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08"/>
  <workbookPr codeName="ThisWorkbook"/>
  <mc:AlternateContent xmlns:mc="http://schemas.openxmlformats.org/markup-compatibility/2006">
    <mc:Choice Requires="x15">
      <x15ac:absPath xmlns:x15ac="http://schemas.microsoft.com/office/spreadsheetml/2010/11/ac" url="C:\Users\Goran\Desktop\Vasi\UNICEF_ECARO\2023-24\"/>
    </mc:Choice>
  </mc:AlternateContent>
  <xr:revisionPtr revIDLastSave="0" documentId="8_{76EF0541-82A1-46BA-AABE-2AFC1994C6AE}" xr6:coauthVersionLast="47" xr6:coauthVersionMax="47" xr10:uidLastSave="{00000000-0000-0000-0000-000000000000}"/>
  <bookViews>
    <workbookView xWindow="0" yWindow="503" windowWidth="16920" windowHeight="2828" xr2:uid="{00000000-000D-0000-FFFF-FFFF00000000}"/>
  </bookViews>
  <sheets>
    <sheet name="Full CRC database ECA" sheetId="1" r:id="rId1"/>
    <sheet name="CRM Framework mapping" sheetId="2" r:id="rId2"/>
    <sheet name="Bottleneck mapping" sheetId="11" r:id="rId3"/>
    <sheet name="Original" sheetId="4" state="hidden" r:id="rId4"/>
    <sheet name="Draft Categories" sheetId="5" state="hidden" r:id="rId5"/>
    <sheet name="UHRISearchResult" sheetId="6" state="hidden" r:id="rId6"/>
    <sheet name="Original Work -Recommendation " sheetId="7" state="hidden" r:id="rId7"/>
    <sheet name="Code list - as per the report" sheetId="8" state="hidden" r:id="rId8"/>
    <sheet name="Summary recommendation by Count" sheetId="9" state="hidden" r:id="rId9"/>
    <sheet name="_Mapping" sheetId="10" state="hidden" r:id="rId10"/>
    <sheet name="Other treaty bodies" sheetId="3" r:id="rId11"/>
  </sheets>
  <definedNames>
    <definedName name="_xlnm._FilterDatabase" localSheetId="1" hidden="1">'CRM Framework mapping'!$A$2:$D$67</definedName>
    <definedName name="_xlnm._FilterDatabase" localSheetId="3" hidden="1">Original!$B$6:$BA$61</definedName>
    <definedName name="_xlnm._FilterDatabase" localSheetId="6" hidden="1">'Original Work -Recommendation '!$A$2:$I$4764</definedName>
    <definedName name="_xlnm._FilterDatabase" localSheetId="10" hidden="1">'Other treaty bodies'!$A$2:$Q$5859</definedName>
    <definedName name="_xlnm._FilterDatabase" localSheetId="0" hidden="1">'Full CRC database ECA'!$A$2:$X$7847</definedName>
    <definedName name="_ftn1" localSheetId="0">'Full CRC database ECA'!#REF!</definedName>
    <definedName name="_ftn1" localSheetId="6">'Original Work -Recommendation '!#REF!</definedName>
    <definedName name="_ftn1" localSheetId="10">'Other treaty bodies'!#REF!</definedName>
    <definedName name="_ftn2" localSheetId="0">'Full CRC database ECA'!#REF!</definedName>
    <definedName name="_ftn2" localSheetId="6">'Original Work -Recommendation '!#REF!</definedName>
    <definedName name="_ftn2" localSheetId="10">'Other treaty bodies'!#REF!</definedName>
    <definedName name="_Hlk33167994" localSheetId="7">'Code list - as per the report'!$A$45</definedName>
    <definedName name="_Toc33611150" localSheetId="7">#REF!</definedName>
    <definedName name="_Toc33611275" localSheetId="7">#REF!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063" i="1" l="1"/>
  <c r="A8064" i="1"/>
  <c r="A8065" i="1"/>
  <c r="A8055" i="1"/>
  <c r="A8056" i="1"/>
  <c r="A8057" i="1"/>
  <c r="A8058" i="1"/>
  <c r="A8059" i="1"/>
  <c r="A8060" i="1"/>
  <c r="A8061" i="1"/>
  <c r="A8062" i="1"/>
  <c r="A8045" i="1"/>
  <c r="A8046" i="1"/>
  <c r="A8047" i="1"/>
  <c r="A8048" i="1"/>
  <c r="A8049" i="1"/>
  <c r="A8050" i="1"/>
  <c r="A8051" i="1"/>
  <c r="A8052" i="1"/>
  <c r="A8053" i="1"/>
  <c r="A8054" i="1"/>
  <c r="A8033" i="1"/>
  <c r="A8034" i="1"/>
  <c r="A8035" i="1"/>
  <c r="A8036" i="1"/>
  <c r="A8037" i="1"/>
  <c r="A8038" i="1"/>
  <c r="A8039" i="1"/>
  <c r="A8040" i="1"/>
  <c r="A8041" i="1"/>
  <c r="A8042" i="1"/>
  <c r="A8043" i="1"/>
  <c r="A8044" i="1"/>
  <c r="A8022" i="1"/>
  <c r="A8023" i="1"/>
  <c r="A8024" i="1"/>
  <c r="A8025" i="1"/>
  <c r="A8026" i="1"/>
  <c r="A8027" i="1"/>
  <c r="A8028" i="1"/>
  <c r="A8029" i="1"/>
  <c r="A8030" i="1"/>
  <c r="A8031" i="1"/>
  <c r="A8032" i="1"/>
  <c r="A8010" i="1"/>
  <c r="A8011" i="1"/>
  <c r="A8012" i="1"/>
  <c r="A8013" i="1"/>
  <c r="A8014" i="1"/>
  <c r="A8015" i="1"/>
  <c r="A8016" i="1"/>
  <c r="A8017" i="1"/>
  <c r="A8018" i="1"/>
  <c r="A8019" i="1"/>
  <c r="A8020" i="1"/>
  <c r="A8021" i="1"/>
  <c r="A8002" i="1"/>
  <c r="A8003" i="1"/>
  <c r="A8004" i="1"/>
  <c r="A8005" i="1"/>
  <c r="A8006" i="1"/>
  <c r="A8007" i="1"/>
  <c r="A8008" i="1"/>
  <c r="A8009" i="1"/>
  <c r="A7996" i="1"/>
  <c r="A7997" i="1"/>
  <c r="A7998" i="1"/>
  <c r="A7999" i="1"/>
  <c r="A8000" i="1"/>
  <c r="A8001" i="1"/>
  <c r="A7990" i="1"/>
  <c r="A7991" i="1"/>
  <c r="A7992" i="1"/>
  <c r="A7993" i="1"/>
  <c r="A7994" i="1"/>
  <c r="A7995" i="1"/>
  <c r="A7978" i="1"/>
  <c r="A7979" i="1"/>
  <c r="A7980" i="1"/>
  <c r="A7981" i="1"/>
  <c r="A7982" i="1"/>
  <c r="A7983" i="1"/>
  <c r="A7984" i="1"/>
  <c r="A7985" i="1"/>
  <c r="A7986" i="1"/>
  <c r="A7987" i="1"/>
  <c r="A7988" i="1"/>
  <c r="A7989" i="1"/>
  <c r="A7974" i="1"/>
  <c r="A7975" i="1"/>
  <c r="A7976" i="1"/>
  <c r="A7977" i="1"/>
  <c r="A7963" i="1"/>
  <c r="A7964" i="1"/>
  <c r="A7965" i="1"/>
  <c r="A7966" i="1"/>
  <c r="A7967" i="1"/>
  <c r="A7968" i="1"/>
  <c r="A7969" i="1"/>
  <c r="A7970" i="1"/>
  <c r="A7971" i="1"/>
  <c r="A7972" i="1"/>
  <c r="A7973" i="1"/>
  <c r="A7950" i="1"/>
  <c r="A7951" i="1"/>
  <c r="A7952" i="1"/>
  <c r="A7953" i="1"/>
  <c r="A7954" i="1"/>
  <c r="A7955" i="1"/>
  <c r="A7956" i="1"/>
  <c r="A7957" i="1"/>
  <c r="A7958" i="1"/>
  <c r="A7959" i="1"/>
  <c r="A7960" i="1"/>
  <c r="A7961" i="1"/>
  <c r="A7962" i="1"/>
  <c r="A7931" i="1"/>
  <c r="A7932" i="1"/>
  <c r="A7933" i="1"/>
  <c r="A7934" i="1"/>
  <c r="A7935" i="1"/>
  <c r="A7936" i="1"/>
  <c r="A7937" i="1"/>
  <c r="A7938" i="1"/>
  <c r="A7939" i="1"/>
  <c r="A7940" i="1"/>
  <c r="A7941" i="1"/>
  <c r="A7942" i="1"/>
  <c r="A7943" i="1"/>
  <c r="A7944" i="1"/>
  <c r="A7945" i="1"/>
  <c r="A7946" i="1"/>
  <c r="A7947" i="1"/>
  <c r="A7948" i="1"/>
  <c r="A7949" i="1"/>
  <c r="A7918" i="1"/>
  <c r="A7919" i="1"/>
  <c r="A7920" i="1"/>
  <c r="A7921" i="1"/>
  <c r="A7922" i="1"/>
  <c r="A7923" i="1"/>
  <c r="A7924" i="1"/>
  <c r="A7925" i="1"/>
  <c r="A7926" i="1"/>
  <c r="A7927" i="1"/>
  <c r="A7928" i="1"/>
  <c r="A7929" i="1"/>
  <c r="A7930" i="1"/>
  <c r="A7905" i="1"/>
  <c r="A7906" i="1"/>
  <c r="A7907" i="1"/>
  <c r="A7908" i="1"/>
  <c r="A7909" i="1"/>
  <c r="A7910" i="1"/>
  <c r="A7911" i="1"/>
  <c r="A7912" i="1"/>
  <c r="A7913" i="1"/>
  <c r="A7914" i="1"/>
  <c r="A7915" i="1"/>
  <c r="A7916" i="1"/>
  <c r="A7917" i="1"/>
  <c r="A7896" i="1"/>
  <c r="A7897" i="1"/>
  <c r="A7898" i="1"/>
  <c r="A7899" i="1"/>
  <c r="A7900" i="1"/>
  <c r="A7901" i="1"/>
  <c r="A7902" i="1"/>
  <c r="A7903" i="1"/>
  <c r="A7904" i="1"/>
  <c r="A7887" i="1"/>
  <c r="A7888" i="1"/>
  <c r="A7889" i="1"/>
  <c r="A7890" i="1"/>
  <c r="A7891" i="1"/>
  <c r="A7892" i="1"/>
  <c r="A7893" i="1"/>
  <c r="A7894" i="1"/>
  <c r="A7895" i="1"/>
  <c r="A7874" i="1"/>
  <c r="A7875" i="1"/>
  <c r="A7876" i="1"/>
  <c r="A7877" i="1"/>
  <c r="A7878" i="1"/>
  <c r="A7879" i="1"/>
  <c r="A7880" i="1"/>
  <c r="A7881" i="1"/>
  <c r="A7882" i="1"/>
  <c r="A7883" i="1"/>
  <c r="A7884" i="1"/>
  <c r="A7885" i="1"/>
  <c r="A7886" i="1"/>
  <c r="A7867" i="1"/>
  <c r="A7868" i="1"/>
  <c r="A7869" i="1"/>
  <c r="A7870" i="1"/>
  <c r="A7871" i="1"/>
  <c r="A7872" i="1"/>
  <c r="A7873" i="1"/>
  <c r="A7858" i="1"/>
  <c r="A7859" i="1"/>
  <c r="A7860" i="1"/>
  <c r="A7861" i="1"/>
  <c r="A7862" i="1"/>
  <c r="A7863" i="1"/>
  <c r="A7864" i="1"/>
  <c r="A7865" i="1"/>
  <c r="A7866" i="1"/>
  <c r="A7851" i="1"/>
  <c r="A7852" i="1"/>
  <c r="A7853" i="1"/>
  <c r="A7854" i="1"/>
  <c r="A7855" i="1"/>
  <c r="A7856" i="1"/>
  <c r="A7857" i="1"/>
  <c r="A7848" i="1"/>
  <c r="A7849" i="1"/>
  <c r="A7850"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F66" i="2"/>
  <c r="F68" i="2" s="1"/>
  <c r="F69" i="2" s="1"/>
  <c r="C49" i="10" l="1"/>
  <c r="C48" i="10"/>
  <c r="C47" i="10"/>
  <c r="C46" i="10"/>
  <c r="C45" i="10"/>
  <c r="C44" i="10"/>
  <c r="A2" i="10" a="1"/>
  <c r="A2" i="10"/>
  <c r="C2" i="10" s="1"/>
  <c r="DQ64" i="9"/>
  <c r="DP64" i="9"/>
  <c r="DO64" i="9"/>
  <c r="DN64" i="9"/>
  <c r="DM64" i="9"/>
  <c r="DL64" i="9"/>
  <c r="DK64" i="9"/>
  <c r="DJ64" i="9"/>
  <c r="DI64" i="9"/>
  <c r="DH64" i="9"/>
  <c r="DG64" i="9"/>
  <c r="DF64" i="9"/>
  <c r="DE64" i="9"/>
  <c r="DD64" i="9"/>
  <c r="DC64" i="9"/>
  <c r="DB64" i="9"/>
  <c r="DA64" i="9"/>
  <c r="CZ64" i="9"/>
  <c r="CY64" i="9"/>
  <c r="CX64" i="9"/>
  <c r="CW64" i="9"/>
  <c r="CV64" i="9"/>
  <c r="CU64" i="9"/>
  <c r="CT64" i="9"/>
  <c r="CS64" i="9"/>
  <c r="CR64" i="9"/>
  <c r="CQ64" i="9"/>
  <c r="CP64" i="9"/>
  <c r="CO64" i="9"/>
  <c r="CN64" i="9"/>
  <c r="CM64" i="9"/>
  <c r="CL64" i="9"/>
  <c r="CK64" i="9"/>
  <c r="CJ64" i="9"/>
  <c r="CI64" i="9"/>
  <c r="CH64" i="9"/>
  <c r="CG64" i="9"/>
  <c r="CF64" i="9"/>
  <c r="CE64" i="9"/>
  <c r="CD64" i="9"/>
  <c r="CC64" i="9"/>
  <c r="CB64" i="9"/>
  <c r="CA64" i="9"/>
  <c r="BZ64" i="9"/>
  <c r="BY64" i="9"/>
  <c r="BX64" i="9"/>
  <c r="BW64" i="9"/>
  <c r="BV64" i="9"/>
  <c r="BU64" i="9"/>
  <c r="BT64" i="9"/>
  <c r="BS64" i="9"/>
  <c r="BR64" i="9"/>
  <c r="BQ64" i="9"/>
  <c r="BM64" i="9"/>
  <c r="BL64" i="9"/>
  <c r="BK64" i="9"/>
  <c r="BH64" i="9"/>
  <c r="BG64" i="9"/>
  <c r="BF64" i="9"/>
  <c r="BD64" i="9"/>
  <c r="BA64" i="9"/>
  <c r="AZ64" i="9"/>
  <c r="AY64" i="9"/>
  <c r="AU64" i="9"/>
  <c r="AT64" i="9"/>
  <c r="AS64" i="9"/>
  <c r="AR64" i="9"/>
  <c r="AP64" i="9"/>
  <c r="AN64" i="9"/>
  <c r="AL64" i="9"/>
  <c r="AJ64" i="9"/>
  <c r="AI64" i="9"/>
  <c r="AF64" i="9"/>
  <c r="AE64" i="9"/>
  <c r="AD64" i="9"/>
  <c r="AB64" i="9"/>
  <c r="AA64" i="9"/>
  <c r="Z64" i="9"/>
  <c r="Y64" i="9"/>
  <c r="X64" i="9"/>
  <c r="T64" i="9"/>
  <c r="R64" i="9"/>
  <c r="Q64" i="9"/>
  <c r="P64" i="9"/>
  <c r="O64" i="9"/>
  <c r="M64" i="9"/>
  <c r="K64" i="9"/>
  <c r="J64" i="9"/>
  <c r="I64" i="9"/>
  <c r="H64" i="9"/>
  <c r="F64" i="9"/>
  <c r="E64" i="9"/>
  <c r="D64" i="9"/>
  <c r="DQ63" i="9"/>
  <c r="DP63" i="9"/>
  <c r="DO63" i="9"/>
  <c r="DN63" i="9"/>
  <c r="DM63" i="9"/>
  <c r="DL63" i="9"/>
  <c r="DK63" i="9"/>
  <c r="DJ63" i="9"/>
  <c r="DI63" i="9"/>
  <c r="DH63" i="9"/>
  <c r="DG63" i="9"/>
  <c r="DF63" i="9"/>
  <c r="DE63" i="9"/>
  <c r="DD63" i="9"/>
  <c r="DC63" i="9"/>
  <c r="DB63" i="9"/>
  <c r="DA63" i="9"/>
  <c r="CZ63" i="9"/>
  <c r="CY63" i="9"/>
  <c r="CX63" i="9"/>
  <c r="CW63" i="9"/>
  <c r="CV63" i="9"/>
  <c r="CU63" i="9"/>
  <c r="CT63" i="9"/>
  <c r="CS63" i="9"/>
  <c r="CR63" i="9"/>
  <c r="CQ63" i="9"/>
  <c r="CP63" i="9"/>
  <c r="CO63" i="9"/>
  <c r="CN63" i="9"/>
  <c r="CM63" i="9"/>
  <c r="CL63" i="9"/>
  <c r="CK63" i="9"/>
  <c r="CJ63" i="9"/>
  <c r="CI63" i="9"/>
  <c r="CH63" i="9"/>
  <c r="CG63" i="9"/>
  <c r="CF63" i="9"/>
  <c r="CE63" i="9"/>
  <c r="CD63" i="9"/>
  <c r="CC63" i="9"/>
  <c r="CB63" i="9"/>
  <c r="CA63" i="9"/>
  <c r="BZ63" i="9"/>
  <c r="BY63" i="9"/>
  <c r="BX63" i="9"/>
  <c r="BW63" i="9"/>
  <c r="BV63" i="9"/>
  <c r="BU63" i="9"/>
  <c r="BT63" i="9"/>
  <c r="BS63" i="9"/>
  <c r="BR63" i="9"/>
  <c r="BQ63" i="9"/>
  <c r="BM63" i="9"/>
  <c r="BL63" i="9"/>
  <c r="BK63" i="9"/>
  <c r="BH63" i="9"/>
  <c r="BG63" i="9"/>
  <c r="BF63" i="9"/>
  <c r="BD63" i="9"/>
  <c r="BA63" i="9"/>
  <c r="AZ63" i="9"/>
  <c r="AY63" i="9"/>
  <c r="AU63" i="9"/>
  <c r="AT63" i="9"/>
  <c r="AS63" i="9"/>
  <c r="AR63" i="9"/>
  <c r="AP63" i="9"/>
  <c r="AN63" i="9"/>
  <c r="AL63" i="9"/>
  <c r="AJ63" i="9"/>
  <c r="AI63" i="9"/>
  <c r="AF63" i="9"/>
  <c r="AE63" i="9"/>
  <c r="AD63" i="9"/>
  <c r="AB63" i="9"/>
  <c r="AA63" i="9"/>
  <c r="Z63" i="9"/>
  <c r="Y63" i="9"/>
  <c r="X63" i="9"/>
  <c r="T63" i="9"/>
  <c r="R63" i="9"/>
  <c r="Q63" i="9"/>
  <c r="P63" i="9"/>
  <c r="O63" i="9"/>
  <c r="M63" i="9"/>
  <c r="K63" i="9"/>
  <c r="J63" i="9"/>
  <c r="I63" i="9"/>
  <c r="H63" i="9"/>
  <c r="F63" i="9"/>
  <c r="E63" i="9"/>
  <c r="D63" i="9"/>
  <c r="DQ62" i="9"/>
  <c r="DP62" i="9"/>
  <c r="DO62" i="9"/>
  <c r="DN62" i="9"/>
  <c r="DM62" i="9"/>
  <c r="DL62" i="9"/>
  <c r="DK62" i="9"/>
  <c r="DJ62" i="9"/>
  <c r="DI62" i="9"/>
  <c r="DH62" i="9"/>
  <c r="DG62" i="9"/>
  <c r="DF62" i="9"/>
  <c r="DE62" i="9"/>
  <c r="DD62" i="9"/>
  <c r="DC62" i="9"/>
  <c r="DB62" i="9"/>
  <c r="DA62" i="9"/>
  <c r="CZ62" i="9"/>
  <c r="CY62" i="9"/>
  <c r="CX62" i="9"/>
  <c r="CW62" i="9"/>
  <c r="CV62" i="9"/>
  <c r="CU62" i="9"/>
  <c r="CT62" i="9"/>
  <c r="CS62" i="9"/>
  <c r="CR62" i="9"/>
  <c r="CQ62" i="9"/>
  <c r="CP62" i="9"/>
  <c r="CO62" i="9"/>
  <c r="CN62" i="9"/>
  <c r="CM62" i="9"/>
  <c r="CL62" i="9"/>
  <c r="CK62" i="9"/>
  <c r="CJ62" i="9"/>
  <c r="CI62" i="9"/>
  <c r="CH62" i="9"/>
  <c r="CG62" i="9"/>
  <c r="CF62" i="9"/>
  <c r="CE62" i="9"/>
  <c r="CD62" i="9"/>
  <c r="CC62" i="9"/>
  <c r="CB62" i="9"/>
  <c r="CA62" i="9"/>
  <c r="BZ62" i="9"/>
  <c r="BY62" i="9"/>
  <c r="BX62" i="9"/>
  <c r="BW62" i="9"/>
  <c r="BV62" i="9"/>
  <c r="BU62" i="9"/>
  <c r="BT62" i="9"/>
  <c r="BS62" i="9"/>
  <c r="BR62" i="9"/>
  <c r="BQ62" i="9"/>
  <c r="BM62" i="9"/>
  <c r="BL62" i="9"/>
  <c r="BK62" i="9"/>
  <c r="BH62" i="9"/>
  <c r="BG62" i="9"/>
  <c r="BF62" i="9"/>
  <c r="BD62" i="9"/>
  <c r="BA62" i="9"/>
  <c r="AZ62" i="9"/>
  <c r="AY62" i="9"/>
  <c r="AU62" i="9"/>
  <c r="AT62" i="9"/>
  <c r="AS62" i="9"/>
  <c r="AR62" i="9"/>
  <c r="AP62" i="9"/>
  <c r="AN62" i="9"/>
  <c r="AL62" i="9"/>
  <c r="AJ62" i="9"/>
  <c r="AI62" i="9"/>
  <c r="AF62" i="9"/>
  <c r="AE62" i="9"/>
  <c r="AD62" i="9"/>
  <c r="AB62" i="9"/>
  <c r="AA62" i="9"/>
  <c r="Z62" i="9"/>
  <c r="Y62" i="9"/>
  <c r="X62" i="9"/>
  <c r="T62" i="9"/>
  <c r="R62" i="9"/>
  <c r="Q62" i="9"/>
  <c r="P62" i="9"/>
  <c r="O62" i="9"/>
  <c r="M62" i="9"/>
  <c r="K62" i="9"/>
  <c r="J62" i="9"/>
  <c r="I62" i="9"/>
  <c r="H62" i="9"/>
  <c r="F62" i="9"/>
  <c r="E62" i="9"/>
  <c r="D62" i="9"/>
  <c r="DQ61" i="9"/>
  <c r="DP61" i="9"/>
  <c r="DO61" i="9"/>
  <c r="DN61" i="9"/>
  <c r="DM61" i="9"/>
  <c r="DL61" i="9"/>
  <c r="DK61" i="9"/>
  <c r="DJ61" i="9"/>
  <c r="DI61" i="9"/>
  <c r="DH61" i="9"/>
  <c r="DG61" i="9"/>
  <c r="DF61" i="9"/>
  <c r="DE61" i="9"/>
  <c r="DD61" i="9"/>
  <c r="DC61" i="9"/>
  <c r="DB61" i="9"/>
  <c r="DA61" i="9"/>
  <c r="CZ61" i="9"/>
  <c r="CY61" i="9"/>
  <c r="CX61" i="9"/>
  <c r="CW61" i="9"/>
  <c r="CV61" i="9"/>
  <c r="CU61" i="9"/>
  <c r="CT61" i="9"/>
  <c r="CS61" i="9"/>
  <c r="CR61" i="9"/>
  <c r="CQ61" i="9"/>
  <c r="CP61" i="9"/>
  <c r="CO61" i="9"/>
  <c r="CN61" i="9"/>
  <c r="CM61" i="9"/>
  <c r="CL61" i="9"/>
  <c r="CK61" i="9"/>
  <c r="CJ61" i="9"/>
  <c r="CI61" i="9"/>
  <c r="CH61" i="9"/>
  <c r="CG61" i="9"/>
  <c r="CF61" i="9"/>
  <c r="CE61" i="9"/>
  <c r="CD61" i="9"/>
  <c r="CC61" i="9"/>
  <c r="CB61" i="9"/>
  <c r="CA61" i="9"/>
  <c r="BZ61" i="9"/>
  <c r="BY61" i="9"/>
  <c r="BX61" i="9"/>
  <c r="BW61" i="9"/>
  <c r="BV61" i="9"/>
  <c r="BU61" i="9"/>
  <c r="BT61" i="9"/>
  <c r="BS61" i="9"/>
  <c r="BR61" i="9"/>
  <c r="BQ61" i="9"/>
  <c r="BM61" i="9"/>
  <c r="BL61" i="9"/>
  <c r="BK61" i="9"/>
  <c r="BH61" i="9"/>
  <c r="BG61" i="9"/>
  <c r="BF61" i="9"/>
  <c r="BD61" i="9"/>
  <c r="BA61" i="9"/>
  <c r="AZ61" i="9"/>
  <c r="AY61" i="9"/>
  <c r="AU61" i="9"/>
  <c r="AT61" i="9"/>
  <c r="AS61" i="9"/>
  <c r="AR61" i="9"/>
  <c r="AP61" i="9"/>
  <c r="AN61" i="9"/>
  <c r="AL61" i="9"/>
  <c r="AJ61" i="9"/>
  <c r="AI61" i="9"/>
  <c r="AF61" i="9"/>
  <c r="AE61" i="9"/>
  <c r="AD61" i="9"/>
  <c r="AB61" i="9"/>
  <c r="AA61" i="9"/>
  <c r="Z61" i="9"/>
  <c r="Y61" i="9"/>
  <c r="X61" i="9"/>
  <c r="T61" i="9"/>
  <c r="R61" i="9"/>
  <c r="Q61" i="9"/>
  <c r="P61" i="9"/>
  <c r="O61" i="9"/>
  <c r="M61" i="9"/>
  <c r="K61" i="9"/>
  <c r="J61" i="9"/>
  <c r="I61" i="9"/>
  <c r="H61" i="9"/>
  <c r="F61" i="9"/>
  <c r="E61" i="9"/>
  <c r="D61" i="9"/>
  <c r="DR60" i="9"/>
  <c r="BO60" i="9"/>
  <c r="BP60" i="9" s="1"/>
  <c r="BN60" i="9"/>
  <c r="DR59" i="9"/>
  <c r="BJ59" i="9"/>
  <c r="AQ59" i="9"/>
  <c r="V59" i="9"/>
  <c r="S59" i="9"/>
  <c r="L59" i="9"/>
  <c r="G59" i="9"/>
  <c r="DR58" i="9"/>
  <c r="AC58" i="9"/>
  <c r="DR57" i="9"/>
  <c r="BO57" i="9"/>
  <c r="BP57" i="9" s="1"/>
  <c r="BN57" i="9"/>
  <c r="DR56" i="9"/>
  <c r="AC56" i="9"/>
  <c r="U56" i="9"/>
  <c r="DR55" i="9"/>
  <c r="BO55" i="9"/>
  <c r="BP55" i="9" s="1"/>
  <c r="BN55" i="9"/>
  <c r="DR54" i="9"/>
  <c r="W54" i="9"/>
  <c r="DR53" i="9"/>
  <c r="BC53" i="9"/>
  <c r="DR52" i="9"/>
  <c r="BI52" i="9"/>
  <c r="BB52" i="9"/>
  <c r="AK52" i="9"/>
  <c r="DR51" i="9"/>
  <c r="BO51" i="9"/>
  <c r="BP51" i="9" s="1"/>
  <c r="BN51" i="9"/>
  <c r="DR50" i="9"/>
  <c r="BI50" i="9"/>
  <c r="BI64" i="9" s="1"/>
  <c r="BB50" i="9"/>
  <c r="AC50" i="9"/>
  <c r="DR49" i="9"/>
  <c r="BJ49" i="9"/>
  <c r="BE49" i="9"/>
  <c r="DR48" i="9"/>
  <c r="BO48" i="9"/>
  <c r="BP48" i="9" s="1"/>
  <c r="BN48" i="9"/>
  <c r="DR47" i="9"/>
  <c r="AM47" i="9"/>
  <c r="DR46" i="9"/>
  <c r="BO46" i="9"/>
  <c r="BP46" i="9" s="1"/>
  <c r="BN46" i="9"/>
  <c r="DR45" i="9"/>
  <c r="AK45" i="9"/>
  <c r="AC45" i="9"/>
  <c r="N45" i="9"/>
  <c r="DR44" i="9"/>
  <c r="BO44" i="9"/>
  <c r="BP44" i="9" s="1"/>
  <c r="BN44" i="9"/>
  <c r="DR43" i="9"/>
  <c r="BO43" i="9"/>
  <c r="BP43" i="9" s="1"/>
  <c r="BN43" i="9"/>
  <c r="DR42" i="9"/>
  <c r="BJ42" i="9"/>
  <c r="BE42" i="9"/>
  <c r="W42" i="9"/>
  <c r="DR41" i="9"/>
  <c r="BO41" i="9"/>
  <c r="BP41" i="9" s="1"/>
  <c r="BN41" i="9"/>
  <c r="DR40" i="9"/>
  <c r="BE40" i="9"/>
  <c r="W40" i="9"/>
  <c r="DR39" i="9"/>
  <c r="BO39" i="9"/>
  <c r="BP39" i="9" s="1"/>
  <c r="BN39" i="9"/>
  <c r="DR38" i="9"/>
  <c r="BO38" i="9"/>
  <c r="BP38" i="9" s="1"/>
  <c r="BN38" i="9"/>
  <c r="DR37" i="9"/>
  <c r="AV37" i="9"/>
  <c r="W37" i="9"/>
  <c r="DR36" i="9"/>
  <c r="BO36" i="9"/>
  <c r="BP36" i="9" s="1"/>
  <c r="BN36" i="9"/>
  <c r="DR35" i="9"/>
  <c r="AG35" i="9"/>
  <c r="DR34" i="9"/>
  <c r="BO34" i="9"/>
  <c r="BP34" i="9" s="1"/>
  <c r="BN34" i="9"/>
  <c r="DR33" i="9"/>
  <c r="N33" i="9"/>
  <c r="BN33" i="9" s="1"/>
  <c r="DR32" i="9"/>
  <c r="AV32" i="9"/>
  <c r="AV63" i="9" s="1"/>
  <c r="W32" i="9"/>
  <c r="DR31" i="9"/>
  <c r="BO31" i="9"/>
  <c r="BP31" i="9" s="1"/>
  <c r="BN31" i="9"/>
  <c r="DR30" i="9"/>
  <c r="BO30" i="9"/>
  <c r="BP30" i="9" s="1"/>
  <c r="BN30" i="9"/>
  <c r="DR29" i="9"/>
  <c r="AW29" i="9"/>
  <c r="AQ29" i="9"/>
  <c r="DR28" i="9"/>
  <c r="BO28" i="9"/>
  <c r="BP28" i="9" s="1"/>
  <c r="BN28" i="9"/>
  <c r="DR27" i="9"/>
  <c r="BO27" i="9"/>
  <c r="BP27" i="9" s="1"/>
  <c r="BN27" i="9"/>
  <c r="DR26" i="9"/>
  <c r="BO26" i="9"/>
  <c r="BP26" i="9" s="1"/>
  <c r="BN26" i="9"/>
  <c r="DR25" i="9"/>
  <c r="BO25" i="9"/>
  <c r="BP25" i="9" s="1"/>
  <c r="BN25" i="9"/>
  <c r="DR24" i="9"/>
  <c r="AO24" i="9"/>
  <c r="W24" i="9"/>
  <c r="DR23" i="9"/>
  <c r="W23" i="9"/>
  <c r="DR22" i="9"/>
  <c r="BJ22" i="9"/>
  <c r="BB22" i="9"/>
  <c r="AO22" i="9"/>
  <c r="W22" i="9"/>
  <c r="DR21" i="9"/>
  <c r="AX21" i="9"/>
  <c r="DR20" i="9"/>
  <c r="BO20" i="9"/>
  <c r="BP20" i="9" s="1"/>
  <c r="BN20" i="9"/>
  <c r="DR19" i="9"/>
  <c r="BE19" i="9"/>
  <c r="AH19" i="9"/>
  <c r="DR18" i="9"/>
  <c r="BE18" i="9"/>
  <c r="AM18" i="9"/>
  <c r="W18" i="9"/>
  <c r="DR17" i="9"/>
  <c r="BO17" i="9"/>
  <c r="BP17" i="9" s="1"/>
  <c r="BN17" i="9"/>
  <c r="DR16" i="9"/>
  <c r="BO16" i="9"/>
  <c r="BP16" i="9" s="1"/>
  <c r="BN16" i="9"/>
  <c r="DR15" i="9"/>
  <c r="BE15" i="9"/>
  <c r="DR14" i="9"/>
  <c r="BE14" i="9"/>
  <c r="DR13" i="9"/>
  <c r="BE13" i="9"/>
  <c r="DR12" i="9"/>
  <c r="BO12" i="9"/>
  <c r="BP12" i="9" s="1"/>
  <c r="BN12" i="9"/>
  <c r="DR11" i="9"/>
  <c r="N11" i="9"/>
  <c r="N62" i="9" s="1"/>
  <c r="DR10" i="9"/>
  <c r="BE10" i="9"/>
  <c r="W10" i="9"/>
  <c r="DR9" i="9"/>
  <c r="BO9" i="9"/>
  <c r="BP9" i="9" s="1"/>
  <c r="BN9" i="9"/>
  <c r="DR8" i="9"/>
  <c r="BO8" i="9"/>
  <c r="BN8" i="9"/>
  <c r="DR7" i="9"/>
  <c r="BO7" i="9"/>
  <c r="BN7" i="9"/>
  <c r="K1" i="7"/>
  <c r="AZ61" i="4"/>
  <c r="AY61" i="4"/>
  <c r="AX61" i="4"/>
  <c r="AW61" i="4"/>
  <c r="AV61" i="4"/>
  <c r="AU61" i="4"/>
  <c r="AT61" i="4"/>
  <c r="AS61" i="4"/>
  <c r="AR61" i="4"/>
  <c r="AQ61" i="4"/>
  <c r="AP61" i="4"/>
  <c r="AO61" i="4"/>
  <c r="AN61" i="4"/>
  <c r="AM61" i="4"/>
  <c r="AL61" i="4"/>
  <c r="AK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BA60" i="4"/>
  <c r="BA59" i="4"/>
  <c r="BA58" i="4"/>
  <c r="BA57" i="4"/>
  <c r="BA56" i="4"/>
  <c r="BA55" i="4"/>
  <c r="BA54" i="4"/>
  <c r="BA53" i="4"/>
  <c r="BA52" i="4"/>
  <c r="BA51" i="4"/>
  <c r="BA50" i="4"/>
  <c r="BA49" i="4"/>
  <c r="BA48" i="4"/>
  <c r="BA47" i="4"/>
  <c r="BA46" i="4"/>
  <c r="BA45" i="4"/>
  <c r="BA44" i="4"/>
  <c r="BA43" i="4"/>
  <c r="BA42" i="4"/>
  <c r="BA41" i="4"/>
  <c r="BA40" i="4"/>
  <c r="BA39" i="4"/>
  <c r="BA38" i="4"/>
  <c r="BA37" i="4"/>
  <c r="BA36" i="4"/>
  <c r="BA35" i="4"/>
  <c r="BA34" i="4"/>
  <c r="BA33" i="4"/>
  <c r="BA32" i="4"/>
  <c r="BA31" i="4"/>
  <c r="BA30" i="4"/>
  <c r="BA29" i="4"/>
  <c r="BA28" i="4"/>
  <c r="BA27" i="4"/>
  <c r="BA26" i="4"/>
  <c r="BA25" i="4"/>
  <c r="BA24" i="4"/>
  <c r="BA23" i="4"/>
  <c r="BA22" i="4"/>
  <c r="BA21" i="4"/>
  <c r="BA20" i="4"/>
  <c r="BA19" i="4"/>
  <c r="BA18" i="4"/>
  <c r="BA17" i="4"/>
  <c r="BA16" i="4"/>
  <c r="BA15" i="4"/>
  <c r="BA14" i="4"/>
  <c r="BA13" i="4"/>
  <c r="BA12" i="4"/>
  <c r="BA11" i="4"/>
  <c r="BA10" i="4"/>
  <c r="BA9" i="4"/>
  <c r="BA8" i="4"/>
  <c r="BA7" i="4"/>
  <c r="A22" i="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l="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DR63" i="9"/>
  <c r="BN13" i="9"/>
  <c r="BO13" i="9"/>
  <c r="BP13" i="9" s="1"/>
  <c r="BO14" i="9"/>
  <c r="BP14" i="9" s="1"/>
  <c r="BN14" i="9"/>
  <c r="W62" i="9"/>
  <c r="BO18" i="9"/>
  <c r="BP18" i="9" s="1"/>
  <c r="AM63" i="9"/>
  <c r="AM64" i="9"/>
  <c r="AM62" i="9"/>
  <c r="AM61" i="9"/>
  <c r="BN21" i="9"/>
  <c r="AX64" i="9"/>
  <c r="AX63" i="9"/>
  <c r="BO21" i="9"/>
  <c r="BP21" i="9" s="1"/>
  <c r="BJ63" i="9"/>
  <c r="BJ61" i="9"/>
  <c r="BO23" i="9"/>
  <c r="BP23" i="9" s="1"/>
  <c r="BN23" i="9"/>
  <c r="AQ62" i="9"/>
  <c r="AQ64" i="9"/>
  <c r="AQ61" i="9"/>
  <c r="BO29" i="9"/>
  <c r="BP29" i="9" s="1"/>
  <c r="BN29" i="9"/>
  <c r="AW61" i="9"/>
  <c r="AW64" i="9"/>
  <c r="AW63" i="9"/>
  <c r="AW62" i="9"/>
  <c r="AG61" i="9"/>
  <c r="AG64" i="9"/>
  <c r="AG63" i="9"/>
  <c r="AG62" i="9"/>
  <c r="BO35" i="9"/>
  <c r="BP35" i="9" s="1"/>
  <c r="BN35" i="9"/>
  <c r="BN47" i="9"/>
  <c r="BO47" i="9"/>
  <c r="BP47" i="9" s="1"/>
  <c r="BO49" i="9"/>
  <c r="BP49" i="9" s="1"/>
  <c r="BN49" i="9"/>
  <c r="BN50" i="9"/>
  <c r="BO50" i="9"/>
  <c r="BP50" i="9" s="1"/>
  <c r="BN52" i="9"/>
  <c r="BC64" i="9"/>
  <c r="BC63" i="9"/>
  <c r="BC62" i="9"/>
  <c r="BC61" i="9"/>
  <c r="BO53" i="9"/>
  <c r="BP53" i="9" s="1"/>
  <c r="BN53" i="9"/>
  <c r="BO58" i="9"/>
  <c r="BP58" i="9" s="1"/>
  <c r="BN58" i="9"/>
  <c r="G63" i="9"/>
  <c r="G61" i="9"/>
  <c r="S62" i="9"/>
  <c r="S64" i="9"/>
  <c r="S61" i="9"/>
  <c r="V64" i="9"/>
  <c r="V63" i="9"/>
  <c r="V62" i="9"/>
  <c r="V61" i="9"/>
  <c r="BJ62" i="9"/>
  <c r="A43" i="10"/>
  <c r="C43" i="10" s="1"/>
  <c r="A41" i="10"/>
  <c r="C41" i="10" s="1"/>
  <c r="A40" i="10"/>
  <c r="C40" i="10" s="1"/>
  <c r="A39" i="10"/>
  <c r="C39" i="10" s="1"/>
  <c r="A38" i="10"/>
  <c r="C38" i="10" s="1"/>
  <c r="A37" i="10"/>
  <c r="C37" i="10" s="1"/>
  <c r="A33" i="10"/>
  <c r="C33" i="10" s="1"/>
  <c r="A32" i="10"/>
  <c r="C32" i="10" s="1"/>
  <c r="A31" i="10"/>
  <c r="C31" i="10" s="1"/>
  <c r="A30" i="10"/>
  <c r="C30" i="10" s="1"/>
  <c r="A29" i="10"/>
  <c r="C29" i="10" s="1"/>
  <c r="A25" i="10"/>
  <c r="C25" i="10" s="1"/>
  <c r="A24" i="10"/>
  <c r="C24" i="10" s="1"/>
  <c r="A23" i="10"/>
  <c r="C23" i="10" s="1"/>
  <c r="A22" i="10"/>
  <c r="C22" i="10" s="1"/>
  <c r="A21" i="10"/>
  <c r="C21" i="10" s="1"/>
  <c r="A17" i="10"/>
  <c r="C17" i="10" s="1"/>
  <c r="A16" i="10"/>
  <c r="C16" i="10" s="1"/>
  <c r="A15" i="10"/>
  <c r="C15" i="10" s="1"/>
  <c r="A14" i="10"/>
  <c r="C14" i="10" s="1"/>
  <c r="A13" i="10"/>
  <c r="C13" i="10" s="1"/>
  <c r="A9" i="10"/>
  <c r="C9" i="10" s="1"/>
  <c r="A8" i="10"/>
  <c r="C8" i="10" s="1"/>
  <c r="A7" i="10"/>
  <c r="C7" i="10" s="1"/>
  <c r="A6" i="10"/>
  <c r="C6" i="10" s="1"/>
  <c r="A5" i="10"/>
  <c r="C5" i="10" s="1"/>
  <c r="A7024" i="1"/>
  <c r="A7025" i="1" s="1"/>
  <c r="A7026" i="1" s="1"/>
  <c r="BE61" i="9"/>
  <c r="BE63" i="9"/>
  <c r="BE62" i="9"/>
  <c r="BE64" i="9"/>
  <c r="AO61" i="9"/>
  <c r="AO63" i="9"/>
  <c r="AO62" i="9"/>
  <c r="AO64" i="9"/>
  <c r="BO22" i="9"/>
  <c r="BP22" i="9" s="1"/>
  <c r="BN10" i="9"/>
  <c r="BO15" i="9"/>
  <c r="BP15" i="9" s="1"/>
  <c r="BN15" i="9"/>
  <c r="BP8" i="9"/>
  <c r="BO10" i="9"/>
  <c r="BP10" i="9" s="1"/>
  <c r="BA61" i="4"/>
  <c r="AK64" i="9"/>
  <c r="AK63" i="9"/>
  <c r="AK61" i="9"/>
  <c r="AK62" i="9"/>
  <c r="BO19" i="9"/>
  <c r="BP19" i="9" s="1"/>
  <c r="AH62" i="9"/>
  <c r="BN19" i="9"/>
  <c r="AH61" i="9"/>
  <c r="AH64" i="9"/>
  <c r="AH63" i="9"/>
  <c r="BO32" i="9"/>
  <c r="BP32" i="9" s="1"/>
  <c r="BN32" i="9"/>
  <c r="W61" i="9"/>
  <c r="AC64" i="9"/>
  <c r="AC63" i="9"/>
  <c r="AC61" i="9"/>
  <c r="AC62" i="9"/>
  <c r="DR64" i="9"/>
  <c r="BB64" i="9"/>
  <c r="BB62" i="9"/>
  <c r="BB63" i="9"/>
  <c r="L63" i="9"/>
  <c r="L64" i="9"/>
  <c r="L62" i="9"/>
  <c r="L61" i="9"/>
  <c r="BN59" i="9"/>
  <c r="BO24" i="9"/>
  <c r="BP24" i="9" s="1"/>
  <c r="BN24" i="9"/>
  <c r="BB61" i="9"/>
  <c r="BO45" i="9"/>
  <c r="BP45" i="9" s="1"/>
  <c r="BN45" i="9"/>
  <c r="N63" i="9"/>
  <c r="BO52" i="9"/>
  <c r="BP52" i="9" s="1"/>
  <c r="BN42" i="9"/>
  <c r="BO42" i="9"/>
  <c r="BP42" i="9" s="1"/>
  <c r="U64" i="9"/>
  <c r="BN56" i="9"/>
  <c r="U63" i="9"/>
  <c r="BO56" i="9"/>
  <c r="BP56" i="9" s="1"/>
  <c r="U61" i="9"/>
  <c r="U62" i="9"/>
  <c r="W63" i="9"/>
  <c r="BN18" i="9"/>
  <c r="W64" i="9"/>
  <c r="BO40" i="9"/>
  <c r="BP40" i="9" s="1"/>
  <c r="BN40" i="9"/>
  <c r="BP7" i="9"/>
  <c r="BO11" i="9"/>
  <c r="BP11" i="9" s="1"/>
  <c r="BN11" i="9"/>
  <c r="N64" i="9"/>
  <c r="N61" i="9"/>
  <c r="AV61" i="9"/>
  <c r="AV64" i="9"/>
  <c r="BI62" i="9"/>
  <c r="BI61" i="9"/>
  <c r="BN22" i="9"/>
  <c r="BO54" i="9"/>
  <c r="BP54" i="9" s="1"/>
  <c r="BN54" i="9"/>
  <c r="AV62" i="9"/>
  <c r="BO33" i="9"/>
  <c r="BP33" i="9" s="1"/>
  <c r="G62" i="9"/>
  <c r="DR61" i="9"/>
  <c r="BJ64" i="9"/>
  <c r="BO37" i="9"/>
  <c r="BP37" i="9" s="1"/>
  <c r="BN37" i="9"/>
  <c r="BO59" i="9"/>
  <c r="BP59" i="9" s="1"/>
  <c r="G64" i="9"/>
  <c r="AX61" i="9"/>
  <c r="BI63" i="9"/>
  <c r="A4" i="10"/>
  <c r="C4" i="10" s="1"/>
  <c r="A12" i="10"/>
  <c r="C12" i="10" s="1"/>
  <c r="A20" i="10"/>
  <c r="C20" i="10" s="1"/>
  <c r="A28" i="10"/>
  <c r="C28" i="10" s="1"/>
  <c r="A36" i="10"/>
  <c r="C36" i="10" s="1"/>
  <c r="AX62" i="9"/>
  <c r="DR62" i="9"/>
  <c r="S63" i="9"/>
  <c r="AQ63" i="9"/>
  <c r="A10" i="10"/>
  <c r="C10" i="10" s="1"/>
  <c r="A18" i="10"/>
  <c r="C18" i="10" s="1"/>
  <c r="A26" i="10"/>
  <c r="C26" i="10" s="1"/>
  <c r="A34" i="10"/>
  <c r="C34" i="10" s="1"/>
  <c r="A42" i="10"/>
  <c r="C42" i="10" s="1"/>
  <c r="A3" i="10"/>
  <c r="C3" i="10" s="1"/>
  <c r="A11" i="10"/>
  <c r="C11" i="10" s="1"/>
  <c r="A19" i="10"/>
  <c r="C19" i="10" s="1"/>
  <c r="A27" i="10"/>
  <c r="C27" i="10" s="1"/>
  <c r="A35" i="10"/>
  <c r="C35" i="10" s="1"/>
  <c r="BN64" i="9" l="1"/>
  <c r="BN61" i="9"/>
  <c r="A7027" i="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BP63" i="9"/>
  <c r="BP64" i="9"/>
  <c r="BP62" i="9"/>
  <c r="BN62" i="9"/>
  <c r="BO61" i="9"/>
  <c r="BN63" i="9"/>
  <c r="BO63" i="9"/>
  <c r="BO62" i="9"/>
  <c r="BO6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Vaska Bojadji</author>
  </authors>
  <commentList>
    <comment ref="D16" authorId="0" shapeId="0" xr:uid="{00000000-0006-0000-0100-000001000000}">
      <text>
        <r>
          <rPr>
            <b/>
            <sz val="9"/>
            <color indexed="81"/>
            <rFont val="Tahoma"/>
            <charset val="1"/>
          </rPr>
          <t>Vaska Bojadji:</t>
        </r>
        <r>
          <rPr>
            <sz val="9"/>
            <color indexed="81"/>
            <rFont val="Tahoma"/>
            <charset val="1"/>
          </rPr>
          <t xml:space="preserve">
Vaska: We might want to reconsider this, as these recommendations tipicaly concern children who are living with one of their parents, and are not in placed in alternative care.</t>
        </r>
      </text>
    </comment>
    <comment ref="D44" authorId="0" shapeId="0" xr:uid="{00000000-0006-0000-0100-000002000000}">
      <text>
        <r>
          <rPr>
            <b/>
            <sz val="9"/>
            <color indexed="81"/>
            <rFont val="Tahoma"/>
            <charset val="1"/>
          </rPr>
          <t>Vaska Bojadji:</t>
        </r>
        <r>
          <rPr>
            <sz val="9"/>
            <color indexed="81"/>
            <rFont val="Tahoma"/>
            <charset val="1"/>
          </rPr>
          <t xml:space="preserve">
Vaska: The recommendations on mental health do not concern only adolecents, but younger children as well, thus, we might want to reconsider this classification. </t>
        </r>
      </text>
    </comment>
    <comment ref="D51" authorId="0" shapeId="0" xr:uid="{00000000-0006-0000-0100-000003000000}">
      <text>
        <r>
          <rPr>
            <b/>
            <sz val="9"/>
            <color indexed="81"/>
            <rFont val="Tahoma"/>
            <charset val="1"/>
          </rPr>
          <t>Vaska Bojadji:</t>
        </r>
        <r>
          <rPr>
            <sz val="9"/>
            <color indexed="81"/>
            <rFont val="Tahoma"/>
            <charset val="1"/>
          </rPr>
          <t xml:space="preserve">
Vaska: We might want to consider this to be moved to Social protection system. </t>
        </r>
      </text>
    </comment>
  </commentList>
</comments>
</file>

<file path=xl/sharedStrings.xml><?xml version="1.0" encoding="utf-8"?>
<sst xmlns="http://schemas.openxmlformats.org/spreadsheetml/2006/main" count="199402" uniqueCount="12157">
  <si>
    <t> </t>
  </si>
  <si>
    <t>Mapping CRM framework</t>
  </si>
  <si>
    <t xml:space="preserve">For reference </t>
  </si>
  <si>
    <t>ID</t>
  </si>
  <si>
    <t>Name of the country</t>
  </si>
  <si>
    <t>Year of report</t>
  </si>
  <si>
    <t>CRC Cluster</t>
  </si>
  <si>
    <t>Sub-Cluster</t>
  </si>
  <si>
    <t>Recommendation</t>
  </si>
  <si>
    <t>Bottleneck type</t>
  </si>
  <si>
    <t>Bottlenecks</t>
  </si>
  <si>
    <t>ECA child rights monitoring framework
 Domain</t>
  </si>
  <si>
    <t>ECA child rights monitoring framework
Sub-Domain</t>
  </si>
  <si>
    <t>Gender</t>
  </si>
  <si>
    <t>Adolescents</t>
  </si>
  <si>
    <t>Disability</t>
  </si>
  <si>
    <t>Early childhood development</t>
  </si>
  <si>
    <t>Disaster, conflict and displacement</t>
  </si>
  <si>
    <t>Environment and climate change</t>
  </si>
  <si>
    <t>Data related</t>
  </si>
  <si>
    <t>Data and Evidence generation</t>
  </si>
  <si>
    <t>Count of concluding observations</t>
  </si>
  <si>
    <t>Revised CRC Domain with reporting guidelines</t>
  </si>
  <si>
    <t>Original CRC Domain</t>
  </si>
  <si>
    <t>Original CRC Sub-Domain</t>
  </si>
  <si>
    <t>10 Determinants - Codes</t>
  </si>
  <si>
    <t>11 Determinants - Revised codes</t>
  </si>
  <si>
    <t>Albania</t>
  </si>
  <si>
    <t>General measures of implementation</t>
  </si>
  <si>
    <t>Legislation</t>
  </si>
  <si>
    <t>8. The Committee urges the State party to ensure that the Law on the Protection of the Rights of the Child supersedes all legislation and provide children with appropriate means of redress. The Committee also urges the State party to establish adequate mechanisms, frameworks and systems for an effective implementation of child-related laws at State, provincial and municipal levels.</t>
  </si>
  <si>
    <t>Enabling environment</t>
  </si>
  <si>
    <t>Child rights landscape and governance</t>
  </si>
  <si>
    <t>Child rights governance</t>
  </si>
  <si>
    <t>No</t>
  </si>
  <si>
    <t>1. General measures of implementation</t>
  </si>
  <si>
    <t xml:space="preserve"> Legislation/Policy</t>
  </si>
  <si>
    <t>Comprehensive policy and strategy</t>
  </si>
  <si>
    <t>10. The Committee encourages the State party to integrate its Action Plan for Children 2012–2015 into a comprehensive policy on children which will embrace all the other sectoral and regional plan of actions relating to children. The Committee also urges the State party to provide all the necessary human, technical and financial resources for an effective implementation of the Action Plan for Children 2012–2015 and to ensure regular and broad consultations to assess the effectiveness of its implementation.</t>
  </si>
  <si>
    <t>Policy</t>
  </si>
  <si>
    <t>Child rights coordination</t>
  </si>
  <si>
    <t>12. The Committee urges the State party to reinforce the coordination role of the State Agency for the Protection of Children’s Rights by ensuring that the Agency has high status, sufficient authority and adequate human, technical and financial resources to effectively coordinate actions for children’s rights across different sectors and from the national to the local levels. The Committee also urges the State party to rationalize the work of the various child rights bodies and provide them with the necessary human and financial resources to carry out their role with efficiency.</t>
  </si>
  <si>
    <t>Management /Coordination</t>
  </si>
  <si>
    <t>Coordination</t>
  </si>
  <si>
    <t>Child rights budgeting</t>
  </si>
  <si>
    <t>16(a) Conduct a comprehensive assessment of budget needs of children and allocate adequate budgetary resources in accordance with article 4 of the Convention for the implementation of the rights of children and in particular to increase the budget allocated to social sectors, including to the education sector, and address the disparities on the basis of indicators related to children’s rights;</t>
  </si>
  <si>
    <t>Allocation of resources</t>
  </si>
  <si>
    <t>Public spending on children</t>
  </si>
  <si>
    <t>Yes</t>
  </si>
  <si>
    <t xml:space="preserve"> Budget/Expenditure </t>
  </si>
  <si>
    <t>Data and evidence generation</t>
  </si>
  <si>
    <t>16(b) Utilize a child-rights approach in the elaboration of the State budget by implementing a tracking system for the allocation and the use of resources for children throughout the budget, thus providing visibility to the investment on children and use this tracking system for impact assessments on how investments in any sector may serve “the best interests of the child”, while ensuring that the differential impact of such investment on girls and boys is measured;</t>
  </si>
  <si>
    <t xml:space="preserve">Budget/Expenditure </t>
  </si>
  <si>
    <t>16(c) Ensure transparent and participatory budgeting through public dialogue, especially with children and for proper accountability by local authorities;</t>
  </si>
  <si>
    <t>16(d) Define strategic budgetary lines for children in disadvantaged or vulnerable situations that may require affirmative social measures and make sure that those budgetary lines are protected even in situations of economic crisis, natural disasters or other emergencies;</t>
  </si>
  <si>
    <t>16(e) Take immediate measures to combat corruption and strengthen institutional capacities to effectively detect, investigate and prosecute corruption; and</t>
  </si>
  <si>
    <t>16(f) Take into account the recommendations during the day of general discussion in 2007 on resources for the rights of the child - responsibility of States.</t>
  </si>
  <si>
    <t>Data collection</t>
  </si>
  <si>
    <t>18. The Committee encourages the State party to strengthen its efforts to set up a comprehensive data collection system with the support of its partners and analyse the data collected as a basis for assessing progress achieved in the realization of child rights and helping design policies and programmes to implement the Convention and the Optional Protocols thereto. Data should include all children up to the age of 18 years and be disaggregated, inter alia, by age, sex, urban/rural area, ethnicity and socioeconomic background to facilitate analysis on the situation of all children.</t>
  </si>
  <si>
    <t>Data on children</t>
  </si>
  <si>
    <t>Independent child rights monitoring</t>
  </si>
  <si>
    <t>20. The Committee urges the State party, by drawing attention to its general comment No. 2 (CRC/GC/2002/2), to ensure that the People’s Advocate Office and in particular its Children’s Department function with efficiency and without interruption, notably by ensuring that it is provided with the necessary human, financial and technical resources. The Committee also urges the State party to take all the necessary measures to conduct awareness-raising programmes, particularly for children, including those living in remote areas, on the possibility of submitting complaints to the Children’s Department.</t>
  </si>
  <si>
    <t>Independent monitoring</t>
  </si>
  <si>
    <t>Dissemination, awareness-raising and training</t>
  </si>
  <si>
    <t>22. The Committee recommends that the State party take more active measures to systematically disseminate and promote the Convention in order to raise awareness of the Convention and the rights of the child among the public at large and children in particular.</t>
  </si>
  <si>
    <t>Dissemination and awareness-raising</t>
  </si>
  <si>
    <t>24. The Committee recommends that the State party ensure that all professional groups working for and with children, in particular law enforcement officials, social workers and personnel working in childcare institutions, are adequately and systematically trained. In this regard, the Committee recommends that human rights education be included in the official curriculum at all levels of education and in training activities.</t>
  </si>
  <si>
    <t>Training</t>
  </si>
  <si>
    <t xml:space="preserve"> Access to Adequately Staffed Services, Facilities and Information</t>
  </si>
  <si>
    <t>Definition of the child</t>
  </si>
  <si>
    <t>26. The Committee urges the State party to take all necessary measures to clarify the definition of the child in Albania and review existing legislation to ensure that all children up to the age of 18 years of age receive the protection they need, as provided for in the Convention. In that regard, the Committee urges the State party to modify articles 100 and 101 of its Criminal Code. The Committee also urges the State party to take urgent measures to ensure that children above 15 years who are deprived of a family environment fully enjoy their rights under the Convention and are provided with necessary care, protection, housing and support, including financial support.</t>
  </si>
  <si>
    <t>Family environment and protection from violence and harmful practices</t>
  </si>
  <si>
    <t>Child marriage and other harmful practices</t>
  </si>
  <si>
    <t>2. Definition of the child</t>
  </si>
  <si>
    <t>General principles</t>
  </si>
  <si>
    <t>Non-discrimination</t>
  </si>
  <si>
    <t>28. The Committee urges the State party to ensure that its programmes address as a matter of priority the situation of discrimination against girls, children belonging to minority groups, children living in rural areas and children with disabilities. The Committee further urges the State party to include information in its next periodic report on measures and programmes relevant to the Convention and, in particular, the situation of Roma children undertaken by the State party in follow-up to the Declaration and Programme of Action adopted at the 2001 World Conference against Racism, Racial Discrimination, Xenophobia and Related Intolerance, as well as the outcome document adopted at the 2009 Durban Review Conference.</t>
  </si>
  <si>
    <t>3. General principles</t>
  </si>
  <si>
    <t xml:space="preserve"> Social Norms</t>
  </si>
  <si>
    <t>Best interests of the child</t>
  </si>
  <si>
    <t>30(a) Strengthen its efforts in order to ensure that the principle of the best interests of the child is appropriately integrated and consistently applied in all legislative, administrative and judicial proceedings as well as in all policies, programmes and projects relevant to and with an impact on children;</t>
  </si>
  <si>
    <t>30(b) Provide judges with clear instructions on the application of the best interests principle in adoption procedures and ensure that decisions are effectively taken in a timely manner so that children do no longer remain for long periods of time in institutions; and</t>
  </si>
  <si>
    <t xml:space="preserve">Supply </t>
  </si>
  <si>
    <t>Access to essential commodities, adequately staffed services, facilities and information</t>
  </si>
  <si>
    <t>30(c) Develop procedures and criteria to provide guidance for determining the best interests of the child in every area, and disseminate them to the public and private social welfare institutions, courts of law, administrative authorities and legislative bodies. The legal reasoning of all judicial and administrative judgments and decisions should also be based on this principle.</t>
  </si>
  <si>
    <t>Right to life, survival and development</t>
  </si>
  <si>
    <t>3. The Committee urges the State party to take vigorous measures to end “blood feuds” and the self-isolation of families and children, and in particular to conduct outreach to those families and facilitate more effective forms of reconciliation by community leaders of stature, as recommended by the Special Rapporteur on extrajudicial, summary or arbitrary executions (A/HRC/17/28/Add.3, para. 70, 2011). Furthermore, the Committee urges the State party to take all necessary measures in order to investigate cases of blood feuds and ensure proper prosecution of perpetrators.</t>
  </si>
  <si>
    <t>Serbia</t>
  </si>
  <si>
    <t>Child participation</t>
  </si>
  <si>
    <t>29. In accordance with article 12 of the Convention and in the light of general comment No. 12 (2009) on the right of the child to be heard, the Committee encourages the State party to ensure that children’s views are given due consideration in the family, at school, in the courts and in all relevant administrative and other processes concerning them, through, inter alia, the adoption of appropriate legislation, the training of professionals, the establishment of specific activities at schools and general awareness-raising. The Committee further encourages the State party to work in collaboration with relevant stakeholders to disseminate the Convention and to strengthen the creation of meaningful spaces through which children can influence public policy.</t>
  </si>
  <si>
    <t>Participation and civil rights</t>
  </si>
  <si>
    <t>Respect
for the views of the child</t>
  </si>
  <si>
    <t>Legislation/Policy</t>
  </si>
  <si>
    <t>34(a) Amend its legislation in order to ensure that the right of the child to be heard applies to any judicial, including civil and penal matters, and in administrative proceedings affecting them and that due weight is given to those views in accordance with the age and maturity of the child;</t>
  </si>
  <si>
    <t>Respect for the views of the child</t>
  </si>
  <si>
    <t>34(b) Strengthen efforts to ensure that children have the right to express their views freely in all matters affecting them and have those views given due weight in schools and other educational institutions, as well as in the family, and reduce the disparities in the opportunities for the participation of students from different backgrounds and various regions; and</t>
  </si>
  <si>
    <t>Civil rights and freedoms</t>
  </si>
  <si>
    <t>Birth registration and identity</t>
  </si>
  <si>
    <t>36. The Committee urges the State party to continue and strengthen, as a matter of priority, its efforts to establish a system ensuring the registration of all children born within its territory and that registration is free of charge. The Committee also urges the State party to take proactive measures targeting categories of children whose birth registration remains problematic. The State should also urgently issue clear instructions to all schools throughout the territory that all children, irrespective of their registration status, should be enrolled into public schools and that failure to enroll these children might lead to administrative sanctions.</t>
  </si>
  <si>
    <t>4. Civil rights and freedoms</t>
  </si>
  <si>
    <t>Birth registration</t>
  </si>
  <si>
    <t>Access to Adequately Staffed Services, Facilities and Information</t>
  </si>
  <si>
    <t>Access to information</t>
  </si>
  <si>
    <t>38. The Committee recommends that the State party take all necessary measures to protect children from harmful information, in particular from television programmes, to guarantee access to appropriate information and promote quality educative programmes in which children and youth can be directly involved.</t>
  </si>
  <si>
    <t>Information, internet and protection of privacy</t>
  </si>
  <si>
    <t>Access to appropriate information</t>
  </si>
  <si>
    <t>Violence against children and harmful practices</t>
  </si>
  <si>
    <t>Torture or other cruel, inhuman or degrading treatment or punishment</t>
  </si>
  <si>
    <t>40(a) Fully investigate all allegations of ill-treatment of children and ensure that such acts are given an appropriate response through judicial processes, in order to avoid impunity for perpetrators;</t>
  </si>
  <si>
    <t>Violence against children and women</t>
  </si>
  <si>
    <t>5. Violence against children</t>
  </si>
  <si>
    <t>Violence against children</t>
  </si>
  <si>
    <t>40(b) Ensure that all children deprived of liberty, including children placed in institutions, have access to a complaints mechanism, where they can file a complaint related to their deprivation of liberty, conditions of detention/internment and treatment;</t>
  </si>
  <si>
    <t>40(c) Ensure that child victims of ill-treatment are provided with care and rehabilitation programmes; and</t>
  </si>
  <si>
    <t>40(d) Provide specific guidance and supervision to police, security forces and prison guards on the care and protection of children under their responsibility.</t>
  </si>
  <si>
    <t>42(a) Ensure that laws prohibiting corporal punishment are effectively implemented and that legal proceedings are systematically initiated against persons subjecting children to corporal punishment;</t>
  </si>
  <si>
    <t>Corporal punishment</t>
  </si>
  <si>
    <t>42(b) Improve the law on Pre-University Education, especially by introducing legal mechanisms for prevention of violence and protection of children in the school premises, sanctions against teachers who use violence and procedures to identify and report violence</t>
  </si>
  <si>
    <t>42(c) Introduce continuous public education, awareness-raising and social mobilization programmes, involving children and their families, community leaders and the media in the process, on harmful physical and psychological effects of corporal punishment, with a view to changing the general attitude towards this practice; and</t>
  </si>
  <si>
    <t xml:space="preserve">Demand </t>
  </si>
  <si>
    <t>Social behaviour drivers</t>
  </si>
  <si>
    <t>42(d) Promote positive non-violent and participatory forms of child-rearing, and alternative forms of discipline and education.</t>
  </si>
  <si>
    <t>Abuse and neglect</t>
  </si>
  <si>
    <t>44(a) Adopting as a matter of priority a law criminalizing all forms of domestic violence, including marital rape and revising its definition of neglect contained in the Penal Code to cover all forms of child neglect and ensure accountability for violence against children;</t>
  </si>
  <si>
    <t>44(b) Establishing an efficient multi-sectoral child protection system to ensure prevention of violence against children and protection and reintegration of children victims of any forms of violence; and</t>
  </si>
  <si>
    <t>44(c) Define procedures and mechanisms for the identification, reporting, referral, investigation, treatment and coordination of cases of children victims of violence and provide practical information to children on how to seek help.</t>
  </si>
  <si>
    <t>Sexual exploitation and abuse</t>
  </si>
  <si>
    <t>46(a) The Committee urges the State party to revise its legislation to ensure that all children up to the age of 18 are protected against sexual abuse and exploitation.</t>
  </si>
  <si>
    <t>46(b) The Committee also recommends that State party adopt programmes and policies for the prevention, recovery and reintegration of child victims of sexual abuse and exploitation in accordance with the outcome documents adopted at the 1996, 2001 and 2008 World Congresses against Sexual Exploitation of Children held respectively in Stockholm, Yokohama and Rio de Janeiro.</t>
  </si>
  <si>
    <t xml:space="preserve">Harmful practices </t>
  </si>
  <si>
    <t>48. The Committee recommends that the State party fully enforce the minimum legal age of marriage and take all the necessary measures to curb the harmful practice of early and forced marriage, including the development of sensitization programmes and campaigns involving community leaders, society at large and children themselves on the negative impact of early and forced marriages.</t>
  </si>
  <si>
    <t>Freedom of the child from all forms of violence</t>
  </si>
  <si>
    <t>49(a) Develop a comprehensive national strategy to prevent and address all forms of violence against children;</t>
  </si>
  <si>
    <t>49(b) Adopt a national coordinating framework to address all forms of violence against children;</t>
  </si>
  <si>
    <t xml:space="preserve">	Freedom of the child from all forms of violence</t>
  </si>
  <si>
    <t>49(c) Pay particular attention to the gender dimension of violence; and</t>
  </si>
  <si>
    <t>49(d) Cooperate with the Special Representative of the Secretary-General on violence against children and other relevant United Nations institutions.</t>
  </si>
  <si>
    <t>Helplines</t>
  </si>
  <si>
    <t>51. The Committee recommends that the State party work in cooperation with “ALO 116”, by inter alia providing financial and technical support. It also recommends that the State party recognize this helpline as a source of information and data for policy and legislation on children’s rights, and as a tool for early intervention and prevention and ensure that children are aware of and can access this helpline, and provide the adequate follow-up.</t>
  </si>
  <si>
    <t>Family environment and alternative care</t>
  </si>
  <si>
    <t xml:space="preserve">Children deprived of a family environment </t>
  </si>
  <si>
    <t>53(a) Set up programmes to support parents and caregivers to understand and adopt good child-rearing practices based on knowledge of child rights, child development and techniques for positive discipline in order to support families’ capacity to provide children with care and a safe environment;</t>
  </si>
  <si>
    <t>Children in alternative care</t>
  </si>
  <si>
    <t>6. Family environment and alternative care</t>
  </si>
  <si>
    <t>Family environment</t>
  </si>
  <si>
    <t>53(b) Launch an awareness-raising campaign to prevent children from being deprived of their mothers due to the application of the “Kanun” and ensure that the best interests principle is applied in all cases concerning custody and contact;</t>
  </si>
  <si>
    <t>Socio-cultural Practices and Beliefs</t>
  </si>
  <si>
    <t>53(c) Set up a structure and system to facilitate relations between the child and both parents after divorce and ensure that responsibilities of parents for upbringing and development of their children are clearly established considering under all circumstances the best interests of the child; and</t>
  </si>
  <si>
    <t>53(d) Take all necessary measures to ensure that alimony decisions are enforced, consider ratifying the Convention on the Recognition and Enforcement of Decisions relating to the Maintenance Obligations and the Convention on the Law Applicable to Maintenance Obligations and ensure by law that the amount of the maintenance allowance can be reviewed in accordance with the child’s evolving need, his best interests and the situation of her/his parents.</t>
  </si>
  <si>
    <t>55(a) Amend Decree No. 209 of 12 April 2006 with a view to prohibiting the placement of children into institutions on economic grounds;</t>
  </si>
  <si>
    <t>55(b) Further prioritize family-type care settings over institutional placements, by inter alia raising public awareness about the negative impact of institutionalization on a child’s development;</t>
  </si>
  <si>
    <t>55(c) Take all the necessary measures to reduce children’s length of stay in institutions by the regular review of placement as required under article 25 of the Convention;</t>
  </si>
  <si>
    <t>55(d) Ensure that children are no longer separated from their siblings and that they are cared for in a stable environment that favours the creation and maintenance of positive relationships with adults and children;</t>
  </si>
  <si>
    <t>55(e) Abide by its commitment made during the universal periodic review process to extend the age of leaving care from 15 to 18 years and ensure that children leaving institutions are provided with appropriate support;</t>
  </si>
  <si>
    <t>55(f) Ensure that alternative care institutions are provided with the necessary human, technical and financial resources for the proper care of children; and</t>
  </si>
  <si>
    <t>55(g) Harmonize its legislation with the Guidelines for the Alternative Care of Children.</t>
  </si>
  <si>
    <t xml:space="preserve">Adoption </t>
  </si>
  <si>
    <t>57(a) Ensure that abandoned children under the age of 10 years have the right to be heard in adoption proceedings and that their views are given due weight in accordance with their age and maturity;</t>
  </si>
  <si>
    <t>57(b) Clearly establish the right of biological parents to be properly informed and counselled;</t>
  </si>
  <si>
    <t>57(c) Provide clear legal definition of the concept of “evident lack of interest” contained in article 250 of the Family Code;</t>
  </si>
  <si>
    <t>57(d) Define procedures to be followed by the Albanian Adoption Committee and clarify the sharing of responsibilities between that Committee and the institutions regarding, notably, declarations of abandonment; and</t>
  </si>
  <si>
    <t>57(e) Ensure that judges take decisions relating to adoption procedures within a reasonable time and can be held accountable for the failure to fulfil their responsibilities with due diligence.</t>
  </si>
  <si>
    <t>Children with disabilities</t>
  </si>
  <si>
    <t>59(a) Undertake long-term awareness-raising programmes in order to change and combat negative societal attitudes prevailing against children with disabilities;</t>
  </si>
  <si>
    <t>Cross-cutting: disability</t>
  </si>
  <si>
    <t>7.b. Children with disabilities</t>
  </si>
  <si>
    <t>Disability, basic health and welfare</t>
  </si>
  <si>
    <t>59(b) Set up mechanisms for early detection and multidisciplinary intervention services for children with disabilities and their families and take all the necessary measures to increase their access to preschool education;</t>
  </si>
  <si>
    <t>59(c) Ensure that all children with disabilities, including children with mental, hearing and speech disabilities receive proper financial support and care from the State and that support to families is no longer restricted to one child per family;</t>
  </si>
  <si>
    <t>Financial access</t>
  </si>
  <si>
    <t xml:space="preserve"> Financial Access</t>
  </si>
  <si>
    <t>59(d) Develop a comprehensive national strategy on disability, promoting the full enjoyment of all human rights and fundamental freedoms by all children with disabilities, with special focus on time-bound measures to ensure that children with disabilities access mainstream education; and</t>
  </si>
  <si>
    <t>59(e) Consider ratifying the Convention on the Rights of Persons with Disabilities.</t>
  </si>
  <si>
    <t>Health and nutrition</t>
  </si>
  <si>
    <t>Nutrition</t>
  </si>
  <si>
    <t>60(a) Strengthen its efforts to address child malnutrition, focusing primarily on the most disadvantaged categories of children and on nutrition education and access to quality food;</t>
  </si>
  <si>
    <t>7.a. Health and nutrition</t>
  </si>
  <si>
    <t>Health and health services</t>
  </si>
  <si>
    <t>60(b) Ensure that all Roma children are provided with a health card and have effective and unimpeded access to health services;</t>
  </si>
  <si>
    <t>Health system</t>
  </si>
  <si>
    <t>60(c) Ensures that access to basic health care is not conditional upon the mother’s membership in the social security schemes;</t>
  </si>
  <si>
    <t>60(d) Take all necessary measures to counter the pervasive practice of health workers and doctors asking for informal payments;</t>
  </si>
  <si>
    <t>60(e) Strengthen the link between maternal and child health services, including paediatric institutions and the collaboration of these services and the early childhood care institutions;</t>
  </si>
  <si>
    <t>60(f) Strengthen its efforts to promote exclusive breastfeeding until 6 months of age by raising the awareness of health personnel and the public of the importance of exclusive breastfeeding; and</t>
  </si>
  <si>
    <t>Standard of living</t>
  </si>
  <si>
    <t>60(g) Take all the necessary measures to address air pollution and contamination of drinking water.</t>
  </si>
  <si>
    <t>Poverty and social protection</t>
  </si>
  <si>
    <t>Water, sanitation and hygiene</t>
  </si>
  <si>
    <t xml:space="preserve"> Availability of Essential Commodities/Input</t>
  </si>
  <si>
    <t>Adolescent health</t>
  </si>
  <si>
    <t>63(a) Adopt standards for adolescent-friendly health services, and a comprehensive strategy for the implementation and monitoring of these services;</t>
  </si>
  <si>
    <t>Adolescent physical, mental and reproductive health</t>
  </si>
  <si>
    <t>63(b) Address the incidence of drug, as well as tobacco and alcohol, use among children by, inter alia, providing children with accurate and objective information about substance use, including tobacco use…</t>
  </si>
  <si>
    <t>Demand</t>
  </si>
  <si>
    <t>63(b) Address the incidence of drug, as well as tobacco and alcohol, use among children by, inter alia... and develop specialized and youth-friendly drug-dependence treatment and harm reduction services;</t>
  </si>
  <si>
    <t>63(c) Strengthen training, in collaboration with non-governmental orgainzations (NGOs), of general practitioners, nurses, social workers and other primary-care workers in the field of health promotion, including healthy lifestyles and emotional well-being of adolescents, with a view to improving the capacity and quality of health professionals in the country; and</t>
  </si>
  <si>
    <t>63(d) Develop a comprehensive mental health policy, including mental health promotion, outpatient and inpatient services for adolescents with mental health issues and programmes to support families with children at risk.</t>
  </si>
  <si>
    <t xml:space="preserve">HIV/AIDS </t>
  </si>
  <si>
    <t>65. In the light of its general comment No. 3 (CRC/GC/2003/3) and the International Guidelines on HIV/AIDS and Human Rights, the Committee recommends that the State party provide for a system of voluntary testing for HIV/AIDS with full respect of the right to privacy and confidentiality and improve the surveillance system to detect cases of HIV/AIDS. The Committee also recommends that services to prevent mother-to-child transmission of HIV/AIDS be fully integrated in the health system. The Committee further recommends the State party to reinforce preventive action among youth, targeting teenagers in the most vulnerable situations, and ensure that HIV/AIDS education programmes are provided in secondary schools and children with HIV/AIDS are able to attend school without discrimination.</t>
  </si>
  <si>
    <t xml:space="preserve">	HIV/AIDS </t>
  </si>
  <si>
    <t>67(a) The Committee recommends that the State party reform its child protection system and undertake structural changes in order to address child poverty, including by ensuring priority access to services for all families and children at risk, paying particular attention to Roma families and families with children with disabilities. In that regard, the Committee recommends that the State party provide all families with child allowance as a universal benefit and that cash transfers to families living in poverty are complemented by measures to promote employment for women and children after completing education and provide skills training, housing, transport and other benefits.</t>
  </si>
  <si>
    <t>Social protection system</t>
  </si>
  <si>
    <t>7.c. Standard of living</t>
  </si>
  <si>
    <t>67(b) The Committee also recommends that the State party ensure that social workers are well trained, receive sufficient salaries and are clearly instructed to identify families and children at risk, manage the social schemes effectively and follow up on their implementation and assess their impact.</t>
  </si>
  <si>
    <t>69. The Committee recommends that the State party address the housing conditions of all the affected Roma families and refrain in the future from forced evictions.</t>
  </si>
  <si>
    <t xml:space="preserve">Education, leisure and cultural activities </t>
  </si>
  <si>
    <t>Access to education</t>
  </si>
  <si>
    <t>71(a) Assess whether the “Second Chance” programme is effective and sustainable in attracting students who drop out of school to resume their education;</t>
  </si>
  <si>
    <t>Education, leisure and cultural activities</t>
  </si>
  <si>
    <t>Education access and participation</t>
  </si>
  <si>
    <t xml:space="preserve">8. Education, leisure and cultural activities </t>
  </si>
  <si>
    <t>Education, including vocational training and guidance</t>
  </si>
  <si>
    <t>Education system</t>
  </si>
  <si>
    <t>71(b) Invest in teacher training and the maintenance and renovation of the educational infrastructure, in particular in rural areas, and ensure that adequate facilities are available for quality education;</t>
  </si>
  <si>
    <t>71(c) Ensure that compulsory education is free throughout the years of compulsory schooling for all children, including with regard to textbooks and transportation to school for disadvantaged children and families living in rural areas;</t>
  </si>
  <si>
    <t>71(d) Ensure effective access to education to children with disabilities children, children infected by HIV/AIDS, Roma children and pregnant girls;</t>
  </si>
  <si>
    <t>71(e) Ensure that Roma children, children with disabilities, children of single mothers and households classified as poor have priority access to comprehensive preschool programmes to facilitate early learning and socialization and ensure adequate funding for an effective implementation of policies which encourage their enrolment in preschool education;</t>
  </si>
  <si>
    <t>71(f) Prosecute perpetrators of corruption in schools; and</t>
  </si>
  <si>
    <t>71(g) Train educators and develop curricula, textbooks and other aids in order to provide minority-language education, particularly for Roma children, and develop curricula units for children at school level, including in relation to Roma history and culture, in order to promote understanding, tolerance and respect for the rights of Roma in Albanian society and consider ratifying the European Charter for Regional and Minority Languages.</t>
  </si>
  <si>
    <t>Special protection measures</t>
  </si>
  <si>
    <t>Asylum-seeking, refugee and migrant children</t>
  </si>
  <si>
    <t>73. The Committee recommends that the State party ensure that children are properly identified and registered during pre-screening procedures at border points and no longer detained and that best interests determination procedures are initiated to define how to best address the child’s immediate and long-term needs. This should include the appointment of legal custodians and the provision of comprehensive information to minors on their return prospects. The Committee encourages the State party to ensure that the Border Police do not detain unaccompanied minors and, in this regard, seek technical assistance from the Office of the United Nations High Commissioner for Refugees. It also urges the State party to ensure that asylum-seeking and refugee children have access to education. It further recommends that the State party takes into account its general comment No. 6 (CRC/GC/2005/6).</t>
  </si>
  <si>
    <t>Cross-cutting: disaster, conflict and displacement</t>
  </si>
  <si>
    <t>9. Special protection measures</t>
  </si>
  <si>
    <t>Asylum-seeking and refugee children</t>
  </si>
  <si>
    <t>75. The Committee recommends that the State party study the impact of migration on children as previously recommended by the Committee on Migrant Workers (CMW/C/ALB/CO/1, para. 38, 2010) and to provide children with all the necessary social services for them to fully enjoy their rights under the Convention.</t>
  </si>
  <si>
    <t>Children in situations of migration</t>
  </si>
  <si>
    <t>Children belonging to indigenous and minority groups</t>
  </si>
  <si>
    <t>77. The Committee urges the State party to further strengthen and implement its various programmes and strategies for Roma children, in particular by further allocating human and financial resources. The Committee also recommends that the State party amend its National Strategy to Improve Living Conditions of the Roma Minority and take active measures specifically aiming at preventing and combating discrimination and marginalization of Roma children. The Committee further recommends that the State party recognizes the Egyptian minority, in order to guarantee special protection measures to which their children are entitled.</t>
  </si>
  <si>
    <t>Children belonging to minority groups</t>
  </si>
  <si>
    <t>Economic exploitation</t>
  </si>
  <si>
    <t>79(a) Strengthen the labour inspectorate and provide labour inspectors with all the necessary support, including child labour expertise, with a view to enabling them to monitor effectively, at the State and local levels, the implementation of labour law standards;</t>
  </si>
  <si>
    <t>Child exploitation</t>
  </si>
  <si>
    <t>Economic exploitation, including child labour</t>
  </si>
  <si>
    <t>79(b) Ensure that the Gërdec incident is thoroughly investigated and those responsible effectively prosecuted;</t>
  </si>
  <si>
    <t>79(c) Continue to seek technical assistance from the International Programme on the Elimination of Child Labour of the International Labour Office (ILO) in this regard; and</t>
  </si>
  <si>
    <t>79(d) Consider ratifying the ILO Convention No. 189 (2011) concerning decent work for domestic workers.</t>
  </si>
  <si>
    <t>Children in street situations</t>
  </si>
  <si>
    <t>81(a) Strengthen the measures to protect and assist children from living in street situations and remove them from those situations, and ensure their access to education and health services by taking into account the views of these children;</t>
  </si>
  <si>
    <t>81(b) Strengthen the support and assistance available to families, both as a preventive measure and a measure conducive to the return of children to their families, as appropriate;</t>
  </si>
  <si>
    <t>81(c) Set up programmes and reporting mechanisms providing children in street situations with relevant information in order to prevent them from becoming victims of trafficking and economic and sexual exploitation, and assist and advise them;</t>
  </si>
  <si>
    <t>81(d) Ensure that persons using children for worst forms of exploitations are prosecuted and sanctioned; and</t>
  </si>
  <si>
    <t>81(e) Ensure that children in street situations are not considered or treated as offenders.</t>
  </si>
  <si>
    <t>Sale of children, child prostitution and child pornography</t>
  </si>
  <si>
    <t>83(a) Ensure that the National Action Plan for the Combat against Trafficking of Children and for the Protection of Children Victims of Trafficking (2011–2013) addresses prevention measures targeting, in particular, children from Roma and Egyptian minorities;</t>
  </si>
  <si>
    <t>Sale, trafficking and abduction</t>
  </si>
  <si>
    <t>83(b) Take active measures to bring to justice police and Government officials involved in trafficking cases;</t>
  </si>
  <si>
    <t>83(c) Establish a mechanism to protect victims and witnesses of trafficking;</t>
  </si>
  <si>
    <t>83(d) Provide child victims of trafficking with shelter, psychosocial support and assistance for reintegration and consider supporting civil society organizations which already do so; and</t>
  </si>
  <si>
    <t>Availability of Essential Commodities/Input</t>
  </si>
  <si>
    <t>83(e) Ensure that thorough investigations and robust prosecutions of persons committing these offences are carried out and that sufficiently effective and dissuasive sanctions are imposed in practice as recommended by the ILO Committee of Experts on the Application of Conventions and Recommendations (Observation on ILO Convention No. 182 (1999) concerning the Prohibition and Immediate Action for the Elimination of the Worst Forms of Child Labour, 2010).</t>
  </si>
  <si>
    <t xml:space="preserve">Justice for children </t>
  </si>
  <si>
    <t>85(a) Establish specialized juvenile courts with adequate human, technical and financial resources throughout the country, introduce specialized judges for children in all the regions and ensure that such specialized judges receive appropriate education and training;</t>
  </si>
  <si>
    <t>Justice for children</t>
  </si>
  <si>
    <t>85(b) Ensure that children are no longer detained in police stations together with adults and without access to a lawyer and that all cases of mistreatment are properly investigated and punished;</t>
  </si>
  <si>
    <t>85(c) Organize regular training for law enforcement personnel, including police and prison administration staff, in order to ensure that they all have a thorough understanding of provisions of the Convention and are aware that violations are not acceptable and will be investigated, and that perpetrators are liable to prosecution;</t>
  </si>
  <si>
    <t>85(d) Provide children, both victims and accused, with effective and adequate legal and other assistance at an early stage of the procedure and throughout the legal proceedings in conformity with the Code of Penal Procedure;</t>
  </si>
  <si>
    <t>85(e) Ensure that detention is a measure of last resort and for the shortest possible period of time, and that it is reviewed on a regular basis with a view to withdrawing it;</t>
  </si>
  <si>
    <t>85(f) Promote alternative measures to detention, such as diversion, probation, counselling, community service or suspended sentences, wherever possible;</t>
  </si>
  <si>
    <t>85(g) Take urgent measures to address the conditions of detention in pretrial detention centres for juveniles</t>
  </si>
  <si>
    <t>85(h) Ensure that all children deprived of liberty have effective access to education and health services, including mental health care; and</t>
  </si>
  <si>
    <t>85(i) Make use, if relevant, of the technical assistance tools developed by the Interagency Panel on Juvenile Justice and its members, including the United Nations Office on Drugs and Crime, the United Nations Children’s Fund (UNICEF), the Office of the United Nations High Commissioner for Human Rights and NGOs, and seek technical assistance in the area of juvenile justice from members of the Panel.</t>
  </si>
  <si>
    <t>Ratification of international human rights instruments</t>
  </si>
  <si>
    <t>86. The Committee recommends that the State party, in order to further strengthen the fulfilment of children’s rights, ratify the Optional Protocol to the Convention on the Rights of the Child on a communications procedure, the Convention on the Rights of Persons with Disabilities and its Optional Protocol and the Optional Protocol to the International Covenant on Economic, Social and Cultural Rights.</t>
  </si>
  <si>
    <t xml:space="preserve">Ratification of the instruments / optional protocols </t>
  </si>
  <si>
    <t xml:space="preserve"> Ratification of international human rights instruments</t>
  </si>
  <si>
    <t>NA</t>
  </si>
  <si>
    <t>International cooperation</t>
  </si>
  <si>
    <t>87. The Committee recommends that the State party cooperate with the Council of Europe towards the implementation of the Convention and other human rights instruments, both in the State party and in other Council of Europe member States.</t>
  </si>
  <si>
    <t>Cooperation with regional and international bodies</t>
  </si>
  <si>
    <t>Follow-up</t>
  </si>
  <si>
    <t>88. The Committee recommends that the State party take all appropriate measures to ensure that the present recommendations are fully implemented by, inter alia, transmitting them to the Parliament, relevant ministries, the Supreme Court and local authorities for appropriate consideration and further action.</t>
  </si>
  <si>
    <t>Next report/implementation/follow-up and dissemination</t>
  </si>
  <si>
    <t>Follow-up and dissemination</t>
  </si>
  <si>
    <t>89. The Committee further recommends that the second to fourth periodic reports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</si>
  <si>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90. The Committee invites the State party to submit its combined fifth and sixth periodic reports on 27 September 2017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then translation of the report for purposes of examination of the treaty body cannot be guaranteed.</t>
  </si>
  <si>
    <t>Next report</t>
  </si>
  <si>
    <t>91. The Committee also invites the State party to submit an updated core document in accordance with the requirements of the common core document in the harmonized guidelines on reporting, approved at by the fifth Inter-Committee Meeting of the human rights treaty bodies in June 2006 (HRI/GEN/2/Rev.6, chap. I).</t>
  </si>
  <si>
    <t>Andorra</t>
  </si>
  <si>
    <t>Reiterated recommendations</t>
  </si>
  <si>
    <t>8. The Committee urges the State party to take all necessary measures to address those recommendations from the concluding observations on the initial report under the Convention that have not been implemented or sufficiently implemented, particularly those related to a national plan of action, coordination, data collection, definition of the child and violence against children, including corporal punishment</t>
  </si>
  <si>
    <t>Committee’s previous recommendations</t>
  </si>
  <si>
    <t>10. The Committee recommends that the State party adopt a law on child protection, which provides guidance or directives regarding the roles and responsibilities of government agencies and personnel and the available local safeguards.</t>
  </si>
  <si>
    <t xml:space="preserve"> Legislation</t>
  </si>
  <si>
    <t>12. The Committee recommends that the State party urgently develop and adopt a national policy on children detailing a clear vision with strategies, objectives and specific benchmarks and indicators to address children’s interest and concerns and to ensure adequate investment on children for the realization of their rights. It further recommends that such policy be developed based on systematic information on children and consultation with children themselves, NGOs, international organizations, and professionals working with children, including teachers and social workers.</t>
  </si>
  <si>
    <t xml:space="preserve">Child rights coordination </t>
  </si>
  <si>
    <t>14. The Committee emphasizes that coordination and collaboration among different government entities are essential for the development and implementation of joint policies, standards and tools related to protection and promotion of children’s rights, including data collection and monitoring the impact of interventions. It reiterates its previous recommendations(CRC/C/15/Add.176, para. 13) that the State party strengthen its strategic partnerships between various ministries and technical bodies by developing a comprehensive policy and strategy on children and clearly defining the coordinating role of the Ministry of Health and Welfare.</t>
  </si>
  <si>
    <t xml:space="preserve">Coordination </t>
  </si>
  <si>
    <t>16(a) Introduce a child right’s budget system with specific budget lines and indicators that allow tracking, monitoring and evaluating budget allocations for children;</t>
  </si>
  <si>
    <t>16(b) Define strategic budgetary lines for children in disadvantaged or vulnerable situations that may require affirmative social protection measures, especially children in situations of poverty, from ethnic and minority groups, children in street situations, children affected by HIV/AIDS, children with disabilities, orphans, and make sure that those budgetary lines are protected even in situations of economic crisis, natural disasters or other emergencies;</t>
  </si>
  <si>
    <t>16(c) Maintain its voluntary contributions to international organizations and grants to local NGOs;</t>
  </si>
  <si>
    <t>16(d) Ensure transparent and participatory budgeting through public dialogue, especially with children and the civil society.</t>
  </si>
  <si>
    <t>18. The Committee reiterates its previous recommendation (CRC/C/15/Add.176, para. 19) that the State party set up a comprehensive data collection system with the support of its partners for the effective monitoring and evaluation of progress achieved in the realization of child rights as well as for the development of policies and programmes to implement the Convention. The data collected should be disaggregated by, inter alia, age, sex, ethnicity, geographic location and socio-economic background to facilitate analysis of the situation of all children. The State party should ensure that information collected contains up-to-date data on a wide range of children in vulnerable situations, including migrant children, children with disabilities and those living in poverty.</t>
  </si>
  <si>
    <t xml:space="preserve"> Data collection</t>
  </si>
  <si>
    <t>19. Given the absence of children’s complaints at the Raonador del Ciutadà, the Committee recommends that the State party review the operation and activities of the Raonador del Ciutadà to ensure comprehensive and systematic monitoring of children’s rights, including by expanding the presence of the institution in the State party, and consider how to strengthen children’s access to this institution. Drawing attention to its general comment No. 2 (2002), the Committee also calls upon the State party to ensure that this national mechanism is provided with the necessary human, technical and financial resources to ensure its independence and efficacy.</t>
  </si>
  <si>
    <t xml:space="preserve">Independent monitoring </t>
  </si>
  <si>
    <t>21. The Committee recommends that the State party further strengthen its efforts to systematically disseminate and promote the Convention among the public at large, and in particular among professionals working with and for children, the media, parents, teachers and children themselves. In the light of the diverse educational system in Andorra, the Committee recommends that the State party ensure that the Convention is translated and disseminated in all languages used in Andorran education systems (Catalan, Spanish, French and Portuguese) and made publicly and easily available for children and that the principles and provisions of the Convention are progressively incorporated into school curricula at all levels in all schools.</t>
  </si>
  <si>
    <t xml:space="preserve">Dissemination and awareness-raising </t>
  </si>
  <si>
    <t>23. The Committee reiterates its previous recommendation (CRC/C/15/Add.176, para. 25) that the State party amend its legislation and increase the minimum age of marriage to 18 years.</t>
  </si>
  <si>
    <t xml:space="preserve">Definition of the child </t>
  </si>
  <si>
    <t>25(a) Strengthen the National Equality Commission by providing sufficient human, technical and financial resources;</t>
  </si>
  <si>
    <t xml:space="preserve">General principles </t>
  </si>
  <si>
    <t>25(b) Ensure that all discriminatory practices against girls and children with disabilities are removed and adequate protection from discrimination is provided;</t>
  </si>
  <si>
    <t>Social Norms</t>
  </si>
  <si>
    <t>25(c) Formulate a comprehensive strategy, including a clear definition of targets, and the establishment of a monitoring mechanism, to modify and eliminate negative attitudes and practices, and deep-rooted stereotypes that discriminate against both girls and women and children with disabilities;</t>
  </si>
  <si>
    <t>25(d) Undertake such efforts in coordination with a wide range of stakeholders and involving all sectors of society so as to facilitate social and cultural change and the creation of an enabling environment that is supportive of equality among children;</t>
  </si>
  <si>
    <t>25(e) Monitor such efforts and regularly assess progress made towards the achievement of established goals, and include specific information in its next periodic report on the measures and programmes relevant to the Convention on the Rights of the Child undertaken by the State party in follow-up to the Declaration and Programme of Action adopted at the 2001 World Conference against Racism, Racial Discrimination, Xenophobia and Related Intolerance, as well as the outcome document adopted at the 2009 Durban Review Conference.</t>
  </si>
  <si>
    <t>27. The Committee urges the State party to strengthen its efforts to ensure that the principle of the best interests of the child is appropriately integrated and consistently applied in all legislative, administrative and judicial proceedings as well as in all policies, programmes and projects relevant to and with an impact on children. In this regard, the State party is encouraged to develop procedures and criteria to provide guidance for determining the best interests of the child in every area, and to disseminate them to public or private social welfare institutions, courts of law, administrative authorities and legislative bodies. The legal reasoning of all judicial and administrative judgments and decisions should also be based on this principle.</t>
  </si>
  <si>
    <t>Protection of privacy</t>
  </si>
  <si>
    <t>29. The Committee recommends that the State party take all necessary measures to safeguard children’s right to privacy in the media and ensure that children are not exposed to harmful media content. In this regard, the Committee recommends that the Andorran Broadcasting Board strengthen its role and effort to ensure that programmes aired on television and radio are respectful of children’s rights and that children’s access to different kinds of potentially harmful content are effectively restricted.</t>
  </si>
  <si>
    <t xml:space="preserve">Civil rights and freedoms </t>
  </si>
  <si>
    <t>31(a) Enact legislation that explicitly prohibits all forms of corporal punishment in the family, schools and alternative care settings and penal institutions;</t>
  </si>
  <si>
    <t xml:space="preserve">Violence against children </t>
  </si>
  <si>
    <t xml:space="preserve">Corporal punishment </t>
  </si>
  <si>
    <t>31(b) Ensure that laws prohibiting corporal punishment are effectively implemented and that legal proceedings are systematically initiated against those responsible for violence against children;</t>
  </si>
  <si>
    <t>31(c) Introduce sustained public education, awareness-raising and social mobilization programmes, involving children and families, on the harmful effects, both physical and psychological, of corporal punishment, with a view to changing the attitude towards this practice, and to promote positive, non-violent and participatory forms of child-rearing and discipline;</t>
  </si>
  <si>
    <t>31(d) Ensure the involvement and participation of the whole society, including children, in the design and implementation of preventive strategies against violence and other forms of abuse.</t>
  </si>
  <si>
    <t>33(a) Take all necessary measures to ensure that prompt and adequate recovery and social reintegration services are provided to children and their families, and that they have easy access to information about where to get effective assistance;</t>
  </si>
  <si>
    <t xml:space="preserve"> Abuse and neglect</t>
  </si>
  <si>
    <t>33(b) Undertake a comprehensive study on the root causes, nature and extent of domestic violence, including abuse and neglect, and develop specific indicators to gather disaggregated data;</t>
  </si>
  <si>
    <t>33(c) Provide regular and comprehensive training on prevention, identification and response to all forms of violence against children for all government employees working for and with children, such as Ministry officials, police, immigration officers, health-care professionals, lawyers, teachers, caregivers working in institutions, public information and media specialists;</t>
  </si>
  <si>
    <t>33(d) Integrate child protection measures into all existing social protection policies and programmes to ensure they include all children living in poverty and vulnerable families;</t>
  </si>
  <si>
    <t>33(e) Provide information concerning the implementation of the recommendations by the State party in its next periodic report.</t>
  </si>
  <si>
    <t>35. The Committee reiterates its previous recommendation (CRC/C/OPSC/AND/CO/1, para. 15) that the State party amend its legislation to abolish the requirement of double criminality for extradition and/or prosecution of offences committed abroad, and to use, where necessary, the Optional Protocol as a legal basis for extradition, in conformity with article 5 of the Optional Protocol. The Committee further recommends that the State party ensure that programmes and policies for the prevention, recovery and reintegration of child victims are in accordance with the outcome documents adopted at the 1996, 2001 and 2008 World Congress against Commercial Sexual Exploitation of Children held in Stockholm, Yokohama and Rio de Janiero.</t>
  </si>
  <si>
    <t>36(a) Develop a comprehensive national strategy to prevent and address all forms of violence against children;</t>
  </si>
  <si>
    <t>36(b) Adopt a national coordinating framework to address all forms of violence against children;</t>
  </si>
  <si>
    <t>36(c) Pay particular attention to the gender dimension of violence;</t>
  </si>
  <si>
    <t>36(d) Cooperate with the Special Representative of the Secretary-General on violence against children and other relevant United Nations institutions.</t>
  </si>
  <si>
    <t>38. The Committee recommends that the State party entrust the responsibility of monitoring and collecting data on domestic and intercountry adoption, including post-adoption monitoring, to a specific body, and ensure that the principle of the best interests of the child is always taken into consideration.</t>
  </si>
  <si>
    <t xml:space="preserve">Family environment and alternative care </t>
  </si>
  <si>
    <t>40(a) Reinforce efforts to raise awareness and sensitize the public about rights and special needs of children with disabilities, including children with mental health concerns to help remove cultural and social barriers;</t>
  </si>
  <si>
    <t xml:space="preserve">Disability, basic health and welfare </t>
  </si>
  <si>
    <t xml:space="preserve">Children with disabilities </t>
  </si>
  <si>
    <t xml:space="preserve"> Socio-cultural Practices and Beliefs</t>
  </si>
  <si>
    <t>40(b) Increase budget allocations to provide children with disabilities with equal access to adequate social and health services, including psychological support, counselling services, parental guidance for families of children with disabilities, and tailored services for children with learning difficulties and behavioural disorders, and raise awareness about all services available</t>
  </si>
  <si>
    <t>42. The Committee recommends that the State party review the provisions of the Penal Code concerning abortion to decriminalize abortion under certain circumstances, such as pregnancies as a result of rape, with a view to guaranteeing the best interests of pregnant teenagers. Referring to its general comment No. 4 (2003), the Committee further urges the State party to increase the availability of confidential and youth-friendly health services throughout the country, to enhance the availability of contraceptive services, including in all educational institutions and to promote sex education targeted at adolescent girls and boys, with special attention to the prevention of early pregnancies and sexually transmitted diseases.</t>
  </si>
  <si>
    <t>44. The Committee recommends that the State party enact legislation on asylum seekers and refugees in conformity with the international standards, including by taking into account its general comment No. 6 (2005). The Committee recommends that the State party accede to the 1954 Convention relating to the Status of Refugees and the 1954 Convention relating to the Status of Stateless Persons and the 1961 Convention on the Reduction of Statelessness</t>
  </si>
  <si>
    <t xml:space="preserve">Other special protection measures </t>
  </si>
  <si>
    <t>46(a) Ensure that the National Equality Commission examines the condition of the rights of migrant children and children of seasonal workers and coordinate its efforts to promote and protect their rights, including by carrying out public awareness campaigns to change stereotypes and discriminatory attitudes against such groups of children;</t>
  </si>
  <si>
    <t>46(b) Revise and amend the Qualified Act on Immigration of 14 May 2002 to permit family reunification for holders of temporary immigration permits and ensure children’s right to family life. The Committee further recommends that the State party ensure that the family reunification procedure is dealt within a positive, humane and expeditious manner, taking into account the best interests of the child;</t>
  </si>
  <si>
    <t>46(c) Ratify the International Convention on the Protection of the Rights of All Migrant Workers and Members of Their Families to further strengthen the fulfilment of children's rights.</t>
  </si>
  <si>
    <t>49(a) Take all measures to ensure that the involvement of children in all contexts is in full compliance with the international child labour standards, in terms of their age, working hours, their working conditions, their education and health. In this regard, the Committee recommends that the State party establish the definition of ‘light work’, in conformity with rules set out in ILO convention no. 182 (1999) concerning prohibition and immediate action for the elimination of the worst forms of child labour, and that it explicitly prohibit employment of children between 14 and 18 years of age in work likely to harm health, safety and morals. This definition should be disseminated to all employers, government agencies and the general public, especially children in order to raise awareness of international standards relating to child labour;</t>
  </si>
  <si>
    <t xml:space="preserve">Economic exploitation, including child labour </t>
  </si>
  <si>
    <t>49(b) Impose applicable sanctions against persons violating the existing legislation on child labour;</t>
  </si>
  <si>
    <t>49(c) Ratify the Protocol to Prevent, Suppress and Punish Trafficking in Persons, especially Women and Children (Palermo Protocol).</t>
  </si>
  <si>
    <t>51. Noting that a very few number of children are incarcerated in detention centres, the Committee recommends that the State party ensure that children are accompanied and cared by professionals, and that they are always held entirely separate from the adult detainees, including when they are permitted to use common areas of the detention facility.</t>
  </si>
  <si>
    <t>52. The Committee recommends that the State party, in order to further strengthen the fulfilment of children's rights, ratify the following treaties: The Optional Protocol to the Convention on the Rights of the Child on Communication Procedures, the International Covenant on Economic, Social and Cultural Rights and its Optional Protocol, the International Convention on the Protection of the Rights of All Migrant Workers and Members of Their Families, the Optional Protocol to the Convention against Torture and other Cruel, Inhuman or Degrading Treatment or Punishment, International Convention for the Protection of All Persons from Enforced Disappearance, and the International Convention on the Rights of Persons with Disabilities and its Optional Protocol.</t>
  </si>
  <si>
    <t>53. The Committee recommends that the State party cooperate with the Council of Europe towards the implementation of the Convention and other human rights instruments, both in the State party and in other Council of Europe member States.</t>
  </si>
  <si>
    <t>54. The Committee recommends that the State party take all appropriate measures to ensure that the present recommendations are fully implemented by, inter alia, transmitting them to the Head of State, Parliament, relevant ministries, the Supreme Court, and to local authorities for appropriate consideration and further action.</t>
  </si>
  <si>
    <t>55. The Committee further recommends that the second periodic report and the written replies of the State party and the present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its Optional Protocols and of their implementation and monitoring.</t>
  </si>
  <si>
    <t>56. The Committee invites the State party to submit its consolidated third to fifth periodic report by 31 January 2018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then translation of the report for purposes of examination of the treaty body cannot be guaranteed.</t>
  </si>
  <si>
    <t>57. The Committee also invites the State party to submit an updated core document in accordance with the requirements of the common core document in the harmonized guidelines on reporting, approved at by the fifth Inter-Committee Meeting of the human rights treaty bodies in June 2006 (HRI/GEN/2/Rev.6, chap. I).</t>
  </si>
  <si>
    <t>Armenia</t>
  </si>
  <si>
    <t>9. The Committee recommends that the State party accelerate the adoption of legislative proposals in the area of children’s rights that are in full conformity with the Convention, and urges the State party to ensure that the laws are fully and effectively implemented and include enforcement mechanisms.</t>
  </si>
  <si>
    <t xml:space="preserve"> Main areas of concern and recommendations</t>
  </si>
  <si>
    <t>11. The Committee urges the State party to provide all the necessary human, technical and financial resources for an effective implementation of the National Programme for the Protection of Children’s Rights and other strategies and plans in the area of children’s rights. It also recommends that the State party ensure regular assessment of the effectiveness of the National Programme and its implementation, as well as of other strategies and plans, in order to avoid any possible overlaps.</t>
  </si>
  <si>
    <t xml:space="preserve">Comprehensive policy and strategy </t>
  </si>
  <si>
    <t>13. The Committee urges the State party to take the necessary measures to provide the Commission with the required authority and adequate human, technical and financial resources so that it can effectively coordinate actions for children’s rights among government entities as well as to improve intersectoral coordination among ministries, between national level institutions and those at regional and local levels, with particular attention to rural and the more disadvantaged areas.</t>
  </si>
  <si>
    <t>15(a) Increase substantially the allocations in the areas of health and education to adequate levels;</t>
  </si>
  <si>
    <t>15(b) Establish a budgeting process, which includes child rights perspective and specifies clear allocations to children in the relevant sectors and agencies, including specific indicators and a tracking system;</t>
  </si>
  <si>
    <t>15(c) Establish mechanisms to monitor and evaluate the adequacy, efficacy and equitability of the distribution of resources allocated to the implementation of the Convention.</t>
  </si>
  <si>
    <t>17. Taking into account the Committee’s general comment No. 2 (2002) on the role of independent human rights institutions , the Committee recommends that the State party take measures to establish a child rights unit at the Office of the Human Rights Defender and provide it with necessary human, technical and financial resources. It also recommends that the State party take measures to inform the public, in particular children, of the individual complaints mechanism of the Human Rights Defender’s office, via mass media and briefings in schools. In doing so, the Committee recommends that the State party seek technical cooperation on this from, among others, the Office of the United Nations High Commissioner for Human Rights (OHCHR) and the United Nations Children’s Fund (UNICEF).</t>
  </si>
  <si>
    <t>19. The Committee urges the State party to enforce its legislation against discrimination on the basis of gender and take measures to prevent and ban sex-selective abortions. It also recommends that the State party ensure that its programmes address the situation of discrimination against categories of children in marginalized and disadvantaged situations, including children with disabilities, children living with HIV, children from poor families, children living in rural areas, children in street situations and children living in institutions. The Committee further recommends that the State party include information in its next periodic report on measures and programmes relevant to the Convention and undertaken by the State party in follow-up to the Declaration and Programme of Action adopted at the 2001 World Conference against Racism, Racial Discrimination, Xenophobia and Related Intolerance, as well as the outcome document adopted at the 2009 Durban Review Conference.</t>
  </si>
  <si>
    <t xml:space="preserve">Non-discrimination </t>
  </si>
  <si>
    <t>21. The Committee draws the State party’s attention to its general comment No 14 (2013) on the right of the child to have his or her best interests taken as a primary consideration and recommends that the State party amend its legislation to better reflect the right established by the Convention. It also recommends that the State party strengthen its efforts to ensure that this right is appropriately integrated and consistently applied in all legislative, administrative and judicial proceedings as well as in all policies, programmes and projects relevant to and with an impact on children. In this regard, the State party is encouraged to develop procedures and criteria to provide guidance to all relevant persons in authority for determining the best interests of the child in every area, and to disseminate these to the public, including traditional and religious leaders, courts of law, administrative authorities and legislative bodies.</t>
  </si>
  <si>
    <t>34(c) Actively combat attitudes which impede the full realization of the child’s right to be heard through public education programmes and campaigns, involving opinion leaders and the media, and pay special attention to the particularly disadvantaged situation of minority children, children living in rural areas and children with disabilities.</t>
  </si>
  <si>
    <t>23(a) Take legislative and policy measures in order to promote and facilitate the respect for the views of the child within the family, schools, care institutions and the courts in all matters affecting him or her;</t>
  </si>
  <si>
    <t>23(b) Reactivate and strengthen the Youth Parliaments and encourage children’s active participation in them;</t>
  </si>
  <si>
    <t>25(a) The Committee urges the State party to take urgent measures in closed or partially closed institutions, in particular in Vanadzor Children’s Home and at the Vanadzor Care and Protection Centre (Boarding school) No 1, to investigate the individual cases of violence as well as prosecute and punish perpetrators.</t>
  </si>
  <si>
    <t xml:space="preserve">Ill treatment and corporal punishment </t>
  </si>
  <si>
    <t>25(b) Furthermore, it recommends that the State party prohibit the use of corporal punishment in all settings and provide for enforcement mechanisms under its legislation, including appropriate sanctions in cases of violation.</t>
  </si>
  <si>
    <t>25(c) It further recommends that the State party strengthen and expand awareness-raising and education programmes and campaigns, in order to promote positive, non-violent and participatory forms of child rearing and discipline, and accelerate the adoption of the draft Law on Domestic Violence.</t>
  </si>
  <si>
    <t>26(a) Develop a comprehensive national strategy to prevent and address all forms of violence against children;</t>
  </si>
  <si>
    <t xml:space="preserve">Freedom of the child from all forms of violence </t>
  </si>
  <si>
    <t>26(b) Adopt a national coordinating framework to address all forms of violence against children;</t>
  </si>
  <si>
    <t>26(c) Adopt legislation to explicitly prohibit all forms of violence against children in all settings;</t>
  </si>
  <si>
    <t>26(c) Pay particular attention to the gender dimension of violence;</t>
  </si>
  <si>
    <t>26(d) Cooperate with the Special Representative of the Secretary-General on violence against children and other relevant United Nations institutions.</t>
  </si>
  <si>
    <t>28. The Committee recommends that the State party fully enforce the age of marriage set out in law for all forms of marriage and develop and undertake comprehensive awareness-raising programmes on the negative implications of early marriage on the girl child’s rights to health, education and development, targeting in particular parents and community leaders.</t>
  </si>
  <si>
    <t>Harmful practices</t>
  </si>
  <si>
    <t>30. The Committee recommends that the State party take measures to involve in child protection at the local level professionals with experience of working with children and provide training to volunteers for additional support in their work. It further recommends that the State party strengthen its support to families in situations of vulnerability, in particular, families living in extreme poverty through systematic, long-term policies and programmes to ensure access to social services and sustainable income opportunities. It further recommends that the State party prohibit placement of children in care institutions for financial reasons only and use placement only as a last resort in accordance with United Nations Guidelines for the Alternative Care of Children adopted on 20 November 2009.</t>
  </si>
  <si>
    <t>32(a) Ensure sufficient alternative family and community-based care options for children deprived of family environment;</t>
  </si>
  <si>
    <t>32(b) Increase support to families in vulnerable situations with universal and targeted services by strengthening their parenting skills, and including them in social assistance programmes;</t>
  </si>
  <si>
    <t>32(c) Ensure that placement in institutional care is used only as a last resort and that adequate safeguards and clear needs-based and best interests of the child criteria are used for determining whether a child should be placed in institutional care;</t>
  </si>
  <si>
    <t>32(d) Provide maximum support to the children who leave care institutions in finding study and/or work opportunities and provide them with adequate accommodation.</t>
  </si>
  <si>
    <t>34(a) Create a centralized system for review of the adoption process;</t>
  </si>
  <si>
    <t xml:space="preserve"> Adoption</t>
  </si>
  <si>
    <t>34(b) Establish clear criteria and procedures for selection of adoptive parents based not only on the material conditions, but also on other conditions that enable the child to grow up in a healthy and sound environment with responsible parents and provide training and support services for adoptive parents before and following the adoption;</t>
  </si>
  <si>
    <t>34(c) Establish a system of monitoring each step of the adoption process by an independent body.</t>
  </si>
  <si>
    <t>36(a) Take measures for the deinstitutionalization of children with disabilities and provide them with alternative family and community-based care options;</t>
  </si>
  <si>
    <t xml:space="preserve"> Disability, basic health and welfare </t>
  </si>
  <si>
    <t>36(b) Allocate adequate human, technical and financial resources for ensuring the availability of early detection and rehabilitation services for children with disabilities, especially for children in the regions (marzes);</t>
  </si>
  <si>
    <t>36(c) Ensure that children with disabilities receive adequate support even after graduating from the care institutions, and ensure that children with mental disabilities are not placed in mental health institutions but are rather provided with adequate support and a place in the community;</t>
  </si>
  <si>
    <t>36(d) Continue its efforts to include children with disabilities in the mainstream education system, and in doing so, pay particular attention to children with disabilities in care institutions and rural areas;</t>
  </si>
  <si>
    <t>36(e) Take immediate measures to ensure that service providers do not take fees for services that are free of charge and establish regular control of the quality of services and products provided.</t>
  </si>
  <si>
    <t>Financial Access</t>
  </si>
  <si>
    <t>38(a) Ensure equal access to all health-care services, in particular, provide equitable access to health care during pregnancy, at the delivery, including access to Emergency Obstetric Care and care for the newborn during the neonatal period, and adequate resources to provide emergency services and resuscitations in rural areas;</t>
  </si>
  <si>
    <t xml:space="preserve">Health and health services </t>
  </si>
  <si>
    <t>38(b) Provide health institutions with adequate supplies and equipment, especially in neonatal departments as well as training of staff;</t>
  </si>
  <si>
    <t>38(c) Eliminate all informal fees for health-care services that are free of charge, and set up a confidential system for reporting and action in case of non-compliance;</t>
  </si>
  <si>
    <t>38(d) Take measures to ensure that all health-care personnel responsible for health care for children are well qualified and well trained;</t>
  </si>
  <si>
    <t xml:space="preserve">Quality </t>
  </si>
  <si>
    <t>38(e) Continue the implementation of its action plans and strategies aimed at improving the nutritional status of pregnant women, infants, pre-school children and adolescents, especially in rural areas. This includes promoting healthy eating habits and refraining from overconsumption of sugary drinks and “junk food” which is contributing to a growing problem of obesity in children.</t>
  </si>
  <si>
    <t>39. In doing so, seek financial and technical assistance from, inter alia, UNICEF and the World Health Organization (WHO), for implementing the above recommendations.</t>
  </si>
  <si>
    <t>HIV/AIDS</t>
  </si>
  <si>
    <t>40. In light of its general comment No. 3 (2003) on HIV/AIDS and the rights of the child, the Committee recommends that the State party continue its Prevention of Mother to Child HIV Transmission services and undertake additional awareness-raising campaigns on HIV/AIDS among adolescent children, especially in rural areas. In undertaking the above, the Committee recommends that the State party seek technical assistance from, inter alia, the United Nations Joint Programme on HIV/AIDS (UNAIDS) and UNICEF.</t>
  </si>
  <si>
    <t>42(a) Undertake measures to resume its baby-friendly hospital initiatives and ensure its maternity hospitals meet the required standards and are certified as baby-friendly under the Baby-Friendly Hospital Initiative (BFHI);</t>
  </si>
  <si>
    <t>Breastfeeding</t>
  </si>
  <si>
    <t>42(b) Ensure regular monitoring of existing international marketing regulations relating to breast-milk substitutes and take necessary actions against those who violate these regulations and accelerate the adoption of the draft Law on Breastfeeding;</t>
  </si>
  <si>
    <t>42(c) Promote proper infant and young child feeding practices through a health-care system in institutions and communities.</t>
  </si>
  <si>
    <t>44. The Committee urges the State party to continue and strengthen its efforts to combat poverty and to ensure that benefit packages cover all families in vulnerable situations by facilitating their access to State support and raising awareness of the existing benefits, as well as to guarantee the right of all children to an adequate standard of living.</t>
  </si>
  <si>
    <t>46(a) Invest in improving the school infrastructure, including access to heating, safe water and sanitation, in particular for buildings of pre-primary schools;</t>
  </si>
  <si>
    <t>46(b) Allocate adequate human, technical and financial resources for improving teacher training and establish strict qualification requirements for those working as teachers;</t>
  </si>
  <si>
    <t>46(c) Undertake a study on the root causes of dropouts from schools and provide incentives for children to continue their education in secondary school;</t>
  </si>
  <si>
    <t>Freedom of thought, conscience and religion</t>
  </si>
  <si>
    <t>46(d) Revise the curriculum of schools in order to reflect the freedom of religion of all children and eliminate the compulsory subject of the History of Armenian Church from the curriculum.</t>
  </si>
  <si>
    <t>Civil and political freedoms</t>
  </si>
  <si>
    <t>48(a) In light of its general comment No 6 (2005) on the treatment of unaccompanied and separated children outside their countries of origin , the Committee recommends that the State party amend its Law on Refugees and As Further, the Committee recommends that the State party amend its legislation to ensure that no children under its jurisdiction can become stateless as a result of its regulations and practices.lum Seekers to provide basic safeguards and ensure its effective implementation.</t>
  </si>
  <si>
    <t xml:space="preserve"> Other special protection measures </t>
  </si>
  <si>
    <t>Unaccompanied, asylum-seeking and refugee children</t>
  </si>
  <si>
    <t>48(b) It also recommends that the State party ensure that all children regardless of their status have access to education and remove administrative barriers for the enrolment of refugee and asylum-seeking children.</t>
  </si>
  <si>
    <t>50. The Committee urges the State party to ensure that labour legislation and practices comply with article 32 of the Convention, including effective implementation of existing laws, strengthen and involve labour inspectorates and establish child labour reporting mechanisms. The Committee further recommends that the State party ensure the prosecution of perpetrators of child exploitation with commensurate sanctions, and in doing so ensure that such reporting mechanisms are known to and accessible by children. The Committee also recommends that the State party seek technical assistance from the International Programme on the Elimination of Child Labour of the International Labour Organization in this regard.</t>
  </si>
  <si>
    <t>52(a) Establish a holistic juvenile justice system, including juvenile courts, on the basis of a comprehensive legal framework, as well as diversion measures to prevent children in conflict with the law from entering the formal justice system and to develop more alternatives to trial, sentencing and execution of punishment such as community service and mediation between the victim and offender in order to avoid stigmatization and provide for their effective reintegration;</t>
  </si>
  <si>
    <t>52(b) Ensure that the pretrial detention of children is used as a last resort and for the shortest time possible;</t>
  </si>
  <si>
    <t>52(c) Take immediate measures to ban solitary confinement of children, which amounts to inhuman treatment;</t>
  </si>
  <si>
    <t>52(d) Take immediate measures that children in Abovyan and other prisons are provided with all basic supplies, hygienic items and clean beddings and that children in prisons are provided with proper education;</t>
  </si>
  <si>
    <t>Supply</t>
  </si>
  <si>
    <t>52(e) Establish effective rehabilitation and reintegration programmes specifically targeting children who leave penitentiary institutions.</t>
  </si>
  <si>
    <t>53. In doing so, make use, if relevant, of the technical assistance tools developed by the United Nations Interagency Panel on Juvenile Justice and its members, including the United Nations Office on Drugs and Crime (UNODC), UNICEF, OHCHR and non-governmental organizations (NGOs), and seek technical assistance in the area of juvenile justice from members of the Panel.</t>
  </si>
  <si>
    <t>54. The Committee recommends that the State party ensure, through adequate legal provisions and regulations, that all children victims and/or witnesses of crimes are provided with the protection required by the Convention and that the State party take fully into account the United Nations Guidelines on Justice in Matters Involving Child Victims and Witnesses of Crime (annexed to Economic and Social Council resolution 2005/20).</t>
  </si>
  <si>
    <t>56. The Committee recommends that the State party cooperate with the Council of Europe (COE) towards the implementation of the Convention and other human rights instruments, both in the State party and in other COE member States.</t>
  </si>
  <si>
    <t xml:space="preserve">  Cooperation with regional and international bodies</t>
  </si>
  <si>
    <t>57. The Committee recommends that the State party take all appropriate measures to ensure that the present recommendations are fully implemented by, inter alia, transmitting them to the Head of State, the National Assembly, relevant ministries, the Supreme Court, regional and local authorities for appropriate consideration and further action.</t>
  </si>
  <si>
    <t xml:space="preserve"> Follow-up and dissemination</t>
  </si>
  <si>
    <t>58. The Committee further recommends that the combined third to fourth periodic reports and the written replies by the State party and the related recommendations (concluding observations) be made widely available in Armenian and other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</si>
  <si>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59. The Committee invites the State party to submit its combined fifth and sixth periodic reports by 22 January 2019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the event that a report exceeding the page limitations is submitted, the State party will be asked to review and resubmit the report in accordance with the above-mentioned guidelines. The Committee reminds the State party that if it is not in a position to review and resubmit the report, translation of the report for purposes of examination by the treaty body cannot be guaranteed.</t>
  </si>
  <si>
    <t xml:space="preserve"> Next report </t>
  </si>
  <si>
    <t>60. The Committee also invites the State party to submit an updated core document in accordance with the requirements of the common core document in the harmonized guidelines on reporting, approved at the fifth inter-committee meeting of the human rights treaty bodies in June 2006 (HRI/GEN/2/Rev.6, chap. I).</t>
  </si>
  <si>
    <t>Austria</t>
  </si>
  <si>
    <t>7. The Committee recommends that the State party guarantee that the standards in the Convention are implemented consistently and in a non-discriminatory manner throughout its territory, irrespective of the decision to transfer competence for child and youth welfare protection to the Länder level.</t>
  </si>
  <si>
    <t xml:space="preserve">Legislation </t>
  </si>
  <si>
    <t>8. While the Committee notes the existence of various action plans and strategies related to children, it is concerned that there is no comprehensive policy and strategy. Recalling its previous recommendation (CRC/C/AUT/CO/3-4, para. 13), the Committee recommends that the State party adopt an up-to-date, comprehensive policy on children that encompasses all areas covered by the Convention, and that it develop a strategy, supported by sufficient human, technical and financial resources, to implement it.</t>
  </si>
  <si>
    <t xml:space="preserve">Comprehensive policy
and strategy </t>
  </si>
  <si>
    <t>9. While the Committee notes the information that coordination and uniformity of standards is maintained through permanent coordination bodies and through agreements between the federal Government and the Länder governments pursuant to article 15a of the Federal Constitution Act, it is the Committee’s view that a variety of coordination bodies and agreements cannot replace a single permanent coordination body. The Committee urges the State party to establish an appropriate body at a high level with a clear mandate and sufficient authority to coordinate all activities related to the implementation of the Convention at the cross-sectoral, national, Länder and local levels. The State party should ensure that the coordinating body is provided with the necessary human, technical and financial resources for its effective operation.</t>
  </si>
  <si>
    <t>10(a) Setting performance targets linking child-related programme goals to budget allocations and actual expenditure, to allow monitoring of the outcomes and of the impacts on children, including those in vulnerable situations;</t>
  </si>
  <si>
    <t>10(b) Developing detailed budget lines and codes for all planned, enacted, revised and actual expenditure that directly affects children;</t>
  </si>
  <si>
    <t>10(c) Using budget classification systems that allow expenditure related to the rights of the child to be reported, tracked and analysed;</t>
  </si>
  <si>
    <t>10(d) Ensuring that fluctuations or reductions in budget allocations for the delivery of services do not reduce the existing level of enjoyment of children's rights;</t>
  </si>
  <si>
    <t>10(e) Strengthening audits to increase transparency and accountability with regard to public expenditure across all sectors, in order to mobilize the maximum available resources for the implementation of the rights of the child.</t>
  </si>
  <si>
    <t>11. With reference to its general comment No. 5 (2003) on general measures of implementation of the Convention, the Committee recommends that the State party expeditiously improve its data-collection system. The data should cover all areas of the Convention and should be disaggregated by land, age, sex, disability, geographic location, national and ethnic origin and socioeconomic background in order to facilitate analysis of the situation of all children, particularly those in situations of vulnerability. The State party should also ensure that the data and indicators are shared among the ministries concerned and used for the formulation, monitoring and evaluation of policies, programmes and projects for the effective implementation of the Convention.</t>
  </si>
  <si>
    <t>12. While welcoming measures introduced to strengthen the national human rights institution, the Committee notes that the Austrian Ombudsman Board does not have a specific mandate relating to children’s rights. The Committee recommends that the State party take measures to ensure full compliance with the principles relating to the status of national institutions for the promotion and protection of human rights (the Paris Principles).</t>
  </si>
  <si>
    <t>13. With reference to target 12 of the Sustainable Development Goals, the Committee encourages the State party to adhere to its commitment to meet the internationally agreed target of 0.7 per cent of gross national income for official development assistance. The Committee recommends that the State party adopt a child rights-based approach in respect of its trade agreements and development aid policy and programmes, with the rights of children and their engagement included in programme design, delivery and evaluation.</t>
  </si>
  <si>
    <t>Child rights and the business sector</t>
  </si>
  <si>
    <t>14. With reference to its general comment No. 16 (2013) on State obligations regarding the impact of the business sector on children’s rights and to the Guiding Principles on Business and Human Rights, endorsed by the Human Rights Council in 2011, the Committee recommends that the State party adopt and implement regulations to ensure that the business sector complies with international and national human rights, labour, environmental and other standards, particularly with regard to children’s rights.</t>
  </si>
  <si>
    <t>Business and child rights</t>
  </si>
  <si>
    <t>Children’s rights and the business sector</t>
  </si>
  <si>
    <t>15. The Committee welcomes the information provided by the delegation that the State party plans to amend its legislation to remove all exceptions to the minimum age of 18 years for marriage, and recommends that the State party expedite the process to ensure that marriage may be concluded by persons over the age of 18 years only.</t>
  </si>
  <si>
    <t>17. Recalling its previous recommendation (CRC/C/AUT/CO/3-4, para. 25), the Committee recommends that the State party continue its efforts to raise awareness among the public, those working with and for children, civil servants and law enforcement officials about the importance of cultural diversity and inter-ethnic understanding, in order to combat stereotyping, prejudice and discrimination against, inter alia, asylum-seeking, refugee and migrant children, children with disabilities, children belonging to ethnic, religious or racial minorities, including Roma and Muslim children, and children living in poverty.</t>
  </si>
  <si>
    <t>18. While noting the amendment in 2013 to section 138 of the Austrian Civil Code, in particular the inclusion of a twelve-point checklist with statutory criteria for safeguarding the best interests of the child, and the establishment of a monitoring board (the Children’s Rights Board), the Committee urges the State party to carry out impact assessments of proposed laws in a consistent manner in all legislative processes, and to establish compulsory processes for ex ante and ex post impact assessments of all laws and policies relevant to children on the realization of the right of the child to have his or her best interests taken as a primary consideration.</t>
  </si>
  <si>
    <t>23(c) Ensure that children’s views are taken into account in cases of medical interventions as indicated in the Committee’s general comment No 15 (2013).</t>
  </si>
  <si>
    <t>19(a) Take further measures to ensure the effective implementation of legislation recognizing the right of the child to be heard in relevant legal and administrative proceedings;</t>
  </si>
  <si>
    <t>19(b) Consider making the appointment of a legal guardian mandatory in all legal and administrative proceedings on parental disputes when the parents have failed to reach an agreement and when children have witnessed violence against one of the caregivers;</t>
  </si>
  <si>
    <t>19(c) Consider extending the system of advocacy by a trusted person to all children in public institutions, including institutions for children with disabilities, children in residential homes or boarding schools, children in psychiatric institutions, children in institutions for asylum seekers and children deprived of their liberty in criminal cases;</t>
  </si>
  <si>
    <t>20. While welcoming the information that the possibility of anonymous births has led to a significant decrease in the number of newborns left in “baby hatches” and to a reduction in the number of infanticides, the Committee urges the State party to completely abolish the practice of anonymous abandonment of infants.</t>
  </si>
  <si>
    <t>Right to identity</t>
  </si>
  <si>
    <t>21(a) Expand the scope of the Austrian Citizenship Act in order to automatically grant nationality at birth to children born on Austrian territory who would otherwise be stateless or, as a minimum, bring article 14 (1) (5) of the Act in line with the 1961 Convention on the Reduction of Statelessness to extend the period during which stateless persons may apply for nationality from two years to three years;</t>
  </si>
  <si>
    <t>Nationality</t>
  </si>
  <si>
    <t>21(b) Given the information provided by the delegation regarding a simplified procedure for the acquisition of Austrian nationality by children born out of wedlock to Austrian fathers, amend article 7 of the Austrian Citizenship Act to ensure that such children acquire Austrian nationality retroactively upon establishment of fatherhood.</t>
  </si>
  <si>
    <t>22. While the Committee notes with appreciation that the abolition of corporal punishment has generated a shift in public attitudes on violence against children, it remains concerned that the legal prohibition of certain forms of violence is still unknown to a considerable part of the population. It is further concerned about reports that mental violence is increasing. With reference to its general comment No. 8 (2006) on the right of the child to protection from corporal punishment and other cruel or degrading forms of punishment, the Committee recommends that the State party increase its efforts to raise awareness among children, parents, caregivers, teachers and staff working with and for children about the existence, content and sanctions contained in the legal ban on violence, including mental violence.</t>
  </si>
  <si>
    <t>Corporal punishment and mental violence</t>
  </si>
  <si>
    <t>23(a) Further strengthen its collection of data on cases of abuse and neglect, including by undertaking a comprehensive study of the extent and causes of abuse and neglect and the nature of interventions in child welfare cases;</t>
  </si>
  <si>
    <t>23(b) Further strengthen awareness-raising and education programmes – including campaigns – with the involvement of children, in order to formulate a comprehensive strategy for preventing and combating child abuse and neglect.</t>
  </si>
  <si>
    <t>24(a) Ensure a child-friendly and multisectoral response to child sexual abuse with the aim of avoiding retraumatization of the child victim as a consequence of numerous interviews during the investigation and prosecution, and ensuring appropriate therapeutic intervention;</t>
  </si>
  <si>
    <t>24(b) Collect disaggregated data related to cases of sexual abuse against children, including in the family and involving the clergy and representatives of sports associations, and provide in its next periodic report detailed information on reports of such abuse and associated investigations, prosecutions and convictions.</t>
  </si>
  <si>
    <t>25(a) To establish mechanisms, procedures and guidelines related to cyberbullying and grooming to ensure the speedy and effective investigation of such cases and prosecution of perpetrators;</t>
  </si>
  <si>
    <t>Cyberbullying and grooming</t>
  </si>
  <si>
    <t>25(b) To provide systematic training to law enforcement officials, social workers and prosecutors on how to investigate and prosecute complaints of cyberbullying and grooming in a child- and gender-sensitive manner that respects the privacy of the victim;</t>
  </si>
  <si>
    <t>25(c) To ensure that the Criminal Code covers all forms of cyberbullying against children, including offences committed on a single occasion;</t>
  </si>
  <si>
    <t>2. Recalling its previous recommendation (CRC/C/15/Add.251, para. 28) the Committee urges the State party to ensure sustainable funding for the emergency helpline “147 Rat auf Draht”.</t>
  </si>
  <si>
    <t>Helpline</t>
  </si>
  <si>
    <t>27(a) Prohibit the performance of unnecessary medical or surgical treatment on intersex children where those procedures may be safely deferred until children are able to provide their informed consent;</t>
  </si>
  <si>
    <t>27(b) Gather data with a view to understanding the extent of instances of unnecessary medical or surgical treatment performed on intersex children, which constitute a harmful practice, so that children at risk can be more easily identified and their abuse preve</t>
  </si>
  <si>
    <t>27(c) Continue to take preventive and protection measures to address female genital mutilation, including the provision of social, psychological, medical and rehabilitative services and training of relevant professionals and awareness-raising programmes.</t>
  </si>
  <si>
    <t>Children deprived of a family environment</t>
  </si>
  <si>
    <t>29(a) Based on the data collected, study the root causes of placement in institutional care, with a view to phasing out the institutionalization of children and redirecting funds towards families to promote and support care in a family environment;</t>
  </si>
  <si>
    <t>29(b) Adopt national standards for the quality of alternative care, including for children of non-Austrian descent, and ensure their application;</t>
  </si>
  <si>
    <t>29(c) Harmonize criteria across the Länder for removing and placing children in alternative care, including by adopting national criteria, with a view to providing the highest level of protection;</t>
  </si>
  <si>
    <t>29(d) Ensure adequate human, technical and financial resources for child protection services and proper training for those working with and for children in alternative care, and, in particular, enhance preventive measures in order to avoid discrepancies in qual</t>
  </si>
  <si>
    <t>31(a) Develop the National Action Plan on Disability 2021–2030 in a participatory way, and formulate as part of it a coherent strategy for the deinstitutionalization and prevention of separation of children with disabilities from their families with a clear time frame and a mechanism for its effective implementation and monitoring;</t>
  </si>
  <si>
    <t>31(b) Ensure that children with disabilities have effective access to public services and spaces and improve the physical accessibility of all public and private buildings, spaces and means of transport in all Länder;</t>
  </si>
  <si>
    <t>31(c) Consider merging disability and child and youth welfare policies and assistance into one system;</t>
  </si>
  <si>
    <t>31(d) Undertake awareness-raising campaigns aimed at the media, government officials, the public and families to combat the stigmatization of and prejudice against children with disabilities and promote a positive image of such children. .</t>
  </si>
  <si>
    <t>32(a) Strengthen measures to address obesity in children and actions to promote a healthy lifestyle, including physical activity;</t>
  </si>
  <si>
    <t>Basic health and welfare</t>
  </si>
  <si>
    <t>32(b) Ensure the availability of qualified and specialized health staff in all Länder, particularly paediatricians in rural areas.</t>
  </si>
  <si>
    <t>Mental health</t>
  </si>
  <si>
    <t>34(a) Continue to increase the availability and accessibility of child and adolescent mental health services and programmes;</t>
  </si>
  <si>
    <t>34(b) Allocate adequate human, technical and financial resources to mental health services and programmes to ensure that the number of qualified medical professionals, including child psychologists and psychiatrists, and available beds for inpatient care is sufficient to meet children's needs in all Länder;</t>
  </si>
  <si>
    <t>34(c) Take measures to guarantee that children with behavioural conditions are not overmedicated, including not prescribing psychostimulants when non-medical alternatives are available, and that parents are informed about non-medical alternatives and about the serious negative side effects of such drugs.</t>
  </si>
  <si>
    <t>35(a) Ensure that its climate mitigation policies, in particular those concerning the reduction of greenhouse gas emissions in line with the State party's international commitments, are compatible with the principles of the Convention, including the rights of the child to the enjoyment of the highest attainable standard of health and an adequate standard of living, and that the special vulnerabilities and needs of children, as well as their views, are systematically taken into account throughout the implementation, monitoring and evaluation of these policies;</t>
  </si>
  <si>
    <t>7.d. Climate change</t>
  </si>
  <si>
    <t>Impact of climate change on the rights of the child</t>
  </si>
  <si>
    <t>35(b) Conduct an assessment of policies related to the transport sector and the impacts of the resulting atmospheric pollution and greenhouse gas emissions on children's rights as a basis for designing a well-resourced strategy to remedy the situation, and eliminate any subsidies contributing to the promotion of modes of transport that undermine the rights of children to the highest attainable standard of health.</t>
  </si>
  <si>
    <t>36. The Committee takes note of the information that child poverty is decreasing in the State party, but is concerned that benefits are regulated differently in the different Länder. Drawing attention to target 3 of the Sustainable Development Goals, the Committee recommends that the State party adopt a nationwide, uniform minimum standard of living covering all children in the State party without exception.</t>
  </si>
  <si>
    <t xml:space="preserve">Child poverty and material deprivation </t>
  </si>
  <si>
    <t>37(a) Take the necessary measures to strengthen access for all children to free, equitable and quality primary and secondary education, regardless of their socioeconomic status;</t>
  </si>
  <si>
    <t>37(b) Strengthen the right to inclusive education in mainstream schools for all children with disabilities, including those with intellectual and psychosocial disabilities;</t>
  </si>
  <si>
    <t>37(c) Set up comprehensive measures to develop inclusive education, including adequately trained teachers and adapted curricula and school materials;</t>
  </si>
  <si>
    <t>37(d) Train and assign specialized teachers and professionals in integrated classes providing individual support and due attention to children with learning difficulties;</t>
  </si>
  <si>
    <t>37(e) Delay the selection process of children with regard to their further schooling;</t>
  </si>
  <si>
    <t>37(f) Expand all-day schooling and other free learning opportunities for children in order to address the increasing prevalence of private extracurricular education;</t>
  </si>
  <si>
    <t>37(g) Consider abolishing the law that bans young girls from wearing headscarves in primary schools, classing them as ideological or religious clothing, which may lead to girls’ exclusion from mainstream education.</t>
  </si>
  <si>
    <t>Rest, leisure, recreation and cultural and artistic activities</t>
  </si>
  <si>
    <t>38. With reference to its general comment No. 17 (2013) on the right of the child to rest, leisure, play, recreational activities, cultural life and the arts, the Committee recommends that the State party, or the Länder if applicable, provide children, including children with disabilities and children in marginalized and disadvantaged situations such as refugee, asylum-seeking and migrant children, with safe, accessible, inclusive and smoke-free spaces for play and socialization and public transport to access such spaces.</t>
  </si>
  <si>
    <t>Leisure and culture</t>
  </si>
  <si>
    <t>40(a) To ensure that child welfare and protection authorities are actively involved in all cases concerning unaccompanied children as soon as possible, including through legislative amendments;</t>
  </si>
  <si>
    <t>40(b) To ensure that a guardian is appointed to all unaccompanied or separated children without delay upon their arrival in the State party;</t>
  </si>
  <si>
    <t>40(c) To conduct age-assessment procedures in the least invasive way possible, respecting the legal principle of the benefit of the doubt; to undertake a comprehensive assessment of the physical and psychological development of the child; and to ensure that the outcome of such assessments can be challenged separately by the affected party.</t>
  </si>
  <si>
    <t>41(a) Take further measures to harmonize protection standards for victims of child trafficking throughout its territory;</t>
  </si>
  <si>
    <t>41(b) Refine its data collection to cover all forms of trafficking and sexual exploitation of children;</t>
  </si>
  <si>
    <t>41(c) Increase identification of child victims of sexual exploitation and trafficking, in particular children in vulnerable situations such as unaccompanied asylum-seeking, refugee or migrant children.</t>
  </si>
  <si>
    <t>42(a) Start working towards a time limit of 30 days for children in pretrial detention and ensure that the circumstances under which such a time limit can exceptionally be extended is clearly defined in law;</t>
  </si>
  <si>
    <t>Administration of child justice</t>
  </si>
  <si>
    <t>42(b) Continue to promote non-judicial measures, such as diversion, mediation and counselling, for children accused of criminal offences and, wherever possible, non-custodial sentences for children, such as probation or community service</t>
  </si>
  <si>
    <t>43. While welcoming measures taken to strengthen cooperation between responsible authorities in effectively combating the sale of children, and with reference to its 2019 guidelines on the implementation of the Optional Protocol to the Convention on the Rights of the Child on the sale of children, child prostitution and child pornography (CRC/C/156), the Committee recommends that the State party bring its legislation into line with articles 2 and 3 of the Optional Protocol.</t>
  </si>
  <si>
    <t>Follow-up to the Committee’s previous concluding observations and recommendations concerning the implementation of the Optional Protocols to the Convention</t>
  </si>
  <si>
    <t>Optional Protocol on the sale of children, child prostitution and child pornography</t>
  </si>
  <si>
    <t>Children in armed conflicts</t>
  </si>
  <si>
    <t>44. While noting the explanations provided by the State party in its report in response to the Committee’s recommendations made in 2005 on the Optional Protocol on the involvement of children in armed conflict and reiterated in 2012 (CRC/C/AUT/CO/3-4, para. 57), the Committee regrets that the State party has not taken any specific measures to implement its recommendations. The Committee urges the State party to reconsider its position that it will not increase the minimum age for voluntary recruitment to 18 years.</t>
  </si>
  <si>
    <t>Optional Protocol on the involvement of children in armed conflict</t>
  </si>
  <si>
    <t>45. The Committee recommends that the State party, in order to further strengthen the fulfilment of children’s rights, ratify the Optional Protocol on a communications procedure.</t>
  </si>
  <si>
    <t>Ratification of the Optional Protocol to the Convention on the Rights of the Child on a communications procedure</t>
  </si>
  <si>
    <t>46. The Committee recommends that the State party, in order to further strengthen the fulfilment of children’s rights, consider ratifying the International Convention on the Protection of the Rights of All Migrant Workers and Members of Their Families.</t>
  </si>
  <si>
    <t>47. The Committee recommends that the State party cooperate with the Council of Europe on the implementation of the Convention and other human rights instruments, both in the State party and in other Council of Europe member States.</t>
  </si>
  <si>
    <t>Cooperation with regional bodies</t>
  </si>
  <si>
    <t>48.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</si>
  <si>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Implementation and reporting</t>
  </si>
  <si>
    <t>49. The Committee invites the State party to submit its seventh periodic report by 4 September 2025 and to include therein information on the follow-up to the present concluding observations. The report should be in compliance with the Committee’s harmonized treaty-specific reporting guidelines adopted on 31January 2014 (CRC/C/58/Rev.3) and should not exceed 21,200 words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</si>
  <si>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50.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(HRI/GEN/2/Rev.6, chap.I) and paragraph 16 of General Assembly resolution 68/26</t>
  </si>
  <si>
    <t>Azerbaijan</t>
  </si>
  <si>
    <t>8. The Committee urges the State party to expeditiously make all necessary efforts to effectively address the recommendations contained in the concluding observations on the second periodic report that have yet to be implemented, particularly those on legislation, independent monitoring, a national plan of action, non-use of the international definition of a live birth, the absence of family-like alternative care for children deprived of a family environment, children with disabilities, and the administration of juvenile justice.</t>
  </si>
  <si>
    <t>The Committee’s previous recommendations</t>
  </si>
  <si>
    <t>10. The Committee urges the State party to undertake a comprehensive review of all domestic legislation so as to ensure its full compliance with the Convention and adherence to Convention standards in the practice of the State party’s judiciary and law-enforcement bodies. The Committee further recommends that the State party consider enacting a comprehensive child rights act which fully incorporates the provisions of the Convention and its Optional Protocols and provides clear guidelines for their consistent and direct application.</t>
  </si>
  <si>
    <t>12. The Committee recommends that the State party expeditiously take measures to provide distinct roles for its National Commission on Minors and the State Committee on Family, Women and Children’s Issues. Furthermore, it recommends that the State party consider empowering the mechanisms with adequate authority vis-à-vis the State entities and ministries they coordinate and ensure that the respective mandates mentioned above are supported by a technically competent organ for the coordination of their activities relating to the implementation of the Convention. Furthermore, the State party is urged to consider establishing a technical secretariat for the National Commission on Minors within the Cabinet of Ministers and a complementary technical working group for addressing cross-sectoral children’s rights issues within the State Committee on Family Women and Children’s Issues.</t>
  </si>
  <si>
    <t>14. The Committee recommends that the State party develop and implement a comprehensive strategy and programme, in connection with a comprehensive child rights act, for the realization of the principles and provisions of the Convention. In doing so, it should take into account the outcome document “A World Fit for Children” adopted by the General Assembly at its twenty-seventh special session in May 200 The Committee further recommends that the State party allocate adequate human, technical, and financial resources for the implementation of its comprehensive strategy for the implementation of the Convention.</t>
  </si>
  <si>
    <t>National plan of action</t>
  </si>
  <si>
    <t>16. The Committee recommends that the State party, taking into account the Committee’s general comment No. 2 (2002) on the role of independent national human rights institutions in the promotion and protection of the rights of the child, include within its Human Rights Ombudsman Institution an identifiable and specialized commissioner or deputy commissioner specifically responsible for children’s rights. The State party should empower this commissioner with an authoritative mandate and immunities identical to those of the Human Rights Ombudsman, and ensure the provision of adequate human, technical, and financial resources for the commissioner to effectively deal with complaints from children in a child-sensitive and expeditious manner as well as provide remedies for violations under the Convention.</t>
  </si>
  <si>
    <t>18. Emphasizing articles 2, 3, 4 and 6 of the Convention, the Committee recommends that the State party increase the level of financial resources allocated to its social services with a view to raising it, at minimum, to correspond with the average levels of the member States of the Organization for Economic Cooperation and Development. Furthermore, it recommends that the State party establish a child-friendly budget process at the national, regional and municipal levels, with clear allocations to relevant sectorial areas such as health care, education and child protection, as well as specific indicators and a tracking system. In addition to this, the Committee recommends that the State party establish mechanisms to monitor and evaluate the efficacy, adequacy and equitability of the distribution of resources allocated to the implementation of the Convention for all children.</t>
  </si>
  <si>
    <t>20. The Committee urges the State party to expeditiously further strengthen its mechanisms to transparently monitor corruption at all levels and sectors, and improve the awareness of and accessibility to safe channels for reporting it. The Committee recommends that in the context of corruption in the areas of birth registration, health care and education, the State party consider measures for ensuring that information on its anti-corruption hotline is clearly visible at places where persons may seek such services. The Committee also recommends that the State party consider further strengthening its enforcement laws and mechanisms with a view to ensuring the prompt punishment of perpetrators of corruption with commensurate sanctions.</t>
  </si>
  <si>
    <t>Corruption</t>
  </si>
  <si>
    <t>22. The Committee urges the State party to provide all necessary human, technical and financial resources for the establishment of a comprehensive system for data collection, analysis and monitoring, and that the data collected be disaggregated by age, gender, ethnicity, geographic region and socio-economic background. The Committee recommends that the Government initially prioritize the collection of data on children suffering from malnutrition, sexual abuse and exploitation, as well as on children with disabilities, infant and child mortality and maternal mortality.</t>
  </si>
  <si>
    <t>24. The Committee recommends that the State party include mandatory modules on human rights and the Convention in its school curriculum and training programmes for all professionals working with or for children, particularly in rural areas and in situations concerning asylum-seekers, refugees and internally displaced persons. The Committee further recommends that the State party increase media engagement in raising awareness of the Convention in a child-friendly manner, in particular through greater use of the press, radio, television, the Internet and other media, and the active involvement of children in public outreach activities.</t>
  </si>
  <si>
    <t>26. The Committee recommends that the State party consider providing its Members of Parliament with training on the Convention, with a view to improving their capacity to enact and consider legislation with full consideration for the rights of the child.</t>
  </si>
  <si>
    <t>28. The Committee encourages the State party to increase the support and recognition provided to non-governmental organizations to facilitate their role as contributors to the implementation of the Convention, including by actively involving them in legislative processes.</t>
  </si>
  <si>
    <t>Cooperation with civil society</t>
  </si>
  <si>
    <t>29(a) Providing a legislative framework that requires companies domiciled in Azerbaijan to pay particular attention to respecting child rights, particularly those companies involved in the extractive and cotton-producing industries;</t>
  </si>
  <si>
    <t>29(b) Adopting measures to help business enterprises prevent and mitigate adverse human rights impacts in their operations in the country and abroad, whether by their supply chains or associates;</t>
  </si>
  <si>
    <t>29(c) Promoting the inclusion of child-rights indicators and parameters for the child-rights compliant operation and/or conduct of business and reporting on results, including specific assessments on the impacts businesses have on child rights;</t>
  </si>
  <si>
    <t>29(d) Ensuring that prior to the negotiation and conclusion of free trade agreements, human rights assessments, including child rights, are conducted and measures are adopted to prevent violations.</t>
  </si>
  <si>
    <t xml:space="preserve">Business and child rights </t>
  </si>
  <si>
    <t>30. In accordance with article 2 of the Convention, the Committee reiterates its previous recommendation (CRC/C/AZE/CO/2, para. 25) to the State party to increase its efforts to adopt a proactive and comprehensive strategy to eliminate discrimination on any grounds against all vulnerable groups throughout the territory of the State party.</t>
  </si>
  <si>
    <t>33. The Committee urges the State party to strengthen its efforts to ensure that the principle of the best interests of the child is appropriately integrated and consistently applied in all legislative, administrative and judicial proceedings as well as in all policies, programmes and projects relevant to and with an impact on children. The legal reasoning of all judicial and administrative judgements and decisions should, where relevant, also be based on this principle.</t>
  </si>
  <si>
    <t>35. The Committee urges the State party to expeditiously strengthen its efforts to reduce infant mortality. The State party, in doing so, is urged to adopt a definition of live birth which corresponds to the World Health Organization definition.</t>
  </si>
  <si>
    <t>19(d) Promote the meaningful and empowered participation of all children within the family, communities and schools and include children in decision-making in all matters related to them, in particular by strengthening the Austrian National Youth Council.</t>
  </si>
  <si>
    <t>37(a) Consider expanding the scope of its child-friendly schools project along with providing the necessary human, technical and financial resources;</t>
  </si>
  <si>
    <t>39. The Committee recommends that the State party undertake all necessary measures to ensure the availability of universal birth registration for all children regardless of the circumstance of birth, and/or the marital and/or migration status of the child’s parent(s). It also recommends that the State party consider taking specific measures to facilitate birth registration for children of underage mothers and/or mothers in rural areas. Furthermore, the Committee also recommends that the State party take specific measures, including legislative measures, to combat corruption among authorities responsible for the provision of birth certificates.</t>
  </si>
  <si>
    <t>40. With due regard to both articles 14 and 28 of the Convention, the Committee urges the State party to take measures that facilitate the empowered and informed exercise of the girl child’s freedom of religion while fulfilling her right to education. In doing so, the Committee encourages the State party to give due consideration to context-adapted and flexible alternatives to its school uniform policy, which prohibits the wearing of headscarves.</t>
  </si>
  <si>
    <t>42. The Committee recommends that the State party take every necessary measure to safeguard the respect of children’s privacy and, in doing so, facilitate the promotion of children as individuals and subjects of rights, including by ensuring that children living outside the family environment are guaranteed adequate privacy for their personal effects and correspondence.</t>
  </si>
  <si>
    <t>44. The Committee strongly urges the State party to ensure that children are protected from inappropriately violent material, including in the context of its ongoing conflict with its neighbouring State. In doing so, the Committee emphasizes the need to ensure that all information and media that children are exposed to are appropriate.</t>
  </si>
  <si>
    <t>46. The Committee reiterates its previous recommendations (CRC/C/AZE/CO/2, para. 45)and recommends that the State party introduce and fully implement legislation explicitly prohibiting all forms of corporal punishment of children in all settings, including the home. It also recommends that the State party conduct awareness-raising and public education campaigns promoting non-violent, participatory forms of child-rearing and education.</t>
  </si>
  <si>
    <t>48(a) Undertaking public campaigns, including via the press, other media and the Internet, to raise awareness of domestic violence and violence against children in alternative care and the corresponding channels for reporting such abuse, as well as to promote socio-cultural attitudes for its prevention;</t>
  </si>
  <si>
    <t>Violence against children, including abuse and neglect</t>
  </si>
  <si>
    <t>48(b) Providing mandatory training on dealing with child abuse for all professionals working with or for children;</t>
  </si>
  <si>
    <t>48(c) Establishing monitoring and referral mechanisms for cases of child abuse, including by creating and operating information systems required for such mechanisms</t>
  </si>
  <si>
    <t>49(a) To prioritize the elimination of all forms of violence against children, including by ensuring the implementation of the recommendations of the United Nations study on violence against children, paying particular attention to gender;</t>
  </si>
  <si>
    <t>49(b) To provide information concerning the implementation by the State party of the recommendations of the study in its next periodic report, particularly those highlighted by the Special Representative of the Secretary-General on Violence against children, in particular:</t>
  </si>
  <si>
    <t>49(b)(i) The development in each State of a national comprehensive strategy to prevent and address all forms of violence against children;</t>
  </si>
  <si>
    <t>49(b)(ii) The introduction of an explicit national legal ban on all forms of violence against children in all settings;</t>
  </si>
  <si>
    <t>49(b)(iii) The consolidation of a national system of data collection, analysis and dissemination, and a research agenda on violence against children.</t>
  </si>
  <si>
    <t>51. The Committee urges the State party to make all necessary efforts to further improve the quality and availability of local family-support services, particularly for families in vulnerable and/or economically disadvantaged situations.</t>
  </si>
  <si>
    <t>53(a) Ensuring that children are not placed in out-of-family care on the sole basis of socio-economic hardship, and by strengthening the financial and social services provided for parents to care for their children;</t>
  </si>
  <si>
    <t>53(b) When placement in out-of-family care is needed, providing all parents requesting the placement of their child in such care with counselling and support prior to the consideration of the placement request;</t>
  </si>
  <si>
    <t>53(c) Providing training, supervision and support to foster parents and encouraging placements of children in family-like kinship and foster care;</t>
  </si>
  <si>
    <t>53(d) Allocating all necessary human, technical and financial resources to ensure that children are adequately prepared for leaving the care system and subsequently provided with sufficient follow-up support, primarily for reintegration with their families;</t>
  </si>
  <si>
    <t>53(e) Evaluating the root causes for child placement in residential schooling away from home while reviewing the quality of education and care at these schools, with a view to preventing such schooling unnecessarily hindering the right of the child to a family environment; and providing for regular home visits for children in residential schools, to the greatest extent possible.</t>
  </si>
  <si>
    <t>55(a) Undertake measures to raise awareness on the Convention-compliant practice of adoption as an alternative to State care for children deprived of a family environment, particularly for those with disabilities or who are older than 5; it also recommends that the State party consider raising its age limit for children to be eligible for adoption;</t>
  </si>
  <si>
    <t>Adoption</t>
  </si>
  <si>
    <t>55(b) Ensure that the best interests of the child is the paramount consideration during adoption, in addition to having the child’s view taken into account to the greatest extent possible, having due regard to the child’s age and maturity;</t>
  </si>
  <si>
    <t>55(c) Ensure the provision of adequate social support and counselling for adoptive parents in preparation forthe adoption and to help the integration of the adopted child into the adoptive family;</t>
  </si>
  <si>
    <t>55(d) Monitor and periodically review the implementation of policies and practices concerning the adoption procedure.</t>
  </si>
  <si>
    <t>55(e) Provide training, including on the Convention, for professionals working with adoptions,to enable them to address the needs of children and apply prompt and effective procedures, taking into account the best interests of the child for selecting adoptive parents;</t>
  </si>
  <si>
    <t>55(f) Undertake legislative and other measures to ensure the preservation of information on the origin of adopted children, in particular information concerning the identity and medical history of the biological parents, and ensure that children are informed about the fact of their adoption and have access to such information at the appropriate age and level of development.</t>
  </si>
  <si>
    <t>57(a) To undertake awareness-raising campaigns oneliminating discrimination against children with disabilities, and consider enacting legislation explicitly prohibiting such discrimination;</t>
  </si>
  <si>
    <t>57(b) To establish a clear legislative definition of disability, including for learning, cognitive and mental disabilities, with the aim of accurately identifying children with disabilities to effectively address their needs in a non-discriminatory manner;</t>
  </si>
  <si>
    <t>57(c) To prohibit the relinquishment of newborn infants and/or children to State care on the sole basis that they have a disability, to complement this prohibition with the strengthening of support measures for parents to care for their children with disabilities, and, where such placement in care is considered, to ensure that it is done with full regard to the principle of the best interests of the child;57</t>
  </si>
  <si>
    <t>57(d) To adopt a social model approach thatis in accordance with the Convention on the Rights of Persons with Disabilities, addressing attitudinal and environmental barriers that hinder the full and effective participation of children with disabilities in society on an equal basis, and train all professionals working with or for children with disabilities accordingly;</t>
  </si>
  <si>
    <t>57(e) To undertake greater efforts to make available the necessary professional(i.e. disability specialists) and financial resources, especially at the local level, and topromote and expand community-based rehabilitation programmes, including parentsupport groups;</t>
  </si>
  <si>
    <t>57(f)To ensure that children with disabilities are able to exercise their right to education,and provide for their inclusion in the mainstream education system to the greatest extent possible.</t>
  </si>
  <si>
    <t>5. The Committee urges the State party to allocate all necessary human, technical and financial resources to expeditiously improve the availability and quality of primary health care. In doing so, the State party is further urged to ensure that such health-care services are equitably accessible, particularly to children living in rural areas and socio-economically challenged situations. The Committee also recommends that the State party undertake a comprehensive study on the specific causes of child mortality, taking its findings into consideration when implementing measures to reduce and prevent such mortality.</t>
  </si>
  <si>
    <t>61(a) Consider undertaking specific measures to improve exclusive breastfeeding rates, including policies, promotional activities, and training of all health workers;</t>
  </si>
  <si>
    <t>61(b) Raise awareness about the importance of breastfeeding, good nutrition and the health risks of artificial feeding for infants, including among health-care professionals;</t>
  </si>
  <si>
    <t>61(c) Pay particular attention to the importance of early initiation of breastfeeding</t>
  </si>
  <si>
    <t>61(d) Establish monitoring and reporting mechanisms to regulate the marketing, sale and distribution of breast-milk substitutes, and disseminate information on access to these mechanisms;</t>
  </si>
  <si>
    <t>61(e) Strengthen the Baby-friendlyHospital Initiative, including by providing sufficient funds and monitoring the progress of its implementation and success rates;</t>
  </si>
  <si>
    <t>61(f) Continue to strengthen maternity legislation for working women, including by extending the duration of maternity leave provided and the scope of its coverage, as well asby developing breastfeeding-friendly workplaces and child-care centres;</t>
  </si>
  <si>
    <t>61(g) Consider amending its maternity protection legislation to be in full compliance with ILO Convention No. 183, including by considering extending the post-birth period of the maternity leave to better enable mothers to exclusively breastfeed.</t>
  </si>
  <si>
    <t>63(a) Intensify efforts to provide adolescents with education on sex and reproductive health, particularly with regard to HIV, and improve the accessibility of contraception;</t>
  </si>
  <si>
    <t>63(b) Take more effective measures to address the continued high rate of suicide among adolescents, including the allocation of adequate human, technical and financial resources to conduct in-depth research on the root causes, support the development of youth and gender-sensitive and confidential counselling, and provide care and rehabilitation facilities;</t>
  </si>
  <si>
    <t>Timing &amp; Continuity of Use</t>
  </si>
  <si>
    <t>63(c1) Systematically collect comprehensive information on the consumption of alcohol and tobacco among children, and take the necessary measures for the effective enforcement of the prohibition of the sale of such products to children;</t>
  </si>
  <si>
    <t>63(c2) The Committee also recommends that the State party consider prohibiting the promotion of alcohol and tobacco products in television, radio, publications, the Internet and other media commonly accessed by children.</t>
  </si>
  <si>
    <t>65(a) Increase its human, technical and financial resources allocated to providing early childhood care and preschool education, with a view to improving its coverage and quality, thus effectively implementingthe State party’s policy on universal preschool education;</t>
  </si>
  <si>
    <t>65(b) Revise and strengthen the teacher-training and qualification process, including by considering seeking assistance from the United Nations Educational, Scientific and Cultural Organization (UNESCO), the United Nations Children’s Fund (UNICEF) and international experts</t>
  </si>
  <si>
    <t>65(c) Consider increasing the salaries of teachers with a view to, inter alia, improving the quality of education, attracting the best qualified persons to the profession and contributing to the eradication of corruption among teachers; and establish a reporting and sanctions mechanism that is readily and safely accessible to all child students to address cases of corruption in the education system;</t>
  </si>
  <si>
    <t>65(d) Examine and address the root causes leading to children not attending school and ensure that all children complete basic education.</t>
  </si>
  <si>
    <t>67(a) To ensure that due consideration is given to asylum claims submitted by children, including under a refugee status determination procedure which takes into account the specific needs and rights of children and pays particular attention to unaccompanied and separated children seeking asylum,and ensure that such procedures are child-friendly and in compliance with international refugee and human rights law;</t>
  </si>
  <si>
    <t>67(b) To provide protection for children, including those of Chechen origin, not formally recognized as refugees and unable to return to their country of origin due to, inter alia, severe disturbances of the public order or armed conflict;</t>
  </si>
  <si>
    <t>67(c) To fully implement the 1999 Law on the status of refugeesand internally displaced personsand other related legislation and ensure adequate and sufficient access to food, shelter, health care and education for children in an asylum-seeking situation;</t>
  </si>
  <si>
    <t>67(d) To provide for all children born on the territory of Azerbaijan, regardless of status, to be registered at birth and receive all necessary documentation;</t>
  </si>
  <si>
    <t>67(e)To consider seeking legal expertise and comments in the drafting process, including from the Office of the United Nations High Commissioner for Refugees (UNHCR), in order to assist the Government in seeking permanent solutions for refugee-related issues.</t>
  </si>
  <si>
    <t>68. In considering the above recommendations, the Committee draws the State party’s attention to the Guidelines on International Protection: child asylum claims under articles 1(A)2 and 1(F) of the 1951 Convention and/or 1967 Protocol relating to the Status of Refugees issued by UNHCR in December 200</t>
  </si>
  <si>
    <t>70. In the light of article 32 of the Convention, the Committee recommends that the State party establish mechanisms for compiling information on and monitoring the conditions of informal work, with a view to establishing enforcement mechanisms to ensure the compliance with its legislation and obligations under ILO Convention No. 182 (1999) on the Prohibition and Immediate Action for the Elimination of the Worst Forms of Child Labour. Furthermore, the Committee urges the State party to ensure that children are never employed in hazardous situations.</t>
  </si>
  <si>
    <t>Economic exploitation including child labour</t>
  </si>
  <si>
    <t>72(a) Undertake a systematic assessment of the conditions of children in street situations in order to obtain an accurate picture of the root causes and magnitudeand to provide the Committee with information thereon in the next report;</t>
  </si>
  <si>
    <t>72(b) Develop and implement, with the active involvement of the children concerned, a comprehensive policy which should address the root causes, in order to prevent and reduce this occurrence</t>
  </si>
  <si>
    <t>72(c) Provide children in street situations with necessary protection, adequate health-care services, education and other social services;</t>
  </si>
  <si>
    <t>72(d) Provide children with adequate information on how they can protect themselves, and on how they can lodge complaints against those who exploit them;</t>
  </si>
  <si>
    <t>72(e) Support family reunification programmes, when it is in the best interests of the child.</t>
  </si>
  <si>
    <t>74. With a view to improving the accessibility and child-friendliness of its telephone helplines, the Committee recommends that the State party consider establishing one consolidated helpline for children, and ensure that the personnel for this helpline be trained on the Convention and its Optional Protocols and provide child-sensitive and friendly support. The Committee further recommends that the helpline be complemented by a regular and effective monitoring mechanism to ensure the quality of the support and advice provided.</t>
  </si>
  <si>
    <t>76(a) Consider enacting a law on juvenile justice through an open consultative process which includes civil society and fully addresses the resource and technical needs for its operation; and, until a juvenile justice system is established, ensure the training of all its legal, penitentiary and law enforcement professionals on the Convention;</t>
  </si>
  <si>
    <t>76(b) Consider establishing a specialized police service for children, particularly with regard to training on child-sensitive investigations and interrogations;</t>
  </si>
  <si>
    <t>76(c) Take all necessary measures to ensure that persons under the age of18 are deprived of liberty only as a last resort and for the shortest appropriate period of time, inparticular by developing and implementing alternatives to custodial sentences, including the establishment of diversion centres and/or legal clinics for children in conflict with the law;</t>
  </si>
  <si>
    <t>76(d) Ensure that all persons under the age of18in custody, particularly females, are separated from adults asrequired under article 71 of the Penal Enforcement Code;</t>
  </si>
  <si>
    <t>76(e) Take urgent steps to substantially improve the conditions of detention of persons under the age of18, and bring them into full conformity with international standards;</t>
  </si>
  <si>
    <t>76(f) Provide that persons underthe age of 18 deprived of liberty are given a comprehensive programme of educational activities (including physical education);</t>
  </si>
  <si>
    <t>76(g) Train professionals in the area of recovery and social reintegration of children and establish special units within the police for the handling of cases of all persons under the age of18 in conflict with the law;</t>
  </si>
  <si>
    <t>76(h) Seek technical assistance from the Interagency Panel on Juvenile Justice and/or the United Nations Office on Drugs and Crime, UNICEF and the Office of the United Nations High Commissioner for Human Rights, among others.</t>
  </si>
  <si>
    <t>77. The Committee also recommends that the State party ensure, through adequate legal provisions and regulations, that all children who are victims and/or witnesses of crimes, for example, child victims of abuse, domestic violence, sexual and economic exploitation, abduction and trafficking, and witnesses of such crimes, are provided with the protection required by the Convention and that the State party take fully into account the Guidelines on Justice in Matters involving Child Victims and Witnesses of Crime (Economic and Social Council resolution 2005/20, annex).</t>
  </si>
  <si>
    <t>Protection of witnesses and victims of crimes</t>
  </si>
  <si>
    <t>78. The Committee encourages the State party, in order to further strengthen the fulfilment of children’s rights, to accede to all core human rights instruments, including the International Convention for the Protection of All Persons from Enforced Disappearance.</t>
  </si>
  <si>
    <t>79. The Committee recommends that the State party cooperate with the Council of Europe for the implementation of the Convention, both in the State party and in other Council of Europe member States.</t>
  </si>
  <si>
    <t>80. The Committee recommends that the State party take all appropriate measures to ensure that the present recommendations are fully implemented, inter alia, by transmitting them to the members of the Government, the Parliament, regional bodies, and other local Governments, when applicable, for appropriate consideration and further action.</t>
  </si>
  <si>
    <t>81. The Committee further recommends that the combined third and fourth periodic report and written replies submitted by the State party and the related recommendations (concluding observations) adopted by the Committee be made widely available in the languages of the country, including (but not exclusively) through the Internet, to the public at large, civil society organizations, youth groups, professional groups and children, in order to generate debate and awareness of the Convention and its implementation.</t>
  </si>
  <si>
    <t>82. The Committee invites the State party to submit its combined fifth and sixth periodic report by 11 March 201 The Committee draws attention to its harmonized treaty-specific reporting guidelines adopted on 1 October 2010 (CRC/C/58/Rev.2 and Corr.1) and reminds the State party that future reports should be in compliance with the guidelines and not exceed 60 pages. The Committee urges the State party to submit itsreport in accordance with the guidelines. Should a report exceeding the page limitations be submitted, the State party will be asked to review and resubmit the report in accordance with the above-mentioned guidelines. The Committee reminds the State party that if it is not in a position to review and resubmit the report, then translation of the report for purposes of examination of the treaty body cannot be guaranteed.</t>
  </si>
  <si>
    <t>Belarus</t>
  </si>
  <si>
    <t>5. The Committee calls on the State party to continue aligning its legislation with all principles and provisions of the Convention, as previously recommended (CRC/C/BLR/CO/3-4, para. 9 and CRC/C/15/Add.180, para. 13 (a); see also CRC/C/15/Add.17, para. 6). This implies reviewing the legislation, including the Law on the Rights on the Child, from a child rights-based perspective (CRC/C/15/Add.180, para. 13 (a)) to ensure that children are considered as subjects of rights rather than objects of State protection and that the best interests of the child are a primary consideration in all matters affecting children. The Committee recalls that the legislative review should pay particular attention to positive parenting and equal parental responsibilities (CRC/C/15/Add.17, para. 6).</t>
  </si>
  <si>
    <t>6. Noting the adoption of the State party’s first national human rights action plan (2016–2019) and of its national action plans to improve the situation of children and safeguard their interests (for 2012–2016 and 2017–2021), the Committee recommends that the State party ensure that these plans encompass all areas covered by the Convention and that it allocate specific and adequate budgets for their implementation, monitoring and evaluation at various levels (CRC/C/BEL/CO/3-4, para. 13). It also recommends that the State party equip its policies and strategies with measurable outcomes and indicators to monitor the implementation of the action plans and assess their results.</t>
  </si>
  <si>
    <t>Comprehensive
policy and strategy</t>
  </si>
  <si>
    <t>7(a) Clearly define the roles and functions of the two authorities, to prevent overlap and duplication;</t>
  </si>
  <si>
    <t>7(b) Enhance coordination at national, regional and local levels, including through increased capacity of the provincial liaison offices;</t>
  </si>
  <si>
    <t>7(c) Further strengthen the National Commission on the Rights of the Child and its coordinating authority, including by allocating adequate human, financial and technical resources, increasing civil society representation and scheduling regular meetings;</t>
  </si>
  <si>
    <t>7(d) Keep the National Commission on the Rights of the Child and the commission for minors as separate bodies due to their divergent roles and mandates</t>
  </si>
  <si>
    <t>8(a) Conduct a comprehensive assessment of the budget needs of children of all ages and allocate adequate budgetary resources for the implementation of children's rights, particularly by increasing the budget allocated to social protection services and addressing disparities between age groups in allocations;</t>
  </si>
  <si>
    <t>8(b) Introduce budgetary allocations for children in disadvantaged situations, including children living in poverty, child victims of abuse, children with disabilities, adolescents in vulnerable situations, children in institutions, Roma children, stateless children, and children in situations of migration;</t>
  </si>
  <si>
    <t>8(c) Ensure transparent and participatory budgeting through public dialogue, especially by encouraging child participation and building the capacity of children and of the authorities involved;</t>
  </si>
  <si>
    <t>8(d) Combat corruption and strengthen institutional capacities to effectively detect, investigate and prosecute corruption.</t>
  </si>
  <si>
    <t>9(a) Develop a centralized and modern system for collecting and analysing data on all areas of the Convention, disaggregated by age, sex, disability, residence, ethnic and national origin, and socioeconomic and migration background;</t>
  </si>
  <si>
    <t>9(b) Collect and analyse data on Roma and stateless children;</t>
  </si>
  <si>
    <t>9(c) Harmonize methodologies and procedures for the collection of data on children with disabilities.</t>
  </si>
  <si>
    <t>10. While noting that the State party continues to study the creation of a national human rights institution, and recalling its general comment No. 2 (2002) on the role of independent human rights institutions in the promotion and protection of the rights of the child and its previous recommendations (CRC/C/BLR/CO/3-4, para. 15), the Committee urges the State party to establish, within a clear timeline, a national human rights institution compliant with the principles relating to the status of national institutions for the promotion and protection of human rights (the Paris Principles) and empowered to receive complaints submitted by children, to monitor children’s rights and to provide information to the public on the outcomes of its activities.</t>
  </si>
  <si>
    <t>11. While welcoming the launch of a law website for children (mir.pravo.by) and the adoption of an ethics code for journalists that encompasses children’s rights, the Committee notes that the level of awareness of the Convention in the country remains low, particularly among children, their parents and professionals working with or for children. The Committee therefore recommends that the State party intensify its awareness-raising efforts targeting those groups and include children’s rights in the school curriculum.</t>
  </si>
  <si>
    <t>12(a) Remove barriers to NGO registration and operation, including by repealing article 288 of the administrative code and aligning the draft law on political parties and public associations with international standards on freedom of association;</t>
  </si>
  <si>
    <t>Cooperation
with civil society</t>
  </si>
  <si>
    <t>12(b) Strengthen collaboration with civil society and organizations working for and with children and systematically involve them in developing, implementing, monitoring and evaluating policies, plans and programmes concerning children’s rights, and consider providing funding and financing for NGOs.</t>
  </si>
  <si>
    <t>13(a) Establish and implement regulations to ensure the compliance of the business sector with international human rights and children's rights, enact the law on legal responsibility for corporations and adopt a corporate responsibility index;</t>
  </si>
  <si>
    <t>13(b) Ensure effective monitoring of the above-mentioned regulations and appropriately sanction and provide remedies when violations occur;</t>
  </si>
  <si>
    <t>13(c) Require companies to undertake assessments of, consultations on and full public disclosure of the environmental, health-related and child rights impacts of their business activities and their plans to address such impacts.</t>
  </si>
  <si>
    <t>14. The Committee recommends that the State party amend its legislation to remove all exceptions that allow marriage under the age of 18 years.</t>
  </si>
  <si>
    <t>15(a) Establish comprehensive anti-discrimination legislation that ensures protection against all forms of direct, indirect and multiple discrimination, including based on sexual orientation and gender identity;</t>
  </si>
  <si>
    <t>15(b) Ensure that all children have access to education, medical care and social benefits on an equal basis, particularly children living in poverty, rural children, children without parental care, Roma children, migrant and stateless children, children with disabilities and children in institutions;</t>
  </si>
  <si>
    <t>15(c) Remove all barriers for the admission of children living with HIV to educational institutions and to health recovery, including by revising relevant regulations.</t>
  </si>
  <si>
    <t>16(a) Integrate and consistently interpret and apply the right of the child to have his or her best interests taken as a primary consideration in all legislative, administrative and judicial proceedings and decisions, as well as in all policies, programmes and projects that are relevant to and have an impact on children;</t>
  </si>
  <si>
    <t>16(b) Develop procedures and criteria to provide systematic training and guidance for all relevant professionals to assess and determine the best interests of the child in every area and to give this principle due weight as a primary consideration.</t>
  </si>
  <si>
    <t>17. The Committee notes with concern that, reportedly, children are at times not considered as rights holders but rather as objects of social protection. Recalling its general comment No. 12 (2009) on the right of the child to be heard, the Committee urges the State party to ensure that children’s views are given due consideration in the family, at school, in the courts and in all relevant administrative and other processes concerning them, including parental and alternative care, adoption and migration matters. It also recommends that the State party encourage, promote and support the participation of all children in adolescent parliaments, paying particular attention to children in vulnerable situations; make the selection process more transparent and democratic; and allocate adequate financial support to all young people’s organizations.</t>
  </si>
  <si>
    <t>18(a) Intensify the collection of data on stateless children, disaggregated by age, sex, country of origin or former habitual residence and residence in Belarus;</t>
  </si>
  <si>
    <t>18(b) Further strengthen the prevention of statelessness among children, including by extending protection to children born to undocumented stateless parents;</t>
  </si>
  <si>
    <t>18(c) Ensure that all stateless children have access to education and health care;</t>
  </si>
  <si>
    <t>18(d) Consider ratifying the Convention relating to the Status of Stateless Persons, the Convention on the Reduction of Statelessness, the European Convention on Nationality and the Council of Europe Convention on the Avoidance of Statelessness in relation to State Succession.</t>
  </si>
  <si>
    <t>19(a) Establish safeguards against arbitrary or unlawful interference with privacy, in accordance with article 16 of the Convention;</t>
  </si>
  <si>
    <t>Right to privacy</t>
  </si>
  <si>
    <t>19(b) Ensure the monitoring of those safeguards with respect to children, including in schools, alternative care, adoption processes and the media;</t>
  </si>
  <si>
    <t>19(c) Provide effective remedies in cases of violations;</t>
  </si>
  <si>
    <t>19(d) Develop and apply child-friendly procedures for obtaining informed consent from children.</t>
  </si>
  <si>
    <t>21(a) Explicitly prohibit corporal punishment, in law and in practice, in all settings;</t>
  </si>
  <si>
    <t>Violence,
including corporal punishment</t>
  </si>
  <si>
    <t>21(b) Resume consideration of the draft law on domestic violence, in broad consultation with civil society, with a view to its adoption;</t>
  </si>
  <si>
    <t>21(c) Establish liability for all forms of violence against children, including psychological abuse and physical forms of violence that do not leave physical marks;</t>
  </si>
  <si>
    <t>21(d) Formulate, with the involvement of children, a comprehensive strategy for preventing, combating and monitoring all forms of violence against children, including bullying and online violence, paying particular attention to lesbian, gay, bisexual and transgender children and children with disabilities;</t>
  </si>
  <si>
    <t>21(e) Train parents, teachers, professionals working with and for children and the public in, and conduct awareness-raising activities on, positive, non-violent forms of child-rearing discipline and respect for children's right to human dignity and physical integrity, with a view to eliminating the acceptance of corporal punishment and promoting zero tolerance of violence against children, as well as non-violent communication and conflict mediation;</t>
  </si>
  <si>
    <t>21(f) Encourage the reporting of all forms of violence against children and establish accessible, confidential, child-friendly and effective reporting channels;</t>
  </si>
  <si>
    <t>21(g) Develop effective mechanisms, procedures and guidelines and build the capacity of the professionals concerned to ensure early identification and prompt and mandatory reporting of all cases of violence against children, taking into account a gender perspective;</t>
  </si>
  <si>
    <t>21(h) Ensure that cases of violence against children are investigated and prosecuted and that perpetrators are brought to justice;</t>
  </si>
  <si>
    <t>21(i) Develop programmes and policies for the prevention, recovery and social reintegration of child victims, including by ensuring an effective nationwide three-digit toll-free 24-hour helpline operated by competent and independent specialists that allows for prompt referrals, and promote awareness of how children can access the helpline;</t>
  </si>
  <si>
    <t>21(j) Strengthen the collection of data on all forms of violence against children;</t>
  </si>
  <si>
    <t>21(k) Allocate adequate human, financial and technical resources for implementing the above-mentioned recommendations.</t>
  </si>
  <si>
    <t>23(a) Take all measures necessary to prevent and respond to all manifestations of child sexual exploitation and abuse, including online, pornography and grooming, especially in relation to boys and children with disabilities; identify the root causes of the significant increase in online abuse; and strengthen the professional capacity and software tools to detect and investigate such abuse;</t>
  </si>
  <si>
    <t>Sexual
exploitation and abuse</t>
  </si>
  <si>
    <t>23(b) Conduct awareness-raising activities to alert society, parents and schools about the harmful effects and possible criminal nature of any sexual relationships between children and adults and about online risks;</t>
  </si>
  <si>
    <t>23(c) Build the capacity of teachers, social workers, health-care specialists, law enforcement, border and immigration officers and other relevant professionals to identify, refer and/or provide appropriate assistance for child victims;</t>
  </si>
  <si>
    <t>23(d) Ensure accessible, confidential, child-friendly and effective channels for reporting sexual offences;</t>
  </si>
  <si>
    <t>23(e) Ensure that child sexual abuse is promptly reported, investigated and prosecuted, applying a child-friendly and multisectoral approach to avoid the retraumatization of the child victim, and ensure appropriate remedies, treatment and support and that perpetrators are duly sanctioned.</t>
  </si>
  <si>
    <t>24(a) Conducting awareness-raising campaigns and programmes on the harmful effects of child marriage on the physical and mental health and well-being of girls, targeting the Roma community;</t>
  </si>
  <si>
    <t>24(b) Encouraging the reporting of child marriage and establishing protection schemes for victims who file a complaint.</t>
  </si>
  <si>
    <t>26(a) Consider creating a unified structure for coordinating child and family assessment by restructuring and strengthening the social pedagogical centres and territorial social protection services in order for them to undertake professional assessments of the social welfare of children and their families;</t>
  </si>
  <si>
    <t>Family
environment</t>
  </si>
  <si>
    <t>26(b) Build the capacity of the social service workforce for children and families to incorporate a case management approach, adopt sufficient tools, guidelines and quality standards for social work and ensure systemic and regular training of all professionals involved in case work;</t>
  </si>
  <si>
    <t>26(c) Ensure that children are separated from their family only if it is necessary for their best interests and subject to judicial review, in accordance with article 9 (1) of the Convention, and that poverty and disability are never the justification for removing a child from parental care;</t>
  </si>
  <si>
    <t>26(d) Ensure that the deprivation of parental rights is used as a last resort and solely in the best interests of the child, and address the punitive function of the child support obligation;</t>
  </si>
  <si>
    <t>26(e) Address social vulnerabilities leading to separation and intensify the provision and coordination of social services, which should be child- and family-centred, and develop community-based family support services, with a view to strengthening families as safe environments for children, facilitating returns and reducing reliance on alternative care;</t>
  </si>
  <si>
    <t>26(f) Further promote equal parenting, including by clarifying the entitlement of fathers to paternal leave and encouraging fathers to use it, and monitor the practice;</t>
  </si>
  <si>
    <t>26(g) Seek technical assistance from the United Nations Children's Fund (UNICEF) for the implementation of the above recommendations.</t>
  </si>
  <si>
    <t>28(a) Adopt, with the involvement of civil society, a comprehensive strategy on childcare reform as an integral part of the State programmes for 2021-2025, with the allocation of adequate human, financial and technical resources, that phases out institutionalization and strengthens the family-based alternative-care responses, paying particular attention to children with disabilities;</t>
  </si>
  <si>
    <t>Children
deprived of a family environment</t>
  </si>
  <si>
    <t>28(b) Direct efforts towards enabling children to remain in or return to the care of their parents, by ensuring that parents and other family members have access to support in their caregiving role and are able to provide safe, stable and nurturing care for their children, including through child-sensitive social protection policies and services;</t>
  </si>
  <si>
    <t>28(c) Harmonize legislation and practices applying to foster families and family-type homes, and ensure that medical and rehabilitation costs for children in foster care are covered from the State budget;</t>
  </si>
  <si>
    <t>28(d) Ensure periodic review of the placement of children in alternative care and monitor the quality of care, including by providing accessible channels for children to report violence and maltreatment, as well as investigate cases, hold the perpetrators accountable and provide children with adequate remedies;</t>
  </si>
  <si>
    <t>28(e) Provide premises and opportunities for children in alternative care to maintain direct contact with their parents.</t>
  </si>
  <si>
    <t>Children affected by parental imprisonment</t>
  </si>
  <si>
    <t>29. The Committee recommends that the State party harmonize its laws and regulations to protect the children of incarcerated parents and the visitation rights of those children.</t>
  </si>
  <si>
    <t>Children of incarcerated parents</t>
  </si>
  <si>
    <t>31(a) Adopt a single definition of disability based on the Convention on the Rights of Persons with Disabilities and make use of the International Classification of Functioning, Disability and Health: Children and Youth Version;</t>
  </si>
  <si>
    <t>31(b) Organize the systematic and comprehensive collection of data on children with disabilities, including in education;</t>
  </si>
  <si>
    <t>31(c) Ensure improved coordination between authorities, strengthened inclusive policies, in particular those on inclusive care and education, and the provision of adequate financial, human and technical resources;</t>
  </si>
  <si>
    <t>31(d) Strengthen support for parents of children with disabilities to ensure the right of those children to grow up in a family environment, and develop family-based care solutions for children with disabilities deprived of a family environment;</t>
  </si>
  <si>
    <t>31(e) Further strengthen early identification of disability and age-appropriate rehabilitation interventions, improve information outreach for parents of children with disabilities and develop programmes to support children with disabilities in transition to adulthood to help them start an independent life;</t>
  </si>
  <si>
    <t>31(f) Undertake awareness-raising campaigns to combat the stigmatization of and prejudice against children with disabilities and to promote a positive image of such children, and ensure the investigation of, and an adequate response to, cases of violence.</t>
  </si>
  <si>
    <t>32(a) Increase its health-care budget and allocations for children's health;</t>
  </si>
  <si>
    <t>Health and health
 services</t>
  </si>
  <si>
    <t>32(b) Improve the quality of health-care services, including obstetrics, and ensure that children's specific needs are taken into account in the provision of in-patient care;</t>
  </si>
  <si>
    <t>Health and health
services</t>
  </si>
  <si>
    <t>32(c) Intensify its efforts in the area of prevention, early detection and timely treatment of thyroid conditions and other diseases related to, inter alia, nuclear contamination;</t>
  </si>
  <si>
    <t>32(d) Identify and effectively address the causes of child malnutrition, including obesity, underweight, diabetes and vitamin and iodine deficiency; develop and monitor policies and programmes on child food security and nutrition, including school meal programmes and programmes addressing infants and young children; and regulate the marketing of unhealthy foods to children.</t>
  </si>
  <si>
    <t>33(a) Conduct research into the root causes of suicide among children and address them through targeted and comprehensive policies, psychological, educational and social measures and therapies for children, families and the public at large;</t>
  </si>
  <si>
    <t>33(b) Based on the results of the above-mentioned research, develop a suicide prevention strategy, paying particular attention to children, that focuses on reducing stress, improving mental well-being, promoting healthy lifestyles and physical activity and strengthening social protection and community services, and that takes into account best practices implemented in other countries;</t>
  </si>
  <si>
    <t>33(c) Build the capacity of teaching personnel to identify, support and refer children experiencing mental distress, improve access, including in schools, to psychological and psychiatric services that are child-friendly; encourage children to seek such services and ensure that they can do so without stigma.</t>
  </si>
  <si>
    <t>34(a) Strengthen its efforts to prevent and address the incidence of alcohol and tobacco addiction, including by providing children and adolescents with accurate and objective information and life skills education on preventing substance abuse, and develop specialized accessible and youth-friendly drug-dependence treatment and harm-reduction services;</t>
  </si>
  <si>
    <t>34(b) Adopt a comprehensive sexual and reproductive health policy for adolescents and introduce sexual and reproductive health education into the mandatory school curriculum, with a focus on non-discrimination and sexual and reproductive rights, directing special attention to preventing adolescent pregnancy, high-risk sexual behaviour, HIV/AIDS and sexually transmitted infections and to the issues of sexual orientation and gender identity;</t>
  </si>
  <si>
    <t>34(c) Improve adolescents' access to contraceptives, confidential testing for sexually transmitted infections and HIV, and counselling without parental consent;</t>
  </si>
  <si>
    <t>34(d) Train health professionals to support lesbian, gay, bisexual and transgender children;</t>
  </si>
  <si>
    <t>34(e) Include provisions on youth-friendly health centres in health-related regulations, and establish youth-friendly health units in children's polyclinics.</t>
  </si>
  <si>
    <t>35(a) Apply the multidimensional child poverty approach to measure child poverty and to develop a national poverty reduction strategy and budget with a particular focus on children and families in situations of vulnerability;</t>
  </si>
  <si>
    <t>35(b) Ensure that all children have access to social protection, in law and in practice, and amend the Law on the Rights of the Child accordingly;</t>
  </si>
  <si>
    <t>35(c) Strengthen support programmes for large and single-parent families, parents of children with disabilities and children without parental care;</t>
  </si>
  <si>
    <t>35(d) Develop and enforce a mechanism for recovering child maintenance, in accordance with article 27 (4) of the Convention.</t>
  </si>
  <si>
    <t>36. Welcoming the increase in preschool coverage, the Committee recalls targets 2 and 5 of the Sustainable Development Goals and recommends that the State party</t>
  </si>
  <si>
    <t>Education,
including vocational training and guidance</t>
  </si>
  <si>
    <t>36(a)Remove barriers preventing Roma children from gaining access to education, including by raising awareness of the importance of education and school registration requirements among the Roma community and facilitating parents’ access to documents required for school registration for their children;</t>
  </si>
  <si>
    <t>36(b) Ensure that all children with disabilities progressively have access to inclusive education, and ensure inclusive education in integrated classes, including by: (i) training and assigning the number of specialized teachers and assistants necessary to provide individual support to children with disabilities in order to keep them in inclusive education; (ii) providing assistive technologies and devices; (iii) developing individual education plans; and (iv) ensuring reasonable accommodation in school infrastructure, places for sport and leisure, school transportation and training;</t>
  </si>
  <si>
    <t>36(c) Ensure that children in correctional facilities have access to education, including final examinations and certification, and review the education code accordingly;</t>
  </si>
  <si>
    <t>Quality of education</t>
  </si>
  <si>
    <t>36(d) Update school curricula, textbooks and teacher-training materials to integrate twenty-first century skills and remove gender-stereotypical content;</t>
  </si>
  <si>
    <t>Learning quality and skills </t>
  </si>
  <si>
    <t>36(e) Ensure that girls and boys can choose non-traditional fields of study, and improve career orientation for all children, paying particular attention to children with disabilities, to ensure that children’s views form the basis for their career choices;</t>
  </si>
  <si>
    <t>36(f) Expand the availability of preschools, especially in rural areas, strengthen specialized training for preschool teachers and develop a comprehensive and holistic policy of early childhood care and development.</t>
  </si>
  <si>
    <t>37. The Committee recommends that the State party develop a national plan of action for human rights education, as recommended in the framework of the World Programme for Human Rights Education.</t>
  </si>
  <si>
    <t>Human
rights education</t>
  </si>
  <si>
    <t>38. Recalling its general comment No. 17 (2013) on the right of the child to rest, leisure, play, recreational activities, cultural life and the arts, the Committee recommends that the State party strengthen its efforts to guarantee the right of children, including children living in poverty, children with disabilities, children without parental care, and children in situations of migration, to rest and leisure and sufficient time to engage in play and recreational activities that are safe, accessible, inclusive, reachable by public transport, smoke-free and age-appropriate. It also recommends that the State party expand the offer of cultural activities in Belarusian.</t>
  </si>
  <si>
    <t>39(a) Develop a legislative framework on undocumented children;</t>
  </si>
  <si>
    <t>Children in
situations of migration</t>
  </si>
  <si>
    <t>39(b) Establish status determination procedures to ensure the identification and protection of children in situations of migration, including unaccompanied children and separated children;</t>
  </si>
  <si>
    <t>39(c) Develop a standard protocol on age-determination methods that is multidisciplinary, scientifically based, respectful of children’s rights and used only in cases of serious doubt about the claimed age, consider documentary or other forms of evidence available and ensure access to effective appeal mechanisms;</t>
  </si>
  <si>
    <t>39(d) Integrate the principle of the best interests of the child in legislation and regulations concerning migration, ensure that this principle is given primary consideration in asylum and migration-related procedures, including age and status determination and deportation, and that children’s views are duly taken into account therein, and provide support to families with migration backgrounds to prevent family separation;</t>
  </si>
  <si>
    <t>39(e) Build the capacity of the authorities to determine and apply the best interests of the child in asylum and migration-related procedures;</t>
  </si>
  <si>
    <t>39(f) Ensure that all children in situations of migration, including undocumented and separated children, receive appropriate protection, are informed about their rights in a language they understand, have access to education and health care, including psychosocial support, and are provided with interpretation and free legal aid; and develop comprehensive referral, case management and guardianship frameworks for unaccompanied and separated children;</t>
  </si>
  <si>
    <t>39(g) Prohibit immigration detention of children and ensure non-custodial solutions, including foster care and accommodation in specialized open reception centres serviced by trained professionals and providing access to education and psychosocial support, ensure the periodic and independent review of the care and ensure access to complaint procedures.</t>
  </si>
  <si>
    <t>40. Noting with concern reports of exploitation of children at school and other forms of child labour, and recalling target 7 of the Sustainable Development Goals, the Committee recommends that the State party strengthen its efforts to prohibit and eliminate all forms of child labour, and establish and implement monitoring, accountability and rehabilitation mechanisms.</t>
  </si>
  <si>
    <t>Economic
exploitation, including child labour</t>
  </si>
  <si>
    <t>41(a) Align article 181 of the Criminal Code on trafficking in persons with international law to remove the requirement of coercion;</t>
  </si>
  <si>
    <t>Sale, trafficking
and abduction</t>
  </si>
  <si>
    <t>41(b) Strengthen the training of professionals concerned on identifying and referring child victims regardless of initial consent, and revise the identification procedures accordingly;</t>
  </si>
  <si>
    <t>41(c) Intensify its efforts to investigate and prosecute cases of sale of children, child trafficking and abduction and to sentence the perpetrators appropriately;</t>
  </si>
  <si>
    <t>41(d) Provide child victims of trafficking in persons with services specific to their needs, and ensure that all child victims are referred to appropriate services;</t>
  </si>
  <si>
    <t>41(e) Allocate adequate resources to the implementation of the above recommendations and provide financial support to civil society organizations working with child victims</t>
  </si>
  <si>
    <t>43(a) Ensure, in law and in practice, the provision of independent and quality legal aid to children alleged or accused of, or recognized as, having infringed criminal law, from the beginning of the investigation;</t>
  </si>
  <si>
    <t>43(b) Ensure that children's legal guardians, teachers, psychologists and relevant authorities participate in the proceedings from the outset;</t>
  </si>
  <si>
    <t>43(c) Maintain the single minimum age of criminal responsibility for all offences and ensure that children below that age are not treated as offenders and are never placed in closed institutions;</t>
  </si>
  <si>
    <t>43(d) Strengthen the prevention of crime and reoffending among children, paying particular attention to girls;</t>
  </si>
  <si>
    <t>43(e) Promote non-judicial measures, such as diversion, mediation and counselling, for children accused of criminal offences and, as a priority, the use of non-custodial sentences, such as probation or community service;</t>
  </si>
  <si>
    <t>43(f) Ensure that deprivation of liberty is used as a measure of last resort and for the shortest possible period of time and that it is regularly reviewed with a view to its withdrawal;</t>
  </si>
  <si>
    <t>43(g) In cases where deprivation of liberty is unavoidable, ensure that children and adults are detained separately and that detention conditions are compliant with international standards, including regarding access to health care, education (see also para. 36 (c) above) and the prohibition of forced labour.</t>
  </si>
  <si>
    <t>44(a) Explicitly define and criminalize sale of children, which is not identical to trafficking in persons, and criminalize all acts and activities, including online, of child prostitution and child pornography, in compliance with articles 2 and 3 of the Optional Protocol;</t>
  </si>
  <si>
    <t>44(b) Strengthen the systematic training on the provisions of the Optional Protocol for all professional groups working with children in order to improve victim identification and referral;</t>
  </si>
  <si>
    <t>44(c) Extend the extraterritorial jurisdiction to child prostitution and child pornography;</t>
  </si>
  <si>
    <t>44(d) Ensure that extradition for the offences under the Optional Protocol are not subject to the requirement of double criminality;</t>
  </si>
  <si>
    <t>44(e) Provide adequate support and recovery services to child victims and ensure access to compensation and redress.</t>
  </si>
  <si>
    <t>45(a) Raising the minimum age of entry into the Minsk Suvorov Military School and abolishing the training in the use of weapons in military schools and units;</t>
  </si>
  <si>
    <t>45(b) Including peace education in school curricula and teacher training;</t>
  </si>
  <si>
    <t>45(c) Including a definition of direct participation in hostilities in the Criminal Code;</t>
  </si>
  <si>
    <t>45(d) Removing the requirement of double criminality for extraterritorial jurisdiction;</t>
  </si>
  <si>
    <t>45(e) Establishing an identification process for children, including refugee and asylum-seeking children, who may have been recruited or used in hostilities, and ensuring their recovery and reintegration;</t>
  </si>
  <si>
    <t>45(f) Prohibiting sale and export of small arms and light weapons to countries where children may be involved in armed conflict.</t>
  </si>
  <si>
    <t>46. The Committee recommends that the State party, in order to further strengthen the fulfilment of children’s rights, ratify the Optional Protocol on a communications procedure.</t>
  </si>
  <si>
    <t>47(a) The International Convention on the Protection of the Rights of All Migrant Workers and Members of Their Families;</t>
  </si>
  <si>
    <t>47(b) The International Convention for the Protection of All Persons from Enforced Disappearance.</t>
  </si>
  <si>
    <t>48. The Committee recommends that the State party cooperate with the Council of Europe on the implementation of the Convention and other human rights instruments, both in the State party and in other Council of Europe member States.</t>
  </si>
  <si>
    <t>49.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</si>
  <si>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50. The Committee invites the State party to submit its combined seventh and eighth periodic reports by 30 October 2025 and to include therein information on the follow-up to the present concluding observations. The report should be in compliance with the Committee’s harmonized treaty-specific reporting guidelines adopted on 31 January 2014 (CRC/C/58/Rev.3) and should not exceed 21,200 words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</si>
  <si>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51.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(HRI/GEN/2/Rev.6, chap. I) and paragraph 16 of General Assembly resolution 68/26</t>
  </si>
  <si>
    <t>Belgium</t>
  </si>
  <si>
    <t>6. The Committee reiterates its previous recommendations (CRC/C/15/Add.178, para. 7 and CRC/C/BEL/CO/3-4, para. 10) to consider withdrawing its declaration regarding articles 2 and 40 of the Convention.</t>
  </si>
  <si>
    <t>Reservations</t>
  </si>
  <si>
    <t>7. The Committee welcomes the adoption of the 2018 code on prevention, assistance to and protection of young persons in the French community. It also welcomes the fact that the new legislation and regulations regarding children in the Flemish community are subjected to a child rights impact assessment (JoKER) and poverty tests, and recommends that this practice be implemented systematically countrywide, for all laws and regulations that affect children directly or indirectly.</t>
  </si>
  <si>
    <t>8. Noting that the 2015–2019 action plans on children’s rights adopted by the Flemish and French Communities and the 2016–2019 action plan on children’s rights adopted by the Walloon Region are about to expire, the Committee recommends that the State party continue its efforts to formulate updated plans for future years, and urges it to prepare a comprehensive policy on children at the federal level that encompasses all areas covered by the Convention and reflects regional dynamics.</t>
  </si>
  <si>
    <t xml:space="preserve">Comprehensive policy </t>
  </si>
  <si>
    <t>9(a) Strengthening the mandate of the National Commission for the Rights of the Child to coordinate relevant activities and mechanisms established at the federal, community, regional and local levels;</t>
  </si>
  <si>
    <t>9(b) Clearly defining roles and responsibilities of the mechanisms involved in the implementation of the Convention at these levels.</t>
  </si>
  <si>
    <t>10(a) To utilize a child-rights approach in the preparation of the State budget by implementing a tracking system for the allocation and the use of resources for children throughout the budget; such a tracking system should also be used for impact assessments of how investments in any sector may serve the best interests of the child, ensuring that the different impact of such investment on girls and boys is measured;</t>
  </si>
  <si>
    <t>10(b) To ensure transparent and participatory budgeting through public dialogue, especially with children and for proper accountability of local authorities;</t>
  </si>
  <si>
    <t>10(c) To define budgetary lines for all children, with special attention to those in disadvantaged or vulnerable situations, and ensure that those budgetary lines are protected even in situations of economic crisis, natural disaster or other emergencies.</t>
  </si>
  <si>
    <t>11(a) To improve its centralized data-collection system, including by reviewing the national indicators on the rights of the child that should cover all areas of the Convention and be disaggregated by age, sex, ethnic and national origin, urban or rural area, geographic location, disability, migration and socioeconomic status, in order to facilitate analysis of the situation of all children;</t>
  </si>
  <si>
    <t>11(b) To ensure that the data and indicators are shared among the ministries concerned and used for the formulation, monitoring and evaluation of laws, policies and programmes for the effective implementation of the Convention and the Optional Protocols thereto.</t>
  </si>
  <si>
    <t>12. With reference to its previous concluding observations (CRC/C/BEL/CO/3-4, para. 18), the Committee recommends that the State party establish an independent human rights body at the federal level in compliance with the Paris Principles and ensure coordination between this institution and ombudspersons.</t>
  </si>
  <si>
    <t xml:space="preserve"> Independent monitoring </t>
  </si>
  <si>
    <t>13(a) Strengthening training of relevant stakeholders, including teachers, law-enforcement officials, judges, lawyers, health-care professionals and social workers, and children;</t>
  </si>
  <si>
    <t>13(b) Integrating interdisciplinary children’s rights education into curricula at all levels of education.</t>
  </si>
  <si>
    <t>14(a) Establish and implement regulations to ensure that the business sector complies with international and national human rights, labour, environment and other standards, particularly with regard to children’s rights;</t>
  </si>
  <si>
    <t xml:space="preserve">Children’s rights and the business sector </t>
  </si>
  <si>
    <t>14(b) Establish a clear regulatory framework for the industries operating in the State party to ensure that their activities do not negatively affect human rights or endanger environmental and other standards, especially those relating to children’s rights.</t>
  </si>
  <si>
    <t>16. The Committee remains concerned that children living in poverty and children with disabilities remain subjected to discrimination, in particular with regard to access to health care, education, housing and leisure. It is also concerned at the prejudice, stereotypes and hatred of children with a migrant background witnessed, particularly since the terrorist attacks in 2014 and 2016. Taking note of target 10.3 of the Sustainable Development Goals, the Committee reiterates its previous recommendation (CRC/C/BEL/CO/3-4, para. 32) and calls upon the State party to adopt and implement a comprehensive strategy addressing all forms of discrimination and to strengthen its efforts to combat radicalization of children and hate speech, including with regard to children in vulnerable situations.</t>
  </si>
  <si>
    <t>17(a) Strengthen its efforts to ensure that the principle of the best interests of the child is consistently interpreted and applied in decisions concerning migrant and refugee children, and children in alternative care, and in education and health measures;</t>
  </si>
  <si>
    <t>17(b) Develop procedures and criteria to provide guidance to all relevant persons in authority for determining the best interests of the child in all areas and for giving it due weight as a primary consideration.</t>
  </si>
  <si>
    <t>18. The Committee reminds the State party of the need to ensure the fullest possible review and control of decisions on euthanasia in relation to children, including by a judge, to guarantee that such decisions are not the subject of undue influence or misapprehension.</t>
  </si>
  <si>
    <t>37(b) Encourage children to express their views in all decisions affecting them, and facilitate this expression, particularly in the context of school management and policies, and in judicial proceedings.</t>
  </si>
  <si>
    <t>19(b) Ensure that children in schools and in situations of migration are given enough opportunities to express their views, and that these views are taken seriously;</t>
  </si>
  <si>
    <t>19(a) Improve participation of all children, in particular by abolishing any age limit on the right of children to express their views in all issues concerning them in legislation, and ensure that due weight is given to their views, in accordance with their age and maturity;</t>
  </si>
  <si>
    <t>20. The Committee recommends that the State party carry out a legislative review to consider access to information of children born through assisted reproduction about their origins.</t>
  </si>
  <si>
    <t>21. The Committee is concerned at reports that schools are allowed to ban wearing religious symbols, such as Islamic headscarves, which stigmatizes and discriminates against children, particularly girls of Muslim faith, and may influence their choice of school, further studies and employment. The Committee recommends that the State party take all measures necessary to ensure the full implementation of the rights of the child to freedom of thought, conscience and religion and to non-discrimination.</t>
  </si>
  <si>
    <t xml:space="preserve"> Freedom of thought, conscience and religion</t>
  </si>
  <si>
    <t>22(a) To explicitly prohibit corporal punishment, however light, by law, at home and in alternative care throughout the country;</t>
  </si>
  <si>
    <t>22(b) To promote positive, non-violent and participatory forms of child-rearing and discipline, including by means of awareness-raising programmes and campaigns, targeting children, parents and childcare professionals.</t>
  </si>
  <si>
    <t>23(a) Strengthen data collection in order to formulate a comprehensive strategy for preventing and combating child abuse and neglect;</t>
  </si>
  <si>
    <t>23(b) Allocate adequate human, technical and financial resources to implement long-term programmes addressing the root causes and reporting cases of violence against or abuse or neglect of children;</t>
  </si>
  <si>
    <t>23(c) Strengthen coordination between administrations and institutions at the federal, regional and community levels, and train the professionals concerned to identify and adequately respond to cases of child abuse and neglect, taking into account a gender perspective;</t>
  </si>
  <si>
    <t>23(d) Encourage community-based programmes aimed at preventing and combating domestic violence, child abuse and neglect, including by involving former victims, volunteers and community members and providing them with training and support;</t>
  </si>
  <si>
    <t>violence against children</t>
  </si>
  <si>
    <t>23(e) Ensure that support services, including shelter, are provided to child victims and, whenever appropriate, to their parents.</t>
  </si>
  <si>
    <t>24(a) Establish a national database of cases of sexual exploitation and abuse with a view to formulating a national action plan for preventing and combating all forms of child sexual exploitation and abuse, and harmonize related action plans at the community and regional levels, and establish mechanisms to monitor and evaluate such action plans;</t>
  </si>
  <si>
    <t>24(b) Expedite the adoption of the new criminal legislation to combat all offences against the sexual integration and self-determination of children;</t>
  </si>
  <si>
    <t>24(c) Strengthen alternative measures to prevent sexual abuse of children by religious personnel and to support victims, such as by means of arbitration centres;</t>
  </si>
  <si>
    <t>24(d) Conduct awareness-raising activities to combat the stigmatization of victims of sexual exploitation and abuse, including incest, and ensure accessible, confidential, child-friendly and effective reporting channels for such violations;</t>
  </si>
  <si>
    <t>24(e) Ensure the development of programmes and policies for the prevention of child sexual exploitation and abuse, and the recovery and social reintegration of child victims;</t>
  </si>
  <si>
    <t>24(f) Protect children from further abuse by ensuring that persons convicted for abuse of children are deterred from having contact with children in their professional capacity.</t>
  </si>
  <si>
    <t>26(a) To strengthen awareness-raising campaigns and programmes on the harmful effects of child marriage and female genital mutilation on the physical and mental health and well-being of girls;</t>
  </si>
  <si>
    <t>26(b) To provide training for civil servants, teachers, judges, law-enforcement officers and social workers on the identification of potential victims of child marriage;</t>
  </si>
  <si>
    <t>26(c) To establish protection schemes and care programmes for victims of child marriage and female genital mutilation, including those who file a complaint;</t>
  </si>
  <si>
    <t>26(d) To allocate adequate human, financial and technical resources to prevent and combat female genital mutilation, and ensure coordination of efforts among different levels of governance;</t>
  </si>
  <si>
    <t>26(e) To prohibit the performance of unnecessary medical or surgical treatment on intersex children where those procedures may be safely deferred until children are able to provide their informed consent; and ensure that intersex children and their families have access to adequate counselling and support and to effective remedies, including by lifting the relevant statute of limitations.</t>
  </si>
  <si>
    <t>27. The Committee notes that the demand for day-care facilities, including for children with disabilities and for children from most disadvantaged families, remains unmet. The Committee recalls its previous recommendation (CRC/BEL/CO/3-4, para. 45) in which it called upon the State party to increase the capacity, flexibility and quality of childcare services while ensuring their accessibility to all children, including by increasing subsidized care and improving training of relevant staff, especially in the French-speaking community.</t>
  </si>
  <si>
    <t>28(a) Support and facilitate family-based care for all children, including those from disadvantaged families;</t>
  </si>
  <si>
    <t xml:space="preserve"> Children deprived of a family environment </t>
  </si>
  <si>
    <t>28(b) Revise the law of 19 March 2017 with a view to strengthening the position of parents whose child has been placed in foster care, and ensure the right of the child to maintain personal relations and direct contact with both parents on a regular basis, if in the child’s best interests;</t>
  </si>
  <si>
    <t>28(c) Ensure that adequate human, technical and financial resources are allocated to alternative care centres and relevant child protection services in order to facilitate the rehabilitation and social reintegration of child residents and to improve and develop the skills of foster parents and families and professional specialized carers.</t>
  </si>
  <si>
    <t>30(a) To improve the collection of data on children with disabilities, in particular very young children and children with intellectual or psychosocial disabilities, in order to inform the policies in all regions in consultation with children with disabilities and their representative organizations;</t>
  </si>
  <si>
    <t>30(b) To provide inclusive education for all children with disabilities, including by ensuring the reasonable accommodation of school infrastructure and places for sport and leisure, school transportation, training and by assigning specialized teachers for individual support and all due attention to the individual needs of children;</t>
  </si>
  <si>
    <t>30(c) To take immediate measures to ensure that children with disabilities have access to quality and timely health care, including early detection and intervention programmes and respite services, in all parts of the State party;</t>
  </si>
  <si>
    <t>30(d) To encourage the introduction of the personal assistance budget countrywide in amounts adjusted to the child’s needs and with no waiting periods.</t>
  </si>
  <si>
    <t>31. The Committee recommends that the State party take measures to improve the practice of exclusive breastfeeding during the first six months of age, systematically collect data in accordance with World Health Organization definitions and indicators, ratify the Maternity Protection Convention, 2000 (No. 183) of the International Labour Organization and increase the number of hospitals implementing the Baby-Friendly Hospital Initiative.</t>
  </si>
  <si>
    <t>33(a) Undertake studies on the causes and prevalence of stress, suicide and attention deficit hyperactivity disorder among children and, on the basis of the results of those studies, take comprehensive measures to effectively address these phenomena, including by means of psychological, educational and social measures and therapies;</t>
  </si>
  <si>
    <t>33(b) Ensure that prescription of drugs for children with attention deficit hyperactivity disorder is used as a measure of last resort, and that children and their parents are properly informed about the possible side effects of such medical treatment and about non-medical alternatives;</t>
  </si>
  <si>
    <t>33(c) Conduct awareness-raising programmes, including campaigns to promote a positive image of mental health care, and encourage children to seek psychological support whenever needed;</t>
  </si>
  <si>
    <t>33(d) Ensure access to psychologists, psychiatrists and specialized therapists, as well as interpreters and intercultural mediators, for refugee and migrant children, including in shelter settings.</t>
  </si>
  <si>
    <t>34. With reference to its general comments No. 4 (2003) on adolescent health and development in the context of the Convention on the Rights of the Child and No. 20 (2016) on the implementation of the rights of the child during adolescence, and taking note of targets 3.5 and 2.2 of the Sustainable Development Goals, the Committee recommends that the State party strengthen its efforts to prevent and combat obesity and the incidence of substance abuse, particularly of cannabis, tobacco and alcohol, in children and adolescents. The Committee urges the State party to raise the legal age for buying tobacco to 18 years.</t>
  </si>
  <si>
    <t>35(a) Conduct an assessment of the impact of air pollution on children’s health and a study on the prevalence of asthma and respiratory diseases in children as a basis for designing a well-resourced strategy to remedy the situation, and regulate the maximum concentrations of air-pollutant emissions, including from road transport;</t>
  </si>
  <si>
    <t xml:space="preserve"> Environmental health and climate change</t>
  </si>
  <si>
    <t>35(b) Develop a comprehensive national plan for reducing the level of greenhouse emissions to prevent dangerous climate impact, while ensuring that the special vulnerabilities and needs of children, as well as their views, are taken into account;</t>
  </si>
  <si>
    <t>35(c) Strengthen awareness-raising of environmental health and climate change among children, with the active participation of schools.</t>
  </si>
  <si>
    <t>37(a) To develop and implement a comprehensive rights-based poverty strategy for children, with a set of time-bound and measurable indicators and a particular focus on children from disadvantaged families;</t>
  </si>
  <si>
    <t>37(b) To ensure that all children in the State party enjoy the right to adequate housing, and that children from Roma families benefit from housing suited to their lifestyle;</t>
  </si>
  <si>
    <t>37(c) To take comprehensive measures to effectively address the root causes of begging, and to ensure that the children concerned are maintained in school;</t>
  </si>
  <si>
    <t>37(d) To review the system of welfare benefits for all children and disadvantaged families in all regions and communities, and to ensure that they guarantee a decent standard of living while taking into account different family situations and enable all children to have access to their rights under the Convention, without discrimination.</t>
  </si>
  <si>
    <t>39(a) To intensify its efforts to combat inequalities and to encourage equal opportunities in education, while fostering integration of children in disadvantaged situations;</t>
  </si>
  <si>
    <t>39(b) To prevent and combat discrimination at school, to effectively investigate discrimination allegations and to raise awareness of children and their parents about complaint mechanisms;</t>
  </si>
  <si>
    <t>39(c) To strengthen teacher training in diversity, intercultural competence and conflict mediation to empower teachers as facilitators of integration of children with diverse backgrounds, in a cohesive and welcoming environment;</t>
  </si>
  <si>
    <t>39(d) To abolish school expenses in all regions of the State party;</t>
  </si>
  <si>
    <t>39(e) To review the Flemish anti-dropout policy and actively develop non-repressive measures to ensure that children in disadvantaged situations remain in education and have access to education paths of their choice;</t>
  </si>
  <si>
    <t>39(f) To increase the capacity of schools, and to raise the number of places in schools in the Brussels-capital region;</t>
  </si>
  <si>
    <t>39(g) To strengthen measures to combat bullying, including cyberbullying, that encompasses prevention, early detection mechanisms, the empowerment of children and professionals, intervention protocols and harmonized guidelines for the collection of case-related data.</t>
  </si>
  <si>
    <t>40. With reference to its general comment No. 17 (2013) on the right of the child to rest, leisure, play, recreational activities, cultural life and the arts, the Committee recommends that the State party strengthen its efforts to guarantee the right of children, including children from disadvantaged families, children with disabilities, and refugee and migrant children, to rest and leisure and sufficient time to engage in play and recreational activities that are safe, accessible, inclusive, reachable by public transport, smoke-free and age-appropriate. The Committee also recommends that the State party maintain and ensure access to landscaped green areas and open spaces for children.</t>
  </si>
  <si>
    <t>42(a) Develop a uniform protocol on age-determination methods that is multidisciplinary, scientifically-based, respectful of children’s rights and used only in cases of serious doubt about the claimed age and in consideration of documentary or other forms of evidence available, and ensure access to effective appeal mechanisms;</t>
  </si>
  <si>
    <t xml:space="preserve">Unaccompanied children </t>
  </si>
  <si>
    <t>42(b) Effectively investigate cases of abuse with regard to unaccompanied children;</t>
  </si>
  <si>
    <t>42(c) Strengthen immediate protection measures for all unaccompanied children, and ensure systematic and timely referral to the guardianship service;</t>
  </si>
  <si>
    <t>42(d) Improve the provision of shelter to unaccompanied children, including by ensuring the availability of the youth welfare system and foster care for all unaccompanied children, regardless of their age.</t>
  </si>
  <si>
    <t>44(a) To put an end to the detention of children in closed centres, and to use non-custodial solutions;</t>
  </si>
  <si>
    <t>Children in a situation of migration</t>
  </si>
  <si>
    <t>44(b) To ensure that the best interests of the child are a primary consideration, including in matters relating to asylum and family reunification;</t>
  </si>
  <si>
    <t>44(c) To develop and disseminate child-friendly tools to inform asylum-seeking children about their rights and the ways to seek justice.</t>
  </si>
  <si>
    <t>45(a) Establish a centralized and comprehensive data system on human trafficking;</t>
  </si>
  <si>
    <t xml:space="preserve">Sale, trafficking and abduction </t>
  </si>
  <si>
    <t>45(b) Effectively document and address cases of child exploitation by “lover boys”;</t>
  </si>
  <si>
    <t>45(c) Take effective measures to safeguard children’s rights in its territory, in particular those of unaccompanied children, to ensure that children do not fall prey to traffickers, and expedite status determination procedures for children who may be victims of trafficking for the purposes of exploitation;</t>
  </si>
  <si>
    <t>45(d) Allocate sufficient financial, human and technical resources to identify and investigate cases of trafficking involving children, including the exploitation of begging, and to provide legal aid to child victims of trafficking;</t>
  </si>
  <si>
    <t>45(e) Systematically provide training on the identification and referral of child victims of trafficking, including exploitation of begging, to law-enforcement officers, border guards, civil servants, social and health workers;</t>
  </si>
  <si>
    <t>45(f) Conduct large awareness-raising campaigns to prevent trafficking.</t>
  </si>
  <si>
    <t>47(a) To eliminate all possibility that a child is tried in an adult court or detained with adults;</t>
  </si>
  <si>
    <t>47(b) To ensure that accessible and qualified legal assistance is provided without delay;</t>
  </si>
  <si>
    <t>47(c) To promote recourse to non-judicial measures, such as diversion, mediation and counselling, for children accused of criminal offences and, wherever possible, the use of non-custodial sentences for children, such as probation or community service;</t>
  </si>
  <si>
    <t>47(d) To use detention as a measure of last resort and for the shortest period of time; in cases where detention is unavoidable, to ensure that detention conditions are compliant with international standards, including with regard to access to education and health services, and that children deprived of liberty are held in facilities close to their residence and served by public transport; and to ensure that detention is reviewed on a regular basis with a view to its withdrawal;</t>
  </si>
  <si>
    <t>47(e) To ensure that lawyers and judges are trained on children’s rights and use child-friendly approaches;</t>
  </si>
  <si>
    <t>47(f) To review the act on municipal and administrative penalties with a view to ensuring that it is not applicable to children and that sanctions for antisocial behaviour can only be imposed within the juvenile justice system.</t>
  </si>
  <si>
    <t>48. While welcoming the 2014 and 2016 amendments to the Penal Code to strengthen protection of children from sexual exploitation and the commitment of the Flemish community to the Global Code of Ethics for Tourism, the Committee is concerned at the greater number of children exploited in prostitution and at the overall lack of thorough information on the implementation of its concluding observations on the State party’s initial report submitted under the Optional Protocol, and therefore reiterates its previous recommendations (CRC/C/OPSC/BEL/CO/1).</t>
  </si>
  <si>
    <t>Follow-up to previous concluding observations and recommendations on the Optional Protocol on the sale of children, child prostitution and child pornography</t>
  </si>
  <si>
    <t>50(a) Develop and implement identification mechanisms for children who have been involved in or affected by armed conflict, including asylum-seeking and migrant children;</t>
  </si>
  <si>
    <t xml:space="preserve"> Follow-up to previous concluding observations and recommendations on the Optional Protocol on children in armed conflict</t>
  </si>
  <si>
    <t>50(b) Taking into consideration paragraph 26 of Security Council resolution 2427 (2018), promptly facilitate the repatriation of all Belgian children and, wherever possible, their families, regardless of age or the degree of suspected involvement in the armed conflict and in compliance with article 9 of the Convention;</t>
  </si>
  <si>
    <t>50(c) Ensure that the children concerned are treated as victims of trafficking in the context of armed conflict exploitation for criminal purposes, in accordance with Security Council resolution 2331 (2016), and are protected from retaliation and new recruitment and provided with the necessary assistance, rehabilitation and reintegration, including psychosocial support and legal aid;</t>
  </si>
  <si>
    <t>50(d) Ensure that the children who come into contact with the law enjoy all fair trial guarantees, in compliance with article 40 of the Convention, and are not stigmatized for their involvement in any unlawful activity in which they have been compelled to engage;</t>
  </si>
  <si>
    <t>50(e) Seek the assistance of United Nations entities, such as the United Nations Office on Drugs and Crime, the Office of the United Nations High Commissioner for Refugees and the International Organization for Migration, with identification of and assistance for child victims of trafficking in the context of armed conflict.</t>
  </si>
  <si>
    <t>51. The Committee recommends that the State party, in order to further strengthen the fulfilment of children’s rights, consider ratifying the core human rights instruments to which it is not yet a party, namely, the International Convention on the Protection of the Rights of All Migrant Workers and Members of Their Families and the Optional Protocol to the Convention against Torture and Other Cruel, Inhuman or Degrading Treatment or Punishment.</t>
  </si>
  <si>
    <t>52. The Committee recommends that the State party cooperate with the Council of Europe on the implementation of the Convention and other human rights instruments, both in the State party and in other States members of the Council.</t>
  </si>
  <si>
    <t>53.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</si>
  <si>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54. The Committee invites the State party to submit its seventh periodic report by 14 January 2024 and to include therein information on the follow-up to the present concluding observations. The report should be in compliance with the Committee’s harmonized treaty-specific reporting guidelines adopted on 31January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</si>
  <si>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55.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68/268).</t>
  </si>
  <si>
    <t>Bosnia &amp; Herzegovina</t>
  </si>
  <si>
    <t>6. The Committee recommends that the State party take all measures necessary to address its previous recommendations (CRC/C/BIH/CO/2-4) that have not been implemented or not sufficiently implemented and, in particular, those relating to the rights of the child and the business sector (para. 28), non-discrimination (para. 30), respect for the views of the child (para. 34), adoption (para. 51), economic exploitation and children in street situations (para. 71) and the administration of juvenile justice (para. 77).</t>
  </si>
  <si>
    <t>7. The Committee recalls its previous concluding observations (para. 10) and recommends that the State party enact a comprehensive child rights act, which fully incorporates the principles and provisions of the Convention and its Optional Protocols and provides clear guidelines for their consistent and direct application at the national, entity, district and cantonal levels.</t>
  </si>
  <si>
    <t>8. While noting the information provided by the State party that the Action Plan for Children of Bosnia and Herzegovina (2015–2018) has been extended to 2019 and a new action plan will be adopted for the period 2020–2023, the Committee recommends that the State party provide the new action plan with sufficient human, technical and financial resources in a consistent manner throughout the territory of the State party, with the full participation of children and civil society organizations. It also recommends that the State party establish a mechanism for regularly monitoring its implementation.</t>
  </si>
  <si>
    <t>10. The Committee urges the State party to provide the Group for the Promotion and Protection of Child Rights with sufficient authority and resources to strengthen the coordination role of the Ministry of Human Rights and Refugees in all activities related to the implementation of the Convention at cross-sectoral, national, entity, district and cantonal levels.</t>
  </si>
  <si>
    <t xml:space="preserve"> Coordination </t>
  </si>
  <si>
    <t>11(a) Establish monitoring and evaluation mechanisms, including specific indicators and a tracking system, for the adequacy, efficacy and equitability of resources allocated to the implementation of the Convention;</t>
  </si>
  <si>
    <t>11(b) Ensure that sufficient financial resources are allocated to programme budgeting, using a results-based and child rights approach, and regulate equitable funding for children throughout the budget at the national, entity, district and cantonal levels.</t>
  </si>
  <si>
    <t>12(a) Expeditiously improve its coherent data-collection system across administrative units, disaggregated by age, sex, disability, geographic location, ethnic origin, migration and socioeconomic status, ensuring that it covers all areas of the Convention to facilitate analysis of the situation of all children, particularly those in situations of vulnerability, including Roma children;</t>
  </si>
  <si>
    <t>12(b) Ensure that the data and indicators are shared among the ministries concerned at the national, entity, district and cantonal levels and used for the formulation, monitoring and evaluation of policies, programmes and projects for the effective implementation of the Convention;</t>
  </si>
  <si>
    <t>12(c) Strengthen its technical cooperation with, among others, the United Nations Children’s Fund and regional mechanisms.</t>
  </si>
  <si>
    <t>13(a) Expedite the adoption of the draft law on the ombudsman for human rights to improve its independence and effectiveness;</t>
  </si>
  <si>
    <t>13(b) Ensure that the Department for the Protection of Child Rights in the Federation of Bosnia and Herzegovina and the Ombudsman for Children in RepublikaSrpska are provided with adequate human, technical and financial resources to enable them to function effectively;</t>
  </si>
  <si>
    <t>13(c) Ensure adequate follow-up to recommendations issued by those child rights mechanisms.</t>
  </si>
  <si>
    <t>14(a) Strengthen its efforts to provide systematic information to raise awareness of children’s rights, particularly the rights of children in disadvantaged or vulnerable situations, among children, their parents and families and professional groups working with and for children;</t>
  </si>
  <si>
    <t>14(b) Continue to encourage the media in awareness-raising programmes on children’s rights in a child-friendly manner and the inclusion of children in the development of programmes.</t>
  </si>
  <si>
    <t>15. While noting the information provided by the State party on an initiative for governments at the entity and cantonal levels to introduce lower tax rates to civil society, the Committee recommends that the State party provide adequate support for services delivered by civil society organizations related to the promotion and protection of the rights of children and ensure the effective functioning of the advisory body of the Council of Ministers of Bosnia and Herzegovina to strengthen cooperation with civil society organizations.</t>
  </si>
  <si>
    <t xml:space="preserve">Cooperation with civil society </t>
  </si>
  <si>
    <t>16(a) Establish a clear regulatory framework for the business sector operating in the State party to ensure that its activities do not negatively affect human rights or endanger environmental and other standards, especially those relating to children’s rights;</t>
  </si>
  <si>
    <t>16(b) Establish monitoring mechanisms for the implementation of those standards and ensure appropriate sanctions and remedies for child victims of such abuses;</t>
  </si>
  <si>
    <t>16(c) Require companies to undertake assessments, consultations and full public disclosure of the impact of their business activities and plans on environmental and health-related children’s rights.</t>
  </si>
  <si>
    <t>17. The Committee recommends that the State party amend its family laws at the entity and district levels to remove all exceptions that allow marriage under the age of 18.</t>
  </si>
  <si>
    <t xml:space="preserve"> Definition of the child </t>
  </si>
  <si>
    <t xml:space="preserve">Minimum age of marriage </t>
  </si>
  <si>
    <t>18(a) Continue efforts to effectively implement the Law at all levels, including by disseminating information on where children can report discrimination and harmonizing the legislation at all levels within the State party, in compliance with the Law;</t>
  </si>
  <si>
    <t xml:space="preserve"> General principles</t>
  </si>
  <si>
    <t xml:space="preserve"> Non-discrimination </t>
  </si>
  <si>
    <t>18(b) Address the negative impact of stereotyping and discriminatory attitudes on children’s rights and ensure that the media is sensitized to this stigmatization of children, particularly children in disadvantaged situations, including by encouraging the media to adopt codes of conduct.</t>
  </si>
  <si>
    <t>20(a) To disseminate the guidelines for determining the best interests of the child to all relevant professionals who make such decisions;</t>
  </si>
  <si>
    <t>20(b) To ensure that the principle of the best interests of the child is appropriately integrated and consistently interpreted and applied in all legislative, administrative and judicial proceedings and decisions, as well as in all policies, programmes and projects at the national, entity, district and cantonal levels, in particular in relation to those children deprived of a family environment.</t>
  </si>
  <si>
    <t>19(c) Continue to involve children, particularly those in vulnerable situations, in local public consultations, and ensure the impact of the opinion of children on local policies</t>
  </si>
  <si>
    <t>Bulgaria</t>
  </si>
  <si>
    <t>26. In the light of its general comment No. 12 (2009) on the right of the child to be heard, the Committee reiterates the recommendation in its previous concluding observations (para. 27) and encourages the State party to ensure that children’s views are given due consideration, in accordance with article 12 of the Convention, in the family, at schools, in the courts and in all relevant administrative and other processes concerning them through, inter alia, the adoption of appropriate legislation, training of professionals, establishment of specific activities at school and general awarenessraising. The Committee also encourages the State Party to work in collaboration with stakeholders to disseminate the Convention (including in minority languages) and to strengthen the creation of meaningful spaces through which children can influence public policy.</t>
  </si>
  <si>
    <t>22(a) Ensure the issuance of birth certificates for all children born in its territory, immediately after the birth, regardless of the immigration status of the child or the parents, including those who have expressed an intention to apply for asylum and those who are undocumented, and that birth registration be free of charge for all children;</t>
  </si>
  <si>
    <t xml:space="preserve"> Civil rights and freedoms </t>
  </si>
  <si>
    <t xml:space="preserve">Birth registration and nationality </t>
  </si>
  <si>
    <t>22(b) Provide special support to illiterate or undocumented persons in order to facilitate birth registration of their children;</t>
  </si>
  <si>
    <t>22(c) Consider ratifying the 2009 Council of Europe Convention on the avoidance of statelessness in relation to State succession.</t>
  </si>
  <si>
    <t>23. The Committee recommends that the State party ensure that the Communications Regulatory Agency receives, investigates and addresses complaints from children in a child-sensitive manner in cases of violations of their right to privacy. It also recommends that the State party conduct awareness-raising programmes, including campaigns, among children and their families on the right of the child to access the complaint mechanism, and reiterates the need to implement a training programme aimed at media content creators and journalists on the rights set out in the Convention, including the right of the child to privacy.</t>
  </si>
  <si>
    <t>24(a) Explicitly prohibit corporal punishment in all settings by law;</t>
  </si>
  <si>
    <t xml:space="preserve">  Violence against children </t>
  </si>
  <si>
    <t>24(b) Raise awareness among parents and the general public on the harmful effects of corporal punishment for children so as to promote alternative positive, non-violent and participatory forms of child-rearing and discipline;</t>
  </si>
  <si>
    <t>24(c) Collect and disaggregate data on all cases of corporal punishment and their resolution in a coherent manner, using the same definition across the administrative units.</t>
  </si>
  <si>
    <t>26(a) Harmonize the relevant legislation on the protection of children from all forms of violence at the national, entity, district and cantonal levels;</t>
  </si>
  <si>
    <t>26(b) Allocate sufficient human and financial resources to effectively implement the guidelines for child protection case management at the social welfare centres to identify, report, prevent and monitor cases of violence against and abuse of children;</t>
  </si>
  <si>
    <t>26(c) Accelerate its efforts to establish a national database on all cases of violence, including domestic violence, against children to assess the extent, causes and nature of such violence;</t>
  </si>
  <si>
    <t>26(d) Further strengthen awareness-raising programmes on different types of violence against and abuse of children, with the involvement of children to prevent them from engaging in violence, establish clear and accessible reporting procedures for children, parents and professionals working with children and ensure children’s access to child-friendly support and protection services.</t>
  </si>
  <si>
    <t>27(a) Harmonize the provisions of the Criminal Codes concerning the scope of the sexual exploitation and abuse of children, the sanctions to be imposed and the protection of child victims;</t>
  </si>
  <si>
    <t xml:space="preserve">Sexual exploitation and abuse </t>
  </si>
  <si>
    <t>27(b) Establish accessible, confidential, child-friendly and effective channels for children, their family and staff working with and for children to report cases of sexual exploitation and abuse;</t>
  </si>
  <si>
    <t>27(c) Provide specialized support for child victims of sexual exploitation and abuse, including psychological counselling, rehabilitation and social integration assistance, encouraging courts to make use of the child-friendly and multi-agency arrangement for obtaining testimony from children;</t>
  </si>
  <si>
    <t>27(d) Ensure that the National Advisory Board on Child Sexual Exploitation and Abuse effectively coordinates actions taken at all levels of government to protect children from child sexual abuse material and other forms of sexual exploitation and abuse.</t>
  </si>
  <si>
    <t>28. With reference to the joint general recommendation No. 31 of the Committee on the Elimination of Discrimination against Women/general comment No. 18 of the Committee on the Rights of the Child (2014) on harmful practices and taking note of target 5.3 of the Sustainable Development Goals, the Committee urges the State party to increase the awareness of the harmful effects of child marriage on children, particularly among the Roma population, in cooperation with civil society organizations and the leaders of Roma communities.</t>
  </si>
  <si>
    <t>Harmful practice</t>
  </si>
  <si>
    <t>29. The Committee recommends that the State party ensure that a toll-free 24-hour helpline is available to all children throughout the State party, provide the necessary human, financial and technical resources for its effective functioning and promote awareness of how children can access the helpline.</t>
  </si>
  <si>
    <t xml:space="preserve"> Helpline </t>
  </si>
  <si>
    <t>30(a) Accelerate the deinstitutionalization process across the State party by supporting and facilitating family-based care for children and harmonizing the foster care system at all levels of government;</t>
  </si>
  <si>
    <t xml:space="preserve"> Family environment and alternative care </t>
  </si>
  <si>
    <t>30(b) Continue to provide capacity-building programmes for social workers and foster care providers, including those working in the social welfare centres, and allocate adequate human, technical and financial resources to childcare facilities to ensure equal access to quality services and care regardless of location;</t>
  </si>
  <si>
    <t>30(c) Ensure the periodic review of placements of children in institutions and foster care and provide accessible channels for reporting, monitoring and remedying the ill-treatment of children;</t>
  </si>
  <si>
    <t>30(d) Support the social integration of young people prior to their leaving care and provide them with assistance following their departure;</t>
  </si>
  <si>
    <t>30(e) Strengthen awareness-raising programmes, including campaigns, among the general public on children’s rights in early childhood and the impact of institutional care on children’s development and well being.</t>
  </si>
  <si>
    <t>31(a) Develop and adopt a comprehensive legal framework on adoption;</t>
  </si>
  <si>
    <t xml:space="preserve"> Adoption </t>
  </si>
  <si>
    <t>31(b) Ensure the provision of a universal integrated database of the social welfare centres on potential adoptees and adopters;</t>
  </si>
  <si>
    <t>31(c) Ensure that the views of the child are heard and respected in cases of adoption according to the child’s evolving capacities;</t>
  </si>
  <si>
    <t>31(d) Consider ratifying the Convention on Protection of Children and Cooperation in respect of Intercountry Adoption.</t>
  </si>
  <si>
    <t>32(a) Adopt and implement the draft law on international legal assistance in civil matters to unify the procedures on child transfer and abduction in line with the Convention on the Civil Aspects of International Child Abduction;</t>
  </si>
  <si>
    <t>Illicit transfer and non-return</t>
  </si>
  <si>
    <t>32(b) Consider ratifying the Convention on Jurisdiction, Applicable Law, Recognition, Enforcement and Cooperation in Respect of Parental Responsibility and Measures for the Protection of Children.</t>
  </si>
  <si>
    <t>33(a) Provide sufficient human, technical and financial resources to effectively implement the strategy for the advancement of the rights and status of persons with disabilities of the Federation of Bosnia and Herzegovina (2016–2021);</t>
  </si>
  <si>
    <t>33(b) Adopt a human rights-based approach to disability in all existing laws and accelerate their harmonization;</t>
  </si>
  <si>
    <t>33(c) Ensure that parents or caregivers of children with disabilities are given the support and financial assistance necessary to bring up their children;</t>
  </si>
  <si>
    <t>33(d) Provide a sufficient number of specialized teachers in all schools to ensure that all children with disabilities have access to high-quality inclusive education, including reasonable accommodation for their educational needs;</t>
  </si>
  <si>
    <t>33(e) Ensure that children with disabilities, including children with intellectual and psychosocial disabilities, have equal access to appropriate services, including health care, early detection and intervention programmes;</t>
  </si>
  <si>
    <t>33(f) Undertake awareness-raising campaigns targeted at government officials, the population and families in order to combat stigmatization and prejudice against children with disabilities and to promote a positive image of children with disabilities as rights holders.</t>
  </si>
  <si>
    <t>34(a) Allocate adequate human and financial resources to fully implement policies and programmes that make available high-quality early childhood health services for all children in the State party;</t>
  </si>
  <si>
    <t>34(b) Raise awareness of the importance of vaccinations and ensure that health professionals and staff are trained to work with children and establish effective communication with their parents and family;</t>
  </si>
  <si>
    <t>34(c) Regularly monitor and assess the effectiveness of policies and programmes on the nutrition of children, including the “schools/kindergartens friends of healthy nutrition” programmes, paying particular attention to Roma children;</t>
  </si>
  <si>
    <t>34(d) Promote optimal breastfeeding, periodically evaluate accredited child-friendly hospitals, harmonize legislation in line with the International Code of Marketing of Breast-milk Substitutes and officially monitor its implementation.</t>
  </si>
  <si>
    <t>35(a) Effectively enforce laws and policies prohibiting the consumption of alcohol, tobacco and illegal drugs by adolescents, including the law on the ban on tobacco consumption and sale to persons below the age of 18 of RepublikaSrpska and the law on the restricted use of tobacco products of the Federation of Bosnia and Herzegovina, and monitor their implementation;</t>
  </si>
  <si>
    <t xml:space="preserve">Adolescent health </t>
  </si>
  <si>
    <t>35(b) Adopt legislative measures to prohibit the sale of tobacco and illegal drugs at the national level and expand programmes on alcohol and drug prevention, intervention and rehabilitation for adolescents;</t>
  </si>
  <si>
    <t>35(c) Expand the scope of the national policy of sexual and reproductive health and rights to ensure that sexual and reproductive health education is part of the mandatory school curriculum and age-appropriate, with special attention paid to preventing early pregnancy and sexually transmitted infections in all territories of the State party;</t>
  </si>
  <si>
    <t>35(d) Ensure equal access to sexual and reproductive services for adolescent girls and boys, particularly those in marginalized groups, such as Roma children, lesbian, gay, bisexual, transgender and intersex children and children with disabilities, across the State party.</t>
  </si>
  <si>
    <t>36(a) Develop comprehensive plans to monitor children’s environmental health at all levels of government;</t>
  </si>
  <si>
    <t>Environmental health</t>
  </si>
  <si>
    <t>36(b) Continue conducting an assessment of the effect of air pollution and uranium contamination on children;</t>
  </si>
  <si>
    <t>36(c) Regulate the maximum concentration of air pollution and clean up all sites contaminated by uranium in the State party.</t>
  </si>
  <si>
    <t>38 (a) Harmonize its legislation and policies regarding child allowance and social welfare services, particularly at the State, Federation of Bosnia and Herzegovina and district levels, to ensure equal access to quality social assistance in the State party;</t>
  </si>
  <si>
    <t xml:space="preserve">Standard of living </t>
  </si>
  <si>
    <t>38 (b) Accelerate the development of poverty reduction strategies and programmes at local and community levels by entity and cantonal governments to ensure equitable access to basic services, including water and sanitation, housing, social services, health care and education;</t>
  </si>
  <si>
    <t>38(c) Increase employment opportunities for families with children facing economic constraints;</t>
  </si>
  <si>
    <t>38(d) Ensure sufficient financial, human and technical resources and staff training for the social protection system, including the social welfare centres, to provide parents and families, particularly single parents, with the necessary financial, legal and other support to enable them to take care of their children.</t>
  </si>
  <si>
    <t>40(a) Abolish, without delay, the segregation of children in education and promote a common core curriculum across the State party with reference to the recommendations made by the Special Rapporteur in the field of cultural rights (A/HRC/25/49/Add.1, para. 104);</t>
  </si>
  <si>
    <t xml:space="preserve"> Education, leisure and cultural activities </t>
  </si>
  <si>
    <t xml:space="preserve">Education, including vocational training and guidance </t>
  </si>
  <si>
    <t>40(b) Eliminate the “national group of subjects” from the school curriculum;</t>
  </si>
  <si>
    <t>40(c) Strengthen the role of the Ministry of Civil Affairs of Bosnia and Herzegovina and of the Conference of the Ministers of Education as a coordinating mechanism to ensure the quality of education in all territories of the State party, with particular emphasis on rural areas, including through the provision of quality training for teachers, and eliminate discrimination against students by teachers;</t>
  </si>
  <si>
    <t>40(d) Ensure the effective functioning of the monitoring mechanism for the revised action plan on the educational needs of Roma and increase financial resources to meet all the educational needs of Roma children, so as to increase their participation and inclusion in education at all levels, particularly secondary and higher education;</t>
  </si>
  <si>
    <t xml:space="preserve">Access to education </t>
  </si>
  <si>
    <t>40(e) Strengthen its efforts to improve school transportation, ensure free textbooks for all children in the State party and provide financial support to parents for educational costs to reduce school dropout at all levels of education;</t>
  </si>
  <si>
    <t>40(f) Increase the necessary funding and measures to improve school equipment, including with respect to hygiene and accessibility for children with disabilities and school heating systems;</t>
  </si>
  <si>
    <t>40(g) Allocate sufficient financial resources for the effective implementation of early childhood education policies and programmes with special attention paid to children in rural areas, Roma children and children with disabilities, and raise awareness of the importance of preschool education among parents and family members of children.</t>
  </si>
  <si>
    <t>41. The Committee recommends that the State party strengthen its efforts to effectively implement the human rights education guidelines in the framework of the World Programme for Human Rights Education and ensure that human rights education is an integral and mandatory component of all training for teachers, education professionals and staff at the national, entity, district and cantonal levels.</t>
  </si>
  <si>
    <t xml:space="preserve"> Human rights education</t>
  </si>
  <si>
    <t>42. With reference to its general comment No. 17 (2013) on the right of the child to rest, leisure, play, recreational activities, cultural life and the arts, the Committee recommends that the State party strengthen its efforts to guarantee the equal rights of all children in the State party, including those with disabilities and in marginalized groups, to rest and leisure and to engage in play and recreational activities appropriate to the age of the child.</t>
  </si>
  <si>
    <t>44(a) Take all necessary measures to implement the Law on Asylum (2016) to ensure that asylum-seeking children have access to safe accommodation, health-care services, psychosocial support and education, ensuring equal access for children outside reception centres;</t>
  </si>
  <si>
    <t xml:space="preserve">Asylum-seeking, refugee and migrant children </t>
  </si>
  <si>
    <t>44(b) Appoint, in a timely manner, a competent guardian who has the necessary expertise in dealing with and supporting unaccompanied and/or separated children in line with best interests assessments conducted on an individual basis;</t>
  </si>
  <si>
    <t>44(c) Avoid all forms of detention of asylum seekers and migrants under the age of 18 and families with children and consider all possible alternatives to detention;</t>
  </si>
  <si>
    <t>44(d) Provide sufficient human, technical and financial resources to increase the capacity and improve the conditions of government-run reception centres to accommodate migrant and asylum-seeking children, including unaccompanied children, and ensure that the services provided by the reception centres are child-friendly and age-appropriate;</t>
  </si>
  <si>
    <t>44(e) Regularly monitor health and hygiene conditions in reception centres and facilities or places accommodating asylum-seeking and refugee children and ensure the provision of primary and secondary health-care services;</t>
  </si>
  <si>
    <t>44(f) Develop campaigns to counter hate speech against asylum seekers and refugees, particularly children, and ensure the investigation, prosecution and punishment of perpetrators.</t>
  </si>
  <si>
    <t xml:space="preserve">Children in street situations </t>
  </si>
  <si>
    <t>45(a) Provide alternative opportunities for children in street situations, including vocational training and employment opportunities, and reintegration with their families or placement in alternative care, based on the best interests of the child;</t>
  </si>
  <si>
    <t>45(b) Provide adequate financial support to the day centres for children working in the street to guarantee the sustainability of their activities;</t>
  </si>
  <si>
    <t>45(c) Provide civil society organizations with the necessary support to raise awareness of the rights of children in street situations and to facilitate the participation of children in the development of plans and programmes designated for their protection.</t>
  </si>
  <si>
    <t>46(a) Assess progress achieved and identify deficiencies in implementing the national anti-trafficking action plan (2016–2019) and develop and implement a subsequent plan with sufficient budget;</t>
  </si>
  <si>
    <t>46(b) Ensure that the centres for the education of judges and prosecutors of the Federation of Bosnia and Herzegovina and of RepublikaSrpska and other institutions at the national and district and cantonal levels provide training for judges and prosecutors on the strict application of the Criminal Codes and the best interests of the child in legal proceedings in cases of trafficking, forced begging and forced marriage of children, so as to ensure that the perpetrators of those criminal offences are prosecuted and adequately punished at all levels of jurisdiction;</t>
  </si>
  <si>
    <t>46(c) Strengthen training for law enforcement officers at all levels to investigate all cases of child trafficking and prevent the sexual exploitation of children;</t>
  </si>
  <si>
    <t>46(d) Strengthen its awareness-raising programmes and encourage community-based programmes aimed at preventing and responding to cases of trafficking of children, with a particular focus on Roma children.</t>
  </si>
  <si>
    <t>47(a) Strengthen the effective implementation of the Law on the Protection and Treatment of Children and Juveniles in Criminal Proceedings at the entity and district levels, including with respect to access to education in pretrial and regular detention and the provision of reintegration;</t>
  </si>
  <si>
    <t>47(b) Promote non-judicial measures for children accused of criminal offences, including diversion, mediation and counselling and the use of non-custodial sentences for children, such as probation or community service, wherever possible;</t>
  </si>
  <si>
    <t>47(c) Ensure, in cases where detention is unavoidable, that children are not detained together with adults, including in pretrial detention;</t>
  </si>
  <si>
    <t>47(d) Amend article 358 (3) and (4) of the Criminal Procedure Code of Bosnia and Herzegovina to strictly limit the extension of pretrial detention of children;</t>
  </si>
  <si>
    <t>47(e) Continue its efforts to provide specialized training on children’s rights and child justice for judges, law enforcement officers and social workers who work with children in conflict with the law;</t>
  </si>
  <si>
    <t>47(f) Take the necessary measures to prevent the media from using the personal data of children in conflict with the law, which is not regulated under the legislation, such as the names of family members and place of residence.</t>
  </si>
  <si>
    <t>48. While noting the efforts made to implement its concluding observations on the State party’s initial report under the Optional Protocol to the Convention on the sale of children, child prostitution and child pornography (CRC/C/OPSC/BIH/CO/1), the Committee regrets that the information provided by the State party is focused almost exclusively on child trafficking. The Committee recommends that the State party take all necessary measures to implement the above-mentioned recommendations, particularly with regard to defining and criminalizing all offences under articles 2 and 3 of the Optional Protocol, the establishment of a national action plan (para. 11), the investigation and prosecution of criminal offences covered by the Optional Protocol (para. 29) and the protection and reintegration of child victims (paras. 35, 39 and 41).</t>
  </si>
  <si>
    <t xml:space="preserve">Follow-up to the Committee’s previous concluding observations on the Optional Protocol on the sale of children, child prostitution and child pornography </t>
  </si>
  <si>
    <t>49(a) Explicitly prohibiting and criminalizing the recruitment and use in hostilities of children under the age of 18 by non-State armed groups in the legislation at the State, entity and district levels;</t>
  </si>
  <si>
    <t xml:space="preserve"> Follow-up to the Committee’s previous concluding observations on the Optional Protocol on children in armed conflict </t>
  </si>
  <si>
    <t>49(b) Providing systematic training programmes on the provisions of the Optional Protocol for all relevant professional groups working with and for children;</t>
  </si>
  <si>
    <t>49(c) Establishing and exercising extraterritorial jurisdiction over crimes committed under the Optional Protocol without the criterion of double criminality.</t>
  </si>
  <si>
    <t>50. The Committee recommends that the State party cooperate with the Council of Europe on the implementation of the Convention and other human rights instruments, both in the State party and in other Council of Europe member States.</t>
  </si>
  <si>
    <t>51.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</si>
  <si>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52. The Committee recommends that the State party establish a national mechanism for reporting and follow-up as a standing government structure that is mandated to coordinate and prepare reports to and engage with international and regional human rights mechanisms, as well as with coordinating and tracking national follow-up to and implementation of the treaty obligations and the recommendations and decisions emanating from such mechanisms. The Committee emphasizes that such a structure should be adequately and continuously supported by dedicated staff and should have the capacity to consult systematically with the Institution of Human Rights Ombudsman of Bosnia and Herzegovina and civil society.</t>
  </si>
  <si>
    <t xml:space="preserve"> National mechanism for reporting and follow-up </t>
  </si>
  <si>
    <t>5. The Committee recommends that the State party take all the measures necessary to address the recommendations contained in its concluding observations of 2008 (CRC/C/BGR/CO/2) which have not been implemented or have been insufficiently implemented.</t>
  </si>
  <si>
    <t>7(a) Take measures to ensure that the provisions set out in other relevant domestic legislation are harmonized with the Child Protection Act;</t>
  </si>
  <si>
    <t>7(b) Introduce a child rights impact assessment procedure for all new legislation adopted at the national level;</t>
  </si>
  <si>
    <t>7(c) Offer continuous capacity-building in international human rights law for judges, prosecutors and lawyers, in line with recommendation made by the Special Rapporteur on the independence of judges and lawyers (see A/HRC/20/19/Add.2, para. 105), placing particular focus on the Convention.</t>
  </si>
  <si>
    <t>9(a) Consider the recommendations outlined in the independent review and amend the strategy as appropriate to ensure that it is as comprehensive as possibleand encompasses all areas covered by the Convention and covers all children;</t>
  </si>
  <si>
    <t>9(b) Ensure that the strategy is supported by the elements necessary for its application, including sufficient human, technical and financial resources;</t>
  </si>
  <si>
    <t>9(c) Ensure consultations with all relevant stakeholders, including children, to further develop the strategy and continue to regularly assess the effectiveness of its implementation;</t>
  </si>
  <si>
    <t>9(d) Develop an awareness-raising campaign to promote the benefits of establishing a commission for children.</t>
  </si>
  <si>
    <t>10. The Committee recommends that the State party establish an institutional mechanism at theinterministerial level with a clear mandate and sufficient authority to coordinate all activities related to the implementation of the Convention at cross-sectoral, national, regional and local levels. The State party should ensure that the coordinating mechanism is provided with the human, technical and financial resources necessary for its effective operation.</t>
  </si>
  <si>
    <t>12(a) Establish a child rights perspective in its budgeting process and specify clear allocations for children in the relevant sectors and agencies, including specific indicators and a tracking system;</t>
  </si>
  <si>
    <t>Budget/Expenditure</t>
  </si>
  <si>
    <t>12(b) Establish mechanisms to monitor and evaluate the adequacy, efficacy and equitability of the distribution of resources allocated to the implementation of the Convention;</t>
  </si>
  <si>
    <t>12(c) Ensure transparent and participatory budgeting through public dialogue, especially with children, and proper accountability of the authorities, including at the local level;</t>
  </si>
  <si>
    <t>12(d) Conduct a comprehensive assessment of the budgetary needs of children and allocate adequate budgetary resources, in accordance with article 4 of the Convention, for the implementation of children’s rights; increase the budget allocated to social sectors; address disparities on the basis of indicators relating to children’s rights;and,in particular, substantially increase the allocations in the areas of education and social assistance to adequate levels.</t>
  </si>
  <si>
    <t>14(a) Expeditiously improve its data collection system to cover all areas of the Convention. Data should be disaggregated by, among others, age, sex, disability, geographic location, ethnic and national origin, and socioeconomic background in order to facilitate analysis on the situation of all children, particularly those in situations of vulnerability</t>
  </si>
  <si>
    <t>14(b) Ensure that data and indicators are shared among relevant ministries and used for the formulation, monitoring and evaluation of policies, programmes and projects for the effective implementation of the Convention;</t>
  </si>
  <si>
    <t>14(c) Take into account the conceptual and methodological framework set out in Human Rights Indicators: AGuide to Measurement and Implementation,by the Office of the United Nations High Commissioner for Human Rights,when defining, collecting and disseminating statistical information.</t>
  </si>
  <si>
    <t>16(a) Strengthen the mandate of the Deputy Ombudsman to receive, investigate and address complaints by children in a child-sensitive manner, and allocate sufficient technical, human and financial resources to support the work of the office;</t>
  </si>
  <si>
    <t>16(b) Ensure the privacy and protection of child victims, particularly when monitoring and follow-up visits to institutions are undertaken in the context of the Ombudsman’s role as national preventivemechanism;</t>
  </si>
  <si>
    <t>16(c) Ensure continuous capacity-building and training of Ombudsman staff on issues related to children’s rights.</t>
  </si>
  <si>
    <t>17(a) Strengthen its efforts to provide adequate and systematic training and/or sensitization on children’s rights to professional groups working with and for children, such as law enforcement officials, parliamentarians, judges, lawyers, health personnel, teachers, school administrators, academics, social workers, media professionals and others, as required;</t>
  </si>
  <si>
    <t>17(b) Ensure systematic teaching of the principles and provisions set out in the Convention, at all levels of the school curriculum;</t>
  </si>
  <si>
    <t>17(c) Give special attention to promoting the participation of children in the dissemination of their rights;</t>
  </si>
  <si>
    <t>17(d) Encourage the media to demonstrate sensitivity to children’s rights and ensure the inclusion of children in the development of programmes;</t>
  </si>
  <si>
    <t>17(e) Continue to strengthen its efforts to increase the awareness of the Convention, its principles and provisions, and to disseminate the Convention throughout the country, in close cooperation with non-governmental organizations and other stakeholders and by paying particular attention to remote and rural areas and children belonging to minority groups.</t>
  </si>
  <si>
    <t>18. The Committee recommends that the State party amend its Family Code to remove all exceptions that allow marriage for anyone under the age of 18 years</t>
  </si>
  <si>
    <t xml:space="preserve"> Definition of the child</t>
  </si>
  <si>
    <t>20(a) Ensure full implementation of relevant existing laws prohibiting discrimination, including by strengthening public education campaigns to address negative social attitudes towards Roma children, children with disabilities, minority children and refugees and asylum seeking children;</t>
  </si>
  <si>
    <t>20(b) Ensure that children living in rural areas have access to quality education, adequate health care and housing;</t>
  </si>
  <si>
    <t>20(c) Implement the National Strategy for Roma Integration (2012-2020) and ensure the availability of sufficient human, technical and financial resources;</t>
  </si>
  <si>
    <t>20(d) Introduce a specific mechanism within the Commission for Protection against Discrimination to address cases of discrimination against children.</t>
  </si>
  <si>
    <t>22.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 In this regard, the State party is encouraged to develop procedures and criteria to provide guidance to all relevant persons in authority for determining the best interests of the child in every area and for giving those interests due weight as a primary consideration.</t>
  </si>
  <si>
    <t>24(a) Introduce a thorough investigative review procedure in respect of cases in which a child has died or is seriously injured as a result of abuse or neglect and,in particular, conduct a full investigation into the allegations of the significant number of child deaths in medical and social care institutions</t>
  </si>
  <si>
    <t>24(b) Fully investigate all allegations of ill-treatment of children and ensure that such acts are addressed appropriately through judicial processes in order to avoid impunity for perpetrators;</t>
  </si>
  <si>
    <t>24(c) Strengthen efforts to ensure that access to adequate health care, including prenatal care for uninsured pregnant women, is extended to the most vulnerable families, in particular those living in marginalized and remote areas;</t>
  </si>
  <si>
    <t>24(d) Intensify awareness-raising and educational campaigns through the National Strategy for the Improvement of Road Safety.</t>
  </si>
  <si>
    <t>Croatia</t>
  </si>
  <si>
    <t>25(a) Consider establishing systems and/or procedures for social workers and courts to comply with the right of all children to be heard;</t>
  </si>
  <si>
    <t>28(a) In coordination with the Office of the Ombudsman, in its capacity as national Preventive mechanism, establish a monitoring mechanism to ensure that all children deprived of their liberty, including in the course of criminal or corrective procedures, are free from all forms of torture, inhuman or degrading treatment, and ensure that they have access to a safe and child-friendlymechanism to file complaintsrelating to their deprivation of liberty, conditions of detention or internment and treatment;</t>
  </si>
  <si>
    <t xml:space="preserve"> Violence against children</t>
  </si>
  <si>
    <t>28(b) Ensure that child victims of ill-treatment are provided with proper care and rehabilitation programmes and that revictimization of any kind is avoided;</t>
  </si>
  <si>
    <t>28(c) Strengthen capacity-building programmes for teachers and staff of childcare facilities in order to promote positive and alternative forms of discipline and respect for children’s rights and to raise awareness about the adverse consequences of corporal punishment on children;</t>
  </si>
  <si>
    <t>28(d) Ensure efficient cooperation, coordination and data-sharing between child protection services, the police and the justice system</t>
  </si>
  <si>
    <t>28(e) Establish compulsory training courses on violence against children for all relevant professionals;</t>
  </si>
  <si>
    <t>28(f) Develop a national programme to address violence in schools with support from the Ministry of Education and Science and teacher training agencies to establish standards, mentoring and peer review of violence in schools, and provide training, including for parents, on the risks of bullying, including cyber bullying;</t>
  </si>
  <si>
    <t>28(g) Develop a public-awareness campaign as a means of changing prevailing attitudes in relation to violence against children and move towards zero tolerance</t>
  </si>
  <si>
    <t>28(h) Seek technical cooperation from United Nations Children’s Fund and World Health Organization to address the aforementioned issues.</t>
  </si>
  <si>
    <t>30(a) Further strengthen awareness-raising and education programmes — including campaigns — with the involvement of children, in order to formulate a comprehensive strategy for preventing and combating child abuse;</t>
  </si>
  <si>
    <t>30(b) Establish a national database on all cases of domestic violence against children and undertake a comprehensive assessment of the extent, causes and nature of such violence;</t>
  </si>
  <si>
    <t>30(c) Ensure the allocation of adequate human, technical and financial resources to the State Agency for Child Protection to enable it to implement long-term programmes for addressing the root causes of violence and abuse;</t>
  </si>
  <si>
    <t>30(d) Encourage community-based programmes aimed at preventing and tackling domestic violence, child abuse and neglect, including by involving former victims, volunteers and community members, and providing training support to them.</t>
  </si>
  <si>
    <t>32(a) Explicitly prohibit corporal punishment in legislation;</t>
  </si>
  <si>
    <t>32(b) Ensure that the prohibition of corporal punishment is adequately monitored and enforced in all settings;</t>
  </si>
  <si>
    <t>32(c) Promote positive, non-violent and participatory forms of child-rearing and discipline through awareness campaigns;</t>
  </si>
  <si>
    <t>32(d) Ensure that offenders are brought before the competent administrative and judicial authorities</t>
  </si>
  <si>
    <t>33. The Committee recommends that the State party establish a system to track all cases involving child marriage within ethnic groups, particularly Roma girls, and provide victims with shelter as well as appropriate rehabilitation and counselling services.</t>
  </si>
  <si>
    <t>35(a) Urgently reduce placement of children under the age of 3 years in residential institutional care, including those with disabilities, and expedite placement in family-based care;</t>
  </si>
  <si>
    <t xml:space="preserve"> Family environment and alternative care</t>
  </si>
  <si>
    <t>35(b) Ensure adequate safeguards and clear criteria, particularly for Roma children and children with disabilities, based on the needs and best interests of the child, for determining whether a child should be placed in alternative care;</t>
  </si>
  <si>
    <t>35(c) Ensure that institutionalization is used only in the short term, including by providing information to expectant parents and health-care workers who serve new parents, on the rights and dignity of children with disabilities;</t>
  </si>
  <si>
    <t xml:space="preserve">Social Norms </t>
  </si>
  <si>
    <t>35(d) Ensure implementation of proper preparation procedures, before relocation to the newly established family-type placement centres, including adequate participation by children and develop a monitoring mechanism to ensure that staff receive adequate and regular training and supervision;</t>
  </si>
  <si>
    <t>35(e) Ensure adequate legal safeguards and clear criteria for determining whether a child should be placed in alternative care, taking into consideration the views and best interests of the child, and enforce such criteria by raising awareness of family court judges;</t>
  </si>
  <si>
    <t>36(f) Support and monitor regular and appropriate contact between child and his or her family, provided that it is consistent with the child’s best interests;</t>
  </si>
  <si>
    <t>35(h) Raise awareness in society to counter the stigmatization and discrimination of children in alternative care.</t>
  </si>
  <si>
    <t>37(a)Ensure that children with disabilities and Roma children are not discriminated against in the adoption process and establish programmes to reduce misconceptions relating to the adoption of children with severe disabilities and Roma children;</t>
  </si>
  <si>
    <t>37(b) Amend the Family Code to ensure that children under the age of 14 years are consulted in all decisions that affect their lives, including in cases of adoption;</t>
  </si>
  <si>
    <t>37(c) Ensure enhanced coordination of relevant agencies and sufficient training of staff to ensure appropriate long-term support for adopted children and adoptive parents;</t>
  </si>
  <si>
    <t>37(d) Introduce legislation guaranteeingthe right of the child to know his or her origins in line with recommendation 80.79 of the universal periodic review of 2011 (A/HRC/16/9).</t>
  </si>
  <si>
    <t>39(a) Enhance data collection relating to children with disabilities and conduct studies and analyses on the effectiveness of the implementation of the Convention and the existing laws and policies</t>
  </si>
  <si>
    <t xml:space="preserve"> Disability, basic health and welfare</t>
  </si>
  <si>
    <t>39(b) Reform the social assistance system for children with disabilities and their families in order to improve coherence and coordination and avoid institutionalization</t>
  </si>
  <si>
    <t>39(c) Give priority to measures that facilitate the full inclusion of children with disabilities, including those with intellectual and psychosocial disabilities, in all areas of public life, including leisure activities, community-based care and provision of social housing with reasonable accommodation;</t>
  </si>
  <si>
    <t>39(d) Undertake awareness-raising campaigns to combat the stigmatization of and prejudice against children with disabilities</t>
  </si>
  <si>
    <t>39(e) Guarantee all children with disabilities the right to inclusive education in mainstream school,independent of parental consent;</t>
  </si>
  <si>
    <t>39(f) Train and assign specialized teachers and professionals in integrated classes to provide individual support and due attention to children with learning difficulties and address the shortage of speech therapists and qualified professionals for children with mental and psychosocial disabilities;</t>
  </si>
  <si>
    <t>39(g) Revise the draft law on Preschool and School Education to ensure that the proposed three categories of alternative support centres for children with disabilities do not undermine efforts to ensure inclusive education for all.</t>
  </si>
  <si>
    <t>41(a) Allocate adequate human and financial resources to ensure full implementation of theNational Programme for Improving Mother and Child Healthcare (2014-2020) and strengthen and increase support to newly appointed health mediatorsin Roma communities;</t>
  </si>
  <si>
    <t>41(b) Ensure availability of and equitable access to quality primary and specialized health and dental care for all children in the country, particularly those from socially and economically disadvantaged groups, including Roma children and children with disabilities;</t>
  </si>
  <si>
    <t>41(c) Strengthen efforts to ensure that access to adequate health care, including prenatal care for uninsured pregnant women, is extended to families living in the most vulnerable situations, particularly those living in marginalized and remote areas</t>
  </si>
  <si>
    <t>41(d) Implement and apply the “Technical guidance on the application of a human rights-based approach to the implementation of policies and programmes to reduce and eliminate preventable mortality and morbidity of children under 5 years of age”by the Office of the United Nations High Commissioner for Human Rights (A/HRC/27/31);</t>
  </si>
  <si>
    <t>41(e) Fully implement the World Health Organization International Code of Marketing of Breast-milk Substitutes and develop a national programme for the protection, promotion and support of breastfeeding through comprehensive campaigns, provide appropriate support to mothers through counselling structures in hospitals, clinics and the community and implement the Baby-friendly Hospital Initiative throughout the country.</t>
  </si>
  <si>
    <t>43. The Committee recommends that community-based mental health services be made readily available andpreventive work in schools, the home and care centres be strengthened.It also recommends that the number of child psychiatrists and psychologists be increased.</t>
  </si>
  <si>
    <t>45(a) Expand the scope of the National Programme for Sexual and Reproductive Health (2013-2017)to provide comprehensive, age-appropriate education on sexual and reproductive health, including information on family planning and contraceptives, the dangers of early pregnancy and the prevention and treatment of sexually transmitted diseases;</t>
  </si>
  <si>
    <t>45(b) Ensure unimpeded access to sexual and reproductive health services, including confidential counselling and modern contraception, for adolescent girls and boys and make the conditions for abortion less restrictive; in relation to adolescent girls, reflect the right of the child to express her views;</t>
  </si>
  <si>
    <t>45(c) Address the incidence of drug use by children and adolescents by, inter alia, providing children and adolescents with accurate and objective information and life skills education on preventing substance — including tobacco and alcohol — abuse and develop accessible and youth-friendly drug dependence treatment and harm-reduction services.</t>
  </si>
  <si>
    <t>47(a) Consider holding targeted consultations with families and children, including those in vulnerable situations, particularly Roma families, and rights civil society organizations dealing with children’s rights, with a view to strengthening the strategies and measures for reducing child poverty;</t>
  </si>
  <si>
    <t>47(b) Strengthen support to children living below the poverty line, in particular single-parent families, families with three or more children and families with children with disabilities, and ensure that social protection measures provide for the real costs of a decent living for the children, including expenses relating to their right to health, a nutritious diet, education, adequate housing and water and sanitation</t>
  </si>
  <si>
    <t>47(c) Review its legislation, policies and programmes on housing in order to prevent and eliminate homelessness, taking into account the special needs of children, including Roma children, children with disabilities, their families and young people leaving alternative care;</t>
  </si>
  <si>
    <t>47(d) Ensure that the policies, projects and practices on development and land governance, including those that may entail relocation of populations, are in line with relevant international standards, including the basic principles and guidelines on development-based evictions and displacement (A/HRC/4/18, annex 1), and the Voluntary Guidelines on the Responsible Governance of Tenure of Land, Fisheries and Forests in the Context of National Food Security of the Food and Agriculture Organization of the United Nations in 201</t>
  </si>
  <si>
    <t>49(a) Further strengthen its efforts to improve access to quality education in rural areas and in small towns, including access to preschool and secondary and higher education;</t>
  </si>
  <si>
    <t xml:space="preserve"> Education, leisure and cultural activities</t>
  </si>
  <si>
    <t>49(b) Develop programmes with monitoring and evaluation mechanisms to reduce drop-out rates;</t>
  </si>
  <si>
    <t>49(c) Facilitate the participation and inclusion of Roma children in education at all levels — including preschool education — raise awareness of teachers and staff of psychological and pedagogical counselling centres about the history and culture of Roma people and ensure the use of non-verbal and culturally sensitive tests;</t>
  </si>
  <si>
    <t>49(d) Ensure the full enjoyment of the right to education by asylum-seeking children, regardless of their status, length of stay or residence, on equal footing with all other children in the country.</t>
  </si>
  <si>
    <t>51(a) Ensure that sufficient provisions are made to prevent unaccompanied asylum-seeking children from being placed in rooms with unrelated adults</t>
  </si>
  <si>
    <t>51(b) Take all necessary legal and practical steps to ensure the timely appointment of guardians for unaccompanied and separated children;</t>
  </si>
  <si>
    <t>51(c) Avoid any form of detention of asylumseekers under the age of 18 years and families with children, and consider all possible alternatives, including unconditional release, prior to detention. To that end, the Committee draws the State party’s attention to UNHCR’s Revised Guidelines on Applicable Criteria and Standards relating to the Detention of Asylum-Seekersof 26 February 1999;</t>
  </si>
  <si>
    <t>51(d) Ensure that all asylum-seeking children are systematically provided with information on their rights and obligations, asylum procedures and available services. In this regard, consider amending relevant national legislation, including the Asylum and Refugees Act;</t>
  </si>
  <si>
    <t>51(e) Expand the scope of free legal assistance to all asylum-seeking and refugee children at allstages of the application for international protection by amending relevant legislation and providing financial support to non-governmental organizations that provide legal assistance to asylum-seeking and refugee children</t>
  </si>
  <si>
    <t>51(f) Ensure full respect of the principle of non-refoulement and facilitate access to the asylum system for children in need of international protection, in line witharticles 6,22 and 37 of the Convention and the Committee’s general comment No.6 on treatment of unaccompanied and separated children outside their country of origin;</t>
  </si>
  <si>
    <t>51(g) Take all necessary measures to safeguard the principle of the family unity for refugees and their children, including by making administrative requirements for family unification more flexible and affordable;</t>
  </si>
  <si>
    <t>51(h) Develop campaigns to counter hate speech against asylum seekers and refugees;</t>
  </si>
  <si>
    <t>51(i) Effectively implement the National Integration Strategy for Individuals Granted International Protection in Bulgaria (2014-2020) with particular focus on the needs of children.</t>
  </si>
  <si>
    <t>53(a) Conduct campaigns at all levels and in all provinces aimed at addressing the negative attitudes towards the Roma in society at large and take effective measures to prevent violence and hate speech against Roma;</t>
  </si>
  <si>
    <t>53(b) Assess the particular situation of Roma children and take measures to facilitate their access to social protection measures and social integration programmes, including by improving cultural sensitivity of services provided and readjusting the scope of social programmes.</t>
  </si>
  <si>
    <t>55(a) Continue to seek technical assistance from the ILO International Programme on the Elimination of Child Labour in this regard</t>
  </si>
  <si>
    <t>55(b) Take all measures necessary to enforce the Labour Actand fully implement ILO Minimum Age Convention, 1973 (No. 138) and Worst Forms of Child Labour Convention, 1999(No. 182);</t>
  </si>
  <si>
    <t>55(c) Establish training programmes for labour inspectors and increase their numbers to ensure that employment practices are sufficiently monitored.</t>
  </si>
  <si>
    <t>57(a) Establish adequate and coordinated mechanisms for identification and protection of child victims of trafficking, including systematic and timely informationsharing among relevant officials, and strengthen the capacity of police officers, border guards, labour inspectors and social workers to identify child victims of trafficking;</t>
  </si>
  <si>
    <t>Sexual exploitation and trafficking</t>
  </si>
  <si>
    <t>57(b) Redouble efforts to raise awareness and enhance the competency of family court judges and prosecutors in relation to existing national and international standards as well as respecting and taking into account the best interests of the child in the legal proceedings relevant to human trafficking, taking into consideration the specific protection needs of child victims of trafficking;</t>
  </si>
  <si>
    <t>57(c) Based on the evaluation of the outcome of the National Programme for Preventing and Combating Human Trafficking and Protecting Victims (as prepared and implementedannually since 2011), integrate, in the next round of the programme, comprehensive measures to identify, protect and support child victims of trafficking that reflect their best interests and special needs.</t>
  </si>
  <si>
    <t>59. In relation to the above-mentioned concerns, the Committee urges the State party to implement the recommendationscontained in its previous concluding observations (para. 69) as a matter of priority</t>
  </si>
  <si>
    <t>61(a) Ensure that children placed in specialized educational facilities have access to protection measures under the Child Protection Act;</t>
  </si>
  <si>
    <t>The Committee urges the State party to</t>
  </si>
  <si>
    <t>61(b) Ensure that pregnant girls placed in correctional facilities are provided with adequate living conditions, including the right to adequate food and nutrition, medical care and a safe environment;</t>
  </si>
  <si>
    <t>61(c) Monitor the implementation of alternatives when deprivation of liberty is handed down by courts to ensure that it is only used as a last resort and for the shortest possible period of time and ensure that the deprivation of liberty is reviewed on a regular basis with a view to withdrawing it;</t>
  </si>
  <si>
    <t>61(d) Ensure the provision of qualified and independent legal aid to children in conflict with the law at an early stage of the procedure and throughout the legal proceedings;</t>
  </si>
  <si>
    <t>61(e) In cases where detention is unavoidable, ensure that children are not detained together with adults and that detention conditions are in compliance with international standards, including with regard to access to education and health services.</t>
  </si>
  <si>
    <t>62. While welcoming the adoption by the State party of several European Union directives (including Directive 2012/29/EU) as a means of improving conditions for child witnesses and the establishment of child friendly “blue rooms”, the Committee urges the State party to expedite the establishment of child-sensitive procedures, ensure that interviews are conducted in an appropriate manner — without the accused perpetrator being present — by adequately trained judicial staff so as to prevent revictimization and traumatization of children and take fully into account the Guidelines on Justice in Matters involving Child Victims and Witnesses of Crime (Economic and Social Council resolution 2005/20, annex).Follow-up to the Committee’s concluding observations on the Optional Protocol to the Convention on the sale of children, child prostitution and child pornography (CRC/C/OPSC/BGR/CO/1)</t>
  </si>
  <si>
    <t>64. The Committee urges the State party to bring its Criminal Code into full compliance with articles 2 and 3 of the Optional Protocol and recommends that it step up its efforts to prevent trafficking in child and take preventive measures to address the sale of children, child prostitution and sex trafficking in Roma communities. In particular, urgent measures should be taken to combat the sale of children for adoption. The State party is requested to provide information in its next report on extraterritorial jurisdiction over all crimes provided for in the Optional Protocol. Follow-up to the Committee’s concluding observations on the Optional Protocol to the Convention on children in armed conflict (CRC/C/OPAC/BGR/CO/1</t>
  </si>
  <si>
    <t>66. The Committee urges the State party to provide information in its next report on the issues outlined in the foregoing paragraph.</t>
  </si>
  <si>
    <t>69(a) The International Convention on the Protection of the Rights of All Migrant Workers and Members of Their Families;</t>
  </si>
  <si>
    <t>70. The Committee recommends that the State party continue to cooperate with the Council of Europe in the implementation of the Convention and other human rights instruments, both in the State party and in other Council of Europe member States.</t>
  </si>
  <si>
    <t>71. The Committee recommends that the State party take all appropriate measures to ensure that the recommendations contained in the present concluding observations are fully implemented. The Committee also recommends that the combined third, fourth and fifth periodic reports, the written replies to the list of issues and the present concluding observations be made widely available in the languages of the country.</t>
  </si>
  <si>
    <t>72. The Committee invites the State party to submit its combinedsixth and seventh periodic reports by 2 January 2022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</si>
  <si>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73.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(see HRI/GEN/2/Rev.6, chap. I) and paragraph 16 of General Assembly resolution 68/26</t>
  </si>
  <si>
    <t>7(a) Ensure consistency in the adoption and application of domestic legislation;</t>
  </si>
  <si>
    <t>7(b) Promote and facilitate regular public debates and the active involvement of children and civil society organizations, before adopting draft laws;</t>
  </si>
  <si>
    <t>7(c) Ensure that relevant case law is accessible to the public;</t>
  </si>
  <si>
    <t>7(d) Ensure the timely adoption of subsidiary implementing legislation;</t>
  </si>
  <si>
    <t>7(e) Establish effective monitoring, evaluation and accountability mechanisms and provide in its next report detailed information on the evaluation of the implementation of its laws and regulations in the area of children’s rights;</t>
  </si>
  <si>
    <t>7(f) Allocate sufficient human, technical and financial resources for the effective implementation of all legislation relevant for children.</t>
  </si>
  <si>
    <t>9. The Committee recommends that the State party expedite the adoption of the new National Strategy for the Rights of Children in the Republic of Croatia 2014–2020 and ensure that it contains concrete goals and measures and clear indications of the roles and responsibilities of the relevant bodies at all levels. It further recommends that the State party ensure the effective implementation of the strategy, including through the adoption of specific by-laws, the provision of necessary human, technical and financial resources, the establishment of a monitoring and evaluation system and the provision of adequate training for all persons responsible for its implementation.</t>
  </si>
  <si>
    <t>11. The Committee recommends that the State party take all necessary measures to strengthen the capacity and authority of the two coordinating bodies, with the aim of further enhancing coordination among the different government bodies at all levels, and provide the necessary human, technical and financial resources for their effective functioning. It also recommends that the State party ensure effective follow-up to recommendations of the Council for Children.</t>
  </si>
  <si>
    <t>13(a)Conduct a comprehensive assessment of the budget needs of children and allocate adequate budgetary resources, in accordance with article 4 of the Convention, for the implementation of children’s rights and, in particular, increase the budget allocated to social sectors and address disparities on the basis of indicators related to children’s rights;</t>
  </si>
  <si>
    <t>13(b)Adopt a child-rights approach in the preparation of the State budget, with clear allocations for children to the relevant sectors and agencies, as well as specific indicators and a tracking system;</t>
  </si>
  <si>
    <t>13(c)Establish mechanisms to monitor and evaluate the efficacy, adequacy and equitability of the distribution of resources allocated to the implementation of the Convention;</t>
  </si>
  <si>
    <t>13(d) Define strategic budgetary lines for children in disadvantaged or vulnerable situations who may require affirmative social measures, and ensure that those budgetary lines are protected, even in situations of economic crises, natural disasters and emergencies;</t>
  </si>
  <si>
    <t>13(e) Provide impact assessments of austerity measures in areas that are directly or indirectly related to children’s rights;</t>
  </si>
  <si>
    <t>13(f)Take all necessary measures to prevent and combat corruption;</t>
  </si>
  <si>
    <t>13(g) Provide disaggregated information on the proportion of the national budget allocated to the implementation of children’s rights at the national and local levels.</t>
  </si>
  <si>
    <t>15. In the light of its general comment No. 5 (2003) on general measures of implementation of the Convention on the Rights of the Child, the Committee urges the State party to expeditiously improve its data collection system. The data should cover all areas of the Convention and should be disaggregated by age, sex, geographic location, ethnic or national origin and socioeconomic background, in order to facilitate analysis of the situation of all children, particularly those in situations of vulnerability. Furthermore, the Committee recommends that the data and indicators be shared among the government bodies concerned and used for the formulation, monitoring and evaluation of policies, programmes and projects for the effective implementation of the Convention</t>
  </si>
  <si>
    <t>17(a) Ensure that the Ombudsman for Children can effectively carry out its mandate, including reviewing draft laws relating to children’s rights;</t>
  </si>
  <si>
    <t>17(b) Continue to strengthen the independence of the Ombudsman for Children, including with regard to its funding, mandate and immunities, to ensure full compliance with the Paris Principles.</t>
  </si>
  <si>
    <t>19(a)Strengthen its efforts to disseminate the Convention, including in minority languages;</t>
  </si>
  <si>
    <t>19(b) Sensitize the public in general, including children, about children’s rights;</t>
  </si>
  <si>
    <t>19(c) Ensure systematic, mandatory and ongoing training on children’s rights for the public at large, children and professionals, in particular the judiciary, social workers, law enforcement officials, health-care personnel, persons working in all forms of alternative care and the media.</t>
  </si>
  <si>
    <t>21(a) Intensify efforts to ensure the effective elimination of all forms of discrimination against children, through,inter alia, awareness-raising programmes and intercultural and interreligious dialogue, especially at the community level and in schools;</t>
  </si>
  <si>
    <t>21(b) Ensure that its programmes address the situation of discrimination against children in marginalized and disadvantaged situations, including children belonging to ethnic and religious minority groups, Roma children, children living in poverty, children with malignant or rare diseasesand foreign children.</t>
  </si>
  <si>
    <t>23.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applied in all legislative, administrative and judicial proceedings, as well as in all policies, programmes and projects relevant to and having an impact on children. In that regard, the Committee encourages the State party to develop procedures and criteria to provide guidance to all relevant persons in authority for determining the best interests of the child in every area and for giving the best interests of the child due weight as a primary consideration. Such procedures and criteria should be disseminated to courts of law, administrative authorities, legislative bodies, public and private social welfare institutions and the public at large.</t>
  </si>
  <si>
    <t>25(b) Ensure that professionals in the judicial, welfare and other sectors dealing with children systematically receive appropriate training;</t>
  </si>
  <si>
    <t>25(c) Carry out awareness-raising activities to further promote the meaningful participation of all children within the family, community and schools, including within student councils, with particular attention to children in marginalized and disadvantaged situations,in order to change societal attitudes that perceive children as passive subjects of adult decision-making;</t>
  </si>
  <si>
    <t>25(d) Provide training for children on how to participate in the community and in student councils;</t>
  </si>
  <si>
    <t>25(e) Ensure that the views of the child are taken into account in cases of medical interventions, as indicated in the Committee’s general comment No. 15 (2013) on the right of the child to the enjoyment of the highest attainable standard of health.</t>
  </si>
  <si>
    <t>Cyprus</t>
  </si>
  <si>
    <t>28(a) Increase the funding and resources allocated to its Youth Board to ensure that its ability to effectively fulfil its mandate as a platform for communicating the views of the child on Government policy and support the implementation of youth-related Government programmes with full respect for the views of the child on them;</t>
  </si>
  <si>
    <t>27. The Committee reiterates its previous recommendation (CRC/C/15/Add.243, para. 32) that the State party undertake measures to ensure that all provisions of the Act on Croatian Citizenship are in conformity with article 7 of the Convention and the 1961 Convention relating to the Reduction of Statelessness and that the law is implemented in a non-discriminatory manner, including through reducing administrative obstacles associated with the acquisition of Croatian citizenship that mainly affect children from minority groups, in particular Roma children. The Committee also recommends that the State party consider ratifying the 1997 European Convention on Nationality and the 2009 Council of Europe Convention on the avoidance of statelessness in relation to State succession.</t>
  </si>
  <si>
    <t xml:space="preserve"> Civil rights and freedoms</t>
  </si>
  <si>
    <t>Name and nationality</t>
  </si>
  <si>
    <t>29. The Committee recommends that the State party take all necessary measures to ensure respect for children’s privacy and dignity in all aspects of their lives and facilitate the promotion of children as individuals and subjects of rights.</t>
  </si>
  <si>
    <t>31. The Committee recommends that the State party strengthen its efforts to ensure that children have access to sufficient and appropriate information, including through innovative and suitable means, to protect them from harmful and injurious material, and to ensure that violations are adequately investigated and addressed, including through criminal sanctions.</t>
  </si>
  <si>
    <t>33. In line with its general comment No. 8 (2006) on the right of the child to protection from corporal punishment and other cruel or degrading forms of punishment, the Committee recommends that the State party strengthen its efforts, including through awareness-raising and parenting education programmes, to end the practice of corporal punishment in all settings, in particular in the family, and promote positive, non-violent and participatory forms of child-rearing and discipline as an alternative.</t>
  </si>
  <si>
    <t>35(a) Provide adequate training for police personnel, members of the judiciary and professionals working with and for children, with the aim of prevent re-victimization;</t>
  </si>
  <si>
    <t>35(b) Strengthen coordination between all actors in the protection system;</t>
  </si>
  <si>
    <t>35(c) Strengthen awareness-raising and education programmes, including campaigns, aimed at preventing and responding to sexual exploitation and abuse, targeting parents, children and community members;</t>
  </si>
  <si>
    <t>35(d) Take all necessary measures to deter perpetrators of such crimes;</t>
  </si>
  <si>
    <t>35(e) Ensure the development of programmes and policies for the prevention, recovery and social reintegration of child victims, in accordance with the outcome documents of the World Congresses against the Sexual Exploitation of Children.</t>
  </si>
  <si>
    <t>37(a)Ensure the effective implementation of the National Strategy of Protection against Family Violence 2011–2016 and provide information on the results achieved in the next periodic report;</t>
  </si>
  <si>
    <t>Freedom of the child from all forms of violence, including abuse and neglect</t>
  </si>
  <si>
    <t>37(b) Further strengthen awareness-raising and education programmes with the involvement of children, in order to prevent and combat all forms of violence against children;</t>
  </si>
  <si>
    <t>37(c) Adopt a national coordinating framework, including civil society organizations, to effectively address all forms of violence against children;</t>
  </si>
  <si>
    <t>37(d) Establish a national database on all cases of domestic violence against children and undertake a comprehensive assessment of the extent, causes and nature of such violence;</t>
  </si>
  <si>
    <t>37(e) Provide training programmes for all professionals working with and for children, including teachers and social workers, aimed at helping them to recognize and effectively respond to incidents of violence;</t>
  </si>
  <si>
    <t>37(f) Provide adequate support, including psychological treatment, to victims of violence;</t>
  </si>
  <si>
    <t>37(g) Cooperate with the Special Representative of the Secretary-General on violence against children and other relevant United Nations institutions</t>
  </si>
  <si>
    <t>39(a) Further strengthen assistance and support services to parents and legal guardians in their child-rearing responsibilities and promote measures to support working parents, including considering collaboration with the business sector;</t>
  </si>
  <si>
    <t>39(b) Ensure that the needs of all children are met, including children with disabilities and children living in remote areas and situations of poverty;</t>
  </si>
  <si>
    <t>39(c) Provide guidance and supervision for families whose children may be exposed to neglect or abuse;</t>
  </si>
  <si>
    <t>39(d)Establish a clear framework for supervisory measures, including control and evaluation measures, criteria for the selection of supervisors, as well as effective appeal mechanisms;</t>
  </si>
  <si>
    <t>39(e) Allocate sufficient human, technical and financial resources to ensure the effective functioning of the Social Welfare and Family Centres and provide continuous training to professionals employed in those centres.</t>
  </si>
  <si>
    <t>41(a) Ensure full implementation of the Master Plan for the Deinstitutionalization and Transformation of Social Welfare Institutions 2011–2018, in particular through strengthening support for family- and community-based care for children, wherever possible, and foster care for children who cannot stay with their families, with a view to reducing the institutionalization of children;</t>
  </si>
  <si>
    <t>41(b) Establish adequate safeguards and clear criteria, based on the best interests of the child, for determining whether a child should be placed in alternative care, and ensure that the views of the child are respected;</t>
  </si>
  <si>
    <t>41(c) Conduct periodic reviews of the placement of children in foster care and institutions and monitor the quality of care therein, including by providing accessible channels for reporting, monitoring and remedying maltreatment of children;</t>
  </si>
  <si>
    <t>41(d) Strengthen its support to children leaving alternative care to ensure their independent living;</t>
  </si>
  <si>
    <t>41(e) Strengthen the promotion and recruitment of foster families to ensure regional distribution and provide systematic training in, and support for, child-rearing for foster families;</t>
  </si>
  <si>
    <t>41(f) Strengthen its system of specialized foster care for children with behavioural problems, children with disabilities, children living with HIV/AIDS and pregnant girls and mothers under 18 years of age.</t>
  </si>
  <si>
    <t>43(a) Improve and strengthen early detection and treatment services in the health and education sectors;</t>
  </si>
  <si>
    <t>43(b) Prevent institutionalization of, and ensure sufficient alternative family- and community-based care options for, children with disabilities deprived of a family environment;</t>
  </si>
  <si>
    <t>43(c) Ensure adequate training of personnel working in health-care institutions on the medical practice regarding respect for the dignity of children with disabilities, and carry out regular inspections of institutions with long-term placement;</t>
  </si>
  <si>
    <t>43(d) Strengthen its efforts to establish State-wide inclusive education, including through the allocation of necessary resources, and ensure regular training for teachers and other school personnel;</t>
  </si>
  <si>
    <t>43(e) Ensure that abandoned children with disabilities are included in the list of children available for adoption.</t>
  </si>
  <si>
    <t>45(a) Strengthen its efforts to ensure that all children enjoy equal access to health services, with particular emphasis on children in rural areas and from minority groups;</t>
  </si>
  <si>
    <t>45(b) Allocate adequate human resources to maintain the quality of health care;</t>
  </si>
  <si>
    <t>45(c) Take all necessary measures to ensure adequate support for children in need of mental health care</t>
  </si>
  <si>
    <t>45(d) Strengthen its efforts to ensure that, in practice, children are not separated from their parents and that they are treated in accordance with the rights set out under the Convention, including the right to privacy, confidentiality and to be heard, when they are hospitalized;</t>
  </si>
  <si>
    <t>45(e) Seek financial and technical assistance from the United Nations Children’s Fund (UNICEF) and the World Health Organization (WHO), among others, in that regard.</t>
  </si>
  <si>
    <t>47. In the light of its general comments No. 4 (2003) on adolescent health and No. 3 (2003) on HIV/AIDS and the rights of the child, the Committee recommends that the State partystrengthen measures to address alcohol and drug consumption and abuse, in general, as well as alcohol use by children and adolescents, through education programmes and campaigns to promote healthy lifestyles, and ensure enforcement of regulations on the sale and advertising of alcohol and tobacco products to children. The Committee also recommends that the State party strengthen measures to raise awareness on sexual and reproductive health, with special attention to sexually transmitted infections, and ensure systematic health education</t>
  </si>
  <si>
    <t>49. The Committee recommends that the State party take action to improve the practice of exclusive breastfeeding, through awareness-raising measures, the provision of information and training to relevant officials, particularly staff working in maternity units, and parents. The Committee also recommends that the State party take all the necessary legislative and structural measures, including monitoring, to control the marketing of breast-milk substitutes.</t>
  </si>
  <si>
    <t>51(a) Ensure that all children have equal access to education, in particular children in vulnerable and disadvantaged situations;</t>
  </si>
  <si>
    <t>Education, including vocational training, and guidance</t>
  </si>
  <si>
    <t>51(b) End segregation of Roma children and ensure their full integration into mainstream education;</t>
  </si>
  <si>
    <t>51(c) Strengthen measures to move towards decentralization and pluralism in the design of educational programmes, with a view to encouraging child-centred learning and the active participation of children;</t>
  </si>
  <si>
    <t>51(d) Strengthen the national plan of action for human rights education, as recommended in the framework of the World Programme for Human Rights Education proclaimed by the General Assembly in its resolution 59/113;</t>
  </si>
  <si>
    <t>51(e) Expand support for, and vocational education and training of, children who have left school, so as to enable them to acquire competencies and skills to enhance their work opportunities.</t>
  </si>
  <si>
    <t>53. The Committee recommends that the State party allocate sufficient financial resources for the development and expansion of early childhood education, including by ensuring a sufficient number of kindergartens, based on a comprehensive and holistic policy of early childhood care and education, as well as other community-based services for all families.</t>
  </si>
  <si>
    <t>Early childhood education and care</t>
  </si>
  <si>
    <t>55. The Committee draws the State party’s attention to its general comment No. 17 (2013) on the right of the child to rest, leisure, play, recreational activities, cultural life and the arts, and recommends that the State party undertake measures to increase children’s free access toplay and sports facilities, cultural, leisure as well as other educational and recreational activities, including in institutional settings; that it ensure adequate financial support for those activities; and regulate and improve the quality thereof .</t>
  </si>
  <si>
    <t>57(a) Adequate financial and human resources to improve the guardianship system for unaccompanied and separated children are allocated;</t>
  </si>
  <si>
    <t>57(b) All measures envisaged under the Migration Policy are effectively implemented;</t>
  </si>
  <si>
    <t>57(c) Reception centres are child-friendly and conform to applicable United Nations standards;</t>
  </si>
  <si>
    <t>57(d) Asylum-seeking children are provided with free legal aid or other appropriate forms of assistance throughout all stages of the asylum process;</t>
  </si>
  <si>
    <t>57(e) Asylum-seeking children have effective and non-discriminatory access to education</t>
  </si>
  <si>
    <t>59(a) Further promote diversion and alternative measures to detention, such as probation, mediation, counselling or community service, wherever possible, including through the allocation of sufficient human, technical and financial resources;</t>
  </si>
  <si>
    <t>59(b) Ensure that detention is used as a last resort and for the shortest possible period of time and that it is reviewed on a regular basis with a view to withdrawing it;</t>
  </si>
  <si>
    <t>59(c) In cases where detention is unavoidable, ensure that the children are not detained together with adults, that detention conditions are compliant with international standards, including with regard to access to education and health services, and that centres are regularly visited by judges;</t>
  </si>
  <si>
    <t>59(d) Ensure that all persons involved in the Justice for children receive appropriate education and training.To that effect, the Committee recommends that the State party make use of the technical assistance tools developed by relevant United Nations bodies.</t>
  </si>
  <si>
    <t>60. The Committee recommends that the State party, in order to further strengthen the fulfilment of children’s rights, ratify the core human rights instruments to which it is not yet a party, namely the Optional Protocol to the Convention on the Rights of the Child on a communications procedure, the International Convention on the Protection of the Rights of All Migrant Workers and Members of Their Families and the International Convention for the Protection of All Persons from Enforced Disappearance.</t>
  </si>
  <si>
    <t>61. The Committee urges the State party to fulfil its reporting obligations under the Optional Protocol to the Convention on the Rights of the Child on the sale of children, child prostitution and child pornography;the report is overdue as of 13 June 2004</t>
  </si>
  <si>
    <t>62. The Committee recommends that the State party cooperate with the Council of Europe on the implementation of the Convention and other human rights instruments, both in the State party and in other Council of Europe member States.</t>
  </si>
  <si>
    <t>63. The Committee recommends that the State party take all appropriate measures to ensure that the recommendations contained in the present concluding observations are fully implemented. The Committee also recommends that the combined third and fourth (as relevant) periodic reports, the written replies of the State party and the present concluding observations be made widely available in the languages of the country.</t>
  </si>
  <si>
    <t>64. The Committee invites the State party to submit its combined fifth and sixth periodic reports by 7 October 2019 and to include therein information on the follow-up to the present concluding observations. The report should be in compliance with the Committee’s harmonized treaty-specific reporting guidelines adopted on 1 October 2010 (CRC/C/58/Rev.2 and Corr.1)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of the report for the purposes of consideration by the treaty body cannot be guaranteed</t>
  </si>
  <si>
    <t>65.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approved at the fifth inter-committee meeting of the human rights treaty bodies in June 2006 (HRI/GEN/2/Rev.6, chap. I) and General Assembly resolution 68/268 (para. 16).</t>
  </si>
  <si>
    <t>8. The Committee urges the State party to take all necessary measures to effectively address the recommendations contained in the concluding observations of the second periodic report that have yet to be implemented, particularly those on legislation, allocation of resources, data collection and the administration of juvenile justice.</t>
  </si>
  <si>
    <t>10. The Committee recommends that the State party expeditiously adopts the Law for the Welfare, Care and Protection of Children. Furthermore, the Committee reiterates its previous recommendation (CRC/C/15/Add.205, para. 9) urging the State party to take effective measures to ensure that its domestic legislation conforms fully with the principles and provisions of the Convention, in particular in the area of juvenile justice.</t>
  </si>
  <si>
    <t>12. The Committee calls upon the State party to ensure that it undertakes measures to establish an effective mechanism for coordinating the implementation of child rights policy among all the relevant bodies and institutions and at all levels. In doing so, the State party is urged to ensure that this mechanism is provided with the necessary human, technical and financial resources to coordinate child rights policy that is comprehensive, coherent and consistent at national and local levels.</t>
  </si>
  <si>
    <t>14. Taking into account the Committee’s general comment No. 2 (2002) on the role of independent national human rights institutions in the promotion and protection of the rights of the child and article 4 of the Convention, the Committee urges the State party to expeditiously take appropriate measures to ensure that its Commissioner for the Protection of Children’s Rights is provided with adequate human, technical, and financial resources for the Commissioner’s office to effectively function, particularly with regards to dealing with complaints from or for childrenin a child-sensitive and expeditious manner,and ensuring remedies for violations under the Convention.</t>
  </si>
  <si>
    <t>16. Emphasizing articles 2, 3, 4 and 6 of the Convention, the Committee reiterates its previous recommendation (CRC/C/15/Add.205, para. 16) to the State party that the State party pay particular attention to the full implementation of article 4 of the Convention by prioritizing budgetary allocations for the implementation of the economic, social and cultural rights of children, in particular those belonging to economically disadvantaged groups, “to the maximum extent of … available resources”. Furthermore, it recommends that the State party specify the amount and proportion of the State budget spent through public and private institutions or organizations for the implementation of children’s rights, in order to allow evaluations on the impact and effect of such expenditures in relation to the accessibility, quality and effectiveness of such services for children in the different sectors.</t>
  </si>
  <si>
    <t>18. The Committee urges the State party to expeditiously take measures to establish a comprehensive system for data collection, analysis and monitoring, with data that is disaggregated by age, gender, ethnicity, geographic region and socio-economic background. In doing so, it particularly recommends that the State party undertake a review of its existing data collection systems with a view to using the findings thereof for the establishment of a centralized comprehensive system for the collection of disaggregated statistics and other information on a regular basis, as well as develop child-specific rights indicators.</t>
  </si>
  <si>
    <t>20. The Committee recommends that the State party takes prompt measures to include mandatory modules on human rights and the Convention in its school curriculum and training programmes for all professionals working with or for children, particularly in rural areas and in situations concerning asylumseekers, refugees and internally displaced persons. The Committee further recommends that the State party increase the resources allocated for disseminatinginformation on and raising awareness of the Convention, including by strengthening media engagement in a child-friendly manner, in particular through greater use of the press, radio, television, the Internet and other media, and the active involvement of children in public outreach activities.</t>
  </si>
  <si>
    <t>22. In accordance with article 2 of the Convention, the Committee urges the State party to increase its efforts to adopt a proactive and comprehensive strategy to eliminate discrimination on any grounds, including by considering the establishment ofa targeted programme specifically addressing discrimination against children of Turkish descent and other ethnic minorities.</t>
  </si>
  <si>
    <t>24. The Committee recommends that the State party intensify its efforts to conclude the adoption of all draft laws which attach importance to the principle of the best interests of the child. The Committee further urges the State party to strengthen its efforts to ensure that the principle of the best interests of the child is widely known and appropriately integrated and consistently applied in all legislative, administrative and judicial proceedings and all policies, programmes and projects relevant to and with an impact on children. In this regard, the State party is encouraged to develop procedures and criteria to provide guidance for determining the best interests of the child in every area and disseminate them to the public and private social welfare institutions, courts of law, administrative authorities and legislative bodies. The legal reasoning of all judicial and administrative judgments and decisions should also be based on this principle, specifying the criteria as mentioned</t>
  </si>
  <si>
    <t>26. The Committee recommends that the State party continue to strengthen its efforts to enhance road safety and reduce the high number of injuries and deaths caused by accidents through the implementation of further traffic safety and awareness-raising initiatives.</t>
  </si>
  <si>
    <t>28(b) Take measures, including enacting legislation, to ensure that the views of the child, with due regard to age and maturity, are taken into account in all decisions affecting her/him, including in judicial proceedings;</t>
  </si>
  <si>
    <t>28(c) Undertake awareness-raising campaigns to facilitate families and adults’ understanding and respect of the right of children to express their views and actively create opportunities for children’s participation in matters that concern them.</t>
  </si>
  <si>
    <t>Czech Republic</t>
  </si>
  <si>
    <t>20(a) Abolish any age limit on the right of children to express their views and ensure that children’s views are given due consideration in all matters and processes that affect them, especially through direct hearings;</t>
  </si>
  <si>
    <t>30. The Committee recommends that the State party continue conducting awareness-raising and public education campaigns promoting alternative forms of discipline which are non-violent, and participatory forms of child-rearing and education. Furthermore, the Committee recommends that the State party explicitly repeal article 54 of its Children’s Law (1956) to ensure all of its legislation explicitly prohibits all forms of corporal punishment of children in all settings, including the home.</t>
  </si>
  <si>
    <t>32. The Committee recommends that the State party strengthen the support provided to foster parents. In doing so, it recommends that the State party pay particular attention to improving the proportion of children over the age of 5 years deprived of a family environment, and children with behavioural difficulties, being placed in foster care. It further recommends that the State party ensure that adequate training, including on the Convention, is provided to caregivers at institutional childcare facilities. In doing so, it recommends that the State party establish a system for the regular evaluation of the quality of care provided at such facilities and ensure that children in such care are ensured access to effective complaints and remedy mechanism for abuse and/or neglect.</t>
  </si>
  <si>
    <t>34. The Committee recommends that the party expeditiously seek the enactment of its new Adoption Bill and, in doing so, ensure that all aspects of its national and intercountry adoptions are in full compliance with the Convention and the Hague Convention on Protection of Children and Cooperation in respect of Intercountry Adoption.</t>
  </si>
  <si>
    <t>36(a) Undertake an independent and systematic evaluation on the effectiveness of current measures to eradicate domestic violence, with a view to using the results of the evaluation to improve such measures;</t>
  </si>
  <si>
    <t>36(b) Ensure that specialized shelters for victims or those at risk of violence are made available in order to fully provide for their security as well as their physical and mental well-being;</t>
  </si>
  <si>
    <t>36(c) Include specific information in its next periodic report on follow-up to cases of abuse reported to the social welfare services, as well as information on the announced second research project on the extent of child abuse in Cyprus, with re-emphasis on its previous recommendation (CRC/C/15/Add.205, para. 46);</t>
  </si>
  <si>
    <t>36(d) Establish an accessible and effective mechanism for the prompt investigation and remedy of cases of domestic violence.</t>
  </si>
  <si>
    <t>37(a) To prioritize the elimination of all forms of violence against children, including by ensuring the implementation of the recommendations of the United Nations study on violence against children, while paying particular attention to gender;</t>
  </si>
  <si>
    <t>37(b) To provide information concerning the implementation by the State party of the recommendations of the study in its next periodic report, particularly those highlighted by the Special Representative of the Secretary-General on Violence against Children, in particular:</t>
  </si>
  <si>
    <t>37(b)(i) The development in each State of a national comprehensive strategy to prevent and address all forms of violence against children;</t>
  </si>
  <si>
    <t>37(b)(ii)The introduction of an explicit national legal ban on all forms of violence against children in all settings;</t>
  </si>
  <si>
    <t>37(b)(iii)The consolidation of a national system of data collection, analysis and dissemination, and a research agenda on violence against children.</t>
  </si>
  <si>
    <t>39. The Committee recommends that the State party establish a clear legislative definition of inclusive education. It further recommends that the State party adopt measures, including reasonable accommodation in all schools, to ensure that children with disabilities are able to exercise their right to education,and provide for their inclusion in the mainstream education system.</t>
  </si>
  <si>
    <t>41. The Committee recommends that the State party, taking into account the Committee’s general comment No. 4 (2003) on adolescent health and development in the context of the Convention on the Rights of the Child, systematically collect comprehensive information on the consumption of alcohol and tobacco among children, and take the necessary measures for the effective enforcement of the prohibition of the sale of such products to children. The Committee also recommends that the State party consider prohibiting the advertising of alcohol and tobacco products through television, radio, publications, the Internet and other media commonly accessed by children and adolescents.</t>
  </si>
  <si>
    <t>43. The Committee recommends that the State party establish a mechanism for systematically monitoring infant and child-feeding. In doing so, it recommends that the State party pay particular attention to the rates of breastfeeding initiation and exclusive breastfeeding of children until 6 months of age in its next report. Furthermore, the Committee recommends that the State party strengthen its legislation regulating the marketing of breast-milk substitutes with a view to fully complying with the standards of the International Codeof Marketing of Breast-milk Substitutes. The Committee also recommends that the State party take measures to implement the Baby-friendly Hospital Initiative, including by providing sufficient funds and monitoring the progress of its implementation and success rates.</t>
  </si>
  <si>
    <t>45(a) Allocate resources for ensuring that Turkish Cypriot children are provided with the option of receiving bilingual education, including in their mother tongue;</t>
  </si>
  <si>
    <t>45(b) Promote, develop and ensure access to early childhood development and education, particularly for children under the age of 4 and, especially for children at risk of delayed development and socioeconomic deprivation, take into account the Committee’s general comment No. 7 (2005) on implementing child rights in early childhood;</t>
  </si>
  <si>
    <t>45(c) Ensure that religious education is optional, taking into consideration the best interests of the child, and is conducted in a manner that contributes to a spirit of understanding, tolerance and friendship among all ethnic and religious groups as stipulated in article 29, paragraph 1(d), of the Convention.</t>
  </si>
  <si>
    <t>47(a) Expeditiously give full effect to the provisions of its Refugee Law, in accordance with the European Union asylum acquis and international protection standards, to guarantee separated and unaccompanied children legal representation in the asylum process;</t>
  </si>
  <si>
    <t>Asylum-seeking, refugee and internally displaced children</t>
  </si>
  <si>
    <t>47(b) Bring section 8 of its Refugee Law in line with international protection standards to ensure that the right to remain is not limited to the administrative examination stage of a claim and that, while awaiting the determination of a claim, applicants are ensured continued access to essential services;</t>
  </si>
  <si>
    <t>47(c) Ensure the full application of its Refugee Law and its Reception Conditions Regulations to provide refugees with the same level of health care as nationals, including adequate medical care to persons with special needs, and free medical care when they do not have the means</t>
  </si>
  <si>
    <t>47(d) Ensure that children of internally displaced persons have equal access to all essential services, including housing schemes.</t>
  </si>
  <si>
    <t>In considering the above recommendations, the Committee draws the State party’s attention to the Guidelines on International Protection No. 8: Child Asylum Claims under Articles 1(A)2 and 1(F) of the 1951 Conventionand/or 1967 Protocol relating to the Status of Refugees issued by UNHCR in December 200 The Committee also encourages the State party to consider ratifying the 1954 Convention relating to the Status of Stateless Persons and the 1961 Convention on the Reduction of Statelessness.</t>
  </si>
  <si>
    <t>49. The Committee urges the State party to expeditiously ratify the Council of Europe Convention on Action against Trafficking in Human Beings that it signed in 200 Furthermore, in the light of its general comment No. 13, the Committee urges the State party to raise the awareness of the public, strengthen early detection and prevention mechanisms and ensure full protection for all children victims of sexual exploitation and abuse, including in the family and outside. The Committee also recommends that the State party take all measures necessary to fulfil its obligations as a party to the Protocol against the Smuggling of Migrants by Land, Sea and Air, supplementing the United Nations Convention against Transnational Organized Crimeand the Protocol to Prevent, Suppress and Punish Trafficking in Persons, Especially Women and Children, supplementing the United Nations Convention against Transnational Organized Crimeand take into account the outcome documents adopted at the 1996, 2001 and 2008 World Congresses against Sexual Exploitation of Children held, respectively, in Stockholm, Yokohama and Rio de Janeiro. It also recommends that the State party ensure adequate safeguards and checks for migrant children residing in the State party with persons other than their parents or guardians to prevent trafficking and adopt, withoutfurther delay, a specific National Action Plan for child victims of trafficking.</t>
  </si>
  <si>
    <t>51. The Committee recommends that the State party consider further amendments to its Law on the Protection of Young Persons at Work (L. 48(I)/2001) to ensure that adequate safeguards for children employed as domestic workers, including mandatory registration of such employment and the empowerment of labour inspectorates to carry out spot checks on the working and living conditions of children in such employment. Furthermore, the Committee recommends that the State party consider ratifying International Labour Organization Convention No. 189 (2011)concerning decent work for domestic workers.</t>
  </si>
  <si>
    <t>53. The Committee recommends that the State party establish a child helpline covering the whole country. In doing so, it recommends that the helpline be accessible 24 hours, have an easy to remember three or four digit numbers and be allocated adequate financial and technical resources as well as personnel trained to respond to children and analyse the calls for appropriate action. The Committee further recommends that the State party seek assistance in this regard from, inter alia, the United Nations Children’s Fund (UNICEF) and Child Helpline International.</t>
  </si>
  <si>
    <t>55. The Committee recommends that the State party bring the juvenile justice system fully into line with the Convention, in particular articles 37, 39 and 40, and with other relevant standards, including the United Nations Standard Minimum Rules for the Justice for children (Beijing Rules), the United Nations Guidelines for the Prevention of Juvenile Delinquency (Riyadh Guidelines), the United Nations Rules for the Protection of Juveniles Deprived of their Liberty (Havana Rules), the Vienna Guidelines for Action on Children in the Criminal Justice System, and the Committee’s general comment No. 10 (2007) on children’srights in juvenile justice</t>
  </si>
  <si>
    <t>55(a) With reference to its previous recommendation (CRC/C/15/Add.205, para. 60), establish a juvenile justice system, including juvenile courts that have adequate human, technical and financial resources;</t>
  </si>
  <si>
    <t>55(b) Adopt a holistic and preventive approach to addressing the problem of juvenile offenders and its underlying social factors, with a view to supporting children at risk at an early stage by using alternative measures to detention such as diversion, probation, counselling, community service or suspended sentences, wherever possible</t>
  </si>
  <si>
    <t>55(c) Ensure that children, including those betweenthe ages of 14 and 18 years, are not subject to the adult justice system, regardless of the nature of the offence committed.</t>
  </si>
  <si>
    <t>57. The Committee recommends that the State party systematically collect data, including on victim age, offence committed and offender demography with a view to including this in its next periodic report and utilizing it to evaluate the effectiveness of its current criminal witness or victim protection programme. In doing so, the Committee recommends that the State party ensure, through adequate legal provisions and regulations, that all children victims and or witnesses of crimes, for example, children victims of abuse, domestic violence, sexual and economic exploitation, abduction and trafficking and witnesses of such crimes, including those perpetrated by State and non-State actors, are provided with the protection required by the Convention and that the State party take fully into account the United Nations Guidelines on Justice in Matters involving Child Victims and Witnesses of Crime in the drafting and enactment of such legal provisions and regulations.</t>
  </si>
  <si>
    <t>58. The Committee encourages the State party to sign the Optional Protocol to the Convention on the Rights of the Child on a communications procedure and encourages the State party, in order to further strengthen the fulfilment of children’s rights, to accede to the Optional Protocol and all core human rights instruments, including the International Convention on the Protection of the Rights of All Migrant Workers and Members of Their Families.</t>
  </si>
  <si>
    <t>59. The Committee recommends that the State party cooperate with the Council of Europe for the implementation of the Convention and other human rights instruments, both in the State party and in other Council of Europe member States</t>
  </si>
  <si>
    <t>60. The Committee recommends that the State party take all appropriate measures to ensure that the present recommendations are fully implemented, inter alia, by transmitting them to the members of the Government, the Parliament, regional bodies and other local governments, when applicable, for appropriate consideration and further action.</t>
  </si>
  <si>
    <t>61. The Committee further recommends that the combined third and fourth periodic report and written replies submitted by the State party and the related recommendations (concluding observations) adopted by the Committee be made widely available in the languages of the country, including (but not exclusively) through the Internet, to the public at large, civil society organizations, youth groups, professional groups and children, in order to generate debate and awareness of the Convention and its implementation.</t>
  </si>
  <si>
    <t xml:space="preserve"> Next Report </t>
  </si>
  <si>
    <t>62. The Committee invites the State party to submit its combined fifth and sixth periodic report by 8 March 2018, including specific information on the implementation of and follow-up to the recommendations contained in these present concluding observations of the Committee. The Committee draws attention to its harmonized treaty-specific reporting guidelines adopted on 1 October 2010 (CRC/C/58/Rev.2 and Corr.1) and reminds the State party that future reports should be in compliance with the guidelines and not exceed 60 pages. The Committee urges the State party to submit its report in accordance with the guidelines. Should a report exceeding the page limitations be submitted, the State party will be asked to review and resubmit the report in accordance with the above-mentioned guidelines. The Committee reminds the State party that if it is not in a position to review and resubmit the report, the translation of the report for purposes of examination of the treaty body cannot be guaranteed.</t>
  </si>
  <si>
    <t>6. While welcoming the willingness of the State party to discuss the withdrawal of its declaration in respect of article 7 (1) of the Convention, as expressed during the dialogue, the Committee reiterates its recommendation[1] that the State party consider withdrawing the declaration.</t>
  </si>
  <si>
    <t>7. While noting legislative work undertaken by the State party in several areas covered by the Convention and welcoming the fact that child rights impact assessments of legislation will become mandatory in 2022, the Committee reiterates its previous recommendations[1] that the State party conduct a comprehensive review of all its legislation in line with the Convention, enact comprehensive child rights legislation and ensure the full applicability of the Convention in the State party.</t>
  </si>
  <si>
    <t>8. While commending the adoption of a national strategy to protect children’s rights, 2021–2029, the Committee recommends that the State party achieve effective cooperation among the respective ministries for its full implementation.</t>
  </si>
  <si>
    <t>9(a) Strengthen the authority of the coordination group to coordinate all activities related to the implementation of the Convention at various levels;</t>
  </si>
  <si>
    <t>9(b) Allocate the necessary human, technical and financial resources for its effective operation.</t>
  </si>
  <si>
    <t>10(a) Allocate designated budget lines at the national, regional and local levels for the realization of children’s rights, giving particular attention to children in disadvantaged situations, including migrant and Roma children, with the aim ofpreventing family separation;</t>
  </si>
  <si>
    <t>10(b ) Resume the budget restructuring process to ensure the transparency of budget allocations, including use of specific indicators and tracking and monitoring systems.</t>
  </si>
  <si>
    <t>11. While noting that the child protection information system under the Ministry of Labour and Social Affairs is being finalized, the Committee, recalling its general comment No. 5 (2003) on general measures of implementation of the Convention and its previous recommendations to the State party, recommends that the State party ensure that the child protection information system:
11(a) Covers all areas under the Convention and allows for the collection and analysis of data, disaggregated by age, sex, disability, geographical location, ethnic origin, national origin and socioeconomic background, on all children, in particular those in situations of vulnerability, including children from disadvantaged households, children who are victims of violence, rural children, children belonging to minority groups, migrant and refugee children, children with disabilities, children in care, children at risk of family separation and children deprived of their liberty;</t>
  </si>
  <si>
    <t>11. While noting that the child protection information system under the Ministry of Labour and Social Affairs is being finalized, the Committee, recalling its general comment No. 5 (2003) on general measures of implementation of the Convention and its previous recommendations to the State party, recommends that the State party ensure that the child protection information system:
11(b)Includes consolidated data from across all relevant ministries and agencies, which should use unified reporting methodology and terminology.</t>
  </si>
  <si>
    <t>12. While noting the State party’s explanation that the Office of the Ombudsperson is involved in the protection of children’s rights, the Committee encourages the State party to continue its efforts to establish an independent ombudsperson for children, who has the mandate to receive and investigate individual complaints with regard to violations of children’s rights.</t>
  </si>
  <si>
    <t>13(a) Integrate children’s rights into school curricula;</t>
  </si>
  <si>
    <t>13(b) Provide systematic training, and individual education plans, on children’s rights and child-friendly procedures for all professionals working with and for children, including, but not limited to, teachers, judges, prosecutors, lawyers and police officers;</t>
  </si>
  <si>
    <t>13(c) Raise awareness of the Optional Protocol to the Convention on a communications procedure and provide capacity-building activities aimed at training relevant actors, including children and/or children’s human rights defenders, on the Optional Protocol.</t>
  </si>
  <si>
    <t>14(a) Strengthen its cooperation with civil society and ensure that the system of allocating grants is transparent and accessible and covers more broadly all areas under the Convention</t>
  </si>
  <si>
    <t>14(b) Systematically involve civil society and organizations working for and with children in developing, implementing, monitoring and evaluating policies, plans and programmes concerning children’s rights and in preparing periodic reports under the Convention.</t>
  </si>
  <si>
    <t>15. Recalling target 12 of the Sustainable Development Goals, the Committee encourages the State party to meet the internationally agreed target of 0.7 per cent of its gross national income allocated for official development assistance and to prioritize children’s rights in its international cooperation agreements.</t>
  </si>
  <si>
    <t>16(a) Establish and implement regulations to ensure that the business sector, including the tourism industry, complies with international human rights and children’s rights standards, including by reviewing the national action plan for business and human rights and relevant legislation</t>
  </si>
  <si>
    <t>16(b) Ensure the effective monitoring of such regulations and appropriately sanction and provide remedies when violations occur.</t>
  </si>
  <si>
    <t>17. The Committee recommends that the State party amend its legislation to remove all exceptions that allow marriage for those under 18 years of age and to prohibit child marriage.</t>
  </si>
  <si>
    <t>18(a) Intensify its measures to eliminate discrimination against Roma children in all areas of life;</t>
  </si>
  <si>
    <t>18(b) Adopt a national action plan for combating racism and hate crimes;</t>
  </si>
  <si>
    <t>18(c) Ensure that children from economically deprived households, rural children, children with disabilities, children in alternative care, migrant children and children belonging to minority groups have access to education, health care, essential services, housing, social benefits and participatory structures;</t>
  </si>
  <si>
    <t>18(d) Ensure the availability of avenues to seek justice for children who are victims of discrimination and organizations representing them, including by introducing the class action pleading.</t>
  </si>
  <si>
    <t>19. While noting that the term “interests of the child” is in use, the Committee, with reference to its general comment No. 14 (2013) on the right of the child to have his or her best interests taken as a primary consideration, reiterates its recommendation that the State party should integrate and consistently interpret and apply the right of the child to have his or her best interests taken as a primary consideration in all proceedings, decisions, policies, programmes and projects that are relevant to, and have an impact on, children. It also recommends that the State party develop procedures and criteria on, and provide systematic training and guidance for all relevant professionals to assess and determine, the best interests of the child in every area covered by the Convention and to give the principle due weight as a primary consideration.</t>
  </si>
  <si>
    <t>20(b) Ensure the mandatory legal representation of children in judicial proceedings;</t>
  </si>
  <si>
    <t>20(c) Resume the consideration of the draft law on the development of youth participation;</t>
  </si>
  <si>
    <t>20(d) Encourage, promote and support the participation of children in school parliaments and the National Parliament of Children and Youth throughout the territory of the State party, giving particular attention to children in vulnerable situations, and ensure that children’s views expressed through those channels truly have an impact on political discussions and decisions affecting children.</t>
  </si>
  <si>
    <t>Denmark</t>
  </si>
  <si>
    <t>13. While noting with appreciation that many relevant pieces of legislation have strengthened the participation of children in decision-making, the Committee, with reference to its general comment No. 12 (2009) on the right of the child to be heard, recommends that the State party ensure that legislation recognizing the right of the child to be heard applies to decision-making at all levels of education, notably at private primary and lower secondary schools, and that these schools are also made to adhere to the Public Administration Act as regards consulting the parties.</t>
  </si>
  <si>
    <t>21. The Committee recommends that the State party facilitate the acquisition of citizenship for children who would otherwise be Stateless, regardless of their parents’ citizenship, residence or marital status, and encourage parents of Stateless children to apply for citizenship on their behalf. The Committee also recommends that the State party consider withdrawing its declarations in relation to the Convention relating to the Status of Stateless Persons</t>
  </si>
  <si>
    <t>22. The Committee urges the State party to address the causes of the anonymous abandonment of children, strengthen family support measures and consider introducing, as a last resort, the possibility of confidential hospital births, in order to end the anonymous abandonment of children in “baby boxes”.</t>
  </si>
  <si>
    <t>23. With reference to its general comment No. 25 (2021) on children’s rights in relation to the digital environment, the Committee recommends that the State party strengthen its efforts to protect children from negative and harmful media and digital content and to decrease disinformation and fake news campaigns, including regarding coronavirus disease (COVID-19) vaccinations</t>
  </si>
  <si>
    <t>24. Recalling its general comment No. 8 (2006) on the right of the child to protection from corporal punishment and other cruel or degrading forms of punishment, the Committee reiterates that the State party should explicitly prohibit corporal punishment in law, in all forms and settings, and promote positive, non-violent and participatory forms of child-rearing and discipline.</t>
  </si>
  <si>
    <t>25(a) Formulate an updated strategy on preventing and addressing all forms of violence against children and ensure the effective implementation, monitoring and evaluation thereof;</t>
  </si>
  <si>
    <t>25(b) Conduct a study to comprehensively assess the extent, causes and nature of child abuse and neglect, including domestic violence, and ensure the regular collection of disaggregated data</t>
  </si>
  <si>
    <t>25(c) Allocate adequate resources to improve victim identification and implement long-term programmes for addressing the root causes of violence and abuse;</t>
  </si>
  <si>
    <t>25(d) Increase the availability of multidisciplinary, community-based support services, and ensure cooperation and coordination between them, to prevent institutionalization;</t>
  </si>
  <si>
    <t>25(e) Strengthen awareness-raising and community-based programmes to prevent and tackle domestic violence, child abuse and neglect, including by involving former victims thereof;</t>
  </si>
  <si>
    <t>25(f) Consider ratifying the Council of Europe Convention on Preventing and Combating Violence against Women and Domestic Violence.</t>
  </si>
  <si>
    <t>27(a)Reinstate the national plan for combating the sexual exploitation of children and designate a coordinating body with sufficient leadership and capacity to oversee its implementation;</t>
  </si>
  <si>
    <t>Sexual exploitation and sexual abuse</t>
  </si>
  <si>
    <t>27(b) Implement the measures necessary to enhance awareness of child sexual abuse and exploitation among both the members of public and professionals working with and for children and respond to all manifestations of child sexual exploitation and abuse, in particular online and in travel and tourism, including by strengthening the professional capacity and software tools to detect and investigate such abuse, promoting training for parents and teachers about risks online and the risks associated with sexting, ensuring and promoting accessible, confidential, child-friendly and effective channels for reporting all forms of sexual exploitation and abuse and encouraging children to make use thereof;</t>
  </si>
  <si>
    <t>27(c) Ensure that the implementation of the above-mentioned measures is regularly monitored and that the impact thereof on the prevalence, reporting and investigation of child sexual exploitation and abuse is assessed;</t>
  </si>
  <si>
    <t>27(d) Review sections 187 (1), 192, 193 and 202 of the Criminal Code to ensure that all persons under 18 years of age are protected against sexual exploitation and abuse and cannot be held criminally liable for sharing self-generated sexual images;</t>
  </si>
  <si>
    <t>27(e) Ensure that child sexual abuse is promptly reported, investigated and prosecuted, including sexual abuse within the child’s circle of trust, applying a child-friendly and multisectoral approach to avoid the retraumatization of children who are victims of such abuse, that appropriate remedies, treatment and support are provided to victims and that perpetrators are duly sanctioned and deterred from having contact with children in their professional capacity;</t>
  </si>
  <si>
    <t>27(f) Provide specialized services for children who are victims of such abuse, including psychological support, to ensure their recovery and reintegration, from the State budget, maintain financial support to non-governmental organizations providing those services and provide child-friendly information on how to seek compensation;</t>
  </si>
  <si>
    <t>27(g) Build the capacity of professionals working for and with children to identify, refer to and/or provide appropriate assistance to children who are victims of such violence</t>
  </si>
  <si>
    <t>27(h) Conduct a national survey on sexual and intimate partner violence, including information about such violence among children and adolescents;</t>
  </si>
  <si>
    <t>27(i) Ensure the collection of data on child sexual exploitation and abuse, including in travel and tourism, disaggregated by age, sex, nationality and ethnic origin of the victim and the perpetrator and the relationship between the victim and the perpetrator.</t>
  </si>
  <si>
    <t>28(a) Explicitly criminalize forced marriage and raise awareness about the harmful effects of child marriage on the physical and mental health and well-being of girls, targeting in particular the Roma community, encourage the reporting of child marriage and establish protection schemes for victims who file a complaint;</t>
  </si>
  <si>
    <t>28(b) Ensure that no child, including intersex children, is subjected to unnecessary medical or surgical treatment during childhood, in line with the rights of children to bodily integrity, autonomy and self-determination, and provide social, medical and psychological services, as well as adequate counselling, support and reparations, to intersex children and families with intersex children;</t>
  </si>
  <si>
    <t>28(c) Adopt the draft law to compensatechildren who are victims of forced sterilization</t>
  </si>
  <si>
    <t>29(a) Strengthen the capacity of, and coordination between, the social protection authorities at the various levels of government;</t>
  </si>
  <si>
    <t>29(b) Develop and finance social and community-based services to detect and support families in situations of particular vulnerability, including due to socioeconomic situations, those raising children with disabilities and single-parent families, and provide timely and targeted services, including field, outpatient, respite and social activation services, to prevent child abandonment and family separation and facilitate returns of children;</t>
  </si>
  <si>
    <t>29(c) Review the amounts of child allowances and ensure that children benefit directly from them;</t>
  </si>
  <si>
    <t>29(d) Allocate adequate and long-term funding to social services, including preventive services, and to non-governmental organizations providing family support;</t>
  </si>
  <si>
    <t>29(e) Actively promote equal parenting and encourage fathers to share the care for very young children and to use parental leave.</t>
  </si>
  <si>
    <t>31(a) Unify the childcare system under one structure to enable its effective direction and the allocation of public funds to prioritize non-residential forms of support for children in situations of vulnerability, including children with disabilities, and their families;</t>
  </si>
  <si>
    <t>31(b) Develop and adopt a comprehensive national policy and strategy and a specific and time-bound action plan to phase out institutionalization, in support of community-based and family-based options, giving particular attention to children with disabilities, Roma children and very young children;</t>
  </si>
  <si>
    <t>31(c) Expedite the adoption of the draft act on support to families, alternative family care and the system to protect children’s rights;</t>
  </si>
  <si>
    <t>31(d) Ensure the implementation of the new legislation aimed at putting an end to the institutionalization of children under 3 years of age and ensure that such children are exclusively cared for in a family environment;</t>
  </si>
  <si>
    <t>31(e) Ensure that children are only separated from their family if it is in their best interests and after a comprehensive assessment of their situation and that poverty, housing situation, disability or ethnic origin are never the sole justification for family separation and abandon the practice of placement for “behavioural difficulties”;</t>
  </si>
  <si>
    <t>31(f) Promote, support and facilitate family-based care and, only when necessary and appropriate, care in small residential facilities, for children who cannot stay with their families, giving particular attention to children with disabilities and Roma children;</t>
  </si>
  <si>
    <t>31(g) Further strengthen the capacity of foster care, including by conducting a national recruitment campaign for foster parents and providing regular and adequate training for them before and during the placement of children, especially on fostering children with special needs;</t>
  </si>
  <si>
    <t>31(h) Ensure the regular, periodic and substantive review of placements and monitor the quality of care;</t>
  </si>
  <si>
    <t>31(i) Provide opportunities for all children in care to maintain direct contact with their parents;</t>
  </si>
  <si>
    <t>31(j) Ensure adequate support for children leaving care and develop community-based services to help them to start independent lives.</t>
  </si>
  <si>
    <t>32(a) Ensure that the best interests of the child are the paramount consideration in the adoption procedures for children of all ages and that the right of adoptive children to know their biological parents is effectively enforced;</t>
  </si>
  <si>
    <t>32(b) Develop and implement guidelines for the consistent and objective assessment of the suitability of children for adoption;</t>
  </si>
  <si>
    <t>32(c) Take the measures necessary to avoid unnecessary delays in procedures and to ensure that adoption agencies operate in a transparent manner, that their activities are duly regulated and that children in the adoption process are protected against the risks of private arrangements, trafficking and abuse;</t>
  </si>
  <si>
    <t>32. Ensure post-adoption monitoring and services.</t>
  </si>
  <si>
    <t>33. The Committee recommends that the State party protect and ensure the visitation rights of the children of incarcerated parents, including by increasing the frequency and duration of visits, providing adequate and child-friendly meeting premises and removing restrictions on the number of simultaneous visitors.</t>
  </si>
  <si>
    <t>35(a) Align the definition of reasonable accommodation with the Convention on the Rights of Persons with Disabilities;</t>
  </si>
  <si>
    <t xml:space="preserve"> Children with disabilities</t>
  </si>
  <si>
    <t>35(b) Improve the coordination and interconnection between the social, health-care and legal protection authorities charged with caring for children with disabilities and train staff to initiate appropriate care options and enable timely referrals;</t>
  </si>
  <si>
    <t>35(c) End the practice of placing children with disabilities in “social care homes” with adults;</t>
  </si>
  <si>
    <t>35(d) Strengthen support for the parents of children with disabilities, including those with very serious, combined or rare disabilities, to meet the demand in urban, ruraland remote areas, reduce regional disparities and ensure the right of those children to grow up in their family environment, including by increasing the availability of early care, home nursing and relief services, creating a network of community and outpatient health-care services, training and ensuring an adequate number of paediatricians, child psychiatrists and psychologists and ergotherapists, providing timely and adequate socioeconomic support to all children with disabilities, regardless of their age and type of disability, and improving outreach to parents about the services available;</t>
  </si>
  <si>
    <t>35(e) Ensure early and effective detection of, and intervention for, children with autism and developmental disorders, provide adequate training to professionals and comprehensive information, services and support to parents, on educating and raising children with disabilities, and ensure that such children benefit from scientifically based early development programmes and inclusive education;</t>
  </si>
  <si>
    <t>35(f) Undertake awareness-raising campaigns to combat the stigmatization of, and prejudice against, and to promote a positive image of, children with disabilities.</t>
  </si>
  <si>
    <t>36(a) Evaluate the child and adolescent health strategy currently in force and formulate, with the participation of children, a subsequent strategy and an action plan with a dedicated budget and a monitoring mechanism;</t>
  </si>
  <si>
    <t xml:space="preserve"> Basic health and welfare</t>
  </si>
  <si>
    <t>36(b) Adopt legislation on the provision of school health services and ensure their coordination;</t>
  </si>
  <si>
    <t>36(c)Ensure that all children, regardless of their age and nationality, have the right to have their parent or legal guardian stay with them during hospitalization and medical procedures, including by reviewing legislation, policies and programmes;</t>
  </si>
  <si>
    <t>36(d) Adopt a paediatric essential drugs list and paediatric formulations for all essential drugs;</t>
  </si>
  <si>
    <t>36(e) Strengthen the collection of disaggregated data on the staffing of health-care facilities in urban and rural areas, drug prescriptions issued to children and health interventions.</t>
  </si>
  <si>
    <t>37(a) Continue allocating adequate resources to prevent suicide among children and address its root causes;</t>
  </si>
  <si>
    <t>37(b) Take advantage of the mental health care reform and the development of the mental health action plan to establish measurable and time-bound indicators and a mechanism to assess and monitor the quality of services for children, ensure respect for the rights and dignity of children in psychiatric hospitals, develop community services, including for early intervention and for the provision of continuous support to children with severe mental health problems, encourage children to seek mental health services and ensure that they can do so without stigma;</t>
  </si>
  <si>
    <t>37(c) Prepare guidance for the transition from child to adult mental health services, for children requiring continuing care;</t>
  </si>
  <si>
    <t>37(d) Collect and analyse disaggregated data on the availability of mental health services for children, including the number of practicing child psychologists and psychiatrists, of prescriptions for psychosocial disorders issued to children and of children in treatment for autism and attention deficit/hyperactivity disorder.</t>
  </si>
  <si>
    <t>38 (a) Implement comprehensive adolescent sex and reproductive health education at school, with a focus on the promotion of human rights, gender equality, respect and contraceptive use and the prevention of adolescent pregnancy, high-risk sexual behaviour and sexual and intimate partner violence;</t>
  </si>
  <si>
    <t>38 (b) Ensure that the notification of legal guardians in case of abortion is done with prior and informed consent of the girl concerned and is consistent with her right to privacy;</t>
  </si>
  <si>
    <t>38 (c) Ensure the effective implementation of the Act on the Protection of Health from Harmful Effects of Addictive Substances, to protect children from such phenomena, conduct large-scale awareness-raising campaigns and provide life skills education on preventing substance abuse and provide accessible and youth-friendly substance dependence treatment and harm reduction services and support services for quitting smoking</t>
  </si>
  <si>
    <t>38 (d) Adopt legislation and a policy for the transition from paediatric to adult services for children requiring continuing care;</t>
  </si>
  <si>
    <t>38 (e) Undertake an assessment of the services provided to ensure their compliance with the rights of the child and the global standards for high-quality health-care services for adolescents of the World Health Organization (WHO), seeking the assistance of WHO</t>
  </si>
  <si>
    <t>39(a) Conduct an assessment of the impact of air pollution on children’s health;</t>
  </si>
  <si>
    <t>39(b) Regulate the maximum concentrations of air pollutant emissions, establish monitoring mechanisms and introduce deterrent sanctions for noncompliance;</t>
  </si>
  <si>
    <t>39(c) Strengthen awareness-raising of environmental health and climate change among children.</t>
  </si>
  <si>
    <t>41(a) Establish an adequately resourced social housing system, systematically collect and analyse data on families in need of social housing and secure the necessary housing stock;</t>
  </si>
  <si>
    <t>41(b) Expeditiously adopt the draft law on social housing;</t>
  </si>
  <si>
    <t>41(c) End the practice of benefit-free zones and review the system of social benefits to support families in need, regardless of ethnic background, to ensure the conditions of living necessary for children’s development, in accordance with articles 26 (2) and 27 (3) of the Convention;</t>
  </si>
  <si>
    <t>41(d) Annul children’s debts and prohibit the registration of debts for children.</t>
  </si>
  <si>
    <t>42(a) Review its legislation and practices, including amendments toDecree No. 27/2016,to ensure the full and effective integration of all children, including Roma children, migrant children and children with disabilities, into mainstream education at all levels and provide adequate financial support for children in socially or financially disadvantaged situations;</t>
  </si>
  <si>
    <t>Education</t>
  </si>
  <si>
    <t>42(b) Reaffirm its commitment to inclusive education, including by employing an adequate number of teachers and adequately remunerated teaching assistants, ensuring reasonable accommodation at school, facilitating access to advisory centres and providing the necessary support to schools;</t>
  </si>
  <si>
    <t>42(c) Collect and analyse disaggregated data on Roma children, children with disabilities and migrant children who enrol in, complete and drop out of school, to inform its policies and programmes;</t>
  </si>
  <si>
    <t>42(d) Establish and apply a national standardized education curriculum, giving particular attention to digital skills, supply an adequate number of qualified and adequately remunerated teachers, strengthen teacher training in information and communications technology skills and improve digital equipment in schools;</t>
  </si>
  <si>
    <t>42(e) Allocate sufficient State funds for developing early childhood education and creating an adequate number of childcare facilities, giving particular attention to children in socially and financially disadvantaged situations;</t>
  </si>
  <si>
    <t>42(f) Address inequalities generated by the COVID-19 crisis during home schooling, including by ensuring the availability of computer equipment and sufficient Internet access, giving particular attention to children in rural areas and children with disabilities.</t>
  </si>
  <si>
    <t>44(a) Ensure that the best interests of the child are a primary consideration, that children are heard in procedures related to asylum and migration and that their views are duly taken into account, establish a procedure for a best interests determination in such procedures and build the authorities’ capacity to apply it;</t>
  </si>
  <si>
    <t>44(b) Ensure that, in asylum and immigration matters, all those under 18 years of age are treated as children, receive the requisite special protection and are not detained;</t>
  </si>
  <si>
    <t>44(c) Develop a standard age-determination procedure that is multidisciplinary, scientifically based, respectful ofchildren’s rights, used only in cases of serious doubt about the claimed age and takes into consideration documentary or other forms of evidence available and ensure access to effective appeal mechanisms</t>
  </si>
  <si>
    <t>44(d) Harmonize legislation to prohibit the placing of children in immigration detention, which is never in their best interests, and ensure non-custodial solutions, including foster care, and prioritize the immediate transfer of asylum-seeking children and their families out of detention centres;</t>
  </si>
  <si>
    <t>44(e) Intensify its efforts to ensure access to health care and health insurance for all migrant children, regardless of their or their parents’ asylum status, residence or health condition, and adopt a debt relief strategy for health-related matters;</t>
  </si>
  <si>
    <t>44(f) Ensure access to all levels of education for all migrant children, including those without residence permits;</t>
  </si>
  <si>
    <t>44(g) Strengthen training in Czech for migrant children, to enable them to quickly integrate into mainstream school, including by allocating adequate human, financial and technical resources and adopting the draft regulations on systematic educational support in Czech as a second language;</t>
  </si>
  <si>
    <t>44(h) Develop campaigns for countering hate speech against migrants, asylum seekers and refugees, in particular children, include learning content against hatred, hate crimes, racism and intolerance in school curriculum and investigate, prosecute and punish acts of nationally or ethnically motivated discrimination</t>
  </si>
  <si>
    <t xml:space="preserve">Children belonging to indigenous and minority groups </t>
  </si>
  <si>
    <t>46(a) Implement targeted policy measures to address the causes of poverty and improve living conditions among Roma families, including children, and ensure that they have access to public health insurance and adequate housing support;</t>
  </si>
  <si>
    <t>Roma children</t>
  </si>
  <si>
    <t>46(b) Ensure that Roma children have access to high-quality education, including preschool education, and that they remain in and complete school, develop a school desegregation plan, promote diversity in schooling, reduce the number of Roma children in special education and establish safeguards against misplacement;</t>
  </si>
  <si>
    <t>46(c) Identify, investigate and effectively address all cases of exploitation, abuse and hate crime in relation to Roma children, hold accountable those responsible and intensify awareness-raising efforts to prevent such violations;</t>
  </si>
  <si>
    <t>46(d) Take all measures necessary to reduce the number of Roma children in institutional care, including through family support and family-based care options, and promote domestic adoptions;</t>
  </si>
  <si>
    <t>46(e) Systematically collect and analyse data on the situation of Roma children in all areas covered by the Convention, with due respect for the principles of confidentiality, voluntary self-identification and informed consent, to inform its policies and programmes</t>
  </si>
  <si>
    <t>47(a) Ensure the implementation, monitoring and evaluation of the national strategy;</t>
  </si>
  <si>
    <t>4(b) Improve the collection of data on children who are victims of trafficking, disaggregated by sex, age, type of exploitation and country of origin and destination;</t>
  </si>
  <si>
    <t>47(c) Undertake research on trafficking in children, including for the purposes of sexual exploitation, forced marriage and forced begging and theft;</t>
  </si>
  <si>
    <t>47(d) Establish a procedure for the identification of victims of trafficking and ensure that it is disconnected from the initiation of criminal proceedings and from the victim’s agreement to cooperate with the authorities and that it takes into account the best interests of the child and the specific circumstances and needs of children who are victims of trafficking;</t>
  </si>
  <si>
    <t>47(e) Build the capacity of the professionals working for and with children to identify victims of trafficking, in particular among asylum-seeking children, unaccompanied children and children in detention pending removal, and ensure their access to assistance and protection;</t>
  </si>
  <si>
    <t>47(f) Strengthen the provision of specialized services to children who are victims of trafficking, including shelters for women with several children, and ensure effective access to compensation and financial assistance, regardless of nationality or residence status;</t>
  </si>
  <si>
    <t>47(g) Effectively investigate and prosecute cases of trafficking of children and ensure appropriate convictions for perpetrators under article 168 (1) of the Criminal Code;</t>
  </si>
  <si>
    <t>47(h) Intensify awareness-raising and socioeconomic measures targeting families and children in vulnerable situations and measures to discourage demand for trafficking of children.</t>
  </si>
  <si>
    <t>48(a) Strengthen the prevention of crime among children, paying particular attention to girls;</t>
  </si>
  <si>
    <t>48(b) Ensure that children under 15 years of age, the minimum age of criminal responsibility, are not treated as offenders, benefit from high-quality, free and independent legal aid, access to their case files, evidence and the right to appeal and are never placed in closed institutions for young offenders;</t>
  </si>
  <si>
    <t>48(c) Establish and promote non-judicial measures, such as diversion, mediation and counselling, for all children in conflict with the law, regardless of their age, and, wherever possible, the use of non-custodial sentences for children, such as probation or community service;</t>
  </si>
  <si>
    <t>48(d) Ensure that detention is used as a measure of last resort, for the shortest possible period of time and is reviewed on a regular basis, with a view to its withdrawal, including by reviewing article 47 of the Act on Justiciary in Suits of Youth;</t>
  </si>
  <si>
    <t>48(e) When detention is unavoidable, ensure that children in conflict with the law are not detained together with adults or with other children in institutional care.</t>
  </si>
  <si>
    <t>49. The Committee reiterates its previous recommendations contained in its concluding observations on the report of the State party submitted under article 12 (1) of the Optional Protocol,[1] noting the limited information on their implementation and with reference to its guidelines regarding the implementation of the Optional Protocol.</t>
  </si>
  <si>
    <t xml:space="preserve"> Follow-up</t>
  </si>
  <si>
    <t>50. The Committee reiterates its previous recommendations contained in its concluding observations on the report of the State party submitted under article 8 of the Optional Protocol,[1] in particular that the State party explicitly criminalize the involvement of children in hostilities and abolish arms trade with countries where children directly participate in hostilities</t>
  </si>
  <si>
    <t>51. The Committee recommends that the State party, in order to further strengthen the fulfilment of children’s rights, consider ratifying the International Convention on the Protection of the Rights of All Migrant Workers and Members of Their Families.</t>
  </si>
  <si>
    <t>52. The Committee recommends that the State party cooperate with the Council of Europe on the implementation of the Convention and other human rights instruments.</t>
  </si>
  <si>
    <t>Follow up and Dissemination</t>
  </si>
  <si>
    <t>54. The Committee invites the State party to submit its seventh periodic report by 30 June 2026 and to include therein information on the follow-up to the present concluding observations. The report should be in compliance with the Committee’s harmonized treaty-specific reporting guidelines adopted on 31January 2014[1] and should not exceed 21,200 words.[2]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</si>
  <si>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5. In the light of the Vienna Declaration and Programme of Action adopted at the World Conference on Human Rights in 1993 (A/CONF.157/23), the Committee reiterates its previous recommendations (see CRC/C/DNK/CO/4, para. 9) and recommends that the State party consider withdrawing the reservation made to article 40 (2) (b) of the Convention.</t>
  </si>
  <si>
    <t>7(a) Take all measures necessary to ensure that legislation and administrative regulations throughout the territory of the State party conform fully with the principles and provisions of the Convention and the two Optional Protocols;</t>
  </si>
  <si>
    <t>7(b) Assess draft legislation in due course and evaluate it in terms of its impact on children;</t>
  </si>
  <si>
    <t>7(c) Consider drafting a comprehensive rights-based law on children encompassing all the rights under the Convention.</t>
  </si>
  <si>
    <t>8(a) Develop a comprehensive policy and a harmonized strategy for the full implementation of the Convention;</t>
  </si>
  <si>
    <t>8(b) Ensure that such comprehensive policy and strategy are rights based and are an integral component of national development planning, taking full account of the different regional contexts, particularly in the territories of Greenland and the Faroe Islands;</t>
  </si>
  <si>
    <t>8(c) Include in the harmonized strategy, specific time-bound and measurable goals and targets to effectively monitor progress in the enjoyment of all rights by all children and link it to national, sectoral and municipal strategies and budgets to ensure approp</t>
  </si>
  <si>
    <t>9. The Committee notes the State party’s explanation about sector accountability with regard to the implementation of children’s rights. The Committee reminds the State party, however, that for the sake of a comprehensive, structured and monitored implementation of all children’s rights, it is important to establish a coordinating body that has principal responsibility for organizing, coordinating and evaluating the implementation, at sectoral level, of all aspects of the Convention, related strategies and child action plans. It therefore recommends that the State party consider such a single coordinating body at high interministerial level.</t>
  </si>
  <si>
    <t>10. In view of recent spending cuts, including, inter alia, a 5-per-cent cut to child benefits, which will have a potentially negative impact on the implementation of the rights enshrined in the Convention, in particular those of children from low-income families, the Committee, with reference to its general comment No. 19 (2016) on public budgeting for the realization of children’s rights, recommends that the State party refrain from implementing further cuts without having first carried out an assessment of the impact that austerity measures would have in areas that are directly and indirectly related to children’s rights and repeal those measures that have a negative impact as soon as possible.</t>
  </si>
  <si>
    <t>11. The Committee urges the State party to strengthen statistical systems and analysis on the implementation of the Convention in the Faroe Islands and Greenland, and to ensure that data is systematically collected and used to inform policy and programmes in relation to poverty, violence and abuse. In general, it recommends that the State party continue to strengthen its capacity for the systematic collection and analysis of data disaggregated by, inter alia, age, sex and ethnic background for all areas covered by the Convention throughout its territory.</t>
  </si>
  <si>
    <t>12(a) Ensure that all children, including those attending boarding schools, or foreign children attending a temporary educational facility, have access to the standard educational system in accordance with the Act on Public Schools;</t>
  </si>
  <si>
    <t>12(b) In view of discrimination based on disability or sexual orientation being prohibited solely in relation to employment, adopt specific anti-discrimination legislation explicitly prohibiting discrimination in all areas against children with disabilities and</t>
  </si>
  <si>
    <t>12(c) Continue taking awareness-raising measures to combat all forms of discrimination against children from ethnic minorities, asylum-seeking, refugee or Roma children, children with disabilities, and lesbian, gay, bisexual, transgender or intersex children.</t>
  </si>
  <si>
    <t>14. The Committee recommends that the State party ensure that the views of the child are always and adequately taken into account in child custody agreements so as to better protect them from the adverse effects of their parents’ divorce or separation.</t>
  </si>
  <si>
    <t>15. The Committee urges the State party to provide for the automatic granting of nationality to all children born in Denmark who would otherwise be stateless.</t>
  </si>
  <si>
    <t>16. The Committee recommends that the State party ensure that children who have been separated from their parents in their best interests or given up for adoption have the right to know, as far as possible, about their origins if they so wish.</t>
  </si>
  <si>
    <t>Right to know and be cared for by parents</t>
  </si>
  <si>
    <t>17. While noting that the use of court-ordered solitary confinement of children in remand prison has decreased, the Committee urges the State party to abolish it.</t>
  </si>
  <si>
    <t>Torture and cruel or degrading treatment or punishment</t>
  </si>
  <si>
    <t>18(a) Increase its efforts to raise awareness about the unlawfulness of violence against children, including corporal punishment, and adequately implement this prohibition, and, in collaboration with the media and the education sector, ensure that children are</t>
  </si>
  <si>
    <t>18(b) Promote positive, non-violent and participatory forms of child-rearing and discipline and provide support to parents who have problems with such duties.</t>
  </si>
  <si>
    <t>19(a) Increase when necessary the capacity of municipalities to identify cases of child abuse and to promptly and adequately cater to child victims;</t>
  </si>
  <si>
    <t>19(b) Further strengthen awareness-raising and education programmes — including campaigns — with the involvement of children, and formulate a comprehensive strategy for preventing and combating child abuse;</t>
  </si>
  <si>
    <t>19(c) Provide all the support necessary to parents who may be at risk of neglecting their children, with particular emphasis on the situation in Greenland.</t>
  </si>
  <si>
    <t>21(a) Expedite the court proceedings of sexual abuse cases involving child victims to reduce waiting periods for them to testify, and further expand the use of video questioning of child victims in sexual abuse cases;</t>
  </si>
  <si>
    <t>21(b) Continue the development of programmes and policies for the prevention, recovery and social reintegration of child victims by, inter alia, further increasing the number of children’s houses, which constitute a very successful initiative;</t>
  </si>
  <si>
    <t>21(c) Ensure that professionals working, interacting or providing services to children are specifically trained in identifying cases of sexual abuse against children;</t>
  </si>
  <si>
    <t>21(d) Take prompt measures to ensure the availability of accessible information at all levels of school education and in media for children, including in Greenlandic and Faroese, on reporting sexual abuse.</t>
  </si>
  <si>
    <t>22(a) Take adequate awareness-raising measures, in cooperation with the media and the education sector, targeted at the public at large to promote positive, non-violent behaviour and to dismantle all notions about the inferiority of women and girls;</t>
  </si>
  <si>
    <t>Gender-based violence</t>
  </si>
  <si>
    <t>22(b) Introduce mandatory elements at all levels of the school curriculum on the unacceptability of violence against women and girls.</t>
  </si>
  <si>
    <t>23. The Committee recommends that the State party continue to implement the national action plan concerning anti-bullying, and raise awareness on the harmful effects of bullying, with particular emphasis on cyberbullying and on how children can defend themselves against the latter. Mandatory elements should be introduced into the school curriculum at all levels of education on accepting diversity, conflict resolution skills and critical and safe use of the Internet, and the capacity of teachers and school personnel should be further strengthened in this regard. It also recommends that schools conduct special information sessions for parents on these issues.</t>
  </si>
  <si>
    <t>Bullying</t>
  </si>
  <si>
    <t>24(a) Ensure that no one is subjected to unnecessary medical or surgical treatment during infancy or childhood, guarantee bodily integrity, autonomy and self-determination for the children concerned and provide families with intersex children with adequate coun</t>
  </si>
  <si>
    <t>24(b) Develop and implement a child rights-based health-care protocol for intersex children, setting out the procedures and steps to be followed by health teams;</t>
  </si>
  <si>
    <t>24(c) Undertake investigation of incidents of surgical and other medical treatment of intersex children without informed consent and adopt legal provisions in order to provide redress to the child victims of such treatment, including adequate compensation;</t>
  </si>
  <si>
    <t>24(d) Educate and train medical and psychological professionals on the range of sexual and related biological and physical diversity and on the consequences of unnecessary surgical and other medical interventions for intersex children.</t>
  </si>
  <si>
    <t>25. While welcoming the availability of helplines for children in mainland Denmark, Greenland and the Faroe Islands, the Committee recommends that the State party institutionalize the helplines, expand their availability to 24 hours and provide the necessary human, financial and technical resources for their effective functioning.</t>
  </si>
  <si>
    <t>27(a) Further support and facilitate family-based care and strengthen the foster care system for children who cannot stay with their families with a view to reducing their institutionalization, with particular attention being paid to children with disabilities;</t>
  </si>
  <si>
    <t>27(b) Ensure that children in alternative care institutions are not frequently moved from one institution to another;</t>
  </si>
  <si>
    <t>27(c) Increase the capacities of municipalities in implementing the safeguards and criteria for determining whether a child should be placed in alternative care;</t>
  </si>
  <si>
    <t>27(d) Ensure that children have the opportunity to be heard in these cases and that their views are given due weight, including in Greenland;</t>
  </si>
  <si>
    <t>27(e) Ensure that adequate human, technical and financial resources are allocated to relevant child protection services and alternative care centres in every municipality, in order to provide children therein with an adequate standard of living, remove any barriers to their positive development, such as overcrowding, and facilitate their rehabilitation and social reintegration of children to the greatest extent possible;</t>
  </si>
  <si>
    <t>27(f) Strengthen regulations on the use of restraint and adequately train staff in alternative care facilities, and establish anonymous and accessible complaints mechanisms in institutions, such as closed complaint boxes, to enable children residing in these fa</t>
  </si>
  <si>
    <t>27(g) Increase regular, independent and unannounced checks of all types of institutions and foster homes and ensure the periodic review of the placement of children in foster care and institutions, and monitor the quality of care therein, including by providing</t>
  </si>
  <si>
    <t>29(a) Ensure that children with disabilities, including those with psychosocial and/or intellectual disabilities, are not, under any circumstances, forcibly hospitalized or institutionalized, but provided with assistance in a community care environment, and ens</t>
  </si>
  <si>
    <t>29(b) Commit to not making any further cuts to the budget that might infringe the rights of children with disabilities;</t>
  </si>
  <si>
    <t>29(c) Further increase comprehensive measures to develop inclusive education, prioritize inclusive education over the placement of children in specialized institutions and classes, and train and assign specialized teachers accordingly in integrated classes prov</t>
  </si>
  <si>
    <t>29(d) Further increase the accessibility of public facilities, including schools;</t>
  </si>
  <si>
    <t>29(e) In line with the recommendation by the Committee on the Rights of Persons with Disabilities (see CRPD/C/DNK/CO/1, para. 45), recognize the right of all deaf children to have the possibility to learn and communicate in Danish sign language, regardless of t</t>
  </si>
  <si>
    <t>29(f) Speedily adopt the guidelines for the prevention and detection of violence and sexual abuse against children and young people with and without disabilities that are currently being developed.</t>
  </si>
  <si>
    <t>30(a) Increase efforts to address eating disorders, which seem to be particularly prevalent among girls, through, among other things, awareness-raising programmes and campaigns at school, and also encourage media outlets, including social media, to participate</t>
  </si>
  <si>
    <t>30(b) Ensure that access to psychological assistance is not dependent on a family’s economic means;</t>
  </si>
  <si>
    <t>30(c) Ensure that all professionals working with children are trained to identify and address early suicidal tendencies and mental health problems, placing a particular emphasis on the situation in Greenland, where, reportedly, the number of children having att</t>
  </si>
  <si>
    <t>30(d) Ensure that the safeguards of the Psychiatry Act also apply to children under 15 years of age;</t>
  </si>
  <si>
    <t>30(e) Ensure that the diagnosis of children for attention deficit/hyperactivity disorder is rigorously performed, that research on the root causes of such disorders is carried out, that drugs are prescribed as a measure of last resort and only after an individu</t>
  </si>
  <si>
    <t>31. The Committee recommends that the State party align its legislation on abortion in the Faroe Islands with that in mainland Denmark, with a view to ensuring equal access of girls to safe and legal abortion</t>
  </si>
  <si>
    <t>32. In view of the reports according to which the inhabitants of certain smaller settlements and towns in Greenland suffer from significant food shortages between January and May, which have a particularly negative impact on children from low-income families, the Committee recommends that the State party allocate adequate resources to ensure that all areas of Greenland have sufficient and healthy food reserves and to provide adequate benefits to low-income families to ensure that they can provide their children with sufficient and healthy food. In this regard, the Committee also recommends that the State party develop policies to ensure that healthy food choices are available and affordable in Greenland, and strengthen awareness-raising campaigns to promote the benefits of healthy eating for children.</t>
  </si>
  <si>
    <t>Substance abuse</t>
  </si>
  <si>
    <t>33. While noting with appreciation that alcohol consumption among children in mainland Denmark has decreased, the Committee recommends that the State party continue addressing the incidence of drug use by children and adolescents, with a particular emphasis on the situation in Greenland, by, inter alia, providing children and adolescents with accurate and objective information, as well as life skills education, on preventing substance abuse (including tobacco and alcohol), and develop accessible and youth-friendly drug dependence treatment and harm reduction services.</t>
  </si>
  <si>
    <t>Drug and substance abuse</t>
  </si>
  <si>
    <t>35(a) Reintroduce the 2013 poverty line, refrain from further restricting social benefits and allocate sufficient social benefits to prevent children from living in poverty, with a particular emphasis on children from a foreign background;</t>
  </si>
  <si>
    <t>35(b) Develop specific poverty reduction measures for children living in Greenland by tackling the high unemployment rates among family breadwinners;</t>
  </si>
  <si>
    <t>35(c) Conduct specific poverty-reduction measures for children living on the Faroe Islands, with a particular focus on single-parent families;</t>
  </si>
  <si>
    <t>35(d) Hold targeted consultations with families, children and children’s rights civil society organizations on the issue of child poverty, with a view to strengthening the strategies and measures for combating child poverty</t>
  </si>
  <si>
    <t>36(a) Ensure that children placed in alternative care have regular and adequate access to education at the same level as their peers who are not in alternative care;</t>
  </si>
  <si>
    <t>36(b) Significantly increase the number of qualified teachers in small towns and settlements in Greenland;</t>
  </si>
  <si>
    <t>36(c) Provide specific training to teachers to increase the support provided to children with Danish as a second language;</t>
  </si>
  <si>
    <t>36(d) In accordance with the recommendations by the Committee on the Elimination of Discrimination against Women (see CEDAW/C/DNK/CO/8, para. 28 (a)), intensify its efforts aimed at diversifying academic and vocational choices for women and men and girls and boys</t>
  </si>
  <si>
    <t>37. While noting that human rights education in primary and secondary school was strengthened following the school reform in 2014, the Committee draws the State party’s attention to the World Programme for Human Rights Education, and recommends that the State party further step up its efforts to increase human rights education at all levels of education in all types of schools and also strengthen teacher training in this regard and refrain from adopting the proposed amendments to the “common goals” (FællesMål), which would shift human rights education from being a binding learning goal to being a guiding one. It also recommends that the State party introduce mandatory elements on the Convention into school curricula at all levels of education.</t>
  </si>
  <si>
    <t>Human rights education</t>
  </si>
  <si>
    <t>38. The Committee draws the State party’s attention to its general comment No. 17 (2013) on the right of the child to rest, leisure, play, recreational activities, cultural life and the arts, and recommends that the State party increase the availability of sports activities for children in Greenland, ensure that existing activity centres are open during longer hours and that the training of staff therein is improved.</t>
  </si>
  <si>
    <t>40(a) Refrain from placing asylum-seeking children and their families awaiting deportation in detention;</t>
  </si>
  <si>
    <t>40(b) Put into place mechanisms to monitor the situation of vulnerable individuals and groups in receiving countries after their deportation, even in cases in which their return was voluntary, and act upon reports of torture and ill-treatment, including for the</t>
  </si>
  <si>
    <t>40(c) Take specific measures and train law enforcement personnel, social workers and immigration personnel on the identification of victims or girls at risk of female genital mutilation in order to ensure that they are not, under any circumstances, subjected to</t>
  </si>
  <si>
    <t>40(d) Ensure that the best interests of the child are a primary consideration in all decisions and agreements in immigration cases;</t>
  </si>
  <si>
    <t>40(e) Introduce interviews for accompanied children in the context of the asylum procedure;</t>
  </si>
  <si>
    <t>40(f) Take all necessary measures to guarantee the principle of family unity for children in need of international protection by, inter alia, increasing the age limit for children entitled to family reunification from 15 to 18 years, repealing the provision in</t>
  </si>
  <si>
    <t>40(g) Increase capacities and the number of personnel specialized in topics affecting children with mental health issues to ensure that asylum-seeking and refugee children are afforded full and adequate support and treatment to address the traumas and other men</t>
  </si>
  <si>
    <t>40(h) Provide full access to health care beyond emergency care for unregistered children and unregistered pregnant women;</t>
  </si>
  <si>
    <t>40(i) Ensure equal access to social protection by children whose asylum claims have been rejected.</t>
  </si>
  <si>
    <t>42(a) Ensure that children are not, under any circumstances, placed in detention, endeavour to place children in child-friendly accommodation under the child protection authorities instead of asylum centres and, in the meantime, ensure that all unaccompanied children are placed in specialized asylum centres for children and that siblings are not separated;</t>
  </si>
  <si>
    <t>Unaccompanied children</t>
  </si>
  <si>
    <t>42(b) Establish all the necessary safeguards, including sufficient surveillance personnel that are aware of the number and names of unaccompanied children in the asylum centres, to ensure that unaccompanied children do not go missing from such centres. The Stat</t>
  </si>
  <si>
    <t>42(c) Ensure that the asylum claims of children are speedily assessed by placing the greater burden of proof in determining refugee status on the immigration authorities if the child is considered insufficiently mature.</t>
  </si>
  <si>
    <t>43(a) Continue its efforts to establish adequate and coordinated mechanisms for the identification and protection of child victims of trafficking, reduce bureaucracy and ensure systematic and timely information-sharing among relevant officials, and strengthen the capacity of police officers, border guards, labour inspectors and social workers to identify child victims of trafficking;</t>
  </si>
  <si>
    <t>43(b) Ensure that child victims are not, under any circumstances, treated as offenders, such as for migration offences, provide child victims with free legal aid and the support of child psychologists and social workers, including through the provision of adequate human, technical and financial resources, and ensure that all child victims have access to child- and gender-sensitive complaints mechanisms and to adequate procedures for seeking, without discrimination, compensation and redress;</t>
  </si>
  <si>
    <t>43(c) Ensure that children who cannot be guaranteed witness protection upon repatriation be guaranteed permission to reside in Denmark and receive protection. Access to shelter and a temporary residence permit for foreign child victims of trafficking should be granted during the investigation period by, inter alia, increasing application of the 2013 amendment to the Aliens Act permitting the issuance of such permits for victims of trafficking who do not have a legal status but who cooperate with the authorities and extending the 120-day period of recovery and reflection prior to deportation.</t>
  </si>
  <si>
    <t>44(a) Speedily adopt and implement the system focusing on crime prevention for young individuals that the State party is currently considering to introduce (see CRC/C/DNK/Q/5/Add.1, para. 61), and fully integrate therein the United Nations Guidelines for the Prevention of Juvenile Delinquency (the Riyadh Guidelines) adopted by the General Assembly in its resolution 45/112 of 14 December 1990;</t>
  </si>
  <si>
    <t>44(b) Place emphasis on prevention policies that facilitate the successful socialization and integration of all children, in particular through the family, the community, peer groups, schools, vocational training and the world of work, as well as through voluntary organizations;</t>
  </si>
  <si>
    <t>44(c) In view of the current lack of any juvenile courts, expeditiously establish specialized juvenile courts and procedures with adequate human, technical and financial resources, designate specialized judges for children and ensure that such judges receive appropriate education and training;</t>
  </si>
  <si>
    <t>44(d) Promote non-judicial measures in the case of children accused of criminal offences, such as diversion, probation, mediation, counselling and community service, and, whenever possible, use alternative measures at sentencing, ensuring that detention is used as a measure of last resort and for the shortest possible period of time and that it is reviewed on a regular basis with a view to its withdrawal;</t>
  </si>
  <si>
    <t>44(e) Take the steps necessary to reduce the maximum prison sentence for children;</t>
  </si>
  <si>
    <t>44(f) In view of the Administration of Justice Act, currently allowing for the placement of children aged between 15 and 17 in pretrial detention for up to eight months, longer in exceptional circumstances, make legislative amendments to ensure that such detention is only used as a last resort and for the shortest possible period of time, not exceeding six months, and that it is reviewed on a regular basis with a view to withdrawing it;</t>
  </si>
  <si>
    <t>44(g) In the light of the abundant evidence that the placement of children in adult prisons or jails compromises their basic safety, well-being and their future ability to remain free of crime and to reintegrate, amend section 78 (2) of the Sentence Enforcement Act in order for children not to be placed in prison together with adults.</t>
  </si>
  <si>
    <t>45(a) Ensure the speedy implementation of the Optional Protocol in the Faroe Islands and Greenland and submit specific information on progress in its next periodic report;</t>
  </si>
  <si>
    <t>Follow-up to the Committee’s previous concluding observations and recommendations on the Optional Protocol to the Convention on the sale of children, child prostitution and child pornography</t>
  </si>
  <si>
    <t>45(b) Strengthen coordination at central and local levels and establish monitoring mechanisms for the periodic evaluation;</t>
  </si>
  <si>
    <t>45(c) Increase resources allocated to awareness-raising campaigns and develop training materials and courses for relevant professionals;</t>
  </si>
  <si>
    <t>45(d) Increase its efforts in combating the exploitation of children in the context of travel and tourism;</t>
  </si>
  <si>
    <t>46(a) Provide assistance for the physical and psychological recovery and social reintegration of children who may have been involved in armed conflict abroad;</t>
  </si>
  <si>
    <t>Follow-up to the Committee’s previous concluding observations and recommendations on the Optional Protocol to the Convention on the involvement of children in armed conflict</t>
  </si>
  <si>
    <t>46(b) Continue to develop ongoing and systematic education and training on the provisions of the Optional Protocol for all relevant professional groups, in particular military personnel and peacekeepers.</t>
  </si>
  <si>
    <t>47(a) The International Convention for the Protection of All Persons from Enforced Disappearance;</t>
  </si>
  <si>
    <t>47(b) The International Convention on the Protection of the Rights of All Migrant Workers and Members of Their Families.</t>
  </si>
  <si>
    <t xml:space="preserve"> Cooperation with regional bodies</t>
  </si>
  <si>
    <t>49. The Committee recommends that the State party take all appropriate measures to ensure that the recommendations contained in the present concluding observations are fully implemented. The Committee also recommends that the fifth periodic report, the written replies to the list of issues and the present concluding observations be made widely available in the languages of the country.</t>
  </si>
  <si>
    <t>50. The Committee invites the State party to submit its combined sixth and seventh periodic reports by 17 August 2023 and to include therein information on the follow-up to the present concluding observations. The report should be in compliance with the Committee’s harmonized treaty-specific reporting guidelines adopted on 31January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</si>
  <si>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51.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t>
  </si>
  <si>
    <t>Estonia</t>
  </si>
  <si>
    <t>5. The Committee recommends that the necessary regulations and budgetary allocations are made for the effective implementation of existing legislative measures, including the Child Protection Act. The Committee also recommends that the State party further regulate the obligations of local governments with regard to by-laws on establishing the position of child protection workers</t>
  </si>
  <si>
    <t>7(a) Strengthen the mandate of the Child Protection Council at the interministerial level to ensure that it has sufficient authority to coordinate all activities relating to the implementation of the Convention at cross-sectoral, national, regional and local l</t>
  </si>
  <si>
    <t>Comprehensive policies, strategy and coordination</t>
  </si>
  <si>
    <t>7(b) Develop a comprehensive policy on children that encompasses all areas covered by the Convention and that ensures coordination and complementarity among government entities; and, on the basis of the policy, develop a strategy containing the elements for it</t>
  </si>
  <si>
    <t>9(a) Utilize a child-rights approach in the elaboration of State and municipal budgets, by implementing a tracking system for the allocation and use of resources for children in the budgets. The State party should also use the tracking system to assess how inv</t>
  </si>
  <si>
    <t>Budgetary allocation</t>
  </si>
  <si>
    <t>9(b) Ensure transparent and participatory budgeting through public dialogue, especially with children and non-governmental organizations (NGOs) working in the area of children’s rights and proper accountability of the authorities at the municipal and State lev</t>
  </si>
  <si>
    <t>9(c) Carry out impact assessments of austerity measures in areas that are directly and indirectly related to children’s rights.</t>
  </si>
  <si>
    <t>11(a) Develop a comprehensive information system on all areas of the Convention;</t>
  </si>
  <si>
    <t>11(b) Collect and publish adequate child-focused data in mainstream statistics;</t>
  </si>
  <si>
    <t>11(c) Take into account the conceptual and methodological framework set out in the report of the Office of the United Nations High Commissioner for Human Rights entitled Human rights indicators: a guide to measurement and implementation (2012) when defining, collecting and disseminating statistical information.</t>
  </si>
  <si>
    <t>13(a) Ensure the independence of the institution of the Ombudsperson for Children, including with regards to its funding, mandate and professional staff, so as to ensure full compliance with the Paris Principles;</t>
  </si>
  <si>
    <t>13(b) Take steps to increase the visibility of the Ombudsman for Children as the principal institution supervising the rights of the child and explain in a child-friendly manner through relevant channels (including among the Russian-speaking population) the possibility for children to exercise their right of complaint</t>
  </si>
  <si>
    <t>13(c) Seek technical cooperation from, among others, the Office of the United Nations High Commissioner for Human Rights and United Nations Children’s Fund (UNICEF) in this regard.</t>
  </si>
  <si>
    <t>15(a) Strengthen its efforts to disseminate the Convention and provide regular training for all professional groups working for and with children, including judges;</t>
  </si>
  <si>
    <t>15(b) Ensure that the Convention is available in a child-friendly version, in Estonian and Russian languages, and integrate education on the Convention in the school curricula, up to tertiary education;</t>
  </si>
  <si>
    <t>15(c) Regularly promote the provisions of the Convention on radio, television and social and other media and conduct awareness-raising programmes, including campaigns.</t>
  </si>
  <si>
    <t>17. The Committee reiterates its previous recommendation (CRC/C/15/Add.196, para. 18) and further recommends that the State party establish an effective mechanism to systematically involve civil society and NGOs working in the field of children’s rights in the development, implementation, monitoring and evaluation of laws, policies and programmes relating to children’s rights.</t>
  </si>
  <si>
    <t>19. The Committee recommends that the State party revise its legislation in order to ensure that the minimum age for marriage is 18 years for both girls and boys, and take all measures necessary to eliminate child marriage in line with the State party’s obligations under the Convention.</t>
  </si>
  <si>
    <t>21.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 In this regard, the State party is encouraged to develop procedures and criteria to provide guidance to all relevant persons in authority for determining the best interest of the child in every area and for giving it due weight as a primary consideration.</t>
  </si>
  <si>
    <t>23(a) Take measures to ensure the effective implementation of legislation recognizing the right of every child to be heard, according to his or her level of maturity, in all settings;</t>
  </si>
  <si>
    <t>23(b) Develop toolkits for public consultation on national policy developmentto standardize such consultation at a high level of inclusiveness and participation, including consultation with children on issues that affect them;</t>
  </si>
  <si>
    <t>23(c) Conduct programmes and awareness-raising activities to promote the meaningful participation of all children within the family, community and schools, including within student council bodies, with particular attention to children in vulnerable situations</t>
  </si>
  <si>
    <t>Finland</t>
  </si>
  <si>
    <t>30. The Committee recommends that the State party abolish the age limitations established under domestic laws and ensure that all children under the age of 18 are duly heard in judicial and administrative proceedings affecting them, including in cases of custody in accordance with the maturity of the child. Children should be heard in a child-friendly manner, taking into account the principle of the best interests of the child. The views of children, including children with disabilities, should be given due weight in accordance with the age and maturity of the child. This may include, inter alia, hearing a child under conditions of confidentiality and not in an open court room, and using video/audio devices. In this regard, the Committee draws the State party’s attention to its general comment No. 12 (2009) on the right of the child to be heard.</t>
  </si>
  <si>
    <t>25(a) Fast track the naturalization of children with undetermined citizenship in the age category of 15 to 18 years;</t>
  </si>
  <si>
    <t>Birth registration, name and nationality</t>
  </si>
  <si>
    <t>25(b) Establish a statelessness determination procedure to determine whether individuals who arrive in the State party in a migratory context are stateless;</t>
  </si>
  <si>
    <t>25(c) Further strengthen technical assistance from the Office of the United Nations High Commissioner for Refugees (UNHCR) and the United Nations Children’s Fund (UNICEF), among others, for the implementation of these recommendations.</t>
  </si>
  <si>
    <t>27. In the light of its general comment No. 8 (2006) on the right of children to protection from corporal punishment and other cruel or degrading forms of punishment, the Committee recommends that the State party monitor the implementation of the Child Protection Act in this regard and strengthen public education campaigns to promote positive, non-violent and participatory forms of child-rearing and discipline in all settings.</t>
  </si>
  <si>
    <t>29(a) Conduct awareness-raising activities to combat the stigmatization of child victims of sexual exploitation and abuse, and ensure accessible, confidential, child-friendly and effective reporting channels for such violations;</t>
  </si>
  <si>
    <t>29(b) Ensure the development of sufficient programmes and policies for the prevention, recovery and social reintegration of child victims throughout the State party.</t>
  </si>
  <si>
    <t>31. The Committee recommends that the State party take steps to evaluate the success of its anti-bullying programmes and enhance the measures taken to combat all forms of bullying and harassment, such as building the capacity of teachers, school personnel and students to accept diversity at school, improve their conflict-resolution skills and ensure the participation of children in initiatives aimed at reducing bullying.</t>
  </si>
  <si>
    <t>33. The Committee recommends that the State party ensure that all municipalities have a sufficient number of child protection workers and that, for custody and right of access disputes, counselling and conciliation services are offered in an organized and uniform manner by the national courts and at a rate affordable for all. The Committee also recommends that the State party review its current legal regime governing marriage and family relations with a view to extending the such legal protection to women in de facto unions and their children and that it adopt more stringent measures for the enforcement of child support orders.</t>
  </si>
  <si>
    <t>35. The Committee recommends that the State party amend the Aliens Act to provide for a legal basis for foreigners to apply for a residence permit on the basis of his or her child living in Estonia with a residence permit or as a citizen.</t>
  </si>
  <si>
    <t>Family reunification</t>
  </si>
  <si>
    <t>37(a) Support and facilitate family-based care for children, wherever possible and strengthen the alternative care system, including foster care, kinship and custody arrangements for children who cannot stay with their families, with a view to further reducing the institutionalization of children, including for short-term stays, especially children under the age of 3 years;</t>
  </si>
  <si>
    <t>37(b) Establish a substitute home service standard and financing model that meets the primary needs of the child and guarantee compliance with the requirements concerning the ratio of children to employees at all substitute homes;</t>
  </si>
  <si>
    <t>37(c) Ensure periodic review of the placement of children in foster care and institutions, adequate regulation of foster care and training for foster parents, and regularly and adequately monitor the quality of such care;</t>
  </si>
  <si>
    <t>37(d) Establish a standard for shelter service, including the ratio of children to employees;</t>
  </si>
  <si>
    <t>37(e) Ensure that adequate human, technical and financial resources are allocated to alternative care centres and relevant child protection services in order to facilitate the rehabilitation and social reintegration of children residing in such centres to the greatest extent possible;</t>
  </si>
  <si>
    <t>37(f) Regulate by law follow-up support for young people leaving alternative care, including foster care, kinship and custody arrangements, and provide the support necessary, until the age of 25 years, to ensure the successful transition of adolescents to an independent life and to improve their social and life skills, and provide them with the skills necessary to enable them to pursue a profession.</t>
  </si>
  <si>
    <t>39(a) Amend the Equal Protection Act to provide a clear basis for protection against discrimination based on disability, including in the social and educational sectors and in the provision of services;</t>
  </si>
  <si>
    <t>39(b) Strengthen measures to remove physical barriers so as to enable effective access for children with disabilities to schools and other institutions and services;</t>
  </si>
  <si>
    <t>39(c) Establish a database on children with disabilities that is necessary for the development of appropriate policies and programmes for children with disabilities;</t>
  </si>
  <si>
    <t>39(d) Take immediate measures to ensure that all children with disabilities have access to health care, including early detection and intervention programmes;</t>
  </si>
  <si>
    <t>39(e) Set up comprehensive measures to develop inclusive education and ensure that inclusive education is given priority over the placement of children in specialized institutions and classes;</t>
  </si>
  <si>
    <t>39(f) Train and assign specialized teachers and professionals (including mental health specialists) in integrated classes so as to provide individual support and all due attention to children with learning difficulties;</t>
  </si>
  <si>
    <t>39(g) Conduct awareness-raising campaigns for government officials, the public and families with a view to combating the stigmatization of and prejudice against children with disabilities and promote a positive image of such children;</t>
  </si>
  <si>
    <t>39(h) Take measures to ensure that children with mental disabilities are not placed in reform schools along with young offenders and children with behavioural problems.</t>
  </si>
  <si>
    <t>39(i) Provide adequate support payments and services for all children with disabilities including those with severe or profound disabilities, up to the age of 18 years, and increase awareness about these services, including in the Russian language.</t>
  </si>
  <si>
    <t>41. The Committee recommends that the State party strengthen its efforts to prevent adolescent suicides, including by increasing available psychological counselling services and social workers in schools and communities and ensuring that all professionals working with children are adequately trained to identify and address early suicidal tendencies and mental health problems. The Committee also recommends that the State party further strengthen the accessibility and quality of mental health services for children throughout the State party, including by providing sufficient child psychiatrists in addition to other suitably trained and experienced mental health staff.</t>
  </si>
  <si>
    <t>43(a) Address the incidence of drug use by children and adolescents by, inter alia, providing children and adolescents with accurate and objective information as well as life skills education on preventing substance abuse (including tobacco and alcohol), and develop accessible and youth-friendly drug dependence treatment and harm reduction services;</t>
  </si>
  <si>
    <t>43(b) Adopt regulations concerning the organization of rehabilitation institutions for children and the activities carried out in them, including in relation to the restriction of freedom of movement and other fundamental rights of children.</t>
  </si>
  <si>
    <t>45(a) Strengthen measures to address drop-out rates, especially among boys;</t>
  </si>
  <si>
    <t>45(b) Ensure that children belonging to linguistic and ethnic minorities and children with disabilities have adequate access to education, including instruction in or on their mother tongue and inclusive education, respectively;</t>
  </si>
  <si>
    <t>45(c) Encourage the inclusion of non-Estonian-speaking children in kindergartens;</t>
  </si>
  <si>
    <t>45(d) Allocate sufficient resources on the new national integration plan, to provide different forms of communication opportunities in the Estonian-speaking environment for students in Russian-speaking schools, such as student exchanges, language camps, hobby activities, among others;</t>
  </si>
  <si>
    <t>45(e) Review the language policy to facilitate the transition of Russian-speaking students by allowing them to first acquire sufficient knowledge of Estonian before being required to learn core subjects;</t>
  </si>
  <si>
    <t>45(f) Strengthen the system of quality preschool education and increase availability and affordability of preschool education, including for children from marginalized families.</t>
  </si>
  <si>
    <t>47(a) Amend the Act on Granting International Protection to Aliens to prohibit the detention of refugee and asylum-seeking children and adopt alternatives to detention so as to allow children to remain with family members and/or guardians in non-custodial, community-based contexts, consistent with their best interests and with their rights to liberty and family life;</t>
  </si>
  <si>
    <t>47(b) Ensure that unaccompanied children are assigned a free and qualified lawyer immediately upon their arrival at the border and ensure that a best interests assessment and/or best interest determination procedures are carried out at all stages of the national asylum procedure.</t>
  </si>
  <si>
    <t>49(a) Ensure that Section 61(4) of the Juvenile Sanctions Act guaranteeing privacy and confidentiality of correspondence and messages is effectively upheld in all relevant institutions.</t>
  </si>
  <si>
    <t>49(b) Implement, as soon as possible, its proposals to promote alternative measures to detention, such as diversion, probation, mediation, counselling or community service, wherever possible, and ensure that detention is used as a last resort and for the shortest possible period of time and that it is reviewed on a regular basis with a view to withdrawing it;</t>
  </si>
  <si>
    <t>49(c) Ensure that detention conditions are compliant with international standards, including with regard to access to education and health services;</t>
  </si>
  <si>
    <t>49(d) In cases where detention is unavoidable, ensure the provision of qualified and independent legal aid to children in conflict with the law at an early stage of the procedure and throughout the legal proceedings.</t>
  </si>
  <si>
    <t>51. The Committee reiterates its recommendation on data collection (para. 6), national plan of action (para. 12), dissemination and training (para. 17), measures to prevent offences under the Optional Protocol (paras. 26 and 28), existing criminal or penal laws and regulations (paras. 30, 32 and 33), legal aspects of adoption (para. 35), and protection of the rights of child victims (para. 40).</t>
  </si>
  <si>
    <t>52. The Committee recommends that the State party, in order to further strengthen the fulfilment of children’s rights, ratify the Optional Protocol to the Convention on a communications procedure.</t>
  </si>
  <si>
    <t>53. The Committee recommends that the State party, in order to further strengthen the fulfilment of children’s rights, consider ratifying the following core human rights instruments to which it is not yet a party, namely, the International Convention for the Protection of the Rights of All Migrant Workers and Members of Their Families, the International Convention for the Protection of All Persons from Enforced Disappearance, the Optional Protocol to the International Covenant on Economic, Social and Cultural Rights and the Optional Protocol to the Convention on the Elimination of All Forms of Discrimination against Women.</t>
  </si>
  <si>
    <t>Na</t>
  </si>
  <si>
    <t>54. The Committee recommends that the State party cooperate with the Council of Europe on the implementation of the Convention and other human rights instruments, both in the State party and in other Council of Europe member States.</t>
  </si>
  <si>
    <t>55. The Committee recommends that the State party take all appropriate measures to ensure that the recommendations contained in the present concluding observations are fully implemented. The Committee also recommends that the combined second to fourth periodic reports, the written replies to the list of issues and the present concluding observations be made widely available in the languages of the country.</t>
  </si>
  <si>
    <t>56. The Committee invites the State party to submit its combined fifth to seventh periodic reports by 19 November 2022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</si>
  <si>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9. The Committee recommends that the State party take all necessary measures to ensure that legislation and administrative regulations conform fully to the principles and provisions of the Convention and its Optional Protocol on the involvement of children in armed conflict and that it consider drafting consolidated legislation encompassing all rights under the Convention.</t>
  </si>
  <si>
    <t>11. The Committee calls upon the State party to ensure that it undertakes measures to establish an effective mechanism for coordinating the implementation of policies on child rights between all the relevant bodies and institutions at all levels. In doing so, the State party is urged to ensure that the mechanism is provided with the necessary human, technical and financial resources to implement policies that are comprehensive, coherent and consistent at national, regional and municipal levels.</t>
  </si>
  <si>
    <t>13. The Committee recommends that the State party develop a comprehensive policy and plan of action for the full implementation of the Convention. In formulating such a policy and plan, appropriate attention should be paid to the outcome document of the twenty-seventh special session of the General Assembly“A world fit for children” and its mid-term review in 200 It further recommends that the plan of action contain specific time-bound and measurable goals and targets to effectively implement and monitor progress in the enjoyment of all rights by all children. The plan of action should be linked to sectoral, national and municipal strategies and budgets to ensure appropriate allocation of the human, technical and financial resources required for its implementation.</t>
  </si>
  <si>
    <t>15. The Committee recommends that the State party raise awareness among the general public, especially children, about the different complaints procedures within national mechanisms and enhance the cooperation between the Parliamentary Ombudsman and the Ombudsman for Children. Drawing attention to its general comment No. 2 (2002) on the role of independent national human rights institutions in the promotion and protection of the rights of the child, the Committee also calls upon the State party to ensure that this national mechanism is provided with the necessary human, financial and technical resources to guarantee its independence, efficacy and accessibility.</t>
  </si>
  <si>
    <t>17(a) Provide municipalities with sufficient resources allocated specifically for ensuring the implementation of rights of children, taking into account resources available to each municipality;</t>
  </si>
  <si>
    <t>17(b) Establish an effective monitoring of budget allocations for the needs of children in each municipality separately, ensuring appropriate levels of allocation; and</t>
  </si>
  <si>
    <t>17(c) Introduce child budgeting (budget tracking from a child right’s perspective) with a view to monitoring budget allocations for children and take into account the Committee’s recommendations resulting from its 2007 Day of General Discussion on resources for the rights of the child - responsibility of States.</t>
  </si>
  <si>
    <t>19. The Committee urges the State party to strengthen the statistical system and analysis on the implementation of the Convention, and to ensure that data is collected and used to inform policies and programmes in relation to poverty, violence, children with disabilities, minority/immigrant children and children deprived of a family. It recommends that the State party continue to strengthen its capacity for the systematic collection and analysis of data throughout its territory disaggregated by, inter alia, age, sex and ethnic background on all persons under the age of 18 on all areas covered by the Convention</t>
  </si>
  <si>
    <t>21(a) The Committee recommends that the State party increase its efforts to strengthen knowledge among the general public, including children, parents and professionals working with children, of the Convention, national laws based on the Convention and other relevant international instruments.</t>
  </si>
  <si>
    <t>21(b) The Committee also recommends the reinforcement of training of all professional groups working for and with children, in particular, law enforcement officials, teachers, health workers, social workers and personnel working in all forms of alternative care, to ensure it is adequate and systematic.</t>
  </si>
  <si>
    <t>22. The Committee notes that, in 2010, the State party devoted 0.56 per cent of its gross national income (GNI) to international assistance and that it has committed to reaching the internationally agreed target of 0.7 per cent of GNI by 201 The Committee encourages the State party to meet and, if possible, surpass the internationally agreed target of 0.7 per cent of GNI by 201 It also encourages the State party to ensure that the realization of child rights becomes a top priority of the international cooperation agreements established with developing countries. In doing so, the Committee suggests that the State party take into account the concluding observations of the Committee on the Rights of the Child for the recipient country in question.</t>
  </si>
  <si>
    <t>24. The Committee recommends that the State party provide a framework for prohibiting use of child labour by Finnish companies engaged with businesses abroad and multinational companies headquartered in Finland by establishing an effective monitoring system of their supply chains. The Committee also recommends that the State party establish restrictions on marketing unhealthy foods that have a negative effect on children’s health. The Committee recommends that the State party adopt and implement regulations to ensure that the business sector complies with international and domestic standards on corporate social responsibility, particularly with regard to child rights, in line with, inter alia, the Business and Human Rights Framework adopted unanimously in 2008 by the Human Rights Council which outlines the duty of States to protect against human rights abuses by businesses, corporate responsibilities to respect human rights and the need for more effective access to remedies when violations occur.</t>
  </si>
  <si>
    <t>26. The Committee urges the State party to strengthen efforts to combat all forms of discrimination, including discrimination against children with disabilities, immigrant and refugee children and children from ethnic minorities. It further recommends that the State party place high priority in the public agenda on preventing and eradicating discrimination through, inter alia, the media and education system. In particular, the State party should, in line with the National Policy on Roma, enhance the measures undertaken to combat ethnic discrimination and social exclusion of the Roma and ensure an adequate standard of living for all Roma children. It recommends that the State party include information in its next periodic report on measures and programmes relevant to the Convention on the Rights of the Child undertaken by the State party in follow-up to the Declaration and Programme of Action adopted at the 2001 World Conference against Racism, Racial Discrimination, Xenophobia and Related Intolerance, and the outcome document adopted at the 2009 Durban Review Conference.</t>
  </si>
  <si>
    <t>28. The Committee urges the State party to strengthen its efforts to ensure that the principle of the best interests of the child is appropriately integrated and consistently applied in all legislative, administrative and judicial proceedings as well as all policies, programmes and projects relevant to and with an impact on children. The legal rationale for all judicial and administrative judgments and decisions should also be based on this principle.</t>
  </si>
  <si>
    <t>France</t>
  </si>
  <si>
    <t>30(a) Develop effective avenues for children’s views to be heard and adequately inform children of such channels;</t>
  </si>
  <si>
    <t>32(a) Increase resources and strengthen social services providing family counselling and parent education, and train all professionals working with children, including social workers and health-care professionals;</t>
  </si>
  <si>
    <t>32(b) Strengthen preventive services and early support and intervention measures, particularly with respect to families with problems related to substance abuse; and</t>
  </si>
  <si>
    <t>32(c) Enhance family mediation services for parents contemplating divorce, and ensure that disputes over the custody of children are resolved within an appropriate time, taking into account the best interests of the child.</t>
  </si>
  <si>
    <t>34(a) Increase its efforts to ensure that children in need of alternative care are placed in family-type and foster family care and not in institutions, and take measures to avoid successive placement of children in public care by, inter alia, increasing the re</t>
  </si>
  <si>
    <t>Children deprived of family environment</t>
  </si>
  <si>
    <t>34(b) Provide training to all professionals working with children in alternative care settings, including foster parents and supervisors;</t>
  </si>
  <si>
    <t>34(c) Establish unified national standards for assessment and placement of children in alternative care, care planning and regular review of placement decisions and ensure adequate supervision and monitoring of the situation of children placed in foster homes</t>
  </si>
  <si>
    <t>34(d) Take necessary measures to ensure the provision of effective, well-publicized, independent and impartial complaints mechanisms for children without parental care;</t>
  </si>
  <si>
    <t>34(e) Ensure that children in institutions are integrated into mainstream education, and that they have access to mental health services when required; and</t>
  </si>
  <si>
    <t>34(f) Provide support to biological families with the purpose of subsequent reunification of children in alternative care with their biological families, when possible.</t>
  </si>
  <si>
    <t>The Committee recommends the State party to take into account the Guidelines for the Alternative Care of Children.</t>
  </si>
  <si>
    <t>36. The Committee recommends that the State party ensure full implementation of the laws prohibiting corporal punishment in all settings through, inter alia, systematic awareness-raising among adults and children, promotion of appropriate positive, non-violent forms of discipline and continuous monitoring – paying particular attention to parents of children requiring special support and parents having difficulties in their child-rearing practices.</t>
  </si>
  <si>
    <t>38. The Committee recommends that the State party conduct a study on incidence and prevalence of different forms of child abuse and neglect and State policies to prevent child abuse and neglect, taking into account the Committee’s general comment 13 (2011) on the right of the child to freedom from all forms of violence, and provide more detailed information in this regard in its next periodic report.</t>
  </si>
  <si>
    <t>Child abuse and neglect</t>
  </si>
  <si>
    <t>39(a) Prioritize elimination of all forms of violence against children, including by ensuring implementation of the recommendations of the United Nations study on violence against children, paying particular attention to gender;</t>
  </si>
  <si>
    <t>Follow-up to the United Nations study on violence against children</t>
  </si>
  <si>
    <t>39(b) Provide information on the implementation by the State party of the recommendations of the study in its next periodic report, particularly those highlighted by the Special Representative of the Secretary-General on violence against children, namely:</t>
  </si>
  <si>
    <t>39(b)(i) The development of a national comprehensive strategy to prevent and address all forms of violence against children;</t>
  </si>
  <si>
    <t>39(b)(ii) The introduction of an explicit national legal ban on all forms of violence against children in all settings; and</t>
  </si>
  <si>
    <t>39(b)(iii) The consolidation of a national system of data collection, analysis and dissemination, and a research agenda on violence against children;</t>
  </si>
  <si>
    <t>39(c) Cooperate with and seek technical assistance from the Special Representative of the Secretary-General on violence against children, the United Nations Children’s Fund (UNICEF), the Office of the United Nations High Commissioner for Human Rights and the World Health Organization (WHO), and other relevant agencies, including the International Labour Organization (ILO), the United Nations Educational, Scientific and Cultural Organization (UNESCO), the Office of the United Nations High Commissioner for Refugees, the United Nations Office on Drugs and Crime, as well as non-governmental organization (NGO) partners.</t>
  </si>
  <si>
    <t>41(a) Establish a holistic legal and policy framework to guarantee the equal right of children with disabilities to access good-quality health-care services, public buildings and transportation and to obtain education in mainstream schools;</t>
  </si>
  <si>
    <t>41(b) Ensure a sufficient number of personal assistants, interpretation and transportation services for children with disabilities;</t>
  </si>
  <si>
    <t>41(c) Improve the capacity of teachers to teach children with disabilities and special needs;</t>
  </si>
  <si>
    <t>41(d) Support families with children with disabilities by providing them with educational guidance; and</t>
  </si>
  <si>
    <t>41(e) Accelerate the process of ratification of the Convention on the Rights of Persons with Disabilities</t>
  </si>
  <si>
    <t>43. The Committee recommends that the State party establish permanent presence of medical personnel in schools, including psychologists in order to provide children with psychological counselling. The Committee also recommends that the State party ensures that pregnant women with substance abuse problems receive timely and quality medical assistance and treatment and that children born to such mothers are provided with assistance and support.</t>
  </si>
  <si>
    <t>45(a) Strengthen mental health services for children and guarantee access to examinations and treatment needed, as well as intensify suicide prevention measures;</t>
  </si>
  <si>
    <t>45(b) Monitor the prescription of psychostimulants to children and take initiatives to provide children diagnosed with Attention Deficit Hyperactivity Disorder and Attention Deficit Disorder, as well as their parents and teachers, with access to a wider range o</t>
  </si>
  <si>
    <t>45(c) Consider undertaking the collection and analysis of data disaggregated according to substance and age with a view to monitoring the potential abuse of psychostimulant drugs by children.</t>
  </si>
  <si>
    <t>47. The Committee recommends that the State party strengthen its efforts to promote breastfeeding by providing access to materials, educating and raising awareness of the public on the importance of breastfeeding and risks of artificial feeding.</t>
  </si>
  <si>
    <t>49. The Committee recommends that the State party strengthens its measures to divert adolescents from alcohol, tobacco and substance abuse by raising awareness on negative impacts of alcohol and tobacco and engage the mass media to ensure their contribution to healthy lifestyles and consumption patterns by children and adolescents.</t>
  </si>
  <si>
    <t>51(a) The Committee calls upon the State party to reinforce its efforts to provide support to economically disadvantaged families, including children of young families, single parents and families with many children, and to guarantee the right of all children to an adequate standard of living.</t>
  </si>
  <si>
    <t>51(b) The Committee also recommends that the State party take the measures necessary for the comprehensive collection and analysis of data on child poverty in order for it to be effectively addressed.</t>
  </si>
  <si>
    <t>53(a) Enhance teachers’ knowledge of different cultures and difficulties children face and employ more Roma professionals in schools, including as special needs assistants, in order to provide better support to children and their families;</t>
  </si>
  <si>
    <t>53(b) Include the rights of minorities in teachers’ training and school curricula;</t>
  </si>
  <si>
    <t>53(c) Encourage more parents whose children are not attending day-care programmes to enrol their children in early childhood development programmes, in order to improve their command of the Finnish language, social skills and make the transition to school easie</t>
  </si>
  <si>
    <t>55(a) Enhance the measures undertaken to combat all forms of bullying and harassment, such as improving the capacity of teachers and all those working at schools and students to accept diversity at school and improve their conflict resolution skills;</t>
  </si>
  <si>
    <t>The Committee recommends that the State party:</t>
  </si>
  <si>
    <t>55(b) Pay more attention to children’s well-being in schools, including their right to have their opinions taken into account and conduct a research on the cause of their dissatisfaction at schools; and</t>
  </si>
  <si>
    <t>55(c) Take into account the Committee's general comment No. 1 (2001) on the aims of education in the implementation of the above recommendations.</t>
  </si>
  <si>
    <t>57. The Committee recommends that the State party draft a new general act on early childhood care and education, bringing together all the provisions concerning early childhood, and strengthening the child rights perspective taking into account the Committee’s general comment No. 7 (2005) on implementing child rights in early childhood and on the basis of the European Commission’s Communication on “Early Childhood Education and Care: Providing all our children with the best start for the world of tomorrow” (COM (2011 66)) of 17 February 201 The Committee further recommends that the coverage and quality of early childhood education programmes is improved by, inter alia, increasing the number of care staff and improving the staff-child ratio, so that the group sizes are limited and “continuity of care” relationships are better secured.</t>
  </si>
  <si>
    <t>Early childhood care and education</t>
  </si>
  <si>
    <t>59. The Committee recommends that the State party study the extent of the sexual abuse and sexual harassment in the digital media, especially on the Internet, and strengthen its modalities to detect, and punish perpetrators, and adopt the necessary legal, administrative and policy measures to combat violence in the digital media. It also recommends that the State party allocate adequate resources and enhance Government action and coordination in order to combat sexual exploitation of children, especially on Internet, and ensure that programmes and policies for the prevention, recovery and reintegration of child victims are in accordance with the outcome documents adopted at the 1996 and 2001 World Congresses against Commercial Sexual Exploitation of Children held in Stockholm and Yokohama, respectively, and the 2008 Third World Congress against Sexual Exploitation of Children and Adolescents held in Rio de Janeiro. It urges the State party to accelerate the ratification of the Optional Protocol on sale of children, child prostitution and child pornography.</t>
  </si>
  <si>
    <t>Sexual exploitation</t>
  </si>
  <si>
    <t>61(a) In light of the general comment No. 6 (2005) on treatment of unaccompanied and separated children outside their country of origin, when in doubt as to the age of an asylum-seeker, give him/her the benefit of the doubt, treat him/her as a child, and introd</t>
  </si>
  <si>
    <t>61(b) Avoid accommodating the asylum-seekers aged 16 and above in adult units of reception centres and provide sufficient mental health services, therapy and psychiatric care for unaccompanied minors;</t>
  </si>
  <si>
    <t>61(c) Ensure that detention of asylum-seeking children is carried out as a last resort, for the shortest time possible, when no alternative measures can be applied.</t>
  </si>
  <si>
    <t>62. The Committee recommends that the State party ensure permanent and sufficient funding for phone and Internet helplines for children, and implement the 116 000 European number in accordance with the European Union’s Communication on the Rights of the Child. The Committee also recommends that the State party acknowledge the child helpline as a fundamental child protection tool, and a tool toward the prevention and detection of violence against children.</t>
  </si>
  <si>
    <t>64(a) Monitor and evaluate the integration of Roma and Sami children’s rights in national plans and programmes;</t>
  </si>
  <si>
    <t>64(b) Ensure that Roma and Sami children have the right to culturally sensitive education and health-care services in their own language, including for those Sami children who live outside the Sami homeland;</t>
  </si>
  <si>
    <t>64(c) Cooperate more closely with the Governments of Sweden and Norway, inter alia concerning school curricula, teacher training, producing teacher materials and providing media content for Sami children;</t>
  </si>
  <si>
    <t>64(d) Take into account the Committee’s general comment No. 11 (2009) on indigenous children and their rights under the Convention; and</t>
  </si>
  <si>
    <t>64(e) Ratify ILO Convention No. 169 (1989) concerning Indigenous and Tribal Peoples in Independent Countries.</t>
  </si>
  <si>
    <t>65. The Committee recommends that the State party, in order to further strengthen the fulfilment of children's rights, ratify the core United Nations human rights instruments to which it is not yet a party, namely the Optional Protocol to the Convention on the Rights of the Child on the sale of children, child prostitution and child pornography, the Optional Protocol to the Convention against Torture, the Convention on the Protection of the Rights of All Migrant Workers and Members of Their Families, the Convention on the Rights of Persons with Disabilities and its Optional Protocol, the Convention for the Protection of All Persons from Enforced Disappearance, and the Optional Protocol to the International Covenant on Economic, Social and Cultural Rights.</t>
  </si>
  <si>
    <t>66. The Committee recommends that the State party take all appropriate measures to ensure full implementation of the present recommendations, inter alia, by transmitting them to the Head of State, Supreme Court, Parliament, relevant ministries and municipal authorities for appropriate consideration and further action.</t>
  </si>
  <si>
    <t xml:space="preserve">	Follow-up and dissemination</t>
  </si>
  <si>
    <t>67. The Committee further recommends that the fourth periodic report and written replies submitted by the State party and the related recommendations (concluding observations) adopted be made widely available in the languages of the country, including (but not exclusively) through the Internet to the public at large, civil society organizations, youth groups, professional groups and children, in order to generate debate and awareness of the Convention, its implementation and monitoring.</t>
  </si>
  <si>
    <t>Dissemination</t>
  </si>
  <si>
    <t>68. The Committee invites the State party to submit its next combined fifth and sixth periodic report by 19 July 2017 and to include in it information on the implementation of the present concluding observations. The Committee draws attention to its harmonized treaty-specific reporting guidelines adopted on 1 October 2010 (CRC/C/58/Rev.2) and reminds the State party that future reports should be in compliance with the guidelines and not exceed 60 pages. The Committee urges the State party to submit its report in accordance with the guidelines. In the event that a report exceeding the page limitation is submitted, the State party will be asked to review and resubmit the report in accordance with the above-mentioned guidelines. The Committee reminds the State party that if it is unable to review and resubmit the report, translation of the report for purposes of examination by the treaty body cannot be guaranteed.</t>
  </si>
  <si>
    <t xml:space="preserve"> Next report</t>
  </si>
  <si>
    <t>69. The Committee also invites the State party to submit an updated core document in accordance with the requirements of the common core document in the harmonized guidelines on reporting approved by the fifth inter-committee meeting of the human rights treaty bodies in June 2006 (HRI/MC/2006/3). The treaty-specific report and the common core document together constitute the harmonized reporting obligation under the Convention on the Rights of the Child.</t>
  </si>
  <si>
    <t>6. The Committee recommends that the State party adopt all measures necessary to address those previous recommendations that have been partly or insufficiently implemented, or not implemented at all (CRC/C/FRA/CO/4 and Corr.1), such as those relating to corporal punishment, the minimum age of responsibility, the juvenile justice system and unaccompanied migrant children, and regrets in particular that the State party has not withdrawn its reservation to article 30 and its two declarations in relation to articles 6 and 40.</t>
  </si>
  <si>
    <t>8. The Committee reiterates its recommendation to the State party that it ensure the applicability of all the provisions of the Convention on the whole territory of the State party and that the Convention can be invoked by individuals in national courts at all levels (see CRC/C/FRA/CO/4 and Corr.1, para. 11).</t>
  </si>
  <si>
    <t>10. The Committee recommends that the State party continue its efforts to develop and implement, in consultation with children and civil society organizations, a comprehensive policy on children, with an emphasis on addressing growing disparities. The Committee also recommends that the State party design and implement a strategy containing the elements for its implementation, including measurable targets, a timeframe and sufficient human, technical and financial resources.</t>
  </si>
  <si>
    <t>12. The Committee recommends that the State party ensure that the coordination mechanism has a clear mandate and sufficient authority and resources to coordinate all activities related to the implementation of the Convention at cross-sectoral, national, regional and local levels, including in the overseas departments and territories.</t>
  </si>
  <si>
    <t>14(a) Establish a budgeting process which adequately takes into account the needs of children, with clear allocations for children in the relevant sectors and agencies, specific indicators and a tracking system;</t>
  </si>
  <si>
    <t>14(b) Increase the budget allocated to the social sectors, and to children in disadvantaged situations,such as Roma children; migrant children, including asylum‑seeking and refugee children; and children in Mayotte and other overseas departments and territories;</t>
  </si>
  <si>
    <t>14(c) Ensure effective monitoring and evaluation of the efficacy, adequacy and equity of the distribution of resources allocated to the implementation of the Convention.</t>
  </si>
  <si>
    <t>16. The Committee reiterates its previous recommendation to the State party to improve its data collection system covering all areas of the Convention (see CRC/C/FRA/CO/4 and Corr.1, para. 21). Furthermore, the Committee recommends that the data and indicators collected by the different administrative authorities be used for the formulation, monitoring and evaluation of policies, programmes and projects for the effective implementation of the Convention and the enjoyment of rights by children. The Committee further recommends that the State party take into account the conceptual and methodological framework set out in the report of the Office of the United Nations High Commissioner for Human Rights entitled “Human rights indicators: a guide to measurement and implementation” when defining, collecting and disseminating statistical information.</t>
  </si>
  <si>
    <t>18. The Committee recommends that the State party ensure adequate child-specific resources to increase the visibility of the Defender of Children and its capacity to execute its mandate. It also encourages the State party to regularly consult the Defender of Childrenand the National Consultative Commission onHuman Rights.</t>
  </si>
  <si>
    <t>20. The Committee recommends that the State party make awareness-raising programmes regarding the Convention compulsory in schools,ensure that teachers are adequately trained in that regard and systematically carry out national education campaigns. It also recommends that the State party disseminate the Convention as widely as possible to children and to all those working for or with children.</t>
  </si>
  <si>
    <t>22(a) Establish a clear regulatory framework for industries operating under the jurisdiction and control of the State party to ensure that their activities do not negatively affect human rights or endanger environmental and other standards, especially those relating to children’s rights;</t>
  </si>
  <si>
    <t>22(b) Ensure that companies effectively implement international standards, including on human rights, the environment and health; that due diligence processes are required; and that effective means exist for monitoring implementation and appropriately sanctioning and providing remedies whenever violations occur;</t>
  </si>
  <si>
    <t>22(c) Thoroughly investigate possible lapses in the performance of these obligations by French companies or their subsidiaries operating abroad.</t>
  </si>
  <si>
    <t>24. The Committee reiterates its previous recommendation and urges the State party to strengthen its efforts to foster a culture of equality, tolerance and mutual respect, to prevent and combat persistent discrimination and to ensure that all cases of discrimination against children in all sectors of society are effectively addressed (see CRC/C/FRA/CO/4 and Corr.1, para. 31). The Committee also recommends that the State party strengthen its efforts to challenge gender stereotypes, including within the framework of the action plan for equality, with measurable objectives and a time frame, aimed specifically at children in all levels of education, and to make relevant training for educators compulsory.</t>
  </si>
  <si>
    <t>26.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 including through child rights impact studies.</t>
  </si>
  <si>
    <t>28(a) In the light of the numerous initiatives, including diagnostic studies, it has undertaken to understand and address the incidence of child maltreatment death, adopt all necessary measures to prevent the phenomenon;</t>
  </si>
  <si>
    <t>28(b) Establish a requirement for all judges to systematically raise the matter of revoking parental responsibility in cases involving parents convicted for any serious offences against one or more of their children, and make it explicit in law that the best interests of the child must prevail over any other consideration in these decisions.</t>
  </si>
  <si>
    <t>30(b) Conduct programmes and awareness-raising activities to promote the participation of all children within the family, community and schools, paying particular attention to children in vulnerable and marginalized situations.</t>
  </si>
  <si>
    <t>32. The Committee recommends that the State party address discrepancies among registry offices, and that it ratify the 1997 European Convention on Nationality and the 2009 Council of Europe Convention on the avoidance of statelessness in relation to State succession. The Committee reiterates its previous recommendation and urges the State party to strengthen its efforts to ensure birth registration for all children in the overseas departments and territories, particularly in French Guyana, including through considering a longer extension of the period of time for the registration of newborns (see CRC/C/FRA/CO/4 and Corr.1, para. 42).</t>
  </si>
  <si>
    <t>Birth registration/ nationality</t>
  </si>
  <si>
    <t>33. The Committee reiterates its recommendations to take all appropriate measures to fully enforce the child’s right to know his or her biological parents and siblings and urges it to adopt the necessary measures for all information about parent(s) to be registered and filed, in order to allow the child to know, to the extent possible and at the appropriate time, his or her parents (see CRC/C/FRA/CO/4 and Corr.1, para. 44). The Committee also recommends that the State party consider removing the requirement of the biological mother’s consent to reveal her identity and to increase its efforts to address the root causes that lead parents to choose to use confidential birth</t>
  </si>
  <si>
    <t>Freedom of expression, association and peaceful assembly</t>
  </si>
  <si>
    <t>35. The Committee reiterates its previous recommendation (see CRC/C/FRA/CO/4 and Corr.1, para. 49) and recommends that the State party take measures, including of a legal nature, to guarantee the rights to freedom of expression, association and peaceful assembly for children of all ages, as set out by the Convention.</t>
  </si>
  <si>
    <t>37. The Committee reiterates its recommendation that the State party solely enter unidentified personal information in databases (see CRC/C/FRA/CO/4 and Corr.1, para. 21). The Committee also recommends that the State party adopt the necessary measures so that children and their parents are duly informed about their rights to oppose the registration of personal data, or to access, rectify or erase it.</t>
  </si>
  <si>
    <t>39(a) Implement the regulations prohibiting the use of sexualized images of children in the media, in the marketing of products or for other purposes, and take effective measures to control access to inappropriate digital information by children;</t>
  </si>
  <si>
    <t>39(b) Strengthen awareness-raising, information and education programmes to sensitize children, parents and the general public on opportunities and risks relating to the use of digital media and information and communications technology.</t>
  </si>
  <si>
    <t>41(a) Establish oversight mechanisms that are able to undertake regular and effective independent inspections of institutions;</t>
  </si>
  <si>
    <t>Torture and other cruel, inhuman or degrading treatment or punishment</t>
  </si>
  <si>
    <t>41(b) Thoroughly and promptly investigate any allegations of ill-treatment, bring the perpetrators to justice and provide care, recovery, reintegration and compensation for child victims;</t>
  </si>
  <si>
    <t>41(c) Create accessible and child-friendly reporting systems and services, including confidential channels for denouncing cases of ill-treatment and protection from reprisals, particularly for children, their families and personnel;</t>
  </si>
  <si>
    <t>41(d) Legally prohibit the practice of “packing” children and any other practice that amounts to ill treatment.</t>
  </si>
  <si>
    <t>43(a) Establish a national database on all cases of violence against children, including ill-treatment, sexual abuse and neglect, domestic violence, harassment and bullying;</t>
  </si>
  <si>
    <t>43(b) Develop appropriate guidelines, protocols and referral mechanisms for child victims or witnesses of violence and ensure their consistent application across the State party;</t>
  </si>
  <si>
    <t>43(c) Empower children to protect themselves and their peers from violence through awareness of their rights and the development of social skills, as well as age‑appropriate strategies;</t>
  </si>
  <si>
    <t>43(d) Further strengthen awareness-raising and education programmes, including campaigns, with the involvement of children;</t>
  </si>
  <si>
    <t>43(e) Ensure that all child victims of violence have access to protective shelters and services for their recovery and social reintegration;</t>
  </si>
  <si>
    <t>43(f) Increase efforts to change violent traditions and practices that negatively affect the well-being of children, including by prohibiting children’s access to bullfighting and associated performances.</t>
  </si>
  <si>
    <t>44. The Committee reiterates its recommendation to the State party to explicitly prohibit corporal punishment in all settings, including in the family, in schools, in childcare settings and in alternative care (see CRC/C/FRA/CO/4 and Corr.1, para. 58). In the light of its general commentNo. 8 (2006) on the right of the child to protection from corporal punishment and other cruel or degrading forms of punishment, the Committee reminds the State party that no violence against children is justifiable and that corporal punishment is a form of violence, invariably degrading and preventable, and urges the State party to promote positive, non-violent and participatory forms of child-rearing and discipline, including through public education campaigns.</t>
  </si>
  <si>
    <t>46. The Committee recommends that the State party ensure that the allegations of sexual abuse and exploitation of children in the Central African Republic by French soldiers are expeditiously and effectively investigated and that perpetrators are prosecuted. The Committee urges the State party to engage in measures relating to the care and support of child victims, including psychosocial support, monetary compensation or other reparations. The Committee recommends that the State party strengthen preventive measures to ensure that the rights of children are respected and protected.</t>
  </si>
  <si>
    <t>Sexual abuse in the Central African Republic</t>
  </si>
  <si>
    <t>48(a) Increase awareness of female genital mutilation in the State party among girls at risk, medical professionals, social workers, police officers, gendarmes, and magistrates;</t>
  </si>
  <si>
    <t>48(b) Develop and implement a rights-based health-care protocol for intersex children, ensuring that children and their parents are appropriately informed of all options; that children are involved, to the greatest extent possible, in decision-making about their treatment and care; and that no child is subjected to unnecessary surgery or treatment.</t>
  </si>
  <si>
    <t>50(a) Consider replacing the term “parental authority” with “parental responsibility” or similar terminology, in line with the rights of the child;</t>
  </si>
  <si>
    <t>50(b) Adopt all necessary measures to improve national and local governance of child protection policies by promoting communication, cross-cutting approaches and coordination between actors;</t>
  </si>
  <si>
    <t>50(c) Ensure the full implementation of Law No. 2007-293 of 5 March 2007 by public authorities at all levels, including with regard to prevention, the identification of children at risk and the quality of care interventions.</t>
  </si>
  <si>
    <t>52. The Committee recommends that the State party take the legal and other measures necessary to establish a practice in the area of family reunification in accordance with the principles and provisions of the Convention and in fulfilment of the above-mentioned guarantees.</t>
  </si>
  <si>
    <t>54(a) Support and facilitate family-based care for children wherever possible, and establish a system of foster care for children who cannot stay with their families, especially encouraging foster care for children with disabilities to accelerate the deinstitutionalization process;</t>
  </si>
  <si>
    <t>54(b) Ensure adequate safeguards and clear criteria, based on the needs, views and best interests of the child, for determining whether a child should be placed in alternative care;</t>
  </si>
  <si>
    <t>54(c) Ensure that children placed in alternative care can maintain contact with their parents, to the extent possible, taking due account of geographical proximity and the child’s familiar surroundings, foster carers and environment;</t>
  </si>
  <si>
    <t>54(d) Clarify the legal situation and status of children abandoned to the child welfare service;</t>
  </si>
  <si>
    <t>54(e) Ensure that adequate human, technical and financial resources are allocated to alternative care centres and relevant child protection services, in order to facilitate the rehabilitation and social reintegration of children resident therein to the greatest extent possible, including for children approaching the age of adulthood.</t>
  </si>
  <si>
    <t>56(a) Collect, in a systematic and ongoing manner, disaggregated statistical data and relevant information on domestic and intercountry adoptions in order to better understand and address the phenomenon;</t>
  </si>
  <si>
    <t>56(b) Provide information on the practice of “child circulation” in French Polynesia and New Caledonia in its next periodic report and adopt measures to prevent new cases from occurring;</t>
  </si>
  <si>
    <t>56(c) Ensure that all the safeguards provided in the 1993 Hague Convention are met, even if the other country involved is not a party to that Convention, and conclude bilateral agreements upholding the standards of the Convention on the Rights of the Child and the 1993 Hague Convention with countries that have not ratified the latter;</t>
  </si>
  <si>
    <t>56(d) Ensure that adoptive parents and families are provided with adequate specialized adoption support.</t>
  </si>
  <si>
    <t>58(a) Organize the collection of data on children with disabilities and develop an efficient system for early identification to facilitate the design of appropriate strategies and programmes for them;</t>
  </si>
  <si>
    <t>58(b) Adopt measures to facilitate and ensure access to appropriate support;</t>
  </si>
  <si>
    <t>58(c) Train all teachers and education professionals on providing inclusive education and individual support, creating inclusive and accessible environments, and giving due attention to the specific situationof each child;</t>
  </si>
  <si>
    <t>58(d) Ensure sufficient resource allocation for all children, including children with disabilities, to be supported with the most appropriate plan for responding to their needs and circumstances;</t>
  </si>
  <si>
    <t>58(e) Undertake awareness-raising campaigns to combat the stigmatization of and prejudice against children with disabilities.</t>
  </si>
  <si>
    <t>60. The Committee urges the State party to take immediate measures to ensure that the rights of children with autism, especially their right to inclusive education, are respected, that the 2012 recommendations of the High Health Authority are legally binding on professionals working with children with autism, and that only therapies and educational programmes that conform with the recommendations of the High Health Authority are authorized and reimbursed. The State party should also ensure that children with autism are not subjected to forced institutionalization or administrative placement and that parents are no longer subjected to reprisals when refusing the institutionalization of their children.</t>
  </si>
  <si>
    <t>Children with autism</t>
  </si>
  <si>
    <t>62(a) Review the conditions governing hospitalization from a child-rights perspective, and allow children to be accompanied and cared for by parents during hospitalization;</t>
  </si>
  <si>
    <t>62(b) Fully implement the International Code of Marketing of Breast-milk Substitutes and further promote exclusive breastfeeding practices (see CRC/C/FRA/CO/4 and Corr.1, para. 75);</t>
  </si>
  <si>
    <t>62(c) Increase efforts to reduce existing disparities in access to health-care services for children and mothers in the overseas departments and territories, particularly in Mayotte;</t>
  </si>
  <si>
    <t>62(d) Undertake targeted programmes for addressing preventable diseases, including HIV/AIDS and tuberculosis, particularly in French Guyana and Mayotte;</t>
  </si>
  <si>
    <t>62(e) Increase the necessary resources to ensure that all children, including unaccompanied children and migrant children without a valid residence permit, have access to basic health care.</t>
  </si>
  <si>
    <t>64. The Committee encourages the full and sustained implementation of the recommendations of the national programme of action against suicide for the period 2011-201 The Committee recommends that the State party increase the human and financial resources available for specialized mental health services, with a view to reducing inequalities in access to child psychiatric care nationwide. It recommends that the State party increase the training of medical personnel on issues relating to child psychiatry, and guarantee that children receive treatment by qualified professionals and in establishments designated for children.</t>
  </si>
  <si>
    <t>66. In the light of its general comment No. 4 (2003) on adolescent health and development in the context of the Convention on the Rights of the Child, the Committee recommends that the State party adopt a comprehensive sexual and reproductive health policy for adolescents and ensure that sexual and reproductive health education is part of the mandatory school curriculum and targeted at adolescent girls and boys, with special attention given to preventing early pregnancy.</t>
  </si>
  <si>
    <t>68. The Committee recommends that the State party address the incidence of drug use by children and adolescents by, inter alia, providing children and adolescents with accurate and objective information as well as life skills education on preventing substance abuse, including of tobacco and alcohol, and develop accessible and youth‑friendly drug dependence treatment and harm reduction services for children and young people.</t>
  </si>
  <si>
    <t>70. The Committee recommends that the State party make the eradication of child poverty a national priority and that it allocate the necessary human, technical and financial resources to programmes to support those children and families in most need of support, particularly children and families affected by the economic crisis who are living in poverty, children in families headed by singleparents or living in shantytowns or “sensitive urban areas”, children in the overseas departments and territoriesand unaccompanied migrant children. The Committee also urges the State party to respect its international obligations with regard to forced evictions and encourages it in its endeavours towards the inclusion of Roma children and their families.</t>
  </si>
  <si>
    <t>72(a) Continue to strengthen measures to decrease dropout and repetition rates and expand vocational education and training for children who have left school without certificates, enabling them to re-enter education and acquire competencies and life skills;</t>
  </si>
  <si>
    <t>72(b) Ensure the right to education without discrimination to all children;</t>
  </si>
  <si>
    <t>72(c) Take measures to increase teachers’ qualifications, including through continuing training programmes;</t>
  </si>
  <si>
    <t>72(d) Redeploy and appropriately fund specialized assistance networks in schools;</t>
  </si>
  <si>
    <t>72(e) Intensify its efforts to tackle bullying and violence in schools, including through the adoption of policies and tools in schools for the prevention and handling of cases of bullying and the appropriate training of school personnel on detecting, preventing and countering violence and bullying.</t>
  </si>
  <si>
    <t>74(a) Adopt the necessary measures, including those of a legal nature, to avoid the detention of children in waiting zones through increased efforts to find suitable alternatives to deprivation of liberty and place children in appropriate accommodation,andto fully respect non-refoulement obligations;</t>
  </si>
  <si>
    <t>Asylum-seeking, unaccompanied migrant children and refugee children</t>
  </si>
  <si>
    <t>74(b) Put an end to the use of bone tests as the main method to determine the age of children, using instead other methods that are proven to be more accurate.</t>
  </si>
  <si>
    <t>76. The Committee reminds the State party of its primary responsibility for the protection of children in accordance with its international obligations and urges the State party to ensure the rights of all children, including children living in refugee camps, to registration, humane living standards and adequate health care services.</t>
  </si>
  <si>
    <t>78. The Committee recommends that the State party strengthen measures to prevent the recruitment of children by non-State armed groups and radical religious and ideological movements and, in particular, to understand the phenomenon and its root causes among children and youth in the State party. It also recommends that the State party increase its resource allocation to invest in outreach and empowerment programmes, ensuring the engagement of children and youth, as well as the wider community.</t>
  </si>
  <si>
    <t>Children in armed conflict</t>
  </si>
  <si>
    <t>80(a) Provide the necessary resources for an effective implementation of the national action plan to combat human trafficking;</t>
  </si>
  <si>
    <t>80(b) Ensure that child protection standards for child victims of trafficking meet international standards, in conformity with the Council of Europe Convention on Action against Trafficking in Human Beings;</t>
  </si>
  <si>
    <t>80(c) Ensure that cases of trafficking are given high priority by the legal authorities and that cases are expeditiously investigated;</t>
  </si>
  <si>
    <t>80(d) Ensure that child victims of sale and trafficking, including children forced into delinquency, are provided with appropriate assistance and protection.</t>
  </si>
  <si>
    <t>82(a) Establish a minimum age of criminal responsibility, not below the age of 13 and requiring the child’s capacity of discernment (see CRC/C/FRA/CO/4 and Corr.1, para. 99);</t>
  </si>
  <si>
    <t>82(b) Refrain from treating children above 16 years of age as adults;</t>
  </si>
  <si>
    <t>82(c) Ensure that, in practice, detention is used only as a measure of last resort and for the shortest possible period of time, promoting instead alternative measures, wherever possible, and ensure that in cases where detention is unavoidable, it is done in compliance with the law and international standards, so that children, particularly girls, are not detained together with adultsand can access education and health services</t>
  </si>
  <si>
    <t>82(d) Establish specialized juvenile court facilities and procedures with adequate human, technical and financial resources and properly trained and available adhoc administrators</t>
  </si>
  <si>
    <t>82(e) Build the capacities of staff working with and for children, including in secure supervision centres, to provide quality education, health care and psychiatric care and continue training programmes on relevant international standards for all professionals working with the criminal justice system.</t>
  </si>
  <si>
    <t>84(a) Guarantee that bans on defendants approaching or contacting victims are implemented and allocate resources to protect victims from secondary victimization, retaliation or intimidation;</t>
  </si>
  <si>
    <t>84(b) Ensure that children receive immediate protection, and medical and psychological care, by appropriately trained staff;</t>
  </si>
  <si>
    <t>84(c) Adopt the necessary measures, including those of a legal nature, to interview child victims in premises designed and adapted for that purpose, including through videorecording and the use of skilled personnel.</t>
  </si>
  <si>
    <t>86(a) Investigate, prosecute and convict clients involved in child prostitution;</t>
  </si>
  <si>
    <t>Follow-up to the Committee’s previous concluding observations and recommendations on the Optional Protocol on the sale of children, child prostitution and child pornography</t>
  </si>
  <si>
    <t>86(b) Adopt measures, including ones establishing adequate socio-educational support structures, to ensure that all child victims receive appropriate and secure legal, social, educational and medical assistance;</t>
  </si>
  <si>
    <t>86(c) Prosecute cases of rape inflicted on children as crimes.</t>
  </si>
  <si>
    <t>87. The Committee recommends that the State party, in order to further strengthen the fulfilment of children’s rights, ratify the core human rights instrument to which it is not yet a party, namely the International Convention on the Protection of the Rights of All Migrant Workers and Members of their Families.</t>
  </si>
  <si>
    <t>88. The Committee recommends that the State party cooperate with the Council of Europe on the implementation of the Convention and other human rights instruments, both in the State party and in other Council of Europe member States</t>
  </si>
  <si>
    <t>89. The Committee recommends that the State party take all appropriate measures to ensure that the recommendations contained in the present concluding observations are fully implemented. The Committee also recommends that the fifth periodic report, the written replies to the list of issues of the State party and the present concluding observations be made widely available in the language of the country.</t>
  </si>
  <si>
    <t>90. The Committee invites the State party to submit its sixth and seventh periodic reports by 5 March 2021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</si>
  <si>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91.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(see HRI/GEN/2/Rev.6, chap. I) and paragraph 16 of General Assembly resolution 68/26</t>
  </si>
  <si>
    <t>Georgia</t>
  </si>
  <si>
    <t>6. The Committee encourages the State party to continue its efforts to adopt a law on the rights of the child, to incorporate all provisions of the Convention and its optional protocols, and to seek technical assistance from, inter alia, the United Nations Children’s Fund (UNICEF) to do so.</t>
  </si>
  <si>
    <t>7(a) Carry out the necessary evaluation of progress achieved by the three child action plans which have been implemented, to identify possible deficiencies and develop indicators and measurable targets for monitoring the chapter on children in the national act</t>
  </si>
  <si>
    <t>7(b) Ensure sufficient human, technical and financial resources for the implementation of the national action plan;</t>
  </si>
  <si>
    <t>7(c) Develop a distinct comprehensive action plan for the protection of the rights of the child, with prevention as its core component and in coordination and complementarity with policy measures aimed at minorities.</t>
  </si>
  <si>
    <t>8. The Committee notes the efforts made for the establishment of a coordination council for the implementation of the national action plan. It recommends that the State party allocate to a single body at a high interministerial level, with a clear mandate and sufficient authority, the principal responsibility for the coordination and evaluation of the implementation at cross-sectoral, national, regional and local levels of all aspects of the Convention, related strategies and child action plans. The State party should also ensure that the coordinating body is provided with the necessary human, technical and financial resources for its effective operation.</t>
  </si>
  <si>
    <t>9(a) Ensuring adequate budget allocation for the implementation of children’s rights and for children in disadvantaged or vulnerable situations, in accordance with article 4 of the Convention, and guaranteeing that fluctuations or reductions in budget allocati</t>
  </si>
  <si>
    <t>9(b) Developing detailed budget lines and codes for all planned, enacted, revised and actual expenditures that directly affect children;</t>
  </si>
  <si>
    <t>9(c) Setting performance targets linking child-related programme goals to budget allocations and actualexpenditures, to allow monitoring of the outcomes and the impacts on all children;</t>
  </si>
  <si>
    <t>9(d) Strengthening audits to increase transparency and accountability with regard to public expenditure across all sectors, in order to mobilize the maximum available resources for the implementation of the rights of the child.</t>
  </si>
  <si>
    <t>10(a) Continue and strengthen its efforts to develop a comprehensive data-collection system on the implementation of the Convention, especially at municipal level, which reaches all regions of the country. The data should be disaggregated by age, sex, disabilit</t>
  </si>
  <si>
    <t>10(b) Ensure that the data-collection system covers the collection of disaggregated data for all areas of the Convention, including child abuse, neglect, exploitation and sexual exploitation of children and children in street situations;</t>
  </si>
  <si>
    <t>10(c) Take into account the conceptual and methodological framework set out in the report of the Office of the United Nations High Commissioner for Human Rights (OHCHR) entitled Human Rights Indicators: a Guide to Measurement and Implementation, when defining,</t>
  </si>
  <si>
    <t>11(a) Allocate sufficient human, technical and financial resources to enable the Centre to execute its mandate throughout the country adequately;</t>
  </si>
  <si>
    <t>11(b) Provide the Centre with unhampered access to all institutions caring for children, including institutions led by religious groups;</t>
  </si>
  <si>
    <t>11(c) Strengthen the capacities of the Centre to effectively receive, examine and address complaints by children in a child-sensitive manner</t>
  </si>
  <si>
    <t>12. The Committee recommends that the State party expand to all professional groups working with and for children the existing systematic introductions and continued in-service professional training and/or awareness-raising programmes on children’s rights for judicial actors, delivered by the High School of Justice.</t>
  </si>
  <si>
    <t>13. The Committee recalls its previous recommendation (see CRC/C/GEO/CO/3, para.19), encouraging the State party to collaborate more actively with civil society, including non-governmental and children’s organizations, in the planning, implementation, monitoring and evaluation of policies, plans and programmes related to the Convention and in the promotion of children’s rights.</t>
  </si>
  <si>
    <t>14(a) Examine and adapt its legislative framework (civil, criminal and administrative) to ensure the legal accountability of business enterprises and their subsidiaries operating in or managed from the State party’s territory, especially in the tourism industry</t>
  </si>
  <si>
    <t>14(b) Establish monitoring mechanisms for the investigation and redress of violations of children’s rights, with a view to improving accountability and transparency;</t>
  </si>
  <si>
    <t>14(c) Undertake awareness-raising campaigns for the tourism industry and the public at large on the prevention of child sex tourism, and widely disseminate the World Tourism Organization Global Code of Ethics for Tourism among travel agents and in the tourism industry.</t>
  </si>
  <si>
    <t>14(d) Strengthen its international cooperation against child sex tourism through multilateral, regional and bilateral arrangements for its prevention and elimination.</t>
  </si>
  <si>
    <t>15(a) Allocate the necessary human, technical and financial resources to institutions in charge of monitoring the implementation of the law on the elimination of all forms of discrimination and especially to the Office of the Public Defender, and collect disaggregated data on cases of discrimination against children, including children with disabilities, children in street situations, children in the juvenile justice system, children belonging to minorities, children of disadvantaged families, children living in rural or remote areas and children who are refugees or internally displaced, with a view to developing comprehensive strategies aimed at ending all forms of discrimination;</t>
  </si>
  <si>
    <t>15(b) Ensure that the law is appropriately integrated and consistently interpreted and applied, that perpetrators are adequately sanctioned and child victims of discrimination are provided with effective and appropriate remedies;</t>
  </si>
  <si>
    <t>15(c) Combat the practice of sex-selective abortion, including by addressing its root causes and the long-term implications for society, expanding family planning services and carrying out awareness-raising activities on the detrimental impact of sex selection and on the equal value of girls and boys, in line with previous recommendations of the Human Rights Committee (see CCPR/C/GEO/CO/4, para. 7 (f)).</t>
  </si>
  <si>
    <t>16. The Committee welcomes the inclusion of the definition of the best interests of the child in the Juvenile Justice Code and in the revised Civil Code. However, in the light of its general comment No. 14 (2013) on the right of the child to have his or her best interests taken as a primary consideration, the Committee recommends that the State party strengthen its efforts to ensure that this right is appropriately integrated, consistently interpreted and applied in all legislative, administrative and judicial proceedings and decisions, as well as in all policies, programmes and projects that are relevant to and have an impact on children, including procedures concerning child asylum seekers and unaccompanied children. In that regard, the State party is encouraged to develop procedures and criteria to provide guidance to all relevant persons in authority for determining the best interests of the child in every area and for giving them due weight as a primary consideration.</t>
  </si>
  <si>
    <t>17(a) The refinement of appropriate legislation;</t>
  </si>
  <si>
    <t>17(b) The continuous training of professionals;</t>
  </si>
  <si>
    <t>17(c) Support of various forms for children’s meaningful participation;</t>
  </si>
  <si>
    <t>17(d) Collaboration with civil society organizations, to increase opportunities for children’s participation, including in the media.</t>
  </si>
  <si>
    <t>Greece</t>
  </si>
  <si>
    <t>31(a) Ensure that the Youth Parliament is representative of all sectors of the State party's child population, and that the right to be heard is guaranteed for all children, including children from distinct ethnic, religious, linguistic or cultural groups;</t>
  </si>
  <si>
    <t>18(a) Set a realistic timeline for effective birth registration throughout the country and address administrative obstacles, with special attention paid to minority groups, refugees, stateless persons and families living in high mountain areas;</t>
  </si>
  <si>
    <t>18(b) Continue and strengthen ongoing efforts to establish institutional structures, such as mobile registration centres, in line with the Committee’s previous concluding observations (see CRC/C/GEO/CO/3, para. 28), in order to attain equal rates of birth regis</t>
  </si>
  <si>
    <t>18(c) Seek technical assistance from the Office of the United Nations High Commissioner for Refugees (UNHCR) and UNICEF, among others, for the implementation of these recommendations.</t>
  </si>
  <si>
    <t>19(a) Address possible obstacles to the implementation of the decree, especially with regard to international surrogacy arrangements;</t>
  </si>
  <si>
    <t>19(b) Ensure that a child born through surrogacy motherhood will be able to get access to the information about his or her origin;</t>
  </si>
  <si>
    <t>19(c) Amend the law on the legal status of aliens and stateless persons to fully comply with the provisions of the Convention relating to the Status of Stateless Persons;</t>
  </si>
  <si>
    <t>19(d) Establish an effective and efficient identification and referral mechanism for children who are undocumented and at risk of statelessness;</t>
  </si>
  <si>
    <t>19(e) Accede to the 1997 European Convention on Nationality and the 2006 Council of Europe Convention on the avoidance of statelessness in relation to State succession.</t>
  </si>
  <si>
    <t>20(a) Investigate thoroughly all allegations of torture and ill-treatment by public officials, especially the police, and ensure that the perpetrators are rapidly tried and brought to justice;</t>
  </si>
  <si>
    <t>20(b) Provide adequate reparations, rehabilitation and recovery programmes for child victims of such abuses;</t>
  </si>
  <si>
    <t>20(c) Strengthen independent monitoring by and coordination between civil society, the Public Defender and the human rights monitoring unit and reinforce their actions in detention centres for juveniles;</t>
  </si>
  <si>
    <t>20(d) Ensure the accessibility of the existing mechanisms for receiving complaints of ill-treatment or abuse from or on behalf of children;</t>
  </si>
  <si>
    <t>22(a) Adopt legislation explicitly prohibiting all forms of corporal punishment of children in all settings, including educational institutions, alternative care institutions and the home;</t>
  </si>
  <si>
    <t>Corporal punishment and child abuse</t>
  </si>
  <si>
    <t>22(b) Further strengthen programmes and policies combating violence against children, including community-based programmes and campaigns aimed at preventing and tackling domestic violence, child abuse and neglect, and involve children, former child victims, volunteers and community members in their implementation so as to promote positive, non-violent and participatory forms of child-rearing and discipline;</t>
  </si>
  <si>
    <t>22(c) Improve the implementation of the child referral protection mechanism by increasing the number of professionals working with families and children, in particular law enforcement personnel, social workers and service providers;</t>
  </si>
  <si>
    <t>22(d) Support social workers to ensure that the best interests of the child are addressed in the child referral mechanism and adopt the rehabilitation and reintegration of child victims as the ultimate goal of the services provided by social workers;</t>
  </si>
  <si>
    <t>22(e) Extend the coverage of counselling services for children and parents for the prevention of violence and increase the number of psychological service centres for children;</t>
  </si>
  <si>
    <t>22(f) Ensure that mandaturi are active in all schools, extend their mandate to kindergartens and childcare facilities and reinforce their capacity for the identification, reporting and management of cases of violence and abuse in schools, using a multidisciplinary and multisectoral approach;</t>
  </si>
  <si>
    <t>42(g) Develop appropriate guidelines for the implementation of child referral protection procedures for all professionals involved in the child protection system (including teachers, social workers, kindergarten personnel, medical professionals and members of the police and the judiciary) and ensure that they receive training on those procedures and the corresponding guidelines, as well as on their obligation to report on and take appropriate action in suspected cases of domestic violence affecting children;</t>
  </si>
  <si>
    <t>42(h) Cooperate with the Special Representative of the Secretary-General on Violence against Children and other relevant United Nations bodies.</t>
  </si>
  <si>
    <t>24(a) Establish a national database on all cases of sexual exploitation and abuse of children, including cases of online abuse and exploitation and cases happening within the family, and undertake a comprehensive assessment of the extent, causes and nature of these phenomena, with a particular focus on the impact of information and communications technologies on child sexual abuse and exploitation;</t>
  </si>
  <si>
    <t>24(b) Reinforce the victim identification process for cases of sexual abuse and exploitation of children, including by adopting proactive investigation and prosecution strategies, allocate the necessary human, technical and financial resources to the specialized cybercrime unit and establish the planned digital evidence research unit;</t>
  </si>
  <si>
    <t>24(d) Train actors potentially involved in the detection of children suspected of having been subjected to sexual exploitation or abuse, on applicable international child-rights norms and standards, on protection, reporting and referral procedures and a child-friendly and gender-sensitive approach to them;</t>
  </si>
  <si>
    <t>24(e) Change the toll-free helpline into a three-digit-number, in order to facilitate its use by children, and guarantee access to the toll-free helpline in all regions of the country;</t>
  </si>
  <si>
    <t>24(f) Raise the awareness of parents, children, teachers, health officials and others working with and for children, and especially of children who are particularly vulnerable to sexual exploitation, of reporting and referral procedures and of ways of minimizing the risks to children in their online conduct;</t>
  </si>
  <si>
    <t>24(g) Develop public and private sector protocols and strengthen international cooperation between law enforcement bodies to combat child sexual exploitation online;</t>
  </si>
  <si>
    <t>24(h) Strengthen the financial resources and support for assistance allocated to child victims of abuse and neglect, in order to ensure that they have access to services for recovery, counselling and other forms of rehabilitation, and meet the childcare standards defined in August 2012;</t>
  </si>
  <si>
    <t>24(i) Continue collaboration with relevant non-governmental organizations (NGOs) and seek technical assistance from, inter alia, UNICEF.</t>
  </si>
  <si>
    <t>25. The Committee welcomes the abolishment by 1 January 2017 of the legal provisions allowing the marriage of children before the age of 18 and recommends that the State party develop awareness-raising campaigns and programmes to reinforce the implementation of the law.</t>
  </si>
  <si>
    <t>27(a) Reinforce and allocate the necessary human, technical and financial resources to the social protection system and to education and family policies and programmes, especially by significantly increasing the number, training and remuneration of social workers;</t>
  </si>
  <si>
    <t>Parental responsibilities</t>
  </si>
  <si>
    <t>27(b) Guarantee all children and their families access to social services, especially in rural areas;</t>
  </si>
  <si>
    <t>27(c) Establish mechanisms and procedures for the early identification of children and families in need of the services of the social protection system;</t>
  </si>
  <si>
    <t>27(d) Further strengthen assistance and support services to parents and legal guardians in their child-rearing responsibilities and promote measures to support working parents, including considering collaboration with the business sector;</t>
  </si>
  <si>
    <t>27(e) Introduce and enforce a mandatory registration requirement for childcare institutions, make running an institution without a licence a criminal offence and enforce standards for childcare in all institutions.</t>
  </si>
  <si>
    <t>28. The Committee recommends that the State party expedite the adoption of the draft law on adoption and foster care, which will prohibit, inter alia, direct adoption, introduce capacity-building for adoptive parents and foster carers and comply with all safeguards in relation to adoption under the Convention.</t>
  </si>
  <si>
    <t>30(a) Introduce individual functional assessments of disability status, based on the International Classification of Functioning, Disability and Health, and a biopsychosocial approach for their support, train service providers on the assessments, guarantee effective cooperation between services and timely medical interventions and referral to adequate health and educational services, and establish early identification and referral mechanisms for vulnerable children;</t>
  </si>
  <si>
    <t>30(b) Accelerate the deinstitutionalization process in rural areas, ensure sufficient alternative family- and community-based care options for children deprived of a family environment, in particular for children with disabilities, and reinforce reintegration services;</t>
  </si>
  <si>
    <t>30(c) Organize disaggregated data collection on children with disabilities;</t>
  </si>
  <si>
    <t>30(d) Develop a monitoring system for children with disabilities and their participation in health and education systems;</t>
  </si>
  <si>
    <t>30(e) Undertake awareness-raising campaigns aimed at government officials, the public and families, to combat the stigmatization of and prejudice against children with disabilities, promote a positive image of such children and strengthen knowledge of the specific services available.</t>
  </si>
  <si>
    <t>32(a) Strengthen efforts to decrease rates of infant mortality and stillbirth by, inter alia, improving ante- and postnatal care, enhancing the capacity of health-care providers all over the country, and implement and apply the OHCHR technical guidance on the application of a human rights-based approach to the implementation of policies and programmes to eliminate preventable mortality and morbidity of children under 5 years of age (A/HRC/27/31);</t>
  </si>
  <si>
    <t>32(b) Allocate adequate human, technical and financial resources to ensure full coverage of educational visits by primary health-care professionals, define the periodicity of visits, expand the programme to pregnant women and introduce information on levels of delivery care and the corresponding perinatal institutions;</t>
  </si>
  <si>
    <t>32(c) Address issues of malnutrition, anaemia and other micronutrient deficiencies, as well as obesity through, inter alia, education and the promotion of healthy feeding practices;</t>
  </si>
  <si>
    <t>32(d) Seek financial and technical assistance from UNICEF and the World Health Organization, among others, in this regard.</t>
  </si>
  <si>
    <t>33(a) Ensure that the strategy for reproductive health includes a specific focus on adolescent health and expedite its adoption;</t>
  </si>
  <si>
    <t>33(b) Develop and implement a policy to protect the rights of pregnant teenagers, adolescent mothers and their children and combat discrimination against them;</t>
  </si>
  <si>
    <t>33(c) Introduce sexual and reproductive health education into the mandatory school curriculum for adolescent girls and boys, with special attention paid to preventing early pregnancy and sexually transmitted infections;</t>
  </si>
  <si>
    <t>33(d) Reinforce measures to raise awareness of and foster responsible parenthood and sexual behaviour, with particular attention paid to boys and men.</t>
  </si>
  <si>
    <t>34(a) Develop and implement national guidelines on HIV disclosure counselling for children;</t>
  </si>
  <si>
    <t>34(b) Improve follow-up treatment for HIV-infected mothers and their infants to ensure early diagnosis and early initiation of treatment;</t>
  </si>
  <si>
    <t>34(c) Improve access to quality, age-appropriate HIV/AIDS, sexual and reproductive health services;</t>
  </si>
  <si>
    <t>34(d) Seek technical assistance from, inter alia, the Joint United Nations Programme on HIV/AIDS and UNICEF</t>
  </si>
  <si>
    <t>35(a) Take steps to improve the standard of living of children as a matter of priority, paying particular attention to housing, water and sanitation;</t>
  </si>
  <si>
    <t>35(b) Allocate sufficient funds to counteract persistent inequality, effectively reduce the disparities and improve the extremely low standard of living of, inter alia, families with several children, refugee and internally displaced families living in rural and remote areas;</t>
  </si>
  <si>
    <t>35(c) Make increased access to basic services a priority target, including clean running water and sewerage disposal;</t>
  </si>
  <si>
    <t>35(d) Seek technical cooperation from, inter alia, UNICEF for the regular monitoring of the poverty of children and take urgent measures to address all negative indicators.</t>
  </si>
  <si>
    <t>36(a) Take the necessary measures to improve the accessibility of education and focus on creating the conditions to increase the access of children of vulnerable groups, such as children in situations of poverty, those from ethnic minorities and those with disabilities, as well as young mothers after childbirth;</t>
  </si>
  <si>
    <t xml:space="preserve">Quality of education </t>
  </si>
  <si>
    <t>36(b) Take the necessary measures to improve the quality of education and strengthen quality training for teachers, with particular emphasis on rural areas, in line with the Committee’s previous concluding observations (see CRC/C/GEO/CO/3, para. 57 (b));</t>
  </si>
  <si>
    <t>36(c) Further develop and promote quality vocational education to enhance the skills of children as an alternative for those who leave school early;</t>
  </si>
  <si>
    <t>36(d) Take the necessary measures to improve the quality of education and strengthen quality training for teachers, with particular emphasis on rural areas, in line with the Committee’s previous concluding observations (see CRC/C/GEO/CO/3, para. 57 (b));</t>
  </si>
  <si>
    <t>36(e) Adopt and implement the national standards and technical regulations on water, sanitation, hygiene and nutrition for preschool institutions and establish monitoring mechanisms and tools for their enforcement in order to eliminate existing regional disparities in the quality of water and sanitation facilities in preschool institutions and schools, which continue to have a negative impact on the health of children in rural areas.</t>
  </si>
  <si>
    <t>37(a) Expedite the adoption of the draft law on international protection to facilitate the access of asylum-seeking children to the asylum system, including for children in need of international protection, bringing the national legislation in line with the Convention relating to the Status of Refugees;</t>
  </si>
  <si>
    <t>37(b) Allocate sufficient human, technical and financial resources for the implementation of the migration strategy and action plan for the period 2016-2020 to facilitate local integration of refugee and asylum-seeking children and their access to naturalization;</t>
  </si>
  <si>
    <t>37(c) Collaborate with relevant NGOs and seek technical assistance from, inter alia, UNHCR.</t>
  </si>
  <si>
    <t>39(a) Mainstream needs-based assistance to internally displaced children into national social protection systems and development plans and guarantee their inclusion in professional programmes;</t>
  </si>
  <si>
    <t>Internally displaced children</t>
  </si>
  <si>
    <t>39(b) While seeking long-term solutions, ensure that appropriate alternative accommodation is made available to all residents upon the closure of collective centres, especially families with children and strengthen support to community-based initiatives to generate livelihoods and employment for internally displaced persons;</t>
  </si>
  <si>
    <t>39(c) Continue to follow up the recommendations of the Representative of the Secretary-General on the human rights of internally displaced persons (see E/CN.4/2006/71/Add.</t>
  </si>
  <si>
    <t>40. The Committee recommends that the State party take all necessary measures to combat all forms of child labour, including in the informal sector, and urges the State party to restore the labour inspectorate, thus strengthening the monitoring of prohibitions of child labour based on the law.</t>
  </si>
  <si>
    <t>41(a) Strengthen the implementation of action plans for the protection of the rights of the child by incorporating a separate goal on preventing and combating the sale and exploitation of children and on addressing the situation of children in street situations</t>
  </si>
  <si>
    <t>41(b) Include effective identification and referral mechanisms for comprehensive and long-term care, recovery and reintegration programmes, follow-up and measures in support of families and communities;</t>
  </si>
  <si>
    <t>41(c) Carry out a comprehensive study to assess the scope, nature and root causes of the presence of children in street situations in the country in order to develop a national prevention policy;</t>
  </si>
  <si>
    <t>41(d) Consider putting in place a mechanism to collaborate with neighbouring countries to ensure the protection of children in street situations;</t>
  </si>
  <si>
    <t>41(e) Conduct public awareness campaigns to address the stigma attached to children in street situations;</t>
  </si>
  <si>
    <t>42(a) Combating trafficking in persons to develop further prevention, protection and prosecution measures to combat the sexual and labour exploitation, sale, abduction of and trafficking in children;</t>
  </si>
  <si>
    <t>42(b) Specifically target children in vulnerable and marginalized situations in the action plan, including children from ethnic minorities, children placed in institutions, children living in street situations, children with disabilities, children affected by migration, asylum-seeking and refugee children, children of foreign nationality and girls who are victims of domestic violence;</t>
  </si>
  <si>
    <t>42(c) Ensure that all cases of sexual and labour exploitation, sale, abduction and trafficking are investigated and that the perpetrators are charged and punished;</t>
  </si>
  <si>
    <t>42(d) Ensure that child victims of sexual exploitation, sale, abduction and trafficking are protected and that they are provided with adequate recovery and social reintegration services and programmes.</t>
  </si>
  <si>
    <t>43(a) Guarantee adequate human, technical and financial resources for specialized juvenile court facilities and ensure that specialized professionals receive continuous education and training;</t>
  </si>
  <si>
    <t>43(b) Further promote alternative measures to detention and ensure the availability of sufficient possibilities for community work and mediation;</t>
  </si>
  <si>
    <t>43(c) Seek technical assistance from, inter alia, UNICEF.</t>
  </si>
  <si>
    <t>44. The Committee recommends that the State party ensure that in practice, enough specialized personnel, including child psychologists and psychiatrists, are available to support child victims and witnesses of crime.</t>
  </si>
  <si>
    <t>45(a) The International Convention on the Protection of the Rights of All Migrant Workers and Members of Their Families;</t>
  </si>
  <si>
    <t>45(b) The International Convention for the Protection of All Persons from Enforced Disappearance;</t>
  </si>
  <si>
    <t>45(c) The Optional Protocol to the Convention on the Rights of Persons with Disabilities.</t>
  </si>
  <si>
    <t>46. The Committee recommends that the State party take all appropriate measures to ensure that the recommendations contained in the present concluding observations are fully implemented. The Committee also recommends that the fourth periodic report, the written replies to the list of issues and the present concluding observations be made widely available in the languages of the country.</t>
  </si>
  <si>
    <t>47. The Committee invites the State party to submit its combined fifth and sixth periodic reports by 1 July 2022 and to include therein information on the follow-up to the present concluding observations. The report should be in compliance with the Committee’s harmonized treaty-specific reporting guidelines adopted on 31January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</si>
  <si>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48.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t>
  </si>
  <si>
    <t>Germany</t>
  </si>
  <si>
    <t>8. The Committee recommends that the State party take all the necessary measures to address those recommendations contained in the concluding observations on the second periodic report under the Convention that have not been sufficiently implemented, particularly those relating to coordination, independent monitoring, children seeking asylum and children in situations of migration.</t>
  </si>
  <si>
    <t>10. In the light of its previous recommendations (CRC/C/15/Add.226, para. 10), the Committee urges the State party to take all the necessary measures to ensure that the Convention takes precedence over federal laws through its incorporation into the Basic Law or by any other procedure.</t>
  </si>
  <si>
    <t>Legal status of the Convention</t>
  </si>
  <si>
    <t>12. The Committee recommends that the State party take measures to formulate a comprehensive policy on children’s rights, provide the relevant bodies with the necessary human, technical and financial resources to guide the development of programmes and projects, and establish systems for their monitoring and evaluation with clear indications of the roles and responsibilities of the relevant bodies at the federal and Länder levels</t>
  </si>
  <si>
    <t>14. In the light of its general comment No. 5 (2003) on general measures of implementation of the Convention, the Committee reiterates its previous recommendation (CRC/C/15/Add.226, para. 12) and calls upon the State party to establish or designate an adequate and permanent national body with full capacity and authority, as well as sufficient human, technical and financial resources to coordinate the implementation of the Convention effectively. This should include addressing cross-cutting issues between the various ministries at the federal level, between the federal and the Länder levels and among the Länder.</t>
  </si>
  <si>
    <t>16. Recalling its general comment No. 5 (2003) on general measures of implementation of the Convention, the Committee urges the State party to establish a comprehensive and integrated system to collect data on children covering all Länder and the entire period of childhood up to the age of 18, and to introduce indicators on children’s rights which could be used to analyse and assess progress in the realization of those rights. The data should be disaggregated by age, sex, disability, geographical location, ethnicity, migration status and socioeconomic background in order to facilitate the assessment of the overall situation of children and provide guidance for the formulation, monitoring and evaluation of policies, programmes and projects for the effective implementation of the Convention.</t>
  </si>
  <si>
    <t>18. In line with its previous recommendations (CRC/C/15/Add.226, para. 16), the Committee recommends that the State party provide the German Institute for Human Rights with a mandate to monitor the implementation of the Convention at the federal, Länder and local levels. The Committee further recommends that the Institute be allocated adequate human, technical and financial resources and that its mandate include the possibility of receiving, investigating and effectively addressing complaints of violations of children’s rights in a child-sensitive manner.</t>
  </si>
  <si>
    <t>20(a) Include mandatory modules on the Convention and human rights in general in the school curriculum and develop sufficient initiatives to provide that information to vulnerable groups such as asylum seekers, refugees and ethnic minorities;</t>
  </si>
  <si>
    <t>20(b) Develop systematic and ongoing training programmes on the Convention for all professional groups working with and for children, such as judges, lawyers, law enforcement officials, civil servants, teachers, health personnel, including psychologists, and social workers;</t>
  </si>
  <si>
    <t>20(c) Encourage greater media engagement in raising awareness of the Convention in a child-friendly manner, in particular through greater use of social media, but also the press, radio, television and other media, as well as the active involvement of children themselves in public outreach activities.</t>
  </si>
  <si>
    <t>21. The Committee welcomes the State party’s commitment, in the framework of the European Union official development assistance objectives, to reaching the internationally agreed target of 0.7 per cent of gross national income by 201 The Committee encourages the State party to meet that target and to ensure that the realization of children’s rights becomes a top priority in the international cooperation agreements established with developing countries. The Committee recommends that, in doing so, the State party take into account the Committee’s concluding observations on the reports of the recipient countries in question. Furthermore, the Committee recommends that the State party call upon the European Union to ensure that the implementation of austerity measures in the concerned countries does not have a negative impact on the allocation of resources for child policies.</t>
  </si>
  <si>
    <t>23(a) Establish a clear regulatory framework for the industries operating in the State party to ensure that their activities do not negatively affect human rights or endanger environmental and other standards, especially those relating to children’s rights;</t>
  </si>
  <si>
    <t>23(b) Take into consideration the best interests of the child when adopting budgetary measures such as the allocation of subsidies for businesses that affect children’s rights;</t>
  </si>
  <si>
    <t>23(c) Examine and adapt its civil, criminal and administrative legislative framework to ensure that business enterprises and their subsidiaries operating in or managed from the State party’s territory are legally accountable for any violations of children’s rights and human rights;</t>
  </si>
  <si>
    <t>23(d) Comply with international and domestic standards on business and human rights with a view to protecting local communities, particularly children, from any adverse effects resulting from business operations, in line with the Guiding Principles on Business and Human Rights: Implementing the United Nations ¨Protect, Respect and Remedy¨ Framework, adopted by the Human Rights Council in 2008 and 2011, respectively, and by the Committee’s own general comment N° 16.</t>
  </si>
  <si>
    <t>25. The Committee recommends that the State party increase measures to combat discrimination, in particular discrimination against children with disabilities and children with a migration background, through programmes and policies to reduce inequalities in access to education, health and development. The Committee also recommends that the State party continue its efforts to raise awareness of discrimination and foster an inclusive and tolerant environment in schools and other spaces for children.</t>
  </si>
  <si>
    <t>27. The Committee draws the State party’s attention to its general comment No. 14 (2013) on the right of the child to have his or her best interests taken as a primary consideration. In line with its previous concluding observations (CRC/C/15/Add.226, para. 27), it recommends that the State party strengthen its efforts to ensure that that right is appropriately integrated and consistently applied in all legislative, administrative and judicial proceedings, and in all policies, programmes and projects that are relevant to and have an impact on children. In that regard, the State party is encouraged to develop procedures and criteria to provide guidance to all relevant persons in authority on determining the best interests of the child in every area and on giving them due weight as a primary consideration. Such procedures and criteria should be disseminated to private social welfare institutions, courts of law, administrative authorities, legislative bodies and the public at large.</t>
  </si>
  <si>
    <t>29. The Committee urges the State party to take the appropriate measures to ensure that birth registration is available as soon as possible for all children, regardless of their parents’ legal status and/or origin. The Committee recommends that, in doing so, the State party exempt registry officials from the obligation to communicate information to the immigration authorities, as it did for the staff of educational facilities in 2011.</t>
  </si>
  <si>
    <t>31. The Committee strongly urges the State party to take all the measures necessary to end the practice of anonymous abandonment of children and to strengthen and promote alternatives as soon as possible. The Committee also urges the State party to increase its efforts to study and address the root causes of the abandonment of infants. The response should include the provision of family planning and reproductive health services, adequate counselling and social support in cases of unplanned pregnancy, the prevention of high-risk pregnancies, support for families in need, and the introduction, as a last resort, of the possibility of anonymous hospital births. In that respect, taking into account the duty to fully comply with all provisions of the Convention, the State party should keep a confidential record of the parents, to which the child could have access at a later stage.</t>
  </si>
  <si>
    <t>33. The Committee recommends that the State party take all the necessary steps to ensure that the right to a violence-free upbringing is more effectively implemented. Furthermore, the Committee recommends that the State party develop and strengthen existing awareness-raising programmes aimed at promoting positive, non-violent and participatory forms of child-rearing and discipline to replace corporal punishment.</t>
  </si>
  <si>
    <t>35(a) The prevention of sexual violence against children, especially in schools and facilities for children with disabilities, and in youth welfare facilities and other institutions, such as in the clerical, sports and cultural sectors;</t>
  </si>
  <si>
    <t>35(b) Unrestricted access to adequate counselling services and treatment units for children who are victims of sexual exploitation and abuse;</t>
  </si>
  <si>
    <t>35(c) The allocation of resources to specialized services;</t>
  </si>
  <si>
    <t>35(d) Barrier-free access to counselling services and treatment units through the provision of foreign language and sign language interpretation;</t>
  </si>
  <si>
    <t>35(e) Permanent status for the Independent Commissioner for Child Sex Abuse Issues.</t>
  </si>
  <si>
    <t>37. The Committee recommends that the State party take all the necessary measures to expedite the investigation and prosecution of cases of child abuse allegedly committed by church officials.</t>
  </si>
  <si>
    <t>39(a) Provide training on the prevention of and response to female genital mutilation for all relevant professional groups, in particular doctors, midwives, hospital personnel, teachers, social workers and child helpline counsellors;</t>
  </si>
  <si>
    <t>39(b) Strengthen and organize further information dissemination and awareness-raising campaigns to prevent the practice, inter alia by involving civil society and the media. In that regard, particular focus should be placed on campaigns targeting girls at risk, informing them about access to help and advice;</t>
  </si>
  <si>
    <t>39(c) Further strengthen measures for the elimination of female genital mutilation in its international cooperation programmes by, inter alia, extending financial and technical assistance to countries where female genital mutilation occurs.</t>
  </si>
  <si>
    <t>41(a) Develop a comprehensive national strategy to prevent and address all forms of violence against children;</t>
  </si>
  <si>
    <t>41(b) Adopt a national coordinating framework to address all forms of violence against children;</t>
  </si>
  <si>
    <t>41(c) Provide nationwide awareness-raising and training programmes for teachers and social workers aimed at their learning to recognize and effectively respond to incidents of violence;</t>
  </si>
  <si>
    <t>41(d) Cooperate with the Special Representative of the Secretary-General on Violence against Children and other relevant United Nations institutions.</t>
  </si>
  <si>
    <t>43. The Committee recommends that the State party consider the possibility of replacing the term “custody” with the term “parental responsibility”, in line with the object and purpose of the Convention.</t>
  </si>
  <si>
    <t>45. In the light of its general comment No. 14 (2013) on the right of the child to have his or her best interests taken as a primary consideration, the Committee recommends that the State party ensure a general statutory right for children of foreign nationals to family reunification up to the age of 18.</t>
  </si>
  <si>
    <t>51(a) Pursue the establishment of State-wide inclusive education and ensure that the necessary resources are available, including through the use of the resources available in the special schools;</t>
  </si>
  <si>
    <t>51(b) Undertake all the necessary legislative and structural reforms to ensure that the right to inclusive education is guaranteed to children with disabilities, and that it encompasses the right to individual support and reasonable accommodation in the area of education;</t>
  </si>
  <si>
    <t>51(c) Ensure that children with disabilities and their families have a say when the decision is made about whether the child should attend a special school.</t>
  </si>
  <si>
    <t>53. The Committee recommends that the State party take every necessary measure to prevent all forms of violence against children with disabilities, paying particular attention to the safety of girls with disabilities. In that regard, the Committee recommends that the State party provide particular protection and complaints mechanisms for children with disabilities who have become victims of violence.</t>
  </si>
  <si>
    <t>55. The Committee recommends that the State party take all the necessary steps to ensure that families with children with disabilities who have a migration background are provided with sufficient information and assistance regarding access to support.</t>
  </si>
  <si>
    <t>57. The Committee recommends that the State party undertake advocacy and awareness-raising programmes targeting schools and families, emphasizing the importance of physical exercise, and healthy eating habits and lifestyles. It should also take all the necessary steps to address the existing disparities in health outcomes. Special attention should be paid to children and young people in vulnerable situations, especially those from socially disadvantaged or migration backgrounds. Furthermore, the Committee draws the State party’s attention to its general comment No. 15 (2013) on the right of the child to the enjoyment of the highest attainable standard of health, and recommends that the State party take all the necessary legislative and structural measures to control the marketing of breast-milk substitutes and encourage mothers in the State party to breastfeed, which should promote better bonding between infants and mothers.</t>
  </si>
  <si>
    <t>59(a) Ensure that the placement of children in foster care or psychiatric hospitals is used as a last resort only, following a proper diagnosis;</t>
  </si>
  <si>
    <t>59(b) Provide families with access to psychological counselling and emotional support;</t>
  </si>
  <si>
    <t>59(c) Establish a system of independent expert monitoring of the diagnosis of ADHD and ADD and of the use of drug treatments for children;</t>
  </si>
  <si>
    <t>59(d) Ensure that relevant health authorities determine the root causes of inattention in the classroom and improve the diagnosis of mental health problems among children;</t>
  </si>
  <si>
    <t>59(e) Put a stop to the practice of labeling children as "having a psychiatric problem" in cases that are not validated by medical evidence.</t>
  </si>
  <si>
    <t>61. Referring to its general comment No. 4 (2003) on adolescent health and development, the Committee recommends that the State party ensure that children are provided with accurate information about the negative consequences of drug, alcohol and substance abuse. The State party should ensure that information on its harmful effects is better integrated into the school curriculum, thus teaching life skills to prevent such abuse, and encourage more media coverage to prevent substance abuse. The Committee further recommends that the State party ensure that children have sufficient access to confidential counselling and treatment for addictions.</t>
  </si>
  <si>
    <t>63. The Committee recommends that the State party strengthen its efforts to promote exclusive and continued breastfeeding by providing access to materials, and educating the public and raising awareness concerning the importance of breastfeeding and the risks of formula feeding. The Committee urges the State party to strictly enforce the International Code of Marketing of Breast-milk Substitutes.</t>
  </si>
  <si>
    <t>65. The Committee recommends that the State party allocate the necessary resources and make additional efforts to tackle the root causes of child poverty and conduct a comprehensive evaluation of the areas in which families are particularly vulnerable to poverty, and develop and implement appropriate remedial strategies. The Committee further recommends that the State party increase material assistance and support to economically disadvantaged families in order to ensure that all children have an adequate standard of living.</t>
  </si>
  <si>
    <t>67(a) Adopt the necessary measures to harmonize the school programmes to a greater extent between all the Länder in order to facilitate students' mobility between Länder;</t>
  </si>
  <si>
    <t>67(b) Undertake a revision of the current education system, whereby students are separated into various tracks at a very early stage, and make it more inclusive;</t>
  </si>
  <si>
    <t>67(c) Allocate sufficient human, technical and financial resources to provide additional support to children from an ethnic-minority background within school facilities.</t>
  </si>
  <si>
    <t>69(a) Ensure equal and child-friendly treatment for every child under 18 years of age;</t>
  </si>
  <si>
    <t>69(b) Ensure that the age assessment procedure applied to asylum-seeking and refugee children is based on scientifically approved methods and is in full respect of children's dignity, as recommended in general comment No. 6 (2005) on the treatment of unaccompanied and separated children outside their country of origin;</t>
  </si>
  <si>
    <t>69(c) Improve the identification of child soldiers and children in danger of being recruited and ensure that they are granted refugee status, in order to better assess their protection needs and ensure they receive adequate psychological and social support;</t>
  </si>
  <si>
    <t>69(d) Ensure that detention of asylum-seeking and migrant children is always used as a measure of last resort and for the shortest appropriate time, in compliance with article 37 (b) of the Convention, and that detention is made subject to time limits and judicial review.</t>
  </si>
  <si>
    <t>71. The Committee urges the State party to repeal the statutory obligation on all service facilities to inform the immigration authorities of any child who is in an irregular migration situation.</t>
  </si>
  <si>
    <t>73. The Committee recommends that the State party revise its Residence Act in order to remove any conditions linked to the provision of residence permits to child victims of trafficking.</t>
  </si>
  <si>
    <t>Trafficking</t>
  </si>
  <si>
    <t>75. In line with its previous concluding observations (CRC/C/15/Add.226, para. 61), the Committee recommends that deprivation of liberty be used as a measure of last resort in all cases, and for the shortest possible time. In that regard, the Committee recommends that the State party take all necessary steps to expand the possibilities for alternative sentences, such as probation or community service.</t>
  </si>
  <si>
    <t>77(a) Raise the minimum age for recruitment into the armed forces to 18 years;</t>
  </si>
  <si>
    <t>Follow-up to the concluding observations on the initial report of the State party under the Optional Protocol to the Convention on the Rights of the Child on the involvement of children in armed conflict (CRC/C/OPAC/DEU/CO/1)</t>
  </si>
  <si>
    <t>77(b) Prohibit all forms of advertising campaigns for the German armed forces that target children;</t>
  </si>
  <si>
    <t>77(c) Ensure the greatest transparency regarding the transfer of arms and explicitly prohibit in law the sale of arms when there is risk that the final destination is a country where children are, or potentially could be, recruited or used in hostilities.</t>
  </si>
  <si>
    <t>79. The Committee recommends that the State party further strengthen international measures aimed at preventing the recruitment of children and their use in hostilities. The Committee also recommends that the State party consider extending extraterritorial jurisdiction for crimes concerning the recruitment and involvement of children in hostilities, without submitting it to the condition of double criminality.</t>
  </si>
  <si>
    <t>80. The Committee recommends that, in order to further strengthen the fulfilment of children’s rights, the State party ratify the core human rights instruments to which it is not yet a party, namely, the Optional Protocol to the International Covenant on Economic, Social and Cultural Rights, and the International Convention on the Protection of the Rights of All Migrant Workers and Members of Their Families.</t>
  </si>
  <si>
    <t>81. The Committee recommends that the State party cooperate with the Council of Europe towards the implementation of the Convention on the Rights of the Child and other human rights instruments, both in the State party and in other Council of Europe member States.</t>
  </si>
  <si>
    <t xml:space="preserve"> Cooperation with regional and international bodies</t>
  </si>
  <si>
    <t>82. The Committee recommends that the State party take all appropriate measures to ensure that the present recommendations are fully implemented by, inter alia, transmitting them to the Head of State, Parliament, the relevant ministries, the Supreme Court and federal, Länder and local authorities for appropriate consideration and further action.</t>
  </si>
  <si>
    <t>83. The Committee further recommends that the combined third and fourth periodic reports, the written replies of the State party and the present concluding observations be made widely available in the languages of the country, including, but not exclusively, through the Internet, to the public at large, civil society organizations, the media, youth groups, professional groups and children, in order to generate debate on and awareness of the Convention and the Optional Protocols thereto and their implementation and monitoring.</t>
  </si>
  <si>
    <t>84. The Committee invites the State party to submit its combined fifth and sixth periodic reports by 4 April 2019 and to include in them information on follow-up to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accordance with General Assembly resolution 67/167 of 20 December 2012, in the event that a report exceeding the page limitation is submitted, the State party will be asked to review and resubmit the report in accordance with the above-mentioned guidelines. The Committee reminds the State party that, if it is not in a position to review and resubmit the report, translation of the report for the purpose of consideration by the treaty body cannot be guaranteed.</t>
  </si>
  <si>
    <t>85. The Committee also invites the State party to submit an updated core document in accordance with the requirements of the common core document in the harmonized guidelines on reporting, approved at the fifth Inter-Committee Meeting of the human rights treaty bodies in June 2006 (HRI/GEN/2/Rev.6, chap. I).</t>
  </si>
  <si>
    <t>8. The Committee urges the State party to take all measures necessary to address those recommendations from the concluding observations of the State party’s initial report that have not yet been, or not sufficiently, implemented, including those relating, in particular, to legislation, coordination, allocation of resources for children, data collection, cooperation with civil society, the definition of the child, the administration of juvenile justice, and children in street situations, and to provide adequate follow-up to the recommendations contained in the present concluding observations.</t>
  </si>
  <si>
    <t>10. The Committee recommends that the State party take steps to ensure that domestic legislation is fully compatible with the principles and provisions of the Convention and has precedence over customary practices, including the application of sharia law in the Muslim community of Thrace.</t>
  </si>
  <si>
    <t>12. The Committee recommends that the State party establish a clearly structured body to coordinate the implementation of child rights policies and programmes among all the relevant ministries and institutions and amongthe central, regional and municipal levels, and provide it with the human, technical and financial resources necessary to implement child rights policies that are comprehensive, coherent and consistent at the national, regional and municipal levels.</t>
  </si>
  <si>
    <t>14. The Committee recommends that the State party ensure that the National Plan of Action contain specific time-bound and measurable goals and targets to effectively monitor progress in the enjoyment of the rights of children throughout the State. The National Plan of Action should be linked to national, sectoral and municipal strategies and budgets to ensure appropriate allocation of the financial, human and technical resources required for its implementation.</t>
  </si>
  <si>
    <t>16. The Committee recommends that the State party ensure the continuity of the mandate of the Children’s Rights Department in the Independent Authority of the Greek Ombudsman, by providing it with adequate financial resources, and guarantee its sustainability in the future.</t>
  </si>
  <si>
    <t>18(a) To increase and prioritize budgetary allocations to ensure the implementation of the rights of the child at all levels, especially aiming at protecting the services provided for children from cuts in the current financial situation and ensuring that they are further sustained and developed, bearing in mind the need for services to be equitable and of quality;</t>
  </si>
  <si>
    <t>18(b) To pay particular attention to investments in the protection of the rights of children in situations of vulnerability, including children with disabilities, Roma children, children belonging to the Muslim community, and unaccompanied, migrant and asylum-seeking children, by, inter alia, defining strategic budgetary lines that are protected even in situations of economic crisis, natural disasters and emergencies;</t>
  </si>
  <si>
    <t>18(c) To establish a budget process with clear allocations to children in the relevant sectors and agencies, as well as specific indicators and a tracking system;</t>
  </si>
  <si>
    <t>18(d) To establish mechanisms to monitor and evaluate the efficacy, adequacy and equitability of the distribution of resources allocated to the implementation of the Convention;</t>
  </si>
  <si>
    <t>18(e) To do the above in the light of the Committee's recommendations during its day of general discussion in 2007on "Resources for the rights of the child - responsibility of States" and with emphasis on articles 2, 3, 4 and 6 of the Convention; and</t>
  </si>
  <si>
    <t>18(f) To increase anti-corruption efforts to ensure transparent fiscal management.</t>
  </si>
  <si>
    <t>20. Recalling its general comment No. 5 (2003) on general measures of implementation of the Convention on the Rights of the Child, and reiterating its previous recommendation (CRC/C/15/Add.170, para. 24), the Committee recommends that the State party strengthen its mechanisms for data collection by establishing a national central database on children and developing indicators consistent with the Convention, in order to ensure that data is collected on all areas covered by the Convention, particularly on violence, trafficking and sexual exploitation of children, disaggregated by, inter alia, age, sex, ethnic and socioeconomic background, and by groups of children in need of special protection.</t>
  </si>
  <si>
    <t>21. The Committee reiterates its previous recommendation (CRC/C/15/Add.170, para. 26) to further improve cooperation and coordination on a regular basis with non-governmental organizations (NGOs) and involve them in the Convention’s implementation, especially in the light of the current economic situation.</t>
  </si>
  <si>
    <t>23. The Committee urges the State party to intensify its efforts to incorporate child rights issues into all curricula of different levels of education and strengthen awareness-raising programmes, including campaigns on the Convention, among children, families and professionals working with and for children. It furthermore reiterates its recommendation that the State party ensure that translated versions of the Convention are disseminated, and that it take effective measures to ensure actual dissemination in all the languages spoken within the State party.</t>
  </si>
  <si>
    <t>25. The Committee recommends that the State party ensure systematic, mandatory and ongoing training on child rights for all professionals working with and for children, in particular social workers, law enforcement officials, health-care personnel, professionals and staff working in all forms of alternative care, and the media.</t>
  </si>
  <si>
    <t>27(a) Review domestic laws and expeditiously take all measures necessary to ensure that all children in the State party's territory be treated equally and as individuals;</t>
  </si>
  <si>
    <t>27(b) Ensure that children of Roma origin, children belonging to the Muslim community of Thrace, children of Turkish origin, children from groups identifying themselves as belonging to Macedonian minority, as well as children with disabilities and children of undocumented migrant parents, have equal access to health and social services and to quality education, and that the relevant services used by these children are allocated sufficient financial and human resources; and</t>
  </si>
  <si>
    <t>27(c) Enhance monitoring of programmes and services implemented by local authorities with a view to identifying and eliminating disparities.</t>
  </si>
  <si>
    <t>29. The Committee recommends that the State party conduct, as quickly as possible,an assessment of the effects of the crisis on the life prospects and development of children, especially adolescents, with a view to minimizing risks to their survival and development.</t>
  </si>
  <si>
    <t>31(b) Strengthen its efforts, including in respect of legislation, to ensure that children's views are heard and taken into consideration in all judicial, administrative and other decisions affecting them and in accordance with the child's age and maturity; and</t>
  </si>
  <si>
    <t>31(c) Ensure that professionals in the judicial, welfare and other sectors dealing with children systematically receive appropriate training on hearing and taking into account children's views in all decisions affecting them and in accordance with the child's age and maturity.</t>
  </si>
  <si>
    <t>Holy See</t>
  </si>
  <si>
    <t>32(a) Combat negative attitudes to the realization of the right of all children to be heard, and promote the recognition of children as rights holders;</t>
  </si>
  <si>
    <t>33(a) All children are duly registered at birth, including through improvement of the provision of information on, and easier access to, birth registration facilities; and</t>
  </si>
  <si>
    <t>33(b) All children, especially those from disadvantaged groups, are able to be registered under, and make use of, their full original name as chosen by their parents or other legal guardian</t>
  </si>
  <si>
    <t>35. In the light of article 14 of the Convention, the Committee reiterates its previous recommendation (CRC/C/15/Add.170, para.45) that the State party ensure that a child’s religious affiliation, or lack of one, in no way hinders respect for the rights of the child. The Committee recommends that the State party respect the right of the child to freedom of thought, conscience and religion by taking effective measures to prevent and eliminate all forms of discrimination on the grounds of religion and belief and by promoting religious tolerance and dialogue in the society.</t>
  </si>
  <si>
    <t>Freedom of religion</t>
  </si>
  <si>
    <t>37. In the light of article 16 of the Convention, the Committee recommends that the State party ensure the right of the child to have his or her privacy fully respected in all stages of the proceedings, that no information be published that may lead to the identification of child victims nor perpetrators of crimes, and that media violating the right to privacy of a child in conflict with the law besanctioned with disciplinary and, when necessary, penal sanctions.</t>
  </si>
  <si>
    <t>39(a) Develop, in consultation with the media, appropriate guidelines for the protection of children from information and material harmful to their well-being,as well asa code of conduct for the media;</t>
  </si>
  <si>
    <t>39(b) Encourage the mass media to disseminate appropriate information and material of social and cultural benefit to children;</t>
  </si>
  <si>
    <t>39(c) Ensure that children have access to information and material from a diversity of national and international sources, especially those aimed at the promotion of their social, spiritual and moral well-being and physical and mental health; and</t>
  </si>
  <si>
    <t>39(d) Ensure, in the light of article 17 (d), that children have access to information in minority languages.</t>
  </si>
  <si>
    <t>40. The Committee recommends that the State party put in place measures to prevent a worsening of the trend towards depriving children of their family environment, in particular with regard to improved understanding and knowledge of parental responsibilities, and to provide all forms of support to families to increase their parenting capacities, as well as to search for family-type alternatives when necessary.</t>
  </si>
  <si>
    <t>44(a) Develop a clear policy of deinstitutionalization and foster care to ensure that children deprived of a family environment receive adequate care and protection, and introduce measures to ensure the effective functioning, monitoring and evaluation of the existing institutional and foster care programmes;</t>
  </si>
  <si>
    <t>44(b) Ensure that institutionalization is used only as a measure of last resort;</t>
  </si>
  <si>
    <t>44(c) Develop additional programmes to strengthen its alternative foster care facilities, and provide them with sufficient human and financial resources; and</t>
  </si>
  <si>
    <t>44(d) Strengthen its policies in order to assist parents to properly provide for their children so they are not obliged to put the children in care.</t>
  </si>
  <si>
    <t>46. In the light of article 21, the Committee recommends that all necessary measures be taken to solve the problems of slow procedures so that the decisions on adoption are taken in due time, and that the State party review its adoption legislation, in particular with regard to the practice of private adoption, to bring it into line with the Convention as well as with the 1993 Hague Convention on Protection of Children and Cooperation inrespect of Intercountry Adoption</t>
  </si>
  <si>
    <t>48(a) Strengthen mechanisms for monitoring the number of cases and the extent of violence, sexual abuse, neglect, maltreatment or exploitation, including within the family, in schools and in institutional and other care;</t>
  </si>
  <si>
    <t>48(b) Ensure that professionals working with and for children (including teachers, social workers, medical professionals, members of the police and the judiciary) receive training on their obligation to report and take appropriate action in suspected cases of abuse, domestic violence and neglect affecting children;</t>
  </si>
  <si>
    <t>48(c) Strengthen support for victims of violence, abuse, neglect and maltreatment in order to ensure that they are not victimized once again during legal proceedings; and</t>
  </si>
  <si>
    <t>48(d) Provide access to adequate services for recovery, counselling and other forms of integration in all parts of the country</t>
  </si>
  <si>
    <t>49(a) Prioritize the elimination of all forms of violence against children, including by ensuring the implementation of the recommendations of the United Nations study on violence against children (A/61/299), taking into account the outcome and recommendations of the Regional Consultations for Europe and Central Asia (held in Ljubljana, Slovenia, 5-7 July 2005), and paying particular attention to gender; and</t>
  </si>
  <si>
    <t>49(b) Provide information concerning the implementation by the State party of the recommendations of the above-mentioned study in its next periodic report, particularly those highlighted by the Special Representative of the Secretary-General on violence against children, in particular:</t>
  </si>
  <si>
    <t>49(b)(i) The development of a national comprehensive strategy to prevent and address all forms of violence and ill-treatment against children;</t>
  </si>
  <si>
    <t>49(b)(ii) The introduction of an explicit national legal ban on all forms of violence against children in all settings; and</t>
  </si>
  <si>
    <t>49(b)(iii) The consolidation of a national system of data collection, analysis and dissemination, and a research agenda on violence and ill-treatment against children.</t>
  </si>
  <si>
    <t>51(a) Revise and adopt specific legislation in order to fully protect all children with disabilities, and establish a monitoring system that carefully records progress made and identifies shortcomings in implementation;</t>
  </si>
  <si>
    <t>51(b) Provide community-based services that focus on enhancing the quality of life of children with disabilities, meeting their basic needs and ensuring their inclusion and participation;</t>
  </si>
  <si>
    <t>51(c) Make every effort to provide programmes and services for children with disabilities with adequate human and financial resources and periodic monitoring of placement of children with disabilities, and to adopt, as a matter of priority, measures to ensure that no children with disabilities are placed under such inhumane conditions. Furthermore, placement in residential institutions should be the last resort, depending on the needs of the child;</t>
  </si>
  <si>
    <t>51(d) Equip schools with the necessary facilities for the inclusive education of children with disabilities and ensure that they can choose their preferred school or move between regular schools and special needs schools according to their best interests;</t>
  </si>
  <si>
    <t>51(e) Provide assistance to NGOs working for and with children with disabilities; and</t>
  </si>
  <si>
    <t>51(f) Ensure that residential centres for children and persons with disabilities are adequately staffed and that training is provided for professional staff working with children with disabilities, such as teachers, social workers, and health, medical, therapeutic and care personnel.</t>
  </si>
  <si>
    <t>53(a) The Committee recommends that the State party ensure that all children have access to health care, giving particular attention to access to health services for Roma children, children of the Muslim community of Thrace, children in street situations, and migrant, asylum-seeking and unaccompanied children.</t>
  </si>
  <si>
    <t>53(b) The Committee further recommends that the State party collect data on its basic national health indicators, and strengthen its health infrastructure, including through the recruitment of additional nurses and social workers.</t>
  </si>
  <si>
    <t>55(a) Strengthen its awareness-raising efforts on the importance of exclusive breastfeeding of children up to the age of 6 months;</t>
  </si>
  <si>
    <t>55(b) Ensure that the main maternity hospitals meet the required standards and are certified as baby-friendly; and</t>
  </si>
  <si>
    <t>55(c) Strengthen the monitoring of existing marketing regulations relating to breast-milk substitutes and ensure that such regulations are monitored on a regular basis and action is taken against those who violate these regulations.</t>
  </si>
  <si>
    <t>57. Referring to its general comment No. 4 (2003) on adolescent health and development in the context of the Convention on the Rights of the Child, the Committee urges the State party to increase the availability of confidential and youth-friendly health services throughout the country, enhance the availability of contraceptive services and promote sex education targeted at adolescents, with special attention to the prevention of early pregnancies and sexually transmitted diseases and youth suicides. The Committee further calls upon the State party to strengthen its efforts to address drug abuse, alcoholism and tobacco use among adolescents.</t>
  </si>
  <si>
    <t>59. The Committee recommends that the State party design public policies aimed particularly at addressing, both in the short-term and in a sustained manner, the problem of increasing child poverty. These policies must be capable of effectively coordinating actions at the national, regional and local levels, and actions in different areas (particularly economy, healthcare, housing, social policy and education) that are particularly relevanttochildren, and must include the participation of children in its development.</t>
  </si>
  <si>
    <t>61(a) To ensure the enrolment of all Roma children of mandatory school age, to integrate them in preschool and primary education in all regions and communities of the State party, and to sanction school authorities that refuse the enrolment of children of mandatory school age in the State party;</t>
  </si>
  <si>
    <t>61(b) To provide transportation to and from schools for marginalized Roma children in order to eliminate this barrier to education and promote the social integration of Roma children and ensure that they are not discriminated against in the education system;</t>
  </si>
  <si>
    <t>61(c) To take all appropriate measures to combat violence and bullying in schools, including by implementing the actions envisaged under the network against violence in schools and by carrying out periodic surveys among students, staff and parents to learn more about peer relations being fostered by schools, and create an environment of tolerance, peace and understanding of cultural diversity in schools; and</t>
  </si>
  <si>
    <t>61(d) To seek assistance in this regard from, inter alia, UNICEF and the United Nations Educational, Scientific and Cultural Organization.</t>
  </si>
  <si>
    <t>63(a) Introduce appropriate legislative amendments to the national legislation, to enable the establishment of a functional, substantial and effective guardianship system for unaccompanied and separated minors;</t>
  </si>
  <si>
    <t>63(b) Ensure that unaccompanied asylum-seeking children are promptly appointed a legal representative in order to effectively gain access to the asylum procedure, as well as to assistance and protection, including access to free interpretation; and</t>
  </si>
  <si>
    <t>63(c) Create a national best-interests determination procedure that is complemented by procedural safeguards, in order to guide public and private institutions and administrative authorities in their actions affecting third-country national children</t>
  </si>
  <si>
    <t>65(b) Create new reception facilities and increase the number of spaces in already existing structures, while ensuring adequate conditions in those facilities; and</t>
  </si>
  <si>
    <t>67(a) Undertake a systematic assessment of the situation of children in street situations in order to obtain an accurate picture of the root causes and magnitude;</t>
  </si>
  <si>
    <t>67(b) Develop and implement a national strategy for children living and/or working on the streets,aimed at prevention, support and social integration, as well as holistic programmes for children in street situations;</t>
  </si>
  <si>
    <t>67(c) Increase the number and quality of available shelters and psychosocial rehabilitation centres for children in street situations, equipped with trained personnel and adequate resources;</t>
  </si>
  <si>
    <t>67(d) In coordination with NGOs, provide children in street situations with the necessary protection, including a family environment, adequate health-care services, the possibility to attend school and other social services; and</t>
  </si>
  <si>
    <t>67(e) Support family reunification programmes, when that is in the best interests of the child.</t>
  </si>
  <si>
    <t>69(a) To set a clear age of criminal responsibility, in accordance with international standards;</t>
  </si>
  <si>
    <t>67(b) To implement alternative measures to deprivation of liberty, in order to ensure that persons below 18 are deprived of liberty only as a last resort and for the shortest appropriate period of time;</t>
  </si>
  <si>
    <t>67(c) To decriminalize begging by children while taking steps to ensure that such a change would not be exploited by adults who may use children to beg;</t>
  </si>
  <si>
    <t>67(d) To adopt specific legal provisions in order to provide protection for minors 15-18 years of age in the juvenile justice system; and</t>
  </si>
  <si>
    <t>67(e) To conduct a thorough analysis of the overrepresentation of foreign and Roma children in the juvenile justice system and provide these children with the necessary legal safeguards.</t>
  </si>
  <si>
    <t>70. The Committee recommends that the State party ensure, through adequate legal provisions and regulations, that all child victims and/or witnesses of crimes, for example, child victims of abuse, domestic violence, sexual and economic exploitation, abduction, and trafficking and witnesses of such crimes, including those perpetrated by State and non-State actors, are provided with the protection required by the Convention, and that it take fully into account the Guidelines on Justice in Matters involving Child Victims and Witnesses of Crime (Economic and Social Council resolution 2005/20 of 22 July 2005, annex).</t>
  </si>
  <si>
    <t>72(a) To strengthen its efforts to remove discrimination and to continue to develop and implement, in close collaboration with the Roma community, policies and programmes aimed at ensuring equal access to essential services, in particular, health and education;</t>
  </si>
  <si>
    <t>72(b) To allocate adequate human, technical and financial resources to ensure sustainable improvement in the socioeconomic conditions of Roma children;</t>
  </si>
  <si>
    <t>72(c) To initiate campaigns and trainings, at all levels and in all regions, and develop relevant guidelines, aimed at addressing the negative attitudes towards the Roma in society at large, including among police and professionals; and</t>
  </si>
  <si>
    <t>72(d) To develop curricula units for children at school level, including in relation to Roma history and culture, in order to promote understanding, tolerance and respect for the rights of Roma in Greek society.</t>
  </si>
  <si>
    <t>73. The Committee recommends that the State party ratify the core United Nations human rights treaties and the Optional Protocols thereto to which it is not yet a party, namely, the International Convention for the Protection of All Persons from Enforced Disappearance, the International Convention on the Protection of the Rights of All Migrant Workers and Members of Their Families, the Optional Protocol to the International Covenant on Economic, Social and Cultural Rights, the Optional Protocol to the Convention against Torture and Other Cruel, Inhuman or Degrading Treatment or Punishment, the Optional Protocol to the Convention on the Rights of the Child on a communicationsprocedure, the 1961 Convention on the Reduction of Statelessness and International Labour Organization Convention No.189 (2011) concerning Decent Work for Domestic Workers.</t>
  </si>
  <si>
    <t>74. The Committee recommends that the State party cooperate with the Council of Europe towards the implementation of the Convention, both in the State party and in other Council of Europe member States.</t>
  </si>
  <si>
    <t>75. The Committee recommends that the State party take all appropriate measures to ensure that the present recommendations are fully implemented by, inter alia, transmitting them to the Head of State, Parliament, relevant ministries, the Supreme Court and local authoritiesfor appropriate consideration and further action.</t>
  </si>
  <si>
    <t>76. The Committee further recommends that the combined second and third periodic report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its Optional Protocols and of their implementation and monitoring.</t>
  </si>
  <si>
    <t>77. The Committee invites the State party to submit its consolidated fourth to sixth periodic report by 9 December 2017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then translation of the report for purposes of examination of the treaty body cannot be guaranteed.</t>
  </si>
  <si>
    <t>78. The Committee also invites the State party to submit an updated core document in accordance with the requirements of the common core document in the harmonized guidelines on reporting, approved at the fifth Inter-Committee Meeting of the human rights treaty bodies in June 2006 (HRI/MC/2006/3).</t>
  </si>
  <si>
    <t>10. The Committee urges the Holy See to take all necessary measures to address those recommendations contained in the concluding observations on its initial report under the Convention that have not yet been implemented or sufficiently implemented, particularly those related to non-discrimination, children’s right to express their views and family matters.</t>
  </si>
  <si>
    <t>12. The Committee recommends that the Holy See undertake the necessary steps to withdraw all its reservations to the Convention and to ensure that the Convention has precedence over internal laws and regulations.</t>
  </si>
  <si>
    <t>14. The Committee recommends that the Holy See undertake a comprehensive review of its normative framework, in particular Canon Law, with a view to ensuring its full compliance with the Convention.</t>
  </si>
  <si>
    <t>16. The Committee recommends that the Holy See establish a mechanism at a high level with the mandate and capacity to coordinate the implementation of children's rights across all pontifical councils, episcopal conferences as well as with regard to individuals and institutions of a religious nature that function under the authority of the Holy See. This mechanism should be provided with adequate human, financial and technical resources to fulfil its mandate.</t>
  </si>
  <si>
    <t>18(a) Conduct a comprehensive assessment of the budgetary resources necessary for the implementation of the rights of children in Vatican City State and for the promotion and protection of children’s rights by Catholic organizations and institutions in other States parties;</t>
  </si>
  <si>
    <t>18(b) Establish a system to assess the impact of the resources allocated to serve the best interests of the child, with special attention to children in vulnerable situations.</t>
  </si>
  <si>
    <t>20. Taking into account the Committee’s general comment No. 2 (2002) on the role of independent human rights institutions in the promotion and protection of the rights of the child, the Committee recommends that the Holy See establish an independent mechanism to monitor children’s rights, with clear mandates to receive and investigate children’s complaints in a child-sensitive manner and with due respect for the privacy and protection of victims. It should also ensure that the mechanism is made accessible to all children attending or involved in schools, services and institutions provided by the Catholic Church. Given the special nature of the Holy See, guidelines on the relationship and collaboration between this mechanism and national law enforcement authorities should also be defined and widely disseminated.</t>
  </si>
  <si>
    <t>22. The Committee recommends that the Holy See strengthen its efforts to make all the provisions of the Convention widely known, particularly to children and their families, through, inter alia, developing and implementing specific long-term awareness-raising programmes, and including the provisions of the Convention in school curricula at all levels of the Catholic education system, using appropriate material created specifically for children.</t>
  </si>
  <si>
    <t>24. The Committee urges the Holy See to provide systematic training on the provisions of the Convention to all members of the clergy and members of Catholic orders and institutions working with and/or for children, and to include mandatory modules on children’s rights in teachers’ training programmes as well as in seminaries</t>
  </si>
  <si>
    <t>26. The Committee recommends that the Holy See bring all its laws and regulations as well as policies and practices into conformity with article 2 of the Convention and promptly abolish the discriminatory classification of children born out of wedlock as illegitimate children. The Committee also urges the Holy See to make full use of its moral authority to condemn all forms of harassment, discrimination or violence against children based on their sexual orientation or the sexual orientation of their parents, and to support efforts at the international level for the decriminalization of homosexuality</t>
  </si>
  <si>
    <t>28. The Committee urges the Holy See to adopt a rights-based approach to address discrimination between girls and boys and refrain from using terminology that could challenge equality between girls and boys. The Committee also urges the Holy See to take active measures to ensure that textbooks used in Catholic schools do not contain gender stereotyping that might limit the development of the talents and abilities of boys and girls and undermine their educational and life opportunities.</t>
  </si>
  <si>
    <t>30. The Committee draws the attention of the Holy See to its general comment No 14 (2013) on the right of the child to have his or her best interests taken as a primary consideration and recommends that the Holy See strengthen its efforts to ensure that this right is appropriately integrated and consistently applied in all legislative, administrative and judicial proceedings as well as in all policies, programmes and projects that are relevant to and have an impact on children. In this regard, the Holy See is encouraged to provide guidance to all relevant persons in authority with a view to ensuring that the best interests of the child is a primary consideration in every area, including when dealing with cases of child sexual abuse. The Committee also urges the Holy See to disseminate such guidance to all Catholic churches, organizations and institutions worldwide.</t>
  </si>
  <si>
    <t>72(b) Take measures to ensure the effective implementation of legislation recognizing the right of the child to be heard in relevant legal proceedings;</t>
  </si>
  <si>
    <t>32(c) Encourage, through legislation and policy, opportunities for parents and guardians to listen to children and give due weight to their views in matters that concern them, and promote parenting education programmes which build on existing positive behaviours and attitudes; and</t>
  </si>
  <si>
    <t>32(d) Promote the active role of children in all services provided to families and children by Catholic organizations and institutions, as well as in the planning of curricula and school programmes, and ensure that the right of the child to be heard is fully respected in disciplinary matters.</t>
  </si>
  <si>
    <t>Hungary</t>
  </si>
  <si>
    <t>18(a) Further develop the practice of hearing the views of children under the age of 14 years and ensure that their views are duly taken into account in family law proceedings concerning them, including in custody and guardianship decisions;</t>
  </si>
  <si>
    <t>34. The Committee recommends that the Holy See assess the number of children fathered by Catholic priests, find out who they are and take all necessary measures to ensure that the rights of those children to know and to be cared for by their fathers is respected, as appropriate. The Committee also recommends that the Holy See ensure that churches no longer impose confidentiality agreements as a condition to providing mothers with financial plans to support their children.</t>
  </si>
  <si>
    <t>36. In the light of articles 6, 7, 8 and 19 of the Convention, the Committee strongly urges the Holy See to cooperate in studies to determine the root causes of the practice of anonymous abandonment of babies and expeditiously strengthen and promote alternatives, taking into full account the right of children to know their biological parents and siblings, as enshrined in article 7 of the Convention. The Committee also urges the Holy See to contribute to addressing the abandonment of babies by providing family planning, reproductive health care, as well as adequate counselling and social support to prevent unplanned pregnancies, and to provide assistance to families in need, while introducing the possibility of confidential births at hospitals as a measure of last resort to prevent abandonment and/or death of a child.</t>
  </si>
  <si>
    <t>38(a) Conduct an internal investigation into the conduct of religious personnel working in the Magdalene laundries in Ireland as well as in all countries where this system existed, and ensure that all those responsible for the offences are sanctioned and reported to the national judicial authorities for the purposes of prosecution;</t>
  </si>
  <si>
    <t>Torture and other cruel or degrading treatment or punishment</t>
  </si>
  <si>
    <t>38(b) Ensure that full compensation is paid to the victims and their families, either through the congregations or orders themselves or through the Holy See, the supreme power of the Church, which is legally responsible for its subordinates in Catholic religious orders under its authority;</t>
  </si>
  <si>
    <t>38(c) Take all appropriate measures to ensure the physical and psychological recovery and social reintegration of the victims of those offences;</t>
  </si>
  <si>
    <t>38(d) Assess the circumstances and reasons which led to such practices and take all necessary measures to ensure that women and children are not arbitrarily confined for any reason whatsoever in Catholic institutions in the future.</t>
  </si>
  <si>
    <t>40(a) Explicitly oppose all corporal punishment of children, in the same way as it opposes torture and other cruel, inhuman or degrading treatment or punishment;</t>
  </si>
  <si>
    <t>40(b) Amend the Canon Law and Vatican City State laws to explicitly prohibit all corporal punishment of children, including within the family;</t>
  </si>
  <si>
    <t>40(c) Establish mechanisms to effectively enforce this ban in all Catholic schools and institutions working with and for children, including in the territory of Vatican City State, and ensure accountability for violence against children; and</t>
  </si>
  <si>
    <t>40(d) Use its authority to promote positive, non-violent and participatory forms of child-rearing, and ensure that an interpretation of the Scriptures as not condoning corporal punishment is reflected in the teaching and other activities of the Church and incorporated into all theological education and training.</t>
  </si>
  <si>
    <t>42(a) Formulate a comprehensive strategy for preventing and combating child abuse and neglect, and further strengthen awareness-raising and education programmes, including campaigns, with the involvement of children;</t>
  </si>
  <si>
    <t>42(b) Encourage community-based programmes aimed at preventing and tackling domestic violence, child abuse and neglect, including by involving former victims, volunteers and community members, and providing them with training;</t>
  </si>
  <si>
    <t>42(c) Develop safe, well-publicized, confidential and accessible support mechanisms for children, their representatives and others to enable them to report violence against children;</t>
  </si>
  <si>
    <t>42(d) Develop clear guidance and training on when and how to refer instances of abuse and neglect to investigative authorities</t>
  </si>
  <si>
    <t>44(a) Ensure that the Commission created in December 2013 will independently investigate all cases of child sexual abuse as well as the conduct of the Catholic hierarchy in dealing with them; consider inviting civil society and victims organizations to join the Commission, and inviting international human rights mechanisms to support its work. The outcome of the investigation should be made public and serve to prevent the recurrence of child sexual abuse by members of the Catholic Church;</t>
  </si>
  <si>
    <t>44(b) Immediately remove all known and suspected child sexual abusers from service and refer the matter to the relevant law enforcement authorities for investigation and prosecution;</t>
  </si>
  <si>
    <t>44(c) Ensure transparent sharing of all archives which can be used to hold accountable child sexual abusers and all those who concealed their crimes and knowingly placed offenders in contact with children;</t>
  </si>
  <si>
    <t>44(d) Amend the Canon Law in order for child sexual abuse to be considered a crime and not a "delict against the moral" and repeal all provisions which may impose an obligation of silence on the victims and on all those that become aware of such crimes;</t>
  </si>
  <si>
    <t>44(e) Establish clear rules, mechanisms and procedures for the mandatory reporting of all suspected cases of child sexual abuse and exploitation to law enforcement authorities;</t>
  </si>
  <si>
    <t>44(f) Ensure that all priests, religious personnel and individuals working under the authority of the Holy See are made aware of their reporting obligations and of the fact that, in case of conflict, these obligations prevail over Canon law provisions;</t>
  </si>
  <si>
    <t>42(g) Develop programmes and policies for the prevention of such crimes and for the recovery and social reintegration of child victims, in accordance with the outcome documents adopted at the 1996, 2001 and 2008 World Congresses against Sexual Exploitation of Children, held in Stockholm, Yokohama, Japan, and Rio de Janeiro, Brazil, respectively;</t>
  </si>
  <si>
    <t>44(h) Develop educational preventive programmes to increase children's awareness of sexual abuse and to teach them the necessary skills with which to protect themselves;</t>
  </si>
  <si>
    <t>44(i) Consider ratifying the Council of Europe Convention on the Protection of Children against Sexual Exploitation and Sexual Abuse.</t>
  </si>
  <si>
    <t>46(a) Use its authority and influence to support efforts and measures aimed at combatting all forms of domestic and gender-based violence, including measures that address attitudes, traditions, customs and behavioural practices which often serve as a justification for these forms of violence;</t>
  </si>
  <si>
    <t>46(b) Develop a comprehensive national strategy to prevent and address all forms of violence against children;</t>
  </si>
  <si>
    <t>46(c) Adopt a coordinating framework to address all forms of violence against children;</t>
  </si>
  <si>
    <t>46(d) Pay particular attention to and address the gender dimension of violence;</t>
  </si>
  <si>
    <t>46(e) Cooperate with the Special Representative of the Secretary-General on violence against children and other relevant United Nations bodies.</t>
  </si>
  <si>
    <t>47. The Committee recommends that the Holy See promote the creation of helplines in States parties, raise awareness of their existence and encourage children to use them.</t>
  </si>
  <si>
    <t>49. The Committee recommends that the Holy See ensure that Canon Law provisions recognize the diversity of family settings and do not discriminate against children on the basis of the type of family they live in.</t>
  </si>
  <si>
    <t>51. The Committee urges the Holy See to properly investigate all allegations of children and adolescents being separated from their families by means of psychological manipulation, and ensure that those responsible for manipulating adolescents are held accountable and cease their activities.</t>
  </si>
  <si>
    <t>53. The Committee urges the Holy See to adopt a policy for the de-institutionalization of children placed in Catholic institutions and for the reunification of children with their families, where possible. The Committee also recommends that the Holy See take all necessary measures to ensure as a matter of priority that children under the age of three are not placed in institutions. The Holy See should also adopt guidelines for the placement, adequate periodic review and monitoring of children in all Catholic alternative-care settings, in order to ensure the application of standards and to prevent abuse. In doing so, the Holy See should take into account the Guidelines for the Alternative Care of Children annexed to General Assembly resolution 64/142 of 20 December 2009.</t>
  </si>
  <si>
    <t>55. The Committee urges the Holy See to review its position on abortion, which places obvious risks on the life and health of pregnant girls, and to amend Canon 1398 relating to abortion with a view to identifying circumstances under which access to abortion services may be permitted.</t>
  </si>
  <si>
    <t>Health</t>
  </si>
  <si>
    <t>57(a ) Assess the serious implications of its position on the enjoyment by adolescents of the highest attainable standard of health, and overcome all barriers and taboos surrounding adolescent sexuality that hinder their access to sexual and reproductive information, including information on family planning, contraceptives, the dangers of early pregnancy, the prevention of HIV/AIDS, and the prevention and treatment of STDs;</t>
  </si>
  <si>
    <t>Adolescent health and HIV/AIDS</t>
  </si>
  <si>
    <t>72(b) Place adolescents' best interests at the centre of all decisions affecting their health and development, including with regard to the implementation of policies and interventions affecting the underlying determinants of their health;</t>
  </si>
  <si>
    <t>57(c) Ensure the right of adolescents to have access to adequate information essential for their health and development, and to enable them to participate in a meaningful manner in society. In this respect, the Holy See should ensure that sexual and reproductive health education and HIV/AIDS prevention is part of the mandatory curriculum of Catholic schools and targeted at adolescent girls and boys, with special attention to preventing early pregnancy and STDs;</t>
  </si>
  <si>
    <t>57(d) Guarantee the best interests of pregnant teenagers, and ensure that the views of the pregnant teenager are always heard and respected in the field of reproductive health;</t>
  </si>
  <si>
    <t>57(e) Actively contribute to the dissemination of information on the harm that early marriage and early pregnancy can cause and ensure that Catholic organizations protect the rights of pregnant children, adolescent mothers and their children, and combat discrimination against them;</t>
  </si>
  <si>
    <t>57(f) Take measures to raise awareness of and foster responsible parenthood and sexual behaviour, with particular attention to boys and men.</t>
  </si>
  <si>
    <t>59. The Committee urges the Holy See to open an internal investigation into all cases of removal of babies from their mothers and fully cooperate with relevant national law enforcement authorities in holding those responsible accountable. The Committee also urges the Holy See to ensure that the Catholic congregations involved fully disclose all the information they have on the whereabouts of the children, in order to reunite them, where possible, with their biological mothers; and to take all necessary measures to prevent the occurrence of similar practices in the future.</t>
  </si>
  <si>
    <t>61(a) Develop comprehensive procedures for the early identification of child victims of sexual and other forms of abuse;</t>
  </si>
  <si>
    <t>61(b) Ensure accessible, confidential, child-friendly and effective reporting channels for children who are victims or witnesses of sexual abuse and ensure that child victims of sexual abuse or any other crime are protected from future abuse and retaliation when reporting abuse; and provide parents with assistance in bringing abuse suffered by their children before the courts.</t>
  </si>
  <si>
    <t>61(c) Ensure that Justice for children are provided with support for their physical and psychological rehabilitation and social reintegration and that such measures are not conditional on confidential settlement that would prevent children from reporting abuse to national law enforcement authorities;</t>
  </si>
  <si>
    <t>61(d) Provide compensation to victims of sexual abuse committed by individuals and institutions under the authority of the Holy See without imposing any obligation of confidentiality or silence on the victims and establish a compensation scheme for victims in this respect;</t>
  </si>
  <si>
    <t>61(e) Promote the reform of the statute of limitations in countries where it impedes victims of child sexual abuse from seeking justice and redress;</t>
  </si>
  <si>
    <t>61(f) Conduct awareness-raising activities to combat the stigmatization of victims of sexual exploitation and abuse.</t>
  </si>
  <si>
    <t>62. The Committee recommends that the Holy See, in order to further strengthen the fulfilment of children’s rights, ratify the core human rights instruments to which it is not yet a party, namely the Optional Protocol to the Convention on the Rights of the Child on a communications procedure, the International Covenant on Economic, Social and Cultural Rights, the International Covenant on Civil and Political Rights and their Optional Protocols, as well as the Convention on the Elimination of All Forms of Discrimination against Women and its Optional Protocol, the Convention on the Protection of the Rights of All Migrant Workers and Members of Their Families, the Convention on the Rights of Persons with Disabilities and its Optional Protocol, the Convention for the Protection of All Persons from Enforced Disappearance and the Optional Protocol to the Convention against Torture and Other Cruel, Inhuman or Degrading Treatment or Punishment.</t>
  </si>
  <si>
    <t>63. The Committee recommends that the Holy See take all appropriate measures to ensure the full implementation of the present recommendations by, inter alia, transmitting them to the Pope, the Curia, the Congregation for the Doctrine of the Faith, the Congregation for Catholic Education, Catholic health-care institutions, the Pontifical Council for the Family, episcopal conferences and individuals and institutions operating under the authority of the Holy See, for appropriate consideration and further action.</t>
  </si>
  <si>
    <t>64. In the light of article 45 (a) and (b) of the Convention, the Committee recommends that the Holy See consider seeking expert advice from, among others, the Special Rapporteur on the sale of children, child prostitution and child pornography, the Special Representative of the Secretary General on violence against children and the Special Rapporteur on torture and other cruel, inhuman or degrading treatment or punishment in the implementation of the recommendations of the Committee relating to sexual abuse and exploitation.</t>
  </si>
  <si>
    <t>65. The Committee further recommends that the second periodic report and the written replies submitted by the Holy See, as well as the present concluding observations, be made widely available, including through the Internet, to the public at large, civil society organizations, the media, youth groups, professional groups and children, in order to generate debate and foster awareness of the Convention, and its implementation and monitoring.</t>
  </si>
  <si>
    <t>66. The Committee invites the Holy See to submit its combined third to sixth periodic report by 1 September 2017, and to include in it information on the implementation of the present concluding observations. The Committee draws attention to its harmonized treaty-specific reporting guidelines adopted on 1 October 2010 (CRC/C/58/Rev.2 and Corr.1) and reminds the Holy See that future reports should be in compliance with the guidelines and not exceed 60 pages. The Committee urges the State party to submit its report in accordance with the guidelines. In the event that a report exceeding the page limitation is submitted, the State party will be asked to review and resubmit the report in accordance with the above-mentioned guidelines. The Committee reminds the State party that if it is unable to review and resubmit the report, translation of the report for purposes of examination by the treaty body cannot be guaranteed.</t>
  </si>
  <si>
    <t>67. The Committee also invites the State party to submit an updated core document in accordance with the requirements of the common core document in the harmonized guidelines on reporting, approved by the 5th Inter-Committee Meeting of the human rights treaty bodies in June 2006 (HRI/MC/2006/3). The treaty-specific report and the common core document together constitute the harmonized reporting obligation under the Convention on the Rights of the Child.</t>
  </si>
  <si>
    <t>7. Noting that over 200 amendments of general legislation have affected children’s rights, the Committee recommends that the State party put in place a procedure to assess the impact of legislation on the rights of the child, guarantee that all legislation is fully compatible with the Convention, and make publicly available the results of such impact assessments before and after adoption. It also recommends that the State party promptly conduct child-rights impact assessments of legislation on the following areas: education (Act CXC of 2011); churches (Act C of 2011); family life (Act CCXI of 2011); disabilities (Act XXVI of 1998, as amended); homelessness and extreme poverty (Act LXIX of 1999, as amended); the Roma population, migrants and asylumseekers (Act LXXX of 2007, as amended); and non-governmental organizations (Act LXXVI of 2017).</t>
  </si>
  <si>
    <t>8. Noting the lack of information on the implementation of the national strategy entitled Making Things Better for our Children (2007–2032) and the Hungarian National Social Inclusion Strategy II (2014), the Committee recommends that the State party develop and adopt a national comprehensive strategy on children that encompasses all areas of the Convention, with sufficient human, technical and financial resources for its implementation. Furthermore, the Committee welcomes the adoption of the National Crime Prevention Strategy (2014–2020) and the Digital Child Protection Strategy (2016), and recommends that they be integrated into the national comprehensive strategy.</t>
  </si>
  <si>
    <t>9. Recalling its previous recommendation (CRC/C/HUN/CO/3-5, para. 12), the Committee urges the State party to establish a single body responsible for children’s rights. The body should be provided with a clear mandate and sufficient authority to coordinate all activities related to the implementation of the Convention at the national and local levels and with the necessary human, technical and financial resources for its effective operation.</t>
  </si>
  <si>
    <t>10(a) Allocate adequate human, technical and financial resources, at all levels of government, to implement all policies, plans, programmes and legislative measures for children, particularly in the areas of education and health, and develop a system for tracking and ensuring the efficient use of resources so allocated;</t>
  </si>
  <si>
    <t>72(b) Conduct regular assessments of the distributional impact of government investment on sectors supporting the realization of children's rights with a view to addressing the disparities in indicators related to children's rights;</t>
  </si>
  <si>
    <t>10(c) Establish appropriate mechanisms and inclusive processes through which civil society, the public at large and children specifically may participate in all stages of the budget process, including formulation, implementation and evaluation.</t>
  </si>
  <si>
    <t>11(a) Collect data on children's rights in all areas of the Convention, disaggregated by age, sex, disability, geographic location, ethnic origin, national origin and socioeconomic background, and on the basis of that data identify children in situations of vulnerability;</t>
  </si>
  <si>
    <t>11(b) Ensure that the data and indicators are shared among the ministries concerned and used for the formulation, monitoring and evaluation of policies, programmes and projects aimed at implementing the Convention.</t>
  </si>
  <si>
    <t>12(a) Ensure that the Children's Rights Unit has adequate human, technical and financial resources to implement and monitor the application of the Convention;</t>
  </si>
  <si>
    <t>12(b) Ensure that the national preventive mechanism under the Optional Protocol to the Convention against Torture and Other Cruel, Inhuman or Degrading Treatment or Punishment, within the Office of the Commissioner for Fundamental Rights, has adequate resources to conduct regular monitoring visits to places where children are, or may be, detained;</t>
  </si>
  <si>
    <t>12(c) Ensure that the Children's Rights Unit holds regular consultations with children on issues that affect them and ensure that the results of those consultations are taken into consideration in law and policymaking.</t>
  </si>
  <si>
    <t>13(a) Strengthen its programmes to raise awareness of the Convention, including by engaging more with the media, including social media, in a child-friendly manner;</t>
  </si>
  <si>
    <t>13(b) Promote the active involvement of children in public outreach activities, including in measures targeting parents, social workers, teachers and law enforcement officials;</t>
  </si>
  <si>
    <t>13(c) Include mandatory modules on human rights and the Convention in the school curriculum and in training programmes for all professionals working with or for children, including all law enforcement officials, teachers, health personnel, social workers and personnel of childcare institutions, as well as State and local government officials.</t>
  </si>
  <si>
    <t>14. Recalling its previous recommendations (CRC/C/HUN/CO/3-5, para. 18), the Committee urges the State party to ensure that non-governmental organizations can conduct their activities unimpeded, including on detention issues, asylum and migration, in an environment conducive to human rights. Additionally, it recommends that the State party strengthen its collaboration with non-governmental organizations working on children’s rights, such as through the National Professional College of Child Welfare and Child Protection Services.</t>
  </si>
  <si>
    <t>15. With reference to the joint general recommendation No. 31 of the Committee on the Elimination of Discrimination against Women/general comment No. 18 of the Committee on the Rights of the Child (2019) onharmfulpractices, the Committee recommends that the State party amend the Civil Code to eliminate any exception to the minimum age of marriage of 18 years for girls and boys.</t>
  </si>
  <si>
    <t>16(a) To implement its laws that prohibit discrimination against children in marginalized and disadvantaged situations, such as girls, children with disabilities, Roma children, migrant and unaccompanied children and lesbian, gay, bisexual, transgender and intersex children, and to take measures to educate the public about equality and non-discrimination and to expand its programmes in schools;</t>
  </si>
  <si>
    <t>16(b) To strengthen its measures aimed at eliminating discrimination against Roma children, through the adoption of a national action plan with a particular focus on education, health, child protection services and housing, and to increase support to the anti-segregation working groups created in 2017;</t>
  </si>
  <si>
    <t>16(c) To strengthen the work of the Equal Treatment Authority to address discrimination against children with disabilities and Roma children;</t>
  </si>
  <si>
    <t>16(d) To ensure that the mandatory review of equal opportunity plans in public education takes place at least every three years, as per government decree 229/2012 (30.VIII),which came into effect in April 201</t>
  </si>
  <si>
    <t>17(a) Ensure that the best interests of the child are a primary consideration when drafting, adopting and reviewing legislation that has an impact on children’s rights, including asylum- and migration-related legislation, and in its policies and procedures;</t>
  </si>
  <si>
    <t>17(b) Ensure that this right is appropriately integrated and consistently applied in administrative proceedings concerning children, and that the child protection services are adequately resourced to implement it in practice;</t>
  </si>
  <si>
    <t>18(c) Ensure that children in alternative care are heard in decisions affecting them throughout their stay, and that children'srights representatives are in sufficient number and have the technical capacities required to guarantee respect for the views of children in alternative care;</t>
  </si>
  <si>
    <t>72(b) Ensure that children, including unaccompanied children between the ages of 14 and 18 years, have their views heard in migration and asylum processes in all situations, including during crises caused by mass migration;</t>
  </si>
  <si>
    <t>18(d) Continue promoting the meaningful and empowered participation of all children within the family, the community and schools, including through student council bodies and the children'sparliament;</t>
  </si>
  <si>
    <t>18(e) Strengthen initiatives aimed at increasing child participation and develop toolkits for consulting children on national policy issues that affect them - in particular the issues that children identified as being of most concern for them, such as education, climate change and security - and ensure that children'sviews are taken into account by local and national authorities.</t>
  </si>
  <si>
    <t>Iceland</t>
  </si>
  <si>
    <t>29. In the light of the Committee’s general comment No. 12 (2009) on the right of the child to be heard, the Committee recommends the State party to adopt regulations governing the functioning, role and mandate of youth councils and to ensure that children’s views are given due consideration in courts, schools, relevant administrative and other processes concerning children and in the home, including children with disabilities, immigrant children or children in other vulnerable situations.</t>
  </si>
  <si>
    <t>19(a) To amend the Citizenship Act to prevent statelessness of children of foreign parents unable to confer their nationality on children born abroad, and of children of recognized stateless persons who have no established residence in the country;</t>
  </si>
  <si>
    <t>19(b) To ensure that those children are able to obtain Hungarian nationality according to a clear process and rules applied uniformly throughout the country;</t>
  </si>
  <si>
    <t>20(a) Amend its legislation to allow children, including those under the age of 14 years, to hold managerial positions in civil society associations, particularly those created by children themselves;</t>
  </si>
  <si>
    <t>Freedom of association and of peaceful assembly</t>
  </si>
  <si>
    <t>20(b) Ensure that children enjoy their right to freedom of expression, including when participating in peaceful demonstrations, and do not suffer negative consequences, such as charges of petty offences by the police.</t>
  </si>
  <si>
    <t>21. The Committee recommends that the State party continue to ensure respect for the child’s right to privacy during political campaigns and prevent the use of children as campaign tools.</t>
  </si>
  <si>
    <t>Protection of privacy and protection of image</t>
  </si>
  <si>
    <t>22(a) Continue to expand access by children to a variety of information from a diversity of sources, including through the Internet, and ensure that children, their parents and other caregivers are taught appropriate online behaviour, including preventive strategies against online abuse and exploitation;</t>
  </si>
  <si>
    <t>22(b) Promote access by children with disabilities to information by making audio description and captioning widely available.</t>
  </si>
  <si>
    <t>24(a) To develop a national strategy to prevent and address all forms of violence against children, including sexual abuse, paying particular attention to girls and children in disadvantaged situations, including children with disabilities, children in alternative care, Roma children, lesbian, gay, bisexual, transgender and intersex children, and asylum-seeking, refugee and migrant children, and to ensure that the strategy clearly informs children about the procedures available for reporting cases of violence;</t>
  </si>
  <si>
    <t>Violence,
including sexual violence, abuse and neglect</t>
  </si>
  <si>
    <t>24(b) To put in place child-sensitive mechanisms to facilitate and promote the reporting of cases and ensure that complaints mechanisms are child-friendly and available both online and offline, paying particular attention to alternative care settings, detention facilities and facilities for asylum-seeking, refugee and migrant children, and to ensure that cases are promptly recorded and investigated and that perpetrators are prosecuted and duly sanctioned;</t>
  </si>
  <si>
    <t>24(c) To consider expanding the application of the regulations on institutional, operational and sectoral methodology for investigating and addressing cases of abuse of children and young adults in childcare institutions, foster families and correctional institutions, of the Ministryof Human Resources, to all settings and instances where children may be victims of violence;</t>
  </si>
  <si>
    <t>24(d) To adopt the legal measures necessary to support the implementation of the Barnahus programme, and to ensure that child victims of violence have effective access to the investigation and therapy services based on the Barnahus model and that these services are by default available to all child victims of violence.</t>
  </si>
  <si>
    <t>25(a) To effectively implement the prohibition on the use of all forms of corporal punishment in all settings, including the home, schools and alternative care institutions;</t>
  </si>
  <si>
    <t>25(b) To strengthen its measures to develop awareness-raising and education campaigns that promote positive, non-violent and participatory forms of child-rearing and discipline and underscore the adverse consequences of corporal punishment, targeting in particular children, parents, teachers and social protection professionals.</t>
  </si>
  <si>
    <t>26(a) To fully implement the prohibition of the separation of children from their families and their placement in alternative care on the basis of the economic situation of those families, through comprehensive programmes that tackle the multiple challenges that families are facing, and to ensure that separation is used only as a last resort in accordance with the Guidelines for the Alternative Care of Children (General Assembly resolution 64/142, annex);</t>
  </si>
  <si>
    <t>26(b) To strengthen its measures to provide families in need with adequate and long-term social housing and other support measures, and to increase social benefits to low-income families with children, in particular single-parent households, in order to prevent out-of-home placements;</t>
  </si>
  <si>
    <t>26(c) To increase access to counselling and social support for pregnant women in crisis situations, and to introduce confidential birth registration to prevent the abandonment of children and ensure their safe delivery into the child protection system, while phasing out the so-called "baby box"(incubator) programme</t>
  </si>
  <si>
    <t>28(a) To urgently phase out the institutionalization of children while redirecting funds towards families in order to promote and support care in a family environment;</t>
  </si>
  <si>
    <t>28(b) To prioritize social protection measures for families in order to prevent children, in particular those under the age of 3 years, from entering alternative care;</t>
  </si>
  <si>
    <t>28(c) To ensure that records of the ethnic origin of children in the child protection system are collected and analysed, with a view to providing targeted prevention services;</t>
  </si>
  <si>
    <t>28(d) To modernize and increase the efficiency of child protection services in order to guarantee that children spend the shortest time possible in temporary care;</t>
  </si>
  <si>
    <t>28(e) To strengthen its measures to increase the number of foster families countrywide, invest in the provision of health, education and social services at the local level and ensure that children maintain contact with their biological families, when such contact is in the child's best interests;</t>
  </si>
  <si>
    <t>28(f) To strongly invest in the training and supervision of professionals working in alternative care, and to provide them with the infrastructure and financial resources necessary to care for the children for whom they are responsible;</t>
  </si>
  <si>
    <t>28(g) To ensure that children in alternative care settings, including children with disabilities, have access to confidential and child-sensitive complaints mechanisms and are able to report cases of misconduct, and that reported cases are promptly addressed.</t>
  </si>
  <si>
    <t>30(a) To strengthen its efforts to support the families of children with disabilities, including through financial assistance, so that they can provide adequate care for their children and ensure their integration in the community;</t>
  </si>
  <si>
    <t>The Committee is seriously concerned about:</t>
  </si>
  <si>
    <t>30(b) To rapidly phase out the institutionalization of children with disabilities and urgently close Topház and other institutions that do not comply with the required standards, while increasing access to community services that are inclusive of children with disabilities, particularly health and rehabilitation services, transport, leisure and sports, in order to promote their inclusion in society;</t>
  </si>
  <si>
    <t>30(c) To provide adequate training to child protection workers on the rights and needs of children with disabilities;</t>
  </si>
  <si>
    <t>30(d) To ensure that reporting of cases of violence, abuse and neglect of children with disabilities is mandatory for all persons workingwiththem, to ensure access to judicial remedies and redress for children with disabilities, to strengthen the independent monitoring of psychiatric hospitals and other institutions where children with disabilities are institutionalized, and to ensure access to independent lawyers and human rights defenders for the provision of legal aid and counselling;</t>
  </si>
  <si>
    <t>30(e) To conduct a study on the rights of Roma children with disabilities;</t>
  </si>
  <si>
    <t>30(f) To conduct awareness-raising campaigns to combat stigmatization of and prejudice against children with disabilities and promote a positive image of children with disabilities, their recognition as rightsholders and respect for their dignity and evolving capacities on an equal basis with other children</t>
  </si>
  <si>
    <t>31(a) Ensure that all children benefit in practice from the mandatory health services free of charge;</t>
  </si>
  <si>
    <t>31(b) Ensure that health-care facilities and practitioners, including paediatricians, are available throughout the State party, including in rural areas.</t>
  </si>
  <si>
    <t>33(a) To ensure that adolescents have access to confidential and child-sensitive medical advice and services;</t>
  </si>
  <si>
    <t>33(b) To eliminate the need for parental permission for adolescents to access sexual and reproductive health services and psychological care, enabling adolescents to do so on their own;</t>
  </si>
  <si>
    <t>33(c) To provide children with education on sexual and reproductive health as part of the mandatory school curriculum, paying special attention to preventing early pregnancy and sexually transmitted infections and offering unbiased and comprehensive sexual and reproductive health services;</t>
  </si>
  <si>
    <t>33(d) To strengthen its measures to prevent the use of tobacco, alcohol and drugs among adolescents and to provide rehabilitation services for those in need;</t>
  </si>
  <si>
    <t>33(e) To invest in addressing the underlying causes of mental health conditions among children and adolescents and to promote their awareness of and access to psychological support services;</t>
  </si>
  <si>
    <t>33(f) To increase the availability of online mental health services and web-based counselling, while making in-person mental health services child-friendly and accessible to children, including those under the age of 14 years, throughout the territory of the State party.</t>
  </si>
  <si>
    <t>34. The Committee recommends that the State party continue to invest in measures to end poverty, paying particular attention to Roma children and children living in socioeconomically deprived areas.</t>
  </si>
  <si>
    <t>36(a) To re-establish compulsory education until the age of 18 years to prevent children leaving school early;</t>
  </si>
  <si>
    <t>Education, including early childhood education and care</t>
  </si>
  <si>
    <t>36(b) To limit the allocation of public education services to religious groups in order to avoid segregation;</t>
  </si>
  <si>
    <t>36(c) To strengthen efforts to eliminate discrimination against Roma children in schools, to take prompt measures to close the gap in attainment between Roma and non-Roma children in primary education, and to collect data on the situation of Roma children in education to inform policy measures;</t>
  </si>
  <si>
    <t>33(d) To intensify its efforts to prevent and address bullying in schools, including online bullying, and to provide support to child victims, in particular lesbian, gay, bisexual, transgender and intersex children;</t>
  </si>
  <si>
    <t>36(e) To ensure that the legal protection of children in schools against physical and mental violence is strictly upheld.</t>
  </si>
  <si>
    <t>37(a) Continue to invest in children’s access to physical and arts education through the national curriculum;</t>
  </si>
  <si>
    <t>Rest,
leisure, recreation and cultural and artistic activities</t>
  </si>
  <si>
    <t>37(b) Strengthen its measures to ensure that all children, including children with disabilities, Roma children and asylum-seeking, refugee and migrant children, have access to inclusive sporting, recreational, leisure, cultural and artistic activities;</t>
  </si>
  <si>
    <t>37(c) Promote children’s access to free, unstructured, imaginative play outside, especially in urban environments.</t>
  </si>
  <si>
    <t>39(a) To amend the asylum law to prohibit the immediate expulsion of children and their families who are staying irregularly in the State party and have not had the opportunity to apply for asylum, ensuring that the asylum law is in conformity with the Convention;</t>
  </si>
  <si>
    <t>39(b) To repeal the amendment to section 4 (1) (c) of Act XXXI of 1997 on the Protection of Children and the Administration of Guardianship in order to cover all children, including unaccompanied children aged between 14 and 18 years, in all situations, including during crises caused by mass migration;</t>
  </si>
  <si>
    <t>39(c) To conduct training for border police on the rights of the child and of asylumseekers, and to ensure that any cases of violence against children are immediately investigated and the perpetrators prosecuted and duly sanctioned;</t>
  </si>
  <si>
    <t>33(d) To ensure that the changes to asylum procedures introduced on 1 January 2018 and 1 January 2019 guaranteeing the provision of food to children and adults in transit zones are effectively and adequately implemented;</t>
  </si>
  <si>
    <t>39(e) To use the age-assessment process in cases of serious doubt only and through multidisciplinary methods, taking into account all aspects, including psychological and environmental aspects, of the person underassessment;</t>
  </si>
  <si>
    <t>39(f) To ensure that children in transit zones have access to education under the same conditions as Hungarian children,and that children who have been kept in transit zones have access upon release to adequate child protection, education and health services, including mental health services.</t>
  </si>
  <si>
    <t>40(a) Ensure that specialized and well-trained judges and judicial staff deal with cases involving children;</t>
  </si>
  <si>
    <t>40(b) Amend the law to re-establish a standardized minimum age of criminal responsibility of 14 years, regardless of the crime;</t>
  </si>
  <si>
    <t>40(c) Abolish the practice of sentencing children to prison terms for petty crimes;</t>
  </si>
  <si>
    <t>40(d) Train professionals on and actively promote non-judicial measures, such as diversion, mediation and counselling, for children accused of criminal offences and, wherever possible, non-custodial sentences such as probation or community service;</t>
  </si>
  <si>
    <t>40(e) In cases in which detention is unavoidable, ensure that children are detained in separate facilities, and thatpretrial detention is regularly and judicially reviewed, with a view to its withdrawal, and is subject to a strict limit on its extension;</t>
  </si>
  <si>
    <t>40(f) Provide children accused of criminal offences with information about their rights and how to report abuses.</t>
  </si>
  <si>
    <t>41(a) Apply a child-friendly and multisectoral approach to avoid the retraumatization of child victims, and ensure the development of programmes and policies for their full recovery and social reintegration;</t>
  </si>
  <si>
    <t>Child victims and witnesses of crime</t>
  </si>
  <si>
    <t>41(b) Guarantee access for child victims access to adequate procedures to seek compensation for damages, and ensure that child victims and witnesses of crime have access to adequate support, irrespective of whether they assist with police investigations, prosecutions or trials.</t>
  </si>
  <si>
    <t>42(a) Amend Act C of 2012 on the Criminal Code in order to extend the increased protection from sexual violence committed against children to all children under the age of 18 years;</t>
  </si>
  <si>
    <t>42(b) Make the legal amendments necessary to ensure that all children subject to any form of sexual exploitation (and not just prostitution), sale or trafficking are treated as victims and not are subjected to criminal sanctions;</t>
  </si>
  <si>
    <t>42(c) Amend its legislation to criminalize the act of improperly inducing consent for the adoption of a child;</t>
  </si>
  <si>
    <t>42(d) Develop comprehensive strategies and coordination mechanisms to prevent and address the sale and sexual exploitation of children, which could cover measures to address trafficking in children, such as the national strategies against trafficking in persons;</t>
  </si>
  <si>
    <t>42(e) Take measures further to the study on the identification of sexual exploitation and its handling in child protection care, and establish protective measures for children in State care institutions, in particular Roma children, to reduce their vulnerability to sale, sexual exploitation and trafficking;</t>
  </si>
  <si>
    <t>42(f) Ensure that all offences under the Optional Protocol, and not just cases of trafficking in children, are promptly investigated and that perpetrators are prosecuted and duly sanctioned;</t>
  </si>
  <si>
    <t>42(g) Strengthen its measures to combat and prevent the sale and sexual exploitation of children online by, for example, widening the scope of its measures to combat trafficking in persons, such as the "EKAT" information technology platform linking Government and civil society;</t>
  </si>
  <si>
    <t>42(h) Continue strengthening training programmes on the identification and referral of child victims of sale, sexual exploitation and trafficking, and consider adopting a national protocol in this regard.</t>
  </si>
  <si>
    <t>43(a) To develop mechanisms for the early identification of asylum-seeking, refugee and migrant children who may have been recruited or used in hostilities abroad, to conduct training for personnel responsible for the identification and referral of such children to protection services, and to provide child victims with appropriate assistance for their full physical and psychological recovery and social reintegration;</t>
  </si>
  <si>
    <t>43(b) To ensure that children are not subjected to militarytrainingthat involves the use of firearms, including in the KatonaSuliprogramme and the KarolyKratochvilmilitary high school and college, and establish regular monitoring of the "Patriotic School" programme of the non-governmental organizationHonvédsuli to ensure that its curriculum and the teaching personnel comply with the provisions of the Optional Protocol;</t>
  </si>
  <si>
    <t>43(c) Prohibit the export of arms to States in which children may be recruited or used in hostilities</t>
  </si>
  <si>
    <t>44. The Committee recommends that the State party, in order to further strengthen the fulfilment of children’s rights, ratify the Optional Protocol on a communications procedure.</t>
  </si>
  <si>
    <t>45(a) International Convention for the Protection of All Persons from Enforced Disappearance;</t>
  </si>
  <si>
    <t>45(b) International Convention on the Protection of the Rights of All Migrant Workers and Members of Their Families.</t>
  </si>
  <si>
    <t>46. The Committee recommends that the State party cooperate with the Council of Europe on the implementation of the Convention and other human rights instruments, both in the State party and in other Council of Europe member States.</t>
  </si>
  <si>
    <t>47. The Committee recommends that the State party take all appropriate measures to ensure that the recommendations contained in the present concluding observations are fully implemented. The Committee also recommends that the sixth periodic report and the present concluding observations be made widely available in the languages of the country.</t>
  </si>
  <si>
    <t>48. The Committee welcomes the creation by the State party of a standing national human rights mechanism, and emphasizes that it should be adequately and continuously supported by dedicated staff in order to enable it to engage with international and regional human rights mechanisms and coordinate and track national follow-up to and implementation of treaty obligations and the recommendations and decisions emanating from those mechanisms.</t>
  </si>
  <si>
    <t>National mechanism for reporting and follow-up</t>
  </si>
  <si>
    <t>49. The Committee invites the State party to submit its seventh periodic report by 15 January 2025 and to include therein information on the follow-up to the present concluding observations. The report should be in compliance with the Committee’s harmonized treaty-specific reporting guidelines adopted on 31January 2014 (CRC/C/58/Rev.3) and should not exceed 21,200 words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</si>
  <si>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C. Next report</t>
  </si>
  <si>
    <t>50.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(HRI/GEN/2/Rev.6, chap.I) and paragraph 16 of General Assembly resolution 68/26.</t>
  </si>
  <si>
    <t>8. The Committee urges the State party to take all necessary measures to address those recommendations from the concluding observations of the second periodic report that have not yet been implemented or sufficiently implemented, including the remaining declaration on article 37, lack of a data collection system, high dropout rate of immigrant children from school, and existence of the double criminality requirement, and to provide adequate follow-up to the recommendations contained in the present concluding observations.</t>
  </si>
  <si>
    <t>10. The Committee reiterates the recommendation made in its previous concluding observations (CRC/C/15/Add.203, para. 5) that the State party guarantee by law the separation of detained children and adults, in accordance with article 37 (c) of the Convention and withdraw its reservation concerning article 3</t>
  </si>
  <si>
    <t>11. The Committee appreciates the legislative actions that are being undertaken by the State party tostrengthening the constitutional, legal and normative framework related to the implementation of the Convention. The Committee recommends that,once the reservation concerning article 37 has been withdrawn,the State party take the necessary steps to incorporate the Convention and its Optional Protocols into its domestic laws.</t>
  </si>
  <si>
    <t>13. The Committee recommends that the State party undertake measures to establish an effective permanent mechanism for coordinating the implementation of child rights policies by all the relevant bodies and institutions at all levels. This mechanism should be provided with the necessary human, technical and financial resources to implement child rights policies that are comprehensive, coherent and consistent at national, regional and municipal levels.</t>
  </si>
  <si>
    <t>15. The Committee encourages the State party to adopt as soon as possible a new national plan of action on children that covers all provisions enshrined in the Convention on the basis of evaluation of the 2007–2011 plan. The Committee also recommends that the State party provide a specific budget allocation and adequate follow-up mechanisms for full implementation of the Plan and ensure that it is equipped with an evaluation and monitoring mechanism to regularly assess progress achieved and identify possible deficiencies.</t>
  </si>
  <si>
    <t>National Plan of Action</t>
  </si>
  <si>
    <t>17. The Committee recommends that the State party consider giving the Ombudsman for Children the competence to handle individual complaints and ensure that this mechanism is effective and accessible to all children, especially to children in vulnerable situations, as well as raise the public’s, especially children’s awareness of such complaints procedure. Drawing attention to its general comment No. 2 (2002) on the role of independent national human rights institutions in the promotion and protection of the rights of the child, the Committee also calls upon the State party to ensure that this complaints mechanism be provided with the necessary human, technical and financial resources to ensure its independence and efficacy.</t>
  </si>
  <si>
    <t>19. The Committee recommends that, with economic and financial recovery as experienced since 2010, the State party reverse cuts to the education and health sectors and increase its investment in job creation, especially for single heads of household, social security and special protection in a sustained manner. It further recommends that the State party introduce budget tracking from a child right’s perspective with a view to monitoring and evaluating budget allocations for children and take into account the Committee’s recommendations resulting from its 2007 day of general discussion on resources for the rights of the child - responsibility of States.</t>
  </si>
  <si>
    <t>21. The Committee encourages the State party to develop a comprehensive system for collecting, processing and analysing data as a basis for assessing progress achieved in the realization of child rights. The data should be disaggregated by age, sex, geographic location, ethnicity and socioeconomic background to facilitate analysis of the situation of all children.</t>
  </si>
  <si>
    <t>23. The Committee recommends that the State party include children’s rights in its school curricula. It also recommends the reinforcement of adequate and systematic training of all professional groups working for and with children, in particular, law enforcement officials, teachers, health workers, social workers and personnel working in all forms of alternative care.</t>
  </si>
  <si>
    <t>25. The Committee encourages the State party to maintain and, if possible, increase, despite the current crisis, itslevel of international cooperation. The Committee encourages the State party to meet and, if possible, surpass its target of reaching 0.7 per cent of gross national product by 201 In doing so, the Committee suggests that the State party take into account the concluding observations of the Committee on the Rights of the Child for the recipient country.</t>
  </si>
  <si>
    <t>27. The Committee recommends that the State party ensure that, in all cases concerning parents’ access to the child, the best interest of the child is always given priority. It further recommendsthe State party to strengthen its efforts to ensure that the principle of the best interests of the child is appropriately integrated and consistently applied in all legislative, administrative and judicial proceedings,and in all policies, programmes and projects relevant to and with an impact on children. The legal reasoning of all judicial and administrative judgments and decisions should also be based on this principle.</t>
  </si>
  <si>
    <t>Ireland</t>
  </si>
  <si>
    <t>32(a) Take measures to ensure the effective implementation of legislation recognizing the right of the child to be heard in relevant legal proceedings, in particular family law proceedings, including by establishing systems and/or procedures for social workers and courts to comply with the principle;</t>
  </si>
  <si>
    <t>31. The Committee encourages the State party to continue the measures supporting the family and provide training to professionals involvedin those measures. The Committee recommends that the State party revise its social benefits programmes with the aim ofproviding adequate assistance to families in vulnerable situations and increasing its funding to mediation services to parents in dispute. It further recommends that the State party ratify the Convention on the Recognition and Enforcement of Decisions relating to Maintenance Obligations, the Convention on the Law Applicable to Maintenance Obligations and the Convention on Jurisdiction, Applicable Law, Recognition, Enforcement and Co-operation in respect of Parental Responsibility and Measures for the Protection of Children.</t>
  </si>
  <si>
    <t>33. The Committee recommends that the State party conduct a study on the integration and success rate of children after leaving alternative care settings, which should also include recommendations regarding the measures to be taken to ensure their full integration.</t>
  </si>
  <si>
    <t>Children without parental care</t>
  </si>
  <si>
    <t>35(a) Continue and strengthen measures to include children with disabilities in all areas of life;</t>
  </si>
  <si>
    <t>35(b) Ensure that children with disabilities are provided with all necessary support and services without undue delay and financial constraints should not be an obstacle in accessing services;</t>
  </si>
  <si>
    <t>35(c) Ensure that data collected on persons with disabilities is disaggregated also by the nature of the disability, age and gender; and</t>
  </si>
  <si>
    <t>35(d) Ratify the Convention on the Rights of Persons with Disabilities and its Optional Protocol without delay.</t>
  </si>
  <si>
    <t>37. The Committee recommends that the State party continue educating the public about healthy nutrition and negative impacts of obesity on a child’s health and development. It also urges the State party to take necessary measures to integrate children of immigrants into its health system and provide children of immigrants with health information, if possible, in their native languages.</t>
  </si>
  <si>
    <t>Health and access to health services</t>
  </si>
  <si>
    <t>39(a) Improve the accuracy of the diagnosis of children with such problems and strengthen mental health services for children and guarantee access to examinations and treatment needed, including by improving the capacity of treatment and diagnostic centres;</t>
  </si>
  <si>
    <t>39(b) Monitor the prescription of psychostimulants to children diagnosed with Attention Deficit Hyperactivity Disorder, including with an assessment of the increasing numbers of such children who are on medication as the first line of treatment;</t>
  </si>
  <si>
    <t>33(c) Pay greater attention to other kinds of treatment, including psychological, educational and social measures, and strengthen the support to parents and teachers; and</t>
  </si>
  <si>
    <t>39(d) Consider undertaking the collection and analysis of data disaggregated according to substance and age with a view to monitoring the potential abuse of psychostimulant drugs by children</t>
  </si>
  <si>
    <t>41. The Committee recommends that the State party strengthen its efforts to promote exclusive and continued breastfeeding until six months of age by raising the awareness of the public and enforcing and monitoring the International Code of Marketing of Breast-milk Substitutes.</t>
  </si>
  <si>
    <t>43. The Committee recommends that the State party raise awareness among adolescents about reproductive health and negative impacts of early pregnancies and abortions, and provide access to contraceptives and counselling services on reproductive health, including psychological counselling.</t>
  </si>
  <si>
    <t>45. The Committee recommends that the State party continue to take all appropriate measures, including administrative, social and educational measures, in particular life-skills education, to protect children from illicit use of narcotic drugs and alcohol as well as provide rehabilitation, reintegration and recovery programmes specifically designed for child victims of drug and substance abuse.</t>
  </si>
  <si>
    <t>47(a) Take necessary measures to meet the need of children with special needs, including training for teachers who work with children with special needs, including children with disabilities;</t>
  </si>
  <si>
    <t>47(b) Enhance the measures undertaken to combat all forms of bullying and harassment by improving school regulations on misbehaving and improving the capacity of teachers, all those working at schools and students to accept diversity and improve their conflict resolution skills;</t>
  </si>
  <si>
    <t>47(c) Strengthen measures to address the problem of immigrant children dropouts from upper secondary schools.</t>
  </si>
  <si>
    <t>49(a) Explicitly prohibit by law the recruitment of children under the age of 18 years into foreign armed forces/groups and their direct participation in hostilities;</t>
  </si>
  <si>
    <t>Children affected by armed conflict</t>
  </si>
  <si>
    <t>49(b) Explicitly prohibit by law the violation of the provisions of the Optional Protocol on the involvement of children in armed conflict;</t>
  </si>
  <si>
    <t>49(c) Establish extraterritorial jurisdiction for these crimes when they are committed by or against a person who is a citizen of or has other links with the State party</t>
  </si>
  <si>
    <t>51(a) Make amendments to its legislation in order to harmonize the age of ending compulsory education and the minimum age of employment;</t>
  </si>
  <si>
    <t>51(b) Monitor the situation and detect children working at too early an age and motivate them to finish secondary education; and</t>
  </si>
  <si>
    <t>51(c) Take steps to guarantee that children are protected against bad working conditions and inappropriate work arrangements, including working long hours, taking on responsibilities above and beyond those commensurate with their age, work accidents and harassment</t>
  </si>
  <si>
    <t>53(a) Take necessary measures to protect children above the age of 15 from sexual exploitation and abuse;</t>
  </si>
  <si>
    <t>53(b) Ensure effective and prompt investigation, prosecution and conviction in all cases of sexual abuse and exploitation concerning children; and</t>
  </si>
  <si>
    <t>53(c) Ensure that programmes and policies for the prevention, recovery and reintegration of child victims are in accordance with the outcome documents adopted at the 1996, 2001 and 2008 World Congresses against Commercial Sexual Exploitation of Children held in Stockholm, Yokohama and Rio de Janiero.</t>
  </si>
  <si>
    <t>55. The Committee reiterates its previous recommendation that the State party amend its legislation in order to abolish the requirement of double criminality for prosecution in Iceland of offences committed abroad.</t>
  </si>
  <si>
    <t>Sale and trafficking</t>
  </si>
  <si>
    <t>57. The Committee recommends that the State party bring the juvenile justice system fully in line with the Convention, in particular articles 37, 39 and 40, and with other relevant standards, including the Standard Minimum Rules for the Administration of Juvenile Justice (Beijing Rules), the United Nations Guidelines for the Prevention of Juvenile Delinquency (Riyadh Guidelines), the Rules for the Protection of Juveniles Deprived of their Liberty (the Havana Rules), the Vienna Guidelines for Action on Children in the Criminal Justice System; and the Committee’s general comment No. 10 (2007) on the rights of the child in juvenile justice. In particular, the Committee urges the State party to remove its reservation under article 37 and find a practical and reasonable solution to detain children and adults separately.</t>
  </si>
  <si>
    <t>Juvenile justice</t>
  </si>
  <si>
    <t>58. The Committee also recommends that the State party ensure, through adequate legal provisions and regulations, that all children victims and or witnesses of crimes, e.g. children victims of abuse, domestic violence, sexual and economic exploitation, abduction, and trafficking and witnesses of such crimes, including those perpetrated by State and non-State actors, are provided with the protection required by the Convention and that it take fully into account the Guidelines on Justice in Matters involving Child Victims and Witnesses of Crime. The Committee recommends the State party to encourage courts to make use of the Children’s House for obtaining testimonies from children.</t>
  </si>
  <si>
    <t>59. TheCommittee recommends that the State party, in order to further strengthen the fulfilment of children’s rights, ratify the International Convention on the Protection of the Rights of All Migrant Workers and Members of Their Families, Convention on the Rights of Persons with Disabilities, Convention for the Protection of All Persons from Enforced Disappearance, Optional Protocol to the Convention against Torture and Optional Protocol to the Convention on Economic, Social and Cultural Rights.</t>
  </si>
  <si>
    <t xml:space="preserve"> Ratification of International Instruments</t>
  </si>
  <si>
    <t>60. The Committee recommends that the State party cooperate with the Council of Europeforthe implementation of the Convention and other human rights instruments, both in the State party and in other Council of Europe member States.</t>
  </si>
  <si>
    <t>61. The Committee recommends that the State party take all appropriate measures to ensure that the present recommendations are fully implemented, inter alia by transmitting them toHead of State, Parliament, relevant ministries, the Supreme Court and local authorities, when applicable, for appropriate consideration and further action.</t>
  </si>
  <si>
    <t>62. The Committee further recommends that the third and fourth periodic report and written replies submitted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its Optional Protocols, and theirimplementation and monitoring.</t>
  </si>
  <si>
    <t>63. The Committee invites the State party to submit its fifth and sixth periodic report by 26 May 2018and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reporting guidelines. In the event a report exceeding the page limitations is submitted, the State party will be asked to review and eventually resubmit the report in accordance with the above-mentioned guidelines. The Committee reminds the State party that if it is not in a position to review and resubmit the report, then translation of the report for purposes of examination of the treaty body cannot be guaranteed.</t>
  </si>
  <si>
    <t>64. The Committee also invites the State party to submit an updated core document in accordance with the requirements of the common core document in the harmonized guidelines on reporting, approved at by the fifth inter-committee meeting of the human rights treaty bodies in June 2006 (HRI/MC/2006/3).</t>
  </si>
  <si>
    <t>7. The Committee recommends that the State party take all necessary measures to address its previous recommendations of 2006 (CRC/C/IRL/CO/2) that have not been sufficiently implemented, in particular, those related to legislation and implementation, independent monitoring, children with disabilities, health and health-care services, adolescent health, standard of living, refugee and asylum-seeking children,administration of juvenile justice, and children belonging to minorities.</t>
  </si>
  <si>
    <t>9. The Committee urges the State party to take, as a matter of priority, all necessary measures to fully incorporate the Convention into domestic law.</t>
  </si>
  <si>
    <t>11. The Committee recommends that the State party conduct a thorough assessment on the extent to which legislation affecting therights of the child complies with the Convention and implement specific legislation and/or legislative amendments to ensure that the Convention is respected, including in administrative proceedings and decision-making processes. In doing so, the State party should ensure that adequate resources are allocated to expeditiously commence the two above-mentioned Acts and other outstanding provisions in relevant legislation for the protection of therights of the child.</t>
  </si>
  <si>
    <t>14. The Committee recommends that the State party maintain the post of Minister for Children and Youth Affairs, with full Cabinet status, and ensure clarity on which entities are responsible for given issues. The State party should also provide the Department of Children and Youth Affairswith a clear mandate and sufficient authority, as well as adequate human, technical and financial resources, to coordinate all activities related to the implementation of the Convention at the cross-sectoral, national, regional and local levels.</t>
  </si>
  <si>
    <t>16(a) Utilize a child rights approach in the formulation of the State budget by implementing a tracking system for the allocation and use of resources for children throughout the budget at all levels of government;</t>
  </si>
  <si>
    <t>16(b) Conduct a comprehensive assessment of the budget needs of children and increase the budget allocated to social sectors;address disparities through the application of indicators relating to the rights of the child;</t>
  </si>
  <si>
    <t>16(c) Ensure that resources allocated for the protection and promotion of therights of the child are adequate and, in that context, include regular assessments of projects relating to the realization of the rights of the child;</t>
  </si>
  <si>
    <t>16(d) Define specific budgetary lines for Traveller and Roma children, and for children with disabilities who may require affirmative social measures, and ensure that those budgetary lines are protected in situations of economic crisis;</t>
  </si>
  <si>
    <t>16(e) Include child rights impact assessments in the framework for integrated social impact assessments, to ensure that fiscal and budgetary decisions are compliant with obligations under the Convention.</t>
  </si>
  <si>
    <t>18. In the light of its general comment No. 5 (2003) on general measures of implementation, the Committee reiterates to the State party that its data collection system should cover all areas of the Convention and should be disaggregated in order to facilitate analysis on the situation of all children, in particular those in situations of vulnerability. In doing so, the State party should ensure that such data are disaggregated to clearly allow monitoring of the situation of Traveller and Roma children. Furthermore, the Committee recommends that the data and indicators be shared among the ministries concerned and used for the formulation, monitoring and evaluation of policies, programmes and projects for the effective implementation of the Convention. The State party should also take into account the framework set out in the report of the Office of the United Nations High Commissioner for Human Rights entitled “Human rights indicators: a guide to measurement and implementation” when defining, collecting and disseminating statistical information.</t>
  </si>
  <si>
    <t>20. In the light of its general comment No. 2 (2002) on the role of independent human rights institutions in the promotion and protection of the rights of the child, the Committee recommends that the State party ensure the independence of the Ombudsman for Children’s Office, including with regard to its funding and mandate so as to ensure full compliance with the Paris Principles. In doing so, the State party should further consider ways and means to directly provide the Office with financial resources rather than through the Department of Children and Youth Affairs. Furthermore, the Committee recommends that the State party consider amending the provisions of the Ombudsman for Children Act,2002, which preclude the Ombudsman for Children’s Officefrom investigating complaints from children in a refugee, asylum-seeking and/or irregular migration situation.</t>
  </si>
  <si>
    <t>23. The Committee encourages the State party to promote the Convention on the broadest possible basis, in particular for children in vulnerable situations, including through child-friendly audiovisual aids and digital media and by enlisting the support of the mass media, including social media. The Committee also recommends that the State party strengthen its efforts to provide adequate and systematic training and/or sensitization of professionals working with and for children.</t>
  </si>
  <si>
    <t>24(a) Strengthen its regulatory framework for the industries and enterprises operating in the State party to ensure that their activities do not negatively affect the rights of the child or endanger environmental and other standards;</t>
  </si>
  <si>
    <t>Rights of the child and the business sector</t>
  </si>
  <si>
    <t>24(b) Establish independent mechanisms to monitor the implementation by business enterprises of international and national environment and health standards; appropriately sanction and provide remedies when violations occur;and ensure that appropriate international certification is sought;</t>
  </si>
  <si>
    <t>24(c) Require companies to undertake assessments, consultations and full public disclosure of the environmental, health-related and human rights impacts of their business activities and their plans to address such impacts;</t>
  </si>
  <si>
    <t>24(d) Be guided by the United Nations "Protect, Respect and Remedy" Framework, accepted unanimously in 2008 by the Human Rights Council, while implementing these recommendations.</t>
  </si>
  <si>
    <t>26. The Committee recommends that the State party expeditiously amend its Family Law Act, 1995 to remove all exceptions that allow marriage under the age of 18 years.</t>
  </si>
  <si>
    <t>28(a) Strengthen its efforts to combat discrimination against and the stigmatization and social exclusion of Traveller and Roma children, as well as that based on the sexual orientation or gender identity of children;</t>
  </si>
  <si>
    <t>28(b) Establish an appropriately high-level, comprehensive successor to the National Action Plan against Racism 2005-200</t>
  </si>
  <si>
    <t>30.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 In this regard, the State party is encouraged to develop procedures and criteria to provide guidance to all relevant persons in authority indetermining the best interests of the child in every area and in givingdue weight to their interests as a primary consideration.</t>
  </si>
  <si>
    <t>32(b) Ensure that there are provisions under the Children and Family Relationships Act 2015 with regard tocovering the cost of an expert to hear the child's views in family law proceedings, to guarantee that the views of the child are taken into account in all child care proceedings;</t>
  </si>
  <si>
    <t>32(c) Ensure that the Education Act is amended to ensure the right of the child to be heard in individual cases;</t>
  </si>
  <si>
    <t>32(d) Consider implementing its plan to carry out a national referendum on lowering the voting age to 16 years in accordance with its previous commitment.</t>
  </si>
  <si>
    <t>Italy</t>
  </si>
  <si>
    <t>17(a) Introduce a comprehensive legal provision establishing the right of the child to be heard without any discrimination due to age, disability or any other circumstance, both in the family environment and in any administrative, judicial or mediation procedure in which the child is affected, and ensure that the child’s opinion is taken into account in accordance with the child’s age and maturity, and adopt national uniform standard implementing regulations and guidelines accordingly, in particular in relation to all decisions concerning unaccompanied or separated children having arrived in the State party;</t>
  </si>
  <si>
    <t xml:space="preserve"> General principles </t>
  </si>
  <si>
    <t>34(a) Ensure that children born through assisted reproduction technologies, in particular with the involvement of surrogate mothers, have their best interests taken as a primary consideration and have access to information about their origins; in doing so, the State party should consider providing surrogate mothers and prospective parents with appropriate counselling and support;</t>
  </si>
  <si>
    <t>34(b) Ensure measures to assist children fathered by Catholic priests in upholding their right to know and be cared for by their fathers, as appropriate, and ensure that they receive the necessary psychological treatment;</t>
  </si>
  <si>
    <t>34(c) Undertake measures, including possible amendments to legislation, to ensure that children born out of wedlock have legal certainty in respect oftheir family name and that thosemeasures are taken with a view to minimizingthe stigma or discrimination that could be faced by such children.</t>
  </si>
  <si>
    <t>36. The Committee recommends that the State party ensure accessible options for children to optout of religious classes and access appropriate alternatives to such classes, in accordance with the needs of children of minority faith or non-faith backgrounds.</t>
  </si>
  <si>
    <t>38(a) Ensure the allocation of adequate human, technical and financial resources to the Child and Family Agency to enable it to respond to child protection referrals and address the needs of children at risk in a timely manner, and implement long-term programmes to address the root causes of violence and abuse;</t>
  </si>
  <si>
    <t>38(b) Ensure sufficient 24-hour refuge accommodation for persons affected by domestic violence and their children and provide redress and rehabilitation to the victims;</t>
  </si>
  <si>
    <t>38(c) Encourage community-based programmes aimed at preventing and tackling domestic violence, child abuse and neglect, including by involving former victims, volunteers and community members and providing training support to them.</t>
  </si>
  <si>
    <t>40(a) Ensure that noone is subjected to unnecessary medical or surgical treatment during infancy or childhood, guarantee bodily integrity, autonomy and self-determination to children concerned, and provide families with intersex children with adequate counselling and support;</t>
  </si>
  <si>
    <t>40(b) Undertake investigation of incidents of surgical and other medical treatment of intersex children without informed consent and adopt legal provisions in order to provide redress to the victims of such treatment, including adequate compensation;</t>
  </si>
  <si>
    <t>40(c) Educate and train medical and psychological professionals on the range of sexual, and related biological and physical, diversity and on the consequences of unnecessary surgical and other medical interventions for intersex children.</t>
  </si>
  <si>
    <t>42. The Committee recommends that the State party encourage and provide sufficient resources for the training of judges for family law cases involving children and ensure that such cases are prioritized in the court system.</t>
  </si>
  <si>
    <t>Family law proceedings</t>
  </si>
  <si>
    <t>44(a) Ensure the effective implementation of individual needs assessments, care planning and record-keeping for children in alternative care;</t>
  </si>
  <si>
    <t>44(b) Prioritizethe development of its special care services to ensure that the needs of such children are addressed, that this takes place throughout the territory of the State party, and that single isolation is not used inappropriately;</t>
  </si>
  <si>
    <t>44(c) Undertake measures to ensure that children in alternative care who have disabilities or mental health needs have thoseneeds addressed in an integrated and comprehensive manner; to thateffect, the State party should establish appropriate coordination mechanisms to ensure effective inter-agency cooperation between the State party's Child and Family Agency and the relevant departments of its Health Service Executive;</t>
  </si>
  <si>
    <t>44(d) Adequately prepare and support young people prior to their leaving care by providing for their early involvement in the planning of thetransition and by making assistance available to them following their departure;</t>
  </si>
  <si>
    <t>44(e) Undertake legislative amendments, as necessary, to ensure that its Child Care Act, 1991 adequately addresses the needs of children who have experienced homelessness.</t>
  </si>
  <si>
    <t>46. The Committee recommends that the State party consider incorporating provisions on information disclosure, family tracing and post-adoption support measures, in accordance with international practice, into the Adoption Act20</t>
  </si>
  <si>
    <t>48(a) Adopt a human rights-based approach to disability and establish a comprehensive strategy for the inclusion of children with disabilities;</t>
  </si>
  <si>
    <t>48(b) Ensure adequate measuresto facilitate the care of children with disabilities in the home environment; in doing so, the State party should consider adopting a national policy and framework in order to ensure consistency and adequate standards for such measures throughout its territory;</t>
  </si>
  <si>
    <t>48(c) Train and employ a sufficient number of specialized teachers and professionals in order to provide special needs education support and early childhood education for children with disabilities;</t>
  </si>
  <si>
    <t>48(d) Establish a clear and objective framework to ensure that children with disabilities are provided with reasonable accommodation for their education needs, including in the context of State examinations.</t>
  </si>
  <si>
    <t>50. The Committee urges the State party to address socioeconomic disadvantages, which constitute root causes of exclusion from access to health-care services, in particular for children in single-parent families, children living in poverty and Traveller and Roma children. The Committee also recommends that the State party undertake all necessary measures, including programmes for the issuance of medical cards in Traveller and Roma communities, to ensure that such children enjoy the same access to and quality of health-care services as others.</t>
  </si>
  <si>
    <t>Health and health-care services</t>
  </si>
  <si>
    <t>52(a) Strengthen its efforts to promote exclusive and continued breastfeeding by providing access to materials and raising awareness concerning the importance of breastfeeding and the risks of formula feeding; in particular, measures for the Traveller community should be included;</t>
  </si>
  <si>
    <t>52(b) Review and strengthen training for health-care professionals on the importance of exclusive breastfeeding;</t>
  </si>
  <si>
    <t>52(c) Further increase the number of hospitals certified as baby-friendly;</t>
  </si>
  <si>
    <t>52(d) Develop and implement a national strategy on the breastfeeding of infants; and in doing so, consider implementing the International Code of Marketing of Breast-milk Substitutes, along with adequate measures for its enforcement.</t>
  </si>
  <si>
    <t>54(a) Enact legislation that explicitly and comprehensively provides for children’s consent to and refusal of medical treatment, and ensure that the legislation is in line with the objectives of the Convention and encompasses clear recognition of the evolving capacities of children;</t>
  </si>
  <si>
    <t>54(b) Undertake measures to improve the capacity and quality of its mental health-care services for children and adolescents; in doing so, the State party should prioritize strengthening the capacity of its mental health-care services for inpatient treatment, out-of-hours facilities and facilities for treating eating disorders;</t>
  </si>
  <si>
    <t>54(c) Consider establishing a mental health advocacy and information service that is specifically for children and accordingly accessible and child-friendly.</t>
  </si>
  <si>
    <t>56. In the light of its general comment No.4 (2003) on adolescent health and development in the context of the Convention on the Rights of the Child, the Committee recommends that the State party further strengthen its measures on the prevention of suicide, which should take into account the specific needs of children and adolescents, and ensure the allocation of adequate human, technical and financial resources for their effective implementation.</t>
  </si>
  <si>
    <t>Suicide</t>
  </si>
  <si>
    <t>58(a) Decriminalizeabortion in all circumstances and review its legislation with a view to ensuringaccess by children to safe abortion and post-abortion care services; and ensure that the views of the pregnant girl are always heard and respected in abortion decisions;</t>
  </si>
  <si>
    <t>58(b) Develop and implement a policy to protect the rights of pregnant teenagers, adolescent mothers and their children and combat discrimination against them;</t>
  </si>
  <si>
    <t>58(c) Adopt a comprehensive sexual and reproductive health policy foradolescents and ensure that sexual and reproductive health education is part of the mandatory school curriculum and targetedat adolescent girls and boys, with special attention tothe prevention of early pregnancy and sexually transmitted infections;</t>
  </si>
  <si>
    <t>58(d) Take measures to raise awareness of and foster responsible parenthood and sexual behaviour, with particular attention to boys and men.</t>
  </si>
  <si>
    <t>60. The Committee urges the State party to further strengthen its efforts to reduce poverty among children in vulnerable situations, in particular Traveller, Roma and refugee children, as well as children living in single-parent households. It also recommends that the State party ensure that the revisions of its poverty reduction targets for 2020 take into account increases in the number of children living in consistent poverty and put in place a detailed action Plan to ensure that targets are met within a specified time frame.</t>
  </si>
  <si>
    <t>62. The Committee urges the State party to undertake measures to increase the availability of social housing and emergency housing support. In doing so, the State party should ensure that the housing and support provided through thosemeasures are appropriate to the needs of the children affected and subject to adequate safeguards, reviews and evaluations.</t>
  </si>
  <si>
    <t>64(a) Expeditiously undertake concrete measures to significantly increase the availability of non-denominational or multi-denominational schools and to amend the existing legislative framework to eliminate discrimination in school admissions, including the Equal Status Act;</t>
  </si>
  <si>
    <t>The Committee recommends that the State party</t>
  </si>
  <si>
    <t>64(b) Establish an effective complaints mechanism for students in schools;</t>
  </si>
  <si>
    <t>64(c) Consider reforming the Leaving Certificate examination with a view to reducing the stress caused to children;</t>
  </si>
  <si>
    <t>64(d) Develop a curriculum of physical leisure activities that can be enjoyed by all students</t>
  </si>
  <si>
    <t>66(a) Facilities, including recreation areas, that are appropriate for young children and families;</t>
  </si>
  <si>
    <t>66(b) Adequate child protection services, education for children and appropriate clothing and food for children, includingfood thatis of adequate quality and culturally appropriate for children of minority faiths; these centres should also address the needs of children with dietary requirements and, to the extent possible, allow for residents to store and cook their own food;</t>
  </si>
  <si>
    <t>66(c) Proportionately increase the child allowance provided to asylum seekers to ensure that it correlates with the cost of living in the State party</t>
  </si>
  <si>
    <t>68(a) Expeditiously adopt a comprehensive legal framework thatis in accordance with international human rights standards toaddress the needs of migrant children in the State party;</t>
  </si>
  <si>
    <t>68(b) Ensure that the said legal framework includes clear and accessible formal procedures for conferring immigration status on children and their families who are in irregular migration situations;</t>
  </si>
  <si>
    <t>68(c) Take measures to ensure that children in irregular migration situations are provided with independent legal advice and timely clarifications on their migration status</t>
  </si>
  <si>
    <t>70(a) Consider legally recognizing the Travellers and Roma as ethnic groups in the State party; and, in doing so, implement disaggregated data collection on these communities to facilitate the provision of targeted support programmes and measures;</t>
  </si>
  <si>
    <t>70(b) Ensure that sites in which Traveller and Roma households reside are equipped with adequate water and sanitation facilities as well as safe and appropriate recreation facilities for children;</t>
  </si>
  <si>
    <t>70(c) Increase the amount of funding allocated for housing facilities that address the needs of Traveller and Roma children and their families; and, provide mechanisms and procedures that ensure the effective and timely use of such funding;</t>
  </si>
  <si>
    <t>70(d) Respect the right to the cultural practice of nomadism, including by repealing or amending relevant legislation to ensure that this cultural practice is not criminalized; in doing so, the State party should also ensure adequate safeguards against forced eviction and access to timely recourse and commensurate reparation for victims of such forced evictions;</t>
  </si>
  <si>
    <t>70(e) Further conduct transparent, accessible and meaningful consultations with the Traveller and Roma communities in the State party to ensure their effective participation in the further formulationand implementation of the National Traveller and Roma Integration Strategy, while ensuring that these consultations inform the inclusion of a clear human rights basis for the strategy and, on that basis, formulate goals, targets, indicators, timeframes and funding mechanisms;</t>
  </si>
  <si>
    <t>70(f) Make child benefit payments a universal payment that is not contingent on the fulfilment of the habitual residence condition.</t>
  </si>
  <si>
    <t>72(a) Reinstate the provisions settingthe age of criminal responsibility at 14 years, as established in the Children Act 2001;</t>
  </si>
  <si>
    <t>72(b) In cases where detention is unavoidable, ensure that the detention is for the shortest possible period, that these children are not detained together with adults and that detention conditions are compliant with international standards, including with regard to access to education and health-care services;</t>
  </si>
  <si>
    <t>72(c) Make use of the technical assistance tools developed by the Inter-agency Panel on Juvenile Justice and its members, including the United Nations Office on Drugs and Crime, the United Nations Children's Fund, the Office of the United Nations High Commissioner for Human Rights and non-governmental organizations and, as necessary, seek technical assistance in the area of juvenile justice from members of the Panel.</t>
  </si>
  <si>
    <t>74(a) Develop systematic awareness-raising, education and training programmes on the provisions of the Optional Protocol for all relevant professional groups working with and for children, such as health personnel, social workers, teachers, public officials, public prosecutors, judges and authorities working for and with asylum-seeking and refugee children coming from countries affected by armed conflict. Furthermore, it recommends that the State party make the Optional Protocol widely known to the public at large and, in particular, to children and their parents through, inter alia, school curriculums and human rights education (CRC/C/OPAC/IRL/CO/1, para. 7);</t>
  </si>
  <si>
    <t>Follow up to the Committee’s previous concluding observations and recommendationson the Optional Protocol on children in armed conflict</t>
  </si>
  <si>
    <t>74(b) Consider amending section 11(1)(b) of the Ombudsman for Children Act, 2002 and/or establishing other appropriate oversight mechanisms, in order to ensure that actions taken by the Defence Forces vis-à-vis children under the age of 18 are subject to adequate accountability(CRC/C/OPAC/IRL/CO/1, para. 9);</t>
  </si>
  <si>
    <t>74(c) Enact legislation to explicitly criminalize the direct involvement of any persons under the age of 18 in hostilities, both at home and abroad, with a view to fully respecting the spirit of the Optional Protocol and to provide full protection for children in all circumstances (CRC/C/OPAC/IRL/CO/1, para. 15).</t>
  </si>
  <si>
    <t>76. The State party should strengthen its measures for the early identification of and support to children entering the State party who have been exposed to armed conflict; such a system should include psychological assistance, rehabilitation, social reintegration and other relevant measures toaddress the trauma faced by such children.</t>
  </si>
  <si>
    <t>77. The Committee recommends that the State party, in order to further strengthen the fulfilment of children’s rights, ratify the core human rights instruments to which it is not yet a party, namely, the Optional Protocol to the Convention on the Rights of the Child on the sale of children, child prostitution and child pornography, the International Convention on the Protection of the Rights of All Migrant Workers and Members of their Families, the Convention on the Rights of Persons with Disabilities and the International Convention for the Protection of All Persons from Enforced Disappearance.</t>
  </si>
  <si>
    <t>78. The Committee recommends that the State party cooperate with the Council of Europe on the implementation of the Convention and other human rights instruments, both in the State party and in other Council of Europe member States</t>
  </si>
  <si>
    <t>79. The Committee recommends that the State party take all appropriate measures to ensure that the recommendations contained in the present concluding observations are fully implemented. The Committee also recommends that the combined third and fourth periodic reports, the written replies to the list of issues of the State party and the present concluding observations be made widely available in the languages of the country.</t>
  </si>
  <si>
    <t>80. The Committee invites the State party to submit its combinedfifth and sixth periodic reports by 27 October 2021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</si>
  <si>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81.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(HRI/GEN/2/Rev.6, chap. I) and paragraph 16 of General Assembly resolution 68/26.</t>
  </si>
  <si>
    <t>6. The Committee urges the State party to define a clear mandate and sufficient authority within the Presidency of the Council of Ministers (Department for Family Policies) to coordinate all activities relating to the implementation of the Convention at the cross-sectoral, national, regional and local levels, and to strengthen the role of the National Observatory on Childhood and Adolescents under such an interministerial coordinating body. The State party should ensure that the National Observatory is provided with the human, technical and financial resources necessary for its effective operation.</t>
  </si>
  <si>
    <t>8(a) Conduct, with the full participation of children, a comprehensive assessment of the impact of the austerity measures on the realization of children’s rights and, on the basis of the results of such assessment, devise a strategy to more effectively address such impact and to ensure that the rights of children, in particular children from disadvantaged and marginalized communities, are not further adversely affected;</t>
  </si>
  <si>
    <t>8(b) Allocate adequate human, financial and technical resources at all levels of government for the implementation of all policies, plans, programmes and legislative measures directed at children, in particular children in disadvantaged and marginalized communities;</t>
  </si>
  <si>
    <t>8(c) Establish appropriate mechanisms and inclusive processes through which civil society, the public and children can participate in all stages of the budget process, including formulation, implementation and evaluation;</t>
  </si>
  <si>
    <t>8(d) Conduct regular assessments of the impact of the budgetary allocations on children to ensure that they are effective, efficient, sustainable and consistent with the principle of non-discrimination;</t>
  </si>
  <si>
    <t>8(e) Utilize a child-rights approach in the budgeting process by including specific indicators and a tracking system for the allocation and use of resources for children throughout the budget and in relevant sectors and agencies, and use this tracking system for assessment of how investments in any sector may serve the best interests of the child, ensuring that the different impact of such investment on girls and boys is measured;</t>
  </si>
  <si>
    <t>8(f) Define budgetary lines for all children, with special attention to those in disadvantaged or vulnerable situations that may require affirmative social measures, and make sure that those budgetary lines are protected even in situations of economic crisis, natural disasters or other emergencies;</t>
  </si>
  <si>
    <t>8(g) Strengthen institutional capacities to effectively detect, investigate and prosecute corruption, and ensure, including through the eradication of corruption in public procurement processes and the overpricing of contracts for the provision of public goods and services, that funds allocated to all programmes supporting the realization of children’s rights at the national, regional and local levels are fully and efficiently spent.</t>
  </si>
  <si>
    <t>9. With reference to its general comment No. 5 (2003) on general measures of implementation of the Convention, the Committee recommends that the State party continue to improve its data-collection system, in particular the informative system for social services, including by continuously extending its dataset, to cover all areas of the Convention, and disaggregate data by age, sex, disability, geographic location, ethnic and national origin and socioeconomic background in order to facilitate analysis of the situation of all children, particularly those in situations of vulnerability.</t>
  </si>
  <si>
    <t>10(a) Provide full independence and autonomy to the Authority for Children and Adolescents;</t>
  </si>
  <si>
    <t>10(b) Increase the human, technical and financial resources for the Authority;</t>
  </si>
  <si>
    <t>10(c) Establish a national human rights institution in compliance with the principles relating to the status of national institutions for the promotion and protection of human rights (Paris Principles).</t>
  </si>
  <si>
    <t>11(a) Intensify its efforts to disseminate information on the Convention and its Optional Protocols, including through awareness-raising programmes, to parents, the wider public and children, in a child-friendly manner, to faith-based organizations, and to legislators and judges to ensure their application in the legislative and judicial processes;</t>
  </si>
  <si>
    <t>11(b) Strengthen its training programmes for all professionals working with and for children, including by implementing a child rights-based and train-the-trainer approach.</t>
  </si>
  <si>
    <t>12. The Committee is deeply concerned by continuing smear campaigns against some civil society organizations engaged in search and rescue operations for migrants, including children, in the Mediterranean. The Committee urges the State party to guarantee the rights and freedom of action of civil society and to ensure that the rescue of migrants is not considered a crime.</t>
  </si>
  <si>
    <t>Civil society</t>
  </si>
  <si>
    <t>13. The Committee recommends that the State party amend its Civil Code to remove all exceptions that allow marriage under the age of 18 years.</t>
  </si>
  <si>
    <t>Minimum age of marriage</t>
  </si>
  <si>
    <t>15(a) Taking urgent measures to address disparities between the regions in access to health-care services, the minimum standard of living, adequate housing, including the prevention of forced evictions, sustainable development, and education by all children throughout the entire country;</t>
  </si>
  <si>
    <t>15(b) Strengthening its measures to combat negative attitudes among State representatives and the public;</t>
  </si>
  <si>
    <t>15(c) Strengthening other preventive activities against discrimination and, if necessary, taking affirmative action for the benefit of children and in particular children in marginalized and disadvantaged situations, such as asylum-seeking, refugee and migrant children; stateless children; children belonging to minorities, including Roma, Sinti and Caminanti children; children born to unmarried parents; lesbian, bisexual, gay or transgender children and children living in lesbian, bisexual, gay or transgender families; intersex children; children with disabilities; and children in street situations.</t>
  </si>
  <si>
    <t>16(a) Strengthen its efforts to ensure that the principle of the best interests of the child is appropriately integrated and consistently interpreted and applied in all regions across the country in all legislative, administrative and judicial proceedings and decisions and in all policies, programmes and projects that are relevant to and have an impact on children, in particular in relation to unaccompanied or separated children;</t>
  </si>
  <si>
    <t>16(b) Develop procedures and criteria to provide guidance to all relevant professionals for determining the best interests of the child in every area and for giving the best interests of the child due weight as a primary consideration, in particular in relation to unaccompanied or separated children having arrived in the State party;</t>
  </si>
  <si>
    <t>16(c) Disseminate to professionals working with and for children and the public at large, in particular children in a child-friendly manner, the Committee’s general comment No. 14.</t>
  </si>
  <si>
    <t>17(c) Promote meaningful and empowered participation of all children within the family, communities and schools, and include children in decision-making in all matters relating to children, including in environmental matters;</t>
  </si>
  <si>
    <t>17(b) Conduct research to identify the issues that are most important to children and the extent to which their voices are heard in family decisions affecting their lives, in communities and schools, and the channels through which they currently and potentially have the most influence on national and local decision-making;</t>
  </si>
  <si>
    <t>17(d) Develop toolkits for public consultation on national policy development to standardize such consultation at a high level of inclusiveness and participation, including consulting with children on issues that affect them;</t>
  </si>
  <si>
    <t>17(e) Institutionalize the Communal Children’s Councils as a regular event and ensure that they are provided with a meaningful mandate and adequate human, technical and financial resources, in order to facilitate children’s effective engagement with national legislative processes on issues that affect them.</t>
  </si>
  <si>
    <t>18(a) Take measures to prevent statelessness and ensure the effective implementation of the law regulating the acquisition of Italian citizenship at birth to otherwise stateless children;</t>
  </si>
  <si>
    <t>Birth registration/Name and nationality</t>
  </si>
  <si>
    <t>18(b) Adopt legislation to improve statelessness determination procedures in accordance with international standards;</t>
  </si>
  <si>
    <t>18(c) Resume the meetings of the working group on the legal status of Roma, Sinti and Caminanti, and take measures to improve the situation of undocumented or stateless children belonging to those communities;</t>
  </si>
  <si>
    <t>18(d) Consider ratifying the European Convention on Nationality.</t>
  </si>
  <si>
    <t>19(a) Using the national survey conducted in 2015 on ill-treatment of children as a starting point, create a national system to monitor and collect data on violence against children, in particular on all cases of domestic violence against children and on violence against children in marginalized and disadvantaged situations, and undertake a comprehensive assessment of the extent, causes and nature of such violence;</t>
  </si>
  <si>
    <t>Violence against children, including abuse and neglect of children</t>
  </si>
  <si>
    <t>19(b) Further strengthen awareness-raising and education programmes – including campaigns – with the involvement of children in order to formulate a comprehensive strategy for preventing and combating violence against children, including child abuse and neglect;</t>
  </si>
  <si>
    <t>19(c) Introduce a comprehensive and precise definition of violence against children in legislation;</t>
  </si>
  <si>
    <t>19(d) Encourage community-based programmes aimed at preventing and addressing domestic violence, child abuse and neglect, including by involving victims, volunteers and community members, and providing training support to them;</t>
  </si>
  <si>
    <t>19(e) Ensure that child victims of violence receive specialized care, support and appropriate reparation.</t>
  </si>
  <si>
    <t>20(a) To explicitly prohibit corporal punishment, however light, by law in all settings;</t>
  </si>
  <si>
    <t>20(b) To raise awareness among parents and the general public on the harmful effects of corporal punishment for the well-being of children;</t>
  </si>
  <si>
    <t>20(c) To promote alternative positive, non-violent and participatory forms of child-rearing and discipline.</t>
  </si>
  <si>
    <t>21(a) Adopt, with the active involvement of children, a new national plan to prevent and combat the abuse and sexual exploitation of children, and ensure its uniform implementation throughout its entire territory and at all levels of government;</t>
  </si>
  <si>
    <t>21(b) Establish an independent and impartial commission of inquiry to examine all cases of sexual abuse of children by religious personnel of the Catholic church;</t>
  </si>
  <si>
    <t>21(c) Ensure the transparent and effective investigation of all cases of sexual abuse allegedly committed by religious personnel of the Catholic church, the criminal prosecution of alleged perpetrators, the adequate criminal punishment of those found guilty and the compensation and rehabilitation of child victims, including those who have become adults;</t>
  </si>
  <si>
    <t>21(d) Establish child-sensitive channels for children and others to report such abuse;</t>
  </si>
  <si>
    <t>21(e) Protect children from further abuse by, inter alia, ensuring that persons convicted for abuse of children are prevented and deterred from having contact with children, in particular in their professional capacity;</t>
  </si>
  <si>
    <t>21(f) Make every effort vis-à-vis the Holy See to remove obstacles to effective criminal prosecutions of religious personnel of the Catholic church suspected of sexual abuse of children, in the Concordat of 1985 revising the Lateran Treaty, in order to fight impunity for such acts;</t>
  </si>
  <si>
    <t>21(g) Make it mandatory for everyone, including for religious personnel of the Catholic church, to report any case of alleged sexual abuse of children to the appropriate authorities of the State party;</t>
  </si>
  <si>
    <t>21(h) Amend legislation implementing the Lanzarote Convention so as to ensure that it does not exclude volunteers, including religious personnel of the Catholic Church, from its prevention and protection tools.</t>
  </si>
  <si>
    <t>22(a) To ensure that allegations of crimes relating to gender-based violence, including the trafficking of foreign children, in particular girls, are independently and thoroughly investigated and that perpetrators are brought to justice;</t>
  </si>
  <si>
    <t>22(b) To provide regular substantive training for judges, lawyers, prosecutors, the police and other relevant professional groups on standardized, gender- and child- sensitive procedures for dealing with victims and on how gender stereotyping by the judiciary negatively affects strict law enforcement;</t>
  </si>
  <si>
    <t>22(c) To ensure the rehabilitation of child victims of gender-based violence.</t>
  </si>
  <si>
    <t>23(a) Develop and implement a child rights-based health-care protocol for intersex children, setting the procedures and steps to be followed by health teams, ensuring that no one is subjected to unnecessary medical or surgical treatment during infancy or childhood, guarantee bodily integrity, autonomy and self-determination to children concerned, and provide families with intersex children with adequate counselling and support;</t>
  </si>
  <si>
    <t>23(b) Educate and train medical and psychological professionals on the range of sexual, and related biological and physical, diversity and on the consequences of unnecessary surgical and other medical interventions for intersex children.</t>
  </si>
  <si>
    <t>24(a) Continue to review its policies on alternative care for children deprived of a family environment to reduce reliability on civil society organizations, including faith- based organizations, with a view to developing a more integrated, child rights-based and accountable system that integrates the traditional care provided by the extended family, with a particular focus on the best interests of the child;</t>
  </si>
  <si>
    <t>24(b) Ensure that the national guidelines are effectively and appropriately applied on an equal basis and to the same extent in different regions across the country, taking into account that there are different family-type forms of placement of children in different regions;</t>
  </si>
  <si>
    <t>24(c) Ensure that the removal of children, including those with disabilities, from a family is permitted only after a careful assessment of best interests in each individual case, and is effectively monitored;</t>
  </si>
  <si>
    <t>24(d) Take measures to expand the system of foster care for children who cannot stay with their families with a view to go beyond the institutionalization of children;</t>
  </si>
  <si>
    <t>24(e) Establish a national register of children deprived of a family environment, based on uniform and clear criteria across the entire territory of the State party.</t>
  </si>
  <si>
    <t>25(a) Collect, in a systematic and ongoing manner, disaggregated statistical data and relevant information on domestic and intercountry adoptions in order to achieve a better understanding and to address the phenomenon;</t>
  </si>
  <si>
    <t>25(b) Make the national database of children, including children with disabilities, eligible for adoption and families declared suitable for adoption fully operational;</t>
  </si>
  <si>
    <t>25(c) Ensure in practice that the child’s views are heard in adoption processes in accordance with the child’s evolving capacities.</t>
  </si>
  <si>
    <t>26. The Committee recommends that the State party, in order to ensure the right of the child to maintain personal relations with both parents and in the light of the Hague Convention on the Civil Aspects of International Child Abduction, consider revising the provisions of the Penal Code criminalizing international child abduction in order to make it easier for an abducting parent to return to the State party together with the abducted child.</t>
  </si>
  <si>
    <t>27(a) Improve the collection of data on children with disabilities, in particular very young children and children with intellectual and psychosocial disabilities, and develop an efficient system for diagnosing disability, which is necessary for putting in place appropriate policies and programmes, in consultation with children with disabilities and their representative organizations;</t>
  </si>
  <si>
    <t>27(b) Adopt national minimum standards on early childhood education quality services and on educational staff qualification and training that are suited to the special educational needs of children with disabilities;</t>
  </si>
  <si>
    <t>27(c) Train additional specialized teachers and professionals in inclusive classes to provide individual support and all due attention to children with learning difficulties;</t>
  </si>
  <si>
    <t>27(d) Undertake awareness-raising campaigns in order to combat stigmatization of and discrimination against children with disabilities and to promote a positive image of such children;</t>
  </si>
  <si>
    <t>27(e) Address the specific needs of children with autism spectrum disorders and in particular ensure that they are fully integrated into all areas of social life, including recreational and cultural activities, ensure that inclusive education is suited to their needs, set up mechanisms for early detection, provide adequate training to professionals and ensure that these children benefit effectively from early childhood development programmes that are based on scientific knowledge.</t>
  </si>
  <si>
    <t>28(a) Raise awareness about the importance of vaccinations and ensure comprehensive immunization coverage against childhood diseases;</t>
  </si>
  <si>
    <t>Immunization</t>
  </si>
  <si>
    <t>28(b) Take measures to improve the practice of exclusive breastfeeding for the first six months of children through awareness-raising measures.</t>
  </si>
  <si>
    <t>29(a) Ensure a uniform and integrated system of child and adolescent neuropsychiatric health services throughout the State party, equipped with sufficient human, technical and financial resources;</t>
  </si>
  <si>
    <t>29(b) Set up an effective monitoring system for child and adolescent mental health, and conduct a study on the root causes of the increase in the diagnosis of attention deficit disorder and attention deficit hyperactivity disorder and the prescription of drugs to treat them;</t>
  </si>
  <si>
    <t>29(c) Ensure that the diagnoses of children with attention deficit disorder or attention deficit hyperactivity disorder are thoroughly examined, and that the prescription of drugs is considered a measure of last resort and only after an individualized assessment of the best interests of that child;</t>
  </si>
  <si>
    <t>29(d) Ensure that children and their parents are properly informed about the possible side effects of the prescription of drugs and about non-medical alternatives.</t>
  </si>
  <si>
    <t>30. The Committee notes the reforms to the social protection system, in particular the replacement of “inclusion income” (reddito di inclusione) with “citizenship income”, which may, however, progressively exclude those most at risk of poverty, such as those in temporary or low paid jobs, as well as minorities, women and children, owing to further labour market inequality. The Committee recommends that the State party adopt a comprehensive response to child poverty that guarantees children’s access to adequate resources through support to their parents’ participation in the labour market, ensures children’s access to affordable quality services and ensures children’s participation.</t>
  </si>
  <si>
    <t>32(a) Accelerate the integration of the national student register and regional registers to identify all children of compulsory school age who do not attend school, are not in vocational training and not in an apprenticeship, and develop and promote quality vocational training to enhance the skills of children and young people, especially those who drop out of school; implement a human rights-based approach to the entire educational system that is more inclusive towards children belonging to minority groups and migrant children and supports their aspirations; and effectively implement the national strategy for the inclusion of the Roma, Sinti and Caminanti for 2012–2020;</t>
  </si>
  <si>
    <t>32(b) Accelerate the creation of a register of school buildings, ensure that citizens have access to the register, and that school environments are welcoming and safe, and carry out systematic renovations of dilapidated school buildings;</t>
  </si>
  <si>
    <t>32(c) Strengthen awareness-raising on the adverse effects of bullying and cyberbullying, apply the guidelines on action contained in the national plan for the prevention of bullying and cyberbullying at school for 2016/17, and adopt and implement an integrated plan of action as provided for by Law No. 71/2017;</t>
  </si>
  <si>
    <t>32(d) Create a coordinating body at the Ministry of Education for collaboration with the regions and local governments, and introduce uniform structural, organizational and qualitative standards for early childhood care and education services based on a comprehensive and holistic policy of early childhood care and development in all regions.</t>
  </si>
  <si>
    <t>34(a) To implement specific safeguards so that children are exempted from the measures foreseen in Law No. 132/2018;</t>
  </si>
  <si>
    <t>34(b) To facilitate access to the asylum system for children in need of international protection;</t>
  </si>
  <si>
    <t>34(c) To establish appropriate reception and protection mechanisms for unaccompanied and separated children, including those who may be in need of international protection, by ensuring adequate reception capacities for them throughout the State party on a needs-based approach, and ensuring that reception systems are tailored to respond to the changing trends of arrivals, especially by sea;</t>
  </si>
  <si>
    <t>34(d) To implement a uniform protocol on age determination methods that is multidisciplinary, science-based, respectful of children’s rights and used only in cases of serious doubt about the claimed age and in consideration of documentary or other forms of evidence available, and to ensure access to effective appeal mechanisms;</t>
  </si>
  <si>
    <t>34(e) To effectively implement the provision of voluntary guardians for unaccompanied and separated children by ensuring the timely appointment of a competent guardian who has the necessary expertise and availability and is free from any potential conflict of interest;</t>
  </si>
  <si>
    <t>34(f) To process cases involving unaccompanied and separated children in a positive, humane and expeditious manner in order to identify durable solutions;</t>
  </si>
  <si>
    <t>34(g) To prioritize the immediate transfer of asylum-seeking children and their families out of regional processing centres, and to adopt permanent and sustainable resettlement options for refugees, particularly children and their families, to ensure that they are given lawful stay and reasonable access to employment and other opportunities;</t>
  </si>
  <si>
    <t>34(h) To improve the current data system for unaccompanied or separated children by harmonizing the currently existing databases and ensuring that all relevant information pertinent to each child is included.</t>
  </si>
  <si>
    <t>36(a) To uphold the best interests of the child at all times as a primary consideration in all situations concerning children in the context of international migration, including unaccompanied and separated children;</t>
  </si>
  <si>
    <t>36(b) To make relevant information and legal guidance on their rights and obligations available to migrant children, including information on human rights and fundamental freedoms, appropriate protection and assistance, options and pathways for regular migration and possibilities for return, in a language they understand;</t>
  </si>
  <si>
    <t>36(c) To strengthen measures to reduce the statelessness of migrant children;</t>
  </si>
  <si>
    <t>36(d) To develop or build on existing national and regional practices for admission and stay of appropriate duration, including access to education, on the basis of compassionate and humanitarian considerations for migrant children compelled to leave their countries of origin;</t>
  </si>
  <si>
    <t>36(e) To facilitate access to procedures for reunification of migrant children with their families;</t>
  </si>
  <si>
    <t>36(f) To review relevant policies and practices to ensure they do not create, exacerbate or unintentionally increase the vulnerabilities of migrant children, including by applying a human rights-based, gender- and disability-responsive, and age- and child-sensitive approach, to establish comprehensive policies and to develop partnerships that provide migrant children in a situation of vulnerability, regardless of their migration status, with the necessary support at all stages of migration, and to account for migrant children in national child protection systems;</t>
  </si>
  <si>
    <t>36(g) To build on existing practices to facilitate access for migrant children in an irregular status to an individual assessment that may lead to regular status, on a case-by-case basis and with clear and transparent criteria;</t>
  </si>
  <si>
    <t>36(h) To ensure that child protection authorities are promptly informed and assigned to participate in procedures for the determination of the best interests of the child once an unaccompanied or separated child crosses an international border, in accordance with international law, including by training border officials on the rights of the child and child-sensitive procedures, such as those that prevent family separation, and to reunite families in the event of family separation;</t>
  </si>
  <si>
    <t>36(i) To strengthen gender-responsive and child-sensitive referral mechanisms, including improved screening measures and individual assessments at borders and places of first arrival;</t>
  </si>
  <si>
    <t>36(j) To ensure that migrant children are promptly identified at places of first arrival in the State party and, if unaccompanied or separated, are promptly referred to child protection authorities and other relevant services, and appointed a competent and impartial legal guardian, that family unity is protected, and that anyone legitimately claiming to be a child is treated as such unless otherwise determined through a comprehensive and child-friendly age assessment;</t>
  </si>
  <si>
    <t>36(k) To strengthen measures to provide inclusive and equitable quality education to migrant children, and to facilitate access to lifelong learning opportunities, including by strengthening the capacities of education systems and by facilitating non- discriminatory access to early childhood development and care, formal schooling, non- formal education programmes for children for whom the formal system is inaccessible, on-the-job and vocational training, technical education, and language training, and by fostering partnerships with all stakeholders that can support this endeavour;</t>
  </si>
  <si>
    <t>36(l) To consider signing the Global Compact for Safe, Orderly and Regular Migration.</t>
  </si>
  <si>
    <t>37(a) Continue its efforts to fully harmonize its national legislation with the Optional Protocol on the sale of children, child prostitution and child pornography;</t>
  </si>
  <si>
    <t>Follow-up to the Committee’s previous concluding observations on the Optional Protocol on the sale of children, child prostitution and child pornography</t>
  </si>
  <si>
    <t>37(b) Strengthen awareness-raising campaigns with the tourism industry and the public at large on the prevention of sexual exploitation of children in the context of travel and tourism, and widely disseminate the Global Code of Ethics for Tourism among travel agents and in the tourism industry;</t>
  </si>
  <si>
    <t>37(c) Strengthen its international cooperation against the sexual exploitation of children in the context of travel and tourism through multilateral, regional and bilateral arrangements for its prevention and elimination.</t>
  </si>
  <si>
    <t>38(a) Amend its declaration under the Optional Protocol on the minimum age for recruitment to conform with national legislation of a minimum age of 18 years;</t>
  </si>
  <si>
    <t>Follow-up to the Committee’s previous concluding observations on the Optional Protocol on children in armed conflict</t>
  </si>
  <si>
    <t>38(b) Specifically include the recruitment and use of children in armed conflict as a ground for refugee status in domestic legislation;</t>
  </si>
  <si>
    <t>38(c) Ensure that the principles and provisions of the Convention and the Optional Protocol on the involvement of children in armed conflict are prominently featured in the curriculum for military school students, conscripts and persons in active military service;</t>
  </si>
  <si>
    <t>38(d) Extend the mandate of the Authority for Children and Adolescents to monitor military schools, including to receive and act upon complaints from children admitted to military schools.</t>
  </si>
  <si>
    <t>39. The Committee recommends that the State party, in order to further strengthen the fulfilment of children’s rights, consider ratifying the International Convention on the Protection of the Rights of All Migrant Workers and Members of Their Families.</t>
  </si>
  <si>
    <t>40.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</si>
  <si>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41. The Committee welcomes the establishment and related mandate of the Interministerial Committee for Human Rights headed by the Ministry for Foreign Affairs, and recommends that the State party allocate the necessary human, technical and financial resources for the Interministerial Committee to function as a standing government structure mandated with coordinating and preparing reports to and engaging with international and regional human rights mechanisms, as well as with coordinating and tracking national follow-up to and implementation of treaty obligations and the recommendations and decisions emanating from such mechanisms. The Committee emphasizes that the Interministerial Committee should have the capacity to consult systematically with civil society and the national human rights institution once it is set up.</t>
  </si>
  <si>
    <t xml:space="preserve"> National mechanism for reporting and follow-up</t>
  </si>
  <si>
    <t>42. The Committee invites the State party to submit its seventh periodic report by 4 October 2023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</si>
  <si>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43.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 specific documents (see HRI/GEN/2/Rev.6, chap. I) and paragraph 16 of General Assembly resolution 68/268.</t>
  </si>
  <si>
    <t>Kazakhstan</t>
  </si>
  <si>
    <t>7. The Committee recommends that the State party take all measures necessary to address its previous recommendations of 2007 (CRC/C/KAZ/CO/3) that have not been implemented or not sufficiently implemented, in particular, those related to coordination (para. 15), independent monitoring (para. 17), data collection (para. 21), dissemination of the Convention (para. 23), the best interests of the child (para. 29), respect for the views of the child (para. 31), alternative care (para. 42) and children with disabilities (para. 48).</t>
  </si>
  <si>
    <t>9. The Committee recommends that the State party strengthen its mechanisms for implementing its legislation that is in compliance with the Convention and the Optional Protocols thereto, including by introducing sanctions for violations of children’s rights and raising the awareness of judges, law enforcement officials and children themselves of their rights under the Convention and the Optional Protocols thereto. It also recommends that the State party expedite the adoption of the above- mentioned draft code of civil procedure.</t>
  </si>
  <si>
    <t>11. The Committee recommends that the State party prepare a comprehensive policy for implementing the rights of children on the basis of the analysis and evaluation of its Children of Kazakhstan State programme and the National Human Rights Action Plan for 2009-201 It also recommends that the State party develop an action plan based on that policy that includes establishing efficient mechanisms for its implementation, supported by sufficient human, technical and financial resources.</t>
  </si>
  <si>
    <t>13. The Committee recommends that the State party establish a budgeting process that includes a child rights perspective and specifies, in a transparent manner, allocations for children, in particular children in marginalized and disadvantaged situations, in the relevant sectors and agencies, including specific indicators and a tracking system.</t>
  </si>
  <si>
    <t>15. In the light of its general comment No. 5 (2003) on general measures of implementation, the Committee urges the State party to expeditiously improve its data collection system and identify data indicators. It also recommends that the data and indicators be shared among the ministries concerned and used for formulating, monitoring and evaluating policies, programmes and projects for the effective implementation of the Convention. In this context, the Committee also recommends that the State party strengthen its technical cooperation with, among others, the United Nations Children’s Fund (UNICEF) and regional mechanisms.</t>
  </si>
  <si>
    <t>17. In the light of its general comment No. 2 (2002) on the role of independent national human rights institutions, the Committee recommends that the State party take measures to expeditiously establish the post of ombudsperson for children in full compliance with the principles relating to the status of national institutions for the promotion and protection of human rights (Paris Principles). He or she should be able to receive, investigate and address complaints by children in a child-sensitive manner, ensure the privacy and protection of victims and undertake monitoring, follow-up and verification activities for victims.</t>
  </si>
  <si>
    <t>19(a) Establish a clear regulatory framework for the industries operating in the State party to ensure that their activities do not negatively affect human rights or endanger environmental or other standards, especially those relating to children's rights;</t>
  </si>
  <si>
    <t>19(b) Ensure effective implementation by companies, in particular industrial companies, of international and national environment and health standards, and effective monitoring of the implementation of these standards and appropriately sanction the perpetrators and provide remedies when violations occur, as well as ensure that the appropriate international certification is sought;</t>
  </si>
  <si>
    <t>19(c) Require companies to carry out assessments, consultations and full public disclosure of the environmental, health-related and human rights impact of their business activities and their plans to address such impact;</t>
  </si>
  <si>
    <t>19(d) Be guided by the United Nations "Protect, Respect and Remedy" Framework, accepted unanimously in 2008 by the Human Rights Council, when implementing these recommendations.</t>
  </si>
  <si>
    <t>21. The Committee recommends that the State party take all measures necessary to implement its legislative acts that prohibit discrimination and to combat any forms of discrimination against children in marginalized and disadvantaged situations, and ensure that such children have equal access to quality education and health care. It also recommends that the State party adopt a definition of “discrimination” that is in accordance with international standards.</t>
  </si>
  <si>
    <t>23.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 In this regard, the State party is encouraged to develop procedures and criteria to provide guidance to all relevant persons with authority for determining the best interests of the child in every area and for giving it due weight as a primary consideration.</t>
  </si>
  <si>
    <t>25(a) Take measures to abolish the age limit for a child to express his or her views and ensure the effective implementation of the legislation recognizing the right of the child to be heard in relevant legal proceedings, including by establishing systems and/or procedures to ensure social workers and courts comply with the principle;</t>
  </si>
  <si>
    <t>25(c) Develop toolkits for public consultation on national policy development to standardize such consultation at a high level of inclusiveness and participation, including consulting with children on issues that affect them;</t>
  </si>
  <si>
    <t>25(b) Conduct research to identify the issues that are the most important to children, to hear their views on those issues, to find out how well their voices are</t>
  </si>
  <si>
    <t>25(d) Conduct programmes and awareness-raising activities to promote the meaningful and empowered participation of all children within the family, community and schools, including within student council bodies, with particular attention given to girls and children in vulnerable situations;</t>
  </si>
  <si>
    <t>25(e) Establish the children's parliament and ensure that it is provided with a meaningful mandate and adequate human, technical and financial resources, in order to facilitate children's effective engagement with national legislative processes on issues that affect them.</t>
  </si>
  <si>
    <t>Latvia</t>
  </si>
  <si>
    <t>33(b) Monitor how children’s views are taken into consideration in the application of the Law on the Protection of the Rights of the Child, the Civil Procedure Code and the Administrative Procedure Law;</t>
  </si>
  <si>
    <t>27. With reference to its general comment No. 13 (2011) on the right of the child to freedom from all forms of violence, the Committee urges the State party to launch prompt and effective investigations into all reports of torture and other cruel or degrading treatment or punishment, in particular in police custody and care institutions. The Committee recommends that the State party take all measures necessary to prosecute and punish the perpetrators and provide victims of such violations with appropriate physical and psychological rehabilitation.</t>
  </si>
  <si>
    <t>29. In the light of its general comment No. 8 (2006) on the right of the child to protection from corporal punishment and other cruel or degrading forms of punishment, the Committee urges the State party to take immediate measures to explicitly prohibit corporal punishment in all its forms in the home, care institutions and day-care facilities and ensure that those who violate the law are held accountable. The Committee also recommends that the State party take measures to foster positive, non-violent and participatory forms of child-rearing and discipline among parents, teachers, staff of care institutions and day-care facilities and other professionals working with and for children.</t>
  </si>
  <si>
    <t>31. In the light of its general comment No. 13, the Committee recommends that the State party introduce mechanisms, especially in care institutions, institutions for children with disabilities and schools, to enable children to report any form of violence by the staff in a confidential manner and that an immediate investigation is opened into all such cases reported. It also recommends that the State party take measures to educate children on Internet safety and prevent and tackle cyberbullying among and against children.</t>
  </si>
  <si>
    <t>33. The Committee recommends that the State party establish mechanisms, procedures and guidelines to ensure mandatory reporting of cases of child sexual abuse and exploitation, including by raising the awareness of children on how to detect and report sexual violence and abuse. It also recommends that the State party ensure the development of programmes and policies to prevent child sexual exploitation and abuse and for recovery and social reintegration of child victims, in accordance with the outcome documents adopted at the World Congresses against Commercial Sexual Exploitation of Children.</t>
  </si>
  <si>
    <t>35(a) Develop awareness-raising campaigns and programmes on the harmful effects of early marriages on the physical and mental health and well-beings of girls, targeting, in particular, parents, teachers and religious and community leaders;</t>
  </si>
  <si>
    <t>35(b) Establish protection schemes for victims of early and forced marriages who file a complaint;</t>
  </si>
  <si>
    <t>35(c) Fully eradicate the harmful practice of "bride kidnapping";</t>
  </si>
  <si>
    <t>35(d) In the light of the joint general recommendation No. 31 of the Committee on the Elimination of Discrimination against Women/general comment No. 18 of the Committee on the Rights of the Child on harmful practices (2014), take active measures to put an end to harmful practices against children in the State party.</t>
  </si>
  <si>
    <t>37(a) Continue to support and facilitate family-based care for children wherever possible and establish an effective system of foster care for children with a view to further reducing the institutionalization of children;</t>
  </si>
  <si>
    <t>37(b) Ensure adequate safeguards and clear criteria, based on the needs and the best interests of the child, for determining whether a child should be placed in alternative care;</t>
  </si>
  <si>
    <t>37(c) Provide children who are about to leave institutions with sufficient support and ensure that they obtain the knowledge and skills necessary to live independently and are provided with an adequate standard of living.</t>
  </si>
  <si>
    <t>39. The Committee urges the State party to strengthen its investigation into cases of the sale of children and take all measures necessary to locate the children who were placed for intercountry adoption and provide them with the protection necessary. The Committee also urges the State party to amend its legislation to comply with the Hague Convention on Protection of Children and Cooperation in respect of Intercountry Adoption and lift the secrecy of adoption.</t>
  </si>
  <si>
    <t>41. In the light of its general comment No. 9 (2006) on the rights of children with disabilities, the Committee urges the State party to ensure that all children with disabilities are enrolled in preschools and schools. It also recommends that the State party adopt a human rights-based approach to disability, set up a comprehensive strategy for the inclusion of children with disabilities and continue to develop and prioritize inclusive education over the placement of children in specialized institutions and classes. It specifically recommends that the State party train and assign specialized teachers and professionals in inclusive classes to provide individualized support and all due attention to children with special educational needs, as well as rehabilitation programmes for children with psychosocial disabilities.</t>
  </si>
  <si>
    <t>43. The Committee draws the State party’s attention to its general comment No. 15 (2013) on the right of the child to the enjoyment of the highest attainable standard of health, and recommends that the State party provide equal access to quality health- care services, including specialized care, hospital facilities, qualified doctors and nurses and all equipment necessary throughout the country both in urban and rural areas. The Committee also recommends that the State party take measures to address the undernourishment of children in regions where that is identified as a problem. Furthermore, it recommends that the State party continue improving sanitary standards and procedures in all its hospitals and institutions regarding blood transfusion and prevent any potential negligence by their staff.</t>
  </si>
  <si>
    <t>45. The Committee recommends that the State party strengthen its efforts to prevent suicides and suicidal behaviour among its adolescents and adopt mental health programmes and other measures, such as making available specifically trained schools counsellors, to address the specific needs of adolescents who are prone to suicidal behaviour.</t>
  </si>
  <si>
    <t>47. In the light of its general comment No. 4 (2003) on adolescent health and development in the context of the Convention, the Committee recommends that the State party adopt a comprehensive sexual and reproductive health policy for adolescents and ensure that sexual and reproductive health education is part of the mandatory school curriculum and targeted at adolescent girls and boys, with special attention given to preventing early pregnancy and sexually transmitted infections. It furthermore recommends that the State party establish centres and clinics in rural areas where children could seek confidential counselling on sexual and reproductive health.</t>
  </si>
  <si>
    <t>49. The Committee urges the State party to take further steps to address environmental hazards that affect the health of children living in close proximity to the Aral Sea and Semipalatinsk, and to strengthen its efforts to address environmental issues concerning waste disposal and the use of pollutants and chemicals. The Committee further calls on the State party to allocate more resources in this regard and to strictly enforce its environmental legislation.</t>
  </si>
  <si>
    <t>51. The Committee recommends that the State party take additional measures to combat poverty, in particular by identifying and addressing root causes and increasing its social welfare and child support allocations to families with children in need.</t>
  </si>
  <si>
    <t>53. In the light of its general comment No. 1 (2001) on the aims of education, the Committee recommends that the State party provide education in mainstream schools to all children on its territory irrespective of their parents’ legal status or whether they possess registration or other documents. The Committee also recommends that the State party include a course on children’s rights as part of the mandatory curriculum in all schools.</t>
  </si>
  <si>
    <t>55(a) Address inconsistencies in all of its national legislation, including by-laws and regulations, in order to comply with international standards under the 1951 Convention on the Status of Refugees;</t>
  </si>
  <si>
    <t>55(b) Ensure that refugee status determination is conducted in a child- sensitive manner with regard to both procedural and substantive aspects and that the best interests of the child are taken into account as a primary consideration in all its decisions;</t>
  </si>
  <si>
    <t>55(c) Introduce a special protection status (the non-refoulement principle) for children who are not formally recognized as refugees, but are nonetheless unable to return to a country where there are substantial grounds to believe that there is a real risk of irreparable harm to the child;</t>
  </si>
  <si>
    <t>55(d) Amend its legislation to allow all children irrespective of the status of their parents to have access to free education and medical services, among other services.</t>
  </si>
  <si>
    <t>57. The Committee recommends that the State party take all measures necessary, including legal measures, to prevent the involvement of children in cotton-harvesting, on vegetable plantations and in any commercial activities that are harmful to their health and development, as well as punish those who are responsible. The Committeeurges the State party to ensure and monitor children’s school attendance and provide support to families who depend on child labour. Furthermore, the Committee recommends that the State party seek technical assistance from the International Programme on the Elimination of Child Labour of the International Labour Office in this regard.</t>
  </si>
  <si>
    <t>59. The Committee urges the State party to immediately take measures to identify the victims of trafficking within and outside the country and take measures to prosecute and punish perpetrators on the basis of its new legislation. It particularly recommends that the State party continue to take a harsh stance against the police officers involved in such crimes and prosecute and punish them under the relevant provisions of the Criminal Code.</t>
  </si>
  <si>
    <t>61(a) Adopt a comprehensive law that will regulate all aspects of the juvenile justice system;</t>
  </si>
  <si>
    <t>61(b) Ensure that all cases involving children in conflict with the law are dealt with by the juvenile justice system;</t>
  </si>
  <si>
    <t>61(c) Ensure that all children in the justice system are provided with psychological counselling and social assistance, where necessary;</t>
  </si>
  <si>
    <t>61(d) Provide regular training on children's rights to all professionals dealing with children in the justice system, in particular judges, prosecutors and police officers;</t>
  </si>
  <si>
    <t>61(e) Ensure the provision of qualified and independent legal aid to children in conflict with the law at an early stage of the procedure and throughout the legal proceedings;</t>
  </si>
  <si>
    <t>61(f) In cases where detention is unavoidable, ensure that the children are able to have a frequent contact with their families, and that detention conditions are compliant with international standards.</t>
  </si>
  <si>
    <t>63. The Committee recommends that the State party strengthen its legislation in order to remove the requirement of double criminality for all crimes covered by the Optional Protocol to ensure extraterritorial jurisdiction and extradition in conformity with the requirements of the Optional Protocol.</t>
  </si>
  <si>
    <t>64. The Committee regrets the lack of information on the implementation of its concluding observations of 29 September 2006 on the State party’s initial report under the Optional Protocol to the Convention on the involvement of children in armed conflict (see CRC/C/OPAC/KAZ/CO/1, paras. 7 and 15), in particular in relation to the prohibition and criminalization of recruitment of children into armed groups and their participation in hostilities and access to independent complaint and investigation mechanisms in military schools.</t>
  </si>
  <si>
    <t>Follow-up to the Committee’s previous concluding observations and recommendations on the Optional Protocol on the involvement of children in armed conflict</t>
  </si>
  <si>
    <t>65. The Committee recommends that the State party, in order to further strengthen the fulfilment of children’s rights, ratify the Optional Protocol on a communications procedure.</t>
  </si>
  <si>
    <t>66. The Committee recommends that the State party, in order to further strengthen the fulfilment of children’s rights, ratify the core human rights instruments to which it is not yet a party, namely the International Convention on the Protection of the Rights of All Migrant Workers and Members of Their Families.</t>
  </si>
  <si>
    <t>67. The Committee recommends that the State party take all appropriate measures to ensure that the recommendations contained in the present concluding observations are fully implemented. The Committee also recommends that the fourth periodic report, the written replies to the list of issues of the State party and the present concluding observations be made widely available in the languages of the country.</t>
  </si>
  <si>
    <t>68. The Committee invites the State party to submit its combined fifth and sixth reports by 10 September 2021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</si>
  <si>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68.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(see HRI/GEN/2/Rev.6, chap. I) and paragraph 16 of General Assembly resolution 68/26</t>
  </si>
  <si>
    <t>Kyrgyzstan</t>
  </si>
  <si>
    <t>7(a) Establish a comprehensive policy with a view to strengthening its efforts to ensure that the provisions and principles of the Convention are widely known and understood by adults and children alike,and reinforce adequate and systematic training of all professional groups working for and with children, in particular law enforcements officials, teachers, health personnel (e.g. psychologists and social workers) and personnel in childcare institutions;</t>
  </si>
  <si>
    <t xml:space="preserve">Data collection </t>
  </si>
  <si>
    <t>7(b) Develop a comprehensive system for collecting disaggregated data covering all those under the age of 18 years;that data can be used as a basis for assessing progress achieved in the realization of children's rights and to help design policies to implement the Convention;</t>
  </si>
  <si>
    <t>7(c) Strengthen the role of the Office of the Ombudsman, in particular the Deputy Ombudsman for Children, in accordance with the principles relating to the status of national institutions for the promotion and protection of human rights(the Paris Principles).The unit on children's rights within the Office of the Ombudsman should be given the power to deal with complaints from children, and to do so in a child-sensitive and expeditious manner, and toprovide remedies for violations of their rights under the Convention. Theunitshould be provided with adequate human and financial resources;</t>
  </si>
  <si>
    <t>7(d) Involve non-governmental organizations, especially rights-based ones, and other sectors of civil society working with and for children more systematically throughout all stages of the implementation of the Convention;</t>
  </si>
  <si>
    <t>7(e) Undertake measures to ensure that children's views are given due consideration in schools, courts, within the family and during relevant administrative processes concerning children through, inter alia, adoption of appropriate legislation, training of all caregivers and professionals working with and for children and the use of information campaigns.</t>
  </si>
  <si>
    <t>9. The Committee urges the State party to continue its efforts to bring its legislation into line with the Convention and ensure that such laws are fully and effectively implemented. It recommends that the State party provide information on the evaluation of the implementation of its laws and regulations in the area of children’s rights.The Committee also recommends that the State party ensure that the Convention is directly applied and referred to in judgements by its courts.</t>
  </si>
  <si>
    <t>11. The Committee recommends that the State party ensure that its programmes, plans and strategies are effectively implemented and include practical measures thatclearly indicate the roles and responsibilities of relevant bodies at national, regional and local levels, and provide them with the necessary human, technical and financial resources. It alsorecommends that the State party ensure that there are systems for the monitoring and evaluation of its programmes and plans of action</t>
  </si>
  <si>
    <t>13. The Committee recommends that the State party take the necessary measures to provide its coordinating mechanism with sufficient authority and adequate human, technical and financial resources to ensure effective coordination of activities on children’s rights across all sectors and at national, regional and local levels.</t>
  </si>
  <si>
    <t>15(a) Earmark sufficient budget resources specifically targeted at theimplementation of the rights of children;</t>
  </si>
  <si>
    <t>15(b) Establish an effective system fortracking, monitoring and evaluating the allocation and use of resources for children by all relevant sectors throughout the budget, thus making investment benefitingchildren clear</t>
  </si>
  <si>
    <t>17. The Committee recommends that the State party take measures to harmonize its legislation and policies in relation to itsdefinition of a child in order to ensure that all children below the age of 18 years are afforded the same rights and entitlements in all sectors.</t>
  </si>
  <si>
    <t>19. The Committee urges the State party to take urgent measures to prevent discrimination against children in marginalized and disadvantaged situations, such as children belonging to minority groups, including Lyuli children, children in care institutions, children with disabilities, girl children in rural areas, children of migrant workers, children not registered as residents and children belonging to the LGTBI group, and periodically evaluate the outcomes of its measures. The Committee also recommends that the State party include information in its next periodic report on measures and programmes relevant to the Convention and undertaken by the State party in follow-up to the Declaration and Programme of Action adopted at the 2001 World Conference against Racism, Racial Discrimination, Xenophobia and Related Intolerance, as well as the outcome document adopted at the 2009 Durban Review Conference.</t>
  </si>
  <si>
    <t>21. In the light of itsgeneral comment No. 14 (2013) on the right of the child to have his or her best interests taken as a primary consideration,the Committee recommends that the State party strengthen its efforts to ensure that the right is appropriately integrated and consistently applied in all legislative, administrative and judicial proceedings, as well as in all policies, programmes and projects relevant to and with an impact on children. In that regard, the State party is encouraged to develop procedures and criteria to provide guidance to all relevant persons in authority for determining the best interests of the child in every area, giving them the appropriate weight as a primary consideration. Such procedures and criteria should be disseminated to courts of law, administrative authorities and legislative bodies, public and private social welfare institutions, as well as traditional and religious leaders and the public at large.</t>
  </si>
  <si>
    <t>23. The Committee recommends that the State party establish mechanisms to provide rapid response to protect children in case of conflict and provide prompt, impartial and effective investigation into the killings, including of children, during the June 2010 events.</t>
  </si>
  <si>
    <t>25. The Committee urges the State party to ensure that all children born in its territory are registered and provided with standard birth certificates immediately without any undue barriers,irrespective of the availability of their parents’ identity documents or residence permits. The Committee also recommends that the State party simplify the procedure for birth registration and ensure that no illegal demands are made in the process of restoring birth certificates.</t>
  </si>
  <si>
    <t>27. The Committee recommends that the State party amend its Citizenship Act and establish safeguards to prevent children born and living in its territory from becoming stateless. It also recommends that the State party ratify the Convention relating to the Status of Stateless Persons of 1954 and the Convention on the Reduction of Statelessness of 196</t>
  </si>
  <si>
    <t>29(a) Launch prompt and effective independent investigations into all allegations of torture and ill-treatment against children in detention facilities and closed institutions and during investigations, in particular in relation to the Nookat case, and ensure that perpetrators are prosecuted and punished under relevant articles of the Criminal Code;</t>
  </si>
  <si>
    <t>29(b) Ensurecare, recovery, compensation and rehabilitation for child victims of torture and ill-treatment;</t>
  </si>
  <si>
    <t>29(c) Prevent incidents of torture and ill-treatment by independent monitoring and unannounced visits to places of detention and closed institutions and by undertaking comprehensive training programmes for security and police personnel;</t>
  </si>
  <si>
    <t>29(d) Establish an effective complaint and data collection system forcomplaints of torture or other forms of ill-treatment of children deprived of their liberty.</t>
  </si>
  <si>
    <t>31. Take all necessary measures to prevent the abuse of children by raising the awareness of the public on the negative impacts of such abuse on child's health and development;</t>
  </si>
  <si>
    <t>31(b) Investigate and prosecute those responsible for child abuse in families, alternative care settings and schools and ensure that victims of abuse have access to complaints procedures, counselling, medical care and other recovery assistance as appropriate;</t>
  </si>
  <si>
    <t>31(c) Establish temporary foster families and crisis centres for such children and a mechanism for referring children to them, as well as allocate sufficient resources in order to provide children with the necessary medical, psychological and social support.</t>
  </si>
  <si>
    <t>33. In the light of its general comment No. 8 (2008) on the right of the child to protection from corporal punishment and other cruel or degrading forms of punishment,the Committee urges the State party to prohibit in law the use of all forms of corporal punishment in all settings, in particular in the home and foster care, and provide for enforcement mechanisms under its legislation, including providing appropriate sanctions in cases of violation. It alsorecommends that the State party strengthen and expand awareness-raising and education programmes and campaigns, in order to promote positive, non-violent and participatory forms of child-rearing and discipline</t>
  </si>
  <si>
    <t>34(a) Develop a comprehensive national strategy to prevent and address all forms of violence against children;</t>
  </si>
  <si>
    <t>34(b) Adopt a national coordinating framework to address all forms of violence against children;</t>
  </si>
  <si>
    <t>34(c) Pay particular attention to and address the gender dimension of violence;</t>
  </si>
  <si>
    <t>34(d) Cooperate with the Special Representative of the Secretary-General on violence against children and other relevant United Nations institutions.</t>
  </si>
  <si>
    <t>36(a) Prevent the sexual abuse and exploitation of children by ensuring effective pursuit of perpetrators andcommensurate sanctions for perpetrators of child sexual exploitation and abuse within its jurisdiction and throughout its territory;</t>
  </si>
  <si>
    <t>36(b) Raise awareness and encourage the public and children to report cases of sexual violence and exploitation against children, especially in educational and medical facilities;</t>
  </si>
  <si>
    <t>36(c) Establish effective mechanisms to identify, detect and protect children who are victims of such crimes;</t>
  </si>
  <si>
    <t>36(d) Ensure that law enforcement officials pay particular attention to crimes against children and be punished for inaction inregistering and investigating any crimes against children as well as for the mishandling of cases;</t>
  </si>
  <si>
    <t>36(e) Provide children of all ages with the possibility ofapplying for the protection of the authorities directly, without the involvement of their parents or legal guardians.</t>
  </si>
  <si>
    <t>38. The Committee recommends that the State party take all necessary measures to ensure that all incidents of “bride-kidnapping” are promptly, impartially and effectively investigated, that all those responsible for such abuses are held accountable, prosecuted and sanctioned, and that victims of such abuses obtain redress. It also recommends that the State party prevent early marriages of girls by developing and undertaking comprehensive awareness-raising programmes on the negative implications of early marriage for the girl child’s rights to health, education and development, targeting in particular traditional and religious leaders, parents and State parliamentarians.</t>
  </si>
  <si>
    <t>40. The Committee recommends that the State party provide counselling and financial support to families with children in order to prevent children being separated from their parents. The Committee also recommends that the State party provide grandparents or other relatives with sufficient support and ensure that such children are not subjected to abuse and violence.</t>
  </si>
  <si>
    <t>42(a) Strengthen and enforce the deinstitutionalization process, by improving support to families and ensuring that placement in institutional care is used only as a last resort;</t>
  </si>
  <si>
    <t>42(b) Increase and provide incentives for family-type alternative care;</t>
  </si>
  <si>
    <t>42(c) Ensure and monitor that children in care institutions are provided with quality nutrition sufficient for their age;</t>
  </si>
  <si>
    <t>42(d) Ensure that children in care institutions receive timely medical services of adequate quality, including preventive treatment, by qualified medical professionals;</t>
  </si>
  <si>
    <t>42(e) Provide children in care institutions with free and regular dental care, including dental prosthetics, if necessary;</t>
  </si>
  <si>
    <t>42(f) Improve and monitor living, sanitation and hygiene conditions in care institutions;</t>
  </si>
  <si>
    <t>42(g) Ensurethe systematic, frequent and effective monitoring and control of the situation of children residing in care institutions, including private care institutions,and in family-type alternative care;</t>
  </si>
  <si>
    <t>42(h) Provide children in alternative care settings with access to an independent and confidential complaint mechanism;</t>
  </si>
  <si>
    <t>42(i) Provide children leaving care institutions with the necessary support, including accommodation, employment or further education.</t>
  </si>
  <si>
    <t>44. The Committee recommends that the State party speed up the process of accession to the Hague Convention on Protection of Children and Cooperation in respect of Intercountry Adoption of 199 It also recommends that the State party establish effective mechanisms aimed at facilitating the adoption process by removing unnecessary barriers, whileat the same time ensuring proper screening of families by whomchildren are to be adopted. In particular, it urges the State party to investigate all cases of corruption in the adoption process and ensure that all persons responsible are prosecuted and punished accordingly.</t>
  </si>
  <si>
    <t>46(a) Develop a policy on deinstitutionalization and prevent excessive institutionalization of children with disabilities by providing all the necessary support to families with children with disabilities and ensure sufficient alternative family and community-based care options for children with disabilities deprived of family environment;</t>
  </si>
  <si>
    <t>46(b) Raise the awareness of the public, in particular children, about the rights of children with disabilities and take measures for their successful integration into society;</t>
  </si>
  <si>
    <t>46(c) Ensure that social benefits for families with children with disabilities are sufficient to cover the basic needs of such children;</t>
  </si>
  <si>
    <t>46(d) Provide inclusive education for children with disabilities by training teachers, providing schools with necessary equipment and raising the awareness ofschool personnel, children and the public in general of the rights of children with disabilities;</t>
  </si>
  <si>
    <t>46(e) Ensure prompt and effective investigation into cases of deaths of children with disabilities in care institutions and establish an independent monitoring of care institutions, in particular of the health-care services provided to children in such institutions;</t>
  </si>
  <si>
    <t>46(f) Ensure that all children with mental disabilities are provided with appropriate stimulating activities.</t>
  </si>
  <si>
    <t>48. In the light of itsgeneral comment No. 15 (2013) on the right of the child to the enjoyment of the highest attainable standard of health, the Committee recommends that the State party take measures to ensure that all children up to the age of 18 years are covered under the State party’s programmes for children and have access to health-care services free of charge. It recommends that the State party take measures to prevent deaths of children as a result of preventable and curable diseases, by educating parents and providing easy access to early medical intervention. Furthermore, the Committee recommends that the State party take measures to ensure that no child in the country is undernourished and that all children have access to adequate and sufficient nutritious food.</t>
  </si>
  <si>
    <t>50. In the light of its general comment No.3 (2003) on HIV/AIDS and the rights of the child, the Committee recommends that the State party take all necessary measures to prevent transmission of HIV/AIDS by raising the awareness of the public, including children, about the means of transmission and providing hospitals with necessary resources to prevent sharing of needles and other instruments that could lead to infections. The Committee also recommends that the State party provide information on the investigation into the mass infections of children with HIV/AIDS in Osh province and their causes, and ensure that the victims are provided with appropriate assistance and support. Furthermore, the Committee urges the State party to take all the necessary measures to prevent such incidents from happening again.</t>
  </si>
  <si>
    <t>52. Referring to its general comment No.4 (2003) on adolescent health and development in the context of the Convention on the Rights of the Child, the Committee recommends that the State party adopt a comprehensive sexual and reproductive health policy for adolescents and ensure that age-appropriate sexual and reproductive health education is part of the mandatory school curriculum and targeted at adolescent girls and boys, with special attention givento preventing early pregnancy and sexually transmitted infections. It also recommends that the State party provide adolescents with confidential services and easy access to contraceptives.</t>
  </si>
  <si>
    <t>54. The Committee recommends that the State party take all necessary measures to implement its legislation promoting breastfeeding practices and ensure that all mothers receive adequate information on the benefits of their breastmilk.It also recommends that the State party adopt the International Code for Marketing of Breast-milk Substitutes.</t>
  </si>
  <si>
    <t>56(a) Ensure that all children, including minority children, have access to free and compulsory education, which is not compromised by their involvement in the labour market;</t>
  </si>
  <si>
    <t>56(b) Take measures to improve the quality of education, by training teachers, providing incentives to attract qualified teachers, ensuring a sufficient number of textbooksand conducting independent, regular assessments ofchildren;</t>
  </si>
  <si>
    <t>56(c) Put an end to the practice of extorting fees from the parents of children attending school;</t>
  </si>
  <si>
    <t>56(d) Take measures to invest in and maintain the infrastructure of schools, including on access to water, sewage systems, heating and electricity, and ensure that school buildings respond to high safety standards;</t>
  </si>
  <si>
    <t>56(e) Put an end to school racketeering by supervising the behaviour of children and sanctioning those who are involved in racketeering activities;</t>
  </si>
  <si>
    <t>56(f) Take measures to ensure that children from minority communities, in particular Uzbek children, have access to education in their native language without any restrictions.</t>
  </si>
  <si>
    <t>58. The Committee recalls its report of the day of general discussion on the rights of all children in the context of migration (2012) and recommends that the State party ensure that children of internal migrant workers are provided with adequate living conditions and immediate access to health care and education irrespective of their residencystatus.</t>
  </si>
  <si>
    <t xml:space="preserve"> Other special protection measures</t>
  </si>
  <si>
    <t>60. The Committee recommends that the State party strengthen its efforts to reconcile communities and prevent discrimination against members of minority groups, through multilingual, common education and awareness-raising campaigns to promote tolerance and friendship among communities.</t>
  </si>
  <si>
    <t>62. The Committeeurges the State party to remove from its legislation the requirement of 10 days’ notification prior to the visit of labour inspectors and to organize regular unannounced inspection of private and State employment sites and ensure that any person who may be below the age of 18 years is not subjected to hazardous working conditions. The Committee urges the State party to ensureregular visits and monitoring of care institutions to detect signs of forced labour and/or physical, emotional and sexual abuse and bring those responsible to justice.</t>
  </si>
  <si>
    <t>64. The Committee reiterates its previous recommendation that the State party amend the provisions with a view to including all purposes and forms of the sale of children, child pornography and child prostitution in accordance with article 3, paragraphs 1 and 2, of the Optional Protocol. It also recommends that the State partytake the necessary legislative measures to ensure that domestic law provides for extraterritorial jurisdiction in full compliance with article 4 of the Optional Protocol.</t>
  </si>
  <si>
    <t>Follow up to the Committee’s previous concluding observations and recommendations on the Optional Protocol on the sale of children, child prostitution and child pornography</t>
  </si>
  <si>
    <t>67. The Committee regrets the lack of information on the implementation of its concluding observations of 2 February 2007 (CRC/C/OPAC/KGZ/CO/1) on the State party’s initial report under the Optional Protocol on the involvement of children in armed conflict.</t>
  </si>
  <si>
    <t>Follow up to the Committee’s previous concluding observations and recommendations on the Optional Protocol on the involvement of children in armed conflict</t>
  </si>
  <si>
    <t>67(a) Establish a system of juvenile courts with specialized staff and with a restorative justice approach;</t>
  </si>
  <si>
    <t>67(b) Avoid unlawful detention of children and ensure that legal safeguards are implemented for the detained children;</t>
  </si>
  <si>
    <t>67(c) Ensure independent court review of decisions on placements in the adaptation and rehabilitation centrefor juveniles and Belovodsky Special Boarding School and provide children placed in those institutions with freedom of movement, including the freedom to leave and return at their will;</t>
  </si>
  <si>
    <t>67(d) Ensure that under no circumstances are children detained together with adults and that detention of children is used as a last resort and allow regular visits from the families of children in detention.</t>
  </si>
  <si>
    <t>In doing the above, the State party should make use, if relevant, of the technical assistance tools developed by the Interagency Panel on Juvenile Justice and its members, including the United Nations Office on Drugs and Crime, the United Nations Children’s Fund (UNICEF), the Office of the United Nations High Commissioner for Human Rights and non-governmental organizations, and seek technical assistance in the area of juvenile justice from members of the Panel.</t>
  </si>
  <si>
    <t>69. The Committee recommends that the State party ensure, through adequate legal provisions and regulations, that all child victims and/or witnesses of crimes are provided with the protection required by the Convention and that the State party take fully into account the Guidelines on Justice in Matters involving Child Victims and Witnesses of Crime. In particular, it recommends that child victims and witnesses are treated in a child-sensitive manner and their views and testimonies are given due weight. Furthermore, it recommends that child victims are provided with unrestricted access to justice without having to be represented by their parents or legal guardians</t>
  </si>
  <si>
    <t>70. In order to further strengthen the fulfilment of children’s rights, the Committee recommends that the State partyratify the Optional Protocol to the Convention on the Rights of the Child on a communications procedure, the Optional Protocol to theInternational Covenant on Economic, Social and Cultural Rights, the Convention on the Rights of Persons with Disabilities and theOptional Protocol thereto and the International Convention for the Protection of All Persons from Enforced Disappearance.</t>
  </si>
  <si>
    <t>71. The Committee recommends that the State party take all appropriate measures to ensure that the present concluding observationsare fully implemented by, inter alia, transmitting them to the Head of State, the Parliament, the relevant ministries, the Supreme Court and local authorities for appropriate consideration and further action.</t>
  </si>
  <si>
    <t>72. The Committee further recommends that the combined third and fourth periodic reports, the written replies by the State party and the present concluding observations be made widely available in Russian and the minority languages of the country, including, but not exclusively, through the Internet, to the public at large, civil society organizations, media, youth groups, professional groups and children.</t>
  </si>
  <si>
    <t>73. The Committee invites the State party to submit its combined fifth and sixth periodic report by 6 November 2019 and to include therein information on the follow-up to the present concluding observations. The report should be in compliance with the Committee’s harmonized treaty-specific reporting guidelines adopted on 1 October 2010 (CRC/C/58/Rev.2 and Corr. 1).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of the report for purposes of considerationbythe treaty body cannot be guaranteed.</t>
  </si>
  <si>
    <t>74. The Committee also invites the State party to submit an updated core document in accordance with the requirements of the common core document in the harmonized guidelines on reporting, approved at the fifth Inter-Committee Meeting of the human rights treaty bodies in June 2006 (HRI/GEN/2/Rev.6, chap. I). The word limit for the common core document is 42,400 words as established by the General Assembly in paragraph 16 of its resolution 68/268 (para. 16).</t>
  </si>
  <si>
    <t>7. The Committee recommends that the State party take all measures necessary to address its previous recommendations of 2006 (CRC/C/LVA/CO/2)1 that have not been implemented or that have not been sufficiently implemented, in particular, those related to coordination and a national plan of action (para. 11), children deprived of a family environment (para. 33) and children with disabilities (para. 40).</t>
  </si>
  <si>
    <t>9. The Committee reiterates its previous recommendation (para. 9) and recommends that the State party take the measures necessary to ensure the implementation of the laws, in full compliance with the Convention.</t>
  </si>
  <si>
    <t>11. The Committee recalls its previous recommendation (para. 11) and recommends that the State party develop a comprehensive policy and strategy for the implementation of all rights covered by the Convention, ensure coordination and complementarity among government entities and provide the human, technical and financial resources necessary for their effective implementation.</t>
  </si>
  <si>
    <t>13. The Committee recommends that the State party ensure that the Children and Family Policy department of the Ministry of Welfare has the mandate, authority and human, technical and financial resources necessary to effectively carry out its policy and strategic planning functions. The Committee also recommends that the State party establish an appropriate mechanism to monitor the effectiveness of the Youth Advisory Council in ensuring coordination in the development and implementation of youth policies and programmes at cross-sectoral, national, regional and local levels and review its scope of action. It further recommends that the State party expedite the establishment of a mechanism to address the rights of children during early childhood.</t>
  </si>
  <si>
    <t>15(a) Utilize a child-rights approach in the elaboration of State and municipal budgets, by implementing a tracking system for the allocation and use of resources for children in the budgets. The State party should also use the tracking system to assess how investments in any sector serve the best interests of the child and ensure that the impacts on girls and boys are measured;</t>
  </si>
  <si>
    <t>15(b) Ensure transparent and participatory budgeting through public dialogue, especially with children and non-governmental organizations working for children’s rights and proper accountability of the authorities at the municipal and State levels;</t>
  </si>
  <si>
    <t>15(c) Ensure that all official data is available to the State Audit Office and provide it with the human, technical and financial resources necessary to monitor and assess public investment in social care areas;</t>
  </si>
  <si>
    <t>15(d) Carry out impact assessments of structural adjustment and austerity measures in areas that are directly and indirectly related to children’s rights;</t>
  </si>
  <si>
    <t>15(e) Take immediate measures to combat corruption and strengthen institutional capacities to effectively detect and investigate corruption and prosecute those responsible</t>
  </si>
  <si>
    <t>17. The Committee recommends that the State party develop a comprehensive information system on all areas of the Convention and strengthen the capacity of State operators to enter data correctly and in a timely manner on the different areas. The Committee further recommends that the State party take into account the conceptual and methodological framework set out in Office of the United Nations High Commissioner for Human Rights, Human rights indicators: a guide to measurement and implementation (2012) when defining, collecting and disseminating statistical information.</t>
  </si>
  <si>
    <t>19. In the light of its general comment No. 2 (2002) on the role of independent human rights institutions, the Committee recommends that the State party ensure the necessary human, technical and financial resources to the Children’s Rights Division of the Ombudsman’s Office.</t>
  </si>
  <si>
    <t>21(a) Allocate the resources necessary to maintain the children section on the website of the Ombudsman’s office;</t>
  </si>
  <si>
    <t>21(b) Ensure that the Convention is permanently available in a child-friendly version and in minority languages and integrate education on the Convention in the school curricula, up to tertiary education;</t>
  </si>
  <si>
    <t>21(c) Regularly promote the provisions of the Convention on radio, television and social and other media and conduct awareness-raising campaigns.</t>
  </si>
  <si>
    <t>23. The Committee recommends that the State party ensure that specialists are required to complete the training programme on the protection of children’s rights prior to occupying the position and that they participate in further training at least every two years.</t>
  </si>
  <si>
    <t>25. The Committee recommends that the State party establish an effective mechanism to systematically involve civil society and non-governmental organizations, including in rural areas, working in the field of children’s rights in the development, implementation, monitoring and evaluation of laws, policies and programmes related to children’s rights</t>
  </si>
  <si>
    <t>27(a) Ensure the application, in practice, of the different laws prohibiting discrimination, including by conducting awareness-raising programmes on the prohibition of discrimination and associated penalties, paying particular attention to children with disabilities and children belonging to minorities, including Roma children;</t>
  </si>
  <si>
    <t>27(b) Ensure that children living in rural areas have access to adequate health and education facilities;</t>
  </si>
  <si>
    <t>27(c) Conduct studies on discrimination against lesbian, gay, bisexual, transgender and intersex children and strengthen its efforts to combat negative attitudes and eliminate discrimination against children on the basis of their sexual orientation, gender identity and sex characteristics.</t>
  </si>
  <si>
    <t>29. In the light of its general comment No. 14 (2013) on the right of the child to have his or her best interests taken as a primary consideration, the Committee recommends that the State party ensure that all relevant persons in authority and people working with and for children, receive training on the methodological recommendations and the general framework developed by the State Inspectorate for the Protection of Children’s Rights for determining the best interests of the child in every area of the Convention and for giving the child’s best interests due weight as a primary consideration.</t>
  </si>
  <si>
    <t>31(a) Strengthen efforts to prevent suicide among children, including by increasing available psychological counselling services and the number of social workers in schools and communities, and ensure that all professionals working with and for children are adequately trained to identify and address early suicidal tendencies and mental health problems;</t>
  </si>
  <si>
    <t>31(b) Intensify awareness-raising and education campaigns to prevent traffic accidents and drowning of children;</t>
  </si>
  <si>
    <t>31(c) Increase the presence of human resources by State and municipal authorities to survey roads and beaches with the aim of preventing traffic accidents and drowning of children.</t>
  </si>
  <si>
    <t>33(a) Establish a system to assess how children’s views are taken into consideration in the planning, implementation, monitoring and evaluation of policies relating to children’s rights, including in the framework of the Youth Advisory Council and the Advisory Committee for Youth Organizations;</t>
  </si>
  <si>
    <t>33(c) Conduct awareness-raising programmes to promote the meaningful and empowered participation of all children within the family, community and schools, including student council bodies, with particular attention to girls and children in vulnerable situations.</t>
  </si>
  <si>
    <t>Lithuania</t>
  </si>
  <si>
    <t>21. The Committee draws the State party’s attention to its general comment No. 12 (2009) on the right of the child to be heard and recommends that it take measures to strengthen this right in accordance with article 12 of the Convention. It recommends that, in doing so, the State party take the necessary measures to implement its legislationand promote and facilitate respect for the views of childrenin all settingson all matters affecting them.</t>
  </si>
  <si>
    <t>35. The Committee recommends that the State party intensify its efforts to ensure that all children have access to a nationality, including by reviewing the Citizenship Law to automatically grant citizenship to children born in Latvia who would otherwise be stateless, including children of parents with “non-citizen” status and parents who are unable to transmit their citizenship to their child. The Committee also recommends that the State party consider ratifying the 1997 European Convention on Nationality and the 2009 Council of Europe Convention on the avoidance of statelessness in relation to State succession.</t>
  </si>
  <si>
    <t>37(a) Establish an integrated information system for the comprehensive analysis of violence against children, monitor the efficiency of targeted measures and develop an evidence-based policy to prevent and address violence against children;</t>
  </si>
  <si>
    <t>37(b) Promptly investigate all reported cases of violence against children and prosecute and sanction perpetrators;</t>
  </si>
  <si>
    <t>37(c) Establish a clear procedure for medical staff to record and report cases of violence against children.</t>
  </si>
  <si>
    <t>39(a) Establish mechanisms, procedures and guidelines to ensure mandatory reporting of all cases of sexual abuse of children and educate children with mental health disorders on identifying and reporting incidents of sexual abuse;</t>
  </si>
  <si>
    <t>Sexual abuse</t>
  </si>
  <si>
    <t>39(b) Immediately investigate all cases of sexual abuse in institutions for children with mental health disorders and prosecute and sanction offenders;</t>
  </si>
  <si>
    <t>39(c) Strengthen the monitoring of institutions for children with mental health disorders, including training health staff and social workers to detect signs of sexual abuse.</t>
  </si>
  <si>
    <t>41(a) Ensure that the Helpline personnel receive regular training on the Convention and its Optional Protocols, to provide child-sensitive and child-friendly assistance and procedures for following up on complaints;</t>
  </si>
  <si>
    <t>41(b) Complement the Helpline with a regular monitoring mechanism to ensure the quality of the support and advice provided</t>
  </si>
  <si>
    <t>41(c) Collect regular and systematic data on the number and types of complaints received and the support provided to victims.</t>
  </si>
  <si>
    <t>43(a) Conduct awareness-raising programmes for society, in general, and for professionals working with and for children, in particular, on their responsibility to report cases of violence against children, including in the family environment;</t>
  </si>
  <si>
    <t>43(b) Carry out capacity-building activities for law enforcement officials on the obligation to record and investigate all known cases of violence against children, including in the family environment;</t>
  </si>
  <si>
    <t>43(c) Continue to strengthen the knowledge and skills of the staff of the Orphans’ Courts to identify early signs of violence against children and reinforce training of judges on the Law on Protection of the Rights of the Child and the Convention;</t>
  </si>
  <si>
    <t>43(d) Continue to promote positive, non-violent and participatory forms of child-rearing and discipline.</t>
  </si>
  <si>
    <t>45(a) Strengthen the system of foster care with a view to reducing the institutionalization of children and enhancing the role and responsibilities of State and municipal authorities in the process;</t>
  </si>
  <si>
    <t>45(b) Ensure that children in institutional care have access to the educational institution closest to their place of residence;</t>
  </si>
  <si>
    <t>45(c) Ensure periodic review of the placement of children in boarding schools and monitor the quality of care therein, including by providing accessible channels for reporting, monitoring and remedying maltreatment of children;</t>
  </si>
  <si>
    <t>45(d) Take all measures necessary to stop the practice of “baby boxes” and promote alternatives, including by introducing the possibility of confidential hospital births, and address the root causes that lead to the abandonment of infants, including by providing family planning services and adequate counselling and social support to pregnant women and girls;</t>
  </si>
  <si>
    <t>45(e) Provide support to children in alternative care, including educational and vocational training according to their skills and interests, and to foster carers and institutional staff to enable them to adequately support the child through the process of leaving care and after, if the child so wishes;</t>
  </si>
  <si>
    <t>45(f) Raise awareness in the society to counter the stigmatization and discrimination of children in alternative care.</t>
  </si>
  <si>
    <t>47(a) Adopt specific legislation to protect the rights of children with disabilities in conformity with international standards;</t>
  </si>
  <si>
    <t>47(b) Set up comprehensive measures to develop inclusive education and ensure that inclusive education is given priority over the placement of children in specialized institutions and classes; and train and assign specialized teachers and professionals in integrated classes to provide individual support and all due attention to children with learning difficulties;</t>
  </si>
  <si>
    <t>47(c) Organize data collection on children with disabilities and develop an efficient system for diagnosing disabilities, which is necessary for putting in place appropriate policies and programmes for children with disabilities;</t>
  </si>
  <si>
    <t>47(d) Conduct awareness-raising campaigns targeting government officials, the public and families so as to combat the stigmatization of and prejudice against children with disabilities and promote a positive image of such children.</t>
  </si>
  <si>
    <t>49(a) Ensure that all children have free and timely access to adequate medical services, including children living in rural areas;</t>
  </si>
  <si>
    <t>49(b) Establish separate mental health institutions for children and adults;</t>
  </si>
  <si>
    <t>49(c) Ensure that State financial control mechanisms have access to relevant information necessary to monitor the legal and effective use of the budget allocated to health care;</t>
  </si>
  <si>
    <t>49(d) Take the measures necessary to prevent iodine deficiency.</t>
  </si>
  <si>
    <t>51(a) Adopt a comprehensive sexual and reproductive health policy for adolescents and ensure that sexual and reproductive health education is part of the mandatory school curriculum and targeted at adolescent girls and boys, with special attention on preventing early pregnancy and sexually transmitted infections; and intensify actions to raise awareness of and foster responsible motherhood, parenthood and sexual behaviour, with particular attention to boys and men.</t>
  </si>
  <si>
    <t>51(b) Ensure access to free contraception to adolescents, both girls and boys;</t>
  </si>
  <si>
    <t>51(c) Ensure free medical abortion services to all girls under the age of 18 years and ensure that their views are always heard and respected in abortion decisions.</t>
  </si>
  <si>
    <t>53(a) Address the incidence of drug use by children by, inter alia, raising awareness among children on the negatives effects of drugs, providing children with accurate and objective information as well as life skills education on preventing substance abuse, including tobacco and alcohol, and develop specialized and child- friendly drug-dependence treatment and harm-reduction services for children;</t>
  </si>
  <si>
    <t>53(b) Conduct awareness raising activities for society, in general, on the negative consequences of coercive treatment of children victims of drug abuse, including placing them in semi-closed institutions.</t>
  </si>
  <si>
    <t>55. The Committee recommends that the State party consider holding targeted consultations with families, children and civil society organizations dealing with children’s rights on the issue of child poverty, with a view to strengthening the strategies and measures for fulfilling children’s rights in the context of poverty and financial and fiscal policies. The Committee recalls the recommendation of the Independent Expert on the effects of foreign debt and other related international financial obligations of States on the full enjoyment of all human rights, particularly economic, social and cultural rights (A/HRC/23/37/Add.1, paras. 30 and 90 (b)), that the State party establish a permanent safety net for children in vulnerable situations.</t>
  </si>
  <si>
    <t>57(a) Ensure that all school-age children attend school, with particular attention to children living in rural areas;</t>
  </si>
  <si>
    <t>57(b) Take measures to reduce and prevent students from dropping out of school, with special attention to girls;</t>
  </si>
  <si>
    <t>57(c) Invest in improving the quality of its education system to bring it into line with internationally accepted standards, notably by training teachers</t>
  </si>
  <si>
    <t>57(d) Promote the use of the “Friendly Schools” initiative of the State Inspectorate for the Protection of Children’s Rights by all schools;</t>
  </si>
  <si>
    <t>57(e) Further enhance the knowledge of school personnel of the methods and tools to prevent violence in schools and their role in identifying and mitigating it;</t>
  </si>
  <si>
    <t>57(f) Establish an early identification and individual prevention programme for children in risk situations.</t>
  </si>
  <si>
    <t>59. In the light of its general comment no. 17 (2013) on the right of the child to rest, leisure, play, recreational activities, cultural life and the arts, the Committee recommends that the State party take measures to increase access to affordable play, cultural, leisure and other educational and recreational activities for children from all socioeconomic contexts.</t>
  </si>
  <si>
    <t>61(a) Review the Asylum Law to exempt asylum-seeking children from detention during the asylum-seeking procedure;</t>
  </si>
  <si>
    <t>61(b) Review the Medical Treatment Law to provide asylum-seeking children in detention with necessary advanced health treatment on an equal basis with other detained persons;</t>
  </si>
  <si>
    <t>61(c) Take all appropriate measures to prevent negative attitudes and intolerance towards asylum-seeking and refugee children and facilitate their integration into society;</t>
  </si>
  <si>
    <t>61(d) Continue to cooperate with UNHCR to implement the guidelines on applicable criteria and standards and to end the detention of asylum-seeking children.</t>
  </si>
  <si>
    <t>63(a) Ensure the provision of qualified and independent legal aid to children in conflict with the law at an early stage of the procedure and throughout the legal proceedings;</t>
  </si>
  <si>
    <t>63(b) Monitor the implementation of alternatives to deprivation of liberty handed down by courts to ensure that deprivation of liberty is only used as a last resort and for the shortest possible period of time and that it is reviewed on a regular basis with a view to withdrawing it.</t>
  </si>
  <si>
    <t>65(a) Improve cooperation among legal and social services for the full protection of the rights of child victims;</t>
  </si>
  <si>
    <t>65(b) Increase efforts to proactively identify child victims, including by training law enforcement officials and social services personnel on how to provide appropriate protection to child victims and minimize trauma;</t>
  </si>
  <si>
    <t>65(c) Increase compensation to child victims, including through the State agency for judicial assistance.</t>
  </si>
  <si>
    <t>66. The Committee recommends that the State party, in order to further strengthen the fulfilment of children’s rights, ratify the Optional Protocol to the Convention on the Rights of the Child on a communications procedure</t>
  </si>
  <si>
    <t>67. The Committee recommends that the State party, in order to further strengthen the fulfilment of children’s rights, ratify the core human rights instruments to which it is not yet a party, namely the International Convention on the Protection of the Rights of All Migrant Workers and Members of Their Families and the International Convention for the Protection of All Persons from Enforced Disappearance.</t>
  </si>
  <si>
    <t>68. The Committee recommends that the State party cooperate with the Council of Europe and the European Union on the implementation of the Convention and other human rights instruments and, in particular, ensure that economic policies and programmes, including structural adjustments during and after the economic crisis, respect, protect and promote children’s rights.</t>
  </si>
  <si>
    <t>69. The Committee recommends that the State party take all appropriate measures to ensure that the recommendations contained in the present concluding observations are fully implemented. The Committee also recommends that the third to fifth combined periodic reports, the written replies of the State party to the list of issues and the present concluding observations be made widely available in the languages of the country.</t>
  </si>
  <si>
    <t>70. The Committee invites the State party to submit its combined sixth and seventh periodic reports by 13 May 2021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</si>
  <si>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71.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(HRI/GEN/2/Rev.6, chap. I) and General Assembly resolution 68/268 (para. 16).</t>
  </si>
  <si>
    <t>Liechtenstein</t>
  </si>
  <si>
    <t>5. The Committee reiterates its recommendation that the State party take the necessary legal and other measures to establish a practice in the area of family reunification and access to citizenship in accordance with the principles and provisions of the Convention. It further recommends that the State party consider withdrawing its reservations to articles 7 and 10 (1) of the Convention in the near future.</t>
  </si>
  <si>
    <t>7. The Committee urges the State party to make every effort to address those recommendations from the concluding observations of the initial report that have not yet been implemented and to address the list of concerns contained in the present concluding observations on the second periodic report.</t>
  </si>
  <si>
    <t>9. The Committee recommends that the State party adopt and implement the revised Youth Act</t>
  </si>
  <si>
    <t>11. The Committee reiterates its recommendation to establish an independent, child‑friendly monitoring mechanism such as an ombudsman for children in accordance with the Paris Principles (A/RES/48/134), and draws attention to its general comment No. 2 on National Human Rights Institutions.</t>
  </si>
  <si>
    <t>13. The Committee recommends that a comprehensive system of data collection be introduced in Liechtenstein incorporating all areas of the Convention, if necessary by strengthening cooperation in this respect with Switzerland and Austria.</t>
  </si>
  <si>
    <t>15. The Committee underlines the fact that the children sent to institutions and who receive special care abroad remain under the responsibility of the State party and recommends that the State party take all necessary measures to ensure appropriate monitoring and protection of the rights of these children.</t>
  </si>
  <si>
    <t>Government monitoring</t>
  </si>
  <si>
    <t>17. The Committee requests that specific information be included, in the next periodic report, on the results of measures and programmes relevant to the Convention on the Rights of the Child undertaken by the State party as part of the National Action Plan on the follow-up on the Durban Declaration and Programme of Action</t>
  </si>
  <si>
    <t>Discrimination</t>
  </si>
  <si>
    <t>19. The Committee recommends that the State party amend its legislation to provide fathers the opportunity to request custody of their children born out of wedlock, where possible as a joint custody with the mother</t>
  </si>
  <si>
    <t>21. The Committee recommends that the State party use the outcome of the regional consultation as a tool to strengthen action, in partnership with civil society, to ensure the protection of every child from all forms of physical, sexual or mental violence and to gain momentum for concrete and, where appropriate, time-bound actions to prevent and respond to such violence and abuse, in particular in schools.</t>
  </si>
  <si>
    <t>Violence, abuse and neglect</t>
  </si>
  <si>
    <t>23. The Committee urges the State party to prohibit expressly by law all forms of corporal punishment, in particular in the family and in private alternative care settings. The State party is further encouraged to undertake awareness-raising campaigns and education programmes aimed at parents, professionals and children concerning non‑violent forms of discipline and participatory forms of child-rearing and education, and to study the prevalence of corporal punishment of children in the family</t>
  </si>
  <si>
    <t>25(a) Strengthen efforts to provide children and parents with accurate and objective information about the harmful consequences of substance abuse;</t>
  </si>
  <si>
    <t>25(b) Ensure that children using drugs and narcotics are treated as victims and are provided with the necessary recovery and reintegration services;</t>
  </si>
  <si>
    <t>25(c) Strengthen measures to prevent drug abuse problems among children and adolescents; and</t>
  </si>
  <si>
    <t>25(d) Strengthen measures to provide adolescents with access to sexual and reproductive information, including on family planning and contraceptives.</t>
  </si>
  <si>
    <t>27. The Committee recommends that the State party collect accurate and up-to-date information on the number of children and adolescents affected or infected by HIV/AIDS and that it provide appropriate support for these children and their families.</t>
  </si>
  <si>
    <t>29. The Committee recommends that the State party strengthen measures and programmes for the integration of migrant children, inter alia, by supporting particularly the NGOs working in this field.</t>
  </si>
  <si>
    <t>Migrant children</t>
  </si>
  <si>
    <t>31(a) To raise awareness about the phenomenon and increase the resources available to support victims; and</t>
  </si>
  <si>
    <t>31(b) To establish a mechanism that promotes and facilitates reporting of cases of sexual abuse of children.</t>
  </si>
  <si>
    <t>33. The Committee encourages the State party to go further with the programme, promoting the use of extrajudiciary means as often as possible, as provided for in article 40 (3) (b) of the Convention and in the United Nations Standard Minimum Rules for the Administration of Juvenile Justice (the Beijing Rules) on article 11 (2).</t>
  </si>
  <si>
    <t>35. The Committee recommends that the State party set by law a clear maximum length for pretrial detention of persons under 1 This should be less than that allowed for adults bearing in mind that detention should be used only as a last resort, for the shortest appropriate time and in appropriate conditions.</t>
  </si>
  <si>
    <t>37. The Committee recommends that the State party submit its initial report under the Optional Protocol to the Convention on the Rights of the Child on the involvement of children in armed conflict in 200 It further invites the State party to ratify the Optional Protocol to the Convention on the sale of children, child prostitution and child pornography as soon as possible.</t>
  </si>
  <si>
    <t xml:space="preserve"> Optional Protocols to the Convention on the Rights of the Child</t>
  </si>
  <si>
    <t>7(a) Ensure, in the light of the extensive data provided,that all data are disaggregated, inter alia, by age, gender, ethnicity, socioeconomic background, urban and rural areas, and by groups of children in need of special protection, in order toallow for detailed analysis of the situation of all children;</t>
  </si>
  <si>
    <t>7(b) Strengthen its support to the Office of the Children’s Rights Ombudsman, including by providing sufficient human and financial resources to enable the Office to effectively carry out its mandate and monitor the fulfilment of children’s rights under the Convention; and</t>
  </si>
  <si>
    <t>7(c) Continue its efforts to provide adequate and systematic training and/or awareness-raisingabout children’s rights toprofessionals who work with and for children, such as judges, lawyers, law enforcement officials, civil servants, local government officials, teachers, social workers andhealth personnel, and especiallyto children themselves.</t>
  </si>
  <si>
    <t>9. The Committee recommends that the State party revise its draft Law on Fundamentals of Protection of the Rights of the Child in order to better reflect the principles and provisions of the Convention that establish children as rights holders. It also recommends that the State party expeditethe adoption of the revised draft law and other legislative proposals in the area of children’s rights to bring its domestic legislation into full conformity with the Convention. It urges the State party to ensure that the laws are fully and effectively implemented and to establishenforcement mechanisms.</t>
  </si>
  <si>
    <t>11. The Committee recommends that the State party take measures to formulate a comprehensive policy on children’s rightsthat would guide thedevelopment of programmes and projects that are needed and establish systems to monitor and evaluate them. It should provide the relevant bodies with the necessary human, technical and financial resources andclearly indicate their roles and responsibilities at the national, municipal and local levels.</t>
  </si>
  <si>
    <t>13. The Committee recommends that the State party take the necessary measures to strengthen the State Child Protection and Adoption Service and provide it with sufficient authority and adequate human, technical and financial resources to ensure the effective coordination of children’s rightsactivities across all sectors andat national, municipal and local levels.</t>
  </si>
  <si>
    <t>15(a) Increase its budget allocations to the implementation of children’s rights;</t>
  </si>
  <si>
    <t>15(b) Earmark specific budgetary resources for the implementation of the rights of children in marginalized and disadvantaged situations; and</t>
  </si>
  <si>
    <t>15(c) Establish an effective system of tracking, monitoring and evaluating the allocation and use of resources for children by all relevant sectors throughout the budget, thus ensuring that investmentsin children’s rights are transparent.</t>
  </si>
  <si>
    <t>17. The Committee urges the State party to enforce its anti-discrimination legislation and take urgent measures to prevent discrimination againstchildren in marginalized and disadvantaged situations, including children with disabilities, Roma children, children living in poverty, children living in care institutions and children in conflict with the law. The Committee further recommends that the State party include information in its next periodic report on measures and programmes of relevance to the Convention that the State party has undertaken in follow-up to the Durban Declaration and Programme of Action adopted at the 2001 World Conference against Racism, Racial Discrimination, Xenophobia and Related Intolerance and the outcome document adopted at the 2009 Durban Review Conference.</t>
  </si>
  <si>
    <t>19. The Committee draws the State party’s attention to its general comment No. 14 (2013) on the right of the child to have his or her best interests taken as a primary consideration andurges the State party toamend its legislation toinclude specific reference to the “best interests of the child” and better reflect the right of the child to have his or her best interests taken as a primary consideration, as required by the Convention.It also recommends that the State party strengthen its efforts to ensure that this right is appropriately integrated and consistently applied in all legislative, administrative and judicial proceedingsas well as in all policies, programmes and projects thatare relevant to and have an impact on children at central and local levels. In this regard, the State party is encouraged to develop procedures and criteria to provide guidance to all relevant persons in authorityon determining the best interests of the child in every area, and to disseminate these to the public, courts of law, administrative authorities and legislative bodies.</t>
  </si>
  <si>
    <t>Luxembourg</t>
  </si>
  <si>
    <t>14(a) Take measures to ensure the effective implementation of legislation recognizing the right of the child, irrespective of his or her age, to be heard in relevant legal proceedings and to ensure that the views of the child are given due weight in accordance with his or her age and maturity;</t>
  </si>
  <si>
    <t>23. The Committee strongly urges the State party to take all measures necessary to end the practice of anonymous abandonment and to strengthen and promote alternatives without delay. The Committee also urges the State party to increase its efforts to study and address the root causes of the abandonment of infants. The response should include the provision of family planning, reproductive health services, adequate counselling and social support for unplanned pregnancies, the prevention of high-risk pregnancies, and support for families in need, whilemaking the possibility of anonymous births at hospitals a measure of last resort to avoid the abandonment and/or death of the child. In that respect, the State party should keep a confidential record of the parents, to which the child could gain access at a later stage, taking into account the duty to fully comply with all the provisions of the Convention.</t>
  </si>
  <si>
    <t>25. The Committee draws the State party’sattention to its general comment No. 8 (2006) on the right of the child to protection from corporal punishment and other cruel or degrading forms of punishment. The Committeeurges the State party to ensure that the new legislation prohibits the use of all forms of corporal punishment in all settings, particularly the home and alternative care institutions, and provides for enforcement mechanisms, including appropriate sanctions in cases of violation. It further recommends that the State party strengthen and expand awareness-raising and education programmes and campaigns, in order to promote positive, non-violent and participatory forms of child rearing and discipline.</t>
  </si>
  <si>
    <t>26(d) Pay particular attention to the gender dimension of violence; and</t>
  </si>
  <si>
    <t>26(e) Cooperate with the Special Representative of the Secretary-General on Violence against Children, and with other relevant United Nations agencies.</t>
  </si>
  <si>
    <t>28. The Committee recommends that the State party take measures to prevent abuse and violence against children in all settings by ensuring the effective investigation of reports of abuse and violence against children as well as prosecuting and punishing perpetrators accordingly. It also recommends that the State party establish easily accessible mechanisms for children to report cases of abuse and violence against them, and ensure that victims receive the necessary protection and assistance for their recovery and rehabilitation.</t>
  </si>
  <si>
    <t>30(a) Take measures to identify child victims of sexual abuse, exploitation and trafficking by raising publicawareness, especially among children, and training professionals working with children to detect the signs;</t>
  </si>
  <si>
    <t>30(b) Ensure thatchildren who are victims of sexual exploitation and abuse receive effective psychotherapeutic assistance, and take measures to keep the identity of child victims out of the public domain; and</t>
  </si>
  <si>
    <t>30(c) Step up its efforts to investigate cases of sexual exploitation and abuse and prosecute and punish perpetrators, handing downpenalties that arecommensurate with the gravity of the crime.</t>
  </si>
  <si>
    <t>32. The Committee recommends that the State party increase the quality and availability of family support, including community-based servicesand employment opportunities, to families facing economic constraints, and at the same time strengthen their parenting skills to enable them to take care of their children. With reference to article 27, paragraph 4, of the Convention,the Committee also urges the State party to take all appropriate measures to secure the recovery of maintenance for children from their parents or other persons with financial responsibility for them, both within the State party and from abroad, including byacceding to or concluding international agreements for such purposes.</t>
  </si>
  <si>
    <t>34(a) Ensuresufficient alternative family- and community-based care options for children deprived of their family environment;</t>
  </si>
  <si>
    <t>34(b) Ensure that placement in institutional care isused only as a last resort and that adequate safeguards and clear needs-based criteria that uphold the best interests of the child are used to determine whether a child should be placed in institutional care;</t>
  </si>
  <si>
    <t>34(c) Establish clear guidelines and criteria on the deprivation of parental rights and review and regularly monitor all placements in care institutions;</t>
  </si>
  <si>
    <t>34(d) Establish a rigorous system to monitor services provided by care institutions, especially non-governmental care institutions; and</t>
  </si>
  <si>
    <t>34(e) Take into consideration the Common European Guidelines on the Transition from Institutional to Community-based Care,and utilize European Union funding to strengthen the implementation of domestic legislation.</t>
  </si>
  <si>
    <t>36. The Committee recommends that the State party establish effective mechanisms to facilitate the adoption process by removing unnecessary barriers, while at the same time ensuring that prospective adoptive parents are properly screened. It furthermore recommends that, depending on their age and maturity, children are informed, consulted and supported throughout the adoption process.</t>
  </si>
  <si>
    <t>38. In the light of its general comment No. 9 (2006) on the rights of children with disabilities, the Committee urges the State party to ensure the conformity of its legislation, policies and practices with, inter alia, articles 23 and 27 of the Convention,in order to effectively address the needs of children with disabilities in a non-discriminatory manner. Furthermore, the Committee recommends that the State party take all necessary measures to implement its legal provisions on inclusive education by training teachers, providing schools with the necessary equipment and raising awareness among school staff, children and the general public on the rights of children with disabilities,especially those with mental disabilities. The Committee further recommends that the State party take prompt and effective measures to investigate all allegations of abuse and ill-treatment of children with mental disabilities,to prosecute and punish the perpetrators andto provide assistance for the recovery and rehabilitation of victims.</t>
  </si>
  <si>
    <t>40. The Committee draws the State party’s attention to its general comment No. 15 (2013) on the right of the child to the enjoyment of the highest attainable standard of health, and recommends that the State party take measures to increase its budget allocations for maternal and child health programmes. The Committee also recommends that the State party ensure that women who choose to deliver at home receive proper maternal care by providing access to emergency obstetric care, trained care at delivery and post-partum care.</t>
  </si>
  <si>
    <t>42. The Committee recommends that the State party introduce sexual and reproductive health education intothe school curriculum as a mandatory subject and provide adolescentswith easy access tocontraceptives and confidential tests and treatments. It also recommends that children are provided with information about the negative consequences of drug, alcohol and substance abuse and given access to confidential consultations and treatment for addictions.The Committee reiterates its previous recommendation that the State partyincrease its efforts to raise awareness about and prevent suicide among adolescents and continue to improve the quality and capacity of mental health services.</t>
  </si>
  <si>
    <t>44. The Committee urges the State party to strengthen its efforts to combat poverty and provide families with children that are living in poverty with the support and assistance they need by designing public policies to addressthe increasing problem of child poverty, both in the short-term and in a sustained manner. These policies must include the effective coordination of action at the national, municipal and local levels, and action in different areasof particular relevance to children, especiallyhealth care and education. Furthermore, children must be involved in developing these policies.</t>
  </si>
  <si>
    <t>46(a) Establish a system of data collection on the dropout rate from schools for all children up to the age of 18 years and carry out studies on the root causes of this phenomenon;</t>
  </si>
  <si>
    <t>46(b) Ensure that free education and textbooks are provided to all children in all parts of the country;</t>
  </si>
  <si>
    <t>46(c) Ensure that children in care institutions and penitentiary institutions are provided with the same number of hours and classes as children in regular schools, in compliance with the law; and</t>
  </si>
  <si>
    <t>46(d) Take measures to combat all forms of bullying and harassment by improving the capacity of teachers, all other staff working in schools and students to accept diversity at school and strengthentheir conflict resolution skills.</t>
  </si>
  <si>
    <t>49. The Committee recommends that the State party take all necessary measures to implement the Committee’s recommendations contained in its concluding observations under the Optional Protocol on the sale of children, child prostitution and child pornography (CRC/C/OPSC/LTU/CO/1), in particular with regard to the above-mentioned recommendations, and provide in its next report information on those measures and their outcomes. The Committee also recommends that the State party train its law enforcement officials and judiciary to treat child victims of offences under the Optional Protocol as victims and provide them with the necessary support and assistance during court proceedings. The Committee further recommends that the State party amend its legislation in order to ensure that child victims of offences under the Optional Protocol below the age of 18 years are not subject to any sanctions, including fines.</t>
  </si>
  <si>
    <t>Follow up to the Committee’s previous concluding observations on the Optional Protocol on the sale of children, child prostitution and child pornography</t>
  </si>
  <si>
    <t>51(a) Establish a comprehensivejuvenile justice system, including juvenile courts, on the basis of a comprehensive legal framework, as well as diversion measures to prevent children in conflict with the law from entering the formal justice system, and develop more alternatives to trial, sentencing and execution of punishment, such as community service and mediation between victim and offender in order to avoid stigmatization and for the effective reintegration of juvenile offenders;</t>
  </si>
  <si>
    <t>51(b) Ensure that all stakeholderswho work with children in criminal proceedings are trained and informed about the specificities of the juvenile justice system, including judges and lawyers; and</t>
  </si>
  <si>
    <t>51(c) Ensure that the legal assistance provided by public lawyers is of a high quality</t>
  </si>
  <si>
    <t>In implementing the recommendations above,the State party should make use, where relevant, of the technical assistance tools developed by the Interagency Panel on Juvenile Justice and its members, including the United Nations Office on Drugs and Crime, the United Nations Children’s Fund (UNICEF), the Office of the United Nations High Commissioner for Human Rights and non-governmental organizations.</t>
  </si>
  <si>
    <t>53. The Committee recommends that the State party ensure, through adequate legal provisions and regulations, that all children victims and/or witnesses of crimes are provided with the protection required by the Convention and that the State party take full account of the Guidelines on Justice in Matters involving Child Victims and Witnesses of Crime.</t>
  </si>
  <si>
    <t>54. The Committee recommends that the State party, in order to further strengthen the fulfilment of children’s rights, ratify the core human rights instruments to which it is not yet a party, in particularthe Optional Protocol to the Convention on the Rights of the Child on a communications procedure,the International Convention on the Protection of the Rights of All Migrant Workers and Members of Their Families, the Optional Protocol to theInternational Covenant on Economic, Social and Cultural Rights and the Optional Protocol to the Convention against Torture.</t>
  </si>
  <si>
    <t>55. The Committee recommends that the State party cooperate with the Council of Europefor the implementation of the Convention and other human rights instruments, both in the State party and in other Councilof Europe member States.</t>
  </si>
  <si>
    <t>56. The Committee recommends that the State party take all appropriate measures to ensure that the present recommendations are fully implemented by, inter alia, transmitting them to the Head of State, Parliament, the relevant ministries, the Supreme Court and local authorities for appropriate consideration and further action.</t>
  </si>
  <si>
    <t>57. The Committee further recommends that the combinedthird to fourth periodic reports and the written replies submitted by the State party and the related recommendations (concluding observations) adopted by the Committee be made widely available in Lithuanian and other languages of the country, including (but not exclusively) through the Internet, to the public at large, civil society organizations, the media, youth groups, professional groups and children in order to generate debate and awareness of the Convention and the Optional Protocols thereto and of their implementation and monitoring.</t>
  </si>
  <si>
    <t>58. The Committee invites the State party to submit its combined fifth and sixth periodic report by 28 February 2019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the event that a report exceeding the page limitation is submitted, the State party will be asked to review and resubmit the report in accordance with the above-mentioned guidelines. The Committee reminds the State party that if it is not in a position to review and resubmit the report, translation of the report for the purposes of examination by the treaty body cannot be guaranteed.</t>
  </si>
  <si>
    <t>59. The Committee also invites the State party to submit an updated core document in accordance with the requirements of the common core document in chapter 1 of the harmonized guidelines on reporting, approved at the fifth Inter-Committee Meeting of the human rights treaty bodies in June 2006 (HRI/GEN/2/Rev.6).</t>
  </si>
  <si>
    <t>6. The Committee notes the information provided by the State party that its reservations to articles 2, 6 and 15 of the Convention may be withdrawn if Bills No. 6568 and No. 7674 concerning parentage and access to information on one’s origin are adopted by Parliament. In this regard, and in line with its previous recommendations,[1] the Committee recommends that the State party take measures to accelerate the adoption of the above-mentioned bills, and, in the light of the Vienna Declaration and Programme of Action adopted by the World Conference on Human Rights in 1993, urges the State party to consider withdrawing all its reservations to articles 2, 6, 7 and 15 of the Convention</t>
  </si>
  <si>
    <t>7. Noting the ongoing reform of the Constitution, which is geared towards ensuring that all children enjoy “the protection, measures and care necessary for their well-being and development” and can freely express their views on all matters affecting them, the Committee recommends that the State party take all measures necessary to expedite the process and ensure that children’s rights are raised to the rank of fundamental rights under the new Constitution.</t>
  </si>
  <si>
    <t>8. Recalling its previous recommendation[1] and noting that the Department of Children’s Rights of the Ministry of Education, Children and Youth, together with other ministries and civil society organizations, has been tasked with drafting a national action plan for the coordinated and coherent implementation of the Convention, the Committee encourages the State party to finalize the national action plan covering all children below the age of 18, in particular those up to 12 years of age, that encompasses all areas covered by the Convention and to develop a strategy with the necessary elements for its application, which is supported by sufficient human, technical and financial resources.</t>
  </si>
  <si>
    <t>9(a) Expeditiously improve its data-collection system. The data should cover all areas of the Convention and should be disaggregated by age, sex, disability, geographic location, ethnic and national origin and socioeconomic background in order to facilitate analysis on the situation of all children, particularly those in situations of vulnerabilit</t>
  </si>
  <si>
    <t>9(b) Ensure that the data and indicators are shared among the ministries concerned and are used for the formulation, monitoring and evaluation of policies, programmes and projects for the effective implementation of the Convention;</t>
  </si>
  <si>
    <t>9(c) Take into account the conceptual and methodological framework set out in the report of the Office of the United Nations High Commissioner for Human Rights entitled Human Rights Indicators: A Guide to Measurement and Implementation when defining, collecting and disseminating statistical information.</t>
  </si>
  <si>
    <t>10. While noting the efforts undertaken by the State party to raise awareness and train professionals working with and for children, the Committee recommends that the State party further strengthen its awareness-raising programmes, including campaigns, and efforts to ensure that the provisions and principles of the Convention and its Optional Protocols are widely recognized and understood. The Committee recommends, in particular, that the State party increase children’s awareness of their rights under the Optional Protocol on a communications procedure and that it ensure that children have access to remedies at the domestic level.</t>
  </si>
  <si>
    <t>12. The Committee recommends that the State party take all measures necessary to expedite the adoption of Bill No. 6568 and ensure that there is no discrimination against children of unmarried parents.</t>
  </si>
  <si>
    <t>13. The Committee welcomes the fact that the right of the child to have his or her best interests taken as a primary consideration is routinely invoked in the State party. Nevertheless, with reference to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 in particular with regard to unaccompanied children, children deprived of a family environment, intersex children and children with disabilities. In this regard, the State party is encouraged to develop procedures and criteria to provide guidance to all relevant persons in authority for determining the best interests of the child in every area and for giving it due weight as a primary consideration.</t>
  </si>
  <si>
    <t>14(b) Ensure that children are heard either directly or through a representative, and are provided with the necessary support and assistance during legal proceedings</t>
  </si>
  <si>
    <t>14(c) Promote – including by conducting programmes and awareness-raising activities – meaningful and empowered participation of all children, especially those below 14 years of age, within the family, communities and schools, and include children in decision-making in all matters related to children with particular attention to children in vulnerable situations;</t>
  </si>
  <si>
    <t>14(d) Institutionalize the Children’s Parliament as a regular event and ensure that it is provided with a meaningful mandate and adequate human, technical and financial resources, in order to facilitate children’s effective engagement with national legislative processes on issues that affect them.</t>
  </si>
  <si>
    <t>Malta</t>
  </si>
  <si>
    <t>21(a) Strengthen its efforts to ensure respect for the right of all children to be heard in all matters affecting them, in the family, at schools, in the courts and in all relevant administrative and other processes, including children in vulnerable and marginalized situations, such as children with disabilities, and asylum-seeking, refugee and migrant children, and ensure that due weight is given to their views in accordance with their age and maturity;</t>
  </si>
  <si>
    <t>16. The Committee recommends that the State party ensure that the draft legislation provide for children to have access to information regarding their identity if they were adopted or were born via anonymous birth or assisted reproduction technology, including technologies involving gamete or embryo donation, or via surrogacy arrangements concluded abroad regarding parents who are resident in the State party. The State party should ensure that the legislation provides clear procedures for managing and storing data regarding children’s origins.</t>
  </si>
  <si>
    <t>17(a) Introduce an explicit prohibition of all forms of corporal punishment, however mild, in law, in all settings, including for children between the ages of 14 and 18 years, and abolish in its legislation the possibility of light forms of violence;</t>
  </si>
  <si>
    <t>17(b) Promote positive, non-violent and participatory forms of child rearing and discipline, including through awareness-raising campaigns aimed at changing public perceptions on corporal punishment of children;</t>
  </si>
  <si>
    <t>17(c) Develop a comprehensive national strategy to prevent and address all forms of violence against children, especially in the family.</t>
  </si>
  <si>
    <t>18(a) Further strengthen awareness-raising and training programmes for all professionals working with and for children to report suspicions and proven cases of any form of abuse;</t>
  </si>
  <si>
    <t>Violence against children, particularly abuse and neglect</t>
  </si>
  <si>
    <t>18(b) Take legislative and policy measures to prevent not only physical but also psychological violence against children;</t>
  </si>
  <si>
    <t>18(c) Ensure that the strategy to prevent and address all forms of violence against childrenincludes measures against bullying and online violence;</t>
  </si>
  <si>
    <t>18(d) Take measures to facilitate the development of voluntary, self-regulatory, professional and ethical guidelines and standards of conduct and other initiatives, such as the adoption of child protection policies and technical solutions promoting online safety, which are accessible to children;</t>
  </si>
  <si>
    <t>18(e) Take legislative and administrative measures to protect children from violence in the digital environment, including regular review, updating and enforcement of robust legislative, regulatory and institutional frameworks that protect children from recognized and emerging risks of all forms of violence in the digital environment;</t>
  </si>
  <si>
    <t>18(f) Accelerate the establishment of a children’s house for child victims and witnesses of violence (Barnahus) where children can receive all services in one place;</t>
  </si>
  <si>
    <t>18(g) Ensure that children facing violence are provided with appropriate remedies and redress, appropriate to their age, gender and cultural background, including psychosocial counselling.</t>
  </si>
  <si>
    <t>19. While welcoming the Act of 10 August 2018 on changes of sex designation and forename(s) in civil status records, and the first National Plan of Action to Promote the Rights of Lesbian, Gay, Bisexual, Transgender and Intersex Persons, adopted in 2018, the Committee recommends that the State party ensure that no one is subjected to unnecessary medical or surgical treatment during infancy or childhood, guarantee bodily integrity, autonomy and self-determination to intersex children, and provide families with intersex children with adequate counselling and support</t>
  </si>
  <si>
    <t>21(a) Ensure that transfer of parental authority respects fundamental procedural rights of parents and children, such as the right to a remedy, the right to have a lawyer in attendance and the right of the child to be heard;</t>
  </si>
  <si>
    <t>21(b) Phase out institutionalization and facilitate family-based care for children wherever possible, and strengthen the system of foster care for children who cannot stay with their families, with a view to reducing the institutionalization of children;</t>
  </si>
  <si>
    <t>21(c) Take measures to train and support members of extended families who decide to take in a child;</t>
  </si>
  <si>
    <t>21(d) Ensure adequate safeguards and clear criteria when determining the necessity for the separation of children from parents and ensure that it only occurs if it is in the best interests of the child;</t>
  </si>
  <si>
    <t>21(e) Ensure that parents receive adequate support so that they can be involved in their children’s lives and that children placed in alternative care can be reunited with their families;</t>
  </si>
  <si>
    <t>21(f) Ensure periodic review of the placement of children in foster care and institutions, and monitor the quality of care therein, including by providing accessible channels for reporting, monitoring and remedying maltreatment of children</t>
  </si>
  <si>
    <t>21(g) Ensure that children are placed in foster families within the State party’s territory and in close proximity to their biological families;</t>
  </si>
  <si>
    <t>21(h) Ensure that children and parents are informed of the transfer of the child to an institution or foster family well in advance and that the child is prepared for his or her new environment.</t>
  </si>
  <si>
    <t>23(a) Address all forms of discrimination against children with disabilities in all settings;</t>
  </si>
  <si>
    <t>23(b) Set up comprehensive measures to develop inclusive education, and train and assign specialized teachers and professionals in integrated classes providing individual support and all due attention to children with learning difficulties;</t>
  </si>
  <si>
    <t>23(c) Take measures to detect, prevent and combat violence against children – especially girls – with disabilities, and collect and publish disaggregated statistics on the incidence of such violence</t>
  </si>
  <si>
    <t>23(d) Ensure that there is a rights-compliant policy in place to prevent forced sterilization and that the relevant professionals are trained to apply the policy;</t>
  </si>
  <si>
    <t>23(e) Take immediate measures to ensure that children with disabilities have access to health care, including early detection and intervention programmes, and to specialists such as speech therapists, child psychiatrists who establish diagnoses, psychomotor therapists and occupational therapists;</t>
  </si>
  <si>
    <t>23(f) Take all measures necessary to provide children with disabilities with reasonable accommodation in all settings, including at school and in leisure centres.</t>
  </si>
  <si>
    <t>24. Taking note of target 4 of the Sustainable Development Goals and welcoming the National Suicide Prevention Plan 2015–2019 and additional measures taken in 2020 during the COVID-19 pandemic, the Committee recommends that the State party evaluate the implementation of the plan and develop a new plan that will take into account the results of such evaluation. In doing so, the State party should ensure the provision of adequate human, technical and financial resources for parents and professionals working with or for children to address the issue of suicide and its related root causes. It also recommends that the State party ensure that children with behavioural disorders, as well as their parents and teachers, have access to a wide range of psychological and educational services.</t>
  </si>
  <si>
    <t>25. With reference to its general comment No. 4 (2003) on adolescent health and development and to its general comment No. 20 (2016) on the implementation of the rights of the child during adolescence, the Committee recommends that the State party take measures to train health professionals, and engage them, especially in high schools.</t>
  </si>
  <si>
    <t>26(a) Renew its commitment to end child poverty, including through a national plan of action and by addressing the root causes of such poverty;</t>
  </si>
  <si>
    <t>26(b) Take targeted measures and provide adequate financial support and free and accessible services without discrimination</t>
  </si>
  <si>
    <t>26(c) Take all measures necessary to ensure that children receive adequate support and attention in the aftermath of the COVID-19 pandemic in order to reduce its negative socioeconomic consequences on children.</t>
  </si>
  <si>
    <t>27(a) Continue measures to address inequalities generated by the COVID-19 crisis during home schooling, including by ensuring, among other things, the availability of computer equipment and sufficient Internet access;</t>
  </si>
  <si>
    <t>27(b) Continue investing the necessary resources to improve and/or expand schooling facilities and opportunities to ensure the right of all children, including children of migrant workers and asylum-seeking and refugee children, to access quality education in the State party;</t>
  </si>
  <si>
    <t>27(c) Continue its efforts to ensure that language does not become an obstacle in education, including through the provision of support classes and welcome units to provide assistance to children and their families with regard to languages;</t>
  </si>
  <si>
    <t>27(d) Continue its efforts to reduce school dropout and exclusions from school and to raise awareness about the services available to children and their families, in particular school mediation services, and implement the recommendations of school mediation services</t>
  </si>
  <si>
    <t>29(a) Ensure non-custodial solutions, including foster care and accommodation in specialized open reception centres, for unaccompanied children or for children with their families;</t>
  </si>
  <si>
    <t>29(b) Continue to work with great caution in terms of removals targeting families with children in school;</t>
  </si>
  <si>
    <t>29(c) Develop a standard protocol on age-determination methods that is multidisciplinary, reliable, respectful of children's rights, and used only in cases of serious doubt about the claimed age; apply the principle of the benefit of the doubt in case of persistent uncertainty; consider documentary or other forms of evidence available and ensure access to effective appeal mechanisms;</t>
  </si>
  <si>
    <t>29(d) Strengthen the capacity of the authorities to determine and apply the best interests of the child in asylum and migration-related procedures, including in "Dublin" cases, and ensure that the advisory commission for evaluating the best interests of unaccompanied children becomes an independent multidisciplinary and decision- making body, which includes representatives of non-governmental organizations and competent bodies responsible for unaccompanied migrant children, and ensure that such children have access to effective appeal mechanisms;</t>
  </si>
  <si>
    <t>29(e) Establish a special status for the benefit of unaccompanied children who do not apply for international protection, including by providing them with long-term solutions;</t>
  </si>
  <si>
    <t>29(f) Provide the resources necessary to prevent unaccompanied children from being placed in centres together with adults, and to limit the number of transfers for each child to a minimum.</t>
  </si>
  <si>
    <t>31(a) Accelerate the adoption of a new draft law aimed at protecting children in the child justice system, and address the shortcomings enumerated above;</t>
  </si>
  <si>
    <t>31(b) Ensure that all children below the age of 18 years, without any exceptions, alleged to have infringed, or accused of or recognized as having infringed, criminal law are treated within the child justice system by specialized judges with appropriate education and training, prioritizing diversion, restorative justice and reintegration, and ensuring all procedural rights, including the support of a specialized lawyer, allowing choice from an accessible list as far as possible, or appointed by the bar association;</t>
  </si>
  <si>
    <t>31(c) Take measures to separate protection measures aimed at child victims or children at risk of becoming victims of offences and measures aimed at children in conflict with the law, taking into account the best interests and rights of the children affected.</t>
  </si>
  <si>
    <t>31(d) Establish a minimum age for deprivation of liberty of children;</t>
  </si>
  <si>
    <t>31(e) Ensure that detention, including in prison-like conditions in security units, is used as a measure of last resort and for the shortest possible period of time and that it is reviewed on a regular basis with a view to its withdrawal, and completely ban the possibility of transferring a child to an adult prison or penitentiary centre;</t>
  </si>
  <si>
    <t>31(f) Ensure that solitary confinement is not used for a child, and that any separation of the child from others is for the shortest possible time and is used only as a measure of last resort for the protection of the child or others, in the presence of, or under the close supervision of, a suitably trained staff member;</t>
  </si>
  <si>
    <t>31(g) Take measures to ensure that placements in socioeducational boarding schools are re-examined regularly with the aim of reconsidering and terminating such placements.</t>
  </si>
  <si>
    <t>32(a) Strengthen its efforts to ensure that prevention efforts also target children in vulnerable and marginalized situations, including asylum-seeking and refugee children, as well as children affected by migration situations;</t>
  </si>
  <si>
    <t>32(b) Establish specialized mechanisms and procedures for the identification of children at risk of becoming victims of the offences covered in the Optional Protocol, in particular among children in vulnerable situations, and strengthen prevention programmes and the protection of potential victims;</t>
  </si>
  <si>
    <t>32(c) Ensure that the national legislation provides for definitions of "sexual exploitation of children in prostitution" and "commercial distribution of child abuse materials" in accordance with article 2 (b) and (c) of the Optional Protocol;</t>
  </si>
  <si>
    <t>32(d) Criminalize improperly inducing consent, as an intermediary, for the purpose of illegal adoption, in conformity with article 3 (1) (a) (ii) and article 5 of the Optional Protocol;</t>
  </si>
  <si>
    <t>32(e) Ensure that all children under the age of 18 are fully protected by the Criminal Code;</t>
  </si>
  <si>
    <t>32(f) Increase in-country expertise to ensure that specialized services, adequate support and age-appropriate information are provided to child victims of crimes under the Optional Protocol in a language they understand;</t>
  </si>
  <si>
    <t>32(g) Take the measures necessary to facilitate and increase access to appropriate accommodation for child victims of offences, particularly for children in the most vulnerable situations;</t>
  </si>
  <si>
    <t>32(h) Increase legal and psychological training opportunities for all professional groups responsible for assisting child victims and likely to come into contact with child victims of any of the offences covered in the Optional Protocol.</t>
  </si>
  <si>
    <t>33(a) Formally criminalize the recruitment of all children in hostilities;</t>
  </si>
  <si>
    <t>33(b) Continue its efforts to cooperate with other States in order to prevent recruitment of children in armed conflict and to rehabilitate and integrate children involved in armed conflicts.</t>
  </si>
  <si>
    <t>34(a) International Convention on the Protection of the Rights of All Migrant Workers and Members of Their Families;</t>
  </si>
  <si>
    <t>34(b) International Convention for the Protection of All Persons from Enforced Disappearance.</t>
  </si>
  <si>
    <t>35. The Committee recommends that the State party continue its active collaboration with the Council of Europe on the implementation of the Convention and other human rights instruments, both in the State party and in other Council of Europe member States.</t>
  </si>
  <si>
    <t>36. The Committee recommends that the State party take all appropriate measures to ensure that the recommendations contained in the present concluding observations are fully implemented. The Committee also recommends that the combined fifth and sixth periodic reports and the present concluding observations be made widely available in the languages of the country.</t>
  </si>
  <si>
    <t>37. The Committee recommends that the State party strengthen its Interministerial Human Rights Committee established to coordinate and prepare reports to and engage with international and regional human rights mechanisms, and to coordinate and track national follow-up to and implementation of treaty obligations and the recommendations and decisions emanating from the mechanisms. The Committee emphasizes that such a structure should be adequately and continuously supported by dedicated staff and should have the capacity to consult systematically with the Consultative Human Rights Commission of Luxembourg and civil society.</t>
  </si>
  <si>
    <t>38. The Committee invites the State party to submit its seventh periodic report by 5 April 2026 and to include therein information on the follow-up to the present concluding observations. The report should be in compliance with the Committee’s harmonized treaty-specific reporting guidelines adopted on 31 January 2014[1] and should not exceed 21,200 words.[2]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</si>
  <si>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39.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documents[1] and paragraph 16 of General Assembly resolution 68/26.</t>
  </si>
  <si>
    <t>8. The Committee recommends that the State party expedite the adoption of the Minor Protection (Alternative Care) Bill, and take all measures necessary to ensure its coming into force and effective implementation in full compliance with the Convention, in particular by establishing the structures necessary for its implementation. It also recommends that the State party ensure that the human, technical and financial resources for its implementation are adequate.</t>
  </si>
  <si>
    <t>9. The Committee welcomes the adoption of the National Children’s Policy (2017–2024), and recommends that the State party develop, on the basis of its policy, a strategy with clear objectives and coordinated plans of action for the implementation of the Convention, and allocate adequate human, technical and financial resources for their implementation, monitoring and evaluation.</t>
  </si>
  <si>
    <t>10. While commending the State party for including the rights of the child in the nomenclature of the Ministry for the Family, Children’s Rights and Social Solidarity, the Committee recommends that the State party ensure that the Ministry is provided with a clear mandate and adequate human, technical and financial resources to coordinate all activities related to the implementation of the Convention at the cross-sectoral, national, regional and local levels.</t>
  </si>
  <si>
    <t>11(a) Setting performance targets linking child-related programme goals to budget allocations and actual expenditures, to allow monitoring of the outcomes and of the impacts on children, including those in vulnerable and marginalized situations;</t>
  </si>
  <si>
    <t>11(b) Developing detailed budget lines and codes for all planned, enacted, revised and actual expenditures that directly affect children;</t>
  </si>
  <si>
    <t>11(c) Using budget classification systems that allow expenditures related to the rights of the child to be reported, tracked and analysed;</t>
  </si>
  <si>
    <t>11(d) Ensuring that fluctuations or reductions in budget allocations for the delivery of services do not reduce the existing level of engagement towards children's rights;</t>
  </si>
  <si>
    <t>11(e) Strengthening audits to increase transparency and accountability with regard to public expenditure across all sectors, and strengthening institutional capacities to effectively detect, investigate and prosecute corruption, taking note of target 15 of the Sustainable Development Goals.</t>
  </si>
  <si>
    <t>12. With reference to its general comment No. 5 (2003) on general measures of implementation of the Convention, the Committee recommends that the State party continue to improve its data-collection system, and regularly collect and analyse data covering all areas of the Convention and its Optional Protocols, disaggregated by age, sex, disability, ethnic and national origin and socioeconomic background in order to facilitate analysis on the situation of all children, particularly those in situations of vulnerability.</t>
  </si>
  <si>
    <t>13. With reference to its general comment No. 2 (2002) on the role of independent national human rights institutions in the promotion and protection of the rights of the child, the Committee reiterates its previous recommendation (CRC/C/MLT/CO/2, para. 19) that the State party take appropriate measures to strengthen the independence of the Office of the Commissioner for Children, by ensuring that it is provided with adequate specific and separate human, technical, and financial resources as well as the immunities required for it to effectively carry out its function, including dealing with complaints from or for children in a child-sensitive and expeditious manner.</t>
  </si>
  <si>
    <t>14(a) Intensify its efforts to disseminate information on the Convention and its Optional Protocols, including by conducting awareness-raising programmes, to children, in a child-friendly manner, and to families, the general public, faith-based organizations, legislators and judges.</t>
  </si>
  <si>
    <t>14(b) Periodically conduct specific training sessions on the Convention and the Optional Protocols for all professionals working for and with children.</t>
  </si>
  <si>
    <t>15. The Committee is deeply concerned by instances of criminalizing search and rescue operations for refugees and migrants, including children, carried out in the Mediterranean Sea by some civil society organizations. The Committee urges the State party to guarantee the rights and freedom of action of civil society and to ensure that the rescue of migrants is not considered a crime.</t>
  </si>
  <si>
    <t>17(a) Review and adapt its legislative framework to ensure that business enterprises and their subsidiaries operating in or managed from the State party's territory do not negatively affect children's rights, and to explicitly prevent and aim to eliminate child sexual exploitation, especially in travel and tourism;</t>
  </si>
  <si>
    <t>17(b) Establish monitoring mechanisms for the investigation and redress of such abuses, to improve accountability and transparency, and to prevent violations of the Convention and its Optional Protocol on the sale of children, child prostitution and child pornography;</t>
  </si>
  <si>
    <t>17(c) Undertake awareness-raising programmes with the tourism industry and the public at large to change attitudes, encourage reporting of abuse, and widely disseminate the World Tourism Organization global code of ethics for tourism among travel agents in the tourism industry;</t>
  </si>
  <si>
    <t>17(d) Strengthen its international cooperation against sexual exploitation of children in the context of travel and tourism through multilateral, regional and bilateral arrangements for its prevention and elimination</t>
  </si>
  <si>
    <t>18. With reference to joint general recommendation No. 31 of the Committee on the Elimination of Discrimination against Women/general comment No. 18 of the Committee on the Rights of the Child (2014) on harmful practices, the Committee recommends that the State party amend its Marriage Act and the Civil Unions Act to remove all exceptions that allow marriage and entering into a civil union under the age of 18 years.</t>
  </si>
  <si>
    <t>19(a) Adopt and implement a comprehensive strategy addressing all forms of discrimination, that includes awareness-raising and educational programmes targeting children, families, the general public and faith-based organizations;</t>
  </si>
  <si>
    <t>19(b) Strengthen its efforts to combat racism, racial discrimination, xenophobia and related intolerance, which negatively affects children, especially asylum-seeking, refugee and migrant children;</t>
  </si>
  <si>
    <t>19(c) Take affirmative action for the benefit of children and in particular children in vulnerable and marginalized situations, such as asylum-seeking, refugee and migrant children, children with disabilities, and children born to unmarried parents.</t>
  </si>
  <si>
    <t>20(a) Ensure that this right is also incorporated in all legislation that is relevant to and has an impact on children, including the Immigration (Amendment) Act;</t>
  </si>
  <si>
    <t>20(b) Develop criteria for determining the best interests of the child in every area and for giving it due weight as a primary consideration, and ensure that all relevant persons in authority are trained on how to effectively assess the child’s best interests when a decision concerning a particular child is being made.</t>
  </si>
  <si>
    <t>21(b) Ensure that professionals working with and for children systematically receive appropriate training on hearing and taking into account children's views in all decisions affecting them and in accordance with the child's age and maturity;</t>
  </si>
  <si>
    <t>21(c) Conduct awareness-raising programmes, including campaigns, to promote the meaningful and empowered participation of all children within the family, the community and schools, including within student councils, with particular attention to children in vulnerable and marginalized situations;</t>
  </si>
  <si>
    <t>Monaco</t>
  </si>
  <si>
    <t>27. In view of its general comment No. 12 (2009) on the right of the child to be heard, the Committee recommends that the State party continues to promote and facilitate, within the family, schools and institutions, and in judicial and administrative procedures, respect for the views of children and their participation in all matters affecting them. Children should be heard in a child-friendly manner, taking into account the principle of the best interests of the child. The views of children, including children with disabilities, should be given due weight in accordance with the age and maturity of the child. The Committee further encourages the State party to provide educational information to parents, teachers and headteachers, government administrative officials, the judiciary, children themselves and society at large, with a view to creating an encouraging atmosphere in which children can freely express their views.</t>
  </si>
  <si>
    <t>21(d) Ensure the adoption and effective implementation of the Council of Europe Child Participation Assessment Tool in order to standardize participation of and consultation with children on issues that affect them.</t>
  </si>
  <si>
    <t>23(a) Strengthen efforts to ensure the birth registration of children whose parents do not have personal documents;</t>
  </si>
  <si>
    <t>Birth registration and nationality</t>
  </si>
  <si>
    <t>23(b) Strengthen efforts to establish the nationality of children with undetermined citizenship, under the Civil Code and the Maltese Citizenship Act;</t>
  </si>
  <si>
    <t>23(c) Establish an effective and efficient statelessness determination procedure, with an identification and referral mechanism for children who are undocumented and at risk of statelessness;</t>
  </si>
  <si>
    <t>23(d) Expedite accession to the Convention relating to the Status of Stateless Persons, of 1954, and consider ratifying the Convention on the Reduction of Statelessness, of 1961, the European Convention on Nationality, of 1977, and the Council of Europe Convention on the Avoidance of Statelessness in relation to State Succession, of 2009;</t>
  </si>
  <si>
    <t>23(e) Seek technical assistance from the Office of the United Nations High Commissioner for Refugees (UNHCR) and the United Nations Children's Fund (UNICEF), among others, for the implementation of these recommendations.</t>
  </si>
  <si>
    <t>24. The Committee welcomes the amendments to the Embryo Protection Act that provide for the right of children born through assisted reproduction technologies to have access to information about their origins. The Committee recommends that the State party continue its efforts to ensure that children born through assisted reproduction technologies have their best interests taken as a primary consideration and that, in doing so, it consider providing parents with appropriate counselling and support.</t>
  </si>
  <si>
    <t>25(a) Ensure that the prohibition of corporal punishment is enforced in all settings, namely in the home, schools, childcare institutions, including early childhood care institutions, and alternative care settings, and in the administration of justice;</t>
  </si>
  <si>
    <t>25(b) Strengthen and expand its efforts to raise the awareness of parents, professionals working with and for children, and the public in general, about the harm caused by corporal punishment;</t>
  </si>
  <si>
    <t>25(c) Promote positive, non-violent and participatory forms of child-rearing and discipline.</t>
  </si>
  <si>
    <t>26(a) Expedite the coming into force of the Minor Protection (Alternative Care) Bill and enforce its child protection measures against violence, abuse and neglect;</t>
  </si>
  <si>
    <t>26(b) Formulate and implement a comprehensive strategy for preventing and combating violence against or abuse or neglect of children in all settings, addressing their root causes;</t>
  </si>
  <si>
    <t>26(c) Establish a national database on all cases of violence against or abuse or neglect of children, including cases of domestic violence, and undertake a comprehensive assessment of their extent, causes and nature;</t>
  </si>
  <si>
    <t>26(d) Take all measures necessary to fully operationalize the Children's House concept, encourage courts to make use of the child-friendly and multi-agency arrangement for obtaining testimony from children, and provide it with adequate human, technical and financial resources;</t>
  </si>
  <si>
    <t>26(e) Ensure the availability of services for the rehabilitation and reintegration of child victims, such as in the Children's House, as well as appropriate compensation schemes;</t>
  </si>
  <si>
    <t>26(f) Ensure the allocation of adequate human, technical and financial resources to the Office of the Director Responsible for Child Protection to enable it to follow up on and investigate reports of children suffering harm.</t>
  </si>
  <si>
    <t>27(a) Conduct awareness-raising activities on the phenomenon of child sexual abuse including in the home as well as in the online context, and combat the stigmatization of victims of sexual exploitation and abuse;</t>
  </si>
  <si>
    <t>27(b) Establish accessible, effective, confidential, child-friendly mechanisms, procedures and guidelines to ensure mandatory reporting and referral of cases of child sexual abuse and exploitation;</t>
  </si>
  <si>
    <t>27(c) Protect children from further abuse by, inter alia, ensuring that persons convicted are prevented and deterred from having contact with children, in particular in their professional capacity;</t>
  </si>
  <si>
    <t>27(d) Ensure the transparent and effective investigation of all cases of sexual abuse,the criminal prosecution of alleged perpetrators, and the adequate criminal punishment of those found guilty;</t>
  </si>
  <si>
    <t>27(e) Establish an independent and impartial commission of inquiry to examine cases of sexual abuse reportedly committed by the religious personnel of the Catholic Church, and ensure the criminal prosecution of alleged perpetrators, and the adequate criminal punishment of those found guilty;</t>
  </si>
  <si>
    <t>27(f) Collect disaggregated data on sexual abuse of children, and on the number of complaints, prosecutions and convictions.</t>
  </si>
  <si>
    <t>29(a) Strengthen its awareness-raising programmes, including campaigns, on the harmful effects of child marriage and female genital mutilation on the physical and mental health and well-being of children;</t>
  </si>
  <si>
    <t>29(b) Provide systematic training for civil servants, teachers, judges, prosecutors, law enforcement officers and social workers, on the identification, and referral to adequate services, of potential victims of child marriage and female genital mutilation;</t>
  </si>
  <si>
    <t>29(c) Strengthen protection schemes and care programmes for actual and potential victims of child marriage and female genital mutilation;</t>
  </si>
  <si>
    <t>29(d) Ensure that intersex children are not subjected to unnecessary medical or surgical procedures during infancy or childhood, and guarantee the bodily integrity, autonomy and self-determination of the children concerned, and provide families with intersex children with adequate counselling and support;</t>
  </si>
  <si>
    <t>29(e) Investigate effectively incidents of surgical and other medical treatment of intersex children without informed consent and provide redress to victims of such treatment, including adequate compensation and rehabilitation.</t>
  </si>
  <si>
    <t>30(a) Continue to review its policies on alternative care for children deprived of their family environment in order to reduce the placement of children in residential care, including residential care run by faith-based organizations;</t>
  </si>
  <si>
    <t>30(b) Ensure that children are removed from the family only as a measure of last resort and only after an appropriate assessment of the best interests and the views of the child, and ensure that placement is appropriate to meet the needs of the child, and that younger children are not placed with older children in the same "residential home";</t>
  </si>
  <si>
    <t>30(c) Support and facilitate family-based care for children, and strengthen the foster care system for children who cannot stay with their families;</t>
  </si>
  <si>
    <t>30(d) Develop a framework for the reunification of children separated from their families with their families, taking into account the best interests of the child and providing psychosocial and economic support to the families where necessary.</t>
  </si>
  <si>
    <t>31(a) Organize the collection of data on children with disabilities and develop, with the participation of organizations of persons with disabilities, including children with disabilities, an efficient system for disability assessment, which is necessary for putting in place appropriate budgets, policies and programmes for children with disabilities;</t>
  </si>
  <si>
    <t>31(b) Adopt national minimum standards on early childhood care and education and on educational staff's qualifications and training that are suited to the rights and educational needs of children with disabilities;</t>
  </si>
  <si>
    <t>31(c) Develop and implement a deinstitutionalization strategy ensuring sufficient alternative family- and community-integrated care, including appropriate assistance for parents to care for children with disabilities;</t>
  </si>
  <si>
    <t>31(d) Strengthen the implementation of the Policy on Inclusive Education in Schools, with specific measures to ensure that students with disabilities, including students with intellectual or psychosocial disabilities, are provided with reasonable accommodation; and train specialized teachers and professionals to provide individual support and all due attention to children with learning difficulties;</t>
  </si>
  <si>
    <t>31(e) Undertake awareness-raising campaigns aimed at government officials, the public and families to combat the stigmatization of and prejudice against children with disabilities and promote a positive image of such children.</t>
  </si>
  <si>
    <t>32(a) Continue to increase the availability and accessibility of child and adolescent mental health services and programmes, in particular for asylum-seeking, refugee and migrant children;</t>
  </si>
  <si>
    <t>32(b) Allocate adequate human, technical and financial resources to mental health services and programmes to ensure that the number of qualified medical professionals, including child psychologists and psychiatrists, is sufficient to meet children's needs;</t>
  </si>
  <si>
    <t>32(c) Ensure that children who are diagnosed with attention deficit hyperactivity disorder or attention deficit disorder and who are exhibiting behavioural problems are thoroughly examined, that prescribing drugs is used as a measure of last resort and only after an individualized assessment of the best interests of the child concerned, and that children and their parents are properly informed about the possible side effects of this medical treatment and about non-medical alternatives.</t>
  </si>
  <si>
    <t>33(a) Develop and implement a comprehensive sexual and reproductive health policy for adolescents and ensure that sexual and reproductive health education is part of the mandatory school curriculum and is targeted at both adolescent girls and boys, with special attention to preventing early pregnancy and sexually transmitted infections;</t>
  </si>
  <si>
    <t>33(b) Ensure that adequate sexual and reproductive health services are available for adolescents, in particular access to modern contraception methods;</t>
  </si>
  <si>
    <t>33(c) Decriminalize abortion in all circumstances and ensure access to safe abortion and post-abortion care services for adolescent girls, making sure that their views are always heard and given due consideration as part of the decision-making process.</t>
  </si>
  <si>
    <t>34. Taking note of target 5 of the Sustainable Development Goals, and welcoming the adoption of the Drug Dependence (Treatment not Imprisonment) Act and the National Alcohol Policy (2018–2023), the Committee recommends that the State party continue to take measures to address alcohol, drug and tobacco use among adolescents, including by providing children and adolescents with accurate and objective information and life skills education on preventing substance abuse, and develop accessible and youth-friendly drug dependence treatment and harm reduction services.</t>
  </si>
  <si>
    <t>35. The Committee welcomes the measures taken to implement the Healthy Eating and Physical Activity Policy, of 2015, and recommends that the State party intensify its efforts in promoting healthy lifestyles and raising awareness of healthy nutrition, and particularly in combating child obesity.</t>
  </si>
  <si>
    <t>36. The Committee welcomes the National Breastfeeding Policy and Action Plan (2015–2020), and recommends that the State party fully implement the International Code of Marketing of Breast-milk Substitutes and the Baby-friendly Hospital Initiative, and strengthen its efforts to promote and support breastfeeding, including through campaigns to promote the long-term benefits of breastfeeding to mother and child and by providing support to mothers through counselling structures at hospitals and clinics.</t>
  </si>
  <si>
    <t>37(a) Ensure the effective implementation of its regulatory framework, and expedite the implementation of plans to reduce air pollution levels, including the National Air Quality Plan, especially in areas near schools and residential areas;</t>
  </si>
  <si>
    <t>37(b) Place the rights and participation of children at the centre of national and international climate change adaptation and mitigation strategies.</t>
  </si>
  <si>
    <t>39(a) Take measures necessary for improving the accessibility to and the quality of education, including for children in vulnerable and marginalized situations, such as asylum-seeking, refugee and migrant children and children with disabilities, and implement a human rights-based approach to the entire educational system that is more inclusive and supports all children's aspirations;</t>
  </si>
  <si>
    <t>39(b) Further strengthen and allocate adequate human, technical and financial resources for the implementation, monitoring and evaluation of the Framework for the Education Strategy (2014-2024);</t>
  </si>
  <si>
    <t>39(c) Continue its efforts to implement the Alternative Learning Programme, and further promote quality vocational training to enhance the skills of children and young people, especially those who drop out of school;</t>
  </si>
  <si>
    <t>39(d) Strengthen measures to combat bullying and raise awareness of its harmful effects, with particular emphasis on combating cyberbullying, including through ensuring the effective implementation of the Safe Schools Programme and allocating adequate human, technical and financial resources to the Child Safety Service and the Anti-Bullying Unit;</t>
  </si>
  <si>
    <t>39(e) Revise the curricula and the educational methodology to place further emphasis on the value of education, critical thinking, accepting differences, embracing diversity and building social cohesion.</t>
  </si>
  <si>
    <t>40. The Committee recommends that the State party develop and implement a national plan of action for human rights education, as recommended in the framework of the World Programme for Human Rights Education.</t>
  </si>
  <si>
    <t>42(a) Continue to review relevant laws, regulations, policies and practices to ensure that these do not create, exacerbate or increase the vulnerabilities of asylum-seeking, refugee and migrant children, including by applying a human rights-based, gender- and disability-responsive, and age- and child-sensitive approach;</t>
  </si>
  <si>
    <t>42(b) Implement a uniform protocol on age determination methods that is multidisciplinary, that is respectful of children's rights, and that is used only in cases of serious doubt about the claimed age and takes into consideration documentary or other forms of evidence available, and ensure access to effective appeal mechanisms;</t>
  </si>
  <si>
    <t>42(c) Ensure that unaccompanied children are assigned a competent guardian, who has the necessary expertise and is free from any potential conflict of interest, immediately upon their arrival at the border, and ensure that best interest determination procedures are carried out at all stages of the national asylum procedure;</t>
  </si>
  <si>
    <t>42(d) Process cases involving asylum-seeking and refugee children, including unaccompanied children, in a positive, humane and expeditious manner as a means ofidentifying durable solutions, ensuring full respect for the principle of non-refoulement and facilitating access to the asylum procedures for children in need of international protection in line with articles 6, 22 and 37 of the Convention;</t>
  </si>
  <si>
    <t>42(e) Ensure that child protection authorities are promptly informed and assigned to participate in procedures for the determination of the best interests of the child once an unaccompanied or separated child arrives in the State party, in accordance with international law, including by training border officials on the rights of the child and in child-sensitive procedures;</t>
  </si>
  <si>
    <t>42(f) Prohibit the immigration detention of migrant, asylum-seeking and refugee children in law and ensure that such legal prohibition is implemented in practice, and ensure effective alternatives to detention so as to allow children to remain with family members and/or guardians in non-custodial, community-based contexts, consistent with their best interests;</t>
  </si>
  <si>
    <t>42(g) Prioritize the immediate transfer of asylum-seeking children and their families out of the Initial Reception Facility, and adopt permanent and sustainable resettlement options for refugees, particularly children and their families;</t>
  </si>
  <si>
    <t>42(h) Transform the policy of granting temporary humanitarian protection to unaccompanied children into law, so as to ensure that their rights and best interests are protected even if they are not found to be in need of international protection.</t>
  </si>
  <si>
    <t>43(a) Integrate a comprehensive child rights perspective into the next action plan on combating trafficking of children, with particular focus on children in the most vulnerable and marginalized situations;</t>
  </si>
  <si>
    <t>43(b) Review its Victim Referral Mechanism and Standard Operating Procedures and establish adequate and coordinated mechanisms to identify and protect child victims of trafficking and sexual exploitation, including systematic and timely information-sharing among relevant officials;</t>
  </si>
  <si>
    <t>43(c) Further strengthen the capacity of police officers, border guards and social workers to identify and protect child victims of trafficking;</t>
  </si>
  <si>
    <t>43(d) Promptly prosecute and try child trafficking suspects and duly sanction perpetrators and ensure redress and rehabilitation for each child victim.</t>
  </si>
  <si>
    <t>45(a) Review its legislation to ensure that all children below 18 years of age are treated as children, and are referred to the juvenile justice system when in conflict with the law, including in cases where they are co-accused with adults; and to further limit the use and length of pretrial detention of children;</t>
  </si>
  <si>
    <t>45(b) Ensure that detention is used as a measure of last resort and for the shortest possible period of time, and that it is reviewed on a regular basis with a view to its withdrawal;</t>
  </si>
  <si>
    <t>45(c) In cases where detention is unavoidable, ensure that children are not detained together with adults and that detention conditions are compliant with international standards, including with regard to access to education and health services;</t>
  </si>
  <si>
    <t>45(d) Promote non-judicial measures, such as diversion, mediation and counselling, for children accused of criminal offences, and, wherever possible, promote the use of non-custodial sentences for children, such as probation or community service.</t>
  </si>
  <si>
    <t>Follow-up to the Committee’s previous concluding observations and recommendations concerning the implementation of the Optional Protocol on the involvement of children in armed conflict</t>
  </si>
  <si>
    <t>47. The Committee recommends that the State party, in order to further strengthen the fulfilment of children’s rights, ratify the Optional Protocol to the Convention on the Rights of the Child on a communications procedure.</t>
  </si>
  <si>
    <t>48. The Committee recommends that the State party, in order to further strengthen the fulfilment of children’s rights, consider ratifying the International Convention on the Protection of the Rights of All Migrant Workers and Members of Their Families.</t>
  </si>
  <si>
    <t>49. The Committee urges the State party to fulfil its reporting obligations under the Optional Protocol on the sale of children, child prostitution and child pornography, the report of which is overdue as of 28 October 201</t>
  </si>
  <si>
    <t>51. The Committee recommends that the State party take all appropriate measures to ensure that the recommendations contained in the present concluding observations are fully implemented. The Committee also recommends that the combined third to sixth periodic reports, the written replies to the list of issues and the present concluding observations be made widely available in the languages of the country.</t>
  </si>
  <si>
    <t>52. The Committee recommends that the State party establish a national mechanism for reporting and follow-up as a standing government structure that is mandated to coordinate and prepare reports to and engage with international and regional human rights mechanisms, and to coordinate and track national follow-up to and implementation of the treaty obligations and the recommendations and decisions emanating from such mechanisms. The Committee emphasizes that such a structure should be adequately and continuously supported by dedicated staff and should have the capacity to consult systematically with the Office of the Commissioner for Children and civil society.</t>
  </si>
  <si>
    <t>53. The Committee invites the State party to submit its seventh periodic report by 29 October 2024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</si>
  <si>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54.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coredocument and treaty-specific documents (see HRI/GEN/2/Rev.6, chap.I) and paragraph 16 of General Assembly resolution 68/26.</t>
  </si>
  <si>
    <t>7. The Committee recommends that the State party take all necessary measures to address those recommendations from the concluding observations on the State party’s initial report under the Convention that have not been implemented or sufficiently implemented, in particular with regard to reservations, coordination, a national plan of action and corporal punishment.</t>
  </si>
  <si>
    <t>9. The Committee urges the State party to expedite the review of its declaration and reservation with a view to withdrawing them in accordance with the Vienna Declaration and Programme of Action.</t>
  </si>
  <si>
    <t>11. The Committee encourages the State party to develop and implement a comprehensive policy on children and to develop a strategy for its application, providing sufficient human, technical and financial resources. The Committee also recommends that the State party designate a person responsible for the coordination and assessment of all activities related to the implementation of the Convention. The State party should ensure that the person responsible for coordination is provided with the necessary human, technical and financial resources to operate effectively.</t>
  </si>
  <si>
    <t>Coordination and comprehensive policy and strategy</t>
  </si>
  <si>
    <t>13(a) Utilize a child-rights approach in drawing up the State budget by implementing a system for tracking the allocation and the use of resources for children throughout the budget, thus making visible the investment on children and allowing impact assessments on how investments in any sector may serve to fulfil children's rights;</t>
  </si>
  <si>
    <t>13(b) Ensure transparent and participatory budgeting through public dialogue, especially with children and for proper accountability by local authorities; and</t>
  </si>
  <si>
    <t>13(c) Establish mechanisms to monitor, assess and evaluate the adequacy, efficacy and equitability of the distribution of resources allocated for the implementation of the Convention and disseminate information in this regard.</t>
  </si>
  <si>
    <t>15. The Committee encourages the State party to develop a comprehensive system for collecting, processing and analysing data as a basis for assessing progress achieved in the realization of child rights. The data should cover all areas of the Convention and be disaggregated by age, sex, national origin and socioeconomic background to facilitate analysis of the situation of all children.</t>
  </si>
  <si>
    <t>17. Taking into account the Committee’s general comment No. 2 (2002) on the role of independent human rights institutions in the protection and promotion of the rights of the child, the Committee recommends that the State party expand the functions of the adviser responsible for appeals and mediation, providing it with the mandate to monitor human rights, including by creating a specific mechanism for monitoring children’s rights that is able to receive, investigate and address complaints by children in a child-sensitive manner while ensuring the privacy and protection of victims, and undertake monitoring, follow-up and verification activities. Furthermore, the Committee recommends that the State party ensure the independence of that institution, including with regard to its mandate and immunities, to ensure full compliance with the Paris Principles.</t>
  </si>
  <si>
    <t>19. The Committee recommends that the State party increase awareness-raising programmes, including child-friendly campaigns, on the Convention. The Committee also recommends that the State party undertake systematic and continuous education and training programmes on the provisions of the Convention for all professional groups working for and with children, such as judges, lawyers, law enforcement officials, civil servants, teachers, health personnel (including psychologists) and social workers.</t>
  </si>
  <si>
    <t>21. The Committee draws the State party’s attention to its general comment No. 16 (2013) on State obligations regarding the impact of the business sector on children’s rights and recommends that the State party establish and implement regulations to ensure that the business sector complies with international and national human rights, labour, environment and other standards, particularly with regard to the rights of the child. The Committee recommends that the State party give special attention to the requirement of enterprises to undertake child-rights due diligence in their chain of suppliers and customers, including outside of the territory of the State party. It also recommends that the State party establish effective and accessible procedural safeguards against business enterprises implicated in violations of children’s rights.</t>
  </si>
  <si>
    <t>23. The Committee urges the State party to pursue its efforts to adopt legislation establishing the same right for men and women to pass on Monegasque nationality to their children, regardless of the manner in which nationality was acquired.</t>
  </si>
  <si>
    <t>25. The Committee draws the State party’s attention to its general comment No. 14 (2013) on the right of the child to have his or her best interests taken as a primary consideration and recommends that the State party strengthen its efforts to ensure that this right is appropriately integrated and consistently applied in all legislative, administrative and judicial proceedings, and in all policies, programmes and projects relevant to and with an impact on children. In this regard, the State party is encouraged to develop procedures and criteria to provide guidance to all relevant persons in authority for determining the best interests of the child in every area, and to disseminate these to the public, including public and private social welfare institutions, courts of law, administrative authorities and legislative bodies.</t>
  </si>
  <si>
    <t>Montenegro</t>
  </si>
  <si>
    <t>46(a) Remove barriers to girls' and women's access to sexual and reproductive health services, including confidential counselling and modern contraception for adolescent girls and boys;</t>
  </si>
  <si>
    <t>29. The Committee urges the State party to introduce provisions expressly prohibiting corporal punishment in all settings, and to strengthen its efforts to promote positive, non-violent and participatory forms of child-rearing and discipline.</t>
  </si>
  <si>
    <t>31. The Committee encourages the State party to undertake more extensive training and other types of sensitization programmes on violence against children to all professions, including law enforcement agencies on different forms of violence against children.</t>
  </si>
  <si>
    <t>33(a) Strengthen the capacity of the police and relevant personnel to receive complaints and investigate cases of sexual exploitation in a child-sensitive manner, inter alia, by providing appropriate training;</t>
  </si>
  <si>
    <t>33(b) Study the extent of the sexual abuse and sexual harassment in the digital media, especially on the Internet and strengthen its modalities to detect and punish perpetrators;</t>
  </si>
  <si>
    <t>33(c) Allocate adequate resources and enhance government action and coordination in order to combat sexual exploitation of children, especially on the Internet; and</t>
  </si>
  <si>
    <t>33(d) Ensure that programmes and policies for the prevention, recovery and reintegration of child victims are in accordance with the outcome documents adopted at the 1996, 2001 and 2008 World Congresses against Commercial Sexual Exploitation of Children held in Stockholm, Yokohama and Rio de Janeiro, respectively.</t>
  </si>
  <si>
    <t>34(d) Undertake studies to assess the prevalence and nature of violence against children and develop a comprehensive plan of action based on this study for the prevention of and intervention in cases of child abuse and neglect, including the provision of services for recovery and social reintegration of victims; and</t>
  </si>
  <si>
    <t>34(e) Cooperate with the Special Representative of the Secretary-General on Violence against Children and other relevant United Nations institutions.</t>
  </si>
  <si>
    <t>36. The Committee recommends that the State party establish a three digit toll-free 24-hour helpline available for all children at the national level and promote awareness of how children can access the helpline. The State party should allocate sufficient human, technical and financial resources to ensure the quality of the services provided by the helpline.</t>
  </si>
  <si>
    <t>38. The Committee draws the State party’s attention to its general comment No. 15 (2013) on the right of the child to the enjoyment of the highest attainable standard of health and recommends that the State party undertake all necessary measures, including legislative measures, to ensure that all children, including non-nationals, enjoy the same access and quality of health services.</t>
  </si>
  <si>
    <t>40(a) Strengthen sexual and reproductive health education and services for adolescents, especially in schools, with a view to reducing the incidence of teenage pregnancies and to provide teenage girls with the necessary assistance and access to health care and education;</t>
  </si>
  <si>
    <t>40(b) Develop and implement a policy which addresses the issues faced by adolescent mothers and protects them and their children from discrimination and violation of their rights; and, in so doing, pay particular attention to ensuring that pregnant adolescents and adolescent mothers are supported and assisted in continuing their education;</t>
  </si>
  <si>
    <t>40(c) Ensure by law and in practice that the views of the pregnant adolescents are always heard and respected in abortion decisions;</t>
  </si>
  <si>
    <t>40(d) Take effective measures to collect adequate statistical data on teenage pregnancy; and</t>
  </si>
  <si>
    <t>40(e) Undertake studies to assess the causes of early pregnancy and develop a comprehensive plan of action based on this study with a view to reducing the incidence of teenage pregnancies.</t>
  </si>
  <si>
    <t>42. The Committee recommends that the State party strengthen its measures to prevent drug, alcohol and tobacco abuse among adolescents by the way of education on life skills, and engage the mass media to ensure the promotion of healthy lifestyles by children and adolescents. The State party should also provide rehabilitation, reintegration and recovery programmes specifically designed for child victims of drugs and substance abuse.</t>
  </si>
  <si>
    <t>44. Taking into account its general comment No. 1 (2001) on the aims of education, the Committee recommends that the State party consider all possible measures through which foreign children can be granted equal access to the same standard of education services in the field of education.</t>
  </si>
  <si>
    <t>46. The Committee recommends that the State party take all the measures necessary to ensure that domestic legislation explicitly enables it to establish and exercise extraterritorial jurisdiction over all offences under the Optional Protocol, including the recruitment and use in hostilities of children under the age of 18. Furthermore, the Committee recommends that the State party proceed to ratifying the Rome Statute of the International Criminal Court, which the State party signed on 18 July 1998.</t>
  </si>
  <si>
    <t>48(a) Consider the possibility of raising the age of criminal responsibility;</t>
  </si>
  <si>
    <t>48(b) Consider repealing the recent amendment to the Penal Procedure Code which allows children of under 13 years of age to be placed in police custody for the needs of investigation; and</t>
  </si>
  <si>
    <t>48(c) Promote alternative measures to the justice system, such as diversion, probation, mediation, counselling, or community service, wherever possible and ensure that detention is a measure of last resort and for the shortest possible period of time;</t>
  </si>
  <si>
    <t>48(d) Ensure the provision of qualified and specialized legal aid to children in conflict with the law at an early stage of procedure and throughout the legal proceedings; and</t>
  </si>
  <si>
    <t>48(e) Ensure that court judges, lawyers, police officers and social assistants receive appropriate and systematic education and training on juvenile justice.</t>
  </si>
  <si>
    <t>49. The Committee recommends that the State party, in order to further strengthen the fulfilment of children’s rights, ratify the core human rights instruments to which it is not yet a party, in particular the Optional Protocol to the Convention on the Rights of the Child on a communications procedure, the International Convention on the Rights of All Migrant Workers and Members of Their Families and the Convention on the Rights of Persons with Disabilities.</t>
  </si>
  <si>
    <t>50. The Committee urges the State party to fulfil its reporting obligations under the Optional Protocol on the sale of children, child prostitution and child pornography, the report under which has been overdue since 24 October 200</t>
  </si>
  <si>
    <t>51. The Committee recommends that the State party cooperate with the Council of Europe for the implementation of the Convention and other human rights instruments, both in the State party and in other Council of Europe member States.</t>
  </si>
  <si>
    <t>52. The Committee recommends that the State party take all appropriate measures to ensure that the present recommendations are fully implemented by, inter alia, transmitting them to the Head of State, Parliament, relevant ministries, the Supreme Court and local authorities for appropriate consideration and further action.</t>
  </si>
  <si>
    <t>53. The Committee further recommends that the combined second and third periodic reports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</si>
  <si>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54. The Committee invites the State party to submit its combined fourth to sixth periodic report by 20 January 2019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accordance with General Assembly resolution 67/167 of 20 December 2012,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translation of the report for purposes of examination of the treaty body cannot be guaranteed.</t>
  </si>
  <si>
    <t>55. The Committee also invites the State party to submit an updated core document in accordance with the requirements of the common core document in the harmonized guidelines on reporting, approved by the fifth inter-committee meeting of the human rights treaty bodies in June 2006 (HRI/GEN/2/Rev.6, chap. I).</t>
  </si>
  <si>
    <t>46(b) Ensure that community-based mental health services are readily available, strengthen preventive work in schools, at home and care centres, and increase the number of child psychiatrists and psychologists;</t>
  </si>
  <si>
    <t>46(c) Strengthen measures to address alcohol and drug use by children and adolescents, including through awareness-raising programmes, the enforcement of regulations on alcohol sales, and prevention and rehabilitation programmes.</t>
  </si>
  <si>
    <t>28. The Committee recommends that the State party ensure that all children are registered at birth, with a special focus on Roma, Ashkali and Egyptian children, children who were abandoned after birth and children born to refugees, including by addressing any possible obstacles to the implementation of related legislation.</t>
  </si>
  <si>
    <t>60(f) Provide in its next report information on the implementation of the Committee's previous recommendations (see CRC/C/OPSC/MNE/1), including the issues outlined above in the present paragraph.</t>
  </si>
  <si>
    <t>55(b) Strengthen its awareness-raising and education programmes, including campaigns, and encourage community-based programmes aimed at preventing and responding to cases of trafficking in and sexual exploitation of children, with a particular focus on Roma, Ashkali and Egyptian children and asylum-seeking and refugee children.</t>
  </si>
  <si>
    <t>60(a) Provide in domestic legislation an explicit definition of the crime of the sale of children, and ensure that it is incorporated into relevant legislation in accordance with articles 2 and 3 of the Optional Protocol;</t>
  </si>
  <si>
    <t>60(b) Investigate and prosecute all offences covered by the Optional Protocol;</t>
  </si>
  <si>
    <t>60(c) Establish and exercise extraterritorial jurisdiction over all crimes prohibited under the Optional Protocol without applying the criteria of double criminality;</t>
  </si>
  <si>
    <t>60(d) Establish mechanisms and procedures to protect the rights of child victims, including Roma, Ashkali and Egyptian children and asylum-seeking and refugee children, and ensure that child victims are treated as victims rather than offenders by law enforcement and judicial authorities;</t>
  </si>
  <si>
    <t>60(e) Develop and implement programmes aimed at the protection, physical and psychological rehabilitation and social integration of child victims, including through legal and psychological training of professionals who work with victims;</t>
  </si>
  <si>
    <t>20. The Committee recommends that the State party amend its legislationto remove all exceptions that allow marriage under the age of 18 years.</t>
  </si>
  <si>
    <t>36(a) Establish a system to track all cases involving child marriage in ethnic groups, particularly Roma, Ashkali and Egyptian girls;</t>
  </si>
  <si>
    <t>36(b) Provide child victims with shelter and appropriate rehabilitation and counselling services;</t>
  </si>
  <si>
    <t>36(c) Strengthen its awareness-raising campaigns highlighting the harmful consequences of child marriage.</t>
  </si>
  <si>
    <t>26(a) Amend the Family Law to ensure the right of all children who are capable of forming their views to be heard in all legal proceedings, including on the appointment or replacement of the support person appointed to the child, and provide relevant training for social workers and administrative and court authorities;</t>
  </si>
  <si>
    <t>26(b) Develop toolkits to standardize public consultations with children on national policy development, and ensure a high levelofinclusiveness and participation of children in such consultations;</t>
  </si>
  <si>
    <t>26(c) Conduct programmes and awareness-raising activities to promote the meaningful and empowered participation of all children in the family, community and schools and in all judicial and administrative procedures concerning them, with particular attention to girls and children in disadvantaged or vulnerable situations, including children with disabilities.</t>
  </si>
  <si>
    <t>48(a) Hold targeted consultations with families and children, including those in disadvantaged or vulnerable situations and with children’s rights civil society organizations, with a view to strengthening strategies and measures for reducing child poverty and social exclusion;</t>
  </si>
  <si>
    <t>4. The Committee recommends that the State party take all measures necessary to address its previous recommendations (see CRC/C/MNE/CO/1) that have not been implemented or not sufficiently implemented and, in particular, those relating to coordination (para. 8), allocation of resources (para. 14) and children in street situations (para. 66).</t>
  </si>
  <si>
    <t>6(a) Enact a comprehensive children’s law and introduce a child rights impact assessment procedure for all new legislation adopted at the national level;</t>
  </si>
  <si>
    <t>8(a) Ensure that the new national plan of action for children encompasses all areas covered by the Convention and serves as a basis for effective budgeting for and monitoring of respective policies;</t>
  </si>
  <si>
    <t>8(b) Allocate sufficient human, technical and financial resources for the implementation of the new plan;</t>
  </si>
  <si>
    <t>8(c) Establish a mechanism to regularly monitor its implementation.</t>
  </si>
  <si>
    <t>9(a) Strengthen the role of the Council as the principal institutional coordinating mechanism at the interministerial level;</t>
  </si>
  <si>
    <t>9(b) Provide the Council with a clear mandate and sufficient authority to coordinate all activities relating to the implementation of the Convention at the cross-sectoral, national, regional and local levels;</t>
  </si>
  <si>
    <t>9(c) Provide the Council with the human, technical and financial resources necessary for its effective operation.</t>
  </si>
  <si>
    <t>14. While noting the information provided by the State party on the measures taken to strengthen the Protector of Human Rights and Freedoms, the Committee recommends that the State party amend the Protector of Human Rights and Freedoms Act to explicitly define the mandate of the Deputy Protector for Children’s Rights and the Department of Child Rights, and ensure its independence including with regard to its funding and staff.</t>
  </si>
  <si>
    <t>16(a) Strengthen its efforts to provide adequate and systematic training to raise awareness about children's rights to professional groups working with and for children, including parliamentarians, judges, lawyers, health personnel, teachers, school administrators, academics, social workers and media professionals, as required;</t>
  </si>
  <si>
    <t>16(b) Strengthen community awareness programmes, including campaigns, to ensure that the provisions and principles of the Convention and its Optional Protocols are widely recognized and understood in local languages, and ensure that children, parents, communities and religious leaders play a key role in such initiatives;</t>
  </si>
  <si>
    <t>16(c) Engage with the community and parents in discussions on children's rights, in particular on such issues as gender, child marriage, child labour and children with disabilities;</t>
  </si>
  <si>
    <t>Netherlands</t>
  </si>
  <si>
    <t>31(a) Develop toolkits for public consultation on national policy development to standardize such consultation at a high level of inclusiveness and participation, including consulting with children on issues that affect them;</t>
  </si>
  <si>
    <t>16(d) Ensure regular assessment and evaluation of these programmes and activities.</t>
  </si>
  <si>
    <t>18(a) Expeditiously adopt the draft law on the status of non-governmental organizations, and ensure that it guarantees the autonomy and independence of civil society organizations in promoting children's rights;</t>
  </si>
  <si>
    <t>18(b) Strengthen its collaboration with civil society, including non-governmental and children's organizations, in the planning, implementation, monitoring and evaluation of policies, plans and programmes relating to the Convention and the promotion of children's rights;</t>
  </si>
  <si>
    <t>18(c) Provide civil society organizations with the support necessary to implement their activities in all areas relating to the promotion and protection of the rights of children.</t>
  </si>
  <si>
    <t>22(a) Ensure the full implementation of relevant existing laws prohibiting discrimination, including by adequately sanctioning perpetrators, providing child victims ofdiscriminationwith effective and appropriate remedies, and allocating sufficient human, technical and financial resources for the effective implementation of related national strategies, including the Strategy for Social Inclusion of Roma and Egyptians (2016-2020);</t>
  </si>
  <si>
    <t>22(b) Strengthen public education campaigns to address negative social attitudes towards Roma, Ashkali and Egyptian children, children with disabilities and refugee and asylum-seeking children, and ensure that these children have equal access to legal aid, with a view to ensuring equal access of all children to education, health care, employment and a decent standard of living, in line with the Committee's previous recommendations (see CRC/C/MNE/CO/1, para. 26);</t>
  </si>
  <si>
    <t>22(c) Address the root causes of the practice of sex-selective abortion and its long-term implications for society, expand family planning services and strengthen its awareness-raising activities on the detrimental impact of sex selection on the equal value of girls and boys, with a view to completely eliminating this practice.</t>
  </si>
  <si>
    <t>24. With reference to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and in all policies, programmes and projects that are relevant to and have an impact on children. In this regard, the State party is encouraged to develop procedures and criteria to provide guidance to all relevant persons in authority for determining the best interests of the child in every area and for giving them due weight as a primary consideration.</t>
  </si>
  <si>
    <t>63. The Committee recommends that the State party, in order to further strengthen the fulfilment of children’s rights, consider ratifying the core human rights instrument to which it is not yet a party, namely, the International Convention on the Protection of the Rights of All Migrant Workers and Members of Their Families.</t>
  </si>
  <si>
    <t>64. The Committee recommends that the State party cooperate with the Council of Europe on the implementation of the Convention and other human rights instruments, both in the State party and in other States members of the Council.</t>
  </si>
  <si>
    <t>65. The Committee recommends that the State party take all appropriate measures to ensure that the recommendations contained in the present concluding observations are fully implemented. The Committee also recommends that the combined second and third periodic reports, the written replies to the list of issues and the present concluding observations be made widely available in the languages of the country.</t>
  </si>
  <si>
    <t>66. The Committee recommends that the State party expedite efforts to establish a national mechanism for reporting and follow-up as a standing government structure that is mandated to coordinate and prepare reports to and engage with international and regional human rights mechanisms, as well as with coordinating and tracking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national human rights institution and civil society.</t>
  </si>
  <si>
    <t>National mechanism for reporting and follow</t>
  </si>
  <si>
    <t>67. The Committee invites the State party to submit its fourth periodic report by 23 November 2023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</si>
  <si>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68.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t>
  </si>
  <si>
    <t>40(a) Adopt a comprehensive policy or action plan, replacing the Strategy for Development of Foster Care (2012-2016), to further promotefamily-based care for children deprived of afamilyenvironment, including its foster care programme, and further reduce the institutionalization of children, and to ensure sufficient financial resources for its implementation;</t>
  </si>
  <si>
    <t>40(b) Provide continuous capacity-building and training for staff at the Ministry of Labour and Social Welfare, social workers, staff working in alternative care institutions and foster families on children's rights and the particular needs of children deprived of a family environment;</t>
  </si>
  <si>
    <t>40(c) Ensure the registration, certification and licensing of existing alternative care centres for children, and put in place adequate safeguards and clear criteria, based on the needs and best interests of the child, for determining whether a child should be placed in alternative care;</t>
  </si>
  <si>
    <t>40(d) Strengthen support for children and young people leaving care, including those with disabilities, to enable them to reintegrate into society, by providing access to adequate housing, legal, health and social services and educational and vocational training opportunities;</t>
  </si>
  <si>
    <t>40(e) Collect data on and periodically review the placement of children in foster care and institutions, and monitor the quality of the care, including by allocating adequate human, technical and financial resources to child protection services and alternative care centres;</t>
  </si>
  <si>
    <t>40(f) Amend the Law on Social and Child Protection to prohibit, without exception, the placement of children under the age of 3 years in alternative care institutions.</t>
  </si>
  <si>
    <t>53(a) Assess the number of children in street situations, and update studies on the root causes of their situations;</t>
  </si>
  <si>
    <t>53(b) Develop a comprehensive strategy to address the root causes of the large number of street children with the aim of reducing and preventing this phenomenon, including by implementing the recommendations outlined in the special report on child begging in Montenegro prepared by the Protector for Human Rights and Freedom, with the active involvement of children in street situations;</t>
  </si>
  <si>
    <t>53(c) Ensure that support, particularly reintegration with family or placement in alternative care, are provided with full respect for the child’s best interests and give due weight to their autonomous views in accordance with their age and maturity.</t>
  </si>
  <si>
    <t>30. The Committee recommends that the State party respect the right of the child to freedom of thought, conscience and religion by taking effective measures, including legislative measures, to prevent and eliminate all forms of intolerance on the grounds of religion or belief. The Committee also recommends that the State party include information in its next periodic report to the Committee about the measures taken to guarantee freedom of thought, conscience and religion of all children.</t>
  </si>
  <si>
    <t>13(a) Strengthen its efforts to integrate the information systems of relevant ministries and government institutions into one centralized and comprehensive system of data collection, analysis and dissemination;</t>
  </si>
  <si>
    <t>13(b) Regularly collect and analyse data covering all areas of the Convention and the Optional Protocols thereto on the involvement of children in armed conflict and on the sale of children, child prostitution and child pornography, disaggregated by age, sex, disability, geographic location, ethnic or national origin and socioeconomic background, in order to facilitate the analysis of the situation of all children, particularly those in situations of vulnerability and especially in the areas of child abuse, sexual exploitation, the sale of children, and children in street situations;</t>
  </si>
  <si>
    <t>13(c) Ensure that the data and indicators are shared among relevant ministries and government institutions and used for the formulation, monitoring and evaluation of policies, programmes and projects for the effective implementation of the Convention.</t>
  </si>
  <si>
    <t>42(a) To effectively implement legislation providing protection for children with disabilities and undertake awareness-raising campaigns aimed at government officials, the public and families to combat stigmatization of and prejudice against children with disabilities;</t>
  </si>
  <si>
    <t>42(b) To support and facilitate family-based care for children with disabilities, to accelerate the deinstitutionalization process, and to encourage foster care for children who cannot stay with their families;</t>
  </si>
  <si>
    <t>42(c) To give priority to inclusive education over the placement of children in specialized institutions and classes, and to train and assign specialized teachers and professionals in inclusive classes to provide individual support and all due attention to children with disabilities;</t>
  </si>
  <si>
    <t>42(d) To ensure that the mandate of day-care centres is limited to providing community-based care exclusively to children.</t>
  </si>
  <si>
    <t>52(a) Ensure the effective implementation of the Law on Foreigners, including by ensuring that asylum procedures are fair, efficient and child-sensitive and are used systematically to identify and refer unaccompanied or separated children to appropriate protection and support services;</t>
  </si>
  <si>
    <t>52(b) Ensure full access of all asylum-seeking and refugee children to education, health services, including psychosocial support, and the existing child protection system, and establish specialized services for children with emotional, psychiatric and behavioural problems.</t>
  </si>
  <si>
    <t>62(a) Amend the Law on Defence and the Law on the Army of Montenegro in order to prohibit the direct involvement in hostilities of persons under the age of 18 in all circumstances, and in that regard amend the declaration it made upon ratification of the Optional Protocol;</t>
  </si>
  <si>
    <t>Follow-up to the Committee’s previous concluding observations and recommendations on the Optional Protocol on children in armed conflict</t>
  </si>
  <si>
    <t>62(b) Explicitly criminalize the recruitment of children under the age of 18 by non-State armed groups;</t>
  </si>
  <si>
    <t>62(c) Establish and exercise extraterritorial jurisdiction over crimes committed under the Optional Protocol without applying the criteria of double criminality;</t>
  </si>
  <si>
    <t>62(d) Provide, in its next report, information on the implementation of the Committee's previous recommendations (see CRC/C/OPAC/MNE/CO/1).</t>
  </si>
  <si>
    <t>50(a) Continue efforts aimed at improving access to education at both the primary and secondary levels, in particular for Roma, Ashkali and Egyptian children, children in rural areas, children with disabilities and children in street situations, by reducing the financial burden caused by hidden costs on disadvantaged or vulnerable families, increasing safe transportation and the use of information and communications technology, and creating the conditions to increase access to them;</t>
  </si>
  <si>
    <t>50(c) Allocate sufficient human, technical and financial resources for the development and expansion of preschool education for all children, including those in rural areas.</t>
  </si>
  <si>
    <t>44(a) Ensure the availability of and equitable access to free, quality, primary and specialized health care, without informal fees of any kind for all children, including those living in disadvantaged or vulnerable situations;</t>
  </si>
  <si>
    <t>44(d) Ensure equal access to counselling and other health-related support services for children with developmental difficulties.</t>
  </si>
  <si>
    <t>44(b) Raise awareness about the importance of breastfeeding and vaccinations and improve immunization rates;</t>
  </si>
  <si>
    <t>57(a) Ensure that the juvenile justice system is in compliance with the principles of the Convention;</t>
  </si>
  <si>
    <t>57(b) Effectively implement the Law on Treatment of Juveniles in Criminal Proceedings, including by promoting non-custodial measures in the case of children accused of criminal offences and ensuring the use of detention as a last resort only and for the shortest possible period of time;</t>
  </si>
  <si>
    <t>57(c) Provide qualified, independent and free legal aid to children in conflict with the law at an early stage of the procedure and throughout legal proceedings;</t>
  </si>
  <si>
    <t>57(d) Enhance the skills and specialization of all relevant actors in thejuvenilejusticesystem, including law enforcement personnel, lawyers, judges and social workers;</t>
  </si>
  <si>
    <t>57(e) Establish separate facilities for children deprived of their liberty, and ensure that those facilities are run by specialized personnel and are compliant with international standards, including with regard to access to education and health services.</t>
  </si>
  <si>
    <t>50(b) Improve the quality of education at all levels by providing quality training for teachers and ensuring that school curriculums and pedagogical methods are relevant to children’s contexts and future needs, promote the enjoyment of their human rights, and enable them to express their views freely and have them taken into account;</t>
  </si>
  <si>
    <t>44(c) Fully implement the International Code of Marketing of Breast-milk Substitutes and the baby-friendly hospital initiative throughout the country;</t>
  </si>
  <si>
    <t>6(b) Allocate sufficient human, technical and financial resources for the effective implementation of existing legislative measures, including the Law on Social and Child Protection.</t>
  </si>
  <si>
    <t>11(a) Establish a budgeting process that includes a child rights perspective and specifies clear allocations to children in relevant sectors and agencies, including specific indicators and a tracking system, to monitor and evaluate the adequacy, efficacy and equitability of the distribution of resources allocated for the implementation of the Convention;</t>
  </si>
  <si>
    <t>11(b) Guarantee sufficient budget allocations in all areas, in particular those relating to health, education and child protection, and define budgetary lines for children in disadvantaged or vulnerable situations, including Roma, Ashkali and Egyptian children and children with disabilities;</t>
  </si>
  <si>
    <t>11(c) Take measures to combatcorruptionand strengthen institutional capacities to effectively detect, investigate and prosecutecorruption, including by strengthening the public financial management system in order to avoid diverting resources from the implementation of the Convention.</t>
  </si>
  <si>
    <t>48(b) Intensify efforts to provide appropriate assistance to parents and legal guardians in the performance of their child-rearing responsibilities, in particular those living in poverty and female-headed households, including by strengthening the system of family benefits, child allowances and other services.</t>
  </si>
  <si>
    <t>32(a) Allocate adequate human, technical and financial resources to the Deputy Protector of Children's Rights and its department on children's rights to enable them to effectively receive and investigate complaints of violence against children, and to implement long-term programmes addressing the root causes;</t>
  </si>
  <si>
    <t>32(b) Vigorously and without delay investigate and prosecute cases of violence and abuse against children, including domestic violence, and punish those convicted with sanctions commensurate with the gravity of their crimes;</t>
  </si>
  <si>
    <t>32(c) Provide effective remedies and necessary support, in particular housing support where necessary, to child victims and their families, including recovery and social reintegration assistance;</t>
  </si>
  <si>
    <t>32(d) Develop a public awareness-raising campaign to challenge prevailing attitudes, including stigmatization, in relation to violence against children, and move towards zero tolerance thereto.</t>
  </si>
  <si>
    <t>34(a) Ensure that the prohibition of corporal punishment is adequately monitored and enforced in all settings, including by explicitly defining corporal punishment in legislation, initiating legal proceedings against those who inflict corporal punishment and ensuring commensurate sanctions;</t>
  </si>
  <si>
    <t>34(b) Raise awareness about the prohibition of violence against children among all professionals working with and for children, and develop a code of conduct for teachers and provide them with relevant training;</t>
  </si>
  <si>
    <t>34(c) Establish a complaints mechanism in schools so that children can confidentially report teachers who use corporal punishment, and provide training to professionals working with and for children on identifying and providing adequate support for victims;</t>
  </si>
  <si>
    <t>34(d) Strengthen and expand awareness-raising programmes, including campaigns among parents, teachers and relevant professional groups, to promote positive, non-violent and participatory forms of child-rearing and discipline, and to promote a change in the mindset with regard to corporal punishment in all settings.</t>
  </si>
  <si>
    <t>38(a) Establish, in cooperation with relevant United Nations agencies and civil society organizations, a single, regionally harmonized three-digit toll-free 24-hour helpline available to all children at the national level to receive and address all reports of violence and abuse against children;</t>
  </si>
  <si>
    <t>38(b) Promote awareness of how children can have access to the helpline;</t>
  </si>
  <si>
    <t>38(c) Allocate sufficient human, technical and financial resources to ensure the quality of the services provided by the helpline;</t>
  </si>
  <si>
    <t>38(d) Use the information collected to formulate relevant policies and programmes.</t>
  </si>
  <si>
    <t>55(a) Establish adequate and coordinated mechanisms to identify and protect child victims of trafficking and sexual exploitation, including systematic and timely information-sharing among relevant officials, and strengthen the capacity of police officers, border guards and social workers to identify and protect child victims;</t>
  </si>
  <si>
    <t>6. The Committee recommends that the State party take all the measures necessary to address its previous recommendations of 2009 (CRC/C/NLD/CO/3) that have not been implemented or not sufficiently implemented, in particular those relating to reservations, data collection and dissemination, training and awareness- raising, the best interests of the child, the right to life, survival and development, respect for the views of the child and the administration of juvenile justice.</t>
  </si>
  <si>
    <t>7. The Committee, in line with its previous recommendations (see CRC/C/NLD/CO/3, para. 11) and in the light of the 1993 Vienna Declaration and Programme of Action, encourages the State party to consider withdrawing its reservations to articles 26, 37 (c) and 40 of the Convention.</t>
  </si>
  <si>
    <t>9(a) Ensure that the State party-wide Action Plan and each of the action plans aimed at the promotion and protection of children’s rights implemented in the Netherlands, Aruba, Curaçao and Sint Maarten are provided with sufficient human, technical and financial resources;</t>
  </si>
  <si>
    <t>9(b) Ensure that the State party policies and plans on children’s rights are applied equally in the Netherlands, Aruba, Curaçao and Sint Maarten;</t>
  </si>
  <si>
    <t>9(c) Establish effective mechanisms for monitoring and assessing the implementation of its plans and policies throughout the State party;</t>
  </si>
  <si>
    <t>9(d) Provide information about the results of such assessments in its next periodic report.</t>
  </si>
  <si>
    <t xml:space="preserve">Child rights governance </t>
  </si>
  <si>
    <t>11. The Committee urges the State party to ensure equal enjoyment of rights by all children in its four countries. It recommends that the State party provide the task force on children’s rights with a clear mandate and sufficient authority to coordinate all activities related to the implementation of the Convention throughout the four countries at the national, municipal and local levels. The State party should ensure that the task force is provided with the human, technical and financial resources necessary for its effective operation.</t>
  </si>
  <si>
    <t>Constitutional reform and coordination</t>
  </si>
  <si>
    <t>13. The Committee recommends that the State party ensure that the municipalities of the Netherlands have sufficient and appropriate capacity and resources to carry out their newly assigned tasks in a timely manner and without having a negative impact on the quality and quantity of services aimed at children. It also urges the State party to ensure that children in all municipalities, including the Caribbean municipalities, have equal access to quality services and that these services are provided in accordance with appropriate standards.</t>
  </si>
  <si>
    <t>Decentralization</t>
  </si>
  <si>
    <t>15. In the light of its day of general discussion in 2007 on resources for the rights of the child and the responsibility of States, the Committee recommends that the State party ensure that the cutbacks in its budget do not adversely affect the rights of children, in particular children in marginalized and disadvantaged situations. The Committee also recommends that the State party establish a central mechanism to monitor and evaluate the adequacy, efficacy and equitability of the distribution of resources and services provided to children throughout the State party.</t>
  </si>
  <si>
    <t>17. In the light of its general comment No. 5 (2003) on general measures of implementation, the Committee reiterates its recommendation to the State party to improve its data collection system expeditiously. The data should include both qualitative and quantitative indicators and cover all areas of the Convention and should be disaggregated by age, sex, disability, geographic location, ethnic origin, nationality and socioeconomic background in order to facilitate analysis on the situation of all children, particularly those in situations of vulnerability. Furthermore, the Committee recommends that the data and indicators should be collected from all countries of the State party and be shared among the ministries concerned and used for the formulation, monitoring and evaluation of policies, programmes and projects for the effective implementation of the Convention.</t>
  </si>
  <si>
    <t>19. In the light of its general comment No. 2 (2002) on the role of independent human rights institutions, the Committee recommends that the State party take measures to establish expeditiously an independent mechanism for monitoring the realization of children’s rights in Curaçao and Sint Maarten, which can receive, investigate and address complaints by children in a child-sensitive manner in accordance with the principles relating to the status of national institutions for the promotion and protection of human rights (the Paris Principles).</t>
  </si>
  <si>
    <t>21. The Committee recommends that the State party take all the measures necessary to provide systematic awareness-raising activities, including campaigns on the content of the Convention and its Optional Protocols throughout the State party and ensure that it is part of obligatory curricula in all schools.</t>
  </si>
  <si>
    <t>23(a) Establish a clear regulatory framework for the industries under the State party’s jurisdiction to ensure that their activities both at home and abroad do not negatively affect human rights or endanger environmental and other standards, especially those relating to children;</t>
  </si>
  <si>
    <t>23(b) Ensure effective implementation by companies, especially oil extracting and palm oil and soy trading companies, as well as financial institutions, of international and national environmental and health standards, effective monitoring of the implementation of these standards and appropriate sanctioning and provision of remedies when violations occur, as well as ensure that appropriate international certification is sought;</t>
  </si>
  <si>
    <t>23(c) Require companies and financial institutions to undertake assessments, consultations and full public disclosure of the environmental, health-related and human rights impacts of their business activities and their plans to address such impacts;</t>
  </si>
  <si>
    <t>23(d) Be guided by the United Nations “Protect, Respect and Remedy” Framework, accepted unanimously in 2008 by the Human Rights Council, while implementing these recommendations.</t>
  </si>
  <si>
    <t>25. The Committee recommends that the State party take all the measures necessary to ensure that all children under the State party’s jurisdiction enjoy the same rights without any discrimination on the basis of their nationality, residency status, ethnicity, identity, health, disability, sexual identity and orientation throughout the State party It urges the State party to pay particular attention to children in the Caribbean part of its territory who do not have access to the same rights as children in the European part.</t>
  </si>
  <si>
    <t>27.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applied in all legislative, administrative and judicial proceedings and decisions as well as in all policies, programmes and projects that are relevant to and have an impact on children. In this regard, the State party is encouraged to develop procedures and criteria to provide guidance to all relevant persons in authority for determining the best interests of the child in every area and for giving it due weight as a primary consideration.</t>
  </si>
  <si>
    <t>29(a) Ensure strong control of the practice of euthanasia on underage patients;</t>
  </si>
  <si>
    <t>29(b) Ensure that the psychological status of the child and parents or guardians requesting termination of life is seriously taken into consideration when determining whether to grant the request;</t>
  </si>
  <si>
    <t>29(c) Ensure that all cases of euthanasia involving underage patients are reported and, in particular, included into annual reports of the regional assessment committees and given the fullest possible overview;</t>
  </si>
  <si>
    <t>29(d) Consider the possibility of abolishing the use of euthanasia on patients under 18 years of age.</t>
  </si>
  <si>
    <t>31(b) Conduct programmes and awareness-raising activities to promote the meaningful and empowered participation of all children within the family, community and schools, including within student council bodies, with particular attention to girls and children in vulnerable situations;</t>
  </si>
  <si>
    <t>31(c) Institutionalize the children’s parliaments in all parts of the State party as a regular event and ensure that they are provided with a meaningful mandate and adequate human, technical and financial resources, in order to facilitate children’s effective engagement with national legislative processes on issues that affect them.</t>
  </si>
  <si>
    <t>Norway</t>
  </si>
  <si>
    <t>14(a) Increase its efforts to strengthen compliance in practice with the child’s right to be heard, in particular with regard to children who are more vulnerable to exclusion in this regard, such as children with disabilities, children of a younger age and migrant, asylum-seeking and refugee children;</t>
  </si>
  <si>
    <t>33. The Committee recommends that the State party ensure that all stateless children born in its territory, irrespective of residency status, have access to citizenship without any conditions. In particular, it recommends that the State party not adopt the proposed requirement of parents’ cooperation with the authorities.</t>
  </si>
  <si>
    <t>Statelessness and nationality</t>
  </si>
  <si>
    <t>35. The Committee urges the State party to take all measures necessary to end the “baby box” initiatives as soon as possible and instead strengthen and promote alternatives, in order to prevent unwanted pregnancies and child abandonment, particularly by improving family planning services, counselling and social support for unplanned pregnancies. The Committee also recommends that the State party consider introducing, as a measure of last resort, the possibility of confidential hospital births.</t>
  </si>
  <si>
    <t>37(a) Strengthen its efforts to prevent violence, in particular neglect and domestic violence, including witnessing such violence, investigate all cases, prosecute the alleged perpetrators, punish the convicted and adequately compensate and rehabilitate the victims;</t>
  </si>
  <si>
    <t>Freedom of the child from all forms of violence including corporal punishment</t>
  </si>
  <si>
    <t>37(b) Ensure access of all children, including children with mental health conditions, to justice, including by providing legal support and making available child-friendly and confidential complaint mechanisms in residential care and mental health institutions, foster care systems and any other relevant settings;</t>
  </si>
  <si>
    <t>37(c) Adopt and implement relevant guidelines, protocols and referral mechanisms to protect the rights of child victims or witnesses of violence, and train professionals working for and with children to identify such victims and witnesses as well as use the reporting code, including the so-called child check;</t>
  </si>
  <si>
    <t>37(d) Ensure the availability and quality of prevention, protection, access to justice, rehabilitation and reintegration programmes, including health services and psychosocial support, free helplines and adequate shelters for victims;</t>
  </si>
  <si>
    <t xml:space="preserve">Freedom of the child from all forms of violence                                                                                                                                                                                                                                                                                    </t>
  </si>
  <si>
    <t>37(e) Ensure that the State party’s legislation addresses all forms of violence, explicitly prohibits corporal punishment in all settings and includes measures to raise awareness of positive, non-violent and participatory forms of child-rearing throughout the State party, in particular in Aruba, as well as in Bonaire, Sint Eustatius and Saba.</t>
  </si>
  <si>
    <t>39(a) Facilitate family-based care for children wherever possible and develop a system of foster care for children who cannot stay with their families, with a view to reducing the institutionalization of children;</t>
  </si>
  <si>
    <t>39(b) Provide incentives and encourage foster families to provide opportunities for children who are aged 10 and older, children with immigrant backgrounds and for siblings to live in a family environment;</t>
  </si>
  <si>
    <t>39(c) Take measures to prevent frequent transferral of children in the foster care system as well as ensure periodic review of the placement of children and monitor the quality of care therein, including by providing accessible channels for reporting, monitoring and remedying maltreatment of children</t>
  </si>
  <si>
    <t>39(d) Ensure that children leaving institutions and the foster-care system are provided with sufficient education, skills and opportunities for independent living.</t>
  </si>
  <si>
    <t>41(a) Ensure sufficient places for all children with disabilities in the mainstream education system and provide access to inclusive education without delays;</t>
  </si>
  <si>
    <t>41(b) Prevent absenteeism from schools of children with disabilities and learning and behavioural difficulties;</t>
  </si>
  <si>
    <t>41(c) Ensure that decentralization of care for children does not have an adverse impact on children with disabilities and reinforce the services provided by local authorities including early diagnostic care, access to specialist expertise, support and treatment for children with complex and multiple disabilities;</t>
  </si>
  <si>
    <t>41(d) Ensure that payments from the “personal budgets” are carried out smoothly.</t>
  </si>
  <si>
    <t>43(a) Take measures to prevent infant mortality by providing effective and quality neonatal and other care services for infants throughout the State party;</t>
  </si>
  <si>
    <t>Maternal, newborn and child health</t>
  </si>
  <si>
    <t>43(b) Provide access to education on nutrition and sufficiently nutritious food to all children in the State party in order to promote healthy eating habits;</t>
  </si>
  <si>
    <t>43(c) Ensure that all children in the State party have access to basic health care free of charge without limitations owing to language;</t>
  </si>
  <si>
    <t>43(d) Ensure that children without documentation have access to information on their rights, including their right to basic free health care.</t>
  </si>
  <si>
    <t>45(a) Ensure that diagnosis of children with attention deficit hyperactivity disorder and attention deficit disorder are thoroughly examined;</t>
  </si>
  <si>
    <t>45(b) Provide children diagnosed with attention deficit hyperactivity disorder and attention deficit disorder and their parents and guardians with all the necessary information about the medical treatment and its possible side effects as well as consider non-medical treatment alternatives;</t>
  </si>
  <si>
    <t>45(c) Undertake a study on the root causes of the significant increase in diagnoses of attention deficit hyperactivity disorder and attention deficit disorder and on the effectiveness of the non-medical treatment of these diseases;</t>
  </si>
  <si>
    <t>45(d) Undertake a study on the root causes of the increase in suicides among adolescent children and provide children at risk with easy access to necessary psychological care.</t>
  </si>
  <si>
    <t>47(a) Adopt a comprehensive sexual and reproductive health policy for adolescents and ensure that sexual and reproductive health education be part of the mandatory school curriculum and targeted at adolescent girls and boys, paying special attention to preventing early pregnancy and sexually transmitted infections;</t>
  </si>
  <si>
    <t>47(b) Address the incidence of drug, alcohol and tobacco use by children and adolescents by, inter alia, providing children and adolescents with accurate and objective information as well as life-skills education on preventing substance abuse, including tobacco and alcohol abuse, and develop accessible and youth-friendly drug dependence treatment and harm reduction services.</t>
  </si>
  <si>
    <t>49. The Committee recommends that the State party take measures to ensure that children throughout the State party benefit from poverty reduction policies without any discrimination, with a particular focus on children who are at risk of living in poverty such as single parent families and children in welfare-dependent families.</t>
  </si>
  <si>
    <t>51(a) Take the measures necessary to improve the quality of education, and provide quality training for teachers, in order to address differences in development among pupils appropriately;</t>
  </si>
  <si>
    <t>51(b) Take measures to address the root causes of school dropouts by adopting targeted policies to support and reinstate such children in the education system;</t>
  </si>
  <si>
    <t>51(c) Monitor the quality of homeschooling and ensure that such children do not lag behind their peers in regular schools;</t>
  </si>
  <si>
    <t>51(d) Strengthen its efforts to combat bullying in schools by implementing its legislation and policies effectively in this regard;</t>
  </si>
  <si>
    <t>51(e) Allocate sufficient financial resources for the development and expansion of early childhood education, based on a comprehensive and holistic policy of early childhood care and development.</t>
  </si>
  <si>
    <t>53(a) Review its “eight-day procedure” in order to ensure fair and efficient asylum procedures by guaranteeing that all procedural safeguards are observed and the international protection needs of asylum-seeking children are duly identified and addressed;</t>
  </si>
  <si>
    <t>53(b) Ensure that examinations of asylum requests take into account the developmental stage of a child and that statements made by a child are not used against his or her case;</t>
  </si>
  <si>
    <t>53(c) Ensure that the best interests of the child are taken as a primary consideration in all asylum cases involving children and provide appropriate training to the professionals dealing with such cases;</t>
  </si>
  <si>
    <t>53(d) Avoid detaining children and families in reception centres with limited freedom of movement and ensure that their living standards are adequate;</t>
  </si>
  <si>
    <t>53(e) Take measures to prevent deportation of children to their countries of origin where they may end up in orphanages.</t>
  </si>
  <si>
    <t>55. The Committee recommends that the State party strengthen the work of labour inspectorates in order to ensure the implementation of its labour regulations, in particular to ensure that children below the age of 18 years are not allowed to work in hazardous conditions. The Committee also recommends that the State party apply sanctions against all the employers who fail to comply with the minimum age standards and other labour regulations relating to children.</t>
  </si>
  <si>
    <t>57. The Committee recommends that the State party prioritize the needs of child victims of “lover boys” and trafficking and ensure that such victims are provided with protection and rehabilitation by establishing effective inter-agency cooperation at both the domestic and international levels. The Committee also recommends that child victims of trafficking be entitled to a special residency scheme regardless of their cooperation in criminal proceedings.</t>
  </si>
  <si>
    <t>59(a) Further amend the laws relating to the juvenile justice system in order to ensure that all children below the age of 18 years are treated under the juvenile justice laws irrespective of the gravity of the charges pressed upon them;</t>
  </si>
  <si>
    <t>59(b) Review the the provision on placing children in conflict with the law in institutions as a treatment measure and ensure that children below the age of 18 years are deprived of their liberty as a measure of last resort only and for the shortest possible period of time and that such deprivation of liberty is reviewed on a regular basis with a view to withdrawing it;</t>
  </si>
  <si>
    <t>59(c) Promote alternative measures to detention, such as diversion, probation, mediation, counselling or community service, wherever possible;</t>
  </si>
  <si>
    <t>59(d) In cases where detention is unavoidable, including in police custody, ensure that children are not detained together with adults and that detention conditions comply with international standards, including with regard to access to education and health services.</t>
  </si>
  <si>
    <t>59(e) Ensure that no child below the age of 18 years is held in an adult penitentiary institution irrespective of the nature of the conviction;</t>
  </si>
  <si>
    <t>59(f) Ensure the provision of qualified and independent legal aid to children in conflict with the law at an early stage of the procedure and throughout the legal proceedings;</t>
  </si>
  <si>
    <t>59(g) Provide regular and systematic training on children’s rights to the police and prosecutor’s offices;</t>
  </si>
  <si>
    <t>59(h) Eliminate the practice of DNA testing of children in conflict with the law and erase the criminal record of children who are acquitted or have completed their sentence.</t>
  </si>
  <si>
    <t>60. To that effect, the Committee recommends that the State party make use of the technical assistance tools developed by the Interagency Panel on Juvenile Justice and its members, including the United Nations Office on Drugs and Crime, the United Nations Children’s Fund, the Office of the United Nations High Commissioner for Human Rights and non-governmental organizations, and seek technical assistance in the area of juvenile justice from members of the Panel.</t>
  </si>
  <si>
    <t>62. The Committee recommends that the State party take measures to ensure that the State party amends its criminal legislation in order to reflect the definition of sale of children as in articles 2 and 3 of the Optional Protocol. It also recommends that the State party take measures to investigate not only the producers of child pornography but also those who procure child pornographic materials and thus create a demand. Furthermore, the Committee recommends that all children below the age of 18 years be treated as child victims and benefit from child protection measures.</t>
  </si>
  <si>
    <t>63. The Committee recommends that the State party, in order to further strengthen the fulfilment of children’s rights, ratify the Optional Protocol to the Convention on the Rights of the Child on a communications procedure.</t>
  </si>
  <si>
    <t>64. The Committee recommends that the State party, in order to strengthen further the fulfilment of children’s rights, ratify the core human rights instruments to which it is not yet a party, namely the Optional Protocol to the International Covenant on Economic, Social and Cultural Rights, the International Convention on the Protection of the Rights of All Migrant Workers and Members of Their Families and the Convention on the Rights of Persons with Disabilities.</t>
  </si>
  <si>
    <t>65. The Committee recommends that the State party cooperate with the Council of Europe and the European Union on the implementation of the Convention and other human rights instruments, both in the State party and in other Council of Europe and European Union member States.</t>
  </si>
  <si>
    <t>66. The Committee recommends that the State party take all appropriate measures to ensure that the recommendations contained in the present concluding observations are fully implemented. The Committee also recommends that the fourth periodic report, the written replies to the list of issues of the State party and the present concluding observations be made widely available in the languages of the country.</t>
  </si>
  <si>
    <t>67. The Committee invites the State party to submit its combined fifth and sixth periodic reports by 6 September 2020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</si>
  <si>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68.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approved at the fifth inter-committee meeting of the human rights treaty bodies in June 2006 (HRI/GEN/2/Rev.6, chap. I) and by the General Assembly in its resolution 68/268 (para. 16).</t>
  </si>
  <si>
    <t>5. While noting with appreciation the services provided by local authorities, the Committee recommends that the State party increase its efforts to eliminate regional disparities in the provision of services, and that any plans or measures to increase the autonomy of local authorities be accompanied by clear guidelines to ensure that services are of equally high quality throughout the State party.</t>
  </si>
  <si>
    <t>6(a) Conduct a comprehensive assessment of the budget needs for children, with a particular emphasis on children in vulnerable and marginalized situations;</t>
  </si>
  <si>
    <t>6(b) Allocate adequate budgetary resources, in accordance with article 4 of the Convention;</t>
  </si>
  <si>
    <t>6(c) Significantly strengthen its efforts to ensure that each municipality is allocated the necessary funds to meet its obligations with regard to implementing children’s rights;</t>
  </si>
  <si>
    <t>6(d) Allocate earmarked funds to local authorities instead of block grants in order to ensure that funds intended for the implementation of children’s rights are adequately used for their intended purpose.</t>
  </si>
  <si>
    <t>8. With reference to its general comment No. 2 (2002) on the role of independent national human rights institutions in the promotion and protection of the rights of the child, and in line with its previous recommendations (CRC/C/NOR/CO/4, para. 14), the Committee recommends that the State party take measures to ensure that the Ombudsman for Children and/or the national human rights institution are entrusted with the mandate to receive, investigate and address complaints by children, in all areas that concern them, in a child-sensitive manner.</t>
  </si>
  <si>
    <t>9. The Committee, while welcoming the availability of disaggregated data on a significant number of issues, encourages the State party to increase its efforts to ensure that its data-collection system allows for the collection of disaggregated data related to all areas of the Convention. In this regard, the Committee recommends that the State party disaggregate data by ethnicity, as the absence of such data prevents the State party from gaining the knowledge needed to measure discrimination based on ethnicity and develop measures to overcome it, in particular regarding children exposed to intersecting forms of discrimination.</t>
  </si>
  <si>
    <t>10(a) Instruction on the Convention be a part of school curricula at all levels;</t>
  </si>
  <si>
    <t>10(b) The State party continue and strengthen the systematic dissemination of relevant information to and training of all professional groups working for and with children, including personnel of childcare institutions, health personnel, social workers and law enforcement officials;</t>
  </si>
  <si>
    <t>10(c) Awareness of children’s rights be increased in policymaking bodies and municipal administrations.</t>
  </si>
  <si>
    <t>12(a) Allocate resources for research into the root causes and possible impact of oversexualized representations of girls in the media and the possible connections between sexualization and pornography and the root causes of gender-based violence, in particular in relation to girls, in line with the recommendation by the Committee on the Elimination of Discrimination against Women (CEDAW/C/NOR/CO/9, para. 23 (c));</t>
  </si>
  <si>
    <t>12(b) Research and develop specific measures on how to address the particular difficulties and discrimination faced by many children with an immigrant background, and train teachers accordingly, and include the results of the ongoing survey on the living conditions of Norwegian-born children of immigrant parents in its seventh periodic report to the Committee;</t>
  </si>
  <si>
    <t>12(c) Develop a new plan of action for promoting gender equality and preventing ethnic discrimination;</t>
  </si>
  <si>
    <t>12(d) Take awareness-raising measures to foster tolerance and openness about non-conformity with gender stereotypes and the harmful effects of social pressure, targeting the public at large, in addition to awareness-raising campaigns specifically targeting children.</t>
  </si>
  <si>
    <t>13(a) Establish clear criteria regarding the best interests of the child for all authorities that take decisions affecting children;</t>
  </si>
  <si>
    <t>13(b) Ensure that this right is appropriately integrated and consistently interpreted and applied in all legislative, administrative and judicial proceedings and decisions, as well as in all policies, programmes, projects and international cooperation relevant to and having an impact on children.</t>
  </si>
  <si>
    <t>14(b) Ensure that relevant professionals are regularly trained on implementing an age-appropriate, meaningful and empowered participation of children in decisions affecting their lives and sensitizing parents to the positive impact of respecting the views of their children;</t>
  </si>
  <si>
    <t>14(c) Strengthen the implementation of the child’s right to be heard in asylum and expulsion procedures affecting children, particularly with respect to younger children, and ensure that children are given the possibility to be heard individually in all instances in all cases affecting them;</t>
  </si>
  <si>
    <t>14(d) Ensure that children are informed about the possibility of participating in mediation processes in the context of their parents’ separation;</t>
  </si>
  <si>
    <t>14(e) Increase its efforts to ensure the meaningful participation of children in youth councils or other forums accessible to all children in all municipalities, address disparities in this regard and consider requiring each municipality to make participation in such forums or other types of participative bodies available to children.</t>
  </si>
  <si>
    <t>Poland</t>
  </si>
  <si>
    <t>20(b) Reinforce measures to ensure that professionals working with and for children systematically receive appropriate training on hearing and taking into account children’s views in all decisions affecting them.</t>
  </si>
  <si>
    <t>15(a) Establish all necessary safeguards to ensure that all children born in the State party are entitled to a nationality at birth if otherwise stateless;</t>
  </si>
  <si>
    <t>15(b) Provide in the law a specific definition of statelessness, in line with international standards.</t>
  </si>
  <si>
    <t>16(a) Increase its efforts to promote positive, non-violent and participatory forms of child-rearing and discipline, with the cooperation of the media and by offering information sessions for parents and parents-to-be on that topic and on the illegality of violence against children;</t>
  </si>
  <si>
    <t>16(b) Ensure that children have access to a helpline available 24 hours a day, seven days a week, as well as to other reporting avenues, such as specially designated and trained staff, for example, school nurses, who can be approached confidentially, and special service desks at the municipal level, and ensure that children are informed about those reporting avenues;</t>
  </si>
  <si>
    <t>16(c) In the light of information before the Committee indicating that students have on occasion been subjected to violence from adults in schools, investigate the occurrence of violence and threats by teaching and school staff and develop and implement a zero-tolerance policy with a view to ensuring that each allegation of violence is duly investigated;</t>
  </si>
  <si>
    <t>16(d) Ensure that child victims of violence and abuse are provided with adequate support at the municipal level and strengthen the capacities of municipalities in that regard.</t>
  </si>
  <si>
    <t>18(a) Adopt a specific plan of action to combat violence against women and girls that focuses on the elimination of rape and other forms of sexual violence, including in the Sami community and includes specific components on preventing and combating sexual abuse and exploitation that occur or are initiated online, and increase efforts to prevent and combat grooming, sexual extortion and child pornography;</t>
  </si>
  <si>
    <t>18(b) Increase the allocation of human, technical and financial resources, including to the National Criminal Investigation Service (Kripos), to improve the protection of children who are particularly vulnerable to sexual abuse and exploitation;</t>
  </si>
  <si>
    <t>18(c) Amend section 291 of the Penal Code to ensure that the lack of free consent is at the centre of the definition of rape;</t>
  </si>
  <si>
    <t>18(d) Undertake awareness-raising campaigns to encourage reporting, with specific components targeted at boy victims, and ensure accessible, confidential, child-friendly and effective reporting channels;</t>
  </si>
  <si>
    <t>18(e) Undertake research and develop specific measures to prevent sexual abuse and exploitation of children by other children and ensure that perpetrators are provided with specific treatment;</t>
  </si>
  <si>
    <t>18(f) Ensure that data collected on sexual abuse and exploitation of children are disaggregated by age, sex, disability, geographical location, ethnic and national origin and socioeconomic background, and improve policies on the basis of the results of those data;</t>
  </si>
  <si>
    <t>42(g) Accelerate its efforts to ratify the Council of Europe Convention on the Protection of Children against Sexual Exploitation and Sexual Abuse.</t>
  </si>
  <si>
    <t>19(a) Develop awareness-raising campaigns and programmes targeted at religious communities that conduct child marriages on the harmful effects of child marriage on the physical and mental health and well-being of girls;</t>
  </si>
  <si>
    <t>19(b) Conduct awareness-raising campaigns targeted at children on how to seek help if they fear being sent abroad to be subjected to female genital mutilation or child marriage and how they can attract the attention of border personnel.</t>
  </si>
  <si>
    <t>21(a) Ensure that all forms of separation of children from their parents are always in the best interests of the child, including by:</t>
  </si>
  <si>
    <t>21(a)(i) Reviewing the current practices relating to out-of-home placements, deprivation of parental rights and limitation of contact rights with a view to ensuring that such drastic steps are only used as measures of last resort, are based on the needs and best interests of the child and are subject to adequate safeguards, with a particular emphasis on children of Roma families, who, it seems, are being separated from their families with disproportionate frequency;</t>
  </si>
  <si>
    <t>21(a)(ii) Ensuring that all municipalities follow the same criteria regarding out-of-home placements;</t>
  </si>
  <si>
    <t>21(a)(iii) Providing parents with the necessary support to avoid separation from their children;</t>
  </si>
  <si>
    <t>21(b) Review the procedures for removing children in emergency cases and provide for a more sensitive approach, ensure that no form of coercion is used and provide regular training to relevant professionals in that regard;</t>
  </si>
  <si>
    <t>21(c) Conduct research on the reasons behind the significant disparities among counties regarding children subjected to alternative care measures and emergency placements;</t>
  </si>
  <si>
    <t>21(d) Ensure that siblings are not separated when placed in alternative care;</t>
  </si>
  <si>
    <t>21(e) Ensure periodic review of the placement of children in foster care and institutions, and monitor the quality of care therein, including by providing accessible channels for reporting and remedying maltreatment of children;</t>
  </si>
  <si>
    <t>21(f) Take the measures necessary, including adequate training of personnel, to ensure that children belonging to an indigenous or national minority group who are placed in alternative care learn about and maintain their connection to their native culture;</t>
  </si>
  <si>
    <t>21(g) Improve communication and information exchange between child welfare services and families, in particular migrant families.</t>
  </si>
  <si>
    <t>22. The Committee recommends that the State party ensure that children of incarcerated parents are provided with adequate psychological treatment and social support.</t>
  </si>
  <si>
    <t>23(a) Further increase its efforts to combat violence against and abuse and neglect of children with disabilities, including through research on the forms and frequency of violence that children with disabilities are subjected to, and ensure that children with disabilities, in particular those with intellectual disabilities, have accessible and suitable reporting channels at their disposal;</t>
  </si>
  <si>
    <t>23(b) Ensure that all cases of violence, including sexual violence, against children with disabilities, are systematically registered by the authorities, and that child victims have adequate access to redress and rehabilitation measures and support services;</t>
  </si>
  <si>
    <t>23(c) Further strengthen efforts to prevent institutionalization and eliminate the possibility of institutionalization without the consent of the child and/or the child's parents;</t>
  </si>
  <si>
    <t>23(d) Ensure, in the light of the outcome of the report of 1 April 2018 on inclusive education by the expert group for children and young people who need special adaptation, that inclusive education becomes more inclusive, more adapted to the needs of children with disabilities and obtains better results, with higher quality;</t>
  </si>
  <si>
    <t>23(e) Ensure that inclusion is given priority over placement in special education institutions or classes, increase the training and assignment of specialized teachers and professionals providing individual support in inclusive classes and improve the physical accessibility of schools;</t>
  </si>
  <si>
    <t>23(f) Further increase the support provided to parents of children with disabilities and remove obstacles to accessing support, which, reportedly, affect in particular children from families of ethnic minority groups, and eliminate the disparities among municipalities with regard to the provision of personal assistance.</t>
  </si>
  <si>
    <t>24(a) Ensure that municipalities are allocated sufficient funds for health services for children, on the basis of the individual needs of the municipalities;</t>
  </si>
  <si>
    <t>24(b) Ensure that reception facilities for child victims of violence and sexual abuse have a clearly defined organizational structure in order to guarantee that child victims receive prompt attention;</t>
  </si>
  <si>
    <t>24(c) Provide children who have irregular residence status with immediate access to health-care institutions so that they can receive the necessary treatment, independently of considerations regarding their departure date.</t>
  </si>
  <si>
    <t>26(a) Allocate sufficient resources to the mental health sector, both in general and according to the individual needs of each municipality;</t>
  </si>
  <si>
    <t>26(b) Investigate the causes of suicidal tendencies, particularly among transgender children and children in migration reception centres, and ensure that measures are developed to prevent such tendencies and that health personnel are adequately trained in that regard;</t>
  </si>
  <si>
    <t>26(c) Improve the diagnosis of mental health problems among children and ensure that any initial diagnosis of ADHD is reassessed, that appropriate non-medical, scientifically based psychiatric counselling and specialist support for children, their parents and teachers are given priority over the prescription of drugs in addressing ADHD and other behavioural specificities, with particular attention given to boys, and that parents and children are informed about the negative side effects of treatments with psychostimulants and are provided with information on non-medical treatments.</t>
  </si>
  <si>
    <t>2. In the light of the State party’s exploitation of fossil fuels, the Committee recommends that it increase its focus on alternative energy and establish safeguards to protect children, both in the State party as well as abroad, from the negative impacts of fossil fuels.</t>
  </si>
  <si>
    <t>28. While noting the introduction of the strategy “Children Living in Poverty (2015–2017)”, the Committee, in the light of ongoing child poverty, draws the State party’s attention to target 3 of the Sustainable Development Goals on implementing nationally appropriate social protection systems and measures for all, and recommends that the State party increase the resources allocated to combating child poverty, including by increasing child benefit rates and by adjusting them in accordance with wage inflation.</t>
  </si>
  <si>
    <t>29(a) Increase its efforts to implement a zero-tolerance approach to discrimination on the grounds of race, migration status, sexual orientation or gender identity in the school context and expand the scope of that approach to include private schools and by ensuring recurrent training for all school staff members on equality and gender identity and addressing all forms of discrimination, as well as civic instruction for students on the importance and methods of combating and reporting instances of discrimination. The State party should also develop a new plan of action for promoting gender equality and preventing discrimination on the ground of ethnicity;</t>
  </si>
  <si>
    <t>29(b) Continue its efforts to combat bullying and raise awareness of its harmful effects, with particular emphasis on the prevention of cyberbullying and on how children can defend themselves against cyberbullying,introduce mandatory elements into school curricula at all education levels on tolerance for diversity, non-violent conflict resolution skills and the judicious and safe use of the Internet, further build the capacity of teachers and school personnel in that regard and ensure that schools conduct special information sessions for parents on those issues.</t>
  </si>
  <si>
    <t>30. The Committee welcomes the Fritidserklæringen declaration, which enables Norwegian children to participate free of charge in an activity in their spare time. It draws the State party’s attention to its general comment No. 17 (2013) on the right of the child to rest, leisure, play, recreational activities, cultural life and the arts, and recommends that the State party increase opportunities for children with limited financial means, those with disabilities, those with a minority ethnic background and those from an isolated religious community to benefit from access to safe, accessible, inclusive spaces for play and recreational activities.</t>
  </si>
  <si>
    <t>Rest,leisure, recreation and cultural and artistic activities</t>
  </si>
  <si>
    <t>32(a) Consider establishing a system to automatically reassess temporary residency permits of unaccompanied children and issuing residence permits of a longer duration;</t>
  </si>
  <si>
    <t>Asylum-seeking and refugee children and children inmigration situations</t>
  </si>
  <si>
    <t>32(b) Address additional root causes of the disappearance of children from reception centres;</t>
  </si>
  <si>
    <t>32(c) Increase its efforts to search for missing children, provide them with the necessary protection, redress and rehabilitation and ensure that, if they have fallen victim to crimes, the perpetrators are brought to justice;</t>
  </si>
  <si>
    <t>32(d) Under no circumstances deport children and their families back to countries where there is a risk of irreparable harm to the children such as, but by no means limited to, those contemplated under articles 6 (1) and 37 of the Convention;</t>
  </si>
  <si>
    <t>32(e) Place children and their families in reception centres only for the shortest time possible, and increase the human, technical and financial resources allocated to reception centres with a view to ensuring adequate conditions for children during their residency therein and to ensuring in particular that they are protected from violence, that their mental health needs are assessed and that they have access to nutritious food;</t>
  </si>
  <si>
    <t>32(f) Ensure that under no circumstances are children placed in detention on the basis of their immigration status;</t>
  </si>
  <si>
    <t>32(g) Ensure that unaccompanied children in all municipalities, including those above 15 years of age, receive good-quality care.</t>
  </si>
  <si>
    <t>33(a) Enforce the right of all Sami children of school age to Sami-language education and ensure that the new Education Act significantly strengthens their rights, regardless of their residency status;</t>
  </si>
  <si>
    <t>Children belonging to minority groups and indigenous children</t>
  </si>
  <si>
    <t>33(b) Undertake research on violence against and sexual abuse of children among the Sami population, develop specific intervention measures and ensure that the perpetrators of such crimes against Sami children are brought to justice;</t>
  </si>
  <si>
    <t>33(c) Increase its efforts to combat discrimination, hate speech and violence against Sami children, Roma children and children from other minority groups, including specific measures to combat the intersecting and multiple forms of gender-based discrimination that affect girls from minority groups and take measures to increase knowledge about indigenous and minority groups and their rights among the general public.</t>
  </si>
  <si>
    <t>34(a) Strengthen effective policies and procedures to identify and support child victims of trafficking and sexual exploitation, as well as children who are at particular risk of falling victim to such crimes, and protect children from additional factors that may increase their vulnerability to trafficking, such as unsupervised exposure to the Internet;</t>
  </si>
  <si>
    <t>34(b) Undertake specific efforts to eliminate discrepancies in the application of the definition of trafficking by municipalities, which is particularly necessary with respect to children who are not yet residents;</t>
  </si>
  <si>
    <t>34(c) Allocate additional resources to identify perpetrators of such crimes and bring them to justice;</t>
  </si>
  <si>
    <t>34(d) Improve coordination in providing assistance to child victims of trafficking;</t>
  </si>
  <si>
    <t>34(e) Conduct research to better assess the scope of trafficking in the State party.</t>
  </si>
  <si>
    <t>35(a) Discontinue preventive detention for children;</t>
  </si>
  <si>
    <t>35(b) Where detention is unavoidable, ensure that children are not detained together with adults, both in pretrial detention and after being sentenced, and, in line with the Committee’s previous recommendations, withdraw the reservation to article 10 (2) (b) and (3), of the International Covenant on Civil and Political Rights, “with regard to the obligation to keep accused juvenile persons and juvenile offenders segregated from adults” (CRC/C/NOR/CO/4, para. 7);</t>
  </si>
  <si>
    <t>35(c) Strengthen safeguards to ensure that isolation as a preventive measure is avoided to the greatest extent possible;</t>
  </si>
  <si>
    <t>35(d) Make the necessary legislative amendments to extend the application of the alternative form of sanction, the so-called juvenile sanction, to asylum-seeking children.</t>
  </si>
  <si>
    <t>36(a) Bring its Penal Code fully into line with the Optional Protocol, including by ensuring that it explicitly prohibits the sale of children;</t>
  </si>
  <si>
    <t>Follow-up to the Committee’s previous concluding observations and recommendationson the Optional Protocol on the sale of children, child prostitution and child pornography</t>
  </si>
  <si>
    <t>36(b) Apply sanctions to the purchase of sexual services from children and for activities involving child pornography that take into account the grave nature of those offences;</t>
  </si>
  <si>
    <t>36(c) Adopt specific legislation on the obligations of Internet service providers in relation to child pornography on the Internet;</t>
  </si>
  <si>
    <t>36(d) Abolish the requirement of double criminality regarding extraterritorial jurisdiction for offences related to the Optional Protocol;</t>
  </si>
  <si>
    <t>36(e) Make the necessary legislative amendments to ensure that children who are victims of sexual exploitation abroad and in the context of travel and tourism can also bring claims under the Tort Liability Act;</t>
  </si>
  <si>
    <t>37(a) Raise the minimum age of volunteers joining the Home Guard from 16 years of age to 18 years of age;</t>
  </si>
  <si>
    <t>37(b) Provide systematic and recurrent training on the Optional Protocol for all relevant professional groups working with and for children;</t>
  </si>
  <si>
    <t>37(c) Take appropriate bilateral measures to follow up on asylum-seeking children who have been recruited or used in hostilities and returned from Norway to their home countries;</t>
  </si>
  <si>
    <t>37(d) Identify children who have been recruited or used in hostilities who are residing in the State party and provide them with adequate support and supervision, as well as adequate psychological and psychiatric care.</t>
  </si>
  <si>
    <t>38. The Committee recommends that the State party, in order to further strengthen the fulfilment of children’s rights, ratify the Optional Protocol to the Convention on the Rights of the Child on a communications procedure.</t>
  </si>
  <si>
    <t>39(a) International Convention for the Protection of All Persons from Enforced Disappearance;</t>
  </si>
  <si>
    <t>39(b) International Convention on the Protection of the Rights of All Migrant Workers and Members of Their Families.</t>
  </si>
  <si>
    <t>40. The Committee recommends that the State party cooperate with the Council of Europe on the implementation of the Convention and other human rights instruments, both in the State party and in other Council of Europe member States.</t>
  </si>
  <si>
    <t>41.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</si>
  <si>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42. The Committee recommends that the State party establish and/or strengthen a national mechanism for reporting and follow-up as a standing government structure that is mandated to coordinate and prepare reports to and engage with international and regional human rights mechanisms, as well as with coordinating and tracking national follow-up to and implementation of the treaty obligations and the recommendations and decisions emanating from such mechanisms. The Committee emphasizes that such a structure should be adequately and continuously supported by dedicated staff and should have the capacity to consult systematically with the national human rights institution and civil society.</t>
  </si>
  <si>
    <t>43. The Committee invites the State party to submit its seventh periodic report by 6 February 2023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</si>
  <si>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44.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 I) and paragraph 16 of General Assembly resolution 68/26</t>
  </si>
  <si>
    <t>7. The Committee, in line with its previous recommendations (CRC/C/POL/CO/3- 4 of 2015, para. 7) and in the light of the Vienna Declaration and Programme of Action, adopted by the World Conference on Human Rights in 1993, encourages the State party to consider withdrawing its interpretative declaration regarding articles 12 to 16 and 24, paragraph 2 (f) of the Convention as well as to strengthen its awareness raising activities on the principles and rights enshrined in the Convention.</t>
  </si>
  <si>
    <t>9(a) Develop a comprehensive policy and strategy on children that encompasses all areas covered by the Convention;</t>
  </si>
  <si>
    <t>9(b) Allocate specific and adequate budgets for the policy and strategy’s implementation, monitoring and evaluation at all levels</t>
  </si>
  <si>
    <t>10. While noting that the Ministry of Family and Social Policy oversees the activities related to the implementation of children’s rights, the Committee recommends that the State party establish a clear mandate and sufficient authority, human, technical and financial resources in order for the Ministry of Family and Social Policy to coordinate all activities relating to the implementation of the Convention at the cross-sectoral, national, regional and local levels.</t>
  </si>
  <si>
    <t>11(a) Employ a child-rights approach in the elaboration of its budget and implement a tracking system and indicators for the allocation and use of resources for children in individual ministries;</t>
  </si>
  <si>
    <t>11(b) Take measures to ensure transparent and participatory budgeting through public dialogue, especially by encouraging child participation and building the capacity of children and of the authorities involved.</t>
  </si>
  <si>
    <t>12. With reference to its general comment No. 5 (2003) on general measures of implementation, the Committee recommends that the State party develop a centralized and integrated data collection system, disaggregated by age, sex, disability, residence, ethnic and national origin, and socioeconomic and migration background, and harmonize methodologies and procedures for the collection of data on children.</t>
  </si>
  <si>
    <t>13. The Committee recommends that the State party provide the Office of the Ombudsman with the necessary resources to ensure that it can effectively, independently and fully implement its mandate on the promotion, protection and monitoring of children’s rights.</t>
  </si>
  <si>
    <t>14. The Committee recommends that the State party involve civil society and organizations working for and with children in developing, implementing, monitoring and evaluating policies, plans and programmes concerning children’s rights, and in preparing periodic reports to the Committee.</t>
  </si>
  <si>
    <t>15. While welcoming the training courses by the National School of the Judiciary and Public Prosecution on several children’ rights issues, the Committee notes that the level of awareness of the Convention in the country is insufficient, particularly among children, their parents and professionals working with and/or for children. The Committee therefore recommends that the State party intensify its awareness-raising and systematic training efforts targeting those groups.</t>
  </si>
  <si>
    <t>16. With reference to its general comment No. 16 (2013) on the impact of the business sector on children’s rights and to the Guiding Principles on Business and Human Rights, endorsed by the Human Rights Council in 2011, the Committee recommends that the State party ensure that the business sector complies with international and national human rights, labour, environment and other standards, particularly with regard to children’s rights and require impact assessments of, consultations on and full public disclosure of the environmental, health-related and child rights impacts of their business activities and their plans to address such impacts.</t>
  </si>
  <si>
    <t>17. The Committee recommends that the State party amend its legislation to remove all exceptions that allow marriage under the age of 18 years.</t>
  </si>
  <si>
    <t>19(a) Amend the relevant legislation to ensure protection against all forms of direct, indirect, multiple and intersectional discrimination, including based on sexual orientation and gender identity, disability and gender; and ensure that such incidents are thoroughly investigated and that perpetrators are brought to justice;</t>
  </si>
  <si>
    <t>19(b) Systematically undertake awareness raising and education on the issues of discrimination, intolerance and hate speech against children belonging to ethnic, religious, linguistic and minority groups, refugee, asylum-seeking and migrant children, children with disabilities and lesbian, gay, bisexual, transgender and intersex children;</t>
  </si>
  <si>
    <t>19(c) Strengthen the measures to prevent and eliminate gender stereotypes, intolerance and discrimination among the general public and national and local authorities;</t>
  </si>
  <si>
    <t>19(d) Provide in its next periodic report an update of the work, relevant for children's rights, of the interministerial team referred to in paragraph 48 of the State party's report.</t>
  </si>
  <si>
    <t>20(a) Integrate and consistently interpret and apply the right of the child to have their best interests taken as a primary consideration in all legislative, administrative and judicial proceedings and all decisions concerning children, including in custody disputes and children born to same sex parents, as well as in all policies, programmes and projects that are relevant to and have an impact on children;</t>
  </si>
  <si>
    <t>20(b) Develop procedures and criteria to provide systematic training and guidance for all relevant professionals to assess and determine the best interests of the child in every area, particularly regarding education, disability, alternative care, migration and asylum, and justice and to give this principle due weight as a primary consideration;</t>
  </si>
  <si>
    <t>21(a) Ensure the adoption of regulations and their effective and consistent implementation of the right of the child to be heard in all relevant judicial and administrative processes concerning them, including in civil and criminal courts, migration and asylum-seeking processes, parental and alternative care;</t>
  </si>
  <si>
    <t>Portugal</t>
  </si>
  <si>
    <t>21(a) Expand the right of the child to be heard in all civil, administrative and criminal judicial and administrative proceedings affecting the child;</t>
  </si>
  <si>
    <t>22(a) Strengthen the prevention of statelessness among children, including by extending protection to children born to undocumented stateless parents.</t>
  </si>
  <si>
    <t>22(b) Consider ratifying the Convention relating to the Status of Stateless Persons, the Convention on the Reduction of Statelessness, the European Convention on Nationality and the Council of Europe Convention on the Avoidance of Statelessness in relation to State Succession.</t>
  </si>
  <si>
    <t>23. The Committee reiterates its previous recommendations (CRC/C/POL/CO/3-4, para. 21) and urges the State party to address the causes of anonymous abandonment of children, strengthen family support measures and consider introducing, as a last resort, the possibility of confidential hospital births, in order to abolish baby boxes.</t>
  </si>
  <si>
    <t>25. The Committee recommends that the State party respect the right of the child to freedom of thought, conscience and religion in education, in accordance with international standards, which implies that the secular public school system promotes a culture of equality and inclusion, and ethics classes are available in all schools as an alternative to religion classes.</t>
  </si>
  <si>
    <t>27(a) Formulate, with the involvement of children, a comprehensive strategy for preventing, combating and monitoring all forms of violence against children, including bullying and digital violence;</t>
  </si>
  <si>
    <t>27(b) Consider extending the expired National Programme for Countering Domestic Violence 2014-2020 with the view of implementation of the Council of Europe Convention on violence against women and domestic violence;</t>
  </si>
  <si>
    <t>27(c) Strengthen measures to eradicate corporal punishment, particularly at home, and domestic violence;</t>
  </si>
  <si>
    <t>27(d) Legally oblige care and educational facilities to develop internal standards of safeguarding children against violence;</t>
  </si>
  <si>
    <t>27(e) Encourage the reporting of all forms of violence against children and establish accessible, confidential, child-friendly and effective complaint and reporting mechanisms, including in police emergency youth centres, schools and care institutions;</t>
  </si>
  <si>
    <t>27(f) Ensure that all cases of violence against children are investigated and prosecuted and that perpetrators are brought to justice;</t>
  </si>
  <si>
    <t>27(g) Strengthen programmes and services for the prevention, recovery and social reintegration of child victims.</t>
  </si>
  <si>
    <t>29(a) Continue its efforts to ensure that all cases of sexual abuse of all children until the age of 18 are reported, investigated and prosecuted, including in the circle of trust such as the family and in the Catholic church;</t>
  </si>
  <si>
    <t>29(b) Collect disaggregated data related to cases of sexual abuse against children, including involving the Catholic clergy, and provide in its next periodic report detailed information on reports of such abuse and associated investigations, prosecutions and convictions.</t>
  </si>
  <si>
    <t>29(c) Ensure legal and budgetary basis for the child friendly and multidisciplinary support centres (Barnahus) with the aim of providing facilities for forensic interviews and appropriate therapeutic services for child victims of sexual abuse and enhance access to such services for children living in all regions;</t>
  </si>
  <si>
    <t>29(d) Consider withdrawal of the names of children who have committed sexual offences from the Register of Sexual Offenders and ensure that they receive appropriate therapeutic support with the aim of addressing their developmental needs and sexual behavioural problems;</t>
  </si>
  <si>
    <t>29(e) Ensure appropriate remedies and support to child victims of sexual abuse and that perpetrators are duly sanctioned and deterred from having contact with children in their professional capacity.</t>
  </si>
  <si>
    <t>30(a) Strengthen the family court system, expedite the court procedures and adopt regulations on the enforcement procedure in family and guardianship cases;</t>
  </si>
  <si>
    <t>30(b) Undertake research on children left behind by parents migrating for work;</t>
  </si>
  <si>
    <t>30(c) Incentivize fathers to take full advantage of parental leave.</t>
  </si>
  <si>
    <t>31(a) Ensure that policies and practices are guided by the principle that financial and material poverty, or conditions directly and uniquely attributable to such poverty, should never be the sole justification for removing a child from parental care, for receiving a child into alternative care or for preventing a child's social reintegration;</t>
  </si>
  <si>
    <t>31(b) Take all necessary measures to avoid out of home placement of all children, inter alia by granting adequate support to parents and families in vulnerable situations, and fully implementing the commitment in paragraph 143 of the State party's report (CRC/C/POL/5-6) not to place children under 10 years in institutions;</t>
  </si>
  <si>
    <t>31(c) Expedite the deinstitutionalization of children with disabilities by providing them with safe alternative care in family settings and inclusive services in the community;</t>
  </si>
  <si>
    <t>31(d) Extend and strengthen support for the family foster care system, including increase of salaries and of number of foster care families;</t>
  </si>
  <si>
    <t>31(e) Ensure that local government does not refuse the placement of children originating from outside their local area in foster families from their local area.</t>
  </si>
  <si>
    <t>31(f) Ensure periodic review of the placement of children in alternative care and monitor the quality of care, including by providing accessible channels for children to report violence and maltreatment, as well as investigate cases, hold the perpetrators accountable and provide children with adequate remedies;</t>
  </si>
  <si>
    <t>31(g) Provide premises and opportunities for children in alternative care to maintain direct contact with their parents;</t>
  </si>
  <si>
    <t>31(h) Develop detailed regulations on the principles and transparent procedures for adoption, including regarding adoption centres and international adoption.</t>
  </si>
  <si>
    <t>32(a) Adopt a single definition of disability based on the Convention on the Rights of Persons with Disabilities and make use of the International Classification of Functioning, Disability and Health: Children and Youth Version;</t>
  </si>
  <si>
    <t>32(b) Ensure accessibility, in line with the Strategy for Persons with Disabilities 2021-2030, and improve the quality of inclusive education;</t>
  </si>
  <si>
    <t>32(c) Strengthen early identification of disability and age-appropriate rehabilitation interventions, improve information outreach for parents of children with disabilities and develop programmes to support children with disabilities in transition to adulthood to help them start an independent life;</t>
  </si>
  <si>
    <t>32(d) Increase access to community services for children with disabilities, particularly health and rehabilitation services, transport, leisure and sports, in order to promote their inclusion in society;</t>
  </si>
  <si>
    <t>32(e) Strengthen support for parents of children with disabilities to enable the children to grow up in a family environment, and develop family-based care solutions for children with disabilities deprived of a family environment;</t>
  </si>
  <si>
    <t>32(f) Organize the systematic and comprehensive collection of data on children with disabilities.</t>
  </si>
  <si>
    <t>34(a) Enhance the quality and coverage of maternal and child health services to ensure proper screening, detection and timely intervention for any complications targeting both the mother and child in addition to integrating proper counselling services for parents in the whole cycle of the pregnancy;</t>
  </si>
  <si>
    <t>34(b) Improve access to cancer treatment for children and adolescents, raise awareness among doctors, children and parents on the early signs of cancer, improve access to treatment and provide sufficient financial resources to make it affordable;</t>
  </si>
  <si>
    <t>34(c) Secure stable financial support for the provision of palliative care for children;</t>
  </si>
  <si>
    <t>34(d) Ensure the availability of and equitable access to quality specialized outpatient health care, particularly neonatology, paediatrics and orthodontic care, for all children in the country, including those in socially and economically disadvantaged situations, especially Roma children and children with disabilities;</t>
  </si>
  <si>
    <t>34(e) Adopt measures to increase the vaccination rate, including by conducting routine pro-vaccination campaigns, and ensure that health professionals and staff are trained to work with children and establish effective communication with their parents and family;</t>
  </si>
  <si>
    <t>34(f) Address the prevalence of hospital infections in children and the effect of drug-resistant strains of bacteria on children’s health;</t>
  </si>
  <si>
    <t>34(g) Strengthen support, including financial support, to promote best practices of breastfeeding and monitor the implementation of the International Code of Marketing of Breast-milk Substitutes;</t>
  </si>
  <si>
    <t>34(h) Address the issue of child obesity, including by promoting heathy diet consisting of daily intake of fruits and vegetables and exercise.</t>
  </si>
  <si>
    <t>35(a) Conduct research into the root causes of suicide among children and based on the results of such research, develop a suicide prevention strategy, paying particular attention to children, that focuses on reducing stress, improving mental well-being, promoting healthy lifestyles and physical activity and strengthening social protection and community services, and that takes into account best practices implemented in other countries;</t>
  </si>
  <si>
    <t>35(b) Allocate adequate human, technical and financial resources to mental health services and programmes to ensure that the number of qualified medical professionals, including child and adolescent psychologists and psychiatrists, and available beds for inpatient care are sufficient to meet children’s needs.</t>
  </si>
  <si>
    <t>36(a) Expand the scope of the compulsory Family Life Education course so that adolescents have access to comprehensive, age-appropriate, scientifically-based and gender stereotypes free education on sexual and reproductive health and rights, including information on prevention of adolescent pregnancy, high-risk sexual behaviour and the issues of sexual orientation and gender identity, family planning, contraceptives, as well as the prevention and treatment of sexually transmitted infections;</t>
  </si>
  <si>
    <t>36(b) Ensure full access to sexual and reproductive health care services, tailored to address the needs of adolescent girls, children with disabilities, gay, lesbian, bisexual, transgender and intersex children;</t>
  </si>
  <si>
    <t>36(c) Ensure that a full range of modern contraceptives and related information and services, including emergency contraception, are readily accessible for adolescents</t>
  </si>
  <si>
    <t>36(d) Decriminalize abortion in all circumstances and ensure access to safe abortion and post-abortion care services for adolescent girls, making sure that their views are always heard and given due consideration as a part of the decision-making process;</t>
  </si>
  <si>
    <t>36(e) Train health professionals to support children with disabilities, lesbian, gay, bisexual and transgender and intersex children;</t>
  </si>
  <si>
    <t>36(f) Strengthen its measures to prevent the use of tobacco, alcohol and drugs among adolescents and to provide rehabilitation services for those in need.</t>
  </si>
  <si>
    <t>37(a) Adopt urgent mitigation measures in line with greenhouse gas emission targets and deadlines compliant with the international commitments set forth in the Paris Agreement;</t>
  </si>
  <si>
    <t>Impact of climate change on the rights of the child and environmental health</t>
  </si>
  <si>
    <t>37(b) Phase out the funding of coal-fired power plants and accelerate the transition to renewable energy;</t>
  </si>
  <si>
    <t>37(c) Expedite the implementation of the National Air Protection Programme;</t>
  </si>
  <si>
    <t>37(d) Place the rights and participation of children at the centre of national and international climate change adaptation and mitigation strategies;</t>
  </si>
  <si>
    <t>37(e) Carry out an assessment of the impact of air pollution from coal-fired power plants and from transport on children’s health as a basis for designing a well- resourced strategy to remedy the situation, and strictly regulate maximum air-pollutant emissions, including those produced by private businesses;</t>
  </si>
  <si>
    <t>37(f) Increase children’s awareness and preparedness for climate change and natural disasters by incorporating the subject into the school curriculum and teachers’ training programmes.</t>
  </si>
  <si>
    <t>38(a) Apply the multidimensional child poverty approach to measure child poverty and to develop a national poverty reduction strategy and budget with a particular focus on children and families in situations of vulnerability;</t>
  </si>
  <si>
    <t>38(b) Strengthen support programmes for single-parent families with a single child, parents of children with disabilities and children without parental care;</t>
  </si>
  <si>
    <t>38(c) Develop and enforce a mechanism for recovering child maintenance, in accordance with article 27 (4) of the Convention.</t>
  </si>
  <si>
    <t>39(a) Provide information, in its next periodic report, on how the institutional changes to the education system have affected the size of classes, distance to school and equality between students;</t>
  </si>
  <si>
    <t>39(b) Ensure access to education in the context of COVID-19 pandemic, particularly by strengthening new methods of learning and by providing better IT infrastructure in schools and at homes;</t>
  </si>
  <si>
    <t>39(c) Take measures to improve access to education for children living in rural areas, including their access to extracurricular activities;</t>
  </si>
  <si>
    <t>39(d) Extend the Programme for the Integration of the Roma Community and strengthen measures for inclusion and retention of Roma children in education, Roma girls in particular, including by raising awareness of the importance of education and school registration requirements among the Roma community;</t>
  </si>
  <si>
    <t>39(e) Ensure that all children with disabilities, including children with autism, Asperger and ADHD, have access to inclusive education, including by: (i) training and assigning the number of specialized teachers and assistants necessary to provide individual support to children with disabilities in order to keep them in inclusive education; (ii) providing assistive technologies and devices; (iii) developing individual education plans; and (iv) ensuring reasonable accommodation in school infrastructure, places for sport and leisure, school transportation and training;</t>
  </si>
  <si>
    <t>39(f) Improve the quality of teachers’ training;</t>
  </si>
  <si>
    <t>39(g) Address homophobic behaviour from students and teachers towards lesbian, gay, bisexual and transgender students and teachers, in particular in the context of religion classes;</t>
  </si>
  <si>
    <t>38(h) Expand the availability of preschools, particularly for children under the age of three, especially in rural areas, assist local authorities in the establishment of “other forms of preschool education”, strengthen specialized training for preschool teachers and reduce the number of children in the group;</t>
  </si>
  <si>
    <t>39(i) Increase funding and measures for the inclusion of Roma children in kindergarten with other children instead of funding kindergarten for Roma children.</t>
  </si>
  <si>
    <t>40. Recalling its general comment No. 17 (2013) on the right of the child to rest, leisure, play, recreational activities, cultural life and the arts, the Committee recommends that the State party strengthen its efforts to guarantee the right of children, particularly children with disabilities, to rest and leisure and sufficient time to engage in play and recreational activities that are safe, accessible, inclusive, reachable by public transport, and age-appropriate. It also recommends that the State party address the excessive amount of homework that limits children’s opportunity for rest, leisure, recreation and cultural and artistic activities.</t>
  </si>
  <si>
    <t>41(a) Ensure that the best interests of the child is upheld in courts at all times as a primary consideration in all situations concerning children in the context of international migration, including unaccompanied and separated children, and that the courts express this in their decisions;</t>
  </si>
  <si>
    <t>Asylum-seeking and refugee children and children in situations of migration</t>
  </si>
  <si>
    <t>41(b) Ensure that asylum seeking children, refugee children and children in situations of migration and families with children are not placed in guarded detention centres;</t>
  </si>
  <si>
    <t>41(c) Ensure that children’s views are duly taken into account in all decisions concerning them, including in the administrative procedures, and provide support to families with migration backgrounds to prevent family separation;</t>
  </si>
  <si>
    <t>41(d) Build the capacity of the authorities to determine and apply the best interests of the child in asylum and migration-related procedures;</t>
  </si>
  <si>
    <t>41(e) Ensure that child protection authorities are promptly informed and assigned to participate in procedures for the determination of the best interests of the child once an unaccompanied or separated child crosses an international border, in accordance with international law, including by training border officials on the rights of the child and child-sensitive procedures, such as those that prevent family separation, and to reunite families in the event of family separation;</t>
  </si>
  <si>
    <t>41(f) Ensure that all children in situations of migration, including undocumented and separated children, receive appropriate protection, are informed about their rights in a language they understand, have access to education and health care, including psychosocial support, and are provided with interpretation and free legal aid; and develop comprehensive referral, case management and guardianship frameworks for unaccompanied and separated children;</t>
  </si>
  <si>
    <t>41(g) Consider acceding to the 1954 Convention relating to the Status of Stateless Persons and the 1961 Convention on the Reduction of Statelessness</t>
  </si>
  <si>
    <t>42(a) Continue its efforts to remove barriers that hinder Roma children from accessing social services, social reintegration programmes and education;</t>
  </si>
  <si>
    <t>42(b) Strengthen the role and competencies of Roma assistants;</t>
  </si>
  <si>
    <t>42(c) Ensure the publication and distribution of textbooks and educational materials for the children of Ukrainian minority;</t>
  </si>
  <si>
    <t>42(d) Ensure that school certificates can be obtained in a minority language.</t>
  </si>
  <si>
    <t>43. In the light of its general comment No. 21 (2017) on children in street situations, the Committee recommends that the State party ensure that all children in street situations receive adequate care and social support.</t>
  </si>
  <si>
    <t>44(a) Increase identification of child victims of sexual exploitation and trafficking, in particular children in vulnerable situations such as unaccompanied asylum-seeking, refugee or migrant children;</t>
  </si>
  <si>
    <t>44(b) Strengthen the training of professionals concerned with identifying and referring child victims of trafficking;</t>
  </si>
  <si>
    <t>44(c) Provide child victims of trafficking with services specific to their needs, and ensure that all child victims are referred to appropriate services;</t>
  </si>
  <si>
    <t>44(d) Allocate adequate resources to the implementation of the above recommendations and provide financial support to civil society organizations working with child victims.</t>
  </si>
  <si>
    <t>46(a) Apply the minimum age of criminal responsibility at 15 years below which a child cannot be held responsible in criminal law proceedings and cannot be detained in a child detention center (youth education center);</t>
  </si>
  <si>
    <t>46(b) Increase the upper age limit of the child justice system to 18 years;</t>
  </si>
  <si>
    <t>46(c) Ensure removal of all status offences of the laws and strengthen the child- friendly and multidisciplinary responses to the first signs of behaviour that would, if the child were above the minimum age of criminal responsibility, be considered an offence;</t>
  </si>
  <si>
    <t>46(d) Strictly enforce the regulations that provide for a maximum stay of three months in juvenile shelters and provide legal safeguards for exceptional extensions of such detention with a clear limitation of the maximum period of such extension;</t>
  </si>
  <si>
    <t>46(e) Promote non-judicial measures, such as diversion, mediation and counselling, for children accused of criminal offences and, as a priority, the use of non- custodial sentences, such as probation or community service;</t>
  </si>
  <si>
    <t>46(f) Ensure that deprivation of liberty is used as a measure of last resort and for the shortest possible period of time and that it is regularly reviewed with a view to its withdrawal;</t>
  </si>
  <si>
    <t>46(g) Ensure that special protective conditions for hearing of a child witness or victim, such as the mandatory presence of a psychologist, a single hearing and a hearing in a specially prepared room, is guaranteed to all child victims and witnesses of crime, regardless of their age.</t>
  </si>
  <si>
    <t>47(a) Provide a definition of "child prostitution" and "sale of children" in the penal law and ensure that children between the ages of 15 and 18 are explicitly protected from sexual exploitation in pornography and prostitution;</t>
  </si>
  <si>
    <t xml:space="preserve"> Follow-up to the Committee’s previous concluding observations and recommendations concerning the implementation of the Optional Protocols to the Convention</t>
  </si>
  <si>
    <t>47(b) Strengthen the provision of free legal aid and psychological, medical and social support for child victims of offences prohibited under the Optional Protocol;</t>
  </si>
  <si>
    <t>47(c) Strengthen the systematic training on the provisions of the Optional Protocol for all professional groups working with children in order to improve victim identification and referral;</t>
  </si>
  <si>
    <t>47(d) Provide adequate support and recovery services to child victims and ensure access to compensation and redress;</t>
  </si>
  <si>
    <t>47(e) Include provisions for the liability of legal persons in the Penal Code and to ensure the legal accountability of business enterprises operating in or managed from the State party, especially in the tourism industry.</t>
  </si>
  <si>
    <t>48(a) Take measures to provide children who are identified through such procedures with appropriate assistance for their physical and psychological recovery and social reintegration;</t>
  </si>
  <si>
    <t>48(b) Ensure that all national military personnel involved in UN peacekeeping operations receive training in respect to children's rights, particularly in the context of armed conflict.</t>
  </si>
  <si>
    <t>49. The Committee recommends that the State party, in order to further strengthen the fulfilment of children’s rights and the access to justice, ratify the Optional Protocol on a communications procedure.</t>
  </si>
  <si>
    <t>50(a) The International Convention on the Protection of the Rights of All Migrant Workers and Members of Their Families;</t>
  </si>
  <si>
    <t>50(b) The International Convention for the Protection of All Persons from Enforced Disappearance;</t>
  </si>
  <si>
    <t>50(c) Optional Protocol to the International Covenant on Economic, Social and Cultural Rights;</t>
  </si>
  <si>
    <t>50(d) Optional Protocol to the Convention on the Rights of Persons with Disabilities.</t>
  </si>
  <si>
    <t>51. The Committee recommends that the State party cooperate with the Council of Europe and the European Union on the implementation of the Convention and other human rights instruments and the Children’s rights Strategies of these bodies, both in the State party and in other Council of Europe member States.</t>
  </si>
  <si>
    <t>52. The Committee recommends that the State party take all appropriate measures to ensure that the recommendations contained in the present concluding observations are fully implemented. The Committee also recommends that the combined fifth and sixth periodic reports, and the present concluding observations be made widely available in the languages of the country.</t>
  </si>
  <si>
    <t>52. The Committee invites the State party to submit its combined seventh periodic report by 6 July 2026 and to include therein information on the follow-up to the present concluding observations. The report should be in compliance with the Committee’s harmonized treaty-specific reporting guidelines adopted on 31 January 2014 (CRC/C/58/Rev.3) and should not exceed 21,200 words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</si>
  <si>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54.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 specific documents (HRI/GEN/2/Rev.6, chap. I) and paragraph 16 of General Assembly resolution 68/26</t>
  </si>
  <si>
    <t>6. The Committee recalls its previous recommendation (CRC/C/PRT/CO/3-4, para. 10) and recommends that the State party take all measures necessary for implementing its legislation in compliance with the Convention at the national, provincial and municipal levels, including the allocation of adequate human, technical and financial resources.</t>
  </si>
  <si>
    <t>8(a) Expedite the adoption of the strategy and of the corresponding plans of action;</t>
  </si>
  <si>
    <t>8(b) Allocate adequate human, technical and financial resources to the National Commission for the Promotion of the Rights and Protection of Children and Youth for the monitoring and coordination of the implementation of the strategy;</t>
  </si>
  <si>
    <t>8(c) Expedite the adoption of local action plans, guaranteeing that they are in line with the Convention and that they protect and promote the rights of all children.</t>
  </si>
  <si>
    <t>9. While welcoming the creation of the National Commission for the Promotion of the Rights and Protection of Children and Youth, the Committee recommends that the State party increase the human, technical and financial resources allocated to it and enhance its mandate and authority at the interministerial level to coordinate all activities related to the implementation of the Convention at cross-sectoral, national, regional and local levels.</t>
  </si>
  <si>
    <t>10(a) Assess the impact of the austerity policies implemented under its economic adjustment programme (2011-2014) on the rights of children and determine the budget requirements to address the disparities in indicators related to children's rights, taking into consideration the guiding principles on human rights impact assessments of economic reforms (A/HRC/40/57);</t>
  </si>
  <si>
    <t>10(b) Utilize a child-rights approach in the elaboration of the State budget by implementing a tracking system for the allocation and use of resources for children throughout the budget;</t>
  </si>
  <si>
    <t>10(c) Define sufficient budgetary lines for all children, with special attention to those in disadvantaged or vulnerable situations, who may require affirmative social measures, and make sure that those budgetary lines are protected, even in situations of economic crisis, natural disasters or other emergencies;</t>
  </si>
  <si>
    <t>10(d) Provide disaggregated information on the proportion of the national budget allocated to the implementation of the rights of the child at the national and local levels in its next periodic report.</t>
  </si>
  <si>
    <t>11(a) Expedite the reform of its data-collection system in order to ensure the coordinated collection of data disaggregated by age, sex, disability, geographic location, ethnic origin, migration status and socioeconomic background and that it covers the entire period of childhood up to the age of 18, as well as all areas of the Convention;</t>
  </si>
  <si>
    <t>11(b) Ensure that the data and indicators are shared among the ministries concerned and used for the formulation, monitoring and evaluation of policies, programmes and projects for the effective implementation of the Convention;</t>
  </si>
  <si>
    <t>11(c) Implement the conceptual and methodological framework set out in the report of the Office of the United Nations High Commissioner for Human Rights entitled Human Rights Indicators: A Guide to Measurement and Implementation when defining, collecting and disseminating statistical information.</t>
  </si>
  <si>
    <t>12(a) Designate a specific mechanism within the Office of the Ombudsman for monitoring children’s rights;</t>
  </si>
  <si>
    <t>12(b) Provide adequate human, technical and financial resources to the Office of the Ombudsman for the effective implementation of its mandated functions;</t>
  </si>
  <si>
    <t>12(c) Raise awareness among the general public, and children in particular, and support the awareness-raising efforts carried out by the Office of the Ombudsman on the right to file a complaint directly with the Ombudsman.</t>
  </si>
  <si>
    <t>13(a) Develop mandatory and structured content and objectives for the "citizenship and development" curricular subject, including the rights of the child under the Convention, ensure that all teachers receive mandatory training on the content and objectives of the subject and expand its implementation to all public and private schools in the State party;</t>
  </si>
  <si>
    <t>13(b) Reinforce awareness-raising programmes, including campaigns, to disseminate the Convention, the Committee's general comments and its views among children, families and professionals working with and for children;</t>
  </si>
  <si>
    <t>13(c) Ensure that all professionals working with and for children, in particular social workers, law enforcement officials, health-care personnel, immigration and asylum officers, professionals and staff working in all forms of alternative care, as well as the media, receive mandatory training on the rights of the child under the Convention and national law;</t>
  </si>
  <si>
    <t>13(d) Introduce mandatory training for judges who are to enter family and juvenile courts and integrate modules on the rights of the child, child-friendly communication techniques and children's stages of development into the mandatory vocational training provided to judges, magistrates and prosecutors working with all courts of the State party.</t>
  </si>
  <si>
    <t>14(a) Examine and adapt its legislative framework (civil, criminal and administrative) to ensure the legal accountability of business enterprises and their subsidiaries operating in or managed from the State party's territory, especially in the tourism industry;</t>
  </si>
  <si>
    <t>14(b) Establish monitoring mechanisms for the investigation and redress of violations of children's rights, with a view to improving accountability and transparency;</t>
  </si>
  <si>
    <t>14(c) Undertake awareness-raising campaigns with the tourism industry and the public at large on the prevention of sexual exploitation of children in the context of travel and tourism and widely disseminate the World Tourism Organization global code of ethics for tourism among travel agents and in the tourism industry;</t>
  </si>
  <si>
    <t>14(d) Strengthen its international cooperation against the sexual exploitation of children in the context of travel and tourism through multilateral, regional and bilateral arrangements for its prevention and elimination.</t>
  </si>
  <si>
    <t>15. With reference to the joint general recommendation No. 31 of the Committee on the Elimination of Discrimination against Women/general comment No. 18 of the Committee on the Rights of the Child (2014) on harmful practices, the Committee urges the State party to amend its legislation to remove all exceptions that allow marriage under the age of 18</t>
  </si>
  <si>
    <t>15. While welcoming the adoption of Law No. 93/2017 to prevent and combat discrimination on the grounds of racial and ethnic origin, colour, nationality, descent and country of origin and of the national strategy for equality and non-discrimination (2018–2030), the Committee recalls its previous concluding observations (para. 26) and recommends that the State party strengthen efforts to raise awareness among the public and civil servants, as well as law enforcement officials, on the importance of cultural diversity and inter-ethnic understanding, in order to combat stereotyping, prejudice and discrimination against girls, children with disabilities, children in migration, those of ethnic, religious and racial minorities, including Roma, people of African descent and Muslim children, as well as lesbian, gay, bisexual and transgender adolescents and intersex children.</t>
  </si>
  <si>
    <t>18(a) Ensure that the principle of the best interests of the child is incorporated into legislation and into all policies, programmes and projects that are relevant to and have a direct or indirect impact on children;</t>
  </si>
  <si>
    <t>18(b) Develop procedures and criteria to provide guidance to all relevant persons in authority for determining the best interests of the child in every area and for giving it due weight as a primary consideration;</t>
  </si>
  <si>
    <t>18(c) Establish compulsory processes for ex-ante and ex-post impact assessments of all laws and policies relevant to children on the realization of the right of the child to have his or her best interests taken as a primary consideration.</t>
  </si>
  <si>
    <t>19(a) Expedite the adoption of the plan of action for child safety and allocate adequate human, technical and financial resources for its implementation;</t>
  </si>
  <si>
    <t>19(b) Address underlying determinants of infant and child mortality, including ill-treatment, social and economic deprivation and inequality;</t>
  </si>
  <si>
    <t>19(c) Extend the legal framework on the safety of children in swimming pools, including the obligation to have a protective fence to private swimming pools in apartment complexes, hotels and resorts, raise awareness of these standards and make their implementation mandatory;</t>
  </si>
  <si>
    <t>19(d) Enforce regulations regarding the use of safety belts to adequately protect children in public and private transport.</t>
  </si>
  <si>
    <t>20(b) Ensure the effective and consistent implementation of legislation and regulations recognizing the right of the child to be heard in all legal proceedings directly or indirectly impacting them, including by establishing systems and/or procedures for social workers, health officials, educational professionals and courts to comply with the principle;</t>
  </si>
  <si>
    <t>20(c) Reinforce measures to ensure that professionals in the judicial, educational, social and health sectors dealing with children systematically receive appropriate training on hearing and taking into account children's views in all decisions affecting them (CRC/C/PRT/CO/3-4, para. 32(c));</t>
  </si>
  <si>
    <t>20(d) Develop toolkits for the consultation of children on national policy developments that affect them so as to standardize such consultations at a high level of inclusiveness and participation.</t>
  </si>
  <si>
    <t>Republic of Moldova</t>
  </si>
  <si>
    <t>17(a) Take measures to ensure the adoption and effective implementation of legislation recognizing the right of the child to be heard in relevant legal and administrative proceedings, including by establishing systems and/or procedures for social workers and courts to comply with the principle;</t>
  </si>
  <si>
    <t>21. While welcoming the adoption of Law No. 2/2018, which establishes that children born on Portuguese territory are considered Portuguese by origin, and Law No. 26/2018, which provides that children of foreign nationality that are hosted in public institutions shall be granted resident status, the Committee recommends that the State party take all necessary measures to ensure implementation of these legal provisions.</t>
  </si>
  <si>
    <t>22(a) Develop regulations to protect the privacy of children in the digital environment and the media;</t>
  </si>
  <si>
    <t>Right to privacy and access to appropriate information</t>
  </si>
  <si>
    <t>22(b) Build the capacities of children, parents, legal guardians and teachers on the safe use of information and communications technologies, in particular on how children can protect themselves from being exposed to information and material harmful to their well-being;</t>
  </si>
  <si>
    <t>22(c) Develop mechanisms to monitor and prosecute violations of the rights of the child in the digital environment.</t>
  </si>
  <si>
    <t>23(a) Ensure the complete prohibition of corporal punishment, however light, in all settings, including in family settings, in law and in practice;</t>
  </si>
  <si>
    <t>23(b) Strengthen awareness-raising among children, parents, legal guardians and teachers on the illegality of all forms of corporal punishment, without any distinction between the level of severity of the violence used, and on reporting procedures;</t>
  </si>
  <si>
    <t>23(c) Build the capacities of professionals that work with and for children, on positive, non-violent and participatory forms of child-rearing and reinforce actions to promote these forms of child-rearing in society.</t>
  </si>
  <si>
    <t>24(a) Collect data disaggregated by age, sex, disability, geographic location, ethnic origin, migration status and socioeconomic background on child victims of domestic violence, abuse and neglect in the State party, as well as on the interventions of the child protection system, in order to monitor and assess its actions;</t>
  </si>
  <si>
    <t>24(b) Adopt an action plan for the early identification of children at risk and their protection, including those living in a domestic violence environment, from neglect, abuse, violence and discrimination, and allocate adequate human, technical and financial resources for its implementation;</t>
  </si>
  <si>
    <t>24(c) Integrate training on the guidelines of the National Commission for the Promotion of the Rights and Protection of Children into the initial and vocational training of all staff working with such Commissions at the national and local level, and reinforce the capacities of the National Commission to ensure adequate monitoring of the practice of local Commissions;</t>
  </si>
  <si>
    <t>24(d) Increase the number of shelters for child victims of domestic violence, abuse and neglect.</t>
  </si>
  <si>
    <t>26(a) Adopt a strategy to combat child sexual abuse, including the establishment of an independent mechanism of inquiry into the subject, a child-friendly and multi-agency response system to avoid secondary victimization and measures to provide appropriate support to victims;</t>
  </si>
  <si>
    <t>26(b) Raise the awareness of parents, children, teachers and other professionals working with and for children on referral procedures and ways of minimizing the risks to children in their online conduct;</t>
  </si>
  <si>
    <t>26(c) Increase the human, technical and financial resources allocated to the effective prevention, identification, investigation and prosecution of the sexual abuse of children, including in religious institutions and online;</t>
  </si>
  <si>
    <t>26(d) Collect and publish data, disaggregated by age, sex, disability, geographic location, ethnic origin, migration status and socioeconomic background, on the trafficking of children for sexual exploitation and on the exploitation of children in prostitution in the State party.</t>
  </si>
  <si>
    <t>2. The Committee recommends that the State party set the minimum age for participation in and assisting at bullfighting and bull-running events, including in bullfighting schools, at 18 years, without exception, and raise awareness among State officials, the media and the general population about the negative effects on children, including as spectators, of the violence associated with bullfighting and bull-running</t>
  </si>
  <si>
    <t>Bullfighting</t>
  </si>
  <si>
    <t>28(a) Continue to provide preventive and protection measures, including the required social, psychological, medical and rehabilitative services and training of relevant professionals and awareness-raising programmes, to address female genital mutilation;</t>
  </si>
  <si>
    <t>28(b) Continue to implement measures, including legal and administrative measures, to guarantee that no child, including intersex children, is subjected to unnecessary medical or surgical treatment during infancy or childhood, in line with the rights of children to bodily integrity, autonomy and self-determination, and provide social, medical and psychological services, where necessary, as well as adequate counselling, support and reparations to families with intersex children.</t>
  </si>
  <si>
    <t>29(a) Guarantee that the child is protected at all times in the implementation of Law No. 24/2017, ensure speedy trials and that relations between the child and both parents are facilitated, including during criminal and civil proceedings and after divorce, unless it is not in the best interests of the child;</t>
  </si>
  <si>
    <t>29(b) Monitor and enforce respect for custody decisions and arrangements regarding the share of parental responsibilities;</t>
  </si>
  <si>
    <t>29(c) Intensify efforts to render appropriate assistance to working parents and legal guardians in the performance of their child-rearing responsibilities, including by promoting flexible working arrangements, providing affordable and adequate childcare, further extending the length of parental leave, punishing discrimination against parents in their access to work and career progress, and ensuring that mandatory parental leave is paid, independent of the duration of the contribution of the concerned parent to social security.</t>
  </si>
  <si>
    <t>31(b) Take all necessary measures to avoid out of home placement of all children, including children with disabilities, inter alia by granting adequate support to parents and vulnerable families and fully implementing Law No. 142/2015 to guarantee that children up to the age of 6 are placed in family foster care rather than in institutions;</t>
  </si>
  <si>
    <t>31(c) Adopt an overall deinstutionalization strategy, with precise goals and objectives, and guarantee the adequate availability of foster families throughout its territory;</t>
  </si>
  <si>
    <t>31(d) Develop and implement policies and action plans to guarantee coordinated and quality alternative care, whether in residential or family-based settings, and monitor the quality of care, including by providing accessible channels for reporting, monitoring and remedying the ill-treatment of children.</t>
  </si>
  <si>
    <t>32(a) Raise awareness of the practice of adoption as an alternative to State care for children deprived of a family environment;</t>
  </si>
  <si>
    <t>32(b) Strengthen the support and counselling provided to adoptive parents in preparation for adoption and to help the integration of the adopted child into the adoptive family;</t>
  </si>
  <si>
    <t>32(c) Train professionals involved in adoption procedures on the adoption procedures manual to ensure timely decisions and transparency in the assessment and review of the adoption process.</t>
  </si>
  <si>
    <t>33(a) Collect data on children with disabilities, including on discrimination against them, and develop an efficient system for diagnosing disability, which is necessary for putting in place appropriate policies and programmes for children with disabilities;</t>
  </si>
  <si>
    <t>33(b) Adopt, in consultation with children with disabilities and their families, a new comprehensive strategy for the inclusion of children with disabilities in all areas of life and allocate adequate human, financial and technical resources for its monitoring and implementation;</t>
  </si>
  <si>
    <t>33(c) Reinforce the training of teachers and professionals in integrated classes, including at lower primary education, and assign specialized staff providing individual support in order to ensure the effective implementation of individual education plans;</t>
  </si>
  <si>
    <t>33(d) Reinforce coordination between social security, educational and health authorities to ensure the effective implementation of the social inclusion benefit</t>
  </si>
  <si>
    <t>34(a) Increasing the financial resources allocated to the health sector and ensuring the availability of quality health facilities, as well as of qualified and specialized health staff throughout its territory, particularly in rural areas;</t>
  </si>
  <si>
    <t>34(b) Taking measures to guarantee the assignment of a family doctor to every child, including to those born before 2016;</t>
  </si>
  <si>
    <t>34(c) Strengthening measures to address excessive weight among children and reinforcing action to promote a healthy lifestyle, which includes physical activity;</t>
  </si>
  <si>
    <t>34(d) Regularly monitoring and assessing the effectiveness of policies and programmes on child food security and nutrition, including school meal programmes and programmes addressing infants and young children;</t>
  </si>
  <si>
    <t>34(e) Reinforce action to address preventable diseases, including HIV/AIDS.</t>
  </si>
  <si>
    <t>35(a) Allocate adequate resources to mental health services in order to ensure the availability of an adequate number of specialists and facilities for mental health services for children and adolescents, including outpatient services for psychosocial rehabilitation, and that those services are timely and child-appropriate, with a view to eliminating the prevalence of suicide and depression among children and adolescents;</t>
  </si>
  <si>
    <t>35(b) Collect data disaggregated by age, sex, disability, geographic location, ethnic origin, migration status and socioeconomic background on children and adolescents with mental health disorders, symptoms or difficulties, as well as on available facilities;</t>
  </si>
  <si>
    <t>35(c) Address the increase in the number of children with behavioural problems who are diagnosed with attention deficit hyperactivity disorder and prescribed psychostimulant drugs, ensuring that parents are aware of the negative effects of such medications and are consulted regarding psychosocial and behavioural alternatives, and consider holding meaningful public debates with various stakeholders, including medical professionals, social scientists, policymakers, teachers, parents and children.</t>
  </si>
  <si>
    <t>36(a) Undertake studies to assess the causes of early pregnancy and develop a comprehensive plan of action based on those studies, with a view to reducing the incidence of teenage pregnancies;</t>
  </si>
  <si>
    <t>36(b) Ensure access to safe abortion and post-abortion care services for adolescent girls, making sure that their views are always heard and given due consideration as a part of the decision-making process;</t>
  </si>
  <si>
    <t>36(c) Address the incidence of drug use by children and adolescents by, inter alia, providing children and adolescents with accurate and objective information on preventing substance abuse, including of tobacco and alcohol, and developing accessible and youth friendly drug dependence treatment and harm reduction services for children and adolescents.</t>
  </si>
  <si>
    <t>37. The Committee recommends that the State party reinforce action for the promotion of optimum breastfeeding practices during the first six months of life and that it promote, protect and support breastfeeding in all employment sectors, including teaching.</t>
  </si>
  <si>
    <t>39(a) Consider holding targeted consultations on the issue of child poverty with families, children and civil society organizations dealing with children's rights, with a view to identifying priority actions and developing a rights-based strategic approach to eradicating child poverty;</t>
  </si>
  <si>
    <t>39(b) Expedite planned inclusive measures to protect the more vulnerable groups (Decree-Law No. 90/2017 and Ordinance No. 253/2017), focusing particularly on children of the Roma community and children of African descent, single parents, large families and families of children with disabilities;</t>
  </si>
  <si>
    <t>39(c) Strengthen measures to ensure that families with children, including families of the Roma community and of African descent, have access to adequate and affordable housing, including social housing, that provides physical safety, adequate space, protection against threats to health and structural hazards, including cold, damp, heat and pollution, and accessibility for children with disabilities, as well as access to safe drinking water, sanitation and electricity services.</t>
  </si>
  <si>
    <t>40(a) Increase the access of children of vulnerable groups, including Roma children, children of African descent, children with disabilities, children living in poverty and those living in rural areas, to education, especially secondary and tertiary education, and promote the hiring of teachers from those communities;</t>
  </si>
  <si>
    <t>40(b) Ensure that the rights of the child are incorporated into the school curricula at all levels of education;</t>
  </si>
  <si>
    <t>40(c) Introduce sexual and reproductive health education into the mandatory school curriculum for adolescent girls and boys that includes a human-rights based approach and focuses on sexual and reproductive rights, healthy sexuality, prevention of high-risk sexual behaviour and sexually transmitted diseases, as well as on non-discrimination, the prevention of violence in intimate relationships and the harmful effects of pornography;</t>
  </si>
  <si>
    <t>40(d) Continue to enhance human, technical and financial resources for the development and expansion of quality and affordable early childhood education, based on a comprehensive and holistic policy of early childhood care and development.</t>
  </si>
  <si>
    <t>42(a) Revise Law No. 23/2007 to ensure that any form of detention of migrants and asylum seekers under the age of 18 or of unaccompanied children and families with children is avoided, and guarantee the provision of alternatives to detention;</t>
  </si>
  <si>
    <t>42(b) Assess and determine the best interests of the child at the different stages of migration and asylum procedures that could result in detention or deportation owing to their migration status;</t>
  </si>
  <si>
    <t>42(c) Strengthen policies and practices to improve the identification and registration of unaccompanied and separated children, including through ensuring that they are provided with effective legal representation and an independent guardian immediately after they have been identified;</t>
  </si>
  <si>
    <t>42(d) Prioritize the immediate transfer of asylum-seeking children and their families out of temporary detention, reception and care centres, and adopt permanent and sustainable resettlement options for refugees, particularly children and their families, to ensure that they are given lawful stay and reasonable access to employment and other opportunities;</t>
  </si>
  <si>
    <t>42(e) Continue to enforce multidisciplinary and transparent procedures for age assessments that are in line with international standards and adequately train staff to ensure that the psychological aspects and personal circumstances of the person under assessment are taken into account.</t>
  </si>
  <si>
    <t>43. Taking note of target 7 of the Sustainable Development Goals, the Committee recommends that the State party improve its mechanism and procedures for the identification and care of child victims of sale, sex trafficking and forced labour, and adequately train professionals on those procedures to ensure that victims receive the support they are entitled to under the law.</t>
  </si>
  <si>
    <t>44(a) Review existing custodial precautionary measures to ensure that child detention is used only in exceptional circumstances;</t>
  </si>
  <si>
    <t>44(b) Introduce mandatory training on relevant international standards for all professionals working with the child justice system, such as judges, police officers, defence lawyers and prosecutors;</t>
  </si>
  <si>
    <t>44(c) Prohibit and abolish the use of solitary confinement to punish children, and immediately remove all children held in solitary confinement (CRC/C/PRT/CO/3-4, para. 66 (c));</t>
  </si>
  <si>
    <t>44(d) Reinforce coordination between all actors involved in the child justice system, including courts, local commissions, social, educational and health services and reintegration services.</t>
  </si>
  <si>
    <t>45. The Committee recommends that the State party ensure that laws and practices take fully into account the Guidelines on Justice in Matters involving Child Victims and Witnesses of Crime.</t>
  </si>
  <si>
    <t>46(a) Establish a comprehensive and systematic mechanism for collecting duly disaggregated data on all areas of the Optional Protocol and analyse it, in order to monitor and assess the impact of actions taken;</t>
  </si>
  <si>
    <t>46(b) Revise its legislation to allow for the exercise of extraterritorial jurisdiction over all the crimes covered by the Optional Protocol, revoking related conditions and adding a reference to articles 5-1 (c) (extraterritorial jurisdiction) and 160 (human trafficking) of the Penal Code.</t>
  </si>
  <si>
    <t>47(a) Take all necessary measures to ensure effective coordination in the implementation of the Optional Protocol at the national, provincial and district levels, and provide sufficient human, technical and financial resources to the coordination mechanism;</t>
  </si>
  <si>
    <t>Follow-up to the Committee’s previous concluding observations on the Optional Protocol on the involvement of children in armed conflict</t>
  </si>
  <si>
    <t>47(b) Review the provisions of domestic legislation to ensure that the recruitment of children by the armed forces and armed groups is criminalized both during peacetime and wartime, and that the recruitment and use of children by private security companies is criminalized</t>
  </si>
  <si>
    <t>48. The Committee recommends that the State party, in order to further strengthen the fulfilment of children’s rights, consider ratifying the International Convention on the Protection of the Rights of All Migrant Workers and Members of their Families, to which it is not yet a State party.</t>
  </si>
  <si>
    <t>49. The Committee recommends that the State party cooperate with the Council of Europe on the implementation of the Convention and other human rights instruments, both in the State party and in other Council of Europe member States.</t>
  </si>
  <si>
    <t>50.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</si>
  <si>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51. The Committee invites the State party to submit its combined seventh and eighth periodic reports by 20 March 2025 and to include therein information on the follow-up to the present concluding observations. The report should be in compliance with the Committee’s harmonized treaty-specific reporting guidelines adopted on 31 January 2014 (CRC/C/58/Rev.3) and should not exceed 21,200 words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</si>
  <si>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52.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(HRI/GEN/2/Rev.6, chap.I) and paragraph 16 of General Assembly resolution 68/268.</t>
  </si>
  <si>
    <t>6. The Committee reiterates its recommendation that the State party further develop a comprehensive legislative framework, fully compatible with the principles and provisions of the Convention, and ensure the effective implementation of child- related laws at the national, regional and local levels.</t>
  </si>
  <si>
    <t>7. The Committee, noting the adoption of sectoral strategies relating to child protection and education, recommends that the State party as a matter of priority establish and implement a comprehensive policy on children that encompasses all areas covered by the Convention and develop a strategy with the elements for its application, which is supported by sufficient human, technical and financial resources.</t>
  </si>
  <si>
    <t>8. Noting that the National Council for Child Rights Protection was reactivated in 2014, the Committee recommends that the State party provide the Council with a clear mandate and sufficient authority to coordinate all activities related to the implementation of the Convention at the cross-sectoral, national, regional and local levels. The State party should ensure that the coordinating body remains within the Office of the Prime Minister to facilitate high level intersectoral coordination, and is provided with the human, technical and financial resources necessary for its effective operation.</t>
  </si>
  <si>
    <t>9(a) Further increase budget allocations for the implementation of the rights recognized in the Convention, and ensure a more balanced and equitable distribution of resources throughout the State party, including at the local level for social services;</t>
  </si>
  <si>
    <t>9(b) Utilize a child rights-oriented budgeting process, which specifies clear allocations to children in the relevant sectors and agencies, including specific indicators and a tracking system;</t>
  </si>
  <si>
    <t>9(c) Define strategic budgetary lines for all children, including those who may require social measures, and ensure their protection in times of financial crisis, especially with respect to health and education;</t>
  </si>
  <si>
    <t>9(d) Establish mechanisms to monitor and evaluate the efficacy, adequacy and equitability of the distribution of resources allocated to the implementation of the Convention.</t>
  </si>
  <si>
    <t>10(a) Improve expeditiously its data-collection system, including by establishing a centralized system covering all areas of the Convention, in particular with respect to vulnerable groups of children, including children living in poverty, children remaining behind whose parents have migrated abroad, children in street situations, Roma children, and children victims of sexual abuse and exploitation. The data should cover all areas of the Convention and be disaggregated by age, sex, disability, geographic location, ethnic and national origin, migration status and socioeconomic background;</t>
  </si>
  <si>
    <t>10(b) Ensure that the data and indicators are shared among the ministries concerned and used for the formulation, monitoring and evaluation of policies and programmes, and strengthen reporting compliance by all relevant ministries and institutions;</t>
  </si>
  <si>
    <t>10(c) Take into account the conceptual and methodological framework set out in Human rights indicators: a guide to measurement and implementation when defining, collecting and disseminating information;1</t>
  </si>
  <si>
    <t>10(d) Strengthen its technical cooperation with, among others, the United Nations Children's Fund (UNICEF).</t>
  </si>
  <si>
    <t>11.The Committee, with reference to its general comment No. 2 (2002) on the role of national human rights institutions in the promotion and protection of the rights of the child, urges the State party to ensure the effective functioning of the Office of the Ombudsman for Children’s Rights, including with regard to its funding, mandate and immunities in full compliance with the principles relating to the status of national institutions for the promotion and protection of human rights (Paris Principles), in particular with respect to receiving and investigating complaints made by or on behalf of children. The Committee also recommends that the respective roles and responsibilities of the People’s Advocate Office and the Office of the Ombudsman be clearly defined to effectively discharge their mandates.</t>
  </si>
  <si>
    <t>12(a) Strengthen efforts to ensure systematic awareness-raising programmes, including campaigns, on the Convention among children, families and the general public;</t>
  </si>
  <si>
    <t>12(b) Continue to provide training to professionals working with and/or for children, including lawyers, judges and law enforcement officials.</t>
  </si>
  <si>
    <t>13. The Committee recommends that the State party systematically involve civil society, including non-governmental organizations and children’s organizations, in the development, implementation, monitoring and evaluation of policies, plans and programmes related to children’s rights.</t>
  </si>
  <si>
    <t>14. The Committee recommends that the State party amend its legislation to remove exceptions that allow marriage under the age of 18 years.</t>
  </si>
  <si>
    <t>15(a) Intensify efforts to ensure the effective elimination of any form of discrimination against children with disabilities, children belonging to ethnic minorities, in particular Roma children, lesbian, gay, bisexual, transgender and intersex children, and other groups of children in vulnerable situations, including children living in poverty, children remaining behind while their parents migrate abroad, and children in street situations. Such measures should include, among other things, the modification of relevant laws, continued training on police sensitivity and responsiveness to minorities, and awareness-raising campaigns and education, especially at the community level and in schools;</t>
  </si>
  <si>
    <t>15(b) Ensure appropriate funding from the central budget for additional Roma community mediators.</t>
  </si>
  <si>
    <t>16. With reference to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and in all policies, programmes and projects that are relevant to and have an impact on children, including alternative care, adoption and juvenile justice. In that regard, the State party is encouraged to develop procedures and criteria to provide guidance to all relevant persons in authority for determining the best interests of the child in every area and for giving it due weight as a primary consideration.</t>
  </si>
  <si>
    <t>17(b) Develop toolkits for public consultation on national policy development to standardize such consultation at a high level of inclusiveness and participation, including involving the National and Local Children Advisory Councils, and consulting with children on issues that affect them;</t>
  </si>
  <si>
    <t>17(c) Continue to conduct programmes and awareness-raising activities to promote the meaningful and empowered participation of all children within the family, community and schools, including within student council bodies;</t>
  </si>
  <si>
    <t>17(d) Expand the technical assistance project implemented in the child protection systems in 11 districts of the State party in cooperation with Public Association "Partnerships for Every Child".</t>
  </si>
  <si>
    <t>North Macedonia</t>
  </si>
  <si>
    <t>31. In the light of article 12 of the Convention and taking into account the Committee’s general comment No. 12 (2009) on the right of the child to be heard (CRC/C/CG/12), the Committee recommends that the State party ensure that all relevant legislation guarantees the right of the child to be heard in judicial and administrative proceedings and in accordance with his or her evolving capacities. In addition, the Committee recommends that the State party promote and facilitate, within the family and in schools, the community and society at large, respect for the views of children and their participation in all matters affecting them.</t>
  </si>
  <si>
    <t>18. While noting the expansion of the network of civil status offices into remote locations, the establishment of an electronic birth register, and increased monitoring, the Committee recommends that the State party continue to strengthen efforts to ensure that all births in the State party are registered, including of Roma children, children born at home, children born to adolescent mothers and children born out of wedlock.</t>
  </si>
  <si>
    <t>19. While noting efforts to combat corporal punishment as a means of discipline, which is still widespread and culturally acceptable in the State party, the Committee, with reference to its general comment No. 8 (2006) on the right of the child to protection from corporal punishment and other cruel or degrading forms of punishment, and general comment No. 13 (2011) on the right of the child to freedom from all forms of violence, urges the State party to enforce the legislative prohibition of corporal punishment in all settings, including through awareness-raising programmes; and also recommends that the State party expand parenting education programmes and training for professionals working with and for children, in order to promote positive, non-violent and participatory forms of child-rearing and discipline.</t>
  </si>
  <si>
    <t>21(a) Ensure implementation of Law No. 45/2007 and step up implementation of the National Child Protection Strategy;</t>
  </si>
  <si>
    <t>21(b) Strengthen implementation of the intersectoral mechanism of cooperation for identification, assessment, referral, assistance and monitoring of children victims and potential victims of violence, neglect, exploitation and trafficking, approved in 2014, by ensuring it has adequate human, technical and financial resources;</t>
  </si>
  <si>
    <t>21(c) Continue to take all appropriate measures to ensure that reporting of child abuse and neglect is mandatory for all persons working with and for children, in particular children with disabilities, and provide an accessible mechanism for children, including children with disabilities, and others to report cases of abuse and neglect, including within institutions and schools, ensuring the necessary protection for such victims, and to monitor, prevent and take action on behalf of children at risk;</t>
  </si>
  <si>
    <t>21(d) Continue to provide the necessary training to all professionals working with and for children, in particular in rural areas and the southern region, including systematic training to law enforcement officers on how to prevent and monitor domestic violence, and receive and investigate complaints in a child-sensitive manner;</t>
  </si>
  <si>
    <t>21(e) Increase the number of shelters for child victims of abuse and neglect, including sexual abuse and exploitation, and facilitate the physical and psychological rehabilitation of the child victims, including in rural areas, and in particular the southern region of the State party;</t>
  </si>
  <si>
    <t>21(f) Strengthen education programmes and awareness-raising campaigns with the involvement of children for families in situations of poverty and marginalized families, with a focus on parenting skills and alcohol abuse counselling for parents, and raise awareness among all children of the Child Helpline and the PANDA programme.</t>
  </si>
  <si>
    <t>23(a) To establish mechanisms, procedures and guidelines to ensure mandatory reporting of child sexual abuse and exploitation, and ensure that acts of sexual abuse and exploitation are effectively investigated and that the perpetrators, including those from the law enforcement sector, are brought to justice;</t>
  </si>
  <si>
    <t>23(b) To conduct awareness-raising and education programmes, in particular among children and their parents to combat sexual exploitation and abuse, including online, and ensure accessible, confidential, child-friendly and effective reporting channels for such violations;</t>
  </si>
  <si>
    <t>23(c) To continue to provide the necessary training to all professionals working with and for children, in particular in rural areas and the southern region, including systematic training to law enforcement officers on how to prevent and monitor domestic violence, and to receive and investigate complaints in a child- and gender-sensitive manner that respects the privacy of the victim; and ensure that child protection agencies are adequately staffed and funded;</t>
  </si>
  <si>
    <t>23(d) To ensure the development of programmes and policies for the prevention, recovery and social reintegration of child victims of sexual abuse and exploitation.</t>
  </si>
  <si>
    <t>24. The Committee recommends that the State party adopt a national strategy on child marriage and continue to provide comprehensive awareness-raising programmes on the negative consequences of child marriage on children, in particular among the Roma population</t>
  </si>
  <si>
    <t>25. Taking into account the significant number of children remaining behind in the State party whose parents have migrated abroad, the Committee recommends that the State party take all appropriate measures to ensure that children are taken care of and receive maintenance. It also recommends that the State party consider acceding to the Convention on Jurisdiction, Applicable Law, Recognition, Enforcement and Cooperation in Respect of Parental Responsibility and Measures for the Protection of Children; the Convention on the International Recovery of Child Support and Other Forms of Family Maintenance; and the Hague Protocol of 2007 on the Law Applicable to Maintenance Obligations.</t>
  </si>
  <si>
    <t>27(a) Strengthen implementation of the Law No. 140/2014 by providing adequate funding and an adequate number of qualified staff, strengthen coordination among all service providers within the guardianship authority, and continue to review the framework regulations and minimum quality standards to ensure that they are fully in line with the Guidelines;</t>
  </si>
  <si>
    <t>27(b) Continue to support and facilitate family-based care for children wherever possible, including by increasing financial support to families in situations of poverty, ensuring that a child should never be removed from parental care solely owing to financial and material poverty both in law and in practice, and also strengthen prevention services, including by implementing the National Programme on Parental Skills Development, as well as psychosocial interventions to address alcoholism within the family with a view to further reducing the institutionalization of children;</t>
  </si>
  <si>
    <t>27(c) Continue to expand alternative care services, including foster family placement services and family-type homes, and ensure their availability in all regions of the State party, in particular for children with disabilities and those aged 0 to 3 years, and children remaining behind whose parents have migrated abroad;</t>
  </si>
  <si>
    <t>27(d) Ensure adequate support to children who age out of the care system, including by ensuring housing in accordance with Law No. III of 1994 on the rights of the child and Law No. 75 of 2015 on housing, and other support services to assist in their transition to independent living;</t>
  </si>
  <si>
    <t>27(e) Increase the number of social workers to provide outreach for the identification of at-risk children in all regions of the State party and to connect those children with appropriate child protection mechanisms;</t>
  </si>
  <si>
    <t>27(f) Ensure that all alternative care service providers are accredited through the National Council for Accreditation of Social Service Providers, ensure adequate government oversight, including the periodic review of the placement of children in alternative care, and monitor the quality of care therein, in particular by providing accessible channels for reporting, monitoring and remedying maltreatment of children;</t>
  </si>
  <si>
    <t>27(g) Take urgent measures to ensure that living conditions for children in prison with their mothers are adequate for the child's physical, mental, moral and</t>
  </si>
  <si>
    <t>28. Noting the adoption of the 2010 Law on the Legal Regime of Adoption, the Committee recommends that the State party take further measures to ensure that national adoption procedures are not unnecessarily lengthy, that both national and intercountry adoptions are properly regulated and monitored, and that adoption practices are in line with the Convention. The Committee also recommends that the State party establish standard guidelines for the screening of potential adoptive parents, and to provide training and support to adoptive parents, and ensure that the views of the child, according to his or her maturity, are heard and given due consideration in adoption proceedings.</t>
  </si>
  <si>
    <t>30(a) Continue to strengthen efforts to implement the requisite legislative framework and policies for the effective protection of the rights of children with disabilities, and take all the measures necessary to ensure that such children are integrated fully into all areas of social life;</t>
  </si>
  <si>
    <t>30(b) Strengthen access to inclusive education at all levels, including preschool and high school education, for all children with disabilities, including psychosocial disabilities, ensure that all schools are accessible and continue to develop tools and the capacity of teachers, including those qualified in sign language;</t>
  </si>
  <si>
    <t>30(c) Step-up efforts to adapt school activities, materials and the environment and provide accessible transportation to district schools for children with disabilities;</t>
  </si>
  <si>
    <t>30(d) Continue efforts to deinstitutionalize children with disabilities, strengthen support to families with such children, including financial support, in particular in rural areas, expand the mobile social service teams and personal assistance social service programme, and ensure an equal and fair budgeting process for the latter;</t>
  </si>
  <si>
    <t>30(e) Develop and implement a comprehensive strategy on early childhood development and disability prevention, raise awareness among professionals working with children and parents on early detection of developmental delays and intervention programmes for children at risk, and expand access to rehabilitation services in the State party;</t>
  </si>
  <si>
    <t>30(f) Strengthen overall coordination of health, education and social services to promote the social inclusion of children with disabilities, including promoting integrated services, to ensure comprehensive services for children with special educational needs;</t>
  </si>
  <si>
    <t>30(g) Undertake awareness-raising campaigns aimed at government officials, the public and families to combat the stigmatization of and prejudice against children with disabilities;</t>
  </si>
  <si>
    <t>30(h) Ensure that all children with disabilities are provided with identification cards to access social services.</t>
  </si>
  <si>
    <t>32(a) Continue to strengthen efforts to ensure access to quality health care, in particular perinatal health care and paediatric emergency health-care services in all parts of the State party, including by expanding the Cross-sector Cooperation Mechanism in the medical and social fields;</t>
  </si>
  <si>
    <t>32(b) Strengthen the national immunization programme to prevent outbreaks of vaccine preventable diseases and establish awareness-raising programmes, including campaigns on immunizations;</t>
  </si>
  <si>
    <t>32(c) Ensure that primary health-care facilities are adequately provided with equipment, drugs, supplies and skilled human resources, especially in rural areas;</t>
  </si>
  <si>
    <t>32(d) Continue to expand access to hygienic sanitation facilities and clean drinking water, in particular in rural areas;</t>
  </si>
  <si>
    <t>32(e) Continue to take measures to improve the practice of exclusive breastfeeding for the first six months, including through awareness-raising measures, providing information and training to relevant officials, particularly staff working in maternity units, and parents.</t>
  </si>
  <si>
    <t>33. While noting the various reforms to the mental health system with the approval in 2012 of the National Mental Health Programme, the Committee, referring to its general comment No. 4 (2003) on adolescent health and development in the context of the Convention, recommends that the State party strengthen both the quality and availability of services and programmes of mental health for children, and in particular take measures to increase the number of specialists in children’s mental health care, and ensure adequate facilities specifically for children and outpatient services for psychosocial care and rehabilitation in all regions of the State party, with a particular focus on suicide prevention, including establishing a 24/7 crisis hotline.</t>
  </si>
  <si>
    <t>34(a) Undertake a comprehensive study to assess the nature and extent of adolescent health problems, with the full participation of adolescents, as a basis for future health policies and programmes;</t>
  </si>
  <si>
    <t>34(b) Strengthen adolescent reproductive health education in all schools to reduce the number of teenage pregnancies, including by strengthening the network of youth-friendly health centres;</t>
  </si>
  <si>
    <t>34(c) Ensure adequate coverage of services and access to affordable modern contraceptives;</t>
  </si>
  <si>
    <t>34(d) Ensure that adolescents have access to confidential physical and mental health services at all schools;</t>
  </si>
  <si>
    <t>34(e) Take effective measures to decrease and prevent adolescents' tobacco and alcohol consumption and drug abuse, providing children and adolescents with life skills education on preventing alcohol and substance abuse, and strengthen the "green line" service to promote healthy lifestyles;</t>
  </si>
  <si>
    <t>34(f) Remove age-related legislative barriers on gaining access to health services to ensure that at-risk adolescents have access to harm reduction, detox and rehabilitation programmes, and strengthen psychosocial services, including through the Psychosocial Rehabilitation Centre for Drug Users;</t>
  </si>
  <si>
    <t>34(g) Strengthen HIV/AIDS prevention programmes and awareness-raising campaigns, in cooperation with partners, with respect to adolescent drug users, commercial sex workers and children and adolescents in street situations, and take the measures necessary to prevent mother-to-child transmission.</t>
  </si>
  <si>
    <t>35(a) Intensify efforts to address the high level of child poverty, in particular among children with disabilities, single-headed households, families in rural areas, families with more than three children, and Roma, including by increasing benefits, and ensuring equal access to social programmes, including housing;</t>
  </si>
  <si>
    <t>35(b) Strengthen the capacity of the social support service for families with children to provide adequate social services, with particular attention to children living in poverty in rural areas;</t>
  </si>
  <si>
    <t>35(c) Strengthen all social protection programmes to further improve outcomes for children and poverty reduction strategies, with a view to establishing a coherent framework to identify priority action against the exclusion of children, in particular those in situations of vulnerability, and to rationalize eligibility criteria.</t>
  </si>
  <si>
    <t>36(a) To ensure the right to compulsory and free education for all children at the primary and secondary levels, and continue efforts aimed at improving access to education, including preschool, by Roma children, in particular girls, and children from poor families, especially in rural areas, by addressing barriers to education, including inadequate funding, socioeconomic reasons, and transportation;</t>
  </si>
  <si>
    <t>36(b) To strengthen efforts to improve the retention and reduce the dropout rate, in particular by addressing the practice of child marriage, and develop and promote quality vocational training to enhance the skills of children, especially those who drop out of school, and ensure adequate facilities and equipment;</t>
  </si>
  <si>
    <t>36(c) To conduct a holistic review of the school curricula at all levels in order to offer a quality curricula that meets the needs and interests of the child, including by integrating cultural diversity, and adapting the school environment to promote inclusiveness of ethnic minorities in the classroom and regarding extracurricular activities;</t>
  </si>
  <si>
    <t>36(d) To take measures to increase the overall quality of education, in particular with respect to schools in rural areas, increase the number of qualified teachers and provide teaching materials, books and teaching methodologies;</t>
  </si>
  <si>
    <t>36(e) To ensure that all schools meet standardized quality standards with respect to water and sanitation facilities, and ensure access to play areas and other athletic and cultural facilities for all children, in particular those from marginalized backgrounds;</t>
  </si>
  <si>
    <t>36(f) To promote mother-tongue and bilingual education at all levels by qualified bilingual teachers;</t>
  </si>
  <si>
    <t>36(g) To continue to expand access to early education for all children and continue to improve facilities, including the provision of teaching materials and books, and teaching methodologies.</t>
  </si>
  <si>
    <t>37. The Committee recommends that the State party ensure that no migrant children are detained because of their migration status or that of their parents, and afford children migrants their rights under the Convention, including access to education, health care and social protection.</t>
  </si>
  <si>
    <t>38(a) Take measures to prevent children, in particular boys and children from rural areas, from being exploited, especially in the agricultural sector, by ensuring that the relevant legislation, including the Labour Code and the Criminal Code, are enforced;</t>
  </si>
  <si>
    <t>38(b) Implement the above-mentioned National Action Plan and provide data in the next periodic report on specific measures taken to address child labour in the State party;</t>
  </si>
  <si>
    <t>38(c) Strengthen the labour inspectorates and monitoring mechanisms, in particular the Child Labour Monitoring Unit, and make data on the number of inspections and violations available publically;</t>
  </si>
  <si>
    <t>38(d) Continue cooperation with the International Labour Organization International Programme on the Elimination of Child Labour and UNICEF in raising awareness on the negative consequences of child labour through public educational programmes, organized in cooperation with government, business and community leaders, educators, families and the media.</t>
  </si>
  <si>
    <t>39. Noting the large number of children in street situations, especially in Chisinau, the Committee, with reference to its general comment No. 21 (2017) on children in street situations, recommends that the State party undertake a comprehensive study on the root causes, develop a comprehensive strategy for the protection of such children with the aim of preventing and reducing the phenomenon and provide adequate protection and assistance for recovery and reintegration to such children, including shelter, education and vocational training, adequate health-care services and other social services, including substance abuse programmes and mental health counselling.</t>
  </si>
  <si>
    <t>41(a) Continue to implement the necessary legislative and policy measures to effectively combat all forms of child trafficking, including strengthening coordination within the national referral system for the assistance and protection of victims and potential victims of trafficking;</t>
  </si>
  <si>
    <t>41(b) Strengthen the Centre for Combatting Trafficking in Persons by providing it with adequate financial and personnel resources so that it may effectively discharge its mandate, including with respect to international investigations;</t>
  </si>
  <si>
    <t>41(c) Step-up investigations, prosecutions and convictions of offenders under the anti-trafficking provisions of the Criminal Code and the Criminal Procedure Code, including officials complicit in human trafficking, and strengthen comprehensive anti- corruption measures in line with its obligations under the United Nations Convention against Corruption;</t>
  </si>
  <si>
    <t>41(d) Increase training for judges, prosecutors, law enforcement officials and diplomatic personnel about the crime of trafficking and the anti-trafficking law, including on victim-centred approach to investigations;</t>
  </si>
  <si>
    <t>41(e) Protect victims and witnesses, including by exempting them from the requirement of in-person confrontation with the accused traffickers, and take additional measures to ensure that child victims of trafficking are assisted during pretrial and court proceedings;</t>
  </si>
  <si>
    <t>41(f) Enhance efforts to identify victims and potential victims among unaccompanied and separated children, children remaining behind whose parents have migrated abroad, children placed in institutions and children in other situations of vulnerability, and strengthen the implementation of appropriate policies and programmes for the prevention, recovery and social reintegration of child victims, ensuring that education and training, as well as counselling, health care and other social services, are provided to them.</t>
  </si>
  <si>
    <t>43(a) Adopt and implement comprehensive juvenile justice legislation for all children under 18 years of age, as well as a strategy on preventing child offending;</t>
  </si>
  <si>
    <t>43(b) Establish specialized juvenile courts and continue to strengthen the capacity of judges, law enforcement personnel, lawyers, prosecutors and social workers with respect to child-sensitive juvenile justice throughout the State party;</t>
  </si>
  <si>
    <t>43(c) Strengthen the implementation of the Criminal Procedure Code in law and in practice, ensuring the hearings involving child defendants protect the privacy of children, be closed and held separately from other hearings, and develop child- friendly interviewing standards in all regions of the State party;</t>
  </si>
  <si>
    <t>43(d) Expedite the adoption of the regulation on the organization and operation of the support centre for child victims and witnesses of crime;</t>
  </si>
  <si>
    <t>43(e) Ensure the provision of qualified and independent legal representation to children in conflict with the law at an early stage of the procedure and throughout the legal proceedings;</t>
  </si>
  <si>
    <t>43(f) Promote measures for dealing with children accused of having infringed the penal law without resorting to judicial proceedings, such as diversion, probation, mediation, counselling or community service; and, wherever possible, use alternative measures at sentencing and ensure that detention is used as a last resort, for the shortest possible period of time and reviewed on a regular basis, with a view to withdrawing it; and implement the 2016-2020 Strategy for the Development of the Probation System;</t>
  </si>
  <si>
    <t>43(g) Strengthen reintegration, rehabilitation and vocational programmes, including in rural areas, for children in conflict with the law, and develop and implement training programmes for probation officers regarding the social reintegration of such children;</t>
  </si>
  <si>
    <t>43(h) In cases where detention is unavoidable, ensure that detention is used as a last resort, for the shortest possible period of time and reviewed on a regular basis, with a view to withdrawing it, that children are held separately from adults, including in the case of pretrial detention, and that detention conditions are compliant with international standards, including adequate nutritional food, sufficient exercise and outdoor activities, access to education and health services, including psychological counselling, and prohibit solitary confinement for children under all circumstances;</t>
  </si>
  <si>
    <t>43(i) Monitor conditions of detention, including by the Ombudsman for Children’s Rights, and access to independent complaint procedures for detained children.</t>
  </si>
  <si>
    <t>44. The Committee recommends that the State party ensure that laws and practices regarding justice for child victims and witnesses take fully into account the Guidelines on Justice in matters involving Child Victims and Witnesses of Crime,2 and also recommends that the State party adopt the draft regulation on the organization and operation of the support centre for child victims and witnesses of crime, and increase the number of hearing rooms for child victims in all prosecutor offices, courts and police departments.</t>
  </si>
  <si>
    <t>45. The Committee notes the measures taken to implement its concluding observations on the State party’s initial report under the Optional Protocol to the Convention on the sale of children, child prostitution and child pornography (CRC/C/OPSC/MDA/CO/1), including the approval in 2017 of the Action Plan on the Promotion of Internet Safety for Children and Teenagers, and the establishment of the Centre for Fighting Information Crimes, and encourages the State party to continue to take measures to implement the recommendations contained therein, in particular, those relating to sex tourism (para. 21), criminal legislation (para. 23), investigations and prosecutions (para. 25), extraterritorial jurisdiction and extradition (para. 27) and protection of the rights of child victims (paras. 29 and 31).</t>
  </si>
  <si>
    <t>Follow up to the Committee’s previous concluding observations and recommendations on the Optional Protocol to the Convention on the sale of children, child prostitution and child pornography</t>
  </si>
  <si>
    <t>46. While welcoming the ratification by the State party of the Rome Statute of the International Criminal Court, the Committee regrets the limited information provided on the implementation of its concluding observations of 2009 on the State party’s initial report under the Optional Protocol to the Convention on the involvement of children in armed conflict (CRC/C/OPAC/MDA/CO/1).</t>
  </si>
  <si>
    <t>Follow up to the Committee’s previous concluding observations and recommendations on the Optional Protocol to the Convention on children in armed conflict</t>
  </si>
  <si>
    <t>47. Noting that the State party is planning to undertake a feasibility study in this regard, the Committee encourages the State party, in order to further strengthen the fulfilment of children’s rights, to ratify the Optional Protocol to the Convention on a communications procedure.</t>
  </si>
  <si>
    <t>48. The Committee recommends that the State party, in order to further strengthen the fulfilment of children’s rights, ratify the core human rights instruments to which it is not yet a party, namely, the International Convention on the Protection of the Rights of All Migrant Workers and Members of Their Families, and the International Convention for the Protection of All Persons from Enforced Disappearance.</t>
  </si>
  <si>
    <t>49. The Committee recommends that the State party take all appropriate measures to ensure that the recommendations contained in the present concluding observations are fully implemented. The Committee also recommends that the combined fourth and fifth periodic reports, the written replies to the list of issues and the present concluding observations be made widely available in the languages of the country.</t>
  </si>
  <si>
    <t xml:space="preserve"> Implementation and reporting</t>
  </si>
  <si>
    <t>A. Follow-up and dissemination</t>
  </si>
  <si>
    <t>50. The Committee recommends that the State party seek to strengthen its national mechanism for reporting and follow-up as a standing Government structure that is mandated to coordinate and prepare reports to and engage with international and regional human rights mechanisms, and to coordinate and track national follow-up and implementation of the treaty obligations and recommendations and decisions emanating from these mechanisms. The Committee emphasizes that such a structure should be adequately and continuously supported by dedicated staff and should have the capacity to consult systematically with the national human rights institution and civil society.</t>
  </si>
  <si>
    <t>A. National mechanism for reporting and follow-up</t>
  </si>
  <si>
    <t>51. The Committee invites the State party to submit its combined sixth and seventh periodic reports by 24 August 2022 and to include therein information on the follow- up to the present concluding observations. The report should be in compliance with the Committee’s harmonized treaty-specific reporting guidelines adopted on 31 January 2014 (CRC/C/58/Rev.3) and should not exceed 21,200 words (see General Assembly resolution 68/268, para. 16). In the event a report exceeding the established word limit is submitted, the State party will be asked to shorten the report in accordance with the above-mentioned resolution. If the State party is not in a position to review and resubmit the report, translation thereof for the purpose of its consideration by the treaty body cannot be guaranteed.</t>
  </si>
  <si>
    <t>A. Next report</t>
  </si>
  <si>
    <t>52. The Committee also invites the State party to submit an updated core document, not exceeding 42,400 words, in accordance with the requirements of the common core document in the harmonized guidelines on reporting under the international human rights treaties, including guidelines on a common core document and treaty-specific documents (see HRI/GEN/2/Rev.6, chap. I) and paragraph 16 of General Assembly resolution 68/268</t>
  </si>
  <si>
    <t>7. The Committee urges the State party to take all necessary measures to address those recommendations from the concluding observations of the initial report that have not yet been implemented, including those related to the review of national legislation for compliance with the Convention, birth registration, resources available to the social work centres and the integration of children with disabilities into educational and recreational programmes, and to provide adequate follow-up to the recommendations contained in the present concluding observations.</t>
  </si>
  <si>
    <t>9. The Committee urges the State party to continue and complete the harmonization of its legislation with the provisions of the Convention and take all necessary regulatory measures for the full enforcement and effective implementation, in consultation with all relevant partners, including the United Nations Children’s Fund (UNICEF), and with the wide participation of civil society.</t>
  </si>
  <si>
    <t>11. The Committee recommends that the State party ensure that the National Commission on the Rights of the Child take the lead in the planning of policies and setting of priorities for the implementation of the Convention. The National Commission should be provided with the human, technical and financial resources necessary for the exercise of its mandate effectively. The composition and methods of work of the Commission should allow sufficient avenues for the effective participation of local-level government, civil society and children. In addition, the Committee recommends that the State party consider extending the competencies of the Commission to clearly cover the coordination, monitoring and evaluation of activities to implement the Optional Protocols to the Convention.</t>
  </si>
  <si>
    <t>13. The Committee recommends that the State party accelerate the implementation of the National Action Plan, encourage the remaining municipalities to adopt local plans for children, ensure adequate allocation of human, technical and financial resources and take into account the outcome document, “A world fit for children”, of the 2002 General Assembly special session on children, and its mid-term review in 2007</t>
  </si>
  <si>
    <t>15(a) Ensure that the institution of the Ombudsman is fully in line with the Principles relating to the status of national institutions for the promotion and protection of human rights (Paris Principles, General Assembly resolution 48/134, annex), taking into account the Committee’s general comment No. 2 (2002) on the role of independent national human rights institutions in the promotion and protection of the rights of the child (CRC/GC/2002/2), and seek accreditation from the International Coordinating Committee of National Institutions for the Promotion and Protection of Human Rights;</t>
  </si>
  <si>
    <t>15(b) Ensure that the Deputy Ombudsman is accessible to children and adequately equipped to receive and investigate complaints of violations of child rights in a child-sensitive manner, and ensure that children and their families are aware of the possibility to submit complaints to this institution; and</t>
  </si>
  <si>
    <t>15(c) Ensure the unit on child rights protection within the institution of the Ombudsman has the capacity, authority, resources and financial independence necessary to carry out its mandate effectively.</t>
  </si>
  <si>
    <t>17(a) Allocate or earmark funds for the implementation of the National Action Plan;</t>
  </si>
  <si>
    <t>17(b) Ensure transparency in the use of international funds for programmes in areas concerning children;</t>
  </si>
  <si>
    <t>17(c) Provide adequate resources to all municipalities in order to enable them to carry out their responsibilities in planning, budgeting and implementing local plans and services for children, in the context of decentralization;</t>
  </si>
  <si>
    <t>17(d) Ensure, as a matter of urgency, that the social work centres are provided with the human, technical and financial resources necessary for the provision of services in all areas of their mandate; and</t>
  </si>
  <si>
    <t>17(e) Allocate adequate funds for the implementation of the 2010 Programme for Compulsory Health Insurance for All Citizens in order to ensure health insurance coverage of children among the most vulnerable segments of the population.</t>
  </si>
  <si>
    <t>19. The Committee encourages the State party to continue and strengthen its data collection system with the support of its partners and use this data as a basis for assessing progress achieved in the realization of child rights and to help design policies to implement the Convention. Data should cover all children up to the age of 18 years and be disaggregated by sex, age, urban and rural area with specific emphasis on children in vulnerable situations, including child victims of abuse, neglect or ill-treatment, children with disabilities, refugee and asylum-seeking children, children in conflict with the law, working children, and children in street situations.</t>
  </si>
  <si>
    <t>21. The Committee recommends that the State party continue and increase efforts to disseminate and promote the Convention in order to raise awareness of the Convention and the rights of the child among the public at large and children in particular.</t>
  </si>
  <si>
    <t>23. The Committee recommends that the State party increase efforts to provide training to all professionals working with and for children, in particular by including training on the provisions of the Convention in pre-service and in-service training.</t>
  </si>
  <si>
    <t>25. The Committee recommends that the State party ensure transparency in the relations and adequate consultation with civil society in the design of legislation, policies and programmes in all areas concerning children, including in the work of the National Commission on the Rights of the Child and in the selection criteria for participation in it.</t>
  </si>
  <si>
    <t>27. The Committee recommends that the State party improve further anti-discrimination legislation to render it in compliance with international and regional standards, and that it explicitly cover all grounds for discrimination and consider removing the list of “exceptions” in the current law. The State party should take all appropriate measures to prevent, redress and punish acts of discrimination against children, including through ensuring the effectiveness of the anti-discrimination body. The Committee requests that specific information be included in the next periodic report on the measures and programmes relevant to the Convention undertaken by the State party to follow up on the Durban Declaration and Programme of Action adopted at the 2001 World Conference against Racism, Racial Discrimination, Xenophobia and Related Intolerance, and the outcome document adopted at the 2009 Durban Review Conference.</t>
  </si>
  <si>
    <t>29. The Committee recommends that the State party review all relevant legislation to ensure that the best interests of the child as reflected in article 3 of the Convention is incorporated into legislation, regulations and judicial and administrative procedures. The State party should further undertake to ensure that the best interests of the child are of primary consideration in all actions concerning children.</t>
  </si>
  <si>
    <t>Romania</t>
  </si>
  <si>
    <t>20(a) Ensure that children’s views are given due consideration, in accordance with article 12 of the Convention, in the family, at schools, in the courts and in all relevant administrative and other processes through, inter alia, the adoption of appropriate legislation, training of professionals, establishment of specific activities at school and general awareness-raising;</t>
  </si>
  <si>
    <t>33(a) Undertake a survey to identify children lacking birth registration and/or identity documents and take immediate administrative and judicial measures to ensure retroactive birth registration and issuance of documents for these children;</t>
  </si>
  <si>
    <t>Name, nationality and birth registration</t>
  </si>
  <si>
    <t>33(b) Ensure that the status of children among refugees and persons under subsidiary protection is documented and certified;</t>
  </si>
  <si>
    <t>33(c) Take immediate measures to ensure that children lacking identity documents are not refused access to education, health and public services, including child allowances;</t>
  </si>
  <si>
    <t>33(d) Continue fulfilling its international obligations and raising protection standards with regard to stateless children, in particular by establishing a specific statelessness determination procedure; and</t>
  </si>
  <si>
    <t>33(e) Ratify the Convention on the Reduction of Statelessness of 1961 and the Council of Europe Convention on the avoidance of statelessness in relation to State succession of 2006.</t>
  </si>
  <si>
    <t>35. The Committee recommends that the State party undertake legislative and other measures to ensure the preservation of information on the origin of adopted children, in particular information concerning the identity of the biological parents, as well as medical history, and ensure that children are informed about the fact of their adoption and have access to such information at the appropriate age and level of development.</t>
  </si>
  <si>
    <t>Preservation of identity</t>
  </si>
  <si>
    <t>37. The Committee recommends that the State party continue and strengthen measures to continue and raise efforts to ensure that children have access to appropriate information and material and protect children from information and material injurious to their well-being, in particular by enforcing existing legislation and guidelines and systematically monitoring content in the audio-visual and print media, with a view to removing pornographic and other injurious material.</t>
  </si>
  <si>
    <t>39. The Committee recommends that the State party take immediate measures to remove batons and to abolish the use of corporal punishment in the Educational-Correctional Institution. In line with article 37 (c), the State party should review or limit as far as possible the use of solitary confinement in the institution.</t>
  </si>
  <si>
    <t>41(a) Prohibit corporal punishment in the home as a matter of urgency;</t>
  </si>
  <si>
    <t>41(b) Undertake a review of current legislation with a view to identifying protection gaps and ending the use of corporal punishment in all areas, including in schools, in the home, in the penal system, and in alternative care settings;</t>
  </si>
  <si>
    <t>41(c) Take due account of the Committee’s general comment No. 8 (2006) on the right of the child to protection from corporal punishment and other cruel or degrading forms of punishment (CRC/C/GC/8).</t>
  </si>
  <si>
    <t>42(a) Take all necessary measures to implement the recommendations of the United Nations Study on violence against children, taking into account the outcome and recommendations of the Regional Consultation for Europe and Central Asia, (held in Slovenia from 5 to 7 July 2005). In particular, the Committee recommends that the State party pay special attention to the following recommendations:</t>
  </si>
  <si>
    <t>42(a)(i) Prohibit all violence against children;</t>
  </si>
  <si>
    <t>42(a)(ii) Prioritize prevention;</t>
  </si>
  <si>
    <t>42(a)(iii) Promote non-violent values and awareness-raising;</t>
  </si>
  <si>
    <t>42(a)(iv) Enhance the capacity of all who work with and for children;</t>
  </si>
  <si>
    <t>42(a)(v) Ensure accountability and end impunity;</t>
  </si>
  <si>
    <t>42(b) Use these recommendations as a tool for action, in partnership with civil society and in particular with the involvement of children, to ensure that every child is protected from all forms of physical, sexual and psychological violence and to gain momentum for concrete and, where appropriate, time-bound actions to prevent and respond to such violence and abuse;</t>
  </si>
  <si>
    <t>42(c) Provide information concerning the implementation by the State party of the recommendations of the Study in the next periodic report; and</t>
  </si>
  <si>
    <t>42(d) Seek technical assistance from the Special Representative of the Secretary-General on violence against children, UNICEF, the Office of the High Commissioner for Human Rights and the World Health Organization, and other relevant agencies, inter alia, the International Labour Organization, United Nations Educational, Scientific and Cultural Organization, Office of the United Nations High Commissioner for Refugees, United Nations Office on Drugs and Crime, as well as NGO partners.</t>
  </si>
  <si>
    <t>44(a) Remove the competence of the social work centres to limit and suspend parental rights and ensure that the suspension of parental rights is only done by a competent judge and only when required for the immediate protection of the child and for the protection of his or her best interests;</t>
  </si>
  <si>
    <t>44(b) Take all appropriate measures and programmes to render assistance to parents in the performance of their child-rearing responsibilities, including through developing programmes aimed at improving parental skills (and competences).</t>
  </si>
  <si>
    <t>46(a) Identify alternative measures for the recovery of maintenance from solvent parents who refuse to pay and consider establishing a national fund to ensure the payment of overdue child maintenance obligations while enforcement measures are enacted; and</t>
  </si>
  <si>
    <t>Maintenance recovery</t>
  </si>
  <si>
    <t>46(b) Consider ratifying Hague Conventions on the Recognition and Enforcement of Decisions relating to Maintenance Obligations, on the Law Applicable to Maintenance Obligations and on Jurisdiction, Applicable Law, Recognition, Enforcement and Co-operation in respect of Parental Responsibility and Measures for the Protection of Children.</t>
  </si>
  <si>
    <t>48(a) Ensure consistency in both policy and implementation in child protection;</t>
  </si>
  <si>
    <t>48(b) Ensure adequate periodic review and monitoring of placements in all alternative care settings to guarantee the application of standards and to prevent abuse;</t>
  </si>
  <si>
    <t>48(c) Continue and complete the process of deinstitutionalization and ensure as a matter of priority that children under the age of 3 years are not placed in institutions; and</t>
  </si>
  <si>
    <t>48(d) Take into account the Guidelines for the Alternative Care of Children, contained in United Nations General Assembly resolution 64/142 and adopted on 20 November 2009, in all measures concerning children without a family environment.</t>
  </si>
  <si>
    <t>49. The Committee notes information provided during the dialogue and recommends that the State party develop appropriate safeguards to ensure respect for the “subsidiarity principle”, so that intercountry adoption of a child is only considered after all possibilities for domestic adoption have been exhausted.</t>
  </si>
  <si>
    <t>51. The Committee recommends that the State party strengthen prevention, take measures to ensure that legislation is enforced, punish perpetrators of physical and sexual abuse in the home and schools, and ensure that child victims have access to specialized services for recovery, rehabilitation and family reintegration.</t>
  </si>
  <si>
    <t>53(a) Developing a comprehensive policy for the protection of children with disabilities and for their equal access to social, educational and other services;</t>
  </si>
  <si>
    <t>53(b) Undertaking greater efforts to make available the necessary resources, especially at the local level, and to promote and expand community-based and family-focused programmes, including parent support groups;</t>
  </si>
  <si>
    <t>53(c) Pursuing efforts to ensure that children with disabilities, including moderate and severe developmental disabilities, are able to exercise their right to education to the maximum extent possible;</t>
  </si>
  <si>
    <t>53(d) Creating the conditions for participation of children with disabilities in the elaboration, execution and evaluation of programmes directed to them;</t>
  </si>
  <si>
    <t>53(e) Providing training for professional staff working with children with disabilities such as teachers, social and health-care workers.</t>
  </si>
  <si>
    <t>55(a) Strengthening efforts to prevent and reduce infant mortality among the Roma community;</t>
  </si>
  <si>
    <t>55(b) Increasing the quality and availability of health services to eliminate urban-rural disparities;</t>
  </si>
  <si>
    <t>55(c) Ensuring the provision of necessary medical assistance and health care to all children with emphasis on the development of primary health care, in particular by extending coverage to children belonging to the most vulnerable segments of the population; and</t>
  </si>
  <si>
    <t>55(d) Raising the quality of pre- and postnatal health care for mothers with a view to preventing perinatal mortality.</t>
  </si>
  <si>
    <t>5. The Committee recommends that the State party enforce existing legislation, enhance efforts to promote exclusive breastfeeding practices and comply with the International Code of Marketing of Breast-milk Substitutes.</t>
  </si>
  <si>
    <t>59(a) Ensure that adolescents have access to age-appropriate and confidential counselling services and life-skills training programmes in all regions and communities of the country;</t>
  </si>
  <si>
    <t>59(b) Strengthen efforts to increase information and knowledge on reproductive health and rights in order to reduce the number of teenage pregnancies, and develop adolescent-friendly programmes to assist teenage mothers and their children;</t>
  </si>
  <si>
    <t>59(c) Develop prevention measures and rehabilitation services for children abusing drugs and alcohol;</t>
  </si>
  <si>
    <t>59(d) Take further measures, including the allocation of adequate human and financial resources to support the development of culturally and adolescent-sensitive, confidential counselling, care and rehabilitation for children, taking into account the Committee’s general comment No. 4 (2003) on adolescent health and development in the context of the Convention (CRC/GC/2003/4).</t>
  </si>
  <si>
    <t>60. The Committee takes note of the State party’s concern that promotion and prevention programmes are far from meeting the needs of children and adolescents and recommends that it develop comprehensive child and adolescent mental health policy, which includes all obligatory components as recommended by the World Health Organization, inter alia, regarding mental health promotion, prevention of mental disorders in primary care and outpatient and inpatient mental health services, with a view to improving mental health and emotional well-being of children.</t>
  </si>
  <si>
    <t>62(a) Explicitly criminalize early and forced marriages and prosecute those responsible for such acts;</t>
  </si>
  <si>
    <t>Harmful traditional practices</t>
  </si>
  <si>
    <t>62(b) Enforce existing legislation and ensure that marriages of children under the age of 18 years are allowed only in exceptional cases with a judicial decision and only when it is in the best interests of the child;</t>
  </si>
  <si>
    <t>62(c) Undertake surveys to assess the number of children affected in early and forced marriages, including traditional marriages not registered with the authorities, in order to develop targeted measures for reducing and eradicating this practice; and</t>
  </si>
  <si>
    <t>62(d) Provide training and support to professionals working with families and children so that they can help those at risk of early and forced marriage, and work with affected communities and undertake sensitization campaigns on the negative impact of early and forced marriage, particularly on the rights and development of girls.</t>
  </si>
  <si>
    <t>64. The Committee recommends that the State party prioritize the protection of an adequate standard of living for children in vulnerable situations, including in forthcoming legislation, strategies and programmes for social protection and particularly in the distribution of child allowances, and ensure that this is observed in practice by the relevant State institutions. The State party should take immediate measures to remove all forms of discrimination in the distribution of child allowances and other forms of social welfare.</t>
  </si>
  <si>
    <t>66(a) Undertake immediate measures to ensure that children are not denied access to education on any grounds;</t>
  </si>
  <si>
    <t>66(b) Develop specialized services to prepare children in street situations for reintegration into the school system;</t>
  </si>
  <si>
    <t>66(c) Work with the communities to encourage the enrolment of children in ethnically mixed schools and provide in practice possibilities for children from the different communities to study together in a manner that allows everyday interaction and possibilities to learn about one another. The State party should undertake immediate measures to reverse the current trend of segregation along ethnic lines at all levels - national, regional and municipal;</t>
  </si>
  <si>
    <t>66(d) Taking into account its general comment No. 1 (2001) on the aims of education (CRC/GC/2001/1) and article 29, paragraph 1, of the Convention, the Committee recommends that the State party invest in the training of teachers, in the development of curricula, textbooks and other aides for the active promotion of understanding, peace, tolerance and multicultural solidarity and cohesion among the different ethnic and religious communities;</t>
  </si>
  <si>
    <t>66(e) Continue and strengthen the measures to promote the integration of Roma children in mainstream education, especially by sensitizing teachers and other professionals and assisting families in economic hardship;</t>
  </si>
  <si>
    <t>66(f) Strengthen measures to ensure that the decision to refer children to special schools is based on objective criteria, is taken by an interdisciplinary team of professionals, is subject to a periodic review, takes due account of the child's linguistic and cultural background and is not based on socio-economic reasons;</t>
  </si>
  <si>
    <t>66(g) Promote, develop and ensure access to early childhood development and education, especially for children at risk of delayed development and socio-economic deprivation, taking into account the Committee's general comment No. 7 (2005) on implementing child rights in early childhood (CRC/C/GC/7);</t>
  </si>
  <si>
    <t>66(h) Implement plans to introduce reproductive education in both primary and secondary school as indicated during the dialogue; and</t>
  </si>
  <si>
    <t>66(i) Ensure that religious education is optional, taking into consideration the best interests of the child, and is conducted in a manner that contributes to a spirit of understanding, tolerance and friendship among all ethnic and religious groups as stipulated in article 29, paragraph 1 (d), of the Convention.</t>
  </si>
  <si>
    <t>68. The Committee recommends that the State party ensure that unaccompanied and separated children are appointed a guardian and are accommodated separately from adults, and that children among refugees and asylum-seekers are assured of access to education, health care, social protection and housing, taking into account the Committee’s general comment No. 6 (2005) on the treatment of unaccompanied and separated children outside their country of origin (CRC/GC/2005/6).</t>
  </si>
  <si>
    <t>70. The Committee recommends that the State party strengthen the implementation of labour laws and policies and investigate the root causes in order to prevent children at risk from child labour, particularly in the informal economy.</t>
  </si>
  <si>
    <t>72(a) Provide adequate protection and assistance for recovery and reintegration to children in street situations and develop a comprehensive strategy addressing the root causes, in cooperation with organizations assisting these children;</t>
  </si>
  <si>
    <t>72(b) Raise public awareness of the rights and needs of children in street situations and combat misconceptions and prejudices; and</t>
  </si>
  <si>
    <t>72(c) Ensure that children in street situations are consulted when planning programmes designed to enhance their living conditions and improve their development.</t>
  </si>
  <si>
    <t>74. The Committee recommends that the State party provide equal protection to all children under the age of 18 years from the crime of child sexual abuse, and in particular eliminate the burden of proof for children older than 14 years, and ensure that perpetrators are prosecuted and punished for such crimes. The Committee further recommends that the State party ratify the Council of Europe Convention on the Protection of Children against Sexual Exploitation and Sexual Abuse of 20</t>
  </si>
  <si>
    <t>76(a) Fully implement national legislation against trafficking in persons;</t>
  </si>
  <si>
    <t>76(b) Conduct capacity-building programmes for law enforcement officers, judges and prosecutors;</t>
  </si>
  <si>
    <t>76(c) Investigate and prosecute all cases of sale and trafficking to avoid impunity;</t>
  </si>
  <si>
    <t>76(d) Strengthen measures to protect child victims and ensure access to child-sensitive social and psychological assistance for their recovery and reintegration;</t>
  </si>
  <si>
    <t>76(e) Address the root causes the sale of children, child trafficking and abduction, in particular by giving special attention to families in its programmes to combat poverty, in order to prevent school dropout and gender-based discrimination; and</t>
  </si>
  <si>
    <t>76(f) Carry out awareness-raising activities, in cooperation with NGOs and the media, in order to make both parents and children aware of the dangers and consequences of these crimes.</t>
  </si>
  <si>
    <t>78. The Committee recommends that the State party ensure the continuity, including through the allocation of adequate resources, of a toll-free, 24-hour helpline, expand its capacity to receive calls from all telecommunications operators, allocate the six-digit European harmonized number to it and recognize it as a source of information and data for policy and legislation on children’s rights, and as a tool for early intervention and prevention.</t>
  </si>
  <si>
    <t>80(a) Ensure that children under the age of criminal responsibility (14 years) are not punished in any manner for criminal actions;</t>
  </si>
  <si>
    <t>80(b) Review practices to ensure that children are not treated as adult offenders in the Justice for children;</t>
  </si>
  <si>
    <t>80(c) Ensure the separation of juvenile and adult offenders;</t>
  </si>
  <si>
    <t>80(d) Take effective measures to improve conditions in all places where children are detained and reduce overcrowding;</t>
  </si>
  <si>
    <t>80(e) Ensure that children are deprived of their liberty only as a measure of last resort especially by developing measures alternative to detention, including possibilities for restorative justice, and that sentences are reviewed; and</t>
  </si>
  <si>
    <t>80(f) Abolish the practice of compulsory drug testing in the Educational-Correctional Institution.</t>
  </si>
  <si>
    <t>82. The Committee recommends that the State party ensure, through adequate legal provisions and regulations, that all children victims and/or witnesses of crimes, e.g., child victims of abuse, domestic violence, armed conflict, sexual and economic exploitation, abduction, and trafficking and witnesses of such crimes, are provided with the protection required by the Convention and that it take fully into account the United Nations Guidelines on Justice in Matters involving Child Victims and Witnesses of Crime (annexed to Economic and Social Council resolution 2005/20).</t>
  </si>
  <si>
    <t>83. In addition, the Committee recommends that the State party, in cooperation with the media, take the necessary measures to respect the privacy of children in the media by strengthening implementation of existing legislation and awareness-raising and educational campaigns.</t>
  </si>
  <si>
    <t>85(a) Take all necessary measures to protect the rights of children belonging to minority groups, respect their culture and guarantee their enjoyment of the rights enshrined in the national constitution, domestic law and the Convention;</t>
  </si>
  <si>
    <t>85(b) Train educators and develop curricula, textbooks and other aides in order to increase the availability and raise the quality of minority-language education, particularly for Roma (for all those groups who are using their own language) and Vlach children; and</t>
  </si>
  <si>
    <t>85(c) Ratify the European Charter for Regional or Minority Languages, which it has already signed.</t>
  </si>
  <si>
    <t>86. The Committee recommends that the State party ratify the core United Nations human rights treaties and their protocols to which it is not yet a party, namely, the Convention on the Rights of Persons with Disabilities and its Optional Protocol and the International Convention for the Protection of All Persons from Enforced Disappearance, which the State party has signed; as well as the International Convention on the Protection of the Rights of All Migrant Workers and Members of their Families.</t>
  </si>
  <si>
    <t>87. The Committee recommends that the State party take all appropriate measures to ensure that the present recommendations are fully implemented, inter alia, by transmitting them to the Parliament, relevant ministries, the National Commission on the Rights of the Child, the Ombudsman and local authorities, when applicable, for appropriate consideration and further action.</t>
  </si>
  <si>
    <t>89. The Committee invites the State party to submit the combined third, fourth, fifth and sixth periodic report by 16 March 2017 (i.e., 18 months before the date established in the Convention for the submission of the sixth periodic report). This next report should not exceed 120 pages (see CRC/C/118) and should also include information on the concrete implementation and impact on children of these concluding observations and the two Optional Protocols to the Convention on the Rights of the Child.</t>
  </si>
  <si>
    <t>90. The Committee also invites the State party to submit an updated core document in accordance with the requirements of the common core document in the harmonized guidelines on reporting under the international human rights treaties, including guidelines on a common core document and treaty-specific documents, approved at the Fifth Inter-Committee Meeting of the human rights treaty bodies in June 2006 (HRI/MC/2006/3).</t>
  </si>
  <si>
    <t>5. The Committee recommends that the State party take all necessary measures to address its recommendations of 2009 (CRC/C/ROM/CO/4) which have not been implemented or not sufficiently implemented, in particular those related to children deprived of a family environment (paras.52 and 55) and violence against children (paras. 57 and 59).</t>
  </si>
  <si>
    <t>6. The Committee recommends that the State party take all necessary measures for proper implementation of its legislation and ensure that sufficient human, technical and financial resources are provided for the implementation of legislation.</t>
  </si>
  <si>
    <t>7. The Committee encourages the State party to provide sufficient human, technical and financial resources for the implementation of the National Strategy on the Protection and Promotion of Children’s Rights 2014-2020 and the Operational Plan.</t>
  </si>
  <si>
    <t>8. Taking into account insufficient coordination between the ministries and organizations that are members of the Coordinating Council for the Protection and Promotion of Children’s Rights and Adoption attached to the National Authority for the Protection of the Rights of the Child and Adoption, the Committee recommends that the State party, in order to strengthen the National Authority and the Coordinating Council, consider placing the National Authority under the responsibility of the Office of the Prime Minister and provide it with the human, technical and financial resources necessary for the effective coordination of all activities related to the implementation of the Convention at the national, regional and local levels.</t>
  </si>
  <si>
    <t>12. The Committee welcomes the information provided by the State party during the dialogue that the creation of a child rights ombudsman is among the Government’s priorities for the period 2017-2020, and recommends that the State party adopt without delay a draft law on an independent child rights ombudsperson and ensure the visibility and capacity of that function.</t>
  </si>
  <si>
    <t>13. The Committee reiterates the recommendation in its previous concluding observations (see CRC/C/ROM/CO/4, para. 20) and encourages the State party to strengthen its efforts to provide adequate and systematic training and sensitization on children’s rights to professionals working with and for children, as well as to ensure that all provisions of the Conventions are widely known and understood by children and their parents.</t>
  </si>
  <si>
    <t>14. The Committee calls on the State party to effectively involve civil society, including non-governmental organizations and children’s organizations, in the development, implementation, monitoring and evaluation of legislation, policies, plans and programmes related to children’s rights and to develop a transparent system of contracting civil society organizations for the delivery of social services to complement the Government’s efforts.</t>
  </si>
  <si>
    <t>17. The Committee urges the State party to ensure full implementation of relevant existing laws prohibiting discrimination, including by enforcing appropriate monitoring and complaints mechanisms, strengthening public education campaigns to address stigmatization of and discrimination against Roma children; children with disabilities; girls; asylum-seeking and refugee children; and lesbian, gay, bisexual, transgender and intersex children; and, in particular, to ensure their equal access to education, health care, employment and a decent standard of living. The Committee also recommends that, when addressing stigmatization of and discrimination against Roma children, the State party ensure that it is done in a sensitive way, to avoid aggravating their segregation.</t>
  </si>
  <si>
    <t>18. With reference to its general comment No. 14 (2013) on the right of the child to have his or her best interests taken as a primary consideration, the Committee reiterates its previous recommendation (see CRC/C/ROM/CO/4, para. 29) and recommends that the State party ensure that new legislation is assessed against children’s best interests and that it review the training of professionals working with and for children to ensure that the principle of the best interests of the child is clearly understood and properly implemented.</t>
  </si>
  <si>
    <t>45. The Committee recommends that the State party, in order to further strengthen the fulfilment of children’s rights, ratify the Optional Protocol to the Convention on the Rights of the Child on a communications procedure.</t>
  </si>
  <si>
    <t>46(a) The International Convention on the Protection of the Rights of all Migrant Workers and Members of Their Families;</t>
  </si>
  <si>
    <t>15. The Committee recommends that the State party amend its legislation to remove exceptions that allow marriage under the age of 18years.</t>
  </si>
  <si>
    <t>46(b) The International Convention for the Protection of all Persons from Enforced Disappearance.</t>
  </si>
  <si>
    <t>47. The Committee urges the State party to fulfil its reporting obligations under the Optional Protocol on the involvement of children in armed conflict and the Optional Protocol on the sale of children, child prostitution and child pornography, the reports of which are both overdue as of 10 December and 18 November 2003, respectively.</t>
  </si>
  <si>
    <t>Follow-up to the optional protocols</t>
  </si>
  <si>
    <t>19(a) Address the underlying causes of infant, child and maternal mortality, including social and economic deprivation and inequality;</t>
  </si>
  <si>
    <t>19(b) Scale up the delivery of integrated social services, bringing together social protection, health and education at the community level;</t>
  </si>
  <si>
    <t>19(c) Reduce inequalities between urban and rural areas and the negative effects of discrimination on access to basic services;</t>
  </si>
  <si>
    <t>20(b) Provide additional support to the National Students Council to increase its capacity to facilitate children’s participation at the local, county and national levels;</t>
  </si>
  <si>
    <t>20(c) Ensure that legislation allows and supports adolescents in organizing themselves in associations and formal groups, including outside the school.</t>
  </si>
  <si>
    <t>Slovakia</t>
  </si>
  <si>
    <t>19(a) Develop toolkits for public consultation on national policy development to standardize such consultation at a high level of inclusiveness and participation, including consulting with children on issues that affect them;</t>
  </si>
  <si>
    <t>21. While welcoming the recent measures to simplify birth registration (government emergency order No. 33/2016 and government decision No. 801/2016) and taking note of target 19 of the Sustainable Development Goals on providing a legal identity for all, including birth registration, the Committee recommends that the State party strengthen community-based services to ensure that all children, including those in rural communities, have access to birth registration without delay.</t>
  </si>
  <si>
    <t>22. While welcoming the adoption of National Audiovisual Council decision No. 220/2011, the Committee recommends that the State party strengthen its efforts, in cooperation with the media, to protect and respect the privacy of children of all ages.</t>
  </si>
  <si>
    <t>23. With reference to its general comment No. 16 (2013) on State obligations regarding the impact of the business sector on children’s rights, the Committee reiterates its previous recommendation (see CRC/C/ROM/CO/4, para. 42) and recommends that the State party strengthen its efforts to protect children from harmful information, harmful products and online risks and guarantee the right to have access to appropriate information for all children, including those who live in remote and rural areas and in conformity with their age and maturity.</t>
  </si>
  <si>
    <t>24(a) Ensure that the prohibition of corporal punishment is properly enforced in all settings and adequately monitored;</t>
  </si>
  <si>
    <t>24(b) Promote positive, non-violent and participatory forms of child-rearing and discipline through awareness-raising programmes and campaigns;</t>
  </si>
  <si>
    <t>24(c) Ensure that offenders are brought before the competent administrative and judicial authorities</t>
  </si>
  <si>
    <t>26(a) Prioritize primary and secondary prevention measures aimed at preventing the harm from happening altogether;</t>
  </si>
  <si>
    <t>Abuse, neglect and sexual exploitation and abuse</t>
  </si>
  <si>
    <t>26(b) Develop awareness-raising programmes on different types of violence and abuse affecting children, including campaigns addressing social norms and beliefs around violence against children, for the general public and professionals working with children and promote behavioural change among them;</t>
  </si>
  <si>
    <t>26(c) Provide sufficient human and financial resources to the mechanisms set up to identify, report, prevent and monitor cases of violence and abuse in any setting, including in police custody, detention, at school and at home;</t>
  </si>
  <si>
    <t>26(d) Strengthen programmes for the early identification, recovery and social reintegration of child victims;</t>
  </si>
  <si>
    <t>26(e) Provide systematic training to professionals working with children;</t>
  </si>
  <si>
    <t>26(f) Investigate all cases of violence and abuse of children in the childcare system and hold the perpetrators accountable.</t>
  </si>
  <si>
    <t>27. With regard to the widespread practice of de facto child marriage in rural areas, the Committee recommends that the State party conduct awareness-raising campaigns concerning the many negative consequences of child marriage.</t>
  </si>
  <si>
    <t>29(a) Establish a system of individual assessments and look for solutions that are in the best interests of the individual child;</t>
  </si>
  <si>
    <t>29(b) Implement the Deinstitutionalization Plan for Children in Residential Care and Ensuring their Transition to Community-Based Care (2016) and put a strong monitoring system in place, and expedite placement in family-based care;</t>
  </si>
  <si>
    <t>29(c) Ensure adequate safeguards and clear criteria, particularly for Roma children and children with disabilities, based on the needs and best interests of the child, for determining whether a child should be placed in alternative care;</t>
  </si>
  <si>
    <t>29(d) Ensure periodic review of the placement of children in residential care and institutions and monitor the quality of care therein, including by providing accessible channels for reporting, monitoring and remedying maltreatment of children;</t>
  </si>
  <si>
    <t>29(e) Ensure that adequate human, technical and financial resources are allocated to residential care centres and relevant child protection services to facilitate the rehabilitation and social reintegration of children resident therein to the greatest extent possible;</t>
  </si>
  <si>
    <t>29(f) Increase coordination of all interventions at the local level to develop prevention, early identification and intervention;</t>
  </si>
  <si>
    <t>29(g) Support and monitor regular and appropriate contact between the child and his or her family, provided that this is consistent with the child's best interests;</t>
  </si>
  <si>
    <t>29(h) Strengthen support to children leaving care, including those with disabilities, to enable them to reintegrate into society by providing access to adequate housing, legal, health and social services as well as educational and vocational training opportunities.</t>
  </si>
  <si>
    <t>30(a) Ensure that adequate human and technical resources are allocated to implementation of the revised law;</t>
  </si>
  <si>
    <t>30(b) Further develop programmes to reduce misconceptions relating to the adoption of children with severe disabilities and Roma children;</t>
  </si>
  <si>
    <t>30(c) Ensure that children who could not be placed with families domestically have access to inter-country adoption.</t>
  </si>
  <si>
    <t>32(a) Develop a national policy on disability with a human rights perspective that specifically addresses children with disabilities and aims to ensure their full participation in the society, and include the issues related to children with disabilities in the State party's priorities for the period 2017-2020;</t>
  </si>
  <si>
    <t>32(b) Provide sufficient human and financial resources for the implementation of the Strategy on the Rights of Persons with Disabilities and Roma Inclusion and for the National Authority for People with Disabilities to carry out its mandate effectively;</t>
  </si>
  <si>
    <t>32(c) Organize data collection on children with disabilities, make the data easily accessible and develop an efficient system for diagnosing disability, which is necessary for putting in place appropriate policies and programmes for children with disabilities;</t>
  </si>
  <si>
    <t>32(d) Set up comprehensive measures to develop inclusive education and ensure that children with disabilities are not placed in specialized institutions and classes;</t>
  </si>
  <si>
    <t>32(e) Train and assign specialized teachers and professionals in inclusive classes to provide individual support and all due attention to children with learning difficulties;</t>
  </si>
  <si>
    <t>32(f) Take immediate measures to ensure that children with disabilities have access to health care, including sexual and reproductive health care and early detection and intervention programmes;</t>
  </si>
  <si>
    <t>32(g) Undertake awareness-raising campaigns aimed at government officials, the public at large and families to combat the stigmatization of and prejudice against children with disabilities and promote a positive image of such children.</t>
  </si>
  <si>
    <t>34(a) Allocate adequate human and financial resources to ensure full implementation of the National Health Strategy 2014-2020 and strengthen and increase support to newly appointed health mediators in Roma communities;</t>
  </si>
  <si>
    <t>34(b) Allocate adequate human and financial resources to ensure full implementation of the HIV/AIDS strategy and the action plan;</t>
  </si>
  <si>
    <t>34(c) Implement the standards of the International Code of Marketing of Breast-milk Substitutes, inform the public about best practices in breastfeeding, and advise mothers on breastfeeding and the "ten steps to effective breastfeeding" developed by the United Nations Children's Fund and the World Health Organization in hospitals and clinics across the country;</t>
  </si>
  <si>
    <t>34(d) Improve access to cancer treatment for children and adolescents, raise awareness among doctors, children and parents on the early sign of cancer, improve access to treatment and provide sufficient financial resources to make it affordable;</t>
  </si>
  <si>
    <t>34(e) Ensure the availability of and equitable access to quality prenatal services and primary and specialized health care for all children in the country, particularly those from socially and economically disadvantaged groups, including Roma children and children with disabilities;</t>
  </si>
  <si>
    <t>34(f) Adopt measures to increase the vaccination rate, including by conducting pro-vaccination campaigns and extending the use of health assistants to include all towns with low child vaccination rates;</t>
  </si>
  <si>
    <t>34(g) Implement and apply the technical guidance on the application of a human rights-based approach to the implementation of policies and programmes to reduce and eliminate preventable mortality and morbidity of children under 5 years of age (A/HRC/27/31) developed by the Office of the United Nations High Commissioner for Human Rights.</t>
  </si>
  <si>
    <t>35(a) Significantly develop community-based mental health services and strengthen preventive work in schools, the home and care centres;</t>
  </si>
  <si>
    <t>35(b) Increase the number of child psychiatrists and psychologists;</t>
  </si>
  <si>
    <t>35(c) Establish control over excessive medication of children with behavioural problems.</t>
  </si>
  <si>
    <t>36(a) Take effective measures to prevent suicide among adolescents, collect disaggregated data on suicide occurrence and ensure that special psychosocial support programmes are introduced for adolescents;</t>
  </si>
  <si>
    <t>36(b) Lower the ages of access to health services without parental consent, including reproductive health services, in accordance with the child's evolving capacities;</t>
  </si>
  <si>
    <t>36(c) Take effective measures to prevent adolescents' tobacco and alcohol consumption, as well as drug abuse, by providing children and adolescents with accurate and objective information and life skills education on preventing substance abuse, and develop accessible and youth-friendly drug dependence treatment and harm-reduction services;</t>
  </si>
  <si>
    <t>36(d) Expand the scope of the National Programme for Sexual and Reproductive Health (2013-2017) to provide comprehensive, age-appropriate education on sexual and reproductive health, including information on family planning and contraceptives, the dangers of early pregnancy and the prevention and treatment of sexually transmitted diseases, including HIV/AIDS;</t>
  </si>
  <si>
    <t>36(e) Ensure unimpeded access to sexual and reproductive health services, including confidential counselling and modern contraception, for adolescent girls and boys.</t>
  </si>
  <si>
    <t>37(a) Develop measures, under the National Strategy on Social Inclusion and Poverty Reduction 2015-2020, that specifically target children and consider holding targeted consultations with families and children, including those in vulnerable situations, with a view to strengthening the strategies and measures for reducing child poverty;</t>
  </si>
  <si>
    <t>37(b) Ensure that social services are provided at the community level, including through community-based programmes, and in an equitable manner, focusing on children living below the poverty line, in particular Roma families, rural families and families with children with disabilities, and are adequate to meet the real costs of a decent standard of living, including costs related to health, nutrition, diet, education, adequate housing and water and sanitation, and establish a transparent mechanism for private social service providers to have access to public funding.</t>
  </si>
  <si>
    <t>38(a) Ensure implementation of the Law on Education (2011) by providing adequate funding and setting up mechanisms for monitoring and evaluating the impact of the National Strategies on Education and other educational measures;</t>
  </si>
  <si>
    <t>38(b) Strengthen its efforts to improve access to quality education in rural areas and for children from poor families, including access to preschool, secondary and higher education;</t>
  </si>
  <si>
    <t>38(c) Facilitate the participation and inclusion of Roma children in mainstream education at all levels, including preschool education, raise awareness of teachers and staff of psychological and pedagogical counselling centres about the history and culture of Roma people and provide them with sufficient guidance on how to effectively include Roma children in mainstream education;</t>
  </si>
  <si>
    <t>38(d) Develop programmes with monitoring and evaluation mechanisms to reduce dropout rates and develop and promote quality vocational training to enhance the skills of children and adolescents, especially those who drop out of school;</t>
  </si>
  <si>
    <t>38(e) Take the necessary measures to improve the quality of education and provide quality training for teachers, with particular emphasis on rural areas;</t>
  </si>
  <si>
    <t>38(f) Provide necessary funding and measures to improve school transportation, eliminate hidden cost of education, improve sanitary conditions and provide necessary services to support children's access to education at the local level in particular;</t>
  </si>
  <si>
    <t>38(g) Take necessary nationwide measures for awareness-raising, prevention and intervention in the cases of school violence and bullying, involving the training of professionals, parents and children.</t>
  </si>
  <si>
    <t>39. Taking note of target 2 of the Sustainable Development Goals on ensuring that all girls and boys have access to quality early childhood development, care and pre-primary education and, with reference to its general comment No. 7 (2005) on implementing child rights in early childhood, the Committee recommends that the State party develop and allocate sufficient financial resources to carry out comprehensive policies and programmes for early childhood, including provision for health, care and education during the early years, with particular attention to rural areas and Roma children.</t>
  </si>
  <si>
    <t>40(a) Improve administrative practices to ensure adequate protection measures for asylum-seeking and refugee children, including qualified legal representatives (guardians) and proper age-assessment procedures that take into consideration the psychological characteristics and maturity of children;</t>
  </si>
  <si>
    <t>40(b) Clarify existing legislation and administrative policies to ensure that adequate alternative care arrangements are available for asylum-seeking and refugee children which consider the views and best interests of the child and that regular reviews of these arrangements are conducted;</t>
  </si>
  <si>
    <t>40(c) Consider adopting additional legislation to address practical barriers preventing access to education for asylum-seeking and refugee children, such as shortening the time between lodging an asylum application and school enrolment and increasing the number of hours and quality of language classes.</t>
  </si>
  <si>
    <t>41(a) Take all necessary measures to enforce existing labour legislation and fully implement the Minimum Age Convention, 1973 (No. 138) and the Worst Forms of Child Labour Convention, 1999 (No. 182) of the International Labour Organization;</t>
  </si>
  <si>
    <t>41(b) Take effective measures to prevent child labour, especially in agriculture, construction and at home, as well as child begging in the streets, and to mainstream its elimination in the relevant sectoral and intersectoral strategies and action plans;</t>
  </si>
  <si>
    <t>41(c) Establish training programmes for labour inspectors and increase their number to ensure that employment practices are sufficiently monitored.</t>
  </si>
  <si>
    <t>42. While noting that the State party has acknowledged the issue of children in street situations and has implemented the Street Children Initiative, and with reference to its general comment No.21 (2017) on children in street situations, the Committee reiterates its previous recommendation (see CRC/C/ROM/CO/4, para. 85) and urges the State party to ensure that children in street situations receive all the needed support, particularly reintegration with family or placement in alternative care, and are provided with health care, education, access to social services, national identification documentation, safe spaces and support, as well as prevention and rehabilitation services in relation to drug abuse.</t>
  </si>
  <si>
    <t>43(a) Identify trafficking victims among vulnerable populations, particularly poor communities and girls, and provide them with appropriate rehabilitation and counselling services, and provide specialist training for and enhanced resources to the professionals working with child victims of trafficking;</t>
  </si>
  <si>
    <t>43(b) Intensify efforts to raise awareness and enhance the competency of family court judges and prosecutors in relation to existing national and international standards as well as to respecting and taking into account the best interests of the child in the legal proceedings relevant to human trafficking, taking into consideration the specific protection needs of child victims of trafficking;</t>
  </si>
  <si>
    <t>43(c) Investigate all cases of child trafficking and sale of children and prosecute perpetrators under the relevant provision of the Criminal Code, and sensitize law enforcement officials on the strict application of the Criminal Code.</t>
  </si>
  <si>
    <t>44(a) Expeditiously establish more specialized juvenile courts and procedures with adequate human, technical and financial resources, designate specialized judges for children and ensure that the judges receive appropriate training;</t>
  </si>
  <si>
    <t>44(b) Ensure the provision of qualified legal aid to children in conflict with the law at an early stage of the procedure and throughout the legal proceedings;</t>
  </si>
  <si>
    <t>44(c) Promote measures for dealing with children accused of having infringed the penal law without resorting to judicial proceedings, such as diversion, probation, mediation, counselling or community service; and, wherever possible, use alternative measures at sentencing and ensure that detention is used as a last resort and for the shortest possible period of time and that it is reviewed on a regular basis with a view to withdrawing it.</t>
  </si>
  <si>
    <t>50. The Committee recommends that the State party establish a national mechanism for reporting and follow-up as a standing government structure that is mandated to coordinate and prepare reports to and engage with international and regional human rights mechanisms, as well as with coordinating and tracking national follow-up to and implementation of the treaty obligations and the recommendations and decisions emanating from such mechanisms. The Committee emphasizes that such a structure should be adequately and continuously supported by dedicated staff and should have the capacity to consult systematically with the national human rights institution and civil society.</t>
  </si>
  <si>
    <t>51. The Committee invites the State party to submit its combined sixth and seventh periodic reports by 27 October 2022 and to include therein information on the follow-up to the present concluding observations. The report should be in compliance with the Committee’s harmonized treaty-specific reporting guidelines adopted on 31January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</si>
  <si>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52.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t>
  </si>
  <si>
    <t>11. Taking into account its general comment No. 5 (2003) on general measures of implementation, the Committee reiterates its previous recommendation (see CRC/C/ROM/CO/4, para. 18) and further recommends that the State party expeditiously improve its data-collection system, ensuring that it covers all areas of the Convention and that the data are disaggregated by age, sex, disability, geographic location, ethnic origin, socioeconomic background and migratory status, in order to facilitate analysis of the situation of all children, particularly those in situations of vulnerability, including Roma children, as well as impact assessments of the measures taken, and ensure access to the existing data.</t>
  </si>
  <si>
    <t>10(a) Providing adequate allocations for services in the areas of health, education and the social and child protection systems, with specific support for children in vulnerable situations;</t>
  </si>
  <si>
    <t>10(b) Decentralizing the distribution of resources to the county and local levels and earmarking resources specifically for the delivery of social services for children;</t>
  </si>
  <si>
    <t>10(c) Strengthening audits to increase transparency and accountability with regard to public expenditure across all sectors and adopting urgent measures to eradicate corruption.</t>
  </si>
  <si>
    <t>Russian Federation</t>
  </si>
  <si>
    <t>7(a) Strengthen its efforts to establish a comprehensive and permanent mechanism within the national statistical system to collect data, disaggregated by sex, age, rural and urban area, nationality and ethnic origin, incorporating all the areas covered by the Convention and covering all children below the age of 18 years, with emphasis on those who are particularly vulnerable;</t>
  </si>
  <si>
    <t>7(b) Establish a comprehensive policy with a view to strengthening its efforts to ensure that the provisions and principles of the Convention are widely known and understood by adults and children alike (for example, using radio, television and the Internet), and ensure adequate and systematic training of all professional groups working for and with children, in particular law enforcement officials, teachers, health personnel, psychologists, social workers and personnel in childcare institutions;</t>
  </si>
  <si>
    <t>7(c) Make further efforts to ensure the implementation of the principle of respect for the views of the child. In this connection, particular emphasis should be placed on the right of every child, including children who are members of vulnerable and minority groups, to participate in the family, at school, in other institutions and bodies and in society at large. That right should also be incorporated in all laws, judicial and administrative decisions, policies and programmes relating to children.</t>
  </si>
  <si>
    <t>9. The Committee urges the State party to take all the necessary measures to amend its legislation, in particular in the areas of deinstitutionalization, adoption and non-discrimination, to better reflect the principles and provisions of the Convention. It also urges the State party to ensure that those laws that are already in conformity with the Convention are fully and effectively implemented.</t>
  </si>
  <si>
    <t>11. The Committee recommends that the State party ensure that the National Children’s Strategy includes policies to prevent discrimination against children in marginalized and disadvantaged situations, such as children from minority groups. It also recommends that the plans of action to implement the strategy at both the national and regional levels provide for specific measures, with a clear indication of the roles and responsibilities of the relevant bodies at the national, regional and local levels. The State party must ensure that those plans of action are supported through the provision of the necessary human, technical and financial resources and that systems are in place for monitoring and evaluating them and collecting relevant data.</t>
  </si>
  <si>
    <t>13. The Committee recommends that the State party take the necessary measures to establish a single mechanism with sufficient authority and adequate human, technical and financial resources to ensure effective coordination of activities on children’s rights across all sectors and at the national, regional and local levels.</t>
  </si>
  <si>
    <t>15(a) Earmark sufficient specifically targeted budget resources for the implementation of the rights of children in marginalized and disadvantaged situations, especially children of migrant workers, including irregular migrant workers, and children who do not possess permanent residence registration (propiska); and</t>
  </si>
  <si>
    <t>15(b) Establish an effective system for tracking, monitoring and evaluating the allocation and use of resources for children by all relevant sectors throughout the budget, thus showing clearly the investment on children.</t>
  </si>
  <si>
    <t>17. The Committee recommends that the State party introduce a transparent and competitive process, regulated by law, for nominations and appointments to all posts of commissioners for children’s rights, ensuring that the candidates are selected on the basis of merit and are free from political or other influence and in full compliance with the principles relating to the status of national institutions for the promotion and protection of human rights (the Paris Principles). It also recommends that the State party provide the commissioners’ offices with the necessary human, technical and financial resources, and their staff with the necessary training on children’s rights.</t>
  </si>
  <si>
    <t>19. The Committee urges the State party to repeal its 2012 Act requiring human rights organizations that receive foreign funding to register as “foreign agents”, and amend the definition of the crime of treason in the Criminal Code in order to ensure that non-governmental organizations working in the area of human rights and children’s rights can operate without any undue pressure.</t>
  </si>
  <si>
    <t>21(a) Establish a clear regulatory framework for the oil and gas industries and coal-extraction businesses operating in the State party to ensure that their activities do not negatively affect human rights or endanger environmental and other standards, especially those relating to indigenous children's rights;</t>
  </si>
  <si>
    <t>21(b) Curtail the production of asbestos and raise the public's awareness of the toxicity of asbestos and its effect on health;</t>
  </si>
  <si>
    <t>21(c) Provide timely reparation to limit ongoing and future damage to the health and development of the children affected and repair any damage done;</t>
  </si>
  <si>
    <t>21(d) Ensure effective implementation by companies, especially industrial companies, of international and national environmental and health standards, and effective monitoring of the implementation of those standards, and appropriately sanction and provide remedies when violations occur, and ensure that appropriate international certification is sought;</t>
  </si>
  <si>
    <t>21(e) Require companies to undertake assessments, consultations and full public disclosure of the environmental, health-related and human rights impacts of their business activities, and their plans to address such impacts;</t>
  </si>
  <si>
    <t>21(f) Be guided by the Guiding Principles on Business and Human Rights: Implementing the United Nations "Protect, Respect and Remedy" Framework, endorsed unanimously in 2011 by the Human Rights Council, when implementing those recommendations.</t>
  </si>
  <si>
    <t>23. The Committee urges the State party to adopt a comprehensive anti-discrimination law, including a definition of racial discrimination, and ensure that it covers and criminalizes discrimination on all grounds. In particular, it requests the State party to take urgent measures to prevent discrimination against children in marginalized and disadvantaged situations, including children belonging to minority groups, Roma children, the children of irregular migrant workers, the children of stateless persons, girls in the North Caucasus and children who do not possess permanent residence registration (propiska). The Committee urges the State party to take measures to prevent the involvement of children in nationalist movements by educating them on non-discrimination and human rights principles. The Committee further recommends that the State party include information in its next periodic report on measures and programmes relevant to the Convention and activities undertaken by the State party in follow-up to the Durban Declaration and Programme of Action, adopted at the 2001 World Conference against Racism, Racial Discrimination, Xenophobia and Related Intolerance, as well as the outcome document adopted at the 2009 Durban Review Conference.</t>
  </si>
  <si>
    <t>25. The Committee recommends that the State party repeal its laws prohibiting propaganda of homosexuality and ensure that children who belong to LGBTI groups or children from LGBTI families are not subjected to any forms of discrimination by raising the public’s awareness of equality and non-discrimination on the basis of sexual orientation and gender identity.</t>
  </si>
  <si>
    <t>27. The Committee draws the State party’s attention to its general comment No 14 (2013) on the right of the child to have his or her best interests taken as a primary consideration and recommends that the State party amend its legislation to better reflect the right established by the Convention. It also recommends that the State party strengthen its efforts to ensure that that right is appropriately integrated and consistently applied in all legislative, administrative and judicial proceedings and in all policies, programmes and projects relevant to and with an impact on children. In this regard, the State party is encouraged to develop procedures and criteria to provide guidance to all relevant persons in authority for determining the best interests of the child in every area and for giving them due weight as a primary consideration. Such procedures and criteria should be disseminated to the public, including religious leaders, courts of law, administrative authorities and legislative bodies. Furthermore, the Committee recommends that the State party establish a constructive dialogue between pro-juvenile and anti-juvenile groups concerning the State party’s international legal obligations, while taking into account the national family traditions.</t>
  </si>
  <si>
    <t>29. The Committee urges the State party to ensure that all children born in its territory, irrespective of the status of their parents, are registered on the same terms as children born to Russian citizens and are issued with a standard birth certificate.</t>
  </si>
  <si>
    <t>31(a) Prevent incidents of ill-treatment by conducting independent monitoring and unannounced visits to places of detention and undertaking comprehensive training programmes for security and police personnel, as well as establishing an effective complaints and data collection system for complaints of torture or other forms of ill-treatment of children deprived of their liberty;</t>
  </si>
  <si>
    <t>31(b) Launch prompt and effective investigations into all allegations of ill-treatment and ensure that the perpetrators are prosecuted and punished under the relevant articles of the Criminal Code;</t>
  </si>
  <si>
    <t>31(c) Prevent the abuse and ill-treatment of persons belonging to the Roma community, especially their children, and put an end to anti-Roma raids throughout the country;</t>
  </si>
  <si>
    <t>31(d) Prevent violent attacks against national minorities, migrant workers and persons belonging to subcultures by educating the public, especially young persons, about the principles of human rights and non-discrimination and by reinforcing the prosecutorial authorities' supervision of the law enforcement agencies;</t>
  </si>
  <si>
    <t>31(e) Initiate investigations into all reports of violence and attacks against minority groups and prosecute and punish perpetrators in a way that is proportionate to the gravity of their crime.</t>
  </si>
  <si>
    <t>33. The Committee draws the attention of the State party to its general comment No. 8 (2006) on the right of the child to protection from corporal punishment and other cruel or degrading forms of punishment and urges the State party to prohibit by law the use of all forms of corporal punishment in all settings, in particular in the home and in alternative care institutions, and provide for enforcement mechanisms under its legislation, including appropriate sanctions in cases of violations. It further recommends that the State party strengthen and expand awareness-raising and education programmes and campaigns, in order to promote positive, non-violent and participatory forms of child-rearing and discipline.</t>
  </si>
  <si>
    <t>34(d) Cooperate with the Special Representative of the Secretary-General on Violence against Children and other relevant United Nations institutions.</t>
  </si>
  <si>
    <t>36. The Committee recommends that the State party establish interdepartmental cooperation at the federal, regional and local levels, in particular between law enforcement agencies and social services structures in order to prevent the sexual exploitation and abuse of children and to provide timely and effective rehabilitation to victims of such crimes. The Committee also recommends that the State party take urgent measures to investigate all information relating to the sexual abuse of children, including LGBTI children, and prosecute and punish the perpetrators of such crimes under the relevant provisions of the Criminal Code.</t>
  </si>
  <si>
    <t>38(a) Ensure that acts of violence against women and girls, including "honour killings" and "bride kidnappings" in the North Caucasus, are promptly, impartially and effectively investigated, that all those responsible for such abuses are held accountable, prosecuted and sanctioned, and that victims of such abuses obtain redress;</t>
  </si>
  <si>
    <t>38(b) Prevent child marriages of girls in the region by developing and undertaking comprehensive awareness-raising programmes on the negative implications of child marriage for the girl child's rights to health, education and development, targeting in particular traditional and religious leaders, parents and local parliamentarians, as well as by prohibiting by law the withdrawal of children from school because of marriage;</t>
  </si>
  <si>
    <t>38(c) Take legal, administrative and educational measures to discourage polygamy, which can have adverse effects on children.</t>
  </si>
  <si>
    <t>40(a) Resume the deinstitutionalization process and ensure that children are placed in institutional care only as a last resort;</t>
  </si>
  <si>
    <t>40(b) Ensure that adequate safeguards and clear criteria based on the needs and best interests of the child are used to determine whether a child should be placed in institutional care; establish clear guidelines and criteria on deprivation of parental rights; and carry out review and regular monitoring of all placements in care institutions;</t>
  </si>
  <si>
    <t>40(c) Accelerate the adoption of the draft law on independent public inspections of children's institutions and establish a rigorous system for monitoring services provided by care institutions;</t>
  </si>
  <si>
    <t>40(d) Ensure sufficient alternative family- and community-based care options for children deprived of a family environment, in particular for children with special needs;</t>
  </si>
  <si>
    <t>42(e) Provide systematic training in child-rearing for foster families and monitor the conditions of children in those families regularly;</t>
  </si>
  <si>
    <t>40(f) Initiate an investigation into all cases of abuse of children in care institutions; ensure that the perpetrators are prosecuted and punished accordingly; and ensure the necessary psychological and physical rehabilitation for victims of such abuse;</t>
  </si>
  <si>
    <t>40(g) Take urgent measures to prevent children being hospitalized in psychiatric institutions as a punishment for misbehaviour, and launch a prompt investigation into any cases of that practice.</t>
  </si>
  <si>
    <t>42(a) Stop the practice of forced separation of mothers from their children and establish strict monitoring of the application of articles 69 and 73 of the Family Code and increase its social services to provide support and assistance for keeping families together;</t>
  </si>
  <si>
    <t>Forced separation of children from their parents</t>
  </si>
  <si>
    <t>42(b) Cease the practice of separating children from Roma mothers owing to lack of necessary documentation;</t>
  </si>
  <si>
    <t>42(c) Ensure that children are separated from their parents as a measure of last resort and only in exceptional cases following a decision by a court on deprivation of parental rights.</t>
  </si>
  <si>
    <t>44(a) Educate the public and raise awareness in order to remove the stigma associated with persons with disabilities, with the further aim of encouraging the adoption of children with disabilities by Russian families. The requirement that a child should be refused by at least five Russian families before an intercountry adoption is possible should be reconsidered in relation to children with disabilities in order to increase their chances of living in a family environment;</t>
  </si>
  <si>
    <t>44(b) Ensure that the right of children to a family environment is not compromised by the political agenda of the State party and ensure that both intercountry and national adoption of children is considered on a case-by-case basis with proper screening of prospective families. The State party should establish a working relationship with the social structures of host countries to be able to better monitor the situation of Russian children adopted elsewhere;</t>
  </si>
  <si>
    <t>44(c) Ensure that children are informed, especially about their origins, consulted and supported throughout the adoption process, depending on their age and maturity;</t>
  </si>
  <si>
    <t>44(d) Consider ratifying the Hague Convention on Protection of Children and Cooperation in respect of Intercountry Adoption.</t>
  </si>
  <si>
    <t>46. The Committee strongly urges the State party to undertake all the measures necessary to not allow baby boxes and to promote alternatives, taking into full account the duty to fully comply with all provisions of the Convention. Furthermore, the Committee urges the State party to increase its efforts to address the root causes that lead to the abandonment of infants, including by providing family planning services and adequate counselling and social support for unplanned pregnancies and the prevention of high-risk pregnancies.</t>
  </si>
  <si>
    <t>48. The Committee recommends that the State party give due consideration to the circumstances in which the best interests of the child may be better fulfilled by living with the incarcerated parent. In doing so, due consideration to the overall conditions of the prison context and the particular need for parent-child contact during early childhood should be taken into full account, with the option of judicial review and with full consideration for the best interests of the child. Furthermore, the Committee urges the State party to ensure that, in the sentencing of parents and primary caregivers, non-custodial sentences are handed down, wherever possible, in lieu of custodial sentences, including in the pretrial and trial phases.</t>
  </si>
  <si>
    <t>50(a) Prevent mass institutionalization of children with disabilities and ensure sufficient alternative family- and community-based care options for children with disabilities deprived of a family environment, by educating the public and providing all the necessary support to families with children with disabilities;</t>
  </si>
  <si>
    <t>50(b) Employ independent medical experts to monitor and review the diagnosis of children with mental disabilities, especially children without family care, and their placement in special care institutions by boards of psychological, medical and educational specialists;</t>
  </si>
  <si>
    <t>50(c) Provide education and developmental activities to children with mental disabilities on a regular basis and stop the practice of categorizing children as "unteachable";</t>
  </si>
  <si>
    <t>50(d) Provide the staff of care institutions for children with disabilities with necessary training and ensure that such institutions provide all the necessary services and appropriate living conditions for children with disabilities, in the absence of other family-based care options;</t>
  </si>
  <si>
    <t>50(e) Expedite the implementation of its legal provisions on inclusive education by training teachers, providing schools with the necessary equipment and sensitizing the school personnel, children and the public in general to the rights of children with disabilities, with special attention given to children with mental disabilities.</t>
  </si>
  <si>
    <t>52. The Committee draws the State party’s attention to its general comment No. 15 (2013) on the right of the child to the enjoyment of the highest attainable standard of health and recommends that the State party take measures to regularly assess the health conditions of children deprived of parental care and children in difficult situations in order to prevent irreparable damage to their health. The Committee also recommends that the State party take measures to provide all children, irrespective of their legal status in the country, with access to medical assistance, in particular preventive health care and emergency assistance, without any discrimination.</t>
  </si>
  <si>
    <t>54. The Committee recommends that the State party take all the necessary measures to prevent mother-to-child transmission of HIV/AIDS throughout the country by providing a sufficient amount of breast-milk substitutes and antiretroviral drugs in all regions, using, inter alia, mobile medical personnel. It also recommends that the State party provide preventive therapy and assistance to all persons, irrespective of their legal status in the country.</t>
  </si>
  <si>
    <t>56(a) Take urgent action to strengthen its efforts to prevent suicide among children and young persons, including by increasing the psychological counselling services available and the number of social workers in schools and communities, and ensure that all professionals working with children are adequately trained to identify and address early suicidal tendencies and mental-health problems;</t>
  </si>
  <si>
    <t>56(b) Take measures to prevent drug and alcohol abuse among children by providing them with information about the negative health consequences thereof;</t>
  </si>
  <si>
    <t>56(c) Put an end to the coercive treatment of transsexual and homosexual persons, in particular children, and to attempts to diagnose transsexuality as a psychiatric disease, and provide LGBTI children with easy access to necessary sexual health information.</t>
  </si>
  <si>
    <t>58. The Committee urges the State party to guarantee an adequate and sustainable standard of living for all children within its territory, with particular focus on children in the most marginalized and disadvantaged situations, such as Roma children and children of migrant workers, including irregular migrant workers, by providing them with appropriate accommodation, access to social and health services and benefits, nutrition and education. The Committee also recommends that the State party take measures to ensure that employers respect the rights of migrant workers and enforce the working hours established by law. Furthermore, the Committee recommends that the State party amend its legislation to ensure that the best interests of the child are always taken as a primary consideration in cases of the divorce or separation of parents, in order to protect children from the adverse effects of the divorce or separation of parents, especially on their right to housing.</t>
  </si>
  <si>
    <t>60(a) Ensure that all children, including minority children, children of irregular migrant workers and asylum-seeking children in the territory of the State party have access to free and compulsory education up to the age of 18 years without any discrimination;</t>
  </si>
  <si>
    <t>60(b) Prevent discriminatory initiatives against children of migrant workers, including the new draft law on non-admission of children of migrant workers without a tax certificate;</t>
  </si>
  <si>
    <t>60(c) Abolish the rule that residence permits must be renewed every 90 days for children of migrant workers and ensure that those children are allowed to stay and study in schools for the duration of the residence permit of their parents;</t>
  </si>
  <si>
    <t>60(d) Put an end to the segregation of Roma children and provide them with equal access to quality education both in primary and secondary schools, by providing special preparatory classes, if required;</t>
  </si>
  <si>
    <t>60(e) Take urgent measures to prevent the bullying of LGBTI children in schools by educating children and school staff and punishing the perpetrators.</t>
  </si>
  <si>
    <t>62. The Committee recommends that the State party amend the Federal Refugees Act to comply with the Convention relating to the Status of Refugees and ensure that it does not impose additional criteria for being accepted as a refugee in the country. It also urges the State party to establish safeguards against the refoulement of children where there are substantial grounds for believing that their life or freedoms would be in danger and establish child- and gender-sensitive procedures for unaccompanied and separated children.</t>
  </si>
  <si>
    <t>Other special protection measures</t>
  </si>
  <si>
    <t>64. In the light of its general comment No. 11 (2009) on indigenous children and their rights under the Convention, the Committee recommends that the State party take all the necessary measures to preserve the cultural and linguistic identity and heritage of indigenous children by ensuring that they receive basic education in their native language to the extent possible. The Committee urges the State party to improve its health-care facilities and services in remote villages of indigenous groups and facilitate the traditional way of life of those groups, including by ensuring access to the traditional diet.</t>
  </si>
  <si>
    <t>Children belonging to indigenous groups</t>
  </si>
  <si>
    <t>66(a) Take effective measures to address the root causes of the phenomenon of children in street situations;</t>
  </si>
  <si>
    <t>66(b) Take effective and appropriate measures to ensure that children in street situations have access to education, shelter and health care;</t>
  </si>
  <si>
    <t>66(c) Address the sexual abuse and other exploitation of children in street situations through the prosecution of perpetrators of abuse and the reintegration of victims into society.</t>
  </si>
  <si>
    <t>68(a) Enact specific domestic legislation and a comprehensive policy and action plan on the phenomenon of trafficking, to ensure that perpetrators are punished and victims adequately protected and assisted;</t>
  </si>
  <si>
    <t>68(b) Increase its efforts aimed at international, regional and bilateral cooperation with countries of origin, transit and destination through information exchange in order to prevent trafficking, and to harmonize legal procedures aimed at the prosecution of traffickers; and</t>
  </si>
  <si>
    <t>68(c) Conduct comparative studies on trafficking and address its root causes in order to eliminate the vulnerability of girls and women to traffickers and to undertake efforts for the recovery and social integration of the victims.</t>
  </si>
  <si>
    <t>70(a) Expedite the adoption of the laws establishing a juvenile justice system, including juvenile courts with specialized staff and a restorative justice approach, to follow up on the positive decrease in the number of children sentenced to deprivation of liberty;</t>
  </si>
  <si>
    <t>70(b) Prevent the unlawful detention of children and ensure that legal safeguards are guaranteed for children detained;</t>
  </si>
  <si>
    <t>70(c) Ensure that children who reach the age of majority while in detention can stay in institutions for juvenile offenders until they reach their mid-twenties as a rule;</t>
  </si>
  <si>
    <t>70(d) Develop comprehensive rehabilitation and reintegration measures for all children in conflict with the law.
In doing so, the State party should make use, if relevant, of the technical assistance tools developed by the Interagency Panel on Juvenile Justice and its members, including the United Nations Office on Drugs and Crime, the United Nations Children’s Fund (UNICEF), the Office of the United Nations High Commissioner for Human Rights and non-governmental organizations, and seek technical assistance in the area of juvenile justice from members of the Panel.</t>
  </si>
  <si>
    <t>71. The Committee recommends that the State party ensure, through adequate legal provisions and regulations, that all child victims of and/or witnesses to crimes are provided with the protection required by the Convention and that the State party take fully into account the Guidelines on Justice in Matters Involving Child Victims and Witnesses of Crime.</t>
  </si>
  <si>
    <t>72. The Committee recommends that the State party, in order to further strengthen the fulfilment of children’s rights, ratify the Optional Protocol to the Convention on the Rights of the Child on a communications procedure, the International Convention on the Protection of the Rights of All Migrant Workers and Members of Their Families, the Second Optional Protocol to the International Covenant on Civil and Political Rights, aiming at the abolition of the death penalty, the Optional Protocol to the International Covenant on Economic, Social and Cultural Rights, the Optional Protocol to the Convention against Torture and Other Cruel, Inhuman or Degrading Treatment or Punishment, the Optional Protocol to the Convention on the Rights of Persons with Disabilities and the International Convention for the Protection of All Persons from Enforced Disappearance.</t>
  </si>
  <si>
    <t>73. The Committee recommends that the State party cooperate with the Council of Europe with a view to the implementation of the Convention and other human rights instruments, both in the State party and in other member States of the Council.</t>
  </si>
  <si>
    <t>74. The Committee recommends that the State party take all appropriate measures to ensure that the present recommendations are fully implemented by, inter alia, transmitting them to the Head of State, the Duma, relevant ministries, the Supreme Court and local authorities for appropriate consideration and further action.</t>
  </si>
  <si>
    <t>75. The Committee further recommends that the combined fourth to fifth periodic reports and written replies by the State party and the present concluding observations be made widely available in Russian and in the minority languages of the country, including through the Internet, to the public at large, civil society organizations, the media, youth groups, professional groups and children, in order to generate debate and awareness of the Convention and the Optional Protocols thereto and of their implementation and monitoring.</t>
  </si>
  <si>
    <t>76. The Committee invites the State party to submit its combined sixth and seventh periodic reports by 14 September 2019 and to include therein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the event that a report exceeding the page limitation is submitted, the State party will be asked to review and resubmit the report in accordance with the above-mentioned guidelines. The Committee reminds the State party that if it is not in a position to review and resubmit the report, translation of the report for the purpose of its consideration by the treaty body cannot be guaranteed.</t>
  </si>
  <si>
    <t>77. The Committee also invites the State party to submit an updated core document in accordance with the requirements of the common core document in the harmonized guidelines on reporting, approved by the fifth inter-committee meeting of the human rights treaty bodies in June 2006 (HRI/GEN/2/Rev.6, chap. I).</t>
  </si>
  <si>
    <t>San Marino</t>
  </si>
  <si>
    <t>5. The Committee encourages the State party to take all necessary measures to ensure that its domestic legislation conforms fully to the principles and provisions of the Convention. In that regard, the Committee recommends that the State party make a comprehensive review of its ius commune to identify the provisions of domestic legislation which contradict the principles and provisions of the Convention.</t>
  </si>
  <si>
    <t>7. The Committee recommends that the State party systematically work on the development of a strong rights-based child policy covering all rights contained in the Convention. Furthermore, it recommends that the State party establish a clear statutory mandate for the Minor Service as the coordinating body within the Government for the implementation of the Convention</t>
  </si>
  <si>
    <t>Child rights policy and coordination</t>
  </si>
  <si>
    <t>9. The Committee recommends that the State party consider establishing an independent mechanism in accordance with the Principles relating to the status of national institutions for the promotion and protection of human rights (the Paris Principles, General Assembly resolution 48/134, annex) and, in light of the Committee’s general comment No. 2 on national human rights institutions, monitor and evaluate progress in the implementation of the Convention.</t>
  </si>
  <si>
    <t>10. The Committee recommends that the State party pursue its efforts to disseminate the Convention, both to children and to the broader public. It also recommends that the State party undertake systematic ongoing education and training programmes on the provisions of the Convention for all professional groups working for and with children, such as judges, lawyers, law enforcement officials, civil servants, teachers, health personnel including psychologists, and social workers.</t>
  </si>
  <si>
    <t>Training/dissemination of the Convention</t>
  </si>
  <si>
    <t>13(a) Make greater efforts to ensure that all children within its jurisdiction enjoy all rights set out in the Convention without discrimination, in accordance with article 2;</t>
  </si>
  <si>
    <t>13(b) Adopt and implement provisions in order to combat racism and discrimination;</t>
  </si>
  <si>
    <t>13(c) Ratify the Convention on the Elimination of All Forms of Discrimination against Women</t>
  </si>
  <si>
    <t>14. The Committee requests that specific information be included in the next periodic report on the measures and programmes relevant to the Convention on the Rights of the Child undertaken by the State party to follow up on the Declaration and Programme of Action adopted at the World Conference against Racism, Racial Discrimination, Xenophobia and Related Intolerance, taking account of general comment No. 1 on article 29, paragraph 1, of the Convention (aims of education).</t>
  </si>
  <si>
    <t>19(b) Conduct programmes and awareness-raising activities to promote the meaningful and empowered participation of all children within the family, the community and in schools, including within student council bodies, paying particular attention to girls, Roma children and children with disabilities;</t>
  </si>
  <si>
    <t>18. The Committee requests the State party to include in its next report information on the implementation in practice of articles 13 to 18 of the Convention, e.g. in schools and in the family.</t>
  </si>
  <si>
    <t>20. The Committee recommends that the State party provide the child, in accordance with article 8 of the Convention, with the right to know, as far as possible, his/her natural parent(s) and to ratify the Hague Convention on Protection of Children and Cooperation in Respect of Intercountry Adoption of 199 The Committee further recommends that the State party undertake a study on intercountry adoptions to better assess the situation.</t>
  </si>
  <si>
    <t>22. The Committee recommends that the State party undertake awareness‑raising campaigns on the negative impact of corporal punishment. Furthermore, the State party should undertake studies to assess the prevalence and nature of violence against children and develop a comprehensive plan of action based on this study for the prevention of and intervention in cases of child abuse and neglect, including the provision of services for recovery and social reintegration of victims, taking into account the recommendations of the Committee adopted at its days of general discussion on children and violence (see CRC/C/100, para. 688 and CRC/C/111, paras. 701-745).</t>
  </si>
  <si>
    <t>Protection from abuse and neglect</t>
  </si>
  <si>
    <t>26. The Committee encourages the State party to ratify and implement the Optional Protocols to the Convention on the Rights of the Child on the sale of children, child prostitution and child pornography and on the involvement of children in armed conflict.</t>
  </si>
  <si>
    <t>Optional Protocols</t>
  </si>
  <si>
    <t>27. Finally, in light of article 44, paragraph 6, of the Convention, the Committee recommends that the initial report and written replies submitted by the State party be made widely available to the public at large and that the publication of the report be considered, along with the relevant summary records and concluding observations adopted by the Committee. Such a document should be widely distributed in order to generate debate and awareness of the Convention, its implementation and monitoring within the Government, the Parliament and the general public, including concerned non‑governmental organizations. The Committee recommends that the State party request international cooperation in this regard.</t>
  </si>
  <si>
    <t>Dissemination of documentation</t>
  </si>
  <si>
    <t>28. The Committee underlines the importance of a reporting practice that is in full compliance with the provisions of article 44 of the Convention. An important aspect of States’ responsibilities to children under the Convention includes ensuring that the United Nations Committee on the Rights of the Child has regular opportunities to examine the progress made in the Convention’s implementation. In this regard, regular and timely reporting by States parties is crucial. The Committee recognizes that some States parties experience difficulties in reporting in a timely and regular manner. As an exceptional measure, in order to help the State party catch up with its reporting obligations so as to be in full compliance with the Convention, the Committee invites the State party to submit its combined second, third and fourth periodic reports by 24 December 2008, due date for the submission of the fourth periodic report. Such a report should not exceed 120 pages (see CRC/C/118). The Committee expects the State party to report thereafter every five years, as foreseen by the Convention.</t>
  </si>
  <si>
    <t>Periodicity of submission of reports</t>
  </si>
  <si>
    <t>5. The Committee recommends that the State party take all measures necessary to address the recommendations contained in its concluding observations of 2008 (CRC/C/SRB/CO/1) that have not been implemented or that have not been implemented in full.</t>
  </si>
  <si>
    <t>7(a) Enact a comprehensive children’s act and introduce a child rights impact assessment procedure for all new legislation adopted at the national level;</t>
  </si>
  <si>
    <t>7(b) Amend the Law on the means of determining the maximum number of public sector employees to ensure that its austerity provisions do not have negative impacts on the quality and efficiency of services provided to children.</t>
  </si>
  <si>
    <t>9(a) Adopt a consistent policy framework that will replace the national plan of action for children and serve as a basis for effective budgeting for and monitoring of respective policies;</t>
  </si>
  <si>
    <t>9(b) Ensure that consultations are held with all relevant stakeholders, including children, to assess the impact of the previous plan and identify any potential shortcomings requiring improvement;</t>
  </si>
  <si>
    <t>9(c) Ensure that any new plan is supported with the appropriate elements for its application, including sufficient human, technical and financial resources, and that the effectiveness of the plan's implementation is regularly assessed.</t>
  </si>
  <si>
    <t>11(a) Strengthen the role of the Council for Child Rights as the principal institutional coordinating mechanism at the interministerial level and provide it with a clear mandate and sufficient authority to coordinate all activities related to the implementation of the Convention at cross-sectoral, national and local levels;</t>
  </si>
  <si>
    <t>11(b) Ensure that the Council is provided with the necessary human, technical and financial resources for it to operate effectively;</t>
  </si>
  <si>
    <t>11(c) Encourage the committee on child rights of the National Assembly to systematically scrutinize the adoption and implementation of policies and recommendations in relation to legislation relevant to children.</t>
  </si>
  <si>
    <t>13(a) Establish a budgeting process that includes a child rights perspective and specifies clear allocations to children in the relevant sectors and agencies, with specific indicators and a tracking system;</t>
  </si>
  <si>
    <t>13(b) Establish mechanisms to monitor and evaluate the adequacy, efficacy and equitability of the distribution of resources allocated to the implementation of the Convention;</t>
  </si>
  <si>
    <t>13(c) Ensure transparent and participatory budgeting through public dialogue, especially with children, and for proper accountability of the authorities, including at the local level;</t>
  </si>
  <si>
    <t>13(d) Conduct a comprehensive assessment of the budget needs for children and allocate adequate budgetary resources, increase the budget allocated to social sectors, in particular in the areas of education and social assistance, and address disparities on the basis of indicators related to children's rights.</t>
  </si>
  <si>
    <t>15(a) Expeditiously strengthen information management and data-collection systems at central and local government levels to cover all areas of the Convention. Data should be disaggregated by, among others, age, sex, disability, geographic location, ethnic and national origin and socioeconomic background, in order to facilitate analysis of the situation of all children, particularly those in situations of vulnerability;</t>
  </si>
  <si>
    <t>15(b) Ensure that data and indicators are shared among relevant ministries and used for the formulation, monitoring and evaluation of policies, programmes and projects for the effective implementation of the Convention;</t>
  </si>
  <si>
    <t>15(c) Take into account the conceptual and methodological framework set out in the Office of the United Nations High Commissioner for Human Rights (OHCHR) publication Human Rights Indicators: A Guide to Measurement and Implementation when defining, collecting and disseminating statistical information.</t>
  </si>
  <si>
    <t>17(a) Expedite the adoption of the law on the ombudsman for the rights of the child in order to deal specifically with children's rights, ensure that such a body has a mandate to receive, investigate and address complaints from children in a child-sensitive manner, and allocate sufficient human, financial and technical resources to support the work of the office;</t>
  </si>
  <si>
    <t>17(b) Ensure the privacy and protection of child victims, particularly when monitoring and follow-up visits to institutions are undertaken within the ombudsman's role as the national preventive mechanism;</t>
  </si>
  <si>
    <t>17(c) Ensure continuous capacity-building and training for staff of the ombudsman's office on issues related to children's rights.</t>
  </si>
  <si>
    <t>19(a) Strengthen its efforts to provide adequate and systematic training on awareness-raising about children's rights to professional groups working with and for children, such as parliamentarians, judges, lawyers, health personnel, teachers, school administrators, academics, social workers, media professionals and others, as required;</t>
  </si>
  <si>
    <t>19(b) Pay particular attention to the systematic inclusion of teaching of the Convention's principles and provisions at all levels of the school curricula;</t>
  </si>
  <si>
    <t>19(c) Pay special attention to the participation of children in the dissemination of information on their rights;</t>
  </si>
  <si>
    <t>19(d) Encourage the media to ensure sensitivity to children's rights and the inclusion of children in the development of programmes;</t>
  </si>
  <si>
    <t>19(e) Continue and strengthen its efforts to increase the awareness of the Convention throughout the country, in close cooperation with non-governmental organizations and other stakeholders, paying particular attention to remote and rural areas and children from minority groups.</t>
  </si>
  <si>
    <t>20. The Committee recommends that a national legislative instrument be enacted that would provide a statutory definition of the term “child” in line with article 1 of the Convention. It also recommends that the State party amend the Family Law to remove all exceptions that allow marriage for those under the age of 18 years.</t>
  </si>
  <si>
    <t>23(a) Ensure full implementation of relevant existing laws prohibiting discrimination, including by strengthening public education campaigns to address negative social attitudes towards Roma children, children with disabilities, minority children, refugees and asylum-seeking children, migrant children, children in street situations, lesbian, gay, bisexual and transgender children and children with HIV/AIDS;</t>
  </si>
  <si>
    <t>23(b) Ensure that children living in rural areas have access to quality education and adequate health care and housing;</t>
  </si>
  <si>
    <t>23(c) Ensure the availability of sufficient human, technical and financial resources for the effective implementation of the national strategy for the prevention of and protection against discrimination for the period 2014-2018;</t>
  </si>
  <si>
    <t>23(d) Introduce a specific mechanism within the commission for protection against discrimination to address cases of discrimination against children.</t>
  </si>
  <si>
    <t>25. In the light of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and in all policies, programmes and projects that are relevant to and have an impact on children. In this regard, the State party is encouraged to develop procedures and criteria to provide guidance to all relevant persons in authority for determining the best interests of the child in every area and for giving that principle due weight as a primary consideration.</t>
  </si>
  <si>
    <t>27(a) Improve the regional organization of neonatal services to ensure access to adequate institutional and professional capacities in line with the OHCHR technical guidance on the application of a human rights-based approach to the implementation of policies and programmes to reduce and eliminate preventable mortality and morbidity of children under 5 years of age (A/HRC/27/31);</t>
  </si>
  <si>
    <t>27(b) Strengthen efforts to ensure that access to adequate health care and neonatal services are extended to the most vulnerable families, including Roma families and those living in marginalized and remote areas;</t>
  </si>
  <si>
    <t>27(c) Strengthen the provision of health care to Roma women and children through effective outreach services, and ensure that the "Health mediators" project has sufficient human, technical and financial resources to ensure that regular home visits are carried out effectively.</t>
  </si>
  <si>
    <t>19(c) Institutionalize permanent participative structures and ensure that they are provided with a meaningful mandate and adequate human, technical and financial resources, in order to facilitate the effective engagement of children on issues that affect them.</t>
  </si>
  <si>
    <t>31. The Committee recommends that the State party ensure full implementation of the new regulations that enable immediate birth registration of children whose parents do not have personal documents, and initiate procedures to establish the nationality of children born to stateless parents or those whose nationality is unknown.</t>
  </si>
  <si>
    <t>33(a) Establish legislative and other measures to ensure mandatory compliance with the general protocol on the protection of children from abuse and violence and the relevant special protocols aimed at protecting children from abuse and violence, and ensure that sufficient human, financial and technical resources are available to ensure implementation;</t>
  </si>
  <si>
    <t>33(b) In coordination with the office of the ombudsman, in its capacity as the national preventive mechanism, establish a monitoring mechanism to ensure that all children in institutions and alternative care are free from all forms of torture and inhumane or degrading treatment, and ensure that they have access to a confidential, safe and child-friendlymechanism for complaints related to their deprivation of liberty, their conditions of detention or internment and their treatment;</t>
  </si>
  <si>
    <t>33(c) Ensure that preventative mechanisms are established to protect children with intellectual and other psychosocial impairments from any kind of physical or sexual violence and establish compulsory training courses on violence against children for all relevant professionals;</t>
  </si>
  <si>
    <t>33(d) Strengthen national programmes to address violence in schools, with support from the Ministry of Education, Science and Technological Development and teacher training agencies to establish standards, mentoring programmes and peer review in order to tackle violence in schools, and provide training, including for parents, on the risks of (cyber)bullying;</t>
  </si>
  <si>
    <t>33(e) Develop a public awareness campaign as a means of changing prevailing attitudes in relation to violence against children and move towards zero tolerance;</t>
  </si>
  <si>
    <t>33(f) Ensure efficient cooperation, coordination and data sharing between child protection services, the police and the justice system;</t>
  </si>
  <si>
    <t>33(g) Seek technical cooperation from the United Nations Children's Fund (UNICEF) and the World Health Organization as a means of addressing the above-mentioned issues.</t>
  </si>
  <si>
    <t>35(a) Further strengthen awareness-raising and education programmes, including campaigns, with the involvement of children, in order to formulate a comprehensive strategy for preventing and combating child abuse;</t>
  </si>
  <si>
    <t>35(b) Establish a national database on all cases of domestic violence against children and undertake a comprehensive assessment of the extent, causes and nature of such violence;</t>
  </si>
  <si>
    <t>35(c) Ensure the allocation of adequate human, technical and financial resources to the office of the deputy ombudsman to enable it to implement long-term programmes for addressing the root causes of violence and abuse;</t>
  </si>
  <si>
    <t>35(d) Encourage community-based programmes aimed at preventing and tackling domestic violence, child abuse and neglect, including by involving former victims, volunteers and community members and providing them with training support.</t>
  </si>
  <si>
    <t>37(a) Explicitly prohibit corporal punishment in legislation;</t>
  </si>
  <si>
    <t>37(b) Ensure that the prohibition of corporal punishment is adequately monitored and enforced in all settings;</t>
  </si>
  <si>
    <t>37(c) Promote positive, non-violent and participatory forms of child-rearing and discipline through awareness campaigns;</t>
  </si>
  <si>
    <t>37(d) Ensure that offenders are brought before the competent administrative and judicial authorities.</t>
  </si>
  <si>
    <t>38. The Committee recommends that the State party establish a system to track all cases involving child marriage among ethnic groups, particularly Roma girls; provide child victims with shelter, as well as appropriate rehabilitation and counselling services; and develop awareness-raising campaigns highlighting the harmful consequences of child marriage.</t>
  </si>
  <si>
    <t>40(a) Immediately reduce the placement of children under the age of 3 years, including those with disabilities, in residential care institutions and expedite placement in family-based care; and ensure adequate safeguards and clear criteria, particularly for Roma children and children with disabilities and on the basis of the needs and best interests of the child, for determining whether a child should be placed in alternative care;</t>
  </si>
  <si>
    <t>40(b) Implement the provisions outlined in the Law on social welfare that limit the number of children per residential institution to 50;</t>
  </si>
  <si>
    <t>40(c) Implement measures to reduce the number of children in large-scale institutions for children with disabilities and ensure that institutionalization is used only as a last resort, including by providing information to expectant parents and health-care workers who advise new parents on the rights and dignity of children with disabilities;</t>
  </si>
  <si>
    <t>40(d) Take immediate steps to ensure that the rulebook on prohibited practices that was prepared for employees in the area of social protection is enforced so that children in institutions will be free from all physical or psychological abuse and neglect, and hold those responsible to account for such abuse or neglect; prohibit the use of seclusion, physical restraints and isolation as means of discipline; and ensure that the best interests of the child are respected when deciding on necessary and appropriate medical treatment and that the views of children are heard and taken into account;</t>
  </si>
  <si>
    <t>40(e) Ensure adequate legal safeguards and clear criteria for determining whether a child should be placed in alternative care, taking into consideration the views and best interests of the child, and enforce such criteria by raising awareness among family court judges;</t>
  </si>
  <si>
    <t>40(f) Strengthen support to children and young people leaving care, including those with disabilities, to enable them to reintegrate into society, by providing access to adequate housing, legal, health and social services and educational and vocational training opportunities;</t>
  </si>
  <si>
    <t>40(g) Raise awareness in society to counter the stigmatization of and discrimination against children in alternative care.</t>
  </si>
  <si>
    <t>42(a) Ensure that children with disabilities and Roma children are not discriminated against in the adoption process and establish programmes to reduce misconceptions related to the adoption of children with severe disabilities and Roma children;</t>
  </si>
  <si>
    <t>42(b) Ensure enhanced coordination among relevant agencies, along with sufficient staff training, to ensure appropriate long-term support for the adopted child and adoptive parents.</t>
  </si>
  <si>
    <t>44(a) Enhance the collection of data on children with disabilities and conduct studies and analyses on the effectiveness of the implementation of the Convention and the existing laws and policies;</t>
  </si>
  <si>
    <t>44(b) Reform the system of social assistance for children with disabilities and their families in order to improve its coherence and coordination and avoid unnecessary institutionalization, and undertake awareness-raising campaigns to combat the stigmatization of and prejudice against children with disabilities;</t>
  </si>
  <si>
    <t>44(c) Establish legislative and other measures to enable children with disabilities who are in need of constant care and assistance to remain with their biological families through services for children and parents and/or through financial support and assistance to parents who are unable to work and generate income because they provide constant care and assistance to a child with a disability;</t>
  </si>
  <si>
    <t>44(d) Give priority to measures to facilitate the full inclusion of children with disabilities, including those with intellectual and psychosocial disabilities, in all areas of public life, such as leisure activities, community-based care and the provision of social housing with reasonable accommodation.</t>
  </si>
  <si>
    <t>46(a) Ensure the availability of and equitable access to quality primary and specialized health care for all children in the country, and strengthen efforts to ensure that access to adequate health care, including prenatal care for uninsured pregnant women, is extended to families living in the most vulnerable situations, particularly those living in marginalized and remote areas;</t>
  </si>
  <si>
    <t>46(b) Allocate adequate human and financial resources to ensure full implementation of the ordinance on the national health-care programme for women, children and young people;</t>
  </si>
  <si>
    <t>46(c) Strengthen and expand support in Roma communities for newly appointed health mediators and ensure the institutionalization of Roma health mediators within the health system;</t>
  </si>
  <si>
    <t>46(d) Ensure equal access to counselling and other health-related support services for children with developmental difficulties;</t>
  </si>
  <si>
    <t>46(e) Support public advocacy and media engagement that address knowledge, attitudes and practices to encourage immunization, and apply the OHCHR technical guidance on the application of a human rights-based approach to the implementation of policies and programmes to reduce and eliminate preventable mortality and morbidity of children under 5 years of age;</t>
  </si>
  <si>
    <t>46(f) Fully implement the International Code of Marketing of Breast-milk Substitutes and develop a national programme for the protection, promotion and support of breastfeeding through comprehensive campaigns. Mothers should be appropriately supported through counselling structures in hospitals, clinics and the community and the baby-friendly hospital initiative should be implemented throughout the country.</t>
  </si>
  <si>
    <t>48. The Committee recommends that community-based mental health services be made readily available and that steps be taken to strengthen preventive work, particularly in the home environment and care centres. It also recommends that the number of child psychiatrists and psychologists be increased.</t>
  </si>
  <si>
    <t>50(a) Develop comprehensive, age-appropriate education on sexual and reproductive health, including information on family planning and contraceptives, the dangers of early pregnancy and the prevention and treatment of sexually transmitted diseases;</t>
  </si>
  <si>
    <t>50(b) Ensure unimpeded access to sexual and reproductive health services, including confidential counselling and modern contraception for adolescent girls and boys;</t>
  </si>
  <si>
    <t>50(c) Address the incidence of drug use by children and adolescents by, inter alia, providing children and adolescents with accurate and objective information and life skills education on preventing the abuse of substances, including tobacco and alcohol, and develop accessible and youth-friendly drug dependence treatment and harm reduction services.</t>
  </si>
  <si>
    <t>52(a) Consider holding targeted consultations with families and children, including those in vulnerable situations, in particular Roma families, and with children's rights civil society organizations, with a view to strengthening the strategies and measures for reducing child poverty;</t>
  </si>
  <si>
    <t>52(b) Strengthen the support provided to children living below the poverty line, in particular single-parent families, families with four or more children and families with children with disabilities, and ensure that social protection measures cover the real costs of decent living for the children, including expenses relevant to their rights to health, a nutritious diet, education, adequate housing and water and sanitation;</t>
  </si>
  <si>
    <t>52(c) Review its legislation, policies and programmes on housing in order to prevent and eliminate homelessness, taking into account the special needs of children, including Roma children and children with disabilities and their families and young people leaving alternative care;</t>
  </si>
  <si>
    <t>52(d) Review the adequacy of cash benefits for children from the perspective of securing a minimum standard of living, and ensure access to such benefits in terms of information, outreach and user-friendly procedures;</t>
  </si>
  <si>
    <t>52(e) Simplify the administrative procedures and provisions of support for cash benefits to facilitate access by families living in the most vulnerable situations.</t>
  </si>
  <si>
    <t>55(a) Develop programmes to reduce dropout rates, and provide for the monitoring and evaluation of such programmes;</t>
  </si>
  <si>
    <t>55(b) Strengthen efforts to promote inclusive education for all children, particularly the most vulnerable, and ensure that adequate human, financial and technical support are available to implement the provisions outlined in the Law on the fundamentals of the education system;</t>
  </si>
  <si>
    <t>55(c) Guarantee all children with disabilities the right to inclusive education in mainstream schools independent of parental consent, train and assign specialized teachers and professionals in integrated classes providing individual support and due attention to children with learning difficulties, and address the shortage of speech therapists and qualified professionals for children with mental and psychosocial disabilities;</t>
  </si>
  <si>
    <t>55(d) Further strengthen efforts to improve access to quality education in rural areas and in small towns, including access to preschool, secondary and higher education, particularly for vulnerable groups;</t>
  </si>
  <si>
    <t>55(e) Facilitate the participation and inclusion of Roma children in education at all levels, and raise awareness among teachers and staff at psychological and pedagogical counselling centres about the culture of Roma people;</t>
  </si>
  <si>
    <t>55(f) Establish legislative provisions to regulate the system for providing additional support to pupils in the education process, and ensure that enough professionals are available to address the individual needs of pupils;</t>
  </si>
  <si>
    <t>55(g) Ensure equal access for all children, particularly from vulnerable groups, to early education programmes regardless of their parents' employment status, and provide the funding necessary to ensure that preschool facilities are adequate, with appropriate training provided for teachers and education assistants.</t>
  </si>
  <si>
    <t>57(a) Establish fair and efficient asylum procedures that are to be carried out in a child-sensitive manner, in both procedural and substantive aspects, and that can be used to systematically identify and refer unaccompanied or separated children for appropriate protection and support, and consider amending relevant national legislation, including the Law on asylum, in this regard;</t>
  </si>
  <si>
    <t>Refugee
and asylum-seeking children</t>
  </si>
  <si>
    <t>57(b) Ensure the full inclusion of asylum-seeking and refugee children who are unaccompanied or separated in the existing child protection system, provide accommodation in foster families or other accommodation facilities adequate for their age, gender and needs in line with best interest assessments conducted on an individual basis and establish specialized services for children with emotional, psychiatric and behavioural problems;</t>
  </si>
  <si>
    <t>57(c) Ensure that all asylum-seeking children are systematically provided with information on their rights and obligations, asylum procedures and available services to prevent them from resorting to sleeping without shelter for fear of deportation, and take the steps necessary to protect unaccompanied children from smuggling rings;</t>
  </si>
  <si>
    <t>57(d) Ensure full respect for the principle of non-refoulement and facilitate access to the asylum system for children in need of international protection in line with articles 6, 22 and 37 of the Convention;</t>
  </si>
  <si>
    <t>57(e) Guarantee the right to acquire Serbian citizenship for all children currently residing in the State party who would otherwise be stateless, regardless of their own, or their parents', legal status.</t>
  </si>
  <si>
    <t>59(a) Conduct campaigns, at all levels and in all provinces, aimed at addressing the negative attitudes towards the Roma in society at large and take effective measures to prevent violence and hate speech against Roma;</t>
  </si>
  <si>
    <t>59(b) Assess the particular situation of Roma children and take measures to facilitate their access to social protection measures and social integration programmes, including by improving the cultural sensitivity of services provided and readjusting the scope of social programmes.</t>
  </si>
  <si>
    <t>61(a) Assess the number of children living and/or working on the streets, and update studies on the root causes of their situations;</t>
  </si>
  <si>
    <t>61(b) Implement, and monitor and evaluate the implementation of, the recommendations outlined in the Protector of Citizens' report Prevention of Exploitation of Children in South-East Europe: Child Begging in the Republic of Serbia, with the active involvement of children in street situations;</t>
  </si>
  <si>
    <t>61(c) Ensure that support, particularly reintegration with family or placement in alternative care, is provided with full respect for the child's best interests and giving due weight to their views in accordance with their age and maturity.</t>
  </si>
  <si>
    <t>63(a) Establish adequate and coordinated mechanisms to identify and protect child victims of trafficking, including systematic and timely information-sharing among relevant officials, and strengthen the capacity of police officers, border guards, labour inspectors and social workers to identify child victims of trafficking;</t>
  </si>
  <si>
    <t>63(b) Ensure that child victims of trafficking are provided with specialized care, support and appropriate accommodation.</t>
  </si>
  <si>
    <t>65(a) Expeditiously establish specialized juvenile court facilities and procedures with adequate human, technical and financial resources, and ensure that specialized judges continue to receive appropriate training;</t>
  </si>
  <si>
    <t>65(b) Ensure the provision of qualified and free legal aid to children in conflict with the law at an early stage of the procedure and throughout the legal proceedings;</t>
  </si>
  <si>
    <t>65(c) Ensure that alternative measures to detention, such as diversion, probation, mediation, counselling or community service, are fully implemented wherever possible, and ensure that detention is used as a last resort and for the shortest possible period of time and that it is reviewed on a regular basis with a view to withdrawing it;</t>
  </si>
  <si>
    <t>65(d) In cases where detention is unavoidable, ensure that detention conditions are compliant with international standards, including with regard to access to education and health services.</t>
  </si>
  <si>
    <t>67(a) Take measures to harmonize the Criminal Procedure Code and the Law on juvenile criminal offenders and criminal protection of juveniles and to exclude the possibility of questioning particularly vulnerable witnesses;</t>
  </si>
  <si>
    <t>67(b) Expedite the establishment of child-sensitive procedures and ensure that interviews are conducted in an appropriate manner, in the absence of the accused and by adequately trained judicial staff, in order to prevent the revictimization and traumatization of children</t>
  </si>
  <si>
    <t>sale of children, child prostitution and child pornography</t>
  </si>
  <si>
    <t>69(a) Establish in domestic legislation an explicit definition of the crime of the sale of children and ensure that it is incorporated into relevant legislation in accordance with articles 2 and 3 of the Optional Protocol;</t>
  </si>
  <si>
    <t>Follow-up
to the Committee’s previous concluding observations and recommendations on the
implementation of the Optional Protocol to the Convention on the sale of
children, child prostitution and child pornography</t>
  </si>
  <si>
    <t>69(b) Take all measures necessary to address the sale of children, child prostitution and sex trafficking in Roma communities;</t>
  </si>
  <si>
    <t>69(c) Establish and exercise extraterritorial jurisdiction over all crimes prohibited under the Optional Protocol without applying the criteria of double criminality;</t>
  </si>
  <si>
    <t>69(d) Strengthen its social security protection system to cover all child victims of offences prohibited under the Optional Protocol, including Roma children, refugee and asylum-seeking children, internally displaced children, migrant children and children affected by migration;</t>
  </si>
  <si>
    <t>69(e) Take all measures necessary to establish a mechanism for the rehabilitation, recovery and reintegration of child victims of crimes prohibited under the Optional Protocol.</t>
  </si>
  <si>
    <t>70. The State party is requested to provide, in its next report to the Committee, information on the issues outlined in paragraph 69 above.</t>
  </si>
  <si>
    <t>72(a) Amend the declaration it made upon ratification of the Optional Protocol, in which it notes that a person of military age may exceptionally be recruited in the calendar year in which he turns 17, at his own request or during a state of war, and bring it into line with the Law on conscription, compulsory labour and requisition;</t>
  </si>
  <si>
    <t>Follow-up
to the Committee’s previous concluding observations and recommendations on the
implementation of the Optional Protocol to the Convention on the involvement of
children in armed conflict</t>
  </si>
  <si>
    <t>72(b) Establish in domestic legislation a provision to explicitly criminalize the recruitment of children by non-State armed groups;</t>
  </si>
  <si>
    <t>72(c) Establish and exercise extraterritorial jurisdiction over crimes committed under the Optional Protocol without applying the criteria of double criminality.</t>
  </si>
  <si>
    <t>73. The State party is requested to provide, in its next report to the Committee, information on the issues outlined in paragraph 72 above.</t>
  </si>
  <si>
    <t>74. The Committee recommends that the State party, in order to further strengthen the fulfilment of children’s rights, ratify the Optional Protocol to the Convention on a communications procedure.</t>
  </si>
  <si>
    <t>75. The Committee recommends that the State party, in order to further strengthen the fulfilment of children’s rights, ratify the core human rights instrument to which it is not yet a party, namely, the International Convention on the Protection of the Rights of All Migrant Workers and Members of Their Families.</t>
  </si>
  <si>
    <t>76. The Committee recommends that the State party continue to cooperate with the Council of Europe on the implementation of the Convention and other human rights instruments, both in the State party and in other Council of Europe member States.</t>
  </si>
  <si>
    <t>77. The Committee recommends that the State party take all appropriate measures to ensure that the recommendations contained in the present concluding observations are fully implemented. The Committee also recommends that the combined second and third periodic reports, the written replies to the list of issues and the present concluding observations be made widely available in the languages of the country.</t>
  </si>
  <si>
    <t>78. The Committee invites the State party to submit its combined fourth and fifth periodic reports by 24 May 2022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</si>
  <si>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79.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(see HRI/GEN/2/Rev.6, chap. I) and paragraph 16 of General Assembly resolution 68/268</t>
  </si>
  <si>
    <t>7. The Committee recommends that the State party ensure that the Government Council for Human Rights, National Minorities and Gender Equality and the Committee for Children and Young People have sufficient authority to coordinate all activities related to the implementation of the Convention at the cross-sectoral, national and local levels and that they are provided with the necessary human, technical and financial resources for their effective operation.</t>
  </si>
  <si>
    <t>9(a) Reinstate as a priority in the National Action Plan for Children the task of designing and implementing a method for tracking resources allocated from the State budget for the implementation of children’s rights;</t>
  </si>
  <si>
    <t>9(b) Ensure transparent and participatory budgeting through public dialogue, especially with children, and proper accountability on the part of local authorities.</t>
  </si>
  <si>
    <t>10(a) Expeditiously improve its data-collection system, which should cover all areas of the Convention, in order to ensure effective analysis and monitoring of the situation of all children, particularly those in situations of vulnerability, as well as impact assessments of the measures taken. The data should be disaggregated, inter alia by sex, age, disability, nationality and ethnic origin, geographic location, and socioeconomic and migratory status;</t>
  </si>
  <si>
    <t>10(b) Ensure that the data and indicators are shared among the ministries concerned and used to formulate, monitor and evaluate policies, programmes and projects with a view to the effective implementation of the Convention;</t>
  </si>
  <si>
    <t>10(c) Take into account the conceptual and methodological framework set out in the report of the Office of the United Nations High Commissioner for Human Rights (OHCHR) entitled Human Rights Indicators: A Guide to Measurement and Implementation when defining, collecting and disseminating statistical information.</t>
  </si>
  <si>
    <t>12(a) Ensure the independence of the institution of the Commissioner for Children with regard to its election process, funding, mandate and immunities, so as to guarantee full compliance with the Paris Principles;</t>
  </si>
  <si>
    <t>12(b) Ensure adequate and long-term funding for the institution of the Commissioner for Children and establish a system for monitoring the implementation of measures proposed by the Commissioner;</t>
  </si>
  <si>
    <t>12(c) Fully and impartially investigate the allegations surrounding the current Commissioner for Children and ensure that new elections adhere to the requirements of political independence and professionalism;</t>
  </si>
  <si>
    <t>12(d) Ensure that all past, present and future reports by the Ombudsperson as well as the Commissioner for Children, on children’s rights, including those on sensitive issues, are adequately considered and acted upon;</t>
  </si>
  <si>
    <t>12(e) Seek technical cooperation with OHCHR and the United Nations Development Programme, among others.</t>
  </si>
  <si>
    <t>14. The Committee calls on the State party to systematically involve civil society, including non-governmental organizations and children’s organizations, in the development, implementation, monitoring and evaluation of policies, plans and programmes related to children’s rights, and to provide non-governmental organizations, especially those providing social services where governmental services are lacking or inadequate, with sufficient funding.</t>
  </si>
  <si>
    <t>16(a) Ensure the implementation of the Anti-discrimination Act as well as other laws prohibiting discrimination, including by ensuring the full independence, impartiality and effectiveness of the monitoring body;</t>
  </si>
  <si>
    <t>16(b) Conduct awareness-raising programmes on the prohibition of discrimination and related sanctions, paying particular attention to Roma children, children with disabilities, and lesbian, gay, bisexual, transgender and intersex children or children from lesbian, gay, bisexual, transgender and intersex families;</t>
  </si>
  <si>
    <t>16(c) Ensure the equal enjoyment by Roma children, especially those living in segregated settlements, of their rights to education, health care and an adequate standard of living;</t>
  </si>
  <si>
    <t>16(d) Investigate and sanction all cases of political figures and religious leaders using anti-Roma and anti-Muslim rhetoric as well as offensive discourse targeting sexual orientation;</t>
  </si>
  <si>
    <t>16(e) Ensure that law enforcement officials and legal professionals are adequately and systematically trained to effectively investigate and sanction hate crime, including in social and other media;</t>
  </si>
  <si>
    <t>16(f) Use legislative, policy and educational measures, including sensitization and awareness-raising, to end stigmatization of Roma, Muslim and lesbian, gay, bisexual, transgender and intersex children and children with disabilities.</t>
  </si>
  <si>
    <t>18(a) Strengthen its efforts to ensure that this right is consistently interpreted and applied in all legislative, administrative and judicial proceedings and decisions as well as in all policies, programmes and projects that are relevant to and have an impact on children;</t>
  </si>
  <si>
    <t>18(b) Develop procedures and criteria to provide guidance to all relevant persons in authority for determining the best interests of the child in every area and for giving the best interests of the child due weight as a primary consideration;</t>
  </si>
  <si>
    <t>18(c) Conduct awareness-raising activities to counteract all harmful interpretations of the best interests principle.</t>
  </si>
  <si>
    <t>Slovenia</t>
  </si>
  <si>
    <t>33. In the light of its general comment No. 12 (2009) on the right of the child to be heard in implementing the Convention (CRC/C/GC/12), the Committee recommends that the State party assume primary responsibility for the effective operation of the Children’s Parliament and provide it with adequate human, financial and technical support. The Committee also recommends that the State party ensure that the child’s views are de facto heard in legal proceedings in courts and at Social Work Centres. To this end, the State party should provide opportunities for children’s views to be heard in legal proceedings, among others by expanding the system of a children’s advocate, and should ensure that courts attach due weight to the views of the children concerned.</t>
  </si>
  <si>
    <t>Spain</t>
  </si>
  <si>
    <t>17(a) Harmonize the relevant laws, particularly the Civil Code and the Code of Civil Procedure, with the Convention, to ensure the respect, in practice, of the right ofchildren aged under 12 years to be heard;</t>
  </si>
  <si>
    <t>17(b) Develop skills and undertake training programmes among professionals from different areas who work for and with children, including family judges and prosecutors, on children's rights and the implementation of the right of the child to be heard, as a right, rather than as an obligation;</t>
  </si>
  <si>
    <t>21. The Committee urges the State party to prohibit the use of baby boxes, and strengthen and promote existing alternatives, including by providing family planning services, adequate counselling and social support for unplanned pregnancies and, as a last resort, the possibility of confidential hospital births.</t>
  </si>
  <si>
    <t>23(a) Establish an independent monitoring and oversight mechanism, which complies with the requirement of institutional independence, for alleged acts of police brutality and unlawful police action;</t>
  </si>
  <si>
    <t>23(b) Carry out prompt, impartial, thorough and effective investigations into all allegations of violent verbal and physical attacks and incidents of harassment against Roma children by State actors, especially the police, as well as private individuals, including all violent police raids in Roma settlements, and bring the perpetrators of such acts to justice;</t>
  </si>
  <si>
    <t>23(c) Design and implement a systematic strategy to improve the work of the police with Roma communities and allocate adequate funding for its implementation.</t>
  </si>
  <si>
    <t>25. The Committee supports the recommendations made recently by the Committee against Torture in its concluding observations on the third periodic report of the State party (see CAT/C/SVK/CO/3, para. 12) and the Committee on the Elimination of Racial Discrimination in its concluding observations on the ninth to the tenth periodic reports of the State party (see CERD/C/SVK/CO/9-10, para. 13) to the State party and calls on the State party to investigate the full extent of the practice of forced sterilization of women and girls in the communist and post-communist period in the State party and to provide financial and other reparations to the victims.</t>
  </si>
  <si>
    <t>27. In the light of its general comment No. 8 (2006) on the right of the child to protection from corporal punishment and other cruel and degrading forms of punishment and its previous recommendations (see CRC/C/SVK/CO/2, para. 37), the Committee urges the State party to explicitly prohibit corporal punishment within the home without further delay.</t>
  </si>
  <si>
    <t>29(a) Establish early detection and investigative programmes for identifying child victims of violence and sexual abuse;</t>
  </si>
  <si>
    <t>29(b) Improve cooperation and coordination between all entities involved in child protection, including crisis centres, and introduce standard operating procedures and methodologies for them which are duly monitored, including as these relate to testimonies;</t>
  </si>
  <si>
    <t>29(c) Ensure effective prosecution against and commensurate sanctions for the perpetrators of violence against children and sexual exploitation and abuse, including through capacity-building for judges and other relevant personnel, taking fully into account the United Nations Guidelines on Justice in Matters Involving Child Victims and Witnesses of Crime (Economic and Social Council resolution 2005/20, annex);</t>
  </si>
  <si>
    <t>29(d) Establish a national database of all cases of domestic violence against and sexual abuse of children, and undertake a comprehensive assessment of the extent, causes and nature of such behaviour;</t>
  </si>
  <si>
    <t>29(e) Encourage community-based programmes aimed at preventing and tackling domestic violence, child abuse, including sexual abuse, and neglect, including by involving former child victims, volunteers and community members, and providing training to them.</t>
  </si>
  <si>
    <t>31(a) Carry out surveys among children and young people concerning Internet ethics, cyberbullying, and meaningful and safe use of the Internet and social media;</t>
  </si>
  <si>
    <t>Cyberbullying</t>
  </si>
  <si>
    <t>31(b) Systematically train teachers on these topics and include interactive classes focused on these topics in school curricula;</t>
  </si>
  <si>
    <t>31(c) Organize campaigns for parents with the goal of increasing their awareness of cyberbullying and safe use of the Internet and social media by their children.</t>
  </si>
  <si>
    <t>33. The Committee recommends that the State party amend article 3 of the Family Code to bring it into full compliance with the Convention, focusing on the well-being of the child rather than the composition of the family.</t>
  </si>
  <si>
    <t>35(a) Put in place measures promoting positive parenthood in order to avoid situations of family crisis that lead to the removal of children from their families, ensure access to professional help for families in crisis and ensure that children can stay in contact with their parents at all times, if it becomes necessary to separate them from their parents;</t>
  </si>
  <si>
    <t>35(b) Support and facilitate family-based care for children wherever possible, and strengthen the system of foster care for children who cannot stay with their families, with a view to further reducing the institutionalization of children;</t>
  </si>
  <si>
    <t>35(c) Provide anti-discrimination training for all relevant authorities in order to ensure that recommendations and decisions regarding the removal of Roma children from, and their return to, their families, are objective;</t>
  </si>
  <si>
    <t>35(d) Strengthen support to young people leaving care so as to enable them to reintegrate into society, by providing access to adequate housing, legal, health and social services, as well as educational and vocational training opportunities;</t>
  </si>
  <si>
    <t>35(e) Ensure the periodic review of the placement of children in foster care and institutions, and monitor the quality of care, including by providing accessible channels for reporting, monitoring and remedying the maltreatment of children;</t>
  </si>
  <si>
    <t>35(f) Ensure that foster families are entitled by law to receive financial and professional help such as respite services, education, supervision and guidance;</t>
  </si>
  <si>
    <t>35(g) Prioritize the hiring of Roma professionals and the use of the Roma language in addition to Slovak in children’s homes, maintaining the ethnic identity of individual children and increasing cultural sensitivity towards all children in children’s homes.</t>
  </si>
  <si>
    <t>37(a) Amend the Education Act in order to enshrine in the national legislation the principle of, and right to, inclusive education, and establish comprehensive specific measures for implementation, including defined responsibilities and a time frame;</t>
  </si>
  <si>
    <t>37(b) Ensure that inclusive education is given priority over the placement of children in specialized institutions and classes, and train and assign specialized teachers and professionals in integrated classes providing individual support;</t>
  </si>
  <si>
    <t>37(c) Amend the Act on the Social and Legal Protection of Children and Social Guardianship to prohibit the institutionalization of children with disabilities under the age of 6;</t>
  </si>
  <si>
    <t>37(d) Prioritize family and community care and fully commit to the implementation of the “deinstitutionalization policy” in order to ensure that children with disabilities no longer live in segregated institutional settings;</t>
  </si>
  <si>
    <t>37(e) Increase the amount of parental allowance for families with children who have a severe disability and grant them a special child-care allowance;</t>
  </si>
  <si>
    <t>37(f) Undertake awareness-raising campaigns aimed at government officials, the public and families to combat the stigmatization of and prejudice against children with disabilities and promote a positive image of such children.</t>
  </si>
  <si>
    <t>39(a) Continue adopting measures to return the vaccination rate to above 95 per cent, including by conducting pro-vaccination campaigns and extending the use of health assistants to include all towns with low child vaccination rates;</t>
  </si>
  <si>
    <t>39(b) Monitor infant and young child feeding as defined by the World Health Organization, extend the Baby Friendly Hospital Initiative throughout the State party, fully implement the International Code of Marketing of Breast-milk Substitutes and enforce it through a systematic monitoring mechanism with deterrent sanctions for violators of the Code;</t>
  </si>
  <si>
    <t>39(c) Introduce systematic measures to effectively monitor, sanction and stop segregation in all its forms in the State party’s hospitals and conduct awareness- raising programmes in Roma communities on basic rights and complaint mechanisms in cases of violations of those rights;</t>
  </si>
  <si>
    <t>39(d) Continue taking measures to combat the spread of infectious diseases in isolated Roma communities and the use of inhaled substances, especially among young children.</t>
  </si>
  <si>
    <t>41(a) Adopt and implement, without further delay and in consultation with children’s rights organizations, women’s rights organizations and reproductive rights organizations, a comprehensive human rights-compliant and evidence-based sexual and reproductive health policy for adolescents, and allocate adequate financial and human resources for its effective implementation, with particular attention to girls with disabilities;</t>
  </si>
  <si>
    <t>41(b) Take effective measures to expand adolescent girls’ practical access to affordable contraception, including through training and information programmes designed to improve public and health-care providers’ levels of knowledge and evidence-based information on contraception;</t>
  </si>
  <si>
    <t>41(c) Repeal the 2011 prohibition on the public health insurance coverage of contraception, ensure the universal coverage of modern contraception and abortion services under public health insurance and remove the parental consent requirement for abortions and contraceptives requested by adolescent girls above the age of sexual consent;</t>
  </si>
  <si>
    <t>41(d) Take effective measures to ensure adolescent girls’ access to safe and legal abortion services, including by repealing legislative provisions which subject them to a mandatory waiting period;</t>
  </si>
  <si>
    <t>41(e) Ensure that health-care professionals provide medically accurate and non-stigmatizing information on abortion and guarantee adolescent girls’ confidentiality;</t>
  </si>
  <si>
    <t>41(f) Amend legislation to explicitly prohibit institutions from adopting institutional conscience-based refusal policies or practices and establish effective monitoring systems and mechanisms to enable the collection of comprehensive data on the extent of conscience-based refusals of care and the impact of the practice on girls’ access to legal reproductive health services;</t>
  </si>
  <si>
    <t>41(g) Develop and implement a policy to protect the rights of pregnant teenagers, adolescent mothers and their children and combat discrimination against them and to foster responsible parenthood and sexual behaviour, with particular attention to boys and men.</t>
  </si>
  <si>
    <t>43(a) Amend the discriminatory legislation making the rates of payment of child benefit, parental care allowance and child birth allowance conditional on compliance with preventive measures;</t>
  </si>
  <si>
    <t>43(b) Develop anti-poverty strategies to ensure that Roma families and children are included as target groups in need of special protection and include reference thereto in the National Roma Integration Strategy;</t>
  </si>
  <si>
    <t>43(c) Adopt policies and allocate budgets for connecting Roma settlements to public drinking water and sewage systems;</t>
  </si>
  <si>
    <t>43(d) Ensure that Roma families are not subjected to forced evictions and demolitions of their settlements without prior notice and that when such demolitions are necessary adequate and appropriate alternative housing solutions are provided for them, in line with relevant international standards, including the basic principles and guidelines on development-based evictions and displacement (see A/HRC/4/18, annex I) and the Voluntary Guidelines on the Responsible Governance of Tenure of Land, Fisheries and Forests in the context of National Food Security, adopted by the Committee on World Food Security of the Food and Agriculture Organization of the United Nations (FAO) in 2012.</t>
  </si>
  <si>
    <t>45(a) Introduce in its legislation a definition of racial/ethnic segregation in education and adopt systemic measures to effectively monitor and eradicate this practice in all its forms;</t>
  </si>
  <si>
    <t>45(b) Includes in its legislation the requirement of mandatory periodic re- evaluation of the initial diagnosis of disability concerning children with special education needs, not conditional upon the parents’ request;</t>
  </si>
  <si>
    <t>45(c) Revise education financing to disincentivize enrolment in special education systems and incentivize inclusive education and measures that encourage integration;</t>
  </si>
  <si>
    <t>45(d) Condition the disbursal of national, regional and local funds for education on the development of anti-segregation plans and reporting of compliance therewith;</t>
  </si>
  <si>
    <t>45(e) Provide educators in primary schools with sufficient guidance on how to include Roma children in mainstream education and how to better involve Roma parents in collaboration with the schools their children attend;</t>
  </si>
  <si>
    <t>45(f) Strengthen its efforts to facilitate the education of children belonging to national minorities in their mother tongue.</t>
  </si>
  <si>
    <t>47(a) Include human rights education in the curricula for primary and secondary schools and revise those curricula and the educational methodology to place emphasis on the value of education, critical thinking, accepting differences, embracing diversity and building social cohesion;</t>
  </si>
  <si>
    <t>Aims of education</t>
  </si>
  <si>
    <t>47(b) Support methodical innovations that would help teachers at all levels of the education system to respond to the individual needs of pupils and develop skills needed in their personal and professional lives;</t>
  </si>
  <si>
    <t>47(c) Support the transformation of schools to open learning communities able to respond flexibly to the needs of both pupils and society.</t>
  </si>
  <si>
    <t>49. Taking note of Sustainable Development Goal 4 (target 4.2: by 2030, ensure that all girls and boys have access to quality early childhood development, care and pre-primary education so that they are ready for primary education) the Committee recommends that the State party allocate sufficient financial resources for the development and expansion of early childhood care and education on the basis of a comprehensive and holistic policy of early childhood care and development.</t>
  </si>
  <si>
    <t>51(a) Establish a central register at the Ministry of Education to collect data on the number of children from families receiving the living wage benefit who use the services of leisure centres.</t>
  </si>
  <si>
    <t>51(b) Provide adequate financing directly to leisure centres throughout the municipalities, and ensure that all children up to the age of 18 are able to access their services;</t>
  </si>
  <si>
    <t>51(c) Subsidize public transport and adjust the schedules of such transport so as to facilitate the participation of all children in leisure activities;</t>
  </si>
  <si>
    <t>51(d) Allocate funds in order to make cultural activities accessible to children from national minorities and children with special needs;</t>
  </si>
  <si>
    <t>51(e) Increase the provision of quality programmes for children and young people on the State party’s public radio and television channels.</t>
  </si>
  <si>
    <t>53(a) Expeditiously and completely discontinue the detention of children on the basis of their or their parents’ immigration status and provide alternatives to detention that allow children to remain with their family members and/or guardians in non-custodial, community-based contexts, without requiring proof of the availability of unreasonably high daily subsistence funds;</t>
  </si>
  <si>
    <t>53(b) Ensure the rights of all asylum-seeking and refugee children to an adequate standard of living, education and health care free from discrimination, including on religious grounds.</t>
  </si>
  <si>
    <t>55(a) Ensure that unaccompanied children receive appropriate protection and care and, as a matter of urgency, establish a register of disappeared unaccompanied children and conduct search operations for those children, in cooperation with other States as necessary;</t>
  </si>
  <si>
    <t>55(b) Ensure that child asylum seekers, in particular unaccompanied children, have access to education, social and psychological services and legal aid, and are provided with a legal representative and/or guardian without delay;</t>
  </si>
  <si>
    <t>55(c) Remove the presumption of majority from the Act on Residence of Foreigners and ensure that age assessment procedures are undertaken only in cases of serious doubt about the age of the person concerned, are subject to the informed consent of the child and are conducted by experts in that field;</t>
  </si>
  <si>
    <t>55(d) Take all necessary measures to ensure the principle of family unity for children in need of international protection by, inter alia amending the rules for family reunification and providing effective access to embassies and consulates, and engage with the national Red Cross to establish a mechanism for tracing the families and relatives of unaccompanied asylum-seeking and refugee children;</t>
  </si>
  <si>
    <t>55(e) Ensure that all professionals working with unaccompanied children receive regular training on children’s rights and on appropriate procedures and communication for dealing with children;</t>
  </si>
  <si>
    <t>55(f) Gather and publish statistics on the number of families with minor children apprehended by immigration authorities, the age and country of origin of such children, the grounds for their apprehension or detention and the length of their detention, and regularly evaluate these statistics as well as the situation of these children.</t>
  </si>
  <si>
    <t>57(a) Expeditiously re-establish specialized juvenile court procedures with adequate human, technical and financial resources, designate specialized judges for cases involving children and ensure that such specialized judges receive appropriate education and training;</t>
  </si>
  <si>
    <t>57(b) Ensure the provision of qualified and independent legal aid to children in conflict with the law from the beginning of the process and throughout legal proceedings;</t>
  </si>
  <si>
    <t>57(c) Ensure that special procedures for interrogating children are used for all children up to and including the age of 18, with particular emphasis on their protection and avoiding revictimization;</t>
  </si>
  <si>
    <t>59. The Committee urges the State party to bring its penal code into full compliance with articles 2 and 3 of the Optional Protocol, especially as they relate to the definition of the sale of children, and recommends that it step up its anti- trafficking prevention efforts in relation to child victims, and take preventive measures to address the sale of children, child prostitution and sex trafficking in Roma communities.</t>
  </si>
  <si>
    <t>61. The Committee urges the State party to criminalize violations of the provisions of the Optional Protocol regarding the recruitment and involvement of children in hostilities and continue the monitoring of militarized groups.</t>
  </si>
  <si>
    <t>62. The Committee recommends that the State party, in order to further strengthen the fulfilment of children’s rights, ratify the core human rights instruments to which it is not yet a party, namely the International Convention on the Protection of the Rights of All Migrant Workers and Members of Their Families and the Optional Protocol to the Convention against Torture and Other Cruel, Inhuman and Degrading Treatment or Punishment.</t>
  </si>
  <si>
    <t>na</t>
  </si>
  <si>
    <t>63. The Committee recommends that the State party cooperate with the Council of Europe on the implementation of the Convention and other human rights instruments, both in the State party and in other member States of the Council of Europe.</t>
  </si>
  <si>
    <t>64. The Committee recommends that the State party take all appropriate measures to ensure that the recommendations contained in the present concluding observations are fully implemented. The Committee also recommends that the combined third to fifth periodic reports, the written replies to the list of issues of the State party and the present concluding observations be made widely available in the languages of the country.</t>
  </si>
  <si>
    <t>65. The Committee invites the State party to submit its sixth periodic report by 30 June 2020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</si>
  <si>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66.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(see HRI/GEN/2/Rev.6, chap. I) and paragraph 16 of General Assembly resolution 68/268.</t>
  </si>
  <si>
    <t>7. The Committee recommends that the State party take all necessary measures to address those recommendations from the concluding observations of the second periodic report under the Convention that have not been implemented or sufficiently implemented, in particular with regard to coordination, non-discrimination, recovery of child maintenance, violence and abuse of children, and the trafficking of children.</t>
  </si>
  <si>
    <t>9. The Committee recommends that the State party intensify its efforts to introduce a comprehensive child law in compliance with all the provisions of the Convention. In the meantime, the State party should continue its endeavour to harmonize existing child-related legislation, including by repealing provisions of the Marriage and Family Relations Act that are not compliant with the Convention.</t>
  </si>
  <si>
    <t>11.The Committee recommends that the State party expedite its efforts in updating the 2006-2016 Programme for Children and Youth, and ensure its effective implementation by adopting a binding action plan encompassing the necessary elements of the Programme for its application. The Programme and its action plan should be supported by sufficient human, technical and financial resources.</t>
  </si>
  <si>
    <t>13. The Committee recommends that the State party strengthen the mandate and capacity of the Ministry, including by providing it with adequate resources, to enable it to effectively coordinate the implementation of the Convention across different sectors and from national to the district and local levels.</t>
  </si>
  <si>
    <t>15. The Committee recommends that the State party secure resources for children, particularly during a time of financial crisis, with a view to ensuring the full implementation of the Convention at all times. In the light of the Committee’s recommendations during its Day of General Discussion in 2007 on “Resources for the Rights of the Child – Responsibility of States”, the Committee recommends that the State party establish a budgeting process which adequately takes into account child rights and areas of need and priorities. In so doing, the State party should allocate earmarked resources for children in vulnerable situations, as well as establish specific indicators and a tracking system. In addition, the Committee recommends that the State party establish a mechanism to monitor and evaluate the efficacy, adequacy and equitability of the distribution of resources allocated for the implementation of the Convention.</t>
  </si>
  <si>
    <t>17. The Committee encourages the State party to pursue its efforts to consolidate a comprehensive database on children and to introduce indicators on children’s rights by which progress in the realization of children’s rights could be analysed and assessed. The data should be disaggregated by age, sex, geographic location, ethnicity, migration status and socioeconomic background to facilitate the determination of the overall situation of children and provide guidance for the formulation of programmes.</t>
  </si>
  <si>
    <t>19. The Committee recommends that the State party take measures to bring the Ombudsman’s office into compliance with the Paris Principles, and in particular with the fourth condition that is to have a mandate to educate and inform in the field of human rights. Drawing attention to its general comment No. 2 (2002) on the role of independent national human rights institutions, the Committee recommends that the State party provide the Deputy Ombudsman with adequate human, technical, and the necessary financial resources required for the effective implementation of the planned functions. The State party should also improve access for children and deal with complaints from children in a child-sensitive and expeditious manner. It is also recommended that the State party launch awareness-raising programmes among children on their right to file complaints directly to the Deputy Ombudsman, and to ensure that procedures are accessible, simple and child-friendly.</t>
  </si>
  <si>
    <t>21. The Committee recommends that the Judicial Training Centre improve the quality of, and systemize, child rights training available for the judiciary, including judges, State prosecutors, State attorneys and judiciary staff. The Committee recommends that the State party particularly target judges sitting in specialized courts and ensure that they receive training opportunities on children’s rights. The Committee further recommends that the State party take the necessary measures to ensure that all professionals working for and with children are adequately and systematically trained on children’s rights, in particular teachers, personnel involved in juvenile justice, health workers and personnel working in alternative care institutions.</t>
  </si>
  <si>
    <t>Dissemination and training</t>
  </si>
  <si>
    <t>23. The Committee reiterates its previous recommendation and recommends that the State party take concrete steps to systematically involve communities as well as civil society in the planning, implementation, monitoring and evaluation of policies, plans and programmes related to child rights. The State party is also encouraged to consider increasing its financial support to child rights-based NGOs to enable them to discharge their role more efficiently.</t>
  </si>
  <si>
    <t>25(a) Consider repealing the distinction between the two types of Roma status and provide the whole Roma community with a status free of discrimination, inter alia, by applying the Roma Community Act to all Roma populations, as also recommended by the Human Rights Committee in 2005 (CCPR/CO/84/SVN, para 16);</t>
  </si>
  <si>
    <t>25(b) Pursue ongoing measures and take other necessary measures to ensure the effective elimination of any form of discrimination against children of Roma origin, in particular provide access to adequate housing, drinking water and education in line with the recommendations of the Committee on the Elimination of Racial Discrimination (CERD/C/SVN/CO/6-7, paras. 8-10);</t>
  </si>
  <si>
    <t>25(c) Establish a monitoring mechanism that can detect discrimination against Roma children, and effectively investigate, prosecute and punish any discriminatory act directed at children of Roma origin; and</t>
  </si>
  <si>
    <t>25(d) Introduce sustainable public education and awareness-raising programmes, involving children, families and communities on the adverse effects of discrimination on children. This should be undertaken with a view to changing the general attitude towards the Roma community, fostering a more multicultural sensitive society. To this end, the Committee requests that the State party provide specific information in its next periodic report on the measures and programmes relevant to the Convention on the Rights of the Child undertaken by the State party to follow up on the Declaration and Programme of Action adopted at the World Conference against Racism, Racial Discrimination, Xenophobia and Related Intolerance, taking into account general comment No. 1 on article 29, paragraph 1, of the Convention on the aims of education (CRC/GC/2001/1).</t>
  </si>
  <si>
    <t>27. The Committee urges the State party to ensure regularization of the status of children of same-sex families, either by amending the Registration of Same-Sex Partnership Act or by including an appropriate provision in the envisaged Family Code. The Committee further recommends that the State party take effective measures to prevent and punish forms of discrimination against children of same-sex families and ensure that these children receive proper counselling services, if necessary, in schools.</t>
  </si>
  <si>
    <t>29. In the light of its general comment No. 14 (2013) on the right of the child to have his or her best interests taken as a primary consideration (CRC/C/GC/14), the Committee recommends that the State party introduce the right of the child to have his or her best interests taken into account as a primary consideration in its Constitution. The Committee further recommends that the State party strengthen its efforts to ensure that the right of the child to have his or her best interests taken into account as a primary consideration, is appropriately integrated and consistently applied in all legislative, administrative and judicial proceedings as well as in all policies, programmes and projects relevant to and with an impact on children, particularly those deprived of a family environment, or in asylum-seeking, refugee and/or in immigration situations, including detention. In this regard, the State party is encouraged to develop procedures and criteria to provide guidance for determining the best interests of the child in every area related to children, and to disseminate this to the public, including Social Work Centres, courts of law, administrative authorities and legislative bodies.</t>
  </si>
  <si>
    <t>31. The Committee recommends that the State party strengthen its measures to protect all children from injuries due to road traffic accidents, including through more effective implementation of the 2007-2011 National Programme of Road Traffic Safety, and promote public campaigns to intensify traffic awareness among children, parents and the public in general. The Committee further recommends that the State party intensify its efforts to ensure the survival and development of all children in the State party with particular attention to children of Roma origin in line with article 6, paragraph 2, of the Convention.</t>
  </si>
  <si>
    <t>17(c) Ensure the effective and systematic implementation of the right of the child to express his or her views in relevant judicial or administrative proceedings;</t>
  </si>
  <si>
    <t>36(a) Expeditiously amend the Legal Status Act in order to include in its provisions all people who suffered from the illegal revocation of their permanent residence in 1992, in particular children of erased people born outside Slovenia after 25 June 1991, and introduce new provisions for reparation of the violations of their rights;</t>
  </si>
  <si>
    <t>36(b) Expedite and simplify the application proceedings for obtaining permanent residence permits by erased people; systematically abstain from rejecting such applications; and sensitize the administrative staff dealing with these applications on treating the erased people with dignity and without prejudice; and,</t>
  </si>
  <si>
    <t>36(c) Consider ratifying the 1997 European Convention on Nationality and the 2006 Council of Europe Convention on the avoidance of statelessness in relation to State succession.</t>
  </si>
  <si>
    <t>38. The Committee recommends that the State party explicitly prohibit in its national legislation corporal punishment in all settings including at home and amend the Criminal Code as well as the Foster Care Act. This should be undertaken with the objective of prohibiting corporal punishment in penal institutions as well as in all forms of alternative care. It is recommended that the State party strengthen its efforts to address corporal punishment, in particular within the family, by launching awareness-raising programmes, including campaigns on positive, non-violent and participatory forms of child-rearing, and promote alternative non-violent forms of discipline to corporal punishment.</t>
  </si>
  <si>
    <t>40(a) Ban all forms of abuse and neglect of children in all settings;</t>
  </si>
  <si>
    <t>40(b) Keep records of all cases of child abuse or neglect and systematically share information among all Social Work Centres, and ensure follow-up of such cases in order to avoid situations where the said families are not being monitored and protection measures are not respected;</t>
  </si>
  <si>
    <t>40(c) Establish community protection mechanisms mandated to monitor and report cases of abuse and neglect; and</t>
  </si>
  <si>
    <t>40(d) Expeditiously issue basic rules on contact supervision between abused children and their alleged abusive parents. This should include improving training measures for all professionals working with and for children, in particular those working at the Social Work Centres, on child violence prevention in the family and proper implementation of the contact rules.</t>
  </si>
  <si>
    <t>42(a) Define violence in its legislation comprehensively to include all forms of violence including the sexual exploitation and abuse of children;</t>
  </si>
  <si>
    <t>42(b) Conduct an in-depth study on sexual abuse of children, in particular pertaining to early and forced marriages within the Roma population to determine its root causes and assess its magnitude;</t>
  </si>
  <si>
    <t>42(c) Take all measures necessary to put an end to incidents of forced and underage marriages of Roma children who are subject to sexual practices violating their dignity particularly on the night of the wedding, and effectively investigate such incidents;</t>
  </si>
  <si>
    <t>42(d) Establish a specific mechanism for the detection, investigation and prosecution of child sexual exploitation and abuse; and,</t>
  </si>
  <si>
    <t>42(e) Create programmes and policies for the prevention, recovery and reintegration of child victims in accordance with the outcome documents adopted at the 1996, 2001 and 2008 World Congress against Sexual Exploitation of Children and Adolescents held in Stockholm, Yokohama, Japan, and Rio de Janeiro, Brazil.</t>
  </si>
  <si>
    <t>44(a) Establish a system to track all cases involving early marriages and forced marriages within the Roma populations;</t>
  </si>
  <si>
    <t>44(b) Investigate effectively such cases with a view to bringing perpetrators to justice and if convicted, punishing them adequately;</t>
  </si>
  <si>
    <t>44(c) Increase awareness-raising programmes within the Roma population on the harmful impact of early marriage on children, especially girls;</t>
  </si>
  <si>
    <t>44(d) Enforce existing legislation and ensure that marriages of children under the age of 18 years are allowed only in exceptional cases with a judicial decision and only when it is in the best interests of the child concerned; and</t>
  </si>
  <si>
    <t>44(e) Provide victims with appropriate rehabilitation and counselling services as well as shelters, and sensitize the staff at the Social Work Centres on how to identify and treat victims of such practices without discrimination.</t>
  </si>
  <si>
    <t>45(a) Develop a comprehensive national strategy to prevent and address all forms of violence against children;</t>
  </si>
  <si>
    <t>45(b) Adopt a national coordinating framework to address all forms of violence against children;</t>
  </si>
  <si>
    <t>45(c) Pay particular attention to and address the gender dimension of violence;</t>
  </si>
  <si>
    <t>45(d) Cooperate with the Special Representative of the Secretary-General on violence against children and other relevant United Nations institutions.</t>
  </si>
  <si>
    <t>47(a) Expedite the execution of its intention as expressed during the dialogue, to establish well-resourced family courts as a means to tackle the family-case backlog, and in the meantime create family departments in all other district courts, namely in Nova Gorica, Slovenj Gradec and Ptuj, and continue prioritizing family cases while taking into account the right of the child to have his or her best interests taken into account as a primary consideration;</t>
  </si>
  <si>
    <t>47(b) Systematically train judges on the application of children’s rights in family cases;</t>
  </si>
  <si>
    <t>47(c) Sensitize the judiciary on the right of the child to maintain contact with both parents in cases of separation while taking into consideration the best interests of the child, and take effective measures to enforce contact decisions;</t>
  </si>
  <si>
    <t>47(d) Avoid the practice of issuing supervised contact between the child and parent as a matter of norm, and ensure that all decisions taken are individually examined and based on the principle of the best interests of the child, while taking into account the views of the child in line with articles 3 and 12 of the Convention;</t>
  </si>
  <si>
    <t>47(e) Provide the social work services with adequate support, including sufficient space and professional staff to ensure that the contact between the child and the parent occurs in a child-friendly environment and is supervised by trained staff only when necessary;</t>
  </si>
  <si>
    <t>47(f) Expeditiously implement the Committee’s previous recommendation on child maintenance (CRC/C/15/Add.230, para 33) and provide information in its next periodic report on all new measures taken in this respect and their effectiveness; and</t>
  </si>
  <si>
    <t>47(g) Consider ratifying the Convention on the Recognition and Enforcement of Decisions Relating to Maintenance Obligations, the Convention on the Law Applicable to Maintenance Obligations, and the European Convention on Contact concerning Children.</t>
  </si>
  <si>
    <t>49. The Committee recommends that the State party pursue its efforts to regularize fostering activities and take effective measures to regularize the status of foster-parents. In so doing, the State party is requested to ensure that foster-parents enjoy wider discretion on daily life decisions concerning the child in foster care, as well as economic benefits related to the foster-care arrangement, based on the right of the child to have his or her best interests taken into account as a primary consideration. To this end, the Committee recommends that the State party take into account the Guidelines for the Alternative Care of Children annexed to General Assembly resolution 64/142 of 18 December 200</t>
  </si>
  <si>
    <t>Foster care and adoption</t>
  </si>
  <si>
    <t>51. Recalling its general comment No. 9 on the rights of children with disabilities (CRC/C/GC/2006/9) the Committee recommends that the State party ensure that children with disabilities fully enjoy their rights under the Convention, in particular their right to health, education and adequate standard of living. The Committee encourages the State party to allocate the necessary resources for an effective implementation and extension of the above-mentioned programme with a view to guaranteeing to all children with disabilities access to education and health care, opportunities for play and culture, family life, protection from violence, an adequate standard of living and the right to be heard.</t>
  </si>
  <si>
    <t>53. The Committee recommends that the State party ensure that all children in the State party have similar access to basic health services, and further increase its efforts in eliminating any ethnic disparity in access to, and provision of, health services in all regions in the State party. In this respect the State party should, inter alia, effectively implement the Strategy for enhancing health and the action plan for reducing inequalities in health in the Promurje region, and conclude similar strategies in all regions concerned in the State party. The Committee encourages the State party to pursue its efforts to combat childhood obesity and intensify measures to raise awareness of healthy nutrition among parents, children and the public in general and promote healthy eating habits particularly among young children and adolescents.</t>
  </si>
  <si>
    <t>55(a) The Committee reiterates its previous recommendation (CRC/C/15/Add.230, para 47) to take effective measures to prevent suicide among young people. To this end, the State party should accelerate its efforts to finalize the National Programme for Mental Health, with a view to reducing the suicide rate in the State party. The State party is also requested to ensure that child perspectives are incorporated and special psychosocial support programmes are introduced for adolescents in the above-mentioned programme and related action plans.</t>
  </si>
  <si>
    <t>55(b) The State party should, moreover, collect disaggregated data on suicide occurrence.</t>
  </si>
  <si>
    <t>55(c) It is further recommended that the State party take effective measures to decrease and prevent adolescents’ tobacco and alcohol consumption as well as drug and substance abuse, by launching awareness-raising programmes targeting youth on the detrimental impact these habits may have on their healthy lifestyle. Based on information provided during the dialogue, it is also recommended that the State party expedite the introduction of a policy on adolescents’ health and provide detailed information on that in its next periodic report.</t>
  </si>
  <si>
    <t>57(a) The Committee encourages the State party to establish baby-friendly practices in all maternity care institutions.</t>
  </si>
  <si>
    <t>57(b) The Committee urges the State party to collect data on breastfeeding and infant nutrition and to strengthen the monitoring of existing marketing regulations related to infant food formula and regulations relating to the marketing of breast-milk substitutes, including bottles and teats, and ensure that such regulations are monitored on a regular basis and action is taken against those who violate the code.</t>
  </si>
  <si>
    <t>57(c) Finally the State party is requested to ensure that no promotional material from milk food companies is allowed in any maternity care institution.</t>
  </si>
  <si>
    <t>59(a) Take all necessary measures to build a national system of social protection that would provide a holistic and effective response to children’s poverty and vulnerability, while paying particular attention to children belonging to minority groups including Roma children, inter alia, by effectively implementing the National Programme of Measures for Roma (2010-2015) in all municipalities;</t>
  </si>
  <si>
    <t>59(b) Avoid cutting child benefits in future reforms, and incorporate a child perspective in all strategies, particularly those pertaining to reforms, including the 2012-2013 National Reform Programme;</t>
  </si>
  <si>
    <t>59(c) Provide security of tenure to all Roma communities by taking measures to regularize their settlements and, in so doing, undertake meaningful consultations with the Roma communities concerned. In the meantime, and as a matter of urgency, expand access to safe drinking water and adequate sanitation to all Roma settlements regardless of the legal status of the land on which they live;</t>
  </si>
  <si>
    <t>59(d) Collect ethnically disaggregated data on children living in poverty as well as children’s access to adequate housing and safe drinking water; and</t>
  </si>
  <si>
    <t>59(e) Intensify its efforts to comply with the recommendations set forth in the report of the Special Rapporteur on the human right to safe drinking water and sanitation (A/HRC/18/33/Add.2), in particular with the minority-related recommendations therein.</t>
  </si>
  <si>
    <t>61(a) Develop well-financed early childhood development programmes, using a holistic approach to cover all needs of children under the age of 5 years, while paying attention to the most vulnerable groups of children which include Roma children;</t>
  </si>
  <si>
    <t>61(b) Refrain from introducing more education-related fees and pursue its intention, as expressed during the dialogue, to repeal the austerity measures with a negative impact on children as soon as possible, and reintroduce school scholarships</t>
  </si>
  <si>
    <t>61(c) Allocate increased resources to the Strategy of Education of Roma with a view to raising the enrolment of Roma children in preschool educational institutions, and integration in mainstream education, and ensure effective implementation of the Strategy throughout all regions of the State party, as well as create a truly inclusive educational system welcoming children from all minorities;</t>
  </si>
  <si>
    <t>61(d) Systematically implement and monitor implementation of the Roma assistants and the Roma preschool educational projects in all schools in the State party. This should include providing them with increased human, technical and financial support with a view to reaching out to all children concerned in the State party and substantially raising the level of Roma children’s performance in schools and decreasing dropout rates at all school levels; and,</t>
  </si>
  <si>
    <t>61(e) Remove all references to prejudice against the Roma population in school textbooks and take measures to foster a culture of tolerance and multiculturalism in schools.</t>
  </si>
  <si>
    <t>63. The Committee recommends that the State party, while continuing its cooperation with civil society, assume primary responsibility in delivering human rights and in particular child rights education in schools. The State party is also encouraged to do so by providing considerable technical and financial support for civil society to enable it to systematically deliver child rights education in schools. The Committee further recommends that the State party consider developing a national plan of action for human rights education, as recommended in the framework of the World Programme for Human Rights Education.</t>
  </si>
  <si>
    <t>65(a) Ensure that unaccompanied minors and children with families who lack legal status, have access to basic health services with no discrimination;</t>
  </si>
  <si>
    <t>65(b) Refrain from a regular conduct of age assessment tests and ensure that such procedures are taken only as a measure of last resort; and,</t>
  </si>
  <si>
    <t>65(c) Expedite the determination of the international protection application, in line with the International Protection Act, and reconsider the decision to decrease the financial support to asylum seekers staying outside the Asylum Home.</t>
  </si>
  <si>
    <t>67(a) Ensure that all unaccompanied minors are provided with a legal guardian immediately after crossing the border and are provided with legal assistance at all stages of the application for international protection; systematically train staff of the Social Work Centres on how to uphold the best interests of the unaccompanied minors and provide these Centres with adequate support;</t>
  </si>
  <si>
    <t>67(b) Assume responsibility for providing legal assistance to unaccompanied minors, also by providing steady financial support to child rights-based NGOs providing legal assistance to unaccompanied minors;</t>
  </si>
  <si>
    <t>67(c) Abstain from the practice of providing unaccompanied minors with only subsidiary protection; instead, give priority to international protection applications filed by unaccompanied minors, and ensure an expeditious and thorough process for applications based on the principle of the best interests of the child concerned; and,</t>
  </si>
  <si>
    <t>68. The Committee urges the State party to take all effective measures to reduce disparities in the enjoyment of rights between children belonging to minority groups, in particular Roma children, and children belonging to the majority population in all areas covered under the Convention, and to pay particular attention to standards of living, health and education as recommended in previous paragraphs, and to report on progress achieved in that respect in its next periodic report to the Committee.</t>
  </si>
  <si>
    <t>69(a) Conduct a national study on child labour in the State party, including the phenomenon of child begging in the streets and illegal activities, to determine its root causes and assess its magnitude, and provide detailed information in its next periodic report on that;</t>
  </si>
  <si>
    <t>69(b) Take effective measures to prevent child forced labour and identify victims of forced labour among vulnerable populations, particularly Roma;</t>
  </si>
  <si>
    <t>69(c) Establish mechanisms to detect, investigate and prosecute, with commensurate sanctions, cases of child forced labour, and collect ethnically disaggregated data on the involvement of children in illegal work to facilitate analysis of the situation of children in this area;</t>
  </si>
  <si>
    <t>69(d) Ensure that all of its employment legislation and regulations, including the Employment Relationships Act and the Rules on Protection of the Health at Work of Children, Adolescents and Young Persons, are in conformity with the rules set out in International Labour Organization (ILO) Convention No. 182 (1999) concerning the Prohibition and Immediate Action for the Elimination of the Worst Forms of Child Labour, and apply to self-employed children;</t>
  </si>
  <si>
    <t>69(e) Consider ratifying ILO Convention No. 189 (2011) concerning decent work for domestic workers; and</t>
  </si>
  <si>
    <t>69(f) Seek technical assistance from the ILO International Programme on the Elimination of Child Labour in this regard.</t>
  </si>
  <si>
    <t>72(a) Further empower the above-mentioned Interdepartmental Working Group, inter alia, by providing it with adequate human, technical and financial support, to enable it to discharge its role effectively, and provide detailed information in its next periodic report to the Committee on the implementation of its Action Plan and its impact on the prevention of trafficking of children;</t>
  </si>
  <si>
    <t>72(b) Investigate all cases of child trafficking and sale of children without discrimination and prosecute perpetrators under the relevant provision of the Criminal Code, and sensitize law enforcement officials on the strict application of the Criminal Code;</t>
  </si>
  <si>
    <t>72(c) Intensify efforts to raise awareness of sex trafficking focusing on vulnerable groups of children, including Roma children; and</t>
  </si>
  <si>
    <t>72(d) Identify trafficking victims among vulnerable populations, particularly Roma children, and provide them with appropriate rehabilitation and counselling services, and provide specialist training for, and enhanced resources to, the Social Work Centres.</t>
  </si>
  <si>
    <t>74(a) Undertake targeted measures to prevent the sale of children, child prostitution and child pornography and pay increased attention to certain groups of vulnerable children, such as Roma;</t>
  </si>
  <si>
    <t>74(b) Adopt all necessary measures for the protection of children that are victims of forced marriage and sale;</t>
  </si>
  <si>
    <t>74(c) Effectively investigate all such cases with a view to bringing perpetrators to justice and punishing them adequately, and provide girl victims of forced marriage and sale with access to shelters as well as rehabilitation and counselling services and reintegration programmes; and,</t>
  </si>
  <si>
    <t>74(d) Intensify its law reform efforts and fully harmonize its national legislation with the Optional Protocol on the sale of children, child prostitution and child pornography, in particular by introducing provisions explicitly prohibiting sale of children and forced adoptions.</t>
  </si>
  <si>
    <t>76. The Committee reiterates its previous recommendation under the Optional Protocol (CRC/C/OPAC/SVN/CO/1, para 13 (c)) that the State party provide all children seeking refuge in the State party and who have fled from war zones, with immediate access to rehabilitation services and counselling as well as social reintegration programmes. The Committee further calls upon the State party to provide suitable security and protection to child asylum seekers fleeing war zones, and refrain from the practice of only providing subsidiary protection until they reach the age of majority.</t>
  </si>
  <si>
    <t>Follow up to the Committee’s previous concluding observations and recommendations on the Optional Protocol on children in armed conflict</t>
  </si>
  <si>
    <t>78. The Committee encourages the State party to pursue its intention to establish special provisions in its Criminal Code for children. In so doing, the State party should bring its juvenile justice system fully into line with the Convention, in particular articles 37, 39 and 40, and with other relevant standards, including the United Nations Standard Minimum Rules for the Justice for children (The Beijing Rules), the United Nations Guidelines for the Prevention of Juvenile Delinquency (Riyadh Guidelines), the United Nations Rules for the Protection of Juveniles Deprived of their Liberty (Havana Rules), the Guidelines for Action on Children in the Criminal Justice System, and the Committee’s general comment No. 10 (2007) on children’s rights in juvenile justice (CRC/C/GC/10). Furthermore, the Committee recommends that the State party strengthen alternative and non-judicial dispute resolutions for young children in conflict with the law. It is also recommended that the State party ensure that deprivation of liberty of these children is taken only as a measure of last resort. The Committee further encourages the State party to improve measures of rehabilitation and social reintegration, and to consider placing children aged 14-16 years who are in conflict with the law in open or semi-open educational institutions.</t>
  </si>
  <si>
    <t>79. The Committee recommends that the State party, in order to further strengthen the fulfilment of children’s rights, ratify the core human rights instruments to which it is not yet a party, namely the Optional Protocol to the Convention on the Rights of the Child on a communications procedure, the Convention on the Protection of the Rights of All Migrant Workers and Members of Their Families, the International Convention for the Protection of All Persons from Enforced Disappearance, and the Optional Protocol to the Convention on Economic, Social and Cultural Rights</t>
  </si>
  <si>
    <t>80. The Committee recommends that the State party cooperate with the Council of Europe towards the implementation of the Convention and other human rights instruments, both in the State party and in other Council of Europe member States.</t>
  </si>
  <si>
    <t>81. The Committee recommends that the State party take all appropriate measures to ensure that the present recommendations are fully implemented by, inter alia, transmitting them to the Head of State, the National Council and National Assembly, the Prime Minister, relevant ministries, the Constitutional Court and local authorities for appropriate consideration and further action.</t>
  </si>
  <si>
    <t>82. The Committee further recommends that the combined third and fourth periodic report and the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</si>
  <si>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83. The Committee invites the State party to submit its next combined fifth and sixth periodic report by 24 June 2018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accordance with General Assembly resolution 67/167 of 20 December 2012,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translation of the report for purposes of examination of the treaty body cannot be guaranteed.</t>
  </si>
  <si>
    <t>84. The Committee also invites the State party to submit an updated core document in accordance with the requirements of the common core document in the harmonized guidelines on reporting, approved at the fifth inter-committee meeting of the human rights treaty bodies in June 2006 (HRI/MC/2006/3).</t>
  </si>
  <si>
    <t>5. The Committee reiterates its previous recommendation that the State party ensure that legislation and administrative regulations in all autonomous communities conform fully to the principles and provisions of the Convention and its Optional Protocols (see CRC/C/ESP/CO/3-4, para. 10). It also recommends that the State party ensure the alignment of regional legislation with the national legal frameworks related to children’s rights, ensuring their homogeneous implementation and adequate and sufficient human, technical and financial resources.</t>
  </si>
  <si>
    <t>6(a) Expedite the development of a comprehensive policy and a harmonized strategy for the full implementation of the Convention;</t>
  </si>
  <si>
    <t>6(b) Ensure that the policy and strategy are child rights-based, become an integral component of national and regional development planning and encompass the different regional contexts;</t>
  </si>
  <si>
    <t>6(c) Include specific time-bound and measurable goals and targets in the harmonized strategy, in order to monitor progress in the enjoyment of all rights by all children, and link the harmonized strategy to national, regional and municipal strategies and budgets to ensure the appropriate allocation of financial, human and technical resources for its implementation.</t>
  </si>
  <si>
    <t>7. While noting the role of the three existing mechanisms for the promotion of coordination in the implementation of sectoral policies at the interministerial, autonomous community and technical working levels,the Committee recommends that the State party ensure that the necessary human, technical and financial resources are allocated for their effective operation. It reiterates its recommendation that the State party continue strengthening its coordination systems within the central administration and between the autonomous communities to implement policies for the promotion and protection of the rights of the child (see CRC/C/ESP/CO/3-4, para. 12).</t>
  </si>
  <si>
    <t>9(a) Adopt a child-rights based approach when drawing up public budgets, specifying clear allocations to children, including specific indicators and a tracking system to monitor and evaluate the adequacy, efficacy and equitability of the distribution of resources allocated for implementation of the Convention;</t>
  </si>
  <si>
    <t>9(b) Improve transparency regarding the use of resources assigned to children, encouraging public dialogue, including with children, and the setting up of proper accountability mechanisms for regional and local authorities;</t>
  </si>
  <si>
    <t>9(c) Define budgetary lines for children in disadvantaged or marginalized situations that may require affirmative social measures and make sure that those budgetary lines are protected even in situations of economic crisis, natural disasters or other emergencies;</t>
  </si>
  <si>
    <t>9(d) Carry out impact assessments of legal and policy measures that affect children's rights, as provided for by Act No. 26/2015</t>
  </si>
  <si>
    <t>10(a) Expand the capacity for collecting disaggregated data on children in all areas of the Convention at different territorial levels, especially on children in situations of vulnerability;</t>
  </si>
  <si>
    <t>10(b) Ensure that the data and indicators are shared among the ministries concerned and used for the formulation, monitoring and evaluation of policies, programmes and projects for the effective implementation of the Convention;</t>
  </si>
  <si>
    <t>10(c) Take into account the conceptual and methodological framework set out in the report of the Office of the United Nations High Commissioner for Human Rights entitled Human Rights Indicators: A Guide to Measurement and Implementation.</t>
  </si>
  <si>
    <t>11. Noting the closing of the office of the Ombudsman for Children in the Autonomous Community of Madrid as a part of the optimization of public resources, the Committee recommends that the State party take the measures necessary to protect and reinforce the independent monitoring of children’s rights and to reopen the office of the Ombudsman for Children in Madrid, and strengthen the capacity of the national office of the Ombudsman to receive, investigate and address complaints by children in a child-sensitive manner, particularly children in those autonomous communities where no office of the Ombudsman exists.</t>
  </si>
  <si>
    <t>12(a) Establish and implement regulations to ensure that the business sector, including in the context of public procurement, fulfils the rights of the child;</t>
  </si>
  <si>
    <t>12(b) Integrate an explicit focus on children's rights, including the requirement for businesses to undertake child rights due diligence in the implementation of their activities;</t>
  </si>
  <si>
    <t>12(c) Promote the adoption of human rights parameters for the foreign and domestic operations of Spanish corporations and other businesses subject to the jurisdiction of the State party;</t>
  </si>
  <si>
    <t>12(d) Implement codes of conduct and other self-regulatory measures for the protection of children against sexual exploitation in the travel and tourism industry.</t>
  </si>
  <si>
    <t>13. While welcoming the fact that the minimum age of marriage in exceptional cases was raised from 14 to 16 years, the Committee encourages the State party to continue its efforts in that regard and recommends that it remove the exceptions to the minimum age of marriage of 18 years.</t>
  </si>
  <si>
    <t>15. The Committee urges the State party to strengthen measures to prevent and combat discrimination against children in all sectors of society and ensure the full implementation of relevant existing laws prohibiting discrimination. It also recommends that the State party strengthen public education campaigns to combat stigmatization and discrimination against, particularly, children from ethnic minorities, including Roma children, children with foreign backgrounds, asylum-seeking and refugee children and children with disabilities.</t>
  </si>
  <si>
    <t>16(a) Strengthen its efforts to ensure that the child's right to have his or her best interests taken as a primary consideration is appropriately integrated and consistently interpreted and applied in all legislative, administrative and judicial proceedings and decisions and in all relevant policies, programmes and projects that have an impact on children;</t>
  </si>
  <si>
    <t>16(b) Develop uniform procedures and criteria to provide guidance to all relevant persons in authority for determining the best interests of the child in every area and for giving them due weight as a primary consideration;</t>
  </si>
  <si>
    <t>16(c) Train professionals working with and for children on how to assess the best interests of the child.</t>
  </si>
  <si>
    <t>17(e) Conduct programmes and awareness-raising activities to promote the meaningful and empowered participation of all children, at any age, within the family, the community and schools, paying particular attention to girls and children in disadvantaged or marginalized situations;</t>
  </si>
  <si>
    <t>17(f) Strengthen student councils in schools and children's councils at all levels to ensure that children's views are heard and facilitate their meaningful engagement with legislative and administrative processes on issues that affect them.</t>
  </si>
  <si>
    <t xml:space="preserve">Sweden </t>
  </si>
  <si>
    <t>20. In the light of its general comment No. 12 (2009) on the right of the child to be heard, the Committee recommends that the State party take measures to strengthen that right in accordance with article 12 of the Convention and to ensure the effective implementation of legislation recognizing the right of the child to be heard in relevant legal proceedings, including by establishing systems and/or procedures for social workers and courts to comply with the principle. The Committee also calls upon the State party to take prompt legal measures to amend chapter 1, section 11, of the Aliens Act, abolish the exception of inappropriateness, and ensure that a child is heard whenever a decision affecting him or her is made.</t>
  </si>
  <si>
    <t>17(d) Conduct research to identify the issues of most importance to children, the extent to which their voices are heard concerning family decisions affecting their lives and the channels through which they currently and potentially have the most influence on local decision-making processes at the national and local levels;</t>
  </si>
  <si>
    <t>Switzerland</t>
  </si>
  <si>
    <t>20(a) Guarantee the right of children to be heard in any decision affecting them, including in criminal and asylum proceedings, and ensure that this guarantee extends to children with disabilities, children in alternative care, young children and asylum-seeking, refugee and migrant children;</t>
  </si>
  <si>
    <t>20(b) Strengthen measures to promote the meaningful and empowered participation of all children, in particular children in disadvantaged situations, within the family, in the community and in schools, such as by developing toolkits for consulting children on national policy issues, introducing school councils, and ensuring that the outcomes of children's councils and parliaments and the federal youth session are systematically fed into public decision-making;</t>
  </si>
  <si>
    <t>18. The Committee recommends that the State party consider ratifying the European Convention on Nationality and the Council of Europe Convention on the avoidance of statelessness in relation to State succession.</t>
  </si>
  <si>
    <t>19. The Committee recommends that the State party ensure that children born through international surrogacy have access to information about their origins.</t>
  </si>
  <si>
    <t>20. The Committee recommends that the State party establish the audiovisual media State council and allocate resources for its functioning as the regulator of the suitability of television content for children. It also recommends that the State party develop initiatives to regulate access to and use of the Internet and digital media and update school curricula concerning the protection of children in this regard.</t>
  </si>
  <si>
    <t>21(a) Continue to raise awareness about the unlawfulness of corporal punishment and its negative effects on child development and to promote positive, non-violent and participatory forms of child-rearing and discipline;</t>
  </si>
  <si>
    <t>21(b) Adequately monitor and enforce the prohibition of corporal punishment.</t>
  </si>
  <si>
    <t>22(a) Expedite the adoption of legislation guaranteeing comprehensive protection of children against violence and ensure its application at all levels;</t>
  </si>
  <si>
    <t>22(b) Undertake a broad assessment of the extent, risk factors and nature of violence against, and abuse or neglect of children, with a view to developing a comprehensive national strategy to prevent and address those phenomena;</t>
  </si>
  <si>
    <t>22(c) Adopt a national framework for coordination between administrations and institutions to adequately respond to situations of violence against, and abuse or neglect of, children, paying particular attention to their gender dimensions;</t>
  </si>
  <si>
    <t>22(d) Increase the provision of programmes aimed at raising awareness among and educating children about their right to be free from violence and about where to seek assistance in cases of violence, abuse or neglect and consult with children when designing and implementing such programmes to ensure that they are both relevant and useful;</t>
  </si>
  <si>
    <t>22(e) Ensure the allocation of adequate human, technical and financial resources to address the root causes of violence against and abuse and neglect of children;</t>
  </si>
  <si>
    <t>22(f) Encourage community-based programmes aimed at preventing and tackling domestic violence, child abuse and neglect.</t>
  </si>
  <si>
    <t>23(a) Consider adopting additional extensions to the statute of limitations in child sexual abuse cases;</t>
  </si>
  <si>
    <t>23(b) Ensure accessible, confidential, child-friendly and effective channels for the reporting of sexual exploitation and abuse, including incest and abuse in school settings;</t>
  </si>
  <si>
    <t>23(c) Increase skills among professionals and strengthen intersectoral coordination to address cases of child abuse and expedite the development of care protocols;</t>
  </si>
  <si>
    <t>23(d) Proactively investigate cases of sexual exploitation and abuse of children, prosecute perpetrators and ensure that they are appropriately sanctioned, if convicted;</t>
  </si>
  <si>
    <t>23(e) Ensure the implementation of planned measures to provide protection in all cases to child victims during court proceedings, including measures to ensure that child victims do not have to face perpetrators and the use of video questioning and audio and video recording;</t>
  </si>
  <si>
    <t>23(f) Expedite the court proceedings in sexual abuse cases involving child victims, in order to reduce the period of time for which they must wait before testifying;</t>
  </si>
  <si>
    <t>23(g) Review the practice of automatically placing sex offenders who are children themselves on the central sex offenders register and ensure the periodic review of their inclusion therein, with a view to encouraging their treatment and rehabilitation.</t>
  </si>
  <si>
    <t>24. The Committee recommends that the State party prohibit the performance of unnecessary medical or surgical treatment on intersex children, where those procedures entail a risk of harm and can be safely deferred until the child can actively participate in the decision-making process. It also recommends that the State party ensure that intersex children and their families receive adequate counselling and support.</t>
  </si>
  <si>
    <t>25. In order to prevent the harmful effects of bullfighting on children, the Committee recommends that the State party prohibit the participation of children under 18 years of age as bullfighters and as spectators in bullfighting events.</t>
  </si>
  <si>
    <t>26(a) Increase the provision of timely and sufficient assistance and counselling to parents and other caregivers at risk of neglecting or ill-treating their children;</t>
  </si>
  <si>
    <t>26(b) Strengthen the system of family benefits and child allowances to support parents and children in general, with additional support, in particular, for families at risk due to poverty, single-parent families, families with numerous children and/or unemployed parents.</t>
  </si>
  <si>
    <t>28(a) Expedite the process of deinstitutionalization, ensuring that residential care is used as a measure of last resort, and ensure that all remaining residential care centres meet at least the minimum quality standards;</t>
  </si>
  <si>
    <t>28(b) Ensure that decisions on child removal are always made or reviewed by a judge and only after thorough assessment of the best interests of the child in each particular case;</t>
  </si>
  <si>
    <t>28(c) Allocate adequate human, technical and financial resources to the promotion of family foster care and to improving and developing the skills of foster parents and families and professional specialized carers;</t>
  </si>
  <si>
    <t>28(d) Ensure humane and dignified conditions in remaining centres for children with behavioural or social difficulties and thoroughly investigate any allegations of abuse or ill-treatment committed in these centres;</t>
  </si>
  <si>
    <t>28(e) Constantly supervise and monitor the quality of alternative care provided to children, including by providing accessible channels for reporting, monitoring and remedying ill-treatment of children and ensure accessible complaints mechanisms for children in State residential and foster care;</t>
  </si>
  <si>
    <t>28(f) Develop and implement support programmes to help children in care to transition to adulthood.</t>
  </si>
  <si>
    <t>29(a) Expedite the revision of the regulations on intercountry adoption, ensuring that they are in line with the Convention;</t>
  </si>
  <si>
    <t>29(b) Allocate sufficient resources to the State general administration body in charge of intercountry adoption matters;</t>
  </si>
  <si>
    <t>29(c) Increase coordination and collaboration among the entities responsible for adoption.</t>
  </si>
  <si>
    <t>30. The Committee recommends that the State party seek alternative measures to detention for pregnant women and mothers with small children wherever possible and that the best interests of the child be considered carefully and independently at the time of sentencing.</t>
  </si>
  <si>
    <t>Children in prison with their mothers</t>
  </si>
  <si>
    <t>31(a) Organize the collection of data on children with disabilities, increase resources in mainstream schools to match the diversity of students and develop an efficient system for identifying the individual support needs of children;</t>
  </si>
  <si>
    <t>31(b) Take comprehensive measures to address existing differences between autonomous communities regarding the transformation to an inclusive education system, ensuring that inclusive education is given priority over the placement of children in specialized institutions and classes;</t>
  </si>
  <si>
    <t>31(c) Provide high-quality ongoing training for all education personnel in mainstream classes and ensure the provision of sufficient individual support for and all due attention to children with learning difficulties;</t>
  </si>
  <si>
    <t>31(d) Ensure that children with disabilities have access to health care, including early detection and intervention programmes;</t>
  </si>
  <si>
    <t>31(e) Undertake awareness-raising campaigns aimed at government officials, the public and families to combat the stigmatization of and prejudice against children with disabilities and promote a positive image of such children as rights holders.</t>
  </si>
  <si>
    <t>32. With reference to its general comment No. 15 (2013) on the right of the child to the enjoyment of the highest attainable standard of health, the Committee recommends that the State party increase the number of paediatricians and ensure that general practitioners providing health services to children acquire additional specialized skills and expertise relating to and receive further training on child and adolescent care.</t>
  </si>
  <si>
    <t>33(a) Promote the development of a mental health policy for children and ensure that qualified staff, including child psychiatrists, are available throughout its territory;</t>
  </si>
  <si>
    <t>33(b) Reduce excessively long response times for access to mental health services for children and increase the availability of services, including therapeutic care and support for families following the discharge of children from clinics;</t>
  </si>
  <si>
    <t>33(c) Establish a protocol for the diagnosis and treatment of attention deficit hyperactivity disorder and other behavioural disorders in children, encourage the development of medication-free alternatives and ensure that diagnoses are thoroughly examined, that psychotropic and psychostimulant drugs are prescribed as a measure of last resort and only after an individualized assessment of the best interests of the child has been carried out and that sufficient information is provided to children and their parents about the medical treatment, its possible side effects and non-medical alternatives.</t>
  </si>
  <si>
    <t>34. The Committee notes that the evaluation of the national strategy on drugs for the period 2009–2016 reveals a slight increase in the age at which children start abusing substances. With reference to its general comment No. 4 (2003) on adolescent health and development in the context of the Convention and target 5 of the Sustainable Development Goals on strengthening the prevention and treatment of substance abuse, including narcotic drug abuse and harmful use of alcohol, the Committee recommends that the State party strengthen its measures to prevent and address the incidence of substance abuse, particularly tobacco, cannabis and alcohol, by children and adolescents.</t>
  </si>
  <si>
    <t>35(a) Strengthen programmes to address the rise in child obesity;</t>
  </si>
  <si>
    <t>35(b) Ensure that all the provisions of the International Code of Marketing of Breast-milk Substitutes are integrated into national laws to appropriately regulate the promotion of breast-milk substitutes and strengthen the promotion of exclusive breastfeeding for at least six months;</t>
  </si>
  <si>
    <t>35(c) Strengthen strategies that enable households at risk of poverty to have access to sufficient and healthy food.</t>
  </si>
  <si>
    <t>36. The Committee recommends that the State party carry out an assessment of the impact of air pollution from coal-fired power plants on children’s health and on the climate as a basis for designing a well-resourced strategy to remedy the situation, and strictly regulate maximum air-pollutant emissions, including those by produced private businesses.</t>
  </si>
  <si>
    <t>38(a) Simplify procedures for families with children in vulnerable situations to have quick and adequate access to social protection in diverse forms, such as financial aid, services and counselling, in addition to existing tax advantages;</t>
  </si>
  <si>
    <t>38(b) Increase the number of personnel handling applications for social benefits and take all necessary measures to support those families with children living below the poverty line;</t>
  </si>
  <si>
    <t>38(c) Increase public investment to match the actual volume of applications for social benefits and, to the extent possible, increase the total amount of financing;</t>
  </si>
  <si>
    <t>38(d) Improve the provision of housing and basic services and strengthen support for families facing eviction as a result of financial difficulties and, recalling the Views of the Committee on Economic, Social and Cultural Rights, ensure that particular attention is paid to evictions that involve children (see Ben Djazia and Bellili v. Spain (E/C.12/61/D/5/2015));</t>
  </si>
  <si>
    <t>38(e) Increase efforts and resources to implement the National Strategy for the Social Inclusion of the Gypsy Population (2012–2020</t>
  </si>
  <si>
    <t>40(a) Guarantee access to high-quality mandatory education for all children, including coverage of related indirect costs;</t>
  </si>
  <si>
    <t>40(b) Strengthen measures to increase access to school places and support across all autonomous communities for all children, particularly children with disabilities;</t>
  </si>
  <si>
    <t>40(c) Actively develop measures to ensure that children of Roma origin and children with migrant backgrounds have adequate support to remain in school and ensure equal access to high-quality education;</t>
  </si>
  <si>
    <t>40(d) Establish a strategy to combat bullying and harassment, including cyberbullying, that encompasses prevention, early detection mechanisms, the empowerment of children and professionals, intervention protocols and harmonized guidelines for the collection of case-related data;</t>
  </si>
  <si>
    <t>40(e) Eliminate gender stereotypes relating to education, including in textbooks and curricula;</t>
  </si>
  <si>
    <t>40(f) Encourage the allocation of sufficient human, technical and financial resources to ensure that all children, including the poorest and those with disabilities, receive early childhood care and education.</t>
  </si>
  <si>
    <t>41. With reference to its general comment No. 17 (2013) on the right of the child to rest, leisure, play, recreational activities, cultural life and the arts, the Committee recommends that the State party strengthen its efforts to guarantee the right of children, including those with disabilities and children in marginalized situations, to rest and leisure and to engage in play and recreational activities that are safe, accessible, inclusive, reachable by public transport, smoke-free and age-appropriate.</t>
  </si>
  <si>
    <t>43(a) Expedite the adoption of an updated implementing decree for the asylum law and include in the decree the recognition of children as applicants for international protection in their own right;</t>
  </si>
  <si>
    <t>43(b) Train all professionals involved in international protection and migration on the Convention, the rights of the child and the duty to protect children seeking international protection;</t>
  </si>
  <si>
    <t>43(c) Establish adequate reception facilities for children, principally in the autonomous cities of Ceuta and Melilla and for those children arriving in Andalusia by sea, with specialized legal assistance, adequately trained interpreters and child-friendly services and expedite the processing and transfer of asylum-seeking children and their families;</t>
  </si>
  <si>
    <t>43(d) Develop effective mechanisms to receive and address complaints from children in protection centres, take measures to prevent cases of ill-treatment and effectively investigate any reported cases;</t>
  </si>
  <si>
    <t>43(e) Build the capacity of border guards and relevant professionals to adequately identify children and their specific protection needs, taking into account their age, gender and diversity, and ensure a swift transfer to adequate reception centres;</t>
  </si>
  <si>
    <t>43(f) Establish differentiated and prompt procedures and resources for children, especially to prevent separation of children from their families, and expedite status-determination procedures in urgent cases of family tracing and reunification, especially in the autonomous city of Melilla;</t>
  </si>
  <si>
    <t>43(g) Consider acceding to the Convention on the Reduction of Statelessness.</t>
  </si>
  <si>
    <t>45(a) Ensure effective legal protection for unaccompanied children across all its territory and ensure that the principle of non-refoulement is applied and that the best interests of the child are taken into account as a primary consideration, and provide additional training and guidance to relevant professionals on assessing the best interests of the child;</t>
  </si>
  <si>
    <t>45(b) Develop a uniform protocol on age-determination methods, for all territory of the State party, that is multidisciplinary and respectful of human rights and used only in cases of serious doubt about the claimed age and in consideration of documentary or other forms of evidence available;</t>
  </si>
  <si>
    <t>45(c) Establish child-friendly reception centres for children, with accessible and effective complaints mechanisms, and thoroughly investigate any cases of violations of children's rights;</t>
  </si>
  <si>
    <t>45(d) End the practice of the automatic pushback of some children, ensuring that all procedures and standards are in accordance with their status as children and with national and international legislation;</t>
  </si>
  <si>
    <t>43(e) Improve information-gathering and -sharing to ensure referral to child protection services of unaccompanied children, child victims of trafficking in persons and child applicants for international protection;</t>
  </si>
  <si>
    <t>45(f) Strengthen cooperation with the Office of the United Nations High Commissioner for Refugees for the implementation of these recommendations.</t>
  </si>
  <si>
    <t>46(a) Implement the national framework protocol for identifying and providing care and protection for child victims of trafficking;</t>
  </si>
  <si>
    <t>46(b) Take effective measures to safeguard children's rights in its territory, especially those of unaccompanied children, to ensure that they do not fall prey to traffickers and expedite status-determination procedures for children who may be victims of trafficking for the purposes of exploitation;</t>
  </si>
  <si>
    <t>46(c) Strengthen the capacity of, inter alia, police officers, border guards, consular service officials, labour inspectors and social workers to identify child victims of trafficking;</t>
  </si>
  <si>
    <t>46(d) Promote measures for increased collaboration among autonomous communities and resources to provide child victims with free legal aid and the support of child psychologists and social workers in shelters that cater for the needs of child victims.</t>
  </si>
  <si>
    <t>47(a) Adopt the legal amendments necessary to end the use of incommunicado detention of all children;</t>
  </si>
  <si>
    <t>47(b) Increase the number of specialized judges for children and ensure the availability of specialized juvenile court facilities and child-friendly procedures and, in this regard, review the 2017 agreement by the General Council of the Judiciary to transfer specialized children's judges to general courts;</t>
  </si>
  <si>
    <t>47(c) Strengthen capacity-building and awareness-raising of judges on the Convention and its Optional Protocols and ensure that adequate human, technical and financial resources are allocated in that regard;</t>
  </si>
  <si>
    <t>47(d) Ensure the provision of qualified and independent legal aid to children in conflict with the law at an early stage during and throughout the legal proceedings.</t>
  </si>
  <si>
    <t>48(a) Strengthen coordination at the central, autonomous community and local levels and establish monitoring mechanisms for the periodic evaluation of the implementation of the recommendations under the Optional Protocol;</t>
  </si>
  <si>
    <t>48(b) Increase the resources allocated to awareness-raising campaigns and develop training materials and courses for relevant professionals, including police officers and labour inspectors;</t>
  </si>
  <si>
    <t>48(c) Increase efforts to combat the sexual exploitation of children in the context of travel and tourism;</t>
  </si>
  <si>
    <t>48(d) Continue aligning its Penal Code with articles 2 and 3 of the Optional Protocol.</t>
  </si>
  <si>
    <t>49. While noting with appreciation the State party’s efforts to implement the Committee’s 2007 recommendations concerning the State party’s initial report under the Optional Protocol to the Convention on the Rights of the Child on the involvement of children in armed conflict (CRC/C/OPAC/ESP/CO/1), including the reform of the Penal Code, the Committee reiterates its recommendation that the State party increase the number of professionals providing adequate multidisciplinary assistance for the physical and psychological recovery and social reintegration of asylum-seeking and refugee children in the State party who may have been involved in hostilities abroad.</t>
  </si>
  <si>
    <t>Follow-up to the Committee’s previous concluding observations and recommendations concerning the Optional Protocol on the involvement of children in armed conflict</t>
  </si>
  <si>
    <t>50. The Committee recommends that the State party, in order to further strengthen the fulfilment of children’s rights, consider ratifying the International Convention on the Protection of the Rights of All Migrant Workers and Members of Their Families.</t>
  </si>
  <si>
    <t>51. The Committee recommends that the State party cooperate with the Council of Europe on the implementation of the Convention and other human rights instruments, both in the State party and in other Council of Europe member States.</t>
  </si>
  <si>
    <t>52.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</si>
  <si>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53. The Committee invites the State party to submit its seventh periodic report by 4 January 2023 and to include therein information on the follow-up to the present concluding observations. The report should be in compliance with the Committee’s harmonized treaty-specific reporting guidelines adopted on 31January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</si>
  <si>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54.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68/268</t>
  </si>
  <si>
    <t>8. The Committee urges the State party to accelerate the inquiry set up in March 2013 and take all the necessary measures to bring national legislation into full conformity with the Convention, and that the Convention should always prevail when provisions of domestic law conflict with the Convention.</t>
  </si>
  <si>
    <t>10(a) Provide, in its next periodic report to the Committee, specific information, in figures and percentages, on the national budget with regard to the implementation of the Convention;</t>
  </si>
  <si>
    <t>10(b) Adopt a child rights-based approach in the preparation of the State budget by implementing a tracking system for the allocation and use of resources for children throughout the budget;</t>
  </si>
  <si>
    <t>10(c) Undertake impact assessments on how “the best interests of the child” are taken into consideration in relation to investments or budget cuts in any sector, and measure the impact of such investments or budget cuts on both girls and boys.</t>
  </si>
  <si>
    <t>12. The Committee recommends that the State party establish a high-level mechanism with a clear mandate and the authority to ensure equal access to all rights at the regional and local levels, and provide the necessary human, technical and financial resources for its effective operation.</t>
  </si>
  <si>
    <t>14. In the light of its general comment No. 2 (2002) on the role of independent human rights institutions in the promotion and protection of the rights of the child, the Committee recommends that the State party take all appropriate measures to provide the Ombudsman with the mandate and appropriate resources to receive, investigate and address complaints by children in a child-sensitive manner, safeguard the privacy and protection of victims, and undertake monitoring, follow-up and verification activities for victims. The Committee also recommends that the State party reinforce the independence of the Ombudsman.</t>
  </si>
  <si>
    <t>16(a) Amend its legislation to enforce the prohibition of discrimination associated with, inter alia, ethnicity and to declare illegal organizations promoting and inciting racial hatred;</t>
  </si>
  <si>
    <t>16(b) Place particular focus on preventive activities against discrimination and, where necessary, take affirmative action to protect children in vulnerable situations, including children from marginalized and disadvantaged families, with a migration background, and Roma and LGBT children;</t>
  </si>
  <si>
    <t>16(c) Undertake awareness-raising programmes, including campaigns specifically targeted at children, including adolescents, to eliminate all forms of discrimination.</t>
  </si>
  <si>
    <t>18(a) Undertake mandatory child rights impact assessments to determine the impact of any proposed policy, legislative, regulatory, budget, international cooperation or other administrative decision which affects children and their enjoyment of their rights;</t>
  </si>
  <si>
    <t>18(b) Ensure that the principle of the best interests of the child the basis of, and guides the process of, all decisions, especially in asylum cases involving children, including by the provision of regular training to staff of the Migration Board and the social welfare authorities; and increase training on best interests determination.</t>
  </si>
  <si>
    <t>20(c) Develop initiatives aimed at increasing child participation and ensuring that children's views are taken into account by local authorities, such as initiatives to develop relevant guidelines for cantons and municipalities and to ensure that programmes funded under the Extracurricular Activities Act have a child participation component;</t>
  </si>
  <si>
    <t>22. The Committee urges the State party to adopt all the necessary measures to prevent, identify and address the root causes of suicide in children with disabilities.</t>
  </si>
  <si>
    <t xml:space="preserve">Social and Cultural Practices and Beliefs </t>
  </si>
  <si>
    <t>24(a) Increase its efforts to develop regulations to protect the privacy of children, and adequately train children, teachers and families on the safe use of ICT, in particular on how children can protect themselves from paedophiles, from being exposed to information and material harmful to their well-being, and from online bullying;</t>
  </si>
  <si>
    <t>24(b) Undertake awareness-raising among children on the severe effects online bullying can have on their peers;</t>
  </si>
  <si>
    <t>24(c) Strengthen the mechanisms for monitoring and prosecuting ICT-related violations of children rights.</t>
  </si>
  <si>
    <t>26(a) Immediately remove all children from solitary confinement, and revise its legislation to prohibit the use of solitary confinement in all circumstances;</t>
  </si>
  <si>
    <t>26(b) Legally prohibit the use of straps or belts and of seclusion in mental health-care settings and in any other institution;</t>
  </si>
  <si>
    <t>26(c) Ensure that children in all care institutions have access to an independent complaints mechanism, that the conditions in such institutions are regularly and effectively monitored, and that reports of cruel, inhuman or degrading treatment of detained children are promptly and impartially investigated;</t>
  </si>
  <si>
    <t>26(d) Provide training to medical and non-medical staff on non-violent and non-coercive methods of care;</t>
  </si>
  <si>
    <t>26(e) Standardize the reporting mechanisms of the police concerning children detained in police cells.</t>
  </si>
  <si>
    <t>28(a) To allocate adequate human, technical and financial resources for the implementation of long-term programmes to address the root causes of violence and abuse;</t>
  </si>
  <si>
    <t>28(b) To provide staff in schools and institutions with regular, ongoing training on how to detect and recognize signs of maltreatment of children;</t>
  </si>
  <si>
    <t>28(c) To encourage community-based programmes aimed at preventing and responding to domestic violence, child abuse and neglect, including by involving former victims, volunteers and community members, and providing training and support to them;</t>
  </si>
  <si>
    <t>28(d) To establish a national database of all incidents of domestic violence against children, and undertake a comprehensive assessment of the extent, causes and nature of such violence;</t>
  </si>
  <si>
    <t>28(e) To ensure that children who have suffered violence and abuse have sufficient access to adequate physical and psychological care.</t>
  </si>
  <si>
    <t>30. The Committee recommends that the State party step up its efforts to eliminate sexual exploitation and abuse and:
30(a) Establish a mechanism for the systematic collection of data disaggregated by age, sex, ethnic origin, national origin, geographical location and socioeconomic status;</t>
  </si>
  <si>
    <t>30. The Committee recommends that the State party step up its efforts to eliminate sexual exploitation and abuse and:
30(b) Increase the development of programmes and policies for the prevention, recovery and social reintegration of child victims, in accordance with the outcome documents adopted at the World Congresses against the Commercial Sexual Exploitation of Children.</t>
  </si>
  <si>
    <t>32(a) Increase the involvement of social media outlets, improve the capacity of teachers and all professionals working in schools and of students to accept diversity at school and improve students’ conflict resolution skills, and involve children in the initiatives aimed at eliminating bullying;</t>
  </si>
  <si>
    <t>32(b) Ensure that all schools carry out periodic surveys among students, staff and parents on their experiences in relation to bullying and harassment, and base their action plans for combating bullying on those surveys.</t>
  </si>
  <si>
    <t>34. The Committee encourages the State party to increase the allocation of human, technical and financial resources to helplines to provide a nationwide 24-hour service.</t>
  </si>
  <si>
    <t>36. The Committee recommends that the State party take all the necessary measures to enable children with parents in prison to maintain personal relations and direct contact with them, and systematically apply the principle of closeness. The Committee also encourages the State party to continue to increase child-friendly visiting facilities in prisons.</t>
  </si>
  <si>
    <t>38. The Committee recommends that the State party fully regulate practices relating to the removal of children from their families and ensure that removal is always subject to thorough investigation, is in accordance with the best interests of the child and is used as a measure of last resort.</t>
  </si>
  <si>
    <t>40(a) Ensure that existing safeguards for the right of children with disabilities to be consulted on all matters concerning them are effectively implemented;</t>
  </si>
  <si>
    <t>40(b) Collect data on children with disabilities who have become victims of crimes, and provide the Committee with information on its findings in its next report; conduct research and collect data and statistics on violence against children with disabilities; and reinforce its strategy and initiatives for the sensitization and training of parents and staff working with children, and for awareness-raising among the general public;</t>
  </si>
  <si>
    <t>40(c) Ensure that all children have access to schools without discrimination and, to that end, abolish the provision of the Education Act which makes the acceptance of a child with disabilities conditional upon certain factors, and allocate sufficient human, technical and financial support to ensure that no schools are confronted with organizational or financial constraints that hamper fully inclusive education;</t>
  </si>
  <si>
    <t>40(d) Take prompt legal measures and allocate all the necessary resources to ensure that every child with disabilities is given the opportunity and all the necessary assistance to reach the highest level of education possible given his or her individual capacities;</t>
  </si>
  <si>
    <t>40(e) Develop awareness-raising and education programmes for parents and teachers on how to recognize and address the special needs of children with disabilities.</t>
  </si>
  <si>
    <t>42. The Committee draws the State party’s attention to its general comment No. 15 (2013) on the right of the child to the enjoyment of the highest attainable standard of health, and recommends that the State party step up its efforts to improve the health status of children from disadvantaged and marginalized groups, and allocate sufficient financial, human and technical resources to guarantee their right to health, without discrimination.</t>
  </si>
  <si>
    <t>44. The Committee urges the State party to establish a system of independent expert monitoring of the diagnosis of ADHD and other behavioural specificities, and of the use of drug treatments for the children diagnosed; and to:
44(a) Undertake independent research into diagnosis methods used in the determination of child mental health problems;</t>
  </si>
  <si>
    <t>44(b) Ensure that appropriate and scientifically based psychological counselling and specialist support for children, their parents and teachers is given priority over the prescription of drugs in addressing ADHD and other behavioural specificities.</t>
  </si>
  <si>
    <t>46. The Committee recommends that the State party increase the resources available for school health services, to ensure that children have access to, and receive appropriate, psychosocial and mental health support and psychiatric health care in a timely manner, as previously recommended by the Committee on the Rights of Persons with Disabilities (see CRPD/C/SWE/CO/1, para. 18).</t>
  </si>
  <si>
    <t>48. The Committee recommends that the State party increase the allocation of human, technical and financial resources, and examine the root causes of poverty, with a view to strengthening the strategies and measures to:
48(a) Strengthen and increase programmes to support families in need, in particular single-parent families and those in difficult socioeconomic or other circumstances;</t>
  </si>
  <si>
    <t>48(b) Increase the daily allowance for asylum-seekers and take prompt legal measures to ensure that the allowance is not reduced for families with more than two children;</t>
  </si>
  <si>
    <t>48(c) Ensure that families are not forcibly relocated or evicted, and that the right of the child to adequate housing is always respected.</t>
  </si>
  <si>
    <t>50. The Committee urges the State party to take prompt measures to ensure that if children are to be returned to their country of origin, the principle of non-refoulement is always respected. Furthermore, the Committee recommends that the State party:
50(a) Investigate all cases of disappearance of unaccompanied children and take all the necessary measures to increase their protection;</t>
  </si>
  <si>
    <t>50(b) Amend the Aliens Act to explicitly include child-specific forms of persecution, such as the risk of becoming a victim of forced labour, child marriage, trafficking, female genital mutilation or being recruited as a child soldier, as grounds for obtaining asylum;</t>
  </si>
  <si>
    <t>50(c) Ensure that no child is deported with parents or guardians from whom he or she was taken away because he or she had suffered violence and/or abuse while in their care, and undertake a best interests determination for any decision concerning such a child;</t>
  </si>
  <si>
    <t>50(d) Require by law that each unaccompanied child is immediately appointed a guardian who is adequately trained and receives regular ongoing training, that the child has regular meetings with his or her guardian and that in the event of language problems an interpreter is appointed to enable effective communication between them;</t>
  </si>
  <si>
    <t>50(e) Expedite the processing of asylum applications and ensure that all asylum-seeking children are fully provided with basic necessities, in particular adequate clothing and personal hygiene articles, as well as all the necessary school materials.</t>
  </si>
  <si>
    <t>52. The Committee recommends that the State party amend its legislation to ensure that children considered as being “in transit” are provided with full access to education, take all the necessary measures to effectively reduce the dropout rates among such children and provide opportunities for those who have dropped out of school to re-access schooling.</t>
  </si>
  <si>
    <t>Children in migration situations</t>
  </si>
  <si>
    <t>54. The Committee reiterates its previous recommendations (CRC/C/OPAC/SWE/CO/1, para. 15) that the State party raise the minimum age of volunteers participating in firearms training provided by voluntary defence organizations, from 16 to 18 years in order to fully respect the spirit of the Optional Protocol and to provide full protection for children in all circumstances. It again recommends that the State party provide all voluntary defence organizations providing firearms and military-type training to persons under the age of 18 with adequate information and training on the Optional Protocol and other relevant international standards. The Committee also urges the State party to:
54(a) Completely prohibit the export of arms, including small arms and light weapons, when the final destination is a country where children are known to be, or may potentially be, recruited or used in hostilities;</t>
  </si>
  <si>
    <t>54(b) Systematically collect data on refugee, asylum-seeking and migrant children within its jurisdiction who have been recruited or used in hostilities abroad.</t>
  </si>
  <si>
    <t>56(a) Criminalizing all the offences referred to in articles 1, 2 and 3 of the Optional Protocol, and all forms of child pornography, as previously recommended, and making sexual exploitation punishable with sanctions commensurate to the gravity of the crime;</t>
  </si>
  <si>
    <t>56(b) Providing all victims of child abuse, including those over the age of 15 years, with adequate legal protection;</t>
  </si>
  <si>
    <t>56(c) Reconsidering its evaluation of the purchase of a sexual act of a minor and the exploitation of children for sexual purposes as “less serious sexual offences against children” and removing the requirement of double criminality for extradition in cases where such offences are committed outside its territory;</t>
  </si>
  <si>
    <t>56(d) Providing systematic training on the Optional Protocol for all professionals working with and for children;</t>
  </si>
  <si>
    <t>56(e) Withdrawing its declaration on article 2 (c) of the Optional Protocol.</t>
  </si>
  <si>
    <t>58(a) Ensure that children who are detained have the reasons for their detention and their rights explained to them immediately in a manner that is understandable to them, , in particular the right to have immediate access to a lawyer, the right to a medical examination by an independent doctor, preferably of their own choice, and the right to notify a relative, and consular authorities if appropriate, and also ensure that no statement given in the absence of a legal advisor may be used during legal proceedings;</t>
  </si>
  <si>
    <t>58(b) Promote alternative measures to custody and detention, and ensure that detention, including custody and pretrial detention, is used as a last resort, for the shortest possible period, and that it is reviewed by a judge on a regular basis with a view to its being terminated;</t>
  </si>
  <si>
    <t>58(c) Incorporate a maximum duration of deprivation of liberty in all settings into all relevant legislation;</t>
  </si>
  <si>
    <t>58(d) Ensure that all children in detention have an equal statutory right to education.</t>
  </si>
  <si>
    <t>60. The Committee recommends that the State party require that the best interests of the child be a primary consideration in the treatment afforded by the criminal justice system to child victims and witnesses and:
60(a) Provide appropriate support services to child victims and witnesses throughout the legal proceedings, together with legal representation, information and access to compensation for damages, and grant children entitlement to the status of aggrieved party in the legal proceedings;</t>
  </si>
  <si>
    <t>60(b) Take all the necessary measures to prevent the protraction of processes involving child victims.</t>
  </si>
  <si>
    <t>61. The Committee recommends that the State party, in order to further the fulfilment of children’s rights, ratify the Optional Protocol to the Convention on the Rights of the Child on a communications procedure.</t>
  </si>
  <si>
    <t>Ratification of the Optional Protocol on a communications procedure</t>
  </si>
  <si>
    <t>62. The Committee recommends that the State party, in order to further the fulfilment of children’s rights, ratify the core human rights instruments to which it is not yet a party, namely the International Convention on the Protection of the Rights of All Migrant Workers and Members of Their Families, the International Convention for the Protection of All Persons from Enforced Disappearance and the Optional Protocol to the International Covenant on Economic, Social and Cultural Rights.</t>
  </si>
  <si>
    <t>63. The Committee appreciates the cooperation of the State party with the Council of Europe and the European Union and recommends that the State party continue to cooperate with the Council of Europe on the implementation of children’s rights, both in the State party and in other Council of Europe member States.</t>
  </si>
  <si>
    <t>64. The Committee recommends that the State party take all appropriate measures to ensure that the recommendations contained in the present concluding observations are fully implemented. The Committee also recommends that the fifth periodic report, the written replies to the list of issues of the State party and the present concluding observations be made widely available in the languages of the country.</t>
  </si>
  <si>
    <t>65. The Committee invites the State party to submit its combined sixth and seventh periodic reports by 1 March 2021 and to include therein information on the follow-up to the present concluding observations. The report should be in compliance with the Committee’s harmonized treaty-specific reporting guidelines adopted on 1 October 2010 (CRC/C/58/Rev.2 and Corr.1)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</si>
  <si>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66.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approved at the fifth inter-committee meeting of the human rights treaty bodies in June 2006 (HRI/GEN/2/Rev.6, chap. I) and General Assembly resolution 68/268 (para. 16).</t>
  </si>
  <si>
    <t>6. The Committee reiterates its previous recommendations[1] for the State party to consider withdrawing its reservations to articles 10 (1), 37 (c) and 40 (2) (b) (ii)–(iii).</t>
  </si>
  <si>
    <t>7. The Committee recommends that the State party ensure the compatibility of cantonal legislation with the Convention, and develop a child-rights impact assessment procedure for national legislation and policies relevant to children.</t>
  </si>
  <si>
    <t>8(a) Develop and adopt a comprehensive policy on children that encompasses all areas covered by the Convention and, on the basis of that policy, develop a strategy for its application at the cantonal level that is supported by sufficient human, technical and financial resources;</t>
  </si>
  <si>
    <t>8(b) Ensure that such a policy provides guidance for cantons on implementing the Convention, and includes a special focus on groups of children in vulnerable situations, including children in alternative care, children with disabilities, asylum-seeking, refugee and migrant children and children without a regular residence status.</t>
  </si>
  <si>
    <t>9(a) Establish a body for children’s rights at the federal level, with a clear mandate and sufficient authority to coordinate all activities related to the implementation of the Convention at the cross-sectoral, national and cantonal levels and the implementation of the above-mentioned comprehensive child rights policy and strategy;</t>
  </si>
  <si>
    <t>9(b) Ensure that such a body is provided with the human, technical and financial resources necessary for its effective operation and that it includes the participation of children and civil society.</t>
  </si>
  <si>
    <t>10. The Committee regrets the limited progress made in developing a child-specific approach for the planning and allocation of resources in the federal and cantonal budgets, and the lack of information on child-related expenditure at the cantonal level. With reference to its general comment No. 19 (2016) on public budgeting for the realization of children’s rights, the Committee reiterates its previous recommendations[1] for the State party to incorporate a child rights-based approach into the State budgeting process, including by implementing a tracking system for the allocation and use of resources for children and assessing how investments in all sectors serve the best interests of children.</t>
  </si>
  <si>
    <t>12(a) Expeditiously create an integrated, comprehensive and standardized data collection and management system covering all areas of the Convention, with data disaggregated by age, sex, disability, geographical location, ethnic and national origin and socioeconomic background;</t>
  </si>
  <si>
    <t>12(b) Ensure that data is also collected and analysed on violence against children, including in the digital environment; the health status of children under 14 years of age; domestic and intercountry adoptions; missing children; and the situation of children in disadvantaged situations, including children in alternative care, children with disabilities, asylum-seeking, refugee and migrant children, children without a regular residence status and children of incarcerated parents;</t>
  </si>
  <si>
    <t>12(c) Ensure that the data and indicators are shared among departments, cantons and civil society organizations and used for the formulation, monitoring and evaluation of policies, programmes and projects for the effective implementation of the Convention.</t>
  </si>
  <si>
    <t>13(a) Expeditiously establish the ombudsman for children’s rights with a mandate to regularly monitor and evaluate progress at both the federal and cantonal levels in the fulfilment of children’s rights under the Convention and to receive, investigate and address complaints from children in a child-friendly manner;</t>
  </si>
  <si>
    <t>13(b) Ensure that independent mechanisms for human rights monitoring have adequate human, technical and financial resources to implement and monitor the application of the Convention;</t>
  </si>
  <si>
    <t>13(c)Ensure full compliance with the principles relating to the status of national institutions for the promotion and protection of human rights (the Paris Principles).</t>
  </si>
  <si>
    <t>14(a) Continue its awareness-raising regarding children’s rights among the public and promote the active involvement of children in public outreach activities;</t>
  </si>
  <si>
    <t>14(b) Ensure systematic training on children’s rights and the Convention and the Optional Protocols thereto, including through the allocation of sufficient resources, for all professionals working for and with children, in particular those working in the areas of education, health, child protection, social protection, alternative care, justice and asylum.</t>
  </si>
  <si>
    <t>15(a) Engage children’s organizations, including organizations of children with disabilities and lesbian, gay, bisexual, transgender and intersex children, in the formulation, implementation and monitoring of public policies and programmes concerning their rights;</t>
  </si>
  <si>
    <t>15(b) Ensure access by civil society organizations working with and for children to public financing at the national, cantonal and municipal levels.</t>
  </si>
  <si>
    <t>16(a) Adopt regulations to ensure the compliance of the business sector with international human rights and children's rights;</t>
  </si>
  <si>
    <t>16(b) Establish monitoring mechanisms for the investigation and redress of violations of children's rights, with a view to improving accountability and transparency;</t>
  </si>
  <si>
    <t>16(c) Require companies to undertake assessments of, consultations on and full public disclosure of the environmental, health-related and child rights impacts of their business activities and their plans to address such impacts.</t>
  </si>
  <si>
    <t>18(a) Ensure that all forms of discrimination, including on the basis of sex, disability and socioeconomic, residence or other status, are prohibited by law;</t>
  </si>
  <si>
    <t>18(b) Ensure the full implementation of relevant laws prohibiting discrimination, including by raising public awareness of the legal prohibition of discrimination, adequately sanctioning perpetrators, and removing procedural barriers that prevent child victims of discrimination from accessing justice and receiving remedies;</t>
  </si>
  <si>
    <t>18(c) Evaluate, with the participation of children and civil society, existing measures aimed at combating discrimination against children in disadvantaged situations, in order to assess their impact and revise measures accordingly;</t>
  </si>
  <si>
    <t>18(d) Develop policies and awareness-raising measures aimed at addressing the root causes of de facto discrimination, with a view to eliminating discrimination against children in disadvantaged situations, including refugee, asylum-seeking and migrant children, children with disabilities, lesbian, gay, bisexual, transgender and intersex children and socioeconomically disadvantaged children</t>
  </si>
  <si>
    <t>19(a) Ensure that the principle of the best interests of the child is consistently applied in programmes and administrative and judicial proceedings, including in relation to parental custody, placement in alternative care, and migration and asylum procedures;</t>
  </si>
  <si>
    <t>19(b) Develop procedures and criteria to provide guidance to all relevant persons in authority for determining the best interests of the child in every area and for giving it due weight as a primary consideration, drawing on theelements provided in the Committee's general comment No. 14 (2013) on the right of the child to have his or her best interests taken as a primary consideration(paras. 52-79);</t>
  </si>
  <si>
    <t>19(c) Ensure that the legal meaning of the term "best interests of the child" is well understood and applied by all professionals working and for children, including by disseminating the above-mentioned procedures and criteria and harmonizing the translation of the term across all national languages.</t>
  </si>
  <si>
    <t>20(d) Develop operational procedures or protocols for professionals working with and for children to ensure that due weight is given to the views of children in all proceedings.</t>
  </si>
  <si>
    <t>Tajikistan</t>
  </si>
  <si>
    <t>16. The Committee takes note of the law restricting the right of the child to be heard only in family and adoption cases and only to children above 10 years of age. With reference to its general comment No. 12 (2009), it recommends that the State party establish by law that all children are to be heard in all matters affecting them. It further recommends that the State party conduct programmes and awareness-raising activities to cultivate an attitude of respect for the views of the child and to promote the meaningful and empowered participation of all children within the family, community and schools, and that training in this regard is provided to all professionals working with or for children.</t>
  </si>
  <si>
    <t>Türkiye</t>
  </si>
  <si>
    <t>35. The Committee calls on the State party to take into account its general comment No. 12 (2009) on the right of the child to be heard and to further strengthen its efforts to realize this right, including in the family, institutions,legal and administrative proceedings and the community. Furthermore, awareness-raising and educational programmes on the implementation of this right should be reinforced in order to change traditional perceptions of children as objects, rather than subjects of rights.</t>
  </si>
  <si>
    <t>Ukraine</t>
  </si>
  <si>
    <t>34(a) Consider amending its Code of Civil Procedure to allow for the right of children who may be affected by judicial and administrative proceedings to express their views and to be heard;</t>
  </si>
  <si>
    <t>21(a) Ensure that all children born in the State party, irrespective of their parents' legal status, have access to birth registration and are entitled to a nationality at birth, or subject to a significantly reduced residence requirement if otherwise stateless, and that parents without regular residence status who register their children are not reported to migration authorities;</t>
  </si>
  <si>
    <t>21(b) Consider acceding to the Convention on the Reduction of Statelessness, the European Convention on Nationality and the Council of Europe Convention on the Avoidance of Statelessness in relation to State Succession.</t>
  </si>
  <si>
    <t>22(a) Remove legitimate interests as a precondition for a child’s right to information regarding his or her biological origins, in line withits previous recommendations;</t>
  </si>
  <si>
    <t>22(b) Develop a standardized procedure for confidential birth services to ensure that information about the biological origins of such children are preserved, and promote its use throughout all cantons, with a view to eliminating the use of baby boxes.</t>
  </si>
  <si>
    <t>23. Noting with deep concern that the Federal Act on Police Measures to Combat Terrorism is applicable to children as young as 12 years of age, the Committee urges the State party to revise its counter-terrorism legislation to bring it into line with children’s rights standards and ensure that it is not used to undermine children’s rights to privacy and freedom of expression and association.</t>
  </si>
  <si>
    <t>24(a) Develop regulations and safeguarding policies to protect the privacy of children in the digital environment, as well as standards for ensuring their safety and protection;</t>
  </si>
  <si>
    <t>24(b) Ensure that laws on access to information and the digital environment, including the federal data protection law, ensure respect for children’s right to privacy, protect children from harmful content and materials and online risks, and provide for mechanisms to prosecute violations;</t>
  </si>
  <si>
    <t>24(c) Enhance the digital literacy and skills of children, teachers and families, and protect children from information and material harmful to their well-being.</t>
  </si>
  <si>
    <t>25(a) Continue to ensure that allegations of cruel, inhuman or degrading treatment or punishment of children in facilities for asylum-seeking and refugee children are duly investigated, that perpetrators are punished in a manner commensurate with the gravity of their acts, and that child victims receive adequate remedies;</t>
  </si>
  <si>
    <t>25(b) Ensure that children have access to confidential, child-friendly complaints mechanisms for the reporting of cases in such facilities.</t>
  </si>
  <si>
    <t>27(a)Explicitly prohibit, as a matter of priority, corporal punishment in law in all settings, including in the home, schools, childcare institutions, alternative care settings and penal institutions;</t>
  </si>
  <si>
    <t>27(b) Allocate sufficient resources to awareness-raising campaigns aimed at promoting positive, non-violent and participatory forms of child-rearing and discipline and underscoring the adverse consequences of corporal punishment.</t>
  </si>
  <si>
    <t>28(a) Develop, in close cooperation with the cantons, a federal strategy and action plan for preventing, combating and monitoring all forms of violence and abuse against children, including sexual violence, bullying and violence in the digital environment, and with a focus on children in disadvantaged situations;</t>
  </si>
  <si>
    <t>Violence, including abuse, sexual exploitation and online violence</t>
  </si>
  <si>
    <t>28(b) Strengthen coordination among cantonal authorities and child protection specialists to implement multisectoral measures for the prevention and intervention of violence against children, and adopt indicators to monitor progress achieved in the prevention of violence and in combating factors underpinning violence against children at home, in school, in alternative care settings and within a child's circle of trust;</t>
  </si>
  <si>
    <t>28(c) Establish a federal mechanism, with appropriate procedures and guidelines, for ensuring the effective investigation of cases of violence in the digital environment, including sexual exploitation, cyberaggression and grooming, and the prosecution of perpetrators in all cantons;</t>
  </si>
  <si>
    <t>28(d) Strengthen efforts, including through increased human, technical and financial resources, to train professionals concerned to identify and adequately respond to cases of violence and child abuse, including psychological abuse, and establish reporting guidelines.</t>
  </si>
  <si>
    <t>29(a) Strengthen measures aimed at preventing female genital mutilation, including through the allocation of sufficient resources for the protection of and support for victims, awareness-raising campaigns, implementation of the recommendations of the postulate report of November 2020 and training of relevant professional groups;</t>
  </si>
  <si>
    <t>29(b) Prohibit the performance of unnecessary medical or surgical treatment on intersex children where those procedures may be safely deferred until children are able to provide their informed consent;</t>
  </si>
  <si>
    <t>29(c) Provide social, medical and psychological services, as well as adequate counselling, support and reparations, to families with intersex children;</t>
  </si>
  <si>
    <t>29(d) Develop awareness-raising campaigns targeted at religious communities that conduct child marriages on the harmful effects of child marriage on the physical and mental health and well-being of girls.</t>
  </si>
  <si>
    <t>30. While welcoming the measures taken to increase the availability of day-care services, the Committee recommends that the State party develop federal standards for the quality of day-care services and a mechanism for monitoring the implementation of those standards.</t>
  </si>
  <si>
    <t>31(a) Adopt national standards for the quality of alternative care, including for children living with foster families and in federal asylum centres, and encourage their application across all cantons;</t>
  </si>
  <si>
    <t>31(b) Enhance preventive measures to avoid discrepancies in the quality of and access to preventive services between cantons, including prioritizing social measures for families in order to prevent children, in particular those under the age of 3 years, from entering alternative care;</t>
  </si>
  <si>
    <t>31(c) Strengthen measures to reduce the number of days children spend in institutional care, including by allocating sufficient resources for child protection services and towards the training, support and counselling provided to foster and adoptive parents;</t>
  </si>
  <si>
    <t>31(d) Ensure that children in alternative care are heard in decisions affecting them throughout their stay, and that relevant authorities have the technical capacities required to guarantee respect for children's views in alternative care;</t>
  </si>
  <si>
    <t>31(e) Ensure that children are separated from their family only if it is necessary for their best interests and subject to judicial review, in accordance with article 9 (1) of the Convention, and that poverty and disability, including autism spectrum disorder, are never the justification for removing a child from parental care;</t>
  </si>
  <si>
    <t>31(f) Ensure that the findings of the study on children of incarcerated parents are shared among relevant departments and used for the formulation of programmes aimed at providing psychological and social support to such children.</t>
  </si>
  <si>
    <t>32(a) Adopt legislative and procedural reforms to ensure that the principle of the best interests of the child is at the core of international adoption, and prevent the abduction, sale and trafficking of children;</t>
  </si>
  <si>
    <t>32(b) Ensure that all children, including those adopted in the past, receive adequate support to know their origins.</t>
  </si>
  <si>
    <t>34(a) Strengthen the right to inclusive education in mainstream schools for all children with disabilities, including children with autism and children with learning difficulties, and provide clear guidance to cantons that still apply a segregated approach;</t>
  </si>
  <si>
    <t>34(b) Strengthen the training of teachers and professionals in integrated classes providing individual support and due attention to children with disabilities, including children with severe autism and children with learning disabilities, and increase the amount of support available to such children;</t>
  </si>
  <si>
    <t>34(c) Continue its measures to develop and ensure the availability of mobile educational services in all cantons, inclusive early childhood education and care services, after-school childcare services and vocational training opportunities for children with disabilities, including children with autism and children with intellectual and psychosocial disabilities, through adequately trained teachers and adapted curricula; and ensure that such measures are adequately resourced;</t>
  </si>
  <si>
    <t>34(d) Legally prohibit the practice of "packing" children in the public and private sectors and promote specialization in autism among health professionals;</t>
  </si>
  <si>
    <t>34(e) Expand the provision of adequate support services for children with disabilities, with a view to preventing the placement of such children in specialized centres;</t>
  </si>
  <si>
    <t>34(f) Ensure that training, counselling and related support continues for parents of children with disabilities;</t>
  </si>
  <si>
    <t>34(g) Undertake awareness-raising campaigns in order to combat stigmatization of and discrimination against children with disabilities, and promote a positive image of such children as rights holders, with respect for their evolving capacities on an equal basis with other children.</t>
  </si>
  <si>
    <t>35(a) Ensure the availability of quality paediatric primary care to all children, including prenatal care to mothers, particularly in respect of children in disadvantaged situations;</t>
  </si>
  <si>
    <t>35(b) Continue efforts to address overweight and obesity in children and actions to promote a healthy lifestyle, including by regulating the marketing of unhealthy foods to children, raising public awareness of nutrition issues and adopting standards for nutrition in childcare facilities;</t>
  </si>
  <si>
    <t>35(c) Ensure that adolescents with gaming disorders or other forms of online addiction receive the necessary technical and financial help and support;</t>
  </si>
  <si>
    <t>35(d) Strengthen actions to promote breastfeeding and monitor the implementation of the International Code of Marketing of Breast-milk Substitutes and the baby-friendly hospital initiative.</t>
  </si>
  <si>
    <t>36(a) Allocate adequate financial, technical and human resources for mental-health services and programmes to ensure that the number of qualified medical professionals, including child psychologists and psychiatrists, is sufficient to meet children's mental-health needs in all cantons;</t>
  </si>
  <si>
    <t>36(b) Strengthen measures to support health authorities to better diagnose mental-health problems among children;</t>
  </si>
  <si>
    <t>36(c) Ensure the effective implementation of the 2016 action plan on suicide prevention, and that it includes preventive measures specifically for transgender adolescents;</t>
  </si>
  <si>
    <t>36(d) Invest in addressing the underlying causes of suicide and poor mental health among children and ensure that children's perspectives are included in the development of response services available for children;</t>
  </si>
  <si>
    <t>36(e) Ensure that prescription of drugs for children with attention deficit hyperactivity disorder is used only as a measure of last resort, and that children and their parents are properly informed about possible side effects of such medical treatment and about non-medical alternatives.</t>
  </si>
  <si>
    <t>37(a) Reduce greenhouse gas emissions in line with the State party's international commitments and ensure that the Federal Council strategy of net zero emissions by 2050 is implemented in accordance with the principles of the Convention;</t>
  </si>
  <si>
    <t>37(b) Conduct an assessment of policies and practices related to the aviation and transport sectors and the impacts of the resulting atmospheric pollution and greenhouse gas emissions on children's rights as a basis for designing a well-resourced strategy to remedy the situation, including investments in carbon-neutral technologies;</t>
  </si>
  <si>
    <t>37(c) Ensure that private and publicly owned financial institutions take into consideration the implications of their investments with regard to climate change and the resulting harmful impacts on children, including by introducing regular monitoring and evaluation of financial institutions with regard to their investment activities and adopting binding rules for these institutions;</t>
  </si>
  <si>
    <t>37(d) Strengthen awareness-raising among children, with the active participation of schools, on climate change and environmental health, including on relevant air quality and climate legislation and the right of children to the enjoyment of the highest attainable standard of health;</t>
  </si>
  <si>
    <t>37(e) Ensure that children's needs and views are systematically taken into account in developing policies and programmes addressing climate change;</t>
  </si>
  <si>
    <t>37(f) Collect data on the impact of climate change on children and provide information on this issue in its next report.</t>
  </si>
  <si>
    <t>38(a) Further strengthen its policies to ensure that all children have an adequate standard of living throughout its territory;</t>
  </si>
  <si>
    <t>38(b) Support the effective implementation and monitoring of the recommendations of the national programme against poverty, including through the development of time-bound and measurable indicators;</t>
  </si>
  <si>
    <t>38(c) Strengthen the system of family benefits and child allowances, including by implementing supplementary family benefits and ensuring the implementation of the guidelines of the Swiss Conference of Welfare Organizations in all cantons;</t>
  </si>
  <si>
    <t>38(d) Ensure that measures include a particular focus on children from disadvantaged families, including migrant children, children without a regular residence status and children living in emergency accommodation.</t>
  </si>
  <si>
    <t>39(a) Expeditiously adopt the national strategy to strengthen the encouragement of early care, and ensure that it includes measures for ensuring access by children in disadvantaged socioeconomic situations;</t>
  </si>
  <si>
    <t>Early care and education, including vocational training</t>
  </si>
  <si>
    <t>39(b) Strengthen measures to integrate asylum-seeking, refugee and migrant children into mainstream education in all cantons, and ensure access by children in disadvantaged groups, including asylum-seeking, refugee and migrant children and children without a regular residence status, to post-compulsory education and vocational training;</t>
  </si>
  <si>
    <t>39(c) Address the overrepresentation of migrant children in special-needs schools and special-needs classes;</t>
  </si>
  <si>
    <t>39(d) Develop national programmes to prevent bullying, including cyberbullying, that encompasses prevention, early detection mechanisms, intervention protocols and harmonized guidelines for the collection of case-related data; provide support to child victims, including lesbian, gay, bisexual, transgender and intersex children and asylum-seeking, refugee and migrant children; and raise awareness about the harmful effects of bullying.</t>
  </si>
  <si>
    <t>40(a) Strengthen the teaching of human rights and the principles of the Convention within the harmonized school curricula, including language-region and subject area curricula, and in the training of teachers and education professionals in all cantons, taking into account the framework of the World Programme for Human Rights Education;</t>
  </si>
  <si>
    <t>40(b) Ensure that teachers receive the necessary support to teach children’s rights in schools.</t>
  </si>
  <si>
    <t>41(a) Ensure that public and private sporting, recreational, leisure, cultural and artistic activities are accessible for children with disabilities, asylum-seeking, refugee and migrant children, and children in disadvantaged socioeconomic situations;</t>
  </si>
  <si>
    <t>41(b) Fully involve children in planning, designing and monitoring the implementation of policies and programmes relevant to leisure, play, recreation, cultural life and the arts.</t>
  </si>
  <si>
    <t>43(a) Ensure that authorities in charge of asylum procedures comply with the right of the child to have his or her best interests taken as a primary consideration in all decisions related to the transfer, detention or deportation of any asylum-seeking or refugee child, including by: (i) developing a procedure for assessing and determining the best interests of the child in all asylum processes; (ii) strengthening coordination between the asylum system and the child protection system and ensuring that child protection professionals are involved in such decisions; and (iii) exempting children from the accelerated asylum procedure;</t>
  </si>
  <si>
    <t>43(b) Ensure that all children, including children below 14 years of age and children who are accompanied by their parents or family members, have their views heard in migration and asylum processes in all situations;</t>
  </si>
  <si>
    <t>43(c) Establish age determination procedures that respect the privacy and integrity of the child, include multidisciplinary assessments of the child’s maturity and level of development and respect the legal principle of the benefit of the doubt;</t>
  </si>
  <si>
    <t>43(d) Assign asylum-seeking children, including unaccompanied children, to a canton as soon as possible so that they promptly receive necessary support, and ensure that all unaccompanied children are assigned a person of trust;</t>
  </si>
  <si>
    <t>43(e) Clarify the respective roles of a person of trust and a legal representative of unaccompanied children, and ensure that only persons who are adequately trained in both the legal and psychosocial fields can serve the dual function of legal representative and person of trust;</t>
  </si>
  <si>
    <t>43(f) Establish a mechanism for monitoring the implementation of the recommendations of the conference of cantonal directors of social services on unaccompanied children, with a view to ensuring that all reception centres at the cantonal level are sufficiently supported to conform to minimum standards for reception conditions, integration support, welfare and education for children;</t>
  </si>
  <si>
    <t>43(g) Review its system of family reunification, in particular for persons granted provisional admission or provisionally admitted refugees;</t>
  </si>
  <si>
    <t>43(h) Ensure that children under the age of 18 are not detained because of their migration status;</t>
  </si>
  <si>
    <t>43(i) Investigate reports of alleged disappearance of children during the asylum procedure, establish their whereabouts and prosecute those responsible for crimes involved in such disappearances.</t>
  </si>
  <si>
    <t>44(a) Ensure access by children without a regular residence status to health insurance, adequate housing, child protection and other social benefits, and that they do not suffer any negative consequences for registering for these services;</t>
  </si>
  <si>
    <t>Children without a regular residence status</t>
  </si>
  <si>
    <t>44(b) Strengthen measures to prevent the social exclusion of and discrimination against children without a regular residence status.</t>
  </si>
  <si>
    <t>46(a) Raise the age of criminal responsibility to at least 14 years of age, in accordance with the Convention and international standards;</t>
  </si>
  <si>
    <t>46(b) Broaden the conditions under which an official legal defence may be appointed for children facing criminal charges, with a view to ensuring that effective legal representation is provided, free of charge, to all children who need it;</t>
  </si>
  <si>
    <t>46(c) Allocate sufficient human, technical and financial resources for the systematic training of all professionals working with the child justice system, including judges, prosecutors, police officers and defence lawyers, on the provisions of the Convention;</t>
  </si>
  <si>
    <t>46(d) Ensure that all cantons have taken measures to prevent the placement of children together with adults during police custody, pretrial detention, administrative detention and youth welfare placement in all cantons.</t>
  </si>
  <si>
    <t>47(a) Bring its legislation into line with article 3 of the Optional Protocol, and explicitly criminalize sexual exploitation of children perpetrated through the use of information and communications technology;</t>
  </si>
  <si>
    <t>47(b) Adopt a comprehensive policy and strategy to implement the Optional Protocol, including measures aimed at strengthening cooperation among responsible authorities and ensuring early identification, recovery and social reintegration of child victims of sexual exploitation;</t>
  </si>
  <si>
    <t>47(c) Conduct a study to assess the scale of the sale of children, the sexual exploitation of children in prostitution and the use of children in pornographic performances and materials, both online and offline.</t>
  </si>
  <si>
    <t>48(a) Explicitly criminalize the recruitment of children below the age of 18 years by non-State armed groups;</t>
  </si>
  <si>
    <t>48(b) Establish a mechanism for the early identification of asylum-seeking, refugee and migrant children who may have been recruited or used in hostilities abroad, and ensure that the personnel responsible for the referral of such children are trained in children's rights and child-friendly interviewing skills;</t>
  </si>
  <si>
    <t>48(c) Provide child victims with appropriate assistance for their full physical and psychological recovery and social reintegration.</t>
  </si>
  <si>
    <t>49. The Committee recommends that the State party, in order to further strengthen the fulfilment of children’s rights, consider ratifying the International Convention on the Protection of the Rights of All Migrant Workers and Members of Their Families.</t>
  </si>
  <si>
    <t>50. The Committee recommends that the State party continue to cooperate with the Council of Europe on the implementation of the Convention and other human rights instruments, both in the State party and in other Council of Europe member States.</t>
  </si>
  <si>
    <t>51.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the most disadvantaged ones. The Committee also recommends that the combined fifth and sixth periodic reports and the present concluding observations be made widely available in the languages of the country.</t>
  </si>
  <si>
    <t>52. The Committee recommends that the State party establish a standing government structure to coordinate and prepare reports to and engage with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national human rights institution, when established, and civil society.</t>
  </si>
  <si>
    <t>53. The Committee invites the State party to submit its seventh periodic report by 7 March 2026 and to include therein information on the follow-up to the present concluding observations. The report should be in compliance with the Committee’s harmonized treaty-specific reporting guidelines adopted on 31January 2014[1] and should not exceed 21,200 words.[2]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</si>
  <si>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54.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documents[1] and paragraph 16 of General Assembly resolution 68/268.</t>
  </si>
  <si>
    <t>5. While noting the adoption of the Children’s Rights Act in 2015 and the Government decision designating the Ministry of Education and Science as the authority responsible for implementing the Act, the Committee recommends that the State party enact regulations and establish enforcement mechanisms to ensure its implementation. The Committee also recommends that the State party harmonise its various laws pertaining to children, in particular the Family Code (2010), the Children’s Rights Act (2015), the Criminal Procedure Code (2016), and the Act on Parental Responsibility for the Education and Raising of Children (2011), ensuring they are aligned with the provisions of the Convention and provide guarantees of complete support and protection for all children in the State party.</t>
  </si>
  <si>
    <t>6. While welcoming policies and programmes in various areas concerning children, the Committee encourages the State party to prepare and adopt a comprehensive national policy on children that encompasses all areas covered by the Convention and, on the basis of the policy, develop a strategy with the elements for its application, which is supported by sufficient human, technical and financial resources.</t>
  </si>
  <si>
    <t>7. The Committee urges the State party to ensure implementation of the 2017 Regulations on Children’s Rights Commissions and to provide appropriate support including by allocating necessary human, technical and financial resources to the Department for the Protection of Children’s Rights in the Presidential Executive Office, the Government Commission on Children’s Rights and its representations at the provincial and district level in order to enable them to better coordinate all activities related to the implementation of the Convention at cross-sectoral, national, provincial and district levels with a view to improving the effective provision of child protection services. It further recommends that the State party complete the institutional reform process so that the tutorship or guardianship agencies avoid a duplication of functions with the commissions on children’s rights.</t>
  </si>
  <si>
    <t>8(a) Conduct a comprehensive assessment of the budgetary needs for children and allocate adequate resources, in accordance with article 4 of the Convention, for the implementation of children's rights and, in particular, increase the budget allocated to social sectors and address disparities on the basis of indicators related to children's rights;</t>
  </si>
  <si>
    <t>8(b) Utilize a child-rights based approach in the elaboration of the State budget, by implementing a tracking system for the allocation and the use of resources for children throughout the budget;</t>
  </si>
  <si>
    <t>8(c) Use this tracking system for impact assessments on how investments in any sector may serve the best interests of the child, ensuring that the different impact of such investment on girls and boys is measured;</t>
  </si>
  <si>
    <t>8(d) Take immediate measures to combat corruption and strengthen institutional capacities to effectively detect, investigate and prosecute corruption.</t>
  </si>
  <si>
    <t>9(a) Reiterates its previous recommendations that the State party should collect data concerning all persons under the age of 1 It emphasizes that such data are essential to make an analysis of the children's situation in order to design targeted policies;</t>
  </si>
  <si>
    <t>9(b) Recommends that the data collected and generated from the State party's Statistics Agency be disaggregated, inter alia, by age, sex, geographic location, ethnicity and socio-economic background and is effectively used to inform policy makers, and that efforts be made to increase the capacity of the governmental agencies to analyze the data;</t>
  </si>
  <si>
    <t>9(c) Recommends that the State party seek technical assistance from, inter alia, the United Nations Children's Fund (UNICEF), in this regard.</t>
  </si>
  <si>
    <t>10(a) Ensure its independence, including with regards to its funding, mandate and immunities;</t>
  </si>
  <si>
    <t>10(b) Improve the efficiency of the Children’s Rights Department in the Office of the Commissioner for Human Rights to receive and investigate individual complaints directly from children, including by raising the awareness of the public, in particular children, of the existence of such mechanism.</t>
  </si>
  <si>
    <t>11. The Committee reiterates its previous recommendation that the State party develop a systematic and sustainable programme for dissemination of information regarding the implementation of the Convention among children, parents, civil society and all sectors and levels of government throughout the country. The programme should include developing training programmes for all professional groups working with and for children. The Committee encourages the State party to seek technical assistance from, inter alia, UNICEF and other relevant agencies, in this regard (CRC/C/TJK/CO/2, para 21).</t>
  </si>
  <si>
    <t>12. While welcoming the increasing cooperation with civil society organizations, the Committee recommends that the State party continue to strengthen its collaboration with civil society working for children’s rights, including by systematically involving them in the planning, implementation, monitoring and evaluation of policies, plans and programmes related to children’s rights.</t>
  </si>
  <si>
    <t>13. The Committee welcomes the amendment of the Family Code in 2010, raising the minimum age of marriage to 18 years, but remains concerned that under exceptional circumstances, 17 year old children can still be married. The Committee urges the State party to revise the Family Code to eliminate any exceptions to the minimum age of marriage of both girls and boys and to take all measures necessary to eliminate child marriages.</t>
  </si>
  <si>
    <t>14. While noting that discrimination is prohibited by law, the Committee reiterates its previous concern (CRC/C/TJK/CO/2, para. 26) and recommends that the State party continue to take prompt measures to end instances of discrimination in practice against girls, children with disabilities, children living with HIV/AIDS, Roma/Jughi children, children in care institutions, children living in rural and remote areas, asylum seeking and refugee children, including by prioritizing support to these groups through targeted programmes to ensure their equal access to all public services, and particularly to education and health services, as well as by addressing social and cultural attitudes and practices.</t>
  </si>
  <si>
    <t>15. The Committee, with reference to its general comment No. 14 (2013) on the right of the child to have his or her best interests taken as a primary consideration, recommends that the State party ensure that this right is appropriately integrated and consistently interpreted and applied in all legislative, administrative and judicial proceedings and decisions, particularly in preventing unnecessary separation of children from their parents and placement in residential care institutions, as well as in all policies, programmes and projects that are relevant to and have an impact on children.</t>
  </si>
  <si>
    <t>34(b) Ensure that the new Concept of Development of Criminal Justice Regarding Juveniles formally includes the right of the child to express views and to be heard;</t>
  </si>
  <si>
    <t>17. In view of the significant number of children under five in the State party without a birth certificate, the Committee, reminding the State party of target 19 of the Sustainable Development Goals on providing legal identity for all, strongly urges the State party to continue facilitating access to the birth registration process by expanding the use of mobile civil registration units, speeding up processing times, removing all additional costs, simplifying the supporting documentation requirements and encouraging the reporting of at-home births. It further recommends that the State party seek technical assistance from UNICEF, among others, for the implementation of these recommendations</t>
  </si>
  <si>
    <t>18. The Committee recommends that the State party establish implementing mechanisms for the Youth and Youth Policy Act (2004) providing for the expression of views of children at all stages of development, implementation and evaluation of policies in all political, economic and other decision making processes both at home and in public.</t>
  </si>
  <si>
    <t>Freedom of Expression</t>
  </si>
  <si>
    <t>20(a) Address the reported high risk of torture and ill-treatment of children in detention by the police, and particularly during arrest, transfer to police stations and in interrogations, by applying the legal provisions in place to prosecute perpetrators and provide adequate compensation to child victims;</t>
  </si>
  <si>
    <t>20(b) Immediately ban and cease the practice of the use of solitary confinement as a disciplinary measure for children deprived of their liberty;</t>
  </si>
  <si>
    <t>20(c) Adequately resource the Commissioner for Children's Rights to enable it to continue its monitoring of all places where children are deprived of their liberty, including in institutions and alternative care, in order to ensure that children are free from all forms of torture and inhumane or degrading treatment, and provide them with access to a confidential, safe and child-friendly mechanism for complaints related to deprivation of their liberty, conditions of detention, internment or treatment.</t>
  </si>
  <si>
    <t>22(a) Explicitly prohibit by law corporal punishment of children in all settings;</t>
  </si>
  <si>
    <t>22(b) Reinforce the capacity and number of officers throughout the country dedicated to preventing family violence and expand their mandate to include all settings where violence is perpetrated against children to ensure that the prohibition of violence against children, including corporal punishment, is adequately monitored and enforced in all settings;</t>
  </si>
  <si>
    <t>22(c) Establish reporting mechanisms for the use of corporal punishment in all settings and ensure that investigations, administrative and legal proceedings are initiated promptly and systematically in relation to cases of all violence against children, and that data on cases and their resolution is collected and disaggregated;</t>
  </si>
  <si>
    <t>22(d) Strengthen support for child victims of violence and ensure their access to adequate services for recovery and counselling;</t>
  </si>
  <si>
    <t>22(e) Promote positive, non-violent and participatory forms of child-rearing and discipline through awareness campaigns and trained officers working with families.</t>
  </si>
  <si>
    <t>23. Concerned that “nikoh” still persists through religious marriage ceremonies for children under 18 years of age, in particular in remote and rural communities, the Committee recommends that the State party adopt a national strategy to combat child marriage and continue to provide comprehensive awareness-raising programmes on the negative consequences of marriage on children, targeting especially the religious leaders in rural areas</t>
  </si>
  <si>
    <t>25(a) Substantially increase its social and financial support and benefits to vulnerable families, with particular attention to single mothers, to assist them in caring for their children inside the family, including by prioritising the provision of practical advice and guidance in child-rearing;</t>
  </si>
  <si>
    <t>25(b) Raise public awareness about the negative influence of institutionalization on children's development;</t>
  </si>
  <si>
    <t>25(c) Provide social protection measures for the children of labour migrants and their families</t>
  </si>
  <si>
    <t>26(a) Develop family-based care for children wherever possible with a view to reducing the institutionalization of children, by reintegrating children into their biological families, promoting foster care and adoption;</t>
  </si>
  <si>
    <t>26(b) Ensure the implementation of the 2017 Regulations on Agencies of Tutorship or Guardianship, with a view to ensuring adequate safeguards and clear criteria for determining whether a child should be placed in alternative care, as based on the needs, views and best interests of the child;</t>
  </si>
  <si>
    <t>26(c) Finalize and adopt the draft new model Regulations for Children's Homes with a view to improving the standard of care in such facilities;</t>
  </si>
  <si>
    <t>26(d) Systematically increase the number of inspections conducted by the Ministry of Health and Social Protection of children's homes and the placement of children in foster care to monitor conditions and quality of care provided, including by providing accessible channels for reporting, monitoring and remedying maltreatment of children.</t>
  </si>
  <si>
    <t>27(a) Legalize the right of extended family members residing outside the State party to adopt children without parental care;</t>
  </si>
  <si>
    <t>27(b) Consider acceding to the 1993 Hague Convention No. 33 on Protection of Children and Cooperation in Respect of Inter-country Adoption.</t>
  </si>
  <si>
    <t>29(a) Systematically collect disaggregated data on children with disabilities, which is necessary for putting in place appropriate policies and programmes for those children;</t>
  </si>
  <si>
    <t>29(b) Ensure the implementation of the 2014 Planning Rules and Regulations on the Accessibility of Buildings and Facilities for Groups with Limited Mobility, taking into account principles of universal design to facilitate the access of children with disabilities to public buildings and transportation services;</t>
  </si>
  <si>
    <t>29(c) Take immediate measures to ensure that children with disabilities have access to health care, including early detection and intervention and rehabilitation programmes, among others by finalizing and adopting the draft policy framework on early intervention;</t>
  </si>
  <si>
    <t>29(d) Increase the access of children with disabilities to adequate social assistance and benefits, including through promoting awareness of the availability of these benefits;</t>
  </si>
  <si>
    <t>29(e) Finalize and adopt the draft Education Code, which currently contains a chapter on inclusive education;</t>
  </si>
  <si>
    <t>29(f) Ensure the implementation of the National Education Development Strategy (2020) which refers to the gradual transition of children with disabilities to the general education system, as well as the renewal and implementation of the National Framework on Inclusive Education for Children with Physical Disabilities (2011-2015), and expand it to include children with psychosocial and/ or intellectual disabilities;</t>
  </si>
  <si>
    <t>29(g) Train and assign specialized teachers and professionals in integrated classes providing individual support and all due attention to children with learning difficulties;</t>
  </si>
  <si>
    <t>29(h) Undertake awareness-raising campaigns aimed at government officials, the public and families to combat the stigmatization of and prejudice against children with disabilities and promote a positive image of such children.</t>
  </si>
  <si>
    <t>31(a) Promptly take the necessary measures to increase the budget allocated to the health care system with a view to ensuring adequate access to primary health care services to all children, with particular attention to children in rural areas and from low-income families, including through implementation of the Strategic Plan for Further Reform of the Financing of Health Care (2015-2018) and through the introduction of compulsory health insurance coverage as foreseen by the Health Insurance Act (2008);</t>
  </si>
  <si>
    <t>31(b) Allocate sufficient resources to ensure the implementation of the National Immunization Programme (2016-2017) in order to address existing gaps in coverage of all children in the State party;</t>
  </si>
  <si>
    <t>31(c) Implement and apply the OHCHR Technical guidance on the application of a human rights-based approach to the implementation of policies and programmes to reduce and eliminate preventable mortality and morbidity of children under 5 years of age (A/HRC/27/31);</t>
  </si>
  <si>
    <t>31(d) Seek technical assistance from UNICEF and the World Health Organization (WHO), among others, in this regard.</t>
  </si>
  <si>
    <t>33(a) Finalizing and adopting the intersectoral framework plan of action on nutrition to ensure the functioning of the National Nutrition Platform;</t>
  </si>
  <si>
    <t>33(b) Ensure the availability of essential micronutrients, including vitamins A and D, to children under 5 years of age, paying particular attention to children in rural areas and from low-income families, and facilitate opportunities for nutrition counselling during distribution;</t>
  </si>
  <si>
    <t>33(c) Intensifying its awareness raising efforts about the importance of breastfeeding for infants and nutrition, in general, for children, among the general public and, particularly, caregivers of children.</t>
  </si>
  <si>
    <t>34. In view of the shortage of qualified mental health service providers to meet the psychosocial needs of children and adolescents in the State party the Committee recommends that the State party increase the number of available psychological counselling services and social workers in schools and communities and ensure that all professionals working with children are adequately trained to identify and address early suicidal tendencies and mental health problems.</t>
  </si>
  <si>
    <t>35. While welcoming the amendment of the Reproductive Health and Reproductive Rights Act (2015), reducing the age for parental consent from 18 to 16 for adolescents to freely access information on reproductive health and confidential quality services, and guaranteeing adolescents access to sexual education in educational institutions, the Committee is concerned that the law is not enforced and that, particularly, access to contraception remains difficult for adolescent girls. In the light of its general comment No. 4 (2003) on adolescent health, the Committee recommends that the State party reinforce its Youth-Friendly Health Services program, ensuring that it promotes access to information and services for girls and boys to reduce adolescent pregnancies and increases access to contraceptives, particularly in rural areas.</t>
  </si>
  <si>
    <t>36(a) Reinforce the mandatory HIV testing of all pregnant women early in their pregnancy, in an effort to prevent mother-to-child transmission;</t>
  </si>
  <si>
    <t>36(b) Improve follow-up treatment for HIV/AIDS-infected mothers and their infants to ensure early diagnosis and early initiation of treatment;</t>
  </si>
  <si>
    <t>36(c) Implement its National Programme to Combat AIDS (2017-2020) with a view to tackling the prevalent modes of transmission for most children living with HIV, and improving their access to quality, age-appropriate HIV/AIDS, sexual and reproductive health services;</t>
  </si>
  <si>
    <t>36(d) Seek technical assistance from, inter alia, the Joint United Nations Programme on HIV/AIDS (UNAIDS) and UNICEF.</t>
  </si>
  <si>
    <t>37. While welcoming the notable progress made in reducing the rate of poverty in the State party, the Committee remains concerned about its persistence and, particularly, that families with children are at a high risk of poverty. It recommends that the State party dedicate the necessary resources to implement its National Development Strategy (2030) with particular attention to improving the standard of living of children in the State party, including guaranteeing their access to safe drinking water and sanitation as well as by protecting their families from forced evictions. It further recommends that the State party provide families faced with social and economic difficulties with adequate support and welfare services to prevent their children from engaging in child labour. Targeted programmes should be developed with the meaningful participation of children.</t>
  </si>
  <si>
    <t>38. Noting the increased frequency and intensity of natural disasters experienced in the State party due to climate change and the resulting human and property losses as well as damages to the socio-economic and cultural infrastructure, the Committee urges the State party to adopt a child-focused approach to coping with and adapting to climate change and include children in the development of its National Climate Change Adaptation Strategy (2016-2030), with special attention to children with disabilities and girls, taking note of target 15 of the Sustainable Development Goals on promoting mechanisms for raising capacity for effective climate change-related planning and management.</t>
  </si>
  <si>
    <t>39(a) Continue to take steps to increase the quality of education, recruitment and continuous training of teachers, and construction of educational facilities, throughout the State party, with particular attention to rural and remote areas, through the transparent and efficient financing of the education sector;</t>
  </si>
  <si>
    <t>39(b) Address the social factors, including parental support and cultural expectations on the role of girls and women, to ensure girls' equal access to all levels of education, including tertiary education, and give special consideration to education aimed at the empowerment of girls;</t>
  </si>
  <si>
    <t>31(c) Strengthen the system of quality preschool education and increase availability and affordability of preschool education, including for children from marginalized families;</t>
  </si>
  <si>
    <t>39(d) Improve the availability and use of quality disaggregated data by gender, ethnicity, geographical coverage and other indicators on the educational system so as to inform planning, decision-making and monitoring.</t>
  </si>
  <si>
    <t>40. With reference to its general comment No. 17 (2013) on the right of the child to rest, leisure, play, recreational activities, cultural life and the arts, the Committee recommends that the State party guarantee the right of the child to rest and leisure by adopting and implementing play and leisure policies with sufficient and sustainable resources, which provide for time and spaces for children to engage in play and recreational activities, as appropriate to their age.</t>
  </si>
  <si>
    <t>41(a) Adopt a comprehensive integration policy for asylum-seeking and refugee children such that they are guaranteed access to education, including Tajik literacy classes, vocational training, health services and the National Social Protection Scheme, with particular attention to children from vulnerable families and those living with disabilities;</t>
  </si>
  <si>
    <t>41(b) Consider acceding to the 1954 Convention relating to the Status of Stateless Persons and the 1961 Convention on the Reduction of Statelessness.</t>
  </si>
  <si>
    <t>42. The Committee recommends that the State party assess the particular situation of Roma/ Jughi children and take measures to facilitate their access to official personal documentation, social protection services and social integration programmes in order to ensure that their families can access public services.</t>
  </si>
  <si>
    <t>43(a) Reinforce the capacity of the ministerial Child Labour Monitoring Unit and the local level child monitoring committees established to identify children engaged in the worst forms of child labour and ensure their removal, rehabilitation and reintegration through the provision of appropriate social services, paying particular attention to the increasing number of children engaged in the informal sector, including in unpaid household services;</t>
  </si>
  <si>
    <t>43(b) Continue to work in close cooperation with the International Programme on the Elimination of Child Labour of the International Labour Organisation to implement these recommendations.</t>
  </si>
  <si>
    <t>44(a) Immediately cease raids carried out by the Ministry of the Interior in which children in street situations are apprehended and detained without cause</t>
  </si>
  <si>
    <t>44(b) Undertake a systematic assessment of the situation of children living and/ or working on the street to determine the root causes of their situations;</t>
  </si>
  <si>
    <t>44(c) In coordination with NGOs, provide targeted social assistance and social protection services for recovery and reintegration to children in street situations, including shelter, education and vocational training, adequate access to health care and other social services, including substance abuse programmes and mental health counselling.</t>
  </si>
  <si>
    <t>45. In view of the State party being a source country for women and children subjected to trafficking, the Committee recommends that the State party adopt the bylaws necessary to enforce the 2014 Act on Trafficking in Persons and Assistance to Victims. It further recommends that the State party systematically provide protection services to all victims of exploitation, including medical and psychosocial care, legal assistance and vocational training, as well as assist in family reunification.</t>
  </si>
  <si>
    <t>Child trafficking</t>
  </si>
  <si>
    <t>47(a) Develop effective measures of prevention of children coming into conflict with the law and decriminalize status offences;</t>
  </si>
  <si>
    <t>47(b) Finalize and adopt the draft new programme on Juvenile Justice System Reform (2017-2021);</t>
  </si>
  <si>
    <t>42(c) Reinforce the establishment of child friendly offices in district courts throughout the State party and expeditiously establish specialized juvenile justice procedures, designate specialized judges for children and ensure that such specialized judges, law enforcement officers, juvenile affairs officers, procurators, social workers and medical personnel receive appropriate training on the rights of the child;</t>
  </si>
  <si>
    <t>47(d) Systematically refer all children in conflict with the law to State-paid legal assistance, at an early stage of the procedure and throughout the legal proceedings;</t>
  </si>
  <si>
    <t>47(e) Promote non-judicial measures in the case of children accused of criminal offences, such as diversion, probation, mediation, counselling, or community service; and wherever possible, use alternative measures at sentencing, ensuring that detention is used only as a measure of last resort and for the shortest possible period of time and that it is reviewed on a regular basis with a view to its withdrawal;</t>
  </si>
  <si>
    <t>47(f) Expand the Juvenile Support Services pilot project to include the whole country to provide psychosocial rehabilitation services to all children in conflict with the law, whether diverted from the criminal justice system or having completed a custodial or non-custodial sentence;</t>
  </si>
  <si>
    <t>47(g) In cases where detention is unavoidable, ensure that the children are not detained together with adults and that detention conditions are compliant with international standards, including with regard to access to education and health services.;</t>
  </si>
  <si>
    <t>47(h) Reinforce the capacity of the monitoring group consisting of NGO representatives and the Office of the Commissioner for Human Rights to carry out visits to all situations where children may be deprived of their liberty;</t>
  </si>
  <si>
    <t>47(i) Collect and publish disaggregated data, inter alia, by age, sex, disability, geographic location, ethnicity and socio-economic background on children in contact with the criminal justice system.</t>
  </si>
  <si>
    <t>48. While welcoming the amendment of the Criminal Procedure Code in 2016 concerning the provision on interrogation of minors, the Committee recommends that the State party ensure that the Criminal Procedure Code be further amended to take fully into account the Guidelines on Justice in Matters involving Child Victims and Witnesses of Crime (Economic and Social Council resolution 2005/20, annex).</t>
  </si>
  <si>
    <t>49. The Committee recommends that the State party, in order to further strengthen the fulfilment of children’s rights, ratify the Optional Protocol to the Convention on the Rights of the Child on a communications procedure.</t>
  </si>
  <si>
    <t>50(a) Convention on the Rights of Persons with Disabilities and its Optional Protocol;</t>
  </si>
  <si>
    <t>50(b) Convention for the Protection of All Persons from Enforced Disappearance;</t>
  </si>
  <si>
    <t>50(c) Optional Protocol of the Convention against Torture;</t>
  </si>
  <si>
    <t>50(d) Second Optional Protocol to the International Covenant on Civil and Political Rights aiming to the abolition of the death penalty.</t>
  </si>
  <si>
    <t>51. The Committee recommends that the State party take all appropriate measures to ensure that the recommendations contained in the present concluding observations are fully implemented. The Committee also recommends that the combined third to fifth periodic reports, the written replies to the list of issues and the present concluding observations be made widely available in the languages of the country.</t>
  </si>
  <si>
    <t>52. The Committee invites the State party to submit its combined sixth and seventh periodic reports by 24 May 2022 and to include therein information on the follow-up to the present concluding observations. The report should be in compliance with the Committee’s harmonized treaty-specific reporting guidelines adopted on 31 January 2014 (CRC/C/58/Rev.3)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</si>
  <si>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53.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 I) and paragraph 16 of General Assembly resolution 68/226.</t>
  </si>
  <si>
    <t>7. The Committee urges the State party to take all necessary measures to address the recommendations in the concluding observations on the initial report that have not yet been implemented fully or sufficiently, including those on such issues as reservations to the Convention on the Rights of the Child, coordination, an independent and effective monitoring mechanism, data collection, honour killings, prohibition of discrimination against children belonging to minorities not recognized under the Treaty of Lausanne of 1923, disparities affecting children living in the Eastern and Southeastern regions and in rural areas, especially with regard to their access to adequate health and education,corporal punishmentand administration of juvenile justice, including long detention periods and poor conditions in some prisons. The Committee urges the State party to provide in its next periodic report information on the measures taken to implement its concluding observations under the Optional Protocols, and to provide adequate follow-up to the recommendations contained in the present concluding observations.</t>
  </si>
  <si>
    <t>9. The Committee encourages the State party to consider withdrawing its reservations to articles 17, 29 and 30 of the Convention in order to provide better protection and opportunities to all groups of children, in particular children of Kurdish origin, who are not recognized as a minority under the Turkish Constitution and the Treaty of Lausanne of 1923</t>
  </si>
  <si>
    <t>11. The Committee recommends that the State party undertake a comprehensive review of the implementation of its new legislation on children’s rights, in particular the implementation of its amendments to the Counter-terrorism Law of 2010, and allocate the necessary human, technical and financial resources to ensure the availability and efficient functioning of institutions provided for in said legislation.</t>
  </si>
  <si>
    <t>13. The Committee recommends that the State party ensures that there is a clear structure and strategy for coordination and cooperation between Government institutions at national, regional and local level. The Committee encourages the State party to provide adequate and specific human, technical and financial resources to the relevant newly established institutions to ensure the implementation of the Convention. The Committee further encourages the State party to strengthen and provide information on its coordination and cooperation with the private sector and civil society.</t>
  </si>
  <si>
    <t>15. The Committee recommends that the State party strengthen the strategy with a rights-based approach to include specific time-bound and measurable goals and targets to effectively implement and monitor progress in the enjoyment of all rights by all children. They should be linked to sectoral, national and municipal strategies and budgets to ensure appropriate and adequate allocation of human, technical and financial resources for its implementation.</t>
  </si>
  <si>
    <t>17. The Committee recommends that the State party expedite the process of establishing the OmbudsmanAgencyand ensure that it is in full compliance with the Paris Principles relating to the status of national institutions for the promotion and protection of human rights, as well as take measures to establish a separate unit within such institution or establish a separate independent institution to ensure comprehensive and systematic monitoring of children’s rights. Drawing attention to its general comment No. 2 (2002) on the role of independent human rights institutions in the promotion and protection of the rights of the child, the Committee also calls on the State party to ensure that the national mechanism isprovided with the necessary human, technical and financial resources to ensure its independence and efficacy. In this regard, the Committee encourages the State party to continue seeking technical assistance from, inter alia, the Office of the United Nations High Commissioner for Human Rights (OHCHR), UNICEF and UNDP.</t>
  </si>
  <si>
    <t>19(a) Expedite the amendment of the relevant budgeting procedures in order to ensure that readily identifiable funds are allocatedto the maximum extent of available resources for the implementation of the rights recognized in the Convention,further to article 4 thereof;</t>
  </si>
  <si>
    <t>19(b) Clearly state, on an annual basis,in order to enable an evaluation of the impact and effective utilization of expenditure on children,its priorities with respect to child rightsand identify the amount and proportion of the budget spent on children - especially those in situations of marginalization - at the national and local levels; provide such information in its next periodic report;</t>
  </si>
  <si>
    <t>19(c) Take measures to increase its public social expenditure to the maximum extent.</t>
  </si>
  <si>
    <t>21. The Committee encourages the State party to set up a comprehensive data collection system to provide regular and timely data, especially in areas such aschild poverty and well-being, child labour, children with disabilities, injury and risk behaviourand to analyse the data collected as a basis for assessing progress achieved in the realization of child rights and for designing policies and programmes to implement the Convention. The data should be disaggregated by age, sex, geographic location, ethnicity and socio-economic background to facilitate analysis of the situation of all children.</t>
  </si>
  <si>
    <t>23(a) Investigate the negative impact of the Ilisu and other dam construction projectson child rights, prosecute, when appropriate, and in all cases ensure remedies are satisfactorily provided to the families and children affected.</t>
  </si>
  <si>
    <t>23(b) Examine and adapt its legislative and administrative framework to ensure legal accountability of business entities domiciled in Turkey and their affiliates operating abroad with regard to violations of human rights, especially child rights, committed in the territory of the State party or overseas, establish monitoring mechanisms, investigate and redress such abuses with a view to improved accountability, transparency and prevention of violations;</t>
  </si>
  <si>
    <t>23(c) Ensure that impact assessments of human rights, including child rights, are conducted prior to the conclusion of trade agreements with a view to ensuring that measures are taken to prevent the occurrence of child rights violations;</t>
  </si>
  <si>
    <t>23(d) Take measures to ensure that appropriate remedies, including reparations, are pursued in cases of violations of child rights by businesses.</t>
  </si>
  <si>
    <t>25. The Committee recommends that the State party continue its efforts to raise awareness of the Convention and its Optional Protocols with relevant professionals in the Government institutions, as well as the general public and children, by, among others, including the Convention and the Optional Protocols in the curricula of primary schools. It also recommends that the State party together with civil society organize public discussions of the Committee’s concluding observations and take all necessary measures to sensitize the public on children’s rights.</t>
  </si>
  <si>
    <t>27. The Committee recommends that the State party consider raising the minimum age of marriage to 18 years, and ensure full compliance therewith throughout the country, including in rural and remote areas.</t>
  </si>
  <si>
    <t>29. The Committee reiterates its recommendation that the State party take appropriate measures to prevent and combat discrimination. It also recommends the collection of appropriate disaggregated data to enable monitoring of discrimination against all children, in particular those belonging to the above-mentioned vulnerable groups, with a view to developing comprehensive strategies aimed at ending all forms of discrimination.The Committee further recommends that the State party include in its next periodic report information on measures and programmes relevant to the implementation of the Convention on the Rights of the Child undertaken by the State party in follow-up to the Declaration and Programme of Action adopted at the World Conference against Racism, Racial Discrimination, Xenophobia and Related Intolerance, held in Durban, South Africa in 2001, as well as the outcome document adopted at the Durban Review Conference, held in Geneva in 2009</t>
  </si>
  <si>
    <t>31. The Committee recommends that the State party continue and strengthen its efforts to ensure that the principle of the best interests of the child is appropriately integrated and consistently applied in all legislative, administrative and judicial proceedings, as well as in all policies, programmes and projects relevant to and having an impact on children. In this regard, the State party is encouraged to develop procedures and criteria to provide guidance for determining the best interests of the child in every area, and to disseminate them to public or private social welfare institutions, courts of law, administrative authorities and legislative bodies. The legal reasoning of all judicial and administrative judgements and decisions should also be based on this principle, as specified in the guidance criteria.The Committee also requests the State party to provide information in its next periodic report on the application of the principle of the best interest of the child, in particular in cases of domestic violence and family disintegration.</t>
  </si>
  <si>
    <t>33(a) Further its legal reforms to ensure more effective deterrents to gender-based violence, including "honour killings" and social pressure resulting in suicide, among others;</t>
  </si>
  <si>
    <t>33(b) Ensure prompt and effective investigation into all allegations of such crimes;</t>
  </si>
  <si>
    <t>33(c) Implement effective preventive measures, including educating and raising awareness among law enforcement officials, the judiciary, health-service providers, social workers, community leaders and the general public;</t>
  </si>
  <si>
    <t>33(d) Provide a sufficient number of shelters to host and protect women and children who are in danger of "honour killings" or committing suicide due to social pressure. The Committee also recommends that the State party introduce a comprehensive system of data collection to obtain statistics on violence against women, including domestic violence and honour killings, disaggregated by sex, age, ethnicity and geographical location.</t>
  </si>
  <si>
    <t>34(c) Review the Education Act to ensure that the right of children to be heard and express themselves is explicitly stipulated therein and that it provides for the establishment of students' councils;</t>
  </si>
  <si>
    <t>37. The Committee recommends that the State party strengthen its efforts to ensure complete and immediate birth registration, in particular by improving birth registration systems and providing information and raising awareness in rural areas of the Eastern regions and among mothers who do not have formal education.</t>
  </si>
  <si>
    <t>39. The Committee recommends that the State party continue its efforts to ensure full enjoyment of the freedoms of expression, association and peaceful assembly by children by amending its legislation to remove the remaining obstacles to these rights, including the minimum age for forming an organizational committee for outdoor meetings. The Committee further recommends that the State party take all measures to remove other obstacles in the procedures and facilitate the process to ensure that children are able to exercise their rights in accordance with the law.</t>
  </si>
  <si>
    <t>Freedom of association and peaceful assembly</t>
  </si>
  <si>
    <t>41. While commending the State party for addressing the potential harmful effects of information and communication via the Internet, the Committee encourages the State party to ensure that policies and tools, such as filters to block certain information on the Internet, does not have a negative effect on the child’s right to seek, receive and impart information and ideas of all kinds through any media of the child's choice. The Committee also recommends that the State party withdraw its reservation to article 17 of the Convention and facilitate easy access to children’s books.</t>
  </si>
  <si>
    <t>43(a) Ensure that the detention of children is regularly reviewed so as to make sure that no child is subject to any form of ill-treatment following arrest and during detention;</t>
  </si>
  <si>
    <t>43(b) Monitor the situation of children detained and arrested after demonstrations or similar events to ensure that they are immediately placed in age-appropriate facilities and provided with appropriate legal counsel;</t>
  </si>
  <si>
    <t>43(c) Ensure that perpetrators of cruel, inhuman or degrading treatment or punishment of children are held to account;</t>
  </si>
  <si>
    <t>43(d) Conduct thorough investigations into killings of children and suicides, in general, and in particular, in places of detention.</t>
  </si>
  <si>
    <t>45(a) Eliminate the practice of corporal punishment, including by explicitly prohibiting corporal punishment in the home and in alternative care settings;</t>
  </si>
  <si>
    <t>45(b) Monitor the implementation of the prohibition of corporal punishment in schools, including by investigating and taking appropriate action against perpetrators;</t>
  </si>
  <si>
    <t>45(c) Develop measures to raise awareness on the harmful effects of corporal punishment and promote alternative forms of discipline in families.</t>
  </si>
  <si>
    <t>47(a) Continue its efforts to improve the conditions of children deprived of parental care, in particular by providing more qualified professionals and effectively monitoring the conditions of such children;</t>
  </si>
  <si>
    <t>47(b) Consider conducting an impartial evaluation of the child care system and the de-institutionalization process so far, with a view to identifying good practices and areas where adjustments may be necessary. In this respect, the Committee encourages the State party to seek the cooperation of UNICEF;</t>
  </si>
  <si>
    <t>47(c) Take into account the Guidelines for the Alternative Care of Children annexed to General Assembly resolution 64/14</t>
  </si>
  <si>
    <t>49(a) Take immediate measures to ensure the enforcement of the Law to protect the family and prevent violence against women;</t>
  </si>
  <si>
    <t>49(b) Systematically collect data on the incidence of violence against children and the measures taken to prevent such violence;</t>
  </si>
  <si>
    <t>49(c) Prioritize the elimination of all forms of violence against children, including by ensuring implementation of the recommendations of the United Nations study on violence against children (A/61/299);</t>
  </si>
  <si>
    <t>49(d) Provide information concerning its implementation of the recommendations contained in the above-mentioned study in its next periodic report, in particular the following:</t>
  </si>
  <si>
    <t>49(d)(i) The development of a comprehensive national strategy to prevent and address all forms of violence against children, with due consideration to gender;</t>
  </si>
  <si>
    <t>49(d)(ii) The introduction of an explicit national legal prohibition on all forms of violence against children in all settings;</t>
  </si>
  <si>
    <t>49(d)(iii) The consolidation of a national system of data collection, analysis and dissemination, and a research agenda on violence against children.</t>
  </si>
  <si>
    <t>51. The Committee recommends that the State party intensify its efforts to ensure that children with disabilities fully enjoy their rights, and provide in its next periodic report information on the extent, quality and outcome of services and programmes for children with disabilities. In the light of its general comment No. 9 (2006) on the rights of children with disabilities, the Committee also recommends that the State party further encourage inclusionand integration of children with disabilities in society and the regular educational system, respectively, including by providing special training to teachers and by making schools more accessible.</t>
  </si>
  <si>
    <t>53. The Committee encourages the State party to eradicate regional disparities and address maternal and infant mortality targeting the Eastern regions of the country. It also recommends that the State party continue its efforts to eradicate malnutrition, especially stunting, as well as improve neonatal care with special emphasis on the Eastern regions. The Committee further recommends that the State party continue strengthening its efforts to promote breastfeeding and fully enforce the International Code of Marketing of Breast-milk Substitutes.</t>
  </si>
  <si>
    <t>55. The Committee recommends that the State party adopta comprehensive adolescent and reproductive health policyand take the necessary measures to educate children on reproductive health and the measures for preventing STDs and HIV/AIDS. The Committee reiterates its previous recommendation that a multidisciplinary study be undertaken to understand the scope of adolescent health problems in the State party in order to be able to develop adequate policies and programmes. In this respect, the Committee invites the State party to consider its general comment No. 4 (2003) on adolescent health and development.</t>
  </si>
  <si>
    <t>57. The Committee urges the State party to intensify its efforts to combat arranged, early and forced marriages among poorer and less educated groups particularly in rural areas and in the Southeastern and Eastern regions. It encourages the State party to increase its efforts to design and implement long-term strategies, as well as education and awareness-raising programmes, targeting all levels of society, including rural, community and religious leaders, with a view to creating an enabling environment for the elimination of this harmful practice.</t>
  </si>
  <si>
    <t>59(a) Continue strengthening its monitoring of school attendance and drop-out rates;</t>
  </si>
  <si>
    <t>59(b) Strengthen its focus on improving the quality of education and school attendance in rural and disadvantaged areas of the Eastern regions;</t>
  </si>
  <si>
    <t>59(c) Strengthen its focus on the enrolment of girls and their completion of school at all levels of education, monitor and address the rootcauses of non-attendance of school by girls;</t>
  </si>
  <si>
    <t>59(d) Strengthen its programmes on violence in schools, including strict adherence to the prohibition of corporal punishment and fostering a spirit of non-violence among children;</t>
  </si>
  <si>
    <t>59(e) Eliminate all hidden or additional fees in the school system so as to ensure that all children are able to take part in, enjoy and achieve results in school, regardless of financial status;</t>
  </si>
  <si>
    <t>59(f) Put in place a comprehensive monitoring system to evaluate access to schools by children of ethnic minorities;</t>
  </si>
  <si>
    <t>59(g) Consider means of providing education in languages other than Turkish, particularly in primary schools in areas where other languages, in addition to Turkish, are widely spoken.</t>
  </si>
  <si>
    <t>61. The Committee reiterates its previous concluding observations (CRC/C/15/Add.152, para. 58) and encourages the State party to consider withdrawing the geographical limitation on the application of the 1951 Convention relating to the Status of Refugees and its 1967 Protocol in order to allow non-European child refugees to be granted refugee status. The Committee recommends that the State party conduct an assessment of the challenges experienced by asylum-seeking and refugee children with regard to accessing health, education and social services, and urgently address such challenges. Also, in accordance with the Guidelines on protection and care of refugee children, issued by the Office of the United Nations High Commissioner for Refugees (UNHCR), the Committee recommends that the State party ensure that every effort is made to identify children who require special support on their arrival in the State party, and consider providing adequate psychological assistance to them. The Committee encourages the State party to seek technical assistance from UNHCR.</t>
  </si>
  <si>
    <t>63. The Committee encourages the State party to take allmeasures to combat child labour and eliminate the worst forms of child labour. It recommends that the State party ensure that children are protected from social and economic exploitation, including by bringing its legislation on the minimum age of employment into conformity with the age when children normally complete compulsory education as well as with the regulation on employment of children in hazardous conditions, in compliance with International Labour Organization (ILO) Convention No. 182 (1999) concerning the prohibition and immediate action for the elimination of the worst forms of child labour. The Committee recommends that the State party seek technical assistance from the ILO’s International Programme on the Elimination of Child Labour (IPEC) in this regard. The Committee encourages the State party to ratify ILO Convention No. 189 (2011) concerning decent work for domestic workers.</t>
  </si>
  <si>
    <t>65(a) Develop and implement, with the active involvement of the children themselves, a comprehensive policy to address the root causes, in order to prevent and reduce this phenomenon;</t>
  </si>
  <si>
    <t>65(b) Strengthen the service model by training more personnel, developing individualized rehabilitation programmes for reintegrating children into society and extending the model to other provinces;</t>
  </si>
  <si>
    <t>65(c) In coordination with NGOs, provide children in street situations with the necessary protection, including a family environment, adequate health-care services, the possibility to attend school and other social services;</t>
  </si>
  <si>
    <t>65(d) Support family reunification programmes when that is in the best interests of the child.</t>
  </si>
  <si>
    <t>67(a) Increase the number of professionals working in the juvenile justice system;</t>
  </si>
  <si>
    <t>67(b) Take measures to provide incentives for lawyers to work on cases involving children;</t>
  </si>
  <si>
    <t>67(c) Expedite the investigation and trial process in cases involving children, so as to reduce the number of children in pretrial detention;</t>
  </si>
  <si>
    <t>67(d) Take immediate measures to ensure that the detention of children is used as a last resort and that alternative measures are applied for children;</t>
  </si>
  <si>
    <t>67(e) Ensure enforcement of the amendments to the Counter-terrorism Law and ensure that children detained and charged under this law are provided with all basic legal guarantees;</t>
  </si>
  <si>
    <t>67(f) Investigate allegations of rape and ill-treatment of children in detention, especially in the Pozanti prison;</t>
  </si>
  <si>
    <t>67(g) Consider further raising the minimum age of criminal responsibility, taking into account the Committee's general comment No. 10 (2007) on children's rights in juvenile justice;</t>
  </si>
  <si>
    <t>67(h) Make use of the technical assistance tools developed by the United Nations Interagency Panel on Juvenile Justice and its members, including UNODC, UNICEF, OHCHR and NGOs, and seek technical assistance in the area of juvenile justice from members of the Panel.</t>
  </si>
  <si>
    <t>72(a) The Committee recommends that the State party ratify the core United Nations human rights treaties and their Optional Protocols to which it is not yet a party, namely the Optional Protocol to the Convention on the Rights of the Child on a communications procedure,</t>
  </si>
  <si>
    <t>72(b) The Committee recommends that the State party ratify the core United Nations human rights treaties and their Optional Protocols to which it is not yet a party, namely the Optional Protocol to the International Covenant on Economic, Social and Cultural Rights</t>
  </si>
  <si>
    <t>72(c )The Committee recommends that the State party ratify the core United Nations human rights treaties and their Optional Protocols to which it is not yet a party, namely the International Convention for the Protection of All Persons from Enforced Disappearance.</t>
  </si>
  <si>
    <t>73. The Committee recommends that the State party cooperate with the Council of Europe with regard to the implementation of the Convention both in the State party and in other European Union member States.</t>
  </si>
  <si>
    <t>Council of Europe</t>
  </si>
  <si>
    <t>74. The Committee recommends that the State party take all appropriate measures to ensure that the present recommendations are fully implemented by, inter alia, transmitting them to all relevant actors, including the President, Prime Minister, Council of Ministers, Turkish Grand National Assembly, local administrations, provincial and local human rights boards, General Directorate for Child Services, for appropriate consideration and further action.</t>
  </si>
  <si>
    <t>75. The Committee further recommends that the combined second and third periodic report,the written replies submitted by the State party and the related recommendations (concluding observations) adopted by the Committee be made widely available in the languages used inthe country, including (but not exclusively) through the Internet, to the public at large, civil society organizations, the media, youth groups, professional groups and children, in order to generate debate and awareness of the Convention and its Optional Protocols and the implementation and monitoring thereof in the State party.</t>
  </si>
  <si>
    <t>76. The Committee invites the State party to submit its combined fourth and fifth periodic report by 3 May 2017 and to include therein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said guidelines. In the event that a report exceeding the page limitations is submitted, the State party will be asked to review and resubmit the report in accordance with the above-mentioned guidelines. The Committee reminds the State party that if it is not in a position to review and resubmit the report, then translation of the report for purposes of examination by the treaty body cannot be guaranteed.</t>
  </si>
  <si>
    <t>77. The Committee also invites the State party to submit an updated core document in accordance with the requirements of the common core document in the harmonized guidelines on reporting, approved at the fifth inter-committee meeting of the human rights treaty bodies in June 2006 (HRI/MC/2006/3).The treaty-specific report and the common core document together constitute the harmonized reporting obligation under the Convention.</t>
  </si>
  <si>
    <t>Turkmenistan</t>
  </si>
  <si>
    <t>5. The Committee recommends that the State party take the necessary measures to address its previous recommendations (See CRC/C/TKM/CO/1) that have not been implemented or not sufficiently implemented and, in particular, those relating to the coordination (para. 8), the establishment of an independent human rights institution in accordance with the Paris Principles (para. 12), data collection (para. 16), the best interests of the child (para. 29), respect for the views of the child (para. 31), alternative care for children (para. 39) and standard of living (para. 58).</t>
  </si>
  <si>
    <t>Previous recommendations</t>
  </si>
  <si>
    <t>7. The Committee reiterates its previous recommendation (CRC/C/TKM/CO/1, para. 10) and urges the State party to expedite the adoption of the National Plan of Action for Children, taking into account the present concluding observations of the Committee. Furthermore, the Committee recommends that the State party, in consultation with all stakeholders, including children, parents and civil society, develop a comprehensive strategy to implement the principles and provisions of the Convention, as well as to provide sufficient human, technical and financial resources for its implementation.</t>
  </si>
  <si>
    <t>9. The Committee urges the State party to establish an efficient body at a high interministerial level with sufficient authority and a strong mandate to coordinate all activities relating to the implementation of the Convention at the cross-sectoral, national, regional and local levels. The State party should ensure that such a coordinating body is provided with the necessary human, technical and financial resources to operate effectively. As an immediate measure, the Committee recommends that the State party create a working group on children’s rights within the Interagency Commission to streamline and prioritize children’s rights in its activities.</t>
  </si>
  <si>
    <t>11(a) Conduct a comprehensive assessment of the budget and resources needed for guaranteeing children's rights, with particular attention to children in situations of vulnerability, including children with disabilities and children living in rural areas, and allocate the necessary financial and human resources;</t>
  </si>
  <si>
    <t>11(b) Ensure that the budget system is child-friendly, includes a child-rights perspective, specifies clear allocations to children in the relevant sectors and agencies, and includes specific indicators and a tracking system;</t>
  </si>
  <si>
    <t>11(c) Establish mechanisms to monitor and evaluate the efficacy, adequacy and equitability of the distribution of resources allocated to the implementation of the Convention;</t>
  </si>
  <si>
    <t>11(d) Take immediate measures to combat corruption and strengthen institutional capacities to detect, investigate and prosecute corruption effectively.</t>
  </si>
  <si>
    <t>13. In the light of its general comment No. 5 (2003) on general measures of implementation of the Convention on the Rights of the Child, the Committee urges the State party to expeditiously improve its data collection system. The data should cover all areas of the Convention and should be disaggregated, inter alia by age, sex, disability, geographic location, ethnic and national origin and socioeconomic background, in order to facilitate an analysis of the situation of all children, particularly those in vulnerable situations. Furthermore, the Committee recommends that the data and indicators be shared among the ministries concerned and used for the formulation, monitoring and evaluation of policies, programmes and projects for the effective implementation of the Convention.</t>
  </si>
  <si>
    <t>15. In the light of its general comment No. 2 (2002) on the role of independent human rights institutions in the protection and promotion of the rights of the child, the Committee recommends that the State party take measures to expeditiously establish an independent mechanism for monitoring human rights, including a specific mechanism for monitoring children’s rights that is able to receive, investigate and address complaints by children in a child-sensitive manner, ensure the privacy and protection of victims, and undertake monitoring, follow-up and verification activities for victims. Furthermore, the Committee recommends that the State party ensure the independence of such a monitoring mechanism, including with regard to its funding, mandate and immunities, so that it complies fully with the Paris Principles. To that effect, the Committee recommends that the State party seek technical cooperation, including from the Office of the United Nations High Commissioner for Human Rights (OHCHR), the United Nations Children’s Fund (UNICEF) and the United Nations Development Programme.</t>
  </si>
  <si>
    <t>17(a) Remove restrictions on the functioning of independent civil society organizations, including those working on children’s rights.</t>
  </si>
  <si>
    <t>17(b) Involve systematically all non-governmental organizations (NGOs) working in the field of children’s rights in the preparation, implementation, monitoring and evaluation of laws, policies and programmes relating to children.</t>
  </si>
  <si>
    <t>19(a) Adopt legislative and administrative measures to prevent and eliminate disparities in the enjoyment by children of their rights, as well as discriminatory attitudes against certain groups of children, in particular girls and children belonging to national minorities;</t>
  </si>
  <si>
    <t>19(b) Guarantee the right to education in their mother tongue for children belonging to national minorities and abolish restrictions in that regard;</t>
  </si>
  <si>
    <t>19(c) Undertake comprehensive public education and awareness-raising campaigns, in particular in rural areas, to prevent and combat negative societal attitudes, including discrimination, based on, inter alia, sex, gender, nationality, ethnicity or religion.</t>
  </si>
  <si>
    <t>21.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applied in all legislative, administrative and judicial proceedings and decisions, as well as in all policies, programmes and projects that are relevant to and have an impact on children. The State party is therefore encouraged to develop procedures and criteria to provide guidance to all relevant persons in authority for determining the best interests of the child in every area—including in the determination of statelessness—and for giving them due weight as a primary consideration.</t>
  </si>
  <si>
    <t>23. The Committee recommends that the State party strengthen its efforts to prevent suicide among children and youth, including by increasing psychological consultation services and special psychosocial support programmes, and by addressing the root causes of the phenomenon. Moreover, the State party should collect disaggregated data on the occurrence of suicide.</t>
  </si>
  <si>
    <t>25. The Committee recommends that the State party review its citizenship legislation and procedures to ensure their full compliance with international standards aimed at the prevention and reduction of statelessness and ensure that all children born in its territory acquire Turkmen nationality, if otherwise they would be stateless, irrespective of the legal status of their parents.</t>
  </si>
  <si>
    <t>Right to nationality</t>
  </si>
  <si>
    <t>27. The Committee recommends that the State party take the appropriate measures to promote and guarantee the right of the child to freedom of expression within the family, in the school and in other institutions.</t>
  </si>
  <si>
    <t>Freedom of expression</t>
  </si>
  <si>
    <t>29. The Committee recommends that the State party take steps to expand and to guarantee children’s access to appropriate information, including through free access to the Internet and to international media, while ensuring the independence of the national media.</t>
  </si>
  <si>
    <t>31(a) Take appropriate measures to put an end to torture and ill-treatment by, inter alia, establishing an independent body to carry out in all places of detention inspections and investigations of alleged misconduct by law enforcement officials;</t>
  </si>
  <si>
    <t>31(b) Set up a mechanism to which children deprived of liberty in all areas, including children's institutions and psychiatric institutions, can address complaints of torture or other cruel, inhuman or degrading treatment or punishment;</t>
  </si>
  <si>
    <t>31(c) Ensure that allegations of torture and ill-treatment of children are effectively investigated, that the perpetrators are prosecuted and punished with appropriate sanctions, and that the victims receive adequate reparation;</t>
  </si>
  <si>
    <t>31(d) Ensure that law enforcement personnel receive training on the prevention of torture and ill-treatment, by integrating the 1999 Manual on the Effective Investigation and Documentation of Torture and Other Cruel, Inhuman or Degrading Treatment or Punishment (the Istanbul Protocol) in all training programmes for law enforcement officials.</t>
  </si>
  <si>
    <t>33. In the light of its general comment No. 13 (2011) on the right of the child to freedom from all forms of violence, the Committee recommends that the State party assess the level of violence in all settings and establish an appropriate reporting mechanism through which children can address complaints.</t>
  </si>
  <si>
    <t>35(a) Take the necessary action to implement the ban on corporal punishment on children in all settings;</t>
  </si>
  <si>
    <t>35(b) Emphasize through child-rights education programmes and awareness-raising activities that corporal punishment is illegal and contrary to children's rights, and inform children about complaints mechanisms;</t>
  </si>
  <si>
    <t>35(c) Carry out public educational campaigns, directed towards parents, about the negative consequences of ill-treatment of children, and promote positive, non-violent forms of discipline.</t>
  </si>
  <si>
    <t>37(a) Improve the system of family support and take measures to strengthen families, in order to prevent abuse, neglect and abandonment of children;</t>
  </si>
  <si>
    <t>37(b) Continue to develop and implement a comprehensive deinstitutionalization strategy;</t>
  </si>
  <si>
    <t>37(c) Facilitate family-based care for children and establish a system of foster care for children who cannot stay with their families;</t>
  </si>
  <si>
    <t>37(d) Abolish the practice of temporary placement of children in children's institutions;</t>
  </si>
  <si>
    <t>37(e) Conduct periodic reviews of the placement of children and ensure that institutionalization is used only as a last resort.</t>
  </si>
  <si>
    <t>39(a) Provide adoptive parents with regular consultations on parenting skills;</t>
  </si>
  <si>
    <t>39(b) Consider ratifying the Hague Convention on Protection of Children and Co-operation in Respect of Intercountry Adoption.</t>
  </si>
  <si>
    <t>43(a) Develop community-based rehabilitation programmes and home-based care, with a view to reducing the institutionalization of children with disabilities;</t>
  </si>
  <si>
    <t>43(b) Accelerate its efforts towards the inclusive education of children with disabilities;</t>
  </si>
  <si>
    <t>43(c) Extend the network of "child-friendly schools" and ensure that the staff are sufficiently and appropriately trained;</t>
  </si>
  <si>
    <t>43(d) Make the child disability allowances payable up to the age of 18;</t>
  </si>
  <si>
    <t>43(e) Ensure that adequate human, technical and financial resources are allocated to alternative care centres and relevant child-protection services, in order to facilitate the rehabilitation and social reintegration of children residing there to the greatest extent possible.</t>
  </si>
  <si>
    <t>45(a) Ensure a sufficient number of family doctors, nurses and midwives, and increase the availability of medicines, especially in rural areas;</t>
  </si>
  <si>
    <t>45(b) Take measures to ensure that all personnel responsible for the health care of children are well qualified and well trained;</t>
  </si>
  <si>
    <t>45(c) Seek financial and technical assistance, including from UNICEF and the World Health Organization.</t>
  </si>
  <si>
    <t>47(a) Sustain the measures in place to prevent mother-to-child transmission of HIV/AIDS and develop a road map to ensure the implementation of effective preventive measures;</t>
  </si>
  <si>
    <t>47(b) Ensure early diagnosis and early treatment of HIV/AIDS-infected mothers and their infants;</t>
  </si>
  <si>
    <t>47(c) Improve access to quality, age-appropriate HIV/AIDS, sexual and reproductive health services;</t>
  </si>
  <si>
    <t>47(d) Improve access to and the coverage of antiretroviral therapy and prophylaxis for HIV-infected pregnant women;</t>
  </si>
  <si>
    <t>47(e) Intensify information and awareness campaigns on HIV/AIDS, and create support groups and community-based rehabilitation programmes aimed at adolescents, their parents and the general public, especially in rural areas near the border with Afghanistan and Uzbekistan;</t>
  </si>
  <si>
    <t>47(f) In undertaking the above, the Committee recommends that the State party seek technical assistance, including from the Joint United Nations Programme on HIV/AIDS and UNICEF.</t>
  </si>
  <si>
    <t>49(a) Enhance its efforts to promote exclusive breastfeeding practices;</t>
  </si>
  <si>
    <t>49(b) Enact legislation implementing all the provisions of the International Code of Marketing of Breast-milk Substitutes;</t>
  </si>
  <si>
    <t>49(c) Raise awareness among the population about optimal breastfeeding practices;</t>
  </si>
  <si>
    <t>49(d) Ensure the systematic collection of data on infant and young child feeding;</t>
  </si>
  <si>
    <t>49(e) Ensure that working mothers have the practical possibility to breastfeed, including by developing breastfeeding-friendly workplaces and child care centres in the workplace</t>
  </si>
  <si>
    <t>51. The Committee urges the State party to promptly assess the health situation of children living in the Aral Sea area, particularly in the Dashoguz region, with a view to ensuring the prompt provision of the necessary health services to all children, with an emphasis on the development of primary health care. The Committee also urges the State party to continue addressing the issue of infant and maternal mortality and the rates of death due to cancer in the Aral Sea area.</t>
  </si>
  <si>
    <t>53. The Committee recommends that the State party increase its efforts to provide adequate sanitation and access to safe drinking water throughout the country, particularly in rural areas.</t>
  </si>
  <si>
    <t>55(a) Ensure that the prohibition of child labour in cotton harvesting is monitored and implemented effectively;</t>
  </si>
  <si>
    <t>55(b) Improve the quality of education, including by further enhancing the status of teachers and reviewing school curricula and incorporating therein human rights in general, and the rights of the child in particular;</t>
  </si>
  <si>
    <t>55(c) Ensure the availability of language classes for children belonging to national minorities;</t>
  </si>
  <si>
    <t>55(d) End the practice of mass mobilization of school children and students for festive events;</t>
  </si>
  <si>
    <t>55(e) Seek further assistance from, for example, UNICEF and the United Nations Educational, Scientific and Cultural Organization.</t>
  </si>
  <si>
    <t>57(a) Expeditiously establish specialized juvenile court facilities and procedures, with adequate human, technical and financial resources, designate specialized judges for children and ensure that such judges receive appropriate education and training;</t>
  </si>
  <si>
    <t>57(b) Ensure the provision of qualified and independent legal aid to children in conflict with the law at an early stage and throughout the legal proceedings;</t>
  </si>
  <si>
    <t>57(c) Promote alternative measures to detention, such as diversion, probation, mediation, counselling or community service, whenever possible, and ensure that detention is used as a measure of last resort and for the shortest possible period of time and that it is reviewed on a regular basis with a view to ending it;</t>
  </si>
  <si>
    <t>57(d) In cases where detention is unavoidable, ensure that the children are not detained together with adults and that detention conditions are compliant with international standards, including with regard to access to education and health services;</t>
  </si>
  <si>
    <t>55(e) To that effect, make use of the technical assistance tools developed by the Interagency Panel on Juvenile Justice and its members, including the United Nations Office on Drugs and Crime, UNICEF, OHCHR and NGOs, and seek technical assistance in the area of juvenile justice from members of the Panel.</t>
  </si>
  <si>
    <t>58. The Committee recommends that the State party, in order to further strengthen the fulfilment of children’s rights, ratify the Optional Protocol of the Convention on the Rights of the Child on a communications procedure.</t>
  </si>
  <si>
    <t>59(a) The Committee recommends that the State party, in order to further strengthen the fulfilment of children’s rights, ratify the core human rights instruments to which it is not yet a party, namely the International Convention on the Protection of the Rights of All Migrant Workers</t>
  </si>
  <si>
    <t>59(b) The Committee recommends that the State party, in order to further strengthen the fulfilment of children’s rights, ratify the core human rights instruments to which it is not yet a party, namely, the International Convention for the Protection of All Persons from Enforced Disappearance</t>
  </si>
  <si>
    <t>59(c) The Committee recommends that the State party, in order to further strengthen the fulfilment of children’s rights, ratify the core human rights instruments to which it is not yet a party, namely the Optional Protocol to the Convention against Torture and other Cruel, Inhuman or Degrading Treatment or Punishment.</t>
  </si>
  <si>
    <t>60. The Committee recommends that the State party take all appropriate measures to ensure that the recommendations contained in the present concluding observations are fully implemented. The Committee also recommends that the combined second to fourth periodic reports, the written replies to the list of issues of the State party and the present concluding observations be made widely available in the languages of the country.</t>
  </si>
  <si>
    <t>61. The Committee invites the State party to submit its combined fifth and sixth periodic reports by 19 October 2020 and to include information on the follow-up to the present concluding observations. The report should be in compliance with the Committee’s harmonized treaty-specific reporting guidelines, adopted on 1 October 2010 (CRC/C/58/Rev.2 and Corr.1), and should not exceed 21,200 words (see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of the report for the purposes of consideration by the treaty body cannot be guaranteed.</t>
  </si>
  <si>
    <t>62.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approved at the fifth inter-committee meeting of the human rights treaty bodies in June 2006 (HRI/GEN/2/Rev.6, chap. I) and General Assembly resolution 68/268 (para. 16).</t>
  </si>
  <si>
    <t>7. The Committee urges the State party to take all necessary measures to address those recommendations from the concluding observations on the second periodic report under the Convention and the initial report under the Optional Protocol on the sale of children, child prostitution and child pornography that have not been implemented or sufficiently implemented, including those related to allocation of resources, data collection, harmonization of national legislation with the Convention and its Optional Protocols, torture and ill-treatment, administration of juvenile justice, children deprived of their family environment, sexual exploitation and abuse, and children of minority groups, and to provide adequate follow-up to the recommendations contained in the present concluding observations.</t>
  </si>
  <si>
    <t>9. The Committee urges the State party to undertake a comprehensive review of all domestic legislation so as to ensure its full compliance with the Convention. The Committee further recommends that the State party consider adopting a comprehensive child rights act which fully incorporates the provisions of the Convention and its Optional Protocols.</t>
  </si>
  <si>
    <t>12(a) To undertake a comprehensive functional review of its central and local government institutions responsible for children's rights and ensure that responsibilities are well delegated and clearly defined within the new structure;</t>
  </si>
  <si>
    <t>12(b) To ensure continuity in the implementation of key Government child policy priorities, in particular the Child Care Reform;</t>
  </si>
  <si>
    <t>12(c) To ensure effective coordination of child policies by the Ministry of Education and Science, Youth and Sports pursuant to the reform,and in this regard review the role and authority of the Inter-agency Commission on Protection of Childhood, including by considering appointing a high-level State authority as its chair and by making it a permanent body to ensure effective cross-ministerial coordination;</t>
  </si>
  <si>
    <t>12(d) To seek technical assistance from the United Nations Children's Fund (UNICEF) in the consideration of the above recommendations.</t>
  </si>
  <si>
    <t>14(a) To allocate sufficient funding to the annual State Programmes for the implementation of the National Plan of Action until 2016 and ensure funding to the Plan as a separate line in the Budget Act for each year;</t>
  </si>
  <si>
    <t>14(b) To ensure effective monitoring of the implementation of the National Plan of Action for Children, including by ensuring coordination of activities by the Inter-agency Commission on Protection of Childhood.</t>
  </si>
  <si>
    <t>16. The Committee strongly recommends that the State party take the necessary measures to establish a separate independent national mechanism, in full accordance with the principles relating to the status of national institutionsfor the promotion and protection of human rights (Paris Principles), to ensure comprehensive and systematic monitoring of children’s rights. To this end, the Committee recommends that the State party consider adopting the act on the introduction of the ombudsman for children in Ukraine. The Committee recommends that the State party ensure that this national mechanism be provided with sufficient human and financial resources to ensure its independence and efficacy, in accordance with the Committee’sgeneral comment No. 2 (2002) on the role of independent human rights institutions in the promotion and protection of the rights of the child.</t>
  </si>
  <si>
    <t>18. The Committee urges the State party to improve its policies and analysis of resource allocation for children and to ensure that budget allocation at the central and local levels is correlated with actual needs and implementation effectiveness. The Committee further recommends that the State party ensure that poverty reduction reforms focus on social assistance and benefits to low-income families and child protection. In this endeavour, it urges the State party to ensure that poverty in families with children be addressed concretely in the poverty reduction and prevention programme 2010-2015</t>
  </si>
  <si>
    <t>20. The Committee recommends that the State party take the necessary measures for the creation of a national database with comprehensive data, disaggregated by age, sex, and ethnic and socio-economic origin, on the observance of children’s rights. In particular, the system should provide adequate attention to children in vulnerable situations who may require special protection measures.</t>
  </si>
  <si>
    <t>22. The Committee strongly recommends that the State party further increase the amount and quality of information material on the Convention for public dissemination. The Committee also encourages the State party to intensify training on the Convention for professionals working with and for children, with a focus on law enforcement officers, health professionals, social workers, teachers, immigration officials, members of the judiciary, and representatives of the media.</t>
  </si>
  <si>
    <t>Dissemination, training and awareness-raising</t>
  </si>
  <si>
    <t>24. The Committee recommends that the State party strengthen direct cooperation with civil society and reiterates its recommendation (CRC/C/15/Add.191, para. 24) that the State party seek and encourage the active and systematic involvement of civil society, including non-governmental organizations and associations of children, in the promotion and implementation of children’s rights. This includes the participation of civil society in the planning stage of policies and projects and in the follow-up to the concluding observations of the Committee and the preparation of the next periodic report.</t>
  </si>
  <si>
    <t>26. The Committee urges the State party to amend the Civil Code to ensure that domestic legislation stipulates 18 years as the minimum age of marriage for both girls and boys. The Committee further recommends that the State party review its legislation with a view to increasing the exceptional minimum age of marriage to 16years of age and clearly stipulate in lawwhat such exceptional circumstances are. The Committee also calls upon the State party to establish a clear legal minimum age for sexual consent.</t>
  </si>
  <si>
    <t>28(a) To take effective measures to combat racist and xenophobic activities among youth, including by identifying as priority programmes for State funding in support of children's and youth organizations those that promote intercultural dialogue, tolerance and respect for diversity;</t>
  </si>
  <si>
    <t>28(b) To strengthen monitoring of the situation of children belonging to the above-mentioned groups and, on this basis, develop a comprehensive strategy containing specific and well-targeted actions aimed at eliminating all forms of discrimination against these and other vulnerable groups of children;</t>
  </si>
  <si>
    <t>28(c) To incorporate in domestic legislation the principle of non-discrimination and the prohibition of discrimination against children on any of the grounds spelled out in article 2 of the Convention.</t>
  </si>
  <si>
    <t>30. The Committee recommends that the State party establish systems and procedures for ensuring that the best interests of the child are adequately taken into account during State policy planning and programming. The Committee in particular recommends a review of legislation, policies and programmes relating to juvenile justice and the childcare systems with a view to ensuring that the principle of the best interest of the child is fully integrated therein.</t>
  </si>
  <si>
    <t>32. The Committee recommends that the State party intensify its efforts to address infant, child and maternal mortality bystrengthening prenatal, obstetric and neonatal health-care services. The Committee further recommends that the State party increase the number of qualified health professionals working in prenatal, obstetric and neonatal care and ensure that they are trained on and promote a child-responsive parenthood and health lifestyle. The Committee further recommends that the State party promote extension of the Baby-friendlyHospital Initiativein primary health care. In such efforts, the State party is urged to give priority to rural areas.</t>
  </si>
  <si>
    <t>34(d) Promote, facilitate and implement the principle of respect for the right of children to be heard within the family, in schools and in the community, and to ensure their participation in all matters affecting them.</t>
  </si>
  <si>
    <t>Uzbekistan</t>
  </si>
  <si>
    <t>27. The Committee draws the State party’s attention to its general comment No. 12 (2009) on the right of the child to be heard and recommends that the State party take measures to align its policy and legislation on the right of the child to be heard with article 12 of the Convention. In doing so, it recommends that the State party take measures to ensure the effective implementation of legislation recognizing the rights of all children, with special focus on children in vulnerable situations, to express their views in relevant legal proceedings and on all public policy affecting them, including by considering establishing systems and/or procedures to allow children to fully exercise this right and change social attitudes that perceive children as passive subjects of adult decision-making.</t>
  </si>
  <si>
    <t>United Kingdom(United Kingdom of Great Britain and Northern Ireland)</t>
  </si>
  <si>
    <t>31© Expedite the establishment of youth parliaments in all devolved administrations and territories as permanent forums for children’s effective engagement with national legislative processes on issues that affect them;</t>
  </si>
  <si>
    <t>31(d) Ensure that children are not only heard but also listened to and their views given due weight by all professionals working with children.</t>
  </si>
  <si>
    <t>36. The Committee urges the State party to adopt positive incentives so as to ensure that free and compulsory birth registration is effectively made available to all children, regardless of ethnicity and social background. In this endeavour, the Committee recommends that the State party abolish any punitive fines for the failure of parents to register their children. The Committee further calls upon the State party to intensify its awareness-raising campaigns to encourage and ensure the registration of all Roma children.</t>
  </si>
  <si>
    <t>38(a) Amend legislation so as to guarantee by law and in practice the right of the child to a nationality and not to be deprived of it on any ground and regardless of the status of his/her parents;</t>
  </si>
  <si>
    <t>38(b) Ratify the 1954 Convention relating to the Status of Stateless Persons and the 1961 Convention on the Reduction of Statelessness.</t>
  </si>
  <si>
    <t>40. In the light of article 13 of the Convention, the Committee calls upon the State party to ensure that its domestic legislation expressly protect the right of the child to freedom of expression.The Committee further urges the State party to undertake a comprehensive review of the Act on Youth and Children’s Public Organizations to ensure its compatibility with the right of the child to freedom of association and to peaceful assembly as guaranteed under article 15 of the Convention.</t>
  </si>
  <si>
    <t>Freedom of expression and of association and peaceful assembly</t>
  </si>
  <si>
    <t>42(a) To initiate comprehensive trainings for members of the Militsia and the UkraineState Border Guard Services on the prohibition of torture and ill-treatment and on international standards relating to juvenile justice;</t>
  </si>
  <si>
    <t>42(b) To strengthen independent monitoring of children deprived of their liberty, including by "mobile groups/teams" (see CCPR/C/UKR/CO/6/Add.1, para. 11 and CAT/C/UKR/CO/5, para. 12) or other mechanisms, until a national preventive mechanism is formally established by the State party under the Optional Protocol to the Convention against Torture and Other Cruel, Inhuman or Degrading Treatment or Punishment;</t>
  </si>
  <si>
    <t>42(c) To ensure prompt, independent and effective investigation of all alleged cases of torture or ill-treatment of children and, as appropriate, prosecute offenders;</t>
  </si>
  <si>
    <t>42(d) To undertake a study on access to justice of children deprived of their liberty with a view to improving respect for legal safeguards against torture and ill-treatment;</t>
  </si>
  <si>
    <t>42(e) To end all forms of corporal punishment in the home and other settings by ensuring effective implementation of the existing legislative prohibition, including through awareness-raising campaigns and public education promoting positive and non-violent child-rearing.</t>
  </si>
  <si>
    <t>43(a) Prioritize the elimination of all forms of violence against children,including by ensuring implementation of the recommendations of the United Nations study on violence against children, paying particular attention to gender;</t>
  </si>
  <si>
    <t>Follow-up to the United Nationsstudy on violence against children</t>
  </si>
  <si>
    <t>43(b) Provide information concerning the implementation by the State party of the recommendations of the study in the next periodic report, particularly those highlighted by the Special Representative of the Secretary-General on violence against children, namely:</t>
  </si>
  <si>
    <t>43(i) The development in each State of a national comprehensive strategy to prevent and address all forms of violence against children;</t>
  </si>
  <si>
    <t>43(ii) The introduction of an explicit national legal ban on all forms of violence against children in all settings;</t>
  </si>
  <si>
    <t>42(b)(iii) The consolidation of a national system of data collection, analysis and dissemination, and a research agenda on violence against children;</t>
  </si>
  <si>
    <t>43(c) Cooperate with and seek technical assistance from the Special Representative of the Secretary-General on violence against children, and also seek technical assistance from UNICEF, the Office of the United Nations High Commissioner for Human Rights (OHCHR) and the World Health Organization (WHO), and other relevant agencies, inter alia, theInternational Labour Organization (ILO), the United Nations Educational, Scientific and Cultural Organization (UNESCO), the Office of the United Nations High Commissioner for Refugees (UNHCR), the United Nations Office on Drugs and Crime (UNODC), and NGO partners.</t>
  </si>
  <si>
    <t>45. The Committee urges the State party to amend article 143, paragraph 3, of the Family Code in order to bring it into line with article 9 of the Convention.It urges the State party to intensify its efforts to provide the necessary support and resources to strengthen the family, in particular by moving from punitive measures with respect to neglect of parental duties to strengthening support systems and social benefits for families with children in order to enhance their capacity for the performance of their child-rearing responsibilities. In this regard, the Committee reiterates its previous recommendation to place children in alternative care or institutions only as a measure of last resort and if in the best interests of the child (CRC/C/15/Add.191, para. 48 (d)). The Committee also recommends that the State party put in place a system to effectively monitor and evaluate State services and support to families, including single parents, in need.</t>
  </si>
  <si>
    <t>47(a) To expandthe placement of children in extended and foster families and other types of family-type placements;</t>
  </si>
  <si>
    <t>47(b) To strengthen the legislative and regulatory framework in order to facilitate family reintegration;</t>
  </si>
  <si>
    <t>47(c) To effectively monitor all care arrangements for children, particularly the placement of children with disabilities or special needs in institutions, including by strengthening the technical, human and financial resources of the Children's Affairs Offices;</t>
  </si>
  <si>
    <t>47(d) To take into account the Guidelines for the Alternative Care of Children (General Assembly resolution 64/142, annex) and the Council of Europe Parliamentary Assembly resolution 1762 (2010) on children without parental care: urgent need for action in the implementation of the above recommendations.</t>
  </si>
  <si>
    <t>49. The Committee calls upon the State party to enact legislation to ensure that biological parents are fully informed of the process and implications of their consent to their child’s adoption. The Committee further recommends that the State party accede to the 1993 HagueConvention on Protection of Children and Cooperation in respect of Intercountry Adoption.</t>
  </si>
  <si>
    <t>51(a) To ensure effective implementation of the Act on Protection of Childhood, including by improving public awareness of the Act and by enhancing skills and the capacity among social workers and law enforcement personnel to detect and investigate violations of the Act;</t>
  </si>
  <si>
    <t>51(b) To adopt preventive measures such as counselling and parental skills training and to conduct public education programmes about the negative consequences of abuse and neglect;</t>
  </si>
  <si>
    <t>51(c) To provide adequate protection and services for recovery, such as psychosocial support to the child victim, the abusive or negligent parent and other family members;</t>
  </si>
  <si>
    <t>51(d) To ensure that professionals working with children receive training on the identification of child abuse and neglect and on the obligation to report and take appropriate action in suspected cases of child abuse and neglect;</t>
  </si>
  <si>
    <t>51(e) To provide adequate human, technical and financial resources to systematically collect and analyse comprehensive data on child abuse. It further recommends that such data inform the State party's structuring of appropriate measures for reducing the occurrence of abuse and neglect, as well as the establishment ofan appropriate accountability mechanism for addressing instances in which it does occur;</t>
  </si>
  <si>
    <t>51(f) To promote targeted awareness-raising on article 18 of the Family Code among children, parents and professionals working with children.</t>
  </si>
  <si>
    <t>53(a) Develop a comprehensive policy for the protection of the rights of children with disabilities and their equal access to educational, social and other services in their own family and community environment. In this endeavour, the Committee recommends that the State party address all priorities highlighted in the WHO European Declaration on the Health of Children and Young People with Intellectual Disabilities and their Families (endorsed by member States of the WHO European Region in 2010);</t>
  </si>
  <si>
    <t>53(b) Develop and strengthen early intervention services for children with disabilities and support to their families to prevent the institutionalization of children, in cooperation with parents' organizations;</t>
  </si>
  <si>
    <t>53(c) Establish a monitoring system for residential institutions for children with disabilities which closely examines the situation of their rights in these facilities, and ensure that monitoring favours the participation of civil society organizations and incorporates concrete steps to follow up recommended actions.</t>
  </si>
  <si>
    <t>55. In the light of article 24 of the Convention, the Committee urges the State party to increase budgetary allocation to the health-care sector and ensure transparency of funds. The Committee recommends that in the current health-care reform, priority be given to the primary health-care system and the quality of health services in rural areas. The Committee further recommends that the State party strengthen the promotion of breastfeeding and enforce the International Code of Marketing of Breast-milk Substitutes. The Committee also urges the State party to recommit to child immunization and provide factual information to the general public in this respect.</t>
  </si>
  <si>
    <t>57. The Committee strongly recommends that the State party undertake a comprehensive study on adolescent health problems and use this as basis for formulating adolescenthealth policies and programmes in the school curriculum. The Committee recommends that such programmes focus on the prevention of teenage pregnancies, unsafe abortions and sexually transmitted diseases, taking into account the Committee’sgeneral comment No. 4 (2003) on adolescent health and development in the context of the Convention on the Rights of the Child. It further recommends that the State party invest in adolescent-health-care personnel, facilities and services, especially in rural areas. The Committee further recommends that the State party take urgent measures to reduce maternal deaths relating to teenage abortions and ensure by law and in practice that the views of the child always be heard and respected in abortion decisions. The Committee recommends that the State party seek technical assistance from UNICEF.</t>
  </si>
  <si>
    <t>59. The Committee recommends that the State party develop a comprehensive national child mental health policy, along with all obligatory components of core recommendations by WHO, including mental health promotion, counselling, prevention of mental health disorders in primary health care, schools, communities, and child-friendly outpatient and inpatient child mental health services. The Committee also recommends that the State party strengthen efforts aimed at suicide prevention among children and youth, including by increasing available psychological consultation services and social workers in schools. The Committee recommends that the State party seek technical assistance from WHO.</t>
  </si>
  <si>
    <t>61(a) Develop specialized and youth-friendly drug-dependence treatment and harm-reduction services for children and young people, building on recent legislative progress on HIV/AIDS and the successful pilot programmes for most-at-risk adolescents initiated by UNICEF;</t>
  </si>
  <si>
    <t>Drug, tobacco, alcohol and other substance use</t>
  </si>
  <si>
    <t>61(b) Ensure that criminal laws do not impede access to such services, including by amending laws that criminalize children for possession or use of drugs;</t>
  </si>
  <si>
    <t>61(c) Ensurethat health and law enforcement personnel working with at-risk children are appropriately trained in HIV prevention and that abuses by law enforcement against at-risk children are investigated and punished;</t>
  </si>
  <si>
    <t>61(d) Intensify the enforcement of the prohibition of the sale of alcohol and tobacco to children and address root causes of substance use and abuse among children and youth.</t>
  </si>
  <si>
    <t>63(a) To ensure effective implementation of the National HIV/AIDS Programme 2009-2013 and the National Strategic Action Plan for HIV prevention among children and youth atrisk of and vulnerable to HIV, care and support for children and youth affected by HIV/AIDS by allocating adequate public funding and resources to these programmes;</t>
  </si>
  <si>
    <t>63(b) To take all measures to implement the Act onPrevention of Acquired Immune Deficiency Syndrome (AIDS) and Social Protection of the Population,with special focus on respecting human rights of children and youth affected by HIV/AIDS or at risk of HIV/AIDS, including children in street situations and children suffering from substance abuse, and ensure access to confidential and youth-friendly services;</t>
  </si>
  <si>
    <t>63(c) To intensify information and awareness campaigns on HIV/AIDS and other sexually transmitted diseases, aimedatadolescents as well as at the general public.</t>
  </si>
  <si>
    <t>65. In accordance with article 27 of the Convention, the Committee recommends that the State party designate the National Plan of Action for Children as a strategic policy tool for children in the implementation of the State Programme for Economic and Social Development and subsequent poverty reduction programmes. It further urges the State party to target its poverty reduction and protection strategies to the benefit of vulnerable families with children. With a view to effectively combating corruption, the Committee urges the State party to adopt without delay the law on principles of prevention and combating corruption in Ukraine.</t>
  </si>
  <si>
    <t>67(a) Ensure adequate funding for the public education system by increasing the percentage of GDP allocated to the education sector;</t>
  </si>
  <si>
    <t>67(b) Undertake an analysis on causes of and possible solutions to the general decrease in the number of educational establishments and the number of children attending school and other educational institutions;</t>
  </si>
  <si>
    <t>67(c) Introduce inclusive education and promote social integration of children with special needs and ensure that vulnerable groups of children, including the abovementioned groups, are not discriminated against in the education system;</t>
  </si>
  <si>
    <t>67(d) Improve availability, accessibility and the quality of preschool and general education in rural areas;</t>
  </si>
  <si>
    <t>67(e) Seek assistance from, inter alia, UNICEF and UNESCO.</t>
  </si>
  <si>
    <t>69. The Committee urges the State party to develop a national plan of action for human rights education, as recommended in the framework of the World Programme for Human Rights Education. In this regard, the Committee draws the State party’s attention to its general comment No. 1 (2001) on the aims of education and recommends it to seek assistance from UNESCO, UNICEF and OHCHR.</t>
  </si>
  <si>
    <t>71. In the light of article 31 of the Convention, the Committee strongly recommendsthat the State party strengthen efforts to guarantee the right of the child to rest and leisure, to engage in sports, play and recreational activities appropriate to the age of the child and to participate freely in cultural life and the arts. In particular, the Committee recommends that the State party increase the number of sport, education and cultural institutions, facilities and programmes throughout its territory.</t>
  </si>
  <si>
    <t>73(a) Adopt without undue delay the draft act on refugees and persons deservingassistance or temporary protection and ensure that the new act will guarantee that children of recognized refugees receive derivative refugee status;</t>
  </si>
  <si>
    <t>73(b) Ensure that unaccompanied asylum-seeking children are promptly appointed a legal representative in orderto effectively access the asylum procedure, as well as assistance and protection, including access to free interpretation;</t>
  </si>
  <si>
    <t>73(c) Ensure that no asylum-seeking or refugee child is deprived of his or her liberty;</t>
  </si>
  <si>
    <t>73(d) Adopt the draft instruction on cooperation between State authorities regarding unaccompanied asylum-seeking children;</t>
  </si>
  <si>
    <t>73(e) Take prompt steps to put in place an effective data collection and information storage system with respect to the registration of refugees and asylum-seekers and ensure that official statistics on asylum-seeking children and refugees comprise all persons under the age of 18;</t>
  </si>
  <si>
    <t>73(f) Amend existing regulations to ensure the birth registration of and issuance of birth certificates to children of asylum-seekers born in the State party</t>
  </si>
  <si>
    <t>75(a) To provide the Gosnadzortruda with adequate human, technical and financial resources in order that it mayundertake systematic and effective inspections that ensure strict compliance with legislation on child labour;</t>
  </si>
  <si>
    <t>75(b) To consider expanding the mandate of Gosnadzortrudato comprise also the informal sector of the economy and the family realm;</t>
  </si>
  <si>
    <t>75(c) To enhance monitoring of child labour in the informal sector through use of the Child Labour Monitoring System operated by the International Program on the Elimination of Child Labour;</t>
  </si>
  <si>
    <t>75(d) To ensure the effective enforcement of applicable sanctions against persons violating existing legislation on child labour, in particular through training on international standards relating to child labour for inspectors of the Gosnadzortrudaand other law enforcement agencies;</t>
  </si>
  <si>
    <t>75(e) To fully implement the recommendation contained in the 2010Individual Observation concerning Minimum Age Convention, 1973(No. 138) by the ILO Committee of Experts on the Applications of Conventions and Recommendations relating to the identification of children working in illegal mines and engaged in the grading and loading of coal on open surfaces, with a view to eradicating any such worst form of child labour in the State party.</t>
  </si>
  <si>
    <t>77(a) Develop a national strategy for the prevention of, support to and social reintegration of children in street situations;</t>
  </si>
  <si>
    <t>77(b) Increase the number and quality of available shelters and psychosocial rehabilitation centres for children in street situations;</t>
  </si>
  <si>
    <t>77(c) Ensure that children in street situations are provided with adequate nutrition, clothing, housing, health care and educational opportunities,including vocational and life-skills training, in order to support their full development.</t>
  </si>
  <si>
    <t>79(a) To continue to step up its efforts in harmonizing national legislation with the Optional Protocol on the sale of children, child prostitution and child pornography, in particular as it relates to child prostitution and all other forms of sexual exploitation of children;</t>
  </si>
  <si>
    <t>79(b) To establish a system of data collection on child victims of sexual exploitation and abuse and other crimes under the Optional Protocol, including in the context of the DevInfo System, and proceed with plans of the Ministry of Internal Affairs to establish a database in this respect;</t>
  </si>
  <si>
    <t>79(c) To adopt the Package of Instructions to effectively prevent and combat offences under the Optional Protocol at the local level, and address the underlying problem of poverty in all prevention and protection activities relating to sexual abuse and exploitation in this regard;</t>
  </si>
  <si>
    <t>79(d) To strengthen the capacity of social workers and law enforcement agencies to detect and investigate cases of sexual exploitation and abuse and child pornography, including by increasing technical, human and financial resources to the minors' affairs police units;</t>
  </si>
  <si>
    <t>79(e) To increase the availability and accessibility of rehabilitation centres specialized in providing assistance to child victims of sexual exploitation and abuse and other offences under the Optional Protocol;</t>
  </si>
  <si>
    <t>79(f) To continue to seek the assistance of UNICEF and other partners for the implementation of the above recommendations.</t>
  </si>
  <si>
    <t>81(a) Take all necessary measures to implement the rules for the implementation of the Convention on the Civil Aspects of International Child Abduction and report on them in its next periodic report;</t>
  </si>
  <si>
    <t>81(b) Continue efforts to bring national legislation relating to trafficking in and sale of children in line with the Optional Protocol;</t>
  </si>
  <si>
    <t>81(c) Intensify public information and awareness campaigns on trafficking of children, focusing on the risks of being enticed through, inter alia, promises of work abroad, modelling, studies abroad and participation in beauty contests;</t>
  </si>
  <si>
    <t>81(d) Strengthen investigation into all cases of alleged trafficking in children, including by allocating necessary resources to the Department on CombatingCybercrime and Trafficking in Human Beings, underthe Ministry of Internal Affairs, and ensure that those responsible are brought to justice;</t>
  </si>
  <si>
    <t>81(e) Seek technical assistance from UNICEF, the International Organization for Migration and other partners.</t>
  </si>
  <si>
    <t>83. The Committee recommends that the State party further strengthen and expand, in cooperation with non-governmental organizations,its helplines for children and ensure that they be three-digit and toll-free for both the helpline and the caller and available 24 hours per day. The Committee further recommends that the State party raise awareness among children about available helplines by providing information on them in child-related programmes and schools.</t>
  </si>
  <si>
    <t>86(a) Ensure that the juvenile justice system in practice diverges from a punitive to a restorative juvenile justice system that promotes alternative measures to deprivation of liberty, such as mediation, diversion, probation, counselling, community service or suspended sentences, wherever possible;</t>
  </si>
  <si>
    <t>86(b) Establish by law and in practice one minimum age of criminal responsibility in line with the Committee's general comment No. 10 (2007) on children's rights in juvenile justice;</t>
  </si>
  <si>
    <t>86(c) Consider abolishing, in line with the preceding recommendation, schools for social rehabilitation where children aged 11 to 14 can be remanded after having been found guilty for committing socially dangerous actions, and develop alternative measures of care;</t>
  </si>
  <si>
    <t>86(d) Strengthen the social support services, including through training and an increase in the number of specialists from social centres for families, children and young persons, to ensure psychosocial rehabilitation and programmesfor children in conflict with the law;</t>
  </si>
  <si>
    <t>86(e) Seek technical assistance from the United Nations Country Team, including UNICEF, as well as from OHCHR in the implementation of the above recommendations.</t>
  </si>
  <si>
    <t>88. The Committee recommends that the State party ensure by law and in practice that all child victims or witnesses of crimes, e.g. child victims of abuse, domestic violence, sexual and economic exploitation, abduction and trafficking, and witnesses of such crimes, are provided with the protection required by the Convention and that it take fully into account the Guidelines on Justice in Matters involving Child Victims and Witnesses of Crime (Economic and Social Council resolution 2005/20, annex). In this regard, the Committee reiterates its position that child victims and witnesses of crimes should never be treated as offenders by the authorities.</t>
  </si>
  <si>
    <t>Children victims and witnesses of crimes</t>
  </si>
  <si>
    <t>90(a) To adopt without delay the draft anti-discrimination bill, as recommended by the Committee on the Elimination of Racial Discrimination (CERD/C/UKR/CO/18,para. 7);</t>
  </si>
  <si>
    <t>Children belonging to minority or indigenous groups</t>
  </si>
  <si>
    <t>90(b) To undertake a comprehensive study on the situation of and enjoyment of rights of ethnic minorities in the State party and, on the basis of the findings, develop interventions to ensure that its policies, measures and instruments apply without discrimination and aim to protect the rights of children belonging to all minorities, including their rights under the Convention;</t>
  </si>
  <si>
    <t>90(c) To intensify efforts to ensure the right to education for all children belonging to minorities, focusing on Roma and Crimean Tatar children, including by introducing inclusive education schemes in general and secondary education.</t>
  </si>
  <si>
    <t>91. The Committee recommends that the State party ratify the core United Nations human rights treaties and their Optional Protocols to which it is not yet a party, namely, the International Convention on the Protection of the Rights of All Migrant Workers and Members of Their Families and the International Convention for the Protection of All Persons from Enforced Disappearance.</t>
  </si>
  <si>
    <t>92. The Committee recommends that the State party cooperate with the Council of Europe towards the implementation of the Convention, both in the State party and in other Council of Europe member States.</t>
  </si>
  <si>
    <t>93. The Committee recommends that the State party take all appropriate measures to ensure that the present recommendations are fully implemented by, inter alia, transmitting them to the Parliament (VerkhovnaRada), relevant ministries, the Supreme Court, and to local authorities, when applicable, for appropriate consideration and further action.</t>
  </si>
  <si>
    <t>94. The Committee further recommends that the third and fourth periodic report and written replies submitted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its implementation and monitoring.</t>
  </si>
  <si>
    <t>95. The Committee invites the State party to submit its next combined fifth and sixth periodic report by 26 September 2018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reporting guidelines. In the eventa report exceeding the page limitations is submitted, the State party will be asked to review and eventually resubmit the report in accordance with the above-mentioned guidelines. The Committee reminds the State party that if it is not in a position to review and resubmit the report, then translation of the report for purposes of examination of the treaty body cannot be guaranteed.</t>
  </si>
  <si>
    <t>96. The Committee also invites the State party to submit an updated core document in accordance with the requirements of the common core document in the harmonized guidelines on reporting, approved bythe fifth inter-committee meeting of the human rights treaty bodies in June 2006 (HRI/MC/2006/3).</t>
  </si>
  <si>
    <t>7(a) Establish a body at the interministerial level or entrust an existing body within its administration with a clear mandate and sufficient authority to coordinate all activities related to the implementation of the Convention, and to provide it with the necessary human, technical and financial resources;</t>
  </si>
  <si>
    <t>7(b) Further improve its data collection system to provide regular and independently verifiable data that is cross-comparable, and to analyse the data collected as a basis for assessing progress achieved in the realization of child rights and for designing policies and programmes to implement the Convention; the data should be disaggregated by age, sex, geographic location, ethnicity and socio-economic background to facilitate analysis of the situation of all children, particularly with regard to all forms of child labour, with particular attention to the cotton industry, children with disabilities, children from ethnic minorities, quality of teaching and learning outcomes, school attendance, quality of maternal and child health services, HIV rates, adolescent needs, and the impact of social protection; in doing so, the State party is encouraged to seek technical assistance and support from the United Nations Children's Fund (United Nations Children's Fund);</t>
  </si>
  <si>
    <t>7(c) Strengthen the role of the Office of the Ombudsman in accordance with the Paris Principles (General Assembly resolution 48/134, annex), taking into account the Committee's general comment No. 2 (2002) on the role of independent national human rights institutions in the promotion and protection of the rights of the child, and provide the Office of the Ombudsman with adequate human and financial resources; and, further strengthen the expertise of the Office in dealing with complaints submitted by or on behalf of children; ensure that the procedures for dealing with these complaints are child-sensitive and easily accessible; and further pursue the establishment of a Children's Ombudsman as provided for in the State party's law on the Guarantees of the Rights of the Child;</t>
  </si>
  <si>
    <t>7(d) Develop, at both the national and local levels, a systematic training programme on the principles and provisions of the Convention that is addressed to all professionals working with and/or for children, in particular teachers, judges, parliamentarians, law-enforcement officials, civil servants, local administrative workers, local authorities, Mahallas, health personnel, including psychologists and social workers, and personnel working in relevant institutions;</t>
  </si>
  <si>
    <t>7(e) Expeditiously raise the minimum age of marriage to 18 years for girls, and ensure full compliance therewith throughout the country, including in rural and remote areas;</t>
  </si>
  <si>
    <t>7(f) Increase its efforts to adopt a proactive and comprehensive strategy to eliminate discrimination on any grounds, including by considering targeted programmes for addressing discrimination against girls and children in vulnerable situations such as refugees, asylum-seekers, internally displaced children, children with disabilities, abandoned children, children from ethnic minorities and those living in institutions and in regions with socio-economic development problems; undertake measures to ensure that the existing compulsory residence registration system (propiska) does not limit the rights and freedoms of children; and, provide specific information in its next periodic report on the measures and programmes relevant to the Convention on the Rights of the Child undertaken by the State party to follow up on the Declaration and Programme of Action adopted by the World Conference against Racism, Racial Discrimination, Xenophobia and Related Intolerance, taking into account the Committee's general comment No. 1 (2001) on the aims of education;</t>
  </si>
  <si>
    <t>7(g) Conduct effective public-awareness campaigns and adopt measures to provide information and guidance to parents and counselling with a view to, inter alia, preventing violence against children; conduct systematic training and awareness campaigns at the national and local level addressed to all professionals working with and/or for children, as well as the Mahallas, on the prevention of ill-treatment and neglect of children within the family, in schools and in institutions; establish an effective system for the reporting of child abuse and neglect and provide training for professionals working with and/or children on how to receive, monitor and investigate complaints in a child-sensitive manner, and how to bring the perpetrators to justice; provide systemic awareness raising and support services for parents and children to prevent family-based violence and complaint mechanism for children to seek help if needed; and, ensure access to counselling for all victims of violence as well as assistance for their recovery and social reintegration; and</t>
  </si>
  <si>
    <t>7(h) Establish a comprehensive national policy and guidelines governing adoption in order to ensure that domestic and inter-country adoption is performed in full compliance with the best interests of the child and the appropriate legal guarantees in accordance with the Convention; ensure that adopted children at the appropriate age have the right to access information on the identity of their biological parents and to be prepared for this; and, strengthen its monitoring of inter-country adoptions, in particular by ratifying and implementing the 1993 Hague Convention No. 33 on Protection of Children and Cooperation in Respect of Inter-country Adoption.</t>
  </si>
  <si>
    <t>9. The Committee recommends that the State party ensure the full incorporation of the principles and provisions of the Convention and its Optional Protocols into domestic legislation to further strengthen children’s rights and provide clear guidelines for the consistent and direct application of the provisions of the Convention and its Optional Protocols.</t>
  </si>
  <si>
    <t>11. The Committee recommends that the State party develop and implement a comprehensive policy and an implementation strategy, in addition to adopting regional plans, and ensure that they are responsive to specific needs at a local level. This should be integrated with all other sectorial and regional plans of action relating to children, with particular attention to ensuring effective implementation in rural areas. The Committee urges the State party to provide all the necessary human, technical and financial resources for effective implementation of the comprehensive policy and strategy and ensure regular, broad and transparent consultations, including with civil society, to assess the effectiveness of their implementation.</t>
  </si>
  <si>
    <t>13(a) Considering decentralizing decisions on resource allocations to enhance responsiveness to specific needs at local level;</t>
  </si>
  <si>
    <t>13(b) Increasing the resources allocated to social protection measures, particularly for low-income families;</t>
  </si>
  <si>
    <t>13(c) Ensuring that adequate resources are allocated for utilities, maintenance and consumables, particularly in relation to health and education facilities; and,</t>
  </si>
  <si>
    <t>13(d) Developing a monitoring and evaluation system with a children's rights perspective, including both coverage and quality indicators for assessing and tracking the impact of resource allocations on children's rights.</t>
  </si>
  <si>
    <t>15. The Committee urges the State party to expeditiously further strengthen its mechanisms to transparently monitor corruption at all levels and in all sectors, and improve the awareness of and accessibility to safe channels for reporting it. The Committee recommends that in the context of corruption in the areas of birth registration and birth certificates, health care and education, the State party consider measures for ensuring that information on its anti-corruption hotline is clearly visible at places where persons may seek such services. The Committee also recommends that the State party consider further strengthening its enforcement laws and mechanisms with a view to ensuring the prompt punishment of perpetrators of corruption with commensurate sanctions.</t>
  </si>
  <si>
    <t>17. The Committee recommends that the State party include mandatory modules on human rights and the Convention in its school curriculum and training of teachers. Furthermore, the Committee recommends that the State party increase awareness-raising programmes, including child-friendly campaigns, on the Convention. In doing so, the State party is encouraged to seek media engagement and ensure respect for freedom of expression, in particular through greater use of the press, radio, television, the Internet and other media, and the active involvement of children in public outreach activities.</t>
  </si>
  <si>
    <t>19. The Committee urges the State party to take concrete steps to give legitimate and transparent recognition to human rights defenders and their work, to build a climate of trust and cooperation with civil society, and to systematically involve communities as well as civil society, including non-governmental organizations and children’s rights organizations, in the planning, implementation, monitoring and evaluation of policies, plans and programmes related to child rights. In particular, the State party is strongly urged to review its legislation on requiring mandatory registration of civil society organizations and its regime of sanctions against so-called “illegal” civil society actors and organizations. Furthermore, the State party is urged to undertake measures including removing restrictions on sources of funding for civil society organizations, to foster their independence.</t>
  </si>
  <si>
    <t>20(a) Establish a clear regulatory framework for the industries operating in the State party to ensure that their activities do not negatively affect human rights or endanger environmental and other standards, especially those relating to children's and women's rights;</t>
  </si>
  <si>
    <t>20(b) Ensure effective implementation by companies, especially industrial companies, of international and national environment and health standards, effective monitoring of implementation of these standards and appropriately sanctioning and providing remedies when violations occur, as well as ensure that appropriate international certification is sought;</t>
  </si>
  <si>
    <t>20(c) Require companies to undertake assessments, consultations, and full public disclosure of the environmental, health-related and human rights impacts of their business activities and their plans to address such impacts;</t>
  </si>
  <si>
    <t>20(d) Be guided by the United Nations "Protect, Respect and Remedy" Framework, accepted unanimously in 2008 by the Human Rights Council, while implementing these recommendations.</t>
  </si>
  <si>
    <t>23. The Committee draws the State party’s attention to its general comment No. 14 (2013) on the right of the child to have his or her best interests taken as a primary consideration (art. 3, para. 1) and recommends that the State party explicitly stipulate the principle of the best interests of the child in its legislation. The Committee also recommends that the State party strengthen its efforts to ensure that the principle of the best interests of the child is appropriately integrated and consistently applied in all legislative, administrative and judicial proceedings as well as in all policies, programmes and projects relevant to and with an impact on children. Furthermore, the State party is encouraged to develop criteria to provide guidance for determining the best interests of the child in every area, and to disseminate this to the public, including social welfare institutions, courts of law, administrative authorities and legislative bodies.</t>
  </si>
  <si>
    <t>25. The Committee urges the State party to adopt a definition of live birth which corresponds to the World Health Organization definition and use the data collected in accordance with this definition as a basis for assessing the root causes and for determining the extent of neonatal and infant mortality. This should include identifying necessary interventions such as maternal care, access to emergency obstetric care and trained care at delivery, as well as baby friendly hospitals, where mothers are kept together with their newborns and ensure that parents are provided with all the necessary information on their children’s developmental needs, including breastfeeding.</t>
  </si>
  <si>
    <t>33. The Committee encourages the State party and devolved administrations to conduct consultations with children on the voting age. Should the voting age be lowered, the Committee recommends that the State party ensure that it is supported by active citizenship and human rights education in order to ensure early awareness of children that rights are to be exercised as part of citizenship, with autonomy and responsibility, and that the measure does not lend itself to undue influence.</t>
  </si>
  <si>
    <t>29. The Committee urges the State party to take all necessary measures to ensure that children are registered immediately after birth, that the national legislation regulating birth registration is in accordance with the provisions of article 7 of the Convention, and that birth registration and issuance of birth certificates are free of charge. The Committee also urges the State party to establish a mechanism for its Ministry of Health and Ministry of Justice to systematically cross-check its records to identify and address discrepancies in birth registrations in a manner that is compliant with the Convention and does not prejudice the rights of the children affected.</t>
  </si>
  <si>
    <t>31. The Committee recommends that the State party undertake measures for ensuring the full enjoyment of the freedom of expression by children by amending its legislation to remove the obstacles to this right and by establishing mechanisms for ensuring the effective exercise of this right. The Committee further recommends that the State party take all necessary measures to remove other obstacles in the procedures and facilitate the process to ensure that children are able to fully exercise their right in accordance with the Convention.</t>
  </si>
  <si>
    <t>33. The Committee recommends that the State party ensure the right of all children to freedom of religion and the full respect of the rights and duties of parents to give guidance to their children in the exercise of this right in a manner consistent with the evolving capacities of the child.</t>
  </si>
  <si>
    <t>35. The Committee recommends that the State party take every necessary measure to safeguard respect for children’s privacy and, in doing so, facilitate the promotion of children as individuals and subjects of rights, including by ensuring that children living outside the family environment are guaranteed adequate privacy for their personal effects and correspondence.</t>
  </si>
  <si>
    <t>37. The Committee recommends that the State party consider reviewing its measures on media and information regulation with a view to ensuring access to information and material from a diversity of national and international sources, including the internet. In doing so, the State party should establish a clear legislative definition of what it considers to be “alien to the way of life and mentality of Uzbek people” and ensure that any curtailments of information flow is based on objective criteria that are in accordance with international standards on freedom of expression.</t>
  </si>
  <si>
    <t>39(a) Further strengthen its measures to effectively investigate the allegations of torture and ill-treatment of persons under 18, and take all measures to bring the alleged perpetrators to justice with commensurate sanctions;</t>
  </si>
  <si>
    <t>39(b) Ensure that the conditions and treatment of children in juvenile prisons are in full compliance with the Convention and the United Nations Rules on the Protection of Juveniles Deprived of their Liberty (A/RES/45/113), including by ceasing the use of solitary cells ("kartcers"); and,</t>
  </si>
  <si>
    <t>39(c) Prohibit, by law, the use of forced labour as a form of punishment for children in government institutions such as schools and orphanages.</t>
  </si>
  <si>
    <t>41(a) Ensure that its legislation explicitly prohibits corporal punishment in all settings, including in the home and alternative care, and establish monitoring and reporting mechanisms to enforce such a prohibition;</t>
  </si>
  <si>
    <t>41(b) Undertake targeted awareness-raising, including campaigns, to promote positive, non-violent and participatory forms of child-rearing and discipline instead of corporal punishment; and,</t>
  </si>
  <si>
    <t>41(c) Conduct research to learn about the public opinion and attitudes of professionals, parents and children on corporal punishment in order to better target awareness-raising and training programmes, and ensure that positive parenting and non-violent communication become well-known.</t>
  </si>
  <si>
    <t>42(a) Develop a comprehensive national strategy to prevent and address all forms of violence against children;</t>
  </si>
  <si>
    <t>42(b) Adopt a national coordinating framework to address all forms of violence against children;</t>
  </si>
  <si>
    <t>42(c) Pay particular attention to and address the gender dimension of violence;</t>
  </si>
  <si>
    <t>42(d) Cooperate with the Special Representative of the Secretary-General on violence against children and other relevant United Nations institutions.</t>
  </si>
  <si>
    <t>44. The Committee recommends that the State party establish a national helpline for children and professionals working with and/or for children on the Convention and its Optional Protocols, and ensure that it covers the whole country, has an internet division/department, is accessible 24 hours a day, and has an easy-to-remember 3-4 digit number. In doing so, the State party should ensure adequate human, technical and financial resources for the helpline to be responsive to children and undertake appropriate action.</t>
  </si>
  <si>
    <t>46. The Committee urges the State party to make all necessary efforts to further improve the quality and availability of local family-support services including community-based services, particularly for families with children with disabilities and those in vulnerable situations</t>
  </si>
  <si>
    <t>48(a) Cease the placement of children in institutional care on socio-economic grounds and prioritize family-type care settings over institutional placements, by, inter alia, raising public awareness about the negative impact of institutionalization on a child's development;</t>
  </si>
  <si>
    <t>48(b) Ensure that where placement in institutional care occurs it is undertaken on the basis of the best interests of the child, with full consideration of the views of the child and his/her family, and is subject to regular review as required under article 25 of the Convention;</t>
  </si>
  <si>
    <t>48(c) Ensure that both extended family members and foster carers providing care for children are assessed and trained properly, and provided with the necessary resources and supervision;</t>
  </si>
  <si>
    <t>48(d) Establish systematic monitoring and support mechanisms for institutional care settings, including by ensuring the consistent and Convention-compliant preparation and implementation of individual care plans for children in care and adequate and accessible complaints and investigatory mechanisms for cases of abuse and/or violence;</t>
  </si>
  <si>
    <t>48(e) Ensure that procedures and facilities are provided for children in care to maintain contact with their families;</t>
  </si>
  <si>
    <t>48(f) Ensure that children in institutional care are accommodated with their siblings whenever possible when this is in their best interests;</t>
  </si>
  <si>
    <t>48(g) Revise its current system, including amending legislation, to ensure that all children under the age of 18 years are provided with adequate care, including institutional care where this is in the best interests of the child; and,</t>
  </si>
  <si>
    <t>48(h) Allocate all necessary human, technical and financial resources to ensure that children are adequately prepared for leaving the care system and subsequently provided with sufficient follow-up support, primarily for reintegration with their families.</t>
  </si>
  <si>
    <t>50(a) Undertake awareness-raising programmes, including campaigns, on eliminating discrimination against children with disabilities, and strengthen its enforcement mechanisms for ensuring compliance with its legislation prohibiting such discrimination;</t>
  </si>
  <si>
    <t>50(b) Establish a system for disaggregated data collection and analysis on children with disabilities to guide the development of policies and programmes to ensure the full and equal fulfilment of the rights of children with disabilities.</t>
  </si>
  <si>
    <t>50(c) Establish a clear legislative definition of disability which is in compliance with the Convention, including for learning, cognitive and mental disabilities, with the aim of accurately identifying children with disabilities in order to effectively address their needs, including for inclusive education, in a non-discriminatory manner;</t>
  </si>
  <si>
    <t>50(d) Adopt a social model approach that is in accordance with article 23 of the Convention, the Convention on the Rights of Persons with Disabilities and other international standards, addressing attitudinal and environmental barriers that hinder the full and effective participation of children with disabilities in society on an equal basis, including by adapting curricula and implementing disability-friendly building-codes, and training all professionals working with or for children with disabilities accordingly; and,</t>
  </si>
  <si>
    <t>50(e) Ensure adequate human, technical and financial resources, including disability specialists for severe and/or chronic diseases and promote and expand community-based rehabilitation programmes for children with disabilities, including parent support groups.</t>
  </si>
  <si>
    <t>52(a) Undertake further reforms for strengthening its health sector, including by ensuring adequate measures for eliminating the practice of informal fees and realizing the constitutional Right to qualified medical care free of charge for all persons;</t>
  </si>
  <si>
    <t>52(b) Ensure the allocation of adequate human, technical and financial resources in all State health-care facilities to ensure the availability of, inter alia, required medicines, utilities and hygiene materials;</t>
  </si>
  <si>
    <t>52(c) Undertake a comprehensive study on the specific causes of infant, child and maternal mortality and use its findings for implementing concrete measures to reduce and prevent such mortality; and,</t>
  </si>
  <si>
    <t>52(d) Increase the State party's allocation of human, technical and financial resources for vaccinations to ensure their long-term sustainability independent of donor funding.</t>
  </si>
  <si>
    <t>54(a) Systematically collect comprehensive information on the consumption of alcohol and tobacco among children and other substances, and use this information as the basis for designing and implementing awareness-raising on the harmful effects of all substances and take the necessary measures for the effective enforcement of the prohibition of the sale of such products to children; and,</t>
  </si>
  <si>
    <t>54(b) Promote healthy life-style education at schools and other children’s institutions, including information on reproductive health and services.</t>
  </si>
  <si>
    <t>56(a) Establish and implement reproductive health, including information on contraception and safe sex, as part of the mandatory school syllabus for children in addition to its current education on reproductive health;</t>
  </si>
  <si>
    <t>56(b) Undertake concrete measures to provide HIV/AIDS testing for expectant mothers with the objective of preventing mother-to-child transmission of HIV/AIDs and ensure adequate equipment, hygiene materials and procedures in hospitals to prevent the transmission of HIV/AIDS; and,</t>
  </si>
  <si>
    <t>56(c) Seek technical assistance from, inter alia, the United Nations Joint Programme on HIV/AIDS (UNAIDS) and the United Nations Children's Fund (UNICEF) in implementing the above recommendations.</t>
  </si>
  <si>
    <t>58(a) Enhance its efforts to promote and support breastfeeding, particularly exclusive breastfeeding up to six months;</t>
  </si>
  <si>
    <t>58(b) Adopt the International Code of Marketing of Breast-milk Substitutes in its national legislation and establish mechanisms for the effective implementation and enforcement thereof;</t>
  </si>
  <si>
    <t>58(c) Consider extending the post-birth period of maternity leave in order to allow for exclusive breastfeeding of up to six months; and,</t>
  </si>
  <si>
    <t>58(d) Implement the Baby Friendly Hospital Initiative in all hospitals providing maternal care.</t>
  </si>
  <si>
    <t>60(a) Undertake concrete measures to specifically target corruption in the education system, including by ensuring adequate and effective reporting mechanisms and commensurate sanctions for corruption in educational institutions and eliminating all hidden and/or informal costs of school attendance;</t>
  </si>
  <si>
    <t>60(b) Take the necessary measures to improve the quality of education and provide quality training for teachers, with priority and particular emphasis on rural areas;</t>
  </si>
  <si>
    <t>60(c) Provide high quality, accessible and preferable free early childhood care and education for all children up to school age, including supporting parents to increase their parenting skills; and,</t>
  </si>
  <si>
    <t>60(d) Guarantee that labour practices related to the cotton industry do not directly or indirectly compromise children's right to education, including by ensuring that they are able to continue receiving qualified teaching with adequate teacher-to-student ratios throughout the academic year.</t>
  </si>
  <si>
    <t>62(a) Ensure that its laws and procedures fully respect the principle of non-refoulement in accordance with international refugee and human rights standards and abandon the practice of forcibly returning child refugees and asylum seekers and their families to their countries of origin where there is a risk of their being subject to torture or persecution;</t>
  </si>
  <si>
    <t>62(b) Consider extending a temporary protection regime to child refugees and their families in Uzbekistan who are unable and/or unwilling to return to their country of origin and whose third country resettlement applications have been rejected multiple times, inter alia through the provision of residence and work permits;</t>
  </si>
  <si>
    <t>62(c) Consider granting legal status and an opportunity for local integration to mandate refugees who have been married to Uzbek nationals, and whose children were born in, and are citizens of, Uzbekistan; and,</t>
  </si>
  <si>
    <t>62(d) Consider reopening the United Nations High Commissioner for Refugees (UNHCR) office in its territory and consider acceding to the 1951 Convention relating to the Status of Refugees and its 1967 Protocol, the 1954 Convention relating to the Status of Stateless Persons and the 1961 Convention on the Reduction of Statelessness.</t>
  </si>
  <si>
    <t>64. In light of its recommendations from the 2012 day of general discussion on the rights of all children in the context of international migration, the Committee recommends that the State policy ensure that its policies, programmes and measures on the protection of children from poverty and social exclusion include children affected by migration including those left behind. In doing so, the Committee recommends that the State party undertake targeted measures for strengthening the capacity of its national social protection systems to prevent and address situations of vulnerability occurring due to migration with specific provisions to support, including through community-based social services, families and caregivers in migration situations in order to facilitate their child-rearing responsibilities. These should also include special services for children in alternative care and focus on mitigating the psychosocial impacts of migration on children.</t>
  </si>
  <si>
    <t>66(a) Undertake all necessary monitoring and enforcement measures for ensuring the full compliance of its labour and employment situation with the Convention and international standards, in practice and throughout its territory, with particular emphasis on the cotton industry and any situations of informal and/or unregulated employment;</t>
  </si>
  <si>
    <t>66(b) Ensure that for children above the age of 16 involved in labour, their involvement is based on genuine free choice and subject to adequate safeguards based on the Convention and international standards;</t>
  </si>
  <si>
    <t>66(c) Implement the recommendations of the Committee of Experts on the Application of Conventions and Recommendations of the International Labour Organization (ILO), accept a high-level tripartite mission and avail itself of ILO technical assistance; and,</t>
  </si>
  <si>
    <t>66(d) Consider ratifying ILO Convention No. 189 (2011) concerning Decent Work for Domestic Workers.</t>
  </si>
  <si>
    <t>68(a) Develop measures for the protection, assistance and recovery of children living in street situations and to ensure their access to education and health services, with due regard for the views of these children;</t>
  </si>
  <si>
    <t>68(b) Improve support and assistance available to families, both as a preventive measure and a measure conducive to the return of children to their families, as appropriate; and,</t>
  </si>
  <si>
    <t>68(c) Establish programmes and reporting mechanisms providing children in street situations with relevant information in order to prevent them from becoming victims of trafficking and economic and sexual exploitation and to assist and advise them.</t>
  </si>
  <si>
    <t>70(a) Establish a juvenile justice system, including juvenile courts, on the basis of a comprehensive legal framework for a juvenile justice system, as well as diversion measures to prevent children in conflict with the law from entering the formal justice system and to develop more alternatives such as community service and mediation between the victim and offender in order to avoid stigmatization and for their effective rehabilitation and social reintegration;</t>
  </si>
  <si>
    <t>70(b) Ensure the provision of qualified and impartial legal aid to children in conflict with the law at an early stage of the procedure and throughout the legal proceedings;</t>
  </si>
  <si>
    <t>70(c) Ensure the proper and timely investigation of all cases of alleged mistreatment and subject perpetrators of such mistreatment to commensurate sanctions;</t>
  </si>
  <si>
    <t>70(d) Promote alternative measures to detention, such as diversion, probation, mediation, counselling, community service or suspended sentences, wherever possible and ensure that detention is a measure of last resort and for the shortest possible period of time, and that it is reviewed on a regular basis with a view to its withdrawal;</t>
  </si>
  <si>
    <t>70(e) Ensure that children are not, including in relation to police custody, detained together with adults and that in instances where detention is unavoidable ensure that the conditions for this are compliant with international standards; and</t>
  </si>
  <si>
    <t>70(f) Ensure that all children deprived of their liberty have effective access to education and health services.</t>
  </si>
  <si>
    <t>71. In doing so, the Committee recommends that the State party utilize the technical assistance tools developed by the United Nations Interagency Panel on Juvenile Justice and its members, including the United Nations Office on Drugs and Crime (UNODC), UNICEF, Office of the High Commissioner for Human Rights (OHCHR) and non-governmental organizations (NGOs), and seek technical assistance in the area of juvenile justice from members of the Panel.</t>
  </si>
  <si>
    <t>72. The Committee recommends that the State party, in order to further strengthen the fulfilment of children’s rights, ratify the core human rights treaties to which it is not yet a party, namely the Optional Protocol to the Convention on the Rights of the Child on a communications procedure, the International Convention for the Protection of All Persons from Enforced Disappearances and the International Convention for the Protection of the Rights of All Migrant Workers and Members of their Families.</t>
  </si>
  <si>
    <t>73. The Committee recommends that the State party take all appropriate measures to ensure that the present recommendations are fully implemented by, inter alia, transmitting them to the President, relevant Government ministries, the Parliament, the Constitutional Court, and to regional and local authorities, for appropriate consideration and further action.</t>
  </si>
  <si>
    <t>74. The Committee further recommends that the combined third and fourth periodic reports and the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</si>
  <si>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75. The Committee invites the State party to submit its fifth periodic report by 28 January 2018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accordance with General Assembly resolution 67/167 of 20 December 2012,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translation of the report for purposes of examination of the treaty body cannot be guaranteed.</t>
  </si>
  <si>
    <t>76. The Committee also invites the State party to submit an updated core document in accordance with the requirements of the common core document in the harmonized guidelines on reporting, approved at the fifth Inter-Committee Meeting of the human rights treaty bodies in June 2006 (HRI/MC/2006/3).</t>
  </si>
  <si>
    <t>6. The Committee, in the light of the 1993 Vienna Declaration and Programme of Action, recommends that the governments of the said overseas territories and Crown dependencies consider the withdrawal of all their reservations to the Convention.</t>
  </si>
  <si>
    <t>7(a) Expedite bringing in line with the Convention its domestic legislation, at the national and devolved levels and in the overseas territories and the Crown dependencies, in order to ensure that the principles and provisions of the Convention are directly applicable and justiciable under domestic law;</t>
  </si>
  <si>
    <t>7(b) Expedite the enactment of a bill of rights for Northern Ireland, agreed under the Good Friday Agreement.</t>
  </si>
  <si>
    <t>8(a) Revise the United Kingdom-wide strategy entitled Working Together, Achieving More (2009) to cover all areas of the Convention and ensure its full implementation;</t>
  </si>
  <si>
    <t>8(b) Adopt comprehensive action plans for the implementation of the above-mentioned strategy in England and Northern Ireland;</t>
  </si>
  <si>
    <t>8(c) In Scotland, ensure the full implementation of the action plan entitled Do the Right Thing (2009) and the National Action Plan for Human Rights (2013-2017);</t>
  </si>
  <si>
    <t>8(d) In Wales, ensure the full implementation of the Programme for Children and Young People (2015).</t>
  </si>
  <si>
    <t>9. In doing so, the Committee recommends that the State party allocate sufficient human, technical and financial resources, set up clear timelines and a monitoring and evaluation framework for the implementation of the strategy and the action plans and pay special attention to children belonging to the most vulnerable groups.</t>
  </si>
  <si>
    <t>10(a) Introduce a statutory obligation at the national and devolved levels to systematically conduct a child rights impact assessment when developing laws and policies affecting children, including in international development cooperation</t>
  </si>
  <si>
    <t>Child rights impact assessment</t>
  </si>
  <si>
    <t>10(b) Publish the results of such assessments and demonstrate how they have been taken into consideration in the proposed laws and policies.</t>
  </si>
  <si>
    <t>11(a) In each of the devolved administrations, overseas territories and the Crown dependencies, establish an appropriate statutory body at a high interministerial level with a clear mandate and sufficient authority to coordinate all activities across relevant sectors related to the implementation of the Convention</t>
  </si>
  <si>
    <t>11(b) Allocate sufficient human, technical and financial resources to the said coordinating bodies for their effective operation;</t>
  </si>
  <si>
    <t>11(c) Strengthen coordination and evaluation of the implementation of the Convention at the national level.</t>
  </si>
  <si>
    <t>13(a) Utilize a child-rights approach in the elaboration of the State budget, by implementing a tracking system for the allocation and use of resources for children throughout the budget;</t>
  </si>
  <si>
    <t>13(b) Ensure transparent and participatory budgeting through public dialogue, including with children;</t>
  </si>
  <si>
    <t>13(c) Define budgetary lines for children in disadvantaged or vulnerable situations that may require affirmative social measures and make sure that those budgetary lines are protected even in situations of economic recessions;</t>
  </si>
  <si>
    <t>13(d) Regularly conduct child rights impact assessments of budget and economic decision-making processes and outcomes, including austerity measures, in areas that are directly or indirectly related to children's rights;</t>
  </si>
  <si>
    <t>13(e) Establish mechanisms to monitor and evaluate the adequacy, efficacy and equitability of the distribution of resources allocated to the implementation of the Convention.</t>
  </si>
  <si>
    <t>14. The Committee recommends that the Government of Northern Ireland expedite the finalization of a child rights indicator framework, covering all areas of the Convention and taking into account the conceptual and methodological framework set out in the Office of the United Nations High Commissioner for Human Rights publication entitled “Human Rights Indicators: A Guide to Measurement and Implementation</t>
  </si>
  <si>
    <t>16(a) Further strengthen the independence of established Children’s Commissioners, in line with the principles relating to the status of national institutions for the promotion and protection of human rights (the Paris Principles), and enable them, inter alia, to receive and investigate complaints from or on behalf of children concerning violations of their rights;</t>
  </si>
  <si>
    <t>16(b) Allocate to the Commissioners in all jurisdictions the necessary human and financial resources in order to carry out their mandate in an effective and coordinated manner.</t>
  </si>
  <si>
    <t>18. The Committee recommends that the State party ensure that its international development cooperation supports the recipient States in guaranteeing the right to free compulsory primary education for all, by prioritizing free and quality primary education in public schools, refraining from funding for-profit private schools and facilitating registration and regulation of private schools.</t>
  </si>
  <si>
    <t>19(a) Integrate an explicit focus on children’s rights, including the requirement for businesses to undertake child-rights due diligence, in the revised version of its first National Action Plan on Business and Human Rights;</t>
  </si>
  <si>
    <t>19(b) Establish and implement regulations to ensure that the business sector, including in the context of public procurement, complies with the rights of the child.</t>
  </si>
  <si>
    <t>20. The Committee recommends that the State party raise the minimum age of marriage to 18 years across all devolved administrations, overseas territories and Crown dependencies.</t>
  </si>
  <si>
    <t>22(a) Consider the possibility of expanding legislation to provide protection of all children under 18 years of age against discrimination on the grounds of their age;</t>
  </si>
  <si>
    <t>22(b) Strengthen the oversight mechanism, including regular independent reviews, to assess and ensure that the implementation of the counter-terrorism and counter-extremism measures, including the Prevent Strategy (2011), will not have a discriminatory or stigmatizing impact on any group of children;</t>
  </si>
  <si>
    <t>22(c) Strengthen its awareness-raising and other preventive activities against discrimination and stigmatization and, if necessary, take temporary special measures for the benefit of children in vulnerable situations.</t>
  </si>
  <si>
    <t>23. The Committee recalls its previous recommendation that the State party take urgent measures to address the “intolerance of childhood” and general negative public attitude towards children, especially adolescents, within society, including in the media.</t>
  </si>
  <si>
    <t>25. The Committee recommends that the Government of the United Kingdom further encourage the governments of the overseas territories to fully abolish discrimination under the law against children who are “non-belongers”, including migrant children, and children born out of wedlock.</t>
  </si>
  <si>
    <t>27(a) Ensure that this right is appropriately integrated and consistently interpreted and applied in all legislative, administrative and judicial proceedings and decisions and in all policies, programmes and projects that are relevant to and have an impact on children;</t>
  </si>
  <si>
    <t>27(b) Develop procedures and criteria to provide guidance to all relevant persons in authority for determining the best interests of the child in every area and for giving it due weight as a primary consideration.</t>
  </si>
  <si>
    <t>29(a) Address underlying determinants of infant and child mortality, including social and economic deprivation and inequality;</t>
  </si>
  <si>
    <t>29(b) Introduce automatic, independent and public reviews of unexpected death or serious injury involving children, including in custody, care and mental health-care institutions in all the territory of the State party.</t>
  </si>
  <si>
    <t>31(a) Establish structures for the active and meaningful participation of children and give due weight to their views in designing laws, policies, programmes and services at the local and national levels, including in relation to discrimination, violence, sexual exploitation and abuse, harmful practices, alternative care, sexual and reproductive education, leisure and play. Particular attention should be paid to involving younger children and children in vulnerable situations, such as children with disabilities;</t>
  </si>
  <si>
    <t>31(b) Assess the impact and expedite the review of the reforms on legal aid in England, Wales and Scotland and conduct child rights impact assessment of the proposed reforms in Northern Ireland and Jersey, in order to ensure that such reforms do not negatively affect children’s access to justice, and guarantee effective participation of children in such assessment and review;</t>
  </si>
  <si>
    <t>16. The Committee encourages the State party to pursue its efforts to ensure the implementation of the principles of the best interests of the child and respect for the views of the child. In this connection, particular emphasis should be placed on the right of the child to participate actively in the family, at school, within other institutions and bodies, and generally in society. The general principles should also be reflected in all policies and programmes relating to children. Awareness-raising among the public at large as well as educational programmes on the implementation of these principles should be reinforced.</t>
  </si>
  <si>
    <t>Best interests of the child and respect for the views of the child</t>
  </si>
  <si>
    <t>21(a) Support the activities of the Council for Children in promoting child participation in developing policies and decisions concerning child rights at all levels;</t>
  </si>
  <si>
    <t xml:space="preserve"> Respect for the views of the child</t>
  </si>
  <si>
    <t>21(b) Strengthen programmes and awareness-raising activities to remove all barriers to children expressing their views at all levels and ensure the meaningful participation of all children within the family, community and schools, including within student council bodies, and in decision-making in all matters related to children, with particular attention paid to children in vulnerable situations.</t>
  </si>
  <si>
    <t>34. The Committee recommends that the State party encourage its overseas territories to revise the local legislation and the British Nationality Act in order to guarantee the right of migrant children, in particular those children born in the territories, to a birth certificate.</t>
  </si>
  <si>
    <t>36. The Committee recommends that the State party encourage its overseas territories to revise the local legislation and the British Nationality Act in order to guarantee the right of migrant children, in particular those children born in the territories, to a birth certificate.</t>
  </si>
  <si>
    <t>37(a) Prohibit the use in public spaces of acoustic devices used to disperse gatherings of young people (so-called “mosquito devices”);</t>
  </si>
  <si>
    <t>37(b) Collect data on measures used against children, including children aged 10-11 years, to deal with antisocial behaviours and for the dispersal of crowds, and monitor the criteria and proportionality of their use.</t>
  </si>
  <si>
    <t>38(a) Prohibit the use of non-statutory stop-and-search checks against children;</t>
  </si>
  <si>
    <t>38(b) Ensure that the statutory use of the stop-and-search checks is proportionate, taking into consideration the age and maturity of the child, and non-discriminatory;</t>
  </si>
  <si>
    <t>38(c) Regularly collect, analyse and publish data relating to the use of stop-and-search checks on children, disaggregated by age, sex, disability, geographic location, ethnic origin and socioeconomic background.</t>
  </si>
  <si>
    <t>40(a) Prohibit the use on children of electrical discharge weapons, such as Tasers, attenuating energy projectiles (in Northern Ireland) and any other harmful devices and systematically collect and publish age-disaggregated data on their use in order to monitor the implementation of such prohibition;</t>
  </si>
  <si>
    <t>40(b) Abolish all methods of restraint against children for disciplinary purposes in all institutional settings, both residential and non-residential, and ban the use of any technique designed to inflict pain on children;</t>
  </si>
  <si>
    <t>40(c) Ensure that restraint is used against children exclusively to prevent harm to the child or others and only as a last resort;</t>
  </si>
  <si>
    <t>40(d) Systematically and regularly collect and publish disaggregated data on the use of restraint and other restrictive interventions on children in order to monitor the appropriateness of discipline and behaviour management for children in all settings, including in education, custody, mental health, welfare and immigration settings.</t>
  </si>
  <si>
    <t>41(a) Prohibit as a matter of priority all corporal punishment in the family, including through the repeal of all legal defences, such as "reasonable chastisement";</t>
  </si>
  <si>
    <t>41(b) Ensure that corporal punishment is explicitly prohibited in all schools and educational institutions and all other institutions and forms of alternative care;</t>
  </si>
  <si>
    <t>41(c) Strengthen its efforts to promote positive and non-violent forms of discipline and respect for children's equal right to human dignity and physical integrity, with a view to eliminating the general acceptance of the use of corporal punishment in child-rearing.</t>
  </si>
  <si>
    <t>43(a) Revise the Children and Young Persons Act (1933) in order to protect all children under 18 years from child abuse and neglect;</t>
  </si>
  <si>
    <t>43(b) Strengthen the systematic collection of data and recording of information on violence against children, including domestic violence, gender-based violence, abuse and neglect, in all settings, and the sharing of information and referral of cases among relevant sectors;</t>
  </si>
  <si>
    <t>43(c) Increase the number of social workers and strengthen their capacity to address violence against children;</t>
  </si>
  <si>
    <t>43(d) Give due weight to the views of children concerned in the responses to violence, including in criminal and family law proceedings;</t>
  </si>
  <si>
    <t>42(e) Consider ratifying the Convention on preventing and combating violence against women and domestic violence.</t>
  </si>
  <si>
    <t>45(a) Systematically collect and publish comprehensive and disaggregated data on child exploitation and abuse, including through mandatory reporting, in all settings;</t>
  </si>
  <si>
    <t>45(b) Develop and implement comprehensive multisectoral strategies on child exploitation and abuse, including online, to ensure effective prevention, early detection and intervention, at the national and devolved levels, in overseas territories and Crown dependencies;</t>
  </si>
  <si>
    <t>45(c) Implement the recommendations of the Marshall Inquiry into child sexual exploitation in Northern Ireland;</t>
  </si>
  <si>
    <t>45(d) Further develop comprehensive services to support children who are victims or at risk of sexual exploitation and abuse;</t>
  </si>
  <si>
    <t>45(e) Strengthen the capacity of law enforcement authorities and the judiciary to detect and prosecute child sexual exploitation and abuse, and grant effective remedies to the child victims;</t>
  </si>
  <si>
    <t>45(f) Consider ratifying the Council of Europe Convention on the Protection of Children against Sexual Exploitation and Sexual Abuse.</t>
  </si>
  <si>
    <t>47(a) Take effective measures to ensure that marriage of children aged 16 and 17 years takes place only in exceptional circumstances and is based on the full, free and informed consent of the concerned children;</t>
  </si>
  <si>
    <t>47(b) Continue and strengthen preventive and protection measures to address the issue of harmful practices, including the collection of data, the training of relevant professionals, awareness-raising programmes, the provision of protection and care to the child victims and the prosecution of those found guilty of perpetrating such acts;</t>
  </si>
  <si>
    <t>47(c) Ensure that no one is subjected to unnecessary medical or surgical treatment during infancy or childhood, guarantee bodily integrity, autonomy and self-determination to children concerned and provide families with intersex children with adequate counselling and support;</t>
  </si>
  <si>
    <t>47(d) Provide redress to the victims of such treatment;</t>
  </si>
  <si>
    <t>47(e) Educate medical and psychological professionals on the range of sexual, and related biological and physical diversity and on the consequences of unnecessary interventions for intersex children.</t>
  </si>
  <si>
    <t>49(a) Intensify its efforts to tackle bullying and violence in schools, including by teaching human rights, building the capacities of students and staff members to respect diversity at school, improving students’ conflict-resolution skills, monitoring regularly the incidences of bullying at school and involving children in the initiatives and monitoring aimed at eliminating bullying;</t>
  </si>
  <si>
    <t>49(b) In the light of the recommendations resulting from the day of general discussion on digital media and children’s rights, train children, teachers and families on the safe use of information and communication technologies, raise awareness among children on the severe effects that online bullying can have on their peers and increase the involvement of social media outlets in the efforts to combat cyberbullying;</t>
  </si>
  <si>
    <t>49(c) Take immediate and effective measures to protect children from violence by non-State actors involved in paramilitary-style attacks and from recruitment by such actors into violent activities, including through measures relating to transitional and criminal justice.</t>
  </si>
  <si>
    <t>51. The Committee recommends that the State party and the devolved governments conduct a rigorous child rights impact assessment of the recent reduction of funding for childcare and family support and adjust the family support policy in order to make childcare services available to all those who need it.</t>
  </si>
  <si>
    <t>53(a) Intensify its efforts to render appropriate assistance to parents and legal guardians, including informal kinship carers, in the performance of their child-rearing responsibilities;</t>
  </si>
  <si>
    <t>53(b) Ensure that the removal of children from their families is always subject to thorough investigation, is in accordance with the best interests of the child and is only used as a measure of last resort;</t>
  </si>
  <si>
    <t>53(c) Wherever possible, find a placement for the child that will facilitate contact with his or her biological parents and siblings;</t>
  </si>
  <si>
    <t>53(d) Ensure that secure accommodation in Northern Ireland is only used as a measure of last resort and for the shortest possible period of time, address the reasons for repeated or lengthy stays in such accommodation and develop alternatives to secure accommodation;</t>
  </si>
  <si>
    <t>53(e) Take all measures necessary to provide stability for children in care, including efforts to retain social workers and to avoid unnecessary changes in placement;</t>
  </si>
  <si>
    <t>53(f) Inform and consult with children from an early stage on plans for their care and transition and provide sufficient support for care leavers, including for accommodation, employment or further education;</t>
  </si>
  <si>
    <t>53(g) Expedite the approval and enactment of the Adoption and Children Bill in Northern Ireland.</t>
  </si>
  <si>
    <t>55(a) Ensure that child protection authorities are always informed when a person who has a child or children is imprisoned, in order to avoid situations where children are left unattended;</t>
  </si>
  <si>
    <t>55(b) Take into account the best interests of the child as a primary consideration when sentencing parents, avoiding, as far as possible, sentences for parents that lead to their being separated from their children.</t>
  </si>
  <si>
    <t>57(a) Ensure full respect of the rights of children with disabilities to express their views and to have their views given due weight in all decision-making that affects them, including on access to and choice of personal support and education;</t>
  </si>
  <si>
    <t>57(b) Set up comprehensive measures to further develop inclusive education, ensure that inclusive education is given priority over the placement of children in specialized institutions and classes and make mainstream schools fully accessible to children with disabilities;</t>
  </si>
  <si>
    <t>57(c) Provide children with disabilities with a comprehensive and integrated package of services for transition to adulthood, from a sufficiently early stage, by coordinating legislation, policy and programmes across relevant sectors, and ensure fully informed decisions by children with disabilities on their personal choice in the transition, by involving them in the design of services and by providing advice and information on available options.</t>
  </si>
  <si>
    <t>59(a) With the allocation to the maximum extent of available resources and a robust monitoring mechanism;</t>
  </si>
  <si>
    <t>59(b) With a strong focus on eliminating inequalities in health outcome and in access to health services;</t>
  </si>
  <si>
    <t>59(c) Addressing underlying social determinants of health.</t>
  </si>
  <si>
    <t>61(a) Regularly collect comprehensive data on child mental health, disaggregated across the life course of the child, with due attention to children in vulnerable situations and covering key underlying determinants;</t>
  </si>
  <si>
    <t>61(b) Rigorously invest in child and adolescent mental health services and develop strategies at the national and devolved levels, with clear time frames, targets, measureable indicators, effective monitoring mechanisms and sufficient human, technical and financial resources. Such strategy should include measures to ensure availability, accessibility, acceptability, quality and stability of such services, with particular attention to children at greater risk, including children living in poverty, children in care and children in contact with the criminal justice system;</t>
  </si>
  <si>
    <t>61(c) Expedite the prohibition of placing children with mental health needs in adult psychiatric wards or police stations, while ensuring the provision of age-appropriate mental health services and facilities;</t>
  </si>
  <si>
    <t>61(d) Support and develop therapeutic community-based services for children with mental health conditions;</t>
  </si>
  <si>
    <t>61(e) Review current legislation on mental health to ensure that the best interests and the views of the child are taken duly into account in cases of mental health treatment of children below the age of 16 years, in particular with regard to hospitalization and treatment without consent.</t>
  </si>
  <si>
    <t>63(a) Regularly collect data on the amount and regularity of psychotropic drugs (Ritalin, Concerta, etc.) being prescribed to children, and make the data transparent;</t>
  </si>
  <si>
    <t>63(b) Ensure that the prescription of drugs is used as a measure of last resort and only after an individualized assessment of the best interests of that child, and that children and their parents are properly informed about the possible side effects of such medical treatment and about non-medical alternatives;</t>
  </si>
  <si>
    <t>63(c) Establish a system of independent expert monitoring of diagnoses of or related to attention deficit and hyperactivity disorders, andundertake a study on the root causes of their increase, also aimed at improving the accuracy of diagnoses.</t>
  </si>
  <si>
    <t>65(a) Develop and adopt a comprehensive sexual and reproductive health policy for adolescents, with particular attention to reducing inequalities and with participation of adolescents;</t>
  </si>
  <si>
    <t>65(b) Ensure that meaningful sexual and reproductive health education is part of the mandatory school curriculum for all schools, including academies, special schools and youth detention centres, in all areas of the State party. Such education should provide age-appropriate information on: confidential sexual and reproductive health-care services; contraceptives; the prevention of sexual abuse or exploitation, including sexual bullying; the support available in cases of such abuse and exploitation; and sexuality, including that of lesbian, gay, bisexual, transgender and intersex children;</t>
  </si>
  <si>
    <t>65(c) Decriminalize abortion in Northern Ireland in all circumstances and review its legislation with a view to ensuring girls’ access to safe abortion and post-abortion care services. The views of the child should always be heard and respected in abortion decisions.</t>
  </si>
  <si>
    <t>67(a) Systematically collect data on food security and nutrition for children, including those relevant to breastfeeding, overweight and obesity, in order to identify the root causes of child food insecurity and malnutrition;</t>
  </si>
  <si>
    <t>67(b) Regularly monitor and assess the effectiveness of policies and programmes on child food security and nutrition, including school meal programmes and food banks, and programmes addressing infants and young children;</t>
  </si>
  <si>
    <t>67(c) Promote, protect and support breastfeeding in all policy areas where breastfeeding has an impact on child health, including obesity, certain non-communicable diseases and mental health, and fully implement the International Code of Marketing of Breast-milk Substitutes.</t>
  </si>
  <si>
    <t>69(a) Set out a clear legal commitment, with appropriate technical, human and financial resources, to scale up and expedite the implementation of plans to reduce air pollution levels, especially in areas near schools and residential areas;</t>
  </si>
  <si>
    <t>69(b) Place children’s rights at the centre of national and international climate change adaptation and mitigation strategies, including through its new domestic climate strategy, and in the framework of its international climate change programmes and financial support.</t>
  </si>
  <si>
    <t>71(a) Set up clear accountability mechanisms for the eradication of child poverty, including by re-establishing concrete targets with a set time frame and measurable indicators, and continue regular monitoring and reporting on child poverty reduction in all parts of the State party;</t>
  </si>
  <si>
    <t>71(b) Ensure clear focus on the child in the State party's poverty reduction strategies and action plans, including in the new "Life Chances Strategy", and support the production and implementation of child poverty reduction strategies in the devolved administrations;</t>
  </si>
  <si>
    <t>71(c) Conduct a comprehensive assessment of the cumulative impact of the full range of social security and tax credit reforms introduced between 2010 and 2016 on children, including children with disabilities and children belonging to ethnic minority groups;</t>
  </si>
  <si>
    <t>71(d) Where necessary, revise the mentioned reforms in order to fully respect the right of the child to have his or her best interests taken as a primary consideration, taking into account the different impacts of the reform on different groups of children, particularly those in vulnerable situations;</t>
  </si>
  <si>
    <t>71(e) Strictly implement the legal prohibition of prolonged placement of children in temporary accommodation by public authorities in England, Wales and Scotland, and enact similar legislation in Northern Ireland;</t>
  </si>
  <si>
    <t>71(f) Take necessary measures to reduce homelessness and to progressively guarantee all children stable access to adequate housing that provides physical safety, adequate space, protection against the threats to health and structural hazards, including cold, damp, heat and pollution, and accessibility for children with disabilities;</t>
  </si>
  <si>
    <t>71(g) In Scotland, introduce a statutory duty for local authorities to provide safe and adequate sites for travellers, while ensuring meaningful participation of Roma, gypsy and traveller communities, including children, in planning and decision-making processes.</t>
  </si>
  <si>
    <t>73(a) Enhance its efforts to reduce the effects of the social background or disabilities of children on their achievement in school and to guarantee the right of all children to a truly inclusive education in all parts of the State party, including for newcomer children without experiences of formal education. In this regard, closely monitor and, if necessary, regulate the establishment and management of academies and free schools in England and abolish the practice of unregulated admission tests to post-primary education in Northern Ireland;</t>
  </si>
  <si>
    <t>73(b) Use the disciplinary measure of permanent or temporary exclusion as a means of last resort only, forbid and abolish the practice of “informal” exclusions and further reduce the number of exclusions by working closely with social workers and educational psychologists in school and using mediation and restorative justice;</t>
  </si>
  <si>
    <t>73(c) Ensure that children have the right to appeal against their exclusion and are provided with legal advice, assistance and, where appropriate, representation for those without means</t>
  </si>
  <si>
    <t>73(d) Abolish the use of isolation rooms;</t>
  </si>
  <si>
    <t>73(e) In Northern Ireland, actively promote a fully integrated education system and carefully monitor the provision of shared education, with the participation of children, in order to ensure that it facilitates social integration;</t>
  </si>
  <si>
    <t>73(f) Taking note of target 2 of the Sustainable Development Goals,on access to quality early childhood development services, allocate sufficient human, technical and financial resources for the development and expansion of early childhood care and education, based on a comprehensive and holistic policy of early childhood development, with special attention to the children in the most vulnerable situations;</t>
  </si>
  <si>
    <t>73(g) Make children’s rights education mandatory.</t>
  </si>
  <si>
    <t>75(a) Strengthen its efforts to guarantee the right of the child to rest and leisure and to engage in play and recreational activities appropriate to the age of the child, including by adopting and implementing play and leisure policies with sufficient and sustainable resources;</t>
  </si>
  <si>
    <t>75(b) Provide children, including those with disabilities and children in marginalized and disadvantaged situations, with safe, accessible, inclusive and smoking-free spaces for play and socialization and public transport to access such spaces;</t>
  </si>
  <si>
    <t>75(c) Fully involve children in planning, designing and monitoring the implementation of play policies and activities relevant to play and leisure, at the community, local and national levels.</t>
  </si>
  <si>
    <t>77(a) Systematically collect and publish disaggregated data on the number of children seeking asylum, including those whose age is disputed;</t>
  </si>
  <si>
    <t>77(b) Establish statutory independent guardians for all unaccompanied and separated children throughout the State party;</t>
  </si>
  <si>
    <t>77(c) Conduct age assessments only in cases of serious doubt through multidisciplinary and transparent procedures, taking into account all aspects, including the psychological and environmental aspects of the person under assessment;</t>
  </si>
  <si>
    <t>77(d) Cease the detention of asylum-seeking and migrant children;</t>
  </si>
  <si>
    <t>77(e) Review its asylum policy in order to facilitate family reunion for unaccompanied and separated refugee children within and outside of the State party, including through implementation of the European Union Dublin III Regulation;</t>
  </si>
  <si>
    <t>77(f) Provide sufficient support to migrant, refugee and asylum-seeking children to access basic services;</t>
  </si>
  <si>
    <t>77(g) Review the Immigration Act (2016) in order to ensure its compatibility with the Convention;</t>
  </si>
  <si>
    <t>77(h) Ensure that children are returned only where there are adequate safeguards, including a formal best-interests determination, effective family tracing, including individual risk and security assessments, and appropriate reception and care arrangements.</t>
  </si>
  <si>
    <t>79(a) Raise the minimum age of criminal responsibility in accordance with acceptable international standards;</t>
  </si>
  <si>
    <t>79(b) Ensure that children in conflict with the law are always dealt with within the juvenile justice system up to the age of 18 years, and that diversion measures do not appear in children's criminal records;</t>
  </si>
  <si>
    <t>79(c) Abolish the mandatory imposition of life imprisonment for children for offences committed while they are under the age of 18;</t>
  </si>
  <si>
    <t>79(d) Establish the statutory principle that detention should be used as a measure of last resort and for the shortest possible period of time and ensure that detention is not used discriminatorily against certain groups of children;</t>
  </si>
  <si>
    <t>79(e) Ensure that child detainees are separated from adults in all detention settings;</t>
  </si>
  <si>
    <t>79(f) Immediately remove all children from solitary confinement, prohibit the use of solitary confinement in all circumstances and regularly inspect the use of segregation and isolation in child detention facilities.</t>
  </si>
  <si>
    <t>81. The Committee recommends that the State party introduce, as a standard, video recording of the interview with a child victim or witness during investigation and allow the video recorded interview as evidence in court.</t>
  </si>
  <si>
    <t>83(a) Ensure that all children up to 18 years of age are protected from all types of offence covered by the Optional Protocol and that domestic legislation throughout the State party, including in its devolved administrations, enables it to establish and exercise extraterritorial jurisdiction, without the dual criminality criterion, over all the offences covered by the Optional Protocol;</t>
  </si>
  <si>
    <t>83(b) Strengthen the National Referral Mechanism for identifying trafficked and exploited children, which is embedded in existing child protection procedures;</t>
  </si>
  <si>
    <t>83(c) Establish mechanisms and procedures to protect the rights of child victims of offences covered by the Optional Protocol, including by establishing a clear obligation of non-prosecution, and ensure that they are treated as victims rather than criminals by the law enforcement and judicial authorities;</t>
  </si>
  <si>
    <t>83(d) Operationalize the provision of a competent and statutory guardian during the criminal justice process;</t>
  </si>
  <si>
    <t>83(e) Revise its legislation to ensure that all children up to 18 years of age are protected from all types of offence covered by the Optional Protocol.</t>
  </si>
  <si>
    <t>85(a) Consider reviewing its position and raise the minimum age for recruitment into the armed forces to 18 years in order to promote the protection of children through an overall higher legal standard;</t>
  </si>
  <si>
    <t>85(b) Reconsider its active policy of recruitment of children into the armed forces and ensure that recruitment practices do not actively target persons under the age of 18 and ensure that military recruiters' access to school be strictly limited;</t>
  </si>
  <si>
    <t>85(c) In recruiting persons under the age of 18, strengthen its safeguards required by article 3 of the Optional Protocol, in order to ensure that the recruitment is genuinely voluntary and based on fully informed consent of the recruit and their parents and legal guardians, and ensure that recruitment does not have a discriminatory impact on children of ethnic minorities and low-income families;</t>
  </si>
  <si>
    <t>85(d) Ensure that the minimum period of service applied to children who enlist into the army is no longer than that applied to adult recruits.</t>
  </si>
  <si>
    <t>87. The Committee recommends that the State party implement its previous recommendation on the Optional Protocol, on captured child soldiers (CRC/C/OPAC/GBR/CO/1, para. 29), for all children under 18 years old.</t>
  </si>
  <si>
    <t>89. The Committee recommends that the State party, in order to further strengthen the fulfilment of children’s rights, ratify the core human rights instruments to which it is not yet a party, namely, the International Convention on the Protection of the Rights of All Migrant Workers and Members of their Families, the International Convention for the Protection of All Persons from Enforced Disappearance, the Optional Protocol to the International Covenant on Economic, Social and Cultural Rights, and the Optional Protocol to the International Covenant on Civil and Political Rights.</t>
  </si>
  <si>
    <t>90. The Committee recommends that the State party cooperate with the Council of Europe on the implementation of the Convention and other human rights instruments, both in the State party and in other Council of Europe member States.</t>
  </si>
  <si>
    <t>91. The Committee recommends that the State party take all appropriate measures to ensure that the recommendations contained in the present concluding observations are fully implemented. The Committee also recommends that the fifth periodic report, the written replies to the list of issues of the State party and the present concluding observations be made widely available in the languages of the country.</t>
  </si>
  <si>
    <t>92. The Committee invites the State party to submit its combined sixth and seventh periodic reports by 14 January 2022 and to include therein information on the follow-up to the present concluding observations. The report should be in compliance with the Committee’s harmonized treaty-specific reporting guidelines adopted on 31January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</si>
  <si>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93.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(HRI/GEN/2/Rev.6, chap.I) and paragraph 16 of General Assembly resolution 68/26.</t>
  </si>
  <si>
    <t>ratification of international human rights instruments</t>
  </si>
  <si>
    <t>6. The Committee reiterates its previous recommendations of 1999, 2004, 2009 and 20154 and urges the State party to consider withdrawing its reservations to articles 26, 37 (c) and 40 and its interpretative declarations to articles 14, 22 and 38 of the Convention.</t>
  </si>
  <si>
    <t>Reservations and declarations</t>
  </si>
  <si>
    <t>7. The Committee recommends that the State party develop child-rights impact assessment procedures for national and subnational legislation and policies relevant to children.</t>
  </si>
  <si>
    <t>8(a) Provide the intercountry task force on children’s rights with a clear mandate and sufficient authority to coordinate all activities related to the implementation of the Convention at the national and municipal levels and across sectors, and the implementation of the various action plans in the area of children’s rights;</t>
  </si>
  <si>
    <t>8(b) Ensure that the task force is provided with the human, technical and financial resources necessary to support the effective and equal implementation of the Convention across the constituent countries, including through a common set of goals and mechanism for monitoring implementation, and that it includes the participation of children and civil society.</t>
  </si>
  <si>
    <t>9. With reference to its general comment No. 19 (2016) on public budgeting for the realization of children’s rights, the Committee recommends that the State party incorporate a child rights-based approach into the State budgeting process and:</t>
  </si>
  <si>
    <t>9(a) Implement a tracking system for the allocation, use and monitoring of resources for children throughout all constituent countries, with a view to eliminating disparities and ensuring equitability, and assess how investments in all sectors serve the best interests of children;</t>
  </si>
  <si>
    <t>9(b) Ensure transparent and participatory budgeting processes at central, regional and local levels in which civil society, the public and children can participate effectively;</t>
  </si>
  <si>
    <t>9(c) Conduct independent and participatory impact assessments of its tax and financial policies to ensure that they do not contribute to tax abuse by national companies operating outside the State party that leads to a negative impact on the availability of resources for the realization of children’s rights in the countries in which the companies are operating.</t>
  </si>
  <si>
    <t>10(a) Ensure that its data-collection system encompasses all areas of the Convention and covers both qualitative and quantitative indicators; that the data are disaggregated by age, sex, disability, geographical location, ethnic origin, nationality and socioeconomic background; and that data from all relevant entities and municipalities, irrespective of the different methodologies used, are collected and analysed;</t>
  </si>
  <si>
    <t>10(b) Improve the collection and analysis of data on discrimination against children, mental health, younger children, children in alternative care, child poverty, children in the justice system, children whose nationality is unknown, child labour, and violence against children, including sexual exploitation, abuse and trafficking;</t>
  </si>
  <si>
    <t>10(c) Ensure that the data are shared among relevant ministries, professional groups and civil society, and used for the evaluation of policies and projects on children’s rights, including youth care.</t>
  </si>
  <si>
    <t>11. While welcoming the ratification of the law establishing the children’s ombudsman in Curaçao and the establishment of a national children’s rights committee in Sint Maarten, the Committee recommends that the State party expeditiously establish an independent mechanism for monitoring and promoting children’s rights in Aruba, and ensure that such mechanisms in all constituent countries are in full compliance with the principles relating to the status of national institutions for the promotion and protection of human rights (the Paris Principles) and can receive, investigate and competently address complaints by children in a child-friendly manner.</t>
  </si>
  <si>
    <t>Independent monitoring_x000D_</t>
  </si>
  <si>
    <t>12(a) Promote the active involvement of children in public outreach activities and continue its awareness-raising regarding children’s rights among the public, including by disseminating child-friendly pedagogical material in the different languages of the State party;</t>
  </si>
  <si>
    <t>12(b) Ensure systematic training on children’s rights, the Convention, the Optional Protocol on the involvement of children in armed conflict and the Optional Protocol on the sale of children, child prostitution and child pornography for all professionals working for and with children.</t>
  </si>
  <si>
    <t>13(a) Continue to examine and adapt its legislative framework (civil, criminal and administrative) to ensure the legal accountability of business enterprises and their subsidiaries operating in or managed from the State party’s territory, including companies that deal with the extraction of oil or trade in palm oil or soy, in relation to international and national human rights, labour, environmental and other standards;</t>
  </si>
  <si>
    <t xml:space="preserve">Enabling environment </t>
  </si>
  <si>
    <t>13(b) Establish monitoring mechanisms for the investigation and redress of violations of children’s rights, with a view to improving accountability and transparency;</t>
  </si>
  <si>
    <t>13(c) Strengthen its international cooperation against exploitation of children, through multilateral, regional and bilateral arrangements for its prevention and elimination.</t>
  </si>
  <si>
    <t>15(a) Eliminate disparities between constituent countries and all municipalities, including Bonaire, Saba and Sint Eustatius, regarding children’s access to youth services, health services, education, social assistance, and support in response to child abuse and neglect;</t>
  </si>
  <si>
    <t>15(b) Ensure that all municipalities have a child-friendly anti-discrimination service where children can easily report cases of discrimination, and mechanisms to respond effectively and in a child-sensitive manner;</t>
  </si>
  <si>
    <t>15(c) Ensure the investigation of cases of discrimination against children, including through specialized units or investigators;</t>
  </si>
  <si>
    <t>15(d) Evaluate, with the participation of children and civil society actors, existing measures aimed at combating discrimination against children in disadvantaged situations, to assess their impact and revise measures accordingly;</t>
  </si>
  <si>
    <t>15(e) Ensure that children with disabilities, asylum-seeking and migrant children and children without a regular residence status have access to inclusive and quality education, including early childhood education, without discrimination;</t>
  </si>
  <si>
    <t>15(f) Address the overrepresentation of migrant children in special schools and the justice system, including through mandatory training on non-discrimination for members of the judiciary, law enforcement officials and teachers;</t>
  </si>
  <si>
    <t>15(g) Develop policies and awareness-raising measures aimed at addressing the root causes of de facto discrimination, with a view to eliminating stereotyping of, and prejudice and discrimination against, inter alia, children belonging to ethnic and religious minority groups (including Muslims, Jews and children of African descent), refugee, asylum-seeking, migrant and undocumented children, children with disabilities, lesbian, gay, bisexual, transgender and intersex children and children living in poverty.</t>
  </si>
  <si>
    <t>16(a) Ensure that the principle of the best interests of the child is consistently applied in programmes and legislative, administrative and judicial proceedings,
including in relation to youth support, placement in guardianship or foster families, parental custody, education, and migration and asylum procedures, in all constituent countries;</t>
  </si>
  <si>
    <t>16(b) Strengthen measures to provide guidance to all relevant persons in authority for determining the best interests of the child in every area and for giving those interests due weight as a primary consideration.</t>
  </si>
  <si>
    <t>17(a) Abolish any age limit for the right of children to express their views in all issues concerning them and ensure that all children, including those under 12 years of age, can express their opinion and be heard in all decisions affecting them, including in courts and civil proceedings;</t>
  </si>
  <si>
    <t>Respect for the views of the child_x000D_</t>
  </si>
  <si>
    <t>17(b) Continue to strengthen measures to promote the meaningful and empowered participation of all children, including children in disadvantaged situations,
within the family, the community, schools and the realm of policymaking at the municipal and national levels, such as by developing toolkits for consulting children on national policy issues and ensuring that the outcomes of children’s councils are systematically fed into public decision-making;</t>
  </si>
  <si>
    <t>17(c) Ensure that all relevant professionals, including teachers and youth care professionals, working with and for children, systematically receive appropriate
training on the right of the child to be heard and have his or her opinion taken into account in accordance with the child’s age and maturity.</t>
  </si>
  <si>
    <t>18(a) Ensure that all children born in Aruba and Curaçao, including those with an irregular residence status, have access to birth registration and/or identity cards, and strengthen legal pathways to acquire a nationality;</t>
  </si>
  <si>
    <t>18(b) Guarantee all stateless children born or present within the territory of the State party the right to acquire nationality irrespective of residency status;</t>
  </si>
  <si>
    <t>18(c) Implement measures for ensuring that children with an “unknown”nationality, a status that leaves them unable to be registered as stateless and obtain international protection, do not remain with such a status for a prolonged period of time;</t>
  </si>
  <si>
    <t>18(d) Ensure access to education, health services and social services for stateless children and children with an “unknown” nationality;</t>
  </si>
  <si>
    <t>18(e) Ensure that no child, including those between 16 and 17 years of age, is deprived of his or her nationality for actions that are considered to constitute a threat to national security, and also consider children’s best interests when such withdrawals of nationality are imposed on parents.</t>
  </si>
  <si>
    <t>19(a) Further develop regulations and safeguarding policies to protect the rights and safety of children in the digital environment;</t>
  </si>
  <si>
    <t>19(b) Ensure that laws on access to information and the digital environment respect children’s right to privacy, protect children from harmful content and materials and online risks, and provide for effective mechanisms to prosecute perpetrators,including in the context of extraterritorial jurisdiction.</t>
  </si>
  <si>
    <t>20. The Committee notes that no newborns have been placed in “baby rooms”without information about their mother during the reporting period, and recommends that the State party continue to ensure that the right of children left at hospitals to know their origins is respected.</t>
  </si>
  <si>
    <t>22(a) Ensure the effective investigation of and intervention in all cases of violence against children, including neglect and sexual abuse, in and outside the home, and in the digital environment, especially cases involving sexual exploitation, cyberaggression and grooming;</t>
  </si>
  <si>
    <t>22(b) Take legislative and administrative measures to set up a child protection infrastructure in Bonaire, Saba and Sint Eustatius;</t>
  </si>
  <si>
    <t>22(c) Ensure the availability of legal support and child-friendly and confidential complaint mechanisms in residential care, mental health institutions, foster care systems and child protection services, and ensure that cases are promptly addressed;</t>
  </si>
  <si>
    <t>22(d) Strengthen measures for ensuring that children who are victims or
witnesses of violence have prompt access to child-friendly and multisectoral remedies
and comprehensive support, including forensic interviews and psychological therapy,
by ensuring that the multidisciplinary (MDA++) approach is child-centred through its
methodology, with the aim of preventing the secondary victimization of those children;</t>
  </si>
  <si>
    <t>22(e) Strengthen efforts to train professionals concerned to identify and adequately respond to cases of violence and child abuse in accordance with the mandatory reporting code for domestic violence and child abuse and other relevant protocols, while simplifying such protocols to reduce the administrative burden on professionals;</t>
  </si>
  <si>
    <t>22(f) Develop initiatives aimed at protecting children with disabilities and transgender and gender-diverse children from all forms of violence, including physical and mental abuse, maltreatment and sexual exploitation;</t>
  </si>
  <si>
    <t>22(g) Ensure the explicit prohibition of corporal punishment by law in alternative care settings, day care and schools in Bonaire, Saba and Sint Eustatius;</t>
  </si>
  <si>
    <t>22(g) strengthen awareness-raising campaigns aimed at promoting positive, non-violent and participatory forms of child-rearing and discipline and underscoring the adverse consequences of corporal punishment;</t>
  </si>
  <si>
    <t>22(h) Enhance access to treatment programmes for children with sexually inappropriate behaviour, including children who may have committed sexual offences, and ensure that such children receive appropriate therapeutic attention and benefit from child protection measures.</t>
  </si>
  <si>
    <t>23(a) Prohibit the performance of unnecessary medical or surgical treatment on intersex children where those procedures may be safely deferred until children are able
to provide their informed consent, and provide reparations for children who received unnecessary treatment;</t>
  </si>
  <si>
    <t>23(b) Provide adequate social, medical and psychological services, counselling and support to intersex children and their families;</t>
  </si>
  <si>
    <t>23(c) Prohibit the use of isolation and restraint as disciplinary measures in mental health institutions and alternative care settings.</t>
  </si>
  <si>
    <t>24(a) Prohibit the separation of children from their families and their placement in alternative care on the basis of only the economic situation of those families, including where parents are staying in homeless shelters, and ensure that children staying in such shelters receive comprehensive support;</t>
  </si>
  <si>
    <t>24(b) Consider abolishing the self-reliance criteria under the Social Support Act or develop a policy aimed at supporting families that are homeless for economic reasons;</t>
  </si>
  <si>
    <t>24(c) Ensure that all children affected by the childcare benefits affair receive compensation and psychosocial support and that measures aimed at the rehabilitation of affected families take a child rights-based approach.</t>
  </si>
  <si>
    <t>25(a) Further strengthen its system of foster care and substitute family homes, with a view to phasing out the institutionalization of children, especially young children; and allocate adequate funds towards families to promote and support care in a family environment;</t>
  </si>
  <si>
    <t>Children deprived of a family environment_x000D_</t>
  </si>
  <si>
    <t>25(b) Provide temporary and safe care alternatives and establish a system of foster care in Aruba, Curaçao and Sint Maarten for children who cannot stay with their families;</t>
  </si>
  <si>
    <t>25(c) Undertake more focused efforts to reduce the number of emergency out of-home placements;</t>
  </si>
  <si>
    <t>25(d) Prevent frequent transfers of children in alternative care settings and monitor the quality of care therein, including by improving the availability of the national Health and Youth Care Inspectorate and confidants;</t>
  </si>
  <si>
    <t>25(e) Strengthen, including through increased funding, measures aimed at providing education, skills and opportunities for independent living for children leaving alternative care;</t>
  </si>
  <si>
    <t>25(f) Ensure that children in youth care and mental health institutions have the right to appeal decisions made about them;</t>
  </si>
  <si>
    <t>25(g) Ensure the regular monitoring and evaluation of the quality of care in alternative care centres in Bonaire, Saba and Sint Eustatius;</t>
  </si>
  <si>
    <t>25(h) Further strengthen institutional measures in Aruba and Curaçao to prevent the need for alternative care and to improve the quality of alternative care, including by strengthening the roles of Family Supervision Agencies;</t>
  </si>
  <si>
    <t>25(i) Implement the recommendations stemming from the 2018 evaluation of the Youth Act, including with regard to care for children in marginalized situations and the allocation of financial resources for children deprived of a family environment.</t>
  </si>
  <si>
    <t>27(a) Ensure that all children with disabilities, including those with intellectual and psychosocial disabilities, have access to and benefit from inclusive education at all levels, including in Bonaire, Saba and Sint Eustatius;</t>
  </si>
  <si>
    <t>27(b) Strengthen measures for ensuring inclusive education, including by adapting curricula and training and assigning specialized teachers and professionals in integrated classes so that children with learning difficulties receive individual support and due attention;</t>
  </si>
  <si>
    <t>27(c) Expeditiously amend the Compulsory Education Act to limit the grounds for exemption of children with disabilities from compulsory education on physical or psychological grounds, and allocate sufficient human, technical and financial resources for the implementation of the Act, with a view to ensuring that exemptions are not used disproportionately to deny a child’s right to education;</t>
  </si>
  <si>
    <t>27(d) Strengthen support provided to children with disabilities for their social integration and individual development and ensure that families of such children know how to seek the necessary support, including by ensuring that personal health budgets are sufficient to cover the costs of quality care and that all municipalities implement the comprehensive assessment framework aimed at ensuring that children with disabilities receive prompt and early support.</t>
  </si>
  <si>
    <t>28(a) Ensure that measures aimed at preventing and reducing infant mortality include the provision of quality prenatal and postnatal care for pregnant women in vulnerable situations, including in asylum centres, and establish a national mechanism for early identification of at-risk groups of pregnant women;</t>
  </si>
  <si>
    <t>28(b) Continue efforts to address overweight and obesity in children and actions to promote a healthy lifestyle, including by regulating the marketing of unhealthy foods to children, raising public awareness of nutrition issues and ensuring that overweight and obese children receive the necessary support under the Young People at a Healthy Weight programme;</t>
  </si>
  <si>
    <t>28(c) Promote breastfeeding and monitor the implementation of the International Code of Marketing of Breast-milk Substitutes and the baby-friendly hospital initiative.</t>
  </si>
  <si>
    <t>29(a) Strengthen mental health services and programmes for children, including by allocating sufficient financial, technical and human resources for preventive measures under the youth care programme, developing therapeutic community-based mental health services, and ensuring that the number of qualified medical professionals, including child psychologists and psychiatrists, is sufficient to meet children’s mental health needs in a timely manner;</t>
  </si>
  <si>
    <t>29(b) Invest in addressing the underlying causes of suicide and poor mental health among children and ensure that children’s perspectives are included in the development of response services available for children.</t>
  </si>
  <si>
    <t>30(a) Adopt a comprehensive and effective gender-sensitive sexual and reproductive health policy for adolescents;</t>
  </si>
  <si>
    <t>30(b) Integrate sexual and reproductive health education into all levels of education, and ensure that it includes age-appropriate education on gender equality, sexual diversity, sexual and reproductive health rights, responsible parenthood and sexual behaviour and violence prevention;</t>
  </si>
  <si>
    <t>30(c) Strengthen efforts to prevent and address the incidence of drug, alcohol and tobacco use by adolescents, and ensure the early identification and adequate referral of adolescents requiring treatment;</t>
  </si>
  <si>
    <t>30(d) Develop a national strategy for preventing and addressing gaming disorders, and ensure that adolescents with gaming disorders or other forms of online addiction receive the necessary help and support.</t>
  </si>
  <si>
    <t>32(a) Reduce greenhouse gas emissions in line with the State party’s international commitments, and ensure that national policies and programmes on environmental protection and climate change are implemented in accordance with the principles of the Convention and taking into account children’s needs and views;</t>
  </si>
  <si>
    <t>32(b) Take effective measures for the mitigation of and adaptation to the harmful effects of climate change, including the heightened risks of the rise in sea levels and stronger hurricanes to the islands in the Caribbean;</t>
  </si>
  <si>
    <t>32(c) Conduct an assessment of policies and practices related to the aviation, transport and other relevant sectors and the impacts of the resulting atmosphere pollution and greenhouse gas emissions on children’s rights as a basis for designing a well-resourced strategy to remedy the situation;</t>
  </si>
  <si>
    <t>32(d) Promote, with the active participation of schools, children’s awareness of climate change and environmental health, including with regard to relevant air quality and climate legislation and their right to the enjoyment of the highest attainable standard of health.</t>
  </si>
  <si>
    <t>33(a) Further strengthen its policies to ensure that all children in all constituent countries have an adequate standard of living, including by increasing social benefits for low-income families with children, simplifying application procedures for financial support, strengthening the system of family benefits across all departments, developing measures to prevent homelessness and increasing budget allocations for the benefits system in Aruba, Curaçao and Sint Maarten;</t>
  </si>
  <si>
    <t>33(b) Strengthen measures to provide families in need with adequate and long-term social housing and other support measures, with a view to reducing homelessness and guaranteeing children’s access to adequate housing;</t>
  </si>
  <si>
    <t>33(c) Ensure an integrated and development-oriented approach to child poverty with a particular focus on children from disadvantaged families, including children in single-parent households, children in welfare-dependent families, migrant children, children without a regular residence status and children living in shelters;</t>
  </si>
  <si>
    <t>33(d) Assess the impact of measures to combat poverty, including any negative effects on the enjoyment of other rights, with a view to ensuring that such measures are comprehensive and follow a child rights-based approach.</t>
  </si>
  <si>
    <t>Child poverty and material deprivation</t>
  </si>
  <si>
    <t>34(a) Continue its efforts to reduce and prevent school dropout and exclusions from school, based on an analysis of the root causes;</t>
  </si>
  <si>
    <t>8. Education, leisure and cultural activities</t>
  </si>
  <si>
    <t>34(b) Finalize and adopt the draft bill on homeschooling and establish a monitoring mechanism aimed at ensuring minimum quality standards for homeschooling;</t>
  </si>
  <si>
    <t>34(c) Allocate sufficient human, technical and financial resources for the implementation of the Safety at School Act and ensure that measures aimed at combating bullying in schools, including online bullying, encompass prevention, early detection mechanisms, the empowerment of children and professionals, intervention protocols, awareness-raising on its harmful effects, and harmonized guidelines for the collection of case-related data.</t>
  </si>
  <si>
    <t>35. The Committee regrets the omission of an explicit reference to children’s rights in the legislation on citizenship education in primary and secondary education curricula. Drawing attention to target 4.7 of the Sustainable Development Goals, the Committee recommends that the State party strengthen efforts to promote the development of a culture of human rights in the education system and:</t>
  </si>
  <si>
    <t>35(a) Strengthen the teaching of children’s rights and the Convention within the mandatory school curricula in all educational settings, including in residential institutions, and in the training of teachers and education professionals, taking into account the framework of the World Programme for Human Rights Education;</t>
  </si>
  <si>
    <t>35(b) Develop human rights education materials that foster respect for and appreciation of diversity, and ensure that teachers receive the necessary support to teach children’s rights in schools.</t>
  </si>
  <si>
    <t>37(a) Ensure child-friendly asylum procedures for all children under the age of 18 years, including by: (i) ensuring the early identification of their vulnerabilities and child-specific forms of persecution and that they are interviewed in a child-friendly manner; (ii) ensuring that all asylum claims, including those submitted by children over 15 years of age, are reviewed in a child-sensitive manner and with due consideration for the age at which they fled their country of origin; and (iii) providing them with age_x0002_appropriate information and legal advice about their rights, asylum procedures, available services and requirements for documentation, particularly in view of recent amendments to the Aliens Decree;</t>
  </si>
  <si>
    <t>37(b) Ensure that the best interests of asylum-seeking children are given primary consideration in all asylum processes and that their views are heard, taken into account and given due weight;</t>
  </si>
  <si>
    <t>37(c) Ensure that the rights of asylum-seeking and refugee children in all constituent countries are guaranteed under legislation, including by: (i) ensuring that such children are registered and issued with legal identification documents; (ii) adopting legislation governing asylum procedures and preventing the refoulement of such children; (iii) ensuring that such children have access to justice mechanisms and remedies; and (iv) extending territorial application of the Convention relating to the Status of Refugees and its 1967 Protocol to Curaçao and Sint Maarten;</t>
  </si>
  <si>
    <t>37(d) Prohibit and prevent the separation of asylum-seeking and migrant children from their parents and the detention and/or deportation of children across all constituent countries, including Aruba and Curaçao, on the basis of their or their parents’ migration status;</t>
  </si>
  <si>
    <t>37(e) Remove the barriers faced by asylum-seeking and refugee children in Aruba and Curaçao in accessing education, health, housing and other essential services, with a view to ensuring that all such children have access to all basic services without discrimination;</t>
  </si>
  <si>
    <t>37(f) Prioritize the immediate transfer of asylum-seeking children and their families from emergency reception facilities and invest the resources necessary to improve and expand reception facilities that are child-friendly, with a view to preventing overcrowding and frequent transfers of children between different facilities;</t>
  </si>
  <si>
    <t>37(g) Adopt permanent and sustainable resettlement options for asylum_x0002_seeking children and their families in Aruba, Curaçao and Sint Maarten to ensure that they are given proper legal status and access to employment and other opportunities.</t>
  </si>
  <si>
    <t>38(a) Review its system of family reunification involving unaccompanied children, particularly for those living independently and those who do not have parents or whose parents cannot be traced, with a view to broadening the criteria for emotional ties with other family members or legal guardians;</t>
  </si>
  <si>
    <t>38(b) Strengthen measures aimed at ensuring that decisions on applications for family reunification are taken promptly and within the maximum time permitted under legislation, including by allocating sufficient financial, human and technical resources for the asylum system;</t>
  </si>
  <si>
    <t>38(c) Appoint a guardian or adviser for unaccompanied children in all constituent countries;</t>
  </si>
  <si>
    <t>38(d) Provide unaccompanied children with durable solutions, including residence status, foster care and support for their social integration;</t>
  </si>
  <si>
    <t>38(e) Continue to investigate reports of disappearances of children from reception facilities and take measures to prevent such disappearances.</t>
  </si>
  <si>
    <t>39(a) Issue special residency permits for all alleged child victims of trafficking, irrespective of related criminal investigations, and ensure sufficient human, technical and financial resources for and coordination among authorities working on the protection of child victims of trafficking at all levels;</t>
  </si>
  <si>
    <t>39(b) Develop a mechanism for monitoring and evaluating the implementation of the “Together against human trafficking” programme, based on a clear set of measurable outcomes and indicators;</t>
  </si>
  <si>
    <t>asylum-seeking, refugee and migrant children</t>
  </si>
  <si>
    <t>39(c) Ensure that all municipalities have developed strategies or action plans for preventing and combating trafficking in children, including for online sexual exploitation and their criminal exploitation by “lover boys”.</t>
  </si>
  <si>
    <t>41(a) Consider raising the age of criminal responsibility to at least 14 years;</t>
  </si>
  <si>
    <t xml:space="preserve">Family environment and protection from violence and harmful practices </t>
  </si>
  <si>
    <t>41(b) Consider a review of legislation to ensure the application of its child justice system to all children below the age of 18 years;</t>
  </si>
  <si>
    <t>41(c) Prevent and limit the use of pretrial detention by ensuring that children who are arrested and deprived of their liberty are promptly brought before a competent authority to examine the legality of the deprivation of liberty or its continuation;</t>
  </si>
  <si>
    <t>41(d) Monitor the application of deprivation of liberty to ensure that it is used only as a measure of last resort and for the shortest possible period of time, and that it is regularly reviewed with a view to its withdrawal;</t>
  </si>
  <si>
    <t>41(e) Ensure that any separation of a child from other children is for the shortest possible time and is imposed only for the protection of the child or others, in the presence of, or under the close supervision of, a suitably trained staff member, and that the reasons and duration are recorded;</t>
  </si>
  <si>
    <t>41(f) Ensure that in all parts of the Kingdom, in cases where detention is unavoidable, children are not detained together with adults and that detention conditions comply with international standards;</t>
  </si>
  <si>
    <t>41(g) Develop a strategy for the prevention of child offending in all parts of the Kingdom, including early intervention directed at children below the minimum age of criminal responsibility;</t>
  </si>
  <si>
    <t>41(h) Reconsider the routine practice of the testing and storage of DNA in respect of children convicted of certain specified offences;</t>
  </si>
  <si>
    <t>41(i) Review aspects of its criminal record system that prevent children charged with certain offences from obtaining a certificate of conduct, including with respect to erasing the criminal records of children who are acquitted or have completed their sentence, including for sexual offences.</t>
  </si>
  <si>
    <t>42(a) Ensure that all forms of the sale of children are criminalized, in line with articles 2 and 3 of the Optional Protocol, particularly with regard to the sale of children under surrogacy arrangements and improperly inducing consent for adoption;</t>
  </si>
  <si>
    <t>42(b) Prevent and address the online sale of children for the purpose of sexual exploitation and abuse, including by: (i) ensuring that national legal and policy frameworks adequately cover all manifestations of the sale and sexual exploitation of children committed or facilitated through information and communications technologies; (ii) conducting online-specific analyses, research and monitoring to better understand online offences and develop appropriate responses; (iii) ensuring that Internet service providers control, block and promptly remove online sexual abuse material; and (iv) integrating specific components on online offences, as well as online tools to facilitate victim identification techniques and rescue operations, into the mandatory training of law enforcement officials, lawyers, the judiciary and other relevant professionals.</t>
  </si>
  <si>
    <t xml:space="preserve">Children in armed conflicts </t>
  </si>
  <si>
    <t>43(a) Raise the minimum age of voluntary recruitment into the armed forces to 18 years, and explicitly criminalize the recruitment or use of children under the age of 18 years in hostilities by non-State armed groups;</t>
  </si>
  <si>
    <t>43(b) Establish in law extraterritorial jurisdiction over crimes under the Optional Protocol without the criterion of double criminality;</t>
  </si>
  <si>
    <t>43(c) Extend the protection provided under the Convention relating to the Status of Refugees to all children who are 15 to 17 years of age, irrespective of the crime committed;</t>
  </si>
  <si>
    <t>43(d) Establish a mechanism for the early identification of children who may have been involved in armed conflicts abroad upon entering the State party and provide them with support for their social and psychological recovery and their reintegration into society</t>
  </si>
  <si>
    <t>44. The Committee recommends that the State party, in order to further strengthen the fulfilment of children’s rights, ratify the Optional Protocol to the Convention on a communications procedure.</t>
  </si>
  <si>
    <t>Ratification of the instruments / optional protocols to CRC</t>
  </si>
  <si>
    <t>45. The Committee recommends that the State party, in order to further strengthen the fulfilment of children’s rights, consider ratifying the International Convention on the Protection of the Rights of All Migrant Workers and Members of Their Families.</t>
  </si>
  <si>
    <t xml:space="preserve">International cooperation </t>
  </si>
  <si>
    <t>46. The Committee recommends that the State party continue to cooperate with the Council of Europe on the implementation of the Convention and other human rights instruments, both in the State party and in other Council of Europe member States.</t>
  </si>
  <si>
    <t>47.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and the present concluding observations be made widely available in the languages of the country.</t>
  </si>
  <si>
    <t>48. The Committee recommends that the State party establish a standing government structure to coordinate and prepare reports to and engage with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national human rights institutions and civil society.</t>
  </si>
  <si>
    <t>49. The Committee invites the State party to submit its seventh periodic report by 6 March 2027 and to include therein information on the follow-up to the present concluding observations.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</si>
  <si>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50.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and paragraph 16 of General Assembly resolution 68/268.</t>
  </si>
  <si>
    <t>6. While noting legislative work undertaken by the State party in several areas of the Convention, the Committee recommends that the State party ensure its full implementation and compliance with the Convention, including by allocating sufficient human, technical and financial resources and by improving accountability and monitoring of children’s rights.</t>
  </si>
  <si>
    <t>7(a) Allocate specific and adequate budgets for the implementation and monitoring of the strategies and plans at all levels as well as their evaluations to inform future interventions;</t>
  </si>
  <si>
    <t>7(b) Apply the Child Wellbeing Indicators, developed under the National Strategy for the Rights of the Child, for monitoring and advancement of children’s rights.</t>
  </si>
  <si>
    <t>8(a) Conduct independent evaluation of the previous Council for Children to inform and strengthen the role and functioning of the newly established Children’s Council;</t>
  </si>
  <si>
    <t>8(b) Provide it with sufficient authority, and the necessary human, technical and financial resources, in order to coordinate all activities relating to the implementation of the Convention at the cross-sectoral, national, regional and local levels.</t>
  </si>
  <si>
    <t>9(a) Further strengthen measures to ensure the disbursement of funds during financial and economic crisis, and emergencies such as natural disasters and COVID19 pandemic; (b) Implement a mechanism to monitor and assess the efficiency of budget allocations for the implementation of the Convention, particularly for children in disadvantaged and vulnerable conditions.</t>
  </si>
  <si>
    <t>9(b) Implement a mechanism to monitor and assess the efficiency of budget allocations for the implementation of the Convention, particularly for children in disadvantaged and vulnerable conditions.</t>
  </si>
  <si>
    <t>10. The Committee welcomes the SocSkrb database, which improved child protection and social protection data on children and families. Recalling its general comment No. 5 (2003) on general measures of implementation, the Committee reiterates its recommendation that the State party links various data systems and develop an integrated data collection system for persons under 18, disaggregated by age, sex, disability, residence, ethnic and national origin, and socioeconomic and migration background.</t>
  </si>
  <si>
    <t xml:space="preserve">Independent child rights monitoring </t>
  </si>
  <si>
    <t>11(a) Strengthen the Ombudsman for Children’s legislative framework including with a focus on its independence, in particular by amending the 2017 Ombudsman for Children Act, which stipulates that the rejection of the Ombudsman for Children’s annual report by the parliament may result in the early impeachment of the Ombudsperson for Children;</t>
  </si>
  <si>
    <t xml:space="preserve">Independent monitoring
</t>
  </si>
  <si>
    <t>11(b) Ensure adequate monitoring, implementation and follow-up to the recommendations issued by the Ombudsperson for Children.</t>
  </si>
  <si>
    <t>12(a) Intensify systematic dissemination of the Convention and the Committee’s concluding observations among general public and professionals working with and for children and ensure their implementation;</t>
  </si>
  <si>
    <t>12(b) Ensure that all professionals working with and for children, in particular the judiciary, social workers, law enforcement officials, health-care personnel, teachers, immigration and asylum officers, professionals and staff working in all forms of alternative care, as well as the media, receive mandatory training on children’s rights.</t>
  </si>
  <si>
    <t>13. The Committee recommends that the State party further strengthen its efforts to systematically involve civil society and other organizations working for and with children in developing, implementing, monitoring and evaluating policies, plans and programmes concerning children’s rights, and in preparing periodic reports to the Committee.</t>
  </si>
  <si>
    <t>14. The Committee recommends that the State party harmonize the various terms used to describe a child as well as the definition of the term “child” in line with article 1 of the Convention in its national legislation. It also recommends that the State party remove in its legislation all exceptions that allow marriage under the age of 18 years.</t>
  </si>
  <si>
    <t>16(a) Ensure full implementation of relevant existing laws prohibiting discrimination, including by strengthening public education campaigns to address negative social attitudes towards children of ethnic minorities, particularly Serbian minority and Roma children, children with disabilities, refugee, migrant and asylumseeking children, and LGBTI children;</t>
  </si>
  <si>
    <t>16(b) Continuously monitor the implementation and the impact of the National Anti-Discrimination Plan for 2017-2022 and the National Programme for the Protection and Promotion of Human Rights for 2019-2024;</t>
  </si>
  <si>
    <t>16(c) Systematically undertake awareness raising and education on the issues of discrimination, intolerance and hate speech against children belonging to ethnic groups, refugee, asylum-seeking and migrant children, children with disabilities and LGBTI children;</t>
  </si>
  <si>
    <t>16(d) Ensure systematic training of professionals working with and for children's protection from discrimination and introduce compulsory classes on tolerance, non-discrimination and diversity in school curricula.</t>
  </si>
  <si>
    <t>17(a) Consistently apply the right of the child to have their best interests taken as a primary consideration in all legislative, administrative and judicial proceedings and all decisions concerning children, including in custody disputes, in placing unaccompanied migrant and refugee children in institutions, and regarding children labelled as having behavioural problems and child victims and witnesses of crimes, as well as in all policies, programmes and projects that are relevant to and have an impact on children;</t>
  </si>
  <si>
    <t>17(b) Develop procedures and criteria to provide systematic training and guidance for all relevant professionals to assess and determine the best interests of the child in every area, particularly regarding education, disability, alternative care, migration and asylum, and justice and to give this principle due weight as a primary consideration;</t>
  </si>
  <si>
    <t>17(c) Establish compulsory processes for ex-ante and ex-post impact assessments of all laws and policies relevant to children on the realization of the right of the child to have his or her best interests taken as primary consideration.</t>
  </si>
  <si>
    <t>18(a) Implement additional measures to prevent traffic accidents, including additional educational programmes on road safety and accident prevention in all school curricula, public campaigns to increase traffic awareness among children, parents, teachers and the public in general and strict enforcement of relevant traffic laws, including with regard to the use of mobile phones and their link to accidents;</t>
  </si>
  <si>
    <t>18(b) Ensure systematic collection of data to assess the trend of road traffic accidents, including the causes and the associated morbidity and mortalities from traffic accidents.</t>
  </si>
  <si>
    <t>19(a) Promote meaningful and empowered participation of children, particularly children in marginalised and disadvantaged situations, within the family, communities, schools and other settings and include children in decision-making in all matters related to them, including environmental matters;</t>
  </si>
  <si>
    <t>19(b) Ensure that information on child-related laws and policies are available in child-friendly language;</t>
  </si>
  <si>
    <t>19(c) Further strengthen and promote the Network of Young Advisors of the Ombudsperson for Children and implement monitoring and accountability mechanisms related to child participation;</t>
  </si>
  <si>
    <t>19(d) Reinforce measures to ensure that professionals working with and for children, including future professionals, systematically receive appropriate training on hearing and take into account children’s views in all decisions affecting them.</t>
  </si>
  <si>
    <t>20(a) Ensure that there are no legal and administrative obstacles to obtain the Croatian citizenship in cases such as home birth and on-line confirmation of birth through the “E-Citizen” application, including regarding children of minority groups;</t>
  </si>
  <si>
    <t>20(b) Consider ratifying the 1997 European Convention on Nationality and the 2009 Council of Europe Convention on the avoidance of statelessness in relation to State succession.</t>
  </si>
  <si>
    <t>Ratification of the instruments / optional protocols</t>
  </si>
  <si>
    <t>21(a) Adequate resources for quality television programmes for children, including for children belonging to minority groups and children with visual and hearing impairments;</t>
  </si>
  <si>
    <t>21(b) Comprehensive obligatory curricula for media literacy in schools with appropriate content including harmful contents for children also with regard to fake news and hate speech;</t>
  </si>
  <si>
    <t>21(c) Effective complaint mechanisms for protection of children from harmful media contents, including advertising pornography, alcohol, gambling and betting and define and apply appropriate sanctions against violators.</t>
  </si>
  <si>
    <t>22. Recalling its general comment No. 25 (2021) on children’s rights in relation to the digital environment, the Committee recommends that the State party develop regulations and safeguarding policies for all traditional media and for the business sector in the digital environment to protect the privacy of children and undertake campaigns to raise awareness especially amongst children and parents on this issue.</t>
  </si>
  <si>
    <t>23(a) Explicitly prohibit by law all forms of violence against children, including corporal punishment, in all settings, including in the family;</t>
  </si>
  <si>
    <t>23(b) Promote positive, non-violent and participatory forms of child-rearing and discipline;</t>
  </si>
  <si>
    <t>23(c) Conduct awareness-raising campaigns and parenting education programmes for parents and professionals working with and for children to promote attitudinal change, within the family and the community, with a view to eradicating corporal punishment.</t>
  </si>
  <si>
    <t>25(a) Formulate, with the involvement of children, a comprehensive policy for preventing, combating and monitoring all forms of violence against children, including domestic violence, bullying and sexual exploitation and abuse including online;</t>
  </si>
  <si>
    <t>Violence, including abuse, sexual abuse and online violence</t>
  </si>
  <si>
    <t>25(b) Strengthen awareness-raising and education programmes — including campaigns — with the involvement of children, in order to formulate a comprehensive strategy for preventing and combating child abuse;</t>
  </si>
  <si>
    <t xml:space="preserve">Sexual exploitation and abuse                                                                                                                                                                                                                                                                                                                               </t>
  </si>
  <si>
    <t>25(c) Ensure that comprehensive policies are in place, and that standards and accountabilities are created for the prevention of child sexual abuse and exploitation in the travel and tourism industry;</t>
  </si>
  <si>
    <t>25(d) Strengthen measures to eradicate all forms of violence against children, particularly domestic violence;</t>
  </si>
  <si>
    <t>25(e) Introduce nationwide and effective measures to prevent violence in the educational settings; and in particular, provide systemic support to educational facilities to fully implement the Protocol for Procedure in Cases of Violence among Children and to achieve behavioural change among pupils and teachers;</t>
  </si>
  <si>
    <t>25(f) Ensure that all cases of abuse of children, including sexual abuse, bullying and online violence, are promptly reported and investigated, applying a child-friendly and multisectoral approach with the aim of avoiding the revictimization of the child; that perpetrators are prosecuted and duly sanctioned and that reparations are provided to victims, as appropriate;</t>
  </si>
  <si>
    <t>25(g) Strengthen child-friendly and comprehensive support, including traumafocused therapy, to children who are victims of all forms of violence irrespective of where they live;</t>
  </si>
  <si>
    <t>25(h) Consider as a standard procedure the acceptance of audio-visual recordings of the child’s testimony as the main evidence followed by cross-examination without delay in child friendly facilities;</t>
  </si>
  <si>
    <t>25(i) Provide sustainable funding for the child helpline services and ensure that the services are accessible, confidential, child-friendly and effective.</t>
  </si>
  <si>
    <t>26(a) Strengthen comprehensive awareness-raising programmes, on the harmful cultural and traditional practices that perpetuate child marriage particularly among the Roma community and the effects of child-marriage on the physical and mental health and well-being of girls, targeting families, communities, local authorities, religious leaders, and judges, paying particular attention to vulnerable groups;</t>
  </si>
  <si>
    <t>Harmful Practices</t>
  </si>
  <si>
    <t>26(b) Ensure that intersex children are not subjected to unnecessary medical or surgical treatment, in line with the rights of the child to bodily integrity, autonomy and self-determination.</t>
  </si>
  <si>
    <t>26(c) Investigate incidents of surgical and other medical treatment of intersex children without informed consent and provide redress to victims of such treatment, including appropriate compensation.</t>
  </si>
  <si>
    <t xml:space="preserve">Parental responsibilities </t>
  </si>
  <si>
    <t>27(a) Strengthen the court system by ensuring that every court has judges who specialize in family cases supported by a pool of experts trained in family law;</t>
  </si>
  <si>
    <t>27(b) Develop a comprehensive system of social services at all levels and covering both universal and specialised services for families and children and expand community and family-based services for children and families at risks, particularly in under-developed and rural regions, including through Family centres established within the Social Welfare Centres;</t>
  </si>
  <si>
    <t>27(c) Provide Social Welfare Centres with adequate human, financial and technical support to effectively deliver quality services and efficient casework for children and families in vulnerable situations;</t>
  </si>
  <si>
    <t>27(d) Develop a regulatory framework for contracting out of social services to non-state service providers to children and families at risks, including assessment, monitoring, quality control mechanisms as well as budget allocations for specific services;</t>
  </si>
  <si>
    <t>27(e) Enhance the legislative and policy measures to encourage fathers to assume their parental roles;</t>
  </si>
  <si>
    <t>27(f) Strengthen parenting support programmes intended to build parenting skills and competencies; develop services in highly disputed divorce and separation cases, as well as to facilitate child-parent contact after divorce and when children are in care;</t>
  </si>
  <si>
    <t>27(g) Promote and ensure access to and the enforcement of child support payments.</t>
  </si>
  <si>
    <t>28(a) Adopt a clear strategy to expedite the deinstitutionalization of children, particularly children with disabilities and children under seven years of age by strengthening the development of relevant community-based services;</t>
  </si>
  <si>
    <t>28(b) Expedite the deinstitutionalisation of children labelled as having behavioural problems who are placed in institutions;</t>
  </si>
  <si>
    <t>28(c) Ensure sufficient alternative family-based and community-based care options for children who cannot stay with their families, including by allocating sufficient financial resources for foster care;</t>
  </si>
  <si>
    <t>28(d) Extend and strengthen support for the family foster care system in all regions, particularly in urban areas;</t>
  </si>
  <si>
    <t>28(e) In line with the new Foster Care Act of 2018, provide adequate support for specialized foster care for children labelled as having behavioural problems, children with severe disabilities and seriously ill children;</t>
  </si>
  <si>
    <t>28(f) Regularly monitor and review placement in institutions and foster care, and facilitate the reunification of children with their families when possible or seek other options to promote permanency;</t>
  </si>
  <si>
    <t>28(g) Develop transparent and efficient adoption procedures to ensure that best interests of children are paramount and where suitable, adoptions are concluded without undue delay.</t>
  </si>
  <si>
    <t xml:space="preserve">Children affected by parental imprisonment </t>
  </si>
  <si>
    <t>29. The Committee recommends that the State party ensure personal relations between children and their incarcerated parents, including through regular visits and the provision of adequate services and appropriate support to their carers while parents are in prison.</t>
  </si>
  <si>
    <t>31(a) Strengthen family and community-based care, services and support to children with disabilities and their families, and accelerate efforts for deinstitutionalisation;</t>
  </si>
  <si>
    <t>31(b) Take immediate measures to ensure that all children with disabilities, in particular those in rural areas, smaller towns and islands have access to health care, including early detection and intervention programmes, specialised health care and age-appropriate rehabilitation;</t>
  </si>
  <si>
    <t>31(c) Ensure that all children with disabilities have access to inclusive education in mainstream schools and early childhood education, that schools and early childhood education are equipped with trained teachers, accessible infrastructure and teaching materials adapted to the needs of children with disabilities;</t>
  </si>
  <si>
    <t>31(d) Prevent abandonment and subsequent institutionalization of children with disabilities;</t>
  </si>
  <si>
    <t>31(e) Consider adopting national protocols or guidelines for cross-sectoral collaboration in health, education, and social services to facilitate early-detection of disabilities;</t>
  </si>
  <si>
    <t>31(f) Organize the systematic and comprehensive collection of data on children with disabilities.</t>
  </si>
  <si>
    <t>33(a) Systematically provide and enhance the quality and coverage of specialised child and maternal health services, particularly in rural areas and on the islands;</t>
  </si>
  <si>
    <t>33(b) Expand and secure stable financial support for the provision of palliative paediatric care, especially outpatient palliative care for children;</t>
  </si>
  <si>
    <t>33(c) Strengthen measures to increase the vaccination rate, including by conducting routine pro-vaccination campaigns, and ensure that health professionals and staff are trained to work with children and establish effective communication with their parents and family;</t>
  </si>
  <si>
    <t>33(d) Ensure the availability of and equitable access to quality specialized outpatient health care for all children, including those in socially and economically disadvantaged situations, especially Roma children and children with disabilities, particularly in poorer regions of the country and remote areas;</t>
  </si>
  <si>
    <t>33(e) Strengthen support, including financial support, to promote best practices of breastfeeding and monitor the implementation of the International Code of Marketing of Breast-milk Substitutes;</t>
  </si>
  <si>
    <t>33(f) Address child obesity, including by promoting heathy lifestyles, diet consisting of daily intake of fruits and vegetables and exercise, and establish an interconnected weight screening system to monitor progress in reducing the number of overweight girls and boys.</t>
  </si>
  <si>
    <t>34. The Committee notes the establishment of the Commission for Child and Adolescent Psychiatry in 2016. Taking note of target 3.4 of the Sustainable Development Goals, the Committee recommends that the State party ensure access to interdisciplinary expert inpatient and outpatient mental health services and programmes, including child and adolescent psychologists and psychiatrists, which are not conditioned on parents’ consent.</t>
  </si>
  <si>
    <t>35(a) Ensure that all adolescents have access to comprehensive, ageappropriate, scientifically-based and gender stereotypes free education on sexual and reproductive health and rights, including information on prevention of adolescent pregnancy, high-risk sexual behaviour and the issues of sexual orientation and gender identity, family planning, contraceptives, as well as the prevention and treatment of sexually transmitted infections;</t>
  </si>
  <si>
    <t>35(b) Ensure full access to sexual and reproductive health care services, including abortion, tailored to address the needs of adolescent girls, including children with disabilities;</t>
  </si>
  <si>
    <t>35(c) Renew the expired policies and strategies aimed at addressing alcohol and drug abuse;</t>
  </si>
  <si>
    <t>36(d) Address the incidence of drug use by children and adolescents by, inter alia, providing children and adolescents with accurate and objective information and life skills education on preventing substance abuse — including tobacco and alcohol — and develop accessible and youth-friendly addiction treatment;</t>
  </si>
  <si>
    <t>36(e) Develop a self-harm and suicide prevention programmes.</t>
  </si>
  <si>
    <t>36(a) Adopt urgent mitigation measures in line with greenhouse gas emission targets and deadlines compliant with the international commitments set forth in the Paris Agreement;</t>
  </si>
  <si>
    <t>36(b) Place the rights and participation of children at the centre of national and international climate change adaptation and mitigation strategies;</t>
  </si>
  <si>
    <t>36(c) Increase children’s awareness and preparedness for climate change and natural disasters by incorporating the subject into the school curriculum and teachers’ training programmes.</t>
  </si>
  <si>
    <t>37(a) Analyse the results of the expired National Strategy for Combating Poverty and Social Exclusion 2014-2020 and the National Strategy for Child Rights 2014-2020 and adopt new ones;</t>
  </si>
  <si>
    <t>37(b) Strengthen measures to prevent and mitigate effects of child poverty, particularly in the recovery from the COVID-19 pandemic;</t>
  </si>
  <si>
    <t>37(c) Improve access to, and ensure the sustainability of existing policies on adequate housing, safe drinking water, adequate sanitation and environmental protection, including within Roma communities;</t>
  </si>
  <si>
    <t>37(d) Expand social services aimed at improving education outcomes for children from poor households.</t>
  </si>
  <si>
    <t>39(a) Increase the capacities of staff in the ministries and agencies responsible for education, support teachers and improve the quality of teachers’ training;</t>
  </si>
  <si>
    <t>Education, including vocational training and guidance_x000D_</t>
  </si>
  <si>
    <t>39(b) Ensure full integration of Roma children into mainstream education and introduce effective measures to prevent early dropout, particularly of Roma girls in high schools;</t>
  </si>
  <si>
    <t>39(c) Conduct systematic teacher training on civic education as a cross-cutting theme and prepare the guidelines for the preparation of quality teaching content;</t>
  </si>
  <si>
    <t>39(d) Undertake efforts to address the shortcomings on learning outcomes that have been experienced as a result of the COVID-19 pandemic, particularly for children from poor households, children with disabilities, children with labelled as having behavioural problems and Roma children;</t>
  </si>
  <si>
    <t>39(e) Review the adequacy of the number of hours of preparatory lessons of Croatian language for asylum seekers which is considered inadequate;</t>
  </si>
  <si>
    <t>39(f) Expand the availability of early childhood education, particularly for children of unemployed parents, Roma children and children with disabilities;</t>
  </si>
  <si>
    <t>39(g) Strengthen the role of the central government in reducing regional inequalities in early childhood education, including by setting up an effective organization of networks of kindergartens.</t>
  </si>
  <si>
    <t>40. Recalling its general comment No. 17 (2013) on the right of the child to rest, leisure, play, recreational activities, cultural life and the arts, the Committee recommends that the State party provide children, including those with disabilities and children in marginalized and disadvantaged situations, with safe, accessible, inclusive and smoking-free spaces for play, socialization, recreation and cultural and artistic activities and public transport to access such spaces.</t>
  </si>
  <si>
    <t>41(a) End the practice of forced returns (“pushbacks”) of families and children in situations of migration and ensure that they are individually identified and registered and protected against refoulement, including through effective access to asylum procedures;</t>
  </si>
  <si>
    <t>41(b) Ensure consistent application of the 2018 Protocol on Treating Unaccompanied Children and strengthen the work of the Interdepartmental Commission for Unaccompanied Children;</t>
  </si>
  <si>
    <t>41(c) Improve reception conditions for asylum seeking, refugee and migrant children, including undocumented and separated children; uphold the best interests of the child as a primary consideration; and provide free legal aid, interpretation services and other appropriate forms of assistance;</t>
  </si>
  <si>
    <t>41(d) Strengthen referral, case management and guardianship frameworks for unaccompanied and separated children;</t>
  </si>
  <si>
    <t>41(e) Ensure that children’s views are duly taken into account in all decisions concerning them, including in the administrative procedures, and provide support to families with migration backgrounds to prevent family separation;</t>
  </si>
  <si>
    <t>41(f) Ensure that asylum seeking children, refugee and migrant children and families with children are not placed in guarded detention centres, such as residential institutions for children labelled as having behavioural problems;</t>
  </si>
  <si>
    <t>41(g) Ensure that asylum seeking, refugee and migrant children, including unaccompanied and separated children receive appropriate protection, adequate family- and community-based services, and have access to education, health care and psychosocial support;</t>
  </si>
  <si>
    <t>41(h) Adopt measures for the implementation of the 2019 Foster Care Act which foresees the possibility of accommodation of unaccompanied children with foster families.</t>
  </si>
  <si>
    <t>42. The Committee recommends that the State party continue its efforts to remove barriers that hinder Roma children from accessing health and education, social services and social reintegration programmes.</t>
  </si>
  <si>
    <t>43(a) Improve the identification of potential child victims of sexual exploitation and trafficking, particularly among children in disadvantaged or vulnerable situations, such as children forced to beg, migrant children, children labelled as having behavioural problems running away from institutional care and Roma girls who are potential victims of trafficking for the purpose of marriage;</t>
  </si>
  <si>
    <t>43(b) Provide child victims of trafficking with services specific to their needs, and ensure that all child victims are referred to appropriate services;</t>
  </si>
  <si>
    <t>43(c) Allocate adequate resources to the implementation of the above recommendations and provide financial support to civil society organizations working with child victims.</t>
  </si>
  <si>
    <t>45(a) Expedite court procedures involving children and provide appropriate education and training to all professionals working with and for children in administration of child justice;</t>
  </si>
  <si>
    <t>45(b) Ensure that detention is used as a measure of last resort and for the shortest possible period of time and is reviewed on a regular basis with a view to its withdrawal;</t>
  </si>
  <si>
    <t>45(c) For the few situations where deprivation of liberty is justified as a measure of last resort, ensure that the children are never detained together with adults in accordance with the Juvenile Courts Act, and that detention conditions are compliant with international standards, including with regard to access to education and health services;</t>
  </si>
  <si>
    <t>45(d) Promote non-judicial measures, such as diversion, mediation and counselling, for children accused of criminal offences and, wherever possible, the use of non-custodial sentences for children, such as probation or community service;</t>
  </si>
  <si>
    <t>45(e) Provide adequate resources for organizations offering diversion.</t>
  </si>
  <si>
    <t>46(a) Allocate adequate resources and training of all professionals involved in the criminal justice system for the implementation of the new legislation;</t>
  </si>
  <si>
    <t>Children victims and witnesses</t>
  </si>
  <si>
    <t>46(b) Ensure that child witnesses or victims are promptly and adequately informed about the judicial process, and receive all appropriate psychological, social assistance and other support;</t>
  </si>
  <si>
    <t>46(c) Ensure that all interviews, examinations and other forms of investigation involving children are conducted by trained professionals who proceed in a child sensitive and respectful manner, in a language that the child uses and understands, in a suitable environment that accommodates the special needs of children, according to their abilities, age, intellectual maturity and evolving capacity and that the necessary procedural accommodations are in place to enable children with disabilities to participate in the judicial process.</t>
  </si>
  <si>
    <t>47(a) Establish mechanisms for the early identification of refugee, migrant and asylum-seeking children from conflict areas, collect disaggregated data on such children and strengthen the physical and psychological support provided to them;</t>
  </si>
  <si>
    <t>Follow-up to the Committee’s previous concluding observations and recommendations concerning the implementation of the Optional Protocol to the Convention</t>
  </si>
  <si>
    <t>47(b) Take measures to provide children who are identified through such procedures with appropriate assistance for their physical and psychological recovery and social reintegration;</t>
  </si>
  <si>
    <t>47(c) Strengthen measures to ensure that all national military personnel involved in United Nations peacekeeping operations receive training in respect to children's rights, particularly in the context of armed conflict.</t>
  </si>
  <si>
    <t xml:space="preserve">Ratification of international human rights instruments </t>
  </si>
  <si>
    <t>48. The Committee recommends that the State party, in order to further strengthen the fulfilment of children’s rights, consider ratifying the following core human rights instruments:
(a) The International Convention on the Protection of the Rights of All Migrant Workers and Members of Their Families;
(b) The International Convention for the Protection of All Persons from Enforced Disappearance;
(c) Optional Protocol to the International Covenant on Economic, Social and Cultural Rights.</t>
  </si>
  <si>
    <t>49. The Committee urges the State party to fulfil its reporting obligations under the Optional Protocol on the sale of children, child prostitution and child pornography, given that the related report has been overdue since 13 June 2004.</t>
  </si>
  <si>
    <t>50. The Committee recommends that the State party continue to cooperate with the Council of Europe and the European Union on the implementation of the Convention and other human rights instruments and the Children’s rights Strategies of these bodies, both in the State party and in other Council of Europe member States.</t>
  </si>
  <si>
    <t>51.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the ones in the most disadvantaged situations. The Committee also recommends that the combined fifth and sixth periodic reports, the written replies to the list of issues and the present concluding observations be made widely available in the languages of the country.</t>
  </si>
  <si>
    <t>52. The Committee recommends that the State party strengthen the Division for Human Rights in the Ministry of Foreign and European Affairs and ensure that it has the mandate and the adequate human, technical and financial resources to effectively coordinate and prepare reports to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Ombudsman for Children and civil society.</t>
  </si>
  <si>
    <t>53. The Committee invites the State party to submit its combined seventh and eight periodic reports by 7 October 2027 and to include therein information on the follow-up to the present concluding observations. The report should be in compliance with the Committee’s harmonized treaty-specific reporting guidelines adopted on 31 January 2014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</si>
  <si>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54.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and paragraph 16 of General Assembly resolution 68/268.</t>
  </si>
  <si>
    <t>5. The Committee recommends that the State party ensure the realization of children’s rights in accordance with the Convention and the Optional Protocol on the involvement of children in armed conflict and the Optional Protocol on the sale of children, child prostitution and child pornography throughout the process of implementing the 2030 Agenda for Sustainable Development. It urges the State party to ensure the meaningful participation of children in the design and implementation of policies and programmes aimed at achieving all 17 Sustainable Development Goals as far as they concern children.</t>
  </si>
  <si>
    <t>Main areas of concern and recommendations</t>
  </si>
  <si>
    <t>7. The Committee urges the State party to bring together the fragmented provisions in the current legislation under a holistic legal framework and revise them where
necessary in order to introduce a comprehensive child protection system.</t>
  </si>
  <si>
    <t>8(a) Ensure that the National Action Plan on the Rights of the Child is equipped with time-bound and measurable goals and a dedicated budget for its implementation;</t>
  </si>
  <si>
    <t>8(b) Activate the National Mechanism and ensure the monitoring and evaluation of the National Action Plan on the Rights of the Child at national and local levels;</t>
  </si>
  <si>
    <t>8(c) Devise a comprehensive policy and strategy on children that encompass all areas covered by the Convention and allocate adequate human, technical and financial resources for their implementation and ensure that children and organisations working for their rights participate in the preparation, implementation and evaluation of the policy, strategy and action plans.</t>
  </si>
  <si>
    <t>9. While noting that Greece does not have a permanent body with a sufficient authority and mandate to coordinate all activities related to the implementation of the Convention at inter-ministerial, cross-sectoral, regional and local levels, which may lead to insufficient clarity of roles and responsibilities resulting in overlapping and conflicting initiatives, the Committee urges the State party to establish clear legal mandates to the sectoral ministries as well as adequate resources to the National Mechanism for the Monitoring and Evaluation of Action Plans for the Rights of the Child.</t>
  </si>
  <si>
    <t>10(a) Continue to increase and prioritise budgetary allocations to ensure the implementation of the rights of the child at all levels, addressing child poverty, including by increasing allocations for social services for families and children, health and education and for children in situations of vulnerability, while protecting them from cuts, including those funded from external sources;</t>
  </si>
  <si>
    <t>10(b) Establish a budgeting process with clear allocations to children in the relevant sectors and agencies, specific indicators and tracking and monitoring systems;</t>
  </si>
  <si>
    <t>10(c) Invest on follow up and sustainability of services funded from external sources particularly from the European Structural and Investment funds.</t>
  </si>
  <si>
    <t>11. Recalling its general comment No. 5 (2003) and its previous recommendations (para. 20), the Committee recommends that the State party establish a central database on children with disaggregated data on all areas of the Convention and its Optional Protocols and develop indicators consistent with the Convention.</t>
  </si>
  <si>
    <t>12. The Committee recommends that the State party allocate adequate financial resources to the Children’s Rights Department in the Independent Authority of the Greek Ombudsman to ensure its sustainability.</t>
  </si>
  <si>
    <t>13. The Committee reiterates its recommendations (paras. 23, 26) that the State party strengthen its efforts to disseminate and raise awareness about the Convention and its Optional Protocols and ensure systematic, mandatory and ongoing training on children’s rights to relevant professionals, such as social workers, health workers, teachers, police, judicial authorities.</t>
  </si>
  <si>
    <t>14. The Committee notes the remarkable role of NGOs in the provision of services to children, particularly refugee and asylum-seeking children and children in situations of migration, and welcomes the establishment of the NGO accreditation to facilitate collaboration with the State party’s competent authorities. The Committee recommends that the State party intensify cooperation with NGOs, including those representing children belonging to the Muslim minority in Thrace, and meaningfully involve them in the development, implementation and evaluation of policies, programmes and legislation relating to children’s rights, and in preparing periodic reports under the Convention.</t>
  </si>
  <si>
    <t>15(a) Establish, implement and monitor regulations to ensure that the business sector, including tourism, complies with international standards in the areas of human and children’s rights, health, labour and environment;</t>
  </si>
  <si>
    <t>15(b) Undertake awareness-raising campaigns with the tourism industry and the public at large on the prevention of sexual exploitation of children in the context of travel and tourism, with particular attention to migrant boys; strengthen data collection in this regard; and consider ratifying the UNWTO Framework Convention on Tourism Ethics.</t>
  </si>
  <si>
    <t>15(c) Harmonise its current climate mitigation policy, including in relation to domestic heating and the transportation sector, with its obligation to protect the rights of children, in particular the rights to health, food and an adequate standard of living, both in Greece and abroad;</t>
  </si>
  <si>
    <t>15(d) Consider the impact of climate change on the rights of the child in its energy policy, including in relation to fossil fuel extraction and fossil fuels subsidies.</t>
  </si>
  <si>
    <t>16. While noting that children regardless of their age can marry after a court approval as an exception under the Civil Code or under the jurisdiction of the Mufti, the Committee urges the State party to remove all exceptions in the law that allow marriage for children under 18.</t>
  </si>
  <si>
    <t>18(a) Intensify its measures to ensure that Roma children, children belonging to the Muslim minority in Thrace, children with disabilities, refugee and asylumseeking children, children in situations of migration and children of single and/or undocumented migrant parents have effective access to food security, healthcare, education, housing, water, sanitation, social services and a decent standard of living, and ensure regular and systematic monitoring and impact assessment of the measures taken;</t>
  </si>
  <si>
    <t>18(b) Investigate and prosecute cases of racially, ethnically and religiously motivated crime, punish perpetrators with deterrent sanctions and provide adequate compensation to the victims; establish and promote avenues for children and their caregivers to seek justice in case of discrimination and strongly encourage the reporting of hate crime;</t>
  </si>
  <si>
    <t>18(c) Adopt a coherent national integration strategy and undertake media campaigns to promote tolerance, living together, respect for diversity, dialogue and inclusion and raise public awareness about the prohibition of discrimination;</t>
  </si>
  <si>
    <t>18(d) Publicise the work of the National Council against Racism and Intolerance and ensure that NGOs working on minority issues, including those representing Roma children and children of the Muslim minority in Thrace, are represented therein;</t>
  </si>
  <si>
    <t>18(e) Ensure that the implementation of the National Action Plan against Racism and Intolerance and for Roma inclusion is monitored and evaluated;</t>
  </si>
  <si>
    <t>18(f) Strengthen data collection on Roma children, children with disability, children in street situations, children in situations of migration, including those in irregular situations, child victims of human trafficking, and other groups of children in vulnerable situations.</t>
  </si>
  <si>
    <t>19(a) Integrate and consistently interpret and apply the right of the child to have their best interests taken as a primary consideration in all administrative and judicial proceedings, decisions, policies, programmes and projects that are relevant to, and have an impact on, children;</t>
  </si>
  <si>
    <t>19(b) Develop and implement procedures and criteria on, and provide systematic training and guidance for all relevant professionals to assess and determine the best interests of the child in every area covered by the Convention, and to give the principle due weight as a primary consideration.</t>
  </si>
  <si>
    <t>20(a) Ensure the effective implementation of the legislation recognizing the right of the child to be heard in relevant legal proceedings, including by establishing systems and/or procedures for social workers and courts to comply with the principle and building their capacity to use such systems and procedures;</t>
  </si>
  <si>
    <t>20(b) Ensure that the participatory structures, including the Youth Parliament and Student Councils, represent children with distinct ethnic, religious, linguistic and cultural backgrounds, as well as children with disabilities;</t>
  </si>
  <si>
    <t>20(c) Promote meaningful and empowered participation of all children within the family, in alternative care, communities and schools and include children in decision-making in all matters related to children, including environmental matters.</t>
  </si>
  <si>
    <t>21(a) Further facilitate access to birth registration procedures and identity documentation and correction of birth certificates for Roma children and children of migrant parents, free of charge;</t>
  </si>
  <si>
    <t>21(b) Repeal the requirement of a certified marriage certificate for registering both parents in the birth certificate of their child;</t>
  </si>
  <si>
    <t>21(c) Establish legal safeguards to prevent statelessness of children born to foreign parents and children born to same-sex couples and facilitate their access to Greek citizenship;</t>
  </si>
  <si>
    <t>21(d) Establish statelessness determination procedures;</t>
  </si>
  <si>
    <t>21(e) Consider ratifying the 1961 Convention on the Reduction of Statelessness and the 1997 European Convention on Nationality.</t>
  </si>
  <si>
    <t>22. The Committee urges the State party to ensure the right of children to preserve their identity in cases of abandonment in institutions and to have access to information about their origin if born through assisted reproduction technologies, including surrogacy and donor arrangements, as well in case of adoption.</t>
  </si>
  <si>
    <t>23(a) Implement decision 28/2019 of the Data Protection Authority and decision 1759-1760/2019 of the Supreme Administrative Court to remove the reference to religion from school files and living certificates;</t>
  </si>
  <si>
    <t>23(b) Ensure that all students, regardless of their or their parents’ religion or belief, can be exempt from religious classes, including by reviewing Ministerial Decision of 22 January 2018;</t>
  </si>
  <si>
    <t>23(c) Review Law 344/1976 to repeal the requirement to register parents’ religion in birth registration certificates.</t>
  </si>
  <si>
    <t>24. While noting the transposition of EU Directive 2016/800, the Committee reiterates its previous recommendation (para. 36) that Greece ensure the respect of the child’s privacy and non-disclosure of private information in the context of criminal and child-protection proceedings, prosecute violations and impose deterrent sanctions, including with regard to the media.</t>
  </si>
  <si>
    <t>25(a) Protect children from information and material harmful to their wellbeing, including by developing specific guidelines and a code of conduct for the media, providing for mechanisms to prosecute violations and enhancing the digital literacy and skills of children, teachers and parents;</t>
  </si>
  <si>
    <t>25(b) Ensure that children have access to diverse information and materials in languages they can understand;</t>
  </si>
  <si>
    <t>25(c) Provide information in the migrant children’s languages and in childfriendly formats on their rights, administrative procedures, access to international protection, healthcare, housing and education.</t>
  </si>
  <si>
    <t>27(a) Further develop the national database of all cases of violence against children, including sexual violence, and undertake a comprehensive assessment of the extent, causes and nature of such violence in order to formulate a comprehensive strategy for preventing and combatting it;</t>
  </si>
  <si>
    <t>Violence against children, including sexual violence, abuse and neglect</t>
  </si>
  <si>
    <t>27(b) Ensure that the prohibition of corporal punishment, bullying and domestic violence cover all settings, are effectively enforced, including by monitoring the implementation of Laws 3500/2006 and 4322/2015;</t>
  </si>
  <si>
    <t>27(c) Raise awareness of children, caregivers, teachers and other professionals working for and with children about the prohibition of corporal punishment, bullying and domestic violence, and develop broad campaigns to promote positive, non-violent and participatory forms of child-rearing and discipline;</t>
  </si>
  <si>
    <t>27(d) Establish mechanisms, procedures and guidelines to ensure and promote mandatory reporting and multiagency intervention in all cases of violence against children; and strengthen teachers and health professionals training to prevent, detect and address different forms of violence, including based on sexual orientation and gender identity;</t>
  </si>
  <si>
    <t>27(e) Ensure that children have access to confidential, child-friendly complaint mechanisms, including hotlines, for the reporting of all forms of violence and abuse and encourage children to make use thereof;</t>
  </si>
  <si>
    <t>27(f) Ensure that: (i) cases of violence against children are promptly reported and investigated, applying a child-friendly and multi-sectoral approach to avoid the traumatisation of the child; (ii) reparations are provided to child victims; and (iii) perpetrators are prosecuted and duly sanctioned and deterred from having contact with children, in particular in their professional capacity;</t>
  </si>
  <si>
    <t>27(g) Make the Athens-based Children's House (Law 4478/2017) a place for child victims and witnesses of violence allowing children to receive all the specialized services they need in one place, further develop this concept and generalize it to the entire territory, while encouraging courts to use it to collect testimony from children, avoid repetitive questioning and allow audiovisual recordings of testimonies as evidence in the court procedures;</t>
  </si>
  <si>
    <t>27(h) Provide specialized services and access to information about compensation for children who are victims of violence, including psychological support, to ensure their recovery and reintegration, and allocate financial, human and technical resources to public authorities and NGOs supporting this work.</t>
  </si>
  <si>
    <t>28(a) Raise awareness about the harmful effects of child marriage on the physical and mental health and well-being of girls, targeting in particular the Roma community and the Muslim minority in Thrace, encourage the reporting of child marriage and establish protection schemes for victims;</t>
  </si>
  <si>
    <t>28(b) Strengthen its efforts to prevent female genital mutilation in relation to migrant girls;</t>
  </si>
  <si>
    <t>28(c) Ensure that no child, including intersex children, is subjected to unnecessary medical or surgical treatment during childhood, and provide social, medical and psychological services, as well as adequate counselling, support and reparations, to intersex children and their families.</t>
  </si>
  <si>
    <t>29(a) Promote equal parenting and ensure that both parents, regardless of marital status, have common parental responsibilities under the law and in practice, in line with article 18(1) of the Convention;</t>
  </si>
  <si>
    <t>29(b) In case of parental separation, ensure that joint parental custody is applied unless it is not in the best interests of the child and build the capacity of the judiciary to undertake this assessment;</t>
  </si>
  <si>
    <t>29(c) Strengthen family support and community-based services as well as cooperation between social protection, education, healthcare and other community services, while allocating adequate resources thereto, to prevent child abandonment and family separation;</t>
  </si>
  <si>
    <t>family environment and protection from violence and harmful practices</t>
  </si>
  <si>
    <t>29(d) Prevent child abduction, including by monitoring the implementation of The Hague Convention on Civil Aspects of International Child Abduction, and consider requiring written consent when a child travels abroad with one parent.</t>
  </si>
  <si>
    <t>31(a) Implement the newly adopted National Deinstitutionalisation Strategy, together with a specific and time-bound action plan with budget and staff allocations to prevent and phase out institutionalization, by: (i) supporting families in vulnerable situations, (ii) referring them to appropriate services including for strengthening of parenting skills and (iii) supporting family-based care options;</t>
  </si>
  <si>
    <t>31(b) Ensure that children are separated from their family only if it is in their best interests and after a comprehensive assessment of their situation; and that poverty, disabilities or a lack of identification documents are never the sole justification for family separation;</t>
  </si>
  <si>
    <t>31(c) Monitor the implementation of Law 4538/2018 and further promote and strengthen the capacity of foster care, including by conducting a national recruitment campaign for foster parents and providing regular and adequate training for them before and during the placement of children, especially on fostering children with special needs and unaccompanied migrant children;</t>
  </si>
  <si>
    <t>31(d) Strengthen data collection on alternative care settings and children living therein, including with regard to privately-run and Church-run institutions;</t>
  </si>
  <si>
    <t>31(e) Develop and implement national standards for quality alternative care across all forms of care, in public, private and Church-run institutions alike, including regarding staffing and premises; provide training to staff working in institutions to enhance their awareness of the rights and needs of children deprived of a family environment; monitor the respect of children’s rights; ensure regular, periodic and substantive review of placements, with a view to facilitating family returns or familybased solutions, including by providing the needed support to families in that regard;</t>
  </si>
  <si>
    <t>31(f) Provide opportunities for all children in care to maintain contact with their parents and to have their views heard and taken into account;</t>
  </si>
  <si>
    <t>31(g) Develop emergency care solutions to end the practice of hospitalisation of children in need of temporary care; ensure that the provision of care meets the needs of children belonging to ethnic or religious minorities, children with behavioural, psychological and/or psychosocial issues, children with disabilities, children in conflict with the law and unaccompanied migrant children;</t>
  </si>
  <si>
    <t>31(h) Ensure adequate support for children leaving care, including unaccompanied migrant children, and further develop community-based services and supported independent living.</t>
  </si>
  <si>
    <t>32(a) Reduce unnecessary procedural delays, including regarding the substitution of the birth parents’ consent, and review the legislation accordingly;</t>
  </si>
  <si>
    <t>32(b) Address confusion between adoption and foster care, both in legislation, among professionals and the general public;</t>
  </si>
  <si>
    <t>32(c) Strengthen the capacity of the adoption services and their knowledge and application of the 1993 Hague Convention No. 33 on Protection of Children and Cooperation in Respect of Inter-country Adoption;</t>
  </si>
  <si>
    <t>32(d) Ensure post-adoption monitoring and services;</t>
  </si>
  <si>
    <t>32(e) Consider extending adoption to same-sex couples.</t>
  </si>
  <si>
    <t>34(a) Organize the collection of data, disaggregated by age, sex, disability and region, and develop an efficient and harmonized system for early detection and intervention including for children with autism and developmental disorders, in order to facilitate access for children with all types of disabilities to education and health, social protection and support services;</t>
  </si>
  <si>
    <t>34(b) Strengthen the implementation of the National Deinstitutionalization Strategy and Action Plan and urgently close down the Children’s Care Centre in Lechania;</t>
  </si>
  <si>
    <t>34(c) Address the root causes of the institutionalisation of children with disabilities, including by strengthening the support for parents in urban, rural, remote and insular areas; ensuring the availability of and access to day care, home nursing and relief services; allocating adequate budgets and personnel trained to work with children with disabilities and meet their specific needs; developing community and outpatient health-care services with an adequate number of trained healthcare professionals; and providing opportunities and facilities to leisure and play;</t>
  </si>
  <si>
    <t>34(d) Urgently investigate and prosecute the reports of violence in child care institutions, including through their ad-hoc and systematic monitoring.</t>
  </si>
  <si>
    <t>35(a) Ensure effective access to healthcare, including the delivery of the Social Security Number (AMKA) and Foreigners Health Care Card as appropriate, to Roma children, children in situation of migration, children in street situations and other children in vulnerable situations;</t>
  </si>
  <si>
    <t>35(b) Strengthen access to dental and ophthalmological services and to vaccination, while raising awareness of parents about the benefits thereof;</t>
  </si>
  <si>
    <t>35(c) Ensure the adequate number of skilled healthcare personnel, including paediatricians, nurses and mental health specialists, in all the regions, and remote and insular areas, and in emergency situations;</t>
  </si>
  <si>
    <t>35(d) Consider introducing intercultural mediators in healthcare;</t>
  </si>
  <si>
    <t>35(e) Address malnutrition, including overweight and obesity, among children and promote healthy lifestyles and physical activity.</t>
  </si>
  <si>
    <t>36(a) Ensure that all children, including those who are out of school and those in rural and remote areas, receive confidential and child-friendly sexual and reproductive health information and services, including access to contraceptives;</t>
  </si>
  <si>
    <t>36(b) Address mental health issues among adolescents, including those that contribute to suicidal behaviour; increase the availability and accessibility of child psychiatrists and child psychologists and encourage children to seek mental health services, without stigma;</t>
  </si>
  <si>
    <t>36(c) Continue its efforts to prevent substance abuse and provide accessible and youth-friendly substance dependence treatment and support services.</t>
  </si>
  <si>
    <t>37(a) Lift barriers for parents to access financial support and establish a community based system of universal social services that strengthen and enable families to care appropriately for their children;</t>
  </si>
  <si>
    <t>37(b) Increase the childcare enrolment rates by improving the access and incentives for parents;</t>
  </si>
  <si>
    <t>37(c) Adopt legal provisions to establish a system of social housing with fair and transparent allocation criteria.</t>
  </si>
  <si>
    <t>38(a) Remove barriers to school enrolment and ensure that children with disabilities, Roma children, asylum-seeking and refugee children, unaccompanied migrant children, are promptly integrated into, retained and finish the mainstream preschool, primary and secondary education, regardless of their place of residence;</t>
  </si>
  <si>
    <t>38(b) Collect and analyse disaggregated data on school attendance and dropout, to inform its policies, programming and budgeting to effectively respond to the needs of these children;</t>
  </si>
  <si>
    <t>38(c) Ensure an adequate number of, and quality of education in minority schools with curriculum in Greek and Turkish, modernise and align curricula, education materials and teacher training in Greek and Turkish, with a view to ensuring the right of children belonging to the Muslim minority in Thrace to receive quality education, along with the official language, in their mother tongue, in compliance with articles 2, 14, 29 and 30 of the Convention;</t>
  </si>
  <si>
    <t>38(d) Operationalise and mainstream inclusive education for children with disabilities, including by allocating adequate and dedicated financial, human and technical resources to schools, employing an adequate number of teachers and teaching assistants, developing teaching programs and methods and educational materials and ensuring reasonable accommodation at school; and seek the assistance of UNICEF in this regard;</t>
  </si>
  <si>
    <t>38(e) Strengthen the quality of learning and transversal skills in schools, ensure school transportation and that schools are fully and safely accessible and equipped with adequate infrastructure and educational technologies;</t>
  </si>
  <si>
    <t>38(f) Develop and promote quality vocational training and facilitate equal access thereto;</t>
  </si>
  <si>
    <t>38(g) Address inequalities generated by the COVID-19 crisis during home schooling, including by ensuring the availability of computer equipment and sufficient Internet access, giving particular attention to children in vulnerable situations;</t>
  </si>
  <si>
    <t>38(h) Allocate adequate financial, human and technical resources to expand the coverage, capacity and monitoring of pre-school education and ensure access thereto, including in rural and remote areas, for children with disabilities, Roma children, asylum-seeking and refugee children and unaccompanied children, and to ensure an adequate number of bilingual pre-schools in the Muslim minority in Thrace;</t>
  </si>
  <si>
    <t>38(i) Intensify efforts to promote respect for diversity and living together through education, with emphasis on teachers training, school curricular and positive communication actions at the local level to address negative perceptions and stereotypes;</t>
  </si>
  <si>
    <t>38(j) Ensure the right of all children to rest and leisure and to engage in recreational activities and maintain a sufficient number of certified playgrounds for young children and spaces for adolescents.</t>
  </si>
  <si>
    <t>40(a) End the practice of forced returns (“pushbacks”) of families and migrant children and ensure that they are individually identified, registered and protected against refoulement, including through effective access to asylum procedures, free legal and humanitarian assistance, in accordance with articles 6, 22 and 37 of the Convention; adopt binding codes of conduct for border officials and establish an independent border monitoring mechanism; conduct in depth investigations on reported pushback cases including the ones that have been identified in the European Anti-Fraud Office (OLAF) report, and hold accountable those responsible by prosecuting them; provide support, compensations and protection to child victims; and stop all measures of harassment of human rights defenders who rescue migrants and provide assistance to them;</t>
  </si>
  <si>
    <t xml:space="preserve">Special protection measures </t>
  </si>
  <si>
    <t>40(b) Completely ban the placing of children in immigration detention, ensure that protective custody is no longer applied and prioritize the immediate transfer of asylum-seeking children and their families out of detention centres, while ensuring timely identification procedures;</t>
  </si>
  <si>
    <t>40(c) Ensure that the age-determination procedure is multidisciplinary, scientifically based, respectful of children’s rights and harmonised across the country, and used only in cases of serious doubt about the claimed age and take into consideration documentary or other forms of evidence available, and ensure access to effective appeal mechanisms;</t>
  </si>
  <si>
    <t>40(d) Review Law 4636/2019 to ensure that specific consideration and appropriate safeguards in asylum proceedings are provided for children, including unaccompanied and separated children, that such children are exempt from the accelerated border asylum procedures, and to expand the definition of “family members” to include families created in transit; and facilitate family reunification;</t>
  </si>
  <si>
    <t>40(e) Adopt the revised legislation on the guardianship system and foster care for unaccompanied children and implement it, while taking into account the specific needs of children;</t>
  </si>
  <si>
    <t>40(f) Ensure access to free legal aid and appropriate assistance in a timely manner, for all migrant children, at all stages of the procedure, and guarantee the training and availability of lawyers and jurists throughout the territory, and in particular for children living in camps and reception centers;</t>
  </si>
  <si>
    <t>40(g) Ensure that migrant children have access to age appropriate, childfriendly justice mechanisms and remedies to challenge all decisions related to their migration status;</t>
  </si>
  <si>
    <t>40(h) Provide all refugee, asylum seeking and unaccompanied children with sustainable, open and quality accommodation and shelter outside detention, including by increasing reception capacity and quality, implementing the EU relocation initiative, promptly closing “safe zones” and developing a protection database;</t>
  </si>
  <si>
    <t>40(i) With regard to the lead levels in the soil and dust in the Mavrovouni camp, provide blood testing and treatment to children and relocate them to safe areas;</t>
  </si>
  <si>
    <t>40(j) Ensure access to essential services, including food and hygiene;</t>
  </si>
  <si>
    <t>40(k) Address the barriers hindering access to education, including by ensuring transportation to school, access to vaccination, medical examinations and documentation, ensuring access to distance learning, reviewing school curriculum, providing catch-up courses and Greek language classes, ensuring an adequate number and building the intercultural capacity of teachers, and increasing the presence of “refugee education coordinators” in schools;</t>
  </si>
  <si>
    <t>40(l) Provide all possible facilities, services and protection to all refugees on an equal basis with Ukrainian refugees.</t>
  </si>
  <si>
    <t>41. Noting with concern the lack of information, the Committee reiterates General Comment No. 21 and its previous recommendations (para. 67) and calls on the State party to develop an integrated approach to deal with children in street situations, including by assessing their numbers, specific situations and root causes, establishing a monitoring mechanism and adopting a strategy and programmes to prevent, protect and support them, and to promptly investigate the Aghia Varvara case.</t>
  </si>
  <si>
    <t>42(a) Strengthen the application of victim identification procedures, including at border crossings, and ensure that they are disconnected from the victim’s cooperation with law enforcement authorities;</t>
  </si>
  <si>
    <t>42(b) Build the capacity of law enforcement authorities to identify victims of trafficking, in particular among children in situation of migration and in street situations, Roma children, and other children in vulnerable situations, and refer them to assistance and protection;</t>
  </si>
  <si>
    <t>42(c) Strengthen the provision of specialized services, particularly shelter, healthcare, including COVID-19 testing, and social reintegration, and ensure effective access to compensation for child victims; provide support to NGOs providing assistance to victims;</t>
  </si>
  <si>
    <t>42(d) Effectively investigate and prosecute cases of trafficking of children and ensure appropriate convictions for perpetrators, including for official complicity;</t>
  </si>
  <si>
    <t>42(e) Ensure that victim and witness-protection provisions are implemented and that prosecutions are victim-centred, child-friendly and gender-sensitive, provide training to judges, prosecutors and law-enforcement officials in this regard; and decrease the length of court proceedings for trafficking cases.</t>
  </si>
  <si>
    <t>43(a) Specialized judges for children and professionals working with child offenders receive appropriate continuous training on the rights of the child;</t>
  </si>
  <si>
    <t>43(b) The procedural safeguards for all children, i.e. all persons below 18 years of age, entering the justice system are respected and that children benefit from the provision of legal assistance from the investigation onwards;</t>
  </si>
  <si>
    <t>43(c) Detention is used as a measure of last resort, for the shortest possible period of time and is reviewed on a regular basis, with a view to its withdrawal;</t>
  </si>
  <si>
    <t>43(d) The necessary legislation and other measures are adopted in order to implement the non-custodial measures as stipulated by the Penal Code (Law 3189/2003);</t>
  </si>
  <si>
    <t>43(e) Children deprived of liberty are detained separately from adults;</t>
  </si>
  <si>
    <t>43(f) Detention conditions, including for temporary detention and “reformatory measures,” comply with international standards, including with regard to access to healthcare and education, and that all detention facilities undergo continuous monitoring;</t>
  </si>
  <si>
    <t>43(g) Disaggregated data on child offenders is collected systematically.</t>
  </si>
  <si>
    <t>44(a) Align the Penal Code with articles 2 and 3 of the Optional Protocol;</t>
  </si>
  <si>
    <t>Optional Protocol on children on the sale of children, child prostitution and child pornography</t>
  </si>
  <si>
    <t>44(b) Prevent and explicitly criminalise sale of children;</t>
  </si>
  <si>
    <t>44(c) Establish mechanisms for identifying, protecting and supporting victims of all offences under the Optional Protocol beyond human trafficking;</t>
  </si>
  <si>
    <t>44(d) Establish extraterritorial jurisdiction for all crimes under the Optional Protocol.</t>
  </si>
  <si>
    <t>45(a) Explicitly criminalize the recruitment of children under 18 years of age by non-state armed groups;</t>
  </si>
  <si>
    <t>45(b) Collect data on, assess the situation of, and protect children who may have been involved or used in armed conflict abroad;</t>
  </si>
  <si>
    <t>45(c) Establish a mechanism to early identify foreign children who may have been involved in armed conflicts abroad upon entering the State party, and provide them with physical and psychological recovery and social integration into the society;</t>
  </si>
  <si>
    <t>45(d) Include peace education into school curricula;</t>
  </si>
  <si>
    <t>45(e) Prohibit in law the export of arms to States that may recruit children under 18 years of age.</t>
  </si>
  <si>
    <t>46. The Committee recommends that the State party, in order to further strengthen the fulfilment of children’s rights, ratify the Optional Protocol to the Convention on a communications procedure.</t>
  </si>
  <si>
    <t>47. The Committee recommends that the State party, in order to further strengthen the fulfilment of children’s rights, consider ratifying the International Convention on the Protection of the Rights of All Migrant Workers and Members of Their Families.</t>
  </si>
  <si>
    <t>48.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the ones in the most disadvantaged situations. The Committee also recommends that the fourth to sixth periodic reports, the written replies to the list of issues and the present concluding observations be made widely available in the languages of the country.</t>
  </si>
  <si>
    <t>49. The Committee invites the State party to submit its combined seventh and eighth periodic report by 9 June 2027 and to include therein information on the follow-up to the present concluding observations. The report should be in compliance with the Committee’s harmonized treaty-specific reporting guidelines adopted on 31 January 2014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</si>
  <si>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Next report_x000D_</t>
  </si>
  <si>
    <t>50.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and paragraph 16 of General Assembly resolution 68/268.</t>
  </si>
  <si>
    <t>6. The Committee recommends that the State party ensure the realization of children’s rights in accordance with the Convention and the Optional Protocol on the involvement of children in armed conflict and the Optional Protocol on the sale of children, child prostitution and child pornography throughout the process of implementing the 2030 Agenda for Sustainable Development. It urges the State party to ensure the meaningful participation of children in the design and implementation of policies and programmes aimed at achieving all 17 Sustainable Development Goals as far as they concern children.</t>
  </si>
  <si>
    <t>7. The Committee notes the explanation by the State party that the draft laws on the Handling of Children under the Care of the Director and the Institution of Foster Care and on the Protection and Care of Children will replace the Children’s Law. Noting with concern that the draft laws are pending adoption since 2008, the Committee urges the State party to accelerate their adoption and to ensure that they comprehensively address contemporary challenges in the area of child protection, are fully aligned with the provisions of the Convention and its Optional Protocols and to allocate adequate resources and establish mechanisms to ensure their effective implementation and monitoring.</t>
  </si>
  <si>
    <t>8. While noting the existence of several strategies and action plans and the existence of the National Action Plan for the Implementation of the Convention (2015-2017) that relates to the work of the Commissioner for the Protection of the Rights of the Child, the Committee urges the State party to develop a comprehensive policy on children that encompasses all areas of the Convention and a strategy with the necessary elements for its application and adequate human, technical and financial resources; and to update its action plan.</t>
  </si>
  <si>
    <t>9. While noting the creation in 2012 of the ministerial Monitoring Committee for the implementation of the Convention which meets annually, the Committee reiterates its recommendation that the State party establish and promote an effective mechanism with a clear mandate and sufficient authority to coordinate all activities related to the implementation of the Convention at cross-sectoral, national, regional and local levels and to allocate adequate resources for its effective operation.</t>
  </si>
  <si>
    <t>10(a) Integrate a child-rights perspective to budgeting by clearly specifying the amount and proportion of the State budget for the implementation of children’s rights;</t>
  </si>
  <si>
    <t>10(b) Define budget lines for children in disadvantaged or vulnerable situations, including children with disabilities, children belonging to minorities, asylum-seeking, refugee and migrant children, and make sure that those budgetary lines are protected even in situations of economic crisis, natural disasters or other emergencies;</t>
  </si>
  <si>
    <t>10(c) Establish mechanisms to evaluate the adequacy, efficacy and equity of the distribution of resources allocated to the implementation of children’s rights.</t>
  </si>
  <si>
    <t>11. Recalling its general comment No. 5 (2003) and previous recommendations (para. 18), the Committee urges the State party to establish a centralised comprehensive system for data collection on children’s rights that covers all areas of the Convention and its Optional Protocols, with data disaggregated by age, sex, disability, geographical location, ethnic and national origin and socioeconomic background, and to strengthen data collection and analysis with regard to children with disability, asylum-seeking, refugee and migrant children, child victims of crimes and in relation to access to social, welfare and healthcare services.</t>
  </si>
  <si>
    <t>12(a) Ensure the independence of the Commissioner in full compliance with the Paris Principles, including regarding its funding, mandate and immunities;</t>
  </si>
  <si>
    <t>12(b) Ensure that it has adequate human, financial and technical resources and the necessary authority and mechanism to monitor children’s rights, process complaints and enforce decisions.</t>
  </si>
  <si>
    <t>13(a) Strengthen its awareness-raising programmes to make the Convention and its Optional Protocols known by the general public, including parents and children themselves, and actively involve children in such activities;</t>
  </si>
  <si>
    <t>13(b) Ensure that all relevant professionals receive mandatory training on the rights of the child and the rights of the children requiring special protection, including children with disabilities, asylum-seeking, refugee and migrant children, and child victims of crime;</t>
  </si>
  <si>
    <t>13(c) Raise awareness of the Optional Protocol of the Convention on a Communications Procedure among all children and provide training thereon to relevant actors, including child human rights defenders.</t>
  </si>
  <si>
    <t>14. The Committee welcomes the State party’s support to civil society, including the Grants-in-Aid Scheme, and recommends that the State party systematically involve all children’s groups and NGOs working for children, including children with disabilities, asylum-seeking, refugee and migrant children, in the development, implementation, monitoring and evaluation of laws, policies and programmes related to children and reporting to the Committee.</t>
  </si>
  <si>
    <t>15(a) Establish and implement regulations to ensure that the business sector, including the tourism industry, complies with international human rights and children’s rights standards;</t>
  </si>
  <si>
    <t>15(b) Ensure the effective monitoring of such regulations and appropriately sanction and provide remedies when violations occur;</t>
  </si>
  <si>
    <t>15(c) Require companies to undertake assessments, consultations and full public disclosure of the environmental, health-related and children’s rights impacts of their business activities and their plans to address such impacts;</t>
  </si>
  <si>
    <t>15(d) Undertake awareness-raising campaigns with the tourism service providers and the public at large on the prevention of sexual exploitation of children in the context of travel and tourism.</t>
  </si>
  <si>
    <t>16. The Committee recommends that the State party amend its legislation to remove all exceptions that allow marriage for those under 18 years of age.</t>
  </si>
  <si>
    <t>18(a) Adopt comprehensive anti-discrimination legislation prohibiting discrimination on all grounds in line with article 2(1) of the Convention, including based on the origins and situation of the child’s parent or legal guardian, and align its legislation accordingly;</t>
  </si>
  <si>
    <t>18(b) Encourage reporting of cases of discrimination through appropriate child-friendly channels among children, their caregivers, teachers and other professionals working with and for children and build the knowledge of such professionals on the non-discrimination principle and its application and their accountability for reporting of incidents and implementing relevant policies;</t>
  </si>
  <si>
    <t>18(c) Ensure that all cases of discrimination against children are investigated and prosecuted and that perpetrators, including teachers, are held accountable;</t>
  </si>
  <si>
    <t>18(d) Collect data, disaggregated by age, sex, disability, geographical location, ethnic and national origin and socioeconomic background, to assess the magnitude of discrimination against children on various grounds;</t>
  </si>
  <si>
    <t>18(e) Based on that data, develop, adopt and implement a comprehensive antidiscrimination policy, strategy and action plan with specific indicators and measurable targets and goals to address discrimination in all areas of life, with particular attention to children in situations of vulnerability;</t>
  </si>
  <si>
    <t>18(f) Intensify its measures to ensure that children with disabilities, children belonging to minority groups, asylum-seeking, refugee and migrant children, children from socioeconomically disadvantaged families, children in alternative care, Roma children and other children in situations of vulnerability have access to healthcare, social services and inclusive and mainstream education, and ensure regular and systematic monitoring and impact assessment of the measures taken.</t>
  </si>
  <si>
    <t>19(a) Ensure that the right of the child to have his or her best interests taken as a primary consideration is appropriately integrated and consistently interpreted and applied in all legislative, administrative and judicial proceedings and decisions, including in relation to asylum, as well as in all policies, programmes and projects that are relevant to, and have an impact on, children;</t>
  </si>
  <si>
    <t>19(b) Develop procedures and criteria to provide guidance to all relevant persons in authority for determining the best interests of the child in every area and for giving it due weight as a primary consideration.</t>
  </si>
  <si>
    <t>20(a) Promote and ensure the recognition of children as subjects of rights;</t>
  </si>
  <si>
    <t>20(b) Abolish any age limit on the right of children to express their views and ensure that the right of the child to be heard in relevant legal proceedings, also on asylum, is enshrined in legislation and effectively implemented, including by establishing systems and/or procedures for courts and professionals working with and for children to comply with the principle and building their capacity to use such systems and procedures;</t>
  </si>
  <si>
    <t>20(c) Ensure that the participatory structures, including the Children’s Parliament, Central Student Councils, the Youth Advisory Committee and Youth Board, represent children with distinct ethnic, religious, linguistic and cultural backgrounds, as well as children with disabilities, and are provided with adequate resources to fulfil their mandates;</t>
  </si>
  <si>
    <t>20(d) Tackle negative stereotypes and stigma affecting the participation of children in situations of vulnerability;</t>
  </si>
  <si>
    <t>20(e) Raise awareness among parents and relevant professionals about the right of children to be heard and promote meaningful and empowered participation of all children within the family, communities and schools, hear their views and include them in decision-making on all matters affecting them.</t>
  </si>
  <si>
    <t>21(a) Establish legal safeguards, including legislation and procedures, including removal of fees for birth registration, to prevent statelessness;</t>
  </si>
  <si>
    <t>21(b) Facilitate the acquisition of nationality for children who would otherwise be stateless, regardless of their parents’ citizenship, residence, legal or marital status, with particular attention to children born to refugee, asylum-seeking, migrant or stateless parents, and regardless of the existence of the family link before the departure from the country of origin;</t>
  </si>
  <si>
    <t>21(c) Consider ratifying the 1954 Convention relating to the Status of Stateless Persons, the 1961 Convention on the Reduction of Statelessness and the 1997 European Convention on Nationality.</t>
  </si>
  <si>
    <t>22. While noting the amendment to article 54 of the Children’s Law to ban corporal punishment with regard to children under 16 years of age, the Committee, recalling its general comment No. 8 (2006), urges the State party to extend the ban on corporal punishment to all children under 18, revise the legislation accordingly and promote positive, non-violent and participatory forms of child-rearing and discipline.</t>
  </si>
  <si>
    <t xml:space="preserve">Violence against children 
</t>
  </si>
  <si>
    <t>24(a) Ensure that laws on child sexual exploitation and abuse and on violence in the family are effectively enforced, jointly and interchangeably when appropriate, and their implementation is regularly and systematically monitored and evaluated;</t>
  </si>
  <si>
    <t>24(b) Strengthen and centralise the collection and analysis of disaggregated data on child victims of all forms of violence, such as domestic violence, corporal punishment, bullying and sexual exploitation and abuse, including within the child’s circle of trust and by religious personnel, with a view to assessing the magnitude of the phenomenon and formulating and implementing, with the participation of children, a comprehensive strategy for preventing and combating all forms of violence against children;</t>
  </si>
  <si>
    <t>24(c) Ensure and promote the mandatory reporting of cases of violence against children, particularly through legislative amendments; intensified awareness-raising about its forms and negative impacts among children, parents and professionals working with children; accessible, confidential and child-friendly helplines for children; and effective access to legal aid;</t>
  </si>
  <si>
    <t>24(d) Ensure that all cases of violence against children are promptly investigated, applying a child-friendly and multisectoral approach in the Children´s House and ensure that children´s testimony are audio-visually recorded without delay and allowed as evidence-in-chief during court proceedings including child sensitive cross examination.</t>
  </si>
  <si>
    <t>24(e) Ensure that perpetrators are prosecuted, duly sanctioned and deterred from having contacts with children and that reparations are provided to victims, as appropriate;</t>
  </si>
  <si>
    <t>24(f) Ensure that all cases of violence against children are addressed through a multidisciplinary approach and cooperation between relevant services; allocate adequate resources and strengthen the professional capacity to provide child-friendly, coordinated and comprehensive victim identification, needs assessment and support, including trauma-focused therapy; improve case-management and reduce processing times; and strengthen the role of family advisors in protecting children against all forms of violence and abuse;</t>
  </si>
  <si>
    <t>24(g) Ensure, including by reviewing the Criminal Procedures Law and the Law On Legal Aid, that the rights of child victims are respected in the context of the criminal proceedings, including the right to access information, the right to have their views heard, the right to legal assistance and other necessary support, such as psychological support, translation and interpretation;</t>
  </si>
  <si>
    <t>24(h) Provide regular training for judges, lawyers, prosecutors, the police and other relevant professional groups on standardized, gender- and child-sensitive procedures for dealing with child victims;</t>
  </si>
  <si>
    <t>24(i) Reinforce the legal basis for the operation of the Children’s House with the aim of defining its services including in pre-trial judicial procedures, collaboration of the partner agencies, and monitoring of the activities.</t>
  </si>
  <si>
    <t>25(a) Assess the prevalence of, and take all necessary measures to address child marriage, in particular in relation to the Roma and migrant communities; and raise awareness about the harmful effects of child marriage on the physical and mental health and well-being of girls;</t>
  </si>
  <si>
    <t>25(b) Ensure that no child, including intersex children, is subjected to unnecessary medical or surgical treatment during childhood, in line with the rights of children to bodily integrity, autonomy and self-determination, and provide social, medical and psychological services, as well as adequate counselling, support and reparations, to intersex children and families with intersex children.</t>
  </si>
  <si>
    <t>26(a) Strengthen support to families to prevent separation, including through parenting support, prevention and early intervention programmes, programmes on positive parenting and communication skills and spaces for family leisure;</t>
  </si>
  <si>
    <t>26(b) Provide appropriate support and services, including social and psychological support, to children and parents in situations of conflict and separation;</t>
  </si>
  <si>
    <t>26(c) Ensure that children of separated parents enjoy the right to maintain personal relations and direct contact with both parents on a regular basis, if not contrary to his/her best interests, in accordance with article 9(3) of the Convention, and support the enforcement of court orders in this respect.</t>
  </si>
  <si>
    <t>28(a) Develop and adopt without further delay the legal framework on child protection, which would, among others, provide for the right of children and parents to support services and establish and regulate the competences of the Social Welfare Services;</t>
  </si>
  <si>
    <t>28(b) Allocate adequate human, financial and technical resources to strengthen the capacity of the Social Welfare Services, both at national and local levels, to prevent and intervene in the context of family separation and ensure child-friendly services and support based on the best interests of the child;</t>
  </si>
  <si>
    <t>28(c) Collect data on children in alternative care, including “private foster care,” disaggregated by age, sex, ethnicity, nationality, disability and form of care, and, based on its assessment, develop a deinstitutionalisation strategy and action plan, including systemic transformation of the childcare, welfare and protection systems, and allocate adequate resources for its implementation;</t>
  </si>
  <si>
    <t>28(d) Provide counselling and social support to parents wishing to place a child in “private foster care” to encourage and enable them to continue to care for the child; and ensure that a child is only admitted to alternative care when such efforts have been exhausted and acceptable and justified reasons for entry into care exist;</t>
  </si>
  <si>
    <t>28(e) Ensure that children are only separated from their family if it is in their best interests and after a comprehensive assessment of their situation and that poverty, disability or ethnic origin are never the sole justification for family separation;</t>
  </si>
  <si>
    <t>28(f) Establish quality standards for all alternative care settings; ensure regular, periodic and substantive review of the placement of children in institutional and family-based childcare facilities; and monitor the quality of care therein;</t>
  </si>
  <si>
    <t>28(g) Further strengthen the support provided to foster parents and caregivers in institutions, including by providing regular and adequate training for them before and during the placement of children, with particular attention to special needs and vulnerabilities of children;</t>
  </si>
  <si>
    <t>28(h) Provide support programmes to children in care, including counselling, psychological support and psychotherapy;</t>
  </si>
  <si>
    <t>28(i) Ensure adequate support for children leaving care, develop community-based services to help them to start independent lives and take appropriate measures to ensure that children in alternative care are not stigmatized.</t>
  </si>
  <si>
    <t>29. While noting with concern that the amendments to the Adoption Law have been pending since 2013, the Committee urges the State party to accelerate the adoption of the revised Adoption Law and ensure its full compliance with the Convention and the Hague Convention on protection of Children in respect of Intercountry Adoption, including regarding the prohibition of private adoptions and the paramount consideration of the best interests of the child in the adoption procedures.</t>
  </si>
  <si>
    <t>31(a) Harmonize national legislation with the human rights model of disability and revise the assessment procedures of disability accordingly;</t>
  </si>
  <si>
    <t>31(b) Adopt a uniform definition of disability in compliance with the CRPD Convention;</t>
  </si>
  <si>
    <t>31(c) Strengthen support for the parents of children with disabilities and ensure the right of those children to grow up in their family environment, including by increasing the availability of early care, home nursing and relief services, providing timely and adequate socioeconomic support to all children with disabilities, regardless of the type of disability, and improving outreach to parents about the services available;</t>
  </si>
  <si>
    <t>31(d) Ensure access to timely and affordable healthcare, including by providing early detection, intervention and rehabilitation programmes, creating a network of community and outpatient health-care services, training and ensuring an adequate number of healthcare personnel;</t>
  </si>
  <si>
    <t>31(e) Ensure and promote opportunities for children with disabilities to express their views on matters affecting them, including at school, and have their views taken into account; tackle stigma affecting the participation of children with disabilities; and support the establishment of an organisation representing them;</t>
  </si>
  <si>
    <t>31(f) Organize the collection of data on children with disabilities, with a view to informing its policies and programmes and facilitating access for children with disabilities to services, including education, health, social protection and support.</t>
  </si>
  <si>
    <t>32(a) Ensure that all children and pregnant women have access to quality healthcare, regardless of their legal status, including by effectively implementing Circular of the Ministry of Health 11.11.09(4), 2/12/2011 and expanding the coverage of the National Healthcare System;</t>
  </si>
  <si>
    <t>32(b) Strengthen its legislation regulating the marketing of breast-milk substitutes, further promote and support breastfeeding for at least six months, including by addressing negative attitudes against breastfeeding in public places, adopting and implementing breastfeeding policies and workplace accommodation for nursing mothers and providing flexible working arrangements to parents in public and private sectors;</t>
  </si>
  <si>
    <t>32(c) Systematically collect data on food security and nutrition for children, including those relevant to breastfeeding, overweight, obesity and micronutrient deficiencies, with a view to informing its policies and strategies.</t>
  </si>
  <si>
    <t>33(a) Ensure that all children have access to confidential health services and abolish the legal requirement that the consent of both parents be needed to provide health services to the child;</t>
  </si>
  <si>
    <t>33(b) Ensure that children and adults have access to mental health services, in particular with regard to the impact of COVID-19 on adolescents;</t>
  </si>
  <si>
    <t>33(c) Ensure that sexual and reproductive health education is part of the mandatory school curriculum and targeted at adolescent girls and boys;</t>
  </si>
  <si>
    <t>33(d) Ensure that adolescents have access to confidential HIV testing and counselling services without the need for parental consent, and that professionals providing such services fully respect the rights of adolescents to privacy and nondiscrimination; and ensure that all children, regardless of their nationality or legal status, have access to antiretroviral therapy;</t>
  </si>
  <si>
    <t>33(e) Pursue its efforts to prevent and address adolescent substance abuse, including by conducting awareness-raising campaigns, developing specialized and youth-friendly drug-dependence treatment and harm reduction services and establishing the centre for children and adolescents affected by substance abuse.</t>
  </si>
  <si>
    <t>33(e) (a) Adopt targeted measures, including a poverty reduction strategy, to eradicate child poverty and prevent the risks of social exclusion;</t>
  </si>
  <si>
    <t>33(e) (b) Ensure that children and their families in situations of vulnerability receive adequate financial support and free, accessible services without discrimination, with particular attention to children with disabilities, refugee, asylum-seeking and migrant children and single-parent families, and review its legislation, including the Guaranteed Minimum Income Law, social and welfare policies and support accordingly;</t>
  </si>
  <si>
    <t>34(c) Empower children to handle challenging life situations, such as the economic crisis, by enriching school curriculum, enabling discussions with peers and adults, particularly teachers, and providing psychological support.</t>
  </si>
  <si>
    <t>35. The Committee recommends that the State party ensure that measures are taken to progressively shift from carbon-based industries to sustainable and renewable energy sources in compliance with international obligations.</t>
  </si>
  <si>
    <t>36(a) Undertake efforts to address the shortcomings on learning outcomes that have been experienced as a result of the COVID-19 pandemic;</t>
  </si>
  <si>
    <t>Education, including vocational training</t>
  </si>
  <si>
    <t>36(b) Continue to ensure access to quality, holistic and non-segregated education at all levels for all children in situations of vulnerability, including children with disabilities, Roma children, children belonging to ethnic minorities, asylumseeking, refugee and migrant children, children from socioeconomically disadvantaged families and children in alternative care;</t>
  </si>
  <si>
    <t>36(c) Collect and analyse data on school dropout and children out of school, disaggregated by age, sex, ethnicity, nationality, disability, geographic location and socio-economic situation, with a view to informing its policies and strategies;</t>
  </si>
  <si>
    <t>36(d) Ensure that all children with disabilities have access to inclusive education in mainstream schools, including by aligning the legislation with the Convention on the Rights of the Child and the Convention on the Rights of Persons with Disabilities and enshrining the right to education for children with disabilities, adopting a targeted and adequately funded action plan; providing pre-service and in-service training to teachers; and ensuring reasonable accommodation in terms of infrastructure, teaching support, materials and methods and individualised education plans;</t>
  </si>
  <si>
    <t>36(e) Ensure, including through legislative revisions, that certificates from special schools and units and the apprenticeship system are recognised and open access to gainful employment on the labour market and unemployment schemes;</t>
  </si>
  <si>
    <t>36(f) Promote the value of and strengthen the System of Apprentice Learning (Sistima Mathitias), its curriculum and teachers training and effectively address discrimination against students attending the system;</t>
  </si>
  <si>
    <t>36(g) Ensure accessible options for children to opt out of religious classes and access appropriate alternative to such classes in accordance with the needs of children of minority faith or non-faith backgrounds and that children who opt out of religious classes are not stigmatized;</t>
  </si>
  <si>
    <t>36(h) Monitor and evaluate its educational reforms, on a regular basis and with the participation of children, and ensure that children’s views are heard and taken into account in accordance with their age, the level of maturity and development, and provide other meaningful opportunities for children to participate in matters relating to education, including disciplinary and complaints procedures, with particular attention to children with disabilities, refugee, asylum seeking and migrant children;</t>
  </si>
  <si>
    <t>36(i) Intensify efforts to promote a culture of peace, living together and respect for diversity through education, with emphasis on teachers training and school curricula that should be able to address racism, xenophobia and discrimination and ensure safety and security at school;</t>
  </si>
  <si>
    <t>36(j) Ensure the right of all children to rest and leisure and to engage in recreational activities, including sports.</t>
  </si>
  <si>
    <t>38(a) End the practice of forced returns (“pushbacks”) of families and children, uphold the principle of non-refoulement in border management and ensure that children receive appropriate protection, access to asylum procedures, legal and humanitarian assistance, in accordance with articles 6, 22 and 37 of the Convention; and investigate pushback incidents and hold accountable those responsible;</t>
  </si>
  <si>
    <t>38(b) Ensure that the age-determination procedure is multidisciplinary and scientifically based, respectful of children’s rights and harmonised across the implementing authorities, give the benefit of the doubt to the individual being assessed and take into consideration documentary or other forms of evidence available, and ensure access to effective appeal mechanisms, including by providing the reasoned decision to the applicants;</t>
  </si>
  <si>
    <t>38(c) Ensure that separated and unaccompanied children benefit from representation by competent lawyers throughout asylum procedures, reduce delays in processing asylum claims and family reunification and ensure that best interests of the child are a primary consideration in all decisions relating to asylum-seeking children, including by introducing a formal best interests determination procedure;</t>
  </si>
  <si>
    <t>38(d) Provide all refugee, asylum seeking and unaccompanied children with sustainable, open and quality accommodation and shelter with adequate living space, access to healthcare, psychosocial services, education and leisure and appropriately trained staff to work with children; investigate the reports of violence and prosecute and bring to justice the perpetrators;</t>
  </si>
  <si>
    <t>38(e) Establish a formal and comprehensive procedure for identifying, assessing and addressing the specific needs of asylum-seeking children, including follow up, and providing durable solutions;</t>
  </si>
  <si>
    <t>38(f) Ensure the early identification and referral of unaccompanied and separated children, refugee and asylum-seeking children with specific needs to specialized rehabilitation services and psycho-social care, in particular, child victims of human trafficking, children with serious illnesses, children with disabilities, child victims of violence, including female genital mutilation or forced recruitment;</t>
  </si>
  <si>
    <t>38(g) Provide support to unaccompanied migrant children transitioning to adulthood, including by expanding independent living programmes and introducing tailored reintegration plans;</t>
  </si>
  <si>
    <t>38(h) Adopt an integration strategy and action plan with a view to facilitating the integration of refugee, asylum seeking and migrant children into society.</t>
  </si>
  <si>
    <t>39(a) Align the anti-trafficking and asylum legislation to ensure interconnection and access to rights, including the right of residence, and procedural safeguards for migrant children who are victims of human trafficking;</t>
  </si>
  <si>
    <t>39(b) Adopt a specific National Action Plan for child victims of trafficking and ensure its coordinated implementation between competent authorities;</t>
  </si>
  <si>
    <t>39(c) Strengthen mechanisms and professional training to ensure early identification, assessment and referrals of victims of human trafficking, with particular attention to unaccompanied children, children of migrant, Roma and asylum-seeking parents and other children in vulnerable situations;</t>
  </si>
  <si>
    <t>39(d) Establish a hotline for victims of trafficking, allocate resources for its effective functioning, train staff to provide child-sensitive and child-friendly assistance and promote awareness among children on how to access it;</t>
  </si>
  <si>
    <t>39(e) Ensure access to specialised services, including shelter, healthcare and financial support, and to compensation for child victims; and provide support to NGOs providing assistance to victims;</t>
  </si>
  <si>
    <t>39(f) Allocate adequate resources to the police anti-trafficking unit (ATU) to effectively investigate and prosecute cases of trafficking of children and ensure appropriate convictions for perpetrators, including for official complicity, while reducing procedural delays;</t>
  </si>
  <si>
    <t>39(g) Ensure that victim and witness-protection provisions are implemented and that prosecutions are victim-centred, child-friendly and gender-sensitive, and provide training to judges, prosecutors and law-enforcement officials in this regard;</t>
  </si>
  <si>
    <t>39(h) Conduct a study on economic exploitation of children;</t>
  </si>
  <si>
    <t>39(i) Conduct awareness-raising activities to make parents and children aware of the dangers of trafficking.</t>
  </si>
  <si>
    <t>40(a) Implement the law establishing a child justice system, including specialized child court facilities and procedures with adequate human, technical and financial resources, and designate and train specialized judges for children;</t>
  </si>
  <si>
    <t>40(b) Adopt a prevention approach in dealing with children in conflict with the law;</t>
  </si>
  <si>
    <t>40(c) Ensure that detention is used as a measure of last resort and for the shortest possible period of time and is reviewed on a regular basis with a view to its withdrawal and that children are not detained together with adults;</t>
  </si>
  <si>
    <t>40(d) Promote diversion, mediation and counselling, for children accused of criminal offences and, wherever possible, the use of non-custodial sentences, such as probation or community service;</t>
  </si>
  <si>
    <t>40(e) Ensure that children are not subject to the adult justice system.</t>
  </si>
  <si>
    <t>41. The Committee reiterates that the State party should ensure that all children victims and witnesses of crimes are provided with protection in line with the Convention and ensure the implementation of the Law on Minimum Standards on the Rights, Support and Protection of Victims of Crime (Law 51(I)/2016).</t>
  </si>
  <si>
    <t>Child victims and witnesses of crimes</t>
  </si>
  <si>
    <t>42(a) End the compulsory recruitment of children under 18 years of age by the armed forces and the use of children in hostilities, including by amending the National Guard law;</t>
  </si>
  <si>
    <t>42(b) Establish extraterritorial jurisdiction over acts prohibited under the Optional Protocol and eliminate the dual criminality requirement;</t>
  </si>
  <si>
    <t>42(c) Establish mechanisms for the early identification of asylum-seeking children from conflict areas, collect disaggregated data on such children and strengthen the physical and psychological support provided to them;</t>
  </si>
  <si>
    <t>42(d) Provide training on the Optional Protocol and children’s rights to children, their families and all professionals working with or for children.</t>
  </si>
  <si>
    <t>43. The Committee recommends that the State party consider ratifying the International Convention on the Protection of the Rights of All Migrant Workers and Members of Their Families.
44. The Committee urges the State party to fulfil its reporting obligations under the Optional Protocol on the sale of children, child prostitution and child pornography, given that the related report has been overdue since 6 May 2018.</t>
  </si>
  <si>
    <t>45. The Committee recommends that the State party continue to cooperate with the Council of Europe on the implementation of the Convention and other human rights instruments, both in the State party and in other Council of Europe member States.</t>
  </si>
  <si>
    <t>46.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the ones in the most disadvantaged situations. The Committee also recommends that the combined fifth and sixth periodic reports, the written replies to the list of issues and the present concluding observations be made widely available in the languages of the country.</t>
  </si>
  <si>
    <t>47. The Committee invites the State party to submit its combined seventh and eighth periodic reports by 8 March 2027 and to include therein information on the follow-up to the present concluding observations. The report should be in compliance with the Committee’s harmonized treaty-specific reporting guidelines adopted on 31 January 2014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</si>
  <si>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48.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and paragraph 16 of General Assembly resolution 68/268.</t>
  </si>
  <si>
    <t>5. The Committee recommends that the State party ensure the realization of children’s rights in accordance with the Convention, the Optional Protocol on the involvement of children in armed conflict and the Optional Protocol on the sale of children, child prostitution and child pornography, throughout the process of implementing the 2030 Agenda for Sustainable Development. It urges the State party to ensure the meaningful participation of children in the design and implementation of policies and programmes aimed at achieving all 17 Sustainable Development Goals as far as they concern children.</t>
  </si>
  <si>
    <t>6. The Committee recommends that the State party conduct a review of all its legislation to align it with the Convention, in line with the strategy and action plan on child-friendly Iceland, and develop child-rights impact assessment procedures for national and subnational legislation and policies relevant to children.</t>
  </si>
  <si>
    <t>7(a) Ensure the implementation of the strategy and the action plan [on children’s rights covering the period 2021–2024] through the allocation of sufficient human, technical and financial resources in line with specific time-bound and measurable goals;</t>
  </si>
  <si>
    <t>7(b) Effectively monitor and evaluate progress in the implementation of children’s rights in accordance with the strategy and action plan, with the appropriate involvement of children and civil society.</t>
  </si>
  <si>
    <t>8(a) Ensure that the special steering committee on matters concerning children operates effectively to coordinate all activities related to the implementation of the Convention at the national and municipal levels and across sectors, and the implementation of the various action plans in the area of children’s rights;</t>
  </si>
  <si>
    <t>8(b) Ensure that the steering committee is provided with the human, technical and financial resources necessary to support the effective implementation of the Convention across the State party, and that it includes the participation of children and civil society;</t>
  </si>
  <si>
    <t>8(c) Address disparities in access to child services between municipalities and ensure that children in all municipalities have access to high quality services for children.</t>
  </si>
  <si>
    <t>9(a) Elaborate and implement procedures for the allocation, use and monitoring of resources for children throughout the State party, and assess how investments in all sectors serve the best interests of the child;</t>
  </si>
  <si>
    <t>9(b) Ensure transparent and participatory budgeting processes at State and municipal levels in which civil society, the public and children can participate effectively.</t>
  </si>
  <si>
    <t>10(a) Ensure that the dashboard [on the well-being, health and rights of children] collects both qualitative and quantitative indicators encompassing all areas of the Convention, and that the data are disaggregated by age, sex, disability, geographical location, ethnic origin, nationality and socioeconomic background;</t>
  </si>
  <si>
    <t>10(b) Strengthen the collection and analysis of data on discrimination against children, children with disabilities, mental health, and violence against children, including domestic violence and sexual exploitation and abuse;</t>
  </si>
  <si>
    <t>10(c) Ensure the effective coordination and sharing of the data among relevant ministries and entities, including Statistics Iceland, the Ombudsman for Children, the Directorate of Health and relevant educational institutions, as well as among professional groups and civil society, and ensure that the data are used for the evaluation of policies and projects on children’s rights.</t>
  </si>
  <si>
    <t>12(a) Establish an independent mechanism to receive, investigate and competently address complaints from children in a child-friendly manner, including against private persons, that is embedded or linked to the Ombudsman for Children, and ensure that the Parliamentary Ombudsman uses child-friendly procedures;</t>
  </si>
  <si>
    <t>12(b) Ensure that all children are aware of their right to file a complaint under all existing mechanisms and the concrete possibility to do so;</t>
  </si>
  <si>
    <t>12(c) Expedite the establishment of an independent mechanism for monitoring and promoting human rights, including children’s rights, and ensure that it is in full compliance with the principles relating to the status of national institutions for the promotion and protection of human rights (the Paris Principles).</t>
  </si>
  <si>
    <t>13(a) Continue its awareness-raising regarding children’s rights among the public, including by disseminating child-friendly pedagogical material in Icelandic, and promote the active involvement of children in public outreach activities;</t>
  </si>
  <si>
    <t>13(b) Ensure systematic training on children’s rights, the Convention and its first two Optional Protocols for all professionals working for and with children.</t>
  </si>
  <si>
    <t>14. While noting that very few exceptions for marriage under the age of 18 years have been granted since 2009, the Committee urges the State party to amend its Law in Respect of Marriage to remove all exceptions that allow marriage under the age of 18 years.</t>
  </si>
  <si>
    <t>15(a) Eliminate disparities between municipalities regarding children’s access to services, including by ensuring that the objectives of the Local Authorities Equalization Fund are aligned with the national policy and strategy on children’s rights;</t>
  </si>
  <si>
    <t>15(b) Ensure that the legal framework on discrimination, including the act on equal treatment, protects children from discrimination; that children know how to report cases of discrimination; and that cases of discrimination against children are investigated by a competent authority;</t>
  </si>
  <si>
    <t>15(c) Conduct a study on the extent and forms of discrimination against children, including discrimination based on residence and against migrant children, children belonging to minority groups, children of a parent with an irregular residence status, children living in poverty, lesbian, gay, bisexual, transgender and intersex children and children with disabilities.</t>
  </si>
  <si>
    <t>16(a) Ensure that the principle of the best interests of the child is consistently applied in programmes and legislative, administrative and judicial proceedings, including in relation to parental custody and mediation, and decisions on asylum, international protection and residence permits;</t>
  </si>
  <si>
    <t>16(b) Provide guidance to all relevant persons in authority for determining the best interests of the child in every area and for giving those interests due weight as a primary consideration.</t>
  </si>
  <si>
    <t>17(a) Amend the Youth Act to ensure that all municipalities establish youth councils and to clarify their functions, responsibilities and mandates, in accordance with the parliamentary resolution on child-friendly Iceland;</t>
  </si>
  <si>
    <t>17(b) Ensure that all children can express their opinion and be heard in all decisions affecting them, including in courts and civil proceedings and on decisions regarding custody, contact and asylum, and adopt relevant legislative amendments to ensure that their views are heard and taken into account in such decisions;</t>
  </si>
  <si>
    <t>17(c) Continue to strengthen measures to promote the meaningful and empowered participation of all children, including children in disadvantaged situations, within the family, the community, schools and the realm of policymaking at the municipal and national levels, such as by ensuring that the outcomes of youth councils are systematically fed into public decision-making;</t>
  </si>
  <si>
    <t>17(d) Ensure that all relevant professionals working with and for children, including teachers and youth care professionals, systematically receive appropriate training on the right of the child to be heard and have his or her opinion taken into account.</t>
  </si>
  <si>
    <t>18. The Committee welcomes the amendments made to the Icelandic Nationality Act in 2018, but is concerned that children born in the State party to parents with an irregular residence status are registered as domiciled overseas, which negatively affects their access to health and other services. It recommends that the State party ensure that children of parents with an irregular residence status have access to health and other services and receive protection against deportation under article 102 of the Foreign Nationals Act, and strengthen legal pathways for such children to acquire a nationality.</t>
  </si>
  <si>
    <t>19. The Committee welcomes the adoption of the Act on Gender Autonomy in 2019 and recommends that the State party allocate sufficient resources for its implementation, particularly with regard to the provision of related services and support for children and their parents, and provide training on gender-neutral registration to professionals working with children.</t>
  </si>
  <si>
    <t>20. Noting with concern that article 4 of the Act on Artificial Fertilization and Use of Human Gametes and Embryos for Stem-Cell Research allows for the anonymity of donors, the Committee recommends that the State party guarantee the right of children conceived by medically assisted reproduction to information regarding their biological origins.</t>
  </si>
  <si>
    <t>21. Noting with concern that parents decide on a child’s religious status at birth under the act on registered religious communities as amended in 2013, the Committee recommends that children’s religious statuses remain undeclared until they are able to make the decision for themselves.</t>
  </si>
  <si>
    <t>22. Noting with concern that persons under 18 years of age cannot legally register their associations, the Committee recommends that the State party ensure that children are supported and encouraged to form, legally register and participate in their own associations and initiatives.</t>
  </si>
  <si>
    <t>23(a) Further develop regulations and safeguarding policies to protect the rights and safety of children in the digital environment, including by instituting effective regulations for Internet service providers, and ensure that media and other relevant professionals are appropriately trained on such regulations and policies;</t>
  </si>
  <si>
    <t>23(b) Ensure that laws on access to information and the digital environment protect children from harmful content and materials and online risks, and provide for mechanisms to prosecute violations;</t>
  </si>
  <si>
    <t>23(c) Continue efforts to enhance the digital literacy and skills of children, teachers and families.</t>
  </si>
  <si>
    <t>25(a) Ensure the effective investigation of and intervention in all cases of violence against children, including neglect and sexual abuse, in and outside the home, and in the digital environment, and that perpetrators are brought to justice;</t>
  </si>
  <si>
    <t>Violence against children, including neglect and sexual exploitation and abuse</t>
  </si>
  <si>
    <t>25(b) Strengthen measures for ensuring that children who are victims or witnesses of violence, including children with disabilities and asylum-seeking children, have prompt access to child-friendly and multisectoral remedies and comprehensive support, including in a barnahus, with the aim of preventing the secondary victimization of those children;</t>
  </si>
  <si>
    <t>25(c) Ensure that mechanisms for supporting child victims of violence, including the child protection services and regional child protection boards that will replace the child protection committees in 2023, are adequately resourced;</t>
  </si>
  <si>
    <t>25(d) Strengthen measures aimed at preventing violence against children, with an emphasis on children in particularly vulnerable situations, including children with disabilities, children living in poverty, asylum-seeking children and children belonging to minority groups;</t>
  </si>
  <si>
    <t>25(e) Further strengthen awareness-raising and education programmes, including campaigns, with the involvement of children, in order to enhance awareness of child sexual abuse and exploitation, including online safety, among both members of the public and professionals working with and for children and to identify and adequately respond to all cases of violence against children, including neglect and sexual abuse;</t>
  </si>
  <si>
    <t>25(f) Conduct a national survey on violence against children and ensure the collection of data on child sexual exploitation and abuse, including on cases that have been reported to the authorities, investigated and prosecuted and on the sanctions that have been imposed on perpetrators, and draw conclusions in terms of policies and practices, in line with the rights of the child.</t>
  </si>
  <si>
    <t>26(a) Prohibit the sterilization of children, particularly girls with disabilities, without their informed consent;</t>
  </si>
  <si>
    <t>26(b) Ensure that the performance of unnecessary medical or surgical treatment on intersex children is safely deferred until children are able to provide their informed consent, in line with the prohibition of such procedures under the Act on Gender Autonomy, and provide reparations for children who received unnecessary treatment;</t>
  </si>
  <si>
    <t>26(c) Provide adequate social, medical and psychological services, counselling and support to intersex children and their families.</t>
  </si>
  <si>
    <t>27(a) Ensure that proceedings on custody and other family matters are promptly resolved, including by increasing the number of professionally trained staff, and ensure that both parents and children receive adequate counselling and other support services;</t>
  </si>
  <si>
    <t>27(b) Ensure that working parents have sufficient childcare options after the end of parental leave and before the start of preschool, and consider undertaking a study, in collaboration with municipalities, to assess the impact of the 6-month gap between the end of parental leave and the start of preschool, with a view to proposing improvements at the national level.</t>
  </si>
  <si>
    <t>28(a) Prioritize a reform of the child protection system, with a view to developing quality standards and clear guidelines for child protection services and regional child protection boards, reducing processing times of cases, ensuring psychosocial support for children, expanding coverage to all geographical areas and allocating sufficient financial, technical and human resources;</t>
  </si>
  <si>
    <t>28(b) Ensure that all child protection authorities receive training on children’s rights, including their right to privacy, and on relevant legislation;</t>
  </si>
  <si>
    <t>28(c) Further strengthen its system of foster care, including through regular review of placements and continuous training, support and counselling for foster adoptive parents;</t>
  </si>
  <si>
    <t>28(d) Strengthen measures aimed at providing education, skills and opportunities for independent living for children leaving alternative care, including through increased funding and on the basis of the assessments conducted under the action plan for child protection.</t>
  </si>
  <si>
    <t>30(a) Strengthen support provided to children with disabilities, in particular migrant children with disabilities, for their social integration and individual development, including by ensuring that they have prompt access to early detection and early intervention programmes, and by allocating sufficient resources for the implementation of the act on services for persons with disabilities who have long-term support needs;</t>
  </si>
  <si>
    <t>30(b) Decrease the waiting time for diagnoses by increasing the number of professionals providing that service and by ensuring the availability of quality services for children with disabilities;</t>
  </si>
  <si>
    <t>30(c) Ensure that families of migrant children know how to seek necessary support, and address the overrepresentation of migrant children who are referred to services for intellectual and psychosocial disabilities;</t>
  </si>
  <si>
    <t>30(d) Ensure that, in cases where custody is shared, parents of children with disabilities who are separated or divorced can both benefit from relevant support under the national health insurance scheme;</t>
  </si>
  <si>
    <t>30(e) Ensure the accessibility of public and private buildings for children with disabilities, including all diverse groups of children with different needs.</t>
  </si>
  <si>
    <t>32(a) Strengthen mental health services and programmes for children, including by: (i) improving coordination between municipalities and relevant ministries, including the Ministry of Social Affairs and Labour and the Ministry of Education and Children, to provide therapeutic mental health services in schools at all levels and within communities; (ii) ensuring that the number of qualified medical professionals, including child psychologists and psychiatrists, is sufficient to meet children’s mental health needs in a timely manner; (iii) providing mental health services that are tailored to address the specific needs of migrant children, lesbian, gay, bisexual, transgender and intersex children and children with disabilities; and (iv) having a better overview of the waiting list to improve the efficiency of interventions;</t>
  </si>
  <si>
    <t>32(b) Invest in preventive measures, address the underlying causes of suicide and poor mental health among children and ensure that children’s perspectives are included in the development of response services available for them;</t>
  </si>
  <si>
    <t>32(c) Ensure that the prescription of drugs for children, including for anxiety, depression, sleep disorders and attention deficit hyperactivity disorder is used only as a measure of last resort and after an individualized assessment of the best interests of the child, and that medical practitioners, children and their parents are properly informed about non-medical alternatives and possible side effects of such medical treatment;</t>
  </si>
  <si>
    <t>32(d) Provide community-based education, training and support to parents of children with mental health issues, in line with the policy and action plan on mental health;</t>
  </si>
  <si>
    <t>32(e) Prohibit the practice of the placement of children with mental health issues in detention;</t>
  </si>
  <si>
    <t>32(f) Provide comprehensive mental health promotion, screening for mental health issues and early intervention services in all upper secondary schools.</t>
  </si>
  <si>
    <t>33(a) Integrate age-appropriate sexual and reproductive health education into mandatory school curricula at all levels of education and in teacher training, and ensure that it includes well-coordinated, age appropriate education on gender equality, sexual diversity, sexual and reproductive health rights, responsible parenthood and sexual behaviour and violence prevention;</t>
  </si>
  <si>
    <t>33(b) Ensure that relevant professionals receive appropriate training on adolescents’ right to sexual and reproductive health-care services;</t>
  </si>
  <si>
    <t>33(c) Strengthen measures to prevent and address the incidence of drug, alcohol and tobacco use by adolescents, including by: (i) providing adolescents with accurate and objective information on the harmful effects of alcohol, drug and substance abuse, as well as life-skills education on preventing substance abuse, including tobacco and alcohol dependence; (ii) ensuring the early identification and adequate referral of adolescents requiring treatment, and that such treatment is accessible and childfriendly; and (iii) enforcing legislation regarding the marketing of tobacco, including ecigarettes, to children and regularly evaluating the effectiveness of various interventions aimed at reducing the incidence of drug, alcohol, and tobacco use by adolescents.</t>
  </si>
  <si>
    <t>34. The Committee is concerned about the reported decrease in exclusive breastfeeding after the first month of birth, and recommends that the State party strengthen efforts, including through the newly agreed agreement with midwives for home visits, to facilitate exclusive breastfeeding during the first six months of the life of a child.</t>
  </si>
  <si>
    <t>35(a) Ensure that national policies and programmes on climate change and adaptation are implemented in accordance with the principles of the Convention and taking into account children’s needs and views;</t>
  </si>
  <si>
    <t>35(b) Promote, with the active participation of schools, children’s awareness of and preparedness for climate change, including by incorporating the subject into school curricula and teacher training programmes.</t>
  </si>
  <si>
    <t>36(a) Further strengthen its policies to ensure that all children have an adequate standard of living, including by increasing social benefits for single-parent households, providing support for childcare prior to the start of preschool and providing adequate and long-term social housing for families in need;</t>
  </si>
  <si>
    <t>36(b) Ensure that measures include a particular focus on children from disadvantaged families, especially children of single parents, children of parents with disabilities and migrant children;</t>
  </si>
  <si>
    <t>36(c) Assess the impact of measures to combat poverty, including any negative effects on the enjoyment of other rights, with a view to ensuring that such measures are comprehensive and comply with a child rights-based approach.</t>
  </si>
  <si>
    <t>38(a) Continue its efforts to reduce and prevent early school leaving and absenteeism, based on an analysis of the root causes, including by: (i) providing financial support for socio-economically disadvantaged children to complete upper secondary school; (ii) establishing the proposed database for registration of students in compulsory schooling; and (iii) developing guidelines for identifying, registering and responding to cases of school absenteeism;</t>
  </si>
  <si>
    <t>38(b) Strengthen measures for ensuring inclusive education for all children with disabilities, including children with intellectual or psychosocial disabilities, such as by:
(i) increasing the resources allocated for the implementation of the policy on inclusive education; (ii) adapting curricula and training and assigning specialized teachers and professionals in integrated classes so that children with learning difficulties receive individual support and due attention; (iii) providing assistive technologies and devices; and (iv) ensuring reasonable accommodation in school infrastructure and transportation;</t>
  </si>
  <si>
    <t>38(c) Strengthen its efforts to improve the quality of education and to ensure an adequate number of qualified teachers, including by providing incentives to attract teachers;</t>
  </si>
  <si>
    <t>38(d) Ensure appropriate budget allocations for the implementation of quality multilingual intercultural education for migrant children, including through appropriate materials, bilingual teachers and educative tools;</t>
  </si>
  <si>
    <t>38(e) Combat violence in schools, including bullying, cyberbullying and online violence, and ensure that such measures encompass prevention, early detection mechanisms, awareness-raising on its harmful effects, the empowerment of children, the training of teachers and intervention protocols;</t>
  </si>
  <si>
    <t>38(f) Promote high-quality vocational training to enhance the skills of children, especially those who drop out of school, and adopt a re-entry policy to encourage those who wish to return to school;</t>
  </si>
  <si>
    <t>38(g) Ensure the active participation of children and young people in the formulation of educational policies.</t>
  </si>
  <si>
    <t>39(a) Strengthen the teaching of children’s rights and the principles of the Convention within the mandatory school curricula in all educational settings and in the training of teachers and education professionals, taking into account the framework of the World Programme for Human Rights Education;</t>
  </si>
  <si>
    <t xml:space="preserve">Human rights education
</t>
  </si>
  <si>
    <t>39(b) Develop human rights education materials that foster respect for and appreciation of racial, gender and other diversities, and ensure that teachers receive the necessary support to teach children’s rights in schools.</t>
  </si>
  <si>
    <t>40(a) Develop guidelines for ensuring the quality of leisure and after-school activities for children over 9 years of age;</t>
  </si>
  <si>
    <t>40(b) Strengthen support for initiatives aimed at promoting children’s right to leisure, play, recreational activities, cultural life and the arts, including youth centres, sports clubs, youth associations and the children’s cultural fund, and ensure that they meet quality standards, including with regard to accessibility and staffing;</t>
  </si>
  <si>
    <t>40(c) Ensure that sporting, recreational, leisure, cultural and artistic activities are available and accessible for children with disabilities, asylum-seeking and migrant children, socioeconomically disadvantaged children and children living in rural areas;</t>
  </si>
  <si>
    <t>40(d) Fully involve children in planning, designing and monitoring the implementation of policies and programmes relevant to leisure, play, recreation, cultural life and the arts.</t>
  </si>
  <si>
    <t>42(a) Allocate sufficient resources for the effective implementation of the Foreign Nationals Act and for all reforms proposed in the report of the Ministry of Justice on children seeking international protection;</t>
  </si>
  <si>
    <t>42(b) Prioritize the immediate placement of unaccompanied children in foster care and invest the resources necessary to ensure that all reception facilities are child-friendly, with a view to ensuring that they conform to minimum standards for reception conditions, psychosocial and integration support, health, welfare and education for children;</t>
  </si>
  <si>
    <t>42(c) Provide asylum-seeking children with age-appropriate information about their rights, available services and, as relevant, application procedures for family reunification;</t>
  </si>
  <si>
    <t>42(d) Ensure that all relevant stakeholders working with children receive training, and copies of the relevant procedures, for ensuring that the best interests of asylum-seeking children are given primary consideration in all asylum processes and that their views are heard, taken into account and given due weight;</t>
  </si>
  <si>
    <t>42(e) Conduct age-assessment procedures through multidisciplinary methods, including a comprehensive assessment of the psychological development of the child, in cases of serious doubt only and respecting the legal principle of the benefit of the doubt; and ensure that the outcome of such assessments can be challenged separately by the affected party.</t>
  </si>
  <si>
    <t xml:space="preserve">Economic exploitation                                                                                                                                                                                                                                                                                                                                          </t>
  </si>
  <si>
    <t>43(a) Ensure that the involvement of children in all contexts is in full compliance with international child labour standards with respect to age, working hours, working conditions, education and health;</t>
  </si>
  <si>
    <t xml:space="preserve">Child exploitation                                                                                                                                                                                                                                                                                                                                          </t>
  </si>
  <si>
    <t>43(b) Raise awareness in schools and among parents and employers on the regulations regarding the participation of children in paid work.</t>
  </si>
  <si>
    <t>44(a) Establish a procedure for the identification of children who are victims of trafficking and ensure that relevant professionals working with and for children receive appropriate training;</t>
  </si>
  <si>
    <t>44(b) Effectively investigate and prosecute cases of trafficking of children and ensure appropriate convictions for perpetrators.</t>
  </si>
  <si>
    <t>45(a) Adopt the bill aimed at protecting the rights of children in the justice system, including the provisions legally prohibiting the publication of the names of children recognized as having infringed criminal law;</t>
  </si>
  <si>
    <t>45(b) Strengthen measures to ensure that children with sexually inappropriate behaviour, including children who may have committed sexual offences, receive appropriate therapeutic attention and benefit from child protection measures.</t>
  </si>
  <si>
    <t>46(a) Ensure that all forms of the sale of children are criminalized, in line with articles 2 and 3 of the Optional Protocol, including with regard to acts of producing and disseminating material advertising the offences described in the Optional Protocol, and producing, distributing, disseminating, selling or possessing child sexual abuse material;</t>
  </si>
  <si>
    <t>46(b) Take measures specifically aimed at preventing and addressing the online sale of children for the purpose of sexual exploitation and abuse, including through the training of relevant professionals.</t>
  </si>
  <si>
    <t>47(a) Establish in law extraterritorial jurisdiction for crimes under the Optional Protocol when they are committed by or against a person who is a citizen of or has links with the State party.</t>
  </si>
  <si>
    <t>47(b) Establish a mechanism for the early identification of children who may have been involved in armed conflict abroad, and ensure that they receive support for their physical and psychological recovery and their reintegration into society.</t>
  </si>
  <si>
    <t>48. The Committee recommends that the State party, in order to further strengthen the fulfilment of children’s rights, accede to the Optional Protocol on a communications procedure.</t>
  </si>
  <si>
    <t>49. The Committee recommends that the State party, in order to further strengthen the fulfilment of children’s rights, consider ratifying the International Convention for the Protection of All Persons from Enforced Disappearance and the International Convention on the Protection of the Rights of All Migrant Workers and Members of Their Families.</t>
  </si>
  <si>
    <t>50. The Committee recommends that the State party continue to cooperate with the Council of Europe on the implementation of the Convention and other human rights instruments, both in the State party and in other States members of the Council of Europe.</t>
  </si>
  <si>
    <t>51.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the written replies to the list of issues and the present concluding observations be made widely available in the languages of the country.</t>
  </si>
  <si>
    <t>52. The Committee recommends that the State party strengthen the Steering Committee on Human Rights and ensure that it has a mandate to coordinate and prepare reports to and engage with international and regional human rights mechanisms, and to coordinate and track national follow-up to, and implementation of, treaty obligations and the recommendations and decisions emanating from such mechanisms. The Committee emphasizes that the Steering Committee should be adequately and continuously supported by dedicated staff and should have the capacity to consult systematically with the national human rights institution, when established, and civil society.</t>
  </si>
  <si>
    <t>53. The Committee invites the State party to submit its combined seventh and eighth periodic report by 26 November 2027 and to include therein information on the followup to the present concluding observations. The report should be in compliance with the Committee’s harmonized treaty-specific reporting guidelines11 and should not exceed 21,200 words. 12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</si>
  <si>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7(a) Implement fully the legislation relating to children’s rights and ensure its dissemination to all those working for and with children;</t>
  </si>
  <si>
    <t xml:space="preserve">General measures of implementation </t>
  </si>
  <si>
    <t>7(b) Ensure the participation of children in the process of drafting and reviewing existing laws that relate to their rights and that have an impact on them;</t>
  </si>
  <si>
    <t>7(c) Develop child-rights impact assessment procedures for all national and subnational legislation and policies relevant to children.</t>
  </si>
  <si>
    <t>8(a) Intensify its efforts to develop a comprehensive policy and strategy on children’s rights covering all areas of the Convention;</t>
  </si>
  <si>
    <t>8(b) Allocate adequate human, technical and financial resources for its implementation;</t>
  </si>
  <si>
    <t>8(c) Ensure that children and organizations working on children’s rights are involved in the preparation, implementation and evaluation of policies, strategies and action plans.</t>
  </si>
  <si>
    <t>10. The Committee reiterates its previous recommendation to create a permanent body with sufficient authority, the necessary human, technical and financial resources and a mandate to coordinate all activities and monitor the State party’s compliance with its obligations under the Convention and its Optional Protocols.</t>
  </si>
  <si>
    <t>11(a) Increase budgetary allocations for the realization of children’s rights, paying particular attention to children in vulnerable situations;</t>
  </si>
  <si>
    <t xml:space="preserve">Allocation of resources </t>
  </si>
  <si>
    <t>11(b) Identify areas of potential savings where funds could be transferred to budgets relating to children and their families, paying particular attention to children in disadvantaged situations, including children with disabilities, children living in poverty and Roma children;</t>
  </si>
  <si>
    <t>11(c) Strengthen measures to ensure that budgetary allocations to sectors supporting the realization of children’s rights are not affected by adverse economic conditions or emergencies and can mitigate the adverse impact of the coronavirus disease (COVID-19) pandemic;</t>
  </si>
  <si>
    <t>11(d) Implement mechanisms to monitor and evaluate the adequacy, efficacy and equitability of budget allocations for the implementation of the Convention;</t>
  </si>
  <si>
    <t>11(e) Involve civil society organizations working on children’s rights and children themselves in budgetary decisions that affect them and duly take into account their opinions.</t>
  </si>
  <si>
    <t>12(a) Establish a comprehensive and reliable data collection mechanism, with indicators on all rights guaranteed by the Convention and its Optional Protocols;</t>
  </si>
  <si>
    <t>12(b) Ensure that data can be disaggregated by age, sex, disability, geographic location, ethnic origin, nationality and socioeconomic background to facilitate analysis of the situation of all children, particularly younger children, children in alternative care, child victims of neglect, violence or abuse, including sexual exploitation and trafficking, children with disabilities, refugee and asylum-seeking children, children of unknown nationality, children in conflict with the law, working children, children in street situations and children in other situations of vulnerability;</t>
  </si>
  <si>
    <t>12(c) Facilitate intersectoral coordination among public institutions that collect information and develop a comparable and standardized evidence-based system to periodically monitor the achievement of the Sustainable Development Goals, and for the formulation, monitoring and evaluation of policies, programmes and projects developed for the effective implementation of the Convention;</t>
  </si>
  <si>
    <t>12(d) Take into account the conceptual and methodological framework set out in the report of the Office of the United Nations High Commissioner for Human Rights entitled “Human Rights Indicators: A Guide to Measurement and Implementation” when defining, collecting and disseminating statistical information.</t>
  </si>
  <si>
    <t>13(a) Strengthen the independence and mandate of the Ombudsman and strengthen the capacity and the human and financial resources of the departments of the Ombudsman’s Office for monitoring and safeguarding the rights of the child and the rights of persons with disabilities;</t>
  </si>
  <si>
    <t>13(b) Widely disseminate information about the role of the Ombudsman, especially among children, to increase awareness about the possibility of filing complaints with the Ombudsman’s Office.</t>
  </si>
  <si>
    <t>14(a) Strengthen its efforts to disseminate and raise awareness of the Convention and its Optional Protocols and increase awareness in all spheres of society, particularly in families and communities, of the fact that children are rights holders;</t>
  </si>
  <si>
    <t>Dissemination, awareness and training</t>
  </si>
  <si>
    <t>14(b) Ensure systematic, compulsory and ongoing training on children’s rights for professionals working for and with children.</t>
  </si>
  <si>
    <t xml:space="preserve">Independent child rights monitoring  </t>
  </si>
  <si>
    <t>15. While welcoming the adoption of the Government’s strategy on civil society cooperation and development (2018–2020), the Committee recommends that the State party renew the strategy and strengthen its cooperation with non-governmental organizations, including child human rights defenders, by ensuring that consultative processes are systematic and inclusive and that the contributions of civil society are increasingly taken into account.</t>
  </si>
  <si>
    <t>16. The Committee recommends that the State party amend the Law on the Family to remove all exceptions that allow marriage under the age of 18 years.</t>
  </si>
  <si>
    <t>18(a) Ensure the full enforcement of existing laws prohibiting discrimination and strengthen public education campaigns to promote tolerance, coexistence, respect for diversity, dialogue and inclusion, and raise public awareness of the prohibition of discrimination;</t>
  </si>
  <si>
    <t>18(b) Strengthen the capacities and effectiveness of the Commission for the Prevention of and Protection against Discrimination and the agencies responsible for receiving complaints;</t>
  </si>
  <si>
    <t>18(c) Strengthen the implementation of the equality and non-discrimination strategy for the period 2022–2026, ensuring the participation of children and civil society in its design and in monitoring its effectiveness;</t>
  </si>
  <si>
    <t>18(d) Ensure the investigation of cases of discrimination against children.</t>
  </si>
  <si>
    <t>19(a) Take all appropriate measures to ensure that the principle of the best interests of the child is integrated into laws, regulations and administrative and judicial procedures;</t>
  </si>
  <si>
    <t>19(b) Ensure that the best interests of the child are a primary consideration in all decisions relevant to children and establish common guidelines for its adequate application in all areas;</t>
  </si>
  <si>
    <t>19(c) Provide systematic training to all professionals with responsibility for determining the best interests of the child in each area covered by the Convention.</t>
  </si>
  <si>
    <t>20(a) Undertake comprehensive legislative reform to guarantee children’s right to be heard in all judicial and administrative proceedings affecting them;</t>
  </si>
  <si>
    <t>20(b) Further promote existing spaces for participation and periodically evaluate the degree of acceptance of children’s opinions in these spaces;</t>
  </si>
  <si>
    <t>20(c) Promote the participation of children within the family, in childcare centres, schools and communities and encourage the implementation of mechanisms and models for children to participate in decision-making in matters that concern them;</t>
  </si>
  <si>
    <t>20(d) Adopt measures to combat prevailing prejudices that hinder children’s participation in society;</t>
  </si>
  <si>
    <t>20(e) Ensure that all relevant professionals working with and for children, including judges, teachers and youth care professionals, systematically receive appropriate training on the right of the child to be heard and to have his or her opinion taken into account in accordance with the child’s age and maturity.</t>
  </si>
  <si>
    <t>21(a) Ensure that registration of birth and the issuing of birth certificates are free of charge;</t>
  </si>
  <si>
    <t>22(b) Ensure that citizenship is granted to children residing in the State party who would otherwise be stateless.</t>
  </si>
  <si>
    <t>22. The Committee is concerned about the lack of information on the elimination of the practice of secret adoption. It recommends that the State party enact legislation and other measures to ensure the preservation of and access to information on the origin of the adopted child and concerning the identity of the biological parents.</t>
  </si>
  <si>
    <t>23. The Committee recommends that the State party strengthen measures to ensure that children have access to appropriate information, to protect them from information and material detrimental to their well-being and to systematically monitor content in the audiovisual and print media with a view to removing harmful material.</t>
  </si>
  <si>
    <t>25(a) Ensure that the new national action plan for preventing and addressing abuse and neglect of children and the strategy for the prevention and protection of children from violence (2020–2025) are fully implemented and that sufficient human and technical and financial resources are allocated to them;</t>
  </si>
  <si>
    <t>25(b) Strengthen social work centres by increasing the number of social workers and ensuring their availability 24 hours a day, seven days a week, and formalize coordination and collaboration with the health and law enforcement sectors with the aim of ensuring a unified approach to support services for children at risk of violence;</t>
  </si>
  <si>
    <t>25(c) Implement a mandatory reporting system and child-friendly, multiagency investigation and intervention in all cases of violence against children, including neglect and sexual abuse, in and outside the home, and in the digital environment;</t>
  </si>
  <si>
    <t>25(d) Ensure that child victims and witnesses of all forms of violence are interviewed without delay by trained forensic interviewers in child-friendly facilities, avoiding revictimization resulting from repetitive interviews;</t>
  </si>
  <si>
    <t>25(e) Introduce as a standard procedure the acceptance of audiovisual recording of a child’s testimony as the main evidence followed by cross-examination without delay;</t>
  </si>
  <si>
    <t>25(f) Ensure that child victims of all forms of violence have access to trauma-focused therapy and other appropriate rehabilitation, including support for non-offending family members;</t>
  </si>
  <si>
    <t>25(g) Strengthen parenting training programmes, including the “Mellow Parenting” model, to promote non-violent upbringing strategies, including for parents of children with disabilities, parents of Roma children and parents of children with challenging behaviour;</t>
  </si>
  <si>
    <t>25(h) Strengthen educational campaigns, with the involvement of children, to enhance social awareness of the need to end violence against children, including sexual abuse and exploitation, online violence, peer violence and trafficking;</t>
  </si>
  <si>
    <t>25(i) Conduct comprehensive research on the prevalence of peer violence based on sexual orientation, gender identity and ethnic origin, especially regarding Roma children, and strengthen educational measures aimed at preventing such violence;</t>
  </si>
  <si>
    <t>25(j) Conduct a national survey on violence against children, including the collection of data on child sexual exploitation and abuse and cases that have been reported to the authorities, as well as cases that have been investigated and prosecuted and the sanctions that have been imposed on perpetrators.</t>
  </si>
  <si>
    <t>26(a) Implement targeted measures to eradicate child marriage and raise awareness about the negative impacts of such harmful traditional practices on children, particularly among the Roma population;</t>
  </si>
  <si>
    <t>26(b) Not subject intersex children to unnecessary medical or surgical treatment, in line with the rights of the child to bodily integrity, autonomy and self-determination, provide redress to victims of such treatment, including appropriate compensation, and provide adequate social, medical and psychological services, counselling and support to intersex children and their families.</t>
  </si>
  <si>
    <t>27(a) Continue to strengthen basic social services at the local level and prioritize social service delivery according to the needs of children in vulnerable situations, in particular Roma children and children from families facing poverty, disability, social exclusion and stigma;</t>
  </si>
  <si>
    <t>27(b) Strengthen measures to enable working parents and carers to balance their professional and family responsibilities, such as parental leave and preschool options;</t>
  </si>
  <si>
    <t>27(c) Take measures to increase fathers’ responsibility in the upbringing of children and amend the Law on the Family with the aim of introducing joint parenting after divorce;</t>
  </si>
  <si>
    <t>27(d) Ensure that proceedings concerning custody and other family matters are promptly resolved, including by strengthening professional counselling and mediation in conflicts arising in the context of divorce or separation and by increasing the number of professionally trained staff and other support services;</t>
  </si>
  <si>
    <t>27(e) Expand coverage of family social services, including parenting programmes, to all geographic areas by allocating sufficient financial, technical and human resources.</t>
  </si>
  <si>
    <t>28(a) Introduce a gatekeeping system with regard to alternative care, with the aim of reducing the number of children in out-of-home placements, preventing unsuitable entries into the care system and ensuring the suitability of placements;</t>
  </si>
  <si>
    <t>28(b) Avoid deprivation of parental rights and criminal prosecution of parents as a general measure, limiting them to cases where they would serve the best interests of the child;</t>
  </si>
  <si>
    <t>28(c) Continue to prioritize reforms of the child protection system, including by replacing small group homes with family placement, in particular for young children and children with disabilities;</t>
  </si>
  <si>
    <t>28(d) Ensure that poverty, disability or ethnic origin are not accepted as valid reasons for out-of-home placement of children;</t>
  </si>
  <si>
    <t>28(e) Develop quality standards, including a monitoring system and clear guidelines for child protection services, and ensure that children in the care system are heard and that all professionals receive training on children’s rights;</t>
  </si>
  <si>
    <t>28(f) Continue to strengthen the foster care system, including by providing capacity-building, pre-training and in-care service with the aim of accommodating children with special needs;</t>
  </si>
  <si>
    <t>28(g) Introduce support services for children and caregivers in kinship care with the aim of increasing stability and continuity of care;</t>
  </si>
  <si>
    <t>28(h) Ensure that placements are regularly reviewed and that children and their biological parents maintain regular contact during placements with the ultimate aim of achieving family reintegration;</t>
  </si>
  <si>
    <t>28(i) Strengthen measures aimed at providing education, skills and opportunities for independent living for children leaving alternative care, including individual pathway plans to facilitate social reintegration to the greatest extent possible.</t>
  </si>
  <si>
    <t>30(a) Establish a system of regular and systematic collection of comprehensive and disaggregated data on children with disabilities, strengthen its early detection and intervention programmes and improve specialized health care and age-appropriate rehabilitation;</t>
  </si>
  <si>
    <t>30(b) Increase financial and human resources to strengthen the deinstitutionalization process and increase family and community-based care, services and support;</t>
  </si>
  <si>
    <t>30(c) Increase financial and human resources to strengthen the implementation of the Law on Primary Education as a way of ensuring the full inclusion of children with disabilities in the mainstream education system;</t>
  </si>
  <si>
    <t>30(d) Promote the implementation of the disability assessment model based on the International Classification of Functioning, Disability and Health;</t>
  </si>
  <si>
    <t>30(e) Promote universal design for all schools, buildings, services and public transport in order to facilitate access for children with disabilities;</t>
  </si>
  <si>
    <t>30(f) Implement measures to address multiple and intersectional discrimination against children with disabilities and strengthen measures to promote the inclusion of children with disabilities in the community and ensure their equal access to all community services, particularly in cultural, sports and recreational activities.</t>
  </si>
  <si>
    <t>32(a) Allocate sufficient budgetary resources to the health sector to improve the quality and coverage of specialized maternal and child health services;</t>
  </si>
  <si>
    <t xml:space="preserve">Basic health and welfare 
</t>
  </si>
  <si>
    <t>32(b) Identify the root causes of perinatal mortality rates and mortality rates of children under 1 year of age and children under 5 years of age in order to design evidence-based programmes to reduce mortality from preventable causes;</t>
  </si>
  <si>
    <t>32(c) Increase vaccination coverage of children, raising awareness of the benefits of vaccines and providing adequate information to the anti-vaccine movements, mainly on social networks;</t>
  </si>
  <si>
    <t xml:space="preserve">Basic health and welfare </t>
  </si>
  <si>
    <t>32(d) Strengthen the activities of the Commission for the Promotion of and Support for Breastfeeding and monitor the implementation of the International Code of Marketing of Breast-milk Substitutes;</t>
  </si>
  <si>
    <t>32(e) Conduct campaigns to reduce the number of children who are overweight and obese by raising awareness of nutrition issues and healthy eating practices.</t>
  </si>
  <si>
    <t>33(a) Promote greater access to comprehensive, age-appropriate, science-based education on sexual and reproductive health and rights, including information on the prevention of adolescent pregnancy and high-risk sexual behaviour, and on the issues of sexual orientation and gender identity, family planning and contraceptives, as well as on the prevention and treatment of sexually transmitted infections. In the implementation of these measures, special consideration should be given to children in vulnerable situations;</t>
  </si>
  <si>
    <t>33(b) Address the incidence of drug use by children and adolescents, inter alia, by providing them with information and education on the prevention of substance abuse, including tobacco and alcohol, and develop accessible and youth-friendly programmes and measures for the treatment of addictions;</t>
  </si>
  <si>
    <t>33(c) Develop self-harm and suicide prevention programmes;</t>
  </si>
  <si>
    <t>33(d) Guarantee adolescents’ access to safe abortion in all circumstances and post-abortion care services, ensuring that their views are always heard and duly taken into account in the decision-making process.</t>
  </si>
  <si>
    <t>34(a) Analyse the results of the comprehensive reform of its welfare and social protection system and the impact of the Law on Social Protection and adopt new strategies to replace the outdated ones;</t>
  </si>
  <si>
    <t>34(b) Ensure an adequate and sustainable standard of living for all children within its territory, in particular for families belonging to ethnic minority groups and those living in rural areas;</t>
  </si>
  <si>
    <t>34(c) Strengthen measures to prevent and mitigate the effects of child poverty, particularly those resulting from the COVID-19 pandemic;</t>
  </si>
  <si>
    <t>34(d) Study the root causes of child poverty by, among other measures, collecting data disaggregated by age, sex, disability, geographic location, ethnic origin, nationality and socioeconomic background to facilitate the formulation, monitoring and evaluation of policies, programmes and projects to address child poverty.</t>
  </si>
  <si>
    <t>35(a) Take the necessary measures to ensure education is free of charge, paying particular attention to children with disabilities and those from vulnerable backgrounds;</t>
  </si>
  <si>
    <t>Education, aims of education and human rights education</t>
  </si>
  <si>
    <t>35(b) Put in place a strategy to enable children from marginalized communities and those subjected to exploitation and begging to continue their schooling;</t>
  </si>
  <si>
    <t>35(c) Take the necessary measures to grant technical and financial support to poor families in order to stimulate enrolment in compulsory secondary education and ensure that vocational training is available and accessible;</t>
  </si>
  <si>
    <t>35(d) Develop an information and awareness-raising programme for parents on the importance of keeping their children in school in order to reduce the dropout rates;</t>
  </si>
  <si>
    <t>35(e) Develop a system of teacher training to enable teachers to respond to the needs and interests of teachers and students;</t>
  </si>
  <si>
    <t>35(f) Create a mechanism to monitor progress in educational outcomes and to propose corrective action and guidance in case of disparities;</t>
  </si>
  <si>
    <t>35(g) Take the necessary measures to make pre-primary education accessible to children from underprivileged backgrounds and to those whose parents work, and provide childcare structures (kindergartens) that encourage children’s cognitive, psychomotor, social and emotional development;</t>
  </si>
  <si>
    <t>35(h) Create the necessary infrastructure for children to enjoy the rights to leisure, cultural and recreational activities.</t>
  </si>
  <si>
    <t>36(a) Speed up the process of family reunification for persons granted subsidiary protection;</t>
  </si>
  <si>
    <t xml:space="preserve">Special protection measures 
</t>
  </si>
  <si>
    <t>36(b) Abolish the placement of unaccompanied children in reception centres and ensure freedom of movement of asylum-seeking children;</t>
  </si>
  <si>
    <t>36(c) Abolish the practice of detaining asylum-seeking children who are identified as witnesses in the process of criminal cases against smugglers;</t>
  </si>
  <si>
    <t>36(d) Provide refugee and asylum-seeking children with the necessary services and facilities, such as education and health care.</t>
  </si>
  <si>
    <t>37(a) Protect children in street situations from abuse and violence by police personnel and other community members;</t>
  </si>
  <si>
    <t>37(b) Provide children in street situations with the necessary services and facilities such as education, health care and other social services;</t>
  </si>
  <si>
    <t>37(c) Address the root causes that result in children being in street situations and develop programmes that facilitate the reunification of children with their families when possible, taking into account the best interests of the child.</t>
  </si>
  <si>
    <t xml:space="preserve">Economic exploitation                                                                                                                                                                                                                                          </t>
  </si>
  <si>
    <t>38. The Committee recommends that the State party address child labour, particularly in the informal sector, including the exploitation of children for begging, especially among children of the poorest quintile of the population, and establish training programmes for labour inspectors.</t>
  </si>
  <si>
    <t>Child labour</t>
  </si>
  <si>
    <t>39(a) Ensure the provision of quality, free legal aid to children alleged, accused of or recognized as having infringed criminal law at an early stage of the procedure and throughout the legal proceedings;</t>
  </si>
  <si>
    <t>39(b) Designate specialized judges for children and ensure that such specialized judges receive appropriate training on children’s rights;</t>
  </si>
  <si>
    <t>39(c) Stop the practice of solitary confinement and investigate cases of the use of physical force against detained children by security staff;</t>
  </si>
  <si>
    <t>39(d) Regularly monitor and inspect the educational correctional facilities in Tetovo and Ohrid prisons to ensure the protection of detained children and the provision of the necessary services to them.</t>
  </si>
  <si>
    <t>40. The Committee recommends that the State party establish a mechanism for the protection of child victims and witnesses in legal proceedings and provide them with free legal aid, when appropriate.</t>
  </si>
  <si>
    <t>41(a) Explicitly define and criminalize all crimes referred to in articles 2 and 3 of the Optional Protocol, bearing in mind that trafficking is similar but not identical to the sale of children;</t>
  </si>
  <si>
    <t xml:space="preserve">Follow-up to the Committee’s previous concluding observations and recommendations concerning the implementation of the Optional Protocols to the Convention </t>
  </si>
  <si>
    <t>41(b) Provide effective support to child victims of crimes under the Optional Protocol and ensure their rehabilitation and reintegration into society;</t>
  </si>
  <si>
    <t>41(c) Remove the requirement of double criminality when exercising extraterritorial jurisdiction over offences under the Optional Protocol;</t>
  </si>
  <si>
    <t>41(d) Adopt measures to register all identified cases of child prostitution, child pornography and/or sale of children and adopt intersectoral collaboration to identify these cases;</t>
  </si>
  <si>
    <t>41(e) Strengthen measures to provide effective support to child victims of commercial sexual exploitation and trafficking to ensure their rehabilitation, resocialization and reintegration.</t>
  </si>
  <si>
    <t>42(a) Explicitly criminalize the recruitment of children by non-State armed groups;</t>
  </si>
  <si>
    <t xml:space="preserve">Optional Protocol on the involvement of children in armed conflict </t>
  </si>
  <si>
    <t>42(b) Establish a system for the early identification of foreign children entering the State party who may have been involved in armed conflict abroad.</t>
  </si>
  <si>
    <t>43. The Committee recommends that the State party ratify the Optional Protocol on a communications procedure, which it signed on 23 May 2012.</t>
  </si>
  <si>
    <t>44(a) The International Convention on the Protection of the Rights of All Migrant Workers and Members of Their Families;</t>
  </si>
  <si>
    <t>44(b) The International Convention for the Protection of All Persons from Enforced Disappearance.</t>
  </si>
  <si>
    <t>45. The Committee recommends that the State party continue to cooperate with the Council of Europe on the implementation of the Convention and other human rights instruments, both in the State party and in other States members of the Council of Europe.</t>
  </si>
  <si>
    <t>46. The Committee recommends that the State party take all appropriate measures to ensure that the recommendations contained in the present concluding observations are fully implemented. The Committee also recommends that the combined third to sixth periodic reports, the written replies to the list of issues and the present concluding observations be made widely available in the languages of the country.</t>
  </si>
  <si>
    <t>47. The Committee recommends that the State party strengthen its national mechanism for reporting and follow-up as a standing government structure that is mandated to coordinate and prepare reports to and engage with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should develop effective tools for tracking and collecting information and should have the capacity to consult systematically with the national human rights institution and civil society.</t>
  </si>
  <si>
    <t>48. The Committee invites the State party to submit its combined seventh and eighth periodic reports by 16 September 2027 and to include therein information on the follow-up to the present concluding observations. The report should be in compliance with the Committee’s harmonized treaty-specific reporting guidelines and should not exceed 21,200 words.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</si>
  <si>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49.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and paragraph 16 of General Assembly resolution 68/268.</t>
  </si>
  <si>
    <t>6. The Committee recommends that the State party strengthen efforts to incorporate children’s rights explicitly into the Basic Law.</t>
  </si>
  <si>
    <t>7(a) Develop and adopt a comprehensive policy on children that encompasses all areas covered by the Convention and, on the basis of that policy, develop a strategy for its application at the Land level that is supported by sufficient human, technical and financial resources;</t>
  </si>
  <si>
    <t>7(b) Ensure that such a policy provides guidance for the Länder on implementing the Convention and includes a special focus on children in disadvantaged situations, including asylum-seeking, refugee and migrant children, children belonging to minority groups, children with disabilities, lesbian, gay, bisexual, transgender and intersex children and socioeconomically disadvantaged children.</t>
  </si>
  <si>
    <t>8. Recalling its previous recommendation, the Committee recommends that the State party establish or designate a body at the federal level, with corresponding structures at the Land level, responsible for ensuring the effective monitoring and coordination of all activities related to the implementation of the Convention across all sectors at the federal, Land and municipal levels, including the implementation of the various sectoral strategies on children’s rights.</t>
  </si>
  <si>
    <t>9(a) Implement a tracking system for the allocation, use and monitoring of resources for children throughout all Länder and municipalities and assess how investments in all sectors serve the best interests of children;</t>
  </si>
  <si>
    <t>9(b) Ensure transparent and participatory budgeting processes at the federal, Land and municipal levels in which civil society, the public and children can participate effectively.</t>
  </si>
  <si>
    <t>10(a) Strengthen its data-collection system with regard to both qualitative and quantitative indicators that encompasses all areas of the Convention, and ensure that the data are disaggregated by age, sex, disability, geographical location, ethnic origin, nationality and socioeconomic background;</t>
  </si>
  <si>
    <t>10(b) Improve the collection and analysis of data on violence against children, including abuse and neglect, sexual exploitation and online violence, and the situation of children in disadvantaged situations, including children in alternative care, children without regular residence status and children of incarcerated parents;</t>
  </si>
  <si>
    <t>10(c) Ensure that the data are shared among relevant ministries, professional groups and civil society and used for the evaluation of policies and projects on children’s rights.</t>
  </si>
  <si>
    <t>11(a) Establish the monitoring mechanism for the Convention as a permanent mechanism, with independence with regard to its funding and with the mandate to receive, investigate and competently address complaints from children in a child-friendly manner;</t>
  </si>
  <si>
    <t>11(b) Ensure that all children are aware of their right to file a complaint under existing mechanisms.</t>
  </si>
  <si>
    <t>12(a) Continue its awareness-raising of children’s rights among the public and promote the active involvement of children in public outreach activities;</t>
  </si>
  <si>
    <t>12(b) Ensure systematic training on children’s rights, the Convention and the Optional Protocols thereto for all professionals working for and with children, in particular those working in education, social work, migration and justice;</t>
  </si>
  <si>
    <t>12(c) Integrate human rights education into the study programmes of relevant professional groups and provide financial support and incentives for research in the area of human rights education for relevant professional groups.</t>
  </si>
  <si>
    <t>13. The Committee commends the State party for meeting the internationally agreed target of allocating 0.7 per cent of gross national income to official development assistance in 2020 and 2021, and notes with appreciation the adoption in 2017 of the action plan on children’s and youth’s rights in development cooperation activities. Recalling target 17.2 of the Sustainable Development Goals, the Committee encourages the State party to adopt a children’s rights-based approach in respect of its trade agreements and development aid policy and programmes, including on climate change.</t>
  </si>
  <si>
    <t>14(a) Ensure the legal accountability of business enterprises and their subsidiaries operating in or managed from the State party’s territory in relation to international and national human rights, labour, environmental and other standards;</t>
  </si>
  <si>
    <t>14(b) Adopt the bill on strengthening integrity in business and establish monitoring mechanisms for the investigation and redress of violations of children’s rights, with a view to improving accountability and transparency;</t>
  </si>
  <si>
    <t>14(c) Require companies to undertake assessments of, consultations on and full public disclosure of the environmental, health-related and children’s rights impacts of their business activities and their plans to address such impacts.</t>
  </si>
  <si>
    <t>15(a) Strengthen policies and awareness-raising measures aimed at addressing the root causes of de facto discrimination, with a view to eliminating discrimination against children in disadvantaged situations, including asylum-seeking, refugee and migrant children, Sinti and Roma children and children of other minority groups, children with disabilities, lesbian, gay, bisexual, transgender and intersex children and socioeconomically disadvantaged children;</t>
  </si>
  <si>
    <t>15(b) Evaluate, with the participation of children and civil society actors, existing measures aimed at combating discrimination against children in disadvantaged situations, to assess their impact and revise the measures accordingly.</t>
  </si>
  <si>
    <t>16(a) Ensure that the principle of the best interests of the child is consistently applied in all policies, programmes and legislative, administrative and judicial proceedings affecting children, including in relation to trafficking and migration and asylum procedures;</t>
  </si>
  <si>
    <t>16(b) Strengthen the provision of training and guidance to all relevant professionals for assessing and determining the best interests of the child and for giving it due weight as a primary consideration.</t>
  </si>
  <si>
    <t>17(a) Ensure that all children, including children under 14 years of age, can express their opinions and be heard in all decisions affecting them, including in courts and administrative and civil proceedings, and establish legal standards for ensuring that such proceedings are child-friendly;</t>
  </si>
  <si>
    <t>17(b) Strengthen measures to promote the meaningful and empowered participation of children, including children in disadvantaged situations, in family, community and school settings, and in policymaking at the federal, Land and municipal levels, and ensure that children’s views are taken into account by the relevant authorities;</t>
  </si>
  <si>
    <t>17(c) Ensure that all relevant professionals working with and for children systematically receive appropriate training on the right of the child to be heard and to have his or her opinions taken into account, in accordance with the child’s age and maturity.</t>
  </si>
  <si>
    <t>18(a) All children born in the State party, irrespective of their parents’ legal status or country of origin, promptly receive birth certificates;</t>
  </si>
  <si>
    <t>18(b) Staff of registry offices receive training on the options available for parents to prove their identity, such as documents other than official identification or a legal affirmation by parents;</t>
  </si>
  <si>
    <t>18(c) Parents without regular residence status who register the births of their children are not reported to migration authorities.</t>
  </si>
  <si>
    <t>19. Noting with appreciation the adoption of the Act on the Expansion of Assistance for Pregnant Women and Confidential Birth Arrangements and the decrease in the number of cases of anonymous child abandonment during the reporting period, the Committee recommends that the State party continue to strengthen measures to promote the use of confidential births and ensure that information about the biological origins of such children are preserved, with a view to eliminating the use of baby boxes.</t>
  </si>
  <si>
    <t>20. The Committee is concerned about reported cases in courts and public debates about the possibility of bans on the wearing of religious face coverings in schools, and recommends that the State party assess the potential impacts of such a proposed ban on the rights of the child as contained in the Convention and its Optional Protocols.</t>
  </si>
  <si>
    <t>Right to freedom of religion</t>
  </si>
  <si>
    <t>21(a) Allocate sufficient technical, financial and human resources to the newly established Federal Agency for Child and Youth Protection in the Media and ensure that it develops regulations and safeguarding policies to protect the rights, privacy and safety of children in the digital environment and to protect them from harmful content and online risks;</t>
  </si>
  <si>
    <t>21(b) Strengthen the implementation of laws that protect children in the digital environment, including the reformed Youth Protection Act and the Act to Enhance the Assertion of Legal Rights on Social Media Networks, such as by providing for mechanisms to prosecute violations of children’s rights in the digital environment;</t>
  </si>
  <si>
    <t>21(c) Enhance the digital literacy and skills of children, parents and teachers, including by incorporating digital literacy into school curricula.</t>
  </si>
  <si>
    <t xml:space="preserve">Freedom of the child from all forms of violence                                                                                                                                                                                                                                                                               </t>
  </si>
  <si>
    <t>23(a) Develop, with the involvement of the Länder, municipalities and children, a comprehensive national strategy for preventing, combating and monitoring all forms of violence against and among children, including neglect, sexual exploitation, online violence, emotional violence and bullying, with a view to ensuring complementarity and coherence across all measures and programmes addressing violence against children;</t>
  </si>
  <si>
    <t>23(b) Ensure the effective investigation of and intervention in all cases of sexual exploitation and abuse of children in and outside the home, in the digital environment, in religious and educational institutions and in child and youth welfare facilities, including by designating specialized law enforcement and prosecution services to investigate such offences against children;</t>
  </si>
  <si>
    <t>23(c) Strengthen measures for ensuring that children who are victims or witnesses of violence have prompt access to child-friendly, multisectoral and comprehensive interventions, services and support, including forensic interviews and psychological therapy, such as through Childhood-Häuser, with the aim of preventing the secondary victimization of those children, and ensure that such services and support are also available for, and address the specific needs of, children in disadvantaged situations;</t>
  </si>
  <si>
    <t>23(d) Enhance awareness of violence and sexual exploitation among both members of the public and professionals working with and for children, including by promoting accessible, confidential, child-friendly and effective channels for reporting all forms of sexual exploitation and abuse;</t>
  </si>
  <si>
    <t>23(e) Strengthen efforts to train professionals working with and for children, including as part of the mandatory training of teachers and social workers, to identify and adequately respond to cases of violence, including sexual exploitation;</t>
  </si>
  <si>
    <t>23(f) Ensure that measures aimed at preventing violence include awareness-raising campaigns that promote positive, non-violent and participatory forms of child-rearing and discipline;</t>
  </si>
  <si>
    <t>23(g) Expand access to treatment programmes for children with sexually inappropriate behaviour, including children who may have committed sexual offences, and ensure that such children receive appropriate therapeutic attention and benefit from child protection services.</t>
  </si>
  <si>
    <t>24(a) Take all measures to eliminate child marriage, including forced and religious marriages, and develop awareness-raising campaigns targeted at religious communities that conduct child marriages on their harmful effect on the physical and mental health and well-being of girls;</t>
  </si>
  <si>
    <t>24(b) Strengthen measures aimed at preventing female genital mutilation, including through the allocation of sufficient resources for the protection of and support for victims, awareness-raising campaigns and the training of relevant professional groups, including health personnel, immigration officials and staff of youth migration services;</t>
  </si>
  <si>
    <t>24(c) Enforce the Act on the Protection of Children with Variants of Sex Development and establish procedural safeguards and accountability mechanisms for medical doctors.</t>
  </si>
  <si>
    <t>25(a) Further strengthen its legislation in order to encourage and promote the role of both parents in the upbringing of children, in particular in cases of divorce or separation, in line with the Convention;</t>
  </si>
  <si>
    <t>25(b) Address regional disparities in the quality of and access to services provided by local youth welfare offices, including through increased funding and staffing, and invest in building the linguistic skills and cultural understanding of social workers and youth welfare specialists to adequately address the needs of children belonging to minority groups.</t>
  </si>
  <si>
    <t>27(a) Restore the culture of needs-based social work, urgently reconsider the use of “intensive education”, which involves deprivation of liberty for children in alternative care, and ensure regular monitoring of every placement in alternative care;</t>
  </si>
  <si>
    <t>27(b) Strengthen alternative care settings with a social space orientation that can provide individualized needs-based support involving a combination of interlinked supportive measures;</t>
  </si>
  <si>
    <t>27(c) Further strengthen its system of foster care, introduce uniform standards and quality criteria and prevent frequent transfers of children in foster care and other alternative care settings, encourage their application across all Länder and allocate adequate funds to families to promote and support care in a family environment;</t>
  </si>
  <si>
    <t>27(d) Ensure that children are heard in decisions affecting them in alternative care placement and throughout their stay, and also ensure that relevant authorities and professionals have the technical capacities required to guarantee respect for children’s views in alternative care;</t>
  </si>
  <si>
    <t>27(e) Strengthen measures, including through increased funding, aimed at providing education, skills and opportunities for independent living for children leaving alternative care.</t>
  </si>
  <si>
    <t>28(a) Ensure the visitation rights of children of incarcerated parents, including by increasing the frequency and duration of visits and supplementing visits with remote contact on a regular basis, in line with the recommendation of the Council of Europe Committee of Ministers concerning children with imprisoned parents (2019);</t>
  </si>
  <si>
    <t>28(b) Evaluate, with the participation of children of incarcerated parents and their families, existing policies regarding visitation rights of such children, with a view to developing federal standards for ensuring that such children can maintain personal relations with their parents and have access to adequate services and appropriate support.</t>
  </si>
  <si>
    <t>29(a) Streamline all support for children with disabilities into one body, such as child and youth support services, with a view to ensuring that all children with disabilities have equal access to benefits under Book VIII of the Social Code;</t>
  </si>
  <si>
    <t>29(b) Establish federal legal regulations to ensure that all disability-support facilities and services have specific measures and mechanisms to protect girls and young women with disabilities from violence, including sexual abuse;</t>
  </si>
  <si>
    <t>29(c) Strengthen the support provided to children with disabilities, including migrant children with disabilities, for their social integration and individual development, and ensure that the families of such children know how to seek the necessary support.</t>
  </si>
  <si>
    <t>31(a) Ensure the availability of quality paediatric primary health care to all children, including through adequate succession planning, in particular in respect of children in disadvantaged situations and children living in rural areas, including by ensuring that the number of qualified medical professionals is sufficient to meet children’s health needs;</t>
  </si>
  <si>
    <t>31(b) Consider expanding the health services available to asylum-seeking and migrant children and children without regular residence status, with a view to ensuring that they have access to comprehensive health and mental health services;</t>
  </si>
  <si>
    <t>31(c) Conduct awareness-raising activities for parents, including pregnant mothers, on the harmful effects of substance abuse and second-hand smoke on children’s health;</t>
  </si>
  <si>
    <t>31(d) Regulate the marketing of tobacco to children and continue to strengthen measures to provide adolescents with information on preventing substance abuse, including of tobacco and alcohol, and to ensure the early identification and adequate referral of adolescents requiring treatment for substance abuse;</t>
  </si>
  <si>
    <t>31(e) Ensure that adolescents who are at risk of or already have gaming disorders and other forms of online addiction are aware of the health risks associated with excessive media use, and receive appropriate support.</t>
  </si>
  <si>
    <t>32(a) Strengthen efforts to improve children’s mental well-being, including by developing community-based mental health services and counselling and preventive work in schools, homes and alternative care facilities;</t>
  </si>
  <si>
    <t>32(b) Ensure the early and independent assessment of any initial diagnosis of mental health problems, attention deficit hyperactivity disorder and other behavioural issues, and provide such children, their parents and teachers with appropriate non-medical, scientifically based psychiatric counselling and specialist support.</t>
  </si>
  <si>
    <t>33(a) Reduce greenhouse gas emissions in line with its international commitments;</t>
  </si>
  <si>
    <t>33(b) Ensure that national policies and programmes on environmental protection, including climate change, are implemented in accordance with the principles of the Convention and take into account children’s needs and views;</t>
  </si>
  <si>
    <t>33(c) Conduct an assessment of policies and practices related to various sectors and the impacts of the resulting greenhouse gas emissions on children’s rights as a basis for designing a well-resourced target for the reduction of emissions and a strategy to remedy the situation, and ensure that the strategy includes special safeguards and appropriate legal protection for children;</t>
  </si>
  <si>
    <t>33(d) Promote, with the active participation of schools, children’s awareness of climate change and environmental health, including with regard to relevant air quality and climate legislation and their right to the enjoyment of the highest attainable standard of health, and allocate sufficient resources for the implementation of the national action plan on education for sustainable development;</t>
  </si>
  <si>
    <t>33(e) Undertake legislative and other measures to uphold its extraterritorial obligations concerning impacts on the environment, including in the context of international cooperation;</t>
  </si>
  <si>
    <t>33(f) Collect data on the impact of climate change on children and provide, in its next report, information on the measures taken to mitigate its impact on children.</t>
  </si>
  <si>
    <t>34(a) Develop a national strategy, with the participation of children, to address the root causes of child poverty and ensure that all children have an adequate standard of living. The strategy should encompass a reform of social benefits based on an adequate subsistence level and a stronger method of calculation that takes into account other factors contributing to eligibility and should include a particular focus on children from disadvantaged families, including migrant children, children without regular residence status and children of single parents;</t>
  </si>
  <si>
    <t>34(b) Ensure that all families, including single parents, of eligible children receive the child allowance, regardless of any other social benefits that they receive.</t>
  </si>
  <si>
    <t xml:space="preserve">Access to education  </t>
  </si>
  <si>
    <t>36(a) Strengthen measures to ensure the equal access of children in disadvantaged groups, including asylum-seeking, refugee and migrant children, children with disabilities and children from socioeconomically disadvantaged families, to comprehensive schools, higher education and vocational training;</t>
  </si>
  <si>
    <t>36(b) Establish national standards to guarantee the right of all children with disabilities to inclusive education, and encourage all Länder to develop strategies for ensuring the access of children with disabilities to quality inclusive education in mainstream schools at all levels, including at the secondary level, with adapted curricula and individual support from specialized staff and reasonable accommodation for their educational needs;</t>
  </si>
  <si>
    <t>36(c) Strengthen measures to address the shortage of teachers, including through creative incentives for the teaching profession, and address the root causes of the high levels of stress felt by students owing to academic pressure;</t>
  </si>
  <si>
    <t>36(d) Continue efforts to combat bullying in schools, including cyberbullying, and ensure that they encompass prevention, early-detection mechanisms, intervention protocols, mandatory training for teachers, harmonized guidelines for the collection of case-related data and awareness-raising about the harmful effects of bullying;</t>
  </si>
  <si>
    <t>36(e) Enact legislation at the federal and Land levels providing for child-friendly complaint procedures in all educational institutions.</t>
  </si>
  <si>
    <t>37(a) Encourage all Länder to incorporate human rights education as an education target into their school laws, with a view to ensuring that all children in all educational settings receive teaching on children’s rights and the Convention, develop human rights education materials that foster respect for and appreciation for diversity and ensure that teachers receive the necessary support to teach children’s rights in schools;</t>
  </si>
  <si>
    <t>37(b) Support the national roll-out of human rights education initiatives, such as the “Schools on Children’s Rights” and “Living Democracy!” projects.</t>
  </si>
  <si>
    <t>38(a) Ensure that children have sufficient time to engage in play and recreational activities that are inclusive and age-appropriate, and that their participation in such activities is voluntary and is not influenced by pressure for educational attainment;</t>
  </si>
  <si>
    <t>Rest, leisure, recreation, and cultural and artistic activities</t>
  </si>
  <si>
    <t>38(b) Involve children in decisions regarding urban-planning processes and the development of spaces for children to play;</t>
  </si>
  <si>
    <t>38(c) Ensure that the planned expansion of full-time childcare and education services for primary school children includes initiatives aimed at promoting periods of unstructured and free play in schools and day-care centres and at home.</t>
  </si>
  <si>
    <t>40(a) Strengthen measures to ensure that asylum-seeking children are interviewed in a child-friendly manner by specially trained professionals, that they receive age-appropriate information and legal advice about their rights, asylum procedures and requirements for documentation, that their best interests are given primary consideration in all asylum processes and that their views are heard, taken into account and given due weight;</t>
  </si>
  <si>
    <t>40(b) Ensure that all Länder implement a uniform protocol on age-determination procedures that includes multidisciplinary assessments of the child’s maturity and level of development, and respects the legal principle of the benefit of the doubt;</t>
  </si>
  <si>
    <t>40(c) Invest the resources necessary to ensure that reception centres are child-friendly and prioritize the immediate transfer of asylum-seeking and refugee children, including unaccompanied children, from reception centres to ensure their prompt access to education and necessary support;</t>
  </si>
  <si>
    <t>40(d) Prevent the separation of migrant children from their parents;</t>
  </si>
  <si>
    <t>40(e) Prohibit the arrest and detention of asylum-seeking and migrant children on the basis of their or parents’ migration status;</t>
  </si>
  <si>
    <t>40(f) Continue to ensure that all unaccompanied children are promptly identified and appointed a guardian with legal expertise in asylum;</t>
  </si>
  <si>
    <t>40(g) Ensure that children in initial reception centres have prompt access to education in the regular school system;</t>
  </si>
  <si>
    <t>40(h) Repeal the statutory obligation on all service facilities to inform the immigration authorities of any child without regular residence status.</t>
  </si>
  <si>
    <t>41(a) Amend the Residence Act to ensure that all alleged child victims of trafficking are issued residence permits, regardless of their cooperation in criminal investigations, and that their best interests are taken as a primary consideration in decisions regarding their place of stay;</t>
  </si>
  <si>
    <t>41(b) Ensure the identification and referral of child victims of trafficking to appropriate child-friendly services, including by ensuring the effective implementation of the federal cooperation model;</t>
  </si>
  <si>
    <t>41(c) Investigate all cases of trafficking of children, using intersectoral and child-friendly proceedings, and bring perpetrators to justice.</t>
  </si>
  <si>
    <t>42. The Committee notes with appreciation the measures taken to bring its child justice system in line with the Convention, including through the transposition into national law of Directive (EU) 2016/800 of the European Parliament and of the Council on procedural safeguards for children who are suspects or accused persons in criminal proceedings. With reference to its general comment No. 24 (2019) on children’s rights in the child justice system, the Committee recommends that the State party continue to actively promote, in all Länder, the application of non-judicial measures, such as diversion, mediation and counselling, and, wherever possible, the use of non-custodial measures for children, such as probation or community service, including through training for judges, prosecutors, police officers and other professionals on children’s rights, the Convention and the Committee’s general comment No. 24 (2019).</t>
  </si>
  <si>
    <t>43(a) Expand the scope of the Media Youth Protection Act to encompass all online applications and services used by children and expand the definition of illegal content to the production of sexual abuse material of children between 14 and 17 years of age;</t>
  </si>
  <si>
    <t>43(b) Take all necessary measures to prevent, prosecute and eliminate the exploitation of children online and in travel, tourism and prostitution, including by:
(i) Requiring the digital business sector to put in place child protection standards;
(ii) Ensuring that Internet service providers control, block and promptly remove online sexual abuse material;
(iii) Encouraging travel enterprises to sign the code of conduct for the protection of children from sexual exploitation in travel and tourism;
(iv) Undertaking awareness-raising campaigns aimed at prevention for professionals working with and for children, parents and the public at large;</t>
  </si>
  <si>
    <t>43(c) Ensure that remedies are available to all child victims of offences under the Optional Protocol, including by expanding the scope of the victim protection law to allow for victims without regular residence status to apply for compensation.</t>
  </si>
  <si>
    <t>45(a) Raise the minimum age of voluntary recruitment into the armed forces to 18 years, and prohibit all forms of advertising and marketing for military service targeted at children, in particular at schools;</t>
  </si>
  <si>
    <t>45(b) Promptly investigate any reports of sexual abuse, sexual harassment and other forms of violence against children in the armed forces, and ensure that perpetrators are prosecuted and sanctioned;</t>
  </si>
  <si>
    <t>45(c) Ensure the early and effective identification of all asylum-seeking, refugee and migrant children who may have been involved in armed conflicts abroad upon entering the State party, and that all cases of actual or threatened involvement in armed conflicts are considered as a child-specific form of persecution;</t>
  </si>
  <si>
    <t>45(d) Consider extending extraterritorial jurisdiction for crimes of recruitment and involvement of children in hostilities without the criterion of double criminality;</t>
  </si>
  <si>
    <t>45(e) Undertake effective and urgent measures to repatriate children who are nationals of the State party from camps in the Syrian Arab Republic;</t>
  </si>
  <si>
    <t>45(f) Prohibit the export of arms, including small arms and components for weapons systems, to countries where children are known to be recruited or used in hostilities.</t>
  </si>
  <si>
    <t>47. The Committee recommends that the State party continue to cooperate with the Council of Europe on the implementation of the Convention and other human rights instruments, both in the State party and in other States members of the Council.</t>
  </si>
  <si>
    <t>48.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the ones in the most disadvantaged situations. The Committee also recommends that the combined fifth to sixth periodic reports and the present concluding observations be made widely available in the languages of the country.</t>
  </si>
  <si>
    <t>49. The Committee recommends that the State party establish a standing government structure to coordinate and prepare reports to and engage with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national human rights institution and civil society.</t>
  </si>
  <si>
    <t>50. The Committee invites the State party to submit its combined seventh and eighth periodic reports by 24 April 2027 and to include therein information on the follow-up to the present concluding observations.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</si>
  <si>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51.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and paragraph 16 of General Assembly resolution 68/268.</t>
  </si>
  <si>
    <t>7. Noting the adoption of and amendments to various legislative acts in the area of children’s rights, including its legislation on protection of childhood, the Committee recommends that despite the difficulties linked to the armed conflict, the State party take all measures necessary to ensure the effective implementation of its legislation in compliance with the Convention and its Optional Protocols, as well as to raise the awareness of the public about new legislative developments.</t>
  </si>
  <si>
    <t>8. Noting that the last national action plan for the implementation of the Convention expired in 2021, the Committee recommends that the State party prepare a comprehensive policy on children that encompasses all areas covered by the Convention and, on the basis of the policy, develop both a short-term and long-term strategy and plan of action with the necessary elements for its application, to be supported by sufficient human, technical and financial resources.</t>
  </si>
  <si>
    <t>9. While noting the establishment of the Coordination Council on the Protection and Safety of Children as a consultative and advisory body under the President of Ukraine, the Committee recommends that the State party strengthen the mandate of the Coordination Council or the Inter-agency Commission on Protection of Childhood to ensure that it has a clear mandate and sufficient authority at a high interministerial level to coordinate all activities related to the implementation of the Convention and its Optional Protocols at the cross-sectoral, national, regional and local levels. The State party should ensure that the said coordinating body is provided with the necessary human, technical and financial resources for its effective operation.</t>
  </si>
  <si>
    <t>10(a) Ensure that the recovery and reconstruction allocations prioritize children and their needs now and in the post-conflict situation, including by conducting a comprehensive assessment of budget needs and establishing transparent allocations;</t>
  </si>
  <si>
    <t>10(b) Utilize a child rights approach in the elaboration of the State budget, by implementing a tracking system for the allocation and the use of resources for children throughout the budget. The State party should also use this tracking system for impact assessments on how investments in any sector may serve the best interests of the child;</t>
  </si>
  <si>
    <t>10(c) Define budgetary lines for all children, paying special attention to those in disadvantaged or vulnerable situations who may require affirmative social measures, and make sure that those budgetary lines are always protected even in time of armed conflict.</t>
  </si>
  <si>
    <t>11(a) Take measures to strengthen its data collection system. The data should cover all areas of the Convention and its Optional Protocols and should be disaggregated by age, sex, disability, geographic location, ethnic origin and socioeconomic background in order to facilitate analysis of the situation of all children, particularly those in situations of vulnerability;</t>
  </si>
  <si>
    <t>11(b) Ensure that the data and indicators are shared among the ministries concerned and are used for the formulation, monitoring and evaluation of policies, programmes and projects for the effective implementation of the Convention;</t>
  </si>
  <si>
    <t>11(c) Take into account the conceptual and methodological framework set out in the report of the Office of the United Nations High Commissioner for Human Rights entitled Human Rights Indicators: A Guide to Measurement and Implementation when defining, collecting and disseminating statistical information.</t>
  </si>
  <si>
    <t>12(a) Take measures to ensure that the Ombudsperson’s Office has a specific mechanism to monitor children’s rights and to receive, investigate and address complaints by children in a child-sensitive manner;</t>
  </si>
  <si>
    <t>12(b) Ensure that the Commissioner of the President of Ukraine on the rights of the child does not duplicate activities and coordinates them with the mandate and authority of the Ombudsperson, including with its mechanism on children’s rights;</t>
  </si>
  <si>
    <t>12(c) Strengthen the independence of the Ombudsperson, including with regard to its funding, mandate and immunities, so as to ensure full compliance with the principles relating to the status of national institutions for the promotion and protection of human rights (the Paris Principles) and retain its A status.</t>
  </si>
  <si>
    <t>13. The Committee recommends that the State party take all measures to systematize the training of all professionals working with and for children and to ensure wide dissemination of the Convention and its Optional Protocols, through awareness-raising programmes, including campaigns.</t>
  </si>
  <si>
    <t>14(a) To take effective measures to combat racist and xenophobic activities among youth, including by supporting children’s and youth organizations that promote intercultural dialogue, tolerance and respect for diversity;</t>
  </si>
  <si>
    <t>14(b) To strengthen monitoring of the situation of children in marginalized and disadvantaged situations, including Roma children, and, on this basis, develop a comprehensive strategy containing specific and well-targeted actions aimed at eliminating all forms of discrimination against children in vulnerable situations.</t>
  </si>
  <si>
    <t>15. While welcoming Law No. 936-VIII, of 2016, introducing the notion of the best interests of the child, and with reference to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 In this regard, the State party is encouraged to develop procedures and criteria to provide guidance to all relevant persons in authority for determining the best interests of the child in every area, including of children affected by the armed conflict, and for giving these due weight as a primary consideration.</t>
  </si>
  <si>
    <t>17. The Committee strongly urges the State party to take, as a matter of the highest priority, all measures necessary to protect children, and to provide clear instructions to the armed forces and security forces to prevent any possible killings and injuries of children in line with the international humanitarian law principles of distinction, proportionality and precaution. The Committee also calls for a prompt, independent, effective and transparent investigation into the violations of international human rights law and international humanitarian law committed since 24 February 2022 and before. In this regard, the Committee recommends that the State party continue to fully cooperate with the Independent International Commission of Inquiry on Ukraine and other accountability mechanisms established, regardless of the perpetrator.</t>
  </si>
  <si>
    <t>18(a) Take measures to ensure the effective implementation of its legislation, such as article 9 of the Child Protection Act and relevant provisions of the Family Code, recognizing the right of the child to be heard in relevant legal and administrative proceedings;</t>
  </si>
  <si>
    <t>18(b) Promote the meaningful and empowered participation of all children within the family, communities and schools and include children in decision-making in all matters concerning them.</t>
  </si>
  <si>
    <t>19. The Committee recommends that the State party amend its legislation to eliminate all exceptions allowing marriages of children under the age of 18, as well as take measures to prevent child marriages and raise awareness of the harmful consequences of child marriage.</t>
  </si>
  <si>
    <t>20(a) Ensure that measures to facilitate birth registration are extended to all children born in its territory, including children of asylum-seekers;</t>
  </si>
  <si>
    <t>Birth registration/name and nationality</t>
  </si>
  <si>
    <t>20(b) Amend its law on citizenship to facilitate the acquisition of nationality for children who would otherwise be stateless;</t>
  </si>
  <si>
    <t>20(c) Ensure the birth registration of Roma children born to parents without identity documents or without documents from the medical institution concerned confirming the birth, and abolish any fines for failure to register children on time.</t>
  </si>
  <si>
    <t>21. While noting that the State party is undertaking legislative initiatives to regulate surrogacy arrangements, the Committee recommends that the State party ensure that children born through medically assisted reproduction, in particular with the involvement of surrogate mothers, have their best interests taken as a primary consideration and have access to information about their origins. In doing so, the State party should consider providing surrogate mothers and prospective parents with appropriate counselling and support.</t>
  </si>
  <si>
    <t>23(a) Develop a comprehensive strategy for combating violence against children in all settings, including domestic violence, and sexual abuse and violence in institutions, with the focus on early identification and response to violence;</t>
  </si>
  <si>
    <t>23(b) Strengthen the child protection infrastructure at the local level and ensure child-friendly and multisectoral intervention such as barnahus in all cases of child abuse, including by providing specialized forensic interviews, and medical evaluations, and by providing appropriate mental health services and rehabilitation, and ensure that children’s testimonies are recorded audiovisually and accepted as evidence in court proceedings;</t>
  </si>
  <si>
    <t>23(c) Establish a national database on all cases of violence against children, in particular domestic violence against and sexual abuse of children, and undertake a comprehensive assessment of the extent, causes and nature of such violence;</t>
  </si>
  <si>
    <t>23(d) Implement the legislation that prohibits corporal punishment, by carrying out nationwide awareness-raising campaigns and promoting positive, non-violent and participatory forms of child-rearing and discipline;</t>
  </si>
  <si>
    <t>23(e) Conduct training for social workers, police officers, and professionals working in educational institutions, health care, penitentiary services, boarding schools and other areas in the field of child rights protection, on the identification of violence, multi-agency and coordinated responses to such cases, and prevention of violence;</t>
  </si>
  <si>
    <t xml:space="preserve">Sexual exploitation and abuse                                                                                                                                                                                                                                                                                                                       </t>
  </si>
  <si>
    <t>23(f) Investigate allegations of conflict-related sexual violence against children and issue internal instructions on the effective investigation of allegations of conflict-related sexual violence in line the Manual on the Effective Investigation and Documentation of Torture and Other Cruel, Inhuman or Degrading Treatment or Punishment (Istanbul Protocol) and the International Protocol on the Documentation and Investigation of Sexual Violence in Conflict, with due regard to the rights and needs of child victims, and reinstate referral pathways and ensure that they are effective throughout the country.</t>
  </si>
  <si>
    <t>24. The Committee recommends that the State party establish a digital platform and helpline with an effective referral mechanism and support the existing helpline run by civil society available for all children at the national level, promote awareness of how children can access the helpline, and provide the necessary human, financial and technical resources for its effective functioning.</t>
  </si>
  <si>
    <t>25(a) Intensify its efforts to provide the necessary support and resources to strengthen the family, in particular by moving from punitive measures with respect to neglect of parental duties to strengthening support systems and social benefits for families with children in order to enhance their capacity to perform their child-rearing responsibilities;</t>
  </si>
  <si>
    <t>25(b) Place children in alternative care only when necessary and if in their best interests;</t>
  </si>
  <si>
    <t>25(c) Put in place a system to effectively monitor and evaluate State services and support for families – including single parents – in need.</t>
  </si>
  <si>
    <t>27(a) Further strengthen its deinstitutionalization processes;</t>
  </si>
  <si>
    <t>27(b) Support and facilitate family-based care for children wherever possible, including children who have been internally displaced and have sought asylum abroad, and strengthen its system of foster care for children who cannot stay with their families;</t>
  </si>
  <si>
    <t>27(c) Ensure adequate safeguards and clear criteria, based on the needs as well as the best interests of the child, for determining whether a child should be placed in alternative care, and ensure periodic reviews of placements;</t>
  </si>
  <si>
    <t>27(d) Urgently reconsider the Government’s position that children in institutions placed temporarily across borders must stay together, as this prevents host countries from ensuring suitable placement of these children with appropriate support in accordance with the host country’s social protection system;</t>
  </si>
  <si>
    <t>27(e) Negotiate with countries receiving children deprived of a family environment from the State party so that such children are placed in family settings or small high-quality group homes and so that measures are taken to ensure that their cultural and social roots are sustained, including their language;</t>
  </si>
  <si>
    <t>27(f) In cooperation with the international community, take all measures necessary to facilitate the return of children who have reportedly been forcibly transferred to the territory of the Russian Federation or territory controlled by armed forces of the Russian Federation or affiliated armed groups.</t>
  </si>
  <si>
    <t>29(a) Adopt a human rights-based approach to disability by developing a governmental strategy that pays special attention to the adoption of a policy of comprehensive inclusion of all children with disabilities in all areas of their lives, strengthening early detection and intervention programmes, collecting relevant disaggregated data, and implementing actions to combat discrimination and stigma towards children with disabilities;</t>
  </si>
  <si>
    <t>29(b) Take urgent measures to prevent abuse, neglect and violence against children with disabilities, and further strengthen its deinstitutionalization policy by increasing family and community-based services;</t>
  </si>
  <si>
    <t>29(c) Ensure access to humanitarian corridors, and inclusion in evacuation and crisis response plans, including by means of accessible bomb shelters, emergency information and communications;</t>
  </si>
  <si>
    <t>29(d) Pay special attention to identifying and responding to the immediate safety and health of children with disabilities requiring higher levels of support. The international assistance and support should urgently and directly target such children and help provide basic necessities, medical and therapeutic care, and staffing, to keep children alive and cared for. Aid should be explicitly targeted so that children can be placed in family-based care or in high-quality group homes and so that support is provided to sustain children’s cultural background, including their native language;</t>
  </si>
  <si>
    <t>29(e) Ensure that a proper assessment of children’s family environments is carried out before reuniting them with families;</t>
  </si>
  <si>
    <t>29(f) Provide refugee and internally displaced children with disabilities with protection and support tailored to their individual requirements, and with reception and accommodation facilities, including for their families so as to avoid family separation.</t>
  </si>
  <si>
    <t>30. In the light of hundreds of attacks on health-care facilities in the State party by armed forces of the Russian Federation and affiliated armed groups, including on children’s hospitals and maternity wards, the Committee urges the State party to take all measures necessary to protect civilian objects, including health-care facilities, from any attacks, in line with international humanitarian law. The Committee also notes the 2017 law on improving the accessibility and quality of medical care in rural areas, and, with reference to its general comment No. 15 (2013) on the right of the child to the enjoyment of the highest attainable standard of health, and taking note of Goal 3 of the Sustainable Development Goals, recommends that the State party ensure that primary health care is provided to all children in need and that post-armed conflict reform of health care includes remote areas and settlements where small health posts were removed or are in the process of being closed, so as to provide families with children with preventive and curative services.</t>
  </si>
  <si>
    <t>32. The Committee urges the State party and countries that host refugees from the State party to prioritize and fund programmes to protect children’s mental health, and that of their caregivers. Such programmes should include multilevel mental health and trauma focused interventions for children and aim to promote their psychosocial well-being and reinforce their resilience. Specific interventions should address the needs of young children and their adult caregivers.</t>
  </si>
  <si>
    <t>33(a) Strengthen its sexual and reproductive health strategy, including for adolescents, and accelerate the adoption of the adolescent health law in line with international standards;</t>
  </si>
  <si>
    <t>33(b) Continue to ensure that sexual and reproductive health education is part of the mandatory school curriculum and targeted at adolescent girls and boys, with special attention to preventing early pregnancy and sexually transmitted infections;</t>
  </si>
  <si>
    <t>33(c) Address the incidence of substance abuse by children and adolescents by, inter alia, providing children and adolescents with accurate and objective information as well as life skills education on preventing substance abuse, including of tobacco and alcohol, and develop accessible and youth-friendly drug dependence treatment and harm reduction services;</t>
  </si>
  <si>
    <t>33(d) Develop and improve existing standards and protocols for the rehabilitation of adolescent drug users. Improve the quality of rehabilitation services by developing effectiveness criteria, creating an adequate system for the licensing of rehabilitation services, and monitoring the quality of services.</t>
  </si>
  <si>
    <t>34. While welcoming the Poverty Reduction Strategy of 2016 and the annual action plans to implement the strategy, the Committee draws the State party’s attention to target 1.3 of the Sustainable Development Goals and recommends that the State party strengthen its poverty reduction measures and ensure that its recovery and reconstruction processes prioritize children and their families so that those living in poverty receive adequate financial support and free, accessible services without discrimination.</t>
  </si>
  <si>
    <t>35(a) Ensure that the reopening of schools takes into account the safety and the physical and mental well-being of children;</t>
  </si>
  <si>
    <t>35(b) Ensure, to the extent possible, that children belonging to minority groups in government-controlled territories have access to education in their mother tongue;</t>
  </si>
  <si>
    <t>35(c) Take the necessary measures to improve the accessibility and the quality of education – especially for Roma children and children of asylum-seeking or refugee parents without residence registration;</t>
  </si>
  <si>
    <t>35(d) Amend its regulations in order to provide equal access to preschool education to all children on its territory irrespective of the residence registration of parents, based on a comprehensive and holistic policy of early childhood care and development;</t>
  </si>
  <si>
    <t>35(e) Protect educational facilities from attacks, including shelling, and ensure that the occupation and use of, and attacks on, schools and hospitals, for military purposes, is deterred in line with the Safe Schools Declaration, and expedite the reconstruction of these facilities as appropriate.</t>
  </si>
  <si>
    <t>37(a) Ensure that the best interests of the child are a primary consideration in all decisions and agreements in relation to the movement of children, especially unaccompanied children;</t>
  </si>
  <si>
    <t>Internally displaced, asylum-seeking and refugee children</t>
  </si>
  <si>
    <t>37(b) In cooperation with host countries, take measures to strengthen the identification and registration of unaccompanied or separated children fleeing the armed conflict, with the aim of family reunification;</t>
  </si>
  <si>
    <t>37(c) Provide information and counselling at border crossing points, online, and in locations where children or families with children have fled;</t>
  </si>
  <si>
    <t>37(d) Increase its cash assistance programme and work with international organizations providing multi-purpose cash assistance in eastern and central Ukraine where there are higher numbers of internally displaced children;</t>
  </si>
  <si>
    <t>37(e) Increase its support in locations receiving internally displaced children to expand the capacity of reception centres and collective centres with essential items and refurbishments, while also planning diverse housing solutions for medium- and longer-term stays, and ensure safe access by internally displaced children to services.</t>
  </si>
  <si>
    <t>38. While noting that many children remain trapped in areas of active hostilities without access to food, water and basic medical care, and are at risk of falling victim to shelling due to delayed evacuations from such areas, the Committee urges the State party to take all measures necessary to minimize the effects of the armed conflict on children and to prioritize children and families with children in its evacuation plans from areas affected by hostilities and in its negotiations for humanitarian corridors.</t>
  </si>
  <si>
    <t xml:space="preserve">Children in armed conflict </t>
  </si>
  <si>
    <t>39. The Committee recommends that the State party take all measures necessary to protect the rights of children belonging to minority groups, in particular Roma children, in all areas covered under the Convention and its Optional Protocols. Noting the incidents of hate speech and violence, including several intolerance campaigns against Roma and violent attacks against Roma settlements in 2018, the Committee urges the State party to take measures to prevent such incidents and to bring those responsible to justice. The Committee welcomes the adoption of the strategy for promoting the realization of the rights and opportunities of persons belonging to the Roma national minority in Ukrainian society for the period up to 2030, and recommends the allocation of adequate human, financial and technical resources for its implementation.</t>
  </si>
  <si>
    <t>40. Recalling its general comment No. 21 (2017), on children in street situations, the Committee recommends that the State party ensure that the rights of children in street situations are fully respected by law enforcement authorities and that it develop programmes that facilitate reunification of children in street situations with their families when possible, taking into account the best interests of the child, and support for their long-term education and developmental needs, including through the provision of psychological support.</t>
  </si>
  <si>
    <t>41(a) Put in place adequate protection mechanisms for groups at higher risk of human rights violations and in situations of vulnerability, including to address trafficking, exploitation and other potentially abusive situations;</t>
  </si>
  <si>
    <t>41(b) Continue training specialists from different institutions, including specialists at border crossings, in order to identify and prevent any possibility of women and children falling victim to crimes of trafficking in human beings;</t>
  </si>
  <si>
    <t>41(c) Ensure the effective provision of referral and support services to children who are victims of sale of and trafficking in human beings.</t>
  </si>
  <si>
    <t>42(a) Speed up the adoption of the draft law on child-friendly justice and the amendments to the Code of Administrative Offences, the Criminal Code and the Criminal Procedure Code;</t>
  </si>
  <si>
    <t>42(b) Promote early preventative services for children below the age of criminal responsibility;</t>
  </si>
  <si>
    <t>42(c) Establish specialized child court facilities and procedures with adequate human, technical and financial resources, designate specialized judges for children and ensure that such specialized judges receive appropriate training on child justice;</t>
  </si>
  <si>
    <t>42(d) Ensure the provision of qualified and independent legal aid to children alleged to have, accused of, or recognized as having infringed criminal law at an early stage of the procedure and throughout the legal proceedings;</t>
  </si>
  <si>
    <t>42(e) Promote non-judicial measures, such as diversion, mediation and counselling, for children accused of criminal offences, and, wherever possible, the use of non-custodial sentences for children, such as probation or community service;</t>
  </si>
  <si>
    <t>42(f) Ensure that detention is used as a measure of last resort and for the shortest possible period of time and that it is reviewed on a regular basis with a view to its withdrawal;</t>
  </si>
  <si>
    <t>42(g) In situations where deprivation of liberty is used as a measure of last resort, ensure that children are not detained together with adults and that detention conditions are compliant with international standards, including with regard to access to education and health services.</t>
  </si>
  <si>
    <t>43(a) Ensure that child victims of exploitation and abuse, including those engaged in prostitution, are not subjected to administrative sanctions, and that all possible measures are taken to avoid stigmatization and social marginalization of these children;</t>
  </si>
  <si>
    <t>43(b) Ensure that national legislation does not require double criminality for extradition and/or the prosecution of offences committed abroad;</t>
  </si>
  <si>
    <t>43(c) Address the impunity for crimes covered by the Optional Protocol due to the application of mitigating circumstances related to adult perpetrators, especially for crimes related to child pornography on the Internet and other technologies.</t>
  </si>
  <si>
    <t>44(a) Explicitly criminalize the recruitment, and the use in hostilities, of children below the age of 18 years by armed forces and non-State armed groups;</t>
  </si>
  <si>
    <t>44(b) Ensure that military codes, manuals, standard operating procedures and other military directives are in accordance with the provisions and the spirit of the Optional Protocol;</t>
  </si>
  <si>
    <t>44(c) Ensure that domestic legislation enables it to establish and exercise extraterritorial jurisdiction over war crimes related to conscription and enlistment of children in hostilities;</t>
  </si>
  <si>
    <t>44(d) Consider ratifying the Rome Statute of the International Criminal Court.</t>
  </si>
  <si>
    <t>45. The Committee recommends that the State party, in order to further strengthen the fulfilment of children’s rights, consider ratifying the following core human rights instruments to which it is not yet a party:
(a) The International Convention on the Protection of the Rights of All Migrant Workers and Members of Their Families;</t>
  </si>
  <si>
    <t>45. The Committee recommends that the State party, in order to further strengthen the fulfilment of children’s rights, consider ratifying the following core human rights instruments to which it is not yet a party:
(b) The Optional Protocol to the International Covenant on Economic, Social and Cultural Rights.</t>
  </si>
  <si>
    <t>46. The Committee recommends that the State party continue to cooperate with the Council of Europe on the implementation of the Convention and other human rights instruments, both in the State party and in other States members of the Council of Europe.</t>
  </si>
  <si>
    <t>47.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t>
  </si>
  <si>
    <t>48. The Committee recommends that the State party establish a standing government structure to coordinate and prepare reports to and engage with international and regional human rights mechanisms and to coordinate and track national follow-up to, and implementation of, treaty obligations and the recommendations and decisions emanating from the mechanisms. The Committee emphasizes that such a structure should be adequately and continuously supported by dedicated staff and should have the capacity to consult systematically with the Ukrainian Parliament Commissioner for Human Rights and civil society.</t>
  </si>
  <si>
    <t>49. The Committee invites the State party to submit its combined seventh and eighth periodic reports by 26 September 2027 and to include therein information on the follow-up undertaken with regard to the present concluding observations.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</si>
  <si>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 xml:space="preserve">Next report </t>
  </si>
  <si>
    <t>39(a) Adopt a comprehensive sexual and reproductive health policy for adolescents and ensure that sexual and reproductive health education is part of the compulsory school curriculum and is targeted at all adolescents, girls and boys, with special attention given to preventing sexually transmitted infections;</t>
  </si>
  <si>
    <t>39(b) Ensure that adolescents have access to modern contraception, confidential testing and HIV treatment;</t>
  </si>
  <si>
    <t>39(c) Develop and implement a mental health policy and strategy, with a focus on prevention on developing outpatient services and on addressing emerging mental health issues in children and adolescents, including self-injuries and suicidal behaviour, ensure the availability and accessibility of mental health services and programmes for children and adolescents, increase the availability and accessibility of trained child psychiatrists and child psychologists in all areas and encourage children to seek mental health services, without stigma;</t>
  </si>
  <si>
    <t>39(d) Continue its efforts to prevent substance abuse and provide accessible and youth-friendly substance dependence treatment and support services.</t>
  </si>
  <si>
    <t>21. Welcoming the progress made in registering births and reducing and preventing statelessness, the Committee recommends that the State party collect data on the implementation of the Act on citizenship of 2020, including on the number of applications submitted by stateless persons, disaggregated by age and gender; and consider ratifying the 1951 Convention relating to the Status of Refugees, the 1954 Convention relating to the Status of Stateless Persons and the 1961 Convention on the Reduction of Statelessness.</t>
  </si>
  <si>
    <t>22. While taking note of the information provided by the State party about secrecy relating to adoption, the Committee recommends that it ensure the effective enforcement of the right of adopted children to have access to information about their biological origins.</t>
  </si>
  <si>
    <t>15. Recalling its general comment No. 16 (2013) and the Guiding Principles on Business and Human Rights, the Committee reiterates its previous recommendations that the State party establish a clear regulatory framework for the business sector, ensure its effective implementation and appropriately sanction and provide remedies when violations occur.</t>
  </si>
  <si>
    <t xml:space="preserve">Economic exploitation                                                                                                                                                                                                                                                                                                         </t>
  </si>
  <si>
    <t>45. The Committee welcomes the establishment of the Coordinating Council on Child Labour, the system of annual national surveys, the 1006 helpline and the online help desk, as well as other measures taken that have led to the reduced incidence of child labour during the cotton harvest. Taking note, however, of persisting reports of child labour cases, in particular in the construction and cotton industries, the Committee recalls Sustainable Development Goal target 8.7 and recommends that the State party pursue its efforts to eliminate the use of child labour, including through the use of regular labour inspections and continuous capacity-building of employers, farmers, local authorities and other relevant stakeholders. It also recommends that the State party ensure that the employment of children above the age of 16 is based on genuine free choice and subject to labour safeguards in line with international standards.</t>
  </si>
  <si>
    <t>47(a) Review its legislation to ensure that the definition of trafficking includes the essential elements of the crime in accordance with international law and that the penalties for trafficking, including trafficking for the purposes of sexual exploitation, are commensurate with the gravity of the crime and that house arrest is never used instead of imprisonment, including for trafficking for the purposes of sexual exploitation;</t>
  </si>
  <si>
    <t>47(b) Strengthen the capacity of relevant authorities, including law enforcement, border management, judicial and front-line services, to identify and refer child victims of trafficking to assistance and protection services, giving particular attention to foreign families and Uzbek families repatriated from armed conflict zones, and to investigate and prosecute all cases of trafficking of children and to bring perpetrators to justice, while ensuring that prosecutions are victim-centred, child-friendly and gender-sensitive;</t>
  </si>
  <si>
    <t>47(c) Ensure that child victims have access to the necessary support and services, including psychological support and legal assistance;</t>
  </si>
  <si>
    <t>47(d) Establish procedures to protect victims and witness in criminal proceedings, ensure that they are aware of their right to seek compensation and provide training to prosecutors and judges in this respect.</t>
  </si>
  <si>
    <t>49. The Committee, taking note of the lack of information on the implementation of its concluding observations in the report of the State party submitted under article 12 of the Optional Protocol, recalls its 2019 guidelines on the implementation of the Optional Protocol on the sale of children, child prostitution and child pornography and reiterates its previous concluding observations, urging the State party to explicitly define and criminalize all offences under articles 2 and 3 of the Optional Protocol and address the distinction between the sale and trafficking of children.</t>
  </si>
  <si>
    <t>Optional Protocol on on the involvement of children in armed conflict</t>
  </si>
  <si>
    <t>16. Welcoming the establishment of the age of marriage for boys and girls at 18 years in 2019, the Committee calls upon the State party to remove all exceptions that allow marriage below the age of 18.</t>
  </si>
  <si>
    <t>29. Welcoming the prohibition of child marriage, and recalling joint general recommendation No. 31 of the Committee on the Elimination of Discrimination against Women/general comment No. 18 of the Committee on the Rights of the Child (2019) and Sustainable Development Goal target 5.3, the Committee recommends that the State party effectively enforce this prohibition; strengthen its efforts to promote attitudinal change, including through awareness-raising campaigns and programmes on the harmful effects of child marriage on the physical and mental health and well-being of children; and establish protection schemes for victims who file a complaint.</t>
  </si>
  <si>
    <t>20(a) Ensure the enforcement of the legislation and regulations recognizing the right of all children, including those under the age of 10, to be heard, including in judicial and administrative proceedings, especially in those concerning civil and alternative care, and establish systems and/or procedures for social workers and courts to comply with that principle as well as child-friendly processes and procedures and spaces where children feel safe to express their views;</t>
  </si>
  <si>
    <t>20(b) Introduce a child-friendly local governance system, such as a children’s parliament, for the systemic civic engagement of children, in particular girls, children from economically disadvantaged families, children from rural areas, children belonging to minority groups, children with disabilities and children in street situations;</t>
  </si>
  <si>
    <t>20(c) Further promote the meaningful and empowered participation of all children within the family, in communities and in schools, and include children in decision-making in all matters related to them and ensure that their views are given due weight.</t>
  </si>
  <si>
    <t>5. The Committee recommends that the State party ensure the realization of children’s rights in accordance with the Convention, the Optional Protocol on the involvement of children in armed conflict and the Optional Protocol on the sale of children, child prostitution and child pornography, throughout the process of implementing the 2030 Agenda for Sustainable Development. It urges the State party to ensure the meaningful participation of children in the design and implementation of policies and programmes aimed at achieving all 17 Sustainable Development Goals as far as they concern children</t>
  </si>
  <si>
    <t>6. Taking note of the amendments made to the Children’s Rights Safeguards Act in 2016 and 2017, the Committee reiterates its recommendation that the State party ensure the incorporation of all principles and provisions contained in the Convention and its Optional Protocols into domestic legislation and their application by relevant authorities.</t>
  </si>
  <si>
    <t>7. Taking note of the 2021 plan of measures to improve the child rights system, the Committee recalls its recommendation that the State party develop a comprehensive policy, strategy and action plan on children, encompassing all areas of the Convention, and that it allocate adequate human, technical and financial resources to their implementation.</t>
  </si>
  <si>
    <t>8. The Committee welcomes the establishment of the National Commission on Children’s Issues and its territorial divisions in 2021 and recommends that the State party ensure that it has the necessary authority and resources to coordinate all activities related to the implementation of the Convention at different levels.</t>
  </si>
  <si>
    <t>12. Welcoming the establishment, in 2021, of the Office of the Ombudsman for the Rights of the Child, the Committee recommends that the State party provide the Office with adequate human, financial and technical resources to effectively discharge its mandate and to strengthen the mandate to address complaints from or on behalf of children in a child-friendly manner. It also recommends that the State party align the draft Act on the Children’s Ombudsman with the principles relating to the status of national institutions for the promotion and protection of human rights (the Paris Principles) and with the Committee’s general comment No. 2 (2002), with a view to the Act’s swift adoption.</t>
  </si>
  <si>
    <t>13. The Committee recommends that the State party strengthen its awareness-raising programmes, in cooperation with civil society and the media and with the participation of children, to ensure that the Convention and its Optional Protocols are widely known by the general public, including by parents and children themselves, and to provide mandatory training on the rights of the child to all professionals working with and for children.</t>
  </si>
  <si>
    <t>14. Noting as positive the measures taken to enhance the role of NGOs since 2017, the Committee recalls its previous recommendations and urges the State party to create an enabling environment for NGOs, including those working on children’s rights, to foster their participation in the design, implementation, monitoring and evaluation of legislation, policies and programmes relating to the rights of the child and in the preparation of periodic reports to the Committee.</t>
  </si>
  <si>
    <t>17. Recalling Sustainable Development Goal targets 5.1 and 10.3, the Committee recommends that the State party adopt, implement, monitor and evaluate a comprehensive anti-discrimination law and a strategy comprising measures, including awareness-raising and media campaigns, to change social norms and behaviours that contribute to discrimination, in particular on the basis of gender, disability, sexual orientation and gender identity. It also recommends that the State party implement targeted policies and programmes to address discrimination against girls, children with disabilities, children belonging to minority groups, refugee, asylum-seeking and internally-displaced children, children in alternative care, children in street situations and other children in vulnerable situations.</t>
  </si>
  <si>
    <t>18. Recalling its general comment No. 14 (2013), the Committee reiterates its previous recommendation that the State party explicitly stipulate the principle of the best interests of the child in its legislation and ensure that it is integrated and consistently applied in all administrative and judicial proceedings concerning children, including by developing specific procedures, criteria and tools and by providing training for education, justice, police, child protection and health professionals to strengthen their capacity to apply the principle of the best interests of the child in their work.</t>
  </si>
  <si>
    <t>51. The Committee recommends that the State party, in order to further strengthen the fulfilment of children’s rights, ratify the Optional Protocol on a communications procedure.</t>
  </si>
  <si>
    <t>52. The Committee recommends that the State party, in order to further strengthen the fulfilment of children’s rights, consider ratifying the International Convention for the Protection of All Persons from Enforced Disappearance and the International Convention on the Protection of the Rights of All Migrant Workers and Members of Their Families.</t>
  </si>
  <si>
    <t>53.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fifth periodic report, the written replies to the list of issues and the present concluding observations be made widely available in the languages of the country.</t>
  </si>
  <si>
    <t>54. The Committee invites the State party to submit its combined sixth and seventh periodic reports by 28 July 2027 and to include therein information on the follow-up to the present concluding observations.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</si>
  <si>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55.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and paragraph 16 of General Assembly resolution 68/268.</t>
  </si>
  <si>
    <t>32(a) Ensure that the reform of the child protection and the social protection systems at the national level brings together the different strands of social work under a single social protection agency working for the welfare of children;</t>
  </si>
  <si>
    <t>32(b) Speed up the adoption of the deinstitutionalization strategy and its action plan, adequately secured by human, financial and technical resources, with a view to transforming the child protection and social protection systems, prioritizing family-based options over institutional placements;</t>
  </si>
  <si>
    <t>32(c) Introduce case management in care and protection work, including individual care plans, establish quality standards for all alternative care settings as well as regular and substantive reviews of placements in institutional and family-based childcare facilities and monitor the quality of care therein;</t>
  </si>
  <si>
    <t>32(d) Ensure that poverty, disability or divorce are never the sole justification for family separation and that children are separated from their family only if it is in their best interests after a comprehensive assessment of their situation;</t>
  </si>
  <si>
    <t>32(e) Increase the number and strengthen the capacity of professionals working with families and children, in particular social workers, service providers, guardianship inspectors and mahalla workers, in order to ensure family-based care responses and to enhance their awareness of the rights and needs of children deprived of a family environment;</t>
  </si>
  <si>
    <t>32(f) Establish a formal foster-care system, set selection criteria and conduct a national recruitment campaign for foster parents, and provide regular and adequate training for foster parents and for guardianship and patronage care providers before and during the placement of children, especially with regard to fostering children with disabilities;</t>
  </si>
  <si>
    <t>32(g) Put an end to the institutionalization of children under 3 years of age and ensure that they are exclusively cared for in a family environment;</t>
  </si>
  <si>
    <t>32(h) Ensure sufficient family-based and community-based care options for children who cannot stay with their families, including by allocating sufficient financial resources for foster care and adoption and facilitating the reunification of children with their families when possible;</t>
  </si>
  <si>
    <t>32(i) Put in place procedures and facilities to ensure that all children have opportunities to maintain contact with family and that siblings are accommodated together whenever possible, when it is in their best interests;</t>
  </si>
  <si>
    <t>32(j) Ensure the availability of accessible and child-friendly channels for reporting, monitoring and remedying violence and/or abuse for children in care, and provide children with information on the risks of trafficking and of economic and sexual exploitation;</t>
  </si>
  <si>
    <t>32(k) Ensure adequate support for children leaving care, including housing options and business loans, and develop community-based services to help them to start independent lives.</t>
  </si>
  <si>
    <t>33. The Committee recommends that the State party strengthen the capacity of adoption services to evaluate and ensure the best interests of the child in adoption proceedings; provide pre-adoption and post-adoption services and monitoring; and consider ratifying the Convention on Protection of Children and Cooperation in respect of Intercountry Adoption.</t>
  </si>
  <si>
    <t>34(a) Ensure that the best interests of the child are the primary consideration in all decisions taken, including when sentencing caregivers, and that alternatives to incarceration are considered;</t>
  </si>
  <si>
    <t>34(b) Guarantee the visitation rights of the children of incarcerated caregivers in adequate and child-friendly premises;</t>
  </si>
  <si>
    <t>34(c) Ensure that, when the incarceration of caregivers is not avoidable, children have access to adequate early childhood education, nutrition and health services, enjoy the right to play and are visited regularly by social workers to guarantee their physical, mental and social development.</t>
  </si>
  <si>
    <t>46. Noting with concern the lack of data on children in street situations, the Committee urges the State party to conduct a study to assess the scope and the root causes of this phenomenon and, recalling its general comment No. 21 (2017) and its previous recommendations, recommends that the State party ensure the protection and recovery of, and the provision of assistance to, children in street situations, provide family support and establish mechanisms to prevent them falling victim to trafficking and to economic and sexual exploitation.</t>
  </si>
  <si>
    <t>24. Noting some positive changes for religious freedoms, the Committee recommends that the State party continue its efforts to ensure the right of the child and the rights and duties of parents and legal guardians under article 14 of the Convention with a view to attaining a peaceful co-existence of different religions, including those that are not officially recognized, in a manner consistent with this provision.</t>
  </si>
  <si>
    <t>11. Recalling its general comment No. 5 (2003), the Committee recommends that the State party further strengthen its system of collection and analysis of disaggregated data and access thereto and ensure that it covers all areas of the Convention and its Optional Protocols, including violence against children, mental health, children in street situations, children with disabilities, children belonging to minority groups, children in employment, children deprived of liberty and children in the justice system, including those who are victims of and witnesses to crime, with a view to informing its policies and strategies.</t>
  </si>
  <si>
    <t>36(a) Adopt a child rights-based approach in legislation and policies regarding children with disabilities, including a definition of disability in compliance with the Convention on the Rights of Persons with Disabilities;</t>
  </si>
  <si>
    <t>36(b) Harmonize the methodology, tools and criteria for the identification of disabilities;</t>
  </si>
  <si>
    <t>36(c) Strengthen support for the parents of children with disabilities by increasing the availability of community-based services, including early intervention services and home attendance by patronage nurses and social work assistants;</t>
  </si>
  <si>
    <t>36(d) Ensure that children with disabilities have equal access to early childhood development and school readiness opportunities as other children;</t>
  </si>
  <si>
    <t>36(e) Develop alternative family-based care options for children with special needs and disabilities, instead of placing them in Muruvvat homes;</t>
  </si>
  <si>
    <t>36(f) Ensure that the social sector and other professionals who are regularly in contact with children have adequate knowledge and minimum standards of conduct, inclusive of disability;</t>
  </si>
  <si>
    <t>36(g) Strengthen awareness-raising programmes, including campaigns, aimed at government officials, judges and law enforcement officials, lawyers, the public and families, to combat the stigmatization of children with disabilities, and to promote both their positive image as rights-holders and opportunities for them to express their views on matters affecting them, including at school.</t>
  </si>
  <si>
    <t>44(a) Establish a national system for international protection, including for children, with safeguards against arbitrary detention, deportation and refoulement;</t>
  </si>
  <si>
    <t>44(b) Prohibit all detention of children for migration-related reasons, including of unaccompanied children;</t>
  </si>
  <si>
    <t>44(c) Recognize and provide legal status to refugees and asylum-seeking families, including children;</t>
  </si>
  <si>
    <t>44(d) Facilitate access for asylum-seeking and refugee children to education, health care and social services;</t>
  </si>
  <si>
    <t>44(e) Consider ratifying the 1951 Convention relating to the Status of Refugees and its 1967 Protocol.</t>
  </si>
  <si>
    <t>50(a) Strengthen awareness-raising measures regarding the Optional Protocol and children’s rights that are aimed at children, their families and all professionals working with or for children;</t>
  </si>
  <si>
    <t>50(b) Prohibit and criminalize the recruitment or use of children in hostilities by non-State armed groups;</t>
  </si>
  <si>
    <t>50(c) Establish extraterritorial jurisdiction over the offences under the Optional Protocol and eliminate the double criminality requirement;</t>
  </si>
  <si>
    <t>50(d) Establish mechanisms for the early identification of asylum-seeking and refugee children from conflict areas, collect disaggregated data on such children and strengthen the physical and psychological support provided to them;</t>
  </si>
  <si>
    <t>50(e) Enact legislation criminalizing the export and/or transit of arms and/or military assistance to countries where children may be involved in armed conflict.</t>
  </si>
  <si>
    <t>43(a) Ensure equal and non-competitive access to quality education for all children, with particular attention to girls, children from poor families, children in rural and remote areas and children with disabilities, and also ensure that all children remain in and finish school, including by supporting their transition to secondary schools;</t>
  </si>
  <si>
    <t>43(c) Implement the concept of development of inclusive education for the period 2021–2025, and ensure that all children with disabilities have access to inclusive education in mainstream schools, ensuring that schools are equipped with trained teachers, accessible infrastructure and teaching materials adapted to the needs of children with disabilities;</t>
  </si>
  <si>
    <t>43(b) Strengthen pre-service and in-service training for teachers, and ensure an adequate number of trained teachers in preschools;</t>
  </si>
  <si>
    <t>43(e) Allocate adequate financial, human and technical resources to improve safety and the infrastructure in schools, with particular attention to rural schools attended by large groups of children belonging to minority groups, including by providing adequate heating and lighting, water and sewage services, appropriate sanitation facilities and by upgrading laboratories and information and communications technology classrooms;</t>
  </si>
  <si>
    <t>43(f) Continue to provide education in the languages of its minority groups and address the reports of violations of the right to use minority languages, including in education;</t>
  </si>
  <si>
    <t>43(g) Continue to expand the coverage and capacity and improve the infrastructure and monitoring of preschool education, giving particular attention to rural and remote areas, children with disabilities and children from economically disadvantaged families, establish national standards on early childhood care and qualifications of preschool teachers and ensure that they receive systematic and appropriate in-service training.</t>
  </si>
  <si>
    <t>40. Taking note of the measures taken to protect the health of children in the Republic of Karakalpakstan and Khorezm province, which are the most affected by the climate and environmental harm, the Committee recommends that the State party continue to monitor, mitigate and address the impact of environmental degradation and climate change on children’s health and development, with particular attention to food security, water and sanitation and access to health-care and nutrition services and programmes in the above-mentioned areas.</t>
  </si>
  <si>
    <t>38(c) Allocate adequate human, financial and technical resources to develop a strategy, with results-based budgeting, to strengthen the quality and affordability of health-care services across the country, focusing on pre-service and in-service training and capacity-building for doctors and nurses, and on their adequate remuneration and incentives for carrier development, reinforcing the supply chain system to ensure sufficient stock of medicines and supplies, improving water, sanitation and hygiene in health-care facilities, infection prevention and control, and modernizing the management of primary health-care facilities;</t>
  </si>
  <si>
    <t>38(e) Develop a monitoring system to oversee the implementation of health-care reform, including relevant policies, protocols and guidelines, and to inform further action;</t>
  </si>
  <si>
    <t>23. Taking note of the information provided by the State party indicating that schools were equipped with broadband Internet, the Committee recommends that the State party strengthen connectivity for all children, giving particular attention to remote areas and economically disadvantaged families. The Committee also recommends that the State party enhance the digital literacy and skills of children, teachers and families and that it ensure, in law and in practice, that children are able and encouraged to effectively exercise their rights to freedom of expression and to access information without unnecessary restrictions, in accordance with articles 13 and 17 of the Convention.</t>
  </si>
  <si>
    <t>Freedom of expression and access to appropriate information</t>
  </si>
  <si>
    <t>25. The Committee recalls its recommendation that the State party safeguard the right of children in alternative care and in child justice facilities to the privacy of their personal belongings and correspondence. It also recommends, recalling its general comment No. 25 (2021), that the State party develop legislation, regulations and safeguarding policies for the media and in the digital environment to protect the privacy of children, as well as standards for ethical reporting on children, and establish mechanisms to prosecute violations.</t>
  </si>
  <si>
    <t xml:space="preserve">Right to privacy </t>
  </si>
  <si>
    <t>48(a) Establish a specialized comprehensive child justice system with adequate human, technical and financial resources, designate specialized judges and prosecutors for children and ensure that they receive specialized training, and seek technical assistance from the United Nations Children’s Fund to this end;</t>
  </si>
  <si>
    <t>48(b) Ensure that the procedural safeguards for children who are suspects or accused of crime are respected and that children benefit from free and quality legal aid from the investigation onwards;</t>
  </si>
  <si>
    <t>48(c) Promote non-judicial measures, such as diversion, mediation and counselling, for children accused of criminal offences and, wherever possible, the use of non-custodial sentences, such as probation or community service;</t>
  </si>
  <si>
    <t>48(d) Ensure that detention is used as a measure of last resort and for the shortest possible period of time and that its use is reviewed on a regular basis with a view to its withdrawal;</t>
  </si>
  <si>
    <t>48(e) For the few situations where deprivation of liberty is used as a measure of last resort, ensure that children are not detained together with adults and that the conditions of detention and their treatment comply with the Convention and with the United Nations Rules on the Protection of Juveniles Deprived of their Liberty, including with regard to access to education and health services;</t>
  </si>
  <si>
    <t>48(f) End the use of any kind of solitary confinement (kartcers) as a punishment and disciplinary measure, and repeal the law allowing such solitary confinement;</t>
  </si>
  <si>
    <t>48(g) Develop community-based rehabilitation and reintegration services, including psychological support, to prevent recidivism.</t>
  </si>
  <si>
    <t>43(d) Regulate private tutoring to make it accessible to all, continue to improve the quality of school education and enhance gender-sensitive and inclusive teaching practices;</t>
  </si>
  <si>
    <t>38 (a) Pursue its efforts to further reduce neonatal, infant, under-five and maternal mortality rates, including by improving the quality of and access to prenatal and postnatal services and facilities, and early identification and intervention and screening programmes;</t>
  </si>
  <si>
    <t>38(b) Establish a maternal and perinatal death surveillance, analysis and response system, address irregularities in reporting stillbirths in a systemic rather than punitive manner, and publish data on the causes of mortality;</t>
  </si>
  <si>
    <t>38(d) Strengthen tuberculosis prevention and care, with particular attention to children;</t>
  </si>
  <si>
    <t>38(f) Improve the micronutrient deficiency status of women and children and address child malnutrition and growing trends in overweightedness and obesity, including by providing access to qualified child health professionals, establishing a mechanism to monitor the implementation of the State nutrition programmes across the country, promoting healthy lifestyles and physical activity, and promoting, protecting and supporting breastfeeding and implementing the baby-friendly hospital initiative.</t>
  </si>
  <si>
    <t>9. The Committee notes as positive the measures to expand the social assistance to low-income families with children. Recalling its general comment No. 19 (2016) and Sustainable Development Goal target 16.5, the Committee recommends that Uzbekistan introduce evidence-based and results-based participatory planning and budgeting in social sectors by fostering a culture of learning within the public administration and mahallas on data collection, analysis and use.</t>
  </si>
  <si>
    <t>10. The Committee, taking note of the Anti-Corruption Act of 2017, the State anti-corruption programme of 2021–2022 and the establishment of structures to counter corruption at different levels, recommends that the State party ensure that corruption is addressed in practice in all areas, in particular in relation to birth registration, health care and education.</t>
  </si>
  <si>
    <t>30(a) Increase social assistance benefits, and develop and scale up parenting programmes;</t>
  </si>
  <si>
    <t>30(b) Strengthen its efforts to prevent child abandonment and family separation and to facilitate family reunification, including by allocating adequate resources to ensure community-based services, giving particular attention to poor families, families with children with disabilities and children left behind by migrant parents, by enlarging the pool of trained social workers and psychologists to provide such services and by raising the awareness of children and families about them;</t>
  </si>
  <si>
    <t>30(c) Promote parenting roles of men and equal sharing of parental responsibilities between mothers and fathers, in accordance with article 18 (1) of the Convention, including by using awareness-raising campaigns and expanding the use of paternity leave and flexible working arrangements for both parents.</t>
  </si>
  <si>
    <t>41(a) Establish a multidimensional measure on child poverty to inform the reform of the social protection system to ensure that it adequately protects children in vulnerable situations and their families, including by overcoming institutional fragmentation, enhancing inter-agency coordination and interconnection between social, health-care and legal protection services, strengthening the quality of social protection programmes and establishing a network of professional social workers and community-based social services;</t>
  </si>
  <si>
    <t>41(b) Allocate adequate funding to social assistance schemes for all families with children, establish an objective definition of vulnerable families and ensure socioeconomic support for them, giving particular attention to low-income families in the Republic of Karakalpakstan and Khorezm province;</t>
  </si>
  <si>
    <t>41(c) Collect and analyse data on children in employment, and the root causes and conditions of such employment, with a view to informing its policy action.</t>
  </si>
  <si>
    <t>26(a) Align the definition of torture with the definition stipulated in the Convention against Torture and Other Cruel, Inhuman or Degrading Treatment or Punishment as recommended by the Committee against Torture in its concluding observations;</t>
  </si>
  <si>
    <t>26(b) Investigate the allegations of torture and ill-treatment of children, including during police interrogation, effectively prosecute and bring to justice the perpetrators with commensurate sanctions, and provide victims with access to justice;</t>
  </si>
  <si>
    <t>26(c) Ensure that children have access to confidential, child-friendly complaint mechanisms for reporting cases, particularly in children’s detention centres and alternative care, and that those reporting such cases do not face reprisals;</t>
  </si>
  <si>
    <t>26(d) Consider ratifying the Optional Protocol to the Convention against Torture, assess the conditions of detention of children in the child justice system, and ensure that monitoring mechanisms, including the national preventive mechanism, have further unhindered access to such institutions for monitoring purposes;</t>
  </si>
  <si>
    <t>26(e) Provide training to judges, law enforcement officers and lawyers on working with children and on child-friendly and child-sensitive methods of investigation.</t>
  </si>
  <si>
    <t>28(a) Conduct a study to assess the prevalence, causes, nature and forms of violence against children, such as corporal punishment, domestic violence, bullying, sexual exploitation and abuse, including online, and, based on the results, formulate and implement, with the participation of children, a comprehensive strategy for preventing and combating all forms of violence against children, with particular attention to girls, children with disabilities, children in alternative care, children left behind by migrant parents and children in the justice system;</t>
  </si>
  <si>
    <t>28(b) Enact, implement and monitor legislation to explicitly prohibit all forms of violence against children, including corporal punishment, in all settings;</t>
  </si>
  <si>
    <t>28(c) Ensure in legislation that a protection order is granted to a child in the case of domestic violence, including violence between parents;</t>
  </si>
  <si>
    <t>28(d) Promote positive, non-violent and participatory forms of child-rearing and discipline and attitudinal change within the family, the community and schools, including through awareness-raising campaigns;</t>
  </si>
  <si>
    <t>28(e) Establish mechanisms, procedures and guidelines, including a multi-agency and child-friendly infrastructure, to ensure and promote mandatory reporting and multi-agency intervention in all cases of violence against children, and train teachers, health professionals, social workers and mahalla representatives to identify different forms of violence and refer victims accordingly;</t>
  </si>
  <si>
    <t>28(f) Ensure that children have access to confidential, child-friendly complaint mechanisms, and encourage them to make use of them;</t>
  </si>
  <si>
    <t>28(g) Ensure that all cases of violence against children, including sexual violence, are promptly investigated, applying a child-friendly and multisectoral approach, and that children’s testimony is recorded audiovisually without delay and allowed as evidence during court proceedings;</t>
  </si>
  <si>
    <t>28(h) Ensure that perpetrators of crimes involving violence against children, including sexual violence, are prosecuted and duly sanctioned and that reparations are provided to victims, as appropriate;</t>
  </si>
  <si>
    <t>28(i) Establish legislative and institutional frameworks and standardized, gender-sensitive and child-sensitive procedures, and provide regular training and guidelines for judges, law enforcement officials, teachers, health-care and social workers, and other relevant professionals in this regard;</t>
  </si>
  <si>
    <t>28(j) Provide children who are victims of violence with specialized, child-friendly and gender-sensitive services, including psychosocial services, and access to information about remedies to ensure their recovery and reintegration.</t>
  </si>
  <si>
    <t>5. The Committee recommends that the State party ensure the realization of children’s rights in accordance with the Convention, the Optional Protocol on the involvement of children in armed conflict and the Optional Protocol on the sale of children, child prostitution and child pornography throughout the process of implementing the 2030 Agenda for Sustainable Development. It also urges the State party to ensure the meaningful participation of children in the design and implementation of policies and programmes aimed at achieving all 17 Sustainable Development Goals as far as they concern children.</t>
  </si>
  <si>
    <t>6(a) The Committee, noting the targets related to legislation in the National Children’s Strategy 2020–2030, recommends that the State party:
Expedite the adoption of pending legislation and ensure its full compliance with the provisions of the Convention and its Optional Protocols;</t>
  </si>
  <si>
    <t>6(b) The Committee, noting the targets related to legislation in the National Children’s Strategy 2020–2030, recommends that the State party:
Establish guidelines for the direct application of the Convention and provide training to relevant officials, including law enforcement and the judiciary.</t>
  </si>
  <si>
    <t>7. The Committee welcomes the Strategy for Children and its Action Plan (2020–2025) and recommends that the State party allocate adequate resources and establish a mechanism for its implementation, monitoring and evaluation with clear indicators and benchmarks.</t>
  </si>
  <si>
    <t>8(a) Consider the establishment of a ministerial-level coordination mechanism for the implementation of the Convention at all levels and provide it with the necessary resources to operate effectively;</t>
  </si>
  <si>
    <t>8(b) Strengthen district-level coordination mechanisms led by the heads of district executive committees with the participation of sectoral officials and local non-governmental organization (NGO) partners.</t>
  </si>
  <si>
    <t>9(a) Substantially increase the budget allocations to social services, including health and nutrition, education and child protection;</t>
  </si>
  <si>
    <t>9(b) Introduce results-based planning and budgeting, in particular for its child development programmes;</t>
  </si>
  <si>
    <t>9(c) Establish a child-friendly budgeting process, as previously recommended.</t>
  </si>
  <si>
    <t>10. Recalling its general comment No. 5 (2003), the Committee calls on the State party to improve its sectoral management information systems and further strengthen the children’s databank and ensure that it covers all areas of the Convention and allows for the collection, analysis and monitoring of disaggregated data on children’s rights, as previously recommended.</t>
  </si>
  <si>
    <t>11(a) The Committee, welcoming the establishment in 2021 of the sector for the protection of children’s rights within the Office of the Commissioner for Human Rights, recommends that the State party:
Provide the sector with the necessary resources and strengthen its mandate to address complaints from or on behalf of children in a child-friendly manner;</t>
  </si>
  <si>
    <t>11(b) Align the status of the Commissioner for Human Rights with the principles relating to the status of national institutions for the promotion and protection of human rights (the Paris Principles).</t>
  </si>
  <si>
    <t>12. The Committee recommends that the State party integrate human rights and children’s rights in school curricula and professional training, in particular for the judiciary, law enforcement officials, social service providers and journalists; strengthen its engagement with the media to raise awareness of the Convention; and establish a monitoring mechanism for the media in case of violations of children’s rights.</t>
  </si>
  <si>
    <t>13. The Committee, noting the establishment of the Agency for State Support to NGOs, recommends that the State party continue to increase support to, and recognition of, NGOs to further facilitate registration and access to funding opportunities, and to systematically involve NGOs and academia in policymaking, programming and legislative processes concerning children’s rights.</t>
  </si>
  <si>
    <t>14(a) The Committee, in the light of its general comment No. 16 (2013) and the Guiding Principles on Business and Human Rights, endorsed by the Human Rights Council in 2011, recommends that the State party:
Establish, implement and monitor regulations to ensure that the business sector complies with international standards in the areas of human and children’s rights, health, labour and the environment;</t>
  </si>
  <si>
    <t>14(b) Harmonize its current climate mitigation policy with its obligation to protect the rights of children, in particular the rights to health, food and an adequate standard of living, both in Azerbaijan and abroad;</t>
  </si>
  <si>
    <t>14(c) Consider the impact of climate change on the rights of the child in its energy policy, including in relation to fossil fuel extraction and fossil fuel subsidies.</t>
  </si>
  <si>
    <t>15. The Committee, noting the equal age for marriage at 18 for both sexes under article 10.1 of the Family Code, urges the State party to remove all exceptions that allow marriage below that age.</t>
  </si>
  <si>
    <t>17(a) Conduct a comprehensive review of policies and legislation with a view to eliminating discriminatory practices against children;</t>
  </si>
  <si>
    <t>17(b) Expeditiously develop and enact a proactive and comprehensive strategy to eliminate discrimination on the basis of sex, gender, disability and socioeconomic status;</t>
  </si>
  <si>
    <t>17(c) Continue to raise public awareness of equal rights and non-discrimination, address negative social norms and stereotypes and promote attitudinal change in society.</t>
  </si>
  <si>
    <t>18(a) To ensure that the principle of the best interests of the child is explicitly integrated in legislation and consistently applied in all administrative and judicial proceedings, as well as in policies and programmes that have an impact on children;</t>
  </si>
  <si>
    <t>18(b) To systematically provide comprehensive capacity-building for the judiciary, police, social service workforce and health professionals to apply this principle, and develop and disseminate tools and guidelines to facilitate it.</t>
  </si>
  <si>
    <t>19. Noting the high number of fatal car accidents and insufficient measures to ensure children’s safety on the road, the Committee recommends that the State party redouble its efforts to improve children’s safety on the road, including by introducing mandatory car seats and seatbelts, according to children’s height and weight, for all car travel.</t>
  </si>
  <si>
    <t>21(a) Ensure the enforcement of the right of the child to be heard in judicial and administrative proceedings, including by establishing procedures and providing training for judges and social workers to comply with the principle, and ensuring access to free and quality legal aid for all children, particularly the most vulnerable;</t>
  </si>
  <si>
    <t>21(b) Promote and enable meaningful and empowered participation of all children, particularly girls, children from rural and remote areas and children with disabilities within the family, in schools and in communities in all matters related to them and ensure that their views are given due weight;</t>
  </si>
  <si>
    <t>21(c) Revitalize the Children’s Parliament and create other platforms, supported by adequate human, financial and technical resources, to guarantee the systemic engagement of children in decision-making.</t>
  </si>
  <si>
    <t>22(a) Further facilitate the birth registration process, including by ensuring the presence of a civil registry officer in health facilities, strengthening coordination between the Ministry of Health and the civil registry, operationalizing the electronic birth registration system and providing for the late registration of births free of charge, and eliminate any administrative or judicial sanctions against parents as a consequence of late registration;</t>
  </si>
  <si>
    <t>22(b) Consider ratifying the 1997 European Convention on Nationality and the 2009 Council of Europe Convention on the avoidance of statelessness in relation to State succession.</t>
  </si>
  <si>
    <t>23. The Committee, noting the adoption in 2018 of the Law on Protection of Children from Harmful Information and the provision of Internet filtering through the Azerbaijan education network, recommends that the State party establish an implementation mechanism and a monitoring structure, train professionals on its implementation, further disseminate the law and raise the awareness of online risks among children and parents.</t>
  </si>
  <si>
    <t>25(a) To enact legislation to explicitly prohibit corporal punishment of children in all settings, in particular the home, schools, day care and alternative care;</t>
  </si>
  <si>
    <t>25(b) To establish mechanisms, procedures and guidelines, including a multi-agency and child-friendly infrastructure, to ensure and promote mandatory reporting and multi-agency intervention in all cases of violence against children, and train teachers, health professionals and social workers to identify different forms of violence and refer victims accordingly;</t>
  </si>
  <si>
    <t>25(c) To conduct a study to assess the prevalence, causes, nature and forms of violence against children, such as corporal punishment, domestic violence, bullying, sexual exploitation and abuse and grooming, including online, and, based on the results, formulate and implement, with the participation of children, a comprehensive strategy for preventing and combating all forms of violence against children;</t>
  </si>
  <si>
    <t>25(d) To ensure that sexual exploitation and the abuse of children in and outside the home and in the digital environment, are effectively investigated, applying a child-friendly and multisectoral approach to prevent secondary victimization of the child;</t>
  </si>
  <si>
    <t>25(e) To ensure that children have access to confidential, child-friendly complaint mechanisms and encourage them to make use thereof, including by providing free and quality legal aid;</t>
  </si>
  <si>
    <t>25(f) To ensure that all cases of violence against children are promptly investigated, applying a child-friendly and multisectoral approach, and that children’s testimonies are audiovisually recorded and followed by cross-examination without delay, and that the recording is allowed as evidence during court proceedings;</t>
  </si>
  <si>
    <t>25(g) To ensure that perpetrators of crimes of violence against children are prosecuted and duly sanctioned and that reparations are provided to victims, as appropriate;</t>
  </si>
  <si>
    <t>25(h) To ensure that protection orders are issued, implemented and monitored in relation to children in cases of domestic violence, including violence between parents;</t>
  </si>
  <si>
    <t>25(i) To provide specialized child-friendly, confidential and gender-sensitive services, including shelters, psychosocial services and legal aid, and access to information about remedies for child victims, to ensure their recovery and reintegration;</t>
  </si>
  <si>
    <t>25(j) To eliminate violent traditions and practices, such as shooting dogs in public, and raise awareness among State officials, the media and the public about the negative effects on children of exposure to such practices.</t>
  </si>
  <si>
    <t>26. While the 2011 amendments to the Family and Criminal Codes set the equal age for marriage at 18 years of age (article 10.1 of the Family Code) and criminalized forced marriage (article 176 of the Criminal Code), the Committee notes with concern the high prevalence of child marriage, in particular unregistered religious unions (kabin), although their exact number is unknown. The Committee recommends that the State party establish mechanisms to detect unregistered religious unions and set up victim protection schemes, promote attitudinal change, in particular through public information campaigns involving religious and community leaders, and further strengthen its efforts to prevent and combat child and forced marriage and ensure the prosecution of those responsible, in line with joint general recommendation No. 31 of the Committee on the Elimination of Discrimination against Women/general comment No. 18 of the Committee on the Rights of the Child (2014), target 5.3 of the Sustainable Development Goals and the recommendations set out in the concluding observations of the Committee on the Elimination of Discrimination against Women.</t>
  </si>
  <si>
    <t>27. The Committee recommends that the State party allocate the necessary human, financial and technical resources to ensure the effective 24/7 functioning of the toll-free child helpline “116-111” and promote awareness among children about its use.</t>
  </si>
  <si>
    <t>28. The Committee, noting the high number of single mothers, a punitive approach to parents resulting in sanctions and insufficient professional social work services, recommends that the State party strengthen its efforts to promote family values and equal sharing of parental responsibilities, strengthen parental skills, establish mediation in situations of divorce and ensure the enforcement of alimony claims.</t>
  </si>
  <si>
    <t>30(a) To allocate adequate human, financial and technical resources to ensure follow-up to the deinstitutionalization programme, continue to develop the gatekeeping system in collaboration with the local child protection mechanisms, strengthen the professional social workforce and family support and community-based services, including day care, to prevent institutionalization and prioritize family-based options over institutional placements;</t>
  </si>
  <si>
    <t>30(b) To prevent the placement of children in residential schooling away from home and address the root causes for such placements;</t>
  </si>
  <si>
    <t>30(c) To ensure that poverty, disability or divorce are never the sole justification for the placement of children in alternative care and ensure that children are only separated from their family if it is in their best interests after a comprehensive assessment of their situation;</t>
  </si>
  <si>
    <t>30(d) To ensure sufficient family- and community-based care options for children who cannot stay with their families, including by allocating sufficient financial resources for foster care, for pre-service and in-service capacity-building for foster carers and facilitating the reintegration of children into their families when possible;</t>
  </si>
  <si>
    <t>30(e) To strengthen case management in care and protection work, including individual care plans; establish quality standards for all alternative care settings and monitor the quality of care on that basis; and conduct regular and substantive reviews of placements in institutional and family-based childcare facilities;</t>
  </si>
  <si>
    <t>30(f) To ensure available, accessible and child-friendly channels for reporting, monitoring and remedying violence against and/or abuse of children in care and ensure that all such reports are duly investigated and that those responsible are brought to justice;</t>
  </si>
  <si>
    <t>30(g) To strengthen access to quality education and leisure for children in alternative care and ensure privacy for their personal effects and correspondence;</t>
  </si>
  <si>
    <t>30(h) To ensure adequate support for children leaving care and develop community-based services to help them start independent lives and support their integration into the community.</t>
  </si>
  <si>
    <t>31(a) Strengthen the capacity of its authorities to evaluate and ensure the best interests of the child and to take into account the views and evolving capacity of the child in adoption proceedings;</t>
  </si>
  <si>
    <t>31(b) Provide pre-adoption and post-adoption services, training and monitoring, particularly on parenting children with disabilities;</t>
  </si>
  <si>
    <t>31(c) Ensure that adoptive children have access to information about their biological parents.</t>
  </si>
  <si>
    <t>32(a) Ensuring that the best interests of the child are the primary consideration in all decisions taken, including when sentencing caregivers, and that alternatives to incarceration are considered;</t>
  </si>
  <si>
    <t>32(b) Guaranteeing the visitation rights of the children of incarcerated caregivers in adequate and child-friendly premises;</t>
  </si>
  <si>
    <t>32(c) Ensuring that, when the incarceration of caregivers is unavoidable, children have access to adequate early childhood education, nutrition and health services, enjoy the right to play and are visited regularly by social workers to guarantee their physical, mental and social development.</t>
  </si>
  <si>
    <t>34(a) To adopt a human rights-based approach regarding children with disabilities and review its legislation and policies accordingly;</t>
  </si>
  <si>
    <t>34(b) To strengthen coordination among the relevant ministries, with a view to ensuring uniform collection and analysis of data on children with disabilities, and develop an efficient and harmonized system for disability assessment;</t>
  </si>
  <si>
    <t>34(c) To strengthen support for the parents of children with disabilities and ensure the right of those children to grow up in their family environment, including by increasing the availability of community-based services, including early intervention services and day care, increasing support to NGOs providing such services and providing adequate socioeconomic support to parents;</t>
  </si>
  <si>
    <t>34(d) To ensure access to timely and affordable health care, including by providing early identification, intervention and rehabilitation programmes and creating a network of community and outpatient health-care services, and training and ensuring an adequate number of health-care personnel, including paediatricians and other appropriate medical experts, in urban and rural areas;</t>
  </si>
  <si>
    <t>34(e) To ensure that all children with disabilities have access to inclusive education in mainstream schools, that schools are equipped with trained teachers, accessible infrastructure and teaching materials adapted to the needs of children with disabilities, and that children with disabilities have equal access to the same early childhood development and school readiness opportunities as other children;</t>
  </si>
  <si>
    <t>34(f) To further strengthen awareness-raising activities to combat stigmatization and promote a positive image of children with disabilities as rights holders.</t>
  </si>
  <si>
    <t>36(a) To ensure the full implementation of the WHO live birth criteria;</t>
  </si>
  <si>
    <t>36(b) To allocate adequate resources to pursue its health sector reform with a focus on prevention, health promotion and primary health-care provision, in particular in rural areas, and develop a monitoring system to oversee its implementation;</t>
  </si>
  <si>
    <t>36(c) To pursue its efforts to further reduce neonatal, infant, under-five and maternal mortality rates, including by improving the quality of and access to antenatal and postnatal services and facilities, early identification and intervention and screening programmes, ensure that all women receive at least the minimum required four antenatal visits and develop home visiting services by family doctors and nurses to provide early childhood care and nutrition counselling support;</t>
  </si>
  <si>
    <t>36(d) With a view to preventing adolescent pregnancies, to integrate sexual and reproductive health education in the school curriculum and ensure that adolescents have knowledge of and access to modern contraception and confidential testing;</t>
  </si>
  <si>
    <t>36(e) To strengthen the quality and affordability of health-care services across the country, focusing on pre-service and in-service training and capacity-building for doctors and nurses, incentives for career development and improving the infrastructure and equipment in health-care facilities;</t>
  </si>
  <si>
    <t>36(f) To remove barriers to accessing health care and prohibit informal payments, as recommended by the Committee on Economic, Social and Cultural Rights;</t>
  </si>
  <si>
    <t>36(g) To strengthen vaccination coverage at the regional level and raise awareness of the benefits of vaccination, seeking the assistance of the United Nations Children’s Fund (UNICEF);</t>
  </si>
  <si>
    <t>36(h) To address the causes of child malnutrition and anaemia, adopt and implement legislation on the mandatory fortification of wheat flour with iron and folic acid, and monitor the quality of baby food and the food intake of children, including in schools;</t>
  </si>
  <si>
    <t>36(i) To strengthen efforts to promote physical activity and healthy lifestyles, focusing on smoking, alcohol abuse and obesity, particularly targeting adolescents, through schools and the media;</t>
  </si>
  <si>
    <t>36(j) To promote, protect and support breastfeeding, including by strengthening awareness-raising among parents, caregivers and health personnel, addressing social norms and beliefs, monitoring the baby-friendly hospital initiative and developing breastfeeding-friendly workplaces;</t>
  </si>
  <si>
    <t>36(k) To address the root causes of the practice of sex-selective abortion and its long-term implications for society, expand family planning services, address corruption in health care and strengthen awareness-raising activities on the detrimental impact of sex selection and on the equal value of girls and boys, with a view to completely eliminating sex-selective abortion;</t>
  </si>
  <si>
    <t>36(l) To strengthen data collection on mental health issues, including suicide, among children and address their underlying causes, including violence within the family and in school, child marriage and school dropout; ensure the provision of mental health services and programmes for children and adolescents, including increasing the availability and accessibility of trained child psychiatrists and child psychologists in all areas and encouraging children to seek mental health services without stigma; and develop and implement a mental health policy and strategy, with a focus on prevention, developing outpatient services and addressing emerging mental health issues in children and adolescents.</t>
  </si>
  <si>
    <t>37. Noting with concern the high levels of land degradation, droughts, water scarcity and soil, water and air pollution in the State party, the Committee recalls target 3.9 of the Sustainable Development Goals and recommends that the State party conduct an assessment of the effects on children’s health of polluted air, water and soil and electromagnetic pollution, and on that basis design a well-resourced strategy to remedy the situation, strengthen the monitoring of children’s environmental health and modernize the school curriculum and teaching aids on environmental education.</t>
  </si>
  <si>
    <t>38. Noting the increasing percentage of children at risk of poverty, which was further heightened in the context of the COVID-19 pandemic, particularly in rural areas, the Committee recommends that the State party establish a multidimensional measure on child poverty to inform its social protection system and ensure that it adequately protects children in vulnerable situations and their families, and allocate adequate funding to social assistance schemes for all families with children, including internally displaced families. Noting that a considerable percentage of the population has no access to safe drinking water, the Committee also recommends that the State party increase financial resources to provide safe drinking water and sanitation in urban and rural areas.</t>
  </si>
  <si>
    <t>39(a) Strengthen its measures to ensure equal access to quality education, including preschool education, for all children, with particular attention paid to girls, children from economically disadvantaged families, children in rural and remote areas, children with disabilities and refugee and asylum-seeking children;</t>
  </si>
  <si>
    <t xml:space="preserve">Education system </t>
  </si>
  <si>
    <t>39(b) Ensure that all children, particularly girls, are retained in and finish school, including by promoting the value of learning, providing incentives for school attendance, addressing gender stereotypes regarding access to education for girls, taking measures to prevent child marriage and adolescent pregnancy and supporting young mothers to return to and finish school, with a view to integrating them in the labour market;</t>
  </si>
  <si>
    <t>39(c) Improve the quality of school education, including by increasing the number of teachers, particularly in rural areas, and providing them with adequate salaries, strengthening pre-service and in-service teacher training and digital skills, modernizing the school curriculum and the teaching of science, new technologies and languages, with a view to preparing children for the dynamic labour market and the challenges of the modern world;</t>
  </si>
  <si>
    <t>39(d) Further strengthen the offer and quality of vocational training to meet the requirements of the labour market, in line with the Law on Vocational Education and Training (2018), and make sure that the vocational curriculum includes sociobehavioural and soft skills, such as communication, leadership and digital and language skills;</t>
  </si>
  <si>
    <t>39(e) Improve the schools infrastructure and ensure that all schools are provided with heating, adequate and accessible water, sanitation and hygiene facilities, including for children with disabilities and in rural and remote areas;</t>
  </si>
  <si>
    <t>39(f) Expand access to devices and connectivity for learning and strengthen computer literacy skills, with a focus on children with disabilities, girls and internally displaced children;</t>
  </si>
  <si>
    <t>39(g) Further strengthen preschool education, including by expanding community- and family-based early learning centres and strengthening the quality standards for monitoring, institutional capacities and teacher support; increase financial allocations and enhance the effectiveness and efficiency of spending; ensure the effective control of the Ministry of Education over all preschool education services; and strengthen coordination between the Ministry of Education, local authorities and other actors;</t>
  </si>
  <si>
    <t>39(h) Ensure the right of all children to leisure and play and provide accessible safe, public outdoor play spaces and green zones.</t>
  </si>
  <si>
    <t>40(a) Include complementary forms of protection in the legislation, as previously recommended;</t>
  </si>
  <si>
    <t>40(b) Prohibit the detention of children, including unaccompanied children, for migration-related reasons and prioritize their immediate transfer out of detention centres, while ensuring timely identification procedures;</t>
  </si>
  <si>
    <t>40(c) Ensure access to essential services, such as birth registration, food, health care, education and an adequate standard of living, for asylum-seeking and refugee children and children in situations of migration, and effective access to guardianship and trusteeship for unaccompanied migrant and separated children;</t>
  </si>
  <si>
    <t>40(d) Facilitate access to the asylum system for children in need of international protection and ensure that status determination procedures take into account the best interests of the child, are child-friendly and compliant with international refugee and human rights law;</t>
  </si>
  <si>
    <t>40(e) Develop age-appropriate, child-friendly justice mechanisms and remedies to challenge all decisions related to asylum and migration status and provide access to free legal aid and the necessary assistance to the children concerned.</t>
  </si>
  <si>
    <t xml:space="preserve">Economic exploitation                                                                                                                                                                                                                                                                                                                                      </t>
  </si>
  <si>
    <t>41. The Committee, noting the measures taken to decrease child labour and recalling target 8.7 of the Sustainable Development Goals, recommends that the State party resume labour inspections and strengthen the monitoring of the informal sector of the economy, preventive work with families and the capacity-building of employers, farmers, local authorities and other relevant stakeholders to eliminate the worst forms of child labour.</t>
  </si>
  <si>
    <t>42(a) Undertake an assessment of the number and conditions of children in street situations;</t>
  </si>
  <si>
    <t>42(b) Ensure protection, assistance, including shelter and health care, and recovery services for children, and train social workers, psychologists and other relevant professionals to work with children in street situations;</t>
  </si>
  <si>
    <t>42(c) Strengthen family reunification programmes, when that is in the best interests of the child;</t>
  </si>
  <si>
    <t>42(d) Establish mechanisms to prevent children in street situations from falling victims to trafficking and economic and sexual exploitation, and provide them with information on how to lodge a complaint.</t>
  </si>
  <si>
    <t>43(a) Strengthen its victim identification efforts, with particular attention paid to children in vulnerable situations;</t>
  </si>
  <si>
    <t>43(b) Develop and implement standard operating procedures and indicators for victim identification among children and train relevant professionals, including labour inspectorates, to improve their capacity to identify child victims and refer them to assistance and protection;</t>
  </si>
  <si>
    <t>43(c) Resume labour inspections;</t>
  </si>
  <si>
    <t>43(d) Investigate and prosecute all cases of trafficking of children, including for the purposes of forced begging, bring perpetrators to justice and train investigators, prosecutors and judges on victim-centred, child-friendly and gender-sensitive approaches to trafficking cases;</t>
  </si>
  <si>
    <t>43(e) Ensure that child victims have access to the necessary support and services, including shelters that they can leave freely, psychological support and legal assistance, regardless of the victim’s cooperation with the authorities, and strengthen support to NGOs running shelters and providing support to victims of trafficking, including children;</t>
  </si>
  <si>
    <t>43(f) Establish procedures to protect victims and witnesses in criminal proceedings, ensure that children are assisted by a lawyer and a child psychologist throughout the proceedings and that they are aware of their right to seek compensation, and provide training to prosecutors and judges in this respect.</t>
  </si>
  <si>
    <t>44(a) To establish a comprehensive child justice system, designate specialized judges and prosecutors and psychologists for children and ensure that they receive specialized training;</t>
  </si>
  <si>
    <t>44(b) To apply a child-centred approach, instead of a crime-centred one, in determining the minimum age of criminal responsibility and set the age of 16 as an age below which children cannot be held responsible in criminal law, without exception;</t>
  </si>
  <si>
    <t>44(c) To ensure that due process rights are respected and that children benefit from free and quality legal aid from the investigation onwards;</t>
  </si>
  <si>
    <t>44(d) To promote non-judicial measures, such as diversion, mediation and counselling, for children accused of criminal offences, wherever possible;</t>
  </si>
  <si>
    <t>44(e) To strengthen the probation system and further use other non-custodial sentences, such as community service;</t>
  </si>
  <si>
    <t>44(f) To ensure that detention is used as a measure of last resort and for the shortest possible period of time and is reviewed on a regular basis with a view to its withdrawal;</t>
  </si>
  <si>
    <t>44(g) Where deprivation of liberty is used as a measure of last resort, to ensure that children are not detained together with adults, that the conditions and treatment comply with the Convention and the United Nations Rules for the Protection of Juveniles Deprived of their Liberty, including with regard to access to education, sports and health services;</t>
  </si>
  <si>
    <t>44(h) To develop and apply social services for children below the age of criminal responsibility;</t>
  </si>
  <si>
    <t>44(i) To further develop community-based services and family support and reintegration services with the aim of preventing reoffending among children, particularly for children from economically disadvantaged families, children in street situations and children without parental care.</t>
  </si>
  <si>
    <t>45. The Committee reiterates that the State party should ensure child-friendly procedures for children who are victims and witnesses of crimes; that they are interviewed without delay by trained forensic professionals in child-friendly facilities, avoiding revictimization resulting from repetitive interviews; and that they are provided with protection and services, taking into account the Guidelines on Justice in Matters involving Child Victims and Witnesses of Crime.</t>
  </si>
  <si>
    <t>46. Noting the lack of information on the implementation of its concluding observations on the initial report of the State party under the Optional Protocol, the Committee recalls its 2019 guidelines on the implementation of the Optional Protocol and reiterates its previous concluding observations, urging the State party to explicitly define and criminalize all offences under articles 2 and 3 of the Optional Protocol.</t>
  </si>
  <si>
    <t>Follow-up to the Committee’s previous concluding observations and recommendations concerning the Optional Protocols to the Convention</t>
  </si>
  <si>
    <t>47(a) To take further measures to prevent killings of children, minimize the effect of hostilities on children and provide assistance to child victims and their families;</t>
  </si>
  <si>
    <t>47(b) To consider acceding at its earliest convenience to the Convention on Prohibitions or Restrictions on the Use of Certain Conventional Weapons Which May Be Deemed to Be Excessively Injurious or to Have Indiscriminate Effects and its Amended Protocol II and Protocol V, and to the Convention on the Prohibition of the Use, Stockpiling, Production and Transfer of Anti-Personnel Mines and on Their Destruction.</t>
  </si>
  <si>
    <t>48. The Committee recommends that the State party ratify the Optional Protocol to the Convention on a communications procedure.</t>
  </si>
  <si>
    <t>Optional Protocol on a communications procedure</t>
  </si>
  <si>
    <t>49. The Committee recommends that the State party, in order to further strengthen the fulfilment of children’s rights, consider ratifying the International Convention for the Protection of All Persons from Enforced Disappearance.</t>
  </si>
  <si>
    <t>51. The Committee recommends that the State party take all appropriate measures to ensure that the recommendations contained in the present concluding observations are fully implemented. The Committee also recommends that the fifth and sixth combined periodic reports, the written replies to the list of issues and the present concluding observations be made widely available in the languages of the country.</t>
  </si>
  <si>
    <t>52. The Committee recommends that the State party establish a standing government structure to coordinate and prepare reports to and engage with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Office of the Commissioner for Human Rights and civil society.</t>
  </si>
  <si>
    <t>53. The Committee will establish and communicate the due date of the combined seventh and eighth periodic reports of the State party in line with a future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not exceed 21,200 words.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</si>
  <si>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Sweden</t>
  </si>
  <si>
    <t>6(a) Welcoming the incorporation of the Convention into national law and the inquiry on the compatibility of national legislation and practice with the Convention, the Committee recommends that the State party: Address the incompatibilities identified in the inquiry and ensure that the Convention prevails whenever there is a conflict with domestic legislation or common practice;</t>
  </si>
  <si>
    <t>6(b) Welcoming the incorporation of the Convention into national law and the inquiry on the compatibility of national legislation and practice with the Convention, the Committee recommends that the State party: Ensure that child-rights impact assessments are an integral part of inquiries conducted in preparation for new legislation and provide child-friendly avenues for the participation of children in the development of national and subnational legislation and regulations relevant to the fulfilment of children’s rights.</t>
  </si>
  <si>
    <t>7(a) Update the national strategy to strengthen children’s rights and develop an action plan for its effective implementation that includes a specific strategy for addressing disparities in the implementation of the Convention between municipalities and regions, with specific, time-bound and measurable goals, and allocate sufficient human, technical and financial resources for the implementation;</t>
  </si>
  <si>
    <t>7(b) Effectively monitor and evaluate progress in the implementation of children’s rights in accordance with the national strategy and associated action plan, with the appropriate involvement of children and civil society.</t>
  </si>
  <si>
    <t>8(a) Establish or designate a body at the national level to be responsible for ensuring the effective coordination of the implementation of the Convention at the central, regional and municipal levels and across various sectors, such as education, health and social services and the justice system;</t>
  </si>
  <si>
    <t>8(b) Promote the institutionalization of collaboration between local authorities to ensure access to services and improve the quality of service delivery for children and families.</t>
  </si>
  <si>
    <t>9(a) Implement a tracking system for the allocation, use and monitoring of resources for children throughout the State party, and assess how investments in all sectors serve the best interests of children;</t>
  </si>
  <si>
    <t>9(b) Define budgetary lines for children in disadvantaged or vulnerable situations, including children with disabilities, children belonging to minority groups, children living in poverty, and asylum-seeking, refugee and migrant children, and ensure that those budgetary lines are protected even in situations of economic crisis or other emergencies;</t>
  </si>
  <si>
    <t>9(c) Strengthen transparent and participatory budgeting processes at the national and municipal levels in which civil society, the public and children can participate effectively.</t>
  </si>
  <si>
    <t>10(a) Strengthen its data-collection system regarding both qualitative and quantitative indicators that encompass all areas of the Convention, and ensure that the data are disaggregated by age, sex, disability, geographical location, ethnic and national origin, and socioeconomic background in order to facilitate analysis of the situation of children, in particular those in situations of vulnerability;</t>
  </si>
  <si>
    <t>10(b) Strengthen the collection and analysis of data on discrimination against children, children with disabilities, statelessness and children with an “unknown nationality”, the socioeconomic situation of children, and violence against children, including abuse, neglect and sexual exploitation;</t>
  </si>
  <si>
    <t>10(c) Ensure the effective coordination and sharing of data among relevant ministries and entities, professional groups and civil society, and the use of data for the formulation, monitoring and evaluation of policies and projects on children’s rights.</t>
  </si>
  <si>
    <t>12(a) Allocate sufficient resources to the Ombudsman for Children in Sweden to allow for the monitoring of the incorporation of the Convention in national legislation;</t>
  </si>
  <si>
    <t xml:space="preserve">Independent monitoring  </t>
  </si>
  <si>
    <t>12(b) Ensure, as a matter of priority, that the Ombudsman for Children in Sweden has the mandate to receive, investigate and competently address complaints from children in a child-friendly manner;</t>
  </si>
  <si>
    <t>12(c) Simplify procedures for filing a complaint under existing mechanisms and ensure that all children are aware of their right to file a complaint and receive the necessary support to do so;</t>
  </si>
  <si>
    <t>12(d) Continue to take measures to guarantee the independence of the Ombudsman for Children in Sweden in accordance with the principles relating to the status of national institutions for the promotion and protection of human rights (Paris Principles), including by ensuring that all government assignments are agreed through a consultative process.</t>
  </si>
  <si>
    <t>13(a) Continue its awareness-raising regarding children’s rights among the public, including by disseminating child-friendly educational material, and promote the active involvement of children in public outreach activities;</t>
  </si>
  <si>
    <t>14. The Committee commends the State party for its long-term commitment to official development assistance and encourages the State party to further strengthen a child rights-based approach in respect of its trade agreements and development aid policy and programmes, including through child rights impact assessments of international assistance and cooperation programmes.</t>
  </si>
  <si>
    <t>15(a) The Committee notes with appreciation the action plan for businesses and human rights but is concerned about the lack of legal accountability for business enterprises that have violated children’s rights. Recalling its general comment No. 16 (2013) on State obligations regarding the impact of the business sector on children’s rights, the Committee recommends that the State party:
Establish a clear regulatory framework for business enterprises and their subsidiaries operating in or managed from the State party’s territory to identify, prevent, mitigate and account for activities that negatively affect human rights or endanger children’s rights, including risks posed by fossil fuel production;</t>
  </si>
  <si>
    <t>15(b) Establish monitoring mechanisms for the investigation and redress of violations by the business sector of children’s rights, with a view to improving accountability and transparency;</t>
  </si>
  <si>
    <t>15(c) Require companies to undertake assessments of, and consultations on, and fully disclose the environmental, health-related and other child rights impacts of their business activities, and to submit their plans to address such impacts.</t>
  </si>
  <si>
    <t>17(a) To collect data on discrimination against children disaggregated by age, including for the purpose of identifying and analysing discrimination on the basis of age as provided for under the Act;</t>
  </si>
  <si>
    <t>17(b) To implement targeted policies and programmes to combat racist and xenophobic activities among children, and to eliminate discrimination against children in disadvantaged situations, including children of African and Asian descent, Roma and Sami children, Muslim children, asylum-seeking, refugee and migrant children, children without a regular residence status, children with disabilities, children in alternative care, and lesbian, gay, bisexual, transgender and intersex children;</t>
  </si>
  <si>
    <t>17(c) To ensure that measures include awareness-raising and media campaigns to change social norms and behaviours that contribute to discrimination, in particular on the basis of ethnicity, migration status, disability, religion, sexual orientation and gender identity;</t>
  </si>
  <si>
    <t>17(d) To address disparities between municipalities, ensuring equal access to services for children, including with regard to quality education, adequate housing and protection from violence and discrimination;</t>
  </si>
  <si>
    <t>17(e) To strengthen the legal framework on discrimination, including the Discrimination Act, simplify and guarantee the provision of child-friendly complaint procedures and ensure that children know how to report cases of discrimination and that reports are investigated by a competent authority.</t>
  </si>
  <si>
    <t>18(a) Ensure that the principle of the best interests of the child is consistently applied in programmes and legislative, administrative and judicial proceedings, including in relation to parental custody and contact, alternative care, child justice, asylum and support for children who are victims or witnesses of crime;</t>
  </si>
  <si>
    <t>18(b) Ensure legislative amendments are made to clarify the procedures and criteria for assessing and determining the best interests of the child in the Aliens Act (2005) and the Act concerning Support and Service for Persons with Certain Functional Impairments (1993), in accordance with the inquiry on children’s rights;</t>
  </si>
  <si>
    <t>18(c) Provide guidance and training to all relevant persons in authority for determining the best interests of the child in every area and for giving those interests due weight as a primary consideration.</t>
  </si>
  <si>
    <t>19. The Committee recommends that the State party strengthen its efforts to prevent suicide among children, including children with disabilities, children who do not identify with the gender assigned to them at birth, transgender children and unaccompanied asylum-seeking children, and set up inter-agency child death review teams with the aim of strengthening preventive measures.</t>
  </si>
  <si>
    <t>20(a) Ensure that all children can express their opinion and be heard in all decisions affecting them, including in courts and administrative proceedings and in decisions regarding migration and asylum, custody, residence and contact, placement in alternative care, social services and domestic violence, without the requirement for the consent of a parent or guardian;</t>
  </si>
  <si>
    <t>20(b) Adopt relevant legislative amendments to ensure that children’s views are heard and taken into account in the above-mentioned decisions, including by abolishing the exception of inappropriateness in family legislation and the Aliens Act and with regard to decisions of the social welfare committee concerning children with disabilities;</t>
  </si>
  <si>
    <t>20(c) Ensure that all municipalities establish policies and structures, such as youth councils, for ensuring the participation of children in local decision-making;</t>
  </si>
  <si>
    <t>20(d) Continue to strengthen measures to promote the meaningful and empowered participation of all children, including children in disadvantaged situations, within the family, the community, schools and the realm of policymaking at the municipal and national levels;</t>
  </si>
  <si>
    <t>20(e) Ensure that all relevant professionals working with and for children, including the judiciary, systematically receive appropriate training on children’s right to be heard and to have their views taken into account.</t>
  </si>
  <si>
    <t>21(a) The Committee notes the amendment to the Citizenship Act (2001) made in 2021 that removes the requirement for certain stateless children to have a permanent residence permit in order to obtain Swedish nationality, but is concerned that the legislative framework remains restrictive, including for children with an irregular residence status, stateless children born abroad and children with an “unknown nationality”. The Committee recommends that the State party: Develop a procedure to determine the stateless status of children in order to properly identify and protect stateless children;</t>
  </si>
  <si>
    <t>21(b) Facilitate the acquisition at birth of nationality for children who would otherwise be stateless;</t>
  </si>
  <si>
    <t>21(c) Strengthen legal pathways for children with an irregular residence status, children born abroad and children with an “unknown nationality” to acquire a nationality.</t>
  </si>
  <si>
    <t>22(a) Strengthen regulations and safeguarding policies to protect the rights and safety of children in the digital environment;</t>
  </si>
  <si>
    <t>22(b) Ensure that laws on access to information and the digital environment protect children from harmful content and materials and online risks;</t>
  </si>
  <si>
    <t>22(c) Continue efforts to enhance the digital literacy and skills of children, teachers and families.</t>
  </si>
  <si>
    <t>23(a) Noting with deep concern reports of the use of coercive measures in alternative care settings, despite recent legislative changes, the Committee recommends that the State party:
Take legislative measures to explicitly prohibit the use of solitary confinement, isolation and restraint in alternative care settings, and ensure that all staff receive training on non-coercive methods of care;</t>
  </si>
  <si>
    <t xml:space="preserve">Torture and other cruel, inhuman or degrading treatment or punishment
</t>
  </si>
  <si>
    <t>23(b) Ensure that children have access to confidential, child-friendly and independent complaint mechanisms for reporting cases, in particular in alternative care settings.</t>
  </si>
  <si>
    <t>24(a) The Committee welcomes the preparation of a new strategy to prevent and combat violence against children but is concerned about the insufficiency of resources allocated to social services and inconsistencies across social services offices when addressing cases of child abuse and domestic violence. The Committee recommends that the State party:
Ensure that amendments to the Social Services Act (2001) contain provisions for children under 15 years of age who experience abuse or neglect, including from their parent or caregiver, to seek support from social services without parental consent, and that their views are heard and taken into account in decisions relating to their care;</t>
  </si>
  <si>
    <t>24(b) Ensure that mechanisms for supporting child victims of violence, including social services, are adequately resourced.</t>
  </si>
  <si>
    <t xml:space="preserve">Freedom of the child from all forms of violence                                                                                                                                                                                                                                                              </t>
  </si>
  <si>
    <t>26(a) To develop a comprehensive action plan for the implementation of the new strategy for preventing and combating violence against children, and ensure that it includes targeted measures for girls, children with disabilities, children in socioeconomically disadvantaged situations, migrant children and children belonging to minority groups, and that it is adequately resourced and comprehensively addresses sexual exploitation and abuse;</t>
  </si>
  <si>
    <t>Violence against children, including sexual exploitation and abuse</t>
  </si>
  <si>
    <t>26(b) To ensure that children have access to confidential and child-friendly complaint mechanisms, including helplines, for the reporting of all forms of violence and abuse, and encourage children to use those mechanisms;</t>
  </si>
  <si>
    <t>26(c) To ensure the effective investigation of and intervention in all cases of violence against children, in and outside the home, and ensure that, in cases of sexual exploitation and abuse, perpetrators are prosecuted and punished with penalties commensurate with the gravity of their acts;</t>
  </si>
  <si>
    <t>26(d) To adopt legislation aimed at ensuring multisectoral coordination in investigations and comprehensive quality standards of support services of barnahus (children’s houses), including for forensic interviews, medical evaluation and therapeutic support for victims;</t>
  </si>
  <si>
    <t>26(e) To strengthen measures for ensuring that all children who are victims or witnesses of violence have prompt access to information about remedies to ensure their recovery and reintegration, and to child-friendly and multisectoral remedies and comprehensive support, including in a barnahus, with the aim of preventing the secondary victimization of those children;</t>
  </si>
  <si>
    <t>26(f) To further strengthen awareness-raising and education programmes, including campaigns, with the involvement of children, in order to enhance awareness of gender-based violence and sexual exploitation and abuse among members of the public, teachers, health-care professionals, social workers and other professionals working with and for children, and to identify and adequately respond to all cases of violence against children, including neglect and sexual abuse;</t>
  </si>
  <si>
    <t>26(g) To incorporate training on violence against children in relevant higher education and training programmes and ensure that professionals working with and for children receive mandatory training on violence, including on applying the guidance developed by the National Board of Health and Welfare on supporting children at risk;</t>
  </si>
  <si>
    <t xml:space="preserve">Sexual exploitation and abuse                                                                                                                                                                                                                                                                                                              </t>
  </si>
  <si>
    <t>26(h) To ensure the systematic collection and analysis of data on gender-based violence and sexual exploitation, including on cases that have been reported to the authorities, investigated and prosecuted, and on the sanctions that have been imposed on perpetrators, to inform the implementation of the national strategy to prevent and combat violence.</t>
  </si>
  <si>
    <t>27(a) Strengthen measures aimed at eliminating child marriage and preventing female genital mutilation, including through the allocation of sufficient resources for awareness-raising campaigns, support for victims and the training of relevant professional groups to identify potential victims;</t>
  </si>
  <si>
    <t>27(b) Further strengthen reporting of child marriage, female genital mutilation and other harmful practices to relevant authorities and ensure that perpetrators are brought to justice;</t>
  </si>
  <si>
    <t>27(c) Ensure that the performance of unnecessary medical or surgical treatment on intersex children is safely deferred until children are able to provide their informed consent, and provide adequate social, medical and psychological services, counselling and support for intersex children and their families;</t>
  </si>
  <si>
    <t>27(d) Provide reparations and support for intersex children who received unnecessary medical or surgical treatment, including by ensuring that their access to justice is not hindered by any statute of limitations.</t>
  </si>
  <si>
    <t>28(a) Revise the legislation to ensure sufficient guarantees for the child’s perspective to be considered in cases of parental disputes, including the right to be heard, and consider the provision of separate representation for children;</t>
  </si>
  <si>
    <t>28(b) Ensure that children’s views are given due consideration in decisions on residence and contact, including by ensuring that relevant professionals have expertise in interviewing children and assessing children’s narratives and that the judiciary has the capacity to undertake assessments on the best interests of the child, including in cases that involve violence or abuse.</t>
  </si>
  <si>
    <t>29(a) Ensure that children can express their views and be heard in alternative care placement decisions and throughout their stay in alternative care, that accessible and child-friendly channels for reporting and remedying violence or abuse against children in care are available and that placement decisions are regularly reviewed;29 (b) Strengthen the rule of law in all operations of the National Board of Institutional Care (known by its acronym in Swedish, SiS), including by addressing the application of coercive measures and violence, and ensure the provision of customized care for all children in alternative care, including regular access to psychiatric support;</t>
  </si>
  <si>
    <t>29(c) Increase the number and strengthen the capacity of professionals working with families and children, in particular social workers, to ensure customized support, enhance their awareness of the specific needs of children in alternative care and guarantee respect for children’s views;</t>
  </si>
  <si>
    <t>29(d) Allocate sufficient financial, technical and human resources to social services and improve their collaboration with education and health authorities;</t>
  </si>
  <si>
    <t>29(e) Ensure that foster care is available, in particular for very young children, strengthen the system of foster care, including through regular review of placements, and provide continuous training, support and counselling for foster families and parents of children who return to their families after being placed in alternative care;</t>
  </si>
  <si>
    <t>29(f) Strengthen measures aimed at providing education, skills and opportunities for social reintegration and independent living for children leaving alternative care.</t>
  </si>
  <si>
    <t>30. The Committee recommends that the State party strengthen the capacity of municipalities for providing information and assistance to children with incarcerated parents and support for maintaining regular personal contact with their parents.</t>
  </si>
  <si>
    <t>31(a) Ensure the right of children with disabilities to be heard and to receive appropriate communication support in all decision-making that affects them, that all decisions are based on individual assessments and that information on the basis of which decisions are made is accessible;</t>
  </si>
  <si>
    <t>31(b) Reinforce the support for social inclusion and individual development of children with disabilities, including by strengthening their access to personal assistance, rehabilitation and assistive devices;</t>
  </si>
  <si>
    <t>31(c) Increase the number of support teachers and build the capacities of parents, teachers and other professionals to recognize the needs of children with disabilities and the value of inclusive education in particular.</t>
  </si>
  <si>
    <t>32(a) Strengthen measures, including through training for health-care professionals, to ensure prompt and efficient access to high-quality health services for children in disadvantaged or marginalized situations, including children in alternative care, children living in poverty, asylum-seeking and refugee children, and children who do not identify with the gender assigned to them at birth;</t>
  </si>
  <si>
    <t>32(b) Raise awareness of the importance of breastfeeding among families and monitor the implementation of the International Code of Marketing of Breast-milk Substitutes.</t>
  </si>
  <si>
    <t>33(a) Strengthen mental health services and programmes for children, including by ensuring: (i) the availability of therapeutic mental health services in schools and within communities in all regions; (ii) a sufficient number of qualified professionals, including child psychologists and psychiatrists, to meet children’s mental health needs in a timely manner; and (iii) that such services are tailored to address the specific needs of girls, asylum-seeking and refugee children, children with disabilities and lesbian, gay, bisexual, transgender and intersex children in particular;</t>
  </si>
  <si>
    <t>33(b) Invest in preventive measures, address the underlying causes of suicide and poor mental health among children and ensure that children’s perspectives are included in the development of response services available for them;</t>
  </si>
  <si>
    <t>33(c) Ensure that the prescription of drugs for children, including for anxiety, depression, psychosomatic disorders and attention deficit hyperactivity disorder, is used only when strictly medically indicated and after an individualized assessment of the best interests of the child, and that medical practitioners, children and their parents are properly informed about non-medical alternatives to and the possible side effects associated with such drugs;</t>
  </si>
  <si>
    <t>33(d) Provide community-based education and support, including periodic home visits, for parents of children with mental health issues.</t>
  </si>
  <si>
    <t>34(a) Ensure that all children receive age-appropriate sexual and reproductive health education that includes education on gender equality, sexual diversity, sexual and reproductive health rights and violence prevention;</t>
  </si>
  <si>
    <t>34(b) Strengthen efforts to prevent and address the incidence of drug, alcohol and tobacco use by adolescents, in particular in schools, and ensure the early identification and adequate referral of adolescents requiring treatment;</t>
  </si>
  <si>
    <t>34(c) Ensure that children and adolescents with gaming disorders, gambling addiction or other forms of online addiction receive the necessary help and support.</t>
  </si>
  <si>
    <t>35(a) Ensure that national policies and programmes on climate change and mitigation and adaptation are implemented in accordance with the rights presented in the Convention and take into account the urgency of children’s needs and views;</t>
  </si>
  <si>
    <t>35(b) Promote, with the active participation of schools, children’s awareness of and preparedness for climate change, including by incorporating the subject into school curricula and teacher training programmes;</t>
  </si>
  <si>
    <t>35(c) Undertake legislative and other measures to uphold its extraterritorial obligations concerning impacts on the environment that affect children’s rights abroad, including in the context of business operations and international cooperation operating in or managed from the State party’s territory.</t>
  </si>
  <si>
    <t>36(a) Further strengthen its policies to ensure that all children have an adequate standard of living, including by increasing social benefits for single-parent households, asylum-seeking children, children with an irregular residence status and children from foreign backgrounds, developing measures to prevent homelessness and expeditiously providing adequate and long-term social housing and other support measures for families in need;</t>
  </si>
  <si>
    <t>36(b) Ensure that all municipalities have child-friendly temporary or emergency accommodation available for children in need, that no child stays in such accommodation for longer than 14 days and that such children are promptly transferred to long-term accommodation;</t>
  </si>
  <si>
    <t>36(c) Prevent the eviction of children from their homes;</t>
  </si>
  <si>
    <t>36(d) Collect and publish statistics on the number of children in street situations and children living in temporary accommodation and take measures to adequately address their needs.</t>
  </si>
  <si>
    <t>38(a) Ensure the equal access of children in disadvantaged groups, including asylum-seeking, refugee and migrant children, children in alternative care and children from socioeconomically disadvantaged families, to quality education, including by: (i) allocating resources to ensure the high quality and accessibility of public education and regulating and monitoring private schools with the aim of addressing inequality in the education system; and (ii) making primary and secondary education compulsory for all children, including asylum-seeking children, children with an irregular residence status and children with temporary residence permits;</t>
  </si>
  <si>
    <t>38(b) Reduce and prevent school dropout and absenteeism on the basis of an analysis of the root causes, including by adopting a national strategy for preventing school dropout and absenteeism, developing guidelines for identifying, registering and responding to cases of absenteeism and regularly collecting data on school dropout and absenteeism to inform the implementation of related measures;</t>
  </si>
  <si>
    <t>38(c) Strengthen measures for ensuring inclusive education in mainstream schools for all children with disabilities, including by:
(i) abolishing the provision of the Education Act (2010) which makes the acceptance of a child with disabilities conditional upon certain factors; and
(ii) adapting curricula and training, and assigning specialized teachers and professionals in integrated classes, so that children with disabilities and learning difficulties receive individual support and due attention;</t>
  </si>
  <si>
    <t>38(d) Allocate sufficient human and financial resources for the implementation of the recommendations of the inquiry report on more equal schools, with a view to eliminating segregation and discrimination in schools;</t>
  </si>
  <si>
    <t>38(e) Ensure the availability of quality multilingual and intercultural education for migrant, Roma and Sami children, including through appropriate materials, multilingual teachers and educational tools;</t>
  </si>
  <si>
    <t>38(f) Strengthen measures to combat violence in schools, including sexual harassment, bullying, cyberbullying and online violence, and ensure that the measures encompass prevention, early-detection mechanisms, intervention protocols, mandatory training for teachers, the empowerment of children and awareness-raising on the harmful effects of bullying and violence;</t>
  </si>
  <si>
    <t>38(g) Develop guidance and regular training for teachers on addressing violence or other disturbances in schools, as provided for under the Education Act (2010), with a view to preventing misuse of the provision allowing for physical interventions by teachers to address disturbances and ensuring that such measures take a child-sensitive approach;</t>
  </si>
  <si>
    <t>38(h) Ensure the active participation of children and adolescents in the formulation of educational policies.</t>
  </si>
  <si>
    <t>39. The Committee recommends that the State party strengthen measures to address disparities in the quality of early childhood education and address the shortage of teachers, including through creative incentives for the early childhood teaching profession.</t>
  </si>
  <si>
    <t xml:space="preserve">Early childhood education
</t>
  </si>
  <si>
    <t>40(a) Strengthen the teaching of children’s rights and the principles of the Convention within the mandatory school curricula in all educational settings and in the training of teachers and other education professionals, taking into account the framework of the World Programme for Human Rights Education;</t>
  </si>
  <si>
    <t>40(b) Ensure that teachers receive the necessary support for teaching children’s rights in schools;</t>
  </si>
  <si>
    <t>40(c) Develop human rights education materials that promote intercultural dialogue and foster respect for and appreciation of racial, cultural, gender and other diversities.</t>
  </si>
  <si>
    <t>41(a) Ensure that sporting, recreational, leisure, cultural and artistic activities are available, safe and accessible for girls, children with disabilities, asylum-seeking and migrant children, socioeconomically disadvantaged children and children living in rural areas;</t>
  </si>
  <si>
    <t>41(b) Strengthen measures to combat segregation, abuse and harassment in sport, promptly investigating all reports of abuse or harassment, and ensuring that the work of the Swedish Sports Confederation in this regard is adequately resourced and implemented in all districts and municipalities;</t>
  </si>
  <si>
    <t>41(c) Fully involve children in planning, designing and monitoring the implementation of policies and programmes relevant to leisure, play, recreation, cultural life and the arts.</t>
  </si>
  <si>
    <t>43(a) To strengthen measures for ensuring that the best interests of asylum-seeking, refugee and migrant children are given primary consideration in all asylum processes and that their views are heard, taken into account and given due weight, including by:
(i) ensuring that all asylum claims are individually assessed in a child-sensitive manner;
(ii) considering the integration of child-specific forms of persecution and a best interests of the child determination into immigration legislation; and
(iii) ensuring that children who are separated from and put into care after suffering violence or abuse from their parents are not deported with their abusive parents;</t>
  </si>
  <si>
    <t>Asylum-seeking, refugee and migrant children, including unaccompanied children</t>
  </si>
  <si>
    <t>43(b) To reduce processing times for asylum applications and ensure that all asylum-seeking children, including unaccompanied children, have prompt access to psychosocial and integration support, health, welfare and education services;</t>
  </si>
  <si>
    <t>43(c) To prohibit and prevent the detention of children on the basis of their or their parents’ migration status, and assess their best interests and right to family life in any decision taken that could lead to the detention or deportation of their parents owing to their migration status;</t>
  </si>
  <si>
    <t>43(d) To conduct age-assessment procedures through multidisciplinary methods, including a comprehensive assessment of the psychological development of the child, only in cases of serious doubt and respecting the legal principle of the benefit of the doubt, and ensure that the outcome of such assessments can be challenged by the affected party;</t>
  </si>
  <si>
    <t>43(e) To facilitate reunification of children with their families, including by abolishing the maintenance requirement and time limit of three months for applications submitted by a family member who has been granted a residence permit;</t>
  </si>
  <si>
    <t>43(f) To ensure that unaccompanied children are promptly assigned to a qualified guardian and receive regular support that is tailored to their specific needs;</t>
  </si>
  <si>
    <t>43(g) To continue to investigate reports of disappearances of unaccompanied children during the asylum procedure, establish their whereabouts, prosecute those responsible for crimes involved in such disappearances, and take measures to prevent such disappearances and to protect those children from sexual exploitation and abuse;</t>
  </si>
  <si>
    <t>43(h) To ensure the maintenance or reestablishment of contact of Ukrainian unaccompanied children with their families in close collaboration with Ukrainian authorities and the International Committee of the Red Cross.</t>
  </si>
  <si>
    <t>45(a) To maintain the minimum age of criminal responsibility at 15 years of age;</t>
  </si>
  <si>
    <t>45(b) To provide specialized judges and prosecutors for children who have completed appropriate training on child justice principles and procedures;</t>
  </si>
  <si>
    <t>45(c) To develop a strategy for the prevention of child offending based on research and analysis of the root causes of children’s involvement in crime, in particular organized crime, and ensure that it includes early intervention directed at children at risk or in vulnerable situations and support for their families;</t>
  </si>
  <si>
    <t>45(d) To actively promote non-judicial measures, such as diversion, mediation and counselling and evidence-based therapeutic services, for children accused of criminal offences and, wherever possible, the use of non-custodial measures such as probation or community service;</t>
  </si>
  <si>
    <t>45(e) To prevent and limit the use of pretrial detention by ensuring that, in accordance with the law, children arrested and deprived of their liberty are promptly brought before a competent authority to examine the legality of deprivation of liberty or its continuation;</t>
  </si>
  <si>
    <t>45(f) To ensure that deprivation of liberty is used only as a measure of last resort, and for the shortest period of time possible, and that it is reviewed on a more regular basis than the current 14 days, with a view to its withdrawal and that the practice of solitary confinement of children is immediately discontinued;</t>
  </si>
  <si>
    <t>45(g) To ensure that law enforcement authorities comply with children’s right to be promptly and directly informed of their rights and the charges brought against them in a child-friendly manner, to have their privacy fully respected and not be subjected to search, arrest or detention without cause and to be heard at all stages of the process, starting from the moment of initial contact with the child justice system;</t>
  </si>
  <si>
    <t>45(h) To broaden the conditions under which a public defence counsel may be appointed for children facing criminal charges, with a view to ensuring that effective legal representation is promptly provided to all children without exception.</t>
  </si>
  <si>
    <t>46(a) Criminalize all forms of the sale and sexual exploitation of children, in line with articles 2 and 3 of the Optional Protocol, including with regard to all forms of online sale and sexual exploitation and the acts of producing, distributing, disseminating, selling or possessing child sexual abuse material as a form of sexual exploitation and abuse, regardless of the age difference between the perpetrator and the victim and without an assessment of the victim’s pubertal development;</t>
  </si>
  <si>
    <t>46(b) Ensure that all offences described in the Optional Protocol are punishable by appropriate criminal sanctions that take into account their grave nature;</t>
  </si>
  <si>
    <t>46(c) Take measures to prevent and address the online sale of children for the purpose of sexual exploitation and abuse, including through the training of relevant professionals and by ensuring that Internet service providers be required by law to promptly block and remove online sexual abuse material, in line with the recommendations of the National Audit Office;</t>
  </si>
  <si>
    <t>46(d) Establish procedures to ensure and promote mandatory reporting of the sexual exploitation of children in prostitution and train teachers, health professionals and social workers to identify various forms of violence and refer victims accordingly;</t>
  </si>
  <si>
    <t>46(e) Withdraw its declaration on article 2 (c) of the Optional Protocol, with a view to ensuring that any representation of child sexual abuse is prohibited.</t>
  </si>
  <si>
    <t>47(a) Raise the minimum age of participation in firearms training provided by voluntary defence organizations to 18 years of age and provide such organizations with information and training on the Optional Protocol on the involvement of children in armed conflict and other relevant international standards;</t>
  </si>
  <si>
    <t>47(b) Establish a mechanism for the early identification of children who may have been involved in armed conflict abroad, and ensure that they receive support for their physical and psychological recovery and reintegration into society;</t>
  </si>
  <si>
    <t>47(c) Undertake and prioritize measures to repatriate children who are nationals of the State party from camps in the Syrian Arab Republic;</t>
  </si>
  <si>
    <t>47(d) Prohibit the export of arms, including small arms and light weapons, to countries where children are known to be, or may potentially be, recruited or used in hostilities.</t>
  </si>
  <si>
    <t xml:space="preserve">Ratification of international human rights instruments
</t>
  </si>
  <si>
    <t>51.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sixth and seventh periodic reports and the present concluding observations be made widely available in the languages of the country.</t>
  </si>
  <si>
    <t>52. The Committee will establish and communicate the due date of the combined eighth and ninth periodic reports of the State party in line with a future predictable reporting calendar on the basis of an eight-year review cycle and following the adoption of a list of issues and questions prior to reporting, if applicable, for the State party. The report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</si>
  <si>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 xml:space="preserve">Ireland </t>
  </si>
  <si>
    <t>6. Recalling its previous recommendations, the Committee recommends that the State party fully incorporate the Convention into national legislation, conduct a comprehensive review of all its legislation to align it with the Convention and address any inconsistencies, and develop systematic child-rights impact assessment procedures for national and subnational legislation and policies relevant to children.</t>
  </si>
  <si>
    <t xml:space="preserve">General measures of implementation 
</t>
  </si>
  <si>
    <t>7(a) The Committee notes that a new policy will succeed the policy framework for children and young people 2014–2020, and recommends that the State party ensure that the new policy:
Is developed with the meaningful participation of children;</t>
  </si>
  <si>
    <t>7(b) The Committee notes that a new policy will succeed the policy framework for children and young people 2014–2020, and recommends that the State party ensure that the new policy:
Encompasses all areas covered by the Convention;</t>
  </si>
  <si>
    <t>7(c) The Committee notes that a new policy will succeed the policy framework for children and young people 2014–2020, and recommends that the State party ensure that the new policy:
Provides guidance to relevant bodies, including non-State actors in the context of public procurement;</t>
  </si>
  <si>
    <t>7(d) The Committee notes that a new policy will succeed the policy framework for children and young people 2014–2020, and recommends that the State party ensure that the new policy:
Includes a focus on mainstreaming children’s rights and a child rights-based approach to decision-making affecting children and on addressing inequality and discrimination;</t>
  </si>
  <si>
    <t>7(e) The Committee notes that a new policy will succeed the policy framework for children and young people 2014–2020, and recommends that the State party ensure that the new policy:
Is accompanied by a strategy and action plan for implementing the policy that includes specific time-bound and measurable goals and is supported by sufficient human, technical and financial resources.</t>
  </si>
  <si>
    <t>8. The Committee recommends that the State party review the effectiveness of existing mechanisms for facilitating inter-agency coordination on activities affecting children and identify measures to strengthen the monitoring and coordination of all activities related to the implementation of the Convention across all sectors.</t>
  </si>
  <si>
    <t>9(a) The Committee recommends that the State party incorporate a child rights-based approach into the State budgeting process:To implement a tracking system for the allocation, use and monitoring of resources for children in all areas of their rights, with a view to eliminating disparities and ensuring equitability, and assess how investments in all sectors serve the best interests of the child;</t>
  </si>
  <si>
    <t>9(b) The Committee recommends that the State party incorporate a child rights-based approach into the State budgeting process: To define specific budget lines for all children, including in the national recovery and resilience plan, paying special attention to those in disadvantaged situations that may require affirmative social actions, especially Traveller and Roma children and children with disabilities;</t>
  </si>
  <si>
    <t>9(c) The Committee recommends that the State party incorporate a child rights-based approach into the State budgeting process:To encourage all government entities to participate in the performance budgeting and equality budgeting initiatives, including by providing incentives and building relevant capacities;</t>
  </si>
  <si>
    <t>9(d) The Committee recommends that the State party incorporate a child rights-based approach into the State budgeting process:To ensure transparent and participatory budgeting processes at national and local levels in which civil society, the public and children can participate effectively.</t>
  </si>
  <si>
    <t>10(a) Ensure that the upcoming national equality strategy includes the comprehensive and systematic collection and analysis of both qualitative and quantitative indicators encompassing all areas of the children’s rights under the Convention, disaggregated by age, sex, disability, geographical location, ethnic origin, nationality and socioeconomic background;</t>
  </si>
  <si>
    <t>10(b) Ensure that the strategy is applied to all government entities with adequate human, financial and technical resources to implement it, as well as to non-State actors in the context of public procurement, and that equality data on children is published in accessible and age-appropriate formats for children and for its use by relevant bodies, professional groups and civil society for the evaluation of policies and programmes on children’s rights;</t>
  </si>
  <si>
    <t>10(c) Strengthen the collection and analysis of data on children in disadvantaged situations including children with disabilities, children in alternative care, children experiencing homelessness, children without a regular residence status, migrant children and Roma children.</t>
  </si>
  <si>
    <t>11(a) Ensure that the Office of the Ombudsman for Children has sufficient financial resources allocated directly to it and a clear statutory mandate to receive, investigate and competently address children’s complaints on all matters affecting them by amending the Ombudsman for Children Act 2002 to remove or clarify the limits to the jurisdiction of the Office concerning the investigation of complaints in certain areas;</t>
  </si>
  <si>
    <t>11(b) Raise awareness among children of their right to file a complaint under existing mechanisms.</t>
  </si>
  <si>
    <t>12(a) Continue its awareness-raising regarding children’s rights among the public and promote the active involvement of children in public outreach activities;</t>
  </si>
  <si>
    <t>12(b) Ensure systematic training on children’s rights, the Convention and its Optional Protocols, and a child rights-based approach to actions and decisions affecting children for all professionals working for and with children.</t>
  </si>
  <si>
    <t xml:space="preserve">Child rights and the business sector </t>
  </si>
  <si>
    <t>13(a) Ensure that the second national plan on business and human rights includes a specific focus on children’s rights and has time-bound and measurable goals, in line with the 2021 review of the current National Plan on Business and Human Rights 2017–2020;</t>
  </si>
  <si>
    <t>13(b) Introduce mandatory requirements for the business sector to undertake assessments of, consultations on and full public disclosure of the environmental, health-related and children’s rights impacts of their business activities and their plans to address such impacts;</t>
  </si>
  <si>
    <t>13(c) Ensure full implementation of the European Union corporate sustainability reporting directive;</t>
  </si>
  <si>
    <t>13(d) Enhance accountability in public procurement to ensure the availability, accessibility and quality of goods and services for children by non-State actors, including by requiring their compliance with the Public Sector Equality and Human Rights Duty and establishing the clear jurisdiction of independent monitoring mechanisms to receive and address complaints against them;</t>
  </si>
  <si>
    <t>13(e) Ensure that access to effective remedies is available in the State party for child victims living within or outside the State party concerning violations of their rights by companies operating in or managed from the State party’s territory;</t>
  </si>
  <si>
    <t>13(f) Ensure that tax policies do not contribute to tax abuse by companies registered in the State party but operating in other countries, leading to a negative impact on the availability of resources for the realization of children’s rights in those countries.</t>
  </si>
  <si>
    <t>15(a) Ensure that the legal framework on discrimination adequately protects children from discrimination and expeditiously conclude and implement its review of the Equality Acts, that children effectively know how to report cases of discrimination, and that cases of discrimination against children are fully investigated and the perpetrators held to account;</t>
  </si>
  <si>
    <t>15(b) Launch without delay the national action plan against racism and allocate sufficient resources for its implementation, designate an entity responsible for the implementation and monitoring of the plan and ensure that children of minority groups can participate in the evaluation and optimization of the plan;</t>
  </si>
  <si>
    <t>15(c) Ensure systematic training on the protection of children from discrimination, including hate speech and hate crime, for law enforcement officials, the judiciary, prosecutors and other professionals working with and for children;</t>
  </si>
  <si>
    <t>15(d) Strengthen measures to eliminate discrimination against Traveller and Roma children, children of African descent, children of minority faith or non-faith backgrounds, children in socioeconomically disadvantaged situations, lesbian, gay, bisexual, transgender and intersex children, children without regular residence status, children of Catholic priests, children of unmarried parents, and asylum-seeking, refugee and migrant children. Also, where appropriate, ensure their access to adequate accommodation, health care, education and a decent standard of living, and ensure regular and systematic monitoring and impact assessments of the measures taken.</t>
  </si>
  <si>
    <t>16(a) Ensure that the principle of the best interests of the child is consistently applied in all programmes and legislative, administrative and judicial proceedings involving children;</t>
  </si>
  <si>
    <t>16(b) Provide guidance to all relevant persons in authority for determining the best interests of the child and for giving those interests due weight as a primary consideration.</t>
  </si>
  <si>
    <t>17. The Committee recommends that the State party strengthen the national suicide prevention strategy and its other efforts to prevent suicide and self-harming behaviours among children, especially within the Roma and Traveller community, and address the root causes thereof through psychological, educational and social measures and therapies for children and their families.</t>
  </si>
  <si>
    <t>18(a) Ensure the right of all children to express their views and to have them taken into account in all decisions affecting them, including in the courts and in all forms of family law proceedings, and that they are given adequate support to engage an expert to present their views at no cost to them or their family;</t>
  </si>
  <si>
    <t>18(b) Strengthen measures to promote the meaningful and empowered participation of all children, including children in disadvantaged situations, within the family, the community, schools and in the realm of policymaking at the local, municipal and national levels;</t>
  </si>
  <si>
    <t>18(c) Ensure that teachers, childcare professionals and other professionals working with and for children systematically receive training on the right of the child to be heard, including on the implementation of recent legislative and policy reforms such as the Child Care (Amendment) Act 2022 and the child and youth participation strategy;</t>
  </si>
  <si>
    <t>18(d) Act on the State party’s previous commitments to hold a referendum on lowering the voting age to 16 years and ensure that a decision to lower the voting age is supported by active citizenship and human rights education and measures to prevent undue influence.</t>
  </si>
  <si>
    <t>19(a) Ensure the right of all children, without exception, to be registered at birth, including by simplifying documentation requirements for children of minority groups, asylum-seeking and migrant children, and children without regular residence status;</t>
  </si>
  <si>
    <t>19(b) Adopt legislative amendments to the courts and civil law (miscellaneous provisions) bill to reduce residency requirements for acquiring nationality;</t>
  </si>
  <si>
    <t>19(c) Remove legal barriers and strengthen legal pathways for all children to acquire a nationality, such as by:
 (i) Excluding children from the application of the “good character” ground;
 (ii) Preventing the deprivation of nationality to children born through surrogacy arrangements;
 (iii) Allowing naturalization applications to be submitted by the Child and Family Agency (Tusla) on behalf of children in care and by children themselves;</t>
  </si>
  <si>
    <t>19(d) Ensure the timely submission by Tusla of applications for international protection or residence permission, as appropriate, on behalf of separated children in care, in order to prevent delays in acquiring nationality;</t>
  </si>
  <si>
    <t>19(e) Develop a procedure to determine the stateless status of children in order to properly identify and protect stateless children.</t>
  </si>
  <si>
    <t>20(a) Ensure that all children, including those born through assisted reproduction technologies (including surrogacy), have access to information about their origins, including by revising the Birth Information and Tracing Act, the Children and Family Relationships Act 2015 and the health (assisted human reproduction) bill;</t>
  </si>
  <si>
    <t>20(b) In line with the health (assisted human reproduction) bill, amend the Gender Recognition Act of 2015 to allow children aged 16 and 17 to achieve legal recognition of their gender identity through a simplified procedure;</t>
  </si>
  <si>
    <t>20(c) Ensure that the research on introducing a system of gender recognition for children under 16 years of age is conducted in close consultation with children, including transgender children, and that if the research results in the introduction of such a system, it is implemented in line with children’s rights, including the right to be heard and the right to identity, in accordance with their evolving capacities, to free and informed consent and with appropriate safeguards;</t>
  </si>
  <si>
    <t>20(d) Ensure that children who experience bullying, discrimination or harassment in relation to their gender identity receive protection and support.</t>
  </si>
  <si>
    <t>21(a) Amending the Education (Admission to Schools) Act 2018 and the Equal Status Acts to remove any exceptions to ensuring a child’s right to education in all primary and secondary schools based on religious or “ethos” grounds, and establish statutory guidelines to ensure children’s right not to attend religious classes;</t>
  </si>
  <si>
    <t>21(b) Developing a time-bound strategy, with adequate resources, for meeting its targets for increasing the availability of multi-denominational schools by 2030 and setting a target with a time-bound strategy and adequate resources for increasing the availability of non-denominational schools.</t>
  </si>
  <si>
    <t>22(a) Improve digital inclusion for children in disadvantaged situations and promote the equality and affordability of online services and connectivity, while ensuring that public services remain accessible to children who do not use or have access to digital technologies;</t>
  </si>
  <si>
    <t>22(b) Further develop regulations and safeguarding policies to protect the rights and safety of children in the digital environment, and ensure that the Online Safety Commissioner pays particular attention to the protection of children who fall under its mandate, including the individual complaints mechanism, in line with children’s rights standards;</t>
  </si>
  <si>
    <t>22(c) Ensure that laws on access to information and the digital environment protect children from harmful content and materials and online risks, including by instituting effective regulations for Internet service providers and ensuring the effective implementation of the Online Safety and Media Regulation Act, including the complaint mechanisms under the Act;</t>
  </si>
  <si>
    <t>22(d) Continue efforts to enhance the digital literacy, awareness and skills of children, teachers and families.</t>
  </si>
  <si>
    <t>24(a) Revise the national strategy on domestic, sexual and gender-based violence to ensure refuge accommodation for victims, in line with Council of Europe standards, and ensure its effective implementation, including through sufficient resources and the training of the judiciary and prosecutors;</t>
  </si>
  <si>
    <t>24(b) Amend the Domestic Violence Act 2018 to enable children to apply for protection and safety orders and ensure that children have access to legal support and confidential and child-friendly complaints mechanisms in schools, alternative care settings, foster care systems and emergency accommodation for reporting all forms of violence and abuse;</t>
  </si>
  <si>
    <t>24(c) Ensure the prompt and effective sociolegal investigation of and intervention in all cases of violence against children, including neglect and sexual abuse, in and outside the home, and in the digital environment, and that perpetrators are brought to justice;</t>
  </si>
  <si>
    <t>24(d) Strengthen measures aimed at preventing violence against children, with an emphasis on children in alternative care, children in socioeconomically disadvantaged situations, children with disabilities, asylum-seeking children and children of minority groups;</t>
  </si>
  <si>
    <t>24(e) Take vigorous measures for preventing, investigating and prosecuting the exploitation of children online, including by strengthening the professional capacity to do so and ensuring that Internet service providers control, block and promptly remove online sexual abuse material;</t>
  </si>
  <si>
    <t>24(f) Ensure that all children who are victims or witnesses of violence have prompt access to child-friendly and multisectoral remedies and comprehensive support and are not subjected to secondary victimization, including by allocating sufficient resources for expansion of the barnahus model;</t>
  </si>
  <si>
    <t>24(g) Consider as a standard procedure the acceptance of audiovisual recordings of the child victim’s testimony as evidence, followed by cross-examination without delay in child-friendly facilities;</t>
  </si>
  <si>
    <t>24(h) Ensure the effective implementation of the new action plan on bullying, implement measures to address cyberbullying and ensure effective data collection and analysis of data on bullying;</t>
  </si>
  <si>
    <t>24(i) Ensure that all professionals working with and for children in the education, health, justice and other sectors receive specialized training on identifying and effectively responding to cases of violence, including on applying the Children First: National Guidelines for the Protection and Welfare of Children;</t>
  </si>
  <si>
    <t>24(j) Further strengthen awareness-raising and education programmes, including campaigns, with the involvement of children, to raise public awareness of child sexual abuse and exploitation, including the need for online safety;</t>
  </si>
  <si>
    <t>24(k) Ensure the systematic collection and analysis of data on violence against children, including gender-based violence and sexual exploitation, and on cases that have been reported, investigated and prosecuted, to inform the implementation of the national strategy on violence;</t>
  </si>
  <si>
    <t>24(l) Ensure that child victims of past abuse by the clergy and in Magdalene laundries, mother and baby homes and reformatory and industrial schools have access to justice and effective remedies, and in particular examine the situations of persons whose complaints have not received adequate attention.</t>
  </si>
  <si>
    <t>25(a) Strengthen measures to prevent child marriages that still occur in minority groups, including Roma and Traveller populations, and raise awareness of the harmful consequences of child marriage;</t>
  </si>
  <si>
    <t>25(b) Adopt a national action plan aimed at preventing female genital mutilation, with the participation of affected children, and ensure that it is adequately resourced and includes awareness-raising campaigns, specialized support for victims and the training of relevant professional groups to identify potential victims;</t>
  </si>
  <si>
    <t>25(c) Continue to encourage reporting of female genital mutilation and other harmful practices to the relevant authorities and ensure that perpetrators are brought to justice.</t>
  </si>
  <si>
    <t>26(a) Prioritize the reform of the family law system based on the family court bill, with a view to ensuring that proceedings on custody and other family matters are promptly resolved in a child-friendly manner by professionally trained staff;</t>
  </si>
  <si>
    <t xml:space="preserve">Family environment and alternative care
</t>
  </si>
  <si>
    <t>26(b) Address the overrepresentation of children in disadvantaged situations, including children with disabilities, children of single parents and children of ethnic minority groups, in child and family law proceedings;</t>
  </si>
  <si>
    <t>26(c) Ensure that children’s views and best interests are taken into consideration in childcare proceedings, including by allocating sufficient resources for the implementation of the Child Care (Amendment) Act 2022;</t>
  </si>
  <si>
    <t>26(d) Increase the availability of affordable childcare options for working parents, particularly for those in disadvantaged situations, including by significantly increasing the resources allocated to childcare and transitioning towards a publicly funded model of childcare, in line with the recommendations of the Citizens’ Assembly on Gender Equality.</t>
  </si>
  <si>
    <t>27(a) Ensure sufficient family-based and community-based care options for children who cannot stay with their families, including by allocating sufficient financial resources for foster care, adoption and specialized support for children with disabilities, with a view to reducing the number of children who are placed in informal or so-called “voluntary” care arrangements;</t>
  </si>
  <si>
    <t>27(b) Establish a maximum duration for the placement or continued placement of children in “voluntary” care;</t>
  </si>
  <si>
    <t>27(c) Continue to monitor the use of all types of care through regular and substantive reviews of placements;</t>
  </si>
  <si>
    <t>27(d) Increase the number and strengthen the capacity of professionals working with children to ensure prompt access to social workers and individualized care responses;</t>
  </si>
  <si>
    <t>27(e) Develop a policy on the rights of children in informal kinship care;</t>
  </si>
  <si>
    <t>27(f) Ensure the availability of accessible and child-friendly channels for reporting, monitoring and remedying violence and abuse for children in care;</t>
  </si>
  <si>
    <t>27(g) Urgently investigate and prosecute cases of violence against and sexual abuse of children in the care system, especially children with disabilities, and ensure access for victims to child-friendly reporting channels, legal aid, reparation and free assistance of interpreters, including in sign language;</t>
  </si>
  <si>
    <t>27(h) Expand the eligibility criteria for aftercare to ensure access for children experiencing homelessness or receiving childcare services and develop community-based services to provide adequate education, support and opportunities for independent living for children leaving care;</t>
  </si>
  <si>
    <t>27(i) Ensure that the ongoing study on children in care includes a review of the experiences of children in disadvantaged situations, including Roma children, children with disabilities and children of ethnic minority groups.</t>
  </si>
  <si>
    <t>28. The Committee recommends that the State party investigate and prosecute those involved in illegal birth registrations, in line with the recommendations of the Special Rapporteur on Child Protection, and ensure that those affected receive legal and other support in finding out about their origins.</t>
  </si>
  <si>
    <t>29(a) Review relevant legislation, including the Equality Acts, the Disability Act and the Education for Persons with Special Educational Needs Act, to bring them in line with a human rights-based approach to disability, particularly with regard to the definition of disability and with due regard to the needs of Roma and Traveller children;</t>
  </si>
  <si>
    <t>29(b) Revise the standard operating procedure for assessments of need by the Health Service Executive to include diagnoses, in line with the Disability Act, and reduce the waiting time for such assessments and diagnoses, with a view to ensuring their prompt access to the necessary services and support, including by urgently addressing the shortage of staff and qualified experts;</t>
  </si>
  <si>
    <t>29(c) Strengthen support for the social integration and individual development of children with disabilities, including by ensuring their access to early detection and early intervention programmes, providing capacity-building to child protection professionals on the rights and specific needs of children with disabilities, ensuring their personal assistance, rehabilitation and assistive devices, and allocating sufficient resources for the implementation of the Irish Sign Language Act;</t>
  </si>
  <si>
    <t>29(d) Ensure the right of children with disabilities to be heard in all decisions that affect them;</t>
  </si>
  <si>
    <t>29(e) Undertake awareness-raising campaigns to combat discrimination against children with disabilities and promote a positive image of them as rights-holders.</t>
  </si>
  <si>
    <t>30(a) Strengthen the availability and affordability of quality health-care services for children, including by:
 (i) Extending the free general practitioner scheme to all children;
 (ii) Abolishing in-patient hospital charges and emergency charges for children of all ages;
 (iii) Addressing the barriers faced by children in accessing health services due to the two-tier system;
 (iv) Ensuring that Traveller and Roma children, migrant children, children of single parents and children living in poverty are issued with medical cards;</t>
  </si>
  <si>
    <t>30(b) Establish maximum waiting times for children in need of hospital care, with a view to reducing the long waiting lists currently faced by children;</t>
  </si>
  <si>
    <t>30(d) Ensure that the national Traveller health action plan 2022–2027 is adequately resourced and implemented through results-based budgeting;</t>
  </si>
  <si>
    <t>30(e) Enact legislation that explicitly provides for children’s consent to and refusal of medical treatment;</t>
  </si>
  <si>
    <t>30(f) Continue to implement the International Code of Marketing of Breastmilk Substitutes and the baby-friendly hospital initiative;</t>
  </si>
  <si>
    <t>30(g) Provide adequate social, medical and psychological services, counselling and support to intersex children and their families.</t>
  </si>
  <si>
    <t>32(a) To ensure the availability of therapeutic mental health services and programmes for children, including by:
 (i) Significantly increasing the resources allocated for the implementation and monitoring of the mental health policy;
 (ii) Providing comprehensive mental health promotion, screening for mental health issues and early intervention services in schools at all levels and in communities;
 (iii) Ensuring that the number of qualified professionals, including child psychologists and psychiatrists, is sufficient to meet children’s mental health needs in a timely manner;
 (iv) Ensuring regular follow-up of children in treatment beyond the initial consultation and that the status of children under medication is adequately monitored;</t>
  </si>
  <si>
    <t>32(b) To ensure that the revisions of the Mental Health Act and the Assisted Decision-Making (Capacity) Act include:
 (i) An explicit prohibition of the practice of placing children with mental health issues in adult psychiatric units;
 (ii) A recognition of children’s right to be heard in decisions regarding their mental health care and assistance from an independent advocate;</t>
  </si>
  <si>
    <t>32(c) To progress the Traveller and Roma mental health action plans and develop a designated mental health support service for children of minority ethnic groups, with a focus on providing support to those who have experienced racial discrimination and related trauma;</t>
  </si>
  <si>
    <t>32(d) To invest in preventive measures, address the underlying causes of suicide and poor mental health among children and ensure that children’s perspectives are included in the development of response services;</t>
  </si>
  <si>
    <t>32(e) To allocate sufficient resources for the expansion of the mental health advocacy and information service for children.</t>
  </si>
  <si>
    <t>33(a) Ensure the access of adolescent girls to age-appropriate reproductive health services, including free and safe abortion and post-abortion services;</t>
  </si>
  <si>
    <t>33(b) Integrate comprehensive, age-appropriate and evidence-based education on sexual and reproductive health into mandatory school curricula at all levels of education and into teacher training, and ensure that it includes education on gender equality, sexual diversity, sexual and reproductive health rights, responsible sexual behaviour and violence prevention;</t>
  </si>
  <si>
    <t>33(c) Strengthen measures to provide adolescents with access to information on family planning and modern contraception, and ensure that relevant professionals receive appropriate training on adolescents’ right to sexual and reproductive health-care services;</t>
  </si>
  <si>
    <t>33(d) Ensure that the teen parents support programme includes measures to raise awareness of and foster responsible parenthood, with particular attention paid to boys, and protect the rights of pregnant teenagers, adolescent mothers and their children;</t>
  </si>
  <si>
    <t>33(e) Strengthen measures to prevent and address the incidence of drug, alcohol and tobacco use by children and adolescents, including by providing them with accurate and objective information on the harmful effects of alcohol, drug and substance abuse, as well as education on preventing substance abuse.</t>
  </si>
  <si>
    <t>35(a) To strengthen its policies to ensure that all children have an adequate standard of living, including by increasing social benefits to reflect the rising cost of living, expanding the school meals programme and providing nutrition services to address food insecurity;</t>
  </si>
  <si>
    <t>35(b) To address the root causes of homelessness among children, strengthen measures to phase out temporary and emergency accommodation schemes and significantly increase the availability of adequate and long-term social housing for families in need;</t>
  </si>
  <si>
    <t>35(c) To assess the impact of the habitual residence condition on children of ethnic minority groups, including Traveller and Roma children and children of African descent, and amend social welfare payments accordingly to ensure that policies do not have a discriminatory effect on such children;</t>
  </si>
  <si>
    <t>35(d) To ensure that measures to combat poverty comply with a child rights-based approach and include a particular focus on children from disadvantaged families, especially children of single parents, refugee children and children of ethnic minority groups.</t>
  </si>
  <si>
    <t>37(a) Strengthen measures for ensuring the equal access of children in disadvantaged groups, including Roma and Traveller children, asylum-seeking, refugee and migrant children, children with disabilities and socioeconomically disadvantaged children, to quality education, including by:
 (i) Amending legislation on school admissions to prohibit the practice of granting priority admission to children or grandchildren of former students in oversubscribed schools;
 (ii) Providing financial support to cover the hidden costs of education;
 (iii) Developing guidelines for the use of suspension and exclusion in schools;</t>
  </si>
  <si>
    <t>37(b) Collect and analyse data disaggregated by ethnic origin, socioeconomic background and residence status on attendance and completion rates, educational outcomes, use of reduced timetables and participation in afterschool activities to inform policies and programmes aimed at ensuring the equal access of children in disadvantaged groups to quality education;</t>
  </si>
  <si>
    <t>37(c) Ensure inclusive education in early childhood education and mainstream schools for all children with disabilities by adapting curricula and training and assigning specialized teachers and professionals in integrated classes, so that children with disabilities and learning difficulties receive individual support and due attention, and ensuring reasonable accommodation within the school infrastructure and for transportation;</t>
  </si>
  <si>
    <t>37(d) Implement targeted measures to improve the educational outcomes of Roma and Traveller children at all levels of education, in particular at secondary level, develop the national Traveller education strategy and ensure that such measures are adequately resourced and independently evaluated;</t>
  </si>
  <si>
    <t>37(e) Ensure that parents of refugee children have information on how to register their children in school and that such children have access to quality multilingual and intercultural education, including through appropriate materials and educational technologies, multilingual teachers who are trained on cultural inclusiveness and trauma, and transportation to participate in afterschool activities;</t>
  </si>
  <si>
    <t>37(f) Ensure the effective implementation of the guidelines on the use of reduced timetables and develop measures to address their overuse, with a view to preventing their disproportionate use on Traveller children and children with disabilities;</t>
  </si>
  <si>
    <t>37(g) Reform the leaving certificate and alternative methods of certification, based on an analysis of the impact of the coronavirus disease (COVID-19) pandemic on children’s access to education, including remote learning, with a view to addressing inequalities and improving educational outcomes for children in disadvantaged situations;</t>
  </si>
  <si>
    <t>37(h) Explicitly prohibit the use of restraint and seclusion in educational settings;</t>
  </si>
  <si>
    <t>37(i) Adopt the Traveller culture and history in education bill and establish an expert advisory group within the National Council for Curriculum and Assessment to eliminate racist and negative stereotyping of ethnic minority groups in textbooks and curricula and develop educative materials that promote intercultural dialogue and foster respect for and appreciation of racial, cultural, gender and other diversities.</t>
  </si>
  <si>
    <t>38. The Committee recommends that the State party strengthen the teaching of children’s rights and the principles of the Convention within the mandatory school curricula in all educational settings and in the training of teachers and education professionals, taking into account the framework of the World Programme for Human Rights Education.</t>
  </si>
  <si>
    <t>39(a) Strengthen support for initiatives aimed at promoting children’s right to leisure, play, recreational activities, cultural life and the arts, including the sports action plan, the national network of sports inclusion disability officers and the creative youth plan;</t>
  </si>
  <si>
    <t>39(b) Ensure that such activities are available and accessible for girls, children with disabilities, asylum-seeking and migrant children and socioeconomically disadvantaged children;</t>
  </si>
  <si>
    <t>39(c) Fully involve children in planning, designing and monitoring the implementation of relevant policies and programmes.</t>
  </si>
  <si>
    <t>40(a) Prioritize measures to phase out the direct provision system by 2024, including through clearly defined targets, timelines and sufficient resources, in line with the recommendations of the Advisory Group on Direct Provision;</t>
  </si>
  <si>
    <t>40(b) Assess the impact of the visa requirement for refugees arriving from outside the European Union, with a view to lifting the requirement;</t>
  </si>
  <si>
    <t>40(c) Ensure that vulnerability assessments for all unaccompanied children are conducted in a child-friendly manner by trained professionals, within 30 days of their arrival, and that applications for legal residency are promptly processed;</t>
  </si>
  <si>
    <t>40(d) Ensure that all asylum-seeking children, including children with disabilities, have prompt access to housing, education, health services, social protection, psychosocial and integration support and reasonable accommodation;</t>
  </si>
  <si>
    <t>40(e) Amend section 24 (2) (c) of the International Protection Act 2015 to allow for multidisciplinary assessments of unaccompanied persons’ maturity and level of development to determine their age and in cases of doubt ensure respect for the principle of the benefit of the doubt;</t>
  </si>
  <si>
    <t>40(f) Develop national guidelines on ensuring the rights of unaccompanied children;</t>
  </si>
  <si>
    <t>40(g) Review its system of family reunification involving unaccompanied children, with a view to broadening the definition of “family member”, simplifying application procedures and ensuring that the best interests of the child are a primary consideration in all related decisions.</t>
  </si>
  <si>
    <t>41. Recalling its previous recommendations, the Committee recommends that the State party implement long-term solutions for the regularization of children without a regular residence status who were born in the State party, ensure their access to independent legal representation and strengthen measures to prevent their social exclusion.</t>
  </si>
  <si>
    <t>42(a) To set a clear timeline for the next national Traveller and Roma inclusion strategy and strengthen measures to ensure the enjoyment of Traveller and Roma children of all rights under the Convention, including with regard to full and equal access to education, health services and adequate housing and freedom from discrimination and violence;</t>
  </si>
  <si>
    <t>Children of minority groups</t>
  </si>
  <si>
    <t>42(b) To clarify the rights of Travellers as an official minority group.</t>
  </si>
  <si>
    <t>43(a) Establish a national referral mechanism for the identification and referral of children who are victims of trafficking and ensure their access to psychological support, legal assistance and other support services, in line with the recommendations of the National Rapporteur on the Trafficking of Human Beings;</t>
  </si>
  <si>
    <t>43(b) Ensure that guardians ad litem, social workers and other relevant professionals receive training on trafficking;</t>
  </si>
  <si>
    <t>43(c) Investigate and prosecute cases of trafficking of children and ensure appropriate convictions for perpetrators.</t>
  </si>
  <si>
    <t>45(a) To raise the minimum age of criminal responsibility to at least 14 years of age;</t>
  </si>
  <si>
    <t>45(b) To ensure that children below the age of 18 are not prosecuted as adult offenders, without exception;</t>
  </si>
  <si>
    <t>45(c) To consider replicating the child justice court model in Dublin throughout the State party, with a view to ensuring that all children in the State party have access to a child justice court and/or specialized judges and prosecutors;</t>
  </si>
  <si>
    <t>45(d) To provide systematic training on children’s rights and child-friendly proceedings for the judiciary, lawyers, law enforcement officials and other relevant officials working with children in the justice system;</t>
  </si>
  <si>
    <t>45(e) To avoid the use, and limit the duration, of pretrial detention by ensuring that children arrested and deprived of their liberty are promptly brought before a competent authority to examine the legality of deprivation of liberty or its continuation, and that pretrial detention is regularly and judicially reviewed;</t>
  </si>
  <si>
    <t>45(f) To actively promote non-judicial measures, such as diversion, mediation and counselling, for children accused of criminal offences, and, wherever possible, the use of non-custodial sentences for children, such as probation or community service;</t>
  </si>
  <si>
    <t>45(g) To ensure that detention is used as a measure of last resort and for the shortest possible period of time and that it is reviewed on a regular basis, with a view to its withdrawal, and address the overrepresentation of children belonging to minority groups in detention;</t>
  </si>
  <si>
    <t>45(h) To develop measures, in consultation with affected children and their families, to prevent racial profiling by law enforcement authorities;</t>
  </si>
  <si>
    <t>45(i) To strengthen measures to provide community-based social reintegration services for children leaving the justice system;</t>
  </si>
  <si>
    <t>45(j) To consider opting into, or transpose the most important elements of, the European Union directive on procedural safeguards for children who are suspects or accused persons in criminal proceedings.</t>
  </si>
  <si>
    <t>46(a) Explicitly criminalize the recruitment, and the use in hostilities, of children below the age of 18 years by non-State armed groups;</t>
  </si>
  <si>
    <t xml:space="preserve"> Optional Protocol on the involvement of children in armed conflict</t>
  </si>
  <si>
    <t>46(b) Consider extending extraterritorial jurisdiction for the crimes of recruitment and involvement of children in hostilities without the criterion of double criminality;</t>
  </si>
  <si>
    <t>46(c) Ensure the early and effective identification, including through strengthened capacity-building of the relevant authorities, of all children who may have been involved in armed conflicts abroad upon their entering the State party and provide support for their physical and psychological recovery, rehabilitation and integration into Irish society.</t>
  </si>
  <si>
    <t>47. The Committee recommends that the State party ratify the Optional Protocol to the Convention on the sale of children, child prostitution and child pornography.</t>
  </si>
  <si>
    <t>Ratification of the Optional Protocol to the Convention on the sale of children, child prostitution and child pornography</t>
  </si>
  <si>
    <t>48. The Committee recommends that the State party, in order to further strengthen the fulfilment of children’s rights, consider ratifying the International Convention for the Protection of All Persons from Enforced Disappearance and the International Convention on the Protection of the Rights of All Migrant Workers and Members of Their Families.</t>
  </si>
  <si>
    <t>49. The Committee recommends that the State party continue to cooperate with the Council of Europe on the implementation of the Convention and other human rights instruments, both in the State party and in other States members of the Council of Europe.</t>
  </si>
  <si>
    <t xml:space="preserve">Follow-up </t>
  </si>
  <si>
    <t>50.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and the present concluding observations be made widely available in the languages of the country.</t>
  </si>
  <si>
    <t>51. The Committee will establish and communicate the due date of the combined seventh and eighth periodic reports of the State party in line with a future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</si>
  <si>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7(a) While welcoming the legal reforms on the wellbeing services counties and the proposal to Parliament (HE 144/2022 vp) to speed up the handling of crimes against children, the Committee recommends that the State party:
Consider the incorporation of the Convention into the national legislation;</t>
  </si>
  <si>
    <t>7(b) Take measures to strengthen child rights impact assessment in the legislative process;</t>
  </si>
  <si>
    <t>7(c) Reform legislation relating to the Sami people, in particular regarding the cultural and linguistic rights of the Sami children.</t>
  </si>
  <si>
    <t>8. The Committee welcomes the establishment of a permanent National Child Strategy with a coordination function at the national level. The Committee recommends that this new body be responsible for ensuring the effective coordination of the implementation of the Convention at the central, regional and municipal levels and across various sectors, such as education, health, social services and the child justice system.</t>
  </si>
  <si>
    <t>9(a) Recalling its general comment No. 19 (2016) on public budgeting for the realization of children’s rights, the Committee recommends that the State party incorporate a child rights-based approach into the State budgeting process and:
Implement a tracking system for the allocation, use and monitoring of resources for children throughout the State party, including by the wellbeing services counties and municipalities, and assess how investments in all sectors serve the best interests of children;</t>
  </si>
  <si>
    <t>9(b) Define budgetary lines for children in disadvantaged or vulnerable situations, including children with disabilities, children belonging to minority groups, children living in poverty, and asylum-seeking,refugee and migrant children;</t>
  </si>
  <si>
    <t>10(a) While the Committee welcomes the development of indicators to assess trends in the realization of children´s rights, the Committee recalling its previous recommendations, recommends that the State party:
Continue strengthening its data-collection system regarding both qualitative and quantitative indicators that encompass all areas of the Convention;</t>
  </si>
  <si>
    <t>10(b) Ensure that the data are disaggregated also by disability, migration status, socio-economic background, minority (e.g. Roma), indigenous (Sami), and children in vulnerable situations, such as those of imprisoned parents, in situation of violence or in alternative care in order to facilitate analysis of the situation of children;</t>
  </si>
  <si>
    <t>10(c) Ensure the effective coordination and sharing of data among relevant ministries and entities and the use of data for the formulation, monitoring and evaluation of policies and projects on children’s rights.</t>
  </si>
  <si>
    <t>11(a) While noting the strengthening of resources of the Ombudsman for Children, and recalling its previous recommendation, the Committee recommends that the State party:
Allocate sufficient economic and technical resources to allow for the regular monitoring and evaluation of progress in the implementation of the Convention;</t>
  </si>
  <si>
    <t>11(b) Continue to strengthen the independence of the Ombudsman for Children, including by ensuring that the arrangement of “result management” does not compromise functional independence and all government assignments are agreed through a consultative process;</t>
  </si>
  <si>
    <t>11(c) Strengthen awareness raising among children to ensure that all children are aware of their right to file a complaint to the different complaints procedures, including the Parliamentary Ombudsman, and receive the necessary support to do so and ensure that all complaints received are investigated and addressed in a child friendly manner;</t>
  </si>
  <si>
    <t>11(d) Strengthen awareness among children and parents on the Optional Protocol to the Convention on a communication procedure.</t>
  </si>
  <si>
    <t>12(a) The Committee recommends that the State party:
Continue its awareness-raising regarding children’s rights among the public and professionals alike, including by disseminating child-friendly educational material, and promote the active involvement of children in civil society, including in large scale projects;</t>
  </si>
  <si>
    <t>12(b) Ensure continuing systematic training on children’s rights, the Convention and its Optional Protocols, including on a communication procedure, for all professionals working for and with children.</t>
  </si>
  <si>
    <t>13. The Committee commends the State party for its long-term commitment to official development assistance and notes that State party has not met its commitment to reaching the internationally agreed target of 0.7 per cent of GNI by 2015. The Committee encourages the State party to continue strengthening a child rights-based approach in respect of its trade agreements and development aid policy and
programmes, including through child rights impact assessments of international assistance and cooperation programmes.</t>
  </si>
  <si>
    <t>14(a) The Committee notes with appreciation the adoption of a national implementation plan of the UN Guiding Principles on Business and Human Rights but is concerned about the lack of legal accountability for business enterprises that have violated children’s rights. Recalling its general comment No. 16 (2013) on State obligations regarding the impact of the business sector on children’s rights, the Committee recommends that the State party:
Enact national corporate responsibility legislation for business enterprises and their subsidiaries operating in or managed from the State party’s territory to identify, prevent, mitigate and account for activities that negatively affect human rights or endanger children’s rights, including risks posed by global warming;</t>
  </si>
  <si>
    <t>14(b) Establish monitoring mechanisms for the investigation and redress of violations by the business sector of children’s rights, with a view to improving accountability and transparency;</t>
  </si>
  <si>
    <t>14(c) Require companies to undertake assessments of, and consultations on, and fully disclose the environmental, health-related and other child rights impacts of their business activities, and to submit their plans to address such impacts.</t>
  </si>
  <si>
    <t>16(a) The Committee recommends the State party to: Strengthen the fight against discrimination, including racial discrimination, hate speech and hate crimes;</t>
  </si>
  <si>
    <t>16(b) Redouble efforts to achieve a better impact of targeted policies and programmes to eliminate discrimination against children in all spheres and sectors of Finnish society, involving civil society, communities and children and adolescents themselves from an early age;</t>
  </si>
  <si>
    <t>16(c) Adopt measures that include awareness campaigns that promote equality, and that in the media promote messages that can contribute to changing conduct and behaviour of people, for the transformation of social norms that contribute to discrimination, in particular based on ethnicity, immigration status, disability, religion, sexual orientation and gender identity, among others.</t>
  </si>
  <si>
    <t>17(a) While welcoming the incorporation of the best interests of the child into numerous Acts, the Committee is concerned this it is often not consistently applied. The Committee recommends that the State party:
Guarantee the correct and systematic application of the principle of the best interests of the child in all areas of rights protection, in accordance with General Comment No. 14 (2013) on the right of the child to have his or her best interests taken as a primary consideration;</t>
  </si>
  <si>
    <t>17(b) Establish monitoring mechanisms to measure the impact of the principle of the best interest of the child in the execution of the programs and in the legislative, administrative and judicial procedures, including as a principle of the Constitution, and in relation to custody and contact with parents, alternative care modalities, justice for adolescents in conflict with the law, asylum, particularly in case of return of parents who receive negative asylum decisions on their applications, and support for children who are victims or witnesses of crimes;</t>
  </si>
  <si>
    <t>17(c) Provide guidance and training to all professionals who work in the provision of services, rights of children and adolescents, as well as reinforce and intensify training to all competent authorities in charge of applying the principle of best interests of the child.</t>
  </si>
  <si>
    <t>18. The Committee recommends that the State party strengthen its efforts to prevent suicide among children, including children with disabilities, children who do not identify with the gender assigned to them at birth, transgender children and unaccompanied asylum-seeking children, and set up inter-agency child death review teams with the aim of strengthening preventive measures. The Committee also recommends that the State party continue to act with a sense of urgency to repatriate all children of Finnish nationals in armed conflict areas.</t>
  </si>
  <si>
    <t>19(a) Noting that children’s views are not systematically taken into account in decisions affecting them and that the Child Welfare Act (417/2007) only allows a child aged 12 or older to have the formal opportunity to be heard, the Committee recommends that the State party:
Guarantee that all children can express their opinion and be heard in all decisions affecting them, in courts and administrative proceedings, with special observation in decisions regarding migration and asylum, custody, residence and contact, adoption of protection measures in alternative care to the family, social services and domestic violence, without the requirement for the consent of a parent or guardian;</t>
  </si>
  <si>
    <t>19(b) Adopt relevant legislative amendments to ensure that children’s views, regardless of their age, are heard and taken into account in the above-mentioned decisions;</t>
  </si>
  <si>
    <t>19(c) Take the necessary measures to guarantee that all municipalities establish policies and structures, such as youth councils, for enforcing the right of children to participate in all spheres of society and in particular in local decision-making;</t>
  </si>
  <si>
    <t>19(d) Reinforce measures to promote the meaningful and empowered participation of all children, including children in disadvantaged situations, within the family, communities, schools and include children in decision-making in all matters related to children in the area of policymaking at the municipal and national levels;</t>
  </si>
  <si>
    <t>19(e) Guarantee and strengthen that all relevant professionals, including judges, teachers and youth care professionals, working with and for children, systematically receive appropriate training on the right of the child to be heard and have his or her opinion taken into account in accordance with the child’s age and maturity.</t>
  </si>
  <si>
    <t>20(a) While concerned with the increased risk of statelessness when government officials do not ensure that children are duly registered as being born in the State party before deportation, the Committee recommends that the State party:
Further facilitate the acquisition at birth of nationality for children who could otherwise be stateless and in particular, ensure that government officials duly register all children born in the State party before deportation as this might jeopardize access to citizenship and basic services and could increase the risk of statelessness;</t>
  </si>
  <si>
    <t>20(b) Adopt pending legislation amendments on prevention and reduction of statelessness and its related procedures.</t>
  </si>
  <si>
    <t>21(a) Recalling its general comment No. 25 (2021) on children’s rights in relation to the digital environment, the Committee recommends that the State party:
Strengthen regulations and safeguarding policies to protect the rights and safety of children in the digital environment;</t>
  </si>
  <si>
    <t>21(b) Ensure that laws on access to information and the digital environment protect children from harmful content and materials and online risks;</t>
  </si>
  <si>
    <t>21(c) Continue efforts to enhance the digital literacy and skills of children, teachers and families.</t>
  </si>
  <si>
    <t>23(a) Respond to all forms of violence against children in all settings, including by providing sufficient human and financial resources to effectively implement the Non Violent Childhood action plan (2020-2025) and ensure the legal basis for the coordination of intersectoral and child-friendly services of Barnahus;</t>
  </si>
  <si>
    <t>23(b) Ensure that strategies and plans include targeted measures for girls, children with disabilities, children in socioeconomically disadvantaged situations, migrant children and children belonging to minority groups (Roma and Sami), and that it is adequately resourced and comprehensively addresses sexual exploitation and abuse;</t>
  </si>
  <si>
    <t>23(c) Ensure the implementation of effective preventive and protective measures against online and offline violence, including bullying in schools as well as carry out research on root causes of violence;</t>
  </si>
  <si>
    <t>23(d) Take measures against all forms of bullying and adopt, update and follow up on the various prevention of bullying programmes and amend legislation accordingly;</t>
  </si>
  <si>
    <t>23(e) Strengthen and standardize the national implementation of Barnahus to ensure that all children who are victims of all forms of violence, including sexual abuse and sexual exploitation, have access to multidisciplinary support, medical assessment and trauma focused therapy;</t>
  </si>
  <si>
    <t>23(f) Ensure the effective investigation of and intervention in all cases of violence against children, in and outside the home, and ensure that perpetrators are prosecuted and punished with penalties commensurate with the gravity of their acts and that the appropriate therapy, recovery, social re-integration and compensation of victims is available;</t>
  </si>
  <si>
    <t>23(g) Increase interventions on violence between children, including sexual abuse and violence in sports and leisure activities;</t>
  </si>
  <si>
    <t>23(h) Ensure that children have access to confidential and child-friendly complaint mechanisms, including helplines, for the reporting of all forms of violence and abuse, and encourage children to use those mechanisms;</t>
  </si>
  <si>
    <t>23(i) Further strengthen awareness-raising and education programmes, including campaigns, with the involvement of children, in order to enhance awareness of all forms of violence and abuse among members of the public, teachers, health-care professionals, social workers and other professionals working with and for children, and to identify and report to the relevant agencies;</t>
  </si>
  <si>
    <t>23(j) Incorporate educational programs on violence against children in relevant higher education and ensure that professionals working with and for children receive mandatory training on violence;</t>
  </si>
  <si>
    <t>23(k) Ensure the systematic collection and analysis of data on all reported, investigated and prosecuted violence against children as well as comprehensive and regular victim surveys to inform the implementation of the Non-Violent Childhood Action Plan.</t>
  </si>
  <si>
    <t>24(a) Recalling joint general recommendation No. 31 of the Committee on the Elimination of Discrimination against Women/general comment No. 18 of the Committee on the Rights of the Child (2019) on harmful practices, the Committee recommends that the State party:
Ensure that the performance of unnecessary medical or surgical treatment on intersex children is safely deferred until children are able to provide their informed consent, and provide adequate social, medical and psychological services, counselling and support for intersex children and their families;</t>
  </si>
  <si>
    <t>24(b) Provide reparations and support for intersex children who received unnecessary medical or surgical treatment, including irreversible medical interventions, sometimes without intersex’s children consent, by ensuring that their access to justice is not hindered by any statute of limitations;</t>
  </si>
  <si>
    <t>24(c) Strengthen measures aimed at preventing female genital mutilation including through the allocation of sufficient resources for awareness-raising campaigns, support for victims and the training of relevant professional groups to identify potential victims.</t>
  </si>
  <si>
    <t>25(a) Continue strengthening the provision of social services throughout the country by effective coordination of social services at the local level and the wellbeing services counties;</t>
  </si>
  <si>
    <t>25(b) Strengthen family support, including mediation services in divorce and separation cases, and provide the children with appropriate counselling and trauma support when needed;</t>
  </si>
  <si>
    <t>25(c) Promote joint parenting after divorce and separation and provide family counselling, including with the aim to ensure the regular contact between the child and the parent in situations where one parent is living abroad;</t>
  </si>
  <si>
    <t>25(d) Take measures to provide appropriate interventions and treatment services for parents with alcohol and substance abuse problems and provide the children with specialised support with the aim of avoiding family separation.</t>
  </si>
  <si>
    <t>27(a) Drawing the State party’s attention to the Guidelines for the Alternative Care of Children, the Committee recommends that the State party:
Adopt a comprehensive strategy on alternative care for children and ensure that children are separated from their families only when necessary and in their best interests and that placement decisions are regularly reviewed with the aim of family reunification;</t>
  </si>
  <si>
    <t>27(b) Guarantee sufficient human and financial resources to implement such strategy as well as the of Child Welfare Act, including by increasing the number and the capacity of professionals;</t>
  </si>
  <si>
    <t>27(c) Ensure that adequate monitoring mechanisms of the conditions and quality of care are in place in alternative care;</t>
  </si>
  <si>
    <t>27(d) Ensure that children in alternative care have access to child-friendly information about their rights, that they can express their views in placement decisions and throughout their stay in alternative care;</t>
  </si>
  <si>
    <t>27(e) Ensure that accessible and child-friendly channels for reporting and remedying violence or abuse are available and that children are regularly informed on their rights;</t>
  </si>
  <si>
    <t>27(f) Ensure that individual post care paths are designed with the aim of providing social, educational and other appropriate support for successful reintegration in the family and the community.</t>
  </si>
  <si>
    <t>28. The Committee recommends that the State party strengthen the capacity of municipalities for providing information and assistance to children with incarcerated parents and support for maintaining regular personal contact with their parents.</t>
  </si>
  <si>
    <t>30(a) The Committee recommends that the State party:
Strengthen measures for ensuring inclusive education in mainstream schools for all children with disabilities, including by adapting curricula and training, providing adequate resources and competence, and assigning specialized teachers and professionals so that children with disabilities and learning difficulties receive individual support and due attention;</t>
  </si>
  <si>
    <t>30(b) Prevent and reduce long-term placements of children with intellectual disabilities in institutions and prioritise family and community-based services for such children;</t>
  </si>
  <si>
    <t>30(c) Ensure the right of children with disabilities to receive all necessary information to form their opinion, to be heard and to receive appropriate communication support in all decision-making that affects them;</t>
  </si>
  <si>
    <t>30(d) Reinforce the support for social inclusion and individual development of children with disabilities.</t>
  </si>
  <si>
    <t>31(a) Strengthen measures, including through training for health-care professionals, to ensure prompt and efficient access to high-quality health services for children throughout the country, paying particular attention to children in disadvantaged or marginalized situations, including children in alternative care, children living in poverty, Sámi children, asylum-seeking and refugee children, children who do not identify with the gender assigned to them at birth, and children without, or at risk of losing, parental care;</t>
  </si>
  <si>
    <t>31(b) Provide health and social services to all children and pregnant women, regardless of documentation;</t>
  </si>
  <si>
    <t>31(c) Raise awareness of the importance of breastfeeding among families and monitor the implementation of the International Code of Marketing of Breast-milk Substitutes;</t>
  </si>
  <si>
    <t>31(d) Ensure that children’s rights to self-determination and participation are considered as a cross-cutting issue in all areas of social welfare and health care.</t>
  </si>
  <si>
    <t>32(a) Welcoming the National Mental Health Strategy and Suicide Prevention Agenda and noting with concern the prevalence of depression, anxiety and self-harm among children, the Committee recommends that the State party:
Expeditiously provide adequate resources, implement the mental health strategy and substance abuse services as well as the reform of the Child Welfare Act;</t>
  </si>
  <si>
    <t>32(b) Strengthen mental health services and programmes for children, including by ensuring: (i) the availability of therapeutic mental health services in schools, detention facilities and within communities in all regions; (ii) a sufficient number of qualified professionals, including child psychologists and psychiatrists, to meet children’s mental health needs in a timely manner; and (iii) that such services are tailored to address the specific needs of girls, asylum-seeking and refugee children, low income households, children with disabilities and lesbian, gay, bisexual, transgender and intersex children, in particular services for preventative and early intervention;</t>
  </si>
  <si>
    <t>32(c) Invest in preventive measures, address the underlying causes of high suicide rates and mental health issues among children and ensure that children’s perspectives are included in the development of response services available for them;</t>
  </si>
  <si>
    <t>32(d) Ensure that the prescription of drugs for children, including for anxiety, depression, psychosomatic disorders and attention deficit hyperactivity disorder, is used only when strictly medically indicated and after an individualized assessment of the best interests of the child, and that medical practitioners, children and their parents are properly informed about non-medical alternatives to and the possible side effects associated with such drugs;</t>
  </si>
  <si>
    <t>32(e) Provide community-based education and support, including periodic home visits, for parents and caregivers of children with mental health issues.</t>
  </si>
  <si>
    <t>33(a) Welcoming that sex education is part of the national core curriculum, recalling its general comment No. 20 (2016) on the implementation of the rights of the child during adolescence, the Committee recommends that the State party:
Adopt a comprehensive and effective gender-sensitive sexual and reproductive health policy for adolescents and raise awareness amongst the health community about the health of LGBTI children and adolescents, particularly trans adolescents;</t>
  </si>
  <si>
    <t>33(b) Ensure that all children receive age-appropriate sexual and reproductive health education that includes education on gender equality, sexual diversity, sexual and reproductive health rights, responsible parenthood and sexual behaviour, and violence prevention;</t>
  </si>
  <si>
    <t>33(c) Strengthen efforts to prevent and address the incidence of drug, alcohol and tobacco use by adolescents, in particular in schools, and ensure the early identification and adequate referral of adolescents requiring treatment;</t>
  </si>
  <si>
    <t>33(d) Ensure that children and adolescents with gaming disorders, gambling addiction or other forms of online addiction, receive the necessary help and support;</t>
  </si>
  <si>
    <t>33(e) Put in place early detection programmes and mechanisms for intervention on the high numbers of girls with eating disorders and take actions to promote a healthy lifestyle.</t>
  </si>
  <si>
    <t>34(a) While welcoming the State party’s adoption of the Climate Act (2022), the Committee recommends that the State party:
Ensure that national policies, laws, strategies and programmes on climate change and mitigation and adaptation are implemented in accordance with the rights presented in the Convention, integrate the protection of children and take into account the urgency of children’s needs and views;</t>
  </si>
  <si>
    <t>34(b) Evaluate the possible effects of climate actions and mitigation measures on children and their rights, including Sámi children;</t>
  </si>
  <si>
    <t>34(c) Undertake legislative and other measures to uphold its extraterritorial obligations concerning impacts on the environment that affect children’s rights abroad, including in the context of business operations and international cooperation operating in or managed from the State party’s territory.</t>
  </si>
  <si>
    <t>35(a) Avoid cuts in social security benefits that impact on children at risk of poverty and exclusion;</t>
  </si>
  <si>
    <t>35(b) Further strengthen its policies to ensure that all children have an adequate standard of living, including by improving the financial situation and increasing social benefits for children with disabilities, asylum-seeking children, and children with an irregular residence status;</t>
  </si>
  <si>
    <t>35(c) Develop measures to prevent homelessness and expeditiously provide adequate and long-term social housing and other support measures for families in need;</t>
  </si>
  <si>
    <t>35(d) Collect and publish statistics on the number of children in street situations and children living in temporary accommodation and take measures to adequately address their needs.</t>
  </si>
  <si>
    <t>36(a) While noting the principle of inclusive education promoted by the State party, the Committee remains concerned about disparities in access to quality education, the large gap in knowledge between children of immigrant origin and children in general and discrimination, harassment and high incidence of bullying in schools. The Committee recommends that the State party:
Ensure the equal access of children from disadvantaged groups, including Roma children, children with disabilities, asylum-seeking, refugee and migrant children, children in alternative care and children from socioeconomically disadvantaged families, to quality education, including by: (i) allocating resources to ensure the high quality and accessibility of public education and regulating and monitoring private schools and home schooling with the aim of addressing inequality in the education system; (ii) offering children with migrant background high-quality preparation for basic education and (iii) making primary and secondary education compulsory for all children in Finland and Åland, including asylum-seeking children, children with an irregular residence status and children with temporary residentpermit;</t>
  </si>
  <si>
    <t>36(b) Reduce and prevent school dropout and absenteeism, including by adopting a national strategy, developing guidelines for identifying, registering and responding to such cases and regularly collecting data to inform the implementation of related measures;</t>
  </si>
  <si>
    <t>36(c) Ensure the availability of quality multilingual, intercultural, education free from discriminatory attitudes for migrant, Roma and Sami children, including through appropriate materials, multilingual teachers and educational tools;</t>
  </si>
  <si>
    <t>36(d) Strengthen measures to combat violence in schools, including sexual harassment, bullying, cyberbullying and online violence, and ensure that the measures encompass prevention, early-detection mechanisms, intervention protocols, mandatory training for teachers, the empowerment of children and awareness-raising on the harmful effects of bullying and violence;</t>
  </si>
  <si>
    <t>36(e) Ensure the active participation of children and adolescents in the formulation of educational policies;</t>
  </si>
  <si>
    <t>36(f) Strengthen the teaching of human and children’s rights and the principles of the Convention within the mandatory school curricula in all educational settings and in the training of and support to teachers and other education professionals; Develop human rights education material that promote intercultural dialogue and foster respect for and appreciation of racial, cultural, gender and other diversities and enhance teacher training in diversity of cultures, the rights of minorities and non-discrimination.</t>
  </si>
  <si>
    <t>37(a) Recalling its general comment No. 17 (2013) on the right of the child to rest, leisure, play, recreational activities, cultural life and the arts, the Committee recommends that the State party:
Ensure that sporting, recreational, leisure, cultural and artistic activities are available, safe and accessible for girls, children with disabilities, asylum-seeking and migrant children, socioeconomically disadvantaged children and children living in rural areas;</t>
  </si>
  <si>
    <t>37(b) Ensure that every municipality offers free-of-charge and affordable leisure activities for children;</t>
  </si>
  <si>
    <t>37(c) Strengthen measures to combat segregation, abuse and harassment in sport, promptly investigating all reports of abuse or harassment;</t>
  </si>
  <si>
    <t>37(d) Fully involve children in planning, designing and monitoring the implementation of policies and programmes relevant to leisure, play, recreation, cultural life and the arts.</t>
  </si>
  <si>
    <t>39(a) The Committee urges the State party to ensure full respect for the rights of asylum-seeking, refugee and migrant children by:
Strengthening measures for ensuring that the legal principle of the best interest of asylum-seeking, refugee and migrant children is given primary consideration in all asylum processes, migration decisions and procedures, particularly concerning unaccompanied children, and that their views are heard, including by: (i) ensuring that all asylum claims are individually assessed in a child-sensitive manner; (ii) considering the integration of best interests of the child determination into immigration legislation; and (iii) ensuring that children who are separated from and put into care after suffering violence or abuse from their parents are not deported with their abusive parents;</t>
  </si>
  <si>
    <t>39(b) Reduce processing times for asylum applications and put in place legislation that ensures that all children seeking asylum or who have received temporary protection, including unaccompanied children, have prompt affordable and quality access to psychosocial and integration support, health, welfare and education services, including day-care services;</t>
  </si>
  <si>
    <t>39(c) Grant asylum to all unaccompanied children, remove legal and income obstacles to family reunification, making it possible for all refugees and asylum-seeking children, without discrimination, and introduce alternative care arrangements for unaccompanied children;</t>
  </si>
  <si>
    <t>39(d) Ensure that unaccompanied children are promptly assigned to a qualified guardian and receive regular support that is tailored to their specific needs;</t>
  </si>
  <si>
    <t>39(e) End the detention of asylum seeking, and migrant children.</t>
  </si>
  <si>
    <t>41(a) Recalling its general comment No. 24 (2019) on children’s rights in the child justice system, the Committee recommends that the State party:
Develop a strategy for the prevention of child offending based on research and analysis of the root causes of children’s involvement in crime, in particular organized crime, and ensure that it includes early intervention directed at children at risk or in vulnerable situations and support for their families;</t>
  </si>
  <si>
    <t>41(b) Reduce the length of trials;</t>
  </si>
  <si>
    <t>41(c) Ensure that children are not kept in isolation during pre-trial detention;</t>
  </si>
  <si>
    <t>41(d) Actively promote non-judicial measures, such as diversion, mediation and counselling and evidence-based therapeutic services, for children accused of criminal offences and, wherever possible, the use of non-custodial measures such as probation or community service; establish time-frames for probation and clarify it does not imply proof of guilt;</t>
  </si>
  <si>
    <t>41(e) For the exceptional situations where deprivation of liberty is justified as a measure of last resort, ensure that children do not serve sentences in the same facilities as adults, it is for the shortest period of time possible, it is reviewed on a regular basis with a view to its withdrawal;</t>
  </si>
  <si>
    <t>41(f) Systematically provide long-term services to children who are detained and ensure the quality of education in detention facilities.</t>
  </si>
  <si>
    <t>42(a) Prevent and prohibit in national legislation the trade in and export of arms, including small arms, light weapons and components for weapons systems, to countries where children are known to be, or may potentially be, recruited or used in hostilities;</t>
  </si>
  <si>
    <t>Implementation of the Optional Protocol on the involvement of children in armed conflict</t>
  </si>
  <si>
    <t>42(b) Establish a mechanism for the early identification of children who may have been recruited or used in hostilities, and ensure that they receive support for their physical and psychological recovery and reintegration into society.</t>
  </si>
  <si>
    <t>43. The Committee recommends that the State party, in order to further strengthen the fulfilment of children’s rights, consider ratifying the International Convention on the Protection of the Rights of All Migrant Workers and Members of Their Families.</t>
  </si>
  <si>
    <t>44. The Committee recommends that the State party continue to cooperate with the Council of Europe on the implementation of the Convention and other human rights instruments, both in the State party and in other States members of the Council of Europe.</t>
  </si>
  <si>
    <t>45.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the written replies to the list of issues and the present concluding observations be made widely available in the languages of the country and in child-friendly versions.</t>
  </si>
  <si>
    <t>46. The Committee recommends that the State party strengthens its mechanism for reporting and follow-up as a standing government structure that is mandated with coordinating and preparing reports to and engaging with international and regional human rights mechanisms, as well as with coordinating and tracking national follow 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Finnish National Human Rights Institution and civil society.</t>
  </si>
  <si>
    <t>47. The Committee will establish and communicate the due date of the combined seventh and eighth periodic reports of the State party in line with a future predictable reporting calendar based on an eight-year review cycle and following the adoption of a list of issues and questions prior to reporting, if applicable, for the State party. The report should not exceed 21,200 words (see General Assembly resolution 68/268, para. 16).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</si>
  <si>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6. The Committee, in line with its previous recommendations, encourages the State party to consider withdrawing its reservation to article 30 of the Convention, and its declaration in relation to article 40 of the Convention.</t>
  </si>
  <si>
    <t>7. Welcoming the decision of the State party to assess the impact of draft laws and regulations on youth and the establishment of a delegation for the rights of the child in the National Assembly, the Committee recommends that the State party systematically implement the impact assessment on youth and undertake an impact assessment of its draft legislation on children. It also recommends that the State party support the legislative proposal establishing a delegation for the rights of the child in the Senate.</t>
  </si>
  <si>
    <t>8(a) The Committee notes that the State party has adopted a number of policies, strategies and plans of actions in a number of areas, including the National Child Protection Strategy (2020–2022), the “First 1,000 Days” strategy and the inter ministerial Mobilization Plan to Combat Violence against Children (2020–2022) as part of its Pact for Childhood. In this regard the Committee recommends that the State party:
Carry out an evaluation of the implementation of its strategies and plans;</t>
  </si>
  <si>
    <t>8(b) Based on the evaluation, adopt an integrated, cross-disciplinary and comprehensive policy on children’s rights that encompasses all areas covered by the Convention;</t>
  </si>
  <si>
    <t>8(c) On the basis of the policy, develop a strategy with the necessary elements for its application, which is supported by sufficient human, technical and financial resources.</t>
  </si>
  <si>
    <t>9. While welcoming the establishment of the post of State Secretary for children, the Committee recommends that the State party ensure effective coordination of its activities in the area of children’s rights, in particular through effective inter ministerial coordination of the implementation of its policies and plans throughout metropolitan France and the overseas territories, as well as at the national and local levels.</t>
  </si>
  <si>
    <t>10(a) While noting the large public investment of the State party on child protection and with reference to its general comment No. 19 (2016) on public budgeting for the realization of children’s rights, the Committee recommends that the State party:
Increase the budget allocated to the social sectors, including on prevention, and to children in disadvantaged situations, such as Roma children; migrant children, including asylum-seeking and refugee children; and children in French Guiana, Mayotte and other overseas departments and territories. In this regard, the State party should consider the creation of a national fund for the equalisation of child welfare expenditure, enabling the alignment of needs and resources for child welfare;</t>
  </si>
  <si>
    <t>10(b) Establish a budgeting process which adequately takes into account the needs of children, with clear allocations for children in the relevant sectors and agencies, specific indicators and a tracking system;</t>
  </si>
  <si>
    <t>10(c) Ensure effective monitoring and evaluation of the efficacy, adequacy, and equity of the distribution of resources allocated to the implementation of the Convention.</t>
  </si>
  <si>
    <t>11(a) While noting the State party’s information that the INSEE and the statistical services of the ministries are the main sources of data for assessing demographics and public policies relating to children, the Committee recommends that the State party:
Strengthen its data collection system by ensuring that the data covers all areas of the Convention and the Optional Protocols thereto and disaggregated by age, sex, disability, geographic location, ethnic or national origin and socioeconomic background in order to facilitate analysis on the situation of all children, particularly those in situations of vulnerability;</t>
  </si>
  <si>
    <t>11(b) Ensure that the data and indicators are systematically collected and shared among the ministries concerned and other relevant regional and local authorities and used for the formulation, monitoring and evaluation of policies, programmes and projects for the effective implementation of the Convention.</t>
  </si>
  <si>
    <t>12. The Committee recommends that the State party continue its efforts to increase human, technical and financial resources allocated to the office of the Defender of Rights, in particular in relation to its activities on the protection and promotion of the rights of children and to increase the visibility of its work throughout the territory of the State party. The Committee also recommends that the State party continue to consult both the Defender of Rights and the National Consultative Commission on Human Rights in its work concerning children and take their views into due consideration.</t>
  </si>
  <si>
    <t>13(a) While noting the recent creation of the programme of youth rights ambassadors (JADE), the Committee reiterates its previous recommendations to the State party. The Committee also recommends that the State party:
Raise awareness of the public and children about the Convention and Optional protocol on a communications procedure and its mechanisms throughout metropolitan France and the overseas territories;</t>
  </si>
  <si>
    <t>13(b) Strengthen training of professionals working with or for children on the provisions of the Convention and the Optional Protocol, including on trafficking in children for all child protection professionals.</t>
  </si>
  <si>
    <t>14(a) The Committee welcomes the Act No. 2021-1031 of 4 August 2021 on Solidarity in Development and the Reduction of Global Inequalities, which contributes to the promotion of children’s rights in its work in other countries and recommends that it take adequate measure for its implementation. In this regard, the Committee takes into account the political leadership and financial support that the State party accords to international initiatives and recommends that the State party:
Continue to prioritize and implement children’s rights in its international policy, both in terms of development and humanitarian action, but also, in its bilateral and multilateral diplomatic agreements;</t>
  </si>
  <si>
    <t>14(b) Increase the development budget to at least 0.7% of the GDP;</t>
  </si>
  <si>
    <t>14(c) Undertake a child rights impact assessment of its international development policy.</t>
  </si>
  <si>
    <t>15. While welcoming the Law No. 2017-399 of 27 March 2017, on the duty of vigilance of parent companies and contracting companies, and the national action plan for the implementation of the Guiding Principles on Business and Human Rights, adopted on 26 April 2017 and with reference to its general comment No. 16 (2013) on the impact of the business sector on children’s rights, the Committee recommends that the State party strengthen its measures to implement the law and the national action plan and ensure that the business sector operating in and from the State party complies with international and national human rights, labour, environment and other standards, particularly with regard to child rights standards.</t>
  </si>
  <si>
    <t>16. The Committee recalls its previous recommendations and urges the State party to strengthen its efforts to foster a culture of equality, tolerance and mutual respect, to prevent and combat persistent discrimination and to ensure that all cases of discrimination against children in all sectors of society are effectively addressed. The Committee also recommends that the State party take specific measures to combat discrimination against children in marginalized and disadvantaged situations, in particular children living in squats, and informal living places, Roma children, children with disabilities, LGBTI children, asylum seeking, refugee and migrant children and children belonging to racial, ethnic and religious minorities.</t>
  </si>
  <si>
    <t>17. While welcoming the recognition by the Court of Cassation of the direct applicability of article 3 (1) of the Convention and with reference to its general comment No 14 (2013) on the right of the child to have their best interests taken as a primary consideration, the Committee recommends once again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 In this regard, the State party is encouraged to develop procedures and criteria to provide guidance to all relevant persons in authority for determining the best interests of the child in every area as a primary consideration.</t>
  </si>
  <si>
    <t>18. The Committee recommends the State party continue to take measures to implement its Mobilization Plan to Combat Violence against Children (2020–2022) and the Act No. 2019-1480 of 28 December 2019 on Combating Domestic Violence, in order to prevent child deaths resulting from child abuse.</t>
  </si>
  <si>
    <t>19(a) With reference to its general comment No. 12 (2009) on the right of the child to be heard, the Committee recommends that the State party:
Take measures to ensure the effective implementation of its legislation and policy recognizing the right of the child to be heard in relevant legal proceedings, in particular the national child protection strategy (2020–2022), the circular of 19 April 2017 on the judicial protection of the child and the Child Protection Act, No. 2022-140 of 7 February 2022, including by establishing systems and/or procedures for social workers and courts to comply with this right;</t>
  </si>
  <si>
    <t>19(b) Ensure the consistent use of "Melanie Rooms" and continue to extend the Unités d'Accueil Pédiatrique Enfants en Danger, which provide comprehensive systems for hearing and caring for child victims and increase the public funding allocated to these initiatives;</t>
  </si>
  <si>
    <t>19(c) Conduct regular in-depth continuing education of professionals working with and for children, including in the justice system, on the right of the child to be heard, and awareness raising programs for the general public;</t>
  </si>
  <si>
    <t>19(d) Promote meaningful and empowered participation of all children within the family, communities and schools and increase involvement of children in the monitoring, implementation and evaluation of public decisions, policies and plans that affect them;</t>
  </si>
  <si>
    <t>19(e) While noting the positive practice of the regular exchanges between delegations of children with the Prime Minister, strengthen children’s bodies such as children’s councils, the Children’s Parliament, Youth Policy Council, the children's college of the High Council for Family, Childhood and Age and ensure that they are provided with a meaningful mandate and adequate human, technical and financial resources, in order to facilitate children’s effective engagement with national legislative processes on issues that affect them.</t>
  </si>
  <si>
    <t>20(a) Taking note of target 16.9 of the Sustainable Development Goals on providing legal identity for all, including birth registration, the Committee recommends that the State party:
Continue its efforts of improving registration of births in the Overseas Territories;</t>
  </si>
  <si>
    <t>Birth registration, nationality and right to identity</t>
  </si>
  <si>
    <t>20(b) Ensure that children born through assisted reproduction technologies have access to information about their origins below the age of 18, when they make such a request;</t>
  </si>
  <si>
    <t>20(c) Re-consider the exceptional regime in accessing nationality for children in Mayotte and consider ratifying the 1997 European Convention on Nationality and the 2009 Council of Europe Convention on the avoidance of statelessness in relation to State succession.</t>
  </si>
  <si>
    <t>21. While noting that the Act for a Digital Republic, No. 2016-1321 of 7 October 2016, establishes children’s “right to be forgotten” at the request of a person concerned, the Committee recommends that the State party raise awareness of the public, in particular children, of the “right to be forgotten” on internet and monitor the implementation of the right. The Committee also notes the Act No. 2020-1266 of 19 October 2020, aimed at regulating the commercial exploitation of images of children under 16 years of age on online platforms, and recommends that the State party strengthen its implementation and digital education in schools by integrating it into the curriculum and training teachers on the use of new technologies. Furthermore, the Committee recommends that the State party ensure that the implementation of the Law of 2 March 2022, aimed at strengthening parental control over access to Internet, fully respects the children’s rights to privacy.</t>
  </si>
  <si>
    <t>22. While noting the State party’s information about the signing of a protocol of commitment on parental control between the Government and broadcasting and communication companies, the Committee recommends that the State party strengthen implementation of Articles 227-24 of the Penal Code and sanction sites for providing pornographic content with declaration of age only and block sites and networks offering pornographic content without checking the age of users. It also recommends that the State party ensure the availability of and access to adequate and age-appropriate information on matters related to children’s rights and services available.</t>
  </si>
  <si>
    <t>23(a) With reference to its general comment No. 13 (2011) on the right of the child to freedom from all forms of violence, and taking note of target 16.2 of the Sustainable Development Goals on ending all forms of violence against children, the Committee urges the State party to:
Continue its efforts to end violence against children with intellectual and psychosocial disabilities and establish monitoring of psychiatric services provided to children with disabilities and include it into the next National Autism Strategy, which expired in 2022;</t>
  </si>
  <si>
    <t>Cruel or degrading treatment or punishment</t>
  </si>
  <si>
    <t>23(b) Strengthen measures to ensure that unaccompanied children in transit, in particular in Calais, are not subjected to cruel and degrading living conditions, the destruction of their shelters, the use of disproportionate police force and lack of protection measures.</t>
  </si>
  <si>
    <t>24. While welcoming Law n° 2019-721 of 10 July 2019 prohibiting “ordinary educational violence”, which amended article 371-1 of the Civil Code to include that parental authority is exercised without any physical or psychological violence, the Committee recommends that the ban be extended to its overseas territories, in particular in St Pierre et Miquelon. The Committee also recommends that the State party implement the ban in all settings, including in the home, schools and promote positive, participatory and non-violent forms of childrearing and discipline.</t>
  </si>
  <si>
    <t>26(a) With reference to its general comment No. 13 (2011) on the right of the child to freedom from all forms of violence and taking note of target 16.2 of the Sustainable Development Goals, the Committee urges the State party to:
Carry out an evaluation of plans to combat violence against children, which should inform the development and adoption of the new plan of action, including collection of data on all cases of domestic violence against children, and undertaking a comprehensive assessment of the extent, causes and nature of such violence;</t>
  </si>
  <si>
    <t>26(b) Further strengthen awareness-raising and education programmes —including campaigns — with the involvement of children, in order to streamline and report cases of violence against children, including on the use of the 119 national child protection hotline;</t>
  </si>
  <si>
    <t>26(c) Ensure the increase of human, technical and financial resources for the prevention of violence, clearly define competencies among various actors involved in child protection with varying degrees of overlapping mandates and ensure effective coordination and communication among them.</t>
  </si>
  <si>
    <t>28(a) Continue its efforts to ensure that all cases of sexual abuse of all children under 18 years of age are reported, investigated and prosecuted, including abuses perpetrated by those in the circle of trust, such as personnel of the Catholic Church;</t>
  </si>
  <si>
    <t>28(b) Apply a child-friendly and multisectoral approach in the investigation of child sexual abuse, including by avoiding re-traumatisation of victims by ensuring evidence based forensic interviewing and appropriate trauma focussed therapy;</t>
  </si>
  <si>
    <t>28(c) Continue to ensure that audio-visual recordings are consistently accepted as evidence in court hearings and consider an arrangement in which cross-examination can take place without delay during the pre-trial stage so that child victims do not need to give their testimony in court;</t>
  </si>
  <si>
    <t>28(d) Ensure appropriate remedies and support for children who are victims of sexual abuse, and that they are provided with adequate compensation;</t>
  </si>
  <si>
    <t>28(e) Strengthen measures of protection for children above the age of 15 years who are or at risk of becoming victims of sexual exploitation;</t>
  </si>
  <si>
    <t>28(f) Implement the findings of the independent commission on sexual abuse in the Church (Commission indépendante sur les abus sexuels dans l’Église), and the independent national body for recognition and reparation (Instance nationale indépendante de reconnaissance et de réparation) established by religious institutions and if necessary, establish a State-led independent inquiry into the violations;</t>
  </si>
  <si>
    <t>28(g) Eliminate the statute of limitation for reporting a crime of sexual abuse of children;</t>
  </si>
  <si>
    <t>28(h) Strengthen its efforts to detect, investigate and combat online sexual exploitation and abuse of children;</t>
  </si>
  <si>
    <t>29. The Committee is concerned about the slow pace and lack of follow-up to allegations of sexual abuse and exploitation made against French soldiers operating abroad and regrets the insufficient information provided on the outcome of the procedures initiated after such allegations in the Central African Republic, which were dismissed. The Committee recommends that the State party ensure that the ongoing investigation which opened in 2016 is concluded without further delay. The Committee also recommends that the State party provide continuous support to child victims, including psychosocial support, monetary compensation or other reparations and strengthen preventive measures to ensure that the rights of children are respected and protected.</t>
  </si>
  <si>
    <t>Sexual abuse by members of the French military</t>
  </si>
  <si>
    <t>30(a) While noting the National Action Plan to Eradicate Female Genital Mutilation (2019–2022), the Committee refers to its joint general recommendation No. 31 of the Committee on the Elimination of Discrimination against Women/general comment No. 18 of the Committee on the Rights of the Child on harmful practices (2014), takes note of target 5.3 of the SDGs, and recommends that the State party:
Continue its efforts to eliminate female genital mutilation by evaluating the implementation of the national plan, and by continuing to increase awareness among girls at risk, communities, medical professionals, social workers, police officers, gendarmes, and magistrates;</t>
  </si>
  <si>
    <t>30(b) Provide adequate social, medical and psychological services, counselling and support to intersex children and their families and ensure that children’s consent is sought, to the greatest extent possible, in decision-making about their treatment and care, and that no child is subjected to unnecessary surgery or treatment;</t>
  </si>
  <si>
    <t>30(c) Educate and train medical and psychological professionals on the range of sexual, and related biological and physical diversity and on the consequences of unnecessary surgical and other medical interventions for intersex children.</t>
  </si>
  <si>
    <t>31(a) The Committee notes the national strategy to support parenthood for 2018-2022 and recommends that the State party:
Take measures to evaluate its implementation and strengthen the coordination and visibility of parenting support systems, throughout its territory;</t>
  </si>
  <si>
    <t>31(b) Continue to increase funding for early intervention and support to families in difficult situations, in particular single-parent families, isolated families or families living in precarious situations, including through appropriate training for social workers, judges and other relevant professionals;</t>
  </si>
  <si>
    <t>31(c) Replace the term "parental authority" with "parental responsibility" or a similar term, in line with children’s rights, in its legislation and policies.</t>
  </si>
  <si>
    <t>33(a) Drawing the State party’s attention to the Guidelines for the Alternative Care of Children (see General Assembly resolution 64/142, annex), the Committee urges the State party to:
Ensure that court decisions concerning the protection of children living in precarious and dangerous situations are executed immediately in order to prevent irreversible impacts on children’s physical and mental health;</t>
  </si>
  <si>
    <t>33(b) Elaborate adequate safeguards and clear criteria, based on the needs as well as the best interests of the child, for determining whether children should be placed in alternative care, with considerations for their emotional attachments;</t>
  </si>
  <si>
    <t>33(c) Facilitate family-based care for children wherever possible, and strengthen a system of foster care for children who cannot stay with their families;</t>
  </si>
  <si>
    <t>33(d) Ensure that the National Observatory for Child Protection and the Departmental Observatories for Child Protection collect updated data and continuously publish time limits for the execution of judicial decisions by departments;</t>
  </si>
  <si>
    <t>33(e) Ensure periodic review of the placement of children in foster care and institutions, and monitor the quality of care therein, including by providing child friendly accessible channels for reporting, monitoring and remedying maltreatment of children;</t>
  </si>
  <si>
    <t>33(f) Carry out prompt and effective investigations into all allegations of violence against and ill-treatment and neglect of children in institutions, with a special focus on young children, and bring those responsible to justice;</t>
  </si>
  <si>
    <t>33(g) Extend the “project for the child” as envisaged under the law of 14 March 2016 throughout the territory of the State party.</t>
  </si>
  <si>
    <t>34(a)Taking note of recent studies and research, in particular the Historical Study on llicit Intercountry Adoption Practices in France, the Committee recommends that the State party:
Ensure that the principle of the best interests of the child is the paramount consideration in intercountry adoptions and to prevent the abduction, sale and trafficking of children;</t>
  </si>
  <si>
    <t>Intercountry adoption</t>
  </si>
  <si>
    <t>34(b) Ensure that all children, including those who were adopted long time ago,are provided with assistance in accessing information about their origins.</t>
  </si>
  <si>
    <t>36(a) With reference to its general comment No. 9 (2006) on the rights of children with disabilities, the Committee urges the State party to adopt a human rights-based approach to disability, set up a comprehensive strategy for the inclusion of children with disabilities and:
Strengthen the training and increase the number of specialized teachers and professionals in integrated classes providing individual support and all due attention to children with learning difficulties, including through extension of the Cap Ecole Inclusive platform throughout the State party’s territories;</t>
  </si>
  <si>
    <t>36(b) Take measures to promote and provide for inclusion of children with disabilities in all areas of life, and improve accessibility of inclusive schools, in particular in overseas territories and in rural areas;</t>
  </si>
  <si>
    <t>36(c) Take measures to decrease placement of children with disabilities in institutions and ensure regular monitoring of such institutions;</t>
  </si>
  <si>
    <t>36(d) Take immediate measures to ensure that children with disabilities, in particular children with autistic spectrum disorders, have access to health care, including early detection and intervention programmes.</t>
  </si>
  <si>
    <t>37(a) While noting the “First 1,000 Days” plan covering pre-natal and post-natal care for maternal and child protection, the Committee refers to its general comment No. 15 (2013) on the right of the child to the enjoyment of the highest attainable standard of health, takes note of target 3.1 and 3.2 of the Sustainable Development Goals, andrecommends that the State party:
Implement the “First 1,000 Days” plan based on realistic and attainable goals;</t>
  </si>
  <si>
    <t>37(b) Put in place appropriate support so that children born into the most disadvantaged families benefit from a conducive and secure environment, both physically and emotionally;</t>
  </si>
  <si>
    <t>37(c) Increase efforts to reduce existing disparities in access to health-care services for children and mothers in the overseas departments and territories;</t>
  </si>
  <si>
    <t>37(d) Address deficiencies in resources and medical staff, services and structures, particularly at school and in maternal and child welfare protection centres, and consider the specific needs of children, especially children living in the overseas departments and territories, and in informal settlements.</t>
  </si>
  <si>
    <t>38(a) Taking note of target 3.4 of the Sustainable Development Goals, the Committee recommends that the State party:
Draw up an inventory of the epidemiological situation related to the mental health among children in France and develop a national strategy for the mental health of the child, with a specific focus on children in vulnerable situations, including children in judicial and youth protection system;</t>
  </si>
  <si>
    <t>38(b) Develop safeguards for the hospitalisation of children in mental health establishments, prohibit their placement in isolation rooms and in adult units of mental health establishments, develop outpatient services and multi-purpose child psychiatric centres and increase the number and resources of paediatric and child psychiatric units;</t>
  </si>
  <si>
    <t>38(c) Undertake a situational analysis to identify and map out causative factors for suicide particularly among adolescents and ensure effective prevention services including mental health services;</t>
  </si>
  <si>
    <t>38(d) Continue strengthening its measures to address insomnia among children;</t>
  </si>
  <si>
    <t>38(e) Increase the number of professionals working in the area of mental health of children, such as child psychiatrist, psychologists and others.</t>
  </si>
  <si>
    <t>39. With reference to its general comment No. 4 (2003) on adolescent health and general comment No. 20 (2016) on the implementation of the rights of the child during adolescence, the Committee notes the National Strategy for Sexual Health for 2017-2030 and recommends that the State party strengthen the implementation of the national strategy and its law of 4 July 2001 providing for sexual and reproductive health education in schools. The Committee also recommends that the State party ensure regular monitoring and evaluation of the frequency and quality of such education throughout its territories.</t>
  </si>
  <si>
    <t>40. The Committee draws attention to target 13.5 of the Sustainable Development Goals and recommends that the State party adopt and implement more ambitious mitigation targets as well asincrease children’s awareness and preparedness for climate change and natural disasters by incorporating it into the school curriculum and teachers’ training programmes, especially in its overseas territories that are particularly vulnerable to consequences of climate change. The Committee also recommends that the State party take into account children’s views in developing policies or programmes addressing the issues of climate change and disaster risk management.</t>
  </si>
  <si>
    <t>42(a) The Committee draws attention to target 1.3 of the Sustainable Development Goals and recommends that the State party:
Eradicate child poverty throughout its territory and allocate the necessary human, technical and financial resources to programmes to support those children and families in most need of support, particularly children and families affected by Covid 19 pandemic who are living in poverty, children in families headed by single parents or living in shantytowns, children in the overseas departments and territories and unaccompanied migrant children;</t>
  </si>
  <si>
    <t>42(b) Increase the number of social housing units intended for the most precarious families and develop transitional structures - from accommodation to housing - suitable for welcoming families with children;</t>
  </si>
  <si>
    <t>42(c) Adopt a multi-year programme for housing and accommodation with a specific focus on children and families;</t>
  </si>
  <si>
    <t>42(d) Provide children both in metropolitan France and overseas territories with adequate standards of living, in particular for children in Mayotte and urgently supply the population of Guadeloupe with drinking water pending the effective and complete repair of the water and sanitation systems and grant redress and compensation to all children harmed, in particular children affected by chlordecone contamination;</t>
  </si>
  <si>
    <t>42(e) Provide necessary assistance to families with children living with chronic illnesses, including by guaranteeing paid leave and financial assistance to parents caring for such children.</t>
  </si>
  <si>
    <t>43(a) While noting the measures taken by the State party to reduce the dropout rates and combat bullying in schools, and taking note of target 4.1 of the Sustainable Development Goals, the Committee recommends that the State party:
Improve accessibility and the quality of education for children in disadvantaged and marginalized situations, including Roma children, unaccompanied migrant children, children living in precarious housing, who face numerous difficulties with regard to enrolling in ordinary schools and accessing school canteens;</t>
  </si>
  <si>
    <t>43(b) Take necessary measures to improve school enrolment and attendance in overseas territories of the State party, in particular Mayotte and French Guiana;</t>
  </si>
  <si>
    <t>43(c) Prevent dropout rates and absenteeism among children above 15 years of age, mostly foreign children, in French Guiana, including by providing courses adapted to needs and aspirations in isolated territories and providing adequate accommodation for those in need of boarding;</t>
  </si>
  <si>
    <t>43(d) Regulate the functioning of ad-hoc schools and monitor the quality and content of education therein;</t>
  </si>
  <si>
    <t>43(e) Develop and promote quality vocational training to enhance the skills of children and young people, especially those who drop out of school;</t>
  </si>
  <si>
    <t>43(f) Ensure that the school administration and professionals working in schools do not share the personal data of children and their families to any third party;</t>
  </si>
  <si>
    <t>43(g) Strengthen efforts to train education professionals on the identification and conduct to be adopted in the event of bullying at school and cyberbullying, and the distribution of tools to promote the prevention of such circumstances.</t>
  </si>
  <si>
    <t>45(a) With reference to its General Comment No. 6 (2005) on treatment of unaccompanied and separated children outside their country of origin, and joint general comments No. 3 and No. 4 (2017) of the Committee on the Protection of the Rights of All Migrant Workers and Members of Their Families / No. 22 and No. 23 (2017) of the Committee on the Rights of the Child on the human rights of children in the context of international migration, the Committee urges the State party to immediately:
Put an end to the detention of children on immigration grounds, including in waiting zones, with a view to eradicating this practice. The obligation to not deprive the child of liberty extends to the child's parents and requires that the authorities opt for non-custodial solutions for the whole family;</t>
  </si>
  <si>
    <t>Asylum-seeking and migrant children</t>
  </si>
  <si>
    <t>45(b) Ensure that all alternatives to the detention of children be associated with strict safeguards and subject to effective external and independent monitoring;</t>
  </si>
  <si>
    <t>45(c) Align the age assessment procedure with the principle of presumption of minority and give the person the opportunity to challenge the outcome through a judicial procedure. While this process is underway, the young person should be given the benefit of the doubt and treated as a child - and therefore kept within a child protection system;</t>
  </si>
  <si>
    <t>45(d) Put an end to the use of bone tests as a method to determine the age of children, using instead other methods that are proven to be more accurate, including by recognition and reconstitution of civil status documents;</t>
  </si>
  <si>
    <t>45(e) Increase outreach activities, especially in Pas de Calais and Nord departments to provide information and guidance for unaccompanied children, and provide shelter and adapt their child welfare services to meet the specific needs of the region;</t>
  </si>
  <si>
    <t>45(f) Guarantee sufficient human, technical and financial resources throughout its jurisdiction to specialist and child-specific support, protection, legal representation, social assistance, and educational and vocational training of unaccompanied migrant children and build the capacities of law enforcement officials in this regard;</t>
  </si>
  <si>
    <t>45(g) Ensure that the best interests of the child are a primary consideration in all decisions and agreements in relation to asylum-seeking or migrant children.</t>
  </si>
  <si>
    <t>46. The Committee welcomes the repatriation of a significant number of children from camps in the Syrian Arab Republic and recommends that the State party strengthen efforts to repatriate the remaining French children who continue to be held in camps and detention facilities in the Syrian Arab Republic as soon as possible and continue to provide returnees with appropriate rehabilitation and reintegration services.</t>
  </si>
  <si>
    <t>47(a) While noting the new Juvenile Criminal Justice Code of 2021 and with reference to its general comment No. 24 (2019) on children’s rights in the child justice system, the Committee urges the State party to bring its child justice system fully into line with the Convention and other relevant standards. In particular, the Committee urges the State party to:
Rise the minimum age of criminal responsibility to at least 14 years and ensure that no child below that age is held responsible in a criminal law process in line with its general comment No.24;</t>
  </si>
  <si>
    <t>47(b) Ensure that all persons below the age of 18 years, including those above 16 years of age, are dealt by the specialized children’s court and by specially trained judges;</t>
  </si>
  <si>
    <t>47(c) Promote non-judicial measures, such as diversion, mediation and counselling, for children accused of criminal offences and, wherever possible, the use of non-custodial sentences for children, such as probation or community service;</t>
  </si>
  <si>
    <t>47(d) Ensure that detention is used as a measure of last resort and for the shortest possible period of time and that it is reviewed on a regular basis with a view to its withdrawal;</t>
  </si>
  <si>
    <t>47(e) For the few situations where deprivation of liberty is justified as a measure of last resort, whether it is a pre-trial detention or as a sanction, ensure that children, in particular girls, are not detained in the same penitentiary institutions as adults and that detention conditions are appropriate for children and compliant with international standards;</t>
  </si>
  <si>
    <t>47(f) Limit the use of pre-trial detention on children and include a time limit;</t>
  </si>
  <si>
    <t>47(g) Systematically identify acts of violence, including through mechanisms for reporting violence that are easily accessible to children deprived of their liberty, and put in place tools and policies to reduce violence in places of deprivation of liberty;</t>
  </si>
  <si>
    <t>47(h) Ensure that the Government’s report on the application of the 2021 Juvenile Criminal Justice Code due in September 2023, includes an assessment and analysis of the impact of the code on the rehabilitation, care and education of children, on the incarceration rate of children, and reconsider the possibility of merging all its legislation concerning children into a comprehensive children’s code.</t>
  </si>
  <si>
    <t>48(a) The Committee welcomes the launch of the First National Plan to Combat Child Prostitution on 15 November 2021, and with reference to its 2019 Guidelines on the implementation of the Optional Protocol, it recommends that the State party:
Ensure that the national legislation includes a definition of “sale of children”;</t>
  </si>
  <si>
    <t>48(b) Accelerate the establishment of the National Victim Identification and Referral Mechanism for victims, including online victims, of offences under the Optional Protocol;</t>
  </si>
  <si>
    <t>48(c) Ensure effective implementation of the Law No. 2017-399 of 27 March 2017, on the duty of vigilance of parent companies and contracting companies, with regard to offences under the Optional Protocol, and include provisions for liability of legal persons.</t>
  </si>
  <si>
    <t>49. The Committee notes the information provided by the State party that the conscription or enlistment of children into the armed forces or armed groups or their use to participate actively in hostilities is punishable by 20 years’ imprisonment, including for the voluntary enrolment of children under the age of 15. The Committee recommends that the State party formally raise the age of all recruitment into the armed forces, with a view to withdrawing its declaration in this regard. It also recommends that the State party establish extraterritorial jurisdiction over crimes prohibited by the Optional Protocol.</t>
  </si>
  <si>
    <t>Follow up to the Committee’s previous concluding observations on the Optional Protocol on children in armed conflict</t>
  </si>
  <si>
    <t>51. The Committee recommends that the State party continue its cooperation with the Council of Europe on the implementation of the Convention and other human rights instruments, both in the State party and in other Council of Europe member States.</t>
  </si>
  <si>
    <t>52. The Committee recommends that the State party take all appropriate measures to ensure that the recommendations contained in the present concluding observations are fully implemented. The Committee also recommends that the combined sixth and seventh periodic reports and the present concluding observations be made widely available in the languages of the country.</t>
  </si>
  <si>
    <t>53. The Committee recommends that the State party strengthen its standing government structure to coordinate and prepare reports to and engage with international and regional human rights mechanisms, and to coordinate and track national follow-up to and implementation of treaty obligations and the recommendations and decisions emanating from the mechanisms. The Committee emphasizes that such a structure should be adequately and continuously supported by dedicated staff and should have the capacity to consult systematically with the Commission nationale consultative des droits de l’homme and civil society.</t>
  </si>
  <si>
    <t>National Mechanism for Reporting and Follow-up</t>
  </si>
  <si>
    <t>54. The Committee will establish and communicate the due date for the combined eighth and ninth periodic reports of the State party in line with a future predictable reporting calendar on the basis of an eight-year review cycle and following the adoption of a list of issues and questions prior to reporting, if applicable, for the State party. The report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</si>
  <si>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7. The Committee reiterates its previous recommendations and urges the relevant overseas territories and Crown dependencies of the State party to consider withdrawing their reservations to articles 22, 32 and 37 (c) of the Convention.</t>
  </si>
  <si>
    <t>8(a) The Committee recommends that the State party:
Strengthen its efforts to fully incorporate the Convention into national legislation in England, Wales, Northern Ireland, the overseas territories and the Crown dependencies and conduct a comprehensive review of all legislation to align it with the Convention and address any inconsistencies;</t>
  </si>
  <si>
    <t>8(b) Expeditiously bring forward the amendments necessary to enact the United Nations Convention on the Rights of the Child (Incorporation) (Scotland) Bill in Scotland;</t>
  </si>
  <si>
    <t>8(c) Reconsider its decision to replace the Human Rights Act with a bill of rights and ensure that any revision to the act protects all the rights of the child in the Convention, provides effective judicial remedies, ensures a child rights-based approach and follows transparent and participatory processes, including by ensuring the meaningful participation of civil society and children and publishing an impact assessment of the bill of rights;</t>
  </si>
  <si>
    <t>8(d) Enact a bill of rights for Northern Ireland;</t>
  </si>
  <si>
    <t>8(e) Develop mandatory child-rights impact assessment procedures for legislation and policies relevant to children in England, Northern Ireland and Wales;</t>
  </si>
  <si>
    <t>8(f) Assess the impact of the State party’s withdrawal from the European Union on the enjoyment of children’s rights.</t>
  </si>
  <si>
    <t>9(a) Noting with appreciation the adoption of action plans on children in the overseas territories, the Committee recommends that the State party:
Develop and adopt comprehensive policies and action plans on the implementation of the Convention, with the participation of children, in all jurisdictions of the State party, the overseas territories and the Crown dependencies, that encompass all areas covered by the Convention and include specific, time-bound and measurable goals;</t>
  </si>
  <si>
    <t>9(b) Ensure the effective implementation of policies and action plans on children and ensure that they are supported by sufficient human, technical and financial resources;</t>
  </si>
  <si>
    <t>9(c) Ensure that the action plans include a special focus on children in disadvantaged situations, including asylum-seeking, refugee and migrant children, children belonging to minority groups, children with disabilities, children in care, lesbian, gay, bisexual, transgender and intersex children, socioeconomically disadvantaged children and so-called young carers, or children with caregiver responsibilities.</t>
  </si>
  <si>
    <t>10. Recalling its previous recommendations, the Committee recommends that the State party establish structures, such as a ministerial lead at the national level, with corresponding structures in the devolved administrations and territories, responsible for ensuring the effective monitoring and coordination of all activities relating to the implementation of the Convention across all sectors and at all levels.</t>
  </si>
  <si>
    <t>11(a) The Committee recommends that the State party incorporate a child rights-based approach into the State budgeting process in all jurisdictions of the State party, the overseas territories and the Crown dependencies and:
Implement a tracking system for the allocation, use and monitoring of resources for children, with a view to eliminating disparities and ensuring equitability, and assess how investments in all sectors serve the best interests of children;</t>
  </si>
  <si>
    <t>11(b) Introduce budgetary allocations for children in disadvantaged situations and ensure that children are not affected by austerity measures;</t>
  </si>
  <si>
    <t>11(c) Ensure that, in situations of economic crisis, regressive measures are not taken without meeting the requirements set out in paragraph 31 of the Committee’s general comment No. 19 (2016) on public budgeting for the realization of children’s rights, including that children participate in the decision-making process relating to such measures;</t>
  </si>
  <si>
    <t>11(d) Withdraw the budget for Northern Ireland for the period 2023–2024 and fully consider the equality and human rights implications for a new budget, taking all possible steps to mitigate any adverse impact on children’s rights before issuing a revised budget;</t>
  </si>
  <si>
    <t>11(e) Ensure transparent and participatory budgeting in which civil society, the public and children can participate effectively.</t>
  </si>
  <si>
    <t>12(a) Recognizing the large body of data available on children’s rights, the Committee recommends that the State party:
Strengthen its data-collection system with regard to both qualitative and quantitative indicators to encompass all areas of the Convention and ensure that the data are disaggregated by age, sex, disability, geographical location, ethnic origin, nationality and socioeconomic background;</t>
  </si>
  <si>
    <t>12(b) Improve the collection and analysis of data, including in the overseas territories, on violence against children, mental health, food insecurity, malnutrition, education and the situation of children in disadvantaged situations, including children in alternative care, children with disabilities, asylum-seeking and migrant children and children of incarcerated parents;</t>
  </si>
  <si>
    <t>12(c) Regularly collect, analyse and publish disaggregated data on the use of stop-and-search checks, harmful devices, seclusion, restraint, solitary confinement and isolation on children;</t>
  </si>
  <si>
    <t>12(d) Allocate sufficient resources for the piloting of an administrative data-based system on children in the overseas territories;</t>
  </si>
  <si>
    <t>12(e) Ensure that the data are shared among the devolved administrations and the overseas territories and among relevant ministries, professional groups and civil society organizations and used for the evaluation of policies and projects on children’s rights.</t>
  </si>
  <si>
    <t>13(a) The Committee recommends that the State party:
Ensure that the national human rights institutions or Children’s Commissioners, as relevant, have the mandate and sufficient human, financial and technical resources to monitor children’s rights and to receive, investigate and address complaints by children in a child-friendly manner;</t>
  </si>
  <si>
    <t>13(b) Continue to ensure the full compliance of all such institutions with the principles relating to the status of national institutions for the promotion and protection of human rights (the Paris Principles), including regarding their funding and personnel selection and appointment processes.</t>
  </si>
  <si>
    <t>14(a) Noting with concern the relatively low level of knowledge regarding the Convention among children and adults, the Committee recommends that the State party:
Adopt a national strategy for awareness-raising on children’s rights among the public and promote the active involvement of children in public outreach activities;</t>
  </si>
  <si>
    <t>14(b) Ensure systematic training on children’s rights, the Convention and the Optional Protocols thereto for all professionals working for and with children, in particular those working in education, social work, law enforcement, immigration and justice.</t>
  </si>
  <si>
    <t>15. The Committee commends the State party for its commitment to meet the internationally agreed target of allocating 0.7 per cent of gross national income to official development assistance. Recalling target 17.2 of the Sustainable Development Goals, the Committee encourages the State party to reattain the target of 0.7 per cent as soon as possible and adopt a child rights-based approach in respect of its trade agreements and development aid policy and programmes.</t>
  </si>
  <si>
    <t>16(a) The Committee recommends that the State party:
Ensure the legal accountability of business enterprises and their subsidiaries operating in or managed from the State party’s territory in relation to international and national human rights, labour, environmental and other standards;</t>
  </si>
  <si>
    <t>16(b) Require companies to undertake assessments of, consultations on and full public disclosure of the environmental, health-related and children’s rights impacts of their business activities and their plans to address such impacts.</t>
  </si>
  <si>
    <t>17(a) The Committee recommends that the State party ensure that all children have access to:
Confidential, child-friendly and independent complaint mechanisms in schools, alternative care settings, foster care systems, mental health settings and detention for reporting all forms of violence, abuse, discrimination and other violations of their rights and that it raise awareness among children of their right to file a complaint under existing mechanisms;</t>
  </si>
  <si>
    <t>Access to justice and remedies</t>
  </si>
  <si>
    <t>17(b) Legal support and representation in addition to remedies, including by removing barriers faced by children in disadvantaged situations and expanding the types of support provided under the legal aid budget;</t>
  </si>
  <si>
    <t>17(c) Officials working with children in the justice system who have been adequately trained on children’s rights and child-friendly proceedings.</t>
  </si>
  <si>
    <t>18(a) The Committee is concerned that children who are 16 and 17 years of age do not always receive protection as children and that marriage under 18 years of age remains permissible in Scotland, Northern Ireland, the overseas territories and the Crown dependencies of Guernsey and the Isle of Man. In particular, the Committee is concerned about the information provided during the dialogue that Saint Helena does not plan to raise the minimum age of marriage to 18 years without exception. The Committee recommends that the State party:
Ensure that all children, including those who are 16 and 17 years of age, are defined as children in law and receive protection as children in practice, including by undertaking a review of age-based legislation throughout all jurisdictions of the State party;</t>
  </si>
  <si>
    <t>18(b) Prohibit all marriages of children under 18 years of age, without exception, in Scotland, Northern Ireland and all overseas territories and the Crown dependencies of Guernsey and the Isle of Man.</t>
  </si>
  <si>
    <t>20(a) The Committee reiterates its previous recommendations and urges the State party:
To implement targeted policies and programmes to combat racist and xenophobic activities and to eliminate discrimination against children in disadvantaged situations, including children belonging to ethnic minority groups, asylum-seeking, refugee and migrant children, Roma, gypsy and traveller children, children with disabilities, children in alternative care, children of incarcerated parents, children of unmarried parents, lesbian, gay, bisexual, transgender and intersex children, socioeconomically disadvantaged children and children in the justice system;</t>
  </si>
  <si>
    <t>20(b) To establish clear avenues for children to seek justice in cases of discrimination and, where appropriate, ensure the access of children in disadvantaged situations to health services, education and a decent standard of living;</t>
  </si>
  <si>
    <t>20(c) To conduct media campaigns to change social norms and behaviours that contribute to discrimination, to raise public awareness of the prohibition of discrimination and to promote tolerance and respect for diversity;</t>
  </si>
  <si>
    <t>20(d) To encourage the reporting of hate crimes against children, investigate and prosecute cases of racially, ethnically and religiously motivated crime, punish perpetrators with sanctions that are commensurate with the crime and provide adequate compensation to the victims, as appropriate;</t>
  </si>
  <si>
    <t>20(e) To ensure that children who experience discrimination, bullying or harassment in relation to their sexual orientation or gender identity receive protection and support, including through targeted anti-bullying measures;</t>
  </si>
  <si>
    <t>20(f) To take legislative and other measures to ensure the protection of all children below 18 years of age from discrimination on the grounds of their age, particularly in England and Northern Ireland, address discriminatory stereotypes against children and promote a positive image of children as rights holders;</t>
  </si>
  <si>
    <t>20(g) To implement the recommendations of the Inclusive Britain strategy, which should help to address discrimination against children;</t>
  </si>
  <si>
    <t>20(h) To evaluate, with the participation of children and civil society organizations, existing measures aimed at combating discrimination against children in disadvantaged situations to assess their impact and revise the measures accordingly.</t>
  </si>
  <si>
    <t>21(a) Noting with concern that the principle of the best interests of the child is not systematically applied in all matters affecting children, the Committee recalls its previous recommendations and recommends that the State party:
Ensure that the principle of the best interests of the child is consistently applied in all policies, programmes and legislative, administrative and judicial proceedings affecting children, including in relation to placement in alternative care, domestic violence, custody, trafficking in children, child justice, migration and asylum procedures;</t>
  </si>
  <si>
    <t>21(b) Strengthen the capacity of all relevant professionals to assess and determine the best interests of the child and to give that principle due weight as a primary consideration;</t>
  </si>
  <si>
    <t>21(c) Take measures to develop and implement a tool for the purpose of child rights impact assessments throughout the State party.</t>
  </si>
  <si>
    <t>22(a) The Committee recommends that the State party:
Urgently reduce infant and child mortality rates, including the reportedly high rates among boys in the overseas territories, and address the underlying determinants, especially poverty, discrimination and disability;</t>
  </si>
  <si>
    <t>22(b) Conduct an independent inquiry into the unexpected deaths of children in alternative care, custody, mental health care and the military and ensure the regular collection and publication of disaggregated data on child deaths in all institutional settings;</t>
  </si>
  <si>
    <t>22(c) Address the high rate of avoidable child deaths and strengthen efforts to prevent suicide and self-harming behaviour among children, including children in care, custody, health-care settings and immigration detention;</t>
  </si>
  <si>
    <t>22(d) Take effective and urgent measures to repatriate children who are nationals of the State party from camps in the Syrian Arab Republic.</t>
  </si>
  <si>
    <t>23(a) Noting with concern that children’s views are not systematically taken into account in decisions affecting them and in national and local decision-making, and underscoring the importance of the availability of age-appropriate information to facilitate child participation, the Committee recommends that the State party:
Ensure the right of all children, including younger children, children with disabilities and children in care, to express their views and to have them taken into account in all decisions affecting them, including in courts and relevant judicial proceedings and regarding domestic violence, custody, placement in alternative care, health care, including mental health treatment, education, justice, migration and asylum;</t>
  </si>
  <si>
    <t>23(b) Strengthen measures to promote the meaningful participation of children in family, community and school settings and in policymaking at the local and national levels, including on so-called reserved matters, and develop mechanisms to ensure that the outcomes of children’s and youth parliaments are systematically fed into public decision-making;</t>
  </si>
  <si>
    <t>23(c) Ensure that all relevant professionals working with and for children systematically receive appropriate training on the right of the child to be heard and to have his or her opinions taken into account;</t>
  </si>
  <si>
    <t>23(d) Consider holding consultations with children and civil society organizations in England and Northern Ireland on lowering the voting age to 16 years.</t>
  </si>
  <si>
    <t>24(a) The Committee is deeply concerned that children and their families can be deprived of their nationality without notice under the Nationality and Borders Act 2022, which also retroactively validated deprivation decisions already made but found unlawful by courts. The Committee urges the State party:
To remove legal and administrative barriers and strengthen legal pathways for all children, including children without a regular residence status, children born in the overseas territories and children in care, to acquire residence status and nationality, including by simplifying procedures and waiving the high fees for all children in need;</t>
  </si>
  <si>
    <t>24(b) To amend the Nationality and Borders Act 2022 to ensure that the best interests of the child are the primary consideration in all proceedings relating to the deprivation of nationality, that the act is not applied to any children who would be put at risk of statelessness or would otherwise be stateless and that citizens are not deprived of their citizenship as a result of actions that they allegedly committed as children.</t>
  </si>
  <si>
    <t>25. Noting the decision taken by the State party to prevent the implementation of the Gender Recognition Reform (Scotland) Bill, the Committee recommends that the State party recognize the right to identity of lesbian, gay, bisexual, transgender and intersex children and put in place measures to ensure that all adolescents can enjoy their freedom of expression and respect for their physical and psychological integrity, gender identity and emerging autonomy. In this context, the State party should ensure that any decisions regarding systems of gender recognition for children are taken in close consultation with transgender children and in line with children’s rights, including the right to be heard and the right to identity, in accordance with their evolving capacities, with free and informed consent and appropriate safeguards.</t>
  </si>
  <si>
    <t>26(a) The Committee is deeply concerned about the chilling effect of counter-terrorism measures on the right of children to freedom of expression and that nearly half of the children referred under the Prevent Strategy are Muslim or of Asian descent. Recalling its previous recommendations, the Committee urges the State party to guarantee the right of all children to freedom of expression and to practise freely their religion or belief, including by:
Immediately halting the targeting of certain groups of children in counter-terrorism measures, including through mandatory training for teachers, the police and other relevant professional groups on the prohibition of discrimination and the right of children to freedom of expression and religion;</t>
  </si>
  <si>
    <t>Freedom of expression and religion</t>
  </si>
  <si>
    <t>26(b) Continuing to assess the impact of the Prevent Strategy on children’s rights and to regularly collect and publish data, disaggregated by age, ethnicity and religious affiliation, on children referred to the authorities under the Prevent Strategy, with a view to ending the impact of such discriminatory, stigmatizing and racially based measures on children belonging to minority groups;</t>
  </si>
  <si>
    <t>26(c) Ensuring that counter-terrorism measures do not undermine children’s rights to freedom of expression, opinion and religion and that children can exercise those rights without threats or intimidation;</t>
  </si>
  <si>
    <t>26(d) Repealing legal provisions for compulsory attendance in collective worship and establishing statutory guidance to ensure the right of all children, including children under 16 years of age, to withdraw from religious classes without parental consent;</t>
  </si>
  <si>
    <t>26(e) Preventing the use of religion as a selection criterion for school admissions in England and revising the religious education syllabus in Northern Ireland to include education on and respect for a diversity of religions.</t>
  </si>
  <si>
    <t>27(a) Noting with concern that the Police, Crime, Sentencing and Courts Act 2022 and the Public Order Act 2023 may restrict a child’s right to freedom of association and peaceful assembly, the Committee recommends that the State party:
Strengthen children’s right to freedom of association and peaceful assembly, including by repealing measures in the Police, Crime, Sentencing and Courts Act 2022 and removing provisions in the Public Order Act 2023 that limit children’s rights to participate in protests;</t>
  </si>
  <si>
    <t>27(b) Strengthen measures to prevent the use of acoustic devices to disperse public gatherings of children (so-called mosquito devices), in line with the Committee’s previous recommendations;</t>
  </si>
  <si>
    <t>27(c) Ensure that children are not threatened for exercising their right to freedom of association and peaceful assembly, including for their involvement in climate activism.</t>
  </si>
  <si>
    <t>28(a) The Committee remains concerned about the continued use of unnecessary stop-and-search checks on children and the fact that the majority of them are conducted on children belonging to ethnic minority groups. Recalling its previous recommendations, the Committee urges the State party:
To effectively enforce the prohibition of the use of non-statutory stop-and-search checks against children, prohibit their use in Northern Ireland and remove provisions from the Public Order Act 2023 that ease restrictions on their use;</t>
  </si>
  <si>
    <t>28(b) To ensure that the statutory use of stop-and-search checks is proportionate and non-discriminatory, including by implementing the best use of the stop-and-search scheme and conducting mandatory training for law enforcement officials;</t>
  </si>
  <si>
    <t>28(c) To improve the monitoring of the use of stop-and-search checks on children, including through the collection and publication of related data, and investigate all allegations of their disproportionate or discriminatory use on children.</t>
  </si>
  <si>
    <t>29(a) The Committee notes with appreciation the measures taken to improve digital inclusion for children in disadvantaged situations, including during the coronavirus disease (COVID-19) pandemic. Recalling its general comment No. 25 (2021) on children’s rights in relation to the digital environment, the Committee recommends that the State party:
Continue to improve digital inclusion for children in disadvantaged situations and in the overseas territories, including by means of accessible and affordable online services and connectivity, while ensuring that public services remain accessible to children who do not use or have access to digital technologies;</t>
  </si>
  <si>
    <t>29(b) Adopt the Online Safety Bill and ensure that all laws and policies on the digital environment protect the rights, privacy and safety of children in the digital environment and protect them from harmful content and online risks;</t>
  </si>
  <si>
    <t>29(c) Enhance the digital literacy and skills of children, parents, caregivers and teachers, including by incorporating digital literacy into school curricula.</t>
  </si>
  <si>
    <t>30(a) The Committee notes with appreciation the information provided by the State party on the regulations governing the use of electrical discharge weapons, pain-inducing techniques and seclusion on children, but remains deeply concerned by the large number of children who continue to experience such treatment, particularly children belonging to ethnic minority groups and children with disabilities. The Committee reiterates its previous recommendations and urges the State party:
To take legislative measures to explicitly prohibit, without exception, the use of: (i) harmful devices, including spit hoods, plastic bullets and taser guns, attenuating energy projectiles and other electrical discharge weapons, against children; (ii) strip searches on children; and (iii) solitary confinement, isolation, seclusion and restraint as disciplinary measures in schools and alternative care and health-care settings;</t>
  </si>
  <si>
    <t>30(b) To develop statutory guidance on the use of restraint on children to ensure that it is used only as a measure of last resort and exclusively to prevent harm to the child or others and monitor its implementation;</t>
  </si>
  <si>
    <t>30(c) To investigate all cases of abuse and ill-treatment of children in alternative care and health-care settings, particularly among children with disabilities, adequately sanction perpetrators and provide reparation to victims.</t>
  </si>
  <si>
    <t>31(a) Recalling its previous recommendations, the Committee recommends that the State party:
Explicitly prohibit, as a matter of priority, corporal punishment in all settings, including in the home, throughout the State party, including the overseas territories and the Crown dependencies of Guernsey and the Isle of Man, and repeal the legal defence of “reasonable punishment” in England and Northern Ireland;</t>
  </si>
  <si>
    <t>31(b) Monitor the implementation and impact of legislation prohibiting corporal punishment, including in Scotland, Wales and Jersey, with a view to informing measures aimed at promoting attitudinal change concerning corporal punishment in all settings;</t>
  </si>
  <si>
    <t>31(c) Strengthen awareness-raising campaigns for parents, teachers and other professionals working with and for children to promote positive, non-violent and participatory forms of child-rearing.</t>
  </si>
  <si>
    <t>33(a) To ensure that child protection systems take a child rights-based approach to preventing and addressing cases of abuse and neglect, including psychological violence, that social services and other mechanisms for identifying and supporting children at risk of violence and child victims of violence are adequately resourced and that child victims are fully recognized as victims and have access to community-based trauma care and child-sensitive support services;</t>
  </si>
  <si>
    <t>33(b) To ensure that the Victims Bill clearly defines the criminal exploitation of children, protection for children who are victims of violence and the roles and responsibilities of domestic and sexual violence advisers;</t>
  </si>
  <si>
    <t>33(c) To promptly and effectively investigate and intervene in all cases of violence against children, including domestic violence and the sexual exploitation and abuse of children in and outside the home, in the digital environment, in religious and educational institutions and in alternative care settings, and ensure expert support to child victims and that perpetrators are brought to justice;</t>
  </si>
  <si>
    <t>33(d) To strengthen measures aimed at tackling violence against children, including by implementing the recommendations of the Independent Inquiry into Child Sexual Abuse in England and Wales, the Gillen Review in Northern Ireland, the Scottish Child Abuse Inquiry and other relevant inquiries and investigations conducted by independent bodies;</t>
  </si>
  <si>
    <t>33(e) To develop measures aimed at preventing violence against children in alternative care, children with disabilities, asylum-seeking, refugee and migrant children and children belonging to minority groups;</t>
  </si>
  <si>
    <t>33(f) To ensure that all children who are victims or witnesses of violence have prompt access to child-sensitive, multisectoral and comprehensive interventions, services and support, including forensic interviews and psychological therapy, with the aim of preventing the secondary victimization of those children, and allocate sufficient resources for the implementation and expansion of the barnahus and similar models, such as The Lighthouse in London;</t>
  </si>
  <si>
    <t>33(g) To ensure a child rights and trauma care-based approach in the provision of support services for victims, including the Bairns’ Hoose standards in Scotland, and that such services and support are also available for and address the specific needs of all victims of violence;</t>
  </si>
  <si>
    <t>33(h) To ensure that all child victims of violence, including sexual abuse, are allowed, as child witnesses, to provide video-recorded evidence for testimony and cross-examination during the pretrial stage in judicial procedures as a default process, under sections 21 and 28 of the Youth Justice and Criminal Evidence Act 1999, and that they have access to appropriate therapy without delay;</t>
  </si>
  <si>
    <t>33(i) To strengthen efforts to train professionals working with and for children, including social workers, law enforcement authorities and the judiciary, to identify and effectively respond to cases of violence, including sexual exploitation;</t>
  </si>
  <si>
    <t>33(j) To strengthen the implementation of legislation protecting children from “abuse of trust” in all environments and extracurricular activities in Northern Ireland;</t>
  </si>
  <si>
    <t>33(k) To ensure the systematic collection and analysis of data on child protection issues and violence against children to inform the implementation of national strategies on violence and child sexual abuse, including by: (i) creating a national database for missing children; (ii) collecting data on cases that have been reported, investigated and prosecuted; and (iii) ensuring that 16- and 17-year-old persons are considered as children in the disaggregation of data on sexual exploitation and abuse.</t>
  </si>
  <si>
    <t>34(a) Prevent and combat gang-related violence and knife crime and protect children from such violence, including by: (i) addressing the social factors and root causes of gang-related violence and knife crime among adolescents; (ii) establishing child-sensitive early warning mechanisms for children who seek protection from gang-related violence; (iii) adopting programmes that provide children in gangs with assistance and protection to enable them to leave gangs and be reintegrated into society; and (iv) putting an end to the recruitment of children as informants for law enforcement and intelligence bodies;</t>
  </si>
  <si>
    <t>34(b) Strengthen measures to protect children from intimidation, racist attacks and other forms of violence committed by non-State actors, including so-called paramilitary organizations in Northern Ireland, and from recruitment by such actors into violent activities.</t>
  </si>
  <si>
    <t>35(a) Recalling joint general recommendation No. 31 of the Committee on the Elimination of Discrimination against Women/general comment No. 18 of the Committee on the Rights of the Child (2019) on harmful practices and its previous recommendations, the Committee recommends that the State party: Develop national strategies aimed at eliminating and preventing harmful practices affecting children, including child marriage, female genital mutilation and violence committed in the name of so-called “honour”, and ensure that they include effective measures for raising public awareness, training relevant professional groups, identifying victims and addressing data gaps and low rates of reporting and prosecution;</t>
  </si>
  <si>
    <t>35(b) Prohibit the promotion, facilitation and delivery of so-called conversion therapies aimed at changing the sexual orientation and gender identity of children, in line with its commitment made in 2018, with particular attention paid to the vulnerabilities of children who may be subject to such harm;</t>
  </si>
  <si>
    <t>35(c) Publish the results of the call for evidence, issued in 2019 by the Government Equalities Office, on the experiences and needs of people who have variations in sex characteristics;</t>
  </si>
  <si>
    <t>35(d) Legally prohibit non-urgent and non-essential (including feminizing or masculinizing) medical or surgical treatment of intersex children before they are of sufficient age or maturity to make their own decisions, ensure that such incidents are investigated, provide redress and psychosocial support to victims and establish a mechanism to independently monitor the implementation of the legal prohibition.</t>
  </si>
  <si>
    <t>36(a) Noting with appreciation the various childcare services provided by the State, the Committee recommends that the State party:
Strengthen measures to enable working parents and caregivers to balance their professional and family responsibilities, including by allocating sufficient resources for childcare services, encouraging parents to take parental leave and ensuring access to affordable childcare options for socioeconomically disadvantaged families, families in rural and remote areas and families with irregular work schedules;</t>
  </si>
  <si>
    <t>36(b) Expand eligibility criteria for State-subsidized childcare, such as the Childcare Offer and Flying Start childcare initiatives in Wales, and establish childcare strategies in Northern Ireland, the overseas territories and the Crown dependencies, where such a strategy is not in place, to ensure that all children in socioeconomically disadvantaged situations have access to free childcare;</t>
  </si>
  <si>
    <t>36(c) Train professionals working with and for children, including teachers, to identify young carers and provide their families with the support necessary to relieve such children of their responsibilities and allocate sufficient resources for implementing and raising awareness of the national identification card system in Wales to ensure that such children are identified and have access to support services.</t>
  </si>
  <si>
    <t>38(a) Drawing the State party’s attention to the global study on children deprived of liberty and the Guidelines for the Alternative Care of Children, the Committee urges the State party:
To invest in measures to prevent and reduce the number of children placed in alternative care by, inter alia, allocating sufficient resources for early intervention and preventive services, including for infants and toddlers, increasing and strengthening the number of trained social workers and improving multiagency coordination;</t>
  </si>
  <si>
    <t>38(b) To allocate sufficient resources for the implementation of the recommendations made in the report of The Independent Review of Children’s Social Care, including the provision of advocacy services for all children as an opt-out rather than an opt-in service, with a view to ensuring that all children in alternative care: (i) have access to independent, well-resourced, child-friendly advocacy services and specialized support, including mental health and therapeutic services; and (ii) are able to maintain contact with their family members and communities, including by ensuring their access to independent visitor services in Wales;</t>
  </si>
  <si>
    <t>38(c) To prevent frequent or unnecessary transfers of children in alternative care settings, ensure that children are consistently supported by means of individualized care plans and by a social worker throughout their time in care and conduct regular and substantive reviews of placements in care;</t>
  </si>
  <si>
    <t>38(d) To develop a legislative framework for ensuring a child rights-based approach to the support of children placed in alternative care far from their place of residence, including children from Jersey placed in alternative care off-island, and ensure that such placements take place only as a measure of last resort;</t>
  </si>
  <si>
    <t>38(e) To prohibit and prevent the placement of children in secure care, residential care homes lacking appropriate safeguards or unregulated alternative care, including hotels and bed-and-breakfast accommodation;</t>
  </si>
  <si>
    <t>38(f) To allocate sufficient funds for family- and community-based care options for children who cannot stay with their families and facilitate the reintegration of children into their families and communities whenever possible;</t>
  </si>
  <si>
    <t>38(g) To ensure that children are heard in decisions affecting them in alternative care placement and throughout their stay and that the relevant authorities and professionals have the technical capacities required to guarantee respect for children’s views in alternative care;</t>
  </si>
  <si>
    <t>38(h) To strengthen measures, including by increasing funding, aimed at providing education, skills, housing and opportunities for independent living for children leaving alternative care.</t>
  </si>
  <si>
    <t>39(a) Ensure that the best interests of the child are the primary consideration in all decisions taken, including when sentencing caregivers, and that alternatives to incarceration are considered;</t>
  </si>
  <si>
    <t>39(b) Ensure that children of incarcerated parents can maintain personal relationships with their parents and have access to adequate services, accessible information and appropriate support, including of a social worker, and financial support for visits and remote contact.</t>
  </si>
  <si>
    <t>40(a) Assess the impact of welfare changes on children with disabilities and their families and increase social welfare payments accordingly to ensure that policies do not have a discriminatory effect on them and that such payments are sufficient to ensure their right to an adequate standard of living;</t>
  </si>
  <si>
    <t>40(b) Reduce waiting times and strengthen the system for early detection and intervention, including for children with autism and developmental disorders, in order to facilitate access for children with all types of disabilities to education, health care, social protection and support services;</t>
  </si>
  <si>
    <t>40(c) Strengthen support for the social integration and individual development of children with disabilities, including by providing capacity-building to professionals working with and for children on the rights and specific needs of children with disabilities and ensuring the access of such children to personal assistance, rehabilitation and assistive devices;</t>
  </si>
  <si>
    <t>40(d) Ensure the right of children with disabilities to be heard in all decisions that affect them.</t>
  </si>
  <si>
    <t>41(a) Recalling its general comment No. 15 (2013) on the right of the child to the enjoyment of the highest attainable standard of health, the Committee recommends that the State party:
Strengthen measures aimed at ensuring the availability of quality, child-sensitive and age-appropriate paediatric primary and specialist health-care services to all children and ensure that children’s perspectives are included in the development and implementation of all health-care services, health and social-care commissioning policies, and policy and practice reviews;</t>
  </si>
  <si>
    <t>41(b) Develop a strategy to address health inequalities, including the underlying causes, in particular in respect of children in disadvantaged situations, including children with disabilities, children belonging to ethnic minorities, socioeconomically disadvantaged children, children living in rural areas and transgender children;</t>
  </si>
  <si>
    <t>41(c) Expand the health-care services available to asylum-seeking and migrant children, children without a regular residence status and children in the overseas territories to ensure their access to affordable health care and mental health services, including by providing interpretation services and repealing regulations of the National Health Service that prevent such children from accessing health-care services due to their parents’ immigration or financial status;</t>
  </si>
  <si>
    <t>41(d) Urgently address the long waiting times faced by transgender and gender-questioning children in accessing specialized health-care services, improve the quality of such services and ensure that the views of such children are taken into account in all decisions affecting their treatment;</t>
  </si>
  <si>
    <t>41(e) Strengthen measures to address child malnutrition, food insecurity and growing trends in overweight and obesity, including by: (i) ensuring all children’s access to nutritious foods and reducing their reliance on food banks, regardless of their or their parents’ migration status; (ii) expanding the free school meals programme to all children in disadvantaged situations, including children whose parents receive Universal Credit; (iii) addressing the root causes of food insecurity, including poverty; (iv) providing nutrition services in schools and communities; and (v) promoting healthy lifestyles and physical activity;</t>
  </si>
  <si>
    <t>41(f) Continue its efforts to promote breastfeeding, including by: (i) strengthening support for mothers, including through flexible working arrangements; (ii) fully implementing the International Code of Marketing of Breast-milk Substitutes and strengthening relevant legislation; and (iii) raising awareness of the importance of breastfeeding among families and the general public.</t>
  </si>
  <si>
    <t>43(a) Urgently reform the Mental Health Act, in line with its previous commitments and the policy position set out in the 2021 white paper, and ensure that it: (i) explicitly prohibits the detention or placement in adult psychiatric units or police stations of children with mental health issues, learning disabilities and autism; (ii) guarantees children’s right to be heard in decisions regarding their mental health care, to access therapeutic mental health services and to receive support from independent mental health advocates; and (iii) establishes standards for determining the duration of inpatient mental health care and for appropriate follow-up, with a view to preventing unnecessary and prolonged stays in inpatient mental health care;</t>
  </si>
  <si>
    <t>43(b) Ensure that the major conditions strategy includes infants, children’s and young people’s health and prioritizes the mental health of infants, children and young people;</t>
  </si>
  <si>
    <t>43(c) Develop or strengthen strategies, with sufficient resources, to ensure the availability of community-based therapeutic mental health services and programmes for children of all ages and to promote comprehensive mental health services, screening for mental health issues and early intervention services in schools;</t>
  </si>
  <si>
    <t>43(d) Urgently address the long waiting times for accessing mental health services and the stigma associated with such services, including in the overseas territories, and ensure that the number of qualified medical professionals, including child psychologists and psychiatrists, is sufficient to meet the mental health needs of children in a timely manner and close to where they live;</t>
  </si>
  <si>
    <t>43(e) Develop adequately funded mental health services tailored to the specific needs of lesbian, gay, bisexual, transgender and intersex children, migrant children, children with disabilities and young carers, including through sufficient investments in specialist services;</t>
  </si>
  <si>
    <t>43(f) Address the overrepresentation of children belonging to minority groups, children with autism and children with learning disabilities in inpatient mental health care;</t>
  </si>
  <si>
    <t>43(g) Strengthen measures to address the underlying causes of poor mental health, eating disorders and other self-harming behaviours among children and invest in preventive measures.</t>
  </si>
  <si>
    <t>44(a) Ensure access for adolescent girls to age-appropriate family planning services, affordable contraceptives and safe abortion and post-abortion care services, particularly in Northern Ireland and the overseas territories, with a view to ensuring that no adolescent girl has to travel to other jurisdictions of the State party to access reproductive health care;</t>
  </si>
  <si>
    <t>44(b) Integrate comprehensive, age-appropriate and evidence-based education on sexual and reproductive health into mandatory school curricula at all levels of education and into teacher training and ensure that it includes education on sexual diversity, sexual and reproductive health rights, responsible sexual behaviour and violence prevention, without the possibility for faith-based schools or parents to opt out of such education;</t>
  </si>
  <si>
    <t>44(c) Strengthen measures to provide adolescents with information on preventing substance abuse, including of tobacco and alcohol, and to ensure the early identification and adequate referral of adolescents requiring treatment;</t>
  </si>
  <si>
    <t>44(d) Ensure the availability of accessible, community-based drug dependence treatment services for adolescents and ensure their complementarity with mental health services, as relevant.</t>
  </si>
  <si>
    <t>45(a) The Committee welcomes the State party’s commitment to bring all greenhouse gas emissions to net zero by 2050 but is concerned about the large number of children living in areas with unsafe levels of air pollution and toxic air, the particular vulnerability of children in the overseas territories to the effects of natural disasters and the insufficient measures to reduce greenhouse gas emissions. The Committee recommends that the State party:
Reduce greenhouse gas emissions in line with its national and international commitments;</t>
  </si>
  <si>
    <t>Environmental health and the impact of climate change on the rights of the child</t>
  </si>
  <si>
    <t>45(b) Adopt legislation on air quality and urgently take measures to ensure environmental health for children, including by improving the air quality in urban areas and preventing children’s exposure to environmental toxins and high levels of lead;</t>
  </si>
  <si>
    <t>45(c) Ensure that national policies and programmes on addressing environmental protection, climate change and disaster risk management, including in the overseas territories, are developed and implemented in accordance with the principles of the Convention and take into account children’s needs and views;</t>
  </si>
  <si>
    <t>45(d) Strengthen climate change mitigation and adaptation measures for storms and hurricanes, in particular in relation to children’s food, water and energy insecurity in the overseas territories;</t>
  </si>
  <si>
    <t>45(e) Promote, with the active participation of schools, children’s awareness of and preparedness for climate change and natural disasters, especially in the overseas territories that are particularly vulnerable to the consequences of climate change and strengthen awareness-raising for children on relevant climate legislation and their right to a clean environment and the enjoyment of the highest attainable standard of health;</t>
  </si>
  <si>
    <t>45(f) Take legislative and other measures to uphold its extraterritorial obligations concerning impacts on the environment, including in the context of international cooperation.</t>
  </si>
  <si>
    <t>46(a) Noting with deep concern the large number of children living in poverty, food insecurity and homelessness, the Committee recommends that the State party:
Develop or strengthen existing policies, with clear targets, measurable indicators and robust monitoring and accountability mechanisms, to end child poverty and ensure that all children have an adequate standard of living, including by increasing social benefits to reflect the rising cost of living and abolishing the two-child limit and benefit cap for social security benefits;</t>
  </si>
  <si>
    <t>46(b) Address the root causes of homelessness among children, strengthen measures to phase out temporary and contingency accommodation schemes and significantly increase the availability of adequate and long-term social housing for families in need, with a view to ensuring that all children have access to affordable, quality housing;</t>
  </si>
  <si>
    <t>46(c) Ensure that the best interests of the child are given primary consideration in all eviction matters, that evictions are not targeted at families belonging to minority groups and that any evictions are always subject to adequate alternatives;</t>
  </si>
  <si>
    <t>46(d) Ensure that measures to combat poverty comply with a child rights-based approach and include a particular focus on children in disadvantaged situations, especially children of single parents, children with disabilities, Roma, gypsy and traveller children and children belonging to other minority groups, asylum-seeking and refugee children, children in large families and children leaving care.</t>
  </si>
  <si>
    <t>47(a) Noting with concern inequalities in educational attainment and outcomes for children in disadvantaged situations, the Committee recommends that the State party:
Strengthen measures to address inequalities in educational attainment and improve educational outcomes for children in disadvantaged situations, including children in socioeconomically disadvantaged situations, children belonging to ethnic minority groups, asylum-seeking, refugee and migrant children, children with disabilities and young carers, by, inter alia: (i) providing financial and other support for such children to finish school; (ii) developing guidelines for responding to cases of school absenteeism; and (iii) collecting and analysing data disaggregated by ethnic origin, educational outcomes and other relevant indicators on completion rates and exclusions to inform policies and programmes;</t>
  </si>
  <si>
    <t>47(b) Ensure inclusive education in mainstream schools for all children with disabilities, including by adapting curricula and training and assigning specialized teachers and professionals in integrated classes, so that children with disabilities and learning difficulties receive individual support and due attention;</t>
  </si>
  <si>
    <t>47(c) Continue efforts to ensure that all children, particularly children in the overseas territories, have access to adequate and affordable early childhood education;</t>
  </si>
  <si>
    <t>47(d) Monitor the use of exclusions and ensure that they are prohibited in primary schools and used in secondary schools only as a measure of last resort, prohibit the use of informal exclusions and so-called off-rolling, provide for appropriate alternatives and develop measures to address their overuse, in general, and their disproportionate use for children belonging to ethnic minority groups and children with disabilities;</t>
  </si>
  <si>
    <t>47(e) Ensure the right of children to appeal their exclusion and provide them with legal advice and representation, where appropriate, in line with the Committee’s previous recommendations;</t>
  </si>
  <si>
    <t>47(f) Increase efforts to eliminate discrimination and bullying, including cyberbullying, especially on the grounds of race, sexual orientation, gender identity or sex characteristics, disability, migration or other status in the school context and ensure that such measures: (i) are adequately resourced and developed in consultation with children; (ii) address the root causes of bullying; and (iii) encompass prevention, early detection mechanisms, the empowerment of children, mandatory training for teachers, intervention protocols, consistent and robust recording and monitoring of bullying behaviour and awareness-raising on the harmful effects of bullying;</t>
  </si>
  <si>
    <t>47(g) Develop guidance, with the participation of civil society organizations and children, for the inclusion of trans and gender-questioning children in schools in all constituent countries and ensure that such guidance fully respects their rights, including their rights to identity and to privacy;</t>
  </si>
  <si>
    <t>47(h) Take steps to decolonize and remove discriminatory language from textbooks and curricula and develop educative materials that foster respect for and the appreciation of racial, cultural, gender and other diversities;</t>
  </si>
  <si>
    <t>47(i) Ensure the teaching of children’s rights and the principles of the Convention within the mandatory school curricula in all educational settings and in the training of teachers and education professionals;</t>
  </si>
  <si>
    <t>47(j) Explicitly prohibit the use of restraint and seclusion in educational settings and adopt a child rights-based approach to addressing violence or other disturbances in schools, including by prohibiting the presence of police in schools and providing regular training for teachers on relevant guidance for addressing such disturbances in a child-sensitive manner;</t>
  </si>
  <si>
    <t>47(k) End practices, including academic selection and testing measures, that contribute to the high levels of stress felt by students owing to academic pressure and ensure that children benefit from a creative learning environment.</t>
  </si>
  <si>
    <t>48(a) Develop a strategy, with sufficient resources, aimed at ensuring children’s right to rest, leisure and recreation, including free outdoor play;</t>
  </si>
  <si>
    <t>48(b) Integrate children’s right to play into school curricula and ensure that children have sufficient time to engage in play and recreational activities that are inclusive and age-appropriate;</t>
  </si>
  <si>
    <t>48(c) Strengthen measures to ensure that all children, including children with disabilities, young children, children in rural areas and children with disadvantaged socioeconomic backgrounds, have access to accessible and safe public outdoor play spaces;</t>
  </si>
  <si>
    <t>48(d) Involve children in decisions regarding urban-planning processes, including public transportation, and in the development of spaces for children to play.</t>
  </si>
  <si>
    <t>50(a) With reference to joint general comments No. 3 and No. 4 of the Committee on the Protection of the Rights of All Migrant Workers and Members of Their Families/No. 22 and No. 23 of the Committee on the Rights of the Child (2017) on the human rights of children in the context of international migration, the Committee urges the State party:
To urgently amend the Illegal Migration Bill to repeal all draft provisions that would have the effect of violating children’s rights under the Convention and the Convention relating to the Status of Refugees and bring the Bill in line with the State party’s obligations under international human rights law to ensure children’s rights to nationality, to seek asylum and to have their best interests taken as a primary consideration and to prevent their prolonged detention and removal;</t>
  </si>
  <si>
    <t>50(b) To amend the Nationality and Borders Act 2022 to abolish the designation of Group 2 status, used for certain groups of refugee children, for all refugee children and ensure that no asylum-seeking and refugee children, including unaccompanied children, are criminalized and that they have access to necessary support and services;</t>
  </si>
  <si>
    <t>50(c) To review and strengthen the asylum process to ensure that children receive age-appropriate information and legal advice about their rights, asylum procedures and requirements for documentation, that their best interests are given primary consideration in all asylum processes, that their views are heard, taken into account and given due weight and that they have access to child-friendly justice mechanisms and remedies;</t>
  </si>
  <si>
    <t>50(d) To strengthen measures to ensure that all asylum-seeking, refugee and migrant children have equal and prompt access to education, health-care services, housing, psychosocial support and social protection, including benefit entitlements;</t>
  </si>
  <si>
    <t>50(e) To put an end to the use of unreliable and invasive procedures for determining a child’s age, develop an age determination procedure that is child- and gender-sensitive, includes multidisciplinary assessments conducted by relevant professionals of the child’s maturity and level of development and respects the legal principle of the benefit of the doubt and ensure that children have access to legal advice throughout the process and, if necessary, can challenge the outcome of such assessments;</t>
  </si>
  <si>
    <t>50(f) To ensure that children and age-disputed children are not removed to a third country;</t>
  </si>
  <si>
    <t>50(g) To develop a consistent, statutory system of independent guardianship for all unaccompanied children and ensure that all unaccompanied children throughout all jurisdictions of the State party are promptly identified and provided with a professionally trained guardian;</t>
  </si>
  <si>
    <t>50(h) To review its system of family reunification involving unaccompanied children, with a view to ensuring that children have an unqualified right to apply for family reunification, that applications are considered with a consistent, expeditious and child rights-based approach and that the best interests of the child are a primary consideration in all related decisions.</t>
  </si>
  <si>
    <t>51(a) Repeal its “hostile environment” policy and ensure the access of children without a regular residence status to independent legal representation, social protection and welfare benefits;</t>
  </si>
  <si>
    <t>51(b) Stop the designation of children without a regular residence status and their families to administrative categories that prevent them from accessing certain services, such as the “no recourse to public funds” provision throughout all jurisdictions of the State party and “non-belonger” status in the overseas territories;</t>
  </si>
  <si>
    <t>51(c) Implement long-term solutions for the regularization of children without a regular residence status, including by ensuring that all such children in the overseas territories are issued identity documents, and strengthen measures to prevent the social exclusion of such children.</t>
  </si>
  <si>
    <t>52(a) Noting with appreciation the piloting of a new national referral mechanism on trafficking in persons and a system of independent child trafficking guardians, the Committee recommends that the State party:
Continue to strengthen measures aimed at ensuring the identification and referral of child victims of trafficking in persons to appropriate child-friendly services, including by implementing the national referral mechanism throughout the State party;</t>
  </si>
  <si>
    <t>52(b) Ensure that child victims of trafficking in persons are always treated as victims and have access to the necessary support and services, including psychological support and legal assistance, and put in place the system of independent child trafficking guardians throughout the State party;</t>
  </si>
  <si>
    <t>52(c) Investigate all cases of trafficking in children, using intersectoral and child-sensitive proceedings, and bring perpetrators to justice.</t>
  </si>
  <si>
    <t>54(a) Recalling its general comment No. 24 (2019) on children’s rights in the child justice system, the Committee reiterates its previous recommendations and urges the State party to bring its child justice system fully into line with the Convention and other relevant standards and:
To raise the minimum age of criminal responsibility to at least 14 years of age;</t>
  </si>
  <si>
    <t>54(b) To take legislative and other measures to ensure that: (i) children are not prosecuted as adult offenders, without exception; (ii) the child justice system is applied to all children who were below the age of 18 years when the offence was committed; (iii) rehabilitation periods are determined on the basis of the date the offence was committed, not the date of conviction; (iv) detention is used as a measure of last resort and for the shortest possible period of time and is reviewed on a regular basis with a view to its withdrawal; and (v) life imprisonment is abolished for children and young people who committed offences when they were below the age of 18 years;</t>
  </si>
  <si>
    <t>54(c) To develop early intervention for children and actively promote non-judicial measures, such as diversion, mediation and counselling, for children accused of criminal offences and, wherever possible, the use of non-custodial measures for children, such as probation or community service;</t>
  </si>
  <si>
    <t>54(d) To ensure the provision, at an early stage of the procedure and throughout the legal proceedings, of qualified and independent legal aid to children alleged to have or accused of or recognized as having infringed criminal law;</t>
  </si>
  <si>
    <t>54(e) To repeal the practice of remanding children into police custody, ensure that no child is held in police custody overnight and avoid the use and reduce the maximum duration of pretrial detention;</t>
  </si>
  <si>
    <t>54(f) To continue, for the few situations in which deprivation of liberty is used as a measure of last resort, to strive for full compliance with the international requirement to detain children separately from adults and ensure that detention conditions are compliant with international standards, including with regard to access to education and health-care services, including mental health services;</t>
  </si>
  <si>
    <t>54(g) To address the overrepresentation of children belonging to minority groups in detention and develop measures, in consultation with affected children and their families, to prevent racial profiling by law enforcement authorities;</t>
  </si>
  <si>
    <t>54(h) To ensure capacity-building for judges, prosecutors, police officers and other professionals, including in the overseas territories, on child-friendly justice procedures, children’s rights and the Convention;</t>
  </si>
  <si>
    <t>54(i) To promptly investigate, applying a child-friendly and multisectoral approach, all allegations of cases of violence, including sexual abuse, against children in detention, prosecute and duly sanction perpetrators and provide reparations to victims, as appropriate;</t>
  </si>
  <si>
    <t>54(j) To end the use of solitary confinement and ensure that any separation of the child from others is for the shortest possible time and is used only as a measure of last resort for the protection of the child or others and in the presence of or under the close supervision of a suitably trained staff member;</t>
  </si>
  <si>
    <t>54(k) To adopt a child justice strategy for Jersey and ensure that all overseas territories have adopted legislation on child justice in line with the Convention, including by expeditiously adopting child justice bills in Montserrat and the British Virgin Islands.</t>
  </si>
  <si>
    <t>55(a) Recalling its guidelines regarding the implementation of the Optional Protocol and its previous recommendations, the Committee recommends that the State party:
Ensure that all children under 18 years of age, including 16- and 17-year-olds, who are victims of offences under the Optional Protocol, including sexual exploitation, the production and dissemination of sexual abuse material, and sexual exploitation in prostitution, are treated as victims, receive adequate protection under the law and have access to remedies;</t>
  </si>
  <si>
    <t>55(b) Amend the Modern Slavery Act 2015 to clarify that children can never consent to their own sale or exploitation;</t>
  </si>
  <si>
    <t>55(c) Take all measures necessary to prevent, prosecute and eliminate the sale and exploitation of children including by: (i) requiring the digital business sector to put in place child protection standards; (ii) ensuring that Internet service providers control, block and promptly remove online sexual abuse material of children; and (iii) undertaking awareness-raising campaigns aimed at prevention for professionals working with and for children, parents and the public at large.</t>
  </si>
  <si>
    <t>56(a) Noting with concern reports of the advertising and marketing of military service aimed at children and the overrepresentation of socioeconomically disadvantaged children in the armed forces, the Committee recalls its previous recommendations and recommends that the State party:
Consider withdrawing its interpretative declaration on article 1 to the Optional Protocol on the involvement of children in armed conflict;</t>
  </si>
  <si>
    <t>56(b) Consider raising the minimum age of voluntary recruitment into the armed forces to 18 years;</t>
  </si>
  <si>
    <t>56(c) Prohibit all forms of advertising and marketing of military service targeted at children, particularly in schools, and the targeting of children belonging to ethnic minority groups and socioeconomically disadvantaged children;</t>
  </si>
  <si>
    <t>56(d) Ensure that safeguards for voluntary recruitment are sufficient, including by ensuring that no child from a separated family is recruited with the consent of only one parent;</t>
  </si>
  <si>
    <t>56(e) Ensure that children currently enlisted in the armed forces do not serve a minimum period that is longer than those who enlisted as adults and that they have the right to leave the armed forces with no notice period;</t>
  </si>
  <si>
    <t>56(f) Promptly investigate any reports of sexual abuse, sexual harassment and other forms of violence against children in the armed forces, particularly during armed forces training, and ensure that perpetrators are prosecuted and sanctioned;</t>
  </si>
  <si>
    <t>56(g) Take measures to address the reported heavy mental health burden among child recruits, including the incidence of suicide among infantry personnel who enlisted when they were under the age of 18 years;</t>
  </si>
  <si>
    <t>56(h) Ensure that all children under 18 years of age receive special protection under the Joint Doctrine Publication 1–10, Captured Persons, including by amending the definition of the child in line with the Convention;</t>
  </si>
  <si>
    <t>56(i) Ensure the early and effective identification upon their entry into the State party of all asylum-seeking, refugee and migrant children who may have been recruited or used in armed conflicts abroad;</t>
  </si>
  <si>
    <t>56(j) Prohibit the export of arms, including small arms and components for weapons systems, to countries in which children are known to be recruited or used in hostilities.</t>
  </si>
  <si>
    <t>57. The Committee recommends that the State party, in order to further strengthen the fulfilment of children’s rights, accede to the Optional Protocol on a communications procedure.</t>
  </si>
  <si>
    <t>58. The Committee recommends that the State party, in order to further strengthen the fulfilment of children’s rights, consider ratifying the following human rights instruments: the International Convention for the Protection of All Persons from Enforced Disappearance and the International Convention on the Protection of the Rights of All Migrant Workers and Members of Their Families.</t>
  </si>
  <si>
    <t>59. The Committee recommends that the State party continue to cooperate with the Council of Europe on the implementation of the Convention and other human rights instruments, both in the State party and in other States members of the Council.</t>
  </si>
  <si>
    <t>60.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sixth and seventh periodic reports and the present concluding observations be made widely available in the languages of the country.</t>
  </si>
  <si>
    <t>61. The Committee will establish and communicate the due date of the eighth periodic report of the State party in due course, in line with the envisaged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</si>
  <si>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7. While noting the explanations given for retaining the reservations the Committee nevertheless reiterates its previous recommendations3 that the State party consider withdrawing its reservations to articles 17, 29 and 30 of the Convention.</t>
  </si>
  <si>
    <t>8. While welcoming the positive developments in the State party’s legal, regulatory and policy framework strengthening protections for children, the Committee recommends that the State party develop child rights-based holistic legislation to ensure the cohesive incorporation of all provisions of the Convention and its Optional Protocols.</t>
  </si>
  <si>
    <t>9. Noting the finalization of the Children’s Rights Strategy Document and Action Plan (2023-2028) and the child rights targets in the Human Rights Action Plan (2021-2023), the Committee recommends that the State party ensure that the plans provide a comprehensive implementation framework for the overall realization of the Convention and its Optional Protocols, including by establishing the priorities, targets and respective responsibilities and adequate resources for their implementation and are reviewed through a consultative process to determine their effectiveness in achieving set targets.</t>
  </si>
  <si>
    <t>10. The Committee recalls its previous recommendations and further recommends that the State party ensure that the Ministry of Family and Social Services possesses the authority and resources needed to effectively coordinate all activities related to the implementation of the Convention at cross-sectoral, national, regional and local levels.</t>
  </si>
  <si>
    <t>11(a) Concerned about the lack of public data on the budget allocation to advance children’s rights, the Committee recalls its general comment No. 19 (2016) on public budgeting for the realization of children’s rights and, taking note of target 16.5 of the Sustainable Development Goals, recommends that the State party:
Strengthen a child rights-based approach in the elaboration of the State and municipal budgets, by implementing a tracking system for the allocation and the use of resources for children throughout the budget;</t>
  </si>
  <si>
    <t>11(b) Use this tracking system for impact assessments on how investments in any sector may serve the best interests of the child, ensuring that the different impact of such investment on particular groups of children, including those in situations of vulnerability, is measured;</t>
  </si>
  <si>
    <t>11(c) Ensure transparent and participatory budgeting through public dialogue, especially with children and for proper accountability of local authorities.</t>
  </si>
  <si>
    <t>12(a) Recalling its general comment No. 5 (2003) on general measures of implementation, the Committee recommends that the State party:
Expeditiously improve the data collection system managed by the Turkish Statistical Institute and ensure that data collected on children’s rights covers all areas of the Convention and the Optional Protocols thereto, and is disaggregated by age, sex, disability, geographical location, ethnic and national origin, religious affiliation and socioeconomic background, in order to facilitate analysis of the situation of children, especially those in particular situations of vulnerability;</t>
  </si>
  <si>
    <t>12(b) Systematically carry out at regular intervals the Türkiye Child Profile Survey to collect data on established child well-being and vulnerability indicators and ensure this is shared among the ministries, other relevant central and local state agencies concerned and used for the formulation, monitoring and evaluation of policies and activities for the effective implementation of the Convention.</t>
  </si>
  <si>
    <t>13(a) Welcoming the establishment of the Human Rights and Equality Institution and noting the engagement of the Ombudsperson Institution in handling children’s complaints, the Committee recommends that the State party:
Adopt further steps to guarantee their independence, including with regards to funding, mandate, immunities and membership, in full compliance with the principles relating to the status of national institutions for the promotion and protection of human rights (the Paris Principles);</t>
  </si>
  <si>
    <t>13(b) Further strengthen the mechanisms to receive, investigate and address complaints by children in a child-sensitive and child-friendly manner, ensuring the privacy and protection of child victims; undertake monitoring and follow-up and ensure the visibility of the mechanism among children across the country.</t>
  </si>
  <si>
    <t>14(a) The Committee recommends that the State party:
Ensure systematic, mandatory and ongoing training on children’s rights for teachers, social workers, law enforcement officials, health-care personnel, immigration and asylum officers, professionals and staff working in all forms of alternative care, and the media;</t>
  </si>
  <si>
    <t>14(b) Raise awareness among children on their rights, including the right to remedies at the national level and under the Optional Protocol to the Convention on a communications procedure, integrating this into the "Human Rights, Citizenship, and Democracy" course delivered to school children.</t>
  </si>
  <si>
    <t>15(a) Deeply concerned about the challenging environment in which civil society organisations working on children’s rights operate following the attempted coup in 2016, the Committee reminds the State party that human rights defenders deserve special protection as their work is critical for promoting children’s rights, and thus strongly recommends that the State party:
Take immediate action to allow journalists, human rights defenders and all CSOs working on children’s rights to exercise their right to freedom of expression and opinion without threats and harassment;</t>
  </si>
  <si>
    <t>15(b) Promptly and independently investigate all reported instances of intimidation and harassment against these entities, ensuring the accountability of those found responsible for such acts;</t>
  </si>
  <si>
    <t>15(c) Ensure implementation of the Vision Document and Action Plan on Civil Society to foster systematic cooperation with CSOs promoting children’s rights.</t>
  </si>
  <si>
    <t>16. Recalling its previous recommendations and its general comment No. 16 (2013) on State obligations regarding the impact of the business sector on children’s rights and to the Guiding Principles on Business and Human Rights, endorsed by the Human Rights Council in 2011, the Committee recommends that the State party examine and adapt its legislative framework for legal accountability of business enterprises and their subsidiaries operating in or managed from the State party to ensure that their operations are in line with the Convention and the Optional Protocols thereto.</t>
  </si>
  <si>
    <t>17. The Committee recalls its previous recommendations and further recommends that the State party amend its legislation to remove all exceptions that allow marriage, including religious unions, for those under 18 years of age.</t>
  </si>
  <si>
    <t>19(a) Recalling its previous recommendations7 and taking note of targets 5. 1 and 10.3 of the Sustainable Development Goals, the Committee recommends that the State party, upholding the Constitutional principle of equality, combat discrimination against children in marginalised and disadvantaged situations, including by:
Collecting and analysing data on the disparities experienced by such children and developing a strategy to confront the barriers to and measure the progress achieved in respect of improving outcomes for them;</t>
  </si>
  <si>
    <t>19(b) Strengthening legislation, institutional arrangements and programmes to address negative social norms and stereotypes and promote attitudinal change in society, also by monitoring and combating discrimination and ensuring accountability and redress;</t>
  </si>
  <si>
    <t>19(c) Taking measures against stigmatisation and discrimination of children on the ground of their parent’s political or other opinion and provide remedies to these children.</t>
  </si>
  <si>
    <t>20(a) The Committee recalls its general comment No. 14 (2013) on the right of the child to have his or her best interests taken as a primary consideration, and recommends that the State party:
Ensure, in the ongoing review of its legal framework, that the right of the child to have his or her best interests taken as a primary consideration is appropriately integrated and consistently interpreted and applied in all legislative, administrative and judicial proceedings and decisions, in particular in court rulings regarding parental guardianship, the granting of consent for medical procedures and interventions, and in migration decisions, as well as in all policies, programmes and projects that are relevant to, and have an impact on, children;</t>
  </si>
  <si>
    <t>20(b) Develop harmonized national procedures and criteria to provide guidance to all relevant persons in authority for determining the best interests of the child and ensuring that such interests are taken as a primary consideration.</t>
  </si>
  <si>
    <t>21(a) The Committee recalls its previous recommendations and the recommendations of the Committee on the Elimination of Discrimination against Women, and urges the State party to:
Ensure implementation of the prohibition of so-called honour crimes provided in article 82(1)(k) of the Criminal Code and related provisions, including by collecting and publishing data on the number of investigations and prosecutions undertaken and the nature of punishments applied to perpetrators of such crimes;</t>
  </si>
  <si>
    <t>21(b) Ensure that effective protection, including shelter and other measures, are provided to women and children victims of crimes committed in the name of so-called honour, and to those in particular situations of vulnerability which heighten their risk to such crimes;</t>
  </si>
  <si>
    <t>21(c) Prevent the killing in the name of so-called honour by strengthening awareness-raising efforts targeting the general public, the media, religious and community leaders, law enforcement officials and judicial authorities, in order to eliminate all misogynistic and other harmful attitudes relating to this crime;</t>
  </si>
  <si>
    <t>21(d) Publish the outcomes of the investigations into the injuries and deaths of children during security operations carried out since 2015, including as a result of exposure to explosive remnants and mines and use of lethal force by law enforcement agencies and by armoured vehicles in urban areas, including how those accountable were brought to justice.</t>
  </si>
  <si>
    <t>22. The Committee recalls its general comment No. 12 (2009) on the right of the child to be heard and recommends that the State party strengthen, inter alia, the operation of Provincial Committees on the Rights of the Child and Municipal Children’s Councils, to increase opportunities for children, especially those who are marginalised and disadvantaged, to meaningfully participate in decision-making processes.</t>
  </si>
  <si>
    <t>23(a) The Committee is concerned that refugees and undocumented migrants in the State party experience disproportionately lower birth registration rates and that children of parents facing terrorism-related charges whose nationality has been withdrawn may be at risk of statelessness. Taking note of target 16.9 of the Sustainable Development Goals, the Committee recommends that the State party:
Ensure the issuance of birth certificates in addition to hospital reports for all children born in its territory, immediately after the birth, with special attention to refugee, asylum seeking and undocumented migrant children, including through the use of mobile registration units, and no-cost birth registration;</t>
  </si>
  <si>
    <t>23(b) Repeal legislation and prohibit practices effectively depriving children of their Turkish citizenship if they or their parents are accused or convicted of terrorism related charges and provide remedies to children affected.</t>
  </si>
  <si>
    <t>24(a) The Committee is deeply concerned about the ongoing repression of children’s freedom of expression, association and peaceful assembly in the name of combatting terrorism, noting that since 2016 thousands of children have been arrested, detained and convicted on terrorism-related charges. It recalls the recommendations of the Human Rights Committee10 and further recommends that the State party:
Ensure that the 1991 Anti-Terrorism Law (Law No. 3713) is not used to supress the right to freedom of expression and assembly of children, that anti-terrorism measures are proportionate and in line with the rule of law, human rights and fundamental freedoms, and that all violence inflicted on children by the security forces in the course of counter-terrorism actions is investigated, perpetrators are prosecuted and punished accordingly;</t>
  </si>
  <si>
    <t>24(b) Review legislation restricting children’s full enjoyment of freedom of expression, in particular articles 220, 299, 300 and 301 of the Criminal Code;</t>
  </si>
  <si>
    <t>24(c) Remove age-related barriers for children’s enjoyment of their right to freedom of association and assembly under the Law No. 5253 on Associations and Law No. 2911 on Assemblies and Demonstrations.</t>
  </si>
  <si>
    <t>25. The Committee is concerned that platforms for online education do not sufficiently protect and respect children’s personal data and recommends that the State party develop and enforce comprehensive child data protection legislation.</t>
  </si>
  <si>
    <t>26(a) Recalling its general comment No. 25 (2021) on children’s rights in relation to the digital environment, the Committee recommends that the State party:
Expand access of children to the Internet, particularly in remote and rural areas, enhance the digital literacy and skills of children, teachers and families, and protect children from information and material harmful to their well-being;</t>
  </si>
  <si>
    <t>26(b) Ensure that all children have access to diverse information and materials in languages they can understand.</t>
  </si>
  <si>
    <t>27(a) Deeply concerned about reports of torture and inhuman and degrading treatment and incommunicado detention of children by prison guards in closed institutions, including in the Diyarbakir closed penal institution, the Committee recalls its previous recommendation, takes note of target 16.2 of the Sustainable Development Goals, and recommends that the State party:
Enforce the Constitutional prohibition of torture and ensure that allegations of torture or cruel, inhuman or degrading treatment or punishment of children are duly investigated, perpetrators are punished in a manner commensurate with the gravity of their acts and child victims receive adequate remedies;</t>
  </si>
  <si>
    <t>27(b) Publish data on the outcomes of all investigations carried out by judicial and administrative authorities for such complaints;</t>
  </si>
  <si>
    <t>27(c) Facilitate access of children to confidential, child-friendly complaint mechanisms for the reporting of complaints in any place of deprivation of liberty.</t>
  </si>
  <si>
    <t>29(a) Taking into account its general comment No. 13 (2011) on the right of the child to freedom from all forms of violence, and also its general comment No. 8 (2006) oncorporal punishment, and targets 5.2, 16.1 and 16.2 of the Sustainable Development Goals, the Committee urges the State party to:
Enforce the implementation of legal provisions prohibiting corporal punishment in all settings, including in the home, schools, childcare institutions and alternative care settings;</t>
  </si>
  <si>
    <t>29(b) Establish accessible, confidential and child-friendly mechanisms to facilitate and promote the mandatory reporting of violence against children including by strengthening the capacity of relevant professionals, including social workers and teachers, to recognize and effectively respond to such incidents, including sexual exploitation and abuse;</t>
  </si>
  <si>
    <t>29(c) Strengthen the effectiveness of the Specialized Child Home Sites and Child Monitoring Centres providing child-friendly and multisectoral investigations, including support during procedures and the provision of services for child victims, including child witnesses to domestic violence, by ensuring they are adequately resourced and able to provide wide coverage across the State party, including by increasing the number and capacity of professionals, amongst others, social workers and psychologists;</t>
  </si>
  <si>
    <t>29(d) Ensure that the forensic interview with child victims is audio-visually recorded and accepted as evidence in court proceedings and consider that cross examination, if needed, can take place without delay at the pre-trial stage with the view of avoiding that the child needs to give further testimonies;</t>
  </si>
  <si>
    <t>29(e) Finalize the intersectoral National Strategy Document and Draft Action Plan on Combating Violence against Children;</t>
  </si>
  <si>
    <t>29(f) Establish a guiding framework for coordination and collaboration between NGOs and public institutions in child protection, also facilitating the outreach activities of NGOs.</t>
  </si>
  <si>
    <t>30(a) Noting the persistence of child marriage in the State party, disproportionately experienced by Syrian refugee girls, the Committee, in line with the recommendations accepted during the third cycle of its Universal Periodic Review12, further recalling joint general recommendation No. 31 of the Committee on the Elimination of Discrimination against Women/general comment No. 18 of the Committee on the Rights of the Child (2019) on harmful practices, and taking note of target 5.3 of the Sustainable Development Goals, recommends that the State party:
Enforce the minimum age of marriage of 18 years without exception;</t>
  </si>
  <si>
    <t>30(b) Adopt the National Strategy and Action Plan for the Prevention of Early and Forced Marriage ensuring that it addresses the gaps in coordination mechanisms, establishes protection schemes for victims, ensures all provinces adopt action plans for combating child marriage and strengthens awareness-raising campaigns on the harmful effects of child marriage on the physical and mental health and well-being of girls, targeting refugee communities.</t>
  </si>
  <si>
    <t>31(a) Evaluate the effectiveness of and revise parenting programmes accordingly, considering the development of a national standardised programme with a strong monitoring and quality assurance mechanism that is tailored to the individual needs of families with children in situations of vulnerability;</t>
  </si>
  <si>
    <t>31(b) Further strengthen its policies to ensure work life balance, including the availability and affordability of quality childcare and encourage and promote the role of both parents in the upbringing of children.</t>
  </si>
  <si>
    <t>32(a) Drawing the State party’s attention to the Guidelines for the Alternative Care of Children, the Committee recommends that the State party:
Adopt, without delay, a national cross-sectoral strategy and action plan for deinstitutionalization and systemic transformation of the childcare, welfare and protection systems, ensuring adequate resources for its implementation;</t>
  </si>
  <si>
    <t>32(b) Enact an immediate moratorium on the institutionalization of children under three years of age;</t>
  </si>
  <si>
    <t>32(c) Ensure sufficient alternative family and community-based care for children who cannot stay with their families, including children with disabilities and unaccompanied children in situations of migration;</t>
  </si>
  <si>
    <t>32(d) Ensure a regular review of all placements with a view to facilitating family reunification when possible;</t>
  </si>
  <si>
    <t>32(e) Strengthen independent and periodic monitoring of the quality of alternative care, in particular in residential care institutions, in compliance with the Minimum Standards for Children Deprived of Parental Care;</t>
  </si>
  <si>
    <t>32(f) Provide accessible and child friendly channels for reporting, monitoring and remedying violence against children.</t>
  </si>
  <si>
    <t>33(a) Concerned with the negative effects on children whose parents have been deprived of liberty on terrorism-related charges, the numbers of which have drastically risen following the attempted coup in 2016, the Committee recommends that the State party:
Seek alternatives of custodial sentences for pregnant women and parentswith young children;</t>
  </si>
  <si>
    <t>33(b) Ensure that, when the incarceration of caregivers is unavoidable, children have access to adequate early childhood education, nutrition and health services, enjoy the right to play and are visited regularly by social workers to guarantee their physical, mental and social development;</t>
  </si>
  <si>
    <t>33(c) Address the denial of transfers to closest facilities in line with the amended Regulation on Visits to Convicts and Prisoners.</t>
  </si>
  <si>
    <t>35(a) Recalling its general comment No. 9 (2006) on the rights of children with disabilities and the recommendations of the Committee on the Rights of Persons with disabilities, the Committee recommends that the State party fully integrate and implement a human rights-based approach to disability in its policy and adopt a comprehensive strategy for the inclusion of children with disabilities and:
Strengthen implementation of Law No. 5378 on Persons with Disabilities (2005), in particular with regard to the accessibility of public spaces and services, and allocate adequate resources to the provincial Accessibility Monitoring and Auditing Commissions, including for regular publication of their activity reports;</t>
  </si>
  <si>
    <t>35(b) Allocate sufficient resources to ensure implementation of the National Action Plan on the Rights of Persons with Disabilities (2023-2025) and achievement of the goals in the 2030 Barrier-Free Vision, prioritizing access of children with disabilities to early childhood development programmes and inclusive education, ensuring increased classroom resources and trained school personnel, access to healthcare including early detection assessment and intervention, social protection and community-based support services;</t>
  </si>
  <si>
    <t>35(c) Strengthen awareness-raising campaigns to combat the stigmatization of, and prejudice against, children with disabilities and promote a positive image of children with disabilities as rights-holders;</t>
  </si>
  <si>
    <t>35(d) Establish and facilitate access to a confidential complaints mechanism for children with disabilities to report violations of their rights in all settings;</t>
  </si>
  <si>
    <t>35(e) Strengthen the collection and publication of disaggregated data on children with disabilities to inform policy making and monitoring of policy objectives.</t>
  </si>
  <si>
    <t>36. While welcoming the provision of free health services to all children in the State party, the Committee recalls its general comment No. 15 (2013) on the right of the child to the enjoyment of the highest attainable standard of health and taking note of targets 3.1, 3.2 and 3.8 of the Sustainable Development Goals, recommends that the State party take targeted measures to further reduce the infant and under-5 mortality rate, in the south-eastern, eastern and central provinces and among refugee communities including by strengthening the supply of mother and child health services in rural and remote areas and disassociating health care delivery from migration status, to remove fear of being reported to the police when accessing health services.</t>
  </si>
  <si>
    <t>37. Taking note of target 2.2 of the Sustainable Development Goals, the Committee recommends that the State party further improve the nutrition of children, in particular to address stunting among children under-5 and malnutrition among schoolchildren, including by systematically collecting data on food security and nutrition, including those relevant to breastfeeding, stunting, overweight and obesity, in order to identify the root causes of child food insecurity and malnutrition.</t>
  </si>
  <si>
    <t>38. Taking note of target 3.4 of the Sustainable Development Goals, the Committee recommends that the State party strengthen mental health programmes aimed at children, including by offering tailored services to children at the Community Mental Health Centres across the country, provided by specialized child mental health-care professionals.</t>
  </si>
  <si>
    <t>39(a) Recalling its general comment No. 4 (2003) on adolescent health and general comment No. 20 (2016) on the implementation of the rights of the child during adolescence, and taking note of targets 3.5, 3.7 and 5.6 of the Sustainable Development Goals, the Committee recalls its previous recommendation15, the recommendations of the Committee on the Elimination of Discrimination against Women16 and further recommends that the State party strengthen:
Investment in the Healthy Life Centres operated by the Ministry of Health and ensure that all girls and boys, including those who are out of school and those in rural areas, receive confidential and child-friendly sexual and reproductive health information and services, including access to contraceptives and to safe abortion, with special attention on preventing early pregnancy, sexually transmitted infections and HIV/AIDS;</t>
  </si>
  <si>
    <t>39(b) Delivery of specialized and youth-friendly treatment for children and young people who are dependent on the use of tobacco, alcohol, drugs or gambling.</t>
  </si>
  <si>
    <t>40(a) Raising its concern about the substantial risks facing the State party to climate changed induced and other natural disasters and consequent forced displacement and food insecurity, the Committee takes note of targets 1.5 and 13.3 of the Sustainable Development Goals and recommends that the State party:
Ensure active child participation in decision-making on environmental issues, in particular, developing an ambitious mitigation plan and implementing the National Climate Change Adaptation Strategy and Action Plan to ensure its responsiveness to children’s special needs and vulnerabilities;</t>
  </si>
  <si>
    <t>Child rights and the environment</t>
  </si>
  <si>
    <t>40(b) Increase children’s awareness and preparedness for environmental degradation including climate change and natural disasters by incorporating it into all levels of school curricula and teachers’ training programmes;</t>
  </si>
  <si>
    <t>40(c) Elaborate a policy to address the high risk of natural disasters and emergencies, including the creation of an early warning system, with a view to protecting child rights in such situations.</t>
  </si>
  <si>
    <t>41. Taking note of targets 1.2 and 1.3 of the Sustainable Development Goals, the Committee recommends that the State party address the socioeconomic impact of the coronavirus disease (COVID-19) pandemic and related measures as well as the earthquake in February 2023, paying attention to increased poverty among children and the severe impact on children already in situations of vulnerability, including by extending the coverage of financial support and provision of services, particularly targeting children of parents working in agriculture and/or informal sectors, children in the east and southeast regions, rural and remote areas and poor urban neighbourhoods, in earthquake-affected areas, and refugee households.</t>
  </si>
  <si>
    <t>43(a) In line with the recommendations accepted during the third cycle of its Universal Periodic Review17, and taking note of targets 4.1, 4.2, 4.3, 4.4, 4.6, 4.7, 4.a of the Sustainable Development Goals, the Committee recommends that the State party:
Assess the effectiveness of the measures taken, including the Information Programme for Children, to increase the enrolment and attendance rates, especially in upper secondary education, of all children, in particular asylum-seeking and refugee children and Roma children;
(i) Evaluate the effectiveness of the Ministry of Education Strategic Plan for 2015–2019, and renew it to enhance the accessibility, quality, relevance and inclusiveness of education delivery;
(ii) Develop interventions to prevent non-completion of schooling including by strengthening systems for monitoring attendance and completion rates and learning outcomes, disaggregating this data to assess ethnic, socio-economic, regional, cultural, linguistic and gender-relatedbarriers;
(iii) Facilitate the provision of education in languages other than Turkish, in areas where other languages are prominent, including by publishing schoolbooks and materials in local languages;
(iv) Step up investment for the development and expansion of early childhood education and improved primary school readiness, focusing on children in marginalized and vulnerable situations.</t>
  </si>
  <si>
    <t>43(b) Strengthen efforts to address the shortcomings on learning outcomes as a result of the COVID-19 pandemic, targeting children with disabilities, from poor households, in rural areas and from Roma communities;</t>
  </si>
  <si>
    <t>43(c) Ensure that human rights education and the principles of the Convention, also emphasizing the freedom of religion or belief, are integrated into the mandatory school curriculum and in the training of teachers and education professionals, with a view to promoting tolerance and understanding among children from all communities and religious or non-religious backgrounds;</t>
  </si>
  <si>
    <t>43(d) Develop and promote quality vocational training to enhance the skills of children, targeting groups with poor school completion rates.</t>
  </si>
  <si>
    <t>45(a) Recalling the joint general comments No. 3 and No. 4 of the Committee on the Protection of the Rights of All Migrant Workers and Members of Their Families/No. 22 and No. 23 of the Committee on the Rights of the Child (2017) on the human rights of children in the context of international migration, its General Comment No. 6 (2005) on treatment of unaccompanied and separated children outside their country of origin, and its previous recommendations18, the Committee urges the State party to:
Immediately halt the practice of “pushbacks” of children and their families from the territory of the State party and ensure that they are individually identified, registered and protected against deportation in violation of international law, in particular, articles 6, 22 and 37 of the Convention, including through age appropriate examination of child asylum claims, taking the best interests of the child as a primary consideration, by specially trained adjudicators;</t>
  </si>
  <si>
    <t>45(b) Strongly condemn the mistreatment of child migrants and asylum seekers and thoroughly investigate all such allegations, ensuring adequate punishment of those responsible;</t>
  </si>
  <si>
    <t>45(c) Strictly enforce the Regulation on Alternative Measures to Administrative Detention (2022) to ensure that children are not held in immigration detention or in centers together with unrelated adults;</t>
  </si>
  <si>
    <t>45(d) Ensure that the age determination procedure is multidisciplinary, scientifically based, respectful of children’s rights and harmonized across the country; provide access to effective appeal mechanisms and ensure that that children who have not yet undergone age assessment or are appealing the determination are not placed in removal centers for accommodation purposes;</t>
  </si>
  <si>
    <t>45(e) Assess the impact of the programs in place to protect unaccompanied and separated children to ensure these children are supported in benefiting from quality accommodation, adequate hygiene, education, health and social services, also by instructing all medical facilities to provide emergency medical treatment to any child in need, access to vaccines and regular check-ups, and instructing schools to allow enrolment of child asylum-seekers regardless of their registration status;</t>
  </si>
  <si>
    <t>45(f) Ensure that child asylum seekers and their families are not assigned to cities without job opportunities or available aid, provide information about the support available, and allow asylum seekers to choose the locality of residence;</t>
  </si>
  <si>
    <t>45(g) Strengthen actions taken under the Regional Refugee and Resilience Plan and the Action Plan to implement the National Strategy on Harmonization to foster social cohesion and interaction between child refugees and migrants with local host communities.</t>
  </si>
  <si>
    <t>46(a) While welcoming the engagement of the State party to eliminate child labour, the Committee notes that children continue to be engaged in worst forms of child labour, exacerbated during the pandemic. It takes note of target 8.7 of the Sustainable Development Goals, recalls the recommendations of the Committee on the Protection of the Rights of All Migrant Workers and Members of their Families and recommends that the State party:
Accelerate the implementation of the National Program on the Elimination of Child Labour (2017-2023), with a sufficient focus on asylum-seeking and refugee children and Roma children;</t>
  </si>
  <si>
    <t>46(b) Strengthen labour inspection particularly to identify and prosecute child occupational accidents and improve the monitoring of agricultural production and intermediaries who arrange seasonal employment, further ensuring application of labour laws to all workplaces including agriculture and forestry workplaces and entities with under 50 employees;</t>
  </si>
  <si>
    <t>46(c) Engage the private sector, consumers, trade unions and the general public in raising public awareness of child labour, its exploitative character and its consequences.</t>
  </si>
  <si>
    <t>47. Noting that the State party is a destination and transit country for human trafficking, it is particularly concerned about the high proportion of children in Türkiye trafficked for the purpose of sexual and labour exploitation and reports of official complicity. In line with the recommendations accepted during the third cycle of its Universal Periodic Review20, and recalling the recommendations of the Committee on the Elimination of Discrimination Against Women, also taking note of target 8.7 of the Sustainable Development Goals, the Committee recommends that the State party assess the effectiveness of referral protocols and coordination mechanisms upholding care and protection standards for child victims of trafficking to identify and remedy any protection gaps.</t>
  </si>
  <si>
    <t>48(a) The Committee is deeply concerned about the killing of children and the destruction of schools and other infrastructure in the course of security operations carried out in South-East Türkiye and urges the State party to:
Take measures to prevent children, including children of Kurdish origin and children residing in the south-eastern border zones, from a heightened risk of collateral injury resulting from security operations, and to protect these children and the related social infrastructure;</t>
  </si>
  <si>
    <t>48(b) Endorse and implement the Safe Schools Declaration and provide explicit protection in law for schools and universities from military use during armed conflict in the State party.</t>
  </si>
  <si>
    <t>50(a) Recalling its general comment No. 24 (2019) on children’s rights in the child justice system the Committee urges the State party to bring its child justice system fully into line with the Convention and other international standards and in particular to:
Ensure that children under 18 years of age are not detained or prosecuted under anti-terrorism laws, including the 1991 Anti-Terrorism Law No. 3713;</t>
  </si>
  <si>
    <t>50(b) Raise the minimum age of criminal responsibility to at least 14 years of age;</t>
  </si>
  <si>
    <t>50(c) Continue to strengthen its child justice system by increasing the number and geographical coverage of specialised child courts, improving the systematic delivery of comprehensive training for all professionals who deal with cases involving children;</t>
  </si>
  <si>
    <t>50(d) Strengthen the restorative justice measures such as diversion, mediation, counselling, community service wherever possible and ensure allocation of appropriate resources;</t>
  </si>
  <si>
    <t>50(e) Strengthen coordination and collaboration between the justice and social welfare sectors and adopt measures to promote and develop support networks in the community and at local levels and quality programmes adapted to adolescents and their situation;</t>
  </si>
  <si>
    <t>50(f) Decrease the duration of pretrial detention to the shortest appropriate period of time and apply it as a measure of last resort and under strict and regular review;</t>
  </si>
  <si>
    <t>50(g) For the few situations where deprivation of liberty is justified as a measure of last resort, ensure that children are not detained together with adults and that detention conditions are compliant with international standards, including with regard to access to education and health services;</t>
  </si>
  <si>
    <t>50(h) Strengthen the monitoring of places where children are deprived of liberty, ensuring periodicity of visits by the national preventive mechanism, and effective safeguards to protect the integrity of victims and witnesses of violence;</t>
  </si>
  <si>
    <t>50(i) Collect, disaggregate and publish data concerning children in the justice system, respecting children’s privacy.</t>
  </si>
  <si>
    <t>51(a) Recalling its 2019 guidelines on the implementation of the Optional Protocol, and its previous concluding observations on the report of the State party submitted under article 12 of the Optional Protocol,23 the Committee urges the State party to:
Explicitly criminalize all the acts under article 3, paragraph 1 (c) of the Optional Protocol, when committed online, and the acts of obtaining and procuring children for prostitution under article 3, paragraph 1 (b) of the Optional Protocol;</t>
  </si>
  <si>
    <t>51(b) Strengthen the coordination and cooperation between child protection sectors to improve the early detection and identification of child victims of all offences under the Optional Protocol, with special attention to unaccompanied migrant, asylum seeking and refugee children, children in street situations and also in the context of travel and tourism.</t>
  </si>
  <si>
    <t>52. Recalling its previous concluding observations on the report of the State party submitted under article 8 of the Optional Protocol, the Committee urges the State party to reinforce the identification mechanisms for refugee, asylum-seeking and migrant children, in particular, unaccompanied Syrian children, who may have been recruited or used in hostilities, ensuring these children are not criminalized and are supported for their recovery and social reintegration.</t>
  </si>
  <si>
    <t>53. The Committee recommends that the State party, in order to further strengthen the fulfilment of children’s rights, consider ratifying the Convention for the Protection of All Persons from Enforced Disappearance.</t>
  </si>
  <si>
    <t>54. The Committee recommends that the State party strengthen its cooperation with the Council of Europe on the implementation of the Convention and other human rights instruments, both in the State party and in other Council of Europe member States.</t>
  </si>
  <si>
    <t>55.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the ones in the most disadvantaged situations. The Committee also recommends that the combined fourth and fifth periodic reports, and the present concluding observations be made widely available in the languages of the country.</t>
  </si>
  <si>
    <t>56. The Committee will establish and communicate the due date of the combined sixth and seventh periodic reports of the State party in line with a future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treaty body cannot be guaranteed.</t>
  </si>
  <si>
    <t>6(a) While welcoming the positive developments in the State party’s legislation and policies to protect children’s rights, the Committee recalls its previous recommendations and recommends that the State party:
Continue strengthening legal frameworks, policies and institutional arrangements for the effective implementation of its legislation relating to children;</t>
  </si>
  <si>
    <t>6(b) Ensure that the human, technical and financial resources for the implementation of legislation providing for children’s rights are adequate.</t>
  </si>
  <si>
    <t>7. While noting the information provided by the State party on the adoption and implementation of various policies and strategies, such as the National Agenda for Child Rights and Protection (2021–2026) and the Social Protection Strategy (2015–2023), the Committee recommends that the State party improve the implementation of such policies and strategies at the central and local levels, provide adequate human, technical and financial resources for their implementation and improve accountability mechanisms and regular monitoring and evaluation in respect of the outcomes of such policies and strategies that relate specifically to children.</t>
  </si>
  <si>
    <t>8(a) The National Council on Children’s Rights and Protection has greater authority over the implementation of the National Agenda for Child Rights and Protection (2021–2026);</t>
  </si>
  <si>
    <t>8(b) The State Agency for Children’s Rights and Protection and the Minister of State for Youth and Children, a post established in 2021, have adequate human, technical and financial resources to fulfil their responsibilities;</t>
  </si>
  <si>
    <t>8(c) The roles and duties of the central, regional and local bodies responsible for children’s rights are clarified, and that subnational and local authorities are provided with the resources and capacity necessary to deliver their services to children;</t>
  </si>
  <si>
    <t>8(d) All activities relating to the implementation of the Convention across all sectors and at all levels are coordinated and monitored.</t>
  </si>
  <si>
    <t>9(a) Concerned about the lack of public data on the specific budget allocations for advancing children’s rights and recalling its general comment No. 19 (2016) on public budgeting for the realization of children’s rights, target 16.5 of the Sustainable Development Goals and its previous recommendations, the Committee recommends that the State party:
Conduct a comprehensive assessment of budget needs in relation to children, allocate adequate budgetary resources, in accordance with article 4 of the Convention, for the implementation of children’s rights and, in particular, increase the budget allocated to education, health care, especially primary health care, and social protection;</t>
  </si>
  <si>
    <t>9(b) Ensure transparent and participatory budgeting through public dialogue, in particular with children, and the proper financing and accountability of local authorities;</t>
  </si>
  <si>
    <t>9(c) Take immediate measures to combat corruption, which affects the implementation of children’s rights, and strengthen institutional capacities to effectively detect, investigate and prosecute any case of corruption.</t>
  </si>
  <si>
    <t>10(a) Expeditiously improve the data-collection and data-sharing system managed by the Institute of Statistics and ensure that data collected on children’s rights cover all areas of the Convention and the Optional Protocols thereto, with data disaggregated by age, sex, disability, geographical location, ethnic and national origin, religious affiliation and socioeconomic background, in order to facilitate the analysis of the situation of children, in particular those in situations of vulnerability, with due regard to privacy laws;</t>
  </si>
  <si>
    <t>10(b) Ensure that data and indicators are shared among ministries and relevant central and local State agencies and are used for the formulation, monitoring and evaluation of policies and activities for the effective implementation of the Convention.</t>
  </si>
  <si>
    <t>11(a) Welcoming the amendment to the Law on the Ombudsperson that established the Section for Children’s Rights Protection and Promotion, which has been fully operational since 2018, under the Office of the People’s Advocate, and noting the improvement of child participation mechanisms, the Committee recommends that the State party:
Adopt further steps to guarantee the independence of the Section for Children’s Rights Protection and Promotion, including with regard to funding, mandate and staffing, and ensure its full compliance with the principles relating to the status of national institutions for the promotion and protection of human rights (the Paris Principles);</t>
  </si>
  <si>
    <t xml:space="preserve"> Independent monitoring</t>
  </si>
  <si>
    <t>11(b) Further strengthen the mechanisms for receiving, investigating and addressing complaints by children in a child-sensitive and child-friendly manner, while ensuring the privacy and protection of the victims, undertake monitoring and follow up in respect of those mechanisms and ensure their visibility to children across the country;</t>
  </si>
  <si>
    <t>11(c) Prioritize the systematic and effective implementation of recommendations addressed by the Office of the People’s Advocate to different State authorities in relation to the protection of the rights of the child.</t>
  </si>
  <si>
    <t>12(a) Ensure systematic, mandatory and ongoing training on children’s rights for all professionals working with and for children, including police officers, members of the judiciary, lawyers, teachers and social workers;</t>
  </si>
  <si>
    <t>12(b) Fully fund and implement the Strategy on the Legal Education of the Public and ensure that children’s rights are integrated into national education curricula;</t>
  </si>
  <si>
    <t>12(c) Promote the active involvement of children in public outreach activities, including measures targeting parents and caregivers, social workers, teachers and law enforcement officials.</t>
  </si>
  <si>
    <t>13. The Committee recommends that the State party strengthen the participation of civil society organizations, children’s organizations and child human rights defenders in children’s rights matters and in the development, implementation, monitoring and evaluation of policies, programmes and legislation relating to children’s rights.</t>
  </si>
  <si>
    <t>14(a) Recalling its general comment No. 16 (2013) on State obligations regarding the impact of the business sector on children’s rights and the Guiding Principles on Business and Human Rights, the Committee recommends that the State party:
Establish and implement regulations to ensure that the business sector complies with international and national human rights, labour, environmental and other standards, in particular with regard to children’s rights;</t>
  </si>
  <si>
    <t>14(b) Undertake awareness-raising campaigns with the tourism industry and the general public on the prevention of the sexual exploitation of children in the context of travel and tourism and widely disseminate the Global Code of Ethics for Tourism among travel agents and entities active in the tourism industry.</t>
  </si>
  <si>
    <t>15. The Committee urges the State party to remove all exceptions that allow marriage for children under 18 years of age.</t>
  </si>
  <si>
    <t>17(a) Recalling its previous recommendations and targets 5.1 and 10.3 of the Sustainable Development Goals, the Committee recommends that the State party combat discrimination against children in marginalized and disadvantaged situations, including by:
Strengthening legislation, institutional arrangements and programmes to address negative social norms and stereotypes and promote attitudinal change in society, monitoring and combating discrimination and hate speech and ensuring accountability and redress;</t>
  </si>
  <si>
    <t>17(b) Investing resources in the implementation of existing cross-sectoral strategies and action plans relating to children, gender equality, disability, minorities and LGBTI+ persons;</t>
  </si>
  <si>
    <t>17(c) Ensuring that the recommendations of the Commissioner for Protection against Discrimination, in particular those concerning children, are fully implemented.</t>
  </si>
  <si>
    <t>18(a) Recalling its general comment No. 14 (2013) on the right of the child to have his or her best interests taken as a primary consideration, the Committee recommends that the State party:
Ensure that the right of the child to have his or her best interests taken as a primary consideration is appropriately integrated and consistently interpreted and applied in all legislative, administrative and judicial proceedings and decisions and in all policies, programmes and projects that are relevant to, and have an impact on, children;</t>
  </si>
  <si>
    <t>18(b) Strengthen the capacity of all relevant professionals to assess and determine the best interests of the child and to give that principle due weight as a primary consideration;</t>
  </si>
  <si>
    <t>18(c) Establish compulsory processes and develop and implement a tool for ex ante and ex post impact assessments of the extent to which all laws and policies relating to children realize the right of the child to have his or her best interests taken as a primary consideration.</t>
  </si>
  <si>
    <t>19. The Committee recalls its previous recommendations and recommends that the State party address the underlying determinants of infant and child mortality, including social and economic deprivation and inequality.</t>
  </si>
  <si>
    <t>20(a) The Committee remains concerned that children’s views are still not systematically taken into account in decisions affecting them. Recalling its general comment No. 12 (2009) on the right of the child to be heard and its previous recommendations, the Committee recommends that the State party:
Take measures to ensure the effective implementation of legislation recognizing the right of the child to be heard in relevant legal proceedings, including by establishing systems and/or procedures for social workers and courts to respect that right;</t>
  </si>
  <si>
    <t>20(b) Ensure that all professionals working with and for children systematically receive appropriate training on the right of children to be heard and to have their opinions taken into account, in accordance with their age and maturity;</t>
  </si>
  <si>
    <t>20(c) Promote the meaningful and empowered participation of all children within the family, communities and schools and include them in decision-making in all matters relating to children, including environmental matters.</t>
  </si>
  <si>
    <t>21(a) Noting that children from Roma and Egyptian minority groups, migrant children, children not born in health-care institutions, children living in rural areas and children born abroad, including to Albanian parents in refugee camps in the Syrian Arab Republic, experience disproportionately low rates of birth registration, and recalling target 16.9 of the Sustainable Development Goals, the Committee recommends that the State party:
Ensure the issuance of birth certificates to all children born in its territory, immediately after birth, regardless of the immigration status of the child or the parents, including those who are undocumented;</t>
  </si>
  <si>
    <t>21(b) Improve collaboration between civil registry authorities and the Ministry of Foreign Affairs to facilitate the registration of children born abroad;</t>
  </si>
  <si>
    <t>21(c) Expand community education and outreach regarding the registration process and legal aid available, targeting children whose registration continues to present challenges;</t>
  </si>
  <si>
    <t>21(d) Consider ratifying the Council of Europe Convention on the Avoidance of Statelessness in relation to State Succession.</t>
  </si>
  <si>
    <t>22. The Committee recommends that the State party strengthen children’s right to freedom of association and peaceful assembly, including by re-establishing the Youth Parliament as a child-led structure in which children of all ages are represented and child representatives are elected by children.</t>
  </si>
  <si>
    <t>23(a) Recalling its general comment No. 25 (2021) on children’s rights in relation to the digital environment, the Committee recommends that the State party:
Ensure that Law No. 18/2017 and the 2017 Audiovisual Media Broadcasting Code are effectively implemented in the process of protecting children from harmful content and risks online and provide for mechanisms to respond to violations;</t>
  </si>
  <si>
    <t>23(b) Strengthen laws to ensure the right of the child to privacy, including in the media;</t>
  </si>
  <si>
    <t>23(c) Expand the access of children to the Internet, in particular in remote and rural areas, enhance the digital literacy and skills of children, teachers and families and protect children from information and material harmful to their well-being.</t>
  </si>
  <si>
    <t>25(a) Recalling its general comments No. 13 (2011) on the right of the child to freedom from all forms of violence and No. 8 (2006) on the right of the child to protection from corporal punishment and other cruel or degrading forms of punishment and targets 5.2, 16.1 and 16.2 of the Sustainable Development Goals, the Committee urges the State party:
To ensure that all cases of child abuse, including sexual abuse and inhuman or degrading treatment by public officials and the police in residential care facilities and pretrial detention centres, are promptly reported and investigated, applying a child-friendly and multisectoral approach with the aim of avoiding the revictimization of the child, that the perpetrators are prosecuted and duly punished and that reparations are provided to victims, as appropriate;</t>
  </si>
  <si>
    <t>25(b) To provide adequate resources to train and employ additional child protection workers and child protection unit staff, to clearly define the roles and responsibilities of child protection unit staff and to clarify their role as a point of contact with needs assessment and referral units for improved coordination of social care provision at the local level;</t>
  </si>
  <si>
    <t>25(c) To raise awareness and widely disseminate information about accessible, confidential and child-friendly mechanisms to facilitate and promote the mandatory reporting of violence against children, including by strengthening capacity for a multidisciplinary approach to case management and ensuring a focus on child protection networks at the municipal level;</t>
  </si>
  <si>
    <t>25(d) To develop protocols and guidance on the role of teachers, psychosocial support staff, security officers and other professionals in identifying, reporting and referring cases of all types of violence in schools and alternative care and detention settings, in line with Law No. 18/2017 on the Rights and Protection of the Child and in coordination with the child protection units;</t>
  </si>
  <si>
    <t>25(e) To fully implement the current National Agenda for Child Rights and Protection (2021–2026), Law No. 47/2018 on Measures against Violence in Family Relations and the legal provisions prohibiting corporal punishment in all settings and to provide adequate resources for their implementation;</t>
  </si>
  <si>
    <t>25(f) To provide adequate resources for the activities of the National Referral Mechanism in all municipalities, the services for children who are victims of domestic violence provided by the National Reception Centre for Victims of Domestic Violence and the activities of the emergency centres for women and girls who are victims of domestic violence;</t>
  </si>
  <si>
    <t>25(g) To conduct awareness-raising campaigns for parents and professionals working with and for children to promote attitudinal change, within the family and the community, with regard to violence against children, including corporal punishment;</t>
  </si>
  <si>
    <t>25(h) To allocate sufficient resources for the provision of child-friendly and comprehensive support, including trauma-focused therapy, to children who are victims of violence, including sexual violence, and abuse.</t>
  </si>
  <si>
    <t>27(a) Recalling targets 5.2, 16.1 and 16.2 of the Sustainable Development Goals, the Committee recalls its previous recommendations and urges the State party:
To amend the Criminal Code to ensure that all children under the age of 18 are protected against sexual exploitation and abuse, that violence is not a constituent element of the crime of rape and that sexual maturity is not mentioned as a justification in that context;</t>
  </si>
  <si>
    <t>27(b) To establish mechanisms, procedures and guidelines to ensure mandatory reporting, multi-agency intervention, investigation, prosecution and the provision of therapeutic services in all cases of the sexual exploitation and abuse of children, with the aim of preventing revictimization and ensuring the proper recovery of children who are victims of such crimes;</t>
  </si>
  <si>
    <t>27(c) To ensure that audiovisual recordings of forensic interviews with children who are victims are made and accepted as evidence in court proceedings and that cross examination, if requested, can take place without delay, at the pretrial stage, to prevent the child from having to testify further;</t>
  </si>
  <si>
    <t>27(d) To implement the measures necessary to enhance awareness of child sexual abuse and exploitation among both members of public and professionals working with and for children and respond to all manifestations of child sexual exploitation and abuse, in particular online, including by strengthening professional capacity and software tools for the detection and investigation of such abuse and promoting training for parents and teachers on online risks and the risks associated with sexting;</t>
  </si>
  <si>
    <t>27(e) To provide adequate resources and training for members of the judiciary, police officers, social workers and other relevant groups of professionals on child sensitive procedures for handling cases and supporting children who are victims of sexual violence.</t>
  </si>
  <si>
    <t>28(a) Noting the persistence of child marriage in the State party, which is disproportionately experienced by girls from Roma and Egyptian minority groups, and recalling joint general recommendation No. 31 of the Committee on the Elimination of Discrimination against Women/general comment No. 18 of the Committee on the Rights of the Child (2019) on harmful practices, the Committee recommends that the State party:
Train judicial officials to conduct due diligence, apply the principle of the best interests of the child in cases of suspected child marriage and establish protection schemes for victims of child marriage who file complaints;</t>
  </si>
  <si>
    <t>28(b) Develop systematic awareness-raising campaigns and programmes on the harmful effects of child marriage on the physical and mental health and well-being of children, targeting families, local authorities, religious leaders, judges and prosecutors;</t>
  </si>
  <si>
    <t>28(c) Continue to ensure the implementation of the prohibition of blood feuds, investigate, prosecute and punish the perpetrators of crimes relating to blood feuds and implement awareness-raising campaigns and programmes on the harmful effects of blood feuds on the well-being of children.</t>
  </si>
  <si>
    <t>29(a) While noting the establishment of the Social Fund and the measures taken to increase cash transfers, the Committee is concerned about the lack of positive parenting programmes, limited financial assistance and support for parents and family separations due to migration. The Committee recommends that the State party strengthen its efforts: To increase social assistance benefits and implement positive parenting programmes;</t>
  </si>
  <si>
    <t>29(b) To strengthen the availability of affordable childcare options for working parents, including by significantly increasing the resources allocated to childcare;</t>
  </si>
  <si>
    <t>29(c) To ensure protection for children whose parents are working abroad.</t>
  </si>
  <si>
    <t>30(a) Drawing the State party’s attention to the Guidelines for the Alternative Care of Children, the Committee recalls its previous recommendations and recommends that the State party:
Speed up deinstitutionalization by shifting planning and budgetary allocations from institutional settings towards community-based and family-based alternative care settings;</t>
  </si>
  <si>
    <t>30(b) Adopt regulations to incentivize municipalities to provide a minimum package of childcare services and prevent the unnecessary separation of children, paying particular attention to low-income families and families with children with disabilities;</t>
  </si>
  <si>
    <t>30(c) Ensure sufficient alternative family-based and community-based care options for children who cannot stay with their families, including by allocating adequate financial resources for foster care and adoption, regularly reviewing placement measures and facilitating the reunification of children with their families, whenever possible;</t>
  </si>
  <si>
    <t>30(d) Ensure that financial and material poverty – or conditions directly and uniquely attributable to such a situation – are never the sole justification for decisions relating to the removal of a child from parental care, the referral of a child to alternative care or reintegration;</t>
  </si>
  <si>
    <t>30(e) Set up a sustainable, professional and efficient foster care service and address social norms that favour institutional care over foster care;</t>
  </si>
  <si>
    <t>30(f) Provide specific support to enable children leaving institutional care to move towards independent living.</t>
  </si>
  <si>
    <t>31. The Committee recalls its previous recommendations and recommends that the State party pass, without delay, amendments to the Adoption Law and the Family Code to simplify procedures and guarantee the primacy of the best interests of the child.</t>
  </si>
  <si>
    <t>32(a) Noting the positive developments that have taken place in the legal and regulatory framework in advancing the rights of children with disabilities, the Committee recalls its general comment No. 9 (2006) on the rights of children with disabilities and recommends that the State party: Implement the human rights-based approach to disability and increase political attention to and investments for children with disabilities;</t>
  </si>
  <si>
    <t>32(b) Promptly evaluate and scale up the social disability assessment pilot scheme and increase financing and capacities for the early identification of developmental difficulties;</t>
  </si>
  <si>
    <t>32(c) Increase budgets to cover not only cash allowances but also inclusive, community-based and school-based services with a focus on preventing institutionalization;</t>
  </si>
  <si>
    <t>32(d) Establish a policy for the provision of assistive devices and technology to facilitate access by and the inclusion of children with disabilities;</t>
  </si>
  <si>
    <t>32(e) Ensure the accessibility of schools, health-care centres and public spaces, buildings, services and information to children with disabilities;</t>
  </si>
  <si>
    <t>32(f) Strengthen the capacity of professionals to work with and support the families of children with disabilities.</t>
  </si>
  <si>
    <t>33(a) Noting the National Health Strategy (2021–2030) and the new dental health and vision screening programmes in schools, the Committee recalls its general comment No. 15 (2013) on the right of the child to the enjoyment of the highest attainable standard of health and targets 2.2, 3.1, 3.2 and 3.8 of the Sustainable Development Goals and recommends that the State party:
Increase allocations of financial and human resources in the health-care sector, specifically in primary health care, to ensure equal access to quality health-care services for all children, including those living in marginalized communities or in rural or remote areas and children from Roma and Egyptian minority groups;</t>
  </si>
  <si>
    <t>33(b) Expand health insurance coverage to include children aged 15 to 18 years;</t>
  </si>
  <si>
    <t>33(c) Accelerate the implementation of preventive interventions, including the introduction of neonatal screening and home visits, and scale up the monitoring of infant and child development;</t>
  </si>
  <si>
    <t>33(d) Invest in working with parents and caregivers to improve child feeding practices, including breastfeeding;</t>
  </si>
  <si>
    <t>33(e) Ensure that school dental and vision screenings are fully funded and implemented so that they reach rural and remote areas;</t>
  </si>
  <si>
    <t>33(f) Continue strengthening immunization efforts to address disparities in coverage, prioritize hard-to-reach population groups, including Roma, maintain public trust in immunization and address growing vaccine hesitancy.</t>
  </si>
  <si>
    <t>34(a) Recalling its general comments No. 4 (2003) on adolescent health and development in the context of the Convention and No. 20 (2016) on the implementation of the rights of the child during adolescence and targets 3.4, 3.5, 3.7 and 5.6 of the Sustainable Development Goals, the Committee recommends that the State party: Develop adolescent health intervention approaches that address both risks and protective factors and make use of multiple delivery platforms, including schools, homes, primary care clinics, childcare settings and communities;</t>
  </si>
  <si>
    <t>34(b) Adopt a comprehensive sexual and reproductive health policy for adolescents and ensure that comprehensive and inclusive sexual and reproductive health education is part of the mandatory school curriculum;</t>
  </si>
  <si>
    <t>34(c) Establish quality and discreet adolescent health-care services across the country, encompassing both sexual and reproductive health and mental health, with a special focus on preventing early pregnancy, sexually transmitted infections and HIV/AIDS;</t>
  </si>
  <si>
    <t>34(d) Implement the Action Plan for the Development of Mental Health Services in Albania (2023–2026), identify children and adolescents as the priority target groups and strengthen access to mental health programmes and mental health-care professionals, in particular at the local level;</t>
  </si>
  <si>
    <t>34(e) Adopt regulatory frameworks to protect children from the harmful impact of food marketing, including labelling requirements that identify food and beverages with excess saturated fat, trans-fat, free sugars and/or salt;</t>
  </si>
  <si>
    <t>34(f) Urgently invest in prevention and substance abuse recovery programmes for adolescents, integrating mental health care.</t>
  </si>
  <si>
    <t>36(a) Recalling targets 1.1–1.3 of the Sustainable Development Goals, the Committee recommends that the State party: Review the social protection model and consider harmonizing information management systems in the areas of health care, education and social protection (social care and support and cash allowances);</t>
  </si>
  <si>
    <t>Social security and standard of living</t>
  </si>
  <si>
    <t>36(b) Increase budget allocations for children in the health-care and social sectors and ensure access to quality, community-based social services, in particular for the most vulnerable;</t>
  </si>
  <si>
    <t>36(c) Take measures to mitigate the risks to the child social protection system and services caused by insufficient human resources, in particular in the municipalities.</t>
  </si>
  <si>
    <t>37(a) Concerned about the negative effects of air pollution, poor waste management and greenhouse gas emissions, as well as about the State party’s high natural disaster risk scores for earthquakes (9.3 out of 10), tsunamis (7.8) and droughts (6.6), and recalling its general comment No. 26 (2023) on children’s rights and the environment, with a special focus on climate change, and targets 3.9 and 13.1–13.3 of the Sustainable Development Goals, the Committee recommends that the State party:
Conduct an assessment of the effects on children’s health of polluted air and of water and soil pollution caused by poor waste management practices as a basis for designing a well-resourced strategy to remedy the situation, regulate the maximum permissible concentrations of air and water pollutants and improve waste management;</t>
  </si>
  <si>
    <t>Children’s rights and the environment</t>
  </si>
  <si>
    <t>37(b) Take measures to mitigate the impact of potential climate-related or human-caused disasters on children and strengthen the resilience of families and communities and their capacity to avoid, survive and recover from the consequences of such disasters;</t>
  </si>
  <si>
    <t>37(c) Ensure that health-care professionals receive training in the diagnosis and treatment of the health impacts of environmental harm;</t>
  </si>
  <si>
    <t>37(d) Continue to increase children’s awareness of and preparedness for climate change and natural disasters by incorporating them into the school curriculum and teacher training programmes.</t>
  </si>
  <si>
    <t>39(a) Recalling targets 4.1–4.7 and 4.a of the Sustainable Development Goals, the Committee recommends that the State party: Increase the quality of education by, inter alia, reforming school curricula, including with regard to environmental education, ensuring the availability of qualified teachers, providing high-quality pre-service and in-service training and ensuring that schools are fully and safely accessible to all and are equipped with adequate infrastructure and educational technologies;</t>
  </si>
  <si>
    <t>39(b) Ensure inclusive education in early childhood education settings and mainstream schools for all children with disabilities by adapting curricula and training and assigning specialized teachers and professionals to integrated classes, so that children with disabilities and learning difficulties receive individualized support and due attention, providing transportation and ensuring reasonable accommodation in schools;</t>
  </si>
  <si>
    <t>39(c) Take targeted measures to address school dropout rates and their causes, paying particular attention to girls, children with disabilities, children from Roma and Egyptian minority groups and children in disadvantaged situations, including by ensuring that all children, including pregnant teenagers and adolescent mothers, remain in and finish school;</t>
  </si>
  <si>
    <t>39(d) Develop and promote quality vocational training to enhance the skills of children and young people, in particular those who drop out of school;</t>
  </si>
  <si>
    <t>39(e) Strengthen efforts to address shortcomings in learning outcomes due to the coronavirus disease (COVID-19) pandemic, targeting children with disabilities, from low-income households, in rural areas and from Roma and Egyptian minority groups;</t>
  </si>
  <si>
    <t>39(f) Take measures to combat violence and corporal punishment in schools, including bullying and online violence, and ensure that such measures encompass prevention, early detection mechanisms, the empowerment of children and professionals, intervention protocols, awareness-raising on the harmful effects of such practices and training for teachers on preventing and responding to violence in schools;</t>
  </si>
  <si>
    <t>39(g) Allocate sufficient financial resources for the development and expansion of early childhood education on the basis of a comprehensive and holistic policy of early childhood care and development;</t>
  </si>
  <si>
    <t>39(h) Ensure equal access to preschool education for children living in poverty, children in rural areas, children with disabilities and other groups of children in marginalized and disadvantaged situations;</t>
  </si>
  <si>
    <t>39(i) Ensure that leisure, sporting and artistic activities and green spaces are available and accessible in all municipalities, in particular for girls, children with disabilities, children belonging to minority groups and children belonging to other marginalized groups;</t>
  </si>
  <si>
    <t>39(j) Take measures to strengthen public education through the implementation of reforms and ensure the regulation of private education.</t>
  </si>
  <si>
    <t>40(a) Recalling joint general comments No. 3 and No. 4 of the Committee on the Protection of the Rights of All Migrant Workers and Members of Their Families/No. 22 and No. 23 of the Committee on the Rights of the Child (2017) on the human rights of children in the context of international migration and its general comment No. 6 (2005) on treatment of unaccompanied and separated children outside their country of origin, the Committee recommends that the State party: Amend the provisions of the Law on Social Care Services that limit service provision to residents and adopt the legislative amendments necessary to address gaps in the provision of alternative care for non-residents, including the establishment of child-friendly and flexible alternative care options for migrant or asylum-seeking children who cannot be reunited with their biological families;</t>
  </si>
  <si>
    <t>40(b) Ensure that pre-screening procedures for unaccompanied or separated children are standardized at all border crossing points, implement a proper methodology for age assessment and child registration and establish a legal status for all unaccompanied or separated children;</t>
  </si>
  <si>
    <t>40(c) Establish separate reception facilities for unaccompanied or separated asylum-seeking and migrant children – or, as an interim measure, designate a section of the National Reception Centre for Asylum-Seekers for that purpose – and develop procedures for the interviewing and treatment of such children;</t>
  </si>
  <si>
    <t>40(d) Develop comprehensive referral and case management frameworks for the provision of services to asylum-seeking, refugee and migrant children, including in the fields of physical and mental health services, education and the police and justice sectors, for example the provision of free legal aid and a guardian, in particular for unaccompanied and separated children.</t>
  </si>
  <si>
    <t>41(a) Recalling target 8.7 of the Sustainable Development Goals, the Committee recommends that the State party: Strengthen the implementation of the legal and policy framework to protect children from economic exploitation, including with regard to institutional collaboration at the national, regional and local levels to prevent such exploitation and provide protection to those in need, and strengthen the State Inspectorate on Labour and Social Services;</t>
  </si>
  <si>
    <t>41(b) Address child labour in the agricultural, mining, construction and garment and footwear sectors and in the context of domestic labour and begging;</t>
  </si>
  <si>
    <t>41(c) Prohibit and eliminate hazardous labour practices involving the exposure of child workers to environmental risk factors, promote safer alternatives and ensure monitoring of the children affected.</t>
  </si>
  <si>
    <t>42(a) Recalling target 8.7 of the Sustainable Development Goals and its previous recommendations, the Committee recommends that the State party: Implement the National Action Plan for the Fight against Human Trafficking 2021–2023 and the Strategy against Organized Crime and Serious Crimes 2021–2025 and its Action Plan and allocate sufficient resources for that purpose;</t>
  </si>
  <si>
    <t>Trafficking in persons</t>
  </si>
  <si>
    <t>42(b) Ensure the effective provision of referral and support services for children who are victims of trafficking in persons;</t>
  </si>
  <si>
    <t>42(c) Investigate all cases of trafficking in children and bring perpetrators to justice;</t>
  </si>
  <si>
    <t>42(d) Conduct awareness-raising activities to make both parents and children aware of the dangers of trafficking in persons and increase law enforcement cooperation with countries known to be destinations for Albanian children who are trafficked.</t>
  </si>
  <si>
    <t>43. The Committee recommends that the State party take effective and urgent measures to repatriate all children currently in camps in the Syrian Arab Republic who are nationals of the State party and ensure their reintegration, through adequate funding and mechanisms for the implementation of the inter-institutional action plan, in particular with regard to the provision of specialized support for the children and their mothers returned.</t>
  </si>
  <si>
    <t>44(a) Noting with appreciation the recent child justice system reforms and recalling its general comment No. 24 (2019) on children’s rights in the child justice system, the Committee urges the State party to bring its child justice system fully into line with the Convention and other relevant standards. In particular, the Committee urges the State party:
To provide adequate financial and human resources for the implementation of child justice reforms, including those relating to primary and secondary free legal aid;</t>
  </si>
  <si>
    <t>44(b) To promote non-judicial measures, such as diversion, mediation and counselling, for children accused of criminal offences and, wherever possible, the use of non-custodial sentences for children, such as probation or community service;</t>
  </si>
  <si>
    <t>44(c) To ensure that detention is used as a measure of last resort and for the shortest possible period and is reviewed on a regular basis with a view to its withdrawal;</t>
  </si>
  <si>
    <t>44(d) To ensure that, in the exceptional situations where deprivation of liberty is justified as a measure of last resort, detention conditions are compliant with international standards, including with regard to access to education and health-care services;</t>
  </si>
  <si>
    <t>44(e) To provide systematic training on children’s rights and child-friendly proceedings for the judiciary, lawyers, law enforcement officials and other relevant officials working with children in the justice system.</t>
  </si>
  <si>
    <t>45(a) Recalling its 2019 guidelines regarding the implementation of the Optional Protocol and recalling also its concluding observations on the initial report of the State party submitted under article 12 of the Optional Protocol, the Committee urges the State party: To explicitly criminalize all forms of the sale and sexual exploitation of children as defined in articles 2 and 3 of the Optional Protocol, including all forms of the sale and sexual exploitation of children online, and to recognize the acts of producing, distributing, disseminating, selling or possessing child sexual abuse material as a form of sexual exploitation and abuse;</t>
  </si>
  <si>
    <t>45(b) To strengthen measures to prevent and address the online sale of children for the purpose of sexual exploitation and abuse, including through the training of relevant professionals and by ensuring that Internet service providers are required by law to promptly block and remove online sexual abuse material;</t>
  </si>
  <si>
    <t>45(c) To ensure that children who are victims of offences covered by the Optional Protocol are treated as victims and receive child-friendly, specialized support services and compensation.</t>
  </si>
  <si>
    <t>46. Recalling its concluding observations on the initial report of the State party submitted under article 8 of the Optional Protocol, the Committee urges the State party to specifically criminalize the recruitment and use in hostilities of children under the age of 18 by non-State actors.</t>
  </si>
  <si>
    <t>47. The Committee recommends that the State party, in order to further strengthen the fulfilment of children’s rights, consider ratifying the Optional Protocol to the International Covenant on Economic, Social and Cultural Rights and the Optional Protocol to the Convention on the Rights of Persons with Disabilities.</t>
  </si>
  <si>
    <t>48. The Committee recommends that the State party continue to cooperate with the Council of Europe on the implementation of the Convention and other human rights instruments, both in the State party and in other States members of the Council of Europe.</t>
  </si>
  <si>
    <t>49.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the written replies to the list of issues and the present concluding observations be made widely available in the languages of the country.</t>
  </si>
  <si>
    <t>50. The Committee recommends that the State party establish a standing government structure, and ensure that it has the mandate and adequate human, technical and financial resources, to effectively coordinate and prepare reports to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People’s Advocate and civil society.</t>
  </si>
  <si>
    <t>51. The Committee will establish and communicate the due date of the combined seventh and eighth periodic reports of the State party in due course, in line with the envisaged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</si>
  <si>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7(a) Ensure the effective implementation of the Qualified Act on the Rights of Children and Adolescents, including by allocating sufficient resources for its implementation and conducting capacity-building for relevant professionals working with and for children;</t>
  </si>
  <si>
    <t>7(b) Develop a child-rights impact assessment procedure for all legislation and policies relevant to children.</t>
  </si>
  <si>
    <t>8. The Committee welcomes the first National Plan for Children and Adolescents (2022–2026), which was developed in consultation with children, and recommends that the State party allocate sufficient resources and establish a mechanism for its implementation, monitoring and evaluation with clear indicators and benchmarks.</t>
  </si>
  <si>
    <t>9. The Committee notes that the Department of Social Affairs, through its Support Unit for Children and Adolescents, coordinates the implementation of policies, protocols and measures on children’s rights, and recommends that the State party further strengthen its capacity, including through sufficient resources, to reinforce the monitoring and coordination of all activities related to the implementation of the Convention across all sectors.</t>
  </si>
  <si>
    <t>10(a) The Committee notes that article 10 of the Qualified Act on the Rights of Children and Adolescents requires public authorities to prioritize budgetary allocations for activities aimed at protecting children’s rights. Recalling its general comment No. 19 (2016) on public budgeting for the realization of children’s rights, the Committee recommends that the State party:
Implement a tracking system for the allocation, use and monitoring of resources for children in all areas of their rights;</t>
  </si>
  <si>
    <t>10(b) Continue to increase and prioritize budgetary allocations to ensure the implementation of the rights of the child at all levels, including allocations for child protection and mental health services;</t>
  </si>
  <si>
    <t>10(c) Ensure transparent and participatory budgeting processes in which civil society and children can participate.</t>
  </si>
  <si>
    <t>11(a) Recalling its general comment No. 5 (2003) on general measures of implementation of the Convention, the Committee recommends that the State party:
Ensure that the Andorran Observatory for Children’s Affairs has sufficient human, technical and financial resources to collect data encompassing all areas of the Convention and its Optional Protocols, including data on nutrition, breastfeeding, mental health, abortion, substance abuse, school absenteeism and dropout rates, disaggregated by age, sex, disability, geographical location, ethnic origin, nationality and socioeconomic background;</t>
  </si>
  <si>
    <t>10(b) Ensure that statistical data are shared among relevant ministries, professional groups and civil society, and used for the evaluation of policies and programmes on children’s rights.</t>
  </si>
  <si>
    <t>12(a) The Committee notes that the mandate of the Ombudsperson has been broadened to promote children’s rights and to receive complaints of racial discrimination in both the public and private sectors, and recommends that the State party:
Strengthen the mandate and capacity of the Office of the Ombudsperson, with a view to establishing it as an independent institution in compliance with the principles relating to the status of national institutions for the promotion and protection of human rights (the Paris Principles);</t>
  </si>
  <si>
    <t>12(b) Ensure that the Ombudsperson has sufficient human, technical and financial resources to monitor children’s rights and address complaints by children in a child-sensitive and child-friendly manner.</t>
  </si>
  <si>
    <t>13(a) Noting with appreciation the incorporation of children’s rights in primary and secondary school curricula and the implementation of the Child-friendly Parishes project, the Committee recommends that the State party:
Continue its awareness-raising activities on children’s rights among the public, with the active involvement of children;</t>
  </si>
  <si>
    <t>13(b) Ensure systematic training on children’s rights, the Convention and its Optional Protocols for all professionals working with and for children.</t>
  </si>
  <si>
    <t>14. Recalling target 17.2 of the Sustainable Development Goals, the Committee encourages the State party to meet the internationally agreed target of 0.7 per cent of its gross national income allocated for official development assistance and adopt a child rights-based approach in respect of its international cooperation agreements.</t>
  </si>
  <si>
    <t xml:space="preserve"> International cooperation</t>
  </si>
  <si>
    <t>15(a) Recalling its general comment No. 16 (2013) on State obligations regarding the impact of the business sector on children’s rights and the Guiding Principles on Business and Human Rights, the Committee recommends that the State party:
Examine and adapt its legislative framework to ensure the legal accountability of the business sector, including the tourism, extractive and informal sectors, in relation to international and national human rights, health, environmental and other standards;</t>
  </si>
  <si>
    <t>15(b) Ensure that children who are victims of abuses by businesses have access to effective remedies, including by putting in place appropriate and effective remedial judicial and non-judicial mechanisms for violations of children’s rights that are widely known and readily available to all children and their representatives;</t>
  </si>
  <si>
    <t>15(c) Require companies to carry out assessments of, consultations on and full public disclosure of the environmental, health-related and children’s rights impacts of their business activities and their plans to address such impacts.</t>
  </si>
  <si>
    <t>17(a) Recalling targets 5.1 and 10.3 of the Sustainable Development Goals, the Committee recommends that the State party:
Strengthen awareness-raising campaigns to combat stigmatization and discrimination against girls, children with disabilities and lesbian, gay, bisexual, transgender and intersex children, and to address discriminatory gender stereotypes;</t>
  </si>
  <si>
    <t>17(b) Monitor strategies and measures to combat discrimination against girls, children with disabilities and lesbian, gay, bisexual, transgender and intersex children;</t>
  </si>
  <si>
    <t>17(c) Ensure that the Observatory for Equality has sufficient human, technical and financial resources to collect and analyse data on discrimination against children.</t>
  </si>
  <si>
    <t>18(a) The Committee notes with appreciation the requirement for ensuring the best interests of the child in the Qualified Act on the Rights of Children and Adolescents. Recalling its previous recommendations, the Committee recommends that the State party:
Strengthen efforts to ensure that the right of children to have their best interests taken as a primary consideration is appropriately integrated and consistently interpreted and applied in all programmes and legislative, administrative and judicial proceedings involving children;</t>
  </si>
  <si>
    <t>18(b) Provide guidance or tools to all relevant persons in authority for assessing and determining the best interests of the child in every area as a primary consideration.</t>
  </si>
  <si>
    <t>19(a) The Committee commends the State party for its efforts in promoting a culture of child participation, including through the implementation of the Child-friendly Parishes project in all parishes and the inclusion of several actions on child participation in the National Plan for Children and Adolescents. The Committee recommends that the State party:
Ensure that the outcomes of the youth parliament and children’s councils are systematically fed into public decision-making;</t>
  </si>
  <si>
    <t>19(b) Continue to ensure the right of all children to express their views and to have them taken into account in all decisions affecting them, including in courts and in relevant administrative and judicial proceedings.</t>
  </si>
  <si>
    <t>20(a) The Committee notes with appreciation the adoption of Qualified Act No. 29/2021 on Protection of Personal Data but is concerned about the large number of children who gain access to child sexual abuse material and gambling sites online. Recalling its general comment No. 25 (2021) on children’s rights in relation to the digital environment, the Committee recommends that the State party:
Ensure that sufficient resources are allocated to the implementation of the Qualified Act on Protection of Personal Data, including with regard to ensuring digital inclusion and protecting the privacy of children in the digital environment;</t>
  </si>
  <si>
    <t>20(b) Ensure that laws and policies on access to information and the digital environment protect children from harmful content and materials and online risks;</t>
  </si>
  <si>
    <t>20(c) Develop regulations and safeguarding policies to protect the privacy and safety of children in the digital environment;</t>
  </si>
  <si>
    <t>20(d) Continue to enhance the digital literacy, awareness and skills of children, teachers and families.</t>
  </si>
  <si>
    <t>21. The Committee welcomes the prohibition of corporal punishment in all settings, including in the home, and recommends that the State party strengthen its efforts to promote positive, non-violent and participatory forms of child-rearing and raise awareness among parents and professionals working with and for children on the adverse consequences of corporal punishment.</t>
  </si>
  <si>
    <t xml:space="preserve"> Corporal punishment</t>
  </si>
  <si>
    <t>23(a) Recalling joint general recommendation No. 31 of the Committee on the Elimination of Discrimination against Women/general comment No. 18 of the Committee on the Rights of the Child (2019) on harmful practices and targets 5.2, 16.1 and 16.2 of the Sustainable Development Goals, the Committee recommends that the State party:
Conduct a study to assess the prevalence and causes of corporal punishment, domestic violence, online violence and other forms of violence against children;</t>
  </si>
  <si>
    <t>Abuse, neglect and sexual exploitation</t>
  </si>
  <si>
    <t>23(b) Ensure a unified approach to support services for child victims of violence, including by strengthening the case management system, formalizing inter-institutional coordination among the health, law enforcement and other sectors working with children and increasing the resources allocated to child protection services and the Support Unit for Children and Adolescents;</t>
  </si>
  <si>
    <t>23(c) Continue efforts to establish the barnahus model with the aim to ensure that all children who are victims or witnesses of violence have prompt access to child-sensitive, multisectoral and comprehensive interventions, services and support, including forensic interviews and psychological therapy, with the aim of preventing the secondary victimization of those children;</t>
  </si>
  <si>
    <t>23(d) Increase the number of social workers and strengthen the capacity of social workers, the police, teachers, health workers, the judiciary and other relevant groups of professionals on child-sensitive procedures for identifying and responding to cases of violence against children, including on the application of the protocols for action in cases of children at risk, and of abuse, sexual aggression and physical abuse against children and adolescents;</t>
  </si>
  <si>
    <t>23(e) Ensure that child victims and survivors of violence have prompt access to remedies, including by abolishing the statute of limitations for all types of crimes of sexual exploitation and abuse;</t>
  </si>
  <si>
    <t>23(f) Adopt the framework protocol for the protection of children and adolescents from violence in sports and ensure accessible and child-friendly channels for reporting and remedying violence or abuse against children in sports;</t>
  </si>
  <si>
    <t>23(g) Promote awareness of how children can access the helpline and ensure capacity-building of helpline personnel on handling complaints and providing confidential, child-friendly assistance.</t>
  </si>
  <si>
    <t>24. The Committee welcomes the prohibition of marriage under 18 years of age, without exception, under the Qualified Act on the Rights of Children and Adolescents, and recommends that the State party ensure the implementation and monitoring of the prohibition against child marriage and carry out awareness-raising campaigns among children, parents and teachers on the harmful effects of child marriage.</t>
  </si>
  <si>
    <t>25(a) The Committee notes with appreciation the measures taken by the State party to ensure childcare options for working parents, but is concerned that the hours of public childcare options are not adapted to the working hours of parents in the tourism industry. The Committee recommends that the State party:
Strengthen its efforts to promote the equal sharing of parental responsibilities, including by expanding the use of paternity leave and flexible working arrangements for both parents;</t>
  </si>
  <si>
    <t>25(b) Ensure the availability of affordable childcare options for working parents, including by aligning public childcare options with working hours and allocating sufficient resources for the implementation of the Act on Social and Socio-Health Services.</t>
  </si>
  <si>
    <t>26(a) The Committee notes that children who cannot stay with their families are placed in the care of extended family or foster care, and that children are placed in residential care only as a measure of last resort. Recalling the Guidelines for the Alternative Care of Children, the Committee recommends that the State party:
Allocate sufficient resources for foster care and adoption, with a view to supporting and prioritizing family-based and community-based care options for all children who cannot stay with their families;</t>
  </si>
  <si>
    <t>26(b) Provide all necessary social welfare services and support to extended families and foster parents;</t>
  </si>
  <si>
    <t>26(c) Ensure the best interests of the child in adoption proceedings, and that the adoption department of the Support Unit for Children and Adolescents has sufficient resources to implement the Post-Adoption Care Programme and provide pre-adoption and post-adoption services and monitoring.</t>
  </si>
  <si>
    <t>27. Noting that the prison in the State party is not equipped with facilities to allow for children to stay with their incarcerated mothers, the Committee recommends that the State party strengthen the capacity of the judiciary to carry out an assessment of the best interests of the child when sentencing their caregivers, also including the systematic consideration of alternatives to incarceration.</t>
  </si>
  <si>
    <t>28(a) The Committee commends the State party for the measures taken to ensure the access of children with disabilities to early intervention services, inclusive education and leisure activities, and recommends that the State party:
Allocate sufficient resources for the implementation of the Act on Social and Socio-Health Services and other legislative or policy frameworks aimed at supporting children with disabilities and their families;</t>
  </si>
  <si>
    <t>28(b) Strengthen support for parents of children with disabilities, such as through supplementary income and social services;</t>
  </si>
  <si>
    <t>28(c) Strengthen support for the social integration and individual development of children with disabilities, including by providing capacity-building to child protection professionals on the rights and specific needs of children with disabilities and ensuring their access to personal assistance, rehabilitation and assistive devices.</t>
  </si>
  <si>
    <t>29(a) The Committee notes with appreciation that children without a regular residence status can access free health services if approved by the Ministry of Social Affairs, but is concerned that this approval is valid for only six months at a time. Recalling targets 3.3 and 3.8 of the Sustainable Development Goals, the Committee recommends that the State party:
Raise awareness among children without a regular residence status and their families of the procedure for applying for access to free health services, and consider approving requests for a period longer than six months in cases in which long-term treatment could be required;</t>
  </si>
  <si>
    <t>29(b) Strengthen measures to reduce obesity and overweight among children and to promote a healthy lifestyle, including through public awareness-raising on nutrition issues;</t>
  </si>
  <si>
    <t>29(c) Collect data on breastfeeding rates; strengthen measures to promote breastfeeding, including through awareness-raising among parents, and implement the International Code of Marketing of Breastmilk Substitutes.</t>
  </si>
  <si>
    <t>31(a) Recalling target 3.4 of the Sustainable Development Goals, the Committee urges the State party:
To carry out a comprehensive study on mental health among children to inform the implementation of the Comprehensive Plan on Mental Health and Addiction;</t>
  </si>
  <si>
    <t>31(b) To provide comprehensive mental health promotion, screening for mental health issues and early intervention services in schools;</t>
  </si>
  <si>
    <t>31(c) To conduct awareness-raising activities for children, parents and educators on mental health issues and how children can seek support;</t>
  </si>
  <si>
    <t>31(d) To develop community-based, therapeutic mental health services and counselling in schools and homes in cooperation with civil society and taking into account the views of children, with a view to phasing out the practice of sending children with mental health issues and addictions to residential care centres;</t>
  </si>
  <si>
    <t>31(e) To ensure that the number of qualified professionals, including child psychologists and psychiatrists, is sufficient to meet children’s mental health needs;</t>
  </si>
  <si>
    <t>31(f) To ensure regular follow-up of children in treatment, including after they leave therapeutic centres, and take measures to provide such services without stigmatization;</t>
  </si>
  <si>
    <t>31(g) To address the underlying causes of poor mental health, eating disorders and other self-harming behaviours among children and invest in preventive measures;</t>
  </si>
  <si>
    <t>31(h) To take measures to provide mental health services without stigmatization and ensure that children’s perspectives are included in the development of response services.</t>
  </si>
  <si>
    <t>33(a) Recalling its general comment No. 4 (2003) on adolescent health and development in the context of the Convention and targets 3.7 and 5.6 of the Sustainable Development Goals, the Committee urges the State party:
To strengthen measures to provide adolescents with access to sexual and reproductive health services and information on family planning and modern contraception;</t>
  </si>
  <si>
    <t>33(b) To decriminalize abortion and ensure the access of adolescent girls to safe abortion and post-abortion care services within the State party, ensuring that their views are always heard and given due consideration as part of the decision-making process, and with a view to ensuring that no adolescent girl has to travel outside of the State party to gain access to reproductive health care;</t>
  </si>
  <si>
    <t>33(c) Integrate comprehensive and age-appropriate education on sexual and reproductive health into mandatory school curricula at all levels of education and in teacher training, and ensure that it includes education on gender equality, sexual diversity, sexual and reproductive health rights and violence prevention;</t>
  </si>
  <si>
    <t>33(d) Strengthen measures to prevent and address the incidence of drug, alcohol and tobacco use by children and adolescents, including by providing them with accurate information on the harmful effects of drug and substance abuse, as well as education on preventing such abuse;</t>
  </si>
  <si>
    <t>33(e) Develop accessible and child-friendly drug dependence and harm reduction services within the State party, as well as standards and protocols for the rehabilitation of adolescent drug users.</t>
  </si>
  <si>
    <t>34(a) The Committee notes with appreciation the measures taken to provide housing and social assistance to children in socioeconomically disadvantaged situations and recommends that the State party:
Strengthen measures to ensure children’s access to affordable, quality housing, including by ensuring that sufficient resources are allocated to the housing project for families in situations of vulnerability;</t>
  </si>
  <si>
    <t>34(b) Ensure that measures to combat poverty comply with a child rights-based approach and include a particular focus on children from disadvantaged families, especially children of single parents;</t>
  </si>
  <si>
    <t>34(c) Regularly publish information and data on the social benefits available for children and families in need.</t>
  </si>
  <si>
    <t>35(a) Recalling its general comment No. 26 (2023) on children’s rights and the environment, with a special focus on climate change, and target 13.3 of the Sustainable Development Goals, the Committee recommends that the State party:
Ensure that children’s needs and views are taken into account in the implementation of the Act on the Promotion of the Energy Transition and Climate Change and the Long-term Strategy on Energy and Climate Change 2020–2050;</t>
  </si>
  <si>
    <t>35(b) Promote children’s awareness of and preparedness for climate change and environmental degradation by incorporating environmental education into the school curriculum.</t>
  </si>
  <si>
    <t>37(a) Recalling targets 4.1, 4.2, 4.5 and 4.a of the Sustainable Development Goals, the Committee recommends that the State party:
Work with families to raise awareness of children’s dropout rates due to family holidays so that children do not miss part of the school year, and investigate the causes of absenteeism considered serious or chronic in order to develop measures to address them;</t>
  </si>
  <si>
    <t>37(b) Strengthen measures to combat violence in schools, including bullying and online violence, and ensure that such measures encompass prevention, early detection mechanisms, the empowerment of children and professionals, intervention protocols, awareness-raising on its harmful effects, and training for teachers on preventing and responding to violence in schools;</t>
  </si>
  <si>
    <t>37(c) Continue to ensure that all children with disabilities have access to and benefit from inclusive education, including through adapted curricula and training, specialized teachers and professionals and individual support and attention.</t>
  </si>
  <si>
    <t>38(a) The Committee notes with appreciation the measures taken to promote all children’s access to sports and cultural activities, including through its regulation on reserving at least 10 per cent of available places for children with disabilities, and recommends that the State party:
Strengthen measures to ensure that all children, including children with disabilities, have access to accessible and safe public outdoor play spaces;</t>
  </si>
  <si>
    <t>Rest, play, leisure, recreation and cultural and artistic activities</t>
  </si>
  <si>
    <t>38(b) Involve children in decisions regarding the development of spaces for children to play.</t>
  </si>
  <si>
    <t>40(a) Recalling its previous recommendations and joint general comments No. 3 and No. 4 of the Committee on the Protection of the Rights of All Migrant Workers and Members of Their Families/No. 22 and No. 23 (2017) of the Committee on the Rights of the Child on the general principles regarding the human rights of children in the context of international migration, the Committee recommends that the State party:
Enact national legislation on asylum that is in line with international standards, ensure child-sensitive asylum procedures in line with the principle of the best interests of the child and provide safeguards against refoulement;</t>
  </si>
  <si>
    <t>40(b) Review its system of family reunification involving children of seasonal workers and children in situations of migration, with a view to waiving application fees for all children in need and ensuring that the best interests of the child are a primary consideration in all related decisions;</t>
  </si>
  <si>
    <t>40(c) Consider ratifying the Convention relating to the Status of Refugees and the Protocol thereto, the Convention relating to the Status of Stateless Persons and the Convention on the Reduction of Statelessness.</t>
  </si>
  <si>
    <t>41(a) The Committee notes with appreciation the adoption of Act No. 31/2018 on Labour Relations, establishing the minimum working age at 15 years, working conditions and work prohibited for children. Recalling target 8.7 of the Sustainable Development Goals and its previous recommendations, the Committee recommends that the State party:
Raise awareness among parents and employers of the regulations regarding the participation of children in paid work;</t>
  </si>
  <si>
    <t>41(b) Provide continuous capacity-building for law enforcement officials, labour inspectors and other relevant professionals to ensure that international child labour standards with respect to age, working hours, working conditions, education and health are upheld and that violations are reported.</t>
  </si>
  <si>
    <t>42(a) The Committee strongly commends the State party for the fact that no child has served a prison sentence since 2017. However, it is concerned that the age of criminal responsibility is just 12 years of age and that the maximum duration of pretrial detention of children is 90 days. Recalling its general comment No. 24 (2019) on children’s rights in the child justice system, the Committee recommends that the State party:
Raise the minimum age of criminal responsibility to at least 14 years of age;</t>
  </si>
  <si>
    <t>42(b) Continue to promote non-judicial measures, such as diversion, mediation and counselling, for children accused of criminal offences and, wherever possible, the use of non-custodial sentences for children, such as probation or community service;</t>
  </si>
  <si>
    <t>42(c) Reduce the maximum duration of pretrial detention; avoid its use by ensuring that children arrested and deprived of their liberty are promptly brought before a competent authority to examine the legality of the deprivation of liberty or its continuation; and ensure that it is regularly and judicially reviewed.</t>
  </si>
  <si>
    <t>43(a) The Committee notes with appreciation the amendments to the Criminal Code in 2014 to prohibit trafficking in persons for the purpose of organ removal, slavery or sexual exploitation. Recalling its 2019 guidelines regarding the implementation of the Optional Protocol on the sale of children, child prostitution and child pornography and its previous recommendations, the Committee recommends that the State party:
Strengthen measures to prevent and address the online sale of children for the purpose of sexual exploitation and abuse, including through the training of relevant professionals and by ensuring that Internet service providers are required by law to promptly block and remove online sexual abuse material;</t>
  </si>
  <si>
    <t>43(b) Continue to ensure that children who are victims of offences covered by the Optional Protocol receive child-friendly and specialized support services and remedies, including compensation;</t>
  </si>
  <si>
    <t>43(c) Incorporate the planned workshop on the Optional Protocol into school curricula and raise awareness among the general public, in particular children and families, on preventive measures and the harmful effects of all offences under the Optional Protocol, including online sexual exploitation and child sexual abuse material.</t>
  </si>
  <si>
    <t>44(a) While noting that the State party does not have its own armed forces, the Committee recalls its previous recommendations and recommends that the State party:
Explicitly criminalize the recruitment, and the use in hostilities, of children under 18 years of age in the armed forces and by non-State armed groups;</t>
  </si>
  <si>
    <t>44(b) Establish a mechanism for the early identification of children who may have been recruited or used in armed conflict abroad and ensure that they receive support for their physical and psychological recovery and reintegration into society.</t>
  </si>
  <si>
    <t>45(a) The Committee recommends that the State party, in order to further strengthen the fulfilment of children’s rights, consider ratifying the following human rights instruments:
The International Convention for the Protection of All Persons from Enforced Disappearance;</t>
  </si>
  <si>
    <t>45(b) The International Covenant on Economic, Social and Cultural Rights;</t>
  </si>
  <si>
    <t>45(c) The International Convention on the Protection of the Rights of All Migrant Workers and Members of Their Families.</t>
  </si>
  <si>
    <t>46.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third to fifth periodic reports, the written replies to the list of questions and the present concluding observations be made widely available in the languages of the country.</t>
  </si>
  <si>
    <t>47. The Committee will establish and communicate the due date of the combined sixth and seventh periodic reports of the State party in due course, in line with the envisaged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</si>
  <si>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6. The Committee reiterates its previous recommendation and encourages the State party to consider withdrawing its remaining reservation, regarding article 10 (1) of the Convention.</t>
  </si>
  <si>
    <t>7. While noting the entry into force of the Children and Youth Act of 2009 and the reform of 2015 of the law on parents and children, the Committee recommends that the State party carry out a systematic child rights impact assessment of these laws and other legislation concerning children in the light of its obligations under the Convention.</t>
  </si>
  <si>
    <t>8. While taking note of the Government Programme 2021–2025, which includes measures on childcare, the Committee encourages the State party to prepare a comprehensive policy on children that encompasses all areas covered by the Convention and the Optional Protocols thereto and, on the basis of the policy, to develop a strategy with the elements necessary for its application that is supported by sufficient human, technical and financial resources.</t>
  </si>
  <si>
    <t>9. The Committee notes the State party’s information that the Children and Youth Service under the Office of Social Services is responsible for coordinating activities and implementing children’s rights. While regretting the lack of information on the effectiveness of the work of that service, the Committee recommends that the State party ensure that the coordinating body is at a high interministerial level and that it has a clear mandate and sufficient authority to coordinate all activities related to the implementation of the Convention at the national, cross-sectoral and municipal levels. The State party should ensure that the coordinating body is provided with the human, technical and financial resources necessary for its effective operation.</t>
  </si>
  <si>
    <t>10(a) The Committee notes with appreciation the increase in allocations under the Children and Youth Act, in particular to activities related to child protection, but regrets the lack of information on the allocation of resources by sector and by target group, such as children in disadvantaged and marginalized situations. In this regard, and with reference to its general comment No. 19 (2016) on public budgeting for the realization of children’s rights, the Committee recommends that the State party:
Establish a budgeting process that includes a child rights perspective and specifies clear allocations to children in the relevant sectors and agencies, including specific indicators and a tracking system;</t>
  </si>
  <si>
    <t>10(b) Define budgetary lines for all children, with special attention paid to those in disadvantaged or marginalized situations who may require affirmative social measures, and make sure that those budgetary lines are protected even in situations of economic crisis, natural disasters or other emergencies;</t>
  </si>
  <si>
    <t>10(c) Establish mechanisms to monitor and evaluate the adequacy, efficacy and equitability of the distribution of resources allocated to the implementation of the Convention and the Optional Protocols thereto.</t>
  </si>
  <si>
    <t>11(a) While noting the data provided by the State party on school enrolments, the Committee refers to its general comment No. 5 (2003) on general measures of implementation of the Convention and recommends that the State party:
Strengthen its data-collection system to ensure that it covers all areas of the Convention and that the data collected are disaggregated by age, sex, disability status, geographical location, national origin and socioeconomic background in order to facilitate analysis of the situation of all children, in particular those in situations of vulnerability, with due regard to the right of children to privacy;</t>
  </si>
  <si>
    <t>11(b) Ensure that the statistical data and indicators are shared among the ministries and relevant stakeholders concerned and used for the formulation, monitoring and evaluation of policies, programmes and projects for the effective implementation of the Convention;</t>
  </si>
  <si>
    <t>11(c) Take into account the conceptual and methodological framework set out in the guidelines of the Office of the United Nations High Commissioner for Human Rights entitled Human Rights Indicators: A Guide to Measurement and Implementation when defining, collecting and disseminating statistical information.</t>
  </si>
  <si>
    <t>12. With reference to the Office of the Ombudsperson for Children and Young People within the Association for Human Rights, the Committee recommends that the State party ensure that the national human rights institution is in compliance with the principles relating to the status of national institutions for the promotion and protection of human rights (the Paris Principles) and encourage it to apply for accreditation with the Subcommittee on Accreditation of the Global Alliance of National Human Rights Institutions. The Committee also recommends that the State party ensure that the Office of the Ombudsperson for Children and Young People is provided with adequate and sustainable human, technical and financial resources to allow it to effectively carry out its mandate, including receiving individual complaints from children, while guaranteeing the privacy and protection of children who are victims of crime and undertaking monitoring, follow-up and verification activities for victims.</t>
  </si>
  <si>
    <t>13(a) Ensure systematic, mandatory and ongoing training on children’s rights for all professionals working with and for children, in particular teachers, social workers, law enforcement officials, health-care personnel, immigration and asylum officers and staff working in all forms of alternative care, and the media;</t>
  </si>
  <si>
    <t>13(b) Continue raising awareness among children on their rights under the Convention and the Optional Protocols thereto, including the right to remedies at the national level and under the Optional Protocol on a communications procedure.</t>
  </si>
  <si>
    <t>14. Recalling target 17.2 of the Sustainable Development Goals, the Committee encourages the State party to further increase its official development assistance in order to meet the internationally agreed target of 0.7 per cent of gross national income and to undertake a child rights impact assessment of its international development policy.</t>
  </si>
  <si>
    <t>15(a) With reference to its general comment No. 16 (2013) on State obligations regarding the impact of the business sector on children’s rights and to the Guiding Principles on Business and Human Rights, the Committee notes the Finance against Slavery and Trafficking initiative and other measures taken by the State party and recommends that the State party:
Establish a clear regulatory framework for businesses operating in or managed from the State party to ensure that their activities do not negatively affect human rights or endanger environmental and other standards, in particular those relating to children’s rights;</t>
  </si>
  <si>
    <t>15(b) Ensure the effective implementation by companies, including in the financial and banking sector, of international and national environmental and health standards, effectively monitor the implementation of those standards, apply appropriate sanctions and provide remedies when violations occur, and ensure that appropriate international certification is sought;</t>
  </si>
  <si>
    <t>15(c) Require companies to undertake due diligence in their operations and across supply chains and to undertake assessments, consultations and full public disclosure of the impacts of their business activities on the environment, health and children’s rights and their plans to address such impacts beyond philanthropic activities.</t>
  </si>
  <si>
    <t>16. While taking note of paragraph 283 of the Criminal Code, which contains a prohibition of discrimination on multiple grounds, including gender identity, and recalling target 10.3 of the Sustainable Development Goals, the Committee recommends that the State party adopt a comprehensive law against discrimination, continue strengthening the implementation of its existing legislation and combat discrimination against children in marginalized and disadvantaged situations, in particular lesbian, gay, bisexual and transgender children, children of same-sex parents, children with disabilities, children in situations of migration and children from single-parent and/or low-income families.</t>
  </si>
  <si>
    <t>17(a) With reference to its general comment No. 14 (2013) on the right of the child to have his or her best interests taken as a primary consideration, the Committee notes the State party’s information that the law on parents and children defines the best interests of the child and recommends that the State party:
Strengthen its efforts to ensure that this right is appropriately integrated and consistently interpreted and applied in all legislative, administrative and judicial proceedings and decisions as well as in all policies, programmes and projects that are relevant to and have an impact on children;</t>
  </si>
  <si>
    <t>17(b) Develop procedures and criteria to provide guidance to all relevant persons in authority for determining the best interests of the child in every area as a primary consideration.</t>
  </si>
  <si>
    <t>19(a) With reference to its general comment No. 12 (2009) on the right of the child to be heard, the Committee recommends that the State party:
Continue its efforts to identify the issues that are most important to children, to hear their views on those issues and to find out how well their voices are heard in family decisions affecting their lives and the channels through which they currently and potentially have the most influence on national and local decision-making;</t>
  </si>
  <si>
    <t>19(b) Promote the meaningful and empowered participation of all children, in particular younger children, within the family, communities and schools and include children in decision-making in all matters related to children;</t>
  </si>
  <si>
    <t>19(c) Conduct consultations with children on the voting age and, should the voting age be lowered, ensure that it is supported by active citizenship and human rights education in order to ensure early awareness among children that rights are to be exercised as part of citizenship, with autonomy and responsibility, and ensure that the measure does not lend itself to undue influence.</t>
  </si>
  <si>
    <t>20. While noting that the Children and Youth Act prohibits corporal punishment, and with reference to its general comment No. 8 (2006) on the right of the child to protection from corporal punishment and other cruel or degrading forms of punishment, the Committee recommends that the State party continue its efforts to implement its legislation by enhancing awareness-raising campaigns and parenting education programmes, including for professionals working with and for children, and to promote attitudinal change within the family and the community with a view to eradicating the practice of corporal punishment and promoting positive, non-violent and participatory forms of child-rearing and discipline.</t>
  </si>
  <si>
    <t>22(a) With reference to its general comment No. 13 (2011) on the right of the child to freedom from all forms of violence and recalling target 16.2 of the Sustainable Development Goals, the Committee recommends that the State party:
Develop and adopt a policy and action plan to combat violence against children, including domestic violence, that includes prevention, protection and rehabilitation measures;</t>
  </si>
  <si>
    <t>22(b) Strengthen awareness-raising and education programmes – including campaigns – with the involvement of children, in order to formulate a comprehensive strategy for preventing and combating child abuse;</t>
  </si>
  <si>
    <t>22(c) Establish a national database of all cases of violence against children and undertake a comprehensive assessment of the extent, causes and nature of such violence;</t>
  </si>
  <si>
    <t>22(d) Strengthen the response to reports of violence, abuse and neglect of children, including by increasing the number of trained professionals, and formalize coordination and collaboration between the health and law enforcement sectors with the aim of ensuring a unified approach to the provision of support services for children who are victims of violence, abuse or neglect.</t>
  </si>
  <si>
    <t>23(a) Coordinate the activities of different agencies and actors in order to facilitate the prevention of and protection of children from sexual exploitation and abuse, paying particular attention to children in disadvantaged and vulnerable situations, including by raising the awareness of children through the provision of information adapted to their age and maturity, in a language that they understand and that is sensitive to gender and culture;</t>
  </si>
  <si>
    <t>23(b) Strengthen professional capacity and software tools to detect and investigate child sexual abuse and exploitation online;</t>
  </si>
  <si>
    <t>23(c) Ensure that persons who have regular contact with children, such as caregivers and teachers, are informed about issues related to sexual exploitation and abuse of children through awareness-raising activities and training;</t>
  </si>
  <si>
    <t>23(d) Ensure the development of programmes and policies for the prevention of sexual exploitation and abuse of children and the recovery and social reintegration of children who are victims of sexual exploitation and abuse;</t>
  </si>
  <si>
    <t>23(e) Ensure that all children who are victims or witnesses of violence have prompt access to child-friendly and multisectoral remedies and comprehensive support and are not subjected to secondary victimization.</t>
  </si>
  <si>
    <t>24(a) With reference to joint general recommendation No. 31 of the Committee on the Elimination of Discrimination against Women/general comment No. 18 of the Committee on the Rights of the Child (2019) on harmful practices, noting the criminalization of female genital mutilation in the State party since 2011 and recalling target 5.3 of the Sustainable Development Goals, the Committee recommends that the State party:
Establish protection schemes for victims of female genital mutilation and other harmful practices, encourage the reporting of such practices to relevant authorities and ensure victims’ access to social, medical, psychological and rehabilitative services, free of charge, and to redress, including through international cooperation and assistance;</t>
  </si>
  <si>
    <t>24(b) Ensure that no one is subjected to unnecessary medical or surgical treatment during infancy or childhood, guarantee bodily integrity, autonomy and self-determination to the children concerned and provide families with intersex children with adequate counselling and support;</t>
  </si>
  <si>
    <t>24(c) Educate and train medical and psychological professionals on sexual diversity, and related biological and physical diversity, and on the consequences of unnecessary surgical and other medical interventions for intersex children.</t>
  </si>
  <si>
    <t>25(a) While noting that the law on parents and children provides for the best interests of the child to be taken into account in all matters and in particular in matters related to the custody of the child, the Committee recommends that the State party:
Strengthen the capacity-building of judicial and administrative decision makers to undertake assessments of the best interests of the child, also ensuring that the views of children who are capable of forming their views, irrespective of their age, are taken into consideration in matters related to custody;</t>
  </si>
  <si>
    <t>25(b) Support families in taking care of young children, including by introducing flexible working arrangements and increasing paid parental leave;</t>
  </si>
  <si>
    <t>25(c) Implement the recommendations of the report of the working group on family and work-life balance;</t>
  </si>
  <si>
    <t>25(d) Ratify the Convention on the International Recovery of Child Support and Other Forms of Family Maintenance, the Protocol on the Law Applicable to Maintenance Obligations and the Convention on Jurisdiction, Applicable Law, Recognition, Enforcement and Cooperation in Respect of Parental Responsibility and Measures for the Protection of Children.</t>
  </si>
  <si>
    <t>26(a) While noting the efforts made by the State party to support families in need in order to prevent the institutionalization of children, the Committee draws the State party’s attention to the Guidelines for the Alternative Care of Children and recommends that the State party:
Ensure that social protection policies and practices are guided by the principle that financial and material poverty – or conditions directly and uniquely attributable to such poverty – should never be the sole justification for removing a child from parental care, for receiving a child into alternative care or for preventing a child’s social reintegration;</t>
  </si>
  <si>
    <t>26(b) Support and facilitate family-based care for children wherever possible, and strengthen the system of foster care for children who cannot stay with their families;</t>
  </si>
  <si>
    <t>26(c) Ensure adequate safeguards and clear criteria, based on the needs as well as the best interests of the child, for determining whether a child should be placed in alternative care;</t>
  </si>
  <si>
    <t>26(d) Continue strengthening the human, technical and financial resources allocated to alternative care centres and relevant child protection services in order to facilitate the rehabilitation and social reintegration of children resident in such centres to the greatest extent possible;</t>
  </si>
  <si>
    <t>26(e) Establish a complaints mechanism accessible to children, in particular children in institutions, in order to protect them from possible risks of violence, abuse or exploitation.</t>
  </si>
  <si>
    <t>27. The Committee notes the State party’s information that only prisoners awaiting trial, prisoners awaiting extradition and prisoners awaiting deportation are incarcerated in the State party, while convicts sentenced by Liechtenstein courts are transferred to Austrian prisons for the execution of sentences and are subject to the rules of the Austrian corrections system. The Committee regrets, however, that the State party did not provide any information on the situation of children of parents incarcerated in Liechtenstein or abroad and the policies in place to protect children’s visitation rights.</t>
  </si>
  <si>
    <t>29(a) With reference to its general comment No. 9 (2006) on the rights of children with disabilities, the Committee urges the State party:
To adopt a human rights-based approach to disability;</t>
  </si>
  <si>
    <t>29(b) To set up a comprehensive strategy for the inclusion of children with disabilities;</t>
  </si>
  <si>
    <t>29(c) To organize the collection of data on children with disabilities, which is necessary for putting in place appropriate policies and programmes for children with disabilities;</t>
  </si>
  <si>
    <t>29(d) To continue its efforts towards ensuring that children with disabilities have access to education in mainstream schools, in which reasonable accommodation and individual supports should be given as necessary;</t>
  </si>
  <si>
    <t>29(e) To further train and assign specialized teachers and professionals in integrated classes providing individual support and all due attention to children with learning difficulties;</t>
  </si>
  <si>
    <t>29(f) To promote the acquisition of competencies and skills by children and young people with disabilities in order to enhance their work opportunities and facilitate their transition from school to employment, including by providing educational opportunities not far from their homes.</t>
  </si>
  <si>
    <t>30(a) With reference to its general comment No. 15 (2013) on the right of the child to the enjoyment of the highest attainable standard of health, the Committee recommends that the State party:
Systematically and regularly collect data on food security and nutrition for children, including those relevant to breastfeeding, overweight and obesity, in order to identify the root causes of obesity and overweight;</t>
  </si>
  <si>
    <t>30(b) Promote, protect and support breastfeeding in all policy areas where breastfeeding has an impact on child health, including obesity, certain non communicable diseases and mental health, and fully implement the International Code of Marketing of Breast-milk Substitutes.</t>
  </si>
  <si>
    <t>32(a) Recalling target 3.4 of the Sustainable Development Goals, the Committee recommends that the State party:
Ensure mental health screening of children in consultation with primary care providers to allow early detection and treatment;</t>
  </si>
  <si>
    <t>32(b) Establish mental health programmes targeting children in difficult family situations or with lower socioeconomic status, victims of adverse experiences and those with chronic health conditions. Such programmes should also include the adults surrounding children, such as their parents, teachers and sports coaches;</t>
  </si>
  <si>
    <t>32(c) Provide sufficient human, technical and financial resources for mental health services, including for the prevention of suicidal behaviour, adapted to children’s needs.</t>
  </si>
  <si>
    <t>33(a) With reference to its general comment No. 4 (2003) on adolescent health and development in the context of the Convention and general comment No. 20 (2016) on the implementation of the rights of the child during adolescence and recalling target 5.6 of the Sustainable Development Goals, the Committee welcomes the 2015 revision of the Criminal Code with regard to the decriminalization of abortion under certain conditions and recommends that the State party:
Adopt a comprehensive sexual and reproductive health policy for adolescents and ensure that sexual and reproductive health education is part of the mandatory school curriculum and targeted at adolescent girls and boys, with special attention paid to preventing early pregnancy and sexually transmitted infections;</t>
  </si>
  <si>
    <t>33(b) Decriminalize abortion in all circumstances and ensure access to safe abortion and post-abortion care services for adolescent girls, making sure that their views are always heard and given due consideration as part of the decision-making process;</t>
  </si>
  <si>
    <t>33(c) Collect data and provide information on the use of alcohol, tobacco and cannabis among children and adolescents;</t>
  </si>
  <si>
    <t>33(d) Address the incidence of drug use by children and adolescents by, inter alia, providing children and adolescents with accurate and objective information and life skills education on preventing substance abuse, including tobacco and alcohol, and develop accessible and youth-friendly drug dependence treatment services.</t>
  </si>
  <si>
    <t>34(a) Recalling its general comment No. 26 (2023) on children’s rights and the environment, with a special focus on climate change, and target 13.3 of the Sustainable Development Goals and taking note of the environmental protection legislation of the State party, the Committee recommends that the State party:
Continue its efforts to raise children’s awareness of and preparedness for environmental degradation, including climate change, by incorporating it into all levels of school curricula and teacher training programmes;</t>
  </si>
  <si>
    <t xml:space="preserve">Children’s rights and the environment </t>
  </si>
  <si>
    <t>34(b) Ensure active child participation in decision-making on environmental issues, in particular by developing an action plan to respond to children’s special needs and vulnerabilities;</t>
  </si>
  <si>
    <t>34(c) Adopt legislation and public policy to ensure that public and private financial institutions assess, disclose and address, scientifically and in accordance with the Paris Agreement, how their direct and indirect investments in infrastructure and activities related to fossil fuels contribute to emissions of greenhouse gases that exacerbate climate change and cause other social and environmental hazards that negatively affect the rights of children, and ensure that such institutions are held accountable for the climate and environmental harms that they generate through carbon-intensive industries, both domestically and extraterritorially.</t>
  </si>
  <si>
    <t>35. The Committee draws attention to target 1.3 of the Sustainable Development Goals and recommends that the State party continue to publish comprehensive data on children affected by poverty and further strengthen measures to provide such children with adequate living standards.</t>
  </si>
  <si>
    <t>36(a) Recalling targets 4.1 and 4.2 of the Sustainable Development Goals, the Committee welcomes the almost 100 per cent attendance at primary schools and the establishment of the Coordination and Advisory Office for the Promotion of Early Childhood Development and the Education Strategy 2025 and recommends that the State party:
Take measures to increase the representation of children in disadvantaged and marginalized situations, in particular those with a migration background, at the secondary school and university levels;</t>
  </si>
  <si>
    <t>Education and early childhood development</t>
  </si>
  <si>
    <t>36(b) Continue strengthening existing education programmes aimed at integrating children with a migration background into the education system;</t>
  </si>
  <si>
    <t>36(c) Continue strengthening efforts and allocating resources for the development and expansion of early childhood education, based on a comprehensive and holistic policy of early childhood care and development;</t>
  </si>
  <si>
    <t>36(d) Strengthen efforts to combat bullying in schools and train education professionals on the identification of bullying in schools and cyberbullying, and the steps to be taken when such cases are identified, and the dissemination of tools to promote the prevention of such circumstances.</t>
  </si>
  <si>
    <t>37(a) With reference to its general comment No. 17 (2013) on the right of the child to rest, leisure, play, recreational activities, cultural life and the arts, the Committee recommends that the State party:
Strengthen its efforts to guarantee the right of the child to rest and leisure and to engage in play and recreational activities appropriate to the age of the child, including by adopting and implementing play and leisure policies with sufficient and sustainable resources;</t>
  </si>
  <si>
    <t>37(b) Provide children, including those with disabilities and children in marginalized and disadvantaged situations, with safe, accessible and inclusive outdoor spaces for play and socialization and public transport to access such spaces;</t>
  </si>
  <si>
    <t>37(c) Provide access to artistic and cultural activities to all children, including children in marginalized and disadvantaged situations.</t>
  </si>
  <si>
    <t>39(a) With reference to its general comment No. 6 (2005) on treatment of unaccompanied and separated children outside their country of origin, the Committee urges the State party, with immediate effect:
To revise its legislation in order to prohibit the detention on immigration grounds of all children below the age of 18. The obligation not to deprive the child of liberty should extend to the child’s parents and requires that the authorities opt for non-custodial solutions for the whole family;</t>
  </si>
  <si>
    <t>39(b) To ensure that all alternatives to the detention of children be associated with strict safeguards and subject to effective external and independent monitoring;</t>
  </si>
  <si>
    <t>39(c) To guarantee sufficient human, technical and financial resources, throughout its jurisdiction, for specialist and child-specific support, protection, legal representation, social assistance and access to education for unaccompanied migrant children and build the capacities of law enforcement officials;</t>
  </si>
  <si>
    <t>39(d) To ensure that the best interests of the child are a primary consideration in all decisions and agreements in relation to asylum-seeking or migrant children.</t>
  </si>
  <si>
    <t>40(a) With reference to its general comment No. 24 (2019) on children’s rights in the child justice system, the Committee takes note of the Juvenile Court Act and urges the State party to bring its child justice system fully into line with the Convention and other relevant standards. In particular, the Committee urges the State party:
To promote non-judicial measures, such as diversion, mediation and counselling, for children accused of criminal offences and, wherever possible, the use of non-custodial sentences, such as probation or community service, for children;</t>
  </si>
  <si>
    <t>40(b) To ensure that detention, including pretrial detention, is used as a measure of last resort and for the shortest possible period of time and that it is reviewed on a regular basis with a view to its withdrawal;</t>
  </si>
  <si>
    <t>40(c) To ensure that children aged between 14 and 18 convicted of a crime are not placed in Austrian prisons too far from their homes and that they are able to maintain regular contact with their families;</t>
  </si>
  <si>
    <t>40(d) To limit the duration of pretrial detention by law, ensure that the circumstances under which such a time limit can exceptionally be extended are clearly defined in law, and ensure regular review of pretrial detention;</t>
  </si>
  <si>
    <t>40(e) To ensure, in the exceptional situations in which deprivation of liberty is justified as a measure of last resort, that children are not detained together with adults and that detention conditions are in compliance with international standards, including with regard to access to education and health services.</t>
  </si>
  <si>
    <t>41(a) While noting that the State party has no armed forces and hence no legislation governing the minimum age for members of the armed forces to participate in hostilities, the Committee regrets the scarcity of information on the implementation of some recommendations contained in its concluding observations on the State party’s initial report under the Optional Protocol on the involvement of children in armed conflict. In this regard, the Committee reiterates its recommendations that the State party:
Establish clear legal guarantees to protect persons under the age of 18 from recruitment into armed forces;</t>
  </si>
  <si>
    <t>41(b) Include in its legislation a definition of direct participation in hostilities;</t>
  </si>
  <si>
    <t>41(c) Systematically collect data on refugee, asylum-seeking and migrant children within its jurisdiction who may have been recruited or used in hostilities abroad and ensure that such children receive appropriate care and treatment, including multidisciplinary assistance for their physical and psychological recovery and their social reintegration.</t>
  </si>
  <si>
    <t>42(a) The Committee recommends that the State party, in order to further strengthen the fulfilment of children’s rights, consider ratifying or finalize the ratification of the following core human rights instruments to which it is not yet a party:
Convention on the Rights of Persons with Disabilities;</t>
  </si>
  <si>
    <t>42(b) International Convention on the Protection of the Rights of All Migrant Workers and Members of Their Families;</t>
  </si>
  <si>
    <t>42(c) International Convention for the Protection of All Persons from Enforced Disappearance.</t>
  </si>
  <si>
    <t>43. The Committee recommends that the State party continue to cooperate with the Council of Europe on the implementation of the Convention and other human rights instruments, both in the State party and in other States members of the Council.</t>
  </si>
  <si>
    <t>44. The Committee recommends that the State party take all appropriate measures to ensure that the recommendations contained in the present concluding observations are fully implemented. The Committee also recommends that the combined third and fourth periodic reports and the present concluding observations be made widely available in the languages of the country.</t>
  </si>
  <si>
    <t>45. The Committee recommends that the State party establish a standing government structure to coordinate and prepare reports to and engage with international and regional human rights mechanisms, and to coordinate and track national follow-up to, and implementation of, treaty obligations and the recommendations and decisions emanating from the mechanisms. The Committee emphasizes that such a structure should be adequately and continuously supported by dedicated staff and should have the capacity to consult systematically with the national human rights institution and civil society.</t>
  </si>
  <si>
    <t>46. The Committee will establish and communicate the due date of the combined fifth and sixth periodic reports of the State party in due course, in line with the envisaged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</si>
  <si>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7(a) The Committee reiterates its previous recommendations and urges the State party to:
Bring its current Children’s Code into line with the Convention, including with regard to violence against children, children deprived of a family environment and child justice;</t>
  </si>
  <si>
    <t>7(b) Develop and implement systematic child-rights impact assessment procedures for legislation and policies relevant to children;</t>
  </si>
  <si>
    <t>7(c) Ensure that civil society and children participate in the development, implementation and monitoring of legislation relevant to children, including the revision of the Children’s Code and the Family Code.</t>
  </si>
  <si>
    <t>8. The Committee notes that the National Development Plan 2021–2026 includes targets for reducing child poverty and improving education, but is concerned about the absence of a policy on children’s rights. The Committee recommends that the State party develop and adopt a comprehensive policy and action plan on the implementation of the Convention, with the participation of children, which encompass all areas covered by the Convention and include specific, time-bound and measurable goals.</t>
  </si>
  <si>
    <t>9. While noting that several bodies coordinate activities related to child protection, child justice and social protection for children, the Committee recommends that the State party designate a single government entity with sufficient authority, adequate resources and a clear mandate to monitor and coordinate all activities related to the implementation of the Convention at the national and local levels and across all sectors.</t>
  </si>
  <si>
    <t>10(a) The Committee notes with appreciation the guidelines for tracking the allocation and use of financial resources for children and the introduction of programme-based budgeting aligned with the Sustainable Development Goals, but is concerned that they are not systematically applied across the relevant ministries. Recalling its general comment No. 19 (2016) on public budgeting for the realization of children’s rights, the Committee recommends that the State party:
Define specific budgetary lines for all children, paying special attention to those in disadvantaged situations who may require affirmative social measures, and ensure that those budgetary lines are protected even during times of economic crisis;</t>
  </si>
  <si>
    <t>10(b) Apply the national guidelines for tracking, monitoring and evaluating the allocation and use of financial resources for children, ensuring transparent and participatory budgeting in which civil society, the public and children can be involved effectively.</t>
  </si>
  <si>
    <t>11(a) The Committee welcomes the measures taken to strengthen the collection of data on the Sustainable Development Goals but is concerned that varying methodologies and software between the National Statistics Committee and the relevant ministries do not allow for efficient sharing. Recalling its general comment No. 5 (2003) on general measures of implementation of the Convention, and its previous recommendations, the Committee recommends that the State party:
Address the incompatibilities in the software used by the relevant actors, such as by establishing a central data-collection system encompassing all areas of the Convention and its Optional Protocols, covering both qualitative and quantitative indicators, and disaggregated by age, sex, disability, geographical location, ethnic origin, nationality and socioeconomic background;</t>
  </si>
  <si>
    <t>11(b) Strengthen the collection and analysis of data on the Sustainable Development Goals, including by expanding the range of indicators, and ensure that data are collected on the situation of children with disabilities, children in alternative care, children belonging to minority groups, and asylum-seeking, refugee and migrant children;</t>
  </si>
  <si>
    <t>11(c) Ensure that statistical data are regularly published and shared among relevant State agencies, ministries, professional groups and civil society, and used for the evaluation of policies and programmes on children’s rights.</t>
  </si>
  <si>
    <t>12(a) The Committee notes the establishment of a Commissioner for Children’s Rights, but is concerned about the lack of clarity regarding its independence. The Committee recommends that the State party:
Clarify the mandate of the Commissioner for Children’s Rights, and ensure that it is widely known, in particular by children, and that it has sufficient human, financial and technical resources to monitor children’s rights and to receive, investigate and address complaints by children in a child-friendly manner;</t>
  </si>
  <si>
    <t>12(b) Continue to ensure the full compliance of the Commissioner for Children’s Rights and the Ombudsperson with the principles relating to the status of national institutions for the promotion and protection of human rights (the Paris Principles), including with regard to their funding and selection processes.</t>
  </si>
  <si>
    <t>13(a) Continue its awareness-raising regarding children’s rights among the public, with the active involvement of children;</t>
  </si>
  <si>
    <t>14(a) Noting with deep concern the draft law on non-commercial non-governmental organizations, the Committee reminds the State party of the important role of independent civil society organizations and human rights defenders, including child human rights defenders, in promoting the human rights of children, and urges the State party to:
Revise the draft law on non-commercial non-governmental organizations to ensure the independence of civil society engaged in work related to human rights, in particular on children’s rights, including by ensuring an enabling environment for non-governmental organizations and preventing undue restrictions to registration procedures and on access to foreign funding;</t>
  </si>
  <si>
    <t>14(b) Ensure that civil society organizations and human rights defenders, including child human rights defenders, are able to promote children’s rights and exercise their right to freedom of expression and opinion without being subjected to unnecessary restrictions;</t>
  </si>
  <si>
    <t>14(c) Strengthen the participation of civil society organizations, children’s organizations and child human rights defenders in children’s rights matters and in the development, implementation, monitoring and evaluation of policies, programmes and legislation related to children’s rights.</t>
  </si>
  <si>
    <t>15(a) Recalling its general comment No. 16 (2013) on State obligations regarding the impact of the business sector on children’s rights and the Guiding Principles on Business and Human Rights, the Committee recommends that the State party:
Ensure the legal accountability of the business sector, including the agricultural and informal sectors, in relation to international and national human rights, health, environmental and other standards that go beyond labour issues;</t>
  </si>
  <si>
    <t>15(b) Require companies to undertake assessments of, consultations on and full public disclosure of the environmental, health-related and children’s rights impacts of their business activities and their plans to address such impacts.</t>
  </si>
  <si>
    <t>16. Recalling its previous recommendations, the Committee recommends that the State party harmonize the definition of the term “child” in all national legislation and policies in accordance with the Convention, ensure that in the implementation of the Act on the Principles of State Youth Policy “young persons” under 18 years of age are considered as children, and abolish all legal exceptions to the minimum age of marriage being 18 years.</t>
  </si>
  <si>
    <t>17(a) The Committee remains deeply concerned about persistent discrimination against girls and children in disadvantaged situations. Recalling targets 5.1 and 10.3 of the Sustainable Development Goals, the Committee urges the State party to:
Implement targeted policies and programmes to eliminate discrimination against all children in disadvantaged situations, including girls, children with disabilities, children belonging to ethnic minority groups, asylum-seeking, refugee and migrant children, children without a regular residence status, lesbian, gay, bisexual, transgender and intersex children, children in alternative care and children left behind by parents working abroad;</t>
  </si>
  <si>
    <t>17(b) Establish clear avenues for children to seek justice in cases of discrimination and, where appropriate, ensure the access of children in disadvantaged situations to health services, education and a decent standard of living;</t>
  </si>
  <si>
    <t>17(c) Ensure systematic training on the protection of children from discrimination for law enforcement officials, the judiciary, prosecutors and other professionals working with and for children;</t>
  </si>
  <si>
    <t>17(d) Conduct media campaigns to change social norms and behaviours that contribute to discrimination, to raise public awareness of the prohibition of discrimination, particularly on the basis of gender and disability, and to combat stigmatization against children in disadvantaged situations;</t>
  </si>
  <si>
    <t>17(e) Monitor strategies and measures to combat discrimination.</t>
  </si>
  <si>
    <t>18(a) The Committee welcomes the integration of the principle of “the best interests of the child” in article 27 of the Constitution and recommends that the State party:
Ensure that the principle is consistently applied in all programmes and legislative, administrative and judicial proceedings affecting children, including in relation to domestic violence, parental custody, alternative care, asylum and child justice;</t>
  </si>
  <si>
    <t>18(b) Strengthen the capacity of all relevant professionals to assess and determine the best interests of the child and to give that principle due weight as a primary consideration.</t>
  </si>
  <si>
    <t>19(a) The Committee notes with appreciation the Decree on Participatory Local Governance, but is concerned about the lack of mechanisms in place to ensure the right of children to express their views and have these taken into account in all decisions affecting them. The Committee recommends that the State party:
Ensure the right of all children to express their views and to have them taken into account in all decisions affecting them, including in courts and in relevant administrative and judicial proceedings, and develop procedures and guidelines for relevant professionals on ensuring that proceedings are child-friendly and that due weight is given to the views of children;</t>
  </si>
  <si>
    <t>19(b) Promote the meaningful and empowered participation of all children in disadvantaged situations, including girls and children with disabilities, within the family, the community and schools, by developing adapted toolkits for consulting children on national and local policy issues, and by conducting awareness-raising activities to combat negative societal attitudes that hinder children’s participation in society and ensuring the training of teachers and other relevant professionals on the right of the child to be heard;</t>
  </si>
  <si>
    <t>19(c) In relation to the presidential decree of 29 January 2021, integrate all values enshrined in article 29 of the Convention into the activities of child-led organizations.</t>
  </si>
  <si>
    <t>20(a) Noting with appreciation the measures taken to end statelessness and achieve universal birth registration, the Committee recalls target 16.9 of the Sustainable Development Goals and recommends that the State party:
Continue its efforts to ensure the right of all children, regardless of their parents’ immigration or residence status, to be registered at birth and have access to identification cards, such as by: (i) simplifying the documentation requirements for birth registration and the issuance of birth certificates, particularly for children of parents who do not have the required documents; (ii) waiving fines for late birth registration for families in need; and (iii) ensuring that the Balaga Suyunchu birth allowance is available to all families who need it;</t>
  </si>
  <si>
    <t>20(b) Simplify the application procedures for citizenship and residency, with a view to facilitating the acquisition of nationality for children who would otherwise be stateless and ensuring that children without a regular residence status have access to basic services;</t>
  </si>
  <si>
    <t>20(c) Develop a procedure to determine the stateless status of children in order to properly identify and protect stateless children, and consider ratifying the 1954 Convention relating to the Status of Stateless Persons and the 1961 Convention on the Reduction of Statelessness, in line with its commitments made in 2019.</t>
  </si>
  <si>
    <t>21(a) The Committee is deeply concerned about various legislative measures introducing penalties for insulting teachers, and about the deanonymization of Internet users and the censorship of information that is considered false, or contradictory to family and traditional social values, or is considered to promote “non-traditional” sexual relationships and disrespect for family members. Recalling its general comment No. 25 (2021) on children’s rights in relation to the digital environment, the Committee recommends that the State party:
Guarantee the right of children to access information and exercise their right to freedom of expression, including in schools and in the digital environment, by preventing disproportionate restrictions, protecting children from censorship and digital surveillance, and ensuring that children can seek, receive and impart information and ideas using any medium of their choice;</t>
  </si>
  <si>
    <t>21(b) Improve digital inclusion for children in disadvantaged situations and promote the equitability and affordability of online services and connectivity, while ensuring that public services remain accessible to children who do not use or have access to digital technologies;</t>
  </si>
  <si>
    <t>21(c) Enhance the digital literacy, awareness and skills of children, teachers and families.</t>
  </si>
  <si>
    <t>22. The Committee recommends that the State party ensure full respect for the right of all children to freedom of association and peaceful assembly as guaranteed by the Convention, and that children are supported and encouraged to form their own associations and initiatives.</t>
  </si>
  <si>
    <t>23(a) Recalling its previous recommendations and target 16.2 of the Sustainable Development Goals, the Committee recommends that the State party:
Take legislative measures to explicitly prohibit the use of solitary confinement in alternative care settings, and ensure that all staff receive training on child-sensitive and non-coercive methods of care;</t>
  </si>
  <si>
    <t>23(b) Ensure that children have access to confidential, child-sensitive and independent complaint mechanisms for reporting cases, in particular in alternative care settings and detention centres, and that those reporting such cases do not face reprisals;</t>
  </si>
  <si>
    <t>23(c) Investigate all cases of abuse and ill-treatment of children in detention and in alternative care settings, including among children with disabilities, adequately sanction perpetrators and provide reparation to victims;</t>
  </si>
  <si>
    <t>23(d) Ensure that the national preventive mechanism has the capacity and sufficient resources to monitor all detention centres and alternative care settings.</t>
  </si>
  <si>
    <t>24(a) The Committee remains deeply concerned about the high proportion of children who have experienced corporal punishment, and that corporal punishment remains socially acceptable in all settings, and legally acceptable in the home, alternative care settings and day care. The Committee reiterates its previous recommendations and urges the State party to:
Explicitly prohibit, as a matter of priority, corporal punishment by law in the home, alternative care settings and day care, and enforce effectively the prohibition of corporal punishment in schools under the Education Act;</t>
  </si>
  <si>
    <t>24(b) Develop protocols and procedures for action when corporal punishment takes place, including the provision of child-sensitive, confidential complaint mechanisms, particularly in schools and alternative care settings, to ensure safe and confidential reporting and that perpetrators are duly sanctioned;</t>
  </si>
  <si>
    <t>24(c) Strengthen awareness-raising campaigns for parents, children, teachers and other professionals working with and for children to promote attitudinal change concerning corporal punishment in all settings and to promote positive, non-violent and participatory forms of child-rearing.</t>
  </si>
  <si>
    <t>25(a) The Committee notes with appreciation the legislative measures to strengthen the prohibition of domestic violence, but is concerned that the number of cases of domestic violence more than doubled from 2014 to 2018. Recalling its previous recommendations, the Committee recommends that the State party:
Adopt a national action plan to end all forms of violence against children and ensure that it: (i) includes specific, time-bound and measurable outcomes and indicators, specific roles and responsibilities of relevant actors and a mechanism for the monitoring and evaluation of the plan; and (ii) is supported by sufficient human, technical and financial resources for its implementation;</t>
  </si>
  <si>
    <t>25(b) Ensure the prompt and effective investigation of and intervention in all cases of violence against children, including abuse and neglect, by professionals who have received specialized training on responding to such cases;</t>
  </si>
  <si>
    <t>25(c) Develop community-based programmes aimed at preventing domestic violence and child abuse, with the involvement of children and community leaders, and ensure that interventions in domestic violence are trauma- and child-focused.</t>
  </si>
  <si>
    <t>27(a) Recalling joint general recommendation No. 31 of the Committee on the Elimination of Discrimination against Women/general comment No. 18 of the Committee on the Rights of the Child (2019) on harmful practices, and targets 5.2, 16.1 and 16.2 of the Sustainable Development Goals, the Committee reiterates its previous recommendations and strongly urges the State party to:
Strengthen legislation punishing gender-based violence, including by ensuring that the legal definition of rape meets international human rights standards;</t>
  </si>
  <si>
    <t>Sexual exploitation and abuse and gender-based violence</t>
  </si>
  <si>
    <t>27(b) Strengthen measures aimed at addressing the root causes of sexual abuse and gender-based violence against children, including through mandatory segments in school curricula and awareness-raising measures in cooperation with community and religious leaders, with a view to eliminating persistent patriarchal attitudes, discriminatory stereotypes and stigma that deter girls who are victims and witnesses from reporting violence;</t>
  </si>
  <si>
    <t>27(c) Ensure confidential, child-friendly and community-based mechanisms for the reporting of cases of sexual exploitation and abuse;</t>
  </si>
  <si>
    <t>27(d) Ensure that all cases of sexual exploitation and abuse, gender-based violence and bride kidnapping are promptly investigated using a multidisciplinary approach and avoiding revictimization, and that perpetrators are prosecuted and duly sanctioned and reparations are provided to victims;</t>
  </si>
  <si>
    <t>27(e) Ensure that all child victims of sexual exploitation and abuse and gender-based violence are treated as victims, receive adequate protection under the law, and have access to multisectoral remedies and comprehensive support;</t>
  </si>
  <si>
    <t>27(f) Develop child-sensitive protection schemes for girls who are victims of bride kidnapping, as well as services for their psychological recovery and social reintegration;</t>
  </si>
  <si>
    <t>27(g) Provide mandatory and systematic training for the judiciary, the police and other relevant professional groups on children’s rights and the prohibition of gender-based violence and bride kidnapping, and on child-sensitive procedures for addressing cases and supporting victims of gender-based violence;</t>
  </si>
  <si>
    <t>27(h) Ensure the systematic and coordinated collection and analysis of data on sexual abuse and gender-based violence against children, and on cases that have been reported, investigated and prosecuted.</t>
  </si>
  <si>
    <t>28(a) The Committee is deeply concerned about the prevalence of child marriage and the fact that children can get married at 17 years of age with the authorization of local authorities. The Committee reiterates its previous recommendations and strongly urges the State party to:
Prohibit all marriages for those under 18 years of age, without exception, including by removing the possibility of seeking authorization for marriage at 17 years of age;</t>
  </si>
  <si>
    <t>28(b) Address the root causes of child marriage, including harmful gender stereotypes and socioeconomic vulnerability;</t>
  </si>
  <si>
    <t>28(c) Strengthen measures to prevent child marriages and raise awareness about the harmful effects of child marriage.</t>
  </si>
  <si>
    <t>29(a) Noting with concern the large number of children living with caregivers because both of their parents are working abroad, and the limited involvement by fathers in caring for children, the Committee recommends that the State party:
Provide appropriate assistance and support to caregivers of children whose parents are working abroad for the performance of child-rearing responsibilities, and ensure that such children have access to community-based psychosocial support and to complaint mechanisms to report any abuse;</t>
  </si>
  <si>
    <t>29(b) Introduce a formal temporary guardianship arrangement for children with both parents working abroad;</t>
  </si>
  <si>
    <t>29(c) Provide incentives for fathers to be actively involved in child-rearing, and conduct awareness-raising activities to address gender stereotypes in parenting.</t>
  </si>
  <si>
    <t>31(a) The Committee reiterates its previous recommendations and urges the State party to:
Adopt a national strategy and action plan for deinstitutionalization, with a specific budget, staff allocations, and measures for legal reform, for: (i) supporting and prioritizing family-based and community-based care options for children who cannot stay with their families; (ii) developing early intervention and preventive services; and (iii) strengthening support for families in vulnerable situations through child-sensitive social protection policies and services;</t>
  </si>
  <si>
    <t>31(b) Ensure that disability or migration status are never the sole justification for family separation, and that children are separated from their family only as a measure of last resort and if it is in their best interests after a comprehensive assessment of their situation;</t>
  </si>
  <si>
    <t>31(c) Ensure regular and substantive reviews of placement in alternative care, and monitor the quality of care therein, and ensure that children are heard in decisions affecting them in alternative care placement and throughout their stay;</t>
  </si>
  <si>
    <t>31(d) Strengthen the capacity of professionals working with families and children, in particular social workers, to ensure family-based care responses and to enhance their awareness of the rights and needs of children deprived of a family environment;</t>
  </si>
  <si>
    <t>31(e) Strengthen its system of foster care for children who cannot stay with their families, including by allocating sufficient financial resources and providing adequate training for foster parents;</t>
  </si>
  <si>
    <t>31(f) Provide education, skills, housing and opportunities for independent living for children leaving alternative care;</t>
  </si>
  <si>
    <t>31(g) Urgently investigate and prosecute cases of deaths of children and violence carried out against them in alternative care, especially children with disabilities, and ensure access for victims to child-friendly reporting channels, to reparation and to free assistance by interpreters, including in sign language.</t>
  </si>
  <si>
    <t>32(a) The Committee recommends that the State party develop policies to ensure:
That the best interests of the child are the primary consideration when sentencing the primary caregiver, and that alternatives to incarceration are considered;</t>
  </si>
  <si>
    <t>32(b) That when the incarceration of caregivers is unavoidable, children have access to adequate early childhood education, nutrition and health services, enjoy the right to play, and are visited regularly by social workers to guarantee their physical, mental and social development.</t>
  </si>
  <si>
    <t>34(a) The Committee reiterates its previous recommendations and further urges the State party to:
Adopt the draft amended law on disability and allocate sufficient resources for the development of family-based care options for children with disabilities;</t>
  </si>
  <si>
    <t>34(b) Facilitate access for children with all types of disabilities to accessible services, including education, health, social protection and support services, by developing regulations for reasonable accommodation and ensuring the accessibility of public spaces, buildings, services and information for children with disabilities;</t>
  </si>
  <si>
    <t>34(c) Strengthen support for parents of children with disabilities and ensure the right of those children to grow up in their family environment, including by: (i) increasing the availability of early detection and early intervention services; (ii) ensuring the referral of children with disabilities to support services deemed necessary, including specialized and accessible health-care services; and (iii) providing supplementary income and social services for all children with disabilities;</t>
  </si>
  <si>
    <t>34(d) Invest in measures to support the social integration and individual development of children with disabilities, including by providing capacity-building to child protection professionals on the rights and specific needs of children with disabilities and ensuring their access to personal assistance, rehabilitation and assistive devices;</t>
  </si>
  <si>
    <t>34(e) Take urgent measures to prevent and investigate cases of abuse, neglect and violence against children with disabilities, including sexual violence against girls, and ensure their access to remedies and the necessary support services;</t>
  </si>
  <si>
    <t>34(f) Strengthen awareness-raising campaigns to combat the stigmatization of children with disabilities and to promote a positive image of them as rights holders.</t>
  </si>
  <si>
    <t>35(a) Recalling targets 3.3 and 3.8 of the Sustainable Development Goals, the Committee recommends that the State party:
Continue to address the overhospitalization of children, including through continuous capacity-building of health professionals, and ensure that the number of qualified medical professionals in outpatient settings, including paediatricians and child psychologists and psychiatrists, is sufficient to meet the health needs of children;</t>
  </si>
  <si>
    <t>35(b) Ensure the access of asylum-seeking, refugee, migrant and stateless children to primary health services;</t>
  </si>
  <si>
    <t>35(c) Strengthen measures, in cooperation with social workers, community leaders and civil society, to prevent mother-to-child transmission of HIV; ensure that children with HIV/AIDS have access to antiretroviral therapy and regular follow-up, such as through an integrated electronic system for monitoring patients; and combat the stigmatization of children with HIV/AIDS;</t>
  </si>
  <si>
    <t>35(d) Take measures to reduce obesity and overweight among children and to promote a healthy lifestyle, including through public awareness-raising on nutrition issues;</t>
  </si>
  <si>
    <t>35(e) Promote breastfeeding and implement the International Code of Marketing of Breast-milk Substitutes, including by ensuring that the relevant by-laws have legal provisions on labelling breast-milk substitutes.</t>
  </si>
  <si>
    <t>36(a) Noting with concern the growing prevalence of poor mental health among adolescents, the Committee recommends that the State party:
Undertake a study on mental health among children to inform the development of a mental health programme dedicated to children that includes community-based, therapeutic mental health services and counselling in schools, homes and alternative care facilities;</t>
  </si>
  <si>
    <t>36(b) Establish national standards for the provision of both inpatient and outpatient mental health services to children, including standards for determining the duration of inpatient mental health care and for appropriate follow-up;</t>
  </si>
  <si>
    <t>36(c) Ensure that mental health services are confidential, are provided without stigmatization and respect the child’s right to privacy and to be heard;</t>
  </si>
  <si>
    <t>36(d) Strengthen measures to address the underlying causes of poor mental health, depression and self-harming behaviours among children and invest in preventive measures.</t>
  </si>
  <si>
    <t>37(a) Recalling targets 3.7 and 5.6 of the Sustainable Development Goals, the Committee recommends that the State party:
Ensure access for adolescents to sexual and reproductive health services and age-appropriate family planning services, including affordable or free contraceptives and safe abortion and post-abortion services;</t>
  </si>
  <si>
    <t>37(b) Conduct training for relevant professionals on the right of adolescents to sexual and reproductive health-care services;</t>
  </si>
  <si>
    <t>37(c) Integrate comprehensive, age-appropriate information on sexual and reproductive health into mandatory school curricula at all levels of education and into teacher training and ensure that it includes education on sexual diversity, sexual and reproductive rights, responsible sexual behaviour and violence preventi37n;</t>
  </si>
  <si>
    <t>37(d) Develop a policy to address substance abuse among adolescents, including through the development of youth-friendly drug dependence treatment and education and awareness-raising on substance-free lifesty</t>
  </si>
  <si>
    <t>38(a) Noting with deep concern the large number of children living in poverty, the Committee recommends that the State party:
Strengthen measures to ensure that all children have an adequate standard of living, including by ensuring their access to adequate and long-term social housing and reforming its social protection programme to address child poverty through increased coverage of State benefits;</t>
  </si>
  <si>
    <t>38(b) Amend the relevant legislation to enable the parents of asylum-seeking children to access employment while their refugee status applications are pending, and to ensure that their children have equal access to social security;</t>
  </si>
  <si>
    <t>38(c) Ensure that measures to combat poverty comply with a child rights-based approach and include a particular focus on children in disadvantaged situations, especially children belonging to ethnic minority groups, children with disabilities, and asylum-seeking, refugee and migrant children.</t>
  </si>
  <si>
    <t>39(a) In the light of its general comment No. 26 (2023) on children’s rights and the environment, with a special focus on climate change, the Committee welcomes the State party’s updated nationally determined contribution, but is concerned about the large number of children living in areas with unsafe levels of air pollution. Recalling target 13.3 of the Sustainable Development Goals, the Committee recommends that the State party:
Adopt legislation on air quality and take measures to improve air quality in urban areas;</t>
  </si>
  <si>
    <t>39(b) Ensure that children’s particular vulnerabilities, needs and views are considered in developing policies and programmes to address climate change and disaster risk management;</t>
  </si>
  <si>
    <t>39(c) Strengthen measures to promote, with the active participation of schools, children’s awareness of their right to a clean, healthy and sustainable environment, and to ensure their preparedness for climate change and environmental degradation, including by incorporating the subject into school curricula and teacher training programmes.</t>
  </si>
  <si>
    <t>41(a) Recalling targets 4.1, 4.2, 4.5 and 4.a of the Sustainable Development Goals, the Committee urges the State party to:
Strengthen measures for ensuring equal access to and retention in quality, inclusive education for all children, with particular attention to girls, children with disabilities, children in rural and remote areas, children belonging to ethnic minority groups, and asylum-seeking, refugee and migrant children;</t>
  </si>
  <si>
    <t>41(b) Allocate adequate resources to address, as a matter of urgency, schools classified as being in an “emergency” state, and to improve school infrastructure, including by building more classrooms, reducing class sizes, and increasing the quality and quantity of water and sanitation resources;</t>
  </si>
  <si>
    <t>41(c) Establish minimum standards for ensuring safety in schools, and develop a mechanism for monitoring and reporting related issues;</t>
  </si>
  <si>
    <t>41(d) Endorse the Safe Schools Declaration and commit to protecting schools during conflicts;</t>
  </si>
  <si>
    <t>41(e) Improve the quality of school education and teaching and enhance educational opportunities and learning outcomes for children at all levels, including by increasing the number of teachers, in particular in rural areas, ensuring digital skills development and human rights training for teachers and providing them with adequate salaries;</t>
  </si>
  <si>
    <t>41(f) Integrate a definition of the term “multilingual education” in the draft law on education as the right to acquire education in a child’s mother tongue, and ensure that children belonging to minority groups have access to quality multilingual education, including through multilingual teachers and appropriate materials and educational technologies;</t>
  </si>
  <si>
    <t>41(g) Ensure inclusive education in early childhood education and in mainstream schools for all children with disabilities by providing training to teachers and educational administrators on the minimum standard for the accessibility of school education for children with disabilities, ensuring reasonable accommodation within the school infrastructure, and adapting curricula and training and assigning specialized teachers and professionals in integrated classes, so that children with disabilities and learning difficulties receive individual support and due attention;</t>
  </si>
  <si>
    <t>41(h) Combat bullying in schools, and ensure that such measures encompass prevention, early detection mechanisms, the empowerment of children and professionals, intervention protocols, awareness-raising on its harmful effects, and training for teachers on preventing and responding to violence in schools;</t>
  </si>
  <si>
    <t>41(i) Develop guidelines and regular training for teachers on addressing violence and other disturbances in schools, with a view to preventing misuse of the law allowing for penalties on students and/or their parents who insult a teacher, and ensuring that teachers take a child-sensitive, non-violent approach to dealing with such disturbances;</t>
  </si>
  <si>
    <t>41(j) Ensure that the teaching of religions in schools promotes respect for a diversity of religions and for children’s freedom of thought, conscience and religion;</t>
  </si>
  <si>
    <t>41(k) Ensure the right of children to leisure, play, recreational activities, cultural life and the arts, including through safe and accessible playground spaces.</t>
  </si>
  <si>
    <t>42(a) Recalling its joint general comments No. 3 and No. 4 (2017) of the Committee on the Protection of the Rights of All Migrant Workers and Members of their Families/No. 22 and No. 23 (2017) of the Committee on the Rights of the Child on the human rights of children in the context of international migration, the Committee recommends that the State party:
Strengthen its refugee protection system and status determination procedure to ensure that they take into account the best interests of the child, are child sensitive and comply with international refugee and human rights law;</t>
  </si>
  <si>
    <t>42(b) Reduce processing times for asylum applications and ensure that all asylum-seeking children have prompt access to housing, education, health services, psychosocial and integration support and social security;</t>
  </si>
  <si>
    <t>42(c) Provide asylum-seeking, refugee and migrant children with durable solutions, including residence status and support for their social integration;</t>
  </si>
  <si>
    <t>42(d) Develop national guidelines on ensuring the rights of unaccompanied children, including through multisectoral coordination, and establish a mechanism for ensuring the prompt identification and referral of unaccompanied children to a professionally trained guardian, tracing mechanisms, temporary care arrangements and support services tailored to their needs.</t>
  </si>
  <si>
    <t>44(a) Recalling target 8.7 of the Sustainable Development Goals and its previous recommendations, the Committee urges the State party to:
Develop a strategy for the elimination of the worst forms of child labour and enforcement of the child labour laws, and provide sufficient resources for the implementation of those laws;</t>
  </si>
  <si>
    <t>44(b) Expeditiously approve the draft amendment to the law on the procedure for conducting inspections of business entities to eliminate the requirement for a 10-day advance notice of a visit by labour inspectors;</t>
  </si>
  <si>
    <t>44(c) Intensify labour inspections, including by providing training for labour inspectors to enforce child labour laws and by increasing the number of labour inspectors in the agricultural and informal sectors of economy, and ensure the imposition of sanctions in cases of infringement of the law;</t>
  </si>
  <si>
    <t>44(d) Strengthen measures to withdraw children from child labour and to ensure their access to education and reintegration programmes;</t>
  </si>
  <si>
    <t>44(e) Conduct awareness-raising activities among businesses and in the agricultural and informal sectors on the prevention of the exploitation of children, including child labour, and on the relevant legislation;</t>
  </si>
  <si>
    <t>44(f) Regularly collect data on the nature and extent of, and trends in, the worst forms of child labour, disaggregated by age, sex, refugee and migrant status, and other relevant factors, in order to understand the scale of the problem and inform current and future policies and strategies.</t>
  </si>
  <si>
    <t>45(a) Recalling target 8.7 of the Sustainable Development Goals, the Committee recommends that the State party:
Ensure the effective implementation of the national referral mechanism for victims of human trafficking, and that child victims of trafficking have access to psychological support, legal assistance and other support services;</t>
  </si>
  <si>
    <t>45(b) Investigate and prosecute cases of trafficking of children and ensure appropriate convictions for perpetrators.</t>
  </si>
  <si>
    <t>46(a) While welcoming the measures taken to establish a child justice system, the Committee recalls its general comment No. 24 (2019) on children’s rights in the child justice system and its previous recommendations and recommends that the State party:
Allocate adequate financial, human and technical resources to establish a child justice system with court facilities, procedures and specially designated judges and prosecutors who receive continuous training, with a view to ensuring that all children accused of having infringed the criminal law are dealt with in specialized child justice systems;</t>
  </si>
  <si>
    <t>46(b) Adopt a new State programme on justice for children and allocate sufficient resources for its effective implementation, including by operationalizing the Inter-agency Coordination Council for Juvenile Justice;</t>
  </si>
  <si>
    <t>46(c) Establish a limit for the duration of pretrial detention; avoid its use by ensuring that children arrested and deprived of their liberty are promptly brought before a competent authority to examine the legality of deprivation of liberty or its continuation; and ensure that it is regularly and judicially reviewed;</t>
  </si>
  <si>
    <t>46(d) Provide systematic training on children’s rights and child-friendly proceedings for the judiciary, lawyers, law enforcement officials and other relevant officials working with children in the justice system;</t>
  </si>
  <si>
    <t>46(e) Ensure that all children alleged to have infringed the criminal law, or accused of or recognized as having infringed it, have access to qualified and independent legal aid at an early stage of the procedure and throughout the legal proceedings;</t>
  </si>
  <si>
    <t>46(f) Actively promote non-judicial measures, such as diversion, mediation and counselling, for children accused of criminal offences, and, wherever possible, the use of non-custodial sentences for children, such as probation or community service;</t>
  </si>
  <si>
    <t>46(g) Continue to ensure that detention is used as a measure of last resort and for the shortest possible period of time, is subject to appeal and is reviewed on a regular basis with a view to its withdrawal;</t>
  </si>
  <si>
    <t>46(h) For the exceptional situations where deprivation of liberty is justified as a measure of last resort, ensure that children are not detained together with adults and that detention conditions are compliant with international standards;</t>
  </si>
  <si>
    <t>46(i) Develop community-based services and family support and reintegration services with the aim of preventing reoffending among children and supporting those who are at risk of reoffending.</t>
  </si>
  <si>
    <t>47. Noting with appreciation the measures taken to repatriate children who are nationals of the State party from Iraq and children from camps in the Syrian Arab Republic, the Committee recommends that the State party continue to take effective measures to repatriate all children from camps in the Syrian Arab Republic and facilitate the urgent and child-friendly reintegration of such children back into their communities.</t>
  </si>
  <si>
    <t>48(a) Recalling its 2019 guidelines regarding the implementation of the Optional Protocol and its previous recommendations, the Committee recommends that the State party:
Ensure the effective investigation of the sale of girls for the purpose of forced marriage, sexual exploitation and abuse both in and outside the State party, including in prostitution, and that such offences are punishable by appropriate criminal sanctions;</t>
  </si>
  <si>
    <t>48(b) Prevent and address the online sale of children for the purpose of sexual exploitation and abuse, including through the training of relevant professionals and by ensuring that Internet service providers are required by law to promptly block and remove online sexual abuse material;</t>
  </si>
  <si>
    <t>48(c) Ensure that children who are victims of offences covered by the Optional Protocol are treated as victims and receive child-sensitive and specialized support services;</t>
  </si>
  <si>
    <t>48(d) Establish extraterritorial jurisdiction over all crimes covered by the Optional Protocol when the victim is a national of the State party.</t>
  </si>
  <si>
    <t>49(a) The Committee remains concerned that all children aged 15 and 16 participate in military and weapons training, and that children as young as 14 years of age can enrol in military schools. Recalling its previous recommendations, the Committee recommends that the State party:
Guarantee in law that no person under the age of 18 may be deployed on military operations;</t>
  </si>
  <si>
    <t>49(b) Ensure that children who enrol in the Higher Military Academy and other military schools, and all persons sharing parental responsibility for them, are fully informed of the hazards and obligations of military service before enrolment in such schools, and that children are enrolled with the appropriate consent of parents or guardians;</t>
  </si>
  <si>
    <t>49(c) Remove all activities involving the handling of weapons from the civilian education system, and include human rights and peace education consistent with the Convention, in particular articles 28 and 29, and the Committee’s general comment No. 1 (2001) on the aims of education;</t>
  </si>
  <si>
    <t>49(d) Strengthen measures to ensure the early and effective identification, including through intersectoral coordination and capacity-building for the relevant authorities, of all children who may have been recruited or used in armed conflicts abroad upon their entering the State party and provide support for their physical and psychological recovery, rehabilitation and integration into society;</t>
  </si>
  <si>
    <t>49(e) Consider extending extraterritorial jurisdiction for crimes concerning the recruitment and use of children in hostilities.</t>
  </si>
  <si>
    <t>50. The Committee recommends that the State party, in order to further strengthen the fulfilment of children’s rights, accede to the Optional Protocol to the Convention on a communications procedure.</t>
  </si>
  <si>
    <t>Ratification of the Optional Protocol to the Convention on a communications procedure</t>
  </si>
  <si>
    <t>51. The Committee recommends that the State party, in order to further strengthen the fulfilment of children’s rights, consider ratifying the International Convention for the Protection of All Persons from Enforced Disappearance.</t>
  </si>
  <si>
    <t>52.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and the present concluding observations be made widely available in the languages of the country.</t>
  </si>
  <si>
    <t>53. The Committee will establish and communicate the due date of the combined seventh and eighth periodic reports of the State party in due course, in line with the envisaged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</si>
  <si>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10(a) Strengthen its national information system on children to allow for the sufficient monitoring and analysis of the situation of children, including through the allocation of sufficient resources and the adoption of a child rights monitoring framework to systematize the monitoring and analysis of data on children.</t>
  </si>
  <si>
    <t>10(b) Ensure that the data collected encompass all areas of the Convention and are disaggregated by age, sex, disability, geographical location, ethnic origin, nationality and socioeconomic background.</t>
  </si>
  <si>
    <t>10(c) Improve the collection, quality and analysis of data on child marriages, violence against children, child mental health, child labour, child justice, and the situation of children in disadvantaged situations, including Roma children, children with disabilities, children in alternative care and asylum-seeking and migrant children.</t>
  </si>
  <si>
    <t>10(d) Ensure that the statistical data are shared among relevant ministries, professional groups and civil society organizations and are used for the formulation and evaluation of policies and projects on children’s rights.</t>
  </si>
  <si>
    <t>10(e) Continue its cooperation with the United Nations Children’s Fund (UNICEF) and other relevant entities in this regard.</t>
  </si>
  <si>
    <t>11(a) Ensure that all children have access to : (i) confidential, child-friendly and independent complaint mechanisms in schools, foster care systems, alternative care settings and detention for reporting all forms of violence, abuse, discrimination and other violations of their rights; (ii) legal support and age-appropriate information on access to counselling and remedies, including compensation and rehabilitation.</t>
  </si>
  <si>
    <t>11(c) Ensure capacity-building for judges, prosecutors, police officers and other professionals working with children in the justice system on child-friendly justice procedures, children’s rights and the Convention.</t>
  </si>
  <si>
    <t>12. The Committee recommends that the State party significantly increase its resources allocated to the child rights directorate of the Office of the Ombudsman, with a view to ensuring that it has adequate and sustainable human, technical and financial resources to allow it to effectively carry out its mandate in full compliance with the principles relating to the status of national institutions for the promotion and protection of human rights (the Paris Principles).</t>
  </si>
  <si>
    <t>13(a) Strengthen its awareness-raising activities on children’s rights among the public, with the involvement of children.</t>
  </si>
  <si>
    <t>13(b) Ensure systematic and mandatory training on children’s rights, the Convention and the Optional Protocols thereto for all professionals working for and with children, in particular those working in the public administration, education, social work, law enforcement, immigration and justice.</t>
  </si>
  <si>
    <t>14. Noting with concern the anti-human rights rhetoric among decision-makers and increased opposition to civil society engagement in children’s rights matters, the Committee recommends that the State party strengthen the participation of civil society organizations, children’s organizations and child human rights defenders in children’s rights matters and in the development, implementation, monitoring and evaluation of policies, programmes and legislation related to children’s rights.</t>
  </si>
  <si>
    <t>15(a) Assess the impact of the Corporate Social Responsibility Strategy 2019 – 2023 to inform the development of a new strategy that includes activities specifically on children’s rights.</t>
  </si>
  <si>
    <t>15(b) Ensure the legal accountability of business enterprises and their subsidiaries operating in or managed from the State party’s territory in relation to international and national human rights, labour, environmental and other standards.</t>
  </si>
  <si>
    <t>15(c) Require companies to undertake assessments of, consultations on and full public disclosure of the environmental, health-related and children’s rights impacts of their business activities and their plans to address such impacts.</t>
  </si>
  <si>
    <t>17(a) Implement targeted policies and programmes to eliminate discrimination against children in disadvantaged situations, especially Roma children, children living in poverty, children with disabilities, children in residential care, asylum-seeking and refugee children, and children in situations of migration.</t>
  </si>
  <si>
    <t>17(b) Ensure the access of Roma children and children in remote areas to adequate health services, education, housing and an adequate standard of living.</t>
  </si>
  <si>
    <t>17(c) Consider establishing protocols to prevent and condemn hate speech by public officials and politicians, and to investigate incidents of racist hate speech and racially motivated violence.</t>
  </si>
  <si>
    <t>17(d) Strengthen the capacity of the Commission for Protection against Discrimination, including by increasing its visibility and the scope of its work, with a view to addressing cases of discrimination against children and considering claims brought by children, with or without an adult representative.</t>
  </si>
  <si>
    <t>17(e) Ensure that children who experience discrimination, bullying or harassment in relation to their racial background, ethnicity, sexual orientation or gender identity receive protection and support, including through targeted anti‑bullying measures.</t>
  </si>
  <si>
    <t>17(f) Address discriminatory stereotypes against refugee and migrant children, children with disabilities and lesbian, gay, bisexual, transgender and intersex children and promote a positive image of them as rights holders.</t>
  </si>
  <si>
    <t>17(g) Evaluate, with the participation of children and civil society organizations, existing measures aimed at combating discrimination against children in disadvantaged situations to assess their effectiveness, and revise the measures as needed.</t>
  </si>
  <si>
    <t>18(a) Ensure that the principle of the best interests of the child is consistently applied in all policies, programmes and legislative, administrative and judicial proceedings affecting children, including in relation to placement in care, domestic violence, parental disputes, custody, trafficking in children, child justice, and migration and asylum procedures.</t>
  </si>
  <si>
    <t>18(b) Strengthen the capacity of all relevant professionals, including through systematic training, to assess and determine the best interests of the child as a primary consideration.</t>
  </si>
  <si>
    <t>19. The Committee notes with appreciation the progress achieved in reducing infant mortality rates but remains concerned about infant and under-5 mortality rates among Roma families and families in rural areas. The Committee recommends that the State party strengthen efforts to reduce, and address the underlying determinants of, infant and child mortality rates, especially in regions with larger Roma population s and rural areas, and as a result of road accidents.</t>
  </si>
  <si>
    <t>20(a) Promote the meaningful and empowered participation of all children, including children below 10 years of age, Roma children, children with disabilities, children in alternative care and migrant children, within the family, communities and school settings and in policymaking at the local and national levels.</t>
  </si>
  <si>
    <t>20(b) Ensure the right of all children to express their views and to have them taken into account in all decisions affecting them, including in courts and relevant administrative and judicial proceedings and regarding domestic violence, adoption, custody, placement in alternative care and justice.</t>
  </si>
  <si>
    <t>20(c) Develop procedures and guidelines for relevant professionals on ensuring that proceedings are child-friendly and that due weight is given to the views of children, and ensure that they receive appropriate training on the right of the child to be heard.</t>
  </si>
  <si>
    <t>20(d) Ensure that information on child-related laws and policies is available in child-friendly language.</t>
  </si>
  <si>
    <t>21. While welcoming the withdrawal in 2020 of the State party’s reservation under article 31 (Law on Withdrawal of the Reservation, of 2020) of the 1954 Convention relating to the Status of Stateless Persons, the Committee urges the State party to further consider the withdrawal of its reservations to articles 7, 21, 23, 24, 27 and 28 of the 1954 Convention.</t>
  </si>
  <si>
    <t>22. The Committee recommends that the State party ensure that, in instances where a child is born through assisted reproduction technologies, the child is able to access information about their origin as well as appropriate counselling and support.</t>
  </si>
  <si>
    <t>23(a) Ensure that laws and policies on access to information and the digital environment protect children from harmful content and online risks and respect their privacy.</t>
  </si>
  <si>
    <t>23(b) Continue to strengthen the digital literacy and skills of children, parents, caregivers and teachers.</t>
  </si>
  <si>
    <t>24(a) Enforce the prohibition of corporal punishment in all settings, and monitor the impact of relevant legislation to inform measures aimed at promoting attitudinal change concerning corporal punishment in all settings.</t>
  </si>
  <si>
    <t>24(b) Develop protocols and guidelines for action when corporal punishment takes place, including mechanisms for safe and confidential reporting, and ensure appropriate responses.</t>
  </si>
  <si>
    <t>24(c) Strengthen awareness-raising campaigns for parents, teachers and other professionals working with and for children on the prohibition of corporal punishment in all settings and to promote positive, non-violent and participatory forms of child‑rearing.</t>
  </si>
  <si>
    <t>26(a) To ensure effective implementation of the amended Protection against Domestic Violence Act and its complementarity with the services regulated under the Social Services Act, especially on provisions on child victims and witnesses and specialized recovery.</t>
  </si>
  <si>
    <t>26(b) To strengthen measures aimed at combating and preventing violence against children, including by: (i) ensuring that child protection systems take a trauma ‑ focused and child rights-based approach to preventing and addressing cases of abuse and neglect; and (ii) ensuring effective collaboration among and referrals to the child protection services, law enforcement authorities, health-care services, education and the judicial system.</t>
  </si>
  <si>
    <t>26(c) To strengthen the capacities of professionals working with and for children, including social workers and law enforcement authorities, to identify and support children at risk of violence and to prevent, report and respond to cases of violence.</t>
  </si>
  <si>
    <t>26(d) To ensure mandatory reporting of violence against children, including by strengthening capacity for a multidisciplinary approach to case management and raising awareness among relevant professionals.</t>
  </si>
  <si>
    <t>26(e) To promptly and effectively investigate and intervene in all cases of violence against children, including domestic violence and the sexual abuse and exploitation of children in and outside the home, in the digital environment, and in educational and alternative care settings, and to ensure that perpetrators are brought to justice.</t>
  </si>
  <si>
    <t>26(f) To ensure that all children who are victims or witnesses of violence have prompt access to child-sensitive, multisectoral and comprehensive interventions, services and support, including forensic interviews, medical evaluation, counselling and psychosocial support, with the aim of preventing the secondary victimization of those children.</t>
  </si>
  <si>
    <t>26(g) To strengthen as a standard procedure the audiovisual recording of the child victim’s testimony taken in child-friendly facilities during the investigative stage, followed by cross-examination, if needed, without delay, and to ensure that the audiovisual recording is accepted as the main evidence during the court proceedings.</t>
  </si>
  <si>
    <t>26(h) To ensure the systematic and coordinated collection and analysis of data on violence against children by establishing a dedicated national database that includes: (i) the possibility to record more than one type of violence on annual information cards; (ii) data on the implementation of the coordination mechanism’s case management system; and (iii) data on cases that have been reported, investigated and prosecuted.</t>
  </si>
  <si>
    <t>26(i) To undertake a comprehensive assessment of the extent, causes and nature of violence against children, including domestic and gender-based violence, to inform the implementation of relevant strategies and programmes.</t>
  </si>
  <si>
    <t>27(a) Strengthen measures to prevent child marriages, particularly among Roma girls, and ensure that these effectively address the root causes.</t>
  </si>
  <si>
    <t>27(b) Ensure that the performance of unnecessary medical or surgical treatment on intersex children is safely deferred until children are able to provide their informed consent, that incidents of unnecessary medical or surgical treatment of intersex children are investigated, and that victims receive redress and psychosocial support.</t>
  </si>
  <si>
    <t>27(c) Train medical and psychological professionals on sexual, biological and physical diversity and on the consequences of unnecessary surgical and other medical interventions for intersex children.</t>
  </si>
  <si>
    <t>28(a) Fully incorporate the provisions of the Optional Protocol into national legislation, including by explicitly criminalizing all forms of the sale and sexual exploitation of children as defined in articles 2 and 3 of the Optional Protocol, distinct from trafficking.</t>
  </si>
  <si>
    <t>28(b) Prevent and address the online sale of children for the purpose of sexual exploitation and abuse, including by training relevant professionals and ensuring that Internet service providers are required by law to promptly block and remove online sexual abuse material and that, in the case of non-compliance, they are sanctioned appropriately.</t>
  </si>
  <si>
    <t>28(c) Address the root causes of the sale of children, including poverty, discrimination and segregation in communities where the practice occurs.</t>
  </si>
  <si>
    <t>28(d) Ensure the early identification of children who are victims of offences under the Optional Protocol and referral to adequate services and support for social reintegration and physical and psychological recovery.</t>
  </si>
  <si>
    <t>29(a) Provide appropriate assistance and support to caregivers of children whose parents are working abroad for the performance of child-rearing responsibilities and effective protective measures for the children.</t>
  </si>
  <si>
    <t>29(b) Ensure measures to support children effectively in cases of parental conflict, such as mediation and psychosocial support, and ensure that children are heard in judicial measures in such cases.</t>
  </si>
  <si>
    <t>31(a) To strengthen the capacity of the child protection system, including by allocating sufficient resources, increasing the number of trained social workers and improving multi-agency coordination and family support services.</t>
  </si>
  <si>
    <t>31(b) To invest in early intervention and preventive services at the central and municipal levels to support families in vulnerable situations and prevent child abandonment and family separation, particularly among Roma children and children with disabilities.</t>
  </si>
  <si>
    <t>31(c) To adopt professional standards for and ensure continuous capacity‑building of social service workers to provide family- and community- based care responses for children who cannot stay with their families, and to consistently support children throughout their time in care by means of individual care plans.</t>
  </si>
  <si>
    <t>31(d) To complete the deinstitutionalization process and continue to support and prioritize family-based and community-based care options for children who cannot stay with their families, such as placement within the extended family or in foster care, and to facilitate the reintegration of children into their families and communities whenever possible.</t>
  </si>
  <si>
    <t>31(e) To ensure that poverty, disability or migration status is never the sole justification for family separation.</t>
  </si>
  <si>
    <t>31(f) To monitor the quality of care, including by verifying whether it adheres to minimum norms and standards.</t>
  </si>
  <si>
    <t>31(g) To ensure that family-type accommodation centres fully integrate children into the community and do not perpetuate social isolation and segregation.</t>
  </si>
  <si>
    <t>31(h) To strengthen the system of foster care through sustainable funding.</t>
  </si>
  <si>
    <t>31(i) To strengthen support for prospective and current adoptive parents and adopted children, and to ensure that children with disabilities and Roma children are not discriminated against in the adoption process.</t>
  </si>
  <si>
    <t>31(j) To strengthen measures aimed at providing education, skills, housing and opportunities for independent living for children leaving alternative care.</t>
  </si>
  <si>
    <t>32(a) Continue its efforts to adopt a human rights-based approach to disability.</t>
  </si>
  <si>
    <t>32(b) Strengthen early detection and early intervention services, including for children with autism and non-verbal children, and ensure multisectoral coordination for the effective referral of children with disabilities to specialized and accessible healthcare services and other relevant support services.</t>
  </si>
  <si>
    <t>32(c) Ensure the right of children with disabilities to grow up in their family environment, including by strengthening support for parents and ensuring that they know how to seek the necessary support.</t>
  </si>
  <si>
    <t>32(d) Facilitate the transition of children with disabilities from institutional to family settings and strengthen the non-institutional protection network.</t>
  </si>
  <si>
    <t>32(e) Strengthen support for the social integration and individual development of children with disabilities, including children with autism and development disorders, by : (i) training all professionals working with and for children on the rights and specific needs of children with disabilities; and (ii) ensuring the access of such children to early childhood development programmes, personal assistance, rehabilitation and reasonable accommodation for their full inclusion in all areas of public life, including education, play and cultural activities.</t>
  </si>
  <si>
    <t>32(f) Conduct awareness-raising campaigns to combat the stigmatization of children with disabilities and to promote a positive image of them as rights holders.</t>
  </si>
  <si>
    <t>32(g) Set up a unified, multi-institutional system for collecting data on the number of children with disabilities, the type of disability and their specific needs to develop effective policies with the aim of ensuring access to the appropriate services.</t>
  </si>
  <si>
    <t>33(a) Ensure the access of all children to quality health services, including by ensuring the availability of health mediators throughout the State party.</t>
  </si>
  <si>
    <t>33(b) Develop a strategy to address health inequalities and the underlying causes in respect of uninsured pregnant women and children in disadvantaged situations, including Roma women and children, children with disabilities, socioeconomically disadvantaged children, migrant children and children in rural areas.</t>
  </si>
  <si>
    <t>33(c) Strengthen measures to ensure the availability of affordable, high-quality prenatal care, and paediatric primary and specialist healthcare services, including medicines for home treatment and devices for specific health conditions, for uninsured pregnant women, children in disadvantaged situations and children with chronic, genetic or rare diseases.</t>
  </si>
  <si>
    <t>33(d) Allocate sufficient human, technical and financial resources for the implementation of the National Programme for Improving Maternal and Child Health 2021–2030.</t>
  </si>
  <si>
    <t>33(e) Ensure the equal access of Roma women and their newborns to quality health services.</t>
  </si>
  <si>
    <t>33(f) Strengthen measures to promote exclusive breastfeeding, implement the International Code of Marketing of Breast-milk Substitutes and further raise awareness about the importance of breastfeeding.</t>
  </si>
  <si>
    <t>34(a) Develop a national mental health programme dedicated to children that is adequately resourced and includes measures : (i) to scale up community-based, child‑sensitive, therapeutic and interdisciplinary mental health services; and (ii) to provide screening for mental health issues and early prevention services in schools.</t>
  </si>
  <si>
    <t>34(b) Conduct awareness-raising activities for children, parents and educators on how children can seek support for mental health issues and to remove the stigma associated with such services.</t>
  </si>
  <si>
    <t>34(c) Promote specialist training in child and adolescent psychiatry, and ensure that the number of qualified medical professionals, including child psychologists and psychiatrists, is sufficient to meet the mental health needs of children.</t>
  </si>
  <si>
    <t>34(d) Strengthen measures to address the underlying causes of poor mental health among children, including those that have been exacerbated as a result of the coronavirus disease (COVID-19) pandemic, and invest in preventive measures.</t>
  </si>
  <si>
    <t>35(a) Develop a policy to address the high birth and abortion rates among adolescents and ensure their access to age-appropriate family planning services, free contraceptives and safe abortion and post-abortion care services, including in Roma communities and for adolescents with disabilities.</t>
  </si>
  <si>
    <t>35(b) Integrate comprehensive, age-appropriate and evidence-based education on sexual and reproductive health into mandatory school curricula and into teacher training and ensure that it includes education on sexual and reproductive health rights, sexual diversity, responsible sexual behaviour and prevention of early pregnancy and sexually transmitted infections.</t>
  </si>
  <si>
    <t>35(c) Provide adolescents with information on preventing substance abuse, and with access to early identification and adequate referral, and strengthen efforts in respect of community-based drug dependence treatment services.</t>
  </si>
  <si>
    <t>36(a) Strengthen existing policies and social protection measures to end child poverty and ensure the right of all children to an adequate standard of living, including with regard to access to adequate housing, water and sanitation.</t>
  </si>
  <si>
    <t>36(b) Increase social benefits to reflect the rising cost of living and repeal the amendments to the Family Allowances Act concerning the suspension or termination of family allowances if the child stops attending school or when the child becomes a parent, with a view to ensuring that all such children in need can receive social benefits and family allowances.</t>
  </si>
  <si>
    <t>36(c) Provide adequate resources and support for parenting support programmes at the central and municipal levels.</t>
  </si>
  <si>
    <t>36(d) Ensure that measures to combat poverty comply with a child rights-based approach, address the root causes of multidimensional child poverty and inequality, and include a particular focus on children in disadvantaged situations, especially Roma children, children of single parents, children in large families and children with disabilities.</t>
  </si>
  <si>
    <t>36(e) Address the root causes of homelessness and significantly increase the availability of adequate and long-term social housing for families in need, with a view to ensuring that all children, particularly Roma children, children with disabilities and children leaving alternative care have access to affordable, quality housing.</t>
  </si>
  <si>
    <t>37(a) Reduce greenhouse gas emissions in line with international commitments, and accelerate the transition to renewable energy.</t>
  </si>
  <si>
    <t>37(b) Enforce standards on air quality, including through the National Atmospheric Air Quality Monitoring System, and urgently take measures to ensure environmental health for children by: (i) improving the air quality in urban areas; (ii) preventing children’s exposure to environmental toxins and high levels of lead; and (iii) ensuring that polluters are monitored and sanctioned;.</t>
  </si>
  <si>
    <t>37(c) Ensure that the European Union nationally determined contributions, the National Strategy for Adaptation to Climate Change and other policies and programmes addressing environmental protection, climate change and disaster risk management are developed and implemented with child rights impact assessments and taking into account the principles of the Convention and the needs and views of children.</t>
  </si>
  <si>
    <t>37(d) Raise children’s awareness of the Intergovernmental Declaration on Children, Youth and Climate Action, and ensure that age-appropriate, safe and accessible mechanisms are in place for children’s views to be heard regularly and at all stages of environmental decision-making processes affecting them.</t>
  </si>
  <si>
    <t>37(e) Promote, with the active participation of schools, children’s awareness of and preparedness for climate change and natural disasters and strengthen awareness‑raising for children on their right to a clean environment and the enjoyment of the highest attainable standard of health.</t>
  </si>
  <si>
    <t>39(a) To strengthen measures to improve the quality of education at all levels of education, including by adapting and revising the content of school curricula, integrating life skills training and modern teaching methods, and strengthening the training of teachers and education professionals.</t>
  </si>
  <si>
    <t>Learning quality and skills</t>
  </si>
  <si>
    <t>39(b) To address inequalities in educational attainment and educational outcomes, particularly in respect of literacy and numeracy, for children in disadvantaged situations, including Roma children, children with disabilities, asylum-seeking, refugee and migrant children and children in rural areas.</t>
  </si>
  <si>
    <t>39(c) To increase enrolment in and improve access to quality early childhood education, in particular in rural areas and small towns, including by strengthening support for parents and caregivers.</t>
  </si>
  <si>
    <t>39(d) To address the segregation of students on ethnic grounds and disparities in access to education in enrolment, in completion rates and in performance between children from different regions and socioeconomic or ethnic backgrounds, in particular Roma children.</t>
  </si>
  <si>
    <t>39(e) To continue to ensure the access of all children with disabilities to inclusive education, including by: (i) establishing mechanisms for monitoring the quality of inclusive education, and ensuring that children with special needs and learning difficulties a re recognized as a target group by the National Education Inspectorate, there by subjecting their inclusive education to quality assurance standards; (ii) further adapting curricula and training and assigning specialized teachers and professionals in integrated classes, so that children with disabilities receive individual support and due attention; and (iii) developing targeted measures to address the high dropout rates among children with disabilities and ensure the right of all non-verbal children and children with special needs to inclusive education in mainstream schools.</t>
  </si>
  <si>
    <t>39(f) To ensure the right of asylum-seeking, refugee and migrant children to education, regardless of their residence status.</t>
  </si>
  <si>
    <t>39(g) To develop programmes aimed at addressing the root causes of school dropout, particularly among children in disadvantaged situations, and ensuring that all children can complete primary and secondary education.</t>
  </si>
  <si>
    <t>39(h) To take targeted measures, including with the participation of children, to eliminate violence in schools, including bullying and cyberbullying, and ensure that such measures encompass prevention, early detection mechanisms, the empowerment of children, mandatory training for teachers, intervention protocols, psychosocial support for victims, consistent and robust recording and monitoring of bullying behaviour, and awareness-raising about the harmful effects of bullying.</t>
  </si>
  <si>
    <t>39(i) To ensure the teaching of children’s rights and the principles of the Convention within the mandatory school curricula in all educational settings and in the training of teachers and education professionals.</t>
  </si>
  <si>
    <t>39(j) To develop a national strategy, with sufficient resources, aimed at ensuring that all children, including children with disabilities, children in rural areas, children with disadvantaged socioeconomic backgrounds and asylum-seeking and refugee children, have access to inclusive sporting, recreational, leisure, cultural and artistic activities.</t>
  </si>
  <si>
    <t>4.The Committee reminds the State party of the indivisibility and interdependence of all the rights enshrined in the Convention and emphasizes the importance of all the recommendations contained in the present concluding observations. The Committee would like to draw the State party’s attention to the recommendations concerning the following areas, in respect of which urgent measures must be taken: non-discrimination (para. 17), freedom of the child from all forms of violence (para. 26), children deprived of a family environment (para. 31), education (para. 39), asylum-seeking, refugee and migrant children (para. 41) and child justice (para. 46).</t>
  </si>
  <si>
    <t>41(a) Strengthen the quality of the asylum process to prohibit and prevent the pushback and refoulement of asylum-seeking and refugee children, including unaccompanied children, and to ensure that all such children receive qualified, child‑friendly legal support to seek asylum.</t>
  </si>
  <si>
    <t>41(b) Ensure that the best interests of asylum-seeking children are given primary consideration in all asylum processes, that their views are heard and given due weight and that they have access to child-friendly justice mechanisms and remedies.</t>
  </si>
  <si>
    <t>41(c) Allocate sufficient resources to ensure that all asylum-seeking, refugee and migrant children have unhindered and speedy access to identification documents and integration measures, including education, health-care services, age- and gender‑ appropriate care arrangements, psychosocial support and social protection services.</t>
  </si>
  <si>
    <t>41(d) Ensure that the procedure for determining the age of unaccompanied children is clear, and child- and gender-sensitive, is based on multidisciplinary assessments of the child’s maturity and level of development and respects the legal principle of the benefit of the doubt.</t>
  </si>
  <si>
    <t>41(e) Ensure the availability of interpreters, social workers, cultural mediators and identification and referral mechanisms for unaccompanied children to support services tailored to their needs.</t>
  </si>
  <si>
    <t>41(f) Continue to ensure that asylum-seeking and refugee children, including unaccompanied children, are exempt from detention, and that they are not deport ed and/or separated from their parents on the basis of their or their parents’ migration status.</t>
  </si>
  <si>
    <t>41(g) Ensure that all unaccompanied children, including those who are above 14 years of age, are promptly identified, are assigned to a trained case worker and receive protection as children.</t>
  </si>
  <si>
    <t>41(h) Establish an independent national monitoring mechanism to ensure rights-based border management and entry systems.</t>
  </si>
  <si>
    <t>42(a) Encourage the reporting of ethnically motivated or hate crimes against Roma children, investigate such cases and punish perpetrators with commensurate sanctions, and provide compensation to the victims, as appropriate.</t>
  </si>
  <si>
    <t>42(b) Strengthen measures to prevent the social exclusion of Roma children and ensure their full and equal access to health care, adequate housing, education and all other services.</t>
  </si>
  <si>
    <t>43(a) Improve the monitoring and enforcement of laws and policies on child labour, including in the informal and agricultural sectors.</t>
  </si>
  <si>
    <t>43(b) Prosecute perpetrators of violations relating to child labour and impose penalties that are commensurate with the gravity of the crime.</t>
  </si>
  <si>
    <t>44(a) Strengthen measures aimed at ensuring the early identification and referral of child victims of trafficking, including for commercial sexual exploitation and in the context of tourism, to appropriate child-friendly and gender-sensitive services.</t>
  </si>
  <si>
    <t>44(b) Ensure that child victims of trafficking have access to the necessary support and services for their care, rehabilitation and reintegration, including shelter, psychological support and legal assistance.</t>
  </si>
  <si>
    <t>44(c) Investigate all cases of trafficking in children, using intersectoral and child-sensitive proceedings, and bring the perpetrators to justice.</t>
  </si>
  <si>
    <t>46(a) To expedite the reform of the child justice system by adopting the bill on diversion from criminal proceedings and ensuring that it actively promotes non-judicial measures, such as diversion, mediation and psychosocial support, for children alleged as, accused of or recognized as having infringed the penal law and, wherever possible, the use of non-custodial measures for children, such as probation or community service.</t>
  </si>
  <si>
    <t>46(b) To urgently take measures to abolish the Law on Combating the Antisocial Behaviour of Minors and the Underaged and to ensure that children under the minimum age of criminal responsibility are not subject to punitive measures, including placement in correctional boarding schools.</t>
  </si>
  <si>
    <t>46(c) To ensure the effective provision, at an early stage of the procedure and throughout the legal proceedings, of qualified and independent legal aid to children accused of or recognized as having infringed the criminal law.</t>
  </si>
  <si>
    <t>46(d) To phase out the use of correctional boarding schools and, in the interim period, ensure that children in such facilities have access to protection measures under the Child Protection Act and that their placement is reviewed on a regular basis with a view to its withdrawal.</t>
  </si>
  <si>
    <t>46(e) To ensure that detention is used as a last resort and for the shortest possible period of time, and that detention conditions comply with international standards, including with regard to monitoring and access to education, healthcare services and a child-friendly mechanism for complaints.</t>
  </si>
  <si>
    <t>47(a) Criminalize the recruitment and use of children in hostilities by the armed forces and non-State armed groups.</t>
  </si>
  <si>
    <t>47(b) Establish a mechanism for the early identification of children who may have been recruited or used in armed conflicts abroad upon their entering the State party and provide support for their physical and psychological recovery, rehabilitation and integration into society.</t>
  </si>
  <si>
    <t>5. The Committee recommends that the State party ensure the realization of children's rights in accordance with the Convention, the Optional Protocol on the involvement of children in armed conflict and the Optional Protocol on the sale of children, child prostitution and child pornography throughout the process of implementing the 2030 Agenda for Sustainable Development. It urges the State party to ensure the meaningful participation of children in the design and implementation of policies and programmes aimed at achieving all 17 Sustainable Development Goals as far as they concern children.</t>
  </si>
  <si>
    <t>51.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sixth and seventh periodic reports, the written replies to the list of issues and the present concluding observations be made widely available in the languages of the country.</t>
  </si>
  <si>
    <t>52. The Committee will establish and communicate the due date of the eighth periodic report of the State party in due course, in line with the envisaged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</si>
  <si>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6(a) Take the necessary measures to fully align national legislation with the Convention and address any inconsistencies.</t>
  </si>
  <si>
    <t>6(b) Ensure the effective implementation of the Law on Normative Acts with regard to preliminary impact assessments of new legislation or amendments to legislation, and develop mandatory child rights impact assessment procedures also for any proposed policy, regulatory, budget, international cooperation or other administrative decision relevant to children.</t>
  </si>
  <si>
    <t>7(a) Adopt a comprehensive policy and action plan on children’s rights, with the participation of children, that encompasses all areas covered by the Convention and includes specific, time- bound and measurable goals.</t>
  </si>
  <si>
    <t>7(b) Provide adequate human, technical and financial resources for the implementation and monitoring of the policy and action plan, including through accountability mechanisms and regular monitoring and evaluation.</t>
  </si>
  <si>
    <t>7(c) Implement systemic reforms in areas affecting children, such as violence, child justice, reproductive health, and protection of children in disadvantaged situations, including Roma, refugee, asylum-seeking, migrant, and lesbian, gay, bisexual, transgender and intersex children.</t>
  </si>
  <si>
    <t>8. Noting that the State Agency for Child Protection and the National Council for Child Protection are responsible for coordinating policies related to children, the Committee recommends that the State party provide these entities with sufficient authority, adequate resources and a clear mandate to coordinate all activities regarding the implementation of the Convention across all sectors and at all levels.</t>
  </si>
  <si>
    <t>9(a) Establish a budgeting process with a child rights perspective and clear allocations for children in the relevant sectors and agencies, including specific indicators and a tracking system for the allocation, use and monitoring of resources for children.</t>
  </si>
  <si>
    <t>9(b) Establish mechanisms for monitoring and evaluating the adequacy, efficacy and equitability of the distribution of resources allocated for the implementation of the Convention and its Optional Protocols.</t>
  </si>
  <si>
    <t>9(c) Ensure transparent and participatory budgeting, including at the local level, in which civil society and children can participate effectively.</t>
  </si>
  <si>
    <t>10(a) Take measures to formulate a comprehensive policy and strategy on children’s rights that would guide the development of programmes and projects that are needed, and establish systems to monitor and evaluate them.</t>
  </si>
  <si>
    <t>10(b) Provide the relevant bodies with the necessary human, technical and financial resources and clearly indicate their roles and responsibilities at the national, municipal and local levels.</t>
  </si>
  <si>
    <t>12(a) Conduct a comprehensive assessment of the budget needs of children and allocate with transparency adequate budgetary resources, in accordance with article 4 of the Convention, and in particular, increase the budget allocated to social sectors and address disparities on the basis of indicators related to children’s rights.</t>
  </si>
  <si>
    <t>12(b) Utilize a child rights-based approach in the elaboration of the State budget, by implementing a tracking system for the allocation of resources, for the use of resources for children throughout the period of the budget and for assessing the impact of investments to fulfil children’s rights.</t>
  </si>
  <si>
    <t>12(c) Ensure transparent and participatory budgeting through public dialogue, especially with children, and for the proper accountability of municipal authorities.</t>
  </si>
  <si>
    <t>12(d) Define budgetary lines for all children, paying special attention to those in disadvantaged or vulnerable situations who may require affirmative social measures, and make sure that those budgetary lines are protected even in situations of economic crisis, natural disasters or other emergencies.</t>
  </si>
  <si>
    <t>13(a) Expeditiously strengthen its data collection system to ensure that data collected on children’s rights covers all areas of the Convention and the Optional Protocols thereto, with data disaggregated by age, sex, disability, geographical location, ethnic and national origin, socioeconomic background and migration status.</t>
  </si>
  <si>
    <t>13(b) Ensure that statistical data and indicators on children’s rights are shared among the ministries concerned for the formulation, monitoring and evaluation of policies, programmes and projects for the effective implementation of the Convention.</t>
  </si>
  <si>
    <t>13(c) Ensure that statistical data and indicators on children’s rights are made accessible to the public, including access to the Social Services Information System.</t>
  </si>
  <si>
    <t>14(a) Ensure that all children have access to confidential, child-friendly and independent complaints mechanisms in schools, in alternative care settings, in foster care systems, in mental health settings and in detention, for reporting all forms of violence, abuse, discrimination and other violations of their rights.</t>
  </si>
  <si>
    <t>14(b) Raise awareness among children of their right to file a complaint under the existing mechanisms.</t>
  </si>
  <si>
    <t>14(c) Provide social and legal support for all children, including those living in disadvantaged situations, to access these mechanisms.</t>
  </si>
  <si>
    <t>15. The Committee recalls its previous concluding observations and recommends that the State party provide the Office of the Ombudsperson for Children’s Rights with adequate human, technical and financial resources to meet the needs for the Office to fully implement its mandate, including by expeditiously completing the hiring for the positions that are still vacant.</t>
  </si>
  <si>
    <t>16(a) Strengthen its awareness-raising programmes, including campaigns, in cooperation with civil society organizations, to ensure that the Convention and the Optional Protocols thereto are widely known by the general public, including by parents and by children themselves.</t>
  </si>
  <si>
    <t>16(b) Ensure the continuity of its existing training programmes on the rights of the child under the Convention and national law, and ensure that they are mandatory for all professionals working with and for children.</t>
  </si>
  <si>
    <t>16(c) Promote the active involvement of children in public outreach activities, including in measures targeting parents, social workers, teachers and law enforcement officials, and encourage the media to ensure sensitivity to children’s rights and the inclusion of children in the development of those programmes.</t>
  </si>
  <si>
    <t>16(d) Raise awareness of the Optional Protocol to the Convention on a communications procedure and provide capacity-building activities aimed at training relevant actors, including lawyers, civil society organizations, children and child human rights defenders, on the Optional Protocol.</t>
  </si>
  <si>
    <t>17. While noting the information provided by the State party on the legal basis for activities by and funding of non-governmental organizations as well as on their participation in inter-institutional entities, such as the Inter-Institutional Child Welfare Council under the Government of Lithuania, the Committee recommends that the State party take concrete steps to review the existing legal and institutional framework to ensure that civil society operates independently in the field of the rights of the child.</t>
  </si>
  <si>
    <t>18. While the Committee welcomes the engagement of the State party under the European Economic Area Financial Mechanism, taking note of target 17.2 of the Sustainable Development Goals, the Committee encourages the State party to meet the internationally agreed target of allocating 0.7 per cent of its gross national income for official development assistance and to prioritize children’s rights in its international cooperation agreements.</t>
  </si>
  <si>
    <t>19(a) Establish a clear regulatory framework for businesses operating in or managed from the State party to ensure that their activities do not negatively affect human rights or endanger environmental, health, labour and other standards, especially those relating to children’s rights.</t>
  </si>
  <si>
    <t>19(b) Ensure effective implementation by companies, especially industrial companies, of international and national environmental and health standards, with effective monitoring of the implementation of these standards, and appropriate sanctions and the provision of remedies when violations occur, as well as ensuring that appropriate international certification is sought.</t>
  </si>
  <si>
    <t>19(c) Require companies to undertake assessments, consultations, and full public disclosure of the environmental, health-related and children’s rights impacts of their business activities, and their plans to address such impacts.</t>
  </si>
  <si>
    <t>19(d) Require companies to undertake due diligence in their operations and across supply chains regarding harmful effects of environmental degradation on children’s rights.</t>
  </si>
  <si>
    <t>20(a) Strengthen its awareness-raising activities, notably by conducting media campaigns to change social norms and behaviours that contribute to discrimination.</t>
  </si>
  <si>
    <t>20(b) Raise public awareness regarding the prohibition of discrimination, and promote tolerance and respect for diversity.</t>
  </si>
  <si>
    <t>20(c) Enforce its anti-discrimination legislation, with particular attention to children in disadvantaged situations.</t>
  </si>
  <si>
    <t>21. Noting that article 4 (1) of the Law on the Fundamentals of Protection of the Rights of the Child recognizes the best interests of the child, and recalling its general comment No. 14 (2013) on the right of the child to have his or her best interests taken as a primary consideration, the Committee recommends that the State party ensure that the right of the child to have his or her best interests taken as a primary consideration is appropriately integrated and consistently interpreted and applied as a children’s right in all legislative, administrative and judicial proceedings and decisions as well as in all policies, programmes and projects that are relevant to, and have an impact on, children. The Committee also encourages the State party to ensure procedural guarantees in the assessment of the best interests of the child across the whole territory.</t>
  </si>
  <si>
    <t>22(a) Take measures to ensure the effective implementation of legislation, in particular article 11 of the Law on the Fundamentals of Protection of the Rights of the Child, to ensure respect for children’s views in all settings on all matters affecting them, including in the Inter-Institutional Child Welfare Council under the Government of Lithuania.</t>
  </si>
  <si>
    <t>22(b) Continue to conduct research to identify the issues that are most important to children, to hear their views on those issues and to find out how well their voices are heard in family decisions affecting their lives, and to identify the channels through which they currently and potentially have the most influence on national and local decision-making.</t>
  </si>
  <si>
    <t>22(c) Conduct programmes and awareness-raising activities to promote the meaningful and empowered participation of all children in decision-making in all matters related to children, paying particular attention to girls and to children in vulnerable situations, within the family, the community and schools, including in formal and informal education, notably by strengthening the Lithuanian Pupils’ Parliament and the Lithuanian National Union of Pupils.</t>
  </si>
  <si>
    <t>23. Taking note of target 16.9 of the Sustainable Development Goals, and while welcoming the amendments to the Citizenship Law, the Committee urges the State party to take the necessary steps to introduce legislative provisions to provide for the automatic granting of Lithuanian citizenship at birth to persons born on Lithuanian territory who would otherwise be stateless.</t>
  </si>
  <si>
    <t>24. Noting with appreciation the decrease in the number of cases of anonymous child abandonment in “safe haven baby boxes” during the reporting period, the Committee recommends that the State party continue to seek policies to guarantee children access to their identity, and that information about the biological origins of such children be preserved, and recommends that the State party address the root causes of the child abandonment with a view to eliminating the use of baby boxes.</t>
  </si>
  <si>
    <t>25(a) Ensure the implementation of European Union regulation No. 2016/679 – the law on legal protection of personal data, and adopt regulations for media to protect children’s privacy and safety in the digital environment.</t>
  </si>
  <si>
    <t>25(b) Enhance awareness-raising activities, such as the Safer Internet Project.</t>
  </si>
  <si>
    <t>26. Recalling its general comment No. 25 (2021) on children’s rights in relation to the digital environment, and taking into account the actions taken by the Communications Regulatory Authority to protect children from accessing inappropriate content in a digital environment, the Committee recommends that the State party enhance the digital literacy and skills of children, teachers and families, and protect children from information and material harmful to their well-being, including by strengthening the use of filtering tools.</t>
  </si>
  <si>
    <t>28(a) Take all the necessary steps for the effective implementation of the prohibition of corporal punishment in all settings, including in the home and alternative care institutions, as provided by the amended Law on the Fundamentals of Protection of the Rights of the Child, notably by ensuring adequate human, technical and financial resources to this end.</t>
  </si>
  <si>
    <t>28(b) Strengthen awareness-raising campaigns about the harmful impact of violence on the physical and psychological well-being of the child for parents and professionals working with and for children, and expand activities to promote positive, non-violent and participatory forms of child-rearing and parenting programmes.</t>
  </si>
  <si>
    <t>29(a) Adopt measures for the effective implementation of the amended Law on Protection against Domestic Violence and establish a national database on all cases of domestic violence against children.</t>
  </si>
  <si>
    <t>29(b) Strengthen coordinated assistance both to children and to their mothers in the context of domestic violence, notably by strengthening the child protection infrastructure at the local level and raising awareness about child protection among the staff of the specialized assistance centres.</t>
  </si>
  <si>
    <t>30(a) Ensure that all cases of abuse of children, including sexual abuse, are promptly reported and investigated, applying a child-friendly and multisectoral approach with the aim of avoiding the revictimization of the child, and provide the appropriate therapeutic support.</t>
  </si>
  <si>
    <t>30(b) Avoid repetitive interviews of child victims of abuse and ensure that they are carried out by trained interviewers in child-friendly facilities.</t>
  </si>
  <si>
    <t>30(c) Consider as a standard procedure the acceptance of audiovisual recordings of the child’s testimony as evidence, followed by cross-examination without delay in child-friendly facilities.</t>
  </si>
  <si>
    <t>30(d) Ensure that perpetrators are prosecuted and duly sanctioned and that reparations are provided to victims, as appropriate.</t>
  </si>
  <si>
    <t>30(e) Allocate adequate human, technical and financial resources for the strengthening and expansion of the Lithuanian barnahus.</t>
  </si>
  <si>
    <t>30(f) Implement the measures necessary to enhance awareness of child sexual abuse and exploitation among both members of the public and professionals working with and for children.</t>
  </si>
  <si>
    <t>30(g) Respond to all manifestations of child online sexual exploitation and abuse, including by strengthening the professional capacity and software tools to detect and investigate such abuse, and by promoting training for parents and teachers about risks online and the risks associated with sexting.</t>
  </si>
  <si>
    <t>30(h) Ensure and promote accessible, confidential, child-friendly and effective channels, such as the Clean Internet, for reporting all forms of online child sexual abuse images and encourage children to make use thereof.</t>
  </si>
  <si>
    <t>31(a) Amend the Civil Code by removing all exceptions allowing marriage below the age of 18 years, notably articles 3.14 (2) and (3), 3.42 (1) and 3.38.</t>
  </si>
  <si>
    <t>31(b) Adopt measures to prevent marriage under the age of 18, including awareness-raising campaigns.</t>
  </si>
  <si>
    <t>32(a) Maintain and strengthen the Child Rights Line, as a single, three-digit, toll-free, child-friendly national helpline, operating 24 hours per day, 7 days per week.</t>
  </si>
  <si>
    <t>32(b) Ensure capacity-building training for helpline personnel on the provision of child-sensitive and child-friendly assistance and on procedures for following up on complaints.</t>
  </si>
  <si>
    <t>32(c) Promote awareness among children of how they can gain access to the helpline and ensure that the complaints procedures of the Child Rights Protection and Adoption Service and the police are known, and are accessible and responsive to children, notably by effective implementation of the rules for examining requests and complaints.</t>
  </si>
  <si>
    <t>33(a) To define and criminalize explicitly all the acts under article 3 (1) (c) of the Optional Protocol in the Criminal Code, including the production, distribution, dissemination, importing, exporting, offering, sale or possession of child pornography, and the possession of pornographic materials.</t>
  </si>
  <si>
    <t>33(b) To adopt the draft law regarding the extension of the statute of limitation of offences covered by the Optional Protocol.</t>
  </si>
  <si>
    <t>33(c) To ensure that all child victims of offences under the Optional Protocol below the age of 18 years are not subject to any sanctions, including fines, and are provided with protection of their rights in conformity with article 8 (1) of the Optional Protocol.</t>
  </si>
  <si>
    <t>33(d) To carry out training of law enforcement officials, lawyers, prosecutors and the judiciary on the Optional Protocol, in particular on how to treat child victims of offences under the Optional Protocol as victims and not offenders, in a child-sensitive manner in order to avoid secondary victimization.</t>
  </si>
  <si>
    <t>33(e) To ensure that reported violations under the Optional Protocol are expeditiously investigated and that perpetrators are prosecuted and punished with appropriate sanctions, commensurate with the gravity of their crimes.</t>
  </si>
  <si>
    <t>33(f) To develop and strengthen awareness-raising programmes for children on risks related to the use of self-generated content through digital media and information and communications technologies.</t>
  </si>
  <si>
    <t>34(a) Ensure the effective implementation of the amended Law on the Fundamentals of Protection of the Rights of the Child and of the National Action Plan for the Implementation of the Child Guarantee 2023–2030 to ensure that the separation of a child from the family is a measure of last resort.</t>
  </si>
  <si>
    <t>34(b) Guarantee adequate safeguards and clear criteria, based on the best interests of the child, for determining whether a child should be placed in alternative care.</t>
  </si>
  <si>
    <t>34(c) Ensure sufficient alternative family-based and community-based care options for children who cannot stay with their families, including by speeding up the development of the professional foster care model throughout the country.</t>
  </si>
  <si>
    <t>34(d) Establish quality standards for all alternative care settings, by ensuring independent monitoring of alternative care settings in a regular and systematic manner, including assessments of children’s situation and the provision of remedy in cases of maltreatment of children.</t>
  </si>
  <si>
    <t>34(e) Strengthen the capacity of professionals working with families and children, in particular family judges, law enforcement personnel, social workers and service providers, to ensure family-based alternative care responses, and enhance their awareness of the rights and needs of children deprived of a family environment.</t>
  </si>
  <si>
    <t>34(f) Ensure effective monitoring and supervision of measures to restore and maintain family ties and facilitate the reunification of children with their families when possible, and their effective social reintegration.</t>
  </si>
  <si>
    <t>35(a) To harmonize national legislation, policies and practices with the human rights model of disability.</t>
  </si>
  <si>
    <t>35(b) To strengthen the collection of data on children with disabilities and develop an efficient and harmonized system for early detection and assessment of disability.</t>
  </si>
  <si>
    <t>35(c) To take immediate measures to ensure access of children with disabilities to inclusive health care, social protection, and support services.</t>
  </si>
  <si>
    <t>35(d) To strengthen awareness-raising campaigns aimed at government officials, the public and families to combat the stigmatization of children with disabilities.</t>
  </si>
  <si>
    <t>35(e) To ensure prompt and effective measures to investigate all allegations of abuse and ill-treatment of children with intellectual and psychosocial disabilities, to prosecute and punish the perpetrators and to provide assistance for the recovery and rehabilitation of victims.</t>
  </si>
  <si>
    <t>36(a) Assess the impact of the health strategy for the period 2014–2025 and ensure the allocation of adequate human, technical and financial resources to maternal and child health programmes.</t>
  </si>
  <si>
    <t>36(b) Ensure the effective implementation of the Law on Nursing Practice and Midwifery Practice to ensure adequate maternal care to women who choose to give birth at home, including access to emergency obstetric and post-partum care.</t>
  </si>
  <si>
    <t>36(c) Strengthen the efforts to increase the number of specialized paediatricians, and ensure direct access to paediatricians by removing the requirement for a referral from family doctors, in particular in primary care for children.</t>
  </si>
  <si>
    <t>36(d) Adopt measures to raise the awareness of children, parents and legal representatives about children’s right to health, including the right to participate in decision-making independently when appropriate, with the guarantee of the child’s right to privacy.</t>
  </si>
  <si>
    <t>36(e) Develop policies and mechanisms to protect children from excessive screen use and online bullying, including the promotion of public information and the dissemination of the guidelines developed by the Ministry of Health to support parents in addressing these issues.</t>
  </si>
  <si>
    <t>37(a) Adopt comprehensive legislation and a comprehensive policy strategy on mental health, including suicide prevention.</t>
  </si>
  <si>
    <t>37(b) Strengthen the network of mental health centres with adequate technical, financial and human resources to ensure the availability of psychological and psychiatric services to all children.</t>
  </si>
  <si>
    <t>37(c) Maintain and expand the measures taken to prevent suicides, such as awareness-raising about healthy lifestyles, mental health training for school professionals, and the suicide prevention programme in schools.</t>
  </si>
  <si>
    <t>37(d) Develop and enact a strategy to address the short-term and long-term harm to children caused by living with alcoholic parents or family members.</t>
  </si>
  <si>
    <t>37(e) Adopt specific measures and procedures to ensure the identification of early signs of mental health issues.</t>
  </si>
  <si>
    <t>38(a) Ensure mandatory sexual and reproductive health education for adolescents, with special attention to preventing early pregnancy and sexually transmitted infections.</t>
  </si>
  <si>
    <t>38(b) Ensure that all children, including those who are out of school and those in rural areas, receive confidential and child-friendly sexual and reproductive health information and services, including easy access to contraceptives, notably by removing any obstacles such as the referral requirement and the need for a prescription.</t>
  </si>
  <si>
    <t>38(c) Decriminalize abortion in all circumstances, and ensure, in law and in practice, access to safe abortion and post-abortion care services for adolescents, making sure that their views are always heard and are given due consideration as a part of the decision-making process.</t>
  </si>
  <si>
    <t>38(d) Develop and implement a policy to protect the rights of pregnant teenagers, adolescent mothers and their children, and combat discrimination against them.</t>
  </si>
  <si>
    <t>38(e) Take measures to raise awareness of and to foster responsible parenthood, with particular attention to boys.</t>
  </si>
  <si>
    <t>38(f) Strengthen the awareness-raising campaigns, notably those carried out by the Department of Drug, Tobacco and Alcohol Control, as well as the Early Intervention Programme to prevent and address the incidence of drug use by children and adolescents by, inter alia, providing children and adolescents with accurate and objective information and life skills education on preventing substance abuse, including tobacco and alcohol abuse.</t>
  </si>
  <si>
    <t>38(g) Develop specialized and child-friendly drug dependence treatment for children and young people, by strengthening the training of specialists at the Centres for Addictive Disorders, including the Children and Youth Rehabilitation Unit at the Vilnius Centre for Addictive Disorders.</t>
  </si>
  <si>
    <t>38(h) Ensure the effective establishment of psychological and social rehabilitation for children with addictions.</t>
  </si>
  <si>
    <t>39(a) Ensure the participation of families, children and children’s rights civil society organizations in the implementation of the National Action Plan for the Implementation of the Child Guarantee System 2023–2030.</t>
  </si>
  <si>
    <t>39(b) Maintain the universal child benefit and adopt specific measures to address the socioeconomic situation of children in the most marginalized and disadvantaged situations, such as Roma children and children of migrant workers, including migrant workers in an irregular situation.</t>
  </si>
  <si>
    <t>39(c) Maintain measures taken to mitigate the socioeconomic impact of the coronavirus disease (COVID-19) pandemic, in line with the 2021–2022 Action Plan for Reducing the Long-term Negative Consequences of the COVID-19 Pandemic on Individual and Public Mental Health, and to ensure that children and their families living in poverty receive adequate financial support and free, accessible services without discrimination.</t>
  </si>
  <si>
    <t>4.The Committee reminds the State party of the indivisibility and interdependence of all the rights enshrined in the Convention and emphasizes the importance of all the recommendations contained in the present concluding observations. The Committee would like to draw the State party’s attention to the recommendations concerning the following areas, in respect of which urgent measures must be taken: legislation (para. 7), comprehensive policy and strategy (para. 10), allocation of resources (para. 12), corporal punishment (para. 28) and asylum-seeking, refugee and migrant children (para. 44).</t>
  </si>
  <si>
    <t>40(a) Take the necessary steps to ensure that the European Union nationally determined contributions, and the related National Energy and Climate Plan 2021–2030, are participatory and child rights-based, in their implementation.</t>
  </si>
  <si>
    <t>40(b) Ensure that child rights impact assessments are conducted to inform the process of development and implementation of policies and programmes to address climate change and disaster risk management and that children are properly consulted in both the assessment and policy development.</t>
  </si>
  <si>
    <t>40(c) Collect disaggregated data identifying the types of risks faced by children when a range of different kinds of disaster strike, in order to formulate national, regional and international policies, frameworks and agreements.</t>
  </si>
  <si>
    <t>40(d) Increase children’s awareness of and preparedness for climate change and natural disasters by incorporating this into the school curriculum and teachers’ training programmes.</t>
  </si>
  <si>
    <t>41(a) Ensure that all children, including children belonging to minority groups, children living in rural areas, children in an irregular situation and asylum-seeking children, complete free, quality primary and secondary education leading to relevant and effective learning outcomes.</t>
  </si>
  <si>
    <t>41(b) Ensure that the findings of the study entitled “Situation of persons of Roma nationality in 2020” are regularly updated, with the participation of Roma communities and Roma children, with a view to identifying measures necessary to ensure the right of Roma children to education.</t>
  </si>
  <si>
    <t>41(c) Improve the quality of education, by reducing the achievement gap between children in rural and urban municipalities, extending the Millennium Schools programme to all municipalities, improving the teacher training system, increasing the number of teachers, and ensuring the availability of modern teaching and learning tools.</t>
  </si>
  <si>
    <t>41(d) Adopt measures to increase children’s participation in non-formal educational activities, including by maintaining adequate public funding and by evenly extending the network of non-formal education throughout the State party, in urban and rural municipalities.</t>
  </si>
  <si>
    <t>41(e) Adopt measures for the effective implementation of the amended Law on Education with regard to inclusive education, in particular by increasing the number of education support specialists, and providing training for all teachers on inclusive education and special education needs.</t>
  </si>
  <si>
    <t>41(f) Continue to strengthen measures to combat violence in schools, in particular bullying, and ensure that such measures encompass prevention, early detection mechanisms, the empowerment of children and professionals, intervention protocols, and awareness-raising on its physical and psychological harmful effects, and provide training for teachers on preventing and responding to violence in schools.</t>
  </si>
  <si>
    <t>42(a) Strengthen its efforts to guarantee the right of the child to rest and leisure and to engage in play and recreational activities appropriate to the age of the child, including by adopting and implementing play and leisure policies with sufficient and sustainable resources.</t>
  </si>
  <si>
    <t>42(b) Fully involve children in planning, designing and monitoring the implementation of play policies and activities relevant to play and leisure, at the local, community and national levels.</t>
  </si>
  <si>
    <t>42(c) Develop inclusive parks and playgrounds, and ensure access to landscaped green areas and open spaces.</t>
  </si>
  <si>
    <t>44(a) To end the detention of asylum-seeking and migrant children in all circumstances, including detention at the border, by reviewing the Law on the Legal Status of Foreigners accordingly, and to ensure alternatives to detention with the timely provision of safe and dignified accommodation.</t>
  </si>
  <si>
    <t>44(b) To cease the practice of pushback operations at the border and ensure that children have access to information on asylum procedures and to legal aid, and have the right to apply for asylum and be assessed on an individual base, without discrimination.</t>
  </si>
  <si>
    <t>44(c) To ensure that age assessment procedures are undertaken only in cases of serious doubt about the age of the person concerned and are subject to the informed consent of the child.</t>
  </si>
  <si>
    <t>44(d) To develop a child-sensitive, multidisciplinary procedure, conducted by professionals relevant to the child’s maturity and developmental level, ensuring that children have access to legal counsel throughout the process and, if necessary, can challenge the outcome of such assessments.</t>
  </si>
  <si>
    <t>44(e) To continuously improve the qualification of all professionals involved in the asylum and migration system, including the officers of the State Border Guard Service, in order to ensure that the reception process of unaccompanied minors meets international standards.</t>
  </si>
  <si>
    <t>44(f) To maintain full benefits from the child protection system provided by the State Child Rights Protection and Adoption Service for unaccompanied and separated children, including individual assessments of their best interests.</t>
  </si>
  <si>
    <t>44(g) To take all appropriate measures to prevent negative attitudes and intolerance towards asylum-seeking and refugee children and to combat the dissemination of negative stereotypes by the media and facilitate their integration into society.</t>
  </si>
  <si>
    <t>44(h) To continue to ensure that the specific measures implemented regarding children from Ukraine, in particular unaccompanied or separated children, are in conformity with the Convention and provide full benefits from the child protection system.</t>
  </si>
  <si>
    <t>45(a) Promote non-judicial measures, such as diversion, mediation and psychosocial support, for children alleged to have, accused of having or recognized as having infringed the criminal law and, wherever possible, the use of non-custodial sentences for children, such as probation or community service.</t>
  </si>
  <si>
    <t>45(b) Continue the efforts with a view to ending the placement of children in socialization centres and apply measures in line with international standards.</t>
  </si>
  <si>
    <t>46(a) To establish mechanisms for the early identification of refugee, asylum‑seeking and migrant children who may have been recruited or used in hostilities abroad and to provide them with immediate culturally sensitive, child-centred and multidisciplinary assistance for their physical and psychological recovery, their rehabilitation and their social reintegration.</t>
  </si>
  <si>
    <t>46(b) To develop systematic awareness-raising, education and training programmes on the provisions of the Optional Protocol addressing all relevant groups working with children, in particular professionals working with asylum-seeking, refugee and migrant children entering the State party from countries affected by armed conflict.</t>
  </si>
  <si>
    <t>47. The Committee recommends that the State party, in order to further strengthen the fulfilment of children’s rights, consider ratifying the following core human rights instrument to which it is not yet a party: the International Convention on the Protection of the Rights of All Migrant Workers and Members of Their Families.</t>
  </si>
  <si>
    <t>48. The Committee recommends that the State party continue to cooperate with the Council of Europe on the implementation of the Convention and other human rights instruments, both in the State party and in other Council of Europe member States.</t>
  </si>
  <si>
    <t>5. The Committee recommends that the State party ensure the realization of children’s rights in accordance with the Convention and the Optional Protocol on the involvement of children in armed conflict and the Optional Protocol on the sale of children, child prostitution and child pornography, throughout the process of implementing the 2030 Agenda for Sustainable Development. It urges the State party to ensure the meaningful participation of children in the design and implementation of policies and programmes aimed at achieving all 17 Sustainable Development Goals as far as they concern children.</t>
  </si>
  <si>
    <t>50. The Committee recommends that the State party establish a standing government structure and ensure that it has the mandate and adequate human, technical and financial resources to effectively coordinate and prepare reports to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Ombudsperson for Child Rights and civil society.</t>
  </si>
  <si>
    <t>7(a) Guarantee that the best interests of the child are integrated as a primary consideration and interpreted consistently and are applied to all legislative, administrative and judicial proceedings and decisions.</t>
  </si>
  <si>
    <t>7(b) Make sure that the views of children in all settings on all matters affecting them are duly collected and taken into consideration in all legislative, administrative and judicial proceedings and decisions.</t>
  </si>
  <si>
    <t>8(a) Strengthen the role of the Ministry of Social Security and Labour established by the Law on the Fundamentals of Protection of the Rights of the Child to coordinate the child protection system at all levels of the Government.</t>
  </si>
  <si>
    <t>8(b) Continue to increase the allocation of human, technical and financial resources to the State Child Rights Protection and Adoption Service, notably by filling the more than 700 positions approved.</t>
  </si>
  <si>
    <t>10(a) Further strengthen its data-collection system and ensure that data collected on children’s rights cover all areas of the Convention and the Optional Protocols, with data disaggregated by disability, geographical location, ethnic and national origin and socioeconomic background, including migration status, in order to facilitate the analysis of the situation of children, particularly those in situations of vulnerability.</t>
  </si>
  <si>
    <t>10(b) Ensure that statistical data and indicators on children’s rights are shared among the ministries concerned and used for the formulation, monitoring and evaluation of policies, programmes and projects for the effective implementation of the Convention.</t>
  </si>
  <si>
    <t>11(a) Confidential, child-friendly and independent complaint mechanisms in schools, alternative care settings, including foster care systems, mental health institutions and in detention, for reporting all forms of violence, abuse, discrimination and other violations of their rights.</t>
  </si>
  <si>
    <t>11(b) Social and legal support for all children, including those living in disadvantaged and marginalized situations, to have access to those mechanisms.</t>
  </si>
  <si>
    <t>13(a) To investigate allegations of war crimes perpetrated by the Presidential Commissioner for Children’s Rights.</t>
  </si>
  <si>
    <t>13(b) To strengthen existing human rights monitoring institutions, such as the Presidential Commissioner for Children’s Rights and the regional commissioners for children’s rights by guaranteeing their independence, including with regard to their funding, mandate and immunities, and ensuring that they are in line with the principles relating to the status of national institutions for the promotion and protection of human rights (the Paris Principles) and that the commissioners comprehensively and systematically monitor children’s rights.</t>
  </si>
  <si>
    <t>13(c) To ensure the privacy and protection of child victims and undertake monitoring, follow-up and verification activities for child victims.</t>
  </si>
  <si>
    <t>15(a) To repeal its legislation declaring human rights organizations and individual persons to be foreign agents.</t>
  </si>
  <si>
    <t>15(b) To take immediate action to allow journalists, human rights defenders and all NGOs, including those working in the field of children’s rights, to exercise their right to freedom of expression and opinion without threats or harassment.</t>
  </si>
  <si>
    <t>15(c) To ensure that reported instances of intimidation and harassment of NGOs, human rights defenders and civil society activists, including those working in the field of children’s rights, are promptly and independently investigated and those responsible for such abuses are held accountable.</t>
  </si>
  <si>
    <t>15(d) To systematically involve all NGOs working in the field of children’s rights in the development, implementation, monitoring and evaluation of laws, policies and programmes relating to children.</t>
  </si>
  <si>
    <t>15(e) To repeal decisions declaring the lesbian, gay, bisexual and transgender movements as “extremist” and repeal laws that restrict the work of human rights defenders defending the rights of lesbian, gay, bisexual and transgender persons.</t>
  </si>
  <si>
    <t>16(a) Establish a clear regulatory framework and legal accountability for the industries, especially the oil and gas and coal-extraction industries, operating in the State party or managed from the State party to ensure that their activities do not negatively affect human rights or contravene environmental, health, labour and other standards, especially those relating to children’s rights, including the rights of Indigenous children, and are in line with the Convention and the Optional Protocols.</t>
  </si>
  <si>
    <t>16(b) Require companies to undertake assessments of and consultations on the environmental, health-related and children’s rights impacts of their business activities and their plans to address such impacts and to provide full public disclosure of those impacts and plans.</t>
  </si>
  <si>
    <t>17(a) Adopt a comprehensive anti-discrimination law and ensure that it covers discrimination on all grounds and, in particular, hate speech.</t>
  </si>
  <si>
    <t>17(b) Prevent discrimination against children in marginalized and disadvantaged situations, including children belonging to minority groups, Roma children, the children of irregular migrant workers, the children of stateless persons, girls in the North Caucasus and children who do not possess permanent residence registration.</t>
  </si>
  <si>
    <t>17(c) Repeal its laws prohibiting propaganda of “non-traditional sexual relations” and ensure that children who belong to lesbian, gay, bisexual and transgender groups or children from lesbian, gay, bisexual and transgender families are not subjected to any form of discrimination or hate crimes by raising the public’s awareness of equality and non-discrimination on the basis of sexual orientation and gender identity.</t>
  </si>
  <si>
    <t>18(a) Amend its legislation to better reflect the right of children to have their best interests taken as a primary consideration and strengthen its efforts to ensure that that right is appropriately integrated and consistently applied in all legislative, administrative and judicial proceedings and in all policies, programmes and projects relevant to and with an impact on children.</t>
  </si>
  <si>
    <t>18(b) Develop procedures and criteria to provide guidance to all relevant professionals in authority for determining the best interests of the child in every area and for giving them due weight as a primary consideration.</t>
  </si>
  <si>
    <t>19. In the light of the information concerning the draft act No. 157281-8 on amendments to the Family Code giving parental rights priority over the child’s rights, the Committee reminds the State party that children’s evolving capacities must be recognized and respected by the adults who provide direction and guidance to children. Reminding the State party that, in the exercise of their rights, children should receive appropriate direction and guidance by parents as well as direct protection from the State in cases where parents fail to provide adequate protection of or, in some cases, abuse the rights of children, the Committee recalls its general comment No. 12 (2009) on the right of the child to be heard and recommends that the State party ensure that children’s views are given due consideration, in accordance with article 12 of the Convention, in the family, in schools, in the courts and in all relevant administrative and other processes concerning them through, inter alia, the adoption of appropriate legislation, the training of professionals and the establishment of specific activities in schools.</t>
  </si>
  <si>
    <t>20. Taking note of target 16.9 of the Sustainable Development Goals, the Committee urges the State party to ensure that all children, including children born to Roma, refugee and asylum-seeking mothers with non-Russian passports or without identity documents born in its territory, are registered at birth and issued with a standard birth certificate. The Committee also recommends that the State party take measures to prevent and reduce statelessness and to protect the rights of stateless children and consider acceding to the Convention relating to the Status of Stateless Persons and the Convention on the Reduction of Statelessness.</t>
  </si>
  <si>
    <t>22(a) To end the persecution of children for expressing their views, in particular regarding the political situation, including in the digital environment, and ensure that no child is arrested, charged with criminal or administrative offences or sentenced for expressing such views and revoke such charges with immediate effect.</t>
  </si>
  <si>
    <t>22(b) To ensure that children have access to information in the digital environment and are informed about and can easily find diverse and good-quality information online, including content independent of commercial or political interests, and that any restrictions on the operation of any Internet-based, electronic or other information dissemination systems are in line with article 13 of the Convention.</t>
  </si>
  <si>
    <t>22(c) To ensure that children have access to information and material from a diversity of national and international sources, especially those aimed at the promotion of their social, spiritual and moral well-being and physical and mental health.</t>
  </si>
  <si>
    <t>23(a) Promote children’s right to freedom of association and peaceful assembly and ensure that no child is prosecuted or threatened for participating in associations or assemblies that are not in line with the position of the State party.</t>
  </si>
  <si>
    <t>23(b) Ensure that children are not put under undue pressure to join the new Pioneer-type all-Russian youth and schoolchildren movement called “ Movement of the First ”.</t>
  </si>
  <si>
    <t>24(a) Launch prompt and effective investigations into all allegations of ill‑treatment of children and ensure that the perpetrators are prosecuted and punished under the relevant articles of the Criminal Code.</t>
  </si>
  <si>
    <t>24(b) Collect data on the number of children who have suffered from ill‑treatment by law enforcement officers and the staff of detention centres and orphanages and the number of cases investigated and prosecuted and perpetrators punished.</t>
  </si>
  <si>
    <t>24(c) Prevent the abuse and ill-treatment of persons, including lesbian, gay, bisexual and transgender children, at the hands of law enforcement officers, including the abduction and torture of and the fabrication of criminal charges against lesbian, gay, bisexual and transgender children, especially in the North Caucasus.</t>
  </si>
  <si>
    <t>24(d) Provide access to human rights defenders and public commissions to monitor children’s rights in places of detention.</t>
  </si>
  <si>
    <t>24(e) Revise its legislation to ensure the rights and safety of children during police operations, including the arrest and detention of the family members of children, and develop special protocols to end egregious law enforcement behaviour during such operations.</t>
  </si>
  <si>
    <t>25(a) Explicitly prohibit corporal punishment in the law in all settings, including in the home, alternative care settings and day-care centres.</t>
  </si>
  <si>
    <t>25(b) Promote positive, non-violent and participatory forms of child-rearing and discipline.</t>
  </si>
  <si>
    <t>25(c) Conduct awareness-raising campaigns for parents and professionals working with and for children to promote attitudinal change within the family and the community with regard to corporal punishment.</t>
  </si>
  <si>
    <t>27(a) Promptly investigate all allegations of sexual abuse and violence and ensure that perpetrators are punished with sentences proportionate to the gravity of their crimes and provide adequate protection and support to victims and their families.</t>
  </si>
  <si>
    <t>27(b) Conduct awareness-raising activities to combat the stigmatization of victims of sexual exploitation and abuse and ensure accessible, confidential, child-friendly and effective reporting channels for such violations.</t>
  </si>
  <si>
    <t>27(c) Ensure that all children who are victims or witnesses of violence have prompt access to child-friendly, multisectoral and comprehensive interventions, services and support, including forensic interviews and psychological therapy, with the aim of preventing the secondary victimization of those children, and allocate sufficient resources for the implementation and expansion of the barnahus and similar models.</t>
  </si>
  <si>
    <t>27(d) Consider, as a standard procedure, the acceptance of audiovisual recordings of the child victim’s testimony as evidence, followed by cross-examination without delay in child-friendly facilities.</t>
  </si>
  <si>
    <t>27(e) Bring its legislation concerning the sexual exploitation and abuse of children into line with international standards.</t>
  </si>
  <si>
    <t>28(a) Put an end to prevailing harmful practices in the North Caucasus, including femicide, killings in the name of so-called honour, child marriage, the abduction of women and girls for forced marriage, female genital mutilation and polygamy.</t>
  </si>
  <si>
    <t>28(b) Develop awareness-raising campaigns and programmes on the harmful effects of child marriage on the physical and mental health and well-being of girls, targeting households, local authorities, religious leaders and judges and prosecutors.</t>
  </si>
  <si>
    <t>28(c) Establish protection schemes for victims of harmful practices who file a complaint.</t>
  </si>
  <si>
    <t>29(a) To prevent all offences under the Optional Protocol, including the sale of children for the purposes of child labour and online child sexual exploitation and abuse.</t>
  </si>
  <si>
    <t>29(b) To define and explicitly prohibit and criminalize all offences, in particular all forms of the sale of children and the sexual exploitation of children in prostitution and all elements of child sexual abuse material.</t>
  </si>
  <si>
    <t>29(c) To establish mechanisms and procedures for the early identification of child victims of offences under the Optional Protocol.</t>
  </si>
  <si>
    <t>29(d) To ensure that children who are victims of offences under the Optional Protocol, including children sexually exploited in prostitution, are not treated as offenders or subjected to sanctions for offences relating to their situation and are given appropriate support and services.</t>
  </si>
  <si>
    <t>30(a) To further prevent the forced separation of children from their parents and to develop its social services to provide support and assistance to families.</t>
  </si>
  <si>
    <t>30(b) To take measures to encourage positive parenting with a view to building the capacity of parents, extended families, legal guardians and community members to provide appropriate direction and guidance to children as rights holders with evolving capacities.</t>
  </si>
  <si>
    <t>30(c) To combat the practice in the North Caucasus of separating and alienating children from divorced and widowed mothers in favour of the husband’s family.</t>
  </si>
  <si>
    <t>30(d) To enforce the prohibition against polygamy and to ensure that discriminatory religious and customary laws on divorce, inheritance and child custody have no legal effect and are not applied in practice.</t>
  </si>
  <si>
    <t>31(a) Further reduce institutionalization and ensure sufficient alternative family-based and community-based care options for children who cannot stay with their families, including by allocating sufficient financial resources for foster care, regularly reviewing placement measures and facilitating the reunification of children with their families, when possible.</t>
  </si>
  <si>
    <t>31(b) Ensure adequate safeguards and clear criteria based on the best interests of the child for determining whether a child should be placed in alternative care, particularly in cases in which the parents declare “valid reasons” for placing the child in out-of-home care under article 155.1 of the Family Code.</t>
  </si>
  <si>
    <t>31(c) Establish quality standards for all alternative care settings and take effective measures to prevent child abuse and to protect children, including by addressing the conflict of interest of the directors of institutions who are the guardians of some children placed in them, ensuring the regular monitoring of the quality of care and inspections without preliminary announcements and providing child-friendly and accessible channels for reporting incidences of child abuse.</t>
  </si>
  <si>
    <t>31(d) Ensure that adequate human, technical and financial resources are allocated to alternative care centres and relevant child protection services in order to facilitate to the greatest extent possible the rehabilitation and social reintegration of children who reside in alternative care centres, particularly children suffering from mental health problems, behavioural difficulties or drug addiction.</t>
  </si>
  <si>
    <t>32(a) Ensure that the best interests of the child are the paramount consideration in adoption procedures for children of all ages and ensure the right of adoptive children to know their biological origins.</t>
  </si>
  <si>
    <t>32(b) Ratify the Convention on Protection of Children and Cooperation in respect of Intercountry Adoption and ensure that all of the safeguards provided therein are met when children are adopted to countries that are not parties to it.</t>
  </si>
  <si>
    <t>33(a) To adopt a human rights-based approach to disability and set up a comprehensive strategy for the inclusion of children with disabilities.</t>
  </si>
  <si>
    <t>33(b) To investigate allegations of the ill-treatment and abuse of children with disabilities in institutions, bring those who are responsible to justice and provide psychosocial support to victims.</t>
  </si>
  <si>
    <t>33(c) To prevent institutionalization and develop community-based support for children with disabilities, especially for children with intellectual or psychosocial disabilities and their families and promote the rights of children with disabilities to live independently and be included in the community.</t>
  </si>
  <si>
    <t>33(d) To undertake awareness-raising campaigns aimed at government officials, the public and families to combat the stigmatization of and prejudice against children with disabilities and promote a positive image of children with disabilities as rights holders.</t>
  </si>
  <si>
    <t>33(e) To implement its legal provisions on inclusive education by training teachers, providing schools with the necessary equipment and educating school personnel, children and the general public on the rights of children with disabilities, with special attention given to children with intellectual and psychosocial disabilities.</t>
  </si>
  <si>
    <t>33(f) To improve access to cultural life for all children with disabilities, including those with sensory disabilities.</t>
  </si>
  <si>
    <t>34. Recalling its general comment No. 15 (2013) on the right of the child to the enjoyment of the highest attainable standard of health and taking note of target 3.8 of the Sustainable Development Goals, the Committee recommends that the State party take measures to provide all children, irrespective of their legal status in the country, with access to medical assistance, in particular preventive health care and emergency assistance, without any discrimination.</t>
  </si>
  <si>
    <t>35(a) Take urgent action to strengthen its efforts to prevent suicide among children and young persons, including by increasing the psychological counselling services available and the number of social workers in schools and communities, and ensure that all professionals working with and for children are adequately trained to identify and address early suicidal tendencies and mental-health problems.</t>
  </si>
  <si>
    <t>35(b) Take measures to prevent drug and alcohol abuse among children by providing them with information about the negative health consequences thereof and develop specialized and youth-friendly drug-dependence treatment and harm reduction services for children and young people.</t>
  </si>
  <si>
    <t>36(a) Adopt a comprehensive sexual and reproductive health policy for adolescents and ensure that sexual and reproductive health education is part of the mandatory school curriculum, with special attention to preventing early pregnancy and sexually transmitted infections.</t>
  </si>
  <si>
    <t>36(b) Ensure that all children, including those who are out of school and those in rural areas, receive confidential and child-friendly sexual and reproductive health information and services, including access to contraceptives.</t>
  </si>
  <si>
    <t>36(c) Continue to guarantee access to safe abortion and postabortion care services for adolescent girls, making sure that their views are always heard and given due consideration as a part of the decision-making process.</t>
  </si>
  <si>
    <t>36(d) Put an end to the coercive treatment of transsexual and homosexual persons, in particular children, and to attempts to diagnose transsexuality as a psychiatric disease and provide lesbian, gay, bisexual and transgender children with easy access to necessary sexual health information.</t>
  </si>
  <si>
    <t>36(e) Repeal Act No. 386 on banning gender transition of 24 July 2023, which criminalizes all forms of gender-affirming treatments.</t>
  </si>
  <si>
    <t>37(a) Guarantee an adequate and sustainable standard of living for all children within its territory, with particular focus on children in the most marginalized and disadvantaged situations, such as Roma children, Indigenous children and children of migrant workers, including irregular migrant workers, by providing them with appropriate accommodation, access to social and health services and benefits, nutrition and education.</t>
  </si>
  <si>
    <t>37(b) Put an end to the forced eviction of Roma and the demolition of their houses, including by providing security of tenure to Roma communities and legalizing informal settlements and, when house demolition or forced eviction cannot be avoided, ensure that the families and children affected are provided with adequate alternative housing and compensation.</t>
  </si>
  <si>
    <t>37(c) Adopt effective measures to ensure access in Roma settlements to basic services and provide uninterrupted gas and electricity.</t>
  </si>
  <si>
    <t>38(a) Develop a national plan to monitor children’s environmental health, conduct risk assessments and develop and implement measures to address priority concerns.</t>
  </si>
  <si>
    <t>38(b) Ensure that children’s special vulnerabilities, needs and views are taken into account in developing policies and programmes to address climate change and disaster risk management.</t>
  </si>
  <si>
    <t>38(c) Strengthen measures to mitigate greenhouse gas emissions in order to ensure a pathway to net-zero carbon emissions by 2050, at the latest, including by reducing oil and coal production.</t>
  </si>
  <si>
    <t>38(d) Increase children’s awareness and preparedness for climate change and natural disasters by incorporating information on climate change and natural disasters into the school curriculum and teacher training programmes.</t>
  </si>
  <si>
    <t>38(e) Seek bilateral, multilateral, regional and international cooperation in implementing the present recommendations on children’s rights and the environment.</t>
  </si>
  <si>
    <t>40(a) Put an end to the politicization and militarization of schools and ensure that education is aimed at the preparation of the child for a responsible life in a free society in a spirit of understanding, peace, tolerance, equality of the sexes and friendship among all peoples, ethnic, national and religious groups and persons of Indigenous origin, in line with article 29 of the Convention.</t>
  </si>
  <si>
    <t>40(b) Prevent any attempt to rewrite school curricula and textbooks to reflect the political and military agenda of the Government.</t>
  </si>
  <si>
    <t>40(c) Ensure that all children, including children of minority groups, children of irregular migrant workers and asylum-seeking children in the territory of the State party, have access to free and compulsory education up to the age of 18 years without any discrimination.</t>
  </si>
  <si>
    <t>40(d) Abolish the rule that requires the children of migrant workers to be registered in order to have access to school and ensure that such children are allowed to attend school for the duration of their stay in the territory of the State party.</t>
  </si>
  <si>
    <t>40(e) Urgently adopt effective measures to prevent and resolve bullying in schools by educating children and school staff.</t>
  </si>
  <si>
    <t>41(a) Expedite the adoption of the new act on granting asylum in the territory of the Russian Federation and ensure access to fair and efficient asylum procedures and the documentation of children, including unaccompanied and separated children, and that the best interests of the child are a primary consideration in all decisions throughout the asylum procedures.</t>
  </si>
  <si>
    <t>41(b) Uphold and respect the international principle of non-refoulement, thus guaranteeing that asylum-seeking and refugee children are not affected by the orders of return of their parents to countries where their freedom or lives would be threatened.</t>
  </si>
  <si>
    <t>41(c) Ensure that the regulations implementing Federal Refugees Act No. 4528-1 of 19 February 1993 are in line with articles 9, 22 and 37 of the Convention and the Committee’s general comment No. 6 (2005) by, inter alia, preventing the detention of asylum-seeking children and their families.</t>
  </si>
  <si>
    <t>42(a) To preserve the cultural and linguistic identity and heritage of Indigenous children and ensure that they have access to school and receive basic education in their native language to the extent possible.</t>
  </si>
  <si>
    <t>42(b) To improve health-care facilities and services in remote villages for Indigenous children.</t>
  </si>
  <si>
    <t>42(c) To facilitate the traditional way of life, diet and traditional economic activities of Indigenous groups, such as access to wildlife and fishing.</t>
  </si>
  <si>
    <t>43(a) Enact specific domestic legislation and a comprehensive policy and action plan on trafficking in persons to ensure that perpetrators are punished and victims are adequately protected and assisted.</t>
  </si>
  <si>
    <t>43(b) Establish mechanisms for the early identification and referral of child victims of trafficking in persons to appropriate services and provide systematic training on such mechanisms for the police, immigration officials and other law enforcement officers.</t>
  </si>
  <si>
    <t>43(c) Increase its efforts aimed at international, regional and bilateral cooperation with countries of origin, transit and destination through information exchange in order to prevent trafficking in persons and to harmonize legal procedures aimed at the prosecution of traffickers.</t>
  </si>
  <si>
    <t>43(d) Conduct studies on trafficking in persons and address its root causes in order to eliminate the vulnerability of children to traffickers and undertake efforts for the recovery and social integration of child victims.</t>
  </si>
  <si>
    <t>44(a) To promote non-judicial measures, such as diversion, mediation and psychosocial support, for children alleged as, accused of or recognized as having infringed the criminal law and, wherever possible, the use of non-custodial sentences for children, such as probation or community service.</t>
  </si>
  <si>
    <t>44(b) To accelerate the adoption of bill No. 381316-8 aimed at restricting the use of pretrial detention for children suspected or accused of crimes.</t>
  </si>
  <si>
    <t>44(c) To reduce the maximum length of pretrial detention and ensure that detention is used only as a measure of last resort and for the shortest possible period of time and that it is reviewed on a regular basis.</t>
  </si>
  <si>
    <t>44(d) To ensure, in the few situations in which the deprivation of liberty is justified as a measure of last resort, that children are not detained together with adults and that detention conditions are compliant with international standards, including with regard to access to education and health services, and ensure access to independent oversight and accessible complaint mechanisms.</t>
  </si>
  <si>
    <t>44(e) To end the use of punishment cells and solitary confinement for children deprived of their liberty.</t>
  </si>
  <si>
    <t>46(a) To protect children in all circumstances and to provide clear instructions to the armed forces and security forces to prevent any possible killing and injuring of children, in line with the international humanitarian law principles of distinction, proportionality and precaution.</t>
  </si>
  <si>
    <t>46(b) To carry out a prompt, independent, effective and transparent investigation into the violations of international human rights law and international humanitarian law committed since 24 February 2022 and before that date and, in that regard, to cooperate with the United Nations Independent International Commission of Inquiry on Ukraine and the International Criminal Court.</t>
  </si>
  <si>
    <t>46(c) To put an end to the forcible transfer or deportation of children from occupied Ukrainian territory in violation of international human rights law and, with reference to article 38.</t>
  </si>
  <si>
    <t>46(d) To provide information on the precise number of children taken from Ukraine and on the whereabouts of each child so that parents or legal representatives can track them, including through the identification of such children and the registration of their parentage, and ensure that children are returned to their families and communities as soon as possible.</t>
  </si>
  <si>
    <t>46(e) To ensure that no child is deprived of their Ukrainian nationality in violation of their rights under the Convention and that their identity, name and family relations are preserved and protected.</t>
  </si>
  <si>
    <t>46(f) To take immediate measures to investigate all reports of sexual violence and other crimes against children committed by its armed forces, law enforcement officials and penitentiary staff and to prosecute and punish perpetrators, in particular commanders and other superiors and those ordering, soliciting or inducing the commission of crimes, with penalties commensurate with the gravity of the crime.</t>
  </si>
  <si>
    <t>46(g) To prevent violations and crimes, including the ill-treatment and torture of children, in particular through unequivocal instructions to all branches of the armed forces and other entities participating in the armed conflict, with a view to ensuring respect for international human rights and humanitarian law.</t>
  </si>
  <si>
    <t>46(h) To recognize that hospitals and schools are civilian objects that may not be targets of attack and to take measures to deter the military use of schools by the armed forces of the Russian Federation and affiliated armed groups.</t>
  </si>
  <si>
    <t>46(i) To take all precautions feasible to avoid damage and to protect civilian objects, including schools, and endorse the Safe Schools Declaration.</t>
  </si>
  <si>
    <t>48(a) To carry out effective, thorough and impartial investigations into all reported cases of arbitrary detention, prosecution, intimidation and harassment of and threats and reprisals against children.</t>
  </si>
  <si>
    <t>48(b) To ensure that the rights to peaceful assembly and freedom of expression and opinion, association, thought, conscience and religion can be exercised by all children in Crimea, without discrimination on any grounds or unjustified interference and, in particular, that children are able to express opinions that are critical of the Russian authorities and the armed conflict in Ukraine without fear of retaliation, such as imprisonment or other sanctions.</t>
  </si>
  <si>
    <t>48(c) To adopt and implement measures to ensure the availability of education at all levels in the mother tongue of ethnic groups and Indigenous Peoples in Crimea and to ensure that education in the Ukrainian language is available and that instruction in and the teaching of the Crimean Tatar language satisfies, to the extent possible, the demand for such education.</t>
  </si>
  <si>
    <t>49(a) To ensure that children under the age of 18 years enrolled in higher military institutions are not subject to recruitment and use, even when they receive a military education.</t>
  </si>
  <si>
    <t>49(b) To ensure that children below the age of 18 years enrolled in civil and military schools do not undergo military training and are not subjected to military-style discipline.</t>
  </si>
  <si>
    <t>49(c) To amend the Criminal Code to add provisions that explicitly criminalize the recruitment of all children under the age of 18 years by the State party’s armed forces or by non-State armed groups and the use of children in hostilities.</t>
  </si>
  <si>
    <t>49(d) To take measures to investigate claims of the involvement of children in the armed conflict in Ukraine, including the reports of the visit to the front line in the Donetsk region of Ukraine by the 14-year-old son of the Head of the Chechen Republic.</t>
  </si>
  <si>
    <t>49(e) To put in place mechanisms to identify, at an early stage, refugee, asylum‑seeking and migrant children coming from countries where there are or have been armed conflicts and who may have been involved in armed conflict and provide adequate support and reintegration for them.</t>
  </si>
  <si>
    <t>50. The Committee recommends that the State party ratify the Optional Protocol on a communications procedure.</t>
  </si>
  <si>
    <t>51(a) Consider ratifying the International Convention on the Protection of the Rights of All Migrant Workers and Members of Their Families.</t>
  </si>
  <si>
    <t>51(b) Consider ratifying the International Convention for the Protection of All Persons from Enforced Disappearance.</t>
  </si>
  <si>
    <t>51(d) Consider ratifying the Optional Protocol to the Convention against Torture and Other Cruel, Inhuman or Degrading Treatment or Punishment.</t>
  </si>
  <si>
    <t>51(e) Consider ratifying the Optional Protocol to the International Covenant on Economic, Social and Cultural Rights.</t>
  </si>
  <si>
    <t>51(f) Consider ratifying the Optional Protocol to the Convention on the Rights of Persons with Disabilities.</t>
  </si>
  <si>
    <t>51© Consider ratifying the Second Optional Protocol to the International Covenant on Civil and Political Rights, aiming at the abolition of the death penalty.</t>
  </si>
  <si>
    <t>52.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sixth and seventh periodic reports, the written replies to the list of issues and the present concluding observations be made widely available in the languages of the country.</t>
  </si>
  <si>
    <t>53. The Committee recommends that the State party establish a standing government structure and ensure that it has the mandate and adequate human, technical and financial resources to coordinate and engage with, and prepare reports to, international and regional human rights mechanisms and to coordinate and track national follow-up to, and the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Office of the Commissioner for Human Rights and civil society.</t>
  </si>
  <si>
    <t>54. The Committee will establish and communicate the due date of the eighth periodic report of the State party in due course, in line with the envisaged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</si>
  <si>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6. The Committee urges the State party to amend its legislation, in particular laws concerning freedom of expression and non-discrimination, to better reflect the principles and provisions of the Convention. It also recommends that the State party ensure children’s active participation in discussions concerning national legislation that has an impact on them.</t>
  </si>
  <si>
    <t>7. While noting Government Order No. 122-r of 23 January 2021 adopting the plan of action to implement the Decade of Childhood until 2027 and the adoption of data indicators to measure the progress made in the implementation, the Committee recommends that the State party ensure that the plan of action covers all areas under the Convention and the Optional Protocols thereto and is supported by sufficient human, technical and financial resources.</t>
  </si>
  <si>
    <t>8. The Committee notes the establishment of the Coordinating Council for the Decade of Childhood but regrets its limited role in coordination and cooperation among government institutions. The Committee recommends that a designated body at the federal level assume the responsibility for implementing the Convention and its Optional Protocols at the federal, regional and local levels.</t>
  </si>
  <si>
    <t>9(a) Define budgetary lines for all children, with special attention to those in disadvantaged or vulnerable situations who may require affirmative social measures, and make sure that those budgetary lines are protected even in situations of economic crisis, natural disasters or other emergencies.</t>
  </si>
  <si>
    <t>9(b) Utilize a child rights-based approach in the elaboration of the State budget by implementing a tracking system for the allocation and use of resources for children throughout the budget.</t>
  </si>
  <si>
    <t>9(c) Conduct a comprehensive assessment of budget needs and ensure transparency in the allocation of resources to progressively address the disparities in indicators relating to children’s rights.</t>
  </si>
  <si>
    <t>5.The Committee reminds the State party of the indivisibility and interdependence of all the rights enshrined in the Convention and emphasizes the importance of all the recommendations contained in the present concluding observations. The Committee would like to draw the State party’s attention to the recommendations concerning the following areas, in respect of which urgent measures must be taken: abuse, neglect and sexual abuse and exploitation (para. 23), children deprived of a family environment (para. 28), children with disabilities (para. 30), education (para. 37) and asylum-seeking, refugee and internally displaced children (para. 39).</t>
  </si>
  <si>
    <t>6. The Committee recommends that the State party ensure the realization of children’s rights in accordance with the Convention and the Optional Protocols on the involvement of children in armed conflict and on the sale of children, child prostitution and child pornography throughout the process of implementing the 2030 Agenda for Sustainable Development. It urges the State party to ensure the meaningful participation of children in the design and implementation of policies and programmes aimed at achieving all 17 Sustainable Development Goals insofar as they concern children.</t>
  </si>
  <si>
    <t>7. While welcoming the progress achieved on the legislative framework for children’s rights, the Committee recommends that the State party take measures to ensure the effective implementation of its legislation, in particular the Code on the Rights of the Child, by allocating adequate human, technical and financial resources. The Committee also recommends that the State party institute a child rights impact assessment of its legislation and withdraw the constitutional bill on the protection of family values and children, as it contradicts the Convention.</t>
  </si>
  <si>
    <t>8. While welcoming the adoption of the second national strategy for the protection of human rights for the period 2022–2030, which includes a chapter on the rights of children, and its action plan for implementation, the Committee recommends that the State party ensure inclusive participation of all stakeholders, including civil society and children, in developing its strategies and plans concerning the rights of children that are in line with the Convention and the Optional Protocols thereto. The Committee also recommends that such strategies and plans are provided with sufficient human, technical and financial resources for their effective implementation.</t>
  </si>
  <si>
    <t>9. The Committee recommends that the State party increase the capacity of and provide sufficient resources to the Permanent Parliamentary Council on Child Rights and the Inter-Agency Coordination Commission on the Implementation of the Convention, established for the coordination and oversight of the implementation of the Code on the Rights of the Child and the Convention. The Committee recommends that the State party ensure that both bodies are provided with clear mandates without overlaps but with sufficient authority to coordinate all activities related to the implementation of the Convention and the Optional Protocols at the cross-sectoral, national, regional and local levels.</t>
  </si>
  <si>
    <t>10(a) Conduct a comprehensive assessment of the budget needs of children and allocate adequate budgetary resources, in accordance with article 4 of the Convention, for the implementation of children’s rights and, in particular, increase the budget allocated to the social sector.</t>
  </si>
  <si>
    <t>10(b) Ensure transparent and participatory budgeting through public dialogue, especially with children, and the proper accountability of local authorities.</t>
  </si>
  <si>
    <t>10(c) Define budgetary lines for all categories of children, with special attention paid to those in disadvantaged or vulnerable situations, who may require affirmative social measures, and make sure that those budgetary lines are protected even in situations of economic crisis, natural disasters or other emergencies.</t>
  </si>
  <si>
    <t>10(d) Strengthen audits to increase transparency and accountability with regard to public expenditure across all sectors, in order to mobilize the maximum available resources for the implementation of the rights of the child.</t>
  </si>
  <si>
    <t>11. While noting the population census conducted by the State party, which includes information on children, and recalling its general comment No. 5 (2003) on general measures of implementation, the Committee recommends that the State party strengthen the National Statistics Office or develop a comprehensive data collection system on the implementation of the Convention and the Code on the Rights of the Child in accordance with article 84 of the Code, especially at the municipal level, which should include data disaggregated by age, sex, disability, geographical location, ethnic and national origin and socioeconomic background on the situation of all children, particularly in the areas of child abuse, neglect, exploitation, sexual exploitation and children in street situations.</t>
  </si>
  <si>
    <t>12(a) Confidential, child-friendly and independent complaint mechanisms for reporting all forms of violence, abuse, discrimination and other violations of their rights.</t>
  </si>
  <si>
    <t>12(b) Age-appropriate information about their right to file a complaint under existing national mechanisms and under the Optional Protocol on a communications procedure, including by providing capacity-building activities aimed at training relevant actors, including children and/or children human rights defenders, on the Optional Protocol.</t>
  </si>
  <si>
    <t>12(c) Social and legal support for all children, including those living in disadvantaged and marginalized situations, to have access to counselling and remedies, including compensation and rehabilitation.</t>
  </si>
  <si>
    <t>14(a) Establish a clear regulatory framework for the industries/businesses operating in or managed from the State party to ensure that their activities do not negatively affect human rights or endanger environmental, health, labour and other standards, especially those relating to children’s rights.</t>
  </si>
  <si>
    <t>14(b) Ensure the effective implementation by companies of international and national environment and health standards and the effective monitoring of the implementation of those standards, and put in place appropriate sanctions and remedies for when violations occur.</t>
  </si>
  <si>
    <t>14(c) Require companies to undertake assessments, consultations and full public disclosure of the environmental, health-related and children’s rights impacts of their business activities, and their plans to address such impacts.</t>
  </si>
  <si>
    <t>15. The Committee recommends that the State party take measures to ensure that all children enjoy equal rights under the Convention and the Optional Protocols thereto, without discrimination, and that it ensure the effective elimination of any form of discrimination, especially against children with disabilities, children in street situations, children belonging to minority groups, children living in poverty, children in alternative care settings and children living in rural or remote areas. The Committee also urges the State party to effectively eliminate sex-selective abortions.</t>
  </si>
  <si>
    <t>16. The Committee is concerned about the allegations of discrimination and hate speech against lesbian, gay, bisexual and transgender persons and the constitutional bill on the protection of family values and children of March 2024. It recommends that the State party ensure that children who are lesbian, gay, bisexual or transgender, or belong to lesbian, gay, bisexual or transgender families, are not subjected to any form of discrimination or hate crimes by raising public awareness of equality and non-discrimination on the basis of sexual orientation and gender identity.</t>
  </si>
  <si>
    <t>17(a) Further strengthen efforts to ensure that the right of the child to have his or her best interests taken as a primary consideration is appropriately integrated into and consistently interpreted and applied in all decisions concerning children by the courts, administrative authorities or legislative bodies, as well as in all policies, programmes and projects that are relevant to, and have an impact on, children.</t>
  </si>
  <si>
    <t>17(b) Develop procedures and criteria to provide guidance to all relevant persons in authority for determining the best interests of the child in every area as a primary consideration  and build their  capacity to implement the relevant laws, including article 3 of the Code on the Rights of the Child, policies and procedures.</t>
  </si>
  <si>
    <t>18(a) Further strengthen efforts to reduce infant and neonatal mortality rates and expand preventive health care services.</t>
  </si>
  <si>
    <t>18(b) Implement the suicide prevention protocol to address and prevent suicides and suicidal behaviour among adolescents.</t>
  </si>
  <si>
    <t>19(a) Take measures to ensure the effective implementation of legislation recognizing the right of the child to be heard, in particular article 8 of the Code on the Rights of the Child, in relevant legal and administrative proceedings, including by establishing systems and/or procedures for social workers and courts to comply with the principle.</t>
  </si>
  <si>
    <t>19(b) Conduct research to: (i) identify the issues that are most important to children, to hear their views on those issues and the channels through which they currently and potentially have the most influence on national and local decision-making  and (ii)  identify whether children’s voices are heard, in line with their evolving capacities, in family decisions affecting their lives.</t>
  </si>
  <si>
    <t>19(c) Conduct programmes and awareness-raising activities to promote the meaningful and empowered participation of all children within the family, community and schools.</t>
  </si>
  <si>
    <t>20(a) To strengthen its efforts, including through legislative guarantees, to ensure that children born through assisted reproduction technologies, including surrogacy, are able to access information about their origins and receive appropriate counselling and support.</t>
  </si>
  <si>
    <t>20(b) To establish an effective and efficient identification and referral mechanism for children who are undocumented and at risk of statelessness, and ensure that its legislation is in line with the Convention relating to the Status of Stateless Persons.</t>
  </si>
  <si>
    <t>20(c) To consider ratifying the European Convention on Nationality and the Council of Europe Convention on the Avoidance of Statelessness in relation to State Succession.</t>
  </si>
  <si>
    <t>21.Recalling its general comment No. 25 (2021) on children’s rights in relation to the digital environment, the Committee recommends that the State party ensure that children have access to information and material from a diversity of national and international sources, including in the digital environment, especially those aimed at the promotion of their social, spiritual and moral well-being and physical and mental health, while ensuring respect for children’s right to privacy, the protection of children from harmful content and materials, and strengthening mechanisms to prosecute violations.</t>
  </si>
  <si>
    <t>23(a) Ensure prompt and effective investigations into all allegations of violence against children, in particular cases of sexual abuse and violence against children, and prosecute and punish the perpetrators with penalties commensurate with the gravity of their crimes.</t>
  </si>
  <si>
    <t>23(b) Adopt procedural and policy measures to address violence against children in families, residential care, foster care and educational institutions, and strengthen mechanisms for referrals and child-friendly reporting of violence and abuse.</t>
  </si>
  <si>
    <t>23(c) Ensure the quality of the services provided by psychologists and social workers, including through comprehensive regulation.</t>
  </si>
  <si>
    <t>23(d) Ensure the effective implementation of the piloted case management coordination mechanism in all municipalities, including through an electronic system, and provide it with sufficient human, technical and financial resources.</t>
  </si>
  <si>
    <t>23(e) Strengthen awareness-raising and education programmes, including campaigns, with the involvement of children and put in place accessible, confidential and child-friendly mechanisms to facilitate and promote the reporting of violence against children.</t>
  </si>
  <si>
    <t>23(f) Ensure that all children who are victims or witnesses of violence have prompt access to child-friendly, multisectoral and comprehensive interventions, services and support, including forensic interviews and psychological therapy, with the aim of preventing the secondary victimization of those children, and allocate sufficient resources for the implementation and expansion of the   barnahus   and similar models outside Tbilisi.</t>
  </si>
  <si>
    <t>23(g) Systematically accept audiovisual recordings of child victims' testimonies as evidence and conduct cross-examinations without delay in child-friendly facilities.</t>
  </si>
  <si>
    <t>23(h) Speed up the investigations into the reports of violence against and ill ‑ treatment of children in Ninotsminda boarding school, and ensure that the perpetrators are brought to justice without further delay.</t>
  </si>
  <si>
    <t>23(i) Adopt a national policy for preventing and addressing online child sexual exploitation and abuse.</t>
  </si>
  <si>
    <t>23(j) Enhance awareness of child sexual abuse and exploitation among the public and strengthen the professional capacity and software tools to detect and investigate child sexual exploitation and abuse, provide training for parents and teachers about the risks online, and ensure and promote accessible, confidential, child ‑ friendly and effective channels for reporting all forms of sexual exploitation and abuse.</t>
  </si>
  <si>
    <t>24(a) To further strengthen efforts to implement the ban on the right of the child to protection from corporal punishment and other cruel or degrading forms of punishment and apply appropriate sanctions to such cases.</t>
  </si>
  <si>
    <t>24(b) To promote positive, non-violent and participatory forms of child-rearing and discipline.</t>
  </si>
  <si>
    <t>24(c) To conduct awareness-raising campaigns for parents and professionals working with and for children to promote attitudinal change within the family and the community with regard to corporal punishment.</t>
  </si>
  <si>
    <t>25(a) Increases efforts to put an end to the practice of child marriage.</t>
  </si>
  <si>
    <t>25(b) Develops awareness-raising campaigns and programmes on the harmful effects of child marriage on the physical and mental health and well-being of children, especially girls, targeting households, local authorities, religious leaders and judges and prosecutors.</t>
  </si>
  <si>
    <t>25(c) Establishes protection schemes for victims of child marriage who file a complaint.</t>
  </si>
  <si>
    <t>26(a) To ensure that the definition of the sale of children in its Criminal Code covers all elements, as defined in articles 2 and 3 of the Optional Protocol, which is similar, but not identical, to the crime of trafficking in children.</t>
  </si>
  <si>
    <t>26(b) To strengthen its efforts to identify and detect children at risk of falling victim to offences under the Optional Protocol, especially children in vulnerable and marginalized situations, and to address the root causes of children being at risk of becoming victims to offences under the Optional Protocol.</t>
  </si>
  <si>
    <t>26(c) To regulate and engage with the tourism industry in the prevention, monitoring and reporting of cases of sexual exploitation of children in travel and tourism.</t>
  </si>
  <si>
    <t>26(d) To introduce additional safeguards to prevent the sale of children in the context of surrogacy.</t>
  </si>
  <si>
    <t>26(e) To fully implement all the legal and administrative measures in order to effectively protect child victims from offences under the Optional Protocol.</t>
  </si>
  <si>
    <t>26(f) To implement legislation to provide all child victims of offences with free legal aid and the support of child psychologists and social workers, and ensure they have access to child- and gender-sensitive complaint mechanisms and appropriate procedures for seeking, without discrimination, compensation and redress, including the removal of child sexual abuse materials online.</t>
  </si>
  <si>
    <t>28(a) Phase out institutionalization and adopt, without delay, a strategy and action plan for deinstitutionalization, ensuring that there are adequate human, technical and financial resources for its implementation and that it includes systemic transformation of the childcare, welfare and protection systems.</t>
  </si>
  <si>
    <t>28(b) Ensure adequate safeguards and clear criteria, based on the needs and the best interests of the child, for determining whether a child should be placed in alternative care.</t>
  </si>
  <si>
    <t>28(c) Ensure that policies and practices are guided by the principle that financial and material poverty, or conditions directly and uniquely attributable to such poverty, should never be the sole justification for removing a child from parental care, for receiving a child into alternative care or for preventing a child’s social reintegration.</t>
  </si>
  <si>
    <t>28(d) Ensure that there are sufficient alternative family- and community-based care options for children who cannot stay with their families, including by allocating sufficient financial resources for foster care and adoption, regularly reviewing placement measures and facilitating the reunification of children with their families whenever possible.</t>
  </si>
  <si>
    <t>28(e) Establish quality standards for all alternative care settings, ensure that there are periodic reviews of the placement of children in foster care and institutions, and monitor the quality of care therein, including by providing accessible channels for reporting, monitoring and remedying the maltreatment of children.</t>
  </si>
  <si>
    <t>28(f) Strengthen the capacity of professionals working with families and children, in particular judges, law enforcement personnel, social workers and service providers, and enhance their awareness of the rights and needs of children deprived of a family environment.</t>
  </si>
  <si>
    <t>28(g) Guarantee the best interests of the child in adoption procedures and the provision of services, and ensure monitoring before and after adoption.</t>
  </si>
  <si>
    <t>30(a) Organize the collection of data on children with disabilities and develop an efficient  and  harmonized system for disability assessments, in order to facilitate access for children with all types of disabilities to services they need, including to education and health, social protection and support services.</t>
  </si>
  <si>
    <t>30(b) Take urgent measures to prevent the abandonment of children with disabilities and their institutionalization by providing comprehensive support to families with children with disabilities.</t>
  </si>
  <si>
    <t>30(c) Take immediate measures to ensure that children with disabilities have access to quality health care, including early detection and intervention programmes and therapeutic sessions for children with autism.</t>
  </si>
  <si>
    <t>30(d) Undertake awareness-raising campaigns aimed at the public and families to combat the stigmatization of, and prejudice against, children with disabilities and promote a positive image of children with disabilities as rights holders.</t>
  </si>
  <si>
    <t>31(a) Increase the financing of public health-care services and address the shortage of trained health-care personnel.</t>
  </si>
  <si>
    <t>31(b) Strengthen measures to address children’s exposure to lead, especially among children in western Georgia and children living in poverty.</t>
  </si>
  <si>
    <t>31(c) Develop a national policy on nutrition that includes provisions based on a clear assessment of nutritional needs and dietary habits and build the capacity of nutrition professionals.</t>
  </si>
  <si>
    <t>31(d) Promote exclusive breastfeeding for at least six months, with appropriate guidance and support for breastfeeding by HIV-infected mothers, and regulate the promotion of breast milk substitutes.</t>
  </si>
  <si>
    <t>32. While noting the mental health strategy for the period 2020–2030, the Committee recommends that the State party strengthen measures to raise public awareness of the mental health of children and adolescents; provide access for children to quality mental health services, especially in rural areas, including by providing free, confidential consultation by school psychologists; and promote mental health interventions involving adolescents, their families and communities.</t>
  </si>
  <si>
    <t>33(a) Adopt a comprehensive sexual and reproductive health policy for adolescents , with special attention paid to preventing early pregnancy and sexually transmitted infections.</t>
  </si>
  <si>
    <t>33(b) Ensure that all children, including those who are out of school and those in rural areas, receive confidential and child-friendly  sexual and reproductive health information and services , including access to contraceptives.</t>
  </si>
  <si>
    <t>34(a) Alleviate poverty among children and expand the targeted special assistance programme to include all children living in poverty, including asylum‑seeking children, and further increase the coverage of the child cash benefit to support families in bringing up their children.</t>
  </si>
  <si>
    <t>34(b) Ensure that all children, including those in rural and remote areas, have access to clean, drinkable water and adequate sanitation.</t>
  </si>
  <si>
    <t>34(c) Strengthen efforts and provide further incentives to engage more social workers with appropriate qualifications.</t>
  </si>
  <si>
    <t>35(a) Ensure that its 2030 climate change strategy and action plan prioritize  children’s right to a healthy environment, including an assessment of risks and measures to address priority concerns.</t>
  </si>
  <si>
    <t>35(b) Ensure that national policies and programmes addressing environmental protection, climate change and disaster risk management, and the national determined contribution, are developed and implemented with child rights impact assessments and taking into account the principles of the Convention and the needs and views of children.</t>
  </si>
  <si>
    <t>35(c) Incorporate rights-based environmental education into school curricula at all levels and into the training of teachers, and promote children’s awareness of and preparedness for climate change and natural disasters.</t>
  </si>
  <si>
    <t>37(a) Ensure that all children complete free, quality primary and secondary education, leading to relevant and effective learning outcomes.</t>
  </si>
  <si>
    <t>37(b) Take the necessary measures to improve the infrastructure and quality of education, and provide quality training for teachers, with particular emphasis in rural areas.</t>
  </si>
  <si>
    <t>37(c) Ensure implementation of the laws and policies on the inclusive education of children with disabilities in mainstream schools by guaranteeing reasonable accommodation, including accessible infrastructure, resources, aid and qualified teaching personnel.</t>
  </si>
  <si>
    <t>37(d) Ensure that asylum-seeking, refugee and internally displaced children have unimpeded access to education at all levels and are provided with Georgian language classes close to their place of residence.</t>
  </si>
  <si>
    <t>37(e) Allocate sufficient financial resources for the development and expansion of early childhood education, based on a comprehensive and holistic policy of early childhood care and development.</t>
  </si>
  <si>
    <t>37(f) Ensure that computer equipment and sufficient Internet access are available, paying particular attention to children in rural areas and children with disabilities.</t>
  </si>
  <si>
    <t>39(a) Ensure that asylum-seeking children are provided with information on their rights and the asylum procedures and services available to them promptly and in a language that they understand.</t>
  </si>
  <si>
    <t>39(b) Ensure that the best interests of the child are a primary consideration in all decisions and agreements in relation to unaccompanied children by processing their cases in a positive, humane and expeditious manner as a means of identifying durable solutions, including by appointing a guardian the moment they come into contact with the authorities.</t>
  </si>
  <si>
    <t>39(c) Ensure that internally displaced children are provided with access to all services, including health care, education and social protection services, and provide durable housing to internally displaced families with children.</t>
  </si>
  <si>
    <t>40(a) Eliminate hazardous child labour, especially in the informal sector and in agriculture.</t>
  </si>
  <si>
    <t>40(b) Implement the revised Labour Code with regard to working hours, holiday periods, breaks and the prohibition of overtime work for children, in order to prevent the economic exploitation of children who are above the age of employment and ensure that such children receive adequate treatment and compensation.</t>
  </si>
  <si>
    <t>40(c) Strengthen the Labour Inspection Service and monitoring mechanisms in the formal and informal sectors.</t>
  </si>
  <si>
    <t>40(d) Address the labour migration of children, especially from Guria and Adjara, to neighbouring countries, which has a negative impact on their education.</t>
  </si>
  <si>
    <t>41(a) Assess the number of children living and/or working in the streets and undertake a study on the root causes of their situations.</t>
  </si>
  <si>
    <t>41(b) Take measures for the effective identification of children in street situations and put in place referral mechanisms for their comprehensive and long-term care, recovery and reintegration, and prevent their involvement in hazardous work, including prostitution.</t>
  </si>
  <si>
    <t>41(c) Allocate sufficient resources and infrastructure for providing children in street situations with shelter and immediate access to health care, education and social protection services.</t>
  </si>
  <si>
    <t>42(a) Further strengthen the implementation of the Code on the Rights of the Child, in particular with regard to the selection, appointment and professional training of all justice professionals working with and for children, including those who provide free legal aid.</t>
  </si>
  <si>
    <t>42(b) Expeditiously establish specialized child court facilities and procedures with adequate human, technical and financial resources and specialized judges for children.</t>
  </si>
  <si>
    <t>42(c) Strengthen the capacity of the Juvenile Referral Centre and increase the reintegration services provided for children in need.</t>
  </si>
  <si>
    <t>42(d) Continue systematizing the implementation of juvenile diversion and mediation programmes and psychosocial support for children who are alleged to have infringed the criminal law, are accused thereof, or who are recognized as having done so, and, wherever possible, use non-custodial measures for children, such as probation or community service.</t>
  </si>
  <si>
    <t>42(e) Ensure that there is a specialized service for children under 14 years of age who are accused of having infringed the criminal law and allocate sufficient human, technical and financial resources for its effective functioning in order to secure their social reintegration.</t>
  </si>
  <si>
    <t>42(f) Continue to ensure that detention is used as a measure of last resort and for the shortest appropriate period of time and is reviewed on a regular basis with a view to its withdrawal.</t>
  </si>
  <si>
    <t>42(g) For the few situations where deprivation of liberty is justified as a measure of last resort, ensure that the children are not detained with adults and that detention conditions comply with international standards, including with regard to access to education and health services.</t>
  </si>
  <si>
    <t>43(a) Take measures to tackle the root causes of terrorism, including social, economic and ideological factors, and initiate effective campaigns to prevent cases of radicalization and recruitment of children by terrorist groups.</t>
  </si>
  <si>
    <t>43(b) Take measures to ensure that students below the age of 18 years at higher military educational institutions are exempt from military training that involves the handling of firearms and military discipline.</t>
  </si>
  <si>
    <t>43(c) Ensure that the curriculum of the Giorgi Kvinitadze Cadet Military Lyceum is in line with the general educational system and ensure the effective implementation of order N58 of 17 March 2020 of the head of the Lyceum prohibiting the training of students in the use of weapons and live ammunition.</t>
  </si>
  <si>
    <t>43(d) Amend the Criminal Code by explicitly criminalizing the recruitment and use in hostilities of children below the age of 18 years by the armed forces and non-State armed groups.</t>
  </si>
  <si>
    <t>43(e) Introduce aggravated criminal liability under article 223 of the Criminal Code on illegal formations, including recruiting persons to join such formations, and article 327 of the Criminal Code on recruitment of a person into a terrorist organization when such offences target children below the age of 18 years.</t>
  </si>
  <si>
    <t>43(f) Establish mechanisms for the early identification of asylum-seeking children from conflict areas, collect disaggregated data on such children and provide child victims with appropriate assistance for their full physical and psychological recovery and social reintegration.</t>
  </si>
  <si>
    <t>44(a) The International Convention on the Protection of the Rights of All Migrant Workers and Members of Their Families.</t>
  </si>
  <si>
    <t>44(b) The Convention for the Protection of All Persons from Enforced Disappearance.</t>
  </si>
  <si>
    <t>46.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 the written replies to the list of issues and the present concluding observations be made widely available in the languages of the country.</t>
  </si>
  <si>
    <t>47. The Committee  will establish and communicate the due date of the  combined seventh and eighth periodic reports  of the State party in due course, in line with the envisaged predictable reporting calendar based on an eight-year review cycle, and following the adoption of a list of issues and questions prior to reporting, if applicable, for the State party. The report should be in compliance with the Committee’s harmonized treaty-specific reporting guidelines  and should not exceed 21,200 words.  In the event that a report exceeding the established word limit is submitted, the State party will be asked to shorten the report. If the State party is not in a position to review and resubmit the report, translation thereof for the purposes of consideration by the Committee cannot be guaranteed.</t>
  </si>
  <si>
    <t>5. The Committee recommends that the State party ensure the realization of children’s rights in accordance with the Convention, the Optional Protocol on the  involvement of children in armed conflict and the Optional Protocol on the sale of children, child prostitution and child pornography, throughout the process of implementing the 2030 Agenda for Sustainable Development. It urges the State party to ensure the meaningful participation of children in the design and implementation of policies and programmes aimed at achieving all 17 Sustainable Development Goals as far as they concern children.</t>
  </si>
  <si>
    <t>6(a) Develop a child-rights impact assessment procedure for national legislation and policies relevant to children.</t>
  </si>
  <si>
    <t>6(b) Ensure that the human, technical and financial resources for the implementation of legislation providing for the rights of children, including for the increase in the number and qualifications of child protection workers, are adequate and sufficient.</t>
  </si>
  <si>
    <t>7. While welcoming the adoption of the welfare development plan, 2023–2030, the national health plan, 2020–2030, and the education strategy, 2021–2035, the Committee  recommends that the State party ensure their effective implementation , supported by sufficient human, technical and financial resources.</t>
  </si>
  <si>
    <t>8. The Committee recommends that the State party provide the newly established Prevention Council with sufficient authority and with the necessary human, technical and financial resources for its effective operation to coordinate all activities related to the implementation of the Convention, including the development of the cross ‑ disciplinary protection of children's rights, at the national and local levels and across sectors.</t>
  </si>
  <si>
    <t>9(a) Ensure that budgetary lines for children are defined for the programmes directly or indirectly affecting children in all fields, including health and social protection , with special attention to those in disadvantaged or vulnerable situations that may require affirmative social measures, to allocate adequate budgetary resources for the implementation of children's rights..</t>
  </si>
  <si>
    <t>9(b) Use a tracking system for impact assessments of how investments in any sector, at the national and local levels, may serve the best interests of the child, ensuring that the impact of such investments on children is measured.</t>
  </si>
  <si>
    <t>9(c) Ensure transparent and participatory budgeting through public dialogue, especially with children, and the proper accountability of the national and local authorities.</t>
  </si>
  <si>
    <t>10. The Committee notes the collection and publishing on the website of the Chancellor of Justice of a set of child well-being indicators’ and the comprehensive article collection on children in Estonian society, in 2021. Recalling  its general comment No. 5 (2003) on general measures of implementation of the Convention, the Committee reiterates its previous recommendations and recommends that the State party ensure  that the data collected cover  all areas under the Convention  and the Optional Protocols thereto  and are  disaggregated by age, sex, disability, geographical location, ethnic and national origin and socioeconomic background.</t>
  </si>
  <si>
    <t>11(a) Ensure that all children, including children with disabilities and children in rural areas, have access to confidential, child-friendly and independent complaint mechanisms in all settings, including schools, alternative care settings and detention facilities, for reporting all forms of violence, abuse, discrimination and other violations of their rights and to legal support and representation, age-appropriate counselling and remedies, including compensation and rehabilitation.</t>
  </si>
  <si>
    <t>11(b) Raise awareness of and widely disseminate information about existing mechanisms for reporting violations, violence and abuse, including the child helpline and the portal for reporting online violence, and provide sustainable funding for such services to ensure that they are accessible, confidential, child-friendly and effective.</t>
  </si>
  <si>
    <t>11(c) Ensure the systematic and mandatory training of all relevant professionals working with children on child-friendly procedures and remedies, children’s rights and the Convention.</t>
  </si>
  <si>
    <t>12. The Committee  welcomes the availability of the website of the Ombudsman for Children’ in Estonian, Russian and English and the fact that the Ombudsman accepts complaints from children in all three languages. It recommends that the State party  strengthen the Children’s and Youths’ Rights Department of the Chancellor of Justice to be able to discharge its mandate relating to children’s rights in an effective and independent manner.</t>
  </si>
  <si>
    <t>13(a) Strengthen its awareness-raising programmes, including campaigns, in cooperation with civil society organizations, to ensure that the Convention and the Optional Protocols thereto are widely disseminated and made known to the general public, including parents and children themselves.</t>
  </si>
  <si>
    <t>13(b) Promote the active involvement of children in public outreach activities, including in measures targeting parents, social workers, teachers and law enforcement officials, and encourage the media to promote children’s rights through their programmes, by including children in the development of such programmes.</t>
  </si>
  <si>
    <t>14. While welcoming the strategic partnership as a new form of cooperation with civil society and the aim of providing long-term financing to civil society organizations, the Committee recommends that the State party further strengthen its collaboration with civil society organizations, including by providing support also to smaller and newer organizations and by ensuring the meaningful participation of civil society in the drafting of legislation , policy and strategies  relevant to children’s rights.</t>
  </si>
  <si>
    <t>15. The Committee encourages the State party to meet the internationally agreed target of  0.7  per cent of its gross national income allocated for official development assistance and to prioritize children’s rights in its international cooperation agreements.</t>
  </si>
  <si>
    <t>16. Recalling  its general comment No. 16 (2013) on State obligations regarding the impact of the business sector on children’s rights, and  the Guiding Principles on Business and Human Rights,  the Committee recommends that the State party establish and implement regulations to ensure that the business sector complies with international and national human rights, labour, environmental and other standards, in particular with regard to children’s rights.</t>
  </si>
  <si>
    <t>17(a) Speed up the process of revising the Equal Treatment Act (2009) and combining it with the Gender Equality Act (2004) to expand its scope of protection against discrimination relevant to children in all spheres and sectors on all prohibited grounds under the Convention.</t>
  </si>
  <si>
    <t>17(b) Ensure that children in vulnerable situations, including children from economically disadvantaged households, children belonging to linguistic and ethnic minority groups, including Russian-speaking children, children in situations of migration, children with disabilities, lesbian, gay, bisexual, transgender and intersex children and children who are victims of violence and of trafficking, have equal access to essential services, housing, education, childcare facilities, health care, leisure and State support.</t>
  </si>
  <si>
    <t>18(a) Ensure that the right of the child to have his or her best interests taken as a primary consideration is consistently interpreted and applied in all legislative, administrative and judicial proceedings and decisions, as well as in all policies, programmes and projects, that are relevant to, or have an impact on, children.</t>
  </si>
  <si>
    <t>18(b) Strengthen the capacity of all professionals working with and for children to assess and determine the best interests of the child in every area as a primary consideration, including through systematic training and the development of procedures and criteria.</t>
  </si>
  <si>
    <t>19. In view of the high proportion of deaths caused by accidents and injuries, such as domestic accidents and poisoning, the Committee recommends that the State party establish the  root causes of child mortality resulting from accidents and injuries, strengthen preventive measures, including psychosocial support to children, and ensure a safe environment.</t>
  </si>
  <si>
    <t>20(a) Take measures to ensure the effective implementation of legislation recognizing the right of the child to be heard in relevant legal proceedings, including by establishing systems and/or procedures for social workers and courts to comply with the principle.</t>
  </si>
  <si>
    <t>20(b) Promote the meaningful and empowered participation of all children, including younger children, in such mechanisms and platforms as the Youth Council under the Estonian Union for Child Welfare and the Advisory Committee for consultation with the Chancellor’s advisers.</t>
  </si>
  <si>
    <t>20(c) Develop toolkits for public consultation on national policy development to standardize such consultation at a high level of inclusiveness and participation, including consulting with children on issues that affect them.</t>
  </si>
  <si>
    <t>21(a) Establish procedures for the identification and determination of persons as stateless, facilitate the naturalization of children with undetermined citizenship and collect data, disaggregated by relevant factors, on stateless children.</t>
  </si>
  <si>
    <t>21(b) Consider ratifying the Convention relating to the Status of Stateless Persons and the Convention on the Reduction of Statelessness.</t>
  </si>
  <si>
    <t>21(c) Consider ratifying the European Convention on Nationality and the Council of Europe Convention on the Avoidance of Statelessness in relation to State Succession.</t>
  </si>
  <si>
    <t>22(a) Enhance digital literacy and skills among children, teachers and families and protect children from information and material that are harmful to their well-being.</t>
  </si>
  <si>
    <t>22(b) Ensure the availability of and access to adequate and age-appropriate information on matters related to children’s rights.</t>
  </si>
  <si>
    <t>22(c) Elaborate safeguards with a view to ensuring the rights of children in the use of artificial intelligence.</t>
  </si>
  <si>
    <t>23(a) Adopt measures for the effective implementation of the action plan to combat domestic violence, 2024&amp;ndash.</t>
  </si>
  <si>
    <t>23(b) Establish a national database on all cases of violence against children, including domestic violence, and undertake regular research and assessments of the extent, causes and nature of such violence.</t>
  </si>
  <si>
    <t>23(c) Put in place accessible, confidential and child-friendly mechanisms for children to report violence.</t>
  </si>
  <si>
    <t>23(d) Facilitate and promote the mandatory reporting of child abuse and neglect among the public.</t>
  </si>
  <si>
    <t>23(e) Strengthen the local child protection infrastructure, including by increasing the number of child protection workers and emphasizing prevention through multisectoral collaboration.</t>
  </si>
  <si>
    <t>23(f) Ensure that all children who are victims or witnesses of violence have prompt access to child-friendly, multisectoral and comprehensive interventions, services and support, including forensic interviews and psychological therapy, with the aim of preventing the secondary victimization of those children.</t>
  </si>
  <si>
    <t>23(g) Consider extending the target group of  barnahus  to victims of all types of abuse and neglect and expand their coverage to ensure access for all children irrespective of place of residence.</t>
  </si>
  <si>
    <t>23(h) Accept audiovisual recordings of the child victim’s testimony and conduct cross-examination without delay in a barnahus as evidence in court proceedings for all children, including those from 14 to 18 years of age.</t>
  </si>
  <si>
    <t>23(i) Strengthen measures to combat different forms of bullying, including by improving the capacity of teachers, school staff and students to cope with diversity and resolve conflicts.</t>
  </si>
  <si>
    <t>23(j) Implement the measures necessary to enhance awareness of child sexual abuse and exploitation among both members of public and professionals working with and for children and respond to all manifestations of child sexual exploitation and abuse.</t>
  </si>
  <si>
    <t>23(k) Strengthen the professional capacity and software tools to detect and investigate online grooming and child sexual abuse images and promote training for parents, teachers and children about the risks associated with sexting.</t>
  </si>
  <si>
    <t>23(l) Continue to address the violence and abuse in sports organizations by establishing clear rules of behaviour, to prevent the ill-treatment of children, and adequate procedural rules for investigating violations and raise awareness among children, parents, coaches and sports organizations about abuse in sports.</t>
  </si>
  <si>
    <t>24(a) To continue to promote positive, non-violent and participatory forms of child-rearing and discipline by implementing evidence-based programmes and evaluate their outcome on a regular basis.</t>
  </si>
  <si>
    <t>24(b) To intensify awareness-raising campaigns for parents and professionals working with and for children to promote attitudinal change, within the family and the community, with the aim of ending the corporal punishment of children.</t>
  </si>
  <si>
    <t>25(a) Strengthen its efforts to raise awareness of the possibilities offered by State-funded family mediation services and counselling.</t>
  </si>
  <si>
    <t>25(b) Strengthen the availability of affordable childcare options for working parents, including by significantly increasing the resources allocated to childcare.</t>
  </si>
  <si>
    <t>25(c) Continue to take measures to strengthen fathers’ role in the upbringing of their children.</t>
  </si>
  <si>
    <t>25(d) Provide systematic support for parents at risk and make family counselling, therapy and parenting education and training widely available.</t>
  </si>
  <si>
    <t>26(a) Continue to phase out institutionalization, in particular of children under 3 years of age, and adopt without a delay a strategy and action plan for deinstitutionalization, ensuring that it has adequate human, technical and financial resources for its implementation.</t>
  </si>
  <si>
    <t>26(b) Ensure that policies and practices are guided by the principle that financial and material poverty, or conditions directly and uniquely attributable to such poverty, should never be the sole justification for removing a child from parental care, for placing a child into alternative care or for preventing a child’s social reintegration.</t>
  </si>
  <si>
    <t>26(c) Ensure sufficient alternative family-based and community-based care options for children who cannot stay with their families, including by allocating sufficient financial resources for foster care and adoption, regularly reviewing placement measures and facilitating the reunification of children with their families when possible.</t>
  </si>
  <si>
    <t>26(d) Monitor the number of children and the length of stay of children placed in safe houses and ensure that they are not deprived of a family environment longer than is necessary.</t>
  </si>
  <si>
    <t>26(e) Train alternative care service providers, including foster families and guardians, on the principles of trauma-informed care and ensure the availability of mental health-care services for children and their caretakers.</t>
  </si>
  <si>
    <t>26(f) Ensure adequate safeguards and clear criteria, based on the needs and best interests of the child, for determining whether a child should be placed in alternative care.</t>
  </si>
  <si>
    <t>26(g) Establish quality standards for all alternative care settings, ensure the periodic review of the placement of children in alternative care and monitor the quality of care therein, including by providing accessible channels for reporting, monitoring and remedying the maltreatment of children.</t>
  </si>
  <si>
    <t>26(h) Ensure that children leaving alternative care receive support and aftercare tailored to their needs, including children with disabilities, and raise awareness of aftercare options for children living under guardianship.</t>
  </si>
  <si>
    <t>26(i) Strengthen the capacity of professionals working with families and children, in particular family judges, law enforcement personnel and child protection workers and service providers, in order to ensure family-based alternative care responses and to enhance their awareness of the rights and needs of children deprived of a family environment.</t>
  </si>
  <si>
    <t>27. The Committee recommends that the State party protect and ensure the visitation rights of the children of incarcerated parents and continue the reforms aimed at facilitating the contact of children with their parents , including by providing child-friendly meeting premises and training officers on how to handle children coming for a visit with their incarcerated parent.</t>
  </si>
  <si>
    <t>28(a) To address the inequalities in the availability of service for children with disabilities between local authorities, in particular by strengthening services in rural areas, and ensure the effective monitoring of the implementation of the rights of children to the services to which they are entitled.</t>
  </si>
  <si>
    <t>28(b) To ensure that children with disabilities with high supportive needs receive additional support from the State, as necessary, including accessibility to personal assistance services.</t>
  </si>
  <si>
    <t>28(c) To continue implementing the reforms with regard to harmonizing the assessment and multiagency sharing of data, with the aim of ensuring comprehensive and timely service to meet the special needs of children with disabilities.</t>
  </si>
  <si>
    <t>28(d) To develop a wider range of support services and increase the flexibility of care services, reducing the burden of care for parents of children with disabilities.</t>
  </si>
  <si>
    <t>28(e) To take immediate measures to ensure that children with disabilities have access to health care at their place of residence, including early detection and intervention programmes.</t>
  </si>
  <si>
    <t>28(f) To undertake awareness-raising campaigns aimed at government officials, the public and families to combat the stigmatization of, and prejudice against, children with disabilities and promote a positive image of children with disabilities as rights holders.</t>
  </si>
  <si>
    <t>29(a) Raise the public spending on health care to meet the increasing costs and provide incentives for health-care professionals in the context of recruitment.</t>
  </si>
  <si>
    <t>29(b) Strengthen the efforts to increase the number of specialized paediatricians, family doctors and nurses, in particular in rural areas.</t>
  </si>
  <si>
    <t>29(c) Adopt measures to raise the awareness of children, parents and health professionals about the right of the child to participate in decision-making independently when appropriate, with the guarantee of the child’s right to privacy.</t>
  </si>
  <si>
    <t>29(d) Increase vaccination coverage among children, raising awareness of the benefits of vaccines and providing adequate information to the anti-vaccine movements, mainly on social networks.</t>
  </si>
  <si>
    <t>31(a) To strengthen its focus on prevention, supporting the socio-emotional skills of children, parental education and the promotion of a safe school environment and adopt specific measures and procedures to ensure the identification of early signs of mental health issues.</t>
  </si>
  <si>
    <t>31(b) To strengthen the network of mental health-care centres and specialists at the local level with adequate technical, financial and human resources to ensure the availability and accessibility of psychological and psychiatric services to all children.</t>
  </si>
  <si>
    <t>31(c) To expand the measures taken to prevent suicides, such as awareness ‑ raising about healthy lifestyles, mental health training for school professionals and the suicide prevention programme in schools.</t>
  </si>
  <si>
    <t>32. Recalling its general comment No. 4 (2003) on adolescent health and development in the context of the Convention and general comment No. 20 (2016) on the implementation of the rights of the child during adolescence,  the Committee  recommends that the State party  further improve the accessibility and funding of the Youth Sexual Health Counselling Centres so as to ensure that all children and adolescents, including those who are out of school and those in rural areas, receive confidential and child-friendly  sexual and reproductive health information and services , including access to contraceptives.</t>
  </si>
  <si>
    <t>33. The Committee recommends that the State party analyse the effects of the new maintenance support system introduced in the Family Law Act (2022) , including the effect on the ability of the child to cope with economic difficulties by receiving maintenance, and take action where necessary.</t>
  </si>
  <si>
    <t>34(a) Integrate a child rights-based approach in its legislation and policies related to environmental protection and climate change.</t>
  </si>
  <si>
    <t>34(b) Ensure systematic support to the Child and Youth Environmental Council and that due consideration is given to its views and proposals, in particular with regard to its involvement in the debates on the draft climate act.</t>
  </si>
  <si>
    <t>34(c) Ensure that children’s special vulnerabilities, needs and views are taken into account in developing policies and programmes to address climate change and disaster risk management.</t>
  </si>
  <si>
    <t>34(d) Increase children’s awareness of and preparedness for climate change and natural disasters by incorporating them into the school curriculum and teacher training programmes.</t>
  </si>
  <si>
    <t>34(e) Take the steps necessary to ensure that the European Union nationally determined contributions and the related national energy and climate plan, 2021–2030, are participatory and child rights-based in their implementation.</t>
  </si>
  <si>
    <t>36(a) Improve access to and coverage of education at all levels through the provision of equitable financial and human resources to local governments and through systematic and effective national supervision.</t>
  </si>
  <si>
    <t>36(b) Provide places in early childhood education for children in all areas of the country, in particular for children in the age group of 1.5 to 3 years of age.</t>
  </si>
  <si>
    <t>36(c) Ensure that class sizes in the basic education system are kept to the statutory maximum of 24 children per class and that exceptions proposed are carefully considered and the duration of the exceptions are monitored.</t>
  </si>
  <si>
    <t>36(d) Ensure that all children have access to safe transportation to and from school, regardless of where they live, which is of reasonable duration.</t>
  </si>
  <si>
    <t>36(e) Improve the continuation of every student’s education beyond the primary school level and reduce dropout from vocational or upper secondary schools.</t>
  </si>
  <si>
    <t>36(f) Ensure that all children with disabilities have access to inclusive education in mainstream schools and that there are sufficient numbers of appropriately trained teachers and assistant teachers.</t>
  </si>
  <si>
    <t>36(g) Ensure cooperation between social and education specialists in assessing special needs in schools and kindergartens, strengthen the capacity of those local authorities failing to provide adequate specialized services for children with disabilities and improve national supervision to ensure that the necessary assistance is provided.</t>
  </si>
  <si>
    <t>38. Recalling its general comment No. 17 (2013) on the right of the child to rest, leisure, play, recreational activities, cultural life and the arts, the Committee recommends that the State party strengthen its efforts to guarantee the right of the child to rest and leisure and to engage in play and recreational activities appropriate to the age of the child, including by ensuring that children are not overloaded with schoolwork and homework, and ensure that all children have access to hobby groups.</t>
  </si>
  <si>
    <t>40(a) To amend the Act on Granting International Protection to Aliens (2005) to prohibit the detention of refugee, asylum-seeking and migrant children and, in the meantime, strictly apply the decisions of the Tallinn Circuit Court in this regard.</t>
  </si>
  <si>
    <t>40(b) To ensure that asylum-seeking children are assigned an independent legal representative immediately after their arrival at the border and ensure that the best interests of the child are applied at all stages of the determination procedure.</t>
  </si>
  <si>
    <t>40(c) To further develop the professional competencies and capacity of the relevant staff of the Estonian Police and Border Guard Board, the Vägeva, and its subunit Vao, accommodation centres for asylum-seekers and other State authorities regarding the effective and efficient identification and referral of persons with special procedural and/or reception needs, including unaccompanied and separated children and single parents and families with children.</t>
  </si>
  <si>
    <t>40(d) To consider ratifying the Convention relating to the Status of Refugees, the Convention relating to the Status of Stateless Persons and the Convention on the Reduction of Statelessness.</t>
  </si>
  <si>
    <t>41. The Committee recommends that the State party strengthen its efforts to ensure that no child engages in work in the informal sector and that working conditions are safe and in line with legislation requirements.</t>
  </si>
  <si>
    <t>42. The Committee notes the update in 2019 to the guidelines on the referral and identification of victims of trafficking, which included a chapter on children, and recommends that the State party  continue  ensuring the provision of referral and support services to  children who are victims  of trafficking, investigate all cases of trafficking of children and bring perpetrators to justice.</t>
  </si>
  <si>
    <t>44(a) Ensure the timely assessment and referral of children with serious psychosocial problems and further develop a network of open institutions and rehabilitation to prevent such children from ending up in closed children's institutions.</t>
  </si>
  <si>
    <t>44(b) Ensure that detention is used as a measure of last resort and for the shortest appropriate period of time and is reviewed on a regular basis with a view to its withdrawal.</t>
  </si>
  <si>
    <t>44(c) Abolish disciplining children in detention by solitary confinement and, in the meantime, enable them to maintain contact with their families and next of kin at any time.</t>
  </si>
  <si>
    <t>44(d) Modernize the services for children in prison, in particular through more interactive education, as well as social skills training and health and psychosocial support.</t>
  </si>
  <si>
    <t>44(e) Provide adequate follow-up services and support for children after the end of their imprisonment.</t>
  </si>
  <si>
    <t>45. The Committee recalls it previous recommendations and recommends that the State party identify children who may have been recruited or used in armed conflicts abroad, upon their entering the State party, collect disaggregated data on such children and provide support for their physical and psychological recovery, rehabilitation and integration into society.</t>
  </si>
  <si>
    <t>46. The Committee recommends that the State party ratify the Optional Protocol to the Convention on a communications procedure.</t>
  </si>
  <si>
    <t>47. The  Committee recommends that the State party, in order to further strengthen the fulfilment of children’s rights, consider ratifying the following core human rights instruments:  International Convention on the Protection of the Rights of All Migrant Workers and Members of Their Families, International Convention for the Protection of All Persons from Enforced Disappearance, Optional Protocol to the International Covenant on Economic, Social and Cultural Rights and Optional Protocol to the Convention on the Elimination of All Forms of Discrimination against Women.</t>
  </si>
  <si>
    <t>48. The Committee recommends that the State party continue to cooperate with the Council of Europe  and the European Union on the implementation of the Convention and other human rights instruments, both in the State party and in other States members of the Council of Europe.</t>
  </si>
  <si>
    <t>49.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to seventh periodic reports  and the present concluding observations be made widely available in the languages of the country.</t>
  </si>
  <si>
    <t>50. The Committee recommends that the State party establish a standing government structure and ensure that it has the mandate and adequate human, technical and financial resources to effectively coordinate and prepare reports to international and regional human rights mechanisms and to coordinate and track national follow-up to, and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Office of the Chancellor of Justice and civil society.</t>
  </si>
  <si>
    <t>6(a) Accelerate the consideration and adoption of this draft law and the related legislation.</t>
  </si>
  <si>
    <t>6(b) Ensure that the said legislation is in full conformity with the Convention and is rolled out with sufficient human, technical and financial  resources  and mechanisms for its effective implementation.</t>
  </si>
  <si>
    <t>6(c) In the meantime, strengthen the implementation of the existing Law on the Rights of the Child.</t>
  </si>
  <si>
    <t>7. The Committee notes the State party's information that the new Complex Programme for the Protection of the Rights of the Child for 2024-2029 has been developed. In this regard, the Committee recommends that the State party ensure that the programme is based on the assessment of the implementation of the National Strategic Programme on Protection of Child Rights for 2017-2021 and encompasses all areas covered by the Convention and the Optional Protocols thereto. The Committee also recommends that the State party ensure that the programme is supported by sufficient human, technical and financial resources.</t>
  </si>
  <si>
    <t>8. The Committee recommends that the State party strengthen the National Commission for the Protection of Child Rights at the national level and the professional bodies responsible for coordination at the regional and local levels, by providing them with appropriate mandates and adequate human, technical and financial resources in order to ensure effective coordination and cooperation among government institutions for the implementation of the Convention and the Optional Protocols thereto.</t>
  </si>
  <si>
    <t>9(a) Conduct a comprehensive assessment of the budget needs of children and allocate adequate budgetary resources as a proportion of gross domestic product, in accordance with article 4 of the Convention, and , in particular, increase the budget allocated to social sectors and address disparities on the basis of indicators related to children's rights.</t>
  </si>
  <si>
    <t>9(b) Adopt a child rights-based approach in the elaboration of the State budget, by implementing a tracking system for the allocation and the use of resources for children throughout the budget.</t>
  </si>
  <si>
    <t>9(c) Define budgetary lines for all children, with special attention to those in disadvantaged or specific vulnerable situations that may require affirmative social measures, and make sure that those budgetary lines are protected even in situations of economic crisis, natural disasters or other emergencies.</t>
  </si>
  <si>
    <t>10(a) Establish a comprehensive data-collection system that disaggregates data by age, sex, disability, nationality, ethnic origin and migration status and other categories, which covers all areas under the Convention and the Optional Protocols thereto, including by strengthening the " Manuk" information and analysis system for data on children.</t>
  </si>
  <si>
    <t>10(b) Ensure that statistical data and indicators on children's rights are shared among the ministries concerned and are the foundation for the formulation, monitoring and evaluation of policies, programmes and projects for the effective implementation of the Convention and the Optional Protocols thereto.</t>
  </si>
  <si>
    <t>11(a) Ensure that all children have access to confidential, child- friendly  and independent complaint mechanisms in schools, foster care systems, alternative care settings and detention for reporting all forms of violence, abuse, discrimination and other violations of their rights.</t>
  </si>
  <si>
    <t>11(b) Ensure access to legal support, and age-appropriate information on access to counselling and remedies, including compensation and rehabilitation,  in particular for  children below the age of 14 years.</t>
  </si>
  <si>
    <t>11(c) Raise awareness among children of their right to file a complaint under existing mechanisms.</t>
  </si>
  <si>
    <t>11(d) Ensure systematic and mandatory training for all relevant professionals working with children on child-friendly procedures and remedies, children’s  rights  and the Convention.</t>
  </si>
  <si>
    <t>12.The Committee recommends that the State party further strengthen the Human Rights Defender's Office, in particular its Child Protection Unit, and ensure that it is supported with sufficient human, technical and financial resources so as to enable effective and independent discharge of its mandate in full compliance with the principles relating to the status of national institutions for the promotion and protection of human rights (the Paris Principles).</t>
  </si>
  <si>
    <t>13. The Committee recommends that the State party systematically and proactively involve civil society, including non-governmental organizations and children's organizations, in the planning, implementation, monitoring and evaluation of policies, plans and programmes related to children's rights and that it establish mechanisms for their participation. The Committee also recommends that the State party strengthen measures to ensure full independence of civil society organizations, including those working on children's rights, so they may deploy their activities and communicate without self-censorship.</t>
  </si>
  <si>
    <t>14(a) Ensure effective implementation by companies, especially industrial companies, of international and national environmental and health standards, effective monitoring of the implementation of those standards, and appropriate sanctioning, and provide remedies when violations occur.</t>
  </si>
  <si>
    <t>14(b) Require companies to undertake assessments, consultations, and full public disclosure of the environmental, health-related and children's rights impacts of their business activities and of their plans to address such impacts.</t>
  </si>
  <si>
    <t>15. While welcoming the decrease in sex-selective abortions as a result of measures taken by the State party, the Committee recommends that the State party adopt a comprehensive anti-discrimination law that covers all elements enshrined in article 2 of the Convention and take further measures to address discrimination against girls, children with disabilities, refugee children, children who belong to ethnic and religious minority groups and lesbian, gay, bisexual and transgender children.</t>
  </si>
  <si>
    <t>16(a) Implement article 37 of the Constitution, its Family Code and other laws providing for the right of children to have their best interests taken as a primary consideration and ensure that it is appropriately integrated and consistently interpreted and applied in all legislative,  administrative  and judicial proceedings and decisions as well as in all policies, programmes and projects that are relevant to, and have an impact on, children.</t>
  </si>
  <si>
    <t>16(b) Develop procedures and criteria to provide guidance to all relevant professionals working with and for children for determining the best interests of the child in every area as a primary consideration.</t>
  </si>
  <si>
    <t>17(a) Take measures to adopt the draft law and to ensure the effective implementation of the legislation recognizing the right of the child to be heard, including the constitutional amendments of 2015 and the laws that provide for children's right to be heard, including for medical interventions for children below the age of 16.</t>
  </si>
  <si>
    <t>17(b) Promote the meaningful and empowered participation of all children within the family, communities and schools , by ensuring the effectiveness of student councils, and include children in decision-making in all matters related to them.</t>
  </si>
  <si>
    <t>17(c) Further strengthen the Children's Parliament as a regular event and ensure that it is provided with a meaningful mandate and adequate human, technical and financial resources, in order to facilitate children's effective engagement with national legislative processes on issues that affect them.</t>
  </si>
  <si>
    <t>18. While concerned about the reports of violent dispersing of protests linked to Nagorno-Karabakh, the Committee recommends that the State party guarantee children's right to freedom of assembly and association and ensure that those involved in protests are not subjected to excessive use of force by the law enforcement authorities.</t>
  </si>
  <si>
    <t>19(a) Ensure children’s right to access information from a variety of sources, including online sources, and adequately protect children from harmful content and materials and online risks, and provide for mechanisms to prosecute violations.</t>
  </si>
  <si>
    <t>19(b) Enhance the digital literacy and skills of children,  teachers  and families to protect children from information and material that are harmful to their well-being.</t>
  </si>
  <si>
    <t>19(c) Develop regulations and safeguarding policies for the media and in the digital environment to protect children’s rights.</t>
  </si>
  <si>
    <t>20(a) Formulate a comprehensive strategy for preventing and combating child abuse and sexual abuse and exploitation.</t>
  </si>
  <si>
    <t>20(b) Strengthen the national database on all cases of domestic violence against or involving children, and undertake a comprehensive assessment of the extent, causes and nature of such violence, and ensure that legislation aimed at protection from domestic violence provides for sufficient psychosocial support for children and sanctions, including penalties, commensurate with the gravity of the crime, and takes into account the best interests of children.</t>
  </si>
  <si>
    <t>20(c) Put into place accessible, confidential and child-friendly mechanisms for children to report violence.</t>
  </si>
  <si>
    <t>20(d) Strengthen the child protection system and expand the Safe Corner or  Barnahus -type facilities to the entire country, with a sufficient budget, by ensuring multidisciplinary child-and gender-friendly investigations which avoid repetitive interviews and retraumatization of the child in cross-examination and which strengthen trauma-focused therapy and other support services for children who are victims of violence, in particular victims of sexual violence.</t>
  </si>
  <si>
    <t>20(e) Ensure that audiovisually recorded interviews are accepted as evidence in court proceedings and ensure that cross-examination, if needed, can take place without delay at the pretrial stage with a view to avoiding any need for a child to give further testimonies.</t>
  </si>
  <si>
    <t>20(f) Train professionals working with and for children who are victims or witnesses of violence, and facilitate and promote the mandatory reporting of violence against children by such professionals.</t>
  </si>
  <si>
    <t>20(g) Ensure that all cases of abuse of children, including sexual abuse, are promptly reported and investigated, that perpetrators are prosecuted and duly sanctioned, and that reparations are provided to victims as appropriate.</t>
  </si>
  <si>
    <t>20(h) Conduct awareness- raising activities to combat stigmatization of victims of sexual exploitation and abuse, and ensure accessible, confidential, child- friendly and effective reporting channels for such violations.</t>
  </si>
  <si>
    <t>20(i) Implement the measures necessary to enhance awareness of child sexual abuse and exploitation online both among members of the public, especially children, and among professionals working with and for children, and respond to all manifestations of child sexual exploitation and abuse online, including by strengthening the professional capacity and the software tools to detect and investigate such abuse.</t>
  </si>
  <si>
    <t>21(a) Explicitly prohibit corporal punishment in law in all settings, including in the home, childcare institutions, some alternative care settings and day care.</t>
  </si>
  <si>
    <t>21(b) Promote positive, non-violent and participatory forms of child-rearing and discipline.</t>
  </si>
  <si>
    <t>21(c) Conduct awareness-raising campaigns for parents and professionals working with and for children to promote attitudinal change, within the family and the community, with regard to corporal punishment.</t>
  </si>
  <si>
    <t>22(a) Adopt a strategy to ensure compliance with the new amendments to the Family Code, which removed exceptions to the age of marriage, and take measures to eradicate the practice of child marriage in the Yazidi community.</t>
  </si>
  <si>
    <t>22(b) Develop awareness-raising campaigns and programmes on the harmful effects of child marriages on the physical and mental health and well-being of girls, targeting households, especially among the Yazidi community, local authorities, religious leaders, and judges and prosecutors.</t>
  </si>
  <si>
    <t>22(c) Secure the official registration of all marriages.</t>
  </si>
  <si>
    <t>22(d) Establish stringent protection schemes for victims of child marriage who file a complaint.</t>
  </si>
  <si>
    <t>23. Seriously concerned about the reports in 2023 indicating that children detained by the police were subjected to beatings and torture, and that their right to legal aid was impeded, the Committee urges the State party to put in place stronger safeguards and oversight mechanisms to protect the rights of detained children and to ensure that such violations are reported and investigated and that the perpetrators are prosecuted and punished.</t>
  </si>
  <si>
    <t>24(a) Further strengthen its efforts to establish effective mechanisms to identify, detect and monitor children in vulnerable situations who are at risk of becoming victims of the offences under the Optional Protocol.</t>
  </si>
  <si>
    <t>24(b) Establish legal and procedural safeguards to pre-empt sale of children in the context of both domestic and international adoptions, including by preventing the acts of improperly inducing consent, as an intermediary, for the adoption of a child.</t>
  </si>
  <si>
    <t>24(c) Ensure that the Criminal Code includes definitions of all crimes provided in article 2 of the Optional Protocol.</t>
  </si>
  <si>
    <t>25. While welcoming the "Organizing Reunification with Their Families" programme, which focuses on reintegrating children into their families, and drawing the State party's attention to its statements under article 5 of the Convention, the Committee recommends that the State party further strengthen efforts to provide for the rights of children to a family environment and to strengthen its social protection services in order to enhance support and assistance for keeping families together. The Committee also recommends that the State party consider ratifying the Convention on the International Recovery of Child Support and Other Forms of Family Maintenance and the Protocol on the Law Applicable to Maintenance Obligations.</t>
  </si>
  <si>
    <t>27(a) Take measures to further strengthen specialized community-based child and family support services for children with disabilities to reduce their institutionalization.</t>
  </si>
  <si>
    <t>27(b) Phase out institutionalization,  in particular of  children with disabilities, and adopt, without delay, a strategy and action plan for deinstitutionalization, ensuring that it has adequate  human, technical and financial resources  for its implementation and includes systemic transformation of the childcare, welfare and protection systems.</t>
  </si>
  <si>
    <t>27(c) Ensure sufficient alternative family-based and community-based care options for children who cannot stay with their families, including by allocating sufficient financial resources for foster care and adoption, regularly reviewing placement measures, and facilitating the reunification of children with their families when possible.</t>
  </si>
  <si>
    <t>27(d) Ensure adequate safeguards and clear criteria, based on the needs as well as the best interests of the child, for determining whether a child should be placed in alternative care.</t>
  </si>
  <si>
    <t>27(e) Strengthen the capacity of professionals working with families and children, in particular judges, law enforcement personnel, and service providers, to ensure family-based alternative care responses and to enhance their awareness of the rights and needs of children deprived of a family environment.</t>
  </si>
  <si>
    <t>27(f) Provide support for children leaving care, including access to housing,  in order to  support their independent living.</t>
  </si>
  <si>
    <t>28(a) Establish a centralized system for review of the adoption process, and establish clear criteria and procedures for the selection of adoptive parents and a system for monitoring each step of the adoption process by an independent body.</t>
  </si>
  <si>
    <t>28(b) ensure that the best interests of the child are the paramount consideration in the adoption procedures for children of all ages.</t>
  </si>
  <si>
    <t>28(c) Ensure that the right of adoptive children to know their biological parents is guaranteed.</t>
  </si>
  <si>
    <t>30(a) Harmonize national legislation, policies and regulations with the human rights model of disability.</t>
  </si>
  <si>
    <t>30(b) Develop an efficient and harmonized system for disability assessment in order to facilitate access for children with all types of disabilities to accessible services, including to education and healthcare, social protection and support services.</t>
  </si>
  <si>
    <t>30(c) Take immediate measures to ensure that children with disabilities have access to early detection and intervention programmes.</t>
  </si>
  <si>
    <t>30(d) Provide home-based professional support and the necessary modifications to home infrastructures in order to enable children with disabilities to live with their families.</t>
  </si>
  <si>
    <t>30(e) Undertake awareness-raising campaigns aimed at government officials, the public and families to combat the stigmatization of, and prejudice against, children with disabilities and promote a positive image of children with disabilities as rights holders.</t>
  </si>
  <si>
    <t>31(a) To further mitigate neonatal mortality, by providing equitable access to healthcare for newborns, especially premature infants, low birth weight infants and those with severe complications or disabilities, during the neonatal period, especially in rural areas.</t>
  </si>
  <si>
    <t>31(b) To reduce out-of-pocket expenditure for healthcare services by implementing the comprehensive health insurance system across the country to guarantee access to affordable healthcare for all segments of the population, including in rural areas.</t>
  </si>
  <si>
    <t>31(c) To strengthen efforts to reduce malnutrition and obesity among children.</t>
  </si>
  <si>
    <t>31(d) To strengthen preventive measures, including awareness-raising on nutrition issues and proper feeding practices, and support for breastfeeding mothers.</t>
  </si>
  <si>
    <t>32(a) Continue addressing mental health challenges among children, especially children from Nagorno-Karabakh, by increasing the availability and quality of psychological and psychiatric services, including post-traumatic therapies close to homes.</t>
  </si>
  <si>
    <t>32(b) Strengthen its awareness-raising activities to prevent drug and alcohol abuse by children and develop specialized and youth-friendly drug-dependence treatment and harm reduction services for children and young people.</t>
  </si>
  <si>
    <t>33(a) Adopt a comprehensive sexual and reproductive health policy targeting adolescents, with special attention to preventing early pregnancy and sexually transmitted infections.</t>
  </si>
  <si>
    <t>33(b) Ensure that all adolescents, including those who are out of school and those in rural areas, receive confidential and child-friendly sexual and reproductive health information and services , including access to contraceptives and safe abortion.</t>
  </si>
  <si>
    <t>35(a) Accelerate approval of the new social protection strategy and provide adequate funding to implement all its provisions.</t>
  </si>
  <si>
    <t>35(b) Prioritize a cohesive and comprehensive approach to social protection to ensure the graduation of families from social support to self-sufficiency, ensuring a child-centred approach.</t>
  </si>
  <si>
    <t>35(c) Ensure access to needs-based services, especially in the regions, through expansion and diversification of social services.</t>
  </si>
  <si>
    <t>35(d) Strengthen the training and on-the-job support for social work professionals and consider holding targeted consultations with families, children and children's rights civil society organizations on the issue of child poverty.</t>
  </si>
  <si>
    <t>35(e) Seek technical cooperation from the United Nations Children's Fund (UNICEF) and the United Nations Development Programme (UNDP), among other entities.</t>
  </si>
  <si>
    <t>36(a) Take necessary measures to adapt to climate change and to protect the environment, and address environmental desertification, land degradation and air pollution, taking into account their effects on the most affected and marginalized children.</t>
  </si>
  <si>
    <t>36(b) Ensure that child rights impact assessments are conducted to inform the process of development and implementation of policies and programmes to address climate change and disaster risk management, and that children are properly consulted in both the assessment and policy development.</t>
  </si>
  <si>
    <t>36(c) Collect disaggregated data identifying the types of risk faced by children to the occurrence of a variety of disasters,  in order to  elaborate international, regional and national policies, frameworks and agreements, and update the nationally determined contribution of Armenia under the Paris Agreement on climate change accordingly.</t>
  </si>
  <si>
    <t>36(d) Increase children’s awareness of and preparedness for climate change and natural disasters by incorporating these into the school curriculum and teachers’ training programmes.</t>
  </si>
  <si>
    <t>36(e) Seek bilateral, multilateral, regional and international cooperation in implementing these recommendations.</t>
  </si>
  <si>
    <t>38(a) To ensure that all girls and boys complete equitable and quality primary and secondary education leading to relevant and effective learning outcomes, including achieving the required proficiency at the different levels of education.</t>
  </si>
  <si>
    <t>38(b) To ensure that all children with disabilities have access to inclusive education in mainstream schools, ensuring that schools are equipped with trained teachers, accessible infrastructure, and teaching materials that are adapted to the needs of children with disabilities.</t>
  </si>
  <si>
    <t>38(c) To take the necessary measures to improve the quality of education, and provide quality training for teachers, establishing strict qualification requirements for those working as teachers and ensuring the implementation of the new curriculum in all schools.</t>
  </si>
  <si>
    <t>38(d) To invest in infrastructure, including regular maintenance, to enhance the overall educational environment, especially in rural areas.</t>
  </si>
  <si>
    <t>38(e) To establish mechanisms to address and prevent bullying and peer violence in schools.</t>
  </si>
  <si>
    <t>38(f) To allocate sufficient financial resources for the development and expansion of early childhood education, based on a comprehensive and holistic policy of early childhood care and development.</t>
  </si>
  <si>
    <t>38(g) To ensure continued annual increase of public expenditure on primary and secondary education.</t>
  </si>
  <si>
    <t>38(h) To ensure that human rights education and the principles of the Convention are integrated into the mandatory school curriculum in primary, secondary, higher  education  and vocational training, and in the training of teachers and education professionals, and to develop human rights education materials that foster respect for and appreciation for diversity.</t>
  </si>
  <si>
    <t>39. Recalling its general comment No. 17 (2013) on the right of the child to rest, leisure, play, recreational activities, cultural life and the arts, t he Committee recommends that the State party strengthen its efforts to guarantee the right of children, especially children with disabilities, to rest and leisure and to engage in play and recreational activities appropriate to the age of the child, including by adopting and implementing play and leisure policies with sufficient and sustainable resources.</t>
  </si>
  <si>
    <t>40(a) Strengthen efforts to provide refugees, asylum-seekers and internally displaced children with adequate housing, healthcare, education and other basic services.</t>
  </si>
  <si>
    <t>40(b) Further strengthen safeguards for accessing State-funded legal aid at all stages of the asylum and statelessness determination procedure, specifically for unaccompanied and separated children.</t>
  </si>
  <si>
    <t>40(c) Enhance the efficiency of the procedures for engaging representatives and guardians for unaccompanied and separated children seeking asylum, and strengthen capacities of representatives.</t>
  </si>
  <si>
    <t>40(d) Ensure that children are never detained for immigration-related reasons and expand the availability and use of non-custodial solutions for the whole family in the immigration context.</t>
  </si>
  <si>
    <t>40(e) Further align reception conditions and asylum procedures to make them more child-friendly and to better reflect the best interests of the child and their right to be heard, including through clear protocols, referral pathways, and continuous capacity development for timely identification and response for asylum-seeking and refugee children at risk.</t>
  </si>
  <si>
    <t>41. The Committee recommends that the State party accelerate the adoption of the 2019 draft law on national minorities and that it provide national minorities, including Yazidi, Kurdish and Molokan children, with opportunities to study their mother tongue, including in preschool establishments, to the extent possible, and to study their culture and history.</t>
  </si>
  <si>
    <t>43(a) Ensure effective implementation of existing laws, prohibiting economic exploitation of children, including child labour, by strengthening labour inspectorates and establishing child labour reporting mechanisms.</t>
  </si>
  <si>
    <t>43(b) Strengthen its efforts to ensure that no child engages in hazardous work, and raise public awareness of child labour, its exploitative  character  and its consequences.</t>
  </si>
  <si>
    <t>43(c) Organize a comprehensive data collection on child labour, and strengthen measures to prevent child labour, targeting children at risk such as disadvantaged and marginalized children in remote and rural areas, children belonging to minority groups and children of seasonal migrant workers.</t>
  </si>
  <si>
    <t>43(d) Seek technical assistance from the International Programme on the Elimination of Child Labour of the International Labour Organization in this regard.</t>
  </si>
  <si>
    <t>44(a) Implement the new Criminal Procedure Code, of 2021, which provides certain legal safeguards for children who have infringed the criminal law, including non-custodial sentences.</t>
  </si>
  <si>
    <t>44(b) Expeditiously establish specialized child court facilities and procedures with adequate human, technical and financial resources, designate specialized judges for children and ensure that such specialized judges and other professionals working with children in contact with the law receive appropriate training.</t>
  </si>
  <si>
    <t>44(c) Further promote non-judicial measures , such as diversion and mediation, for children alleged as, accused of or recognized as having infringed the criminal law, and the use of non-custodial sentences for children, such as probation or community service, and ensure that healthcare and psychosocial services are provided to such children.</t>
  </si>
  <si>
    <t>44(d) Ensure that detention is used as a measure of last resort and for the shortest appropriate period of time and is reviewed on a regular basis with a view to its withdrawal.</t>
  </si>
  <si>
    <t>44(e) For the few situations where deprivation of liberty is justified as a measure of last resort, ensure that the children are not detained together with adults and that the detention conditions are compliant with international standards, including with regard to access to education and health services.</t>
  </si>
  <si>
    <t>45(a) Eliminate any military-like training from the curriculum of general schools, beyond imparting knowledge about personal safety, first aid, resilience and disaster preparedness, thus empowering children to protect themselves and others in challenging circumstances.</t>
  </si>
  <si>
    <t>45(b) Take measures to ban military training with the use of firearms and combat training for children under the age of 18 in lyceums.</t>
  </si>
  <si>
    <t>45(c) Put in place mechanisms to identify at an early stage children among refugees and asylum-seekers coming from countries where there are or have been armed conflicts, and who may have been involved in armed conflicts, and provide child victims with appropriate assistance for their full physical and psychological recovery and social reintegration.</t>
  </si>
  <si>
    <t>45(d) Ban the use of cluster munitions, which cause casualties predominantly among civilians, in particular children.</t>
  </si>
  <si>
    <t>45(e) Prevent the use of schools by the State party's armed forces in border areas, in line with the Safe Schools Declaration endorsed by the State party.</t>
  </si>
  <si>
    <t>46. The Committee recommends that the State party, in order to further strengthen the fulfilment of children's rights, consider ratifying the International Convention on the Protection of the Rights of All Migrant Workers and Members of Their Families.</t>
  </si>
  <si>
    <t>47. The Committee recommends that the State party continue to cooperate with the Council of Europe on the implementation of the Convention and other human rights instruments, both in the State party and in other States members of the Council of Europe.</t>
  </si>
  <si>
    <t>48.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 the written replies to the list of issues and the present concluding observations be made widely available in the languages of the country.</t>
  </si>
  <si>
    <t>6(a) Develop and adopt by-laws and implementation decrees for  the Law on the State guarantees of the rights of the child , ensuring that adequate resources, monitoring and enforcement mechanisms are provided for its realization.</t>
  </si>
  <si>
    <t>6(b) Ensure that the implementation of article 32 of the Law on the State guarantees of the rights of the child, on the duties of the child, is not used to justify violations of the rights of the child guaranteed in national law and international law, in particular the Convention and the Optional Protocols thereto.</t>
  </si>
  <si>
    <t>6(c) Revise the decree on the regulation of the Juvenile Affairs Commission of 1967 and the regulations on the guardianship and custody agencies of the Turkmen Soviet Socialist Republic of 1972 to bring them into full conformity with the Convention and the Optional Protocols thereto.</t>
  </si>
  <si>
    <t>6(d) Ensure the active participation of civil society and children in the development, implementation and monitoring of child-related legislation, including through their direct engagement in consultative forums and public hearings.</t>
  </si>
  <si>
    <t>7. The Committee welcomes the adoption of the national plan of action on children’s rights for the period 2023–2028 and recommends that the State party ensure the inclusive participation of all stakeholders, including children and civil society, in the development of strategies and plans related to children’s rights, in alignment with the Convention and the Optional Protocols thereto. The Committee recommends that these strategies and plans include clear indicators, timelines and monitoring mechanisms and they be allocated adequate human, technical and financial resources.</t>
  </si>
  <si>
    <t>8. While noting the role of the inter-agency commission tasked with enforcing the international obligations of Turkmenistan on human rights in monitoring the national plan of action on children’s rights for the period 2023–2028, the Committee  recalls  its previous concluding observations  and recommends that the State party consider establishing a separate high-level interministerial mechanism with sufficient authority to coordinate activities related to implementing the Convention at the national, regional and local levels. The Committee also recommends that the State party ensure the creation of dedicated child protection departments within local authorities that are adequately budgeted and staffed with trained professionals and support staff.</t>
  </si>
  <si>
    <t>9(a) Define budgetary lines for all categories of children, paying special attention to those in specific disadvantaged or vulnerable situations who may need affirmative social measures, in particular children with disabilities  and those living in rural and remote areas.</t>
  </si>
  <si>
    <t>9(b) Develop and enforce policies for transparent and participatory budgeting, incorporating consultations with parents, children and civil society to enhance accountability and ensure that decisions are responsive to the needs of children.</t>
  </si>
  <si>
    <t>11(a) Strengthen the national data collection system to cover all areas of the Convention and the Optional Protocols thereto, with data disaggregated by age, sex, disability, geographical location, ethnic and national origin and socioeconomic background, in order to facilitate the development and monitoring of effective policies and practices, in particular for those children in situations of specific vulnerability.</t>
  </si>
  <si>
    <t>11(b) Ensure that statistical data and indicators on children’s rights are shared among relevant ministries and made publicly accessible to facilitate comprehensive analysis.</t>
  </si>
  <si>
    <t>12(a) Amend the national legislation, including the Law on the State guarantees of the rights of the child, to ensure that all children have access to: (i) confidential, child-friendly and independent complaint mechanisms in schools, foster care systems, alternative care settings and detention facilities for reporting all forms of violence, abuse, discrimination and other violations of their rights; and (ii) legal support and age-appropriate information on access to counselling and remedies, including compensation and rehabilitation</t>
  </si>
  <si>
    <t>12(b) Conduct school-based workshops, distribute informational brochures and use social media campaigns to raise awareness among children of their right to file a complaint under existing mechanisms.</t>
  </si>
  <si>
    <t>12(c) Continue capacity-building for judges, prosecutors, police officers, medical and social professionals and staff working with children in the justice system on child-friendly justice procedures, children’s rights and the Convention.</t>
  </si>
  <si>
    <t>13. While acknowledging the efforts to strengthen the capacity of the Office of the Ombudsman, including through the strategic plan of the Office of the Ombudsman for the period 2024–2028, the Committee remains concerned about the insufficient human and financial resources allocated to the Office, which impede its ability to fulfil its mandate effectively. The Committee recommends that the State party strengthen the capacity of the Office of the Ombudsman to discharge its mandate effectively, impartially and independently, including with regard to its funding and human resources, so as to ensure its full compliance with the principles relating to the status of national institutions for the promotion and protection of human rights (the Paris Principles).</t>
  </si>
  <si>
    <t>14. The Committee recommends that the State party continue to strengthen its awareness-raising programmes, including campaigns, in cooperation with the United Nations Children’s Fund, the Office of the United Nations High Commissioner for Human Rights and civil society organizations, among others, to ensure that the Convention and the Optional Protocols  thereto are  widely  disseminated and made  known to the general public, including parents and children themselves, in Turkmen and other local languages, including Uzbek and Kazakh.</t>
  </si>
  <si>
    <t>15.The Committee is concerned about the restrictions on the registration of civil society organizations imposed by the Law on introducing changes and amendments into the Law on Public Associations, of 22 August 2020.The Committee urges the State party to lift these restrictions on civil society organizations, in particular those working with and for children, and to systematically involve all relevant civil society organizations in the development, implementation, monitoring and evaluation of the implementation of the Convention and the Optional Protocols thereto.</t>
  </si>
  <si>
    <t>16(a) Undertake legislative and administrative actions to prevent and eliminate disparities in the enjoyment of rights by all children, including those belonging to ethnic minorities, girls, children with disabilities and  children living in poverty.</t>
  </si>
  <si>
    <t>16(b) Conduct comprehensive awareness-raising campaigns, especially in rural areas, to combat discriminatory attitudes based on sex, disability, nationality, ethnicity, or religion and to promote inclusivity.</t>
  </si>
  <si>
    <t>17(a) Ensure that the right of children to have their best interests taken as a primary consideration is appropriately integrated into, and consistently interpreted and applied in, all legislative, administrative and judicial proceedings and decisions concerning children and all policies, programmes and projects that are relevant to and have an impact on children.</t>
  </si>
  <si>
    <t>17(b) Strengthen the capacity of all professionals working with and for children to assess and determine the best interests of the child in every area as a primary consideration, including through systematic training on the development of relevant procedures and criteria.</t>
  </si>
  <si>
    <t>18(a) Ensure the effective  implementation  of legislation recognizing the child’s right to be heard , in particular article 16 of the Law on the State guarantees of the rights of the child,  in  all  legal  and administrative  proceedings  affecting the child , including by establishing  child-friendly  systems and procedures  and providing training  for  judges,  social workers and  all other relevant professionals.</t>
  </si>
  <si>
    <t>18(b) Promote the meaningful and empowered participation of all children within the family, communities and schools and ensure the active involvement of children, especially those from disadvantaged groups, in decision-making in all matters affecting them.</t>
  </si>
  <si>
    <t>19(a) Facilitate the naturalization process for stateless children and their eligible family members under the Law on Citizenship.</t>
  </si>
  <si>
    <t>19(b) Remove the requirement for former refugee and stateless children, and children from mixed families who are recognized as Turkmen citizens, to provide a certificate of absence of a second citizenship during each passport renewal.</t>
  </si>
  <si>
    <t>19(c) Improve data collection on the number of stateless individuals, including children, and individuals of undetermined nationality in Turkmenistan and actively cooperate with the Office of the United Nations High Commissioner for Refugees by sharing disaggregated statistics to support the efforts of the Office.</t>
  </si>
  <si>
    <t>21(a) Enforce legal provisions to guarantee an environment conducive to independent national media, free from censorship, and that children have broad access to diverse sources of age-appropriate information, both online and offline.</t>
  </si>
  <si>
    <t>21(b) Implement the child’s right to freedom of expression, in accordance with article 16(1) of the Law on the State guarantees of the rights of the child, ensuring that children can freely and safely express their opinions in various settings, including within the family, at school and in the community.</t>
  </si>
  <si>
    <t>21(c) Enhance digital literacy for children, teachers and families, including on potential threats and opportunities relating to the use of artificial intelligence, and ensure access to age-appropriate information online while protecting children from harmful content.</t>
  </si>
  <si>
    <t>22(a) Strengthen policies and mechanisms aimed at eliminating violence against children in all contexts and situations, in particular through arrangements throughout the country to ensure that all children who are victims or witnesses of violence have prompt access to child-friendly, multisectoral and comprehensive interventions, services and support, including forensic interviews and psychological therapy, with the aim of preventing the secondary victimization of those children.</t>
  </si>
  <si>
    <t>22(b) Implement the measures necessary to enhance awareness of child violence and child sexual abuse and exploitation among both the members of the public and professionals working with and for children, including by developing a community-based education programme and launching national media campaigns, and respond to all manifestations of child sexual exploitation and abuse.</t>
  </si>
  <si>
    <t>23(a) To establish protocols and procedures to address corporal punishment, including child-sensitive and confidential complaint mechanisms, in particular in schools and alternative care settings, to ensure safe reporting to competent authorities.</t>
  </si>
  <si>
    <t>23(b) To continue to promote positive, non-violent and participatory forms of child-rearing and discipline by implementing evidence-based programmes and evaluating their outcome on a regular basis.</t>
  </si>
  <si>
    <t>23(c) To intensify awareness-raising campaigns for parents and professionals working with and for children to promote attitudinal change within the family and the community with the aim of ending corporal punishment of children.</t>
  </si>
  <si>
    <t>24(a) To remove all exceptions that allow marriage below the age of 18.</t>
  </si>
  <si>
    <t>24(b) To raise awareness of the harmful effects of child marriages, including informal (unregistered) marriages, investigate all cases and sanction those responsible, and ensure wide dissemination of the outcomes of those cases without compromising the identity of the children involved.</t>
  </si>
  <si>
    <t>25(a) To ensure that allegations of torture or cruel, inhuman or degrading treatment of children are thoroughly investigated, that perpetrators are held accountable in a manner commensurate with the gravity of their acts and that child victims receive appropriate remedies and support.</t>
  </si>
  <si>
    <t>25(b) To ensure that children have access to confidential, independent, effective and child-friendly complaint mechanisms for the reporting of cases in children’s detention centres and alternative care settings.</t>
  </si>
  <si>
    <t>25(c) To expand the independent monitoring of children’s detention facilities by the Office of the Ombudsman, including by providing it with adequate human, technical and financial resources and enabling its staff to accompany the Ombudsman during visits to detention facilities.</t>
  </si>
  <si>
    <t>26(a) To review and amend the relevant provisions in the Criminal Code to ensure full compliance with the Optional Protocol, in particular to criminalize all  elements listed in articles 2 and 3 of the Optional Protocol, either through revisions or the introduction of new provisions.</t>
  </si>
  <si>
    <t>26(b) To conduct a comprehensive review on the use of the Internet for the dissemination of child sexual abuse material and other forms of sexual exploitation, such as recruitment for prostitution, and introduce specific legal measures to combat these activities, including mandatory cooperation from Internet service providers.</t>
  </si>
  <si>
    <t>28(a) Strengthen the system of community-based family support to prevent abuse, neglect and abandonment.</t>
  </si>
  <si>
    <t>28(b) Adopt and implement a comprehensive deinstitutionalization strategy and action plan with a view to abolishing the practice of lengthy  “ temporary ”  placements in institutions, conduct periodic reviews of placements and ensure effective implementation of the strategy and action plan.</t>
  </si>
  <si>
    <t>28(c) Ensure that policies and practices are guided by the principle that financial and material poverty – or conditions directly and uniquely attributable to such poverty – should never be the sole justification for removing a child from parental care, for placing a child into alternative care or for preventing a child’s social reintegration.</t>
  </si>
  <si>
    <t>28(d) Ensure sufficient alternative family-based and community-based care options for children who cannot stay with their families, including by allocating sufficient financial resources for foster care and adoption, regularly reviewing placement measures and facilitating the reunification of children with their families if and when possible.</t>
  </si>
  <si>
    <t>28(e) Ensure adequate safeguards and clear criteria, based on the needs and best interests of the child, for determining whether a child should be placed in alternative care.</t>
  </si>
  <si>
    <t>28(f) Establish quality standards for all alternative care settings, including by providing accessible channels for reporting, monitoring and remedying maltreatment of children.</t>
  </si>
  <si>
    <t>28(g) Establish a mechanism for the early identification and support of children left without parental care owing to labour migration.</t>
  </si>
  <si>
    <t>28(h) Strengthen the capacity of professionals working with families and children, in particular family judges, law enforcement personnel, social workers and service providers, to ensure family-based alternative care responses and to enhance their awareness of the rights and needs of children deprived of a family environment.</t>
  </si>
  <si>
    <t>29(a) Consider setting up a centralized system for the registration of adoptions to provide disaggregated data and ensure that intercountry adoption procedures align with international standards.</t>
  </si>
  <si>
    <t>29(b) Revise article 122 of the Family Code and article 156 of the Criminal Code to ensure that the right of adoptive children to know their biological parents is guaranteed.</t>
  </si>
  <si>
    <t>29(c) Ratify the Convention on Protection of Children and Cooperation in respect of Intercountry Adoption and ensure that all safeguards provided in that Convention are met when children are adopted to countries that are not parties to it.</t>
  </si>
  <si>
    <t>30(a) To develop and implement community-based rehabilitation and home‑based care programmes to reduce the institutionalization of children with disabilities.</t>
  </si>
  <si>
    <t>30(b) To develop social support programmes for families in vulnerable situations raising children with disabilities.</t>
  </si>
  <si>
    <t>30(c) To allocate sufficient and qualified human, technical and financial resources to child protection services to support the rehabilitation and social reintegration of children.</t>
  </si>
  <si>
    <t>30(d) To take immediate measures to ensure that children with disabilities have access to healthcare at their place of residence, including early detection and intervention programmes.</t>
  </si>
  <si>
    <t>30(e) To undertake awareness-raising campaigns aimed at government officials, the public and families to combat the stigmatization of, and prejudice against, children with disabilities and promote a positive image of children with disabilities as rights holders.</t>
  </si>
  <si>
    <t>31(a) Strengthen primary healthcare services nationwide, in particular in rural areas, by improving human resources development, upgrading medical education and ensuring the availability of essential equipment and supplies while developing a long‑term staffing strategy with State financing to address gaps in human resources.</t>
  </si>
  <si>
    <t>31(b) Collect, monitor and publish disaggregated data on infant, child and maternal mortality rates, as well as key nutrition indicators, in accordance with international standards, and conduct surveys on adolescent health.</t>
  </si>
  <si>
    <t>33(a) To strengthen measures to raise public awareness about child and adolescent mental health, provide access to quality mental health services, especially in rural areas, including free, confidential consultations by school psychologists, and promote mental health interventions involving adolescents, their families and communities.</t>
  </si>
  <si>
    <t>33(b) To undertake an in-depth review on child mental health to inform the development of a comprehensive mental health programme that includes community-based therapeutic services and counselling in schools, homes and alternative care facilities, and establish national standards for both inpatient and outpatient mental health services, ensuring confidentiality, non-stigmatization and respect for the child’s right to privacy and to be heard.</t>
  </si>
  <si>
    <t>33(c) To develop and adopt a suicide prevention protocol to address and prevent death by suicide and suicidal behaviour among adolescents, and to expand preventive healthcare services.</t>
  </si>
  <si>
    <t>33(d) To collect disaggregated data on the occurrence of suicide to improve prevention efforts.</t>
  </si>
  <si>
    <t>34. Recalling its general comment No. 4 (2003) on adolescent health and development in the context of the Convention and general comment No. 20 (2016) on the implementation of the rights of the child during adolescence, the Committee recommends that the State party ensure that all adolescents, including those who are out of school and those in rural areas, receive confidential and child-friendly  sexual and reproductive health information and services , including access to contraceptives and safe abortion when appropriate.</t>
  </si>
  <si>
    <t>35(a) Ensure that poverty reduction measures are aligned with a child rights‑based approach, and that particular focus is placed on children in disadvantaged situations, including children belonging to ethnic minority groups and children with disabilities.</t>
  </si>
  <si>
    <t>35(b) Continue to seek assistance from international organizations to further develop the social care system, including with regard to the adoption of the national social services development plan and securing government financing and technical assistance for the implementation of the plan.</t>
  </si>
  <si>
    <t>35(c) Scale up social services based on the joint programme model and the national social services development plan by increasing the number of students in State-financed bachelor’s programmes for social workers, increasing the number of social worker positions in all districts nationwide and providing further incentives to engage more qualified social workers.</t>
  </si>
  <si>
    <t>36(a) Ensure active participation of children in decision-making processes related to environmental issues, in particular in the development of an ambitious mitigation plan and in the set of the State party’s nationally determined contributions.</t>
  </si>
  <si>
    <t>36(b) Strengthen the child-friendliness and accessibility of early warning systems.</t>
  </si>
  <si>
    <t>36(c) Collect disaggregated data on children at risk owing to climate change, with a view to revising and/or informing new policies and programmes on climate change.</t>
  </si>
  <si>
    <t>36(d) Further strengthen the regulation of the activities of the State and the private sector to address water pollution and environmental degradation that compromise the health and well-being of children.</t>
  </si>
  <si>
    <t>36(e) Develop a child-centred disaster risk reduction strategy to strengthen the resilience of children to climate change impacts and natural disaster risks.</t>
  </si>
  <si>
    <t>36(f) Strengthen the child-friendliness, availability and accessibility of its early warning system and policies to protect child rights in emergencies.</t>
  </si>
  <si>
    <t>38(a) Continue expanding access to and the quality of early childhood education, making it available to children from infancy, and enhance programmes that prepare children for primary school, in particular in rural and remote areas.</t>
  </si>
  <si>
    <t>38(b) Continue improving the quality of education by enhancing the status of teachers, reviewing school curricula, ensuring sufficient budget allocation for teacher salaries to improve their standard of living and enabling the monitoring of education quality through data collection and participation in regional or international assessments.</t>
  </si>
  <si>
    <t>38(c) Ensure the availability of language classes for children belonging to ethnic minorities.</t>
  </si>
  <si>
    <t>38(d) End the practice of forced mass mobilization of schoolchildren and students for festive events, especially within school hours, which affects the children’s right to education.</t>
  </si>
  <si>
    <t>40(a) Accelerate efforts towards inclusive education, expand child-friendly schools, and ensure the staff are sufficiently and appropriately trained.</t>
  </si>
  <si>
    <t>40(b) Ensure that all children with disabilities have access to  inclusive  education at all levels and that schools and kindergartens are staffed with a sufficient number of appropriately trained teachers, assistant teachers and specialists.</t>
  </si>
  <si>
    <t>40(c) Ensure cooperation between social specialists and educational specialists in assessing special needs in schools and kindergartens, strengthen the capacity of local authorities that are failing to provide adequate specialized services for children with disabilities and improve national supervision to ensure that the necessary assistance is provided.</t>
  </si>
  <si>
    <t>41(a) Guarantee unrestricted access to its territory and asylum procedures for children and their families in need of international protection, ensuring that the prohibition against refoulement is strictly respected in practice.</t>
  </si>
  <si>
    <t>41(b) Ensure that asylum-seeking children and their families have access to independent, qualified and free legal advice and representation and that their protection needs are duly recognized.</t>
  </si>
  <si>
    <t>41(c) Ensure that refugee and stateless children who do not have proof of residence registration (  propiska  ) are not deprived of their rights to education, healthcare, social benefits and other essential public services by implementing alternative registration mechanisms or providing special provisions in line with the Convention.</t>
  </si>
  <si>
    <t>42(a) Conducting effective investigations into cases of child labour, in particular in cotton harvesting, and identifying and prosecuting cases of coercive and exploitative child labour in cotton harvesting.</t>
  </si>
  <si>
    <t>42(b) Regularly implementing campaigns to ensure that the public and State officials are aware of the high-level policy statements condemning forced labour and child labour in the cotton harvest.</t>
  </si>
  <si>
    <t>42(c) Taking effective measures against the intimidation of or retaliation against those who make complaints about forced child labour.</t>
  </si>
  <si>
    <t>44(a) To expeditiously appoint specialized judges for children and ensure they receive appropriate training, with the aim of establishing specialized child court facilities and procedures supported by adequate human, technical and financial resources.</t>
  </si>
  <si>
    <t>44(b) To ensure that qualified legal aid is provided to children  alleged as, accused of or recognized as having infringed criminal law from the early stages and throughout legal proceedings.</t>
  </si>
  <si>
    <t>44(c) To define by law and promote non-judicial measures, such as diversion and mediation, and the use of non-custodial sentences for children, such as probation or community service, wherever possible.</t>
  </si>
  <si>
    <t>44(d) To provide systematic training on children’s rights and child-friendly proceedings for members of the judiciary, lawyers, law enforcement officials and other relevant professionals working with children in the justice system.</t>
  </si>
  <si>
    <t>44(e) To develop and provide adequate resources for follow-up services and support for children after the end of their imprisonment.</t>
  </si>
  <si>
    <t>44(f) To ensure that deprivation of liberty is used as a measure of last resort and for the shortest possible period of time and is reviewed on a regular basis.</t>
  </si>
  <si>
    <t>44(g) To ensure, in the few situations where deprivation of liberty is justified as a measure of last resort, that children are not detained together with adults and that detention conditions are compliant with international standards, including with regard to access to education and health services.</t>
  </si>
  <si>
    <t>45(a) To ensure that students below the age of 18 are under no circumstances considered to be members of the armed forces and are thereby completely protected from any risk of deployment, and that they are not subject to military discipline or the jurisdiction of military courts.</t>
  </si>
  <si>
    <t>45(b) To establish an independent complaints and investigation mechanism for military schools and higher military academies.</t>
  </si>
  <si>
    <t>45(c) To revise article 171 of the Criminal Code and enact the explicit prohibition and criminalization of the recruitment and use of children under the age of 18 years in hostilities both by State armed forces and non-State armed groups.</t>
  </si>
  <si>
    <t>45(d) To ensure that students in military schools are not trained in the use of weapons before the age of 18 years.</t>
  </si>
  <si>
    <t>45(e) To modify the declaration made upon accession to the Optional Protocol with respect to allowing voluntary military service from 17 years of age.</t>
  </si>
  <si>
    <t>46. The Committee recommends that the State party ratify the Optional Protocol on a communications procedure.</t>
  </si>
  <si>
    <t>47(a) International Convention for the Protection of the Rights of All Migrant Workers and Members of Their Families.</t>
  </si>
  <si>
    <t>47(b) International Convention for the Protection of All Persons from Enforced Disappearance.</t>
  </si>
  <si>
    <t>47(c) Optional Protocol to the Convention against Torture and other Cruel, Inhuman or Degrading Treatment or Punishment.</t>
  </si>
  <si>
    <t>48. The Committee recommends that the State party take all appropriate measures to ensure that the recommendations contained in the present concluding observations are fully implemented and that a child-friendly version is disseminated to, and made widely accessible for, children, including those in the most disadvantaged situations. The Committee also recommends that the  combined fifth and sixth periodic reports  and the present concluding observations be made widely available in the languages of the country.</t>
  </si>
  <si>
    <t>49. The Committee recommends that the State party establish a standing government structure and ensure that it has the mandate and the adequate human, technical and financial resources to coordinate and prepare reports to international and  regional human rights mechanisms effectively and to coordinate and track national follow-up to, and the implementation of, treaty obligations and the recommendations and decisions emanating from such mechanisms. The Committee emphasizes that such a structure should be adequately and continuously supported by dedicated staff and should have the capacity to consult systematically with the Office of the Ombudsman and civil society.</t>
  </si>
  <si>
    <t>Mapping digital SitAn</t>
  </si>
  <si>
    <t>Sub-cluster</t>
  </si>
  <si>
    <t>Bottleneck Type</t>
  </si>
  <si>
    <t>Bottleneck</t>
  </si>
  <si>
    <t>Legislation </t>
  </si>
  <si>
    <t>Policy </t>
  </si>
  <si>
    <t>Allocation of resources   </t>
  </si>
  <si>
    <t>Management /Coordination </t>
  </si>
  <si>
    <t>Data and evidence generation </t>
  </si>
  <si>
    <t>Access to essential commodities, adequately staffed services, facilities and information </t>
  </si>
  <si>
    <t>Financial access </t>
  </si>
  <si>
    <t>Social behaviour drivers  </t>
  </si>
  <si>
    <t>Domain</t>
  </si>
  <si>
    <t>GMI</t>
  </si>
  <si>
    <t>Children with disability</t>
  </si>
  <si>
    <t>Specialprotection measures</t>
  </si>
  <si>
    <t>Family environemnt  an dalternative care</t>
  </si>
  <si>
    <t>Education, leisure and clutural activities</t>
  </si>
  <si>
    <t>Sub-domain</t>
  </si>
  <si>
    <t>Coordination and comprehensive polcy and strategy</t>
  </si>
  <si>
    <t>independent monitoring</t>
  </si>
  <si>
    <t>Asylum-seeking and refugee children and children in migration</t>
  </si>
  <si>
    <t>Children belonging to minority groups and indigenous</t>
  </si>
  <si>
    <t>Violence/abuse/neglect against children</t>
  </si>
  <si>
    <t>Children in street situation</t>
  </si>
  <si>
    <t>Harmful practicies</t>
  </si>
  <si>
    <t>children without parental care</t>
  </si>
  <si>
    <t>Environmement health</t>
  </si>
  <si>
    <t>Mental health and HIV/AIDS</t>
  </si>
  <si>
    <t>Juvelnile justice</t>
  </si>
  <si>
    <t>Education, including vocation training and guidance</t>
  </si>
  <si>
    <t>Rest, leisure, recreation and cultural and artistics activities</t>
  </si>
  <si>
    <t>Action areas on data collection</t>
  </si>
  <si>
    <t>Allocate resources for evidence generation</t>
  </si>
  <si>
    <t>Track budget allocation/utilization</t>
  </si>
  <si>
    <t>Establish effective monitoring, evalaution and accountabiity</t>
  </si>
  <si>
    <t>Undertake data collection/MIS</t>
  </si>
  <si>
    <t>Produce disaggretated data</t>
  </si>
  <si>
    <t>Establish effective monitoring, evaluation and accountability</t>
  </si>
  <si>
    <t>Integrated/harmonize information systems to one centralized and comprehensive system</t>
  </si>
  <si>
    <t>Undertake assessments/study/evaluation/survey</t>
  </si>
  <si>
    <t>Undertake data collection / MIS</t>
  </si>
  <si>
    <t>Establish effective monitoring, evaluation and accountability mechanisms</t>
  </si>
  <si>
    <t xml:space="preserve">Undertake assessments/study/evaluation/survey </t>
  </si>
  <si>
    <t>Develop database</t>
  </si>
  <si>
    <t xml:space="preserve">Develop database - comprehensive / reliable/ multi-sectoral </t>
  </si>
  <si>
    <t>Establish effective, monitoring, evaluation and accountability meshanisms</t>
  </si>
  <si>
    <t>Countries</t>
  </si>
  <si>
    <t>Sub-regions</t>
  </si>
  <si>
    <t>Year</t>
  </si>
  <si>
    <t>budget/resource allocation specifically for data collection, monitoring and evaluation</t>
  </si>
  <si>
    <t>mechanism to monitor and evaluate the adequacy, efficacy, and equitability of the distribution of those resources</t>
  </si>
  <si>
    <t>develop/include child-rights specific indicators in the national data collection framework</t>
  </si>
  <si>
    <t>strengthening of data collection taking in account different levels of disaggregation</t>
  </si>
  <si>
    <t>Disaggregation by Age</t>
  </si>
  <si>
    <t>Disaggregation by Gender</t>
  </si>
  <si>
    <t>Disaggregation by Geographic location</t>
  </si>
  <si>
    <t>Disaggregation by Socio-economic status</t>
  </si>
  <si>
    <t>Disaggregation by Ethnicity</t>
  </si>
  <si>
    <t>Disaggregation by Religion</t>
  </si>
  <si>
    <t>reliable data</t>
  </si>
  <si>
    <t>national system for data collection/distribution</t>
  </si>
  <si>
    <t>distribution of data/reports among ministries and the general public</t>
  </si>
  <si>
    <t>data collection of children with disabilities</t>
  </si>
  <si>
    <t>data collection on Nationality and/or migration status and/or asylum seekers</t>
  </si>
  <si>
    <t>data specifically for Roma children</t>
  </si>
  <si>
    <t>data collection on violent discipline and/or child’s abuse/neglect and/or violence against women</t>
  </si>
  <si>
    <t>data collection on sexual violence and/or exploitation</t>
  </si>
  <si>
    <t>data collection on child trafficking and/or prostitution and/or child pornography</t>
  </si>
  <si>
    <t>data collection on child labour and/or forced labour</t>
  </si>
  <si>
    <t>data collection on children in the streets and/or engaged in begging</t>
  </si>
  <si>
    <t>data collection and disaggregation for lesbian, gay, bisexual, transgender and intersex children</t>
  </si>
  <si>
    <t>data collection on FGM and/or intersex unnecessary surgery</t>
  </si>
  <si>
    <t xml:space="preserve">mechanism that ensure child’s data privacy </t>
  </si>
  <si>
    <t>data collection on alternative care</t>
  </si>
  <si>
    <t>data collection specifically for adoption</t>
  </si>
  <si>
    <t>data collection on child mortality and/or maternal mortality and/or infant mortality</t>
  </si>
  <si>
    <t>data collection on the impacts of climate change in children’s health</t>
  </si>
  <si>
    <t>data collection on child’s mental health and/or suicide rates / HIV</t>
  </si>
  <si>
    <t>data collection on children’s consumption of prescribed medicines and/or drugs and/or alcohol and/or tobacco</t>
  </si>
  <si>
    <t>data collection on child food security and/or child nutrition and/or breastfeeding</t>
  </si>
  <si>
    <t>data collection on family planning and/or early pregnancy and/or child’s reproductive health</t>
  </si>
  <si>
    <t>data collection on juvenile justice</t>
  </si>
  <si>
    <t>data collection on business compliance and/or corporate responsibility with children</t>
  </si>
  <si>
    <t>parents in prison</t>
  </si>
  <si>
    <t>children's access to adequate house and drinking water</t>
  </si>
  <si>
    <t>data on custody decisions and share of parental responsibilities</t>
  </si>
  <si>
    <t>data on forced marriages</t>
  </si>
  <si>
    <t>data collection on drop out rate of school</t>
  </si>
  <si>
    <t>data on children of families that receive wage benefit</t>
  </si>
  <si>
    <t>adopt a definition of live birth corresponding to the WHO one</t>
  </si>
  <si>
    <t>data on usage of free leisure centres by children from rural areas, with special needs and national minorities</t>
  </si>
  <si>
    <t>Western Balkans</t>
  </si>
  <si>
    <t>Caucasus</t>
  </si>
  <si>
    <t>Western Europe</t>
  </si>
  <si>
    <t>Eastern Europe</t>
  </si>
  <si>
    <t>Bosnia and Herzegovina</t>
  </si>
  <si>
    <t>United Kingdom</t>
  </si>
  <si>
    <t>Central Asia</t>
  </si>
  <si>
    <t>Republic of North Macedonia</t>
  </si>
  <si>
    <t>Turkey</t>
  </si>
  <si>
    <t>Total</t>
  </si>
  <si>
    <t>Text</t>
  </si>
  <si>
    <t>Countries Concerned</t>
  </si>
  <si>
    <t>Reccomending Body</t>
  </si>
  <si>
    <t>Document Symbol</t>
  </si>
  <si>
    <t>Themes</t>
  </si>
  <si>
    <t>Affected Persons</t>
  </si>
  <si>
    <t>Sdgs</t>
  </si>
  <si>
    <t>Publication Date</t>
  </si>
  <si>
    <t>UPR Reccomending States</t>
  </si>
  <si>
    <t>UPR Position</t>
  </si>
  <si>
    <t>Type</t>
  </si>
  <si>
    <t>OHCHR Annotation Id</t>
  </si>
  <si>
    <t>Harmful practices 27. With reference to joint general recommendation No. 31 of the Committee on the Elimination of Discrimination against Women/general comment No. 18 of the Committee on the Rights of the Child (2019) on harmful practices, and recalling the concluding observations of the Committee against Torture (CAT/C/AUT/CO/6, para. 45) the Committee recommends that the State party:  (a) Prohibit the performance of unnecessary medical or surgical treatment on intersex children where those procedures may be safely deferred until children are able to provide their informed consent;   (b) Gather data with a view to understanding the extent of instances of unnecessary medical or surgical treatment performed on intersex children, which constitute a harmful practice, so that children at risk can be more easily identified and their abuse prevented;  (c) Continue to take preventive and protection measures to address female genital mutilation, including the provision of social, psychological, medical and rehabilitative services and training of relevant professionals and awareness-raising programmes.</t>
  </si>
  <si>
    <t>- Austria</t>
  </si>
  <si>
    <t>- CRC</t>
  </si>
  <si>
    <t>CRC/C/AUT/CO/5-6</t>
  </si>
  <si>
    <t>- Human rights education, trainings &amp; awareness raising
- Children: definition; general principles; protection
- Right to health
- Sexual &amp; gender-based violence
- Data collection &amp; research</t>
  </si>
  <si>
    <t>- Children
- Medical staff / health professionals
- Lesbian, gay, bisexual and transgender and intersex persons (LGBTI)
- Women &amp; girls</t>
  </si>
  <si>
    <t>- Recommendations</t>
  </si>
  <si>
    <t>cd1e1265-59a3-4640-bb23-07706aaa9e05</t>
  </si>
  <si>
    <t>Impact of climate change on the rights of the child 
 35. The Committee recommends that the State party: 
 (a) Ensure that its climate mitigation policies, in particular those concerning the reduction of greenhouse gas emissions in line with the State party&amp;rsquo;s international commitments, are compatible with the principles of the Convention, including the rights of the child to the enjoyment of the highest attainable standard of health and an adequate standard of living, and that the special vulnerabilities and needs of children, as well as their views, are systematically taken into account throughout the implementation, monitoring and evaluation of these policies; 
 (b) Conduct an assessment of policies related to the transport sector and the impacts of the resulting atmospheric pollution and greenhouse gas emissions on children&amp;rsquo;s rights as a basis for designing a well-resourced strategy to remedy the situation, and eliminate any subsidies contributing to the promotion of modes of transport that undermine the rights of children to the highest attainable standard of health.</t>
  </si>
  <si>
    <t>- Legal &amp; institutional reform
- National Human Rights Action Plans (or specific areas) / implementation plans
- Right to health
- Human rights &amp; climate change
- Data collection &amp; research
-  Human rights &amp; toxics / hazardous wastes
- Right to an adequate standard of living</t>
  </si>
  <si>
    <t>- Children in vulnerable situations (abused, living on the street, institutionalized, indigenous, migrant children etc.)
- Children
- Vulnerable persons/groups</t>
  </si>
  <si>
    <t>2904d1ae-11df-478a-88f4-304422f95063</t>
  </si>
  <si>
    <t>Allocation of resources 10. With reference to its general comment No. 19 (2016) on public budgeting for the realization of children ’ s rights, the Committee recommends that the State party incorporate a child rights perspective into its budgeting process, with clear allocations to children in the relevant sectors and agencies and with specific indicators and a tracking system to monitor and evaluate the adequacy, efficacy and equitability of the distribution of resources allocated for implementation of the Convention, including by:  (a) Setting performance targets linking child-related programme goals to budget allocations and actual expenditure, to allow monitoring of the outcomes and of the impacts on children, including those in vulnerable situations;  (b) Developing detailed budget lines and codes for all planned, enacted, revised and actual expenditure that directly affects children;   (c) Using budget classification systems that allow expenditure related to the rights of the child to be reported, tracked and analysed;   (d) Ensuring that fluctuations or reductions in budget allocations for the delivery of services do not reduce the existing level of enjoyment of children ’ s rights;  (e) Strengthening audits to increase transparency and accountability with regard to public expenditure across all sectors, in order to mobilize the maximum available resources for the implementation of the rights of the child.</t>
  </si>
  <si>
    <t>- Good governance &amp; corruption
- National Human Rights Action Plans (or specific areas) / implementation plans
- Data collection &amp; research
- Budget &amp; resources (for human rights implementation)</t>
  </si>
  <si>
    <t>48502910-b10d-498b-9133-4546b1ed99f9</t>
  </si>
  <si>
    <t>Sale, trafficking and abduction  41. The Committee recommends that the State party:  (a) Take further measures to harmonize protection standards for victims of child trafficking throughout its territory;   (b) Refine its data collection to cover all forms of trafficking and sexual exploitation of children;  (c) Increase identification of child victims of sexual exploitation and trafficking, in particular children in vulnerable situations such as unaccompanied asylum-seeking, refugee or migrant children.</t>
  </si>
  <si>
    <t>- Children: protection against exploitation
- Human trafficking &amp; contemporary forms of slavery
- Children: definition; general principles; protection
- Data collection &amp; research</t>
  </si>
  <si>
    <t>- Refugees &amp; asylum seekers
- Children in vulnerable situations (abused, living on the street, institutionalized, indigenous, migrant children etc.)
- Children</t>
  </si>
  <si>
    <t>b74c6e24-b73c-4101-97d3-52c271f48231</t>
  </si>
  <si>
    <t>Best interests of the child 
 18. While noting the amendment in 2013 to section 138 of the Austrian Civil Code, in particular the inclusion of a twelve-point checklist with statutory criteria for safeguarding the best interests of the child, and the establishment of a monitoring board (the Children &amp;rsquo; s Rights Board), the Committee urges the State party to carry out impact assessments of proposed laws in a consistent manner in all legislative processes, and to establish compulsory processes for exante and ex post impact assessments of all laws and policies relevant to children on the realization of the right of the child to have his or her best interests taken as a primary consideration.</t>
  </si>
  <si>
    <t>- Legal &amp; institutional reform
- National Human Rights Action Plans (or specific areas) / implementation plans
- Children: definition; general principles; protection
- Constitutional &amp; legislative framework
- Data collection &amp; research</t>
  </si>
  <si>
    <t>- Children</t>
  </si>
  <si>
    <t>c8538ac7-e10e-4848-a21d-90e7461b6643</t>
  </si>
  <si>
    <t>F.Family environment and alternative care (arts. 5, 9–11, 18 (1) and (2), 20, 21, 25 and 27 (4)) 29. Drawing the State party ’ s attention to the Guidelines for the Alternative Care of Children (General Assembly resolution 64/142, annex), the Committee recommends that the State party:   (a) Based on the data collected, study the root causes of placement in institutional care, with a view to phasing out the institutionalization of children and redirecting funds towards families to promote and support care in a family environment;   (b) Adopt national standards for the quality of alternative care, including for children of non-Austrian descent, and ensure their application;  (c) Harmonize criteria across the Länder for removing and placing children in alternative care, including by adopting national criteria, with a view to providing the highest level of protection;   (d) Ensure adequate human, technical and financial resources for child protection services and proper training for those working with and for children in alternative care, and, in particular, enhance preventive measures in order to avoid discrepancies in quality and access to preventive services between children of different backgrounds.</t>
  </si>
  <si>
    <t>- Legal &amp; institutional reform
- Human rights education, trainings &amp; awareness raising
- Children: definition; general principles; protection
- Children: family environment &amp; alternative care
- Data collection &amp; research
- Budget &amp; resources (for human rights implementation)</t>
  </si>
  <si>
    <t>- Refugees &amp; asylum seekers
- Children in vulnerable situations (abused, living on the street, institutionalized, indigenous, migrant children etc.)
- Children
- Social workers</t>
  </si>
  <si>
    <t>0e02ffa0-8f81-4b57-a0ce-af605d6a713b</t>
  </si>
  <si>
    <t>Sexual exploitation and abuse  24. The Committee recommends that the State party: (a) Ensure a child-friendly and multisectoral response to child sexual abuse with the aim of avoiding retraumatization of the child victim as a consequence of numerous interviews during the investigation and prosecution, and ensuring appropriate therapeutic intervention;  (b) Collect disaggregated data related to cases of sexual abuse against children, including in the family and involving the clergy and representatives of sports associations, and provide in its next periodic report detailed information on reports of such abuse and associated investigations, prosecutions and convictions.</t>
  </si>
  <si>
    <t>- Administration of justice &amp; fair trial
- Support to victims &amp; witnesses
- Children: protection against exploitation
- Access to justice &amp; remedy
- Sexual &amp; gender-based violence
- Data collection &amp; research</t>
  </si>
  <si>
    <t>ac68e29f-445b-4f02-b65d-cf57a1c81f63</t>
  </si>
  <si>
    <t>Cyberbullying and grooming  25. Recalling its previous recommendation (CRC/C/AUT/CO/3-4, para. 32), the Committee urges the State party: (a) To establish mechanisms, procedures and guidelines related to cyberbullying and grooming to ensure the speedy and effective investigation of such cases and prosecution of perpetrators;    (b) To provide systematic training to law enforcement officials, social workers and prosecutors on how to investigate and prosecute complaints of cyberbullying and grooming in a child- and gender-sensitive manner that respects the privacy of the victim;   (c) To ensure that the Criminal Code covers all forms of cyberbullying against children, including offences committed on a single occasion;   (d) To effectively monitor the implementation of agreements with social media platforms to ensure the speedy removal of hate postings.</t>
  </si>
  <si>
    <t>- Equality &amp; non-discrimination
- Rule of law &amp; impunity
- Administration of justice &amp; fair trial
- Legal &amp; institutional reform
- Human rights education, trainings &amp; awareness raising
- Private life &amp; privacy
- Constitutional &amp; legislative framework
- Data collection &amp; research</t>
  </si>
  <si>
    <t>- Law enforcement / police &amp; prison officials
- Children
- Social workers
- Media</t>
  </si>
  <si>
    <t>88f6c574-6eb8-4aa2-8393-d11139ce253d</t>
  </si>
  <si>
    <t>Data collection 
 11. With reference to its general comment No. 5 (2003) on general measures of implementation of the Convention, the Committee recommends that the State party expeditiously improve its data-collection system. The data should cover all areas of the Convention a nd should be disaggregated by land, age, sex, disability, geographic location, national and ethnic origin and socioeconomic background in order to facilitate analysis of the situation of all children, particularly those in situations of vulnerability. The State party should also ensure that the data and indicators are shared among the ministries concerned and used for the formulation, monitoring and evaluation of policies, programmes and projects for the effective implementation of the Convention.</t>
  </si>
  <si>
    <t>- Legal &amp; institutional reform
- National Human Rights Action Plans (or specific areas) / implementation plans
- Data collection &amp; research</t>
  </si>
  <si>
    <t>- Children in vulnerable situations (abused, living on the street, institutionalized, indigenous, migrant children etc.)
- Children
- Persons living in poverty
- Persons living in rural areas
- Minorities/ racial, ethnic, linguistic, religious or descent-based groups
- Persons with disabilities</t>
  </si>
  <si>
    <t>4da95b98-5c9f-4738-80a6-f076478ff1ee</t>
  </si>
  <si>
    <t>Abuse and neglect 23. With reference to its general comment No. 13 (2011) on the right of the child to freedom from all forms of violence, and to target 16.2 of the Sustainable Development Goals, the Committee recommends that the State party: (a) Further strengthen its collection of data on cases of abuse and neglect,  including by undertaking a comprehensive study of the extent and causes of abuse and neglect and the nature of interventions in child welfare cases ;   (b) Further strengthen awareness-raising and education programmes – including campaigns – with the involvement of children, in order to formulate a comprehensive strategy for preventing and combating child abuse and neglect.</t>
  </si>
  <si>
    <t>- Human rights education, trainings &amp; awareness raising
- National Human Rights Action Plans (or specific areas) / implementation plans
- Children: definition; general principles; protection
- Data collection &amp; research</t>
  </si>
  <si>
    <t>25a7850a-4db3-4b71-9ac4-f25f75323b6f</t>
  </si>
  <si>
    <t>Education, including early childhood education and care 
 36. The Committee, recalling its previous recommendations (CRC/C/HUN/CO/3-5, para. 53), urges the State party to: 
 (a) To r e-establish compulsory education until the age of 18 years to prevent children leaving school early; 
 (b) To limit the allocation of public education services to religious groups in order to avoid segregation; 
 (c) To strengthen efforts to eliminate discrimination against Roma children in schools, to take prompt measures to close the gap in attainment between Roma and non-Roma children in primary education, and to collect data on the situation of Roma children in education to inform policy measures; 
 (d) To intensify its efforts to prevent and address bullying in schools, including online bullying, and to provide support to child victims, in particular lesbian, gay, bisexual, transgender and intersex children; 
 (e) To ensure that the legal protection of children in schools against physical and mental violence is strictly upheld.</t>
  </si>
  <si>
    <t>- Hungary</t>
  </si>
  <si>
    <t>CRC/C/HUN/CO/6</t>
  </si>
  <si>
    <t>- Equality &amp; non-discrimination
- Legal &amp; institutional reform
- Support to victims &amp; witnesses
- National Human Rights Action Plans (or specific areas) / implementation plans
- Children: definition; general principles; protection
- Data collection &amp; research
- Right to education</t>
  </si>
  <si>
    <t>- Children in vulnerable situations (abused, living on the street, institutionalized, indigenous, migrant children etc.)
- Children
- Roma, Gypsies, Sinti &amp; Travellers
- Lesbian, gay, bisexual and transgender and intersex persons (LGBTI)
- Vulnerable persons/groups
- Minorities/ racial, ethnic, linguistic, religious or descent-based groups</t>
  </si>
  <si>
    <t>9c7a9f5d-d3e2-4c6a-b0df-17341d7b7f1f</t>
  </si>
  <si>
    <t>Allocation of resources 
 10. With reference to its general comment No. 19 (2016) on public budgeting for the realization of children &amp;rsquo; s rights, the Committee recommends that the State party: 
 (a) Allocate adequate human, technical and financial resources, at all levels of government, to implement all policies, plans, programmes and legislative measures for children, particularly in the areas of education and health, and develop a system for tracking and ensuring the efficient use of resources so allocated; 
 (b) Conduct regular assessments of the distributional impact of government investment on sectors supporting the realization of children &amp;rsquo; s rights with a view to addressing the disparities in indicators related to children&amp;rsquo;s rights; 
 (c) Establish appropriate mechanisms and inclusive processes through which civil society, the public at large and children specifically may participate in all stages of the budget process, including formulation, implementation and evaluation.</t>
  </si>
  <si>
    <t>- Cooperation &amp; consultation with civil society
- National Human Rights Action Plans (or specific areas) / implementation plans
- Right to health
- Data collection &amp; research
- Right to education
- Budget &amp; resources (for human rights implementation)</t>
  </si>
  <si>
    <t>- Civil society
- Children</t>
  </si>
  <si>
    <t>82c88e6d-f12f-48fc-ac3f-29221cff1564</t>
  </si>
  <si>
    <t>Data collection 
 11. The Committee welcomes the introduction by the Hungarian Central Statistical Office of an ethnic marker, based on self-identification, in household surveys and, with reference to its general comment No. 5 (2003) on general measures of implementation of the Convention, recommends that the State party: 
 (a) Collect data on children&amp;rsquo;s rights in all areas of the Convention, disaggregated by age, sex, disability, geographic location, ethnic origin, national origin and socioeconomic background, and on the basis of that data identify children in situations of vulnerability; 
 (b) Ensure that the data and indicators are shared among the ministries concerned and used for the formulation, monitoring and evaluation of policies, programmes and projects aimed at implementing the Convention.</t>
  </si>
  <si>
    <t>- Legal &amp; institutional reform
- Data collection &amp; research</t>
  </si>
  <si>
    <t>- Children in vulnerable situations (abused, living on the street, institutionalized, indigenous, migrant children etc.)
- Children
- Persons living in poverty
- Minorities/ racial, ethnic, linguistic, religious or descent-based groups
- Persons with disabilities</t>
  </si>
  <si>
    <t>02539491-ce7a-43de-b842-874c0d2745ba</t>
  </si>
  <si>
    <t>Children deprived of a family environment 28. Drawing the State party ’ s attention to the Guidelines for the Alternative Care of Children, and recalling its previous recommendations (CRC/C/HUN/CO/3-5, para. 39), the Committee urges the State party: (a) To urgently phase out the institutionalization of children while redirecting funds towards families  in order  to promote and support care in a family environment;  (b) To prioritize social protection measures for families  in order  to prevent children, in particular those under  the age of  3 years, from entering alternative care;  (c) To ensure that records of  the  ethnic origin of children in the child protection system are collected and analysed, with a view to providing targeted prevention services;  (d) To modernize and  increase the efficiency of  child protection services  in order  to guarantee that children spend the shortest time possible in temporary care;  (e) To strengthen its measures to increase the number of foster families countrywide, invest in the provision of health, education and social services at the local level and ensure that children maintain contact with their biological families, when  such contact is  in the child ’ s best interests;  (f) To strongly invest in the training and supervision of professionals working in alternative care, and  to  provide them with the infrastructure and financial resources necessary to care for the children  for whom  they are responsible;  (g) To ensure that children in alternative care settings, including children with disabilities, have access to confidential and child-sensitive complaints mechanisms  and  are able to report cases of misconduct, and that reported cases are promptly addressed.</t>
  </si>
  <si>
    <t>- Rights related to marriage &amp; family
- Administration of justice &amp; fair trial
- Legal &amp; institutional reform
- Children: definition; general principles; protection
- Children: family environment &amp; alternative care
- Prohibition of torture &amp; ill-treatment (including cruel, inhuman or degrading treatment)
- Data collection &amp; research
- Right to social security
- Budget &amp; resources (for human rights implementation)</t>
  </si>
  <si>
    <t>- Children
- Social workers
- Minorities/ racial, ethnic, linguistic, religious or descent-based groups
- Persons with disabilities</t>
  </si>
  <si>
    <t>b5a7c6d1-8ce8-4c65-8b21-a4e6af3c0485</t>
  </si>
  <si>
    <t>Nationality  18. While welcoming the 2015 amendments to the law on citizenship that provide for a citizenship entitlement for children born in Belarus to stateless parents temporarily residing there, the Committee, recalling target 16.9 of the Sustainable Development Goals, recommends that the State party:  (a) Intensify the collection of data on stateless children, disaggregated by age, sex, country of origin or former habitual residence and residence in Belarus;   (b) Further strengthen the prevention of statelessness among children, including by extending protection to children born to undocumented stateless parents;  (c) Ensure that all stateless children have access to education and health care;   (d) Consider ratifying the Convention relating to the Status of Stateless Persons, the Convention on the Reduction of Statelessness, the European Convention on Nationality and the Council of Europe Convention on the Avoidance of Statelessness in relation to State Succession.</t>
  </si>
  <si>
    <t>- Belarus</t>
  </si>
  <si>
    <t>CRC/C/BLR/CO/5-6</t>
  </si>
  <si>
    <t>- Rights related to name, identity &amp; nationality
- Children: definition; general principles; protection
- Right to health
- Ratification of &amp; accession to international instruments
- Data collection &amp; research
- Right to education</t>
  </si>
  <si>
    <t>- Children
- Stateless persons
- Non-citizens</t>
  </si>
  <si>
    <t>- 11 - SUSTAINABLE CITIES AND COMMUNITIES
- 10.2 - Promote universal social, economical and political inclusion
- 10 - REDUCED INEQUALITIES</t>
  </si>
  <si>
    <t>97dc2637-8b91-46b7-a049-07d2e266895c</t>
  </si>
  <si>
    <t>Children’s rights and the business sector 13. While welcoming the enactment of the law on public-private partnership and the establishment of the national network of Global Compact participants, and recalling its general comment No. 16 (2013) on State obligations regarding the impact of the business sector on children ’ s rights, the Committee recommends that the State party further:  (a) Establish and implement regulations to ensure the compliance of the business sector with international human rights and children ’ s rights, enact the law on legal responsibility for corporations and adopt a corporate responsibility index;   (b) Ensure effective monitoring of the above-mentioned regulations and appropriately sanction and provide remedies when violations occur;  (c) Require companies to undertake assessments of, consultations on and full public disclosure of the environmental, health-related and child rights impacts of their business activities and their plans to address such impacts.</t>
  </si>
  <si>
    <t>- Business &amp; Human Rights
- National Human Rights Action Plans (or specific areas) / implementation plans
- Access to justice &amp; remedy
- Human rights &amp; the environment
- Right to health
- Data collection &amp; research</t>
  </si>
  <si>
    <t>089ac3dc-f7d4-4215-8890-0cd080a4f9b9</t>
  </si>
  <si>
    <t>Data collection 9. Noting the efforts to improve data collection and recalling its general comment No. 5 (2003) on general measures of implementation of the Convention, the Committee recommends that the State party: (a) Develop a centralized and modern system for collecting and analysing data on all areas of the Convention, disaggregated by age, sex, disability, residence, ethnic and national origin, and socioeconomic and migration background;  (b) Collect and analyse data on Roma and stateless children;   (c) Harmonize methodologies and procedures for the collection of data on children with disabilities.</t>
  </si>
  <si>
    <t>- Data collection &amp; research</t>
  </si>
  <si>
    <t>- Children
- Persons living in poverty
- Roma, Gypsies, Sinti &amp; Travellers
- Migrants
- Stateless persons
- Minorities/ racial, ethnic, linguistic, religious or descent-based groups
- Persons with disabilities</t>
  </si>
  <si>
    <t>f3907857-abbe-4732-ad32-2ad52373c720</t>
  </si>
  <si>
    <t>Allocation of resources 8. The Committee welcomes the increased support for families with children. Recalling its general comment No. 19 (2016) on public budgeting for the realization of children ’ s rights, the Committee encourages the State party to utilize a child-rights approach in the elaboration of its budget and implement a tracking system and indicators for the allocation and use of resources for children. It also recommends that the State party take measures to: (a) Conduct a comprehensive assessment of the budget needs of children of all ages and allocate adequate budgetary resources for the implementation of children ’ s rights, particularly by increasing the budget allocated to social protection services and addressing disparities between age groups in allocations;  (b) Introduce budgetary allocations for children in disadvantaged situations, including children living in poverty, child victims of abuse, children with disabilities, adolescents in vulnerable situations, children in institutions, Roma children, stateless children, and children in situations of migration;  (c) Ensure transparent and participatory budgeting through public dialogue, especially by encouraging child participation and building the capacity of children and of the authorities involved;  (d) Combat corruption and strengthen institutional capacities to effectively detect, investigate and prosecute corruption.</t>
  </si>
  <si>
    <t>- Good governance &amp; corruption
- Children: definition; general principles; protection
- Data collection &amp; research
- Budget &amp; resources (for human rights implementation)</t>
  </si>
  <si>
    <t>- Children in vulnerable situations (abused, living on the street, institutionalized, indigenous, migrant children etc.)
- Children
- Persons living in poverty
- Youth &amp; juveniles
- Roma, Gypsies, Sinti &amp; Travellers
- Migrants
- Vulnerable persons/groups
- Stateless persons
- Persons with disabilities</t>
  </si>
  <si>
    <t>a0c290f3-f4fa-4230-955c-41ef99ca64c7</t>
  </si>
  <si>
    <t>Comprehensive policy and strategy  6.  Noting the adoption of the State party ’ s first national human rights action plan (2016–2019) and of its national action plans to improve the situation of children and safeguard their interests (for 2012–2016 and 2017–2021), the Committee recommends that the State party ensure that these plans encompass all areas covered by the Convention and that it allocate specific and adequate budgets for their implementation, monitoring and evaluation at various levels (CRC/C/BEL/CO/3-4, para. 13). It also recommends that the State party equip its policies and strategies with measurable outcomes and indicators to monitor the implementation of the action plans and assess their results.</t>
  </si>
  <si>
    <t>- National Human Rights Action Plans (or specific areas) / implementation plans
- Data collection &amp; research
- Budget &amp; resources (for human rights implementation)
- Legal &amp; institutional reform</t>
  </si>
  <si>
    <t>- 10.2 - Promote universal social, economical and political inclusion
- 16 - PEACE, JUSTICE AND STRONG INSTITUTIONS
- 17 - PARTNERSHIPS FOR THE GOALS
- 4 - QUALITY EDUCATION
- 4.5 - No discrimination in education
- 10 - REDUCED INEQUALITIES
- 4.a - Build and upgrade inclusive and safe schools
- 17.18 - Enhance availability of reliable data
- 10.3 - Ensure equal opportunities and end discrimination</t>
  </si>
  <si>
    <t>d49f45e3-7d5b-42a7-95be-a86d5ebc8ae2</t>
  </si>
  <si>
    <t>Mental health  33. The Committee notes that children between the ages of 15 and 17 experience high mental distress and that the incidence of mental health issues and suicide in this age group increased between 2015 and 2017, with suicide being the main cause of adolescent mortality. Recalling target 3.4 of the Sustainable Development Goals, the Committee recommends that the State party: (a) Conduct research into the root causes of suicide among children and address them through targeted and comprehensive policies, psychological, educational and social measures and therapies for children, families and the public at large;  (b) Based on the results of the above-mentioned research, develop a suicide prevention strategy, paying particular attention to children, that focuses on reducing stress, improving mental well-being, promoting healthy lifestyles and physical activity and strengthening social protection and community services, and that takes into account best practices implemented in other countries;   (c) Build the capacity of teaching personnel to identify, support and refer children experiencing mental distress, improve access, including in schools, to psychological and psychiatric services that are child-friendly; encourage children to seek such services and ensure that they can do so without stigma.</t>
  </si>
  <si>
    <t>- Equality &amp; non-discrimination
- Inter-State cooperation and assistance
- Legal &amp; institutional reform
- National Human Rights Action Plans (or specific areas) / implementation plans
- Children: definition; general principles; protection
- Data collection &amp; research
- Right to social security</t>
  </si>
  <si>
    <t>- Children
- Youth &amp; juveniles
- Social workers</t>
  </si>
  <si>
    <t>a5f61140-5d47-4328-9ac0-b7e5ef8e765a</t>
  </si>
  <si>
    <t>Children with disabilities (art. 23) 
 31. Recalling its general comment No. 9 (2006) on the rights of children with disabilities, the Committee urges the State party to adopt a human rights-based approach to disability, set up a comprehensive strategy for the inclusion of children with disabilities and: 
 (a) Adopt a single definition of disability based on the Convention on the Rights of Persons with Disabilities and make use of the International Classification of Functioning, Disability and Health: Children and Youth Version; 
 (b) Organize the systematic and comprehensive collection of data on children with disabilities, including in education; 
 (c) Ensure improved coordination between authorities, strengthened inclusive policies, in particular those on inclusive care and education, and the provision of adequate financial, human and technical resources; 
 (d) Strengthen support for parents of children with disabilities to ensure the right of those children to grow up in a family environment, and develop family-based care solutions for children with disabilities deprived of a family environment; 
 (e) Further strengthen early identification of disability and age-appropriate rehabilitation interventions, improve information outreach for parents of children with disabilities and develop programmes to support children with disabilities in transition to adulthood to help them start an independent life; 
 (f) Undertake awareness-raising campaigns to combat the stigmatization of and prejudice against children with disabilities and to promote a positive image of such children, and ensure the investigation of, and an adequate response to, cases of violence.</t>
  </si>
  <si>
    <t>- Equality &amp; non-discrimination
- Legal &amp; institutional reform
- Human rights education, trainings &amp; awareness raising
- Persons with disabilities: definition, general principles
- National Human Rights Action Plans (or specific areas) / implementation plans
- Children: family environment &amp; alternative care
- Persons with disabilities: independence, inclusion
- Data collection &amp; research
- Right to education
- Budget &amp; resources (for human rights implementation)</t>
  </si>
  <si>
    <t>- Children
- Youth &amp; juveniles
- Persons with disabilities</t>
  </si>
  <si>
    <t>- 10.4 - Adopt fiscal and social policies that promote equality
- 1.2 - Reduce poverty at least by 50%
- 1 - NO POVERTY
- 10 - REDUCED INEQUALITIES</t>
  </si>
  <si>
    <t>be5faf2d-498c-4d56-b907-e084422bb07e</t>
  </si>
  <si>
    <t>Right to privacy and access to appropriate information 22. In the light of the conclusions arising from the day of general discussion on digital media and children ’ s rights in 2014 and in line with the right of the child to access appropriate information, the Committee recommends that the State party: (a) Develop regulations to protect the privacy of children in the digital environment and the media;  (b) Build the capacities of children, parents, legal guardians and teachers on the safe use of information and communications technologies, in particular on how children can protect themselves from being exposed to information and material harmful to their well-being;  (c) Develop mechanisms to monitor and prosecute violations of the rights of the child in the digital environment.</t>
  </si>
  <si>
    <t>- Portugal</t>
  </si>
  <si>
    <t>CRC/C/PRT/CO/5-6</t>
  </si>
  <si>
    <t>- Legal &amp; institutional reform
- Private life &amp; privacy
- Children: definition; general principles; protection
- Data collection &amp; research</t>
  </si>
  <si>
    <t>- Children
- Educational staff &amp; students
- Media</t>
  </si>
  <si>
    <t>- 16 - PEACE, JUSTICE AND STRONG INSTITUTIONS
- 16.2 - Protect children from abuse, exploitation, trafficking and violence
- 16.10 - Ensure public access to information and protect fundamental freedoms</t>
  </si>
  <si>
    <t>fa1279b8-ff03-468a-a887-1e20d45c02ac</t>
  </si>
  <si>
    <t>Follow-up to the Committee’s previous concluding observations on the Optional Protocol on the sale of children, child prostitution and child pornography 46. Recalling its previous recommendations (CRC/C/OPSC/PRT/CO/1, paras. 8 and 32), the Committee recommends that the State party: (a) Establish a comprehensive and systematic mechanism for collecting duly disaggregated data on all areas of the Optional Protocol and analyse it, in order to monitor and assess the impact of actions taken;  (b) Revise its legislation to allow for the exercise of extraterritorial jurisdiction over all the crimes covered by the Optional Protocol, revoking related conditions and adding a reference to articles 5-1  (c)  (extraterritorial jurisdiction) and 160 (human trafficking) of the Penal Code.</t>
  </si>
  <si>
    <t>- Human trafficking &amp; contemporary forms of slavery
- Constitutional &amp; legislative framework
- Data collection &amp; research</t>
  </si>
  <si>
    <t>- 8 - DECENT WORK AND ECONOMIC GROWTH
- 16 - PEACE, JUSTICE AND STRONG INSTITUTIONS
- 17 - PARTNERSHIPS FOR THE GOALS
- 16.2 - Protect children from abuse, exploitation, trafficking and violence
- 8.7 - End modern slavery, trafficking and child labour
- 17.18 - Enhance availability of reliable data</t>
  </si>
  <si>
    <t>eb966891-fce5-487d-afd5-3f4be94c9afe</t>
  </si>
  <si>
    <t>Abuse and neglect 24. With reference to its general comment No. 13 (2011) on the right of the child to freedom from all forms of violence and taking note of target 16.2 of the Sustainable Development Goals, the Committee recommends that the State party: (a) Collect data disaggregated by age, sex, disability, geographic location, ethnic origin, migration status and socioeconomic background on child victims of domestic violence, abuse and neglect in the State party, as well as on the interventions of the child protection system, in order to monitor and assess its actions;   (b) Adopt an action plan for the early identification of children at risk and their protection, including those living in a domestic violence environment, from neglect, abuse, violence and discrimination, and allocate adequate human, technical and financial resources for its implementation;  (c) Integrate training on the guidelines of the National Commission for the Promotion of the Rights and Protection of Children into the initial and vocational training of all staff working with such Commissions at the national and local level, and reinforce the capacities of the National Commission to ensure adequate monitoring of the practice of local Commissions;  (d) Increase the number of shelters for child victims of domestic violence, abuse and neglect.</t>
  </si>
  <si>
    <t>- Equality &amp; non-discrimination
- Support to victims &amp; witnesses
- National Human Rights Action Plans (or specific areas) / implementation plans
- Children: definition; general principles; protection
- Children: family environment &amp; alternative care
- Sexual &amp; gender-based violence
- Data collection &amp; research
- Budget &amp; resources (for human rights implementation)</t>
  </si>
  <si>
    <t>- Children
- Migrants
- Minorities/ racial, ethnic, linguistic, religious or descent-based groups
- Persons with disabilities</t>
  </si>
  <si>
    <t>- 16 - PEACE, JUSTICE AND STRONG INSTITUTIONS
- 17 - PARTNERSHIPS FOR THE GOALS
- 5 - GENDER EQUALITY
- 4 - QUALITY EDUCATION
- 16.2 - Protect children from abuse, exploitation, trafficking and violence
- 4.5 - No discrimination in education
- 5.2 - End all violence against and exploitation of women 
- 10 - REDUCED INEQUALITIES
- 5.3 - Eliminate forced marriages and genital mutilation
- 17.18 - Enhance availability of reliable data
- 10.3 - Ensure equal opportunities and end discrimination</t>
  </si>
  <si>
    <t>19e2bbca-47b9-4196-b846-505f2bc50be4</t>
  </si>
  <si>
    <t>Family environment 29. Noting the adoption of Law No. 24/2017, which repeals the shared exercise of parental responsibilities in cases deemed contrary to the best interests of the child, the Committee recommends that the State party: (a) Guarantee that the child is protected at all times in the implementation of Law No. 24/2017, ensure speedy trials and that relations between the child and both parents are facilitated, including during criminal and civil proceedings and after divorce, unless it is not in the best interests of the child;  (b) Monitor and enforce respect for custody decisions and arrangements regarding the share of parental responsibilities;  (c) Intensify efforts to render appropriate assistance to working parents and legal guardians in the performance of their child-rearing responsibilities, including by promoting flexible working arrangements, providing affordable and adequate childcare, further extending the length of parental leave, punishing discrimination against parents in their access to work and career progress, and ensuring that mandatory parental leave is paid, independent of the duration of the contribution of the concerned parent to social security.</t>
  </si>
  <si>
    <t>- Equality &amp; non-discrimination
- Administration of justice &amp; fair trial
- Labour rights and right to work
- Children: definition; general principles; protection
- Right to health
- Children: family environment &amp; alternative care
- Data collection &amp; research
- Right to social security</t>
  </si>
  <si>
    <t>- 16 - PEACE, JUSTICE AND STRONG INSTITUTIONS
- 1 - NO POVERTY
- 16.3 - Promote the rule of law and access to justice for all
- 1.3 - Implement social protection systems</t>
  </si>
  <si>
    <t>a6eafe2a-7e73-45d2-a421-6bd62112a027</t>
  </si>
  <si>
    <t>Allocation of resources 10. With reference to its general comment No. 19 (2016) on public budgeting for the realization of children ’ s rights, the Committee recalls its previous recommendations (para. 16) and recommends that the State party: (a) Assess the impact of the austerity policies implemented under its economic adjustment programme (2011–2014) on the rights of children and determine the budget requirements to address the disparities in indicators related to children ’ s rights, taking into consideration the guiding principles on human rights impact assessments of economic reforms (A/HRC/40/57);  (b) Utilize a child-rights approach in the elaboration of the State budget by implementing a tracking system for the allocation and use of resources for children throughout the budget;  (c) Define sufficient budgetary lines for all children, with special attention to those in disadvantaged or vulnerable situations, who may require affirmative social measures, and make sure that those budgetary lines are protected, even in situations of economic crisis, natural disasters or other emergencies;  (d) Provide disaggregated information on the proportion of the national budget allocated to the implementation of the rights of the child at the national and local levels in its next periodic report.</t>
  </si>
  <si>
    <t>- Legal &amp; institutional reform
- Cooperation &amp; Follow up with Treaty Bodies
- Children: definition; general principles; protection
- Economic &amp; political crisis, natural disasters or other emergencies
- Data collection &amp; research
- Budget &amp; resources (for human rights implementation)</t>
  </si>
  <si>
    <t>- 11 - SUSTAINABLE CITIES AND COMMUNITIES
- 13.1 - Strengthen resilience and adaptive capacity to climate related disasters
- 17 - PARTNERSHIPS FOR THE GOALS
- 13 - CLIMATE ACTION
- 11.5 - Reduce the adverse effects of natural disasters
- 1 - NO POVERTY
- 1.5 - Build resilience to environmental, economic and social disasters
- 17.18 - Enhance availability of reliable data</t>
  </si>
  <si>
    <t>c3282f57-83b1-4ad4-82f7-91a5415044df</t>
  </si>
  <si>
    <t>Data collection 11. With reference to its general comment No. 5 (2003) on general measures of implementation of the Convention, the Committee recalls its previous recommendation (CRC/C/PRT/3-4, para. 18) and recommends that the State party:  (a) Expedite the reform of its data - collection system in order to ensure the coordinated collection of data disaggregated by age, sex, disability, geographic location, ethnic origin, migration status and socioeconomic background and that it covers the entire period of childhood up to the age of 18, as well as all areas of the Convention;  (b) Ensure that the data and indicators are shared among the ministries concerned and used for the formulation, monitoring and evaluation of policies, programmes and projects for the effective implementation of the Convention;  (c) Implement the conceptual and methodological framework set out in the report of the Office of the United Nations High Commissioner for Human Rights entitled   Human Rights Indicators: A Guide to Measurement and Implementation   when defining, collecting and disseminating statistical information.</t>
  </si>
  <si>
    <t>- Legal &amp; institutional reform
- Cooperation with human rights mechanisms &amp; requests for technical assistance
- Data collection &amp; research</t>
  </si>
  <si>
    <t>- Migrants
- Minorities/ racial, ethnic, linguistic, religious or descent-based groups
- Persons with disabilities</t>
  </si>
  <si>
    <t>- 17 - PARTNERSHIPS FOR THE GOALS
- 17.18 - Enhance availability of reliable data</t>
  </si>
  <si>
    <t>07985bed-ff69-4808-905d-a59ae94402f4</t>
  </si>
  <si>
    <t>Health and health services 34. With reference to its general comment No. 15 (2013) on the right of the child to the enjoyment of the highest attainable standard of health and taking note of target&amp;nbsp;3.8 of the Sustainable Development Goals on universal health coverage, the Committee recalls its previous recommendation (CRC/C/PRT/CO/3-4, para. 48) and recommends that the State party enhance its efforts to effectively implement legislation guaranteeing free access to health care to every child, including by: (a) Increasing the financial resources allocated to the health sector and ensuring the availability of quality health facilities, as well as of qualified and specialized health staff throughout its territory, particularly in rural areas;  (b) Taking measures to guarantee the assignment of a family doctor to every child, including to those born before 2016;  (c) Strengthening measures to address excessive weight among children and reinforcing action to promote a healthy lifestyle, which includes physical activity;  (d) Regularly monitoring and assessing the effectiveness of policies and programmes on child food security and nutrition, including school meal programmes and programmes addressing infants and young children;  (e) Reinforce action to address preventable diseases, including HIV/AIDS.</t>
  </si>
  <si>
    <t>- National Human Rights Action Plans (or specific areas) / implementation plans
- Right to food
- Data collection &amp; research
- Budget &amp; resources (for human rights implementation)
- Legal &amp; institutional reform</t>
  </si>
  <si>
    <t>- Persons living with HIV/AIDS
- Children
- Persons living in rural areas</t>
  </si>
  <si>
    <t>- 3.8 - Achieve universal health coverage
- 3.3 - Fight communicable diseases
- 2.1 - Universal access to safe and nutritious food
- 2.2 - End all forms of malnutrition
- 3 - GOOD HEALTH AND WELL-BEING
- 2 - ZERO HUNGER</t>
  </si>
  <si>
    <t>c8ffb4fc-302d-4589-875c-b3574e56ea8e</t>
  </si>
  <si>
    <t>Children with disabilities 33. While welcoming the legislative measures taken to improve the situation of persons with disabilities in the State party, including the adoption of Decree-Law No. 54/2018 that introduces a shift towards inclusive education, the Committee, referring to its general comment No. 9 (2006) on the rights of children with disabilities, recommends that the State party: (a) Collect data on children with disabilities, including on discrimination against them, and develop an efficient system for diagnosing disability, which is necessary for putting in place appropriate policies and programmes for children with disabilities;  (b) Adopt, in consultation with children with disabilities and their families, a new comprehensive strategy for the inclusion of children with disabilities in all areas of life and allocate adequate human, financial and technical resources for its monitoring and implementation;  (c) Reinforce the training of teachers and professionals in integrated classes, including at lower primary education, and assign specialized staff providing individual support in order to ensure the effective implementation of individual education plans;  (d) Reinforce coordination between social security, educational and health authorities to ensure the effective implementation of the social inclusion benefit.</t>
  </si>
  <si>
    <t>- Equality &amp; non-discrimination
- Legal &amp; institutional reform
- Human rights education, trainings &amp; awareness raising
- National Human Rights Action Plans (or specific areas) / implementation plans
- Persons with disabilities: independence, inclusion
- Data collection &amp; research
- Right to education
- Budget &amp; resources (for human rights implementation)</t>
  </si>
  <si>
    <t>- Children
- Medical staff / health professionals
- Educational staff &amp; students
- Persons with disabilities</t>
  </si>
  <si>
    <t>- 3.8 - Achieve universal health coverage
- 10.2 - Promote universal social, economical and political inclusion
- 17 - PARTNERSHIPS FOR THE GOALS
- 4 - QUALITY EDUCATION
- 4.1 - Free primary and secondary education
- 4.5 - No discrimination in education
- 1 - NO POVERTY
- 10 - REDUCED INEQUALITIES
- 4.a - Build and upgrade inclusive and safe schools
- 3 - GOOD HEALTH AND WELL-BEING
- 17.18 - Enhance availability of reliable data
- 10.3 - Ensure equal opportunities and end discrimination
- 1.3 - Implement social protection systems</t>
  </si>
  <si>
    <t>c3aeeda6-5472-45eb-acbc-b60bd26346dd</t>
  </si>
  <si>
    <t>Independent monitoring 12. With reference to its general comment No. 2 (2002) on the role of independent national human rights institutions in the promotion and protection of the rights of the child, the Committee recommends that the State party: (a) Designate a specific mechanism within the Office of the Ombudsman for monitoring children ’ s rights;   (b) Provide adequate human, technical and financial resources to the Office of the Ombudsman for the effective implementation of its mandated functions;  (c) Raise awareness among the general public, and children in particular, and support the awareness-raising efforts carried out by the Office of the Ombudsman on the right to file a complaint directly with the Ombudsman.</t>
  </si>
  <si>
    <t>- Human rights education, trainings &amp; awareness raising
- Children: definition; general principles; protection
- Data collection &amp; research
- National Human Rights Institution (NHRI)
- Budget &amp; resources (for human rights implementation)</t>
  </si>
  <si>
    <t>- 16.a - Strong institutions to prevent violence, terrorism and crime
- 16 - PEACE, JUSTICE AND STRONG INSTITUTIONS</t>
  </si>
  <si>
    <t>d1c73d1d-8908-4e5a-a72e-c84ce2b6e3b4</t>
  </si>
  <si>
    <t>Sexual exploitation and abuse 26. The Committee recommends that the State party: (a) Adopt a strategy to combat child sexual abuse, including the establishment of an independent mechanism of inquiry into the subject, a child-friendly and multi-agency response system to avoid secondary victimization and measures to provide appropriate support to victims;  (b) Raise the awareness of parents, children, teachers and other professionals working with and for children on referral procedures and ways of minimizing the risks to children in their online conduct;   (c) Increase the human, technical and financial resources allocated to the effective prevention, identification, investigation and prosecution of the sexual abuse of children, including in religious institutions and online;  (d) Collect and publish data, disaggregated by age, sex, disability, geographic location, ethnic origin, migration status and socioeconomic background, on the trafficking of children for sexual exploitation and on the exploitation of children in prostitution in the State party.</t>
  </si>
  <si>
    <t>- Human rights &amp; poverty
- Support to victims &amp; witnesses
- Human rights education, trainings &amp; awareness raising
- Children: protection against exploitation
- National Human Rights Action Plans (or specific areas) / implementation plans
- Human trafficking &amp; contemporary forms of slavery
- Sexual &amp; gender-based violence
- Data collection &amp; research
- Budget &amp; resources (for human rights implementation)</t>
  </si>
  <si>
    <t>- Children
- Persons living in poverty
- Migrants
- Educational staff &amp; students
- Minorities/ racial, ethnic, linguistic, religious or descent-based groups
- Persons with disabilities</t>
  </si>
  <si>
    <t>- 16.a - Strong institutions to prevent violence, terrorism and crime
- 8 - DECENT WORK AND ECONOMIC GROWTH
- 16 - PEACE, JUSTICE AND STRONG INSTITUTIONS
- 17 - PARTNERSHIPS FOR THE GOALS
- 16.2 - Protect children from abuse, exploitation, trafficking and violence
- 8.7 - End modern slavery, trafficking and child labour
- 10 - REDUCED INEQUALITIES
- 17.18 - Enhance availability of reliable data
- 16.3 - Promote the rule of law and access to justice for all
- 10.3 - Ensure equal opportunities and end discrimination</t>
  </si>
  <si>
    <t>82ec9b6d-56a6-4e66-96c6-c97b1c993b41</t>
  </si>
  <si>
    <t>Children’s rights and the business sector 14. With reference to its general comment No. 16 (2013) on State obligations regarding the impact of the business sector on children ’ s rights, the Committee recommends that the State party: (a) Examine and adapt its legislative framework (civil, criminal and administrative) to ensure the legal accountability of business enterprises and their subsidiaries operating in or managed from the State party ’ s territory, especially in the tourism industry;  (b) Establish monitoring mechanisms for the investigation and redress of violations of children ’ s rights, with a view to improving accountability and transparency;  (c) Undertake awareness-raising campaigns with the tourism industry and the public at large on the prevention of sexual exploitation of children in the context of travel and tourism and widely disseminate the World Tourism Organization global code of ethics for tourism among travel agents and in the tourism industry;   (d) Strengthen its international cooperation against the sexual exploitation of children in the context of travel and tourism through multilateral, regional and bilateral arrangements for its prevention and elimination.</t>
  </si>
  <si>
    <t>- Business &amp; Human Rights
- Inter-State cooperation and assistance
- Good governance &amp; corruption
- Legal &amp; institutional reform
- Human rights education, trainings &amp; awareness raising
- Children: protection against exploitation
- Children: definition; general principles; protection
- Cooperation with international organizations
- Data collection &amp; research</t>
  </si>
  <si>
    <t>- 8 - DECENT WORK AND ECONOMIC GROWTH
- 16 - PEACE, JUSTICE AND STRONG INSTITUTIONS
- 5 - GENDER EQUALITY
- 16.2 - Protect children from abuse, exploitation, trafficking and violence
- 5.2 - End all violence against and exploitation of women 
- 8.7 - End modern slavery, trafficking and child labour
- 16.6 - Effective, accountable and transparent institutions
- 16.3 - Promote the rule of law and access to justice for all</t>
  </si>
  <si>
    <t>c9a768ed-b9b7-4cc4-b79f-e6dbc988e483</t>
  </si>
  <si>
    <t>Children deprived of a family environment 31. Drawing the State party ’ s attention to the Guidelines for the Alternative Care of Children, the Committee recommends that the State party: (a) Ensure that policies and practices are guided by the principle that financial and material poverty, or conditions directly and uniquely attributable to such poverty, should never be the sole justification for removing a child from parental care, for receiving a child into alternative care or for preventing a child ’ s social reintegration;  (b) Take all necessary measures to avoid out of home placement of all children, including children with disabilities, inter alia by granting adequate support to parents and vulnerable families and fully implementing Law No. 142/2015 to guarantee that children up to the age of  6  are placed in family foster care rather than in institutions;   (c) Adopt an overall  deinstutionalization  strategy, with precise goals and objectives, and guarantee the adequate availability of foster families throughout its territory;   (d) Develop and implement policies and action plans to guarantee coordinated and quality alternative care, whether in residential or family-based settings, and monitor the quality of care, including by providing accessible channels for reporting, monitoring and remedying the ill-treatment of children.</t>
  </si>
  <si>
    <t>- Human rights &amp; poverty
- Legal &amp; institutional reform
- National Human Rights Action Plans (or specific areas) / implementation plans
- Children: family environment &amp; alternative care
- Data collection &amp; research</t>
  </si>
  <si>
    <t>- Children in vulnerable situations (abused, living on the street, institutionalized, indigenous, migrant children etc.)
- Children
- Persons living in poverty
- Vulnerable persons/groups
- Persons with disabilities</t>
  </si>
  <si>
    <t>- 10.2 - Promote universal social, economical and political inclusion
- 16 - PEACE, JUSTICE AND STRONG INSTITUTIONS
- 5 - GENDER EQUALITY
- 16.2 - Protect children from abuse, exploitation, trafficking and violence
- 10 - REDUCED INEQUALITIES
- 5.3 - Eliminate forced marriages and genital mutilation</t>
  </si>
  <si>
    <t>4687837c-c80d-44a9-8ea4-eb0fdd2adce5</t>
  </si>
  <si>
    <t>Allocation of resources 11. With reference to its general comment No. 19 (2016) on public budgeting for the realization of children ’ s rights, the Committee recalls its previous recommendations (para. 16) and further recommends that the State party: (a) Establish monitoring and evaluation mechanisms, including specific indicators and a tracking system, for the adequacy, efficacy and equitability of resources allocated to the implementation of the Convention;  (b) Ensure that sufficient financial resources are allocated to programme budgeting, using a results-based and child rights approach, and regulate equitable  funding  for children throughout the budget at the national, entity, district and cantonal levels.</t>
  </si>
  <si>
    <t>- Bosnia and Herzegovina</t>
  </si>
  <si>
    <t>CRC/C/BIH/CO/5-6</t>
  </si>
  <si>
    <t>- Data collection &amp; research
- Budget &amp; resources (for human rights implementation)</t>
  </si>
  <si>
    <t>9fe68e2c-4477-44e9-a6bb-38809ffb89d8</t>
  </si>
  <si>
    <t>Data collection 12. While welcoming the population census conducted in October 2013, the Committee remains concerned about the fragmented approach to data collection, which does not cover all areas of the Convention, and the methodological differences across sectors in the State party. With reference to its general comment No. 5 (2003) on general measures of implementation of the Convention, it recommends that the State party: (a) Expeditiously improve its coherent data - collection system across administrative units, disaggregated by age, sex, disability, geographic location, ethnic origin, migration and socioeconomic status, ensuring that it covers all areas of the Convention to facilitate analysis of the situation of all children, particularly those in situations of vulnerability, including Roma children;   (b) Ensure that the data and indicators are shared among the ministries concerned at the national, entity, district and cantonal levels and used for the formulation, monitoring and evaluation of policies, programmes and projects for the effective implementation of the Convention;  (c) Strengthen its technical cooperation with, among others, the United Nations Children ’ s Fund and regional mechanisms.</t>
  </si>
  <si>
    <t>- Human rights &amp; poverty
- Legal &amp; institutional reform
- Cooperation with human rights mechanisms &amp; requests for technical assistance
- National Human Rights Action Plans (or specific areas) / implementation plans
- Cooperation with international organizations
- Data collection &amp; research</t>
  </si>
  <si>
    <t>- Children in vulnerable situations (abused, living on the street, institutionalized, indigenous, migrant children etc.)
- Children
- Persons living in poverty
- Roma, Gypsies, Sinti &amp; Travellers
- Migrants
- Persons living in rural areas
- Minorities/ racial, ethnic, linguistic, religious or descent-based groups
- Persons with disabilities</t>
  </si>
  <si>
    <t>40adbf11-7f59-47fa-b73f-3bcd3c33b737</t>
  </si>
  <si>
    <t>Adolescent health  35. With reference to its general comments No. 4 (2003) on adolescent health and development in the context of the Convention and No. 20 (2016) on the implementation of the rights of the child during adolescence, and taking note of targets 3.5 and 5.6 of the Sustainable Development Goals, the Committee recommends that the State party: (a) Effectively enforce laws and policies prohibiting the consumption of alcohol, tobacco and illegal drugs by adolescents, including the law on the ban on tobacco consumption and sale to persons below the age of 18 of  Republika Srpska  and the law on the restricted use of tobacco products of the Federation of Bosnia and Herzegovina, and monitor their implementation;  (b) Adopt legislative measures to prohibit the sale of tobacco and illegal drugs at the national level and expand programmes on alcohol and drug prevention, intervention and rehabilitation for adolescents;   (c) Expand the scope of the national policy of sexual and reproductive health and rights to ensure that sexual and reproductive health education is part of the mandatory school curriculum and age-appropriate, with special attention paid to preventing early pregnancy and sexually transmitted infections in all territories of the State party;  (d) Ensure equal access to sexual and reproductive services for adolescent girls and boys, particularly those in marginalized groups, such as Roma children, lesbian, gay, bisexual, transgender and intersex children and children with disabilities, across the State party.</t>
  </si>
  <si>
    <t>- Equality &amp; non-discrimination
- Legal &amp; institutional reform
- Human rights education, trainings &amp; awareness raising
- National Human Rights Action Plans (or specific areas) / implementation plans
- Right to health
- Constitutional &amp; legislative framework
- Data collection &amp; research
- Sexual &amp; reproductive health and rights</t>
  </si>
  <si>
    <t>- Children in vulnerable situations (abused, living on the street, institutionalized, indigenous, migrant children etc.)
- Children
- Youth &amp; juveniles
- Roma, Gypsies, Sinti &amp; Travellers
- Lesbian, gay, bisexual and transgender and intersex persons (LGBTI)
- Women &amp; girls
- Minorities/ racial, ethnic, linguistic, religious or descent-based groups
- Persons with disabilities</t>
  </si>
  <si>
    <t>- 8 - DECENT WORK AND ECONOMIC GROWTH
- 3.8 - Achieve universal health coverage
- 3.3 - Fight communicable diseases
- 5 - GENDER EQUALITY
- 4 - QUALITY EDUCATION
- 4.7 - Education for sustainable development and global citizenship
- 4.5 - No discrimination in education
- 8.7 - End modern slavery, trafficking and child labour
- 3.7 - Universal access to reproductive care, planning and education
- 5.6 - Universal access to reproductive health and rights
- 10 - REDUCED INEQUALITIES
- 4.a - Build and upgrade inclusive and safe schools
- 3 - GOOD HEALTH AND WELL-BEING
- 3.5 - Prevent and treat substance abuse
- 10.3 - Ensure equal opportunities and end discrimination</t>
  </si>
  <si>
    <t>22b83c61-f722-4cf0-80ac-40a0fa806813</t>
  </si>
  <si>
    <t>Corporal punishment  24. With reference to its general comment No. 8 (2006) on the right of the child to protection from corporal punishment and other cruel or degrading forms of punishment, the Committee recalls its previous recommendations (para. 40) and recommends that the State party: (a) Explicitly prohibit corporal punishment in all settings by law;  (b) Raise awareness among parents and the general public on the harmful effects of corporal punishment for children so as to promote alternative positive, non-violent and participatory forms of child-rearing and discipline;  (c) Collect and disaggregate data on all cases of corporal punishment and their resolution in a coherent manner, using the same definition across the administrative units.</t>
  </si>
  <si>
    <t>- Human rights education, trainings &amp; awareness raising
- Children: definition; general principles; protection
- Constitutional &amp; legislative framework
- Prohibition of torture &amp; ill-treatment (including cruel, inhuman or degrading treatment)
- Data collection &amp; research</t>
  </si>
  <si>
    <t>- 16 - PEACE, JUSTICE AND STRONG INSTITUTIONS
- 17 - PARTNERSHIPS FOR THE GOALS
- 16.2 - Protect children from abuse, exploitation, trafficking and violence
- 17.18 - Enhance availability of reliable data</t>
  </si>
  <si>
    <t>62f44a36-a214-4cd9-97a3-4d9b9f8e8651</t>
  </si>
  <si>
    <t>Children’s rights and the business sector 16. With reference to its general comment No. 16 (2013) on State obligations regarding the impact of the business sector on children ’ s rights and to the Guiding Principles on Business and Human Rights (A/HRC/17/31, annex), the Committee recalls its previous concluding observations (para. 28) and recommends that the State party: (a) Establish a clear regulatory framework for the business sector operating in the State party to ensure that its activities do not negatively affect human rights or endanger environmental and other standards, especially those relating to children ’ s rights;  (b) Establish monitoring mechanisms for the implementation of those standards and ensure appropriate sanctions and remedies for child victims of such abuses;  (c) Require companies to undertake assessments, consultations and full public disclosure of the impact of their business activities and plans on environmental and health-related children ’ s rights.</t>
  </si>
  <si>
    <t>- Business &amp; Human Rights
- Support to victims &amp; witnesses
- National Human Rights Action Plans (or specific areas) / implementation plans
- Children: definition; general principles; protection
- Access to justice &amp; remedy
- Human rights &amp; the environment
- Right to health
- Data collection &amp; research
- Legal &amp; institutional reform</t>
  </si>
  <si>
    <t>- 12 - RESPONSIBLE CONSUMPTION AND PRODUCTION
- 16 - PEACE, JUSTICE AND STRONG INSTITUTIONS
- 16.2 - Protect children from abuse, exploitation, trafficking and violence
- 12.6 - Encourage sustainable practices for companies</t>
  </si>
  <si>
    <t>57a7e8fe-de69-4bf5-a955-4ef446fb3b9c</t>
  </si>
  <si>
    <t>Children deprived of a family environment  30. Recalling its previous recommendations (para. 49) and drawing the State party ’ s attention to the guidelines for the alternative care of children, the Committee recommends that the State party: (a) Accelerate the deinstitutionalization process across the State party by supporting and facilitating family-based care for children and harmonizing the foster care system at all levels of government;  (b) Continue to provide capacity-building programmes for social workers and foster care providers, including those working in the social welfare centres, and allocate adequate human, technical and financial resources to childcare facilities to ensure equal access to quality services and care regardless of location;  (c) Ensure the periodic review of placements of children in institutions and foster care and provide accessible channels for reporting, monitoring and remedying the ill-treatment of children;   (d) Support the social integration of young people prior to their leaving care and provide them with assistance following their departure;  (e) Strengthen awareness-raising programmes, including campaigns, among the general public on children ’ s rights in early childhood and the impact of institutional care on children ’ s development and well ‑being.</t>
  </si>
  <si>
    <t>- Equality &amp; non-discrimination
- Support to victims &amp; witnesses
- Human rights education, trainings &amp; awareness raising
- Access to justice &amp; remedy
- Children: family environment &amp; alternative care
- Data collection &amp; research
- Budget &amp; resources (for human rights implementation)</t>
  </si>
  <si>
    <t>- 10.2 - Promote universal social, economical and political inclusion
- 17 - PARTNERSHIPS FOR THE GOALS
- 10 - REDUCED INEQUALITIES
- 17.9 - Enhance capacity-building in developing countries</t>
  </si>
  <si>
    <t>0a2f45ec-3d6a-4ef9-852f-7d3a8adaeb35</t>
  </si>
  <si>
    <t>Independent monitoring  13. Recalling its previous concluding recommendations (para. 20), the Committee recommends that the State party: (a) Expedite the adoption of the draft law on the ombudsman for human rights to improve its independence and effectiveness;  (b) Ensure that the Department for the Protection of Child Rights in the Federation of Bosnia and Herzegovina and the Ombudsman for Children in  Republika Srpska  are provided with adequate human, technical and financial resources to enable them to function effectively;  (c) Ensure adequate follow-up to recommendations issued by those child rights mechanisms.</t>
  </si>
  <si>
    <t>- Cooperation with human rights mechanisms &amp; requests for technical assistance
- Cooperation &amp; Follow up with Treaty Bodies
- Children: definition; general principles; protection
- Constitutional &amp; legislative framework
- Data collection &amp; research
- National Human Rights Institution (NHRI)
- Budget &amp; resources (for human rights implementation)</t>
  </si>
  <si>
    <t>ed66ddf4-ec40-43b2-8340-7d7b772160c4</t>
  </si>
  <si>
    <t>Comprehensive policy and strategy 8. While noting the information provided by the State party that the Action Plan for Children of Bosnia and Herzegovina (2015–2018) has been extended to 2019 and a new action plan will be adopted for the period 2020–2023, the Committee recommends that the State party provide the new action plan with sufficient human, technical and financial resources in a consistent manner throughout the territory of the State party, with the full participation of children and civil society organizations. It also recommends that the State party establish a mechanism for regularly monitoring its implementation.</t>
  </si>
  <si>
    <t>- Legal &amp; institutional reform
- Cooperation &amp; consultation with civil society
- National Human Rights Action Plans (or specific areas) / implementation plans
- Right to participate in public affairs &amp; right to vote
- Data collection &amp; research
- Budget &amp; resources (for human rights implementation)</t>
  </si>
  <si>
    <t>- 16.7 - Responsive, inclusive and representative decision-making
- 16 - PEACE, JUSTICE AND STRONG INSTITUTIONS</t>
  </si>
  <si>
    <t>223f4016-004a-4083-aedf-7e8abeb69ae3</t>
  </si>
  <si>
    <t>Abuse and neglect 26. With reference to its general comment No. 13 (2011) on the right of the child to freedom from all forms of violence and taking note of target 16.2 of the Sustainable Development Goals, the Committee recalls it previous concluding observations (para. 42) and urges the State party to: (a) Harmonize the relevant legislation on the protection of children from all forms of violence at the national, entity, district and cantonal levels;  (b) Allocate sufficient human and financial resources to effectively implement the guidelines for child protection case management at the social welfare centres to identify, report, prevent and monitor cases of violence against and abuse of children;  (c) Accelerate its efforts to establish a national database on all cases of violence, including domestic violence, against children to assess the extent, causes and nature of such violence;  (d) Further strengthen awareness-raising programmes on different types of violence against and abuse of children, with the involvement of children to prevent them from engaging in violence, establish clear and accessible reporting procedures for children, parents and professionals working with children and ensure children ’ s access to child-friendly support and protection services.</t>
  </si>
  <si>
    <t>- Support to victims &amp; witnesses
- Human rights education, trainings &amp; awareness raising
- Children: definition; general principles; protection
- Constitutional &amp; legislative framework
- Sexual &amp; gender-based violence
- Data collection &amp; research
- Budget &amp; resources (for human rights implementation)</t>
  </si>
  <si>
    <t>- 16 - PEACE, JUSTICE AND STRONG INSTITUTIONS
- 17 - PARTNERSHIPS FOR THE GOALS
- 5 - GENDER EQUALITY
- 16.2 - Protect children from abuse, exploitation, trafficking and violence
- 5.2 - End all violence against and exploitation of women 
- 17.18 - Enhance availability of reliable data</t>
  </si>
  <si>
    <t>d0a5f49b-ac33-4e8e-8df2-8343c19d3d1b</t>
  </si>
  <si>
    <t>Administration of child justice 47. With reference to its general comment No. 24 (2019) on children ’ s rights in the child justice system, the Committee urges the State party to bring its child justice system fully into line with the Convention. The Committee recalls its previous recommendations (para. 77) and urges the State party, in particular to: (a) Strengthen the effective implementation of the Law on the Protection and Treatment of Children and Juveniles in Criminal Proceedings at the entity and district levels, including with respect to access to education in  pretrial  and regular detention and the provision of reintegration;  (b) Promote non-judicial measures for children accused of criminal offences, including diversion, mediation and counselling and the use of non-custodial sentences for children, such as probation or community service, wherever possible;  (c) Ensure, in cases where detention is unavoidable, that children are not detained together with adults, including in  pretrial  detention;  (d) Amend article 358 (3) and (4) of the Criminal Procedure Code of Bosnia and Herzegovina to strictly limit the extension of  pretrial  detention of children;  (e) Continue its efforts to provide specialized training on children ’ s rights and child justice for judges, law enforcement officers and social workers who work with children in conflict with the law;  (f)  Take the necessary measures to prevent the media from using the personal data of children in conflict with  the  law, which is not regulated under the legislation, such as the names of family members and place of residence.</t>
  </si>
  <si>
    <t>- Children: juvenile justice
- Administration of justice &amp; fair trial
- Human rights education, trainings &amp; awareness raising
- Children: definition; general principles; protection
- Constitutional &amp; legislative framework
- Data collection &amp; research
- Conditions of detention</t>
  </si>
  <si>
    <t>- Law enforcement / police &amp; prison officials
- Children
- Youth &amp; juveniles
- Social workers
- Media
- Judges, lawyers and prosecutors
- Persons deprived of their liberty &amp; detainees</t>
  </si>
  <si>
    <t>- 16 - PEACE, JUSTICE AND STRONG INSTITUTIONS
- 17 - PARTNERSHIPS FOR THE GOALS
- 4 - QUALITY EDUCATION
- 4.5 - No discrimination in education
- 17.18 - Enhance availability of reliable data
- 16.3 - Promote the rule of law and access to justice for all</t>
  </si>
  <si>
    <t>da39777f-c538-4599-8811-8ea24fd138f2</t>
  </si>
  <si>
    <t>Health and health services  34. While welcoming the adoption of various policies and programmes concerning early childhood health, the Committee recommends, with reference to its general comment No. 15 (2013) on the right of the child to the enjoyment of the highest attainable standard of health and taking note of target 3.8 of the Sustainable Development Goals, that the State party:  (a) Allocate adequate human and financial resources to fully implement policies and programmes that make available high-quality early childhood health services for all children in the State party;  (b) Raise awareness of the importance of vaccinations and ensure that health professionals and staff are trained to work with children and establish effective communication with their parents and family;  (c) Regularly monitor and assess the effectiveness of policies and programmes on the nutrition of children, including the  “ schools/kindergartens friends of healthy nutrition ”  programmes, paying particular attention to Roma children;  (d) Promote optimal breastfeeding, periodically evaluate accredited child-friendly hospitals, harmonize legislation in line with the International Code of Marketing of Breast-milk Substitutes and officially monitor its implementation.</t>
  </si>
  <si>
    <t>- Legal &amp; institutional reform
- Human rights education, trainings &amp; awareness raising
- National Human Rights Action Plans (or specific areas) / implementation plans
- Right to health
- Children: family environment &amp; alternative care
- Right to food
- Data collection &amp; research
- Budget &amp; resources (for human rights implementation)</t>
  </si>
  <si>
    <t>- Children
- Medical staff / health professionals
- Roma, Gypsies, Sinti &amp; Travellers
- Minorities/ racial, ethnic, linguistic, religious or descent-based groups</t>
  </si>
  <si>
    <t>- 16.a - Strong institutions to prevent violence, terrorism and crime
- 16 - PEACE, JUSTICE AND STRONG INSTITUTIONS
- 4 - QUALITY EDUCATION
- 4.5 - No discrimination in education
- 2.2 - End all forms of malnutrition
- 2 - ZERO HUNGER</t>
  </si>
  <si>
    <t>d214159d-0e6c-410b-b1c4-a427f4a7baa2</t>
  </si>
  <si>
    <t>Adoption  31. The Committee recalls its previous recommendations (para. 51) and recommends that the State party: (a) Develop and adopt a comprehensive legal framework on adoption;  (b) Ensure the provision of a universal integrated database of the social welfare centres on potential adoptees and adopters;  (c) Ensure that the views of the child are heard and respected in cases of adoption according to the child ’ s evolving capacities;  (d) Consider ratifying the Convention on Protection of Children and Cooperation in respect of Intercountry Adoption.</t>
  </si>
  <si>
    <t>- Legal &amp; institutional reform
- Constitutional &amp; legislative framework
- Ratification of &amp; accession to international instruments
- Data collection &amp; research
- Freedom of opinion and expression &amp; access to information</t>
  </si>
  <si>
    <t>31b08241-7b8f-46e1-8eac-e1e6009f0c81</t>
  </si>
  <si>
    <t>Environmental health 36. While noting the information provided by the State party that tested groundwater was not contaminated by uranium in 2013, the Committee remains concerned at the negative effects of such contamination, as well as that of air pollution on children ’ s health. Taking note of target 3.9 of the Sustainable Development Goals, the Committee recommends that the State party: (a) Develop comprehensive plans to monitor children ’ s environmental health at all levels of government;  (b) Continue conducting an assessment of the effect of air pollution and uranium contamination on children;  (c) Regulate the maximum concentration of air pollution and clean up all sites contaminated by uranium in the State party.</t>
  </si>
  <si>
    <t>- National Human Rights Action Plans (or specific areas) / implementation plans
- Human rights &amp; the environment
- Right to health
- Data collection &amp; research
-  Human rights &amp; toxics / hazardous wastes</t>
  </si>
  <si>
    <t>fa31418c-34ad-4d01-838b-fc0dadbcc869</t>
  </si>
  <si>
    <t>Abuse and neglect 26. While recognizing the prevention and intervention measures and training programmes undertaken to combat abuse and neglect of children, in particular under the Respect for All Framework (2014), and the Safe School Programmes, the Committee, with reference to its general comment No. 13 (2011) on the right of the child to freedom from all forms of violence and taking note of target 16.2 of the Sustainable Development Goals, recommends that the State party: (a) Expedite the coming into force of the Minor Protection (Alternative Care) Bill and enforce its child protection measures against violence, abuse and neglect;   (b) Formulate and implement a comprehensive strategy for preventing and combating violence against or abuse or neglect of children in all settings, addressing their root causes;  (c) Establish a national database on all cases of violence against or abuse or neglect of children, including cases of domestic violence, and undertake a comprehensive assessment of their extent, causes and nature;  (d) Take all measures necessary to fully operationalize the Children ’ s House concept, encourage courts to make use of the child-friendly and multi-agency arrangement for obtaining testimony from children, and provide it with adequate human, technical and financial resources;  (e) Ensure the availability of services for the rehabilitation and reintegration of child victims, such as in the Children ’ s House, as well as appropriate compensation schemes;  (f) Ensure the allocation of adequate human, technical and financial resources to the Office of the Director Responsible for Child Protection to enable it to follow up on and investigate reports of children suffering harm.</t>
  </si>
  <si>
    <t>- Malta</t>
  </si>
  <si>
    <t>CRC/C/MLT/CO/3-6</t>
  </si>
  <si>
    <t>- Support to victims &amp; witnesses
- National Human Rights Action Plans (or specific areas) / implementation plans
- Administration of justice &amp; fair trial
- Children: definition; general principles; protection
- Constitutional &amp; legislative framework
- Sexual &amp; gender-based violence
- Data collection &amp; research
- Budget &amp; resources (for human rights implementation)
- Legal &amp; institutional reform</t>
  </si>
  <si>
    <t>- 11 - SUSTAINABLE CITIES AND COMMUNITIES
- 16 - PEACE, JUSTICE AND STRONG INSTITUTIONS
- 17 - PARTNERSHIPS FOR THE GOALS
- 5 - GENDER EQUALITY
- 16.2 - Protect children from abuse, exploitation, trafficking and violence
- 11.1 - Safe and affordable housing 
- 5.2 - End all violence against and exploitation of women 
- 17.18 - Enhance availability of reliable data</t>
  </si>
  <si>
    <t>fe77336a-be7c-44a6-a4e4-0aeab5fc41ad</t>
  </si>
  <si>
    <t>Sexual exploitation and abuse 27. The Committee is concerned about cases of sexual abuse of children committed within their family and/or by persons in their circle of trust, including by religious personnel of the Catholic Church. It remains concerned about the insufficient data and awareness regarding sexual abuse and exploitation of children in the State party. The Committee urges the State party to: (a) Conduct awareness-raising activities on the phenomenon of child sexual abuse including in the home as well as in the online context, and combat the stigmatization of victims of sexual exploitation and abuse;  (b) Establish accessible, effective, confidential, child-friendly mechanisms, procedures and guidelines to ensure mandatory reporting and referral of cases of child sexual abuse and exploitation;  (c) Protect children from further abuse by, inter alia, ensuring that persons convicted are prevented and deterred from having contact with children, in particular in their professional capacity;  (d) Ensure the transparent and effective investigation of all cases of sexual abuse, the criminal prosecution of alleged perpetrators, and the adequate criminal punishment of those found guilty;   (e) Establish an independent and impartial commission of inquiry to examine cases of sexual abuse reportedly committed by the religious personnel of the Catholic Church, and ensure the criminal prosecution of alleged perpetrators, and the adequate criminal punishment of those found guilty;  (f) Collect disaggregated data on sexual abuse of children, and on the number of complaints, prosecutions and convictions.</t>
  </si>
  <si>
    <t>- Rule of law &amp; impunity
- Children: juvenile justice
- Administration of justice &amp; fair trial
- Human rights education, trainings &amp; awareness raising
- Children: protection against exploitation
- Children: definition; general principles; protection
- Children: family environment &amp; alternative care
- Sexual &amp; gender-based violence
- Data collection &amp; research</t>
  </si>
  <si>
    <t>- Children
- Minorities/ racial, ethnic, linguistic, religious or descent-based groups</t>
  </si>
  <si>
    <t>- 16 - PEACE, JUSTICE AND STRONG INSTITUTIONS
- 17 - PARTNERSHIPS FOR THE GOALS
- 16.2 - Protect children from abuse, exploitation, trafficking and violence
- 17.18 - Enhance availability of reliable data
- 16.3 - Promote the rule of law and access to justice for all</t>
  </si>
  <si>
    <t>03468605-fc34-4fef-860d-2a1adf925c39</t>
  </si>
  <si>
    <t>Allocation of resources 11. With reference to its general comment No. 19 (2016) on public budgeting for the realization of children ’ s rights, the Committee recommends that the State party set up a budgeting process that includes a child rights perspective, specifies clear allocations to children, and includes specific indicators and a tracking system to monitor and evaluate the adequacy, efficacy and equitability of the distribution of resources allocated for implementation of the Convention, including by: (a) Setting performance targets linking child-related programme goals to budget allocations and actual expenditures, to allow monitoring of the outcomes and of the impacts on children, including those in vulnerable and marginalized situations;  (b) Developing detailed budget lines and codes for all planned, enacted, revised and actual expenditures that directly affect children;   (c) Using budget classification systems that allow expenditures related to the rights of the child to be reported, tracked and analysed;   (d) Ensuring that fluctuations or reductions in budget allocations for the delivery of services do not reduce the existing level of engagement towards children ’ s rights;  (e) Strengthening audits to increase transparency and accountability with regard to public expenditure across all sectors, and strengthening institutional capacities to effectively detect, investigate and prosecute corruption, taking note of target 16.5 of the Sustainable Development Goals.</t>
  </si>
  <si>
    <t>- 16 - PEACE, JUSTICE AND STRONG INSTITUTIONS
- 16.5 - Reduce corruption and bribery
- 16.6 - Effective, accountable and transparent institutions
- 16.3 - Promote the rule of law and access to justice for all</t>
  </si>
  <si>
    <t>01a484f8-3dd8-464a-9899-4da9467d2e14</t>
  </si>
  <si>
    <t>Children’s rights and the business sector 17. With reference to its general comment No. 16 (2013) on State obligations regarding the impact of the business sector on children ’ s rights, and to the Guiding Principles on Business and Human Rights, endorsed by the Human Rights Council in 2011, the Committee recommends that the State party: (a) Review and adapt its legislative framework to ensure that business enterprises and their subsidiaries operating in or managed from the State party ’ s territory do not negatively affect children ’ s rights, and to explicitly prevent and aim to eliminate child sexual exploitation, especially in travel and tourism;  (b) Establish monitoring mechanisms for the investigation and redress of such abuses, to improve accountability and transparency, and to prevent violations of the Convention and its Optional Protocol on the sale of children, child prostitution and child pornography;   (c) Undertake awareness-raising programmes with the tourism industry and the public at large to change attitudes, encourage reporting of abuse, and widely disseminate the World Tourism Organization global code of ethics for tourism among travel agents in the tourism industry;  (d) Strengthen its international cooperation against sexual exploitation of children in the context of travel and tourism through multilateral, regional and bilateral arrangements for its prevention and elimination.</t>
  </si>
  <si>
    <t>- Business &amp; Human Rights
- Inter-State cooperation and assistance
- Human rights education, trainings &amp; awareness raising
- Children: protection against exploitation
- Human trafficking &amp; contemporary forms of slavery
- Constitutional &amp; legislative framework
- Cooperation with international organizations
- Data collection &amp; research</t>
  </si>
  <si>
    <t>- 8 - DECENT WORK AND ECONOMIC GROWTH
- 12 - RESPONSIBLE CONSUMPTION AND PRODUCTION
- 16 - PEACE, JUSTICE AND STRONG INSTITUTIONS
- 5 - GENDER EQUALITY
- 16.2 - Protect children from abuse, exploitation, trafficking and violence
- 5.2 - End all violence against and exploitation of women 
- 8.7 - End modern slavery, trafficking and child labour
- 12.6 - Encourage sustainable practices for companies
- 16.6 - Effective, accountable and transparent institutions
- 16.3 - Promote the rule of law and access to justice for all</t>
  </si>
  <si>
    <t>053fa594-0338-4ae7-afe8-65d5b8d1c517</t>
  </si>
  <si>
    <t>Children with disabilities 31. With reference to its general comment No. 9 (2006) on the rights of children with disabilities, the Committee urges the State party to adopt a human rights model of disability and: (a) Organize the collection of data on children with disabilities and develop, with the participation of organizations of persons with disabilities, including children with disabilities, an efficient system for disability assessment, which is necessary for putting in place appropriate budgets, policies and programmes for children with disabilities;  (b) Adopt national minimum standards on early childhood care and education and on educational staff ’ s qualifications and training that are suited to the rights and educational needs of children with disabilities;  (c) Develop and implement a deinstitutionalization strategy ensuring sufficient alternative family- and community-integrated care, including appropriate assistance for parents to care for children with disabilities;  (d) Strengthen the implementation of the Policy on Inclusive Education in Schools, with specific measures to ensure that students with disabilities, including students with intellectual or psychosocial disabilities, are provided with reasonable accommodation; and train specialized teachers and professionals to provide individual support and all due attention to children with learning difficulties;  (e) Undertake awareness-raising campaigns aimed at government officials, the public and families to combat the stigmatization of and prejudice against children with disabilities and promote a positive image of such children.</t>
  </si>
  <si>
    <t>- Human rights education, trainings &amp; awareness raising
- National Human Rights Action Plans (or specific areas) / implementation plans
- Right to education
- Right to health
- Persons with disabilities: independence, inclusion
- Data collection &amp; research
- Budget &amp; resources (for human rights implementation)
- Legal &amp; institutional reform</t>
  </si>
  <si>
    <t>- Children
- Public officials
- Persons with disabilities</t>
  </si>
  <si>
    <t>- 16.7 - Responsive, inclusive and representative decision-making
- 16 - PEACE, JUSTICE AND STRONG INSTITUTIONS
- 17 - PARTNERSHIPS FOR THE GOALS
- 4 - QUALITY EDUCATION
- 4.7 - Education for sustainable development and global citizenship
- 4.5 - No discrimination in education
- 4.a - Build and upgrade inclusive and safe schools
- 3 - GOOD HEALTH AND WELL-BEING
- 17.18 - Enhance availability of reliable data
- 3.4 - Reduce mortality from non-communicable diseases and promote mental health</t>
  </si>
  <si>
    <t>05c5b026-029a-4b7b-8531-7a4b1d5768a8</t>
  </si>
  <si>
    <t>Data collection 12. With reference to its general comment No. 5 (2003) on general measures of implementation of the Convention, the Committee recommends that the State par ty continue to improve its data- collection system, and regularly collect and analyse data covering all areas of the Convention and its Optional Protocols, disaggregated by age, sex, disability, ethnic and national origin and socioeconomic background in order to facilitate analysis on the situation of all children, particularly those in situations of vulnerability.</t>
  </si>
  <si>
    <t>- Human rights &amp; poverty
- Data collection &amp; research</t>
  </si>
  <si>
    <t>- Children in vulnerable situations (abused, living on the street, institutionalized, indigenous, migrant children etc.)
- Children
- Persons living in poverty
- Vulnerable persons/groups
- Minorities/ racial, ethnic, linguistic, religious or descent-based groups
- Persons with disabilities</t>
  </si>
  <si>
    <t>537c1e40-55e6-4934-b6bd-7d3b0658c59d</t>
  </si>
  <si>
    <t>Education, including vocational training and guidance 39. Taking note of targets 4.5 and 4.A of the Sustainable Development Goals, the Committee recommends that the State party: (a) Take measures necessary for improving the accessibility to and the quality of education, including for children in vulnerable and marginalized situations, such as asylum-seeking, refugee and migrant children and children with disabilities, and implement a human rights-based approach to the entire educational system that is more inclusive and supports all children ’ s aspirations;  (b) Further strengthen and allocate adequate human, technical and financial resources for the implementation, monitoring and evaluation of the Framework for the Education Strategy (2014–2024);  (c) Continue its efforts to implement the Alternative Learning Programme, and further promote quality vocational training to enhance the skills of children and young people, especially those who drop out of school;  (d) Strengthen measures to combat bullying and raise awareness of its harmful effects, with particular emphasis on combating cyberbullying, including through ensuring the effective implementation of the Safe Schools Programme and allocating adequate human, technical and financial resources to the Child Safety Service and the Anti-Bullying Unit;  (e) Revise the curricula and the educational methodology to place further emphasis on the value of education, critical thinking, accepting differences, embracing diversity and building social cohesion.</t>
  </si>
  <si>
    <t>- Human rights education, trainings &amp; awareness raising
- National Human Rights Action Plans (or specific areas) / implementation plans
- Persons with disabilities: accessibility, mobility
- Persons with disabilities: independence, inclusion
- Data collection &amp; research
- Right to education
- Budget &amp; resources (for human rights implementation)</t>
  </si>
  <si>
    <t>- Refugees &amp; asylum seekers
- Children in vulnerable situations (abused, living on the street, institutionalized, indigenous, migrant children etc.)
- Children
- Youth &amp; juveniles
- Migrants
- Vulnerable persons/groups
- Persons with disabilities</t>
  </si>
  <si>
    <t>- 4.3 - Equal access to affordable technical, vocational and higher education
- 8 - DECENT WORK AND ECONOMIC GROWTH
- 10.2 - Promote universal social, economical and political inclusion
- 8.8 - Universal labour rights and safe working environments
- 4 - QUALITY EDUCATION
- 4.1 - Free primary and secondary education
- 4.7 - Education for sustainable development and global citizenship
- 4.5 - No discrimination in education
- 10 - REDUCED INEQUALITIES
- 4.a - Build and upgrade inclusive and safe schools
- 4.4 - Increase the number of people with relevant skills for financial success</t>
  </si>
  <si>
    <t>0be3f2b8-f37c-4478-91b7-c9395eed5e9f</t>
  </si>
  <si>
    <t>Comprehensive policy and strategy 9. The Committee welcomes the adoption of the National Children ’ s Policy (2017–2024), and recommends that the State party develop, on the basis of its policy, a strategy with clear objectives and coordinated plans of action for the implementation of the Convention, and allocate adequate human, technical and financial resources for their implementation, monitoring and evaluation.</t>
  </si>
  <si>
    <t>bc126f82-b64b-4cc7-b2c5-d006dd25f4d0</t>
  </si>
  <si>
    <t>Independent monitoring  13. With reference to its general comment No. 2 (2002) on the role of independent national human rights institutions in the promotion and protection of the rights of the child, the Committee reiterates its previous recommendation (CRC/C/MLT/CO/2, para. 19) that the State party take appropriate measures to strengthen the independence of the Office of the Commissioner for Children, by ensuring that it is provided with adequate specific and separate human, technical, and financial resources as well as the immunities required for it to effectively carry out its function, including dealing with complaints from or for children in a child-sensitive and expeditious manner.</t>
  </si>
  <si>
    <t>- Data collection &amp; research
- National Human Rights Institution (NHRI)
- Budget &amp; resources (for human rights implementation)</t>
  </si>
  <si>
    <t>3306c639-a193-4bfd-ad04-ef6fd0b5a46a</t>
  </si>
  <si>
    <t>Children deprived of a family environment 30. The Committee welcomes the State party ’ s efforts to improve its system of alternative care for children left without parental care, particularly by strengthening the capacity of the  Aġenzija Appoġġ  and promoting foster care for children who cannot stay with their families. It remains concerned, however, about the number of children still placed in  “ residential homes ” , and that some of these centres accommodate children from a wide age range together, which may exacerbate the vulnerabilities of younger children, including vis-à-vis the older children. It draws the State party ’ s attention to the Guidelines for the Alternative Care of Children (General Assembly resolution 64/142, annex), and recommends that the State party: (a) Continue to review its policies on alternative care for children deprived of their family environment in order to reduce the placement of children in residential care, including residential care run by faith-based organizations;  (b) Ensure that children are removed from the family only as a measure of last resort and only after an appropriate assessment of the best interests and the views of the child, and ensure that placement is appropriate to meet the needs of the child, and that younger children are not placed with older children in the same  “ residential home ” ;  (c) Support and facilitate family-based care for children, and strengthen the foster care system for children who cannot stay with their families;  (d) Develop a framework for the reunification of children separated from their families with their families, taking into account the best interests of the child and providing psychosocial and economic support to the families where necessary.</t>
  </si>
  <si>
    <t>- Legal &amp; institutional reform
- Children: definition; general principles; protection
- Children: family environment &amp; alternative care
- Data collection &amp; research</t>
  </si>
  <si>
    <t>- 3 - GOOD HEALTH AND WELL-BEING
- 3.4 - Reduce mortality from non-communicable diseases and promote mental health</t>
  </si>
  <si>
    <t>04cc11c0-f455-4ac2-a0ad-f006cd1f4f96</t>
  </si>
  <si>
    <t>Mental health 33. Taking note of target 3.4 of the Sustainable Development Goals, the Committee recommends that the State party: (a) Undertake studies on the causes and prevalence of stress, suicide and attention deficit hyperactivity disorder among children and, on the basis of the results of those studies, take comprehensive measures to effectively address these phenomena, including by means of psychological, educational and social measures and therapies;  (b) Ensure that prescription of drugs for children with attention deficit hyperactivity disorder is used as a measure of last resort, and that children and their parents are properly informed about the possible side effects of such medical treatment and about non-medical alternatives;  (c) Conduct awareness-raising programmes, including campaigns to promote a positive image of mental health care, and encourage children to seek psychological support whenever needed;  (d) Ensure access to psychologists, psychiatrists and specialized therapists, as well as interpreters and intercultural mediators, for refugee and migrant children, including in shelter settings.</t>
  </si>
  <si>
    <t>- Belgium</t>
  </si>
  <si>
    <t>CRC/C/BEL/CO/5-6</t>
  </si>
  <si>
    <t>- Legal &amp; institutional reform
- Human rights education, trainings &amp; awareness raising
- Right to life
- Right to health
- Data collection &amp; research</t>
  </si>
  <si>
    <t>- Refugees &amp; asylum seekers
- Children
- Migrants</t>
  </si>
  <si>
    <t>- 3.8 - Achieve universal health coverage
- 3 - GOOD HEALTH AND WELL-BEING
- 3.4 - Reduce mortality from non-communicable diseases and promote mental health</t>
  </si>
  <si>
    <t>bbe79175-1d57-44c7-a4ef-03d700f53e74</t>
  </si>
  <si>
    <t>Allocation of resources 10. While welcoming the State party ’ s efforts to introduce  “ child budgeting ” , the Committee regrets that this approach is not used systematically, and remains concerned that budgetary allocations to children remain inadequate, specifically with regard to children in vulnerable situations, and lack transparency. It is also concerned at the persistently high level of child poverty, marked by regional disparities. Referring to its general comment No. 19 (2016) on public budgeting for the realization of children ’ s rights, the Committee reiterates its previous recommendations (CRC/C/BEL/CO/3-4, para. 20) and urges the State party:  (a) To utilize a child-rights approach in the preparation of the State budget by implementing a tracking system for the allocation and the use of resources for children throughout the budget; such a tracking system should also be used for impact assessments of how investments in any sector may serve the best interests of  the child, ensuring that the different impact of such investment on girls and boys is measured;  (b) To ensure transparent and participatory budgeting through public dialogue, especially with children and for proper accountability of local authorities;   (c) To define budgetary lines for all children, with special attention to those in disadvantaged or vulnerable situations, and ensure that those budgetary lines are protected even in situations of economic crisis, natural disaster or other emergencies.</t>
  </si>
  <si>
    <t>- Human rights &amp; poverty
- Economic &amp; political crisis, natural disasters or other emergencies
- Right to participate in public affairs &amp; right to vote
- Data collection &amp; research
- Budget &amp; resources (for human rights implementation)</t>
  </si>
  <si>
    <t>- Children in vulnerable situations (abused, living on the street, institutionalized, indigenous, migrant children etc.)
- Children
- Persons living in poverty
- Vulnerable persons/groups
- Women &amp; girls</t>
  </si>
  <si>
    <t>- 16.7 - Responsive, inclusive and representative decision-making
- 11 - SUSTAINABLE CITIES AND COMMUNITIES
- 13.1 - Strengthen resilience and adaptive capacity to climate related disasters
- 16 - PEACE, JUSTICE AND STRONG INSTITUTIONS
- 13 - CLIMATE ACTION
- 11.5 - Reduce the adverse effects of natural disasters
- 1 - NO POVERTY
- 16.6 - Effective, accountable and transparent institutions
- 1.5 - Build resilience to environmental, economic and social disasters</t>
  </si>
  <si>
    <t>765cfb24-5e55-4006-b888-092728d06633</t>
  </si>
  <si>
    <t>Breastfeeding 31. The Committee recommends that the State party take measures to improve the practice of exclusive breastfeeding during the first six months of age, systematically collect data in accordance with World Health Organization definitions and indicators, ratify the Maternity Protection Convention, 2000 (No. 183) of the International Labour Organization and increase the number of hospitals implementing the Baby-Friendly Hospital Initiative.</t>
  </si>
  <si>
    <t>- Ratification of &amp; accession to international instruments
- Data collection &amp; research</t>
  </si>
  <si>
    <t>- 3.1 - Reduce maternal mortality
- 17 - PARTNERSHIPS FOR THE GOALS
- 5 - GENDER EQUALITY
- 5.3 - Eliminate forced marriages and genital mutilation
- 3 - GOOD HEALTH AND WELL-BEING
- 17.18 - Enhance availability of reliable data</t>
  </si>
  <si>
    <t>3b57de64-6ef3-45d5-bb12-101e3f47a5c8</t>
  </si>
  <si>
    <t>Follow-up to the Committee’s previous concluding observations on the Optional Protocol on the sale of children, child prostitution and child pornography 37. The Committee welcomes the information provided on the implementation of its concluding observations on the State party ’ s initial report under the Optional Protocol to the Convention on sale of children, child prostitution and child pornography (CRC/C/OPSC/ITA/CO/1), and with reference to its previous recommendations (CRC/C/ITA/CO/3-4, para. 75) recommends that the State party: (a) Continue its efforts to fully harmonize its national legislation with the Optional Protocol on the sale of children, child prostitution and child pornography;  (b) Strengthen awareness-raising campaigns with the tourism industry and the public at large on the prevention of sexual exploitation of children in the context of travel and tourism, and widely disseminate the Global Code of Ethics for Tourism among travel agents and in the tourism industry;  (c)  Strengthen its international cooperation against the sexual exploitation of children in the context of travel and tourism through multilateral, regional and bilateral arrangements for its prevention and elimination.</t>
  </si>
  <si>
    <t>- Italy</t>
  </si>
  <si>
    <t>CRC/C/ITA/CO/5-6</t>
  </si>
  <si>
    <t>- Inter-State cooperation and assistance
- Human rights education, trainings &amp; awareness raising
- Children: protection against exploitation
- Human trafficking &amp; contemporary forms of slavery
- Constitutional &amp; legislative framework
- Sexual &amp; gender-based violence
- Cooperation with international organizations
- Data collection &amp; research</t>
  </si>
  <si>
    <t>- 8 - DECENT WORK AND ECONOMIC GROWTH
- 16 - PEACE, JUSTICE AND STRONG INSTITUTIONS
- 16.2 - Protect children from abuse, exploitation, trafficking and violence
- 8.7 - End modern slavery, trafficking and child labour</t>
  </si>
  <si>
    <t>6da1955c-9d1d-4773-ae62-1f63d7be805a</t>
  </si>
  <si>
    <t>Children with disabilities 27. While welcoming the progress made with respect to the implementation of the rights of children with disabilities, and with reference to its general comment No. 9 (2006) on the rights of children with disabilities, the Committee recommends that the State party set up a comprehensive strategy for the inclusion of children with disabilities, and: (a) Improve the collection of data on children with disabilities, in particular very young children and children with intellectual and psychosocial disabilities, and develop an efficient system for diagnosing disability, which is necessary for putting in place appropriate policies and programmes, in consultation with children with disabilities and their representative organizations;  (b) Adopt national minimum standards on early childhood education quality services and on educational staff qualification and training that are suited to the special educational needs of children with disabilities;  (c) Train additional specialized teachers and professionals in inclusive classes to provide individual support and all due attention to children with learning difficulties;  (d)  Undertake awareness-raising campaigns in order to combat stigmatization of and discrimination against children with disabilities and to promote a positive image of such children;  (e) Address the specific needs of children with autism spectrum disorders and in particular ensure that they are fully integrated into all areas of social life, including recreational and cultural activities, ensure that inclusive education is suited to their needs, set up mechanisms for early detection, provide adequate training to professionals and ensure that these children benefit effectively from early childhood development programmes that are based on scientific knowledge.</t>
  </si>
  <si>
    <t>- Human rights education, trainings &amp; awareness raising
- Cultural rights
- National Human Rights Action Plans (or specific areas) / implementation plans
- Right to education
- Right to health
- Persons with disabilities: independence, inclusion
- Data collection &amp; research
- Legal &amp; institutional reform</t>
  </si>
  <si>
    <t>- Children
- Persons with disabilities</t>
  </si>
  <si>
    <t>- 16.7 - Responsive, inclusive and representative decision-making
- 16 - PEACE, JUSTICE AND STRONG INSTITUTIONS
- 17 - PARTNERSHIPS FOR THE GOALS
- 4 - QUALITY EDUCATION
- 4.7 - Education for sustainable development and global citizenship
- 4.5 - No discrimination in education
- 10 - REDUCED INEQUALITIES
- 4.a - Build and upgrade inclusive and safe schools
- 3 - GOOD HEALTH AND WELL-BEING
- 17.18 - Enhance availability of reliable data
- 10.3 - Ensure equal opportunities and end discrimination
- 3.4 - Reduce mortality from non-communicable diseases and promote mental health</t>
  </si>
  <si>
    <t>b0f9e78e-8c04-4423-8e14-22a109e74fb2</t>
  </si>
  <si>
    <t>Follow-up to the Committee’s previous concluding observations on the Optional Protocol on children in armed conflict 38. The Committee welcomes the State party ’ s decision to prohibit and criminalize the sale of small arms and light weapons to countries where children are involved in armed conflict and the ratification of the Convention on Cluster Munitions in December 2011, and its implementation by Law No. 95/2011. The Committee regrets, however, that the State party has not amended its declaration under the Optional Protocol on the involvement of children in armed conflict and specifically included the recruitment and use of children in armed conflict as a ground for refugee status in domestic legislation. Recalling its previous concluding observations (CRC/C/ITA/CO/3-4, para. 72 and CRC/C/OPAC/ITA/CO/1 and Corr.1), the Committee recommends that the State party: (a) Amend its declaration under the Optional Protocol on the minimum age for recruitment to conform with national legislation of a minimum age of 18 years;  (b) Specifically include the recruitment and use of children in armed conflict as a ground for refugee status in domestic legislation;  (c) Ensure that the principles and provisions of the Convention and the Optional Protocol on the involvement of children in armed conflict are prominently featured in the curriculum for military school students, conscripts and persons in active military service;  (d) Extend the mandate of the Authority for Children and Adolescents to monitor military schools, including to receive and act upon complaints from children admitted to military schools.</t>
  </si>
  <si>
    <t>- Children: definition; general principles; protection
- Constitutional &amp; legislative framework
- Ratification of &amp; accession to international instruments
- Data collection &amp; research</t>
  </si>
  <si>
    <t>- Refugees &amp; asylum seekers
- Children
- Youth &amp; juveniles
- Persons affected by armed conflict
- Military personnel</t>
  </si>
  <si>
    <t>- 16.4 - Combat organized crime and illicit financial and arms flows
- 8 - DECENT WORK AND ECONOMIC GROWTH
- 16 - PEACE, JUSTICE AND STRONG INSTITUTIONS
- 4 - QUALITY EDUCATION
- 4.7 - Education for sustainable development and global citizenship
- 8.7 - End modern slavery, trafficking and child labour</t>
  </si>
  <si>
    <t>da72e66a-050e-486e-b53c-398dbd9bd6db</t>
  </si>
  <si>
    <t>Standard of living 37. Taking note of target 1.3 of the Sustainable Development Goals and recalling its previous recommendations (CRC/C/BEL/CO/3-4, paras. 65 and 73), the Committee urges the State party to intensify its efforts to eradicate child poverty, and in particular: (a) To develop and implement a comprehensive rights-based poverty strategy for children, with a set of time-bound and measurable indicators and a particular focus on children from disadvantaged families;   (b) To ensure that all children in the State party enjoy the right to adequate housing, and that children from Roma families benefit from housing suited to their lifestyle;  (c) To take comprehensive measures to effectively address the root causes of begging, and to ensure that the children concerned are maintained in school;   (d) To review the system of welfare benefits for all children and disadvantaged families in all regions and communities, and to ensure that they guarantee a decent standard of living while taking into account different family situations and enable all children to have access to their rights under the Convention, without discrimination.</t>
  </si>
  <si>
    <t>- Equality &amp; non-discrimination
- Human rights &amp; poverty
- Legal &amp; institutional reform
- National Human Rights Action Plans (or specific areas) / implementation plans
- Data collection &amp; research
- Right to education
- Right to adequate housing
- Right to an adequate standard of living</t>
  </si>
  <si>
    <t>- Children
- Persons living in poverty
- Roma, Gypsies, Sinti &amp; Travellers
- Vulnerable persons/groups</t>
  </si>
  <si>
    <t>- 11 - SUSTAINABLE CITIES AND COMMUNITIES
- 4 - QUALITY EDUCATION
- 4.5 - No discrimination in education
- 1.2 - Reduce poverty at least by 50%
- 11.1 - Safe and affordable housing 
- 1 - NO POVERTY
- 10 - REDUCED INEQUALITIES
- 10.3 - Ensure equal opportunities and end discrimination</t>
  </si>
  <si>
    <t>870aab3f-2cf0-4abf-827c-3f258282f395</t>
  </si>
  <si>
    <t>Environmental health and climate change 35. The Committee notes a high level of air pollution, particularly from road transport, in the State party and its negative impact on the climate and on children ’ s health, contributing to an increase in asthma and respiratory diseases, while their exact prevalence remains unknown. Taking note of targets 3.9 and 13.5 of the Sustainable Development Goals, the Committee recommends that the State party:  (a) Conduct an assessment of the impact of air pollution on children ’ s health and a study on the prevalence of asthma and respiratory diseases in children as a basis for designing a well-resourced strategy to remedy the situation, and regulate the maximum concentrations of air-pollutant emissions, including from road transport;   (b) Develop a comprehensive national plan for reducing the level of greenhouse emissions to prevent dangerous climate impact, while ensuring that the special vulnerabilities and needs of children, as well as their views, are taken into account;   (c) Strengthen awareness-raising of environmental health and climate change among children, with the active participation of schools.</t>
  </si>
  <si>
    <t>- Human rights education, trainings &amp; awareness raising
- National Human Rights Action Plans (or specific areas) / implementation plans
- Human rights &amp; the environment
- Human rights &amp; climate change
- Data collection &amp; research
-  Human rights &amp; toxics / hazardous wastes</t>
  </si>
  <si>
    <t>- 13.1 - Strengthen resilience and adaptive capacity to climate related disasters
- 3.3 - Fight communicable diseases
- 13 - CLIMATE ACTION
- 3 - GOOD HEALTH AND WELL-BEING</t>
  </si>
  <si>
    <t>bad8aa57-6046-4e3d-9e23-578d05bfa3fc</t>
  </si>
  <si>
    <t>Asylum-seeking and refugee children 34. With reference to general comment No. 6 (2005) on the treatment of unaccompanied and separated children outside their country of origin, the Committee urges the State party: (a) To implement specific safeguards so that children are exempted from the measures foreseen in Law No. 132/2018;  (b) To facilitate access to the asylum system for children in need of international protection;  (c) To establish appropriate reception and protection mechanisms for unaccompanied and separated children, including those who may be in need of international protection, by ensuring adequate reception capacities for them throughout the State party on a needs-based approach, and ensuring that reception systems are tailored to respond to the changing trends of arrivals, especially by sea;  (d) To implement a uniform protocol on age determination methods that is multidisciplinary, science-based, respectful of children ’ s rights and used only in cases of serious doubt about the claimed age and in consideration of documentary or other forms of evidence available, and to ensure access to effective appeal mechanisms;  (e) To effectively implement the provision of voluntary guardians for unaccompanied and separated children by ensuring the timely appointment of a competent guardian who has the necessary expertise and availability and is free from any potential conflict of interest;  (f) To process cases involving unaccompanied and separated children in a positive, humane and expeditious manner in order to identify durable solutions;  (g) To prioritize the immediate transfer of asylum-seeking children and their families out of regional processing centres, and to adopt permanent and sustainable resettlement options for refugees, particularly children and their families, to ensure that they are given lawful stay and reasonable access to employment and other opportunities;  (h) To improve the current data system for unaccompanied or separated children by harmonizing the currently existing databases and ensuring that all relevant information pertinent to each child is included.</t>
  </si>
  <si>
    <t>- Arbitrary arrest &amp; detention
- Labour rights and right to work
- Children: definition; general principles; protection
- Constitutional &amp; legislative framework
- Data collection &amp; research
- Right to adequate housing</t>
  </si>
  <si>
    <t>- Refugees &amp; asylum seekers
- Children in vulnerable situations (abused, living on the street, institutionalized, indigenous, migrant children etc.)
- Children
- Vulnerable persons/groups</t>
  </si>
  <si>
    <t>- 8 - DECENT WORK AND ECONOMIC GROWTH
- 16 - PEACE, JUSTICE AND STRONG INSTITUTIONS
- 17 - PARTNERSHIPS FOR THE GOALS
- 8.7 - End modern slavery, trafficking and child labour
- 16.9 - Universal legal identity and birth registration
- 17.18 - Enhance availability of reliable data</t>
  </si>
  <si>
    <t>11f1e700-2ef9-404f-9c49-5c369afac158</t>
  </si>
  <si>
    <t>Children deprived of a family environment  24. The Committee welcomes the adoption of Law No. 173/2015, amending Law No. 184/1983 on the right of the child to a family and relating to the right of the child in foster care to maintain an affective relationship with the foster parent even after the end of foster care, and of various national guidelines in this area and the surveys conducted on children deprived of a family environment. Recalling its previous recommendations (CRC/C/ITA/CO/3-4, para. 40) and drawing the State party ’ s attention to the Guidelines for the Alternative Care of Children (General Assembly resolution 64/142, annex), the Committee recommends that the State party: (a) Continue to review its policies on alternative care for children deprived of a family environment to reduce reliability on civil society organizations, including faith-based organizations, with a view to developing a more integrated, child rights-based and accountable system that integrates the traditional care provided by the extended family, with a particular focus on the best interests of the child;  (b) Ensure that the national guidelines are effectively and appropriately applied on an equal basis and to the same extent in different regions across the country, taking into account that there are different family-type forms of placement of children in different regions;  (c) Ensure that the removal of children, including those with disabilities, from a family is permitted only after a careful assessment of best interests in each individual case, and is effectively monitored;  (d) Take measures to expand the system of foster care for children who cannot stay with their families with a view to go beyond the institutionalization of children;  (e)  Establish a national register of children deprived of a family environment, based on uniform and clear criteria across the entire territory of the State party.</t>
  </si>
  <si>
    <t>- Equality &amp; non-discrimination
- Legal &amp; institutional reform
- Cooperation &amp; consultation with civil society
- National Human Rights Action Plans (or specific areas) / implementation plans
- Children: definition; general principles; protection
- Children: family environment &amp; alternative care
- Constitutional &amp; legislative framework
- Data collection &amp; research</t>
  </si>
  <si>
    <t>- Civil society
- Children
- Persons with disabilities</t>
  </si>
  <si>
    <t>- 10.2 - Promote universal social, economical and political inclusion
- 16 - PEACE, JUSTICE AND STRONG INSTITUTIONS
- 10 - REDUCED INEQUALITIES
- 16.9 - Universal legal identity and birth registration</t>
  </si>
  <si>
    <t>a8ea08c0-afe6-4718-8671-5eed5dd30a79</t>
  </si>
  <si>
    <t>Children in situations of migration 36. With reference to joint general comments No. 3 and No. 4 (2017) of the Committee on the Protection of the Rights of All Migrant Workers and Members of Their Families/No. 22 and No. 23 (2017) of the Committee on the Rights of the Child on the human rights of children in the context of international migration, the Committee urges the State party: (a) To uphold the best interests of the child at all times as a primary consideration in all situations concerning children in the context of international migration, including unaccompanied and separated children;  (b) To make relevant information and legal guidance on their rights and obligations available to migrant children, including information on human rights and fundamental freedoms, appropriate protection and assistance, options and pathways for regular migration and possibilities for return, in a language they understand;  (c) To strengthen measures to reduce the statelessness of migrant children;  (d) To develop or build on existing national and regional practices for admission and stay of appropriate duration, including access to education, on the basis of compassionate and humanitarian considerations for migrant children compelled to leave their countries of origin;  (e) To facilitate access to procedures for reunification of migrant children with their families;  (f) To review relevant policies and practices to ensure they do not create, exacerbate or unintentionally increase the vulnerabilities of migrant children, including by applying a human rights-based, gender- and disability-responsive, and age- and child-sensitive approach, to establish comprehensive policies and to develop partnerships that provide migrant children in a situation of vulnerability, regardless of their migration status, with the necessary support at all stages of migration, and to account for migrant children in national child protection systems;  (g) To build on existing practices to facilitate access for migrant children in an irregular status to an individual assessment that may lead to regular status, on a case-by-case basis and with clear and transparent criteria;  (h) To ensure that child protection authorities are promptly informed and assigned to participate in procedures for the determination of the best interests of the child once an unaccompanied or separated child crosses an international border, in accordance with international law, including by training border officials on the rights of the child and child-sensitive procedures, such as those that prevent family separation, and to reunite families in the event of family separation;  (i) To strengthen gender-responsive and child-sensitive referral mechanisms, including improved screening measures and individual assessments at borders and places of first arrival;  (j) To ensure that migrant children are promptly identified at places of first arrival in the State party and, if unaccompanied or separated, are promptly referred to child protection authorities and other relevant services, and appointed a competent and impartial legal guardian, that family unity is protected, and that anyone legitimately claiming to be a child is treated as such unless otherwise determined through a comprehensive and child-friendly age assessment;  (k) To strengthen measures to provide inclusive and equitable quality education to migrant children, and to facilitate access to lifelong learning opportunities, including by strengthening the capacities of education systems and by facilitating non-discriminatory access to early childhood development and care, formal schooling, non-formal education programmes for children for whom the formal system is inaccessible, on-the-job and vocational training, technical education, and language training, and by fostering partnerships with all stakeholders that can support this endeavour;  (l) To consider signing the Global Compact for Safe, Orderly and Regular Migration.</t>
  </si>
  <si>
    <t>- Equality &amp; non-discrimination
- Legal &amp; institutional reform
- Human rights education, trainings &amp; awareness raising
- National Human Rights Action Plans (or specific areas) / implementation plans
- Children: definition; general principles; protection
- Children: family environment &amp; alternative care
- Ratification of &amp; accession to international instruments
- Data collection &amp; research
- Right to education</t>
  </si>
  <si>
    <t>- Children in vulnerable situations (abused, living on the street, institutionalized, indigenous, migrant children etc.)
- Children
- Migrants
- Vulnerable persons/groups
- Stateless persons
- Persons with disabilities</t>
  </si>
  <si>
    <t>- 16.7 - Responsive, inclusive and representative decision-making
- 4.3 - Equal access to affordable technical, vocational and higher education
- 8 - DECENT WORK AND ECONOMIC GROWTH
- 10.2 - Promote universal social, economical and political inclusion
- 16 - PEACE, JUSTICE AND STRONG INSTITUTIONS
- 17 - PARTNERSHIPS FOR THE GOALS
- 5 - GENDER EQUALITY
- 4 - QUALITY EDUCATION
- 8.5 - Full employment and decent work with equal pay
- 4.5 - No discrimination in education
- 10 - REDUCED INEQUALITIES
- 5.3 - Eliminate forced marriages and genital mutilation
- 16.10 - Ensure public access to information and protect fundamental freedoms
- 4.a - Build and upgrade inclusive and safe schools
- 16.6 - Effective, accountable and transparent institutions
- 16.9 - Universal legal identity and birth registration
- 17.9 - Enhance capacity-building in developing countries
- 16.3 - Promote the rule of law and access to justice for all
- 10.3 - Ensure equal opportunities and end discrimination</t>
  </si>
  <si>
    <t>851edb75-e345-4f10-b879-616af268060d</t>
  </si>
  <si>
    <t>Respect for the views of the child 17. While welcoming the introduction into legislation of the right of the child to be heard in selected settings, and reiterating its previous recommendations (CRC/C/ITA/CO/3-4, para. 27), with reference to its general comment No. 12 (2009) on the right of the child to be heard, the Committee recommends that the State party: (a) Introduce a comprehensive legal provision establishing the right of the child to be heard without any discrimination due to age, disability or any other circumstance, both in the family environment and in any administrative, judicial or mediation procedure in which the child is affected, and ensure that the child ’ s opinion is taken into account in accordance with the child ’ s age and maturity, and adopt national uniform standard implementing regulations and guidelines accordingly, in particular in relation to all decisions concerning unaccompanied or separated children having arrived in the State party;  (b) Conduct research to identify the issues that are most important to children and the extent to which their voices are heard in family decisions affecting their lives, in communities and schools, and the channels through which they currently and potentially have the most influence on national and local decision-making;  (c) Promote meaningful and empowered participation of all children within the family, communities and schools, and include children in decision-making in all matters relating to children, including in environmental matters;  (d) Develop toolkits for public consultation on national policy development to standardize such consultation at a high level of inclusiveness and participation, including consulting with children on issues that affect them;  (e) Institutionalize the Communal Children ’ s Councils as a regular event and ensure that they are provided with a meaningful mandate and adequate human, technical and financial resources, in order to facilitate children ’ s effective engagement with national legislative processes on issues that affect them.</t>
  </si>
  <si>
    <t>- Administration of justice &amp; fair trial
- Legal &amp; institutional reform
- National Human Rights Action Plans (or specific areas) / implementation plans
- Children: definition; general principles; protection
- Children: family environment &amp; alternative care
- Constitutional &amp; legislative framework
- Right to participate in public affairs &amp; right to vote
- Data collection &amp; research
- Budget &amp; resources (for human rights implementation)</t>
  </si>
  <si>
    <t>- Children in vulnerable situations (abused, living on the street, institutionalized, indigenous, migrant children etc.)
- Children
- Persons with disabilities</t>
  </si>
  <si>
    <t>- 16.7 - Responsive, inclusive and representative decision-making
- 16.a - Strong institutions to prevent violence, terrorism and crime
- 16 - PEACE, JUSTICE AND STRONG INSTITUTIONS
- 4 - QUALITY EDUCATION
- 4.5 - No discrimination in education
- 4.a - Build and upgrade inclusive and safe schools
- 16.3 - Promote the rule of law and access to justice for all</t>
  </si>
  <si>
    <t>ff47be1f-3100-4780-918a-64c75b120d84</t>
  </si>
  <si>
    <t>Data collection 11. While welcoming the establishment of 40 national indicators on children ’ s rights, the Committee regrets that data collection remains fragmented and that children in the most vulnerable situations, such as children in poverty, children with disabilities and children separated from parents, have not been included in such indicators. With reference to its general comment No. 5 (2003) on general measures of implementation of the Convention on the Rights of the Child, the Committee encourages the State party:  (a) To improve its centralized data-collection system, including by reviewing the national indicators on the rights of the child that should cover all areas of the Convention and be disaggregated by age, sex, ethnic and national origin, urban or rural area, geographic location, disability, migration and socioeconomic status, in order to facilitate analysis of the situation of all children;  (b) To ensure that the data and indicators are shared among the ministries concerned and used for the formulation, monitoring and evaluation of laws, policies and programmes for the effective implementation of the Convention and the Optional Protocols thereto.</t>
  </si>
  <si>
    <t>- Children in vulnerable situations (abused, living on the street, institutionalized, indigenous, migrant children etc.)
- Children
- Persons living in poverty
- Migrants
- Persons living in rural areas
- Vulnerable persons/groups
- Minorities/ racial, ethnic, linguistic, religious or descent-based groups
- Persons with disabilities</t>
  </si>
  <si>
    <t>4777e8a4-44b6-47ad-9678-6c6e84a060f3</t>
  </si>
  <si>
    <t>Mental health 29. Noting the continuing absence of a comprehensive system to monitor the state of mental health of children, the limited access to appropriate mental health care for children with neuropsychiatric disorders, the increase in the number of children with behavioural problems and children diagnosed with attention deficit disorder or attention deficit hyperactivity disorder, and the increase in prescriptions of psychotropics or psychostimulants and antidepressants, and taking note of target 3.4 of the Sustainable Development Goals, the Committee recommends that the State party: (a) Ensure a uniform and integrated system of child and adolescent neuropsychiatric health services throughout the State party, equipped with sufficient human, technical and financial resources;  (b) Set up an effective monitoring system for child and adolescent mental health, and conduct a study on the root causes of the increase in the diagnosis of attention deficit disorder and attention deficit hyperactivity disorder and the prescription of d rugs to treat them;  (c) Ensure that the diagnoses of children with attention deficit disorder or attention deficit hyperactivity disorder are thoroughly examined, and that the prescription of drugs is considered a measure of last resort and only after an individualized assessment of the best interests of that child;  (d) Ensure that children and their parents are properly informed about the possible side effects of the prescription of drugs and about non-medical alternatives.</t>
  </si>
  <si>
    <t>- Children: definition; general principles; protection
- Right to health
- Data collection &amp; research
- Budget &amp; resources (for human rights implementation)</t>
  </si>
  <si>
    <t>- Children
- Youth &amp; juveniles</t>
  </si>
  <si>
    <t>f1c960d2-d461-4ac1-9637-7f52e50bb64f</t>
  </si>
  <si>
    <t>Children with disabilities  30. With reference to its general comment No. 9 (2006) on the rights of children with disabilities and reiterating its previ ous recommendations (CRC/C/BEL/ CO/3-4, para. 55), the Committee urges the State party: (a) To improve the collection of data on children with disabilities, in particular very young children and children with intellectual or psychosocial disabilities, in order to inform the policies in all regions in consultation with children with disabilities and their representative organizations;   (b) To provide inclusive education for all children with disabilities, including by ensuring the reasonable accommodation of school infrastructure and places for sport and leisure, school transportation, training and by assigning specialized teachers for individual support and all due attention to the individual needs of children;   (c) To take immediate measures to ensure that children with disabilities have access to quality and timely health care, including early detection and intervention programmes and respite services, in all parts of the State party;  (d) To encourage the introduction of the personal assistance budget countrywide in amounts adjusted to the child ’ s needs and with no waiting periods.</t>
  </si>
  <si>
    <t>- Human rights education, trainings &amp; awareness raising
- Persons with disabilities: accessibility, mobility
- Right to health
- Persons with disabilities: independence, inclusion
- Data collection &amp; research
- Right to education
- Budget &amp; resources (for human rights implementation)</t>
  </si>
  <si>
    <t>- 16.7 - Responsive, inclusive and representative decision-making
- 16 - PEACE, JUSTICE AND STRONG INSTITUTIONS
- 17 - PARTNERSHIPS FOR THE GOALS
- 4 - QUALITY EDUCATION
- 4.5 - No discrimination in education
- 4.a - Build and upgrade inclusive and safe schools
- 3 - GOOD HEALTH AND WELL-BEING
- 17.18 - Enhance availability of reliable data
- 3.c - Increase health financing and workforce support for developing countries
- 3.4 - Reduce mortality from non-communicable diseases and promote mental health</t>
  </si>
  <si>
    <t>6e3e40f9-6961-43aa-876a-8cd3d5b2e8cb</t>
  </si>
  <si>
    <t>Sexual exploitation and abuse 24. While welcoming the measures taken to curb child exploitation and abuse, including the adoption of the law prohibiting sexism in public spaces in 2014, the National Action Plan to Combat All Forms of Gender-Based Violence (2015–2019) and the National Security Plan (2016–2019), the Committee is concerned that sexual harassment in public spaces is commonplace and that, according to the report of the  Adriaenssens  Commission, sexual abuse by religious personnel in the Catholic church is persistent. The Committee recommends that the State party:  (a) Establish a national database of cases of sexual exploitation and abuse with a view to formulating a national action plan for preventing and combating all forms of child sexual exploitation and abuse, and harmonize related action plans at the community and regional levels, and establish mechanisms to monitor and evaluate such action plans;   (b) Expedite the adoption of the new criminal legislation to combat all offences against the sexual integration and self-determination of children;   (c) Strengthen alternative measures to prevent sexual abuse of children by religious personnel and to support victims, such as by means of arbitration centres;   (d) Conduct awareness-raising activities to combat the stigmatization of victims of sexual exploitation and abuse, including incest, and ensure accessible, confidential, child-friendly and effective reporting channels for such violations;   (e) Ensure the development of programmes and policies for the prevention of child sexual exploitation and abuse, and the recovery and social reintegration of child victims;  (f) Protect children from further abuse by ensuring that persons convicted for abuse of children are deterred from having contact with children in their professional capacity.</t>
  </si>
  <si>
    <t>- Arbitrary arrest &amp; detention
- Support to victims &amp; witnesses
- Human rights education, trainings &amp; awareness raising
- Children: protection against exploitation
- National Human Rights Action Plans (or specific areas) / implementation plans
- Constitutional &amp; legislative framework
- Sexual &amp; gender-based violence
- Data collection &amp; research</t>
  </si>
  <si>
    <t>- Children
- Women &amp; girls
- Minorities/ racial, ethnic, linguistic, religious or descent-based groups</t>
  </si>
  <si>
    <t>- 10.2 - Promote universal social, economical and political inclusion
- 16 - PEACE, JUSTICE AND STRONG INSTITUTIONS
- 17 - PARTNERSHIPS FOR THE GOALS
- 5 - GENDER EQUALITY
- 16.2 - Protect children from abuse, exploitation, trafficking and violence
- 5.2 - End all violence against and exploitation of women 
- 10 - REDUCED INEQUALITIES
- 17.18 - Enhance availability of reliable data</t>
  </si>
  <si>
    <t>b65f53a0-08b5-4b49-b536-942b9209ef47</t>
  </si>
  <si>
    <t>Violence against children, including abuse and neglect of children 19. While noting positive initiatives in the State party, including in raising awareness on gender-based and sexual violence against children, the Committee regrets that a national system of data collection, analysis and dissemination and a research agenda on violence against and ill-treatment of children have not been set up. Taking note of target 16.2 of the Sustainable Development Goals, and with reference to general comment No. 13 (2011) on the right of the child to freedom from all forms of violence and to its previous recommendations (CRC/C/ITA/CO/3-4, para. 44), the Committee recommends that the State party: (a) Using the national survey conducted in 2015 on ill-treatment of children as a starting point, create a national system to monitor and collect data on violence against children, in particular on all cases of domestic violence against children and on violence against children in marginalized and disadvantaged situations, and undertake a comprehensive assessment of the extent, causes and nature of such violence;  (b) Further strengthen awareness-raising and education programmes – including campaigns – with the involvement of children in order to formulate a comprehensive strategy for preventing and combating violence against children, including child abuse and neglect;  (c) Introduce a comprehensive and precise definition of violence against children in legislation;  (d) Encourage community-based programmes aimed at preventing and addressing domestic violence, child abuse and neglect, including by involving victims, volunteers and community members, and providing training support to them;  (e) Ensure that child victims of violence receive specialized care, support and appropriate reparation.</t>
  </si>
  <si>
    <t>- Equality &amp; non-discrimination
- Support to victims &amp; witnesses
- Human rights education, trainings &amp; awareness raising
- National Human Rights Action Plans (or specific areas) / implementation plans
- Children: definition; general principles; protection
- Constitutional &amp; legislative framework
- Sexual &amp; gender-based violence
- Data collection &amp; research</t>
  </si>
  <si>
    <t>- 16 - PEACE, JUSTICE AND STRONG INSTITUTIONS
- 17 - PARTNERSHIPS FOR THE GOALS
- 5 - GENDER EQUALITY
- 4 - QUALITY EDUCATION
- 4.7 - Education for sustainable development and global citizenship
- 16.2 - Protect children from abuse, exploitation, trafficking and violence
- 5.2 - End all violence against and exploitation of women 
- 17.18 - Enhance availability of reliable data</t>
  </si>
  <si>
    <t>33445851-08b4-45c9-bc0b-cb0e456dec22</t>
  </si>
  <si>
    <t>Abuse and neglect 23. The Committee notes with regret that child abuse, including domestic violence, is underreported and insufficiently documented in the State party. With reference to its general comment No. 13 (2011) on the right of the child to freedom from all forms of violence and target 16.2 of the Sustainable Development Goals, the Committee recommends that the State party: (a) Strengthen data collection in order to formulate a comprehensive strategy for preventing and combating child abuse and neglect;   (b) Allocate adequate human, technical and financial resources to implement long-term programmes addressing the root causes and reporting cases of violence against or abuse or neglect of children;   (c) Strengthen coordination between administrations and institutions at the federal, regional and community levels, and train the professionals concerned to identify and adequately respond to cases of child abuse and neglect, taking into account a gender perspective;  (d) Encourage community-based programmes aimed at preventing and combating domestic violence, child abuse and neglect, including by involving former victims, volunteers and community members and providing them with training and support;  (e) Ensure that support services, including shelter, are provided to child victims and, whenever appropriate, to their parents.</t>
  </si>
  <si>
    <t>- Support to victims &amp; witnesses
- Human rights education, trainings &amp; awareness raising
- National Human Rights Action Plans (or specific areas) / implementation plans
- Sexual &amp; gender-based violence
- Data collection &amp; research
- Budget &amp; resources (for human rights implementation)</t>
  </si>
  <si>
    <t>- 16 - PEACE, JUSTICE AND STRONG INSTITUTIONS
- 17 - PARTNERSHIPS FOR THE GOALS
- 5 - GENDER EQUALITY
- 16.2 - Protect children from abuse, exploitation, trafficking and violence
- 5.2 - End all violence against and exploitation of women 
- 16.9 - Universal legal identity and birth registration
- 17.18 - Enhance availability of reliable data</t>
  </si>
  <si>
    <t>9614faf5-5e24-4d74-bb3d-dd5cd866c856</t>
  </si>
  <si>
    <t>Sale, trafficking and abduction  45. While welcoming the adoption of the national action plan on human trafficking (2015–2019) and the 2016 directive on the policy for investigations and prosecution concerning the exploitation of begging, the Committee reiterates its previous recommendations (CRC/C/BEL/CO/3-4, para. 81) and recommends that the State party:  (a) Establish a centralized and comprehensive data system on human trafficking;  (b) Effectively document and address cases of child exploitation by  “ lover boys ” ;  (c) Take effective measures to safeguard children ’ s rights in its territory, in particular those of unaccompanied children, to ensure that children do not fall prey to traffickers, and expedite status determination procedures for children who may be victims of trafficking for the purposes of exploitation;  (d) Allocate sufficient financial, human and technical resources to identify and investigate cases of trafficking involving children, including the exploitation of begging, and to provide legal aid to child victims of trafficking;  (e) Systematically provide training on the identification and referral of child victims of trafficking, including exploitation of begging, to law - enforcement officers, border guards, civil servants ,  social and health workers;   (f) Conduct large awareness-raising campaigns to prevent trafficking.</t>
  </si>
  <si>
    <t>- Support to victims &amp; witnesses
- Human rights education, trainings &amp; awareness raising
- Children: protection against exploitation
- National Human Rights Action Plans (or specific areas) / implementation plans
- Human trafficking &amp; contemporary forms of slavery
- Data collection &amp; research
- Budget &amp; resources (for human rights implementation)</t>
  </si>
  <si>
    <t>- Children in vulnerable situations (abused, living on the street, institutionalized, indigenous, migrant children etc.)
- Law enforcement / police &amp; prison officials
- Children
- Medical staff / health professionals
- Social workers</t>
  </si>
  <si>
    <t>- 8 - DECENT WORK AND ECONOMIC GROWTH
- 3.3 - Fight communicable diseases
- 16 - PEACE, JUSTICE AND STRONG INSTITUTIONS
- 17 - PARTNERSHIPS FOR THE GOALS
- 16.2 - Protect children from abuse, exploitation, trafficking and violence
- 8.7 - End modern slavery, trafficking and child labour
- 16.9 - Universal legal identity and birth registration
- 3 - GOOD HEALTH AND WELL-BEING
- 17.18 - Enhance availability of reliable data
- 16.3 - Promote the rule of law and access to justice for all</t>
  </si>
  <si>
    <t>122c3027-96d1-446d-9fe2-e0c966876e91</t>
  </si>
  <si>
    <t>Adoption 25. With reference to its previous recommendations (CRC/C/ITA/CO/3-4, para. 42), the Committee recommends that the State party: (a) Collect, in a systematic and ongoing manner, disaggregated statistical data and relevant information on domestic and intercountry adoptions in order to achieve a better understanding and to address the phenomenon;  (b) Make the national database of children, including children with disabilities, eligible for adoption and families declared suitable for adoption fully operational;  (c) Ensure in practice that the child ’ s views are heard in adoption processes in accordance with the child ’ s evolving capacities.</t>
  </si>
  <si>
    <t>- Legal &amp; institutional reform
- Children: definition; general principles; protection
- Data collection &amp; research</t>
  </si>
  <si>
    <t>05197fac-b08b-436b-bb96-f040e1d27524</t>
  </si>
  <si>
    <t>Data collection 9. With reference to its general comment No. 5 (2003) on general measures of implementation of the Convention, the Committee recommends that the State party continue to improve its data-collection system, in particular the informative system for social services, including by continuously extending its dataset, to cover all areas of the Convention, and disaggregate data by age, sex, disability, geographic location, ethnic and national origin and socioeconomic background in order to facilitate analysis of the situation of all children, particularly those in situations of vulnerability.</t>
  </si>
  <si>
    <t>6371bd2f-11e7-4cf8-bd44-f59e7fcdfeb4</t>
  </si>
  <si>
    <t>Allocation of resources 8. With reference to its general comment No. 19 (2016) on public budgeting for the realization of children ’ s rights, the Committee recommends that the State party: (a) Conduct, with the full participation of children, a comprehensive assessment of the impact of the austerity measures on the realization of children ’ s rights and, on the basis of the results of such assessment, devise a strategy to more effectively address such impact and to ensure that the rights of children, in particular children from disadvantaged and marginalized communities, are not further adversely affected;  (b) Allocate adequate human, financial and technical resources at all levels of government for the implementation of all policies, plans, programmes and legislative measures directed at children, in particular children in disadvantaged and marginalized communities;  (c) Establish appropriate mechanisms and inclusive processes through which civil society, the public and children can participate in all stages of the budget process, including formulation, implementation and evaluation;  (d) Conduct regular assessments of the impact of the budgetary allocations on children to ensure that they are effective, efficient, sustainable and consistent with the principle of non-discrimination;  (e) Utilize a child-rights approach in the budgeting process by including specific indicators and a tracking system for the allocation and use of resources for children throughout the budget and in relevant sectors and agencies, and use this tracking system for assessment of how investments in any sector may serve the best interests of the child, ensuring that the different impact of such investment on girls and boys is measured;  (f) Define budgetary lines for all children, with special attention to those in disadvantaged or vulnerable situations that may require affirmative social measures, and make sure that those budgetary lines are protected even in situations of economic crisis, natural disasters or other emergencies;  (g) Strengthen institutional capacities to effectively detect, investigate and prosecute corruption, and ensure, including through the eradication of corruption in public procurement processes and the overpricing of contracts for the provision of public goods and services, that funds allocated to all programmes supporting the realization of children ’ s rights at the national, regional and local levels are fully and efficiently spent.</t>
  </si>
  <si>
    <t>- Business &amp; Human Rights
- Equality &amp; non-discrimination
- Human rights &amp; poverty
- Good governance &amp; corruption
- Legal &amp; institutional reform
- Cooperation &amp; consultation with civil society
- National Human Rights Action Plans (or specific areas) / implementation plans
- Children: definition; general principles; protection
- Right to health
- Constitutional &amp; legislative framework
- Economic &amp; political crisis, natural disasters or other emergencies
- Right to participate in public affairs &amp; right to vote
- Data collection &amp; research
- Budget &amp; resources (for human rights implementation)</t>
  </si>
  <si>
    <t>- Civil society
- Children in vulnerable situations (abused, living on the street, institutionalized, indigenous, migrant children etc.)
- Children
- Persons living in poverty
- Vulnerable persons/groups
- Women &amp; girls</t>
  </si>
  <si>
    <t>- 16.7 - Responsive, inclusive and representative decision-making
- 16.a - Strong institutions to prevent violence, terrorism and crime
- 11 - SUSTAINABLE CITIES AND COMMUNITIES
- 10.2 - Promote universal social, economical and political inclusion
- 13.1 - Strengthen resilience and adaptive capacity to climate related disasters
- 16 - PEACE, JUSTICE AND STRONG INSTITUTIONS
- 13 - CLIMATE ACTION
- 11.5 - Reduce the adverse effects of natural disasters
- 16.5 - Reduce corruption and bribery
- 1 - NO POVERTY
- 10 - REDUCED INEQUALITIES
- 1.5 - Build resilience to environmental, economic and social disasters
- 16.3 - Promote the rule of law and access to justice for all</t>
  </si>
  <si>
    <t>9a2835d0-3b30-4f3f-a46b-fa8ba43e18f1</t>
  </si>
  <si>
    <t>Children in street situations  53. With reference to its general comment No. 21 (2017) on children in street situations, the Committee recalls its previous recommendations (see CRC/C/MNE/CO/1, para. 66) and urges the State party to:  (a) Assess the number of children in street situations, and update studies on the root causes of their situations;  (b) Develop a comprehensive strategy to address the root causes of the large number of street children with the aim of reducing and preventing this phenomenon, including by implementing the recommendations outlined in the special report on child begging in Montenegro prepared by the Protector for Human Rights and Freedom, with the active involvement of children in street situations;   (c) Ensure that support, particularly reintegration with family or placement in alternative care, are provided with full respect for the child’s best interests and give due weight to their autonomous views in accordance with their age and maturity.</t>
  </si>
  <si>
    <t>- Montenegro</t>
  </si>
  <si>
    <t>CRC/C/MNE/CO/2-3</t>
  </si>
  <si>
    <t>- Human rights &amp; poverty
- Rights related to marriage &amp; family
- Children: protection against exploitation
- Children: definition; general principles; protection
- Children: family environment &amp; alternative care
- Data collection &amp; research</t>
  </si>
  <si>
    <t>- Children in vulnerable situations (abused, living on the street, institutionalized, indigenous, migrant children etc.)
- Children
- Persons living in poverty</t>
  </si>
  <si>
    <t>9b61d52d-2408-41af-8b87-3ea136d5aa98</t>
  </si>
  <si>
    <t>Unaccompanied children 45. Taking into account its general comment No. 6 (2005) on treatment of unaccompanied and separated children outside their country of origin and its general comments No. 22 (2017) and No. 23 (2017), and recalling its previous recommendations (see CRC/C/ESP/CO/3-4, para. 60), the Committee urges the State party to review Act No. 26/2015 and the framework protocol for unaccompanied foreign minors to ensure that they are in line with the provisions of the Convention. It also urges the State party to: (a) Ensure effective legal protection for unaccompanied children across all its territory and ensure that the principle of non-refoulement is applied and that the best interests of the child are taken into account as a primary consideration, and provide additional training and guidance to relevant professionals on assessing the best interests of the child;  (b) Develop a uniform protocol on age-determination methods, for all territory of the State party, that is multidisciplinary and respectful of human rights and used only in cases of serious doubt about the claimed age and in consideration of documentary or other forms of evidence available;  (c) Establish child-friendly reception centres for children, with accessible and effective complaints mechanisms, and thoroughly investigate any cases of violations of children ’ s rights;  (d) End the practice of the automatic pushback of some children, ensuring that all procedures and standards are in accordance with their status as children and with national and international legislation;  (e) Improve information-gathering and -sharing to ensure referral to child protection services of unaccompanied children, child victims of trafficking in persons and child applicants for international protection;  (f) Strengthen cooperation with the Office of the United Nations High Commissioner for Refugees for the implementation of these recommendations.</t>
  </si>
  <si>
    <t>- Spain</t>
  </si>
  <si>
    <t>CRC/C/ESP/CO/5-6</t>
  </si>
  <si>
    <t>- Administration of justice &amp; fair trial
- Legal &amp; institutional reform
- Support to victims &amp; witnesses
- Human rights education, trainings &amp; awareness raising
- Cooperation with human rights mechanisms &amp; requests for technical assistance
- Human trafficking &amp; contemporary forms of slavery
- Children: definition; general principles; protection
- Access to justice &amp; remedy
- Constitutional &amp; legislative framework
- Data collection &amp; research
- Right to education</t>
  </si>
  <si>
    <t>- Refugees &amp; asylum seekers
- Children in vulnerable situations (abused, living on the street, institutionalized, indigenous, migrant children etc.)
- Law enforcement / police &amp; prison officials
- Children
- Social workers</t>
  </si>
  <si>
    <t>- 8 - DECENT WORK AND ECONOMIC GROWTH
- 16 - PEACE, JUSTICE AND STRONG INSTITUTIONS
- 5 - GENDER EQUALITY
- 16.2 - Protect children from abuse, exploitation, trafficking and violence
- 8.7 - End modern slavery, trafficking and child labour
- 5.3 - Eliminate forced marriages and genital mutilation
- 16.9 - Universal legal identity and birth registration
- 16.3 - Promote the rule of law and access to justice for all</t>
  </si>
  <si>
    <t>13b317e0-c01f-4341-a67d-081dc2745953</t>
  </si>
  <si>
    <t>Independent monitoring 11. Noting the closing of the office of the Ombudsman for Children in the Autonomous Community of Madrid as a part of the optimization of public resources, the Committee recommends that the State party take the measures necessary to protect and reinforce the independent monitoring of children ’ s rights and to reopen the office of the Ombudsman for Children in Madrid, and strengthen the capacity of the national office of the Ombudsman to receive, investigate and address complaints by children in a child-sensitive manner, particularly children in those autonomous communities where no office of the Ombudsman exists.</t>
  </si>
  <si>
    <t>ab6511fe-9e6e-40ed-af68-105d00f827fd</t>
  </si>
  <si>
    <t>Comprehensive policy and strategy 6. Noting the final evaluation of the Second National Strategic Plan for Children and Adolescents (2013–2016), the Committee recommends that the State party: (a) Expedite the development of a comprehensive policy and a harmonized strategy for the full implementation of the Convention;  (b) Ensure that the policy and strategy are child rights-based, become an integral component of national and regional development planning and encompass the different regional contexts;  (c) Include specific time-bound and measurable goals and targets in the harmonized strategy, in order to monitor progress in the enjoyment of all rights by all children, and link the harmonized strategy to national, regional and municipal strategies and budgets to ensure the appropriate allocation of financial, human and technical resources for its implementation.</t>
  </si>
  <si>
    <t>- Legal &amp; institutional reform
- National Human Rights Action Plans (or specific areas) / implementation plans
- Data collection &amp; research
- Budget &amp; resources (for human rights implementation)</t>
  </si>
  <si>
    <t>09701e65-a152-4249-8d04-6520168c47bb</t>
  </si>
  <si>
    <t>Allocation of resources 9. With reference to its general comment No. 19 (2016) on public budgeting for the realization of children ’ s rights, the Committee urges the State party to take measures to promote, in all autonomous communities, a comprehensive assessment of the budget needs of children with a view to redistributing the resources for the implementation of children ’ s rights, particularly regarding increased investment in education and the provision of public services. It also recommends that the State party:  (a) Adopt a child-rights based approach when drawing up public budgets, specifying clear allocations to children, including specific indicators and a tracking system to monitor and evaluate the adequacy, efficacy and equitability of the distribution of resources allocated for implementation of the Convention;  (b) Improve transparency regarding the use of resources assigned to children, encouraging public dialogue, including with children, and the setting up of proper accountability mechanisms for regional and local authorities;  (c) Define budgetary lines for children in disadvantaged or marginalized situations that may require affirmative social measures and make sure that those budgetary lines are protected even in situations of economic crisis, natural disasters or other emergencies;   (d) Carry out impact assessments of legal and policy measures that affect children ’ s rights, as provided for by Act No. 26/2015.</t>
  </si>
  <si>
    <t>- Equality &amp; non-discrimination
- Human rights &amp; poverty
- Economic, social &amp; cultural rights - general measures of implementation
- Legal &amp; institutional reform
- National Human Rights Action Plans (or specific areas) / implementation plans
- Children: definition; general principles; protection
- Right to health
- Economic &amp; political crisis, natural disasters or other emergencies
- Data collection &amp; research
- Right to social security
- Right to education
- Budget &amp; resources (for human rights implementation)</t>
  </si>
  <si>
    <t>- Children in vulnerable situations (abused, living on the street, institutionalized, indigenous, migrant children etc.)
- Children
- Persons living in poverty
- Vulnerable persons/groups</t>
  </si>
  <si>
    <t>- 11 - SUSTAINABLE CITIES AND COMMUNITIES
- 13.1 - Strengthen resilience and adaptive capacity to climate related disasters
- 16 - PEACE, JUSTICE AND STRONG INSTITUTIONS
- 13 - CLIMATE ACTION
- 11.5 - Reduce the adverse effects of natural disasters
- 1 - NO POVERTY
- 16.6 - Effective, accountable and transparent institutions
- 1.5 - Build resilience to environmental, economic and social disasters</t>
  </si>
  <si>
    <t>fc4b9158-daff-4955-aa06-7a4e8702adf8</t>
  </si>
  <si>
    <t>Children with disabilities 31. With reference to its general comment No. 9 (2006) on the rights of children with disabilities, the Committee urges the State party to fully implement a human rights-based approach to disability that ensures equal access to good-quality inclusive education in mainstream schools for children with disabilities, including the functioning of appropriate channels through which appeals against education placement decisions may be lodged. It recommends that the State party expedite the Second National Accessibility Plan and ensure its implementation with regard to the inclusion of children with disabilities. It also recommends that the State party:  (a) Organize the collection of data on children with disabilities, increase resources in mainstream schools to match the diversity of students and develop an efficient system for identifying the individual support needs of children;  (b) Take comprehensive measures to address existing differences between autonomous communities regarding the transformation to an inclusive education system, ensuring that inclusive education is given priority over the placement of children in specialized institutions and classes;  (c) Provide high-quality ongoing training for all education personnel in mainstream classes and ensure the provision of sufficient individual support for and all due attention to children with learning difficulties;  (d) Ensure that children with disabilities have access to health care, including early detection and intervention programmes;  (e) Undertake awareness-raising campaigns aimed at government officials, the public and families to combat the stigmatization of and prejudice against children with disabilities and promote a positive image of such children as rights holders.</t>
  </si>
  <si>
    <t>- Human rights education, trainings &amp; awareness raising
- Equality &amp; non-discrimination
- National Human Rights Action Plans (or specific areas) / implementation plans
- Persons with disabilities: accessibility, mobility
- Right to health
- Persons with disabilities: independence, inclusion
- Data collection &amp; research
- Right to education</t>
  </si>
  <si>
    <t>- 16.a - Strong institutions to prevent violence, terrorism and crime
- 3.8 - Achieve universal health coverage
- 16 - PEACE, JUSTICE AND STRONG INSTITUTIONS
- 17 - PARTNERSHIPS FOR THE GOALS
- 4 - QUALITY EDUCATION
- 4.7 - Education for sustainable development and global citizenship
- 4.5 - No discrimination in education
- 10 - REDUCED INEQUALITIES
- 4.a - Build and upgrade inclusive and safe schools
- 3 - GOOD HEALTH AND WELL-BEING
- 17.18 - Enhance availability of reliable data
- 10.3 - Ensure equal opportunities and end discrimination</t>
  </si>
  <si>
    <t>3ebe0c08-d98a-470c-8257-8fc8bde13885</t>
  </si>
  <si>
    <t>Children deprived of a family environment 28. Recalling the Guidelines for the Alternative Care of Children and the Committee ’ s previous recommendations (see CRC/C/ESP/CO/3-4, para. 42) the Committee recommends that the State party increase the resources allocated to efforts to prevent the separation of children from their families and ensure the sufficient provision of support and assistance, including subsidies and professional support,  particularly to families with children in disadvantaged or marginalized situations. It also recommends that the State party:  (a) Expedite the process of deinstitutionalization, ensuring that residential care is used as a measure of last resort, and ensure that all remaining residential care centres meet at least the minimum quality standards;  (b) Ensure that decisions on child removal are always made or reviewed by a judge and only after thorough assessment of the best interests of the child in each particular case;  (c) Allocate adequate human, technical and financial resources to the promotion of family foster care and to improving and developing the skills of foster parents and families and professional specialized carers;  (d) Ensure humane and dignified conditions in remaining centres for children with behavioural or social difficulties and thoroughly investigate any allegations of abuse or ill-treatment committed in these centres;  (e) Constantly supervise and monitor the quality of alternative care provided to children, including by providing accessible channels for reporting, monitoring and remedying ill-treatment of children and ensure accessible complaints mechanisms for children in State residential and foster care;   (f) Develop and implement support programmes to help children in care to transition to adulthood.</t>
  </si>
  <si>
    <t>- Children: juvenile justice
- Support to victims &amp; witnesses
- Children: definition; general principles; protection
- Access to justice &amp; remedy
- Right to health
- Prohibition of torture &amp; ill-treatment (including cruel, inhuman or degrading treatment)
- Data collection &amp; research
- Budget &amp; resources (for human rights implementation)</t>
  </si>
  <si>
    <t>- Children in vulnerable situations (abused, living on the street, institutionalized, indigenous, migrant children etc.)
- Children
- Judges, lawyers and prosecutors</t>
  </si>
  <si>
    <t>- 16 - PEACE, JUSTICE AND STRONG INSTITUTIONS
- 4 - QUALITY EDUCATION
- 16.2 - Protect children from abuse, exploitation, trafficking and violence
- 16.1 - Reduce violence everywhere
- 4.4 - Increase the number of people with relevant skills for financial success</t>
  </si>
  <si>
    <t>bbb00cbb-d227-445f-ae29-9f5d91423d5f</t>
  </si>
  <si>
    <t>Corporal punishment 21. While noting with appreciation that corporal punishment is prohibited in all settings, the Committee notes with concern that corporal punishment, particularly in the home, persists. Recalling its previous recommendation (see CRC/C/ESP/CO/3-4, para. 35), the Committee draws the State party ’ s attention to its general comment No. 8 (2006) on the right of the child to protection from corporal punishment and other cruel or degrading forms of punishment and recommends that the State party: (a) Continue to raise awareness about the unlawfulness of corporal punishment and its negative effects on child development and to promote positive, non-violent and participatory forms of child-rearing and discipline;  (b) Adequately monitor and enforce the prohibition of corporal punishment.</t>
  </si>
  <si>
    <t>- Human rights education, trainings &amp; awareness raising
- Children: definition; general principles; protection
- Children: family environment &amp; alternative care
- Prohibition of torture &amp; ill-treatment (including cruel, inhuman or degrading treatment)
- Data collection &amp; research</t>
  </si>
  <si>
    <t>- 16 - PEACE, JUSTICE AND STRONG INSTITUTIONS
- 16.2 - Protect children from abuse, exploitation, trafficking and violence</t>
  </si>
  <si>
    <t>4a420af1-4cb5-41da-b923-a4c1a6ee4f25</t>
  </si>
  <si>
    <t>Follow-up to the Committee’s previous concluding observations and recommendations on the Optional Protocol on the sale of children, child prostitution and child pornography 48. While noting with appreciation the State party ’ s efforts to implement the Committee ’ s 2007 recommendations concerning the State party ’ s initial report under the Optional Protocol to the Convention on the Rights of the Child on the sale of children, child prostitution and child pornography (CRC/C/OPSC/ESP/CO/1), the Committee recommends that the State party:  (a) Strengthen coordination at the central, autonomous community and local levels and establish monitoring mechanisms for the periodic evaluation of the implementation of the recommendations under the Optional Protocol;  (b) Increase the resources allocated to awareness-raising campaigns and develop training materials and courses for relevant professionals, including police officers and labour inspectors;  (c) Increase efforts to combat the sexual exploitation of children in the context of travel and tourism;   (d) Continue aligning its Penal Code with articles 2 and 3 of the Optional Protocol.</t>
  </si>
  <si>
    <t>- Business &amp; Human Rights
- Human rights education, trainings &amp; awareness raising
- Children: protection against exploitation
- National Human Rights Action Plans (or specific areas) / implementation plans
- Human trafficking &amp; contemporary forms of slavery
- Sexual &amp; gender-based violence
- Data collection &amp; research
- Budget &amp; resources (for human rights implementation)</t>
  </si>
  <si>
    <t>- Law enforcement / police &amp; prison officials
- Children</t>
  </si>
  <si>
    <t>192f14e0-7d4b-4938-9690-c3e7ad16a9f1</t>
  </si>
  <si>
    <t>Abuse and neglect 22. The Committee regrets the lack of progress in adopting a comprehensive law on violence against children. With reference to its general comment No. 13 (2011) on the right of the child to freedom from all forms of violence, the Committee recommends that the State party:  (a) Expedite the adoption of legislation guaranteeing comprehensive protection of children against violence and ensure its application at all levels;  (b) Undertake a broad assessment of the extent, risk factors and nature of violence against, and abuse or neglect of children, with a view to developing a comprehensive national strategy to prevent and address those phenomena;   (c) Adopt a national framework for coordination between administrations and institutions to adequately respond to situations of violence against, and abuse or neglect of, children, paying particular attention to their gender dimensions;  (d) Increase the provision of programmes aimed at raising awareness among and educating children about their right to be free from violence and about where to seek assistance in cases of violence, abuse or neglect and consult with children when designing and implementing such programmes to ensure that they are both relevant and useful;  (e) Ensure the allocation of adequate human, technical and financial resources to address the root causes of violence against and abuse and neglect of children;  (f) Encourage community-based programmes aimed at preventing and tackling domestic violence, child abuse and neglect.</t>
  </si>
  <si>
    <t>- Human rights education, trainings &amp; awareness raising
- Equality &amp; non-discrimination
- National Human Rights Action Plans (or specific areas) / implementation plans
- Children: family environment &amp; alternative care
- Constitutional &amp; legislative framework
- Sexual &amp; gender-based violence
- Data collection &amp; research
- Budget &amp; resources (for human rights implementation)
- Legal &amp; institutional reform</t>
  </si>
  <si>
    <t>- 16.a - Strong institutions to prevent violence, terrorism and crime
- 16 - PEACE, JUSTICE AND STRONG INSTITUTIONS
- 17 - PARTNERSHIPS FOR THE GOALS
- 5 - GENDER EQUALITY
- 16.2 - Protect children from abuse, exploitation, trafficking and violence
- 5.2 - End all violence against and exploitation of women 
- 17.9 - Enhance capacity-building in developing countries</t>
  </si>
  <si>
    <t>54ecdddb-9a5e-42bd-800f-cf0d5f8fa546</t>
  </si>
  <si>
    <t>Data collection 10. With reference to its general comment No. 5 (2003) on general measures of implementation of the Convention, the Committee recommends that the State party:  (a) Expand the capacity for collecting disaggregated data on children in all areas of the Convention at different territorial levels, especially on children in situations of vulnerability;  (b) Ensure that the data and indicators are shared among the ministries concerned and used for the formulation, monitoring and evaluation of policies, programmes and projects for the effective implementation of the Convention;  (c) Take into account the conceptual and methodological framework set out in the report of the Office of the United Nations High Commissioner for Human Rights entitled   Human Rights Indicators: A Guide to Measurement and Implementation  .</t>
  </si>
  <si>
    <t>- 17 - PARTNERSHIPS FOR THE GOALS
- 17.9 - Enhance capacity-building in developing countries
- 17.18 - Enhance availability of reliable data</t>
  </si>
  <si>
    <t>24af5eda-5414-4e68-b79d-da52ffa46521</t>
  </si>
  <si>
    <t>Allocation of resources   9. Noting the impact of the financial-economic situation in the State party, the Committee, with reference to its general comment No. 19 (2016) on public budgeting for the realization of children’s rights, strongly recommends that the State party:  (a) Further increase budget allocations for the implementation of the rights recognized in the Convention, and ensure a more balanced and equitable distribution of resources throughout the State party, including at the local level for social services;  (b) Utilize a child rights-oriented budgeting process, which specifies clear allocations to children in the relevant sectors and agencies, including specific indicators and a tracking system;   (c) Define strategic budgetary lines for all children, including those who may require social measures, and ensure their protection in times of financial crisis, especially with respect to health and education;   (d) Establish mechanisms to monitor and evaluate the efficacy, adequacy and equitability of the distribution of resources allocated to the implementation of the Convention.</t>
  </si>
  <si>
    <t>- Republic of Moldova</t>
  </si>
  <si>
    <t>CRC/C/MDA/CO/4-5</t>
  </si>
  <si>
    <t>- Legal &amp; institutional reform
- Children: definition; general principles; protection
- Data collection &amp; research
- Budget &amp; resources (for human rights implementation)</t>
  </si>
  <si>
    <t>- 1 - NO POVERTY
- 1.5 - Build resilience to environmental, economic and social disasters
- 3 - GOOD HEALTH AND WELL-BEING
- 3.c - Increase health financing and workforce support for developing countries</t>
  </si>
  <si>
    <t>a1105f96-0a8c-4199-8c50-6470f54e8057</t>
  </si>
  <si>
    <t>Data collection  10. While noting the efforts of the State party to collect data on children, including the Multiple Indicator Cluster, and Child Labour Surveys, the Committee, with reference to its general comment No. 5 (2003) on general measures of implementation of the Convention, recommends that the State party:  (a) Improve expeditiously its data-collection system, including by establishing a centralized system covering all areas of the Convention, in particular with respect to vulnerable groups of children, including children living in poverty, children remaining behind whose parents have migrated abroad, children in street situations, Roma children, and children victims of sexual abuse and exploitation. The data should cover all areas of the Convention and be disaggregated by age, sex, disability, geographic location, ethnic and national origin, migration status and socioeconomic background;  (b) Ensure that the data and indicators are shared among the ministries concerned and used for the formulation, monitoring and evaluation of policies and programmes, and strengthen reporting compliance by all relevant ministries and institutions;  (c) Take into account the conceptual and methodological framework set out in   Human rights indicators: a guide to measurement and implementation when defining, collecting and disseminating information  ;   (d) Strengthen its technical cooperation with, among others, the United Nations Children’s Fund (UNICEF).</t>
  </si>
  <si>
    <t>-  Right to physical &amp; moral integrity
- Human rights &amp; poverty
- Cooperation with human rights mechanisms &amp; requests for technical assistance
- Children: protection against exploitation
- Data collection &amp; research</t>
  </si>
  <si>
    <t>- Children
- Persons living in poverty
- Minorities/ racial, ethnic, linguistic, religious or descent-based groups</t>
  </si>
  <si>
    <t>- 16.a - Strong institutions to prevent violence, terrorism and crime
- 8 - DECENT WORK AND ECONOMIC GROWTH
- 16 - PEACE, JUSTICE AND STRONG INSTITUTIONS
- 17 - PARTNERSHIPS FOR THE GOALS
- 16.2 - Protect children from abuse, exploitation, trafficking and violence
- 8.7 - End modern slavery, trafficking and child labour
- 17.18 - Enhance availability of reliable data</t>
  </si>
  <si>
    <t>1d281c7c-205d-4e63-98d8-d45734466e90</t>
  </si>
  <si>
    <t>Children with disabilities  30. In the light of its general comment No. 9 (2006) on the rights of children with disabilities, and taking note of targets 4, 8, 10 and 11 of the Sustainable Development Goals, the Committee urges the State party to adopt a human rights-based approach to disability and recommends that it:  (a) Continue to strengthen efforts to implement the requisite legislative framework and policies for the effective protection of the rights of children with disabilities, and take all the measures necessary to ensure that such children are integrated fully into all areas of social life;  (b) Strengthen access to inclusive education at all levels, including preschool and high school education, for all children with disabilities, including psychosocial disabilities, ensure that all schools are accessible and continue to develop tools and the capacity of teachers, including those qualified in sign language;  (c) Step-up efforts to adapt school activities, materials and the environment and provide accessible transportation to district schools for children with disabilities;  (d) Continue efforts to deinstitutionalize children with disabilities, strengthen support to families with such children, including financial support, in particular in rural areas, expand the mobile social service teams and personal assistance social service programme, and ensure an equal and fair budgeting process for the latter;  (e) Develop and implement a comprehensive strategy on early childhood development and disability prevention, raise awareness among professionals working with children and parents on early detection of developmental delays and intervention programmes for children at risk, and expand access to rehabilitation services in the State party;   (f) Strengthen overall coordination of health, education and social services to promote the social inclusion of children with disabilities, including promoting integrated services, to ensure comprehensive services for children with special educational needs;  (g) Undertake awareness-raising campaigns aimed at government officials, the public and families to combat the stigmatization of and prejudice against children with disabilities;  (h) Ensure that all children with disabilities are provided with identification cards to access social services.</t>
  </si>
  <si>
    <t>- Equality &amp; non-discrimination
- Legal &amp; institutional reform
- Right to health
- Constitutional &amp; legislative framework
- Persons with disabilities: independence, inclusion
- Data collection &amp; research
- Right to education
- Budget &amp; resources (for human rights implementation)</t>
  </si>
  <si>
    <t>- 10.2 - Promote universal social, economical and political inclusion
- 16 - PEACE, JUSTICE AND STRONG INSTITUTIONS
- 4 - QUALITY EDUCATION
- 4.7 - Education for sustainable development and global citizenship
- 4.5 - No discrimination in education
- 4.2 - Equal access to quality pre-primary education
- 10 - REDUCED INEQUALITIES
- 4.a - Build and upgrade inclusive and safe schools
- 16.9 - Universal legal identity and birth registration
- 3 - GOOD HEALTH AND WELL-BEING
- 10.3 - Ensure equal opportunities and end discrimination
- 3.c - Increase health financing and workforce support for developing countries
- 3.4 - Reduce mortality from non-communicable diseases and promote mental health</t>
  </si>
  <si>
    <t>b895e89b-93fa-489c-b645-e5bc92d1f250</t>
  </si>
  <si>
    <t>Family environment and alternative care (arts. 5, 9-11, 18 (1) and (2), 20-21, 25 and 27 (4)) 
 29. Drawing the State party &amp;rsquo; s attention to the Guidelines for the Alternative Care of Children (General Assembly resolution 64/142, annex), the Committee emphasizes that financial and material poverty &amp;mdash; or conditions directly and uniquely attributable to such poverty &amp;mdash; should never be the sole justification for removing a child from parental care, for placing a child in alternative care or for preventing a child &amp;rsquo; s social reintegration. In this regard, the Committee recommends that the State party: 
 (a) Establish a system of individual assessments and look for solutions that are in the best interests of the individual child; 
 (b) Implement the Deinstitutionalization Plan for Children in Residential Care and Ensuring their Transition to Community-Based Care (2016) and put a strong monitoring system in place, and expedite placement in family-based care; 
 (c) Ensure adequate safeguards and clear criteria, particularly for Roma children and children with disabilities, based on the needs and best interests of the child, for determining whether a child should be placed in alternative care; 
 (d) Ensure periodic review of the placement of children in residential care and institutions and monitor the quality of care therein, including by providing accessible channels for reporting, monitoring and remedying maltreatment of children; 
 (e) Ensure that adequate human, technical and financial resources are allocated to residential care centres and relevant child protection services to facilitate the rehabilitation and social reintegration of children resident therein to the greatest extent possible; 
 (f) Increase coordination of all interventions at the local level to develop prevention, early identification and intervention; 
 (g) Support and monitor regular and appropriate contact between the child and his or her family, provided that this is consistent with the child &amp;rsquo; s best interests; 
 (h) Strengthen support to children leaving care, including those with disabilities, to enable them to reintegrate into society by providing access to adequate housing, legal, health and social services as well as educational and vocational training opportunities.</t>
  </si>
  <si>
    <t>- Romania</t>
  </si>
  <si>
    <t>CRC/C/ROU/CO/5</t>
  </si>
  <si>
    <t>- Human rights &amp; poverty
- Human rights education, trainings &amp; awareness raising
- Children: protection against exploitation
- National Human Rights Action Plans (or specific areas) / implementation plans
- Children: definition; general principles; protection
- Access to justice &amp; remedy
- Children: family environment &amp; alternative care
- Data collection &amp; research
- Right to education
- Budget &amp; resources (for human rights implementation)
- Right to adequate housing</t>
  </si>
  <si>
    <t>- Children
- Persons living in poverty
- Roma, Gypsies, Sinti &amp; Travellers
- Social workers
- Minorities/ racial, ethnic, linguistic, religious or descent-based groups
- Persons with disabilities</t>
  </si>
  <si>
    <t>- 16.a - Strong institutions to prevent violence, terrorism and crime
- 4.3 - Equal access to affordable technical, vocational and higher education
- 11 - SUSTAINABLE CITIES AND COMMUNITIES
- 10.2 - Promote universal social, economical and political inclusion
- 16 - PEACE, JUSTICE AND STRONG INSTITUTIONS
- 4 - QUALITY EDUCATION
- 4.5 - No discrimination in education
- 11.1 - Safe and affordable housing 
- 10 - REDUCED INEQUALITIES
- 4.a - Build and upgrade inclusive and safe schools</t>
  </si>
  <si>
    <t>9b0fd607-56e4-46d6-8903-226bb8b06d39</t>
  </si>
  <si>
    <t>Disability, basic health and welfare (arts. 6, 18 (3), 23, 24, 26, 27 (1)-(3) and 33) 
 36. With reference to its general comment No. 4 (2003) on adolescent health and development in the context of the Convention, the Committee reiterates its previous recommendation (see CRC/C/ROM/CO/4, para. 69) and urges the State party to: 
 (a) Take effective measures to prevent suicide among adolescents, collect disaggregated data on suicide occurrence and ensure that special psychosocial support programmes are introduced for adolescents; 
 (b) Lower the ages of access to health services without parental consent, including reproductive health services, in accordance with the child &amp;rsquo; s evolving capacities; 
 (c) Take effective measures to prevent adolescents &amp;rsquo; tobacco and alcohol consumption, as well as drug abuse, by providing children and adolescents with accurate and objective information and life skills education on preventing substance abuse, and develop accessible and youth-friendly drug dependence treatment and harm-reduction services; 
 (d) Expand the scope of the National Programme for Sexual and Reproductive Health (2013-2017) to provide comprehensive, age-appropriate education on sexual and reproductive health, including information on family planning and contraceptives, the dangers of early pregnancy and the prevention and treatment of sexually transmitted diseases, including HIV/AIDS; 
 (e) Ensure unimpeded access to sexual and reproductive health services, including confidential counselling and modern contraception, for adolescent girls and boys.</t>
  </si>
  <si>
    <t>- Human rights education, trainings &amp; awareness raising
- National Human Rights Action Plans (or specific areas) / implementation plans
- Right to health
- Data collection &amp; research
- Sexual &amp; reproductive health and rights</t>
  </si>
  <si>
    <t>- Persons living with HIV/AIDS
- Children
- Youth &amp; juveniles
- Women &amp; girls</t>
  </si>
  <si>
    <t>- 11 - SUSTAINABLE CITIES AND COMMUNITIES
- 3.8 - Achieve universal health coverage
- 3.3 - Fight communicable diseases
- 16 - PEACE, JUSTICE AND STRONG INSTITUTIONS
- 1.4 - Equal rights to ownership, basic services, technology and economic resources
- 17 - PARTNERSHIPS FOR THE GOALS
- 5 - GENDER EQUALITY
- 4 - QUALITY EDUCATION
- 16.2 - Protect children from abuse, exploitation, trafficking and violence
- 4.5 - No discrimination in education
- 11.1 - Safe and affordable housing 
- 3.7 - Universal access to reproductive care, planning and education
- 5.6 - Universal access to reproductive health and rights
- 1 - NO POVERTY
- 3 - GOOD HEALTH AND WELL-BEING
- 17.18 - Enhance availability of reliable data
- 3.5 - Prevent and treat substance abuse
- 4.4 - Increase the number of people with relevant skills for financial success
- 3.4 - Reduce mortality from non-communicable diseases and promote mental health</t>
  </si>
  <si>
    <t>92c9b8a2-7309-45d6-a038-3867c4175c60</t>
  </si>
  <si>
    <t>Special protection measures (arts. 22, 30, 32-33, 35-36, 37 (b)-(d), 38, 39 and 40) 
 40. While welcoming the amendments to the national asylum legislation which introduce additional safeguards for unaccompanied children seeking asylum, the Committee recommends that the State party: 
 (a) Improve administrative practices to ensure adequate protection measures for asylum-seeking and refugee children, including qualified legal representatives (guardians) and proper age-assessment procedures that take into consideration the psychological characteristics and maturity of children; 
 (b) Clarify existing legislation and administrative policies to ensure that adequate alternative care arrangements are available for asylum-seeking and refugee children which consider the views and best interests of the child and that regular reviews of these arrangements are conducted; 
 (c) Consider adopting additional legislation to address practical barriers preventing access to education for asylum-seeking and refugee children, such as shortening the time between lodging an asylum application and school enrolment and increasing the number of hours and quality of language classes.</t>
  </si>
  <si>
    <t>- Legal &amp; institutional reform
- Children: definition; general principles; protection
- Children: family environment &amp; alternative care
- Constitutional &amp; legislative framework
- Data collection &amp; research
- Right to education</t>
  </si>
  <si>
    <t>- 5 - GENDER EQUALITY
- 4 - QUALITY EDUCATION
- 4.5 - No discrimination in education
- 5.3 - Eliminate forced marriages and genital mutilation
- 4.a - Build and upgrade inclusive and safe schools
- 3 - GOOD HEALTH AND WELL-BEING
- 3.4 - Reduce mortality from non-communicable diseases and promote mental health</t>
  </si>
  <si>
    <t>7c323f97-e403-4952-add9-5e9b41818c88</t>
  </si>
  <si>
    <t>Special protection measures (arts. 22, 30, 32-33, 35-36, 37 (b)-(d), 38, 39 and 40) 
 41. The Committee reiterates its previous recommendation (see CRC/C/ROM/CO/4, para. 83) and urges the State party to: 
 (a) Take all necessary measures to enforce existing labour legislation and fully implement the Minimum Age Convention, 1973 (No. 138) and the Worst Forms of Child Labour Convention, 1999 (No. 182) of the International Labour Organization; 
 (b) Take effective measures to prevent child labour, especially in agriculture, construction and at home, as well as child begging in the streets, and to mainstream its elimination in the relevant sectoral and intersectoral strategies and action plans; 
 (c) Establish training programmes for labour inspectors and increase their number to ensure that employment practices are sufficiently monitored.</t>
  </si>
  <si>
    <t>- Labour rights and right to work
- Children: protection against exploitation
- National Human Rights Action Plans (or specific areas) / implementation plans
- Children: definition; general principles; protection
- Right to health
- Ratification of &amp; accession to international instruments
- Data collection &amp; research
- Right to education</t>
  </si>
  <si>
    <t>- Children in vulnerable situations (abused, living on the street, institutionalized, indigenous, migrant children etc.)
- Children</t>
  </si>
  <si>
    <t>- 8 - DECENT WORK AND ECONOMIC GROWTH
- 5 - GENDER EQUALITY
- 8.7 - End modern slavery, trafficking and child labour
- 5.3 - Eliminate forced marriages and genital mutilation</t>
  </si>
  <si>
    <t>c36ea1e8-545c-4006-b918-6d33e3724439</t>
  </si>
  <si>
    <t>Civil rights and freedoms (arts. 7, 8 and 13-17) 
 24. While noting that corporal punishment is prohibited in all settings and, with reference to its general comment No. 8 (2006) on the right of the child to protection from corporal punishment and other cruel or degrading forms of punishment, the Committee recommends that the State party: 
 (a) Ensure that the prohibition of corporal punishment is properly enforced in all settings and adequately monitored; 
 (b) Promote positive, non-violent and participatory forms of child-rearing and discipline through awareness-raising programmes and campaigns; 
 (c) Ensure that offenders are brought before the competent administrative and judicial authorities.</t>
  </si>
  <si>
    <t>- Children: juvenile justice
- Administration of justice &amp; fair trial
- Human rights education, trainings &amp; awareness raising
- Children: definition; general principles; protection
- Prohibition of torture &amp; ill-treatment (including cruel, inhuman or degrading treatment)
- Data collection &amp; research</t>
  </si>
  <si>
    <t>- 16 - PEACE, JUSTICE AND STRONG INSTITUTIONS
- 16.2 - Protect children from abuse, exploitation, trafficking and violence
- 16.3 - Promote the rule of law and access to justice for all</t>
  </si>
  <si>
    <t>9b46a708-a7dc-4760-8ead-8447e97a5b88</t>
  </si>
  <si>
    <t>General principles (arts. 2, 3, 6 and 12) 
 17. The Committee urges the State party to ensure full implementation of relevant existing laws prohibiting discrimination, including by enforcing appropriate monitoring and complaints mechanisms, strengthening public education campaigns to address stigmatization of and discrimination against Roma children; children with disabilities; girls; asylum-seeking and refugee children; and lesbian, gay, bisexual, transgender and intersex children; and, in particular, to ensure their equal access to education, health care, employment and a decent standard of living. The Committee also recommends that, when addressing the stigmatization of and discrimination against Roma children, the State party ensure that it is done in a sensitive way, to avoid aggravating their segregation.</t>
  </si>
  <si>
    <t>- Equality &amp; non-discrimination
- Labour rights and right to work
- Children: protection against exploitation
- Children: definition; general principles; protection
- Right to health
- Constitutional &amp; legislative framework
- Ratification of &amp; accession to international instruments
- Data collection &amp; research
- Right to education
- Right to an adequate standard of living</t>
  </si>
  <si>
    <t>- Refugees &amp; asylum seekers
- Children
- Roma, Gypsies, Sinti &amp; Travellers
- Lesbian, gay, bisexual and transgender and intersex persons (LGBTI)
- Vulnerable persons/groups
- Women &amp; girls
- Minorities/ racial, ethnic, linguistic, religious or descent-based groups
- Persons with disabilities</t>
  </si>
  <si>
    <t>- 8 - DECENT WORK AND ECONOMIC GROWTH
- 3.8 - Achieve universal health coverage
- 4 - QUALITY EDUCATION
- 4.7 - Education for sustainable development and global citizenship
- 8.5 - Full employment and decent work with equal pay
- 4.5 - No discrimination in education
- 8.7 - End modern slavery, trafficking and child labour
- 10 - REDUCED INEQUALITIES
- 4.a - Build and upgrade inclusive and safe schools
- 3 - GOOD HEALTH AND WELL-BEING
- 10.3 - Ensure equal opportunities and end discrimination</t>
  </si>
  <si>
    <t>670bd120-b6de-4a2f-a438-9ccbe1533ab6</t>
  </si>
  <si>
    <t>General measures of implementation (arts. 4, 42 and 44 (6)) 
 11. Taking into account its general comment No. 5 (2003) on general measures of implementation, the Committee reiterates its previous recommendation (see CRC/C/ROM/CO/4, para. 18) and further recommends that the State party expeditiously improve its data- collection system, ensuring that it covers all areas of the Convention and that the data are disaggregated by age, sex, disability, geographic location, ethnic origin, socioeconomic background and migratory status, in order to facilitate analysis of the situation of all children, particularly those in situations of vulnerability, including Roma children, as well as impact assessments of the measures taken, and ensure access to the existing data.</t>
  </si>
  <si>
    <t>- Children: definition; general principles; protection
- Children: family environment &amp; alternative care
- Ratification of &amp; accession to international instruments
- Data collection &amp; research</t>
  </si>
  <si>
    <t>- Persons living with HIV/AIDS
- Children in vulnerable situations (abused, living on the street, institutionalized, indigenous, migrant children etc.)
- Children
- Roma, Gypsies, Sinti &amp; Travellers
- Migrants
- Persons living in rural areas
- Vulnerable persons/groups
- Minorities/ racial, ethnic, linguistic, religious or descent-based groups
- Persons with disabilities</t>
  </si>
  <si>
    <t>733c551b-7207-4b84-8403-a644393446b3</t>
  </si>
  <si>
    <t>General measures of implementation (arts. 4, 42 and 44 (6)) 
 14. The Committee calls on the State party to effectively involve civil society, including non-governmental organizations and children &amp;rsquo; s organizations, in the development, implementation, monitoring and evaluation of legislation, policies, plans and programmes related to children &amp;rsquo; s rights and to develop a transparent system of contracting civil society organizations for the delivery of social services to complement the Government &amp;rsquo; s efforts.</t>
  </si>
  <si>
    <t>- Legal &amp; institutional reform
- Cooperation &amp; consultation with civil society
- National Human Rights Action Plans (or specific areas) / implementation plans
- Children: definition; general principles; protection
- Constitutional &amp; legislative framework
- Ratification of &amp; accession to international instruments
- Data collection &amp; research</t>
  </si>
  <si>
    <t>- Civil society
- Children
- Social workers</t>
  </si>
  <si>
    <t>1601119b-50e1-4746-ae91-bfc0611e3237</t>
  </si>
  <si>
    <t>General measures of implementation (arts. 4, 42 and 44 (6)) 
 10. With reference to its general comment No. 19 (2016) on public budgeting for the realization of children &amp;rsquo; s rights, the Committee recommends that the State party set up a budgeting process that includes a child rights perspective, specifies clear allocations to children in the relevant sectors and agencies, and includes specific indicators and a tracking system to monitor and evaluate the adequacy, efficacy and equitability of the distribution of resources allocated for implementation of the Convention, including by: 
 (a) Providing adequate allocations for services in the areas of health, education and the social and child protection systems, with specific support for children in vulnerable situations; 
 (b) Decentralizing the distribution of resources to the county and local levels and earmarking resources specifically for the delivery of social services for children; 
 (c) Strengthening audits to increase transparency and accountability with regard to public expenditure across all sectors and adopting urgent measures to eradicate corruption.</t>
  </si>
  <si>
    <t>- Good governance &amp; corruption
- Children: definition; general principles; protection
- Right to health
- Ratification of &amp; accession to international instruments
- Data collection &amp; research
- Right to education
- Budget &amp; resources (for human rights implementation)</t>
  </si>
  <si>
    <t>- Children in vulnerable situations (abused, living on the street, institutionalized, indigenous, migrant children etc.)
- Children
- Social workers
- Vulnerable persons/groups</t>
  </si>
  <si>
    <t>- 16 - PEACE, JUSTICE AND STRONG INSTITUTIONS
- 4 - QUALITY EDUCATION
- 4.5 - No discrimination in education
- 16.5 - Reduce corruption and bribery
- 16.6 - Effective, accountable and transparent institutions
- 3 - GOOD HEALTH AND WELL-BEING
- 3.c - Increase health financing and workforce support for developing countries</t>
  </si>
  <si>
    <t>12d036e4-d80b-4785-909c-d09864ea63a5</t>
  </si>
  <si>
    <t>Disability, basic health and welfare (arts. 6, 18 (3), 23, 24, 26, 27 (1)-(3) and 33) 
 32. With reference to its general comment No. 9 (2006) on the rights of children with disabilities, the Committee reiterates its previous recommendation (see CRC/C/ROM/CO/4, para. 61) and urges the State party to: 
 (a) Develop a national policy on disability with a human rights perspective that specifically addresses children with disabilities and aims to ensure their full participation in the society, and include the issues related to children with disabilities in the State party &amp;rsquo; s priorities for the period 2017-2020; 
 (b) Provide sufficient human and financial resources for the implementation of the Strategy on the Rights of Persons with Disabilities and Roma Inclusion and for the National Authority for People with Disabilities to carry out its mandate effectively; 
 (c) Organize data collection on children with disabilities, make the data easily accessible and develop an efficient system for diagnosing disability, which is necessary for putting in place appropriate policies and programmes for children with disabilities; 
 (d) Set up comprehensive measures to develop inclusive education and ensure that children with disabilities are not placed in specialized institutions and classes; 
 (e) Train and assign specialized teachers and professionals in inclusive classes to provide individual support and all due attention to children with learning difficulties; 
 (f) Take immediate measures to ensure that children with disabilities have access to health care, including sexual and reproductive health care and early detection and intervention programmes; 
 (g) Undertake awareness-raising campaigns aimed at government officials, the public at large and families to combat the stigmatization of and prejudice against children with disabilities and promote a positive image of such children.</t>
  </si>
  <si>
    <t>- Legal &amp; institutional reform
- Human rights education, trainings &amp; awareness raising
- National Human Rights Action Plans (or specific areas) / implementation plans
- Right to health
- Data collection &amp; research
- Sexual &amp; reproductive health and rights
- Right to education
- Budget &amp; resources (for human rights implementation)</t>
  </si>
  <si>
    <t>- Children
- Roma, Gypsies, Sinti &amp; Travellers
- Public officials
- Educational staff &amp; students
- Persons with disabilities</t>
  </si>
  <si>
    <t>- 16.7 - Responsive, inclusive and representative decision-making
- 16.a - Strong institutions to prevent violence, terrorism and crime
- 3.8 - Achieve universal health coverage
- 10.2 - Promote universal social, economical and political inclusion
- 16 - PEACE, JUSTICE AND STRONG INSTITUTIONS
- 1.4 - Equal rights to ownership, basic services, technology and economic resources
- 17 - PARTNERSHIPS FOR THE GOALS
- 5 - GENDER EQUALITY
- 4 - QUALITY EDUCATION
- 4.7 - Education for sustainable development and global citizenship
- 4.5 - No discrimination in education
- 3.7 - Universal access to reproductive care, planning and education
- 5.6 - Universal access to reproductive health and rights
- 1 - NO POVERTY
- 10 - REDUCED INEQUALITIES
- 4.a - Build and upgrade inclusive and safe schools
- 3 - GOOD HEALTH AND WELL-BEING
- 17.18 - Enhance availability of reliable data</t>
  </si>
  <si>
    <t>4355b337-9df2-4179-96a4-fe9ddbce82ad</t>
  </si>
  <si>
    <t>30. In the light of its general comment No. 9 (2006) on the rights of children with disabilities, the Committee urges the State party to adopt a human rights-based approach to disability, set up a comprehensive strategy for the inclusion of children with disabilities and:  (a) Introduce individual functional assessments of disability status, based on the International Classification of Functioning, Disability and Health, and a biopsychosocial approach for their support, train service providers on the assessments, guarantee effective cooperation between services and timely medical interventions and referral to adequate health and educational services, and establish early identification and referral mechanisms for vulnerable children;  (b) Accelerate the deinstitutionalization process in rural areas, ensure sufficient alternative family- and community-based care options for children deprived of a family environment, in particular for children with disabilities, and reinforce reintegration services;  (c) Organize disaggregated data collection on children with disabilities;  (d) Develop a monitoring system for children with disabilities and their participation in health and education systems;  (e) Undertake awareness-raising campaigns aimed at government officials, the public and families, to combat the stigmatization of and prejudice against children with disabilities, promote a positive image of such children and strengthen knowledge of the specific services available.</t>
  </si>
  <si>
    <t>- Georgia</t>
  </si>
  <si>
    <t>CRC/C/GEO/CO/4</t>
  </si>
  <si>
    <t>- Reservations
- Right to health
- Legal &amp; institutional reform
- Data collection &amp; research</t>
  </si>
  <si>
    <t>- Children
- Medical staff / health professionals
- Youth &amp; juveniles
- Public officials
- Persons living in rural areas
- Social workers
- Vulnerable persons/groups
- Persons with disabilities</t>
  </si>
  <si>
    <t>- 3.8 - Achieve universal health coverage
- 17 - PARTNERSHIPS FOR THE GOALS
- 5 - GENDER EQUALITY
- 4 - QUALITY EDUCATION
- 4.7 - Education for sustainable development and global citizenship
- 4.5 - No discrimination in education
- 5.3 - Eliminate forced marriages and genital mutilation
- 3 - GOOD HEALTH AND WELL-BEING
- 17.18 - Enhance availability of reliable data</t>
  </si>
  <si>
    <t>6637f5a7-7947-4222-a136-85ced2f2818f</t>
  </si>
  <si>
    <t>24. The Committee reiterates its previous concluding observations (see CRC/C/GEO/CO/3, para. 67) and urges the State party to:   (a) Establish a national database on all cases of sexual exploitation and abuse of children, including cases of online abuse and exploitation and cases happening within the family, and undertake a comprehensive assessment of the extent, causes and nature of these phenomena, with a particular focus on the impact of information and communications technologies on child sexual abuse and exploitation;   (b) Reinforce the victim identification process for cases of sexual abuse and exploitation of children, including by adopting proactive investigation and prosecution strategies, allocate the necessary human, technical and financial resources to the specialized cybercrime unit and establish the planned digital evidence research unit;  (d) Train actors potentially involved in the detection of children suspected of having been subjected to sexual exploitation or abuse, on applicable international child-rights norms and standards, on protection, reporting and referral procedures and a child-friendly and gender-sensitive approach to them;   (e) Change the toll-free helpline into a three-digit-number, in order to facilitate its use by children, and guarantee access to the toll-free helpline in all regions of the country;  (f) Raise the awareness of parents, children, teachers, health officials and others working with and for children, and especially of children who are particularly vulnerable to sexual exploitation, of reporting and referral procedures and of ways of minimizing the risks to children in their online conduct;  (g) Develop public and private sector protocols and strengthen international cooperation between law enforcement bodies to combat child sexual exploitation online;  (h) Strengthen the financial resources and support for assistance allocated to child victims of abuse and neglect, in order to ensure that they have access to services for recovery, counselling and other forms of rehabilitation, and meet the childcare standards defined in August 2012;  (i) Continue collaboration with relevant non-governmental organizations (NGOs) and seek technical assistance from, inter alia, UNICEF.</t>
  </si>
  <si>
    <t>- Human rights education, trainings &amp; awareness raising
- Inter-State cooperation and assistance
- Cooperation with human rights mechanisms &amp; requests for technical assistance
- Support to victims &amp; witnesses
- Cooperation &amp; consultation with civil society
- Reservations
- Children: protection against exploitation
- Legal &amp; institutional reform
- Access to justice &amp; remedy
- Prohibition of torture &amp; ill-treatment (including cruel, inhuman or degrading treatment)
- Data collection &amp; research
- Budget &amp; resources (for human rights implementation)</t>
  </si>
  <si>
    <t>- Children
- Medical staff / health professionals
- Educational staff &amp; students</t>
  </si>
  <si>
    <t>- 16 - PEACE, JUSTICE AND STRONG INSTITUTIONS
- 17 - PARTNERSHIPS FOR THE GOALS
- 16.2 - Protect children from abuse, exploitation, trafficking and violence
- 17.9 - Enhance capacity-building in developing countries
- 17.18 - Enhance availability of reliable data
- 16.3 - Promote the rule of law and access to justice for all</t>
  </si>
  <si>
    <t>141dc249-956b-4a76-ab5a-9f21e9d603be</t>
  </si>
  <si>
    <t>10. While welcoming the collection of data on several areas of the Convention, including through the national census in 2014, the Committee, in the light of its general comment No. 5 (2003) on general measures of implementation of the Convention, recalls its previous concluding observations (see CRC/C/GEO/CO/3, para. 16) and recommends that the State party:   (a) Continue and strengthen its efforts to develop a comprehensive data-collection system on the implementation of the Convention, especially at municipal level, which reaches all regions of the country. The data should be disaggregated by age, sex, disability, geographic location, ethnic origin and socioeconomic background, in order to facilitate analysis of the situation of all children, particularly those in situations of vulnerability and especially in the areas of child abuse, neglect, exploitation, sexual exploitation and of children in street situations;  (b) Ensure that the data-collection system covers the collection of disaggregated data for all areas of the Convention, including child abuse, neglect, exploitation and sexual exploitation of children and children in street situations;   (c) Take into account the conceptual and methodological framework set out in the report of the Office of the United Nations High Commissioner for Human Rights (OHCHR) entitled   Human Rights Indicators: a Guide to Measurement and Implementation  , when defining, collecting and disseminating statistical information.</t>
  </si>
  <si>
    <t>- Reservations
- Children: definition; general principles; protection
- Data collection &amp; research</t>
  </si>
  <si>
    <t>7995bcf5-a3bb-4faf-b31a-a06a581d8438</t>
  </si>
  <si>
    <t>7. The Committee recommends that the State party:   (a) Carry out the necessary evaluation of progress achieved by the three child action plans which have been implemented, to identify possible deficiencies and develop indicators and measurable targets for monitoring the chapter on children in the national action plan for the protection of human rights for the period 2016-2017;  (b) Ensure sufficient human, technical and financial resources for the implementation of the national action plan;  (c) Develop a distinct comprehensive action plan for the protection of the rights of the child, with prevention as its core component and in coordination and complementarity with policy measures aimed at minorities.</t>
  </si>
  <si>
    <t>- Reservations
- National Human Rights Action Plans (or specific areas) / implementation plans
- Children: definition; general principles; protection
- Data collection &amp; research
- Legal &amp; institutional reform
- Budget &amp; resources (for human rights implementation)</t>
  </si>
  <si>
    <t>ae2caaea-4718-4f47-a44b-a0e22be289f4</t>
  </si>
  <si>
    <t>9. In the light of its general comment No. 19 (2016) on public budgeting for the realization of children’s rights, the Committee recommends that the State party set up a budgeting process that includes a child-rights perspective, that specifies clear allocations to children in the relevant sectors and agencies and that includes specific indicators and a tracking system to monitor and evaluate the adequacy, efficacy and equitability of the distribution of resources allocated for implementation of the Convention, including by:   (a) Ensuring adequate budget allocation for the implementation of children’s rights and for children in disadvantaged or vulnerable situations, in accordance with article 4 of the Convention, and guaranteeing that fluctuations or reductions in budget allocations for the delivery of services do not reduce the existing level of enjoyment of children’s rights;  (b) Developing detailed budget lines and codes for all planned, enacted, revised and actual expenditures that directly affect children;   (c)  Setting performance targets linking child-related programme goals to budget allocations and actualexpenditures, to allow monitoring of the outcomes and the impacts on all children;   (d) Strengthening audits to increase transparency and accountability with regard to public expenditure across all sectors, in order to mobilize the maximum available resources for the implementation of the rights of the child.</t>
  </si>
  <si>
    <t>- Reservations
- National Human Rights Action Plans (or specific areas) / implementation plans
- Legal &amp; institutional reform
- Data collection &amp; research
- Budget &amp; resources (for human rights implementation)</t>
  </si>
  <si>
    <t>- Children
- Vulnerable persons/groups</t>
  </si>
  <si>
    <t>- 16 - PEACE, JUSTICE AND STRONG INSTITUTIONS
- 16.6 - Effective, accountable and transparent institutions</t>
  </si>
  <si>
    <t>34173089-daa6-43c4-b7c6-d9be73b37c9e</t>
  </si>
  <si>
    <t>15. While welcoming the adoption of the law on the elimination of all forms of discrimination in May 2014, the Committee recalls its previous concluding observations (see CRC/C/GEO/CO/3, para. 22) and urges the State party to:  (a) Allocate the necessary human, technical and financial resources to institutions in charge of monitoring the implementation of the law on the elimination of all forms of discrimination and especially to the Office of the Public Defender, and collect disaggregated data on cases of discrimination against children, including children with disabilities, children in street situations, children in the juvenile justice system, children belonging to minorities, children of disadvantaged families, children living in rural or remote areas and children who are refugees or internally displaced, with a view to developing comprehensive strategies aimed at ending all forms of discrimination;  (b) Ensure that the law is appropriately integrated and consistently interpreted and applied, that perpetrators are adequately sanctioned and child victims of discrimination are provided with effective and appropriate remedies;  (c) Combat the practice of sex-selective abortion, including by addressing its root causes and the long-term implications for society, expanding family planning services and carrying out awareness-raising activities on the detrimental impact of sex selection and on the equal value of girls and boys, in line with previous recommendations of the Human Rights Committee (see CCPR/C/GEO/CO/4, para. 7 (f)).</t>
  </si>
  <si>
    <t>- Equality &amp; non-discrimination
- Children: juvenile justice
- Administration of justice &amp; fair trial
- Reservations
- Access to justice &amp; remedy
- Constitutional &amp; legislative framework
- Data collection &amp; research
- National Human Rights Institution (NHRI)
- Sexual &amp; reproductive health and rights
- Legal &amp; institutional reform
- Budget &amp; resources (for human rights implementation)</t>
  </si>
  <si>
    <t>- Refugees &amp; asylum seekers
- Children in vulnerable situations (abused, living on the street, institutionalized, indigenous, migrant children etc.)
- Children
- Internally displaced persons
- Persons living in rural areas
- Vulnerable persons/groups
- Minorities/ racial, ethnic, linguistic, religious or descent-based groups
- Persons with disabilities</t>
  </si>
  <si>
    <t>- 10.2 - Promote universal social, economical and political inclusion
- 17 - PARTNERSHIPS FOR THE GOALS
- 5 - GENDER EQUALITY
- 5.6 - Universal access to reproductive health and rights
- 10 - REDUCED INEQUALITIES
- 5.3 - Eliminate forced marriages and genital mutilation
- 17.9 - Enhance capacity-building in developing countries
- 17.18 - Enhance availability of reliable data
- 10.3 - Ensure equal opportunities and end discrimination</t>
  </si>
  <si>
    <t>42f0b12b-5ae4-4d6d-a9a3-dbb375aa14b4</t>
  </si>
  <si>
    <t>11. In the light of its general comment No. 5 (2003) on general measures of implementation of the Convention, the Committee reiterates its previous recommendation (CRC/C/15/Add.196, para. 10 (a) and (b)) and further recommends that the State party:   (a) Develop a comprehensive information system on all areas of the Convention;  (b)  Collect and publish adequate child-focused data in mainstream statistics;  (c) Take into account the conceptual and methodological framework set out in the report of the Office of the United Nations High Commissioner for Human Rights entitled   Human rights indicators: a guide to measurement and implementation   (2012) when defining, collecting and disseminating statistical information.</t>
  </si>
  <si>
    <t>- Estonia</t>
  </si>
  <si>
    <t>CRC/C/EST/CO/2-4</t>
  </si>
  <si>
    <t>e07b2fe1-5ee0-4f4c-b862-22037bf567b3</t>
  </si>
  <si>
    <t>39. In the light of its general comment No. 9 (2006) on the rights of children with disabilities, the Committee urges the State party to adopt a human rights-based approach to disability, set up a comprehensive strategy for the inclusion of children with disabilities and:  (a) Amend the Equal Protection Act to provide a clear basis for protection against discrimination based on disability, including in the social and educational sectors and in the provision of services;  (b) Strengthen measures to remove physical barriers so as to enable effective access for children with disabilities to schools and other institutions and services;  (c) Establish a database on children with disabilities that is necessary for the development of appropriate policies and programmes for children with disabilities;  (d) Take immediate measures to ensure that all children with disabilities have access to health care, including early detection and intervention programmes;  (e) Set up comprehensive measures to develop inclusive education and ensure that inclusive education is given priority over the placement of children in specialized institutions and classes;  (f) Train and assign specialized teachers and professionals (including mental health specialists) in integrated classes so as to provide individual support and all due attention to children with learning difficulties;  (g) Conduct awareness-raising campaigns for government officials, the public and families with a view to combating the stigmatization of and prejudice against children with disabilities and promote a positive image of such children;   (h) Take measures to ensure that children with mental disabilities are not placed in reform schools along with young offenders and children with behavioural problems.  (i) Provide adequate support payments and services for all children with disabilities including those with severe or profound disabilities, up to the age of 18 years, and increase awareness about these services, including in the Russian language.</t>
  </si>
  <si>
    <t>- Equality &amp; non-discrimination
- Human rights education, trainings &amp; awareness raising
- Reservations
- Right to health
- Data collection &amp; research
- Right to social security
- Legal &amp; institutional reform
- Right to education</t>
  </si>
  <si>
    <t>- Children
- Educational staff &amp; students
- Persons with disabilities</t>
  </si>
  <si>
    <t>- 16.a - Strong institutions to prevent violence, terrorism and crime
- 3.8 - Achieve universal health coverage
- 16 - PEACE, JUSTICE AND STRONG INSTITUTIONS
- 17 - PARTNERSHIPS FOR THE GOALS
- 5 - GENDER EQUALITY
- 4 - QUALITY EDUCATION
- 4.7 - Education for sustainable development and global citizenship
- 4.5 - No discrimination in education
- 10 - REDUCED INEQUALITIES
- 5.3 - Eliminate forced marriages and genital mutilation
- 4.a - Build and upgrade inclusive and safe schools
- 3 - GOOD HEALTH AND WELL-BEING
- 17.18 - Enhance availability of reliable data
- 10.3 - Ensure equal opportunities and end discrimination
- 3.4 - Reduce mortality from non-communicable diseases and promote mental health</t>
  </si>
  <si>
    <t>bf2bbc33-6e6f-45f4-803c-f99c9278b8ea</t>
  </si>
  <si>
    <t>53.The Committee draws the State party’s attention to target 13.5 of the Sustainable Development Goals on promoting mechanisms for raising capacity for effective climate change-related planning and management, and recommends that the State party collect disaggregated data identifying the types of risk faced by children related to the occurrence of a variety of disasters.</t>
  </si>
  <si>
    <t>- Serbia</t>
  </si>
  <si>
    <t>CRC/C/SRB/CO/2-3</t>
  </si>
  <si>
    <t>- Reservations
- Human rights &amp; climate change
- Data collection &amp; research</t>
  </si>
  <si>
    <t>c2d2e1a1-fdcc-46d8-8006-15f9cecd4d1f</t>
  </si>
  <si>
    <t>13. In the light of general comment No. 19 (2016) on public budgeting for the realization of children’s rights, the Committee recommends that the State party:  (a) Establish a budgeting process that includes a child rights perspective and specifies clear allocations to children in the relevant sectors and agencies, with specific indicators and a tracking system;  (b) Establish mechanisms to monitor and evaluate the adequacy, efficacy and equitability of the distribution of resources allocated to the implementation of the Convention;  (c) Ensure transparent and participatory budgeting through public dialogue, especially with children, and for proper accountability of the authorities, including at the local level;  (d) Conduct a comprehensive assessment of the budget needs for children and allocate adequate budgetary resources, increase the budget allocated to social sectors, in particular in the areas of education and social assistance, and address disparities on the basis of indicators related to children’s rights.</t>
  </si>
  <si>
    <t>- Reservations
- Data collection &amp; research
- Budget &amp; resources (for human rights implementation)</t>
  </si>
  <si>
    <t>- Refugees &amp; asylum seekers
- Children
- Migrants
- Vulnerable persons/groups
- Minorities/ racial, ethnic, linguistic, religious or descent-based groups
- Persons with disabilities</t>
  </si>
  <si>
    <t>- 16.7 - Responsive, inclusive and representative decision-making
- 16 - PEACE, JUSTICE AND STRONG INSTITUTIONS
- 4 - QUALITY EDUCATION
- 4.5 - No discrimination in education
- 16.6 - Effective, accountable and transparent institutions</t>
  </si>
  <si>
    <t>73ad99a8-aae7-4d56-82eb-643ee1917743</t>
  </si>
  <si>
    <t>35. The Committee recommends that the State party:  (a) Further strengthen awareness-raising and education programmes, including campaigns, with the involvement of children, in order to formulate a comprehensive strategy for preventing and combating child abuse;  (b) Establish a national database on all cases of domestic violence against children and undertake a comprehensive assessment of the extent, causes and nature of such violence;   (c) Ensure the allocation of adequate human, technical and financial resources to the office of the deputy ombudsman to enable it to implement long-term programmes for addressing the root causes of violence and abuse;   (d) Encourage community-based programmes aimed at preventing and tackling domestic violence, child abuse and neglect, including by involving former victims, volunteers and community members and providing them with training support.</t>
  </si>
  <si>
    <t>- Violence against women
- Human rights education, trainings &amp; awareness raising
- Reservations
- Children: protection against exploitation
- Legal &amp; institutional reform
- Prohibition of torture &amp; ill-treatment (including cruel, inhuman or degrading treatment)
- Sexual &amp; gender-based violence
- Data collection &amp; research
- Budget &amp; resources (for human rights implementation)</t>
  </si>
  <si>
    <t>- Law enforcement / police &amp; prison officials
- Children
- Women &amp; girls</t>
  </si>
  <si>
    <t>06df08e7-1b6c-4920-bdc0-7a5fd67a4aad</t>
  </si>
  <si>
    <t>44. In the light of general comment No. 9 (2006) on the rights of children with disabilities, the Committee urges the State party to adopt a human rights-based approach to disability and establish a comprehensive strategy to ensure the inclusion of children with disabilities, and:  (a) Enhance the collection of data on children with disabilities and conduct studies and analyses on the effectiveness of the implementation of the Convention and the existing laws and policies;  (b) Reform the system of social assistance for children with disabilities and their families in order to improve its coherence and coordination and avoid unnecessary institutionalization, and undertake awareness-raising campaigns to combat the stigmatization of and prejudice against children with disabilities;  (c) Establish legislative and other measures to enable children with disabilities who are in need of constant care and assistance to remain with their biological families through services for children and parents and/or through financial support and assistance to parents who are unable to work and generate income because they provide constant care and assistance to a child with a disability;  (d) Give priority to measures to facilitate the full inclusion of children with disabilities, including those with intellectual and psychosocial disabilities, in all areas of public life, such as leisure activities, community-based care and the provision of social housing with reasonable accommodation.</t>
  </si>
  <si>
    <t>- Equality &amp; non-discrimination
- Human rights education, trainings &amp; awareness raising
- Cultural rights
- Reservations
- Legal &amp; institutional reform
- Children: family environment &amp; alternative care
- Constitutional &amp; legislative framework
- Data collection &amp; research</t>
  </si>
  <si>
    <t>- 16.a - Strong institutions to prevent violence, terrorism and crime
- 11 - SUSTAINABLE CITIES AND COMMUNITIES
- 16 - PEACE, JUSTICE AND STRONG INSTITUTIONS
- 17 - PARTNERSHIPS FOR THE GOALS
- 4 - QUALITY EDUCATION
- 4.7 - Education for sustainable development and global citizenship
- 11.1 - Safe and affordable housing 
- 3 - GOOD HEALTH AND WELL-BEING
- 17.18 - Enhance availability of reliable data
- 3.4 - Reduce mortality from non-communicable diseases and promote mental health</t>
  </si>
  <si>
    <t>bf2708d3-dc0e-4b53-a9cf-8fb388d5bf38</t>
  </si>
  <si>
    <t>15. In the light of general comment No. 5 (2003) on general measures of implementation of the Convention, the Committee recommends that the State party:   (a) Expeditiously strengthen information management and data-collection systems at central and local government levels to cover all areas of the Convention. Data should be disaggregated by, among others, age, sex, disability, geographic location, ethnic and national origin and socioeconomic background, in order to facilitate analysis of the situation of all children, particularly those in situations of vulnerability;  (b) Ensure that data and indicators are shared among relevant ministries and used for the formulation, monitoring and evaluation of policies, programmes and projects for the effective implementation of the Convention;   (c) Take into account the conceptual and methodological framework set out in the Office of the United Nations High Commissioner for Human Rights (OHCHR) publication   Human Rights Indicators: A Guide to Measurement and Implementation   when defining, collecting and disseminating statistical information.</t>
  </si>
  <si>
    <t>- Reservations
- Data collection &amp; research</t>
  </si>
  <si>
    <t>- Children
- Vulnerable persons/groups
- Minorities/ racial, ethnic, linguistic, religious or descent-based groups</t>
  </si>
  <si>
    <t>055e487f-de71-4cef-9360-a79ca08d8de8</t>
  </si>
  <si>
    <t>14. In the light of its general comment No. 5 (2003) on general measures of implementation of the Convention, the Committee recommends that the State party:   (a) Expeditiously improve its data collection system to cover all areas of the Convention. Data should be disaggregated by, among others, age, sex, disability, geographic location, ethnic and national origin, and socioeconomic background in order to facilitate analysis on the situation of all children, particularly those in situations of vulnerability;  (b) Ensure that data and indicators are shared among relevant ministries and used for the formulation, monitoring and evaluation of policies, programmes and projects for the effective implementation of the Convention;   (c) Take into account the conceptual and methodological framework set out in   Human Rights Indicators: A Guide to Measurement and Implementation  ,     by the Office of the United Nations High Commissioner for Human Rights, when defining, collecting and disseminating statistical information.</t>
  </si>
  <si>
    <t>- Bulgaria</t>
  </si>
  <si>
    <t>CRC/C/BGR/CO/3-5</t>
  </si>
  <si>
    <t>- Children
- Minorities/ racial, ethnic, linguistic, religious or descent-based groups
- Persons with disabilities</t>
  </si>
  <si>
    <t>5434a56c-5abb-4509-a706-0ae009f00127</t>
  </si>
  <si>
    <t>12. In the light of its day of general discussion in 2007 on the theme “Resources for the rights of the child – responsibility of States”, the Committee recommends that the State party:  (a) Establish a child rights perspective in its budgeting process and specify clear allocations for children in the relevant sectors and agencies, including specific indicators and a tracking system;   (b) Establish mechanisms to monitor and evaluate the adequacy, efficacy and equitability of the distribution of resources allocated to the implementation of the Convention;  (c) Ensure transparent and participatory budgeting through public dialogue, especially with children, and proper accountability of the authorities, including at the local level;  (d) Conduct a comprehensive assessment of the budgetary needs of children and allocate adequate budgetary resources, in accordance with article 4 of the Convention, for the implementation of children’s rights; increase the budget allocated to social sectors; address disparities on the basis of indicators relating to children’s rights; and, in particular, substantially increase the allocations in the areas of education and social assistance to adequate levels.</t>
  </si>
  <si>
    <t>- Children: definition; general principles; protection
- Data collection &amp; research
- Budget &amp; resources (for human rights implementation)</t>
  </si>
  <si>
    <t>- Children
- Migrants
- Vulnerable persons/groups
- Minorities/ racial, ethnic, linguistic, religious or descent-based groups</t>
  </si>
  <si>
    <t>519dc7b8-086d-4c80-843a-112b4d3eca02</t>
  </si>
  <si>
    <t>41. In the light of its general comment No. 15 (2013) on the right of the child to the enjoyment of the highest attainable standard of health and taking note of Sustainable Development Goal 3.1 on reducing maternal mortality worldwide and Goal 3.2 on ending preventable deaths of newborns and children under 5 years of age, the Committee recommends that the State party:  (a)  Allocate adequate human and financial resources to ensure full implementation of theNational Programme for Improving Mother and Child Health care (2014-2020) and strengthen and increase support to newly appointed health mediators in Roma communities;  (b) Ensure availability of and equitable access to quality primary and specialized health and dental care for all children in the country, particularly those from socially and economically disadvantaged groups, including Roma children and children with disabilities;  (c) Strengthen efforts to ensure that access to adequate health care, including prenatal care for uninsured pregnant women, is extended to families living in the most vulnerable situations, particularly those living in marginalized and remote areas;  (d) Implement and apply the “Technical guidance on the application of a human rights-based approach to the implementation of policies and programmes to reduce and eliminate preventable mortality and morbidity of children under 5 years of age” by the Office of the United Nations High Commissioner for Human Rights (A/HRC/27/31);  (e) Fully implement the World Health Organization   International Code of Marketing of Breast-milk Substitutes   and develop a national programme for the protection, promotion and support of breastfeeding through comprehensive campaigns, provide appropriate support to mothers through counselling structures in hospitals, clinics and the community and implement the Baby-friendly Hospital Initiative throughout the country.</t>
  </si>
  <si>
    <t>- Right to health
- Children: definition; general principles; protection
- Data collection &amp; research
- Sexual &amp; reproductive health and rights
- Budget &amp; resources (for human rights implementation)</t>
  </si>
  <si>
    <t>- Children
- Vulnerable persons/groups
- Women &amp; girls
- Minorities/ racial, ethnic, linguistic, religious or descent-based groups</t>
  </si>
  <si>
    <t>- 8 - DECENT WORK AND ECONOMIC GROWTH
- 3.8 - Achieve universal health coverage
- 3.2 - End all preventable deaths under 5 years of age
- 3.1 - Reduce maternal mortality
- 16 - PEACE, JUSTICE AND STRONG INSTITUTIONS
- 8.5 - Full employment and decent work with equal pay
- 16.9 - Universal legal identity and birth registration
- 3 - GOOD HEALTH AND WELL-BEING</t>
  </si>
  <si>
    <t>b38ba704-d0fc-429f-86c9-26a6fc7b1e7a</t>
  </si>
  <si>
    <t>30. The Committee recommends that the State party:  (a) Further strengthen awareness-raising and education programmes — including campaigns — with the involvement of children, in order to formulate a comprehensive strategy for preventing and combating child abuse;  (b) Establish a national database on all cases of domestic violence against children and undertake a comprehensive assessment of the extent, causes and nature of such violence;   (c) Ensure the allocation of adequate human, technical and financial resources to the State Agency for Child Protection to enable it to implement long-term programmes for addressing the root causes of violence and abuse;   (d) Encourage community-based programmes aimed at preventing and tackling domestic violence, child abuse and neglect, including by involving former victims, volunteers and community members, and providing training support to them.</t>
  </si>
  <si>
    <t>- Human rights education, trainings &amp; awareness raising
- Children: protection against exploitation
- Legal &amp; institutional reform
- Data collection &amp; research
- National Preventive Mechanism (NPM)
- Budget &amp; resources (for human rights implementation)</t>
  </si>
  <si>
    <t>35262490-b859-4192-b1d0-3519b79c6134</t>
  </si>
  <si>
    <t>64. The Committee urges the State party to bring its Criminal Code into full compliance with articles 2 and 3 of the Optional Protocol and recommends that it step up its efforts to prevent trafficking in child and take preventive measures to address the sale of children, child prostitution and sex trafficking in Roma communities. In particular, urgent measures should be taken to combat the sale of children for adoption. The State party is requested to provide information in its next report on extraterritorial jurisdiction over all crimes provided for in the Optional Protocol.</t>
  </si>
  <si>
    <t>- Cooperation &amp; Follow up with Treaty Bodies
- Children: protection against exploitation
- Human trafficking &amp; contemporary forms of slavery
- Children: definition; general principles; protection
- Constitutional &amp; legislative framework
- Data collection &amp; research</t>
  </si>
  <si>
    <t>dfc10cc3-2d38-4d6d-8d53-3673bd007ded</t>
  </si>
  <si>
    <t>39. In the light of its general comment no. 9 (2006) on the rights of children with disabilities, the Committee urges the State party to adopt a human rights-based approach to disability and establish a comprehensive strategy to ensure the inclusion of children with disabilities. It also urges the State party to:  (a) Enhance data collection relating to children with disabilities and conduct studies and analyses on the effectiveness of the implementation of the Convention and the existing laws and policies;  (b) Reform the social assistance system for children with disabilities and their families in order to improve coherence and coordination and avoid institutionalization;  (c) Give priority to measures that facilitate the full inclusion of children with disabilities, including those with intellectual and psychosocial disabilities, in all areas of public life, including leisure activities, community-based care and provision of social housing with reasonable accommodation;   (d) Undertake awareness-raising campaigns to combat the stigmatization of and prejudice against children with disabilities;  (e) Guarantee all children with disabilities the right to inclusive education in mainstream school, independent of parental consent;   (f) Train and assign specialized teachers and professionals in integrated classes to provide individual support and due attention to children with learning difficulties and address the shortage of speech therapists and qualified professionals for children with mental and psychosocial disabilities;  (g) Revise the draft law on Preschool and School Education to ensure that the proposed three categories of alternative support centres for children with disabilities do not undermine efforts to ensure inclusive education for all.</t>
  </si>
  <si>
    <t>- Human rights education, trainings &amp; awareness raising
- Economic, social &amp; cultural rights - general measures of implementation
- Constitutional &amp; legislative framework
- Ratification of &amp; accession to international instruments
- Data collection &amp; research
- Right to health
- Right to social security
- Right to education
- Right to adequate housing</t>
  </si>
  <si>
    <t>- Medical staff / health professionals
- Persons with disabilities</t>
  </si>
  <si>
    <t>- 16.a - Strong institutions to prevent violence, terrorism and crime
- 11 - SUSTAINABLE CITIES AND COMMUNITIES
- 16 - PEACE, JUSTICE AND STRONG INSTITUTIONS
- 17 - PARTNERSHIPS FOR THE GOALS
- 4 - QUALITY EDUCATION
- 4.7 - Education for sustainable development and global citizenship
- 4.5 - No discrimination in education
- 11.1 - Safe and affordable housing 
- 4.a - Build and upgrade inclusive and safe schools
- 17.18 - Enhance availability of reliable data</t>
  </si>
  <si>
    <t>7b19c760-07da-4451-b1b1-c979e190c705</t>
  </si>
  <si>
    <t>51. The Committee recommends that the State party:  (a) Establish a central register at the Ministry of Education to collect data on the number of children from families receiving the living wage benefit who use the services of leisure centres;  (b) Provide adequate financing directly to leisure centres throughout the municipalities, and ensure that all children up to the age of 18 are able to access their services;  (c) Subsidize public transport and adjust the schedules of such transport so as to facilitate the participation of all children in leisure activities;  (d) Allocate funds in order to make cultural activities accessible to children from national minorities and children with special needs;  (e) Increase the provision of quality programmes for children and young people on the State party’s public radio and television channels.</t>
  </si>
  <si>
    <t>- Slovakia</t>
  </si>
  <si>
    <t>CRC/C/SVK/CO/3-5</t>
  </si>
  <si>
    <t>- Cultural rights
- Reservations
- Data collection &amp; research
- Right to an adequate standard of living
- Budget &amp; resources (for human rights implementation)</t>
  </si>
  <si>
    <t>- Persons living in rural areas
- Media
- Minorities/ racial, ethnic, linguistic, religious or descent-based groups</t>
  </si>
  <si>
    <t>- 16.7 - Responsive, inclusive and representative decision-making
- 8 - DECENT WORK AND ECONOMIC GROWTH
- 16 - PEACE, JUSTICE AND STRONG INSTITUTIONS
- 17 - PARTNERSHIPS FOR THE GOALS
- 8.5 - Full employment and decent work with equal pay
- 16.9 - Universal legal identity and birth registration
- 17.18 - Enhance availability of reliable data</t>
  </si>
  <si>
    <t>2afb4ec9-6998-43b9-8cad-10936207dfdb</t>
  </si>
  <si>
    <t>41. The Committee recommends that the State party:  (a) Adopt and implement, without further delay and in consultation with children’s rights organizations, women’s rights organizations and reproductive rights organizations, a comprehensive human rights-compliant and evidence-based sexual and reproductive health policy for adolescents, and allocate adequate financial and human resources for its effective implementation, with particular attention to girls with disabilities;  (b) Take effective measures to expand adolescent girls’ practical access to affordable contraception, including through training and information programmes designed to improve public and health-care providers’ levels of knowledge and evidence-based information on contraception;  (c) Repeal the 2011 prohibition on the public health insurance coverage of contraception, ensure the universal coverage of modern contraception and abortion services under public health insurance and remove the parental consent requirement for abortions and contraceptives requested by adolescent girls above the age of sexual consent;  (d) Take effective measures to ensure adolescent girls’ access to safe and legal abortion services, including by repealing legislative provisions which subject them to a mandatory waiting period;  (e) Ensure that health-care professionals provide medically accurate and non-stigmatizing information on abortion and guarantee adolescent girls’ confidentiality;  (f) Amend legislation to explicitly prohibit institutions from adopting institutional conscience-based refusal policies or practices and establish effective monitoring systems and mechanisms to enable the collection of comprehensive data on the extent of conscience-based refusals of care and the impact of the practice on girls’ access to legal reproductive health services;  (g) Develop and implement a policy to protect the rights of pregnant teenagers, adolescent mothers and their children and combat discrimination against them and to foster responsible parenthood and sexual behaviour, with particular attention to boys and men.</t>
  </si>
  <si>
    <t>- Cooperation &amp; consultation with civil society
- Reservations
- Right to health
- Constitutional &amp; legislative framework
- Data collection &amp; research
- Sexual &amp; reproductive health and rights
- Right to education
- Budget &amp; resources (for human rights implementation)</t>
  </si>
  <si>
    <t>- Children
- Medical staff / health professionals
- Women &amp; girls
- Youth &amp; juveniles
- Persons with disabilities</t>
  </si>
  <si>
    <t>- 5.1 - End discrimination against women and girls
- 16.7 - Responsive, inclusive and representative decision-making
- 16.a - Strong institutions to prevent violence, terrorism and crime
- 3.8 - Achieve universal health coverage
- 3.1 - Reduce maternal mortality
- 16 - PEACE, JUSTICE AND STRONG INSTITUTIONS
- 17 - PARTNERSHIPS FOR THE GOALS
- 5 - GENDER EQUALITY
- 3.7 - Universal access to reproductive care, planning and education
- 5.6 - Universal access to reproductive health and rights
- 5.3 - Eliminate forced marriages and genital mutilation
- 3 - GOOD HEALTH AND WELL-BEING
- 17.18 - Enhance availability of reliable data</t>
  </si>
  <si>
    <t>92fe4376-e05a-4d5d-80a0-23a0b9588d31</t>
  </si>
  <si>
    <t>29. In the light of its general comment No. 13 (2011) on the right of the child to freedom from all forms of violence, and taking note of the Sustainable Development Goals (target 16.2: end abuse, exploitation, trafficking and all forms of violence against and torture of children), the Committee urges the State party to:  (a) Establish early detection and investigative programmes for identifying child victims of violence and sexual abuse;  (b) Improve cooperation and coordination between all entities involved in child protection, including crisis centres, and introduce standard operating procedures and methodologies for them which are duly monitored, including as these relate to testimonies;  (c) Ensure effective prosecution against and commensurate sanctions for the perpetrators of violence against children and sexual exploitation and abuse, including through capacity-building for judges and other relevant personnel, taking fully into account the United Nations Guidelines on Justice in Matters Involving Child Victims and Witnesses of Crime (Economic and Social Council resolution 2005/20, annex);  (d) Establish a national database of all cases of domestic violence against and sexual abuse of children, and undertake a comprehensive assessment of the extent, causes and nature of such behaviour;   (e) Encourage community-based programmes aimed at preventing and tackling domestic violence, child abuse, including sexual abuse, and neglect, including by involving former child victims, volunteers and community members, and providing training to them.</t>
  </si>
  <si>
    <t>- Administration of justice &amp; fair trial
- Support to victims &amp; witnesses
- Reservations
- Human rights education, trainings &amp; awareness raising
- Children: protection against exploitation
- Legal &amp; institutional reform
- Children: definition; general principles; protection
- Prohibition of torture &amp; ill-treatment (including cruel, inhuman or degrading treatment)
- Data collection &amp; research</t>
  </si>
  <si>
    <t>- Law enforcement / police &amp; prison officials
- Children
- Judges, lawyers and prosecutors</t>
  </si>
  <si>
    <t>- 8 - DECENT WORK AND ECONOMIC GROWTH
- 16 - PEACE, JUSTICE AND STRONG INSTITUTIONS
- 17 - PARTNERSHIPS FOR THE GOALS
- 5 - GENDER EQUALITY
- 16.2 - Protect children from abuse, exploitation, trafficking and violence
- 16.1 - Reduce violence everywhere
- 5.2 - End all violence against and exploitation of women 
- 8.7 - End modern slavery, trafficking and child labour
- 1 - NO POVERTY
- 16.6 - Effective, accountable and transparent institutions
- 1.5 - Build resilience to environmental, economic and social disasters
- 17.18 - Enhance availability of reliable data
- 16.3 - Promote the rule of law and access to justice for all</t>
  </si>
  <si>
    <t>c7f7dc7d-a5cd-4fcd-9814-2fc099d99086</t>
  </si>
  <si>
    <t>10. The Committee reiterates its previous recommendations (see CRC/C/SVK/CO/2, para. 20) and further recommends that the State party:   (a) Expeditiously improve its data-collection system, which should cover all areas of the Convention, in order to ensure effective analysis and monitoring of the situation of all children, particularly those in situations of vulnerability, as well as impact assessments of the measures taken. The data should be disaggregated, inter alia by sex, age, disability, nationality and ethnic origin, geographic location, and socioeconomic and migratory status;  (b) Ensure that the data and indicators are shared among the ministries concerned and used to formulate, monitor and evaluate policies, programmes and projects with a view to the effective implementation of the Convention;   (c) Take into account the conceptual and methodological framework set out in the report of the Office of the United Nations High Commissioner for Human Rights (OHCHR) entitled   Human Rights Indicators: A Guide to Measurement and Implementation   when defining, collecting and disseminating statistical information.</t>
  </si>
  <si>
    <t>- Reservations
- Children: definition; general principles; protection
- Data collection &amp; research
- Legal &amp; institutional reform</t>
  </si>
  <si>
    <t>52df1d82-d639-4ca9-8c53-311fe53de2e7</t>
  </si>
  <si>
    <t>55. In the light of its general comment No. 6 (2005) on the treatment of unaccompanied and separated children outside their country of origin, the Committee urges the State party to:   (a) Ensure that unaccompanied children receive appropriate protection and care and, as a matter of urgency, establish a register of disappeared unaccompanied children and conduct search operations for those children, in cooperation with other States as necessary;  (b) Ensure that child asylum seekers, in particular unaccompanied children, have access to education, social and psychological services and legal aid, and are provided with a legal representative and/or guardian without delay;   (c) Remove the presumption of majority from the Act on Residence of Foreigners and ensure that age assessment procedures are undertaken only in cases of serious doubt about the age of the person concerned, are subject to the informed consent of the child and are conducted by experts in that field;  (d) Take all necessary measures to ensure the principle of family unity for children in need of international protection by, inter alia amending the rules for family reunification and providing effective access to embassies and consulates, and engage with the national Red Cross to establish a mechanism for tracing the families and relatives of unaccompanied asylum-seeking and refugee children;  (e) Ensure that all professionals working with unaccompanied children receive regular training on children’s rights and on appropriate procedures and communication for dealing with children;  (f) Gather and publish statistics on the number of families with minor children apprehended by immigration authorities, the age and country of origin of such children, the grounds for their apprehension or detention and the length of their detention, and regularly evaluate these statistics as well as the situation of these children.</t>
  </si>
  <si>
    <t>- Cooperation with human rights mechanisms &amp; requests for technical assistance
- Reservations
- Human rights education, trainings &amp; awareness raising
- Legal &amp; institutional reform
- Children: definition; general principles; protection
- Children: family environment &amp; alternative care
- Enforced disappearances
- Constitutional &amp; legislative framework
- Data collection &amp; research
- Right to education</t>
  </si>
  <si>
    <t>- Disappeared persons
- Children</t>
  </si>
  <si>
    <t>- 16 - PEACE, JUSTICE AND STRONG INSTITUTIONS
- 4 - QUALITY EDUCATION
- 4.5 - No discrimination in education
- 16.9 - Universal legal identity and birth registration
- 3 - GOOD HEALTH AND WELL-BEING
- 16.3 - Promote the rule of law and access to justice for all
- 3.4 - Reduce mortality from non-communicable diseases and promote mental health</t>
  </si>
  <si>
    <t>d04b52f7-a38b-4f66-972b-9be3a05b1c4d</t>
  </si>
  <si>
    <t>47. In the light of its general comment No. 1 (2001) on the aims of education, the Committee recommends that the State party:  (a) Include human rights education in the curricula for primary and secondary schools and revise those curricula and the educational methodology to place emphasis on the value of education, critical thinking, accepting differences, embracing diversity and building social cohesion;  (b) Support methodical innovations that would help teachers at all levels of the education system to respond to the individual needs of pupils and develop skills needed in their personal and professional lives;   (c) Support the transformation of schools to open learning communities able to respond flexibly to the needs of both pupils and society.</t>
  </si>
  <si>
    <t>- Equality &amp; non-discrimination
- Human rights education, trainings &amp; awareness raising
- Reservations
- Right to education
- Data collection &amp; research</t>
  </si>
  <si>
    <t>- 4 - QUALITY EDUCATION
- 4.7 - Education for sustainable development and global citizenship
- 4.4 - Increase the number of people with relevant skills for financial success</t>
  </si>
  <si>
    <t>40608152-90ec-4ad6-b53b-bde29141273f</t>
  </si>
  <si>
    <t>Freedom of association and peaceful assembly  37. In order to fully guarantee children’s right to freedom of movement and peaceful assembly, the Committee recommends that the State party:   (a) Prohibit the use in public spaces of acoustic devices used to disperse gatherings of young people (so-called “mosquito devices”);  (b) Collect data on measures used against children, including children aged 10-11 years, to deal with antisocial behaviours and for the dispersal of crowds, and monitor the criteria and proportionality of their use.</t>
  </si>
  <si>
    <t>- United Kingdom of Great Britain and Northern Ireland</t>
  </si>
  <si>
    <t>CRC/C/GBR/CO/5</t>
  </si>
  <si>
    <t>- Freedom of movement
- Freedom of association
- Reservations
- Right to peaceful assembly
- Data collection &amp; research</t>
  </si>
  <si>
    <t>- 16 - PEACE, JUSTICE AND STRONG INSTITUTIONS
- 17 - PARTNERSHIPS FOR THE GOALS
- 16.10 - Ensure public access to information and protect fundamental freedoms
- 17.18 - Enhance availability of reliable data</t>
  </si>
  <si>
    <t>631ca2c5-ea17-4b65-b7d2-10ed52c56649</t>
  </si>
  <si>
    <t>77. With reference to its general comment No. 6 (2005) on treatment of unaccompanied and separated children outside their country of origin, the Committee recommends that the State party:   (a) Systematically collect and publish disaggregated data on the number of children seeking asylum, including those whose age is disputed;  (b) Establish statutory independent guardians for all unaccompanied and separated children throughout the State party;  (c) Conduct age assessments only in cases of serious doubt through multidisciplinary and transparent procedures, taking into account all aspects, including the psychological and environmental aspects of the person under assessment;  (d) Cease the detention of asylum-seeking and migrant children;   (e) Review its asylum policy in order to facilitate family reunion for unaccompanied and separated refugee children within and outside of the State party, including through implementation of the European Union Dublin III Regulation;   (f) Provide sufficient support to migrant, refugee and asylum-seeking children to access basic services;   (g) Review the Immigration Act (2016) in order to ensure its compatibility with the Convention;  (h) Ensure that children are returned only where there are adequate safeguards, including a formal best-interests determination, effective family tracing, including individual risk and security assessments, and appropriate reception and care arrangements.</t>
  </si>
  <si>
    <t>- Arbitrary arrest &amp; detention
- Rights related to marriage &amp; family
- Administration of justice &amp; fair trial
- Reservations
- Legal &amp; institutional reform
- Children: definition; general principles; protection
- Children: family environment &amp; alternative care
- Constitutional &amp; legislative framework
- Data collection &amp; research
- Conditions of detention</t>
  </si>
  <si>
    <t>- Refugees &amp; asylum seekers
- Children
- Migrants
- Persons deprived of their liberty &amp; detainees</t>
  </si>
  <si>
    <t>- 11 - SUSTAINABLE CITIES AND COMMUNITIES
- 10.7 - Responsible and well-managed migration policies
- 16 - PEACE, JUSTICE AND STRONG INSTITUTIONS
- 1.4 - Equal rights to ownership, basic services, technology and economic resources
- 17 - PARTNERSHIPS FOR THE GOALS
- 11.1 - Safe and affordable housing 
- 1 - NO POVERTY
- 10 - REDUCED INEQUALITIES
- 16.6 - Effective, accountable and transparent institutions
- 3 - GOOD HEALTH AND WELL-BEING
- 17.18 - Enhance availability of reliable data
- 3.4 - Reduce mortality from non-communicable diseases and promote mental health</t>
  </si>
  <si>
    <t>db590e6d-b83e-4fc5-9a3e-16988c6c4303</t>
  </si>
  <si>
    <t>63. The Committee recommends that the State party:   (a) Regularly collect data on the amount and regularity of psychotropic drugs (Ritalin, Concerta, etc.) being prescribed to children, and make the data transparent;   (b) Ensure that the prescription of drugs is used as a measure of last resort and only after an individualized assessment of the best interests of that child, and that children and their parents are properly informed about the possible side effects of such medical treatment and about non-medical alternatives;  (c) Establish a system of independent expert monitoring of diagnoses of or related to attention deficit and hyperactivity disorders, and undertake a study on the root causes of their increase, also aimed at improving the accuracy of diagnoses.</t>
  </si>
  <si>
    <t>- Reservations
- Right to health
- Children: definition; general principles; protection
- Data collection &amp; research</t>
  </si>
  <si>
    <t>c83f4c41-8f26-4d75-ab71-1bb094ef4242</t>
  </si>
  <si>
    <t>43. With reference to its general comment No. 13 (2011) and target 16.2 of the Sustainable Development Goals, the Committee recommends that the State party:   (a) Revise the Children and Young Persons Act (1933) in order to protect all children under 18 years from child abuse and neglect;  (b) Strengthen the systematic collection of data and recording of information on violence against children, including domestic violence, gender-based violence, abuse and neglect, in all settings, and the sharing of information and referral of cases among relevant sectors;  (c) Increase the number of social workers and strengthen their capacity to address violence against children;   (d) Give due weight to the views of children concerned in the responses to violence, including in criminal and family law proceedings;  (e) Consider ratifying the Convention on preventing and combating violence against women and domestic violence.</t>
  </si>
  <si>
    <t>- Administration of justice &amp; fair trial
- Children: family environment &amp; alternative care
- Constitutional &amp; legislative framework
- Ratification of &amp; accession to international instruments
- Sexual &amp; gender-based violence
- Data collection &amp; research
- Budget &amp; resources (for human rights implementation)</t>
  </si>
  <si>
    <t>- Children
- Women &amp; girls
- Social workers</t>
  </si>
  <si>
    <t>5940b742-812d-4a8d-94f9-1edc97356f1d</t>
  </si>
  <si>
    <t>Right to privacy  38. The Committee recommends that the State party:   (a) Prohibit the use of non-statutory stop-and-search checks against children;  (b) Ensure that the statutory use of the stop-and-search checks is proportionate, taking into consideration the age and maturity of the child, and non-discriminatory;   (c) Regularly collect, analyse and publish data relating to the use of stop-and-search checks on children, disaggregated by age, sex, disability, geographic location, ethnic origin and socioeconomic background.</t>
  </si>
  <si>
    <t>- Equality &amp; non-discrimination
- Reservations
- Private life &amp; privacy
- Legal &amp; institutional reform
- Constitutional &amp; legislative framework
- Data collection &amp; research</t>
  </si>
  <si>
    <t>- 16 - PEACE, JUSTICE AND STRONG INSTITUTIONS
- 17 - PARTNERSHIPS FOR THE GOALS
- 10 - REDUCED INEQUALITIES
- 16.10 - Ensure public access to information and protect fundamental freedoms
- 17.18 - Enhance availability of reliable data
- 10.3 - Ensure equal opportunities and end discrimination</t>
  </si>
  <si>
    <t>f75c78f4-402a-4df0-9a53-44890b89dcd0</t>
  </si>
  <si>
    <t>71. The Committee draws the attention of the State party to target 1.2 of the Sustainable Development Goals, on poverty reduction, and urges the State party to:   (a) Set up clear accountability mechanisms for the eradication of child poverty, including by re-establishing concrete targets with a set time frame and measurable indicators, and continue regular monitoring and reporting on child poverty reduction in all parts of the State party;  (b) Ensure clear focus on the child in the State party’s poverty reduction strategies and action plans, including in the new “Life Chances Strategy”, and support the production and implementation of child poverty reduction strategies in the devolved administrations;  (c) Conduct a comprehensive assessment of the cumulative impact of the full range of social security and tax credit reforms introduced between 2010 and 2016 on children, including children with disabilities and children belonging to ethnic minority groups;  (d) Where necessary, revise the mentioned reforms in order to fully respect the right of the child to have his or her best interests taken as a primary consideration, taking into account the different impacts of the reform on different groups of children, particularly those in vulnerable situations;   (e) Strictly implement the legal prohibition of prolonged placement of children in temporary accommodation by public authorities in England, Wales and Scotland, and enact similar legislation in Northern Ireland;   (f) Take necessary measures to reduce homelessness and to progressively guarantee all children stable access to adequate housing that provides physical safety, adequate space, protection against the threats to health and structural hazards, including cold, damp, heat and pollution, and accessibility for children with disabilities;  (g) In Scotland, introduce a statutory duty for local authorities to provide safe and adequate sites for travellers, while ensuring meaningful participation of Roma, gypsy and traveller communities, including children, in planning and decision-making processes.</t>
  </si>
  <si>
    <t>- Human rights &amp; poverty
- Cultural rights
- Reservations
- Legal &amp; institutional reform
- Economic policy and foreign debt
- Children: definition; general principles; protection
- Constitutional &amp; legislative framework
- Right to participate in public affairs &amp; right to vote
- Data collection &amp; research
- Right to health
- Right to an adequate standard of living
- Right to adequate housing</t>
  </si>
  <si>
    <t>- Children
- Persons living in poverty
- Minorities/ racial, ethnic, linguistic, religious or descent-based groups
- Persons with disabilities</t>
  </si>
  <si>
    <t>- 16.7 - Responsive, inclusive and representative decision-making
- 8 - DECENT WORK AND ECONOMIC GROWTH
- 11 - SUSTAINABLE CITIES AND COMMUNITIES
- 3.8 - Achieve universal health coverage
- 16 - PEACE, JUSTICE AND STRONG INSTITUTIONS
- 8.8 - Universal labour rights and safe working environments
- 1.2 - Reduce poverty at least by 50%
- 11.1 - Safe and affordable housing 
- 8.7 - End modern slavery, trafficking and child labour
- 3.7 - Universal access to reproductive care, planning and education
- 1 - NO POVERTY
- 10 - REDUCED INEQUALITIES
- 16.6 - Effective, accountable and transparent institutions
- 3 - GOOD HEALTH AND WELL-BEING
- 10.3 - Ensure equal opportunities and end discrimination
- 1.3 - Implement social protection systems
- 3.4 - Reduce mortality from non-communicable diseases and promote mental health</t>
  </si>
  <si>
    <t>8bba1885-2ad7-4a05-add0-49bfcd748a43</t>
  </si>
  <si>
    <t>Child rights impact assessment  10. The Committee recommends that the State party:  (a) Introduce a statutory obligation at the national and devolved levels to systematically conduct a child rights impact assessment when developing laws and policies affecting children, including in international development cooperation;  (b) Publish the results of such assessments and demonstrate how they have been taken into consideration in the proposed laws and policies.</t>
  </si>
  <si>
    <t>- Reservations
- Constitutional &amp; legislative framework
- Data collection &amp; research</t>
  </si>
  <si>
    <t>931c3a2e-7606-4bfa-b8ec-7dcae32c70c1</t>
  </si>
  <si>
    <t>40. With reference to the Committee’s general comment No. 13 (2011) on the right of the child to freedom from all forms of violence, and to target 16.2 of the Sustainable Development Goals, the Committee urges the State party to:   (a) Prohibit the use on children of electrical discharge weapons, such as Tasers, attenuating energy projectiles (in Northern Ireland) and any other harmful devices and systematically collect and publish age-disaggregated data on their use in order to monitor the implementation of such prohibition;  (b) Abolish all methods of restraint against children for disciplinary purposes in all institutional settings, both residential and non-residential, and ban the use of any technique designed to inflict pain on children;  (c) Ensure that restraint is used against children exclusively to prevent harm to the child or others and only as a last resort;   (d) Systematically and regularly collect and publish disaggregated data on the use of restraint and other restrictive interventions on children in order to monitor the appropriateness of discipline and behaviour management for children in all settings, including in education, custody, mental health, welfare and immigration settings.</t>
  </si>
  <si>
    <t>- Children: juvenile justice
- Reservations
- Children: definition; general principles; protection
- Children: family environment &amp; alternative care
- Constitutional &amp; legislative framework
- Prohibition of torture &amp; ill-treatment (including cruel, inhuman or degrading treatment)
- Data collection &amp; research</t>
  </si>
  <si>
    <t>- Children
- Law enforcement / police &amp; prison officials
- Educational staff &amp; students
- Persons deprived of their liberty &amp; detainees
- Persons with disabilities</t>
  </si>
  <si>
    <t>- 16 - PEACE, JUSTICE AND STRONG INSTITUTIONS
- 17 - PARTNERSHIPS FOR THE GOALS
- 16.2 - Protect children from abuse, exploitation, trafficking and violence
- 3 - GOOD HEALTH AND WELL-BEING
- 17.18 - Enhance availability of reliable data
- 3.4 - Reduce mortality from non-communicable diseases and promote mental health</t>
  </si>
  <si>
    <t>0844da09-c707-47f8-9236-8a8a76ea9f46</t>
  </si>
  <si>
    <t>67. The Committee recommends that the State party:   (a) Systematically collect data on food security and nutrition for children, including those relevant to breastfeeding, overweight and obesity, in order to identify the root causes of child food insecurity and malnutrition;  (b) Regularly monitor and assess the effectiveness of policies and programmes on child food security and nutrition, including school meal programmes and food banks, and programmes addressing infants and young children;  (c) Promote, protect and support breastfeeding in all policy areas where breastfeeding has an impact on child health, including obesity, certain non-communicable diseases and mental health, and fully implement the International Code of Marketing of Breast-milk Substitutes.</t>
  </si>
  <si>
    <t>- Reservations
- Legal &amp; institutional reform
- Children: definition; general principles; protection
- Right to food
- Data collection &amp; research
- Right to health</t>
  </si>
  <si>
    <t>- Children
- Women &amp; girls</t>
  </si>
  <si>
    <t>- 8 - DECENT WORK AND ECONOMIC GROWTH
- 17 - PARTNERSHIPS FOR THE GOALS
- 2.1 - Universal access to safe and nutritious food
- 8.5 - Full employment and decent work with equal pay
- 2.2 - End all forms of malnutrition
- 3 - GOOD HEALTH AND WELL-BEING
- 17.18 - Enhance availability of reliable data
- 2 - ZERO HUNGER
- 3.4 - Reduce mortality from non-communicable diseases and promote mental health</t>
  </si>
  <si>
    <t>0bf062e8-e827-479f-9ef3-cc7561e5ea2c</t>
  </si>
  <si>
    <t>61. The Committee recommends that the State party:   (a) Regularly collect comprehensive data on child mental health, disaggregated across the life course of the child, with due attention to children in vulnerable situations and covering key underlying determinants;  (b) Rigorously invest in child and adolescent mental health services and develop strategies at the national and devolved levels, with clear time frames, targets, measureable indicators, effective monitoring mechanisms and sufficient human, technical and financial resources. Such strategy should include measures to ensure availability, accessibility, acceptability, quality and stability of such services, with particular attention to children at greater risk, including children living in poverty, children in care and children in contact with the criminal justice system;  (c) Expedite the prohibition of placing children with mental health needs in adult psychiatric wards or police stations, while ensuring the provision of age-appropriate mental health services and facilities;  (d) Support and develop therapeutic community-based services for children with mental health conditions;  (e) Review current legislation on mental health to ensure that the best interests and the views of the child are taken duly into account in cases of mental health treatment of children below the age of 16 years, in particular with regard to hospitalization and treatment without consent.</t>
  </si>
  <si>
    <t>- Human rights &amp; poverty
- Reservations
- Children: protection against exploitation
- Children: definition; general principles; protection
- Data collection &amp; research
- Right to health
- Conditions of detention
- National Preventive Mechanism (NPM)
- Budget &amp; resources (for human rights implementation)</t>
  </si>
  <si>
    <t>- Children
- Persons living in poverty
- Persons deprived of their liberty &amp; detainees
- Persons with disabilities</t>
  </si>
  <si>
    <t>- 3.8 - Achieve universal health coverage
- 16 - PEACE, JUSTICE AND STRONG INSTITUTIONS
- 17 - PARTNERSHIPS FOR THE GOALS
- 17.9 - Enhance capacity-building in developing countries
- 3 - GOOD HEALTH AND WELL-BEING
- 17.18 - Enhance availability of reliable data
- 16.3 - Promote the rule of law and access to justice for all
- 3.4 - Reduce mortality from non-communicable diseases and promote mental health</t>
  </si>
  <si>
    <t>52b7dbd1-d52f-477b-8029-e5a865a15ac6</t>
  </si>
  <si>
    <t>Data collection  14. The Committee recommends that the Government of Northern Ireland expedite the finalization of a child rights indicator framework, covering all areas of the Convention and taking into account the conceptual and methodological framework set out in the Office of the United Nations High Commissioner for Human Rights publication entitled “Human Rights Indicators: A Guide to Measurement and Implementation”.</t>
  </si>
  <si>
    <t>- Cooperation with human rights mechanisms &amp; requests for technical assistance
- Reservations
- Data collection &amp; research</t>
  </si>
  <si>
    <t>92cc11ec-fd30-4214-b043-eefa24e937d1</t>
  </si>
  <si>
    <t>37. With reference to Sustainable Development Goal 16.2 to end, inter alia, all forms of violence against children, the Committee recommends that the State party:   (a) Establish an integrated information system for the comprehensive analysis of violence against children, monitor the efficiency of targeted measures and develop an evidence-based policy to prevent and address violence against children;   (b) Promptly investigate all reported cases of violence against children and prosecute and sanction perpetrators;  (c) Establish a clear procedure for medical staff to record and report cases of violence against children.</t>
  </si>
  <si>
    <t>- Latvia</t>
  </si>
  <si>
    <t>CRC/C/LVA/CO/3-5</t>
  </si>
  <si>
    <t>- Human rights education, trainings &amp; awareness raising
- Administration of justice &amp; fair trial
- Right to health
- Children: definition; general principles; protection
- Access to justice &amp; remedy
- Constitutional &amp; legislative framework
- Prohibition of torture &amp; ill-treatment (including cruel, inhuman or degrading treatment)
- Data collection &amp; research</t>
  </si>
  <si>
    <t>- Children
- Medical staff / health professionals</t>
  </si>
  <si>
    <t>ecc0054c-19c4-49db-a3a7-15ed455b3137</t>
  </si>
  <si>
    <t>41. The Committee recommends that the State party:  (a) Ensure that the Helpline personnel receive regular training on the Convention and its Optional Protocols, to provide child-sensitive and child-friendly assistance and procedures for following up on complaints;  (b) Complement the Helpline with a regular monitoring mechanism to ensure the quality of the support and advice provided;  (c) Collect regular and systematic data on the number and types of complaints received and the support provided to victims.</t>
  </si>
  <si>
    <t>- Human rights education, trainings &amp; awareness raising
- Support to victims &amp; witnesses
- Legal &amp; institutional reform
- Children: definition; general principles; protection
- Data collection &amp; research</t>
  </si>
  <si>
    <t>da799e57-8f5a-4454-b8d1-26ccfb2d93a9</t>
  </si>
  <si>
    <t>47. In the light of its general comment No. 9 (2006) on the rights of children with disabilities, the Committee reiterates its previous recommendation (para. 40) and urges the State party to adopt a human rights-based approach to disability. It recommends that the State party, in particular:  (a) Adopt specific legislation to protect the rights of children with disabilities in conformity with international standards;  (b) Set up comprehensive measures to develop inclusive education and ensure that inclusive education is given priority over the placement of children in specialized institutions and classes; and train and assign specialized teachers and professionals in integrated classes to provide individual support and all due attention to children with learning difficulties;  (c) Organize data collection on children with disabilities and develop an efficient system for diagnosing disabilities, which is necessary for putting in place appropriate policies and programmes for children with disabilities;   (d) Conduct awareness-raising campaigns targeting government officials, the public and families so as to combat the stigmatization of and prejudice against children with disabilities and promote a positive image of such children.</t>
  </si>
  <si>
    <t>- Equality &amp; non-discrimination
- Human rights education, trainings &amp; awareness raising
- Persons with disabilities: accessibility, mobility
- Children: definition; general principles; protection
- Constitutional &amp; legislative framework
- Persons with disabilities: independence, inclusion
- Data collection &amp; research
- Right to education</t>
  </si>
  <si>
    <t>- 17 - PARTNERSHIPS FOR THE GOALS
- 4 - QUALITY EDUCATION
- 4.7 - Education for sustainable development and global citizenship
- 4.5 - No discrimination in education
- 4.a - Build and upgrade inclusive and safe schools
- 17.18 - Enhance availability of reliable data</t>
  </si>
  <si>
    <t>a70e9d80-8b4e-49b1-8f2d-407272009664</t>
  </si>
  <si>
    <t>15. In the light of its day of general discussion in 2007 on “Resources for the rights of the child – responsibility of States”, the Committee recommends that the State party:  (a) Utilize a child-rights approach in the elaboration of State and municipal budgets, by implementing a tracking system for the allocation and use of resources for children in the budgets. The State party should also use the tracking system to assess how investments in any sector serve the best interests of the child and ensure that the impacts on girls and boys are measured;  (b) Ensure transparent and participatory budgeting through public dialogue, especially with children and non-governmental organizations working for children’s rights and proper accountability of the authorities at the municipal and State levels;  (c) Ensure that all official data is available to the State Audit Office and provide it with the human, technical and financial resources necessary to monitor and assess public investment in social care areas;  (d) Carry out impact assessments of structural adjustment and austerity measures in areas that are directly and indirectly related to children’s rights;   (e) Take immediate measures to combat corruption and strengthen institutional capacities to effectively detect and investigate corruption and prosecute those responsible.</t>
  </si>
  <si>
    <t>- Good governance &amp; corruption
- Cooperation &amp; consultation with civil society
- Children: definition; general principles; protection
- Access to justice &amp; remedy
- Data collection &amp; research
- Right to education
- Budget &amp; resources (for human rights implementation)</t>
  </si>
  <si>
    <t>- 16.7 - Responsive, inclusive and representative decision-making
- 16 - PEACE, JUSTICE AND STRONG INSTITUTIONS
- 17 - PARTNERSHIPS FOR THE GOALS
- 16.5 - Reduce corruption and bribery
- 16.6 - Effective, accountable and transparent institutions
- 17.9 - Enhance capacity-building in developing countries
- 17.18 - Enhance availability of reliable data
- 16.3 - Promote the rule of law and access to justice for all</t>
  </si>
  <si>
    <t>d166a211-c4e8-49bf-95cc-aa7f0f0d9d16</t>
  </si>
  <si>
    <t>17. The Committee recommends that the State party develop a comprehensive information system on all areas of the Convention and strengthen the capacity of State operators to enter data correctly and in a timely manner on the different areas. The Committee further recommends that the State party take into account the conceptual and methodological framework set out in Office of the United Nations High Commissioner for Human Rights,   Human rights indicators: a guide to measurement and implementation   (2012) when defining, collecting and disseminating statistical information.</t>
  </si>
  <si>
    <t>- Human rights education, trainings &amp; awareness raising
- Legal &amp; institutional reform
- Data collection &amp; research</t>
  </si>
  <si>
    <t>- Refugees &amp; asylum seekers
- Children</t>
  </si>
  <si>
    <t>15dc7bb6-ee9c-4b6c-98e9-d13c506d4be6</t>
  </si>
  <si>
    <t>- Ireland</t>
  </si>
  <si>
    <t>CRC/C/IRL/CO/3-4</t>
  </si>
  <si>
    <t>214ca57f-a815-46d7-b970-63d16655c120</t>
  </si>
  <si>
    <t>- France</t>
  </si>
  <si>
    <t>CRC/C/FRA/CO/5</t>
  </si>
  <si>
    <t>- Legal &amp; institutional reform
- Children: definition; general principles; protection
- Constitutional &amp; legislative framework
- Data collection &amp; research</t>
  </si>
  <si>
    <t>6b18ebcc-e754-4423-bdb2-06deacbf073e</t>
  </si>
  <si>
    <t>37. The Committee reiterates its recommendation that the State party solely enter unidentified personal information in databases (see CRC/C/FRA/CO/4 and Corr.1, para. 21). The Committee also recommends that the State party adopt the necessary measures so that children and their parents are duly informed about their rights to oppose the registration of personal data, or to access, rectify or erase it.</t>
  </si>
  <si>
    <t>- Private life &amp; privacy
- Children: definition; general principles; protection
- Data collection &amp; research</t>
  </si>
  <si>
    <t>809a5d18-f89a-4b6d-b062-1d648ebc9bb0</t>
  </si>
  <si>
    <t>28. The Committee recommends that the State party:  (a) In the light of the numerous initiatives, including diagnostic studies, it has undertaken to understand and address the incidence of child maltreatment death, adopt all necessary measures to prevent the phenomenon;  (b) Establish a requirement for all judges to systematically raise the matter of revoking parental responsibility in cases involving parents convicted for any serious offences against one or more of their children, and make it explicit in law that the best interests of the child must prevail over any other consideration in these decisions.</t>
  </si>
  <si>
    <t>- Rights related to marriage &amp; family
- Right to life
- Children: definition; general principles; protection
- Sexual &amp; gender-based violence
- Data collection &amp; research</t>
  </si>
  <si>
    <t>- Children
- Women &amp; girls
- Judges, lawyers and prosecutors</t>
  </si>
  <si>
    <t>7f1a899b-2411-4a89-a6fd-20601d1a9e46</t>
  </si>
  <si>
    <t>58. Recalling its general comment No. 9 (2006) on the rights of children with disabilities, the Committee urges the State party to effectively adopt a human-rights-based approach to disability without delay, to recognize the right of all children to inclusive education and to ensure that inclusive education is given priority over the placement of children in specialized institutions and in segregated classes at all levels. The Committee specifically recommends that the State party:   (a) Organize the collection of data on children with disabilities and develop an efficient system for early identification to facilitate the design of appropriate strategies and programmes for them;  (b) Adopt measures to facilitate and ensure access to appropriate support;  (c) Train all teachers and education professionals on providing inclusive education and individual support, creating inclusive and accessible environments, and giving due attention to the specific situation of each child;  (d) Ensure sufficient resource allocation for all children, including children with disabilities, to be supported with the most appropriate plan for responding to their needs and circumstances;   (e) Undertake awareness-raising campaigns to combat the stigmatization of and prejudice against children with disabilities.</t>
  </si>
  <si>
    <t>- Human rights education, trainings &amp; awareness raising
- Children: definition; general principles; protection
- Constitutional &amp; legislative framework
- Data collection &amp; research
- Right to health
- Budget &amp; resources (for human rights implementation)</t>
  </si>
  <si>
    <t>- 10.2 - Promote universal social, economical and political inclusion
- 17 - PARTNERSHIPS FOR THE GOALS
- 5 - GENDER EQUALITY
- 4 - QUALITY EDUCATION
- 4.7 - Education for sustainable development and global citizenship
- 4.5 - No discrimination in education
- 10 - REDUCED INEQUALITIES
- 5.3 - Eliminate forced marriages and genital mutilation
- 4.a - Build and upgrade inclusive and safe schools
- 17.18 - Enhance availability of reliable data</t>
  </si>
  <si>
    <t>4965e8c9-6eac-4b31-aaaf-744f6c40d72f</t>
  </si>
  <si>
    <t>48. Recalling the joint general recommendation/general comment No. 31 of the Committee on the Elimination of Discrimination against Women and No. 18 of the Committee on the Rights of the Child on harmful practices, the Committee recommends that the State party gather data with a view to understanding the extent of these harmful practices so that children at risk can be more easily identified and their abuse prevented. It recommends that the State party:   (a) Increase awareness of female genital mutilation in the State party among girls at risk, medical professionals, social workers, police officers, gendarmes, and magistrates;   (b) Develop and implement a rights-based health-care protocol for intersex children, ensuring that children and their parents are appropriately informed of all options; that children are involved, to the greatest extent possible, in decision-making about their treatment and care; and that no child is subjected to unnecessary surgery or treatment.</t>
  </si>
  <si>
    <t>- Violence against women
- Human rights education, trainings &amp; awareness raising
- Right to health
- Data collection &amp; research</t>
  </si>
  <si>
    <t>- Law enforcement / police &amp; prison officials
- Medical staff / health professionals
- Women &amp; girls
- Social workers
- Judges, lawyers and prosecutors</t>
  </si>
  <si>
    <t>- 5.1 - End discrimination against women and girls
- 16.7 - Responsive, inclusive and representative decision-making
- 3.8 - Achieve universal health coverage
- 16 - PEACE, JUSTICE AND STRONG INSTITUTIONS
- 17 - PARTNERSHIPS FOR THE GOALS
- 5 - GENDER EQUALITY
- 16.2 - Protect children from abuse, exploitation, trafficking and violence
- 5.3 - Eliminate forced marriages and genital mutilation
- 3 - GOOD HEALTH AND WELL-BEING
- 17.18 - Enhance availability of reliable data
- 5.5 - Equal opportunities and participation in leadership</t>
  </si>
  <si>
    <t>d3ea1b39-7bd8-471a-8987-8d302323e7cd</t>
  </si>
  <si>
    <t>56. The Committee recommends that the State party ensure that, with regard to adoptions, the principle of the paramountcy of the best interests of the child is strictly observed. The Committee also recommends that the State party:   (a) Collect, in a systematic and ongoing manner, disaggregated statistical data and relevant information on domestic and intercountry adoptions in order to better understand and address the phenomenon;   (b) Provide information on the practice of “child circulation” in French Polynesia and New Caledonia in its next periodic report and adopt measures to prevent new cases from occurring;   (c) Ensure that all the safeguards provided in the 1993 Hague Convention are met, even if the other country involved is not a party to that Convention, and conclude bilateral agreements upholding the standards of the Convention on the Rights of the Child and the 1993 Hague Convention with countries that have not ratified the latter;  (d) Ensure that adoptive parents and families are provided with adequate specialized adoption support.</t>
  </si>
  <si>
    <t>- Rights related to marriage &amp; family
- Children: family environment &amp; alternative care
- Data collection &amp; research</t>
  </si>
  <si>
    <t>49670e36-816e-433a-93e1-e03329c50595</t>
  </si>
  <si>
    <t>III.Main areas of concern and recommendations  A.General measures of implementation (arts. 4, 42 and 44 (6))  7. The Committee recommends that the State party take all measures necessary to address its previous recommendations of 2007 (CRC/C/KAZ/CO/3) that have not been implemented or not sufficiently implemented, in particular, those related to coordination (para.&amp;nbsp;15), independent monitoring (para. 17), data collection (para. 21), dissemination of the Convention (para.&amp;nbsp;23), the best interests of the child (para. 29), respect for the views of the child (para. 31), alternative care (para. 42) and children with disabilities (para. 48).</t>
  </si>
  <si>
    <t>- Kazakhstan</t>
  </si>
  <si>
    <t>CRC/C/KAZ/CO/4</t>
  </si>
  <si>
    <t>636eae61-b510-4e9c-b9d4-304ebb74e8cd</t>
  </si>
  <si>
    <t>39. In the light of its general comment No. 4 (2003) on adolescent health and development in the context of the Convention, the Committee recommends that the State party:  (a) Expand the scope of the compulsory Family Life Education course to provide comprehensive, age-appropriate education on sexual and reproductive health, including information on family planning and contraceptives, the dangers of early pregnancy and the prevention and treatment of sexually transmitted diseases;  (b) Ensure unimpeded access to sexual and reproductive health services, including confidential counselling and modern contraception for adolescent girls and boys and amend the 1993 Act on family planning, protection of the human foetus and conditions for legal abortion to make the conditions for abortion less restrictive and, in relation to adolescent girls, to reflect the right of the child to express her views and have her best interests taken into consideration;   (c) Establish clear standards for a uniform and non-restrictive interpretation of the conditions for legal abortion and the relevant procedures, including strict implementation of confidentiality of personal information.</t>
  </si>
  <si>
    <t>- Poland</t>
  </si>
  <si>
    <t>CRC/C/POL/CO/3-4</t>
  </si>
  <si>
    <t>- Legal &amp; institutional reform
- Constitutional &amp; legislative framework
- Data collection &amp; research
- Sexual &amp; reproductive health and rights</t>
  </si>
  <si>
    <t>- 3.3 - Fight communicable diseases
- 5 - GENDER EQUALITY
- 4 - QUALITY EDUCATION
- 4.1 - Free primary and secondary education
- 4.5 - No discrimination in education
- 3.7 - Universal access to reproductive care, planning and education
- 5.6 - Universal access to reproductive health and rights
- 3 - GOOD HEALTH AND WELL-BEING</t>
  </si>
  <si>
    <t>d7403e08-fde8-40df-94d2-34adcad7bc3f</t>
  </si>
  <si>
    <t>15. In the light of its general comment No. 5 (2003) on general measures of implementation, the Committee recommends that the State party:   (a) Improve its data collection system to cover all areas of the Convention and children of all ages and disaggregate the data in order to facilitate analysis on the situation of all children;   (b) Further facilitate the sharing of collected data and analyses thereof  among the government institutions concerned as well as with the general public and promote their use for the effective implementation of the Convention.</t>
  </si>
  <si>
    <t>- Human rights education, trainings &amp; awareness raising
- Data collection &amp; research</t>
  </si>
  <si>
    <t>475b8964-b2a7-41e0-aa99-4780ab438e85</t>
  </si>
  <si>
    <t>29. In the light of its general comment No. 18 (2014) on harmful practices, adopted jointly with the Committee on the Elimination of Discrimination against Women, the Committee recommends that the State party establish a system to track all cases involving forced marriages among migrants, refugees and asylum seekers, effectively investigate such cases with a view to bringing perpetrators to justice and provide victims with shelters as well as appropriate rehabilitation and counselling services.</t>
  </si>
  <si>
    <t>- Violence against women
- Rights related to marriage &amp; family
- Support to victims &amp; witnesses
- Legal &amp; institutional reform
- Access to justice &amp; remedy
- Children: family environment &amp; alternative care
- Data collection &amp; research
- Human rights education, trainings &amp; awareness raising
- Discrimination against women</t>
  </si>
  <si>
    <t>- Women &amp; girls
- Migrants</t>
  </si>
  <si>
    <t>- 5.1 - End discrimination against women and girls
- 16 - PEACE, JUSTICE AND STRONG INSTITUTIONS
- 5 - GENDER EQUALITY
- 5.3 - Eliminate forced marriages and genital mutilation
- 16.3 - Promote the rule of law and access to justice for all</t>
  </si>
  <si>
    <t>96b72b47-47c4-4e24-91fe-4d74c8376036</t>
  </si>
  <si>
    <t>13. The Committee recommends that the State party:   (a) Establish a budgeting process that includes a child rights perspective and specifies clear allocations for children in the relevant sectors and agencies, as well as specific indicators and a tracking system;   (b) Establish mechanisms to monitor and evaluate the adequacy, efficacy and equitability of the distribution of resources allocated to the implementation of the Convention;  (c) Ensure transparent and participatory budgeting through public dialogue, especially with children, and proper accountability of the authorities, including at the local level.</t>
  </si>
  <si>
    <t>- Rule of law &amp; impunity
- Legal &amp; institutional reform
- Children: definition; general principles; protection
- Data collection &amp; research
- Budget &amp; resources (for human rights implementation)</t>
  </si>
  <si>
    <t>- 16.7 - Responsive, inclusive and representative decision-making
- 16 - PEACE, JUSTICE AND STRONG INSTITUTIONS
- 16.6 - Effective, accountable and transparent institutions</t>
  </si>
  <si>
    <t>cb2a308a-3d28-4cb8-baa1-5e4d3184f248</t>
  </si>
  <si>
    <t>- Human rights education, trainings &amp; awareness raising
- Cooperation with human rights mechanisms &amp; requests for technical assistance
- Data collection &amp; research</t>
  </si>
  <si>
    <t>63be7fb3-ca26-431f-8970-7421719976bf</t>
  </si>
  <si>
    <t>4d214d2a-44bb-45bb-ba6e-7b013ec793ca</t>
  </si>
  <si>
    <t>49. The Committee recommends that the State party:  (a) Collect data on children engaged in begging and conduct a study to determine the root causes and assess the magnitude of the activity and provide effective responses;   (b) Develop a comprehensive strategy to prevent and eliminate child begging and to provide protection and support for rehabilitation and social integration to the victims and their families, ensuring the free, active and meaningful participation of  children concerned, their families and civil society organizations in developing such strategy;  (c) Develop guidelines on how to provide adequate protection and support to child victims of begging, while safeguarding their best interests and their right to express their views and to a fostering family environment.</t>
  </si>
  <si>
    <t>- Children: definition; general principles; protection
- Children: family environment &amp; alternative care
- Data collection &amp; research</t>
  </si>
  <si>
    <t>- 10.2 - Promote universal social, economical and political inclusion
- 17 - PARTNERSHIPS FOR THE GOALS
- 10 - REDUCED INEQUALITIES
- 17.18 - Enhance availability of reliable data</t>
  </si>
  <si>
    <t>24e439bd-0cd8-4108-850b-96174f3bf609</t>
  </si>
  <si>
    <t>35. In the light of its general comment No. 9 (2006) on the rights of children with disabilities, the Committee recommends that the State party:  (a) Enhance data collection on children with disabilities and conduct studies and analyses on the effectiveness of the implementation of the Convention and existing laws and policies;  (b) Reform the system of social assistance for children with disabilities and their families in order to improve its coherence and coordination and avoid unnecessary institutionalization;  (c) Guarantee all children with disabilities the right to inclusive education in mainstream schools;   (d) Develop a system at the local level to monitor the management of education subsidies dedicated to children with disabilities in order to ensure the provision of reasonable accommodation and support for each child with a disability;  (e) Give priority to measures to facilitate full inclusion of children with disabilities, including those with intellectual and psychosocial disabilities, in all areas of public life, such as leisure activities, community-based care and provision of social housing with reasonable accommodation.</t>
  </si>
  <si>
    <t>- Persons with disabilities: definition, general principles
- Legal &amp; institutional reform
- Children: definition; general principles; protection
- Persons with disabilities: independence, inclusion
- Data collection &amp; research
- Right to adequate housing</t>
  </si>
  <si>
    <t>- 11 - SUSTAINABLE CITIES AND COMMUNITIES
- 17 - PARTNERSHIPS FOR THE GOALS
- 4 - QUALITY EDUCATION
- 4.5 - No discrimination in education
- 11.1 - Safe and affordable housing 
- 4.a - Build and upgrade inclusive and safe schools
- 3 - GOOD HEALTH AND WELL-BEING
- 17.18 - Enhance availability of reliable data
- 3.4 - Reduce mortality from non-communicable diseases and promote mental health</t>
  </si>
  <si>
    <t>eef0c3bf-97a7-40e5-8066-99b22a5bd5ba</t>
  </si>
  <si>
    <t>37. The Committee draws the State party’s attention to its general comment No. 15 (2013) on the right of the child to the enjoyment of the highest attainable standard of health and recommends that the State party:  (a) Consider developing a framework law and a comprehensive policy on public health, taking into consideration the right of the child to health;  (b) Further raise the awareness of children, parents and teachers on children’s mental health issues, continue and strengthen preventive work in schools and care centres, improve the availability of easily accessible services, such as school nurses and counsellors, and further increase the number of child psychologists and psychiatrists;  (c) Continue and strengthen the prophylactic work in the area of dental care and introduce a system of inviting children to go for a dental checkup regularly without the need for parental initiative;  (d) Collect data on child nutrition, covering both undernutrition and overweight, and further develop measures for improved child nutrition, which should include regulations to restrict advertising and marketing of junk, salty, sugary and fatty foods and their availability to children;  (e) Ensure availability of and equal access to quality primary and specialized health care for all children in the State party, including those living in rural areas and those from socially and economically disadvantaged groups;  (f) Integrate the rights of children with disabilities in national laws, policies and other measures aimed at strengthening the national health system in order to ensure their equal access to health-care and rehabilitation services;  (g) Ensure that all children within its jurisdiction, including Roma children, have equal access to free health-care services.</t>
  </si>
  <si>
    <t>- Equality &amp; non-discrimination
- Human rights education, trainings &amp; awareness raising
- Right to life
- Right to health
- Persons with disabilities: accessibility, mobility
- Children: definition; general principles; protection
- Constitutional &amp; legislative framework
- Data collection &amp; research</t>
  </si>
  <si>
    <t>- Children
- Medical staff / health professionals
- Educational staff &amp; students
- Minorities/ racial, ethnic, linguistic, religious or descent-based groups
- Persons with disabilities</t>
  </si>
  <si>
    <t>- 8 - DECENT WORK AND ECONOMIC GROWTH
- 3.8 - Achieve universal health coverage
- 10.2 - Promote universal social, economical and political inclusion
- 17 - PARTNERSHIPS FOR THE GOALS
- 4 - QUALITY EDUCATION
- 2.1 - Universal access to safe and nutritious food
- 8.5 - Full employment and decent work with equal pay
- 4.5 - No discrimination in education
- 10 - REDUCED INEQUALITIES
- 2.2 - End all forms of malnutrition
- 4.a - Build and upgrade inclusive and safe schools
- 3 - GOOD HEALTH AND WELL-BEING
- 17.18 - Enhance availability of reliable data
- 2 - ZERO HUNGER
- 3.4 - Reduce mortality from non-communicable diseases and promote mental health</t>
  </si>
  <si>
    <t>6f7f5f87-011a-4394-aeec-b58821987b22</t>
  </si>
  <si>
    <t>59. In the light of its general comment No. 16 (2013) on State obligations regarding the impact of the business sector on children’s rights, the Committee recommends that the State party:  (a) Undertake research on the extent and root causes of child sex tourism, in order to identify children at risk and to assess the extent of the problem;   (b) Examine and adapt its legislative framework (civil, criminal and administrative) to ensure the legal accountability of business enterprises and their subsidiaries operating in or managed from the territory of the State party, especially in the tourism industry;   (c) Establish monitoring mechanisms for the investigation and redress of children’s rights violations, with a view to improving accountability and transparency;   (d) Undertake awareness-raising campaigns with the tourism industry and the public at large on the prevention of child sex tourism and widely disseminate the charter of honour for tourism and the World Tourism Organization global code of ethics for tourism among travel agents and in the tourism industry;   (e) Strengthen its international cooperation against child sex tourism through multilateral, regional and bilateral arrangements for its prevention and elimination;   (f) Take guidance from the Guiding Principles on Business and Human Rights: Implementing the United Nations “Protect, Respect and Remedy” Framework, accepted unanimously in 2008 by the Human Rights Council, while implementing these recommendations.</t>
  </si>
  <si>
    <t>- Business &amp; Human Rights
- Human rights education, trainings &amp; awareness raising
- Inter-State cooperation and assistance
- Children: protection against exploitation
- Children: definition; general principles; protection
- Access to justice &amp; remedy
- Constitutional &amp; legislative framework
- 2030 Agenda &amp; other voluntary commitments
- Data collection &amp; research</t>
  </si>
  <si>
    <t>- 8 - DECENT WORK AND ECONOMIC GROWTH
- 12 - RESPONSIBLE CONSUMPTION AND PRODUCTION
- 16 - PEACE, JUSTICE AND STRONG INSTITUTIONS
- 5 - GENDER EQUALITY
- 16.2 - Protect children from abuse, exploitation, trafficking and violence
- 8.7 - End modern slavery, trafficking and child labour
- 5.3 - Eliminate forced marriages and genital mutilation
- 12.6 - Encourage sustainable practices for companies
- 16.6 - Effective, accountable and transparent institutions</t>
  </si>
  <si>
    <t>f41b9d95-3748-4f7e-a078-e9999d36a80d</t>
  </si>
  <si>
    <t>17. In the light of its general comment No. 5 (2003) on general measures of implementation, the Committee reiterates its recommendation to the State party to improve its data collection system expeditiously. The data should include both qualitative and quantitative indicators and cover all areas of the Convention and should be disaggregated by age, sex, disability, geographic location, ethnic origin, nationality and socioeconomic background in order to facilitate analysis on the situation of all children, particularly those in situations of vulnerability. Furthermore, the Committee recommends that the data and indicators should be collected from all countries of the State party and be shared among the ministries concerned and used for the formulation, monitoring and evaluation of policies, programmes and projects for the effective implementation of the Convention .</t>
  </si>
  <si>
    <t>- Netherlands</t>
  </si>
  <si>
    <t>CRC/C/NLD/CO/4</t>
  </si>
  <si>
    <t>- Persons living with HIV/AIDS
- Children in vulnerable situations (abused, living on the street, institutionalized, indigenous, migrant children etc.)
- Youth &amp; juveniles</t>
  </si>
  <si>
    <t>1dcddb6e-37d4-41e8-a802-5de828a46a74</t>
  </si>
  <si>
    <t>In the light of its day of general discussion in 2007 on “Resources for the Rights of the Child—Responsibility of States”, the Committee recommends that the State party:  (a) Conduct a comprehensive assessment of the budget and resources needed for guaranteeing children’s rights, with particular attention to children in situations of vulnerability, including children with disabilities and children living in rural areas, and allocate the necessary financial and human resources;   (b) Ensure that the budget system is child-friendly, includes a child-rights perspective,  specifies clear allocations to children in the relevant sectors and agencies, and includes specific indicators and a tracking system;   (c) Establish mechanisms to monitor and evaluate the efficacy, adequacy and equitability of the distribution of resources allocated to the implementation of the Convention;  (d) Take immediate measures to combat corruption and strengthen institutional capacities to detect, investigate and prosecute corruption effectively.</t>
  </si>
  <si>
    <t>- Turkmenistan</t>
  </si>
  <si>
    <t>CRC/C/TKM/CO/2-4</t>
  </si>
  <si>
    <t>- Good governance &amp; corruption
- Reservations
- Data collection &amp; research</t>
  </si>
  <si>
    <t>- Children
- Persons living in rural areas
- Persons with disabilities</t>
  </si>
  <si>
    <t>- 16.a - Strong institutions to prevent violence, terrorism and crime
- 16 - PEACE, JUSTICE AND STRONG INSTITUTIONS
- 16.5 - Reduce corruption and bribery
- 16.3 - Promote the rule of law and access to justice for all</t>
  </si>
  <si>
    <t>8b13bfa4-f7e7-4c8a-9fad-449308898a68</t>
  </si>
  <si>
    <t>IV. Implementation and reporting  A. Follow-up and dissemination  The Committee recommends that the State party take all appropriate measures to ensure that the recommendations contained in the present concluding observations are fully implemented. The Committee also recommends that the combined second to fourth periodic reports, the written replies to the list of issues of the State party and the present concluding observations be made widely available in the languages of the country.</t>
  </si>
  <si>
    <t>- Reservations
- Cooperation &amp; Follow up with Treaty Bodies
- Data collection &amp; research</t>
  </si>
  <si>
    <t>0a91262f-1336-420e-976f-7987f082be4c</t>
  </si>
  <si>
    <t>The Committee urges the State party to:  (a) Remove restrictions on the functioning of independent civil society organizations, including those working on children’s rights;   (b) Involve systematically all non-governmental organizations (NGOs)  working in the field of children’s rights in the preparation, implementation, monitoring and evaluation of laws, policies and programmes relating to children.</t>
  </si>
  <si>
    <t>a67e8578-c338-4729-b590-ad7d7f1ebaf6</t>
  </si>
  <si>
    <t>III. Main areas of concern and recommendations  A. General measures of implementation (arts.&amp;nbsp;4, 42 and 44, para.&amp;nbsp;6, of the Convention)  Previous recommendations  The Committee recommends that the State party take the necessary measures to address its previous recommendations (See CRC/C/TKM/CO/1) that have not been implemented or not sufficiently implemented and, in particular, those relating to the coordination (para.&amp;nbsp; 8), the establishment of an independent human rights institution in accordance with the Paris Principles (para.&amp;nbsp; 12), data collection (para.&amp;nbsp; 16), the best interests of the child (para.&amp;nbsp; 29), respect for the views of the child (para.&amp;nbsp; 31), alternative care for children (para.&amp;nbsp; 39) and standard of living (para.&amp;nbsp; 58).</t>
  </si>
  <si>
    <t>- Reservations
- Legal &amp; institutional reform
- Children: definition; general principles; protection
- Children: family environment &amp; alternative care
- Data collection &amp; research
- Right to an adequate standard of living</t>
  </si>
  <si>
    <t>- 16.a - Strong institutions to prevent violence, terrorism and crime
- 16 - PEACE, JUSTICE AND STRONG INSTITUTIONS
- 17 - PARTNERSHIPS FOR THE GOALS
- 17.18 - Enhance availability of reliable data</t>
  </si>
  <si>
    <t>5a865515-8f6b-4232-84f4-e993cff121f0</t>
  </si>
  <si>
    <t>The Committee reiterates its previous recommendation (CRC/C/TKM/CO/1, para. 10) and urges the State party to expedite the adoption of the National Plan of Action for Children, taking into account the present concluding observations of the Committee. Furthermore, the Committee recommends that the State party, in consultation with all stakeholders, including children, parents and civil society, develop a comprehensive strategy to implement the principles and provisions of the Convention, as well as to provide sufficient human, technical and financial resources for its implementation.</t>
  </si>
  <si>
    <t>- Reservations
- Legal &amp; institutional reform
- Data collection &amp; research</t>
  </si>
  <si>
    <t>df4d5a5d-a0bd-4fbf-9b4b-eb81f64c78e4</t>
  </si>
  <si>
    <t>In the light of its general comment No. 5 (2003) on general measures of implementation of the Convention on the Rights of the Child, the Committee urges the State party to expeditiously improve its data collection system. The data should cover all areas of the Convention and should be disaggregated, inter alia by age, sex, disability, geographic location, ethnic and national origin and socioeconomic background, in order to facilitate an analysis of the situation of all children, particularly those in vulnerable situations. Furthermore, the Committee recommends that the data and indicators be shared among the ministries concerned and used for the formulation, monitoring and evaluation of policies, programmes and projects for the effective implementation of the Convention.</t>
  </si>
  <si>
    <t>e6196072-0069-4ba2-8612-f3030db0f640</t>
  </si>
  <si>
    <t>The Committee recommends that the State party:   (a) Provide, in its next periodic report to the Committee, specific information, in figures and percentages, on the national budget with regard to the implementation of the Convention;  (b) Adopt a child rights-based approach in the preparation of the State budget by implementing a tracking system for the allocation and use of resources for children throughout the budget;   (c) Undertake impact assessments on how “the best interests of the child” are taken into consideration in relation to investments or budget cuts in any sector, and measure the impact of such investments or budget cuts on both girls and boys.</t>
  </si>
  <si>
    <t>- Sweden</t>
  </si>
  <si>
    <t>CRC/C/SWE/CO/5</t>
  </si>
  <si>
    <t>64303961-2331-4c8a-bbed-23250716b08d</t>
  </si>
  <si>
    <t>In the light of its general comment No.&amp;nbsp; 14 (2013) on the right of the child to have his or her best interests taken as a primary consideration, the Committee reiterates its previous recommendations (CRC/C/SWE/CO/4, para.&amp;nbsp; 28) that the State party strengthen its measures to raise awareness of the meaning and practical application of the principle of the best interests of the child, and ensure that article 3 of the Convention is duly reflected in its legislation and administrative measures. The Committee also recommends that the State party:  (a) Undertake mandatory child rights impact assessments to determine the impact of any proposed policy, legislative, regulatory, budget, international cooperation or other administrative decision which affects children and their enjoyment of their rights;   (b) Ensure that the principle of the best interests of the child the basis of, and guides the process of, all decisions, especially in asylum cases involving children, including by the provision of regular training to staff of the Migration Board and the social welfare authorities; and increase training on best interests determination.</t>
  </si>
  <si>
    <t>- Inter-State cooperation and assistance
- Reservations
- Legal &amp; institutional reform
- Children: definition; general principles; protection
- Constitutional &amp; legislative framework
- Data collection &amp; research</t>
  </si>
  <si>
    <t>2a3297d7-70d9-4e94-8c87-88a51552b3c0</t>
  </si>
  <si>
    <t>The Committee recommends that the State party establish a budgeting process which adequately takes into account children’s needs at the federal and cantonal levels, with clear allocations  for children to the relevant sectors and agencies, specific indicators and a tracking system. In addition, the Committee recommends that the State party ensure effective monitoring and evaluation of the efficacy, adequacy and equitability of the distribution of resources allocated to the implementation of the Convention.</t>
  </si>
  <si>
    <t>- Switzerland</t>
  </si>
  <si>
    <t>CRC/C/CHE/CO/2-4</t>
  </si>
  <si>
    <t>56fa8a0c-15b3-4067-8a45-0dee5862b12c</t>
  </si>
  <si>
    <t>The Committee recommends that the State party take into account its general comment No.&amp;nbsp; 13 (2011) on the right of the child to freedom from all forms of violence, and in particular  that the State party :  (a) Establish a national database on all cases of violence against children, including ill-treatment, child abuse and neglect and domestic violence;  (b) Further undertake studies to assess the prevalence and nature of violence against children ,  and develop a comprehensive strategy for prevention and intervention in cases of ill-treatment, abuse and neglect  of children  and domestic violence against them, including the provision of services for  the  recovery and social reintegration of victims;   (c) Evaluate the work of existing structures  to address violence against children, and report on the results and measures taken in the next periodic report;  (d) Strengthen national coordination to address all forms of violence against children;   (e) Pay particular attention to and address the gender dimension of violence  against children.</t>
  </si>
  <si>
    <t>- Reservations
- Children: family environment &amp; alternative care
- Data collection &amp; research</t>
  </si>
  <si>
    <t>b7334190-212e-4ec9-94c1-121b1895e3fb</t>
  </si>
  <si>
    <t>The Committee recommends that the State party develop and implement, in consultation with children and civil society, a national policy and strategy for the overall realization of the principles and provisions of the Convention, thus providing a framework for cantonal plans and strategies. The Committee also recommends that the State party allocate adequate human, technical and financial resources for the implementation, monitoring and evaluation of that comprehensive policy and strategy and related plans or strategies at the cantonal level.</t>
  </si>
  <si>
    <t>2702380f-ed80-444c-af72-3846dbcf57c3</t>
  </si>
  <si>
    <t>The Committee recommends that the State party:   (a) Collect in a systematic and ongoing manner statistical data, disaggregated by age, sex and national origin, and relevant information on both domestic and intercountry adoption;  (b) Ensure that  the paramountcy of the best interests of the child is strictly observed in intercountry adoptions and  that  all  the  safeguards provided in the 1993 Hague Convention  on Protection of Children and Co-operation in respect of Intercountry Adoption are met, even if the other country is not a  party  to that Convention;  (c) Accelerate the assessment procedure and ensure that a  child  adopted from abroad is not stateless  or discriminated against  during the waiting period between his or her  arrival in the State party and formal adoption.</t>
  </si>
  <si>
    <t>- Equality &amp; non-discrimination
- Reservations
- Children: family environment &amp; alternative care
- Data collection &amp; research</t>
  </si>
  <si>
    <t>- 16 - PEACE, JUSTICE AND STRONG INSTITUTIONS
- 17 - PARTNERSHIPS FOR THE GOALS
- 16.9 - Universal legal identity and birth registration
- 17.18 - Enhance availability of reliable data</t>
  </si>
  <si>
    <t>fdc82d11-bad3-4996-9e65-934b19638144</t>
  </si>
  <si>
    <t>In the light of its general comment No.5 (2003) on general measures of implementation of the Convention  on the Rights of the Child and in line with its previous recommendations (CRC/C/15/Add.182, para. 18), the Committee strongly recommends that the State party expeditiously improve its data collection system. The data should cover all areas of the Convention and should be disaggregated by, inter alia, age, sex, disability, geographic location, ethnic and national origin and socioeconomic background in order to facilitate analysis of the situation of all children, particularly those in situations of vulnerability. Furthermore, the Committee recommends that the data and indicators be used for the formulation, monitoring and evaluation of policies, programmes and projects for the effective implementation of the Convention.</t>
  </si>
  <si>
    <t>545fd473-983d-4cbb-aae8-a9327942e795</t>
  </si>
  <si>
    <t>The Committee recommends that the State party:  (a) Continue strengthening its awareness-raising programmes, including through encouraging greater media engagement in raising awareness of the Convention in a child-friendly manner, promoting the active involvement of children themselves in public outreach activities and ensuring targeted measures for parents;   (b) Develop systematic and ongoing training programmes on children’s rights for all professionals working with and for children, such as judges, lawyers, law enforcement officials, civil servants, teachers, health personnel, including psychologists, and social workers.</t>
  </si>
  <si>
    <t>- Reservations
- Human rights education, trainings &amp; awareness raising
- Data collection &amp; research</t>
  </si>
  <si>
    <t>40202773-7cfc-4319-8c7d-bee8cd7a77a8</t>
  </si>
  <si>
    <t>In the light of its general comment  No.&amp;nbsp; 9 (2006) on the rights of children with disabilities, the Committee urges the State party to adopt a human rights-based approach to disability and specifically recommends that it:   (a) Collect and analyse data on the situation of all children with disabilities, disaggregated by, inter alia, age, sex, type of disability, ethnic and national origin, geographic location and socioeconomic background;  (b) Strengthen its efforts to ensure State-wide inclusive education without discrimination, including through  the  allocation of  the  necessary resources, the adequate training of professionals and  the provision of  clear guidance to cantons that still apply a segregated approach;  (c) Promote inclusion rather than integration;  (d) Ensure that children with disabilities have access to early childhood education and care, early development programmes and inclusive vocational training opportunities in all cantons;  (e) Address the specific needs of children with autism spectrum disorders in all cantons, and in particular ensure that they are fully integrated into all areas of social life, including recreational and cultural activities, ensure that inclusive education adapted to their needs is given priority over special schooling and day care, set up mechanisms for early detection, provide adequate training to professionals and ensure that these children benefit effectively from early development programmes which are based on scientific knowledge;   (f) Legally prohibit the practice of “packing” children  and take the necessary measures to ensure that children with autism spectrum disorders are treated with dignity and respect and benefit from effective protection;   (g) Take all necessary measures to prevent children with disabilities  from being placed in psychiatric units and ensure that these children are not arbitrarily deprived of their right to be visited by their parents.</t>
  </si>
  <si>
    <t>- Equality &amp; non-discrimination
- Reservations
- Children: definition; general principles; protection
- Children: family environment &amp; alternative care
- Right to health
- Data collection &amp; research</t>
  </si>
  <si>
    <t>- 4.3 - Equal access to affordable technical, vocational and higher education
- 10.2 - Promote universal social, economical and political inclusion
- 16 - PEACE, JUSTICE AND STRONG INSTITUTIONS
- 17 - PARTNERSHIPS FOR THE GOALS
- 5 - GENDER EQUALITY
- 4 - QUALITY EDUCATION
- 4.5 - No discrimination in education
- 10 - REDUCED INEQUALITIES
- 5.3 - Eliminate forced marriages and genital mutilation
- 4.a - Build and upgrade inclusive and safe schools
- 3 - GOOD HEALTH AND WELL-BEING
- 17.18 - Enhance availability of reliable data
- 16.3 - Promote the rule of law and access to justice for all
- 10.3 - Ensure equal opportunities and end discrimination
- 3.4 - Reduce mortality from non-communicable diseases and promote mental health</t>
  </si>
  <si>
    <t>96428752-1e77-4bb3-898c-c01bab736a75</t>
  </si>
  <si>
    <t>Drawing the State party’s attention to the Guidelines for the Alternative Care of Children (General Assembly resolution 64/142, annex), the Committee recommends that the State party:  (a) Establish  mechanisms for collecting and systematically analysing information and disaggregated data on children in all alternative care settings;  (b) Ensure cooperation between the cantons in order to make it possible to place a child with a foster family in another canton, when necessary, while still respecting the right of the child to have contact with his or her biological family;  (c) Ensure that adequate safeguards and clear criteria, based on the best interests of the child, for determining whether a child should be placed in alternative care are applied throughout its territory;  (d) Strictly regulate and effectively enforce high-quality standards in alternative care settings throughout the State party, including through ensuring that adequate human, technical and financial resources are allocated to alternative care centres and relevant child protection services, and that systematic training in, and support for, child-rearing is provided for foster families;  (e) Ensure periodic review of the placement of children in foster care and institutions, and monitor the quality of care therein, including by providing accessible channels for reporting, monitoring and remedying maltreatment of children;  (f) Strengthen the promotion and recruitment of foster families;  (g) Ensure that alternative care for young children, especially those under the age of 3,  is provided in family-based settings;   (h) Strengthen its support to parents when children placed in alternative care settings return to their families.</t>
  </si>
  <si>
    <t>- 16.a - Strong institutions to prevent violence, terrorism and crime
- 8 - DECENT WORK AND ECONOMIC GROWTH
- 16 - PEACE, JUSTICE AND STRONG INSTITUTIONS
- 17 - PARTNERSHIPS FOR THE GOALS
- 8.7 - End modern slavery, trafficking and child labour
- 17.9 - Enhance capacity-building in developing countries
- 17.18 - Enhance availability of reliable data</t>
  </si>
  <si>
    <t>0d2e3318-9847-4e3c-8074-de76c7e8e2b8</t>
  </si>
  <si>
    <t>With reference to the Committee’s recommendations during its day of general discussion in 2011 on the  rights of children of incarcerated parents, the Committee recommends that the State party collect data and undertake a study on the situation of children with a parent in prison in the State party, with a view to ensuring personal relations between children and the parent, including  through  regular visits and the provision of  adequate services and appropriate support, in line with article 9 of the Convention, and that the best interests of the child are a primary consideration in all decisions taken.</t>
  </si>
  <si>
    <t>- Children
- Persons deprived of their liberty &amp; detainees</t>
  </si>
  <si>
    <t>2769dd2a-ea86-44c2-a72b-e2cfeb380e8d</t>
  </si>
  <si>
    <t>The Committee urges the State party to include all NGOs working for and with children under its support umbrella and  to  provide them with all possible facilities to enable them to implement their mandate. Furthermore, the Committee recommends that the State party cease any procedures, legal or otherwise , that  could impact  on  the  freedom of operation of such NGOs on its territory.</t>
  </si>
  <si>
    <t>CRC/C/HUN/CO/3-5</t>
  </si>
  <si>
    <t>82dc3c9e-b1e6-472d-923a-0604264d6b29</t>
  </si>
  <si>
    <t>The Committee draws the State party’s attention to its  general  comment No.&amp;nbsp; 14 (2013) on the right of the child to have his or her best interests taken as a primary consideration and recommends that the State party ensure that all its legislation reflects the right established by the Convention. It also recommends that the State party strengthen its efforts to ensure that this right is appropriately integrated and consistently applied in all legislative, administrative and judicial proceedings as well as in all policies, programmes and projects relevant to and with an impact on children, and  that it  provide for remedies in cases of violation of the right. In this regard, the State party is encouraged to develop procedures and criteria to provide guidance to all relevant persons in authority for determining the best interests of the child in every area, giving them appropriate weight as a primary consideration. Such procedures and criteria should be disseminated to courts of law, administrative authorities and legislative bodies,  and  public and private social welfare institutions, as well as  to  religious leaders and the public at large.</t>
  </si>
  <si>
    <t>- Reservations
- Legal &amp; institutional reform
- Children: definition; general principles; protection
- Access to justice &amp; remedy
- Constitutional &amp; legislative framework
- Human rights education, trainings &amp; awareness raising
- Data collection &amp; research</t>
  </si>
  <si>
    <t>- 16.2 - Protect children from abuse, exploitation, trafficking and violence</t>
  </si>
  <si>
    <t>026db276-982d-4a7b-b601-791ca6151e20</t>
  </si>
  <si>
    <t>IV.Implementation and reporting  K.Follow-up and dissemination  The Committee recommends that the State party take all appropriate measures to ensure that the recommendations contained in the present concluding observations are fully implemented. The Committee also recommends that the combined third, fourth and fifth periodic reports, the written replies of the State party and the present concluding observations be made widely available in the languages of the country.</t>
  </si>
  <si>
    <t>5c9b6a63-b506-441c-8992-7aa029c07f88</t>
  </si>
  <si>
    <t>The Committee urges the State party to take all necessary measures to address those recommendations from the concluding observations (CRC/C/HUN/CO/2) that have not been implemented or sufficiently implemented, and in particular, it recommends and urges the State party to:  (a) Allocate adequate resources for the economic, social and cultural rights of children, in particular for those living in families with scarce economic means, “to the maximum extent of available resources and, where needed, within the framework of international cooperation”; and  (b) Thoroughly examine the existing laws and regulations that impede the collection of disaggregated data, ensuring that the collection and publication of data broken down according to ethnic origin can be done in full respect of human rights ,  as well as significantly improve the collection of data relevant for the implementation of the Convention.</t>
  </si>
  <si>
    <t>- Inter-State cooperation and assistance
- Reservations
- Cooperation &amp; Follow up with Treaty Bodies
- Data collection &amp; research</t>
  </si>
  <si>
    <t>f2c2db13-8157-496c-9696-9215d77cb1e4</t>
  </si>
  <si>
    <t>The Committee recommends that the State party continue and strengthen its efforts in raising  the  awareness of all professionals working for and with children, children themselves, parents ,  and the public at large ,  about the provisions of the Convention and its  optional  protocols , with a view to  ensuring  that such efforts result in a positive shift in the attitudes of those involved.</t>
  </si>
  <si>
    <t>7beab41c-c4b4-4e26-a6e8-c2c10f63bafa</t>
  </si>
  <si>
    <t>The Committee recommends that the State party take all necessary measures to encourage exclusive breastfeeding  of infants until  6 months of age and provide data on the rate of breastfeeding in its next periodic report. The Committee also recommends that the State party increase the number of baby - friendly hospitals and take measures to fully implement the provisions of the International Code of Marketing of Breast-milk Substitutes.</t>
  </si>
  <si>
    <t>- Reservations
- Cooperation &amp; Follow up with Treaty Bodies
- Right to health
- Data collection &amp; research</t>
  </si>
  <si>
    <t>b5b5d658-6a6f-40df-a55c-e2e1832bfa11</t>
  </si>
  <si>
    <t>In the light of its general comment No.&amp;nbsp;5 (2003) on general measures of implementation of the Convention on the Rights of the Child, the Committee urges the State party to expeditiously improve its data collection system. The data should cover all areas of the Convention and should be disaggregated by age, sex, geographic location, ethnic or national origin and socioeconomic background, in order to facilitate analysis of the situation of all children, particularly those in situations of vulnerability. Furthermore, the Committee recommends that the data and indicators be shared among the government bodies  concerned and used for the formulation, monitoring and evaluation of policies, programmes and projects for the effective implementation of the Convention.</t>
  </si>
  <si>
    <t>- Croatia</t>
  </si>
  <si>
    <t>CRC/C/HRV/CO/3-4</t>
  </si>
  <si>
    <t>76c3a054-5568-4b50-9ebd-51dc86b310d7</t>
  </si>
  <si>
    <t>The Committee urges the State party to:  (a) Conduct a comprehensive assessment of  the  budget needs of children and allocate adequate budgetary resources, in accordance with article 4 of the Convention ,  for the implementation of children’s rights and, in particular, increase the budget allocated to social sectors and address disparities on the basis of indicators related to children’s rights;  (b) Adopt  a child-rights approach in the  preparation  of the State budget, with clear allocations for children to the relevant sectors and agencies, as well as specific indicators and a tracking system;   (c) Establish mechanisms to monitor and evaluate the efficacy, adequacy and equitability of the distribution of resources allocated to the implementation of the Convention;   (d) Define strategic budgetary lines for children in disadvantaged or vulnerable situations who may require affirmative social measures, and ensure that those budgetary lines are protected, even in situations of economic crises, natural disasters and emergencies;   (e) Provide impact assessments of  austerity measures in areas that  are directly or indirectly related to children’ s rights;   (f) Take all necessary measures to prevent and combat corruption;   (g) Provide disaggregated information on the proportion of the national budget allocated to the implementation of  children’s  rights at the national and local levels.</t>
  </si>
  <si>
    <t>- 11 - SUSTAINABLE CITIES AND COMMUNITIES
- 13.1 - Strengthen resilience and adaptive capacity to climate related disasters
- 16 - PEACE, JUSTICE AND STRONG INSTITUTIONS
- 17 - PARTNERSHIPS FOR THE GOALS
- 13 - CLIMATE ACTION
- 11.5 - Reduce the adverse effects of natural disasters
- 16.5 - Reduce corruption and bribery
- 1 - NO POVERTY
- 1.5 - Build resilience to environmental, economic and social disasters
- 17.18 - Enhance availability of reliable data</t>
  </si>
  <si>
    <t>c540fc28-105e-400a-9e4d-a05414d5ddac</t>
  </si>
  <si>
    <t>The Committee recommends that the State party:  (a) Strengthen its efforts to disseminate the Convention, including in minority languages;   (b) Sensitize the public in general, including children, about children’s rights;    (c) Ensure systematic, mandatory and ongoing training on children’s rights for the  public  at large, children and professionals, in particular the judiciary, social workers, law enforcement officials, health-care personnel, persons working  in all forms of alternative care and the media.</t>
  </si>
  <si>
    <t>- Children
- Media
- Judges, lawyers and prosecutors</t>
  </si>
  <si>
    <t>ae5c3f4f-1441-4f0b-acbd-ce8608d9bd83</t>
  </si>
  <si>
    <t>The  Committee urges the State party to take immediate measures to:  (a) Launch prompt and effective independent investigations into all allegations of torture and ill-treatment against children in detention facilities and closed institutions  and  during investigations, in particular in relation to the Nookat case, and ensure that perpetrators are prosecuted and punished under relevant articles of the Criminal Code;  (b) Ensure care, recovery, compensation and rehabilitation for child victims of torture and ill-treatment;  (c) Prevent incidents of torture and ill-treatment by independent monitoring and unannounced visits to places of detention and closed institutions  and  by undertaking comprehensive training programmes for security and police personnel;   (d) Establish an effective complaint and data collection system  for complaints of  torture or other forms of ill-treatment of children deprived of their liberty.</t>
  </si>
  <si>
    <t>- Kyrgyzstan</t>
  </si>
  <si>
    <t>CRC/C/KGZ/CO/3-4</t>
  </si>
  <si>
    <t>- Reservations
- Access to justice &amp; remedy
- Human rights education, trainings &amp; awareness raising
- Prohibition of torture &amp; ill-treatment (including cruel, inhuman or degrading treatment)
- Conditions of detention
- Data collection &amp; research</t>
  </si>
  <si>
    <t>- 16 - PEACE, JUSTICE AND STRONG INSTITUTIONS
- 17 - PARTNERSHIPS FOR THE GOALS
- 16.1 - Reduce violence everywhere
- 17.18 - Enhance availability of reliable data
- 16.3 - Promote the rule of law and access to justice for all</t>
  </si>
  <si>
    <t>26ad5a06-1ea1-4069-aee3-538b210b2b1b</t>
  </si>
  <si>
    <t>In the light of its  day of  general  discussion on “Resources for the Rights of the Child – Responsibility of States” in 2007 and with emphasis on articles 2, 3, 4 and 6 of the Convention, the Committee recommends that the State party:  (a) Earmark sufficient budget resources  specifically targeted  at the implementation of the rights of children;   (b) Establish an effective system  for tracking, monitoring and evaluating  the allocation and use of resources for children by all relevant sectors throughout the budget, thus  making  investment  benefiting children  clear .</t>
  </si>
  <si>
    <t>efb38311-a32c-4a63-8d08-6122be901661</t>
  </si>
  <si>
    <t>The Committee urges the State party to take all  the  necessary measures to address those recommendations from the concluding observations (CRC/C/15/Add.244) that have not been implemented or sufficiently implemented, and ,  in particular, it urges the State party to:  (a) Establish a comprehensive policy with a view to strengthening its efforts to ensure that the provisions and principles of the Convention are widely known and understood by adults and children alike , and  reinforce adequate and systematic training of all professional groups working for and with children, in particular law enforcements officials, teachers, health personnel (e.g. psychologists and social workers) and personnel in childcare institutions;   (b) Develop a comprehensive system for collecting disaggregated data covering  all those under the age of 18 years ; that data can be used  as a basis for assessing progress achieved in the realization of children’s rights and to help design policies to implement the Convention;  (c) Strengthen the role of the Office of the Ombudsman, in particular the Deputy Ombudsman for Children, in accordance with the  principles relating to the status of national institutions for the promotion and protection of human rights (the  Paris  Principles) . The unit on children’s rights within the Office of the Ombudsman  should be given the power  to deal with complaints from children, and  to  do so in a child-sensitive and expeditious manner, and  to provide remedies for violations of their rights under the Convention. The unit should be provided with adequate human and financial resources;   (d) Involve  non-governmental organizations , especially rights-based ones, and other sectors of civil society working with and for children more systematically throughout all stages of the implementation of the Convention;   (e) Undertake measures to ensure that children’s views are given due consideration in schools, courts, within the family and during relevant administrative processes concerning children through, inter alia, adoption of appropriate legislation, training of all caregivers and professionals working with and for children and the use of information campaigns.</t>
  </si>
  <si>
    <t>- 16.a - Strong institutions to prevent violence, terrorism and crime
- 3.8 - Achieve universal health coverage
- 16 - PEACE, JUSTICE AND STRONG INSTITUTIONS
- 17 - PARTNERSHIPS FOR THE GOALS
- 16.2 - Protect children from abuse, exploitation, trafficking and violence
- 3 - GOOD HEALTH AND WELL-BEING
- 17.18 - Enhance availability of reliable data
- 3.4 - Reduce mortality from non-communicable diseases and promote mental health</t>
  </si>
  <si>
    <t>66d0c3e2-deb9-4fc1-9f19-a0d41a98966d</t>
  </si>
  <si>
    <t>K.Follow-up and dissemination  The Committee recommends that the State party take all appropriate measures to ensure that the present  concluding observations are fully implemented by, inter alia, transmitting them to the Head of State, the Parliament,  the  relevant ministries, the Supreme Court and local authorities for appropriate consideration and further action.  The Committee further recommends that the combined third  and fourth periodic reports ,  the written replies by the State party and the  present  concluding observations be made widely available in Russian and  the  minority languages of the country, including ,  but not exclusively ,  through the Internet, to the public at large, civil society organizations, media, youth groups, professional groups and children.</t>
  </si>
  <si>
    <t>- 10.2 - Promote universal social, economical and political inclusion
- 16 - PEACE, JUSTICE AND STRONG INSTITUTIONS
- 10 - REDUCED INEQUALITIES
- 16.10 - Ensure public access to information and protect fundamental freedoms</t>
  </si>
  <si>
    <t>0b5d94b6-43a7-408c-ac10-c02785785041</t>
  </si>
  <si>
    <t>The Committee recommends that the State party introduce a transparent and competitive process ,  regulated by law ,  for nominations and appointments to all posts of commissioners for children’s rights, ensuring that the candidates are selected on the basis of merit and  are  free from political or other influence and in full compliance with the  principles relating to the status of national institutions for the promotion and protection of human rights ( the  Paris Principles ) . It also recommends that the State party provide the commissioners ’ offices  with the necessary human, technical and financial resources , and their staff with the necessary  training on children’s rights .</t>
  </si>
  <si>
    <t>- Russian Federation</t>
  </si>
  <si>
    <t>CRC/C/RUS/CO/4-5</t>
  </si>
  <si>
    <t>32361368-8154-4575-9157-0c2cfe70e873</t>
  </si>
  <si>
    <t>The Committee urges the State party to repeal its 2012  Act requiring human rights organizations  that receive foreign funding to register as “foreign agents” ,  and amend the definition of the crime of treason in the Criminal Code in order to ensure that non-governmental organizations working in the area of human rights and children’s rights can oper ate without any undue pressure.</t>
  </si>
  <si>
    <t>44d13dc8-5d74-4ffc-b45d-4110c2d57856</t>
  </si>
  <si>
    <t>The Committee urges the State party to:  (a) Conduct a comprehensive assessment of budget needs of children and allocate adequate budgetary resources in accordance with article 4 of the Convention for the implementation of children’s rights and in particular to increase the budget allocated to social sectors, and address disparities on the basis of indicators related to children’s rights;  (b) Utilize a child-rights approach in the elaboration of the State budget  with clear allocations  for  children in the relevant sectors and agencies, as well as specific indicators and a tracking system;   (c) Establish mechanisms to monitor and evaluate the efficacy, adequacy and equitability of the distribution of resources allocated to the implementation of the Convention;   (d) Define strategic budgetary lines for children in disadvantaged or vulnerable situations  who  may require affirmative social measures ,  and make sure that those budgetary lines are protected even in situations of economic crisis, natural disasters and emergencies;   (e) Take into consideration the  recommendations made by the  Committee during its day of general discussion in 2007 on “Resources for the rights of the child – responsibility of States” ,  with emphasis on articles 2, 3, 4 and 6 of the Convention;   (f) Provide disaggregated information on the proportion of the national budget allocated to the implementation of the rights of the child at the national and local levels.</t>
  </si>
  <si>
    <t>CRC/C/PRT/CO/3-4</t>
  </si>
  <si>
    <t>5ca3858f-85df-421c-bdf7-52d50c5ca6b0</t>
  </si>
  <si>
    <t>12. The Committee recommends that the State party take measures to formulate a comprehensive policy on child ren’s  rights, provide  the  relevant bodies with the necessary human, technical and financial resources to guide the development of programmes and projects ,  and establish systems for their monitoring and evaluation with clear indication s  of the roles and responsibilities of the relevant bodies at  the  f ederal and Länder levels.</t>
  </si>
  <si>
    <t>- Germany</t>
  </si>
  <si>
    <t>CRC/C/DEU/CO/3-4</t>
  </si>
  <si>
    <t>00174b6f-3307-4a95-b245-c3712f3b37c8</t>
  </si>
  <si>
    <t>Recalling its general comment No. 5 (2003) on general measures of implementation of the Convention on the Rights of the Child, the Committee encourages the State party to strengthen its efforts to establish a more comprehensive and integrated data collection system on children ,  covering the entire period of childhood up to  the  age  of  18, and to introduce indicators on children’s rights  against  which progress in the realization of those rights could be analysed and assessed. The data should be disaggregated by age, sex, geographic location, ethnicity, migration status and socioeconomic background to facilitate determination of the overall situation of children and provide guidance for the formulation of programmes.</t>
  </si>
  <si>
    <t>1be6d679-109f-4ec4-968c-d99f1c4d6f1c</t>
  </si>
  <si>
    <t>18. In line with its previous recommendations (CRC/C/15/Add.226, para. 16) ,  the Committee recommends that the State party provide the German Institute for Human Rights with a mandate to monitor the implementation of the Convention  at the  f ederal, Länder and local levels. The Committee  further  recommends that the  Institute  be allocated adequate human, technical and financial resources and that its mandate include the  po ssibility of  receiv ing , investigat ing  and effectively address ing  complaints of violations of child ren’s  rights in a child-sensitive manner.</t>
  </si>
  <si>
    <t>d53d3951-1715-4244-9c8c-e5c7c2ba4500</t>
  </si>
  <si>
    <t>16. Recalling its general comment N o.  5 (2003) on general measures of implementation of the Convention , the Committee urges the State party to establish a comprehensive and integrated  system  to  collect  data  on children covering  all Länder and  the entire period of childhood up to the age of 18, and to introduce indicators on children’s rights  which could be used to  analyse and assess  progress in the realization of those rights. The data should be disaggregated by age, sex, disability, geographical location, ethnicity, migration status and socioeconomic background in order to facilitate the assessment of the overall situation of children and provide guidance for the formulation, monitoring and evaluation of policies, programmes and projects for the effective implementation of the Convention.</t>
  </si>
  <si>
    <t>0be6bbad-0ca7-432c-ac23-f54860054838</t>
  </si>
  <si>
    <t>The Committee recommends that the State party continue to incorporate child - rights issues into all curricula  at the  various  levels of education and strengthen awareness-raising programmes, including campaigns on the Convention, among children, families and professionals working with and for children, particularly health service personnel, teachers, early childhood workers, lawyers, the judiciary and the police.</t>
  </si>
  <si>
    <t>- 5 - GENDER EQUALITY
- 4 - QUALITY EDUCATION
- 4.7 - Education for sustainable development and global citizenship
- 5.3 - Eliminate forced marriages and genital mutilation</t>
  </si>
  <si>
    <t>1406197e-38b6-4059-b2c1-f7c6a58327e6</t>
  </si>
  <si>
    <t>Taking into account general comment No. 2 (2002) on the role of independent national human rights institutions in the pro mo tion and pro tec tion of the rights of the child, the Committee recommends that the State party provide the Office of the Ombudsperson  and the Department on Children, Elderly Persons and Persons with Disabilities with adequate human, technical and financial resources or the effective implementation of the ir  mandated functions. The Committee also encourages the State party to raise awareness among the general public, and children in particular,  of  their right to file a complaint directly with the Ombudsperson, and to ensure that  the  procedures are accessible, simple and child friendly.</t>
  </si>
  <si>
    <t>e9b6384d-8f85-4f47-b3e1-f8329119bb7b</t>
  </si>
  <si>
    <t>57. The Committee further recommends that the combined third to fourth periodic reports and the written replies  submitted by the State party and the related recommendations (concluding observations) adopted by the Committee be made widely available in Lithuanian and other languages of the country, including (but not exclusively) through the Internet, to the public at large, civil society organizations, the  media, youth groups, professional groups and children in order to generate debate and awareness of the Convention and the Optional Protocols thereto and of their implementation and monitoring.</t>
  </si>
  <si>
    <t>- Lithuania</t>
  </si>
  <si>
    <t>CRC/C/LTU/CO/3-4</t>
  </si>
  <si>
    <t>- Children
- Media</t>
  </si>
  <si>
    <t>ee854f85-d93c-4279-a447-0d67696ec8ef</t>
  </si>
  <si>
    <t>19. The Committee draws the State party’s attention to its general comment No. 14 (2013) on the right of the child to have his or her best interests taken as a primary consideration and urges the State party to amend its legislation to include specific reference to the “best interests of the child” and better reflect the right of the child to have his or her best interests taken as a primary consideration, as required by the Convention. It also recommends that the State party strengthen its efforts to ensure that this right is appropriately integrated and consistently applied in all legislative, administrative and judicial proceedings as well as in all policies, programmes and projects that are relevant to and have an impact on children at central and local levels. In this regard, the State party is encouraged to develop procedures and criteria to provide guidance to all relevant persons in authority on determining the best interests of the child in every area, and to disseminate these to the public, courts of law, administrative authorities and legislative bodies.</t>
  </si>
  <si>
    <t>- Reservations
- Children: definition; general principles; protection
- Constitutional &amp; legislative framework
- Data collection &amp; research</t>
  </si>
  <si>
    <t>18d2cea5-0709-4fc1-921e-313278e95634</t>
  </si>
  <si>
    <t>15. In the light of its day of general discussion on “Resources for the Rights of the Child — Responsibility of States” in 2007, and with emphasis on articles 2, 3, 4 and 6 of the Convention, the Committee recommends that the State party:  (a) Increase its budget allocations to  the  implementation of children’s rights;  (b) Earmark specific budgetary resources for the implementation of the rights of children in marginalized and disadvantaged situations; and  (c) Establish an effective system of tracking, monitoring and evaluating the allocation and use of resources for children by all relevant sectors throughout the budget, thus ensuring that investments in children’s rights are transparent.</t>
  </si>
  <si>
    <t>04f50bc6-30da-430c-8450-46effa6ef769</t>
  </si>
  <si>
    <t>7. The Committee urges the State party to take all necessary measures to address those recommendations from the concluding observations (CRC/C/LTU/CO/2) that have not been implemented or sufficiently implemented. In particular, it recommends that the State party:  (a) Ensure, in the light of the extensive data provided, that all data are disaggregated, inter alia, by age, gender, ethnicity, socio economic background, urban and rural areas, and by groups of children in need of special protection, in order to allow for detailed analysis of the situation of all children;  (b) Strengthen its support to the Office of the Children ’s Rights Ombudsman, including by providing sufficient human and financial resources to enable  the Office to effectively carry out its mandate and monitor the fulfilment of children’s rights under the Convention; and  (c) Continue its efforts to provide adequate and systematic training and/or  awareness-raising about children’s rights to professionals who work with and for children, such as judges, lawyers, law enforcement officials, civil servants, local government officials, teachers, social workers and health personnel, and especially to children themselves.</t>
  </si>
  <si>
    <t>- Reservations
- Cooperation &amp; Follow up with Treaty Bodies
- Legal &amp; institutional reform
- Human rights education, trainings &amp; awareness raising
- Data collection &amp; research</t>
  </si>
  <si>
    <t>- Children
- Judges, lawyers and prosecutors</t>
  </si>
  <si>
    <t>- 17 - PARTNERSHIPS FOR THE GOALS
- 5 - GENDER EQUALITY
- 10 - REDUCED INEQUALITIES
- 5.3 - Eliminate forced marriages and genital mutilation
- 17.18 - Enhance availability of reliable data
- 10.3 - Ensure equal opportunities and end discrimination</t>
  </si>
  <si>
    <t>93901b58-69c5-447e-b025-47e0da11a02a</t>
  </si>
  <si>
    <t>46. Taking into account its general comment No.1 (2001) on the aims of education, the Committee recommends that the State party:  (a) Establish a system of data collection on the dropout rate from schools for all children up to the age of 18 years and carry out studies on the root causes of  this phenomenon;  (b) Ensure that free education and textbooks are provided to all children in all parts of the country;  (c) Ensure that children in care institutions and penitentiary institutions are provided with the same number of hours and classes as children in regular schools, in compliance with the law; and  (d) Take measures to combat all forms of bullying  and harassment by improving the capacity of teachers, all other staff working in schools and students to accept diversity at school and  strengthen their conflict resolution skills.</t>
  </si>
  <si>
    <t>- Reservations
- Data collection &amp; research
- Right to education</t>
  </si>
  <si>
    <t>- 17 - PARTNERSHIPS FOR THE GOALS
- 4 - QUALITY EDUCATION
- 4.1 - Free primary and secondary education
- 17.18 - Enhance availability of reliable data</t>
  </si>
  <si>
    <t>50a779c3-e01d-4668-8620-c791c37733b2</t>
  </si>
  <si>
    <t>47. The Committee reiterates its recommendation (CRC/C/15/Add.250, para. 58) to the State party to:   (a) Continue and strengthen its efforts to identify, prevent and combat trafficking in children for sexual and other exploitative purposes;   (b) Undertake data collection and a study to assess the nature and magnitude of the situation in the State party with adequate resources  for this task;  and to  (c) Ensure that any services facilitated for the prevention, recovery and reintegration of child victims of trafficking take into account the outcome documents adopted at the 1996, 2001 and 2008 World Congress es  against Commercial Sexual Exploitation of Children held in Stockholm, Yokohama and Rio de Janeiro respectively;  (d) Expedite the  submission  of its initial report  on the Optional Protocol  on the sale of children, child prostitution and child pornography and related matters.</t>
  </si>
  <si>
    <t>- Luxembourg</t>
  </si>
  <si>
    <t>CRC/C/LUX/CO/3-4</t>
  </si>
  <si>
    <t>- Reservations
- Children: protection against exploitation
- Human trafficking &amp; contemporary forms of slavery
- Constitutional &amp; legislative framework
- Data collection &amp; research</t>
  </si>
  <si>
    <t>884209ac-efc5-44c1-acc7-258276b14cdc</t>
  </si>
  <si>
    <t>54. The Committee further recommends that the combined third and fourth periodic reports and the written replies by the State party and the present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</si>
  <si>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 Media</t>
  </si>
  <si>
    <t>- 16 - PEACE, JUSTICE AND STRONG INSTITUTIONS
- 16.10 - Ensure public access to information and protect fundamental freedoms</t>
  </si>
  <si>
    <t>4fc9ada8-3195-4564-a370-6d7936d03aba</t>
  </si>
  <si>
    <t>19. In line with its previous recommendation of 2005, the Committee recommends that the State party continue and strengthen its efforts to develop a comprehensive system for the collection of comparative and disaggregated data on the implementation of the Convention (CRC/C/15/add.250, para. 17).</t>
  </si>
  <si>
    <t>c9bf919b-8512-47fa-86b6-cb71d5ce448e</t>
  </si>
  <si>
    <t>50. Recalling its  general comment No.  9  (2006)  on the rights of children with disabilities, the Committee urges the State party to adopt a human rights-based approach to disability and specifically recommends that it:  (a)Undertake awareness-raising programmes, including campaigns, on eliminating discrimination against children with disabilities, and strengthen its enforcement mechanisms for ensuring compliance with its legislation prohibiting such discrimination;  (b)Establish a system for disaggregated data collection and analysis on children with disabilities to guide the development of policies and programmes to ensure the full and equal fulfilment of the rights of children with disabilities.  (c)Establish a clear legislative definition of disability which is in compliance with the Convention, including for learning, cognitive and mental disabilities, with the aim of accurately identifying children with disabilities in order to effectively address their needs, including for inclusive education, in a non-discriminatory manner;  (d)Adopt a social model approach that is in accordance with article 23 of the Convention, the Convention on the Rights of Persons with Disabilities and other international standards, addressing attitudinal and environmental barriers that hinder the full and effective participation of children with disabilities in society on an equal basis, including by adapting curricula and implementing disability-friendly building-codes, and training all professionals working with or for children with disabilities accordingly; and,  (e)Ensure adequate human, technical and financial resources, including disability specialists for severe and/or chronic diseases and promote and expand community-based rehabilitation programmes for children with disabilities, including parent support groups.</t>
  </si>
  <si>
    <t>- Uzbekistan</t>
  </si>
  <si>
    <t>CRC/C/UZB/CO/3-4</t>
  </si>
  <si>
    <t>- Equality &amp; non-discrimination
- Cooperation &amp; Follow up with Treaty Bodies
- Persons with disabilities: definition, general principles
- Legal &amp; institutional reform
- Constitutional &amp; legislative framework
- Human rights education, trainings &amp; awareness raising
- Data collection &amp; research</t>
  </si>
  <si>
    <t>- 16.7 - Responsive, inclusive and representative decision-making
- 10.2 - Promote universal social, economical and political inclusion
- 16 - PEACE, JUSTICE AND STRONG INSTITUTIONS
- 17 - PARTNERSHIPS FOR THE GOALS
- 4 - QUALITY EDUCATION
- 4.7 - Education for sustainable development and global citizenship
- 4.5 - No discrimination in education
- 10 - REDUCED INEQUALITIES
- 4.a - Build and upgrade inclusive and safe schools
- 17.18 - Enhance availability of reliable data
- 10.3 - Ensure equal opportunities and end discrimination</t>
  </si>
  <si>
    <t>c39885f0-0762-46bd-a924-00420895ccd3</t>
  </si>
  <si>
    <t>19. The Committee urges the State party to take concrete steps to give legitimate and transparent recognition to human rights defenders and their work, to build a climate of trust and cooperation with civil society, and to systematically involve communities as well as civil society, including non-governmental organizations and children’s  rights  organizations, in the planning, implementation, monitoring and evaluation of policies, plans and programmes related to child rights. In particular, the State party is strongly urged to review its legislation on requiring mandatory registration of civil society organizations and its regime of sanctions against so-called “illegal” civil society actors and organizations. Furthermore, the State party is urged to undertake measures including removing restrictions on sources of funding for civil society  organizations, to foster their independence.</t>
  </si>
  <si>
    <t>- Freedom of association
- Reservations
- Legal &amp; institutional reform
- Constitutional &amp; legislative framework
- Data collection &amp; research</t>
  </si>
  <si>
    <t>- Human rights defenders &amp; activists
- Children</t>
  </si>
  <si>
    <t>271a6821-c9af-49e5-abef-0c0c885bb88d</t>
  </si>
  <si>
    <t>25. The Committee urges the State party to adopt a definition of live birth which corresponds to the World Health Organization definition and use the data collected in a ccordance with this definition  as a basis for assessing the root causes  and  for determining the extent of  neo natal and  infant mortality. This should include identifying necessary interventions such as maternal care, access to emergency obstetric care and trained care at delivery, as well as baby friendly hospitals, where mothers are kept together with their  newborns  and ensure that parents are provided with all the necessary information on their children’s developmental needs, including breastfeeding.</t>
  </si>
  <si>
    <t>- Reservations
- Right to health
- Data collection &amp; research</t>
  </si>
  <si>
    <t>- 3.2 - End all preventable deaths under 5 years of age
- 3.1 - Reduce maternal mortality
- 17 - PARTNERSHIPS FOR THE GOALS
- 3 - GOOD HEALTH AND WELL-BEING
- 17.18 - Enhance availability of reliable data</t>
  </si>
  <si>
    <t>e64e7c3c-3ba4-4527-a1e1-182f19a697f2</t>
  </si>
  <si>
    <t>52. With reference to its  general comment No.  15  (2013)  on  the right of the child to the enjoyment of the highest attainable standard of health ( art. 24) , the Committee recommends that the State party:  (a) Undertake further reforms for strengthening its health sector, including by ensuring adequate measures for eliminating the practice of informal fees and realizing the constitutional Right to qualified medical care free of charge for all persons;  (b) Ensure the allocation of adequate human, technical and financial resources in  all State health - care facilities to ensure the availability of, inter alia, required medicines, utilities and hygiene materials;  (c) Undertake a comprehensive study on the specific causes of infant, child and maternal mortality and use its findings for implementing concrete measures to reduce and prevent such mortality; and,  (d) Increase the State party’s allocation of human, technical and financial resources for vaccinations to ensure their long-term sustainability independent of donor funding.</t>
  </si>
  <si>
    <t>- Reservations
- Legal &amp; institutional reform
- Right to health
- Data collection &amp; research</t>
  </si>
  <si>
    <t>- 3.8 - Achieve universal health coverage
- 3.2 - End all preventable deaths under 5 years of age
- 3.1 - Reduce maternal mortality
- 17 - PARTNERSHIPS FOR THE GOALS
- 17.9 - Enhance capacity-building in developing countries
- 3 - GOOD HEALTH AND WELL-BEING</t>
  </si>
  <si>
    <t>04371914-771b-4da5-a801-3a279f5b83e2</t>
  </si>
  <si>
    <t>48. In light of the Guidelines for the Alternative Care of Children annexed to the United Nations General Assembly resolution 64/142, the Committee recommends that the State party:  (a)Cease the placement of children in institutional care on socio-economic grounds and prioritize family-type care settings over institutional placements, by, inter alia, raising public awareness about the negative impact of institutionalization on a child’s development;  (b)Ensure that where placement in institutional care occurs it is undertaken on the basis of the best interests of the child, with full consideration of the views of the child and his/her family, and is subject to regular review as required under article 25 of the Convention;  (c)Ensure that both extended family members and foster carers providing care for children are assessed and trained properly, and provided with the necessary resources and supervision;  (d)Establish systematic monitoring and support mechanisms for institutional care settings, including by ensuring the consistent and Convention-compliant preparation and implementation of individual care plans for children in care and adequate and accessible complaints and investigatory mechanisms for cases of abuse and/or violence;  (e)Ensure that procedures and facilities are provided for children in care to maintain contact with their families;  (f)Ensure that children in institutional care are accommodated with their siblings whenever possible when this is in their best interests;  (g)Revise its current system, including amending legislation, to ensure that all children under the age of 18 years are provided with adequate care, including institutional care where this is in the best interests of the child; and,  (h)Allocate all necessary human, technical and financial resources to ensure that children are adequately prepared for leaving the care system and subsequently provided with sufficient follow-up support, primarily for reintegration with their families.</t>
  </si>
  <si>
    <t>- Reservations
- Legal &amp; institutional reform
- Children: definition; general principles; protection
- Children: family environment &amp; alternative care
- Constitutional &amp; legislative framework
- Human rights education, trainings &amp; awareness raising
- Data collection &amp; research</t>
  </si>
  <si>
    <t>- 16.a - Strong institutions to prevent violence, terrorism and crime
- 16 - PEACE, JUSTICE AND STRONG INSTITUTIONS
- 17 - PARTNERSHIPS FOR THE GOALS
- 5 - GENDER EQUALITY
- 16.2 - Protect children from abuse, exploitation, trafficking and violence
- 5.3 - Eliminate forced marriages and genital mutilation
- 17.9 - Enhance capacity-building in developing countries</t>
  </si>
  <si>
    <t>5fcad09d-6c95-4741-a5cf-580404f3f84b</t>
  </si>
  <si>
    <t>74. The Committee further recommends that the combined  third and fourth  periodic reports and the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</si>
  <si>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59d0249e-cf15-4b34-88ce-79f906302670</t>
  </si>
  <si>
    <t>K.Next report   75. The Committee invites the State party to submit its  fifth  periodic report by  28 January 2018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accordance with General Assembly resolution 67/167 of 20 December 2012,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translation of the report for purposes of examination of the treaty body cannot be guaranteed.</t>
  </si>
  <si>
    <t>e14ecfe2-6864-4791-8cae-9667e109e373</t>
  </si>
  <si>
    <t>7. The Committee urges the State party to take all necessary measures to address those recommendations from the concluding observations (CRC/C/UZB/CO/2) that have not been implemented or sufficiently implemented, and in particular recommends that the State party:  (a) Establish a body at the interministerial level or entrust an existing  body  within its administration with a clear mandate and sufficient authority to coordinate all activities related to the implementation of the Convention, and to provide it with the necessary human, technical and financial resources;  (b) Further improve its data collection system to provide regular and independently verifiable data that is cross-comparable, and to analyse the data collected as a basis for assessing progress achieved in the realization of child rights and for designing policies and programmes to implement the Convention; the data should be disaggregated by age, sex, geographic location, ethnicity and socio-economic background to facilitate analysis of the situation of all children, particularly with regard to all forms of child labour, with particular attention to the cotton industry, children with disabilities, children  from  ethnic minorities, quality of teaching and learning outcomes, school attendance, quality of maternal and child health services, HIV rates, adolescent needs, and the impact of social protection; in doing so, the State party is encouraged to seek technical assistance and support from  the United Nations Children's Fund (United Nations Children's Fund) ;  (c) Strengthen the role of the Office of the Ombudsman in accordance with the Paris Principles (General Assembly resolution 48/134, annex), taking into account the Committee’s  general comment No.  2 (2002) on the role of independent national human rights institutions in the promotion and protection of the rights of the child, and provide the Office of the Ombudsman with adequate human and financial resources; and, further strengthen the expertise of the Office  in  dealing  with complaints submitted by or on behalf of children; ensure that the procedures  for dealing with these complaints are child-sensitive and easily accessible; and further pursue the establishment of  a  Children’s Ombudsman as  provided for  in the State party’s law on the Guarantees of the Rights of the Child;  (d) Develop, at both the national and local levels, a systematic training programme on the principles and provisions of the Convention that is  addressed to all professionals working with and /or  for children, in particular teachers, judges, parliamentarians, law-enforcement officials, civil servants, local administrative workers, local authorities, Mahallas,  health personnel, including psychologists and social workers, and personnel working in relevant institutions ;  (e) Expeditiously raise the minimum age of marriage to 18 years for girls, and ensure full compliance there with throughout the country, including in rural and remote areas;  (f) Increase its efforts to adopt a proactive and comprehensive strategy to eliminate discrimination on any grounds, including by considering targeted programmes for addressing discrimination against girls and  children in vulnerable situations such as refugees, asylum-seekers, internally displaced children, children with disabilities, abandoned children, children  from  ethnic minorities and those living in institutions and in regions with socio-economic development problems; undertake measures to ensure that the existing compulsory residence registration system (propiska) does not limit the rights and freedoms of children; and, provide specific information in its next periodic report on the measures and programmes relevant to the Convention on the Rights of the Child undertaken by the State party to follow up on the Declaration and Programme of Action adopted  by  the World Conference against Racism, Racial Discrimination, Xenophobia and Related Intolerance, taking into account  the Committee’s  general comment No.  1  (2001)  on the aims of education;  (g) Conduct effective public-awareness campaigns and adopt  measures to provide information and  guidance to parents and counselling with a view  to, inter alia, preventing violence against children; conduct systematic training and awareness campaigns at the national and local level addressed to all professionals working with and /or  for children,  as well as the Mahallas, on the prevention of ill-treatment and neglect of children within the family, in schools and in institutions; establish an effective system for the reporting of child abuse and neglect and provide training for professionals working with  and/or  children on how to receive, monitor and investigate complaints in a child-sensitive manner, and how to bring the perpetrators to justice; provide systemic awareness raising and support services for parents and children to prevent family - based violence and complaint mechanism for children to seek help if needed; and, ensure access to counselling for all victims of violence as well as assistance for their recovery and social reintegration;  and  (h) Establish a comprehensive national policy and guidelines governing adoption in order to ensure that domestic and inter-country adoption is performed in full compliance with the best interests of the child and the appropriate legal guarantees in accordance with the Convention; ensure that adopted children at the appropriate age have the right to access information  on  the identity of their biological parents and  to  be prepared for  this ; and, strengthen its monitoring of inter-country adoptions, in particular by ratifying and implementing the 1993 Hague Convention  No.  33 on Protection of Children and Cooperation in Respect of Inter-country Adoption.</t>
  </si>
  <si>
    <t>- Equality &amp; non-discrimination
- Human rights &amp; poverty
- Cooperation with human rights mechanisms &amp; requests for technical assistance
- Cooperation &amp; Follow up with Treaty Bodies
- Legal &amp; institutional reform
- Children: definition; general principles; protection
- Children: family environment &amp; alternative care
- Human rights education, trainings &amp; awareness raising
- Ratification of &amp; accession to international instruments
- Data collection &amp; research</t>
  </si>
  <si>
    <t>- Refugees &amp; asylum seekers
- Children
- Persons living in poverty
- Women &amp; girls
- Internally displaced persons
- Persons living in rural areas
- Judges, lawyers and prosecutors
- Minorities/ racial, ethnic, linguistic, religious or descent-based groups
- Persons with disabilities</t>
  </si>
  <si>
    <t>- 5.1 - End discrimination against women and girls
- 16.a - Strong institutions to prevent violence, terrorism and crime
- 8 - DECENT WORK AND ECONOMIC GROWTH
- 10.2 - Promote universal social, economical and political inclusion
- 3.1 - Reduce maternal mortality
- 16 - PEACE, JUSTICE AND STRONG INSTITUTIONS
- 17 - PARTNERSHIPS FOR THE GOALS
- 5 - GENDER EQUALITY
- 4 - QUALITY EDUCATION
- 4.1 - Free primary and secondary education
- 10.4 - Adopt fiscal and social policies that promote equality
- 16.2 - Protect children from abuse, exploitation, trafficking and violence
- 4.5 - No discrimination in education
- 16.1 - Reduce violence everywhere
- 5.2 - End all violence against and exploitation of women 
- 8.7 - End modern slavery, trafficking and child labour
- 10 - REDUCED INEQUALITIES
- 5.3 - Eliminate forced marriages and genital mutilation
- 16.10 - Ensure public access to information and protect fundamental freedoms
- 4.a - Build and upgrade inclusive and safe schools
- 16.9 - Universal legal identity and birth registration
- 17.9 - Enhance capacity-building in developing countries
- 3 - GOOD HEALTH AND WELL-BEING
- 17.18 - Enhance availability of reliable data
- 16.3 - Promote the rule of law and access to justice for all
- 10.3 - Ensure equal opportunities and end discrimination
- 3.4 - Reduce mortality from non-communicable diseases and promote mental health</t>
  </si>
  <si>
    <t>6d3f1c56-8fe6-43cb-bf4d-ab9d181c6e51</t>
  </si>
  <si>
    <t>54. The Committee recommends that the State party:  (a) Systematically collect comprehensive information on the consumption of alcohol and tobacco among children and other substances, and use this information as the basis for designing and implementing awareness-raising on the harmful effects of  all substances and take the necessary measures for the effective enforcement of the prohibition of the sale of such products to children; and,  (b) Promote healthy life-style education at schools and other children’s  institutions, including  information on reproductive health and services.</t>
  </si>
  <si>
    <t>- Reservations
- Human rights education, trainings &amp; awareness raising
- Right to health
- Data collection &amp; research</t>
  </si>
  <si>
    <t>- 8 - DECENT WORK AND ECONOMIC GROWTH
- 17 - PARTNERSHIPS FOR THE GOALS
- 5 - GENDER EQUALITY
- 8.7 - End modern slavery, trafficking and child labour
- 5.6 - Universal access to reproductive health and rights
- 5.3 - Eliminate forced marriages and genital mutilation
- 17.18 - Enhance availability of reliable data</t>
  </si>
  <si>
    <t>3f415072-3fa2-47df-aa86-b0fb8579514d</t>
  </si>
  <si>
    <t>J.Follow-up and dissemination  73. The Committee recommends that the State party take all appropriate measures to ensure that the present recommendations are fully implemented by, inter alia, transmitting them to  the President, relevant Government ministries, the Parliament, the Constitutional  Court, and to regional and local authorities,  for appropriate consideration and further action.</t>
  </si>
  <si>
    <t>3fb84b6d-234c-45bc-ac9e-b9cb0acd94db</t>
  </si>
  <si>
    <t>11. The Committee recommends that the State party develop and implement a comprehensive policy and an implementation strategy, in addition to adopting regional plans, and ensure  that they are  responsive to specific needs at a local level. This should be integrated with all other sectorial and regional plans of action relating to children, with particular attention to ensuring effective implementation in rural areas. The Committee urges the State party to provide all the necessary human, technical and financial resources for effective implementation of the comprehensive policy and strategy and ensure regular, broad and transparent consultations, including with civil society, to assess the effectiveness of their implementation.</t>
  </si>
  <si>
    <t>- Children
- Persons living in rural areas</t>
  </si>
  <si>
    <t>11a5a33d-9d69-4950-a0d5-bf177ef7ce9c</t>
  </si>
  <si>
    <t>23. The Committee draws the State party’s attention to its  general comment No.  14 (2013) on the right of the child to have his or her best interests taken as a primary consideration (art. 3, para. 1) and recommends that the State party explicitly stipulate the principle of the best interests of the child in its legislation. The Committee also recommends that the State party strengthen its efforts to ensure that the principle of the best interests of the child is appropriately integrated and consistently applied in all legislative, administrative and judicial proceedings as well as in all policies, programmes and projects relevant to and with an impact on children. Furthermore, the State party is encouraged to develop criteria to provide guidance for determining the best interests of the child in every area, and to disseminate this to the public, including social welfare institutions, courts of law, administrative authorities and legislative bodies.</t>
  </si>
  <si>
    <t>- Reservations
- Legal &amp; institutional reform
- Children: definition; general principles; protection
- Constitutional &amp; legislative framework
- Data collection &amp; research</t>
  </si>
  <si>
    <t>679111d4-d081-4d09-8cc4-d32c2d64085b</t>
  </si>
  <si>
    <t>13. The Committee recommends that the State party undertake concrete measures to improve the effectiveness of its allocation of resources for the implementation of the Convention, including by:  (a) Considering decentralizing decisions on resource allocations to enhance responsiveness to specific needs at local level;  (b) Increasing the resources allocated to social protection measures, particularly for low-income families;  (c) Ensuring that adequate resources are allocated for utilities, maintenance and consumables, particularly in relation to health and education facilities; and,   (d) Developing a monitoring and evaluation system with a children’s rights perspective, including both coverage and quality indicators for assessing and tracking the impact of resource allocations on children’s rights.</t>
  </si>
  <si>
    <t>- Human rights &amp; poverty
- Reservations
- Legal &amp; institutional reform
- Data collection &amp; research</t>
  </si>
  <si>
    <t>- Children
- Persons living in poverty</t>
  </si>
  <si>
    <t>- 3.8 - Achieve universal health coverage
- 10.4 - Adopt fiscal and social policies that promote equality
- 10 - REDUCED INEQUALITIES
- 3 - GOOD HEALTH AND WELL-BEING</t>
  </si>
  <si>
    <t>cfb3ad3a-c466-47d1-bcf8-f296711b3708</t>
  </si>
  <si>
    <t>46. Taking into account its  general  comment  No. 1  (2001)  on the  aims  of  education, the Committee recommends that the State party:  (a) Invest in improving the school infrastructure, including access to heating, safe water and sanitation, in particular for buildings of pre-primary schools;  (b) Allocate adequate human, technical and financial resources for improving teacher training and  establish strict qualification requirements for those working as teachers;  (c) Undertake a study on  the  root causes of  dropouts  from schools and provide incentives for children to continue their education in  secondary  school ;   (d) Revise the curriculum of schools in order to reflect the freedom of religion of  all  children and eliminate the compulsory subject of the  History of  Armenian Church from the curriculum.</t>
  </si>
  <si>
    <t>- Armenia</t>
  </si>
  <si>
    <t>CRC/C/ARM/CO/3-4</t>
  </si>
  <si>
    <t>- Reservations
- Legal &amp; institutional reform
- Human rights education, trainings &amp; awareness raising
- Data collection &amp; research
- Right to education</t>
  </si>
  <si>
    <t>- 16 - PEACE, JUSTICE AND STRONG INSTITUTIONS
- 6 - CLEAN WATER AND SANITATION
- 4 - QUALITY EDUCATION
- 6.2 - End open defecation and provide access to sanitation and hygiene
- 4.1 - Free primary and secondary education
- 4.7 - Education for sustainable development and global citizenship
- 6.1 - Safe and affordable drinking water
- 16.10 - Ensure public access to information and protect fundamental freedoms
- 4.a - Build and upgrade inclusive and safe schools</t>
  </si>
  <si>
    <t>e70bd02f-aace-423b-846c-0e1c22a26e4a</t>
  </si>
  <si>
    <t>15. The Committee  recalls its recommendations during its  day  of  general  discussion  in 2007 on “Resources for the Rights of the Child - Responsibility of States”,  and  recommends that the State party:  (a) Increase  substantially  the allocations in the areas of health and education to  adequate levels ;  (b) Establish a budgeting process, which includes child rights perspective and  specifies clear allocations to children in the relevant sectors and agencies, including specific indicators and a tracking system;   (c) Establish mechanisms to monitor and evaluate the adequacy, efficacy and equitability of the distribution of resources allocated to the implementation of the Convention.</t>
  </si>
  <si>
    <t>- 3 - GOOD HEALTH AND WELL-BEING
- 3.c - Increase health financing and workforce support for developing countries</t>
  </si>
  <si>
    <t>26dcd944-51c9-43d7-a825-0fffcf5892bd</t>
  </si>
  <si>
    <t>29. In  the  light of its  general  comment  No. 14  (2013)  on t he right of the child to have his or her best interests taken as a  primary consideration  ( CRC/C/GC/14 ), the Committee recommends that the State party introduce the  right of the child to have his or her best interests taken into account as a primary consideration  in its Constitution. The Committee further  recommends  that  the State party  strengthen its efforts to ensure that  the  right of the child to have his or her best interests taken into account as a primary consideration, is  appropriately  integrated and consistently  applied in  all legislative, administrative and judicial proceedings as well as in all policies, programmes and projects relevant to and with an impact on children,  particularly those deprived of a family environment,  or in  asylum - seeking, refugee  and/or in immigration  situations, including detention. In this regard, the State party is encouraged to develop procedures and criteria to provide guidance for determining the best interests of the child in every area  related to children, and to disseminate this to the public, including  Social Work Centres, courts of law, administrative authorities and legislative bodies.</t>
  </si>
  <si>
    <t>- Slovenia</t>
  </si>
  <si>
    <t>CRC/C/SVN/CO/3-4</t>
  </si>
  <si>
    <t>- Refugees &amp; asylum seekers
- Children
- Migrants
- Judges, lawyers and prosecutors
- Persons deprived of their liberty &amp; detainees</t>
  </si>
  <si>
    <t>- 10.2 - Promote universal social, economical and political inclusion
- 10 - REDUCED INEQUALITIES</t>
  </si>
  <si>
    <t>85f6514d-da0c-4762-a92e-30faa74e3421</t>
  </si>
  <si>
    <t>55. The Committee reiterates its previous recommendation (CRC/C/15/Add.230, para 47) to  take effective measures  to prevent suicide among young people.  To this  end, the State party  should  accelerate its efforts  to finalize  the National Programme for Mental Health, with a view to reducing  the  suicide rate in the State party. The State  party is  also  requested to ensure  that  child perspectives are incorporated and special  psychosocial  support programmes are introduced  for adolescents  in the above-mentioned programme and  related action plans.  The State party should,  moreover, collect  disaggregated data on suicide occurrence. It is further recommended that the State party take effective measures to decrease and prevent  adolescents’ tobacco and alcohol consumption as well as drug and substance abuse,  by launching awareness - raising programmes  targeting youth on the detrimental impact these habits may have on their healthy lifestyle.  Based on information provided during the dialogue,  it is also recommended that  the State party expedite the introduction of a policy  on  adolescents’  health and provide detailed information on that in its next periodic report.</t>
  </si>
  <si>
    <t>- Reservations
- Right to life
- Legal &amp; institutional reform
- Right to health
- Data collection &amp; research</t>
  </si>
  <si>
    <t>- 16 - PEACE, JUSTICE AND STRONG INSTITUTIONS
- 17 - PARTNERSHIPS FOR THE GOALS
- 5 - GENDER EQUALITY
- 16.2 - Protect children from abuse, exploitation, trafficking and violence
- 5.3 - Eliminate forced marriages and genital mutilation
- 3 - GOOD HEALTH AND WELL-BEING
- 17.18 - Enhance availability of reliable data
- 3.5 - Prevent and treat substance abuse
- 3.4 - Reduce mortality from non-communicable diseases and promote mental health</t>
  </si>
  <si>
    <t>39fc2677-1264-4bb7-973b-3a707ca0853f</t>
  </si>
  <si>
    <t>70. The Committee recommends  that  the State party :  a) Conduct a national study on child labour in the State party, including the phenomenon of child begging in the streets  and illegal activities , to determine its root causes and assess  its  magnitude, and provide detailed information in its next periodic report on that;  b) Take effective measures to prevent child forced labour and identify victims of forced labour among vulnerable populations, particularly Roma ;  c) Establish  mechanisms to  detect,  investigate and prosecute, with commensurate sanctions, cases of child  forced labour, and collect ethnic ally disaggregated data on the involvement of children in illegal work to facilitate analysis of the situation of children in this area ;  d) Ensure that all of its employment legislation and  regulations, including the  Employment Relationships  Act and the Rules on  Protection of the Health  at Work  of Children, Adolescents and Young Persons,  are in conformity with  the  rules set out in International Labour Organization  (ILO)  Convention  No. 182 (1999) concerning  the Prohibition and  Immediate  Action for the  Elimination of  the  Worst  Forms of  Child  Labour, and apply to self-employed children;  e) Consider ratifying ILO Convention  No. 189  (2011) concerning  decent  work for  domestic  workers; and  f) Seek technical assistance from the  ILO  International Programme on the Elimination of Child Labour  in this regard.</t>
  </si>
  <si>
    <t>- Cooperation with human rights mechanisms &amp; requests for technical assistance
- Children: protection against exploitation
- Legal &amp; institutional reform
- Human trafficking &amp; contemporary forms of slavery
- Access to justice &amp; remedy
- Constitutional &amp; legislative framework
- Ratification of &amp; accession to international instruments
- Data collection &amp; research</t>
  </si>
  <si>
    <t>- Children in vulnerable situations (abused, living on the street, institutionalized, indigenous, migrant children etc.)
- Children
- Minorities/ racial, ethnic, linguistic, religious or descent-based groups</t>
  </si>
  <si>
    <t>- 8 - DECENT WORK AND ECONOMIC GROWTH
- 16 - PEACE, JUSTICE AND STRONG INSTITUTIONS
- 8.6 - Promote youth employment, education and training
- 17 - PARTNERSHIPS FOR THE GOALS
- 8.8 - Universal labour rights and safe working environments
- 8.5 - Full employment and decent work with equal pay
- 8.7 - End modern slavery, trafficking and child labour
- 10 - REDUCED INEQUALITIES
- 17.9 - Enhance capacity-building in developing countries
- 17.18 - Enhance availability of reliable data
- 16.3 - Promote the rule of law and access to justice for all
- 10.3 - Ensure equal opportunities and end discrimination</t>
  </si>
  <si>
    <t>f0024490-1778-43f9-91d4-4dffda0f0a0c</t>
  </si>
  <si>
    <t>82. The  Committee further recommends that the  combined  third  and fourth periodic report  and  the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 to  and of their implementation and monitoring.</t>
  </si>
  <si>
    <t>136cab1f-45e9-43a0-beb3-55f26346df78</t>
  </si>
  <si>
    <t>J.Follow-up and dissemination  58. The Committee recommends that the State party take all appropriate measures to ensure that the present recommendations are fully implemented by, inter alia, transmitting them to the Head of State,  the National  Assembly , relevant ministries, the Supreme Court , regional  and local authorities for appropriate consideration and further action.</t>
  </si>
  <si>
    <t>f224efed-0a32-46c9-8d4b-5606db263d71</t>
  </si>
  <si>
    <t>17. The Committee  encourages the State party to  pursue its efforts  to  consolidate a  comprehensive  database on children  and  to  introduce indicators  on children’s rights by  which  progress in the realization of children’s rights could be analysed  and assessed.  The data should be  disaggregated  by age, sex, geographic location,  ethnicity, migration status and socioeconomic background to facilitate  the  determination  of the  overall  situation of children and  provide guidance for  the  formulation of programmes.</t>
  </si>
  <si>
    <t>- Refugees &amp; asylum seekers
- Children
- Migrants
- Minorities/ racial, ethnic, linguistic, religious or descent-based groups
- Persons with disabilities</t>
  </si>
  <si>
    <t>ea36bb9c-480c-4970-9969-5f65dc0eb06b</t>
  </si>
  <si>
    <t>K.Follow-up and dissemination  81. The Committee recommends that the State party take all appropriate measures to ensure that the present recommendations are fully implemented by, inter alia, transmitting them  to the Head of State,  the  National Council and National Assembly, the  Prime  Minister, relevant ministries, the Constitutional  Court and local authorities for appropriate consideration and further action.</t>
  </si>
  <si>
    <t>6a02bb4a-7651-43d9-a273-61f05ec1a65c</t>
  </si>
  <si>
    <t>63. The Committee recommends  that the State party, while  continuing  its cooperation with civil society,  assume primary responsibility in delivering human rights and in particular child  rights education in schools. The State party is  also  encouraged to do so by providing considerable technical and financial support for civil society to enable  it  to systematically  deliver child  rights education in schools.  The Committee  further  recommends that the State party  consider  developing  a national plan of action for human rights education, as recommended in the framework of the World Programme for Human Rights Education.</t>
  </si>
  <si>
    <t>- Reservations
- Legal &amp; institutional reform
- Human rights education, trainings &amp; awareness raising
- Data collection &amp; research</t>
  </si>
  <si>
    <t>- 4 - QUALITY EDUCATION
- 4.7 - Education for sustainable development and global citizenship</t>
  </si>
  <si>
    <t>1c35bf41-5d33-498b-8961-69694a7696e7</t>
  </si>
  <si>
    <t>67. In the light of its  general  comment  No. 6 on the treatment of unaccompanied and separated children outside their country of origin ( CRC/GC/2005/6 ), the Committee recommends that the State party:  a) Ensure that  all  unaccompanied minors are provided with  a  legal guardian immediately after crossing the border and  are provided with  legal assistance at all stages of the application  for international protection ; systematically train staff of the Social Work Centres  on how to  uphold  the best interests of the unaccompanied minors and provide these Centres with adequate support;  b) Assume responsibility  for  providing legal assistance  to unaccompanied minors, also by providing steady financial support to  child rights - based  NGOs providing legal assistance to unaccompanied minors;  c) Abstain from the practice of providing unaccompanied minors with  only  subsidiary protection ;  instead,  give priority to international protection applications filed by unaccompanied minors,  and ensure  an  expeditious and thorough process for applications  based on the principle of the best interests of the child concerned ;  and ,  d) Consider acceding to the 1961 Convention on the Reduction of Statelessness.</t>
  </si>
  <si>
    <t>- Reservations
- Legal &amp; institutional reform
- Children: definition; general principles; protection
- Human rights education, trainings &amp; awareness raising
- Data collection &amp; research</t>
  </si>
  <si>
    <t>- Refugees &amp; asylum seekers
- Children
- Non-citizens</t>
  </si>
  <si>
    <t>bf354341-c490-4491-a488-7a64b6ba1942</t>
  </si>
  <si>
    <t>59. The Committee recommends that the State party:  a) Take all necessary measures to build a national system of social protection that would provide a holistic and effective response to children’s poverty and vulnerability,  while  paying particular attention to  children belonging to minority groups including Roma children, inter alia, by  effectively  implementing  the National Programme of Measures for Roma (2010-2015) in all municipalities;  b) Avoid cutting child benefits in future reforms, and incorporate  a  child perspective in all strategies, particularly those pertaining to reforms, including the  2012-2013 National Reform Programme;  c) Provide security of tenure to all Roma communities by taking measures to regularize their settlements  and, in  so  doing,  undertake  meaningful consultations  with  the  Roma communities concerned. In the meantime, and as a matter of urgency, expand  access to safe drinking water and  adequate  sanitation to all Roma settlements regardless of the legal status of the land on which they live ;  d) Collect ethnically  disaggregated data on children living in poverty  as well as  children’s access to adequate  housing and safe drinking water; and  e) Intensify its efforts to comply with the recommendations set forth in the report of the Special Rapporteur on the human right to safe drinking water and sanitation  ( A/HRC/18/33/Add.2 ), in particular with  the  minority- related recommendations therein.</t>
  </si>
  <si>
    <t>- Equality &amp; non-discrimination
- Human rights &amp; poverty
- Reservations
- Legal &amp; institutional reform
- Cooperation &amp; Follow up with Special Procedures
- Data collection &amp; research
- Right to an adequate standard of living
- Right to adequate housing</t>
  </si>
  <si>
    <t>- 16.7 - Responsive, inclusive and representative decision-making
- 11 - SUSTAINABLE CITIES AND COMMUNITIES
- 16 - PEACE, JUSTICE AND STRONG INSTITUTIONS
- 6 - CLEAN WATER AND SANITATION
- 1.4 - Equal rights to ownership, basic services, technology and economic resources
- 17 - PARTNERSHIPS FOR THE GOALS
- 6.2 - End open defecation and provide access to sanitation and hygiene
- 10.4 - Adopt fiscal and social policies that promote equality
- 11.1 - Safe and affordable housing 
- 6.1 - Safe and affordable drinking water
- 1 - NO POVERTY
- 10 - REDUCED INEQUALITIES
- 17.18 - Enhance availability of reliable data
- 2 - ZERO HUNGER
- 10.3 - Ensure equal opportunities and end discrimination
- 1.3 - Implement social protection systems
- 2.3 - Double the productivity and incomes of small-scale food producers</t>
  </si>
  <si>
    <t>fb307f88-1173-4b7c-98f6-802ed6e5adc3</t>
  </si>
  <si>
    <t>35. The Committee urges the State party to  accelerate its efforts  to give effect to the  two Constitutional Court  decisions of 1999 and 2003 and the ruling of the  European Court  for Human Rights of 2012. To this end,  the State party is requested to  finalize the  compensation scheme  mentioned during the dialogue, which should  cover all   erased   people and their children,  and ensure its full application. In  so  doing,  it should  ensure  consultations with   erased   people in order to properly cover all  the  rights violated and their genuine and fair estimations, and  provide  specific information in its next  periodic report on the measures and programmes aimed at restoring   erased   peoples’  rights.</t>
  </si>
  <si>
    <t>- Rights related to name, identity &amp; nationality
- Reservations
- Legal &amp; institutional reform
- Access to justice &amp; remedy
- Constitutional &amp; legislative framework
- Data collection &amp; research</t>
  </si>
  <si>
    <t>- Children
- Non-citizens</t>
  </si>
  <si>
    <t>6a6f70b0-f4da-4a5f-919d-9ac5a867d6dc</t>
  </si>
  <si>
    <t>7. The Committee urges the State party to take all necessary measures to address those recommendations from the concluding observations (CRC/C/93/Add.6) that have not been implemented or sufficiently implemented,  and  in particular, it recommends that the State party:  (a) Develop a comprehensive system for the analysis of data collected in order to assess progress achieved in the realization of children’s rights and to help design policies to implement the Convention;   (b) Strengthen its efforts in disseminating information on the Convention and its implementation and develop systematic and ongoing training programmes on the provisions of the Convention for all professional groups working with or for children.</t>
  </si>
  <si>
    <t>5f80e408-9e11-435b-aebd-a3fe7dee0cee</t>
  </si>
  <si>
    <t>23. The Committee reiterates its previous recommendation and recommends that the State party  take concrete steps to systematically involve communities as  well as civil society  in the planning, implementation, monitoring and evaluation of policies, plans and programmes related to child  rights. The State party is  also  encouraged to consider  increasing  its financial support to child rights - based  NGOs  to enable them to discharge their  role more  efficiently.</t>
  </si>
  <si>
    <t>c9e8b009-0a96-4e55-b881-ab56346c0cfd</t>
  </si>
  <si>
    <t>18. The Committee urges the State party to enforce its legislation against discrimination on the basis of gender and take measures to prevent and ban sex-selective abortions. It also recommends that the State party ensure that its programmes address the situation of discrimination against categories of children in marginalized and disadvantaged situations, including children with disabilities, children living with HIV, children from poor families, children living in rural areas, children in street situations and children living in institutions. The Committee  further  recommends that the State party include information in its next periodic report on measures and programmes relevant to the Convention and undertaken by the State party in follow-up to the Declaration and Programme of Action adopted at the 2001 World Conference against Racism, Racial Discrimination, Xenophobia and Related Intolerance, as well as the outcome document adopted at the 2009 Durban Review Conference.</t>
  </si>
  <si>
    <t>- Equality &amp; non-discrimination
- Human rights &amp; poverty
- Reservations
- Right to life
- Racial discrimination
- Children: definition; general principles; protection
- Constitutional &amp; legislative framework
- Data collection &amp; research
- Discrimination against women</t>
  </si>
  <si>
    <t>- Persons living with HIV/AIDS
- Children in vulnerable situations (abused, living on the street, institutionalized, indigenous, migrant children etc.)
- Children
- Persons living in poverty
- Women &amp; girls
- Persons living in rural areas
- Minorities/ racial, ethnic, linguistic, religious or descent-based groups
- Persons with disabilities</t>
  </si>
  <si>
    <t>- 5 - GENDER EQUALITY
- 5.6 - Universal access to reproductive health and rights
- 10 - REDUCED INEQUALITIES
- 10.3 - Ensure equal opportunities and end discrimination</t>
  </si>
  <si>
    <t>62816b9d-c16b-4f06-8326-ad334edda282</t>
  </si>
  <si>
    <t>59. The Committee further recommends that the combined  third  to fourth periodic reports and the written replies by the State party and the related recommendations (concluding observations) be made widely available in  Armenian and other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</si>
  <si>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535427a5-b3bb-43f7-bd8f-bd85dfb299e4</t>
  </si>
  <si>
    <t>72. The Committee recommends that the State party :  a) Further empower the above-mentioned Interdepartmental Working Group, inter alia, by providing it with adequate human, technical and financial support, to enable it to discharge its role  effectively, and provide detailed information in its next periodic report to the Committee on the implementation of its Action Plan and  its  impact on the prevention of trafficking of children ;  b)Investigate  all cases of child trafficking and sale of children without discrimination  and prosecute perpetrators under the relevant provision of the  Criminal  Code,  and  sensitize  law enforcement officials  on the strict application of the  Criminal  Code ;  c) Intensify  efforts to raise awareness of  sex trafficking  focusing on vulnerable groups of children, including Roma children;  and  d) Identify trafficking victims  among vulnerable populations, particularly  Roma children, and provide them with appropriate rehabilitation and counselling services, and provide  specialist training for,  and enhanced resources to,  the Social Work Centres.</t>
  </si>
  <si>
    <t>- Reservations
- Children: protection against exploitation
- Legal &amp; institutional reform
- Human trafficking &amp; contemporary forms of slavery
- Access to justice &amp; remedy
- Data collection &amp; research</t>
  </si>
  <si>
    <t>- 8 - DECENT WORK AND ECONOMIC GROWTH
- 16 - PEACE, JUSTICE AND STRONG INSTITUTIONS
- 16.2 - Protect children from abuse, exploitation, trafficking and violence
- 8.7 - End modern slavery, trafficking and child labour
- 10 - REDUCED INEQUALITIES
- 16.3 - Promote the rule of law and access to justice for all
- 10.3 - Ensure equal opportunities and end discrimination</t>
  </si>
  <si>
    <t>0ff2a736-df13-4079-b13a-bfdf499b8f35</t>
  </si>
  <si>
    <t>36. It is also recommended that the State party:   a) Expeditiously amend the Legal Status Act in order to include in its provisions all people  who  suffered from the illegal revocation of their permanent residence in 1992, in particular children of   erased   people born outside Slovenia after 25 June 1991, and introduce new provisions for reparation of  the violations  of their rights ;    b) Expedite and simplify the application proceedings  for obtaining permanent residence permits  by   erased   people ;  systematically  abstain from  rejecting such applications ; and  sensitize the administrative  staff  dealing with these applications  on  treating the   erased   people with  dignity and without  prejudice;  and,   c) Consider ratifying the 1997 European Convention on Nationality and the 2006  Council of  Europe  Convention on the  avoidance of  statelessness in  relation to State succession.</t>
  </si>
  <si>
    <t>- Rights related to name, identity &amp; nationality
- Legal &amp; institutional reform
- Access to justice &amp; remedy
- Constitutional &amp; legislative framework
- Ratification of &amp; accession to international instruments
- Data collection &amp; research</t>
  </si>
  <si>
    <t>- 16 - PEACE, JUSTICE AND STRONG INSTITUTIONS
- 16.9 - Universal legal identity and birth registration</t>
  </si>
  <si>
    <t>b1b85fe5-ccd8-4016-b415-c067cc528911</t>
  </si>
  <si>
    <t>25. In the light of article 2 of the  Convention, the Committee recommends that  the State party  ensure that all children in the State party enjoy equal rights under the Convention without  any discrimination, and to this end:  a) Consider repealing the distinction between the two types of Roma status and provide the whole Roma community  with  a status free of discrimination, inter alia, by applying the Roma Community Act to all Roma populations, as also recommended by the Human Rights Committee in 2005  (CCPR/CO/84/SVN, para 16) ;  b) Pursue ongoing measures and take  other necessary measures  to ensure the effective elimination of any form of discrimination against children of Roma origin, in particular  provide  access to adequate housing, drinking water  and education  in line with  the  recommendations of the Committee on the Elimination of Racial Discrimination (CERD/C/SVN/CO/6-7, paras. 8-10 ) ;  c) Establish a monitoring mechanism  that can detect  discrimination against Roma children,  and effectively investigate, prosecute and punish any discriminatory  act directed at children of Roma origin; and  d) Introduce sustainable public education  and  awareness-raising programmes, involving children, families and communities  on the adverse effects of discrimination  on children. This should be undertaken  with a view to changing  the general attitude towards the  Roma community,  fostering a more multicultural sensitive society. To this end, the Committee requests that the State party provide specific information in its next  periodic report on the measures and programmes relevant to the Convention on the Rights of the Child undertaken by the State party to follow up on the Declaration and Programme of Action adopted at the World Conference against Racism, Racial Discrimination, Xenophobia and Related Intolerance, taking into account  general  comment No. 1 on article 29, paragraph 1,  of the Convention on the aims of education (CRC/GC/2001/1).</t>
  </si>
  <si>
    <t>- Equality &amp; non-discrimination
- Reservations
- Legal &amp; institutional reform
- Racial discrimination
- Access to justice &amp; remedy
- Human rights education, trainings &amp; awareness raising
- Data collection &amp; research
- Right to an adequate standard of living
- Right to education
- Right to adequate housing</t>
  </si>
  <si>
    <t>- 11 - SUSTAINABLE CITIES AND COMMUNITIES
- 16 - PEACE, JUSTICE AND STRONG INSTITUTIONS
- 6 - CLEAN WATER AND SANITATION
- 4 - QUALITY EDUCATION
- 4.5 - No discrimination in education
- 11.1 - Safe and affordable housing 
- 6.1 - Safe and affordable drinking water
- 10 - REDUCED INEQUALITIES
- 16.3 - Promote the rule of law and access to justice for all
- 10.3 - Ensure equal opportunities and end discrimination</t>
  </si>
  <si>
    <t>f31bf58f-f7b5-4ab3-b8d6-c208074da9b5</t>
  </si>
  <si>
    <t>20. The Committee  draws the State party’s attention to its  general comment  No 14  (2013)  on  the right of the child to have his  or  her best interests taken as a primary consideration  and recommends that  the State party  amend its legislation to better reflect the  right  established by the Convention. It also recommends that the State party  strengthen its efforts to ensure that this  right is appropriately integrated and consistently applied in all legislative, administrative and judicial proceedings as well as in all policies, programmes and projects relevant to and with an impact on children. In this regard, the State party is encouraged to develop procedures and criteria to provide guidance  to all relevant persons in authority  for determining the best interests of the child in every area, and to disseminate these to the public, including traditional and religious leaders, courts of law, administrative authorities and legislative bodies.</t>
  </si>
  <si>
    <t>- Children
- Judges, lawyers and prosecutors
- Minorities/ racial, ethnic, linguistic, religious or descent-based groups</t>
  </si>
  <si>
    <t>2fc1ee09-ccc0-47e6-8ab5-cb8756305e93</t>
  </si>
  <si>
    <t>Children belonging to minority groups  68. The Committee urges the State party to take all effective measures to  reduce disparities in the enjoyment of rights between children belonging to minority groups, in particular Roma children, and children belonging to the majority population in all areas covered under the Convention, and to pay particular attention to standards of living, health and education as recommended in previous paragraphs,  and to report on progress achieved in that respect in its next periodic report to the Committee.</t>
  </si>
  <si>
    <t>- Equality &amp; non-discrimination
- Reservations
- Right to health
- Data collection &amp; research
- Right to an adequate standard of living
- Right to education</t>
  </si>
  <si>
    <t>- 3.8 - Achieve universal health coverage
- 4 - QUALITY EDUCATION
- 4.5 - No discrimination in education
- 10 - REDUCED INEQUALITIES
- 3 - GOOD HEALTH AND WELL-BEING
- 10.3 - Ensure equal opportunities and end discrimination</t>
  </si>
  <si>
    <t>b4eb2595-3b88-4fa3-b7d0-d77f643bc25c</t>
  </si>
  <si>
    <t>57. The  Committee encourages the State party  to  establish  baby -friendly practices in all  maternity care  institutions. The Committee urges the State party to collect data on breastfeeding and infant nutrition and to  strengthen the monitoring of existing marketing regulations  related to  infant food  formula  and regulations relating to the marketing of breast- milk substitutes, including bottles and teats, and ensure  that  such regulations are monitored on a regular basis and action is taken against those who violate the code.  Finally  the State party is requested to ensure  that no promotional  material from milk food companies is  allowed in  any  maternity care  institution.</t>
  </si>
  <si>
    <t>- 3.1 - Reduce maternal mortality
- 17 - PARTNERSHIPS FOR THE GOALS
- 2.1 - Universal access to safe and nutritious food
- 3 - GOOD HEALTH AND WELL-BEING
- 17.18 - Enhance availability of reliable data
- 2 - ZERO HUNGER</t>
  </si>
  <si>
    <t>3f05ff9a-3755-48a9-a6ae-fcec51051a75</t>
  </si>
  <si>
    <t>15. The Committee recommends that the State party  secure resources for children,  particularly during  a time of  financial crisis,  with a view to ensuring the full implementation of  the Convention  at all times.  In  the  light of the Committee’s recommendations during its Day of General Discussion in 2007 on “Resources for the Rights of the Child  –  Responsibility of States”, the Committee recommends that the State party establish a budgeting process which adequately takes into account child  rights and areas of  need  and  priorities. In  so  doing, the State party should allocate earmarked  resources for  children  in vulnerable situations, as well as  establish  specific indicators and a tracking system. In addition, the Committee recommends that the State party establish  a  mechanism to monitor and evaluate the efficacy, adequacy and equitability of the distribution of resources allocated for the  implementation of the Convention.</t>
  </si>
  <si>
    <t>- 16 - PEACE, JUSTICE AND STRONG INSTITUTIONS
- 1 - NO POVERTY
- 16.6 - Effective, accountable and transparent institutions
- 1.5 - Build resilience to environmental, economic and social disasters</t>
  </si>
  <si>
    <t>de320b53-b0f8-4e31-8a3d-ffbccc76638b</t>
  </si>
  <si>
    <t>58.Emphasizing that all children are entitled to the full protection and implementation of their rights under the Convention, the Committee urges the State party to ensure that the rights enshrined in the Convention are guaranteed for all children under the  State party’s jurisdiction, regardless of their or their parents’ migration status, and address all violations of those rights. In particular, the Committee urges the State party to:  (a) Refrain from criminalizing children in irregular migration situations for their or their parent’s migration status and expeditiously and completely cease the detention of children in irregular migration situations;  (b) Adopt legislation, policies  and practices that subject all custodial accommodation relating to migration status to clear time limits and periodic reviews; and allow children to remain with family members and/or guardians if they are present in the transit and/or destination countries,  and be accommodated in non-custodial, community-based contexts while their immigration status is being determined;  (c) Improve and expedite age assessment practices by implementing multidisciplinary and transparent procedures and ensure that age assessments are undertaken only in cases of serious doubt;  (d) Ensure  that  children are provided with accessible and adequate support and mechanisms for appealing age determination decisions in a timely manner;  (e) Provide adequate human, technical and financial resources for ensuring  that  children in migration-related custody have access to adequate guardianship and legal representation;  (f) Ensure that, while in migration-related custodial arrangements, children are provided with adequate opportunities and facilities for education, leisure and recreational activities in an open context;  (g) Ensure the provision of adequate appropriate gender-separate accommodation,  toilet and shower facilities in  migration detention centres;  (h) Respect the right to peaceful assemblies and protests by persons and children in migration detention centres and ensure that any use of force is subject to strict necessity standards and the principle of proportionality;  and,  (i) Ensure that adequate human, technical and financial resources are allocated to address the health needs of children and persons in migration detention centres.</t>
  </si>
  <si>
    <t>CRC/C/MLT/CO/2</t>
  </si>
  <si>
    <t>- Children: juvenile justice
- Reservations
- Legal &amp; institutional reform
- Children: family environment &amp; alternative care
- Constitutional &amp; legislative framework
- Prohibition of torture &amp; ill-treatment (including cruel, inhuman or degrading treatment)
- Conditions of detention
- Data collection &amp; research</t>
  </si>
  <si>
    <t>- Refugees &amp; asylum seekers
- Children
- Migrants
- Women &amp; girls
- Persons deprived of their liberty &amp; detainees</t>
  </si>
  <si>
    <t>- 10.7 - Responsible and well-managed migration policies
- 16 - PEACE, JUSTICE AND STRONG INSTITUTIONS
- 17 - PARTNERSHIPS FOR THE GOALS
- 5 - GENDER EQUALITY
- 16.2 - Protect children from abuse, exploitation, trafficking and violence
- 5.2 - End all violence against and exploitation of women 
- 10 - REDUCED INEQUALITIES
- 5.3 - Eliminate forced marriages and genital mutilation
- 16.10 - Ensure public access to information and protect fundamental freedoms
- 17.9 - Enhance capacity-building in developing countries</t>
  </si>
  <si>
    <t>895db9d7-823f-43a5-b041-10ffa92fa4ec</t>
  </si>
  <si>
    <t>29.In accordance with article 2 of the Convention, the Committee urges the State party to increase its efforts to adopt a proactive and comprehensive strategy to eliminate discrimination on any grounds, including by considering targeted programmes for addressing discrimination  against children in irregular migration situations. Furthermore, the Committee recommends that the State party develop, in consultation with the media, a code of conduct for the media with a view to eliminating stereotyping and stigmatization of persons in irregular migration situations. Furthermore, the Committee requests that the State party provide specific information in its next periodic report on the measures and programmes relevant to the Convention undertaken by the State party to follow up on the Declaration and Programme of Action adopted at the World Conference against Racism, Racial Discrimination, Xenophobia and Related In tolerance, taking into account  general  comment No. 1 on article 29, paragraph 1, of the Convention on the aims of education (CRC/GC/2001/1) .</t>
  </si>
  <si>
    <t>- Equality &amp; non-discrimination
- Reservations
- Legal &amp; institutional reform
- Children: definition; general principles; protection
- Data collection &amp; research</t>
  </si>
  <si>
    <t>- Children
- Migrants
- Media</t>
  </si>
  <si>
    <t>- 10.7 - Responsible and well-managed migration policies
- 4 - QUALITY EDUCATION
- 4.7 - Education for sustainable development and global citizenship
- 10 - REDUCED INEQUALITIES
- 10.3 - Ensure equal opportunities and end discrimination</t>
  </si>
  <si>
    <t>af520431-cf31-4605-b840-124bdd076230</t>
  </si>
  <si>
    <t>66.The Committee recommends that the State party bring the juvenile justice system fully in line with the Convention, in particular articles 37, 39 and 40, and with other relevant standards, including the  United Nations  Standard Minimum Rules for the Administration of Juvenile Justice ( The Beijing Rules), the  United Nations  Guidelines for the Prevention of Juvenile Delinquency (Riyadh Guidelines), the  United Nations  Rules for the Protection of Juveniles Deprived of their Liberty (Havana Rules), the Guidelines for Action on Children in the Criminal Justice System  recommended by Economic and Social Council resolution 1997/30 ; and the Committee’s general comment No. 10 (2007) on child ren’s rights  in juvenile justice. Furthermore, the Committee specifically recommends that the State party :   ( a) Adopt new legislation to, at the minimum, explicitly exclude all children under the age of 14 years and in conflict with the law from criminal proceedings ;  ( b) Consider extending the scope of its juvenile justice legislation to include all children under the age of 18 years;  ( c) Eliminate the criterion of  “mischievous intent” for children between 14 and 16 years old;   (d) Abolish its policy of   co-accused minors  which allows for  children who  are co-accused with a person older than 16 years of age  to be subject to criminal proceedings;   (e) Introduce alternatives to deprivation of liberty and diversion possibilities, to avoid the prejudicial effects of deprivation of  liberty ;  (f) Train juvenile court judges on  the requirements  of international standards; and  (g) Consider establishing a comprehensive database on children in conflict with the law with a view to facilitating the analysis of their situation at a national level  and use  its results to improve the State party’s juvenile justice system; and  (h) Make use, where  relevant, of the technical assistance tools developed by the United Nations Interagency Panel on Juvenile Justice and its members, including  the United Nations Office on Drugs and Crime ( UNODC ),  the United Nations Children’s Fund ( UNICEF ),  the Office of the High Commissioner for Human Rights ( OHCHR )  and NGOs, and seek technical assistance in the area of juvenile justice from members of the Panel.</t>
  </si>
  <si>
    <t>- Children: juvenile justice
- Cooperation with human rights mechanisms &amp; requests for technical assistance
- Reservations
- Legal &amp; institutional reform
- Constitutional &amp; legislative framework
- Human rights education, trainings &amp; awareness raising
- Data collection &amp; research</t>
  </si>
  <si>
    <t>- Children
- Judges, lawyers and prosecutors
- Persons deprived of their liberty &amp; detainees</t>
  </si>
  <si>
    <t>- 16.a - Strong institutions to prevent violence, terrorism and crime
- 16 - PEACE, JUSTICE AND STRONG INSTITUTIONS
- 17 - PARTNERSHIPS FOR THE GOALS
- 17.9 - Enhance capacity-building in developing countries
- 17.18 - Enhance availability of reliable data
- 16.3 - Promote the rule of law and access to justice for all</t>
  </si>
  <si>
    <t>74b0666c-0739-4033-a01d-308eaf2bedd1</t>
  </si>
  <si>
    <t>13.The Committee recommends that the State party develop and implement a comprehensive policy and strategy  which will embrace all the other sectoral and regional plans  of action relating to children. The Committee also urges the State party to provide all the necessary human, technical and financial resources for an effective implementation of such a comprehensive strategy and ensure regular and broad consultations to assess the effectiveness of its implementation.</t>
  </si>
  <si>
    <t>33e7ba4e-643b-4ae2-bec4-492232224942</t>
  </si>
  <si>
    <t>11.The Committee recommends that the State party consider enacting a comprehensive child rights  act at the national level, which fully incorporates the principles and provisions of the Convention and its Optional Protocols and provides clear guidelines for their consistent and direct application in the State party. This should also include the provision of adequate budget allocations for the implementation of legislation and all other measures adopted to end violence against children.</t>
  </si>
  <si>
    <t>860a1782-6a9d-48ee-a635-4f88d665aed9</t>
  </si>
  <si>
    <t>70.The Committee further recommends that the second periodic report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its Optional Protocols and of their implementation and monitoring.</t>
  </si>
  <si>
    <t>ccde4a41-3ffd-4a8c-96ca-6c72c7b87ba3</t>
  </si>
  <si>
    <t>52.The Committee recommends that the State party systematically  analyse  information  that it collects through its participation in the European School Survey Project on Alcohol and Other Drugs  on the consumption of alcohol, tobacco and illegal drugs amongst adolescents with the aim of using this information to formulate awareness-raising and education campaigns against substance abuse. Furthermore, the Committee recommends that the State party undertake measures necessary for the effective enforcement of the prohibition of the sale and marketing of such products to children; the Committee also recommends that the State party consider prohibiting all forms of advertisements promoting alcohol and tobacco products in media and/or information commonly accessed by children.</t>
  </si>
  <si>
    <t>- Reservations
- Children: protection against exploitation
- Human rights education, trainings &amp; awareness raising
- Right to health
- Data collection &amp; research</t>
  </si>
  <si>
    <t>- 8 - DECENT WORK AND ECONOMIC GROWTH
- 16 - PEACE, JUSTICE AND STRONG INSTITUTIONS
- 17 - PARTNERSHIPS FOR THE GOALS
- 16.2 - Protect children from abuse, exploitation, trafficking and violence
- 8.7 - End modern slavery, trafficking and child labour
- 3 - GOOD HEALTH AND WELL-BEING
- 17.18 - Enhance availability of reliable data
- 3.5 - Prevent and treat substance abuse</t>
  </si>
  <si>
    <t>23a5f10a-5abe-4a8c-8301-8dd04725ec25</t>
  </si>
  <si>
    <t>K.Follow-up and dissemination  69.The Committee recommends that the State party take all appropriate measures to ensure that the present recommendations are fully implemented by, inter alia, transmitting them to its Parliament, relevant ministries,  the  Supreme Court, and local authorities for appropriate consideration and further action.</t>
  </si>
  <si>
    <t>1f12576a-8f72-4936-bcb1-8eeda105b6f1</t>
  </si>
  <si>
    <t>46.The Committee calls upon the State party to:  (a) Facilitate and support family-based care for children and give priority to alternative care which is in the best interests of the child wherever possible;   ( b ) Increase the number of social workers to ensure that the individual needs of each child can be effectively addressed;   ( c ) In addition  to the above, further strengthen its national system for foster care and ensure the provision of adequate funding and support for foster families;  ( d ) Adequately prepare and support young people prior to their leaving care by providing for their early involvement in the planning of transition as well as by making assistance available to them following their departure;  ( e ) Provide all the necessary human, technical and financial resources required for improving the situation of children in alternative care placements; and  ( f ) In  so  doing, take into full account the  Guidelines for the Alternative Care of Children annexed to United Nations General Assembly resolution 64/142 of  18 December 2009.</t>
  </si>
  <si>
    <t>- Reservations
- Legal &amp; institutional reform
- Children: definition; general principles; protection
- Children: family environment &amp; alternative care
- Data collection &amp; research</t>
  </si>
  <si>
    <t>- 17 - PARTNERSHIPS FOR THE GOALS
- 17.9 - Enhance capacity-building in developing countries</t>
  </si>
  <si>
    <t>dfcb0691-8199-4df5-b3a2-9b1675c4cb57</t>
  </si>
  <si>
    <t>17.In  the  light of the Committee’s recommendations during its Day of General Discussion in 2007 on “Resources for the Rights of the Child  –  Responsibility of States”, the Committee recommends that the State party establish a budgeting process which adequately takes into account child needs, with clear allocations for children in the relevant sectors and agencies, as well as specific indicators and a tracking system. In addition, the Committee recommends that the State party establish mechanisms to monitor and evaluate the efficacy, adequacy and equitability of the distribution of resources allocated to the implementation of the Convention.</t>
  </si>
  <si>
    <t>3791678a-43e3-4c7b-bd49-aa6bf4d3c122</t>
  </si>
  <si>
    <t>54.The Committee recommends that the State party:   (a) Strengthen its awareness-raising efforts on the importance of breastfeeding and promote exclusive breastfeeding of children up to the age of  six  months; and collect data on breastfeeding with a view to developing a national policy to promote and facilitate breastfeeding ;  (b) Strengthen the monitoring of existing marketing regulations relating to breast-milk substitutes and ensure that such regulations are monitored on a regular basis and action is taken against those who violate these regulations; and   (c) Undertake measures to ensure  that  all its maternity hospitals meet the required standards and are certified as baby-friendly under BFHI;  (d) Undertake measures, including training for mothers and health professionals, on healthy infant and child nutrition.</t>
  </si>
  <si>
    <t>- Reservations
- Legal &amp; institutional reform
- Access to justice &amp; remedy
- Human rights education, trainings &amp; awareness raising
- Right to health
- Data collection &amp; research</t>
  </si>
  <si>
    <t>- 3.1 - Reduce maternal mortality
- 17 - PARTNERSHIPS FOR THE GOALS
- 5 - GENDER EQUALITY
- 5.3 - Eliminate forced marriages and genital mutilation
- 2.2 - End all forms of malnutrition
- 3 - GOOD HEALTH AND WELL-BEING
- 17.18 - Enhance availability of reliable data
- 2 - ZERO HUNGER</t>
  </si>
  <si>
    <t>0a56484b-9881-4dfd-90d5-b6c8e6ee4ed6</t>
  </si>
  <si>
    <t>41.The Committee recommends that the State party:  (a) Undertake a national study on the nature and extent of the sexual abuse and exploitation of children with a view to designing policies and programmes to prevent and combat it;  (b) Adopt effective measures to prevent the sexual exploitation of children, remove children from such situations, and provide for their rehabilitation, recovery and social integration ;   (c) Establish a specific mechanism for  the detection, investigation and prosecution of child sexual exploitation and abuse; and,  (d) In doing so,  ensure that these programmes and policies for the prevention, recovery and reintegration of child victims are in accordance with the outcome documents adopted at the 1996, 2001 and 2008 World Congress against Sexual Exploitation of Children held in Stockholm, Yokohama , Japan,  and Rio de Janeiro, Brazil,  and specifically provide information on these in its next report to the Committee.</t>
  </si>
  <si>
    <t>- Reservations
- Children: protection against exploitation
- Legal &amp; institutional reform
- Access to justice &amp; remedy
- Data collection &amp; research</t>
  </si>
  <si>
    <t>- 10.2 - Promote universal social, economical and political inclusion
- 16 - PEACE, JUSTICE AND STRONG INSTITUTIONS
- 16.2 - Protect children from abuse, exploitation, trafficking and violence
- 10 - REDUCED INEQUALITIES
- 16.9 - Universal legal identity and birth registration
- 16.3 - Promote the rule of law and access to justice for all</t>
  </si>
  <si>
    <t>1a5c16fd-c006-4966-87f9-c628fc94a2d4</t>
  </si>
  <si>
    <t>31.The Committee urges the State party to strengthen its efforts to ensure that the principle of the best interests of the child is widely known and appropriately integrated and consistently applied in all legislative, administrative and judicial proceedings and all policies, programmes and projects relevant to and with an impact on children, particularly those deprived of a family environment, asylum seeking, refugee and/or in immigration detention. In this regard, the State party is encouraged to develop procedures and criteria to provide guidance for determining the best interests of the child in every area, and to disseminate them to public and private social welfare institutions, courts of law, administrative authorities and legislative bodies. The legal reasoning of all judicial and administrative judge ments and decisions should also be based on this principle.</t>
  </si>
  <si>
    <t>- 10.7 - Responsible and well-managed migration policies
- 10 - REDUCED INEQUALITIES</t>
  </si>
  <si>
    <t>bd9ba41d-974f-46ec-8b20-cc99bba7fc4a</t>
  </si>
  <si>
    <t>59. In  the  light of its  general comment No. 9 (CRC/C/GC/9 ,  2006),  the Committee recommends that the State party address as a matter of priority the situation of extreme marginalization of children with disabilities in the State party. In particular, the Committee recommends that the State party:  (a) Undertake long-term awareness - raising programmes in order to change and combat negative societal attitudes prevailing against children with disabilities;  (b) Set up mechanisms for early detection and multidisciplinary intervention services for children with disabilities and their families and take all the necessary measures to increase their access to preschool education;  (c) Ensure that all children with disabilities, including children with mental, hearing and speech disabilities receive proper financial support and care from the State and that support to families is no longer restricted to one child per family;   (d) Develop a comprehensive national strategy on disability, promoting the full enjoyment of all human rights and fundamental freedoms by all children with disabilities, with special focus on time - bound measures to ensure that children with disabilities access mainstream education; and  (e) Consider  ratifying the Convention on the Rights of Persons with Disabilities.</t>
  </si>
  <si>
    <t>- Albania</t>
  </si>
  <si>
    <t>CRC/C/ALB/CO/2-4</t>
  </si>
  <si>
    <t>- Legal &amp; institutional reform
- Children: family environment &amp; alternative care
- Human rights education, trainings &amp; awareness raising
- Ratification of &amp; accession to international instruments
- Data collection &amp; research
- Right to education</t>
  </si>
  <si>
    <t>- 16 - PEACE, JUSTICE AND STRONG INSTITUTIONS
- 5 - GENDER EQUALITY
- 4 - QUALITY EDUCATION
- 4.5 - No discrimination in education
- 4.2 - Equal access to quality pre-primary education
- 5.3 - Eliminate forced marriages and genital mutilation
- 16.10 - Ensure public access to information and protect fundamental freedoms</t>
  </si>
  <si>
    <t>9700109e-6746-4a38-81bf-056f6ac136b3</t>
  </si>
  <si>
    <t>71. In  the  light of its  general comment No. 1 (CRC/GC/2001/1),  the Committee urges the State party to significantly increase its budgetary allocations to the education sector. The Committee also urges the State party to take all necessary measures to:  (a) Assess whether the  “ Second Chance ”  programme  is effective and sustainable in attracting students who drop out  of school  to resume their education ;  (b) Invest in teacher training and the maintenance and renovation of the educational infrastructure, in particular in rural areas ,  and ensure that adequate facilities are available for quality education;  (c) Ensure that compulsory education is free throughout the years of compulsory schooling for all children, including with regard to textbooks and transportation to school for disadvantaged children and families living in rural areas;   (d) Ensure effective access to education to children with disabilities children, children infected by HIV/AIDS, Roma children and pregnant girls;  (e) Ensure that Roma children, children with disabilities, children of single mothers and households classified as poor have priority access to comprehen sive preschool programmes  to facilitate early learning and socialization and ensure adequate funding for an effective implementation of policies which encourage their enrolment in preschool education;  (f) Prosecute perpetrators of corruption in schools;  and  (g) Train educators and develop curricula, textbooks and other aids in order to provide minority-language education, particularly for Roma children ,  and develop curricula units for children at school level, including in relation to Roma history and culture, in order to promote understanding, tolerance and respect for the rig hts of Roma in Albanian society and consider ratifying the European Charter for Regional and Minority Languages.</t>
  </si>
  <si>
    <t>- Equality &amp; non-discrimination
- Cultural rights
- Good governance &amp; corruption
- Children: definition; general principles; protection
- Access to justice &amp; remedy
- Human rights education, trainings &amp; awareness raising
- Ratification of &amp; accession to international instruments
- Data collection &amp; research
- Right to education</t>
  </si>
  <si>
    <t>- Children
- Women &amp; girls
- Persons living in rural areas
- Minorities/ racial, ethnic, linguistic, religious or descent-based groups
- Persons with disabilities</t>
  </si>
  <si>
    <t>- 9 - INDUSTRY, INNOVATION AND INFRASTRUCTURE
- 3.3 - Fight communicable diseases
- 16 - PEACE, JUSTICE AND STRONG INSTITUTIONS
- 4 - QUALITY EDUCATION
- 4.7 - Education for sustainable development and global citizenship
- 4.5 - No discrimination in education
- 4.2 - Equal access to quality pre-primary education
- 16.5 - Reduce corruption and bribery
- 9.1 - Develop sustainable, resilient and inclusive infrastructures
- 4.a - Build and upgrade inclusive and safe schools
- 3 - GOOD HEALTH AND WELL-BEING
- 16.3 - Promote the rule of law and access to justice for all</t>
  </si>
  <si>
    <t>8df61b4c-2bd1-41d1-bf9b-1f9bf7c1c507</t>
  </si>
  <si>
    <t>83. The Committee urges the State party to take vigorous measures to end the trafficking of children within the State party and abroad. To this aim, the Committee urges the State party to:  (a) Ensure that the  National Action Plan for the  Combat  against Trafficking of Children and for the Protection of Children Victims of Trafficking (2011 – 2013)  addresses prevention measures targeting,  in particular,  children from Roma and Egyptian minorities;  (b) Take active measures to bring to justice police and  Government officials involved in trafficking cases;  (c) Establish a mechanism to protect victims and witnesses of trafficking;   (d) Provide child victims of trafficking with shelter, psychosocial support and assistance for reintegration and consider supporting civil society organizations which already do so; and  (e) Ensure that thorough investigations and robust prosecutions of persons committing these offences are carried out and that sufficiently effective and dissuasive sanctions are imposed in practice as recommended by the ILO Committee of Experts on the Application of Conventions and Recommendations (Observation  on ILO Convention No. 182 (1999)  concerning the Prohibition and Immediate Action for the Elimination of the Worst Forms of Child Labour, 2010).</t>
  </si>
  <si>
    <t>- Cooperation with human rights mechanisms &amp; requests for technical assistance
- Reservations
- Children: protection against exploitation
- Legal &amp; institutional reform
- Human trafficking &amp; contemporary forms of slavery
- Access to justice &amp; remedy
- Data collection &amp; research</t>
  </si>
  <si>
    <t>- 8 - DECENT WORK AND ECONOMIC GROWTH
- 16 - PEACE, JUSTICE AND STRONG INSTITUTIONS
- 16.2 - Protect children from abuse, exploitation, trafficking and violence
- 8.7 - End modern slavery, trafficking and child labour
- 3 - GOOD HEALTH AND WELL-BEING
- 16.3 - Promote the rule of law and access to justice for all
- 3.4 - Reduce mortality from non-communicable diseases and promote mental health</t>
  </si>
  <si>
    <t>e42ddb55-5f05-48b0-8798-314948148264</t>
  </si>
  <si>
    <t>61. The Committee urges the State party to prioritize the allocation of financial and human resources to the health sector with a special emphasis on primary health care in order to ensure equal access to quality health services by all children, including children living in remote areas and Roma children. In particular, the Committee recommends that the State party:  (a) Strengthen its efforts to address child malnutrition, focusing primarily on the most disadvantaged categories of chil dren and on nutrition education  and access to quality food;  (b) Ensure that all Roma children are provided with a health card and have effective and unimpeded access to health services;  (c) Ensures that access to basic health care is not conditional upon the mother’s membership in the social security schemes;   (d) Take all necessary measures to counter the pervasive practice of health workers and doctors asking for informal payments;   (e) Strengthen the link between maternal and child health services, including paediatric institutions and the collaboration of these services and the early childhood care institutions;   (f) Strengthen its efforts to promote exclusive breastfeeding until 6 months of age by raising the awareness of health personnel and the public of the importance of exclusive breastfeeding; and  (g) Take all the necessary measures to address air pollution and contamination of drinking water.</t>
  </si>
  <si>
    <t>- Reservations
- Racial discrimination
- Children: definition; general principles; protection
- Right to health
- Data collection &amp; research</t>
  </si>
  <si>
    <t>- 11 - SUSTAINABLE CITIES AND COMMUNITIES
- 3.8 - Achieve universal health coverage
- 10.2 - Promote universal social, economical and political inclusion
- 3.1 - Reduce maternal mortality
- 6 - CLEAN WATER AND SANITATION
- 1.4 - Equal rights to ownership, basic services, technology and economic resources
- 5 - GENDER EQUALITY
- 4 - QUALITY EDUCATION
- 2.1 - Universal access to safe and nutritious food
- 4.5 - No discrimination in education
- 11.1 - Safe and affordable housing 
- 6.1 - Safe and affordable drinking water
- 1 - NO POVERTY
- 10 - REDUCED INEQUALITIES
- 5.3 - Eliminate forced marriages and genital mutilation
- 2.2 - End all forms of malnutrition
- 3 - GOOD HEALTH AND WELL-BEING
- 2 - ZERO HUNGER
- 1.3 - Implement social protection systems</t>
  </si>
  <si>
    <t>22e3c8c6-8b60-45a8-89fe-376e544a5086</t>
  </si>
  <si>
    <t>18. The Committee encourages the State party to strengthen its efforts to set up a comprehensive data collection system with the support of its partners and analy s e the data collected as a basis for assessing progress achieved in the realization of child rights and help ing  design policies and programmes to implement the Convention and  the Optional Protocols  thereto . Data should include all children up to the age of 18 years  and  be disaggregated, inter alia, by age, sex, urban/rural area, ethnicity and socioeconomic background to facilitate analysis on the situation of all children.</t>
  </si>
  <si>
    <t>- 17 - PARTNERSHIPS FOR THE GOALS
- 10 - REDUCED INEQUALITIES
- 17.18 - Enhance availability of reliable data
- 10.3 - Ensure equal opportunities and end discrimination</t>
  </si>
  <si>
    <t>fe3e8571-8573-4a97-941d-387af4aaec96</t>
  </si>
  <si>
    <t>85. The Committee recommends that the State party bring the juvenile justice system fully in to  line with the Convention, in particular articles 37, 39 and 40, and with other relevant standards, including the  United Nations  Standard Minimum Rules for the Administration of Juvenile Justice (the Beijing Rules), the  United Nations  Guidelines for the Prevention of Juvenile Delinquency (the Riyadh Guidelines), the  United Nations  Rules for the Protection of Juveniles Deprived of their Liberty (the Havana Rules), the Guidelines for Action on Children  in the Criminal Justice System  and the Committee’s  general comment No. 10 (CRC/C/GC/10 , 2007 ) . In particular, the Committee urges the State party to:  (a) Establish specialized juvenile courts with adequate human, technical and financial resources throughout the  country , introduce specialized judges for children in all the regions and ensure that such specialized judges receive appropriate education and training;  (b) Ensure that children are no longer detained in police stations together with adults and without access to a lawyer and that all cases of mistreatment are properly investigated and punished;  (c) Organize regular training for law enforcement personnel, including police and prison administration staff, in order to ensure that they all have  a  thorough understanding of provisions of the Convention and are aware that violations are not acceptable and will be investigated, and that perpetrators are liable to prosecution;  (d) Provide  children, both victims and accused, with effective and adequate legal and other assistance at an early stage of the procedure and throughout the legal proceedings in conformity with the Code of Penal Procedure;  (e) Ensure that detention is a measure of last resort and for the shortest possible period of time, and that it is reviewed on a regular basis with a view to withdrawing it;  (f) Promote alternative measures to detention, such as diversion, probation, counselling, community service or suspended sentences, wherever possible;  (g) Take urgent measures to address the conditions of detention in pretrial detention centres for juveniles;  (h) Ensure that all children deprived of liberty have effective access to education and health services, including mental health care; and  (i) Make use, if relevant,  of the technical assistance tools developed by the Interagency Panel on Juvenile Justice and its members, including  the United Nations Office on Drugs and Crime ,  the United Nations Children’s Fund ( UNICEF ),  the Office of the United Nations High Commissioner for Human Rights and NGOs, and seek technical assistance in the area of juvenile justice from members of the Panel.</t>
  </si>
  <si>
    <t>- Children: juvenile justice
- Cooperation with human rights mechanisms &amp; requests for technical assistance
- Administration of justice &amp; fair trial
- Reservations
- Legal &amp; institutional reform
- Constitutional &amp; legislative framework
- Human rights education, trainings &amp; awareness raising
- Right to health
- Conditions of detention
- Data collection &amp; research
- Right to education</t>
  </si>
  <si>
    <t>- 16.a - Strong institutions to prevent violence, terrorism and crime
- 16 - PEACE, JUSTICE AND STRONG INSTITUTIONS
- 17 - PARTNERSHIPS FOR THE GOALS
- 5 - GENDER EQUALITY
- 4 - QUALITY EDUCATION
- 4.7 - Education for sustainable development and global citizenship
- 16.2 - Protect children from abuse, exploitation, trafficking and violence
- 4.5 - No discrimination in education
- 16.1 - Reduce violence everywhere
- 5.3 - Eliminate forced marriages and genital mutilation
- 17.9 - Enhance capacity-building in developing countries
- 3 - GOOD HEALTH AND WELL-BEING
- 16.3 - Promote the rule of law and access to justice for all
- 3.4 - Reduce mortality from non-communicable diseases and promote mental health</t>
  </si>
  <si>
    <t>ae921fc1-12c3-4c4b-9659-6f723bab3523</t>
  </si>
  <si>
    <t>f6007cc2-359e-4d6d-83fc-8ade58d0d65a</t>
  </si>
  <si>
    <t>55. The Committee urges the State party to take all necessary measures to ensure that children from the most marginalized families can be raised with their biological parents and,  to this end, increase financial allocations to families in need and combine them with social services appropriate for them. The Committee also urges the State Party to:  (a) Amend Decree No. 209 of 12 April 2006  with a  view  to  prohibiting the placement of children into institutions on economic grounds;  (b) Further prioritize family-type care settings over institutional placements, by inter alia raising public awareness about the negative impact of institutionalization on a child’s development;   (c) Take all the necessary measures to reduce children’s length of stay in institutions by the regular review of placement as required under article 25 of the Convention;  (d) Ensure that children are no longer separated from their siblings and that they are cared  for  in a stable environment that favours the creation and maintenance of positive relationships with adults and children;  (e) Abide by its commitment made during the  universal  periodic  review process to extend the age of leaving care from 15 to 18 years and ensure that children leaving institutions are provided with appropriate support;   (f) Ensure that alternative care institutions are provided with the necessary human, technical and financial resources for the proper care of children; and  (g) Harmonize its legislation with the Guidelines for the Alternative Care of Children.</t>
  </si>
  <si>
    <t>- Reservations
- Legal &amp; institutional reform
- Children: family environment &amp; alternative care
- Constitutional &amp; legislative framework
- Human rights education, trainings &amp; awareness raising
- Data collection &amp; research</t>
  </si>
  <si>
    <t>- 5 - GENDER EQUALITY
- 5.3 - Eliminate forced marriages and genital mutilation</t>
  </si>
  <si>
    <t>926e7383-6b3e-4c85-8775-ae118e6e0dc9</t>
  </si>
  <si>
    <t>L.Follow-up and dissemination  88. The Committee recommends that the State party take all appropriate measures to ensure that the present recommendations are fully implemented by, inter alia, transmitting them to the Parliament, relevant ministries, the Supreme Court and local authorities for appropriate consideration and further action.</t>
  </si>
  <si>
    <t>c8b04ce9-20a8-43c9-b6aa-c26d2d52024b</t>
  </si>
  <si>
    <t>89. The Committee further recommends that the second to fourth periodic reports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</si>
  <si>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89c810d1-c8fb-44f6-971f-dc9f77690dee</t>
  </si>
  <si>
    <t>16. The Committee urges the State party to:  (a) Conduct a comprehensive assessment of budget needs  of children  and allocate adequate budgetary resources in accordance with article 4 of the Convention for the implementation of the rights of children and in particular to increase the budget allocated to social sectors, including to the education sector,  and address the disparities on the basis of indicators related to children’s rights;   (b) Utilize a child-rights approach in the elaboration of the State budget by implementing a tracking system for the allocation and the use of resources for children throughout the budget, thus providing visibility to the investment on children and use this tracking system for impact assessments on how investments in any sector may serve “the best interests of the child”,  while  ensuring that the differential impact of such investment on girls and boys is measured;   (c) Ensure transparent and participatory budgeting through public dialogue, especially with children and for proper accountability by local authorities;   (d) Define strategic budgetary lines for children in disadvantaged or vulnerable situations that may require affirmative social measures and make sure that those budgetary lines are protected even in situations of economic crisis, natural disasters or other emergencies;   (e) Take immediate measures to combat corruption and strengthen institutional capacities to effectively detect, investigate and prosecute corruption; and   (f) Take into account the  recommendations during  the day of  general  discussion in 2007 on  resources for the rights of the child -  responsibility  of States.</t>
  </si>
  <si>
    <t>- Equality &amp; non-discrimination
- Good governance &amp; corruption
- Reservations
- Children: definition; general principles; protection
- Data collection &amp; research
- Right to education</t>
  </si>
  <si>
    <t>- 16.7 - Responsive, inclusive and representative decision-making
- 11 - SUSTAINABLE CITIES AND COMMUNITIES
- 13.1 - Strengthen resilience and adaptive capacity to climate related disasters
- 16 - PEACE, JUSTICE AND STRONG INSTITUTIONS
- 4 - QUALITY EDUCATION
- 13 - CLIMATE ACTION
- 11.5 - Reduce the adverse effects of natural disasters
- 4.5 - No discrimination in education
- 16.5 - Reduce corruption and bribery
- 1 - NO POVERTY
- 16.6 - Effective, accountable and transparent institutions
- 1.5 - Build resilience to environmental, economic and social disasters
- 16.3 - Promote the rule of law and access to justice for all</t>
  </si>
  <si>
    <t>9dca8d0d-4dfc-4dc3-bcc0-ffaac90baef1</t>
  </si>
  <si>
    <t>41 . The Committee recommends that the State party take into account the Guidelines for the Alternative Care of Children annexed to the United Nations General Assembly resolution 64/142 of 20 December 2009, adopt measures to regularly monitor and evaluate the conditions in alternative care settings, including by collecting adequate statistical data, disaggregated by sex, gender and geographic location. The Committee also recommends that the quality standards in alternative care settings be strictly regulated by law and effectively enforced.</t>
  </si>
  <si>
    <t>CRC/C/AUT/CO/3-4</t>
  </si>
  <si>
    <t>- Reservations
- Children: family environment &amp; alternative care
- Constitutional &amp; legislative framework
- Data collection &amp; research</t>
  </si>
  <si>
    <t>1d04a037-8f4e-46b0-ae04-1e1149c21ccd</t>
  </si>
  <si>
    <t>21 . The Committee recommends that the State party increase its efforts to raise awareness among the general public, particularly children, about the rights provided for in the Convention, by including children’s rights in the curricula of primary and secondary education.</t>
  </si>
  <si>
    <t>- Children
- Migrants
- Minorities/ racial, ethnic, linguistic, religious or descent-based groups</t>
  </si>
  <si>
    <t>- 4 - QUALITY EDUCATION
- 4.1 - Free primary and secondary education
- 4.7 - Education for sustainable development and global citizenship</t>
  </si>
  <si>
    <t>4272519f-b8e2-42bc-a672-22e84be29a0a</t>
  </si>
  <si>
    <t>25 . The Committee urges the State party to take immediate measures to combat direct and indirect manifestations of Neo-Nazism, racism, xenophobia and related intolerance affecting children and to effectively investigate, prosecute and punish such acts. It also recommends that the State party strengthen its efforts to foster a culture of tolerance and mutual respect. Furthermore, it recommends that the State party include information in its next periodic report on measures and programmes relevant to the Convention on the Rights of the Child undertaken by the State party in follow-up to the Declaration and Programme of Action adopted at the 2001 World Conference against Racism, Racial Discrimination, Xenophobia and Related Intolerance, as well as the outcome document adopted at the 2009 Durban Review Conference.</t>
  </si>
  <si>
    <t>- Equality &amp; non-discrimination
- Reservations
- Racial discrimination
- Access to justice &amp; remedy
- Constitutional &amp; legislative framework
- Human rights education, trainings &amp; awareness raising
- Data collection &amp; research</t>
  </si>
  <si>
    <t>- Refugees &amp; asylum seekers
- Children
- Migrants
- Minorities/ racial, ethnic, linguistic, religious or descent-based groups</t>
  </si>
  <si>
    <t>- 16 - PEACE, JUSTICE AND STRONG INSTITUTIONS
- 4 - QUALITY EDUCATION
- 4.7 - Education for sustainable development and global citizenship
- 10 - REDUCED INEQUALITIES
- 16.3 - Promote the rule of law and access to justice for all
- 10.3 - Ensure equal opportunities and end discrimination</t>
  </si>
  <si>
    <t>8a77e882-5cef-486a-b39c-33c17e23c8bd</t>
  </si>
  <si>
    <t>K.Follow-up and dissemination  70. The Committee recommends that the State party take all appropriate measures to ensure that the present recommendations are fully implemented by, inter alia, transmitting them to the Council of Ministers, the National Council and Federal Council, the Länder Governments and Parliaments, as well as to the judiciary, for appropriate consideration and further action.</t>
  </si>
  <si>
    <t>42b6aaf9-1efc-4af4-a7c5-42470c09f4c6</t>
  </si>
  <si>
    <t>27 . The Committee urges the State party to strengthen its efforts to ensure that the principle of the best interests of the child is appropriately integrated and consistently applied in all legislative, administrative and judicial proceedings as well as in all policies, programmes and projects relevant to and with an impact on children. In this regard, the State party is encouraged to develop procedures and criteria to provide guidance for determining the best interests of the child in every area, and to disseminate these to public or private social welfare institutions, courts of law, administrative authorities and legislative bodies. The legal reasoning of all judicial and administrative judgments and decisions should also be based on this principle.</t>
  </si>
  <si>
    <t>2bde4a39-43ae-4f28-9230-51b69fa014a1</t>
  </si>
  <si>
    <t>17 . The Committee requests the State party to provide information in its next periodic report on relevant procedures in its budgeting process to implement article 4 of the Convention in order to ensure that funds are allocated to the maximum extent of available resources for the implementation of the rights recognized in the Convention, and are easily identifiable and presented in a transparent way. It also recommends that the State party clearly state on a yearly basis its priorities with respect to child rights issues and identify the amount and proportion of the budget spent on children, especially those in vulnerable and disadvantaged situations, at the Federal, Länder and municipal levels in order to make possible an evaluation of the impact of expenditures on children and of their effective utilization and provide such information in its next periodic report. In doing so, the State party should take into account the recommendations of the  day  of  general  discussion  of 21 September 2007  on  "Resources for the rights of the child - responsibility of States".</t>
  </si>
  <si>
    <t>f2ce6056-a5ce-4847-8904-57420e85c467</t>
  </si>
  <si>
    <t>19. The Committee encourages the State party to set up a comprehensive data collection system with the support of its partners and to  analyse the data collected as a basis for assessing progress achieved in the realization of child rights and to help design policies and programmes to implement the Convention. The data should be disaggregated by age, sex, geographic location, nationality, migration status and socio-economic background to facilitate analysis of the situation of all children.</t>
  </si>
  <si>
    <t>89b5c3f4-c7e5-4b66-9a10-80b41f8191ac</t>
  </si>
  <si>
    <t>9. The Committee reiterates its recommendation that the State party consider withdrawing its reservations to articles 13, 15 and 17 of the Convention, in line with the  Vienna  Declaration and Plan of Action adopted by the World Conference on Human Rights in 1993.</t>
  </si>
  <si>
    <t>7c50e3e6-13b2-499c-a2ea-914f95bf9d77</t>
  </si>
  <si>
    <t>71. The Committee further recommends that the third and fourth periodic report and the written replies of the State party and the present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its Optional Protocols and of their implementation and monitoring.</t>
  </si>
  <si>
    <t>326b7142-a047-47b0-8652-b7139e33f2d5</t>
  </si>
  <si>
    <t>45 . In ligh t of its general comment No. 9  (2006)  , the Committee urges the State party to:  (a) Take measures to fully integrate children with disabilities in all areas of public life;  (b) Ensure that their environment, including, buildings, transportation and other public areas, is physically accessible for them;  (c) Take measures to de-institutionalize children with disabilities and further strengthen support to families to enable them to live with their parents;  (d) Ensure that children with disabilities  have full access to information, communications and other services;  (e) Give priority to inclusive  education of children with disabilities and ensure that the best interests of each child are a primary consideration in decisions concerning his/her school enrolment;  (f) Provide in its next periodic report information on education for minority children with disabilities.</t>
  </si>
  <si>
    <t>- Reservations
- Legal &amp; institutional reform
- Persons with disabilities: accessibility, mobility
- Children: family environment &amp; alternative care
- Constitutional &amp; legislative framework
- Right to health
- Data collection &amp; research
- Right to education</t>
  </si>
  <si>
    <t>- 16 - PEACE, JUSTICE AND STRONG INSTITUTIONS
- 4 - QUALITY EDUCATION
- 4.1 - Free primary and secondary education
- 4.5 - No discrimination in education
- 16.10 - Ensure public access to information and protect fundamental freedoms
- 4.a - Build and upgrade inclusive and safe schools</t>
  </si>
  <si>
    <t>d97c9ed3-6ef6-460c-aa9c-bc290c8f3369</t>
  </si>
  <si>
    <t>77. The Committee recommends that the State party bring the juvenile justice system fully in to  line with the Convention, in particular articles 37, 39 and 40, and with other relevant standards, including the  United Nations  Standard Minimum Rules for the Administration of Juvenile Justice (the Beijing Rules), the  United Nations  Guidelines for the Prevention of Juvenile Delinquency (the Riyadh Guidelines), the Rules for the Protection of Juveniles Deprived of their Liberty (the Havana Rules), the Guidelines for Action on Children in the Criminal Justice System,  and the Committee’s general comment No. 10 ( CRC/GC/10 , 2007 ).  Furthermore, the Committee specifically recommends that the State party:  (a) Allocate the necessary human, technical and financial resources to ensure adequate alternative measures to detention and forms of rehabilitation for children in conflict with the law, and ensure that children are not detained together with adults ;  (b) Avoid the use of pretrial detention for children and ensure that, when applied, this is kept to a minimum period of time;   (c) Take measures to ensure access to education for persons under  the age of  18 held in detention;  (d) Expeditiously establish a  national  preventive  mechanism to monitor the execution of juvenile prison sentences;   (e) Provide comprehensive training on child rights and juvenile justice to professionals working with or for children in conflict with the law;   (f) Raise public awareness of  children in conflict with the law and enforce media and journalism codes of conduct to prevent their stigmatization by media and the general public;  (g) Establish a comprehensive database on children in conflict with the law with a view to facilitating the analysis of their situation at  the  national level and using its results to improve the State party’s juvenile justice system.</t>
  </si>
  <si>
    <t>CRC/C/BIH/CO/2-4</t>
  </si>
  <si>
    <t>- Children: juvenile justice
- Reservations
- Legal &amp; institutional reform
- Constitutional &amp; legislative framework
- Human rights education, trainings &amp; awareness raising
- Conditions of detention
- Data collection &amp; research
- Right to education</t>
  </si>
  <si>
    <t>- Children
- Media
- Persons deprived of their liberty &amp; detainees</t>
  </si>
  <si>
    <t>- 16 - PEACE, JUSTICE AND STRONG INSTITUTIONS
- 17 - PARTNERSHIPS FOR THE GOALS
- 5 - GENDER EQUALITY
- 4 - QUALITY EDUCATION
- 4.5 - No discrimination in education
- 5.3 - Eliminate forced marriages and genital mutilation
- 16.10 - Ensure public access to information and protect fundamental freedoms
- 17.18 - Enhance availability of reliable data
- 16.3 - Promote the rule of law and access to justice for all</t>
  </si>
  <si>
    <t>a03e4070-02e9-4bd2-8dc2-4302e6d3f55f</t>
  </si>
  <si>
    <t>71. The Committee recommends that the State party:  (a) Enact legislation to subject persons exploiting children through forced begging to criminal sanctions;  (b) Develop a national framework for intersectoral cooperation among its relevant government organizations and agencies to address the issue of economic exploitation, including through forced begging;  (c) Provide adequate protection and assistance for recovery and reintegration to children in street situations and develop a comprehensive strategy addressing the root causes, in cooperation with organizations assisting these children;  (d) Raise public awareness of the rights and needs of children in street situations and combat misconceptions and prejudices;  (e) Ensure that children in street situations are consulted when planning programmes designed  for their  protection  and  the  improvement of  their development.</t>
  </si>
  <si>
    <t>- Reservations
- Children: protection against exploitation
- Constitutional &amp; legislative framework
- Data collection &amp; research</t>
  </si>
  <si>
    <t>- 16 - PEACE, JUSTICE AND STRONG INSTITUTIONS
- 4 - QUALITY EDUCATION
- 4.7 - Education for sustainable development and global citizenship
- 16.2 - Protect children from abuse, exploitation, trafficking and violence</t>
  </si>
  <si>
    <t>fcf9e8d3-10c6-4d4a-9e9d-48ec86b41430</t>
  </si>
  <si>
    <t>16. The Committee reiterates its previous recommendation (CRC/C/15/Add.260, para. 17) to harmonize expenses for children’s rights protection between the  entities to ensure a minimal level of social and health protection for all children throughout the State party. Furthermore, in  the  light of the Committee’s recommendations during its day of general discussion  of  2007 on “Resources for the  rights of the  child  – responsibility of States”, the Committee recommends that the State party:  (a) Establish a budgeting process which adequately takes into account children’s  needs at the national and territory levels, with clear allocations to children in the relevant sectors and agencies, as well as specific indicators and a tracking system;  (b) Establish mechanisms to monitor and evaluate the adequacy, efficacy  and equitability of the distribution of resources allocated to the implementation of the Convention;  (c) Enact legislation for regulating equitable funding and social benefits for children and their families throughout the  territory  of  Bosnia  and  Herzegovina.</t>
  </si>
  <si>
    <t>- Reservations
- Legal &amp; institutional reform
- Constitutional &amp; legislative framework
- Data collection &amp; research</t>
  </si>
  <si>
    <t>f96ec3b7-0d05-4e6d-ae45-4c16ce097c11</t>
  </si>
  <si>
    <t>K.Follow-up and dissemination  80. The Committee recommends that the State party take all appropriate measures to ensure that the present recommendations are fully implemented by, inter alia, transmitting them to the  members of the Government, the Parliament  and  regional bodies, and other local  governments, when applicable, for appropriate consideration and further action.</t>
  </si>
  <si>
    <t>c5c7dc27-a8b6-439e-a3bc-781641cb358d</t>
  </si>
  <si>
    <t>42. The Committee recommends that the State party take concrete measures to ensure the harmonization of legislation on domestic violence in all its  entities and territories. Additionally, the Committee recommends that the State party establish a national database on all cases of domestic violence against children ,  with a view to undertaking a comprehensive assessment of the extent, causes and nature of  such violence. The Committee also reiterates its previous recommendations to the State party to strengthen awareness-raising and education  programmes,  including  campaigns,  with the involvement of children in order to prevent and combat child abuse (CRC/C/15/Add.260, para .  43 (d)). In addition, the State party should  strengthen measures to encourage  the  reporting of instances of child abuse and prosecute perpetrators of those acts ( ibid. , para .  43 (f)).</t>
  </si>
  <si>
    <t>- Reservations
- Legal &amp; institutional reform
- Access to justice &amp; remedy
- Children: family environment &amp; alternative care
- Constitutional &amp; legislative framework
- Human rights education, trainings &amp; awareness raising
- Data collection &amp; research</t>
  </si>
  <si>
    <t>- 16 - PEACE, JUSTICE AND STRONG INSTITUTIONS
- 17 - PARTNERSHIPS FOR THE GOALS
- 5 - GENDER EQUALITY
- 16.2 - Protect children from abuse, exploitation, trafficking and violence
- 5.2 - End all violence against and exploitation of women 
- 17.18 - Enhance availability of reliable data
- 16.3 - Promote the rule of law and access to justice for all</t>
  </si>
  <si>
    <t>f2830cbc-39a1-4ad6-bcc0-791cabfb7d67</t>
  </si>
  <si>
    <t>81. The Committee further recommends that the combined  second  to  fourth periodic reports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 to  and of their implementation and monitoring.</t>
  </si>
  <si>
    <t>d494aa8b-27e4-4504-8ebc-830dc8af27ee</t>
  </si>
  <si>
    <t>59. With reference to  the Committee’s  general  comment No. 4 (CRC/GC/2003/4 , 2003 ), the Committee recommends that the State party systematically collect information on the consumption of alcohol, tobacco and illegal drugs among adolescents, and take measures necessary for the effective enforcement of the prohibition of the sale of such products to children. The Committee also recommends that the State party consider prohibiting all forms of advertisements promoting alcohol and tobacco products  on television, radio and  the Internet and  in publications and  other  media commonly accessed by children.</t>
  </si>
  <si>
    <t>- Reservations
- Children: protection against exploitation
- Right to health
- Data collection &amp; research</t>
  </si>
  <si>
    <t>- 8 - DECENT WORK AND ECONOMIC GROWTH
- 17 - PARTNERSHIPS FOR THE GOALS
- 8.7 - End modern slavery, trafficking and child labour
- 3 - GOOD HEALTH AND WELL-BEING
- 17.18 - Enhance availability of reliable data
- 3.5 - Prevent and treat substance abuse</t>
  </si>
  <si>
    <t>e9dee282-c160-4214-8304-8a70b95c104d</t>
  </si>
  <si>
    <t>32. The Committee urges the State party to strengthen its efforts to ensure that the principle of the best interests of the child is widely known and appropriately integrated and consistently applied in all legislative, administrative and judicial proceedings and all policies, programmes and projects relevant to and with an impact on children, particularly those deprived of a family environment. In this regard, the State party is encouraged to develop procedures and criteria to provide guidance for determining the best interests of the child in every area, and to disseminate them to public and private social welfare institutions, courts of law, administrative authorities and legislative bodies. The legal reasoning of all judicial and administrative judgments and decisions should also be based on this principle. The Committee stresses the need for the State party, in doing so,  to pay particular attention to ensuring primacy of the principle of the best interests of the child, particularly with  respect  to ensuring full regard  for the principle when regulating and implementing the placement into different  forms of alternative care, including institutions.</t>
  </si>
  <si>
    <t>d182604b-33cd-43ee-b3a8-95522e4bcdb2</t>
  </si>
  <si>
    <t>18. The Committee reiterates its previous recommendation  that  the State party urgently carry out a census of the population and develop a coordinated system for a comprehensive collection of data that should cover all children under the age of 18 and be disaggregated by those groups of children who are in need of special protection  (CRC/C/15/Add.260, para. 19). In that light, the Committee specifically recommends that the data  be  disaggregated according to, inter alia,  age, sex, ethnicity, disability, socioeconomic status and geographic location.</t>
  </si>
  <si>
    <t>49220f18-4596-4446-a0db-96862592fbe3</t>
  </si>
  <si>
    <t>26. The Committee, while reminding the State party of its primary obligation to ensure that children enjoy their rights under the Convention, urges  it  to consider according civil society and  NGOs  a more conducive context for their work, inter alia, through funding and lower tax rates. The Committee further recommends that the State party take a more active role in providing basic services for children, which currently are provided  primarily  by NGOs.</t>
  </si>
  <si>
    <t>- 11 - SUSTAINABLE CITIES AND COMMUNITIES
- 1.4 - Equal rights to ownership, basic services, technology and economic resources
- 11.1 - Safe and affordable housing 
- 1 - NO POVERTY</t>
  </si>
  <si>
    <t>69566ad7-41e4-4cb4-bcf5-ae00b0d4ae42</t>
  </si>
  <si>
    <t>51. The Committee reiterates its previous recommendation (CRC/C/15/Add.260, para. 39) and urges  the State party to expedite  the necessary legislative, administrative and other measures to ensure that adoption procedures are in full conformity with article 21 of the Convention as well as to consider becoming a party to the Hague Convention on Protection of Children and Cooperation in  respect of Intercountry Adoption. Furthermore, the Committee recommends that the State party:  (a) Facilitate adoptions, including by simplifying and streamlining procedures for adoption while ensuring safeguards required by t he Convention,  and establish a universal integrated database for its social protection institutions with information on potential adoptees and adopters nation wide;  (b) Consider increasing the upper age limit for adoption in the Republika Srpska;  (c) Respond  to the previous recommendation (CRC/C/15/Add.260, para. 39) and expeditiously collect disaggregated data on children involved in domestic and intercountry adoption and include this in its next report to the Committee.</t>
  </si>
  <si>
    <t>- 16.a - Strong institutions to prevent violence, terrorism and crime
- 16 - PEACE, JUSTICE AND STRONG INSTITUTIONS
- 17 - PARTNERSHIPS FOR THE GOALS
- 10.4 - Adopt fiscal and social policies that promote equality
- 10 - REDUCED INEQUALITIES
- 17.18 - Enhance availability of reliable data</t>
  </si>
  <si>
    <t>c5b508f4-8634-4ff6-9cc4-c1a2fd5b4f9d</t>
  </si>
  <si>
    <t>41. The Committee recommends that the State party,  taking into account the Committee’s general comment No. 4 (2003) on adolescent health and development in the context of the Convention on the Rights of the Child, systematically collect comprehensive information on the consumption of alcohol and tobacco among children, and take the necessary measures for the effective enforcement of the prohibition of the sale of such products to children. The Committee also recommends that the State party consider prohibiting the advertising of alcohol and tobacco products  through  television, radio, publications, the Internet and other media commonly accessed by children and adolescents .</t>
  </si>
  <si>
    <t>- Cyprus</t>
  </si>
  <si>
    <t>CRC/C/CYP/CO/3-4</t>
  </si>
  <si>
    <t>- Reservations
- Children: protection against exploitation
- Legal &amp; institutional reform
- Right to health
- Data collection &amp; research</t>
  </si>
  <si>
    <t>- 8 - DECENT WORK AND ECONOMIC GROWTH
- 17 - PARTNERSHIPS FOR THE GOALS
- 8.7 - End modern slavery, trafficking and child labour
- 17.18 - Enhance availability of reliable data</t>
  </si>
  <si>
    <t>6410e969-5dfa-410e-9cfe-319aa9adb847</t>
  </si>
  <si>
    <t>J.Follow-up and dissemination  60. The Committee recommends that the State party take all appropriate measures to ensure that the present recommendations are fully implemented, inter alia, by transmitting them to the members of the Government, the Parliament, regional bodies and other local governments, when applicable, for appropriate consideration and further action.</t>
  </si>
  <si>
    <t>b3c46a60-d32e-4223-bc8b-323c94bcf2f3</t>
  </si>
  <si>
    <t>36. The Committee urges the State party to expeditiously adopt an effective strategy to combat domestic violence and allocate the necessary human and financial resources for the implementation of this strategy. In particular, the Committee urges the State party to:  (a) Undertake an independent and systematic evaluation on the effectiveness of current measures to eradicate domestic violence, with a view to using the results of the evaluation to improve such measures;  (b) Ensure that specialized shelters for victims or those at risk of violence are made available in order to fully provide for their security as well as their physical and mental well-being;   (c) Include specific information in its next periodic report on follow-up to cases of abuse reported to the social welfare services, as well as information on the announced second research project on the extent of child abuse in Cyprus, with re-emphasis on its previous recommendation  (CRC/C/15/Add.205, para. 46);   (d) Establish an accessible and effective mechanism for the prompt investigation and remedy of cases of domestic violence.  Furthermore, the Committee also urges the State party to expeditiously ratify the  Council of  Europe  Convention on the Protection of Children against Sexual Exploitation and Sexual Abuse.</t>
  </si>
  <si>
    <t>- Violence against women
- Cooperation &amp; Follow up with Treaty Bodies
- Children: protection against exploitation
- Legal &amp; institutional reform
- Access to justice &amp; remedy
- Constitutional &amp; legislative framework
- Ratification of &amp; accession to international instruments
- Data collection &amp; research
- Discrimination against women</t>
  </si>
  <si>
    <t>- 16 - PEACE, JUSTICE AND STRONG INSTITUTIONS
- 5 - GENDER EQUALITY
- 16.2 - Protect children from abuse, exploitation, trafficking and violence
- 5.2 - End all violence against and exploitation of women 
- 1 - NO POVERTY
- 1.3 - Implement social protection systems</t>
  </si>
  <si>
    <t>4299ce8e-01ea-41e8-b042-41214f4a147d</t>
  </si>
  <si>
    <t>57. The Committee recommends that the State party systematically collect data, including on victim age, offence committed and offender demography with a view to including this in its next periodic report and utilizing it to evaluate the effectiveness of its current criminal witness or victim protection programme. In doing so, the Committee recommends that the State party ensure, through adequate legal provisions and regulations, that all children victims and or witnesses of crimes, for example, children victims of abuse, domestic violence, sexual and economic exploitation, abduction and trafficking and witnesses of such crimes, including those perpetrated by State and non-State actors, are provided with the protection required by the Convention and that the State party take fully into account the United Nations Guidelines on Justice in Matters involving Child Victims and Witnesses of Crime  in the drafting and enactment of such legal provisions and regulations.</t>
  </si>
  <si>
    <t>- Reservations
- Cooperation &amp; Follow up with Treaty Bodies
- Children: protection against exploitation
- Constitutional &amp; legislative framework
- Data collection &amp; research</t>
  </si>
  <si>
    <t>- 8 - DECENT WORK AND ECONOMIC GROWTH
- 16 - PEACE, JUSTICE AND STRONG INSTITUTIONS
- 17 - PARTNERSHIPS FOR THE GOALS
- 5 - GENDER EQUALITY
- 16.2 - Protect children from abuse, exploitation, trafficking and violence
- 5.2 - End all violence against and exploitation of women 
- 8.7 - End modern slavery, trafficking and child labour
- 17.18 - Enhance availability of reliable data</t>
  </si>
  <si>
    <t>eec5ab18-5645-483a-8f5a-5ccd43f2c8a1</t>
  </si>
  <si>
    <t>16. Emphasizing articles 2, 3, 4 and 6 of the Convention,  the Committee reiterates its previous recommendation ( CRC/C/15/Add.205, para. 16) to the State party  that the State party pay particular attention to the full implementation of article 4 of the Convention by prioritizing budgetary allocations for the implementation of the economic, social and cultural rights of children, in particular those belonging to economically disadvantaged groups, “to the maximum extent of … available resources”. Furthermore, it recommends that the State party specify the amount and proportion of the State budget spent through public and private institutions or organizations for the implementation of children’s rights, in order to allow evaluations on the impact and effect of such expenditures in relation to the accessibility, quality and effectiveness of such services for children in the different sectors.</t>
  </si>
  <si>
    <t>a64a4557-e1c4-4fde-a0b3-6dd7e192f542</t>
  </si>
  <si>
    <t>- Children: juvenile justice
- Reservations
- Cooperation &amp; Follow up with Treaty Bodies
- Constitutional &amp; legislative framework
- Data collection &amp; research</t>
  </si>
  <si>
    <t>f9f79654-cce0-44e6-baf7-6e1acd59ccf0</t>
  </si>
  <si>
    <t>20. The Committee recommends that the State party  takes prompt measures to  include mandatory modules on human rights and the Convention in its school curriculum and training programmes for all professionals working with or for children, particularly in rural areas and in situations concerning asylum seekers, refugees and internally displaced persons. The Committee further recommends that the State party increase the resources allocated for disseminatin g information on  and raising  awareness of  the Convention, including by strengthening media engagement in a child-friendly manner, in particular through greater use of the press, radio, television, the Internet and other media, and the active involvement of children in public outreach activities.</t>
  </si>
  <si>
    <t>- Refugees &amp; asylum seekers
- Children
- Internally displaced persons
- Persons living in rural areas
- Media</t>
  </si>
  <si>
    <t>- 16 - PEACE, JUSTICE AND STRONG INSTITUTIONS
- 4 - QUALITY EDUCATION
- 4.7 - Education for sustainable development and global citizenship
- 16.10 - Ensure public access to information and protect fundamental freedoms</t>
  </si>
  <si>
    <t>e79afe21-cdeb-480e-848d-a243ddc1c0ff</t>
  </si>
  <si>
    <t>61. The Committee further recommends that the  combined third and  fourth periodic report and written replies submitted by the State party and the related recommendations (concluding observations) adopted by the Committee be made widely available in the languages of the country, including (but not exclusively) through the Internet, to the public at large, civil society organizations, youth groups, professional groups and children, in order to generate debate and awareness of the Convention and its implementation.</t>
  </si>
  <si>
    <t>c4de8cfd-9512-4929-8907-be0f9570d3de</t>
  </si>
  <si>
    <t>18. The Committee urges the State party to expeditiously take measures to establish a comprehensive system for data collection, analysis and monitoring, with data that is disaggregated by age, gender, ethnicity, geographic region and socio-economic background. In doing so, it particularly recommends that the State party  undertake a review of its  existing data collection systems  with a view to using the findings  there of for the establishment  of a centralized comprehensive system for the collection of disaggregated statistics and other information on a regular basis ,  as well as develop child-specific rights indicators.</t>
  </si>
  <si>
    <t>7dc340e2-8938-4326-8131-c6b2d166afa6</t>
  </si>
  <si>
    <t>37. With reference to the United Nations study on violence against children (A/61/299) and the Committee’s general comment no. 13 (2011) on the right of the child to freedom from all forms of violence, the Committee further encourages the State party:  (a) To prioritize the elimination of all forms of violence against children, including by ensuring the implementation of the recommendations of the United Nations study on violence against children, while paying particular attention to gender;   (b) To provide information concerning the implementation by the State party of the recommendations of the study in its next periodic report, particularly those highlighted by the Special Representative of the Secretary-General on Violence against Children, in particular:  (i) The development in each State of a national comprehensive strategy to prevent and address all forms of violence against children;  (ii) The introduction of an explicit national legal ban on all forms of violence against children in all settings;  (iii) The consolidation of a national system of data collection, analysis and dissemination, and a research agenda on violence against children.</t>
  </si>
  <si>
    <t>- Violence against women
- Reservations
- Cooperation &amp; Follow up with Treaty Bodies
- Children: protection against exploitation
- Legal &amp; institutional reform
- Access to justice &amp; remedy
- Constitutional &amp; legislative framework
- Data collection &amp; research
- Discrimination against women</t>
  </si>
  <si>
    <t>f9113cbf-41f6-42a9-b6d3-df3b9553fede</t>
  </si>
  <si>
    <t>18. The Committee urges the State party:  (a) To increase and prioritize budgetary allocations to ensure the implementation of the rights of the child at all levels, especially aiming at protecting the services provided for children from cuts in the current financial situation and ensuring that they are further sustained and developed ,  bearing in mind the need for services to be equitable and of quality;  (b) To pay particular attention to investments  in the protection of the rights of children in situations of vulnerability ,  including children with disabilities, Roma children, children belonging to the Muslim community,  and  unaccompanied, migrant and asylum-seeking children ,  by, inter alia, defining strategic budgetary lines that are protected even in situations of economic crisis, natural disasters and emergencies;   (c) To establish a budget process with clear allocations to children in the relevant sectors and agencies, as well as specific indicators and a tracking system;   (d) To establish mechanisms to monitor and evaluate the efficacy, adequacy and equitability of the distribution of resources allocated to the implementation of the Convention;   (e) To d o the above in  the  light of the Committee’s recommendations during its  day of  general  discussion in 2007 on “Resources for the  rights of the  child –  responsibility of States” and with emphasis on articles 2, 3, 4 and 6 of the Convention; and  (f) To increase anti-corruption efforts to ensure transparent fiscal management .</t>
  </si>
  <si>
    <t>- Greece</t>
  </si>
  <si>
    <t>CRC/C/GRC/CO/2-3</t>
  </si>
  <si>
    <t>- Good governance &amp; corruption
- Reservations
- Data collection &amp; research
- Right to an adequate standard of living</t>
  </si>
  <si>
    <t>- 11 - SUSTAINABLE CITIES AND COMMUNITIES
- 13.1 - Strengthen resilience and adaptive capacity to climate related disasters
- 16 - PEACE, JUSTICE AND STRONG INSTITUTIONS
- 13 - CLIMATE ACTION
- 11.5 - Reduce the adverse effects of natural disasters
- 16.5 - Reduce corruption and bribery
- 1 - NO POVERTY
- 1.5 - Build resilience to environmental, economic and social disasters</t>
  </si>
  <si>
    <t>03546498-03ea-4bc5-bd9c-222c2aa1375d</t>
  </si>
  <si>
    <t>21. The Committee reiterates its previous  recommendation (CRC/C/15/Add.170, para .  26) to further improve cooperation and coordination on a regular basis with  non-governmental organizations ( NGOs )  and involve them in the Convention’s implementation, especially in  the  light of the current economic situation .</t>
  </si>
  <si>
    <t>8323b334-8d0a-4321-8b47-2b374ecb8c1f</t>
  </si>
  <si>
    <t>75. The Committee recommends that the State party take all appropriate measures to ensure that the present recommendations are fully implemented by, inter alia, transmitting them to the Head of State, Parliament, relevant ministries, the Supreme Court and local authorities for appropriate consideration and further action.</t>
  </si>
  <si>
    <t>394c8ef8-c66e-41d0-bc1e-2b4c908f173a</t>
  </si>
  <si>
    <t>48. The Committee recommends that the State party:   (a) Strengthen mechanisms for monitoring the number of cases and the extent of violence, sexual abuse, neglect, maltreatment or exploitation, including within the family, in schools and in institutional and other care;   (b) Ensure that professionals working with and for children (including teachers, social workers, medical professionals, members of the police and the judiciary) receive training on their obligation to report and take appropriate action in suspected cases of abuse, domestic violence and neglect affecting children;   (c) Strengthen support for victims of violence, abuse, neglect and maltreatment in order to ensure that they are not victimized once again during legal proceedings; and  (d) Provide access to adequate services for recovery, counselling and other forms of integration in all parts of the country.</t>
  </si>
  <si>
    <t>- Violence against women
- Reservations
- Access to justice &amp; remedy
- Children: family environment &amp; alternative care
- Human rights education, trainings &amp; awareness raising
- Prohibition of torture &amp; ill-treatment (including cruel, inhuman or degrading treatment)
- Data collection &amp; research
- Discrimination against women</t>
  </si>
  <si>
    <t>- Children
- Women &amp; girls
- Judges, lawyers and prosecutors
- Persons deprived of their liberty &amp; detainees</t>
  </si>
  <si>
    <t>- 16 - PEACE, JUSTICE AND STRONG INSTITUTIONS
- 5 - GENDER EQUALITY
- 16.2 - Protect children from abuse, exploitation, trafficking and violence
- 5.2 - End all violence against and exploitation of women 
- 16.3 - Promote the rule of law and access to justice for all</t>
  </si>
  <si>
    <t>e2381852-96af-47f8-ac25-572677d4343d</t>
  </si>
  <si>
    <t>20. Recalling its general comment No. 5 (2003) on general measures of implementation of the Convention on the Rights of the Child ,  and reiterating its previous recommendation (CRC/C/ 15 / Add. 1 70 , para. 24), the Committee recommends that the State party strengthen its mechanisms for data collection by establishing a national central database on children and developing indicators consistent with the Convention, in order to ensure that data is collected on all areas covered by the Convention, particularly on violence, trafficking and sexual exploitation of children, disaggregated  by , inter alia, age, sex, ethnic and socioeconomic background, and by groups of children in need of special protection.</t>
  </si>
  <si>
    <t>- Refugees &amp; asylum seekers
- Children
- Persons with disabilities</t>
  </si>
  <si>
    <t>4c8b32af-ed99-47e1-b2ab-5e23dc2e731e</t>
  </si>
  <si>
    <t>14. The Committee recommends that the State party ensure that the National Plan  of Action  contain specific time-bound and measurable goals and targets to effectively monitor progress in the enjoyment of the rights of children throughout the State. The  National Plan of Action should be linked to national, sectoral and municipal strategies and budgets to ensure appropriate allocation of the financial, human and technical resources required for its implementation.</t>
  </si>
  <si>
    <t>0d6951d4-6539-42db-a0e7-64eff98b1b75</t>
  </si>
  <si>
    <t>76. The Committee further recommends that the  combined second and third  periodic report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its Optional Protocols and of their implementation and monitoring.</t>
  </si>
  <si>
    <t>17f6c583-7f0c-47de-9fba-b14c23382407</t>
  </si>
  <si>
    <t>23. The Committee urges the State party to intensify its efforts to incorporate child rights issues into all curricula of different levels of education and strengthen awareness-raising programmes, including campaigns on the Convention ,  among children, families and professionals working with and for children. It furthermore reiterates its recommendation that the State party ensure  that translated versions of the Convention are disseminated, and  that it  take effective measures to ensure actual dissemination in all the languages spoken within the State party.</t>
  </si>
  <si>
    <t>a64a975f-af58-4e82-bcaf-b566ffb57cc0</t>
  </si>
  <si>
    <t>65. The Committee recommends that the State party:   (a) Develop and implement, with the active involvement of the children themselves, a comprehensive policy to address the root causes, in order to prevent and reduce this phenomenon;  (b) Strengthen the service model by training more personnel, developing individualized rehabilitation programmes for reintegrating children into society and extending the model to other provinces;  (c) In coordination with NGOs, provide children in street situations with the necessary protection, including a family environment, adequate health-care services, the possibility to attend school and other social services;   (d) Support family reunification programmes when that is in the best interests of the child .</t>
  </si>
  <si>
    <t>- Turkey</t>
  </si>
  <si>
    <t>CRC/C/TUR/CO/2-3</t>
  </si>
  <si>
    <t>- Reservations
- Legal &amp; institutional reform
- Children: definition; general principles; protection
- Data collection &amp; research</t>
  </si>
  <si>
    <t>- Children in vulnerable situations (abused, living on the street, institutionalized, indigenous, migrant children etc.)</t>
  </si>
  <si>
    <t>- 4 - QUALITY EDUCATION
- 4.5 - No discrimination in education</t>
  </si>
  <si>
    <t>38850ebb-ccc9-442d-94a7-0c6378fe537f</t>
  </si>
  <si>
    <t>33. In the light of article s  2,  3, 6 and 19 of the Convention and in line with the recommendations of the Special Rapporteur on violence against women, its causes and consequences  (A/HRC/4/34/Add.2), the concluding observations of the Committee on the Elimination of Discrimination against Women (CEDAW/C/TUR/CO/6) and of the Committee against Torture (CAT/C/TUR/CO/3), the Committee strongly recommends that the State party:  (a) Further its legal reforms  to ensure more effective deterrents to gender-based violence,  including “honour killings” and social pressure resulting in suicide, among others;   (b) Ensure prompt and effective investigation into all allegations of such crimes;   (c) Implement effective preventive measures, including educating and raising awareness among law enforcement officials, the judiciary, health-service providers, social workers, community leaders and the general public;  (d) Provide a sufficient number of shelters to host and protect women and children who are in danger of “honour killings” or  committing suicide due to social pressure .  
         The Committee also recommends that the State party introduce a comprehensive system of data collection to obtain statistics on violence against women, including domestic violence and honour killings, disaggregated by sex, age, ethnicity and geographical location .</t>
  </si>
  <si>
    <t>- Violence against women
- Reservations
- Legal &amp; institutional reform
- Access to justice &amp; remedy
- Constitutional &amp; legislative framework
- Human rights education, trainings &amp; awareness raising
- Data collection &amp; research
- Discrimination against women</t>
  </si>
  <si>
    <t>- 5.1 - End discrimination against women and girls
- 16 - PEACE, JUSTICE AND STRONG INSTITUTIONS
- 17 - PARTNERSHIPS FOR THE GOALS
- 5 - GENDER EQUALITY
- 16.2 - Protect children from abuse, exploitation, trafficking and violence
- 16.1 - Reduce violence everywhere
- 5.2 - End all violence against and exploitation of women 
- 10 - REDUCED INEQUALITIES
- 5.3 - Eliminate forced marriages and genital mutilation
- 17.18 - Enhance availability of reliable data
- 10.3 - Ensure equal opportunities and end discrimination</t>
  </si>
  <si>
    <t>0d243825-1f54-4190-8e2a-144f4bd73e83</t>
  </si>
  <si>
    <t>19. The Committee urges the State party to take into account  the  recommendations  from its  Day of  general  discussion  on “ Resources for the rights of the child – Responsibility of States ,” held on  21 September 2007 , and to :   ( a ) Expedite  the  amend ment of the  relevant  budgeting  procedures in  order to  ensure that  readily identifiable  funds  are  allocated to the maximum extent of available resources for the implementation of the rights recognized in the Convention, further to  article 4 thereo f ;  ( b ) Clearly state,  on an annual  basis , in order to  enable  an evaluation of the impact and effective utilization of expenditure on children, its priorities with respect to child rights and identify the amount and proportion of the budget spent on children  –  especially  those in situations of  marginalization – at the national and local levels;  provide such information in its next periodic report;   (c) Take measures to increase its public social expenditure to the maximum extent.</t>
  </si>
  <si>
    <t>0ad3434f-2c26-43e3-a27d-32012d7830a2</t>
  </si>
  <si>
    <t>49. The Committee recommends that the State party:  (a) Take immediate measures to ensure the enforcement of the Law to protect the family and prevent violence against women ;  (b) Systematically collect data on the incidence of violence against children and the measures taken to prevent such violence;  (c) Prioritize the  elimination of all forms of violence against children, including by ensuring implementation of the recommendations of the United Nations study on violence against children (A/61/299);   (d) Provide information concerning its implementation of the recommendations contained in the above-mentioned study in its next periodic report, in particular the following :  (i) The development of a comprehensive national  strategy to prevent and address all forms of violence against children , with due consideration to gender ;   (ii) The introduction of an explicit national legal prohibition on all forms of violence against children in all settings;    (iii) The consolidation of a national system of data collection, analysis and dissemination, and a research agenda on violence against children.</t>
  </si>
  <si>
    <t>- Violence against women
- Reservations
- Legal &amp; institutional reform
- Children: family environment &amp; alternative care
- Constitutional &amp; legislative framework
- Prohibition of torture &amp; ill-treatment (including cruel, inhuman or degrading treatment)
- Data collection &amp; research
- Discrimination against women</t>
  </si>
  <si>
    <t>89ff4af9-ae29-4bd6-af71-3f1dd4f4ca78</t>
  </si>
  <si>
    <t>29. The Committee reiterates its recommendation that the State party take appropriate measures to prevent and combat discrimination. It also recommends the collection of appropriate disaggregated data to enable monitoring of discrimination against all children, in particular those belonging to the above-mentioned vulnerable groups, with a view to developing comprehensive strategies aimed at ending all forms of discrimination. The Committee further recommends  that  the State party include in its next periodic report  information  on measures and programmes relevant to the  implementation of the  Convention on the Rights of the Child undertaken by the State party in follow-up to the Declaration and Programme of Action adopted at the World Conference against Racism, Racial Discrimination, Xenophobia and Related Intolerance,  held in Durban, South Africa in 2001,   as well as the outcome document adopted at the Durban Review Conference , held in Geneva in 2009 .</t>
  </si>
  <si>
    <t>- Equality &amp; non-discrimination
- Reservations
- Racial discrimination
- Right to health
- Data collection &amp; research
- Right to education</t>
  </si>
  <si>
    <t>- Refugees &amp; asylum seekers
- Children
- Women &amp; girls
- Persons living in rural areas
- Minorities/ racial, ethnic, linguistic, religious or descent-based groups
- Persons with disabilities</t>
  </si>
  <si>
    <t>- 16 - PEACE, JUSTICE AND STRONG INSTITUTIONS
- 17 - PARTNERSHIPS FOR THE GOALS
- 10 - REDUCED INEQUALITIES
- 16.9 - Universal legal identity and birth registration
- 17.18 - Enhance availability of reliable data
- 10.3 - Ensure equal opportunities and end discrimination</t>
  </si>
  <si>
    <t>3373fe99-61c0-4306-a079-626fe0d957f1</t>
  </si>
  <si>
    <t>21. The Committee encourages the State party to set up a comprehensive data collection system to provide regular and timely data ,  especially in areas  such as child poverty and well-being, child labour, children with disabilities, injury and risk behaviour and to analy s e the data collected as a basis for assessing progress achieved in the realization of child rights and  for  designing policies and programmes to implement the Convention. The data should be disaggregated by age, sex, geographic location, ethnicity and socio-economic background to facilitate analysis o f  the situation of all children.</t>
  </si>
  <si>
    <t>- Human rights &amp; poverty
- Reservations
- Children: protection against exploitation
- Children: definition; general principles; protection
- Data collection &amp; research</t>
  </si>
  <si>
    <t>- Children
- Persons living in poverty
- Persons with disabilities</t>
  </si>
  <si>
    <t>7358234d-bd1b-438e-b035-6677121abf32</t>
  </si>
  <si>
    <t>75. The Committee further recommends that the  combined second and  third  periodic report , the  written replies  submitted  by the State party and the related recommendations (concluding observations)  adopted by the Committee  be made widely available in the languages  used in the country, including (but not exclusively) through the Internet, to the public at large, civil society organizations,  the  media, youth groups, professional groups and children, in order to generate debate and awareness of the Convention and its Optional Protocols and the implementation and monitoring  thereof in the State party .</t>
  </si>
  <si>
    <t>52d81bbd-cfe3-4e8e-a389-e2a976e9707a</t>
  </si>
  <si>
    <t>26. The Committee recommends that the State party consider providing  its Members of P arliament  with  training on the Convention , with a view to improving their capacity to enact and consider legislation with full consideration for the rights of the child.</t>
  </si>
  <si>
    <t>- Azerbaijan</t>
  </si>
  <si>
    <t>CRC/C/AZE/CO/3-4</t>
  </si>
  <si>
    <t>f2406c6c-f8c5-4001-b043-0b0bb7ca077a</t>
  </si>
  <si>
    <t>f296ea3a-6c02-4139-9ecc-194e773f5c66</t>
  </si>
  <si>
    <t>22. The Committee urges the State party to provide all necessary human, technical and financial resources for the establishment of a comprehensive system for data collection, analysis and monitoring, and that the data collected be disaggregated  by  age, gender, ethnicity, geographic region and socio-economic background.  T he Committee recommends that  the Government  initially prioritize  the collection  of data  on children suffering from malnutrition, sexual abuse and exploitation ,  as well as  on  children with disabilities, infant and child mortality and maternal mortality.</t>
  </si>
  <si>
    <t>- 3.2 - End all preventable deaths under 5 years of age
- 3.1 - Reduce maternal mortality
- 16 - PEACE, JUSTICE AND STRONG INSTITUTIONS
- 17 - PARTNERSHIPS FOR THE GOALS
- 16.2 - Protect children from abuse, exploitation, trafficking and violence
- 2.2 - End all forms of malnutrition
- 3 - GOOD HEALTH AND WELL-BEING
- 17.18 - Enhance availability of reliable data
- 2 - ZERO HUNGER</t>
  </si>
  <si>
    <t>4f220a15-368e-4360-b3ab-3eb1fe4d5ba8</t>
  </si>
  <si>
    <t>80. The Committee recommends that the State party take all appropriate measures to ensure that the present recommendations are fully implemented, inter alia ,  by transmitting them to the members of the Government, the Parliament,  regional  bodies ,  and other local Governments, when applicable, for appropriate consideration and further action.</t>
  </si>
  <si>
    <t>112f4cc2-c03d-43ef-8388-8840fa425106</t>
  </si>
  <si>
    <t>18. Emphasizing articles 2, 3, 4 and 6 of the Convention,  the Committee recommends that the State party increase the level of financial resources allocated to its social services with a view to raising it , at minimum,  to correspond with the average levels of the member States of the Organization for Economic Cooperation and Development. Furthermore, it recommends that the State party establish a child-friendly budget process at  the  national, regional and municipal levels, with clear allocations to relevant sectorial areas such as health care, education and child protection,  as well as  specific indicators and a tracking system.  In addition to this, the Committee recommends that the State party establish mechanisms to monitor and evaluate the efficacy ,  adequacy  and equitability  of  the distribution  of resources allocated to the implementation of the Convention  for all children .</t>
  </si>
  <si>
    <t>- Children
- Internally displaced persons</t>
  </si>
  <si>
    <t>c057b936-fa59-4448-bc8c-db66706b8626</t>
  </si>
  <si>
    <t>b0285ada-213a-4dc8-bd9c-e83f9a26d0d8</t>
  </si>
  <si>
    <t>24. The Committee recommends that the State party include mandatory modules on human rights and the Convention in its school curriculum and training programmes for all professionals working with or for children, particularly in rural areas and in situations concerning asylum-seekers, refugees and internally displaced persons. The Committee further recommends that the State party increase media engagement in raising awareness of the Convention in a child-friendly manner, in particular through greater use of the press, radio, television,  the I nternet and other media, and the active involvement of children in public outreach activities.</t>
  </si>
  <si>
    <t>6e8e7f73-5694-4a20-8d8d-ea70b62e3c89</t>
  </si>
  <si>
    <t>17. The Committee urges the State party to ensure that the  national information system on the care and protection of children and their families become s  fully operational and has the human, technical and financial resources  necessary  to be effective in gathering pertinent information throughout the country to strengthen the State party’s ability to promote and protect children’s rights. In particular, the Committee recommends that the State party ensure a fully consistent approach across all regions to effectively measure and address regional disparities.</t>
  </si>
  <si>
    <t>CRC/C/ITA/CO/3-4</t>
  </si>
  <si>
    <t>7dda615d-aae0-42e8-a770-1963ea181286</t>
  </si>
  <si>
    <t>84.  The Committee further recommends that the  combined  third and fourth periodic report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</si>
  <si>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9926a7eb-b4e8-4d8f-a43b-3eaecf7111d7</t>
  </si>
  <si>
    <t>83. The Committee recommends that the State party take all appropriate measures to ensure that the present recommendations are fully implemented by, inter alia, transmitting them to the Head of State, Parliament, relevant ministries, the Supreme Court, and regional and local authorities for appropriate consideration and further action.</t>
  </si>
  <si>
    <t>1ddc7c02-eb20-4d9e-b198-aece21719189</t>
  </si>
  <si>
    <t>15. The Committee reiterates its recommendation (CRC/C/15/add.198, para. 9) to undertake a comprehensive analysis of resource allocation for children at  the  national and regional levels. On the basis of the findings of such analysis, the State party should ensure equitable budget allocation for children throughout the  20 regions, with a focus on early childhood, social services, education and integration programmes for children of migrant and other foreign communities.  The Committee recommends that the State party effectively address the issue of corruption and ensure that all services for children are protected from cuts in the current financial situation.</t>
  </si>
  <si>
    <t>- 16 - PEACE, JUSTICE AND STRONG INSTITUTIONS
- 16.5 - Reduce corruption and bribery</t>
  </si>
  <si>
    <t>00397ab6-f06b-4460-b623-f0ebe441dee0</t>
  </si>
  <si>
    <t>73. The Committee  recommends that the State party take all appropriate measures to ensure the full implementation of the present recommendations,  inter alia,  by transmitting them to the Head of State, the Supreme Court, Parliament, relevant ministries and local authorities for appropriate consideration and further action.</t>
  </si>
  <si>
    <t>- Czechia</t>
  </si>
  <si>
    <t>CRC/C/CZE/CO/3-4</t>
  </si>
  <si>
    <t>7905c28b-6349-4284-9418-0e4813348050</t>
  </si>
  <si>
    <t>21. The Committee reiterates its previous recommendation (CRC/C/15/Add.201 para . 21) and urges the State party to:  (a) Strengthen and centralize its mechanism for integrating and analyzing systematically disaggregated data on all children under 18 years of age for all areas covered by the Convention, with special emphasis on persons in situations of vulnerability, including children belonging to ethnic minorities; children of economically disadvantaged households; children living in rural areas; children in alternative care; children with disabilities and children in need of special protection, e.g. working children; children who have been sexually exploited and trafficked children; and  (b) Use these indicators and data effectively in formulating and evaluating legislation, policies and programmes for the implementation, resource allocation and monitoring of the Convention.  Furthermore, the Committee urges the State party to establish a clear method for identifying the Roma minority in its data collection to facilitate the clarity and effectiveness of policymaking; and  also  ensure that such a definition is complemented by adequate support and protection mechanisms to prevent the discriminatory abuse of such data.</t>
  </si>
  <si>
    <t>- 10.2 - Promote universal social, economical and political inclusion
- 16 - PEACE, JUSTICE AND STRONG INSTITUTIONS
- 17 - PARTNERSHIPS FOR THE GOALS
- 16.2 - Protect children from abuse, exploitation, trafficking and violence
- 10 - REDUCED INEQUALITIES
- 17.18 - Enhance availability of reliable data
- 10.3 - Ensure equal opportunities and end discrimination</t>
  </si>
  <si>
    <t>605ae4a7-1a1f-4c82-ab40-503406176aff</t>
  </si>
  <si>
    <t>19. The Committee urges the State party to consider amending its State Budget Act to  implement article 4 of the Convention in the light of articles 3 and 6 in order to ensure that the proportions of the State budget that are allocated for the implementation of all rights, and to the maximum extent of all resources available for the economic, social and cultural rights of children, are easily identifiable and presented in a transparent way. The Committee  also  encourages the State party to clearly state on a yearly basis its priorities with respect to child rights issues and to identify the amount and proportion of the budget spent on children, and especially on marginalized groups, at the national and local levels ,  in order to  enable  an evaluation of the impact of expenditures on children and their effective utilization .  In doing so, the State party should take into account the Committee’s recommendations of the  day of  general  discussion of 21 September 2007  on  "Resources for the rights of the child - responsibility of States . "</t>
  </si>
  <si>
    <t>- Reservations
- Cooperation &amp; Follow up with Treaty Bodies
- Prohibition of torture &amp; ill-treatment (including cruel, inhuman or degrading treatment)
- Data collection &amp; research
- Discrimination against women</t>
  </si>
  <si>
    <t>1b0b88bf-67ee-49cd-b09a-5d914b168cf1</t>
  </si>
  <si>
    <t>74. The Committee further recommends that  the cumulative third and fourth periodic report and written replies submitted by the State party and the related recommendations (concluding observations) it adopted be made widely available in the languages of the country, including (but not exclusively) through the Internet to the public at large, civil society organizations, youth groups, professional groups and children, in order to generate debate and awareness of the Convention, its implementation and monitoring.</t>
  </si>
  <si>
    <t>a51ead55-2633-4d6e-8595-cdcc1c45af35</t>
  </si>
  <si>
    <t>27. The Committee calls upon the State party to strengthen its cooperation with civil society and establish a transparent system, allowing for and taking into account dialogue with civil society, for the allocation of grants and subsidies for civil society organizations  which  assist in the implementation of the Convention and participate in the formulation of policies on children’s rights. In doing so, the Committee draws the State party’s attention to its  general  comment No. 5 ( CRC/GC/2003/5  paras .  56 to 59)  on  general measures of implementation of the Convention on the Rights of the Child.</t>
  </si>
  <si>
    <t>a091c222-bbf1-4046-8e12-d4e231759f60</t>
  </si>
  <si>
    <t>19. The Committee urges the State party to  strengthen the statistical system and analysis on the implementation of the Convention, and to ensure that data is collected and used to inform policies and programmes in relation to poverty, violence, children with disabilities, minority/immigrant children and children deprived of a family.  It recommends that the State party continue to strengthen its capacity for the systematic collection and analysis of data  throughout its territory  disaggregated  by , inter alia, age, sex and ethnic background on all persons under the age of 18  on all areas covered by the Convention .</t>
  </si>
  <si>
    <t>- Finland</t>
  </si>
  <si>
    <t>CRC/C/FIN/CO/4</t>
  </si>
  <si>
    <t>- Human rights &amp; poverty
- Reservations
- Data collection &amp; research</t>
  </si>
  <si>
    <t>- Children
- Persons living in poverty
- Migrants
- Persons deprived of their liberty &amp; detainees
- Minorities/ racial, ethnic, linguistic, religious or descent-based groups
- Persons with disabilities</t>
  </si>
  <si>
    <t>6be3da2d-3b8f-496d-9e3c-392ff67bb0e1</t>
  </si>
  <si>
    <t>66. The Committee recommends that the State party take all appropriate measures to ensure full implementation of the present recommendations, inter alia, by transmitting them to the Head of State, Supreme Court, Parliament, relevant  ministries and municipal authorities for appropriate consideration and further action.</t>
  </si>
  <si>
    <t>36f83ff6-60fa-49de-8e81-447a223e0f39</t>
  </si>
  <si>
    <t>21. The Committee recommends that the State party increase its efforts to strengthen knowledge  among the general public, including children, parents and professionals working with children, of the Convention ,  national laws based on the Convention and other relevant international instruments. The Committee also recommends the  reinforcement of training  of all professional groups working for and with children, in particular, law enforcement officials, teachers, health workers, social workers and personnel working in all forms of alternative care , to ensure it is adequate and systematic .</t>
  </si>
  <si>
    <t>bbb0abc7-e7e1-4952-98e6-497ad9bc1318</t>
  </si>
  <si>
    <t>17. The Committee recommends that the State party:  (a) Provide municipalities with sufficient resources allocated specifically for ensuring the implementation of rights of children ,  taking into account resource s  available  to each municipality;  (b)  Establish an effective monitoring of budget allocations for the needs of children in each municipality separately, ensuring appropriate levels of allocation; and  (c) Introduce child budgeting (budget tracking from a child right’s perspective) with a view to monitoring budget allocations for children and take into account the Committee’s recommendations resulting from its 2007  day of general discussion  on  resources for the rights of the child  –  responsibility of States.</t>
  </si>
  <si>
    <t>ebab9d24-ac0a-487e-99b4-8ced84ecf357</t>
  </si>
  <si>
    <t>28097578-e122-4205-9589-f90434d4c57e</t>
  </si>
  <si>
    <t>r) the State party strengthen direct cooperation with civil society and reiterates its recommendation (CRC/C/15/Add.191, para. 24) that the State party seek and encourage the active and systematic involvement of civil society, including non-governmental organizations and associations of children, in the promotion and implementation of children’s rights
r) this includes the participation of civil society in the planning stage of policies and projects and in the follow-up to the concluding observations of the Committee and the preparation of the next periodic report</t>
  </si>
  <si>
    <t>- Ukraine</t>
  </si>
  <si>
    <t>CRC/C/UKR/CO/3-4</t>
  </si>
  <si>
    <t>e88596bc-561e-40f0-91ee-106b5a5bf581</t>
  </si>
  <si>
    <t>r) the State party take all appropriate measures to ensure that the present recommendations are fully implemented by, inter alia, transmitting them to the Parliament (Verkhovna Rada), relevant ministries, the Supreme Court, and to local authorities, when applicable, for appropriate consideration and further action</t>
  </si>
  <si>
    <t>4af41fbc-094a-457c-95f9-756b2de185f6</t>
  </si>
  <si>
    <t>r) the third and fourth periodic report and written replies submitted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its implementation and monitoring</t>
  </si>
  <si>
    <t>6be5cea2-ccdd-47dd-a8d3-ac652722c9da</t>
  </si>
  <si>
    <t>r) the State party to improve its policies and analysis of resource allocation for children and to ensure that budget allocation at the central and local levels is correlated with actual needs and implementation effectiveness
r) the State party ensure that poverty reduction reforms focus on social assistance and benefits to low-income families and child protection
r) the State party to ensure that poverty in families with children be addressed concretely in the poverty reduction and prevention programme 2010-2015</t>
  </si>
  <si>
    <t>- 1.2 - Reduce poverty at least by 50%
- 1 - NO POVERTY</t>
  </si>
  <si>
    <t>285ad329-bc56-4341-bcad-ddc66145aa7b</t>
  </si>
  <si>
    <t>r) the State party take the necessary measures for the creation of a national database with comprehensive data, disaggregated by age, sex, and ethnic and socio-economic origin, on the observance of children’s rights
r) in particular, the system should provide adequate attention to children in vulnerable situations who may require special protection measures</t>
  </si>
  <si>
    <t>52c984aa-c668-41ef-ad83-f9c50f432b51</t>
  </si>
  <si>
    <t>r) the State party to take all necessary measures to address those recommendations from the concluding observations of the second periodic report under the Convention that have not been implemented or sufficiently implemented, particularly those related to the review of legislation to ensure conformity with the Convention, the establishment of an independent monitoring mechanism in accordance with the principles relating to the status of national institutions for the promotion and protection of human rights (Paris Principles), the involvement of non-governmental organizations (NGOs) in the implementation of the Convention, the facilitation of registration and activities of NGOs and the administration of juvenile justice</t>
  </si>
  <si>
    <t>CRC/C/BLR/CO/3-4</t>
  </si>
  <si>
    <t>- 16.a - Strong institutions to prevent violence, terrorism and crime
- 16 - PEACE, JUSTICE AND STRONG INSTITUTIONS
- 16.3 - Promote the rule of law and access to justice for all</t>
  </si>
  <si>
    <t>809bb1d8-b543-47a9-a428-01b3a3e72dc2</t>
  </si>
  <si>
    <t>r) the State party take all appropriate measures to ensure full implementation of the present recommendations by, inter alia, transmitting them to the Head of State, Supreme Court, National Assembly, relevant ministries and municipal authorities for appropriate consideration and further action</t>
  </si>
  <si>
    <t>b4484ca0-1466-4bef-a7eb-32fb1e4d8900</t>
  </si>
  <si>
    <t>r) the Committee strengthen the collection of disaggregated data, with special attention to violence against children, juvenile delinquency, child labour, abandonment, migration, children belonging to minority groups, particularly the Roma, stateless children, and women and children infected and affected by HIV</t>
  </si>
  <si>
    <t>- Children
- Migrants
- Minorities/ racial, ethnic, linguistic, religious or descent-based groups
- Non-citizens</t>
  </si>
  <si>
    <t>c8e6f3cc-750c-40ec-a348-6ba6aa116387</t>
  </si>
  <si>
    <t>r) the State party ensure that the media respect child rights, especially the dignity of the child and the right of children to privacy, support dissemination of the Convention, and include in its programmes the views of children
r) the State party encourage the media to establish professional codes of ethics, regarding in particular the rights of the child</t>
  </si>
  <si>
    <t>397c0e6a-0255-47f6-8233-758c5946658d</t>
  </si>
  <si>
    <t>r) the third and fourth periodic report and written replies submitted by the State party and the related recommendations (concluding observations) be made widely available in the languages of the country, including (but not exclusively) through the Internet to the public at large, civil society organizations, youth groups, professional groups and children, in order to generate debate and awareness of the Convention, its implementation and monitoring</t>
  </si>
  <si>
    <t>9d59ac10-5808-44cf-8054-d4262ef27523</t>
  </si>
  <si>
    <t>r) t the State party initiate a budgeting exercise that will allow it to make strategic allocations to implement children’s rights, track their implementation, and monitor the allocations’ results and impact
r) impact assessments with respect to children’s rights should be regularly conducted to evaluate how the allocation of budget supports the realization of policies, strategies and programmes
r) in this endeavour, the State party should take into account the Committee’s recommendations of the day of general discussion of 21 September 2007 devoted to resources for the rights of the child - responsibility of States, and consider seeking technical assistance from inter alia the United Nations Children’s Fund (UNICEF)</t>
  </si>
  <si>
    <t>00fafaf2-68b8-406e-9790-e3d7a18eead5</t>
  </si>
  <si>
    <t>r) with reference to its previous recommendation (CRC/C/15/Add.180, para. 23), the Committee urges the State party to review its laws, regulations, and judicial and administrative practices in order to facilitate the registration and operation of NGOs and to decriminalize membership in unregistered NGOs</t>
  </si>
  <si>
    <t>476b5d26-ff0b-4c13-8a43-f9769deab7a4</t>
  </si>
  <si>
    <t>r) the fourth periodic report and written replies submitted by the State party and the related recommendations (concluding observations) be made widely available in the languages of the country (including translation into most common languages of immigrants and refugees residing in Denmark), including (but not exclusively) through the Internet to the public at large, civil society organizations, youth groups, professional groups and children, in order to generate debate and awareness of the Convention, its implementation and monitoring</t>
  </si>
  <si>
    <t>- Denmark</t>
  </si>
  <si>
    <t>CRC/C/DNK/CO/4</t>
  </si>
  <si>
    <t>be3c7ec0-5211-42b6-9a7f-299e5e8ca36f</t>
  </si>
  <si>
    <t>r) the State party take all appropriate measures to ensure the full implementation of the present recommendations by, inter alia, transmitting them to the Head of State, the Supreme Court, Parliament, relevant ministries and local authorities for appropriate consideration and further action</t>
  </si>
  <si>
    <t>3ab1abe6-4a53-41ec-8e04-af56252363f7</t>
  </si>
  <si>
    <t>r) the State party to strengthen statistical systems and analysis on the implementation of the Convention in the Faroe Islands and in Greenland, and to ensure that data is systematically collected and used to inform policy and programmes in relation to poverty, violence and abuse
r) the State party continue to strengthen its capacity for the systematic collection and analysis of data disaggregated, inter alia, by age, sex and ethnic background on all persons under the age of 18 for all areas covered by the Convention throughout its territory</t>
  </si>
  <si>
    <t>- Human rights &amp; poverty
- Reservations
- Children: definition; general principles; protection
- Data collection &amp; research</t>
  </si>
  <si>
    <t>5a9d96eb-346b-4753-81d8-d7768c726fd8</t>
  </si>
  <si>
    <t>r) the second periodic report and written replies submitted by the State party and the related recommendations (concluding observations) adopted be made widely available in the language(s) of the country, including (but not exclusively) through the Internet to the public at large, civil society organizations, youth groups, professional groups and children, in order to generate debate and awareness of the CRC, its implementation and monitoring</t>
  </si>
  <si>
    <t>CRC/C/ESP/CO/3-4</t>
  </si>
  <si>
    <t>67c540d0-6489-4e4b-af82-2bf384086073</t>
  </si>
  <si>
    <t>r) in line with previous recommendations (CRC/C/15/Add. 185), the Committee recommends that the State Party strengthen its mechanism for collecting and systematically analyzing data disaggregated, inter alia, by age, sex, and ethnic background, on all persons under 18 years and for all areas covered by the CRC, with special emphasis on Roma, migrant, unaccompanied foreign children, and those of economically and socially disadvantaged households</t>
  </si>
  <si>
    <t>- Children
- Persons living in poverty
- Migrants
- Minorities/ racial, ethnic, linguistic, religious or descent-based groups</t>
  </si>
  <si>
    <t>bc65a852-c3a8-4b78-89e4-678b42ceeb41</t>
  </si>
  <si>
    <t>r) take into account the  recommendations adopted following its day of general discussion in 2007 on “Resources for the rights of the child - responsibility of States” (see CRC/C/46/3) and: 
r) utilize a child-rights approach in preparing the budget of the State and the autonomous communities, by implementing a tracking system for the allocation and use of resources for children throughout the budget, thus providing visibility to investment in children
r) developing children-related budgets that identify the amount and proportion spent on children at the national, autonomous and local levels, in order to evaluate the impact and effect of expenditures on children
r) ensure that priority budget lines for children are protected from changes in resource levels in overall budget priorities, and more specifically, that budgetary lines referring to affirmative social measures in favour of children requiring such action are protected, even in times of crisis</t>
  </si>
  <si>
    <t>627b4e76-3258-4097-b548-844f0c0f16a5</t>
  </si>
  <si>
    <t>r) the initial report and written replies submitted by the State party and related concluding observations and recommendations adopted be made widely available in the languages of the country, including (but not exclusively) through internet to the public at large, civil society organizations, youth groups, media and other professional groups and children in order to generate debate and awareness of the CRC, its implementation and monitoring</t>
  </si>
  <si>
    <t>CRC/C/MNE/CO/1</t>
  </si>
  <si>
    <t>- Cooperation &amp; Follow up with Treaty Bodies
- Data collection &amp; research</t>
  </si>
  <si>
    <t>c65b5d26-0b0d-4c08-a37f-2173a8e96e4d</t>
  </si>
  <si>
    <t>r) continue its collaboration with civil society so as to ensure cooperation on a broad level in all areas related to the promotion and protection of the rights of the child and throughout all stages of the implementation and monitoring of the CRC
r) ensure consultation with civil society in the design and implementation of legislation, policies and programmes in all areas concerning children
r) create guidelines for the allocation of funds to NGOs in order to ensure and to improve the transparency of the process of distribution of funds</t>
  </si>
  <si>
    <t>34bceba1-7093-44af-ae55-22d1f7361442</t>
  </si>
  <si>
    <t>r) the State establish, with the support of all relevant partners including UNICEF, a consolidated system for the comprehensive collection and analysis of data, in order to effectively analyze, monitor and assess the impact of laws, policies and programmes for all the areas covered by the CRC and the two Optional Protocols
r) data should include all children up to the age of 18 years, be disaggregated by, inter alia, age, sex, ethnic or social origin, urban/rural areas, with particular attention to children who have the right to special protection measures</t>
  </si>
  <si>
    <t>- Data collection &amp; research
- Derogation &amp; state of emergency</t>
  </si>
  <si>
    <t>c849560d-a351-40ef-8821-442c3617193d</t>
  </si>
  <si>
    <t>r) the prioritization of children’s rights and welfare in the State party’s budget policy
r) in accordance with article 4 of the CRC, further increase budget allocations for the implementation of the rights recognized in the Convention and especially for education, health care and family support
r) pay particular attention to economically disadvantaged, marginalized and neglected children, including Roma, Ashkali and Egyptian children and children with disabilities, with a view to alleviating disparities, deficits and inequalities
r) strengthen the skills of the personnel of the administration of the child protection system as well as local Governments in planning and management of budgets that address the needs of children and families</t>
  </si>
  <si>
    <t>- 4 - QUALITY EDUCATION
- 4.5 - No discrimination in education
- 10 - REDUCED INEQUALITIES
- 3 - GOOD HEALTH AND WELL-BEING
- 10.3 - Ensure equal opportunities and end discrimination
- 3.c - Increase health financing and workforce support for developing countries
- 4.4 - Increase the number of people with relevant skills for financial success</t>
  </si>
  <si>
    <t>c8d4fe7c-0cc4-4ac9-b8e0-57074750f29d</t>
  </si>
  <si>
    <t>r) strengthen its efforts to systematically disseminate and promote the CRC in order to raise awareness of the Convention and the rights of the child among the public at large and children in particular</t>
  </si>
  <si>
    <t>deb6c888-be2f-4636-985b-7465ec0f1e99</t>
  </si>
  <si>
    <t>r) the second periodic report and written replies submitted by the State party and the related concluding observations and recommendations it adopted be made widely available in the languages of the country, including (but not exclusively) through the Internet to the public at large, civil society organizations, the media, youth groups, professional groups and children, in order to generate debate and awareness of the Convention, its implementation and monitoring</t>
  </si>
  <si>
    <t>- North Macedonia</t>
  </si>
  <si>
    <t>CRC/C/MKD/CO/2</t>
  </si>
  <si>
    <t>6d15adf3-31b2-4251-939a-40bbe099e35d</t>
  </si>
  <si>
    <t>r) taking into account the Committee’s recommendations adopted following the day of general discussion in 2007 on “Resources for the Rights of the Child – Responsibility of States”, to:
(a) allocate or earmark funds for the implementation of the National Action Plan
(b) ensure transparency in the use of international funds for programmes in areas concerning children
(c) provide adequate resources to all municipalities in order to enable them to carry out their responsibilities in planning, budgeting and implementing local plans and services for children, in the context of decentralization
(d) ensure, as a matter of urgency, that the social work centres are provided with the human, technical and financial resources necessary for the provision of services in all areas of their mandate
(e) allocate adequate funds for the implementation of the 2010 Programme for Compulsory Health Insurance for All Citizens in order to ensure health insurance coverage of children among the most vulnerable segments of the population</t>
  </si>
  <si>
    <t>- 3.8 - Achieve universal health coverage
- 16 - PEACE, JUSTICE AND STRONG INSTITUTIONS
- 16.6 - Effective, accountable and transparent institutions
- 3 - GOOD HEALTH AND WELL-BEING
- 3.c - Increase health financing and workforce support for developing countries</t>
  </si>
  <si>
    <t>4cdaea9b-dfc8-4303-8d1a-43fa7e0c3327</t>
  </si>
  <si>
    <t>r) ensure that the National Commission on the Rights of the Child take the lead in the planning of policies and setting of priorities for the implementation of the Convention. The National Commission should be provided with the human, technical and financial resources necessary for the exercise of its mandate effectively. The composition and methods of work of the Commission should allow sufficient avenues for the effective participation of local-level government, civil society and children
r) consider extending the competencies of the Commission to clearly cover the coordination, monitoring and evaluation of activities to implement the Optional Protocols to the Convention</t>
  </si>
  <si>
    <t>- Reservations
- Legal &amp; institutional reform
- Right to participate in public affairs &amp; right to vote
- Data collection &amp; research</t>
  </si>
  <si>
    <t>edaebfe1-1ee7-4172-814b-6888e199dadd</t>
  </si>
  <si>
    <t>r) ensure transparency in the relations and adequate consultation with civil society in the design of legislation, policies and programmes in all areas concerning children, including in the work of the National Commission on the Rights of the Child and in the selection criteria for participation in it</t>
  </si>
  <si>
    <t>cd9309a4-2c41-4f52-94f7-8203d2173d62</t>
  </si>
  <si>
    <t>r) continue and increase efforts to disseminate and promote the Convention in order to raise awareness of the Convention and the rights of the child among the public at large and children in particular</t>
  </si>
  <si>
    <t>bbdfccae-b4aa-4b99-9272-a95311f430fb</t>
  </si>
  <si>
    <t>r) continue and strengthen its data collection system with the support of its partners and use this data as a basis for assessing progress achieved in the realization of child rights and to help design policies to implement the Convention. Data should cover all children up to the age of 18 years and be disaggregated by sex, age, urban and rural area with specific emphasis on children in vulnerable situations, including child victims of abuse, neglect or ill-treatment, children with disabilities, refugee and asylum-seeking children, children in conflict with the law, working children, and children in street situations</t>
  </si>
  <si>
    <t>- Refugees &amp; asylum seekers
- Children in vulnerable situations (abused, living on the street, institutionalized, indigenous, migrant children etc.)
- Children
- Persons with disabilities</t>
  </si>
  <si>
    <t>b7222669-f58d-4748-a877-b6f3a69991eb</t>
  </si>
  <si>
    <t>r) increase efforts to provide training to all professionals working with and for children, in particular by including training on the provisions of the Convention in pre-service and in-service training</t>
  </si>
  <si>
    <t>3e22f3c5-57fa-48aa-b70e-b9a9883d69c2</t>
  </si>
  <si>
    <t>r) take all appropriate measures to ensure that the present recommendations are fully implemented, inter alia, by transmitting them to the Parliament, relevant ministries, the National Commission on the Rights of the Child, the Ombudsman and local authorities, when applicable, for appropriate consideration and further action</t>
  </si>
  <si>
    <t>4fb6332b-113f-4eeb-a40c-d9ca4ee8968b</t>
  </si>
  <si>
    <t>r) the State Party strengthen its efforts to promote the active and systematic involvement of civil society, including NGOs and associations of children in the promotion and implementation of children’s rights, and ensure that their contributions to the planning stage of policies, the follow-up to the concluding observations of the Committee and the preparation of the next periodic report are fully taken into consideration and reflected</t>
  </si>
  <si>
    <t>CRC/C/BEL/CO/3-4</t>
  </si>
  <si>
    <t>9c4ba1f2-93e0-4fab-b43c-0de7ff7181f3</t>
  </si>
  <si>
    <t>r) in line with its previous recommendations (CRC/C/15/Add.178, paras. 17 and 26), the Committee recommends that the State party strengthen its efforts to ensure that all provisions of the Convention are widely known and understood by adults and children alike, and to this aim, to take into consideration the suggestions made by children and young people living in Belgium in their first report of February 2010 to the Committee</t>
  </si>
  <si>
    <t>5a30c953-ec37-4545-a92f-1bcf0fa9f4b7</t>
  </si>
  <si>
    <t>r) expedite the process for the establishment of a permanent mechanism of data collection at the national level
r) ensure that the National Commission for the Rights of the Child is provided with sufficient human and financial resources to coordinate the collection of data on children, especially to support the activities of the working group established in 2009 with a view to creating a uniform system of data collection that could serve as the basis for comparative studies in all the regions and Communities of the State party</t>
  </si>
  <si>
    <t>7fce0ef2-894f-45da-9b8a-239895554442</t>
  </si>
  <si>
    <t>r) undertake systematic education and training programmes on the principles and the provisions of the Convention for children, parents and all professional groups working for and with children, including judges, lawyers, law enforcement officials, teachers, health-care personnel and social workers
r) human rights education, including children’s rights, in the curricula of all primary and secondary schools</t>
  </si>
  <si>
    <t>- 3.8 - Achieve universal health coverage
- 4 - QUALITY EDUCATION
- 4.7 - Education for sustainable development and global citizenship
- 3 - GOOD HEALTH AND WELL-BEING</t>
  </si>
  <si>
    <t>54ad0cc0-2ccd-4892-a3eb-899baeb6633a</t>
  </si>
  <si>
    <t>r) the third and fourth periodic reports and written replies submitted by the State party and related recommendations (concluding observations) that it adopted be made widely available in all official languages of the State party to the public at large, civil society, youth groups, media and other professional groups and children, in order to generate debate and awareness of the Convention, its Optional Protocols and their implementation and monitoring</t>
  </si>
  <si>
    <t>50aaeb87-98b1-408c-9824-9dcd2c69d8f4</t>
  </si>
  <si>
    <t>r) that the second periodic report and written replies submitted by the State party and related recommendations (concluding observations) it adopted be made widely available to the public at large, civil society organizations, youth groups, and children in order to generate debate and awareness of the Convention, its implementation and monitoring</t>
  </si>
  <si>
    <t>- Tajikistan</t>
  </si>
  <si>
    <t>CRC/C/TJK/CO/2</t>
  </si>
  <si>
    <t>d55fe7cd-6fa2-426e-9f3b-06972b08c8f3</t>
  </si>
  <si>
    <t>r) the full implementation of article 4 of the Convention by:
             (a)        Increasing substantially the budget allocations for education, health and social protection of children and strengthening the effectiveness of existing systems
             (b)        Elaborating strategic budgetary programmes to reduce the disparities and to target the rights of disadvantaged groups, including children with disabilities, children living in poverty, children living in remote areas, children infected with HIV/AIDS, orphans, girls and others
             (c)        Strengthening the capacity of public officers in budgeting, planning, monitoring and evaluating the impact of the investments at the central and local levels
             (d)        Creating monitoring and evaluation systems for various existing subsidy programmes 
             (e)        Creating a transparent system in order to eradicate corruption and to ensure that allocations targeting children reach their beneficiaries</t>
  </si>
  <si>
    <t>- 3.3 - Fight communicable diseases
- 16 - PEACE, JUSTICE AND STRONG INSTITUTIONS
- 4 - QUALITY EDUCATION
- 10.4 - Adopt fiscal and social policies that promote equality
- 4.5 - No discrimination in education
- 1.2 - Reduce poverty at least by 50%
- 16.5 - Reduce corruption and bribery
- 1 - NO POVERTY
- 10 - REDUCED INEQUALITIES
- 3 - GOOD HEALTH AND WELL-BEING
- 10.3 - Ensure equal opportunities and end discrimination</t>
  </si>
  <si>
    <t>92006787-6b57-4d8b-a05f-3921f22d670a</t>
  </si>
  <si>
    <t>r) that the State party take all appropriate measures to ensure full implementation of the present recommendations, inter alia, by transmitting them to the national and local government institutions</t>
  </si>
  <si>
    <t>849ae7ef-92ba-4db1-bdb4-672c5b6f22bf</t>
  </si>
  <si>
    <t>r) that the State party develop a systematic and sustainable programme for dissemination of information regarding the implementation of the Convention among children, parents, civil society and all sectors and levels of government throughout the country
r) The programme should involve developing training programmes for all professional groups working with and for children
r) the State party to seek technical assistance from, inter alia, the UNICEF and other relevant agencies, in this regard</t>
  </si>
  <si>
    <t>b044ac30-f101-4dec-a255-7227ed885f0e</t>
  </si>
  <si>
    <t>r) The Committee reiterates its previous recommendations that the State party should collect data concerning all persons under the age of 18. It emphasizes that such data is essential to make an analysis of the children’s situation in order to design targeted policies
r) that the data collected and generated from the State Statistics Committee be disaggregated, inter alia , by age, sex, geographic location, ethnicity and socio-economic background and is effectively used to inform policy makers, and that efforts be made to increase the capacity of the governmental agencies to analyze the data
r) that the State party seek technical assistance from, inter alia, UNICEF, in this regard</t>
  </si>
  <si>
    <t>7db4ffcb-0d81-4c5b-92c7-8282c2a4a2a5</t>
  </si>
  <si>
    <t>r) that the State party, as a matter of urgency:
             (a)        Conduct a study on prevalence of corporal punishment in all settings
             (b)        Enact legislation in order to explicitly prohibit all forms of corporal punishment in all settings
             (c)        Organize awareness campaigns on the negative impact of corporal punishment on children, and provide teachers, parents, community leaders, and personnel working in penal institutions with training
             (d)        Investigate reported cases of corporal punishment and apply adequate sanctions</t>
  </si>
  <si>
    <t>- Reservations
- Legal &amp; institutional reform
- Children: family environment &amp; alternative care
- Prohibition of torture &amp; ill-treatment (including cruel, inhuman or degrading treatment)
- Data collection &amp; research</t>
  </si>
  <si>
    <t>- 16 - PEACE, JUSTICE AND STRONG INSTITUTIONS
- 4 - QUALITY EDUCATION
- 16.2 - Protect children from abuse, exploitation, trafficking and violence
- 4.a - Build and upgrade inclusive and safe schools</t>
  </si>
  <si>
    <t>c144ee81-d4f6-411e-9aee-b627c082c55f</t>
  </si>
  <si>
    <t>r) The Committee reiterates its previous recommendation that the State party consider systematically involving civil society throughout all stages of the implementation of the Convention, including policy-making
r) the State party to support initiatives aimed at strengthening the role of NGOs
r) that, being guided by the recommendations adopted on the Committee’s day of general discussion on the private sector as service provider and its role in implementing child rights held on 29 September 2002 (CRC/C/121, paras. 630-653), the State party assume its responsibilities under the Convention fully</t>
  </si>
  <si>
    <t>97fbdfd5-df5a-429f-bfa8-c81d15a8d316</t>
  </si>
  <si>
    <t>r) With reference to the United Nations Secretary-General’s Study on violence against children, the Committee recommends that the State party take all necessary measures to implement the recommendations of the United Nations Study on Violence against Children (A/61/299), taking into account the outcome of the Regional Consultation for Europe and Central Asia, (held in Slovenia from 5 to 7 July 2005)
r) In particular, the Committee recommends that the State party:
             (i)         Prohibit all forms of violence against children 
             (ii)       Strengthen national and local commitment and action
             (iii)      Promote non-violent values and awareness-raising 
             (iv)       Enhance the capacity of all who work with and for children 
             (v)        Ensure accountability and end impunity 
             (vi)       Provide recovery and social reintegration services 
             (vii)      Develop and implement systematic national data collection and research
             (a)        Use the recommendations of the Study as a tool for action in partnership with civil society and, in particular, with the involvement of children to ensure that all children are protected from all forms of physical, sexual and psychological violence and to gain momentum for concrete and time-bound actions to prevent and respond to such violence and abuse
             (b)        Provide information concerning the implementation by the State party of the recommendations of the Study in the next periodic report 
             (c)        Seek technical cooperation in this respect from the Special Representative of the Secretary-General on Violence against Children, OHCHR, UNICEF and WHO, and other relevant agencies, inter alia, ILO, UNESCO, UNHCR, UNODC, as well as NGO partners</t>
  </si>
  <si>
    <t>ce17ba9e-526c-49c4-b2ae-fc77e7b6bf84</t>
  </si>
  <si>
    <t>r) take all appropriate measures to ensure full implementation of the present recommendations, inter alia, by transmitting them to both the Senate and the Chamber of Deputies, relevant ministries and administrative divisions, including those carrying responsibilities at county and commune, for appropriate consideration and further action</t>
  </si>
  <si>
    <t>CRC/C/ROM/CO/4</t>
  </si>
  <si>
    <t>9581fedc-7867-4110-ad47-26bbb03666e2</t>
  </si>
  <si>
    <t>r) continue and further strengthen its efforts, to ensure that all provisions of the Convention are widely known and understood by adults and children
r) reinforcement of adequate and systematic training of all professional groups working for and with children, in particular law enforcement officials, teachers, health personnel, social workers, personnel of childcare institutions, and the media
r) support the wide dissemination across the country of the Children’s report, in particular in schools and among professionals working with children</t>
  </si>
  <si>
    <t>0c9cc5b0-efd8-4a44-a8bc-2fcfb2b28dba</t>
  </si>
  <si>
    <t>r) encourage the active and systematic involvement of civil society, including NGOs and associations of children, in the promotion and implementation of children’s rights, including inter alia, their participation in the planning stage of policies and cooperation projects, as well as in the follow-up to the concluding observations of the Committee and the preparation of the next periodic report
r) provides equal opportunities to NGOs to apply for resources and provide services in a sector-neutral manner</t>
  </si>
  <si>
    <t>3fb5afd1-5660-405c-8c40-5d9bed2ba2bb</t>
  </si>
  <si>
    <t>r) the third and fourth periodic reports and written replies submitted by the State party and related recommendations (concluding observations) it adopted be made widely available, including through Internet (but not exclusively), to the public at large, civil society organizations, youth groups, and children in order to generate debate and awareness of the Convention, its implementation and monitoring</t>
  </si>
  <si>
    <t>18403a7d-c753-44ec-b4ec-94ccfb4fac38</t>
  </si>
  <si>
    <t>r) establish a comprehensive nationwide system, for example under the inter-ministerial coordination council, to collect and analyse data on all areas covered by the Convention, and for all persons under 18, with a specific emphasis on vulnerable groups of children, including Roma children, as a basis for assessing progress achieved in the realization of children’s rights and to help design policies to implement the Convention 
r) uniform set of indicators, for all persons at the age of 18, are developed and applied across agencies to allow for the collection of comparable and complementary data</t>
  </si>
  <si>
    <t>cda4478b-091b-45e0-a640-9d889cf307f3</t>
  </si>
  <si>
    <t>r) in accordance with article 4 of the Convention and taking into account the Committee’s recommendations issued after the day of general discussion  devoted to "Resources for the Rights of the Child - Responsibility of States" on 21 September 2007, increase the budget for the implementation of child rights and create a monitoring and oversight mechanism to ensure that allocation of resources and their expenditure are as effective as possible 
r) in particular:
(a)            Utilize a child right’s approach in the elaboration of the State budget by implementing a tracking system for the allocation and the use of resources for children throughout the budget, thus providing visibility to the investment on children. The Committee also urges that this tracking system be used for impact assessments on how investments in any sector may serve “the best interest of the child”, ensuring that the differential impact of such investment on girls and boys is measured; 
(b)           When possible, follow United Nations recommendation to start budgeting-by-results to monitor and assess the effectiveness of resource allocation; 
(c)            Define strategic budgetary lines for disadvantaged or particularly vulnerable children and for those situations that may require affirmative social measures (such as birth registration) and make sure that those budgetary lines are protected even in situations of economic crisis, natural disasters or other emergencies;
(d)           In the context of the decentralization process currently carried out, ensure transparent and participatory budgeting through public dialogue and participation especially that of children and for proper accountability by local authorities;
(e)            Ensure the creation of a clear mechanism for budget allocation through the General Directorates of Social Assistance and Child Protection to the county and local level, especially with regard to existing disparities</t>
  </si>
  <si>
    <t>- 16.7 - Responsive, inclusive and representative decision-making
- 11 - SUSTAINABLE CITIES AND COMMUNITIES
- 13.1 - Strengthen resilience and adaptive capacity to climate related disasters
- 16 - PEACE, JUSTICE AND STRONG INSTITUTIONS
- 13 - CLIMATE ACTION
- 11.5 - Reduce the adverse effects of natural disasters
- 1 - NO POVERTY
- 16.6 - Effective, accountable and transparent institutions
- 16.9 - Universal legal identity and birth registration
- 1.5 - Build resilience to environmental, economic and social disasters</t>
  </si>
  <si>
    <t>f6a40a27-61cd-43b8-811c-fd04ad330878</t>
  </si>
  <si>
    <t>r) continue and strengthen the provision of specific information in terms of figures and percentage of the national budget regarding the implementation of the Convention in order to allow proper assessment of the degree to which the State party is meeting its obligation under article 4 of the Convention
r) strengthen its measures to ensure equal access to and availability of services for all children, irrespective of where they live
r) take into account its recommendations following its 2007 day of general discussion on “Resources for the Rights of the Child - Responsibility of States.”
Data collection</t>
  </si>
  <si>
    <t>CRC/C/SWE/CO/4</t>
  </si>
  <si>
    <t>ddd6625f-5041-42f3-9ea9-0cf6122b9c0c</t>
  </si>
  <si>
    <t>r) strengthen its measures to ensure that all children are aware of the Convention and its two Optional Protocols and can use such instruments to defend their rights
r) ensure systematic and ongoing training programmes on human rights, including children's rights, for all persons working for and with children (e.g. judges, lawyers, law enforcement officials, civil servants, local government officials, teachers, social workers, health personnel and especially children themselves)</t>
  </si>
  <si>
    <t>30208c8d-ac39-4202-abda-363910b24c46</t>
  </si>
  <si>
    <t>r) strengthen its efforts to establish coordinated approach between all entities collecting data on children and to improve the systematic collection of disaggregated data concerning the situation of all children, in particular concerning children with disabilities, child victims of abuse aged 15 to 18 years old, and children victims of sexual exploitation</t>
  </si>
  <si>
    <t>574f7e47-49e1-49dc-b0ca-3c197bacacab</t>
  </si>
  <si>
    <t>r) take all appropriate measures to ensure full implementation of the present recommendations, inter alia, by transmitting them to the Riksdag (Parliament), relevant ministries and the municipal authorities for appropriate consideration and further action</t>
  </si>
  <si>
    <t>3f63c79e-f7e6-4ea5-818e-a74ab01f55b1</t>
  </si>
  <si>
    <t>r) the fourth periodic report and written replies submitted by the State party and related recommendations (concluding observations) it adopted be made widely available to the public at large, civil society organizations, youth groups, and children in order to generate debate and awareness of the Convention, its implementation and monitoring</t>
  </si>
  <si>
    <t>7da8d260-ff85-44a7-addf-ae86775dd1e5</t>
  </si>
  <si>
    <t>21 . The Committee recommends the establishment of a harmonized nationwide system to collect and analyse data, disaggregated on all areas covered by the Convention  and its two Optional Protocols , as a basis for assessing progress achieved in the realization of children’s rights and to help design  global and comprehensive policies for children and their families and facilitate the promotion and implementation of the Convention and its two Optional Protocols . The Committee further recommends the State party to solely enter unidentified personal information in the databases and to regulate by law the utilisation of the collected data in order to prevent misuse of the information.</t>
  </si>
  <si>
    <t>CRC/C/FRA/CO/4</t>
  </si>
  <si>
    <t>c50ee29a-4d82-482f-9c6c-293e79e54e27</t>
  </si>
  <si>
    <t>5 6 . With reference to the United Nations Study on violence against children (A/61/299), the Committee recommends that the State party:  Take all necessary measures for the implementation of the recommendations contained in the report of the independent expert for the United Nations Study on violence against children while taking into account the outcome and recommendations of the regional consultation for Europe and Central Asia, held in Ljubljana from 5 to 7 July 2005. In particular, the Committee recommends that the State party pay particular attention to the following recommendations:  (i)  To prohibit all violence against children;  (ii)  To promote non-violent values and awareness-raising;  (iii)  To provide recovery and social reintegration services;  (iv)  To develop and implement systematic nation al data collection and research;  Use these recommendations as a tool for action, in partnership with civil society and in particular with the involvement of children, to ensure that every child is protected from all forms of physical, sexual and psychological violence and to gain momentum for concrete and, where appropriate, time-bound actions to prevent and respond to s uch violence and abuse;  Provide information concerning the implementation by the State party of the recommendations of the St udy in the next periodic report;</t>
  </si>
  <si>
    <t>- Human rights education, trainings &amp; awareness raising
- Cooperation &amp; consultation with civil society
- Reservations
- Cooperation &amp; Follow up with Treaty Bodies
- Children: protection against exploitation
- Children: definition; general principles; protection
- Data collection &amp; research</t>
  </si>
  <si>
    <t>9b00a0a0-82d3-403a-b7a2-9dd429842dc8</t>
  </si>
  <si>
    <t>5 1 . Recalling the recommendations made by the Human Rights Committee (CCPR/C/FRA/CO/4, para. 22), the Committee urges the State party to take all necessary measures to ensure that the gathering, storage and use of sensitive personal data are consistent with its obligations under article 16 of the Convention. The State party should in particular ensure that:  The gathering and holding of personal information on computers, data banks and other devices, whether by public authorities or private individuals or bodies, is regulated by law and its aim is clearly defined;  Effective measures are adopted to ensure that such information does not reach the hands of persons who are not authorized by law to receive, process and use it;  
         Children and parents under its jurisdiction have the right to access their data and to request rectification or elimination of information,  when  it is incorrect or has been collected against their will or processed contrary to the provisions of the Law No. 78-17 on computing, filing and liberties  
         (L oi relative à l’informatique, aux fichiers et aux libertés).</t>
  </si>
  <si>
    <t>- Reservations
- Cooperation &amp; Follow up with Treaty Bodies
- Private life &amp; privacy
- Constitutional &amp; legislative framework
- Data collection &amp; research</t>
  </si>
  <si>
    <t>- Children
- Migrants</t>
  </si>
  <si>
    <t>61f02342-7f6c-4b0e-9584-fa6d13dacd5e</t>
  </si>
  <si>
    <t>r) establishment of a nationwide system to collect and analyse data on all areas covered by CRC as a basis for assessing progress achieved in the realization of children’s rights and to help design policies to implement CRC</t>
  </si>
  <si>
    <t>CRC/C/NLD/CO/3</t>
  </si>
  <si>
    <t>d024ebac-ad97-42c4-acf5-3af905ac7c94</t>
  </si>
  <si>
    <t>r) state party, in accordance with article 4 of CRC, allocate the maximum extent of available resources for the implementation of children’s rights, with a special focus on eradicating poverty and that it reduce inequalities across all jurisdictions
r) take into account the Committee’s recommendations following its 2007 Day of General Discussion on Resources for the Rights of the Child - Responsibility of States."</t>
  </si>
  <si>
    <t>4c121608-dc56-4415-94fd-6472f316833e</t>
  </si>
  <si>
    <t>r) take all appropriate measures to ensure full implementation of the present recommendations throughout the Kingdom, inter alia, by transmitting them to relevant ministries and to local authorities, for appropriate consideration and further action</t>
  </si>
  <si>
    <t>2b406d7c-ee2d-46a4-9c5e-8e478b4940ad</t>
  </si>
  <si>
    <t>r) encourage the active and systematic involvement of civil society, including NGOs and associations of children, in the promotion and implementation of children’s rights, including,  their participation in the planning stage of policies and cooperation projects, as well as in the follow-up to the concluding observations of the Committee and the preparation of the next periodic report
r) the State party is encouraged to support civil society at the local levels while respecting its independence</t>
  </si>
  <si>
    <t>b98c37ee-b274-486e-9792-981d941cd0b1</t>
  </si>
  <si>
    <t>r) in line with its previous recommendations, the Committee recommends that the State party continue and further strengthen efforts to ensure that all of the provisions of the Convention are widely known and understood by adults and children alike
r) undertake a systematic education and training programme on the principles and provisions of CRC for children, parents and all professional groups working for and with children, including judges, lawyers, law enforcement officials, teachers, health-care personnel, social workers and media personnel</t>
  </si>
  <si>
    <t>291cbc1e-5292-400d-943f-d47ff0cb7b0e</t>
  </si>
  <si>
    <t>&gt; the Committee emphasizes the important role civil society plays as a partner in implementing the provisions of CRC and recommends that the State party continue to provide financial and material support to NGOs working for the protection and promotion of children’s rights
r) ensure that the input of civil society organizations is taken into account in legislative, administrative and policy reform</t>
  </si>
  <si>
    <t>CRC/C/MDA/CO/3</t>
  </si>
  <si>
    <t>20de767a-4399-4cec-8189-121d3a5fd955</t>
  </si>
  <si>
    <t>r) in accordance with article 4 of CRC, further increase budget allocations for the implementation of the rights recognized in the Convention, ensure a more balanced distribution of resources throughout the country and prioritize  budgetary allocations to ensure implementation of the rights of all children, including those belonging to economically disadvantaged groups
r) take into account its recommendations following its 2007 Day of General Discussion on Resources for the Rights of the Child - Responsibility of States</t>
  </si>
  <si>
    <t>- Republic of Moldova
- Monaco</t>
  </si>
  <si>
    <t>e1c2537a-9ad4-4f2f-b189-5323e338b7e4</t>
  </si>
  <si>
    <t>r) undertake efforts, in cooperation with local NGOs and other partners, to systematically disseminate information about CRC among children, parents, civil society organizations, government agencies and in the media
r) provide all relevant professional groups with targeted and regular training on human rights in general and the provisions and principles of the Convention in particular</t>
  </si>
  <si>
    <t>0583a8fd-3992-4f5e-96b5-b6f87c7ed69d</t>
  </si>
  <si>
    <t>r) in accordance with article 4 of CRC, allocate the maximum extent of available resources for the implementation of children’s rights, with a special focus on eradicating poverty and that it reduce inequalities across all jurisdictions
r) take into account the Committee’s recommendations issued after the day of general discussion of 21 September 2007  devoted to "Resources for the rights of the child - responsibility of States"
r) child rights impact assessment should be regularly conducted to evaluate how the allocation of budget is proportionate to the realization of policy developments and the implementation of legislation</t>
  </si>
  <si>
    <t>CRC/C/GBR/CO/4</t>
  </si>
  <si>
    <t>2360ba89-f3c7-4cbe-bd2c-2d3fba70b5b2</t>
  </si>
  <si>
    <t>r) encourage the active and systematic involvement of civil society, including NGOs and associations of children, in the promotion and implementation of children’s rights, including, inter alia, their participation in the planning stage of policies and cooperation projects, as well as in the follow-up to the concluding observations of the Committee and the preparation of the next periodic report</t>
  </si>
  <si>
    <t>44ea88d3-28ce-4910-92d7-31617385a9d5</t>
  </si>
  <si>
    <t>r) the third and fourth periodic reports and written replies submitted by the State party and related recommendations (concluding observations) that it adopted be made widely available in the relevant languages, including through Internet (but not exclusively), to the public at large, civil society organizations, youth groups, and children in order to generate debate and awareness of CRC, its implementation and monitoring</t>
  </si>
  <si>
    <t>81f6c8df-22e5-4095-9000-aa55367f15ab</t>
  </si>
  <si>
    <t>r) strengthen efforts, to ensure that all of the provisions of CRC are widely known and understood by adults and children alike, inter alia by including CRC in the statutory national curriculum, and that it ensure that its principles and values are integrated into the structures and practice of all schools
r) reinforcement of adequate and systematic training of all professional groups working for and with children, in particular law enforcement officials, immigration officials, media, teachers, health personnel, social workers and personnel of child-care institutions</t>
  </si>
  <si>
    <t>35b502e0-2e86-464a-837d-f5eba258b6a0</t>
  </si>
  <si>
    <t>r) strengthen collaboration with civil society and widen the scope of cooperation so as to ensure cooperation on a broad level in all areas related to the promotion and protection of the rights of the child and throughout all stages of the implementation and monitoring of CRC. This cooperation should in particular be established at the community level, with an emphasis on enabling civil society organizations to contribute to promotion and implementation of child rights including through provision of services</t>
  </si>
  <si>
    <t>CRC/C/BGR/CO/2</t>
  </si>
  <si>
    <t>a92d8757-bcb3-43db-9866-2a8ce4d9baf0</t>
  </si>
  <si>
    <t>r) prioritization of children’s rights and welfare in the State party’s budget policy
r) in accordance with article 4 of CRC, further increase budget allocations for the implementation of the rights recognized in CRC and especially for health, education and family support
r) pay particular attention to economically disadvantaged, marginalized and neglected children, including Roma children, with a view to alleviating disparities, deficits and inequalities
r) strengthen the skills of the personnel of the administration of child protection system as well as local Governments in planning and management of budgets that address the needs of children and families
r) budget tracking to monitor spending on children and that all necessary measures be taken in order to prevent and eliminate corruption in all sectors of society</t>
  </si>
  <si>
    <t>- 16 - PEACE, JUSTICE AND STRONG INSTITUTIONS
- 4 - QUALITY EDUCATION
- 4.5 - No discrimination in education
- 16.5 - Reduce corruption and bribery
- 10 - REDUCED INEQUALITIES
- 3 - GOOD HEALTH AND WELL-BEING
- 10.3 - Ensure equal opportunities and end discrimination
- 3.c - Increase health financing and workforce support for developing countries
- 4.4 - Increase the number of people with relevant skills for financial success</t>
  </si>
  <si>
    <t>6b00a1df-4118-4f24-a394-2c84888fe0a9</t>
  </si>
  <si>
    <t>r) strengthen efforts to develop a centralized system for comprehensive collection of data on the rights of all children up to the age of 18 with a specific emphasis on vulnerable groups of children, including Roma children, and ensure that data allow for disaggregation, inter alia, according to sex, age, urban/rural areas and ethnic or social origin</t>
  </si>
  <si>
    <t>8975bfe6-9b04-4ce5-a96e-3d6164649302</t>
  </si>
  <si>
    <t>r) the Committee recommends that the State party:
- develop and implement a comprehensive strategy for the prevention and reduction of child abuse and neglect by, inter alia, undertaking awareness raising campaigns and providing adequate support to children and families at risk
- develop and implement an effective system for reporting of cases of child abuse and neglect, by inter alia, providing training for all professionals working with and for children
- strengthen the psychological and legal support for children victims of child abuse and neglect; 
- prosecute and sentence perpetrators of these crimes; and
- ensure the access to and sustainability of the toll-free, 24-hour national helpline for children, and grant it a 3-digit number</t>
  </si>
  <si>
    <t>- 16 - PEACE, JUSTICE AND STRONG INSTITUTIONS
- 16.2 - Protect children from abuse, exploitation, trafficking and violence
- 3 - GOOD HEALTH AND WELL-BEING
- 16.3 - Promote the rule of law and access to justice for all
- 3.4 - Reduce mortality from non-communicable diseases and promote mental health</t>
  </si>
  <si>
    <t>68bd8e0d-c5c4-4d50-a259-befe7d89a2ca</t>
  </si>
  <si>
    <t>r) continue and strengthen efforts to develop a comprehensive system of collection of data on the implementation of CRC
r) the data should cover all children below the age of 18 years and be disaggregated by sex, with particular attention to groups of children who are in need of special protection
r) further cooperation with the United Nations Children's Fund (UNICEF) in this regard</t>
  </si>
  <si>
    <t>CRC/C/GEO/CO/3</t>
  </si>
  <si>
    <t>- Refugees &amp; asylum seekers
- Children in vulnerable situations (abused, living on the street, institutionalized, indigenous, migrant children etc.)
- Children
- Internally displaced persons</t>
  </si>
  <si>
    <t>872856c5-d413-429b-98d2-14bb5fd1d51f</t>
  </si>
  <si>
    <t>r) encourage and support the active and systematic involvement of civil society, including NGOs, in the promotion and implementation of children’s rights, including, inter alia, their participation in the follow-up to the concluding observations of the Committee and in the reporting process.</t>
  </si>
  <si>
    <t>3497e277-8e5a-40c7-a5fe-6c51494c8347</t>
  </si>
  <si>
    <t>n) United Nations Secretary-General’s Study on violence against children (A/61/299)
r) the Committee recommends the State party to:  
- take all necessary measures for the implementation of the recommendations contained in the report of the independent expert for the study on violence against children while taking into account the outcome and recommendations of the Regional Consultation for Europe and Central Asia (held in Ljubljana from 5-7 July 2005). In particular, the Committee recommends that the State party pay particular attention to the following recommendations: 
            (i)         Prohibit all violence against children
            (ii)        Strengthen national and local commitment and action
            (iii)       Prioritize prevention
            (iv)        Promote non-violent values and awareness-raising
            (v)         Provide recovery and social reintegration services
            (vi)        Ensure accountability and end impunity
- use these recommendations as a tool for action in partnership with civil society and in particular with the involvement of children, to ensure that every child is protected from all forms of physical, sexual and mental violence and to gain momentum for concrete and, where appropriate, time-bound actions to prevent and respond to such violence and abuse; and
- seek technical assistance from UNICEF, the Office of the United Nations High Commissioner for Human Rights (OHCHR) and the World Health Organization (WHO) for the above- mentioned purposes</t>
  </si>
  <si>
    <t>- Cooperation with human rights mechanisms &amp; requests for technical assistance
- Reservations
- Access to justice &amp; remedy
- Conditions of detention
- Data collection &amp; research</t>
  </si>
  <si>
    <t>- 16.a - Strong institutions to prevent violence, terrorism and crime
- 16 - PEACE, JUSTICE AND STRONG INSTITUTIONS
- 5 - GENDER EQUALITY
- 16.2 - Protect children from abuse, exploitation, trafficking and violence
- 5.2 - End all violence against and exploitation of women 
- 3 - GOOD HEALTH AND WELL-BEING
- 16.3 - Promote the rule of law and access to justice for all
- 3.4 - Reduce mortality from non-communicable diseases and promote mental health</t>
  </si>
  <si>
    <t>83114270-9243-4924-97c0-7181c230d331</t>
  </si>
  <si>
    <t>r) take all appropriate measures to ensure full implementation of the present recommendations, inter alia, by transmitting them to the Parliament (Umaghlesi Sabcho), relevant ministries and the municipal authorities for appropriate consideration and further action</t>
  </si>
  <si>
    <t>cc04a7c4-908b-4b96-9e8a-a9fee1d41c4d</t>
  </si>
  <si>
    <t>n) in the light of articles 2, 3, and 6 of CRC as well as the recommendations of the Committee issued following its Day of General Discussion, held on 21 September 2007, on “Resources for the Rights of the Child - Responsibility of States” 
r) pay particular attention to the full implementation of article 4 of CRC by prioritizing budgetary allocations which ensure implementation of the economic, social and cultural rights of children, “to the maximum extent of available resources and, where needed, within the framework of international cooperation”
r) encourages the State party to undertake a comprehensive budget review from a child rights perspective with a view to monitoring budget allocations for children</t>
  </si>
  <si>
    <t>CRC/C/SRB/CO/1</t>
  </si>
  <si>
    <t>238094e0-5fe8-4c8d-bdb1-48193d1ce9dd</t>
  </si>
  <si>
    <t>r) emphasizes the important role civil society plays as a partner in implementing the provisions of CRC and encourages closer cooperation with NGOs
r) systematically promote a climate of collaboration between the Government and civil society organizations working with and for children throughout all stages of the implementation of CRC</t>
  </si>
  <si>
    <t>1cf4ad3d-edcb-4b98-8d80-78937289db97</t>
  </si>
  <si>
    <t>r) proceed with efforts to establish a consolidated system for the comprehensive collection and analysis of disaggregated data allowing for comparative analysis covering all children, with specific attention to groups of children who are in need of special protection</t>
  </si>
  <si>
    <t>47bdf684-ae36-4bd6-aa8b-9318b8cb5c7b</t>
  </si>
  <si>
    <t>r) undertake efforts, in cooperation with local non-governmental organizations (NGO) and the international community, to systematically disseminate information on CRC among children, parents, civil society organizations and government agencies, and to provide all relevant professional groups with targeted and regular training on the provisions and principles of CRC</t>
  </si>
  <si>
    <t>972c4487-6c6d-45bc-9298-abf9701b8e18</t>
  </si>
  <si>
    <t>r) in view of positive economic performance of State and in light of art. 4, paragraph 2 CRC prioritize and increase budgetary allocations for children at both national and local levels to ensure full implementation of rights of child, with special emphasis on the most vulnerable groups, including Roma children</t>
  </si>
  <si>
    <t>CRC/C/SVK/CO/2</t>
  </si>
  <si>
    <t>21a7900d-ab80-40b2-9d65-8bfa9fb9c7d2</t>
  </si>
  <si>
    <t>r) taking into account CRC's general comment No.4 (2003) on adolescent health and development in context of CRC, gather sufficient data on adolescent health
r) allocate adequate resources to the area of adolescent health; a special emphasis should be placed on area of mental health of adolescents</t>
  </si>
  <si>
    <t>- 17 - PARTNERSHIPS FOR THE GOALS
- 3 - GOOD HEALTH AND WELL-BEING
- 17.18 - Enhance availability of reliable data
- 3.4 - Reduce mortality from non-communicable diseases and promote mental health</t>
  </si>
  <si>
    <t>2aaa70c4-5ce7-4cc3-acb6-9e9f61212949</t>
  </si>
  <si>
    <t>r) strengthen data collection system as a basis for assessing progress achieved in realization of children's rights and to help design policies to implement CRC
r) ensure that data collected is disaggregated and contains information on a wide-range of vulnerable groups including, inter alia, children belonging to minority groups such as Roma, children living in poverty and children living or working in street, data should be gathered using methods compatible with principles of data collection and should guide policies so as to ensure full implementation of rights of all children, with special emphasis on marginalized children
r) attention of State to paragraph 8 of general guidelines (CERD/C/70/Rev.5) regarding form and content of reports to be submitted by State to CERD
r) further cooperate with UNICEF in this regard</t>
  </si>
  <si>
    <t>- Children in vulnerable situations (abused, living on the street, institutionalized, indigenous, migrant children etc.)
- Children
- Persons living in poverty
- Minorities/ racial, ethnic, linguistic, religious or descent-based groups</t>
  </si>
  <si>
    <t>e6eb9543-ed83-43d0-90d8-a5c43bf3d3ef</t>
  </si>
  <si>
    <t>r) continue and further strengthen collaboration with civil society and widen scope of cooperation so as to cover all areas related to promotion and protection of rights of child
r) encourage and empower active participation of civil society, including NGOs, in the follow-up to concluding observations of CRC</t>
  </si>
  <si>
    <t>961ad111-81d3-4830-af1a-c19062873fa6</t>
  </si>
  <si>
    <t>r) second periodic report and written replies submitted by State and related recommendations (concluding observations) it adopted be made widely available in languages of country, including (but not exclusively) through Internet, to public at large, civil society organizations, youth groups, professional groups and children, in order to generate debate and awareness of CRC, implementation and monitoring</t>
  </si>
  <si>
    <t>634db19c-8c43-433a-b0b9-d17c61bca56c</t>
  </si>
  <si>
    <t>r) strengthen efforts, in collaboration with NGOs and UNICEF, to ensure that all of provisions of CRC are widely known and understood by adults and children
r) reinforcement of adequate and systematic training of all professional groups working for and with children, in particular law enforcement officials, teachers, health personnel, social workers and personnel of childcare institutions</t>
  </si>
  <si>
    <t>f648ee22-f9d6-4e40-ac5f-ef5debf38fa3</t>
  </si>
  <si>
    <t>r) consolidated second and third report and written replies submitted by State and related recommendations (concluding observations) be made widely available in languages of country, to public at large, civil society organizations, youth groups, professional groups, and children in order to generate debate and awareness of CRC, its implementation and monitoring</t>
  </si>
  <si>
    <t>CRC/C/KAZ/CO/3</t>
  </si>
  <si>
    <t>a127c41a-319f-41f6-a2cb-74eb4ec6b5bc</t>
  </si>
  <si>
    <t>r) continue and strengthen efforts to increase awareness of CRC and principles and provisions and disseminate CRC throughout country, in close cooperation with NGOs and other stakeholders and by paying particular attention to remote and rural areas
r) pay particular attention to systematic inclusion of teaching of CRC's principles and provisions, at all levels of school curricula
r) strengthen efforts to provide adequate and systematic training and/or sensitization on children's rights to professional groups working with and for children, such as law enforcement officials, parliamentarians, judges, lawyers, health personnel, teachers, school administrators, academics, social workers and others as required</t>
  </si>
  <si>
    <t>b81756db-debc-4c72-9a8c-77c86d087795</t>
  </si>
  <si>
    <t>r) strengthen efforts to develop system for comprehensive collection of data on rights of children up to age of 18 with specific emphasis on vulnerable groups of children and by making sure that data are disaggregated, inter alia, according to sex, age, urban/rural areas, socioeconomic backgrounds and geographical distribution</t>
  </si>
  <si>
    <t>5ab945f7-ff75-4599-af8d-8a7db44dc2fe</t>
  </si>
  <si>
    <t>r) intensify cooperation and collaboration with NGOs and civil society in implementation and monitoring of CRC</t>
  </si>
  <si>
    <t>fd3f99bf-7c7b-4061-b070-9332d5eb1c80</t>
  </si>
  <si>
    <t>r) prioritization of children's economic, social and cultural rights in State's budget policy
r) in accordance with art 4 CRC, further increase budget allocations for implementation of  rights recognized in CRC and especially for health, education and family support by paying particular attention to disadvantaged, marginalized and neglected children with view to alleviating disparities, deficits and inequalities
r) strengthen skills of local governments in planning and management of budgets that address needs of children and families</t>
  </si>
  <si>
    <t>- 4 - QUALITY EDUCATION
- 4.5 - No discrimination in education
- 3 - GOOD HEALTH AND WELL-BEING
- 3.c - Increase health financing and workforce support for developing countries
- 4.4 - Increase the number of people with relevant skills for financial success</t>
  </si>
  <si>
    <t>c05015bb-1885-49e0-98d7-e0a9dab9c371</t>
  </si>
  <si>
    <t>Andora</t>
  </si>
  <si>
    <t>CRC/C/AND/CO/2</t>
  </si>
  <si>
    <t xml:space="preserve">Year of report </t>
  </si>
  <si>
    <t>CRC Domain</t>
  </si>
  <si>
    <t>CRC Sub-Domain</t>
  </si>
  <si>
    <t xml:space="preserve">Recommendation description along with para and sub-para number  </t>
  </si>
  <si>
    <t>MoRES Domain</t>
  </si>
  <si>
    <t>Sno.</t>
  </si>
  <si>
    <t>Albaina</t>
  </si>
  <si>
    <t>Enabling Environment</t>
  </si>
  <si>
    <t>10.  The Committee encourages the State party to integrate its Action Plan for Children 2012–2015 into a comprehensive policy on children which will embrace all the other sectoral and regional plan of actions relating to children. The Committee also urges the State party to provide all the necessary human, technical and financial resources for an effective implementation of the Action Plan for Children 2012–2015 and to ensure regular and broad consultations to assess the effectiveness of its implementation.</t>
  </si>
  <si>
    <t>Comprehensive policy and strategies</t>
  </si>
  <si>
    <t>12. The Committee encourages the State party to integrate its Action Plan for Children 2012–2015 into a comprehensive policy on children which will embrace all the other sectoral and regional plan of actions relating to children. The Committee also urges the State party to provide all the necessary human, technical and financial resources for an effective implementation of the Action Plan for Children 2012–2015 and to ensure regular and broad consultations to assess the effectiveness of its implementation.</t>
  </si>
  <si>
    <t xml:space="preserve"> Management /Coordination/Information/Data</t>
  </si>
  <si>
    <t xml:space="preserve">16(a) Conduct a comprehensive assessment of budget needs of children and allocate adequate budgetary resources in accordance with article 4 of the Convention for the implementation of the rights of children and in particular to increase the budget allocated to social sectors, including to the education sector, and address the disparities on the basis of indicators related to children’s rights; </t>
  </si>
  <si>
    <t xml:space="preserve">18. The Committee encourages the State party to strengthen its efforts to set up a comprehensive data collection system with the support of its partners and analyse the data collected as a basis for assessing progress achieved in the realization of child rights and helping design policies and programmes to implement the Convention and the Optional Protocols thereto. Data should include all children up to the age of 18 years and be disaggregated, inter alia, by age, sex, urban/rural area, ethnicity and socioeconomic background to facilitate analysis on the situation of all children. </t>
  </si>
  <si>
    <t>3 The Committee urges the State party to take vigorous measures to end “blood feuds” and the self-isolation of families and children, and in particular to conduct outreach to those families and facilitate more effective forms of reconciliation by community leaders of stature, as recommended by the Special Rapporteur on extrajudicial, summary or arbitrary executions (A/HRC/17/28/Add.3, para. 70, 2011). Furthermore, the Committee urges the State party to take all necessary measures in order to investigate cases of blood feuds and ensure proper prosecution of perpetrators.</t>
  </si>
  <si>
    <t xml:space="preserve">46. The Committee urges the State party to revise its legislation to ensure that all children up to the age of 18 are protected against sexual abuse and exploitation. The Committee also recommends that State party adopt programmes and policies for the prevention, recovery and reintegration of child victims of sexual abuse and exploitation in accordance with the outcome documents adopted at the 1996, 2001 and 2008 World Congresses against Sexual Exploitation of Children held respectively in Stockholm, Yokohama and Rio de Janeiro. </t>
  </si>
  <si>
    <t xml:space="preserve">48. The Committee recommends that the State party fully enforce the minimum legal age of marriage and take all the necessary measures to curb the harmful practice of early and forced marriage, including the development of sensitization programmes and campaigns involving community leaders, society at large and children themselves on the negative impact of early and forced marriages. </t>
  </si>
  <si>
    <t xml:space="preserve">5 The Committee recommends that the State party work in cooperation with “ALO 116”, by inter alia providing financial and technical support. It also recommends that the State party recognize this helpline as a source of information and data for policy and legislation on children’s rights, and as a tool for early intervention and prevention and ensure that children are aware of and can access this helpline, and provide the adequate follow-up. </t>
  </si>
  <si>
    <t>53c) Set up a structure and system to facilitate relations between the child and both parents after divorce and ensure that responsibilities of parents for upbringing and development of their children are clearly established considering under all circumstances the best interests of the child; and</t>
  </si>
  <si>
    <t xml:space="preserve">55(b) Further prioritize family-type care settings over institutional placements, by inter alia raising public awareness about the negative impact of institutionalization on a child’s development; </t>
  </si>
  <si>
    <t xml:space="preserve">55(e) Abide by its commitment made during the universal periodic review process to extend the age of leaving care from 15 to 18 years and ensure that children leaving institutions are provided with appropriate support; </t>
  </si>
  <si>
    <t xml:space="preserve">57(d) Define procedures to be followed by the Albanian Adoption Committee and clarify the sharing of responsibilities between that Committee and the institutions regarding, notably, declarations of abandonment; and </t>
  </si>
  <si>
    <t xml:space="preserve">59(c) Ensure that all children with disabilities, including children with mental, hearing and speech disabilities receive proper financial support and care from the State and that support to families is no longer restricted to one child per family; </t>
  </si>
  <si>
    <t>60(b)Ensure that all Roma children are provided with a health card and have effective and unimpeded access to health services;</t>
  </si>
  <si>
    <t xml:space="preserve">60(c)Ensures that access to basic health care is not conditional upon the mother’s membership in the social security schemes; </t>
  </si>
  <si>
    <t xml:space="preserve">60(d)Take all necessary measures to counter the pervasive practice of health workers and doctors asking for informal payments; </t>
  </si>
  <si>
    <t xml:space="preserve">60(e)Strengthen the link between maternal and child health services, including paediatric institutions and the collaboration of these services and the early childhood care institutions; </t>
  </si>
  <si>
    <t>60(f)Strengthen its efforts to promote exclusive breastfeeding until 6 months of age by raising the awareness of health personnel and the public of the importance of exclusive breastfeeding; and</t>
  </si>
  <si>
    <t>60(g)Take all the necessary measures to address air pollution and contamination of drinking water.</t>
  </si>
  <si>
    <t>63(a)Adopt standards for adolescent-friendly health services, and a comprehensive strategy for the implementation and monitoring of these services;</t>
  </si>
  <si>
    <t xml:space="preserve">63(b)Address the incidence of drug, as well as tobacco and alcohol, use among children by, inter alia, providing children with accurate and objective information about substance use, including tobacco use, and develop specialized and youth-friendly drug-dependence treatment and harm reduction services; </t>
  </si>
  <si>
    <t>63(c)Strengthen training, in collaboration with non-governmental orgainzations (NGOs), of general practitioners, nurses, social workers and other primary-care workers in the field of health promotion, including healthy lifestyles and emotional well-being of adolescents, with a view to improving the capacity and quality of health professionals in the country; and</t>
  </si>
  <si>
    <t>63(d)Develop a comprehensive mental health policy, including mental health promotion, outpatient and inpatient services for adolescents with mental health issues and programmes to support families with children at risk.</t>
  </si>
  <si>
    <t>67. The Committee recommends that the State party reform its child protection system and undertake structural changes in order to address child poverty, including by ensuring priority access to services for all families and children at risk, paying particular attention to Roma families and families with children with disabilities. In that regard, the Committee recommends that the State party provide all families with child allowance as a universal benefit and that cash transfers to families living in poverty are complemented by measures to promote employment for women and children after completing education and provide skills training, housing, transport and other benefits. The Committee also recommends that the State party ensure that social workers are well trained, receive sufficient salaries and are clearly instructed to identify families and children at risk, manage the social schemes effectively and follow up on their implementation and assess their impact.</t>
  </si>
  <si>
    <t xml:space="preserve">71(c) Ensure that compulsory education is free throughout the years of compulsory schooling for all children, including with regard to textbooks and transportation to school for disadvantaged children and families living in rural areas; </t>
  </si>
  <si>
    <t xml:space="preserve">79(b) Ensure that the Gërdec incident is thoroughly investigated and those responsible effectively prosecuted; </t>
  </si>
  <si>
    <t xml:space="preserve">81(c) Set up programmes and reporting mechanisms providing children in street situations with relevant information in order to prevent them from becoming victims of trafficking and economic and sexual exploitation, and assist and advise them; </t>
  </si>
  <si>
    <t xml:space="preserve">83(c) Establish a mechanism to protect victims and witnesses of trafficking; </t>
  </si>
  <si>
    <t xml:space="preserve">Administration of juvenile justice </t>
  </si>
  <si>
    <t xml:space="preserve">85(i) Make use, if relevant, of the technical assistance tools developed by the Interagency Panel on Juvenile Justice and its members, including the United Nations Office on Drugs and Crime, the United Nations Children’s Fund (UNICEF), the Office of the United Nations High Commissioner for Human Rightsand NGOs, and seek technical assistance in the area of juvenile justice from members of the Panel. </t>
  </si>
  <si>
    <t>89. The Committee further recommends that the second to fourth periodic reports and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theOptional Protocols thereto and of their implementation and monitoring.</t>
  </si>
  <si>
    <t>90. The Committee invites the State party to submit its combinedfifth and sixth periodic reports on 27 September 2017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guidelines.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then translation of the report for purposes of examination of the treaty body cannot be guaranteed.</t>
  </si>
  <si>
    <t xml:space="preserve">12. The Committee recommends that the State party urgently develop and adopt a national policy on children detailing a clear vision with strategies, objectives and specific benchmarks and indicators to address children’s interest and concerns and to ensure adequate investment on children for the realization of their rights. It further recommends that such policy be developed based on systematic information on children and consultation with children themselves, NGOs, international organizations, and professionals working with children, including teachers andsocial workers. </t>
  </si>
  <si>
    <t xml:space="preserve">14. The Committee emphasizes that coordination and collaboration among different government entities are essential for the development and implementation of joint policies, standards and tools related to protection and promotion of children’s rights, including data collection and monitoring the impact of interventions. It reiterates its previous recommendations(CRC/C/15/Add.176, para. 13) that the State party strengthen its strategic partnerships between various ministries and technical bodies by developing a comprehensive policy and strategy on children and clearly defining the coordinating role of the Ministry of Health and Welfare. </t>
  </si>
  <si>
    <t xml:space="preserve">16(b) Define strategic budgetary lines for children in disadvantaged or vulnerable situations that may require affirmative social protection measures, especially children in situations of poverty, from ethnic and minority groups, children in street situations, children affected by HIV/AIDS, children with disabilities, orphans, and make sure that those budgetary lines are protected even in situations of economic crisis, natural disasters or other emergencies; </t>
  </si>
  <si>
    <t xml:space="preserve">16(c) Maintain its voluntary contributions to international organizations and grants to local NGOs; </t>
  </si>
  <si>
    <t>18. The Committee reiterates its previous recommendation (CRC/C/15/Add.176, para. 19) thatthe State party set up a comprehensive data collection system with the support of its partners for the effective monitoring and evaluation of progress achieved in the realization of child rights as well as for the development of policies and programmes to implement the Convention. The data collected should be disaggregated by, inter alia, age, sex, ethnicity, geographic location and socio-economic background to facilitate analysis of the situation of all children. The State party should ensure that information collected contains up-to-date data on a wide range of children in vulnerable situations, including migrant children, children with disabilities and those living in poverty.</t>
  </si>
  <si>
    <t xml:space="preserve">25(d) Undertake such efforts in coordination with a wide range of stakeholders and involving all sectors of society so as to facilitate social and cultural change and the creation of an enabling environment that is supportive of equality among children; </t>
  </si>
  <si>
    <t xml:space="preserve">25(e) Monitor such efforts and regularly assess progress made towards the achievement of established goals, and include specific information in its next periodic report on the measures and programmes relevant to the Convention on the Rights of the Child undertaken by the State party in follow-up to the Declaration and Programme of Action adopted at the 2001 World Conference against Racism, Racial Discrimination, Xenophobia and Related Intolerance, as well as the outcome document adopted at the 2009 Durban Review Conference. </t>
  </si>
  <si>
    <t xml:space="preserve">31(b) Ensure that laws prohibiting corporal punishment are effectively implemented and that legal proceedings are systematically initiated against those responsible for violence against children; </t>
  </si>
  <si>
    <t xml:space="preserve">31(c) Introduce sustained public education, awareness-raising and social mobilization programmes, involving children and families, on the harmful effects, both physical and psychological, of corporal punishment, with a view to changing the attitude towards this practice, and to promote positive, non-violent and participatory forms of child-rearing and discipline; </t>
  </si>
  <si>
    <t xml:space="preserve">31(d) Ensure the involvement and participation of the whole society, including children, in the design and implementation of preventive strategies against violence and other forms of abuse. </t>
  </si>
  <si>
    <t xml:space="preserve">33(a) Take all necessary measures to ensure that prompt and adequate recovery and social reintegration services are provided to children and their families, and that they have easy access to information about where to get effective assistance; </t>
  </si>
  <si>
    <t xml:space="preserve">33(d) Integrate child protection measures into all existing social protection policies and programmes to ensure they include all children living in poverty and vulnerable families; </t>
  </si>
  <si>
    <t xml:space="preserve">35. The Committee reiterates its previous recommendation (CRC/C/OPSC/AND/CO/1, para. 15) that the State party amend its legislation to abolish the requirement of double criminality for extradition and/or prosecution of offences committed abroad, and to use, where necessary, the Optional Protocol as a legal basis for extradition, in conformity with article 5 of the Optional Protocol. The Committee further recommends that the State party ensure that programmes and policies for the prevention, recovery and reintegration of child victims are in accordance with the outcome documents adopted at the 1996, 2001 and 2008 World Congress against Commercial Sexual Exploitation of Children held in Stockholm, Yokohama and Rio de Janiero. </t>
  </si>
  <si>
    <t xml:space="preserve">36(c) Pay particular attention to the gender dimension of violence; </t>
  </si>
  <si>
    <t xml:space="preserve">38. The Committee recommends that the State party entrust the responsibility of monitoring and collecting data on domestic and intercountry adoption, including post-adoption monitoring, to a specific body, and ensure that the principle of the best interests of the child is always taken into consideration. </t>
  </si>
  <si>
    <t xml:space="preserve">40(a) Reinforce efforts to raise awareness and sensitize the public about rights and special needs of children with disabilities, including children with mental health concerns to help remove cultural and social barriers; </t>
  </si>
  <si>
    <t xml:space="preserve">42. The Committee recommends that the State party review the provisions of the Penal Code concerning abortion to decriminalize abortion under certain circumstances, such as pregnancies as a result of rape, with a view to guaranteeing the best interests of pregnant teenagers. Referring to its general comment No. 4 (2003), the Committee further urges the State party to increase the availability of confidential and youth-friendly health services throughout the country, to enhance the availability of contraceptive services, including in all educational institutions and to promote sex education targeted at adolescent girls and boys, with special attention to the prevention of early pregnancies and sexually transmitted diseases. </t>
  </si>
  <si>
    <t>44. The Committee recommends that the State party enact legislation on asylum seekers and refugees in conformity with the international standards, including by taking into account itsgeneral comment No. 6 (2005). The Committee recommends that the State party accede to the 1954 Convention relating to the Status of Refugees and the 1954 Convention relating to the Status of Stateless Persons and the 1961 Convention on the Reduction of Statelessness</t>
  </si>
  <si>
    <t xml:space="preserve">46(b) Revise and amend the Qualified Act on Immigration of 14 May 2002 to permit family reunification for holders of temporary immigration permits and ensure children’s right to family life. The Committee further recommends that the State party ensure that the family reunification procedure is dealt within a positive, humane and expeditious manner, taking into account the best interests of the child; </t>
  </si>
  <si>
    <t xml:space="preserve">46(c) Ratify the International Convention on the Protection of the Rights of All Migrant Workers and Members of Their Families to further strengthen the fulfilment of children's rights. </t>
  </si>
  <si>
    <t xml:space="preserve">49(a) Take all measures to ensure that the involvement of children in all contexts is in full compliance with the international child labour standards, in terms of their age, working hours, their working conditions, their education and health. In this regard, the Committee recommends that the State party establish the definition of ‘light work’, in conformity with rules set out in ILO convention no. 182 (1999) concerning prohibition and immediate action for the elimination of the worst forms of child labour, and that it explicitly prohibit employment of children between 14 and 18 years of age in work likely to harm health, safety and morals. This definition should be disseminated to all employers, government agencies and the general public, especially children in order to raise awareness of international standards relating to child labour; </t>
  </si>
  <si>
    <t>49(b) Impose applicable sanctions against persons violating the existing legislation on child labour</t>
  </si>
  <si>
    <t>52. The Committee recommends that the State party, in order to further strengthen the fulfilment of children's rights, ratify the following treaties: The Optional Protocol to the Convention on the Rights of the Child on Communication Procedures, the International Covenant on Economic, Social and Cultural Rights and its Optional Protocol, the International Convention on the Protection of the Rights of All Migrant Workers and Members of Their Families, the Optional Protocol to the Convention against Torture and other Cruel, Inhuman or Degrading Treatment or Punishment, International Convention for the Protection of All Persons from Enforced Disappearance, andthe International Convention on the Rights of Persons with Disabilities and its Optional Protocol.</t>
  </si>
  <si>
    <t xml:space="preserve">56. The Committee invites the State party to submit its consolidated third to fifth periodic reportby 31 January 2018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theguidelines. In the event a report exceeding the page limitations is submitted, the State party will be asked to review and resubmit the report in accordance with the abovementioned guidelines. The Committee reminds the State party that if it is not in a position to review and resubmit the report, then translation of the report for purposes of examination of the treaty body cannot be guaranteed. </t>
  </si>
  <si>
    <t>Armania</t>
  </si>
  <si>
    <t xml:space="preserve">9. The Committee recommends that the State party accelerate the adoption of legislative proposals in the area of children’s rights that are in full conformity with the Convention, and urges the State party to ensure that the laws are fully and effectively implemented and include enforcement mechanisms.  </t>
  </si>
  <si>
    <t xml:space="preserve">15(b) Establish a budgeting process, which includes child rights perspective and specifies clear allocations to children in the relevant sectors and agencies, including specific indicators and a tracking system; </t>
  </si>
  <si>
    <t xml:space="preserve">21. The Committee draws the State party’s attention to its general comment No 14 (2013) on the right of the child to have his or her best interests taken as a primary consideration and recommends that the State party amend its legislation to better reflect the right established by the Convention. It also recommends that the State party strengthen its efforts to ensure that this right is appropriately integrated and consistently applied in all legislative, administrative and judicial proceedings as well as in all policies, programmes and projects relevant to and with an impact on children. In this regard, the State party is encouraged to develop procedures and criteria to provide guidance to all relevant persons in authority for determining the best interests of the child in every area, and to disseminate these to the public, including traditional and religious leaders, courts of law, administrative authorities and legislative bodies. </t>
  </si>
  <si>
    <t>25. The Committee urges the State party to take urgent measures in closed or partially closed institutions, in particular in Vanadzor Children’s Home and at the Vanadzor Care and Protection Centre (Boarding school) No 1, to investigate the individual cases of violence as well as prosecute and punish perpetrators. Furthermore, it recommends that the State party prohibit the use of corporal punishment in all settings and provide for enforcement mechanisms under its legislation, including appropriate sanctions in cases of violation. It further recommends that the State party strengthen and expand awareness-raising and education programmes and campaigns, in order to promote positive, non-violent and participatory forms of child rearing and discipline, and accelerate the adoption of the draft Law on Domestic Violence.</t>
  </si>
  <si>
    <t xml:space="preserve">28. The Committee recommends that the State party fully enforce the age of marriage set out in law for all forms of marriage and develop and undertake comprehensive awareness-raising programmes on the negative implications of early marriage on the girl child’s rights to health, education and development, targeting in particular parents and community leaders. </t>
  </si>
  <si>
    <t>30. The Committee recommends that the State party take measures to involve in child protection at the local level professionals with experience of working with children and provide training to volunteers for additional support in their work. It further recommends that the State party strengthen its support to families in situations of vulnerability, in particular, families living in extreme poverty through systematic, long-term policies and programmes to ensure access to social services and sustainable income opportunities.  It further recommends that the State party prohibit placement of children in care institutions for financial reasons only and use placement only as a last resort in accordance with United Nations Guidelines for the Alternative Care of Children adopted on 20 November 2009.</t>
  </si>
  <si>
    <t xml:space="preserve">32(a) Ensure sufficient alternative family and community-based care options for children deprived of family environment; </t>
  </si>
  <si>
    <t>32(b)  Increase support to families in vulnerable situations with universal and targeted services by strengthening their parenting skills, and including them in social assistance programmes;</t>
  </si>
  <si>
    <t xml:space="preserve">32(c) Ensure that placement in institutional care  is used only as a last resort and that adequate safeguards and clear needs-based and best interests of the child criteria are used for determining whether a child should be placed in institutional care; </t>
  </si>
  <si>
    <t xml:space="preserve">34(b) Establish clear criteria and procedures for selection of adoptive parents based not only on the material conditions, but also on other conditions that enable the child to grow up in a healthy and sound environment with responsible parents and provide training and support services for adoptive parents before and following the adoption; </t>
  </si>
  <si>
    <t xml:space="preserve">38(d) Take measures to ensure that all health-care personnel responsible for health care for children are well qualified and well trained; </t>
  </si>
  <si>
    <t xml:space="preserve">42(b) Ensure regular monitoring of existing international marketing regulations relating to breast-milk substitutes and take necessary actions against those who violate these regulations and accelerate the adoption of the draft Law on Breastfeeding; </t>
  </si>
  <si>
    <t xml:space="preserve">42(c) Promote proper infant and young child feeding practices through a health-care system in institutions and communities. </t>
  </si>
  <si>
    <t xml:space="preserve">46(c) Undertake a study on the root causes of dropouts from schools and provide incentives for children to continue their education in secondary school; </t>
  </si>
  <si>
    <t>48. In light of its general comment No 6 (2005) on the treatment of unaccompanied and separated children outside their countries of origin , the Committee recommends that the State party amend its Law on Refugees and Asylum Seekers to provide basic safeguards and ensure its effective implementation. It also recommends that the State party ensure that all children regardless of their status have access to education and remove administrative barriers for the enrolment of refugee and asylum-seeking children. Further, the Committee recommends that the State party amend its legislation to ensure that no children under its jurisdiction can become stateless as a result of its regulations and practices.</t>
  </si>
  <si>
    <t xml:space="preserve">50. The Committee urges the State party to ensure that labour legislation and practices comply with article 32 of the Convention, including effective implementation of existing laws, strengthen and involve labour inspectorates and establish child labour reporting mechanisms. The Committee further recommends that the State party  ensure the prosecution of perpetrators of child exploitation with commensurate sanctions, and in doing so ensure that such reporting mechanisms are known to and accessible by children. The Committee also recommends that the State party seek technical assistance from the International Programme on the Elimination of Child Labour of the International Labour Organization in this regard. </t>
  </si>
  <si>
    <t>Administration of juvenile justice</t>
  </si>
  <si>
    <t xml:space="preserve">52(c) Take immediate measures to ban solitary confinement of children, which amounts to inhuman treatment; </t>
  </si>
  <si>
    <t xml:space="preserve">52(d) Take immediate measures that children in Abovyan and other prisons are provided with all basic supplies, hygienic items and clean beddings and that children in prisons are provided with proper education;  </t>
  </si>
  <si>
    <t xml:space="preserve">In doing so, make use, if relevant, of the technical assistance tools developed by the United Nations Interagency Panel on Juvenile Justice and its members, including the United Nations Office on Drugs and Crime (UNODC), UNICEF, OHCHR and non-governmental organizations (NGOs), and seek technical assistance in the area of juvenile justice from members of the Panel. </t>
  </si>
  <si>
    <t xml:space="preserve">60. The Committee also invites the State party to submit an updated core document in accordance with the requirements of the common core document in the harmonized guidelines on reporting, approved at the fifth inter-committee meeting of the human rights treaty bodies in June 2006 (HRI/GEN/2/Rev.6, chap. I). </t>
  </si>
  <si>
    <t xml:space="preserve">General measures of
implementation </t>
  </si>
  <si>
    <t>19(c) Consider extending the system of advocacy by a trusted person to all children in public institutions, including institutions for children with disabilities, children in residential homes or boarding schools, children in psychiatric institutions,children in institutions for asylum seekers and children deprived of their liberty in criminal cases;</t>
  </si>
  <si>
    <t>2 Recalling its previous recommendation (CRC/C/15/Add.251, para. 28) the Committee urges the State party to ensure sustainable funding for the emergency helpline “147 Rat auf Draht”.</t>
  </si>
  <si>
    <t>29(a) Based on the data collected, study the root causes of placement in institutional care, with a view to phasing outthe institutionalization of children and redirecting funds towards families to promote and support care in a family environment;</t>
  </si>
  <si>
    <t>34(c) Take measures to guarantee that children with behavioural conditions are not overmedicated, including not prescribing psychostimulants when non-medical alternatives are available, and that parents are informed about non-medical alternativesand about the serious negative side effects of such drugs.</t>
  </si>
  <si>
    <t>V. Implementation and reporting</t>
  </si>
  <si>
    <t>29(a)Providing a legislative framework that requires companies domiciled in Azerbaijan to pay particular attention to respecting child rights, particularly those companies involved in the extractive and cotton-producing industries;</t>
  </si>
  <si>
    <t>29(b)Adopting measures to help business enterprises prevent and mitigate adverse human rights impacts in their operations in the country and abroad, whether by their supply chains or associates;</t>
  </si>
  <si>
    <t>29(c)Promoting the inclusion of child-rights indicators and parameters for the child-rights compliant operation and/or conduct of business and reporting on results, including specific assessments on the impacts businesses have on child rights;</t>
  </si>
  <si>
    <t>29(d)Ensuring that prior to the negotiation and conclusion of free trade agreements, human rights assessments, including child rights, are conducted and measures are adopted to prevent violations.</t>
  </si>
  <si>
    <t>37(b)Encourage children to express their views in all decisions affecting them, and facilitate this expression, particularly in the context of school management and policies, and in judicial proceedings.</t>
  </si>
  <si>
    <t>39. The Committee recommends that the State party undertake all necessary measures to ensure the availability of universal birth registration for all children regardless of the circumstance of birth, and/or the marital and/or migration status of the child’s parent(s). It also recommends that the State party consider taking specific measures tofacilitate birth registration for children of underage mothers and/or mothersin rural areas. Furthermore, the Committee also recommends that the State party take specific measures, including legislative measures, to combat corruption among authorities responsible for the provision of birth certificates.</t>
  </si>
  <si>
    <t>44. The Committee strongly urges the State party to ensure that children are protected from inappropriately violent material, including in the context of its ongoing conflict with its neighbouring State. In doing so, the Committee emphasizes the need to ensure that all information and media that children are exposed to areappropriate.</t>
  </si>
  <si>
    <t>46. The Committee reiterates its previous recommendations (CRC/C/AZE/CO/2, para. 45)and recommends that the State party introduce and fully implementlegislation explicitly prohibiting all forms of corporal punishment of children in all settings,including the home. It also recommends that the State party conduct awareness-raising and publiceducation campaigns promoting non-violent, participatory forms of child-rearingand education.</t>
  </si>
  <si>
    <t>49(b) To provide information concerning the implementation by the State party of the recommendations of the study in itsnext periodic report, particularly those highlighted by the Special Representative of the Secretary-General on Violence against children, in particular:</t>
  </si>
  <si>
    <t>(i) The development in each State of a national comprehensive strategy to prevent and address all forms of violence against children;</t>
  </si>
  <si>
    <t>(ii) The introduction of an explicit national legal ban on all forms of violence against children in all settings;</t>
  </si>
  <si>
    <t>(iii) The consolidation of a national system of data collection, analysis and dissemination, and a research agenda on violence against children.</t>
  </si>
  <si>
    <t xml:space="preserve">53(a) Ensuring that children are not placed in out-of-family care on the sole basis of socio-economic hardship, and by strengthening the financial and social services provided for parents to care for their children; </t>
  </si>
  <si>
    <t>53(b) When placement in out-of-familycare is needed, providing all parents requesting the placement of their child in such care with counselling and support prior to the consideration of the placement request;</t>
  </si>
  <si>
    <t xml:space="preserve">53(c) Providing training, supervision and support to foster parents and encouraging placements of children in family-like kinship and foster care; </t>
  </si>
  <si>
    <t xml:space="preserve">55(e) Provide training, including on the Convention, for professionals working with adoptions,to enable them to address the needs of children and apply prompt and effective procedures, taking into account the best interests of the child for selecting adoptive parents; </t>
  </si>
  <si>
    <t>57(d)To adopt a social model approach thatis in accordance with the Convention on the Rights of Persons with Disabilities, addressing attitudinal and environmental barriers that hinder the full and effective participation of children with disabilities in society on an equal basis, and train all professionals working with or for children with disabilities accordingly;</t>
  </si>
  <si>
    <t xml:space="preserve">57 (f)To ensure that children with disabilities are able to exercise their right to education,and provide for their inclusion in the mainstream education system to the greatest extent possible. </t>
  </si>
  <si>
    <t>5 The Committee urges the State party to allocate all necessary human, technical and financial resources to expeditiously improve the availability and quality of primary health care. In doing so, the State party is further urged to ensure that such health-care services are equitably accessible, particularly to children living in rural areas and socio-economically challenged situations. The Committee also recommends that the State party undertake a comprehensive study on the specific causes of child mortality, taking its findings into consideration when implementing measures to reduce and prevent such mortality.</t>
  </si>
  <si>
    <t xml:space="preserve">61(a) Consider undertaking specific measures to improve exclusive breastfeeding rates, including policies, promotional activities, and training of all health workers; </t>
  </si>
  <si>
    <t>63(b)Take more effective measures to address the continued high rate of suicide among adolescents, including the allocation of adequate human, technical and financial resources to conduct in-depth research on the root causes, support the development of youth and gender-sensitive and confidential counselling, and provide care and rehabilitation facilities;</t>
  </si>
  <si>
    <t>63(c) Systematically collect comprehensive information on the consumption of alcohol and tobacco among children, and take the necessary measures for the effective enforcement of the prohibition of the sale of such products to children; the Committee also recommends that the State party consider prohibiting the promotion of alcohol and tobacco products in television, radio, publications, the Internet and other media commonly accessed by children.</t>
  </si>
  <si>
    <t xml:space="preserve">65(a) Increase its human, technical and financial resources allocated to providing early childhood care and preschool education, with a view to improving its coverage and quality, thus effectively implementingthe State party’s policy on universal preschool education; </t>
  </si>
  <si>
    <t>65(b)Revise and strengthen the teacher-training and qualification process, including by considering seeking assistance from the United Nations Educational, Scientific and Cultural Organization (UNESCO), the United Nations Children’s Fund (UNICEF) and international experts</t>
  </si>
  <si>
    <t xml:space="preserve">65(c) Consider increasing the salaries of teachers with a view to, inter alia, improving the quality of education, attracting the best qualified persons to the profession and contributing to the eradication of corruption among teachers; and establish a reporting and sanctions mechanism that is readily and safely accessible to all child students to address cases of corruption in the education system; </t>
  </si>
  <si>
    <t xml:space="preserve">67(a) To ensure that due consideration is given to asylum claims submitted by children, including under a refugee status determination procedure which takes into account the specific needs and rights of children and pays particular attention to unaccompanied and separated children seeking asylum,and ensure that such procedures are child-friendly and in compliance with international refugee and human rights law; </t>
  </si>
  <si>
    <t>76 (h) Seek technical assistance from the Interagency Panel on Juvenile Justice and/or the United Nations Office on Drugs and Crime, UNICEF and the Office of the United Nations High Commissioner for Human Rights, among others.</t>
  </si>
  <si>
    <t>9(a)  Develop a centralized and modern system for collecting and analysing data on all areas of the Convention, disaggregated by age, sex, disability, residence, ethnic and national origin, and socioeconomic and migration background;</t>
  </si>
  <si>
    <t xml:space="preserve">9(b)	Collect and analyse data on Roma and stateless children; </t>
  </si>
  <si>
    <t>9(c)	Harmonize methodologies and procedures for the collection of data on children with disabilities.</t>
  </si>
  <si>
    <t>Independent
monitoring</t>
  </si>
  <si>
    <t>Dissemination,
awareness-raising and training</t>
  </si>
  <si>
    <t>12 (b)Strengthen collaboration with civil society and organizations working for and with children and systematically involve them in developing, implementing, monitoring and evaluating policies, plans and programmes concerning children’s rights, and consider providing funding and financing for NGOs.</t>
  </si>
  <si>
    <t>Children’s rights
and the business sector</t>
  </si>
  <si>
    <t>Best
interests of the child</t>
  </si>
  <si>
    <t xml:space="preserve">16(b) Develop procedures and criteria to provide systematic training and guidance for all relevant professionals to assess and determine the best interests of the child in every area and to give this principle due weight as a primary consideration. </t>
  </si>
  <si>
    <t xml:space="preserve">18(a) Intensify the collection of data on stateless children, disaggregated by age, sex, country of origin or former habitual residence and residence in Belarus; </t>
  </si>
  <si>
    <t xml:space="preserve">18(c) Ensure that all stateless children have access to education and health care; </t>
  </si>
  <si>
    <t>21(i)Develop programmes and policies for the prevention, recovery and social reintegration of child victims, including by ensuring an effective nationwide three-digit toll-free 24-hour helpline operated by competent and independent specialists that allows for prompt referrals, and promote awareness of how children can access the helpline;</t>
  </si>
  <si>
    <t>21(k)Allocate adequate human, financial and technical resources for implementing the above-mentioned recommendations.</t>
  </si>
  <si>
    <t>Children of
incarcerated parents</t>
  </si>
  <si>
    <t>Adolescent
health</t>
  </si>
  <si>
    <t xml:space="preserve">36(b) Ensure that all children with disabilities progressively have access to inclusive education, and ensure inclusive education in integrated classes, including by: (i) training and assigning the number of specialized teachers and assistants necessary to provide individual support to children with disabilities in order to keep them in inclusive education; (ii) providing assistive technologies and devices; (iii) developing individual education plans; and (iv) ensuring reasonable accommodation in school infrastructure, places for sport and leisure, school transportation and training; </t>
  </si>
  <si>
    <t>36(d)Update school curricula, textbooks and teacher-training materials to integrate twenty-first century skills and remove gender-stereotypical content;</t>
  </si>
  <si>
    <t xml:space="preserve">36(f) Expand the availability of preschools, especially in rural areas, strengthen specialized training for preschool teachers and develop a comprehensive and holistic policy of early childhood care and development. </t>
  </si>
  <si>
    <t xml:space="preserve">39(a)  Develop a legislative framework on undocumented children; </t>
  </si>
  <si>
    <t xml:space="preserve">39(b) Establish status determination procedures to ensure the identification and protection of children in situations of migration, including unaccompanied children and separated children; </t>
  </si>
  <si>
    <t xml:space="preserve">39(d) Integrate the principle of the best interests of the child in legislation and regulations concerning migration, ensure that this principle is given primary consideration in asylum and migration-related procedures, including age and status determination and deportation, and that children’s views are duly taken into account therein, and provide support to families with migration backgrounds to prevent family separation; </t>
  </si>
  <si>
    <t xml:space="preserve">39(g) Prohibit immigration detention of children and ensure non-custodial solutions, including foster care and accommodation in specialized open reception centres serviced by trained professionals and providing access to education and psychosocial support, ensure the periodic and independent review of the care and ensure access to complaint procedures. </t>
  </si>
  <si>
    <t>40.	Noting with concern reports of exploitation of children at school and other forms of child labour, and recalling target 7 of the Sustainable Development Goals, the Committee recommends that the State party strengthen its efforts to prohibit and eliminate all forms of child labour, and establish and implement monitoring, accountability and rehabilitation mechanisms.</t>
  </si>
  <si>
    <t>Administration
of child justice</t>
  </si>
  <si>
    <t>44(d)Ensure that extradition for the offences under the Optional Protocol are not subject to the requirement of double criminality;</t>
  </si>
  <si>
    <t>47(b)The International Convention for the Protection of All Persons from Enforced Disappearance.</t>
  </si>
  <si>
    <t>IV. Implementation and reporting</t>
  </si>
  <si>
    <t xml:space="preserve">6.The Committee reiterates its previous recommendations (CRC/C/15/Add.178, para. 7 and CRC/C/BEL/CO/3-4, para. 10) to consider withdrawing its declaration regarding articles 2 and 40 of the Convention. </t>
  </si>
  <si>
    <t>7.The Committee welcomes the adoption of the 2018 code on prevention, assistance to and protection of young persons in the French community. It also welcomes the fact that the new legislation and regulations regarding children in the Flemish community are subjected to a child rights impact assessment (JoKER) and poverty tests, and recommends that this practice be implemented systematically countrywide, for all laws and regulations that affect children directly or indirectly.</t>
  </si>
  <si>
    <t xml:space="preserve">9 (a) Strengthening the mandate of the National Commission for the Rights of the Child to coordinate relevant activities and mechanisms established at the federal, community, regional and local levels; </t>
  </si>
  <si>
    <t xml:space="preserve">9 (b) Clearly defining roles and responsibilities of the mechanisms involved in the implementation of the Convention at these levels. </t>
  </si>
  <si>
    <t xml:space="preserve">10 (b) To ensure transparent and participatory budgeting through public dialogue, especially with children and for proper accountability of local authorities; </t>
  </si>
  <si>
    <t xml:space="preserve">10 (c) To define budgetary lines for all children, with special attention to those in disadvantaged or vulnerable situations, and ensure that those budgetary lines are protected even in situations of economic crisis, natural disaster or other emergencies. </t>
  </si>
  <si>
    <t>11 (a) To improve its centralized data-collection system, including by reviewing the national indicators on the rights of the child that should cover all areas of the Convention and be disaggregated by age, sex, ethnic and national origin, urban or rural area, geographic location, disability, migration and socioeconomic status, in order to facilitate analysis of the situation of all children;</t>
  </si>
  <si>
    <t xml:space="preserve">11 (b) To ensure that the data and indicators are shared among the ministries concerned and used for the formulation, monitoring and evaluation of laws, policies and programmes for the effective implementation of the Convention and the Optional Protocols thereto. </t>
  </si>
  <si>
    <t xml:space="preserve">12.With reference to its previous concluding observations (CRC/C/BEL/CO/3-4, para. 18), the Committee recommends that the State party establish an independent human rights body at the federal level in compliance with the Paris Principles and ensure coordination between this institution and ombudspersons. </t>
  </si>
  <si>
    <t>13 (a) Strengthening training of relevant stakeholders, including teachers, law-enforcement officials, judges, lawyers, health-care professionals and social workers, and children;</t>
  </si>
  <si>
    <t xml:space="preserve">13 (b) Integrating interdisciplinary children’s rights education into curricula at all levels of education. </t>
  </si>
  <si>
    <t xml:space="preserve">14 (a) Establish and implement regulations to ensure that the business sector complies with international and national human rights, labour, environment and other standards, particularly with regard to children’s rights; </t>
  </si>
  <si>
    <t>14 (b) Establish a clear regulatory framework for the industries operating in the State party to ensure that their activities do not negatively affect human rights or endanger environmental and other standards, especially those relating to children’s rights.</t>
  </si>
  <si>
    <t>17 (a) Strengthen its efforts to ensure that the principle of the best interests of the child is consistently interpreted and applied in decisions concerning migrant and refugee children, and children in alternative care, and in education and health measures;</t>
  </si>
  <si>
    <t xml:space="preserve">18. The Committee reminds the State party of the need to ensure the fullest possible review and control of decisions on euthanasia in relation to children, including by a judge, to guarantee that such decisions are not the subject of undue influence or misapprehension. </t>
  </si>
  <si>
    <t xml:space="preserve">19 (a) Improve participation of all children, in particular by abolishing any age limit on the right of children to express their views in all issues concerning them in legislation, and ensure that due weight is given to their views, in accordance with their age and maturity; </t>
  </si>
  <si>
    <t xml:space="preserve">19(b) Ensure that children in schools and in situations of migration are given enough opportunities to express their views, and that these views are taken seriously; </t>
  </si>
  <si>
    <t>19 (c) Continue to involve children, particularly those in vulnerable situations, in local public consultations, and ensure the impact of the opinion of children on local policies</t>
  </si>
  <si>
    <t xml:space="preserve">22 (a) To explicitly prohibit corporal punishment, however light, by law, at home and in alternative care throughout the country; </t>
  </si>
  <si>
    <t xml:space="preserve">22(b) To promote positive, non-violent and participatory forms of child-rearing and discipline, including by means of awareness-raising programmes and campaigns, targeting children, parents and childcare professionals. </t>
  </si>
  <si>
    <t xml:space="preserve">23(a) Strengthen data collection in order to formulate a comprehensive strategy for preventing and combating child abuse and neglect; </t>
  </si>
  <si>
    <t xml:space="preserve">23 (b) Allocate adequate human, technical and financial resources to implement long-term programmes addressing the root causes and reporting cases of violence against or abuse or neglect of children; </t>
  </si>
  <si>
    <t>23 (c) Strengthen coordination between administrations and institutions at the federal, regional and community levels, and train the professionals concerned to identify and adequately respond to cases of child abuse and neglect, taking into account a gender perspective;</t>
  </si>
  <si>
    <t>23 (d) Encourage community-based programmes aimed at preventing and combating domestic violence, child abuse and neglect, including by involving former victims, volunteers and community members and providing them with training and support;</t>
  </si>
  <si>
    <t xml:space="preserve">23(e) Ensure that support services, including shelter, are provided to child victims and, whenever appropriate, to their parents. </t>
  </si>
  <si>
    <t xml:space="preserve">24 (a) Establish a national database of cases of sexual exploitation and abuse with a view to formulating a national action plan for preventing and combating all forms of child sexual exploitation and abuse, and harmonize related action plans at the community and regional levels, and establish mechanisms to monitor and evaluate such action plans; </t>
  </si>
  <si>
    <t xml:space="preserve">24 (b) Expedite the adoption of the new criminal legislation to combat all offences against the sexual integration and self-determination of children; </t>
  </si>
  <si>
    <t xml:space="preserve">24 (c) Strengthen alternative measures to prevent sexual abuse of children by religious personnel and to support victims, such as by means of arbitration centres; </t>
  </si>
  <si>
    <t xml:space="preserve">24 (d) Conduct awareness-raising activities to combat the stigmatization of victims of sexual exploitation and abuse, including incest, and ensure accessible, confidential, child-friendly and effective reporting channels for such violations; </t>
  </si>
  <si>
    <t>24 (e) Ensure the development of programmes and policies for the prevention of child sexual exploitation and abuse, and the recovery and social reintegration of child victims;</t>
  </si>
  <si>
    <t>24 (f) Protect children from further abuse by ensuring that persons convicted for abuse of children are deterred from having contact with children in their professional capacity.</t>
  </si>
  <si>
    <t xml:space="preserve">26(a) To strengthen awareness-raising campaigns and programmes on the harmful effects of child marriage and female genital mutilation on the physical and mental health and well-being of girls; </t>
  </si>
  <si>
    <t>26 (c) To establish protection schemes and care programmes for victims of child marriage and female genital mutilation, including those who file a complaint;</t>
  </si>
  <si>
    <t xml:space="preserve">26 (e) To prohibit the performance of unnecessary medical or surgical treatment on intersex children where those procedures may be safely deferred until children are able to provide their informed consent; and ensure that intersex children and their families have access to adequate counselling and support and to effective remedies, including by lifting the relevant statute of limitations. </t>
  </si>
  <si>
    <t xml:space="preserve">27. The Committee notes that the demand for day-care facilities, including for children with disabilities and for children from most disadvantaged families, remains unmet. The Committee recalls its previous recommendation (CRC/BEL/CO/3-4, para. 45) in which it called upon the State party to increase the capacity, flexibility and quality of childcare services while ensuring their accessibility to all children, including by increasing subsidized care and improving training of relevant staff, especially in the French-speaking community. </t>
  </si>
  <si>
    <t xml:space="preserve">28 (a) Support and facilitate family-based care for all children, including those from disadvantaged families; </t>
  </si>
  <si>
    <t xml:space="preserve">28 (b) Revise the law of 19 March 2017 with a view to strengthening the position of parents whose child has been placed in foster care, and ensure the right of the child to maintain personal relations and direct contact with both parents on a regular basis, if in the child’s best interests; </t>
  </si>
  <si>
    <t xml:space="preserve">28 (c) Ensure that adequate human, technical and financial resources are allocated to alternative care centres and relevant child protection services in order to facilitate the rehabilitation and social reintegration of child residents and to improve and develop the skills of foster parents and families and professional specialized carers. </t>
  </si>
  <si>
    <t xml:space="preserve">30(a) To improve the collection of data on children with disabilities, in particular very young children and children with intellectual or psychosocial disabilities, in order to inform the policies in all regions in consultation with children with disabilities and their representative organizations; </t>
  </si>
  <si>
    <t xml:space="preserve">30 (b) To provide inclusive education for all children with disabilities, including by ensuring the reasonable accommodation of school infrastructure and places for sport and leisure, school transportation, training and by assigning specialized teachers for individual support and all due attention to the individual needs of children; </t>
  </si>
  <si>
    <t>30 (c) To take immediate measures to ensure that children with disabilities have access to quality and timely health care, including early detection and intervention programmes and respite services, in all parts of the State party;</t>
  </si>
  <si>
    <t xml:space="preserve">30 (d) To encourage the introduction of the personal assistance budget countrywide in amounts adjusted to the child’s needs and with no waiting periods. </t>
  </si>
  <si>
    <t>33 (c) Conduct awareness-raising programmes, including campaigns to promote a positive image of mental health care, and encourage children to seek psychological support whenever needed;</t>
  </si>
  <si>
    <t xml:space="preserve">34. With reference to its general comments No. 4 (2003) on adolescent health and development in the context of the Convention on the Rights of the Child and No. 20 (2016) on the implementation of the rights of the child during adolescence, and taking note of targets 3.5 and 2.2 of the Sustainable Development Goals, the Committee recommends that the State party strengthen its efforts to prevent and combat obesity and the incidence of substance abuse, particularly of cannabis, tobacco and alcohol, in children and adolescents. The Committee urges the State party to raise the legal age for buying tobacco to 18 years. </t>
  </si>
  <si>
    <t xml:space="preserve">35 (a) Conduct an assessment of the impact of air pollution on children’s health and a study on the prevalence of asthma and respiratory diseases in children as a basis for designing a well-resourced strategy to remedy the situation, and regulate the maximum concentrations of air-pollutant emissions, including from road transport; </t>
  </si>
  <si>
    <t xml:space="preserve">35 (b) Develop a comprehensive national plan for reducing the level of greenhouse emissions to prevent dangerous climate impact, while ensuring that the special vulnerabilities and needs of children, as well as their views, are taken into account; </t>
  </si>
  <si>
    <t xml:space="preserve">37(a) To develop and implement a comprehensive rights-based poverty strategy for children, with a set of time-bound and measurable indicators and a particular focus on children from disadvantaged families; </t>
  </si>
  <si>
    <t>37 (b) To ensure that all children in the State party enjoy the right to adequate housing, and that children from Roma families benefit from housing suited to their lifestyle;</t>
  </si>
  <si>
    <t xml:space="preserve">37 (c) To take comprehensive measures to effectively address the root causes of begging, and to ensure that the children concerned are maintained in school; </t>
  </si>
  <si>
    <t xml:space="preserve">39 (a) To intensify its efforts to combat inequalities and to encourage equal opportunities in education, while fostering integration of children in disadvantaged situations; </t>
  </si>
  <si>
    <t xml:space="preserve">39(b) To prevent and combat discrimination at school, to effectively investigate discrimination allegations and to raise awareness of children and their parents about complaint mechanisms; </t>
  </si>
  <si>
    <t>39 (c) To strengthen teacher training in diversity, intercultural competence and conflict mediation to empower teachers as facilitators of integration of children with diverse backgrounds, in a cohesive and welcoming environment;</t>
  </si>
  <si>
    <t xml:space="preserve">39 (e) To review the Flemish anti-dropout policy and actively develop non-repressive measures to ensure that children in disadvantaged situations remain in education and have access to education paths of their choice; </t>
  </si>
  <si>
    <t>39 (f) To increase the capacity of schools, and to raise the number of places in schools in the Brussels-capital region;</t>
  </si>
  <si>
    <t xml:space="preserve">39(g) To strengthen measures to combat bullying, including cyberbullying, that encompasses prevention, early detection mechanisms, the empowerment of children and professionals, intervention protocols and harmonized guidelines for the collection of case-related data. </t>
  </si>
  <si>
    <t>Special measures of protection</t>
  </si>
  <si>
    <t>42 (b) Effectively investigate cases of abuse with regard to unaccompanied children;</t>
  </si>
  <si>
    <t xml:space="preserve">42(c) Strengthen immediate protection measures for all unaccompanied children, and ensure systematic and timely referral to the guardianship service; </t>
  </si>
  <si>
    <t xml:space="preserve">44(a) To put an end to the detention of children in closed centres, and to use non-custodial solutions; </t>
  </si>
  <si>
    <t xml:space="preserve">44 (b) To ensure that the best interests of the child are a primary consideration, including in matters relating to asylum and family reunification; </t>
  </si>
  <si>
    <t>44 (c) To develop and disseminate child-friendly tools to inform asylum-seeking children about their rights and the ways to seek justice.</t>
  </si>
  <si>
    <t>45 (b) Effectively document and address cases of child exploitation by “lover boys”;</t>
  </si>
  <si>
    <t>45 (c) Take effective measures to safeguard children’s rights in its territory, in particular those of unaccompanied children, to ensure that children do not fall prey to traffickers, and expedite status determination procedures for children who may be victims of trafficking for the purposes of exploitation;</t>
  </si>
  <si>
    <t xml:space="preserve">45 (e) Systematically provide training on the identification and referral of child victims of trafficking, including exploitation of begging, to law-enforcement officers, border guards, civil servants, social and health workers; </t>
  </si>
  <si>
    <t xml:space="preserve">45 (f) Conduct large awareness-raising campaigns to prevent trafficking. </t>
  </si>
  <si>
    <t xml:space="preserve">47 (b) To ensure that accessible and qualified legal assistance is provided without delay; </t>
  </si>
  <si>
    <t xml:space="preserve">47(c) To promote recourse to non-judicial measures, such as diversion, mediation and counselling, for children accused of criminal offences and, wherever possible, the use of non-custodial sentences for children, such as probation or community service; </t>
  </si>
  <si>
    <t xml:space="preserve">47 (d) To use detention as a measure of last resort and for the shortest period of time; in cases where detention is unavoidable, to ensure that detention conditions are compliant with international standards, including with regard to access to education and health services, and that children deprived of liberty are held in facilities close to their residence and served by public transport; and to ensure that detention is reviewed on a regular basis with a view to its withdrawal; </t>
  </si>
  <si>
    <t xml:space="preserve">47(f) To review the act on municipal and administrative penalties with a view to ensuring that it is not applicable to children and that sanctions for antisocial behaviour can only be imposed within the juvenile justice system. </t>
  </si>
  <si>
    <t xml:space="preserve">50 (a) Develop and implement identification mechanisms for children who have been involved in or affected by armed conflict, including asylum-seeking and migrant children; </t>
  </si>
  <si>
    <t xml:space="preserve">50 (b) Taking into consideration paragraph 26 of Security Council resolution 2427 (2018), promptly facilitate the repatriation of all Belgian children and, wherever possible, their families, regardless of age or the degree of suspected involvement in the armed conflict and in compliance with article 9 of the Convention; </t>
  </si>
  <si>
    <t>50 (c) Ensure that the children concerned are treated as victims of trafficking in the context of armed conflict exploitation for criminal purposes, in accordance with Security Council resolution 2331 (2016), and are protected from retaliation and new recruitment and provided with the necessary assistance, rehabilitation and reintegration, including psychosocial support and legal aid;</t>
  </si>
  <si>
    <t>50 (d) Ensure that the children who come into contact with the law enjoy all fair trial guarantees, in compliance with article 40 of the Convention, and are not stigmatized for their involvement in any unlawful activity in which they have been compelled to engage;</t>
  </si>
  <si>
    <t xml:space="preserve">50(e) Seek the assistance of United Nations entities, such as the United Nations Office on Drugs and Crime, the Office of the United Nations High Commissioner for Refugees and the International Organization for Migration, with identification of and assistance for child victims of trafficking in the context of armed conflict. </t>
  </si>
  <si>
    <t xml:space="preserve">51. The Committee recommends that the State party, in order to further strengthen the fulfilment of children’s rights, consider ratifying the core human rights instruments to which it is not yet a party, namely, the International Convention on the Protection of the Rights of All Migrant Workers and Members of Their Families and the Optional Protocol to the Convention against Torture and Other Cruel, Inhuman or Degrading Treatment or Punishment. </t>
  </si>
  <si>
    <t xml:space="preserve">  Cooperation with regional bodies</t>
  </si>
  <si>
    <t xml:space="preserve">52. The Committee recommends that the State party cooperate with the Council of Europe on the implementation of the Convention and other human rights instruments, both in the State party and in other States members of the Council. </t>
  </si>
  <si>
    <t xml:space="preserve">53.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 </t>
  </si>
  <si>
    <t xml:space="preserve">54. The Committee invites the State party to submit its seventh periodic report by 14 January 2024 and to include therein information on the follow-up to the present concluding observations. The report should be in compliance with the Committee’s harmonized treaty-specific reporting guidelines adopted on 31January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 </t>
  </si>
  <si>
    <t xml:space="preserve"> General measures of implementation </t>
  </si>
  <si>
    <t>7.The Committee recalls its previous concluding observations (para. 10) and recommends that the State party enact a comprehensive child rights act, which fully incorporates the principles and provisions of the Convention and its Optional Protocols and provides clear guidelines for their consistent and direct application at the national, entity, district and cantonal levels.</t>
  </si>
  <si>
    <t>11 (b) Ensure that sufficient financial resources are allocated to programme budgeting, using a results-based and child rights approach, and regulate equitable funding for children throughout the budget at the national, entity, district and cantonal levels.</t>
  </si>
  <si>
    <t xml:space="preserve">12 (a) Expeditiously improve its coherent data-collection system across administrative units, disaggregated by age, sex, disability, geographic location, ethnic origin, migration and socioeconomic status, ensuring that it covers all areas of the Convention to facilitate analysis of the situation of all children, particularly those in situations of vulnerability, including Roma children; </t>
  </si>
  <si>
    <t>13 (b) Ensure that the Department for the Protection of Child Rights in the Federation of Bosnia and Herzegovina and the Ombudsman for Children in RepublikaSrpska are provided with adequate human, technical and financial resources to enable them to function effectively;</t>
  </si>
  <si>
    <t>13 (c) Ensure adequate follow-up to recommendations issued by those child rights mechanisms.</t>
  </si>
  <si>
    <t>14 (a) Strengthen its efforts to provide systematic information to raise awareness of children’s rights, particularly the rights of children in disadvantaged or vulnerable situations, among children, their parents and families and professional groups working with and for children;</t>
  </si>
  <si>
    <t>14 (b) Continue to encourage the media in awareness-raising programmes on children’s rights in a child-friendly manner and the inclusion of children in the development of programmes.</t>
  </si>
  <si>
    <t xml:space="preserve">15. While noting the information provided by the State party on an initiative for governments at the entity and cantonal levels to introduce lower tax rates to civil society, the Committee recommends that the State party provide adequate support for services delivered by civil society organizations related to the promotion and protection of the rights of children and ensure the effective functioning of the advisory body of the Council of Ministers of Bosnia and Herzegovina to strengthen cooperation with civil society organizations. </t>
  </si>
  <si>
    <t>16 (a) Establish a clear regulatory framework for the business sector operating in the State party to ensure that its activities do not negatively affect human rights or endanger environmental and other standards, especially those relating to children’s rights;</t>
  </si>
  <si>
    <t>16 (b) Establish monitoring mechanisms for the implementation of those standards and ensure appropriate sanctions and remedies for child victims of such abuses;</t>
  </si>
  <si>
    <t>16 (c) Require companies to undertake assessments, consultations and full public disclosure of the impact of their business activities and plans on environmental and health-related children’s rights.</t>
  </si>
  <si>
    <t xml:space="preserve">17. The Committee recommends that the State party amend its family laws at the entity and district levels to remove all exceptions that allow marriage under the age of 18. </t>
  </si>
  <si>
    <t>18 (a) Continue efforts to effectively implement the Law at all levels, including by disseminating information on where children can report discrimination and harmonizing the legislation at all levels within the State party, in compliance with the Law;</t>
  </si>
  <si>
    <t>18 (b) Address the negative impact of stereotyping and discriminatory attitudes on children’s rights and ensure that the media is sensitized to this stigmatization of children, particularly children in disadvantaged situations, including by encouraging the media to adopt codes of conduct.</t>
  </si>
  <si>
    <t>21 (a) Support the activities of the Council for Children in promoting child participation in developing policies and decisions concerning child rights at all levels;</t>
  </si>
  <si>
    <t>21 (b) Strengthen programmes and awareness-raising activities to remove all barriers to children expressing their views at all levels and ensure the meaningful participation of all children within the family, community and schools, including within student council bodies, and in decision-making in all matters related to children, with particular attention paid to children in vulnerable situations.</t>
  </si>
  <si>
    <t xml:space="preserve">22 (a) Ensure the issuance of birth certificates for all children born in its territory, immediately after the birth, regardless of the immigration status of the child or the parents, including those who have expressed an intention to apply for asylum and those who are undocumented, and that birth registration be free of charge for all children; </t>
  </si>
  <si>
    <t>22 (b) Provide special support to illiterate or undocumented persons in order to facilitate birth registration of their children;</t>
  </si>
  <si>
    <t>22 (c) Consider ratifying the 2009 Council of Europe Convention on the avoidance of statelessness in relation to State succession.</t>
  </si>
  <si>
    <t>24 (b) Raise awareness among parents and the general public on the harmful effects of corporal punishment for children so as to promote alternative positive, non-violent and participatory forms of child-rearing and discipline;</t>
  </si>
  <si>
    <t>24 (c) Collect and disaggregate data on all cases of corporal punishment and their resolution in a coherent manner, using the same definition across the administrative units.</t>
  </si>
  <si>
    <t>27 (a) Harmonize the provisions of the Criminal Codes concerning the scope of the sexual exploitation and abuse of children, the sanctions to be imposed and the protection of child victims;</t>
  </si>
  <si>
    <t>27 (b) Establish accessible, confidential, child-friendly and effective channels for children, their family and staff working with and for children to report cases of sexual exploitation and abuse;</t>
  </si>
  <si>
    <t>27 (d) Ensure that the National Advisory Board on Child Sexual Exploitation and Abuse effectively coordinates actions taken at all levels of government to protect children from child sexual abuse material and other forms of sexual exploitation and abuse.</t>
  </si>
  <si>
    <t xml:space="preserve">30(c) Ensure the periodic review of placements of children in institutions and foster care and provide accessible channels for reporting, monitoring and remedying the ill-treatment of children; </t>
  </si>
  <si>
    <t xml:space="preserve">30(e) Strengthen awareness-raising programmes, including campaigns, among the general public on children’s rights in early childhood and the impact of institutional care on children’s development and well being. </t>
  </si>
  <si>
    <t>31 (b) Ensure the provision of a universal integrated database of the social welfare centres on potential adoptees and adopters;</t>
  </si>
  <si>
    <t>31 (d) Consider ratifying the Convention on Protection of Children and Cooperation in respect of Intercountry Adoption.</t>
  </si>
  <si>
    <t>32 (a) Adopt and implement the draft law on international legal assistance in civil matters to unify the procedures on child transfer and abduction in line with the Convention on the Civil Aspects of International Child Abduction;</t>
  </si>
  <si>
    <t>32 (b) Consider ratifying the Convention on Jurisdiction, Applicable Law, Recognition, Enforcement and Cooperation in Respect of Parental Responsibility and Measures for the Protection of Children.</t>
  </si>
  <si>
    <t>33 (a) Provide sufficient human, technical and financial resources to effectively implement the strategy for the advancement of the rights and status of persons with disabilities of the Federation of Bosnia and Herzegovina (2016–2021);</t>
  </si>
  <si>
    <t>33 (b) Adopt a human rights-based approach to disability in all existing laws and accelerate their harmonization;</t>
  </si>
  <si>
    <t xml:space="preserve">33 (c) Ensure that parents or caregivers of children with disabilities are given the support and financial assistance necessary to bring up their children; </t>
  </si>
  <si>
    <t xml:space="preserve">33 (d) Provide a sufficient number of specialized teachers in all schools to ensure that all children with disabilities have access to high-quality inclusive education, including reasonable accommodation for their educational needs; </t>
  </si>
  <si>
    <t xml:space="preserve">33(e) Ensure that children with disabilities, including children with intellectual and psychosocial disabilities, have equal access to appropriate services, including health care, early detection and intervention programmes; </t>
  </si>
  <si>
    <t>33 (f) Undertake awareness-raising campaigns targeted at government officials, the population and families in order to combat stigmatization and prejudice against children with disabilities and to promote a positive image of children with disabilities as rights holders.</t>
  </si>
  <si>
    <t>34 (a) Allocate adequate human and financial resources to fully implement policies and programmes that make available high-quality early childhood health services for all children in the State party;</t>
  </si>
  <si>
    <t>34 (b) Raise awareness of the importance of vaccinations and ensure that health professionals and staff are trained to work with children and establish effective communication with their parents and family;</t>
  </si>
  <si>
    <t>34 (c) Regularly monitor and assess the effectiveness of policies and programmes on the nutrition of children, including the “schools/kindergartens friends of healthy nutrition” programmes, paying particular attention to Roma children;</t>
  </si>
  <si>
    <t xml:space="preserve">34 (d) Promote optimal breastfeeding, periodically evaluate accredited child-friendly hospitals, harmonize legislation in line with the International Code of Marketing of Breast-milk Substitutes and officially monitor its implementation. </t>
  </si>
  <si>
    <t>35 (a) Effectively enforce laws and policies prohibiting the consumption of alcohol, tobacco and illegal drugs by adolescents, including the law on the ban on tobacco consumption and sale to persons below the age of 18 of RepublikaSrpska and the law on the restricted use of tobacco products of the Federation of Bosnia and Herzegovina, and monitor their implementation;</t>
  </si>
  <si>
    <t xml:space="preserve">35 (b) Adopt legislative measures to prohibit the sale of tobacco and illegal drugs at the national level and expand programmes on alcohol and drug prevention, intervention and rehabilitation for adolescents; </t>
  </si>
  <si>
    <t>35 (c) Expand the scope of the national policy of sexual and reproductive health and rights to ensure that sexual and reproductive health education is part of the mandatory school curriculum and age-appropriate, with special attention paid to preventing early pregnancy and sexually transmitted infections in all territories of the State party;</t>
  </si>
  <si>
    <t>35 (d) Ensure equal access to sexual and reproductive services for adolescent girls and boys, particularly those in marginalized groups, such as Roma children, lesbian, gay, bisexual, transgender and intersex children and children with disabilities, across the State party.</t>
  </si>
  <si>
    <t>36 (a) Develop comprehensive plans to monitor children’s environmental health at all levels of government;</t>
  </si>
  <si>
    <t>36 (b) Continue conducting an assessment of the effect of air pollution and uranium contamination on children;</t>
  </si>
  <si>
    <t xml:space="preserve">36 (c) Regulate the maximum concentration of air pollution and clean up all sites contaminated by uranium in the State party. </t>
  </si>
  <si>
    <t>40 (a) Abolish, without delay, the segregation of children in education and promote a common core curriculum across the State party with reference to the recommendations made by the Special Rapporteur in the field of cultural rights (A/HRC/25/49/Add.1, para. 104);</t>
  </si>
  <si>
    <t xml:space="preserve">40(b) Eliminate the “national group of subjects” from the school curriculum; </t>
  </si>
  <si>
    <t xml:space="preserve">40 (c) Strengthen the role of the Ministry of Civil Affairs of Bosnia and Herzegovina and of the Conference of the Ministers of Education as a coordinating mechanism to ensure the quality of education in all territories of the State party, with particular emphasis on rural areas, including through the provision of quality training for teachers, and eliminate discrimination against students by teachers; </t>
  </si>
  <si>
    <t>40 (d) Ensure the effective functioning of the monitoring mechanism for the revised action plan on the educational needs of Roma and increase financial resources to meet all the educational needs of Roma children, so as to increase their participation and inclusion in education at all levels, particularly secondary and higher education;</t>
  </si>
  <si>
    <t>40 (e) Strengthen its efforts to improve school transportation, ensure free textbooks for all children in the State party and provide financial support to parents for educational costs to reduce school dropout at all levels of education;</t>
  </si>
  <si>
    <t xml:space="preserve">40(f) Increase the necessary funding and measures to improve school equipment, including with respect to hygiene and accessibility for children with disabilities and school heating systems; </t>
  </si>
  <si>
    <t>40 (g) Allocate sufficient financial resources for the effective implementation of early childhood education policies and programmes with special attention paid to children in rural areas, Roma children and children with disabilities, and raise awareness of the importance of preschool education among parents and family members of children.</t>
  </si>
  <si>
    <t xml:space="preserve"> Special protection measures </t>
  </si>
  <si>
    <t>44 (a) Take all necessary measures to implement the Law on Asylum (2016) to ensure that asylum-seeking children have access to safe accommodation, health-care services, psychosocial support and education, ensuring equal access for children outside reception centres;</t>
  </si>
  <si>
    <t>44 (b) Appoint, in a timely manner, a competent guardian who has the necessary expertise in dealing with and supporting unaccompanied and/or separated children in line with best interests assessments conducted on an individual basis;</t>
  </si>
  <si>
    <t>44 (c) Avoid all forms of detention of asylum seekers and migrants under the age of 18 and families with children and consider all possible alternatives to detention;</t>
  </si>
  <si>
    <t>44 (d) Provide sufficient human, technical and financial resources to increase the capacity and improve the conditions of government-run reception centres to accommodate migrant and asylum-seeking children, including unaccompanied children, and ensure that the services provided by the reception centres are child-friendly and age-appropriate;</t>
  </si>
  <si>
    <t>44 (f) Develop campaigns to counter hate speech against asylum seekers and refugees, particularly children, and ensure the investigation, prosecution and punishment of perpetrators.</t>
  </si>
  <si>
    <t>45 (b) Provide adequate financial support to the day centres for children working in the street to guarantee the sustainability of their activities;</t>
  </si>
  <si>
    <t>45 (c) Provide civil society organizations with the necessary support to raise awareness of the rights of children in street situations and to facilitate the participation of children in the development of plans and programmes designated for their protection.</t>
  </si>
  <si>
    <t xml:space="preserve">46(a) Assess progress achieved and identify deficiencies in implementing the national anti-trafficking action plan (2016–2019) and develop and implement a subsequent plan with sufficient budget; </t>
  </si>
  <si>
    <t>46 (b) Ensure that the centres for the education of judges and prosecutors of the Federation of Bosnia and Herzegovina and of RepublikaSrpska and other institutions at the national and district and cantonal levels provide training for judges and prosecutors on the strict application of the Criminal Codes and the best interests of the child in legal proceedings in cases of trafficking, forced begging and forced marriage of children, so as to ensure that the perpetrators of those criminal offences are prosecuted and adequately punished at all levels of jurisdiction;</t>
  </si>
  <si>
    <t>46 (c) Strengthen training for law enforcement officers at all levels to investigate all cases of child trafficking and prevent the sexual exploitation of children;</t>
  </si>
  <si>
    <t>46 (d) Strengthen its awareness-raising programmes and encourage community-based programmes aimed at preventing and responding to cases of trafficking of children, with a particular focus on Roma children.</t>
  </si>
  <si>
    <t>47 (a) Strengthen the effective implementation of the Law on the Protection and Treatment of Children and Juveniles in Criminal Proceedings at the entity and district levels, including with respect to access to education in pretrial and regular detention and the provision of reintegration;</t>
  </si>
  <si>
    <t>47 (b) Promote non-judicial measures for children accused of criminal offences, including diversion, mediation and counselling and the use of non-custodial sentences for children, such as probation or community service, wherever possible;</t>
  </si>
  <si>
    <t xml:space="preserve">47 (d) Amend article 358 (3) and (4) of the Criminal Procedure Code of Bosnia and Herzegovina to strictly limit the extension of pretrial detention of children; </t>
  </si>
  <si>
    <t>47 (e) Continue its efforts to provide specialized training on children’s rights and child justice for judges, law enforcement officers and social workers who work with children in conflict with the law;</t>
  </si>
  <si>
    <t>47 (f) Take the necessary measures to prevent the media from using the personal data of children in conflict with the law, which is not regulated under the legislation, such as the names of family members and place of residence.</t>
  </si>
  <si>
    <t xml:space="preserve">48. While noting the efforts made to implement its concluding observations on the State party’s initial report under the Optional Protocol to the Convention on the sale of children, child prostitution and child pornography (CRC/C/OPSC/BIH/CO/1), the Committee regrets that the information provided by the State party is focused almost exclusively on child trafficking. The Committee recommends that the State party take all necessary measures to implement the above-mentioned recommendations, particularly with regard to defining and criminalizing all offences under articles 2 and 3 of the Optional Protocol, the establishment of a national action plan (para. 11), the investigation and prosecution of criminal offences covered by the Optional Protocol (para. 29) and the protection and reintegration of child victims (paras. 35, 39 and 41). </t>
  </si>
  <si>
    <t>49 (a) Explicitly prohibiting and criminalizing the recruitment and use in hostilities of children under the age of 18 by non-State armed groups in the legislation at the State, entity and district levels;</t>
  </si>
  <si>
    <t>49 (b) Providing systematic training programmes on the provisions of the Optional Protocol for all relevant professional groups working with and for children;</t>
  </si>
  <si>
    <t xml:space="preserve">50. The Committee recommends that the State party cooperate with the Council of Europe on the implementation of the Convention and other human rights instruments, both in the State party and in other Council of Europe member States. </t>
  </si>
  <si>
    <t xml:space="preserve"> IV. Implementation and reporting</t>
  </si>
  <si>
    <t xml:space="preserve">51. The Committee recommends that the State party take all appropriate measures to ensure that the recommendations contained in the present concluding observations are fully implemented. The Committee also recommends that the combined fifth and sixth periodic reports, the written replies to the list of issues and the present concluding observations be made widely available in the languages of the country. </t>
  </si>
  <si>
    <t xml:space="preserve">  Next report </t>
  </si>
  <si>
    <t xml:space="preserve"> General measures of implementation</t>
  </si>
  <si>
    <t xml:space="preserve">7(c)	Offer continuous capacity-building in international human rights law for judges, prosecutors and lawyers, in line with recommendation made by the Special Rapporteur on the independence of judges and lawyers (see A/HRC/20/19/Add.2, para. 105), placing particular focus on the Convention. </t>
  </si>
  <si>
    <t xml:space="preserve">9(a) Consider the recommendations outlined in the independent review and amend the strategy as appropriate to ensure that it is as comprehensive as possibleand encompasses all areas covered by the Convention and covers all children; </t>
  </si>
  <si>
    <t xml:space="preserve">9(b) Ensure that the strategy is supported by the elements necessary for its application, including sufficient human, technical and financial resources; </t>
  </si>
  <si>
    <t>9(d)Develop an awareness-raising campaign to promote the benefits of establishing a commission for children.</t>
  </si>
  <si>
    <t xml:space="preserve">12(a) Establish a child rights perspective in its budgeting process and specify clear allocations for children in the relevant sectors and agencies, including specific indicators and a tracking system; </t>
  </si>
  <si>
    <t>12d) Conduct a comprehensive assessment of the budgetary needs of children and allocate adequate budgetary resources, in accordance with article 4 of the Convention, for the implementation of children’s rights;increase the budget allocated to social sectors; address disparities on the basis of indicators relating to children’s rights;and,in particular, substantially increase the allocations in the areas of education and social assistance to adequate levels.</t>
  </si>
  <si>
    <t xml:space="preserve">16(a) Strengthen the mandate of the Deputy Ombudsmanto receive, investigate and address complaints by children in a child-sensitive manner, and allocate sufficient technical, human and financial resources to support the work of the office; </t>
  </si>
  <si>
    <t xml:space="preserve">17(d) Encourage the media to demonstrate sensitivity to children’s rights and ensure the inclusion of children in the development of programmes; </t>
  </si>
  <si>
    <t xml:space="preserve">20(a) Ensure full implementation of relevant existing laws prohibiting discrimination, including by strengtheningpublic education campaigns to address negative social attitudes towards Roma children, children with disabilities, minority children and refugees and asylum seeking children; </t>
  </si>
  <si>
    <t xml:space="preserve">20(c) Implement the National Strategy for Roma Integration (2012-2020) and ensure the availability of sufficient human, technical and financial resources; </t>
  </si>
  <si>
    <t>28(a)In coordination with the Office of the Ombudsman, in its capacity as national Preventive mechanism, establish a monitoring mechanism to ensure that all children deprived of their liberty, including in the course of criminal or corrective procedures, are free from all forms of torture, inhuman or degrading treatment, and ensure that they have access to a safe and child-friendlymechanism to file complaintsrelating to their deprivation of liberty, conditions of detention or internment and treatment;</t>
  </si>
  <si>
    <t>28(b)Ensure that child victims of ill-treatment are provided with proper care and rehabilitation programmes and that revictimization of any kind is avoided;</t>
  </si>
  <si>
    <t>28(c)Strengthen capacity-building programmes for teachers and staff of childcare facilities in order to promote positive and alternative forms of discipline and respect for children’s rights and to raise awareness about the adverse consequences of corporal punishment on children;</t>
  </si>
  <si>
    <t>28(d)Ensure efficient cooperation, coordination and data-sharing between child protection services, the police and the justice system</t>
  </si>
  <si>
    <t>28(e)ant professionals Establish compulsory training courses on violence against children for all relev;</t>
  </si>
  <si>
    <t>28(f)Develop a national programme to address violence in schools with support from the Ministry of Education and Science and teacher training agencies to establish standards, mentoring and peer review of violence in schools, and provide training, including for parents, on the risks of bullying, including cyber bullying;</t>
  </si>
  <si>
    <t>28(g)Develop a public-awareness campaign as a means of changing prevailing attitudes in relation to violence against children and move towards zero tolerance</t>
  </si>
  <si>
    <t>28(h)Seek technical cooperation from United Nations Children’s Fund and World Health Organization to address the aforementioned issues.</t>
  </si>
  <si>
    <t>30(a)Further strengthen awareness-raising and education programmes — including campaigns — with the involvement of children, in order to formulate a comprehensive strategy for preventing and combating child abuse;</t>
  </si>
  <si>
    <t xml:space="preserve">30(b)Establish a national database on all cases of domestic violence against children and undertake a comprehensive assessment of the extent, causes and nature of such violence; </t>
  </si>
  <si>
    <t xml:space="preserve">30(c)Ensure the allocation of adequate human, technical and financial resources to the State Agency for Child Protection to enable it to implement long-term programmes for addressing the root causes of violence and abuse; </t>
  </si>
  <si>
    <t>30(d)Encourage community-based programmes aimed at preventing and tackling domestic violence, child abuse and neglect, including by involving former victims, volunteers and community members, and providing training support to them.</t>
  </si>
  <si>
    <t xml:space="preserve">32(a)Explicitly prohibit corporal punishment in legislation; </t>
  </si>
  <si>
    <t xml:space="preserve">32(b)Ensure that the prohibition of corporal punishment is adequately monitored and enforced in all settings; </t>
  </si>
  <si>
    <t xml:space="preserve">32(c)Promote positive, non-violent and participatory forms of child-rearing and discipline through awareness campaigns; </t>
  </si>
  <si>
    <t>32(d)Ensure that offenders are brought before the competent administrative and judicial authorities</t>
  </si>
  <si>
    <t xml:space="preserve">35(a)Urgently reduce placement of children under the age of 3 years in residential institutional care, including those with disabilities, and expedite placement in family-based care; </t>
  </si>
  <si>
    <t>35(b)Ensure adequate safeguards and clear criteria, particularly for Roma children and children with disabilities, based on the needs and best interests of the child, for determining whether a child should be placed in alternative care;</t>
  </si>
  <si>
    <t>35(c)Ensure that institutionalization is used only in the short term, including by providing information to expectant parents and health-care workers who serve new parents, on the rights and dignity of children with disabilities;</t>
  </si>
  <si>
    <t>35(d)Ensure implementation of proper preparation procedures, before relocation to the newly established family-type placement centres, including adequate participation by children and develop a monitoring mechanism to ensure that staff receive adequate and regular training and supervision;</t>
  </si>
  <si>
    <t>35(e)Ensure adequate legal safeguards and clear criteria for determining whether a child should be placed in alternative care, taking into consideration the views and best interests of the child, and enforce such criteria by raising awareness of family court judges;</t>
  </si>
  <si>
    <t>36(f)Support and monitor regular and appropriate contact between child and his or her family, provided that it is consistent with the child’s best interests;</t>
  </si>
  <si>
    <t>35(h)Raise awareness in society to counter the stigmatization and discrimination of children in alternative care.</t>
  </si>
  <si>
    <t xml:space="preserve">37(b)Amend the Family Code to ensure that children under the age of 14 years are consulted in all decisions that affect their lives, including in cases of adoption; </t>
  </si>
  <si>
    <t>37(c)Ensure enhanced coordination of relevant agencies and sufficient training of staff to ensure appropriate long-term support for adopted children and adoptive parents;</t>
  </si>
  <si>
    <t>37(d)Introduce legislation guaranteeingthe right of the child to know his or her origins in line with recommendation 80.79 of the universal periodic review of 2011 (A/HRC/16/9).</t>
  </si>
  <si>
    <t>39(a)Enhance data collection relating to children with disabilities and conduct studies and analyses on the effectiveness of the implementation of the Convention and the existing laws and policies</t>
  </si>
  <si>
    <t>39(b)Reform the social assistance system for children with disabilities and their families in order to improve coherence and coordination and avoid institutionalization</t>
  </si>
  <si>
    <t xml:space="preserve">39(e) Guarantee all children with disabilities the right to inclusive education in mainstream school,independent of parental consent; </t>
  </si>
  <si>
    <t>47(d) Ensure that the policies, projects and practices on development and landgovernance, including those that may entail relocation of populations, are in line with relevant international standards, including the basic principles and guidelines on development-based evictions and displacement (A/HRC/4/18, annex 1), and the Voluntary Guidelines on the Responsible Governance of Tenure of Land, Fisheries and Forests in the Context of National Food Security of the Food and Agriculture Organization of the United Nations in 201</t>
  </si>
  <si>
    <t xml:space="preserve"> Special protection measures</t>
  </si>
  <si>
    <t xml:space="preserve">51(b) Take all necessary legal and practical steps to ensure the timely appointment of guardians for unaccompanied and separated children; </t>
  </si>
  <si>
    <t xml:space="preserve">51(h) Develop campaigns to counter hate speech against asylum seekers and refugees;
</t>
  </si>
  <si>
    <t xml:space="preserve">53(a) Conduct campaigns at all levels and in all provinces aimed at addressing the negative attitudes towards the Roma in society at large and take effective measures to prevent violence and hate speech against Roma;
</t>
  </si>
  <si>
    <t xml:space="preserve">55(c) Establish training programmes for labour inspectors and increase their numbers to ensure that employment practices are sufficiently monitored.	</t>
  </si>
  <si>
    <t xml:space="preserve">57(c) Based on the evaluation of the outcome of the National Programme for Preventing and Combating Human Trafficking and Protecting Victims (as prepared and implementedannually since 2011), integrate, in the next round of the programme, comprehensive measures to identify, protect and support child victims of trafficking that reflect their best interests and special needs. </t>
  </si>
  <si>
    <t>61(a)Ensure that children placed in specialized educational facilities have access to protection measures under the Child Protection Act;</t>
  </si>
  <si>
    <t xml:space="preserve">61(b)Ensure that pregnant girls placed in correctional facilities are provided with adequate living conditions, including the right to adequate food and nutrition, medical care and a safe environment; 
</t>
  </si>
  <si>
    <t xml:space="preserve">61(c)Monitor the implementation of alternatives when deprivation of liberty is handed down by courts to ensure that it is only used as a last resort and for the shortest possible period of time and ensure that the deprivation of liberty is reviewed on a regular basis with a view to withdrawing it; </t>
  </si>
  <si>
    <t xml:space="preserve">61(d)Ensure the provision of qualified and independent legal aid to children in conflict with the law at an early stage of the procedure and throughout the legal proceedings;
</t>
  </si>
  <si>
    <t xml:space="preserve">61(e)In cases where detention is unavoidable, ensure that children are not detained together with adults and that detention conditions are in compliance with international standards, including with regard to access to education and health services. </t>
  </si>
  <si>
    <t>62. Whilewelcoming the adoption by the State party of several European Uniondirectives (including Directive 2012/29/EU) as a means of improving conditions for child witnesses and the establishment of child friendly “blue rooms”, the Committee urges the State party to expedite the establishment of child-sensitive procedures, ensure that interviews are conducted in an appropriate manner — without the accused perpetrator being present — by adequately trained judicial staff so as to prevent revictimization and traumatization of children and take fully into account the Guidelines on Justice in Matters involving Child Victims and Witnesses of Crime (Economic and Social Council resolution 2005/20, annex).Follow-up to the Committee’s concluding observations on the Optional Protocol to the Convention on the sale of children, child prostitution and child pornography (CRC/C/OPSC/BGR/CO/1)</t>
  </si>
  <si>
    <t>68. The Committee recommends that the State party, in order to further strengthen the fulfilment of children’s rights, consider ratifying the Optional Protocol to the Convention on a communications procedure and ensure that appropriate mechanisms are put in place to ensure that it is fully implemented</t>
  </si>
  <si>
    <t>69(a)The International Convention on the Protection of the Rights of All Migrant Workers and Members of Their Families;</t>
  </si>
  <si>
    <t>69(b)The International Convention for the Protection of All Persons from Enforced Disappearance</t>
  </si>
  <si>
    <t>7(a)Ensure consistency in the adoption and application of domestic legislation;</t>
  </si>
  <si>
    <t>7(b)Promote and facilitate regular public debates and the active involvement of children and civil society organizations, before adopting draft laws;</t>
  </si>
  <si>
    <t>7(c)Ensure that relevant case law is accessible to the public;</t>
  </si>
  <si>
    <t>7(d)Ensure the timely adoption of subsidiary implementing legislation;</t>
  </si>
  <si>
    <t>7(e)Establish effective monitoring, evaluation and accountability mechanisms and provide in its next report detailed information on the evaluation of the implementation of its laws and regulations in the area of children’s rights;</t>
  </si>
  <si>
    <t>7(f)Allocate sufficient human, technical and financial resources for the effective implementation of all legislation relevant for children.</t>
  </si>
  <si>
    <t xml:space="preserve">13(b)Adopt a child-rights approach in the preparation of the State budget, with clear allocations for children to the relevant sectors and agencies, as well as specific indicators and a tracking system; </t>
  </si>
  <si>
    <t xml:space="preserve">13(c)Establish mechanisms to monitor and evaluate the efficacy, adequacy and equitability of the distribution of resources allocated to the implementation of the Convention; </t>
  </si>
  <si>
    <t xml:space="preserve">13d)Define strategic budgetary lines for children in disadvantaged or vulnerable situations who may require affirmative social measures, and ensure that those budgetary lines are protected, even in situations of economic crises, natural disasters and emergencies; </t>
  </si>
  <si>
    <t xml:space="preserve">13(e)Provide impact assessments of austerity measures in areas that are directly or indirectly related to children’s rights; </t>
  </si>
  <si>
    <t xml:space="preserve">13(f)Take all necessary measures to prevent and combat corruption; </t>
  </si>
  <si>
    <t>13(g)Provide disaggregated information on the proportion of the national budget allocated to the implementation of children’s rights at the national and local levels.</t>
  </si>
  <si>
    <t xml:space="preserve">17(a)Ensure that the Ombudsman for Children can effectively carry out its mandate, including reviewing draft laws relating to children’s rights; </t>
  </si>
  <si>
    <t>17(b)Continue to strengthen the independence of the Ombudsman for Children, including with regard to its funding, mandate and immunities, to ensure full compliance with the Paris Principles.</t>
  </si>
  <si>
    <t xml:space="preserve">19(a)Strengthen its efforts to disseminate the Convention, including in minority languages; </t>
  </si>
  <si>
    <t xml:space="preserve">19(b)Sensitize the public in general, including children, about children’s rights;  </t>
  </si>
  <si>
    <t>19(c)Ensure systematic, mandatory and ongoing training on children’s rights for the public at large, children and professionals, in particular the judiciary, social workers, law enforcement officials, health-care personnel, persons working in all forms of alternative care and the media.</t>
  </si>
  <si>
    <t xml:space="preserve">21(a)Intensify efforts to ensure the effective elimination of all forms of discrimination against children, through,inter alia, awareness-raising programmes and intercultural and interreligious dialogue, especially at the community level and in schools; </t>
  </si>
  <si>
    <t>21(b)Ensure that its programmes address the situation of discrimination against children in marginalized and disadvantaged situations, including children belonging to ethnic and religious minority groups, Roma children, children living in poverty, children with malignant or rare diseasesand foreign children.</t>
  </si>
  <si>
    <t xml:space="preserve"> 23. In the light of its general comment No. 14 (2013) on the right of the child to have his or her best interests taken as a primary consideration, the Committee recommends that the State party strengthen its efforts to ensure that this right is appropriately integrated and consistently applied in all legislative, administrative and judicial proceedings, as well as in all policies, programmes and projects relevant to and having an impact on children. In that regard, the Committee encourages the State party to develop procedures and criteria to provide guidance to all relevant persons in authority for determining the best interests of the child in every area and for giving the best interests of the child due weight as a primary consideration. Such procedures and criteria should be disseminated to courts of law, administrative authorities, legislative bodies, public and private social welfare institutions and the public at large.</t>
  </si>
  <si>
    <t>25(a)Consider establishing systems and/or procedures for social workers and courts to comply with the right of all children to be heard;</t>
  </si>
  <si>
    <t>25(b)Ensure that professionals in the judicial, welfare and other sectors dealing with children systematically receive appropriate training;</t>
  </si>
  <si>
    <t xml:space="preserve">25(c)Carry out awareness-raising activities to further promote the meaningful participation of all children within the family, community and schools, including within student councils, with particular attention to children in marginalized and disadvantaged situations,in order to change societal attitudes that perceive children as passive subjects of adult decision-making; </t>
  </si>
  <si>
    <t>25(d)Provide training for children on how to participate in the community and in student councils;</t>
  </si>
  <si>
    <t>25(e)Ensure that the views of the child are taken into account in cases of medical interventions, as indicated in the Committee’s general comment No. 15 (2013) on the right of the child to the enjoyment of the highest attainable standard of health.</t>
  </si>
  <si>
    <t xml:space="preserve"> 33. In line with its general comment No. 8 (2006) on the right of the child to protection from corporal punishment and other cruel or degrading forms of punishment, the Committee recommends that the State party strengthen its efforts, including through awareness-raising and parenting education programmes, to end the practice of corporal punishment in all settings, in particular in the family, and promote positive, non-violent and participatory forms of child-rearing and discipline as an alternative.</t>
  </si>
  <si>
    <t>35(a)Provide adequate training for police personnel, members of the judiciary and professionals working with and for children, with the aim of prevent re-victimization;</t>
  </si>
  <si>
    <t>35(b)Strengthen coordination between all actors in the protection system;</t>
  </si>
  <si>
    <t xml:space="preserve">35(c)Strengthen awareness-raising and education programmes, including campaigns, aimed at preventing and responding to sexual exploitation and abuse, targeting parents, children and community members; </t>
  </si>
  <si>
    <t xml:space="preserve">35(d)Take all necessary measures to deter perpetrators of such crimes; </t>
  </si>
  <si>
    <t>35(e)Ensure the development of programmes and policies for the prevention, recovery and social reintegration of child victims, in accordance with the outcome documents of the World Congresses against the Sexual Exploitation of Children.</t>
  </si>
  <si>
    <t>37(b)Further strengthen awareness-raising and education programmes with the involvement of children, in order to prevent and combat all forms of violence against children;</t>
  </si>
  <si>
    <t>37(c)Adopt a national coordinating framework, including civil society organizations, to effectively address all forms of violence against children;</t>
  </si>
  <si>
    <t xml:space="preserve">37(d)Establish a national database on all cases of domestic violence against children and undertake a comprehensive assessment of the extent, causes and nature of such violence; </t>
  </si>
  <si>
    <t xml:space="preserve">37(e)Provide training programmes for all professionals working with and for children, including teachers and social workers, aimed at helping them to recognize and effectively respond to incidents of violence; </t>
  </si>
  <si>
    <t xml:space="preserve">37(f)Provide adequate support, including psychological treatment, to victims of violence; </t>
  </si>
  <si>
    <t>37g)Cooperate with the Special Representative of the Secretary-General on violence against children and other relevant United Nations institutions</t>
  </si>
  <si>
    <t>39(a)Further strengthen assistance and support services to parents and legal guardians in their child-rearing responsibilities and promote measures to support working parents, including considering collaboration with the business sector;</t>
  </si>
  <si>
    <t xml:space="preserve">39(b)Ensure that the needs of all children are met, including children with disabilities and children living in remote areas and situations of poverty; </t>
  </si>
  <si>
    <t>39(c)Provide guidance and supervision for families whose children may be exposed to neglect or abuse;</t>
  </si>
  <si>
    <t xml:space="preserve">39(d)Establish a clear framework for supervisory measures, including control and evaluation measures, criteria for the selection of supervisors, as well as effective appeal mechanisms; </t>
  </si>
  <si>
    <t>39(e)Allocate sufficient human, technical and financial resources to ensure the effective functioning of the Social Welfare and Family Centres and provide continuous training to professionals employed in those centres.</t>
  </si>
  <si>
    <t xml:space="preserve">41(a)Ensure full implementation of the Master Plan for the Deinstitutionalization and Transformation of Social Welfare Institutions 2011–2018, in particular through strengthening support for family- and community-based care for children, wherever possible, and foster care for children who cannot stay with their families, with a view to reducing the institutionalization of children; </t>
  </si>
  <si>
    <t>41(b)Establish adequate safeguards and clear criteria, based on the best interests of the child, for determining whether a child should be placed in alternative care, and ensure that the views of the child are respected;</t>
  </si>
  <si>
    <t>41(c)Conduct periodic reviews of the placement of children in foster care and institutions and monitor the quality of care therein, including by providing accessible channels for reporting, monitoring and remedying maltreatment of children;</t>
  </si>
  <si>
    <t xml:space="preserve">41(d)Strengthen its support to children leaving alternative care to ensure their independent living; </t>
  </si>
  <si>
    <t xml:space="preserve">41(e)Strengthen the promotion and recruitment of foster families to ensure regional distribution and provide systematic training in, and support for, child-rearing for foster families; </t>
  </si>
  <si>
    <t>41(f)Strengthen its system of specialized foster care for children with behavioural problems, children with disabilities, children living with HIV/AIDS and pregnant girls and mothers under 18 years of age.</t>
  </si>
  <si>
    <t>43(a)Improve and strengthen early detection and treatment services in the health and education sectors;</t>
  </si>
  <si>
    <t xml:space="preserve">43(b)Prevent institutionalization of, and ensure sufficient alternative family- and community-based care options for, children with disabilities deprived of a family environment; </t>
  </si>
  <si>
    <t>43(c)Ensure adequate training of personnel working in health-care institutions on the medical practice regarding respect for the dignity of children with disabilities, and carry out regular inspections of institutions with long-term placement;</t>
  </si>
  <si>
    <t>43(e)Ensure that abandoned children with disabilities are included in the list of children available for adoption.</t>
  </si>
  <si>
    <t>45(a)Strengthen its efforts to ensure that all children enjoy equal access to health services, with particular emphasis on children in rural areas and from minority groups;</t>
  </si>
  <si>
    <t>45(b)Allocate adequate human resources to maintain the quality of health care;</t>
  </si>
  <si>
    <t>45(c)Take all necessary measures to ensure adequate support for children in need of mental health care</t>
  </si>
  <si>
    <t xml:space="preserve">45(d)Strengthen its efforts to ensure that, in practice, children are not separated from their parents and that they are treated in accordance with the rights set out under the Convention, including the right to privacy, confidentiality and to be heard, when they are hospitalized; </t>
  </si>
  <si>
    <t xml:space="preserve">45(e)Seek financial and technical assistance from the United Nations Children’s Fund (UNICEF) and the World Health Organization (WHO), among others, in that regard. </t>
  </si>
  <si>
    <t xml:space="preserve">51(a)Ensure that all children have equal access to education, in particular children in vulnerable and disadvantaged situations; </t>
  </si>
  <si>
    <t>51(b)End segregation of Roma children and ensure their full integration into mainstream education;</t>
  </si>
  <si>
    <t>51(c)Strengthen measures to move towards decentralization and pluralism in the design of educational programmes, with a view to encouraging child-centred learning and the active participation of children;</t>
  </si>
  <si>
    <t>51(d)Strengthen the national plan of action for human rights education, as recommended in the framework of the World Programme for Human Rights Education proclaimed by the General Assembly in its resolution 59/113;</t>
  </si>
  <si>
    <t>51(e)Expand support for, and vocational education and training of, children who have left school, so as to enable them to acquire competencies and skills to enhance their work opportunities.</t>
  </si>
  <si>
    <t>57(a)Adequate financial and human resources to improve the guardianship system for unaccompanied and separated children are allocated;</t>
  </si>
  <si>
    <t>57(b)All measures envisaged under the Migration Policy are effectively implemented;</t>
  </si>
  <si>
    <t>57(c)Reception centres are child-friendly and conform to applicable United Nations standards;</t>
  </si>
  <si>
    <t xml:space="preserve">57(d)Asylum-seeking children are provided with free legal aid or other appropriate forms of assistance throughout all stages of the asylum process; </t>
  </si>
  <si>
    <t>57(e)Asylum-seeking children have effective and non-discriminatory access to education</t>
  </si>
  <si>
    <t>59(a)Further promote diversion and alternative measures to detention, such as probation, mediation, counselling or community service, wherever possible, including through the allocation of sufficient human, technical and financial resources;</t>
  </si>
  <si>
    <t xml:space="preserve">59(b)Ensure that detention is used as a last resort and for the shortest possible period of time and that it is reviewed on a regular basis with a view to withdrawing it; </t>
  </si>
  <si>
    <t xml:space="preserve">59(c)In cases where detention is unavoidable, ensure that the children are not detained together with adults, that detention conditions are compliant with international standards, including with regard to access to education and health services, and that centres are regularly visited by judges; </t>
  </si>
  <si>
    <t xml:space="preserve">59(d)Ensure that all persons involved in the administration of juvenile justice receive appropriate education and training.To that effect, the Committee recommends that the State party make use of the technical assistance tools developed by relevant United Nations bodies. </t>
  </si>
  <si>
    <t xml:space="preserve"> 63. The Committee recommends that the State party take all appropriate measures to ensure that the recommendations contained in the present concluding observations are fully implemented. The Committee also recommends that the combined third and fourth (as relevant) periodic reports, the written replies of the State party and the present concluding observations be made widely available in the languages of the country.</t>
  </si>
  <si>
    <t>28(a)Increase the funding and resources allocated to its Youth Board to ensure that its ability to effectively fulfil its mandate as a platform for communicating the views of the child on Government policy and support the implementation of youth-related Government programmes with full respect for the views of the child on them;</t>
  </si>
  <si>
    <t>28(b)Take measures, including enacting legislation, to ensure that the views of the child, with due regard to age and maturity, are taken into account in all decisions affecting her/him, including in judicial proceedings;</t>
  </si>
  <si>
    <t>28(c)Undertake awareness-raising campaigns to facilitate families and adults’ understanding and respect of the right of children to express their views and actively create opportunities for children’s participation in matters that concern them.</t>
  </si>
  <si>
    <t xml:space="preserve">36(a) Undertake an independent and systematic evaluation on the effectiveness of current measures to eradicate domestic violence, with a view to using the results of the evaluation to improve such measures;
</t>
  </si>
  <si>
    <t xml:space="preserve">36(b) Ensure that specialized shelters for victims or those at risk of violence are made available in order to fully provide for their security as well as their physical and mental well-being; </t>
  </si>
  <si>
    <t xml:space="preserve">36(c) Include specific information in its next periodic report on follow-up to cases of abuse reported to the social welfare services, as well as information on the announced second research project on the extent of child abuse in Cyprus, with re-emphasis on its previous recommendation (CRC/C/15/Add.205, para. 46); </t>
  </si>
  <si>
    <t xml:space="preserve">36(d) Establish an accessible and effective mechanism for the prompt investigation and remedy of cases of domestic violence.
</t>
  </si>
  <si>
    <t xml:space="preserve">37(a) To prioritize the elimination of all forms of violence against children, including by ensuring the implementation of the recommendations of the United Nations study on violence against children, while paying particular attention to gender; </t>
  </si>
  <si>
    <t>37(b.i) The development in each State of a national comprehensive strategy to prevent and address all forms of violence against children;</t>
  </si>
  <si>
    <t>37(b.ii)The introduction of an explicit national legal ban on all forms of violence against children in all settings;</t>
  </si>
  <si>
    <t>37(b.iii)The consolidation of a national system of data collection, analysis and dissemination, and a research agenda on violence against children.</t>
  </si>
  <si>
    <t xml:space="preserve">45(b) Promote, develop and ensure access to early childhood development and education, particularly for children under the age of 4 and, especially for children at risk of delayed development and socioeconomic deprivation, take into account the Committee’s general comment No. 7 (2005) on implementing child rights in early childhood;  </t>
  </si>
  <si>
    <t>55. The Committee recommends that the State party bring the juvenile justice system fully into line with the Convention, in particular articles 37, 39 and 40, and with other relevant standards, including the United Nations Standard Minimum Rules for the Administration of Juvenile Justice (Beijing Rules), the United Nations Guidelines for the Prevention of Juvenile Delinquency (Riyadh Guidelines), the United Nations Rules for the Protection of Juveniles Deprived of their Liberty (Havana Rules), the Vienna Guidelines for Action on Children in the Criminal Justice System, and the Committee’s general comment No. 10 (2007) on children’srights in juvenile justice</t>
  </si>
  <si>
    <t>55(a)With reference to its previous recommendation (CRC/C/15/Add.205, para. 60), establish a juvenile justice system, including juvenile courts that have adequate human, technical and financial resources;</t>
  </si>
  <si>
    <t>55(b)Adopt a holistic and preventive approach to addressing the problem of juvenile offenders and its underlying social factors, with a view to supporting children at risk at an early stage by using alternative measures to detention such as diversion, probation, counselling, community service or suspended sentences, wherever possible</t>
  </si>
  <si>
    <t>55(c)Ensure that children, including those betweenthe ages of 14 and 18 years, are not subject to the adult justice system, regardless of the nature of the offence committed.</t>
  </si>
  <si>
    <t>9(b)	Allocate the necessary human, technical and financial resources for its effective operation.</t>
  </si>
  <si>
    <t xml:space="preserve">10(a)Allocate designated budget lines at the national, regional and local levels for the realization of children’s rights, giving particular attention to children in disadvantaged situations, including migrant and Roma children, with the aim ofpreventing family separation; </t>
  </si>
  <si>
    <t>10 (b)Resume the budget restructuring process to ensure the transparency of budget allocations, including use of specific indicators and tracking and monitoring systems.</t>
  </si>
  <si>
    <t>11(a)Covers all areas under the Convention and allows for the collection and analysis of data, disaggregated by age, sex, disability, geographical location, ethnic origin, national origin and socioeconomic background, on all children, in particular those in situations of vulnerability, including children from disadvantaged households, children who are victims of violence, rural children, children belonging to minority groups, migrant and refugee children, children with disabilities, children in care, children at risk of family separation and children deprived of their liberty;</t>
  </si>
  <si>
    <t>11(b)Includes consolidated data from across all relevant ministries and agencies, which should use unified reporting methodology and terminology.</t>
  </si>
  <si>
    <t xml:space="preserve">13(a) Integrate children’s rights into school curricula; </t>
  </si>
  <si>
    <t>14(a)Strengthen its cooperation with civil society and ensure that the system of allocating grants is transparent and accessible and covers more broadly all areas under the Convention</t>
  </si>
  <si>
    <t>14(b)Systematically involve civil society and organizations working for and with children in developing, implementing, monitoring and evaluating policies, plans and programmes concerning children’s rights and in preparing periodic reports under the Convention.</t>
  </si>
  <si>
    <t>16(a)Establish and implement regulations to ensure that the business sector, including the tourism industry, complies with international human rights and children’s rights standards, including by reviewing the national action plan for business and human rights and relevant legislation</t>
  </si>
  <si>
    <t>16(b)Ensure the effective monitoring of such regulations and appropriately sanction and provide remedies when violations occur.</t>
  </si>
  <si>
    <t>B. Definition of the child</t>
  </si>
  <si>
    <t>18(a)Intensify its measures to eliminate discrimination against Roma children in all areas of life;</t>
  </si>
  <si>
    <t xml:space="preserve">18(b)Adopt a national action plan for combating racism and hate crimes; </t>
  </si>
  <si>
    <t>18(c)Ensure that children from economically deprived households, rural children, children with disabilities, children in alternative care, migrant children and children belonging to minority groups have access to education, health care, essential services, housing, social benefits and participatory structures;</t>
  </si>
  <si>
    <t>18  (d)Ensure the availability of avenues to seek justice for children who are victims of discrimination and organizations representing them, including by introducing the class action pleading.</t>
  </si>
  <si>
    <t xml:space="preserve">20(a)Abolish any age limit on the right of children to express their views and ensure that children’s views are given due consideration in all matters and processes that affect them, especially through direct hearings; </t>
  </si>
  <si>
    <t xml:space="preserve">20(b)Ensure the mandatory legal representation of children in judicial proceedings; </t>
  </si>
  <si>
    <t>20(c)Resume the consideration of the draft law on the development of youth participation;</t>
  </si>
  <si>
    <t>20(d)Encourage, promote and support the participation of children in school parliaments and the National Parliament of Children and Youth throughout the territory of the State party, giving particular attention to children in vulnerable situations, and ensure that children’s views expressed through those channels truly have an impact on political discussions and decisions affecting children.</t>
  </si>
  <si>
    <t xml:space="preserve">25(a)Formulate an updated strategy on preventing and addressing all forms of violence against children and ensure the effective implementation, monitoring and evaluation thereof; </t>
  </si>
  <si>
    <t>25(b)Conduct a study to comprehensively assess the extent, causes and nature of child abuse and neglect, including domestic violence, and ensure the regular collection of disaggregated data</t>
  </si>
  <si>
    <t xml:space="preserve">25(c)Allocate adequate resources to improve victim identification and implement long-term programmes for addressing the root causes of violence and abuse; </t>
  </si>
  <si>
    <t>25(d)Increase the availability of multidisciplinary, community-based support services, and ensure cooperation and coordination between them, to prevent institutionalization;</t>
  </si>
  <si>
    <t>25(e)Strengthen awareness-raising and community-based programmes to prevent and tackle domestic violence, child abuse and neglect, including by involving former victims thereof;</t>
  </si>
  <si>
    <t xml:space="preserve">25(f)Consider ratifying the Council of Europe Convention on Preventing and Combating Violence against Women and Domestic Violence. </t>
  </si>
  <si>
    <t>27(b)Implement the measures necessary to enhance awareness of child sexual abuse and exploitation among both the members of public and professionals working with and for children and respond to all manifestations of child sexual exploitation and abuse, in particular online and in travel and tourism, including by strengthening the professional capacity and software tools to detect and investigate such abuse, promoting training for parents and teachers about risks online and the risks associated with sexting, ensuring and promoting accessible, confidential, child-friendly and effective channels for reporting all forms of sexual exploitation and abuse and encouraging children to make use thereof;</t>
  </si>
  <si>
    <t>27(c)Ensure that the implementation of the above-mentioned measures is regularly monitored and that the impact thereof on the prevalence, reporting and investigation of child sexual exploitation and abuse is assessed;</t>
  </si>
  <si>
    <t>27(d)Review sections 187 (1), 192, 193 and 202 of the Criminal Code to ensure that all persons under 18 years of age are protected against sexual exploitation and abuse and cannot be held criminally liable for sharing self-generated sexual images;</t>
  </si>
  <si>
    <t>27(e)Ensure that child sexual abuse is promptly reported, investigated and prosecuted, including sexual abuse within the child’s circle of trust, applying a child-friendly and multisectoral approach to avoid the retraumatization of children who are victims of such abuse, that appropriate remedies, treatment and support are provided to victims and that perpetrators are duly sanctioned and deterred from having contact with children in their professional capacity;</t>
  </si>
  <si>
    <t>27 (f)Provide specialized services for children who are victims of such abuse, including psychological support, to ensure their recovery and reintegration, from the State budget, maintain financial support to non-governmental organizations providing those services and provide child-friendly information on how to seek compensation;</t>
  </si>
  <si>
    <t>27(g)Build the capacity of professionals working for and with children to identify, refer to and/or provide appropriate assistance to children who are victims of such violence</t>
  </si>
  <si>
    <t>27(h)Conduct a national survey on sexual and intimate partner violence, including information about such violence among children and adolescents;</t>
  </si>
  <si>
    <t>27(i)Ensure the collection of data on child sexual exploitation and abuse, including in travel and tourism, disaggregated by age, sex, nationality and ethnic origin of the victim and the perpetrator and the relationship between the victim and the perpetrator.</t>
  </si>
  <si>
    <t xml:space="preserve">28(a)Explicitly criminalize forced marriage and raise awareness about the harmful effects of child marriage on the physical and mental health and well-being of girls, targeting in particular the Roma community, encourage the reporting of child marriage and establish protection schemes for victims who file a complaint;
</t>
  </si>
  <si>
    <t>28(b)Ensure that no child, including intersex children, is subjected to unnecessary medical or surgical treatment during childhood, in line with the rights of children to bodily integrity, autonomy and self-determination, and provide social, medical and psychological services, as well as adequate counselling, support and reparations, to intersex children and families with intersex children;</t>
  </si>
  <si>
    <t>28(c)Adopt the draft law to compensatechildren who are victims of forced sterilization</t>
  </si>
  <si>
    <t xml:space="preserve">29(a)Strengthen the capacity of, and coordination between, the social protection authorities at the various levels of government; </t>
  </si>
  <si>
    <t>29(b)Develop and finance social and community-based services to detect and support families in situations of particular vulnerability, including due to socioeconomic situations, those raising children with disabilities and single-parent families, and provide timely and targeted services, including field, outpatient, respite and social activation services, to prevent child abandonment and family separation and facilitate returns of children;</t>
  </si>
  <si>
    <t>29 (c)Review the amounts of child allowances and ensure that children benefit directly from them;</t>
  </si>
  <si>
    <t xml:space="preserve">29(d)Allocate adequate and long-term funding to social services, including preventive services, and to non-governmental organizations providing family support; </t>
  </si>
  <si>
    <t>29(e)Actively promote equal parenting and encourage fathers to share the care for very young children and to use parental leave.</t>
  </si>
  <si>
    <t>31(a)Unify the childcare system under one structure to enable its effective direction and the allocation of public funds to prioritize non-residential forms of support for children in situations of vulnerability, including children with disabilities, and their families;</t>
  </si>
  <si>
    <t xml:space="preserve">31(b) Develop and adopt a comprehensive national policy and strategy and a specific and time-bound action plan to phase out institutionalization, in support of community-based and family-based options, giving particular attention to children with disabilities, Roma children and very young children; </t>
  </si>
  <si>
    <t>31(c)Expedite the adoption of the draft act on support to families, alternative family care and the system to protect children’s rights;</t>
  </si>
  <si>
    <t xml:space="preserve">31(d)Ensure the implementation of the new legislation aimed at putting an end to the institutionalization of children under 3 years of age and ensure that such children are exclusively cared for in a family environment; </t>
  </si>
  <si>
    <t>31(e)Ensure that children are only separated from their family if it is in their best interests and after a comprehensive assessment of their situation and that poverty, housing situation, disability or ethnic origin are never the sole justification for family separation and abandon the practice of placement for “behavioural difficulties”;</t>
  </si>
  <si>
    <t xml:space="preserve">31(f)Promote, support and facilitate family-based care and, only when necessary and appropriate, care in small residential facilities, for children who cannot stay with their families, giving particular attention to children with disabilities and Roma children; </t>
  </si>
  <si>
    <t>31(g)Further strengthen the capacity of foster care, including by conducting a national recruitment campaign for foster parents and providing regular and adequate training for them before and during the placement of children, especially on fostering children with special needs;</t>
  </si>
  <si>
    <t xml:space="preserve">31(h)Ensure the regular, periodic and substantive review of placements and monitor the quality of care; </t>
  </si>
  <si>
    <t xml:space="preserve">31(i)Provide opportunities for all children in care to maintain direct contact with their parents; </t>
  </si>
  <si>
    <t>31(j)Ensure adequate support for children leaving care and develop community-based services to help them to start independent lives.</t>
  </si>
  <si>
    <t>32(a)Ensure that the best interests of the child are the paramount consideration in the adoption procedures for children of all ages and that the right of adoptive children to know their biological parents is effectively enforced;</t>
  </si>
  <si>
    <t>32(b)Develop and implement guidelines for the consistent and objective assessment of the suitability of children for adoption;</t>
  </si>
  <si>
    <t>32(c)Take the measures necessary to avoid unnecessary delays in procedures and to ensure that adoption agencies operate in a transparent manner, that their activities are duly regulated and that children in the adoption process are protected against the risks of private arrangements, trafficking and abuse;</t>
  </si>
  <si>
    <t>32 Ensure post-adoption monitoring and services.</t>
  </si>
  <si>
    <t>35(a)Align the definition of reasonable accommodation with the Convention on the Rights of Persons with Disabilities;</t>
  </si>
  <si>
    <t xml:space="preserve">35	(b)Improve the coordination and interconnection between the social, health-care and legal protection authorities charged with caring for children with disabilities and train staff to initiate appropriate care options and enable timely referrals; </t>
  </si>
  <si>
    <t>35	(c)End the practice of placing children with disabilities in “social care homes” with adults;</t>
  </si>
  <si>
    <t>35(d)Strengthen support for the parents of children with disabilities, including those with very serious, combined or rare disabilities, to meet the demand in urban, ruraland remote areas, reduce regional disparities and ensure the right of those children to grow up in their family environment, including by increasing the availability of early care, home nursing and relief services, creating a network of community and outpatient health-care services, training and ensuring an adequate number of paediatricians, child psychiatrists and psychologists and ergotherapists, providing timely and adequate socioeconomic support to all children with disabilities, regardless of their age and type of disability, and improving outreach to parents about the services available;</t>
  </si>
  <si>
    <t>35(e)Ensure early and effective detection of, and intervention for, children with autism and developmental disorders, provide adequate training to professionals and comprehensive information, services and support to parents, on educating and raising children with disabilities, and ensure that such children benefit from scientifically based early development programmes and inclusive education;</t>
  </si>
  <si>
    <t>35(f)Undertake awareness-raising campaigns to combat the stigmatization of, and prejudice against, and to promote a positive image of, children with disabilities.</t>
  </si>
  <si>
    <t xml:space="preserve">36(a)Evaluate the child and adolescent health strategy currently in force and formulate, with the participation of children, a subsequent strategy and an action plan with a dedicated budget and a monitoring mechanism; </t>
  </si>
  <si>
    <t xml:space="preserve">36(b)Adopt legislation on the provision of school health services and ensure their coordination; </t>
  </si>
  <si>
    <t>36(d)Adopt a paediatric essential drugs list and paediatric formulations for all essential drugs;</t>
  </si>
  <si>
    <t xml:space="preserve">36(e)Strengthen the collection of disaggregated data on the staffing of health-care facilities in urban and rural areas, drug prescriptions issued to children and health interventions. </t>
  </si>
  <si>
    <t xml:space="preserve">37	(a)Continue allocating adequate resources to prevent suicide among children and address its root causes; </t>
  </si>
  <si>
    <t xml:space="preserve">37(b)Take advantage of the mental health care reform and the development of the mental health action plan to establish measurable and time-bound indicators and a mechanism to assess and monitor the quality of services for children, ensure respect for the rights and dignity of children in psychiatric hospitals, develop community services, including for early intervention and for the provision of continuous support to children with severe mental health problems, encourage children to seek mental health services and ensure that they can do so without stigma; </t>
  </si>
  <si>
    <t xml:space="preserve">37(c)Prepare guidance for the transition from child to adult mental health services, for children requiring continuing care; </t>
  </si>
  <si>
    <t>37	(d)Collect and analyse disaggregated data on the availability of mental health services for children, including the number of practicing child psychologists and psychiatrists, of prescriptions for psychosocial disorders issued to children and of children in treatment for autism and attention deficit/hyperactivity disorder.</t>
  </si>
  <si>
    <t>38(a)Implement comprehensive adolescent sex and reproductive health education at school, with a focus on the promotion of human rights, gender equality, respect and contraceptive use and the prevention of adolescent pregnancy, high-risk sexual behaviour and sexual and intimate partner violence;</t>
  </si>
  <si>
    <t>38(b)Ensure that the notification of legal guardians in case of abortion is done with prior and informed consent of the girl concerned and is consistent with her right to privacy;</t>
  </si>
  <si>
    <t>38	(c)Ensure the effective implementation of the Act on the Protection of Health from Harmful Effects of Addictive Substances, to protect children from such phenomena, conduct large-scale awareness-raising campaigns and provide life skills education on preventing substance abuse and provide accessible and youth-friendly substance dependence treatment and harm reduction services and support services for quitting smoking</t>
  </si>
  <si>
    <t>38	(d)Adopt legislation and a policy for the transition from paediatric to adult services for children requiring continuing care;</t>
  </si>
  <si>
    <t>38(e)Undertake an assessment of the services provided to ensure their compliance with the rights of the child and the global standards for high-quality health-care services for adolescents of the World Health Organization (WHO), seeking the assistance of WHO</t>
  </si>
  <si>
    <t>39	(a)Conduct an assessment of the impact of air pollution on children’s health;</t>
  </si>
  <si>
    <t xml:space="preserve">39(b)Regulate the maximum concentrations of air pollutant emissions, establish </t>
  </si>
  <si>
    <t>39(c)Strengthen awareness-raising of environmental health and climate change among children.</t>
  </si>
  <si>
    <t>41(a)Establish an adequately resourced social housing system, systematically collect and analyse data on families in need of social housing and secure the necessary housing stock;</t>
  </si>
  <si>
    <t xml:space="preserve">41(b)Expeditiously adopt the draft law on social housing; </t>
  </si>
  <si>
    <t xml:space="preserve">41(c)End the practice of benefit-free zones and review the system of social benefits to support families in need, regardless of ethnic background, to ensure the conditions of living necessary for children’s development, in accordance with articles 26 (2) and 27 (3) of the Convention; </t>
  </si>
  <si>
    <t>41(d)Annul children’s debts and prohibit the registration of debts for children.</t>
  </si>
  <si>
    <t>42(a)Review its legislation and practices, including amendments toDecree No. 27/2016,to ensure the full and effective integration of all children, including Roma children, migrant children and children with disabilities, into mainstream education at all levels and provide adequate financial support for children in socially or financially disadvantaged situations;</t>
  </si>
  <si>
    <t>42(b)Reaffirm its commitment to inclusive education, including by employing an adequate number of teachers and adequately remunerated teaching assistants, ensuring reasonable accommodation at school, facilitating access to advisory centres and providing the necessary support to schools;</t>
  </si>
  <si>
    <t>42 (c)Collect and analyse disaggregated data on Roma children, children with disabilities and migrant children who enrol in, complete and drop out of school, to inform its policies and programmes;</t>
  </si>
  <si>
    <t xml:space="preserve">42 (d)Establish and apply a national standardized education curriculum, giving particular attention to digital skills, supply an adequate number of qualified and adequately remunerated teachers, strengthen teacher training in information and communications technology skills and improve digital equipment in schools; </t>
  </si>
  <si>
    <t>42 (e)Allocate sufficient State funds for developing early childhood education and creating an adequate number of childcare facilities, giving particular attention to children in socially and financially disadvantaged situations;</t>
  </si>
  <si>
    <t>42 (f)Address inequalities generated by the COVID-19 crisis during home schooling, including by ensuring the availability of computer equipment and sufficient Internet access, giving particular attention to children in rural areas and children with disabilities.</t>
  </si>
  <si>
    <t xml:space="preserve">44(a)Ensure that the best interests of the child are a primary consideration, that children are heard in procedures related to asylum and migration and that their views are duly taken into account, establish a procedure for a best interests determination in such procedures and build the authorities’ capacity to apply </t>
  </si>
  <si>
    <t>44 (b)Ensure that, in asylum and immigration matters, all those under 18 years of age are treated as children, receive the requisite special protection and are not detained;</t>
  </si>
  <si>
    <t>44 (c)Develop a standard age-determination procedure that is multidisciplinary, scientifically based, respectful ofchildren’s rights, used only in cases of serious doubt about the claimed age and takes into consideration documentary or other forms of evidence available and ensure access to effective appeal mechanisms</t>
  </si>
  <si>
    <t>44 (d)Harmonize legislation to prohibit the placing of children in immigration detention, which is never in their best interests, and ensure non-custodial solutions, including foster care, and prioritize the immediate transfer of asylum-seeking children and their families out of detention centres;</t>
  </si>
  <si>
    <t>44 (e)Intensify its efforts to ensure access to health care and health insurance for all migrant children, regardless of their or their parents’ asylum status, residence or health condition, and adopt a debt relief strategy for health-related matters;</t>
  </si>
  <si>
    <t>44 (f)Ensure access to all levels of education for all migrant children, including those without residence permits;</t>
  </si>
  <si>
    <t xml:space="preserve">44 (g)Strengthen training in Czech for migrant children, to enable them to quickly integrate into mainstream school, including by allocating adequate human, financial and technical resources and adopting the draft regulations on systematic educational support in Czech as a second language; </t>
  </si>
  <si>
    <t>44 (h)Develop campaigns for countering hate speech against migrants, asylum seekers and refugees, in particular children, include learning content against hatred, hate crimes, racism and intolerance in school curriculum and investigate, prosecute and punish acts of nationally or ethnically motivated discrimination</t>
  </si>
  <si>
    <t xml:space="preserve">46(a)Implement targeted policy measures to address the causes of poverty and improve living conditions among Roma families, including children, and ensure that they have access to public health insurance and adequate housing support; </t>
  </si>
  <si>
    <t>46 (b)Ensure that Roma children have access to high-quality education, including preschool education, and that they remain in and complete school, develop a school desegregation plan, promote diversity in schooling, reduce the number of Roma children in special education and establish safeguards against misplacement;</t>
  </si>
  <si>
    <t>46 (c)Identify, investigate and effectively address all cases of exploitation, abuse and hate crime in relation to Roma children, hold accountable those responsible and intensify awareness-raising efforts to prevent such violations;</t>
  </si>
  <si>
    <t>46 (d)Take all measures necessary to reduce the number of Roma children in institutional care, including through family support and family-based care options, and promote domestic adoptions;</t>
  </si>
  <si>
    <t>46 (e)Systematically collect and analyse data on the situation of Roma children in all areas covered by the Convention, with due respect for the principles of confidentiality, voluntary self-identification and informed consent, to inform its policies and programmes</t>
  </si>
  <si>
    <t>47 (a)Ensure the implementation, monitoring and evaluation of thenational strategy;</t>
  </si>
  <si>
    <t>4 (b)Improve the collection of data on children who are victims of trafficking, disaggregated by sex, age, type of exploitation and country of origin and destination;</t>
  </si>
  <si>
    <t xml:space="preserve">47(c)Undertake research on trafficking in children, including for the purposes of sexual exploitation, forced marriage and forced begging and theft; </t>
  </si>
  <si>
    <t xml:space="preserve">47(d)Establish a procedure for the identification of victims of trafficking and ensure that it is disconnected from the initiation of criminal proceedings and from the victim’s agreement to cooperate with the authorities and that it takes into account the best interests of the child and the specific circumstances and needs of children who are victims of trafficking; </t>
  </si>
  <si>
    <t>47(e)Build the capacity of the professionals working for and with children to identify victims of trafficking, in particular among asylum-seeking children, unaccompanied children and children in detention pending removal, and ensure their access to assistance and protection;</t>
  </si>
  <si>
    <t>47 	(f)Strengthen the provision of specialized services to children who are victims of trafficking, including shelters for women with several children, and ensure effective access to compensation and financial assistance, regardless of nationality or residence status;</t>
  </si>
  <si>
    <t>47 (g)Effectively investigate and prosecute cases of trafficking of children and ensure appropriate convictions for perpetrators under article 168 (1) of the Criminal Code;</t>
  </si>
  <si>
    <t>47 (h)Intensify awareness-raising and socioeconomic measures targeting families and children in vulnerable situations and measures to discourage demand for trafficking of children.</t>
  </si>
  <si>
    <t xml:space="preserve">48 (a)Strengthen the prevention of crime among children, paying particular attention to girls; </t>
  </si>
  <si>
    <t>48 (b)Ensure that children under 15 years of age, the minimum age of criminal responsibility, are not treated as offenders, benefit from high-quality, free and independent legal aid, access to their case files, evidence and the right to appeal and are never placed in closed institutions for young offenders;</t>
  </si>
  <si>
    <t>48 (c)Establish and promote non-judicial measures, such as diversion, mediation and counselling, for all children in conflict with the law, regardless of their age, and, wherever possible, the use of non-custodial sentences for children, such as probation or community service;</t>
  </si>
  <si>
    <t>48 (d)Ensure that detention is used as a measure of last resort, for the shortest possible period of time and is reviewed on a regular basis, with a view to its withdrawal, including by reviewing article 47 of the Act on Justiciary in Suits of Youth;</t>
  </si>
  <si>
    <t xml:space="preserve">48(e)When detention is unavoidable, ensure that children in conflict with the law are not detained together with adults or with other children in institutional care. </t>
  </si>
  <si>
    <t xml:space="preserve"> Follow up</t>
  </si>
  <si>
    <t>L. Ratification of international human rights instruments</t>
  </si>
  <si>
    <t>Status of the Convention</t>
  </si>
  <si>
    <t>6. The Committee recommends that the State party take measures to explicitly and fully incorporate all provisions of the Convention and its Optional Protocols into its national legislation in order to promote their application by the courts and administrative decision-making bodies.</t>
  </si>
  <si>
    <t>27(e) Ensure that adequate human, technical and financial resources are allocated to relevant child protection services and alternative care centres in every municipality, in order to provide children therein with an adequate standard of living, remove any barr</t>
  </si>
  <si>
    <t>36(d) In accordance with the recommendations by the Committee on the Elimination of Discrimination against Women (see CEDAW/C/DNK/CO/8, para. 28 (a)), intensify its efforts aimed at diversifying academic and vocational choices for women and men and girls and bo</t>
  </si>
  <si>
    <t>42(a) Ensure that children are not, under any circumstances, placed in detention, endeavour to place children in child-friendly accommodation under the child protection authorities instead of asylum centres and, in the meantime, ensure that all unaccompanied ch</t>
  </si>
  <si>
    <t>43(a) Continue its efforts to establish adequate and coordinated mechanisms for the identification and protection of child victims of trafficking, reduce bureaucracy and ensure systematic and timely information-sharing among relevant officials, and strengthen t</t>
  </si>
  <si>
    <t>43(b) Ensure that child victims are not, under any circumstances, treated as offenders, such as for migration offences, provide child victims with free legal aid and the support of child psychologists and social workers, including through the provision of adequ</t>
  </si>
  <si>
    <t>43(c) Ensure that children who cannot be guaranteed witness protection upon repatriation be guaranteed permission to reside in Denmark and receive protection. Access to shelter and a temporary residence permit for foreign child victims of trafficking should be</t>
  </si>
  <si>
    <t>44(a) Speedily adopt and implement the system focusing on crime prevention for young individuals that the State party is currently considering to introduce (see CRC/C/DNK/Q/5/Add.1, para. 61), and fully integrate therein the United Nations Guidelines for the Pr</t>
  </si>
  <si>
    <t>44(b) Place emphasis on prevention policies that facilitate the successful socialization and integration of all children, in particular through the family, the community, peer groups, schools, vocational training and the world of work, as well as through volunt</t>
  </si>
  <si>
    <t>44(c) In view of the current lack of any juvenile courts, expeditiously establish specialized juvenile courts and procedures with adequate human, technical and financial resources, designate specialized judges for children and ensure that such judges receive ap</t>
  </si>
  <si>
    <t>44(d) Promote non-judicial measures in the case of children accused of criminal offences, such as diversion, probation, mediation, counselling and community service, and, whenever possible, use alternative measures at sentencing, ensuring that detention is used</t>
  </si>
  <si>
    <t>44(f) In view of the Administration of Justice Act, currently allowing for the placement of children aged between 15 and 17 in pretrial detention for up to eight months, longer in exceptional circumstances, make legislative amendments to ensure that such detent</t>
  </si>
  <si>
    <t>44(g) In the light of the abundant evidence that the placement of children in adult prisons or jails compromises their basic safety, well-being and their future ability to remain free of crime and to reintegrate, amend section 78 (2) of the Sentence Enforcement</t>
  </si>
  <si>
    <t>51.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t>
  </si>
  <si>
    <t>11(c) Take into account the conceptual and methodological framework set out in the report of the Office of the United Nations High Commissioner for Human Rights entitled Human rights indicators: a guide to measurement and implementation (2012) when defining, co</t>
  </si>
  <si>
    <t>13(b) Take steps to increase the visibility of the Ombudsman for Children as the principal institution supervising the rights of the child and explain in a child-friendly manner through relevant channels (including among the Russian-speaking population) the pos</t>
  </si>
  <si>
    <t>37(a) Support and facilitate family-based care for children, wherever possible and strengthen the alternative care system, including foster care, kinship and custody arrangements for children who cannot stay with their families, with a view to further reducing</t>
  </si>
  <si>
    <t>37(e) Ensure that adequate human, technical and financial resources are allocated to alternative care centres and relevant child protection services in order to facilitate the rehabilitation and social reintegration of children residing in such centres to the g</t>
  </si>
  <si>
    <t>37(f) Regulate by law follow-up support for young people leaving alternative care, including foster care, kinship and custody arrangements, and provide the support necessary, until the age of 25 years, to ensure the successful transition of adolescents to an in</t>
  </si>
  <si>
    <t>43(a) Address the incidence of drug use by children and adolescents by, inter alia, providing children and adolescents with accurate and objective information as well as life skills education on preventing substance abuse (including tobacco and alcohol), and de</t>
  </si>
  <si>
    <t>45(d) Allocate sufficient resources on the new national integration plan, to provide different forms of communication opportunities in the Estonian-speaking environment for students in Russian-speaking schools, such as student exchanges, language camps, hobby a</t>
  </si>
  <si>
    <t>47(a) Amend the Act on Granting International Protection to Aliens to prohibit the detention of refugee and asylum-seeking children and adopt alternatives to detention so as to allow children to remain with family members and/or guardians in non-custodial, comm</t>
  </si>
  <si>
    <t>47(b) Ensure that unaccompanied children are assigned a free and qualified lawyer immediately upon their arrival at the border and ensure that a best interests assessment and/or best interest determination procedures are carried out at all stages of the nationa</t>
  </si>
  <si>
    <t>49(b) Implement, as soon as possible, its proposals to promote alternative measures to detention, such as diversion, probation, mediation, counselling or community service, wherever possible, and ensure that detention is used as a last resort and for the shorte</t>
  </si>
  <si>
    <t>51. The Committee reiterates its recommendation on data collection (para. 6), national plan of action (para. 12), dissemination and training (para. 17), measures to prevent offences under the Optional Protocol (paras. 26 and 28), existing criminal or penal laws and regulations (paras. 30, 32 and 33), legal aspects of adoption (para. 35), and protection of the rights of child victims (para. 40</t>
  </si>
  <si>
    <t xml:space="preserve"> Ratification of the Optional Protocol to the Convention on a communications procedure</t>
  </si>
  <si>
    <t>L. Cooperation with regional bodies</t>
  </si>
  <si>
    <t>7. The Committee urges the State party to take all necessary measures to address the recommendations contained in the concluding observations on the third periodic report that have not been sufficiently implemented, including those related to discrimination against children from ethnic minorities and immigrant children, respect for the views of the child, the rights of asylum-seeking children, deinstitutionalization of children and adolescent health</t>
  </si>
  <si>
    <t>17(c) Introduce child budgeting (budget tracking from a child right’s perspective) with a view to monitoring budget allocations for children and take into account the Committee’s recommendations resulting from its 2007 day of general discussion on resources fo</t>
  </si>
  <si>
    <t>21. The Committee recommends that the State party increase its efforts to strengthen knowledge among the general public, including children, parents and professionals working with children, of the Convention, national laws based on the Convention and other relevant international instruments. The Committee also recommends the reinforcement of training of all professional groups working for and with children, in particular, law enforcement officials, teachers, health workers, social workers and personnel working in all forms of alternative care, to ensure it is adequate and systematic.</t>
  </si>
  <si>
    <t>34(f) Provide support to biological families with the purpose of subsequent reunification of children in alternative care with their biological families, when possible</t>
  </si>
  <si>
    <t>39(b.i) The development of a national comprehensive strategy to prevent and address all forms of violence against children;</t>
  </si>
  <si>
    <t>39(b.ii) The introduction of an explicit national legal ban on all forms of violence against children in all settings; and</t>
  </si>
  <si>
    <t>39(b.iii) The consolidation of a national system of data collection, analysis and dissemination, and a research agenda on violence against children;</t>
  </si>
  <si>
    <t>51. The Committee calls upon the State party to reinforce its efforts to provide support to economically disadvantaged families, including children of young families, single parents and families with many children, and to guarantee the right of all children to an adequate standard of living. The Committee also recommends that the State party take the measures necessary for the comprehensive collection and analysis of data on child poverty in order for it to be effectively addressed.</t>
  </si>
  <si>
    <t>57. The Committee recommends that the State party draft a new general act on early childhood care and education, bringing together all the provisions concerning early childhood, and strengthening the child rights perspective taking into account the Committee’s general comment No. 7 (2005) on implementing child rights in early childhood and on the basis of the European Commission’s Communication on “Early Childhood Education and Care: Providing all our children with the best start for the world of tomorrow” (COM (2011 66)) of 17 February 201  The Committee further recommends that the coverage and quality of early childhood education programmes is improved by, inter alia, increasing the number of care staff and improving the staff-child ratio, so that the group sizes are limited and “continuity of care” relationships are better secured.</t>
  </si>
  <si>
    <t>66. The Committee recommends that the State party take all appropriate measures to ensure full implementation of the present recommendations, inter alia, by transmitting them to the Head of State, Supreme Court, Parliament, relevant ministries and municipal authorities for appropriate consideration and further action</t>
  </si>
  <si>
    <t>12.  The Committee recommends that the State party ensure that the coordination mechanism has a clear mandate and sufficient authority and resources to coordinate all activities related to the implementation of the Convention at cross-sectoral, national, regional and local levels, including in the overseas departments and territories.</t>
  </si>
  <si>
    <t>22 (a) Establish a clear regulatory framework for industries operating under the jurisdiction and control of the State party to ensure that their activities do not negatively affect human rights or endanger environmental and other standards, especially those relating to children’s rights;</t>
  </si>
  <si>
    <t>22 (b) Ensure that companies effectively implement international standards, including on human rights, the environment and health; that due diligence processes are required; and that effective means exist for monitoring implementation and appropriately sanctioning and providing remedies whenever violations occur;</t>
  </si>
  <si>
    <t>22 (c) Thoroughly investigate possible lapses in the performance of these obligations by French companies or their subsidiaries operating abroad.</t>
  </si>
  <si>
    <t>30	(a)	Develop effective avenues for children’s views to be heard and adequately inform children of such channels;</t>
  </si>
  <si>
    <t>30	(b)	Conduct programmes and awareness-raising activities to promote the participation of all children within the family, community and schools, paying particular attention to children in vulnerable and marginalized situations.</t>
  </si>
  <si>
    <t>39(a) Implement the regulations prohibiting the use of sexualized images of children in the media, in the marketing of products or for other purposes, and take effective measures to control access to inappropriate digital information by children</t>
  </si>
  <si>
    <t>39 (b) Strengthen awareness-raising, information and education programmes to sensitize children, parents and the general public on opportunities and risks relating to the use of digital media and information and communications technology.</t>
  </si>
  <si>
    <t xml:space="preserve">48 	(a)	Increase awareness of female genital mutilation in the State party among girls at risk, medical professionals, social workers, police officers, gendarmes, and magistrates; </t>
  </si>
  <si>
    <t>48(b)	Develop and implement a rights-based health-care protocol for intersex children, ensuring that children and their parents are appropriately informed of all options; that children are involved, to the greatest extent possible, in decision-making about their treatment and care; and that no child is subjected to unnecessary surgery or treatment.</t>
  </si>
  <si>
    <t>50 (a)	Consider replacing the term “parental authority” with “parental responsibility” or similar terminology, in line with the rights of the child;</t>
  </si>
  <si>
    <t xml:space="preserve">50 (b)	Adopt all necessary measures to improve national and local governance of child protection policies by promoting communication, cross-cutting approaches and coordination between actors; </t>
  </si>
  <si>
    <t>50 (c)	Ensure the full implementation of Law No. 2007-293 of 5 March 2007 by public authorities at all levels, including with regard to prevention, the identification of children at risk and the quality of care interventions.</t>
  </si>
  <si>
    <t>62(e) Increase the necessary resources to ensure that all children, including unaccompanied children and migrant children without a valid residence permit, have access to basic health care</t>
  </si>
  <si>
    <t>66. In the light of its general comment No. 4 (2003) on adolescent health and development in the context of the Convention on the Rights of the Child, the Committee recommends that the State party adopt a comprehensive sexual and reproductive health policy for adolescents and ensure that sexual and reproductive health education is part of the mandatory school curriculum and targeted at adolescent girls and boys, with special attention given to preventing early pregnancy</t>
  </si>
  <si>
    <t>68. The Committee recommends that the State party address the incidence of drug use by children and adolescents by, inter alia, providing children and adolescents with accurate and objective information as well as life skills education on preventing substance abuse, including of tobacco and alcohol, and develop accessible and youth‑friendly drug dependence treatment and harm reduction services for children and young people</t>
  </si>
  <si>
    <t>74(a)	Adopt the necessary measures, including those of a legal nature, to avoid the detention of children in waiting zones through increased efforts to find suitable alternatives to deprivation of liberty and place children in appropriate accommodation,andto fully respect non-refoulement obligations;</t>
  </si>
  <si>
    <t>74	(b)	Put an end to the use of bone tests as the main method to determine the age of children, using instead other methods that are proven to be more accurate.</t>
  </si>
  <si>
    <t xml:space="preserve">82(a)	Establish a minimum age of criminal responsibility, not below the age of 13 and requiring the child’s capacity of discernment (see CRC/C/FRA/CO/4 and Corr.1, para. 99); </t>
  </si>
  <si>
    <t xml:space="preserve">82(b)	Refrain from treating children above 16 years of age as adults; </t>
  </si>
  <si>
    <t>82	(c)	Ensure that, in practice, detention is used only as a measure of last resort and for the shortest possible period of time, promoting instead alternative measures, wherever possible, and ensure that in cases where detention is unavoidable, it is done in compliance with the law and international standards, so that children, particularly girls, are not detained together with adultsand can access education and health services</t>
  </si>
  <si>
    <t>82(d)	Establish specialized juvenile court facilities and procedures with adequate human, technical and financial resources and properly trained and available adhoc administrators</t>
  </si>
  <si>
    <t xml:space="preserve">82(e)	Build the capacities of staff working with and for children, including in secure supervision centres, to provide quality education, health care and psychiatric care and continue training programmes on relevant international standards for all professionals working with the criminal justice system. </t>
  </si>
  <si>
    <t xml:space="preserve">84	(a)	Guarantee that bans on defendants approaching or contacting victims are implemented and allocate resources to protect victims from secondary victimization, retaliation or intimidation; </t>
  </si>
  <si>
    <t>84(b)	Ensure that children receive immediate protection, and medical and psychological care, by appropriately trained staff;</t>
  </si>
  <si>
    <t xml:space="preserve">84(c)	Adopt the necessary measures, including those of a legal nature, to interview child victims in premises designed and adapted for that purpose, including through videorecording and the use of skilled personnel. </t>
  </si>
  <si>
    <t xml:space="preserve">86 (a)	Investigate, prosecute and convict clients involved in child prostitution; </t>
  </si>
  <si>
    <t>86	(b)	Adopt measures, including ones establishing adequate socio-educational support structures, to ensure that all child victims receive appropriate and secure legal, social, educational and medical assistance;</t>
  </si>
  <si>
    <t>86	(c)	Prosecute cases of rape inflicted on children as crimes.</t>
  </si>
  <si>
    <t>6. The Committee encourages the State party to continue its efforts to adopt a law on the rights of the child, to incorporate all provisions of the Convention and its optional protocols, and to seek technical assistance from, inter alia, the United Nations Children’s Fund (UNICEF) to do so</t>
  </si>
  <si>
    <t>14(c) Undertake awareness-raising campaigns for the tourism industry and the public at large on the prevention of child sex tourism, and widely disseminate the World Tourism Organization Global Code of Ethics for Tourism among travel agents and in the tourism i</t>
  </si>
  <si>
    <t>15(a) Allocate the necessary human, technical and financial resources to institutions in charge of monitoring the implementation of the law on the elimination of all forms of discrimination and especially to the Office of the Public Defender, and collect disagg</t>
  </si>
  <si>
    <t>15(c) Combat the practice of sex-selective abortion, including by addressing its root causes and the long-term implications for society, expanding family planning services and carrying out awareness-raising activities on the detrimental impact of sex selection</t>
  </si>
  <si>
    <t>17(a)	The refinement of appropriate legislation;</t>
  </si>
  <si>
    <t>17(b)	The continuous training of professionals</t>
  </si>
  <si>
    <t xml:space="preserve">17(c)	Support of various forms for children’s meaningful participation; </t>
  </si>
  <si>
    <t>17(d)	Collaboration with civil society organizations, to increase opportunities for children’s participation, including in the media.</t>
  </si>
  <si>
    <t>20(d) Ensure the accessibility of the existing mechanisms for receiving complaints of ill-treatment or abuse from or on behalf of children</t>
  </si>
  <si>
    <t>22(b) Further strengthen programmes and policies combating violence against children, including community-based programmes and campaigns aimed at preventing and tackling domestic violence, child abuse and neglect, and involve children, former child victims, vol</t>
  </si>
  <si>
    <t>22(f) Ensure that mandaturi are active in all schools, extend their mandate to kindergartens and childcare facilities and reinforce their capacity for the identification, reporting and management of cases of violence and abuse in schools, using a multidisciplin</t>
  </si>
  <si>
    <t>42(g) Develop appropriate guidelines for the implementation of child referral protection procedures for all professionals involved in the child protection system (including teachers, social workers, kindergarten personnel, medical professionals and members of t</t>
  </si>
  <si>
    <t>42(h) (h)	Cooperate with the Special Representative of the Secretary-General on Violence against Children and other relevant United Nations bodies.</t>
  </si>
  <si>
    <t>24(a) Establish a national database on all cases of sexual exploitation and abuse of children, including cases of online abuse and exploitation and cases happening within the family, and undertake a comprehensive assessment of the extent, causes and nature of t</t>
  </si>
  <si>
    <t>24(b) Reinforce the victim identification process for cases of sexual abuse and exploitation of children, including by adopting proactive investigation and prosecution strategies, allocate the necessary human, technical and financial resources to the specialize</t>
  </si>
  <si>
    <t>24(d) Train actors potentially involved in the detection of children suspected of having been subjected to sexual exploitation or abuse, on applicable international child-rights norms and standards, on protection, reporting and referral procedures and a child-f</t>
  </si>
  <si>
    <t>24(f) Raise the awareness of parents, children, teachers, health officials and others working with and for children, and especially of children who are particularly vulnerable to sexual exploitation, of reporting and referral procedures and of ways of minimizin</t>
  </si>
  <si>
    <t>42(h) Strengthen the financial resources and support for assistance allocated to child victims of abuse and neglect, in order to ensure that they have access to services for recovery, counselling and other forms of rehabilitation, and meet the childcare standar</t>
  </si>
  <si>
    <t>25. The Committee welcomes the abolishment by 1 January 2017 of the legal provisions allowing the marriage of children before the age of 18 and recommends that the State party develop awareness-raising campaigns and programmes to reinforce the implementation of the law</t>
  </si>
  <si>
    <t>27(a) Reinforce and allocate the necessary human, technical and financial resources to the social protection system and to education and family policies and programmes, especially by significantly increasing the number, training and remuneration of social worke</t>
  </si>
  <si>
    <t>30(a) Introduce individual functional assessments of disability status, based on the International Classification of Functioning, Disability and Health, and a biopsychosocial approach for their support, train service providers on the assessments, guarantee effe</t>
  </si>
  <si>
    <t>30(b) Accelerate the deinstitutionalization process in rural areas, ensure sufficient alternative family- and community-based care options for children deprived of a family environment, in particular for children with disabilities, and reinforce reintegration s</t>
  </si>
  <si>
    <t xml:space="preserve">30(e) Undertake awareness-raising campaigns aimed at government officials, the public and families, to combat the stigmatization of and prejudice against children with disabilities, promote a positive image of such children and strengthen knowledge of the specific services available. </t>
  </si>
  <si>
    <t>32(a) Strengthen efforts to decrease rates of infant mortality and stillbirth by, inter alia, improving ante- and postnatal care, enhancing the capacity of health-care providers all over the country, and implement and apply the OHCHR technical guidance on the a</t>
  </si>
  <si>
    <t>32(b) Allocate adequate human, technical and financial resources to ensure full coverage of educational visits by primary health-care professionals, define the periodicity of visits, expand the programme to pregnant women and introduce information on levels of</t>
  </si>
  <si>
    <t>35(b) Allocate sufficient funds to counteract persistent inequality, effectively reduce the disparities and improve the extremely low standard of living of, inter alia, families with several children, refugee and internally displaced families and families livin</t>
  </si>
  <si>
    <t>35(d) Seek technical cooperation from, inter alia, UNICEF for the regular monitoring of the poverty of children and take urgent measures to address all negative indicators</t>
  </si>
  <si>
    <t>36(a) Take the necessary measures to improve the accessibility of education and focus on creating the conditions to increase the access of children of vulnerable groups, such as children in situations of poverty, those from ethnic minorities and those with disa</t>
  </si>
  <si>
    <t>36(d) Take all necessary measures to implement the draft law on early learning and preschool education and allocate sufficient financial resources for the development and expansion of early childhood education, based on a comprehensive and holistic policy of ea</t>
  </si>
  <si>
    <t>36(e) Adopt and implement the national standards and technical regulations on water, sanitation, hygiene and nutrition for preschool institutions and establish monitoring mechanisms and tools for their enforcement in order to eliminate existing regional dispari</t>
  </si>
  <si>
    <t>37(a) Expedite the adoption of the draft law on international protection to facilitate the access of asylum-seeking children to the asylum system, including for children in need of international protection, bringing the national legislation in line with the Con</t>
  </si>
  <si>
    <t>37(b) Allocate sufficient human, technical and financial resources for the implementation of the migration strategy and action plan for the period 2016-2020 to facilitate local integration of refugee and asylum-seeking children and their access to naturalizatio</t>
  </si>
  <si>
    <t>39(b) While seeking long-term solutions, ensure that appropriate alternative accommodation is made available to all residents upon the closure of collective centres, especially families with children and strengthen support to community-based initiatives to gene</t>
  </si>
  <si>
    <t>41(e) Conduct public awareness campaigns to address the stigma attached to children in street situations</t>
  </si>
  <si>
    <t>42(a) Combating trafficking in persons to develop further prevention, protection and prosecution measures to combat the sexual and labour exploitation, sale, abduction of and trafficking in children</t>
  </si>
  <si>
    <t>42(b) Specifically target children in vulnerable and marginalized situations in the action plan, including children from ethnic minorities, children placed in institutions, children living in street situations, children with disabilities, children affected by m</t>
  </si>
  <si>
    <t>47. The Committee invites the State party to submit its combined fifth and sixth periodic reports by 1 July 2022 and to include therein information on the follow-up to the present concluding observations. The report should be in compliance with the Committee’s harmonized treaty-specific reporting guidelines adopted on 31January 2014 (CRC/C/58/Rev.3) and should not exceed 21,200 words (see General Assembly resolution 68/268, para.16).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</si>
  <si>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48.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t>
  </si>
  <si>
    <t>20(a)	Include mandatory modules on the Convention and human rights in general in the school curriculum and develop sufficient initiatives to provide that information to vulnerable groups such as asylum seekers, refugees and ethnic minorities;</t>
  </si>
  <si>
    <t>20(b)	Develop systematic and ongoing training programmes on the Convention for all professional groups working with and for children, such as judges, lawyers, law enforcement officials, civil servants, teachers, health personnel, including psychologists, and social workers;</t>
  </si>
  <si>
    <t xml:space="preserve">20(c)	Encourage greater media engagement in raising awareness of the Convention in a child-friendly manner, in particular through greater use of social media, but also the press, radio, television and other media, as well as the active involvement of children themselves in public outreach activities. </t>
  </si>
  <si>
    <t>23(d) Comply with international and domestic standards on business and human rights with a view to protecting local communities, particularly children, from any adverse effects resulting from business operations, in line with the Guiding Principles on Business and Human Rights: Implementing the United Nations ¨Protect, Respect and Remedy¨ Framework, adopted by the Human Rights Council in 201</t>
  </si>
  <si>
    <t>29. The Committee urges the State party to take the appropriate measures to ensure that birth registration is available as soon as possible for all children, regardless of their parents’ legal status and/or origin. The Committee recommends that, in doing so, the State party exempt registry officials from the obligation to communicate information to the immigration authorities, as it did for the staff of educational facilities in 2011</t>
  </si>
  <si>
    <t>35(e)	Permanent status for the Independent Commissioner for Child Sex Abuse Issues.</t>
  </si>
  <si>
    <t>39(a)	Provide training on the prevention of and response to female genital mutilation for all relevant professional groups, in particular doctors, midwives, hospital personnel, teachers, social workers and child helpline counsellors;</t>
  </si>
  <si>
    <t xml:space="preserve">39(b)	Strengthen and organize further information dissemination and awareness-raising campaigns to prevent the practice, inter alia by involving civil society and the media. In that regard, particular focus should be placed on campaigns targeting girls at risk, informing them about access to help and advice; </t>
  </si>
  <si>
    <t>39(c)	Further strengthen measures for the elimination of female genital mutilation in its international cooperation programmes by, inter alia, extending financial and technical assistance to countries where female genital mutilation is practised</t>
  </si>
  <si>
    <t>45. In the light of its general comment No. 14 (2013) on the right of the child to have his or her best interests taken as a primary consideration, the Committee recommends that the State party ensure a general statutory right for children of foreign nationals to family reunification up to the age of 1</t>
  </si>
  <si>
    <t>47(a) Improve its system of family support and ensure that placement of children in foster care is used in the best interests of the child only;</t>
  </si>
  <si>
    <t>47(b) Provide welfare services with adequate human and financial resources in order to make them available to all families faced with social and economic difficulties, including migrant families, particularly difficulties in overcoming language barriers;</t>
  </si>
  <si>
    <t>47(c) Revise its policy of placing children in other European Union countries and provide adequate supervision, follow-up and evaluation.</t>
  </si>
  <si>
    <t>49. The Committee recommends that the State party adopt a comprehensive national policy for early childhood education and care, in compliance with the Europe 2020 growth strategy, and ensure that all children have access to high-quality early childhood education and care, without discrimination.</t>
  </si>
  <si>
    <t>61. Referring to its general comment No. 4 (2003) on adolescent health and development, the Committee recommends that the State party ensure that children are provided with accurate information about the negative consequences of drug, alcohol and substance abuse. The State party should ensure that information on its harmful effects is better integrated into the school curriculum, thus teaching life skills to prevent such abuse, and encourage more media coverage to prevent substance abuse. The Committee further recommends that the State party ensure that children have sufficient access to confidential counselling and treatment for addiction</t>
  </si>
  <si>
    <t>77(a)	Raise the minimum age for recruitment into the armed forces to 18 years;</t>
  </si>
  <si>
    <t xml:space="preserve">77(b)	Prohibit all forms of advertising campaigns for the German armed forces that target children; </t>
  </si>
  <si>
    <t xml:space="preserve">77(c)	Ensure the greatest transparency regarding the transfer of arms and explicitly prohibit in law the sale of arms when there is risk that the final destination is a country where children are, or potentially could be, recruited or used in hostilities. </t>
  </si>
  <si>
    <t>80. The Committee recommends that, in order to further strengthen the fulfilment of children’s rights, the State party ratify the core human rights instruments to which it is not yet a party, namely, the Optional Protocol to the International Covenant on Economic, Social and Cultural Rights, and the International Convention on the Protection of the Rights of All Migrant Workers and Members of Their Families</t>
  </si>
  <si>
    <t>L.	Next report</t>
  </si>
  <si>
    <t>33(a)	All children are duly registered at birth, including through improvement of the provision of information on, and easier access to, birth registration facilities; and</t>
  </si>
  <si>
    <t>33(b)	All children, especially those from disadvantaged groups, are able to be registered under, and make use of, their full original name as chosen by their parents or other legal guardian</t>
  </si>
  <si>
    <t>49(b.i) The development of a national comprehensive strategy to prevent and address all forms of violence and ill-treatment against children;</t>
  </si>
  <si>
    <t>49(b.ii) The introduction of an explicit national legal ban on all forms of violence against children in all settings; and</t>
  </si>
  <si>
    <t>49(b.iii) The consolidation of a national system of data collection, analysis and dissemination, and a research agenda on violence and ill-treatment against children.</t>
  </si>
  <si>
    <t>53. The Committee recommends that the State party ensure that all children have access to health care, giving particular attention to access to health services for Roma children, children of the Muslim community of Thrace, children in street situations, and migrant, asylum-seeking and unaccompanied children. The Committee further recommends that the State party collect data on its basic national health indicators, and strengthen its health infrastructure, including through the recruitment of additional nurses and social workers.</t>
  </si>
  <si>
    <t>65(a) Ensure that children, either separated or together with their families, who enter the country in an irregular manner, are not detained, or remain in detention only in very exceptional circumstances and for the shortest period of time necessary;</t>
  </si>
  <si>
    <t>65(c) Sign the planned memorandum of understanding with the International Committee of the Red Cross to provide assistance to unaccompanied alien minors</t>
  </si>
  <si>
    <t xml:space="preserve">18(a)	Conduct a comprehensive assessment of the budgetary resources necessary for the implementation of the rights of children in Vatican City State and for the promotion and protection of children’s rights by Catholic organizations and institutions in other States parties; </t>
  </si>
  <si>
    <t>18(b)	Establish a system to assess the impact of the resources allocated to serve the best interests of the child, with special attention to children in vulnerable situations.</t>
  </si>
  <si>
    <t xml:space="preserve"> 36. In the light of articles 6, 7, 8 and 19 of the Convention, the Committee strongly urges the Holy See to cooperate in studies to determine the root causes of the practice of anonymous abandonment of babies and expeditiously strengthen and promote alternatives, taking into full account the right of children to know their biological parents and siblings, as enshrined in article 7 of the Convention. The Committee also urges the Holy See to contribute to addressing the abandonment of babies by providing family planning, reproductive health care, as well as adequate counselling and social support to prevent unplanned pregnancies, and to provide assistance to families in need, while introducing the possibility of confidential births at hospitals as a measure of last resort to prevent abandonment and/or death of a child.</t>
  </si>
  <si>
    <t>53. The Committee urges the Holy See to adopt a policy for the de-institutionalization of children placed in Catholic institutions and for the reunification of children with their families, where possible. The Committee also recommends that the Holy See take all necessary measures to ensure as a matter of priority that children under the age of three are not placed in institutions. The Holy See should also adopt guidelines for the placement, adequate periodic review and monitoring of children in all Catholic alternative-care settings, in order  to ensure the application of standards and to prevent abuse. In doing so, the Holy See should take into account the Guidelines for the Alternative Care of Children annexed to General Assembly resolution 64/142 of 20 December 200</t>
  </si>
  <si>
    <t>57(a )Assess the serious implications of its position on the enjoyment by adolescents of the highest attainable standard of health, and overcome all barriers and taboos surrounding adolescent sexuality that hinder their access to sexual and reproductive information, including information on family planning, contraceptives, the dangers of early pregnancy, the prevention of HIV/AIDS, and the prevention and treatment of STDs;</t>
  </si>
  <si>
    <t>61(c) Ensure that child victims and witnesses of crimes are provided with support for their physical and psychological rehabilitation and social reintegration and that such measures are not conditional on confidential settlement that would prevent children from reporting abuse to national law enforcement authorities;</t>
  </si>
  <si>
    <t>17(a)	Ensure that the best interests of the child are a primary consideration when drafting, adopting and reviewing legislation that has an impact on children’s rights, including asylum- and migration-related legislation, and in its policies and procedures;</t>
  </si>
  <si>
    <t>17(b)	Ensure that this right is appropriately integrated and consistently applied in administrative proceedings concerning children, and that the child protection services are adequately resourced to implement it in practice</t>
  </si>
  <si>
    <t>18(e) Strengthen initiatives aimed at increasing child participation and develop toolkits for consulting children on national policy issues that affect them - in particular the issues that children identified as being of most concern for them, such as education, climate change and security - and ensure that children'sviews are taken into account by local and national authorities</t>
  </si>
  <si>
    <t xml:space="preserve">19(a)	To amend the Citizenship Act to prevent statelessness of children of foreign parents unable to confer their nationality on children born abroad, and of children of recognized stateless persons who have no established residence in the country; </t>
  </si>
  <si>
    <t>19 (b)	To ensure that those children are able to obtain Hungarian nationality according to a clear process and rules applied uniformly throughout the country</t>
  </si>
  <si>
    <t xml:space="preserve">20(a)	Amend its legislation to allow children, including those under the age of 14 years, to hold managerial positions in civil society associations, particularly those created by children themselves; </t>
  </si>
  <si>
    <t>20(b)	Ensure that children enjoy their right to freedom of expression, including when participating in peaceful demonstrations, and do not suffer negative consequences, such as charges of petty offences by the police.</t>
  </si>
  <si>
    <t>22	(a)	Continue to expand access by children to a variety of information from a diversity of sources, including through the Internet, and ensure that children, their parents and other caregivers are taught appropriate online behaviour, including preventive strategies against online abuse and exploitation;</t>
  </si>
  <si>
    <t>22	(b)	Promote access by children with disabilities to information by making audio description and captioning widely available.</t>
  </si>
  <si>
    <t>24(c) To consider expanding the application of the regulations on institutional, operational and sectoral methodology for investigating and addressing cases ofabuse of children and young adults in childcare institutions, foster families and correctional institutions, of the Ministryof Human Resources, to all settings and instances where children may be victims of violence;</t>
  </si>
  <si>
    <t>25 (a) To effectively implement the prohibition on the use of all forms of corporal punishment in all settings, including the home, schools and alternative care institutions;</t>
  </si>
  <si>
    <t>25 (b)	To strengthen its measures to develop awareness-raising and education campaigns that promote positive, non-violent and participatory forms of child-rearing and discipline and underscore the adverse consequences of corporal punishment, targeting in particular children, parents, teachers and social protection professionals.</t>
  </si>
  <si>
    <t>31 (a)	Ensure that all children benefit in practice from the mandatory health services free of charge;</t>
  </si>
  <si>
    <t>31 (b)	Ensure that health-care facilities and practitioners, including paediatricians, are available throughout the State party, including in rural areas.</t>
  </si>
  <si>
    <t>36(e) To ensure that the legal protection of children in schools against physical and mental violence is strictly upheld</t>
  </si>
  <si>
    <t xml:space="preserve">37(a)	Continue to invest in children’s access to physical and arts education through the national curriculum; </t>
  </si>
  <si>
    <t xml:space="preserve">37 	(b)	Strengthen its measures to ensure that all children, including children with disabilities, Roma children and asylum-seeking, refugee and migrant children, have access to inclusive sporting, recreational, leisure, cultural and artistic activities; </t>
  </si>
  <si>
    <t>37 	(c)	Promote children’s access to free, unstructured, imaginative play outside, especially in urban environments</t>
  </si>
  <si>
    <t>41 (a)	Apply a child-friendly and multisectoral approach to avoid the retraumatization of child victims, and ensure the development of programmes and policies for their full recovery and social reintegration;</t>
  </si>
  <si>
    <t>41(b)	Guarantee access for child victims access to adequate procedures to seek compensation for damages, and ensure that child victims and witnesses of crime have access to adequate support, irrespective of whether they assist with police investigations, prosecutions or trials.</t>
  </si>
  <si>
    <t xml:space="preserve"> Ratification of the Optional Protocol on a communications procedure</t>
  </si>
  <si>
    <t>45(a)	International Convention for the Protection of All Persons from Enforced Disappearance;</t>
  </si>
  <si>
    <t>45(b)	International Convention on the Protection of the Rights of All Migrant Workers and Members of Their Families.</t>
  </si>
  <si>
    <t>13. The Committee recommends that the State party undertake measures to establish an effective permanent mechanism for coordinating the implementation of child rights policies byall the relevant bodies and institutions at all levels. This mechanism should be provided with the necessary human, technical and financial resources to implement child rights policies that are comprehensive, coherent and consistent at national, regional and municipal levels.</t>
  </si>
  <si>
    <t>47(c) Strengthen measures to address the problem of immigrant childrendropouts from upper secondary schools.</t>
  </si>
  <si>
    <t>16(a) Utilize a child rights approach in the formulationof the State budget by implementing a tracking system for the allocation and use of resources for children throughout the budget at all levels of government;</t>
  </si>
  <si>
    <t>33(d) Define specific budgetary lines for Traveller and Roma children, and for children with disabilities who may require affirmative social measures, and ensure that those budgetary lines are protected in situations of economic crisis;</t>
  </si>
  <si>
    <t>28(a)	Strengthen its efforts to combat discrimination against and the stigmatization and social exclusion of Traveller and Roma children, as well as that based on the sexual orientation or gender identity of children;</t>
  </si>
  <si>
    <t>28(b)	Establish an appropriately high-level, comprehensive successor to the National Action Plan against Racism 2005-200</t>
  </si>
  <si>
    <t>33(d) Consider implementing its plan to carry out a national referendum on lowering the voting age to 16 years in accordance with its previous commitment.</t>
  </si>
  <si>
    <t>42. The Committee recommends that the State party encourage and provide sufficient resources for the training of judges for family law cases involving children and ensure that such cases are prioritizedin the court system.</t>
  </si>
  <si>
    <t>33(d) Establish a clear and objective framework to ensure that children with disabilities are provided with reasonable accommodation for their education needs, including in the context of State examinations.</t>
  </si>
  <si>
    <t xml:space="preserve">54(b) Undertake measures to improve the capacity and quality of its mental health-care services for children and adolescents; in doing so, the State party should prioritize strengthening the capacity of its mental health-care services for inpatient treatment, out-of-hours facilities and facilities for treating eating disorders; </t>
  </si>
  <si>
    <t>56. In the light of its general comment No.4 (2003) on adolescent health and development in the context of the Convention on the Rights of the Child, the Committee recommends that the State party further strengthen its measures on the prevention of suicide, which should take into account the specific needs of children and adolescents, and ensure the allocation of adequate human, technical and financial resources for theireffective implementation</t>
  </si>
  <si>
    <t>33(d) Take measures to raise awareness of and foster responsible parenthood and sexual behaviour, with particular attention to boys and men.</t>
  </si>
  <si>
    <t>64(d) Develop a curriculum of physical leisure activities thatcan be enjoyed by all students</t>
  </si>
  <si>
    <t>66(a)	Facilities, including recreation areas, that are appropriate for young children and families;</t>
  </si>
  <si>
    <t xml:space="preserve">66(b)	Adequate child protection services, education for children and appropriate clothing and food for children, includingfood thatis of adequate quality and culturally appropriate for children of minority faiths; these centres should also address the needs of children with dietary requirements and, to the extent possible, allow for residents to store and cook their own food; </t>
  </si>
  <si>
    <t>66(c)	Proportionately increase the child allowance provided to asylum seekers to ensure that it correlates with the cost of living in the State party</t>
  </si>
  <si>
    <t>68(a)	Expeditiously adopt a comprehensive legal framework thatis in accordance with international human rights standards toaddress the needs of migrant children in the State party;</t>
  </si>
  <si>
    <t xml:space="preserve">68(b)	Ensure that the said legal framework includes clear and accessible formal procedures for conferring immigration status on children and their families who are in irregular migration situations; </t>
  </si>
  <si>
    <t>68(c)	Take measures to ensure that children in irregular migration situations are provided with independent legal advice and timely clarifications on their migration status</t>
  </si>
  <si>
    <t>70(b) Ensure that sites in which Traveller and Roma households reside are equipped with adequate water and sanitation facilities as well as safe and appropriaterecreation facilities for children;</t>
  </si>
  <si>
    <t>33(d) Respect the right to the cultural practice of nomadism, including by repealing or amending relevant legislation to ensure that this cultural practice is not criminalized; in doing so, the State party should also ensure adequate safeguards against forced eviction and access to timely recourse and commensurate reparation for victims of such forced evictions;</t>
  </si>
  <si>
    <t xml:space="preserve">74(b) Consider amending section 11(1)(b) of the Ombudsman for Children Act, 2002 and/or establishing other appropriate oversight mechanisms, in order to ensure that actions taken by the Defence Forces vis-à-vis children under the age of 18 are subject to adequate accountability(CRC/C/OPAC/IRL/CO/1, para. 9); </t>
  </si>
  <si>
    <t>78. The Committee recommends that the State party cooperate withthe Council of Europe on the implementation of the Convention and other human rights instruments, both in the State party and in other Council of Europe member States</t>
  </si>
  <si>
    <t>81. 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(HRI/GEN/2/Rev.6, chap. I) and paragraph 16 of General Assembly resolution 68/26</t>
  </si>
  <si>
    <t xml:space="preserve">12. The Committee is deeply concerned by continuing smear campaigns against some civil society organizations engaged in search and rescue operations for migrants, including children, in the Mediterranean. The Committee urges the State party to guarantee the rights and freedom of action of civil society and to ensure that the rescue of migrants is not considered a crime.
</t>
  </si>
  <si>
    <t xml:space="preserve">21(d) Establish child-sensitive channels for children and others to report such abuse;
</t>
  </si>
  <si>
    <t xml:space="preserve">21(e) Protect children from further abuse by, inter alia, ensuring that persons convicted for abuse of children are prevented and deterred from having contact with children, in particular in their professional capacity;
</t>
  </si>
  <si>
    <t>26. The Committee recommends that the State party, in order to ensure the right of the child to maintain personal relations with both parents and in the light of the Hague Convention on the Civil Aspects of International Child Abduction, consider revising the provisions of the Penal Code criminalizing international child abduction in order to make it easier for an abducting parent to return to the State party together with the abducted child.25</t>
  </si>
  <si>
    <t>32 (a) Accelerate the integration of the national student register and regional registers to identify all children of compulsory school age who do not attend school, are not in vocational training and not in an apprenticeship, and develop and promote quality vocational training to enhance the skills of children and young people, especially those who drop out of school; implement a human rights-based approach to the entire educational system that is more inclusive towards children belonging to minority groups and migrant children and supports their aspirations; and effectively implement the national strategy for the inclusion of the Roma, Sinti and Caminanti for 2012–2020;</t>
  </si>
  <si>
    <t>32 (b) Accelerate the creation of a register of school buildings, ensure that citizens have access to the register, and that school environments are welcoming and safe, and carry out systematic renovations of dilapidated school buildings;</t>
  </si>
  <si>
    <t>32 (c) Strengthen awareness-raising on the adverse effects of bullying and cyberbullying, apply the guidelines on action contained in the national plan for the prevention of bullying and cyberbullying at school for 2016/17, and adopt and implement an integrated plan of action as provided for by Law No. 71/2017;</t>
  </si>
  <si>
    <t xml:space="preserve">38(c) Ensure that the principles and provisions of the Convention and the Optional Protocol on the involvement of children in armed conflict are prominently featured in the curriculum for military school students, conscripts and persons in active military service;
</t>
  </si>
  <si>
    <t xml:space="preserve">
39. The Committee recommends that the State party, in order to further strengthen the fulfilment of children’s rights, consider ratifying the International Convention on the Protection of the Rights of All Migrant Workers and Members of Their Families.
</t>
  </si>
  <si>
    <t>11. The Committee recommends that the State party ensure that its programmes, plans and strategies are effectively implemented and include practicalmeasures thatclearly indicate the roles and responsibilities of relevant bodies at national, regional and local levels, and provide them with the necessary human, technical and financial resources. It alsorecommends that the State party ensure that there are systems for the monitoring and evaluation of its programmes and plans of action</t>
  </si>
  <si>
    <t>19. The Committee urges the State party to take urgent measures to prevent discrimination against children in marginalized and disadvantaged situations, such as children belonging to minority groups, including Lyuli children, children in care institutions, children with disabilities, girl children in rural areas, children of migrant workers, children not registered as residents and children belonging to the LGTBI group, and periodically evaluate the outcomes of its measures. The Committee alsorecommends that the State party include information in its next periodic report on measures and programmes relevant to the Convention and undertaken by the State party in follow-up to the Declaration and Programme of Action adopted at the 2001 World Conference against Racism, Racial Discrimination, Xenophobia and Related Intolerance, as well as the outcome document adopted at the 2009 Durban Review Conference.</t>
  </si>
  <si>
    <t>56(b) Take measures to improvethe quality of education, by training teachers, providing incentives to attract qualified teachers, ensuring a sufficient number of textbooksand conducting independent, regular assessments ofchildren;</t>
  </si>
  <si>
    <t>60. The Committee recommends that the State party strengthen its efforts toreconcile communities and prevent discrimination against members of minority groups, through multilingual, common education and awareness-raising campaigns to promote tolerance and friendship among communities.</t>
  </si>
  <si>
    <t>72. The Committee further recommends that the combined third andfourth periodic reports, the written replies by the State party and the present concluding observations be made widely available in Russian and the minority languages of the country, including, but not exclusively, through the Internet, to the public at large, civil society organizations, media, youth groups, professional groups and children.</t>
  </si>
  <si>
    <t>L. Next report</t>
  </si>
  <si>
    <t>13. The Committee recommends that the State party ensure that the Children and Family Policy department of the Ministry of Welfare has the mandate, authority and human, technical and financial resources necessary to effectively carry out its policy and strategic planning functions. The Committee also recommends that the State party establish an appropriate mechanism to monitor the effectiveness of the Youth Advisory Council in ensuring coordination in the development and implementation of youth policies and programmes at cross-sectoral, national, regional and local levels and review its scope of action. It further recommends that the State party expedite the establishment of a mechanism to address the rights of children during early  childhood.</t>
  </si>
  <si>
    <t>15(a)	Utilize a child-rights approach in the elaboration of State and municipal budgets, by implementing a tracking system for the allocation and use of resources for children in the budgets. The State party should also use the tracking system to assess how investments in any sector serve the best interests of the child and ensure that the impacts on girls and boys are measured;</t>
  </si>
  <si>
    <t>15(b)	Ensure transparent and participatory budgeting through public dialogue, especially with children and non-governmental organizations working for children’s rights and proper accountability of the authorities at the municipal and State levels;</t>
  </si>
  <si>
    <t>15(c)	Ensure that all official data is available to the State Audit Office and provide it with the human, technical and financial resources necessary to monitor and assess public investment in social care areas;</t>
  </si>
  <si>
    <t>15(d)	Carry out impact assessments of structural adjustment and austerity measures in areas that are directly and indirectly related to children’s rights;</t>
  </si>
  <si>
    <t>21(a)	Allocate the resources necessary to maintain the children section on the website of the Ombudsman’s office;</t>
  </si>
  <si>
    <t>21(b)	Ensure that the Convention is permanently available in a child-friendly version and in minority languages and integrate education on the Convention in the school curricula, up to tertiary education;</t>
  </si>
  <si>
    <t>21(c)	Regularly promote the provisions of the Convention on radio, television and social and other media and conduct awareness-raising campaigns.</t>
  </si>
  <si>
    <t>27(a)	Ensure the application, in practice, of the different laws prohibiting discrimination, including by conducting awareness-raising programmes on the prohibition of discrimination and associated penalties, paying particular attention to children with disabilities and children belonging to minorities, including Roma children;</t>
  </si>
  <si>
    <t>27(b)	Ensure that children living in rural areas have access to adequate health and education facilities;</t>
  </si>
  <si>
    <t>27(c)	Conduct studies on discrimination against lesbian, gay, bisexual, transgender and intersex children and strengthen its efforts to combat negative attitudes and eliminate discrimination against children on the basis of their sexual orientation, gender identity and sex characteristics.</t>
  </si>
  <si>
    <t>31(a)	Strengthen efforts to prevent suicide among children, including by increasing available psychological counselling services and the number of social workers in schools and communities, and ensure that all professionals working with and for children are adequately trained to identify and address early suicidal tendencies and mental health problems;</t>
  </si>
  <si>
    <t>31(b)	Intensify awareness-raising and education campaigns to prevent traffic accidents and drowning of children;</t>
  </si>
  <si>
    <t>31(c)	Increase the presence of human resources by State and municipal authorities to survey roads and beaches with the aim of preventing traffic accidents and drowning of children.</t>
  </si>
  <si>
    <t>33(a)	Establish a system to assess how children’s views are taken into consideration in the planning, implementation, monitoring and evaluation of policies relating to children’s rights, including in the framework of the Youth Advisory Council and the Advisory Committee for Youth Organizations;</t>
  </si>
  <si>
    <t>33(b)	Monitor how children’s views are taken into consideration in the application of the Law on the Protection of the Rights of the Child, the Civil Procedure Code and the Administrative Procedure Law;</t>
  </si>
  <si>
    <t>33(c)	Conduct awareness-raising programmes to promote the meaningful and empowered participation of all children within the family, community and schools, including student council bodies, with particular attention to girls and children in vulnerable situations.</t>
  </si>
  <si>
    <t>37(a)	Establish an integrated information system for the comprehensive analysis of violence against children, monitor the efficiency of targeted measures and develop an evidence-based policy to prevent and address violence against children;</t>
  </si>
  <si>
    <t>37(b)	Promptly investigate all reported cases of violence against children and prosecute and sanction perpetrators;</t>
  </si>
  <si>
    <t>37(c)	Establish a clear procedure for medical staff to record and report cases of violence against children.</t>
  </si>
  <si>
    <t>39(a)	Establish mechanisms, procedures and guidelines to ensure mandatory reporting of all cases of sexual abuse of children and educate children with mental health disorders on identifying and reporting incidents of sexual abuse;</t>
  </si>
  <si>
    <t>39(b)	Immediately investigate all cases of sexual abuse in institutions for children with mental health disorders and prosecute and sanction offenders;</t>
  </si>
  <si>
    <t>39(c)	Strengthen the monitoring of institutions for children with mental health disorders, including training health staff and social workers to detect signs of sexual abuse.</t>
  </si>
  <si>
    <t>41(a)	Ensure that the Helpline personnel receive regular training on the Convention and its Optional Protocols, to provide child-sensitive and child-friendly assistance and procedures for following up on complaints;</t>
  </si>
  <si>
    <t>41(b)	Complement the Helpline with a regular monitoring mechanism to ensure the quality of the support and advice provided</t>
  </si>
  <si>
    <t>41(c)	Collect regular and systematic data on the number and types of complaints received and the support provided to victims.</t>
  </si>
  <si>
    <t>43(a)	Conduct awareness-raising programmes for society, in general, and for professionals working with and for children, in particular, on their responsibility to report cases of violence against children, including in the family environment;</t>
  </si>
  <si>
    <t>43(b)	Carry out capacity-building activities for law enforcement officials on the obligation to record and investigate all known cases of violence against children, including in the family environment;</t>
  </si>
  <si>
    <t>43(c)	Continue to strengthen the knowledge and skills of the staff of the Orphans’ Courts to identify early signs of violence against children and reinforce training of judges on the Law on Protection of the Rights of the Child and the Convention;</t>
  </si>
  <si>
    <t>43(d)	Continue to promote positive, non-violent and participatory forms of child-rearing and discipline.</t>
  </si>
  <si>
    <t>45(a)	Strengthen the system of foster care with a view to reducing the institutionalization of children and enhancing the role and responsibilities of State and municipal authorities in the process;</t>
  </si>
  <si>
    <t>45(b)	Ensure that children in institutional care have access to the educational institution closest to their place of residence;</t>
  </si>
  <si>
    <t>45(c)	Ensure periodic review of the placement of children in boarding schools and monitor the quality of care therein, including by providing accessible channels for reporting, monitoring and remedying maltreatment of children;</t>
  </si>
  <si>
    <t>45(d)	Take all measures necessary to stop the practice of “baby boxes” and promote alternatives, including by introducing the possibility of confidential hospital births, and address the root causes that lead to the abandonment of infants, including by providing family planning services and adequate counselling and social support to pregnant women and girls;</t>
  </si>
  <si>
    <t>45(e)	Provide support to children in alternative care, including educational and vocational training according to their skills and interests, and to foster carers and institutional staff to enable them to adequately support the child through the process of leaving care and after, if the child so wishes;</t>
  </si>
  <si>
    <t>45(f)	Raise awareness in the society to counter the stigmatization and discrimination of children in alternative care.</t>
  </si>
  <si>
    <t>47(a)	Adopt specific legislation to protect the rights of children with disabilities in conformity with international standards;</t>
  </si>
  <si>
    <t>47(b)	Set up comprehensive measures to develop inclusive education and ensure that inclusive education is given priority over the placement of children in specialized institutions and classes; and train and assign specialized teachers and professionals in integrated classes to provide individual support and all due attention to children with learning difficulties;</t>
  </si>
  <si>
    <t>47(c)	Organize data collection on children with disabilities and develop an efficient system for diagnosing disabilities, which is necessary for putting in place appropriate policies and programmes for children with disabilities;</t>
  </si>
  <si>
    <t>47(d)	Conduct awareness-raising campaigns targeting government officials, the public and families so as to combat the stigmatization of and prejudice against children with disabilities and promote a positive image of such children.</t>
  </si>
  <si>
    <t>49(a)	Ensure that all children have free and timely access to adequate medical services, including children living in rural areas;</t>
  </si>
  <si>
    <t>49(b)	Establish separate mental health institutions for children and adults;</t>
  </si>
  <si>
    <t>49(c)	Ensure that State financial control mechanisms have access to relevant information necessary to monitor the legal and effective use of the budget allocated to health care;</t>
  </si>
  <si>
    <t>49(d)	Take the measures necessary to prevent iodine deficiency.</t>
  </si>
  <si>
    <t>51(a)	Adopt a comprehensive sexual and reproductive health policy for adolescents and ensure that sexual and reproductive health education is part of the mandatory school curriculum and targeted at adolescent girls and boys, with special attention on preventing early pregnancy and sexually transmitted infections; and intensify actions to raise awareness of and foster responsible motherhood, parenthood and sexual behaviour, with particular attention to boys and men</t>
  </si>
  <si>
    <t>51(b)	Ensure access to free contraception to adolescents, both girls and boys;</t>
  </si>
  <si>
    <t>51(c)	Ensure free medical abortion services to all girls under the age of 18 years and ensure that their views are always heard and respected in abortion decisions.</t>
  </si>
  <si>
    <t>53(a)	Address the incidence of drug use by children by, inter alia, raising awareness among children on the negatives effects of drugs, providing children with accurate and objective information as well as life skills education on preventing substance abuse, including tobacco and alcohol, and develop specialized and child- friendly drug-dependence treatment and harm-reduction services for children;</t>
  </si>
  <si>
    <t>53(b)	Conduct awareness raising activities for society, in general, on the negative consequences of coercive treatment of children victims of drug abuse, including placing them in semi-closed institutions.</t>
  </si>
  <si>
    <t>57(a)	Ensure that all school-age children attend school, with particular attention to children living in rural areas;</t>
  </si>
  <si>
    <t>57(b)	Take measures to reduce and prevent students from dropping out of school, with special attention to girls;</t>
  </si>
  <si>
    <t>57(c)	Invest in improving the quality of its education system to bring it into line with internationally accepted standards, notably by training teachers</t>
  </si>
  <si>
    <t>57(d)	Promote the use of the “Friendly Schools” initiative of the State Inspectorate for the Protection of Children’s Rights by all schools;</t>
  </si>
  <si>
    <t>57(e)	Further enhance the knowledge of school personnel of the methods and tools to prevent violence in schools and their role in identifying and mitigating it;</t>
  </si>
  <si>
    <t>57(f)	Establish an early identification and individual prevention programme for children in risk situations.</t>
  </si>
  <si>
    <t>61(a)	Review the Asylum Law to exempt asylum-seeking children from detention during the asylum-seeking procedure;</t>
  </si>
  <si>
    <t>61(b)	Review the Medical Treatment Law to provide asylum-seeking children in detention with necessary advanced health treatment on an equal basis with other detained persons;</t>
  </si>
  <si>
    <t>61(c)	Take all appropriate measures to prevent negative attitudes and intolerance towards asylum-seeking and refugee children and facilitate their integration into society;</t>
  </si>
  <si>
    <t>61(d)	Continue to cooperate with UNHCR to implement the guidelines on applicable criteria and standards and to end the detention of asylum-seeking children.</t>
  </si>
  <si>
    <t>63(a)	Ensure the provision of qualified and independent legal aid to children  in conflict with the law at an early stage of the procedure and throughout the legal proceedings;</t>
  </si>
  <si>
    <t>63(b)	Monitor the implementation of alternatives to deprivation of liberty handed down by courts to ensure that deprivation of liberty is only used as a last resort and for the shortest possible period of time and that it is reviewed on a regular basis with a view to withdrawing it.</t>
  </si>
  <si>
    <t>65(a)	Improve cooperation among legal and social services for the full protection of the rights of child victims;</t>
  </si>
  <si>
    <t>65(b)	Increase efforts to proactively identify child victims, including by training law enforcement officials and social services personnel on how to provide appropriate protection to child victims and minimize trauma;</t>
  </si>
  <si>
    <t>65(c)	Increase compensation to child victims, including through the State agency for judicial assistance.</t>
  </si>
  <si>
    <t>25(b)  Ensure that children using drugs and narcotics are treated as victims and are provided with the necessary recovery and reintegration services;</t>
  </si>
  <si>
    <t xml:space="preserve">31 (a) To raise awareness about the phenomenon and increase the resources available to support victims; and </t>
  </si>
  <si>
    <t>31 (b)To establish a mechanism that promotes and facilitates reporting of cases of sexual abuse of children.</t>
  </si>
  <si>
    <t>7(a)	Ensure, in the light of the extensive data provided,that all data are disaggregated, inter alia, by age, gender, ethnicity, socioeconomic background, urban and rural areas, and by groups of children in need of special protection, in order toallow for detailed analysis of the situation of all children;</t>
  </si>
  <si>
    <t>7(b)	Strengthen its support to the Office of the Children’s RightsOmbudsman, including by providing sufficient human and financial resources to enable the Office to effectively carry out its mandate and monitor the fulfilment of children’s rights under the Convention; and</t>
  </si>
  <si>
    <t>7(c)	Continue its efforts to provide adequate and systematic training and/or awareness-raisingabout children’s rights toprofessionals who work with and for children, such as judges, lawyers, law enforcement officials, civil servants, local government officials, teachers, social workers andhealth personnel, and especiallyto children themselves.</t>
  </si>
  <si>
    <t>15(c) Establish an effective system of tracking, monitoring and evaluating the allocation and use of resources for children by all relevant sectors throughout the budget, thus ensuring that investmentsin children’s rights are transparent</t>
  </si>
  <si>
    <t>25. The Committee draws the State party’sattention to its general comment No. 8 (2006) on the right of the
child to protection from corporal punishment and other cruel or degrading forms of punishment. The Committeeurges the State party to ensure that the new legislation prohibits the use of all forms of corporal punishment in all settings, particularly the home and alternative care institutions, and provides for enforcement mechanisms, including appropriate sanctions in cases of violation. It further recommends that the State party strengthen and expand awareness-raising and education programmes and campaigns, in order to promote positive, non-violent and participatory forms of child rearing and discipline.</t>
  </si>
  <si>
    <t>34 (d)  Establish a rigorous system to monitor services provided by care institutions, especially non-governmental care institutions; and</t>
  </si>
  <si>
    <t>51(a)   Establish a comprehensivejuvenile justice system, including juvenile courts, on the basis of a comprehensive legal framework, as well as diversion measures to prevent children in conflict with the law from entering the formal justice system, and develop more alternatives to trial, sentencing and execution of punishment, such as community service and mediation between victim and offender in order to avoid stigmatization and for the effective reintegration of juvenile offenders;</t>
  </si>
  <si>
    <t>51(c)  Ensure that the legal assistance provided by public lawyers is of a high quality</t>
  </si>
  <si>
    <t xml:space="preserve">9(b)	Ensure that the data and indicators are shared among the ministries concerned and are used for the formulation, monitoring and evaluation of policies, programmes and projects for the effective implementation of the Convention; </t>
  </si>
  <si>
    <t>9(c)	Take into account the conceptual and methodological framework set out in the report of the Office of the United Nations High Commissioner for Human Rights entitled Human Rights Indicators: A Guide to Measurement and Implementation when defining, collecting and disseminating statistical information.</t>
  </si>
  <si>
    <t xml:space="preserve">14(c) Promote – including by conducting programmes and awareness-raising activities – meaningful and empowered participation of all children, especially those below 14 years of age, within the family, communities and schools, and include children in decision-making in all matters related to children with particular attention to children in vulnerable situations; </t>
  </si>
  <si>
    <t>17(b)Promote positive, non-violent and participatory forms of child rearing and discipline, including through awareness-raising campaigns aimed at changing public perceptions on corporal punishment of children;</t>
  </si>
  <si>
    <t>17(c)Develop a comprehensive national strategy to prevent and address all forms of violence against children, especially in the family.</t>
  </si>
  <si>
    <t>18(b)Take legislative and policy measures to prevent not only physical but also psychological violence against children;</t>
  </si>
  <si>
    <t>18	(c)	Ensure that the strategy to prevent and address all forms of violence against childrenincludes measures against bullying and online violence;</t>
  </si>
  <si>
    <t>18(d)	Take measures to facilitate the development of voluntary, self-regulatory, professional and ethical guidelines and standards of conduct and other initiatives, such as the adoption of child protection policies and technical solutions promoting online safety, which are accessible to children;</t>
  </si>
  <si>
    <t>18(e)	Take legislative and administrative measures to protect children from violence in the digital environment, including regular review, updating and enforcement of robust legislative, regulatory and institutional frameworks that protect children from recognized and emerging risks of all forms of violence in the digital environment;</t>
  </si>
  <si>
    <t>18(g)	Ensure that children facing violence are provided with appropriate remedies and redress, appropriate to their age, gender and cultural background, including psychosocial counselling.</t>
  </si>
  <si>
    <t>21(a)	Ensure that transfer of parental authority respects fundamental procedural rights of parents and children, such as the right to a remedy, the right to have a lawyer in attendance and the right of the child to be heard;</t>
  </si>
  <si>
    <t xml:space="preserve">21	(b)	Phase out institutionalization and facilitate family-based care for children wherever possible, and strengthen the system of foster care for children who cannot stay with their families, with a view to reducing the institutionalization of children; </t>
  </si>
  <si>
    <t>21(c)	Take measures to train and support members of extended families who decide to take in a child;</t>
  </si>
  <si>
    <t>21(d)	Ensure adequate safeguards and clear criteria when determining the necessity for the separation of children from parents and ensure that it only occurs if it is in the best interests of the child;</t>
  </si>
  <si>
    <t>21 e)  Ensure that parents receive adequate support so that they can be involved in their children’s lives and that children placed in alternative care can be reunited with their families;</t>
  </si>
  <si>
    <t>21	(f)	Ensure periodic review of the placement of children in foster care and institutions, and monitor the quality of care therein, including by providing accessible channels for reporting, monitoring and remedying maltreatment of children</t>
  </si>
  <si>
    <t>21	(g)	Ensure that children are placed in foster families within the State party’s territory and in close proximity to their biological families;</t>
  </si>
  <si>
    <t xml:space="preserve">21(h)	Ensure that children and parents are informed of the transfer of the child to an institution or foster family well in advance and that the child is prepared for his or her new environment. </t>
  </si>
  <si>
    <t>23	(a)	Address all forms of discrimination against children with disabilities in all settings;</t>
  </si>
  <si>
    <t>23(b)	Set up comprehensive measures to develop inclusive education, and train and assign specialized teachers and professionals in integrated classes providing individual support and all due attention to children with learning difficulties;</t>
  </si>
  <si>
    <t>23(c)	Take measures to detect, prevent and combat violence against children – especially girls – with disabilities, and collect and publish disaggregated statistics on the incidence of such violence</t>
  </si>
  <si>
    <t>23(d)	Ensure that there is a rights-compliant policy in place to prevent forced sterilization and that the relevant professionals are trained to apply the policy;</t>
  </si>
  <si>
    <t>23	(e)	Take immediate measures to ensure that children with disabilities have access to health care, including early detection and intervention programmes, and to specialists such as speech therapists, child psychiatrists who establish diagnoses, psychomotor therapists and occupational therapists;</t>
  </si>
  <si>
    <t>23(f)	Take all measures necessary to provide children with disabilities with reasonable accommodation in all settings, including at school and in leisure centres.</t>
  </si>
  <si>
    <t xml:space="preserve">26	(a)	Renew its commitment to end child poverty, including through a national plan of action and by addressing the root causes of such poverty; </t>
  </si>
  <si>
    <t>26(b)	Take targeted measures and provide adequate financial support and free and accessible services without discrimination</t>
  </si>
  <si>
    <t xml:space="preserve">26	(c)	Take all measures necessary to ensure that children receive adequate support and attention in the aftermath of the COVID-19 pandemic in order to reduce its negative socioeconomic consequences on children. </t>
  </si>
  <si>
    <t>27(a)	Continue measures to address inequalities generated by the COVID-19 crisis during home schooling, including by ensuring, among other things, the availability of computer equipment and sufficient Internet access;</t>
  </si>
  <si>
    <t>27(b)	Continue investing the necessary resources to improve and/or expand schooling facilities and opportunities to ensure the right of all children, including children of migrant workers and asylum-seeking and refugee children, to access quality education in the State party;</t>
  </si>
  <si>
    <t>27	(c)	Continue its efforts to ensure that language does not become an obstacle in education, including through the provision of support classes and welcome units to provide assistance to children and their families with regard to languages;</t>
  </si>
  <si>
    <t>27(d)	Continue its efforts to reduce school dropout and exclusions from school and to raise awareness about the services available to children and their families, in particular school mediation services, and implement the recommendations of school mediation services</t>
  </si>
  <si>
    <t xml:space="preserve">33(a)	Formally criminalize the recruitment of all children in hostilities; </t>
  </si>
  <si>
    <t xml:space="preserve">33(b)	Continue its efforts to cooperate with other States in order to prevent recruitment of children in armed conflict and to rehabilitate and integrate children involved in armed conflicts. </t>
  </si>
  <si>
    <t>34(a)	International Convention on the Protection of the Rights of All Migrant Workers and Members of Their Families;</t>
  </si>
  <si>
    <t>34(b)	International Convention for the Protection of All Persons from Enforced Disappearance.</t>
  </si>
  <si>
    <t>37. The Committee recommends that the State party strengthen its Interministerial Human Rights Committee established to coordinate and prepare reports to and engage with international and regional human rights mechanisms, and to coordinate and track national follow-up to and implementation of treaty obligations and the recommendations and decisions emanating from the mechanisms. The Committee emphasizes that such a structure should be adequately and continuously supported by dedicated staff and should have the capacity to consult systematically with the Consultative Human Rights Commission of Luxembourg and civil society</t>
  </si>
  <si>
    <t>38. The Committee invites the State party to submit its seventh periodic report by 5 April 2026 and to include therein information on the follow-up to the present concluding observations. The report should be in compliance with the Committee’s harmonized treaty-specific reporting guidelines adopted on 31 January 2014[1] and should not exceed 21,200 words.[2]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</si>
  <si>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39.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documents[1] and paragraph 16 of General Assembly resolution 68/26</t>
  </si>
  <si>
    <t>14(a) Intensify its efforts to disseminate information on the Convention and its Optional Protocols, including by conducting awareness-raising programmes, to children, in a child-friendly manner, and to families, the general public, faith-based organizations, legislators and judges</t>
  </si>
  <si>
    <t>14 (b) Periodically conduct specific training sessions on the Convention and the Optional Protocols for all professionals working for and with children.</t>
  </si>
  <si>
    <t>18.  With reference to joint general recommendation No. 31 of the Committee on the Elimination of Discrimination against Women/general comment No. 18 of the Committee on the Rights of the Child (2014) on harmful practices, the Committee recommends that the State party amend its Marriage Act and the Civil Unions Act to remove all exceptions that allow marriage and entering into a civil union under the age of 18 years.</t>
  </si>
  <si>
    <t>35. The Committee welcomes the measures taken to implement the Healthy Eating and Physical Activity Policy, of 2015, and recommends that the State party intensify its efforts in promoting healthy lifestyles and raising awareness of healthy nutrition, and particularly in combating child obesity</t>
  </si>
  <si>
    <t>54.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coredocument and treaty-specific documents (see HRI/GEN/2/Rev.6, chap.I) and paragraph 16 of General Assembly resolution 68/26</t>
  </si>
  <si>
    <t>34 (c) Pay particular attention to and address the gender dimension of violence;</t>
  </si>
  <si>
    <t>46. The Committee recommends that the State party take all the measures necessary to ensure that domestic legislation explicitly enables it to establish and exercise extraterritorial jurisdiction over all offences under the Optional Protocol, including the recruitment and use in hostilities of children under the age of 1 Furthermore, the Committee recommends that the State party proceed to ratifying the Rome Statute of the International Criminal Court, which the State party signed on 18 July 199</t>
  </si>
  <si>
    <t>48 (a) Consider the possibility of raising the age of criminal responsibility;</t>
  </si>
  <si>
    <t>6(b)	Allocate sufficient human, technical and financial resources for the effective implementation of existing legislative measures, including the Law on Social and Child Protection.</t>
  </si>
  <si>
    <t>8(a)	Ensure that the new national plan of action for children encompasses all areas covered by the Convention and serves as a basis for effective budgeting for and monitoring of respective policies;</t>
  </si>
  <si>
    <t>8(b)	Allocate sufficient human, technical and financial resources for the implementation of the new plan;</t>
  </si>
  <si>
    <t>8(c)	Establish a mechanism to regularly monitor its implementation.</t>
  </si>
  <si>
    <t>48	(a)	Hold targeted consultations with families and children, including those in disadvantaged or vulnerable situations and with children’s rights civil society organizations, with a view to strengthening strategies and measures for reducing child poverty and social exclusion;</t>
  </si>
  <si>
    <t xml:space="preserve">48	(b)	Intensify efforts to provide appropriate assistance to parents and legal guardians in the performance of their child-rearing responsibilities, in particular those living in poverty and female-headed households, including by strengthening the system of family benefits, child allowances and other services. </t>
  </si>
  <si>
    <t>50	(a)	Continue efforts aimed at improving access to education at both the primary and secondary levels, in particular for Roma, Ashkali and Egyptian children, children in rural areas, children with disabilities and children in street situations, by reducing the financial burden caused by hidden costs on disadvantaged or vulnerable families, increasing safe transportation and the use of information and communications technology, and creating the conditions to increase access to them;</t>
  </si>
  <si>
    <t>50	(b)	Improve the quality of education at all levels by providing quality training for teachers and ensuring that school curriculums and pedagogical methods are relevant to children’s contexts and future needs, promote the enjoyment of their human rights, and enable them to express their views freely and have them taken into account;</t>
  </si>
  <si>
    <t>50	(c)	Allocate sufficient human, technical and financial resources for the development and expansion of preschool education for all children, including those in rural areas.</t>
  </si>
  <si>
    <t>52	(a)	Ensure the effective implementation of the Law on Foreigners, including by ensuring that asylum procedures are fair, efficient and child-sensitive and are used systematically to identify and refer unaccompanied or separated children to appropriate protection and support services;</t>
  </si>
  <si>
    <t>52(b)	Ensure full access of all asylum-seeking and refugee children to education, health services, including psychosocial support, and the existing child protection system, and establish specialized services for children with emotional, psychiatric and behavioural problems.</t>
  </si>
  <si>
    <t>53(a)	Assess the number of children in street situations, and update studies on the root causes of their situations;</t>
  </si>
  <si>
    <t xml:space="preserve">53	(b)	Develop a comprehensive strategy to address the root causes of the large number of street children with the aim of reducing and preventing this phenomenon, including by implementing the recommendations outlined in the special report on child begging in Montenegro prepared by the Protector for Human Rights and Freedom, with the active involvement of children in street situations; </t>
  </si>
  <si>
    <t xml:space="preserve">53	(c)	Ensure that support, particularly reintegration with family or placement in alternative care, are provided with full respect for the child’s best interests and give due weight to their autonomous views in accordance with their age and maturity. </t>
  </si>
  <si>
    <t>55(a)	Establish adequate and coordinated mechanisms to identify and protect child victims of trafficking and sexual exploitation, including systematic and timely information-sharing among relevant officials, and strengthen the capacity of police officers, border guards and social workers to identify and protect child victims;</t>
  </si>
  <si>
    <t>55	(b)	Strengthen its awareness-raising and education programmes, including campaigns, and encourage community-based programmes aimed at preventing and responding to cases of trafficking in and sexual exploitation of children, with a particular focus on Roma, Ashkali and Egyptian children and asylum-seeking and refugee children.</t>
  </si>
  <si>
    <t>68.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t>
  </si>
  <si>
    <t>9(a)	Ensure that the State party-wide Action Plan and each of the action plans aimed at the promotion and protection of children’s rights implemented in the Netherlands, Aruba, Curaçao and Sint Maarten are provided with sufficient human, technical and financial resources;</t>
  </si>
  <si>
    <t>9(b)	Ensure that the State party policies and plans on children’s rights are applied equally in the Netherlands, Aruba, Curaçao and Sint Maarten;</t>
  </si>
  <si>
    <t>9(c)	Establish effective mechanisms for monitoring and assessing the implementation of its plans and policies throughout the State party;</t>
  </si>
  <si>
    <t>9(d)	Provide information about the results of such assessments in its next periodic report.</t>
  </si>
  <si>
    <t>23(a)	Establish a clear regulatory framework for the industries under the State party’s jurisdiction to ensure that their activities both at home and abroad do not negatively affect human rights or endanger environmental and other standards, especially those relating to children;</t>
  </si>
  <si>
    <t>23(b)	Ensure effective implementation by companies, especially oil extracting and palm oil and soy trading companies, as well as financial institutions, of international and national environmental and health standards, effective monitoring of the implementation of these standards and appropriate sanctioning and provision of remedies when violations occur, as well as ensure that appropriate international certification is sought;</t>
  </si>
  <si>
    <t>23(c)	Require companies and financial institutions to undertake assessments, consultations and full public disclosure of the environmental, health-related and human rights impacts of their business activities and their plans to address such impacts;</t>
  </si>
  <si>
    <t>23(d)	Be guided by the United Nations “Protect, Respect and Remedy” Framework, accepted unanimously in 2008 by the Human Rights Council, while implementing these recommendations.</t>
  </si>
  <si>
    <t>29(a)	Ensure strong control of the practice of euthanasia on underage patients;</t>
  </si>
  <si>
    <t>29(b)	Ensure that the psychological status of the child and parents or guardians requesting termination of life is seriously taken into consideration when determining whether to grant the request;</t>
  </si>
  <si>
    <t>29(c)	Ensure that all cases of euthanasia involving underage patients are reported and, in particular, included into annual reports of the regional assessment committees and given the fullest possible overview;</t>
  </si>
  <si>
    <t>29(d)	Consider the possibility of abolishing the use of euthanasia on patients under 18 years of age.</t>
  </si>
  <si>
    <t>31(a)	Develop toolkits for public consultation on national policy development to standardize such consultation at a high level of inclusiveness and participation, including consulting with children on issues that affect them;</t>
  </si>
  <si>
    <t>31(b)	Conduct programmes and awareness-raising activities to promote the meaningful and empowered participation of all children within the family, community and schools, including within student council bodies, with particular attention to girls and children in vulnerable situations;</t>
  </si>
  <si>
    <t>31(c)	Institutionalize the children’s parliaments in all parts of the State party as a regular event and ensure that they are provided with a meaningful mandate and adequate human, technical and financial resources, in order to facilitate children’s effective engagement with national legislative processes on issues that affect them.</t>
  </si>
  <si>
    <t>37(a)	Strengthen its efforts to prevent violence, in particular neglect and domestic violence, including witnessing such violence, investigate all cases, prosecute the alleged perpetrators, punish the convicted and adequately compensate and rehabilitate the victims;</t>
  </si>
  <si>
    <t>37(b)	Ensure access of all children, including children with mental health conditions, to justice, including by providing legal support and making available child-friendly and confidential complaint mechanisms in residential care and mental health institutions, foster care systems and any other relevant settings;</t>
  </si>
  <si>
    <t>37(c)	Adopt and implement relevant guidelines, protocols and referral mechanisms to protect the rights of child victims or witnesses of violence, and train professionals working for and with children to identify such victims and witnesses as well as use the reporting code, including the so-called child check;</t>
  </si>
  <si>
    <t>39(a)	Facilitate family-based care for children wherever possible and develop  a system of foster care for children who cannot stay with their families, with a view to reducing the institutionalization of children;</t>
  </si>
  <si>
    <t>39(b)	Provide incentives and encourage foster families to provide opportunities for children who are aged 10 and older, children with immigrant backgrounds and for siblings to live in a family environment;</t>
  </si>
  <si>
    <t>39(c)	Take measures to prevent frequent transferral of children in the foster care system as well as ensure periodic review of the placement of children and  monitor the quality of care therein, including by providing accessible channels for reporting, monitoring and remedying maltreatment of children</t>
  </si>
  <si>
    <t>39(d)	Ensure that children leaving institutions and the foster-care system are provided with sufficient education, skills and opportunities for independent living.</t>
  </si>
  <si>
    <t>41(a)	Ensure sufficient places for all children with disabilities in the mainstream education system and provide access to inclusive education without delays;</t>
  </si>
  <si>
    <t>41(b)	Prevent absenteeism from schools of children with disabilities and learning and behavioural difficulties;</t>
  </si>
  <si>
    <t>41(c)	Ensure that decentralization of care for children does not have an adverse impact on children with disabilities and reinforce the services provided by local authorities including early diagnostic care, access to specialist expertise, support and treatment for children with complex and multiple disabilities;</t>
  </si>
  <si>
    <t>41(d)	Ensure that payments from the “personal budgets” are carried out smoothly.</t>
  </si>
  <si>
    <t>43(a)	Take measures to prevent infant mortality by providing effective and quality neonatal and other care services for infants throughout the State party;</t>
  </si>
  <si>
    <t>43(b)	Provide access to education on nutrition and sufficiently nutritious food to all children in the State party in order to promote healthy eating habits;</t>
  </si>
  <si>
    <t>43(c)	Ensure that all children in the State party have access to basic health care free of charge without limitations owing to language;</t>
  </si>
  <si>
    <t>43(d)	Ensure that children without documentation have access to information on their rights, including their right to basic free health care.</t>
  </si>
  <si>
    <t>45(a)	Ensure that diagnosis of children with attention deficit hyperactivity disorder and attention deficit disorder are thoroughly examined;</t>
  </si>
  <si>
    <t>45(b)	Provide children diagnosed with attention deficit hyperactivity disorder and attention deficit disorder and their parents and guardians with all the necessary information about the medical treatment and its possible side effects as well as consider non-medical treatment alternatives;</t>
  </si>
  <si>
    <t>45(c)	Undertake a study on the root causes of the significant increase in diagnoses of attention deficit hyperactivity disorder and attention deficit disorder and on the effectiveness of the non-medical treatment of these diseases;</t>
  </si>
  <si>
    <t>45(d)	Undertake a study on the root causes of the increase in suicides among adolescent children and provide children at risk with easy access to necessary psychological care.</t>
  </si>
  <si>
    <t>47(a)	Adopt a comprehensive sexual and reproductive health policy for adolescents and ensure that sexual and reproductive health education be part of the mandatory school curriculum and targeted at adolescent girls and boys, paying  special attention to preventing early pregnancy and sexually transmitted infections;</t>
  </si>
  <si>
    <t>47(b)	Address the incidence of drug, alcohol and tobacco use by children and adolescents by, inter alia, providing children and adolescents with accurate and objective information as well as life-skills education on preventing substance abuse, including tobacco and alcohol abuse, and develop accessible and youth-friendly drug dependence treatment and harm reduction services.</t>
  </si>
  <si>
    <t>51(a)	Take the measures necessary to improve the quality of education, and provide quality training for teachers, in order to address differences in development among pupils appropriately;</t>
  </si>
  <si>
    <t>51(b)	Take measures to address the root causes of school dropouts by adopting targeted policies to support and reinstate such children in the education system;</t>
  </si>
  <si>
    <t>51(c)	Monitor the quality of homeschooling and ensure that such children do not lag behind their peers in regular schools;</t>
  </si>
  <si>
    <t>51(d)	Strengthen its efforts to combat bullying in schools by implementing its legislation and policies effectively in this regard;</t>
  </si>
  <si>
    <t>51(e)	Allocate sufficient financial resources for the development and expansion of early childhood education, based on a comprehensive and holistic policy of early childhood care and development.</t>
  </si>
  <si>
    <t>53(b)	Ensure that examinations of asylum requests take into account the developmental stage of a child and that statements made by a child are not used against his or her case;</t>
  </si>
  <si>
    <t>53(c)	Ensure that the best interests of the child are taken as a primary consideration in all asylum cases involving children and provide appropriate training to the professionals dealing with such cases;</t>
  </si>
  <si>
    <t>53(d)	Avoid detaining children and families in reception centres with limited freedom of movement and ensure that their living standards are adequate;</t>
  </si>
  <si>
    <t>53(e)	Take measures to prevent deportation of children to their countries of origin where they may end up in orphanages.</t>
  </si>
  <si>
    <t>59(a)	Further amend the laws relating to the juvenile justice system in order to ensure that all children below the age of 18 years are treated under the juvenile justice laws irrespective of the gravity of the charges pressed upon them;</t>
  </si>
  <si>
    <t>59(b)	Review the the provision on placing children in conflict with the law in institutions as a treatment measure and ensure that children below the age of 18 years are deprived of their liberty as a measure of last resort only and for the shortest possible period of time and that such deprivation of liberty is reviewed on a regular basis with a view to withdrawing it;</t>
  </si>
  <si>
    <t>59(c)	Promote alternative measures to detention, such as diversion, probation, mediation, counselling or community service, wherever possible;</t>
  </si>
  <si>
    <t>59(d)	In cases where detention is unavoidable, including in police custody, ensure that children are not detained together with adults and that detention conditions comply with international standards, including with regard to access to education and health services.</t>
  </si>
  <si>
    <t>59(e)	Ensure that no child below the age of 18 years is held in an adult penitentiary institution irrespective of the nature of the conviction;</t>
  </si>
  <si>
    <t>59(f)	Ensure the provision of qualified and independent legal aid to children in conflict with the law at an early stage of the procedure and throughout the legal proceedings;</t>
  </si>
  <si>
    <t>59(g)	Provide regular and systematic training on children’s rights to the police and prosecutor’s offices;</t>
  </si>
  <si>
    <t>59(h)	Eliminate the practice of DNA testing of children in conflict with the law and erase the criminal record of children who are acquitted or have completed their sentence.</t>
  </si>
  <si>
    <t>6 (a)  Conduct a comprehensive assessment of the budget needs for children, with a particular emphasis on children in vulnerable and marginalized situations;</t>
  </si>
  <si>
    <t>6(b)	Allocate adequate budgetary resources, in accordance with article 4 of the Convention;</t>
  </si>
  <si>
    <t>6(c)	Significantly strengthen its efforts to ensure that each municipality is allocated the necessary funds to meet its obligations with regard to implementing children’s rights;</t>
  </si>
  <si>
    <t xml:space="preserve">6(d)	Allocate earmarked funds to local authorities instead of block grants in order to ensure that funds intended for the implementation of children’s rights are adequately used for their intended purpose. </t>
  </si>
  <si>
    <t>10(a)	Instruction on the Convention be a part of school curricula at all levels;</t>
  </si>
  <si>
    <t>10	(b)	The State party continue and strengthen the systematic dissemination of relevant information to and training of all professional groups working for and with children, including personnel of childcare institutions, health personnel, social workers and law enforcement officials;</t>
  </si>
  <si>
    <t xml:space="preserve">10(c)	Awareness of children’s rights be increased in policymaking bodies and municipal administrations. </t>
  </si>
  <si>
    <t>12	(a)	Allocate resources for research into the root causes and possible impact of oversexualized representations of girls in the media and the possible connections between sexualization and pornography and the root causes of gender-based violence, in particular in relation to girls, in line with the recommendation by the Committee on the Elimination of Discrimination against Women (CEDAW/C/NOR/CO/9, para. 23 (c));</t>
  </si>
  <si>
    <t>12	(b)	Research and develop specific measures on how to address the particular difficulties and discrimination faced by many children with an immigrant background, and train teachers accordingly, and include the results of the ongoing survey on the living conditions of Norwegian-born children of immigrant parents in its seventh periodic report to the Committee;</t>
  </si>
  <si>
    <t>12	(c)	Develop a new plan of action for promoting gender equality and preventing ethnic discrimination;</t>
  </si>
  <si>
    <t>12	(d)	Take awareness-raising measures to foster tolerance and openness about non-conformity with gender stereotypes and the harmful effects of social pressure, targeting the public at large, in addition to awareness-raising campaigns specifically targeting children.</t>
  </si>
  <si>
    <t>13(a)	Establish clear criteria regarding the best interests of the child for all authorities that take decisions affecting children;</t>
  </si>
  <si>
    <t>13	(b)	Ensure that this right is appropriately integrated and consistently interpreted and applied in all legislative, administrative and judicial proceedings and decisions, as well as in all policies, programmes, projects and international cooperation relevant to and having an impact on children.</t>
  </si>
  <si>
    <t xml:space="preserve">14	(a)	Increase its efforts to strengthen compliance in practice with the child’s right to be heard, in particular with regard to children who are more vulnerable to exclusion in this regard, such as children with disabilities, children of a younger age and migrant, asylum-seeking and refugee children; </t>
  </si>
  <si>
    <t>14	(b)	Ensure that relevant professionals are regularly trained on implementing an age-appropriate, meaningful and empowered participation of children in decisions affecting their lives and sensitizing parents to the positive impact of respecting the views of their children;</t>
  </si>
  <si>
    <t xml:space="preserve">14	(c)	Strengthen the implementation of the child’s right to be heard in asylum and expulsion procedures affecting children, particularly with respect to younger children, and ensure that children are given the possibility to be heard individually in all instances in all cases affecting them; </t>
  </si>
  <si>
    <t>14	(d)	Ensure that children are informed about the possibility of participating in mediation processes in the context of their parents’ separation;</t>
  </si>
  <si>
    <t>14	(e)	Increase its efforts to ensure the meaningful participation of children in youth councils or other forums accessible to all children in all municipalities, address disparities in this regard and consider requiring each municipality to make participation in such forums or other types of participative bodies available to children.</t>
  </si>
  <si>
    <t>Civilrights and freedoms</t>
  </si>
  <si>
    <t>15(a)	Establish all necessary safeguards to ensure that all children born in the State party are entitled to a nationality at birth if otherwise stateless;</t>
  </si>
  <si>
    <t>15(b)	Provide in the law a specific definition of statelessness, in line with international standards.</t>
  </si>
  <si>
    <t>19	(a)	Develop awareness-raising campaigns and programmes targeted at religious communities that conduct child marriages on the harmful effects of child marriage on the physical and mental health and well-being of girls;</t>
  </si>
  <si>
    <t>19	(b)	Conduct awareness-raising campaigns targeted at children on how to seek help if they fear being sent abroad to be subjected to female genital mutilation or child marriage and how they can attract the attention of border personnel.</t>
  </si>
  <si>
    <t>21(a)	Ensure that all forms of separation of children from their parents are always in the best interests of the child, including by:</t>
  </si>
  <si>
    <t>21(i)	Reviewing the current practices relating to out-of-home placements, deprivation of parental rights and limitation of contact rights with a view to ensuring that such drastic steps are only used as measures of last resort, are based on the needs and best interests of the child and are subject to adequate safeguards, with a particular emphasis on children of Roma families, who, it seems, are being separated from their families with disproportionate frequency;</t>
  </si>
  <si>
    <t xml:space="preserve">21(ii)	Ensuring that all municipalities follow the same criteria regarding out-of-home placements; </t>
  </si>
  <si>
    <t>21(iii)	Providing parents with the necessary support to avoid separation from their children;</t>
  </si>
  <si>
    <t>21	(b)	Review the procedures for removing children in emergency cases and provide for a more sensitive approach, ensure that no form of coercion is used and provide regular training to relevant professionals in that regard;</t>
  </si>
  <si>
    <t>21	(c)	Conduct research on the reasons behind the significant disparities among counties regarding children subjected to alternative care measures and emergency placements;</t>
  </si>
  <si>
    <t>21	(d)	Ensure that siblings are not separated when placed in alternative care;</t>
  </si>
  <si>
    <t>21	(e)	Ensure periodic review of the placement of children in foster care and institutions, and monitor the quality of care therein, including by providing accessible channels for reporting and remedying maltreatment of children;</t>
  </si>
  <si>
    <t>21	(f)	Take the measures necessary, including adequate training of personnel, to ensure that children belonging to an indigenous or national minority group who are placed in alternative care learn about and maintain their connection to their native culture;</t>
  </si>
  <si>
    <t>21	(g)	Improve communication and information exchange between child welfare services and families, in particular migrant families.</t>
  </si>
  <si>
    <t>2 The Committee recommends that the State party ensure that children of incarcerated parents are provided with adequate psychological treatment and social support.</t>
  </si>
  <si>
    <t>Disability, basichealth and welfare</t>
  </si>
  <si>
    <t>2 In the light of the State party’s exploitation of fossil fuels, the Committee recommends that it increase its focus on alternative energy and establish safeguards to protect children, both in the State party as well as abroad, from the negative impacts of fossil fuels.</t>
  </si>
  <si>
    <t>29	(a)	Increase its efforts to implement a zero-tolerance approach to discrimination on the grounds of race, migration status, sexual orientation or gender identity in the school context and expand the scope of that approach to include private schools and by ensuring recurrent training for all school staff members on equality and gender identity and addressing all forms of discrimination, as well as civic instruction for students on the importance and methods of combating and reporting instances of discrimination. The State party should also develop a new plan of action for promoting gender equality and preventing discrimination on the ground of ethnicity;</t>
  </si>
  <si>
    <t>29	(b)	Continue its efforts to combat bullying and raise awareness of its harmful effects, with particular emphasis on the prevention of cyberbullying and on how children can defend themselves against cyberbullying,introduce mandatory elements into school curricula at all education levels on tolerance for diversity, non-violent conflict resolution skills and the judicious and safe use of the Internet, further build the capacity of teachers and school personnel in that regard and ensure that schools conduct special information sessions for parents on those issues</t>
  </si>
  <si>
    <t>Childrenbelongingtominoritygroupsandindigenouschildren</t>
  </si>
  <si>
    <t>35(a)	Discontinue preventive detention for children;</t>
  </si>
  <si>
    <t>35	(b)	Where detention is unavoidable, ensure that children are not detained together with adults, both in pretrial detention and after being sentenced, and, in line with the Committee’s previous recommendations, withdraw the reservation to article 10 (2) (b) and (3), of the International Covenant on Civil and Political Rights, “with regard to the obligation to keep accused juvenile persons and juvenile offenders segregated from adults” (CRC/C/NOR/CO/4, para. 7);</t>
  </si>
  <si>
    <t xml:space="preserve">35(c)	Strengthen safeguards to ensure that isolation as a preventive measure is avoided to the greatest extent possible; </t>
  </si>
  <si>
    <t>35	(d)	Make the necessary legislative amendments to extend the application of the alternative form of sanction, the so-called juvenile sanction, to asylum-seeking children.</t>
  </si>
  <si>
    <t>Ratification of the Optional Protocol on acommunications procedure</t>
  </si>
  <si>
    <t>39(b)	International Convention on the Protection of the Rights of All Migrant Workers and Members of Their Families.</t>
  </si>
  <si>
    <t>6. The Committee, in line with its previous recommendations (CRC/C/POL/CO/3- 4 of 2015, para. 7) and in the light of the Vienna Declaration and Programme of Action, adopted by the World Conference on Human Rights in 1993, encourages the State party to consider withdrawing its interpretative declaration regarding articles 12 to 16 and 24, paragraph 2 (f) of the Convention as well as to strengthen its awareness raising activities on the principles and rights enshrined in the Convention.</t>
  </si>
  <si>
    <t>8(a)	Develop a comprehensive policy and strategy on children that encompasses all areas covered by the Convention;</t>
  </si>
  <si>
    <t>8(b)	Allocate specific and adequate budgets for the policy and strategy’s implementation, monitoring and evaluation at all levels</t>
  </si>
  <si>
    <t>9. While noting that the Ministry of Family and Social Policy oversees the activities related to the implementation of children’s rights, the Committee recommends that the State party establish a clear mandate and sufficient authority, human, technical and financial resources in order for the Ministry of Family and Social Policy to coordinate all activities relating to the implementation of the Convention at the cross-sectoral, national, regional and local levels.</t>
  </si>
  <si>
    <t>10(a)	Utilize a child-rights approach in the elaboration of its budget and implement a tracking system and indicators for the allocation and use of resources for children in individual ministries;</t>
  </si>
  <si>
    <t>10(b)	Take measures to ensure transparent and participatory budgeting through public dialogue, especially by encouraging child participation and building the capacity of children and of the authorities involved.</t>
  </si>
  <si>
    <t>11. With reference to its general comment No. 5 (2003) on general measures of implementation, the Committee recommends that the State party develop a centralized and integrated data collection system, disaggregated by age, sex, disability, residence, ethnic and national origin, and socioeconomic and migration background, and harmonize methodologies and procedures for the collection of data on children.</t>
  </si>
  <si>
    <t>12. The Committee recommends that the State party provide the Office of the Ombudsman with the necessary resources to ensure that it can effectively, independently and fully implement its mandate on the promotion, protection and monitoring of children’s rights.</t>
  </si>
  <si>
    <t>13. The Committee recommends that the State party involve civil society and organizations working for and with children in developing, implementing, monitoring and evaluating policies, plans and programmes concerning children’s rights, and in preparing periodic reports to the Committee.</t>
  </si>
  <si>
    <t>14. While welcoming the training courses by the National School of the Judiciary and Public Prosecution on several children’ rights issues, the Committee notes that the level of awareness of the Convention in the country is insufficient, particularly among children, their parents and professionals working with and/or for children. The Committee therefore recommends that the State party intensify its awareness-raising and systematic training efforts targeting those groups.</t>
  </si>
  <si>
    <t>15. With reference to its general comment No. 16 (2013) on the impact of the business sector on children’s rights and to the Guiding Principles on Business and Human Rights, endorsed by the Human Rights Council in 2011, the Committee recommends that the State party ensure that the business sector complies with international and national human rights, labour, environment and other standards, particularly with regard to children’s rights and require impact assessments of, consultations on and full public disclosure of the environmental, health-related and child rights impacts of their business activities and their plans to address such impacts.</t>
  </si>
  <si>
    <t>16. The Committee recommends that the State party amend its legislation to remove all exceptions that allow marriage under the age of 18 years.</t>
  </si>
  <si>
    <t>18(a) Amend the relevant legislation to ensure protection against all forms of direct, indirect, multiple and intersectional discrimination, including based on sexual orientation and gender identity, disability and gender; and ensure that such incidents are thoroughly investigated and that perpetrators are brought to justice;</t>
  </si>
  <si>
    <t>18(b) Systematically undertake awareness raising and education on the issues of discrimination, intolerance and hate speech against children belonging to ethnic, religious, linguistic and minority groups, refugee, asylum-seeking and migrant children, children with disabilities and lesbian, gay, bisexual, transgender and intersex children;</t>
  </si>
  <si>
    <t>18(c) Strengthen the measures to prevent and eliminate gender stereotypes, intolerance and discrimination among the general public and national and local authorities;</t>
  </si>
  <si>
    <t>18(d) Provide in its next periodic report an update of the work, relevant for children's rights, of the interministerial team referred to in paragraph 48 of the State party's report.</t>
  </si>
  <si>
    <t>19(a)	Integrate and consistently interpret and apply the right of the child to have their best interests taken as a primary consideration in all legislative, administrative and judicial proceedings and all decisions concerning children, including in custody disputes and children born to same sex parents, as well as in all policies, programmes and projects that are relevant to and have an impact on children;</t>
  </si>
  <si>
    <t>19(b)	Develop procedures and criteria to provide systematic training and guidance for all relevant professionals to assess and determine the best interests of the child in every area, particularly regarding education, disability, alternative care, migration and asylum, and justice and to give this principle due weight as a primary consideration</t>
  </si>
  <si>
    <t>20(a)	Ensure the adoption of regulations and their effective and consistent implementation of the right of the child to be heard in all relevant judicial and administrative processes concerning them, including in civil and criminal courts, migration and asylum-seeking processes, parental and alternative care;</t>
  </si>
  <si>
    <t>20(b)	Reinforce measures to ensure that professionals working with and for children systematically receive appropriate training on hearing and taking into account children’s views in all decisions affecting them.</t>
  </si>
  <si>
    <t>21(a)	Strengthen the prevention of statelessness among children, including by extending protection to children born to undocumented stateless parents</t>
  </si>
  <si>
    <t>21(b)	Consider ratifying the Convention relating to the Status of Stateless Persons, the Convention on the Reduction of Statelessness, the European Convention on Nationality and the Council of Europe Convention on the Avoidance of Statelessness in relation to State Succession.</t>
  </si>
  <si>
    <t>22. The Committee reiterates its previous recommendations (CRC/C/POL/CO/3-4, para. 21) and urges the State party to address the causes of anonymous abandonment of children, strengthen family support measures and consider introducing, as a last resort, the possibility of confidential hospital births, in order to abolish baby boxes.</t>
  </si>
  <si>
    <t>24. The Committee recommends that the State party respect the right of the child to freedom of thought, conscience and religion in education, in accordance with international standards, which implies that the secular public school system promotes a culture of equality and inclusion, and ethics classes are available in all schools as an alternative to religion classes.</t>
  </si>
  <si>
    <t>26(a) Formulate, with the involvement of children, a comprehensive strategy for preventing, combating and monitoring all forms of violence against children, including bullying and digital violence;</t>
  </si>
  <si>
    <t>26(b) Consider extending the expired National Programme for Countering Domestic Violence 2014-2020 with the view of implementation of the Council of Europe Convention on violence against women and domestic violence;</t>
  </si>
  <si>
    <t>26(c) Strengthen measures to eradicate corporal punishment, particularly at home, and domestic violence;</t>
  </si>
  <si>
    <t>26(d) Legally oblige care and educational facilities to develop internal standards of safeguarding children against violence;</t>
  </si>
  <si>
    <t>26(e) Encourage the reporting of all forms of violence against children and establish accessible, confidential, child-friendly and effective complaint and reporting mechanisms, including in police emergency youth centres, schools and care institutions;</t>
  </si>
  <si>
    <t>26(f) Ensure that all cases of violence against children are investigated and prosecuted and that perpetrators are brought to justice;</t>
  </si>
  <si>
    <t>42(g) Strengthen programmes and services for the prevention, recovery and social reintegration of child victims.</t>
  </si>
  <si>
    <t>28(a) Continue its efforts to ensure that all cases of sexual abuse of all children until the age of 18 are reported, investigated and prosecuted, including in the circle of trust such as the family and in the Catholic church;</t>
  </si>
  <si>
    <t>28(b) Collect disaggregated data related to cases of sexual abuse against children, including involving the Catholic clergy, and provide in its next periodic report detailed information on reports of such abuse and associated investigations, prosecutions and convictions.</t>
  </si>
  <si>
    <t>28(c) Ensure legal and budgetary basis for the child friendly and multidisciplinary support centres (Barnahus) with the aim of providing facilities for forensic interviews and appropriate therapeutic services for child victims of sexual abuse and enhance access to such services for children living in all regions;</t>
  </si>
  <si>
    <t>28(d) Consider withdrawal of the names of children who have committed sexual offences from the Register of Sexual Offenders and ensure that they receive appropriate therapeutic support with the aim of addressing their developmental needs and sexual behavioural problems;</t>
  </si>
  <si>
    <t>28(e) Ensure appropriate remedies and support to child victims of sexual abuse and that perpetrators are duly sanctioned and deterred from having contact with children in their professional capacity.</t>
  </si>
  <si>
    <t>29(a)	Strengthen the family court system, expedite the court procedures and adopt regulations on the enforcement procedure in family and guardianship cases;</t>
  </si>
  <si>
    <t xml:space="preserve">29(b)	Undertake research on children left behind by parents migrating for work;
</t>
  </si>
  <si>
    <t>29(c)	Incentivize fathers to take full advantage of parental leave.</t>
  </si>
  <si>
    <t>30(a) Ensure that policies and practices are guided by the principle that financial and material poverty, or conditions directly and uniquely attributable to such poverty, should never be the sole justification for removing a child from parental care, for receiving a child into alternative care or for preventing a child's social reintegration;</t>
  </si>
  <si>
    <t>30(b) Take all necessary measures to avoid out of home placement of all children, inter alia by granting adequate support to parents and families in vulnerable situations, and fully implementing the commitment in paragraph 143 of the State party's report (CRC/C/POL/5-6) not to place children under 10 years in institutions;</t>
  </si>
  <si>
    <t>30(c) Expedite the deinstitutionalization of children with disabilities by providing them with safe alternative care in family settings and inclusive services in the community;</t>
  </si>
  <si>
    <t>30(d) Extend and strengthen support for the family foster care system, including increase of salaries and of number of foster care families;</t>
  </si>
  <si>
    <t>30(e) Ensure that local government does not refuse the placement of children originating from outside their local area in foster families from their local area.</t>
  </si>
  <si>
    <t>30(f) Ensure periodic review of the placement of children in alternative care and monitor the quality of care, including by providing accessible channels for children to report violence and maltreatment, as well as investigate cases, hold the perpetrators accountable and provide children with adequate remedies;</t>
  </si>
  <si>
    <t>30(g) Provide premises and opportunities for children in alternative care to maintain direct contact with their parents;</t>
  </si>
  <si>
    <t>30(h) Develop detailed regulations on the principles and transparent procedures for adoption, including regarding adoption centres and international adoption.</t>
  </si>
  <si>
    <t>31(b) Ensure accessibility, in line with the Strategy for Persons with Disabilities 2021-2030, and improve the quality of inclusive education;</t>
  </si>
  <si>
    <t>31(c) Strengthen early identification of disability and age-appropriate rehabilitation interventions, improve information outreach for parents of children with disabilities and develop programmes to support children with disabilities in transition to adulthood to help them start an independent life;</t>
  </si>
  <si>
    <t>31(d) Increase access to community services for children with disabilities, particularly health and rehabilitation services, transport, leisure and sports, in order to promote their inclusion in society;</t>
  </si>
  <si>
    <t>31(e) Strengthen support for parents of children with disabilities to enable the children to grow up in a family environment, and develop family-based care solutions for children with disabilities deprived of a family environment;</t>
  </si>
  <si>
    <t>33(a) Enhance the quality and coverage of maternal and child health services to ensure proper screening, detection and timely intervention for any complications targeting both the mother and child in addition to integrating proper counselling services for parents in the whole cycle of the pregnancy;</t>
  </si>
  <si>
    <t>33(b) Improve access to cancer treatment for children and adolescents, raise awareness among doctors, children and parents on the early signs of cancer, improve access to treatment and provide sufficient financial resources to make it affordable;</t>
  </si>
  <si>
    <t>33(c)	Secure stable financial support for the provision of palliative care for children;</t>
  </si>
  <si>
    <t xml:space="preserve">33(d) Ensure the availability of and equitable access to quality specialized outpatient health care, particularly neonatology, paediatrics and orthodontic care, for all children in the country, including those in socially and economically disadvantaged situations, especially Roma children and children with disabilities;
</t>
  </si>
  <si>
    <t>33(e)	Adopt measures to increase the vaccination rate, including by conducting routine pro-vaccination campaigns, and ensure that health professionals and staff are trained to work with children and establish effective communication with their parents and family;</t>
  </si>
  <si>
    <t>33(f) Address the prevalence of hospital infections in children and the effect of drug-resistant strains of bacteria on children’s health;</t>
  </si>
  <si>
    <t>33(g) Strengthen support, including financial support, to promote best practices of breastfeeding and monitor the implementation of the International Code of Marketing of Breast-milk Substitutes;</t>
  </si>
  <si>
    <t>33(h) Address the issue of child obesity, including by promoting heathy diet consisting of daily intake of fruits and vegetables and exercise.</t>
  </si>
  <si>
    <t>34(a)	Conduct research into the root causes of suicide among children and based on the results of such research, develop a suicide prevention strategy, paying particular attention to children, that focuses on reducing stress, improving mental well-being, promoting healthy lifestyles and physical activity and strengthening social protection and community services, and that takes into account best practices implemented in other countries;</t>
  </si>
  <si>
    <t>34(b)	Allocate adequate human, technical and financial resources to mental health services and programmes to ensure that the number of qualified medical professionals, including child and adolescent psychologists and psychiatrists, and available beds for inpatient care are sufficient to meet children’s needs.</t>
  </si>
  <si>
    <t>35(a)	Expand the scope of the compulsory Family Life Education course so that adolescents have access to comprehensive, age-appropriate, scientifically-based and gender stereotypes free education on sexual and reproductive health and rights, including information on prevention of adolescent pregnancy, high-risk sexual behaviour and the issues of sexual orientation and gender identity, family planning, contraceptives, as well as the prevention and treatment of sexually transmitted infections;</t>
  </si>
  <si>
    <t>35(b)	Ensure full access to sexual and reproductive health care services, tailored to address the needs of adolescent girls, children with disabilities, gay, lesbian, bisexual, transgender and intersex children;</t>
  </si>
  <si>
    <t>35(c)	Ensure that a full range of modern contraceptives and related information and services, including emergency contraception, are readily accessible for adolescents</t>
  </si>
  <si>
    <t>35(d)	Decriminalize abortion in all circumstances and ensure access to safe abortion and post-abortion care services for adolescent girls, making sure that their views are always heard and given due consideration as a part of the decision-making process;</t>
  </si>
  <si>
    <t>35(e)	Train health professionals to support children with disabilities, lesbian, gay, bisexual and transgender and intersex children;</t>
  </si>
  <si>
    <t>35(f)	Strengthen its measures to prevent the use of tobacco, alcohol and drugs among adolescents and to provide rehabilitation services for those in need.</t>
  </si>
  <si>
    <t>36(a)	Adopt urgent mitigation measures in line with greenhouse gas emission targets and deadlines compliant with the international commitments set forth in the Paris Agreement;</t>
  </si>
  <si>
    <t xml:space="preserve">36(b)	Phase out the funding of coal-fired power plants and accelerate the </t>
  </si>
  <si>
    <t>36(c)	Expedite the implementation of the National Air Protection Programme;</t>
  </si>
  <si>
    <t>36(d)	Place the rights and participation of children at the centre of national and international climate change adaptation and mitigation strategies;</t>
  </si>
  <si>
    <t>36(e)	Carry out an assessment of the impact of air pollution from coal-fired power plants and from transport on children’s health as a basis for designing a well- resourced strategy to remedy the situation, and strictly regulate maximum air-pollutant emissions, including those produced by private businesses;</t>
  </si>
  <si>
    <t>36(f)	Increase children’s awareness and preparedness for climate change and natural disasters by incorporating the subject into the school curriculum and teachers’ training programmes.</t>
  </si>
  <si>
    <t>37(a)	Apply the multidimensional child poverty approach to measure child poverty and to develop a national poverty reduction strategy and budget with a particular focus on children and families in situations of vulnerability;</t>
  </si>
  <si>
    <t>37(c)	Strengthen support programmes for single-parent families with a single child, parents of children with disabilities and children without parental care;</t>
  </si>
  <si>
    <t>37(d)	Develop and enforce a mechanism for recovering child maintenance, in accordance with article 27 (4) of the Convention.</t>
  </si>
  <si>
    <t>38(a)	Inform, in its next periodic report, how the institutional changes to the education system have affected the size of the classes, distance to school and equality between students;</t>
  </si>
  <si>
    <t>38(b)	Ensure access to education in the context of COVID-19 pandemic, particularly by strengthening new methods of learning and by providing better IT infrastructure in schools and at homes;</t>
  </si>
  <si>
    <t>38(c)	Take measures to improve access to education for children living in rural areas, including their access to extracurricular activities;</t>
  </si>
  <si>
    <t>38(d)	Extend the Programme for the Integration of the Roma Community and strengthen measures for inclusion and retention of Roma children in education, Roma girls in particular, including by raising awareness of the importance of education and school registration requirements among the Roma community;</t>
  </si>
  <si>
    <t>38(e)	Ensure that all children with disabilities, including children with autism, Asperger and ADHD, have access to inclusive education, including by: (i) training and assigning the number of specialized teachers and assistants necessary to provide individual support to children with disabilities in order to keep them in inclusive education; (ii) providing assistive technologies and devices; (iii) developing individual education plans; and (iv) ensuring reasonable accommodation in school infrastructure, places for sport and leisure, school transportation and training;</t>
  </si>
  <si>
    <t>38(f)	Improve the quality of teachers’ training;</t>
  </si>
  <si>
    <t>38(g)	Address homophobic behaviour from students and teachers towards lesbian, gay, bisexual and transgender students and teachers, in particular in the context of religion classes;</t>
  </si>
  <si>
    <t>38(i)	Increase funding and measures for the inclusion of Roma children in kindergarten with other children instead of funding kindergarten for Roma children.</t>
  </si>
  <si>
    <t>39. Recalling its general comment No. 17 (2013) on the right of the child to rest, leisure, play, recreational activities, cultural life and the arts, the Committee recommends that the State party strengthen its efforts to guarantee the right of children, particularly children with disabilities, to rest and leisure and sufficient time to engage in play and recreational activities that are safe, accessible, inclusive, reachable by public transport, and age-appropriate. It also recommends that the State party address the excessive amount of homework that limits children’s opportunity for rest, leisure, recreation and cultural and artistic activities.</t>
  </si>
  <si>
    <t>40(a) Uphold the best interests of the child for courts at all times as a primary consideration in all situations concerning children in the context of international migration, including unaccompanied and separated children and to express this in their decisions;migration, including unaccompanied and separated children and to express this in their decisions;</t>
  </si>
  <si>
    <t>40(b) Ensure that asylum seeking children, refugee children and children in situations of migration and families with children are not placed in guarded detention centres;</t>
  </si>
  <si>
    <t>40(c)	Ensure that children’s views are duly taken into account in all decisions concerning them, including in the administrative procedures, and provide support to families with migration backgrounds to prevent family separation;</t>
  </si>
  <si>
    <t>40(d)	Build the capacity of the authorities to determine and apply the best interests of the child in asylum and migration-related procedures;</t>
  </si>
  <si>
    <t>40(e)	Ensure that child protection authorities are promptly informed and assigned to participate in procedures for the determination of the best interests of the child once an unaccompanied or separated child crosses an international border, in accordance with international law, including by training border officials on the rights of the child and child-sensitive procedures, such as those that prevent family separation, and to reunite families in the event of family separation;</t>
  </si>
  <si>
    <t>40(f)	Ensure that all children in situations of migration, including undocumented and separated children, receive appropriate protection, are informed about their rights in a language they understand, have access to education and health care, including psychosocial support, and are provided with interpretation and free legal aid; and develop comprehensive referral, case management and guardianship frameworks for unaccompanied and separated children;</t>
  </si>
  <si>
    <t>40(g) Consider acceding to the 1954 Convention relating to the Status of Stateless Persons and the 1961 Convention on the Reduction of Statelessness</t>
  </si>
  <si>
    <t>41(a)	Continue its efforts to remove barriers that hinder Roma children from accessing social services, social reintegration programmes and education;</t>
  </si>
  <si>
    <t>41(b)	Strengthen the role and competencies of Roma assistants;</t>
  </si>
  <si>
    <t>41(c)	Ensure the publication and distribution of textbooks and educational materials for the children of Ukrainian minority;</t>
  </si>
  <si>
    <t>41(d)	Ensure that school certificates can be obtained in a minority language.</t>
  </si>
  <si>
    <t>43(a)	Increase identification of child victims of sexual exploitation and trafficking, in particular children in vulnerable situations such as unaccompanied asylum-seeking, refugee or migrant children;</t>
  </si>
  <si>
    <t>43(b)	Strengthen the training of professionals concerned with identifying and referring child victims of trafficking;</t>
  </si>
  <si>
    <t>43(c)	Provide child victims of trafficking with services specific to their needs, and ensure that all child victims are referred to appropriate services;</t>
  </si>
  <si>
    <t>43(d)	Allocate adequate resources to the implementation of the above recommendations and provide financial support to civil society organizations working with child victims.</t>
  </si>
  <si>
    <t>45(a)	Apply the minimum age of criminal responsibility at 15 years below which a child cannot be held responsible in criminal law proceedings and cannot be detained in a child detention center (youth education center);</t>
  </si>
  <si>
    <t>45(b)	Increase the upper age limit of the child justice system to 18 years;</t>
  </si>
  <si>
    <t>45(c)	Ensure removal of all status offences of the laws and strengthen the child- friendly and multidisciplinary responses to the first signs of behaviour that would, if the child were above the minimum age of criminal responsibility, be considered an offence;</t>
  </si>
  <si>
    <t>45(d)	Strictly enforce the regulations that provide for a maximum stay of three months in juvenile shelters and provide legal safeguards for exceptional extensions of such detention with a clear limitation of the maximum period of such extension;</t>
  </si>
  <si>
    <t>45(e)	Promote non-judicial measures, such as diversion, mediation and counselling, for children accused of criminal offences and, as a priority, the use of non- custodial sentences, such as probation or community service;</t>
  </si>
  <si>
    <t>45(f)	Ensure that deprivation of liberty is used as a measure of last resort and for the shortest possible period of time and that it is regularly reviewed with a view to its withdrawal;</t>
  </si>
  <si>
    <t>45(g)	Ensure that special protective conditions for hearing of a child witness or victim, such as the mandatory presence of a psychologist, a single hearing and a hearing in a specially prepared room, is guaranteed to all child victims and witnesses of crime, regardless of their age.</t>
  </si>
  <si>
    <t>46(a) Provide a definition of "child prostitution" and "sale of children" in the penal law and ensure that children between the ages of 15 and 18 are explicitly protected from sexual exploitation in pornography and prostitution;</t>
  </si>
  <si>
    <t>46(b) Strengthen the provision of free legal aid and psychological, medical and social support for child victims of offences prohibited under the Optional Protocol;</t>
  </si>
  <si>
    <t>46(c) Strengthen the systematic training on the provisions of the Optional Protocol for all professional groups working with children in order to improve victim identification and referral;</t>
  </si>
  <si>
    <t>46(d) Provide adequate support and recovery services to child victims and ensure access to compensation and redress;</t>
  </si>
  <si>
    <t>42(e) Include provisions for the liability of legal persons in the Penal Code and to ensure the legal accountability of business enterprises operating in or managed from the State party, especially in the tourism industry.</t>
  </si>
  <si>
    <t>47(a)	Take measures to provide children who are identified through such procedures with appropriate assistance for their physical and psychological recovery and social reintegration;</t>
  </si>
  <si>
    <t>47(b)	Ensure that all national military personnel involved in UN peacekeeping operations receive training in respect to children's rights, particularly in the context of armed conflict.</t>
  </si>
  <si>
    <t>48. The Committee recommends that the State party, in order to further strengthen the fulfilment of children’s rights and the access to justice, ratify the Optional Protocol on a communications procedure.</t>
  </si>
  <si>
    <t>49(a)	The International Convention on the Protection of the Rights of All Migrant Workers and Members of Their Families;</t>
  </si>
  <si>
    <t>49(b)	The International Convention for the Protection of All Persons from Enforced Disappearance;</t>
  </si>
  <si>
    <t>49(c)	Optional Protocol to the International Covenant on Economic, Social and Cultural Rights;</t>
  </si>
  <si>
    <t>49(d)	Optional Protocol to the Convention on the Rights of Persons with Disabilities.</t>
  </si>
  <si>
    <t xml:space="preserve"> The Committee recommends that the State party cooperate with the Council of Europe and the European Union on the implementation of the Convention and other human rights instruments and the Children’s rights Strategies of these bodies, both in the State party and in other Council of Europe member States.</t>
  </si>
  <si>
    <t>. Implementation and reporting</t>
  </si>
  <si>
    <t>51. The Committee recommends that the State party take all appropriate measures to ensure that the recommendations contained in the present concluding observations are fully implemented. The Committee also recommends that the combined fifth and sixth periodic reports, and the present concluding observations be made widely available in the languages of the country.</t>
  </si>
  <si>
    <t>52. The Committee invites the State party to submit its combined seventh periodic report by 6 July 2026 and to include therein information on the follow-up to the present concluding observations. The report should be in compliance with the Committee’s harmonized treaty-specific reporting guidelines adopted on 31 January 2014 (CRC/C/58/Rev.3) and should not exceed 21,200 words (General
Assembly resolution
68/268, para. 16). In the event that a report exceeding the established word limit is submitted, the State party will be asked to shorten the report in accordance with the above-mentioned resolution. If the State party is not in a position to review and resubmit the report, translation thereof for the purposes of consideration by the treaty body cannot be guaranteed.</t>
  </si>
  <si>
    <t>53.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 specific documents (HRI/GEN/2/Rev.6, chap. I) and paragraph 16 of General Assembly resolution 68/26</t>
  </si>
  <si>
    <t>6.The Committee recalls its previous recommendation (CRC/C/PRT/CO/3-4, para. 10) and recommends that the State party take all measures necessary for implementing its legislation in compliance with the Convention at the national, provincial and municipal levels, including the allocation of adequate human, technical and financial resources.</t>
  </si>
  <si>
    <t>8	(a)	Expedite the adoption of the strategy and of the corresponding plans of action;</t>
  </si>
  <si>
    <t>8(b)	Allocate adequate human, technical and financial resources to the National Commission for the Promotion of the Rights and Protection of Children and Youth for the monitoring and coordination of the implementation of the strategy;</t>
  </si>
  <si>
    <t>8 (c) Expedite the adoption of local action plans, guaranteeing that they are in line with the Convention and that they protect and promote the rights of all children.</t>
  </si>
  <si>
    <t>(a) Designate a specific mechanism within the Office of the Ombudsman for monitoring children’s rights;</t>
  </si>
  <si>
    <t>(b) Provide adequate human, technical and financial resources to the Office of the Ombudsman for the effective implementation of its mandated functions;</t>
  </si>
  <si>
    <t>(c) Raise awareness among the general public, and children in particular, and support the awareness-raising efforts carried out by the Office of the Ombudsman on the right to file a complaint directly with the Ombudsman.</t>
  </si>
  <si>
    <t>1 With reference to the joint general recommendation No. 31 of the Committee on the Elimination of Discrimination against Women/general comment No. 18 of the Committee on the Rights of the Child (2014) on harmful practices, the Committee urges the State party to amend its legislation to remove all exceptions that allow marriage under the age of 18</t>
  </si>
  <si>
    <t>20(a) Expand the right of the child to be heard in all civil, administrative and criminal judicial and administrative proceedings affecting the child;</t>
  </si>
  <si>
    <t>2 While welcoming the adoption of Law No. 2/2018, which establishes that children born on Portuguese territory are considered Portuguese by origin, and Law No. 26/2018, which provides that children of foreign nationality that are hosted in public institutions shall be granted resident status, the Committee recommends that the State party take all necessary measures to ensure implementation of these legal provisions.</t>
  </si>
  <si>
    <t>2 The Committee recommends that the State party set the minimum age for participation in and assisting at bullfighting and bull-running events, including in bullfighting schools, at 18 years, without exception, and raise awareness among State officials, the media and the general population about the negative effects on children, including as spectators, of the violence associated with bullfighting and bull-running</t>
  </si>
  <si>
    <t>32	(a)	Raise awareness of the practice of adoption as an alternative to State care for children deprived of a family environment;</t>
  </si>
  <si>
    <t>32	(b)	Strengthen the support and counselling provided to adoptive parents in preparation for adoption and to help the integration of the adopted child into the adoptive family;</t>
  </si>
  <si>
    <t>32	(c)	Train professionals involved in adoption procedures on the adoption procedures manual to ensure timely decisions and transparency in the assessment and review of the adoption process.</t>
  </si>
  <si>
    <t>35(a)	Allocate adequate resources to mental health services in order to ensure the availability of an adequate number of specialists and facilities for mental health services for children and adolescents, including outpatient services for psychosocial rehabilitation, and that those services are timely and child-appropriate, with a view to eliminating the prevalence of suicide and depression among children and adolescents;</t>
  </si>
  <si>
    <t>35(b)	Collect data disaggregated by age, sex, disability, geographic location, ethnic origin, migration status and socioeconomic background on children and adolescents with mental health disorders, symptoms or difficulties, as well as on available facilities;</t>
  </si>
  <si>
    <t>35(c)	Address the increase in the number of children with behavioural problems who are diagnosed with attention deficit hyperactivity disorder and prescribed psychostimulant drugs, ensuring that parents are aware of the negative effects of such medications and are consulted regarding psychosocial and behavioural alternatives, and consider holding meaningful public debates with various stakeholders, including medical professionals, social scientists, policymakers, teachers, parents and children.</t>
  </si>
  <si>
    <t>3 The Committee recommends that the State party reinforce action for the promotion of optimum breastfeeding practices during the first six months of life and that it promote, protect and support breastfeeding in all employment sectors, including teaching.</t>
  </si>
  <si>
    <t>4 Taking note of target 7 of the Sustainable Development Goals, the Committee recommends that the State party improve its mechanism and procedures for the identification and care of child victims of sale, sex trafficking and forced labour, and adequately train professionals on those procedures to ensure that victims receive the support they are entitled to under the law.</t>
  </si>
  <si>
    <t>4 The Committee recommends that the State party ensure that laws and practices take fully into account the Guidelines on Justice in Matters involving Child Victims and Witnesses of Crime.</t>
  </si>
  <si>
    <t>46(a)Establish a comprehensive and systematic mechanism for collecting duly disaggregated data on all areas of the Optional Protocol and analyse it, in order to monitor and assess the impact of actions taken;</t>
  </si>
  <si>
    <t xml:space="preserve">46(b)Revise its legislation to allow for the exercise of extraterritorial jurisdiction over all the crimes covered by the Optional Protocol, revoking related conditions and adding a reference to articles 5-1 (c) (extraterritorial jurisdiction) and 160 (human trafficking) of the Penal Code. </t>
  </si>
  <si>
    <t>47(a)	Take all necessary measures to ensure effective coordination in the implementation of the Optional Protocol at the national, provincial and district levels, and provide sufficient human, technical and financial resources to the coordination mechanism;</t>
  </si>
  <si>
    <t>47(b)	Review the provisions of domestic legislation to ensure that the recruitment of children by the armed forces and armed groups is criminalized both during peacetime and wartime, and that the recruitment and use of children by private security companies is criminalized</t>
  </si>
  <si>
    <t>4 The Committee recommends that the State party, in order to further strengthen the fulfilment of children’s rights, consider ratifying the International Convention on the Protection of the Rights of All Migrant Workers and Members of their Families, to which it is not yet a State party.</t>
  </si>
  <si>
    <t>4 The Committee recommends that the State party cooperate with the Council of Europe on the implementation of the Convention and other human rights instruments, both in the State party and in other Council of Europe member States.</t>
  </si>
  <si>
    <t>52.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(HRI/GEN/2/Rev.6, chap.I) and paragraph 16 of General Assembly resolution 68/268</t>
  </si>
  <si>
    <t>13.The Committee recommends that the State party systematically involve civil society, including non-governmental organizations and children’s organizations, in the development, implementation, monitoring and evaluation of policies, plans and programmes related to children’s rights.</t>
  </si>
  <si>
    <t>14.The Committee recommends that the State party amend its legislation to remove exceptions that allow marriage under the age of 18 years.</t>
  </si>
  <si>
    <t>15(b) Ensure appropriate funding from the central budget for additional Roma community mediators</t>
  </si>
  <si>
    <t xml:space="preserve"> With reference to its general comment No. 14 (2013) on the right of the child to have his or her best interests taken as a primary consideration, the Committee recommends that the State party strengthen its efforts to ensure that this right is appropriately integrated and consistently interpreted and applied in all legislative, administrative and judicial proceedings and decisions, and in all policies, programmes and projects that are relevant to and have an impact on children, including alternative care, adoption and juvenile justice. In that regard, the State party is encouraged to develop procedures and criteria to provide guidance to all relevant persons in authority for determining the best interests of the child in every area and for giving it due weight as a primary consideration.</t>
  </si>
  <si>
    <t>42(e) Increase the number of shelters for child victims of abuse and neglect, including sexual abuse and exploitation, and facilitate the physical and psychological rehabilitation of the child victims, including in rural areas, and in particular the southern region of the State party;</t>
  </si>
  <si>
    <t>· Child victims and witnesses of crimes</t>
  </si>
  <si>
    <t>47. Noting that the State party is planning to undertake a feasibility study in this regard, the Committee encourages the State party, in order to further strengthen the fulfilment of children’s rights, to ratify the Optional Protocol to the Convention on a communications procedure</t>
  </si>
  <si>
    <t>. General measures of implementation</t>
  </si>
  <si>
    <t>7.The Committee urges the State party to take all necessary measures to address those recommendations from the concluding observations of the initial report that have not yet been implemented, including those related to the review of national legislation for compliance with the Convention, birth registration, resources available to the social work centres and the integration of children with disabilities into educational and recreational programmes, and to provide adequate follow-up to the recommendations contained in the present concluding observations.</t>
  </si>
  <si>
    <t>9.The Committee urges the State party to continue and complete the harmonization of its legislation with the provisions of the Convention and take all necessary regulatory measures for the full enforcement and effective implementation, in consultation with all relevant partners, including the United Nations Children’s Fund (UNICEF), and with the wide participation of civil society.</t>
  </si>
  <si>
    <t xml:space="preserve">15(b) Ensure that the Deputy Ombudsman is accessible to children and adequately equipped to receive and investigate complaints of violations of child rights in a child-sensitive manner, and ensure that children and their families are aware of the possibility to submit complaints to this institution; and </t>
  </si>
  <si>
    <t>15(c)  Ensure the unit on child rights protection within the institution of the Ombudsman has the capacity, authority, resources and financial independence necessary to carry out its mandate effectively.</t>
  </si>
  <si>
    <t>25.The Committee recommends that the State party ensure transparency in the relations and adequate consultation with civil society in the design of legislation, policies and programmes in all areas concerning children, including in the work of the National Commission on the Rights of the Child and in the selection criteria for participation in it.</t>
  </si>
  <si>
    <t>27.The Committee recommends that the State party improve further anti-discrimination legislation to render it in compliance with international and regional standards, and that it explicitly cover all grounds for discrimination and consider removing the list of “exceptions” in the current law. The State party should take all appropriate measures to prevent, redress and punish acts of discrimination against children, including through ensuring the effectiveness of the anti-discrimination body. The Committee requests that specific information be included in the next periodic report on the measures and programmes relevant to the Convention undertaken by the State party to follow up on the Durban Declaration and Programme of Action adopted at the 2001 World Conference against Racism, Racial Discrimination, Xenophobia and Related Intolerance, and the outcome document adopted at the 2009 Durban Review Conference.</t>
  </si>
  <si>
    <t>29.The Committee recommends that the State party review all relevant legislation to ensure that the best interests of the child as reflected in article 3 of the Convention is incorporated into legislation, regulations and judicial and administrative procedures. The State party should further undertake to ensure that the best interests of the child are of primary consideration in all actions concerning children.</t>
  </si>
  <si>
    <t>33(e) Ratify the Convention on the Reduction of Statelessness of 1961 and the Council of Europe Convention on the avoidance of statelessness in relation to State succession of 2006</t>
  </si>
  <si>
    <t>41(a)	Prohibit corporal punishment in the home as a matter of urgency;</t>
  </si>
  <si>
    <t>41(b)Undertake a review of current legislation with a view to identifying protection gaps and ending the use of corporal punishment in all areas, including in schools, in the home, in the penal system, and in alternative care settings;</t>
  </si>
  <si>
    <t>42(i) Prohibit all violence against children;</t>
  </si>
  <si>
    <t>42(ii) Prioritize prevention;</t>
  </si>
  <si>
    <t>42(iii) Promote non-violent values and awareness-raising;</t>
  </si>
  <si>
    <t>42(iv) Enhance the capacity of all who work with and for children;</t>
  </si>
  <si>
    <t>42(v) Ensure accountability and end impunity;</t>
  </si>
  <si>
    <t>46(b)Consider ratifying Hague Conventions on the Recognition and Enforcement of Decisions relating to Maintenance Obligations, on the Law Applicable to Maintenance Obligations and on Jurisdiction, Applicable Law, Recognition, Enforcement and Co-operation in respect of Parental Responsibility and Measures for the Protection of Children.</t>
  </si>
  <si>
    <t>42(e) Providing training for professional staff working with children with disabilities such as teachers, social and health-care workers.</t>
  </si>
  <si>
    <t>5 The Committee recommends that the State party enforce existing legislation, enhance efforts to promote exclusive breastfeeding practices and comply with the International Code of Marketing of Breast-milk Substitutes.</t>
  </si>
  <si>
    <t>59(a)Ensure that adolescents have access to age-appropriate and confidential counselling services and life-skills training programmes in all regions and communities of the country;</t>
  </si>
  <si>
    <t>42(e) Address the root causes the sale of children, child trafficking and abduction, in particular by giving special attention to families in its programmes to combat poverty, in order to prevent school dropout and gender-based discrimination; and</t>
  </si>
  <si>
    <t>80(b) Review practices to ensure that children are not treated as adult offenders in the administration of juvenile justice;</t>
  </si>
  <si>
    <t>88. The Committee recommends that the second periodic report and written replies submitted by the State party and the related concluding observations and recommendations it adopted be made widely available in the languages of the country, including (but not exclusively) through the Internet to the public at large, civil society organizations, the media, youth groups, professional groups and children, in order to generate debate and awareness of the Convention, its implementation and monitoring.</t>
  </si>
  <si>
    <t xml:space="preserve"> The Committee encourages the State party to provide sufficient human, technical and financial resources for the implementation of the National Strategy on the Protection and Promotion of Children’s Rights 2014-2020 and the Operational Plan.</t>
  </si>
  <si>
    <t>14.The Committee calls on the State party to effectively involve civil society, including non-governmental organizations and children’s organizations, in the development, implementation, monitoring and evaluation of legislation, policies, plans and programmes related to children’s rights and to develop a transparent system of contracting civil society organizations for the delivery of social services to complement the Government’s efforts.</t>
  </si>
  <si>
    <t>19(b)Scale up the delivery of integrated social services, bringing together social protection, health and education at the community level;</t>
  </si>
  <si>
    <t>19(c)Reduce inequalities between urban and rural areas and the negative effects of discrimination on access to basic services</t>
  </si>
  <si>
    <t xml:space="preserve">20(a) Ensure that children’s views are given due consideration, in accordance with article 12 of the Convention, in the family, at schools, in the courts and in all relevant administrative and other processes through, inter alia, the adoption of appropriate legislation, training of professionals, establishment of specific activities at school and general awareness-raising; </t>
  </si>
  <si>
    <t>20(b)Provide additional support to the National Students Council to increase its capacity to facilitate children’s participation at the local, county and national levels;</t>
  </si>
  <si>
    <t>24	(a)	Ensure that the prohibition of corporal punishment is properly enforced in all settings and adequately monitored;</t>
  </si>
  <si>
    <t xml:space="preserve">24	(b)	Promote positive, non-violent and participatory forms of child-rearing and discipline through awareness-raising programmes and campaigns; </t>
  </si>
  <si>
    <t>24(c)  Ensure that offenders are brought before the competent administrative and judicial authorities</t>
  </si>
  <si>
    <t>42(e) Train and assign specialized teachers and professionals in inclusive classes to provide individual support and all due attention to children with learning difficulties;</t>
  </si>
  <si>
    <t xml:space="preserve">35(a) Significantly develop community-based mental health services and strengthen preventive work in schools, the home and care centres; </t>
  </si>
  <si>
    <t xml:space="preserve">35(b) Increase the number of child psychiatrists and psychologists; </t>
  </si>
  <si>
    <t>45.The Committee recommends that the State party, in order to further strengthen the fulfilment of children’s rights, ratify the Optional Protocol to the Convention on the Rights of the Child on a communications procedure.</t>
  </si>
  <si>
    <t>46(a)	The International Convention on the Protection of the Rights of all Migrant Workers and Members of Their Families;</t>
  </si>
  <si>
    <t>46(b)	The International Convention for the Protection of all Persons from Enforced Disappearance.</t>
  </si>
  <si>
    <t>52.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chap.I) and paragraph 16 of General Assembly resolution 68/26</t>
  </si>
  <si>
    <t xml:space="preserve"> 11.The Committee recommends that the State party ensure that the National Children’s Strategy includes policies to prevent discrimination against children in marginalized and disadvantaged situations, such as children from minority groups. It also recommends that the plans of action to implement the strategy at both the national and regional levels provide for specific measures, with a clear indication of the roles and responsibilities of the relevant bodies at the national, regional and local levels. The State party must ensure that those plans of action are supported through the provision of the necessary human, technical and financial resources and that systems are in place for monitoring and evaluating them and collecting relevant data.</t>
  </si>
  <si>
    <t xml:space="preserve"> 13.The Committee recommends that the State party take the necessary measures to establish a single mechanism with sufficient authority and adequate human, technical and financial resources to ensure effective coordination of activities on children’s rights across all sectors and at the national, regional and local levels.</t>
  </si>
  <si>
    <t>17. The Committee recommends that the State party introduce a transparent and competitive process, regulated by law,  for nominations and appointments to all posts of commissioners for children’s rights, ensuring that the candidates are selected on the basis of merit and are free from political or other influence and in full compliance with the principles relating to the status of national institutions for the promotion and protection of human rights (the Paris Principles). It also recommends that the State party provide the commissioners’ offices with the necessary human, technical and financial resources, and their staff with the necessary training on children’s rights.</t>
  </si>
  <si>
    <t xml:space="preserve"> 72.The Committee recommends that the State party, in order to further strengthen the fulfilment of children’s rights, ratify the Optional Protocol to the Convention on the Rights of the Child on a communications procedure, the International Convention on the Protection of the Rights of All Migrant Workers and Members of Their Families, the Second Optional Protocol to the International Covenant on Civil and Political Rights, aiming at the abolition of the death penalty, the Optional Protocol to the International Covenant on Economic, Social and Cultural Rights, the Optional Protocol to the Convention against Torture and Other Cruel, Inhuman or Degrading Treatment or Punishment, the Optional Protocol to the Convention on the Rights of Persons with Disabilities and the International Convention for the Protection of All Persons from Enforced Disappearance.</t>
  </si>
  <si>
    <t>7.The Committee recommends that the State party systematically work on the development of a strong rights-based child policy covering all rights contained in the Convention. Furthermore, it recommends that the State party establish a clear statutory mandate for the Minor Service as the coordinating body within the Government for the implementation of the Convention</t>
  </si>
  <si>
    <t>Independent monitoring structures</t>
  </si>
  <si>
    <t>9.The Committee recommends that the State party consider establishing an independent mechanism in accordance with the Principles relating to the status of national institutions for the promotion and protection of human rights (the Paris Principles, General Assembly resolution 48/134, annex) and, in light of the Committee’s general comment No. 2 on national human rights institutions, monitor and evaluate progress in the implementation of the Convention</t>
  </si>
  <si>
    <t>10.The Committee recommends that the State party pursue its efforts to disseminate the Convention, both to children and to the broader public. It also recommends that the State party undertake systematic ongoing education and training programmes on the provisions of the Convention for all professional groups working for and with children, such as judges, lawyers, law enforcement officials, civil servants, teachers, health personnel including psychologists, and social workers.</t>
  </si>
  <si>
    <t>. General principles</t>
  </si>
  <si>
    <t>5.The Committee recommends that the State party take all measures necessary to address the recommendations contained in its concluding observations of 2008 (CRC/C/SRB/CO/1) that have not been implemented or that have not been implemented in full.</t>
  </si>
  <si>
    <t>7(a)	Enact a comprehensive children’s act and introduce a child rights impact assessment procedure for all new legislation adopted at the national level;</t>
  </si>
  <si>
    <t>7	(b)	Amend the Law on the means of determining the maximum number of public sector employees to ensure that its austerity provisions do not have negative impacts on the quality and efficiency of services provided to children.</t>
  </si>
  <si>
    <t>20.The Committee recommends that a national legislative instrument be enacted that would provide a statutory definition of the term “child” in line with article 1 of the Convention. It also recommends that the State party amend the Family Law to remove all exceptions that allow marriage for those under the age of 18 years.</t>
  </si>
  <si>
    <t>63	(a)	Establish adequate and coordinated mechanisms to identify and protect child victims of trafficking, including systematic and timely information-sharing among relevant officials, and strengthen the capacity of police officers, border guards, labour inspectors and social workers to identify child victims of trafficking;</t>
  </si>
  <si>
    <t>63(b)	Ensure that child victims of trafficking are provided with specialized care, support and appropriate accommodation.</t>
  </si>
  <si>
    <t>67(a)	Take measures to harmonize the Criminal Procedure Code and the Law on juvenile criminal offenders and criminal protection of juveniles and to exclude the possibility of questioning particularly vulnerable witnesses;</t>
  </si>
  <si>
    <t>67(b)	Expedite the establishment of child-sensitive procedures and ensure that interviews are conducted in an appropriate manner, in the absence of the accused and by adequately trained judicial staff, in order to prevent the revictimization and traumatization of children</t>
  </si>
  <si>
    <t>75The Committee recommends that the State party, in order to further strengthen the fulfilment of children’s rights, ratify the core human rights instrument to which it is not yet a party, namely, the International Convention on the Protection of the Rights of All Migrant Workers and Members of Their Families.</t>
  </si>
  <si>
    <t>7. The Committee recommends that the State party ensure that the Government Council for Human Rights, National Minorities and Gender Equality and the Committee for Children and Young People have sufficient authority to coordinate all activities related to the implementation of the Convention at the cross-sectoral, national and local levels and that they are provided with the necessary human, technical and financial resources for their effective operation</t>
  </si>
  <si>
    <t xml:space="preserve">10(c) Take into account the conceptual and methodological framework set out in the report of the Office of the United Nations High Commissioner for Human Rights (OHCHR) entitled Human Rights Indicators: A Guide to Measurement and Implementation when defining, collecting and disseminating statistical information
</t>
  </si>
  <si>
    <t xml:space="preserve">14. The Committee calls on the State party to systematically involve civil society, including non-governmental organizations and children’s organizations, in the development, implementation, monitoring and evaluation of policies, plans and programmes related to children’s rights, and to provide non-governmental organizations, especially those providing social services where governmental services are lacking or inadequate, with sufficient funding.
</t>
  </si>
  <si>
    <t>B. General principles</t>
  </si>
  <si>
    <t xml:space="preserve">C. Civil rights and freedoms </t>
  </si>
  <si>
    <t xml:space="preserve">D. Violence against children </t>
  </si>
  <si>
    <t xml:space="preserve">27. In the light of its general comment No. 8 (2006) on the right of the child to protection from corporal punishment and other cruel and degrading forms of punishment and its previous recommendations (see CRC/C/SVK/CO/2, para. 37), the Committee urges the State party to explicitly prohibit corporal punishment within the home without further delay.
</t>
  </si>
  <si>
    <t>29(d) Establish a national database of all cases of domestic violence against  and sexual abuse of children, and undertake a comprehensive assessment of the extent, causes and nature of such behaviour;</t>
  </si>
  <si>
    <t xml:space="preserve">E. Family environment and alternative care </t>
  </si>
  <si>
    <t xml:space="preserve">F. Disability, basic health and welfare </t>
  </si>
  <si>
    <t>37(c) Amend the Act on the Social and Legal Protection of Children and Social Guardianship to prohibit the institutionalization of children with disabilities under  the age of 6;</t>
  </si>
  <si>
    <t>37(e) Increase the amount of parental allowance for families with  children who have a severe disability and grant them a special child-care allowance;</t>
  </si>
  <si>
    <t xml:space="preserve">G. Education, leisure and cultural activities </t>
  </si>
  <si>
    <t>47(a) Include human rights education in the curricula for primary and secondary schools and revise those curricula and the educational methodology  to place emphasis on the value of education, critical thinking, accepting differences, embracing diversity and building social cohesion;</t>
  </si>
  <si>
    <t>51(a) Establish a central register at the Ministry of Education to collect data on the number of children from families receiving the living wage benefit who use the services of leisure centres</t>
  </si>
  <si>
    <t xml:space="preserve">H. Special protection measures </t>
  </si>
  <si>
    <t>57(b) Ensure the provision of qualified and independent legal aid to children  in conflict with the law from the beginning of the process and throughout legal proceedings;</t>
  </si>
  <si>
    <t>57(d) Amend the relevant legislation to ensure that children can only be questioned in the presence of their lawyers, parents or other trusted persons.</t>
  </si>
  <si>
    <t>I. Ratification of international human rights instruments</t>
  </si>
  <si>
    <t>62. The Committee recommends that the State party, in order to further strengthen the fulfilment of children’s rights, ratify the core human rights  instruments to which it is not yet a party, namely the International Convention on the Protection of the Rights of All Migrant Workers and Members of Their Families and the Optional Protocol to the Convention against Torture and Other Cruel, Inhuman and Degrading Treatment or Punishment.</t>
  </si>
  <si>
    <t>J. Cooperation with regional bodies</t>
  </si>
  <si>
    <t>B. Next report</t>
  </si>
  <si>
    <t>9.The Committee recommends that the State party intensify its efforts to introduce a comprehensive child law in compliance with all the provisions of the Convention. In the meantime, the State party should continue its endeavour to harmonize existing child-related legislation, including by repealing provisions of the Marriage and Family Relations Act that are not compliant with the Convention.</t>
  </si>
  <si>
    <t xml:space="preserve"> 11.The Committee recommends that the State party expedite its efforts in updating the 2006-2016 Programme for Children and Youth, and ensure its effective implementation by adopting a binding action plan encompassing the necessary elements of the Programme for its application. The Programme and its action plan should be supported by sufficient human, technical and financial resources.</t>
  </si>
  <si>
    <t>13.The Committee recommends that the State party strengthen the mandate and capacity of the Ministry, including by providing it with adequate resources, to enable it to effectively coordinate the implementation of the Convention across different sectors and from national to the district and local levels.</t>
  </si>
  <si>
    <t>15.The Committee recommends that the State party secure resources for children, particularly during a time of financial crisis, with a view to ensuring the full implementation of the Convention at all times. In the light of the Committee’s recommendations during its Day of General Discussion in 2007 on “Resources for the Rights of the Child – Responsibility of States”, the Committee recommends that the State party establish a budgeting process which adequately takes into account child rights and areas of need and priorities. In so doing, the State party should allocate earmarked resources for children in vulnerable situations, as well as establish specific indicators and a tracking system. In addition, the Committee recommends that the State party establish a mechanism to monitor and evaluate the efficacy, adequacy and equitability of the distribution of resources allocated for the implementation of the Convention.</t>
  </si>
  <si>
    <t xml:space="preserve"> 23.The Committee reiterates its previous recommendation and recommends that the State party take concrete steps to systematically involve communities as well as civil society in the planning, implementation, monitoring and evaluation of policies, plans and programmes related to child rights. The State party is also encouraged to consider increasing its financial support to child rights-based NGOs to enable them to discharge their role more efficiently.</t>
  </si>
  <si>
    <t xml:space="preserve">25(a) Consider repealing the distinction between the two types of Roma status and provide the whole Roma community with a status free of discrimination, inter alia, by applying the Roma Community Act to all Roma populations, as also recommended by the Human Rights Committee in 2005 (CCPR/CO/84/SVN, para 16); </t>
  </si>
  <si>
    <t xml:space="preserve">25(b)	Pursue ongoing measures and take other necessary measures to ensure the effective elimination of any form of discrimination against children of Roma origin, in particular provide access to adequate housing, drinking water and education in line with the recommendations of the Committee on the Elimination of Racial Discrimination (CERD/C/SVN/CO/6-7, paras. 8-10); </t>
  </si>
  <si>
    <t>25(c)	Establish a monitoring mechanism that can detect discrimination against Roma children, and effectively investigate, prosecute and punish any discriminatory act directed at children of Roma origin; and</t>
  </si>
  <si>
    <t xml:space="preserve">25(d)	Introduce sustainable public education and awareness-raising programmes, involving children, families and communities on the adverse effects of discrimination on children. This should be undertaken with a view to changing the general attitude towards the Roma community, fostering a more multicultural sensitive society. To this end, the Committee requests that the State party provide specific information in its next periodic report on the measures and programmes relevant to the Convention on the Rights of the Child undertaken by the State party to follow up on the Declaration and Programme of Action adopted at the World Conference against Racism, Racial Discrimination, Xenophobia and Related Intolerance, taking into account general comment No. 1 on article 29, paragraph 1, of the Convention on the aims of education (CRC/GC/2001/1). </t>
  </si>
  <si>
    <t>29. In the light of its general comment No. 14 (2013) on the right of the child to have his or her best interests taken as a primary consideration (CRC/C/GC/14), the Committee recommends that the State party introduce the right of the child to have his or her best interests taken into account as a primary consideration in its Constitution. The Committee further recommends that the State party strengthen its efforts to ensure that the right of the child to have his or her best interests taken into account as a primary consideration, is appropriately integrated and consistently applied in all legislative, administrative and judicial proceedings as well as in all policies, programmes and projects relevant to and with an impact on children, particularly those deprived of a family environment, or in asylum-seeking, refugee and/or in immigration situations, including detention. In this regard, the State party is encouraged to develop procedures and criteria to provide guidance for determining the best interests of the child in every area related to children, and to disseminate this to the public, including Social Work Centres, courts of law, administrative authorities and legislative bodies</t>
  </si>
  <si>
    <t>Civil rights and freedom</t>
  </si>
  <si>
    <t>40(a)	Ban all forms of abuse and neglect of children in all settings;</t>
  </si>
  <si>
    <t>40(b)	Keep records of all cases of child abuse or neglect and systematically share information among all Social Work Centres, and ensure follow-up of such cases in order to avoid situations where the said families are not being monitored and protection measures are not respected;</t>
  </si>
  <si>
    <t>40(c)  Establish community protection mechanisms mandated to monitor and report cases of abuse and neglect; and</t>
  </si>
  <si>
    <t>40(d)	Expeditiously issue basic rules on contact supervision between abused children and their alleged abusive parents. This should include improving training measures for all professionals working with and for children, in particular those working at the Social Work Centres, on child violence prevention in the family and proper implementation of the contact rules.</t>
  </si>
  <si>
    <t>42(a)	Define violence in its legislation comprehensively to include all forms of violence including the sexual exploitation and abuse of children;</t>
  </si>
  <si>
    <t xml:space="preserve">42(b)	Conduct an in-depth study on sexual abuse of children, in particular pertaining to early and forced marriages within the Roma population to determine its root causes and assess its magnitude; </t>
  </si>
  <si>
    <t>42(c)	Take all measures necessary to put an end to incidents of forced and underage marriages of Roma children who are subject to sexual practices violating their dignity particularly on the night of the wedding, and effectively investigate such incidents;</t>
  </si>
  <si>
    <t xml:space="preserve">42(d)	Establish a specific mechanism for the detection, investigation and prosecution of child sexual exploitation and abuse; and, </t>
  </si>
  <si>
    <t xml:space="preserve">42(e)	Create programmes and policies for the prevention, recovery and reintegration of child victims in accordance with the outcome documents adopted at the 1996, 2001 and 2008 World Congress against Sexual Exploitation of Children and Adolescents held in Stockholm, Yokohama, Japan, and Rio de Janeiro, Brazil. </t>
  </si>
  <si>
    <t xml:space="preserve">44(a)	Establish a system to track all cases involving early marriages and forced marriages within the Roma populations; </t>
  </si>
  <si>
    <t>44(b)Investigate effectively such cases with a view to bringing perpetrators to justice and if convicted, punishing them adequately;</t>
  </si>
  <si>
    <t xml:space="preserve">44(c) Increase awareness-raising programmes within the Roma population on the harmful impact of early marriage on children, especially girls; </t>
  </si>
  <si>
    <t xml:space="preserve">44(d)	Enforce existing legislation and ensure that marriages of children under the age of 18 years are allowed only in exceptional cases with a judicial decision and only when it is in the best interests of the child concerned; and </t>
  </si>
  <si>
    <t xml:space="preserve">44(e)	Provide victims with appropriate rehabilitation and counselling services as well as shelters, and sensitize the staff at the Social Work Centres on how to identify and treat victims of such practices without discrimination. </t>
  </si>
  <si>
    <t>45(b)	Adopt a national coordinating framework to address all forms of violence against children;</t>
  </si>
  <si>
    <t>45(c)	Pay particular attention to and address the gender dimension of violence;</t>
  </si>
  <si>
    <t>45(d)	Cooperate with the Special Representative of the Secretary-General on violence against children and other relevant United Nations institutions.</t>
  </si>
  <si>
    <t>47(a)	Expedite the execution of its intention as expressed during the dialogue, to establish well-resourced family courts as a means to tackle the family-case backlog, and in the meantime create family departments in all other district courts, namely in Nova Gorica, Slovenj Gradec and Ptuj, and continue prioritizing family cases while taking into account the right of the child to have his or her best interests taken into account as a primary consideration;</t>
  </si>
  <si>
    <t>47(b)	 Systematically train judges on the application of children’s rights in family cases;</t>
  </si>
  <si>
    <t>47(c)	Sensitize the judiciary on the right of the child to maintain contact with both parents in cases of separation while taking into consideration the best interests of the child, and take effective measures to enforce contact decisions;</t>
  </si>
  <si>
    <t>47(d)	Avoid the practice of issuing supervised contact between the child and parent as a matter of norm, and ensure that all decisions taken are individually examined and based on the principle of the best interests of the child, while taking into account the views of the child in line with articles 3 and 12 of the Convention;</t>
  </si>
  <si>
    <t xml:space="preserve">47(e)	Provide the social work services with adequate support, including sufficient space and professional staff to ensure that the contact between the child and the parent occurs in a child-friendly environment and is supervised by trained staff only when necessary; </t>
  </si>
  <si>
    <t>47(f)	Expeditiously implement the Committee’s previous recommendation on child maintenance (CRC/C/15/Add.230, para 33) and provide information in its next periodic report on all new measures taken in this respect and their effectiveness; and</t>
  </si>
  <si>
    <t>47(g)	Consider ratifying the Convention on the Recognition and Enforcement of Decisions Relating to Maintenance Obligations, the Convention on the Law Applicable to Maintenance Obligations, and the European Convention on Contact concerning Children.</t>
  </si>
  <si>
    <t>55. The Committee reiterates its previous recommendation (CRC/C/15/Add.230, para 47) to take effective measures to prevent suicide among young people. To this end, the State party should accelerate its efforts to finalize the National Programme for Mental Health, with a view to reducing the suicide rate in the State party. The State party is also requested to ensure that child perspectives are incorporated and special psychosocial support programmes are introduced for adolescents in the above-mentioned programme and related action plans. The State party should, moreover, collect disaggregated data on suicide occurrence. It is further recommended that the State party take effective measures to decrease and prevent adolescents’ tobacco and alcohol consumption as well as drug and substance abuse, by launching awareness-raising programmes targeting youth on the detrimental impact these habits may have on their healthy lifestyle. Based on information provided during the dialogue, it is also recommended that the State party expedite the introduction of a policy on adolescents’ health and provide detailed information on that in its next periodic report.</t>
  </si>
  <si>
    <t>57. The Committee encourages the State party to establish baby-friendly practices in all maternity care institutions. The Committee urges the State party to collect data on breastfeeding and infant nutrition and to strengthen the monitoring of existing marketing regulations related to infant food formula and regulations relating to the marketing of breast-milk substitutes, including bottles and teats, and ensure that such regulations are monitored on a regular basis and action is taken against those who violate the code. Finally the State party is requested to ensure that no promotional material from milk food companies is allowed in any maternity care institution.</t>
  </si>
  <si>
    <t>59(a)	Take all necessary measures to build a national system of social protection that would provide a holistic and effective response to children’s poverty and vulnerability, while paying particular attention to children belonging to minority groups including Roma children, inter alia, by effectively implementing the National Programme of Measures for Roma (2010-2015) in all municipalities;</t>
  </si>
  <si>
    <t xml:space="preserve">59(b)	Avoid cutting child benefits in future reforms, and incorporate a child perspective in all strategies, particularly those pertaining to reforms, including the 2012-2013 National Reform Programme; </t>
  </si>
  <si>
    <t>59(c)	Provide security of tenure to all Roma communities by taking measures to regularize their settlements and, in so doing, undertake meaningful consultations with the Roma communities concerned. In the meantime, and as a matter of urgency, expand access to safe drinking water and adequate sanitation to all Roma settlements regardless of the legal status of the land on which they live;</t>
  </si>
  <si>
    <t>59(d)	Collect ethnically disaggregated data on children living in poverty as well as children’s access to adequate housing and safe drinking water; and</t>
  </si>
  <si>
    <t xml:space="preserve">59(e)	Intensify its efforts to comply with the recommendations set forth in the report of the Special Rapporteur on the human right to safe drinking water and sanitation (A/HRC/18/33/Add.2), in particular with the minority-related recommendations therein. </t>
  </si>
  <si>
    <t>61(a)	Develop well-financed early childhood development programmes, using a holistic approach to cover all needs of children under the age of 5 years, while paying attention to the most vulnerable groups of children which include Roma children;</t>
  </si>
  <si>
    <t>61(b)	Refrain from introducing more education-related fees and pursue its intention, as expressed during the dialogue, to repeal the austerity measures with a negative impact on children as soon as possible, and reintroduce school scholarships</t>
  </si>
  <si>
    <t>61(c)	Allocate increased resources to the Strategy of Education of Roma with a view to raising the enrolment of Roma children in preschool educational institutions, and integration in mainstream education, and ensure effective implementation of the Strategy throughout all regions of the State party, as well as create a truly inclusive educational system welcoming children from all minorities;</t>
  </si>
  <si>
    <t xml:space="preserve">61(d)	Systematically implement and monitor implementation of the Roma assistants and the Roma preschool educational projects in all schools in the State party. This should include providing them with increased human, technical and financial support with a view to reaching out to all children concerned in the State party and substantially raising the level of Roma children’s performance in schools and decreasing dropout rates at all school levels; and, </t>
  </si>
  <si>
    <t xml:space="preserve">61(e)	Remove all references to prejudice against the Roma population in school textbooks and take measures to foster a culture of tolerance and multiculturalism in schools. </t>
  </si>
  <si>
    <t>65(a)	Ensure that unaccompanied minors and children with families who lack legal status, have access to basic health services with no discrimination;</t>
  </si>
  <si>
    <t>65(b)	Refrain from a regular conduct of age assessment tests and ensure that such procedures are taken only as a measure of last resort; and,</t>
  </si>
  <si>
    <t>65(c)	Expedite the determination of the international protection application, in line with the International Protection Act, and reconsider the decision to decrease the financial support to asylum seekers staying outside the Asylum Home.</t>
  </si>
  <si>
    <t>The Committee is further concerned that:</t>
  </si>
  <si>
    <t>67(a)	Ensure that all unaccompanied minors are provided with a legal guardian immediately after crossing the border and are provided with legal assistance at all stages of the application for international protection; systematically train staff of the Social Work Centres on how to uphold the best interests of the unaccompanied minors and provide these Centres with adequate support;</t>
  </si>
  <si>
    <t>67(b)	Assume responsibility for providing legal assistance to unaccompanied minors, also by providing steady financial support to child rights-based NGOs providing legal assistance to unaccompanied minors;</t>
  </si>
  <si>
    <t>67(c)	Abstain from the practice of providing unaccompanied minors with only subsidiary protection; instead, give priority to international protection applications filed by unaccompanied minors, and ensure an expeditious and thorough process for applications based on the principle of the best interests of the child concerned; and,</t>
  </si>
  <si>
    <t>67(d)	Consider acceding to the 1961 Convention on the Reduction of Statelessness.</t>
  </si>
  <si>
    <t xml:space="preserve">69(a)	Conduct a national study on child labour in the State party, including the phenomenon of child begging in the streets and illegal activities, to determine its root causes and assess its magnitude, and provide detailed information in its next periodic report on that; </t>
  </si>
  <si>
    <t>69(b)	Take effective measures to prevent child forced labour and identify victims of forced labour among vulnerable populations, particularly Roma;</t>
  </si>
  <si>
    <t>69(c)	Establish mechanisms to detect, investigate and prosecute, with commensurate sanctions, cases of child forced labour, and collect ethnically disaggregated data on the involvement of children in illegal work to facilitate analysis of the situation of children in this area;</t>
  </si>
  <si>
    <t xml:space="preserve">69(d)	Ensure that all of its employment legislation and regulations, including the Employment Relationships Act and the Rules on Protection of the Health at Work of Children, Adolescents and Young Persons, are in conformity with the rules set out in International Labour Organization (ILO) Convention No. 182 (1999) concerning the Prohibition and Immediate Action for the Elimination of the Worst Forms of Child Labour, and apply to self-employed children; </t>
  </si>
  <si>
    <t>69(e)	Consider ratifying ILO Convention No. 189 (2011) concerning decent work for domestic workers; and</t>
  </si>
  <si>
    <t xml:space="preserve">69(f)	Seek technical assistance from the ILO International Programme on the Elimination of Child Labour in this regard. </t>
  </si>
  <si>
    <t>72(a)	Further empower the above-mentioned Interdepartmental Working Group, inter alia, by providing it with adequate human, technical and financial support, to enable it to discharge its role effectively, and provide detailed information in its next periodic report to the Committee on the implementation of its Action Plan and its impact on the prevention of trafficking of children;</t>
  </si>
  <si>
    <t xml:space="preserve">72(b)	Investigate all cases of child trafficking and sale of children without discrimination and prosecute perpetrators under the relevant provision of the Criminal Code, and sensitize law enforcement officials on the strict application of the Criminal Code; </t>
  </si>
  <si>
    <t>72(c)	Intensify efforts to raise awareness of sex trafficking focusing on vulnerable groups of children, including Roma children; and</t>
  </si>
  <si>
    <t>72(d)	Identify trafficking victims among vulnerable populations, particularly Roma children, and provide them with appropriate rehabilitation and counselling services, and provide specialist training for, and enhanced resources to, the Social Work Centres</t>
  </si>
  <si>
    <t>74(a)	Undertake targeted measures to prevent the sale of children, child prostitution and child pornography and pay increased attention to certain groups of vulnerable children, such as Roma;</t>
  </si>
  <si>
    <t>74(b)	Adopt all necessary measures for the protection of children that are victims of forced marriage and sale;</t>
  </si>
  <si>
    <t xml:space="preserve">74(c)	Effectively investigate all such cases with a view to bringing perpetrators to justice and punishing them adequately, and provide girl victims of forced marriage and sale with access to shelters as well as rehabilitation and counselling services and reintegration programmes; and, </t>
  </si>
  <si>
    <t>74(d)	Intensify its law reform efforts and fully harmonize its national legislation with the Optional Protocol on the sale of children, child prostitution and child pornography, in particular by introducing provisions explicitly prohibiting sale of children and forced adoptions.</t>
  </si>
  <si>
    <t>78. The Committee encourages the State party to pursue its intention to establish special provisions in its Criminal Code for children. In so doing, the State party should bring its juvenile justice system fully into line with the Convention, in particular articles 37, 39 and 40, and with other relevant standards, including the United Nations Standard Minimum Rules for the Administration of Juvenile Justice (The Beijing Rules), the United Nations Guidelines for the Prevention of Juvenile Delinquency (Riyadh Guidelines), the United Nations Rules for the Protection of Juveniles Deprived of their Liberty (Havana Rules), the Guidelines for Action on Children in the Criminal Justice System, and the Committee’s general comment No. 10 (2007) on children’s rights in juvenile justice (CRC/C/GC/10). Furthermore, the Committee recommends that the State party strengthen alternative and non-judicial dispute resolutions for young children in conflict with the law. It is also recommended that the State party ensure that deprivation of liberty of these children is taken only as a measure of last resort. The Committee further encourages the State party to improve measures of rehabilitation and social reintegration, and to consider placing children aged 14-16 years who are in conflict with the law in open or semi-open educational institutions.</t>
  </si>
  <si>
    <t>79. The Committee recommends that the State party, in order to further strengthen the fulfilment of children’s rights, ratify the core human rights instruments to which it is not yet a party, namely the Optional Protocol to the Convention on the Rights of the Child on a communications procedure, the Convention on the Protection of the Rights of All Migrant Workers and Members of Their Families, the International Convention for the Protection of All Persons from Enforced Disappearance, and the Optional Protocol to the Convention on Economic,
Social and Cultural Rights</t>
  </si>
  <si>
    <t>82.The Committee further recommends that the combined third and fourth periodic report and the written replies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and the Optional Protocols thereto and of their implementation and monitoring.</t>
  </si>
  <si>
    <t>5.The Committee reiterates its previous recommendation that the State party ensure that legislation and administrative regulations in all autonomous communities conform fully to the principles and provisions of the Convention and its Optional Protocols (see CRC/C/ESP/CO/3-4, para. 10). It also recommends that the State party ensure the alignment of regional legislation with the national legal frameworks related to children’s rights, ensuring their homogeneous implementation and adequate and sufficient human, technical and financial resources.</t>
  </si>
  <si>
    <t>15.The Committee urges the State party to strengthen measures to prevent and combat discrimination against children in all sectors of society and ensure the full implementation of relevant existing laws prohibiting discrimination. It also recommends that the State party strengthen public education campaigns to combat stigmatization and discrimination against, particularly, children from ethnic minorities, including Roma children, children with foreign backgrounds, asylum-seeking and refugee children and children with disabilities.</t>
  </si>
  <si>
    <t xml:space="preserve">21(b) Adequately monitor and enforce the prohibition of corporal punishment. 
</t>
  </si>
  <si>
    <t>Family environment and alternative</t>
  </si>
  <si>
    <t>26 (b) Strengthen the system of family benefits and child allowances to support parents and children in general, with additional support, in particular, for families at risk due to poverty, single-parent families, families with numerous children and/or unemployed parents.</t>
  </si>
  <si>
    <t xml:space="preserve">33(b) Reduce excessively long response times for access to mental health services for children and increase the availability of services, including therapeutic care and support for families following the discharge of children from clinics; </t>
  </si>
  <si>
    <t>33(c)   Establish a protocol for the diagnosis and treatment of attention deficit hyperactivity disorder and other behavioural disorders in children, encourage the development of medication-free alternatives and ensure that diagnoses are thoroughly examined, that psychotropic and psychostimulant drugs are prescribed as a measure of last resort and only after an individualized assessment of the best interests of the child has been carried out and that sufficient information is provided to children and their parents about the medical treatment, its possible side effects and non-medical alternatives.</t>
  </si>
  <si>
    <t xml:space="preserve">35(a)	Strengthen programmes to address the rise in child obesity; </t>
  </si>
  <si>
    <t>7.The Committee recommends that the State party ensure the compatibility of cantonal legislation with the Convention, and develop a child-rights impact assessment procedure for national legislation and policies relevant to children.</t>
  </si>
  <si>
    <t>8(b)  Ensure that such a policy provides guidance for cantons on implementing the Convention, and includes a special focus on groups of children in vulnerable situations, including children in alternative care, children with disabilities, asylum-seeking, refugee and migrant children and children without a regular residence status.</t>
  </si>
  <si>
    <t>9(a)  Establish a body for children’s rights at the federal level, with a clear mandate and sufficient authority to coordinate all activities related to the implementation of the Convention at the cross-sectoral, national and cantonal levels and the implementation of the above-mentioned comprehensive child rights policy and strategy;</t>
  </si>
  <si>
    <t>9(b)  Ensure that such a body is provided with the human, technical and financial resources necessary for its effective operation and that it includes the participation of children and civil society.</t>
  </si>
  <si>
    <t>12(a Expeditiously create an integrated, comprehensive and standardized data collection and management system covering all areas of the Convention, with data disaggregated by age, sex, disability, geographical location, ethnic and national origin and socioeconomic background;</t>
  </si>
  <si>
    <t xml:space="preserve">12(b) Ensure that data is also collected and analysed on violence against children, including in the digital environment; the health status of children under 14 years of age; domestic and intercountry adoptions; missing children; and the situation of children in disadvantaged situations, including children in alternative care, children with disabilities, asylum-seeking, refugee and migrant children, children without a regular residence status and children of incarcerated parents; </t>
  </si>
  <si>
    <t xml:space="preserve">13(b) Ensure that independent mechanisms for human rights monitoring have adequate human, technical and financial resources to implement and monitor the application of the Convention; </t>
  </si>
  <si>
    <t>14(a)  Continue its awareness-raising regarding children’s rights among the public and promote the active involvement of children in public outreach activities;</t>
  </si>
  <si>
    <t xml:space="preserve">22(a) Remove legitimate interests as a precondition for a child’s right to information regarding his or her biological origins, in line withits previous recommendations; </t>
  </si>
  <si>
    <t>22(b)Develop a standardized procedure for confidential birth services to ensure that information about the biological origins of such children are preserved, and promote its use throughout all cantons, with a view to eliminating the use of baby boxes.</t>
  </si>
  <si>
    <t>25(b)Ensure that children have access to confidential, child-friendly complaints mechanisms for the reporting of cases in such facilities.</t>
  </si>
  <si>
    <t>32(a)  Adopt legislative and procedural reforms to ensure that the principle of the best interests of the child is at the core of international adoption, and prevent the abduction, sale and trafficking of children;</t>
  </si>
  <si>
    <t>41(a)	Ensure that public and private sporting, recreational, leisure, cultural and artistic activities are accessible for children with disabilities, asylum-seeking, refugee and migrant children, and children in disadvantaged socioeconomic situations;</t>
  </si>
  <si>
    <t>41(b)Fully involve children in planning, designing and monitoring the implementation of policies and programmes relevant to leisure, play, recreation, cultural life and the arts.</t>
  </si>
  <si>
    <t>43 (d) Assign asylum-seeking children, including unaccompanied children, to a canton as soon as possible so that they promptly receive necessary support, and ensure that all unaccompanied children are assigned a person of trust;</t>
  </si>
  <si>
    <t>43(e)  Clarify the respective roles of a person of trust and a legal representative of unaccompanied children, and ensure that only persons who are adequately trained in both the legal and psychosocial fields can serve the dual function of legal representative and person of trust</t>
  </si>
  <si>
    <t>43(h)   Ensure that children under the age of 18 are not detained because of their migration status;</t>
  </si>
  <si>
    <t>. Follow-up to the Committee’s previous concluding observations and recommendations concerning the implementation of the Optional Protocols to the Convention</t>
  </si>
  <si>
    <t>50. The Committee recommends that the State party continue to cooperate with the Council of Europe on the implementation of the Convention and other human rights instruments, both in the State party and in other Council of Europe member States</t>
  </si>
  <si>
    <t>54.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documents[1] and paragraph 16 of General Assembly resolution 68/268</t>
  </si>
  <si>
    <t>10(a)	Ensure its independence, including with regards to its funding, mandate and immunities;</t>
  </si>
  <si>
    <t>10(b)	Improve the efficiency of the Children’s Rights Department in the Office of the Commissioner for Human Rights to receive and investigate individual complaints directly from children, including by raising the awareness of the public, in particular children, of the existence of such mechanism.</t>
  </si>
  <si>
    <t>19. The Committee recommends that the State party guarantee the right of every child to practise freely his or her religion or belief, including through amendment of the Act on Parental Responsibility for the Education and Raising of Children (2011) restricting religious education to be delivered only from State-licensed institutions and only to children over 7 years of age, and further, prohibiting children from entering mosques.</t>
  </si>
  <si>
    <t>29(g)Train and assign specialized teachers and professionals in integrated classes providing individual support and all due attention to children with learning difficulties;</t>
  </si>
  <si>
    <t>35.While welcoming the amendment of the Reproductive Health and Reproductive Rights Act (2015), reducing the age for parental consent from 18 to 16 for adolescents to freely access information on reproductive health and confidential quality services, and guaranteeing adolescents access to sexual education in educational institutions, the Committee is concerned that the law is not enforced and that, particularly, access to contraception remains difficult for adolescent girls. In the light of its general comment No. 4 (2003) on adolescent health, the Committee recommends that the State party reinforce its Youth-Friendly Health Services program, ensuring that it promotes access to information and services for girls and boys to reduce adolescent pregnancies and increases access to contraceptives, particularly in rural areas.</t>
  </si>
  <si>
    <t>41(b)Consider acceding to the 1954 Convention relating to the Status of Stateless Persons and the 1961 Convention on the Reduction of Statelessness.</t>
  </si>
  <si>
    <t>43(b) Continue to work in close cooperation with the International  Programme on the Elimination of Child Labour of the International Labour Organisation to implement these recommendations.</t>
  </si>
  <si>
    <t>50(a)	Convention on the Rights of Persons with Disabilities and its Optional Protocol;</t>
  </si>
  <si>
    <t>50(b)	Convention for the Protection of All Persons from Enforced Disappearance;</t>
  </si>
  <si>
    <t xml:space="preserve">50(d) Second Optional Protocol to the International Covenant on Civil and </t>
  </si>
  <si>
    <t>51. The Committee recommends that the State party take all appropriate measures to ensure that the recommendations contained in the present concluding observations are fully implemented. The Committee also recommends that the combined third to fifth periodic reports, the written replies to the list of issues and the present concluding observations be made widely available in the languages of the country</t>
  </si>
  <si>
    <t>53. The Committee also invites the State party to submit an updated core document, not exceeding 42,400 words, in accordance with the requirements for the common core document contained in the harmonized guidelines on reporting under the international human rights treaties, including guidelines on a common core document and treaty-specific documents (see HRI/GEN/2/Rev.6, chap. I) and paragraph 16 of General Assembly resolution 68/226</t>
  </si>
  <si>
    <t>7. The Committee urges the State party to take all necessary measures to address the recommendations in the concluding observations on the initial report that have not yet been implemented fully or sufficiently, including those on such issues as reservations to the Convention on the Rights of the Child, coordination, an independent and effective monitoring mechanism, data collection, honour killings, prohibition of discrimination against children belonging to minorities not recognized under the Treaty of Lausanne of 1923, disparities affecting children living in the Eastern and Southeastern regions and in rural areas, especially with regard to their access to adequate health and education,corporal punishmentand administration of juvenile justice,  including long detention periods and poor conditions in some prisons. The Committee urges the State party to provide in its next periodic report information on the measures taken to implement its concluding observations under the Optional Protocols, and to provide adequate follow-up to the recommendations contained in the present concluding observations.</t>
  </si>
  <si>
    <t>13 The Committee recommends that the State party ensures that there is a clear structure and strategy for coordination and cooperation between Government institutions at national, regional and local level. The Committee encourages the State party to provide adequate and specific human, technical and financial resources to the relevant newly established institutions to ensure the implementation of the Convention. The Committee further encourages the State party to strengthen and provide information on its coordination and cooperation with the private sector and civil society.</t>
  </si>
  <si>
    <t>15.The Committee recommends that the State party strengthen the strategy with a rights-based approach to include specific time-bound and measurable goals and targets to effectively implement and monitor progress in the enjoyment of all rights by all children. They should be linked to sectoral, national and municipal strategies and budgets to ensure appropriate and adequate allocation of human, technical and financial resources for its implementation.</t>
  </si>
  <si>
    <t>29.The Committee reiterates its recommendation that the State party take appropriate measures to prevent and combat discrimination. It also recommends the collection of appropriate disaggregated data to enable monitoring of discrimination against all children, in particular those belonging to the above-mentioned vulnerable groups, with a view to developing comprehensive strategies aimed at ending all forms of discrimination.The Committee further recommends that the State party include in its next periodic report information on measures and programmes relevant to the implementation of the Convention on the Rights of the Child undertaken by the State party in follow-up to the Declaration and Programme of Action adopted at the World Conference against Racism, Racial Discrimination, Xenophobia and Related Intolerance, held in Durban, South Africa in 2001,  as well as the outcome document adopted at the Durban Review Conference, held in Geneva in 2009</t>
  </si>
  <si>
    <t>(i) The development of a comprehensive national strategy to prevent and address all forms of violence against children, with due consideration to gender;</t>
  </si>
  <si>
    <t>(ii) The introduction of an explicit national legal prohibition on all forms of violence against children in all settings;</t>
  </si>
  <si>
    <t>59(c) Strengthen its focus on the enrolment of girls and their completion of schoolat all levels of education, monitor and address the rootcauses of non-attendance of school by girls;</t>
  </si>
  <si>
    <t>49(e) Eliminate all hidden or additional fees in the school system so as to ensure that all children are able to take part in, enjoy and achieve results in school, regardless of financial status;</t>
  </si>
  <si>
    <t>59(f) Put in place a comprehensive monitoring system to evaluateaccess to schools by children of ethnic minorities;</t>
  </si>
  <si>
    <t>61.The Committee reiterates its previous concluding observations (CRC/C/15/Add.152, para. 58) and encourages the State party to consider withdrawing the geographical limitation on the application of the 1951 Convention relating to the Status of Refugees and its 1967 Protocol in order to allow non-European child refugees to be granted refugee status. The Committee recommends that the State party conduct an assessment of the challenges experienced by asylum-seeking and refugee children with regard to accessing health, education and social services, and urgently address such challenges. Also, in accordance with the Guidelines on protection and care of refugee children, issued by the Office of the United Nations High Commissioner for Refugees (UNHCR), the Committee recommends that the State party ensure that every effort is made to identify children who require special support on their arrival in the State party, and consider providing adequate psychological assistance to them. The Committee encourages the State party to seek technical assistance from UNHCR.</t>
  </si>
  <si>
    <t>Follow-up on the Optional Protocol on the involvement of children in armed conflict</t>
  </si>
  <si>
    <t>69. The Committee encourages the State party to fully implement its concluding observations on the initial report under the Optional Protocol (CRC/C/OPAC/TUR/CO/1). It requests the State party to include in its next periodic report further information on children in armed conflict, including measures taken by the State party to introduce aprovision in the Penal Code that specifically criminalizes violations of the provisions of the Optional Protocol, and to provide a definition of direct participation in hostilities.The Committee recommends that the State party ratify the Rome Statute on the International Criminal Court as well as Additional ProtocolsI to III of the Geneva Conventions of 12 August 1949</t>
  </si>
  <si>
    <t>Follow-up on the Optional Protocol on the sale of children, child prostitution and child pornography</t>
  </si>
  <si>
    <t>71. The Committee reiterates its concluding observations to the State party’s initial report under the Optional Protocol on the sale of children, child prostitution and child pornography with regard to a comprehensive national Plan of Action to address the implementation of the Optional Protocol (CRC/C/OPSC/TUR/CO/1). In addition, the Committee requests information on measures taken to strengthen legislation concerning the sale of children, child prostitution and child pornography. In this regard, the Committee requests the State party to provide relevant information in its next periodic report to the Committee.</t>
  </si>
  <si>
    <t>72. The Committee recommends that the State party ratify the core United Nations human rights treaties and their Optional Protocols to which it is not yet a party, namely the Optional Protocol to the Convention on the Rights of the Child on a communications procedure, the Optional Protocol to the International Covenant on Economic, Social and Cultural Rights and the International Convention for the Protection of All Persons from Enforced Disappearance.</t>
  </si>
  <si>
    <t>73. The Committee recommends that the State party cooperate with the Council of Europewith regard to the implementation of the Convention both in the State party and in other European Union member States.</t>
  </si>
  <si>
    <t>7.The Committee reiterates its previous recommendation (CRC/C/TKM/CO/1, para. 10) and urges the State party to expedite the adoption of the National Plan of Action for Children, taking into account the present concluding observations of the Committee. Furthermore, the Committee recommends that the State party, in consultation with all stakeholders, including children, parents and civil society, develop a comprehensive strategy to implement the principles and provisions of the Convention, as well as to provide sufficient human, technical and financial resources for its implementation.</t>
  </si>
  <si>
    <t>9.The Committee urges the State party to establish an efficient body at a high interministerial level with sufficient authority and a strong mandate to coordinate all activities relating to the implementation of the Convention at the cross-sectoral, national, regional and local levels. The State party should ensure that such a coordinating body is provided with the necessary human, technical and financial resources to operate effectively. As an immediate measure, the Committee recommends that the State party create a working group on children’s rights within the Interagency Commission to streamline and prioritize children’s rights in its activities.</t>
  </si>
  <si>
    <t xml:space="preserve"> 15.In the light of its general comment No. 2 (2002) on the role of independent human rights institutions in the protection and promotion of the rights of the child, the Committee recommends that the State party take measures to expeditiously establish an independent mechanism for monitoring human rights, including a specific mechanism for monitoring children’s rights that is able to receive, investigate and address complaints by children in a child-sensitive manner, ensure the privacy and protection of victims, and undertake monitoring, follow-up and verification activities for victims. Furthermore, the Committee recommends that the State party ensure the independence of such a monitoring mechanism, including with regard to its funding, mandate and immunities, so that it complies fully with the Paris Principles. To that effect, the Committee recommends that the State party seek technical cooperation, including from the Office of the United Nations High Commissioner for Human Rights (OHCHR), the United Nations Children’s Fund (UNICEF) and the United Nations Development Programme.</t>
  </si>
  <si>
    <t>17(a)Remove restrictions on the functioning of independent civil society organizations, including those working on children’s rights</t>
  </si>
  <si>
    <t xml:space="preserve">17(b) Involve systematically all non-governmental organizations (NGOs) working in the field of children’s rights in the preparation, implementation, monitoring and evaluation of laws, policies and programmes relating to children. </t>
  </si>
  <si>
    <t xml:space="preserve">39(a) Provide adoptive parents with regular consultations on parenting skills; </t>
  </si>
  <si>
    <t xml:space="preserve">39(b) Consider ratifying the Hague Convention on Protection of Children and Co-operation in Respect of Intercountry Adoption.
</t>
  </si>
  <si>
    <t xml:space="preserve"> The Committee reiterates its previous recommendations (CRC/C/TKM/CO/1, para. 43) and urges the State party to:</t>
  </si>
  <si>
    <t>41(a) Take the necessary measures to ensure that article 129 of the Marriage and Family Code and article 157 of the Criminal Code do not impede the right of the child to know his or her biological parents;</t>
  </si>
  <si>
    <t xml:space="preserve">41(b) Conduct awareness-raising campaigns and training of professionals and prospective adoptive parents on the right of the child to know his or her origins and access to information about his or her background; </t>
  </si>
  <si>
    <t>41(c)Seek technical assistance from UNICEF in this respect.</t>
  </si>
  <si>
    <t>59. The Committee recommends that the State party, in order to further strengthen the fulfilment of children’s rights, ratify the core human rights instruments to which it is not yet a party, namely the International Convention on the Protection of the Rights of All Migrant Workers and Members of Their Families, the International Convention for the Protection of All Persons from Enforced Disappearance and the Optional Protocol to the Convention against Torture and other Cruel, Inhuman or Degrading Treatment or Punishment.</t>
  </si>
  <si>
    <t>7.The Committee urges the State party to take all necessary measures to address those recommendations from the concluding observations on the second periodic report under the Convention and the initial report under the Optional Protocol on the sale of children, child prostitution and child pornography that have not been implemented or sufficiently implemented, including those related to allocation of resources, data collection, harmonization of national legislation with the Convention and its Optional Protocols, torture and ill-treatment, administration of juvenile justice, children deprived of their family environment, sexual exploitation and abuse, and children of minority groups, and to provide adequate follow-up to the recommendations contained in the present concluding observations.</t>
  </si>
  <si>
    <t>16.The Committee strongly recommends that the State party take the necessary measures to establish a separate independent national mechanism, in full accordance with the principles relating to the status of national institutionsfor the promotion and protection of human rights (Paris Principles), to ensure comprehensive and systematic monitoring of children’s rights. To this end, the Committee recommends that the State party consider adopting the act on the introduction of the ombudsman for children in Ukraine. The Committee recommends that the State party ensure that this national mechanism be provided with sufficient human and financial resources to ensure its independence and efficacy, in accordance with the Committee’sgeneral comment No. 2 (2002) on the role of independent human rights institutions in the promotion and protection of the rights of the child.</t>
  </si>
  <si>
    <t>22.The Committee strongly recommends that the State party further increase the amount and quality of information material on the Convention for public dissemination. The Committee also encourages the State party to intensify training on the Convention for professionals working with and for children, with a focus on law enforcement officers, health professionals, social workers, teachers, immigration officials, members of the judiciary, and representatives of the media.</t>
  </si>
  <si>
    <t>24.The Committee recommends that the State party strengthen direct cooperation with civil society and reiterates its recommendation (CRC/C/15/Add.191, para. 24) that the State party seek and encourage the active and systematic involvement of civil society, including non-governmental organizations and associations of children, in the promotion and implementation of children’s rights. This includes the participation of civil society in the planning stage of policies and projects and in the follow-up to the concluding observations of the Committee and the preparation of the next periodic report.</t>
  </si>
  <si>
    <t>32.The Committee recommends that the State party intensify its efforts to address infant, child and maternal mortality bystrengthening prenatal, obstetric and neonatal health-care services. The Committee further recommends that the State party increase the number of qualified health professionals working in prenatal, obstetric and neonatal care and ensure that they are trained on and promote a child-responsive parenthood and health lifestyle. The Committee further recommends that the State party promote extension of the Baby-friendlyHospital Initiativein primary health care. In such efforts, the State party is urged to give priority to rural areas.</t>
  </si>
  <si>
    <t>36.The Committee urges the State party to adopt positive incentives so as to ensure that free and compulsory birth registration is effectively made available to all children, regardless of ethnicity and social background. In this endeavour, the Committee recommends that the State party abolish any punitive fines for the failure of parents to register their children. The Committee further calls upon the State party to intensify its awareness-raising campaigns to encourage and ensure the registration of all Roma children.</t>
  </si>
  <si>
    <t xml:space="preserve">38(b) Ratify the 1954 Convention relating to the Status of Stateless Persons and the 1961 Convention on the Reduction of Statelessness. </t>
  </si>
  <si>
    <t>42(iii) The consolidation of a national system of data collection, analysis and dissemination, and a research agenda on violence against children;</t>
  </si>
  <si>
    <t>57. The Committee strongly recommends that the State party undertake a comprehensive study on adolescent health problems and use this as basis for formulating adolescenthealth policies and programmes in the school curriculum. The Committee recommends that such programmes focuson the prevention of teenage pregnancies, unsafe abortions and sexually transmitted diseases, taking into account the Committee’sgeneral comment No. 4 (2003) on adolescent health and development in the context of the Convention on the Rights of the Child. It further recommends that the State party invest in adolescent-health-care personnel, facilities and services, especially in rural areas. The Committee further recommends that the State party take urgent measures to reduce maternal deaths relating to teenage abortions and ensure by law and in practice that the views of the child always be heard and respected in abortion decisions. The Committee recommends that the State party seek technical assistance from UNICEF.</t>
  </si>
  <si>
    <t>61(d) Intensify the enforcement of the prohibition of the sale of alcohol and tobacco to children and addressroot causes of substance use and abuse among children and youth.</t>
  </si>
  <si>
    <t>67(b) Undertake an analysis on causes of and possible solutions tothe general decrease in the number of educational establishmentsand the number of children attending school and other educational institutions;</t>
  </si>
  <si>
    <t>81(b) Continue efforts tobring national legislation relating to trafficking in and sale of children in line with the Optional Protocol;</t>
  </si>
  <si>
    <t>83The Committee recommends that the State party further strengthen and expand, in cooperation with non-governmental organizations,its helplines for children and ensure that they be three-digit and toll-free for both the helpline and the caller and available 24 hours per day. The Committee further recommends that the State party raise awareness among children about available helplines by providing information on them in child-related programmes and schools.</t>
  </si>
  <si>
    <t>88.The Committee recommends that the State party ensure by law and in practice that all child victims or witnesses of crimes, e.g. child victims of abuse, domestic violence, sexual and economic exploitation, abduction and trafficking, and witnesses of such crimes, are provided with the protection required by the Convention and that it take fully into account the Guidelines on Justice in Matters involving Child Victims and Witnesses of Crime (Economic and Social Council resolution 2005/20, annex). In this regard, the Committee reiterates its position that child victims and witnesses of crimes should never be treated as offenders by the authorities.</t>
  </si>
  <si>
    <t>91 The Committee recommends that the State party ratify the core United Nations human rights treaties and their Optional Protocols to which it is not yet a party, namely, the International Convention on the Protection of the Rights of All Migrant Workers and Members of Their Families and the International Convention for the Protection of All Persons from Enforced Disappearance.</t>
  </si>
  <si>
    <t>92.The Committee recommends that the State party cooperate with the Council of Europe towards the implementation of the Convention, both in the State party and in other Council of Europe member States.</t>
  </si>
  <si>
    <t>93.The Committee recommends that the State party take all appropriate measures to ensure that the present recommendations are fully implemented by, inter alia, transmitting them to the Parliament (VerkhovnaRada), relevant ministries, the Supreme Court, and to local authorities, when applicable, for appropriate consideration and further action.</t>
  </si>
  <si>
    <t>94The Committee further recommends that the third and fourth periodic report and written replies submitted by the State party and the related recommendations (concluding observations) be made widely available in the languages of the country, including (but not exclusively) through the Internet, to the public at large, civil society organizations, media, youth groups, professional groups and children, in order to generate debate and awareness of the Convention, its implementation and monitoring.</t>
  </si>
  <si>
    <t>95.The Committee invites the State party to submit its next combined fifth and sixth periodic report by 26 September 2018 and to include in it information on the implementation of the present concluding observations. The Committee draws attention to its harmonized treaty-specific reporting guidelines adopted on 1 October 2010 (CRC/C/58/Rev.2 and Corr. 1) and reminds the State party that future reports should be in compliance with the guidelines and not exceed 60 pages. The Committee urges the State party to submit its report in accordance with the reporting guidelines. In the eventa report exceeding the page limitations is submitted, the State party will be asked to review and eventually resubmit the report in accordance with the above-mentioned guidelines. The Committee reminds the State party that if it is not in a position to review and resubmit the report, then translation of the report for purposes of examination of the treaty body cannot be guaranteed.</t>
  </si>
  <si>
    <t>23.The Committee draws the State party’s attention to its general comment No. 14 (2013) on the right of the child to have his or her best interests taken as a primary consideration (art. 3, para. 1) and recommends that the State party explicitly stipulate the principle of the best interests of the child in its legislation. The Committee also recommends that the State party strengthen its efforts to ensure that the principle of the best interests of the child is appropriately integrated and consistently applied in all legislative, administrative and judicial proceedings as well as in all policies, programmes and projects relevant to and with an impact on children. Furthermore, the State party is encouraged to develop criteria to provide guidance for determining the best interests of the child in every area, and to disseminate this to the public, including social welfare institutions, courts of law, administrative authorities and legislative bodies.</t>
  </si>
  <si>
    <t>54(a) Systematically collect comprehensive information on the consumption of alcohol and tobacco among children and other substances, and use this information as the basis for designing and implementing awareness-raising on the harmful effects of  all substances and take the necessary measures for the effective enforcement of the prohibition of the sale of such products to children; and,</t>
  </si>
  <si>
    <t>6 In light of its recommendations from the 2012 day of general discussion on the rights of all children in the context of international migration, the Committee recommends that the State policy ensure that its policies, programmes and measures on the protection of children from poverty and social exclusion include children affected by migration including those left behind. In doing so, the Committee recommends that the State party undertake targeted measures for strengthening the capacity of its national social protection systems to prevent and address situations of vulnerability occurring due to migration with specific provisions to support, including through community-based social services, families and caregivers in migration situations in order to facilitate their child-rearing responsibilities. These should also include special services for children in alternative care and focus on mitigating the psychosocial impacts of migration on children.</t>
  </si>
  <si>
    <t>42(e) Ensure that children are not, including in relation to police custody, detained together with adults and that in instances where detention is unavoidable ensure that the conditions for this are compliant with international standards; and</t>
  </si>
  <si>
    <t>73. The Committee recommends that the State party take all appropriate measures to ensure that the present recommendations are fully implemented by, inter alia, transmitting them to the President, relevant Government ministries, the Parliament, the Constitutional Court, and to regional and local authorities, for appropriate consideration and further action</t>
  </si>
  <si>
    <t>7(a)  Expedite bringing in line with the Convention its domestic legislation, at the national and devolved levels and in the overseas territories and the Crown dependencies, in order to ensure that the principles and provisions of the Convention are directly applicable and justiciable under domestic law;</t>
  </si>
  <si>
    <t>7(b)Expedite the enactment of a bill of rights for Northern Ireland, agreed under the Good Friday Agreement.</t>
  </si>
  <si>
    <t>11(a)In each of the devolved administrations, overseas territories and the Crown dependencies, establish an appropriate statutory body at a high interministerial level with a clear mandate and sufficient authority to coordinate all activities across relevant sectors related to the implementation of the Convention</t>
  </si>
  <si>
    <t xml:space="preserve">11(c) Strengthen coordination and evaluation of the implementation of the Convention at the national level. </t>
  </si>
  <si>
    <t>14 The Committee recommends that the Government of Northern Ireland expedite the finalization of a child rights indicator framework, covering all areas of the Convention and taking into account the conceptual and methodological framework set out in the Office of the United Nations High Commissioner for Human Rights publication entitled “Human Rights Indicators: A Guide to Measurement and Implementation</t>
  </si>
  <si>
    <t xml:space="preserve">27(a)	Ensure that this right is appropriately integrated and consistently interpreted and applied in all legislative, administrative and judicial proceedings and decisions and in all policies, programmes and projects that are relevant to and have an impact on children; </t>
  </si>
  <si>
    <t xml:space="preserve">27(b) Develop procedures and criteria to provide guidance to all relevant persons in authority for determining the best interests of the child in every area and for giving it due weight as a primary consideration. </t>
  </si>
  <si>
    <t>31(b)Assess the impact and expedite the review of the reforms on legal aid in England, Wales and Scotland and conduct child rights impact assessment of the proposed reforms in Northern Ireland and Jersey, in order to ensure that such reforms do not negatively affect children’s access to justice, and guarantee effective participation of children in such assessment and review;</t>
  </si>
  <si>
    <t>31(c)Expedite the establishment of youth parliaments in all devolved administrations and territories as permanent forums for children’s effective engagement with national legislative processes on issues that affect them;</t>
  </si>
  <si>
    <t xml:space="preserve">38(b) Ensure that the statutory use of the stop-and-search checks is proportionate, taking into consideration the age and maturity of the child, and non-discriminatory; </t>
  </si>
  <si>
    <t>38 (c) Regularly collect, analyse and publish data relating to the use of stop-and-search checks on children, disaggregated by age, sex, disability, geographic location, ethnic origin and socioeconomic background.</t>
  </si>
  <si>
    <t>42(e) Educate medical and psychological professionals on the range of sexual, and related biological and physical diversity and on the consequences of unnecessary interventions for intersex children.</t>
  </si>
  <si>
    <t>49(c)Take immediate and effective measures to protect children from violence by non-State actors involved in paramilitary-style attacks and from recruitment by such actors into violent activities, including through measures relating to transitional and criminal justice.</t>
  </si>
  <si>
    <t>55(a)Ensure that child protection authorities are always informed when a person who has a child or children is imprisoned, in order to avoid situations where children are left unattended;</t>
  </si>
  <si>
    <t>55(b)Take into account the best interests of the child as a primary consideration when sentencing parents, avoiding, as far as possible, sentences for parents that lead to their being separated from their children.</t>
  </si>
  <si>
    <t>61(d)Support and develop therapeutic community-based services for children with mental health conditions;</t>
  </si>
  <si>
    <t>65(a)Develop and adopt a comprehensive sexual and reproductive health policy for adolescents, with particular attention to reducing inequalities and with participation of adolescents;</t>
  </si>
  <si>
    <t xml:space="preserve">65(b)Ensure that meaningful sexual and reproductive health education is part of the mandatory school curriculum for all schools, including academies, special schools and youth detention centres, in all areas of the State party. Such education should provide age-appropriate information on: confidential sexual and reproductive health-care services; contraceptives; the prevention of sexual abuse or exploitation, including sexual bullying; the support available in cases of such abuse and exploitation; and sexuality, including that of lesbian, gay, bisexual, transgender and intersex children; </t>
  </si>
  <si>
    <t xml:space="preserve">65(c) Decriminalize abortion in Northern Ireland in all circumstances and review its legislation with a view to ensuring girls’ access to safe abortion and post-abortion care services. The views of the child should always be heard and respected in abortion decisions. </t>
  </si>
  <si>
    <t xml:space="preserve">73(b) Use the disciplinary measure of permanent or temporary exclusion as a means of last resort only, forbid and abolish the practice of “informal” exclusions and further reduce the number of exclusions by working closely with social workers and educational psychologists in school and using mediation and restorative justice; </t>
  </si>
  <si>
    <t>73 (g) Make children’s rights education mandatory.</t>
  </si>
  <si>
    <t>83(e) Revise its legislation to ensure that all children up to 18 years of age are protected from all types of offence covered by the OptionalProtocol.</t>
  </si>
  <si>
    <t>91.The Committee recommends that the State party take all appropriate measures to ensure that the recommendations contained in the present concluding observations are fully implemented. The Committee also recommends that the fifth periodic report, the written replies to the list of issues of the State party and the present concluding observations be made widely available in the languages of the country.</t>
  </si>
  <si>
    <t>93.The Committee also invites the State party to submit an updated core document, not exceeding 42,400 words, in accordance with the requirements for the common core document in the harmonized guidelines on reporting under the international human rights treaties, including guidelines on a common core document and treaty-specific documents (HRI/GEN/2/Rev.6, chap.I) and paragraph 16 of General Assembly resolution 68/26</t>
  </si>
  <si>
    <t>As per the report</t>
  </si>
  <si>
    <t>MORES -  10 Determinants</t>
  </si>
  <si>
    <t>III. Main areas of concern and recommendations</t>
  </si>
  <si>
    <t>MORES Domain</t>
  </si>
  <si>
    <t>DETERMINANTS</t>
  </si>
  <si>
    <t xml:space="preserve">DEFINITIONS </t>
  </si>
  <si>
    <t>ENABLING ENVIRONMENT</t>
  </si>
  <si>
    <t>Social rules of behavior which are mainly driven by social pressure</t>
  </si>
  <si>
    <t>General measures of implementation (arts. 4, 42 and 44 (6))</t>
  </si>
  <si>
    <t>Unmet - The Committee's previous recommentdations</t>
  </si>
  <si>
    <t>Adequacy of laws and policies at national and sub-national levels</t>
  </si>
  <si>
    <t>Allocation &amp; disbursement of required resources at national and sub-national levels and efficiency of use</t>
  </si>
  <si>
    <t>Management /Coordination /Data</t>
  </si>
  <si>
    <t>Clarity of roles and accountabilities and mechanism for coordination/ partnership including data/data gaps (study, reseach, analysis)</t>
  </si>
  <si>
    <t xml:space="preserve">SUPPLY </t>
  </si>
  <si>
    <t>Availability of Essential Commodities/Inputs</t>
  </si>
  <si>
    <t>Essential commodities/ inputs required to deliver a service or adopt a practice</t>
  </si>
  <si>
    <t>Physical access (services, facilities, information, human resources)</t>
  </si>
  <si>
    <t>DEMAND</t>
  </si>
  <si>
    <t>Ability to afford the direct and indirect costs of using services and adopting practices</t>
  </si>
  <si>
    <t>Individual beliefs and practices of both providers and populations that may be widely shared but are not mainly driven by ‘social pressure’ or expectations</t>
  </si>
  <si>
    <t>Timeliness/completion/continuity in use of services and adoption of practices</t>
  </si>
  <si>
    <t xml:space="preserve">QUALITY </t>
  </si>
  <si>
    <t>Adherence to required quality standards (national or international norms)</t>
  </si>
  <si>
    <t>Dissemination and awareness-raising and training</t>
  </si>
  <si>
    <t xml:space="preserve">Definition of the child (art. 1) </t>
  </si>
  <si>
    <t>General principles (arts. 2, 3, 6 and 12)</t>
  </si>
  <si>
    <t>Best interest of the child</t>
  </si>
  <si>
    <t>Right to life, survial and development</t>
  </si>
  <si>
    <t>Civil rights and freedoms (arts. 7, 8 and 13–17)</t>
  </si>
  <si>
    <t xml:space="preserve">Nationality </t>
  </si>
  <si>
    <t>Right to indentity</t>
  </si>
  <si>
    <t>Freediom of thought, conscience, and religion</t>
  </si>
  <si>
    <t>Violence against children (arts. 19, 24 (3), 28 (2), 34, 37 (a) and 39)</t>
  </si>
  <si>
    <t>Torture or other cruel, inhuman or degrading treatment or punishent</t>
  </si>
  <si>
    <t>Ill treatment</t>
  </si>
  <si>
    <t>Sexual explotation and abuse</t>
  </si>
  <si>
    <t>Family environment and alternative care (arts. 5, 9–11, 18 (1) and (2), 20, 21, 25 and 27 (4))</t>
  </si>
  <si>
    <t>Cihldren deprived of a family environment</t>
  </si>
  <si>
    <t>Adoption and/or intercountry adoption</t>
  </si>
  <si>
    <t>Children with disabilities (art. 23)</t>
  </si>
  <si>
    <t>Basic health and welfare (arts. 6, 18 (3), 24, 26, 27 (1)–(3) and 33)</t>
  </si>
  <si>
    <t>Enviornmental health / Impact of climate chage on the rights of the child</t>
  </si>
  <si>
    <t xml:space="preserve">Nutrition </t>
  </si>
  <si>
    <t>Education, leisure and cultural activities (arts. 28–31)</t>
  </si>
  <si>
    <t>Early childhood educaion and care</t>
  </si>
  <si>
    <t>Special protection measures (arts. 22, 30, 32, 33, 35, 36, 37 (b)–(d) and 38–40)</t>
  </si>
  <si>
    <t xml:space="preserve">Unaccompained, asylum-seeking and refugee children </t>
  </si>
  <si>
    <t>Children in situation of migration</t>
  </si>
  <si>
    <t>Child vitims and witnesses of crimes</t>
  </si>
  <si>
    <t>General Measures of Implementation</t>
  </si>
  <si>
    <t>A. General Measures of Implementation</t>
  </si>
  <si>
    <t>C. General Principles</t>
  </si>
  <si>
    <t>C. Violence against children</t>
  </si>
  <si>
    <t>D. Family environment and alternatvie care</t>
  </si>
  <si>
    <t>E. Disability, basic health and welfare</t>
  </si>
  <si>
    <t>F. Education, leisure and cultural actvities</t>
  </si>
  <si>
    <t>G. Other special protection measures</t>
  </si>
  <si>
    <t>H. Ratification of international human rights instruments</t>
  </si>
  <si>
    <t>I. Cooperation with regional and international bodies</t>
  </si>
  <si>
    <t>J. Follow up and dissemination</t>
  </si>
  <si>
    <t>Transperancy</t>
  </si>
  <si>
    <t>Birth registration and/ or Right to nationality and/or Right to indentity</t>
  </si>
  <si>
    <t>Protection of privacy / Right to privacy</t>
  </si>
  <si>
    <t>Violence against children and/or  torture or other cruel, inhuman or degrading treatment or punishent</t>
  </si>
  <si>
    <t>Freedom of the child from all forms of violence including cyberbullying and grooming</t>
  </si>
  <si>
    <t>Cihldren deprived of a family environment and/or  children of incarcerated parents</t>
  </si>
  <si>
    <t>Nutrition / Breastfeeding</t>
  </si>
  <si>
    <t>Sum</t>
  </si>
  <si>
    <t>Count (total col. 62)</t>
  </si>
  <si>
    <t>%</t>
  </si>
  <si>
    <t>Budget/resource allocation for data collection, monitoring and evaluation</t>
  </si>
  <si>
    <t>Mechanism to monitor and evaluate the adequacy, efficacy, and equitability of the distribution of resources</t>
  </si>
  <si>
    <t>Develop/include child-rights specific indicators in the national data collection framework</t>
  </si>
  <si>
    <t>National system for data collection/distribution</t>
  </si>
  <si>
    <t>Dissemination of data/reports among ministries and the general public</t>
  </si>
  <si>
    <t>Data collection of children with disabilities</t>
  </si>
  <si>
    <t>Data on nationality and/or migration status and/or asylum seekers</t>
  </si>
  <si>
    <t>Data on Roma children</t>
  </si>
  <si>
    <t>Data on violent discipline and/or child’s abuse/neglect and/or violence against women</t>
  </si>
  <si>
    <t>Data collection on sexual violence and/or exploitation</t>
  </si>
  <si>
    <t>Data collection on child trafficking and/or prostitution and/or child pornography</t>
  </si>
  <si>
    <t>Data collection on child labour and/or forced labour</t>
  </si>
  <si>
    <t>Data collection on children in the streets and/or engaged in begging</t>
  </si>
  <si>
    <t>Data collection and disaggregation for lesbian, gay, bisexual, transgender and intersex children</t>
  </si>
  <si>
    <t>Data collection on FGM and/or intersex unnecessary surgery</t>
  </si>
  <si>
    <t xml:space="preserve">Mechanisms that ensure child’s data privacy </t>
  </si>
  <si>
    <t>Data collection on alternative care</t>
  </si>
  <si>
    <t>Data collection on adoption</t>
  </si>
  <si>
    <t xml:space="preserve">Data collection on child and maternal mortality </t>
  </si>
  <si>
    <t>Data collection on the impacts of climate change</t>
  </si>
  <si>
    <t>Data collection on child’s mental health and/or suicide rates</t>
  </si>
  <si>
    <t>Data collection on HIV/AIDS</t>
  </si>
  <si>
    <t>Data collection on drugs, alcohol, tobacco consumption</t>
  </si>
  <si>
    <t>Data collection on nutrition</t>
  </si>
  <si>
    <t>Data collection on family planning and reproductive health</t>
  </si>
  <si>
    <t>Data collection on juvenile justice</t>
  </si>
  <si>
    <t>Data collection on business compliance and corporate responsibility</t>
  </si>
  <si>
    <t>Data on parents in prison</t>
  </si>
  <si>
    <t>Data on children's access to adequate house and drinking water</t>
  </si>
  <si>
    <t>Data on custody decisions and share of parental responsibilities</t>
  </si>
  <si>
    <t>Data on forced marriages</t>
  </si>
  <si>
    <t>Data on drop out rate of school</t>
  </si>
  <si>
    <t>Data on children of families that receive wage benefit</t>
  </si>
  <si>
    <t>Live birth definition</t>
  </si>
  <si>
    <t>Data on usage of free leisure centres by children from vulnerable groups of children</t>
  </si>
  <si>
    <t>https://tbinternet.ohchr.org/_layouts/15/treatybodyexternal/Download.aspx?symbolno=CRC%2fC%2fALB%2fCO%2f2-4&amp;Lang=en</t>
  </si>
  <si>
    <t>https://tbinternet.ohchr.org/_layouts/15/treatybodyexternal/Download.aspx?symbolno=CRC%2fC%2fAND%2fCO%2f2&amp;Lang=en</t>
  </si>
  <si>
    <t>https://tbinternet.ohchr.org/_layouts/15/treatybodyexternal/Download.aspx?symbolno=CRC%2fC%2fARM%2fCO%2f3-4&amp;Lang=en</t>
  </si>
  <si>
    <t>https://tbinternet.ohchr.org/_layouts/15/treatybodyexternal/Download.aspx?symbolno=CRC%2fC%2fAUT%2fCO%2f5-6&amp;Lang=en</t>
  </si>
  <si>
    <t>https://tbinternet.ohchr.org/_layouts/15/treatybodyexternal/Download.aspx?symbolno=CRC%2fC%2fAZE%2fCO%2f3-4&amp;Lang=en</t>
  </si>
  <si>
    <t>https://tbinternet.ohchr.org/_layouts/15/treatybodyexternal/Download.aspx?symbolno=CRC%2fC%2fBLR%2fCO%2f5-6&amp;Lang=en</t>
  </si>
  <si>
    <t>https://tbinternet.ohchr.org/_layouts/15/treatybodyexternal/Download.aspx?symbolno=CRC%2fC%2fBEL%2fCO%2f5-6&amp;Lang=en</t>
  </si>
  <si>
    <t>https://tbinternet.ohchr.org/_layouts/15/treatybodyexternal/Download.aspx?symbolno=CRC%2fC%2fBIH%2fCO%2f5-6&amp;Lang=en</t>
  </si>
  <si>
    <t>https://tbinternet.ohchr.org/_layouts/15/treatybodyexternal/Download.aspx?symbolno=CRC%2fC%2fBGR%2fCO%2f3-5&amp;Lang=en</t>
  </si>
  <si>
    <t>https://tbinternet.ohchr.org/_layouts/15/treatybodyexternal/Download.aspx?symbolno=CRC%2fC%2fHRV%2fCO%2f3-4&amp;Lang=en</t>
  </si>
  <si>
    <t>https://tbinternet.ohchr.org/_layouts/15/treatybodyexternal/Download.aspx?symbolno=CRC%2fC%2fCYP%2fCO%2f3-4&amp;Lang=en</t>
  </si>
  <si>
    <t>https://tbinternet.ohchr.org/_layouts/15/treatybodyexternal/Download.aspx?symbolno=CRC%2fC%2fCZE%2fCO%2f5-6&amp;Lang=en</t>
  </si>
  <si>
    <t>https://tbinternet.ohchr.org/_layouts/15/treatybodyexternal/Download.aspx?symbolno=CRC%2fC%2fDNK%2fCO%2f5&amp;Lang=en</t>
  </si>
  <si>
    <t>https://tbinternet.ohchr.org/_layouts/15/treatybodyexternal/Download.aspx?symbolno=CRC%2fC%2fEST%2fCO%2f2-4&amp;Lang=en</t>
  </si>
  <si>
    <t>https://tbinternet.ohchr.org/_layouts/15/treatybodyexternal/TBSearch.aspx?Lang=en&amp;TreatyID=5&amp;DocTypeID=5</t>
  </si>
  <si>
    <t>https://tbinternet.ohchr.org/_layouts/15/treatybodyexternal/Download.aspx?symbolno=CRC%2fC%2fFRA%2fCO%2f5&amp;Lang=en</t>
  </si>
  <si>
    <t>https://tbinternet.ohchr.org/_layouts/15/treatybodyexternal/Download.aspx?symbolno=CRC%2fC%2fGEO%2fCO%2f4&amp;Lang=en</t>
  </si>
  <si>
    <t>https://tbinternet.ohchr.org/_layouts/15/treatybodyexternal/Download.aspx?symbolno=CRC%2fC%2fDEU%2fCO%2f3-4&amp;Lang=en</t>
  </si>
  <si>
    <t>https://tbinternet.ohchr.org/_layouts/15/treatybodyexternal/Download.aspx?symbolno=CRC%2fC%2fGRC%2fCO%2f2-3&amp;Lang=en</t>
  </si>
  <si>
    <t>https://tbinternet.ohchr.org/_layouts/15/treatybodyexternal/Download.aspx?symbolno=CRC%2fC%2fVAT%2fCO%2f2&amp;Lang=en</t>
  </si>
  <si>
    <t>https://tbinternet.ohchr.org/_layouts/15/treatybodyexternal/Download.aspx?symbolno=CRC%2fC%2fHUN%2fCO%2f6&amp;Lang=en</t>
  </si>
  <si>
    <t>https://tbinternet.ohchr.org/_layouts/15/treatybodyexternal/Download.aspx?symbolno=CRC%2fC%2fISL%2fCO%2f3-4&amp;Lang=en</t>
  </si>
  <si>
    <t>https://tbinternet.ohchr.org/_layouts/15/treatybodyexternal/Download.aspx?symbolno=CRC%2fC%2fIRL%2fCO%2f3-4&amp;Lang=en</t>
  </si>
  <si>
    <t>https://tbinternet.ohchr.org/_layouts/15/treatybodyexternal/Download.aspx?symbolno=CRC%2fC%2fITA%2fCO%2f5-6&amp;Lang=en</t>
  </si>
  <si>
    <t>https://tbinternet.ohchr.org/_layouts/15/treatybodyexternal/Download.aspx?symbolno=CRC%2fC%2fKAZ%2fCO%2f4&amp;Lang=en</t>
  </si>
  <si>
    <t>https://tbinternet.ohchr.org/_layouts/15/treatybodyexternal/Download.aspx?symbolno=CRC%2fC%2fKGZ%2fCO%2f3-4&amp;Lang=en</t>
  </si>
  <si>
    <t>https://tbinternet.ohchr.org/_layouts/15/treatybodyexternal/Download.aspx?symbolno=CRC%2fC%2fLVA%2fCO%2f3-5&amp;Lang=en</t>
  </si>
  <si>
    <t>https://tbinternet.ohchr.org/_layouts/15/treatybodyexternal/Download.aspx?symbolno=CRC%2fC%2fLIE%2fCO%2f2&amp;Lang=en</t>
  </si>
  <si>
    <t>https://tbinternet.ohchr.org/_layouts/15/treatybodyexternal/Download.aspx?symbolno=CRC%2fC%2fLTU%2fCO%2f3-4&amp;Lang=en</t>
  </si>
  <si>
    <t>https://tbinternet.ohchr.org/_layouts/15/treatybodyexternal/Download.aspx?symbolno=CRC%2fC%2fLUX%2fCO%2f5-6&amp;Lang=en</t>
  </si>
  <si>
    <t>https://tbinternet.ohchr.org/_layouts/15/treatybodyexternal/Download.aspx?symbolno=CRC%2fC%2fMLT%2fCO%2f3-6&amp;Lang=en</t>
  </si>
  <si>
    <t>https://tbinternet.ohchr.org/_layouts/15/treatybodyexternal/Download.aspx?symbolno=CRC%2fC%2fMCO%2fCO%2f2-3&amp;Lang=en</t>
  </si>
  <si>
    <t>https://tbinternet.ohchr.org/_layouts/15/treatybodyexternal/Download.aspx?symbolno=CRC%2fC%2fMNE%2fCO%2f2-3&amp;Lang=en</t>
  </si>
  <si>
    <t>https://tbinternet.ohchr.org/_layouts/15/treatybodyexternal/Download.aspx?symbolno=CRC%2fC%2fNLD%2fCO%2f4&amp;Lang=en</t>
  </si>
  <si>
    <t>https://tbinternet.ohchr.org/_layouts/15/treatybodyexternal/Download.aspx?symbolno=CRC%2fC%2fNOR%2fCO%2f5-6&amp;Lang=en</t>
  </si>
  <si>
    <t>https://tbinternet.ohchr.org/_layouts/15/treatybodyexternal/Download.aspx?symbolno=CRC%2fC%2fPOL%2fCO%2f5-6&amp;Lang=en</t>
  </si>
  <si>
    <t>https://tbinternet.ohchr.org/_layouts/15/treatybodyexternal/Download.aspx?symbolno=CRC%2fC%2fPRT%2fCO%2f5-6&amp;Lang=en</t>
  </si>
  <si>
    <t>https://tbinternet.ohchr.org/_layouts/15/treatybodyexternal/Download.aspx?symbolno=CRC%2fC%2fMDA%2fCO%2f4-5&amp;Lang=en</t>
  </si>
  <si>
    <t>https://tbinternet.ohchr.org/_layouts/15/treatybodyexternal/Download.aspx?symbolno=CRC%2fC%2fROU%2fCO%2f5&amp;Lang=en</t>
  </si>
  <si>
    <t>https://tbinternet.ohchr.org/_layouts/15/treatybodyexternal/Download.aspx?symbolno=CRC%2fC%2fRUS%2fCO%2f4-5&amp;Lang=en</t>
  </si>
  <si>
    <t>https://tbinternet.ohchr.org/_layouts/15/treatybodyexternal/Download.aspx?symbolno=CRC%2fC%2f15%2fAdd.214&amp;Lang=en</t>
  </si>
  <si>
    <t>https://tbinternet.ohchr.org/_layouts/15/treatybodyexternal/Download.aspx?symbolno=CRC%2fC%2fSRB%2fCO%2f2-3&amp;Lang=en</t>
  </si>
  <si>
    <t>https://tbinternet.ohchr.org/_layouts/15/treatybodyexternal/Download.aspx?symbolno=CRC%2fC%2fSVK%2fCO%2f3-5&amp;Lang=en</t>
  </si>
  <si>
    <t>https://tbinternet.ohchr.org/_layouts/15/treatybodyexternal/Download.aspx?symbolno=CRC%2fC%2fSVN%2fCO%2f3-4&amp;Lang=en</t>
  </si>
  <si>
    <t>https://tbinternet.ohchr.org/_layouts/15/treatybodyexternal/Download.aspx?symbolno=CRC%2fC%2fESP%2fCO%2f5-6&amp;Lang=en</t>
  </si>
  <si>
    <t>https://tbinternet.ohchr.org/_layouts/15/treatybodyexternal/Download.aspx?symbolno=CRC%2fC%2fSWE%2fCO%2f5&amp;Lang=en</t>
  </si>
  <si>
    <t>https://tbinternet.ohchr.org/_layouts/15/treatybodyexternal/Download.aspx?symbolno=CRC%2fC%2fCHE%2fCO%2f5-6&amp;Lang=en</t>
  </si>
  <si>
    <t>https://tbinternet.ohchr.org/Treaties/CRC/Shared%20Documents/TJK/INT_CRC_COC_TJK_29110_E.pdf</t>
  </si>
  <si>
    <t>https://tbinternet.ohchr.org/_layouts/15/treatybodyexternal/Download.aspx?symbolno=CRC%2fC%2fTUR%2fCO%2f2-3&amp;Lang=en</t>
  </si>
  <si>
    <t>https://tbinternet.ohchr.org/_layouts/15/treatybodyexternal/Download.aspx?symbolno=CRC%2fC%2fTKM%2fCO%2f2-4&amp;Lang=en</t>
  </si>
  <si>
    <t>https://tbinternet.ohchr.org/_layouts/15/treatybodyexternal/Download.aspx?symbolno=CRC%2fC%2fUKR%2fCO%2f3-4&amp;Lang=en</t>
  </si>
  <si>
    <t>https://tbinternet.ohchr.org/_layouts/15/treatybodyexternal/Download.aspx?symbolno=CRC%2fC%2fGBR%2fCO%2f5&amp;Lang=en</t>
  </si>
  <si>
    <t>https://tbinternet.ohchr.org/_layouts/15/treatybodyexternal/Download.aspx?symbolno=CRC%2fC%2fUZB%2fCO%2f3-4&amp;Lang=en</t>
  </si>
  <si>
    <t>sum of all recommendations</t>
  </si>
  <si>
    <t>Max</t>
  </si>
  <si>
    <t>Min</t>
  </si>
  <si>
    <t>Name</t>
  </si>
  <si>
    <t>Treaty body</t>
  </si>
  <si>
    <t>Original domain/cluster</t>
  </si>
  <si>
    <t>Original sub-domain/chapter</t>
  </si>
  <si>
    <t>Children-related</t>
  </si>
  <si>
    <t>CEDAW</t>
  </si>
  <si>
    <t>7. The Committee stresses the crucial role of the legislative power in ensuring the full implementation of the Convention (see the statement by the Committee on its relationship with parliamentarians, adopted at the forty-fifth session, in 2010). It invites the parliament, in line with its mandate, to take the necessary steps regarding the implementation of the present concluding observations between now and the next reporting period under the Convention.</t>
  </si>
  <si>
    <t>Parliament</t>
  </si>
  <si>
    <t>To some extent</t>
  </si>
  <si>
    <t>9. The Committee recommends that the State party promote capacity-building programmes on the Convention for judges, prosecutors, law enforcement personnel and lawyers, and the Protector of Human Rights and Freedoms of Montenegro, to enable them to directly apply or invoke its provisions in judicial or administrative proceedings and to interpret domestic legislation accordingly.</t>
  </si>
  <si>
    <t>Access to adequately staffed services, facilities and information</t>
  </si>
  <si>
    <t>Principal areas of concern and recommendations</t>
  </si>
  <si>
    <t>Visibility of the Convention</t>
  </si>
  <si>
    <t>11. The Committee recommends that the State party significantly increase the human, technical and financial resources allocated to the implementation of the legislation on gender equality and the prohibition of discrimination on the basis of sex or gender, that it conduct an assessment of the impact of the various capacity-building efforts and, based on the outcome, take the measures necessary to increase their efficiency. Those measures should include the dissemination of information, including in cooperation with the Protector of Human Rights and Freedoms, targeted at the general public on accessing justice and the remedies available for obtaining redress and reparation.</t>
  </si>
  <si>
    <t>Legal framework for the prohibition of discrimination against women</t>
  </si>
  <si>
    <t>13(a) Strengthen its machinery for the advancement of women by significantly increasing the human, technical and financial resources allocated to it at both the central and municipal levels;</t>
  </si>
  <si>
    <t>National machinery for the advancement of women</t>
  </si>
  <si>
    <t xml:space="preserve"> </t>
  </si>
  <si>
    <t xml:space="preserve">13(b) Strengthen accountability mechanisms for achieving gender equality and ensure the conduct of systematic gender impact assessments, in consultation with the above-mentioned bodies, and actively involve them in the formulation and implementation of national and local legislation, policies and action plans; </t>
  </si>
  <si>
    <t>13(c) Set time-bound targets in the national and local action plans and assess the efficiency of those action plans based on such targets.</t>
  </si>
  <si>
    <t>15. The Committee recommends that the State party amend its legislation to provide an enabling and conducive environment for the establishment and active involvement of NGOs, notably those advocating for and supporting the implementation of the Convention in the State party.</t>
  </si>
  <si>
    <t>Non-governmental organizations</t>
  </si>
  <si>
    <t>17. The Committee recommends that the State party raise awareness of gender equality among politicians, in particular parliamentarians, journalists, teachers and the general public, especially men, to promote an understanding of the importance and non-discriminatory nature of temporary special measures. It also recommends that the State party adopt temporary special measures, in accordance with article 4 (1) of the Convention and the Committee’s general recommendation No. 25 (2004) on temporary special measures, in all areas in which women are underrepresented or disadvantaged, in order to accelerate the achievement of the substantive equality of women and men in the areas covered by the Convention, in particular with regard to women facing intersecting forms of discrimination.</t>
  </si>
  <si>
    <t>Temporary special measures</t>
  </si>
  <si>
    <t>19.	The Committee recommends that the State party put in place and sufficiently resource a comprehensive strategy with proactive and sustained measures, targeted at women and men, girls and boys, including mandatory courses for university students in law and medicine, to eliminate the patriarchal attitudes and stereotypes that discriminate against women. The strategy should include a monitoring mechanism to regularly assess the impact of the measures taken and design remedial action. In that regard, the Committee recommends that the State party:
19(a) Develop and implement awareness-raising measures for the general public and relevant professional groups, such as doctors and nurses, on the pervasiveness and adverse effects of sex selection giving preference to boys on women’s human rights;</t>
  </si>
  <si>
    <t>Stereotypes and discriminatory practices</t>
  </si>
  <si>
    <t xml:space="preserve">19(b) Strictly implement the prohibition of sex-selective abortions, establish services, including helplines for women who are pressured into undergoing sex-selective abortions;
</t>
  </si>
  <si>
    <t xml:space="preserve">19(c) Continue sensitizing the media to the need to eliminate gender stereotypes by promoting positive images of women as active participants in social, economic and political life and of men as active participants in household and child-rearing responsibilities; </t>
  </si>
  <si>
    <t>19(d) Adequately monitor the use of gender-sensitive language by the media and extend the introduction of gender-sensitive language in educational materials.</t>
  </si>
  <si>
    <t xml:space="preserve">21(a) Increase efforts to raise awareness of the harmful impact of child and/or forced marriage on the health, development and education of girls; </t>
  </si>
  <si>
    <t>Child and/or forced marriage</t>
  </si>
  <si>
    <t>21(b) Identify, rescue and protect victims of forced cohabitation or child and/or forced marriage and those exposed to sexual exploitation following their marriage;</t>
  </si>
  <si>
    <t xml:space="preserve">21(c) Strictly enforce the prohibition of forced cohabitation or child and/or forced marriage, in particular in cases of further sexual exploitation of the victim, as well as adequately prosecute and sanction perpetrators of such acts; </t>
  </si>
  <si>
    <t>21(d) Raise the minimum age of marriage to 18 years.</t>
  </si>
  <si>
    <t>23(a) Address the underlying causes of gender-based violence against women and develop specific measures to sensitize women and men, including from the Roma, Ashkali and Egyptian communities, on the criminal nature of gender-based violence against women;</t>
  </si>
  <si>
    <t>Gender-based violence against women</t>
  </si>
  <si>
    <t>23(b) Allocate adequate human, technical and financial resources to combat stereotypical attitudes and tolerance for gender-based violence against women within law enforcement institutions and establish mechanisms for the anonymous reporting of such acts and the punishment of perpetrators;</t>
  </si>
  <si>
    <t>23(c) Take the necessary awareness-raising measures to combat any approach which gives preference to preserving the family over women’s rights, ensure that reconciliation is not given priority over the prosecution of perpetrators and provide redress and reparations, including compensation and rehabilitation, to victims of all forms of gender-based violence against women;</t>
  </si>
  <si>
    <t>23(d) Continue its efforts to harmonize domestic legislation with the Council of Europe Convention on Preventing and Combating Violence against Women and Domestic Violence and ensure that criminal law provisions punishing gender-based violence against women are strictly enforced, including by providing capacity-building to judges, prosecutors and police and other law enforcement officers on the strict application of those provisions;</t>
  </si>
  <si>
    <t>Cross-cutting: gender</t>
  </si>
  <si>
    <t>23(e) Implement the possibility of issuing protection orders against abusive partners, ensure their enforcement and impose sanctions for non compliance with protection orders;</t>
  </si>
  <si>
    <t>23(f) Ensure that perpetrators of gender-based violence against women are prosecuted and adequately punished with sentences that are commensurate with the gravity of their crimes and abolish the possibility of issuing any charges against the victim;</t>
  </si>
  <si>
    <t>23(g) Encourage the reporting of domestic violence against women and girls, including by launching awareness-raising campaigns through media and public education campaigns and by increasing the number of well-trained and gender-sensitive judges and law enforcement officials and ensure that reports are effectively investigated and victims provided with adequate assistance and protection;</t>
  </si>
  <si>
    <t>23(h) Ensure the availability of a sufficient number of adequate shelters in all regions of the State party and that victims of violence receive counselling, rehabilitation and support services for their reintegration into society;</t>
  </si>
  <si>
    <t>23(i) Amend the relevant laws to specifically criminalize marital rape;</t>
  </si>
  <si>
    <t>23(j) Speedily adopt the proposed changes to article 204 (2) of the Criminal Code, with a view to ensuring that the main element of the definition of rape is lack of fully voluntarily given consent by the victim;</t>
  </si>
  <si>
    <t>23(l) Align the methodologies for collecting and processing data among the relevant institutions.</t>
  </si>
  <si>
    <t>25. The Committee recommends that the State party ensure that all cases of trafficking in persons, especially women and girls, are effectively investigated and prosecuted and that the sentences imposed on perpetrators of trafficking-related crimes, including corrupt law enforcement officials, are commensurate with the gravity of those crimes. It also recommends that the State party provide effective protection to and address the specific vulnerability, due to factors such as poverty, stigmatization and marginalization, of Roma, Ashkali and Egyptian women and girls, as well as refugee and asylum-seeking, displaced and internally displaced women and girls. The Committee further recommends that the State party ensure that all victims of trafficking have free and immediate access to shelters, medical care, psychosocial counselling, legal assistance and specialized rehabilitation and reintegration services, as well as temporary residence permits, irrespective of their willingness or ability to cooperate with the prosecution authorities.</t>
  </si>
  <si>
    <t>Trafficking and exploitation of prostitution</t>
  </si>
  <si>
    <t xml:space="preserve">27(a) Decriminalize women in prostitution and discontinue the practice of separating mothers from their children based on the mother’s involvement in prostitution;
</t>
  </si>
  <si>
    <t>27(b) Address the root causes of prostitution, including poverty, discrimination and drug dependency;</t>
  </si>
  <si>
    <t xml:space="preserve">27(c) Carry out educational and awareness-raising measures targeted at the general public, in particular men and boys, to reduce the demand for prostitution. Such measures should place a particular focus on combating all notions of the subordination of women and all forms of objectification of women; 	</t>
  </si>
  <si>
    <t>27(d) Allocate sufficient resources for exit programmes for women wishing to leave prostitution, including by providing alternative income-generating opportunities.</t>
  </si>
  <si>
    <t>29.	The Committee reiterates its previous recommendation (CEDAW/C/MNE/CO/1, para. 23 (a)) to review the quota of 30 per cent in the electoral law, to ensure that in each group of three candidates on the electoral lists of political parties, at least one candidate is a woman. Furthermore, the Committee recommends that the State party:</t>
  </si>
  <si>
    <t>Participation in political and public life</t>
  </si>
  <si>
    <t xml:space="preserve">29(a) Create an enabling environment for women’s participation in political and public life, in particular with regard to women belonging to minority groups, including by raising awareness among political leaders and the general public that the full, equal, free and democratic participation of women on an equal basis with men in political and public life is a requirement for the full implementation of the human rights of women; </t>
  </si>
  <si>
    <t>29(b) Strengthen capacity-building in political leadership and campaigning for women wishing to enter political life or hold public office and encourage the media to ensure that female and male candidates and elected representatives receive equal visibility in the media, especially during election periods.</t>
  </si>
  <si>
    <t>31(a) Conduct capacity-building programmes for teachers at all levels of education with a view to changing existing stereotypical views and attitudes about the roles of women and men in the family and in society;</t>
  </si>
  <si>
    <t>31(b) Ensure the integration into the school curricula of mandatory, age-appropriate sex education, including education on sexual and reproductive health and rights, paying special attention to the prevention of both early pregnancies and sexually transmitted diseases, as well as to patriarchal attitudes and violence;</t>
  </si>
  <si>
    <t>31(c) Adopt and implement further targeted policies and programmes, to overcome the educational barriers faced by Roma, Ashkali and Egyptian women and girls and asylum-seeking, refugee, displaced and internally displaced women and girls, and take effective measures to retain them in school and increase their attendance at the primary and secondary levels;</t>
  </si>
  <si>
    <t xml:space="preserve">31(d) In line with target 4.3 of the Sustainable Development Goals on ensuring equal access for all women and men to affordable and high-quality technical, vocational and tertiary education, including university education, give priority to eliminating traditional stereotypes and structural barriers that may deter girls from enrolling in traditionally male-dominated fields of study, such as science, technology, engineering and mathematics, and provide girls with career counselling on non-traditional fields of study and career paths; </t>
  </si>
  <si>
    <t>31(e) Facilitate the introduction of specialized master’s and doctoral programmes in gender studies.</t>
  </si>
  <si>
    <t xml:space="preserve">33. The Committee recommends that the State party create more opportunities for women to gain access to formal employment, including by adopting and implementing policies, with time-bound targets and indicators, to reverse discriminatory gender stereotypes in order to eliminate occupational segregation and achieve the substantive equality of women and men in the labour market, including in traditionally male fields, through intensified technical and vocational training for women in those areas. </t>
  </si>
  <si>
    <t>Employment</t>
  </si>
  <si>
    <t xml:space="preserve">33(a) Adopt measures to effectively implement the principle of equal pay for work of equal value and to narrow and close the gender wage gap, including by applying gender-neutral analytical job classification and evaluation methods and regular pay surveys; </t>
  </si>
  <si>
    <t xml:space="preserve">33(b) Develop a confidential and safe system for filing complaints relating to discrimination on the basis of sex or gender in employment, ensure that victims have effective access to such means of redress and impose timely and commensurate sanctions for employers engaging in discriminatory practices; </t>
  </si>
  <si>
    <t>Access to justice</t>
  </si>
  <si>
    <t>33(c) Promote the equal sharing of domestic and family responsibilities between men and women, increase the number of adequate and affordable childcare facilities and introduce non-transferable paid paternal leave and provide statistical information in its next periodic report on the number of fathers who have taken paternal leave.</t>
  </si>
  <si>
    <t>35(a) Regularly monitor and significantly improve hygienic conditions, access to pain relief, respect for privacy and the adequate involvement of patients in decisions taken in maternity wards;</t>
  </si>
  <si>
    <t xml:space="preserve">35(b) Ensure that women’s access to basic health care is not dependent upon their possession of identity documents; </t>
  </si>
  <si>
    <t>35(c) Make modern forms of contraception available to all women and girls, if necessary free of charge, and raise awareness of the prevention of unwanted pregnancies and sexually transmitted diseases, such as HIV, including among Roma, Ashkali and Egyptian women and girls.</t>
  </si>
  <si>
    <t>37. The Committee recommends that the State party establish a fund to support all women who left their formal employment to opt for the benefits under the annulled 2015 amendments to the Law on Social and Child Protection and who are experiencing difficulties in re-entering the workforce.</t>
  </si>
  <si>
    <t>Economic and social benefits</t>
  </si>
  <si>
    <t xml:space="preserve">39(a) Ensure that rural women engaged in unpaid work or in the informal sector have access to non-contributory social protection schemes in line with its general recommendation No. 16 (1991) on unpaid women workers in rural and urban family enterprises;
</t>
  </si>
  <si>
    <t>Rural women</t>
  </si>
  <si>
    <t>39(b) Introduce a system of mobile courts aimed at facilitating access to justice for women living in rural and remote areas and ensure that they have access to protection from gender-based violence, including a sufficient number of shelters, as well as to victim assistance, rehabilitation and reparation;</t>
  </si>
  <si>
    <t xml:space="preserve">39(c) Adopt gender-responsive social protection floors to ensure that all rural women have access to essential health care, childcare facilities and income security, deploy mobile health units and enhance public transportation services in remote rural areas; </t>
  </si>
  <si>
    <t>Poverty and adequate standard of living</t>
  </si>
  <si>
    <t>39(d) Ensure the free, effective and informed participation of rural women in political and public life and at all levels of decision-making, including with regard to rural development, in line with its general recommendations No. 23 (1997) on women in political and public life and its general recommendation No. 25.</t>
  </si>
  <si>
    <t>41(a) Ensure that the specific needs of women and girls with disabilities are systematically taken into consideration, for example through impact assessments, in the formulation and implementation of laws and policies to promote gender equality and equality for persons with disabilities;</t>
  </si>
  <si>
    <t>Women with disabilities</t>
  </si>
  <si>
    <t xml:space="preserve">41(b) In line with the Programme of Action of the International Conference on Population and Development and the Beijing Declaration and Platform for Action and their outcome documents, ensure that women with disabilities have the right to choose the number and spacing of their children, as well as the right to have control over and decide freely and responsibly on matters related to their sexuality, including sexual and reproductive health, free of coercion, discrimination and violence; </t>
  </si>
  <si>
    <t xml:space="preserve">41(c) Ensure that children are not taken away from their mother on the basis of the mother’s disability and that, if needed, community services are provided to assist the mother in child-rearing; </t>
  </si>
  <si>
    <t xml:space="preserve">41(d) Raise awareness of the importance of economic autonomy for women with disabilities, establish appropriate procedures enabling women with disabilities to claim their earnings and/or benefits in case they are taken away from them by family members and ensure that benefits are directly transferred to women with disabilities rather than to their family members. </t>
  </si>
  <si>
    <t>43(a) Adopt targeted measures, including temporary special measures, to combat intersecting forms of discrimination against Roma, Ashkali and Egyptian women and girls, including in education, employment and health care;</t>
  </si>
  <si>
    <t>Roma, Ashkali and Egyptian women</t>
  </si>
  <si>
    <t xml:space="preserve">43(b) Develop specific poverty alleviation and social inclusion programmes for Roma, Ashkali and Egyptian women; </t>
  </si>
  <si>
    <t>43(c) Continue to strengthen its efforts to improve the situation in the refugee camps in Konik and take measures towards integrating persons living in the camps into the community.</t>
  </si>
  <si>
    <t xml:space="preserve">45. The Committee recommends that the State party allocate the necessary resources to implement the United Nations Rules for the Treatment of Women Prisoners and Non-custodial Measures for Women Offenders (the Bangkok Rules). </t>
  </si>
  <si>
    <t>Women in detention</t>
  </si>
  <si>
    <t>45(a) Ensure that all staff, including male staff in detention facilities, receive mandatory training on women’s rights and gender-sensitive behaviour, that the number of female staff is significantly increased and that women in detention have confidential and effective access to independent judicial and other complaints bodies outside the prison system and to closed complaints boxes in prisons;</t>
  </si>
  <si>
    <t xml:space="preserve">45(b) Open additional women-only detention facilities throughout the State party and ensure that women with children are placed in a facility within a reasonable distance of the home of their children; 
</t>
  </si>
  <si>
    <t xml:space="preserve">45(c) Offer adequate literacy and educational programmes, drug dependence treatment, remunerated work and reinsertion programmes to women in detention. </t>
  </si>
  <si>
    <t>47. The Committee recommends that the State party raise awareness to combat discrimination, including common misconceptions about lesbian, bisexual and transgender women.</t>
  </si>
  <si>
    <t>Lesbian, bisexual and transgender women</t>
  </si>
  <si>
    <t xml:space="preserve">47(a) Apply a policy of zero-tolerance of discrimination and violence against lesbian, bisexual and transgender women, including by prosecuting and adequately punishing perpetrators; </t>
  </si>
  <si>
    <t>47(b) Facilitate the procedure for legal recognition of a sex change, including by removing the requirement to undergo sterilization.</t>
  </si>
  <si>
    <t xml:space="preserve">Dissemination, awareness-raising and training </t>
  </si>
  <si>
    <t xml:space="preserve">49(a) Ensure that members of the judiciary receive adequate mandatory training on the requirement to take gender-based violence into account in child custody cases and to give priority to the prosecution of crimes over family reconciliation, in order to adequately punish gender-based violence against women and prevent its recurrence; </t>
  </si>
  <si>
    <t>Marriage and family relations</t>
  </si>
  <si>
    <t xml:space="preserve">49(b) Ensure that experts on gender-based violence against women are systematically heard in child custody proceedings; </t>
  </si>
  <si>
    <t xml:space="preserve">49(c) Take the necessary measures to ensure a systematic exchange of information between the competent misdemeanour courts and family courts on existing or past protection measures in family law cases; </t>
  </si>
  <si>
    <t xml:space="preserve">49(d) Raise awareness so as to dismantle sexist stereotypes among the judiciary and ensure that judges who express such views receive appropriate disciplinary sanctions; </t>
  </si>
  <si>
    <t xml:space="preserve">49(e) Combat defamation and hate speech against women, including by applying defamation legislation, as appropriate. </t>
  </si>
  <si>
    <t>51. The Committee recommends that the State party allocate adequate human, technical and financial resources to provide support to single mothers and to establish and enforce an efficient mechanism to secure and monitor the regular and timely payment of alimony and facilitate the procedure for mothers to obtain social benefits if a child’s father does not comply with his alimony payments.</t>
  </si>
  <si>
    <t>Economic consequences of divorce and separation</t>
  </si>
  <si>
    <t xml:space="preserve">53(a) Revise the definition of matrimonial property so that a marital right includes pension rights and other work-related benefits, in addition to future earnings, and adopt other legal measures as may be necessary to redress economic disparities between men and women upon the dissolution of marriage, including, in particular, recognizing all career-related assets, such as earning potential, personal goodwill and enhanced human capital, as part of the marital assets to be distributed between the spouses upon divorce, or taken into account in the award of post-divorce periodic payments; </t>
  </si>
  <si>
    <t>53(b) Ensure the legally accurate enforcement of a joint property regime upon the dissolution of marriage, by abolishing any requirement for women to prove their share in and contribution to such joint property, abolish the possibility for unequal sharing of joint property and adopt the legal measures necessary to guarantee that women living in de facto relationships have economic protection, by recognizing their rights to the property accumulated during the relationship.</t>
  </si>
  <si>
    <t>55. The Committee recommends that the State party strengthen the collection, analysis and publication of statistical data, disaggregated by sex, with a special emphasis on women’s access to education, employment and health, women’s economic situation and gender-based violence against women, in particular by modernizing and aligning its methodologies of data collection and regularly exchanging data between sectors and institutions, with a view to conducting comprehensive data analysis to inform policymaking.</t>
  </si>
  <si>
    <t>Data collection and analysis</t>
  </si>
  <si>
    <t xml:space="preserve">56. The Committee encourages the State party to accept, as soon as possible, the amendment to article 20 (1) of the Convention concerning the meeting time of the Committee. </t>
  </si>
  <si>
    <t>Amendment to article 20 (1) of the Convention</t>
  </si>
  <si>
    <t xml:space="preserve">57. The Committee calls upon the State party to use the Beijing Declaration and Platform for Action in its efforts to implement the provisions of the Convention. </t>
  </si>
  <si>
    <t>Beijing Declaration and Platform for Action</t>
  </si>
  <si>
    <t>58. The Committee calls for the realization of substantive gender equality, in accordance with the provisions of the Convention, throughout the process of implementation of the 2030 Agenda for Sustainable Development.</t>
  </si>
  <si>
    <t>2030 Agenda for Sustainable Development</t>
  </si>
  <si>
    <t>59.	The Committee requests the State party to ensure the timely dissemination of the present concluding observations, in the official language of the State party, to the relevant State institutions at all levels (national, regional and local), in particular to the Government, the ministries, the parliament and the judiciary, to enable their full implementation.</t>
  </si>
  <si>
    <t>60.	The Committee notes that the adherence of the State party to the nine major international human rights instruments  would enhance the enjoyment by women of their human rights and fundamental freedoms in all aspects of life. The Committee therefore encourages the State party to ratify the International Convention on the Protection of the Rights of All Migrant Workers and Members of Their Families, to which it is not yet a party.</t>
  </si>
  <si>
    <t>Ratification of other treaties</t>
  </si>
  <si>
    <t xml:space="preserve">61.	The Committee requests the State party to provide, within two years, written information on the steps taken to implement the recommendations contained in paragraphs 21 (c), 37, 43 (c) and 53 (b) above. </t>
  </si>
  <si>
    <t>Follow-up to the concluding observations</t>
  </si>
  <si>
    <t xml:space="preserve">62.	The Committee requests the State party to submit its third periodic report, which is due in July 2021. The report should be submitted on time and, in case of delay, cover the entire period up to the time of its submission.
</t>
  </si>
  <si>
    <t>Preparation of the next report</t>
  </si>
  <si>
    <t>63.	The Committee requests the State party to follow the harmonized guidelines on reporting under the international human rights treaties, including guidelines on a common core document and treaty-specific documents (see HRI/GEN/2/Rev.6, chap. I).</t>
  </si>
  <si>
    <t>CRPD</t>
  </si>
  <si>
    <t>49. The Committee recommends that the State party analyse and remedy any disincentives to employment for persons with disabilities, and further promote employment in the open labour market in the public and private sectors, with particular emphasis on women, in close consultation with persons with disabilities and their representative organizations.</t>
  </si>
  <si>
    <t>Specific rights (arts. 5-30)</t>
  </si>
  <si>
    <t>Work and employment (art. 27)</t>
  </si>
  <si>
    <t>51(a) Regularly monitor the living costs of persons with disabilities and adjust disability benefits accordingly;</t>
  </si>
  <si>
    <t>Adequate standard of living and social protection (art. 28)</t>
  </si>
  <si>
    <t>51(b) In line with paragraph 41 (d) of the concluding observations of the Committee on the Elimination of Discrimination against Women (CEDAW/C/MNE/CO/2), raise awareness about the importance of economic autonomy for women with disabilities, establish appropriate procedures enabling women with disabilities to claim their earnings and/or benefits in case these are taken away from them by family members, and ensure that benefits are directly transferred to women with disabilities rather than to their family members;</t>
  </si>
  <si>
    <t>51(c) Take all necessary measures, including legislative measures, to ensure that the right to alimony of women with disabilities who are deserted by their husband is duly enforced and that, if these women are destitute, they receive adequate social benefits;</t>
  </si>
  <si>
    <t>55. The Committee encourages the State party to adopt all appropriate measures to ratify and implement the Marrakesh Treaty as soon as possible. It recommends that the State party allocate the necessary resources to increase access to inclusive sports to persons with disabilities of all ages.</t>
  </si>
  <si>
    <t>Participation in cultural life, recreation, leisure and sport (art. 30)</t>
  </si>
  <si>
    <t>11(c) Strengthen its efforts to prevent and remedy intersectional discrimination experienced by persons with disabilities who belong to a minority group, particularly children, and ensure that they have equal access to all rights under the Convention;</t>
  </si>
  <si>
    <t>Equality and non-discrimination (art. 5)</t>
  </si>
  <si>
    <t>11(d) Ensure that any assessment procedures are in line with the Convention and do not lead to discriminatory treatment, abolish the use of different definitions for disability and derogatory terminology and apply a human-rights based approach to disability instead;</t>
  </si>
  <si>
    <t>11(e) Adopt and apply the concept of reasonable accommodation with effective sanctions in order to ensure that the denial of reasonable accommodation constitutes discrimination on the ground of disability.</t>
  </si>
  <si>
    <t>7(a) Continue its efforts to regularly review existing and draft legislation in regular and fully accessible consultation with persons with disabilities and their representative organizations and ensure that disability rights impact assessments form an integral part of the legislative process;</t>
  </si>
  <si>
    <t>General principles and obligations</t>
  </si>
  <si>
    <t>11. The Committee recommends that the State party make the necessary legislative amendments to ensure that all persons with disabilities are equally and fully protected against all forms of discrimination, including intersectional discrimination, in accordance with the Convention.</t>
  </si>
  <si>
    <t>13. With reference to its general comment No. 3 (2016) on women and girls with disabilities and in view of targets 5.1, 5.2 and 5.5 of the Sustainable Development Goals, the Committee recommends that the State party, with the active involvement of women with disabilities through their representative organizations at all stages of the development of measures and decision-making processes:
13(a) Allocate sufficient resources to research and data collection on women and girls with disabilities, disaggregated by age, geographical area, type of impairment, family situation, and place of residence (institution or community care);</t>
  </si>
  <si>
    <t>Women with disabilities (art. 6)</t>
  </si>
  <si>
    <t>13(b) Include a disability perspective in gender equality legislation, policies and programmes, as well as a gender perspective in disability legislation and policies, and develop specialized policies for women with disabilities;</t>
  </si>
  <si>
    <t>13(c) Prevent and combat the multiple and intersecting forms of discrimination that women and girls with disabilities face, with a particular focus on access to justice, protection against violence and abuse, education, health care and employment;</t>
  </si>
  <si>
    <t>13(d) Include a disability perspective in all laws, policies and programmes on protection from violence, abuse and exploitation, take awareness-raising measures to encourage women and girls with disabilities to report all forms of harassment and violence to which they have been subjected, ensure their access to accessible information and adequate victim support services, including at the local level, and adequately punish perpetrators.</t>
  </si>
  <si>
    <t xml:space="preserve">15. The Committee recommends that the State party step up its efforts to allocate all necessary resources to eliminate discrimination against and exclusion of children with disabilities, with a particular focus on children at risk of intersectional discrimination. </t>
  </si>
  <si>
    <t>Children with disabilities (art. 7)</t>
  </si>
  <si>
    <t>15(a) Establish policies and programmes that will ensure the right of children with disabilities to express their views on all matters concerning them;</t>
  </si>
  <si>
    <t>15(b) Take swift measures aiming at the deinstitutionalization of children and allocate all necessary resources to ensure that they have access to all necessary services in the context of community care instead of in the context of day-care centres or any other segregated settings;</t>
  </si>
  <si>
    <t>15(c) Provide all children with disabilities, regardless of their impairment, with sufficient early childhood intervention and development services in cooperation with representative organizations of parents of children with disabilities, including at the local level, in compliance with the Convention;</t>
  </si>
  <si>
    <t>15(d) Develop effective quality community-based support services for parents caring for children with disabilities.</t>
  </si>
  <si>
    <t>17. The Committee recommends that the State party allocate all necessary human, technical and financial resources to:
(a) Providing training for public and private media on the Convention, with particular emphasis on the human rights-based approach to disability, and encouraging the portrayal of a positive image of persons with disabilities, their rights and their contributions to society, with a view to eliminating negative stereotypes and prejudices against persons with disabilities;</t>
  </si>
  <si>
    <t>Awareness-raising (art. 8)</t>
  </si>
  <si>
    <t>49(a) Introduce legislation providing for effective sanctions against employers who fail to provide reasonable accommodation in the workplace;</t>
  </si>
  <si>
    <t>19(a) Adopt an adequately resourced comprehensive accessibility strategy and an action plan with an efficient monitoring mechanism, benchmarks and reasonable timelines for the removal of barriers, with enforceable and effective sanctions for non-compliance;</t>
  </si>
  <si>
    <t>Disiability</t>
  </si>
  <si>
    <t>Accessibility (art. 9)</t>
  </si>
  <si>
    <t>19(b) Take particularly swift measures to ensure the accessibility of the 112 hotline;</t>
  </si>
  <si>
    <t>19(c) Promote universal design for all buildings, public services and public transport with particular focus on applicable information and communications technology solutions, in consultation with persons with disabilities and their representative organizations, including at the local level.</t>
  </si>
  <si>
    <t>59. The Committee calls on the State party to involve representative organizations of persons with disabilities in international cooperation and to ensure the inclusion of a disability rights-based perspective, in accordance with the provisions of the Convention, into all efforts aimed at achieving the Sustainable Development Goals.</t>
  </si>
  <si>
    <t>Specific obligations (arts. 31-33)</t>
  </si>
  <si>
    <t>International cooperation (art. 32)</t>
  </si>
  <si>
    <t>61(b) Establish a national independent mechanism to monitor the implementation of the Convention and ensure its compliance with the principles relating to the status of national institutions for the promotion and protection of human rights (the Paris Principles);</t>
  </si>
  <si>
    <t>National implementation and monitoring (art. 33)</t>
  </si>
  <si>
    <t>61(c) Ensure the full participation of persons with disabilities and their representative organizations in the monitoring process, including by providing the necessary funding.</t>
  </si>
  <si>
    <t>21(a) Establish anonymous and accessible complaint mechanisms in all hospitals, particularly psychiatric hospitals and departments, and in institutions, and develop an obligatory protocol that all hospitals and institutions are required to follow upon any abuse allegations;</t>
  </si>
  <si>
    <t>Right to life (art. 10)</t>
  </si>
  <si>
    <t xml:space="preserve">25.	Recalling its general comment No. 1 (2014) on equal recognition before the law, the Committee urges the State party to fully harmonize its legislation with the Convention, to replace the current guardianship and substituted decision-making regime with a system of supported decision-making that fully respects the autonomy, integrity, dignity, will and preferences of the person, and to establish transparent and effective remedies for persons with disabilities whose legal capacity has been removed.
</t>
  </si>
  <si>
    <t>Equal recognition before the law (art. 12)</t>
  </si>
  <si>
    <t>27. The Committee recommends that the State party provide for barrier-free and non-discriminatory access to justice based on the free choice and preference of persons with disabilities, and for disability-related and age-appropriate accommodations in all legal proceedings. It recommends that the State party strengthen its efforts to ensure that:
27(a) Accessibility measures, such as Braille, the provision of sign language interpretation, alternative modes of communication and Easy Read formats are available in a non-discriminatory manner at all stages of judicial and administrative proceedings;
27(b) Judicial, law enforcement and notary personnel are properly trained in the application of a human rights approach to disability.</t>
  </si>
  <si>
    <t>Access to justice (art. 13)</t>
  </si>
  <si>
    <t>29. The Committee urges the State party to repeal laws and protocols permitting any form of deprivation of liberty based on impairment or perceived impairment and to provide effective safeguards and remedies to persons with disabilities who have been deprived of their liberty on the basis of impairment.</t>
  </si>
  <si>
    <t>Liberty and security of the person (art. 14)</t>
  </si>
  <si>
    <t>31. The Committee recommends that the State party make the necessary legislative amendments and take effective measures to prohibit the practice of involuntary commitment or hospitalization, forced medical and/or forced psychiatric treatment, chemical or physical restraining, coercive measures and isolation, which amount to torture or cruel, inhuman or degrading treatment or punishment, and ensure that any use of these practices, treatments and methods by staff is adequately prosecuted and sanctioned. In this regard, the Committee also recommends that the State party carry out independent, regular and unannounced checks on institutions.</t>
  </si>
  <si>
    <t>Freedom from torture and cruel, inhuman or degrading treatment or punishment (art. 15)</t>
  </si>
  <si>
    <t xml:space="preserve">Violence against children and harmful practices                                                                                                                                                                                                                                                                                  </t>
  </si>
  <si>
    <t>33. The Committee recommends that the State party ensure the availability of accessible, effective and independent monitoring of facilities and programmes designed to serve persons with disabilities, and of complaint mechanisms, in accordance with article 16 (3) of the Convention, to enable the authorities to identify, investigate and prosecute all cases of violence against persons with disabilities.</t>
  </si>
  <si>
    <t>Freedom from exploitation, violence and abuse (art. 16)</t>
  </si>
  <si>
    <t>33(a) Establish accessible and anonymous services for persons with disabilities who are experiencing violence, whether inside or outside the home, such as shelters, victim support services, hotlines and complaint mechanisms, including at the local level, and include therein a gender and a child rights perspective;</t>
  </si>
  <si>
    <t>33(b) Provide training for all relevant professionals, particularly police officers, justice personnel, prison staff, social workers and health professionals, to ensure protection from and prevention of exploitation and abuse of and violence against persons with disabilities. The training should include effective reporting measures with a view to ensuring that persons who are exposed to violence are taken seriously and that investigation, prosecution and sanctioning of perpetrators are conducted effectively to prevent recurrence;</t>
  </si>
  <si>
    <t>33(c) Conduct research and set up a system of collection and publication of data and statistics on violence against persons with disabilities, disaggregated by age, sex, type of violence and the setting of the act of violence.</t>
  </si>
  <si>
    <t>35. The Committee urges the State party to expedite all necessary legal amendments to ensure that any form of medical or other scientific research may not be carried out on persons with disabilities without their prior, informed and fully voluntarily given consent. The Committee reminds the State party that such consent cannot be given via substituted decision-making.</t>
  </si>
  <si>
    <t>Protecting the integrity of the person (art. 17)</t>
  </si>
  <si>
    <t>37. The Committee urges the State party to adopt a comprehensive strategy with clear time-bound goals for effective deinstitutionalization and to allocate adequate resources to its implementation.</t>
  </si>
  <si>
    <t>Living independently and being included in the community (art. 19)</t>
  </si>
  <si>
    <t>37(a) Commit to not building new institutions or other forms of segregated settings, and instead develop a wide range of community-based services, including at the local level, that respond to the needs of persons with disabilities and respect their autonomy, choices, dignity and privacy and that include peer support and other alternatives to the medical model of mental health;</t>
  </si>
  <si>
    <t>37(b) Discontinue the concept of holidays in a different institution and ensure that persons with disabilities can spend holidays in a community care environment;</t>
  </si>
  <si>
    <t>37(c) Ensure the involvement of persons with disabilities and their representative organizations at all stages of the development of independent living strategies and schemes.</t>
  </si>
  <si>
    <t>39. The Committee recommends that the State party improve transparent access to assistive devices and technologies and ensure accessible and fair reimbursement schemes in order to prevent any additional costs and/or administrative burden for persons with disabilities.</t>
  </si>
  <si>
    <t>Personal mobility (art. 20)</t>
  </si>
  <si>
    <t xml:space="preserve">Civil rights and freedoms
</t>
  </si>
  <si>
    <t>41. The Committee recommends that the State party develop and use accessible communication formats, as listed above, for mass media and public information, and allocate adequate funding for their development, promotion and use, in accordance with articles 24 (3) and 29 (b) of the Convention, as well as general comment No. 2 (2014) on accessibility. In this regard, it also recommends that the State party provide for the full legal recognition of the sign language of the Montenegrin deaf community and of Braille.</t>
  </si>
  <si>
    <t>Freedom of expression and opinion, and access to information (art. 21)</t>
  </si>
  <si>
    <t>43. The Committee recommends that the State party speedily harmonize its legislation with the Convention and ensure that persons with disabilities can exercise their right to marry, their parental rights and their right to adopt on an equal basis with others, and that support services are provided in the community for parents with disabilities. In this regard, it also recommends that the State party take all necessary measures, including legislative measures, to ensure that women with disabilities under no circumstances lose custody of and/or contact with their children based on their disability or on the fact that they are raising their children on their own, and provide these mothers with community support if needed.</t>
  </si>
  <si>
    <t>Respect for home and the family (art. 23)</t>
  </si>
  <si>
    <t>45(a) Adopt and implement a coherent strategy and action plan with clear time frames, indicators, monitoring and evaluation benchmarks on inclusive and quality education in the mainstream education system;</t>
  </si>
  <si>
    <t>Education (art. 24)</t>
  </si>
  <si>
    <t>45(b) Collect data on children with disabilities in mainstream schools and progressively improve the accessibility of mainstream schools and tertiary education with time-bound goals, including the provision of reasonable accommodation and individual support, accessible environments, accessible and adapted school material and inclusive curricula;</t>
  </si>
  <si>
    <t>45(c) Revise the system of assessment of children with disabilities for school enrolment and ensure the non-discriminatory access by all children with disabilities to inclusive education, in line with general comment No. 4;</t>
  </si>
  <si>
    <t>45(d) Ensure mandatory pre- and in-service training for all teachers and other education personnel on inclusive quality education, allocating all necessary human, technical and financial resources.</t>
  </si>
  <si>
    <t>47. The Committee recommends that the State party adopt all necessary legislative and policy measures and action plans, and allocate adequate resources to their implementation in order to ensure that:
(a) All persons with disabilities have access to timely and quality health-care services, including at the local level;</t>
  </si>
  <si>
    <t>Health (art. 25)</t>
  </si>
  <si>
    <t>47(b) Sexual and reproductive health services and information are fully accessible to persons with disabilities, including by increasing the number of accessible gynaecological chairs and ensuring that adequate information is provided in accessible formats and alternative methods of communication to all women and girls with disabilities concerning their sexual and reproductive rights;</t>
  </si>
  <si>
    <t>47(c) Forced sterilization is fully prohibited under all circumstances;</t>
  </si>
  <si>
    <t>47(d) Professionals in mainstream health services receive training on the rights enshrined in the Convention that includes training on the right to free and informed consent with particular regard to reasonable accommodation, and that such training be also provided by persons with disabilities and their representative organizations;</t>
  </si>
  <si>
    <t>47(e) All health care and services provided to persons with disabilities, including all mental health care and services, are based on the free and informed consent of the individual concerned, that third party consent is explicitly prohibited, and that any failure to act in line with the free and informed consent of the patient is punished.</t>
  </si>
  <si>
    <t>21(b) Make autopsy mandatory in cases of death in hospitals and institutions;</t>
  </si>
  <si>
    <t>21(c) Introduce specific safeguards to avoid accidents such as suffocation in all hospital and institution settings.</t>
  </si>
  <si>
    <t>Situations of risk and humanitarian emergencies (art. 11)</t>
  </si>
  <si>
    <t>62. The Committee requests that the State party provide information, within 12 months of the adoption of the present concluding observations and in accordance with article 35 (2) of the Convention, on the measures taken to implement the Committee’s recommendations contained in paragraphs 11 (equality and non-discrimination) and 19 (accessibility).</t>
  </si>
  <si>
    <t>Dissemination of information</t>
  </si>
  <si>
    <t>65. The Committee requests the State party to disseminate the present concluding observations widely, including to non-governmental organizations and organizations of persons with disabilities, and to persons with disabilities themselves and members of their families, in national and minority languages, including sign language, and in accessible formats, including Easy Read, and to make them available on the government website on human rights.</t>
  </si>
  <si>
    <t>66. The Committee requests the State party to submit its combined second, third and fourth periodic reports by 2 December 2023 and to include in them information on the implementation of the recommendations made in the present concluding observations. The Committee also requests the State party to consider submitting the above-mentioned reports under the Committee’s simplified reporting procedure, according to which the Committee prepares a list of issues at least one year prior to the due date set for the report of a State party. The replies of a State party to such a list of issues constitute its report.</t>
  </si>
  <si>
    <t>Next periodic report</t>
  </si>
  <si>
    <t>17. The Committee recommends that the State party allocate all necessary human, technical and financial resources to:
(b) Taking effective steps to include in the curricula for students of architecture and engineering mandatory elements on the rights of persons with disabilities, with a special focus on accessibility and universal design.</t>
  </si>
  <si>
    <t xml:space="preserve">7. The Committee recommends that the State party adopt a human rights-based approach to disability in all its laws, policies and measures. It also recommends that the State party educate and raise the awareness of its policymakers, professionals and the public in general on the rights of persons with disabilities enshrined in the Convention and its Optional Protocol. </t>
  </si>
  <si>
    <t xml:space="preserve">Management /Coordination
</t>
  </si>
  <si>
    <t>51(d) Collect data on all children with disabilities at the local level and ensure that every child has access to disability benefits in order to have a standard of living above the subsistence level.</t>
  </si>
  <si>
    <t>53.	The Committee recommends that the State party amend the electoral law(s) and the rules of procedure in order to:
(a) Give all persons with disabilities the rights to vote and to stand for election;
(b) Ensure unhindered physical access to voting, secure mechanisms to ensure secrecy of the ballot regardless of the form of disability, and the availability of other electoral materials and information in accessible formats, in line with the Committee’s general comment No. 2 (2014) on accessibility.</t>
  </si>
  <si>
    <t>Participation in political and public life (art. 29)</t>
  </si>
  <si>
    <t>11(a) Take awareness-raising measures to encourage persons with disabilities to report discrimination and ensure their access to accessible information on their rights under the Convention and on available measures to submit complaints;</t>
  </si>
  <si>
    <t>57. The Committee recommends that the State party establish a unified and comprehensive system to collect, analyse and disseminate data on the situation of persons with disabilities, disaggregated by sex, age, ethnicity, type of impairment, socioeconomic status, employment, place of residence, as well as on the barriers that persons with disabilities face in society. The Committee also recommends that the State rely on the methodology and questions of the Washington Group on Disability Statistics.</t>
  </si>
  <si>
    <t>Statistics and data collection (art. 31)</t>
  </si>
  <si>
    <t>11(b) Train relevant professionals, particularly law enforcement personnel and members of the judiciary, on the Convention and on how to adequately handle complaints of discrimination based on disability;</t>
  </si>
  <si>
    <t>63. The Committee requests the State party to implement the recommendations contained in the present concluding observations. It recommends that the State party transmit the concluding observations for consideration and action to members of the Government and parliament, officials in relevant ministries, local authorities, organizations of persons with disabilities and members of relevant professional groups, such as education, medical and legal professionals, as well as to the media, using modern social communication strategies.</t>
  </si>
  <si>
    <t>64. The Committee strongly encourages the State party to involve civil society organizations, in particular organizations of persons with disabilities, in the preparation of its periodic report.</t>
  </si>
  <si>
    <t>49(b) Collect disaggregated statistical data on the employment rate and situation of persons with disabilities, disaggregated by sex, age, type of employment and salary;</t>
  </si>
  <si>
    <t xml:space="preserve">23. The Committee recommends that the State party adopt an effective mechanism in accordance with the Sendai Framework for Disaster Risk Reduction 2015-2030 in order to have an accessible and comprehensive emergency strategy and protocols for situations of risk (including, for example, hotlines, a text message warning application, general manuals in sign language and Braille), and to require all public services to develop individual and local plans for the safe evacuation of persons with disabilities, in consultation with persons with disabilities through their representative organizations, including at the local level.
</t>
  </si>
  <si>
    <t>49(c) Reform the assessment procedures in the employment context in line with the human rights model of disability prescribed by the Convention.</t>
  </si>
  <si>
    <t>9. The Committee recommends that the State party provide adequate and sustainable financial resources to organizations of persons with disabilities. It also recommends that the State party ensure effective participation of and consultation with organizations of persons with disabilities, including those representing women with disabilities, children with disabilities, persons with hearing impairments and the deaf, and persons with psychosocial and/or intellectual disabilities at the national and local levels through transparent frameworks in relation to law and policymaking.</t>
  </si>
  <si>
    <t>61(a) Appoint a governmental body to be the focal point for the implementation of the Convention, and consider the appointment of a coordination mechanism under article 33 (1) of the Convention;</t>
  </si>
  <si>
    <t>7(b) Allocate identifiable, sufficient, coherent and continuous budget resources to the development and implementation of laws, policies and strategies that are relevant for the implementation of the Convention, including the Strategy for the Integration of Persons with Disabilities.</t>
  </si>
  <si>
    <t xml:space="preserve">Allocation of resources  </t>
  </si>
  <si>
    <t>EC</t>
  </si>
  <si>
    <t>18.1. Considerably strengthen the human and financial resources of Monstat, so that it can fully fulfil its responsibilities and retain expert staff;</t>
  </si>
  <si>
    <t>Cluster 1: The fundamentals of the accession process</t>
  </si>
  <si>
    <t>Chapter 18: Statistics</t>
  </si>
  <si>
    <t>18.2. Make significant progress in aligning with the European System of Accounts (ESA) 2010, including providing government finance statistical data and all available excessive deficit procedure data;</t>
  </si>
  <si>
    <t>18.3. Carry out the national population and housing census in line with EU requirements and recommendations and allocate sufficient resources for the exercise.</t>
  </si>
  <si>
    <t>19.1. Reform and strengthen the Employment Agency in order to allow it to play its role as a modern public employment service, designing and implementing quality employment activation measures, ensuring these are targeted, including at young people women, persons with disabilities, vulnerable persons and minorities, including Roma. Continue preparations focused on the establishment and implementation of the Youth Guarantee;</t>
  </si>
  <si>
    <t>Cluster 3: Competitiveness and inclusive growth</t>
  </si>
  <si>
    <t>Chapter 19: Social Policy and employment</t>
  </si>
  <si>
    <t>19.2. Monitor implementation of the revised labour law and reinforce staffing in and the institutional structure of the labour inspectorate, also ensuring that issues; regarding women, persons with disabilities, minorities including Roma and vulnerable people, are more robustly addressed. Improve health and safety at work issues by setting up the occupational health and safety fund;</t>
  </si>
  <si>
    <t>19.3. Continue the reform of the social protection system based on the Roadmap of Social Protection Reform. Adopt and implement the strategy on de-institutionalisation.</t>
  </si>
  <si>
    <t>23.1. Revise legislation to: increase protection against domestic violence, discrimination, hate crimes and hate speech; comply with 2018 UN Universal Periodic Review recommendation to prohibit the statute of limitations for criminal offences of torture and other forms of ill treatment; fully harmonise with the 2020 same-sex partnership law; to fully align with the Optional Protocol to the Convention on the Rights of the Child; criminalise all forms of marriage with a person under age 18 and to align protection of personal data;</t>
  </si>
  <si>
    <t>Chapter 23: Judiciary and fundamental rights</t>
  </si>
  <si>
    <t>23.2. Improve interinstitutional cooperation to achieve more efficient protection from all kinds of discrimination, better access to justice, full enjoyment of procedural rights, and free legal aid for victims of human rights violations and crimes, in particular children, women, persons belonging to minorities, including Roma and Egyptians, and persons with disabilities;</t>
  </si>
  <si>
    <t>23.3. Ensure full operational capacity of the Constitutional Court and harmonised interpretation of ECtHR case law and European and international human rights standards throughout the court system.</t>
  </si>
  <si>
    <t>Right to remedy</t>
  </si>
  <si>
    <t xml:space="preserve">24.1. Limit the use of plea bargains to exceptional cases, in order to enhance the transparency and credibility of the judicial response to organised crime through a more deterrent and consistent sanctioning policy; </t>
  </si>
  <si>
    <t xml:space="preserve">Access to justice </t>
  </si>
  <si>
    <t>Chapter 24: Justice, freedom and security</t>
  </si>
  <si>
    <t>24.2. Review the legal and operational approach towards financial investigations, asset recovery, the fight against money laundering and tobacco smuggling; align it with EU and international standards, and establish a convincing track record in these areas;</t>
  </si>
  <si>
    <t>24.3. Further strengthen the capacities in border management by addressing the critical gaps in human resources and equipment; take the necessary steps to establish an Advance Passenger Information System (API) and a biometric migrant registration system that follows the Eurodac model; take concrete steps to fully align with the EU’s list of visa required third countries and increase the accommodation capacity for migrants</t>
  </si>
  <si>
    <t>26.1. Adopt a costed plan for wide ranging education reforms including inclusive education and improving access to quality education at all education levels;</t>
  </si>
  <si>
    <t>Chapter 26: Education and culture</t>
  </si>
  <si>
    <t>26.2. Implement the new strategy on early and pre-school education 2021-2025 to improve pre-school enrolment for all children;</t>
  </si>
  <si>
    <t>26.3. Finalise then initiate the national Vocational Education and Training (VET) implementation plan 2022-2023 of the VET Strategy 2020-2024, as well as putting in place the evaluation mechanism of practical learning at VET and higher education levels.</t>
  </si>
  <si>
    <t xml:space="preserve">27.1. Intensify implementation and enforcement work for the fulfilment of the closing benchmarks in the Chapter 27, in particular in the water, nature protection, and climate change sectors; </t>
  </si>
  <si>
    <t>Cluster 4: The green agenda and sustainable connectivity</t>
  </si>
  <si>
    <t>Chapter 27: Environment and climate change</t>
  </si>
  <si>
    <t xml:space="preserve">27.2. Finalise the waste management law and the national waste management plan; </t>
  </si>
  <si>
    <t>27.3. Finalise, adopt and start implementing the national energy and climate plan in a transparent manner, in line with the EU’s 2050 zero emission target and the Green Agenda for the Western Balkans.</t>
  </si>
  <si>
    <t>28.1. Complete the alignment of national legislation with the EU consumer protection acquis, as well as the alignment of national legislation with the EU health protection acquis on substances of human origin, tobacco control and patients’ rights in cross-border health care;</t>
  </si>
  <si>
    <t>Cluster 2: Internal market</t>
  </si>
  <si>
    <t>Chapter 28: Consumer and health protection</t>
  </si>
  <si>
    <t>28.2. Reinforce administrative capacities to ensure the full implementation of the EU acquis under this chapter;</t>
  </si>
  <si>
    <t>28.3 Adopt a new strategy for the development of the healthcare system in Montenegro.</t>
  </si>
  <si>
    <t>32.1. Operationalise the centralised budget inspection function in the Ministry of Finance;</t>
  </si>
  <si>
    <t>Chapter 32: Financial control</t>
  </si>
  <si>
    <t>32.2. Steer and strengthen the application of managerial accountability in public administration;</t>
  </si>
  <si>
    <t>32.3. Further align with the EU acquis on the fight against fraud to the Union's financial interests and further strengthen the coordination capacity of the National Anti-fraud Coordination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</si>
</sst>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33">
    <font>
      <sz val="11"/>
      <color rgb="FF000000"/>
      <name val="Calibri"/>
    </font>
    <font>
      <b/>
      <sz val="11"/>
      <color theme="1"/>
      <name val="Calibri"/>
      <family val="2"/>
    </font>
    <font>
      <b/>
      <sz val="11"/>
      <color rgb="FF000000"/>
      <name val="Calibri"/>
      <family val="2"/>
    </font>
    <font>
      <b/>
      <sz val="10"/>
      <color rgb="FF346EA4"/>
      <name val="Times New Roman"/>
      <family val="1"/>
    </font>
    <font>
      <sz val="11"/>
      <color theme="1"/>
      <name val="Calibri"/>
      <family val="2"/>
    </font>
    <font>
      <u/>
      <sz val="11"/>
      <color theme="10"/>
      <name val="Calibri"/>
      <family val="2"/>
    </font>
    <font>
      <sz val="8"/>
      <color rgb="FF000000"/>
      <name val="Arial"/>
      <family val="2"/>
    </font>
    <font>
      <b/>
      <sz val="16"/>
      <color rgb="FF000000"/>
      <name val="Calibri"/>
      <family val="2"/>
    </font>
    <font>
      <b/>
      <sz val="18"/>
      <color rgb="FF000000"/>
      <name val="Calibri"/>
      <family val="2"/>
    </font>
    <font>
      <b/>
      <sz val="8"/>
      <color rgb="FFF5B71B"/>
      <name val="Arial"/>
      <family val="2"/>
    </font>
    <font>
      <b/>
      <sz val="14"/>
      <color theme="0"/>
      <name val="Calibri"/>
      <family val="2"/>
    </font>
    <font>
      <b/>
      <sz val="8"/>
      <color rgb="FFFFFFFF"/>
      <name val="Arial"/>
      <family val="2"/>
    </font>
    <font>
      <sz val="12"/>
      <color rgb="FF000000"/>
      <name val="Calibri"/>
      <family val="2"/>
    </font>
    <font>
      <sz val="11"/>
      <name val="Calibri"/>
      <family val="2"/>
    </font>
    <font>
      <sz val="12"/>
      <color rgb="FF000000"/>
      <name val="Times New Roman"/>
      <family val="1"/>
    </font>
    <font>
      <sz val="11"/>
      <color rgb="FFFF0000"/>
      <name val="Calibri"/>
      <family val="2"/>
    </font>
    <font>
      <b/>
      <sz val="10"/>
      <color theme="0"/>
      <name val="Times New Roman"/>
      <family val="1"/>
    </font>
    <font>
      <sz val="8"/>
      <color theme="1"/>
      <name val="Arial"/>
      <family val="2"/>
    </font>
    <font>
      <b/>
      <sz val="8"/>
      <color rgb="FF000000"/>
      <name val="Arial"/>
      <family val="2"/>
    </font>
    <font>
      <sz val="11"/>
      <color rgb="FF000000"/>
      <name val="Calibri"/>
      <family val="2"/>
    </font>
    <font>
      <b/>
      <sz val="8"/>
      <name val="Arial"/>
      <family val="2"/>
    </font>
    <font>
      <sz val="8"/>
      <name val="Arial"/>
      <family val="2"/>
    </font>
    <font>
      <sz val="11"/>
      <name val="Calibri"/>
      <family val="2"/>
    </font>
    <font>
      <sz val="8"/>
      <color rgb="FFFF0000"/>
      <name val="Arial"/>
      <family val="2"/>
    </font>
    <font>
      <b/>
      <sz val="8"/>
      <color rgb="FFC00000"/>
      <name val="Arial"/>
      <family val="2"/>
    </font>
    <font>
      <b/>
      <sz val="8"/>
      <color theme="0"/>
      <name val="Arial"/>
      <family val="2"/>
    </font>
    <font>
      <sz val="8"/>
      <color rgb="FF444444"/>
      <name val="Arial"/>
      <family val="2"/>
    </font>
    <font>
      <sz val="9"/>
      <color rgb="FF000000"/>
      <name val="Calibri"/>
      <family val="2"/>
    </font>
    <font>
      <sz val="9"/>
      <color indexed="81"/>
      <name val="Tahoma"/>
      <charset val="1"/>
    </font>
    <font>
      <b/>
      <sz val="9"/>
      <color indexed="81"/>
      <name val="Tahoma"/>
      <charset val="1"/>
    </font>
    <font>
      <sz val="11"/>
      <color theme="0"/>
      <name val="Calibri"/>
      <scheme val="minor"/>
    </font>
    <font>
      <sz val="11"/>
      <color rgb="FF000000"/>
      <name val="Calibri"/>
      <scheme val="minor"/>
    </font>
    <font>
      <sz val="11"/>
      <name val="Calibri"/>
      <scheme val="minor"/>
    </font>
  </fonts>
  <fills count="49">
    <fill>
      <patternFill patternType="none"/>
    </fill>
    <fill>
      <patternFill patternType="gray125"/>
    </fill>
    <fill>
      <patternFill patternType="solid">
        <fgColor theme="0"/>
        <bgColor theme="0"/>
      </patternFill>
    </fill>
    <fill>
      <patternFill patternType="solid">
        <fgColor rgb="FFF2DBDB"/>
        <bgColor rgb="FFF2DBDB"/>
      </patternFill>
    </fill>
    <fill>
      <patternFill patternType="solid">
        <fgColor rgb="FF00B050"/>
        <bgColor rgb="FF00B050"/>
      </patternFill>
    </fill>
    <fill>
      <patternFill patternType="solid">
        <fgColor rgb="FFCCC0D9"/>
        <bgColor rgb="FFCCC0D9"/>
      </patternFill>
    </fill>
    <fill>
      <patternFill patternType="solid">
        <fgColor rgb="FFFFFFFF"/>
        <bgColor rgb="FFFFFFFF"/>
      </patternFill>
    </fill>
    <fill>
      <patternFill patternType="solid">
        <fgColor rgb="FF953734"/>
        <bgColor rgb="FF953734"/>
      </patternFill>
    </fill>
    <fill>
      <patternFill patternType="solid">
        <fgColor rgb="FFF5B71B"/>
        <bgColor rgb="FFF5B71B"/>
      </patternFill>
    </fill>
    <fill>
      <patternFill patternType="solid">
        <fgColor rgb="FFFDEADA"/>
        <bgColor rgb="FFFDEADA"/>
      </patternFill>
    </fill>
    <fill>
      <patternFill patternType="solid">
        <fgColor rgb="FFF2F2F2"/>
        <bgColor rgb="FFF2F2F2"/>
      </patternFill>
    </fill>
    <fill>
      <patternFill patternType="solid">
        <fgColor rgb="FFDDD9C3"/>
        <bgColor rgb="FFDDD9C3"/>
      </patternFill>
    </fill>
    <fill>
      <patternFill patternType="solid">
        <fgColor rgb="FFB8CCE4"/>
        <bgColor rgb="FFB8CCE4"/>
      </patternFill>
    </fill>
    <fill>
      <patternFill patternType="solid">
        <fgColor rgb="FFD6E3BC"/>
        <bgColor rgb="FFD6E3BC"/>
      </patternFill>
    </fill>
    <fill>
      <patternFill patternType="solid">
        <fgColor rgb="FFE5B8B7"/>
        <bgColor rgb="FFE5B8B7"/>
      </patternFill>
    </fill>
    <fill>
      <patternFill patternType="solid">
        <fgColor rgb="FFD8D8D8"/>
        <bgColor rgb="FFD8D8D8"/>
      </patternFill>
    </fill>
    <fill>
      <patternFill patternType="solid">
        <fgColor rgb="FFFBD4B4"/>
        <bgColor rgb="FFFBD4B4"/>
      </patternFill>
    </fill>
    <fill>
      <patternFill patternType="solid">
        <fgColor rgb="FFEAF1DD"/>
        <bgColor rgb="FFEAF1DD"/>
      </patternFill>
    </fill>
    <fill>
      <patternFill patternType="solid">
        <fgColor rgb="FFC6D9F0"/>
        <bgColor rgb="FFC6D9F0"/>
      </patternFill>
    </fill>
    <fill>
      <patternFill patternType="solid">
        <fgColor rgb="FFFFFF00"/>
        <bgColor rgb="FFFFFF00"/>
      </patternFill>
    </fill>
    <fill>
      <patternFill patternType="solid">
        <fgColor rgb="FF8DB3E2"/>
        <bgColor rgb="FF8DB3E2"/>
      </patternFill>
    </fill>
    <fill>
      <patternFill patternType="solid">
        <fgColor theme="4"/>
        <bgColor theme="4"/>
      </patternFill>
    </fill>
    <fill>
      <patternFill patternType="solid">
        <fgColor rgb="FFE5DFEC"/>
        <bgColor rgb="FFE5DFEC"/>
      </patternFill>
    </fill>
    <fill>
      <patternFill patternType="solid">
        <fgColor rgb="FF95B3D7"/>
        <bgColor rgb="FF95B3D7"/>
      </patternFill>
    </fill>
    <fill>
      <patternFill patternType="solid">
        <fgColor rgb="FFFF0000"/>
        <bgColor rgb="FFFF0000"/>
      </patternFill>
    </fill>
    <fill>
      <patternFill patternType="solid">
        <fgColor theme="9" tint="0.79998168889431442"/>
        <bgColor rgb="FFF2DBDB"/>
      </patternFill>
    </fill>
    <fill>
      <patternFill patternType="solid">
        <fgColor theme="9" tint="0.79998168889431442"/>
        <bgColor indexed="64"/>
      </patternFill>
    </fill>
    <fill>
      <patternFill patternType="solid">
        <fgColor theme="9" tint="0.79998168889431442"/>
        <bgColor theme="0"/>
      </patternFill>
    </fill>
    <fill>
      <patternFill patternType="solid">
        <fgColor theme="6" tint="0.59999389629810485"/>
        <bgColor rgb="FFCCC0D9"/>
      </patternFill>
    </fill>
    <fill>
      <patternFill patternType="solid">
        <fgColor theme="6" tint="0.59999389629810485"/>
        <bgColor indexed="64"/>
      </patternFill>
    </fill>
    <fill>
      <patternFill patternType="solid">
        <fgColor theme="0"/>
        <bgColor rgb="FFF2DBDB"/>
      </patternFill>
    </fill>
    <fill>
      <patternFill patternType="solid">
        <fgColor theme="0"/>
        <bgColor indexed="64"/>
      </patternFill>
    </fill>
    <fill>
      <patternFill patternType="solid">
        <fgColor rgb="FF0070C0"/>
        <bgColor indexed="64"/>
      </patternFill>
    </fill>
    <fill>
      <patternFill patternType="solid">
        <fgColor rgb="FF0070C0"/>
        <bgColor rgb="FFCCC0D9"/>
      </patternFill>
    </fill>
    <fill>
      <patternFill patternType="solid">
        <fgColor theme="8" tint="0.79998168889431442"/>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rgb="FF548235"/>
        <bgColor indexed="64"/>
      </patternFill>
    </fill>
    <fill>
      <patternFill patternType="solid">
        <fgColor rgb="FFE7E6E6"/>
        <bgColor indexed="64"/>
      </patternFill>
    </fill>
    <fill>
      <patternFill patternType="solid">
        <fgColor rgb="FFFFFFFF"/>
        <bgColor rgb="FF000000"/>
      </patternFill>
    </fill>
    <fill>
      <patternFill patternType="solid">
        <fgColor rgb="FF0070C0"/>
        <bgColor rgb="FF000000"/>
      </patternFill>
    </fill>
    <fill>
      <patternFill patternType="solid">
        <fgColor rgb="FFFFFFFF"/>
        <bgColor rgb="FFF2DBDB"/>
      </patternFill>
    </fill>
    <fill>
      <patternFill patternType="solid">
        <fgColor rgb="FFFFFF00"/>
        <bgColor rgb="FF000000"/>
      </patternFill>
    </fill>
    <fill>
      <patternFill patternType="solid">
        <fgColor rgb="FFFF0000"/>
        <bgColor rgb="FF000000"/>
      </patternFill>
    </fill>
    <fill>
      <patternFill patternType="solid">
        <fgColor rgb="FF548235"/>
        <bgColor rgb="FF000000"/>
      </patternFill>
    </fill>
    <fill>
      <patternFill patternType="solid">
        <fgColor theme="4"/>
        <bgColor indexed="64"/>
      </patternFill>
    </fill>
    <fill>
      <patternFill patternType="solid">
        <fgColor theme="5"/>
        <bgColor indexed="64"/>
      </patternFill>
    </fill>
    <fill>
      <patternFill patternType="solid">
        <fgColor theme="6" tint="-0.249977111117893"/>
        <bgColor indexed="64"/>
      </patternFill>
    </fill>
    <fill>
      <patternFill patternType="solid">
        <fgColor theme="9" tint="-0.499984740745262"/>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medium">
        <color rgb="FF000000"/>
      </right>
      <top/>
      <bottom style="medium">
        <color rgb="FF000000"/>
      </bottom>
      <diagonal/>
    </border>
    <border>
      <left/>
      <right style="medium">
        <color rgb="FFFFC000"/>
      </right>
      <top style="medium">
        <color rgb="FFFFC000"/>
      </top>
      <bottom style="medium">
        <color rgb="FFFFC000"/>
      </bottom>
      <diagonal/>
    </border>
    <border>
      <left/>
      <right style="medium">
        <color rgb="FFFFC000"/>
      </right>
      <top/>
      <bottom style="medium">
        <color rgb="FFFFC000"/>
      </bottom>
      <diagonal/>
    </border>
    <border>
      <left style="medium">
        <color rgb="FFFFFFFF"/>
      </left>
      <right style="medium">
        <color rgb="FFFFC000"/>
      </right>
      <top/>
      <bottom/>
      <diagonal/>
    </border>
    <border>
      <left/>
      <right style="medium">
        <color rgb="FFFFC000"/>
      </right>
      <top/>
      <bottom/>
      <diagonal/>
    </border>
    <border>
      <left style="medium">
        <color rgb="FFFFC000"/>
      </left>
      <right style="medium">
        <color rgb="FFFFC000"/>
      </right>
      <top style="medium">
        <color rgb="FFFFC000"/>
      </top>
      <bottom/>
      <diagonal/>
    </border>
    <border>
      <left style="medium">
        <color rgb="FFFFFFFF"/>
      </left>
      <right style="medium">
        <color rgb="FFFFC000"/>
      </right>
      <top/>
      <bottom style="medium">
        <color rgb="FFFFFFFF"/>
      </bottom>
      <diagonal/>
    </border>
    <border>
      <left/>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FFFFFF"/>
      </left>
      <right style="medium">
        <color rgb="FFFFC000"/>
      </right>
      <top style="medium">
        <color rgb="FFFFFFFF"/>
      </top>
      <bottom style="medium">
        <color rgb="FFFFFFFF"/>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17"/>
  </cellStyleXfs>
  <cellXfs count="314">
    <xf numFmtId="0" fontId="0" fillId="0" borderId="0" xfId="0" applyBorder="1"/>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4" fillId="0" borderId="0" xfId="0" applyFont="1" applyBorder="1"/>
    <xf numFmtId="0" fontId="0" fillId="0" borderId="0" xfId="0" applyBorder="1" applyAlignment="1">
      <alignment wrapText="1"/>
    </xf>
    <xf numFmtId="0" fontId="0" fillId="0" borderId="6" xfId="0" applyBorder="1"/>
    <xf numFmtId="0" fontId="0" fillId="0" borderId="5" xfId="0" applyBorder="1" applyAlignment="1">
      <alignment wrapText="1"/>
    </xf>
    <xf numFmtId="0" fontId="0" fillId="0" borderId="7" xfId="0" applyBorder="1" applyAlignment="1">
      <alignment wrapText="1"/>
    </xf>
    <xf numFmtId="0" fontId="0" fillId="0" borderId="8" xfId="0" applyBorder="1"/>
    <xf numFmtId="0" fontId="0" fillId="0" borderId="8" xfId="0" applyBorder="1" applyAlignment="1">
      <alignment wrapText="1"/>
    </xf>
    <xf numFmtId="22" fontId="0" fillId="0" borderId="8" xfId="0" applyNumberFormat="1" applyBorder="1"/>
    <xf numFmtId="0" fontId="0" fillId="0" borderId="9" xfId="0" applyBorder="1"/>
    <xf numFmtId="0" fontId="0" fillId="0" borderId="1" xfId="0" quotePrefix="1" applyBorder="1"/>
    <xf numFmtId="0" fontId="0" fillId="0" borderId="1" xfId="0" applyBorder="1"/>
    <xf numFmtId="0" fontId="2" fillId="2" borderId="1" xfId="0" applyFont="1" applyFill="1" applyBorder="1"/>
    <xf numFmtId="0" fontId="3" fillId="2" borderId="1" xfId="0" applyFont="1" applyFill="1" applyBorder="1" applyAlignment="1">
      <alignment vertical="center" wrapText="1"/>
    </xf>
    <xf numFmtId="0" fontId="9" fillId="6" borderId="11" xfId="0" applyFont="1" applyFill="1" applyBorder="1" applyAlignment="1">
      <alignment horizontal="center" vertical="center" wrapText="1"/>
    </xf>
    <xf numFmtId="0" fontId="10" fillId="7" borderId="1" xfId="0" applyFont="1" applyFill="1" applyBorder="1"/>
    <xf numFmtId="0" fontId="10" fillId="7" borderId="1" xfId="0" applyFont="1" applyFill="1" applyBorder="1" applyAlignment="1">
      <alignment horizontal="left"/>
    </xf>
    <xf numFmtId="0" fontId="6" fillId="9" borderId="12" xfId="0" applyFont="1" applyFill="1" applyBorder="1" applyAlignment="1">
      <alignment vertical="top" wrapText="1"/>
    </xf>
    <xf numFmtId="0" fontId="6" fillId="10" borderId="12" xfId="0" applyFont="1" applyFill="1" applyBorder="1" applyAlignment="1">
      <alignment vertical="top" wrapText="1"/>
    </xf>
    <xf numFmtId="0" fontId="12" fillId="11" borderId="1" xfId="0" applyFont="1" applyFill="1" applyBorder="1" applyAlignment="1">
      <alignment wrapText="1"/>
    </xf>
    <xf numFmtId="0" fontId="12" fillId="11" borderId="1" xfId="0" applyFont="1" applyFill="1" applyBorder="1" applyAlignment="1">
      <alignment horizontal="left" vertical="center" wrapText="1"/>
    </xf>
    <xf numFmtId="0" fontId="6" fillId="9" borderId="12" xfId="0" applyFont="1" applyFill="1" applyBorder="1" applyAlignment="1">
      <alignment vertical="center" wrapText="1"/>
    </xf>
    <xf numFmtId="0" fontId="6" fillId="10" borderId="12" xfId="0" applyFont="1" applyFill="1" applyBorder="1" applyAlignment="1">
      <alignment horizontal="left" vertical="center" wrapText="1"/>
    </xf>
    <xf numFmtId="0" fontId="14" fillId="12" borderId="1" xfId="0" applyFont="1" applyFill="1" applyBorder="1" applyAlignment="1">
      <alignment wrapText="1"/>
    </xf>
    <xf numFmtId="0" fontId="12" fillId="12" borderId="1" xfId="0" applyFont="1" applyFill="1" applyBorder="1" applyAlignment="1">
      <alignment horizontal="left" vertical="center" wrapText="1"/>
    </xf>
    <xf numFmtId="0" fontId="14" fillId="13" borderId="1" xfId="0" applyFont="1" applyFill="1" applyBorder="1" applyAlignment="1">
      <alignment wrapText="1"/>
    </xf>
    <xf numFmtId="0" fontId="12" fillId="13" borderId="1" xfId="0" applyFont="1" applyFill="1" applyBorder="1" applyAlignment="1">
      <alignment horizontal="left" vertical="center" wrapText="1"/>
    </xf>
    <xf numFmtId="0" fontId="14" fillId="14" borderId="1" xfId="0" applyFont="1" applyFill="1" applyBorder="1" applyAlignment="1">
      <alignment wrapText="1"/>
    </xf>
    <xf numFmtId="0" fontId="12" fillId="14" borderId="1" xfId="0" applyFont="1" applyFill="1" applyBorder="1" applyAlignment="1">
      <alignment horizontal="left" vertical="center" wrapText="1"/>
    </xf>
    <xf numFmtId="0" fontId="14" fillId="15" borderId="1" xfId="0" applyFont="1" applyFill="1" applyBorder="1" applyAlignment="1">
      <alignment wrapText="1"/>
    </xf>
    <xf numFmtId="0" fontId="12" fillId="15" borderId="1" xfId="0" applyFont="1" applyFill="1" applyBorder="1" applyAlignment="1">
      <alignment horizontal="left" vertical="center" wrapText="1"/>
    </xf>
    <xf numFmtId="0" fontId="14" fillId="16" borderId="1" xfId="0" applyFont="1" applyFill="1" applyBorder="1" applyAlignment="1">
      <alignment wrapText="1"/>
    </xf>
    <xf numFmtId="0" fontId="12" fillId="16" borderId="1" xfId="0" applyFont="1" applyFill="1" applyBorder="1" applyAlignment="1">
      <alignment horizontal="left" vertical="center" wrapText="1"/>
    </xf>
    <xf numFmtId="0" fontId="14" fillId="5" borderId="1" xfId="0" applyFont="1" applyFill="1" applyBorder="1" applyAlignment="1">
      <alignment vertical="top" wrapText="1"/>
    </xf>
    <xf numFmtId="0" fontId="12" fillId="5" borderId="1" xfId="0" applyFont="1" applyFill="1" applyBorder="1" applyAlignment="1">
      <alignment horizontal="left" vertical="center" wrapText="1"/>
    </xf>
    <xf numFmtId="0" fontId="14" fillId="17" borderId="1" xfId="0" applyFont="1" applyFill="1" applyBorder="1" applyAlignment="1">
      <alignment vertical="top" wrapText="1"/>
    </xf>
    <xf numFmtId="0" fontId="12" fillId="17" borderId="1" xfId="0" applyFont="1" applyFill="1" applyBorder="1" applyAlignment="1">
      <alignment horizontal="left" vertical="center" wrapText="1"/>
    </xf>
    <xf numFmtId="0" fontId="14" fillId="18" borderId="1" xfId="0" applyFont="1" applyFill="1" applyBorder="1" applyAlignment="1">
      <alignment vertical="top" wrapText="1"/>
    </xf>
    <xf numFmtId="0" fontId="12" fillId="18" borderId="1" xfId="0" applyFont="1" applyFill="1" applyBorder="1" applyAlignment="1">
      <alignment horizontal="left" vertical="center" wrapText="1"/>
    </xf>
    <xf numFmtId="0" fontId="14" fillId="3" borderId="1" xfId="0" applyFont="1" applyFill="1" applyBorder="1" applyAlignment="1">
      <alignment vertical="top" wrapText="1"/>
    </xf>
    <xf numFmtId="0" fontId="12" fillId="3" borderId="1" xfId="0" applyFont="1" applyFill="1" applyBorder="1" applyAlignment="1">
      <alignment horizontal="left" vertical="center" wrapText="1"/>
    </xf>
    <xf numFmtId="0" fontId="3" fillId="2" borderId="10" xfId="0" applyFont="1" applyFill="1" applyBorder="1" applyAlignment="1">
      <alignment vertical="center" wrapText="1"/>
    </xf>
    <xf numFmtId="0" fontId="3" fillId="23" borderId="10" xfId="0" applyFont="1" applyFill="1" applyBorder="1" applyAlignment="1">
      <alignment vertical="center" wrapText="1"/>
    </xf>
    <xf numFmtId="0" fontId="3" fillId="11" borderId="10" xfId="0" applyFont="1" applyFill="1" applyBorder="1" applyAlignment="1">
      <alignment vertical="center" wrapText="1"/>
    </xf>
    <xf numFmtId="0" fontId="3" fillId="16" borderId="10" xfId="0" applyFont="1" applyFill="1" applyBorder="1" applyAlignment="1">
      <alignment vertical="center" wrapText="1"/>
    </xf>
    <xf numFmtId="0" fontId="3" fillId="16" borderId="18" xfId="0" applyFont="1" applyFill="1" applyBorder="1" applyAlignment="1">
      <alignment vertical="center" wrapText="1"/>
    </xf>
    <xf numFmtId="0" fontId="0" fillId="2" borderId="1" xfId="0" applyFill="1" applyBorder="1"/>
    <xf numFmtId="0" fontId="16" fillId="24" borderId="1" xfId="0" applyFont="1" applyFill="1" applyBorder="1" applyAlignment="1">
      <alignment vertical="center" wrapText="1"/>
    </xf>
    <xf numFmtId="0" fontId="15" fillId="2" borderId="1" xfId="0" applyFont="1" applyFill="1" applyBorder="1"/>
    <xf numFmtId="0" fontId="19" fillId="0" borderId="0" xfId="0" applyFont="1" applyBorder="1"/>
    <xf numFmtId="0" fontId="0" fillId="0" borderId="0" xfId="0" applyBorder="1" applyAlignment="1">
      <alignment horizontal="center"/>
    </xf>
    <xf numFmtId="0" fontId="11" fillId="8" borderId="16" xfId="0" applyFont="1" applyFill="1" applyBorder="1" applyAlignment="1">
      <alignment horizontal="center" vertical="center" textRotation="255" wrapText="1"/>
    </xf>
    <xf numFmtId="0" fontId="22" fillId="0" borderId="0" xfId="0" applyFont="1" applyBorder="1"/>
    <xf numFmtId="0" fontId="18" fillId="29" borderId="20" xfId="0" applyFont="1" applyFill="1" applyBorder="1" applyAlignment="1">
      <alignment horizontal="center" vertical="center" wrapText="1"/>
    </xf>
    <xf numFmtId="0" fontId="2" fillId="3" borderId="17" xfId="0" applyFont="1" applyFill="1" applyAlignment="1">
      <alignment horizontal="center" vertical="top" wrapText="1"/>
    </xf>
    <xf numFmtId="0" fontId="3" fillId="0" borderId="10" xfId="0" applyFont="1" applyBorder="1" applyAlignment="1">
      <alignment horizontal="left" vertical="center" wrapText="1"/>
    </xf>
    <xf numFmtId="0" fontId="3" fillId="0" borderId="10" xfId="0" applyFont="1" applyBorder="1" applyAlignment="1">
      <alignment vertical="center" wrapText="1"/>
    </xf>
    <xf numFmtId="0" fontId="3" fillId="0" borderId="18" xfId="0" applyFont="1" applyBorder="1" applyAlignment="1">
      <alignment vertical="center" wrapText="1"/>
    </xf>
    <xf numFmtId="0" fontId="0" fillId="4" borderId="17" xfId="0" applyFill="1" applyAlignment="1">
      <alignment horizontal="center" vertical="center" wrapText="1"/>
    </xf>
    <xf numFmtId="0" fontId="1" fillId="2" borderId="17" xfId="0" applyFont="1" applyFill="1" applyAlignment="1">
      <alignment horizontal="center" vertical="center" wrapText="1"/>
    </xf>
    <xf numFmtId="0" fontId="2" fillId="5" borderId="17" xfId="0" applyFont="1" applyFill="1" applyAlignment="1">
      <alignment horizontal="center" vertical="center" wrapText="1"/>
    </xf>
    <xf numFmtId="0" fontId="2" fillId="19" borderId="17" xfId="0" applyFont="1" applyFill="1" applyAlignment="1">
      <alignment horizontal="center" vertical="center" wrapText="1"/>
    </xf>
    <xf numFmtId="0" fontId="2" fillId="20" borderId="17" xfId="0" applyFont="1" applyFill="1" applyAlignment="1">
      <alignment horizontal="center" vertical="center" wrapText="1"/>
    </xf>
    <xf numFmtId="0" fontId="2" fillId="21" borderId="17" xfId="0" applyFont="1" applyFill="1" applyAlignment="1">
      <alignment horizontal="center" vertical="center" wrapText="1"/>
    </xf>
    <xf numFmtId="0" fontId="2" fillId="0" borderId="10" xfId="0" applyFont="1" applyBorder="1" applyAlignment="1">
      <alignment horizontal="center" vertical="center" wrapText="1"/>
    </xf>
    <xf numFmtId="0" fontId="0" fillId="5" borderId="17" xfId="0" applyFill="1" applyAlignment="1">
      <alignment horizontal="center" vertical="center" wrapText="1"/>
    </xf>
    <xf numFmtId="0" fontId="0" fillId="19" borderId="17" xfId="0" applyFill="1" applyAlignment="1">
      <alignment horizontal="center" vertical="center" wrapText="1"/>
    </xf>
    <xf numFmtId="0" fontId="0" fillId="20" borderId="17" xfId="0" applyFill="1" applyAlignment="1">
      <alignment horizontal="center" vertical="center" wrapText="1"/>
    </xf>
    <xf numFmtId="0" fontId="0" fillId="11" borderId="17" xfId="0" applyFill="1" applyAlignment="1">
      <alignment horizontal="center" vertical="center" wrapText="1"/>
    </xf>
    <xf numFmtId="0" fontId="0" fillId="22" borderId="17" xfId="0" applyFill="1" applyAlignment="1">
      <alignment horizontal="center" vertical="center" wrapText="1"/>
    </xf>
    <xf numFmtId="0" fontId="3" fillId="2" borderId="17" xfId="0" applyFont="1" applyFill="1" applyAlignment="1">
      <alignment vertical="center" wrapText="1"/>
    </xf>
    <xf numFmtId="0" fontId="0" fillId="19" borderId="17" xfId="0" applyFill="1"/>
    <xf numFmtId="0" fontId="5" fillId="2" borderId="17" xfId="0" applyFont="1" applyFill="1"/>
    <xf numFmtId="0" fontId="2" fillId="2" borderId="17" xfId="0" applyFont="1" applyFill="1"/>
    <xf numFmtId="0" fontId="0" fillId="2" borderId="17" xfId="0" applyFill="1"/>
    <xf numFmtId="0" fontId="5" fillId="23" borderId="17" xfId="0" applyFont="1" applyFill="1"/>
    <xf numFmtId="0" fontId="2" fillId="23" borderId="17" xfId="0" applyFont="1" applyFill="1"/>
    <xf numFmtId="0" fontId="3" fillId="23" borderId="17" xfId="0" applyFont="1" applyFill="1" applyAlignment="1">
      <alignment vertical="center" wrapText="1"/>
    </xf>
    <xf numFmtId="0" fontId="0" fillId="23" borderId="17" xfId="0" applyFill="1"/>
    <xf numFmtId="0" fontId="5" fillId="11" borderId="17" xfId="0" applyFont="1" applyFill="1"/>
    <xf numFmtId="0" fontId="2" fillId="11" borderId="17" xfId="0" applyFont="1" applyFill="1"/>
    <xf numFmtId="0" fontId="3" fillId="11" borderId="17" xfId="0" applyFont="1" applyFill="1" applyAlignment="1">
      <alignment vertical="center" wrapText="1"/>
    </xf>
    <xf numFmtId="0" fontId="0" fillId="11" borderId="17" xfId="0" applyFill="1"/>
    <xf numFmtId="0" fontId="5" fillId="16" borderId="17" xfId="0" applyFont="1" applyFill="1"/>
    <xf numFmtId="0" fontId="2" fillId="16" borderId="17" xfId="0" applyFont="1" applyFill="1"/>
    <xf numFmtId="0" fontId="3" fillId="16" borderId="17" xfId="0" applyFont="1" applyFill="1" applyAlignment="1">
      <alignment vertical="center" wrapText="1"/>
    </xf>
    <xf numFmtId="0" fontId="0" fillId="16" borderId="17" xfId="0" applyFill="1"/>
    <xf numFmtId="0" fontId="15" fillId="2" borderId="17" xfId="0" applyFont="1" applyFill="1"/>
    <xf numFmtId="0" fontId="5" fillId="2" borderId="1" xfId="0" applyFont="1" applyFill="1" applyBorder="1"/>
    <xf numFmtId="9" fontId="3" fillId="2" borderId="17" xfId="0" applyNumberFormat="1" applyFont="1" applyFill="1" applyAlignment="1">
      <alignment vertical="center" wrapText="1"/>
    </xf>
    <xf numFmtId="0" fontId="0" fillId="31" borderId="0" xfId="0" applyFill="1" applyBorder="1"/>
    <xf numFmtId="0" fontId="6" fillId="9" borderId="14" xfId="0" applyFont="1" applyFill="1" applyBorder="1" applyAlignment="1">
      <alignment vertical="top" wrapText="1"/>
    </xf>
    <xf numFmtId="0" fontId="6" fillId="10" borderId="15" xfId="0" applyFont="1" applyFill="1" applyBorder="1" applyAlignment="1">
      <alignment vertical="top" wrapText="1"/>
    </xf>
    <xf numFmtId="0" fontId="6" fillId="30" borderId="21" xfId="0" applyFont="1" applyFill="1" applyBorder="1" applyAlignment="1">
      <alignment horizontal="center" vertical="center" wrapText="1"/>
    </xf>
    <xf numFmtId="0" fontId="6" fillId="31" borderId="21" xfId="0" applyFont="1" applyFill="1" applyBorder="1" applyAlignment="1">
      <alignment horizontal="center" vertical="center" wrapText="1"/>
    </xf>
    <xf numFmtId="0" fontId="6" fillId="31" borderId="22" xfId="0" applyFont="1" applyFill="1" applyBorder="1" applyAlignment="1">
      <alignment horizontal="center" vertical="center" wrapText="1"/>
    </xf>
    <xf numFmtId="0" fontId="6" fillId="30" borderId="23" xfId="0" applyFont="1" applyFill="1" applyBorder="1" applyAlignment="1">
      <alignment vertical="center" wrapText="1"/>
    </xf>
    <xf numFmtId="0" fontId="6" fillId="31" borderId="23" xfId="0" applyFont="1" applyFill="1" applyBorder="1" applyAlignment="1">
      <alignment vertical="center" wrapText="1"/>
    </xf>
    <xf numFmtId="0" fontId="6" fillId="31" borderId="0" xfId="0" applyFont="1" applyFill="1" applyBorder="1" applyAlignment="1">
      <alignment horizontal="center"/>
    </xf>
    <xf numFmtId="0" fontId="21" fillId="31" borderId="0" xfId="0" applyFont="1" applyFill="1" applyBorder="1" applyAlignment="1">
      <alignment horizontal="center"/>
    </xf>
    <xf numFmtId="0" fontId="6" fillId="31" borderId="17" xfId="0" applyFont="1" applyFill="1" applyAlignment="1">
      <alignment horizontal="center"/>
    </xf>
    <xf numFmtId="0" fontId="6" fillId="31" borderId="0" xfId="0" applyFont="1" applyFill="1" applyBorder="1"/>
    <xf numFmtId="0" fontId="6" fillId="31" borderId="0" xfId="0" applyFont="1" applyFill="1" applyBorder="1" applyAlignment="1">
      <alignment wrapText="1"/>
    </xf>
    <xf numFmtId="0" fontId="6" fillId="31" borderId="17" xfId="0" applyFont="1" applyFill="1"/>
    <xf numFmtId="0" fontId="27" fillId="0" borderId="0" xfId="0" applyFont="1" applyBorder="1" applyAlignment="1">
      <alignment horizontal="center" vertical="center" wrapText="1"/>
    </xf>
    <xf numFmtId="0" fontId="25" fillId="32" borderId="21" xfId="0" applyFont="1" applyFill="1" applyBorder="1" applyAlignment="1">
      <alignment horizontal="center" vertical="center" wrapText="1"/>
    </xf>
    <xf numFmtId="0" fontId="25" fillId="32" borderId="23" xfId="0" applyFont="1" applyFill="1" applyBorder="1" applyAlignment="1">
      <alignment horizontal="center" vertical="center" wrapText="1"/>
    </xf>
    <xf numFmtId="0" fontId="6" fillId="31" borderId="1" xfId="0" applyFont="1" applyFill="1" applyBorder="1" applyAlignment="1">
      <alignment vertical="center" wrapText="1"/>
    </xf>
    <xf numFmtId="0" fontId="6" fillId="31" borderId="21" xfId="0" applyFont="1" applyFill="1" applyBorder="1" applyAlignment="1">
      <alignment vertical="center" wrapText="1"/>
    </xf>
    <xf numFmtId="0" fontId="6" fillId="31" borderId="24" xfId="0" applyFont="1" applyFill="1" applyBorder="1" applyAlignment="1">
      <alignment vertical="center" wrapText="1"/>
    </xf>
    <xf numFmtId="0" fontId="6" fillId="31" borderId="25" xfId="0" applyFont="1" applyFill="1" applyBorder="1" applyAlignment="1">
      <alignment vertical="center" wrapText="1"/>
    </xf>
    <xf numFmtId="0" fontId="6" fillId="30" borderId="24" xfId="0" applyFont="1" applyFill="1" applyBorder="1" applyAlignment="1">
      <alignment horizontal="center" vertical="center" wrapText="1"/>
    </xf>
    <xf numFmtId="0" fontId="6" fillId="31" borderId="24" xfId="0" applyFont="1" applyFill="1" applyBorder="1" applyAlignment="1">
      <alignment horizontal="center" vertical="center" wrapText="1"/>
    </xf>
    <xf numFmtId="0" fontId="6" fillId="30" borderId="25" xfId="0" applyFont="1" applyFill="1" applyBorder="1" applyAlignment="1">
      <alignment horizontal="center" vertical="center" wrapText="1"/>
    </xf>
    <xf numFmtId="0" fontId="6" fillId="31" borderId="25" xfId="0" applyFont="1" applyFill="1" applyBorder="1" applyAlignment="1">
      <alignment horizontal="center" vertical="center" wrapText="1"/>
    </xf>
    <xf numFmtId="0" fontId="6" fillId="31" borderId="26" xfId="0" applyFont="1" applyFill="1" applyBorder="1" applyAlignment="1">
      <alignment horizontal="center" vertical="center" wrapText="1"/>
    </xf>
    <xf numFmtId="0" fontId="6" fillId="30" borderId="27" xfId="0" applyFont="1" applyFill="1" applyBorder="1" applyAlignment="1">
      <alignment horizontal="center" vertical="center" wrapText="1"/>
    </xf>
    <xf numFmtId="0" fontId="6" fillId="31" borderId="28" xfId="0" applyFont="1" applyFill="1" applyBorder="1" applyAlignment="1">
      <alignment horizontal="center" vertical="center" wrapText="1"/>
    </xf>
    <xf numFmtId="0" fontId="6" fillId="31" borderId="0" xfId="0" applyFont="1" applyFill="1" applyBorder="1" applyAlignment="1">
      <alignment horizontal="left"/>
    </xf>
    <xf numFmtId="0" fontId="6" fillId="30" borderId="20" xfId="0" applyFont="1" applyFill="1" applyBorder="1" applyAlignment="1">
      <alignment horizontal="left" vertical="center" wrapText="1"/>
    </xf>
    <xf numFmtId="0" fontId="6" fillId="30" borderId="24" xfId="0" applyFont="1" applyFill="1" applyBorder="1" applyAlignment="1">
      <alignment horizontal="left" vertical="center" wrapText="1"/>
    </xf>
    <xf numFmtId="0" fontId="6" fillId="30" borderId="27" xfId="0" applyFont="1" applyFill="1" applyBorder="1" applyAlignment="1">
      <alignment horizontal="left" vertical="center" wrapText="1"/>
    </xf>
    <xf numFmtId="0" fontId="6" fillId="30" borderId="25" xfId="0" applyFont="1" applyFill="1" applyBorder="1" applyAlignment="1">
      <alignment horizontal="left" vertical="center" wrapText="1"/>
    </xf>
    <xf numFmtId="0" fontId="6" fillId="30" borderId="21" xfId="0" applyFont="1" applyFill="1" applyBorder="1" applyAlignment="1">
      <alignment horizontal="left" vertical="center" wrapText="1"/>
    </xf>
    <xf numFmtId="0" fontId="6" fillId="31" borderId="21" xfId="0" applyFont="1" applyFill="1" applyBorder="1" applyAlignment="1">
      <alignment horizontal="left" vertical="center" wrapText="1"/>
    </xf>
    <xf numFmtId="0" fontId="6" fillId="31" borderId="22" xfId="0" applyFont="1" applyFill="1" applyBorder="1" applyAlignment="1">
      <alignment horizontal="left" vertical="center" wrapText="1"/>
    </xf>
    <xf numFmtId="0" fontId="6" fillId="31" borderId="19" xfId="0" applyFont="1" applyFill="1" applyBorder="1" applyAlignment="1">
      <alignment horizontal="left" vertical="center"/>
    </xf>
    <xf numFmtId="0" fontId="6" fillId="31" borderId="26" xfId="0" applyFont="1" applyFill="1" applyBorder="1" applyAlignment="1">
      <alignment horizontal="left" vertical="center" wrapText="1"/>
    </xf>
    <xf numFmtId="0" fontId="6" fillId="31" borderId="17" xfId="0" applyFont="1" applyFill="1" applyAlignment="1">
      <alignment horizontal="left"/>
    </xf>
    <xf numFmtId="0" fontId="6" fillId="31" borderId="20" xfId="0" applyFont="1" applyFill="1" applyBorder="1" applyAlignment="1">
      <alignment vertical="center" wrapText="1"/>
    </xf>
    <xf numFmtId="0" fontId="6" fillId="31" borderId="1" xfId="0" applyFont="1" applyFill="1" applyBorder="1" applyAlignment="1">
      <alignment wrapText="1"/>
    </xf>
    <xf numFmtId="0" fontId="6" fillId="30" borderId="21" xfId="0" applyFont="1" applyFill="1" applyBorder="1" applyAlignment="1">
      <alignment vertical="center" wrapText="1"/>
    </xf>
    <xf numFmtId="0" fontId="6" fillId="31" borderId="17" xfId="0" applyFont="1" applyFill="1" applyAlignment="1">
      <alignment wrapText="1"/>
    </xf>
    <xf numFmtId="0" fontId="6" fillId="30" borderId="25" xfId="0" applyFont="1" applyFill="1" applyBorder="1" applyAlignment="1">
      <alignment vertical="center" wrapText="1"/>
    </xf>
    <xf numFmtId="0" fontId="6" fillId="30" borderId="24" xfId="0" applyFont="1" applyFill="1" applyBorder="1" applyAlignment="1">
      <alignment vertical="center" wrapText="1"/>
    </xf>
    <xf numFmtId="0" fontId="6" fillId="31" borderId="17" xfId="0" applyFont="1" applyFill="1" applyAlignment="1">
      <alignment vertical="center" wrapText="1"/>
    </xf>
    <xf numFmtId="0" fontId="6" fillId="30" borderId="1" xfId="0" applyFont="1" applyFill="1" applyBorder="1" applyAlignment="1">
      <alignment vertical="center" wrapText="1"/>
    </xf>
    <xf numFmtId="0" fontId="6" fillId="31" borderId="1" xfId="0" applyFont="1" applyFill="1" applyBorder="1" applyAlignment="1">
      <alignment horizontal="left" vertical="center" wrapText="1"/>
    </xf>
    <xf numFmtId="0" fontId="6" fillId="31" borderId="1" xfId="0" applyFont="1" applyFill="1" applyBorder="1" applyAlignment="1">
      <alignment vertical="center"/>
    </xf>
    <xf numFmtId="0" fontId="6" fillId="31" borderId="24" xfId="0" applyFont="1" applyFill="1" applyBorder="1" applyAlignment="1">
      <alignment vertical="center"/>
    </xf>
    <xf numFmtId="0" fontId="0" fillId="36" borderId="0" xfId="0" applyFill="1" applyBorder="1"/>
    <xf numFmtId="0" fontId="6" fillId="38" borderId="17" xfId="0" applyFont="1" applyFill="1" applyAlignment="1">
      <alignment horizontal="center"/>
    </xf>
    <xf numFmtId="0" fontId="21" fillId="31" borderId="17" xfId="0" applyFont="1" applyFill="1" applyAlignment="1">
      <alignment horizontal="center"/>
    </xf>
    <xf numFmtId="0" fontId="6" fillId="31" borderId="17" xfId="0" applyFont="1" applyFill="1" applyAlignment="1">
      <alignment horizontal="center" wrapText="1"/>
    </xf>
    <xf numFmtId="0" fontId="6" fillId="38" borderId="30" xfId="0" applyFont="1" applyFill="1" applyBorder="1" applyAlignment="1">
      <alignment horizontal="center"/>
    </xf>
    <xf numFmtId="0" fontId="25" fillId="32" borderId="30" xfId="0" applyFont="1" applyFill="1" applyBorder="1" applyAlignment="1">
      <alignment horizontal="center" vertical="center" wrapText="1"/>
    </xf>
    <xf numFmtId="0" fontId="25" fillId="33" borderId="30" xfId="0" applyFont="1" applyFill="1" applyBorder="1" applyAlignment="1">
      <alignment horizontal="left" vertical="center" wrapText="1"/>
    </xf>
    <xf numFmtId="0" fontId="25" fillId="32" borderId="30" xfId="0" applyFont="1" applyFill="1" applyBorder="1" applyAlignment="1">
      <alignment horizontal="left" vertical="center"/>
    </xf>
    <xf numFmtId="0" fontId="25" fillId="32" borderId="30" xfId="0" applyFont="1" applyFill="1" applyBorder="1" applyAlignment="1">
      <alignment horizontal="left" vertical="center" wrapText="1"/>
    </xf>
    <xf numFmtId="0" fontId="6" fillId="30" borderId="30" xfId="0" applyFont="1" applyFill="1" applyBorder="1" applyAlignment="1">
      <alignment horizontal="center" vertical="center" wrapText="1"/>
    </xf>
    <xf numFmtId="0" fontId="6" fillId="30" borderId="30" xfId="0" applyFont="1" applyFill="1" applyBorder="1" applyAlignment="1">
      <alignment horizontal="left" vertical="center" wrapText="1"/>
    </xf>
    <xf numFmtId="0" fontId="6" fillId="30" borderId="30" xfId="0" applyFont="1" applyFill="1" applyBorder="1" applyAlignment="1">
      <alignment vertical="center" wrapText="1"/>
    </xf>
    <xf numFmtId="0" fontId="6" fillId="31" borderId="30" xfId="0" applyFont="1" applyFill="1" applyBorder="1" applyAlignment="1">
      <alignment horizontal="center"/>
    </xf>
    <xf numFmtId="0" fontId="6" fillId="31" borderId="30" xfId="0" applyFont="1" applyFill="1" applyBorder="1" applyAlignment="1">
      <alignment horizontal="center" vertical="center" wrapText="1"/>
    </xf>
    <xf numFmtId="0" fontId="6" fillId="31" borderId="30" xfId="0" applyFont="1" applyFill="1" applyBorder="1" applyAlignment="1">
      <alignment vertical="center" wrapText="1"/>
    </xf>
    <xf numFmtId="0" fontId="6" fillId="31" borderId="30" xfId="0" applyFont="1" applyFill="1" applyBorder="1" applyAlignment="1">
      <alignment horizontal="left" vertical="center" wrapText="1"/>
    </xf>
    <xf numFmtId="0" fontId="24" fillId="31" borderId="30" xfId="0" applyFont="1" applyFill="1" applyBorder="1" applyAlignment="1">
      <alignment horizontal="left" vertical="center" wrapText="1"/>
    </xf>
    <xf numFmtId="0" fontId="6" fillId="31" borderId="30" xfId="0" applyFont="1" applyFill="1" applyBorder="1" applyAlignment="1">
      <alignment horizontal="center" vertical="center"/>
    </xf>
    <xf numFmtId="0" fontId="17" fillId="31" borderId="30" xfId="0" applyFont="1" applyFill="1" applyBorder="1" applyAlignment="1">
      <alignment horizontal="left" vertical="center" wrapText="1"/>
    </xf>
    <xf numFmtId="0" fontId="17" fillId="31" borderId="30" xfId="0" applyFont="1" applyFill="1" applyBorder="1" applyAlignment="1">
      <alignment vertical="center" wrapText="1"/>
    </xf>
    <xf numFmtId="0" fontId="6" fillId="2" borderId="30" xfId="0" applyFont="1" applyFill="1" applyBorder="1" applyAlignment="1">
      <alignment horizontal="left" vertical="center" wrapText="1"/>
    </xf>
    <xf numFmtId="0" fontId="21" fillId="2" borderId="30" xfId="0" applyFont="1" applyFill="1" applyBorder="1" applyAlignment="1">
      <alignment horizontal="center" vertical="center" wrapText="1"/>
    </xf>
    <xf numFmtId="0" fontId="24" fillId="2" borderId="30" xfId="0" applyFont="1" applyFill="1" applyBorder="1" applyAlignment="1">
      <alignment horizontal="left" vertical="center" wrapText="1"/>
    </xf>
    <xf numFmtId="0" fontId="17" fillId="31" borderId="30" xfId="0" applyFont="1" applyFill="1" applyBorder="1" applyAlignment="1">
      <alignment horizontal="center" vertical="center" wrapText="1"/>
    </xf>
    <xf numFmtId="0" fontId="6" fillId="31" borderId="30" xfId="0" applyFont="1" applyFill="1" applyBorder="1" applyAlignment="1">
      <alignment horizontal="center" vertical="top" wrapText="1"/>
    </xf>
    <xf numFmtId="0" fontId="6" fillId="2" borderId="30" xfId="0" applyFont="1" applyFill="1" applyBorder="1" applyAlignment="1">
      <alignment vertical="center" wrapText="1"/>
    </xf>
    <xf numFmtId="0" fontId="23" fillId="31" borderId="30" xfId="0" applyFont="1" applyFill="1" applyBorder="1" applyAlignment="1">
      <alignment horizontal="left" vertical="center" wrapText="1"/>
    </xf>
    <xf numFmtId="0" fontId="6" fillId="31" borderId="17" xfId="0" applyFont="1" applyFill="1" applyAlignment="1">
      <alignment vertical="center"/>
    </xf>
    <xf numFmtId="0" fontId="6" fillId="0" borderId="30" xfId="0" applyFont="1" applyBorder="1" applyAlignment="1">
      <alignment vertical="center" wrapText="1"/>
    </xf>
    <xf numFmtId="0" fontId="18" fillId="35" borderId="17" xfId="0" applyFont="1" applyFill="1" applyAlignment="1">
      <alignment horizontal="left"/>
    </xf>
    <xf numFmtId="0" fontId="18" fillId="35" borderId="17" xfId="0" applyFont="1" applyFill="1" applyAlignment="1">
      <alignment horizontal="center"/>
    </xf>
    <xf numFmtId="0" fontId="17" fillId="30" borderId="30" xfId="0" applyFont="1" applyFill="1" applyBorder="1" applyAlignment="1">
      <alignment vertical="center" wrapText="1"/>
    </xf>
    <xf numFmtId="0" fontId="6" fillId="34" borderId="30" xfId="0" applyFont="1" applyFill="1" applyBorder="1" applyAlignment="1">
      <alignment horizontal="center"/>
    </xf>
    <xf numFmtId="0" fontId="6" fillId="34" borderId="30" xfId="0" applyFont="1" applyFill="1" applyBorder="1" applyAlignment="1">
      <alignment horizontal="center" vertical="center"/>
    </xf>
    <xf numFmtId="0" fontId="0" fillId="0" borderId="17" xfId="0" applyAlignment="1">
      <alignment horizontal="center"/>
    </xf>
    <xf numFmtId="0" fontId="25" fillId="33" borderId="30" xfId="0" applyFont="1" applyFill="1" applyBorder="1" applyAlignment="1">
      <alignment horizontal="center" vertical="center" wrapText="1"/>
    </xf>
    <xf numFmtId="0" fontId="27" fillId="0" borderId="17" xfId="0" applyFont="1" applyAlignment="1">
      <alignment horizontal="center" vertical="center" wrapText="1"/>
    </xf>
    <xf numFmtId="0" fontId="6" fillId="31" borderId="30" xfId="0" applyFont="1" applyFill="1" applyBorder="1" applyAlignment="1">
      <alignment horizontal="left" vertical="center"/>
    </xf>
    <xf numFmtId="0" fontId="0" fillId="0" borderId="17" xfId="0"/>
    <xf numFmtId="0" fontId="6" fillId="31" borderId="30" xfId="0" applyFont="1" applyFill="1" applyBorder="1" applyAlignment="1">
      <alignment horizontal="justify"/>
    </xf>
    <xf numFmtId="0" fontId="26" fillId="31" borderId="30" xfId="0" applyFont="1" applyFill="1" applyBorder="1"/>
    <xf numFmtId="0" fontId="23" fillId="31" borderId="30" xfId="0" applyFont="1" applyFill="1" applyBorder="1" applyAlignment="1">
      <alignment vertical="center" wrapText="1"/>
    </xf>
    <xf numFmtId="0" fontId="0" fillId="0" borderId="17" xfId="0" applyAlignment="1">
      <alignment horizontal="center" vertical="center" wrapText="1"/>
    </xf>
    <xf numFmtId="0" fontId="2" fillId="0" borderId="17" xfId="0" applyFont="1" applyAlignment="1">
      <alignment horizontal="center" vertical="top" wrapText="1"/>
    </xf>
    <xf numFmtId="0" fontId="2" fillId="0" borderId="17" xfId="0" applyFont="1"/>
    <xf numFmtId="0" fontId="3" fillId="0" borderId="17" xfId="0" applyFont="1" applyAlignment="1">
      <alignment vertical="center" wrapText="1"/>
    </xf>
    <xf numFmtId="0" fontId="4" fillId="0" borderId="17" xfId="0" applyFont="1"/>
    <xf numFmtId="0" fontId="0" fillId="0" borderId="17" xfId="0" applyAlignment="1">
      <alignment wrapText="1"/>
    </xf>
    <xf numFmtId="164" fontId="0" fillId="0" borderId="17" xfId="0" applyNumberFormat="1"/>
    <xf numFmtId="22" fontId="0" fillId="0" borderId="17" xfId="0" applyNumberFormat="1"/>
    <xf numFmtId="0" fontId="5" fillId="0" borderId="17" xfId="0" applyFont="1"/>
    <xf numFmtId="0" fontId="19" fillId="0" borderId="17" xfId="0" applyFont="1"/>
    <xf numFmtId="0" fontId="13" fillId="0" borderId="17" xfId="0" applyFont="1"/>
    <xf numFmtId="0" fontId="18" fillId="29" borderId="30" xfId="0" applyFont="1" applyFill="1" applyBorder="1" applyAlignment="1">
      <alignment horizontal="center" vertical="center" wrapText="1"/>
    </xf>
    <xf numFmtId="0" fontId="18" fillId="29" borderId="30" xfId="0" applyFont="1" applyFill="1" applyBorder="1" applyAlignment="1">
      <alignment horizontal="left" vertical="center" wrapText="1"/>
    </xf>
    <xf numFmtId="0" fontId="20" fillId="29" borderId="30" xfId="0" applyFont="1" applyFill="1" applyBorder="1" applyAlignment="1">
      <alignment horizontal="center" vertical="center" wrapText="1"/>
    </xf>
    <xf numFmtId="0" fontId="18" fillId="28" borderId="30" xfId="0" applyFont="1" applyFill="1" applyBorder="1" applyAlignment="1">
      <alignment horizontal="center" vertical="center" wrapText="1"/>
    </xf>
    <xf numFmtId="0" fontId="6" fillId="25" borderId="30" xfId="0" applyFont="1" applyFill="1" applyBorder="1" applyAlignment="1">
      <alignment horizontal="center" vertical="center" wrapText="1"/>
    </xf>
    <xf numFmtId="0" fontId="6" fillId="25" borderId="30" xfId="0" applyFont="1" applyFill="1" applyBorder="1" applyAlignment="1">
      <alignment horizontal="left" vertical="center" wrapText="1"/>
    </xf>
    <xf numFmtId="0" fontId="6" fillId="25" borderId="30" xfId="0" applyFont="1" applyFill="1" applyBorder="1" applyAlignment="1">
      <alignment vertical="center" wrapText="1"/>
    </xf>
    <xf numFmtId="0" fontId="6" fillId="26" borderId="30" xfId="0" applyFont="1" applyFill="1" applyBorder="1" applyAlignment="1">
      <alignment horizontal="center" vertical="center" wrapText="1"/>
    </xf>
    <xf numFmtId="0" fontId="6" fillId="26" borderId="30" xfId="0" applyFont="1" applyFill="1" applyBorder="1" applyAlignment="1">
      <alignment vertical="center" wrapText="1"/>
    </xf>
    <xf numFmtId="0" fontId="17" fillId="26" borderId="30" xfId="0" applyFont="1" applyFill="1" applyBorder="1" applyAlignment="1">
      <alignment horizontal="left" vertical="center" wrapText="1"/>
    </xf>
    <xf numFmtId="0" fontId="6" fillId="26" borderId="30" xfId="0" applyFont="1" applyFill="1" applyBorder="1" applyAlignment="1">
      <alignment horizontal="left" vertical="center" wrapText="1"/>
    </xf>
    <xf numFmtId="0" fontId="17" fillId="26" borderId="30" xfId="0" applyFont="1" applyFill="1" applyBorder="1" applyAlignment="1">
      <alignment vertical="center" wrapText="1"/>
    </xf>
    <xf numFmtId="0" fontId="6" fillId="27" borderId="30" xfId="0" applyFont="1" applyFill="1" applyBorder="1" applyAlignment="1">
      <alignment horizontal="left" vertical="center" wrapText="1"/>
    </xf>
    <xf numFmtId="0" fontId="21" fillId="27" borderId="30" xfId="0" applyFont="1" applyFill="1" applyBorder="1" applyAlignment="1">
      <alignment vertical="center" wrapText="1"/>
    </xf>
    <xf numFmtId="0" fontId="17" fillId="26" borderId="30" xfId="0" applyFont="1" applyFill="1" applyBorder="1" applyAlignment="1">
      <alignment horizontal="center" vertical="center" wrapText="1"/>
    </xf>
    <xf numFmtId="0" fontId="6" fillId="26" borderId="17" xfId="0" applyFont="1" applyFill="1" applyAlignment="1">
      <alignment horizontal="justify"/>
    </xf>
    <xf numFmtId="0" fontId="6" fillId="26" borderId="30" xfId="0" applyFont="1" applyFill="1" applyBorder="1" applyAlignment="1">
      <alignment horizontal="center" vertical="top" wrapText="1"/>
    </xf>
    <xf numFmtId="0" fontId="6" fillId="27" borderId="30" xfId="0" applyFont="1" applyFill="1" applyBorder="1" applyAlignment="1">
      <alignment vertical="center" wrapText="1"/>
    </xf>
    <xf numFmtId="0" fontId="0" fillId="0" borderId="17" xfId="0" applyAlignment="1">
      <alignment horizontal="left"/>
    </xf>
    <xf numFmtId="0" fontId="7" fillId="0" borderId="17" xfId="0" applyFont="1"/>
    <xf numFmtId="0" fontId="8" fillId="0" borderId="17" xfId="0" applyFont="1"/>
    <xf numFmtId="0" fontId="2" fillId="0" borderId="17" xfId="0" applyFont="1" applyAlignment="1">
      <alignment horizontal="center" vertical="center" wrapText="1"/>
    </xf>
    <xf numFmtId="0" fontId="2" fillId="0" borderId="17" xfId="0" applyFont="1" applyAlignment="1">
      <alignment vertical="center" wrapText="1"/>
    </xf>
    <xf numFmtId="0" fontId="5" fillId="0" borderId="17" xfId="0" applyFont="1" applyAlignment="1">
      <alignment horizontal="center" vertical="top" wrapText="1"/>
    </xf>
    <xf numFmtId="9" fontId="3" fillId="0" borderId="17" xfId="0" applyNumberFormat="1" applyFont="1" applyAlignment="1">
      <alignment vertical="center" wrapText="1"/>
    </xf>
    <xf numFmtId="9" fontId="0" fillId="0" borderId="17" xfId="0" applyNumberFormat="1"/>
    <xf numFmtId="0" fontId="21" fillId="0" borderId="23" xfId="0" applyFont="1" applyBorder="1" applyAlignment="1">
      <alignment vertical="center" wrapText="1"/>
    </xf>
    <xf numFmtId="0" fontId="6" fillId="31" borderId="30" xfId="0" applyFont="1" applyFill="1" applyBorder="1"/>
    <xf numFmtId="0" fontId="6" fillId="31" borderId="17" xfId="0" applyFont="1" applyFill="1" applyAlignment="1">
      <alignment horizontal="center" vertical="center"/>
    </xf>
    <xf numFmtId="0" fontId="6" fillId="0" borderId="30" xfId="0" applyFont="1" applyBorder="1" applyAlignment="1">
      <alignment vertical="center"/>
    </xf>
    <xf numFmtId="0" fontId="6" fillId="0" borderId="30" xfId="0" applyFont="1" applyBorder="1" applyAlignment="1">
      <alignment horizontal="center" vertical="center"/>
    </xf>
    <xf numFmtId="0" fontId="6" fillId="0" borderId="30" xfId="0" applyFont="1" applyBorder="1" applyAlignment="1">
      <alignment horizontal="center" vertical="center" wrapText="1"/>
    </xf>
    <xf numFmtId="0" fontId="6" fillId="0" borderId="30" xfId="0" applyFont="1" applyBorder="1" applyAlignment="1">
      <alignment horizontal="left" vertical="center" wrapText="1"/>
    </xf>
    <xf numFmtId="0" fontId="6" fillId="31" borderId="30" xfId="0" applyFont="1" applyFill="1" applyBorder="1" applyAlignment="1">
      <alignment vertical="center"/>
    </xf>
    <xf numFmtId="0" fontId="21" fillId="31" borderId="17" xfId="0" applyFont="1" applyFill="1" applyAlignment="1">
      <alignment horizontal="left" wrapText="1"/>
    </xf>
    <xf numFmtId="0" fontId="0" fillId="36" borderId="17" xfId="0" applyFill="1"/>
    <xf numFmtId="0" fontId="11" fillId="44" borderId="17" xfId="0" applyFont="1" applyFill="1" applyAlignment="1">
      <alignment horizontal="center" vertical="center"/>
    </xf>
    <xf numFmtId="0" fontId="11" fillId="40" borderId="30" xfId="0" applyFont="1" applyFill="1" applyBorder="1" applyAlignment="1">
      <alignment horizontal="center" vertical="center" wrapText="1"/>
    </xf>
    <xf numFmtId="0" fontId="11" fillId="40" borderId="23" xfId="0" applyFont="1" applyFill="1" applyBorder="1" applyAlignment="1">
      <alignment horizontal="center" vertical="center" wrapText="1"/>
    </xf>
    <xf numFmtId="0" fontId="6" fillId="41" borderId="25" xfId="0" applyFont="1" applyFill="1" applyBorder="1" applyAlignment="1">
      <alignment horizontal="center" vertical="center" wrapText="1"/>
    </xf>
    <xf numFmtId="0" fontId="6" fillId="41" borderId="31" xfId="0" applyFont="1" applyFill="1" applyBorder="1" applyAlignment="1">
      <alignment horizontal="center" vertical="center" wrapText="1"/>
    </xf>
    <xf numFmtId="0" fontId="6" fillId="39" borderId="25" xfId="0" applyFont="1" applyFill="1" applyBorder="1" applyAlignment="1">
      <alignment horizontal="center" vertical="center" wrapText="1"/>
    </xf>
    <xf numFmtId="0" fontId="6" fillId="39" borderId="31" xfId="0" applyFont="1" applyFill="1" applyBorder="1" applyAlignment="1">
      <alignment horizontal="center" vertical="center" wrapText="1"/>
    </xf>
    <xf numFmtId="0" fontId="6" fillId="42" borderId="25" xfId="0" applyFont="1" applyFill="1" applyBorder="1" applyAlignment="1">
      <alignment horizontal="center" vertical="center" wrapText="1"/>
    </xf>
    <xf numFmtId="0" fontId="6" fillId="42" borderId="31" xfId="0" applyFont="1" applyFill="1" applyBorder="1" applyAlignment="1">
      <alignment horizontal="center" vertical="center" wrapText="1"/>
    </xf>
    <xf numFmtId="0" fontId="6" fillId="43" borderId="25" xfId="0" applyFont="1" applyFill="1" applyBorder="1" applyAlignment="1">
      <alignment horizontal="center" vertical="center" wrapText="1"/>
    </xf>
    <xf numFmtId="0" fontId="6" fillId="43" borderId="31" xfId="0" applyFont="1" applyFill="1" applyBorder="1" applyAlignment="1">
      <alignment horizontal="center" vertical="center" wrapText="1"/>
    </xf>
    <xf numFmtId="0" fontId="6" fillId="39" borderId="21" xfId="0" applyFont="1" applyFill="1" applyBorder="1" applyAlignment="1">
      <alignment horizontal="center" vertical="center" wrapText="1"/>
    </xf>
    <xf numFmtId="0" fontId="6" fillId="39" borderId="23" xfId="0" applyFont="1" applyFill="1" applyBorder="1" applyAlignment="1">
      <alignment horizontal="center" vertical="center" wrapText="1"/>
    </xf>
    <xf numFmtId="0" fontId="6" fillId="39" borderId="26" xfId="0" applyFont="1" applyFill="1" applyBorder="1" applyAlignment="1">
      <alignment horizontal="center"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3" xfId="0" applyBorder="1" applyAlignment="1">
      <alignment horizontal="center" vertical="center"/>
    </xf>
    <xf numFmtId="0" fontId="0" fillId="0" borderId="30" xfId="0" applyBorder="1" applyAlignment="1">
      <alignment horizontal="center" vertical="center"/>
    </xf>
    <xf numFmtId="0" fontId="6" fillId="0" borderId="25" xfId="0" applyFont="1" applyBorder="1" applyAlignment="1">
      <alignment horizontal="center" vertical="center" wrapText="1"/>
    </xf>
    <xf numFmtId="0" fontId="6" fillId="0" borderId="31" xfId="0" applyFont="1" applyBorder="1" applyAlignment="1">
      <alignment horizontal="center" vertical="center" wrapText="1"/>
    </xf>
    <xf numFmtId="0" fontId="6" fillId="39" borderId="25" xfId="0" applyFont="1" applyFill="1" applyBorder="1" applyAlignment="1">
      <alignment horizontal="center" vertical="center"/>
    </xf>
    <xf numFmtId="0" fontId="6" fillId="39" borderId="31" xfId="0" applyFont="1" applyFill="1" applyBorder="1" applyAlignment="1">
      <alignment horizontal="center" vertical="center"/>
    </xf>
    <xf numFmtId="0" fontId="30" fillId="45" borderId="32" xfId="0" applyFont="1" applyFill="1" applyBorder="1"/>
    <xf numFmtId="0" fontId="30" fillId="46" borderId="32" xfId="0" applyFont="1" applyFill="1" applyBorder="1" applyAlignment="1">
      <alignment vertical="center" wrapText="1"/>
    </xf>
    <xf numFmtId="0" fontId="31" fillId="0" borderId="32" xfId="0" applyFont="1" applyBorder="1"/>
    <xf numFmtId="0" fontId="31" fillId="0" borderId="32" xfId="0" applyFont="1" applyBorder="1" applyAlignment="1">
      <alignment wrapText="1"/>
    </xf>
    <xf numFmtId="0" fontId="30" fillId="47" borderId="32" xfId="0" applyFont="1" applyFill="1" applyBorder="1"/>
    <xf numFmtId="0" fontId="30" fillId="48" borderId="32" xfId="0" applyFont="1" applyFill="1" applyBorder="1"/>
    <xf numFmtId="0" fontId="32" fillId="0" borderId="32" xfId="0" applyFont="1" applyBorder="1" applyAlignment="1">
      <alignment wrapText="1"/>
    </xf>
    <xf numFmtId="0" fontId="21" fillId="31" borderId="30" xfId="0" applyFont="1" applyFill="1" applyBorder="1" applyAlignment="1">
      <alignment horizontal="center" vertical="center"/>
    </xf>
    <xf numFmtId="0" fontId="6" fillId="31" borderId="17" xfId="0" applyFont="1" applyFill="1" applyAlignment="1">
      <alignment horizontal="left" wrapText="1"/>
    </xf>
    <xf numFmtId="0" fontId="6" fillId="39" borderId="17" xfId="0" applyFont="1" applyFill="1" applyAlignment="1">
      <alignment horizontal="left" vertical="top" wrapText="1"/>
    </xf>
    <xf numFmtId="0" fontId="6" fillId="41" borderId="25" xfId="0" applyFont="1" applyFill="1" applyBorder="1" applyAlignment="1">
      <alignment horizontal="left" vertical="top" wrapText="1"/>
    </xf>
    <xf numFmtId="0" fontId="6" fillId="39" borderId="25" xfId="0" applyFont="1" applyFill="1" applyBorder="1" applyAlignment="1">
      <alignment horizontal="left" vertical="top" wrapText="1"/>
    </xf>
    <xf numFmtId="0" fontId="6" fillId="42" borderId="25" xfId="0" applyFont="1" applyFill="1" applyBorder="1" applyAlignment="1">
      <alignment horizontal="left" vertical="top" wrapText="1"/>
    </xf>
    <xf numFmtId="0" fontId="6" fillId="43" borderId="25" xfId="0" applyFont="1" applyFill="1" applyBorder="1" applyAlignment="1">
      <alignment horizontal="left" vertical="top" wrapText="1"/>
    </xf>
    <xf numFmtId="0" fontId="6" fillId="39" borderId="17" xfId="0" applyFont="1" applyFill="1" applyAlignment="1">
      <alignment horizontal="left" vertical="top"/>
    </xf>
    <xf numFmtId="0" fontId="6" fillId="39" borderId="30" xfId="0" applyFont="1" applyFill="1" applyBorder="1" applyAlignment="1">
      <alignment horizontal="left" vertical="top" wrapText="1"/>
    </xf>
    <xf numFmtId="0" fontId="6" fillId="39" borderId="23" xfId="0" applyFont="1" applyFill="1" applyBorder="1" applyAlignment="1">
      <alignment horizontal="left" vertical="top" wrapText="1"/>
    </xf>
    <xf numFmtId="0" fontId="6" fillId="39" borderId="24" xfId="0" applyFont="1" applyFill="1" applyBorder="1" applyAlignment="1">
      <alignment horizontal="left" vertical="top" wrapText="1"/>
    </xf>
    <xf numFmtId="0" fontId="6" fillId="39" borderId="1" xfId="0" applyFont="1" applyFill="1" applyBorder="1" applyAlignment="1">
      <alignment horizontal="left" vertical="top" wrapText="1"/>
    </xf>
    <xf numFmtId="0" fontId="6" fillId="0" borderId="25" xfId="0" applyFont="1" applyBorder="1" applyAlignment="1">
      <alignment horizontal="left" vertical="top" wrapText="1"/>
    </xf>
    <xf numFmtId="0" fontId="6" fillId="31" borderId="30" xfId="0" applyFont="1" applyFill="1" applyBorder="1" applyAlignment="1">
      <alignment horizontal="left" vertical="top" wrapText="1"/>
    </xf>
    <xf numFmtId="0" fontId="6" fillId="31" borderId="17" xfId="0" applyFont="1" applyFill="1" applyAlignment="1">
      <alignment horizontal="left" vertical="top" wrapText="1"/>
    </xf>
    <xf numFmtId="0" fontId="6" fillId="31" borderId="30" xfId="0" applyFont="1" applyFill="1" applyBorder="1" applyAlignment="1">
      <alignment horizontal="left" wrapText="1"/>
    </xf>
    <xf numFmtId="0" fontId="6" fillId="31" borderId="0" xfId="0" applyFont="1" applyFill="1" applyBorder="1" applyAlignment="1">
      <alignment horizontal="left" wrapText="1"/>
    </xf>
    <xf numFmtId="0" fontId="11" fillId="37" borderId="17" xfId="0" applyFont="1" applyFill="1" applyAlignment="1">
      <alignment horizontal="left" wrapText="1"/>
    </xf>
    <xf numFmtId="0" fontId="25" fillId="32" borderId="30" xfId="0" applyFont="1" applyFill="1" applyBorder="1" applyAlignment="1">
      <alignment vertical="center" wrapText="1"/>
    </xf>
    <xf numFmtId="0" fontId="24" fillId="31" borderId="30" xfId="0" applyFont="1" applyFill="1" applyBorder="1" applyAlignment="1">
      <alignment vertical="center" wrapText="1"/>
    </xf>
    <xf numFmtId="0" fontId="24" fillId="2" borderId="30" xfId="0" applyFont="1" applyFill="1" applyBorder="1" applyAlignment="1">
      <alignment vertical="center" wrapText="1"/>
    </xf>
    <xf numFmtId="0" fontId="21" fillId="31" borderId="30" xfId="0" applyFont="1" applyFill="1" applyBorder="1" applyAlignment="1">
      <alignment vertical="center"/>
    </xf>
    <xf numFmtId="0" fontId="6" fillId="30" borderId="1" xfId="0" applyFont="1" applyFill="1" applyBorder="1" applyAlignment="1">
      <alignment horizontal="center" vertical="center" wrapText="1"/>
    </xf>
    <xf numFmtId="0" fontId="21" fillId="31" borderId="1" xfId="0" applyFont="1" applyFill="1" applyBorder="1" applyAlignment="1">
      <alignment vertical="center"/>
    </xf>
    <xf numFmtId="0" fontId="21" fillId="31" borderId="1" xfId="0" applyFont="1" applyFill="1" applyBorder="1" applyAlignment="1">
      <alignment horizontal="center" vertical="center"/>
    </xf>
    <xf numFmtId="0" fontId="6" fillId="31" borderId="1" xfId="0" applyFont="1" applyFill="1" applyBorder="1" applyAlignment="1">
      <alignment horizontal="left" vertical="top" wrapText="1"/>
    </xf>
    <xf numFmtId="0" fontId="6" fillId="31" borderId="1" xfId="0" applyFont="1" applyFill="1" applyBorder="1" applyAlignment="1">
      <alignment horizontal="left" vertical="center"/>
    </xf>
    <xf numFmtId="0" fontId="6" fillId="31" borderId="1" xfId="0" applyFont="1" applyFill="1" applyBorder="1" applyAlignment="1">
      <alignment horizontal="center" vertical="center"/>
    </xf>
    <xf numFmtId="0" fontId="6" fillId="31" borderId="1" xfId="0" applyFont="1" applyFill="1" applyBorder="1" applyAlignment="1">
      <alignment horizontal="center"/>
    </xf>
    <xf numFmtId="0" fontId="6" fillId="31" borderId="1" xfId="0" applyFont="1" applyFill="1" applyBorder="1"/>
    <xf numFmtId="0" fontId="21" fillId="31" borderId="1" xfId="0" applyFont="1" applyFill="1" applyBorder="1" applyAlignment="1">
      <alignment horizontal="center"/>
    </xf>
    <xf numFmtId="0" fontId="6" fillId="31" borderId="1" xfId="0" applyFont="1" applyFill="1" applyBorder="1" applyAlignment="1">
      <alignment horizontal="left" wrapText="1"/>
    </xf>
    <xf numFmtId="0" fontId="6" fillId="31" borderId="1" xfId="0" applyFont="1" applyFill="1" applyBorder="1" applyAlignment="1">
      <alignment horizontal="left"/>
    </xf>
    <xf numFmtId="0" fontId="21" fillId="31" borderId="24" xfId="0" applyFont="1" applyFill="1" applyBorder="1" applyAlignment="1">
      <alignment vertical="center"/>
    </xf>
    <xf numFmtId="0" fontId="21" fillId="31" borderId="24" xfId="0" applyFont="1" applyFill="1" applyBorder="1" applyAlignment="1">
      <alignment horizontal="center" vertical="center"/>
    </xf>
    <xf numFmtId="0" fontId="6" fillId="31" borderId="24" xfId="0" applyFont="1" applyFill="1" applyBorder="1" applyAlignment="1">
      <alignment horizontal="left" vertical="top" wrapText="1"/>
    </xf>
    <xf numFmtId="0" fontId="6" fillId="31" borderId="24" xfId="0" applyFont="1" applyFill="1" applyBorder="1" applyAlignment="1">
      <alignment horizontal="left" vertical="center" wrapText="1"/>
    </xf>
    <xf numFmtId="0" fontId="6" fillId="31" borderId="24" xfId="0" applyFont="1" applyFill="1" applyBorder="1" applyAlignment="1">
      <alignment horizontal="left" vertical="center"/>
    </xf>
    <xf numFmtId="0" fontId="6" fillId="31" borderId="24" xfId="0" applyFont="1" applyFill="1" applyBorder="1" applyAlignment="1">
      <alignment horizontal="center" vertical="center"/>
    </xf>
    <xf numFmtId="0" fontId="6" fillId="31" borderId="24" xfId="0" applyFont="1" applyFill="1" applyBorder="1" applyAlignment="1">
      <alignment horizontal="center"/>
    </xf>
    <xf numFmtId="0" fontId="6" fillId="31" borderId="24" xfId="0" applyFont="1" applyFill="1" applyBorder="1"/>
    <xf numFmtId="0" fontId="11" fillId="8" borderId="29" xfId="0" applyFont="1" applyFill="1" applyBorder="1" applyAlignment="1">
      <alignment horizontal="center" vertical="center" textRotation="90" wrapText="1"/>
    </xf>
    <xf numFmtId="0" fontId="2" fillId="22" borderId="17" xfId="0" applyFont="1" applyFill="1" applyAlignment="1">
      <alignment horizontal="center" vertical="center" wrapText="1"/>
    </xf>
    <xf numFmtId="0" fontId="2" fillId="20" borderId="17" xfId="0" applyFont="1" applyFill="1" applyAlignment="1">
      <alignment horizontal="center" vertical="center" wrapText="1"/>
    </xf>
    <xf numFmtId="0" fontId="2" fillId="14" borderId="17" xfId="0" applyFont="1" applyFill="1" applyAlignment="1">
      <alignment horizontal="center" vertical="center" wrapText="1"/>
    </xf>
    <xf numFmtId="0" fontId="2" fillId="13" borderId="17" xfId="0" applyFont="1" applyFill="1" applyAlignment="1">
      <alignment horizontal="center" vertical="center" wrapText="1"/>
    </xf>
    <xf numFmtId="0" fontId="2" fillId="11" borderId="17" xfId="0" applyFont="1" applyFill="1" applyAlignment="1">
      <alignment horizontal="center" vertical="center" wrapText="1"/>
    </xf>
    <xf numFmtId="0" fontId="0" fillId="0" borderId="13" xfId="0" applyBorder="1" applyAlignment="1"/>
    <xf numFmtId="0" fontId="0" fillId="0" borderId="16" xfId="0" applyBorder="1" applyAlignment="1"/>
    <xf numFmtId="0" fontId="0" fillId="0" borderId="17" xfId="0" applyAlignment="1"/>
  </cellXfs>
  <cellStyles count="1">
    <cellStyle name="Normal" xfId="0" builtinId="0"/>
  </cellStyles>
  <dxfs count="3">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defaultTableStyle="TableStyleMedium9" defaultPivotStyle="PivotStyleLight16">
    <tableStyle name="UHRISearchResul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439">
  <tableColumns count="12">
    <tableColumn id="1" xr3:uid="{00000000-0010-0000-0000-000001000000}" name="Text"/>
    <tableColumn id="2" xr3:uid="{00000000-0010-0000-0000-000002000000}" name="Countries Concerned"/>
    <tableColumn id="3" xr3:uid="{00000000-0010-0000-0000-000003000000}" name="Reccomending Body"/>
    <tableColumn id="4" xr3:uid="{00000000-0010-0000-0000-000004000000}" name="Document Symbol"/>
    <tableColumn id="5" xr3:uid="{00000000-0010-0000-0000-000005000000}" name="Themes"/>
    <tableColumn id="6" xr3:uid="{00000000-0010-0000-0000-000006000000}" name="Affected Persons"/>
    <tableColumn id="7" xr3:uid="{00000000-0010-0000-0000-000007000000}" name="Sdgs"/>
    <tableColumn id="8" xr3:uid="{00000000-0010-0000-0000-000008000000}" name="Publication Date"/>
    <tableColumn id="9" xr3:uid="{00000000-0010-0000-0000-000009000000}" name="UPR Reccomending States"/>
    <tableColumn id="10" xr3:uid="{00000000-0010-0000-0000-00000A000000}" name="UPR Position"/>
    <tableColumn id="11" xr3:uid="{00000000-0010-0000-0000-00000B000000}" name="Type"/>
    <tableColumn id="12" xr3:uid="{00000000-0010-0000-0000-00000C000000}" name="OHCHR Annotation Id"/>
  </tableColumns>
  <tableStyleInfo name="UHRISearchResul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3" Type="http://schemas.openxmlformats.org/officeDocument/2006/relationships/hyperlink" Target="https://tbinternet.ohchr.org/_layouts/15/treatybodyexternal/Download.aspx?symbolno=CRC%2fC%2fDNK%2fCO%2f5&amp;Lang=en" TargetMode="External"/><Relationship Id="rId18" Type="http://schemas.openxmlformats.org/officeDocument/2006/relationships/hyperlink" Target="https://tbinternet.ohchr.org/_layouts/15/treatybodyexternal/Download.aspx?symbolno=CRC%2fC%2fDEU%2fCO%2f3-4&amp;Lang=en" TargetMode="External"/><Relationship Id="rId26" Type="http://schemas.openxmlformats.org/officeDocument/2006/relationships/hyperlink" Target="https://tbinternet.ohchr.org/_layouts/15/treatybodyexternal/Download.aspx?symbolno=CRC%2fC%2fKGZ%2fCO%2f3-4&amp;Lang=en" TargetMode="External"/><Relationship Id="rId39" Type="http://schemas.openxmlformats.org/officeDocument/2006/relationships/hyperlink" Target="https://tbinternet.ohchr.org/_layouts/15/treatybodyexternal/TBSearch.aspx?Lang=en&amp;TreatyID=5&amp;DocTypeID=5" TargetMode="External"/><Relationship Id="rId21" Type="http://schemas.openxmlformats.org/officeDocument/2006/relationships/hyperlink" Target="https://tbinternet.ohchr.org/_layouts/15/treatybodyexternal/Download.aspx?symbolno=CRC%2fC%2fHUN%2fCO%2f6&amp;Lang=en" TargetMode="External"/><Relationship Id="rId34" Type="http://schemas.openxmlformats.org/officeDocument/2006/relationships/hyperlink" Target="https://tbinternet.ohchr.org/_layouts/15/treatybodyexternal/Download.aspx?symbolno=CRC%2fC%2fNLD%2fCO%2f4&amp;Lang=en" TargetMode="External"/><Relationship Id="rId42" Type="http://schemas.openxmlformats.org/officeDocument/2006/relationships/hyperlink" Target="https://tbinternet.ohchr.org/_layouts/15/treatybodyexternal/Download.aspx?symbolno=CRC%2fC%2f15%2fAdd.214&amp;Lang=en" TargetMode="External"/><Relationship Id="rId47" Type="http://schemas.openxmlformats.org/officeDocument/2006/relationships/hyperlink" Target="https://tbinternet.ohchr.org/_layouts/15/treatybodyexternal/Download.aspx?symbolno=CRC%2fC%2fSWE%2fCO%2f5&amp;Lang=en" TargetMode="External"/><Relationship Id="rId50" Type="http://schemas.openxmlformats.org/officeDocument/2006/relationships/hyperlink" Target="https://tbinternet.ohchr.org/_layouts/15/treatybodyexternal/Download.aspx?symbolno=CRC%2fC%2fTUR%2fCO%2f2-3&amp;Lang=en" TargetMode="External"/><Relationship Id="rId7" Type="http://schemas.openxmlformats.org/officeDocument/2006/relationships/hyperlink" Target="https://tbinternet.ohchr.org/_layouts/15/treatybodyexternal/Download.aspx?symbolno=CRC%2fC%2fBEL%2fCO%2f5-6&amp;Lang=en" TargetMode="External"/><Relationship Id="rId2" Type="http://schemas.openxmlformats.org/officeDocument/2006/relationships/hyperlink" Target="https://tbinternet.ohchr.org/_layouts/15/treatybodyexternal/Download.aspx?symbolno=CRC%2fC%2fAND%2fCO%2f2&amp;Lang=en" TargetMode="External"/><Relationship Id="rId16" Type="http://schemas.openxmlformats.org/officeDocument/2006/relationships/hyperlink" Target="https://tbinternet.ohchr.org/_layouts/15/treatybodyexternal/Download.aspx?symbolno=CRC%2fC%2fFRA%2fCO%2f5&amp;Lang=en" TargetMode="External"/><Relationship Id="rId29" Type="http://schemas.openxmlformats.org/officeDocument/2006/relationships/hyperlink" Target="https://tbinternet.ohchr.org/_layouts/15/treatybodyexternal/Download.aspx?symbolno=CRC%2fC%2fLTU%2fCO%2f3-4&amp;Lang=en" TargetMode="External"/><Relationship Id="rId11" Type="http://schemas.openxmlformats.org/officeDocument/2006/relationships/hyperlink" Target="https://tbinternet.ohchr.org/_layouts/15/treatybodyexternal/Download.aspx?symbolno=CRC%2fC%2fCYP%2fCO%2f3-4&amp;Lang=en" TargetMode="External"/><Relationship Id="rId24" Type="http://schemas.openxmlformats.org/officeDocument/2006/relationships/hyperlink" Target="https://tbinternet.ohchr.org/_layouts/15/treatybodyexternal/Download.aspx?symbolno=CRC%2fC%2fITA%2fCO%2f5-6&amp;Lang=en" TargetMode="External"/><Relationship Id="rId32" Type="http://schemas.openxmlformats.org/officeDocument/2006/relationships/hyperlink" Target="https://tbinternet.ohchr.org/_layouts/15/treatybodyexternal/Download.aspx?symbolno=CRC%2fC%2fMCO%2fCO%2f2-3&amp;Lang=en" TargetMode="External"/><Relationship Id="rId37" Type="http://schemas.openxmlformats.org/officeDocument/2006/relationships/hyperlink" Target="https://tbinternet.ohchr.org/_layouts/15/treatybodyexternal/Download.aspx?symbolno=CRC%2fC%2fPRT%2fCO%2f5-6&amp;Lang=en" TargetMode="External"/><Relationship Id="rId40" Type="http://schemas.openxmlformats.org/officeDocument/2006/relationships/hyperlink" Target="https://tbinternet.ohchr.org/_layouts/15/treatybodyexternal/Download.aspx?symbolno=CRC%2fC%2fROU%2fCO%2f5&amp;Lang=en" TargetMode="External"/><Relationship Id="rId45" Type="http://schemas.openxmlformats.org/officeDocument/2006/relationships/hyperlink" Target="https://tbinternet.ohchr.org/_layouts/15/treatybodyexternal/Download.aspx?symbolno=CRC%2fC%2fSVN%2fCO%2f3-4&amp;Lang=en" TargetMode="External"/><Relationship Id="rId53" Type="http://schemas.openxmlformats.org/officeDocument/2006/relationships/hyperlink" Target="https://tbinternet.ohchr.org/_layouts/15/treatybodyexternal/Download.aspx?symbolno=CRC%2fC%2fGBR%2fCO%2f5&amp;Lang=en" TargetMode="External"/><Relationship Id="rId5" Type="http://schemas.openxmlformats.org/officeDocument/2006/relationships/hyperlink" Target="https://tbinternet.ohchr.org/_layouts/15/treatybodyexternal/Download.aspx?symbolno=CRC%2fC%2fAZE%2fCO%2f3-4&amp;Lang=en" TargetMode="External"/><Relationship Id="rId10" Type="http://schemas.openxmlformats.org/officeDocument/2006/relationships/hyperlink" Target="https://tbinternet.ohchr.org/_layouts/15/treatybodyexternal/Download.aspx?symbolno=CRC%2fC%2fHRV%2fCO%2f3-4&amp;Lang=en" TargetMode="External"/><Relationship Id="rId19" Type="http://schemas.openxmlformats.org/officeDocument/2006/relationships/hyperlink" Target="https://tbinternet.ohchr.org/_layouts/15/treatybodyexternal/Download.aspx?symbolno=CRC%2fC%2fGRC%2fCO%2f2-3&amp;Lang=en" TargetMode="External"/><Relationship Id="rId31" Type="http://schemas.openxmlformats.org/officeDocument/2006/relationships/hyperlink" Target="https://tbinternet.ohchr.org/_layouts/15/treatybodyexternal/Download.aspx?symbolno=CRC%2fC%2fMLT%2fCO%2f3-6&amp;Lang=en" TargetMode="External"/><Relationship Id="rId44" Type="http://schemas.openxmlformats.org/officeDocument/2006/relationships/hyperlink" Target="https://tbinternet.ohchr.org/_layouts/15/treatybodyexternal/Download.aspx?symbolno=CRC%2fC%2fSVK%2fCO%2f3-5&amp;Lang=en" TargetMode="External"/><Relationship Id="rId52" Type="http://schemas.openxmlformats.org/officeDocument/2006/relationships/hyperlink" Target="https://tbinternet.ohchr.org/_layouts/15/treatybodyexternal/Download.aspx?symbolno=CRC%2fC%2fUKR%2fCO%2f3-4&amp;Lang=en" TargetMode="External"/><Relationship Id="rId4" Type="http://schemas.openxmlformats.org/officeDocument/2006/relationships/hyperlink" Target="https://tbinternet.ohchr.org/_layouts/15/treatybodyexternal/Download.aspx?symbolno=CRC%2fC%2fAUT%2fCO%2f5-6&amp;Lang=en" TargetMode="External"/><Relationship Id="rId9" Type="http://schemas.openxmlformats.org/officeDocument/2006/relationships/hyperlink" Target="https://tbinternet.ohchr.org/_layouts/15/treatybodyexternal/Download.aspx?symbolno=CRC%2fC%2fBGR%2fCO%2f3-5&amp;Lang=en" TargetMode="External"/><Relationship Id="rId14" Type="http://schemas.openxmlformats.org/officeDocument/2006/relationships/hyperlink" Target="https://tbinternet.ohchr.org/_layouts/15/treatybodyexternal/Download.aspx?symbolno=CRC%2fC%2fEST%2fCO%2f2-4&amp;Lang=en" TargetMode="External"/><Relationship Id="rId22" Type="http://schemas.openxmlformats.org/officeDocument/2006/relationships/hyperlink" Target="https://tbinternet.ohchr.org/_layouts/15/treatybodyexternal/Download.aspx?symbolno=CRC%2fC%2fISL%2fCO%2f3-4&amp;Lang=en" TargetMode="External"/><Relationship Id="rId27" Type="http://schemas.openxmlformats.org/officeDocument/2006/relationships/hyperlink" Target="https://tbinternet.ohchr.org/_layouts/15/treatybodyexternal/Download.aspx?symbolno=CRC%2fC%2fLVA%2fCO%2f3-5&amp;Lang=en" TargetMode="External"/><Relationship Id="rId30" Type="http://schemas.openxmlformats.org/officeDocument/2006/relationships/hyperlink" Target="https://tbinternet.ohchr.org/_layouts/15/treatybodyexternal/Download.aspx?symbolno=CRC%2fC%2fLUX%2fCO%2f5-6&amp;Lang=en" TargetMode="External"/><Relationship Id="rId35" Type="http://schemas.openxmlformats.org/officeDocument/2006/relationships/hyperlink" Target="https://tbinternet.ohchr.org/_layouts/15/treatybodyexternal/Download.aspx?symbolno=CRC%2fC%2fNOR%2fCO%2f5-6&amp;Lang=en" TargetMode="External"/><Relationship Id="rId43" Type="http://schemas.openxmlformats.org/officeDocument/2006/relationships/hyperlink" Target="https://tbinternet.ohchr.org/_layouts/15/treatybodyexternal/Download.aspx?symbolno=CRC%2fC%2fSRB%2fCO%2f2-3&amp;Lang=en" TargetMode="External"/><Relationship Id="rId48" Type="http://schemas.openxmlformats.org/officeDocument/2006/relationships/hyperlink" Target="https://tbinternet.ohchr.org/_layouts/15/treatybodyexternal/Download.aspx?symbolno=CRC%2fC%2fCHE%2fCO%2f5-6&amp;Lang=en" TargetMode="External"/><Relationship Id="rId8" Type="http://schemas.openxmlformats.org/officeDocument/2006/relationships/hyperlink" Target="https://tbinternet.ohchr.org/_layouts/15/treatybodyexternal/Download.aspx?symbolno=CRC%2fC%2fBIH%2fCO%2f5-6&amp;Lang=en" TargetMode="External"/><Relationship Id="rId51" Type="http://schemas.openxmlformats.org/officeDocument/2006/relationships/hyperlink" Target="https://tbinternet.ohchr.org/_layouts/15/treatybodyexternal/Download.aspx?symbolno=CRC%2fC%2fTKM%2fCO%2f2-4&amp;Lang=en" TargetMode="External"/><Relationship Id="rId3" Type="http://schemas.openxmlformats.org/officeDocument/2006/relationships/hyperlink" Target="https://tbinternet.ohchr.org/_layouts/15/treatybodyexternal/Download.aspx?symbolno=CRC%2fC%2fARM%2fCO%2f3-4&amp;Lang=en" TargetMode="External"/><Relationship Id="rId12" Type="http://schemas.openxmlformats.org/officeDocument/2006/relationships/hyperlink" Target="https://tbinternet.ohchr.org/_layouts/15/treatybodyexternal/Download.aspx?symbolno=CRC%2fC%2fCZE%2fCO%2f5-6&amp;Lang=en" TargetMode="External"/><Relationship Id="rId17" Type="http://schemas.openxmlformats.org/officeDocument/2006/relationships/hyperlink" Target="https://tbinternet.ohchr.org/_layouts/15/treatybodyexternal/Download.aspx?symbolno=CRC%2fC%2fGEO%2fCO%2f4&amp;Lang=en" TargetMode="External"/><Relationship Id="rId25" Type="http://schemas.openxmlformats.org/officeDocument/2006/relationships/hyperlink" Target="https://tbinternet.ohchr.org/_layouts/15/treatybodyexternal/Download.aspx?symbolno=CRC%2fC%2fKAZ%2fCO%2f4&amp;Lang=en" TargetMode="External"/><Relationship Id="rId33" Type="http://schemas.openxmlformats.org/officeDocument/2006/relationships/hyperlink" Target="https://tbinternet.ohchr.org/_layouts/15/treatybodyexternal/Download.aspx?symbolno=CRC%2fC%2fMNE%2fCO%2f2-3&amp;Lang=en" TargetMode="External"/><Relationship Id="rId38" Type="http://schemas.openxmlformats.org/officeDocument/2006/relationships/hyperlink" Target="https://tbinternet.ohchr.org/_layouts/15/treatybodyexternal/Download.aspx?symbolno=CRC%2fC%2fMDA%2fCO%2f4-5&amp;Lang=en" TargetMode="External"/><Relationship Id="rId46" Type="http://schemas.openxmlformats.org/officeDocument/2006/relationships/hyperlink" Target="https://tbinternet.ohchr.org/_layouts/15/treatybodyexternal/Download.aspx?symbolno=CRC%2fC%2fESP%2fCO%2f5-6&amp;Lang=en" TargetMode="External"/><Relationship Id="rId20" Type="http://schemas.openxmlformats.org/officeDocument/2006/relationships/hyperlink" Target="https://tbinternet.ohchr.org/_layouts/15/treatybodyexternal/Download.aspx?symbolno=CRC%2fC%2fVAT%2fCO%2f2&amp;Lang=en" TargetMode="External"/><Relationship Id="rId41" Type="http://schemas.openxmlformats.org/officeDocument/2006/relationships/hyperlink" Target="https://tbinternet.ohchr.org/_layouts/15/treatybodyexternal/Download.aspx?symbolno=CRC%2fC%2fRUS%2fCO%2f4-5&amp;Lang=en" TargetMode="External"/><Relationship Id="rId54" Type="http://schemas.openxmlformats.org/officeDocument/2006/relationships/hyperlink" Target="https://tbinternet.ohchr.org/_layouts/15/treatybodyexternal/Download.aspx?symbolno=CRC%2fC%2fUZB%2fCO%2f3-4&amp;Lang=en" TargetMode="External"/><Relationship Id="rId1" Type="http://schemas.openxmlformats.org/officeDocument/2006/relationships/hyperlink" Target="https://tbinternet.ohchr.org/_layouts/15/treatybodyexternal/Download.aspx?symbolno=CRC%2fC%2fALB%2fCO%2f2-4&amp;Lang=en" TargetMode="External"/><Relationship Id="rId6" Type="http://schemas.openxmlformats.org/officeDocument/2006/relationships/hyperlink" Target="https://tbinternet.ohchr.org/_layouts/15/treatybodyexternal/Download.aspx?symbolno=CRC%2fC%2fBLR%2fCO%2f5-6&amp;Lang=en" TargetMode="External"/><Relationship Id="rId15" Type="http://schemas.openxmlformats.org/officeDocument/2006/relationships/hyperlink" Target="https://tbinternet.ohchr.org/_layouts/15/treatybodyexternal/TBSearch.aspx?Lang=en&amp;TreatyID=5&amp;DocTypeID=5" TargetMode="External"/><Relationship Id="rId23" Type="http://schemas.openxmlformats.org/officeDocument/2006/relationships/hyperlink" Target="https://tbinternet.ohchr.org/_layouts/15/treatybodyexternal/Download.aspx?symbolno=CRC%2fC%2fIRL%2fCO%2f3-4&amp;Lang=en" TargetMode="External"/><Relationship Id="rId28" Type="http://schemas.openxmlformats.org/officeDocument/2006/relationships/hyperlink" Target="https://tbinternet.ohchr.org/_layouts/15/treatybodyexternal/Download.aspx?symbolno=CRC%2fC%2fLIE%2fCO%2f2&amp;Lang=en" TargetMode="External"/><Relationship Id="rId36" Type="http://schemas.openxmlformats.org/officeDocument/2006/relationships/hyperlink" Target="https://tbinternet.ohchr.org/_layouts/15/treatybodyexternal/Download.aspx?symbolno=CRC%2fC%2fPOL%2fCO%2f5-6&amp;Lang=en" TargetMode="External"/><Relationship Id="rId49" Type="http://schemas.openxmlformats.org/officeDocument/2006/relationships/hyperlink" Target="https://tbinternet.ohchr.org/Treaties/CRC/Shared%20Documents/TJK/INT_CRC_COC_TJK_29110_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X8066"/>
  <sheetViews>
    <sheetView tabSelected="1" zoomScaleNormal="100" workbookViewId="0">
      <pane ySplit="2" topLeftCell="A7235" activePane="bottomLeft" state="frozen"/>
      <selection pane="bottomLeft" activeCell="H7239" sqref="H7239"/>
      <selection activeCell="A3" sqref="A3"/>
    </sheetView>
  </sheetViews>
  <sheetFormatPr defaultColWidth="14.28515625" defaultRowHeight="15"/>
  <cols>
    <col min="1" max="1" width="5.7109375" style="107" customWidth="1"/>
    <col min="2" max="2" width="18.28515625" style="107" customWidth="1"/>
    <col min="3" max="3" width="10.7109375" style="105" customWidth="1"/>
    <col min="4" max="4" width="16.28515625" style="108" customWidth="1"/>
    <col min="5" max="5" width="12.7109375" style="108" customWidth="1"/>
    <col min="6" max="6" width="118.85546875" style="278" customWidth="1"/>
    <col min="7" max="7" width="12.85546875" style="280" customWidth="1"/>
    <col min="8" max="8" width="10.5703125" style="124" customWidth="1"/>
    <col min="9" max="9" width="16.5703125" style="280" customWidth="1"/>
    <col min="10" max="10" width="18" style="280" customWidth="1"/>
    <col min="11" max="12" width="10.140625" style="104" customWidth="1"/>
    <col min="13" max="13" width="9.140625" style="104" customWidth="1"/>
    <col min="14" max="14" width="10.85546875" style="104" customWidth="1"/>
    <col min="15" max="15" width="11.28515625" style="104" customWidth="1"/>
    <col min="16" max="16" width="12.28515625" style="104" customWidth="1"/>
    <col min="17" max="17" width="11.42578125" style="104" customWidth="1"/>
    <col min="18" max="18" width="10.85546875" style="106" customWidth="1"/>
    <col min="19" max="19" width="11.7109375" style="227" customWidth="1"/>
    <col min="20" max="20" width="14.140625" style="109" customWidth="1"/>
    <col min="21" max="22" width="18" style="107" customWidth="1"/>
    <col min="23" max="24" width="23.28515625" style="107" hidden="1" customWidth="1"/>
  </cols>
  <sheetData>
    <row r="1" spans="1:24" s="56" customFormat="1" ht="20.25">
      <c r="A1" s="106"/>
      <c r="B1" s="109"/>
      <c r="C1" s="148"/>
      <c r="D1" s="149"/>
      <c r="E1" s="149"/>
      <c r="F1" s="266" t="s">
        <v>0</v>
      </c>
      <c r="G1" s="265"/>
      <c r="H1" s="134"/>
      <c r="I1" s="281" t="s">
        <v>1</v>
      </c>
      <c r="J1" s="281"/>
      <c r="K1" s="235" t="s">
        <v>0</v>
      </c>
      <c r="L1" s="235" t="s">
        <v>0</v>
      </c>
      <c r="M1" s="235" t="s">
        <v>0</v>
      </c>
      <c r="N1" s="235" t="s">
        <v>0</v>
      </c>
      <c r="O1" s="235" t="s">
        <v>0</v>
      </c>
      <c r="P1" s="235" t="s">
        <v>0</v>
      </c>
      <c r="Q1" s="150" t="s">
        <v>2</v>
      </c>
      <c r="R1" s="150" t="s">
        <v>2</v>
      </c>
      <c r="S1" s="150" t="s">
        <v>2</v>
      </c>
      <c r="T1" s="147" t="s">
        <v>2</v>
      </c>
      <c r="U1" s="147" t="s">
        <v>2</v>
      </c>
      <c r="V1" s="147" t="s">
        <v>2</v>
      </c>
      <c r="W1" s="147" t="s">
        <v>2</v>
      </c>
      <c r="X1" s="147" t="s">
        <v>2</v>
      </c>
    </row>
    <row r="2" spans="1:24" s="110" customFormat="1" ht="41.25">
      <c r="A2" s="151" t="s">
        <v>3</v>
      </c>
      <c r="B2" s="282" t="s">
        <v>4</v>
      </c>
      <c r="C2" s="151" t="s">
        <v>5</v>
      </c>
      <c r="D2" s="151" t="s">
        <v>6</v>
      </c>
      <c r="E2" s="151" t="s">
        <v>7</v>
      </c>
      <c r="F2" s="236" t="s">
        <v>8</v>
      </c>
      <c r="G2" s="152" t="s">
        <v>9</v>
      </c>
      <c r="H2" s="153" t="s">
        <v>10</v>
      </c>
      <c r="I2" s="154" t="s">
        <v>11</v>
      </c>
      <c r="J2" s="154" t="s">
        <v>12</v>
      </c>
      <c r="K2" s="236" t="s">
        <v>13</v>
      </c>
      <c r="L2" s="237" t="s">
        <v>14</v>
      </c>
      <c r="M2" s="237" t="s">
        <v>15</v>
      </c>
      <c r="N2" s="237" t="s">
        <v>16</v>
      </c>
      <c r="O2" s="237" t="s">
        <v>17</v>
      </c>
      <c r="P2" s="237" t="s">
        <v>18</v>
      </c>
      <c r="Q2" s="151" t="s">
        <v>19</v>
      </c>
      <c r="R2" s="111" t="s">
        <v>20</v>
      </c>
      <c r="S2" s="151" t="s">
        <v>21</v>
      </c>
      <c r="T2" s="112" t="s">
        <v>22</v>
      </c>
      <c r="U2" s="151" t="s">
        <v>23</v>
      </c>
      <c r="V2" s="151" t="s">
        <v>24</v>
      </c>
      <c r="W2" s="151" t="s">
        <v>25</v>
      </c>
      <c r="X2" s="151" t="s">
        <v>26</v>
      </c>
    </row>
    <row r="3" spans="1:24" ht="30.75">
      <c r="A3" s="155">
        <v>1</v>
      </c>
      <c r="B3" s="157" t="s">
        <v>27</v>
      </c>
      <c r="C3" s="155">
        <v>2012</v>
      </c>
      <c r="D3" s="157" t="s">
        <v>28</v>
      </c>
      <c r="E3" s="157" t="s">
        <v>29</v>
      </c>
      <c r="F3" s="267" t="s">
        <v>30</v>
      </c>
      <c r="G3" s="157" t="s">
        <v>31</v>
      </c>
      <c r="H3" s="156" t="s">
        <v>29</v>
      </c>
      <c r="I3" s="157" t="s">
        <v>32</v>
      </c>
      <c r="J3" s="157" t="s">
        <v>33</v>
      </c>
      <c r="K3" s="238" t="s">
        <v>34</v>
      </c>
      <c r="L3" s="239" t="s">
        <v>34</v>
      </c>
      <c r="M3" s="239" t="s">
        <v>34</v>
      </c>
      <c r="N3" s="239" t="s">
        <v>34</v>
      </c>
      <c r="O3" s="239" t="s">
        <v>34</v>
      </c>
      <c r="P3" s="239" t="s">
        <v>34</v>
      </c>
      <c r="Q3" s="155" t="s">
        <v>34</v>
      </c>
      <c r="R3" s="99" t="s">
        <v>34</v>
      </c>
      <c r="S3" s="158">
        <v>1</v>
      </c>
      <c r="T3" s="102" t="s">
        <v>35</v>
      </c>
      <c r="U3" s="157" t="s">
        <v>28</v>
      </c>
      <c r="V3" s="157" t="s">
        <v>29</v>
      </c>
      <c r="W3" s="157" t="s">
        <v>36</v>
      </c>
      <c r="X3" s="157" t="s">
        <v>36</v>
      </c>
    </row>
    <row r="4" spans="1:24" ht="41.25">
      <c r="A4" s="155">
        <v>2</v>
      </c>
      <c r="B4" s="157" t="s">
        <v>27</v>
      </c>
      <c r="C4" s="155">
        <v>2012</v>
      </c>
      <c r="D4" s="157" t="s">
        <v>28</v>
      </c>
      <c r="E4" s="157" t="s">
        <v>37</v>
      </c>
      <c r="F4" s="267" t="s">
        <v>38</v>
      </c>
      <c r="G4" s="157" t="s">
        <v>31</v>
      </c>
      <c r="H4" s="156" t="s">
        <v>39</v>
      </c>
      <c r="I4" s="157" t="s">
        <v>32</v>
      </c>
      <c r="J4" s="157" t="s">
        <v>33</v>
      </c>
      <c r="K4" s="238" t="s">
        <v>34</v>
      </c>
      <c r="L4" s="239" t="s">
        <v>34</v>
      </c>
      <c r="M4" s="239" t="s">
        <v>34</v>
      </c>
      <c r="N4" s="239" t="s">
        <v>34</v>
      </c>
      <c r="O4" s="239" t="s">
        <v>34</v>
      </c>
      <c r="P4" s="239" t="s">
        <v>34</v>
      </c>
      <c r="Q4" s="155" t="s">
        <v>34</v>
      </c>
      <c r="R4" s="99" t="s">
        <v>34</v>
      </c>
      <c r="S4" s="158">
        <v>1</v>
      </c>
      <c r="T4" s="102" t="s">
        <v>35</v>
      </c>
      <c r="U4" s="157" t="s">
        <v>28</v>
      </c>
      <c r="V4" s="157" t="s">
        <v>29</v>
      </c>
      <c r="W4" s="157" t="s">
        <v>36</v>
      </c>
      <c r="X4" s="157" t="s">
        <v>36</v>
      </c>
    </row>
    <row r="5" spans="1:24" ht="41.25">
      <c r="A5" s="155">
        <v>3</v>
      </c>
      <c r="B5" s="157" t="s">
        <v>27</v>
      </c>
      <c r="C5" s="155">
        <v>2012</v>
      </c>
      <c r="D5" s="157" t="s">
        <v>28</v>
      </c>
      <c r="E5" s="157" t="s">
        <v>40</v>
      </c>
      <c r="F5" s="267" t="s">
        <v>41</v>
      </c>
      <c r="G5" s="157" t="s">
        <v>31</v>
      </c>
      <c r="H5" s="156" t="s">
        <v>42</v>
      </c>
      <c r="I5" s="157" t="s">
        <v>32</v>
      </c>
      <c r="J5" s="157" t="s">
        <v>33</v>
      </c>
      <c r="K5" s="238" t="s">
        <v>34</v>
      </c>
      <c r="L5" s="239" t="s">
        <v>34</v>
      </c>
      <c r="M5" s="239" t="s">
        <v>34</v>
      </c>
      <c r="N5" s="239" t="s">
        <v>34</v>
      </c>
      <c r="O5" s="239" t="s">
        <v>34</v>
      </c>
      <c r="P5" s="239" t="s">
        <v>34</v>
      </c>
      <c r="Q5" s="155" t="s">
        <v>34</v>
      </c>
      <c r="R5" s="99" t="s">
        <v>34</v>
      </c>
      <c r="S5" s="158">
        <v>1</v>
      </c>
      <c r="T5" s="102" t="s">
        <v>35</v>
      </c>
      <c r="U5" s="157" t="s">
        <v>28</v>
      </c>
      <c r="V5" s="157" t="s">
        <v>43</v>
      </c>
      <c r="W5" s="157" t="s">
        <v>42</v>
      </c>
      <c r="X5" s="157" t="s">
        <v>42</v>
      </c>
    </row>
    <row r="6" spans="1:24" ht="30.75">
      <c r="A6" s="155">
        <v>4</v>
      </c>
      <c r="B6" s="157" t="s">
        <v>27</v>
      </c>
      <c r="C6" s="155">
        <v>2012</v>
      </c>
      <c r="D6" s="157" t="s">
        <v>28</v>
      </c>
      <c r="E6" s="157" t="s">
        <v>44</v>
      </c>
      <c r="F6" s="267" t="s">
        <v>45</v>
      </c>
      <c r="G6" s="157" t="s">
        <v>31</v>
      </c>
      <c r="H6" s="156" t="s">
        <v>46</v>
      </c>
      <c r="I6" s="157" t="s">
        <v>32</v>
      </c>
      <c r="J6" s="157" t="s">
        <v>47</v>
      </c>
      <c r="K6" s="238" t="s">
        <v>34</v>
      </c>
      <c r="L6" s="239" t="s">
        <v>34</v>
      </c>
      <c r="M6" s="239" t="s">
        <v>34</v>
      </c>
      <c r="N6" s="239" t="s">
        <v>34</v>
      </c>
      <c r="O6" s="239" t="s">
        <v>34</v>
      </c>
      <c r="P6" s="239" t="s">
        <v>34</v>
      </c>
      <c r="Q6" s="155" t="s">
        <v>34</v>
      </c>
      <c r="R6" s="99" t="s">
        <v>48</v>
      </c>
      <c r="S6" s="158">
        <v>1</v>
      </c>
      <c r="T6" s="102" t="s">
        <v>35</v>
      </c>
      <c r="U6" s="157" t="s">
        <v>28</v>
      </c>
      <c r="V6" s="157" t="s">
        <v>46</v>
      </c>
      <c r="W6" s="157" t="s">
        <v>49</v>
      </c>
      <c r="X6" s="157" t="s">
        <v>50</v>
      </c>
    </row>
    <row r="7" spans="1:24" ht="30.75">
      <c r="A7" s="155">
        <v>5</v>
      </c>
      <c r="B7" s="157" t="s">
        <v>27</v>
      </c>
      <c r="C7" s="155">
        <v>2012</v>
      </c>
      <c r="D7" s="157" t="s">
        <v>28</v>
      </c>
      <c r="E7" s="157" t="s">
        <v>44</v>
      </c>
      <c r="F7" s="267" t="s">
        <v>51</v>
      </c>
      <c r="G7" s="157" t="s">
        <v>31</v>
      </c>
      <c r="H7" s="156" t="s">
        <v>46</v>
      </c>
      <c r="I7" s="157" t="s">
        <v>32</v>
      </c>
      <c r="J7" s="157" t="s">
        <v>47</v>
      </c>
      <c r="K7" s="238" t="s">
        <v>34</v>
      </c>
      <c r="L7" s="239" t="s">
        <v>34</v>
      </c>
      <c r="M7" s="239" t="s">
        <v>34</v>
      </c>
      <c r="N7" s="239" t="s">
        <v>34</v>
      </c>
      <c r="O7" s="239" t="s">
        <v>34</v>
      </c>
      <c r="P7" s="239" t="s">
        <v>34</v>
      </c>
      <c r="Q7" s="155" t="s">
        <v>34</v>
      </c>
      <c r="R7" s="99" t="s">
        <v>48</v>
      </c>
      <c r="S7" s="158">
        <v>1</v>
      </c>
      <c r="T7" s="102" t="s">
        <v>35</v>
      </c>
      <c r="U7" s="157" t="s">
        <v>28</v>
      </c>
      <c r="V7" s="157" t="s">
        <v>46</v>
      </c>
      <c r="W7" s="157" t="s">
        <v>52</v>
      </c>
      <c r="X7" s="157" t="s">
        <v>50</v>
      </c>
    </row>
    <row r="8" spans="1:24" ht="30.75">
      <c r="A8" s="155">
        <v>6</v>
      </c>
      <c r="B8" s="157" t="s">
        <v>27</v>
      </c>
      <c r="C8" s="155">
        <v>2012</v>
      </c>
      <c r="D8" s="157" t="s">
        <v>28</v>
      </c>
      <c r="E8" s="157" t="s">
        <v>44</v>
      </c>
      <c r="F8" s="267" t="s">
        <v>53</v>
      </c>
      <c r="G8" s="157" t="s">
        <v>31</v>
      </c>
      <c r="H8" s="156" t="s">
        <v>46</v>
      </c>
      <c r="I8" s="157" t="s">
        <v>32</v>
      </c>
      <c r="J8" s="157" t="s">
        <v>47</v>
      </c>
      <c r="K8" s="238" t="s">
        <v>34</v>
      </c>
      <c r="L8" s="239" t="s">
        <v>34</v>
      </c>
      <c r="M8" s="239" t="s">
        <v>34</v>
      </c>
      <c r="N8" s="239" t="s">
        <v>34</v>
      </c>
      <c r="O8" s="239" t="s">
        <v>34</v>
      </c>
      <c r="P8" s="239" t="s">
        <v>34</v>
      </c>
      <c r="Q8" s="155" t="s">
        <v>34</v>
      </c>
      <c r="R8" s="99" t="s">
        <v>34</v>
      </c>
      <c r="S8" s="158">
        <v>1</v>
      </c>
      <c r="T8" s="102" t="s">
        <v>35</v>
      </c>
      <c r="U8" s="157" t="s">
        <v>28</v>
      </c>
      <c r="V8" s="157" t="s">
        <v>46</v>
      </c>
      <c r="W8" s="157" t="s">
        <v>49</v>
      </c>
      <c r="X8" s="157" t="s">
        <v>49</v>
      </c>
    </row>
    <row r="9" spans="1:24" ht="30.75">
      <c r="A9" s="155">
        <v>7</v>
      </c>
      <c r="B9" s="157" t="s">
        <v>27</v>
      </c>
      <c r="C9" s="155">
        <v>2012</v>
      </c>
      <c r="D9" s="157" t="s">
        <v>28</v>
      </c>
      <c r="E9" s="157" t="s">
        <v>44</v>
      </c>
      <c r="F9" s="267" t="s">
        <v>54</v>
      </c>
      <c r="G9" s="157" t="s">
        <v>31</v>
      </c>
      <c r="H9" s="156" t="s">
        <v>46</v>
      </c>
      <c r="I9" s="157" t="s">
        <v>32</v>
      </c>
      <c r="J9" s="157" t="s">
        <v>47</v>
      </c>
      <c r="K9" s="238" t="s">
        <v>34</v>
      </c>
      <c r="L9" s="239" t="s">
        <v>34</v>
      </c>
      <c r="M9" s="239" t="s">
        <v>34</v>
      </c>
      <c r="N9" s="239" t="s">
        <v>34</v>
      </c>
      <c r="O9" s="239" t="s">
        <v>48</v>
      </c>
      <c r="P9" s="239" t="s">
        <v>34</v>
      </c>
      <c r="Q9" s="159" t="s">
        <v>34</v>
      </c>
      <c r="R9" s="100" t="s">
        <v>34</v>
      </c>
      <c r="S9" s="158">
        <v>1</v>
      </c>
      <c r="T9" s="102" t="s">
        <v>35</v>
      </c>
      <c r="U9" s="157" t="s">
        <v>28</v>
      </c>
      <c r="V9" s="157" t="s">
        <v>46</v>
      </c>
      <c r="W9" s="160" t="s">
        <v>49</v>
      </c>
      <c r="X9" s="160" t="s">
        <v>49</v>
      </c>
    </row>
    <row r="10" spans="1:24" ht="30.75">
      <c r="A10" s="155">
        <v>8</v>
      </c>
      <c r="B10" s="157" t="s">
        <v>27</v>
      </c>
      <c r="C10" s="155">
        <v>2012</v>
      </c>
      <c r="D10" s="157" t="s">
        <v>28</v>
      </c>
      <c r="E10" s="157" t="s">
        <v>44</v>
      </c>
      <c r="F10" s="267" t="s">
        <v>55</v>
      </c>
      <c r="G10" s="157" t="s">
        <v>31</v>
      </c>
      <c r="H10" s="156" t="s">
        <v>46</v>
      </c>
      <c r="I10" s="157" t="s">
        <v>32</v>
      </c>
      <c r="J10" s="157" t="s">
        <v>47</v>
      </c>
      <c r="K10" s="238" t="s">
        <v>34</v>
      </c>
      <c r="L10" s="239" t="s">
        <v>34</v>
      </c>
      <c r="M10" s="239" t="s">
        <v>34</v>
      </c>
      <c r="N10" s="239" t="s">
        <v>34</v>
      </c>
      <c r="O10" s="239" t="s">
        <v>34</v>
      </c>
      <c r="P10" s="239" t="s">
        <v>34</v>
      </c>
      <c r="Q10" s="159" t="s">
        <v>34</v>
      </c>
      <c r="R10" s="100" t="s">
        <v>34</v>
      </c>
      <c r="S10" s="158">
        <v>1</v>
      </c>
      <c r="T10" s="102" t="s">
        <v>35</v>
      </c>
      <c r="U10" s="157" t="s">
        <v>28</v>
      </c>
      <c r="V10" s="157" t="s">
        <v>46</v>
      </c>
      <c r="W10" s="160" t="s">
        <v>49</v>
      </c>
      <c r="X10" s="160" t="s">
        <v>49</v>
      </c>
    </row>
    <row r="11" spans="1:24" ht="30.75">
      <c r="A11" s="155">
        <v>9</v>
      </c>
      <c r="B11" s="157" t="s">
        <v>27</v>
      </c>
      <c r="C11" s="155">
        <v>2012</v>
      </c>
      <c r="D11" s="157" t="s">
        <v>28</v>
      </c>
      <c r="E11" s="157" t="s">
        <v>44</v>
      </c>
      <c r="F11" s="267" t="s">
        <v>56</v>
      </c>
      <c r="G11" s="157" t="s">
        <v>31</v>
      </c>
      <c r="H11" s="161" t="s">
        <v>46</v>
      </c>
      <c r="I11" s="157" t="s">
        <v>32</v>
      </c>
      <c r="J11" s="157" t="s">
        <v>47</v>
      </c>
      <c r="K11" s="238" t="s">
        <v>34</v>
      </c>
      <c r="L11" s="239" t="s">
        <v>34</v>
      </c>
      <c r="M11" s="239" t="s">
        <v>34</v>
      </c>
      <c r="N11" s="239" t="s">
        <v>34</v>
      </c>
      <c r="O11" s="239" t="s">
        <v>34</v>
      </c>
      <c r="P11" s="239" t="s">
        <v>34</v>
      </c>
      <c r="Q11" s="159" t="s">
        <v>34</v>
      </c>
      <c r="R11" s="100" t="s">
        <v>34</v>
      </c>
      <c r="S11" s="158">
        <v>1</v>
      </c>
      <c r="T11" s="102" t="s">
        <v>35</v>
      </c>
      <c r="U11" s="157" t="s">
        <v>28</v>
      </c>
      <c r="V11" s="157" t="s">
        <v>46</v>
      </c>
      <c r="W11" s="160" t="s">
        <v>36</v>
      </c>
      <c r="X11" s="160" t="s">
        <v>36</v>
      </c>
    </row>
    <row r="12" spans="1:24" ht="41.25">
      <c r="A12" s="155">
        <v>10</v>
      </c>
      <c r="B12" s="157" t="s">
        <v>27</v>
      </c>
      <c r="C12" s="155">
        <v>2012</v>
      </c>
      <c r="D12" s="157" t="s">
        <v>28</v>
      </c>
      <c r="E12" s="160" t="s">
        <v>57</v>
      </c>
      <c r="F12" s="267" t="s">
        <v>58</v>
      </c>
      <c r="G12" s="157" t="s">
        <v>31</v>
      </c>
      <c r="H12" s="156" t="s">
        <v>50</v>
      </c>
      <c r="I12" s="157" t="s">
        <v>32</v>
      </c>
      <c r="J12" s="157" t="s">
        <v>59</v>
      </c>
      <c r="K12" s="238" t="s">
        <v>48</v>
      </c>
      <c r="L12" s="239" t="s">
        <v>34</v>
      </c>
      <c r="M12" s="239" t="s">
        <v>34</v>
      </c>
      <c r="N12" s="239" t="s">
        <v>34</v>
      </c>
      <c r="O12" s="239" t="s">
        <v>34</v>
      </c>
      <c r="P12" s="239" t="s">
        <v>34</v>
      </c>
      <c r="Q12" s="159" t="s">
        <v>48</v>
      </c>
      <c r="R12" s="100" t="s">
        <v>48</v>
      </c>
      <c r="S12" s="158">
        <v>1</v>
      </c>
      <c r="T12" s="102" t="s">
        <v>35</v>
      </c>
      <c r="U12" s="157" t="s">
        <v>28</v>
      </c>
      <c r="V12" s="160" t="s">
        <v>57</v>
      </c>
      <c r="W12" s="157" t="s">
        <v>42</v>
      </c>
      <c r="X12" s="157" t="s">
        <v>50</v>
      </c>
    </row>
    <row r="13" spans="1:24" ht="41.25">
      <c r="A13" s="155">
        <v>11</v>
      </c>
      <c r="B13" s="157" t="s">
        <v>27</v>
      </c>
      <c r="C13" s="155">
        <v>2012</v>
      </c>
      <c r="D13" s="157" t="s">
        <v>28</v>
      </c>
      <c r="E13" s="160" t="s">
        <v>60</v>
      </c>
      <c r="F13" s="268" t="s">
        <v>61</v>
      </c>
      <c r="G13" s="157" t="s">
        <v>31</v>
      </c>
      <c r="H13" s="156" t="s">
        <v>42</v>
      </c>
      <c r="I13" s="157" t="s">
        <v>32</v>
      </c>
      <c r="J13" s="157" t="s">
        <v>33</v>
      </c>
      <c r="K13" s="238" t="s">
        <v>34</v>
      </c>
      <c r="L13" s="239" t="s">
        <v>34</v>
      </c>
      <c r="M13" s="239" t="s">
        <v>34</v>
      </c>
      <c r="N13" s="239" t="s">
        <v>34</v>
      </c>
      <c r="O13" s="239" t="s">
        <v>34</v>
      </c>
      <c r="P13" s="239" t="s">
        <v>34</v>
      </c>
      <c r="Q13" s="159" t="s">
        <v>34</v>
      </c>
      <c r="R13" s="100" t="s">
        <v>34</v>
      </c>
      <c r="S13" s="158">
        <v>1</v>
      </c>
      <c r="T13" s="102" t="s">
        <v>35</v>
      </c>
      <c r="U13" s="157" t="s">
        <v>28</v>
      </c>
      <c r="V13" s="160" t="s">
        <v>62</v>
      </c>
      <c r="W13" s="157" t="s">
        <v>42</v>
      </c>
      <c r="X13" s="157" t="s">
        <v>50</v>
      </c>
    </row>
    <row r="14" spans="1:24" ht="41.25">
      <c r="A14" s="155">
        <v>12</v>
      </c>
      <c r="B14" s="157" t="s">
        <v>27</v>
      </c>
      <c r="C14" s="155">
        <v>2012</v>
      </c>
      <c r="D14" s="157" t="s">
        <v>28</v>
      </c>
      <c r="E14" s="160" t="s">
        <v>63</v>
      </c>
      <c r="F14" s="268" t="s">
        <v>64</v>
      </c>
      <c r="G14" s="157" t="s">
        <v>31</v>
      </c>
      <c r="H14" s="156" t="s">
        <v>42</v>
      </c>
      <c r="I14" s="157" t="s">
        <v>32</v>
      </c>
      <c r="J14" s="157" t="s">
        <v>33</v>
      </c>
      <c r="K14" s="238" t="s">
        <v>34</v>
      </c>
      <c r="L14" s="239" t="s">
        <v>34</v>
      </c>
      <c r="M14" s="239" t="s">
        <v>34</v>
      </c>
      <c r="N14" s="239" t="s">
        <v>34</v>
      </c>
      <c r="O14" s="239" t="s">
        <v>34</v>
      </c>
      <c r="P14" s="239" t="s">
        <v>34</v>
      </c>
      <c r="Q14" s="159" t="s">
        <v>34</v>
      </c>
      <c r="R14" s="100" t="s">
        <v>34</v>
      </c>
      <c r="S14" s="158">
        <v>1</v>
      </c>
      <c r="T14" s="102" t="s">
        <v>35</v>
      </c>
      <c r="U14" s="157" t="s">
        <v>28</v>
      </c>
      <c r="V14" s="160" t="s">
        <v>65</v>
      </c>
      <c r="W14" s="157" t="s">
        <v>42</v>
      </c>
      <c r="X14" s="157" t="s">
        <v>42</v>
      </c>
    </row>
    <row r="15" spans="1:24" ht="41.25">
      <c r="A15" s="155">
        <v>13</v>
      </c>
      <c r="B15" s="157" t="s">
        <v>27</v>
      </c>
      <c r="C15" s="155">
        <v>2012</v>
      </c>
      <c r="D15" s="157" t="s">
        <v>28</v>
      </c>
      <c r="E15" s="160" t="s">
        <v>63</v>
      </c>
      <c r="F15" s="268" t="s">
        <v>66</v>
      </c>
      <c r="G15" s="157" t="s">
        <v>31</v>
      </c>
      <c r="H15" s="161" t="s">
        <v>42</v>
      </c>
      <c r="I15" s="157" t="s">
        <v>32</v>
      </c>
      <c r="J15" s="157" t="s">
        <v>33</v>
      </c>
      <c r="K15" s="238" t="s">
        <v>34</v>
      </c>
      <c r="L15" s="239" t="s">
        <v>34</v>
      </c>
      <c r="M15" s="239" t="s">
        <v>34</v>
      </c>
      <c r="N15" s="239" t="s">
        <v>34</v>
      </c>
      <c r="O15" s="239" t="s">
        <v>34</v>
      </c>
      <c r="P15" s="239" t="s">
        <v>34</v>
      </c>
      <c r="Q15" s="159" t="s">
        <v>34</v>
      </c>
      <c r="R15" s="100" t="s">
        <v>34</v>
      </c>
      <c r="S15" s="158">
        <v>1</v>
      </c>
      <c r="T15" s="102" t="s">
        <v>35</v>
      </c>
      <c r="U15" s="157" t="s">
        <v>28</v>
      </c>
      <c r="V15" s="160" t="s">
        <v>67</v>
      </c>
      <c r="W15" s="160" t="s">
        <v>68</v>
      </c>
      <c r="X15" s="160" t="s">
        <v>68</v>
      </c>
    </row>
    <row r="16" spans="1:24" ht="41.25">
      <c r="A16" s="155">
        <v>14</v>
      </c>
      <c r="B16" s="157" t="s">
        <v>27</v>
      </c>
      <c r="C16" s="155">
        <v>2012</v>
      </c>
      <c r="D16" s="160" t="s">
        <v>69</v>
      </c>
      <c r="E16" s="160" t="s">
        <v>69</v>
      </c>
      <c r="F16" s="268" t="s">
        <v>70</v>
      </c>
      <c r="G16" s="157" t="s">
        <v>31</v>
      </c>
      <c r="H16" s="156" t="s">
        <v>29</v>
      </c>
      <c r="I16" s="160" t="s">
        <v>71</v>
      </c>
      <c r="J16" s="157" t="s">
        <v>72</v>
      </c>
      <c r="K16" s="238" t="s">
        <v>34</v>
      </c>
      <c r="L16" s="239" t="s">
        <v>34</v>
      </c>
      <c r="M16" s="239" t="s">
        <v>34</v>
      </c>
      <c r="N16" s="239" t="s">
        <v>34</v>
      </c>
      <c r="O16" s="239" t="s">
        <v>34</v>
      </c>
      <c r="P16" s="239" t="s">
        <v>34</v>
      </c>
      <c r="Q16" s="159" t="s">
        <v>34</v>
      </c>
      <c r="R16" s="100" t="s">
        <v>34</v>
      </c>
      <c r="S16" s="158">
        <v>1</v>
      </c>
      <c r="T16" s="103" t="s">
        <v>73</v>
      </c>
      <c r="U16" s="160" t="s">
        <v>69</v>
      </c>
      <c r="V16" s="160" t="s">
        <v>69</v>
      </c>
      <c r="W16" s="160" t="s">
        <v>36</v>
      </c>
      <c r="X16" s="160" t="s">
        <v>36</v>
      </c>
    </row>
    <row r="17" spans="1:24" ht="51">
      <c r="A17" s="155">
        <v>15</v>
      </c>
      <c r="B17" s="157" t="s">
        <v>27</v>
      </c>
      <c r="C17" s="155">
        <v>2012</v>
      </c>
      <c r="D17" s="160" t="s">
        <v>74</v>
      </c>
      <c r="E17" s="160" t="s">
        <v>75</v>
      </c>
      <c r="F17" s="268" t="s">
        <v>76</v>
      </c>
      <c r="G17" s="157" t="s">
        <v>31</v>
      </c>
      <c r="H17" s="161" t="s">
        <v>39</v>
      </c>
      <c r="I17" s="157" t="s">
        <v>32</v>
      </c>
      <c r="J17" s="157" t="s">
        <v>33</v>
      </c>
      <c r="K17" s="238" t="s">
        <v>48</v>
      </c>
      <c r="L17" s="239" t="s">
        <v>34</v>
      </c>
      <c r="M17" s="239" t="s">
        <v>48</v>
      </c>
      <c r="N17" s="239" t="s">
        <v>34</v>
      </c>
      <c r="O17" s="239" t="s">
        <v>34</v>
      </c>
      <c r="P17" s="239" t="s">
        <v>34</v>
      </c>
      <c r="Q17" s="159" t="s">
        <v>34</v>
      </c>
      <c r="R17" s="100" t="s">
        <v>34</v>
      </c>
      <c r="S17" s="158">
        <v>1</v>
      </c>
      <c r="T17" s="103" t="s">
        <v>77</v>
      </c>
      <c r="U17" s="160" t="s">
        <v>74</v>
      </c>
      <c r="V17" s="160" t="s">
        <v>75</v>
      </c>
      <c r="W17" s="160" t="s">
        <v>78</v>
      </c>
      <c r="X17" s="160" t="s">
        <v>78</v>
      </c>
    </row>
    <row r="18" spans="1:24" ht="20.25">
      <c r="A18" s="155">
        <v>16</v>
      </c>
      <c r="B18" s="157" t="s">
        <v>27</v>
      </c>
      <c r="C18" s="155">
        <v>2012</v>
      </c>
      <c r="D18" s="160" t="s">
        <v>74</v>
      </c>
      <c r="E18" s="160" t="s">
        <v>79</v>
      </c>
      <c r="F18" s="268" t="s">
        <v>80</v>
      </c>
      <c r="G18" s="157" t="s">
        <v>31</v>
      </c>
      <c r="H18" s="161" t="s">
        <v>39</v>
      </c>
      <c r="I18" s="157" t="s">
        <v>32</v>
      </c>
      <c r="J18" s="157" t="s">
        <v>33</v>
      </c>
      <c r="K18" s="238" t="s">
        <v>34</v>
      </c>
      <c r="L18" s="239" t="s">
        <v>34</v>
      </c>
      <c r="M18" s="239" t="s">
        <v>34</v>
      </c>
      <c r="N18" s="239" t="s">
        <v>34</v>
      </c>
      <c r="O18" s="239" t="s">
        <v>34</v>
      </c>
      <c r="P18" s="239" t="s">
        <v>34</v>
      </c>
      <c r="Q18" s="159" t="s">
        <v>34</v>
      </c>
      <c r="R18" s="100" t="s">
        <v>34</v>
      </c>
      <c r="S18" s="158">
        <v>1</v>
      </c>
      <c r="T18" s="103" t="s">
        <v>77</v>
      </c>
      <c r="U18" s="160" t="s">
        <v>74</v>
      </c>
      <c r="V18" s="160" t="s">
        <v>79</v>
      </c>
      <c r="W18" s="160" t="s">
        <v>36</v>
      </c>
      <c r="X18" s="160" t="s">
        <v>36</v>
      </c>
    </row>
    <row r="19" spans="1:24" ht="81">
      <c r="A19" s="155">
        <v>17</v>
      </c>
      <c r="B19" s="157" t="s">
        <v>27</v>
      </c>
      <c r="C19" s="155">
        <v>2012</v>
      </c>
      <c r="D19" s="160" t="s">
        <v>74</v>
      </c>
      <c r="E19" s="160" t="s">
        <v>79</v>
      </c>
      <c r="F19" s="268" t="s">
        <v>81</v>
      </c>
      <c r="G19" s="157" t="s">
        <v>82</v>
      </c>
      <c r="H19" s="161" t="s">
        <v>83</v>
      </c>
      <c r="I19" s="157" t="s">
        <v>32</v>
      </c>
      <c r="J19" s="157" t="s">
        <v>33</v>
      </c>
      <c r="K19" s="238" t="s">
        <v>34</v>
      </c>
      <c r="L19" s="239" t="s">
        <v>34</v>
      </c>
      <c r="M19" s="239" t="s">
        <v>34</v>
      </c>
      <c r="N19" s="239" t="s">
        <v>34</v>
      </c>
      <c r="O19" s="239" t="s">
        <v>34</v>
      </c>
      <c r="P19" s="239" t="s">
        <v>34</v>
      </c>
      <c r="Q19" s="159" t="s">
        <v>34</v>
      </c>
      <c r="R19" s="100" t="s">
        <v>34</v>
      </c>
      <c r="S19" s="158">
        <v>1</v>
      </c>
      <c r="T19" s="103" t="s">
        <v>77</v>
      </c>
      <c r="U19" s="160" t="s">
        <v>74</v>
      </c>
      <c r="V19" s="160" t="s">
        <v>79</v>
      </c>
      <c r="W19" s="160" t="s">
        <v>36</v>
      </c>
      <c r="X19" s="160" t="s">
        <v>36</v>
      </c>
    </row>
    <row r="20" spans="1:24" ht="30.75">
      <c r="A20" s="155">
        <v>18</v>
      </c>
      <c r="B20" s="157" t="s">
        <v>27</v>
      </c>
      <c r="C20" s="155">
        <v>2012</v>
      </c>
      <c r="D20" s="160" t="s">
        <v>74</v>
      </c>
      <c r="E20" s="160" t="s">
        <v>79</v>
      </c>
      <c r="F20" s="268" t="s">
        <v>84</v>
      </c>
      <c r="G20" s="157" t="s">
        <v>31</v>
      </c>
      <c r="H20" s="161" t="s">
        <v>39</v>
      </c>
      <c r="I20" s="157" t="s">
        <v>32</v>
      </c>
      <c r="J20" s="157" t="s">
        <v>33</v>
      </c>
      <c r="K20" s="238" t="s">
        <v>34</v>
      </c>
      <c r="L20" s="239" t="s">
        <v>34</v>
      </c>
      <c r="M20" s="239" t="s">
        <v>34</v>
      </c>
      <c r="N20" s="239" t="s">
        <v>34</v>
      </c>
      <c r="O20" s="239" t="s">
        <v>34</v>
      </c>
      <c r="P20" s="239" t="s">
        <v>34</v>
      </c>
      <c r="Q20" s="159" t="s">
        <v>34</v>
      </c>
      <c r="R20" s="100" t="s">
        <v>34</v>
      </c>
      <c r="S20" s="158">
        <v>1</v>
      </c>
      <c r="T20" s="103" t="s">
        <v>77</v>
      </c>
      <c r="U20" s="160" t="s">
        <v>74</v>
      </c>
      <c r="V20" s="160" t="s">
        <v>79</v>
      </c>
      <c r="W20" s="160" t="s">
        <v>36</v>
      </c>
      <c r="X20" s="160" t="s">
        <v>36</v>
      </c>
    </row>
    <row r="21" spans="1:24" ht="41.25">
      <c r="A21" s="155">
        <v>19</v>
      </c>
      <c r="B21" s="157" t="s">
        <v>27</v>
      </c>
      <c r="C21" s="155">
        <v>2012</v>
      </c>
      <c r="D21" s="160" t="s">
        <v>74</v>
      </c>
      <c r="E21" s="160" t="s">
        <v>85</v>
      </c>
      <c r="F21" s="268" t="s">
        <v>86</v>
      </c>
      <c r="G21" s="157" t="s">
        <v>31</v>
      </c>
      <c r="H21" s="161" t="s">
        <v>39</v>
      </c>
      <c r="I21" s="160" t="s">
        <v>32</v>
      </c>
      <c r="J21" s="157" t="s">
        <v>33</v>
      </c>
      <c r="K21" s="238" t="s">
        <v>34</v>
      </c>
      <c r="L21" s="239" t="s">
        <v>34</v>
      </c>
      <c r="M21" s="239" t="s">
        <v>34</v>
      </c>
      <c r="N21" s="239" t="s">
        <v>34</v>
      </c>
      <c r="O21" s="239" t="s">
        <v>34</v>
      </c>
      <c r="P21" s="239" t="s">
        <v>34</v>
      </c>
      <c r="Q21" s="159" t="s">
        <v>34</v>
      </c>
      <c r="R21" s="100" t="s">
        <v>34</v>
      </c>
      <c r="S21" s="158">
        <v>1</v>
      </c>
      <c r="T21" s="103" t="s">
        <v>77</v>
      </c>
      <c r="U21" s="160" t="s">
        <v>74</v>
      </c>
      <c r="V21" s="160" t="s">
        <v>85</v>
      </c>
      <c r="W21" s="160" t="s">
        <v>36</v>
      </c>
      <c r="X21" s="160" t="s">
        <v>36</v>
      </c>
    </row>
    <row r="22" spans="1:24" ht="51">
      <c r="A22" s="155">
        <f>A21+1</f>
        <v>20</v>
      </c>
      <c r="B22" s="283" t="s">
        <v>87</v>
      </c>
      <c r="C22" s="159">
        <v>2017</v>
      </c>
      <c r="D22" s="160" t="s">
        <v>74</v>
      </c>
      <c r="E22" s="160" t="s">
        <v>88</v>
      </c>
      <c r="F22" s="268" t="s">
        <v>89</v>
      </c>
      <c r="G22" s="157" t="s">
        <v>31</v>
      </c>
      <c r="H22" s="156" t="s">
        <v>39</v>
      </c>
      <c r="I22" s="160" t="s">
        <v>90</v>
      </c>
      <c r="J22" s="160" t="s">
        <v>88</v>
      </c>
      <c r="K22" s="240" t="s">
        <v>34</v>
      </c>
      <c r="L22" s="241" t="s">
        <v>34</v>
      </c>
      <c r="M22" s="241" t="s">
        <v>34</v>
      </c>
      <c r="N22" s="241" t="s">
        <v>34</v>
      </c>
      <c r="O22" s="241" t="s">
        <v>34</v>
      </c>
      <c r="P22" s="241" t="s">
        <v>34</v>
      </c>
      <c r="Q22" s="159" t="s">
        <v>34</v>
      </c>
      <c r="R22" s="100" t="s">
        <v>34</v>
      </c>
      <c r="S22" s="158">
        <v>1</v>
      </c>
      <c r="T22" s="103" t="s">
        <v>77</v>
      </c>
      <c r="U22" s="160" t="s">
        <v>74</v>
      </c>
      <c r="V22" s="160" t="s">
        <v>91</v>
      </c>
      <c r="W22" s="160" t="s">
        <v>92</v>
      </c>
      <c r="X22" s="160" t="s">
        <v>92</v>
      </c>
    </row>
    <row r="23" spans="1:24" ht="20.25">
      <c r="A23" s="155">
        <f>A22+1</f>
        <v>21</v>
      </c>
      <c r="B23" s="157" t="s">
        <v>27</v>
      </c>
      <c r="C23" s="155">
        <v>2012</v>
      </c>
      <c r="D23" s="160" t="s">
        <v>74</v>
      </c>
      <c r="E23" s="160" t="s">
        <v>88</v>
      </c>
      <c r="F23" s="268" t="s">
        <v>93</v>
      </c>
      <c r="G23" s="157" t="s">
        <v>31</v>
      </c>
      <c r="H23" s="156" t="s">
        <v>29</v>
      </c>
      <c r="I23" s="160" t="s">
        <v>90</v>
      </c>
      <c r="J23" s="160" t="s">
        <v>88</v>
      </c>
      <c r="K23" s="240" t="s">
        <v>34</v>
      </c>
      <c r="L23" s="241" t="s">
        <v>34</v>
      </c>
      <c r="M23" s="241" t="s">
        <v>34</v>
      </c>
      <c r="N23" s="241" t="s">
        <v>34</v>
      </c>
      <c r="O23" s="241" t="s">
        <v>34</v>
      </c>
      <c r="P23" s="241" t="s">
        <v>34</v>
      </c>
      <c r="Q23" s="159" t="s">
        <v>34</v>
      </c>
      <c r="R23" s="100" t="s">
        <v>34</v>
      </c>
      <c r="S23" s="158">
        <v>1</v>
      </c>
      <c r="T23" s="103" t="s">
        <v>77</v>
      </c>
      <c r="U23" s="160" t="s">
        <v>74</v>
      </c>
      <c r="V23" s="160" t="s">
        <v>94</v>
      </c>
      <c r="W23" s="160" t="s">
        <v>36</v>
      </c>
      <c r="X23" s="160" t="s">
        <v>36</v>
      </c>
    </row>
    <row r="24" spans="1:24" ht="30.75">
      <c r="A24" s="155">
        <f>A23+1</f>
        <v>22</v>
      </c>
      <c r="B24" s="157" t="s">
        <v>27</v>
      </c>
      <c r="C24" s="155">
        <v>2012</v>
      </c>
      <c r="D24" s="160" t="s">
        <v>74</v>
      </c>
      <c r="E24" s="160" t="s">
        <v>88</v>
      </c>
      <c r="F24" s="268" t="s">
        <v>95</v>
      </c>
      <c r="G24" s="157" t="s">
        <v>31</v>
      </c>
      <c r="H24" s="161" t="s">
        <v>39</v>
      </c>
      <c r="I24" s="160" t="s">
        <v>90</v>
      </c>
      <c r="J24" s="160" t="s">
        <v>88</v>
      </c>
      <c r="K24" s="240" t="s">
        <v>34</v>
      </c>
      <c r="L24" s="241" t="s">
        <v>34</v>
      </c>
      <c r="M24" s="241" t="s">
        <v>34</v>
      </c>
      <c r="N24" s="241" t="s">
        <v>34</v>
      </c>
      <c r="O24" s="241" t="s">
        <v>34</v>
      </c>
      <c r="P24" s="241" t="s">
        <v>34</v>
      </c>
      <c r="Q24" s="159" t="s">
        <v>34</v>
      </c>
      <c r="R24" s="100" t="s">
        <v>34</v>
      </c>
      <c r="S24" s="158">
        <v>1</v>
      </c>
      <c r="T24" s="103" t="s">
        <v>77</v>
      </c>
      <c r="U24" s="160" t="s">
        <v>74</v>
      </c>
      <c r="V24" s="160" t="s">
        <v>94</v>
      </c>
      <c r="W24" s="160" t="s">
        <v>78</v>
      </c>
      <c r="X24" s="160" t="s">
        <v>78</v>
      </c>
    </row>
    <row r="25" spans="1:24" ht="41.25">
      <c r="A25" s="155">
        <f>A24+1</f>
        <v>23</v>
      </c>
      <c r="B25" s="157" t="s">
        <v>27</v>
      </c>
      <c r="C25" s="155">
        <v>2012</v>
      </c>
      <c r="D25" s="160" t="s">
        <v>96</v>
      </c>
      <c r="E25" s="160" t="s">
        <v>97</v>
      </c>
      <c r="F25" s="268" t="s">
        <v>98</v>
      </c>
      <c r="G25" s="157" t="s">
        <v>31</v>
      </c>
      <c r="H25" s="161" t="s">
        <v>39</v>
      </c>
      <c r="I25" s="160" t="s">
        <v>90</v>
      </c>
      <c r="J25" s="160" t="s">
        <v>97</v>
      </c>
      <c r="K25" s="240" t="s">
        <v>34</v>
      </c>
      <c r="L25" s="241" t="s">
        <v>34</v>
      </c>
      <c r="M25" s="241" t="s">
        <v>34</v>
      </c>
      <c r="N25" s="241" t="s">
        <v>34</v>
      </c>
      <c r="O25" s="241" t="s">
        <v>34</v>
      </c>
      <c r="P25" s="241" t="s">
        <v>34</v>
      </c>
      <c r="Q25" s="159" t="s">
        <v>34</v>
      </c>
      <c r="R25" s="100" t="s">
        <v>34</v>
      </c>
      <c r="S25" s="158">
        <v>1</v>
      </c>
      <c r="T25" s="103" t="s">
        <v>99</v>
      </c>
      <c r="U25" s="160" t="s">
        <v>96</v>
      </c>
      <c r="V25" s="160" t="s">
        <v>100</v>
      </c>
      <c r="W25" s="160" t="s">
        <v>101</v>
      </c>
      <c r="X25" s="160" t="s">
        <v>101</v>
      </c>
    </row>
    <row r="26" spans="1:24" ht="20.25">
      <c r="A26" s="155">
        <f>A25+1</f>
        <v>24</v>
      </c>
      <c r="B26" s="157" t="s">
        <v>27</v>
      </c>
      <c r="C26" s="155">
        <v>2012</v>
      </c>
      <c r="D26" s="160" t="s">
        <v>96</v>
      </c>
      <c r="E26" s="160" t="s">
        <v>102</v>
      </c>
      <c r="F26" s="268" t="s">
        <v>103</v>
      </c>
      <c r="G26" s="157" t="s">
        <v>31</v>
      </c>
      <c r="H26" s="156" t="s">
        <v>42</v>
      </c>
      <c r="I26" s="160" t="s">
        <v>90</v>
      </c>
      <c r="J26" s="160" t="s">
        <v>104</v>
      </c>
      <c r="K26" s="240" t="s">
        <v>34</v>
      </c>
      <c r="L26" s="241" t="s">
        <v>34</v>
      </c>
      <c r="M26" s="241" t="s">
        <v>34</v>
      </c>
      <c r="N26" s="241" t="s">
        <v>34</v>
      </c>
      <c r="O26" s="241" t="s">
        <v>34</v>
      </c>
      <c r="P26" s="241" t="s">
        <v>34</v>
      </c>
      <c r="Q26" s="159" t="s">
        <v>34</v>
      </c>
      <c r="R26" s="100" t="s">
        <v>34</v>
      </c>
      <c r="S26" s="158">
        <v>1</v>
      </c>
      <c r="T26" s="103" t="s">
        <v>99</v>
      </c>
      <c r="U26" s="160" t="s">
        <v>96</v>
      </c>
      <c r="V26" s="160" t="s">
        <v>105</v>
      </c>
      <c r="W26" s="157" t="s">
        <v>42</v>
      </c>
      <c r="X26" s="157" t="s">
        <v>42</v>
      </c>
    </row>
    <row r="27" spans="1:24" ht="81">
      <c r="A27" s="155">
        <f>A26+1</f>
        <v>25</v>
      </c>
      <c r="B27" s="157" t="s">
        <v>27</v>
      </c>
      <c r="C27" s="155">
        <v>2012</v>
      </c>
      <c r="D27" s="160" t="s">
        <v>106</v>
      </c>
      <c r="E27" s="160" t="s">
        <v>107</v>
      </c>
      <c r="F27" s="268" t="s">
        <v>108</v>
      </c>
      <c r="G27" s="157" t="s">
        <v>82</v>
      </c>
      <c r="H27" s="161" t="s">
        <v>83</v>
      </c>
      <c r="I27" s="160" t="s">
        <v>71</v>
      </c>
      <c r="J27" s="160" t="s">
        <v>109</v>
      </c>
      <c r="K27" s="240" t="s">
        <v>34</v>
      </c>
      <c r="L27" s="241" t="s">
        <v>34</v>
      </c>
      <c r="M27" s="241" t="s">
        <v>34</v>
      </c>
      <c r="N27" s="241" t="s">
        <v>34</v>
      </c>
      <c r="O27" s="241" t="s">
        <v>34</v>
      </c>
      <c r="P27" s="241" t="s">
        <v>34</v>
      </c>
      <c r="Q27" s="159" t="s">
        <v>34</v>
      </c>
      <c r="R27" s="100" t="s">
        <v>34</v>
      </c>
      <c r="S27" s="158">
        <v>1</v>
      </c>
      <c r="T27" s="103" t="s">
        <v>110</v>
      </c>
      <c r="U27" s="160" t="s">
        <v>111</v>
      </c>
      <c r="V27" s="160" t="s">
        <v>107</v>
      </c>
      <c r="W27" s="160" t="s">
        <v>36</v>
      </c>
      <c r="X27" s="160" t="s">
        <v>36</v>
      </c>
    </row>
    <row r="28" spans="1:24" ht="81">
      <c r="A28" s="155">
        <f>A27+1</f>
        <v>26</v>
      </c>
      <c r="B28" s="157" t="s">
        <v>27</v>
      </c>
      <c r="C28" s="155">
        <v>2012</v>
      </c>
      <c r="D28" s="160" t="s">
        <v>106</v>
      </c>
      <c r="E28" s="160" t="s">
        <v>107</v>
      </c>
      <c r="F28" s="268" t="s">
        <v>112</v>
      </c>
      <c r="G28" s="157" t="s">
        <v>82</v>
      </c>
      <c r="H28" s="161" t="s">
        <v>83</v>
      </c>
      <c r="I28" s="160" t="s">
        <v>71</v>
      </c>
      <c r="J28" s="160" t="s">
        <v>109</v>
      </c>
      <c r="K28" s="240" t="s">
        <v>34</v>
      </c>
      <c r="L28" s="241" t="s">
        <v>34</v>
      </c>
      <c r="M28" s="241" t="s">
        <v>34</v>
      </c>
      <c r="N28" s="241" t="s">
        <v>34</v>
      </c>
      <c r="O28" s="241" t="s">
        <v>34</v>
      </c>
      <c r="P28" s="241" t="s">
        <v>34</v>
      </c>
      <c r="Q28" s="159" t="s">
        <v>34</v>
      </c>
      <c r="R28" s="100" t="s">
        <v>34</v>
      </c>
      <c r="S28" s="158">
        <v>1</v>
      </c>
      <c r="T28" s="103" t="s">
        <v>110</v>
      </c>
      <c r="U28" s="160" t="s">
        <v>111</v>
      </c>
      <c r="V28" s="160" t="s">
        <v>107</v>
      </c>
      <c r="W28" s="160" t="s">
        <v>68</v>
      </c>
      <c r="X28" s="160" t="s">
        <v>68</v>
      </c>
    </row>
    <row r="29" spans="1:24" ht="81">
      <c r="A29" s="155">
        <f>A28+1</f>
        <v>27</v>
      </c>
      <c r="B29" s="157" t="s">
        <v>27</v>
      </c>
      <c r="C29" s="155">
        <v>2012</v>
      </c>
      <c r="D29" s="160" t="s">
        <v>106</v>
      </c>
      <c r="E29" s="160" t="s">
        <v>107</v>
      </c>
      <c r="F29" s="268" t="s">
        <v>113</v>
      </c>
      <c r="G29" s="157" t="s">
        <v>82</v>
      </c>
      <c r="H29" s="161" t="s">
        <v>83</v>
      </c>
      <c r="I29" s="160" t="s">
        <v>71</v>
      </c>
      <c r="J29" s="160" t="s">
        <v>109</v>
      </c>
      <c r="K29" s="240" t="s">
        <v>34</v>
      </c>
      <c r="L29" s="241" t="s">
        <v>34</v>
      </c>
      <c r="M29" s="241" t="s">
        <v>34</v>
      </c>
      <c r="N29" s="241" t="s">
        <v>34</v>
      </c>
      <c r="O29" s="241" t="s">
        <v>34</v>
      </c>
      <c r="P29" s="241" t="s">
        <v>34</v>
      </c>
      <c r="Q29" s="159" t="s">
        <v>34</v>
      </c>
      <c r="R29" s="100" t="s">
        <v>34</v>
      </c>
      <c r="S29" s="158">
        <v>1</v>
      </c>
      <c r="T29" s="103" t="s">
        <v>110</v>
      </c>
      <c r="U29" s="160" t="s">
        <v>111</v>
      </c>
      <c r="V29" s="160" t="s">
        <v>107</v>
      </c>
      <c r="W29" s="160" t="s">
        <v>68</v>
      </c>
      <c r="X29" s="160" t="s">
        <v>68</v>
      </c>
    </row>
    <row r="30" spans="1:24" ht="81">
      <c r="A30" s="155">
        <f>A29+1</f>
        <v>28</v>
      </c>
      <c r="B30" s="157" t="s">
        <v>27</v>
      </c>
      <c r="C30" s="155">
        <v>2012</v>
      </c>
      <c r="D30" s="160" t="s">
        <v>106</v>
      </c>
      <c r="E30" s="160" t="s">
        <v>107</v>
      </c>
      <c r="F30" s="268" t="s">
        <v>114</v>
      </c>
      <c r="G30" s="157" t="s">
        <v>82</v>
      </c>
      <c r="H30" s="161" t="s">
        <v>83</v>
      </c>
      <c r="I30" s="160" t="s">
        <v>71</v>
      </c>
      <c r="J30" s="160" t="s">
        <v>109</v>
      </c>
      <c r="K30" s="240" t="s">
        <v>34</v>
      </c>
      <c r="L30" s="241" t="s">
        <v>34</v>
      </c>
      <c r="M30" s="241" t="s">
        <v>34</v>
      </c>
      <c r="N30" s="241" t="s">
        <v>34</v>
      </c>
      <c r="O30" s="241" t="s">
        <v>34</v>
      </c>
      <c r="P30" s="241" t="s">
        <v>34</v>
      </c>
      <c r="Q30" s="159" t="s">
        <v>34</v>
      </c>
      <c r="R30" s="100" t="s">
        <v>34</v>
      </c>
      <c r="S30" s="158">
        <v>1</v>
      </c>
      <c r="T30" s="103" t="s">
        <v>110</v>
      </c>
      <c r="U30" s="160" t="s">
        <v>111</v>
      </c>
      <c r="V30" s="160" t="s">
        <v>107</v>
      </c>
      <c r="W30" s="157" t="s">
        <v>42</v>
      </c>
      <c r="X30" s="157" t="s">
        <v>42</v>
      </c>
    </row>
    <row r="31" spans="1:24" ht="51">
      <c r="A31" s="155">
        <f>A30+1</f>
        <v>29</v>
      </c>
      <c r="B31" s="157" t="s">
        <v>27</v>
      </c>
      <c r="C31" s="155">
        <v>2012</v>
      </c>
      <c r="D31" s="160" t="s">
        <v>106</v>
      </c>
      <c r="E31" s="160" t="s">
        <v>107</v>
      </c>
      <c r="F31" s="268" t="s">
        <v>115</v>
      </c>
      <c r="G31" s="157" t="s">
        <v>31</v>
      </c>
      <c r="H31" s="161" t="s">
        <v>29</v>
      </c>
      <c r="I31" s="160" t="s">
        <v>71</v>
      </c>
      <c r="J31" s="160" t="s">
        <v>109</v>
      </c>
      <c r="K31" s="240" t="s">
        <v>34</v>
      </c>
      <c r="L31" s="241" t="s">
        <v>34</v>
      </c>
      <c r="M31" s="241" t="s">
        <v>34</v>
      </c>
      <c r="N31" s="241" t="s">
        <v>34</v>
      </c>
      <c r="O31" s="241" t="s">
        <v>34</v>
      </c>
      <c r="P31" s="241" t="s">
        <v>34</v>
      </c>
      <c r="Q31" s="159" t="s">
        <v>34</v>
      </c>
      <c r="R31" s="100" t="s">
        <v>34</v>
      </c>
      <c r="S31" s="158">
        <v>1</v>
      </c>
      <c r="T31" s="103" t="s">
        <v>110</v>
      </c>
      <c r="U31" s="160" t="s">
        <v>111</v>
      </c>
      <c r="V31" s="160" t="s">
        <v>116</v>
      </c>
      <c r="W31" s="160" t="s">
        <v>36</v>
      </c>
      <c r="X31" s="160" t="s">
        <v>36</v>
      </c>
    </row>
    <row r="32" spans="1:24" ht="51">
      <c r="A32" s="155">
        <f>A31+1</f>
        <v>30</v>
      </c>
      <c r="B32" s="157" t="s">
        <v>27</v>
      </c>
      <c r="C32" s="155">
        <v>2012</v>
      </c>
      <c r="D32" s="160" t="s">
        <v>106</v>
      </c>
      <c r="E32" s="160" t="s">
        <v>107</v>
      </c>
      <c r="F32" s="268" t="s">
        <v>117</v>
      </c>
      <c r="G32" s="157" t="s">
        <v>31</v>
      </c>
      <c r="H32" s="161" t="s">
        <v>29</v>
      </c>
      <c r="I32" s="160" t="s">
        <v>71</v>
      </c>
      <c r="J32" s="160" t="s">
        <v>109</v>
      </c>
      <c r="K32" s="240" t="s">
        <v>34</v>
      </c>
      <c r="L32" s="241" t="s">
        <v>34</v>
      </c>
      <c r="M32" s="241" t="s">
        <v>34</v>
      </c>
      <c r="N32" s="241" t="s">
        <v>34</v>
      </c>
      <c r="O32" s="241" t="s">
        <v>34</v>
      </c>
      <c r="P32" s="241" t="s">
        <v>34</v>
      </c>
      <c r="Q32" s="159" t="s">
        <v>34</v>
      </c>
      <c r="R32" s="100" t="s">
        <v>34</v>
      </c>
      <c r="S32" s="158">
        <v>1</v>
      </c>
      <c r="T32" s="103" t="s">
        <v>110</v>
      </c>
      <c r="U32" s="160" t="s">
        <v>111</v>
      </c>
      <c r="V32" s="160" t="s">
        <v>116</v>
      </c>
      <c r="W32" s="160" t="s">
        <v>36</v>
      </c>
      <c r="X32" s="160" t="s">
        <v>36</v>
      </c>
    </row>
    <row r="33" spans="1:24" ht="51">
      <c r="A33" s="155">
        <f>A32+1</f>
        <v>31</v>
      </c>
      <c r="B33" s="157" t="s">
        <v>27</v>
      </c>
      <c r="C33" s="155">
        <v>2012</v>
      </c>
      <c r="D33" s="160" t="s">
        <v>106</v>
      </c>
      <c r="E33" s="160" t="s">
        <v>107</v>
      </c>
      <c r="F33" s="268" t="s">
        <v>118</v>
      </c>
      <c r="G33" s="157" t="s">
        <v>119</v>
      </c>
      <c r="H33" s="233" t="s">
        <v>120</v>
      </c>
      <c r="I33" s="160" t="s">
        <v>71</v>
      </c>
      <c r="J33" s="160" t="s">
        <v>109</v>
      </c>
      <c r="K33" s="240" t="s">
        <v>34</v>
      </c>
      <c r="L33" s="241" t="s">
        <v>34</v>
      </c>
      <c r="M33" s="241" t="s">
        <v>34</v>
      </c>
      <c r="N33" s="241" t="s">
        <v>34</v>
      </c>
      <c r="O33" s="241" t="s">
        <v>34</v>
      </c>
      <c r="P33" s="241" t="s">
        <v>34</v>
      </c>
      <c r="Q33" s="159" t="s">
        <v>34</v>
      </c>
      <c r="R33" s="100" t="s">
        <v>34</v>
      </c>
      <c r="S33" s="158">
        <v>1</v>
      </c>
      <c r="T33" s="103" t="s">
        <v>110</v>
      </c>
      <c r="U33" s="160" t="s">
        <v>111</v>
      </c>
      <c r="V33" s="160" t="s">
        <v>116</v>
      </c>
      <c r="W33" s="157" t="s">
        <v>42</v>
      </c>
      <c r="X33" s="157" t="s">
        <v>42</v>
      </c>
    </row>
    <row r="34" spans="1:24" ht="51">
      <c r="A34" s="155">
        <f>A33+1</f>
        <v>32</v>
      </c>
      <c r="B34" s="157" t="s">
        <v>27</v>
      </c>
      <c r="C34" s="155">
        <v>2012</v>
      </c>
      <c r="D34" s="160" t="s">
        <v>106</v>
      </c>
      <c r="E34" s="160" t="s">
        <v>107</v>
      </c>
      <c r="F34" s="268" t="s">
        <v>121</v>
      </c>
      <c r="G34" s="157" t="s">
        <v>119</v>
      </c>
      <c r="H34" s="156" t="s">
        <v>120</v>
      </c>
      <c r="I34" s="160" t="s">
        <v>71</v>
      </c>
      <c r="J34" s="160" t="s">
        <v>109</v>
      </c>
      <c r="K34" s="240" t="s">
        <v>34</v>
      </c>
      <c r="L34" s="241" t="s">
        <v>34</v>
      </c>
      <c r="M34" s="241" t="s">
        <v>34</v>
      </c>
      <c r="N34" s="241" t="s">
        <v>34</v>
      </c>
      <c r="O34" s="241" t="s">
        <v>34</v>
      </c>
      <c r="P34" s="241" t="s">
        <v>34</v>
      </c>
      <c r="Q34" s="159" t="s">
        <v>34</v>
      </c>
      <c r="R34" s="100" t="s">
        <v>34</v>
      </c>
      <c r="S34" s="158">
        <v>1</v>
      </c>
      <c r="T34" s="103" t="s">
        <v>110</v>
      </c>
      <c r="U34" s="160" t="s">
        <v>111</v>
      </c>
      <c r="V34" s="160" t="s">
        <v>116</v>
      </c>
      <c r="W34" s="157" t="s">
        <v>42</v>
      </c>
      <c r="X34" s="157" t="s">
        <v>42</v>
      </c>
    </row>
    <row r="35" spans="1:24" ht="41.25">
      <c r="A35" s="155">
        <f>A34+1</f>
        <v>33</v>
      </c>
      <c r="B35" s="157" t="s">
        <v>27</v>
      </c>
      <c r="C35" s="155">
        <v>2012</v>
      </c>
      <c r="D35" s="160" t="s">
        <v>106</v>
      </c>
      <c r="E35" s="160" t="s">
        <v>122</v>
      </c>
      <c r="F35" s="268" t="s">
        <v>123</v>
      </c>
      <c r="G35" s="157" t="s">
        <v>31</v>
      </c>
      <c r="H35" s="161" t="s">
        <v>29</v>
      </c>
      <c r="I35" s="160" t="s">
        <v>71</v>
      </c>
      <c r="J35" s="160" t="s">
        <v>109</v>
      </c>
      <c r="K35" s="240" t="s">
        <v>34</v>
      </c>
      <c r="L35" s="241" t="s">
        <v>34</v>
      </c>
      <c r="M35" s="241" t="s">
        <v>34</v>
      </c>
      <c r="N35" s="241" t="s">
        <v>34</v>
      </c>
      <c r="O35" s="241" t="s">
        <v>34</v>
      </c>
      <c r="P35" s="241" t="s">
        <v>34</v>
      </c>
      <c r="Q35" s="159" t="s">
        <v>34</v>
      </c>
      <c r="R35" s="100" t="s">
        <v>34</v>
      </c>
      <c r="S35" s="158">
        <v>1</v>
      </c>
      <c r="T35" s="103" t="s">
        <v>110</v>
      </c>
      <c r="U35" s="160" t="s">
        <v>111</v>
      </c>
      <c r="V35" s="160" t="s">
        <v>122</v>
      </c>
      <c r="W35" s="160" t="s">
        <v>36</v>
      </c>
      <c r="X35" s="160" t="s">
        <v>36</v>
      </c>
    </row>
    <row r="36" spans="1:24" ht="41.25">
      <c r="A36" s="155">
        <f>A35+1</f>
        <v>34</v>
      </c>
      <c r="B36" s="157" t="s">
        <v>27</v>
      </c>
      <c r="C36" s="155">
        <v>2012</v>
      </c>
      <c r="D36" s="160" t="s">
        <v>106</v>
      </c>
      <c r="E36" s="160" t="s">
        <v>122</v>
      </c>
      <c r="F36" s="268" t="s">
        <v>124</v>
      </c>
      <c r="G36" s="157" t="s">
        <v>31</v>
      </c>
      <c r="H36" s="161" t="s">
        <v>42</v>
      </c>
      <c r="I36" s="160" t="s">
        <v>71</v>
      </c>
      <c r="J36" s="160" t="s">
        <v>109</v>
      </c>
      <c r="K36" s="240" t="s">
        <v>34</v>
      </c>
      <c r="L36" s="241" t="s">
        <v>34</v>
      </c>
      <c r="M36" s="241" t="s">
        <v>34</v>
      </c>
      <c r="N36" s="241" t="s">
        <v>34</v>
      </c>
      <c r="O36" s="241" t="s">
        <v>34</v>
      </c>
      <c r="P36" s="241" t="s">
        <v>34</v>
      </c>
      <c r="Q36" s="159" t="s">
        <v>34</v>
      </c>
      <c r="R36" s="100" t="s">
        <v>34</v>
      </c>
      <c r="S36" s="158">
        <v>1</v>
      </c>
      <c r="T36" s="103" t="s">
        <v>110</v>
      </c>
      <c r="U36" s="160" t="s">
        <v>111</v>
      </c>
      <c r="V36" s="160" t="s">
        <v>122</v>
      </c>
      <c r="W36" s="160" t="s">
        <v>68</v>
      </c>
      <c r="X36" s="160" t="s">
        <v>68</v>
      </c>
    </row>
    <row r="37" spans="1:24" ht="81">
      <c r="A37" s="155">
        <f>A36+1</f>
        <v>35</v>
      </c>
      <c r="B37" s="157" t="s">
        <v>27</v>
      </c>
      <c r="C37" s="155">
        <v>2012</v>
      </c>
      <c r="D37" s="160" t="s">
        <v>106</v>
      </c>
      <c r="E37" s="160" t="s">
        <v>122</v>
      </c>
      <c r="F37" s="268" t="s">
        <v>125</v>
      </c>
      <c r="G37" s="157" t="s">
        <v>82</v>
      </c>
      <c r="H37" s="156" t="s">
        <v>83</v>
      </c>
      <c r="I37" s="160" t="s">
        <v>71</v>
      </c>
      <c r="J37" s="160" t="s">
        <v>109</v>
      </c>
      <c r="K37" s="240" t="s">
        <v>34</v>
      </c>
      <c r="L37" s="241" t="s">
        <v>34</v>
      </c>
      <c r="M37" s="241" t="s">
        <v>34</v>
      </c>
      <c r="N37" s="241" t="s">
        <v>34</v>
      </c>
      <c r="O37" s="241" t="s">
        <v>34</v>
      </c>
      <c r="P37" s="241" t="s">
        <v>34</v>
      </c>
      <c r="Q37" s="159" t="s">
        <v>34</v>
      </c>
      <c r="R37" s="100" t="s">
        <v>34</v>
      </c>
      <c r="S37" s="158">
        <v>1</v>
      </c>
      <c r="T37" s="103" t="s">
        <v>110</v>
      </c>
      <c r="U37" s="160" t="s">
        <v>111</v>
      </c>
      <c r="V37" s="160" t="s">
        <v>122</v>
      </c>
      <c r="W37" s="157" t="s">
        <v>42</v>
      </c>
      <c r="X37" s="157" t="s">
        <v>42</v>
      </c>
    </row>
    <row r="38" spans="1:24" ht="41.25">
      <c r="A38" s="155">
        <f>A37+1</f>
        <v>36</v>
      </c>
      <c r="B38" s="157" t="s">
        <v>27</v>
      </c>
      <c r="C38" s="155">
        <v>2012</v>
      </c>
      <c r="D38" s="160" t="s">
        <v>106</v>
      </c>
      <c r="E38" s="160" t="s">
        <v>126</v>
      </c>
      <c r="F38" s="268" t="s">
        <v>127</v>
      </c>
      <c r="G38" s="157" t="s">
        <v>31</v>
      </c>
      <c r="H38" s="156" t="s">
        <v>29</v>
      </c>
      <c r="I38" s="160" t="s">
        <v>71</v>
      </c>
      <c r="J38" s="160" t="s">
        <v>109</v>
      </c>
      <c r="K38" s="240" t="s">
        <v>48</v>
      </c>
      <c r="L38" s="241" t="s">
        <v>34</v>
      </c>
      <c r="M38" s="241" t="s">
        <v>34</v>
      </c>
      <c r="N38" s="241" t="s">
        <v>34</v>
      </c>
      <c r="O38" s="241" t="s">
        <v>34</v>
      </c>
      <c r="P38" s="241" t="s">
        <v>34</v>
      </c>
      <c r="Q38" s="159" t="s">
        <v>34</v>
      </c>
      <c r="R38" s="100" t="s">
        <v>34</v>
      </c>
      <c r="S38" s="158">
        <v>1</v>
      </c>
      <c r="T38" s="103" t="s">
        <v>110</v>
      </c>
      <c r="U38" s="160" t="s">
        <v>111</v>
      </c>
      <c r="V38" s="160" t="s">
        <v>126</v>
      </c>
      <c r="W38" s="160" t="s">
        <v>36</v>
      </c>
      <c r="X38" s="160" t="s">
        <v>36</v>
      </c>
    </row>
    <row r="39" spans="1:24" ht="41.25">
      <c r="A39" s="155">
        <f>A38+1</f>
        <v>37</v>
      </c>
      <c r="B39" s="157" t="s">
        <v>27</v>
      </c>
      <c r="C39" s="159">
        <v>2012</v>
      </c>
      <c r="D39" s="160" t="s">
        <v>106</v>
      </c>
      <c r="E39" s="160" t="s">
        <v>126</v>
      </c>
      <c r="F39" s="268" t="s">
        <v>128</v>
      </c>
      <c r="G39" s="157" t="s">
        <v>31</v>
      </c>
      <c r="H39" s="156" t="s">
        <v>39</v>
      </c>
      <c r="I39" s="160" t="s">
        <v>71</v>
      </c>
      <c r="J39" s="160" t="s">
        <v>109</v>
      </c>
      <c r="K39" s="240" t="s">
        <v>48</v>
      </c>
      <c r="L39" s="241" t="s">
        <v>34</v>
      </c>
      <c r="M39" s="241" t="s">
        <v>34</v>
      </c>
      <c r="N39" s="241" t="s">
        <v>34</v>
      </c>
      <c r="O39" s="241" t="s">
        <v>34</v>
      </c>
      <c r="P39" s="241" t="s">
        <v>34</v>
      </c>
      <c r="Q39" s="159" t="s">
        <v>34</v>
      </c>
      <c r="R39" s="100" t="s">
        <v>34</v>
      </c>
      <c r="S39" s="158">
        <v>1</v>
      </c>
      <c r="T39" s="103" t="s">
        <v>110</v>
      </c>
      <c r="U39" s="160" t="s">
        <v>111</v>
      </c>
      <c r="V39" s="160" t="s">
        <v>126</v>
      </c>
      <c r="W39" s="160"/>
      <c r="X39" s="160"/>
    </row>
    <row r="40" spans="1:24" ht="41.25">
      <c r="A40" s="155">
        <f>A39+1</f>
        <v>38</v>
      </c>
      <c r="B40" s="157" t="s">
        <v>27</v>
      </c>
      <c r="C40" s="155">
        <v>2012</v>
      </c>
      <c r="D40" s="160" t="s">
        <v>106</v>
      </c>
      <c r="E40" s="160" t="s">
        <v>129</v>
      </c>
      <c r="F40" s="268" t="s">
        <v>130</v>
      </c>
      <c r="G40" s="157" t="s">
        <v>119</v>
      </c>
      <c r="H40" s="156" t="s">
        <v>120</v>
      </c>
      <c r="I40" s="160" t="s">
        <v>71</v>
      </c>
      <c r="J40" s="160" t="s">
        <v>72</v>
      </c>
      <c r="K40" s="240" t="s">
        <v>34</v>
      </c>
      <c r="L40" s="241" t="s">
        <v>34</v>
      </c>
      <c r="M40" s="241" t="s">
        <v>34</v>
      </c>
      <c r="N40" s="241" t="s">
        <v>34</v>
      </c>
      <c r="O40" s="241" t="s">
        <v>34</v>
      </c>
      <c r="P40" s="241" t="s">
        <v>34</v>
      </c>
      <c r="Q40" s="159" t="s">
        <v>34</v>
      </c>
      <c r="R40" s="100" t="s">
        <v>34</v>
      </c>
      <c r="S40" s="158">
        <v>1</v>
      </c>
      <c r="T40" s="103" t="s">
        <v>110</v>
      </c>
      <c r="U40" s="160" t="s">
        <v>111</v>
      </c>
      <c r="V40" s="160" t="s">
        <v>129</v>
      </c>
      <c r="W40" s="157" t="s">
        <v>42</v>
      </c>
      <c r="X40" s="157" t="s">
        <v>42</v>
      </c>
    </row>
    <row r="41" spans="1:24" ht="41.25">
      <c r="A41" s="155">
        <f>A40+1</f>
        <v>39</v>
      </c>
      <c r="B41" s="157" t="s">
        <v>27</v>
      </c>
      <c r="C41" s="155">
        <v>2012</v>
      </c>
      <c r="D41" s="160" t="s">
        <v>106</v>
      </c>
      <c r="E41" s="160" t="s">
        <v>131</v>
      </c>
      <c r="F41" s="268" t="s">
        <v>132</v>
      </c>
      <c r="G41" s="157" t="s">
        <v>31</v>
      </c>
      <c r="H41" s="156" t="s">
        <v>39</v>
      </c>
      <c r="I41" s="160" t="s">
        <v>71</v>
      </c>
      <c r="J41" s="160" t="s">
        <v>109</v>
      </c>
      <c r="K41" s="240" t="s">
        <v>34</v>
      </c>
      <c r="L41" s="241" t="s">
        <v>34</v>
      </c>
      <c r="M41" s="241" t="s">
        <v>34</v>
      </c>
      <c r="N41" s="241" t="s">
        <v>34</v>
      </c>
      <c r="O41" s="241" t="s">
        <v>34</v>
      </c>
      <c r="P41" s="241" t="s">
        <v>34</v>
      </c>
      <c r="Q41" s="159" t="s">
        <v>34</v>
      </c>
      <c r="R41" s="100" t="s">
        <v>34</v>
      </c>
      <c r="S41" s="158">
        <v>1</v>
      </c>
      <c r="T41" s="103" t="s">
        <v>110</v>
      </c>
      <c r="U41" s="160" t="s">
        <v>111</v>
      </c>
      <c r="V41" s="160" t="s">
        <v>131</v>
      </c>
      <c r="W41" s="157" t="s">
        <v>42</v>
      </c>
      <c r="X41" s="157" t="s">
        <v>42</v>
      </c>
    </row>
    <row r="42" spans="1:24" ht="41.25">
      <c r="A42" s="155">
        <f>A41+1</f>
        <v>40</v>
      </c>
      <c r="B42" s="157" t="s">
        <v>27</v>
      </c>
      <c r="C42" s="155">
        <v>2012</v>
      </c>
      <c r="D42" s="160" t="s">
        <v>106</v>
      </c>
      <c r="E42" s="160" t="s">
        <v>131</v>
      </c>
      <c r="F42" s="268" t="s">
        <v>133</v>
      </c>
      <c r="G42" s="157" t="s">
        <v>31</v>
      </c>
      <c r="H42" s="156" t="s">
        <v>42</v>
      </c>
      <c r="I42" s="160" t="s">
        <v>71</v>
      </c>
      <c r="J42" s="160" t="s">
        <v>109</v>
      </c>
      <c r="K42" s="240" t="s">
        <v>34</v>
      </c>
      <c r="L42" s="241" t="s">
        <v>34</v>
      </c>
      <c r="M42" s="241" t="s">
        <v>34</v>
      </c>
      <c r="N42" s="241" t="s">
        <v>34</v>
      </c>
      <c r="O42" s="241" t="s">
        <v>34</v>
      </c>
      <c r="P42" s="241" t="s">
        <v>34</v>
      </c>
      <c r="Q42" s="159" t="s">
        <v>34</v>
      </c>
      <c r="R42" s="100" t="s">
        <v>34</v>
      </c>
      <c r="S42" s="158">
        <v>1</v>
      </c>
      <c r="T42" s="103" t="s">
        <v>110</v>
      </c>
      <c r="U42" s="160" t="s">
        <v>111</v>
      </c>
      <c r="V42" s="160" t="s">
        <v>134</v>
      </c>
      <c r="W42" s="157" t="s">
        <v>42</v>
      </c>
      <c r="X42" s="157" t="s">
        <v>42</v>
      </c>
    </row>
    <row r="43" spans="1:24" ht="41.25">
      <c r="A43" s="155">
        <f>A42+1</f>
        <v>41</v>
      </c>
      <c r="B43" s="157" t="s">
        <v>27</v>
      </c>
      <c r="C43" s="155">
        <v>2012</v>
      </c>
      <c r="D43" s="160" t="s">
        <v>106</v>
      </c>
      <c r="E43" s="160" t="s">
        <v>131</v>
      </c>
      <c r="F43" s="268" t="s">
        <v>135</v>
      </c>
      <c r="G43" s="157" t="s">
        <v>31</v>
      </c>
      <c r="H43" s="156" t="s">
        <v>39</v>
      </c>
      <c r="I43" s="160" t="s">
        <v>71</v>
      </c>
      <c r="J43" s="160" t="s">
        <v>109</v>
      </c>
      <c r="K43" s="240" t="s">
        <v>48</v>
      </c>
      <c r="L43" s="241" t="s">
        <v>34</v>
      </c>
      <c r="M43" s="241" t="s">
        <v>34</v>
      </c>
      <c r="N43" s="241" t="s">
        <v>34</v>
      </c>
      <c r="O43" s="241" t="s">
        <v>34</v>
      </c>
      <c r="P43" s="241" t="s">
        <v>34</v>
      </c>
      <c r="Q43" s="159" t="s">
        <v>34</v>
      </c>
      <c r="R43" s="100" t="s">
        <v>34</v>
      </c>
      <c r="S43" s="158">
        <v>1</v>
      </c>
      <c r="T43" s="103" t="s">
        <v>110</v>
      </c>
      <c r="U43" s="160" t="s">
        <v>111</v>
      </c>
      <c r="V43" s="160" t="s">
        <v>131</v>
      </c>
      <c r="W43" s="157" t="s">
        <v>42</v>
      </c>
      <c r="X43" s="157" t="s">
        <v>42</v>
      </c>
    </row>
    <row r="44" spans="1:24" ht="41.25">
      <c r="A44" s="155">
        <f>A43+1</f>
        <v>42</v>
      </c>
      <c r="B44" s="157" t="s">
        <v>27</v>
      </c>
      <c r="C44" s="155">
        <v>2012</v>
      </c>
      <c r="D44" s="160" t="s">
        <v>106</v>
      </c>
      <c r="E44" s="160" t="s">
        <v>131</v>
      </c>
      <c r="F44" s="268" t="s">
        <v>136</v>
      </c>
      <c r="G44" s="157" t="s">
        <v>31</v>
      </c>
      <c r="H44" s="156" t="s">
        <v>42</v>
      </c>
      <c r="I44" s="160" t="s">
        <v>71</v>
      </c>
      <c r="J44" s="160" t="s">
        <v>109</v>
      </c>
      <c r="K44" s="240" t="s">
        <v>34</v>
      </c>
      <c r="L44" s="241" t="s">
        <v>34</v>
      </c>
      <c r="M44" s="241" t="s">
        <v>34</v>
      </c>
      <c r="N44" s="241" t="s">
        <v>34</v>
      </c>
      <c r="O44" s="241" t="s">
        <v>34</v>
      </c>
      <c r="P44" s="241" t="s">
        <v>34</v>
      </c>
      <c r="Q44" s="159" t="s">
        <v>34</v>
      </c>
      <c r="R44" s="100" t="s">
        <v>34</v>
      </c>
      <c r="S44" s="158">
        <v>1</v>
      </c>
      <c r="T44" s="103" t="s">
        <v>110</v>
      </c>
      <c r="U44" s="160" t="s">
        <v>111</v>
      </c>
      <c r="V44" s="160" t="s">
        <v>131</v>
      </c>
      <c r="W44" s="157" t="s">
        <v>42</v>
      </c>
      <c r="X44" s="157" t="s">
        <v>42</v>
      </c>
    </row>
    <row r="45" spans="1:24" ht="81">
      <c r="A45" s="155">
        <f>A44+1</f>
        <v>43</v>
      </c>
      <c r="B45" s="157" t="s">
        <v>27</v>
      </c>
      <c r="C45" s="155">
        <v>2012</v>
      </c>
      <c r="D45" s="160" t="s">
        <v>106</v>
      </c>
      <c r="E45" s="160" t="s">
        <v>137</v>
      </c>
      <c r="F45" s="268" t="s">
        <v>138</v>
      </c>
      <c r="G45" s="156" t="s">
        <v>82</v>
      </c>
      <c r="H45" s="156" t="s">
        <v>83</v>
      </c>
      <c r="I45" s="156" t="s">
        <v>71</v>
      </c>
      <c r="J45" s="156" t="s">
        <v>109</v>
      </c>
      <c r="K45" s="238" t="s">
        <v>34</v>
      </c>
      <c r="L45" s="239" t="s">
        <v>34</v>
      </c>
      <c r="M45" s="239" t="s">
        <v>34</v>
      </c>
      <c r="N45" s="239" t="s">
        <v>34</v>
      </c>
      <c r="O45" s="239" t="s">
        <v>34</v>
      </c>
      <c r="P45" s="239" t="s">
        <v>34</v>
      </c>
      <c r="Q45" s="159" t="s">
        <v>34</v>
      </c>
      <c r="R45" s="100" t="s">
        <v>34</v>
      </c>
      <c r="S45" s="158">
        <v>0</v>
      </c>
      <c r="T45" s="103" t="s">
        <v>110</v>
      </c>
      <c r="U45" s="160" t="s">
        <v>111</v>
      </c>
      <c r="V45" s="160" t="s">
        <v>137</v>
      </c>
      <c r="W45" s="157" t="s">
        <v>42</v>
      </c>
      <c r="X45" s="157" t="s">
        <v>50</v>
      </c>
    </row>
    <row r="46" spans="1:24" ht="41.25">
      <c r="A46" s="155">
        <f>A45+1</f>
        <v>44</v>
      </c>
      <c r="B46" s="157" t="s">
        <v>27</v>
      </c>
      <c r="C46" s="155">
        <v>2012</v>
      </c>
      <c r="D46" s="160" t="s">
        <v>139</v>
      </c>
      <c r="E46" s="160" t="s">
        <v>140</v>
      </c>
      <c r="F46" s="268" t="s">
        <v>141</v>
      </c>
      <c r="G46" s="157" t="s">
        <v>119</v>
      </c>
      <c r="H46" s="161" t="s">
        <v>120</v>
      </c>
      <c r="I46" s="160" t="s">
        <v>71</v>
      </c>
      <c r="J46" s="160" t="s">
        <v>142</v>
      </c>
      <c r="K46" s="240" t="s">
        <v>34</v>
      </c>
      <c r="L46" s="241" t="s">
        <v>34</v>
      </c>
      <c r="M46" s="241" t="s">
        <v>34</v>
      </c>
      <c r="N46" s="241" t="s">
        <v>34</v>
      </c>
      <c r="O46" s="241" t="s">
        <v>34</v>
      </c>
      <c r="P46" s="241" t="s">
        <v>34</v>
      </c>
      <c r="Q46" s="159" t="s">
        <v>34</v>
      </c>
      <c r="R46" s="100" t="s">
        <v>34</v>
      </c>
      <c r="S46" s="158">
        <v>1</v>
      </c>
      <c r="T46" s="103" t="s">
        <v>143</v>
      </c>
      <c r="U46" s="160" t="s">
        <v>139</v>
      </c>
      <c r="V46" s="160" t="s">
        <v>144</v>
      </c>
      <c r="W46" s="160" t="s">
        <v>68</v>
      </c>
      <c r="X46" s="160" t="s">
        <v>68</v>
      </c>
    </row>
    <row r="47" spans="1:24" ht="41.25">
      <c r="A47" s="155">
        <f>A46+1</f>
        <v>45</v>
      </c>
      <c r="B47" s="157" t="s">
        <v>27</v>
      </c>
      <c r="C47" s="155">
        <v>2012</v>
      </c>
      <c r="D47" s="160" t="s">
        <v>139</v>
      </c>
      <c r="E47" s="160" t="s">
        <v>140</v>
      </c>
      <c r="F47" s="268" t="s">
        <v>145</v>
      </c>
      <c r="G47" s="157" t="s">
        <v>31</v>
      </c>
      <c r="H47" s="156" t="s">
        <v>42</v>
      </c>
      <c r="I47" s="160" t="s">
        <v>71</v>
      </c>
      <c r="J47" s="160" t="s">
        <v>142</v>
      </c>
      <c r="K47" s="240" t="s">
        <v>34</v>
      </c>
      <c r="L47" s="241" t="s">
        <v>34</v>
      </c>
      <c r="M47" s="241" t="s">
        <v>34</v>
      </c>
      <c r="N47" s="241" t="s">
        <v>34</v>
      </c>
      <c r="O47" s="241" t="s">
        <v>34</v>
      </c>
      <c r="P47" s="241" t="s">
        <v>34</v>
      </c>
      <c r="Q47" s="159" t="s">
        <v>34</v>
      </c>
      <c r="R47" s="100" t="s">
        <v>34</v>
      </c>
      <c r="S47" s="158">
        <v>1</v>
      </c>
      <c r="T47" s="103" t="s">
        <v>143</v>
      </c>
      <c r="U47" s="160" t="s">
        <v>139</v>
      </c>
      <c r="V47" s="160" t="s">
        <v>144</v>
      </c>
      <c r="W47" s="160" t="s">
        <v>146</v>
      </c>
      <c r="X47" s="157" t="s">
        <v>42</v>
      </c>
    </row>
    <row r="48" spans="1:24" ht="81">
      <c r="A48" s="155">
        <f>A47+1</f>
        <v>46</v>
      </c>
      <c r="B48" s="157" t="s">
        <v>27</v>
      </c>
      <c r="C48" s="155">
        <v>2012</v>
      </c>
      <c r="D48" s="160" t="s">
        <v>139</v>
      </c>
      <c r="E48" s="160" t="s">
        <v>140</v>
      </c>
      <c r="F48" s="268" t="s">
        <v>147</v>
      </c>
      <c r="G48" s="157" t="s">
        <v>82</v>
      </c>
      <c r="H48" s="161" t="s">
        <v>83</v>
      </c>
      <c r="I48" s="160" t="s">
        <v>71</v>
      </c>
      <c r="J48" s="160" t="s">
        <v>142</v>
      </c>
      <c r="K48" s="240" t="s">
        <v>34</v>
      </c>
      <c r="L48" s="241" t="s">
        <v>34</v>
      </c>
      <c r="M48" s="241" t="s">
        <v>34</v>
      </c>
      <c r="N48" s="241" t="s">
        <v>34</v>
      </c>
      <c r="O48" s="241" t="s">
        <v>34</v>
      </c>
      <c r="P48" s="241" t="s">
        <v>34</v>
      </c>
      <c r="Q48" s="159" t="s">
        <v>34</v>
      </c>
      <c r="R48" s="100" t="s">
        <v>34</v>
      </c>
      <c r="S48" s="158">
        <v>1</v>
      </c>
      <c r="T48" s="103" t="s">
        <v>143</v>
      </c>
      <c r="U48" s="160" t="s">
        <v>139</v>
      </c>
      <c r="V48" s="160" t="s">
        <v>144</v>
      </c>
      <c r="W48" s="160" t="s">
        <v>68</v>
      </c>
      <c r="X48" s="160" t="s">
        <v>68</v>
      </c>
    </row>
    <row r="49" spans="1:24" ht="41.25">
      <c r="A49" s="155">
        <f>A48+1</f>
        <v>47</v>
      </c>
      <c r="B49" s="157" t="s">
        <v>27</v>
      </c>
      <c r="C49" s="155">
        <v>2012</v>
      </c>
      <c r="D49" s="160" t="s">
        <v>139</v>
      </c>
      <c r="E49" s="160" t="s">
        <v>140</v>
      </c>
      <c r="F49" s="268" t="s">
        <v>148</v>
      </c>
      <c r="G49" s="157" t="s">
        <v>31</v>
      </c>
      <c r="H49" s="161" t="s">
        <v>29</v>
      </c>
      <c r="I49" s="160" t="s">
        <v>71</v>
      </c>
      <c r="J49" s="160" t="s">
        <v>142</v>
      </c>
      <c r="K49" s="240" t="s">
        <v>34</v>
      </c>
      <c r="L49" s="241" t="s">
        <v>34</v>
      </c>
      <c r="M49" s="241" t="s">
        <v>34</v>
      </c>
      <c r="N49" s="241" t="s">
        <v>34</v>
      </c>
      <c r="O49" s="241" t="s">
        <v>34</v>
      </c>
      <c r="P49" s="241" t="s">
        <v>34</v>
      </c>
      <c r="Q49" s="159" t="s">
        <v>34</v>
      </c>
      <c r="R49" s="100" t="s">
        <v>34</v>
      </c>
      <c r="S49" s="158">
        <v>1</v>
      </c>
      <c r="T49" s="103" t="s">
        <v>143</v>
      </c>
      <c r="U49" s="160" t="s">
        <v>139</v>
      </c>
      <c r="V49" s="160" t="s">
        <v>144</v>
      </c>
      <c r="W49" s="160" t="s">
        <v>36</v>
      </c>
      <c r="X49" s="160" t="s">
        <v>36</v>
      </c>
    </row>
    <row r="50" spans="1:24" ht="41.25">
      <c r="A50" s="155">
        <f>A49+1</f>
        <v>48</v>
      </c>
      <c r="B50" s="157" t="s">
        <v>27</v>
      </c>
      <c r="C50" s="155">
        <v>2012</v>
      </c>
      <c r="D50" s="160" t="s">
        <v>139</v>
      </c>
      <c r="E50" s="160" t="s">
        <v>140</v>
      </c>
      <c r="F50" s="268" t="s">
        <v>149</v>
      </c>
      <c r="G50" s="157" t="s">
        <v>31</v>
      </c>
      <c r="H50" s="161" t="s">
        <v>29</v>
      </c>
      <c r="I50" s="160" t="s">
        <v>71</v>
      </c>
      <c r="J50" s="160" t="s">
        <v>142</v>
      </c>
      <c r="K50" s="240" t="s">
        <v>34</v>
      </c>
      <c r="L50" s="241" t="s">
        <v>34</v>
      </c>
      <c r="M50" s="241" t="s">
        <v>34</v>
      </c>
      <c r="N50" s="241" t="s">
        <v>34</v>
      </c>
      <c r="O50" s="241" t="s">
        <v>34</v>
      </c>
      <c r="P50" s="241" t="s">
        <v>34</v>
      </c>
      <c r="Q50" s="159" t="s">
        <v>34</v>
      </c>
      <c r="R50" s="100" t="s">
        <v>34</v>
      </c>
      <c r="S50" s="158">
        <v>1</v>
      </c>
      <c r="T50" s="103" t="s">
        <v>143</v>
      </c>
      <c r="U50" s="160" t="s">
        <v>139</v>
      </c>
      <c r="V50" s="160" t="s">
        <v>140</v>
      </c>
      <c r="W50" s="160" t="s">
        <v>36</v>
      </c>
      <c r="X50" s="160" t="s">
        <v>36</v>
      </c>
    </row>
    <row r="51" spans="1:24" ht="41.25">
      <c r="A51" s="155">
        <f>A50+1</f>
        <v>49</v>
      </c>
      <c r="B51" s="157" t="s">
        <v>27</v>
      </c>
      <c r="C51" s="155">
        <v>2012</v>
      </c>
      <c r="D51" s="160" t="s">
        <v>139</v>
      </c>
      <c r="E51" s="160" t="s">
        <v>140</v>
      </c>
      <c r="F51" s="268" t="s">
        <v>150</v>
      </c>
      <c r="G51" s="157" t="s">
        <v>119</v>
      </c>
      <c r="H51" s="156" t="s">
        <v>120</v>
      </c>
      <c r="I51" s="160" t="s">
        <v>71</v>
      </c>
      <c r="J51" s="160" t="s">
        <v>142</v>
      </c>
      <c r="K51" s="240" t="s">
        <v>34</v>
      </c>
      <c r="L51" s="241" t="s">
        <v>34</v>
      </c>
      <c r="M51" s="241" t="s">
        <v>34</v>
      </c>
      <c r="N51" s="241" t="s">
        <v>34</v>
      </c>
      <c r="O51" s="241" t="s">
        <v>34</v>
      </c>
      <c r="P51" s="241" t="s">
        <v>34</v>
      </c>
      <c r="Q51" s="159" t="s">
        <v>34</v>
      </c>
      <c r="R51" s="100" t="s">
        <v>34</v>
      </c>
      <c r="S51" s="158">
        <v>1</v>
      </c>
      <c r="T51" s="103" t="s">
        <v>143</v>
      </c>
      <c r="U51" s="160" t="s">
        <v>139</v>
      </c>
      <c r="V51" s="160" t="s">
        <v>140</v>
      </c>
      <c r="W51" s="157" t="s">
        <v>42</v>
      </c>
      <c r="X51" s="157" t="s">
        <v>42</v>
      </c>
    </row>
    <row r="52" spans="1:24" ht="81">
      <c r="A52" s="155">
        <f>A51+1</f>
        <v>50</v>
      </c>
      <c r="B52" s="157" t="s">
        <v>27</v>
      </c>
      <c r="C52" s="155">
        <v>2012</v>
      </c>
      <c r="D52" s="160" t="s">
        <v>139</v>
      </c>
      <c r="E52" s="160" t="s">
        <v>140</v>
      </c>
      <c r="F52" s="268" t="s">
        <v>151</v>
      </c>
      <c r="G52" s="157" t="s">
        <v>82</v>
      </c>
      <c r="H52" s="161" t="s">
        <v>83</v>
      </c>
      <c r="I52" s="160" t="s">
        <v>71</v>
      </c>
      <c r="J52" s="160" t="s">
        <v>142</v>
      </c>
      <c r="K52" s="240" t="s">
        <v>34</v>
      </c>
      <c r="L52" s="241" t="s">
        <v>34</v>
      </c>
      <c r="M52" s="241" t="s">
        <v>34</v>
      </c>
      <c r="N52" s="241" t="s">
        <v>34</v>
      </c>
      <c r="O52" s="241" t="s">
        <v>34</v>
      </c>
      <c r="P52" s="241" t="s">
        <v>34</v>
      </c>
      <c r="Q52" s="159" t="s">
        <v>34</v>
      </c>
      <c r="R52" s="100" t="s">
        <v>34</v>
      </c>
      <c r="S52" s="158">
        <v>1</v>
      </c>
      <c r="T52" s="103" t="s">
        <v>143</v>
      </c>
      <c r="U52" s="160" t="s">
        <v>139</v>
      </c>
      <c r="V52" s="160" t="s">
        <v>140</v>
      </c>
      <c r="W52" s="160" t="s">
        <v>36</v>
      </c>
      <c r="X52" s="160" t="s">
        <v>36</v>
      </c>
    </row>
    <row r="53" spans="1:24" ht="81">
      <c r="A53" s="155">
        <f>A52+1</f>
        <v>51</v>
      </c>
      <c r="B53" s="157" t="s">
        <v>27</v>
      </c>
      <c r="C53" s="155">
        <v>2012</v>
      </c>
      <c r="D53" s="160" t="s">
        <v>139</v>
      </c>
      <c r="E53" s="160" t="s">
        <v>140</v>
      </c>
      <c r="F53" s="268" t="s">
        <v>152</v>
      </c>
      <c r="G53" s="157" t="s">
        <v>82</v>
      </c>
      <c r="H53" s="156" t="s">
        <v>83</v>
      </c>
      <c r="I53" s="160" t="s">
        <v>71</v>
      </c>
      <c r="J53" s="160" t="s">
        <v>142</v>
      </c>
      <c r="K53" s="240" t="s">
        <v>34</v>
      </c>
      <c r="L53" s="241" t="s">
        <v>34</v>
      </c>
      <c r="M53" s="241" t="s">
        <v>34</v>
      </c>
      <c r="N53" s="241" t="s">
        <v>34</v>
      </c>
      <c r="O53" s="241" t="s">
        <v>34</v>
      </c>
      <c r="P53" s="241" t="s">
        <v>34</v>
      </c>
      <c r="Q53" s="159" t="s">
        <v>34</v>
      </c>
      <c r="R53" s="100" t="s">
        <v>34</v>
      </c>
      <c r="S53" s="158">
        <v>1</v>
      </c>
      <c r="T53" s="103" t="s">
        <v>143</v>
      </c>
      <c r="U53" s="160" t="s">
        <v>139</v>
      </c>
      <c r="V53" s="160" t="s">
        <v>140</v>
      </c>
      <c r="W53" s="157" t="s">
        <v>42</v>
      </c>
      <c r="X53" s="157" t="s">
        <v>42</v>
      </c>
    </row>
    <row r="54" spans="1:24" ht="81">
      <c r="A54" s="155">
        <f>A53+1</f>
        <v>52</v>
      </c>
      <c r="B54" s="157" t="s">
        <v>27</v>
      </c>
      <c r="C54" s="155">
        <v>2012</v>
      </c>
      <c r="D54" s="160" t="s">
        <v>139</v>
      </c>
      <c r="E54" s="160" t="s">
        <v>140</v>
      </c>
      <c r="F54" s="268" t="s">
        <v>153</v>
      </c>
      <c r="G54" s="157" t="s">
        <v>82</v>
      </c>
      <c r="H54" s="156" t="s">
        <v>83</v>
      </c>
      <c r="I54" s="160" t="s">
        <v>71</v>
      </c>
      <c r="J54" s="160" t="s">
        <v>142</v>
      </c>
      <c r="K54" s="240" t="s">
        <v>34</v>
      </c>
      <c r="L54" s="241" t="s">
        <v>34</v>
      </c>
      <c r="M54" s="241" t="s">
        <v>34</v>
      </c>
      <c r="N54" s="241" t="s">
        <v>34</v>
      </c>
      <c r="O54" s="241" t="s">
        <v>34</v>
      </c>
      <c r="P54" s="241" t="s">
        <v>34</v>
      </c>
      <c r="Q54" s="159" t="s">
        <v>34</v>
      </c>
      <c r="R54" s="100" t="s">
        <v>34</v>
      </c>
      <c r="S54" s="158">
        <v>1</v>
      </c>
      <c r="T54" s="103" t="s">
        <v>143</v>
      </c>
      <c r="U54" s="160" t="s">
        <v>139</v>
      </c>
      <c r="V54" s="160" t="s">
        <v>140</v>
      </c>
      <c r="W54" s="157" t="s">
        <v>42</v>
      </c>
      <c r="X54" s="157" t="s">
        <v>42</v>
      </c>
    </row>
    <row r="55" spans="1:24" ht="81">
      <c r="A55" s="155">
        <f>A54+1</f>
        <v>53</v>
      </c>
      <c r="B55" s="157" t="s">
        <v>27</v>
      </c>
      <c r="C55" s="155">
        <v>2012</v>
      </c>
      <c r="D55" s="160" t="s">
        <v>139</v>
      </c>
      <c r="E55" s="160" t="s">
        <v>140</v>
      </c>
      <c r="F55" s="268" t="s">
        <v>154</v>
      </c>
      <c r="G55" s="157" t="s">
        <v>82</v>
      </c>
      <c r="H55" s="161" t="s">
        <v>83</v>
      </c>
      <c r="I55" s="160" t="s">
        <v>71</v>
      </c>
      <c r="J55" s="160" t="s">
        <v>142</v>
      </c>
      <c r="K55" s="240" t="s">
        <v>34</v>
      </c>
      <c r="L55" s="241" t="s">
        <v>34</v>
      </c>
      <c r="M55" s="241" t="s">
        <v>34</v>
      </c>
      <c r="N55" s="241" t="s">
        <v>34</v>
      </c>
      <c r="O55" s="241" t="s">
        <v>34</v>
      </c>
      <c r="P55" s="241" t="s">
        <v>34</v>
      </c>
      <c r="Q55" s="159" t="s">
        <v>34</v>
      </c>
      <c r="R55" s="100" t="s">
        <v>34</v>
      </c>
      <c r="S55" s="158">
        <v>1</v>
      </c>
      <c r="T55" s="103" t="s">
        <v>143</v>
      </c>
      <c r="U55" s="160" t="s">
        <v>139</v>
      </c>
      <c r="V55" s="160" t="s">
        <v>140</v>
      </c>
      <c r="W55" s="160" t="s">
        <v>68</v>
      </c>
      <c r="X55" s="160" t="s">
        <v>68</v>
      </c>
    </row>
    <row r="56" spans="1:24" ht="41.25">
      <c r="A56" s="155">
        <f>A55+1</f>
        <v>54</v>
      </c>
      <c r="B56" s="157" t="s">
        <v>27</v>
      </c>
      <c r="C56" s="155">
        <v>2012</v>
      </c>
      <c r="D56" s="160" t="s">
        <v>139</v>
      </c>
      <c r="E56" s="160" t="s">
        <v>140</v>
      </c>
      <c r="F56" s="268" t="s">
        <v>155</v>
      </c>
      <c r="G56" s="157" t="s">
        <v>31</v>
      </c>
      <c r="H56" s="156" t="s">
        <v>29</v>
      </c>
      <c r="I56" s="160" t="s">
        <v>71</v>
      </c>
      <c r="J56" s="160" t="s">
        <v>142</v>
      </c>
      <c r="K56" s="240" t="s">
        <v>34</v>
      </c>
      <c r="L56" s="241" t="s">
        <v>34</v>
      </c>
      <c r="M56" s="241" t="s">
        <v>34</v>
      </c>
      <c r="N56" s="241" t="s">
        <v>34</v>
      </c>
      <c r="O56" s="241" t="s">
        <v>34</v>
      </c>
      <c r="P56" s="241" t="s">
        <v>34</v>
      </c>
      <c r="Q56" s="159" t="s">
        <v>34</v>
      </c>
      <c r="R56" s="100" t="s">
        <v>34</v>
      </c>
      <c r="S56" s="158">
        <v>1</v>
      </c>
      <c r="T56" s="103" t="s">
        <v>143</v>
      </c>
      <c r="U56" s="160" t="s">
        <v>139</v>
      </c>
      <c r="V56" s="160" t="s">
        <v>140</v>
      </c>
      <c r="W56" s="160" t="s">
        <v>36</v>
      </c>
      <c r="X56" s="160" t="s">
        <v>36</v>
      </c>
    </row>
    <row r="57" spans="1:24" ht="41.25">
      <c r="A57" s="155">
        <f>A56+1</f>
        <v>55</v>
      </c>
      <c r="B57" s="157" t="s">
        <v>27</v>
      </c>
      <c r="C57" s="155">
        <v>2012</v>
      </c>
      <c r="D57" s="160" t="s">
        <v>139</v>
      </c>
      <c r="E57" s="160" t="s">
        <v>156</v>
      </c>
      <c r="F57" s="268" t="s">
        <v>157</v>
      </c>
      <c r="G57" s="157" t="s">
        <v>31</v>
      </c>
      <c r="H57" s="161" t="s">
        <v>39</v>
      </c>
      <c r="I57" s="160" t="s">
        <v>71</v>
      </c>
      <c r="J57" s="160" t="s">
        <v>142</v>
      </c>
      <c r="K57" s="240" t="s">
        <v>34</v>
      </c>
      <c r="L57" s="241" t="s">
        <v>34</v>
      </c>
      <c r="M57" s="241" t="s">
        <v>34</v>
      </c>
      <c r="N57" s="241" t="s">
        <v>34</v>
      </c>
      <c r="O57" s="241" t="s">
        <v>34</v>
      </c>
      <c r="P57" s="241" t="s">
        <v>34</v>
      </c>
      <c r="Q57" s="159" t="s">
        <v>34</v>
      </c>
      <c r="R57" s="100" t="s">
        <v>34</v>
      </c>
      <c r="S57" s="158">
        <v>1</v>
      </c>
      <c r="T57" s="103" t="s">
        <v>143</v>
      </c>
      <c r="U57" s="160" t="s">
        <v>139</v>
      </c>
      <c r="V57" s="160" t="s">
        <v>156</v>
      </c>
      <c r="W57" s="160" t="s">
        <v>36</v>
      </c>
      <c r="X57" s="160" t="s">
        <v>36</v>
      </c>
    </row>
    <row r="58" spans="1:24" ht="81">
      <c r="A58" s="155">
        <f>A57+1</f>
        <v>56</v>
      </c>
      <c r="B58" s="157" t="s">
        <v>27</v>
      </c>
      <c r="C58" s="155">
        <v>2012</v>
      </c>
      <c r="D58" s="160" t="s">
        <v>139</v>
      </c>
      <c r="E58" s="160" t="s">
        <v>156</v>
      </c>
      <c r="F58" s="268" t="s">
        <v>158</v>
      </c>
      <c r="G58" s="157" t="s">
        <v>82</v>
      </c>
      <c r="H58" s="161" t="s">
        <v>83</v>
      </c>
      <c r="I58" s="160" t="s">
        <v>71</v>
      </c>
      <c r="J58" s="160" t="s">
        <v>142</v>
      </c>
      <c r="K58" s="240" t="s">
        <v>34</v>
      </c>
      <c r="L58" s="241" t="s">
        <v>34</v>
      </c>
      <c r="M58" s="241" t="s">
        <v>34</v>
      </c>
      <c r="N58" s="241" t="s">
        <v>34</v>
      </c>
      <c r="O58" s="241" t="s">
        <v>34</v>
      </c>
      <c r="P58" s="241" t="s">
        <v>34</v>
      </c>
      <c r="Q58" s="159" t="s">
        <v>34</v>
      </c>
      <c r="R58" s="100" t="s">
        <v>34</v>
      </c>
      <c r="S58" s="158">
        <v>1</v>
      </c>
      <c r="T58" s="103" t="s">
        <v>143</v>
      </c>
      <c r="U58" s="160" t="s">
        <v>139</v>
      </c>
      <c r="V58" s="160" t="s">
        <v>156</v>
      </c>
      <c r="W58" s="160" t="s">
        <v>36</v>
      </c>
      <c r="X58" s="160" t="s">
        <v>36</v>
      </c>
    </row>
    <row r="59" spans="1:24" ht="41.25">
      <c r="A59" s="155">
        <f>A58+1</f>
        <v>57</v>
      </c>
      <c r="B59" s="157" t="s">
        <v>27</v>
      </c>
      <c r="C59" s="155">
        <v>2012</v>
      </c>
      <c r="D59" s="160" t="s">
        <v>139</v>
      </c>
      <c r="E59" s="160" t="s">
        <v>156</v>
      </c>
      <c r="F59" s="268" t="s">
        <v>159</v>
      </c>
      <c r="G59" s="157" t="s">
        <v>31</v>
      </c>
      <c r="H59" s="161" t="s">
        <v>39</v>
      </c>
      <c r="I59" s="160" t="s">
        <v>71</v>
      </c>
      <c r="J59" s="160" t="s">
        <v>142</v>
      </c>
      <c r="K59" s="240" t="s">
        <v>34</v>
      </c>
      <c r="L59" s="241" t="s">
        <v>34</v>
      </c>
      <c r="M59" s="241" t="s">
        <v>34</v>
      </c>
      <c r="N59" s="241" t="s">
        <v>34</v>
      </c>
      <c r="O59" s="241" t="s">
        <v>34</v>
      </c>
      <c r="P59" s="241" t="s">
        <v>34</v>
      </c>
      <c r="Q59" s="159" t="s">
        <v>34</v>
      </c>
      <c r="R59" s="100" t="s">
        <v>34</v>
      </c>
      <c r="S59" s="158">
        <v>1</v>
      </c>
      <c r="T59" s="103" t="s">
        <v>143</v>
      </c>
      <c r="U59" s="160" t="s">
        <v>139</v>
      </c>
      <c r="V59" s="160" t="s">
        <v>156</v>
      </c>
      <c r="W59" s="160" t="s">
        <v>36</v>
      </c>
      <c r="X59" s="160" t="s">
        <v>36</v>
      </c>
    </row>
    <row r="60" spans="1:24" ht="41.25">
      <c r="A60" s="155">
        <f>A59+1</f>
        <v>58</v>
      </c>
      <c r="B60" s="157" t="s">
        <v>27</v>
      </c>
      <c r="C60" s="155">
        <v>2012</v>
      </c>
      <c r="D60" s="160" t="s">
        <v>139</v>
      </c>
      <c r="E60" s="160" t="s">
        <v>156</v>
      </c>
      <c r="F60" s="268" t="s">
        <v>160</v>
      </c>
      <c r="G60" s="157" t="s">
        <v>31</v>
      </c>
      <c r="H60" s="161" t="s">
        <v>39</v>
      </c>
      <c r="I60" s="160" t="s">
        <v>71</v>
      </c>
      <c r="J60" s="160" t="s">
        <v>142</v>
      </c>
      <c r="K60" s="240" t="s">
        <v>34</v>
      </c>
      <c r="L60" s="241" t="s">
        <v>34</v>
      </c>
      <c r="M60" s="241" t="s">
        <v>34</v>
      </c>
      <c r="N60" s="241" t="s">
        <v>34</v>
      </c>
      <c r="O60" s="241" t="s">
        <v>34</v>
      </c>
      <c r="P60" s="241" t="s">
        <v>34</v>
      </c>
      <c r="Q60" s="159" t="s">
        <v>34</v>
      </c>
      <c r="R60" s="100" t="s">
        <v>34</v>
      </c>
      <c r="S60" s="158">
        <v>1</v>
      </c>
      <c r="T60" s="103" t="s">
        <v>143</v>
      </c>
      <c r="U60" s="160" t="s">
        <v>139</v>
      </c>
      <c r="V60" s="160" t="s">
        <v>156</v>
      </c>
      <c r="W60" s="160" t="s">
        <v>36</v>
      </c>
      <c r="X60" s="160" t="s">
        <v>36</v>
      </c>
    </row>
    <row r="61" spans="1:24" ht="81">
      <c r="A61" s="155">
        <f>A60+1</f>
        <v>59</v>
      </c>
      <c r="B61" s="157" t="s">
        <v>27</v>
      </c>
      <c r="C61" s="155">
        <v>2012</v>
      </c>
      <c r="D61" s="160" t="s">
        <v>139</v>
      </c>
      <c r="E61" s="160" t="s">
        <v>156</v>
      </c>
      <c r="F61" s="268" t="s">
        <v>161</v>
      </c>
      <c r="G61" s="157" t="s">
        <v>82</v>
      </c>
      <c r="H61" s="161" t="s">
        <v>83</v>
      </c>
      <c r="I61" s="160" t="s">
        <v>71</v>
      </c>
      <c r="J61" s="160" t="s">
        <v>142</v>
      </c>
      <c r="K61" s="240" t="s">
        <v>34</v>
      </c>
      <c r="L61" s="241" t="s">
        <v>34</v>
      </c>
      <c r="M61" s="241" t="s">
        <v>34</v>
      </c>
      <c r="N61" s="241" t="s">
        <v>34</v>
      </c>
      <c r="O61" s="241" t="s">
        <v>34</v>
      </c>
      <c r="P61" s="241" t="s">
        <v>34</v>
      </c>
      <c r="Q61" s="159" t="s">
        <v>34</v>
      </c>
      <c r="R61" s="100" t="s">
        <v>34</v>
      </c>
      <c r="S61" s="158">
        <v>1</v>
      </c>
      <c r="T61" s="103" t="s">
        <v>143</v>
      </c>
      <c r="U61" s="160" t="s">
        <v>139</v>
      </c>
      <c r="V61" s="160" t="s">
        <v>156</v>
      </c>
      <c r="W61" s="160" t="s">
        <v>49</v>
      </c>
      <c r="X61" s="160" t="s">
        <v>49</v>
      </c>
    </row>
    <row r="62" spans="1:24" ht="30.75">
      <c r="A62" s="155">
        <f>A61+1</f>
        <v>60</v>
      </c>
      <c r="B62" s="157" t="s">
        <v>27</v>
      </c>
      <c r="C62" s="155">
        <v>2012</v>
      </c>
      <c r="D62" s="160" t="s">
        <v>162</v>
      </c>
      <c r="E62" s="160" t="s">
        <v>162</v>
      </c>
      <c r="F62" s="268" t="s">
        <v>163</v>
      </c>
      <c r="G62" s="157" t="s">
        <v>119</v>
      </c>
      <c r="H62" s="161" t="s">
        <v>120</v>
      </c>
      <c r="I62" s="160" t="s">
        <v>164</v>
      </c>
      <c r="J62" s="160" t="s">
        <v>15</v>
      </c>
      <c r="K62" s="240" t="s">
        <v>34</v>
      </c>
      <c r="L62" s="241" t="s">
        <v>34</v>
      </c>
      <c r="M62" s="241" t="s">
        <v>48</v>
      </c>
      <c r="N62" s="241" t="s">
        <v>34</v>
      </c>
      <c r="O62" s="241" t="s">
        <v>34</v>
      </c>
      <c r="P62" s="241" t="s">
        <v>34</v>
      </c>
      <c r="Q62" s="159" t="s">
        <v>34</v>
      </c>
      <c r="R62" s="100" t="s">
        <v>34</v>
      </c>
      <c r="S62" s="163">
        <v>1</v>
      </c>
      <c r="T62" s="103" t="s">
        <v>165</v>
      </c>
      <c r="U62" s="160" t="s">
        <v>166</v>
      </c>
      <c r="V62" s="160" t="s">
        <v>162</v>
      </c>
      <c r="W62" s="160" t="s">
        <v>68</v>
      </c>
      <c r="X62" s="160" t="s">
        <v>68</v>
      </c>
    </row>
    <row r="63" spans="1:24" ht="81">
      <c r="A63" s="155">
        <f>A62+1</f>
        <v>61</v>
      </c>
      <c r="B63" s="157" t="s">
        <v>27</v>
      </c>
      <c r="C63" s="155">
        <v>2012</v>
      </c>
      <c r="D63" s="160" t="s">
        <v>162</v>
      </c>
      <c r="E63" s="160" t="s">
        <v>162</v>
      </c>
      <c r="F63" s="268" t="s">
        <v>167</v>
      </c>
      <c r="G63" s="157" t="s">
        <v>82</v>
      </c>
      <c r="H63" s="161" t="s">
        <v>83</v>
      </c>
      <c r="I63" s="160" t="s">
        <v>164</v>
      </c>
      <c r="J63" s="160" t="s">
        <v>15</v>
      </c>
      <c r="K63" s="240" t="s">
        <v>34</v>
      </c>
      <c r="L63" s="241" t="s">
        <v>34</v>
      </c>
      <c r="M63" s="241" t="s">
        <v>48</v>
      </c>
      <c r="N63" s="241" t="s">
        <v>34</v>
      </c>
      <c r="O63" s="241" t="s">
        <v>34</v>
      </c>
      <c r="P63" s="241" t="s">
        <v>34</v>
      </c>
      <c r="Q63" s="159" t="s">
        <v>34</v>
      </c>
      <c r="R63" s="100" t="s">
        <v>34</v>
      </c>
      <c r="S63" s="163">
        <v>1</v>
      </c>
      <c r="T63" s="103" t="s">
        <v>165</v>
      </c>
      <c r="U63" s="160" t="s">
        <v>166</v>
      </c>
      <c r="V63" s="160" t="s">
        <v>162</v>
      </c>
      <c r="W63" s="160" t="s">
        <v>68</v>
      </c>
      <c r="X63" s="160" t="s">
        <v>68</v>
      </c>
    </row>
    <row r="64" spans="1:24" ht="20.25">
      <c r="A64" s="155">
        <f>A63+1</f>
        <v>62</v>
      </c>
      <c r="B64" s="157" t="s">
        <v>27</v>
      </c>
      <c r="C64" s="155">
        <v>2012</v>
      </c>
      <c r="D64" s="160" t="s">
        <v>162</v>
      </c>
      <c r="E64" s="160" t="s">
        <v>162</v>
      </c>
      <c r="F64" s="268" t="s">
        <v>168</v>
      </c>
      <c r="G64" s="157" t="s">
        <v>119</v>
      </c>
      <c r="H64" s="161" t="s">
        <v>169</v>
      </c>
      <c r="I64" s="160" t="s">
        <v>164</v>
      </c>
      <c r="J64" s="160" t="s">
        <v>15</v>
      </c>
      <c r="K64" s="240" t="s">
        <v>34</v>
      </c>
      <c r="L64" s="241" t="s">
        <v>34</v>
      </c>
      <c r="M64" s="241" t="s">
        <v>48</v>
      </c>
      <c r="N64" s="241" t="s">
        <v>34</v>
      </c>
      <c r="O64" s="241" t="s">
        <v>34</v>
      </c>
      <c r="P64" s="241" t="s">
        <v>34</v>
      </c>
      <c r="Q64" s="159" t="s">
        <v>34</v>
      </c>
      <c r="R64" s="100" t="s">
        <v>34</v>
      </c>
      <c r="S64" s="163">
        <v>1</v>
      </c>
      <c r="T64" s="103" t="s">
        <v>165</v>
      </c>
      <c r="U64" s="160" t="s">
        <v>166</v>
      </c>
      <c r="V64" s="160" t="s">
        <v>162</v>
      </c>
      <c r="W64" s="160" t="s">
        <v>170</v>
      </c>
      <c r="X64" s="160" t="s">
        <v>170</v>
      </c>
    </row>
    <row r="65" spans="1:24" ht="20.25">
      <c r="A65" s="155">
        <f>A64+1</f>
        <v>63</v>
      </c>
      <c r="B65" s="157" t="s">
        <v>27</v>
      </c>
      <c r="C65" s="155">
        <v>2012</v>
      </c>
      <c r="D65" s="160" t="s">
        <v>162</v>
      </c>
      <c r="E65" s="160" t="s">
        <v>162</v>
      </c>
      <c r="F65" s="268" t="s">
        <v>171</v>
      </c>
      <c r="G65" s="157" t="s">
        <v>31</v>
      </c>
      <c r="H65" s="161" t="s">
        <v>39</v>
      </c>
      <c r="I65" s="160" t="s">
        <v>164</v>
      </c>
      <c r="J65" s="160" t="s">
        <v>15</v>
      </c>
      <c r="K65" s="240" t="s">
        <v>34</v>
      </c>
      <c r="L65" s="241" t="s">
        <v>34</v>
      </c>
      <c r="M65" s="241" t="s">
        <v>48</v>
      </c>
      <c r="N65" s="241" t="s">
        <v>34</v>
      </c>
      <c r="O65" s="241" t="s">
        <v>34</v>
      </c>
      <c r="P65" s="241" t="s">
        <v>34</v>
      </c>
      <c r="Q65" s="159" t="s">
        <v>34</v>
      </c>
      <c r="R65" s="100" t="s">
        <v>34</v>
      </c>
      <c r="S65" s="163">
        <v>1</v>
      </c>
      <c r="T65" s="103" t="s">
        <v>165</v>
      </c>
      <c r="U65" s="160" t="s">
        <v>166</v>
      </c>
      <c r="V65" s="160" t="s">
        <v>162</v>
      </c>
      <c r="W65" s="160" t="s">
        <v>36</v>
      </c>
      <c r="X65" s="160" t="s">
        <v>36</v>
      </c>
    </row>
    <row r="66" spans="1:24" ht="20.25">
      <c r="A66" s="155">
        <f>A65+1</f>
        <v>64</v>
      </c>
      <c r="B66" s="157" t="s">
        <v>27</v>
      </c>
      <c r="C66" s="155">
        <v>2012</v>
      </c>
      <c r="D66" s="160" t="s">
        <v>162</v>
      </c>
      <c r="E66" s="160" t="s">
        <v>162</v>
      </c>
      <c r="F66" s="268" t="s">
        <v>172</v>
      </c>
      <c r="G66" s="157" t="s">
        <v>31</v>
      </c>
      <c r="H66" s="161" t="s">
        <v>29</v>
      </c>
      <c r="I66" s="160" t="s">
        <v>164</v>
      </c>
      <c r="J66" s="160" t="s">
        <v>15</v>
      </c>
      <c r="K66" s="240" t="s">
        <v>34</v>
      </c>
      <c r="L66" s="241" t="s">
        <v>34</v>
      </c>
      <c r="M66" s="241" t="s">
        <v>48</v>
      </c>
      <c r="N66" s="241" t="s">
        <v>34</v>
      </c>
      <c r="O66" s="241" t="s">
        <v>34</v>
      </c>
      <c r="P66" s="241" t="s">
        <v>34</v>
      </c>
      <c r="Q66" s="159" t="s">
        <v>34</v>
      </c>
      <c r="R66" s="100" t="s">
        <v>34</v>
      </c>
      <c r="S66" s="163">
        <v>1</v>
      </c>
      <c r="T66" s="103" t="s">
        <v>165</v>
      </c>
      <c r="U66" s="160" t="s">
        <v>166</v>
      </c>
      <c r="V66" s="160" t="s">
        <v>162</v>
      </c>
      <c r="W66" s="160" t="s">
        <v>36</v>
      </c>
      <c r="X66" s="160" t="s">
        <v>36</v>
      </c>
    </row>
    <row r="67" spans="1:24" ht="81">
      <c r="A67" s="155">
        <f>A66+1</f>
        <v>65</v>
      </c>
      <c r="B67" s="157" t="s">
        <v>27</v>
      </c>
      <c r="C67" s="155">
        <v>2012</v>
      </c>
      <c r="D67" s="160" t="s">
        <v>173</v>
      </c>
      <c r="E67" s="160" t="s">
        <v>174</v>
      </c>
      <c r="F67" s="268" t="s">
        <v>175</v>
      </c>
      <c r="G67" s="157" t="s">
        <v>82</v>
      </c>
      <c r="H67" s="161" t="s">
        <v>83</v>
      </c>
      <c r="I67" s="160" t="s">
        <v>173</v>
      </c>
      <c r="J67" s="160" t="s">
        <v>174</v>
      </c>
      <c r="K67" s="240" t="s">
        <v>34</v>
      </c>
      <c r="L67" s="241" t="s">
        <v>34</v>
      </c>
      <c r="M67" s="241" t="s">
        <v>34</v>
      </c>
      <c r="N67" s="241" t="s">
        <v>34</v>
      </c>
      <c r="O67" s="241" t="s">
        <v>34</v>
      </c>
      <c r="P67" s="241" t="s">
        <v>34</v>
      </c>
      <c r="Q67" s="159" t="s">
        <v>34</v>
      </c>
      <c r="R67" s="100" t="s">
        <v>34</v>
      </c>
      <c r="S67" s="163">
        <v>1</v>
      </c>
      <c r="T67" s="103" t="s">
        <v>176</v>
      </c>
      <c r="U67" s="160" t="s">
        <v>166</v>
      </c>
      <c r="V67" s="160" t="s">
        <v>177</v>
      </c>
      <c r="W67" s="160" t="s">
        <v>68</v>
      </c>
      <c r="X67" s="160" t="s">
        <v>68</v>
      </c>
    </row>
    <row r="68" spans="1:24" ht="81">
      <c r="A68" s="155">
        <f>A67+1</f>
        <v>66</v>
      </c>
      <c r="B68" s="157" t="s">
        <v>27</v>
      </c>
      <c r="C68" s="155">
        <v>2012</v>
      </c>
      <c r="D68" s="160" t="s">
        <v>173</v>
      </c>
      <c r="E68" s="160" t="s">
        <v>177</v>
      </c>
      <c r="F68" s="268" t="s">
        <v>178</v>
      </c>
      <c r="G68" s="157" t="s">
        <v>82</v>
      </c>
      <c r="H68" s="161" t="s">
        <v>83</v>
      </c>
      <c r="I68" s="160" t="s">
        <v>173</v>
      </c>
      <c r="J68" s="160" t="s">
        <v>179</v>
      </c>
      <c r="K68" s="240" t="s">
        <v>34</v>
      </c>
      <c r="L68" s="241" t="s">
        <v>34</v>
      </c>
      <c r="M68" s="241" t="s">
        <v>34</v>
      </c>
      <c r="N68" s="241" t="s">
        <v>34</v>
      </c>
      <c r="O68" s="241" t="s">
        <v>34</v>
      </c>
      <c r="P68" s="241" t="s">
        <v>34</v>
      </c>
      <c r="Q68" s="159" t="s">
        <v>34</v>
      </c>
      <c r="R68" s="100" t="s">
        <v>34</v>
      </c>
      <c r="S68" s="163">
        <v>1</v>
      </c>
      <c r="T68" s="103" t="s">
        <v>176</v>
      </c>
      <c r="U68" s="160" t="s">
        <v>166</v>
      </c>
      <c r="V68" s="160" t="s">
        <v>177</v>
      </c>
      <c r="W68" s="160" t="s">
        <v>68</v>
      </c>
      <c r="X68" s="160" t="s">
        <v>68</v>
      </c>
    </row>
    <row r="69" spans="1:24" ht="81">
      <c r="A69" s="155">
        <f>A68+1</f>
        <v>67</v>
      </c>
      <c r="B69" s="157" t="s">
        <v>27</v>
      </c>
      <c r="C69" s="155">
        <v>2012</v>
      </c>
      <c r="D69" s="160" t="s">
        <v>173</v>
      </c>
      <c r="E69" s="160" t="s">
        <v>177</v>
      </c>
      <c r="F69" s="268" t="s">
        <v>180</v>
      </c>
      <c r="G69" s="157" t="s">
        <v>82</v>
      </c>
      <c r="H69" s="161" t="s">
        <v>83</v>
      </c>
      <c r="I69" s="160" t="s">
        <v>173</v>
      </c>
      <c r="J69" s="160" t="s">
        <v>179</v>
      </c>
      <c r="K69" s="240" t="s">
        <v>34</v>
      </c>
      <c r="L69" s="241" t="s">
        <v>34</v>
      </c>
      <c r="M69" s="241" t="s">
        <v>34</v>
      </c>
      <c r="N69" s="241" t="s">
        <v>34</v>
      </c>
      <c r="O69" s="241" t="s">
        <v>34</v>
      </c>
      <c r="P69" s="241" t="s">
        <v>34</v>
      </c>
      <c r="Q69" s="159" t="s">
        <v>34</v>
      </c>
      <c r="R69" s="100" t="s">
        <v>34</v>
      </c>
      <c r="S69" s="163">
        <v>1</v>
      </c>
      <c r="T69" s="103" t="s">
        <v>176</v>
      </c>
      <c r="U69" s="160" t="s">
        <v>166</v>
      </c>
      <c r="V69" s="160" t="s">
        <v>177</v>
      </c>
      <c r="W69" s="160" t="s">
        <v>68</v>
      </c>
      <c r="X69" s="160" t="s">
        <v>68</v>
      </c>
    </row>
    <row r="70" spans="1:24" ht="20.25">
      <c r="A70" s="155">
        <f>A69+1</f>
        <v>68</v>
      </c>
      <c r="B70" s="157" t="s">
        <v>27</v>
      </c>
      <c r="C70" s="155">
        <v>2012</v>
      </c>
      <c r="D70" s="160" t="s">
        <v>173</v>
      </c>
      <c r="E70" s="160" t="s">
        <v>177</v>
      </c>
      <c r="F70" s="268" t="s">
        <v>181</v>
      </c>
      <c r="G70" s="157" t="s">
        <v>119</v>
      </c>
      <c r="H70" s="161" t="s">
        <v>169</v>
      </c>
      <c r="I70" s="160" t="s">
        <v>173</v>
      </c>
      <c r="J70" s="160" t="s">
        <v>179</v>
      </c>
      <c r="K70" s="240" t="s">
        <v>34</v>
      </c>
      <c r="L70" s="241" t="s">
        <v>34</v>
      </c>
      <c r="M70" s="241" t="s">
        <v>34</v>
      </c>
      <c r="N70" s="241" t="s">
        <v>34</v>
      </c>
      <c r="O70" s="241" t="s">
        <v>34</v>
      </c>
      <c r="P70" s="241" t="s">
        <v>34</v>
      </c>
      <c r="Q70" s="159" t="s">
        <v>34</v>
      </c>
      <c r="R70" s="100" t="s">
        <v>34</v>
      </c>
      <c r="S70" s="163">
        <v>1</v>
      </c>
      <c r="T70" s="103" t="s">
        <v>176</v>
      </c>
      <c r="U70" s="160" t="s">
        <v>166</v>
      </c>
      <c r="V70" s="160" t="s">
        <v>177</v>
      </c>
      <c r="W70" s="160" t="s">
        <v>68</v>
      </c>
      <c r="X70" s="160" t="s">
        <v>68</v>
      </c>
    </row>
    <row r="71" spans="1:24" ht="81">
      <c r="A71" s="155">
        <f>A70+1</f>
        <v>69</v>
      </c>
      <c r="B71" s="157" t="s">
        <v>27</v>
      </c>
      <c r="C71" s="155">
        <v>2012</v>
      </c>
      <c r="D71" s="160" t="s">
        <v>173</v>
      </c>
      <c r="E71" s="160" t="s">
        <v>177</v>
      </c>
      <c r="F71" s="268" t="s">
        <v>182</v>
      </c>
      <c r="G71" s="157" t="s">
        <v>82</v>
      </c>
      <c r="H71" s="161" t="s">
        <v>83</v>
      </c>
      <c r="I71" s="160" t="s">
        <v>173</v>
      </c>
      <c r="J71" s="160" t="s">
        <v>179</v>
      </c>
      <c r="K71" s="240" t="s">
        <v>34</v>
      </c>
      <c r="L71" s="241" t="s">
        <v>34</v>
      </c>
      <c r="M71" s="241" t="s">
        <v>34</v>
      </c>
      <c r="N71" s="241" t="s">
        <v>48</v>
      </c>
      <c r="O71" s="241" t="s">
        <v>34</v>
      </c>
      <c r="P71" s="241" t="s">
        <v>34</v>
      </c>
      <c r="Q71" s="159" t="s">
        <v>34</v>
      </c>
      <c r="R71" s="100" t="s">
        <v>34</v>
      </c>
      <c r="S71" s="163">
        <v>1</v>
      </c>
      <c r="T71" s="103" t="s">
        <v>176</v>
      </c>
      <c r="U71" s="160" t="s">
        <v>166</v>
      </c>
      <c r="V71" s="160" t="s">
        <v>177</v>
      </c>
      <c r="W71" s="160" t="s">
        <v>68</v>
      </c>
      <c r="X71" s="160" t="s">
        <v>68</v>
      </c>
    </row>
    <row r="72" spans="1:24" ht="81">
      <c r="A72" s="155">
        <f>A71+1</f>
        <v>70</v>
      </c>
      <c r="B72" s="157" t="s">
        <v>27</v>
      </c>
      <c r="C72" s="155">
        <v>2012</v>
      </c>
      <c r="D72" s="160" t="s">
        <v>173</v>
      </c>
      <c r="E72" s="160" t="s">
        <v>174</v>
      </c>
      <c r="F72" s="268" t="s">
        <v>183</v>
      </c>
      <c r="G72" s="157" t="s">
        <v>82</v>
      </c>
      <c r="H72" s="161" t="s">
        <v>83</v>
      </c>
      <c r="I72" s="160" t="s">
        <v>173</v>
      </c>
      <c r="J72" s="160" t="s">
        <v>174</v>
      </c>
      <c r="K72" s="240" t="s">
        <v>34</v>
      </c>
      <c r="L72" s="241" t="s">
        <v>34</v>
      </c>
      <c r="M72" s="241" t="s">
        <v>34</v>
      </c>
      <c r="N72" s="241" t="s">
        <v>34</v>
      </c>
      <c r="O72" s="241" t="s">
        <v>34</v>
      </c>
      <c r="P72" s="241" t="s">
        <v>34</v>
      </c>
      <c r="Q72" s="159" t="s">
        <v>34</v>
      </c>
      <c r="R72" s="100" t="s">
        <v>34</v>
      </c>
      <c r="S72" s="163">
        <v>1</v>
      </c>
      <c r="T72" s="103" t="s">
        <v>176</v>
      </c>
      <c r="U72" s="160" t="s">
        <v>166</v>
      </c>
      <c r="V72" s="160" t="s">
        <v>177</v>
      </c>
      <c r="W72" s="160" t="s">
        <v>68</v>
      </c>
      <c r="X72" s="160" t="s">
        <v>68</v>
      </c>
    </row>
    <row r="73" spans="1:24" s="96" customFormat="1" ht="81">
      <c r="A73" s="155">
        <f>A72+1</f>
        <v>71</v>
      </c>
      <c r="B73" s="157" t="s">
        <v>27</v>
      </c>
      <c r="C73" s="155">
        <v>2012</v>
      </c>
      <c r="D73" s="160" t="s">
        <v>184</v>
      </c>
      <c r="E73" s="160" t="s">
        <v>184</v>
      </c>
      <c r="F73" s="268" t="s">
        <v>185</v>
      </c>
      <c r="G73" s="157" t="s">
        <v>82</v>
      </c>
      <c r="H73" s="161" t="s">
        <v>83</v>
      </c>
      <c r="I73" s="160" t="s">
        <v>186</v>
      </c>
      <c r="J73" s="160" t="s">
        <v>187</v>
      </c>
      <c r="K73" s="240" t="s">
        <v>34</v>
      </c>
      <c r="L73" s="241" t="s">
        <v>34</v>
      </c>
      <c r="M73" s="241" t="s">
        <v>34</v>
      </c>
      <c r="N73" s="241" t="s">
        <v>34</v>
      </c>
      <c r="O73" s="241" t="s">
        <v>34</v>
      </c>
      <c r="P73" s="241" t="s">
        <v>48</v>
      </c>
      <c r="Q73" s="159" t="s">
        <v>34</v>
      </c>
      <c r="R73" s="100" t="s">
        <v>34</v>
      </c>
      <c r="S73" s="163">
        <v>1</v>
      </c>
      <c r="T73" s="103" t="s">
        <v>176</v>
      </c>
      <c r="U73" s="160" t="s">
        <v>166</v>
      </c>
      <c r="V73" s="160" t="s">
        <v>177</v>
      </c>
      <c r="W73" s="160" t="s">
        <v>188</v>
      </c>
      <c r="X73" s="160" t="s">
        <v>188</v>
      </c>
    </row>
    <row r="74" spans="1:24" ht="30.75">
      <c r="A74" s="155">
        <f>A73+1</f>
        <v>72</v>
      </c>
      <c r="B74" s="157" t="s">
        <v>27</v>
      </c>
      <c r="C74" s="155">
        <v>2012</v>
      </c>
      <c r="D74" s="160" t="s">
        <v>173</v>
      </c>
      <c r="E74" s="160" t="s">
        <v>189</v>
      </c>
      <c r="F74" s="268" t="s">
        <v>190</v>
      </c>
      <c r="G74" s="157" t="s">
        <v>31</v>
      </c>
      <c r="H74" s="156" t="s">
        <v>39</v>
      </c>
      <c r="I74" s="160" t="s">
        <v>173</v>
      </c>
      <c r="J74" s="160" t="s">
        <v>191</v>
      </c>
      <c r="K74" s="240" t="s">
        <v>34</v>
      </c>
      <c r="L74" s="241" t="s">
        <v>48</v>
      </c>
      <c r="M74" s="241" t="s">
        <v>34</v>
      </c>
      <c r="N74" s="241" t="s">
        <v>34</v>
      </c>
      <c r="O74" s="241" t="s">
        <v>34</v>
      </c>
      <c r="P74" s="241" t="s">
        <v>34</v>
      </c>
      <c r="Q74" s="159" t="s">
        <v>34</v>
      </c>
      <c r="R74" s="100" t="s">
        <v>34</v>
      </c>
      <c r="S74" s="163">
        <v>1</v>
      </c>
      <c r="T74" s="103" t="s">
        <v>176</v>
      </c>
      <c r="U74" s="160" t="s">
        <v>166</v>
      </c>
      <c r="V74" s="160" t="s">
        <v>189</v>
      </c>
      <c r="W74" s="157" t="s">
        <v>42</v>
      </c>
      <c r="X74" s="157" t="s">
        <v>42</v>
      </c>
    </row>
    <row r="75" spans="1:24" ht="30.75">
      <c r="A75" s="155">
        <f>A74+1</f>
        <v>73</v>
      </c>
      <c r="B75" s="157" t="s">
        <v>27</v>
      </c>
      <c r="C75" s="155">
        <v>2012</v>
      </c>
      <c r="D75" s="160" t="s">
        <v>173</v>
      </c>
      <c r="E75" s="160" t="s">
        <v>189</v>
      </c>
      <c r="F75" s="268" t="s">
        <v>192</v>
      </c>
      <c r="G75" s="157" t="s">
        <v>193</v>
      </c>
      <c r="H75" s="161" t="s">
        <v>120</v>
      </c>
      <c r="I75" s="160" t="s">
        <v>173</v>
      </c>
      <c r="J75" s="160" t="s">
        <v>191</v>
      </c>
      <c r="K75" s="240" t="s">
        <v>34</v>
      </c>
      <c r="L75" s="241" t="s">
        <v>48</v>
      </c>
      <c r="M75" s="241" t="s">
        <v>34</v>
      </c>
      <c r="N75" s="241" t="s">
        <v>34</v>
      </c>
      <c r="O75" s="241" t="s">
        <v>34</v>
      </c>
      <c r="P75" s="241" t="s">
        <v>34</v>
      </c>
      <c r="Q75" s="159" t="s">
        <v>34</v>
      </c>
      <c r="R75" s="100" t="s">
        <v>34</v>
      </c>
      <c r="S75" s="163">
        <v>1</v>
      </c>
      <c r="T75" s="103" t="s">
        <v>176</v>
      </c>
      <c r="U75" s="160" t="s">
        <v>166</v>
      </c>
      <c r="V75" s="160" t="s">
        <v>189</v>
      </c>
      <c r="W75" s="160" t="s">
        <v>188</v>
      </c>
      <c r="X75" s="160" t="s">
        <v>188</v>
      </c>
    </row>
    <row r="76" spans="1:24" ht="81">
      <c r="A76" s="155">
        <f>A75+1</f>
        <v>74</v>
      </c>
      <c r="B76" s="157" t="s">
        <v>27</v>
      </c>
      <c r="C76" s="155">
        <v>2012</v>
      </c>
      <c r="D76" s="160" t="s">
        <v>173</v>
      </c>
      <c r="E76" s="160" t="s">
        <v>189</v>
      </c>
      <c r="F76" s="268" t="s">
        <v>194</v>
      </c>
      <c r="G76" s="157" t="s">
        <v>82</v>
      </c>
      <c r="H76" s="161" t="s">
        <v>83</v>
      </c>
      <c r="I76" s="160" t="s">
        <v>173</v>
      </c>
      <c r="J76" s="160" t="s">
        <v>191</v>
      </c>
      <c r="K76" s="240" t="s">
        <v>34</v>
      </c>
      <c r="L76" s="241" t="s">
        <v>48</v>
      </c>
      <c r="M76" s="241" t="s">
        <v>34</v>
      </c>
      <c r="N76" s="241" t="s">
        <v>34</v>
      </c>
      <c r="O76" s="241" t="s">
        <v>34</v>
      </c>
      <c r="P76" s="241" t="s">
        <v>34</v>
      </c>
      <c r="Q76" s="159" t="s">
        <v>34</v>
      </c>
      <c r="R76" s="100" t="s">
        <v>34</v>
      </c>
      <c r="S76" s="163">
        <v>1</v>
      </c>
      <c r="T76" s="103" t="s">
        <v>176</v>
      </c>
      <c r="U76" s="160" t="s">
        <v>166</v>
      </c>
      <c r="V76" s="160" t="s">
        <v>189</v>
      </c>
      <c r="W76" s="160" t="s">
        <v>188</v>
      </c>
      <c r="X76" s="160" t="s">
        <v>188</v>
      </c>
    </row>
    <row r="77" spans="1:24" ht="81">
      <c r="A77" s="155">
        <f>A76+1</f>
        <v>75</v>
      </c>
      <c r="B77" s="157" t="s">
        <v>27</v>
      </c>
      <c r="C77" s="155">
        <v>2012</v>
      </c>
      <c r="D77" s="160" t="s">
        <v>173</v>
      </c>
      <c r="E77" s="160" t="s">
        <v>189</v>
      </c>
      <c r="F77" s="268" t="s">
        <v>195</v>
      </c>
      <c r="G77" s="157" t="s">
        <v>82</v>
      </c>
      <c r="H77" s="161" t="s">
        <v>83</v>
      </c>
      <c r="I77" s="160" t="s">
        <v>173</v>
      </c>
      <c r="J77" s="160" t="s">
        <v>191</v>
      </c>
      <c r="K77" s="240" t="s">
        <v>34</v>
      </c>
      <c r="L77" s="241" t="s">
        <v>48</v>
      </c>
      <c r="M77" s="241" t="s">
        <v>34</v>
      </c>
      <c r="N77" s="241" t="s">
        <v>34</v>
      </c>
      <c r="O77" s="241" t="s">
        <v>34</v>
      </c>
      <c r="P77" s="241" t="s">
        <v>34</v>
      </c>
      <c r="Q77" s="159" t="s">
        <v>34</v>
      </c>
      <c r="R77" s="100" t="s">
        <v>34</v>
      </c>
      <c r="S77" s="163">
        <v>1</v>
      </c>
      <c r="T77" s="103" t="s">
        <v>176</v>
      </c>
      <c r="U77" s="160" t="s">
        <v>166</v>
      </c>
      <c r="V77" s="160" t="s">
        <v>189</v>
      </c>
      <c r="W77" s="157" t="s">
        <v>42</v>
      </c>
      <c r="X77" s="157" t="s">
        <v>42</v>
      </c>
    </row>
    <row r="78" spans="1:24" ht="30.75">
      <c r="A78" s="155">
        <f>A77+1</f>
        <v>76</v>
      </c>
      <c r="B78" s="157" t="s">
        <v>27</v>
      </c>
      <c r="C78" s="155">
        <v>2012</v>
      </c>
      <c r="D78" s="160" t="s">
        <v>173</v>
      </c>
      <c r="E78" s="160" t="s">
        <v>189</v>
      </c>
      <c r="F78" s="268" t="s">
        <v>196</v>
      </c>
      <c r="G78" s="157" t="s">
        <v>31</v>
      </c>
      <c r="H78" s="156" t="s">
        <v>39</v>
      </c>
      <c r="I78" s="160" t="s">
        <v>173</v>
      </c>
      <c r="J78" s="160" t="s">
        <v>191</v>
      </c>
      <c r="K78" s="240" t="s">
        <v>34</v>
      </c>
      <c r="L78" s="241" t="s">
        <v>48</v>
      </c>
      <c r="M78" s="241" t="s">
        <v>34</v>
      </c>
      <c r="N78" s="241" t="s">
        <v>34</v>
      </c>
      <c r="O78" s="241" t="s">
        <v>34</v>
      </c>
      <c r="P78" s="241" t="s">
        <v>34</v>
      </c>
      <c r="Q78" s="159" t="s">
        <v>34</v>
      </c>
      <c r="R78" s="100" t="s">
        <v>34</v>
      </c>
      <c r="S78" s="163">
        <v>1</v>
      </c>
      <c r="T78" s="103" t="s">
        <v>176</v>
      </c>
      <c r="U78" s="160" t="s">
        <v>166</v>
      </c>
      <c r="V78" s="160" t="s">
        <v>189</v>
      </c>
      <c r="W78" s="160" t="s">
        <v>36</v>
      </c>
      <c r="X78" s="160" t="s">
        <v>36</v>
      </c>
    </row>
    <row r="79" spans="1:24" ht="81">
      <c r="A79" s="155">
        <f>A78+1</f>
        <v>77</v>
      </c>
      <c r="B79" s="157" t="s">
        <v>27</v>
      </c>
      <c r="C79" s="155">
        <v>2012</v>
      </c>
      <c r="D79" s="160" t="s">
        <v>173</v>
      </c>
      <c r="E79" s="160" t="s">
        <v>197</v>
      </c>
      <c r="F79" s="268" t="s">
        <v>198</v>
      </c>
      <c r="G79" s="157" t="s">
        <v>82</v>
      </c>
      <c r="H79" s="161" t="s">
        <v>83</v>
      </c>
      <c r="I79" s="160" t="s">
        <v>173</v>
      </c>
      <c r="J79" s="160" t="s">
        <v>197</v>
      </c>
      <c r="K79" s="240" t="s">
        <v>34</v>
      </c>
      <c r="L79" s="241" t="s">
        <v>48</v>
      </c>
      <c r="M79" s="241" t="s">
        <v>34</v>
      </c>
      <c r="N79" s="241" t="s">
        <v>34</v>
      </c>
      <c r="O79" s="241" t="s">
        <v>34</v>
      </c>
      <c r="P79" s="241" t="s">
        <v>34</v>
      </c>
      <c r="Q79" s="159" t="s">
        <v>34</v>
      </c>
      <c r="R79" s="100" t="s">
        <v>34</v>
      </c>
      <c r="S79" s="163">
        <v>1</v>
      </c>
      <c r="T79" s="103" t="s">
        <v>176</v>
      </c>
      <c r="U79" s="160" t="s">
        <v>166</v>
      </c>
      <c r="V79" s="160" t="s">
        <v>199</v>
      </c>
      <c r="W79" s="160" t="s">
        <v>36</v>
      </c>
      <c r="X79" s="160" t="s">
        <v>36</v>
      </c>
    </row>
    <row r="80" spans="1:24" ht="51">
      <c r="A80" s="155">
        <f>A79+1</f>
        <v>78</v>
      </c>
      <c r="B80" s="157" t="s">
        <v>27</v>
      </c>
      <c r="C80" s="155">
        <v>2012</v>
      </c>
      <c r="D80" s="160" t="s">
        <v>184</v>
      </c>
      <c r="E80" s="160" t="s">
        <v>184</v>
      </c>
      <c r="F80" s="268" t="s">
        <v>200</v>
      </c>
      <c r="G80" s="157" t="s">
        <v>31</v>
      </c>
      <c r="H80" s="156" t="s">
        <v>39</v>
      </c>
      <c r="I80" s="160" t="s">
        <v>186</v>
      </c>
      <c r="J80" s="160" t="s">
        <v>201</v>
      </c>
      <c r="K80" s="240" t="s">
        <v>48</v>
      </c>
      <c r="L80" s="241" t="s">
        <v>34</v>
      </c>
      <c r="M80" s="241" t="s">
        <v>48</v>
      </c>
      <c r="N80" s="241" t="s">
        <v>34</v>
      </c>
      <c r="O80" s="241" t="s">
        <v>34</v>
      </c>
      <c r="P80" s="241" t="s">
        <v>34</v>
      </c>
      <c r="Q80" s="159" t="s">
        <v>34</v>
      </c>
      <c r="R80" s="100" t="s">
        <v>34</v>
      </c>
      <c r="S80" s="163">
        <v>1</v>
      </c>
      <c r="T80" s="103" t="s">
        <v>202</v>
      </c>
      <c r="U80" s="160" t="s">
        <v>166</v>
      </c>
      <c r="V80" s="160" t="s">
        <v>184</v>
      </c>
      <c r="W80" s="160" t="s">
        <v>49</v>
      </c>
      <c r="X80" s="160" t="s">
        <v>49</v>
      </c>
    </row>
    <row r="81" spans="1:24" ht="81">
      <c r="A81" s="155">
        <f>A80+1</f>
        <v>79</v>
      </c>
      <c r="B81" s="157" t="s">
        <v>27</v>
      </c>
      <c r="C81" s="155">
        <v>2012</v>
      </c>
      <c r="D81" s="160" t="s">
        <v>184</v>
      </c>
      <c r="E81" s="160" t="s">
        <v>184</v>
      </c>
      <c r="F81" s="268" t="s">
        <v>203</v>
      </c>
      <c r="G81" s="157" t="s">
        <v>82</v>
      </c>
      <c r="H81" s="156" t="s">
        <v>83</v>
      </c>
      <c r="I81" s="160" t="s">
        <v>186</v>
      </c>
      <c r="J81" s="160" t="s">
        <v>201</v>
      </c>
      <c r="K81" s="240" t="s">
        <v>34</v>
      </c>
      <c r="L81" s="241" t="s">
        <v>34</v>
      </c>
      <c r="M81" s="241" t="s">
        <v>34</v>
      </c>
      <c r="N81" s="241" t="s">
        <v>34</v>
      </c>
      <c r="O81" s="241" t="s">
        <v>34</v>
      </c>
      <c r="P81" s="241" t="s">
        <v>34</v>
      </c>
      <c r="Q81" s="159" t="s">
        <v>34</v>
      </c>
      <c r="R81" s="100" t="s">
        <v>34</v>
      </c>
      <c r="S81" s="163">
        <v>1</v>
      </c>
      <c r="T81" s="103" t="s">
        <v>202</v>
      </c>
      <c r="U81" s="160" t="s">
        <v>166</v>
      </c>
      <c r="V81" s="160" t="s">
        <v>184</v>
      </c>
      <c r="W81" s="160" t="s">
        <v>49</v>
      </c>
      <c r="X81" s="160" t="s">
        <v>49</v>
      </c>
    </row>
    <row r="82" spans="1:24" ht="20.25">
      <c r="A82" s="155">
        <f>A81+1</f>
        <v>80</v>
      </c>
      <c r="B82" s="157" t="s">
        <v>27</v>
      </c>
      <c r="C82" s="155">
        <v>2012</v>
      </c>
      <c r="D82" s="160" t="s">
        <v>184</v>
      </c>
      <c r="E82" s="160" t="s">
        <v>184</v>
      </c>
      <c r="F82" s="268" t="s">
        <v>204</v>
      </c>
      <c r="G82" s="157" t="s">
        <v>31</v>
      </c>
      <c r="H82" s="156" t="s">
        <v>39</v>
      </c>
      <c r="I82" s="160" t="s">
        <v>186</v>
      </c>
      <c r="J82" s="160" t="s">
        <v>201</v>
      </c>
      <c r="K82" s="240" t="s">
        <v>34</v>
      </c>
      <c r="L82" s="241" t="s">
        <v>34</v>
      </c>
      <c r="M82" s="241" t="s">
        <v>34</v>
      </c>
      <c r="N82" s="241" t="s">
        <v>34</v>
      </c>
      <c r="O82" s="241" t="s">
        <v>34</v>
      </c>
      <c r="P82" s="241" t="s">
        <v>34</v>
      </c>
      <c r="Q82" s="159" t="s">
        <v>34</v>
      </c>
      <c r="R82" s="100" t="s">
        <v>34</v>
      </c>
      <c r="S82" s="163">
        <v>1</v>
      </c>
      <c r="T82" s="103" t="s">
        <v>202</v>
      </c>
      <c r="U82" s="160" t="s">
        <v>166</v>
      </c>
      <c r="V82" s="160" t="s">
        <v>184</v>
      </c>
      <c r="W82" s="157" t="s">
        <v>42</v>
      </c>
      <c r="X82" s="157" t="s">
        <v>42</v>
      </c>
    </row>
    <row r="83" spans="1:24" ht="30.75">
      <c r="A83" s="155">
        <f>A82+1</f>
        <v>81</v>
      </c>
      <c r="B83" s="157" t="s">
        <v>27</v>
      </c>
      <c r="C83" s="155">
        <v>2012</v>
      </c>
      <c r="D83" s="160" t="s">
        <v>205</v>
      </c>
      <c r="E83" s="160" t="s">
        <v>206</v>
      </c>
      <c r="F83" s="268" t="s">
        <v>207</v>
      </c>
      <c r="G83" s="157" t="s">
        <v>31</v>
      </c>
      <c r="H83" s="156" t="s">
        <v>50</v>
      </c>
      <c r="I83" s="160" t="s">
        <v>208</v>
      </c>
      <c r="J83" s="160" t="s">
        <v>209</v>
      </c>
      <c r="K83" s="240" t="s">
        <v>34</v>
      </c>
      <c r="L83" s="241" t="s">
        <v>34</v>
      </c>
      <c r="M83" s="241" t="s">
        <v>34</v>
      </c>
      <c r="N83" s="241" t="s">
        <v>34</v>
      </c>
      <c r="O83" s="241" t="s">
        <v>34</v>
      </c>
      <c r="P83" s="241" t="s">
        <v>34</v>
      </c>
      <c r="Q83" s="159" t="s">
        <v>34</v>
      </c>
      <c r="R83" s="100" t="s">
        <v>48</v>
      </c>
      <c r="S83" s="158">
        <v>1</v>
      </c>
      <c r="T83" s="103" t="s">
        <v>210</v>
      </c>
      <c r="U83" s="160" t="s">
        <v>205</v>
      </c>
      <c r="V83" s="160" t="s">
        <v>211</v>
      </c>
      <c r="W83" s="157" t="s">
        <v>42</v>
      </c>
      <c r="X83" s="157" t="s">
        <v>42</v>
      </c>
    </row>
    <row r="84" spans="1:24" ht="81">
      <c r="A84" s="155">
        <f>A83+1</f>
        <v>82</v>
      </c>
      <c r="B84" s="157" t="s">
        <v>27</v>
      </c>
      <c r="C84" s="155">
        <v>2012</v>
      </c>
      <c r="D84" s="160" t="s">
        <v>205</v>
      </c>
      <c r="E84" s="160" t="s">
        <v>212</v>
      </c>
      <c r="F84" s="268" t="s">
        <v>213</v>
      </c>
      <c r="G84" s="157" t="s">
        <v>82</v>
      </c>
      <c r="H84" s="156" t="s">
        <v>83</v>
      </c>
      <c r="I84" s="160" t="s">
        <v>208</v>
      </c>
      <c r="J84" s="160" t="s">
        <v>212</v>
      </c>
      <c r="K84" s="240" t="s">
        <v>34</v>
      </c>
      <c r="L84" s="241" t="s">
        <v>34</v>
      </c>
      <c r="M84" s="241" t="s">
        <v>34</v>
      </c>
      <c r="N84" s="241" t="s">
        <v>34</v>
      </c>
      <c r="O84" s="241" t="s">
        <v>34</v>
      </c>
      <c r="P84" s="241" t="s">
        <v>34</v>
      </c>
      <c r="Q84" s="159" t="s">
        <v>34</v>
      </c>
      <c r="R84" s="100" t="s">
        <v>34</v>
      </c>
      <c r="S84" s="158">
        <v>1</v>
      </c>
      <c r="T84" s="103" t="s">
        <v>210</v>
      </c>
      <c r="U84" s="160" t="s">
        <v>205</v>
      </c>
      <c r="V84" s="160" t="s">
        <v>211</v>
      </c>
      <c r="W84" s="160" t="s">
        <v>49</v>
      </c>
      <c r="X84" s="160" t="s">
        <v>49</v>
      </c>
    </row>
    <row r="85" spans="1:24" ht="30.75">
      <c r="A85" s="155">
        <f>A84+1</f>
        <v>83</v>
      </c>
      <c r="B85" s="157" t="s">
        <v>27</v>
      </c>
      <c r="C85" s="155">
        <v>2012</v>
      </c>
      <c r="D85" s="160" t="s">
        <v>205</v>
      </c>
      <c r="E85" s="160" t="s">
        <v>212</v>
      </c>
      <c r="F85" s="268" t="s">
        <v>214</v>
      </c>
      <c r="G85" s="157" t="s">
        <v>31</v>
      </c>
      <c r="H85" s="161" t="s">
        <v>39</v>
      </c>
      <c r="I85" s="160" t="s">
        <v>208</v>
      </c>
      <c r="J85" s="160" t="s">
        <v>212</v>
      </c>
      <c r="K85" s="240" t="s">
        <v>34</v>
      </c>
      <c r="L85" s="241" t="s">
        <v>34</v>
      </c>
      <c r="M85" s="241" t="s">
        <v>34</v>
      </c>
      <c r="N85" s="241" t="s">
        <v>34</v>
      </c>
      <c r="O85" s="241" t="s">
        <v>34</v>
      </c>
      <c r="P85" s="241" t="s">
        <v>34</v>
      </c>
      <c r="Q85" s="159" t="s">
        <v>34</v>
      </c>
      <c r="R85" s="100" t="s">
        <v>34</v>
      </c>
      <c r="S85" s="158">
        <v>1</v>
      </c>
      <c r="T85" s="103" t="s">
        <v>210</v>
      </c>
      <c r="U85" s="160" t="s">
        <v>205</v>
      </c>
      <c r="V85" s="160" t="s">
        <v>211</v>
      </c>
      <c r="W85" s="160" t="s">
        <v>170</v>
      </c>
      <c r="X85" s="160" t="s">
        <v>170</v>
      </c>
    </row>
    <row r="86" spans="1:24" ht="81">
      <c r="A86" s="155">
        <f>A85+1</f>
        <v>84</v>
      </c>
      <c r="B86" s="157" t="s">
        <v>27</v>
      </c>
      <c r="C86" s="155">
        <v>2012</v>
      </c>
      <c r="D86" s="160" t="s">
        <v>205</v>
      </c>
      <c r="E86" s="160" t="s">
        <v>206</v>
      </c>
      <c r="F86" s="268" t="s">
        <v>215</v>
      </c>
      <c r="G86" s="157" t="s">
        <v>82</v>
      </c>
      <c r="H86" s="161" t="s">
        <v>83</v>
      </c>
      <c r="I86" s="160" t="s">
        <v>208</v>
      </c>
      <c r="J86" s="160" t="s">
        <v>209</v>
      </c>
      <c r="K86" s="240" t="s">
        <v>48</v>
      </c>
      <c r="L86" s="241" t="s">
        <v>34</v>
      </c>
      <c r="M86" s="241" t="s">
        <v>48</v>
      </c>
      <c r="N86" s="241" t="s">
        <v>34</v>
      </c>
      <c r="O86" s="241" t="s">
        <v>34</v>
      </c>
      <c r="P86" s="241" t="s">
        <v>34</v>
      </c>
      <c r="Q86" s="159" t="s">
        <v>34</v>
      </c>
      <c r="R86" s="100" t="s">
        <v>34</v>
      </c>
      <c r="S86" s="158">
        <v>1</v>
      </c>
      <c r="T86" s="103" t="s">
        <v>210</v>
      </c>
      <c r="U86" s="160" t="s">
        <v>205</v>
      </c>
      <c r="V86" s="160" t="s">
        <v>211</v>
      </c>
      <c r="W86" s="160" t="s">
        <v>68</v>
      </c>
      <c r="X86" s="160" t="s">
        <v>68</v>
      </c>
    </row>
    <row r="87" spans="1:24" ht="30.75">
      <c r="A87" s="155">
        <f>A86+1</f>
        <v>85</v>
      </c>
      <c r="B87" s="157" t="s">
        <v>27</v>
      </c>
      <c r="C87" s="155">
        <v>2012</v>
      </c>
      <c r="D87" s="160" t="s">
        <v>205</v>
      </c>
      <c r="E87" s="160" t="s">
        <v>206</v>
      </c>
      <c r="F87" s="268" t="s">
        <v>216</v>
      </c>
      <c r="G87" s="157" t="s">
        <v>31</v>
      </c>
      <c r="H87" s="161" t="s">
        <v>39</v>
      </c>
      <c r="I87" s="160" t="s">
        <v>208</v>
      </c>
      <c r="J87" s="160" t="s">
        <v>209</v>
      </c>
      <c r="K87" s="240" t="s">
        <v>34</v>
      </c>
      <c r="L87" s="241" t="s">
        <v>34</v>
      </c>
      <c r="M87" s="241" t="s">
        <v>48</v>
      </c>
      <c r="N87" s="241" t="s">
        <v>34</v>
      </c>
      <c r="O87" s="241" t="s">
        <v>34</v>
      </c>
      <c r="P87" s="241" t="s">
        <v>34</v>
      </c>
      <c r="Q87" s="159" t="s">
        <v>34</v>
      </c>
      <c r="R87" s="100" t="s">
        <v>34</v>
      </c>
      <c r="S87" s="158">
        <v>1</v>
      </c>
      <c r="T87" s="103" t="s">
        <v>210</v>
      </c>
      <c r="U87" s="160" t="s">
        <v>205</v>
      </c>
      <c r="V87" s="160" t="s">
        <v>211</v>
      </c>
      <c r="W87" s="160" t="s">
        <v>68</v>
      </c>
      <c r="X87" s="160" t="s">
        <v>68</v>
      </c>
    </row>
    <row r="88" spans="1:24" ht="30.75">
      <c r="A88" s="155">
        <f>A87+1</f>
        <v>86</v>
      </c>
      <c r="B88" s="157" t="s">
        <v>27</v>
      </c>
      <c r="C88" s="155">
        <v>2012</v>
      </c>
      <c r="D88" s="160" t="s">
        <v>205</v>
      </c>
      <c r="E88" s="160" t="s">
        <v>212</v>
      </c>
      <c r="F88" s="268" t="s">
        <v>217</v>
      </c>
      <c r="G88" s="157" t="s">
        <v>31</v>
      </c>
      <c r="H88" s="161" t="s">
        <v>39</v>
      </c>
      <c r="I88" s="160" t="s">
        <v>208</v>
      </c>
      <c r="J88" s="160" t="s">
        <v>212</v>
      </c>
      <c r="K88" s="240" t="s">
        <v>34</v>
      </c>
      <c r="L88" s="241" t="s">
        <v>34</v>
      </c>
      <c r="M88" s="241" t="s">
        <v>34</v>
      </c>
      <c r="N88" s="241" t="s">
        <v>34</v>
      </c>
      <c r="O88" s="241" t="s">
        <v>34</v>
      </c>
      <c r="P88" s="241" t="s">
        <v>34</v>
      </c>
      <c r="Q88" s="159" t="s">
        <v>34</v>
      </c>
      <c r="R88" s="100" t="s">
        <v>34</v>
      </c>
      <c r="S88" s="158">
        <v>1</v>
      </c>
      <c r="T88" s="103" t="s">
        <v>210</v>
      </c>
      <c r="U88" s="160" t="s">
        <v>205</v>
      </c>
      <c r="V88" s="160" t="s">
        <v>211</v>
      </c>
      <c r="W88" s="160" t="s">
        <v>36</v>
      </c>
      <c r="X88" s="160" t="s">
        <v>36</v>
      </c>
    </row>
    <row r="89" spans="1:24" ht="81">
      <c r="A89" s="155">
        <f>A88+1</f>
        <v>87</v>
      </c>
      <c r="B89" s="157" t="s">
        <v>27</v>
      </c>
      <c r="C89" s="155">
        <v>2012</v>
      </c>
      <c r="D89" s="160" t="s">
        <v>205</v>
      </c>
      <c r="E89" s="157" t="s">
        <v>212</v>
      </c>
      <c r="F89" s="268" t="s">
        <v>218</v>
      </c>
      <c r="G89" s="157" t="s">
        <v>82</v>
      </c>
      <c r="H89" s="161" t="s">
        <v>83</v>
      </c>
      <c r="I89" s="160" t="s">
        <v>208</v>
      </c>
      <c r="J89" s="157" t="s">
        <v>212</v>
      </c>
      <c r="K89" s="238" t="s">
        <v>34</v>
      </c>
      <c r="L89" s="239" t="s">
        <v>34</v>
      </c>
      <c r="M89" s="239" t="s">
        <v>34</v>
      </c>
      <c r="N89" s="239" t="s">
        <v>34</v>
      </c>
      <c r="O89" s="239" t="s">
        <v>34</v>
      </c>
      <c r="P89" s="239" t="s">
        <v>34</v>
      </c>
      <c r="Q89" s="159" t="s">
        <v>34</v>
      </c>
      <c r="R89" s="100" t="s">
        <v>34</v>
      </c>
      <c r="S89" s="158">
        <v>1</v>
      </c>
      <c r="T89" s="103" t="s">
        <v>210</v>
      </c>
      <c r="U89" s="160" t="s">
        <v>205</v>
      </c>
      <c r="V89" s="160" t="s">
        <v>211</v>
      </c>
      <c r="W89" s="160" t="s">
        <v>68</v>
      </c>
      <c r="X89" s="160" t="s">
        <v>68</v>
      </c>
    </row>
    <row r="90" spans="1:24" ht="60.75">
      <c r="A90" s="155">
        <f>A89+1</f>
        <v>88</v>
      </c>
      <c r="B90" s="157" t="s">
        <v>27</v>
      </c>
      <c r="C90" s="155">
        <v>2012</v>
      </c>
      <c r="D90" s="160" t="s">
        <v>219</v>
      </c>
      <c r="E90" s="160" t="s">
        <v>220</v>
      </c>
      <c r="F90" s="268" t="s">
        <v>221</v>
      </c>
      <c r="G90" s="157" t="s">
        <v>31</v>
      </c>
      <c r="H90" s="161" t="s">
        <v>39</v>
      </c>
      <c r="I90" s="160" t="s">
        <v>222</v>
      </c>
      <c r="J90" s="160" t="s">
        <v>17</v>
      </c>
      <c r="K90" s="240" t="s">
        <v>34</v>
      </c>
      <c r="L90" s="241" t="s">
        <v>34</v>
      </c>
      <c r="M90" s="241" t="s">
        <v>34</v>
      </c>
      <c r="N90" s="241" t="s">
        <v>34</v>
      </c>
      <c r="O90" s="241" t="s">
        <v>48</v>
      </c>
      <c r="P90" s="241" t="s">
        <v>34</v>
      </c>
      <c r="Q90" s="159" t="s">
        <v>34</v>
      </c>
      <c r="R90" s="100" t="s">
        <v>34</v>
      </c>
      <c r="S90" s="158">
        <v>1</v>
      </c>
      <c r="T90" s="103" t="s">
        <v>223</v>
      </c>
      <c r="U90" s="160" t="s">
        <v>219</v>
      </c>
      <c r="V90" s="160" t="s">
        <v>224</v>
      </c>
      <c r="W90" s="160" t="s">
        <v>36</v>
      </c>
      <c r="X90" s="160" t="s">
        <v>36</v>
      </c>
    </row>
    <row r="91" spans="1:24" ht="30.75">
      <c r="A91" s="155">
        <f>A90+1</f>
        <v>89</v>
      </c>
      <c r="B91" s="157" t="s">
        <v>27</v>
      </c>
      <c r="C91" s="155">
        <v>2012</v>
      </c>
      <c r="D91" s="160" t="s">
        <v>219</v>
      </c>
      <c r="E91" s="160" t="s">
        <v>220</v>
      </c>
      <c r="F91" s="268" t="s">
        <v>225</v>
      </c>
      <c r="G91" s="157" t="s">
        <v>31</v>
      </c>
      <c r="H91" s="156" t="s">
        <v>50</v>
      </c>
      <c r="I91" s="160" t="s">
        <v>222</v>
      </c>
      <c r="J91" s="160" t="s">
        <v>17</v>
      </c>
      <c r="K91" s="240" t="s">
        <v>34</v>
      </c>
      <c r="L91" s="241" t="s">
        <v>34</v>
      </c>
      <c r="M91" s="241" t="s">
        <v>34</v>
      </c>
      <c r="N91" s="241" t="s">
        <v>34</v>
      </c>
      <c r="O91" s="241" t="s">
        <v>48</v>
      </c>
      <c r="P91" s="241" t="s">
        <v>34</v>
      </c>
      <c r="Q91" s="159" t="s">
        <v>34</v>
      </c>
      <c r="R91" s="100" t="s">
        <v>48</v>
      </c>
      <c r="S91" s="158">
        <v>1</v>
      </c>
      <c r="T91" s="103" t="s">
        <v>223</v>
      </c>
      <c r="U91" s="160" t="s">
        <v>219</v>
      </c>
      <c r="V91" s="160" t="s">
        <v>226</v>
      </c>
      <c r="W91" s="157" t="s">
        <v>42</v>
      </c>
      <c r="X91" s="157" t="s">
        <v>42</v>
      </c>
    </row>
    <row r="92" spans="1:24" ht="41.25">
      <c r="A92" s="155">
        <f>A91+1</f>
        <v>90</v>
      </c>
      <c r="B92" s="157" t="s">
        <v>27</v>
      </c>
      <c r="C92" s="155">
        <v>2012</v>
      </c>
      <c r="D92" s="160" t="s">
        <v>219</v>
      </c>
      <c r="E92" s="160" t="s">
        <v>227</v>
      </c>
      <c r="F92" s="268" t="s">
        <v>228</v>
      </c>
      <c r="G92" s="157" t="s">
        <v>31</v>
      </c>
      <c r="H92" s="156" t="s">
        <v>39</v>
      </c>
      <c r="I92" s="160" t="s">
        <v>186</v>
      </c>
      <c r="J92" s="160" t="s">
        <v>201</v>
      </c>
      <c r="K92" s="240" t="s">
        <v>34</v>
      </c>
      <c r="L92" s="241" t="s">
        <v>34</v>
      </c>
      <c r="M92" s="241" t="s">
        <v>34</v>
      </c>
      <c r="N92" s="241" t="s">
        <v>34</v>
      </c>
      <c r="O92" s="241" t="s">
        <v>34</v>
      </c>
      <c r="P92" s="241" t="s">
        <v>34</v>
      </c>
      <c r="Q92" s="159" t="s">
        <v>34</v>
      </c>
      <c r="R92" s="100" t="s">
        <v>34</v>
      </c>
      <c r="S92" s="158">
        <v>1</v>
      </c>
      <c r="T92" s="103" t="s">
        <v>223</v>
      </c>
      <c r="U92" s="160" t="s">
        <v>219</v>
      </c>
      <c r="V92" s="160" t="s">
        <v>229</v>
      </c>
      <c r="W92" s="160" t="s">
        <v>49</v>
      </c>
      <c r="X92" s="160" t="s">
        <v>49</v>
      </c>
    </row>
    <row r="93" spans="1:24" ht="81">
      <c r="A93" s="155">
        <f>A92+1</f>
        <v>91</v>
      </c>
      <c r="B93" s="157" t="s">
        <v>27</v>
      </c>
      <c r="C93" s="155">
        <v>2012</v>
      </c>
      <c r="D93" s="160" t="s">
        <v>219</v>
      </c>
      <c r="E93" s="160" t="s">
        <v>230</v>
      </c>
      <c r="F93" s="268" t="s">
        <v>231</v>
      </c>
      <c r="G93" s="157" t="s">
        <v>82</v>
      </c>
      <c r="H93" s="161" t="s">
        <v>83</v>
      </c>
      <c r="I93" s="160" t="s">
        <v>71</v>
      </c>
      <c r="J93" s="160" t="s">
        <v>232</v>
      </c>
      <c r="K93" s="240" t="s">
        <v>34</v>
      </c>
      <c r="L93" s="241" t="s">
        <v>34</v>
      </c>
      <c r="M93" s="241" t="s">
        <v>34</v>
      </c>
      <c r="N93" s="241" t="s">
        <v>34</v>
      </c>
      <c r="O93" s="241" t="s">
        <v>34</v>
      </c>
      <c r="P93" s="241" t="s">
        <v>34</v>
      </c>
      <c r="Q93" s="159" t="s">
        <v>34</v>
      </c>
      <c r="R93" s="100" t="s">
        <v>34</v>
      </c>
      <c r="S93" s="158">
        <v>1</v>
      </c>
      <c r="T93" s="103" t="s">
        <v>223</v>
      </c>
      <c r="U93" s="160" t="s">
        <v>219</v>
      </c>
      <c r="V93" s="160" t="s">
        <v>233</v>
      </c>
      <c r="W93" s="160" t="s">
        <v>101</v>
      </c>
      <c r="X93" s="160" t="s">
        <v>101</v>
      </c>
    </row>
    <row r="94" spans="1:24" ht="41.25">
      <c r="A94" s="155">
        <f>A93+1</f>
        <v>92</v>
      </c>
      <c r="B94" s="157" t="s">
        <v>27</v>
      </c>
      <c r="C94" s="155">
        <v>2012</v>
      </c>
      <c r="D94" s="160" t="s">
        <v>219</v>
      </c>
      <c r="E94" s="160" t="s">
        <v>230</v>
      </c>
      <c r="F94" s="268" t="s">
        <v>234</v>
      </c>
      <c r="G94" s="157" t="s">
        <v>31</v>
      </c>
      <c r="H94" s="161" t="s">
        <v>42</v>
      </c>
      <c r="I94" s="160" t="s">
        <v>71</v>
      </c>
      <c r="J94" s="160" t="s">
        <v>232</v>
      </c>
      <c r="K94" s="240" t="s">
        <v>34</v>
      </c>
      <c r="L94" s="241" t="s">
        <v>34</v>
      </c>
      <c r="M94" s="241" t="s">
        <v>34</v>
      </c>
      <c r="N94" s="241" t="s">
        <v>34</v>
      </c>
      <c r="O94" s="241" t="s">
        <v>34</v>
      </c>
      <c r="P94" s="241" t="s">
        <v>34</v>
      </c>
      <c r="Q94" s="159" t="s">
        <v>34</v>
      </c>
      <c r="R94" s="100" t="s">
        <v>34</v>
      </c>
      <c r="S94" s="158">
        <v>1</v>
      </c>
      <c r="T94" s="103" t="s">
        <v>223</v>
      </c>
      <c r="U94" s="160" t="s">
        <v>219</v>
      </c>
      <c r="V94" s="160" t="s">
        <v>233</v>
      </c>
      <c r="W94" s="160" t="s">
        <v>36</v>
      </c>
      <c r="X94" s="160" t="s">
        <v>36</v>
      </c>
    </row>
    <row r="95" spans="1:24" ht="41.25">
      <c r="A95" s="155">
        <f>A94+1</f>
        <v>93</v>
      </c>
      <c r="B95" s="157" t="s">
        <v>27</v>
      </c>
      <c r="C95" s="155">
        <v>2012</v>
      </c>
      <c r="D95" s="160" t="s">
        <v>219</v>
      </c>
      <c r="E95" s="160" t="s">
        <v>230</v>
      </c>
      <c r="F95" s="268" t="s">
        <v>235</v>
      </c>
      <c r="G95" s="157" t="s">
        <v>31</v>
      </c>
      <c r="H95" s="156" t="s">
        <v>42</v>
      </c>
      <c r="I95" s="160" t="s">
        <v>71</v>
      </c>
      <c r="J95" s="160" t="s">
        <v>232</v>
      </c>
      <c r="K95" s="240" t="s">
        <v>34</v>
      </c>
      <c r="L95" s="241" t="s">
        <v>34</v>
      </c>
      <c r="M95" s="241" t="s">
        <v>34</v>
      </c>
      <c r="N95" s="241" t="s">
        <v>34</v>
      </c>
      <c r="O95" s="241" t="s">
        <v>34</v>
      </c>
      <c r="P95" s="241" t="s">
        <v>34</v>
      </c>
      <c r="Q95" s="159" t="s">
        <v>34</v>
      </c>
      <c r="R95" s="100" t="s">
        <v>34</v>
      </c>
      <c r="S95" s="158">
        <v>1</v>
      </c>
      <c r="T95" s="103" t="s">
        <v>223</v>
      </c>
      <c r="U95" s="160" t="s">
        <v>219</v>
      </c>
      <c r="V95" s="160" t="s">
        <v>233</v>
      </c>
      <c r="W95" s="157" t="s">
        <v>42</v>
      </c>
      <c r="X95" s="157" t="s">
        <v>42</v>
      </c>
    </row>
    <row r="96" spans="1:24" ht="41.25">
      <c r="A96" s="155">
        <f>A95+1</f>
        <v>94</v>
      </c>
      <c r="B96" s="157" t="s">
        <v>27</v>
      </c>
      <c r="C96" s="155">
        <v>2012</v>
      </c>
      <c r="D96" s="160" t="s">
        <v>219</v>
      </c>
      <c r="E96" s="160" t="s">
        <v>230</v>
      </c>
      <c r="F96" s="268" t="s">
        <v>236</v>
      </c>
      <c r="G96" s="157" t="s">
        <v>31</v>
      </c>
      <c r="H96" s="161" t="s">
        <v>29</v>
      </c>
      <c r="I96" s="160" t="s">
        <v>71</v>
      </c>
      <c r="J96" s="160" t="s">
        <v>232</v>
      </c>
      <c r="K96" s="240" t="s">
        <v>34</v>
      </c>
      <c r="L96" s="241" t="s">
        <v>34</v>
      </c>
      <c r="M96" s="241" t="s">
        <v>34</v>
      </c>
      <c r="N96" s="241" t="s">
        <v>34</v>
      </c>
      <c r="O96" s="241" t="s">
        <v>34</v>
      </c>
      <c r="P96" s="241" t="s">
        <v>34</v>
      </c>
      <c r="Q96" s="159" t="s">
        <v>34</v>
      </c>
      <c r="R96" s="100" t="s">
        <v>34</v>
      </c>
      <c r="S96" s="158">
        <v>1</v>
      </c>
      <c r="T96" s="103" t="s">
        <v>223</v>
      </c>
      <c r="U96" s="160" t="s">
        <v>219</v>
      </c>
      <c r="V96" s="160" t="s">
        <v>233</v>
      </c>
      <c r="W96" s="160" t="s">
        <v>36</v>
      </c>
      <c r="X96" s="160" t="s">
        <v>36</v>
      </c>
    </row>
    <row r="97" spans="1:24" ht="81">
      <c r="A97" s="155">
        <f>A96+1</f>
        <v>95</v>
      </c>
      <c r="B97" s="157" t="s">
        <v>27</v>
      </c>
      <c r="C97" s="155">
        <v>2012</v>
      </c>
      <c r="D97" s="160" t="s">
        <v>219</v>
      </c>
      <c r="E97" s="160" t="s">
        <v>237</v>
      </c>
      <c r="F97" s="268" t="s">
        <v>238</v>
      </c>
      <c r="G97" s="157" t="s">
        <v>82</v>
      </c>
      <c r="H97" s="161" t="s">
        <v>83</v>
      </c>
      <c r="I97" s="160" t="s">
        <v>71</v>
      </c>
      <c r="J97" s="160" t="s">
        <v>232</v>
      </c>
      <c r="K97" s="240" t="s">
        <v>34</v>
      </c>
      <c r="L97" s="241" t="s">
        <v>34</v>
      </c>
      <c r="M97" s="241" t="s">
        <v>34</v>
      </c>
      <c r="N97" s="241" t="s">
        <v>34</v>
      </c>
      <c r="O97" s="241" t="s">
        <v>34</v>
      </c>
      <c r="P97" s="241" t="s">
        <v>34</v>
      </c>
      <c r="Q97" s="159" t="s">
        <v>34</v>
      </c>
      <c r="R97" s="100" t="s">
        <v>34</v>
      </c>
      <c r="S97" s="158">
        <v>1</v>
      </c>
      <c r="T97" s="103" t="s">
        <v>223</v>
      </c>
      <c r="U97" s="160" t="s">
        <v>219</v>
      </c>
      <c r="V97" s="160" t="s">
        <v>237</v>
      </c>
      <c r="W97" s="160" t="s">
        <v>101</v>
      </c>
      <c r="X97" s="160" t="s">
        <v>101</v>
      </c>
    </row>
    <row r="98" spans="1:24" ht="81">
      <c r="A98" s="155">
        <f>A97+1</f>
        <v>96</v>
      </c>
      <c r="B98" s="157" t="s">
        <v>27</v>
      </c>
      <c r="C98" s="155">
        <v>2012</v>
      </c>
      <c r="D98" s="160" t="s">
        <v>219</v>
      </c>
      <c r="E98" s="160" t="s">
        <v>237</v>
      </c>
      <c r="F98" s="268" t="s">
        <v>239</v>
      </c>
      <c r="G98" s="157" t="s">
        <v>82</v>
      </c>
      <c r="H98" s="161" t="s">
        <v>83</v>
      </c>
      <c r="I98" s="160" t="s">
        <v>71</v>
      </c>
      <c r="J98" s="160" t="s">
        <v>232</v>
      </c>
      <c r="K98" s="240" t="s">
        <v>34</v>
      </c>
      <c r="L98" s="241" t="s">
        <v>34</v>
      </c>
      <c r="M98" s="241" t="s">
        <v>34</v>
      </c>
      <c r="N98" s="241" t="s">
        <v>34</v>
      </c>
      <c r="O98" s="241" t="s">
        <v>34</v>
      </c>
      <c r="P98" s="241" t="s">
        <v>34</v>
      </c>
      <c r="Q98" s="159" t="s">
        <v>34</v>
      </c>
      <c r="R98" s="100" t="s">
        <v>34</v>
      </c>
      <c r="S98" s="158">
        <v>1</v>
      </c>
      <c r="T98" s="103" t="s">
        <v>223</v>
      </c>
      <c r="U98" s="160" t="s">
        <v>219</v>
      </c>
      <c r="V98" s="160" t="s">
        <v>237</v>
      </c>
      <c r="W98" s="160" t="s">
        <v>101</v>
      </c>
      <c r="X98" s="160" t="s">
        <v>101</v>
      </c>
    </row>
    <row r="99" spans="1:24" ht="41.25">
      <c r="A99" s="155">
        <f>A98+1</f>
        <v>97</v>
      </c>
      <c r="B99" s="157" t="s">
        <v>27</v>
      </c>
      <c r="C99" s="155">
        <v>2012</v>
      </c>
      <c r="D99" s="160" t="s">
        <v>219</v>
      </c>
      <c r="E99" s="160" t="s">
        <v>237</v>
      </c>
      <c r="F99" s="268" t="s">
        <v>240</v>
      </c>
      <c r="G99" s="157" t="s">
        <v>31</v>
      </c>
      <c r="H99" s="156" t="s">
        <v>42</v>
      </c>
      <c r="I99" s="160" t="s">
        <v>71</v>
      </c>
      <c r="J99" s="160" t="s">
        <v>232</v>
      </c>
      <c r="K99" s="240" t="s">
        <v>48</v>
      </c>
      <c r="L99" s="241" t="s">
        <v>34</v>
      </c>
      <c r="M99" s="241" t="s">
        <v>34</v>
      </c>
      <c r="N99" s="241" t="s">
        <v>34</v>
      </c>
      <c r="O99" s="241" t="s">
        <v>34</v>
      </c>
      <c r="P99" s="241" t="s">
        <v>34</v>
      </c>
      <c r="Q99" s="159" t="s">
        <v>34</v>
      </c>
      <c r="R99" s="100" t="s">
        <v>34</v>
      </c>
      <c r="S99" s="158">
        <v>1</v>
      </c>
      <c r="T99" s="103" t="s">
        <v>223</v>
      </c>
      <c r="U99" s="160" t="s">
        <v>219</v>
      </c>
      <c r="V99" s="160" t="s">
        <v>237</v>
      </c>
      <c r="W99" s="157" t="s">
        <v>42</v>
      </c>
      <c r="X99" s="157" t="s">
        <v>42</v>
      </c>
    </row>
    <row r="100" spans="1:24" ht="41.25">
      <c r="A100" s="155">
        <f>A99+1</f>
        <v>98</v>
      </c>
      <c r="B100" s="157" t="s">
        <v>27</v>
      </c>
      <c r="C100" s="155">
        <v>2012</v>
      </c>
      <c r="D100" s="160" t="s">
        <v>219</v>
      </c>
      <c r="E100" s="160" t="s">
        <v>237</v>
      </c>
      <c r="F100" s="268" t="s">
        <v>241</v>
      </c>
      <c r="G100" s="157" t="s">
        <v>31</v>
      </c>
      <c r="H100" s="161" t="s">
        <v>39</v>
      </c>
      <c r="I100" s="160" t="s">
        <v>71</v>
      </c>
      <c r="J100" s="160" t="s">
        <v>232</v>
      </c>
      <c r="K100" s="240" t="s">
        <v>34</v>
      </c>
      <c r="L100" s="241" t="s">
        <v>34</v>
      </c>
      <c r="M100" s="241" t="s">
        <v>34</v>
      </c>
      <c r="N100" s="241" t="s">
        <v>34</v>
      </c>
      <c r="O100" s="241" t="s">
        <v>34</v>
      </c>
      <c r="P100" s="241" t="s">
        <v>34</v>
      </c>
      <c r="Q100" s="159" t="s">
        <v>34</v>
      </c>
      <c r="R100" s="100" t="s">
        <v>34</v>
      </c>
      <c r="S100" s="158">
        <v>1</v>
      </c>
      <c r="T100" s="103" t="s">
        <v>223</v>
      </c>
      <c r="U100" s="160" t="s">
        <v>219</v>
      </c>
      <c r="V100" s="160" t="s">
        <v>237</v>
      </c>
      <c r="W100" s="160" t="s">
        <v>36</v>
      </c>
      <c r="X100" s="160" t="s">
        <v>36</v>
      </c>
    </row>
    <row r="101" spans="1:24" ht="81">
      <c r="A101" s="155">
        <f>A100+1</f>
        <v>99</v>
      </c>
      <c r="B101" s="157" t="s">
        <v>27</v>
      </c>
      <c r="C101" s="155">
        <v>2012</v>
      </c>
      <c r="D101" s="160" t="s">
        <v>219</v>
      </c>
      <c r="E101" s="160" t="s">
        <v>237</v>
      </c>
      <c r="F101" s="268" t="s">
        <v>242</v>
      </c>
      <c r="G101" s="157" t="s">
        <v>82</v>
      </c>
      <c r="H101" s="161" t="s">
        <v>83</v>
      </c>
      <c r="I101" s="160" t="s">
        <v>71</v>
      </c>
      <c r="J101" s="160" t="s">
        <v>232</v>
      </c>
      <c r="K101" s="240" t="s">
        <v>34</v>
      </c>
      <c r="L101" s="241" t="s">
        <v>34</v>
      </c>
      <c r="M101" s="241" t="s">
        <v>34</v>
      </c>
      <c r="N101" s="241" t="s">
        <v>34</v>
      </c>
      <c r="O101" s="241" t="s">
        <v>34</v>
      </c>
      <c r="P101" s="241" t="s">
        <v>34</v>
      </c>
      <c r="Q101" s="159" t="s">
        <v>34</v>
      </c>
      <c r="R101" s="100" t="s">
        <v>34</v>
      </c>
      <c r="S101" s="158">
        <v>1</v>
      </c>
      <c r="T101" s="103" t="s">
        <v>223</v>
      </c>
      <c r="U101" s="160" t="s">
        <v>219</v>
      </c>
      <c r="V101" s="160" t="s">
        <v>237</v>
      </c>
      <c r="W101" s="160" t="s">
        <v>36</v>
      </c>
      <c r="X101" s="160" t="s">
        <v>36</v>
      </c>
    </row>
    <row r="102" spans="1:24" ht="41.25">
      <c r="A102" s="155">
        <f>A101+1</f>
        <v>100</v>
      </c>
      <c r="B102" s="157" t="s">
        <v>27</v>
      </c>
      <c r="C102" s="155">
        <v>2012</v>
      </c>
      <c r="D102" s="160" t="s">
        <v>219</v>
      </c>
      <c r="E102" s="160" t="s">
        <v>243</v>
      </c>
      <c r="F102" s="268" t="s">
        <v>244</v>
      </c>
      <c r="G102" s="157" t="s">
        <v>31</v>
      </c>
      <c r="H102" s="161" t="s">
        <v>39</v>
      </c>
      <c r="I102" s="160" t="s">
        <v>71</v>
      </c>
      <c r="J102" s="160" t="s">
        <v>232</v>
      </c>
      <c r="K102" s="240" t="s">
        <v>34</v>
      </c>
      <c r="L102" s="241" t="s">
        <v>34</v>
      </c>
      <c r="M102" s="241" t="s">
        <v>34</v>
      </c>
      <c r="N102" s="241" t="s">
        <v>34</v>
      </c>
      <c r="O102" s="241" t="s">
        <v>34</v>
      </c>
      <c r="P102" s="241" t="s">
        <v>34</v>
      </c>
      <c r="Q102" s="159" t="s">
        <v>34</v>
      </c>
      <c r="R102" s="100" t="s">
        <v>34</v>
      </c>
      <c r="S102" s="158">
        <v>1</v>
      </c>
      <c r="T102" s="103" t="s">
        <v>223</v>
      </c>
      <c r="U102" s="160" t="s">
        <v>219</v>
      </c>
      <c r="V102" s="160" t="s">
        <v>245</v>
      </c>
      <c r="W102" s="160" t="s">
        <v>36</v>
      </c>
      <c r="X102" s="160" t="s">
        <v>36</v>
      </c>
    </row>
    <row r="103" spans="1:24" ht="81">
      <c r="A103" s="155">
        <f>A102+1</f>
        <v>101</v>
      </c>
      <c r="B103" s="157" t="s">
        <v>27</v>
      </c>
      <c r="C103" s="155">
        <v>2012</v>
      </c>
      <c r="D103" s="160" t="s">
        <v>219</v>
      </c>
      <c r="E103" s="160" t="s">
        <v>243</v>
      </c>
      <c r="F103" s="268" t="s">
        <v>246</v>
      </c>
      <c r="G103" s="157" t="s">
        <v>82</v>
      </c>
      <c r="H103" s="161" t="s">
        <v>83</v>
      </c>
      <c r="I103" s="160" t="s">
        <v>71</v>
      </c>
      <c r="J103" s="160" t="s">
        <v>232</v>
      </c>
      <c r="K103" s="240" t="s">
        <v>34</v>
      </c>
      <c r="L103" s="241" t="s">
        <v>34</v>
      </c>
      <c r="M103" s="241" t="s">
        <v>34</v>
      </c>
      <c r="N103" s="241" t="s">
        <v>34</v>
      </c>
      <c r="O103" s="241" t="s">
        <v>34</v>
      </c>
      <c r="P103" s="241" t="s">
        <v>34</v>
      </c>
      <c r="Q103" s="159" t="s">
        <v>34</v>
      </c>
      <c r="R103" s="100" t="s">
        <v>34</v>
      </c>
      <c r="S103" s="158">
        <v>1</v>
      </c>
      <c r="T103" s="103" t="s">
        <v>223</v>
      </c>
      <c r="U103" s="160" t="s">
        <v>219</v>
      </c>
      <c r="V103" s="160" t="s">
        <v>245</v>
      </c>
      <c r="W103" s="160" t="s">
        <v>49</v>
      </c>
      <c r="X103" s="160" t="s">
        <v>49</v>
      </c>
    </row>
    <row r="104" spans="1:24" ht="41.25">
      <c r="A104" s="155">
        <f>A103+1</f>
        <v>102</v>
      </c>
      <c r="B104" s="157" t="s">
        <v>27</v>
      </c>
      <c r="C104" s="155">
        <v>2012</v>
      </c>
      <c r="D104" s="160" t="s">
        <v>219</v>
      </c>
      <c r="E104" s="160" t="s">
        <v>243</v>
      </c>
      <c r="F104" s="268" t="s">
        <v>247</v>
      </c>
      <c r="G104" s="157" t="s">
        <v>31</v>
      </c>
      <c r="H104" s="156" t="s">
        <v>42</v>
      </c>
      <c r="I104" s="160" t="s">
        <v>71</v>
      </c>
      <c r="J104" s="160" t="s">
        <v>232</v>
      </c>
      <c r="K104" s="240" t="s">
        <v>34</v>
      </c>
      <c r="L104" s="241" t="s">
        <v>34</v>
      </c>
      <c r="M104" s="241" t="s">
        <v>34</v>
      </c>
      <c r="N104" s="241" t="s">
        <v>34</v>
      </c>
      <c r="O104" s="241" t="s">
        <v>34</v>
      </c>
      <c r="P104" s="241" t="s">
        <v>34</v>
      </c>
      <c r="Q104" s="159" t="s">
        <v>34</v>
      </c>
      <c r="R104" s="100" t="s">
        <v>34</v>
      </c>
      <c r="S104" s="158">
        <v>1</v>
      </c>
      <c r="T104" s="103" t="s">
        <v>223</v>
      </c>
      <c r="U104" s="160" t="s">
        <v>219</v>
      </c>
      <c r="V104" s="160" t="s">
        <v>245</v>
      </c>
      <c r="W104" s="157" t="s">
        <v>42</v>
      </c>
      <c r="X104" s="157" t="s">
        <v>42</v>
      </c>
    </row>
    <row r="105" spans="1:24" ht="81">
      <c r="A105" s="155">
        <f>A104+1</f>
        <v>103</v>
      </c>
      <c r="B105" s="157" t="s">
        <v>27</v>
      </c>
      <c r="C105" s="155">
        <v>2012</v>
      </c>
      <c r="D105" s="160" t="s">
        <v>219</v>
      </c>
      <c r="E105" s="160" t="s">
        <v>243</v>
      </c>
      <c r="F105" s="268" t="s">
        <v>248</v>
      </c>
      <c r="G105" s="157" t="s">
        <v>82</v>
      </c>
      <c r="H105" s="161" t="s">
        <v>83</v>
      </c>
      <c r="I105" s="160" t="s">
        <v>71</v>
      </c>
      <c r="J105" s="160" t="s">
        <v>232</v>
      </c>
      <c r="K105" s="240" t="s">
        <v>34</v>
      </c>
      <c r="L105" s="241" t="s">
        <v>34</v>
      </c>
      <c r="M105" s="241" t="s">
        <v>34</v>
      </c>
      <c r="N105" s="241" t="s">
        <v>34</v>
      </c>
      <c r="O105" s="241" t="s">
        <v>34</v>
      </c>
      <c r="P105" s="241" t="s">
        <v>34</v>
      </c>
      <c r="Q105" s="159" t="s">
        <v>34</v>
      </c>
      <c r="R105" s="100" t="s">
        <v>34</v>
      </c>
      <c r="S105" s="158">
        <v>1</v>
      </c>
      <c r="T105" s="103" t="s">
        <v>223</v>
      </c>
      <c r="U105" s="160" t="s">
        <v>219</v>
      </c>
      <c r="V105" s="160" t="s">
        <v>245</v>
      </c>
      <c r="W105" s="160" t="s">
        <v>249</v>
      </c>
      <c r="X105" s="160" t="s">
        <v>249</v>
      </c>
    </row>
    <row r="106" spans="1:24" ht="41.25">
      <c r="A106" s="155">
        <f>A105+1</f>
        <v>104</v>
      </c>
      <c r="B106" s="157" t="s">
        <v>27</v>
      </c>
      <c r="C106" s="155">
        <v>2012</v>
      </c>
      <c r="D106" s="160" t="s">
        <v>219</v>
      </c>
      <c r="E106" s="160" t="s">
        <v>243</v>
      </c>
      <c r="F106" s="268" t="s">
        <v>250</v>
      </c>
      <c r="G106" s="157" t="s">
        <v>31</v>
      </c>
      <c r="H106" s="161" t="s">
        <v>42</v>
      </c>
      <c r="I106" s="160" t="s">
        <v>71</v>
      </c>
      <c r="J106" s="160" t="s">
        <v>232</v>
      </c>
      <c r="K106" s="240" t="s">
        <v>34</v>
      </c>
      <c r="L106" s="241" t="s">
        <v>34</v>
      </c>
      <c r="M106" s="241" t="s">
        <v>34</v>
      </c>
      <c r="N106" s="241" t="s">
        <v>34</v>
      </c>
      <c r="O106" s="241" t="s">
        <v>34</v>
      </c>
      <c r="P106" s="241" t="s">
        <v>34</v>
      </c>
      <c r="Q106" s="159" t="s">
        <v>34</v>
      </c>
      <c r="R106" s="100" t="s">
        <v>34</v>
      </c>
      <c r="S106" s="158">
        <v>1</v>
      </c>
      <c r="T106" s="103" t="s">
        <v>223</v>
      </c>
      <c r="U106" s="160" t="s">
        <v>219</v>
      </c>
      <c r="V106" s="160" t="s">
        <v>245</v>
      </c>
      <c r="W106" s="160" t="s">
        <v>36</v>
      </c>
      <c r="X106" s="160" t="s">
        <v>36</v>
      </c>
    </row>
    <row r="107" spans="1:24" ht="81">
      <c r="A107" s="155">
        <f>A106+1</f>
        <v>105</v>
      </c>
      <c r="B107" s="157" t="s">
        <v>27</v>
      </c>
      <c r="C107" s="155">
        <v>2012</v>
      </c>
      <c r="D107" s="160" t="s">
        <v>219</v>
      </c>
      <c r="E107" s="160" t="s">
        <v>251</v>
      </c>
      <c r="F107" s="268" t="s">
        <v>252</v>
      </c>
      <c r="G107" s="157" t="s">
        <v>82</v>
      </c>
      <c r="H107" s="161" t="s">
        <v>83</v>
      </c>
      <c r="I107" s="160" t="s">
        <v>71</v>
      </c>
      <c r="J107" s="160" t="s">
        <v>253</v>
      </c>
      <c r="K107" s="240" t="s">
        <v>34</v>
      </c>
      <c r="L107" s="241" t="s">
        <v>34</v>
      </c>
      <c r="M107" s="241" t="s">
        <v>34</v>
      </c>
      <c r="N107" s="241" t="s">
        <v>34</v>
      </c>
      <c r="O107" s="241" t="s">
        <v>34</v>
      </c>
      <c r="P107" s="241" t="s">
        <v>34</v>
      </c>
      <c r="Q107" s="159" t="s">
        <v>34</v>
      </c>
      <c r="R107" s="100" t="s">
        <v>34</v>
      </c>
      <c r="S107" s="158">
        <v>1</v>
      </c>
      <c r="T107" s="103" t="s">
        <v>223</v>
      </c>
      <c r="U107" s="160" t="s">
        <v>219</v>
      </c>
      <c r="V107" s="160" t="s">
        <v>251</v>
      </c>
      <c r="W107" s="160" t="s">
        <v>36</v>
      </c>
      <c r="X107" s="160" t="s">
        <v>36</v>
      </c>
    </row>
    <row r="108" spans="1:24" ht="41.25">
      <c r="A108" s="155">
        <f>A107+1</f>
        <v>106</v>
      </c>
      <c r="B108" s="157" t="s">
        <v>27</v>
      </c>
      <c r="C108" s="155">
        <v>2012</v>
      </c>
      <c r="D108" s="160" t="s">
        <v>219</v>
      </c>
      <c r="E108" s="160" t="s">
        <v>251</v>
      </c>
      <c r="F108" s="268" t="s">
        <v>254</v>
      </c>
      <c r="G108" s="157" t="s">
        <v>31</v>
      </c>
      <c r="H108" s="161" t="s">
        <v>39</v>
      </c>
      <c r="I108" s="160" t="s">
        <v>71</v>
      </c>
      <c r="J108" s="160" t="s">
        <v>253</v>
      </c>
      <c r="K108" s="240" t="s">
        <v>34</v>
      </c>
      <c r="L108" s="241" t="s">
        <v>34</v>
      </c>
      <c r="M108" s="241" t="s">
        <v>34</v>
      </c>
      <c r="N108" s="241" t="s">
        <v>34</v>
      </c>
      <c r="O108" s="241" t="s">
        <v>34</v>
      </c>
      <c r="P108" s="241" t="s">
        <v>34</v>
      </c>
      <c r="Q108" s="159" t="s">
        <v>34</v>
      </c>
      <c r="R108" s="100" t="s">
        <v>34</v>
      </c>
      <c r="S108" s="158">
        <v>1</v>
      </c>
      <c r="T108" s="103" t="s">
        <v>223</v>
      </c>
      <c r="U108" s="160" t="s">
        <v>219</v>
      </c>
      <c r="V108" s="160" t="s">
        <v>251</v>
      </c>
      <c r="W108" s="160" t="s">
        <v>36</v>
      </c>
      <c r="X108" s="160" t="s">
        <v>36</v>
      </c>
    </row>
    <row r="109" spans="1:24" ht="81">
      <c r="A109" s="155">
        <f>A108+1</f>
        <v>107</v>
      </c>
      <c r="B109" s="157" t="s">
        <v>27</v>
      </c>
      <c r="C109" s="155">
        <v>2012</v>
      </c>
      <c r="D109" s="160" t="s">
        <v>219</v>
      </c>
      <c r="E109" s="160" t="s">
        <v>251</v>
      </c>
      <c r="F109" s="268" t="s">
        <v>255</v>
      </c>
      <c r="G109" s="157" t="s">
        <v>82</v>
      </c>
      <c r="H109" s="161" t="s">
        <v>83</v>
      </c>
      <c r="I109" s="160" t="s">
        <v>71</v>
      </c>
      <c r="J109" s="160" t="s">
        <v>253</v>
      </c>
      <c r="K109" s="240" t="s">
        <v>34</v>
      </c>
      <c r="L109" s="241" t="s">
        <v>34</v>
      </c>
      <c r="M109" s="241" t="s">
        <v>34</v>
      </c>
      <c r="N109" s="241" t="s">
        <v>34</v>
      </c>
      <c r="O109" s="241" t="s">
        <v>34</v>
      </c>
      <c r="P109" s="241" t="s">
        <v>34</v>
      </c>
      <c r="Q109" s="159" t="s">
        <v>34</v>
      </c>
      <c r="R109" s="100" t="s">
        <v>34</v>
      </c>
      <c r="S109" s="158">
        <v>1</v>
      </c>
      <c r="T109" s="103" t="s">
        <v>223</v>
      </c>
      <c r="U109" s="160" t="s">
        <v>219</v>
      </c>
      <c r="V109" s="160" t="s">
        <v>251</v>
      </c>
      <c r="W109" s="160" t="s">
        <v>249</v>
      </c>
      <c r="X109" s="160" t="s">
        <v>249</v>
      </c>
    </row>
    <row r="110" spans="1:24" ht="81">
      <c r="A110" s="155">
        <f>A109+1</f>
        <v>108</v>
      </c>
      <c r="B110" s="157" t="s">
        <v>27</v>
      </c>
      <c r="C110" s="155">
        <v>2012</v>
      </c>
      <c r="D110" s="160" t="s">
        <v>219</v>
      </c>
      <c r="E110" s="160" t="s">
        <v>251</v>
      </c>
      <c r="F110" s="268" t="s">
        <v>256</v>
      </c>
      <c r="G110" s="157" t="s">
        <v>82</v>
      </c>
      <c r="H110" s="161" t="s">
        <v>83</v>
      </c>
      <c r="I110" s="160" t="s">
        <v>71</v>
      </c>
      <c r="J110" s="160" t="s">
        <v>253</v>
      </c>
      <c r="K110" s="240" t="s">
        <v>34</v>
      </c>
      <c r="L110" s="241" t="s">
        <v>34</v>
      </c>
      <c r="M110" s="241" t="s">
        <v>34</v>
      </c>
      <c r="N110" s="241" t="s">
        <v>34</v>
      </c>
      <c r="O110" s="241" t="s">
        <v>34</v>
      </c>
      <c r="P110" s="241" t="s">
        <v>34</v>
      </c>
      <c r="Q110" s="159" t="s">
        <v>34</v>
      </c>
      <c r="R110" s="100" t="s">
        <v>34</v>
      </c>
      <c r="S110" s="158">
        <v>1</v>
      </c>
      <c r="T110" s="103" t="s">
        <v>223</v>
      </c>
      <c r="U110" s="160" t="s">
        <v>219</v>
      </c>
      <c r="V110" s="160" t="s">
        <v>251</v>
      </c>
      <c r="W110" s="160" t="s">
        <v>101</v>
      </c>
      <c r="X110" s="160" t="s">
        <v>101</v>
      </c>
    </row>
    <row r="111" spans="1:24" ht="41.25">
      <c r="A111" s="155">
        <f>A110+1</f>
        <v>109</v>
      </c>
      <c r="B111" s="157" t="s">
        <v>27</v>
      </c>
      <c r="C111" s="155">
        <v>2012</v>
      </c>
      <c r="D111" s="160" t="s">
        <v>219</v>
      </c>
      <c r="E111" s="160" t="s">
        <v>251</v>
      </c>
      <c r="F111" s="268" t="s">
        <v>257</v>
      </c>
      <c r="G111" s="157" t="s">
        <v>31</v>
      </c>
      <c r="H111" s="161" t="s">
        <v>39</v>
      </c>
      <c r="I111" s="160" t="s">
        <v>71</v>
      </c>
      <c r="J111" s="160" t="s">
        <v>253</v>
      </c>
      <c r="K111" s="240" t="s">
        <v>34</v>
      </c>
      <c r="L111" s="241" t="s">
        <v>34</v>
      </c>
      <c r="M111" s="241" t="s">
        <v>34</v>
      </c>
      <c r="N111" s="241" t="s">
        <v>34</v>
      </c>
      <c r="O111" s="241" t="s">
        <v>34</v>
      </c>
      <c r="P111" s="241" t="s">
        <v>34</v>
      </c>
      <c r="Q111" s="159" t="s">
        <v>34</v>
      </c>
      <c r="R111" s="100" t="s">
        <v>34</v>
      </c>
      <c r="S111" s="158">
        <v>1</v>
      </c>
      <c r="T111" s="103" t="s">
        <v>223</v>
      </c>
      <c r="U111" s="160" t="s">
        <v>219</v>
      </c>
      <c r="V111" s="160" t="s">
        <v>251</v>
      </c>
      <c r="W111" s="160" t="s">
        <v>36</v>
      </c>
      <c r="X111" s="160" t="s">
        <v>36</v>
      </c>
    </row>
    <row r="112" spans="1:24" ht="41.25">
      <c r="A112" s="155">
        <f>A111+1</f>
        <v>110</v>
      </c>
      <c r="B112" s="157" t="s">
        <v>27</v>
      </c>
      <c r="C112" s="155">
        <v>2012</v>
      </c>
      <c r="D112" s="160" t="s">
        <v>219</v>
      </c>
      <c r="E112" s="160" t="s">
        <v>251</v>
      </c>
      <c r="F112" s="268" t="s">
        <v>258</v>
      </c>
      <c r="G112" s="157" t="s">
        <v>31</v>
      </c>
      <c r="H112" s="161" t="s">
        <v>39</v>
      </c>
      <c r="I112" s="160" t="s">
        <v>71</v>
      </c>
      <c r="J112" s="160" t="s">
        <v>253</v>
      </c>
      <c r="K112" s="240" t="s">
        <v>34</v>
      </c>
      <c r="L112" s="241" t="s">
        <v>34</v>
      </c>
      <c r="M112" s="241" t="s">
        <v>34</v>
      </c>
      <c r="N112" s="241" t="s">
        <v>34</v>
      </c>
      <c r="O112" s="241" t="s">
        <v>34</v>
      </c>
      <c r="P112" s="241" t="s">
        <v>34</v>
      </c>
      <c r="Q112" s="159" t="s">
        <v>34</v>
      </c>
      <c r="R112" s="100" t="s">
        <v>34</v>
      </c>
      <c r="S112" s="158">
        <v>1</v>
      </c>
      <c r="T112" s="103" t="s">
        <v>223</v>
      </c>
      <c r="U112" s="160" t="s">
        <v>219</v>
      </c>
      <c r="V112" s="160" t="s">
        <v>251</v>
      </c>
      <c r="W112" s="160" t="s">
        <v>36</v>
      </c>
      <c r="X112" s="160" t="s">
        <v>36</v>
      </c>
    </row>
    <row r="113" spans="1:24" ht="81">
      <c r="A113" s="155">
        <f>A112+1</f>
        <v>111</v>
      </c>
      <c r="B113" s="157" t="s">
        <v>27</v>
      </c>
      <c r="C113" s="155">
        <v>2012</v>
      </c>
      <c r="D113" s="160" t="s">
        <v>219</v>
      </c>
      <c r="E113" s="160" t="s">
        <v>251</v>
      </c>
      <c r="F113" s="268" t="s">
        <v>259</v>
      </c>
      <c r="G113" s="157" t="s">
        <v>82</v>
      </c>
      <c r="H113" s="161" t="s">
        <v>83</v>
      </c>
      <c r="I113" s="160" t="s">
        <v>71</v>
      </c>
      <c r="J113" s="160" t="s">
        <v>253</v>
      </c>
      <c r="K113" s="240" t="s">
        <v>34</v>
      </c>
      <c r="L113" s="241" t="s">
        <v>34</v>
      </c>
      <c r="M113" s="241" t="s">
        <v>34</v>
      </c>
      <c r="N113" s="241" t="s">
        <v>34</v>
      </c>
      <c r="O113" s="241" t="s">
        <v>34</v>
      </c>
      <c r="P113" s="241" t="s">
        <v>34</v>
      </c>
      <c r="Q113" s="159" t="s">
        <v>34</v>
      </c>
      <c r="R113" s="100" t="s">
        <v>34</v>
      </c>
      <c r="S113" s="158">
        <v>1</v>
      </c>
      <c r="T113" s="103" t="s">
        <v>223</v>
      </c>
      <c r="U113" s="160" t="s">
        <v>219</v>
      </c>
      <c r="V113" s="160" t="s">
        <v>251</v>
      </c>
      <c r="W113" s="160" t="s">
        <v>36</v>
      </c>
      <c r="X113" s="160" t="s">
        <v>36</v>
      </c>
    </row>
    <row r="114" spans="1:24" ht="81">
      <c r="A114" s="155">
        <f>A113+1</f>
        <v>112</v>
      </c>
      <c r="B114" s="157" t="s">
        <v>27</v>
      </c>
      <c r="C114" s="155">
        <v>2012</v>
      </c>
      <c r="D114" s="160" t="s">
        <v>219</v>
      </c>
      <c r="E114" s="160" t="s">
        <v>251</v>
      </c>
      <c r="F114" s="268" t="s">
        <v>260</v>
      </c>
      <c r="G114" s="157" t="s">
        <v>82</v>
      </c>
      <c r="H114" s="161" t="s">
        <v>83</v>
      </c>
      <c r="I114" s="160" t="s">
        <v>71</v>
      </c>
      <c r="J114" s="160" t="s">
        <v>253</v>
      </c>
      <c r="K114" s="240" t="s">
        <v>34</v>
      </c>
      <c r="L114" s="241" t="s">
        <v>34</v>
      </c>
      <c r="M114" s="241" t="s">
        <v>34</v>
      </c>
      <c r="N114" s="241" t="s">
        <v>34</v>
      </c>
      <c r="O114" s="241" t="s">
        <v>34</v>
      </c>
      <c r="P114" s="241" t="s">
        <v>34</v>
      </c>
      <c r="Q114" s="159" t="s">
        <v>34</v>
      </c>
      <c r="R114" s="100" t="s">
        <v>34</v>
      </c>
      <c r="S114" s="158">
        <v>1</v>
      </c>
      <c r="T114" s="103" t="s">
        <v>223</v>
      </c>
      <c r="U114" s="160" t="s">
        <v>219</v>
      </c>
      <c r="V114" s="160" t="s">
        <v>251</v>
      </c>
      <c r="W114" s="160" t="s">
        <v>101</v>
      </c>
      <c r="X114" s="160" t="s">
        <v>101</v>
      </c>
    </row>
    <row r="115" spans="1:24" ht="41.25">
      <c r="A115" s="155">
        <f>A114+1</f>
        <v>113</v>
      </c>
      <c r="B115" s="157" t="s">
        <v>27</v>
      </c>
      <c r="C115" s="155">
        <v>2012</v>
      </c>
      <c r="D115" s="160" t="s">
        <v>219</v>
      </c>
      <c r="E115" s="160" t="s">
        <v>251</v>
      </c>
      <c r="F115" s="268" t="s">
        <v>261</v>
      </c>
      <c r="G115" s="157" t="s">
        <v>31</v>
      </c>
      <c r="H115" s="161" t="s">
        <v>42</v>
      </c>
      <c r="I115" s="160" t="s">
        <v>71</v>
      </c>
      <c r="J115" s="160" t="s">
        <v>253</v>
      </c>
      <c r="K115" s="240" t="s">
        <v>34</v>
      </c>
      <c r="L115" s="241" t="s">
        <v>34</v>
      </c>
      <c r="M115" s="241" t="s">
        <v>34</v>
      </c>
      <c r="N115" s="241" t="s">
        <v>34</v>
      </c>
      <c r="O115" s="241" t="s">
        <v>34</v>
      </c>
      <c r="P115" s="241" t="s">
        <v>34</v>
      </c>
      <c r="Q115" s="159" t="s">
        <v>34</v>
      </c>
      <c r="R115" s="100" t="s">
        <v>34</v>
      </c>
      <c r="S115" s="158">
        <v>1</v>
      </c>
      <c r="T115" s="103" t="s">
        <v>223</v>
      </c>
      <c r="U115" s="160" t="s">
        <v>219</v>
      </c>
      <c r="V115" s="160" t="s">
        <v>251</v>
      </c>
      <c r="W115" s="160" t="s">
        <v>36</v>
      </c>
      <c r="X115" s="160" t="s">
        <v>36</v>
      </c>
    </row>
    <row r="116" spans="1:24" ht="41.25">
      <c r="A116" s="155">
        <f>A115+1</f>
        <v>114</v>
      </c>
      <c r="B116" s="157" t="s">
        <v>27</v>
      </c>
      <c r="C116" s="155">
        <v>2012</v>
      </c>
      <c r="D116" s="160" t="s">
        <v>28</v>
      </c>
      <c r="E116" s="160" t="s">
        <v>262</v>
      </c>
      <c r="F116" s="268" t="s">
        <v>263</v>
      </c>
      <c r="G116" s="157" t="s">
        <v>31</v>
      </c>
      <c r="H116" s="156" t="s">
        <v>29</v>
      </c>
      <c r="I116" s="157" t="s">
        <v>32</v>
      </c>
      <c r="J116" s="157" t="s">
        <v>33</v>
      </c>
      <c r="K116" s="238" t="s">
        <v>34</v>
      </c>
      <c r="L116" s="239" t="s">
        <v>34</v>
      </c>
      <c r="M116" s="239" t="s">
        <v>48</v>
      </c>
      <c r="N116" s="239" t="s">
        <v>34</v>
      </c>
      <c r="O116" s="239" t="s">
        <v>34</v>
      </c>
      <c r="P116" s="239" t="s">
        <v>34</v>
      </c>
      <c r="Q116" s="159" t="s">
        <v>34</v>
      </c>
      <c r="R116" s="100" t="s">
        <v>34</v>
      </c>
      <c r="S116" s="158">
        <v>1</v>
      </c>
      <c r="T116" s="103" t="s">
        <v>264</v>
      </c>
      <c r="U116" s="160" t="s">
        <v>265</v>
      </c>
      <c r="V116" s="160" t="s">
        <v>266</v>
      </c>
      <c r="W116" s="160" t="s">
        <v>49</v>
      </c>
      <c r="X116" s="160" t="s">
        <v>49</v>
      </c>
    </row>
    <row r="117" spans="1:24" ht="41.25">
      <c r="A117" s="155">
        <f>A116+1</f>
        <v>115</v>
      </c>
      <c r="B117" s="157" t="s">
        <v>27</v>
      </c>
      <c r="C117" s="155">
        <v>2012</v>
      </c>
      <c r="D117" s="160" t="s">
        <v>28</v>
      </c>
      <c r="E117" s="160" t="s">
        <v>267</v>
      </c>
      <c r="F117" s="268" t="s">
        <v>268</v>
      </c>
      <c r="G117" s="157" t="s">
        <v>31</v>
      </c>
      <c r="H117" s="156" t="s">
        <v>42</v>
      </c>
      <c r="I117" s="157" t="s">
        <v>32</v>
      </c>
      <c r="J117" s="157" t="s">
        <v>33</v>
      </c>
      <c r="K117" s="238" t="s">
        <v>34</v>
      </c>
      <c r="L117" s="239" t="s">
        <v>34</v>
      </c>
      <c r="M117" s="239" t="s">
        <v>34</v>
      </c>
      <c r="N117" s="239" t="s">
        <v>34</v>
      </c>
      <c r="O117" s="239" t="s">
        <v>34</v>
      </c>
      <c r="P117" s="239" t="s">
        <v>34</v>
      </c>
      <c r="Q117" s="159" t="s">
        <v>34</v>
      </c>
      <c r="R117" s="100" t="s">
        <v>34</v>
      </c>
      <c r="S117" s="158">
        <v>1</v>
      </c>
      <c r="T117" s="103" t="s">
        <v>269</v>
      </c>
      <c r="U117" s="160" t="s">
        <v>269</v>
      </c>
      <c r="V117" s="160" t="s">
        <v>266</v>
      </c>
      <c r="W117" s="157" t="s">
        <v>42</v>
      </c>
      <c r="X117" s="157" t="s">
        <v>42</v>
      </c>
    </row>
    <row r="118" spans="1:24" ht="41.25">
      <c r="A118" s="155">
        <f>A117+1</f>
        <v>116</v>
      </c>
      <c r="B118" s="157" t="s">
        <v>27</v>
      </c>
      <c r="C118" s="155">
        <v>2012</v>
      </c>
      <c r="D118" s="160" t="s">
        <v>28</v>
      </c>
      <c r="E118" s="160" t="s">
        <v>270</v>
      </c>
      <c r="F118" s="268" t="s">
        <v>271</v>
      </c>
      <c r="G118" s="157" t="s">
        <v>31</v>
      </c>
      <c r="H118" s="156" t="s">
        <v>42</v>
      </c>
      <c r="I118" s="157" t="s">
        <v>32</v>
      </c>
      <c r="J118" s="157" t="s">
        <v>33</v>
      </c>
      <c r="K118" s="238" t="s">
        <v>34</v>
      </c>
      <c r="L118" s="239" t="s">
        <v>34</v>
      </c>
      <c r="M118" s="239" t="s">
        <v>34</v>
      </c>
      <c r="N118" s="239" t="s">
        <v>34</v>
      </c>
      <c r="O118" s="239" t="s">
        <v>34</v>
      </c>
      <c r="P118" s="239" t="s">
        <v>34</v>
      </c>
      <c r="Q118" s="159" t="s">
        <v>34</v>
      </c>
      <c r="R118" s="100" t="s">
        <v>34</v>
      </c>
      <c r="S118" s="158">
        <v>1</v>
      </c>
      <c r="T118" s="103" t="s">
        <v>272</v>
      </c>
      <c r="U118" s="160" t="s">
        <v>273</v>
      </c>
      <c r="V118" s="160" t="s">
        <v>266</v>
      </c>
      <c r="W118" s="157" t="s">
        <v>42</v>
      </c>
      <c r="X118" s="157" t="s">
        <v>42</v>
      </c>
    </row>
    <row r="119" spans="1:24" ht="41.25">
      <c r="A119" s="155">
        <f>A118+1</f>
        <v>117</v>
      </c>
      <c r="B119" s="157" t="s">
        <v>27</v>
      </c>
      <c r="C119" s="155">
        <v>2012</v>
      </c>
      <c r="D119" s="160" t="s">
        <v>28</v>
      </c>
      <c r="E119" s="160" t="s">
        <v>63</v>
      </c>
      <c r="F119" s="268" t="s">
        <v>274</v>
      </c>
      <c r="G119" s="157" t="s">
        <v>31</v>
      </c>
      <c r="H119" s="156" t="s">
        <v>42</v>
      </c>
      <c r="I119" s="157" t="s">
        <v>32</v>
      </c>
      <c r="J119" s="157" t="s">
        <v>33</v>
      </c>
      <c r="K119" s="238" t="s">
        <v>34</v>
      </c>
      <c r="L119" s="239" t="s">
        <v>48</v>
      </c>
      <c r="M119" s="239" t="s">
        <v>34</v>
      </c>
      <c r="N119" s="239" t="s">
        <v>34</v>
      </c>
      <c r="O119" s="239" t="s">
        <v>34</v>
      </c>
      <c r="P119" s="239" t="s">
        <v>34</v>
      </c>
      <c r="Q119" s="159" t="s">
        <v>34</v>
      </c>
      <c r="R119" s="100" t="s">
        <v>34</v>
      </c>
      <c r="S119" s="158">
        <v>1</v>
      </c>
      <c r="T119" s="103" t="s">
        <v>272</v>
      </c>
      <c r="U119" s="160" t="s">
        <v>273</v>
      </c>
      <c r="V119" s="160" t="s">
        <v>266</v>
      </c>
      <c r="W119" s="157" t="s">
        <v>42</v>
      </c>
      <c r="X119" s="157" t="s">
        <v>42</v>
      </c>
    </row>
    <row r="120" spans="1:24" ht="60.75">
      <c r="A120" s="155">
        <f>A119+1</f>
        <v>118</v>
      </c>
      <c r="B120" s="157" t="s">
        <v>27</v>
      </c>
      <c r="C120" s="155">
        <v>2012</v>
      </c>
      <c r="D120" s="160" t="s">
        <v>28</v>
      </c>
      <c r="E120" s="160" t="s">
        <v>270</v>
      </c>
      <c r="F120" s="268" t="s">
        <v>275</v>
      </c>
      <c r="G120" s="157" t="s">
        <v>31</v>
      </c>
      <c r="H120" s="156" t="s">
        <v>42</v>
      </c>
      <c r="I120" s="157" t="s">
        <v>32</v>
      </c>
      <c r="J120" s="157" t="s">
        <v>33</v>
      </c>
      <c r="K120" s="238" t="s">
        <v>34</v>
      </c>
      <c r="L120" s="239" t="s">
        <v>34</v>
      </c>
      <c r="M120" s="239" t="s">
        <v>34</v>
      </c>
      <c r="N120" s="239" t="s">
        <v>34</v>
      </c>
      <c r="O120" s="239" t="s">
        <v>34</v>
      </c>
      <c r="P120" s="239" t="s">
        <v>34</v>
      </c>
      <c r="Q120" s="159" t="s">
        <v>34</v>
      </c>
      <c r="R120" s="100" t="s">
        <v>34</v>
      </c>
      <c r="S120" s="158">
        <v>1</v>
      </c>
      <c r="T120" s="103" t="s">
        <v>272</v>
      </c>
      <c r="U120" s="160" t="s">
        <v>276</v>
      </c>
      <c r="V120" s="160" t="s">
        <v>266</v>
      </c>
      <c r="W120" s="157" t="s">
        <v>42</v>
      </c>
      <c r="X120" s="157" t="s">
        <v>42</v>
      </c>
    </row>
    <row r="121" spans="1:24" ht="41.25">
      <c r="A121" s="155">
        <f>A120+1</f>
        <v>119</v>
      </c>
      <c r="B121" s="157" t="s">
        <v>27</v>
      </c>
      <c r="C121" s="155">
        <v>2012</v>
      </c>
      <c r="D121" s="160" t="s">
        <v>28</v>
      </c>
      <c r="E121" s="160" t="s">
        <v>270</v>
      </c>
      <c r="F121" s="268" t="s">
        <v>277</v>
      </c>
      <c r="G121" s="157" t="s">
        <v>31</v>
      </c>
      <c r="H121" s="156" t="s">
        <v>42</v>
      </c>
      <c r="I121" s="157" t="s">
        <v>32</v>
      </c>
      <c r="J121" s="157" t="s">
        <v>33</v>
      </c>
      <c r="K121" s="238" t="s">
        <v>34</v>
      </c>
      <c r="L121" s="239" t="s">
        <v>34</v>
      </c>
      <c r="M121" s="239" t="s">
        <v>34</v>
      </c>
      <c r="N121" s="239" t="s">
        <v>34</v>
      </c>
      <c r="O121" s="239" t="s">
        <v>34</v>
      </c>
      <c r="P121" s="239" t="s">
        <v>34</v>
      </c>
      <c r="Q121" s="159" t="s">
        <v>34</v>
      </c>
      <c r="R121" s="100" t="s">
        <v>34</v>
      </c>
      <c r="S121" s="158">
        <v>1</v>
      </c>
      <c r="T121" s="103" t="s">
        <v>272</v>
      </c>
      <c r="U121" s="160" t="s">
        <v>276</v>
      </c>
      <c r="V121" s="160" t="s">
        <v>266</v>
      </c>
      <c r="W121" s="157" t="s">
        <v>42</v>
      </c>
      <c r="X121" s="157" t="s">
        <v>42</v>
      </c>
    </row>
    <row r="122" spans="1:24" ht="30.75">
      <c r="A122" s="155">
        <f>A121+1</f>
        <v>120</v>
      </c>
      <c r="B122" s="160" t="s">
        <v>278</v>
      </c>
      <c r="C122" s="159">
        <v>2012</v>
      </c>
      <c r="D122" s="157" t="s">
        <v>28</v>
      </c>
      <c r="E122" s="160" t="s">
        <v>279</v>
      </c>
      <c r="F122" s="268" t="s">
        <v>280</v>
      </c>
      <c r="G122" s="157" t="s">
        <v>31</v>
      </c>
      <c r="H122" s="156" t="s">
        <v>42</v>
      </c>
      <c r="I122" s="157" t="s">
        <v>32</v>
      </c>
      <c r="J122" s="157" t="s">
        <v>33</v>
      </c>
      <c r="K122" s="238" t="s">
        <v>34</v>
      </c>
      <c r="L122" s="239" t="s">
        <v>34</v>
      </c>
      <c r="M122" s="239" t="s">
        <v>34</v>
      </c>
      <c r="N122" s="239" t="s">
        <v>34</v>
      </c>
      <c r="O122" s="239" t="s">
        <v>34</v>
      </c>
      <c r="P122" s="239" t="s">
        <v>34</v>
      </c>
      <c r="Q122" s="159" t="s">
        <v>48</v>
      </c>
      <c r="R122" s="100" t="s">
        <v>48</v>
      </c>
      <c r="S122" s="158">
        <v>1</v>
      </c>
      <c r="T122" s="102" t="s">
        <v>35</v>
      </c>
      <c r="U122" s="157" t="s">
        <v>28</v>
      </c>
      <c r="V122" s="160" t="s">
        <v>281</v>
      </c>
      <c r="W122" s="157" t="s">
        <v>42</v>
      </c>
      <c r="X122" s="157" t="s">
        <v>50</v>
      </c>
    </row>
    <row r="123" spans="1:24" ht="30.75">
      <c r="A123" s="155">
        <f>A122+1</f>
        <v>121</v>
      </c>
      <c r="B123" s="160" t="s">
        <v>278</v>
      </c>
      <c r="C123" s="159">
        <v>2012</v>
      </c>
      <c r="D123" s="157" t="s">
        <v>28</v>
      </c>
      <c r="E123" s="160" t="s">
        <v>29</v>
      </c>
      <c r="F123" s="268" t="s">
        <v>282</v>
      </c>
      <c r="G123" s="157" t="s">
        <v>31</v>
      </c>
      <c r="H123" s="156" t="s">
        <v>29</v>
      </c>
      <c r="I123" s="157" t="s">
        <v>32</v>
      </c>
      <c r="J123" s="157" t="s">
        <v>33</v>
      </c>
      <c r="K123" s="238" t="s">
        <v>34</v>
      </c>
      <c r="L123" s="239" t="s">
        <v>34</v>
      </c>
      <c r="M123" s="239" t="s">
        <v>34</v>
      </c>
      <c r="N123" s="239" t="s">
        <v>34</v>
      </c>
      <c r="O123" s="239" t="s">
        <v>34</v>
      </c>
      <c r="P123" s="239" t="s">
        <v>34</v>
      </c>
      <c r="Q123" s="159" t="s">
        <v>34</v>
      </c>
      <c r="R123" s="100" t="s">
        <v>34</v>
      </c>
      <c r="S123" s="158">
        <v>1</v>
      </c>
      <c r="T123" s="102" t="s">
        <v>35</v>
      </c>
      <c r="U123" s="157" t="s">
        <v>28</v>
      </c>
      <c r="V123" s="160" t="s">
        <v>283</v>
      </c>
      <c r="W123" s="160" t="s">
        <v>92</v>
      </c>
      <c r="X123" s="160" t="s">
        <v>92</v>
      </c>
    </row>
    <row r="124" spans="1:24" ht="41.25">
      <c r="A124" s="155">
        <f>A123+1</f>
        <v>122</v>
      </c>
      <c r="B124" s="160" t="s">
        <v>278</v>
      </c>
      <c r="C124" s="159">
        <v>2012</v>
      </c>
      <c r="D124" s="157" t="s">
        <v>28</v>
      </c>
      <c r="E124" s="157" t="s">
        <v>37</v>
      </c>
      <c r="F124" s="268" t="s">
        <v>284</v>
      </c>
      <c r="G124" s="157" t="s">
        <v>31</v>
      </c>
      <c r="H124" s="156" t="s">
        <v>39</v>
      </c>
      <c r="I124" s="157" t="s">
        <v>32</v>
      </c>
      <c r="J124" s="157" t="s">
        <v>33</v>
      </c>
      <c r="K124" s="238" t="s">
        <v>34</v>
      </c>
      <c r="L124" s="239" t="s">
        <v>34</v>
      </c>
      <c r="M124" s="239" t="s">
        <v>34</v>
      </c>
      <c r="N124" s="239" t="s">
        <v>34</v>
      </c>
      <c r="O124" s="239" t="s">
        <v>34</v>
      </c>
      <c r="P124" s="239" t="s">
        <v>34</v>
      </c>
      <c r="Q124" s="159" t="s">
        <v>34</v>
      </c>
      <c r="R124" s="100" t="s">
        <v>34</v>
      </c>
      <c r="S124" s="158">
        <v>1</v>
      </c>
      <c r="T124" s="102" t="s">
        <v>35</v>
      </c>
      <c r="U124" s="157" t="s">
        <v>28</v>
      </c>
      <c r="V124" s="160" t="s">
        <v>37</v>
      </c>
      <c r="W124" s="160" t="s">
        <v>52</v>
      </c>
      <c r="X124" s="160" t="s">
        <v>52</v>
      </c>
    </row>
    <row r="125" spans="1:24" ht="41.25">
      <c r="A125" s="155">
        <f>A124+1</f>
        <v>123</v>
      </c>
      <c r="B125" s="160" t="s">
        <v>278</v>
      </c>
      <c r="C125" s="159">
        <v>2012</v>
      </c>
      <c r="D125" s="157" t="s">
        <v>28</v>
      </c>
      <c r="E125" s="160" t="s">
        <v>285</v>
      </c>
      <c r="F125" s="268" t="s">
        <v>286</v>
      </c>
      <c r="G125" s="157" t="s">
        <v>31</v>
      </c>
      <c r="H125" s="156" t="s">
        <v>42</v>
      </c>
      <c r="I125" s="157" t="s">
        <v>32</v>
      </c>
      <c r="J125" s="157" t="s">
        <v>33</v>
      </c>
      <c r="K125" s="238" t="s">
        <v>34</v>
      </c>
      <c r="L125" s="239" t="s">
        <v>34</v>
      </c>
      <c r="M125" s="239" t="s">
        <v>34</v>
      </c>
      <c r="N125" s="239" t="s">
        <v>34</v>
      </c>
      <c r="O125" s="239" t="s">
        <v>34</v>
      </c>
      <c r="P125" s="239" t="s">
        <v>34</v>
      </c>
      <c r="Q125" s="159" t="s">
        <v>34</v>
      </c>
      <c r="R125" s="100" t="s">
        <v>34</v>
      </c>
      <c r="S125" s="158">
        <v>1</v>
      </c>
      <c r="T125" s="102" t="s">
        <v>35</v>
      </c>
      <c r="U125" s="157" t="s">
        <v>28</v>
      </c>
      <c r="V125" s="160" t="s">
        <v>287</v>
      </c>
      <c r="W125" s="157" t="s">
        <v>42</v>
      </c>
      <c r="X125" s="157" t="s">
        <v>42</v>
      </c>
    </row>
    <row r="126" spans="1:24" ht="30.75">
      <c r="A126" s="155">
        <f>A125+1</f>
        <v>124</v>
      </c>
      <c r="B126" s="160" t="s">
        <v>278</v>
      </c>
      <c r="C126" s="159">
        <v>2012</v>
      </c>
      <c r="D126" s="157" t="s">
        <v>28</v>
      </c>
      <c r="E126" s="160" t="s">
        <v>44</v>
      </c>
      <c r="F126" s="268" t="s">
        <v>288</v>
      </c>
      <c r="G126" s="157" t="s">
        <v>31</v>
      </c>
      <c r="H126" s="156" t="s">
        <v>46</v>
      </c>
      <c r="I126" s="157" t="s">
        <v>32</v>
      </c>
      <c r="J126" s="157" t="s">
        <v>47</v>
      </c>
      <c r="K126" s="238" t="s">
        <v>34</v>
      </c>
      <c r="L126" s="239" t="s">
        <v>34</v>
      </c>
      <c r="M126" s="239" t="s">
        <v>34</v>
      </c>
      <c r="N126" s="239" t="s">
        <v>34</v>
      </c>
      <c r="O126" s="239" t="s">
        <v>34</v>
      </c>
      <c r="P126" s="239" t="s">
        <v>34</v>
      </c>
      <c r="Q126" s="159" t="s">
        <v>34</v>
      </c>
      <c r="R126" s="100" t="s">
        <v>34</v>
      </c>
      <c r="S126" s="158">
        <v>1</v>
      </c>
      <c r="T126" s="102" t="s">
        <v>35</v>
      </c>
      <c r="U126" s="157" t="s">
        <v>28</v>
      </c>
      <c r="V126" s="160" t="s">
        <v>46</v>
      </c>
      <c r="W126" s="160" t="s">
        <v>52</v>
      </c>
      <c r="X126" s="160" t="s">
        <v>52</v>
      </c>
    </row>
    <row r="127" spans="1:24" ht="30.75">
      <c r="A127" s="155">
        <f>A126+1</f>
        <v>125</v>
      </c>
      <c r="B127" s="160" t="s">
        <v>278</v>
      </c>
      <c r="C127" s="159">
        <v>2012</v>
      </c>
      <c r="D127" s="157" t="s">
        <v>28</v>
      </c>
      <c r="E127" s="160" t="s">
        <v>44</v>
      </c>
      <c r="F127" s="268" t="s">
        <v>289</v>
      </c>
      <c r="G127" s="157" t="s">
        <v>31</v>
      </c>
      <c r="H127" s="156" t="s">
        <v>46</v>
      </c>
      <c r="I127" s="157" t="s">
        <v>32</v>
      </c>
      <c r="J127" s="157" t="s">
        <v>47</v>
      </c>
      <c r="K127" s="238" t="s">
        <v>34</v>
      </c>
      <c r="L127" s="239" t="s">
        <v>34</v>
      </c>
      <c r="M127" s="239" t="s">
        <v>48</v>
      </c>
      <c r="N127" s="239" t="s">
        <v>34</v>
      </c>
      <c r="O127" s="239" t="s">
        <v>48</v>
      </c>
      <c r="P127" s="239" t="s">
        <v>34</v>
      </c>
      <c r="Q127" s="159" t="s">
        <v>34</v>
      </c>
      <c r="R127" s="100" t="s">
        <v>34</v>
      </c>
      <c r="S127" s="158">
        <v>1</v>
      </c>
      <c r="T127" s="102" t="s">
        <v>35</v>
      </c>
      <c r="U127" s="157" t="s">
        <v>28</v>
      </c>
      <c r="V127" s="160" t="s">
        <v>46</v>
      </c>
      <c r="W127" s="160" t="s">
        <v>52</v>
      </c>
      <c r="X127" s="160" t="s">
        <v>52</v>
      </c>
    </row>
    <row r="128" spans="1:24" ht="30.75">
      <c r="A128" s="155">
        <f>A127+1</f>
        <v>126</v>
      </c>
      <c r="B128" s="160" t="s">
        <v>278</v>
      </c>
      <c r="C128" s="159">
        <v>2012</v>
      </c>
      <c r="D128" s="157" t="s">
        <v>28</v>
      </c>
      <c r="E128" s="160" t="s">
        <v>44</v>
      </c>
      <c r="F128" s="268" t="s">
        <v>290</v>
      </c>
      <c r="G128" s="157" t="s">
        <v>31</v>
      </c>
      <c r="H128" s="156" t="s">
        <v>46</v>
      </c>
      <c r="I128" s="157" t="s">
        <v>32</v>
      </c>
      <c r="J128" s="157" t="s">
        <v>47</v>
      </c>
      <c r="K128" s="238" t="s">
        <v>34</v>
      </c>
      <c r="L128" s="239" t="s">
        <v>34</v>
      </c>
      <c r="M128" s="239" t="s">
        <v>34</v>
      </c>
      <c r="N128" s="239" t="s">
        <v>34</v>
      </c>
      <c r="O128" s="239" t="s">
        <v>34</v>
      </c>
      <c r="P128" s="239" t="s">
        <v>34</v>
      </c>
      <c r="Q128" s="159" t="s">
        <v>34</v>
      </c>
      <c r="R128" s="100" t="s">
        <v>34</v>
      </c>
      <c r="S128" s="158">
        <v>1</v>
      </c>
      <c r="T128" s="102" t="s">
        <v>35</v>
      </c>
      <c r="U128" s="157" t="s">
        <v>28</v>
      </c>
      <c r="V128" s="160" t="s">
        <v>46</v>
      </c>
      <c r="W128" s="160" t="s">
        <v>52</v>
      </c>
      <c r="X128" s="160" t="s">
        <v>52</v>
      </c>
    </row>
    <row r="129" spans="1:24" ht="30.75">
      <c r="A129" s="155">
        <f>A128+1</f>
        <v>127</v>
      </c>
      <c r="B129" s="160" t="s">
        <v>278</v>
      </c>
      <c r="C129" s="159">
        <v>2012</v>
      </c>
      <c r="D129" s="157" t="s">
        <v>28</v>
      </c>
      <c r="E129" s="160" t="s">
        <v>44</v>
      </c>
      <c r="F129" s="268" t="s">
        <v>291</v>
      </c>
      <c r="G129" s="157" t="s">
        <v>31</v>
      </c>
      <c r="H129" s="156" t="s">
        <v>46</v>
      </c>
      <c r="I129" s="157" t="s">
        <v>32</v>
      </c>
      <c r="J129" s="157" t="s">
        <v>47</v>
      </c>
      <c r="K129" s="238" t="s">
        <v>34</v>
      </c>
      <c r="L129" s="239" t="s">
        <v>34</v>
      </c>
      <c r="M129" s="239" t="s">
        <v>34</v>
      </c>
      <c r="N129" s="239" t="s">
        <v>34</v>
      </c>
      <c r="O129" s="239" t="s">
        <v>34</v>
      </c>
      <c r="P129" s="239" t="s">
        <v>34</v>
      </c>
      <c r="Q129" s="159" t="s">
        <v>34</v>
      </c>
      <c r="R129" s="100" t="s">
        <v>34</v>
      </c>
      <c r="S129" s="158">
        <v>1</v>
      </c>
      <c r="T129" s="102" t="s">
        <v>35</v>
      </c>
      <c r="U129" s="157" t="s">
        <v>28</v>
      </c>
      <c r="V129" s="160" t="s">
        <v>46</v>
      </c>
      <c r="W129" s="160" t="s">
        <v>52</v>
      </c>
      <c r="X129" s="160" t="s">
        <v>52</v>
      </c>
    </row>
    <row r="130" spans="1:24" ht="51">
      <c r="A130" s="155">
        <f>A129+1</f>
        <v>128</v>
      </c>
      <c r="B130" s="160" t="s">
        <v>278</v>
      </c>
      <c r="C130" s="159">
        <v>2012</v>
      </c>
      <c r="D130" s="157" t="s">
        <v>28</v>
      </c>
      <c r="E130" s="160" t="s">
        <v>57</v>
      </c>
      <c r="F130" s="268" t="s">
        <v>292</v>
      </c>
      <c r="G130" s="157" t="s">
        <v>31</v>
      </c>
      <c r="H130" s="156" t="s">
        <v>50</v>
      </c>
      <c r="I130" s="157" t="s">
        <v>32</v>
      </c>
      <c r="J130" s="157" t="s">
        <v>59</v>
      </c>
      <c r="K130" s="238" t="s">
        <v>48</v>
      </c>
      <c r="L130" s="239" t="s">
        <v>34</v>
      </c>
      <c r="M130" s="239" t="s">
        <v>48</v>
      </c>
      <c r="N130" s="239" t="s">
        <v>34</v>
      </c>
      <c r="O130" s="239" t="s">
        <v>48</v>
      </c>
      <c r="P130" s="239" t="s">
        <v>34</v>
      </c>
      <c r="Q130" s="159" t="s">
        <v>48</v>
      </c>
      <c r="R130" s="100" t="s">
        <v>48</v>
      </c>
      <c r="S130" s="158">
        <v>1</v>
      </c>
      <c r="T130" s="102" t="s">
        <v>35</v>
      </c>
      <c r="U130" s="157" t="s">
        <v>28</v>
      </c>
      <c r="V130" s="160" t="s">
        <v>293</v>
      </c>
      <c r="W130" s="157" t="s">
        <v>42</v>
      </c>
      <c r="X130" s="157" t="s">
        <v>50</v>
      </c>
    </row>
    <row r="131" spans="1:24" ht="41.25">
      <c r="A131" s="155">
        <f>A130+1</f>
        <v>129</v>
      </c>
      <c r="B131" s="160" t="s">
        <v>278</v>
      </c>
      <c r="C131" s="159">
        <v>2012</v>
      </c>
      <c r="D131" s="157" t="s">
        <v>28</v>
      </c>
      <c r="E131" s="160" t="s">
        <v>60</v>
      </c>
      <c r="F131" s="268" t="s">
        <v>294</v>
      </c>
      <c r="G131" s="157" t="s">
        <v>31</v>
      </c>
      <c r="H131" s="156" t="s">
        <v>42</v>
      </c>
      <c r="I131" s="157" t="s">
        <v>32</v>
      </c>
      <c r="J131" s="157" t="s">
        <v>33</v>
      </c>
      <c r="K131" s="238" t="s">
        <v>34</v>
      </c>
      <c r="L131" s="239" t="s">
        <v>34</v>
      </c>
      <c r="M131" s="239" t="s">
        <v>34</v>
      </c>
      <c r="N131" s="239" t="s">
        <v>34</v>
      </c>
      <c r="O131" s="239" t="s">
        <v>34</v>
      </c>
      <c r="P131" s="239" t="s">
        <v>34</v>
      </c>
      <c r="Q131" s="159" t="s">
        <v>34</v>
      </c>
      <c r="R131" s="100" t="s">
        <v>34</v>
      </c>
      <c r="S131" s="158">
        <v>1</v>
      </c>
      <c r="T131" s="102" t="s">
        <v>35</v>
      </c>
      <c r="U131" s="157" t="s">
        <v>28</v>
      </c>
      <c r="V131" s="160" t="s">
        <v>295</v>
      </c>
      <c r="W131" s="157" t="s">
        <v>42</v>
      </c>
      <c r="X131" s="157" t="s">
        <v>50</v>
      </c>
    </row>
    <row r="132" spans="1:24" ht="51">
      <c r="A132" s="155">
        <f>A131+1</f>
        <v>130</v>
      </c>
      <c r="B132" s="160" t="s">
        <v>278</v>
      </c>
      <c r="C132" s="159">
        <v>2012</v>
      </c>
      <c r="D132" s="157" t="s">
        <v>28</v>
      </c>
      <c r="E132" s="160" t="s">
        <v>63</v>
      </c>
      <c r="F132" s="268" t="s">
        <v>296</v>
      </c>
      <c r="G132" s="157" t="s">
        <v>31</v>
      </c>
      <c r="H132" s="156" t="s">
        <v>42</v>
      </c>
      <c r="I132" s="157" t="s">
        <v>32</v>
      </c>
      <c r="J132" s="157" t="s">
        <v>33</v>
      </c>
      <c r="K132" s="238" t="s">
        <v>34</v>
      </c>
      <c r="L132" s="239" t="s">
        <v>34</v>
      </c>
      <c r="M132" s="239" t="s">
        <v>34</v>
      </c>
      <c r="N132" s="239" t="s">
        <v>34</v>
      </c>
      <c r="O132" s="239" t="s">
        <v>34</v>
      </c>
      <c r="P132" s="239" t="s">
        <v>34</v>
      </c>
      <c r="Q132" s="159" t="s">
        <v>34</v>
      </c>
      <c r="R132" s="100" t="s">
        <v>34</v>
      </c>
      <c r="S132" s="158">
        <v>1</v>
      </c>
      <c r="T132" s="102" t="s">
        <v>35</v>
      </c>
      <c r="U132" s="157" t="s">
        <v>28</v>
      </c>
      <c r="V132" s="160" t="s">
        <v>297</v>
      </c>
      <c r="W132" s="157" t="s">
        <v>42</v>
      </c>
      <c r="X132" s="157" t="s">
        <v>42</v>
      </c>
    </row>
    <row r="133" spans="1:24" ht="41.25">
      <c r="A133" s="155">
        <f>A132+1</f>
        <v>131</v>
      </c>
      <c r="B133" s="160" t="s">
        <v>278</v>
      </c>
      <c r="C133" s="159">
        <v>2012</v>
      </c>
      <c r="D133" s="160" t="s">
        <v>69</v>
      </c>
      <c r="E133" s="160" t="s">
        <v>69</v>
      </c>
      <c r="F133" s="268" t="s">
        <v>298</v>
      </c>
      <c r="G133" s="157" t="s">
        <v>31</v>
      </c>
      <c r="H133" s="156" t="s">
        <v>29</v>
      </c>
      <c r="I133" s="157" t="s">
        <v>71</v>
      </c>
      <c r="J133" s="157" t="s">
        <v>72</v>
      </c>
      <c r="K133" s="238" t="s">
        <v>34</v>
      </c>
      <c r="L133" s="239" t="s">
        <v>34</v>
      </c>
      <c r="M133" s="239" t="s">
        <v>34</v>
      </c>
      <c r="N133" s="239" t="s">
        <v>34</v>
      </c>
      <c r="O133" s="239" t="s">
        <v>34</v>
      </c>
      <c r="P133" s="239" t="s">
        <v>34</v>
      </c>
      <c r="Q133" s="159" t="s">
        <v>34</v>
      </c>
      <c r="R133" s="100" t="s">
        <v>34</v>
      </c>
      <c r="S133" s="158">
        <v>1</v>
      </c>
      <c r="T133" s="103" t="s">
        <v>73</v>
      </c>
      <c r="U133" s="160" t="s">
        <v>299</v>
      </c>
      <c r="V133" s="160" t="s">
        <v>266</v>
      </c>
      <c r="W133" s="160" t="s">
        <v>92</v>
      </c>
      <c r="X133" s="160" t="s">
        <v>92</v>
      </c>
    </row>
    <row r="134" spans="1:24" ht="20.25">
      <c r="A134" s="155">
        <f>A133+1</f>
        <v>132</v>
      </c>
      <c r="B134" s="160" t="s">
        <v>278</v>
      </c>
      <c r="C134" s="159">
        <v>2012</v>
      </c>
      <c r="D134" s="160" t="s">
        <v>74</v>
      </c>
      <c r="E134" s="160" t="s">
        <v>75</v>
      </c>
      <c r="F134" s="268" t="s">
        <v>300</v>
      </c>
      <c r="G134" s="157" t="s">
        <v>31</v>
      </c>
      <c r="H134" s="156" t="s">
        <v>42</v>
      </c>
      <c r="I134" s="157" t="s">
        <v>32</v>
      </c>
      <c r="J134" s="157" t="s">
        <v>33</v>
      </c>
      <c r="K134" s="238" t="s">
        <v>34</v>
      </c>
      <c r="L134" s="239" t="s">
        <v>34</v>
      </c>
      <c r="M134" s="239" t="s">
        <v>34</v>
      </c>
      <c r="N134" s="239" t="s">
        <v>34</v>
      </c>
      <c r="O134" s="239" t="s">
        <v>34</v>
      </c>
      <c r="P134" s="239" t="s">
        <v>34</v>
      </c>
      <c r="Q134" s="159" t="s">
        <v>34</v>
      </c>
      <c r="R134" s="100" t="s">
        <v>34</v>
      </c>
      <c r="S134" s="158">
        <v>1</v>
      </c>
      <c r="T134" s="103" t="s">
        <v>77</v>
      </c>
      <c r="U134" s="160" t="s">
        <v>301</v>
      </c>
      <c r="V134" s="160" t="s">
        <v>75</v>
      </c>
      <c r="W134" s="160" t="s">
        <v>52</v>
      </c>
      <c r="X134" s="160" t="s">
        <v>52</v>
      </c>
    </row>
    <row r="135" spans="1:24" ht="20.25">
      <c r="A135" s="155">
        <f>A134+1</f>
        <v>133</v>
      </c>
      <c r="B135" s="160" t="s">
        <v>278</v>
      </c>
      <c r="C135" s="159">
        <v>2012</v>
      </c>
      <c r="D135" s="160" t="s">
        <v>74</v>
      </c>
      <c r="E135" s="160" t="s">
        <v>75</v>
      </c>
      <c r="F135" s="268" t="s">
        <v>302</v>
      </c>
      <c r="G135" s="157" t="s">
        <v>31</v>
      </c>
      <c r="H135" s="161" t="s">
        <v>39</v>
      </c>
      <c r="I135" s="157" t="s">
        <v>32</v>
      </c>
      <c r="J135" s="157" t="s">
        <v>33</v>
      </c>
      <c r="K135" s="238" t="s">
        <v>48</v>
      </c>
      <c r="L135" s="239" t="s">
        <v>34</v>
      </c>
      <c r="M135" s="239" t="s">
        <v>48</v>
      </c>
      <c r="N135" s="239" t="s">
        <v>34</v>
      </c>
      <c r="O135" s="239" t="s">
        <v>34</v>
      </c>
      <c r="P135" s="239" t="s">
        <v>34</v>
      </c>
      <c r="Q135" s="159" t="s">
        <v>34</v>
      </c>
      <c r="R135" s="100" t="s">
        <v>34</v>
      </c>
      <c r="S135" s="158">
        <v>1</v>
      </c>
      <c r="T135" s="103" t="s">
        <v>77</v>
      </c>
      <c r="U135" s="160" t="s">
        <v>301</v>
      </c>
      <c r="V135" s="160" t="s">
        <v>75</v>
      </c>
      <c r="W135" s="160" t="s">
        <v>303</v>
      </c>
      <c r="X135" s="160" t="s">
        <v>303</v>
      </c>
    </row>
    <row r="136" spans="1:24" ht="20.25">
      <c r="A136" s="155">
        <f>A135+1</f>
        <v>134</v>
      </c>
      <c r="B136" s="160" t="s">
        <v>278</v>
      </c>
      <c r="C136" s="159">
        <v>2012</v>
      </c>
      <c r="D136" s="160" t="s">
        <v>74</v>
      </c>
      <c r="E136" s="160" t="s">
        <v>75</v>
      </c>
      <c r="F136" s="268" t="s">
        <v>304</v>
      </c>
      <c r="G136" s="157" t="s">
        <v>31</v>
      </c>
      <c r="H136" s="161" t="s">
        <v>39</v>
      </c>
      <c r="I136" s="157" t="s">
        <v>32</v>
      </c>
      <c r="J136" s="157" t="s">
        <v>33</v>
      </c>
      <c r="K136" s="238" t="s">
        <v>48</v>
      </c>
      <c r="L136" s="239" t="s">
        <v>34</v>
      </c>
      <c r="M136" s="239" t="s">
        <v>48</v>
      </c>
      <c r="N136" s="239" t="s">
        <v>34</v>
      </c>
      <c r="O136" s="239" t="s">
        <v>34</v>
      </c>
      <c r="P136" s="239" t="s">
        <v>34</v>
      </c>
      <c r="Q136" s="159" t="s">
        <v>34</v>
      </c>
      <c r="R136" s="100" t="s">
        <v>34</v>
      </c>
      <c r="S136" s="158">
        <v>1</v>
      </c>
      <c r="T136" s="103" t="s">
        <v>77</v>
      </c>
      <c r="U136" s="160" t="s">
        <v>301</v>
      </c>
      <c r="V136" s="160" t="s">
        <v>75</v>
      </c>
      <c r="W136" s="160" t="s">
        <v>92</v>
      </c>
      <c r="X136" s="160" t="s">
        <v>92</v>
      </c>
    </row>
    <row r="137" spans="1:24" ht="20.25">
      <c r="A137" s="155">
        <f>A136+1</f>
        <v>135</v>
      </c>
      <c r="B137" s="160" t="s">
        <v>278</v>
      </c>
      <c r="C137" s="159">
        <v>2012</v>
      </c>
      <c r="D137" s="160" t="s">
        <v>74</v>
      </c>
      <c r="E137" s="160" t="s">
        <v>75</v>
      </c>
      <c r="F137" s="268" t="s">
        <v>305</v>
      </c>
      <c r="G137" s="157" t="s">
        <v>31</v>
      </c>
      <c r="H137" s="156" t="s">
        <v>42</v>
      </c>
      <c r="I137" s="157" t="s">
        <v>32</v>
      </c>
      <c r="J137" s="157" t="s">
        <v>33</v>
      </c>
      <c r="K137" s="238" t="s">
        <v>34</v>
      </c>
      <c r="L137" s="239" t="s">
        <v>34</v>
      </c>
      <c r="M137" s="239" t="s">
        <v>34</v>
      </c>
      <c r="N137" s="239" t="s">
        <v>34</v>
      </c>
      <c r="O137" s="239" t="s">
        <v>34</v>
      </c>
      <c r="P137" s="239" t="s">
        <v>34</v>
      </c>
      <c r="Q137" s="159" t="s">
        <v>34</v>
      </c>
      <c r="R137" s="100" t="s">
        <v>34</v>
      </c>
      <c r="S137" s="158">
        <v>1</v>
      </c>
      <c r="T137" s="103" t="s">
        <v>77</v>
      </c>
      <c r="U137" s="160" t="s">
        <v>301</v>
      </c>
      <c r="V137" s="160" t="s">
        <v>75</v>
      </c>
      <c r="W137" s="157" t="s">
        <v>42</v>
      </c>
      <c r="X137" s="157" t="s">
        <v>42</v>
      </c>
    </row>
    <row r="138" spans="1:24" ht="41.25">
      <c r="A138" s="155">
        <f>A137+1</f>
        <v>136</v>
      </c>
      <c r="B138" s="160" t="s">
        <v>278</v>
      </c>
      <c r="C138" s="159">
        <v>2012</v>
      </c>
      <c r="D138" s="160" t="s">
        <v>74</v>
      </c>
      <c r="E138" s="160" t="s">
        <v>75</v>
      </c>
      <c r="F138" s="268" t="s">
        <v>306</v>
      </c>
      <c r="G138" s="157" t="s">
        <v>31</v>
      </c>
      <c r="H138" s="156" t="s">
        <v>42</v>
      </c>
      <c r="I138" s="157" t="s">
        <v>32</v>
      </c>
      <c r="J138" s="157" t="s">
        <v>33</v>
      </c>
      <c r="K138" s="238" t="s">
        <v>34</v>
      </c>
      <c r="L138" s="239" t="s">
        <v>34</v>
      </c>
      <c r="M138" s="239" t="s">
        <v>34</v>
      </c>
      <c r="N138" s="239" t="s">
        <v>34</v>
      </c>
      <c r="O138" s="239" t="s">
        <v>34</v>
      </c>
      <c r="P138" s="239" t="s">
        <v>34</v>
      </c>
      <c r="Q138" s="159" t="s">
        <v>34</v>
      </c>
      <c r="R138" s="100" t="s">
        <v>34</v>
      </c>
      <c r="S138" s="158">
        <v>1</v>
      </c>
      <c r="T138" s="103" t="s">
        <v>77</v>
      </c>
      <c r="U138" s="160" t="s">
        <v>301</v>
      </c>
      <c r="V138" s="160" t="s">
        <v>75</v>
      </c>
      <c r="W138" s="157" t="s">
        <v>42</v>
      </c>
      <c r="X138" s="157" t="s">
        <v>42</v>
      </c>
    </row>
    <row r="139" spans="1:24" ht="51">
      <c r="A139" s="155">
        <f>A138+1</f>
        <v>137</v>
      </c>
      <c r="B139" s="160" t="s">
        <v>278</v>
      </c>
      <c r="C139" s="159">
        <v>2012</v>
      </c>
      <c r="D139" s="160" t="s">
        <v>74</v>
      </c>
      <c r="E139" s="160" t="s">
        <v>79</v>
      </c>
      <c r="F139" s="268" t="s">
        <v>307</v>
      </c>
      <c r="G139" s="157" t="s">
        <v>31</v>
      </c>
      <c r="H139" s="161" t="s">
        <v>29</v>
      </c>
      <c r="I139" s="157" t="s">
        <v>32</v>
      </c>
      <c r="J139" s="157" t="s">
        <v>33</v>
      </c>
      <c r="K139" s="238" t="s">
        <v>34</v>
      </c>
      <c r="L139" s="239" t="s">
        <v>34</v>
      </c>
      <c r="M139" s="239" t="s">
        <v>34</v>
      </c>
      <c r="N139" s="239" t="s">
        <v>34</v>
      </c>
      <c r="O139" s="239" t="s">
        <v>34</v>
      </c>
      <c r="P139" s="239" t="s">
        <v>34</v>
      </c>
      <c r="Q139" s="159" t="s">
        <v>34</v>
      </c>
      <c r="R139" s="100" t="s">
        <v>34</v>
      </c>
      <c r="S139" s="158">
        <v>1</v>
      </c>
      <c r="T139" s="103" t="s">
        <v>77</v>
      </c>
      <c r="U139" s="160" t="s">
        <v>301</v>
      </c>
      <c r="V139" s="160" t="s">
        <v>79</v>
      </c>
      <c r="W139" s="160" t="s">
        <v>92</v>
      </c>
      <c r="X139" s="160" t="s">
        <v>92</v>
      </c>
    </row>
    <row r="140" spans="1:24" ht="41.25">
      <c r="A140" s="155">
        <f>A139+1</f>
        <v>138</v>
      </c>
      <c r="B140" s="160" t="s">
        <v>278</v>
      </c>
      <c r="C140" s="159">
        <v>2012</v>
      </c>
      <c r="D140" s="160" t="s">
        <v>96</v>
      </c>
      <c r="E140" s="160" t="s">
        <v>308</v>
      </c>
      <c r="F140" s="268" t="s">
        <v>309</v>
      </c>
      <c r="G140" s="157" t="s">
        <v>31</v>
      </c>
      <c r="H140" s="161" t="s">
        <v>39</v>
      </c>
      <c r="I140" s="160" t="s">
        <v>90</v>
      </c>
      <c r="J140" s="160" t="s">
        <v>104</v>
      </c>
      <c r="K140" s="240" t="s">
        <v>34</v>
      </c>
      <c r="L140" s="241" t="s">
        <v>34</v>
      </c>
      <c r="M140" s="241" t="s">
        <v>34</v>
      </c>
      <c r="N140" s="241" t="s">
        <v>34</v>
      </c>
      <c r="O140" s="241" t="s">
        <v>34</v>
      </c>
      <c r="P140" s="241" t="s">
        <v>34</v>
      </c>
      <c r="Q140" s="159" t="s">
        <v>34</v>
      </c>
      <c r="R140" s="100" t="s">
        <v>34</v>
      </c>
      <c r="S140" s="158">
        <v>1</v>
      </c>
      <c r="T140" s="103" t="s">
        <v>99</v>
      </c>
      <c r="U140" s="160" t="s">
        <v>310</v>
      </c>
      <c r="V140" s="160" t="s">
        <v>308</v>
      </c>
      <c r="W140" s="160" t="s">
        <v>92</v>
      </c>
      <c r="X140" s="160" t="s">
        <v>92</v>
      </c>
    </row>
    <row r="141" spans="1:24" ht="51">
      <c r="A141" s="155">
        <f>A140+1</f>
        <v>139</v>
      </c>
      <c r="B141" s="160" t="s">
        <v>278</v>
      </c>
      <c r="C141" s="159">
        <v>2012</v>
      </c>
      <c r="D141" s="160" t="s">
        <v>106</v>
      </c>
      <c r="E141" s="160" t="s">
        <v>107</v>
      </c>
      <c r="F141" s="268" t="s">
        <v>311</v>
      </c>
      <c r="G141" s="157" t="s">
        <v>31</v>
      </c>
      <c r="H141" s="156" t="s">
        <v>29</v>
      </c>
      <c r="I141" s="160" t="s">
        <v>71</v>
      </c>
      <c r="J141" s="160" t="s">
        <v>109</v>
      </c>
      <c r="K141" s="240" t="s">
        <v>34</v>
      </c>
      <c r="L141" s="241" t="s">
        <v>34</v>
      </c>
      <c r="M141" s="241" t="s">
        <v>34</v>
      </c>
      <c r="N141" s="241" t="s">
        <v>34</v>
      </c>
      <c r="O141" s="241" t="s">
        <v>34</v>
      </c>
      <c r="P141" s="241" t="s">
        <v>34</v>
      </c>
      <c r="Q141" s="159" t="s">
        <v>34</v>
      </c>
      <c r="R141" s="100" t="s">
        <v>34</v>
      </c>
      <c r="S141" s="158">
        <v>1</v>
      </c>
      <c r="T141" s="103" t="s">
        <v>110</v>
      </c>
      <c r="U141" s="160" t="s">
        <v>312</v>
      </c>
      <c r="V141" s="160" t="s">
        <v>313</v>
      </c>
      <c r="W141" s="160" t="s">
        <v>36</v>
      </c>
      <c r="X141" s="160" t="s">
        <v>36</v>
      </c>
    </row>
    <row r="142" spans="1:24" ht="51">
      <c r="A142" s="155">
        <f>A141+1</f>
        <v>140</v>
      </c>
      <c r="B142" s="160" t="s">
        <v>278</v>
      </c>
      <c r="C142" s="159">
        <v>2012</v>
      </c>
      <c r="D142" s="160" t="s">
        <v>106</v>
      </c>
      <c r="E142" s="160" t="s">
        <v>107</v>
      </c>
      <c r="F142" s="268" t="s">
        <v>314</v>
      </c>
      <c r="G142" s="157" t="s">
        <v>31</v>
      </c>
      <c r="H142" s="161" t="s">
        <v>29</v>
      </c>
      <c r="I142" s="160" t="s">
        <v>71</v>
      </c>
      <c r="J142" s="160" t="s">
        <v>109</v>
      </c>
      <c r="K142" s="240" t="s">
        <v>34</v>
      </c>
      <c r="L142" s="241" t="s">
        <v>34</v>
      </c>
      <c r="M142" s="241" t="s">
        <v>34</v>
      </c>
      <c r="N142" s="241" t="s">
        <v>34</v>
      </c>
      <c r="O142" s="241" t="s">
        <v>34</v>
      </c>
      <c r="P142" s="241" t="s">
        <v>34</v>
      </c>
      <c r="Q142" s="159" t="s">
        <v>34</v>
      </c>
      <c r="R142" s="100" t="s">
        <v>34</v>
      </c>
      <c r="S142" s="158">
        <v>1</v>
      </c>
      <c r="T142" s="103" t="s">
        <v>110</v>
      </c>
      <c r="U142" s="160" t="s">
        <v>312</v>
      </c>
      <c r="V142" s="160" t="s">
        <v>313</v>
      </c>
      <c r="W142" s="160" t="s">
        <v>36</v>
      </c>
      <c r="X142" s="160" t="s">
        <v>36</v>
      </c>
    </row>
    <row r="143" spans="1:24" ht="51">
      <c r="A143" s="155">
        <f>A142+1</f>
        <v>141</v>
      </c>
      <c r="B143" s="160" t="s">
        <v>278</v>
      </c>
      <c r="C143" s="159">
        <v>2012</v>
      </c>
      <c r="D143" s="160" t="s">
        <v>106</v>
      </c>
      <c r="E143" s="160" t="s">
        <v>107</v>
      </c>
      <c r="F143" s="268" t="s">
        <v>315</v>
      </c>
      <c r="G143" s="157" t="s">
        <v>31</v>
      </c>
      <c r="H143" s="156" t="s">
        <v>42</v>
      </c>
      <c r="I143" s="160" t="s">
        <v>71</v>
      </c>
      <c r="J143" s="160" t="s">
        <v>109</v>
      </c>
      <c r="K143" s="240" t="s">
        <v>34</v>
      </c>
      <c r="L143" s="241" t="s">
        <v>34</v>
      </c>
      <c r="M143" s="241" t="s">
        <v>34</v>
      </c>
      <c r="N143" s="241" t="s">
        <v>34</v>
      </c>
      <c r="O143" s="241" t="s">
        <v>34</v>
      </c>
      <c r="P143" s="241" t="s">
        <v>34</v>
      </c>
      <c r="Q143" s="159" t="s">
        <v>34</v>
      </c>
      <c r="R143" s="100" t="s">
        <v>34</v>
      </c>
      <c r="S143" s="158">
        <v>1</v>
      </c>
      <c r="T143" s="103" t="s">
        <v>110</v>
      </c>
      <c r="U143" s="160" t="s">
        <v>312</v>
      </c>
      <c r="V143" s="160" t="s">
        <v>313</v>
      </c>
      <c r="W143" s="157" t="s">
        <v>42</v>
      </c>
      <c r="X143" s="157" t="s">
        <v>42</v>
      </c>
    </row>
    <row r="144" spans="1:24" ht="51">
      <c r="A144" s="155">
        <f>A143+1</f>
        <v>142</v>
      </c>
      <c r="B144" s="160" t="s">
        <v>278</v>
      </c>
      <c r="C144" s="159">
        <v>2012</v>
      </c>
      <c r="D144" s="160" t="s">
        <v>106</v>
      </c>
      <c r="E144" s="160" t="s">
        <v>107</v>
      </c>
      <c r="F144" s="268" t="s">
        <v>316</v>
      </c>
      <c r="G144" s="157" t="s">
        <v>31</v>
      </c>
      <c r="H144" s="161" t="s">
        <v>39</v>
      </c>
      <c r="I144" s="160" t="s">
        <v>71</v>
      </c>
      <c r="J144" s="160" t="s">
        <v>109</v>
      </c>
      <c r="K144" s="240" t="s">
        <v>34</v>
      </c>
      <c r="L144" s="241" t="s">
        <v>34</v>
      </c>
      <c r="M144" s="241" t="s">
        <v>34</v>
      </c>
      <c r="N144" s="241" t="s">
        <v>34</v>
      </c>
      <c r="O144" s="241" t="s">
        <v>34</v>
      </c>
      <c r="P144" s="241" t="s">
        <v>34</v>
      </c>
      <c r="Q144" s="159" t="s">
        <v>34</v>
      </c>
      <c r="R144" s="100" t="s">
        <v>34</v>
      </c>
      <c r="S144" s="158">
        <v>1</v>
      </c>
      <c r="T144" s="103" t="s">
        <v>110</v>
      </c>
      <c r="U144" s="160" t="s">
        <v>312</v>
      </c>
      <c r="V144" s="160" t="s">
        <v>313</v>
      </c>
      <c r="W144" s="160" t="s">
        <v>78</v>
      </c>
      <c r="X144" s="160" t="s">
        <v>78</v>
      </c>
    </row>
    <row r="145" spans="1:24" ht="41.25">
      <c r="A145" s="155">
        <f>A144+1</f>
        <v>143</v>
      </c>
      <c r="B145" s="160" t="s">
        <v>278</v>
      </c>
      <c r="C145" s="159">
        <v>2012</v>
      </c>
      <c r="D145" s="160" t="s">
        <v>106</v>
      </c>
      <c r="E145" s="160" t="s">
        <v>122</v>
      </c>
      <c r="F145" s="268" t="s">
        <v>317</v>
      </c>
      <c r="G145" s="157" t="s">
        <v>31</v>
      </c>
      <c r="H145" s="156" t="s">
        <v>42</v>
      </c>
      <c r="I145" s="160" t="s">
        <v>71</v>
      </c>
      <c r="J145" s="160" t="s">
        <v>109</v>
      </c>
      <c r="K145" s="240" t="s">
        <v>34</v>
      </c>
      <c r="L145" s="241" t="s">
        <v>34</v>
      </c>
      <c r="M145" s="241" t="s">
        <v>34</v>
      </c>
      <c r="N145" s="241" t="s">
        <v>34</v>
      </c>
      <c r="O145" s="241" t="s">
        <v>34</v>
      </c>
      <c r="P145" s="241" t="s">
        <v>34</v>
      </c>
      <c r="Q145" s="159" t="s">
        <v>34</v>
      </c>
      <c r="R145" s="100" t="s">
        <v>34</v>
      </c>
      <c r="S145" s="158">
        <v>1</v>
      </c>
      <c r="T145" s="103" t="s">
        <v>110</v>
      </c>
      <c r="U145" s="160" t="s">
        <v>312</v>
      </c>
      <c r="V145" s="160" t="s">
        <v>318</v>
      </c>
      <c r="W145" s="157" t="s">
        <v>42</v>
      </c>
      <c r="X145" s="157" t="s">
        <v>42</v>
      </c>
    </row>
    <row r="146" spans="1:24" ht="41.25">
      <c r="A146" s="155">
        <f>A145+1</f>
        <v>144</v>
      </c>
      <c r="B146" s="160" t="s">
        <v>278</v>
      </c>
      <c r="C146" s="159">
        <v>2012</v>
      </c>
      <c r="D146" s="160" t="s">
        <v>106</v>
      </c>
      <c r="E146" s="160" t="s">
        <v>122</v>
      </c>
      <c r="F146" s="268" t="s">
        <v>319</v>
      </c>
      <c r="G146" s="157" t="s">
        <v>31</v>
      </c>
      <c r="H146" s="156" t="s">
        <v>50</v>
      </c>
      <c r="I146" s="157" t="s">
        <v>71</v>
      </c>
      <c r="J146" s="160" t="s">
        <v>109</v>
      </c>
      <c r="K146" s="240" t="s">
        <v>34</v>
      </c>
      <c r="L146" s="241" t="s">
        <v>34</v>
      </c>
      <c r="M146" s="241" t="s">
        <v>34</v>
      </c>
      <c r="N146" s="241" t="s">
        <v>34</v>
      </c>
      <c r="O146" s="241" t="s">
        <v>34</v>
      </c>
      <c r="P146" s="241" t="s">
        <v>34</v>
      </c>
      <c r="Q146" s="159" t="s">
        <v>34</v>
      </c>
      <c r="R146" s="100" t="s">
        <v>48</v>
      </c>
      <c r="S146" s="158">
        <v>1</v>
      </c>
      <c r="T146" s="103" t="s">
        <v>110</v>
      </c>
      <c r="U146" s="160" t="s">
        <v>312</v>
      </c>
      <c r="V146" s="160" t="s">
        <v>318</v>
      </c>
      <c r="W146" s="157" t="s">
        <v>42</v>
      </c>
      <c r="X146" s="157" t="s">
        <v>50</v>
      </c>
    </row>
    <row r="147" spans="1:24" ht="81">
      <c r="A147" s="155">
        <f>A146+1</f>
        <v>145</v>
      </c>
      <c r="B147" s="160" t="s">
        <v>278</v>
      </c>
      <c r="C147" s="159">
        <v>2012</v>
      </c>
      <c r="D147" s="160" t="s">
        <v>106</v>
      </c>
      <c r="E147" s="160" t="s">
        <v>131</v>
      </c>
      <c r="F147" s="268" t="s">
        <v>320</v>
      </c>
      <c r="G147" s="157" t="s">
        <v>82</v>
      </c>
      <c r="H147" s="161" t="s">
        <v>83</v>
      </c>
      <c r="I147" s="160" t="s">
        <v>71</v>
      </c>
      <c r="J147" s="160" t="s">
        <v>109</v>
      </c>
      <c r="K147" s="240" t="s">
        <v>34</v>
      </c>
      <c r="L147" s="241" t="s">
        <v>34</v>
      </c>
      <c r="M147" s="241" t="s">
        <v>34</v>
      </c>
      <c r="N147" s="241" t="s">
        <v>34</v>
      </c>
      <c r="O147" s="241" t="s">
        <v>34</v>
      </c>
      <c r="P147" s="241" t="s">
        <v>34</v>
      </c>
      <c r="Q147" s="159" t="s">
        <v>34</v>
      </c>
      <c r="R147" s="100" t="s">
        <v>34</v>
      </c>
      <c r="S147" s="158">
        <v>1</v>
      </c>
      <c r="T147" s="103" t="s">
        <v>110</v>
      </c>
      <c r="U147" s="160" t="s">
        <v>312</v>
      </c>
      <c r="V147" s="160" t="s">
        <v>318</v>
      </c>
      <c r="W147" s="160" t="s">
        <v>68</v>
      </c>
      <c r="X147" s="160" t="s">
        <v>68</v>
      </c>
    </row>
    <row r="148" spans="1:24" ht="41.25">
      <c r="A148" s="155">
        <f>A147+1</f>
        <v>146</v>
      </c>
      <c r="B148" s="160" t="s">
        <v>278</v>
      </c>
      <c r="C148" s="159">
        <v>2012</v>
      </c>
      <c r="D148" s="160" t="s">
        <v>106</v>
      </c>
      <c r="E148" s="160" t="s">
        <v>131</v>
      </c>
      <c r="F148" s="268" t="s">
        <v>321</v>
      </c>
      <c r="G148" s="157" t="s">
        <v>31</v>
      </c>
      <c r="H148" s="156" t="s">
        <v>39</v>
      </c>
      <c r="I148" s="160" t="s">
        <v>71</v>
      </c>
      <c r="J148" s="160" t="s">
        <v>109</v>
      </c>
      <c r="K148" s="240" t="s">
        <v>34</v>
      </c>
      <c r="L148" s="241" t="s">
        <v>34</v>
      </c>
      <c r="M148" s="241" t="s">
        <v>34</v>
      </c>
      <c r="N148" s="241" t="s">
        <v>34</v>
      </c>
      <c r="O148" s="241" t="s">
        <v>34</v>
      </c>
      <c r="P148" s="241" t="s">
        <v>34</v>
      </c>
      <c r="Q148" s="159" t="s">
        <v>34</v>
      </c>
      <c r="R148" s="100" t="s">
        <v>34</v>
      </c>
      <c r="S148" s="158">
        <v>1</v>
      </c>
      <c r="T148" s="103" t="s">
        <v>110</v>
      </c>
      <c r="U148" s="160" t="s">
        <v>312</v>
      </c>
      <c r="V148" s="160" t="s">
        <v>318</v>
      </c>
      <c r="W148" s="157" t="s">
        <v>42</v>
      </c>
      <c r="X148" s="157" t="s">
        <v>42</v>
      </c>
    </row>
    <row r="149" spans="1:24" ht="41.25">
      <c r="A149" s="155">
        <f>A148+1</f>
        <v>147</v>
      </c>
      <c r="B149" s="160" t="s">
        <v>278</v>
      </c>
      <c r="C149" s="159">
        <v>2012</v>
      </c>
      <c r="D149" s="160" t="s">
        <v>106</v>
      </c>
      <c r="E149" s="160" t="s">
        <v>131</v>
      </c>
      <c r="F149" s="268" t="s">
        <v>322</v>
      </c>
      <c r="G149" s="157" t="s">
        <v>31</v>
      </c>
      <c r="H149" s="156" t="s">
        <v>42</v>
      </c>
      <c r="I149" s="160" t="s">
        <v>71</v>
      </c>
      <c r="J149" s="160" t="s">
        <v>109</v>
      </c>
      <c r="K149" s="240" t="s">
        <v>34</v>
      </c>
      <c r="L149" s="241" t="s">
        <v>34</v>
      </c>
      <c r="M149" s="241" t="s">
        <v>34</v>
      </c>
      <c r="N149" s="241" t="s">
        <v>34</v>
      </c>
      <c r="O149" s="241" t="s">
        <v>34</v>
      </c>
      <c r="P149" s="241" t="s">
        <v>34</v>
      </c>
      <c r="Q149" s="159" t="s">
        <v>34</v>
      </c>
      <c r="R149" s="100" t="s">
        <v>34</v>
      </c>
      <c r="S149" s="158">
        <v>1</v>
      </c>
      <c r="T149" s="103" t="s">
        <v>110</v>
      </c>
      <c r="U149" s="160" t="s">
        <v>312</v>
      </c>
      <c r="V149" s="160" t="s">
        <v>318</v>
      </c>
      <c r="W149" s="157" t="s">
        <v>42</v>
      </c>
      <c r="X149" s="157" t="s">
        <v>42</v>
      </c>
    </row>
    <row r="150" spans="1:24" ht="51">
      <c r="A150" s="155">
        <f>A149+1</f>
        <v>148</v>
      </c>
      <c r="B150" s="160" t="s">
        <v>278</v>
      </c>
      <c r="C150" s="159">
        <v>2012</v>
      </c>
      <c r="D150" s="160" t="s">
        <v>106</v>
      </c>
      <c r="E150" s="160" t="s">
        <v>126</v>
      </c>
      <c r="F150" s="268" t="s">
        <v>323</v>
      </c>
      <c r="G150" s="157" t="s">
        <v>31</v>
      </c>
      <c r="H150" s="156" t="s">
        <v>29</v>
      </c>
      <c r="I150" s="160" t="s">
        <v>71</v>
      </c>
      <c r="J150" s="160" t="s">
        <v>109</v>
      </c>
      <c r="K150" s="240" t="s">
        <v>48</v>
      </c>
      <c r="L150" s="241" t="s">
        <v>34</v>
      </c>
      <c r="M150" s="241" t="s">
        <v>34</v>
      </c>
      <c r="N150" s="241" t="s">
        <v>34</v>
      </c>
      <c r="O150" s="241" t="s">
        <v>34</v>
      </c>
      <c r="P150" s="241" t="s">
        <v>34</v>
      </c>
      <c r="Q150" s="159" t="s">
        <v>34</v>
      </c>
      <c r="R150" s="100" t="s">
        <v>34</v>
      </c>
      <c r="S150" s="158">
        <v>1</v>
      </c>
      <c r="T150" s="103" t="s">
        <v>110</v>
      </c>
      <c r="U150" s="160" t="s">
        <v>312</v>
      </c>
      <c r="V150" s="160" t="s">
        <v>126</v>
      </c>
      <c r="W150" s="160" t="s">
        <v>36</v>
      </c>
      <c r="X150" s="160" t="s">
        <v>36</v>
      </c>
    </row>
    <row r="151" spans="1:24" ht="41.25">
      <c r="A151" s="155">
        <f>A150+1</f>
        <v>149</v>
      </c>
      <c r="B151" s="160" t="s">
        <v>278</v>
      </c>
      <c r="C151" s="159">
        <v>2012</v>
      </c>
      <c r="D151" s="160" t="s">
        <v>106</v>
      </c>
      <c r="E151" s="160" t="s">
        <v>131</v>
      </c>
      <c r="F151" s="268" t="s">
        <v>324</v>
      </c>
      <c r="G151" s="157" t="s">
        <v>31</v>
      </c>
      <c r="H151" s="161" t="s">
        <v>39</v>
      </c>
      <c r="I151" s="160" t="s">
        <v>71</v>
      </c>
      <c r="J151" s="160" t="s">
        <v>109</v>
      </c>
      <c r="K151" s="240" t="s">
        <v>34</v>
      </c>
      <c r="L151" s="241" t="s">
        <v>34</v>
      </c>
      <c r="M151" s="241" t="s">
        <v>34</v>
      </c>
      <c r="N151" s="241" t="s">
        <v>34</v>
      </c>
      <c r="O151" s="241" t="s">
        <v>34</v>
      </c>
      <c r="P151" s="241" t="s">
        <v>34</v>
      </c>
      <c r="Q151" s="159" t="s">
        <v>34</v>
      </c>
      <c r="R151" s="100" t="s">
        <v>34</v>
      </c>
      <c r="S151" s="158">
        <v>1</v>
      </c>
      <c r="T151" s="103" t="s">
        <v>110</v>
      </c>
      <c r="U151" s="160" t="s">
        <v>312</v>
      </c>
      <c r="V151" s="160" t="s">
        <v>131</v>
      </c>
      <c r="W151" s="160" t="s">
        <v>36</v>
      </c>
      <c r="X151" s="160" t="s">
        <v>36</v>
      </c>
    </row>
    <row r="152" spans="1:24" ht="41.25">
      <c r="A152" s="155">
        <f>A151+1</f>
        <v>150</v>
      </c>
      <c r="B152" s="160" t="s">
        <v>278</v>
      </c>
      <c r="C152" s="159">
        <v>2012</v>
      </c>
      <c r="D152" s="160" t="s">
        <v>106</v>
      </c>
      <c r="E152" s="160" t="s">
        <v>131</v>
      </c>
      <c r="F152" s="268" t="s">
        <v>325</v>
      </c>
      <c r="G152" s="157" t="s">
        <v>31</v>
      </c>
      <c r="H152" s="156" t="s">
        <v>42</v>
      </c>
      <c r="I152" s="160" t="s">
        <v>71</v>
      </c>
      <c r="J152" s="160" t="s">
        <v>109</v>
      </c>
      <c r="K152" s="240" t="s">
        <v>34</v>
      </c>
      <c r="L152" s="241" t="s">
        <v>34</v>
      </c>
      <c r="M152" s="241" t="s">
        <v>34</v>
      </c>
      <c r="N152" s="241" t="s">
        <v>34</v>
      </c>
      <c r="O152" s="241" t="s">
        <v>34</v>
      </c>
      <c r="P152" s="241" t="s">
        <v>34</v>
      </c>
      <c r="Q152" s="159" t="s">
        <v>34</v>
      </c>
      <c r="R152" s="100" t="s">
        <v>34</v>
      </c>
      <c r="S152" s="158">
        <v>1</v>
      </c>
      <c r="T152" s="103" t="s">
        <v>110</v>
      </c>
      <c r="U152" s="160" t="s">
        <v>312</v>
      </c>
      <c r="V152" s="160" t="s">
        <v>131</v>
      </c>
      <c r="W152" s="157" t="s">
        <v>42</v>
      </c>
      <c r="X152" s="157" t="s">
        <v>42</v>
      </c>
    </row>
    <row r="153" spans="1:24" ht="41.25">
      <c r="A153" s="155">
        <f>A152+1</f>
        <v>151</v>
      </c>
      <c r="B153" s="160" t="s">
        <v>278</v>
      </c>
      <c r="C153" s="159">
        <v>2012</v>
      </c>
      <c r="D153" s="160" t="s">
        <v>106</v>
      </c>
      <c r="E153" s="160" t="s">
        <v>131</v>
      </c>
      <c r="F153" s="268" t="s">
        <v>326</v>
      </c>
      <c r="G153" s="157" t="s">
        <v>31</v>
      </c>
      <c r="H153" s="156" t="s">
        <v>42</v>
      </c>
      <c r="I153" s="160" t="s">
        <v>71</v>
      </c>
      <c r="J153" s="160" t="s">
        <v>109</v>
      </c>
      <c r="K153" s="240" t="s">
        <v>48</v>
      </c>
      <c r="L153" s="241" t="s">
        <v>34</v>
      </c>
      <c r="M153" s="241" t="s">
        <v>34</v>
      </c>
      <c r="N153" s="241" t="s">
        <v>34</v>
      </c>
      <c r="O153" s="241" t="s">
        <v>34</v>
      </c>
      <c r="P153" s="241" t="s">
        <v>34</v>
      </c>
      <c r="Q153" s="159" t="s">
        <v>34</v>
      </c>
      <c r="R153" s="100" t="s">
        <v>34</v>
      </c>
      <c r="S153" s="158">
        <v>1</v>
      </c>
      <c r="T153" s="103" t="s">
        <v>110</v>
      </c>
      <c r="U153" s="160" t="s">
        <v>312</v>
      </c>
      <c r="V153" s="160" t="s">
        <v>131</v>
      </c>
      <c r="W153" s="157" t="s">
        <v>42</v>
      </c>
      <c r="X153" s="157" t="s">
        <v>42</v>
      </c>
    </row>
    <row r="154" spans="1:24" ht="41.25">
      <c r="A154" s="155">
        <f>A153+1</f>
        <v>152</v>
      </c>
      <c r="B154" s="160" t="s">
        <v>278</v>
      </c>
      <c r="C154" s="159">
        <v>2012</v>
      </c>
      <c r="D154" s="160" t="s">
        <v>106</v>
      </c>
      <c r="E154" s="160" t="s">
        <v>131</v>
      </c>
      <c r="F154" s="268" t="s">
        <v>327</v>
      </c>
      <c r="G154" s="157" t="s">
        <v>31</v>
      </c>
      <c r="H154" s="156" t="s">
        <v>42</v>
      </c>
      <c r="I154" s="160" t="s">
        <v>71</v>
      </c>
      <c r="J154" s="160" t="s">
        <v>109</v>
      </c>
      <c r="K154" s="240" t="s">
        <v>34</v>
      </c>
      <c r="L154" s="241" t="s">
        <v>34</v>
      </c>
      <c r="M154" s="241" t="s">
        <v>34</v>
      </c>
      <c r="N154" s="241" t="s">
        <v>34</v>
      </c>
      <c r="O154" s="241" t="s">
        <v>34</v>
      </c>
      <c r="P154" s="241" t="s">
        <v>34</v>
      </c>
      <c r="Q154" s="159" t="s">
        <v>34</v>
      </c>
      <c r="R154" s="100" t="s">
        <v>34</v>
      </c>
      <c r="S154" s="158">
        <v>1</v>
      </c>
      <c r="T154" s="103" t="s">
        <v>110</v>
      </c>
      <c r="U154" s="160" t="s">
        <v>312</v>
      </c>
      <c r="V154" s="160" t="s">
        <v>131</v>
      </c>
      <c r="W154" s="157" t="s">
        <v>42</v>
      </c>
      <c r="X154" s="157" t="s">
        <v>42</v>
      </c>
    </row>
    <row r="155" spans="1:24" ht="41.25">
      <c r="A155" s="155">
        <f>A154+1</f>
        <v>153</v>
      </c>
      <c r="B155" s="160" t="s">
        <v>278</v>
      </c>
      <c r="C155" s="159">
        <v>2012</v>
      </c>
      <c r="D155" s="160" t="s">
        <v>139</v>
      </c>
      <c r="E155" s="160" t="s">
        <v>156</v>
      </c>
      <c r="F155" s="268" t="s">
        <v>328</v>
      </c>
      <c r="G155" s="157" t="s">
        <v>31</v>
      </c>
      <c r="H155" s="156" t="s">
        <v>50</v>
      </c>
      <c r="I155" s="157" t="s">
        <v>71</v>
      </c>
      <c r="J155" s="160" t="s">
        <v>142</v>
      </c>
      <c r="K155" s="240" t="s">
        <v>34</v>
      </c>
      <c r="L155" s="241" t="s">
        <v>34</v>
      </c>
      <c r="M155" s="241" t="s">
        <v>34</v>
      </c>
      <c r="N155" s="241" t="s">
        <v>34</v>
      </c>
      <c r="O155" s="241" t="s">
        <v>34</v>
      </c>
      <c r="P155" s="241" t="s">
        <v>34</v>
      </c>
      <c r="Q155" s="159" t="s">
        <v>48</v>
      </c>
      <c r="R155" s="100" t="s">
        <v>48</v>
      </c>
      <c r="S155" s="158">
        <v>1</v>
      </c>
      <c r="T155" s="103" t="s">
        <v>143</v>
      </c>
      <c r="U155" s="160" t="s">
        <v>329</v>
      </c>
      <c r="V155" s="160" t="s">
        <v>156</v>
      </c>
      <c r="W155" s="157" t="s">
        <v>42</v>
      </c>
      <c r="X155" s="157" t="s">
        <v>50</v>
      </c>
    </row>
    <row r="156" spans="1:24" ht="30.75">
      <c r="A156" s="155">
        <f>A155+1</f>
        <v>154</v>
      </c>
      <c r="B156" s="160" t="s">
        <v>278</v>
      </c>
      <c r="C156" s="159">
        <v>2012</v>
      </c>
      <c r="D156" s="160" t="s">
        <v>162</v>
      </c>
      <c r="E156" s="160" t="s">
        <v>162</v>
      </c>
      <c r="F156" s="268" t="s">
        <v>330</v>
      </c>
      <c r="G156" s="157" t="s">
        <v>119</v>
      </c>
      <c r="H156" s="156" t="s">
        <v>120</v>
      </c>
      <c r="I156" s="160" t="s">
        <v>164</v>
      </c>
      <c r="J156" s="160" t="s">
        <v>15</v>
      </c>
      <c r="K156" s="240" t="s">
        <v>34</v>
      </c>
      <c r="L156" s="241" t="s">
        <v>34</v>
      </c>
      <c r="M156" s="241" t="s">
        <v>48</v>
      </c>
      <c r="N156" s="241" t="s">
        <v>34</v>
      </c>
      <c r="O156" s="241" t="s">
        <v>34</v>
      </c>
      <c r="P156" s="241" t="s">
        <v>34</v>
      </c>
      <c r="Q156" s="159" t="s">
        <v>34</v>
      </c>
      <c r="R156" s="100" t="s">
        <v>34</v>
      </c>
      <c r="S156" s="163">
        <v>1</v>
      </c>
      <c r="T156" s="103" t="s">
        <v>165</v>
      </c>
      <c r="U156" s="160" t="s">
        <v>331</v>
      </c>
      <c r="V156" s="160" t="s">
        <v>332</v>
      </c>
      <c r="W156" s="160" t="s">
        <v>333</v>
      </c>
      <c r="X156" s="160" t="s">
        <v>333</v>
      </c>
    </row>
    <row r="157" spans="1:24" ht="30.75">
      <c r="A157" s="155">
        <f>A156+1</f>
        <v>155</v>
      </c>
      <c r="B157" s="160" t="s">
        <v>278</v>
      </c>
      <c r="C157" s="159">
        <v>2012</v>
      </c>
      <c r="D157" s="160" t="s">
        <v>162</v>
      </c>
      <c r="E157" s="160" t="s">
        <v>162</v>
      </c>
      <c r="F157" s="268" t="s">
        <v>334</v>
      </c>
      <c r="G157" s="157" t="s">
        <v>31</v>
      </c>
      <c r="H157" s="156" t="s">
        <v>46</v>
      </c>
      <c r="I157" s="160" t="s">
        <v>164</v>
      </c>
      <c r="J157" s="157" t="s">
        <v>15</v>
      </c>
      <c r="K157" s="238" t="s">
        <v>34</v>
      </c>
      <c r="L157" s="239" t="s">
        <v>34</v>
      </c>
      <c r="M157" s="239" t="s">
        <v>48</v>
      </c>
      <c r="N157" s="239" t="s">
        <v>34</v>
      </c>
      <c r="O157" s="239" t="s">
        <v>34</v>
      </c>
      <c r="P157" s="239" t="s">
        <v>34</v>
      </c>
      <c r="Q157" s="159" t="s">
        <v>34</v>
      </c>
      <c r="R157" s="100" t="s">
        <v>34</v>
      </c>
      <c r="S157" s="163">
        <v>1</v>
      </c>
      <c r="T157" s="103" t="s">
        <v>165</v>
      </c>
      <c r="U157" s="160" t="s">
        <v>331</v>
      </c>
      <c r="V157" s="160" t="s">
        <v>332</v>
      </c>
      <c r="W157" s="160" t="s">
        <v>49</v>
      </c>
      <c r="X157" s="160" t="s">
        <v>49</v>
      </c>
    </row>
    <row r="158" spans="1:24" ht="51">
      <c r="A158" s="155">
        <f>A157+1</f>
        <v>156</v>
      </c>
      <c r="B158" s="160" t="s">
        <v>278</v>
      </c>
      <c r="C158" s="159">
        <v>2012</v>
      </c>
      <c r="D158" s="160" t="s">
        <v>173</v>
      </c>
      <c r="E158" s="160" t="s">
        <v>189</v>
      </c>
      <c r="F158" s="268" t="s">
        <v>335</v>
      </c>
      <c r="G158" s="157" t="s">
        <v>31</v>
      </c>
      <c r="H158" s="161" t="s">
        <v>39</v>
      </c>
      <c r="I158" s="160" t="s">
        <v>173</v>
      </c>
      <c r="J158" s="160" t="s">
        <v>191</v>
      </c>
      <c r="K158" s="240" t="s">
        <v>48</v>
      </c>
      <c r="L158" s="241" t="s">
        <v>48</v>
      </c>
      <c r="M158" s="241" t="s">
        <v>34</v>
      </c>
      <c r="N158" s="241" t="s">
        <v>34</v>
      </c>
      <c r="O158" s="241" t="s">
        <v>34</v>
      </c>
      <c r="P158" s="241" t="s">
        <v>34</v>
      </c>
      <c r="Q158" s="159" t="s">
        <v>34</v>
      </c>
      <c r="R158" s="100" t="s">
        <v>34</v>
      </c>
      <c r="S158" s="163">
        <v>1</v>
      </c>
      <c r="T158" s="103" t="s">
        <v>176</v>
      </c>
      <c r="U158" s="160" t="s">
        <v>331</v>
      </c>
      <c r="V158" s="160" t="s">
        <v>189</v>
      </c>
      <c r="W158" s="160" t="s">
        <v>36</v>
      </c>
      <c r="X158" s="160" t="s">
        <v>36</v>
      </c>
    </row>
    <row r="159" spans="1:24" ht="30.75">
      <c r="A159" s="155">
        <f>A158+1</f>
        <v>157</v>
      </c>
      <c r="B159" s="160" t="s">
        <v>278</v>
      </c>
      <c r="C159" s="159">
        <v>2012</v>
      </c>
      <c r="D159" s="160" t="s">
        <v>219</v>
      </c>
      <c r="E159" s="160" t="s">
        <v>220</v>
      </c>
      <c r="F159" s="268" t="s">
        <v>336</v>
      </c>
      <c r="G159" s="157" t="s">
        <v>31</v>
      </c>
      <c r="H159" s="156" t="s">
        <v>29</v>
      </c>
      <c r="I159" s="160" t="s">
        <v>222</v>
      </c>
      <c r="J159" s="160" t="s">
        <v>17</v>
      </c>
      <c r="K159" s="240" t="s">
        <v>34</v>
      </c>
      <c r="L159" s="241" t="s">
        <v>34</v>
      </c>
      <c r="M159" s="241" t="s">
        <v>34</v>
      </c>
      <c r="N159" s="241" t="s">
        <v>34</v>
      </c>
      <c r="O159" s="241" t="s">
        <v>48</v>
      </c>
      <c r="P159" s="241" t="s">
        <v>34</v>
      </c>
      <c r="Q159" s="159" t="s">
        <v>34</v>
      </c>
      <c r="R159" s="100" t="s">
        <v>34</v>
      </c>
      <c r="S159" s="158">
        <v>1</v>
      </c>
      <c r="T159" s="103" t="s">
        <v>223</v>
      </c>
      <c r="U159" s="160" t="s">
        <v>337</v>
      </c>
      <c r="V159" s="160" t="s">
        <v>224</v>
      </c>
      <c r="W159" s="160" t="s">
        <v>36</v>
      </c>
      <c r="X159" s="160" t="s">
        <v>36</v>
      </c>
    </row>
    <row r="160" spans="1:24" ht="30.75">
      <c r="A160" s="155">
        <f>A159+1</f>
        <v>158</v>
      </c>
      <c r="B160" s="160" t="s">
        <v>278</v>
      </c>
      <c r="C160" s="159">
        <v>2012</v>
      </c>
      <c r="D160" s="160" t="s">
        <v>219</v>
      </c>
      <c r="E160" s="160" t="s">
        <v>220</v>
      </c>
      <c r="F160" s="268" t="s">
        <v>338</v>
      </c>
      <c r="G160" s="157" t="s">
        <v>31</v>
      </c>
      <c r="H160" s="161" t="s">
        <v>39</v>
      </c>
      <c r="I160" s="160" t="s">
        <v>222</v>
      </c>
      <c r="J160" s="160" t="s">
        <v>17</v>
      </c>
      <c r="K160" s="240" t="s">
        <v>34</v>
      </c>
      <c r="L160" s="241" t="s">
        <v>34</v>
      </c>
      <c r="M160" s="241" t="s">
        <v>34</v>
      </c>
      <c r="N160" s="241" t="s">
        <v>34</v>
      </c>
      <c r="O160" s="241" t="s">
        <v>48</v>
      </c>
      <c r="P160" s="241" t="s">
        <v>34</v>
      </c>
      <c r="Q160" s="159" t="s">
        <v>34</v>
      </c>
      <c r="R160" s="100" t="s">
        <v>34</v>
      </c>
      <c r="S160" s="158">
        <v>1</v>
      </c>
      <c r="T160" s="103" t="s">
        <v>223</v>
      </c>
      <c r="U160" s="160" t="s">
        <v>337</v>
      </c>
      <c r="V160" s="160" t="s">
        <v>226</v>
      </c>
      <c r="W160" s="160" t="s">
        <v>92</v>
      </c>
      <c r="X160" s="160" t="s">
        <v>92</v>
      </c>
    </row>
    <row r="161" spans="1:24" ht="30.75">
      <c r="A161" s="155">
        <f>A160+1</f>
        <v>159</v>
      </c>
      <c r="B161" s="160" t="s">
        <v>278</v>
      </c>
      <c r="C161" s="159">
        <v>2012</v>
      </c>
      <c r="D161" s="160" t="s">
        <v>219</v>
      </c>
      <c r="E161" s="160" t="s">
        <v>220</v>
      </c>
      <c r="F161" s="268" t="s">
        <v>339</v>
      </c>
      <c r="G161" s="157" t="s">
        <v>31</v>
      </c>
      <c r="H161" s="161" t="s">
        <v>39</v>
      </c>
      <c r="I161" s="160" t="s">
        <v>222</v>
      </c>
      <c r="J161" s="160" t="s">
        <v>17</v>
      </c>
      <c r="K161" s="240" t="s">
        <v>34</v>
      </c>
      <c r="L161" s="241" t="s">
        <v>34</v>
      </c>
      <c r="M161" s="241" t="s">
        <v>34</v>
      </c>
      <c r="N161" s="241" t="s">
        <v>34</v>
      </c>
      <c r="O161" s="241" t="s">
        <v>48</v>
      </c>
      <c r="P161" s="241" t="s">
        <v>34</v>
      </c>
      <c r="Q161" s="159" t="s">
        <v>34</v>
      </c>
      <c r="R161" s="100" t="s">
        <v>34</v>
      </c>
      <c r="S161" s="158">
        <v>1</v>
      </c>
      <c r="T161" s="103" t="s">
        <v>223</v>
      </c>
      <c r="U161" s="160" t="s">
        <v>337</v>
      </c>
      <c r="V161" s="160" t="s">
        <v>226</v>
      </c>
      <c r="W161" s="160" t="s">
        <v>92</v>
      </c>
      <c r="X161" s="160" t="s">
        <v>92</v>
      </c>
    </row>
    <row r="162" spans="1:24" ht="30.75">
      <c r="A162" s="155">
        <f>A161+1</f>
        <v>160</v>
      </c>
      <c r="B162" s="160" t="s">
        <v>278</v>
      </c>
      <c r="C162" s="159">
        <v>2012</v>
      </c>
      <c r="D162" s="160" t="s">
        <v>219</v>
      </c>
      <c r="E162" s="160" t="s">
        <v>220</v>
      </c>
      <c r="F162" s="268" t="s">
        <v>340</v>
      </c>
      <c r="G162" s="157" t="s">
        <v>31</v>
      </c>
      <c r="H162" s="161" t="s">
        <v>29</v>
      </c>
      <c r="I162" s="160" t="s">
        <v>222</v>
      </c>
      <c r="J162" s="160" t="s">
        <v>17</v>
      </c>
      <c r="K162" s="240" t="s">
        <v>34</v>
      </c>
      <c r="L162" s="241" t="s">
        <v>34</v>
      </c>
      <c r="M162" s="241" t="s">
        <v>34</v>
      </c>
      <c r="N162" s="241" t="s">
        <v>34</v>
      </c>
      <c r="O162" s="241" t="s">
        <v>48</v>
      </c>
      <c r="P162" s="241" t="s">
        <v>34</v>
      </c>
      <c r="Q162" s="159" t="s">
        <v>34</v>
      </c>
      <c r="R162" s="100" t="s">
        <v>34</v>
      </c>
      <c r="S162" s="158">
        <v>1</v>
      </c>
      <c r="T162" s="103" t="s">
        <v>223</v>
      </c>
      <c r="U162" s="160" t="s">
        <v>337</v>
      </c>
      <c r="V162" s="160" t="s">
        <v>226</v>
      </c>
      <c r="W162" s="160" t="s">
        <v>92</v>
      </c>
      <c r="X162" s="160" t="s">
        <v>92</v>
      </c>
    </row>
    <row r="163" spans="1:24" ht="51">
      <c r="A163" s="155">
        <f>A162+1</f>
        <v>161</v>
      </c>
      <c r="B163" s="160" t="s">
        <v>278</v>
      </c>
      <c r="C163" s="159">
        <v>2012</v>
      </c>
      <c r="D163" s="160" t="s">
        <v>219</v>
      </c>
      <c r="E163" s="160" t="s">
        <v>230</v>
      </c>
      <c r="F163" s="268" t="s">
        <v>341</v>
      </c>
      <c r="G163" s="157" t="s">
        <v>31</v>
      </c>
      <c r="H163" s="156" t="s">
        <v>39</v>
      </c>
      <c r="I163" s="160" t="s">
        <v>71</v>
      </c>
      <c r="J163" s="160" t="s">
        <v>232</v>
      </c>
      <c r="K163" s="240" t="s">
        <v>34</v>
      </c>
      <c r="L163" s="241" t="s">
        <v>34</v>
      </c>
      <c r="M163" s="241" t="s">
        <v>34</v>
      </c>
      <c r="N163" s="241" t="s">
        <v>34</v>
      </c>
      <c r="O163" s="241" t="s">
        <v>34</v>
      </c>
      <c r="P163" s="241" t="s">
        <v>34</v>
      </c>
      <c r="Q163" s="159" t="s">
        <v>34</v>
      </c>
      <c r="R163" s="100" t="s">
        <v>34</v>
      </c>
      <c r="S163" s="158">
        <v>1</v>
      </c>
      <c r="T163" s="103" t="s">
        <v>223</v>
      </c>
      <c r="U163" s="160" t="s">
        <v>337</v>
      </c>
      <c r="V163" s="160" t="s">
        <v>342</v>
      </c>
      <c r="W163" s="157" t="s">
        <v>42</v>
      </c>
      <c r="X163" s="157" t="s">
        <v>42</v>
      </c>
    </row>
    <row r="164" spans="1:24" ht="41.25">
      <c r="A164" s="155">
        <f>A163+1</f>
        <v>162</v>
      </c>
      <c r="B164" s="160" t="s">
        <v>278</v>
      </c>
      <c r="C164" s="159">
        <v>2012</v>
      </c>
      <c r="D164" s="160" t="s">
        <v>219</v>
      </c>
      <c r="E164" s="160" t="s">
        <v>230</v>
      </c>
      <c r="F164" s="268" t="s">
        <v>343</v>
      </c>
      <c r="G164" s="157" t="s">
        <v>31</v>
      </c>
      <c r="H164" s="156" t="s">
        <v>29</v>
      </c>
      <c r="I164" s="160" t="s">
        <v>71</v>
      </c>
      <c r="J164" s="160" t="s">
        <v>232</v>
      </c>
      <c r="K164" s="240" t="s">
        <v>34</v>
      </c>
      <c r="L164" s="241" t="s">
        <v>34</v>
      </c>
      <c r="M164" s="241" t="s">
        <v>34</v>
      </c>
      <c r="N164" s="241" t="s">
        <v>34</v>
      </c>
      <c r="O164" s="241" t="s">
        <v>34</v>
      </c>
      <c r="P164" s="241" t="s">
        <v>34</v>
      </c>
      <c r="Q164" s="159" t="s">
        <v>34</v>
      </c>
      <c r="R164" s="100" t="s">
        <v>34</v>
      </c>
      <c r="S164" s="158">
        <v>1</v>
      </c>
      <c r="T164" s="103" t="s">
        <v>223</v>
      </c>
      <c r="U164" s="160" t="s">
        <v>337</v>
      </c>
      <c r="V164" s="160" t="s">
        <v>342</v>
      </c>
      <c r="W164" s="160" t="s">
        <v>92</v>
      </c>
      <c r="X164" s="160" t="s">
        <v>92</v>
      </c>
    </row>
    <row r="165" spans="1:24" ht="41.25">
      <c r="A165" s="155">
        <f>A164+1</f>
        <v>163</v>
      </c>
      <c r="B165" s="160" t="s">
        <v>278</v>
      </c>
      <c r="C165" s="159">
        <v>2012</v>
      </c>
      <c r="D165" s="160" t="s">
        <v>219</v>
      </c>
      <c r="E165" s="160" t="s">
        <v>230</v>
      </c>
      <c r="F165" s="268" t="s">
        <v>344</v>
      </c>
      <c r="G165" s="157" t="s">
        <v>31</v>
      </c>
      <c r="H165" s="161" t="s">
        <v>29</v>
      </c>
      <c r="I165" s="160" t="s">
        <v>71</v>
      </c>
      <c r="J165" s="160" t="s">
        <v>232</v>
      </c>
      <c r="K165" s="240" t="s">
        <v>48</v>
      </c>
      <c r="L165" s="241" t="s">
        <v>34</v>
      </c>
      <c r="M165" s="241" t="s">
        <v>34</v>
      </c>
      <c r="N165" s="241" t="s">
        <v>34</v>
      </c>
      <c r="O165" s="241" t="s">
        <v>34</v>
      </c>
      <c r="P165" s="241" t="s">
        <v>34</v>
      </c>
      <c r="Q165" s="159" t="s">
        <v>34</v>
      </c>
      <c r="R165" s="100" t="s">
        <v>34</v>
      </c>
      <c r="S165" s="158">
        <v>1</v>
      </c>
      <c r="T165" s="103" t="s">
        <v>223</v>
      </c>
      <c r="U165" s="160" t="s">
        <v>337</v>
      </c>
      <c r="V165" s="160" t="s">
        <v>342</v>
      </c>
      <c r="W165" s="160" t="s">
        <v>92</v>
      </c>
      <c r="X165" s="160" t="s">
        <v>92</v>
      </c>
    </row>
    <row r="166" spans="1:24" ht="41.25">
      <c r="A166" s="155">
        <f>A165+1</f>
        <v>164</v>
      </c>
      <c r="B166" s="160" t="s">
        <v>278</v>
      </c>
      <c r="C166" s="159">
        <v>2012</v>
      </c>
      <c r="D166" s="160" t="s">
        <v>219</v>
      </c>
      <c r="E166" s="160" t="s">
        <v>251</v>
      </c>
      <c r="F166" s="268" t="s">
        <v>345</v>
      </c>
      <c r="G166" s="157" t="s">
        <v>31</v>
      </c>
      <c r="H166" s="161" t="s">
        <v>39</v>
      </c>
      <c r="I166" s="160" t="s">
        <v>71</v>
      </c>
      <c r="J166" s="160" t="s">
        <v>253</v>
      </c>
      <c r="K166" s="240" t="s">
        <v>34</v>
      </c>
      <c r="L166" s="241" t="s">
        <v>34</v>
      </c>
      <c r="M166" s="241" t="s">
        <v>34</v>
      </c>
      <c r="N166" s="241" t="s">
        <v>34</v>
      </c>
      <c r="O166" s="241" t="s">
        <v>34</v>
      </c>
      <c r="P166" s="241" t="s">
        <v>34</v>
      </c>
      <c r="Q166" s="159" t="s">
        <v>34</v>
      </c>
      <c r="R166" s="100" t="s">
        <v>34</v>
      </c>
      <c r="S166" s="158">
        <v>1</v>
      </c>
      <c r="T166" s="103" t="s">
        <v>223</v>
      </c>
      <c r="U166" s="160" t="s">
        <v>337</v>
      </c>
      <c r="V166" s="160" t="s">
        <v>251</v>
      </c>
      <c r="W166" s="160" t="s">
        <v>92</v>
      </c>
      <c r="X166" s="160" t="s">
        <v>92</v>
      </c>
    </row>
    <row r="167" spans="1:24" ht="51">
      <c r="A167" s="155">
        <f>A166+1</f>
        <v>165</v>
      </c>
      <c r="B167" s="160" t="s">
        <v>278</v>
      </c>
      <c r="C167" s="159">
        <v>2012</v>
      </c>
      <c r="D167" s="160" t="s">
        <v>28</v>
      </c>
      <c r="E167" s="160" t="s">
        <v>262</v>
      </c>
      <c r="F167" s="268" t="s">
        <v>346</v>
      </c>
      <c r="G167" s="157" t="s">
        <v>31</v>
      </c>
      <c r="H167" s="161" t="s">
        <v>29</v>
      </c>
      <c r="I167" s="157" t="s">
        <v>32</v>
      </c>
      <c r="J167" s="157" t="s">
        <v>33</v>
      </c>
      <c r="K167" s="238" t="s">
        <v>34</v>
      </c>
      <c r="L167" s="239" t="s">
        <v>34</v>
      </c>
      <c r="M167" s="239" t="s">
        <v>48</v>
      </c>
      <c r="N167" s="239" t="s">
        <v>34</v>
      </c>
      <c r="O167" s="239" t="s">
        <v>48</v>
      </c>
      <c r="P167" s="239" t="s">
        <v>34</v>
      </c>
      <c r="Q167" s="159" t="s">
        <v>34</v>
      </c>
      <c r="R167" s="100" t="s">
        <v>34</v>
      </c>
      <c r="S167" s="158">
        <v>1</v>
      </c>
      <c r="T167" s="103" t="s">
        <v>264</v>
      </c>
      <c r="U167" s="160" t="s">
        <v>262</v>
      </c>
      <c r="V167" s="160" t="s">
        <v>266</v>
      </c>
      <c r="W167" s="160" t="s">
        <v>92</v>
      </c>
      <c r="X167" s="160" t="s">
        <v>92</v>
      </c>
    </row>
    <row r="168" spans="1:24" ht="41.25">
      <c r="A168" s="155">
        <f>A167+1</f>
        <v>166</v>
      </c>
      <c r="B168" s="160" t="s">
        <v>278</v>
      </c>
      <c r="C168" s="159">
        <v>2012</v>
      </c>
      <c r="D168" s="160" t="s">
        <v>28</v>
      </c>
      <c r="E168" s="160" t="s">
        <v>267</v>
      </c>
      <c r="F168" s="268" t="s">
        <v>347</v>
      </c>
      <c r="G168" s="157" t="s">
        <v>31</v>
      </c>
      <c r="H168" s="156" t="s">
        <v>42</v>
      </c>
      <c r="I168" s="157" t="s">
        <v>32</v>
      </c>
      <c r="J168" s="157" t="s">
        <v>33</v>
      </c>
      <c r="K168" s="238" t="s">
        <v>34</v>
      </c>
      <c r="L168" s="239" t="s">
        <v>34</v>
      </c>
      <c r="M168" s="239" t="s">
        <v>34</v>
      </c>
      <c r="N168" s="239" t="s">
        <v>34</v>
      </c>
      <c r="O168" s="239" t="s">
        <v>34</v>
      </c>
      <c r="P168" s="239" t="s">
        <v>34</v>
      </c>
      <c r="Q168" s="159" t="s">
        <v>34</v>
      </c>
      <c r="R168" s="100" t="s">
        <v>34</v>
      </c>
      <c r="S168" s="158">
        <v>1</v>
      </c>
      <c r="T168" s="103" t="s">
        <v>269</v>
      </c>
      <c r="U168" s="160" t="s">
        <v>269</v>
      </c>
      <c r="V168" s="160" t="s">
        <v>266</v>
      </c>
      <c r="W168" s="157" t="s">
        <v>42</v>
      </c>
      <c r="X168" s="157" t="s">
        <v>42</v>
      </c>
    </row>
    <row r="169" spans="1:24" ht="41.25">
      <c r="A169" s="155">
        <f>A168+1</f>
        <v>167</v>
      </c>
      <c r="B169" s="160" t="s">
        <v>278</v>
      </c>
      <c r="C169" s="159">
        <v>2012</v>
      </c>
      <c r="D169" s="160" t="s">
        <v>28</v>
      </c>
      <c r="E169" s="160" t="s">
        <v>270</v>
      </c>
      <c r="F169" s="268" t="s">
        <v>348</v>
      </c>
      <c r="G169" s="157" t="s">
        <v>31</v>
      </c>
      <c r="H169" s="156" t="s">
        <v>42</v>
      </c>
      <c r="I169" s="157" t="s">
        <v>32</v>
      </c>
      <c r="J169" s="160" t="s">
        <v>33</v>
      </c>
      <c r="K169" s="240" t="s">
        <v>34</v>
      </c>
      <c r="L169" s="241" t="s">
        <v>34</v>
      </c>
      <c r="M169" s="241" t="s">
        <v>34</v>
      </c>
      <c r="N169" s="241" t="s">
        <v>34</v>
      </c>
      <c r="O169" s="241" t="s">
        <v>34</v>
      </c>
      <c r="P169" s="241" t="s">
        <v>34</v>
      </c>
      <c r="Q169" s="159" t="s">
        <v>34</v>
      </c>
      <c r="R169" s="100" t="s">
        <v>34</v>
      </c>
      <c r="S169" s="158">
        <v>1</v>
      </c>
      <c r="T169" s="103" t="s">
        <v>272</v>
      </c>
      <c r="U169" s="160" t="s">
        <v>273</v>
      </c>
      <c r="V169" s="160" t="s">
        <v>266</v>
      </c>
      <c r="W169" s="157" t="s">
        <v>42</v>
      </c>
      <c r="X169" s="157" t="s">
        <v>42</v>
      </c>
    </row>
    <row r="170" spans="1:24" ht="41.25">
      <c r="A170" s="155">
        <f>A169+1</f>
        <v>168</v>
      </c>
      <c r="B170" s="160" t="s">
        <v>278</v>
      </c>
      <c r="C170" s="159">
        <v>2012</v>
      </c>
      <c r="D170" s="160" t="s">
        <v>28</v>
      </c>
      <c r="E170" s="160" t="s">
        <v>270</v>
      </c>
      <c r="F170" s="268" t="s">
        <v>349</v>
      </c>
      <c r="G170" s="157" t="s">
        <v>31</v>
      </c>
      <c r="H170" s="156" t="s">
        <v>42</v>
      </c>
      <c r="I170" s="157" t="s">
        <v>32</v>
      </c>
      <c r="J170" s="160" t="s">
        <v>33</v>
      </c>
      <c r="K170" s="240" t="s">
        <v>34</v>
      </c>
      <c r="L170" s="241" t="s">
        <v>48</v>
      </c>
      <c r="M170" s="241" t="s">
        <v>34</v>
      </c>
      <c r="N170" s="241" t="s">
        <v>34</v>
      </c>
      <c r="O170" s="241" t="s">
        <v>34</v>
      </c>
      <c r="P170" s="241" t="s">
        <v>34</v>
      </c>
      <c r="Q170" s="159" t="s">
        <v>34</v>
      </c>
      <c r="R170" s="100" t="s">
        <v>34</v>
      </c>
      <c r="S170" s="158">
        <v>1</v>
      </c>
      <c r="T170" s="103" t="s">
        <v>272</v>
      </c>
      <c r="U170" s="160" t="s">
        <v>273</v>
      </c>
      <c r="V170" s="160" t="s">
        <v>266</v>
      </c>
      <c r="W170" s="157" t="s">
        <v>42</v>
      </c>
      <c r="X170" s="157" t="s">
        <v>42</v>
      </c>
    </row>
    <row r="171" spans="1:24" ht="60.75">
      <c r="A171" s="155">
        <f>A170+1</f>
        <v>169</v>
      </c>
      <c r="B171" s="160" t="s">
        <v>278</v>
      </c>
      <c r="C171" s="159">
        <v>2012</v>
      </c>
      <c r="D171" s="160" t="s">
        <v>28</v>
      </c>
      <c r="E171" s="160" t="s">
        <v>270</v>
      </c>
      <c r="F171" s="268" t="s">
        <v>350</v>
      </c>
      <c r="G171" s="157" t="s">
        <v>31</v>
      </c>
      <c r="H171" s="156" t="s">
        <v>42</v>
      </c>
      <c r="I171" s="157" t="s">
        <v>32</v>
      </c>
      <c r="J171" s="157" t="s">
        <v>33</v>
      </c>
      <c r="K171" s="238" t="s">
        <v>34</v>
      </c>
      <c r="L171" s="239" t="s">
        <v>34</v>
      </c>
      <c r="M171" s="239" t="s">
        <v>34</v>
      </c>
      <c r="N171" s="239" t="s">
        <v>34</v>
      </c>
      <c r="O171" s="239" t="s">
        <v>34</v>
      </c>
      <c r="P171" s="239" t="s">
        <v>34</v>
      </c>
      <c r="Q171" s="159" t="s">
        <v>34</v>
      </c>
      <c r="R171" s="100" t="s">
        <v>34</v>
      </c>
      <c r="S171" s="158">
        <v>1</v>
      </c>
      <c r="T171" s="103" t="s">
        <v>272</v>
      </c>
      <c r="U171" s="160" t="s">
        <v>276</v>
      </c>
      <c r="V171" s="160" t="s">
        <v>266</v>
      </c>
      <c r="W171" s="157" t="s">
        <v>42</v>
      </c>
      <c r="X171" s="157" t="s">
        <v>42</v>
      </c>
    </row>
    <row r="172" spans="1:24" ht="41.25">
      <c r="A172" s="155">
        <f>A171+1</f>
        <v>170</v>
      </c>
      <c r="B172" s="160" t="s">
        <v>278</v>
      </c>
      <c r="C172" s="159">
        <v>2012</v>
      </c>
      <c r="D172" s="160" t="s">
        <v>28</v>
      </c>
      <c r="E172" s="160" t="s">
        <v>270</v>
      </c>
      <c r="F172" s="268" t="s">
        <v>351</v>
      </c>
      <c r="G172" s="157" t="s">
        <v>31</v>
      </c>
      <c r="H172" s="156" t="s">
        <v>42</v>
      </c>
      <c r="I172" s="157" t="s">
        <v>32</v>
      </c>
      <c r="J172" s="157" t="s">
        <v>33</v>
      </c>
      <c r="K172" s="238" t="s">
        <v>34</v>
      </c>
      <c r="L172" s="239" t="s">
        <v>34</v>
      </c>
      <c r="M172" s="239" t="s">
        <v>34</v>
      </c>
      <c r="N172" s="239" t="s">
        <v>34</v>
      </c>
      <c r="O172" s="239" t="s">
        <v>34</v>
      </c>
      <c r="P172" s="239" t="s">
        <v>34</v>
      </c>
      <c r="Q172" s="159" t="s">
        <v>34</v>
      </c>
      <c r="R172" s="100" t="s">
        <v>34</v>
      </c>
      <c r="S172" s="158">
        <v>1</v>
      </c>
      <c r="T172" s="103" t="s">
        <v>272</v>
      </c>
      <c r="U172" s="160" t="s">
        <v>276</v>
      </c>
      <c r="V172" s="160" t="s">
        <v>266</v>
      </c>
      <c r="W172" s="157" t="s">
        <v>42</v>
      </c>
      <c r="X172" s="157" t="s">
        <v>42</v>
      </c>
    </row>
    <row r="173" spans="1:24" ht="30.75">
      <c r="A173" s="155">
        <f>A172+1</f>
        <v>171</v>
      </c>
      <c r="B173" s="160" t="s">
        <v>352</v>
      </c>
      <c r="C173" s="159">
        <v>2013</v>
      </c>
      <c r="D173" s="160" t="s">
        <v>28</v>
      </c>
      <c r="E173" s="157" t="s">
        <v>29</v>
      </c>
      <c r="F173" s="268" t="s">
        <v>353</v>
      </c>
      <c r="G173" s="157" t="s">
        <v>31</v>
      </c>
      <c r="H173" s="156" t="s">
        <v>29</v>
      </c>
      <c r="I173" s="157" t="s">
        <v>32</v>
      </c>
      <c r="J173" s="157" t="s">
        <v>33</v>
      </c>
      <c r="K173" s="238" t="s">
        <v>34</v>
      </c>
      <c r="L173" s="239" t="s">
        <v>34</v>
      </c>
      <c r="M173" s="239" t="s">
        <v>34</v>
      </c>
      <c r="N173" s="239" t="s">
        <v>34</v>
      </c>
      <c r="O173" s="239" t="s">
        <v>34</v>
      </c>
      <c r="P173" s="239" t="s">
        <v>34</v>
      </c>
      <c r="Q173" s="159" t="s">
        <v>34</v>
      </c>
      <c r="R173" s="100" t="s">
        <v>34</v>
      </c>
      <c r="S173" s="158">
        <v>1</v>
      </c>
      <c r="T173" s="102" t="s">
        <v>35</v>
      </c>
      <c r="U173" s="160" t="s">
        <v>354</v>
      </c>
      <c r="V173" s="160" t="s">
        <v>29</v>
      </c>
      <c r="W173" s="160" t="s">
        <v>92</v>
      </c>
      <c r="X173" s="160" t="s">
        <v>92</v>
      </c>
    </row>
    <row r="174" spans="1:24" ht="30.75">
      <c r="A174" s="155">
        <f>A173+1</f>
        <v>172</v>
      </c>
      <c r="B174" s="160" t="s">
        <v>352</v>
      </c>
      <c r="C174" s="159">
        <v>2013</v>
      </c>
      <c r="D174" s="160" t="s">
        <v>28</v>
      </c>
      <c r="E174" s="157" t="s">
        <v>37</v>
      </c>
      <c r="F174" s="268" t="s">
        <v>355</v>
      </c>
      <c r="G174" s="157" t="s">
        <v>31</v>
      </c>
      <c r="H174" s="156" t="s">
        <v>39</v>
      </c>
      <c r="I174" s="157" t="s">
        <v>32</v>
      </c>
      <c r="J174" s="157" t="s">
        <v>33</v>
      </c>
      <c r="K174" s="238" t="s">
        <v>34</v>
      </c>
      <c r="L174" s="239" t="s">
        <v>34</v>
      </c>
      <c r="M174" s="239" t="s">
        <v>34</v>
      </c>
      <c r="N174" s="239" t="s">
        <v>34</v>
      </c>
      <c r="O174" s="239" t="s">
        <v>34</v>
      </c>
      <c r="P174" s="239" t="s">
        <v>34</v>
      </c>
      <c r="Q174" s="159" t="s">
        <v>34</v>
      </c>
      <c r="R174" s="99" t="s">
        <v>48</v>
      </c>
      <c r="S174" s="158">
        <v>1</v>
      </c>
      <c r="T174" s="102" t="s">
        <v>35</v>
      </c>
      <c r="U174" s="160" t="s">
        <v>354</v>
      </c>
      <c r="V174" s="160" t="s">
        <v>356</v>
      </c>
      <c r="W174" s="160" t="s">
        <v>92</v>
      </c>
      <c r="X174" s="157" t="s">
        <v>50</v>
      </c>
    </row>
    <row r="175" spans="1:24" ht="30.75">
      <c r="A175" s="155">
        <f>A174+1</f>
        <v>173</v>
      </c>
      <c r="B175" s="160" t="s">
        <v>352</v>
      </c>
      <c r="C175" s="159">
        <v>2013</v>
      </c>
      <c r="D175" s="160" t="s">
        <v>28</v>
      </c>
      <c r="E175" s="160" t="s">
        <v>40</v>
      </c>
      <c r="F175" s="268" t="s">
        <v>357</v>
      </c>
      <c r="G175" s="157" t="s">
        <v>31</v>
      </c>
      <c r="H175" s="156" t="s">
        <v>42</v>
      </c>
      <c r="I175" s="157" t="s">
        <v>32</v>
      </c>
      <c r="J175" s="157" t="s">
        <v>33</v>
      </c>
      <c r="K175" s="238" t="s">
        <v>34</v>
      </c>
      <c r="L175" s="239" t="s">
        <v>34</v>
      </c>
      <c r="M175" s="239" t="s">
        <v>34</v>
      </c>
      <c r="N175" s="239" t="s">
        <v>34</v>
      </c>
      <c r="O175" s="239" t="s">
        <v>34</v>
      </c>
      <c r="P175" s="239" t="s">
        <v>34</v>
      </c>
      <c r="Q175" s="159" t="s">
        <v>34</v>
      </c>
      <c r="R175" s="100" t="s">
        <v>34</v>
      </c>
      <c r="S175" s="158">
        <v>1</v>
      </c>
      <c r="T175" s="102" t="s">
        <v>35</v>
      </c>
      <c r="U175" s="160" t="s">
        <v>354</v>
      </c>
      <c r="V175" s="160" t="s">
        <v>43</v>
      </c>
      <c r="W175" s="157" t="s">
        <v>42</v>
      </c>
      <c r="X175" s="157" t="s">
        <v>42</v>
      </c>
    </row>
    <row r="176" spans="1:24" ht="30.75">
      <c r="A176" s="155">
        <f>A175+1</f>
        <v>174</v>
      </c>
      <c r="B176" s="160" t="s">
        <v>352</v>
      </c>
      <c r="C176" s="159">
        <v>2013</v>
      </c>
      <c r="D176" s="160" t="s">
        <v>28</v>
      </c>
      <c r="E176" s="160" t="s">
        <v>44</v>
      </c>
      <c r="F176" s="268" t="s">
        <v>358</v>
      </c>
      <c r="G176" s="157" t="s">
        <v>31</v>
      </c>
      <c r="H176" s="156" t="s">
        <v>46</v>
      </c>
      <c r="I176" s="157" t="s">
        <v>32</v>
      </c>
      <c r="J176" s="157" t="s">
        <v>47</v>
      </c>
      <c r="K176" s="238" t="s">
        <v>34</v>
      </c>
      <c r="L176" s="239" t="s">
        <v>34</v>
      </c>
      <c r="M176" s="239" t="s">
        <v>34</v>
      </c>
      <c r="N176" s="239" t="s">
        <v>34</v>
      </c>
      <c r="O176" s="239" t="s">
        <v>34</v>
      </c>
      <c r="P176" s="239" t="s">
        <v>34</v>
      </c>
      <c r="Q176" s="159" t="s">
        <v>34</v>
      </c>
      <c r="R176" s="100" t="s">
        <v>34</v>
      </c>
      <c r="S176" s="158">
        <v>1</v>
      </c>
      <c r="T176" s="102" t="s">
        <v>35</v>
      </c>
      <c r="U176" s="160" t="s">
        <v>354</v>
      </c>
      <c r="V176" s="160" t="s">
        <v>46</v>
      </c>
      <c r="W176" s="160" t="s">
        <v>52</v>
      </c>
      <c r="X176" s="160" t="s">
        <v>52</v>
      </c>
    </row>
    <row r="177" spans="1:24" ht="30.75">
      <c r="A177" s="155">
        <f>A176+1</f>
        <v>175</v>
      </c>
      <c r="B177" s="160" t="s">
        <v>352</v>
      </c>
      <c r="C177" s="159">
        <v>2013</v>
      </c>
      <c r="D177" s="160" t="s">
        <v>28</v>
      </c>
      <c r="E177" s="157" t="s">
        <v>44</v>
      </c>
      <c r="F177" s="268" t="s">
        <v>359</v>
      </c>
      <c r="G177" s="157" t="s">
        <v>31</v>
      </c>
      <c r="H177" s="156" t="s">
        <v>46</v>
      </c>
      <c r="I177" s="157" t="s">
        <v>32</v>
      </c>
      <c r="J177" s="157" t="s">
        <v>47</v>
      </c>
      <c r="K177" s="238" t="s">
        <v>34</v>
      </c>
      <c r="L177" s="239" t="s">
        <v>34</v>
      </c>
      <c r="M177" s="239" t="s">
        <v>34</v>
      </c>
      <c r="N177" s="239" t="s">
        <v>34</v>
      </c>
      <c r="O177" s="239" t="s">
        <v>34</v>
      </c>
      <c r="P177" s="239" t="s">
        <v>34</v>
      </c>
      <c r="Q177" s="159" t="s">
        <v>34</v>
      </c>
      <c r="R177" s="100" t="s">
        <v>48</v>
      </c>
      <c r="S177" s="158">
        <v>1</v>
      </c>
      <c r="T177" s="102" t="s">
        <v>35</v>
      </c>
      <c r="U177" s="160" t="s">
        <v>354</v>
      </c>
      <c r="V177" s="160" t="s">
        <v>46</v>
      </c>
      <c r="W177" s="160" t="s">
        <v>52</v>
      </c>
      <c r="X177" s="157" t="s">
        <v>50</v>
      </c>
    </row>
    <row r="178" spans="1:24" ht="30.75">
      <c r="A178" s="155">
        <f>A177+1</f>
        <v>176</v>
      </c>
      <c r="B178" s="160" t="s">
        <v>352</v>
      </c>
      <c r="C178" s="159">
        <v>2013</v>
      </c>
      <c r="D178" s="160" t="s">
        <v>28</v>
      </c>
      <c r="E178" s="160" t="s">
        <v>44</v>
      </c>
      <c r="F178" s="268" t="s">
        <v>360</v>
      </c>
      <c r="G178" s="157" t="s">
        <v>31</v>
      </c>
      <c r="H178" s="156" t="s">
        <v>46</v>
      </c>
      <c r="I178" s="157" t="s">
        <v>32</v>
      </c>
      <c r="J178" s="157" t="s">
        <v>47</v>
      </c>
      <c r="K178" s="238" t="s">
        <v>34</v>
      </c>
      <c r="L178" s="239" t="s">
        <v>34</v>
      </c>
      <c r="M178" s="239" t="s">
        <v>34</v>
      </c>
      <c r="N178" s="239" t="s">
        <v>34</v>
      </c>
      <c r="O178" s="239" t="s">
        <v>34</v>
      </c>
      <c r="P178" s="239" t="s">
        <v>34</v>
      </c>
      <c r="Q178" s="159" t="s">
        <v>34</v>
      </c>
      <c r="R178" s="100" t="s">
        <v>34</v>
      </c>
      <c r="S178" s="158">
        <v>1</v>
      </c>
      <c r="T178" s="102" t="s">
        <v>35</v>
      </c>
      <c r="U178" s="160" t="s">
        <v>354</v>
      </c>
      <c r="V178" s="160" t="s">
        <v>46</v>
      </c>
      <c r="W178" s="160" t="s">
        <v>52</v>
      </c>
      <c r="X178" s="160" t="s">
        <v>52</v>
      </c>
    </row>
    <row r="179" spans="1:24" ht="51">
      <c r="A179" s="155">
        <f>A178+1</f>
        <v>177</v>
      </c>
      <c r="B179" s="160" t="s">
        <v>352</v>
      </c>
      <c r="C179" s="159">
        <v>2013</v>
      </c>
      <c r="D179" s="160" t="s">
        <v>28</v>
      </c>
      <c r="E179" s="160" t="s">
        <v>60</v>
      </c>
      <c r="F179" s="268" t="s">
        <v>361</v>
      </c>
      <c r="G179" s="157" t="s">
        <v>31</v>
      </c>
      <c r="H179" s="156" t="s">
        <v>42</v>
      </c>
      <c r="I179" s="157" t="s">
        <v>32</v>
      </c>
      <c r="J179" s="157" t="s">
        <v>33</v>
      </c>
      <c r="K179" s="238" t="s">
        <v>34</v>
      </c>
      <c r="L179" s="239" t="s">
        <v>34</v>
      </c>
      <c r="M179" s="239" t="s">
        <v>34</v>
      </c>
      <c r="N179" s="239" t="s">
        <v>34</v>
      </c>
      <c r="O179" s="239" t="s">
        <v>34</v>
      </c>
      <c r="P179" s="239" t="s">
        <v>34</v>
      </c>
      <c r="Q179" s="159" t="s">
        <v>34</v>
      </c>
      <c r="R179" s="100" t="s">
        <v>34</v>
      </c>
      <c r="S179" s="158">
        <v>1</v>
      </c>
      <c r="T179" s="102" t="s">
        <v>35</v>
      </c>
      <c r="U179" s="160" t="s">
        <v>354</v>
      </c>
      <c r="V179" s="160" t="s">
        <v>295</v>
      </c>
      <c r="W179" s="157" t="s">
        <v>42</v>
      </c>
      <c r="X179" s="157" t="s">
        <v>50</v>
      </c>
    </row>
    <row r="180" spans="1:24" ht="60.75">
      <c r="A180" s="155">
        <f>A179+1</f>
        <v>178</v>
      </c>
      <c r="B180" s="160" t="s">
        <v>352</v>
      </c>
      <c r="C180" s="159">
        <v>2013</v>
      </c>
      <c r="D180" s="160" t="s">
        <v>74</v>
      </c>
      <c r="E180" s="160" t="s">
        <v>75</v>
      </c>
      <c r="F180" s="268" t="s">
        <v>362</v>
      </c>
      <c r="G180" s="157" t="s">
        <v>31</v>
      </c>
      <c r="H180" s="156" t="s">
        <v>29</v>
      </c>
      <c r="I180" s="157" t="s">
        <v>32</v>
      </c>
      <c r="J180" s="157" t="s">
        <v>33</v>
      </c>
      <c r="K180" s="238" t="s">
        <v>48</v>
      </c>
      <c r="L180" s="239" t="s">
        <v>34</v>
      </c>
      <c r="M180" s="239" t="s">
        <v>48</v>
      </c>
      <c r="N180" s="239" t="s">
        <v>34</v>
      </c>
      <c r="O180" s="239" t="s">
        <v>34</v>
      </c>
      <c r="P180" s="239" t="s">
        <v>34</v>
      </c>
      <c r="Q180" s="159" t="s">
        <v>34</v>
      </c>
      <c r="R180" s="100" t="s">
        <v>34</v>
      </c>
      <c r="S180" s="158">
        <v>1</v>
      </c>
      <c r="T180" s="103" t="s">
        <v>77</v>
      </c>
      <c r="U180" s="160" t="s">
        <v>301</v>
      </c>
      <c r="V180" s="160" t="s">
        <v>363</v>
      </c>
      <c r="W180" s="160" t="s">
        <v>92</v>
      </c>
      <c r="X180" s="160" t="s">
        <v>92</v>
      </c>
    </row>
    <row r="181" spans="1:24" ht="60.75">
      <c r="A181" s="155">
        <f>A180+1</f>
        <v>179</v>
      </c>
      <c r="B181" s="160" t="s">
        <v>352</v>
      </c>
      <c r="C181" s="159">
        <v>2013</v>
      </c>
      <c r="D181" s="160" t="s">
        <v>74</v>
      </c>
      <c r="E181" s="160" t="s">
        <v>79</v>
      </c>
      <c r="F181" s="268" t="s">
        <v>364</v>
      </c>
      <c r="G181" s="157" t="s">
        <v>31</v>
      </c>
      <c r="H181" s="156" t="s">
        <v>29</v>
      </c>
      <c r="I181" s="157" t="s">
        <v>32</v>
      </c>
      <c r="J181" s="157" t="s">
        <v>33</v>
      </c>
      <c r="K181" s="238" t="s">
        <v>34</v>
      </c>
      <c r="L181" s="239" t="s">
        <v>34</v>
      </c>
      <c r="M181" s="239" t="s">
        <v>34</v>
      </c>
      <c r="N181" s="239" t="s">
        <v>34</v>
      </c>
      <c r="O181" s="239" t="s">
        <v>34</v>
      </c>
      <c r="P181" s="239" t="s">
        <v>34</v>
      </c>
      <c r="Q181" s="159" t="s">
        <v>34</v>
      </c>
      <c r="R181" s="100" t="s">
        <v>34</v>
      </c>
      <c r="S181" s="158">
        <v>1</v>
      </c>
      <c r="T181" s="103" t="s">
        <v>77</v>
      </c>
      <c r="U181" s="160" t="s">
        <v>301</v>
      </c>
      <c r="V181" s="160" t="s">
        <v>79</v>
      </c>
      <c r="W181" s="160" t="s">
        <v>92</v>
      </c>
      <c r="X181" s="160" t="s">
        <v>92</v>
      </c>
    </row>
    <row r="182" spans="1:24" ht="30.75">
      <c r="A182" s="155">
        <f>A181+1</f>
        <v>180</v>
      </c>
      <c r="B182" s="160" t="s">
        <v>352</v>
      </c>
      <c r="C182" s="155">
        <v>2013</v>
      </c>
      <c r="D182" s="160" t="s">
        <v>74</v>
      </c>
      <c r="E182" s="160" t="s">
        <v>88</v>
      </c>
      <c r="F182" s="268" t="s">
        <v>365</v>
      </c>
      <c r="G182" s="157" t="s">
        <v>119</v>
      </c>
      <c r="H182" s="156" t="s">
        <v>120</v>
      </c>
      <c r="I182" s="160" t="s">
        <v>90</v>
      </c>
      <c r="J182" s="160" t="s">
        <v>88</v>
      </c>
      <c r="K182" s="240" t="s">
        <v>34</v>
      </c>
      <c r="L182" s="241" t="s">
        <v>34</v>
      </c>
      <c r="M182" s="241" t="s">
        <v>48</v>
      </c>
      <c r="N182" s="241" t="s">
        <v>34</v>
      </c>
      <c r="O182" s="241" t="s">
        <v>34</v>
      </c>
      <c r="P182" s="241" t="s">
        <v>34</v>
      </c>
      <c r="Q182" s="159" t="s">
        <v>34</v>
      </c>
      <c r="R182" s="100" t="s">
        <v>34</v>
      </c>
      <c r="S182" s="158">
        <v>1</v>
      </c>
      <c r="T182" s="103" t="s">
        <v>77</v>
      </c>
      <c r="U182" s="160" t="s">
        <v>74</v>
      </c>
      <c r="V182" s="160" t="s">
        <v>94</v>
      </c>
      <c r="W182" s="157" t="s">
        <v>42</v>
      </c>
      <c r="X182" s="157" t="s">
        <v>42</v>
      </c>
    </row>
    <row r="183" spans="1:24" ht="20.25">
      <c r="A183" s="155">
        <f>A182+1</f>
        <v>181</v>
      </c>
      <c r="B183" s="160" t="s">
        <v>352</v>
      </c>
      <c r="C183" s="159">
        <v>2013</v>
      </c>
      <c r="D183" s="160" t="s">
        <v>74</v>
      </c>
      <c r="E183" s="160" t="s">
        <v>88</v>
      </c>
      <c r="F183" s="268" t="s">
        <v>366</v>
      </c>
      <c r="G183" s="157" t="s">
        <v>31</v>
      </c>
      <c r="H183" s="156" t="s">
        <v>39</v>
      </c>
      <c r="I183" s="160" t="s">
        <v>90</v>
      </c>
      <c r="J183" s="160" t="s">
        <v>88</v>
      </c>
      <c r="K183" s="240" t="s">
        <v>34</v>
      </c>
      <c r="L183" s="241" t="s">
        <v>34</v>
      </c>
      <c r="M183" s="241" t="s">
        <v>34</v>
      </c>
      <c r="N183" s="241" t="s">
        <v>34</v>
      </c>
      <c r="O183" s="241" t="s">
        <v>34</v>
      </c>
      <c r="P183" s="241" t="s">
        <v>34</v>
      </c>
      <c r="Q183" s="159" t="s">
        <v>34</v>
      </c>
      <c r="R183" s="100" t="s">
        <v>34</v>
      </c>
      <c r="S183" s="158">
        <v>1</v>
      </c>
      <c r="T183" s="103" t="s">
        <v>77</v>
      </c>
      <c r="U183" s="160" t="s">
        <v>301</v>
      </c>
      <c r="V183" s="160" t="s">
        <v>94</v>
      </c>
      <c r="W183" s="160" t="s">
        <v>92</v>
      </c>
      <c r="X183" s="160" t="s">
        <v>92</v>
      </c>
    </row>
    <row r="184" spans="1:24" ht="20.25">
      <c r="A184" s="155">
        <f>A183+1</f>
        <v>182</v>
      </c>
      <c r="B184" s="160" t="s">
        <v>352</v>
      </c>
      <c r="C184" s="159">
        <v>2013</v>
      </c>
      <c r="D184" s="160" t="s">
        <v>74</v>
      </c>
      <c r="E184" s="160" t="s">
        <v>88</v>
      </c>
      <c r="F184" s="268" t="s">
        <v>367</v>
      </c>
      <c r="G184" s="157" t="s">
        <v>31</v>
      </c>
      <c r="H184" s="161" t="s">
        <v>39</v>
      </c>
      <c r="I184" s="160" t="s">
        <v>90</v>
      </c>
      <c r="J184" s="160" t="s">
        <v>88</v>
      </c>
      <c r="K184" s="240" t="s">
        <v>34</v>
      </c>
      <c r="L184" s="241" t="s">
        <v>48</v>
      </c>
      <c r="M184" s="241" t="s">
        <v>34</v>
      </c>
      <c r="N184" s="241" t="s">
        <v>34</v>
      </c>
      <c r="O184" s="241" t="s">
        <v>34</v>
      </c>
      <c r="P184" s="241" t="s">
        <v>34</v>
      </c>
      <c r="Q184" s="159" t="s">
        <v>34</v>
      </c>
      <c r="R184" s="100" t="s">
        <v>34</v>
      </c>
      <c r="S184" s="158">
        <v>1</v>
      </c>
      <c r="T184" s="103" t="s">
        <v>77</v>
      </c>
      <c r="U184" s="160" t="s">
        <v>301</v>
      </c>
      <c r="V184" s="160" t="s">
        <v>94</v>
      </c>
      <c r="W184" s="160" t="s">
        <v>92</v>
      </c>
      <c r="X184" s="160" t="s">
        <v>92</v>
      </c>
    </row>
    <row r="185" spans="1:24" ht="81">
      <c r="A185" s="155">
        <f>A184+1</f>
        <v>183</v>
      </c>
      <c r="B185" s="160" t="s">
        <v>352</v>
      </c>
      <c r="C185" s="159">
        <v>2013</v>
      </c>
      <c r="D185" s="160" t="s">
        <v>106</v>
      </c>
      <c r="E185" s="160" t="s">
        <v>107</v>
      </c>
      <c r="F185" s="268" t="s">
        <v>368</v>
      </c>
      <c r="G185" s="157" t="s">
        <v>82</v>
      </c>
      <c r="H185" s="156" t="s">
        <v>83</v>
      </c>
      <c r="I185" s="160" t="s">
        <v>71</v>
      </c>
      <c r="J185" s="160" t="s">
        <v>109</v>
      </c>
      <c r="K185" s="240" t="s">
        <v>34</v>
      </c>
      <c r="L185" s="241" t="s">
        <v>34</v>
      </c>
      <c r="M185" s="241" t="s">
        <v>34</v>
      </c>
      <c r="N185" s="241" t="s">
        <v>34</v>
      </c>
      <c r="O185" s="241" t="s">
        <v>34</v>
      </c>
      <c r="P185" s="241" t="s">
        <v>34</v>
      </c>
      <c r="Q185" s="159" t="s">
        <v>34</v>
      </c>
      <c r="R185" s="100" t="s">
        <v>34</v>
      </c>
      <c r="S185" s="158">
        <v>1</v>
      </c>
      <c r="T185" s="103" t="s">
        <v>110</v>
      </c>
      <c r="U185" s="160" t="s">
        <v>312</v>
      </c>
      <c r="V185" s="160" t="s">
        <v>369</v>
      </c>
      <c r="W185" s="160" t="s">
        <v>92</v>
      </c>
      <c r="X185" s="160" t="s">
        <v>92</v>
      </c>
    </row>
    <row r="186" spans="1:24" ht="51">
      <c r="A186" s="155">
        <f>A185+1</f>
        <v>184</v>
      </c>
      <c r="B186" s="160" t="s">
        <v>352</v>
      </c>
      <c r="C186" s="159">
        <v>2013</v>
      </c>
      <c r="D186" s="160" t="s">
        <v>106</v>
      </c>
      <c r="E186" s="160" t="s">
        <v>107</v>
      </c>
      <c r="F186" s="268" t="s">
        <v>370</v>
      </c>
      <c r="G186" s="157" t="s">
        <v>31</v>
      </c>
      <c r="H186" s="156" t="s">
        <v>29</v>
      </c>
      <c r="I186" s="160" t="s">
        <v>71</v>
      </c>
      <c r="J186" s="160" t="s">
        <v>109</v>
      </c>
      <c r="K186" s="240" t="s">
        <v>34</v>
      </c>
      <c r="L186" s="241" t="s">
        <v>34</v>
      </c>
      <c r="M186" s="241" t="s">
        <v>34</v>
      </c>
      <c r="N186" s="241" t="s">
        <v>34</v>
      </c>
      <c r="O186" s="241" t="s">
        <v>34</v>
      </c>
      <c r="P186" s="241" t="s">
        <v>34</v>
      </c>
      <c r="Q186" s="159" t="s">
        <v>34</v>
      </c>
      <c r="R186" s="100" t="s">
        <v>34</v>
      </c>
      <c r="S186" s="158">
        <v>1</v>
      </c>
      <c r="T186" s="103" t="s">
        <v>110</v>
      </c>
      <c r="U186" s="160" t="s">
        <v>312</v>
      </c>
      <c r="V186" s="160" t="s">
        <v>369</v>
      </c>
      <c r="W186" s="160" t="s">
        <v>92</v>
      </c>
      <c r="X186" s="160" t="s">
        <v>92</v>
      </c>
    </row>
    <row r="187" spans="1:24" ht="51">
      <c r="A187" s="155">
        <f>A186+1</f>
        <v>185</v>
      </c>
      <c r="B187" s="160" t="s">
        <v>352</v>
      </c>
      <c r="C187" s="159">
        <v>2013</v>
      </c>
      <c r="D187" s="160" t="s">
        <v>106</v>
      </c>
      <c r="E187" s="160" t="s">
        <v>107</v>
      </c>
      <c r="F187" s="268" t="s">
        <v>371</v>
      </c>
      <c r="G187" s="157" t="s">
        <v>119</v>
      </c>
      <c r="H187" s="156" t="s">
        <v>120</v>
      </c>
      <c r="I187" s="160" t="s">
        <v>71</v>
      </c>
      <c r="J187" s="160" t="s">
        <v>109</v>
      </c>
      <c r="K187" s="240" t="s">
        <v>34</v>
      </c>
      <c r="L187" s="241" t="s">
        <v>34</v>
      </c>
      <c r="M187" s="241" t="s">
        <v>34</v>
      </c>
      <c r="N187" s="241" t="s">
        <v>34</v>
      </c>
      <c r="O187" s="241" t="s">
        <v>34</v>
      </c>
      <c r="P187" s="241" t="s">
        <v>34</v>
      </c>
      <c r="Q187" s="159" t="s">
        <v>34</v>
      </c>
      <c r="R187" s="100" t="s">
        <v>34</v>
      </c>
      <c r="S187" s="158">
        <v>1</v>
      </c>
      <c r="T187" s="103" t="s">
        <v>110</v>
      </c>
      <c r="U187" s="160" t="s">
        <v>312</v>
      </c>
      <c r="V187" s="160" t="s">
        <v>369</v>
      </c>
      <c r="W187" s="160" t="s">
        <v>92</v>
      </c>
      <c r="X187" s="160" t="s">
        <v>92</v>
      </c>
    </row>
    <row r="188" spans="1:24" ht="41.25">
      <c r="A188" s="155">
        <f>A187+1</f>
        <v>186</v>
      </c>
      <c r="B188" s="160" t="s">
        <v>352</v>
      </c>
      <c r="C188" s="159">
        <v>2013</v>
      </c>
      <c r="D188" s="160" t="s">
        <v>106</v>
      </c>
      <c r="E188" s="160" t="s">
        <v>131</v>
      </c>
      <c r="F188" s="268" t="s">
        <v>372</v>
      </c>
      <c r="G188" s="157" t="s">
        <v>31</v>
      </c>
      <c r="H188" s="161" t="s">
        <v>39</v>
      </c>
      <c r="I188" s="160" t="s">
        <v>71</v>
      </c>
      <c r="J188" s="160" t="s">
        <v>109</v>
      </c>
      <c r="K188" s="240" t="s">
        <v>34</v>
      </c>
      <c r="L188" s="241" t="s">
        <v>34</v>
      </c>
      <c r="M188" s="241" t="s">
        <v>34</v>
      </c>
      <c r="N188" s="241" t="s">
        <v>34</v>
      </c>
      <c r="O188" s="241" t="s">
        <v>34</v>
      </c>
      <c r="P188" s="241" t="s">
        <v>34</v>
      </c>
      <c r="Q188" s="159" t="s">
        <v>34</v>
      </c>
      <c r="R188" s="100" t="s">
        <v>34</v>
      </c>
      <c r="S188" s="158">
        <v>1</v>
      </c>
      <c r="T188" s="103" t="s">
        <v>110</v>
      </c>
      <c r="U188" s="160" t="s">
        <v>312</v>
      </c>
      <c r="V188" s="160" t="s">
        <v>373</v>
      </c>
      <c r="W188" s="160" t="s">
        <v>92</v>
      </c>
      <c r="X188" s="160" t="s">
        <v>92</v>
      </c>
    </row>
    <row r="189" spans="1:24" ht="41.25">
      <c r="A189" s="155">
        <f>A188+1</f>
        <v>187</v>
      </c>
      <c r="B189" s="160" t="s">
        <v>352</v>
      </c>
      <c r="C189" s="159">
        <v>2013</v>
      </c>
      <c r="D189" s="160" t="s">
        <v>106</v>
      </c>
      <c r="E189" s="160" t="s">
        <v>131</v>
      </c>
      <c r="F189" s="268" t="s">
        <v>374</v>
      </c>
      <c r="G189" s="157" t="s">
        <v>31</v>
      </c>
      <c r="H189" s="156" t="s">
        <v>39</v>
      </c>
      <c r="I189" s="160" t="s">
        <v>71</v>
      </c>
      <c r="J189" s="160" t="s">
        <v>109</v>
      </c>
      <c r="K189" s="240" t="s">
        <v>34</v>
      </c>
      <c r="L189" s="241" t="s">
        <v>34</v>
      </c>
      <c r="M189" s="241" t="s">
        <v>34</v>
      </c>
      <c r="N189" s="241" t="s">
        <v>34</v>
      </c>
      <c r="O189" s="241" t="s">
        <v>34</v>
      </c>
      <c r="P189" s="241" t="s">
        <v>34</v>
      </c>
      <c r="Q189" s="159" t="s">
        <v>34</v>
      </c>
      <c r="R189" s="100" t="s">
        <v>34</v>
      </c>
      <c r="S189" s="158">
        <v>1</v>
      </c>
      <c r="T189" s="103" t="s">
        <v>110</v>
      </c>
      <c r="U189" s="160" t="s">
        <v>312</v>
      </c>
      <c r="V189" s="160" t="s">
        <v>373</v>
      </c>
      <c r="W189" s="157" t="s">
        <v>42</v>
      </c>
      <c r="X189" s="157" t="s">
        <v>42</v>
      </c>
    </row>
    <row r="190" spans="1:24" ht="41.25">
      <c r="A190" s="155">
        <f>A189+1</f>
        <v>188</v>
      </c>
      <c r="B190" s="160" t="s">
        <v>352</v>
      </c>
      <c r="C190" s="159">
        <v>2013</v>
      </c>
      <c r="D190" s="160" t="s">
        <v>106</v>
      </c>
      <c r="E190" s="160" t="s">
        <v>131</v>
      </c>
      <c r="F190" s="268" t="s">
        <v>375</v>
      </c>
      <c r="G190" s="157" t="s">
        <v>31</v>
      </c>
      <c r="H190" s="156" t="s">
        <v>29</v>
      </c>
      <c r="I190" s="160" t="s">
        <v>71</v>
      </c>
      <c r="J190" s="160" t="s">
        <v>109</v>
      </c>
      <c r="K190" s="240" t="s">
        <v>34</v>
      </c>
      <c r="L190" s="241" t="s">
        <v>34</v>
      </c>
      <c r="M190" s="241" t="s">
        <v>34</v>
      </c>
      <c r="N190" s="241" t="s">
        <v>34</v>
      </c>
      <c r="O190" s="241" t="s">
        <v>34</v>
      </c>
      <c r="P190" s="241" t="s">
        <v>34</v>
      </c>
      <c r="Q190" s="159" t="s">
        <v>34</v>
      </c>
      <c r="R190" s="100" t="s">
        <v>34</v>
      </c>
      <c r="S190" s="158">
        <v>1</v>
      </c>
      <c r="T190" s="103" t="s">
        <v>110</v>
      </c>
      <c r="U190" s="160" t="s">
        <v>312</v>
      </c>
      <c r="V190" s="160" t="s">
        <v>373</v>
      </c>
      <c r="W190" s="160" t="s">
        <v>92</v>
      </c>
      <c r="X190" s="160" t="s">
        <v>92</v>
      </c>
    </row>
    <row r="191" spans="1:24" ht="41.25">
      <c r="A191" s="155">
        <f>A190+1</f>
        <v>189</v>
      </c>
      <c r="B191" s="160" t="s">
        <v>352</v>
      </c>
      <c r="C191" s="159">
        <v>2013</v>
      </c>
      <c r="D191" s="160" t="s">
        <v>106</v>
      </c>
      <c r="E191" s="160" t="s">
        <v>131</v>
      </c>
      <c r="F191" s="268" t="s">
        <v>376</v>
      </c>
      <c r="G191" s="157" t="s">
        <v>31</v>
      </c>
      <c r="H191" s="156" t="s">
        <v>42</v>
      </c>
      <c r="I191" s="160" t="s">
        <v>71</v>
      </c>
      <c r="J191" s="160" t="s">
        <v>109</v>
      </c>
      <c r="K191" s="240" t="s">
        <v>48</v>
      </c>
      <c r="L191" s="241" t="s">
        <v>34</v>
      </c>
      <c r="M191" s="241" t="s">
        <v>34</v>
      </c>
      <c r="N191" s="241" t="s">
        <v>34</v>
      </c>
      <c r="O191" s="241" t="s">
        <v>34</v>
      </c>
      <c r="P191" s="241" t="s">
        <v>34</v>
      </c>
      <c r="Q191" s="159" t="s">
        <v>34</v>
      </c>
      <c r="R191" s="100" t="s">
        <v>34</v>
      </c>
      <c r="S191" s="158">
        <v>1</v>
      </c>
      <c r="T191" s="103" t="s">
        <v>110</v>
      </c>
      <c r="U191" s="160" t="s">
        <v>312</v>
      </c>
      <c r="V191" s="160" t="s">
        <v>373</v>
      </c>
      <c r="W191" s="157" t="s">
        <v>42</v>
      </c>
      <c r="X191" s="157" t="s">
        <v>42</v>
      </c>
    </row>
    <row r="192" spans="1:24" ht="41.25">
      <c r="A192" s="155">
        <f>A191+1</f>
        <v>190</v>
      </c>
      <c r="B192" s="160" t="s">
        <v>352</v>
      </c>
      <c r="C192" s="159">
        <v>2013</v>
      </c>
      <c r="D192" s="160" t="s">
        <v>106</v>
      </c>
      <c r="E192" s="160" t="s">
        <v>131</v>
      </c>
      <c r="F192" s="268" t="s">
        <v>377</v>
      </c>
      <c r="G192" s="157" t="s">
        <v>31</v>
      </c>
      <c r="H192" s="156" t="s">
        <v>42</v>
      </c>
      <c r="I192" s="160" t="s">
        <v>71</v>
      </c>
      <c r="J192" s="160" t="s">
        <v>109</v>
      </c>
      <c r="K192" s="240" t="s">
        <v>34</v>
      </c>
      <c r="L192" s="241" t="s">
        <v>34</v>
      </c>
      <c r="M192" s="241" t="s">
        <v>34</v>
      </c>
      <c r="N192" s="241" t="s">
        <v>34</v>
      </c>
      <c r="O192" s="241" t="s">
        <v>34</v>
      </c>
      <c r="P192" s="241" t="s">
        <v>34</v>
      </c>
      <c r="Q192" s="159" t="s">
        <v>34</v>
      </c>
      <c r="R192" s="100" t="s">
        <v>34</v>
      </c>
      <c r="S192" s="158">
        <v>1</v>
      </c>
      <c r="T192" s="103" t="s">
        <v>110</v>
      </c>
      <c r="U192" s="160" t="s">
        <v>312</v>
      </c>
      <c r="V192" s="160" t="s">
        <v>373</v>
      </c>
      <c r="W192" s="157" t="s">
        <v>42</v>
      </c>
      <c r="X192" s="157" t="s">
        <v>42</v>
      </c>
    </row>
    <row r="193" spans="1:24" ht="41.25">
      <c r="A193" s="155">
        <f>A192+1</f>
        <v>191</v>
      </c>
      <c r="B193" s="160" t="s">
        <v>352</v>
      </c>
      <c r="C193" s="159">
        <v>2013</v>
      </c>
      <c r="D193" s="160" t="s">
        <v>106</v>
      </c>
      <c r="E193" s="160" t="s">
        <v>129</v>
      </c>
      <c r="F193" s="268" t="s">
        <v>378</v>
      </c>
      <c r="G193" s="157" t="s">
        <v>31</v>
      </c>
      <c r="H193" s="161" t="s">
        <v>29</v>
      </c>
      <c r="I193" s="160" t="s">
        <v>71</v>
      </c>
      <c r="J193" s="160" t="s">
        <v>72</v>
      </c>
      <c r="K193" s="240" t="s">
        <v>48</v>
      </c>
      <c r="L193" s="241" t="s">
        <v>34</v>
      </c>
      <c r="M193" s="241" t="s">
        <v>34</v>
      </c>
      <c r="N193" s="241" t="s">
        <v>34</v>
      </c>
      <c r="O193" s="241" t="s">
        <v>34</v>
      </c>
      <c r="P193" s="241" t="s">
        <v>34</v>
      </c>
      <c r="Q193" s="159" t="s">
        <v>34</v>
      </c>
      <c r="R193" s="100" t="s">
        <v>34</v>
      </c>
      <c r="S193" s="158">
        <v>1</v>
      </c>
      <c r="T193" s="103" t="s">
        <v>110</v>
      </c>
      <c r="U193" s="160" t="s">
        <v>312</v>
      </c>
      <c r="V193" s="160" t="s">
        <v>379</v>
      </c>
      <c r="W193" s="160" t="s">
        <v>92</v>
      </c>
      <c r="X193" s="160" t="s">
        <v>92</v>
      </c>
    </row>
    <row r="194" spans="1:24" ht="51">
      <c r="A194" s="155">
        <f>A193+1</f>
        <v>192</v>
      </c>
      <c r="B194" s="160" t="s">
        <v>352</v>
      </c>
      <c r="C194" s="159">
        <v>2013</v>
      </c>
      <c r="D194" s="160" t="s">
        <v>139</v>
      </c>
      <c r="E194" s="160" t="s">
        <v>140</v>
      </c>
      <c r="F194" s="268" t="s">
        <v>380</v>
      </c>
      <c r="G194" s="157" t="s">
        <v>31</v>
      </c>
      <c r="H194" s="161" t="s">
        <v>39</v>
      </c>
      <c r="I194" s="160" t="s">
        <v>71</v>
      </c>
      <c r="J194" s="160" t="s">
        <v>142</v>
      </c>
      <c r="K194" s="240" t="s">
        <v>34</v>
      </c>
      <c r="L194" s="241" t="s">
        <v>34</v>
      </c>
      <c r="M194" s="241" t="s">
        <v>34</v>
      </c>
      <c r="N194" s="241" t="s">
        <v>34</v>
      </c>
      <c r="O194" s="241" t="s">
        <v>34</v>
      </c>
      <c r="P194" s="241" t="s">
        <v>34</v>
      </c>
      <c r="Q194" s="159" t="s">
        <v>34</v>
      </c>
      <c r="R194" s="100" t="s">
        <v>34</v>
      </c>
      <c r="S194" s="158">
        <v>1</v>
      </c>
      <c r="T194" s="103" t="s">
        <v>143</v>
      </c>
      <c r="U194" s="160" t="s">
        <v>329</v>
      </c>
      <c r="V194" s="160" t="s">
        <v>144</v>
      </c>
      <c r="W194" s="160" t="s">
        <v>92</v>
      </c>
      <c r="X194" s="160" t="s">
        <v>92</v>
      </c>
    </row>
    <row r="195" spans="1:24" ht="41.25">
      <c r="A195" s="155">
        <f>A194+1</f>
        <v>193</v>
      </c>
      <c r="B195" s="160" t="s">
        <v>352</v>
      </c>
      <c r="C195" s="159">
        <v>2013</v>
      </c>
      <c r="D195" s="160" t="s">
        <v>139</v>
      </c>
      <c r="E195" s="160" t="s">
        <v>140</v>
      </c>
      <c r="F195" s="268" t="s">
        <v>381</v>
      </c>
      <c r="G195" s="157" t="s">
        <v>31</v>
      </c>
      <c r="H195" s="156" t="s">
        <v>39</v>
      </c>
      <c r="I195" s="160" t="s">
        <v>71</v>
      </c>
      <c r="J195" s="160" t="s">
        <v>142</v>
      </c>
      <c r="K195" s="240" t="s">
        <v>34</v>
      </c>
      <c r="L195" s="241" t="s">
        <v>34</v>
      </c>
      <c r="M195" s="241" t="s">
        <v>34</v>
      </c>
      <c r="N195" s="241" t="s">
        <v>34</v>
      </c>
      <c r="O195" s="241" t="s">
        <v>34</v>
      </c>
      <c r="P195" s="241" t="s">
        <v>34</v>
      </c>
      <c r="Q195" s="159" t="s">
        <v>34</v>
      </c>
      <c r="R195" s="100" t="s">
        <v>34</v>
      </c>
      <c r="S195" s="158">
        <v>1</v>
      </c>
      <c r="T195" s="103" t="s">
        <v>143</v>
      </c>
      <c r="U195" s="160" t="s">
        <v>329</v>
      </c>
      <c r="V195" s="160" t="s">
        <v>140</v>
      </c>
      <c r="W195" s="157" t="s">
        <v>42</v>
      </c>
      <c r="X195" s="157" t="s">
        <v>42</v>
      </c>
    </row>
    <row r="196" spans="1:24" ht="81">
      <c r="A196" s="155">
        <f>A195+1</f>
        <v>194</v>
      </c>
      <c r="B196" s="160" t="s">
        <v>352</v>
      </c>
      <c r="C196" s="159">
        <v>2013</v>
      </c>
      <c r="D196" s="160" t="s">
        <v>139</v>
      </c>
      <c r="E196" s="160" t="s">
        <v>140</v>
      </c>
      <c r="F196" s="268" t="s">
        <v>382</v>
      </c>
      <c r="G196" s="157" t="s">
        <v>82</v>
      </c>
      <c r="H196" s="161" t="s">
        <v>83</v>
      </c>
      <c r="I196" s="160" t="s">
        <v>71</v>
      </c>
      <c r="J196" s="160" t="s">
        <v>142</v>
      </c>
      <c r="K196" s="240" t="s">
        <v>34</v>
      </c>
      <c r="L196" s="241" t="s">
        <v>34</v>
      </c>
      <c r="M196" s="241" t="s">
        <v>34</v>
      </c>
      <c r="N196" s="241" t="s">
        <v>34</v>
      </c>
      <c r="O196" s="241" t="s">
        <v>34</v>
      </c>
      <c r="P196" s="241" t="s">
        <v>34</v>
      </c>
      <c r="Q196" s="159" t="s">
        <v>34</v>
      </c>
      <c r="R196" s="100" t="s">
        <v>34</v>
      </c>
      <c r="S196" s="158">
        <v>1</v>
      </c>
      <c r="T196" s="103" t="s">
        <v>143</v>
      </c>
      <c r="U196" s="160" t="s">
        <v>329</v>
      </c>
      <c r="V196" s="160" t="s">
        <v>140</v>
      </c>
      <c r="W196" s="160" t="s">
        <v>101</v>
      </c>
      <c r="X196" s="160" t="s">
        <v>101</v>
      </c>
    </row>
    <row r="197" spans="1:24" ht="41.25">
      <c r="A197" s="155">
        <f>A196+1</f>
        <v>195</v>
      </c>
      <c r="B197" s="160" t="s">
        <v>352</v>
      </c>
      <c r="C197" s="159">
        <v>2013</v>
      </c>
      <c r="D197" s="160" t="s">
        <v>139</v>
      </c>
      <c r="E197" s="160" t="s">
        <v>140</v>
      </c>
      <c r="F197" s="268" t="s">
        <v>383</v>
      </c>
      <c r="G197" s="157" t="s">
        <v>31</v>
      </c>
      <c r="H197" s="161" t="s">
        <v>39</v>
      </c>
      <c r="I197" s="160" t="s">
        <v>71</v>
      </c>
      <c r="J197" s="160" t="s">
        <v>142</v>
      </c>
      <c r="K197" s="240" t="s">
        <v>34</v>
      </c>
      <c r="L197" s="241" t="s">
        <v>34</v>
      </c>
      <c r="M197" s="241" t="s">
        <v>34</v>
      </c>
      <c r="N197" s="241" t="s">
        <v>34</v>
      </c>
      <c r="O197" s="241" t="s">
        <v>34</v>
      </c>
      <c r="P197" s="241" t="s">
        <v>34</v>
      </c>
      <c r="Q197" s="159" t="s">
        <v>34</v>
      </c>
      <c r="R197" s="100" t="s">
        <v>34</v>
      </c>
      <c r="S197" s="158">
        <v>1</v>
      </c>
      <c r="T197" s="103" t="s">
        <v>143</v>
      </c>
      <c r="U197" s="160" t="s">
        <v>329</v>
      </c>
      <c r="V197" s="160" t="s">
        <v>140</v>
      </c>
      <c r="W197" s="160" t="s">
        <v>92</v>
      </c>
      <c r="X197" s="160" t="s">
        <v>92</v>
      </c>
    </row>
    <row r="198" spans="1:24" ht="41.25">
      <c r="A198" s="155">
        <f>A197+1</f>
        <v>196</v>
      </c>
      <c r="B198" s="160" t="s">
        <v>352</v>
      </c>
      <c r="C198" s="159">
        <v>2013</v>
      </c>
      <c r="D198" s="160" t="s">
        <v>139</v>
      </c>
      <c r="E198" s="160" t="s">
        <v>140</v>
      </c>
      <c r="F198" s="268" t="s">
        <v>384</v>
      </c>
      <c r="G198" s="157" t="s">
        <v>31</v>
      </c>
      <c r="H198" s="156" t="s">
        <v>39</v>
      </c>
      <c r="I198" s="157" t="s">
        <v>71</v>
      </c>
      <c r="J198" s="160" t="s">
        <v>142</v>
      </c>
      <c r="K198" s="240" t="s">
        <v>34</v>
      </c>
      <c r="L198" s="241" t="s">
        <v>34</v>
      </c>
      <c r="M198" s="241" t="s">
        <v>34</v>
      </c>
      <c r="N198" s="241" t="s">
        <v>34</v>
      </c>
      <c r="O198" s="241" t="s">
        <v>34</v>
      </c>
      <c r="P198" s="241" t="s">
        <v>34</v>
      </c>
      <c r="Q198" s="159" t="s">
        <v>34</v>
      </c>
      <c r="R198" s="100" t="s">
        <v>34</v>
      </c>
      <c r="S198" s="158">
        <v>1</v>
      </c>
      <c r="T198" s="103" t="s">
        <v>143</v>
      </c>
      <c r="U198" s="160" t="s">
        <v>329</v>
      </c>
      <c r="V198" s="160" t="s">
        <v>140</v>
      </c>
      <c r="W198" s="157" t="s">
        <v>42</v>
      </c>
      <c r="X198" s="157" t="s">
        <v>50</v>
      </c>
    </row>
    <row r="199" spans="1:24" ht="41.25">
      <c r="A199" s="155">
        <f>A198+1</f>
        <v>197</v>
      </c>
      <c r="B199" s="160" t="s">
        <v>352</v>
      </c>
      <c r="C199" s="159">
        <v>2013</v>
      </c>
      <c r="D199" s="160" t="s">
        <v>139</v>
      </c>
      <c r="E199" s="160" t="s">
        <v>156</v>
      </c>
      <c r="F199" s="268" t="s">
        <v>385</v>
      </c>
      <c r="G199" s="157" t="s">
        <v>31</v>
      </c>
      <c r="H199" s="156" t="s">
        <v>42</v>
      </c>
      <c r="I199" s="160" t="s">
        <v>71</v>
      </c>
      <c r="J199" s="160" t="s">
        <v>142</v>
      </c>
      <c r="K199" s="240" t="s">
        <v>34</v>
      </c>
      <c r="L199" s="241" t="s">
        <v>34</v>
      </c>
      <c r="M199" s="241" t="s">
        <v>34</v>
      </c>
      <c r="N199" s="241" t="s">
        <v>34</v>
      </c>
      <c r="O199" s="241" t="s">
        <v>34</v>
      </c>
      <c r="P199" s="241" t="s">
        <v>34</v>
      </c>
      <c r="Q199" s="159" t="s">
        <v>34</v>
      </c>
      <c r="R199" s="100" t="s">
        <v>34</v>
      </c>
      <c r="S199" s="158">
        <v>1</v>
      </c>
      <c r="T199" s="103" t="s">
        <v>143</v>
      </c>
      <c r="U199" s="160" t="s">
        <v>329</v>
      </c>
      <c r="V199" s="160" t="s">
        <v>386</v>
      </c>
      <c r="W199" s="157" t="s">
        <v>42</v>
      </c>
      <c r="X199" s="157" t="s">
        <v>42</v>
      </c>
    </row>
    <row r="200" spans="1:24" ht="41.25">
      <c r="A200" s="155">
        <f>A199+1</f>
        <v>198</v>
      </c>
      <c r="B200" s="160" t="s">
        <v>352</v>
      </c>
      <c r="C200" s="159">
        <v>2013</v>
      </c>
      <c r="D200" s="160" t="s">
        <v>139</v>
      </c>
      <c r="E200" s="160" t="s">
        <v>156</v>
      </c>
      <c r="F200" s="268" t="s">
        <v>387</v>
      </c>
      <c r="G200" s="157" t="s">
        <v>31</v>
      </c>
      <c r="H200" s="161" t="s">
        <v>39</v>
      </c>
      <c r="I200" s="160" t="s">
        <v>71</v>
      </c>
      <c r="J200" s="160" t="s">
        <v>142</v>
      </c>
      <c r="K200" s="240" t="s">
        <v>34</v>
      </c>
      <c r="L200" s="241" t="s">
        <v>34</v>
      </c>
      <c r="M200" s="241" t="s">
        <v>34</v>
      </c>
      <c r="N200" s="241" t="s">
        <v>34</v>
      </c>
      <c r="O200" s="241" t="s">
        <v>34</v>
      </c>
      <c r="P200" s="241" t="s">
        <v>34</v>
      </c>
      <c r="Q200" s="159" t="s">
        <v>34</v>
      </c>
      <c r="R200" s="100" t="s">
        <v>34</v>
      </c>
      <c r="S200" s="158">
        <v>1</v>
      </c>
      <c r="T200" s="103" t="s">
        <v>143</v>
      </c>
      <c r="U200" s="160" t="s">
        <v>329</v>
      </c>
      <c r="V200" s="160" t="s">
        <v>386</v>
      </c>
      <c r="W200" s="160" t="s">
        <v>188</v>
      </c>
      <c r="X200" s="160" t="s">
        <v>188</v>
      </c>
    </row>
    <row r="201" spans="1:24" ht="41.25">
      <c r="A201" s="155">
        <f>A200+1</f>
        <v>199</v>
      </c>
      <c r="B201" s="160" t="s">
        <v>352</v>
      </c>
      <c r="C201" s="159">
        <v>2013</v>
      </c>
      <c r="D201" s="160" t="s">
        <v>139</v>
      </c>
      <c r="E201" s="160" t="s">
        <v>156</v>
      </c>
      <c r="F201" s="268" t="s">
        <v>388</v>
      </c>
      <c r="G201" s="157" t="s">
        <v>31</v>
      </c>
      <c r="H201" s="156" t="s">
        <v>42</v>
      </c>
      <c r="I201" s="160" t="s">
        <v>71</v>
      </c>
      <c r="J201" s="160" t="s">
        <v>142</v>
      </c>
      <c r="K201" s="240" t="s">
        <v>34</v>
      </c>
      <c r="L201" s="241" t="s">
        <v>34</v>
      </c>
      <c r="M201" s="241" t="s">
        <v>34</v>
      </c>
      <c r="N201" s="241" t="s">
        <v>34</v>
      </c>
      <c r="O201" s="241" t="s">
        <v>34</v>
      </c>
      <c r="P201" s="241" t="s">
        <v>34</v>
      </c>
      <c r="Q201" s="159" t="s">
        <v>34</v>
      </c>
      <c r="R201" s="100" t="s">
        <v>34</v>
      </c>
      <c r="S201" s="158">
        <v>1</v>
      </c>
      <c r="T201" s="103" t="s">
        <v>143</v>
      </c>
      <c r="U201" s="160" t="s">
        <v>329</v>
      </c>
      <c r="V201" s="160" t="s">
        <v>386</v>
      </c>
      <c r="W201" s="157" t="s">
        <v>42</v>
      </c>
      <c r="X201" s="157" t="s">
        <v>42</v>
      </c>
    </row>
    <row r="202" spans="1:24" ht="20.25">
      <c r="A202" s="155">
        <f>A201+1</f>
        <v>200</v>
      </c>
      <c r="B202" s="160" t="s">
        <v>352</v>
      </c>
      <c r="C202" s="159">
        <v>2013</v>
      </c>
      <c r="D202" s="160" t="s">
        <v>162</v>
      </c>
      <c r="E202" s="160" t="s">
        <v>162</v>
      </c>
      <c r="F202" s="268" t="s">
        <v>389</v>
      </c>
      <c r="G202" s="157" t="s">
        <v>31</v>
      </c>
      <c r="H202" s="156" t="s">
        <v>39</v>
      </c>
      <c r="I202" s="160" t="s">
        <v>164</v>
      </c>
      <c r="J202" s="160" t="s">
        <v>15</v>
      </c>
      <c r="K202" s="240" t="s">
        <v>34</v>
      </c>
      <c r="L202" s="241" t="s">
        <v>34</v>
      </c>
      <c r="M202" s="241" t="s">
        <v>48</v>
      </c>
      <c r="N202" s="241" t="s">
        <v>34</v>
      </c>
      <c r="O202" s="241" t="s">
        <v>34</v>
      </c>
      <c r="P202" s="241" t="s">
        <v>34</v>
      </c>
      <c r="Q202" s="159" t="s">
        <v>34</v>
      </c>
      <c r="R202" s="100" t="s">
        <v>34</v>
      </c>
      <c r="S202" s="163">
        <v>1</v>
      </c>
      <c r="T202" s="103" t="s">
        <v>165</v>
      </c>
      <c r="U202" s="160" t="s">
        <v>390</v>
      </c>
      <c r="V202" s="160" t="s">
        <v>332</v>
      </c>
      <c r="W202" s="157" t="s">
        <v>42</v>
      </c>
      <c r="X202" s="157" t="s">
        <v>42</v>
      </c>
    </row>
    <row r="203" spans="1:24" ht="20.25">
      <c r="A203" s="155">
        <f>A202+1</f>
        <v>201</v>
      </c>
      <c r="B203" s="160" t="s">
        <v>352</v>
      </c>
      <c r="C203" s="159">
        <v>2013</v>
      </c>
      <c r="D203" s="160" t="s">
        <v>162</v>
      </c>
      <c r="E203" s="160" t="s">
        <v>162</v>
      </c>
      <c r="F203" s="268" t="s">
        <v>391</v>
      </c>
      <c r="G203" s="157" t="s">
        <v>31</v>
      </c>
      <c r="H203" s="156" t="s">
        <v>46</v>
      </c>
      <c r="I203" s="160" t="s">
        <v>164</v>
      </c>
      <c r="J203" s="160" t="s">
        <v>15</v>
      </c>
      <c r="K203" s="240" t="s">
        <v>34</v>
      </c>
      <c r="L203" s="241" t="s">
        <v>34</v>
      </c>
      <c r="M203" s="241" t="s">
        <v>48</v>
      </c>
      <c r="N203" s="241" t="s">
        <v>34</v>
      </c>
      <c r="O203" s="241" t="s">
        <v>34</v>
      </c>
      <c r="P203" s="241" t="s">
        <v>34</v>
      </c>
      <c r="Q203" s="159" t="s">
        <v>34</v>
      </c>
      <c r="R203" s="100" t="s">
        <v>34</v>
      </c>
      <c r="S203" s="163">
        <v>1</v>
      </c>
      <c r="T203" s="103" t="s">
        <v>165</v>
      </c>
      <c r="U203" s="160" t="s">
        <v>390</v>
      </c>
      <c r="V203" s="160" t="s">
        <v>332</v>
      </c>
      <c r="W203" s="160" t="s">
        <v>52</v>
      </c>
      <c r="X203" s="160" t="s">
        <v>52</v>
      </c>
    </row>
    <row r="204" spans="1:24" ht="81">
      <c r="A204" s="155">
        <f>A203+1</f>
        <v>202</v>
      </c>
      <c r="B204" s="160" t="s">
        <v>352</v>
      </c>
      <c r="C204" s="159">
        <v>2013</v>
      </c>
      <c r="D204" s="160" t="s">
        <v>162</v>
      </c>
      <c r="E204" s="160" t="s">
        <v>162</v>
      </c>
      <c r="F204" s="268" t="s">
        <v>392</v>
      </c>
      <c r="G204" s="157" t="s">
        <v>82</v>
      </c>
      <c r="H204" s="161" t="s">
        <v>83</v>
      </c>
      <c r="I204" s="160" t="s">
        <v>164</v>
      </c>
      <c r="J204" s="160" t="s">
        <v>15</v>
      </c>
      <c r="K204" s="240" t="s">
        <v>34</v>
      </c>
      <c r="L204" s="241" t="s">
        <v>34</v>
      </c>
      <c r="M204" s="241" t="s">
        <v>48</v>
      </c>
      <c r="N204" s="241" t="s">
        <v>34</v>
      </c>
      <c r="O204" s="241" t="s">
        <v>34</v>
      </c>
      <c r="P204" s="241" t="s">
        <v>34</v>
      </c>
      <c r="Q204" s="159" t="s">
        <v>34</v>
      </c>
      <c r="R204" s="100" t="s">
        <v>34</v>
      </c>
      <c r="S204" s="163">
        <v>1</v>
      </c>
      <c r="T204" s="103" t="s">
        <v>165</v>
      </c>
      <c r="U204" s="160" t="s">
        <v>390</v>
      </c>
      <c r="V204" s="160" t="s">
        <v>332</v>
      </c>
      <c r="W204" s="160" t="s">
        <v>188</v>
      </c>
      <c r="X204" s="160" t="s">
        <v>188</v>
      </c>
    </row>
    <row r="205" spans="1:24" ht="81">
      <c r="A205" s="155">
        <f>A204+1</f>
        <v>203</v>
      </c>
      <c r="B205" s="160" t="s">
        <v>352</v>
      </c>
      <c r="C205" s="159">
        <v>2013</v>
      </c>
      <c r="D205" s="160" t="s">
        <v>162</v>
      </c>
      <c r="E205" s="160" t="s">
        <v>162</v>
      </c>
      <c r="F205" s="268" t="s">
        <v>393</v>
      </c>
      <c r="G205" s="157" t="s">
        <v>82</v>
      </c>
      <c r="H205" s="161" t="s">
        <v>83</v>
      </c>
      <c r="I205" s="160" t="s">
        <v>164</v>
      </c>
      <c r="J205" s="160" t="s">
        <v>15</v>
      </c>
      <c r="K205" s="240" t="s">
        <v>34</v>
      </c>
      <c r="L205" s="241" t="s">
        <v>34</v>
      </c>
      <c r="M205" s="241" t="s">
        <v>48</v>
      </c>
      <c r="N205" s="241" t="s">
        <v>34</v>
      </c>
      <c r="O205" s="241" t="s">
        <v>34</v>
      </c>
      <c r="P205" s="241" t="s">
        <v>34</v>
      </c>
      <c r="Q205" s="159" t="s">
        <v>34</v>
      </c>
      <c r="R205" s="100" t="s">
        <v>34</v>
      </c>
      <c r="S205" s="163">
        <v>1</v>
      </c>
      <c r="T205" s="103" t="s">
        <v>165</v>
      </c>
      <c r="U205" s="160" t="s">
        <v>390</v>
      </c>
      <c r="V205" s="160" t="s">
        <v>332</v>
      </c>
      <c r="W205" s="160" t="s">
        <v>101</v>
      </c>
      <c r="X205" s="160" t="s">
        <v>101</v>
      </c>
    </row>
    <row r="206" spans="1:24" ht="20.25">
      <c r="A206" s="155">
        <f>A205+1</f>
        <v>204</v>
      </c>
      <c r="B206" s="160" t="s">
        <v>352</v>
      </c>
      <c r="C206" s="159">
        <v>2013</v>
      </c>
      <c r="D206" s="160" t="s">
        <v>162</v>
      </c>
      <c r="E206" s="160" t="s">
        <v>162</v>
      </c>
      <c r="F206" s="268" t="s">
        <v>394</v>
      </c>
      <c r="G206" s="157" t="s">
        <v>119</v>
      </c>
      <c r="H206" s="161" t="s">
        <v>169</v>
      </c>
      <c r="I206" s="160" t="s">
        <v>164</v>
      </c>
      <c r="J206" s="160" t="s">
        <v>15</v>
      </c>
      <c r="K206" s="240" t="s">
        <v>34</v>
      </c>
      <c r="L206" s="241" t="s">
        <v>34</v>
      </c>
      <c r="M206" s="241" t="s">
        <v>48</v>
      </c>
      <c r="N206" s="241" t="s">
        <v>34</v>
      </c>
      <c r="O206" s="241" t="s">
        <v>34</v>
      </c>
      <c r="P206" s="241" t="s">
        <v>34</v>
      </c>
      <c r="Q206" s="159" t="s">
        <v>34</v>
      </c>
      <c r="R206" s="100" t="s">
        <v>34</v>
      </c>
      <c r="S206" s="163">
        <v>1</v>
      </c>
      <c r="T206" s="103" t="s">
        <v>165</v>
      </c>
      <c r="U206" s="160" t="s">
        <v>390</v>
      </c>
      <c r="V206" s="160" t="s">
        <v>332</v>
      </c>
      <c r="W206" s="160" t="s">
        <v>395</v>
      </c>
      <c r="X206" s="160" t="s">
        <v>395</v>
      </c>
    </row>
    <row r="207" spans="1:24" ht="81">
      <c r="A207" s="155">
        <f>A206+1</f>
        <v>205</v>
      </c>
      <c r="B207" s="160" t="s">
        <v>352</v>
      </c>
      <c r="C207" s="159">
        <v>2013</v>
      </c>
      <c r="D207" s="160" t="s">
        <v>173</v>
      </c>
      <c r="E207" s="160" t="s">
        <v>177</v>
      </c>
      <c r="F207" s="268" t="s">
        <v>396</v>
      </c>
      <c r="G207" s="157" t="s">
        <v>82</v>
      </c>
      <c r="H207" s="161" t="s">
        <v>83</v>
      </c>
      <c r="I207" s="160" t="s">
        <v>173</v>
      </c>
      <c r="J207" s="160" t="s">
        <v>179</v>
      </c>
      <c r="K207" s="240" t="s">
        <v>34</v>
      </c>
      <c r="L207" s="241" t="s">
        <v>34</v>
      </c>
      <c r="M207" s="241" t="s">
        <v>34</v>
      </c>
      <c r="N207" s="241" t="s">
        <v>34</v>
      </c>
      <c r="O207" s="241" t="s">
        <v>34</v>
      </c>
      <c r="P207" s="241" t="s">
        <v>34</v>
      </c>
      <c r="Q207" s="159" t="s">
        <v>34</v>
      </c>
      <c r="R207" s="100" t="s">
        <v>34</v>
      </c>
      <c r="S207" s="163">
        <v>1</v>
      </c>
      <c r="T207" s="103" t="s">
        <v>176</v>
      </c>
      <c r="U207" s="160" t="s">
        <v>390</v>
      </c>
      <c r="V207" s="160" t="s">
        <v>397</v>
      </c>
      <c r="W207" s="160" t="s">
        <v>101</v>
      </c>
      <c r="X207" s="160" t="s">
        <v>101</v>
      </c>
    </row>
    <row r="208" spans="1:24" ht="81">
      <c r="A208" s="155">
        <f>A207+1</f>
        <v>206</v>
      </c>
      <c r="B208" s="160" t="s">
        <v>352</v>
      </c>
      <c r="C208" s="159">
        <v>2013</v>
      </c>
      <c r="D208" s="160" t="s">
        <v>173</v>
      </c>
      <c r="E208" s="160" t="s">
        <v>177</v>
      </c>
      <c r="F208" s="268" t="s">
        <v>398</v>
      </c>
      <c r="G208" s="157" t="s">
        <v>82</v>
      </c>
      <c r="H208" s="161" t="s">
        <v>83</v>
      </c>
      <c r="I208" s="160" t="s">
        <v>173</v>
      </c>
      <c r="J208" s="160" t="s">
        <v>179</v>
      </c>
      <c r="K208" s="240" t="s">
        <v>34</v>
      </c>
      <c r="L208" s="241" t="s">
        <v>34</v>
      </c>
      <c r="M208" s="241" t="s">
        <v>34</v>
      </c>
      <c r="N208" s="241" t="s">
        <v>34</v>
      </c>
      <c r="O208" s="241" t="s">
        <v>34</v>
      </c>
      <c r="P208" s="241" t="s">
        <v>34</v>
      </c>
      <c r="Q208" s="159" t="s">
        <v>34</v>
      </c>
      <c r="R208" s="100" t="s">
        <v>34</v>
      </c>
      <c r="S208" s="163">
        <v>1</v>
      </c>
      <c r="T208" s="103" t="s">
        <v>176</v>
      </c>
      <c r="U208" s="160" t="s">
        <v>390</v>
      </c>
      <c r="V208" s="160" t="s">
        <v>397</v>
      </c>
      <c r="W208" s="160" t="s">
        <v>188</v>
      </c>
      <c r="X208" s="160" t="s">
        <v>188</v>
      </c>
    </row>
    <row r="209" spans="1:24" ht="20.25">
      <c r="A209" s="155">
        <f>A208+1</f>
        <v>207</v>
      </c>
      <c r="B209" s="160" t="s">
        <v>352</v>
      </c>
      <c r="C209" s="159">
        <v>2013</v>
      </c>
      <c r="D209" s="160" t="s">
        <v>173</v>
      </c>
      <c r="E209" s="160" t="s">
        <v>177</v>
      </c>
      <c r="F209" s="268" t="s">
        <v>399</v>
      </c>
      <c r="G209" s="157" t="s">
        <v>119</v>
      </c>
      <c r="H209" s="161" t="s">
        <v>169</v>
      </c>
      <c r="I209" s="160" t="s">
        <v>173</v>
      </c>
      <c r="J209" s="160" t="s">
        <v>179</v>
      </c>
      <c r="K209" s="240" t="s">
        <v>34</v>
      </c>
      <c r="L209" s="241" t="s">
        <v>34</v>
      </c>
      <c r="M209" s="241" t="s">
        <v>34</v>
      </c>
      <c r="N209" s="241" t="s">
        <v>34</v>
      </c>
      <c r="O209" s="241" t="s">
        <v>34</v>
      </c>
      <c r="P209" s="241" t="s">
        <v>34</v>
      </c>
      <c r="Q209" s="159" t="s">
        <v>34</v>
      </c>
      <c r="R209" s="100" t="s">
        <v>34</v>
      </c>
      <c r="S209" s="163">
        <v>1</v>
      </c>
      <c r="T209" s="103" t="s">
        <v>176</v>
      </c>
      <c r="U209" s="160" t="s">
        <v>390</v>
      </c>
      <c r="V209" s="160" t="s">
        <v>397</v>
      </c>
      <c r="W209" s="160" t="s">
        <v>395</v>
      </c>
      <c r="X209" s="160" t="s">
        <v>395</v>
      </c>
    </row>
    <row r="210" spans="1:24" ht="81">
      <c r="A210" s="155">
        <f>A209+1</f>
        <v>208</v>
      </c>
      <c r="B210" s="160" t="s">
        <v>352</v>
      </c>
      <c r="C210" s="159">
        <v>2013</v>
      </c>
      <c r="D210" s="160" t="s">
        <v>173</v>
      </c>
      <c r="E210" s="160" t="s">
        <v>177</v>
      </c>
      <c r="F210" s="268" t="s">
        <v>400</v>
      </c>
      <c r="G210" s="160" t="s">
        <v>82</v>
      </c>
      <c r="H210" s="161" t="s">
        <v>83</v>
      </c>
      <c r="I210" s="160" t="s">
        <v>173</v>
      </c>
      <c r="J210" s="160" t="s">
        <v>179</v>
      </c>
      <c r="K210" s="240" t="s">
        <v>34</v>
      </c>
      <c r="L210" s="241" t="s">
        <v>34</v>
      </c>
      <c r="M210" s="241" t="s">
        <v>34</v>
      </c>
      <c r="N210" s="241" t="s">
        <v>34</v>
      </c>
      <c r="O210" s="241" t="s">
        <v>34</v>
      </c>
      <c r="P210" s="241" t="s">
        <v>34</v>
      </c>
      <c r="Q210" s="159" t="s">
        <v>34</v>
      </c>
      <c r="R210" s="100" t="s">
        <v>34</v>
      </c>
      <c r="S210" s="163">
        <v>1</v>
      </c>
      <c r="T210" s="103" t="s">
        <v>176</v>
      </c>
      <c r="U210" s="160" t="s">
        <v>390</v>
      </c>
      <c r="V210" s="160" t="s">
        <v>397</v>
      </c>
      <c r="W210" s="160" t="s">
        <v>401</v>
      </c>
      <c r="X210" s="160" t="s">
        <v>401</v>
      </c>
    </row>
    <row r="211" spans="1:24" ht="30.75">
      <c r="A211" s="155">
        <f>A210+1</f>
        <v>209</v>
      </c>
      <c r="B211" s="160" t="s">
        <v>352</v>
      </c>
      <c r="C211" s="159">
        <v>2013</v>
      </c>
      <c r="D211" s="160" t="s">
        <v>173</v>
      </c>
      <c r="E211" s="160" t="s">
        <v>177</v>
      </c>
      <c r="F211" s="268" t="s">
        <v>402</v>
      </c>
      <c r="G211" s="160" t="s">
        <v>119</v>
      </c>
      <c r="H211" s="161" t="s">
        <v>120</v>
      </c>
      <c r="I211" s="160" t="s">
        <v>173</v>
      </c>
      <c r="J211" s="160" t="s">
        <v>179</v>
      </c>
      <c r="K211" s="240" t="s">
        <v>48</v>
      </c>
      <c r="L211" s="241" t="s">
        <v>48</v>
      </c>
      <c r="M211" s="241" t="s">
        <v>34</v>
      </c>
      <c r="N211" s="241" t="s">
        <v>48</v>
      </c>
      <c r="O211" s="241" t="s">
        <v>34</v>
      </c>
      <c r="P211" s="241" t="s">
        <v>34</v>
      </c>
      <c r="Q211" s="159" t="s">
        <v>34</v>
      </c>
      <c r="R211" s="100" t="s">
        <v>34</v>
      </c>
      <c r="S211" s="163">
        <v>1</v>
      </c>
      <c r="T211" s="103" t="s">
        <v>176</v>
      </c>
      <c r="U211" s="160" t="s">
        <v>390</v>
      </c>
      <c r="V211" s="160" t="s">
        <v>397</v>
      </c>
      <c r="W211" s="160" t="s">
        <v>92</v>
      </c>
      <c r="X211" s="160" t="s">
        <v>92</v>
      </c>
    </row>
    <row r="212" spans="1:24" ht="20.25">
      <c r="A212" s="155">
        <f>A211+1</f>
        <v>210</v>
      </c>
      <c r="B212" s="160" t="s">
        <v>352</v>
      </c>
      <c r="C212" s="159">
        <v>2013</v>
      </c>
      <c r="D212" s="160" t="s">
        <v>173</v>
      </c>
      <c r="E212" s="160" t="s">
        <v>177</v>
      </c>
      <c r="F212" s="268" t="s">
        <v>403</v>
      </c>
      <c r="G212" s="160" t="s">
        <v>31</v>
      </c>
      <c r="H212" s="161" t="s">
        <v>42</v>
      </c>
      <c r="I212" s="160" t="s">
        <v>173</v>
      </c>
      <c r="J212" s="160" t="s">
        <v>179</v>
      </c>
      <c r="K212" s="240" t="s">
        <v>34</v>
      </c>
      <c r="L212" s="241" t="s">
        <v>34</v>
      </c>
      <c r="M212" s="241" t="s">
        <v>34</v>
      </c>
      <c r="N212" s="241" t="s">
        <v>34</v>
      </c>
      <c r="O212" s="241" t="s">
        <v>34</v>
      </c>
      <c r="P212" s="241" t="s">
        <v>34</v>
      </c>
      <c r="Q212" s="159" t="s">
        <v>34</v>
      </c>
      <c r="R212" s="100" t="s">
        <v>34</v>
      </c>
      <c r="S212" s="163">
        <v>1</v>
      </c>
      <c r="T212" s="103" t="s">
        <v>176</v>
      </c>
      <c r="U212" s="160" t="s">
        <v>390</v>
      </c>
      <c r="V212" s="160" t="s">
        <v>397</v>
      </c>
      <c r="W212" s="160" t="s">
        <v>395</v>
      </c>
      <c r="X212" s="160" t="s">
        <v>395</v>
      </c>
    </row>
    <row r="213" spans="1:24" ht="41.25">
      <c r="A213" s="155">
        <f>A212+1</f>
        <v>211</v>
      </c>
      <c r="B213" s="160" t="s">
        <v>352</v>
      </c>
      <c r="C213" s="159">
        <v>2013</v>
      </c>
      <c r="D213" s="160" t="s">
        <v>173</v>
      </c>
      <c r="E213" s="160" t="s">
        <v>404</v>
      </c>
      <c r="F213" s="268" t="s">
        <v>405</v>
      </c>
      <c r="G213" s="157" t="s">
        <v>119</v>
      </c>
      <c r="H213" s="156" t="s">
        <v>120</v>
      </c>
      <c r="I213" s="160" t="s">
        <v>173</v>
      </c>
      <c r="J213" s="160" t="s">
        <v>197</v>
      </c>
      <c r="K213" s="240" t="s">
        <v>34</v>
      </c>
      <c r="L213" s="241" t="s">
        <v>48</v>
      </c>
      <c r="M213" s="241" t="s">
        <v>34</v>
      </c>
      <c r="N213" s="241" t="s">
        <v>34</v>
      </c>
      <c r="O213" s="241" t="s">
        <v>34</v>
      </c>
      <c r="P213" s="241" t="s">
        <v>34</v>
      </c>
      <c r="Q213" s="159" t="s">
        <v>34</v>
      </c>
      <c r="R213" s="100" t="s">
        <v>34</v>
      </c>
      <c r="S213" s="163">
        <v>1</v>
      </c>
      <c r="T213" s="103" t="s">
        <v>176</v>
      </c>
      <c r="U213" s="160" t="s">
        <v>390</v>
      </c>
      <c r="V213" s="160" t="s">
        <v>404</v>
      </c>
      <c r="W213" s="157" t="s">
        <v>42</v>
      </c>
      <c r="X213" s="157" t="s">
        <v>42</v>
      </c>
    </row>
    <row r="214" spans="1:24" ht="81">
      <c r="A214" s="155">
        <f>A213+1</f>
        <v>212</v>
      </c>
      <c r="B214" s="160" t="s">
        <v>352</v>
      </c>
      <c r="C214" s="159">
        <v>2013</v>
      </c>
      <c r="D214" s="160" t="s">
        <v>173</v>
      </c>
      <c r="E214" s="160" t="s">
        <v>174</v>
      </c>
      <c r="F214" s="268" t="s">
        <v>406</v>
      </c>
      <c r="G214" s="160" t="s">
        <v>82</v>
      </c>
      <c r="H214" s="161" t="s">
        <v>83</v>
      </c>
      <c r="I214" s="160" t="s">
        <v>173</v>
      </c>
      <c r="J214" s="160" t="s">
        <v>174</v>
      </c>
      <c r="K214" s="240" t="s">
        <v>34</v>
      </c>
      <c r="L214" s="241" t="s">
        <v>34</v>
      </c>
      <c r="M214" s="241" t="s">
        <v>34</v>
      </c>
      <c r="N214" s="241" t="s">
        <v>34</v>
      </c>
      <c r="O214" s="241" t="s">
        <v>34</v>
      </c>
      <c r="P214" s="241" t="s">
        <v>34</v>
      </c>
      <c r="Q214" s="159" t="s">
        <v>34</v>
      </c>
      <c r="R214" s="100" t="s">
        <v>34</v>
      </c>
      <c r="S214" s="163">
        <v>1</v>
      </c>
      <c r="T214" s="103" t="s">
        <v>176</v>
      </c>
      <c r="U214" s="160" t="s">
        <v>390</v>
      </c>
      <c r="V214" s="160" t="s">
        <v>407</v>
      </c>
      <c r="W214" s="160" t="s">
        <v>401</v>
      </c>
      <c r="X214" s="160" t="s">
        <v>401</v>
      </c>
    </row>
    <row r="215" spans="1:24" ht="20.25">
      <c r="A215" s="155">
        <f>A214+1</f>
        <v>213</v>
      </c>
      <c r="B215" s="160" t="s">
        <v>352</v>
      </c>
      <c r="C215" s="159">
        <v>2013</v>
      </c>
      <c r="D215" s="160" t="s">
        <v>173</v>
      </c>
      <c r="E215" s="160" t="s">
        <v>174</v>
      </c>
      <c r="F215" s="268" t="s">
        <v>408</v>
      </c>
      <c r="G215" s="157" t="s">
        <v>31</v>
      </c>
      <c r="H215" s="161" t="s">
        <v>39</v>
      </c>
      <c r="I215" s="160" t="s">
        <v>173</v>
      </c>
      <c r="J215" s="160" t="s">
        <v>174</v>
      </c>
      <c r="K215" s="240" t="s">
        <v>34</v>
      </c>
      <c r="L215" s="241" t="s">
        <v>34</v>
      </c>
      <c r="M215" s="241" t="s">
        <v>34</v>
      </c>
      <c r="N215" s="241" t="s">
        <v>34</v>
      </c>
      <c r="O215" s="241" t="s">
        <v>34</v>
      </c>
      <c r="P215" s="241" t="s">
        <v>34</v>
      </c>
      <c r="Q215" s="159" t="s">
        <v>34</v>
      </c>
      <c r="R215" s="100" t="s">
        <v>34</v>
      </c>
      <c r="S215" s="163">
        <v>1</v>
      </c>
      <c r="T215" s="103" t="s">
        <v>176</v>
      </c>
      <c r="U215" s="160" t="s">
        <v>390</v>
      </c>
      <c r="V215" s="160" t="s">
        <v>407</v>
      </c>
      <c r="W215" s="160" t="s">
        <v>92</v>
      </c>
      <c r="X215" s="160" t="s">
        <v>92</v>
      </c>
    </row>
    <row r="216" spans="1:24" ht="20.25">
      <c r="A216" s="155">
        <f>A215+1</f>
        <v>214</v>
      </c>
      <c r="B216" s="160" t="s">
        <v>352</v>
      </c>
      <c r="C216" s="159">
        <v>2013</v>
      </c>
      <c r="D216" s="160" t="s">
        <v>173</v>
      </c>
      <c r="E216" s="160" t="s">
        <v>174</v>
      </c>
      <c r="F216" s="268" t="s">
        <v>409</v>
      </c>
      <c r="G216" s="157" t="s">
        <v>31</v>
      </c>
      <c r="H216" s="156" t="s">
        <v>42</v>
      </c>
      <c r="I216" s="160" t="s">
        <v>173</v>
      </c>
      <c r="J216" s="160" t="s">
        <v>174</v>
      </c>
      <c r="K216" s="240" t="s">
        <v>34</v>
      </c>
      <c r="L216" s="241" t="s">
        <v>34</v>
      </c>
      <c r="M216" s="241" t="s">
        <v>34</v>
      </c>
      <c r="N216" s="241" t="s">
        <v>48</v>
      </c>
      <c r="O216" s="241" t="s">
        <v>34</v>
      </c>
      <c r="P216" s="241" t="s">
        <v>34</v>
      </c>
      <c r="Q216" s="159" t="s">
        <v>34</v>
      </c>
      <c r="R216" s="100" t="s">
        <v>34</v>
      </c>
      <c r="S216" s="163">
        <v>1</v>
      </c>
      <c r="T216" s="103" t="s">
        <v>176</v>
      </c>
      <c r="U216" s="160" t="s">
        <v>390</v>
      </c>
      <c r="V216" s="160" t="s">
        <v>407</v>
      </c>
      <c r="W216" s="157" t="s">
        <v>42</v>
      </c>
      <c r="X216" s="157" t="s">
        <v>42</v>
      </c>
    </row>
    <row r="217" spans="1:24" ht="30.75">
      <c r="A217" s="155">
        <f>A216+1</f>
        <v>215</v>
      </c>
      <c r="B217" s="160" t="s">
        <v>352</v>
      </c>
      <c r="C217" s="159">
        <v>2013</v>
      </c>
      <c r="D217" s="160" t="s">
        <v>184</v>
      </c>
      <c r="E217" s="160" t="s">
        <v>184</v>
      </c>
      <c r="F217" s="268" t="s">
        <v>410</v>
      </c>
      <c r="G217" s="157" t="s">
        <v>31</v>
      </c>
      <c r="H217" s="161" t="s">
        <v>39</v>
      </c>
      <c r="I217" s="160" t="s">
        <v>186</v>
      </c>
      <c r="J217" s="160" t="s">
        <v>201</v>
      </c>
      <c r="K217" s="240" t="s">
        <v>34</v>
      </c>
      <c r="L217" s="241" t="s">
        <v>34</v>
      </c>
      <c r="M217" s="241" t="s">
        <v>34</v>
      </c>
      <c r="N217" s="241" t="s">
        <v>34</v>
      </c>
      <c r="O217" s="241" t="s">
        <v>34</v>
      </c>
      <c r="P217" s="241" t="s">
        <v>34</v>
      </c>
      <c r="Q217" s="159" t="s">
        <v>34</v>
      </c>
      <c r="R217" s="100" t="s">
        <v>34</v>
      </c>
      <c r="S217" s="163">
        <v>1</v>
      </c>
      <c r="T217" s="103" t="s">
        <v>202</v>
      </c>
      <c r="U217" s="160" t="s">
        <v>390</v>
      </c>
      <c r="V217" s="160" t="s">
        <v>184</v>
      </c>
      <c r="W217" s="160" t="s">
        <v>395</v>
      </c>
      <c r="X217" s="160" t="s">
        <v>395</v>
      </c>
    </row>
    <row r="218" spans="1:24" ht="81">
      <c r="A218" s="155">
        <f>A217+1</f>
        <v>216</v>
      </c>
      <c r="B218" s="160" t="s">
        <v>352</v>
      </c>
      <c r="C218" s="159">
        <v>2013</v>
      </c>
      <c r="D218" s="160" t="s">
        <v>205</v>
      </c>
      <c r="E218" s="160" t="s">
        <v>212</v>
      </c>
      <c r="F218" s="268" t="s">
        <v>411</v>
      </c>
      <c r="G218" s="157" t="s">
        <v>82</v>
      </c>
      <c r="H218" s="161" t="s">
        <v>83</v>
      </c>
      <c r="I218" s="160" t="s">
        <v>208</v>
      </c>
      <c r="J218" s="160" t="s">
        <v>212</v>
      </c>
      <c r="K218" s="240" t="s">
        <v>34</v>
      </c>
      <c r="L218" s="241" t="s">
        <v>34</v>
      </c>
      <c r="M218" s="241" t="s">
        <v>34</v>
      </c>
      <c r="N218" s="241" t="s">
        <v>48</v>
      </c>
      <c r="O218" s="241" t="s">
        <v>34</v>
      </c>
      <c r="P218" s="241" t="s">
        <v>34</v>
      </c>
      <c r="Q218" s="159" t="s">
        <v>34</v>
      </c>
      <c r="R218" s="100" t="s">
        <v>34</v>
      </c>
      <c r="S218" s="158">
        <v>1</v>
      </c>
      <c r="T218" s="103" t="s">
        <v>210</v>
      </c>
      <c r="U218" s="160" t="s">
        <v>205</v>
      </c>
      <c r="V218" s="160" t="s">
        <v>211</v>
      </c>
      <c r="W218" s="160" t="s">
        <v>101</v>
      </c>
      <c r="X218" s="160" t="s">
        <v>101</v>
      </c>
    </row>
    <row r="219" spans="1:24" ht="30.75">
      <c r="A219" s="155">
        <f>A218+1</f>
        <v>217</v>
      </c>
      <c r="B219" s="160" t="s">
        <v>352</v>
      </c>
      <c r="C219" s="159">
        <v>2013</v>
      </c>
      <c r="D219" s="160" t="s">
        <v>205</v>
      </c>
      <c r="E219" s="160" t="s">
        <v>212</v>
      </c>
      <c r="F219" s="268" t="s">
        <v>412</v>
      </c>
      <c r="G219" s="157" t="s">
        <v>31</v>
      </c>
      <c r="H219" s="156" t="s">
        <v>46</v>
      </c>
      <c r="I219" s="157" t="s">
        <v>208</v>
      </c>
      <c r="J219" s="160" t="s">
        <v>212</v>
      </c>
      <c r="K219" s="240" t="s">
        <v>34</v>
      </c>
      <c r="L219" s="241" t="s">
        <v>34</v>
      </c>
      <c r="M219" s="241" t="s">
        <v>34</v>
      </c>
      <c r="N219" s="241" t="s">
        <v>34</v>
      </c>
      <c r="O219" s="241" t="s">
        <v>34</v>
      </c>
      <c r="P219" s="241" t="s">
        <v>34</v>
      </c>
      <c r="Q219" s="159" t="s">
        <v>34</v>
      </c>
      <c r="R219" s="100" t="s">
        <v>34</v>
      </c>
      <c r="S219" s="158">
        <v>1</v>
      </c>
      <c r="T219" s="103" t="s">
        <v>210</v>
      </c>
      <c r="U219" s="160" t="s">
        <v>205</v>
      </c>
      <c r="V219" s="160" t="s">
        <v>211</v>
      </c>
      <c r="W219" s="160" t="s">
        <v>52</v>
      </c>
      <c r="X219" s="160" t="s">
        <v>52</v>
      </c>
    </row>
    <row r="220" spans="1:24" ht="30.75">
      <c r="A220" s="155">
        <f>A219+1</f>
        <v>218</v>
      </c>
      <c r="B220" s="160" t="s">
        <v>352</v>
      </c>
      <c r="C220" s="159">
        <v>2013</v>
      </c>
      <c r="D220" s="160" t="s">
        <v>205</v>
      </c>
      <c r="E220" s="160" t="s">
        <v>206</v>
      </c>
      <c r="F220" s="268" t="s">
        <v>413</v>
      </c>
      <c r="G220" s="157" t="s">
        <v>31</v>
      </c>
      <c r="H220" s="156" t="s">
        <v>50</v>
      </c>
      <c r="I220" s="160" t="s">
        <v>208</v>
      </c>
      <c r="J220" s="157" t="s">
        <v>209</v>
      </c>
      <c r="K220" s="238" t="s">
        <v>34</v>
      </c>
      <c r="L220" s="239" t="s">
        <v>34</v>
      </c>
      <c r="M220" s="239" t="s">
        <v>34</v>
      </c>
      <c r="N220" s="239" t="s">
        <v>34</v>
      </c>
      <c r="O220" s="239" t="s">
        <v>34</v>
      </c>
      <c r="P220" s="239" t="s">
        <v>34</v>
      </c>
      <c r="Q220" s="159" t="s">
        <v>34</v>
      </c>
      <c r="R220" s="100" t="s">
        <v>48</v>
      </c>
      <c r="S220" s="158">
        <v>1</v>
      </c>
      <c r="T220" s="103" t="s">
        <v>210</v>
      </c>
      <c r="U220" s="160" t="s">
        <v>205</v>
      </c>
      <c r="V220" s="160" t="s">
        <v>211</v>
      </c>
      <c r="W220" s="157" t="s">
        <v>42</v>
      </c>
      <c r="X220" s="157" t="s">
        <v>50</v>
      </c>
    </row>
    <row r="221" spans="1:24" ht="81">
      <c r="A221" s="155">
        <f>A220+1</f>
        <v>219</v>
      </c>
      <c r="B221" s="160" t="s">
        <v>352</v>
      </c>
      <c r="C221" s="159">
        <v>2013</v>
      </c>
      <c r="D221" s="160" t="s">
        <v>96</v>
      </c>
      <c r="E221" s="160" t="s">
        <v>414</v>
      </c>
      <c r="F221" s="268" t="s">
        <v>415</v>
      </c>
      <c r="G221" s="157" t="s">
        <v>82</v>
      </c>
      <c r="H221" s="156" t="s">
        <v>83</v>
      </c>
      <c r="I221" s="160" t="s">
        <v>90</v>
      </c>
      <c r="J221" s="160" t="s">
        <v>416</v>
      </c>
      <c r="K221" s="240" t="s">
        <v>34</v>
      </c>
      <c r="L221" s="241" t="s">
        <v>34</v>
      </c>
      <c r="M221" s="241" t="s">
        <v>34</v>
      </c>
      <c r="N221" s="241" t="s">
        <v>34</v>
      </c>
      <c r="O221" s="241" t="s">
        <v>34</v>
      </c>
      <c r="P221" s="241" t="s">
        <v>34</v>
      </c>
      <c r="Q221" s="159" t="s">
        <v>34</v>
      </c>
      <c r="R221" s="100" t="s">
        <v>34</v>
      </c>
      <c r="S221" s="158">
        <v>1</v>
      </c>
      <c r="T221" s="103" t="s">
        <v>210</v>
      </c>
      <c r="U221" s="160" t="s">
        <v>205</v>
      </c>
      <c r="V221" s="160" t="s">
        <v>211</v>
      </c>
      <c r="W221" s="160" t="s">
        <v>333</v>
      </c>
      <c r="X221" s="160" t="s">
        <v>333</v>
      </c>
    </row>
    <row r="222" spans="1:24" ht="41.25">
      <c r="A222" s="155">
        <f>A221+1</f>
        <v>220</v>
      </c>
      <c r="B222" s="160" t="s">
        <v>352</v>
      </c>
      <c r="C222" s="159">
        <v>2013</v>
      </c>
      <c r="D222" s="160" t="s">
        <v>219</v>
      </c>
      <c r="E222" s="160" t="s">
        <v>220</v>
      </c>
      <c r="F222" s="268" t="s">
        <v>417</v>
      </c>
      <c r="G222" s="157" t="s">
        <v>31</v>
      </c>
      <c r="H222" s="156" t="s">
        <v>29</v>
      </c>
      <c r="I222" s="160" t="s">
        <v>222</v>
      </c>
      <c r="J222" s="160" t="s">
        <v>17</v>
      </c>
      <c r="K222" s="240" t="s">
        <v>34</v>
      </c>
      <c r="L222" s="241" t="s">
        <v>34</v>
      </c>
      <c r="M222" s="241" t="s">
        <v>34</v>
      </c>
      <c r="N222" s="241" t="s">
        <v>34</v>
      </c>
      <c r="O222" s="241" t="s">
        <v>48</v>
      </c>
      <c r="P222" s="241" t="s">
        <v>34</v>
      </c>
      <c r="Q222" s="159" t="s">
        <v>34</v>
      </c>
      <c r="R222" s="100" t="s">
        <v>34</v>
      </c>
      <c r="S222" s="158">
        <v>1</v>
      </c>
      <c r="T222" s="103" t="s">
        <v>223</v>
      </c>
      <c r="U222" s="160" t="s">
        <v>418</v>
      </c>
      <c r="V222" s="160" t="s">
        <v>419</v>
      </c>
      <c r="W222" s="160" t="s">
        <v>92</v>
      </c>
      <c r="X222" s="160" t="s">
        <v>92</v>
      </c>
    </row>
    <row r="223" spans="1:24" ht="81">
      <c r="A223" s="155">
        <f>A222+1</f>
        <v>221</v>
      </c>
      <c r="B223" s="160" t="s">
        <v>352</v>
      </c>
      <c r="C223" s="159">
        <v>2013</v>
      </c>
      <c r="D223" s="160" t="s">
        <v>219</v>
      </c>
      <c r="E223" s="160" t="s">
        <v>220</v>
      </c>
      <c r="F223" s="268" t="s">
        <v>420</v>
      </c>
      <c r="G223" s="157" t="s">
        <v>82</v>
      </c>
      <c r="H223" s="156" t="s">
        <v>83</v>
      </c>
      <c r="I223" s="160" t="s">
        <v>222</v>
      </c>
      <c r="J223" s="160" t="s">
        <v>17</v>
      </c>
      <c r="K223" s="240" t="s">
        <v>34</v>
      </c>
      <c r="L223" s="241" t="s">
        <v>34</v>
      </c>
      <c r="M223" s="241" t="s">
        <v>34</v>
      </c>
      <c r="N223" s="241" t="s">
        <v>34</v>
      </c>
      <c r="O223" s="241" t="s">
        <v>48</v>
      </c>
      <c r="P223" s="241" t="s">
        <v>34</v>
      </c>
      <c r="Q223" s="159" t="s">
        <v>34</v>
      </c>
      <c r="R223" s="100" t="s">
        <v>34</v>
      </c>
      <c r="S223" s="158">
        <v>1</v>
      </c>
      <c r="T223" s="103" t="s">
        <v>223</v>
      </c>
      <c r="U223" s="160" t="s">
        <v>418</v>
      </c>
      <c r="V223" s="160" t="s">
        <v>419</v>
      </c>
      <c r="W223" s="160" t="s">
        <v>92</v>
      </c>
      <c r="X223" s="160" t="s">
        <v>92</v>
      </c>
    </row>
    <row r="224" spans="1:24" ht="51">
      <c r="A224" s="155">
        <f>A223+1</f>
        <v>222</v>
      </c>
      <c r="B224" s="160" t="s">
        <v>352</v>
      </c>
      <c r="C224" s="159">
        <v>2013</v>
      </c>
      <c r="D224" s="160" t="s">
        <v>219</v>
      </c>
      <c r="E224" s="160" t="s">
        <v>230</v>
      </c>
      <c r="F224" s="268" t="s">
        <v>421</v>
      </c>
      <c r="G224" s="157" t="s">
        <v>31</v>
      </c>
      <c r="H224" s="156" t="s">
        <v>29</v>
      </c>
      <c r="I224" s="160" t="s">
        <v>71</v>
      </c>
      <c r="J224" s="160" t="s">
        <v>232</v>
      </c>
      <c r="K224" s="240" t="s">
        <v>34</v>
      </c>
      <c r="L224" s="241" t="s">
        <v>34</v>
      </c>
      <c r="M224" s="241" t="s">
        <v>34</v>
      </c>
      <c r="N224" s="241" t="s">
        <v>34</v>
      </c>
      <c r="O224" s="241" t="s">
        <v>34</v>
      </c>
      <c r="P224" s="241" t="s">
        <v>34</v>
      </c>
      <c r="Q224" s="159" t="s">
        <v>34</v>
      </c>
      <c r="R224" s="100" t="s">
        <v>34</v>
      </c>
      <c r="S224" s="158">
        <v>1</v>
      </c>
      <c r="T224" s="103" t="s">
        <v>223</v>
      </c>
      <c r="U224" s="160" t="s">
        <v>418</v>
      </c>
      <c r="V224" s="160" t="s">
        <v>233</v>
      </c>
      <c r="W224" s="160" t="s">
        <v>92</v>
      </c>
      <c r="X224" s="160" t="s">
        <v>92</v>
      </c>
    </row>
    <row r="225" spans="1:24" ht="41.25">
      <c r="A225" s="155">
        <f>A224+1</f>
        <v>223</v>
      </c>
      <c r="B225" s="160" t="s">
        <v>352</v>
      </c>
      <c r="C225" s="159">
        <v>2013</v>
      </c>
      <c r="D225" s="160" t="s">
        <v>219</v>
      </c>
      <c r="E225" s="160" t="s">
        <v>251</v>
      </c>
      <c r="F225" s="268" t="s">
        <v>422</v>
      </c>
      <c r="G225" s="157" t="s">
        <v>31</v>
      </c>
      <c r="H225" s="161" t="s">
        <v>39</v>
      </c>
      <c r="I225" s="160" t="s">
        <v>71</v>
      </c>
      <c r="J225" s="160" t="s">
        <v>253</v>
      </c>
      <c r="K225" s="240" t="s">
        <v>34</v>
      </c>
      <c r="L225" s="241" t="s">
        <v>34</v>
      </c>
      <c r="M225" s="241" t="s">
        <v>34</v>
      </c>
      <c r="N225" s="241" t="s">
        <v>34</v>
      </c>
      <c r="O225" s="241" t="s">
        <v>34</v>
      </c>
      <c r="P225" s="241" t="s">
        <v>34</v>
      </c>
      <c r="Q225" s="159" t="s">
        <v>34</v>
      </c>
      <c r="R225" s="100" t="s">
        <v>34</v>
      </c>
      <c r="S225" s="158">
        <v>1</v>
      </c>
      <c r="T225" s="103" t="s">
        <v>223</v>
      </c>
      <c r="U225" s="160" t="s">
        <v>418</v>
      </c>
      <c r="V225" s="160" t="s">
        <v>253</v>
      </c>
      <c r="W225" s="160" t="s">
        <v>92</v>
      </c>
      <c r="X225" s="160" t="s">
        <v>92</v>
      </c>
    </row>
    <row r="226" spans="1:24" ht="41.25">
      <c r="A226" s="155">
        <f>A225+1</f>
        <v>224</v>
      </c>
      <c r="B226" s="160" t="s">
        <v>352</v>
      </c>
      <c r="C226" s="159">
        <v>2013</v>
      </c>
      <c r="D226" s="160" t="s">
        <v>219</v>
      </c>
      <c r="E226" s="160" t="s">
        <v>251</v>
      </c>
      <c r="F226" s="268" t="s">
        <v>423</v>
      </c>
      <c r="G226" s="157" t="s">
        <v>31</v>
      </c>
      <c r="H226" s="161" t="s">
        <v>39</v>
      </c>
      <c r="I226" s="160" t="s">
        <v>71</v>
      </c>
      <c r="J226" s="160" t="s">
        <v>253</v>
      </c>
      <c r="K226" s="240" t="s">
        <v>34</v>
      </c>
      <c r="L226" s="241" t="s">
        <v>34</v>
      </c>
      <c r="M226" s="241" t="s">
        <v>34</v>
      </c>
      <c r="N226" s="241" t="s">
        <v>34</v>
      </c>
      <c r="O226" s="241" t="s">
        <v>34</v>
      </c>
      <c r="P226" s="241" t="s">
        <v>34</v>
      </c>
      <c r="Q226" s="159" t="s">
        <v>34</v>
      </c>
      <c r="R226" s="100" t="s">
        <v>34</v>
      </c>
      <c r="S226" s="158">
        <v>1</v>
      </c>
      <c r="T226" s="103" t="s">
        <v>223</v>
      </c>
      <c r="U226" s="160" t="s">
        <v>418</v>
      </c>
      <c r="V226" s="160" t="s">
        <v>253</v>
      </c>
      <c r="W226" s="160" t="s">
        <v>92</v>
      </c>
      <c r="X226" s="160" t="s">
        <v>92</v>
      </c>
    </row>
    <row r="227" spans="1:24" ht="41.25">
      <c r="A227" s="155">
        <f>A226+1</f>
        <v>225</v>
      </c>
      <c r="B227" s="160" t="s">
        <v>352</v>
      </c>
      <c r="C227" s="159">
        <v>2013</v>
      </c>
      <c r="D227" s="160" t="s">
        <v>219</v>
      </c>
      <c r="E227" s="160" t="s">
        <v>251</v>
      </c>
      <c r="F227" s="268" t="s">
        <v>424</v>
      </c>
      <c r="G227" s="157" t="s">
        <v>31</v>
      </c>
      <c r="H227" s="161" t="s">
        <v>39</v>
      </c>
      <c r="I227" s="160" t="s">
        <v>71</v>
      </c>
      <c r="J227" s="160" t="s">
        <v>253</v>
      </c>
      <c r="K227" s="240" t="s">
        <v>34</v>
      </c>
      <c r="L227" s="241" t="s">
        <v>34</v>
      </c>
      <c r="M227" s="241" t="s">
        <v>34</v>
      </c>
      <c r="N227" s="241" t="s">
        <v>34</v>
      </c>
      <c r="O227" s="241" t="s">
        <v>34</v>
      </c>
      <c r="P227" s="241" t="s">
        <v>34</v>
      </c>
      <c r="Q227" s="159" t="s">
        <v>34</v>
      </c>
      <c r="R227" s="100" t="s">
        <v>34</v>
      </c>
      <c r="S227" s="158">
        <v>1</v>
      </c>
      <c r="T227" s="103" t="s">
        <v>223</v>
      </c>
      <c r="U227" s="160" t="s">
        <v>418</v>
      </c>
      <c r="V227" s="160" t="s">
        <v>253</v>
      </c>
      <c r="W227" s="160" t="s">
        <v>92</v>
      </c>
      <c r="X227" s="160" t="s">
        <v>92</v>
      </c>
    </row>
    <row r="228" spans="1:24" ht="81">
      <c r="A228" s="155">
        <f>A227+1</f>
        <v>226</v>
      </c>
      <c r="B228" s="160" t="s">
        <v>352</v>
      </c>
      <c r="C228" s="159">
        <v>2013</v>
      </c>
      <c r="D228" s="160" t="s">
        <v>219</v>
      </c>
      <c r="E228" s="160" t="s">
        <v>251</v>
      </c>
      <c r="F228" s="268" t="s">
        <v>425</v>
      </c>
      <c r="G228" s="157" t="s">
        <v>426</v>
      </c>
      <c r="H228" s="161" t="s">
        <v>83</v>
      </c>
      <c r="I228" s="160" t="s">
        <v>71</v>
      </c>
      <c r="J228" s="160" t="s">
        <v>253</v>
      </c>
      <c r="K228" s="240" t="s">
        <v>34</v>
      </c>
      <c r="L228" s="241" t="s">
        <v>34</v>
      </c>
      <c r="M228" s="241" t="s">
        <v>34</v>
      </c>
      <c r="N228" s="241" t="s">
        <v>34</v>
      </c>
      <c r="O228" s="241" t="s">
        <v>34</v>
      </c>
      <c r="P228" s="241" t="s">
        <v>34</v>
      </c>
      <c r="Q228" s="159" t="s">
        <v>34</v>
      </c>
      <c r="R228" s="100" t="s">
        <v>34</v>
      </c>
      <c r="S228" s="158">
        <v>1</v>
      </c>
      <c r="T228" s="103" t="s">
        <v>223</v>
      </c>
      <c r="U228" s="160" t="s">
        <v>418</v>
      </c>
      <c r="V228" s="160" t="s">
        <v>253</v>
      </c>
      <c r="W228" s="160" t="s">
        <v>92</v>
      </c>
      <c r="X228" s="160" t="s">
        <v>92</v>
      </c>
    </row>
    <row r="229" spans="1:24" ht="41.25">
      <c r="A229" s="155">
        <f>A228+1</f>
        <v>227</v>
      </c>
      <c r="B229" s="160" t="s">
        <v>352</v>
      </c>
      <c r="C229" s="159">
        <v>2013</v>
      </c>
      <c r="D229" s="160" t="s">
        <v>219</v>
      </c>
      <c r="E229" s="160" t="s">
        <v>251</v>
      </c>
      <c r="F229" s="268" t="s">
        <v>427</v>
      </c>
      <c r="G229" s="157" t="s">
        <v>31</v>
      </c>
      <c r="H229" s="161" t="s">
        <v>42</v>
      </c>
      <c r="I229" s="160" t="s">
        <v>71</v>
      </c>
      <c r="J229" s="160" t="s">
        <v>253</v>
      </c>
      <c r="K229" s="240" t="s">
        <v>34</v>
      </c>
      <c r="L229" s="241" t="s">
        <v>34</v>
      </c>
      <c r="M229" s="241" t="s">
        <v>34</v>
      </c>
      <c r="N229" s="241" t="s">
        <v>34</v>
      </c>
      <c r="O229" s="241" t="s">
        <v>34</v>
      </c>
      <c r="P229" s="241" t="s">
        <v>34</v>
      </c>
      <c r="Q229" s="159" t="s">
        <v>34</v>
      </c>
      <c r="R229" s="100" t="s">
        <v>34</v>
      </c>
      <c r="S229" s="158">
        <v>1</v>
      </c>
      <c r="T229" s="103" t="s">
        <v>223</v>
      </c>
      <c r="U229" s="160" t="s">
        <v>418</v>
      </c>
      <c r="V229" s="160" t="s">
        <v>253</v>
      </c>
      <c r="W229" s="160" t="s">
        <v>92</v>
      </c>
      <c r="X229" s="160" t="s">
        <v>92</v>
      </c>
    </row>
    <row r="230" spans="1:24" ht="41.25">
      <c r="A230" s="155">
        <f>A229+1</f>
        <v>228</v>
      </c>
      <c r="B230" s="160" t="s">
        <v>352</v>
      </c>
      <c r="C230" s="159">
        <v>2013</v>
      </c>
      <c r="D230" s="160" t="s">
        <v>219</v>
      </c>
      <c r="E230" s="160" t="s">
        <v>251</v>
      </c>
      <c r="F230" s="268" t="s">
        <v>428</v>
      </c>
      <c r="G230" s="157" t="s">
        <v>31</v>
      </c>
      <c r="H230" s="161" t="s">
        <v>42</v>
      </c>
      <c r="I230" s="160" t="s">
        <v>71</v>
      </c>
      <c r="J230" s="160" t="s">
        <v>253</v>
      </c>
      <c r="K230" s="240" t="s">
        <v>34</v>
      </c>
      <c r="L230" s="241" t="s">
        <v>34</v>
      </c>
      <c r="M230" s="241" t="s">
        <v>34</v>
      </c>
      <c r="N230" s="241" t="s">
        <v>34</v>
      </c>
      <c r="O230" s="241" t="s">
        <v>34</v>
      </c>
      <c r="P230" s="241" t="s">
        <v>34</v>
      </c>
      <c r="Q230" s="159" t="s">
        <v>34</v>
      </c>
      <c r="R230" s="100" t="s">
        <v>34</v>
      </c>
      <c r="S230" s="158">
        <v>1</v>
      </c>
      <c r="T230" s="103" t="s">
        <v>223</v>
      </c>
      <c r="U230" s="160" t="s">
        <v>418</v>
      </c>
      <c r="V230" s="160" t="s">
        <v>253</v>
      </c>
      <c r="W230" s="160" t="s">
        <v>92</v>
      </c>
      <c r="X230" s="160" t="s">
        <v>92</v>
      </c>
    </row>
    <row r="231" spans="1:24" ht="41.25">
      <c r="A231" s="155">
        <f>A230+1</f>
        <v>229</v>
      </c>
      <c r="B231" s="160" t="s">
        <v>352</v>
      </c>
      <c r="C231" s="159">
        <v>2013</v>
      </c>
      <c r="D231" s="160" t="s">
        <v>219</v>
      </c>
      <c r="E231" s="160" t="s">
        <v>253</v>
      </c>
      <c r="F231" s="268" t="s">
        <v>429</v>
      </c>
      <c r="G231" s="157" t="s">
        <v>31</v>
      </c>
      <c r="H231" s="161" t="s">
        <v>29</v>
      </c>
      <c r="I231" s="160" t="s">
        <v>71</v>
      </c>
      <c r="J231" s="160" t="s">
        <v>253</v>
      </c>
      <c r="K231" s="240" t="s">
        <v>34</v>
      </c>
      <c r="L231" s="241" t="s">
        <v>34</v>
      </c>
      <c r="M231" s="241" t="s">
        <v>34</v>
      </c>
      <c r="N231" s="241" t="s">
        <v>34</v>
      </c>
      <c r="O231" s="241" t="s">
        <v>34</v>
      </c>
      <c r="P231" s="241" t="s">
        <v>34</v>
      </c>
      <c r="Q231" s="159" t="s">
        <v>34</v>
      </c>
      <c r="R231" s="100" t="s">
        <v>34</v>
      </c>
      <c r="S231" s="158">
        <v>1</v>
      </c>
      <c r="T231" s="103" t="s">
        <v>223</v>
      </c>
      <c r="U231" s="160" t="s">
        <v>418</v>
      </c>
      <c r="V231" s="160" t="s">
        <v>253</v>
      </c>
      <c r="W231" s="160" t="s">
        <v>92</v>
      </c>
      <c r="X231" s="160" t="s">
        <v>92</v>
      </c>
    </row>
    <row r="232" spans="1:24" ht="41.25">
      <c r="A232" s="155">
        <f>A231+1</f>
        <v>230</v>
      </c>
      <c r="B232" s="160" t="s">
        <v>352</v>
      </c>
      <c r="C232" s="159">
        <v>2013</v>
      </c>
      <c r="D232" s="160" t="s">
        <v>28</v>
      </c>
      <c r="E232" s="160" t="s">
        <v>267</v>
      </c>
      <c r="F232" s="268" t="s">
        <v>430</v>
      </c>
      <c r="G232" s="157" t="s">
        <v>31</v>
      </c>
      <c r="H232" s="156" t="s">
        <v>42</v>
      </c>
      <c r="I232" s="157" t="s">
        <v>32</v>
      </c>
      <c r="J232" s="157" t="s">
        <v>33</v>
      </c>
      <c r="K232" s="238" t="s">
        <v>34</v>
      </c>
      <c r="L232" s="239" t="s">
        <v>34</v>
      </c>
      <c r="M232" s="239" t="s">
        <v>34</v>
      </c>
      <c r="N232" s="239" t="s">
        <v>34</v>
      </c>
      <c r="O232" s="239" t="s">
        <v>34</v>
      </c>
      <c r="P232" s="239" t="s">
        <v>34</v>
      </c>
      <c r="Q232" s="159" t="s">
        <v>34</v>
      </c>
      <c r="R232" s="100" t="s">
        <v>34</v>
      </c>
      <c r="S232" s="158">
        <v>1</v>
      </c>
      <c r="T232" s="103" t="s">
        <v>269</v>
      </c>
      <c r="U232" s="160" t="s">
        <v>431</v>
      </c>
      <c r="V232" s="160" t="s">
        <v>266</v>
      </c>
      <c r="W232" s="157" t="s">
        <v>42</v>
      </c>
      <c r="X232" s="157" t="s">
        <v>42</v>
      </c>
    </row>
    <row r="233" spans="1:24" ht="41.25">
      <c r="A233" s="155">
        <f>A232+1</f>
        <v>231</v>
      </c>
      <c r="B233" s="160" t="s">
        <v>352</v>
      </c>
      <c r="C233" s="159">
        <v>2013</v>
      </c>
      <c r="D233" s="160" t="s">
        <v>28</v>
      </c>
      <c r="E233" s="160" t="s">
        <v>270</v>
      </c>
      <c r="F233" s="268" t="s">
        <v>432</v>
      </c>
      <c r="G233" s="157" t="s">
        <v>31</v>
      </c>
      <c r="H233" s="156" t="s">
        <v>42</v>
      </c>
      <c r="I233" s="157" t="s">
        <v>32</v>
      </c>
      <c r="J233" s="160" t="s">
        <v>33</v>
      </c>
      <c r="K233" s="240" t="s">
        <v>34</v>
      </c>
      <c r="L233" s="241" t="s">
        <v>34</v>
      </c>
      <c r="M233" s="241" t="s">
        <v>34</v>
      </c>
      <c r="N233" s="241" t="s">
        <v>34</v>
      </c>
      <c r="O233" s="241" t="s">
        <v>34</v>
      </c>
      <c r="P233" s="241" t="s">
        <v>34</v>
      </c>
      <c r="Q233" s="159" t="s">
        <v>34</v>
      </c>
      <c r="R233" s="100" t="s">
        <v>34</v>
      </c>
      <c r="S233" s="158">
        <v>1</v>
      </c>
      <c r="T233" s="103" t="s">
        <v>272</v>
      </c>
      <c r="U233" s="160" t="s">
        <v>433</v>
      </c>
      <c r="V233" s="160" t="s">
        <v>266</v>
      </c>
      <c r="W233" s="157" t="s">
        <v>42</v>
      </c>
      <c r="X233" s="157" t="s">
        <v>42</v>
      </c>
    </row>
    <row r="234" spans="1:24" ht="41.25">
      <c r="A234" s="155">
        <f>A233+1</f>
        <v>232</v>
      </c>
      <c r="B234" s="160" t="s">
        <v>352</v>
      </c>
      <c r="C234" s="159">
        <v>2013</v>
      </c>
      <c r="D234" s="160" t="s">
        <v>28</v>
      </c>
      <c r="E234" s="160" t="s">
        <v>270</v>
      </c>
      <c r="F234" s="268" t="s">
        <v>434</v>
      </c>
      <c r="G234" s="157" t="s">
        <v>31</v>
      </c>
      <c r="H234" s="156" t="s">
        <v>42</v>
      </c>
      <c r="I234" s="157" t="s">
        <v>32</v>
      </c>
      <c r="J234" s="160" t="s">
        <v>33</v>
      </c>
      <c r="K234" s="240" t="s">
        <v>34</v>
      </c>
      <c r="L234" s="241" t="s">
        <v>48</v>
      </c>
      <c r="M234" s="241" t="s">
        <v>34</v>
      </c>
      <c r="N234" s="241" t="s">
        <v>34</v>
      </c>
      <c r="O234" s="241" t="s">
        <v>34</v>
      </c>
      <c r="P234" s="241" t="s">
        <v>34</v>
      </c>
      <c r="Q234" s="159" t="s">
        <v>34</v>
      </c>
      <c r="R234" s="100" t="s">
        <v>34</v>
      </c>
      <c r="S234" s="158">
        <v>1</v>
      </c>
      <c r="T234" s="103" t="s">
        <v>272</v>
      </c>
      <c r="U234" s="160" t="s">
        <v>433</v>
      </c>
      <c r="V234" s="160" t="s">
        <v>266</v>
      </c>
      <c r="W234" s="157" t="s">
        <v>42</v>
      </c>
      <c r="X234" s="157" t="s">
        <v>42</v>
      </c>
    </row>
    <row r="235" spans="1:24" ht="60.75">
      <c r="A235" s="155">
        <f>A234+1</f>
        <v>233</v>
      </c>
      <c r="B235" s="160" t="s">
        <v>352</v>
      </c>
      <c r="C235" s="159">
        <v>2013</v>
      </c>
      <c r="D235" s="160" t="s">
        <v>28</v>
      </c>
      <c r="E235" s="160" t="s">
        <v>270</v>
      </c>
      <c r="F235" s="268" t="s">
        <v>435</v>
      </c>
      <c r="G235" s="157" t="s">
        <v>31</v>
      </c>
      <c r="H235" s="156" t="s">
        <v>42</v>
      </c>
      <c r="I235" s="157" t="s">
        <v>32</v>
      </c>
      <c r="J235" s="157" t="s">
        <v>33</v>
      </c>
      <c r="K235" s="238" t="s">
        <v>34</v>
      </c>
      <c r="L235" s="239" t="s">
        <v>34</v>
      </c>
      <c r="M235" s="239" t="s">
        <v>34</v>
      </c>
      <c r="N235" s="239" t="s">
        <v>34</v>
      </c>
      <c r="O235" s="239" t="s">
        <v>34</v>
      </c>
      <c r="P235" s="239" t="s">
        <v>34</v>
      </c>
      <c r="Q235" s="159" t="s">
        <v>34</v>
      </c>
      <c r="R235" s="100" t="s">
        <v>34</v>
      </c>
      <c r="S235" s="158">
        <v>1</v>
      </c>
      <c r="T235" s="103" t="s">
        <v>272</v>
      </c>
      <c r="U235" s="160" t="s">
        <v>436</v>
      </c>
      <c r="V235" s="160" t="s">
        <v>266</v>
      </c>
      <c r="W235" s="157" t="s">
        <v>42</v>
      </c>
      <c r="X235" s="157" t="s">
        <v>42</v>
      </c>
    </row>
    <row r="236" spans="1:24" ht="41.25">
      <c r="A236" s="155">
        <f>A235+1</f>
        <v>234</v>
      </c>
      <c r="B236" s="160" t="s">
        <v>352</v>
      </c>
      <c r="C236" s="159">
        <v>2013</v>
      </c>
      <c r="D236" s="160" t="s">
        <v>28</v>
      </c>
      <c r="E236" s="160" t="s">
        <v>270</v>
      </c>
      <c r="F236" s="268" t="s">
        <v>437</v>
      </c>
      <c r="G236" s="157" t="s">
        <v>31</v>
      </c>
      <c r="H236" s="156" t="s">
        <v>42</v>
      </c>
      <c r="I236" s="157" t="s">
        <v>32</v>
      </c>
      <c r="J236" s="157" t="s">
        <v>33</v>
      </c>
      <c r="K236" s="238" t="s">
        <v>34</v>
      </c>
      <c r="L236" s="239" t="s">
        <v>34</v>
      </c>
      <c r="M236" s="239" t="s">
        <v>34</v>
      </c>
      <c r="N236" s="239" t="s">
        <v>34</v>
      </c>
      <c r="O236" s="239" t="s">
        <v>34</v>
      </c>
      <c r="P236" s="239" t="s">
        <v>34</v>
      </c>
      <c r="Q236" s="159" t="s">
        <v>34</v>
      </c>
      <c r="R236" s="100" t="s">
        <v>34</v>
      </c>
      <c r="S236" s="158">
        <v>1</v>
      </c>
      <c r="T236" s="103" t="s">
        <v>272</v>
      </c>
      <c r="U236" s="160" t="s">
        <v>436</v>
      </c>
      <c r="V236" s="160" t="s">
        <v>266</v>
      </c>
      <c r="W236" s="157" t="s">
        <v>42</v>
      </c>
      <c r="X236" s="157" t="s">
        <v>42</v>
      </c>
    </row>
    <row r="237" spans="1:24" ht="30.75">
      <c r="A237" s="155">
        <f>A236+1</f>
        <v>235</v>
      </c>
      <c r="B237" s="160" t="s">
        <v>438</v>
      </c>
      <c r="C237" s="159">
        <v>2020</v>
      </c>
      <c r="D237" s="157" t="s">
        <v>28</v>
      </c>
      <c r="E237" s="157" t="s">
        <v>29</v>
      </c>
      <c r="F237" s="268" t="s">
        <v>439</v>
      </c>
      <c r="G237" s="157" t="s">
        <v>31</v>
      </c>
      <c r="H237" s="156" t="s">
        <v>29</v>
      </c>
      <c r="I237" s="157" t="s">
        <v>32</v>
      </c>
      <c r="J237" s="157" t="s">
        <v>33</v>
      </c>
      <c r="K237" s="238" t="s">
        <v>34</v>
      </c>
      <c r="L237" s="239" t="s">
        <v>34</v>
      </c>
      <c r="M237" s="239" t="s">
        <v>34</v>
      </c>
      <c r="N237" s="239" t="s">
        <v>34</v>
      </c>
      <c r="O237" s="239" t="s">
        <v>34</v>
      </c>
      <c r="P237" s="239" t="s">
        <v>34</v>
      </c>
      <c r="Q237" s="159" t="s">
        <v>34</v>
      </c>
      <c r="R237" s="100" t="s">
        <v>34</v>
      </c>
      <c r="S237" s="158">
        <v>1</v>
      </c>
      <c r="T237" s="102" t="s">
        <v>35</v>
      </c>
      <c r="U237" s="157" t="s">
        <v>28</v>
      </c>
      <c r="V237" s="160" t="s">
        <v>440</v>
      </c>
      <c r="W237" s="160" t="s">
        <v>92</v>
      </c>
      <c r="X237" s="160" t="s">
        <v>92</v>
      </c>
    </row>
    <row r="238" spans="1:24" ht="41.25">
      <c r="A238" s="155">
        <f>A237+1</f>
        <v>236</v>
      </c>
      <c r="B238" s="160" t="s">
        <v>438</v>
      </c>
      <c r="C238" s="159">
        <v>2020</v>
      </c>
      <c r="D238" s="157" t="s">
        <v>28</v>
      </c>
      <c r="E238" s="157" t="s">
        <v>37</v>
      </c>
      <c r="F238" s="268" t="s">
        <v>441</v>
      </c>
      <c r="G238" s="157" t="s">
        <v>31</v>
      </c>
      <c r="H238" s="156" t="s">
        <v>39</v>
      </c>
      <c r="I238" s="157" t="s">
        <v>32</v>
      </c>
      <c r="J238" s="157" t="s">
        <v>33</v>
      </c>
      <c r="K238" s="238" t="s">
        <v>34</v>
      </c>
      <c r="L238" s="239" t="s">
        <v>34</v>
      </c>
      <c r="M238" s="239" t="s">
        <v>34</v>
      </c>
      <c r="N238" s="239" t="s">
        <v>34</v>
      </c>
      <c r="O238" s="239" t="s">
        <v>34</v>
      </c>
      <c r="P238" s="239" t="s">
        <v>34</v>
      </c>
      <c r="Q238" s="159" t="s">
        <v>34</v>
      </c>
      <c r="R238" s="100" t="s">
        <v>34</v>
      </c>
      <c r="S238" s="158">
        <v>1</v>
      </c>
      <c r="T238" s="102" t="s">
        <v>35</v>
      </c>
      <c r="U238" s="157" t="s">
        <v>28</v>
      </c>
      <c r="V238" s="160" t="s">
        <v>442</v>
      </c>
      <c r="W238" s="160" t="s">
        <v>92</v>
      </c>
      <c r="X238" s="160" t="s">
        <v>92</v>
      </c>
    </row>
    <row r="239" spans="1:24" ht="60.75">
      <c r="A239" s="155">
        <f>A238+1</f>
        <v>237</v>
      </c>
      <c r="B239" s="160" t="s">
        <v>438</v>
      </c>
      <c r="C239" s="159">
        <v>2020</v>
      </c>
      <c r="D239" s="157" t="s">
        <v>28</v>
      </c>
      <c r="E239" s="160" t="s">
        <v>40</v>
      </c>
      <c r="F239" s="268" t="s">
        <v>443</v>
      </c>
      <c r="G239" s="157" t="s">
        <v>31</v>
      </c>
      <c r="H239" s="156" t="s">
        <v>42</v>
      </c>
      <c r="I239" s="157" t="s">
        <v>32</v>
      </c>
      <c r="J239" s="157" t="s">
        <v>33</v>
      </c>
      <c r="K239" s="238" t="s">
        <v>34</v>
      </c>
      <c r="L239" s="239" t="s">
        <v>34</v>
      </c>
      <c r="M239" s="239" t="s">
        <v>34</v>
      </c>
      <c r="N239" s="239" t="s">
        <v>34</v>
      </c>
      <c r="O239" s="239" t="s">
        <v>34</v>
      </c>
      <c r="P239" s="239" t="s">
        <v>34</v>
      </c>
      <c r="Q239" s="159" t="s">
        <v>34</v>
      </c>
      <c r="R239" s="100" t="s">
        <v>34</v>
      </c>
      <c r="S239" s="158">
        <v>1</v>
      </c>
      <c r="T239" s="102" t="s">
        <v>35</v>
      </c>
      <c r="U239" s="157" t="s">
        <v>28</v>
      </c>
      <c r="V239" s="160" t="s">
        <v>43</v>
      </c>
      <c r="W239" s="157" t="s">
        <v>42</v>
      </c>
      <c r="X239" s="157" t="s">
        <v>42</v>
      </c>
    </row>
    <row r="240" spans="1:24" ht="30.75">
      <c r="A240" s="155">
        <f>A239+1</f>
        <v>238</v>
      </c>
      <c r="B240" s="160" t="s">
        <v>438</v>
      </c>
      <c r="C240" s="159">
        <v>2020</v>
      </c>
      <c r="D240" s="157" t="s">
        <v>28</v>
      </c>
      <c r="E240" s="157" t="s">
        <v>44</v>
      </c>
      <c r="F240" s="268" t="s">
        <v>444</v>
      </c>
      <c r="G240" s="157" t="s">
        <v>31</v>
      </c>
      <c r="H240" s="156" t="s">
        <v>46</v>
      </c>
      <c r="I240" s="157" t="s">
        <v>32</v>
      </c>
      <c r="J240" s="157" t="s">
        <v>47</v>
      </c>
      <c r="K240" s="238" t="s">
        <v>34</v>
      </c>
      <c r="L240" s="239" t="s">
        <v>34</v>
      </c>
      <c r="M240" s="239" t="s">
        <v>34</v>
      </c>
      <c r="N240" s="239" t="s">
        <v>34</v>
      </c>
      <c r="O240" s="239" t="s">
        <v>34</v>
      </c>
      <c r="P240" s="239" t="s">
        <v>34</v>
      </c>
      <c r="Q240" s="159" t="s">
        <v>34</v>
      </c>
      <c r="R240" s="100" t="s">
        <v>34</v>
      </c>
      <c r="S240" s="158">
        <v>1</v>
      </c>
      <c r="T240" s="102" t="s">
        <v>35</v>
      </c>
      <c r="U240" s="157" t="s">
        <v>28</v>
      </c>
      <c r="V240" s="160" t="s">
        <v>46</v>
      </c>
      <c r="W240" s="160" t="s">
        <v>52</v>
      </c>
      <c r="X240" s="160" t="s">
        <v>52</v>
      </c>
    </row>
    <row r="241" spans="1:24" ht="30.75">
      <c r="A241" s="155">
        <f>A240+1</f>
        <v>239</v>
      </c>
      <c r="B241" s="160" t="s">
        <v>438</v>
      </c>
      <c r="C241" s="159">
        <v>2020</v>
      </c>
      <c r="D241" s="157" t="s">
        <v>28</v>
      </c>
      <c r="E241" s="157" t="s">
        <v>44</v>
      </c>
      <c r="F241" s="268" t="s">
        <v>445</v>
      </c>
      <c r="G241" s="157" t="s">
        <v>31</v>
      </c>
      <c r="H241" s="156" t="s">
        <v>46</v>
      </c>
      <c r="I241" s="157" t="s">
        <v>32</v>
      </c>
      <c r="J241" s="157" t="s">
        <v>47</v>
      </c>
      <c r="K241" s="238" t="s">
        <v>34</v>
      </c>
      <c r="L241" s="239" t="s">
        <v>34</v>
      </c>
      <c r="M241" s="239" t="s">
        <v>34</v>
      </c>
      <c r="N241" s="239" t="s">
        <v>34</v>
      </c>
      <c r="O241" s="239" t="s">
        <v>34</v>
      </c>
      <c r="P241" s="239" t="s">
        <v>34</v>
      </c>
      <c r="Q241" s="159" t="s">
        <v>34</v>
      </c>
      <c r="R241" s="100" t="s">
        <v>34</v>
      </c>
      <c r="S241" s="158">
        <v>1</v>
      </c>
      <c r="T241" s="102" t="s">
        <v>35</v>
      </c>
      <c r="U241" s="157" t="s">
        <v>28</v>
      </c>
      <c r="V241" s="160" t="s">
        <v>46</v>
      </c>
      <c r="W241" s="160" t="s">
        <v>52</v>
      </c>
      <c r="X241" s="160" t="s">
        <v>52</v>
      </c>
    </row>
    <row r="242" spans="1:24" ht="30.75">
      <c r="A242" s="155">
        <f>A241+1</f>
        <v>240</v>
      </c>
      <c r="B242" s="160" t="s">
        <v>438</v>
      </c>
      <c r="C242" s="159">
        <v>2020</v>
      </c>
      <c r="D242" s="157" t="s">
        <v>28</v>
      </c>
      <c r="E242" s="157" t="s">
        <v>44</v>
      </c>
      <c r="F242" s="268" t="s">
        <v>446</v>
      </c>
      <c r="G242" s="157" t="s">
        <v>31</v>
      </c>
      <c r="H242" s="156" t="s">
        <v>46</v>
      </c>
      <c r="I242" s="157" t="s">
        <v>32</v>
      </c>
      <c r="J242" s="157" t="s">
        <v>47</v>
      </c>
      <c r="K242" s="238" t="s">
        <v>34</v>
      </c>
      <c r="L242" s="239" t="s">
        <v>34</v>
      </c>
      <c r="M242" s="239" t="s">
        <v>34</v>
      </c>
      <c r="N242" s="239" t="s">
        <v>34</v>
      </c>
      <c r="O242" s="239" t="s">
        <v>34</v>
      </c>
      <c r="P242" s="239" t="s">
        <v>34</v>
      </c>
      <c r="Q242" s="159" t="s">
        <v>34</v>
      </c>
      <c r="R242" s="100" t="s">
        <v>34</v>
      </c>
      <c r="S242" s="158">
        <v>1</v>
      </c>
      <c r="T242" s="102" t="s">
        <v>35</v>
      </c>
      <c r="U242" s="157" t="s">
        <v>28</v>
      </c>
      <c r="V242" s="160" t="s">
        <v>46</v>
      </c>
      <c r="W242" s="160" t="s">
        <v>52</v>
      </c>
      <c r="X242" s="160" t="s">
        <v>52</v>
      </c>
    </row>
    <row r="243" spans="1:24" ht="30.75">
      <c r="A243" s="155">
        <f>A242+1</f>
        <v>241</v>
      </c>
      <c r="B243" s="160" t="s">
        <v>438</v>
      </c>
      <c r="C243" s="159">
        <v>2020</v>
      </c>
      <c r="D243" s="157" t="s">
        <v>28</v>
      </c>
      <c r="E243" s="157" t="s">
        <v>44</v>
      </c>
      <c r="F243" s="268" t="s">
        <v>447</v>
      </c>
      <c r="G243" s="157" t="s">
        <v>31</v>
      </c>
      <c r="H243" s="156" t="s">
        <v>46</v>
      </c>
      <c r="I243" s="157" t="s">
        <v>32</v>
      </c>
      <c r="J243" s="157" t="s">
        <v>47</v>
      </c>
      <c r="K243" s="238" t="s">
        <v>34</v>
      </c>
      <c r="L243" s="239" t="s">
        <v>34</v>
      </c>
      <c r="M243" s="239" t="s">
        <v>34</v>
      </c>
      <c r="N243" s="239" t="s">
        <v>34</v>
      </c>
      <c r="O243" s="239" t="s">
        <v>34</v>
      </c>
      <c r="P243" s="239" t="s">
        <v>34</v>
      </c>
      <c r="Q243" s="159" t="s">
        <v>34</v>
      </c>
      <c r="R243" s="100" t="s">
        <v>34</v>
      </c>
      <c r="S243" s="158">
        <v>1</v>
      </c>
      <c r="T243" s="102" t="s">
        <v>35</v>
      </c>
      <c r="U243" s="157" t="s">
        <v>28</v>
      </c>
      <c r="V243" s="160" t="s">
        <v>46</v>
      </c>
      <c r="W243" s="160" t="s">
        <v>52</v>
      </c>
      <c r="X243" s="160" t="s">
        <v>52</v>
      </c>
    </row>
    <row r="244" spans="1:24" ht="30.75">
      <c r="A244" s="155">
        <f>A243+1</f>
        <v>242</v>
      </c>
      <c r="B244" s="160" t="s">
        <v>438</v>
      </c>
      <c r="C244" s="159">
        <v>2020</v>
      </c>
      <c r="D244" s="157" t="s">
        <v>28</v>
      </c>
      <c r="E244" s="157" t="s">
        <v>44</v>
      </c>
      <c r="F244" s="268" t="s">
        <v>448</v>
      </c>
      <c r="G244" s="157" t="s">
        <v>31</v>
      </c>
      <c r="H244" s="156" t="s">
        <v>46</v>
      </c>
      <c r="I244" s="157" t="s">
        <v>32</v>
      </c>
      <c r="J244" s="157" t="s">
        <v>47</v>
      </c>
      <c r="K244" s="238" t="s">
        <v>34</v>
      </c>
      <c r="L244" s="239" t="s">
        <v>34</v>
      </c>
      <c r="M244" s="239" t="s">
        <v>34</v>
      </c>
      <c r="N244" s="239" t="s">
        <v>34</v>
      </c>
      <c r="O244" s="239" t="s">
        <v>34</v>
      </c>
      <c r="P244" s="239" t="s">
        <v>34</v>
      </c>
      <c r="Q244" s="159" t="s">
        <v>34</v>
      </c>
      <c r="R244" s="100" t="s">
        <v>34</v>
      </c>
      <c r="S244" s="158">
        <v>1</v>
      </c>
      <c r="T244" s="102" t="s">
        <v>35</v>
      </c>
      <c r="U244" s="157" t="s">
        <v>28</v>
      </c>
      <c r="V244" s="160" t="s">
        <v>46</v>
      </c>
      <c r="W244" s="157" t="s">
        <v>42</v>
      </c>
      <c r="X244" s="157" t="s">
        <v>42</v>
      </c>
    </row>
    <row r="245" spans="1:24" ht="51">
      <c r="A245" s="155">
        <f>A244+1</f>
        <v>243</v>
      </c>
      <c r="B245" s="160" t="s">
        <v>438</v>
      </c>
      <c r="C245" s="159">
        <v>2020</v>
      </c>
      <c r="D245" s="157" t="s">
        <v>28</v>
      </c>
      <c r="E245" s="160" t="s">
        <v>57</v>
      </c>
      <c r="F245" s="268" t="s">
        <v>449</v>
      </c>
      <c r="G245" s="157" t="s">
        <v>31</v>
      </c>
      <c r="H245" s="156" t="s">
        <v>50</v>
      </c>
      <c r="I245" s="157" t="s">
        <v>32</v>
      </c>
      <c r="J245" s="157" t="s">
        <v>59</v>
      </c>
      <c r="K245" s="238" t="s">
        <v>48</v>
      </c>
      <c r="L245" s="239" t="s">
        <v>34</v>
      </c>
      <c r="M245" s="239" t="s">
        <v>48</v>
      </c>
      <c r="N245" s="239" t="s">
        <v>34</v>
      </c>
      <c r="O245" s="239" t="s">
        <v>34</v>
      </c>
      <c r="P245" s="239" t="s">
        <v>34</v>
      </c>
      <c r="Q245" s="159" t="s">
        <v>48</v>
      </c>
      <c r="R245" s="100" t="s">
        <v>48</v>
      </c>
      <c r="S245" s="158">
        <v>1</v>
      </c>
      <c r="T245" s="102" t="s">
        <v>35</v>
      </c>
      <c r="U245" s="157" t="s">
        <v>28</v>
      </c>
      <c r="V245" s="160" t="s">
        <v>57</v>
      </c>
      <c r="W245" s="157" t="s">
        <v>42</v>
      </c>
      <c r="X245" s="157" t="s">
        <v>50</v>
      </c>
    </row>
    <row r="246" spans="1:24" ht="30.75">
      <c r="A246" s="155">
        <f>A245+1</f>
        <v>244</v>
      </c>
      <c r="B246" s="160" t="s">
        <v>438</v>
      </c>
      <c r="C246" s="159">
        <v>2020</v>
      </c>
      <c r="D246" s="157" t="s">
        <v>28</v>
      </c>
      <c r="E246" s="160" t="s">
        <v>60</v>
      </c>
      <c r="F246" s="268" t="s">
        <v>450</v>
      </c>
      <c r="G246" s="157" t="s">
        <v>31</v>
      </c>
      <c r="H246" s="156" t="s">
        <v>42</v>
      </c>
      <c r="I246" s="157" t="s">
        <v>32</v>
      </c>
      <c r="J246" s="157" t="s">
        <v>33</v>
      </c>
      <c r="K246" s="238" t="s">
        <v>34</v>
      </c>
      <c r="L246" s="239" t="s">
        <v>34</v>
      </c>
      <c r="M246" s="239" t="s">
        <v>34</v>
      </c>
      <c r="N246" s="239" t="s">
        <v>34</v>
      </c>
      <c r="O246" s="239" t="s">
        <v>34</v>
      </c>
      <c r="P246" s="239" t="s">
        <v>34</v>
      </c>
      <c r="Q246" s="159" t="s">
        <v>34</v>
      </c>
      <c r="R246" s="100" t="s">
        <v>34</v>
      </c>
      <c r="S246" s="158">
        <v>1</v>
      </c>
      <c r="T246" s="102" t="s">
        <v>35</v>
      </c>
      <c r="U246" s="157" t="s">
        <v>28</v>
      </c>
      <c r="V246" s="160" t="s">
        <v>62</v>
      </c>
      <c r="W246" s="157" t="s">
        <v>42</v>
      </c>
      <c r="X246" s="157" t="s">
        <v>50</v>
      </c>
    </row>
    <row r="247" spans="1:24" ht="41.25">
      <c r="A247" s="155">
        <f>A246+1</f>
        <v>245</v>
      </c>
      <c r="B247" s="160" t="s">
        <v>438</v>
      </c>
      <c r="C247" s="159">
        <v>2020</v>
      </c>
      <c r="D247" s="157" t="s">
        <v>28</v>
      </c>
      <c r="E247" s="160" t="s">
        <v>267</v>
      </c>
      <c r="F247" s="268" t="s">
        <v>451</v>
      </c>
      <c r="G247" s="157" t="s">
        <v>31</v>
      </c>
      <c r="H247" s="156" t="s">
        <v>42</v>
      </c>
      <c r="I247" s="157" t="s">
        <v>32</v>
      </c>
      <c r="J247" s="157" t="s">
        <v>33</v>
      </c>
      <c r="K247" s="238" t="s">
        <v>34</v>
      </c>
      <c r="L247" s="239" t="s">
        <v>34</v>
      </c>
      <c r="M247" s="239" t="s">
        <v>34</v>
      </c>
      <c r="N247" s="239" t="s">
        <v>34</v>
      </c>
      <c r="O247" s="239" t="s">
        <v>34</v>
      </c>
      <c r="P247" s="239" t="s">
        <v>34</v>
      </c>
      <c r="Q247" s="159" t="s">
        <v>34</v>
      </c>
      <c r="R247" s="100" t="s">
        <v>34</v>
      </c>
      <c r="S247" s="158">
        <v>1</v>
      </c>
      <c r="T247" s="102" t="s">
        <v>35</v>
      </c>
      <c r="U247" s="157" t="s">
        <v>28</v>
      </c>
      <c r="V247" s="160" t="s">
        <v>267</v>
      </c>
      <c r="W247" s="157" t="s">
        <v>42</v>
      </c>
      <c r="X247" s="157" t="s">
        <v>42</v>
      </c>
    </row>
    <row r="248" spans="1:24" ht="41.25">
      <c r="A248" s="155">
        <f>A247+1</f>
        <v>246</v>
      </c>
      <c r="B248" s="160" t="s">
        <v>438</v>
      </c>
      <c r="C248" s="159">
        <v>2020</v>
      </c>
      <c r="D248" s="157" t="s">
        <v>28</v>
      </c>
      <c r="E248" s="160" t="s">
        <v>452</v>
      </c>
      <c r="F248" s="268" t="s">
        <v>453</v>
      </c>
      <c r="G248" s="157" t="s">
        <v>31</v>
      </c>
      <c r="H248" s="161" t="s">
        <v>39</v>
      </c>
      <c r="I248" s="157" t="s">
        <v>32</v>
      </c>
      <c r="J248" s="157" t="s">
        <v>454</v>
      </c>
      <c r="K248" s="238" t="s">
        <v>34</v>
      </c>
      <c r="L248" s="239" t="s">
        <v>34</v>
      </c>
      <c r="M248" s="239" t="s">
        <v>34</v>
      </c>
      <c r="N248" s="239" t="s">
        <v>34</v>
      </c>
      <c r="O248" s="239" t="s">
        <v>34</v>
      </c>
      <c r="P248" s="239" t="s">
        <v>48</v>
      </c>
      <c r="Q248" s="159" t="s">
        <v>34</v>
      </c>
      <c r="R248" s="100" t="s">
        <v>34</v>
      </c>
      <c r="S248" s="158">
        <v>1</v>
      </c>
      <c r="T248" s="102" t="s">
        <v>35</v>
      </c>
      <c r="U248" s="157" t="s">
        <v>28</v>
      </c>
      <c r="V248" s="160" t="s">
        <v>455</v>
      </c>
      <c r="W248" s="160" t="s">
        <v>92</v>
      </c>
      <c r="X248" s="160" t="s">
        <v>92</v>
      </c>
    </row>
    <row r="249" spans="1:24" ht="41.25">
      <c r="A249" s="155">
        <f>A248+1</f>
        <v>247</v>
      </c>
      <c r="B249" s="160" t="s">
        <v>438</v>
      </c>
      <c r="C249" s="159">
        <v>2020</v>
      </c>
      <c r="D249" s="160" t="s">
        <v>69</v>
      </c>
      <c r="E249" s="160" t="s">
        <v>69</v>
      </c>
      <c r="F249" s="268" t="s">
        <v>456</v>
      </c>
      <c r="G249" s="157" t="s">
        <v>31</v>
      </c>
      <c r="H249" s="156" t="s">
        <v>29</v>
      </c>
      <c r="I249" s="157" t="s">
        <v>71</v>
      </c>
      <c r="J249" s="157" t="s">
        <v>72</v>
      </c>
      <c r="K249" s="238" t="s">
        <v>34</v>
      </c>
      <c r="L249" s="239" t="s">
        <v>34</v>
      </c>
      <c r="M249" s="239" t="s">
        <v>34</v>
      </c>
      <c r="N249" s="239" t="s">
        <v>34</v>
      </c>
      <c r="O249" s="239" t="s">
        <v>34</v>
      </c>
      <c r="P249" s="239" t="s">
        <v>34</v>
      </c>
      <c r="Q249" s="159" t="s">
        <v>34</v>
      </c>
      <c r="R249" s="100" t="s">
        <v>34</v>
      </c>
      <c r="S249" s="158">
        <v>1</v>
      </c>
      <c r="T249" s="103" t="s">
        <v>73</v>
      </c>
      <c r="U249" s="160" t="s">
        <v>69</v>
      </c>
      <c r="V249" s="160" t="s">
        <v>266</v>
      </c>
      <c r="W249" s="160" t="s">
        <v>92</v>
      </c>
      <c r="X249" s="160" t="s">
        <v>92</v>
      </c>
    </row>
    <row r="250" spans="1:24" ht="41.25">
      <c r="A250" s="155">
        <f>A249+1</f>
        <v>248</v>
      </c>
      <c r="B250" s="160" t="s">
        <v>438</v>
      </c>
      <c r="C250" s="159">
        <v>2020</v>
      </c>
      <c r="D250" s="160" t="s">
        <v>74</v>
      </c>
      <c r="E250" s="160" t="s">
        <v>75</v>
      </c>
      <c r="F250" s="268" t="s">
        <v>457</v>
      </c>
      <c r="G250" s="157" t="s">
        <v>31</v>
      </c>
      <c r="H250" s="156" t="s">
        <v>42</v>
      </c>
      <c r="I250" s="157" t="s">
        <v>32</v>
      </c>
      <c r="J250" s="157" t="s">
        <v>33</v>
      </c>
      <c r="K250" s="238" t="s">
        <v>34</v>
      </c>
      <c r="L250" s="239" t="s">
        <v>34</v>
      </c>
      <c r="M250" s="239" t="s">
        <v>48</v>
      </c>
      <c r="N250" s="239" t="s">
        <v>34</v>
      </c>
      <c r="O250" s="239" t="s">
        <v>48</v>
      </c>
      <c r="P250" s="239" t="s">
        <v>34</v>
      </c>
      <c r="Q250" s="159" t="s">
        <v>34</v>
      </c>
      <c r="R250" s="100" t="s">
        <v>34</v>
      </c>
      <c r="S250" s="158">
        <v>1</v>
      </c>
      <c r="T250" s="103" t="s">
        <v>77</v>
      </c>
      <c r="U250" s="160" t="s">
        <v>74</v>
      </c>
      <c r="V250" s="160" t="s">
        <v>75</v>
      </c>
      <c r="W250" s="157" t="s">
        <v>42</v>
      </c>
      <c r="X250" s="157" t="s">
        <v>42</v>
      </c>
    </row>
    <row r="251" spans="1:24" ht="41.25">
      <c r="A251" s="155">
        <f>A250+1</f>
        <v>249</v>
      </c>
      <c r="B251" s="160" t="s">
        <v>438</v>
      </c>
      <c r="C251" s="159">
        <v>2020</v>
      </c>
      <c r="D251" s="160" t="s">
        <v>74</v>
      </c>
      <c r="E251" s="160" t="s">
        <v>79</v>
      </c>
      <c r="F251" s="268" t="s">
        <v>458</v>
      </c>
      <c r="G251" s="157" t="s">
        <v>31</v>
      </c>
      <c r="H251" s="156" t="s">
        <v>50</v>
      </c>
      <c r="I251" s="157" t="s">
        <v>32</v>
      </c>
      <c r="J251" s="160" t="s">
        <v>33</v>
      </c>
      <c r="K251" s="240" t="s">
        <v>34</v>
      </c>
      <c r="L251" s="241" t="s">
        <v>34</v>
      </c>
      <c r="M251" s="241" t="s">
        <v>34</v>
      </c>
      <c r="N251" s="241" t="s">
        <v>34</v>
      </c>
      <c r="O251" s="241" t="s">
        <v>34</v>
      </c>
      <c r="P251" s="241" t="s">
        <v>34</v>
      </c>
      <c r="Q251" s="159" t="s">
        <v>34</v>
      </c>
      <c r="R251" s="99" t="s">
        <v>48</v>
      </c>
      <c r="S251" s="158">
        <v>1</v>
      </c>
      <c r="T251" s="103" t="s">
        <v>77</v>
      </c>
      <c r="U251" s="160" t="s">
        <v>74</v>
      </c>
      <c r="V251" s="160" t="s">
        <v>79</v>
      </c>
      <c r="W251" s="160" t="s">
        <v>92</v>
      </c>
      <c r="X251" s="157" t="s">
        <v>50</v>
      </c>
    </row>
    <row r="252" spans="1:24" ht="20.25">
      <c r="A252" s="155">
        <f>A251+1</f>
        <v>250</v>
      </c>
      <c r="B252" s="160" t="s">
        <v>438</v>
      </c>
      <c r="C252" s="159">
        <v>2020</v>
      </c>
      <c r="D252" s="160" t="s">
        <v>74</v>
      </c>
      <c r="E252" s="160" t="s">
        <v>88</v>
      </c>
      <c r="F252" s="268" t="s">
        <v>459</v>
      </c>
      <c r="G252" s="157" t="s">
        <v>31</v>
      </c>
      <c r="H252" s="161" t="s">
        <v>39</v>
      </c>
      <c r="I252" s="160" t="s">
        <v>90</v>
      </c>
      <c r="J252" s="160" t="s">
        <v>88</v>
      </c>
      <c r="K252" s="240" t="s">
        <v>34</v>
      </c>
      <c r="L252" s="241" t="s">
        <v>34</v>
      </c>
      <c r="M252" s="241" t="s">
        <v>34</v>
      </c>
      <c r="N252" s="241" t="s">
        <v>34</v>
      </c>
      <c r="O252" s="241" t="s">
        <v>34</v>
      </c>
      <c r="P252" s="241" t="s">
        <v>34</v>
      </c>
      <c r="Q252" s="159" t="s">
        <v>34</v>
      </c>
      <c r="R252" s="100" t="s">
        <v>34</v>
      </c>
      <c r="S252" s="158">
        <v>1</v>
      </c>
      <c r="T252" s="103" t="s">
        <v>77</v>
      </c>
      <c r="U252" s="160" t="s">
        <v>301</v>
      </c>
      <c r="V252" s="160" t="s">
        <v>94</v>
      </c>
      <c r="W252" s="160" t="s">
        <v>92</v>
      </c>
      <c r="X252" s="160" t="s">
        <v>92</v>
      </c>
    </row>
    <row r="253" spans="1:24" ht="20.25">
      <c r="A253" s="155">
        <f>A252+1</f>
        <v>251</v>
      </c>
      <c r="B253" s="160" t="s">
        <v>438</v>
      </c>
      <c r="C253" s="159">
        <v>2020</v>
      </c>
      <c r="D253" s="160" t="s">
        <v>74</v>
      </c>
      <c r="E253" s="160" t="s">
        <v>88</v>
      </c>
      <c r="F253" s="268" t="s">
        <v>460</v>
      </c>
      <c r="G253" s="157" t="s">
        <v>31</v>
      </c>
      <c r="H253" s="156" t="s">
        <v>42</v>
      </c>
      <c r="I253" s="160" t="s">
        <v>90</v>
      </c>
      <c r="J253" s="160" t="s">
        <v>88</v>
      </c>
      <c r="K253" s="240" t="s">
        <v>34</v>
      </c>
      <c r="L253" s="241" t="s">
        <v>34</v>
      </c>
      <c r="M253" s="241" t="s">
        <v>34</v>
      </c>
      <c r="N253" s="241" t="s">
        <v>34</v>
      </c>
      <c r="O253" s="241" t="s">
        <v>34</v>
      </c>
      <c r="P253" s="241" t="s">
        <v>34</v>
      </c>
      <c r="Q253" s="159" t="s">
        <v>34</v>
      </c>
      <c r="R253" s="100" t="s">
        <v>34</v>
      </c>
      <c r="S253" s="158">
        <v>1</v>
      </c>
      <c r="T253" s="103" t="s">
        <v>77</v>
      </c>
      <c r="U253" s="160" t="s">
        <v>74</v>
      </c>
      <c r="V253" s="160" t="s">
        <v>94</v>
      </c>
      <c r="W253" s="157" t="s">
        <v>42</v>
      </c>
      <c r="X253" s="157" t="s">
        <v>42</v>
      </c>
    </row>
    <row r="254" spans="1:24" ht="20.25">
      <c r="A254" s="155">
        <f>A253+1</f>
        <v>252</v>
      </c>
      <c r="B254" s="160" t="s">
        <v>438</v>
      </c>
      <c r="C254" s="159">
        <v>2020</v>
      </c>
      <c r="D254" s="160" t="s">
        <v>74</v>
      </c>
      <c r="E254" s="160" t="s">
        <v>88</v>
      </c>
      <c r="F254" s="268" t="s">
        <v>461</v>
      </c>
      <c r="G254" s="157" t="s">
        <v>31</v>
      </c>
      <c r="H254" s="161" t="s">
        <v>39</v>
      </c>
      <c r="I254" s="160" t="s">
        <v>90</v>
      </c>
      <c r="J254" s="160" t="s">
        <v>88</v>
      </c>
      <c r="K254" s="240" t="s">
        <v>34</v>
      </c>
      <c r="L254" s="241" t="s">
        <v>34</v>
      </c>
      <c r="M254" s="241" t="s">
        <v>34</v>
      </c>
      <c r="N254" s="241" t="s">
        <v>34</v>
      </c>
      <c r="O254" s="241" t="s">
        <v>34</v>
      </c>
      <c r="P254" s="241" t="s">
        <v>34</v>
      </c>
      <c r="Q254" s="159" t="s">
        <v>34</v>
      </c>
      <c r="R254" s="100" t="s">
        <v>34</v>
      </c>
      <c r="S254" s="158">
        <v>1</v>
      </c>
      <c r="T254" s="103" t="s">
        <v>77</v>
      </c>
      <c r="U254" s="160" t="s">
        <v>74</v>
      </c>
      <c r="V254" s="160" t="s">
        <v>94</v>
      </c>
      <c r="W254" s="160" t="s">
        <v>92</v>
      </c>
      <c r="X254" s="160" t="s">
        <v>92</v>
      </c>
    </row>
    <row r="255" spans="1:24" ht="81">
      <c r="A255" s="155">
        <f>A254+1</f>
        <v>253</v>
      </c>
      <c r="B255" s="160" t="s">
        <v>438</v>
      </c>
      <c r="C255" s="159">
        <v>2020</v>
      </c>
      <c r="D255" s="160" t="s">
        <v>74</v>
      </c>
      <c r="E255" s="160" t="s">
        <v>88</v>
      </c>
      <c r="F255" s="268" t="s">
        <v>462</v>
      </c>
      <c r="G255" s="157" t="s">
        <v>82</v>
      </c>
      <c r="H255" s="161" t="s">
        <v>83</v>
      </c>
      <c r="I255" s="160" t="s">
        <v>90</v>
      </c>
      <c r="J255" s="160" t="s">
        <v>88</v>
      </c>
      <c r="K255" s="240" t="s">
        <v>34</v>
      </c>
      <c r="L255" s="241" t="s">
        <v>34</v>
      </c>
      <c r="M255" s="241" t="s">
        <v>48</v>
      </c>
      <c r="N255" s="241" t="s">
        <v>34</v>
      </c>
      <c r="O255" s="241" t="s">
        <v>48</v>
      </c>
      <c r="P255" s="241" t="s">
        <v>34</v>
      </c>
      <c r="Q255" s="159" t="s">
        <v>34</v>
      </c>
      <c r="R255" s="100" t="s">
        <v>34</v>
      </c>
      <c r="S255" s="158">
        <v>1</v>
      </c>
      <c r="T255" s="103" t="s">
        <v>77</v>
      </c>
      <c r="U255" s="160" t="s">
        <v>74</v>
      </c>
      <c r="V255" s="160" t="s">
        <v>94</v>
      </c>
      <c r="W255" s="160" t="s">
        <v>101</v>
      </c>
      <c r="X255" s="160" t="s">
        <v>101</v>
      </c>
    </row>
    <row r="256" spans="1:24" ht="20.25">
      <c r="A256" s="155">
        <f>A255+1</f>
        <v>254</v>
      </c>
      <c r="B256" s="160" t="s">
        <v>438</v>
      </c>
      <c r="C256" s="159">
        <v>2020</v>
      </c>
      <c r="D256" s="160" t="s">
        <v>96</v>
      </c>
      <c r="E256" s="160" t="s">
        <v>97</v>
      </c>
      <c r="F256" s="268" t="s">
        <v>463</v>
      </c>
      <c r="G256" s="157" t="s">
        <v>31</v>
      </c>
      <c r="H256" s="161" t="s">
        <v>39</v>
      </c>
      <c r="I256" s="160" t="s">
        <v>90</v>
      </c>
      <c r="J256" s="160" t="s">
        <v>97</v>
      </c>
      <c r="K256" s="240" t="s">
        <v>34</v>
      </c>
      <c r="L256" s="241" t="s">
        <v>34</v>
      </c>
      <c r="M256" s="241" t="s">
        <v>34</v>
      </c>
      <c r="N256" s="241" t="s">
        <v>48</v>
      </c>
      <c r="O256" s="241" t="s">
        <v>34</v>
      </c>
      <c r="P256" s="241" t="s">
        <v>34</v>
      </c>
      <c r="Q256" s="159" t="s">
        <v>34</v>
      </c>
      <c r="R256" s="100" t="s">
        <v>34</v>
      </c>
      <c r="S256" s="158">
        <v>1</v>
      </c>
      <c r="T256" s="103" t="s">
        <v>99</v>
      </c>
      <c r="U256" s="160" t="s">
        <v>96</v>
      </c>
      <c r="V256" s="160" t="s">
        <v>464</v>
      </c>
      <c r="W256" s="160" t="s">
        <v>92</v>
      </c>
      <c r="X256" s="160" t="s">
        <v>92</v>
      </c>
    </row>
    <row r="257" spans="1:24" ht="30.75">
      <c r="A257" s="155">
        <f>A256+1</f>
        <v>255</v>
      </c>
      <c r="B257" s="160" t="s">
        <v>438</v>
      </c>
      <c r="C257" s="159">
        <v>2020</v>
      </c>
      <c r="D257" s="160" t="s">
        <v>96</v>
      </c>
      <c r="E257" s="160" t="s">
        <v>97</v>
      </c>
      <c r="F257" s="268" t="s">
        <v>465</v>
      </c>
      <c r="G257" s="157" t="s">
        <v>31</v>
      </c>
      <c r="H257" s="161" t="s">
        <v>39</v>
      </c>
      <c r="I257" s="160" t="s">
        <v>90</v>
      </c>
      <c r="J257" s="160" t="s">
        <v>97</v>
      </c>
      <c r="K257" s="240" t="s">
        <v>34</v>
      </c>
      <c r="L257" s="241" t="s">
        <v>34</v>
      </c>
      <c r="M257" s="241" t="s">
        <v>34</v>
      </c>
      <c r="N257" s="241" t="s">
        <v>34</v>
      </c>
      <c r="O257" s="241" t="s">
        <v>34</v>
      </c>
      <c r="P257" s="241" t="s">
        <v>34</v>
      </c>
      <c r="Q257" s="159" t="s">
        <v>34</v>
      </c>
      <c r="R257" s="100" t="s">
        <v>34</v>
      </c>
      <c r="S257" s="158">
        <v>1</v>
      </c>
      <c r="T257" s="103" t="s">
        <v>99</v>
      </c>
      <c r="U257" s="160" t="s">
        <v>96</v>
      </c>
      <c r="V257" s="160" t="s">
        <v>466</v>
      </c>
      <c r="W257" s="160" t="s">
        <v>92</v>
      </c>
      <c r="X257" s="160" t="s">
        <v>92</v>
      </c>
    </row>
    <row r="258" spans="1:24" ht="20.25">
      <c r="A258" s="155">
        <f>A257+1</f>
        <v>256</v>
      </c>
      <c r="B258" s="160" t="s">
        <v>438</v>
      </c>
      <c r="C258" s="159">
        <v>2020</v>
      </c>
      <c r="D258" s="160" t="s">
        <v>96</v>
      </c>
      <c r="E258" s="160" t="s">
        <v>97</v>
      </c>
      <c r="F258" s="268" t="s">
        <v>467</v>
      </c>
      <c r="G258" s="157" t="s">
        <v>31</v>
      </c>
      <c r="H258" s="161" t="s">
        <v>29</v>
      </c>
      <c r="I258" s="160" t="s">
        <v>90</v>
      </c>
      <c r="J258" s="160" t="s">
        <v>97</v>
      </c>
      <c r="K258" s="240" t="s">
        <v>34</v>
      </c>
      <c r="L258" s="241" t="s">
        <v>34</v>
      </c>
      <c r="M258" s="241" t="s">
        <v>34</v>
      </c>
      <c r="N258" s="241" t="s">
        <v>34</v>
      </c>
      <c r="O258" s="241" t="s">
        <v>34</v>
      </c>
      <c r="P258" s="241" t="s">
        <v>34</v>
      </c>
      <c r="Q258" s="159" t="s">
        <v>34</v>
      </c>
      <c r="R258" s="100" t="s">
        <v>34</v>
      </c>
      <c r="S258" s="158">
        <v>1</v>
      </c>
      <c r="T258" s="103" t="s">
        <v>99</v>
      </c>
      <c r="U258" s="160" t="s">
        <v>96</v>
      </c>
      <c r="V258" s="160" t="s">
        <v>466</v>
      </c>
      <c r="W258" s="160" t="s">
        <v>92</v>
      </c>
      <c r="X258" s="160" t="s">
        <v>92</v>
      </c>
    </row>
    <row r="259" spans="1:24" ht="51">
      <c r="A259" s="155">
        <f>A258+1</f>
        <v>257</v>
      </c>
      <c r="B259" s="160" t="s">
        <v>438</v>
      </c>
      <c r="C259" s="159">
        <v>2020</v>
      </c>
      <c r="D259" s="160" t="s">
        <v>106</v>
      </c>
      <c r="E259" s="160" t="s">
        <v>107</v>
      </c>
      <c r="F259" s="268" t="s">
        <v>468</v>
      </c>
      <c r="G259" s="157" t="s">
        <v>31</v>
      </c>
      <c r="H259" s="161" t="s">
        <v>39</v>
      </c>
      <c r="I259" s="160" t="s">
        <v>71</v>
      </c>
      <c r="J259" s="160" t="s">
        <v>109</v>
      </c>
      <c r="K259" s="240" t="s">
        <v>34</v>
      </c>
      <c r="L259" s="241" t="s">
        <v>34</v>
      </c>
      <c r="M259" s="241" t="s">
        <v>34</v>
      </c>
      <c r="N259" s="241" t="s">
        <v>34</v>
      </c>
      <c r="O259" s="241" t="s">
        <v>34</v>
      </c>
      <c r="P259" s="241" t="s">
        <v>34</v>
      </c>
      <c r="Q259" s="159" t="s">
        <v>34</v>
      </c>
      <c r="R259" s="100" t="s">
        <v>34</v>
      </c>
      <c r="S259" s="158">
        <v>1</v>
      </c>
      <c r="T259" s="103" t="s">
        <v>110</v>
      </c>
      <c r="U259" s="160" t="s">
        <v>111</v>
      </c>
      <c r="V259" s="160" t="s">
        <v>469</v>
      </c>
      <c r="W259" s="160" t="s">
        <v>92</v>
      </c>
      <c r="X259" s="160" t="s">
        <v>92</v>
      </c>
    </row>
    <row r="260" spans="1:24" ht="41.25">
      <c r="A260" s="155">
        <f>A259+1</f>
        <v>258</v>
      </c>
      <c r="B260" s="160" t="s">
        <v>438</v>
      </c>
      <c r="C260" s="159">
        <v>2020</v>
      </c>
      <c r="D260" s="160" t="s">
        <v>106</v>
      </c>
      <c r="E260" s="160" t="s">
        <v>122</v>
      </c>
      <c r="F260" s="268" t="s">
        <v>470</v>
      </c>
      <c r="G260" s="157" t="s">
        <v>31</v>
      </c>
      <c r="H260" s="156" t="s">
        <v>50</v>
      </c>
      <c r="I260" s="157" t="s">
        <v>71</v>
      </c>
      <c r="J260" s="157" t="s">
        <v>109</v>
      </c>
      <c r="K260" s="238" t="s">
        <v>34</v>
      </c>
      <c r="L260" s="239" t="s">
        <v>34</v>
      </c>
      <c r="M260" s="239" t="s">
        <v>34</v>
      </c>
      <c r="N260" s="239" t="s">
        <v>34</v>
      </c>
      <c r="O260" s="239" t="s">
        <v>34</v>
      </c>
      <c r="P260" s="239" t="s">
        <v>34</v>
      </c>
      <c r="Q260" s="159" t="s">
        <v>48</v>
      </c>
      <c r="R260" s="100" t="s">
        <v>48</v>
      </c>
      <c r="S260" s="158">
        <v>1</v>
      </c>
      <c r="T260" s="103" t="s">
        <v>110</v>
      </c>
      <c r="U260" s="160" t="s">
        <v>111</v>
      </c>
      <c r="V260" s="160" t="s">
        <v>122</v>
      </c>
      <c r="W260" s="157" t="s">
        <v>42</v>
      </c>
      <c r="X260" s="157" t="s">
        <v>50</v>
      </c>
    </row>
    <row r="261" spans="1:24" ht="41.25">
      <c r="A261" s="155">
        <f>A260+1</f>
        <v>259</v>
      </c>
      <c r="B261" s="160" t="s">
        <v>438</v>
      </c>
      <c r="C261" s="159">
        <v>2020</v>
      </c>
      <c r="D261" s="160" t="s">
        <v>106</v>
      </c>
      <c r="E261" s="160" t="s">
        <v>122</v>
      </c>
      <c r="F261" s="268" t="s">
        <v>471</v>
      </c>
      <c r="G261" s="157" t="s">
        <v>31</v>
      </c>
      <c r="H261" s="156" t="s">
        <v>42</v>
      </c>
      <c r="I261" s="160" t="s">
        <v>71</v>
      </c>
      <c r="J261" s="160" t="s">
        <v>109</v>
      </c>
      <c r="K261" s="240" t="s">
        <v>34</v>
      </c>
      <c r="L261" s="241" t="s">
        <v>34</v>
      </c>
      <c r="M261" s="241" t="s">
        <v>34</v>
      </c>
      <c r="N261" s="241" t="s">
        <v>34</v>
      </c>
      <c r="O261" s="241" t="s">
        <v>34</v>
      </c>
      <c r="P261" s="241" t="s">
        <v>34</v>
      </c>
      <c r="Q261" s="159" t="s">
        <v>34</v>
      </c>
      <c r="R261" s="100" t="s">
        <v>34</v>
      </c>
      <c r="S261" s="158">
        <v>1</v>
      </c>
      <c r="T261" s="103" t="s">
        <v>110</v>
      </c>
      <c r="U261" s="160" t="s">
        <v>111</v>
      </c>
      <c r="V261" s="160" t="s">
        <v>122</v>
      </c>
      <c r="W261" s="157" t="s">
        <v>42</v>
      </c>
      <c r="X261" s="157" t="s">
        <v>42</v>
      </c>
    </row>
    <row r="262" spans="1:24" ht="41.25">
      <c r="A262" s="155">
        <f>A261+1</f>
        <v>260</v>
      </c>
      <c r="B262" s="160" t="s">
        <v>438</v>
      </c>
      <c r="C262" s="159">
        <v>2020</v>
      </c>
      <c r="D262" s="160" t="s">
        <v>106</v>
      </c>
      <c r="E262" s="160" t="s">
        <v>126</v>
      </c>
      <c r="F262" s="268" t="s">
        <v>472</v>
      </c>
      <c r="G262" s="157" t="s">
        <v>31</v>
      </c>
      <c r="H262" s="156" t="s">
        <v>42</v>
      </c>
      <c r="I262" s="160" t="s">
        <v>71</v>
      </c>
      <c r="J262" s="160" t="s">
        <v>109</v>
      </c>
      <c r="K262" s="240" t="s">
        <v>48</v>
      </c>
      <c r="L262" s="241" t="s">
        <v>34</v>
      </c>
      <c r="M262" s="241" t="s">
        <v>34</v>
      </c>
      <c r="N262" s="241" t="s">
        <v>34</v>
      </c>
      <c r="O262" s="241" t="s">
        <v>34</v>
      </c>
      <c r="P262" s="241" t="s">
        <v>34</v>
      </c>
      <c r="Q262" s="159" t="s">
        <v>34</v>
      </c>
      <c r="R262" s="100" t="s">
        <v>34</v>
      </c>
      <c r="S262" s="158">
        <v>1</v>
      </c>
      <c r="T262" s="103" t="s">
        <v>110</v>
      </c>
      <c r="U262" s="160" t="s">
        <v>111</v>
      </c>
      <c r="V262" s="160" t="s">
        <v>126</v>
      </c>
      <c r="W262" s="157" t="s">
        <v>42</v>
      </c>
      <c r="X262" s="157" t="s">
        <v>42</v>
      </c>
    </row>
    <row r="263" spans="1:24" ht="41.25">
      <c r="A263" s="155">
        <f>A262+1</f>
        <v>261</v>
      </c>
      <c r="B263" s="160" t="s">
        <v>438</v>
      </c>
      <c r="C263" s="159">
        <v>2020</v>
      </c>
      <c r="D263" s="160" t="s">
        <v>106</v>
      </c>
      <c r="E263" s="160" t="s">
        <v>126</v>
      </c>
      <c r="F263" s="268" t="s">
        <v>473</v>
      </c>
      <c r="G263" s="157" t="s">
        <v>31</v>
      </c>
      <c r="H263" s="156" t="s">
        <v>50</v>
      </c>
      <c r="I263" s="157" t="s">
        <v>71</v>
      </c>
      <c r="J263" s="157" t="s">
        <v>109</v>
      </c>
      <c r="K263" s="238" t="s">
        <v>48</v>
      </c>
      <c r="L263" s="239" t="s">
        <v>34</v>
      </c>
      <c r="M263" s="239" t="s">
        <v>34</v>
      </c>
      <c r="N263" s="239" t="s">
        <v>34</v>
      </c>
      <c r="O263" s="239" t="s">
        <v>34</v>
      </c>
      <c r="P263" s="239" t="s">
        <v>34</v>
      </c>
      <c r="Q263" s="159" t="s">
        <v>48</v>
      </c>
      <c r="R263" s="100" t="s">
        <v>48</v>
      </c>
      <c r="S263" s="158">
        <v>1</v>
      </c>
      <c r="T263" s="103" t="s">
        <v>110</v>
      </c>
      <c r="U263" s="160" t="s">
        <v>111</v>
      </c>
      <c r="V263" s="160" t="s">
        <v>126</v>
      </c>
      <c r="W263" s="157" t="s">
        <v>42</v>
      </c>
      <c r="X263" s="157" t="s">
        <v>50</v>
      </c>
    </row>
    <row r="264" spans="1:24" ht="30.75">
      <c r="A264" s="155">
        <f>A263+1</f>
        <v>262</v>
      </c>
      <c r="B264" s="160" t="s">
        <v>438</v>
      </c>
      <c r="C264" s="159">
        <v>2020</v>
      </c>
      <c r="D264" s="160" t="s">
        <v>106</v>
      </c>
      <c r="E264" s="160" t="s">
        <v>131</v>
      </c>
      <c r="F264" s="268" t="s">
        <v>474</v>
      </c>
      <c r="G264" s="157" t="s">
        <v>31</v>
      </c>
      <c r="H264" s="161" t="s">
        <v>39</v>
      </c>
      <c r="I264" s="160" t="s">
        <v>90</v>
      </c>
      <c r="J264" s="160" t="s">
        <v>104</v>
      </c>
      <c r="K264" s="240" t="s">
        <v>34</v>
      </c>
      <c r="L264" s="241" t="s">
        <v>34</v>
      </c>
      <c r="M264" s="241" t="s">
        <v>34</v>
      </c>
      <c r="N264" s="241" t="s">
        <v>34</v>
      </c>
      <c r="O264" s="241" t="s">
        <v>34</v>
      </c>
      <c r="P264" s="241" t="s">
        <v>34</v>
      </c>
      <c r="Q264" s="159" t="s">
        <v>34</v>
      </c>
      <c r="R264" s="100" t="s">
        <v>34</v>
      </c>
      <c r="S264" s="158">
        <v>1</v>
      </c>
      <c r="T264" s="103" t="s">
        <v>110</v>
      </c>
      <c r="U264" s="160" t="s">
        <v>111</v>
      </c>
      <c r="V264" s="160" t="s">
        <v>475</v>
      </c>
      <c r="W264" s="160" t="s">
        <v>92</v>
      </c>
      <c r="X264" s="160" t="s">
        <v>92</v>
      </c>
    </row>
    <row r="265" spans="1:24" ht="81">
      <c r="A265" s="155">
        <f>A264+1</f>
        <v>263</v>
      </c>
      <c r="B265" s="160" t="s">
        <v>438</v>
      </c>
      <c r="C265" s="159">
        <v>2020</v>
      </c>
      <c r="D265" s="160" t="s">
        <v>106</v>
      </c>
      <c r="E265" s="160" t="s">
        <v>131</v>
      </c>
      <c r="F265" s="268" t="s">
        <v>476</v>
      </c>
      <c r="G265" s="157" t="s">
        <v>82</v>
      </c>
      <c r="H265" s="161" t="s">
        <v>83</v>
      </c>
      <c r="I265" s="160" t="s">
        <v>90</v>
      </c>
      <c r="J265" s="160" t="s">
        <v>104</v>
      </c>
      <c r="K265" s="240" t="s">
        <v>48</v>
      </c>
      <c r="L265" s="241" t="s">
        <v>34</v>
      </c>
      <c r="M265" s="241" t="s">
        <v>34</v>
      </c>
      <c r="N265" s="241" t="s">
        <v>34</v>
      </c>
      <c r="O265" s="241" t="s">
        <v>34</v>
      </c>
      <c r="P265" s="241" t="s">
        <v>34</v>
      </c>
      <c r="Q265" s="159" t="s">
        <v>34</v>
      </c>
      <c r="R265" s="100" t="s">
        <v>34</v>
      </c>
      <c r="S265" s="158">
        <v>1</v>
      </c>
      <c r="T265" s="103" t="s">
        <v>110</v>
      </c>
      <c r="U265" s="160" t="s">
        <v>111</v>
      </c>
      <c r="V265" s="160" t="s">
        <v>475</v>
      </c>
      <c r="W265" s="160" t="s">
        <v>101</v>
      </c>
      <c r="X265" s="160" t="s">
        <v>101</v>
      </c>
    </row>
    <row r="266" spans="1:24" ht="30.75">
      <c r="A266" s="155">
        <f>A265+1</f>
        <v>264</v>
      </c>
      <c r="B266" s="160" t="s">
        <v>438</v>
      </c>
      <c r="C266" s="159">
        <v>2020</v>
      </c>
      <c r="D266" s="160" t="s">
        <v>106</v>
      </c>
      <c r="E266" s="160" t="s">
        <v>131</v>
      </c>
      <c r="F266" s="268" t="s">
        <v>477</v>
      </c>
      <c r="G266" s="157" t="s">
        <v>31</v>
      </c>
      <c r="H266" s="161" t="s">
        <v>29</v>
      </c>
      <c r="I266" s="160" t="s">
        <v>90</v>
      </c>
      <c r="J266" s="160" t="s">
        <v>104</v>
      </c>
      <c r="K266" s="240" t="s">
        <v>34</v>
      </c>
      <c r="L266" s="241" t="s">
        <v>34</v>
      </c>
      <c r="M266" s="241" t="s">
        <v>34</v>
      </c>
      <c r="N266" s="241" t="s">
        <v>34</v>
      </c>
      <c r="O266" s="241" t="s">
        <v>34</v>
      </c>
      <c r="P266" s="241" t="s">
        <v>34</v>
      </c>
      <c r="Q266" s="159" t="s">
        <v>34</v>
      </c>
      <c r="R266" s="100" t="s">
        <v>34</v>
      </c>
      <c r="S266" s="158">
        <v>1</v>
      </c>
      <c r="T266" s="103" t="s">
        <v>110</v>
      </c>
      <c r="U266" s="160" t="s">
        <v>111</v>
      </c>
      <c r="V266" s="160" t="s">
        <v>475</v>
      </c>
      <c r="W266" s="160" t="s">
        <v>92</v>
      </c>
      <c r="X266" s="160" t="s">
        <v>92</v>
      </c>
    </row>
    <row r="267" spans="1:24" ht="81">
      <c r="A267" s="155">
        <f>A266+1</f>
        <v>265</v>
      </c>
      <c r="B267" s="160" t="s">
        <v>438</v>
      </c>
      <c r="C267" s="159">
        <v>2020</v>
      </c>
      <c r="D267" s="160" t="s">
        <v>106</v>
      </c>
      <c r="E267" s="160" t="s">
        <v>137</v>
      </c>
      <c r="F267" s="268" t="s">
        <v>478</v>
      </c>
      <c r="G267" s="156" t="s">
        <v>82</v>
      </c>
      <c r="H267" s="161" t="s">
        <v>83</v>
      </c>
      <c r="I267" s="156" t="s">
        <v>71</v>
      </c>
      <c r="J267" s="156" t="s">
        <v>109</v>
      </c>
      <c r="K267" s="238" t="s">
        <v>34</v>
      </c>
      <c r="L267" s="239" t="s">
        <v>34</v>
      </c>
      <c r="M267" s="239" t="s">
        <v>34</v>
      </c>
      <c r="N267" s="239" t="s">
        <v>34</v>
      </c>
      <c r="O267" s="239" t="s">
        <v>34</v>
      </c>
      <c r="P267" s="239" t="s">
        <v>34</v>
      </c>
      <c r="Q267" s="159" t="s">
        <v>34</v>
      </c>
      <c r="R267" s="100" t="s">
        <v>34</v>
      </c>
      <c r="S267" s="158">
        <v>1</v>
      </c>
      <c r="T267" s="103" t="s">
        <v>110</v>
      </c>
      <c r="U267" s="160" t="s">
        <v>111</v>
      </c>
      <c r="V267" s="160" t="s">
        <v>479</v>
      </c>
      <c r="W267" s="160" t="s">
        <v>101</v>
      </c>
      <c r="X267" s="160" t="s">
        <v>101</v>
      </c>
    </row>
    <row r="268" spans="1:24" ht="41.25">
      <c r="A268" s="155">
        <f>A267+1</f>
        <v>266</v>
      </c>
      <c r="B268" s="160" t="s">
        <v>438</v>
      </c>
      <c r="C268" s="159">
        <v>2020</v>
      </c>
      <c r="D268" s="160" t="s">
        <v>106</v>
      </c>
      <c r="E268" s="160" t="s">
        <v>129</v>
      </c>
      <c r="F268" s="268" t="s">
        <v>480</v>
      </c>
      <c r="G268" s="157" t="s">
        <v>31</v>
      </c>
      <c r="H268" s="156" t="s">
        <v>29</v>
      </c>
      <c r="I268" s="160" t="s">
        <v>71</v>
      </c>
      <c r="J268" s="160" t="s">
        <v>72</v>
      </c>
      <c r="K268" s="240" t="s">
        <v>48</v>
      </c>
      <c r="L268" s="241" t="s">
        <v>34</v>
      </c>
      <c r="M268" s="241" t="s">
        <v>34</v>
      </c>
      <c r="N268" s="241" t="s">
        <v>34</v>
      </c>
      <c r="O268" s="241" t="s">
        <v>34</v>
      </c>
      <c r="P268" s="241" t="s">
        <v>34</v>
      </c>
      <c r="Q268" s="159" t="s">
        <v>34</v>
      </c>
      <c r="R268" s="100" t="s">
        <v>34</v>
      </c>
      <c r="S268" s="158">
        <v>1</v>
      </c>
      <c r="T268" s="103" t="s">
        <v>110</v>
      </c>
      <c r="U268" s="160" t="s">
        <v>111</v>
      </c>
      <c r="V268" s="160" t="s">
        <v>379</v>
      </c>
      <c r="W268" s="160" t="s">
        <v>333</v>
      </c>
      <c r="X268" s="160" t="s">
        <v>333</v>
      </c>
    </row>
    <row r="269" spans="1:24" ht="41.25">
      <c r="A269" s="155">
        <f>A268+1</f>
        <v>267</v>
      </c>
      <c r="B269" s="160" t="s">
        <v>438</v>
      </c>
      <c r="C269" s="159">
        <v>2020</v>
      </c>
      <c r="D269" s="160" t="s">
        <v>106</v>
      </c>
      <c r="E269" s="160" t="s">
        <v>129</v>
      </c>
      <c r="F269" s="268" t="s">
        <v>481</v>
      </c>
      <c r="G269" s="157" t="s">
        <v>31</v>
      </c>
      <c r="H269" s="156" t="s">
        <v>50</v>
      </c>
      <c r="I269" s="157" t="s">
        <v>71</v>
      </c>
      <c r="J269" s="157" t="s">
        <v>72</v>
      </c>
      <c r="K269" s="238" t="s">
        <v>48</v>
      </c>
      <c r="L269" s="239" t="s">
        <v>34</v>
      </c>
      <c r="M269" s="239" t="s">
        <v>34</v>
      </c>
      <c r="N269" s="239" t="s">
        <v>34</v>
      </c>
      <c r="O269" s="239" t="s">
        <v>34</v>
      </c>
      <c r="P269" s="239" t="s">
        <v>34</v>
      </c>
      <c r="Q269" s="159" t="s">
        <v>48</v>
      </c>
      <c r="R269" s="100" t="s">
        <v>48</v>
      </c>
      <c r="S269" s="158">
        <v>1</v>
      </c>
      <c r="T269" s="103" t="s">
        <v>110</v>
      </c>
      <c r="U269" s="160" t="s">
        <v>111</v>
      </c>
      <c r="V269" s="160" t="s">
        <v>379</v>
      </c>
      <c r="W269" s="157" t="s">
        <v>42</v>
      </c>
      <c r="X269" s="157" t="s">
        <v>50</v>
      </c>
    </row>
    <row r="270" spans="1:24" ht="41.25">
      <c r="A270" s="155">
        <f>A269+1</f>
        <v>268</v>
      </c>
      <c r="B270" s="160" t="s">
        <v>438</v>
      </c>
      <c r="C270" s="159">
        <v>2020</v>
      </c>
      <c r="D270" s="160" t="s">
        <v>106</v>
      </c>
      <c r="E270" s="160" t="s">
        <v>129</v>
      </c>
      <c r="F270" s="268" t="s">
        <v>482</v>
      </c>
      <c r="G270" s="157" t="s">
        <v>119</v>
      </c>
      <c r="H270" s="156" t="s">
        <v>120</v>
      </c>
      <c r="I270" s="160" t="s">
        <v>71</v>
      </c>
      <c r="J270" s="160" t="s">
        <v>72</v>
      </c>
      <c r="K270" s="240" t="s">
        <v>48</v>
      </c>
      <c r="L270" s="241" t="s">
        <v>34</v>
      </c>
      <c r="M270" s="241" t="s">
        <v>34</v>
      </c>
      <c r="N270" s="241" t="s">
        <v>34</v>
      </c>
      <c r="O270" s="241" t="s">
        <v>34</v>
      </c>
      <c r="P270" s="241" t="s">
        <v>34</v>
      </c>
      <c r="Q270" s="159" t="s">
        <v>34</v>
      </c>
      <c r="R270" s="100" t="s">
        <v>34</v>
      </c>
      <c r="S270" s="158">
        <v>1</v>
      </c>
      <c r="T270" s="103" t="s">
        <v>110</v>
      </c>
      <c r="U270" s="160" t="s">
        <v>111</v>
      </c>
      <c r="V270" s="160" t="s">
        <v>379</v>
      </c>
      <c r="W270" s="160" t="s">
        <v>333</v>
      </c>
      <c r="X270" s="160" t="s">
        <v>333</v>
      </c>
    </row>
    <row r="271" spans="1:24" ht="41.25">
      <c r="A271" s="155">
        <f>A270+1</f>
        <v>269</v>
      </c>
      <c r="B271" s="160" t="s">
        <v>438</v>
      </c>
      <c r="C271" s="159">
        <v>2020</v>
      </c>
      <c r="D271" s="160" t="s">
        <v>139</v>
      </c>
      <c r="E271" s="160" t="s">
        <v>483</v>
      </c>
      <c r="F271" s="268" t="s">
        <v>484</v>
      </c>
      <c r="G271" s="157" t="s">
        <v>31</v>
      </c>
      <c r="H271" s="156" t="s">
        <v>50</v>
      </c>
      <c r="I271" s="157" t="s">
        <v>71</v>
      </c>
      <c r="J271" s="160" t="s">
        <v>142</v>
      </c>
      <c r="K271" s="240" t="s">
        <v>34</v>
      </c>
      <c r="L271" s="241" t="s">
        <v>34</v>
      </c>
      <c r="M271" s="241" t="s">
        <v>34</v>
      </c>
      <c r="N271" s="241" t="s">
        <v>34</v>
      </c>
      <c r="O271" s="241" t="s">
        <v>34</v>
      </c>
      <c r="P271" s="241" t="s">
        <v>34</v>
      </c>
      <c r="Q271" s="159" t="s">
        <v>48</v>
      </c>
      <c r="R271" s="100" t="s">
        <v>48</v>
      </c>
      <c r="S271" s="158">
        <v>1</v>
      </c>
      <c r="T271" s="103" t="s">
        <v>143</v>
      </c>
      <c r="U271" s="160" t="s">
        <v>139</v>
      </c>
      <c r="V271" s="160" t="s">
        <v>266</v>
      </c>
      <c r="W271" s="157" t="s">
        <v>42</v>
      </c>
      <c r="X271" s="157" t="s">
        <v>50</v>
      </c>
    </row>
    <row r="272" spans="1:24" ht="41.25">
      <c r="A272" s="155">
        <f>A271+1</f>
        <v>270</v>
      </c>
      <c r="B272" s="160" t="s">
        <v>438</v>
      </c>
      <c r="C272" s="159">
        <v>2020</v>
      </c>
      <c r="D272" s="160" t="s">
        <v>139</v>
      </c>
      <c r="E272" s="160" t="s">
        <v>140</v>
      </c>
      <c r="F272" s="268" t="s">
        <v>485</v>
      </c>
      <c r="G272" s="157" t="s">
        <v>31</v>
      </c>
      <c r="H272" s="161" t="s">
        <v>39</v>
      </c>
      <c r="I272" s="160" t="s">
        <v>71</v>
      </c>
      <c r="J272" s="160" t="s">
        <v>142</v>
      </c>
      <c r="K272" s="240" t="s">
        <v>34</v>
      </c>
      <c r="L272" s="241" t="s">
        <v>34</v>
      </c>
      <c r="M272" s="241" t="s">
        <v>34</v>
      </c>
      <c r="N272" s="241" t="s">
        <v>34</v>
      </c>
      <c r="O272" s="241" t="s">
        <v>34</v>
      </c>
      <c r="P272" s="241" t="s">
        <v>34</v>
      </c>
      <c r="Q272" s="159" t="s">
        <v>34</v>
      </c>
      <c r="R272" s="100" t="s">
        <v>34</v>
      </c>
      <c r="S272" s="158">
        <v>1</v>
      </c>
      <c r="T272" s="103" t="s">
        <v>143</v>
      </c>
      <c r="U272" s="160" t="s">
        <v>139</v>
      </c>
      <c r="V272" s="160" t="s">
        <v>266</v>
      </c>
      <c r="W272" s="160" t="s">
        <v>92</v>
      </c>
      <c r="X272" s="160" t="s">
        <v>92</v>
      </c>
    </row>
    <row r="273" spans="1:24" ht="41.25">
      <c r="A273" s="155">
        <f>A272+1</f>
        <v>271</v>
      </c>
      <c r="B273" s="160" t="s">
        <v>438</v>
      </c>
      <c r="C273" s="159">
        <v>2020</v>
      </c>
      <c r="D273" s="160" t="s">
        <v>139</v>
      </c>
      <c r="E273" s="160" t="s">
        <v>140</v>
      </c>
      <c r="F273" s="268" t="s">
        <v>486</v>
      </c>
      <c r="G273" s="157" t="s">
        <v>31</v>
      </c>
      <c r="H273" s="161" t="s">
        <v>39</v>
      </c>
      <c r="I273" s="160" t="s">
        <v>71</v>
      </c>
      <c r="J273" s="160" t="s">
        <v>142</v>
      </c>
      <c r="K273" s="240" t="s">
        <v>34</v>
      </c>
      <c r="L273" s="241" t="s">
        <v>34</v>
      </c>
      <c r="M273" s="241" t="s">
        <v>34</v>
      </c>
      <c r="N273" s="241" t="s">
        <v>34</v>
      </c>
      <c r="O273" s="241" t="s">
        <v>34</v>
      </c>
      <c r="P273" s="241" t="s">
        <v>34</v>
      </c>
      <c r="Q273" s="159" t="s">
        <v>34</v>
      </c>
      <c r="R273" s="100" t="s">
        <v>34</v>
      </c>
      <c r="S273" s="158">
        <v>1</v>
      </c>
      <c r="T273" s="103" t="s">
        <v>143</v>
      </c>
      <c r="U273" s="160" t="s">
        <v>139</v>
      </c>
      <c r="V273" s="160" t="s">
        <v>266</v>
      </c>
      <c r="W273" s="160" t="s">
        <v>92</v>
      </c>
      <c r="X273" s="160" t="s">
        <v>92</v>
      </c>
    </row>
    <row r="274" spans="1:24" ht="81">
      <c r="A274" s="155">
        <f>A273+1</f>
        <v>272</v>
      </c>
      <c r="B274" s="160" t="s">
        <v>438</v>
      </c>
      <c r="C274" s="159">
        <v>2020</v>
      </c>
      <c r="D274" s="160" t="s">
        <v>139</v>
      </c>
      <c r="E274" s="160" t="s">
        <v>140</v>
      </c>
      <c r="F274" s="268" t="s">
        <v>487</v>
      </c>
      <c r="G274" s="157" t="s">
        <v>82</v>
      </c>
      <c r="H274" s="161" t="s">
        <v>83</v>
      </c>
      <c r="I274" s="160" t="s">
        <v>71</v>
      </c>
      <c r="J274" s="160" t="s">
        <v>142</v>
      </c>
      <c r="K274" s="240" t="s">
        <v>34</v>
      </c>
      <c r="L274" s="241" t="s">
        <v>34</v>
      </c>
      <c r="M274" s="241" t="s">
        <v>34</v>
      </c>
      <c r="N274" s="241" t="s">
        <v>34</v>
      </c>
      <c r="O274" s="241" t="s">
        <v>34</v>
      </c>
      <c r="P274" s="241" t="s">
        <v>34</v>
      </c>
      <c r="Q274" s="159" t="s">
        <v>34</v>
      </c>
      <c r="R274" s="100" t="s">
        <v>34</v>
      </c>
      <c r="S274" s="158">
        <v>1</v>
      </c>
      <c r="T274" s="103" t="s">
        <v>143</v>
      </c>
      <c r="U274" s="160" t="s">
        <v>139</v>
      </c>
      <c r="V274" s="160" t="s">
        <v>266</v>
      </c>
      <c r="W274" s="160" t="s">
        <v>101</v>
      </c>
      <c r="X274" s="160" t="s">
        <v>101</v>
      </c>
    </row>
    <row r="275" spans="1:24" ht="20.25">
      <c r="A275" s="155">
        <f>A274+1</f>
        <v>273</v>
      </c>
      <c r="B275" s="160" t="s">
        <v>438</v>
      </c>
      <c r="C275" s="159">
        <v>2020</v>
      </c>
      <c r="D275" s="160" t="s">
        <v>162</v>
      </c>
      <c r="E275" s="160" t="s">
        <v>162</v>
      </c>
      <c r="F275" s="268" t="s">
        <v>488</v>
      </c>
      <c r="G275" s="157" t="s">
        <v>31</v>
      </c>
      <c r="H275" s="161" t="s">
        <v>39</v>
      </c>
      <c r="I275" s="160" t="s">
        <v>164</v>
      </c>
      <c r="J275" s="160" t="s">
        <v>15</v>
      </c>
      <c r="K275" s="240" t="s">
        <v>34</v>
      </c>
      <c r="L275" s="241" t="s">
        <v>34</v>
      </c>
      <c r="M275" s="241" t="s">
        <v>48</v>
      </c>
      <c r="N275" s="241" t="s">
        <v>34</v>
      </c>
      <c r="O275" s="241" t="s">
        <v>34</v>
      </c>
      <c r="P275" s="241" t="s">
        <v>34</v>
      </c>
      <c r="Q275" s="159" t="s">
        <v>34</v>
      </c>
      <c r="R275" s="100" t="s">
        <v>34</v>
      </c>
      <c r="S275" s="158">
        <v>1</v>
      </c>
      <c r="T275" s="103" t="s">
        <v>165</v>
      </c>
      <c r="U275" s="160" t="s">
        <v>162</v>
      </c>
      <c r="V275" s="160" t="s">
        <v>266</v>
      </c>
      <c r="W275" s="160" t="s">
        <v>92</v>
      </c>
      <c r="X275" s="160" t="s">
        <v>92</v>
      </c>
    </row>
    <row r="276" spans="1:24" ht="81">
      <c r="A276" s="155">
        <f>A275+1</f>
        <v>274</v>
      </c>
      <c r="B276" s="160" t="s">
        <v>438</v>
      </c>
      <c r="C276" s="159">
        <v>2020</v>
      </c>
      <c r="D276" s="160" t="s">
        <v>162</v>
      </c>
      <c r="E276" s="160" t="s">
        <v>162</v>
      </c>
      <c r="F276" s="268" t="s">
        <v>489</v>
      </c>
      <c r="G276" s="157" t="s">
        <v>82</v>
      </c>
      <c r="H276" s="161" t="s">
        <v>83</v>
      </c>
      <c r="I276" s="160" t="s">
        <v>164</v>
      </c>
      <c r="J276" s="160" t="s">
        <v>15</v>
      </c>
      <c r="K276" s="240" t="s">
        <v>34</v>
      </c>
      <c r="L276" s="241" t="s">
        <v>34</v>
      </c>
      <c r="M276" s="241" t="s">
        <v>48</v>
      </c>
      <c r="N276" s="241" t="s">
        <v>34</v>
      </c>
      <c r="O276" s="241" t="s">
        <v>34</v>
      </c>
      <c r="P276" s="241" t="s">
        <v>34</v>
      </c>
      <c r="Q276" s="159" t="s">
        <v>34</v>
      </c>
      <c r="R276" s="100" t="s">
        <v>34</v>
      </c>
      <c r="S276" s="158">
        <v>1</v>
      </c>
      <c r="T276" s="103" t="s">
        <v>165</v>
      </c>
      <c r="U276" s="160" t="s">
        <v>162</v>
      </c>
      <c r="V276" s="160" t="s">
        <v>266</v>
      </c>
      <c r="W276" s="160" t="s">
        <v>188</v>
      </c>
      <c r="X276" s="160" t="s">
        <v>188</v>
      </c>
    </row>
    <row r="277" spans="1:24" ht="20.25">
      <c r="A277" s="155">
        <f>A276+1</f>
        <v>275</v>
      </c>
      <c r="B277" s="160" t="s">
        <v>438</v>
      </c>
      <c r="C277" s="159">
        <v>2020</v>
      </c>
      <c r="D277" s="160" t="s">
        <v>162</v>
      </c>
      <c r="E277" s="160" t="s">
        <v>162</v>
      </c>
      <c r="F277" s="268" t="s">
        <v>490</v>
      </c>
      <c r="G277" s="157" t="s">
        <v>31</v>
      </c>
      <c r="H277" s="161" t="s">
        <v>39</v>
      </c>
      <c r="I277" s="160" t="s">
        <v>164</v>
      </c>
      <c r="J277" s="160" t="s">
        <v>15</v>
      </c>
      <c r="K277" s="240" t="s">
        <v>34</v>
      </c>
      <c r="L277" s="241" t="s">
        <v>34</v>
      </c>
      <c r="M277" s="241" t="s">
        <v>48</v>
      </c>
      <c r="N277" s="241" t="s">
        <v>34</v>
      </c>
      <c r="O277" s="241" t="s">
        <v>34</v>
      </c>
      <c r="P277" s="241" t="s">
        <v>34</v>
      </c>
      <c r="Q277" s="159" t="s">
        <v>34</v>
      </c>
      <c r="R277" s="100" t="s">
        <v>34</v>
      </c>
      <c r="S277" s="158">
        <v>1</v>
      </c>
      <c r="T277" s="103" t="s">
        <v>165</v>
      </c>
      <c r="U277" s="160" t="s">
        <v>162</v>
      </c>
      <c r="V277" s="160" t="s">
        <v>266</v>
      </c>
      <c r="W277" s="160" t="s">
        <v>92</v>
      </c>
      <c r="X277" s="160" t="s">
        <v>92</v>
      </c>
    </row>
    <row r="278" spans="1:24" ht="20.25">
      <c r="A278" s="155">
        <f>A277+1</f>
        <v>276</v>
      </c>
      <c r="B278" s="160" t="s">
        <v>438</v>
      </c>
      <c r="C278" s="159">
        <v>2020</v>
      </c>
      <c r="D278" s="160" t="s">
        <v>162</v>
      </c>
      <c r="E278" s="160" t="s">
        <v>162</v>
      </c>
      <c r="F278" s="268" t="s">
        <v>491</v>
      </c>
      <c r="G278" s="157" t="s">
        <v>31</v>
      </c>
      <c r="H278" s="156" t="s">
        <v>42</v>
      </c>
      <c r="I278" s="160" t="s">
        <v>164</v>
      </c>
      <c r="J278" s="160" t="s">
        <v>15</v>
      </c>
      <c r="K278" s="240" t="s">
        <v>34</v>
      </c>
      <c r="L278" s="241" t="s">
        <v>34</v>
      </c>
      <c r="M278" s="241" t="s">
        <v>48</v>
      </c>
      <c r="N278" s="241" t="s">
        <v>34</v>
      </c>
      <c r="O278" s="241" t="s">
        <v>34</v>
      </c>
      <c r="P278" s="241" t="s">
        <v>34</v>
      </c>
      <c r="Q278" s="159" t="s">
        <v>34</v>
      </c>
      <c r="R278" s="100" t="s">
        <v>34</v>
      </c>
      <c r="S278" s="158">
        <v>1</v>
      </c>
      <c r="T278" s="103" t="s">
        <v>165</v>
      </c>
      <c r="U278" s="160" t="s">
        <v>162</v>
      </c>
      <c r="V278" s="160" t="s">
        <v>266</v>
      </c>
      <c r="W278" s="157" t="s">
        <v>42</v>
      </c>
      <c r="X278" s="157" t="s">
        <v>42</v>
      </c>
    </row>
    <row r="279" spans="1:24" ht="81">
      <c r="A279" s="155">
        <f>A278+1</f>
        <v>277</v>
      </c>
      <c r="B279" s="160" t="s">
        <v>438</v>
      </c>
      <c r="C279" s="159">
        <v>2020</v>
      </c>
      <c r="D279" s="160" t="s">
        <v>173</v>
      </c>
      <c r="E279" s="160" t="s">
        <v>174</v>
      </c>
      <c r="F279" s="268" t="s">
        <v>492</v>
      </c>
      <c r="G279" s="157" t="s">
        <v>82</v>
      </c>
      <c r="H279" s="161" t="s">
        <v>83</v>
      </c>
      <c r="I279" s="160" t="s">
        <v>173</v>
      </c>
      <c r="J279" s="160" t="s">
        <v>174</v>
      </c>
      <c r="K279" s="240" t="s">
        <v>34</v>
      </c>
      <c r="L279" s="241" t="s">
        <v>34</v>
      </c>
      <c r="M279" s="241" t="s">
        <v>34</v>
      </c>
      <c r="N279" s="241" t="s">
        <v>34</v>
      </c>
      <c r="O279" s="241" t="s">
        <v>34</v>
      </c>
      <c r="P279" s="241" t="s">
        <v>34</v>
      </c>
      <c r="Q279" s="159" t="s">
        <v>34</v>
      </c>
      <c r="R279" s="100" t="s">
        <v>34</v>
      </c>
      <c r="S279" s="158">
        <v>1</v>
      </c>
      <c r="T279" s="103" t="s">
        <v>176</v>
      </c>
      <c r="U279" s="160" t="s">
        <v>493</v>
      </c>
      <c r="V279" s="160" t="s">
        <v>177</v>
      </c>
      <c r="W279" s="160" t="s">
        <v>101</v>
      </c>
      <c r="X279" s="160" t="s">
        <v>101</v>
      </c>
    </row>
    <row r="280" spans="1:24" ht="81">
      <c r="A280" s="155">
        <f>A279+1</f>
        <v>278</v>
      </c>
      <c r="B280" s="160" t="s">
        <v>438</v>
      </c>
      <c r="C280" s="159">
        <v>2020</v>
      </c>
      <c r="D280" s="160" t="s">
        <v>173</v>
      </c>
      <c r="E280" s="160" t="s">
        <v>177</v>
      </c>
      <c r="F280" s="268" t="s">
        <v>494</v>
      </c>
      <c r="G280" s="157" t="s">
        <v>82</v>
      </c>
      <c r="H280" s="161" t="s">
        <v>83</v>
      </c>
      <c r="I280" s="160" t="s">
        <v>173</v>
      </c>
      <c r="J280" s="160" t="s">
        <v>179</v>
      </c>
      <c r="K280" s="240" t="s">
        <v>34</v>
      </c>
      <c r="L280" s="241" t="s">
        <v>34</v>
      </c>
      <c r="M280" s="241" t="s">
        <v>34</v>
      </c>
      <c r="N280" s="241" t="s">
        <v>34</v>
      </c>
      <c r="O280" s="241" t="s">
        <v>34</v>
      </c>
      <c r="P280" s="241" t="s">
        <v>34</v>
      </c>
      <c r="Q280" s="159" t="s">
        <v>34</v>
      </c>
      <c r="R280" s="100" t="s">
        <v>34</v>
      </c>
      <c r="S280" s="158">
        <v>1</v>
      </c>
      <c r="T280" s="103" t="s">
        <v>176</v>
      </c>
      <c r="U280" s="160" t="s">
        <v>493</v>
      </c>
      <c r="V280" s="160" t="s">
        <v>177</v>
      </c>
      <c r="W280" s="160" t="s">
        <v>188</v>
      </c>
      <c r="X280" s="160" t="s">
        <v>188</v>
      </c>
    </row>
    <row r="281" spans="1:24" ht="81">
      <c r="A281" s="155">
        <f>A280+1</f>
        <v>279</v>
      </c>
      <c r="B281" s="160" t="s">
        <v>438</v>
      </c>
      <c r="C281" s="159">
        <v>2020</v>
      </c>
      <c r="D281" s="160" t="s">
        <v>173</v>
      </c>
      <c r="E281" s="160" t="s">
        <v>495</v>
      </c>
      <c r="F281" s="268" t="s">
        <v>496</v>
      </c>
      <c r="G281" s="157" t="s">
        <v>82</v>
      </c>
      <c r="H281" s="161" t="s">
        <v>83</v>
      </c>
      <c r="I281" s="160" t="s">
        <v>173</v>
      </c>
      <c r="J281" s="160" t="s">
        <v>191</v>
      </c>
      <c r="K281" s="240" t="s">
        <v>34</v>
      </c>
      <c r="L281" s="241" t="s">
        <v>48</v>
      </c>
      <c r="M281" s="241" t="s">
        <v>34</v>
      </c>
      <c r="N281" s="241" t="s">
        <v>34</v>
      </c>
      <c r="O281" s="241" t="s">
        <v>34</v>
      </c>
      <c r="P281" s="241" t="s">
        <v>34</v>
      </c>
      <c r="Q281" s="159" t="s">
        <v>34</v>
      </c>
      <c r="R281" s="100" t="s">
        <v>34</v>
      </c>
      <c r="S281" s="158">
        <v>1</v>
      </c>
      <c r="T281" s="103" t="s">
        <v>176</v>
      </c>
      <c r="U281" s="160" t="s">
        <v>493</v>
      </c>
      <c r="V281" s="160" t="s">
        <v>495</v>
      </c>
      <c r="W281" s="160" t="s">
        <v>188</v>
      </c>
      <c r="X281" s="160" t="s">
        <v>188</v>
      </c>
    </row>
    <row r="282" spans="1:24" ht="30.75">
      <c r="A282" s="155">
        <f>A281+1</f>
        <v>280</v>
      </c>
      <c r="B282" s="160" t="s">
        <v>438</v>
      </c>
      <c r="C282" s="159">
        <v>2020</v>
      </c>
      <c r="D282" s="160" t="s">
        <v>173</v>
      </c>
      <c r="E282" s="160" t="s">
        <v>495</v>
      </c>
      <c r="F282" s="268" t="s">
        <v>497</v>
      </c>
      <c r="G282" s="157" t="s">
        <v>31</v>
      </c>
      <c r="H282" s="156" t="s">
        <v>46</v>
      </c>
      <c r="I282" s="160" t="s">
        <v>173</v>
      </c>
      <c r="J282" s="160" t="s">
        <v>191</v>
      </c>
      <c r="K282" s="240" t="s">
        <v>34</v>
      </c>
      <c r="L282" s="241" t="s">
        <v>34</v>
      </c>
      <c r="M282" s="241" t="s">
        <v>34</v>
      </c>
      <c r="N282" s="241" t="s">
        <v>34</v>
      </c>
      <c r="O282" s="241" t="s">
        <v>34</v>
      </c>
      <c r="P282" s="241" t="s">
        <v>34</v>
      </c>
      <c r="Q282" s="159" t="s">
        <v>34</v>
      </c>
      <c r="R282" s="100" t="s">
        <v>34</v>
      </c>
      <c r="S282" s="158">
        <v>1</v>
      </c>
      <c r="T282" s="103" t="s">
        <v>176</v>
      </c>
      <c r="U282" s="160" t="s">
        <v>493</v>
      </c>
      <c r="V282" s="160" t="s">
        <v>495</v>
      </c>
      <c r="W282" s="160" t="s">
        <v>52</v>
      </c>
      <c r="X282" s="160" t="s">
        <v>52</v>
      </c>
    </row>
    <row r="283" spans="1:24" ht="30.75">
      <c r="A283" s="155">
        <f>A282+1</f>
        <v>281</v>
      </c>
      <c r="B283" s="160" t="s">
        <v>438</v>
      </c>
      <c r="C283" s="159">
        <v>2020</v>
      </c>
      <c r="D283" s="160" t="s">
        <v>173</v>
      </c>
      <c r="E283" s="160" t="s">
        <v>495</v>
      </c>
      <c r="F283" s="268" t="s">
        <v>498</v>
      </c>
      <c r="G283" s="157" t="s">
        <v>31</v>
      </c>
      <c r="H283" s="161" t="s">
        <v>39</v>
      </c>
      <c r="I283" s="160" t="s">
        <v>173</v>
      </c>
      <c r="J283" s="160" t="s">
        <v>191</v>
      </c>
      <c r="K283" s="240" t="s">
        <v>34</v>
      </c>
      <c r="L283" s="241" t="s">
        <v>34</v>
      </c>
      <c r="M283" s="241" t="s">
        <v>34</v>
      </c>
      <c r="N283" s="241" t="s">
        <v>34</v>
      </c>
      <c r="O283" s="241" t="s">
        <v>34</v>
      </c>
      <c r="P283" s="241" t="s">
        <v>34</v>
      </c>
      <c r="Q283" s="159" t="s">
        <v>34</v>
      </c>
      <c r="R283" s="100" t="s">
        <v>34</v>
      </c>
      <c r="S283" s="158">
        <v>1</v>
      </c>
      <c r="T283" s="103" t="s">
        <v>176</v>
      </c>
      <c r="U283" s="160" t="s">
        <v>493</v>
      </c>
      <c r="V283" s="160" t="s">
        <v>495</v>
      </c>
      <c r="W283" s="160" t="s">
        <v>303</v>
      </c>
      <c r="X283" s="160" t="s">
        <v>303</v>
      </c>
    </row>
    <row r="284" spans="1:24" ht="41.25">
      <c r="A284" s="155">
        <f>A283+1</f>
        <v>282</v>
      </c>
      <c r="B284" s="160" t="s">
        <v>438</v>
      </c>
      <c r="C284" s="159">
        <v>2020</v>
      </c>
      <c r="D284" s="160" t="s">
        <v>18</v>
      </c>
      <c r="E284" s="160" t="s">
        <v>18</v>
      </c>
      <c r="F284" s="268" t="s">
        <v>499</v>
      </c>
      <c r="G284" s="157" t="s">
        <v>31</v>
      </c>
      <c r="H284" s="156" t="s">
        <v>50</v>
      </c>
      <c r="I284" s="160" t="s">
        <v>18</v>
      </c>
      <c r="J284" s="160" t="s">
        <v>18</v>
      </c>
      <c r="K284" s="240" t="s">
        <v>34</v>
      </c>
      <c r="L284" s="241" t="s">
        <v>34</v>
      </c>
      <c r="M284" s="241" t="s">
        <v>34</v>
      </c>
      <c r="N284" s="241" t="s">
        <v>34</v>
      </c>
      <c r="O284" s="241" t="s">
        <v>34</v>
      </c>
      <c r="P284" s="241" t="s">
        <v>48</v>
      </c>
      <c r="Q284" s="159" t="s">
        <v>34</v>
      </c>
      <c r="R284" s="100" t="s">
        <v>48</v>
      </c>
      <c r="S284" s="158">
        <v>1</v>
      </c>
      <c r="T284" s="103" t="s">
        <v>500</v>
      </c>
      <c r="U284" s="160" t="s">
        <v>493</v>
      </c>
      <c r="V284" s="160" t="s">
        <v>501</v>
      </c>
      <c r="W284" s="160" t="s">
        <v>92</v>
      </c>
      <c r="X284" s="157" t="s">
        <v>50</v>
      </c>
    </row>
    <row r="285" spans="1:24" ht="30.75">
      <c r="A285" s="155">
        <f>A284+1</f>
        <v>283</v>
      </c>
      <c r="B285" s="160" t="s">
        <v>438</v>
      </c>
      <c r="C285" s="159">
        <v>2020</v>
      </c>
      <c r="D285" s="160" t="s">
        <v>18</v>
      </c>
      <c r="E285" s="160" t="s">
        <v>18</v>
      </c>
      <c r="F285" s="268" t="s">
        <v>502</v>
      </c>
      <c r="G285" s="157" t="s">
        <v>31</v>
      </c>
      <c r="H285" s="156" t="s">
        <v>50</v>
      </c>
      <c r="I285" s="160" t="s">
        <v>18</v>
      </c>
      <c r="J285" s="160" t="s">
        <v>18</v>
      </c>
      <c r="K285" s="240" t="s">
        <v>34</v>
      </c>
      <c r="L285" s="241" t="s">
        <v>34</v>
      </c>
      <c r="M285" s="241" t="s">
        <v>34</v>
      </c>
      <c r="N285" s="241" t="s">
        <v>34</v>
      </c>
      <c r="O285" s="241" t="s">
        <v>34</v>
      </c>
      <c r="P285" s="241" t="s">
        <v>48</v>
      </c>
      <c r="Q285" s="99" t="s">
        <v>48</v>
      </c>
      <c r="R285" s="99" t="s">
        <v>48</v>
      </c>
      <c r="S285" s="158">
        <v>1</v>
      </c>
      <c r="T285" s="103" t="s">
        <v>500</v>
      </c>
      <c r="U285" s="160" t="s">
        <v>493</v>
      </c>
      <c r="V285" s="160" t="s">
        <v>501</v>
      </c>
      <c r="W285" s="157" t="s">
        <v>42</v>
      </c>
      <c r="X285" s="157" t="s">
        <v>50</v>
      </c>
    </row>
    <row r="286" spans="1:24" ht="30.75">
      <c r="A286" s="155">
        <f>A285+1</f>
        <v>284</v>
      </c>
      <c r="B286" s="160" t="s">
        <v>438</v>
      </c>
      <c r="C286" s="159">
        <v>2020</v>
      </c>
      <c r="D286" s="160" t="s">
        <v>184</v>
      </c>
      <c r="E286" s="160" t="s">
        <v>184</v>
      </c>
      <c r="F286" s="268" t="s">
        <v>503</v>
      </c>
      <c r="G286" s="157" t="s">
        <v>31</v>
      </c>
      <c r="H286" s="156" t="s">
        <v>42</v>
      </c>
      <c r="I286" s="160" t="s">
        <v>186</v>
      </c>
      <c r="J286" s="160" t="s">
        <v>504</v>
      </c>
      <c r="K286" s="240" t="s">
        <v>34</v>
      </c>
      <c r="L286" s="241" t="s">
        <v>34</v>
      </c>
      <c r="M286" s="241" t="s">
        <v>34</v>
      </c>
      <c r="N286" s="241" t="s">
        <v>34</v>
      </c>
      <c r="O286" s="241" t="s">
        <v>34</v>
      </c>
      <c r="P286" s="241" t="s">
        <v>34</v>
      </c>
      <c r="Q286" s="159" t="s">
        <v>34</v>
      </c>
      <c r="R286" s="100" t="s">
        <v>34</v>
      </c>
      <c r="S286" s="158">
        <v>1</v>
      </c>
      <c r="T286" s="103" t="s">
        <v>202</v>
      </c>
      <c r="U286" s="160" t="s">
        <v>493</v>
      </c>
      <c r="V286" s="160" t="s">
        <v>184</v>
      </c>
      <c r="W286" s="157" t="s">
        <v>42</v>
      </c>
      <c r="X286" s="157" t="s">
        <v>42</v>
      </c>
    </row>
    <row r="287" spans="1:24" ht="81">
      <c r="A287" s="155">
        <f>A286+1</f>
        <v>285</v>
      </c>
      <c r="B287" s="160" t="s">
        <v>438</v>
      </c>
      <c r="C287" s="159">
        <v>2020</v>
      </c>
      <c r="D287" s="160" t="s">
        <v>205</v>
      </c>
      <c r="E287" s="160" t="s">
        <v>206</v>
      </c>
      <c r="F287" s="268" t="s">
        <v>505</v>
      </c>
      <c r="G287" s="157" t="s">
        <v>82</v>
      </c>
      <c r="H287" s="161" t="s">
        <v>83</v>
      </c>
      <c r="I287" s="160" t="s">
        <v>208</v>
      </c>
      <c r="J287" s="157" t="s">
        <v>209</v>
      </c>
      <c r="K287" s="238" t="s">
        <v>34</v>
      </c>
      <c r="L287" s="239" t="s">
        <v>34</v>
      </c>
      <c r="M287" s="239" t="s">
        <v>34</v>
      </c>
      <c r="N287" s="239" t="s">
        <v>34</v>
      </c>
      <c r="O287" s="239" t="s">
        <v>34</v>
      </c>
      <c r="P287" s="239" t="s">
        <v>34</v>
      </c>
      <c r="Q287" s="159" t="s">
        <v>34</v>
      </c>
      <c r="R287" s="100" t="s">
        <v>34</v>
      </c>
      <c r="S287" s="158">
        <v>1</v>
      </c>
      <c r="T287" s="103" t="s">
        <v>210</v>
      </c>
      <c r="U287" s="160" t="s">
        <v>208</v>
      </c>
      <c r="V287" s="160" t="s">
        <v>211</v>
      </c>
      <c r="W287" s="160" t="s">
        <v>101</v>
      </c>
      <c r="X287" s="160" t="s">
        <v>101</v>
      </c>
    </row>
    <row r="288" spans="1:24" ht="81">
      <c r="A288" s="155">
        <f>A287+1</f>
        <v>286</v>
      </c>
      <c r="B288" s="160" t="s">
        <v>438</v>
      </c>
      <c r="C288" s="159">
        <v>2020</v>
      </c>
      <c r="D288" s="160" t="s">
        <v>205</v>
      </c>
      <c r="E288" s="160" t="s">
        <v>206</v>
      </c>
      <c r="F288" s="268" t="s">
        <v>506</v>
      </c>
      <c r="G288" s="157" t="s">
        <v>82</v>
      </c>
      <c r="H288" s="161" t="s">
        <v>83</v>
      </c>
      <c r="I288" s="160" t="s">
        <v>208</v>
      </c>
      <c r="J288" s="157" t="s">
        <v>209</v>
      </c>
      <c r="K288" s="238" t="s">
        <v>34</v>
      </c>
      <c r="L288" s="239" t="s">
        <v>34</v>
      </c>
      <c r="M288" s="239" t="s">
        <v>48</v>
      </c>
      <c r="N288" s="239" t="s">
        <v>34</v>
      </c>
      <c r="O288" s="239" t="s">
        <v>34</v>
      </c>
      <c r="P288" s="239" t="s">
        <v>34</v>
      </c>
      <c r="Q288" s="159" t="s">
        <v>34</v>
      </c>
      <c r="R288" s="100" t="s">
        <v>34</v>
      </c>
      <c r="S288" s="158">
        <v>1</v>
      </c>
      <c r="T288" s="103" t="s">
        <v>210</v>
      </c>
      <c r="U288" s="160" t="s">
        <v>208</v>
      </c>
      <c r="V288" s="160" t="s">
        <v>211</v>
      </c>
      <c r="W288" s="160" t="s">
        <v>101</v>
      </c>
      <c r="X288" s="160" t="s">
        <v>101</v>
      </c>
    </row>
    <row r="289" spans="1:24" ht="81">
      <c r="A289" s="155">
        <f>A288+1</f>
        <v>287</v>
      </c>
      <c r="B289" s="160" t="s">
        <v>438</v>
      </c>
      <c r="C289" s="159">
        <v>2020</v>
      </c>
      <c r="D289" s="160" t="s">
        <v>205</v>
      </c>
      <c r="E289" s="160" t="s">
        <v>212</v>
      </c>
      <c r="F289" s="268" t="s">
        <v>507</v>
      </c>
      <c r="G289" s="157" t="s">
        <v>82</v>
      </c>
      <c r="H289" s="161" t="s">
        <v>83</v>
      </c>
      <c r="I289" s="160" t="s">
        <v>208</v>
      </c>
      <c r="J289" s="160" t="s">
        <v>212</v>
      </c>
      <c r="K289" s="240" t="s">
        <v>34</v>
      </c>
      <c r="L289" s="241" t="s">
        <v>34</v>
      </c>
      <c r="M289" s="241" t="s">
        <v>34</v>
      </c>
      <c r="N289" s="241" t="s">
        <v>34</v>
      </c>
      <c r="O289" s="241" t="s">
        <v>34</v>
      </c>
      <c r="P289" s="241" t="s">
        <v>34</v>
      </c>
      <c r="Q289" s="159" t="s">
        <v>34</v>
      </c>
      <c r="R289" s="100" t="s">
        <v>34</v>
      </c>
      <c r="S289" s="158">
        <v>1</v>
      </c>
      <c r="T289" s="103" t="s">
        <v>210</v>
      </c>
      <c r="U289" s="160" t="s">
        <v>208</v>
      </c>
      <c r="V289" s="160" t="s">
        <v>211</v>
      </c>
      <c r="W289" s="160" t="s">
        <v>188</v>
      </c>
      <c r="X289" s="160" t="s">
        <v>188</v>
      </c>
    </row>
    <row r="290" spans="1:24" ht="81">
      <c r="A290" s="155">
        <f>A289+1</f>
        <v>288</v>
      </c>
      <c r="B290" s="160" t="s">
        <v>438</v>
      </c>
      <c r="C290" s="159">
        <v>2020</v>
      </c>
      <c r="D290" s="160" t="s">
        <v>205</v>
      </c>
      <c r="E290" s="160" t="s">
        <v>212</v>
      </c>
      <c r="F290" s="268" t="s">
        <v>508</v>
      </c>
      <c r="G290" s="157" t="s">
        <v>82</v>
      </c>
      <c r="H290" s="161" t="s">
        <v>83</v>
      </c>
      <c r="I290" s="160" t="s">
        <v>208</v>
      </c>
      <c r="J290" s="160" t="s">
        <v>212</v>
      </c>
      <c r="K290" s="240" t="s">
        <v>34</v>
      </c>
      <c r="L290" s="241" t="s">
        <v>34</v>
      </c>
      <c r="M290" s="241" t="s">
        <v>34</v>
      </c>
      <c r="N290" s="241" t="s">
        <v>34</v>
      </c>
      <c r="O290" s="241" t="s">
        <v>34</v>
      </c>
      <c r="P290" s="241" t="s">
        <v>34</v>
      </c>
      <c r="Q290" s="159" t="s">
        <v>34</v>
      </c>
      <c r="R290" s="100" t="s">
        <v>34</v>
      </c>
      <c r="S290" s="158">
        <v>1</v>
      </c>
      <c r="T290" s="103" t="s">
        <v>210</v>
      </c>
      <c r="U290" s="160" t="s">
        <v>208</v>
      </c>
      <c r="V290" s="160" t="s">
        <v>211</v>
      </c>
      <c r="W290" s="160" t="s">
        <v>188</v>
      </c>
      <c r="X290" s="160" t="s">
        <v>188</v>
      </c>
    </row>
    <row r="291" spans="1:24" ht="30.75">
      <c r="A291" s="155">
        <f>A290+1</f>
        <v>289</v>
      </c>
      <c r="B291" s="160" t="s">
        <v>438</v>
      </c>
      <c r="C291" s="159">
        <v>2020</v>
      </c>
      <c r="D291" s="160" t="s">
        <v>205</v>
      </c>
      <c r="E291" s="160" t="s">
        <v>212</v>
      </c>
      <c r="F291" s="268" t="s">
        <v>509</v>
      </c>
      <c r="G291" s="157" t="s">
        <v>31</v>
      </c>
      <c r="H291" s="156" t="s">
        <v>42</v>
      </c>
      <c r="I291" s="160" t="s">
        <v>208</v>
      </c>
      <c r="J291" s="160" t="s">
        <v>212</v>
      </c>
      <c r="K291" s="240" t="s">
        <v>34</v>
      </c>
      <c r="L291" s="241" t="s">
        <v>34</v>
      </c>
      <c r="M291" s="241" t="s">
        <v>34</v>
      </c>
      <c r="N291" s="241" t="s">
        <v>34</v>
      </c>
      <c r="O291" s="241" t="s">
        <v>34</v>
      </c>
      <c r="P291" s="241" t="s">
        <v>34</v>
      </c>
      <c r="Q291" s="159" t="s">
        <v>34</v>
      </c>
      <c r="R291" s="100" t="s">
        <v>34</v>
      </c>
      <c r="S291" s="158">
        <v>1</v>
      </c>
      <c r="T291" s="103" t="s">
        <v>210</v>
      </c>
      <c r="U291" s="160" t="s">
        <v>208</v>
      </c>
      <c r="V291" s="160" t="s">
        <v>211</v>
      </c>
      <c r="W291" s="157" t="s">
        <v>42</v>
      </c>
      <c r="X291" s="157" t="s">
        <v>42</v>
      </c>
    </row>
    <row r="292" spans="1:24" ht="30.75">
      <c r="A292" s="155">
        <f>A291+1</f>
        <v>290</v>
      </c>
      <c r="B292" s="160" t="s">
        <v>438</v>
      </c>
      <c r="C292" s="159">
        <v>2020</v>
      </c>
      <c r="D292" s="160" t="s">
        <v>205</v>
      </c>
      <c r="E292" s="160" t="s">
        <v>212</v>
      </c>
      <c r="F292" s="268" t="s">
        <v>510</v>
      </c>
      <c r="G292" s="157" t="s">
        <v>119</v>
      </c>
      <c r="H292" s="161" t="s">
        <v>169</v>
      </c>
      <c r="I292" s="160" t="s">
        <v>208</v>
      </c>
      <c r="J292" s="160" t="s">
        <v>212</v>
      </c>
      <c r="K292" s="240" t="s">
        <v>34</v>
      </c>
      <c r="L292" s="241" t="s">
        <v>34</v>
      </c>
      <c r="M292" s="241" t="s">
        <v>34</v>
      </c>
      <c r="N292" s="241" t="s">
        <v>34</v>
      </c>
      <c r="O292" s="241" t="s">
        <v>34</v>
      </c>
      <c r="P292" s="241" t="s">
        <v>34</v>
      </c>
      <c r="Q292" s="159" t="s">
        <v>34</v>
      </c>
      <c r="R292" s="100" t="s">
        <v>34</v>
      </c>
      <c r="S292" s="158">
        <v>1</v>
      </c>
      <c r="T292" s="103" t="s">
        <v>210</v>
      </c>
      <c r="U292" s="160" t="s">
        <v>208</v>
      </c>
      <c r="V292" s="160" t="s">
        <v>211</v>
      </c>
      <c r="W292" s="160" t="s">
        <v>395</v>
      </c>
      <c r="X292" s="160" t="s">
        <v>395</v>
      </c>
    </row>
    <row r="293" spans="1:24" ht="30.75">
      <c r="A293" s="155">
        <f>A292+1</f>
        <v>291</v>
      </c>
      <c r="B293" s="160" t="s">
        <v>438</v>
      </c>
      <c r="C293" s="159">
        <v>2020</v>
      </c>
      <c r="D293" s="160" t="s">
        <v>205</v>
      </c>
      <c r="E293" s="160" t="s">
        <v>212</v>
      </c>
      <c r="F293" s="268" t="s">
        <v>511</v>
      </c>
      <c r="G293" s="157" t="s">
        <v>31</v>
      </c>
      <c r="H293" s="161" t="s">
        <v>29</v>
      </c>
      <c r="I293" s="160" t="s">
        <v>208</v>
      </c>
      <c r="J293" s="160" t="s">
        <v>212</v>
      </c>
      <c r="K293" s="240" t="s">
        <v>48</v>
      </c>
      <c r="L293" s="241" t="s">
        <v>34</v>
      </c>
      <c r="M293" s="241" t="s">
        <v>34</v>
      </c>
      <c r="N293" s="241" t="s">
        <v>34</v>
      </c>
      <c r="O293" s="241" t="s">
        <v>34</v>
      </c>
      <c r="P293" s="241" t="s">
        <v>34</v>
      </c>
      <c r="Q293" s="159" t="s">
        <v>34</v>
      </c>
      <c r="R293" s="100" t="s">
        <v>34</v>
      </c>
      <c r="S293" s="158">
        <v>1</v>
      </c>
      <c r="T293" s="103" t="s">
        <v>210</v>
      </c>
      <c r="U293" s="160" t="s">
        <v>208</v>
      </c>
      <c r="V293" s="160" t="s">
        <v>211</v>
      </c>
      <c r="W293" s="160" t="s">
        <v>92</v>
      </c>
      <c r="X293" s="160" t="s">
        <v>92</v>
      </c>
    </row>
    <row r="294" spans="1:24" ht="41.25">
      <c r="A294" s="155">
        <f>A293+1</f>
        <v>292</v>
      </c>
      <c r="B294" s="160" t="s">
        <v>438</v>
      </c>
      <c r="C294" s="159">
        <v>2020</v>
      </c>
      <c r="D294" s="160" t="s">
        <v>205</v>
      </c>
      <c r="E294" s="160" t="s">
        <v>512</v>
      </c>
      <c r="F294" s="268" t="s">
        <v>513</v>
      </c>
      <c r="G294" s="157" t="s">
        <v>31</v>
      </c>
      <c r="H294" s="161" t="s">
        <v>39</v>
      </c>
      <c r="I294" s="160" t="s">
        <v>208</v>
      </c>
      <c r="J294" s="157" t="s">
        <v>514</v>
      </c>
      <c r="K294" s="238" t="s">
        <v>34</v>
      </c>
      <c r="L294" s="239" t="s">
        <v>34</v>
      </c>
      <c r="M294" s="239" t="s">
        <v>48</v>
      </c>
      <c r="N294" s="239" t="s">
        <v>34</v>
      </c>
      <c r="O294" s="239" t="s">
        <v>48</v>
      </c>
      <c r="P294" s="239" t="s">
        <v>34</v>
      </c>
      <c r="Q294" s="159" t="s">
        <v>34</v>
      </c>
      <c r="R294" s="100" t="s">
        <v>34</v>
      </c>
      <c r="S294" s="158">
        <v>1</v>
      </c>
      <c r="T294" s="103" t="s">
        <v>210</v>
      </c>
      <c r="U294" s="160" t="s">
        <v>208</v>
      </c>
      <c r="V294" s="160" t="s">
        <v>512</v>
      </c>
      <c r="W294" s="160" t="s">
        <v>92</v>
      </c>
      <c r="X294" s="160" t="s">
        <v>92</v>
      </c>
    </row>
    <row r="295" spans="1:24" ht="30.75">
      <c r="A295" s="155">
        <f>A294+1</f>
        <v>293</v>
      </c>
      <c r="B295" s="160" t="s">
        <v>438</v>
      </c>
      <c r="C295" s="159">
        <v>2020</v>
      </c>
      <c r="D295" s="160" t="s">
        <v>219</v>
      </c>
      <c r="E295" s="160" t="s">
        <v>220</v>
      </c>
      <c r="F295" s="268" t="s">
        <v>515</v>
      </c>
      <c r="G295" s="157" t="s">
        <v>31</v>
      </c>
      <c r="H295" s="161" t="s">
        <v>39</v>
      </c>
      <c r="I295" s="160" t="s">
        <v>222</v>
      </c>
      <c r="J295" s="160" t="s">
        <v>17</v>
      </c>
      <c r="K295" s="240" t="s">
        <v>34</v>
      </c>
      <c r="L295" s="241" t="s">
        <v>34</v>
      </c>
      <c r="M295" s="241" t="s">
        <v>34</v>
      </c>
      <c r="N295" s="241" t="s">
        <v>34</v>
      </c>
      <c r="O295" s="241" t="s">
        <v>48</v>
      </c>
      <c r="P295" s="241" t="s">
        <v>34</v>
      </c>
      <c r="Q295" s="159" t="s">
        <v>34</v>
      </c>
      <c r="R295" s="100" t="s">
        <v>34</v>
      </c>
      <c r="S295" s="158">
        <v>1</v>
      </c>
      <c r="T295" s="103" t="s">
        <v>223</v>
      </c>
      <c r="U295" s="160" t="s">
        <v>219</v>
      </c>
      <c r="V295" s="160" t="s">
        <v>220</v>
      </c>
      <c r="W295" s="160" t="s">
        <v>92</v>
      </c>
      <c r="X295" s="160" t="s">
        <v>92</v>
      </c>
    </row>
    <row r="296" spans="1:24" ht="30.75">
      <c r="A296" s="155">
        <f>A295+1</f>
        <v>294</v>
      </c>
      <c r="B296" s="160" t="s">
        <v>438</v>
      </c>
      <c r="C296" s="159">
        <v>2020</v>
      </c>
      <c r="D296" s="160" t="s">
        <v>219</v>
      </c>
      <c r="E296" s="160" t="s">
        <v>220</v>
      </c>
      <c r="F296" s="268" t="s">
        <v>516</v>
      </c>
      <c r="G296" s="157" t="s">
        <v>31</v>
      </c>
      <c r="H296" s="161" t="s">
        <v>39</v>
      </c>
      <c r="I296" s="160" t="s">
        <v>222</v>
      </c>
      <c r="J296" s="160" t="s">
        <v>17</v>
      </c>
      <c r="K296" s="240" t="s">
        <v>34</v>
      </c>
      <c r="L296" s="241" t="s">
        <v>34</v>
      </c>
      <c r="M296" s="241" t="s">
        <v>34</v>
      </c>
      <c r="N296" s="241" t="s">
        <v>34</v>
      </c>
      <c r="O296" s="241" t="s">
        <v>48</v>
      </c>
      <c r="P296" s="241" t="s">
        <v>34</v>
      </c>
      <c r="Q296" s="159" t="s">
        <v>34</v>
      </c>
      <c r="R296" s="100" t="s">
        <v>34</v>
      </c>
      <c r="S296" s="158">
        <v>1</v>
      </c>
      <c r="T296" s="103" t="s">
        <v>223</v>
      </c>
      <c r="U296" s="160" t="s">
        <v>219</v>
      </c>
      <c r="V296" s="160" t="s">
        <v>220</v>
      </c>
      <c r="W296" s="160" t="s">
        <v>92</v>
      </c>
      <c r="X296" s="160" t="s">
        <v>92</v>
      </c>
    </row>
    <row r="297" spans="1:24" ht="30.75">
      <c r="A297" s="155">
        <f>A296+1</f>
        <v>295</v>
      </c>
      <c r="B297" s="160" t="s">
        <v>438</v>
      </c>
      <c r="C297" s="159">
        <v>2020</v>
      </c>
      <c r="D297" s="160" t="s">
        <v>219</v>
      </c>
      <c r="E297" s="160" t="s">
        <v>220</v>
      </c>
      <c r="F297" s="268" t="s">
        <v>517</v>
      </c>
      <c r="G297" s="157" t="s">
        <v>31</v>
      </c>
      <c r="H297" s="156" t="s">
        <v>50</v>
      </c>
      <c r="I297" s="160" t="s">
        <v>222</v>
      </c>
      <c r="J297" s="160" t="s">
        <v>17</v>
      </c>
      <c r="K297" s="240" t="s">
        <v>34</v>
      </c>
      <c r="L297" s="241" t="s">
        <v>34</v>
      </c>
      <c r="M297" s="241" t="s">
        <v>34</v>
      </c>
      <c r="N297" s="241" t="s">
        <v>34</v>
      </c>
      <c r="O297" s="241" t="s">
        <v>48</v>
      </c>
      <c r="P297" s="241" t="s">
        <v>34</v>
      </c>
      <c r="Q297" s="159" t="s">
        <v>34</v>
      </c>
      <c r="R297" s="99" t="s">
        <v>48</v>
      </c>
      <c r="S297" s="158">
        <v>1</v>
      </c>
      <c r="T297" s="103" t="s">
        <v>223</v>
      </c>
      <c r="U297" s="160" t="s">
        <v>219</v>
      </c>
      <c r="V297" s="160" t="s">
        <v>220</v>
      </c>
      <c r="W297" s="160" t="s">
        <v>92</v>
      </c>
      <c r="X297" s="157" t="s">
        <v>50</v>
      </c>
    </row>
    <row r="298" spans="1:24" ht="41.25">
      <c r="A298" s="155">
        <f>A297+1</f>
        <v>296</v>
      </c>
      <c r="B298" s="160" t="s">
        <v>438</v>
      </c>
      <c r="C298" s="159">
        <v>2020</v>
      </c>
      <c r="D298" s="160" t="s">
        <v>219</v>
      </c>
      <c r="E298" s="160" t="s">
        <v>243</v>
      </c>
      <c r="F298" s="268" t="s">
        <v>518</v>
      </c>
      <c r="G298" s="157" t="s">
        <v>31</v>
      </c>
      <c r="H298" s="156" t="s">
        <v>42</v>
      </c>
      <c r="I298" s="160" t="s">
        <v>71</v>
      </c>
      <c r="J298" s="160" t="s">
        <v>232</v>
      </c>
      <c r="K298" s="240" t="s">
        <v>34</v>
      </c>
      <c r="L298" s="241" t="s">
        <v>34</v>
      </c>
      <c r="M298" s="241" t="s">
        <v>34</v>
      </c>
      <c r="N298" s="241" t="s">
        <v>34</v>
      </c>
      <c r="O298" s="241" t="s">
        <v>34</v>
      </c>
      <c r="P298" s="241" t="s">
        <v>34</v>
      </c>
      <c r="Q298" s="159" t="s">
        <v>34</v>
      </c>
      <c r="R298" s="100" t="s">
        <v>34</v>
      </c>
      <c r="S298" s="158">
        <v>1</v>
      </c>
      <c r="T298" s="103" t="s">
        <v>223</v>
      </c>
      <c r="U298" s="160" t="s">
        <v>219</v>
      </c>
      <c r="V298" s="165" t="s">
        <v>245</v>
      </c>
      <c r="W298" s="157" t="s">
        <v>42</v>
      </c>
      <c r="X298" s="157" t="s">
        <v>42</v>
      </c>
    </row>
    <row r="299" spans="1:24" ht="41.25">
      <c r="A299" s="155">
        <f>A298+1</f>
        <v>297</v>
      </c>
      <c r="B299" s="160" t="s">
        <v>438</v>
      </c>
      <c r="C299" s="159">
        <v>2020</v>
      </c>
      <c r="D299" s="160" t="s">
        <v>219</v>
      </c>
      <c r="E299" s="160" t="s">
        <v>243</v>
      </c>
      <c r="F299" s="268" t="s">
        <v>519</v>
      </c>
      <c r="G299" s="157" t="s">
        <v>31</v>
      </c>
      <c r="H299" s="156" t="s">
        <v>50</v>
      </c>
      <c r="I299" s="160" t="s">
        <v>71</v>
      </c>
      <c r="J299" s="160" t="s">
        <v>232</v>
      </c>
      <c r="K299" s="240" t="s">
        <v>48</v>
      </c>
      <c r="L299" s="241" t="s">
        <v>34</v>
      </c>
      <c r="M299" s="241" t="s">
        <v>34</v>
      </c>
      <c r="N299" s="241" t="s">
        <v>34</v>
      </c>
      <c r="O299" s="241" t="s">
        <v>34</v>
      </c>
      <c r="P299" s="241" t="s">
        <v>34</v>
      </c>
      <c r="Q299" s="159" t="s">
        <v>48</v>
      </c>
      <c r="R299" s="100" t="s">
        <v>48</v>
      </c>
      <c r="S299" s="158">
        <v>1</v>
      </c>
      <c r="T299" s="103" t="s">
        <v>223</v>
      </c>
      <c r="U299" s="160" t="s">
        <v>219</v>
      </c>
      <c r="V299" s="165" t="s">
        <v>245</v>
      </c>
      <c r="W299" s="157" t="s">
        <v>42</v>
      </c>
      <c r="X299" s="157" t="s">
        <v>50</v>
      </c>
    </row>
    <row r="300" spans="1:24" ht="41.25">
      <c r="A300" s="155">
        <f>A299+1</f>
        <v>298</v>
      </c>
      <c r="B300" s="160" t="s">
        <v>438</v>
      </c>
      <c r="C300" s="159">
        <v>2020</v>
      </c>
      <c r="D300" s="160" t="s">
        <v>219</v>
      </c>
      <c r="E300" s="160" t="s">
        <v>243</v>
      </c>
      <c r="F300" s="268" t="s">
        <v>520</v>
      </c>
      <c r="G300" s="157" t="s">
        <v>31</v>
      </c>
      <c r="H300" s="156" t="s">
        <v>42</v>
      </c>
      <c r="I300" s="160" t="s">
        <v>71</v>
      </c>
      <c r="J300" s="160" t="s">
        <v>232</v>
      </c>
      <c r="K300" s="240" t="s">
        <v>48</v>
      </c>
      <c r="L300" s="241" t="s">
        <v>34</v>
      </c>
      <c r="M300" s="241" t="s">
        <v>34</v>
      </c>
      <c r="N300" s="241" t="s">
        <v>34</v>
      </c>
      <c r="O300" s="241" t="s">
        <v>48</v>
      </c>
      <c r="P300" s="241" t="s">
        <v>34</v>
      </c>
      <c r="Q300" s="159" t="s">
        <v>34</v>
      </c>
      <c r="R300" s="100" t="s">
        <v>34</v>
      </c>
      <c r="S300" s="158">
        <v>1</v>
      </c>
      <c r="T300" s="103" t="s">
        <v>223</v>
      </c>
      <c r="U300" s="160" t="s">
        <v>219</v>
      </c>
      <c r="V300" s="165" t="s">
        <v>245</v>
      </c>
      <c r="W300" s="157" t="s">
        <v>42</v>
      </c>
      <c r="X300" s="157" t="s">
        <v>42</v>
      </c>
    </row>
    <row r="301" spans="1:24" ht="41.25">
      <c r="A301" s="155">
        <f>A300+1</f>
        <v>299</v>
      </c>
      <c r="B301" s="160" t="s">
        <v>438</v>
      </c>
      <c r="C301" s="159">
        <v>2020</v>
      </c>
      <c r="D301" s="160" t="s">
        <v>219</v>
      </c>
      <c r="E301" s="160" t="s">
        <v>251</v>
      </c>
      <c r="F301" s="268" t="s">
        <v>521</v>
      </c>
      <c r="G301" s="157" t="s">
        <v>31</v>
      </c>
      <c r="H301" s="161" t="s">
        <v>29</v>
      </c>
      <c r="I301" s="160" t="s">
        <v>71</v>
      </c>
      <c r="J301" s="160" t="s">
        <v>253</v>
      </c>
      <c r="K301" s="240" t="s">
        <v>34</v>
      </c>
      <c r="L301" s="241" t="s">
        <v>34</v>
      </c>
      <c r="M301" s="241" t="s">
        <v>34</v>
      </c>
      <c r="N301" s="241" t="s">
        <v>34</v>
      </c>
      <c r="O301" s="241" t="s">
        <v>34</v>
      </c>
      <c r="P301" s="241" t="s">
        <v>34</v>
      </c>
      <c r="Q301" s="159" t="s">
        <v>34</v>
      </c>
      <c r="R301" s="100" t="s">
        <v>34</v>
      </c>
      <c r="S301" s="158">
        <v>1</v>
      </c>
      <c r="T301" s="103" t="s">
        <v>223</v>
      </c>
      <c r="U301" s="160" t="s">
        <v>219</v>
      </c>
      <c r="V301" s="165" t="s">
        <v>522</v>
      </c>
      <c r="W301" s="160" t="s">
        <v>92</v>
      </c>
      <c r="X301" s="160" t="s">
        <v>92</v>
      </c>
    </row>
    <row r="302" spans="1:24" ht="41.25">
      <c r="A302" s="155">
        <f>A301+1</f>
        <v>300</v>
      </c>
      <c r="B302" s="160" t="s">
        <v>438</v>
      </c>
      <c r="C302" s="159">
        <v>2020</v>
      </c>
      <c r="D302" s="160" t="s">
        <v>219</v>
      </c>
      <c r="E302" s="160" t="s">
        <v>251</v>
      </c>
      <c r="F302" s="268" t="s">
        <v>523</v>
      </c>
      <c r="G302" s="157" t="s">
        <v>31</v>
      </c>
      <c r="H302" s="161" t="s">
        <v>39</v>
      </c>
      <c r="I302" s="160" t="s">
        <v>71</v>
      </c>
      <c r="J302" s="160" t="s">
        <v>253</v>
      </c>
      <c r="K302" s="240" t="s">
        <v>34</v>
      </c>
      <c r="L302" s="241" t="s">
        <v>34</v>
      </c>
      <c r="M302" s="241" t="s">
        <v>34</v>
      </c>
      <c r="N302" s="241" t="s">
        <v>34</v>
      </c>
      <c r="O302" s="241" t="s">
        <v>34</v>
      </c>
      <c r="P302" s="241" t="s">
        <v>34</v>
      </c>
      <c r="Q302" s="159" t="s">
        <v>34</v>
      </c>
      <c r="R302" s="100" t="s">
        <v>34</v>
      </c>
      <c r="S302" s="158">
        <v>1</v>
      </c>
      <c r="T302" s="103" t="s">
        <v>223</v>
      </c>
      <c r="U302" s="160" t="s">
        <v>219</v>
      </c>
      <c r="V302" s="165" t="s">
        <v>522</v>
      </c>
      <c r="W302" s="160" t="s">
        <v>92</v>
      </c>
      <c r="X302" s="160" t="s">
        <v>92</v>
      </c>
    </row>
    <row r="303" spans="1:24" ht="81">
      <c r="A303" s="155">
        <f>A302+1</f>
        <v>301</v>
      </c>
      <c r="B303" s="160" t="s">
        <v>438</v>
      </c>
      <c r="C303" s="159">
        <v>2020</v>
      </c>
      <c r="D303" s="160" t="s">
        <v>219</v>
      </c>
      <c r="E303" s="160" t="s">
        <v>243</v>
      </c>
      <c r="F303" s="268" t="s">
        <v>524</v>
      </c>
      <c r="G303" s="157" t="s">
        <v>31</v>
      </c>
      <c r="H303" s="156" t="s">
        <v>29</v>
      </c>
      <c r="I303" s="160" t="s">
        <v>71</v>
      </c>
      <c r="J303" s="160" t="s">
        <v>232</v>
      </c>
      <c r="K303" s="240" t="s">
        <v>34</v>
      </c>
      <c r="L303" s="241" t="s">
        <v>34</v>
      </c>
      <c r="M303" s="241" t="s">
        <v>34</v>
      </c>
      <c r="N303" s="241" t="s">
        <v>34</v>
      </c>
      <c r="O303" s="241" t="s">
        <v>34</v>
      </c>
      <c r="P303" s="241" t="s">
        <v>34</v>
      </c>
      <c r="Q303" s="159" t="s">
        <v>34</v>
      </c>
      <c r="R303" s="100" t="s">
        <v>34</v>
      </c>
      <c r="S303" s="158">
        <v>1</v>
      </c>
      <c r="T303" s="103" t="s">
        <v>272</v>
      </c>
      <c r="U303" s="160" t="s">
        <v>525</v>
      </c>
      <c r="V303" s="160" t="s">
        <v>526</v>
      </c>
      <c r="W303" s="160" t="s">
        <v>92</v>
      </c>
      <c r="X303" s="160" t="s">
        <v>92</v>
      </c>
    </row>
    <row r="304" spans="1:24" ht="81">
      <c r="A304" s="155">
        <f>A303+1</f>
        <v>302</v>
      </c>
      <c r="B304" s="160" t="s">
        <v>438</v>
      </c>
      <c r="C304" s="159">
        <v>2020</v>
      </c>
      <c r="D304" s="160" t="s">
        <v>219</v>
      </c>
      <c r="E304" s="160" t="s">
        <v>527</v>
      </c>
      <c r="F304" s="268" t="s">
        <v>528</v>
      </c>
      <c r="G304" s="157" t="s">
        <v>31</v>
      </c>
      <c r="H304" s="161" t="s">
        <v>39</v>
      </c>
      <c r="I304" s="157" t="s">
        <v>222</v>
      </c>
      <c r="J304" s="157" t="s">
        <v>17</v>
      </c>
      <c r="K304" s="238" t="s">
        <v>34</v>
      </c>
      <c r="L304" s="239" t="s">
        <v>34</v>
      </c>
      <c r="M304" s="239" t="s">
        <v>34</v>
      </c>
      <c r="N304" s="239" t="s">
        <v>34</v>
      </c>
      <c r="O304" s="239" t="s">
        <v>48</v>
      </c>
      <c r="P304" s="239" t="s">
        <v>34</v>
      </c>
      <c r="Q304" s="159" t="s">
        <v>34</v>
      </c>
      <c r="R304" s="100" t="s">
        <v>34</v>
      </c>
      <c r="S304" s="158">
        <v>1</v>
      </c>
      <c r="T304" s="103" t="s">
        <v>272</v>
      </c>
      <c r="U304" s="160" t="s">
        <v>525</v>
      </c>
      <c r="V304" s="160" t="s">
        <v>529</v>
      </c>
      <c r="W304" s="160" t="s">
        <v>92</v>
      </c>
      <c r="X304" s="160" t="s">
        <v>92</v>
      </c>
    </row>
    <row r="305" spans="1:24" ht="60.75">
      <c r="A305" s="155">
        <f>A304+1</f>
        <v>303</v>
      </c>
      <c r="B305" s="160" t="s">
        <v>438</v>
      </c>
      <c r="C305" s="159">
        <v>2020</v>
      </c>
      <c r="D305" s="160" t="s">
        <v>28</v>
      </c>
      <c r="E305" s="160" t="s">
        <v>262</v>
      </c>
      <c r="F305" s="268" t="s">
        <v>530</v>
      </c>
      <c r="G305" s="157" t="s">
        <v>31</v>
      </c>
      <c r="H305" s="161" t="s">
        <v>29</v>
      </c>
      <c r="I305" s="157" t="s">
        <v>32</v>
      </c>
      <c r="J305" s="157" t="s">
        <v>33</v>
      </c>
      <c r="K305" s="238" t="s">
        <v>34</v>
      </c>
      <c r="L305" s="239" t="s">
        <v>34</v>
      </c>
      <c r="M305" s="239" t="s">
        <v>34</v>
      </c>
      <c r="N305" s="239" t="s">
        <v>34</v>
      </c>
      <c r="O305" s="239" t="s">
        <v>34</v>
      </c>
      <c r="P305" s="239" t="s">
        <v>34</v>
      </c>
      <c r="Q305" s="159" t="s">
        <v>34</v>
      </c>
      <c r="R305" s="100" t="s">
        <v>34</v>
      </c>
      <c r="S305" s="158">
        <v>1</v>
      </c>
      <c r="T305" s="103" t="s">
        <v>264</v>
      </c>
      <c r="U305" s="160" t="s">
        <v>531</v>
      </c>
      <c r="V305" s="160" t="s">
        <v>266</v>
      </c>
      <c r="W305" s="160" t="s">
        <v>92</v>
      </c>
      <c r="X305" s="160" t="s">
        <v>92</v>
      </c>
    </row>
    <row r="306" spans="1:24" ht="41.25">
      <c r="A306" s="155">
        <f>A305+1</f>
        <v>304</v>
      </c>
      <c r="B306" s="160" t="s">
        <v>438</v>
      </c>
      <c r="C306" s="159">
        <v>2020</v>
      </c>
      <c r="D306" s="160" t="s">
        <v>28</v>
      </c>
      <c r="E306" s="160" t="s">
        <v>262</v>
      </c>
      <c r="F306" s="268" t="s">
        <v>532</v>
      </c>
      <c r="G306" s="157" t="s">
        <v>31</v>
      </c>
      <c r="H306" s="161" t="s">
        <v>29</v>
      </c>
      <c r="I306" s="157" t="s">
        <v>32</v>
      </c>
      <c r="J306" s="157" t="s">
        <v>33</v>
      </c>
      <c r="K306" s="238" t="s">
        <v>34</v>
      </c>
      <c r="L306" s="239" t="s">
        <v>34</v>
      </c>
      <c r="M306" s="239" t="s">
        <v>34</v>
      </c>
      <c r="N306" s="239" t="s">
        <v>34</v>
      </c>
      <c r="O306" s="239" t="s">
        <v>48</v>
      </c>
      <c r="P306" s="239" t="s">
        <v>34</v>
      </c>
      <c r="Q306" s="159" t="s">
        <v>34</v>
      </c>
      <c r="R306" s="100" t="s">
        <v>34</v>
      </c>
      <c r="S306" s="158">
        <v>1</v>
      </c>
      <c r="T306" s="103" t="s">
        <v>264</v>
      </c>
      <c r="U306" s="160" t="s">
        <v>262</v>
      </c>
      <c r="V306" s="160" t="s">
        <v>266</v>
      </c>
      <c r="W306" s="160" t="s">
        <v>92</v>
      </c>
      <c r="X306" s="160" t="s">
        <v>92</v>
      </c>
    </row>
    <row r="307" spans="1:24" ht="41.25">
      <c r="A307" s="155">
        <f>A306+1</f>
        <v>305</v>
      </c>
      <c r="B307" s="160" t="s">
        <v>438</v>
      </c>
      <c r="C307" s="159">
        <v>2020</v>
      </c>
      <c r="D307" s="160" t="s">
        <v>28</v>
      </c>
      <c r="E307" s="160" t="s">
        <v>267</v>
      </c>
      <c r="F307" s="268" t="s">
        <v>533</v>
      </c>
      <c r="G307" s="157" t="s">
        <v>31</v>
      </c>
      <c r="H307" s="156" t="s">
        <v>42</v>
      </c>
      <c r="I307" s="157" t="s">
        <v>32</v>
      </c>
      <c r="J307" s="157" t="s">
        <v>33</v>
      </c>
      <c r="K307" s="238" t="s">
        <v>34</v>
      </c>
      <c r="L307" s="239" t="s">
        <v>34</v>
      </c>
      <c r="M307" s="239" t="s">
        <v>34</v>
      </c>
      <c r="N307" s="239" t="s">
        <v>34</v>
      </c>
      <c r="O307" s="239" t="s">
        <v>34</v>
      </c>
      <c r="P307" s="239" t="s">
        <v>34</v>
      </c>
      <c r="Q307" s="159" t="s">
        <v>34</v>
      </c>
      <c r="R307" s="100" t="s">
        <v>34</v>
      </c>
      <c r="S307" s="158">
        <v>1</v>
      </c>
      <c r="T307" s="103" t="s">
        <v>269</v>
      </c>
      <c r="U307" s="160" t="s">
        <v>534</v>
      </c>
      <c r="V307" s="160" t="s">
        <v>266</v>
      </c>
      <c r="W307" s="157" t="s">
        <v>42</v>
      </c>
      <c r="X307" s="157" t="s">
        <v>42</v>
      </c>
    </row>
    <row r="308" spans="1:24" ht="41.25">
      <c r="A308" s="155">
        <f>A307+1</f>
        <v>306</v>
      </c>
      <c r="B308" s="160" t="s">
        <v>438</v>
      </c>
      <c r="C308" s="159">
        <v>2020</v>
      </c>
      <c r="D308" s="160" t="s">
        <v>28</v>
      </c>
      <c r="E308" s="160" t="s">
        <v>270</v>
      </c>
      <c r="F308" s="268" t="s">
        <v>535</v>
      </c>
      <c r="G308" s="157" t="s">
        <v>31</v>
      </c>
      <c r="H308" s="156" t="s">
        <v>42</v>
      </c>
      <c r="I308" s="157" t="s">
        <v>32</v>
      </c>
      <c r="J308" s="160" t="s">
        <v>33</v>
      </c>
      <c r="K308" s="240" t="s">
        <v>34</v>
      </c>
      <c r="L308" s="241" t="s">
        <v>34</v>
      </c>
      <c r="M308" s="241" t="s">
        <v>34</v>
      </c>
      <c r="N308" s="241" t="s">
        <v>34</v>
      </c>
      <c r="O308" s="241" t="s">
        <v>34</v>
      </c>
      <c r="P308" s="241" t="s">
        <v>34</v>
      </c>
      <c r="Q308" s="159" t="s">
        <v>34</v>
      </c>
      <c r="R308" s="100" t="s">
        <v>34</v>
      </c>
      <c r="S308" s="158">
        <v>1</v>
      </c>
      <c r="T308" s="103" t="s">
        <v>272</v>
      </c>
      <c r="U308" s="160" t="s">
        <v>536</v>
      </c>
      <c r="V308" s="160" t="s">
        <v>273</v>
      </c>
      <c r="W308" s="157" t="s">
        <v>42</v>
      </c>
      <c r="X308" s="157" t="s">
        <v>42</v>
      </c>
    </row>
    <row r="309" spans="1:24" ht="51">
      <c r="A309" s="155">
        <f>A308+1</f>
        <v>307</v>
      </c>
      <c r="B309" s="160" t="s">
        <v>438</v>
      </c>
      <c r="C309" s="159">
        <v>2020</v>
      </c>
      <c r="D309" s="160" t="s">
        <v>28</v>
      </c>
      <c r="E309" s="160" t="s">
        <v>270</v>
      </c>
      <c r="F309" s="268" t="s">
        <v>537</v>
      </c>
      <c r="G309" s="157" t="s">
        <v>31</v>
      </c>
      <c r="H309" s="156" t="s">
        <v>42</v>
      </c>
      <c r="I309" s="157" t="s">
        <v>32</v>
      </c>
      <c r="J309" s="157" t="s">
        <v>33</v>
      </c>
      <c r="K309" s="238" t="s">
        <v>34</v>
      </c>
      <c r="L309" s="239" t="s">
        <v>34</v>
      </c>
      <c r="M309" s="239" t="s">
        <v>34</v>
      </c>
      <c r="N309" s="239" t="s">
        <v>34</v>
      </c>
      <c r="O309" s="239" t="s">
        <v>34</v>
      </c>
      <c r="P309" s="239" t="s">
        <v>34</v>
      </c>
      <c r="Q309" s="159" t="s">
        <v>34</v>
      </c>
      <c r="R309" s="100" t="s">
        <v>34</v>
      </c>
      <c r="S309" s="158">
        <v>1</v>
      </c>
      <c r="T309" s="103" t="s">
        <v>272</v>
      </c>
      <c r="U309" s="160" t="s">
        <v>536</v>
      </c>
      <c r="V309" s="160" t="s">
        <v>276</v>
      </c>
      <c r="W309" s="157" t="s">
        <v>42</v>
      </c>
      <c r="X309" s="157" t="s">
        <v>42</v>
      </c>
    </row>
    <row r="310" spans="1:24" ht="41.25">
      <c r="A310" s="155">
        <f>A309+1</f>
        <v>308</v>
      </c>
      <c r="B310" s="160" t="s">
        <v>438</v>
      </c>
      <c r="C310" s="159">
        <v>2020</v>
      </c>
      <c r="D310" s="160" t="s">
        <v>28</v>
      </c>
      <c r="E310" s="160" t="s">
        <v>270</v>
      </c>
      <c r="F310" s="268" t="s">
        <v>538</v>
      </c>
      <c r="G310" s="157" t="s">
        <v>31</v>
      </c>
      <c r="H310" s="156" t="s">
        <v>42</v>
      </c>
      <c r="I310" s="157" t="s">
        <v>32</v>
      </c>
      <c r="J310" s="157" t="s">
        <v>33</v>
      </c>
      <c r="K310" s="238" t="s">
        <v>34</v>
      </c>
      <c r="L310" s="239" t="s">
        <v>34</v>
      </c>
      <c r="M310" s="239" t="s">
        <v>34</v>
      </c>
      <c r="N310" s="239" t="s">
        <v>34</v>
      </c>
      <c r="O310" s="239" t="s">
        <v>34</v>
      </c>
      <c r="P310" s="239" t="s">
        <v>34</v>
      </c>
      <c r="Q310" s="159" t="s">
        <v>34</v>
      </c>
      <c r="R310" s="100" t="s">
        <v>34</v>
      </c>
      <c r="S310" s="158">
        <v>1</v>
      </c>
      <c r="T310" s="103" t="s">
        <v>272</v>
      </c>
      <c r="U310" s="160" t="s">
        <v>536</v>
      </c>
      <c r="V310" s="160" t="s">
        <v>276</v>
      </c>
      <c r="W310" s="157" t="s">
        <v>42</v>
      </c>
      <c r="X310" s="157" t="s">
        <v>42</v>
      </c>
    </row>
    <row r="311" spans="1:24" ht="41.25">
      <c r="A311" s="155">
        <f>A310+1</f>
        <v>309</v>
      </c>
      <c r="B311" s="160" t="s">
        <v>539</v>
      </c>
      <c r="C311" s="159">
        <v>2012</v>
      </c>
      <c r="D311" s="157" t="s">
        <v>28</v>
      </c>
      <c r="E311" s="160" t="s">
        <v>279</v>
      </c>
      <c r="F311" s="268" t="s">
        <v>540</v>
      </c>
      <c r="G311" s="157" t="s">
        <v>31</v>
      </c>
      <c r="H311" s="156" t="s">
        <v>29</v>
      </c>
      <c r="I311" s="157" t="s">
        <v>32</v>
      </c>
      <c r="J311" s="157" t="s">
        <v>33</v>
      </c>
      <c r="K311" s="238" t="s">
        <v>34</v>
      </c>
      <c r="L311" s="239" t="s">
        <v>34</v>
      </c>
      <c r="M311" s="239" t="s">
        <v>48</v>
      </c>
      <c r="N311" s="239" t="s">
        <v>34</v>
      </c>
      <c r="O311" s="239" t="s">
        <v>34</v>
      </c>
      <c r="P311" s="239" t="s">
        <v>34</v>
      </c>
      <c r="Q311" s="159" t="s">
        <v>34</v>
      </c>
      <c r="R311" s="100" t="s">
        <v>34</v>
      </c>
      <c r="S311" s="158">
        <v>1</v>
      </c>
      <c r="T311" s="102" t="s">
        <v>35</v>
      </c>
      <c r="U311" s="157" t="s">
        <v>28</v>
      </c>
      <c r="V311" s="160" t="s">
        <v>541</v>
      </c>
      <c r="W311" s="160" t="s">
        <v>92</v>
      </c>
      <c r="X311" s="160" t="s">
        <v>92</v>
      </c>
    </row>
    <row r="312" spans="1:24" ht="41.25">
      <c r="A312" s="155">
        <f>A311+1</f>
        <v>310</v>
      </c>
      <c r="B312" s="160" t="s">
        <v>539</v>
      </c>
      <c r="C312" s="159">
        <v>2012</v>
      </c>
      <c r="D312" s="157" t="s">
        <v>28</v>
      </c>
      <c r="E312" s="157" t="s">
        <v>29</v>
      </c>
      <c r="F312" s="268" t="s">
        <v>542</v>
      </c>
      <c r="G312" s="157" t="s">
        <v>31</v>
      </c>
      <c r="H312" s="156" t="s">
        <v>29</v>
      </c>
      <c r="I312" s="157" t="s">
        <v>32</v>
      </c>
      <c r="J312" s="157" t="s">
        <v>33</v>
      </c>
      <c r="K312" s="238" t="s">
        <v>34</v>
      </c>
      <c r="L312" s="239" t="s">
        <v>34</v>
      </c>
      <c r="M312" s="239" t="s">
        <v>34</v>
      </c>
      <c r="N312" s="239" t="s">
        <v>34</v>
      </c>
      <c r="O312" s="239" t="s">
        <v>34</v>
      </c>
      <c r="P312" s="239" t="s">
        <v>34</v>
      </c>
      <c r="Q312" s="159" t="s">
        <v>34</v>
      </c>
      <c r="R312" s="100" t="s">
        <v>34</v>
      </c>
      <c r="S312" s="158">
        <v>1</v>
      </c>
      <c r="T312" s="102" t="s">
        <v>35</v>
      </c>
      <c r="U312" s="157" t="s">
        <v>28</v>
      </c>
      <c r="V312" s="160" t="s">
        <v>29</v>
      </c>
      <c r="W312" s="160" t="s">
        <v>92</v>
      </c>
      <c r="X312" s="160" t="s">
        <v>92</v>
      </c>
    </row>
    <row r="313" spans="1:24" ht="60.75">
      <c r="A313" s="155">
        <f>A312+1</f>
        <v>311</v>
      </c>
      <c r="B313" s="160" t="s">
        <v>539</v>
      </c>
      <c r="C313" s="159">
        <v>2012</v>
      </c>
      <c r="D313" s="157" t="s">
        <v>28</v>
      </c>
      <c r="E313" s="160" t="s">
        <v>40</v>
      </c>
      <c r="F313" s="268" t="s">
        <v>543</v>
      </c>
      <c r="G313" s="157" t="s">
        <v>31</v>
      </c>
      <c r="H313" s="156" t="s">
        <v>42</v>
      </c>
      <c r="I313" s="157" t="s">
        <v>32</v>
      </c>
      <c r="J313" s="157" t="s">
        <v>33</v>
      </c>
      <c r="K313" s="238" t="s">
        <v>48</v>
      </c>
      <c r="L313" s="239" t="s">
        <v>34</v>
      </c>
      <c r="M313" s="239" t="s">
        <v>34</v>
      </c>
      <c r="N313" s="239" t="s">
        <v>34</v>
      </c>
      <c r="O313" s="239" t="s">
        <v>34</v>
      </c>
      <c r="P313" s="239" t="s">
        <v>34</v>
      </c>
      <c r="Q313" s="159" t="s">
        <v>34</v>
      </c>
      <c r="R313" s="100" t="s">
        <v>34</v>
      </c>
      <c r="S313" s="158">
        <v>1</v>
      </c>
      <c r="T313" s="102" t="s">
        <v>35</v>
      </c>
      <c r="U313" s="157" t="s">
        <v>28</v>
      </c>
      <c r="V313" s="160" t="s">
        <v>43</v>
      </c>
      <c r="W313" s="157" t="s">
        <v>42</v>
      </c>
      <c r="X313" s="157" t="s">
        <v>42</v>
      </c>
    </row>
    <row r="314" spans="1:24" ht="41.25">
      <c r="A314" s="155">
        <f>A313+1</f>
        <v>312</v>
      </c>
      <c r="B314" s="160" t="s">
        <v>539</v>
      </c>
      <c r="C314" s="159">
        <v>2012</v>
      </c>
      <c r="D314" s="157" t="s">
        <v>28</v>
      </c>
      <c r="E314" s="160" t="s">
        <v>37</v>
      </c>
      <c r="F314" s="268" t="s">
        <v>544</v>
      </c>
      <c r="G314" s="157" t="s">
        <v>31</v>
      </c>
      <c r="H314" s="156" t="s">
        <v>39</v>
      </c>
      <c r="I314" s="157" t="s">
        <v>32</v>
      </c>
      <c r="J314" s="157" t="s">
        <v>33</v>
      </c>
      <c r="K314" s="238" t="s">
        <v>34</v>
      </c>
      <c r="L314" s="239" t="s">
        <v>34</v>
      </c>
      <c r="M314" s="239" t="s">
        <v>34</v>
      </c>
      <c r="N314" s="239" t="s">
        <v>34</v>
      </c>
      <c r="O314" s="239" t="s">
        <v>34</v>
      </c>
      <c r="P314" s="239" t="s">
        <v>34</v>
      </c>
      <c r="Q314" s="159" t="s">
        <v>34</v>
      </c>
      <c r="R314" s="100" t="s">
        <v>34</v>
      </c>
      <c r="S314" s="158">
        <v>1</v>
      </c>
      <c r="T314" s="102" t="s">
        <v>35</v>
      </c>
      <c r="U314" s="157" t="s">
        <v>28</v>
      </c>
      <c r="V314" s="160" t="s">
        <v>545</v>
      </c>
      <c r="W314" s="157" t="s">
        <v>42</v>
      </c>
      <c r="X314" s="157" t="s">
        <v>42</v>
      </c>
    </row>
    <row r="315" spans="1:24" ht="51">
      <c r="A315" s="155">
        <f>A314+1</f>
        <v>313</v>
      </c>
      <c r="B315" s="160" t="s">
        <v>539</v>
      </c>
      <c r="C315" s="159">
        <v>2012</v>
      </c>
      <c r="D315" s="157" t="s">
        <v>28</v>
      </c>
      <c r="E315" s="160" t="s">
        <v>60</v>
      </c>
      <c r="F315" s="268" t="s">
        <v>546</v>
      </c>
      <c r="G315" s="157" t="s">
        <v>31</v>
      </c>
      <c r="H315" s="156" t="s">
        <v>42</v>
      </c>
      <c r="I315" s="157" t="s">
        <v>32</v>
      </c>
      <c r="J315" s="157" t="s">
        <v>33</v>
      </c>
      <c r="K315" s="238" t="s">
        <v>34</v>
      </c>
      <c r="L315" s="239" t="s">
        <v>34</v>
      </c>
      <c r="M315" s="239" t="s">
        <v>34</v>
      </c>
      <c r="N315" s="239" t="s">
        <v>34</v>
      </c>
      <c r="O315" s="239" t="s">
        <v>34</v>
      </c>
      <c r="P315" s="239" t="s">
        <v>34</v>
      </c>
      <c r="Q315" s="159" t="s">
        <v>34</v>
      </c>
      <c r="R315" s="100" t="s">
        <v>34</v>
      </c>
      <c r="S315" s="158">
        <v>1</v>
      </c>
      <c r="T315" s="102" t="s">
        <v>35</v>
      </c>
      <c r="U315" s="157" t="s">
        <v>28</v>
      </c>
      <c r="V315" s="160" t="s">
        <v>62</v>
      </c>
      <c r="W315" s="157" t="s">
        <v>42</v>
      </c>
      <c r="X315" s="157" t="s">
        <v>50</v>
      </c>
    </row>
    <row r="316" spans="1:24" ht="60.75">
      <c r="A316" s="155">
        <f>A315+1</f>
        <v>314</v>
      </c>
      <c r="B316" s="160" t="s">
        <v>539</v>
      </c>
      <c r="C316" s="159">
        <v>2012</v>
      </c>
      <c r="D316" s="157" t="s">
        <v>28</v>
      </c>
      <c r="E316" s="157" t="s">
        <v>44</v>
      </c>
      <c r="F316" s="268" t="s">
        <v>547</v>
      </c>
      <c r="G316" s="157" t="s">
        <v>31</v>
      </c>
      <c r="H316" s="156" t="s">
        <v>46</v>
      </c>
      <c r="I316" s="157" t="s">
        <v>32</v>
      </c>
      <c r="J316" s="157" t="s">
        <v>47</v>
      </c>
      <c r="K316" s="238" t="s">
        <v>34</v>
      </c>
      <c r="L316" s="239" t="s">
        <v>34</v>
      </c>
      <c r="M316" s="239" t="s">
        <v>34</v>
      </c>
      <c r="N316" s="239" t="s">
        <v>34</v>
      </c>
      <c r="O316" s="239" t="s">
        <v>34</v>
      </c>
      <c r="P316" s="239" t="s">
        <v>34</v>
      </c>
      <c r="Q316" s="159" t="s">
        <v>34</v>
      </c>
      <c r="R316" s="100" t="s">
        <v>48</v>
      </c>
      <c r="S316" s="158">
        <v>1</v>
      </c>
      <c r="T316" s="102" t="s">
        <v>35</v>
      </c>
      <c r="U316" s="157" t="s">
        <v>28</v>
      </c>
      <c r="V316" s="160" t="s">
        <v>46</v>
      </c>
      <c r="W316" s="160" t="s">
        <v>52</v>
      </c>
      <c r="X316" s="157" t="s">
        <v>50</v>
      </c>
    </row>
    <row r="317" spans="1:24" ht="51">
      <c r="A317" s="155">
        <f>A316+1</f>
        <v>315</v>
      </c>
      <c r="B317" s="160" t="s">
        <v>539</v>
      </c>
      <c r="C317" s="159">
        <v>2012</v>
      </c>
      <c r="D317" s="157" t="s">
        <v>28</v>
      </c>
      <c r="E317" s="160" t="s">
        <v>44</v>
      </c>
      <c r="F317" s="268" t="s">
        <v>548</v>
      </c>
      <c r="G317" s="157" t="s">
        <v>31</v>
      </c>
      <c r="H317" s="156" t="s">
        <v>46</v>
      </c>
      <c r="I317" s="157" t="s">
        <v>32</v>
      </c>
      <c r="J317" s="157" t="s">
        <v>47</v>
      </c>
      <c r="K317" s="238" t="s">
        <v>34</v>
      </c>
      <c r="L317" s="239" t="s">
        <v>34</v>
      </c>
      <c r="M317" s="239" t="s">
        <v>34</v>
      </c>
      <c r="N317" s="239" t="s">
        <v>34</v>
      </c>
      <c r="O317" s="239" t="s">
        <v>34</v>
      </c>
      <c r="P317" s="239" t="s">
        <v>34</v>
      </c>
      <c r="Q317" s="159" t="s">
        <v>34</v>
      </c>
      <c r="R317" s="100" t="s">
        <v>34</v>
      </c>
      <c r="S317" s="158">
        <v>1</v>
      </c>
      <c r="T317" s="102" t="s">
        <v>35</v>
      </c>
      <c r="U317" s="157" t="s">
        <v>28</v>
      </c>
      <c r="V317" s="160" t="s">
        <v>549</v>
      </c>
      <c r="W317" s="160" t="s">
        <v>52</v>
      </c>
      <c r="X317" s="160" t="s">
        <v>52</v>
      </c>
    </row>
    <row r="318" spans="1:24" ht="41.25">
      <c r="A318" s="155">
        <f>A317+1</f>
        <v>316</v>
      </c>
      <c r="B318" s="160" t="s">
        <v>539</v>
      </c>
      <c r="C318" s="159">
        <v>2012</v>
      </c>
      <c r="D318" s="157" t="s">
        <v>28</v>
      </c>
      <c r="E318" s="160" t="s">
        <v>57</v>
      </c>
      <c r="F318" s="268" t="s">
        <v>550</v>
      </c>
      <c r="G318" s="157" t="s">
        <v>31</v>
      </c>
      <c r="H318" s="156" t="s">
        <v>50</v>
      </c>
      <c r="I318" s="157" t="s">
        <v>32</v>
      </c>
      <c r="J318" s="157" t="s">
        <v>59</v>
      </c>
      <c r="K318" s="238" t="s">
        <v>48</v>
      </c>
      <c r="L318" s="239" t="s">
        <v>34</v>
      </c>
      <c r="M318" s="239" t="s">
        <v>48</v>
      </c>
      <c r="N318" s="239" t="s">
        <v>48</v>
      </c>
      <c r="O318" s="239" t="s">
        <v>34</v>
      </c>
      <c r="P318" s="239" t="s">
        <v>34</v>
      </c>
      <c r="Q318" s="159" t="s">
        <v>48</v>
      </c>
      <c r="R318" s="100" t="s">
        <v>48</v>
      </c>
      <c r="S318" s="158">
        <v>1</v>
      </c>
      <c r="T318" s="102" t="s">
        <v>35</v>
      </c>
      <c r="U318" s="157" t="s">
        <v>28</v>
      </c>
      <c r="V318" s="160" t="s">
        <v>57</v>
      </c>
      <c r="W318" s="157" t="s">
        <v>42</v>
      </c>
      <c r="X318" s="157" t="s">
        <v>50</v>
      </c>
    </row>
    <row r="319" spans="1:24" ht="41.25">
      <c r="A319" s="155">
        <f>A318+1</f>
        <v>317</v>
      </c>
      <c r="B319" s="160" t="s">
        <v>539</v>
      </c>
      <c r="C319" s="159">
        <v>2012</v>
      </c>
      <c r="D319" s="157" t="s">
        <v>28</v>
      </c>
      <c r="E319" s="160" t="s">
        <v>63</v>
      </c>
      <c r="F319" s="268" t="s">
        <v>551</v>
      </c>
      <c r="G319" s="157" t="s">
        <v>31</v>
      </c>
      <c r="H319" s="156" t="s">
        <v>42</v>
      </c>
      <c r="I319" s="157" t="s">
        <v>32</v>
      </c>
      <c r="J319" s="157" t="s">
        <v>33</v>
      </c>
      <c r="K319" s="238" t="s">
        <v>34</v>
      </c>
      <c r="L319" s="239" t="s">
        <v>34</v>
      </c>
      <c r="M319" s="239" t="s">
        <v>34</v>
      </c>
      <c r="N319" s="239" t="s">
        <v>34</v>
      </c>
      <c r="O319" s="239" t="s">
        <v>48</v>
      </c>
      <c r="P319" s="239" t="s">
        <v>34</v>
      </c>
      <c r="Q319" s="159" t="s">
        <v>34</v>
      </c>
      <c r="R319" s="100" t="s">
        <v>34</v>
      </c>
      <c r="S319" s="158">
        <v>1</v>
      </c>
      <c r="T319" s="102" t="s">
        <v>35</v>
      </c>
      <c r="U319" s="157" t="s">
        <v>28</v>
      </c>
      <c r="V319" s="160" t="s">
        <v>297</v>
      </c>
      <c r="W319" s="157" t="s">
        <v>42</v>
      </c>
      <c r="X319" s="157" t="s">
        <v>42</v>
      </c>
    </row>
    <row r="320" spans="1:24" ht="81">
      <c r="A320" s="155">
        <f>A319+1</f>
        <v>318</v>
      </c>
      <c r="B320" s="160" t="s">
        <v>539</v>
      </c>
      <c r="C320" s="159">
        <v>2012</v>
      </c>
      <c r="D320" s="157" t="s">
        <v>28</v>
      </c>
      <c r="E320" s="160" t="s">
        <v>63</v>
      </c>
      <c r="F320" s="268" t="s">
        <v>552</v>
      </c>
      <c r="G320" s="157" t="s">
        <v>82</v>
      </c>
      <c r="H320" s="161" t="s">
        <v>83</v>
      </c>
      <c r="I320" s="157" t="s">
        <v>32</v>
      </c>
      <c r="J320" s="160" t="s">
        <v>33</v>
      </c>
      <c r="K320" s="240" t="s">
        <v>34</v>
      </c>
      <c r="L320" s="241" t="s">
        <v>34</v>
      </c>
      <c r="M320" s="241" t="s">
        <v>34</v>
      </c>
      <c r="N320" s="241" t="s">
        <v>34</v>
      </c>
      <c r="O320" s="241" t="s">
        <v>34</v>
      </c>
      <c r="P320" s="241" t="s">
        <v>34</v>
      </c>
      <c r="Q320" s="159" t="s">
        <v>34</v>
      </c>
      <c r="R320" s="100" t="s">
        <v>34</v>
      </c>
      <c r="S320" s="158">
        <v>1</v>
      </c>
      <c r="T320" s="102" t="s">
        <v>35</v>
      </c>
      <c r="U320" s="157" t="s">
        <v>28</v>
      </c>
      <c r="V320" s="160" t="s">
        <v>67</v>
      </c>
      <c r="W320" s="160" t="s">
        <v>101</v>
      </c>
      <c r="X320" s="160" t="s">
        <v>101</v>
      </c>
    </row>
    <row r="321" spans="1:24" ht="30.75">
      <c r="A321" s="155">
        <f>A320+1</f>
        <v>319</v>
      </c>
      <c r="B321" s="160" t="s">
        <v>539</v>
      </c>
      <c r="C321" s="159">
        <v>2012</v>
      </c>
      <c r="D321" s="157" t="s">
        <v>28</v>
      </c>
      <c r="E321" s="160" t="s">
        <v>60</v>
      </c>
      <c r="F321" s="268" t="s">
        <v>553</v>
      </c>
      <c r="G321" s="157" t="s">
        <v>31</v>
      </c>
      <c r="H321" s="156" t="s">
        <v>42</v>
      </c>
      <c r="I321" s="157" t="s">
        <v>32</v>
      </c>
      <c r="J321" s="157" t="s">
        <v>33</v>
      </c>
      <c r="K321" s="238" t="s">
        <v>34</v>
      </c>
      <c r="L321" s="239" t="s">
        <v>34</v>
      </c>
      <c r="M321" s="239" t="s">
        <v>34</v>
      </c>
      <c r="N321" s="239" t="s">
        <v>34</v>
      </c>
      <c r="O321" s="239" t="s">
        <v>34</v>
      </c>
      <c r="P321" s="239" t="s">
        <v>34</v>
      </c>
      <c r="Q321" s="159" t="s">
        <v>34</v>
      </c>
      <c r="R321" s="100" t="s">
        <v>34</v>
      </c>
      <c r="S321" s="158">
        <v>1</v>
      </c>
      <c r="T321" s="102" t="s">
        <v>35</v>
      </c>
      <c r="U321" s="157" t="s">
        <v>28</v>
      </c>
      <c r="V321" s="160" t="s">
        <v>554</v>
      </c>
      <c r="W321" s="157" t="s">
        <v>42</v>
      </c>
      <c r="X321" s="157" t="s">
        <v>42</v>
      </c>
    </row>
    <row r="322" spans="1:24" ht="30.75">
      <c r="A322" s="155">
        <f>A321+1</f>
        <v>320</v>
      </c>
      <c r="B322" s="160" t="s">
        <v>539</v>
      </c>
      <c r="C322" s="159">
        <v>2012</v>
      </c>
      <c r="D322" s="157" t="s">
        <v>28</v>
      </c>
      <c r="E322" s="160" t="s">
        <v>452</v>
      </c>
      <c r="F322" s="268" t="s">
        <v>555</v>
      </c>
      <c r="G322" s="157" t="s">
        <v>31</v>
      </c>
      <c r="H322" s="161" t="s">
        <v>39</v>
      </c>
      <c r="I322" s="157" t="s">
        <v>32</v>
      </c>
      <c r="J322" s="157" t="s">
        <v>454</v>
      </c>
      <c r="K322" s="238" t="s">
        <v>34</v>
      </c>
      <c r="L322" s="239" t="s">
        <v>34</v>
      </c>
      <c r="M322" s="239" t="s">
        <v>34</v>
      </c>
      <c r="N322" s="239" t="s">
        <v>34</v>
      </c>
      <c r="O322" s="239" t="s">
        <v>34</v>
      </c>
      <c r="P322" s="239" t="s">
        <v>34</v>
      </c>
      <c r="Q322" s="159" t="s">
        <v>34</v>
      </c>
      <c r="R322" s="100" t="s">
        <v>34</v>
      </c>
      <c r="S322" s="158">
        <v>1</v>
      </c>
      <c r="T322" s="102" t="s">
        <v>35</v>
      </c>
      <c r="U322" s="157" t="s">
        <v>28</v>
      </c>
      <c r="V322" s="160" t="s">
        <v>452</v>
      </c>
      <c r="W322" s="160" t="s">
        <v>92</v>
      </c>
      <c r="X322" s="160" t="s">
        <v>92</v>
      </c>
    </row>
    <row r="323" spans="1:24" ht="30.75">
      <c r="A323" s="155">
        <f>A322+1</f>
        <v>321</v>
      </c>
      <c r="B323" s="160" t="s">
        <v>539</v>
      </c>
      <c r="C323" s="159">
        <v>2012</v>
      </c>
      <c r="D323" s="157" t="s">
        <v>28</v>
      </c>
      <c r="E323" s="160" t="s">
        <v>452</v>
      </c>
      <c r="F323" s="268" t="s">
        <v>556</v>
      </c>
      <c r="G323" s="157" t="s">
        <v>31</v>
      </c>
      <c r="H323" s="161" t="s">
        <v>39</v>
      </c>
      <c r="I323" s="157" t="s">
        <v>32</v>
      </c>
      <c r="J323" s="157" t="s">
        <v>454</v>
      </c>
      <c r="K323" s="238" t="s">
        <v>34</v>
      </c>
      <c r="L323" s="239" t="s">
        <v>34</v>
      </c>
      <c r="M323" s="239" t="s">
        <v>34</v>
      </c>
      <c r="N323" s="239" t="s">
        <v>34</v>
      </c>
      <c r="O323" s="239" t="s">
        <v>34</v>
      </c>
      <c r="P323" s="239" t="s">
        <v>34</v>
      </c>
      <c r="Q323" s="159" t="s">
        <v>34</v>
      </c>
      <c r="R323" s="100" t="s">
        <v>34</v>
      </c>
      <c r="S323" s="158">
        <v>1</v>
      </c>
      <c r="T323" s="102" t="s">
        <v>35</v>
      </c>
      <c r="U323" s="157" t="s">
        <v>28</v>
      </c>
      <c r="V323" s="160" t="s">
        <v>452</v>
      </c>
      <c r="W323" s="160" t="s">
        <v>92</v>
      </c>
      <c r="X323" s="160" t="s">
        <v>92</v>
      </c>
    </row>
    <row r="324" spans="1:24" ht="30.75">
      <c r="A324" s="155">
        <f>A323+1</f>
        <v>322</v>
      </c>
      <c r="B324" s="160" t="s">
        <v>539</v>
      </c>
      <c r="C324" s="159">
        <v>2012</v>
      </c>
      <c r="D324" s="157" t="s">
        <v>28</v>
      </c>
      <c r="E324" s="160" t="s">
        <v>452</v>
      </c>
      <c r="F324" s="268" t="s">
        <v>557</v>
      </c>
      <c r="G324" s="157" t="s">
        <v>31</v>
      </c>
      <c r="H324" s="156" t="s">
        <v>50</v>
      </c>
      <c r="I324" s="157" t="s">
        <v>32</v>
      </c>
      <c r="J324" s="157" t="s">
        <v>454</v>
      </c>
      <c r="K324" s="238" t="s">
        <v>34</v>
      </c>
      <c r="L324" s="239" t="s">
        <v>34</v>
      </c>
      <c r="M324" s="239" t="s">
        <v>34</v>
      </c>
      <c r="N324" s="239" t="s">
        <v>34</v>
      </c>
      <c r="O324" s="239" t="s">
        <v>34</v>
      </c>
      <c r="P324" s="239" t="s">
        <v>34</v>
      </c>
      <c r="Q324" s="159" t="s">
        <v>48</v>
      </c>
      <c r="R324" s="99" t="s">
        <v>48</v>
      </c>
      <c r="S324" s="158">
        <v>1</v>
      </c>
      <c r="T324" s="102" t="s">
        <v>35</v>
      </c>
      <c r="U324" s="157" t="s">
        <v>28</v>
      </c>
      <c r="V324" s="160" t="s">
        <v>452</v>
      </c>
      <c r="W324" s="157" t="s">
        <v>42</v>
      </c>
      <c r="X324" s="157" t="s">
        <v>50</v>
      </c>
    </row>
    <row r="325" spans="1:24" ht="30.75">
      <c r="A325" s="155">
        <f>A324+1</f>
        <v>323</v>
      </c>
      <c r="B325" s="160" t="s">
        <v>539</v>
      </c>
      <c r="C325" s="159">
        <v>2012</v>
      </c>
      <c r="D325" s="157" t="s">
        <v>28</v>
      </c>
      <c r="E325" s="160" t="s">
        <v>452</v>
      </c>
      <c r="F325" s="268" t="s">
        <v>558</v>
      </c>
      <c r="G325" s="157" t="s">
        <v>31</v>
      </c>
      <c r="H325" s="156" t="s">
        <v>50</v>
      </c>
      <c r="I325" s="157" t="s">
        <v>32</v>
      </c>
      <c r="J325" s="157" t="s">
        <v>559</v>
      </c>
      <c r="K325" s="238" t="s">
        <v>34</v>
      </c>
      <c r="L325" s="239" t="s">
        <v>34</v>
      </c>
      <c r="M325" s="239" t="s">
        <v>34</v>
      </c>
      <c r="N325" s="239" t="s">
        <v>34</v>
      </c>
      <c r="O325" s="239" t="s">
        <v>34</v>
      </c>
      <c r="P325" s="239" t="s">
        <v>34</v>
      </c>
      <c r="Q325" s="159" t="s">
        <v>34</v>
      </c>
      <c r="R325" s="99" t="s">
        <v>48</v>
      </c>
      <c r="S325" s="158">
        <v>1</v>
      </c>
      <c r="T325" s="102" t="s">
        <v>35</v>
      </c>
      <c r="U325" s="157" t="s">
        <v>28</v>
      </c>
      <c r="V325" s="160" t="s">
        <v>452</v>
      </c>
      <c r="W325" s="160" t="s">
        <v>92</v>
      </c>
      <c r="X325" s="157" t="s">
        <v>50</v>
      </c>
    </row>
    <row r="326" spans="1:24" ht="20.25">
      <c r="A326" s="155">
        <f>A325+1</f>
        <v>324</v>
      </c>
      <c r="B326" s="160" t="s">
        <v>539</v>
      </c>
      <c r="C326" s="159">
        <v>2012</v>
      </c>
      <c r="D326" s="160" t="s">
        <v>74</v>
      </c>
      <c r="E326" s="160" t="s">
        <v>75</v>
      </c>
      <c r="F326" s="268" t="s">
        <v>560</v>
      </c>
      <c r="G326" s="157" t="s">
        <v>31</v>
      </c>
      <c r="H326" s="161" t="s">
        <v>39</v>
      </c>
      <c r="I326" s="157" t="s">
        <v>32</v>
      </c>
      <c r="J326" s="157" t="s">
        <v>33</v>
      </c>
      <c r="K326" s="238" t="s">
        <v>34</v>
      </c>
      <c r="L326" s="239" t="s">
        <v>34</v>
      </c>
      <c r="M326" s="239" t="s">
        <v>34</v>
      </c>
      <c r="N326" s="239" t="s">
        <v>34</v>
      </c>
      <c r="O326" s="239" t="s">
        <v>34</v>
      </c>
      <c r="P326" s="239" t="s">
        <v>34</v>
      </c>
      <c r="Q326" s="159" t="s">
        <v>34</v>
      </c>
      <c r="R326" s="100" t="s">
        <v>34</v>
      </c>
      <c r="S326" s="158">
        <v>1</v>
      </c>
      <c r="T326" s="103" t="s">
        <v>77</v>
      </c>
      <c r="U326" s="160" t="s">
        <v>74</v>
      </c>
      <c r="V326" s="160" t="s">
        <v>75</v>
      </c>
      <c r="W326" s="160" t="s">
        <v>92</v>
      </c>
      <c r="X326" s="160" t="s">
        <v>92</v>
      </c>
    </row>
    <row r="327" spans="1:24" ht="30.75">
      <c r="A327" s="155">
        <f>A326+1</f>
        <v>325</v>
      </c>
      <c r="B327" s="160" t="s">
        <v>539</v>
      </c>
      <c r="C327" s="159">
        <v>2012</v>
      </c>
      <c r="D327" s="160" t="s">
        <v>74</v>
      </c>
      <c r="E327" s="160" t="s">
        <v>79</v>
      </c>
      <c r="F327" s="268" t="s">
        <v>561</v>
      </c>
      <c r="G327" s="157" t="s">
        <v>31</v>
      </c>
      <c r="H327" s="161" t="s">
        <v>39</v>
      </c>
      <c r="I327" s="157" t="s">
        <v>32</v>
      </c>
      <c r="J327" s="157" t="s">
        <v>33</v>
      </c>
      <c r="K327" s="238" t="s">
        <v>34</v>
      </c>
      <c r="L327" s="239" t="s">
        <v>34</v>
      </c>
      <c r="M327" s="239" t="s">
        <v>34</v>
      </c>
      <c r="N327" s="239" t="s">
        <v>34</v>
      </c>
      <c r="O327" s="239" t="s">
        <v>34</v>
      </c>
      <c r="P327" s="239" t="s">
        <v>34</v>
      </c>
      <c r="Q327" s="159" t="s">
        <v>34</v>
      </c>
      <c r="R327" s="100" t="s">
        <v>34</v>
      </c>
      <c r="S327" s="158">
        <v>1</v>
      </c>
      <c r="T327" s="103" t="s">
        <v>77</v>
      </c>
      <c r="U327" s="160" t="s">
        <v>74</v>
      </c>
      <c r="V327" s="160" t="s">
        <v>79</v>
      </c>
      <c r="W327" s="160" t="s">
        <v>92</v>
      </c>
      <c r="X327" s="160" t="s">
        <v>92</v>
      </c>
    </row>
    <row r="328" spans="1:24" ht="30.75">
      <c r="A328" s="155">
        <f>A327+1</f>
        <v>326</v>
      </c>
      <c r="B328" s="160" t="s">
        <v>539</v>
      </c>
      <c r="C328" s="159">
        <v>2012</v>
      </c>
      <c r="D328" s="160" t="s">
        <v>74</v>
      </c>
      <c r="E328" s="160" t="s">
        <v>85</v>
      </c>
      <c r="F328" s="268" t="s">
        <v>562</v>
      </c>
      <c r="G328" s="157" t="s">
        <v>31</v>
      </c>
      <c r="H328" s="156" t="s">
        <v>42</v>
      </c>
      <c r="I328" s="160" t="s">
        <v>173</v>
      </c>
      <c r="J328" s="157" t="s">
        <v>179</v>
      </c>
      <c r="K328" s="238" t="s">
        <v>34</v>
      </c>
      <c r="L328" s="239" t="s">
        <v>34</v>
      </c>
      <c r="M328" s="239" t="s">
        <v>34</v>
      </c>
      <c r="N328" s="239" t="s">
        <v>48</v>
      </c>
      <c r="O328" s="239" t="s">
        <v>34</v>
      </c>
      <c r="P328" s="239" t="s">
        <v>34</v>
      </c>
      <c r="Q328" s="159" t="s">
        <v>34</v>
      </c>
      <c r="R328" s="100" t="s">
        <v>34</v>
      </c>
      <c r="S328" s="158">
        <v>1</v>
      </c>
      <c r="T328" s="103" t="s">
        <v>77</v>
      </c>
      <c r="U328" s="160" t="s">
        <v>74</v>
      </c>
      <c r="V328" s="160" t="s">
        <v>85</v>
      </c>
      <c r="W328" s="157" t="s">
        <v>42</v>
      </c>
      <c r="X328" s="157" t="s">
        <v>42</v>
      </c>
    </row>
    <row r="329" spans="1:24" ht="20.25">
      <c r="A329" s="155">
        <f>A328+1</f>
        <v>327</v>
      </c>
      <c r="B329" s="160" t="s">
        <v>438</v>
      </c>
      <c r="C329" s="159">
        <v>2020</v>
      </c>
      <c r="D329" s="160" t="s">
        <v>74</v>
      </c>
      <c r="E329" s="160" t="s">
        <v>88</v>
      </c>
      <c r="F329" s="268" t="s">
        <v>563</v>
      </c>
      <c r="G329" s="157" t="s">
        <v>31</v>
      </c>
      <c r="H329" s="161" t="s">
        <v>39</v>
      </c>
      <c r="I329" s="160" t="s">
        <v>90</v>
      </c>
      <c r="J329" s="160" t="s">
        <v>88</v>
      </c>
      <c r="K329" s="240" t="s">
        <v>34</v>
      </c>
      <c r="L329" s="241" t="s">
        <v>48</v>
      </c>
      <c r="M329" s="241" t="s">
        <v>34</v>
      </c>
      <c r="N329" s="241" t="s">
        <v>34</v>
      </c>
      <c r="O329" s="241" t="s">
        <v>34</v>
      </c>
      <c r="P329" s="241" t="s">
        <v>34</v>
      </c>
      <c r="Q329" s="159" t="s">
        <v>34</v>
      </c>
      <c r="R329" s="100" t="s">
        <v>34</v>
      </c>
      <c r="S329" s="158">
        <v>1</v>
      </c>
      <c r="T329" s="103" t="s">
        <v>77</v>
      </c>
      <c r="U329" s="160" t="s">
        <v>74</v>
      </c>
      <c r="V329" s="160" t="s">
        <v>94</v>
      </c>
      <c r="W329" s="160" t="s">
        <v>92</v>
      </c>
      <c r="X329" s="160" t="s">
        <v>92</v>
      </c>
    </row>
    <row r="330" spans="1:24" ht="20.25">
      <c r="A330" s="155">
        <f>A329+1</f>
        <v>328</v>
      </c>
      <c r="B330" s="160" t="s">
        <v>539</v>
      </c>
      <c r="C330" s="159">
        <v>2012</v>
      </c>
      <c r="D330" s="160" t="s">
        <v>74</v>
      </c>
      <c r="E330" s="160" t="s">
        <v>88</v>
      </c>
      <c r="F330" s="268" t="s">
        <v>564</v>
      </c>
      <c r="G330" s="157" t="s">
        <v>31</v>
      </c>
      <c r="H330" s="156" t="s">
        <v>42</v>
      </c>
      <c r="I330" s="160" t="s">
        <v>90</v>
      </c>
      <c r="J330" s="160" t="s">
        <v>88</v>
      </c>
      <c r="K330" s="240" t="s">
        <v>34</v>
      </c>
      <c r="L330" s="241" t="s">
        <v>34</v>
      </c>
      <c r="M330" s="241" t="s">
        <v>34</v>
      </c>
      <c r="N330" s="241" t="s">
        <v>34</v>
      </c>
      <c r="O330" s="241" t="s">
        <v>34</v>
      </c>
      <c r="P330" s="241" t="s">
        <v>34</v>
      </c>
      <c r="Q330" s="159" t="s">
        <v>34</v>
      </c>
      <c r="R330" s="100" t="s">
        <v>34</v>
      </c>
      <c r="S330" s="158">
        <v>1</v>
      </c>
      <c r="T330" s="103" t="s">
        <v>77</v>
      </c>
      <c r="U330" s="160" t="s">
        <v>74</v>
      </c>
      <c r="V330" s="160" t="s">
        <v>94</v>
      </c>
      <c r="W330" s="157" t="s">
        <v>42</v>
      </c>
      <c r="X330" s="157" t="s">
        <v>42</v>
      </c>
    </row>
    <row r="331" spans="1:24" ht="81">
      <c r="A331" s="155">
        <f>A330+1</f>
        <v>329</v>
      </c>
      <c r="B331" s="160" t="s">
        <v>539</v>
      </c>
      <c r="C331" s="159">
        <v>2012</v>
      </c>
      <c r="D331" s="160" t="s">
        <v>96</v>
      </c>
      <c r="E331" s="160" t="s">
        <v>97</v>
      </c>
      <c r="F331" s="268" t="s">
        <v>565</v>
      </c>
      <c r="G331" s="157" t="s">
        <v>82</v>
      </c>
      <c r="H331" s="161" t="s">
        <v>83</v>
      </c>
      <c r="I331" s="160" t="s">
        <v>90</v>
      </c>
      <c r="J331" s="160" t="s">
        <v>97</v>
      </c>
      <c r="K331" s="240" t="s">
        <v>34</v>
      </c>
      <c r="L331" s="241" t="s">
        <v>34</v>
      </c>
      <c r="M331" s="241" t="s">
        <v>34</v>
      </c>
      <c r="N331" s="241" t="s">
        <v>34</v>
      </c>
      <c r="O331" s="241" t="s">
        <v>34</v>
      </c>
      <c r="P331" s="241" t="s">
        <v>34</v>
      </c>
      <c r="Q331" s="159" t="s">
        <v>34</v>
      </c>
      <c r="R331" s="100" t="s">
        <v>34</v>
      </c>
      <c r="S331" s="158">
        <v>1</v>
      </c>
      <c r="T331" s="103" t="s">
        <v>99</v>
      </c>
      <c r="U331" s="160" t="s">
        <v>96</v>
      </c>
      <c r="V331" s="160" t="s">
        <v>100</v>
      </c>
      <c r="W331" s="160" t="s">
        <v>101</v>
      </c>
      <c r="X331" s="160" t="s">
        <v>101</v>
      </c>
    </row>
    <row r="332" spans="1:24" ht="41.25">
      <c r="A332" s="155">
        <f>A331+1</f>
        <v>330</v>
      </c>
      <c r="B332" s="160" t="s">
        <v>539</v>
      </c>
      <c r="C332" s="159">
        <v>2012</v>
      </c>
      <c r="D332" s="160" t="s">
        <v>96</v>
      </c>
      <c r="E332" s="160" t="s">
        <v>414</v>
      </c>
      <c r="F332" s="268" t="s">
        <v>566</v>
      </c>
      <c r="G332" s="157" t="s">
        <v>31</v>
      </c>
      <c r="H332" s="156" t="s">
        <v>39</v>
      </c>
      <c r="I332" s="160" t="s">
        <v>90</v>
      </c>
      <c r="J332" s="160" t="s">
        <v>416</v>
      </c>
      <c r="K332" s="240" t="s">
        <v>48</v>
      </c>
      <c r="L332" s="241" t="s">
        <v>34</v>
      </c>
      <c r="M332" s="241" t="s">
        <v>34</v>
      </c>
      <c r="N332" s="241" t="s">
        <v>34</v>
      </c>
      <c r="O332" s="241" t="s">
        <v>34</v>
      </c>
      <c r="P332" s="241" t="s">
        <v>34</v>
      </c>
      <c r="Q332" s="159" t="s">
        <v>34</v>
      </c>
      <c r="R332" s="100" t="s">
        <v>34</v>
      </c>
      <c r="S332" s="158">
        <v>1</v>
      </c>
      <c r="T332" s="103" t="s">
        <v>99</v>
      </c>
      <c r="U332" s="160" t="s">
        <v>96</v>
      </c>
      <c r="V332" s="160" t="s">
        <v>414</v>
      </c>
      <c r="W332" s="160" t="s">
        <v>92</v>
      </c>
      <c r="X332" s="160" t="s">
        <v>92</v>
      </c>
    </row>
    <row r="333" spans="1:24" ht="30.75">
      <c r="A333" s="155">
        <f>A332+1</f>
        <v>331</v>
      </c>
      <c r="B333" s="160" t="s">
        <v>539</v>
      </c>
      <c r="C333" s="159">
        <v>2012</v>
      </c>
      <c r="D333" s="160" t="s">
        <v>96</v>
      </c>
      <c r="E333" s="160" t="s">
        <v>308</v>
      </c>
      <c r="F333" s="268" t="s">
        <v>567</v>
      </c>
      <c r="G333" s="157" t="s">
        <v>31</v>
      </c>
      <c r="H333" s="161" t="s">
        <v>39</v>
      </c>
      <c r="I333" s="160" t="s">
        <v>90</v>
      </c>
      <c r="J333" s="160" t="s">
        <v>104</v>
      </c>
      <c r="K333" s="240" t="s">
        <v>34</v>
      </c>
      <c r="L333" s="241" t="s">
        <v>34</v>
      </c>
      <c r="M333" s="241" t="s">
        <v>34</v>
      </c>
      <c r="N333" s="241" t="s">
        <v>34</v>
      </c>
      <c r="O333" s="241" t="s">
        <v>34</v>
      </c>
      <c r="P333" s="241" t="s">
        <v>34</v>
      </c>
      <c r="Q333" s="159" t="s">
        <v>34</v>
      </c>
      <c r="R333" s="100" t="s">
        <v>34</v>
      </c>
      <c r="S333" s="158">
        <v>1</v>
      </c>
      <c r="T333" s="103" t="s">
        <v>99</v>
      </c>
      <c r="U333" s="160" t="s">
        <v>96</v>
      </c>
      <c r="V333" s="160" t="s">
        <v>308</v>
      </c>
      <c r="W333" s="160" t="s">
        <v>92</v>
      </c>
      <c r="X333" s="160" t="s">
        <v>92</v>
      </c>
    </row>
    <row r="334" spans="1:24" ht="20.25">
      <c r="A334" s="155">
        <f>A333+1</f>
        <v>332</v>
      </c>
      <c r="B334" s="160" t="s">
        <v>539</v>
      </c>
      <c r="C334" s="159">
        <v>2012</v>
      </c>
      <c r="D334" s="160" t="s">
        <v>96</v>
      </c>
      <c r="E334" s="160" t="s">
        <v>102</v>
      </c>
      <c r="F334" s="268" t="s">
        <v>568</v>
      </c>
      <c r="G334" s="157" t="s">
        <v>31</v>
      </c>
      <c r="H334" s="156" t="s">
        <v>42</v>
      </c>
      <c r="I334" s="160" t="s">
        <v>90</v>
      </c>
      <c r="J334" s="160" t="s">
        <v>104</v>
      </c>
      <c r="K334" s="240" t="s">
        <v>34</v>
      </c>
      <c r="L334" s="241" t="s">
        <v>34</v>
      </c>
      <c r="M334" s="241" t="s">
        <v>34</v>
      </c>
      <c r="N334" s="241" t="s">
        <v>34</v>
      </c>
      <c r="O334" s="241" t="s">
        <v>48</v>
      </c>
      <c r="P334" s="241" t="s">
        <v>34</v>
      </c>
      <c r="Q334" s="159" t="s">
        <v>34</v>
      </c>
      <c r="R334" s="100" t="s">
        <v>34</v>
      </c>
      <c r="S334" s="158">
        <v>1</v>
      </c>
      <c r="T334" s="103" t="s">
        <v>99</v>
      </c>
      <c r="U334" s="160" t="s">
        <v>96</v>
      </c>
      <c r="V334" s="160" t="s">
        <v>105</v>
      </c>
      <c r="W334" s="157" t="s">
        <v>42</v>
      </c>
      <c r="X334" s="157" t="s">
        <v>42</v>
      </c>
    </row>
    <row r="335" spans="1:24" ht="51">
      <c r="A335" s="155">
        <f>A334+1</f>
        <v>333</v>
      </c>
      <c r="B335" s="160" t="s">
        <v>539</v>
      </c>
      <c r="C335" s="159">
        <v>2012</v>
      </c>
      <c r="D335" s="160" t="s">
        <v>106</v>
      </c>
      <c r="E335" s="160" t="s">
        <v>107</v>
      </c>
      <c r="F335" s="268" t="s">
        <v>569</v>
      </c>
      <c r="G335" s="157" t="s">
        <v>31</v>
      </c>
      <c r="H335" s="156" t="s">
        <v>42</v>
      </c>
      <c r="I335" s="160" t="s">
        <v>71</v>
      </c>
      <c r="J335" s="160" t="s">
        <v>109</v>
      </c>
      <c r="K335" s="240" t="s">
        <v>34</v>
      </c>
      <c r="L335" s="241" t="s">
        <v>34</v>
      </c>
      <c r="M335" s="241" t="s">
        <v>34</v>
      </c>
      <c r="N335" s="241" t="s">
        <v>34</v>
      </c>
      <c r="O335" s="241" t="s">
        <v>34</v>
      </c>
      <c r="P335" s="241" t="s">
        <v>34</v>
      </c>
      <c r="Q335" s="159" t="s">
        <v>34</v>
      </c>
      <c r="R335" s="100" t="s">
        <v>34</v>
      </c>
      <c r="S335" s="158">
        <v>1</v>
      </c>
      <c r="T335" s="103" t="s">
        <v>110</v>
      </c>
      <c r="U335" s="160" t="s">
        <v>96</v>
      </c>
      <c r="V335" s="160" t="s">
        <v>116</v>
      </c>
      <c r="W335" s="157" t="s">
        <v>42</v>
      </c>
      <c r="X335" s="157" t="s">
        <v>42</v>
      </c>
    </row>
    <row r="336" spans="1:24" ht="41.25">
      <c r="A336" s="155">
        <f>A335+1</f>
        <v>334</v>
      </c>
      <c r="B336" s="160" t="s">
        <v>539</v>
      </c>
      <c r="C336" s="159">
        <v>2012</v>
      </c>
      <c r="D336" s="160" t="s">
        <v>106</v>
      </c>
      <c r="E336" s="160" t="s">
        <v>131</v>
      </c>
      <c r="F336" s="268" t="s">
        <v>570</v>
      </c>
      <c r="G336" s="157" t="s">
        <v>31</v>
      </c>
      <c r="H336" s="156" t="s">
        <v>42</v>
      </c>
      <c r="I336" s="160" t="s">
        <v>71</v>
      </c>
      <c r="J336" s="160" t="s">
        <v>109</v>
      </c>
      <c r="K336" s="240" t="s">
        <v>34</v>
      </c>
      <c r="L336" s="241" t="s">
        <v>34</v>
      </c>
      <c r="M336" s="241" t="s">
        <v>34</v>
      </c>
      <c r="N336" s="241" t="s">
        <v>34</v>
      </c>
      <c r="O336" s="241" t="s">
        <v>34</v>
      </c>
      <c r="P336" s="241" t="s">
        <v>34</v>
      </c>
      <c r="Q336" s="159" t="s">
        <v>34</v>
      </c>
      <c r="R336" s="100" t="s">
        <v>34</v>
      </c>
      <c r="S336" s="158">
        <v>1</v>
      </c>
      <c r="T336" s="103" t="s">
        <v>110</v>
      </c>
      <c r="U336" s="160" t="s">
        <v>96</v>
      </c>
      <c r="V336" s="160" t="s">
        <v>571</v>
      </c>
      <c r="W336" s="157" t="s">
        <v>42</v>
      </c>
      <c r="X336" s="157" t="s">
        <v>42</v>
      </c>
    </row>
    <row r="337" spans="1:24" ht="81">
      <c r="A337" s="155">
        <f>A336+1</f>
        <v>335</v>
      </c>
      <c r="B337" s="160" t="s">
        <v>539</v>
      </c>
      <c r="C337" s="159">
        <v>2012</v>
      </c>
      <c r="D337" s="160" t="s">
        <v>106</v>
      </c>
      <c r="E337" s="160" t="s">
        <v>131</v>
      </c>
      <c r="F337" s="268" t="s">
        <v>572</v>
      </c>
      <c r="G337" s="157" t="s">
        <v>82</v>
      </c>
      <c r="H337" s="161" t="s">
        <v>83</v>
      </c>
      <c r="I337" s="160" t="s">
        <v>71</v>
      </c>
      <c r="J337" s="160" t="s">
        <v>109</v>
      </c>
      <c r="K337" s="240" t="s">
        <v>34</v>
      </c>
      <c r="L337" s="241" t="s">
        <v>34</v>
      </c>
      <c r="M337" s="241" t="s">
        <v>34</v>
      </c>
      <c r="N337" s="241" t="s">
        <v>34</v>
      </c>
      <c r="O337" s="241" t="s">
        <v>34</v>
      </c>
      <c r="P337" s="241" t="s">
        <v>34</v>
      </c>
      <c r="Q337" s="159" t="s">
        <v>34</v>
      </c>
      <c r="R337" s="100" t="s">
        <v>34</v>
      </c>
      <c r="S337" s="158">
        <v>1</v>
      </c>
      <c r="T337" s="103" t="s">
        <v>110</v>
      </c>
      <c r="U337" s="160" t="s">
        <v>96</v>
      </c>
      <c r="V337" s="160" t="s">
        <v>571</v>
      </c>
      <c r="W337" s="160" t="s">
        <v>101</v>
      </c>
      <c r="X337" s="160" t="s">
        <v>101</v>
      </c>
    </row>
    <row r="338" spans="1:24" ht="81">
      <c r="A338" s="155">
        <f>A337+1</f>
        <v>336</v>
      </c>
      <c r="B338" s="160" t="s">
        <v>539</v>
      </c>
      <c r="C338" s="159">
        <v>2012</v>
      </c>
      <c r="D338" s="160" t="s">
        <v>106</v>
      </c>
      <c r="E338" s="160" t="s">
        <v>131</v>
      </c>
      <c r="F338" s="268" t="s">
        <v>573</v>
      </c>
      <c r="G338" s="160" t="s">
        <v>82</v>
      </c>
      <c r="H338" s="161" t="s">
        <v>83</v>
      </c>
      <c r="I338" s="160" t="s">
        <v>71</v>
      </c>
      <c r="J338" s="160" t="s">
        <v>109</v>
      </c>
      <c r="K338" s="240" t="s">
        <v>34</v>
      </c>
      <c r="L338" s="241" t="s">
        <v>34</v>
      </c>
      <c r="M338" s="241" t="s">
        <v>34</v>
      </c>
      <c r="N338" s="241" t="s">
        <v>34</v>
      </c>
      <c r="O338" s="241" t="s">
        <v>34</v>
      </c>
      <c r="P338" s="241" t="s">
        <v>34</v>
      </c>
      <c r="Q338" s="159" t="s">
        <v>34</v>
      </c>
      <c r="R338" s="100" t="s">
        <v>34</v>
      </c>
      <c r="S338" s="158">
        <v>1</v>
      </c>
      <c r="T338" s="103" t="s">
        <v>110</v>
      </c>
      <c r="U338" s="160" t="s">
        <v>96</v>
      </c>
      <c r="V338" s="160" t="s">
        <v>571</v>
      </c>
      <c r="W338" s="160" t="s">
        <v>401</v>
      </c>
      <c r="X338" s="160" t="s">
        <v>401</v>
      </c>
    </row>
    <row r="339" spans="1:24" ht="41.25">
      <c r="A339" s="155">
        <f>A338+1</f>
        <v>337</v>
      </c>
      <c r="B339" s="160" t="s">
        <v>539</v>
      </c>
      <c r="C339" s="159">
        <v>2012</v>
      </c>
      <c r="D339" s="160" t="s">
        <v>106</v>
      </c>
      <c r="E339" s="160" t="s">
        <v>131</v>
      </c>
      <c r="F339" s="268" t="s">
        <v>574</v>
      </c>
      <c r="G339" s="157" t="s">
        <v>31</v>
      </c>
      <c r="H339" s="156" t="s">
        <v>42</v>
      </c>
      <c r="I339" s="160" t="s">
        <v>71</v>
      </c>
      <c r="J339" s="160" t="s">
        <v>109</v>
      </c>
      <c r="K339" s="240" t="s">
        <v>48</v>
      </c>
      <c r="L339" s="241" t="s">
        <v>34</v>
      </c>
      <c r="M339" s="241" t="s">
        <v>34</v>
      </c>
      <c r="N339" s="241" t="s">
        <v>34</v>
      </c>
      <c r="O339" s="241" t="s">
        <v>34</v>
      </c>
      <c r="P339" s="241" t="s">
        <v>34</v>
      </c>
      <c r="Q339" s="159" t="s">
        <v>34</v>
      </c>
      <c r="R339" s="100" t="s">
        <v>34</v>
      </c>
      <c r="S339" s="158">
        <v>1</v>
      </c>
      <c r="T339" s="103" t="s">
        <v>110</v>
      </c>
      <c r="U339" s="160" t="s">
        <v>96</v>
      </c>
      <c r="V339" s="160" t="s">
        <v>571</v>
      </c>
      <c r="W339" s="157" t="s">
        <v>42</v>
      </c>
      <c r="X339" s="157" t="s">
        <v>42</v>
      </c>
    </row>
    <row r="340" spans="1:24" ht="41.25">
      <c r="A340" s="155">
        <f>A339+1</f>
        <v>338</v>
      </c>
      <c r="B340" s="160" t="s">
        <v>539</v>
      </c>
      <c r="C340" s="159">
        <v>2012</v>
      </c>
      <c r="D340" s="160" t="s">
        <v>106</v>
      </c>
      <c r="E340" s="160" t="s">
        <v>131</v>
      </c>
      <c r="F340" s="268" t="s">
        <v>575</v>
      </c>
      <c r="G340" s="157" t="s">
        <v>31</v>
      </c>
      <c r="H340" s="156" t="s">
        <v>42</v>
      </c>
      <c r="I340" s="160" t="s">
        <v>71</v>
      </c>
      <c r="J340" s="160" t="s">
        <v>109</v>
      </c>
      <c r="K340" s="240" t="s">
        <v>34</v>
      </c>
      <c r="L340" s="241" t="s">
        <v>34</v>
      </c>
      <c r="M340" s="241" t="s">
        <v>34</v>
      </c>
      <c r="N340" s="241" t="s">
        <v>34</v>
      </c>
      <c r="O340" s="241" t="s">
        <v>34</v>
      </c>
      <c r="P340" s="241" t="s">
        <v>34</v>
      </c>
      <c r="Q340" s="159" t="s">
        <v>34</v>
      </c>
      <c r="R340" s="100" t="s">
        <v>34</v>
      </c>
      <c r="S340" s="158">
        <v>1</v>
      </c>
      <c r="T340" s="103" t="s">
        <v>110</v>
      </c>
      <c r="U340" s="160" t="s">
        <v>96</v>
      </c>
      <c r="V340" s="160" t="s">
        <v>571</v>
      </c>
      <c r="W340" s="157" t="s">
        <v>42</v>
      </c>
      <c r="X340" s="157" t="s">
        <v>42</v>
      </c>
    </row>
    <row r="341" spans="1:24" ht="41.25">
      <c r="A341" s="155">
        <f>A340+1</f>
        <v>339</v>
      </c>
      <c r="B341" s="160" t="s">
        <v>539</v>
      </c>
      <c r="C341" s="159">
        <v>2012</v>
      </c>
      <c r="D341" s="160" t="s">
        <v>106</v>
      </c>
      <c r="E341" s="160" t="s">
        <v>131</v>
      </c>
      <c r="F341" s="268" t="s">
        <v>576</v>
      </c>
      <c r="G341" s="157" t="s">
        <v>31</v>
      </c>
      <c r="H341" s="161" t="s">
        <v>39</v>
      </c>
      <c r="I341" s="160" t="s">
        <v>71</v>
      </c>
      <c r="J341" s="160" t="s">
        <v>109</v>
      </c>
      <c r="K341" s="240" t="s">
        <v>34</v>
      </c>
      <c r="L341" s="241" t="s">
        <v>34</v>
      </c>
      <c r="M341" s="241" t="s">
        <v>34</v>
      </c>
      <c r="N341" s="241" t="s">
        <v>34</v>
      </c>
      <c r="O341" s="241" t="s">
        <v>34</v>
      </c>
      <c r="P341" s="241" t="s">
        <v>34</v>
      </c>
      <c r="Q341" s="159" t="s">
        <v>34</v>
      </c>
      <c r="R341" s="100" t="s">
        <v>34</v>
      </c>
      <c r="S341" s="158">
        <v>1</v>
      </c>
      <c r="T341" s="103" t="s">
        <v>110</v>
      </c>
      <c r="U341" s="160" t="s">
        <v>96</v>
      </c>
      <c r="V341" s="160" t="s">
        <v>571</v>
      </c>
      <c r="W341" s="160" t="s">
        <v>92</v>
      </c>
      <c r="X341" s="160" t="s">
        <v>92</v>
      </c>
    </row>
    <row r="342" spans="1:24" ht="41.25">
      <c r="A342" s="155">
        <f>A341+1</f>
        <v>340</v>
      </c>
      <c r="B342" s="160" t="s">
        <v>539</v>
      </c>
      <c r="C342" s="159">
        <v>2012</v>
      </c>
      <c r="D342" s="160" t="s">
        <v>106</v>
      </c>
      <c r="E342" s="160" t="s">
        <v>131</v>
      </c>
      <c r="F342" s="268" t="s">
        <v>577</v>
      </c>
      <c r="G342" s="157" t="s">
        <v>31</v>
      </c>
      <c r="H342" s="161" t="s">
        <v>39</v>
      </c>
      <c r="I342" s="160" t="s">
        <v>71</v>
      </c>
      <c r="J342" s="160" t="s">
        <v>109</v>
      </c>
      <c r="K342" s="240" t="s">
        <v>34</v>
      </c>
      <c r="L342" s="241" t="s">
        <v>34</v>
      </c>
      <c r="M342" s="241" t="s">
        <v>34</v>
      </c>
      <c r="N342" s="241" t="s">
        <v>34</v>
      </c>
      <c r="O342" s="241" t="s">
        <v>34</v>
      </c>
      <c r="P342" s="241" t="s">
        <v>34</v>
      </c>
      <c r="Q342" s="159" t="s">
        <v>34</v>
      </c>
      <c r="R342" s="100" t="s">
        <v>34</v>
      </c>
      <c r="S342" s="158">
        <v>1</v>
      </c>
      <c r="T342" s="103" t="s">
        <v>110</v>
      </c>
      <c r="U342" s="160" t="s">
        <v>96</v>
      </c>
      <c r="V342" s="160" t="s">
        <v>571</v>
      </c>
      <c r="W342" s="160" t="s">
        <v>92</v>
      </c>
      <c r="X342" s="160" t="s">
        <v>92</v>
      </c>
    </row>
    <row r="343" spans="1:24" ht="41.25">
      <c r="A343" s="155">
        <f>A342+1</f>
        <v>341</v>
      </c>
      <c r="B343" s="160" t="s">
        <v>539</v>
      </c>
      <c r="C343" s="159">
        <v>2012</v>
      </c>
      <c r="D343" s="160" t="s">
        <v>106</v>
      </c>
      <c r="E343" s="160" t="s">
        <v>131</v>
      </c>
      <c r="F343" s="268" t="s">
        <v>578</v>
      </c>
      <c r="G343" s="157" t="s">
        <v>31</v>
      </c>
      <c r="H343" s="156" t="s">
        <v>50</v>
      </c>
      <c r="I343" s="157" t="s">
        <v>71</v>
      </c>
      <c r="J343" s="157" t="s">
        <v>109</v>
      </c>
      <c r="K343" s="238" t="s">
        <v>34</v>
      </c>
      <c r="L343" s="239" t="s">
        <v>34</v>
      </c>
      <c r="M343" s="239" t="s">
        <v>34</v>
      </c>
      <c r="N343" s="239" t="s">
        <v>34</v>
      </c>
      <c r="O343" s="239" t="s">
        <v>34</v>
      </c>
      <c r="P343" s="239" t="s">
        <v>34</v>
      </c>
      <c r="Q343" s="159" t="s">
        <v>48</v>
      </c>
      <c r="R343" s="100" t="s">
        <v>48</v>
      </c>
      <c r="S343" s="158">
        <v>1</v>
      </c>
      <c r="T343" s="103" t="s">
        <v>110</v>
      </c>
      <c r="U343" s="160" t="s">
        <v>96</v>
      </c>
      <c r="V343" s="160" t="s">
        <v>571</v>
      </c>
      <c r="W343" s="157" t="s">
        <v>42</v>
      </c>
      <c r="X343" s="157" t="s">
        <v>50</v>
      </c>
    </row>
    <row r="344" spans="1:24" ht="81">
      <c r="A344" s="155">
        <f>A343+1</f>
        <v>342</v>
      </c>
      <c r="B344" s="160" t="s">
        <v>539</v>
      </c>
      <c r="C344" s="159">
        <v>2012</v>
      </c>
      <c r="D344" s="160" t="s">
        <v>139</v>
      </c>
      <c r="E344" s="160" t="s">
        <v>140</v>
      </c>
      <c r="F344" s="268" t="s">
        <v>579</v>
      </c>
      <c r="G344" s="160" t="s">
        <v>82</v>
      </c>
      <c r="H344" s="161" t="s">
        <v>83</v>
      </c>
      <c r="I344" s="160" t="s">
        <v>71</v>
      </c>
      <c r="J344" s="160" t="s">
        <v>142</v>
      </c>
      <c r="K344" s="240" t="s">
        <v>34</v>
      </c>
      <c r="L344" s="241" t="s">
        <v>34</v>
      </c>
      <c r="M344" s="241" t="s">
        <v>34</v>
      </c>
      <c r="N344" s="241" t="s">
        <v>34</v>
      </c>
      <c r="O344" s="241" t="s">
        <v>34</v>
      </c>
      <c r="P344" s="241" t="s">
        <v>34</v>
      </c>
      <c r="Q344" s="159" t="s">
        <v>34</v>
      </c>
      <c r="R344" s="100" t="s">
        <v>34</v>
      </c>
      <c r="S344" s="158">
        <v>1</v>
      </c>
      <c r="T344" s="103" t="s">
        <v>143</v>
      </c>
      <c r="U344" s="160" t="s">
        <v>139</v>
      </c>
      <c r="V344" s="160" t="s">
        <v>144</v>
      </c>
      <c r="W344" s="160" t="s">
        <v>401</v>
      </c>
      <c r="X344" s="160" t="s">
        <v>401</v>
      </c>
    </row>
    <row r="345" spans="1:24" ht="81">
      <c r="A345" s="155">
        <f>A344+1</f>
        <v>343</v>
      </c>
      <c r="B345" s="160" t="s">
        <v>539</v>
      </c>
      <c r="C345" s="159">
        <v>2012</v>
      </c>
      <c r="D345" s="160" t="s">
        <v>139</v>
      </c>
      <c r="E345" s="160" t="s">
        <v>140</v>
      </c>
      <c r="F345" s="268" t="s">
        <v>580</v>
      </c>
      <c r="G345" s="157" t="s">
        <v>82</v>
      </c>
      <c r="H345" s="161" t="s">
        <v>83</v>
      </c>
      <c r="I345" s="160" t="s">
        <v>71</v>
      </c>
      <c r="J345" s="160" t="s">
        <v>142</v>
      </c>
      <c r="K345" s="240" t="s">
        <v>34</v>
      </c>
      <c r="L345" s="241" t="s">
        <v>34</v>
      </c>
      <c r="M345" s="241" t="s">
        <v>34</v>
      </c>
      <c r="N345" s="241" t="s">
        <v>34</v>
      </c>
      <c r="O345" s="241" t="s">
        <v>34</v>
      </c>
      <c r="P345" s="241" t="s">
        <v>34</v>
      </c>
      <c r="Q345" s="159" t="s">
        <v>34</v>
      </c>
      <c r="R345" s="100" t="s">
        <v>34</v>
      </c>
      <c r="S345" s="158">
        <v>1</v>
      </c>
      <c r="T345" s="103" t="s">
        <v>143</v>
      </c>
      <c r="U345" s="160" t="s">
        <v>139</v>
      </c>
      <c r="V345" s="160" t="s">
        <v>483</v>
      </c>
      <c r="W345" s="160" t="s">
        <v>188</v>
      </c>
      <c r="X345" s="160" t="s">
        <v>188</v>
      </c>
    </row>
    <row r="346" spans="1:24" ht="81">
      <c r="A346" s="155">
        <f>A345+1</f>
        <v>344</v>
      </c>
      <c r="B346" s="160" t="s">
        <v>539</v>
      </c>
      <c r="C346" s="159">
        <v>2012</v>
      </c>
      <c r="D346" s="160" t="s">
        <v>139</v>
      </c>
      <c r="E346" s="160" t="s">
        <v>140</v>
      </c>
      <c r="F346" s="268" t="s">
        <v>581</v>
      </c>
      <c r="G346" s="157" t="s">
        <v>82</v>
      </c>
      <c r="H346" s="161" t="s">
        <v>83</v>
      </c>
      <c r="I346" s="160" t="s">
        <v>71</v>
      </c>
      <c r="J346" s="160" t="s">
        <v>142</v>
      </c>
      <c r="K346" s="240" t="s">
        <v>34</v>
      </c>
      <c r="L346" s="241" t="s">
        <v>34</v>
      </c>
      <c r="M346" s="241" t="s">
        <v>34</v>
      </c>
      <c r="N346" s="241" t="s">
        <v>34</v>
      </c>
      <c r="O346" s="241" t="s">
        <v>34</v>
      </c>
      <c r="P346" s="241" t="s">
        <v>34</v>
      </c>
      <c r="Q346" s="159" t="s">
        <v>34</v>
      </c>
      <c r="R346" s="100" t="s">
        <v>34</v>
      </c>
      <c r="S346" s="158">
        <v>1</v>
      </c>
      <c r="T346" s="103" t="s">
        <v>143</v>
      </c>
      <c r="U346" s="160" t="s">
        <v>139</v>
      </c>
      <c r="V346" s="160" t="s">
        <v>483</v>
      </c>
      <c r="W346" s="160" t="s">
        <v>101</v>
      </c>
      <c r="X346" s="160" t="s">
        <v>101</v>
      </c>
    </row>
    <row r="347" spans="1:24" ht="81">
      <c r="A347" s="155">
        <f>A346+1</f>
        <v>345</v>
      </c>
      <c r="B347" s="160" t="s">
        <v>539</v>
      </c>
      <c r="C347" s="159">
        <v>2012</v>
      </c>
      <c r="D347" s="160" t="s">
        <v>139</v>
      </c>
      <c r="E347" s="160" t="s">
        <v>140</v>
      </c>
      <c r="F347" s="268" t="s">
        <v>582</v>
      </c>
      <c r="G347" s="157" t="s">
        <v>82</v>
      </c>
      <c r="H347" s="161" t="s">
        <v>83</v>
      </c>
      <c r="I347" s="160" t="s">
        <v>71</v>
      </c>
      <c r="J347" s="160" t="s">
        <v>142</v>
      </c>
      <c r="K347" s="240" t="s">
        <v>34</v>
      </c>
      <c r="L347" s="241" t="s">
        <v>34</v>
      </c>
      <c r="M347" s="241" t="s">
        <v>34</v>
      </c>
      <c r="N347" s="241" t="s">
        <v>34</v>
      </c>
      <c r="O347" s="241" t="s">
        <v>34</v>
      </c>
      <c r="P347" s="241" t="s">
        <v>34</v>
      </c>
      <c r="Q347" s="159" t="s">
        <v>34</v>
      </c>
      <c r="R347" s="100" t="s">
        <v>34</v>
      </c>
      <c r="S347" s="158">
        <v>1</v>
      </c>
      <c r="T347" s="103" t="s">
        <v>143</v>
      </c>
      <c r="U347" s="160" t="s">
        <v>139</v>
      </c>
      <c r="V347" s="160" t="s">
        <v>483</v>
      </c>
      <c r="W347" s="160" t="s">
        <v>101</v>
      </c>
      <c r="X347" s="160" t="s">
        <v>101</v>
      </c>
    </row>
    <row r="348" spans="1:24" ht="81">
      <c r="A348" s="155">
        <f>A347+1</f>
        <v>346</v>
      </c>
      <c r="B348" s="160" t="s">
        <v>539</v>
      </c>
      <c r="C348" s="159">
        <v>2012</v>
      </c>
      <c r="D348" s="160" t="s">
        <v>139</v>
      </c>
      <c r="E348" s="160" t="s">
        <v>140</v>
      </c>
      <c r="F348" s="268" t="s">
        <v>583</v>
      </c>
      <c r="G348" s="157" t="s">
        <v>82</v>
      </c>
      <c r="H348" s="161" t="s">
        <v>83</v>
      </c>
      <c r="I348" s="160" t="s">
        <v>71</v>
      </c>
      <c r="J348" s="160" t="s">
        <v>142</v>
      </c>
      <c r="K348" s="240" t="s">
        <v>34</v>
      </c>
      <c r="L348" s="241" t="s">
        <v>34</v>
      </c>
      <c r="M348" s="241" t="s">
        <v>34</v>
      </c>
      <c r="N348" s="241" t="s">
        <v>34</v>
      </c>
      <c r="O348" s="241" t="s">
        <v>34</v>
      </c>
      <c r="P348" s="241" t="s">
        <v>34</v>
      </c>
      <c r="Q348" s="159" t="s">
        <v>34</v>
      </c>
      <c r="R348" s="100" t="s">
        <v>34</v>
      </c>
      <c r="S348" s="158">
        <v>1</v>
      </c>
      <c r="T348" s="103" t="s">
        <v>143</v>
      </c>
      <c r="U348" s="160" t="s">
        <v>139</v>
      </c>
      <c r="V348" s="160" t="s">
        <v>483</v>
      </c>
      <c r="W348" s="160" t="s">
        <v>101</v>
      </c>
      <c r="X348" s="160" t="s">
        <v>101</v>
      </c>
    </row>
    <row r="349" spans="1:24" ht="41.25">
      <c r="A349" s="155">
        <f>A348+1</f>
        <v>347</v>
      </c>
      <c r="B349" s="160" t="s">
        <v>539</v>
      </c>
      <c r="C349" s="159">
        <v>2012</v>
      </c>
      <c r="D349" s="160" t="s">
        <v>139</v>
      </c>
      <c r="E349" s="160" t="s">
        <v>140</v>
      </c>
      <c r="F349" s="268" t="s">
        <v>584</v>
      </c>
      <c r="G349" s="157" t="s">
        <v>31</v>
      </c>
      <c r="H349" s="156" t="s">
        <v>42</v>
      </c>
      <c r="I349" s="160" t="s">
        <v>71</v>
      </c>
      <c r="J349" s="160" t="s">
        <v>142</v>
      </c>
      <c r="K349" s="240" t="s">
        <v>34</v>
      </c>
      <c r="L349" s="241" t="s">
        <v>34</v>
      </c>
      <c r="M349" s="241" t="s">
        <v>34</v>
      </c>
      <c r="N349" s="241" t="s">
        <v>34</v>
      </c>
      <c r="O349" s="241" t="s">
        <v>34</v>
      </c>
      <c r="P349" s="241" t="s">
        <v>34</v>
      </c>
      <c r="Q349" s="159" t="s">
        <v>34</v>
      </c>
      <c r="R349" s="100" t="s">
        <v>34</v>
      </c>
      <c r="S349" s="158">
        <v>1</v>
      </c>
      <c r="T349" s="103" t="s">
        <v>143</v>
      </c>
      <c r="U349" s="160" t="s">
        <v>139</v>
      </c>
      <c r="V349" s="160" t="s">
        <v>483</v>
      </c>
      <c r="W349" s="157" t="s">
        <v>42</v>
      </c>
      <c r="X349" s="157" t="s">
        <v>42</v>
      </c>
    </row>
    <row r="350" spans="1:24" ht="41.25">
      <c r="A350" s="155">
        <f>A349+1</f>
        <v>348</v>
      </c>
      <c r="B350" s="160" t="s">
        <v>539</v>
      </c>
      <c r="C350" s="159">
        <v>2012</v>
      </c>
      <c r="D350" s="160" t="s">
        <v>139</v>
      </c>
      <c r="E350" s="160" t="s">
        <v>156</v>
      </c>
      <c r="F350" s="268" t="s">
        <v>585</v>
      </c>
      <c r="G350" s="157" t="s">
        <v>31</v>
      </c>
      <c r="H350" s="156" t="s">
        <v>42</v>
      </c>
      <c r="I350" s="160" t="s">
        <v>71</v>
      </c>
      <c r="J350" s="160" t="s">
        <v>142</v>
      </c>
      <c r="K350" s="240" t="s">
        <v>34</v>
      </c>
      <c r="L350" s="241" t="s">
        <v>34</v>
      </c>
      <c r="M350" s="241" t="s">
        <v>48</v>
      </c>
      <c r="N350" s="241" t="s">
        <v>34</v>
      </c>
      <c r="O350" s="241" t="s">
        <v>34</v>
      </c>
      <c r="P350" s="241" t="s">
        <v>34</v>
      </c>
      <c r="Q350" s="159" t="s">
        <v>34</v>
      </c>
      <c r="R350" s="100" t="s">
        <v>34</v>
      </c>
      <c r="S350" s="158">
        <v>1</v>
      </c>
      <c r="T350" s="103" t="s">
        <v>143</v>
      </c>
      <c r="U350" s="160" t="s">
        <v>139</v>
      </c>
      <c r="V350" s="160" t="s">
        <v>586</v>
      </c>
      <c r="W350" s="157" t="s">
        <v>42</v>
      </c>
      <c r="X350" s="157" t="s">
        <v>42</v>
      </c>
    </row>
    <row r="351" spans="1:24" ht="41.25">
      <c r="A351" s="155">
        <f>A350+1</f>
        <v>349</v>
      </c>
      <c r="B351" s="160" t="s">
        <v>539</v>
      </c>
      <c r="C351" s="159">
        <v>2012</v>
      </c>
      <c r="D351" s="160" t="s">
        <v>139</v>
      </c>
      <c r="E351" s="160" t="s">
        <v>156</v>
      </c>
      <c r="F351" s="268" t="s">
        <v>587</v>
      </c>
      <c r="G351" s="157" t="s">
        <v>31</v>
      </c>
      <c r="H351" s="161" t="s">
        <v>39</v>
      </c>
      <c r="I351" s="160" t="s">
        <v>71</v>
      </c>
      <c r="J351" s="160" t="s">
        <v>142</v>
      </c>
      <c r="K351" s="240" t="s">
        <v>34</v>
      </c>
      <c r="L351" s="241" t="s">
        <v>34</v>
      </c>
      <c r="M351" s="241" t="s">
        <v>34</v>
      </c>
      <c r="N351" s="241" t="s">
        <v>34</v>
      </c>
      <c r="O351" s="241" t="s">
        <v>34</v>
      </c>
      <c r="P351" s="241" t="s">
        <v>34</v>
      </c>
      <c r="Q351" s="159" t="s">
        <v>34</v>
      </c>
      <c r="R351" s="100" t="s">
        <v>34</v>
      </c>
      <c r="S351" s="158">
        <v>1</v>
      </c>
      <c r="T351" s="103" t="s">
        <v>143</v>
      </c>
      <c r="U351" s="160" t="s">
        <v>139</v>
      </c>
      <c r="V351" s="160" t="s">
        <v>586</v>
      </c>
      <c r="W351" s="160" t="s">
        <v>92</v>
      </c>
      <c r="X351" s="160" t="s">
        <v>92</v>
      </c>
    </row>
    <row r="352" spans="1:24" ht="81">
      <c r="A352" s="155">
        <f>A351+1</f>
        <v>350</v>
      </c>
      <c r="B352" s="160" t="s">
        <v>539</v>
      </c>
      <c r="C352" s="159">
        <v>2012</v>
      </c>
      <c r="D352" s="160" t="s">
        <v>139</v>
      </c>
      <c r="E352" s="160" t="s">
        <v>156</v>
      </c>
      <c r="F352" s="268" t="s">
        <v>588</v>
      </c>
      <c r="G352" s="157" t="s">
        <v>82</v>
      </c>
      <c r="H352" s="161" t="s">
        <v>83</v>
      </c>
      <c r="I352" s="160" t="s">
        <v>71</v>
      </c>
      <c r="J352" s="160" t="s">
        <v>142</v>
      </c>
      <c r="K352" s="240" t="s">
        <v>34</v>
      </c>
      <c r="L352" s="241" t="s">
        <v>34</v>
      </c>
      <c r="M352" s="241" t="s">
        <v>34</v>
      </c>
      <c r="N352" s="241" t="s">
        <v>34</v>
      </c>
      <c r="O352" s="241" t="s">
        <v>34</v>
      </c>
      <c r="P352" s="241" t="s">
        <v>34</v>
      </c>
      <c r="Q352" s="159" t="s">
        <v>34</v>
      </c>
      <c r="R352" s="100" t="s">
        <v>34</v>
      </c>
      <c r="S352" s="158">
        <v>1</v>
      </c>
      <c r="T352" s="103" t="s">
        <v>143</v>
      </c>
      <c r="U352" s="160" t="s">
        <v>139</v>
      </c>
      <c r="V352" s="160" t="s">
        <v>586</v>
      </c>
      <c r="W352" s="160" t="s">
        <v>101</v>
      </c>
      <c r="X352" s="160" t="s">
        <v>101</v>
      </c>
    </row>
    <row r="353" spans="1:24" ht="41.25">
      <c r="A353" s="155">
        <f>A352+1</f>
        <v>351</v>
      </c>
      <c r="B353" s="160" t="s">
        <v>539</v>
      </c>
      <c r="C353" s="159">
        <v>2012</v>
      </c>
      <c r="D353" s="160" t="s">
        <v>139</v>
      </c>
      <c r="E353" s="160" t="s">
        <v>156</v>
      </c>
      <c r="F353" s="268" t="s">
        <v>589</v>
      </c>
      <c r="G353" s="157" t="s">
        <v>31</v>
      </c>
      <c r="H353" s="156" t="s">
        <v>42</v>
      </c>
      <c r="I353" s="160" t="s">
        <v>71</v>
      </c>
      <c r="J353" s="160" t="s">
        <v>142</v>
      </c>
      <c r="K353" s="240" t="s">
        <v>34</v>
      </c>
      <c r="L353" s="241" t="s">
        <v>34</v>
      </c>
      <c r="M353" s="241" t="s">
        <v>34</v>
      </c>
      <c r="N353" s="241" t="s">
        <v>34</v>
      </c>
      <c r="O353" s="241" t="s">
        <v>34</v>
      </c>
      <c r="P353" s="241" t="s">
        <v>34</v>
      </c>
      <c r="Q353" s="159" t="s">
        <v>34</v>
      </c>
      <c r="R353" s="100" t="s">
        <v>34</v>
      </c>
      <c r="S353" s="158">
        <v>1</v>
      </c>
      <c r="T353" s="103" t="s">
        <v>143</v>
      </c>
      <c r="U353" s="160" t="s">
        <v>139</v>
      </c>
      <c r="V353" s="160" t="s">
        <v>586</v>
      </c>
      <c r="W353" s="157" t="s">
        <v>42</v>
      </c>
      <c r="X353" s="157" t="s">
        <v>42</v>
      </c>
    </row>
    <row r="354" spans="1:24" ht="81">
      <c r="A354" s="155">
        <f>A353+1</f>
        <v>352</v>
      </c>
      <c r="B354" s="160" t="s">
        <v>539</v>
      </c>
      <c r="C354" s="159">
        <v>2012</v>
      </c>
      <c r="D354" s="160" t="s">
        <v>139</v>
      </c>
      <c r="E354" s="160" t="s">
        <v>156</v>
      </c>
      <c r="F354" s="268" t="s">
        <v>590</v>
      </c>
      <c r="G354" s="157" t="s">
        <v>82</v>
      </c>
      <c r="H354" s="161" t="s">
        <v>83</v>
      </c>
      <c r="I354" s="160" t="s">
        <v>71</v>
      </c>
      <c r="J354" s="160" t="s">
        <v>142</v>
      </c>
      <c r="K354" s="240" t="s">
        <v>34</v>
      </c>
      <c r="L354" s="241" t="s">
        <v>34</v>
      </c>
      <c r="M354" s="241" t="s">
        <v>34</v>
      </c>
      <c r="N354" s="241" t="s">
        <v>34</v>
      </c>
      <c r="O354" s="241" t="s">
        <v>34</v>
      </c>
      <c r="P354" s="241" t="s">
        <v>34</v>
      </c>
      <c r="Q354" s="159" t="s">
        <v>34</v>
      </c>
      <c r="R354" s="100" t="s">
        <v>34</v>
      </c>
      <c r="S354" s="158">
        <v>1</v>
      </c>
      <c r="T354" s="103" t="s">
        <v>143</v>
      </c>
      <c r="U354" s="160" t="s">
        <v>139</v>
      </c>
      <c r="V354" s="160" t="s">
        <v>586</v>
      </c>
      <c r="W354" s="160" t="s">
        <v>101</v>
      </c>
      <c r="X354" s="160" t="s">
        <v>101</v>
      </c>
    </row>
    <row r="355" spans="1:24" ht="41.25">
      <c r="A355" s="155">
        <f>A354+1</f>
        <v>353</v>
      </c>
      <c r="B355" s="160" t="s">
        <v>539</v>
      </c>
      <c r="C355" s="159">
        <v>2012</v>
      </c>
      <c r="D355" s="160" t="s">
        <v>139</v>
      </c>
      <c r="E355" s="160" t="s">
        <v>156</v>
      </c>
      <c r="F355" s="268" t="s">
        <v>591</v>
      </c>
      <c r="G355" s="157" t="s">
        <v>31</v>
      </c>
      <c r="H355" s="161" t="s">
        <v>39</v>
      </c>
      <c r="I355" s="160" t="s">
        <v>71</v>
      </c>
      <c r="J355" s="160" t="s">
        <v>142</v>
      </c>
      <c r="K355" s="240" t="s">
        <v>34</v>
      </c>
      <c r="L355" s="241" t="s">
        <v>34</v>
      </c>
      <c r="M355" s="241" t="s">
        <v>34</v>
      </c>
      <c r="N355" s="241" t="s">
        <v>34</v>
      </c>
      <c r="O355" s="241" t="s">
        <v>34</v>
      </c>
      <c r="P355" s="241" t="s">
        <v>34</v>
      </c>
      <c r="Q355" s="159" t="s">
        <v>34</v>
      </c>
      <c r="R355" s="100" t="s">
        <v>34</v>
      </c>
      <c r="S355" s="158">
        <v>1</v>
      </c>
      <c r="T355" s="103" t="s">
        <v>143</v>
      </c>
      <c r="U355" s="160" t="s">
        <v>139</v>
      </c>
      <c r="V355" s="160" t="s">
        <v>586</v>
      </c>
      <c r="W355" s="160" t="s">
        <v>92</v>
      </c>
      <c r="X355" s="160" t="s">
        <v>92</v>
      </c>
    </row>
    <row r="356" spans="1:24" ht="30.75">
      <c r="A356" s="155">
        <f>A355+1</f>
        <v>354</v>
      </c>
      <c r="B356" s="160" t="s">
        <v>539</v>
      </c>
      <c r="C356" s="159">
        <v>2012</v>
      </c>
      <c r="D356" s="160" t="s">
        <v>162</v>
      </c>
      <c r="E356" s="160" t="s">
        <v>162</v>
      </c>
      <c r="F356" s="268" t="s">
        <v>592</v>
      </c>
      <c r="G356" s="157" t="s">
        <v>119</v>
      </c>
      <c r="H356" s="156" t="s">
        <v>120</v>
      </c>
      <c r="I356" s="160" t="s">
        <v>164</v>
      </c>
      <c r="J356" s="160" t="s">
        <v>15</v>
      </c>
      <c r="K356" s="240" t="s">
        <v>34</v>
      </c>
      <c r="L356" s="241" t="s">
        <v>34</v>
      </c>
      <c r="M356" s="241" t="s">
        <v>48</v>
      </c>
      <c r="N356" s="241" t="s">
        <v>34</v>
      </c>
      <c r="O356" s="241" t="s">
        <v>34</v>
      </c>
      <c r="P356" s="241" t="s">
        <v>34</v>
      </c>
      <c r="Q356" s="159" t="s">
        <v>34</v>
      </c>
      <c r="R356" s="100" t="s">
        <v>34</v>
      </c>
      <c r="S356" s="163">
        <v>1</v>
      </c>
      <c r="T356" s="103" t="s">
        <v>165</v>
      </c>
      <c r="U356" s="160" t="s">
        <v>166</v>
      </c>
      <c r="V356" s="160" t="s">
        <v>162</v>
      </c>
      <c r="W356" s="157" t="s">
        <v>42</v>
      </c>
      <c r="X356" s="157" t="s">
        <v>42</v>
      </c>
    </row>
    <row r="357" spans="1:24" ht="20.25">
      <c r="A357" s="155">
        <f>A356+1</f>
        <v>355</v>
      </c>
      <c r="B357" s="160" t="s">
        <v>539</v>
      </c>
      <c r="C357" s="159">
        <v>2012</v>
      </c>
      <c r="D357" s="160" t="s">
        <v>162</v>
      </c>
      <c r="E357" s="160" t="s">
        <v>162</v>
      </c>
      <c r="F357" s="268" t="s">
        <v>593</v>
      </c>
      <c r="G357" s="157" t="s">
        <v>31</v>
      </c>
      <c r="H357" s="161" t="s">
        <v>39</v>
      </c>
      <c r="I357" s="160" t="s">
        <v>164</v>
      </c>
      <c r="J357" s="160" t="s">
        <v>15</v>
      </c>
      <c r="K357" s="240" t="s">
        <v>34</v>
      </c>
      <c r="L357" s="241" t="s">
        <v>34</v>
      </c>
      <c r="M357" s="241" t="s">
        <v>48</v>
      </c>
      <c r="N357" s="241" t="s">
        <v>34</v>
      </c>
      <c r="O357" s="241" t="s">
        <v>34</v>
      </c>
      <c r="P357" s="241" t="s">
        <v>34</v>
      </c>
      <c r="Q357" s="159" t="s">
        <v>34</v>
      </c>
      <c r="R357" s="100" t="s">
        <v>34</v>
      </c>
      <c r="S357" s="163">
        <v>1</v>
      </c>
      <c r="T357" s="103" t="s">
        <v>165</v>
      </c>
      <c r="U357" s="160" t="s">
        <v>166</v>
      </c>
      <c r="V357" s="160" t="s">
        <v>162</v>
      </c>
      <c r="W357" s="160" t="s">
        <v>92</v>
      </c>
      <c r="X357" s="160" t="s">
        <v>92</v>
      </c>
    </row>
    <row r="358" spans="1:24" ht="30.75">
      <c r="A358" s="155">
        <f>A357+1</f>
        <v>356</v>
      </c>
      <c r="B358" s="160" t="s">
        <v>539</v>
      </c>
      <c r="C358" s="159">
        <v>2012</v>
      </c>
      <c r="D358" s="160" t="s">
        <v>162</v>
      </c>
      <c r="E358" s="160" t="s">
        <v>162</v>
      </c>
      <c r="F358" s="268" t="s">
        <v>594</v>
      </c>
      <c r="G358" s="157" t="s">
        <v>31</v>
      </c>
      <c r="H358" s="161" t="s">
        <v>39</v>
      </c>
      <c r="I358" s="160" t="s">
        <v>164</v>
      </c>
      <c r="J358" s="160" t="s">
        <v>15</v>
      </c>
      <c r="K358" s="240" t="s">
        <v>34</v>
      </c>
      <c r="L358" s="241" t="s">
        <v>34</v>
      </c>
      <c r="M358" s="241" t="s">
        <v>48</v>
      </c>
      <c r="N358" s="241" t="s">
        <v>48</v>
      </c>
      <c r="O358" s="241" t="s">
        <v>34</v>
      </c>
      <c r="P358" s="241" t="s">
        <v>34</v>
      </c>
      <c r="Q358" s="159" t="s">
        <v>34</v>
      </c>
      <c r="R358" s="100" t="s">
        <v>34</v>
      </c>
      <c r="S358" s="163">
        <v>1</v>
      </c>
      <c r="T358" s="103" t="s">
        <v>165</v>
      </c>
      <c r="U358" s="160" t="s">
        <v>166</v>
      </c>
      <c r="V358" s="160" t="s">
        <v>162</v>
      </c>
      <c r="W358" s="160" t="s">
        <v>92</v>
      </c>
      <c r="X358" s="160" t="s">
        <v>92</v>
      </c>
    </row>
    <row r="359" spans="1:24" ht="30.75">
      <c r="A359" s="155">
        <f>A358+1</f>
        <v>357</v>
      </c>
      <c r="B359" s="160" t="s">
        <v>539</v>
      </c>
      <c r="C359" s="159">
        <v>2012</v>
      </c>
      <c r="D359" s="160" t="s">
        <v>162</v>
      </c>
      <c r="E359" s="160" t="s">
        <v>162</v>
      </c>
      <c r="F359" s="268" t="s">
        <v>595</v>
      </c>
      <c r="G359" s="157" t="s">
        <v>31</v>
      </c>
      <c r="H359" s="156" t="s">
        <v>42</v>
      </c>
      <c r="I359" s="160" t="s">
        <v>164</v>
      </c>
      <c r="J359" s="160" t="s">
        <v>15</v>
      </c>
      <c r="K359" s="240" t="s">
        <v>34</v>
      </c>
      <c r="L359" s="241" t="s">
        <v>34</v>
      </c>
      <c r="M359" s="241" t="s">
        <v>48</v>
      </c>
      <c r="N359" s="241" t="s">
        <v>34</v>
      </c>
      <c r="O359" s="241" t="s">
        <v>34</v>
      </c>
      <c r="P359" s="241" t="s">
        <v>34</v>
      </c>
      <c r="Q359" s="159" t="s">
        <v>34</v>
      </c>
      <c r="R359" s="100" t="s">
        <v>34</v>
      </c>
      <c r="S359" s="163">
        <v>1</v>
      </c>
      <c r="T359" s="103" t="s">
        <v>165</v>
      </c>
      <c r="U359" s="160" t="s">
        <v>166</v>
      </c>
      <c r="V359" s="160" t="s">
        <v>162</v>
      </c>
      <c r="W359" s="157" t="s">
        <v>42</v>
      </c>
      <c r="X359" s="157" t="s">
        <v>42</v>
      </c>
    </row>
    <row r="360" spans="1:24" ht="81">
      <c r="A360" s="155">
        <f>A359+1</f>
        <v>358</v>
      </c>
      <c r="B360" s="160" t="s">
        <v>539</v>
      </c>
      <c r="C360" s="159">
        <v>2012</v>
      </c>
      <c r="D360" s="160" t="s">
        <v>162</v>
      </c>
      <c r="E360" s="160" t="s">
        <v>162</v>
      </c>
      <c r="F360" s="268" t="s">
        <v>596</v>
      </c>
      <c r="G360" s="157" t="s">
        <v>82</v>
      </c>
      <c r="H360" s="161" t="s">
        <v>83</v>
      </c>
      <c r="I360" s="160" t="s">
        <v>164</v>
      </c>
      <c r="J360" s="160" t="s">
        <v>15</v>
      </c>
      <c r="K360" s="240" t="s">
        <v>34</v>
      </c>
      <c r="L360" s="241" t="s">
        <v>34</v>
      </c>
      <c r="M360" s="241" t="s">
        <v>48</v>
      </c>
      <c r="N360" s="241" t="s">
        <v>34</v>
      </c>
      <c r="O360" s="241" t="s">
        <v>34</v>
      </c>
      <c r="P360" s="241" t="s">
        <v>34</v>
      </c>
      <c r="Q360" s="159" t="s">
        <v>34</v>
      </c>
      <c r="R360" s="100" t="s">
        <v>34</v>
      </c>
      <c r="S360" s="163">
        <v>1</v>
      </c>
      <c r="T360" s="103" t="s">
        <v>165</v>
      </c>
      <c r="U360" s="160" t="s">
        <v>166</v>
      </c>
      <c r="V360" s="160" t="s">
        <v>162</v>
      </c>
      <c r="W360" s="160" t="s">
        <v>188</v>
      </c>
      <c r="X360" s="160" t="s">
        <v>188</v>
      </c>
    </row>
    <row r="361" spans="1:24" ht="81">
      <c r="A361" s="155">
        <f>A360+1</f>
        <v>359</v>
      </c>
      <c r="B361" s="160" t="s">
        <v>539</v>
      </c>
      <c r="C361" s="159">
        <v>2012</v>
      </c>
      <c r="D361" s="160" t="s">
        <v>162</v>
      </c>
      <c r="E361" s="160" t="s">
        <v>162</v>
      </c>
      <c r="F361" s="268" t="s">
        <v>597</v>
      </c>
      <c r="G361" s="157" t="s">
        <v>82</v>
      </c>
      <c r="H361" s="161" t="s">
        <v>83</v>
      </c>
      <c r="I361" s="160" t="s">
        <v>164</v>
      </c>
      <c r="J361" s="160" t="s">
        <v>15</v>
      </c>
      <c r="K361" s="240" t="s">
        <v>34</v>
      </c>
      <c r="L361" s="241" t="s">
        <v>34</v>
      </c>
      <c r="M361" s="241" t="s">
        <v>48</v>
      </c>
      <c r="N361" s="241" t="s">
        <v>34</v>
      </c>
      <c r="O361" s="241" t="s">
        <v>34</v>
      </c>
      <c r="P361" s="241" t="s">
        <v>34</v>
      </c>
      <c r="Q361" s="159" t="s">
        <v>34</v>
      </c>
      <c r="R361" s="100" t="s">
        <v>34</v>
      </c>
      <c r="S361" s="163">
        <v>1</v>
      </c>
      <c r="T361" s="103" t="s">
        <v>165</v>
      </c>
      <c r="U361" s="160" t="s">
        <v>166</v>
      </c>
      <c r="V361" s="160" t="s">
        <v>162</v>
      </c>
      <c r="W361" s="160" t="s">
        <v>101</v>
      </c>
      <c r="X361" s="160" t="s">
        <v>101</v>
      </c>
    </row>
    <row r="362" spans="1:24" ht="41.25">
      <c r="A362" s="155">
        <f>A361+1</f>
        <v>360</v>
      </c>
      <c r="B362" s="160" t="s">
        <v>539</v>
      </c>
      <c r="C362" s="159">
        <v>2012</v>
      </c>
      <c r="D362" s="160" t="s">
        <v>173</v>
      </c>
      <c r="E362" s="160" t="s">
        <v>177</v>
      </c>
      <c r="F362" s="268" t="s">
        <v>598</v>
      </c>
      <c r="G362" s="157" t="s">
        <v>31</v>
      </c>
      <c r="H362" s="156" t="s">
        <v>46</v>
      </c>
      <c r="I362" s="160" t="s">
        <v>173</v>
      </c>
      <c r="J362" s="160" t="s">
        <v>179</v>
      </c>
      <c r="K362" s="240" t="s">
        <v>34</v>
      </c>
      <c r="L362" s="241" t="s">
        <v>34</v>
      </c>
      <c r="M362" s="241" t="s">
        <v>34</v>
      </c>
      <c r="N362" s="241" t="s">
        <v>34</v>
      </c>
      <c r="O362" s="241" t="s">
        <v>34</v>
      </c>
      <c r="P362" s="241" t="s">
        <v>34</v>
      </c>
      <c r="Q362" s="159" t="s">
        <v>34</v>
      </c>
      <c r="R362" s="100" t="s">
        <v>34</v>
      </c>
      <c r="S362" s="163">
        <v>1</v>
      </c>
      <c r="T362" s="103" t="s">
        <v>176</v>
      </c>
      <c r="U362" s="160" t="s">
        <v>166</v>
      </c>
      <c r="V362" s="160" t="s">
        <v>177</v>
      </c>
      <c r="W362" s="160" t="s">
        <v>52</v>
      </c>
      <c r="X362" s="160" t="s">
        <v>52</v>
      </c>
    </row>
    <row r="363" spans="1:24" ht="20.25">
      <c r="A363" s="155">
        <f>A362+1</f>
        <v>361</v>
      </c>
      <c r="B363" s="160" t="s">
        <v>539</v>
      </c>
      <c r="C363" s="159">
        <v>2012</v>
      </c>
      <c r="D363" s="160" t="s">
        <v>173</v>
      </c>
      <c r="E363" s="160" t="s">
        <v>174</v>
      </c>
      <c r="F363" s="268" t="s">
        <v>599</v>
      </c>
      <c r="G363" s="157" t="s">
        <v>31</v>
      </c>
      <c r="H363" s="161" t="s">
        <v>39</v>
      </c>
      <c r="I363" s="160" t="s">
        <v>173</v>
      </c>
      <c r="J363" s="160" t="s">
        <v>174</v>
      </c>
      <c r="K363" s="240" t="s">
        <v>34</v>
      </c>
      <c r="L363" s="241" t="s">
        <v>34</v>
      </c>
      <c r="M363" s="241" t="s">
        <v>34</v>
      </c>
      <c r="N363" s="241" t="s">
        <v>34</v>
      </c>
      <c r="O363" s="241" t="s">
        <v>34</v>
      </c>
      <c r="P363" s="241" t="s">
        <v>34</v>
      </c>
      <c r="Q363" s="159" t="s">
        <v>34</v>
      </c>
      <c r="R363" s="100" t="s">
        <v>34</v>
      </c>
      <c r="S363" s="163">
        <v>1</v>
      </c>
      <c r="T363" s="103" t="s">
        <v>176</v>
      </c>
      <c r="U363" s="160" t="s">
        <v>166</v>
      </c>
      <c r="V363" s="160" t="s">
        <v>407</v>
      </c>
      <c r="W363" s="160" t="s">
        <v>92</v>
      </c>
      <c r="X363" s="160" t="s">
        <v>92</v>
      </c>
    </row>
    <row r="364" spans="1:24" ht="20.25">
      <c r="A364" s="155">
        <f>A363+1</f>
        <v>362</v>
      </c>
      <c r="B364" s="160" t="s">
        <v>539</v>
      </c>
      <c r="C364" s="159">
        <v>2012</v>
      </c>
      <c r="D364" s="160" t="s">
        <v>173</v>
      </c>
      <c r="E364" s="160" t="s">
        <v>174</v>
      </c>
      <c r="F364" s="268" t="s">
        <v>600</v>
      </c>
      <c r="G364" s="157" t="s">
        <v>31</v>
      </c>
      <c r="H364" s="156" t="s">
        <v>42</v>
      </c>
      <c r="I364" s="160" t="s">
        <v>173</v>
      </c>
      <c r="J364" s="160" t="s">
        <v>174</v>
      </c>
      <c r="K364" s="240" t="s">
        <v>34</v>
      </c>
      <c r="L364" s="241" t="s">
        <v>34</v>
      </c>
      <c r="M364" s="241" t="s">
        <v>34</v>
      </c>
      <c r="N364" s="241" t="s">
        <v>48</v>
      </c>
      <c r="O364" s="241" t="s">
        <v>34</v>
      </c>
      <c r="P364" s="241" t="s">
        <v>34</v>
      </c>
      <c r="Q364" s="159" t="s">
        <v>34</v>
      </c>
      <c r="R364" s="100" t="s">
        <v>34</v>
      </c>
      <c r="S364" s="163">
        <v>1</v>
      </c>
      <c r="T364" s="103" t="s">
        <v>176</v>
      </c>
      <c r="U364" s="160" t="s">
        <v>166</v>
      </c>
      <c r="V364" s="160" t="s">
        <v>407</v>
      </c>
      <c r="W364" s="157" t="s">
        <v>42</v>
      </c>
      <c r="X364" s="157" t="s">
        <v>42</v>
      </c>
    </row>
    <row r="365" spans="1:24" ht="20.25">
      <c r="A365" s="155">
        <f>A364+1</f>
        <v>363</v>
      </c>
      <c r="B365" s="160" t="s">
        <v>539</v>
      </c>
      <c r="C365" s="159">
        <v>2012</v>
      </c>
      <c r="D365" s="160" t="s">
        <v>173</v>
      </c>
      <c r="E365" s="160" t="s">
        <v>174</v>
      </c>
      <c r="F365" s="268" t="s">
        <v>601</v>
      </c>
      <c r="G365" s="157" t="s">
        <v>31</v>
      </c>
      <c r="H365" s="156" t="s">
        <v>42</v>
      </c>
      <c r="I365" s="160" t="s">
        <v>173</v>
      </c>
      <c r="J365" s="160" t="s">
        <v>174</v>
      </c>
      <c r="K365" s="240" t="s">
        <v>34</v>
      </c>
      <c r="L365" s="241" t="s">
        <v>34</v>
      </c>
      <c r="M365" s="241" t="s">
        <v>34</v>
      </c>
      <c r="N365" s="241" t="s">
        <v>34</v>
      </c>
      <c r="O365" s="241" t="s">
        <v>34</v>
      </c>
      <c r="P365" s="241" t="s">
        <v>34</v>
      </c>
      <c r="Q365" s="159" t="s">
        <v>34</v>
      </c>
      <c r="R365" s="100" t="s">
        <v>34</v>
      </c>
      <c r="S365" s="163">
        <v>1</v>
      </c>
      <c r="T365" s="103" t="s">
        <v>176</v>
      </c>
      <c r="U365" s="160" t="s">
        <v>166</v>
      </c>
      <c r="V365" s="160" t="s">
        <v>407</v>
      </c>
      <c r="W365" s="157" t="s">
        <v>42</v>
      </c>
      <c r="X365" s="157" t="s">
        <v>42</v>
      </c>
    </row>
    <row r="366" spans="1:24" ht="20.25">
      <c r="A366" s="155">
        <f>A365+1</f>
        <v>364</v>
      </c>
      <c r="B366" s="160" t="s">
        <v>539</v>
      </c>
      <c r="C366" s="159">
        <v>2012</v>
      </c>
      <c r="D366" s="160" t="s">
        <v>173</v>
      </c>
      <c r="E366" s="160" t="s">
        <v>174</v>
      </c>
      <c r="F366" s="268" t="s">
        <v>602</v>
      </c>
      <c r="G366" s="157" t="s">
        <v>31</v>
      </c>
      <c r="H366" s="156" t="s">
        <v>42</v>
      </c>
      <c r="I366" s="160" t="s">
        <v>173</v>
      </c>
      <c r="J366" s="160" t="s">
        <v>174</v>
      </c>
      <c r="K366" s="240" t="s">
        <v>34</v>
      </c>
      <c r="L366" s="241" t="s">
        <v>34</v>
      </c>
      <c r="M366" s="241" t="s">
        <v>34</v>
      </c>
      <c r="N366" s="241" t="s">
        <v>34</v>
      </c>
      <c r="O366" s="241" t="s">
        <v>34</v>
      </c>
      <c r="P366" s="241" t="s">
        <v>34</v>
      </c>
      <c r="Q366" s="159" t="s">
        <v>34</v>
      </c>
      <c r="R366" s="100" t="s">
        <v>34</v>
      </c>
      <c r="S366" s="163">
        <v>1</v>
      </c>
      <c r="T366" s="103" t="s">
        <v>176</v>
      </c>
      <c r="U366" s="160" t="s">
        <v>166</v>
      </c>
      <c r="V366" s="160" t="s">
        <v>407</v>
      </c>
      <c r="W366" s="157" t="s">
        <v>42</v>
      </c>
      <c r="X366" s="157" t="s">
        <v>42</v>
      </c>
    </row>
    <row r="367" spans="1:24" ht="20.25">
      <c r="A367" s="155">
        <f>A366+1</f>
        <v>365</v>
      </c>
      <c r="B367" s="160" t="s">
        <v>539</v>
      </c>
      <c r="C367" s="159">
        <v>2012</v>
      </c>
      <c r="D367" s="160" t="s">
        <v>173</v>
      </c>
      <c r="E367" s="160" t="s">
        <v>174</v>
      </c>
      <c r="F367" s="268" t="s">
        <v>603</v>
      </c>
      <c r="G367" s="157" t="s">
        <v>31</v>
      </c>
      <c r="H367" s="156" t="s">
        <v>46</v>
      </c>
      <c r="I367" s="160" t="s">
        <v>173</v>
      </c>
      <c r="J367" s="160" t="s">
        <v>174</v>
      </c>
      <c r="K367" s="240" t="s">
        <v>34</v>
      </c>
      <c r="L367" s="241" t="s">
        <v>34</v>
      </c>
      <c r="M367" s="241" t="s">
        <v>34</v>
      </c>
      <c r="N367" s="241" t="s">
        <v>34</v>
      </c>
      <c r="O367" s="241" t="s">
        <v>34</v>
      </c>
      <c r="P367" s="241" t="s">
        <v>34</v>
      </c>
      <c r="Q367" s="159" t="s">
        <v>34</v>
      </c>
      <c r="R367" s="100" t="s">
        <v>34</v>
      </c>
      <c r="S367" s="163">
        <v>1</v>
      </c>
      <c r="T367" s="103" t="s">
        <v>176</v>
      </c>
      <c r="U367" s="160" t="s">
        <v>166</v>
      </c>
      <c r="V367" s="160" t="s">
        <v>407</v>
      </c>
      <c r="W367" s="160" t="s">
        <v>52</v>
      </c>
      <c r="X367" s="160" t="s">
        <v>52</v>
      </c>
    </row>
    <row r="368" spans="1:24" ht="20.25">
      <c r="A368" s="155">
        <f>A367+1</f>
        <v>366</v>
      </c>
      <c r="B368" s="160" t="s">
        <v>539</v>
      </c>
      <c r="C368" s="159">
        <v>2012</v>
      </c>
      <c r="D368" s="160" t="s">
        <v>173</v>
      </c>
      <c r="E368" s="160" t="s">
        <v>174</v>
      </c>
      <c r="F368" s="268" t="s">
        <v>604</v>
      </c>
      <c r="G368" s="157" t="s">
        <v>31</v>
      </c>
      <c r="H368" s="156" t="s">
        <v>29</v>
      </c>
      <c r="I368" s="160" t="s">
        <v>173</v>
      </c>
      <c r="J368" s="160" t="s">
        <v>174</v>
      </c>
      <c r="K368" s="240" t="s">
        <v>48</v>
      </c>
      <c r="L368" s="241" t="s">
        <v>34</v>
      </c>
      <c r="M368" s="241" t="s">
        <v>34</v>
      </c>
      <c r="N368" s="241" t="s">
        <v>34</v>
      </c>
      <c r="O368" s="241" t="s">
        <v>34</v>
      </c>
      <c r="P368" s="241" t="s">
        <v>34</v>
      </c>
      <c r="Q368" s="159" t="s">
        <v>34</v>
      </c>
      <c r="R368" s="100" t="s">
        <v>34</v>
      </c>
      <c r="S368" s="163">
        <v>1</v>
      </c>
      <c r="T368" s="103" t="s">
        <v>176</v>
      </c>
      <c r="U368" s="160" t="s">
        <v>166</v>
      </c>
      <c r="V368" s="160" t="s">
        <v>407</v>
      </c>
      <c r="W368" s="160" t="s">
        <v>92</v>
      </c>
      <c r="X368" s="160" t="s">
        <v>92</v>
      </c>
    </row>
    <row r="369" spans="1:24" ht="20.25">
      <c r="A369" s="155">
        <f>A368+1</f>
        <v>367</v>
      </c>
      <c r="B369" s="160" t="s">
        <v>539</v>
      </c>
      <c r="C369" s="159">
        <v>2012</v>
      </c>
      <c r="D369" s="160" t="s">
        <v>173</v>
      </c>
      <c r="E369" s="160" t="s">
        <v>174</v>
      </c>
      <c r="F369" s="268" t="s">
        <v>605</v>
      </c>
      <c r="G369" s="157" t="s">
        <v>31</v>
      </c>
      <c r="H369" s="156" t="s">
        <v>29</v>
      </c>
      <c r="I369" s="160" t="s">
        <v>173</v>
      </c>
      <c r="J369" s="160" t="s">
        <v>174</v>
      </c>
      <c r="K369" s="240" t="s">
        <v>34</v>
      </c>
      <c r="L369" s="241" t="s">
        <v>34</v>
      </c>
      <c r="M369" s="241" t="s">
        <v>34</v>
      </c>
      <c r="N369" s="241" t="s">
        <v>34</v>
      </c>
      <c r="O369" s="241" t="s">
        <v>34</v>
      </c>
      <c r="P369" s="241" t="s">
        <v>34</v>
      </c>
      <c r="Q369" s="159" t="s">
        <v>34</v>
      </c>
      <c r="R369" s="100" t="s">
        <v>34</v>
      </c>
      <c r="S369" s="163">
        <v>1</v>
      </c>
      <c r="T369" s="103" t="s">
        <v>176</v>
      </c>
      <c r="U369" s="160" t="s">
        <v>166</v>
      </c>
      <c r="V369" s="160" t="s">
        <v>407</v>
      </c>
      <c r="W369" s="160" t="s">
        <v>92</v>
      </c>
      <c r="X369" s="160" t="s">
        <v>92</v>
      </c>
    </row>
    <row r="370" spans="1:24" ht="81">
      <c r="A370" s="155">
        <f>A369+1</f>
        <v>368</v>
      </c>
      <c r="B370" s="160" t="s">
        <v>539</v>
      </c>
      <c r="C370" s="159">
        <v>2012</v>
      </c>
      <c r="D370" s="160" t="s">
        <v>173</v>
      </c>
      <c r="E370" s="160" t="s">
        <v>189</v>
      </c>
      <c r="F370" s="268" t="s">
        <v>606</v>
      </c>
      <c r="G370" s="157" t="s">
        <v>82</v>
      </c>
      <c r="H370" s="161" t="s">
        <v>83</v>
      </c>
      <c r="I370" s="160" t="s">
        <v>173</v>
      </c>
      <c r="J370" s="160" t="s">
        <v>191</v>
      </c>
      <c r="K370" s="240" t="s">
        <v>48</v>
      </c>
      <c r="L370" s="241" t="s">
        <v>48</v>
      </c>
      <c r="M370" s="241" t="s">
        <v>34</v>
      </c>
      <c r="N370" s="241" t="s">
        <v>34</v>
      </c>
      <c r="O370" s="241" t="s">
        <v>34</v>
      </c>
      <c r="P370" s="241" t="s">
        <v>34</v>
      </c>
      <c r="Q370" s="159" t="s">
        <v>34</v>
      </c>
      <c r="R370" s="100" t="s">
        <v>34</v>
      </c>
      <c r="S370" s="163">
        <v>1</v>
      </c>
      <c r="T370" s="103" t="s">
        <v>176</v>
      </c>
      <c r="U370" s="160" t="s">
        <v>166</v>
      </c>
      <c r="V370" s="160" t="s">
        <v>189</v>
      </c>
      <c r="W370" s="160" t="s">
        <v>101</v>
      </c>
      <c r="X370" s="160" t="s">
        <v>101</v>
      </c>
    </row>
    <row r="371" spans="1:24" ht="30.75">
      <c r="A371" s="155">
        <f>A370+1</f>
        <v>369</v>
      </c>
      <c r="B371" s="160" t="s">
        <v>539</v>
      </c>
      <c r="C371" s="159">
        <v>2012</v>
      </c>
      <c r="D371" s="160" t="s">
        <v>173</v>
      </c>
      <c r="E371" s="160" t="s">
        <v>189</v>
      </c>
      <c r="F371" s="268" t="s">
        <v>607</v>
      </c>
      <c r="G371" s="157" t="s">
        <v>31</v>
      </c>
      <c r="H371" s="156" t="s">
        <v>50</v>
      </c>
      <c r="I371" s="160" t="s">
        <v>173</v>
      </c>
      <c r="J371" s="160" t="s">
        <v>191</v>
      </c>
      <c r="K371" s="240" t="s">
        <v>48</v>
      </c>
      <c r="L371" s="241" t="s">
        <v>48</v>
      </c>
      <c r="M371" s="241" t="s">
        <v>34</v>
      </c>
      <c r="N371" s="241" t="s">
        <v>34</v>
      </c>
      <c r="O371" s="241" t="s">
        <v>34</v>
      </c>
      <c r="P371" s="241" t="s">
        <v>34</v>
      </c>
      <c r="Q371" s="159" t="s">
        <v>34</v>
      </c>
      <c r="R371" s="100" t="s">
        <v>48</v>
      </c>
      <c r="S371" s="163">
        <v>1</v>
      </c>
      <c r="T371" s="103" t="s">
        <v>176</v>
      </c>
      <c r="U371" s="160" t="s">
        <v>166</v>
      </c>
      <c r="V371" s="160" t="s">
        <v>189</v>
      </c>
      <c r="W371" s="160" t="s">
        <v>608</v>
      </c>
      <c r="X371" s="157" t="s">
        <v>50</v>
      </c>
    </row>
    <row r="372" spans="1:24" ht="30.75">
      <c r="A372" s="155">
        <f>A371+1</f>
        <v>370</v>
      </c>
      <c r="B372" s="160" t="s">
        <v>539</v>
      </c>
      <c r="C372" s="159">
        <v>2012</v>
      </c>
      <c r="D372" s="160" t="s">
        <v>173</v>
      </c>
      <c r="E372" s="160" t="s">
        <v>189</v>
      </c>
      <c r="F372" s="268" t="s">
        <v>609</v>
      </c>
      <c r="G372" s="157" t="s">
        <v>31</v>
      </c>
      <c r="H372" s="156" t="s">
        <v>50</v>
      </c>
      <c r="I372" s="160" t="s">
        <v>173</v>
      </c>
      <c r="J372" s="160" t="s">
        <v>191</v>
      </c>
      <c r="K372" s="240" t="s">
        <v>34</v>
      </c>
      <c r="L372" s="241" t="s">
        <v>48</v>
      </c>
      <c r="M372" s="241" t="s">
        <v>34</v>
      </c>
      <c r="N372" s="241" t="s">
        <v>34</v>
      </c>
      <c r="O372" s="241" t="s">
        <v>34</v>
      </c>
      <c r="P372" s="241" t="s">
        <v>34</v>
      </c>
      <c r="Q372" s="159" t="s">
        <v>48</v>
      </c>
      <c r="R372" s="100" t="s">
        <v>48</v>
      </c>
      <c r="S372" s="163">
        <v>1</v>
      </c>
      <c r="T372" s="103" t="s">
        <v>176</v>
      </c>
      <c r="U372" s="160" t="s">
        <v>166</v>
      </c>
      <c r="V372" s="160" t="s">
        <v>189</v>
      </c>
      <c r="W372" s="157" t="s">
        <v>42</v>
      </c>
      <c r="X372" s="157" t="s">
        <v>50</v>
      </c>
    </row>
    <row r="373" spans="1:24" ht="30.75">
      <c r="A373" s="155">
        <f>A372+1</f>
        <v>371</v>
      </c>
      <c r="B373" s="160" t="s">
        <v>539</v>
      </c>
      <c r="C373" s="159">
        <v>2012</v>
      </c>
      <c r="D373" s="160" t="s">
        <v>173</v>
      </c>
      <c r="E373" s="160" t="s">
        <v>189</v>
      </c>
      <c r="F373" s="268" t="s">
        <v>610</v>
      </c>
      <c r="G373" s="157" t="s">
        <v>119</v>
      </c>
      <c r="H373" s="156" t="s">
        <v>120</v>
      </c>
      <c r="I373" s="160" t="s">
        <v>173</v>
      </c>
      <c r="J373" s="160" t="s">
        <v>191</v>
      </c>
      <c r="K373" s="240" t="s">
        <v>34</v>
      </c>
      <c r="L373" s="241" t="s">
        <v>48</v>
      </c>
      <c r="M373" s="241" t="s">
        <v>34</v>
      </c>
      <c r="N373" s="241" t="s">
        <v>34</v>
      </c>
      <c r="O373" s="241" t="s">
        <v>34</v>
      </c>
      <c r="P373" s="241" t="s">
        <v>34</v>
      </c>
      <c r="Q373" s="159" t="s">
        <v>34</v>
      </c>
      <c r="R373" s="100" t="s">
        <v>34</v>
      </c>
      <c r="S373" s="163">
        <v>1</v>
      </c>
      <c r="T373" s="103" t="s">
        <v>176</v>
      </c>
      <c r="U373" s="160" t="s">
        <v>166</v>
      </c>
      <c r="V373" s="160" t="s">
        <v>189</v>
      </c>
      <c r="W373" s="157" t="s">
        <v>42</v>
      </c>
      <c r="X373" s="157" t="s">
        <v>50</v>
      </c>
    </row>
    <row r="374" spans="1:24" ht="30.75">
      <c r="A374" s="155">
        <f>A373+1</f>
        <v>372</v>
      </c>
      <c r="B374" s="160" t="s">
        <v>539</v>
      </c>
      <c r="C374" s="159">
        <v>2012</v>
      </c>
      <c r="D374" s="160" t="s">
        <v>205</v>
      </c>
      <c r="E374" s="160" t="s">
        <v>212</v>
      </c>
      <c r="F374" s="268" t="s">
        <v>611</v>
      </c>
      <c r="G374" s="157" t="s">
        <v>31</v>
      </c>
      <c r="H374" s="156" t="s">
        <v>46</v>
      </c>
      <c r="I374" s="157" t="s">
        <v>208</v>
      </c>
      <c r="J374" s="160" t="s">
        <v>212</v>
      </c>
      <c r="K374" s="240" t="s">
        <v>34</v>
      </c>
      <c r="L374" s="241" t="s">
        <v>34</v>
      </c>
      <c r="M374" s="241" t="s">
        <v>34</v>
      </c>
      <c r="N374" s="241" t="s">
        <v>48</v>
      </c>
      <c r="O374" s="241" t="s">
        <v>34</v>
      </c>
      <c r="P374" s="241" t="s">
        <v>34</v>
      </c>
      <c r="Q374" s="159" t="s">
        <v>34</v>
      </c>
      <c r="R374" s="100" t="s">
        <v>34</v>
      </c>
      <c r="S374" s="158">
        <v>1</v>
      </c>
      <c r="T374" s="103" t="s">
        <v>210</v>
      </c>
      <c r="U374" s="160" t="s">
        <v>208</v>
      </c>
      <c r="V374" s="160" t="s">
        <v>211</v>
      </c>
      <c r="W374" s="160" t="s">
        <v>52</v>
      </c>
      <c r="X374" s="160" t="s">
        <v>52</v>
      </c>
    </row>
    <row r="375" spans="1:24" ht="81">
      <c r="A375" s="155">
        <f>A374+1</f>
        <v>373</v>
      </c>
      <c r="B375" s="160" t="s">
        <v>539</v>
      </c>
      <c r="C375" s="159">
        <v>2012</v>
      </c>
      <c r="D375" s="160" t="s">
        <v>205</v>
      </c>
      <c r="E375" s="160" t="s">
        <v>212</v>
      </c>
      <c r="F375" s="268" t="s">
        <v>612</v>
      </c>
      <c r="G375" s="157" t="s">
        <v>82</v>
      </c>
      <c r="H375" s="161" t="s">
        <v>83</v>
      </c>
      <c r="I375" s="160" t="s">
        <v>208</v>
      </c>
      <c r="J375" s="157" t="s">
        <v>212</v>
      </c>
      <c r="K375" s="238" t="s">
        <v>34</v>
      </c>
      <c r="L375" s="239" t="s">
        <v>34</v>
      </c>
      <c r="M375" s="239" t="s">
        <v>34</v>
      </c>
      <c r="N375" s="239" t="s">
        <v>34</v>
      </c>
      <c r="O375" s="239" t="s">
        <v>34</v>
      </c>
      <c r="P375" s="239" t="s">
        <v>34</v>
      </c>
      <c r="Q375" s="159" t="s">
        <v>34</v>
      </c>
      <c r="R375" s="100" t="s">
        <v>34</v>
      </c>
      <c r="S375" s="158">
        <v>1</v>
      </c>
      <c r="T375" s="103" t="s">
        <v>210</v>
      </c>
      <c r="U375" s="160" t="s">
        <v>208</v>
      </c>
      <c r="V375" s="160" t="s">
        <v>211</v>
      </c>
      <c r="W375" s="160" t="s">
        <v>101</v>
      </c>
      <c r="X375" s="160" t="s">
        <v>101</v>
      </c>
    </row>
    <row r="376" spans="1:24" ht="30.75">
      <c r="A376" s="155">
        <f>A375+1</f>
        <v>374</v>
      </c>
      <c r="B376" s="160" t="s">
        <v>539</v>
      </c>
      <c r="C376" s="159">
        <v>2012</v>
      </c>
      <c r="D376" s="160" t="s">
        <v>205</v>
      </c>
      <c r="E376" s="160" t="s">
        <v>212</v>
      </c>
      <c r="F376" s="268" t="s">
        <v>613</v>
      </c>
      <c r="G376" s="157" t="s">
        <v>119</v>
      </c>
      <c r="H376" s="161" t="s">
        <v>169</v>
      </c>
      <c r="I376" s="160" t="s">
        <v>208</v>
      </c>
      <c r="J376" s="157" t="s">
        <v>212</v>
      </c>
      <c r="K376" s="238" t="s">
        <v>34</v>
      </c>
      <c r="L376" s="239" t="s">
        <v>34</v>
      </c>
      <c r="M376" s="239" t="s">
        <v>34</v>
      </c>
      <c r="N376" s="239" t="s">
        <v>34</v>
      </c>
      <c r="O376" s="239" t="s">
        <v>34</v>
      </c>
      <c r="P376" s="239" t="s">
        <v>34</v>
      </c>
      <c r="Q376" s="159" t="s">
        <v>34</v>
      </c>
      <c r="R376" s="100" t="s">
        <v>34</v>
      </c>
      <c r="S376" s="158">
        <v>1</v>
      </c>
      <c r="T376" s="103" t="s">
        <v>210</v>
      </c>
      <c r="U376" s="160" t="s">
        <v>208</v>
      </c>
      <c r="V376" s="160" t="s">
        <v>211</v>
      </c>
      <c r="W376" s="160" t="s">
        <v>395</v>
      </c>
      <c r="X376" s="160" t="s">
        <v>395</v>
      </c>
    </row>
    <row r="377" spans="1:24" ht="30.75">
      <c r="A377" s="155">
        <f>A376+1</f>
        <v>375</v>
      </c>
      <c r="B377" s="160" t="s">
        <v>539</v>
      </c>
      <c r="C377" s="159">
        <v>2012</v>
      </c>
      <c r="D377" s="160" t="s">
        <v>205</v>
      </c>
      <c r="E377" s="160" t="s">
        <v>206</v>
      </c>
      <c r="F377" s="268" t="s">
        <v>614</v>
      </c>
      <c r="G377" s="157" t="s">
        <v>31</v>
      </c>
      <c r="H377" s="156" t="s">
        <v>42</v>
      </c>
      <c r="I377" s="160" t="s">
        <v>208</v>
      </c>
      <c r="J377" s="157" t="s">
        <v>209</v>
      </c>
      <c r="K377" s="238" t="s">
        <v>34</v>
      </c>
      <c r="L377" s="239" t="s">
        <v>34</v>
      </c>
      <c r="M377" s="239" t="s">
        <v>34</v>
      </c>
      <c r="N377" s="239" t="s">
        <v>34</v>
      </c>
      <c r="O377" s="239" t="s">
        <v>34</v>
      </c>
      <c r="P377" s="239" t="s">
        <v>34</v>
      </c>
      <c r="Q377" s="159" t="s">
        <v>34</v>
      </c>
      <c r="R377" s="100" t="s">
        <v>34</v>
      </c>
      <c r="S377" s="158">
        <v>1</v>
      </c>
      <c r="T377" s="103" t="s">
        <v>210</v>
      </c>
      <c r="U377" s="160" t="s">
        <v>208</v>
      </c>
      <c r="V377" s="160" t="s">
        <v>211</v>
      </c>
      <c r="W377" s="157" t="s">
        <v>42</v>
      </c>
      <c r="X377" s="157" t="s">
        <v>42</v>
      </c>
    </row>
    <row r="378" spans="1:24" ht="30.75">
      <c r="A378" s="155">
        <f>A377+1</f>
        <v>376</v>
      </c>
      <c r="B378" s="160" t="s">
        <v>539</v>
      </c>
      <c r="C378" s="159">
        <v>2012</v>
      </c>
      <c r="D378" s="160" t="s">
        <v>219</v>
      </c>
      <c r="E378" s="160" t="s">
        <v>220</v>
      </c>
      <c r="F378" s="268" t="s">
        <v>615</v>
      </c>
      <c r="G378" s="157" t="s">
        <v>31</v>
      </c>
      <c r="H378" s="161" t="s">
        <v>29</v>
      </c>
      <c r="I378" s="160" t="s">
        <v>222</v>
      </c>
      <c r="J378" s="160" t="s">
        <v>17</v>
      </c>
      <c r="K378" s="240" t="s">
        <v>34</v>
      </c>
      <c r="L378" s="241" t="s">
        <v>34</v>
      </c>
      <c r="M378" s="241" t="s">
        <v>34</v>
      </c>
      <c r="N378" s="241" t="s">
        <v>34</v>
      </c>
      <c r="O378" s="241" t="s">
        <v>48</v>
      </c>
      <c r="P378" s="241" t="s">
        <v>34</v>
      </c>
      <c r="Q378" s="159" t="s">
        <v>34</v>
      </c>
      <c r="R378" s="100" t="s">
        <v>34</v>
      </c>
      <c r="S378" s="158">
        <v>1</v>
      </c>
      <c r="T378" s="103" t="s">
        <v>223</v>
      </c>
      <c r="U378" s="160" t="s">
        <v>219</v>
      </c>
      <c r="V378" s="160" t="s">
        <v>224</v>
      </c>
      <c r="W378" s="160" t="s">
        <v>92</v>
      </c>
      <c r="X378" s="160" t="s">
        <v>92</v>
      </c>
    </row>
    <row r="379" spans="1:24" ht="30.75">
      <c r="A379" s="155">
        <f>A378+1</f>
        <v>377</v>
      </c>
      <c r="B379" s="160" t="s">
        <v>539</v>
      </c>
      <c r="C379" s="159">
        <v>2012</v>
      </c>
      <c r="D379" s="160" t="s">
        <v>219</v>
      </c>
      <c r="E379" s="160" t="s">
        <v>220</v>
      </c>
      <c r="F379" s="268" t="s">
        <v>616</v>
      </c>
      <c r="G379" s="157" t="s">
        <v>31</v>
      </c>
      <c r="H379" s="161" t="s">
        <v>39</v>
      </c>
      <c r="I379" s="160" t="s">
        <v>222</v>
      </c>
      <c r="J379" s="160" t="s">
        <v>17</v>
      </c>
      <c r="K379" s="240" t="s">
        <v>34</v>
      </c>
      <c r="L379" s="241" t="s">
        <v>34</v>
      </c>
      <c r="M379" s="241" t="s">
        <v>34</v>
      </c>
      <c r="N379" s="241" t="s">
        <v>34</v>
      </c>
      <c r="O379" s="241" t="s">
        <v>48</v>
      </c>
      <c r="P379" s="241" t="s">
        <v>34</v>
      </c>
      <c r="Q379" s="159" t="s">
        <v>34</v>
      </c>
      <c r="R379" s="100" t="s">
        <v>34</v>
      </c>
      <c r="S379" s="158">
        <v>1</v>
      </c>
      <c r="T379" s="103" t="s">
        <v>223</v>
      </c>
      <c r="U379" s="160" t="s">
        <v>219</v>
      </c>
      <c r="V379" s="160" t="s">
        <v>224</v>
      </c>
      <c r="W379" s="160" t="s">
        <v>92</v>
      </c>
      <c r="X379" s="160" t="s">
        <v>92</v>
      </c>
    </row>
    <row r="380" spans="1:24" ht="30.75">
      <c r="A380" s="155">
        <f>A379+1</f>
        <v>378</v>
      </c>
      <c r="B380" s="160" t="s">
        <v>539</v>
      </c>
      <c r="C380" s="159">
        <v>2012</v>
      </c>
      <c r="D380" s="160" t="s">
        <v>219</v>
      </c>
      <c r="E380" s="160" t="s">
        <v>220</v>
      </c>
      <c r="F380" s="268" t="s">
        <v>617</v>
      </c>
      <c r="G380" s="157" t="s">
        <v>31</v>
      </c>
      <c r="H380" s="156" t="s">
        <v>29</v>
      </c>
      <c r="I380" s="160" t="s">
        <v>222</v>
      </c>
      <c r="J380" s="160" t="s">
        <v>17</v>
      </c>
      <c r="K380" s="240" t="s">
        <v>34</v>
      </c>
      <c r="L380" s="241" t="s">
        <v>34</v>
      </c>
      <c r="M380" s="241" t="s">
        <v>34</v>
      </c>
      <c r="N380" s="241" t="s">
        <v>34</v>
      </c>
      <c r="O380" s="241" t="s">
        <v>48</v>
      </c>
      <c r="P380" s="241" t="s">
        <v>34</v>
      </c>
      <c r="Q380" s="159" t="s">
        <v>34</v>
      </c>
      <c r="R380" s="100" t="s">
        <v>34</v>
      </c>
      <c r="S380" s="158">
        <v>1</v>
      </c>
      <c r="T380" s="103" t="s">
        <v>223</v>
      </c>
      <c r="U380" s="160" t="s">
        <v>219</v>
      </c>
      <c r="V380" s="160" t="s">
        <v>224</v>
      </c>
      <c r="W380" s="160" t="s">
        <v>92</v>
      </c>
      <c r="X380" s="160" t="s">
        <v>92</v>
      </c>
    </row>
    <row r="381" spans="1:24" ht="30.75">
      <c r="A381" s="155">
        <f>A380+1</f>
        <v>379</v>
      </c>
      <c r="B381" s="160" t="s">
        <v>539</v>
      </c>
      <c r="C381" s="159">
        <v>2012</v>
      </c>
      <c r="D381" s="160" t="s">
        <v>219</v>
      </c>
      <c r="E381" s="160" t="s">
        <v>220</v>
      </c>
      <c r="F381" s="268" t="s">
        <v>618</v>
      </c>
      <c r="G381" s="157" t="s">
        <v>31</v>
      </c>
      <c r="H381" s="161" t="s">
        <v>39</v>
      </c>
      <c r="I381" s="160" t="s">
        <v>222</v>
      </c>
      <c r="J381" s="160" t="s">
        <v>17</v>
      </c>
      <c r="K381" s="240" t="s">
        <v>34</v>
      </c>
      <c r="L381" s="241" t="s">
        <v>34</v>
      </c>
      <c r="M381" s="241" t="s">
        <v>34</v>
      </c>
      <c r="N381" s="241" t="s">
        <v>34</v>
      </c>
      <c r="O381" s="241" t="s">
        <v>48</v>
      </c>
      <c r="P381" s="241" t="s">
        <v>34</v>
      </c>
      <c r="Q381" s="159" t="s">
        <v>34</v>
      </c>
      <c r="R381" s="100" t="s">
        <v>34</v>
      </c>
      <c r="S381" s="158">
        <v>1</v>
      </c>
      <c r="T381" s="103" t="s">
        <v>223</v>
      </c>
      <c r="U381" s="160" t="s">
        <v>219</v>
      </c>
      <c r="V381" s="160" t="s">
        <v>224</v>
      </c>
      <c r="W381" s="160" t="s">
        <v>92</v>
      </c>
      <c r="X381" s="160" t="s">
        <v>92</v>
      </c>
    </row>
    <row r="382" spans="1:24" ht="30.75">
      <c r="A382" s="155">
        <f>A381+1</f>
        <v>380</v>
      </c>
      <c r="B382" s="160" t="s">
        <v>539</v>
      </c>
      <c r="C382" s="159">
        <v>2012</v>
      </c>
      <c r="D382" s="160" t="s">
        <v>219</v>
      </c>
      <c r="E382" s="160" t="s">
        <v>220</v>
      </c>
      <c r="F382" s="268" t="s">
        <v>619</v>
      </c>
      <c r="G382" s="157" t="s">
        <v>31</v>
      </c>
      <c r="H382" s="161" t="s">
        <v>39</v>
      </c>
      <c r="I382" s="160" t="s">
        <v>222</v>
      </c>
      <c r="J382" s="160" t="s">
        <v>17</v>
      </c>
      <c r="K382" s="240" t="s">
        <v>34</v>
      </c>
      <c r="L382" s="241" t="s">
        <v>34</v>
      </c>
      <c r="M382" s="241" t="s">
        <v>34</v>
      </c>
      <c r="N382" s="241" t="s">
        <v>34</v>
      </c>
      <c r="O382" s="241" t="s">
        <v>48</v>
      </c>
      <c r="P382" s="241" t="s">
        <v>34</v>
      </c>
      <c r="Q382" s="159" t="s">
        <v>34</v>
      </c>
      <c r="R382" s="100" t="s">
        <v>34</v>
      </c>
      <c r="S382" s="158">
        <v>1</v>
      </c>
      <c r="T382" s="103" t="s">
        <v>223</v>
      </c>
      <c r="U382" s="160" t="s">
        <v>219</v>
      </c>
      <c r="V382" s="160" t="s">
        <v>224</v>
      </c>
      <c r="W382" s="160" t="s">
        <v>92</v>
      </c>
      <c r="X382" s="160" t="s">
        <v>92</v>
      </c>
    </row>
    <row r="383" spans="1:24" ht="30.75">
      <c r="A383" s="155">
        <f>A382+1</f>
        <v>381</v>
      </c>
      <c r="B383" s="160" t="s">
        <v>539</v>
      </c>
      <c r="C383" s="159">
        <v>2012</v>
      </c>
      <c r="D383" s="160" t="s">
        <v>219</v>
      </c>
      <c r="E383" s="160" t="s">
        <v>220</v>
      </c>
      <c r="F383" s="268" t="s">
        <v>620</v>
      </c>
      <c r="G383" s="157" t="s">
        <v>31</v>
      </c>
      <c r="H383" s="161" t="s">
        <v>39</v>
      </c>
      <c r="I383" s="160" t="s">
        <v>222</v>
      </c>
      <c r="J383" s="160" t="s">
        <v>17</v>
      </c>
      <c r="K383" s="240" t="s">
        <v>34</v>
      </c>
      <c r="L383" s="241" t="s">
        <v>34</v>
      </c>
      <c r="M383" s="241" t="s">
        <v>34</v>
      </c>
      <c r="N383" s="241" t="s">
        <v>34</v>
      </c>
      <c r="O383" s="241" t="s">
        <v>48</v>
      </c>
      <c r="P383" s="241" t="s">
        <v>34</v>
      </c>
      <c r="Q383" s="159" t="s">
        <v>34</v>
      </c>
      <c r="R383" s="100" t="s">
        <v>34</v>
      </c>
      <c r="S383" s="158">
        <v>1</v>
      </c>
      <c r="T383" s="103" t="s">
        <v>223</v>
      </c>
      <c r="U383" s="160" t="s">
        <v>219</v>
      </c>
      <c r="V383" s="160" t="s">
        <v>224</v>
      </c>
      <c r="W383" s="160" t="s">
        <v>92</v>
      </c>
      <c r="X383" s="160" t="s">
        <v>92</v>
      </c>
    </row>
    <row r="384" spans="1:24" ht="41.25">
      <c r="A384" s="155">
        <f>A383+1</f>
        <v>382</v>
      </c>
      <c r="B384" s="160" t="s">
        <v>539</v>
      </c>
      <c r="C384" s="159">
        <v>2012</v>
      </c>
      <c r="D384" s="160" t="s">
        <v>219</v>
      </c>
      <c r="E384" s="160" t="s">
        <v>230</v>
      </c>
      <c r="F384" s="268" t="s">
        <v>621</v>
      </c>
      <c r="G384" s="157" t="s">
        <v>31</v>
      </c>
      <c r="H384" s="156" t="s">
        <v>42</v>
      </c>
      <c r="I384" s="160" t="s">
        <v>71</v>
      </c>
      <c r="J384" s="160" t="s">
        <v>232</v>
      </c>
      <c r="K384" s="240" t="s">
        <v>34</v>
      </c>
      <c r="L384" s="241" t="s">
        <v>34</v>
      </c>
      <c r="M384" s="241" t="s">
        <v>34</v>
      </c>
      <c r="N384" s="241" t="s">
        <v>34</v>
      </c>
      <c r="O384" s="241" t="s">
        <v>34</v>
      </c>
      <c r="P384" s="241" t="s">
        <v>34</v>
      </c>
      <c r="Q384" s="159" t="s">
        <v>34</v>
      </c>
      <c r="R384" s="100" t="s">
        <v>34</v>
      </c>
      <c r="S384" s="158">
        <v>1</v>
      </c>
      <c r="T384" s="103" t="s">
        <v>223</v>
      </c>
      <c r="U384" s="160" t="s">
        <v>219</v>
      </c>
      <c r="V384" s="160" t="s">
        <v>622</v>
      </c>
      <c r="W384" s="157" t="s">
        <v>42</v>
      </c>
      <c r="X384" s="157" t="s">
        <v>42</v>
      </c>
    </row>
    <row r="385" spans="1:24" ht="41.25">
      <c r="A385" s="155">
        <f>A384+1</f>
        <v>383</v>
      </c>
      <c r="B385" s="160" t="s">
        <v>539</v>
      </c>
      <c r="C385" s="159">
        <v>2012</v>
      </c>
      <c r="D385" s="160" t="s">
        <v>219</v>
      </c>
      <c r="E385" s="160" t="s">
        <v>237</v>
      </c>
      <c r="F385" s="268" t="s">
        <v>623</v>
      </c>
      <c r="G385" s="157" t="s">
        <v>31</v>
      </c>
      <c r="H385" s="156" t="s">
        <v>50</v>
      </c>
      <c r="I385" s="160" t="s">
        <v>71</v>
      </c>
      <c r="J385" s="160" t="s">
        <v>232</v>
      </c>
      <c r="K385" s="240" t="s">
        <v>34</v>
      </c>
      <c r="L385" s="241" t="s">
        <v>34</v>
      </c>
      <c r="M385" s="241" t="s">
        <v>34</v>
      </c>
      <c r="N385" s="241" t="s">
        <v>34</v>
      </c>
      <c r="O385" s="241" t="s">
        <v>34</v>
      </c>
      <c r="P385" s="241" t="s">
        <v>34</v>
      </c>
      <c r="Q385" s="159" t="s">
        <v>34</v>
      </c>
      <c r="R385" s="99" t="s">
        <v>48</v>
      </c>
      <c r="S385" s="158">
        <v>1</v>
      </c>
      <c r="T385" s="103" t="s">
        <v>223</v>
      </c>
      <c r="U385" s="160" t="s">
        <v>219</v>
      </c>
      <c r="V385" s="160" t="s">
        <v>237</v>
      </c>
      <c r="W385" s="157" t="s">
        <v>42</v>
      </c>
      <c r="X385" s="157" t="s">
        <v>50</v>
      </c>
    </row>
    <row r="386" spans="1:24" ht="41.25">
      <c r="A386" s="155">
        <f>A385+1</f>
        <v>384</v>
      </c>
      <c r="B386" s="160" t="s">
        <v>539</v>
      </c>
      <c r="C386" s="159">
        <v>2012</v>
      </c>
      <c r="D386" s="160" t="s">
        <v>219</v>
      </c>
      <c r="E386" s="160" t="s">
        <v>237</v>
      </c>
      <c r="F386" s="268" t="s">
        <v>624</v>
      </c>
      <c r="G386" s="157" t="s">
        <v>31</v>
      </c>
      <c r="H386" s="156" t="s">
        <v>39</v>
      </c>
      <c r="I386" s="160" t="s">
        <v>71</v>
      </c>
      <c r="J386" s="160" t="s">
        <v>232</v>
      </c>
      <c r="K386" s="240" t="s">
        <v>34</v>
      </c>
      <c r="L386" s="241" t="s">
        <v>34</v>
      </c>
      <c r="M386" s="241" t="s">
        <v>34</v>
      </c>
      <c r="N386" s="241" t="s">
        <v>34</v>
      </c>
      <c r="O386" s="241" t="s">
        <v>34</v>
      </c>
      <c r="P386" s="241" t="s">
        <v>34</v>
      </c>
      <c r="Q386" s="159" t="s">
        <v>34</v>
      </c>
      <c r="R386" s="100" t="s">
        <v>34</v>
      </c>
      <c r="S386" s="158">
        <v>1</v>
      </c>
      <c r="T386" s="103" t="s">
        <v>223</v>
      </c>
      <c r="U386" s="160" t="s">
        <v>219</v>
      </c>
      <c r="V386" s="160" t="s">
        <v>237</v>
      </c>
      <c r="W386" s="160" t="s">
        <v>92</v>
      </c>
      <c r="X386" s="160" t="s">
        <v>92</v>
      </c>
    </row>
    <row r="387" spans="1:24" ht="81">
      <c r="A387" s="155">
        <f>A386+1</f>
        <v>385</v>
      </c>
      <c r="B387" s="160" t="s">
        <v>539</v>
      </c>
      <c r="C387" s="159">
        <v>2012</v>
      </c>
      <c r="D387" s="160" t="s">
        <v>219</v>
      </c>
      <c r="E387" s="160" t="s">
        <v>237</v>
      </c>
      <c r="F387" s="268" t="s">
        <v>625</v>
      </c>
      <c r="G387" s="157" t="s">
        <v>82</v>
      </c>
      <c r="H387" s="161" t="s">
        <v>83</v>
      </c>
      <c r="I387" s="160" t="s">
        <v>71</v>
      </c>
      <c r="J387" s="160" t="s">
        <v>232</v>
      </c>
      <c r="K387" s="240" t="s">
        <v>34</v>
      </c>
      <c r="L387" s="241" t="s">
        <v>34</v>
      </c>
      <c r="M387" s="241" t="s">
        <v>34</v>
      </c>
      <c r="N387" s="241" t="s">
        <v>34</v>
      </c>
      <c r="O387" s="241" t="s">
        <v>34</v>
      </c>
      <c r="P387" s="241" t="s">
        <v>34</v>
      </c>
      <c r="Q387" s="159" t="s">
        <v>34</v>
      </c>
      <c r="R387" s="100" t="s">
        <v>34</v>
      </c>
      <c r="S387" s="158">
        <v>1</v>
      </c>
      <c r="T387" s="103" t="s">
        <v>223</v>
      </c>
      <c r="U387" s="160" t="s">
        <v>219</v>
      </c>
      <c r="V387" s="160" t="s">
        <v>237</v>
      </c>
      <c r="W387" s="160" t="s">
        <v>249</v>
      </c>
      <c r="X387" s="160" t="s">
        <v>249</v>
      </c>
    </row>
    <row r="388" spans="1:24" ht="81">
      <c r="A388" s="155">
        <f>A387+1</f>
        <v>386</v>
      </c>
      <c r="B388" s="160" t="s">
        <v>539</v>
      </c>
      <c r="C388" s="159">
        <v>2012</v>
      </c>
      <c r="D388" s="160" t="s">
        <v>219</v>
      </c>
      <c r="E388" s="160" t="s">
        <v>237</v>
      </c>
      <c r="F388" s="268" t="s">
        <v>626</v>
      </c>
      <c r="G388" s="157" t="s">
        <v>82</v>
      </c>
      <c r="H388" s="161" t="s">
        <v>83</v>
      </c>
      <c r="I388" s="160" t="s">
        <v>71</v>
      </c>
      <c r="J388" s="160" t="s">
        <v>232</v>
      </c>
      <c r="K388" s="240" t="s">
        <v>34</v>
      </c>
      <c r="L388" s="241" t="s">
        <v>34</v>
      </c>
      <c r="M388" s="241" t="s">
        <v>34</v>
      </c>
      <c r="N388" s="241" t="s">
        <v>34</v>
      </c>
      <c r="O388" s="241" t="s">
        <v>34</v>
      </c>
      <c r="P388" s="241" t="s">
        <v>34</v>
      </c>
      <c r="Q388" s="159" t="s">
        <v>34</v>
      </c>
      <c r="R388" s="100" t="s">
        <v>34</v>
      </c>
      <c r="S388" s="158">
        <v>1</v>
      </c>
      <c r="T388" s="103" t="s">
        <v>223</v>
      </c>
      <c r="U388" s="160" t="s">
        <v>219</v>
      </c>
      <c r="V388" s="160" t="s">
        <v>237</v>
      </c>
      <c r="W388" s="160" t="s">
        <v>249</v>
      </c>
      <c r="X388" s="160" t="s">
        <v>249</v>
      </c>
    </row>
    <row r="389" spans="1:24" ht="41.25">
      <c r="A389" s="155">
        <f>A388+1</f>
        <v>387</v>
      </c>
      <c r="B389" s="160" t="s">
        <v>539</v>
      </c>
      <c r="C389" s="159">
        <v>2012</v>
      </c>
      <c r="D389" s="160" t="s">
        <v>219</v>
      </c>
      <c r="E389" s="160" t="s">
        <v>237</v>
      </c>
      <c r="F389" s="268" t="s">
        <v>627</v>
      </c>
      <c r="G389" s="157" t="s">
        <v>31</v>
      </c>
      <c r="H389" s="161" t="s">
        <v>39</v>
      </c>
      <c r="I389" s="160" t="s">
        <v>71</v>
      </c>
      <c r="J389" s="160" t="s">
        <v>232</v>
      </c>
      <c r="K389" s="240" t="s">
        <v>34</v>
      </c>
      <c r="L389" s="241" t="s">
        <v>34</v>
      </c>
      <c r="M389" s="241" t="s">
        <v>34</v>
      </c>
      <c r="N389" s="241" t="s">
        <v>34</v>
      </c>
      <c r="O389" s="241" t="s">
        <v>34</v>
      </c>
      <c r="P389" s="241" t="s">
        <v>34</v>
      </c>
      <c r="Q389" s="159" t="s">
        <v>34</v>
      </c>
      <c r="R389" s="100" t="s">
        <v>34</v>
      </c>
      <c r="S389" s="158">
        <v>1</v>
      </c>
      <c r="T389" s="103" t="s">
        <v>223</v>
      </c>
      <c r="U389" s="160" t="s">
        <v>219</v>
      </c>
      <c r="V389" s="160" t="s">
        <v>237</v>
      </c>
      <c r="W389" s="160" t="s">
        <v>303</v>
      </c>
      <c r="X389" s="160" t="s">
        <v>303</v>
      </c>
    </row>
    <row r="390" spans="1:24" ht="81">
      <c r="A390" s="155">
        <f>A389+1</f>
        <v>388</v>
      </c>
      <c r="B390" s="160" t="s">
        <v>539</v>
      </c>
      <c r="C390" s="159">
        <v>2012</v>
      </c>
      <c r="D390" s="160" t="s">
        <v>106</v>
      </c>
      <c r="E390" s="160" t="s">
        <v>137</v>
      </c>
      <c r="F390" s="268" t="s">
        <v>628</v>
      </c>
      <c r="G390" s="156" t="s">
        <v>82</v>
      </c>
      <c r="H390" s="161" t="s">
        <v>83</v>
      </c>
      <c r="I390" s="156" t="s">
        <v>71</v>
      </c>
      <c r="J390" s="156" t="s">
        <v>109</v>
      </c>
      <c r="K390" s="238" t="s">
        <v>34</v>
      </c>
      <c r="L390" s="239" t="s">
        <v>34</v>
      </c>
      <c r="M390" s="239" t="s">
        <v>34</v>
      </c>
      <c r="N390" s="239" t="s">
        <v>34</v>
      </c>
      <c r="O390" s="239" t="s">
        <v>34</v>
      </c>
      <c r="P390" s="239" t="s">
        <v>34</v>
      </c>
      <c r="Q390" s="159" t="s">
        <v>34</v>
      </c>
      <c r="R390" s="100" t="s">
        <v>34</v>
      </c>
      <c r="S390" s="158">
        <v>1</v>
      </c>
      <c r="T390" s="103" t="s">
        <v>223</v>
      </c>
      <c r="U390" s="160" t="s">
        <v>219</v>
      </c>
      <c r="V390" s="160" t="s">
        <v>479</v>
      </c>
      <c r="W390" s="160" t="s">
        <v>101</v>
      </c>
      <c r="X390" s="160" t="s">
        <v>101</v>
      </c>
    </row>
    <row r="391" spans="1:24" ht="41.25">
      <c r="A391" s="155">
        <f>A390+1</f>
        <v>389</v>
      </c>
      <c r="B391" s="160" t="s">
        <v>539</v>
      </c>
      <c r="C391" s="159">
        <v>2012</v>
      </c>
      <c r="D391" s="160" t="s">
        <v>219</v>
      </c>
      <c r="E391" s="160" t="s">
        <v>251</v>
      </c>
      <c r="F391" s="268" t="s">
        <v>629</v>
      </c>
      <c r="G391" s="157" t="s">
        <v>31</v>
      </c>
      <c r="H391" s="161" t="s">
        <v>29</v>
      </c>
      <c r="I391" s="160" t="s">
        <v>71</v>
      </c>
      <c r="J391" s="160" t="s">
        <v>253</v>
      </c>
      <c r="K391" s="240" t="s">
        <v>34</v>
      </c>
      <c r="L391" s="241" t="s">
        <v>34</v>
      </c>
      <c r="M391" s="241" t="s">
        <v>34</v>
      </c>
      <c r="N391" s="241" t="s">
        <v>34</v>
      </c>
      <c r="O391" s="241" t="s">
        <v>34</v>
      </c>
      <c r="P391" s="241" t="s">
        <v>34</v>
      </c>
      <c r="Q391" s="159" t="s">
        <v>34</v>
      </c>
      <c r="R391" s="100" t="s">
        <v>34</v>
      </c>
      <c r="S391" s="158">
        <v>1</v>
      </c>
      <c r="T391" s="103" t="s">
        <v>223</v>
      </c>
      <c r="U391" s="160" t="s">
        <v>219</v>
      </c>
      <c r="V391" s="160" t="s">
        <v>253</v>
      </c>
      <c r="W391" s="160" t="s">
        <v>92</v>
      </c>
      <c r="X391" s="160" t="s">
        <v>92</v>
      </c>
    </row>
    <row r="392" spans="1:24" ht="41.25">
      <c r="A392" s="155">
        <f>A391+1</f>
        <v>390</v>
      </c>
      <c r="B392" s="160" t="s">
        <v>539</v>
      </c>
      <c r="C392" s="159">
        <v>2012</v>
      </c>
      <c r="D392" s="160" t="s">
        <v>219</v>
      </c>
      <c r="E392" s="160" t="s">
        <v>251</v>
      </c>
      <c r="F392" s="268" t="s">
        <v>630</v>
      </c>
      <c r="G392" s="157" t="s">
        <v>31</v>
      </c>
      <c r="H392" s="161" t="s">
        <v>39</v>
      </c>
      <c r="I392" s="160" t="s">
        <v>71</v>
      </c>
      <c r="J392" s="160" t="s">
        <v>253</v>
      </c>
      <c r="K392" s="240" t="s">
        <v>34</v>
      </c>
      <c r="L392" s="241" t="s">
        <v>34</v>
      </c>
      <c r="M392" s="241" t="s">
        <v>34</v>
      </c>
      <c r="N392" s="241" t="s">
        <v>34</v>
      </c>
      <c r="O392" s="241" t="s">
        <v>34</v>
      </c>
      <c r="P392" s="241" t="s">
        <v>34</v>
      </c>
      <c r="Q392" s="159" t="s">
        <v>34</v>
      </c>
      <c r="R392" s="100" t="s">
        <v>34</v>
      </c>
      <c r="S392" s="158">
        <v>1</v>
      </c>
      <c r="T392" s="103" t="s">
        <v>223</v>
      </c>
      <c r="U392" s="160" t="s">
        <v>219</v>
      </c>
      <c r="V392" s="160" t="s">
        <v>253</v>
      </c>
      <c r="W392" s="160" t="s">
        <v>92</v>
      </c>
      <c r="X392" s="160" t="s">
        <v>92</v>
      </c>
    </row>
    <row r="393" spans="1:24" ht="41.25">
      <c r="A393" s="155">
        <f>A392+1</f>
        <v>391</v>
      </c>
      <c r="B393" s="160" t="s">
        <v>539</v>
      </c>
      <c r="C393" s="159">
        <v>2012</v>
      </c>
      <c r="D393" s="160" t="s">
        <v>219</v>
      </c>
      <c r="E393" s="160" t="s">
        <v>251</v>
      </c>
      <c r="F393" s="268" t="s">
        <v>631</v>
      </c>
      <c r="G393" s="157" t="s">
        <v>31</v>
      </c>
      <c r="H393" s="161" t="s">
        <v>39</v>
      </c>
      <c r="I393" s="160" t="s">
        <v>71</v>
      </c>
      <c r="J393" s="160" t="s">
        <v>253</v>
      </c>
      <c r="K393" s="240" t="s">
        <v>34</v>
      </c>
      <c r="L393" s="241" t="s">
        <v>34</v>
      </c>
      <c r="M393" s="241" t="s">
        <v>34</v>
      </c>
      <c r="N393" s="241" t="s">
        <v>34</v>
      </c>
      <c r="O393" s="241" t="s">
        <v>34</v>
      </c>
      <c r="P393" s="241" t="s">
        <v>34</v>
      </c>
      <c r="Q393" s="159" t="s">
        <v>34</v>
      </c>
      <c r="R393" s="100" t="s">
        <v>34</v>
      </c>
      <c r="S393" s="158">
        <v>1</v>
      </c>
      <c r="T393" s="103" t="s">
        <v>223</v>
      </c>
      <c r="U393" s="160" t="s">
        <v>219</v>
      </c>
      <c r="V393" s="160" t="s">
        <v>253</v>
      </c>
      <c r="W393" s="160" t="s">
        <v>92</v>
      </c>
      <c r="X393" s="160" t="s">
        <v>92</v>
      </c>
    </row>
    <row r="394" spans="1:24" ht="41.25">
      <c r="A394" s="155">
        <f>A393+1</f>
        <v>392</v>
      </c>
      <c r="B394" s="160" t="s">
        <v>539</v>
      </c>
      <c r="C394" s="159">
        <v>2012</v>
      </c>
      <c r="D394" s="160" t="s">
        <v>219</v>
      </c>
      <c r="E394" s="160" t="s">
        <v>251</v>
      </c>
      <c r="F394" s="268" t="s">
        <v>632</v>
      </c>
      <c r="G394" s="157" t="s">
        <v>31</v>
      </c>
      <c r="H394" s="161" t="s">
        <v>39</v>
      </c>
      <c r="I394" s="160" t="s">
        <v>71</v>
      </c>
      <c r="J394" s="160" t="s">
        <v>253</v>
      </c>
      <c r="K394" s="240" t="s">
        <v>48</v>
      </c>
      <c r="L394" s="241" t="s">
        <v>34</v>
      </c>
      <c r="M394" s="241" t="s">
        <v>34</v>
      </c>
      <c r="N394" s="241" t="s">
        <v>34</v>
      </c>
      <c r="O394" s="241" t="s">
        <v>34</v>
      </c>
      <c r="P394" s="241" t="s">
        <v>34</v>
      </c>
      <c r="Q394" s="159" t="s">
        <v>34</v>
      </c>
      <c r="R394" s="100" t="s">
        <v>34</v>
      </c>
      <c r="S394" s="158">
        <v>1</v>
      </c>
      <c r="T394" s="103" t="s">
        <v>223</v>
      </c>
      <c r="U394" s="160" t="s">
        <v>219</v>
      </c>
      <c r="V394" s="160" t="s">
        <v>253</v>
      </c>
      <c r="W394" s="160" t="s">
        <v>92</v>
      </c>
      <c r="X394" s="160" t="s">
        <v>92</v>
      </c>
    </row>
    <row r="395" spans="1:24" ht="41.25">
      <c r="A395" s="155">
        <f>A394+1</f>
        <v>393</v>
      </c>
      <c r="B395" s="160" t="s">
        <v>539</v>
      </c>
      <c r="C395" s="159">
        <v>2012</v>
      </c>
      <c r="D395" s="160" t="s">
        <v>219</v>
      </c>
      <c r="E395" s="160" t="s">
        <v>251</v>
      </c>
      <c r="F395" s="268" t="s">
        <v>633</v>
      </c>
      <c r="G395" s="157" t="s">
        <v>31</v>
      </c>
      <c r="H395" s="161" t="s">
        <v>39</v>
      </c>
      <c r="I395" s="160" t="s">
        <v>71</v>
      </c>
      <c r="J395" s="160" t="s">
        <v>253</v>
      </c>
      <c r="K395" s="240" t="s">
        <v>34</v>
      </c>
      <c r="L395" s="241" t="s">
        <v>34</v>
      </c>
      <c r="M395" s="241" t="s">
        <v>34</v>
      </c>
      <c r="N395" s="241" t="s">
        <v>34</v>
      </c>
      <c r="O395" s="241" t="s">
        <v>34</v>
      </c>
      <c r="P395" s="241" t="s">
        <v>34</v>
      </c>
      <c r="Q395" s="159" t="s">
        <v>34</v>
      </c>
      <c r="R395" s="100" t="s">
        <v>34</v>
      </c>
      <c r="S395" s="158">
        <v>1</v>
      </c>
      <c r="T395" s="103" t="s">
        <v>223</v>
      </c>
      <c r="U395" s="160" t="s">
        <v>219</v>
      </c>
      <c r="V395" s="160" t="s">
        <v>253</v>
      </c>
      <c r="W395" s="160" t="s">
        <v>92</v>
      </c>
      <c r="X395" s="160" t="s">
        <v>92</v>
      </c>
    </row>
    <row r="396" spans="1:24" ht="81">
      <c r="A396" s="155">
        <f>A395+1</f>
        <v>394</v>
      </c>
      <c r="B396" s="160" t="s">
        <v>539</v>
      </c>
      <c r="C396" s="159">
        <v>2012</v>
      </c>
      <c r="D396" s="160" t="s">
        <v>219</v>
      </c>
      <c r="E396" s="160" t="s">
        <v>251</v>
      </c>
      <c r="F396" s="268" t="s">
        <v>634</v>
      </c>
      <c r="G396" s="157" t="s">
        <v>82</v>
      </c>
      <c r="H396" s="161" t="s">
        <v>83</v>
      </c>
      <c r="I396" s="160" t="s">
        <v>71</v>
      </c>
      <c r="J396" s="160" t="s">
        <v>253</v>
      </c>
      <c r="K396" s="240" t="s">
        <v>34</v>
      </c>
      <c r="L396" s="241" t="s">
        <v>34</v>
      </c>
      <c r="M396" s="241" t="s">
        <v>34</v>
      </c>
      <c r="N396" s="241" t="s">
        <v>34</v>
      </c>
      <c r="O396" s="241" t="s">
        <v>34</v>
      </c>
      <c r="P396" s="241" t="s">
        <v>34</v>
      </c>
      <c r="Q396" s="159" t="s">
        <v>34</v>
      </c>
      <c r="R396" s="100" t="s">
        <v>34</v>
      </c>
      <c r="S396" s="158">
        <v>1</v>
      </c>
      <c r="T396" s="103" t="s">
        <v>223</v>
      </c>
      <c r="U396" s="160" t="s">
        <v>219</v>
      </c>
      <c r="V396" s="160" t="s">
        <v>253</v>
      </c>
      <c r="W396" s="160" t="s">
        <v>101</v>
      </c>
      <c r="X396" s="160" t="s">
        <v>101</v>
      </c>
    </row>
    <row r="397" spans="1:24" ht="81">
      <c r="A397" s="155">
        <f>A396+1</f>
        <v>395</v>
      </c>
      <c r="B397" s="160" t="s">
        <v>539</v>
      </c>
      <c r="C397" s="159">
        <v>2012</v>
      </c>
      <c r="D397" s="160" t="s">
        <v>219</v>
      </c>
      <c r="E397" s="160" t="s">
        <v>251</v>
      </c>
      <c r="F397" s="268" t="s">
        <v>635</v>
      </c>
      <c r="G397" s="157" t="s">
        <v>82</v>
      </c>
      <c r="H397" s="161" t="s">
        <v>83</v>
      </c>
      <c r="I397" s="160" t="s">
        <v>71</v>
      </c>
      <c r="J397" s="160" t="s">
        <v>253</v>
      </c>
      <c r="K397" s="240" t="s">
        <v>34</v>
      </c>
      <c r="L397" s="241" t="s">
        <v>34</v>
      </c>
      <c r="M397" s="241" t="s">
        <v>34</v>
      </c>
      <c r="N397" s="241" t="s">
        <v>34</v>
      </c>
      <c r="O397" s="241" t="s">
        <v>34</v>
      </c>
      <c r="P397" s="241" t="s">
        <v>34</v>
      </c>
      <c r="Q397" s="159" t="s">
        <v>34</v>
      </c>
      <c r="R397" s="100" t="s">
        <v>34</v>
      </c>
      <c r="S397" s="158">
        <v>1</v>
      </c>
      <c r="T397" s="103" t="s">
        <v>223</v>
      </c>
      <c r="U397" s="160" t="s">
        <v>219</v>
      </c>
      <c r="V397" s="160" t="s">
        <v>253</v>
      </c>
      <c r="W397" s="160" t="s">
        <v>101</v>
      </c>
      <c r="X397" s="160" t="s">
        <v>101</v>
      </c>
    </row>
    <row r="398" spans="1:24" ht="41.25">
      <c r="A398" s="155">
        <f>A397+1</f>
        <v>396</v>
      </c>
      <c r="B398" s="160" t="s">
        <v>539</v>
      </c>
      <c r="C398" s="159">
        <v>2012</v>
      </c>
      <c r="D398" s="160" t="s">
        <v>219</v>
      </c>
      <c r="E398" s="160" t="s">
        <v>251</v>
      </c>
      <c r="F398" s="268" t="s">
        <v>636</v>
      </c>
      <c r="G398" s="157" t="s">
        <v>31</v>
      </c>
      <c r="H398" s="156" t="s">
        <v>42</v>
      </c>
      <c r="I398" s="160" t="s">
        <v>71</v>
      </c>
      <c r="J398" s="160" t="s">
        <v>253</v>
      </c>
      <c r="K398" s="240" t="s">
        <v>34</v>
      </c>
      <c r="L398" s="241" t="s">
        <v>34</v>
      </c>
      <c r="M398" s="241" t="s">
        <v>34</v>
      </c>
      <c r="N398" s="241" t="s">
        <v>34</v>
      </c>
      <c r="O398" s="241" t="s">
        <v>34</v>
      </c>
      <c r="P398" s="241" t="s">
        <v>34</v>
      </c>
      <c r="Q398" s="159" t="s">
        <v>34</v>
      </c>
      <c r="R398" s="100" t="s">
        <v>34</v>
      </c>
      <c r="S398" s="158">
        <v>1</v>
      </c>
      <c r="T398" s="103" t="s">
        <v>223</v>
      </c>
      <c r="U398" s="160" t="s">
        <v>219</v>
      </c>
      <c r="V398" s="160" t="s">
        <v>253</v>
      </c>
      <c r="W398" s="157" t="s">
        <v>42</v>
      </c>
      <c r="X398" s="157" t="s">
        <v>42</v>
      </c>
    </row>
    <row r="399" spans="1:24" ht="41.25">
      <c r="A399" s="155">
        <f>A398+1</f>
        <v>397</v>
      </c>
      <c r="B399" s="160" t="s">
        <v>539</v>
      </c>
      <c r="C399" s="159">
        <v>2012</v>
      </c>
      <c r="D399" s="160" t="s">
        <v>219</v>
      </c>
      <c r="E399" s="160" t="s">
        <v>253</v>
      </c>
      <c r="F399" s="268" t="s">
        <v>637</v>
      </c>
      <c r="G399" s="157" t="s">
        <v>31</v>
      </c>
      <c r="H399" s="161" t="s">
        <v>39</v>
      </c>
      <c r="I399" s="160" t="s">
        <v>71</v>
      </c>
      <c r="J399" s="160" t="s">
        <v>253</v>
      </c>
      <c r="K399" s="240" t="s">
        <v>48</v>
      </c>
      <c r="L399" s="241" t="s">
        <v>34</v>
      </c>
      <c r="M399" s="241" t="s">
        <v>34</v>
      </c>
      <c r="N399" s="241" t="s">
        <v>34</v>
      </c>
      <c r="O399" s="241" t="s">
        <v>34</v>
      </c>
      <c r="P399" s="241" t="s">
        <v>34</v>
      </c>
      <c r="Q399" s="159" t="s">
        <v>34</v>
      </c>
      <c r="R399" s="100" t="s">
        <v>34</v>
      </c>
      <c r="S399" s="158">
        <v>1</v>
      </c>
      <c r="T399" s="103" t="s">
        <v>223</v>
      </c>
      <c r="U399" s="160" t="s">
        <v>219</v>
      </c>
      <c r="V399" s="160" t="s">
        <v>638</v>
      </c>
      <c r="W399" s="160" t="s">
        <v>92</v>
      </c>
      <c r="X399" s="160" t="s">
        <v>92</v>
      </c>
    </row>
    <row r="400" spans="1:24" ht="41.25">
      <c r="A400" s="155">
        <f>A399+1</f>
        <v>398</v>
      </c>
      <c r="B400" s="160" t="s">
        <v>539</v>
      </c>
      <c r="C400" s="159">
        <v>2012</v>
      </c>
      <c r="D400" s="160" t="s">
        <v>28</v>
      </c>
      <c r="E400" s="160" t="s">
        <v>262</v>
      </c>
      <c r="F400" s="268" t="s">
        <v>639</v>
      </c>
      <c r="G400" s="157" t="s">
        <v>31</v>
      </c>
      <c r="H400" s="161" t="s">
        <v>29</v>
      </c>
      <c r="I400" s="157" t="s">
        <v>32</v>
      </c>
      <c r="J400" s="157" t="s">
        <v>33</v>
      </c>
      <c r="K400" s="238" t="s">
        <v>34</v>
      </c>
      <c r="L400" s="239" t="s">
        <v>34</v>
      </c>
      <c r="M400" s="239" t="s">
        <v>34</v>
      </c>
      <c r="N400" s="239" t="s">
        <v>34</v>
      </c>
      <c r="O400" s="239" t="s">
        <v>34</v>
      </c>
      <c r="P400" s="239" t="s">
        <v>34</v>
      </c>
      <c r="Q400" s="159" t="s">
        <v>34</v>
      </c>
      <c r="R400" s="100" t="s">
        <v>34</v>
      </c>
      <c r="S400" s="158">
        <v>1</v>
      </c>
      <c r="T400" s="103" t="s">
        <v>264</v>
      </c>
      <c r="U400" s="160" t="s">
        <v>262</v>
      </c>
      <c r="V400" s="160" t="s">
        <v>266</v>
      </c>
      <c r="W400" s="160" t="s">
        <v>92</v>
      </c>
      <c r="X400" s="160" t="s">
        <v>92</v>
      </c>
    </row>
    <row r="401" spans="1:24" ht="41.25">
      <c r="A401" s="155">
        <f>A400+1</f>
        <v>399</v>
      </c>
      <c r="B401" s="160" t="s">
        <v>539</v>
      </c>
      <c r="C401" s="159">
        <v>2012</v>
      </c>
      <c r="D401" s="160" t="s">
        <v>28</v>
      </c>
      <c r="E401" s="160" t="s">
        <v>267</v>
      </c>
      <c r="F401" s="268" t="s">
        <v>640</v>
      </c>
      <c r="G401" s="157" t="s">
        <v>31</v>
      </c>
      <c r="H401" s="156" t="s">
        <v>42</v>
      </c>
      <c r="I401" s="157" t="s">
        <v>32</v>
      </c>
      <c r="J401" s="157" t="s">
        <v>33</v>
      </c>
      <c r="K401" s="238" t="s">
        <v>34</v>
      </c>
      <c r="L401" s="239" t="s">
        <v>34</v>
      </c>
      <c r="M401" s="239" t="s">
        <v>34</v>
      </c>
      <c r="N401" s="239" t="s">
        <v>34</v>
      </c>
      <c r="O401" s="239" t="s">
        <v>34</v>
      </c>
      <c r="P401" s="239" t="s">
        <v>34</v>
      </c>
      <c r="Q401" s="159" t="s">
        <v>34</v>
      </c>
      <c r="R401" s="100" t="s">
        <v>34</v>
      </c>
      <c r="S401" s="158">
        <v>1</v>
      </c>
      <c r="T401" s="103" t="s">
        <v>269</v>
      </c>
      <c r="U401" s="160" t="s">
        <v>534</v>
      </c>
      <c r="V401" s="160" t="s">
        <v>266</v>
      </c>
      <c r="W401" s="157" t="s">
        <v>42</v>
      </c>
      <c r="X401" s="157" t="s">
        <v>42</v>
      </c>
    </row>
    <row r="402" spans="1:24" ht="41.25">
      <c r="A402" s="155">
        <f>A401+1</f>
        <v>400</v>
      </c>
      <c r="B402" s="160" t="s">
        <v>539</v>
      </c>
      <c r="C402" s="159">
        <v>2012</v>
      </c>
      <c r="D402" s="160" t="s">
        <v>28</v>
      </c>
      <c r="E402" s="160" t="s">
        <v>270</v>
      </c>
      <c r="F402" s="268" t="s">
        <v>641</v>
      </c>
      <c r="G402" s="157" t="s">
        <v>31</v>
      </c>
      <c r="H402" s="156" t="s">
        <v>42</v>
      </c>
      <c r="I402" s="157" t="s">
        <v>32</v>
      </c>
      <c r="J402" s="160" t="s">
        <v>33</v>
      </c>
      <c r="K402" s="240" t="s">
        <v>34</v>
      </c>
      <c r="L402" s="241" t="s">
        <v>34</v>
      </c>
      <c r="M402" s="241" t="s">
        <v>34</v>
      </c>
      <c r="N402" s="241" t="s">
        <v>34</v>
      </c>
      <c r="O402" s="241" t="s">
        <v>34</v>
      </c>
      <c r="P402" s="241" t="s">
        <v>34</v>
      </c>
      <c r="Q402" s="159" t="s">
        <v>34</v>
      </c>
      <c r="R402" s="100" t="s">
        <v>34</v>
      </c>
      <c r="S402" s="158">
        <v>1</v>
      </c>
      <c r="T402" s="103" t="s">
        <v>272</v>
      </c>
      <c r="U402" s="160" t="s">
        <v>273</v>
      </c>
      <c r="V402" s="160" t="s">
        <v>266</v>
      </c>
      <c r="W402" s="157" t="s">
        <v>42</v>
      </c>
      <c r="X402" s="157" t="s">
        <v>42</v>
      </c>
    </row>
    <row r="403" spans="1:24" ht="41.25">
      <c r="A403" s="155">
        <f>A402+1</f>
        <v>401</v>
      </c>
      <c r="B403" s="160" t="s">
        <v>539</v>
      </c>
      <c r="C403" s="159">
        <v>2012</v>
      </c>
      <c r="D403" s="160" t="s">
        <v>28</v>
      </c>
      <c r="E403" s="160" t="s">
        <v>270</v>
      </c>
      <c r="F403" s="268" t="s">
        <v>642</v>
      </c>
      <c r="G403" s="157" t="s">
        <v>119</v>
      </c>
      <c r="H403" s="156" t="s">
        <v>120</v>
      </c>
      <c r="I403" s="157" t="s">
        <v>32</v>
      </c>
      <c r="J403" s="160" t="s">
        <v>33</v>
      </c>
      <c r="K403" s="240" t="s">
        <v>34</v>
      </c>
      <c r="L403" s="241" t="s">
        <v>48</v>
      </c>
      <c r="M403" s="241" t="s">
        <v>34</v>
      </c>
      <c r="N403" s="241" t="s">
        <v>34</v>
      </c>
      <c r="O403" s="241" t="s">
        <v>34</v>
      </c>
      <c r="P403" s="241" t="s">
        <v>34</v>
      </c>
      <c r="Q403" s="159" t="s">
        <v>34</v>
      </c>
      <c r="R403" s="100" t="s">
        <v>34</v>
      </c>
      <c r="S403" s="158">
        <v>1</v>
      </c>
      <c r="T403" s="103" t="s">
        <v>272</v>
      </c>
      <c r="U403" s="160" t="s">
        <v>273</v>
      </c>
      <c r="V403" s="160" t="s">
        <v>266</v>
      </c>
      <c r="W403" s="157" t="s">
        <v>42</v>
      </c>
      <c r="X403" s="157" t="s">
        <v>42</v>
      </c>
    </row>
    <row r="404" spans="1:24" ht="60.75">
      <c r="A404" s="155">
        <f>A403+1</f>
        <v>402</v>
      </c>
      <c r="B404" s="160" t="s">
        <v>539</v>
      </c>
      <c r="C404" s="159">
        <v>2012</v>
      </c>
      <c r="D404" s="160" t="s">
        <v>28</v>
      </c>
      <c r="E404" s="160" t="s">
        <v>270</v>
      </c>
      <c r="F404" s="268" t="s">
        <v>643</v>
      </c>
      <c r="G404" s="157" t="s">
        <v>31</v>
      </c>
      <c r="H404" s="156" t="s">
        <v>42</v>
      </c>
      <c r="I404" s="157" t="s">
        <v>32</v>
      </c>
      <c r="J404" s="157" t="s">
        <v>33</v>
      </c>
      <c r="K404" s="238" t="s">
        <v>34</v>
      </c>
      <c r="L404" s="239" t="s">
        <v>34</v>
      </c>
      <c r="M404" s="239" t="s">
        <v>34</v>
      </c>
      <c r="N404" s="239" t="s">
        <v>34</v>
      </c>
      <c r="O404" s="239" t="s">
        <v>34</v>
      </c>
      <c r="P404" s="239" t="s">
        <v>34</v>
      </c>
      <c r="Q404" s="159" t="s">
        <v>34</v>
      </c>
      <c r="R404" s="100" t="s">
        <v>34</v>
      </c>
      <c r="S404" s="158">
        <v>1</v>
      </c>
      <c r="T404" s="103" t="s">
        <v>272</v>
      </c>
      <c r="U404" s="160" t="s">
        <v>276</v>
      </c>
      <c r="V404" s="160" t="s">
        <v>266</v>
      </c>
      <c r="W404" s="157" t="s">
        <v>42</v>
      </c>
      <c r="X404" s="157" t="s">
        <v>42</v>
      </c>
    </row>
    <row r="405" spans="1:24" ht="51">
      <c r="A405" s="155">
        <f>A404+1</f>
        <v>403</v>
      </c>
      <c r="B405" s="160" t="s">
        <v>644</v>
      </c>
      <c r="C405" s="159">
        <v>2020</v>
      </c>
      <c r="D405" s="157" t="s">
        <v>28</v>
      </c>
      <c r="E405" s="157" t="s">
        <v>29</v>
      </c>
      <c r="F405" s="268" t="s">
        <v>645</v>
      </c>
      <c r="G405" s="157" t="s">
        <v>31</v>
      </c>
      <c r="H405" s="156" t="s">
        <v>29</v>
      </c>
      <c r="I405" s="157" t="s">
        <v>32</v>
      </c>
      <c r="J405" s="157" t="s">
        <v>33</v>
      </c>
      <c r="K405" s="238" t="s">
        <v>34</v>
      </c>
      <c r="L405" s="239" t="s">
        <v>34</v>
      </c>
      <c r="M405" s="239" t="s">
        <v>34</v>
      </c>
      <c r="N405" s="239" t="s">
        <v>34</v>
      </c>
      <c r="O405" s="239" t="s">
        <v>34</v>
      </c>
      <c r="P405" s="239" t="s">
        <v>34</v>
      </c>
      <c r="Q405" s="159" t="s">
        <v>34</v>
      </c>
      <c r="R405" s="100" t="s">
        <v>34</v>
      </c>
      <c r="S405" s="158">
        <v>1</v>
      </c>
      <c r="T405" s="102" t="s">
        <v>35</v>
      </c>
      <c r="U405" s="157" t="s">
        <v>28</v>
      </c>
      <c r="V405" s="160" t="s">
        <v>29</v>
      </c>
      <c r="W405" s="160" t="s">
        <v>92</v>
      </c>
      <c r="X405" s="160" t="s">
        <v>92</v>
      </c>
    </row>
    <row r="406" spans="1:24" ht="51">
      <c r="A406" s="155">
        <f>A405+1</f>
        <v>404</v>
      </c>
      <c r="B406" s="160" t="s">
        <v>644</v>
      </c>
      <c r="C406" s="159">
        <v>2020</v>
      </c>
      <c r="D406" s="157" t="s">
        <v>28</v>
      </c>
      <c r="E406" s="157" t="s">
        <v>37</v>
      </c>
      <c r="F406" s="268" t="s">
        <v>646</v>
      </c>
      <c r="G406" s="157" t="s">
        <v>31</v>
      </c>
      <c r="H406" s="156" t="s">
        <v>39</v>
      </c>
      <c r="I406" s="157" t="s">
        <v>32</v>
      </c>
      <c r="J406" s="157" t="s">
        <v>33</v>
      </c>
      <c r="K406" s="238" t="s">
        <v>34</v>
      </c>
      <c r="L406" s="239" t="s">
        <v>34</v>
      </c>
      <c r="M406" s="239" t="s">
        <v>34</v>
      </c>
      <c r="N406" s="239" t="s">
        <v>34</v>
      </c>
      <c r="O406" s="239" t="s">
        <v>34</v>
      </c>
      <c r="P406" s="239" t="s">
        <v>34</v>
      </c>
      <c r="Q406" s="159" t="s">
        <v>34</v>
      </c>
      <c r="R406" s="100" t="s">
        <v>48</v>
      </c>
      <c r="S406" s="158">
        <v>1</v>
      </c>
      <c r="T406" s="102" t="s">
        <v>35</v>
      </c>
      <c r="U406" s="157" t="s">
        <v>28</v>
      </c>
      <c r="V406" s="160" t="s">
        <v>647</v>
      </c>
      <c r="W406" s="160" t="s">
        <v>92</v>
      </c>
      <c r="X406" s="157" t="s">
        <v>50</v>
      </c>
    </row>
    <row r="407" spans="1:24" ht="30.75">
      <c r="A407" s="155">
        <f>A406+1</f>
        <v>405</v>
      </c>
      <c r="B407" s="160" t="s">
        <v>644</v>
      </c>
      <c r="C407" s="159">
        <v>2020</v>
      </c>
      <c r="D407" s="157" t="s">
        <v>28</v>
      </c>
      <c r="E407" s="160" t="s">
        <v>40</v>
      </c>
      <c r="F407" s="268" t="s">
        <v>648</v>
      </c>
      <c r="G407" s="157" t="s">
        <v>31</v>
      </c>
      <c r="H407" s="156" t="s">
        <v>42</v>
      </c>
      <c r="I407" s="157" t="s">
        <v>32</v>
      </c>
      <c r="J407" s="157" t="s">
        <v>33</v>
      </c>
      <c r="K407" s="238" t="s">
        <v>34</v>
      </c>
      <c r="L407" s="239" t="s">
        <v>34</v>
      </c>
      <c r="M407" s="239" t="s">
        <v>34</v>
      </c>
      <c r="N407" s="239" t="s">
        <v>34</v>
      </c>
      <c r="O407" s="239" t="s">
        <v>34</v>
      </c>
      <c r="P407" s="239" t="s">
        <v>34</v>
      </c>
      <c r="Q407" s="159" t="s">
        <v>34</v>
      </c>
      <c r="R407" s="100" t="s">
        <v>34</v>
      </c>
      <c r="S407" s="158">
        <v>1</v>
      </c>
      <c r="T407" s="102" t="s">
        <v>35</v>
      </c>
      <c r="U407" s="157" t="s">
        <v>28</v>
      </c>
      <c r="V407" s="160" t="s">
        <v>43</v>
      </c>
      <c r="W407" s="157" t="s">
        <v>42</v>
      </c>
      <c r="X407" s="157" t="s">
        <v>42</v>
      </c>
    </row>
    <row r="408" spans="1:24" ht="30.75">
      <c r="A408" s="155">
        <f>A407+1</f>
        <v>406</v>
      </c>
      <c r="B408" s="160" t="s">
        <v>644</v>
      </c>
      <c r="C408" s="159">
        <v>2020</v>
      </c>
      <c r="D408" s="157" t="s">
        <v>28</v>
      </c>
      <c r="E408" s="160" t="s">
        <v>40</v>
      </c>
      <c r="F408" s="268" t="s">
        <v>649</v>
      </c>
      <c r="G408" s="157" t="s">
        <v>31</v>
      </c>
      <c r="H408" s="156" t="s">
        <v>42</v>
      </c>
      <c r="I408" s="157" t="s">
        <v>32</v>
      </c>
      <c r="J408" s="157" t="s">
        <v>33</v>
      </c>
      <c r="K408" s="238" t="s">
        <v>34</v>
      </c>
      <c r="L408" s="239" t="s">
        <v>34</v>
      </c>
      <c r="M408" s="239" t="s">
        <v>34</v>
      </c>
      <c r="N408" s="239" t="s">
        <v>34</v>
      </c>
      <c r="O408" s="239" t="s">
        <v>34</v>
      </c>
      <c r="P408" s="239" t="s">
        <v>34</v>
      </c>
      <c r="Q408" s="159" t="s">
        <v>34</v>
      </c>
      <c r="R408" s="100" t="s">
        <v>34</v>
      </c>
      <c r="S408" s="158">
        <v>1</v>
      </c>
      <c r="T408" s="102" t="s">
        <v>35</v>
      </c>
      <c r="U408" s="157" t="s">
        <v>28</v>
      </c>
      <c r="V408" s="160" t="s">
        <v>43</v>
      </c>
      <c r="W408" s="157" t="s">
        <v>42</v>
      </c>
      <c r="X408" s="157" t="s">
        <v>42</v>
      </c>
    </row>
    <row r="409" spans="1:24" ht="30.75">
      <c r="A409" s="155">
        <f>A408+1</f>
        <v>407</v>
      </c>
      <c r="B409" s="160" t="s">
        <v>644</v>
      </c>
      <c r="C409" s="159">
        <v>2020</v>
      </c>
      <c r="D409" s="157" t="s">
        <v>28</v>
      </c>
      <c r="E409" s="160" t="s">
        <v>40</v>
      </c>
      <c r="F409" s="268" t="s">
        <v>650</v>
      </c>
      <c r="G409" s="157" t="s">
        <v>31</v>
      </c>
      <c r="H409" s="156" t="s">
        <v>42</v>
      </c>
      <c r="I409" s="157" t="s">
        <v>32</v>
      </c>
      <c r="J409" s="157" t="s">
        <v>33</v>
      </c>
      <c r="K409" s="238" t="s">
        <v>34</v>
      </c>
      <c r="L409" s="239" t="s">
        <v>34</v>
      </c>
      <c r="M409" s="239" t="s">
        <v>34</v>
      </c>
      <c r="N409" s="239" t="s">
        <v>34</v>
      </c>
      <c r="O409" s="239" t="s">
        <v>34</v>
      </c>
      <c r="P409" s="239" t="s">
        <v>34</v>
      </c>
      <c r="Q409" s="159" t="s">
        <v>34</v>
      </c>
      <c r="R409" s="100" t="s">
        <v>34</v>
      </c>
      <c r="S409" s="158">
        <v>1</v>
      </c>
      <c r="T409" s="102" t="s">
        <v>35</v>
      </c>
      <c r="U409" s="157" t="s">
        <v>28</v>
      </c>
      <c r="V409" s="160" t="s">
        <v>43</v>
      </c>
      <c r="W409" s="157" t="s">
        <v>42</v>
      </c>
      <c r="X409" s="157" t="s">
        <v>42</v>
      </c>
    </row>
    <row r="410" spans="1:24" ht="30.75">
      <c r="A410" s="155">
        <f>A409+1</f>
        <v>408</v>
      </c>
      <c r="B410" s="160" t="s">
        <v>644</v>
      </c>
      <c r="C410" s="159">
        <v>2020</v>
      </c>
      <c r="D410" s="157" t="s">
        <v>28</v>
      </c>
      <c r="E410" s="160" t="s">
        <v>40</v>
      </c>
      <c r="F410" s="268" t="s">
        <v>651</v>
      </c>
      <c r="G410" s="157" t="s">
        <v>31</v>
      </c>
      <c r="H410" s="156" t="s">
        <v>42</v>
      </c>
      <c r="I410" s="157" t="s">
        <v>32</v>
      </c>
      <c r="J410" s="157" t="s">
        <v>33</v>
      </c>
      <c r="K410" s="238" t="s">
        <v>34</v>
      </c>
      <c r="L410" s="239" t="s">
        <v>34</v>
      </c>
      <c r="M410" s="239" t="s">
        <v>34</v>
      </c>
      <c r="N410" s="239" t="s">
        <v>34</v>
      </c>
      <c r="O410" s="239" t="s">
        <v>34</v>
      </c>
      <c r="P410" s="239" t="s">
        <v>34</v>
      </c>
      <c r="Q410" s="159" t="s">
        <v>34</v>
      </c>
      <c r="R410" s="100" t="s">
        <v>34</v>
      </c>
      <c r="S410" s="158">
        <v>1</v>
      </c>
      <c r="T410" s="102" t="s">
        <v>35</v>
      </c>
      <c r="U410" s="157" t="s">
        <v>28</v>
      </c>
      <c r="V410" s="160" t="s">
        <v>43</v>
      </c>
      <c r="W410" s="157" t="s">
        <v>42</v>
      </c>
      <c r="X410" s="157" t="s">
        <v>42</v>
      </c>
    </row>
    <row r="411" spans="1:24" ht="30.75">
      <c r="A411" s="155">
        <f>A410+1</f>
        <v>409</v>
      </c>
      <c r="B411" s="160" t="s">
        <v>644</v>
      </c>
      <c r="C411" s="159">
        <v>2020</v>
      </c>
      <c r="D411" s="157" t="s">
        <v>28</v>
      </c>
      <c r="E411" s="157" t="s">
        <v>44</v>
      </c>
      <c r="F411" s="268" t="s">
        <v>652</v>
      </c>
      <c r="G411" s="157" t="s">
        <v>31</v>
      </c>
      <c r="H411" s="156" t="s">
        <v>46</v>
      </c>
      <c r="I411" s="157" t="s">
        <v>32</v>
      </c>
      <c r="J411" s="157" t="s">
        <v>47</v>
      </c>
      <c r="K411" s="238" t="s">
        <v>34</v>
      </c>
      <c r="L411" s="239" t="s">
        <v>34</v>
      </c>
      <c r="M411" s="239" t="s">
        <v>34</v>
      </c>
      <c r="N411" s="239" t="s">
        <v>34</v>
      </c>
      <c r="O411" s="239" t="s">
        <v>34</v>
      </c>
      <c r="P411" s="239" t="s">
        <v>34</v>
      </c>
      <c r="Q411" s="159" t="s">
        <v>34</v>
      </c>
      <c r="R411" s="99" t="s">
        <v>48</v>
      </c>
      <c r="S411" s="158">
        <v>1</v>
      </c>
      <c r="T411" s="102" t="s">
        <v>35</v>
      </c>
      <c r="U411" s="157" t="s">
        <v>28</v>
      </c>
      <c r="V411" s="160" t="s">
        <v>46</v>
      </c>
      <c r="W411" s="160" t="s">
        <v>52</v>
      </c>
      <c r="X411" s="157" t="s">
        <v>50</v>
      </c>
    </row>
    <row r="412" spans="1:24" ht="30.75">
      <c r="A412" s="155">
        <f>A411+1</f>
        <v>410</v>
      </c>
      <c r="B412" s="160" t="s">
        <v>644</v>
      </c>
      <c r="C412" s="159">
        <v>2020</v>
      </c>
      <c r="D412" s="157" t="s">
        <v>28</v>
      </c>
      <c r="E412" s="157" t="s">
        <v>44</v>
      </c>
      <c r="F412" s="268" t="s">
        <v>653</v>
      </c>
      <c r="G412" s="157" t="s">
        <v>31</v>
      </c>
      <c r="H412" s="156" t="s">
        <v>46</v>
      </c>
      <c r="I412" s="157" t="s">
        <v>32</v>
      </c>
      <c r="J412" s="157" t="s">
        <v>47</v>
      </c>
      <c r="K412" s="238" t="s">
        <v>34</v>
      </c>
      <c r="L412" s="239" t="s">
        <v>48</v>
      </c>
      <c r="M412" s="239" t="s">
        <v>48</v>
      </c>
      <c r="N412" s="239" t="s">
        <v>34</v>
      </c>
      <c r="O412" s="239" t="s">
        <v>34</v>
      </c>
      <c r="P412" s="239" t="s">
        <v>34</v>
      </c>
      <c r="Q412" s="159" t="s">
        <v>34</v>
      </c>
      <c r="R412" s="100" t="s">
        <v>34</v>
      </c>
      <c r="S412" s="158">
        <v>1</v>
      </c>
      <c r="T412" s="102" t="s">
        <v>35</v>
      </c>
      <c r="U412" s="157" t="s">
        <v>28</v>
      </c>
      <c r="V412" s="160" t="s">
        <v>46</v>
      </c>
      <c r="W412" s="160" t="s">
        <v>52</v>
      </c>
      <c r="X412" s="160" t="s">
        <v>52</v>
      </c>
    </row>
    <row r="413" spans="1:24" ht="30.75">
      <c r="A413" s="155">
        <f>A412+1</f>
        <v>411</v>
      </c>
      <c r="B413" s="160" t="s">
        <v>644</v>
      </c>
      <c r="C413" s="159">
        <v>2020</v>
      </c>
      <c r="D413" s="157" t="s">
        <v>28</v>
      </c>
      <c r="E413" s="157" t="s">
        <v>44</v>
      </c>
      <c r="F413" s="268" t="s">
        <v>654</v>
      </c>
      <c r="G413" s="157" t="s">
        <v>31</v>
      </c>
      <c r="H413" s="156" t="s">
        <v>46</v>
      </c>
      <c r="I413" s="157" t="s">
        <v>32</v>
      </c>
      <c r="J413" s="157" t="s">
        <v>47</v>
      </c>
      <c r="K413" s="238" t="s">
        <v>34</v>
      </c>
      <c r="L413" s="239" t="s">
        <v>34</v>
      </c>
      <c r="M413" s="239" t="s">
        <v>34</v>
      </c>
      <c r="N413" s="239" t="s">
        <v>34</v>
      </c>
      <c r="O413" s="239" t="s">
        <v>34</v>
      </c>
      <c r="P413" s="239" t="s">
        <v>34</v>
      </c>
      <c r="Q413" s="159" t="s">
        <v>34</v>
      </c>
      <c r="R413" s="100" t="s">
        <v>34</v>
      </c>
      <c r="S413" s="158">
        <v>1</v>
      </c>
      <c r="T413" s="102" t="s">
        <v>35</v>
      </c>
      <c r="U413" s="157" t="s">
        <v>28</v>
      </c>
      <c r="V413" s="160" t="s">
        <v>46</v>
      </c>
      <c r="W413" s="160" t="s">
        <v>52</v>
      </c>
      <c r="X413" s="160" t="s">
        <v>52</v>
      </c>
    </row>
    <row r="414" spans="1:24" ht="30.75">
      <c r="A414" s="155">
        <f>A413+1</f>
        <v>412</v>
      </c>
      <c r="B414" s="160" t="s">
        <v>644</v>
      </c>
      <c r="C414" s="159">
        <v>2020</v>
      </c>
      <c r="D414" s="157" t="s">
        <v>28</v>
      </c>
      <c r="E414" s="157" t="s">
        <v>44</v>
      </c>
      <c r="F414" s="268" t="s">
        <v>655</v>
      </c>
      <c r="G414" s="157" t="s">
        <v>31</v>
      </c>
      <c r="H414" s="156" t="s">
        <v>46</v>
      </c>
      <c r="I414" s="157" t="s">
        <v>32</v>
      </c>
      <c r="J414" s="157" t="s">
        <v>47</v>
      </c>
      <c r="K414" s="238" t="s">
        <v>34</v>
      </c>
      <c r="L414" s="239" t="s">
        <v>34</v>
      </c>
      <c r="M414" s="239" t="s">
        <v>34</v>
      </c>
      <c r="N414" s="239" t="s">
        <v>34</v>
      </c>
      <c r="O414" s="239" t="s">
        <v>34</v>
      </c>
      <c r="P414" s="239" t="s">
        <v>34</v>
      </c>
      <c r="Q414" s="159" t="s">
        <v>34</v>
      </c>
      <c r="R414" s="100" t="s">
        <v>34</v>
      </c>
      <c r="S414" s="158">
        <v>1</v>
      </c>
      <c r="T414" s="102" t="s">
        <v>35</v>
      </c>
      <c r="U414" s="157" t="s">
        <v>28</v>
      </c>
      <c r="V414" s="160" t="s">
        <v>46</v>
      </c>
      <c r="W414" s="157" t="s">
        <v>42</v>
      </c>
      <c r="X414" s="157" t="s">
        <v>42</v>
      </c>
    </row>
    <row r="415" spans="1:24" ht="30.75">
      <c r="A415" s="155">
        <f>A414+1</f>
        <v>413</v>
      </c>
      <c r="B415" s="160" t="s">
        <v>644</v>
      </c>
      <c r="C415" s="159">
        <v>2020</v>
      </c>
      <c r="D415" s="157" t="s">
        <v>28</v>
      </c>
      <c r="E415" s="160" t="s">
        <v>57</v>
      </c>
      <c r="F415" s="268" t="s">
        <v>656</v>
      </c>
      <c r="G415" s="157" t="s">
        <v>31</v>
      </c>
      <c r="H415" s="156" t="s">
        <v>50</v>
      </c>
      <c r="I415" s="157" t="s">
        <v>32</v>
      </c>
      <c r="J415" s="157" t="s">
        <v>59</v>
      </c>
      <c r="K415" s="238" t="s">
        <v>48</v>
      </c>
      <c r="L415" s="239" t="s">
        <v>34</v>
      </c>
      <c r="M415" s="239" t="s">
        <v>48</v>
      </c>
      <c r="N415" s="239" t="s">
        <v>34</v>
      </c>
      <c r="O415" s="239" t="s">
        <v>34</v>
      </c>
      <c r="P415" s="239" t="s">
        <v>34</v>
      </c>
      <c r="Q415" s="159" t="s">
        <v>48</v>
      </c>
      <c r="R415" s="100" t="s">
        <v>48</v>
      </c>
      <c r="S415" s="158">
        <v>1</v>
      </c>
      <c r="T415" s="102" t="s">
        <v>35</v>
      </c>
      <c r="U415" s="157" t="s">
        <v>28</v>
      </c>
      <c r="V415" s="160" t="s">
        <v>57</v>
      </c>
      <c r="W415" s="157" t="s">
        <v>42</v>
      </c>
      <c r="X415" s="157" t="s">
        <v>50</v>
      </c>
    </row>
    <row r="416" spans="1:24" ht="30.75">
      <c r="A416" s="155">
        <f>A415+1</f>
        <v>414</v>
      </c>
      <c r="B416" s="160" t="s">
        <v>644</v>
      </c>
      <c r="C416" s="159">
        <v>2020</v>
      </c>
      <c r="D416" s="157" t="s">
        <v>28</v>
      </c>
      <c r="E416" s="160" t="s">
        <v>57</v>
      </c>
      <c r="F416" s="268" t="s">
        <v>657</v>
      </c>
      <c r="G416" s="157" t="s">
        <v>31</v>
      </c>
      <c r="H416" s="156" t="s">
        <v>50</v>
      </c>
      <c r="I416" s="157" t="s">
        <v>32</v>
      </c>
      <c r="J416" s="157" t="s">
        <v>59</v>
      </c>
      <c r="K416" s="238" t="s">
        <v>34</v>
      </c>
      <c r="L416" s="239" t="s">
        <v>34</v>
      </c>
      <c r="M416" s="239" t="s">
        <v>34</v>
      </c>
      <c r="N416" s="239" t="s">
        <v>34</v>
      </c>
      <c r="O416" s="239" t="s">
        <v>34</v>
      </c>
      <c r="P416" s="239" t="s">
        <v>34</v>
      </c>
      <c r="Q416" s="159" t="s">
        <v>48</v>
      </c>
      <c r="R416" s="100" t="s">
        <v>48</v>
      </c>
      <c r="S416" s="158">
        <v>1</v>
      </c>
      <c r="T416" s="102" t="s">
        <v>35</v>
      </c>
      <c r="U416" s="157" t="s">
        <v>28</v>
      </c>
      <c r="V416" s="160" t="s">
        <v>57</v>
      </c>
      <c r="W416" s="157" t="s">
        <v>42</v>
      </c>
      <c r="X416" s="157" t="s">
        <v>50</v>
      </c>
    </row>
    <row r="417" spans="1:24" ht="30.75">
      <c r="A417" s="155">
        <f>A416+1</f>
        <v>415</v>
      </c>
      <c r="B417" s="160" t="s">
        <v>644</v>
      </c>
      <c r="C417" s="159">
        <v>2020</v>
      </c>
      <c r="D417" s="157" t="s">
        <v>28</v>
      </c>
      <c r="E417" s="160" t="s">
        <v>57</v>
      </c>
      <c r="F417" s="268" t="s">
        <v>658</v>
      </c>
      <c r="G417" s="157" t="s">
        <v>31</v>
      </c>
      <c r="H417" s="156" t="s">
        <v>50</v>
      </c>
      <c r="I417" s="157" t="s">
        <v>32</v>
      </c>
      <c r="J417" s="157" t="s">
        <v>59</v>
      </c>
      <c r="K417" s="238" t="s">
        <v>34</v>
      </c>
      <c r="L417" s="239" t="s">
        <v>34</v>
      </c>
      <c r="M417" s="239" t="s">
        <v>48</v>
      </c>
      <c r="N417" s="239" t="s">
        <v>34</v>
      </c>
      <c r="O417" s="239" t="s">
        <v>34</v>
      </c>
      <c r="P417" s="239" t="s">
        <v>34</v>
      </c>
      <c r="Q417" s="159" t="s">
        <v>48</v>
      </c>
      <c r="R417" s="100" t="s">
        <v>48</v>
      </c>
      <c r="S417" s="158">
        <v>1</v>
      </c>
      <c r="T417" s="102" t="s">
        <v>35</v>
      </c>
      <c r="U417" s="157" t="s">
        <v>28</v>
      </c>
      <c r="V417" s="160" t="s">
        <v>57</v>
      </c>
      <c r="W417" s="157" t="s">
        <v>42</v>
      </c>
      <c r="X417" s="157" t="s">
        <v>50</v>
      </c>
    </row>
    <row r="418" spans="1:24" ht="51">
      <c r="A418" s="155">
        <f>A417+1</f>
        <v>416</v>
      </c>
      <c r="B418" s="160" t="s">
        <v>644</v>
      </c>
      <c r="C418" s="159">
        <v>2020</v>
      </c>
      <c r="D418" s="157" t="s">
        <v>28</v>
      </c>
      <c r="E418" s="160" t="s">
        <v>60</v>
      </c>
      <c r="F418" s="268" t="s">
        <v>659</v>
      </c>
      <c r="G418" s="157" t="s">
        <v>31</v>
      </c>
      <c r="H418" s="156" t="s">
        <v>42</v>
      </c>
      <c r="I418" s="157" t="s">
        <v>32</v>
      </c>
      <c r="J418" s="157" t="s">
        <v>33</v>
      </c>
      <c r="K418" s="238" t="s">
        <v>34</v>
      </c>
      <c r="L418" s="239" t="s">
        <v>34</v>
      </c>
      <c r="M418" s="239" t="s">
        <v>34</v>
      </c>
      <c r="N418" s="239" t="s">
        <v>34</v>
      </c>
      <c r="O418" s="239" t="s">
        <v>34</v>
      </c>
      <c r="P418" s="239" t="s">
        <v>34</v>
      </c>
      <c r="Q418" s="159" t="s">
        <v>34</v>
      </c>
      <c r="R418" s="100" t="s">
        <v>34</v>
      </c>
      <c r="S418" s="158">
        <v>1</v>
      </c>
      <c r="T418" s="102" t="s">
        <v>35</v>
      </c>
      <c r="U418" s="157" t="s">
        <v>28</v>
      </c>
      <c r="V418" s="160" t="s">
        <v>62</v>
      </c>
      <c r="W418" s="157" t="s">
        <v>42</v>
      </c>
      <c r="X418" s="157" t="s">
        <v>50</v>
      </c>
    </row>
    <row r="419" spans="1:24" ht="41.25">
      <c r="A419" s="155">
        <f>A418+1</f>
        <v>417</v>
      </c>
      <c r="B419" s="160" t="s">
        <v>644</v>
      </c>
      <c r="C419" s="159">
        <v>2020</v>
      </c>
      <c r="D419" s="157" t="s">
        <v>28</v>
      </c>
      <c r="E419" s="160" t="s">
        <v>63</v>
      </c>
      <c r="F419" s="268" t="s">
        <v>660</v>
      </c>
      <c r="G419" s="157" t="s">
        <v>119</v>
      </c>
      <c r="H419" s="156" t="s">
        <v>120</v>
      </c>
      <c r="I419" s="157" t="s">
        <v>32</v>
      </c>
      <c r="J419" s="160" t="s">
        <v>33</v>
      </c>
      <c r="K419" s="240" t="s">
        <v>34</v>
      </c>
      <c r="L419" s="241" t="s">
        <v>34</v>
      </c>
      <c r="M419" s="241" t="s">
        <v>34</v>
      </c>
      <c r="N419" s="241" t="s">
        <v>34</v>
      </c>
      <c r="O419" s="241" t="s">
        <v>34</v>
      </c>
      <c r="P419" s="241" t="s">
        <v>34</v>
      </c>
      <c r="Q419" s="159" t="s">
        <v>34</v>
      </c>
      <c r="R419" s="100" t="s">
        <v>34</v>
      </c>
      <c r="S419" s="158">
        <v>1</v>
      </c>
      <c r="T419" s="102" t="s">
        <v>35</v>
      </c>
      <c r="U419" s="157" t="s">
        <v>28</v>
      </c>
      <c r="V419" s="160" t="s">
        <v>63</v>
      </c>
      <c r="W419" s="157" t="s">
        <v>42</v>
      </c>
      <c r="X419" s="157" t="s">
        <v>42</v>
      </c>
    </row>
    <row r="420" spans="1:24" ht="30.75">
      <c r="A420" s="155">
        <f>A419+1</f>
        <v>418</v>
      </c>
      <c r="B420" s="160" t="s">
        <v>644</v>
      </c>
      <c r="C420" s="159">
        <v>2020</v>
      </c>
      <c r="D420" s="157" t="s">
        <v>28</v>
      </c>
      <c r="E420" s="160" t="s">
        <v>60</v>
      </c>
      <c r="F420" s="268" t="s">
        <v>661</v>
      </c>
      <c r="G420" s="157" t="s">
        <v>31</v>
      </c>
      <c r="H420" s="156" t="s">
        <v>42</v>
      </c>
      <c r="I420" s="157" t="s">
        <v>32</v>
      </c>
      <c r="J420" s="157" t="s">
        <v>33</v>
      </c>
      <c r="K420" s="238" t="s">
        <v>34</v>
      </c>
      <c r="L420" s="239" t="s">
        <v>34</v>
      </c>
      <c r="M420" s="239" t="s">
        <v>34</v>
      </c>
      <c r="N420" s="239" t="s">
        <v>34</v>
      </c>
      <c r="O420" s="239" t="s">
        <v>34</v>
      </c>
      <c r="P420" s="239" t="s">
        <v>34</v>
      </c>
      <c r="Q420" s="159" t="s">
        <v>34</v>
      </c>
      <c r="R420" s="100" t="s">
        <v>34</v>
      </c>
      <c r="S420" s="158">
        <v>1</v>
      </c>
      <c r="T420" s="102" t="s">
        <v>35</v>
      </c>
      <c r="U420" s="157" t="s">
        <v>28</v>
      </c>
      <c r="V420" s="160" t="s">
        <v>662</v>
      </c>
      <c r="W420" s="157" t="s">
        <v>42</v>
      </c>
      <c r="X420" s="157" t="s">
        <v>42</v>
      </c>
    </row>
    <row r="421" spans="1:24" ht="30.75">
      <c r="A421" s="155">
        <f>A420+1</f>
        <v>419</v>
      </c>
      <c r="B421" s="160" t="s">
        <v>644</v>
      </c>
      <c r="C421" s="159">
        <v>2020</v>
      </c>
      <c r="D421" s="157" t="s">
        <v>28</v>
      </c>
      <c r="E421" s="160" t="s">
        <v>60</v>
      </c>
      <c r="F421" s="268" t="s">
        <v>663</v>
      </c>
      <c r="G421" s="157" t="s">
        <v>31</v>
      </c>
      <c r="H421" s="156" t="s">
        <v>42</v>
      </c>
      <c r="I421" s="157" t="s">
        <v>32</v>
      </c>
      <c r="J421" s="157" t="s">
        <v>33</v>
      </c>
      <c r="K421" s="238" t="s">
        <v>34</v>
      </c>
      <c r="L421" s="239" t="s">
        <v>34</v>
      </c>
      <c r="M421" s="239" t="s">
        <v>34</v>
      </c>
      <c r="N421" s="239" t="s">
        <v>34</v>
      </c>
      <c r="O421" s="239" t="s">
        <v>34</v>
      </c>
      <c r="P421" s="239" t="s">
        <v>34</v>
      </c>
      <c r="Q421" s="159" t="s">
        <v>34</v>
      </c>
      <c r="R421" s="100" t="s">
        <v>34</v>
      </c>
      <c r="S421" s="158">
        <v>1</v>
      </c>
      <c r="T421" s="102" t="s">
        <v>35</v>
      </c>
      <c r="U421" s="157" t="s">
        <v>28</v>
      </c>
      <c r="V421" s="160" t="s">
        <v>662</v>
      </c>
      <c r="W421" s="157" t="s">
        <v>42</v>
      </c>
      <c r="X421" s="157" t="s">
        <v>42</v>
      </c>
    </row>
    <row r="422" spans="1:24" ht="30.75">
      <c r="A422" s="155">
        <f>A421+1</f>
        <v>420</v>
      </c>
      <c r="B422" s="160" t="s">
        <v>644</v>
      </c>
      <c r="C422" s="159">
        <v>2020</v>
      </c>
      <c r="D422" s="157" t="s">
        <v>28</v>
      </c>
      <c r="E422" s="160" t="s">
        <v>452</v>
      </c>
      <c r="F422" s="268" t="s">
        <v>664</v>
      </c>
      <c r="G422" s="157" t="s">
        <v>31</v>
      </c>
      <c r="H422" s="161" t="s">
        <v>29</v>
      </c>
      <c r="I422" s="157" t="s">
        <v>32</v>
      </c>
      <c r="J422" s="157" t="s">
        <v>454</v>
      </c>
      <c r="K422" s="238" t="s">
        <v>34</v>
      </c>
      <c r="L422" s="239" t="s">
        <v>34</v>
      </c>
      <c r="M422" s="239" t="s">
        <v>34</v>
      </c>
      <c r="N422" s="239" t="s">
        <v>34</v>
      </c>
      <c r="O422" s="239" t="s">
        <v>34</v>
      </c>
      <c r="P422" s="239" t="s">
        <v>34</v>
      </c>
      <c r="Q422" s="159" t="s">
        <v>34</v>
      </c>
      <c r="R422" s="100" t="s">
        <v>34</v>
      </c>
      <c r="S422" s="158">
        <v>1</v>
      </c>
      <c r="T422" s="102" t="s">
        <v>35</v>
      </c>
      <c r="U422" s="157" t="s">
        <v>28</v>
      </c>
      <c r="V422" s="160" t="s">
        <v>455</v>
      </c>
      <c r="W422" s="160" t="s">
        <v>92</v>
      </c>
      <c r="X422" s="160" t="s">
        <v>92</v>
      </c>
    </row>
    <row r="423" spans="1:24" ht="30.75">
      <c r="A423" s="155">
        <f>A422+1</f>
        <v>421</v>
      </c>
      <c r="B423" s="160" t="s">
        <v>644</v>
      </c>
      <c r="C423" s="159">
        <v>2020</v>
      </c>
      <c r="D423" s="157" t="s">
        <v>28</v>
      </c>
      <c r="E423" s="160" t="s">
        <v>452</v>
      </c>
      <c r="F423" s="268" t="s">
        <v>665</v>
      </c>
      <c r="G423" s="157" t="s">
        <v>31</v>
      </c>
      <c r="H423" s="156" t="s">
        <v>42</v>
      </c>
      <c r="I423" s="157" t="s">
        <v>32</v>
      </c>
      <c r="J423" s="157" t="s">
        <v>454</v>
      </c>
      <c r="K423" s="238" t="s">
        <v>34</v>
      </c>
      <c r="L423" s="239" t="s">
        <v>34</v>
      </c>
      <c r="M423" s="239" t="s">
        <v>34</v>
      </c>
      <c r="N423" s="239" t="s">
        <v>34</v>
      </c>
      <c r="O423" s="239" t="s">
        <v>34</v>
      </c>
      <c r="P423" s="239" t="s">
        <v>34</v>
      </c>
      <c r="Q423" s="159" t="s">
        <v>34</v>
      </c>
      <c r="R423" s="100" t="s">
        <v>34</v>
      </c>
      <c r="S423" s="158">
        <v>1</v>
      </c>
      <c r="T423" s="102" t="s">
        <v>35</v>
      </c>
      <c r="U423" s="157" t="s">
        <v>28</v>
      </c>
      <c r="V423" s="160" t="s">
        <v>455</v>
      </c>
      <c r="W423" s="157" t="s">
        <v>42</v>
      </c>
      <c r="X423" s="157" t="s">
        <v>42</v>
      </c>
    </row>
    <row r="424" spans="1:24" ht="30.75">
      <c r="A424" s="155">
        <f>A423+1</f>
        <v>422</v>
      </c>
      <c r="B424" s="160" t="s">
        <v>644</v>
      </c>
      <c r="C424" s="159">
        <v>2020</v>
      </c>
      <c r="D424" s="157" t="s">
        <v>28</v>
      </c>
      <c r="E424" s="160" t="s">
        <v>452</v>
      </c>
      <c r="F424" s="268" t="s">
        <v>666</v>
      </c>
      <c r="G424" s="157" t="s">
        <v>31</v>
      </c>
      <c r="H424" s="156" t="s">
        <v>50</v>
      </c>
      <c r="I424" s="157" t="s">
        <v>32</v>
      </c>
      <c r="J424" s="157" t="s">
        <v>454</v>
      </c>
      <c r="K424" s="238" t="s">
        <v>34</v>
      </c>
      <c r="L424" s="239" t="s">
        <v>34</v>
      </c>
      <c r="M424" s="239" t="s">
        <v>34</v>
      </c>
      <c r="N424" s="239" t="s">
        <v>34</v>
      </c>
      <c r="O424" s="239" t="s">
        <v>34</v>
      </c>
      <c r="P424" s="239" t="s">
        <v>48</v>
      </c>
      <c r="Q424" s="159" t="s">
        <v>34</v>
      </c>
      <c r="R424" s="99" t="s">
        <v>48</v>
      </c>
      <c r="S424" s="158">
        <v>1</v>
      </c>
      <c r="T424" s="102" t="s">
        <v>35</v>
      </c>
      <c r="U424" s="157" t="s">
        <v>28</v>
      </c>
      <c r="V424" s="160" t="s">
        <v>455</v>
      </c>
      <c r="W424" s="157" t="s">
        <v>42</v>
      </c>
      <c r="X424" s="157" t="s">
        <v>50</v>
      </c>
    </row>
    <row r="425" spans="1:24" ht="41.25">
      <c r="A425" s="155">
        <f>A424+1</f>
        <v>423</v>
      </c>
      <c r="B425" s="160" t="s">
        <v>644</v>
      </c>
      <c r="C425" s="159">
        <v>2020</v>
      </c>
      <c r="D425" s="160" t="s">
        <v>69</v>
      </c>
      <c r="E425" s="160" t="s">
        <v>69</v>
      </c>
      <c r="F425" s="268" t="s">
        <v>667</v>
      </c>
      <c r="G425" s="157" t="s">
        <v>31</v>
      </c>
      <c r="H425" s="156" t="s">
        <v>29</v>
      </c>
      <c r="I425" s="157" t="s">
        <v>71</v>
      </c>
      <c r="J425" s="157" t="s">
        <v>72</v>
      </c>
      <c r="K425" s="238" t="s">
        <v>34</v>
      </c>
      <c r="L425" s="239" t="s">
        <v>34</v>
      </c>
      <c r="M425" s="239" t="s">
        <v>34</v>
      </c>
      <c r="N425" s="239" t="s">
        <v>34</v>
      </c>
      <c r="O425" s="239" t="s">
        <v>34</v>
      </c>
      <c r="P425" s="239" t="s">
        <v>34</v>
      </c>
      <c r="Q425" s="159" t="s">
        <v>34</v>
      </c>
      <c r="R425" s="100" t="s">
        <v>34</v>
      </c>
      <c r="S425" s="158">
        <v>1</v>
      </c>
      <c r="T425" s="103" t="s">
        <v>73</v>
      </c>
      <c r="U425" s="160" t="s">
        <v>69</v>
      </c>
      <c r="V425" s="160" t="s">
        <v>266</v>
      </c>
      <c r="W425" s="160" t="s">
        <v>92</v>
      </c>
      <c r="X425" s="160" t="s">
        <v>92</v>
      </c>
    </row>
    <row r="426" spans="1:24" ht="20.25">
      <c r="A426" s="155">
        <f>A425+1</f>
        <v>424</v>
      </c>
      <c r="B426" s="160" t="s">
        <v>644</v>
      </c>
      <c r="C426" s="159">
        <v>2020</v>
      </c>
      <c r="D426" s="160" t="s">
        <v>74</v>
      </c>
      <c r="E426" s="160" t="s">
        <v>75</v>
      </c>
      <c r="F426" s="268" t="s">
        <v>668</v>
      </c>
      <c r="G426" s="157" t="s">
        <v>31</v>
      </c>
      <c r="H426" s="156" t="s">
        <v>29</v>
      </c>
      <c r="I426" s="157" t="s">
        <v>32</v>
      </c>
      <c r="J426" s="157" t="s">
        <v>33</v>
      </c>
      <c r="K426" s="238" t="s">
        <v>48</v>
      </c>
      <c r="L426" s="239" t="s">
        <v>34</v>
      </c>
      <c r="M426" s="239" t="s">
        <v>34</v>
      </c>
      <c r="N426" s="239" t="s">
        <v>34</v>
      </c>
      <c r="O426" s="239" t="s">
        <v>34</v>
      </c>
      <c r="P426" s="239" t="s">
        <v>34</v>
      </c>
      <c r="Q426" s="159" t="s">
        <v>34</v>
      </c>
      <c r="R426" s="100" t="s">
        <v>34</v>
      </c>
      <c r="S426" s="158">
        <v>1</v>
      </c>
      <c r="T426" s="103" t="s">
        <v>77</v>
      </c>
      <c r="U426" s="160" t="s">
        <v>74</v>
      </c>
      <c r="V426" s="160" t="s">
        <v>75</v>
      </c>
      <c r="W426" s="160" t="s">
        <v>92</v>
      </c>
      <c r="X426" s="160" t="s">
        <v>92</v>
      </c>
    </row>
    <row r="427" spans="1:24" ht="81">
      <c r="A427" s="155">
        <f>A426+1</f>
        <v>425</v>
      </c>
      <c r="B427" s="160" t="s">
        <v>644</v>
      </c>
      <c r="C427" s="159">
        <v>2020</v>
      </c>
      <c r="D427" s="160" t="s">
        <v>74</v>
      </c>
      <c r="E427" s="160" t="s">
        <v>75</v>
      </c>
      <c r="F427" s="268" t="s">
        <v>669</v>
      </c>
      <c r="G427" s="157" t="s">
        <v>82</v>
      </c>
      <c r="H427" s="161" t="s">
        <v>83</v>
      </c>
      <c r="I427" s="157" t="s">
        <v>32</v>
      </c>
      <c r="J427" s="157" t="s">
        <v>33</v>
      </c>
      <c r="K427" s="238" t="s">
        <v>34</v>
      </c>
      <c r="L427" s="239" t="s">
        <v>34</v>
      </c>
      <c r="M427" s="239" t="s">
        <v>48</v>
      </c>
      <c r="N427" s="239" t="s">
        <v>34</v>
      </c>
      <c r="O427" s="239" t="s">
        <v>48</v>
      </c>
      <c r="P427" s="239" t="s">
        <v>34</v>
      </c>
      <c r="Q427" s="159" t="s">
        <v>34</v>
      </c>
      <c r="R427" s="100" t="s">
        <v>34</v>
      </c>
      <c r="S427" s="158">
        <v>1</v>
      </c>
      <c r="T427" s="103" t="s">
        <v>77</v>
      </c>
      <c r="U427" s="160" t="s">
        <v>74</v>
      </c>
      <c r="V427" s="160" t="s">
        <v>75</v>
      </c>
      <c r="W427" s="160" t="s">
        <v>101</v>
      </c>
      <c r="X427" s="160" t="s">
        <v>101</v>
      </c>
    </row>
    <row r="428" spans="1:24" ht="20.25">
      <c r="A428" s="155">
        <f>A427+1</f>
        <v>426</v>
      </c>
      <c r="B428" s="160" t="s">
        <v>644</v>
      </c>
      <c r="C428" s="159">
        <v>2020</v>
      </c>
      <c r="D428" s="160" t="s">
        <v>74</v>
      </c>
      <c r="E428" s="160" t="s">
        <v>75</v>
      </c>
      <c r="F428" s="268" t="s">
        <v>670</v>
      </c>
      <c r="G428" s="157" t="s">
        <v>31</v>
      </c>
      <c r="H428" s="161" t="s">
        <v>39</v>
      </c>
      <c r="I428" s="157" t="s">
        <v>32</v>
      </c>
      <c r="J428" s="157" t="s">
        <v>33</v>
      </c>
      <c r="K428" s="238" t="s">
        <v>34</v>
      </c>
      <c r="L428" s="239" t="s">
        <v>34</v>
      </c>
      <c r="M428" s="239" t="s">
        <v>34</v>
      </c>
      <c r="N428" s="239" t="s">
        <v>34</v>
      </c>
      <c r="O428" s="239" t="s">
        <v>34</v>
      </c>
      <c r="P428" s="239" t="s">
        <v>34</v>
      </c>
      <c r="Q428" s="159" t="s">
        <v>34</v>
      </c>
      <c r="R428" s="100" t="s">
        <v>34</v>
      </c>
      <c r="S428" s="158">
        <v>1</v>
      </c>
      <c r="T428" s="103" t="s">
        <v>77</v>
      </c>
      <c r="U428" s="160" t="s">
        <v>74</v>
      </c>
      <c r="V428" s="160" t="s">
        <v>75</v>
      </c>
      <c r="W428" s="160" t="s">
        <v>303</v>
      </c>
      <c r="X428" s="160" t="s">
        <v>303</v>
      </c>
    </row>
    <row r="429" spans="1:24" ht="20.25">
      <c r="A429" s="155">
        <f>A428+1</f>
        <v>427</v>
      </c>
      <c r="B429" s="160" t="s">
        <v>644</v>
      </c>
      <c r="C429" s="159">
        <v>2020</v>
      </c>
      <c r="D429" s="160" t="s">
        <v>74</v>
      </c>
      <c r="E429" s="160" t="s">
        <v>79</v>
      </c>
      <c r="F429" s="268" t="s">
        <v>671</v>
      </c>
      <c r="G429" s="157" t="s">
        <v>31</v>
      </c>
      <c r="H429" s="161" t="s">
        <v>39</v>
      </c>
      <c r="I429" s="157" t="s">
        <v>32</v>
      </c>
      <c r="J429" s="157" t="s">
        <v>33</v>
      </c>
      <c r="K429" s="238" t="s">
        <v>34</v>
      </c>
      <c r="L429" s="239" t="s">
        <v>34</v>
      </c>
      <c r="M429" s="239" t="s">
        <v>34</v>
      </c>
      <c r="N429" s="239" t="s">
        <v>34</v>
      </c>
      <c r="O429" s="239" t="s">
        <v>34</v>
      </c>
      <c r="P429" s="239" t="s">
        <v>34</v>
      </c>
      <c r="Q429" s="159" t="s">
        <v>34</v>
      </c>
      <c r="R429" s="100" t="s">
        <v>34</v>
      </c>
      <c r="S429" s="158">
        <v>1</v>
      </c>
      <c r="T429" s="103" t="s">
        <v>77</v>
      </c>
      <c r="U429" s="160" t="s">
        <v>74</v>
      </c>
      <c r="V429" s="160" t="s">
        <v>79</v>
      </c>
      <c r="W429" s="160" t="s">
        <v>92</v>
      </c>
      <c r="X429" s="160" t="s">
        <v>92</v>
      </c>
    </row>
    <row r="430" spans="1:24" ht="81">
      <c r="A430" s="155">
        <f>A429+1</f>
        <v>428</v>
      </c>
      <c r="B430" s="160" t="s">
        <v>644</v>
      </c>
      <c r="C430" s="159">
        <v>2020</v>
      </c>
      <c r="D430" s="160" t="s">
        <v>74</v>
      </c>
      <c r="E430" s="160" t="s">
        <v>79</v>
      </c>
      <c r="F430" s="268" t="s">
        <v>672</v>
      </c>
      <c r="G430" s="157" t="s">
        <v>82</v>
      </c>
      <c r="H430" s="161" t="s">
        <v>83</v>
      </c>
      <c r="I430" s="157" t="s">
        <v>32</v>
      </c>
      <c r="J430" s="157" t="s">
        <v>33</v>
      </c>
      <c r="K430" s="238" t="s">
        <v>34</v>
      </c>
      <c r="L430" s="239" t="s">
        <v>34</v>
      </c>
      <c r="M430" s="239" t="s">
        <v>34</v>
      </c>
      <c r="N430" s="239" t="s">
        <v>34</v>
      </c>
      <c r="O430" s="239" t="s">
        <v>34</v>
      </c>
      <c r="P430" s="239" t="s">
        <v>34</v>
      </c>
      <c r="Q430" s="159" t="s">
        <v>34</v>
      </c>
      <c r="R430" s="100" t="s">
        <v>34</v>
      </c>
      <c r="S430" s="158">
        <v>1</v>
      </c>
      <c r="T430" s="103" t="s">
        <v>77</v>
      </c>
      <c r="U430" s="160" t="s">
        <v>74</v>
      </c>
      <c r="V430" s="160" t="s">
        <v>79</v>
      </c>
      <c r="W430" s="160" t="s">
        <v>101</v>
      </c>
      <c r="X430" s="160" t="s">
        <v>101</v>
      </c>
    </row>
    <row r="431" spans="1:24" ht="60.75">
      <c r="A431" s="155">
        <f>A430+1</f>
        <v>429</v>
      </c>
      <c r="B431" s="160" t="s">
        <v>644</v>
      </c>
      <c r="C431" s="159">
        <v>2020</v>
      </c>
      <c r="D431" s="160" t="s">
        <v>74</v>
      </c>
      <c r="E431" s="160" t="s">
        <v>88</v>
      </c>
      <c r="F431" s="268" t="s">
        <v>673</v>
      </c>
      <c r="G431" s="157" t="s">
        <v>31</v>
      </c>
      <c r="H431" s="161" t="s">
        <v>39</v>
      </c>
      <c r="I431" s="160" t="s">
        <v>90</v>
      </c>
      <c r="J431" s="160" t="s">
        <v>88</v>
      </c>
      <c r="K431" s="240" t="s">
        <v>34</v>
      </c>
      <c r="L431" s="241" t="s">
        <v>48</v>
      </c>
      <c r="M431" s="241" t="s">
        <v>34</v>
      </c>
      <c r="N431" s="241" t="s">
        <v>34</v>
      </c>
      <c r="O431" s="241" t="s">
        <v>34</v>
      </c>
      <c r="P431" s="241" t="s">
        <v>34</v>
      </c>
      <c r="Q431" s="159" t="s">
        <v>34</v>
      </c>
      <c r="R431" s="100" t="s">
        <v>34</v>
      </c>
      <c r="S431" s="158">
        <v>1</v>
      </c>
      <c r="T431" s="103" t="s">
        <v>77</v>
      </c>
      <c r="U431" s="160" t="s">
        <v>74</v>
      </c>
      <c r="V431" s="160" t="s">
        <v>91</v>
      </c>
      <c r="W431" s="160" t="s">
        <v>92</v>
      </c>
      <c r="X431" s="160" t="s">
        <v>92</v>
      </c>
    </row>
    <row r="432" spans="1:24" ht="30.75">
      <c r="A432" s="155">
        <f>A431+1</f>
        <v>430</v>
      </c>
      <c r="B432" s="160" t="s">
        <v>644</v>
      </c>
      <c r="C432" s="159">
        <v>2020</v>
      </c>
      <c r="D432" s="160" t="s">
        <v>96</v>
      </c>
      <c r="E432" s="160" t="s">
        <v>97</v>
      </c>
      <c r="F432" s="268" t="s">
        <v>674</v>
      </c>
      <c r="G432" s="157" t="s">
        <v>31</v>
      </c>
      <c r="H432" s="156" t="s">
        <v>50</v>
      </c>
      <c r="I432" s="157" t="s">
        <v>90</v>
      </c>
      <c r="J432" s="157" t="s">
        <v>97</v>
      </c>
      <c r="K432" s="238" t="s">
        <v>48</v>
      </c>
      <c r="L432" s="239" t="s">
        <v>34</v>
      </c>
      <c r="M432" s="239" t="s">
        <v>34</v>
      </c>
      <c r="N432" s="239" t="s">
        <v>34</v>
      </c>
      <c r="O432" s="239" t="s">
        <v>34</v>
      </c>
      <c r="P432" s="239" t="s">
        <v>34</v>
      </c>
      <c r="Q432" s="159" t="s">
        <v>48</v>
      </c>
      <c r="R432" s="100" t="s">
        <v>48</v>
      </c>
      <c r="S432" s="158">
        <v>1</v>
      </c>
      <c r="T432" s="103" t="s">
        <v>99</v>
      </c>
      <c r="U432" s="160" t="s">
        <v>96</v>
      </c>
      <c r="V432" s="160" t="s">
        <v>466</v>
      </c>
      <c r="W432" s="157" t="s">
        <v>42</v>
      </c>
      <c r="X432" s="157" t="s">
        <v>50</v>
      </c>
    </row>
    <row r="433" spans="1:24" ht="20.25">
      <c r="A433" s="155">
        <f>A432+1</f>
        <v>431</v>
      </c>
      <c r="B433" s="160" t="s">
        <v>644</v>
      </c>
      <c r="C433" s="159">
        <v>2020</v>
      </c>
      <c r="D433" s="160" t="s">
        <v>96</v>
      </c>
      <c r="E433" s="160" t="s">
        <v>97</v>
      </c>
      <c r="F433" s="268" t="s">
        <v>675</v>
      </c>
      <c r="G433" s="157" t="s">
        <v>31</v>
      </c>
      <c r="H433" s="156" t="s">
        <v>39</v>
      </c>
      <c r="I433" s="160" t="s">
        <v>90</v>
      </c>
      <c r="J433" s="160" t="s">
        <v>97</v>
      </c>
      <c r="K433" s="240" t="s">
        <v>34</v>
      </c>
      <c r="L433" s="241" t="s">
        <v>34</v>
      </c>
      <c r="M433" s="241" t="s">
        <v>34</v>
      </c>
      <c r="N433" s="241" t="s">
        <v>34</v>
      </c>
      <c r="O433" s="241" t="s">
        <v>34</v>
      </c>
      <c r="P433" s="241" t="s">
        <v>34</v>
      </c>
      <c r="Q433" s="159" t="s">
        <v>34</v>
      </c>
      <c r="R433" s="100" t="s">
        <v>34</v>
      </c>
      <c r="S433" s="158">
        <v>1</v>
      </c>
      <c r="T433" s="103" t="s">
        <v>99</v>
      </c>
      <c r="U433" s="160" t="s">
        <v>96</v>
      </c>
      <c r="V433" s="160" t="s">
        <v>466</v>
      </c>
      <c r="W433" s="160" t="s">
        <v>146</v>
      </c>
      <c r="X433" s="160" t="s">
        <v>146</v>
      </c>
    </row>
    <row r="434" spans="1:24" ht="81">
      <c r="A434" s="155">
        <f>A433+1</f>
        <v>432</v>
      </c>
      <c r="B434" s="160" t="s">
        <v>644</v>
      </c>
      <c r="C434" s="159">
        <v>2020</v>
      </c>
      <c r="D434" s="160" t="s">
        <v>96</v>
      </c>
      <c r="E434" s="160" t="s">
        <v>97</v>
      </c>
      <c r="F434" s="268" t="s">
        <v>676</v>
      </c>
      <c r="G434" s="157" t="s">
        <v>82</v>
      </c>
      <c r="H434" s="161" t="s">
        <v>83</v>
      </c>
      <c r="I434" s="160" t="s">
        <v>90</v>
      </c>
      <c r="J434" s="160" t="s">
        <v>97</v>
      </c>
      <c r="K434" s="240" t="s">
        <v>34</v>
      </c>
      <c r="L434" s="241" t="s">
        <v>34</v>
      </c>
      <c r="M434" s="241" t="s">
        <v>34</v>
      </c>
      <c r="N434" s="241" t="s">
        <v>34</v>
      </c>
      <c r="O434" s="241" t="s">
        <v>34</v>
      </c>
      <c r="P434" s="241" t="s">
        <v>34</v>
      </c>
      <c r="Q434" s="159" t="s">
        <v>34</v>
      </c>
      <c r="R434" s="100" t="s">
        <v>34</v>
      </c>
      <c r="S434" s="158">
        <v>1</v>
      </c>
      <c r="T434" s="103" t="s">
        <v>99</v>
      </c>
      <c r="U434" s="160" t="s">
        <v>96</v>
      </c>
      <c r="V434" s="160" t="s">
        <v>466</v>
      </c>
      <c r="W434" s="160" t="s">
        <v>101</v>
      </c>
      <c r="X434" s="160" t="s">
        <v>101</v>
      </c>
    </row>
    <row r="435" spans="1:24" ht="20.25">
      <c r="A435" s="155">
        <f>A434+1</f>
        <v>433</v>
      </c>
      <c r="B435" s="160" t="s">
        <v>644</v>
      </c>
      <c r="C435" s="159">
        <v>2020</v>
      </c>
      <c r="D435" s="160" t="s">
        <v>96</v>
      </c>
      <c r="E435" s="160" t="s">
        <v>97</v>
      </c>
      <c r="F435" s="268" t="s">
        <v>677</v>
      </c>
      <c r="G435" s="157" t="s">
        <v>31</v>
      </c>
      <c r="H435" s="161" t="s">
        <v>29</v>
      </c>
      <c r="I435" s="157" t="s">
        <v>90</v>
      </c>
      <c r="J435" s="157" t="s">
        <v>97</v>
      </c>
      <c r="K435" s="238" t="s">
        <v>34</v>
      </c>
      <c r="L435" s="239" t="s">
        <v>34</v>
      </c>
      <c r="M435" s="239" t="s">
        <v>34</v>
      </c>
      <c r="N435" s="239" t="s">
        <v>34</v>
      </c>
      <c r="O435" s="239" t="s">
        <v>34</v>
      </c>
      <c r="P435" s="239" t="s">
        <v>34</v>
      </c>
      <c r="Q435" s="159" t="s">
        <v>34</v>
      </c>
      <c r="R435" s="100" t="s">
        <v>34</v>
      </c>
      <c r="S435" s="158">
        <v>1</v>
      </c>
      <c r="T435" s="103" t="s">
        <v>99</v>
      </c>
      <c r="U435" s="160" t="s">
        <v>96</v>
      </c>
      <c r="V435" s="160" t="s">
        <v>466</v>
      </c>
      <c r="W435" s="160" t="s">
        <v>92</v>
      </c>
      <c r="X435" s="160" t="s">
        <v>92</v>
      </c>
    </row>
    <row r="436" spans="1:24" ht="20.25">
      <c r="A436" s="155">
        <f>A435+1</f>
        <v>434</v>
      </c>
      <c r="B436" s="160" t="s">
        <v>644</v>
      </c>
      <c r="C436" s="159">
        <v>2020</v>
      </c>
      <c r="D436" s="160" t="s">
        <v>96</v>
      </c>
      <c r="E436" s="160" t="s">
        <v>308</v>
      </c>
      <c r="F436" s="268" t="s">
        <v>678</v>
      </c>
      <c r="G436" s="157" t="s">
        <v>31</v>
      </c>
      <c r="H436" s="161" t="s">
        <v>29</v>
      </c>
      <c r="I436" s="160" t="s">
        <v>90</v>
      </c>
      <c r="J436" s="160" t="s">
        <v>104</v>
      </c>
      <c r="K436" s="240" t="s">
        <v>34</v>
      </c>
      <c r="L436" s="241" t="s">
        <v>34</v>
      </c>
      <c r="M436" s="241" t="s">
        <v>34</v>
      </c>
      <c r="N436" s="241" t="s">
        <v>34</v>
      </c>
      <c r="O436" s="241" t="s">
        <v>34</v>
      </c>
      <c r="P436" s="241" t="s">
        <v>34</v>
      </c>
      <c r="Q436" s="159" t="s">
        <v>34</v>
      </c>
      <c r="R436" s="100" t="s">
        <v>34</v>
      </c>
      <c r="S436" s="158">
        <v>1</v>
      </c>
      <c r="T436" s="103" t="s">
        <v>99</v>
      </c>
      <c r="U436" s="160" t="s">
        <v>96</v>
      </c>
      <c r="V436" s="160" t="s">
        <v>679</v>
      </c>
      <c r="W436" s="160" t="s">
        <v>92</v>
      </c>
      <c r="X436" s="160" t="s">
        <v>92</v>
      </c>
    </row>
    <row r="437" spans="1:24" ht="20.25">
      <c r="A437" s="155">
        <f>A436+1</f>
        <v>435</v>
      </c>
      <c r="B437" s="160" t="s">
        <v>644</v>
      </c>
      <c r="C437" s="159">
        <v>2020</v>
      </c>
      <c r="D437" s="160" t="s">
        <v>96</v>
      </c>
      <c r="E437" s="160" t="s">
        <v>308</v>
      </c>
      <c r="F437" s="268" t="s">
        <v>680</v>
      </c>
      <c r="G437" s="157" t="s">
        <v>31</v>
      </c>
      <c r="H437" s="156" t="s">
        <v>42</v>
      </c>
      <c r="I437" s="160" t="s">
        <v>90</v>
      </c>
      <c r="J437" s="160" t="s">
        <v>104</v>
      </c>
      <c r="K437" s="240" t="s">
        <v>34</v>
      </c>
      <c r="L437" s="241" t="s">
        <v>34</v>
      </c>
      <c r="M437" s="241" t="s">
        <v>34</v>
      </c>
      <c r="N437" s="241" t="s">
        <v>34</v>
      </c>
      <c r="O437" s="241" t="s">
        <v>34</v>
      </c>
      <c r="P437" s="241" t="s">
        <v>34</v>
      </c>
      <c r="Q437" s="159" t="s">
        <v>34</v>
      </c>
      <c r="R437" s="100" t="s">
        <v>34</v>
      </c>
      <c r="S437" s="158">
        <v>1</v>
      </c>
      <c r="T437" s="103" t="s">
        <v>99</v>
      </c>
      <c r="U437" s="160" t="s">
        <v>96</v>
      </c>
      <c r="V437" s="160" t="s">
        <v>679</v>
      </c>
      <c r="W437" s="157" t="s">
        <v>42</v>
      </c>
      <c r="X437" s="157" t="s">
        <v>42</v>
      </c>
    </row>
    <row r="438" spans="1:24" ht="20.25">
      <c r="A438" s="155">
        <f>A437+1</f>
        <v>436</v>
      </c>
      <c r="B438" s="160" t="s">
        <v>644</v>
      </c>
      <c r="C438" s="159">
        <v>2020</v>
      </c>
      <c r="D438" s="160" t="s">
        <v>96</v>
      </c>
      <c r="E438" s="160" t="s">
        <v>308</v>
      </c>
      <c r="F438" s="268" t="s">
        <v>681</v>
      </c>
      <c r="G438" s="157" t="s">
        <v>31</v>
      </c>
      <c r="H438" s="156" t="s">
        <v>42</v>
      </c>
      <c r="I438" s="160" t="s">
        <v>90</v>
      </c>
      <c r="J438" s="160" t="s">
        <v>104</v>
      </c>
      <c r="K438" s="240" t="s">
        <v>34</v>
      </c>
      <c r="L438" s="241" t="s">
        <v>34</v>
      </c>
      <c r="M438" s="241" t="s">
        <v>34</v>
      </c>
      <c r="N438" s="241" t="s">
        <v>34</v>
      </c>
      <c r="O438" s="241" t="s">
        <v>34</v>
      </c>
      <c r="P438" s="241" t="s">
        <v>34</v>
      </c>
      <c r="Q438" s="159" t="s">
        <v>34</v>
      </c>
      <c r="R438" s="100" t="s">
        <v>34</v>
      </c>
      <c r="S438" s="158">
        <v>1</v>
      </c>
      <c r="T438" s="103" t="s">
        <v>99</v>
      </c>
      <c r="U438" s="160" t="s">
        <v>96</v>
      </c>
      <c r="V438" s="160" t="s">
        <v>679</v>
      </c>
      <c r="W438" s="157" t="s">
        <v>42</v>
      </c>
      <c r="X438" s="157" t="s">
        <v>42</v>
      </c>
    </row>
    <row r="439" spans="1:24" ht="20.25">
      <c r="A439" s="155">
        <f>A438+1</f>
        <v>437</v>
      </c>
      <c r="B439" s="160" t="s">
        <v>644</v>
      </c>
      <c r="C439" s="159">
        <v>2020</v>
      </c>
      <c r="D439" s="160" t="s">
        <v>96</v>
      </c>
      <c r="E439" s="160" t="s">
        <v>308</v>
      </c>
      <c r="F439" s="268" t="s">
        <v>682</v>
      </c>
      <c r="G439" s="157" t="s">
        <v>31</v>
      </c>
      <c r="H439" s="156" t="s">
        <v>42</v>
      </c>
      <c r="I439" s="160" t="s">
        <v>90</v>
      </c>
      <c r="J439" s="160" t="s">
        <v>104</v>
      </c>
      <c r="K439" s="240" t="s">
        <v>34</v>
      </c>
      <c r="L439" s="241" t="s">
        <v>34</v>
      </c>
      <c r="M439" s="241" t="s">
        <v>34</v>
      </c>
      <c r="N439" s="241" t="s">
        <v>34</v>
      </c>
      <c r="O439" s="241" t="s">
        <v>34</v>
      </c>
      <c r="P439" s="241" t="s">
        <v>34</v>
      </c>
      <c r="Q439" s="159" t="s">
        <v>34</v>
      </c>
      <c r="R439" s="100" t="s">
        <v>34</v>
      </c>
      <c r="S439" s="158">
        <v>1</v>
      </c>
      <c r="T439" s="103" t="s">
        <v>99</v>
      </c>
      <c r="U439" s="160" t="s">
        <v>96</v>
      </c>
      <c r="V439" s="160" t="s">
        <v>679</v>
      </c>
      <c r="W439" s="157" t="s">
        <v>42</v>
      </c>
      <c r="X439" s="157" t="s">
        <v>42</v>
      </c>
    </row>
    <row r="440" spans="1:24" ht="51">
      <c r="A440" s="155">
        <f>A439+1</f>
        <v>438</v>
      </c>
      <c r="B440" s="160" t="s">
        <v>644</v>
      </c>
      <c r="C440" s="159">
        <v>2020</v>
      </c>
      <c r="D440" s="160" t="s">
        <v>106</v>
      </c>
      <c r="E440" s="160" t="s">
        <v>107</v>
      </c>
      <c r="F440" s="268" t="s">
        <v>683</v>
      </c>
      <c r="G440" s="157" t="s">
        <v>31</v>
      </c>
      <c r="H440" s="161" t="s">
        <v>29</v>
      </c>
      <c r="I440" s="160" t="s">
        <v>71</v>
      </c>
      <c r="J440" s="160" t="s">
        <v>109</v>
      </c>
      <c r="K440" s="240" t="s">
        <v>34</v>
      </c>
      <c r="L440" s="241" t="s">
        <v>34</v>
      </c>
      <c r="M440" s="241" t="s">
        <v>34</v>
      </c>
      <c r="N440" s="241" t="s">
        <v>34</v>
      </c>
      <c r="O440" s="241" t="s">
        <v>34</v>
      </c>
      <c r="P440" s="241" t="s">
        <v>34</v>
      </c>
      <c r="Q440" s="159" t="s">
        <v>34</v>
      </c>
      <c r="R440" s="100" t="s">
        <v>34</v>
      </c>
      <c r="S440" s="158">
        <v>1</v>
      </c>
      <c r="T440" s="103" t="s">
        <v>110</v>
      </c>
      <c r="U440" s="160" t="s">
        <v>111</v>
      </c>
      <c r="V440" s="160" t="s">
        <v>684</v>
      </c>
      <c r="W440" s="160" t="s">
        <v>92</v>
      </c>
      <c r="X440" s="160" t="s">
        <v>92</v>
      </c>
    </row>
    <row r="441" spans="1:24" ht="41.25">
      <c r="A441" s="155">
        <f>A440+1</f>
        <v>439</v>
      </c>
      <c r="B441" s="160" t="s">
        <v>644</v>
      </c>
      <c r="C441" s="159">
        <v>2020</v>
      </c>
      <c r="D441" s="160" t="s">
        <v>106</v>
      </c>
      <c r="E441" s="160" t="s">
        <v>131</v>
      </c>
      <c r="F441" s="268" t="s">
        <v>685</v>
      </c>
      <c r="G441" s="157" t="s">
        <v>31</v>
      </c>
      <c r="H441" s="161" t="s">
        <v>29</v>
      </c>
      <c r="I441" s="160" t="s">
        <v>71</v>
      </c>
      <c r="J441" s="160" t="s">
        <v>109</v>
      </c>
      <c r="K441" s="240" t="s">
        <v>34</v>
      </c>
      <c r="L441" s="241" t="s">
        <v>34</v>
      </c>
      <c r="M441" s="241" t="s">
        <v>34</v>
      </c>
      <c r="N441" s="241" t="s">
        <v>34</v>
      </c>
      <c r="O441" s="241" t="s">
        <v>34</v>
      </c>
      <c r="P441" s="241" t="s">
        <v>34</v>
      </c>
      <c r="Q441" s="159" t="s">
        <v>34</v>
      </c>
      <c r="R441" s="100" t="s">
        <v>34</v>
      </c>
      <c r="S441" s="158">
        <v>1</v>
      </c>
      <c r="T441" s="103" t="s">
        <v>110</v>
      </c>
      <c r="U441" s="160" t="s">
        <v>111</v>
      </c>
      <c r="V441" s="160" t="s">
        <v>684</v>
      </c>
      <c r="W441" s="160" t="s">
        <v>92</v>
      </c>
      <c r="X441" s="160" t="s">
        <v>92</v>
      </c>
    </row>
    <row r="442" spans="1:24" ht="41.25">
      <c r="A442" s="155">
        <f>A441+1</f>
        <v>440</v>
      </c>
      <c r="B442" s="160" t="s">
        <v>644</v>
      </c>
      <c r="C442" s="159">
        <v>2020</v>
      </c>
      <c r="D442" s="160" t="s">
        <v>106</v>
      </c>
      <c r="E442" s="160" t="s">
        <v>131</v>
      </c>
      <c r="F442" s="268" t="s">
        <v>686</v>
      </c>
      <c r="G442" s="157" t="s">
        <v>31</v>
      </c>
      <c r="H442" s="156" t="s">
        <v>42</v>
      </c>
      <c r="I442" s="160" t="s">
        <v>71</v>
      </c>
      <c r="J442" s="160" t="s">
        <v>109</v>
      </c>
      <c r="K442" s="240" t="s">
        <v>34</v>
      </c>
      <c r="L442" s="241" t="s">
        <v>34</v>
      </c>
      <c r="M442" s="241" t="s">
        <v>34</v>
      </c>
      <c r="N442" s="241" t="s">
        <v>34</v>
      </c>
      <c r="O442" s="241" t="s">
        <v>34</v>
      </c>
      <c r="P442" s="241" t="s">
        <v>34</v>
      </c>
      <c r="Q442" s="159" t="s">
        <v>34</v>
      </c>
      <c r="R442" s="100" t="s">
        <v>34</v>
      </c>
      <c r="S442" s="158">
        <v>1</v>
      </c>
      <c r="T442" s="103" t="s">
        <v>110</v>
      </c>
      <c r="U442" s="160" t="s">
        <v>111</v>
      </c>
      <c r="V442" s="160" t="s">
        <v>684</v>
      </c>
      <c r="W442" s="157" t="s">
        <v>42</v>
      </c>
      <c r="X442" s="157" t="s">
        <v>42</v>
      </c>
    </row>
    <row r="443" spans="1:24" ht="41.25">
      <c r="A443" s="155">
        <f>A442+1</f>
        <v>441</v>
      </c>
      <c r="B443" s="160" t="s">
        <v>644</v>
      </c>
      <c r="C443" s="159">
        <v>2020</v>
      </c>
      <c r="D443" s="160" t="s">
        <v>106</v>
      </c>
      <c r="E443" s="160" t="s">
        <v>131</v>
      </c>
      <c r="F443" s="268" t="s">
        <v>687</v>
      </c>
      <c r="G443" s="157" t="s">
        <v>31</v>
      </c>
      <c r="H443" s="156" t="s">
        <v>42</v>
      </c>
      <c r="I443" s="160" t="s">
        <v>71</v>
      </c>
      <c r="J443" s="160" t="s">
        <v>109</v>
      </c>
      <c r="K443" s="240" t="s">
        <v>48</v>
      </c>
      <c r="L443" s="241" t="s">
        <v>34</v>
      </c>
      <c r="M443" s="241" t="s">
        <v>48</v>
      </c>
      <c r="N443" s="241" t="s">
        <v>34</v>
      </c>
      <c r="O443" s="241" t="s">
        <v>34</v>
      </c>
      <c r="P443" s="241" t="s">
        <v>34</v>
      </c>
      <c r="Q443" s="159" t="s">
        <v>34</v>
      </c>
      <c r="R443" s="100" t="s">
        <v>34</v>
      </c>
      <c r="S443" s="158">
        <v>1</v>
      </c>
      <c r="T443" s="103" t="s">
        <v>110</v>
      </c>
      <c r="U443" s="160" t="s">
        <v>111</v>
      </c>
      <c r="V443" s="160" t="s">
        <v>684</v>
      </c>
      <c r="W443" s="157" t="s">
        <v>42</v>
      </c>
      <c r="X443" s="157" t="s">
        <v>42</v>
      </c>
    </row>
    <row r="444" spans="1:24" ht="41.25">
      <c r="A444" s="155">
        <f>A443+1</f>
        <v>442</v>
      </c>
      <c r="B444" s="160" t="s">
        <v>644</v>
      </c>
      <c r="C444" s="159">
        <v>2020</v>
      </c>
      <c r="D444" s="160" t="s">
        <v>106</v>
      </c>
      <c r="E444" s="160" t="s">
        <v>131</v>
      </c>
      <c r="F444" s="268" t="s">
        <v>688</v>
      </c>
      <c r="G444" s="157" t="s">
        <v>119</v>
      </c>
      <c r="H444" s="156" t="s">
        <v>120</v>
      </c>
      <c r="I444" s="160" t="s">
        <v>71</v>
      </c>
      <c r="J444" s="160" t="s">
        <v>109</v>
      </c>
      <c r="K444" s="240" t="s">
        <v>34</v>
      </c>
      <c r="L444" s="241" t="s">
        <v>34</v>
      </c>
      <c r="M444" s="241" t="s">
        <v>34</v>
      </c>
      <c r="N444" s="241" t="s">
        <v>34</v>
      </c>
      <c r="O444" s="241" t="s">
        <v>34</v>
      </c>
      <c r="P444" s="241" t="s">
        <v>34</v>
      </c>
      <c r="Q444" s="159" t="s">
        <v>34</v>
      </c>
      <c r="R444" s="100" t="s">
        <v>34</v>
      </c>
      <c r="S444" s="158">
        <v>1</v>
      </c>
      <c r="T444" s="103" t="s">
        <v>110</v>
      </c>
      <c r="U444" s="160" t="s">
        <v>111</v>
      </c>
      <c r="V444" s="160" t="s">
        <v>684</v>
      </c>
      <c r="W444" s="157" t="s">
        <v>42</v>
      </c>
      <c r="X444" s="157" t="s">
        <v>42</v>
      </c>
    </row>
    <row r="445" spans="1:24" ht="41.25">
      <c r="A445" s="155">
        <f>A444+1</f>
        <v>443</v>
      </c>
      <c r="B445" s="160" t="s">
        <v>644</v>
      </c>
      <c r="C445" s="159">
        <v>2020</v>
      </c>
      <c r="D445" s="160" t="s">
        <v>106</v>
      </c>
      <c r="E445" s="160" t="s">
        <v>131</v>
      </c>
      <c r="F445" s="268" t="s">
        <v>689</v>
      </c>
      <c r="G445" s="157" t="s">
        <v>31</v>
      </c>
      <c r="H445" s="156" t="s">
        <v>42</v>
      </c>
      <c r="I445" s="160" t="s">
        <v>71</v>
      </c>
      <c r="J445" s="160" t="s">
        <v>109</v>
      </c>
      <c r="K445" s="240" t="s">
        <v>34</v>
      </c>
      <c r="L445" s="241" t="s">
        <v>34</v>
      </c>
      <c r="M445" s="241" t="s">
        <v>34</v>
      </c>
      <c r="N445" s="241" t="s">
        <v>34</v>
      </c>
      <c r="O445" s="241" t="s">
        <v>34</v>
      </c>
      <c r="P445" s="241" t="s">
        <v>34</v>
      </c>
      <c r="Q445" s="159" t="s">
        <v>34</v>
      </c>
      <c r="R445" s="100" t="s">
        <v>34</v>
      </c>
      <c r="S445" s="158">
        <v>1</v>
      </c>
      <c r="T445" s="103" t="s">
        <v>110</v>
      </c>
      <c r="U445" s="160" t="s">
        <v>111</v>
      </c>
      <c r="V445" s="160" t="s">
        <v>684</v>
      </c>
      <c r="W445" s="157" t="s">
        <v>42</v>
      </c>
      <c r="X445" s="157" t="s">
        <v>42</v>
      </c>
    </row>
    <row r="446" spans="1:24" ht="41.25">
      <c r="A446" s="155">
        <f>A445+1</f>
        <v>444</v>
      </c>
      <c r="B446" s="160" t="s">
        <v>644</v>
      </c>
      <c r="C446" s="159">
        <v>2020</v>
      </c>
      <c r="D446" s="160" t="s">
        <v>106</v>
      </c>
      <c r="E446" s="160" t="s">
        <v>131</v>
      </c>
      <c r="F446" s="268" t="s">
        <v>690</v>
      </c>
      <c r="G446" s="157" t="s">
        <v>31</v>
      </c>
      <c r="H446" s="156" t="s">
        <v>42</v>
      </c>
      <c r="I446" s="160" t="s">
        <v>71</v>
      </c>
      <c r="J446" s="160" t="s">
        <v>109</v>
      </c>
      <c r="K446" s="240" t="s">
        <v>48</v>
      </c>
      <c r="L446" s="241" t="s">
        <v>34</v>
      </c>
      <c r="M446" s="241" t="s">
        <v>34</v>
      </c>
      <c r="N446" s="241" t="s">
        <v>34</v>
      </c>
      <c r="O446" s="241" t="s">
        <v>34</v>
      </c>
      <c r="P446" s="241" t="s">
        <v>34</v>
      </c>
      <c r="Q446" s="159" t="s">
        <v>34</v>
      </c>
      <c r="R446" s="100" t="s">
        <v>34</v>
      </c>
      <c r="S446" s="158">
        <v>1</v>
      </c>
      <c r="T446" s="103" t="s">
        <v>110</v>
      </c>
      <c r="U446" s="160" t="s">
        <v>111</v>
      </c>
      <c r="V446" s="160" t="s">
        <v>684</v>
      </c>
      <c r="W446" s="157" t="s">
        <v>42</v>
      </c>
      <c r="X446" s="157" t="s">
        <v>42</v>
      </c>
    </row>
    <row r="447" spans="1:24" ht="41.25">
      <c r="A447" s="155">
        <f>A446+1</f>
        <v>445</v>
      </c>
      <c r="B447" s="160" t="s">
        <v>644</v>
      </c>
      <c r="C447" s="159">
        <v>2020</v>
      </c>
      <c r="D447" s="160" t="s">
        <v>106</v>
      </c>
      <c r="E447" s="160" t="s">
        <v>131</v>
      </c>
      <c r="F447" s="268" t="s">
        <v>691</v>
      </c>
      <c r="G447" s="157" t="s">
        <v>31</v>
      </c>
      <c r="H447" s="161" t="s">
        <v>39</v>
      </c>
      <c r="I447" s="160" t="s">
        <v>71</v>
      </c>
      <c r="J447" s="160" t="s">
        <v>109</v>
      </c>
      <c r="K447" s="240" t="s">
        <v>34</v>
      </c>
      <c r="L447" s="241" t="s">
        <v>34</v>
      </c>
      <c r="M447" s="241" t="s">
        <v>34</v>
      </c>
      <c r="N447" s="241" t="s">
        <v>34</v>
      </c>
      <c r="O447" s="241" t="s">
        <v>34</v>
      </c>
      <c r="P447" s="241" t="s">
        <v>34</v>
      </c>
      <c r="Q447" s="159" t="s">
        <v>34</v>
      </c>
      <c r="R447" s="100" t="s">
        <v>34</v>
      </c>
      <c r="S447" s="158">
        <v>1</v>
      </c>
      <c r="T447" s="103" t="s">
        <v>110</v>
      </c>
      <c r="U447" s="160" t="s">
        <v>111</v>
      </c>
      <c r="V447" s="160" t="s">
        <v>684</v>
      </c>
      <c r="W447" s="160" t="s">
        <v>92</v>
      </c>
      <c r="X447" s="160" t="s">
        <v>92</v>
      </c>
    </row>
    <row r="448" spans="1:24" ht="81">
      <c r="A448" s="155">
        <f>A447+1</f>
        <v>446</v>
      </c>
      <c r="B448" s="160" t="s">
        <v>644</v>
      </c>
      <c r="C448" s="159">
        <v>2020</v>
      </c>
      <c r="D448" s="160" t="s">
        <v>106</v>
      </c>
      <c r="E448" s="160" t="s">
        <v>137</v>
      </c>
      <c r="F448" s="268" t="s">
        <v>692</v>
      </c>
      <c r="G448" s="156" t="s">
        <v>82</v>
      </c>
      <c r="H448" s="161" t="s">
        <v>83</v>
      </c>
      <c r="I448" s="156" t="s">
        <v>71</v>
      </c>
      <c r="J448" s="156" t="s">
        <v>109</v>
      </c>
      <c r="K448" s="238" t="s">
        <v>34</v>
      </c>
      <c r="L448" s="239" t="s">
        <v>34</v>
      </c>
      <c r="M448" s="239" t="s">
        <v>34</v>
      </c>
      <c r="N448" s="239" t="s">
        <v>34</v>
      </c>
      <c r="O448" s="239" t="s">
        <v>34</v>
      </c>
      <c r="P448" s="239" t="s">
        <v>34</v>
      </c>
      <c r="Q448" s="159" t="s">
        <v>34</v>
      </c>
      <c r="R448" s="100" t="s">
        <v>34</v>
      </c>
      <c r="S448" s="158">
        <v>1</v>
      </c>
      <c r="T448" s="103" t="s">
        <v>110</v>
      </c>
      <c r="U448" s="160" t="s">
        <v>111</v>
      </c>
      <c r="V448" s="160" t="s">
        <v>684</v>
      </c>
      <c r="W448" s="160" t="s">
        <v>92</v>
      </c>
      <c r="X448" s="160" t="s">
        <v>92</v>
      </c>
    </row>
    <row r="449" spans="1:24" ht="41.25">
      <c r="A449" s="155">
        <f>A448+1</f>
        <v>447</v>
      </c>
      <c r="B449" s="160" t="s">
        <v>644</v>
      </c>
      <c r="C449" s="159">
        <v>2020</v>
      </c>
      <c r="D449" s="160" t="s">
        <v>106</v>
      </c>
      <c r="E449" s="160" t="s">
        <v>131</v>
      </c>
      <c r="F449" s="268" t="s">
        <v>693</v>
      </c>
      <c r="G449" s="157" t="s">
        <v>31</v>
      </c>
      <c r="H449" s="156" t="s">
        <v>50</v>
      </c>
      <c r="I449" s="157" t="s">
        <v>71</v>
      </c>
      <c r="J449" s="160" t="s">
        <v>109</v>
      </c>
      <c r="K449" s="240" t="s">
        <v>34</v>
      </c>
      <c r="L449" s="241" t="s">
        <v>34</v>
      </c>
      <c r="M449" s="241" t="s">
        <v>34</v>
      </c>
      <c r="N449" s="241" t="s">
        <v>34</v>
      </c>
      <c r="O449" s="241" t="s">
        <v>34</v>
      </c>
      <c r="P449" s="241" t="s">
        <v>34</v>
      </c>
      <c r="Q449" s="159" t="s">
        <v>48</v>
      </c>
      <c r="R449" s="100" t="s">
        <v>48</v>
      </c>
      <c r="S449" s="158">
        <v>1</v>
      </c>
      <c r="T449" s="103" t="s">
        <v>110</v>
      </c>
      <c r="U449" s="160" t="s">
        <v>111</v>
      </c>
      <c r="V449" s="160" t="s">
        <v>684</v>
      </c>
      <c r="W449" s="157" t="s">
        <v>42</v>
      </c>
      <c r="X449" s="157" t="s">
        <v>50</v>
      </c>
    </row>
    <row r="450" spans="1:24" ht="41.25">
      <c r="A450" s="155">
        <f>A449+1</f>
        <v>448</v>
      </c>
      <c r="B450" s="160" t="s">
        <v>644</v>
      </c>
      <c r="C450" s="159">
        <v>2020</v>
      </c>
      <c r="D450" s="160" t="s">
        <v>106</v>
      </c>
      <c r="E450" s="160" t="s">
        <v>131</v>
      </c>
      <c r="F450" s="268" t="s">
        <v>694</v>
      </c>
      <c r="G450" s="157" t="s">
        <v>31</v>
      </c>
      <c r="H450" s="156" t="s">
        <v>46</v>
      </c>
      <c r="I450" s="160" t="s">
        <v>71</v>
      </c>
      <c r="J450" s="160" t="s">
        <v>109</v>
      </c>
      <c r="K450" s="240" t="s">
        <v>34</v>
      </c>
      <c r="L450" s="241" t="s">
        <v>34</v>
      </c>
      <c r="M450" s="241" t="s">
        <v>34</v>
      </c>
      <c r="N450" s="241" t="s">
        <v>34</v>
      </c>
      <c r="O450" s="241" t="s">
        <v>34</v>
      </c>
      <c r="P450" s="241" t="s">
        <v>34</v>
      </c>
      <c r="Q450" s="159" t="s">
        <v>34</v>
      </c>
      <c r="R450" s="100" t="s">
        <v>34</v>
      </c>
      <c r="S450" s="158">
        <v>1</v>
      </c>
      <c r="T450" s="103" t="s">
        <v>110</v>
      </c>
      <c r="U450" s="160" t="s">
        <v>111</v>
      </c>
      <c r="V450" s="160" t="s">
        <v>684</v>
      </c>
      <c r="W450" s="160" t="s">
        <v>52</v>
      </c>
      <c r="X450" s="160" t="s">
        <v>52</v>
      </c>
    </row>
    <row r="451" spans="1:24" ht="41.25">
      <c r="A451" s="155">
        <f>A450+1</f>
        <v>449</v>
      </c>
      <c r="B451" s="160" t="s">
        <v>644</v>
      </c>
      <c r="C451" s="159">
        <v>2020</v>
      </c>
      <c r="D451" s="160" t="s">
        <v>106</v>
      </c>
      <c r="E451" s="160" t="s">
        <v>126</v>
      </c>
      <c r="F451" s="268" t="s">
        <v>695</v>
      </c>
      <c r="G451" s="157" t="s">
        <v>31</v>
      </c>
      <c r="H451" s="156" t="s">
        <v>42</v>
      </c>
      <c r="I451" s="160" t="s">
        <v>71</v>
      </c>
      <c r="J451" s="160" t="s">
        <v>109</v>
      </c>
      <c r="K451" s="240" t="s">
        <v>48</v>
      </c>
      <c r="L451" s="241" t="s">
        <v>34</v>
      </c>
      <c r="M451" s="241" t="s">
        <v>48</v>
      </c>
      <c r="N451" s="241" t="s">
        <v>34</v>
      </c>
      <c r="O451" s="241" t="s">
        <v>34</v>
      </c>
      <c r="P451" s="241" t="s">
        <v>34</v>
      </c>
      <c r="Q451" s="159" t="s">
        <v>34</v>
      </c>
      <c r="R451" s="100" t="s">
        <v>34</v>
      </c>
      <c r="S451" s="158">
        <v>1</v>
      </c>
      <c r="T451" s="103" t="s">
        <v>110</v>
      </c>
      <c r="U451" s="160" t="s">
        <v>111</v>
      </c>
      <c r="V451" s="160" t="s">
        <v>696</v>
      </c>
      <c r="W451" s="157" t="s">
        <v>42</v>
      </c>
      <c r="X451" s="157" t="s">
        <v>42</v>
      </c>
    </row>
    <row r="452" spans="1:24" ht="41.25">
      <c r="A452" s="155">
        <f>A451+1</f>
        <v>450</v>
      </c>
      <c r="B452" s="160" t="s">
        <v>644</v>
      </c>
      <c r="C452" s="159">
        <v>2020</v>
      </c>
      <c r="D452" s="160" t="s">
        <v>106</v>
      </c>
      <c r="E452" s="160" t="s">
        <v>126</v>
      </c>
      <c r="F452" s="268" t="s">
        <v>697</v>
      </c>
      <c r="G452" s="157" t="s">
        <v>119</v>
      </c>
      <c r="H452" s="156" t="s">
        <v>120</v>
      </c>
      <c r="I452" s="160" t="s">
        <v>71</v>
      </c>
      <c r="J452" s="160" t="s">
        <v>109</v>
      </c>
      <c r="K452" s="240" t="s">
        <v>48</v>
      </c>
      <c r="L452" s="241" t="s">
        <v>34</v>
      </c>
      <c r="M452" s="241" t="s">
        <v>34</v>
      </c>
      <c r="N452" s="241" t="s">
        <v>34</v>
      </c>
      <c r="O452" s="241" t="s">
        <v>34</v>
      </c>
      <c r="P452" s="241" t="s">
        <v>34</v>
      </c>
      <c r="Q452" s="159" t="s">
        <v>34</v>
      </c>
      <c r="R452" s="100" t="s">
        <v>34</v>
      </c>
      <c r="S452" s="158">
        <v>1</v>
      </c>
      <c r="T452" s="103" t="s">
        <v>110</v>
      </c>
      <c r="U452" s="160" t="s">
        <v>111</v>
      </c>
      <c r="V452" s="160" t="s">
        <v>696</v>
      </c>
      <c r="W452" s="157" t="s">
        <v>42</v>
      </c>
      <c r="X452" s="157" t="s">
        <v>42</v>
      </c>
    </row>
    <row r="453" spans="1:24" ht="41.25">
      <c r="A453" s="155">
        <f>A452+1</f>
        <v>451</v>
      </c>
      <c r="B453" s="160" t="s">
        <v>644</v>
      </c>
      <c r="C453" s="159">
        <v>2020</v>
      </c>
      <c r="D453" s="160" t="s">
        <v>106</v>
      </c>
      <c r="E453" s="160" t="s">
        <v>126</v>
      </c>
      <c r="F453" s="268" t="s">
        <v>698</v>
      </c>
      <c r="G453" s="157" t="s">
        <v>31</v>
      </c>
      <c r="H453" s="156" t="s">
        <v>42</v>
      </c>
      <c r="I453" s="160" t="s">
        <v>71</v>
      </c>
      <c r="J453" s="160" t="s">
        <v>109</v>
      </c>
      <c r="K453" s="240" t="s">
        <v>34</v>
      </c>
      <c r="L453" s="241" t="s">
        <v>34</v>
      </c>
      <c r="M453" s="241" t="s">
        <v>34</v>
      </c>
      <c r="N453" s="241" t="s">
        <v>34</v>
      </c>
      <c r="O453" s="241" t="s">
        <v>34</v>
      </c>
      <c r="P453" s="241" t="s">
        <v>34</v>
      </c>
      <c r="Q453" s="159" t="s">
        <v>34</v>
      </c>
      <c r="R453" s="100" t="s">
        <v>34</v>
      </c>
      <c r="S453" s="158">
        <v>1</v>
      </c>
      <c r="T453" s="103" t="s">
        <v>110</v>
      </c>
      <c r="U453" s="160" t="s">
        <v>111</v>
      </c>
      <c r="V453" s="160" t="s">
        <v>696</v>
      </c>
      <c r="W453" s="157" t="s">
        <v>42</v>
      </c>
      <c r="X453" s="157" t="s">
        <v>42</v>
      </c>
    </row>
    <row r="454" spans="1:24" ht="81">
      <c r="A454" s="155">
        <f>A453+1</f>
        <v>452</v>
      </c>
      <c r="B454" s="160" t="s">
        <v>644</v>
      </c>
      <c r="C454" s="159">
        <v>2020</v>
      </c>
      <c r="D454" s="160" t="s">
        <v>106</v>
      </c>
      <c r="E454" s="160" t="s">
        <v>126</v>
      </c>
      <c r="F454" s="268" t="s">
        <v>699</v>
      </c>
      <c r="G454" s="157" t="s">
        <v>82</v>
      </c>
      <c r="H454" s="161" t="s">
        <v>83</v>
      </c>
      <c r="I454" s="160" t="s">
        <v>71</v>
      </c>
      <c r="J454" s="160" t="s">
        <v>109</v>
      </c>
      <c r="K454" s="240" t="s">
        <v>48</v>
      </c>
      <c r="L454" s="241" t="s">
        <v>34</v>
      </c>
      <c r="M454" s="241" t="s">
        <v>34</v>
      </c>
      <c r="N454" s="241" t="s">
        <v>34</v>
      </c>
      <c r="O454" s="241" t="s">
        <v>34</v>
      </c>
      <c r="P454" s="241" t="s">
        <v>34</v>
      </c>
      <c r="Q454" s="159" t="s">
        <v>34</v>
      </c>
      <c r="R454" s="100" t="s">
        <v>34</v>
      </c>
      <c r="S454" s="158">
        <v>1</v>
      </c>
      <c r="T454" s="103" t="s">
        <v>110</v>
      </c>
      <c r="U454" s="160" t="s">
        <v>111</v>
      </c>
      <c r="V454" s="160" t="s">
        <v>696</v>
      </c>
      <c r="W454" s="160" t="s">
        <v>101</v>
      </c>
      <c r="X454" s="160" t="s">
        <v>101</v>
      </c>
    </row>
    <row r="455" spans="1:24" ht="41.25">
      <c r="A455" s="155">
        <f>A454+1</f>
        <v>453</v>
      </c>
      <c r="B455" s="160" t="s">
        <v>644</v>
      </c>
      <c r="C455" s="159">
        <v>2020</v>
      </c>
      <c r="D455" s="160" t="s">
        <v>106</v>
      </c>
      <c r="E455" s="160" t="s">
        <v>126</v>
      </c>
      <c r="F455" s="268" t="s">
        <v>700</v>
      </c>
      <c r="G455" s="157" t="s">
        <v>31</v>
      </c>
      <c r="H455" s="156" t="s">
        <v>42</v>
      </c>
      <c r="I455" s="160" t="s">
        <v>71</v>
      </c>
      <c r="J455" s="160" t="s">
        <v>109</v>
      </c>
      <c r="K455" s="240" t="s">
        <v>48</v>
      </c>
      <c r="L455" s="241" t="s">
        <v>34</v>
      </c>
      <c r="M455" s="241" t="s">
        <v>34</v>
      </c>
      <c r="N455" s="241" t="s">
        <v>34</v>
      </c>
      <c r="O455" s="241" t="s">
        <v>34</v>
      </c>
      <c r="P455" s="241" t="s">
        <v>34</v>
      </c>
      <c r="Q455" s="159" t="s">
        <v>34</v>
      </c>
      <c r="R455" s="100" t="s">
        <v>34</v>
      </c>
      <c r="S455" s="158">
        <v>1</v>
      </c>
      <c r="T455" s="103" t="s">
        <v>110</v>
      </c>
      <c r="U455" s="160" t="s">
        <v>111</v>
      </c>
      <c r="V455" s="160" t="s">
        <v>696</v>
      </c>
      <c r="W455" s="157" t="s">
        <v>42</v>
      </c>
      <c r="X455" s="157" t="s">
        <v>42</v>
      </c>
    </row>
    <row r="456" spans="1:24" ht="41.25">
      <c r="A456" s="155">
        <f>A455+1</f>
        <v>454</v>
      </c>
      <c r="B456" s="160" t="s">
        <v>644</v>
      </c>
      <c r="C456" s="159">
        <v>2020</v>
      </c>
      <c r="D456" s="160" t="s">
        <v>106</v>
      </c>
      <c r="E456" s="160" t="s">
        <v>129</v>
      </c>
      <c r="F456" s="268" t="s">
        <v>701</v>
      </c>
      <c r="G456" s="157" t="s">
        <v>119</v>
      </c>
      <c r="H456" s="156" t="s">
        <v>120</v>
      </c>
      <c r="I456" s="160" t="s">
        <v>71</v>
      </c>
      <c r="J456" s="160" t="s">
        <v>72</v>
      </c>
      <c r="K456" s="240" t="s">
        <v>48</v>
      </c>
      <c r="L456" s="241" t="s">
        <v>34</v>
      </c>
      <c r="M456" s="241" t="s">
        <v>34</v>
      </c>
      <c r="N456" s="241" t="s">
        <v>34</v>
      </c>
      <c r="O456" s="241" t="s">
        <v>34</v>
      </c>
      <c r="P456" s="241" t="s">
        <v>34</v>
      </c>
      <c r="Q456" s="159" t="s">
        <v>34</v>
      </c>
      <c r="R456" s="100" t="s">
        <v>34</v>
      </c>
      <c r="S456" s="158">
        <v>1</v>
      </c>
      <c r="T456" s="103" t="s">
        <v>110</v>
      </c>
      <c r="U456" s="160" t="s">
        <v>111</v>
      </c>
      <c r="V456" s="160" t="s">
        <v>379</v>
      </c>
      <c r="W456" s="157" t="s">
        <v>42</v>
      </c>
      <c r="X456" s="157" t="s">
        <v>42</v>
      </c>
    </row>
    <row r="457" spans="1:24" ht="41.25">
      <c r="A457" s="155">
        <f>A456+1</f>
        <v>455</v>
      </c>
      <c r="B457" s="160" t="s">
        <v>644</v>
      </c>
      <c r="C457" s="159">
        <v>2020</v>
      </c>
      <c r="D457" s="160" t="s">
        <v>106</v>
      </c>
      <c r="E457" s="160" t="s">
        <v>129</v>
      </c>
      <c r="F457" s="268" t="s">
        <v>702</v>
      </c>
      <c r="G457" s="157" t="s">
        <v>31</v>
      </c>
      <c r="H457" s="156" t="s">
        <v>42</v>
      </c>
      <c r="I457" s="160" t="s">
        <v>71</v>
      </c>
      <c r="J457" s="160" t="s">
        <v>72</v>
      </c>
      <c r="K457" s="240" t="s">
        <v>34</v>
      </c>
      <c r="L457" s="241" t="s">
        <v>34</v>
      </c>
      <c r="M457" s="241" t="s">
        <v>34</v>
      </c>
      <c r="N457" s="241" t="s">
        <v>34</v>
      </c>
      <c r="O457" s="241" t="s">
        <v>34</v>
      </c>
      <c r="P457" s="241" t="s">
        <v>34</v>
      </c>
      <c r="Q457" s="159" t="s">
        <v>34</v>
      </c>
      <c r="R457" s="100" t="s">
        <v>34</v>
      </c>
      <c r="S457" s="158">
        <v>1</v>
      </c>
      <c r="T457" s="103" t="s">
        <v>110</v>
      </c>
      <c r="U457" s="160" t="s">
        <v>111</v>
      </c>
      <c r="V457" s="160" t="s">
        <v>379</v>
      </c>
      <c r="W457" s="157" t="s">
        <v>42</v>
      </c>
      <c r="X457" s="157" t="s">
        <v>42</v>
      </c>
    </row>
    <row r="458" spans="1:24" ht="41.25">
      <c r="A458" s="155">
        <f>A457+1</f>
        <v>456</v>
      </c>
      <c r="B458" s="160" t="s">
        <v>644</v>
      </c>
      <c r="C458" s="159">
        <v>2020</v>
      </c>
      <c r="D458" s="160" t="s">
        <v>139</v>
      </c>
      <c r="E458" s="160" t="s">
        <v>140</v>
      </c>
      <c r="F458" s="268" t="s">
        <v>703</v>
      </c>
      <c r="G458" s="157" t="s">
        <v>31</v>
      </c>
      <c r="H458" s="156" t="s">
        <v>50</v>
      </c>
      <c r="I458" s="157" t="s">
        <v>71</v>
      </c>
      <c r="J458" s="157" t="s">
        <v>142</v>
      </c>
      <c r="K458" s="238" t="s">
        <v>34</v>
      </c>
      <c r="L458" s="239" t="s">
        <v>34</v>
      </c>
      <c r="M458" s="239" t="s">
        <v>34</v>
      </c>
      <c r="N458" s="239" t="s">
        <v>34</v>
      </c>
      <c r="O458" s="239" t="s">
        <v>34</v>
      </c>
      <c r="P458" s="239" t="s">
        <v>34</v>
      </c>
      <c r="Q458" s="159" t="s">
        <v>34</v>
      </c>
      <c r="R458" s="99" t="s">
        <v>48</v>
      </c>
      <c r="S458" s="158">
        <v>1</v>
      </c>
      <c r="T458" s="103" t="s">
        <v>143</v>
      </c>
      <c r="U458" s="160" t="s">
        <v>139</v>
      </c>
      <c r="V458" s="160" t="s">
        <v>704</v>
      </c>
      <c r="W458" s="157" t="s">
        <v>42</v>
      </c>
      <c r="X458" s="157" t="s">
        <v>50</v>
      </c>
    </row>
    <row r="459" spans="1:24" ht="41.25">
      <c r="A459" s="155">
        <f>A458+1</f>
        <v>457</v>
      </c>
      <c r="B459" s="160" t="s">
        <v>644</v>
      </c>
      <c r="C459" s="159">
        <v>2020</v>
      </c>
      <c r="D459" s="160" t="s">
        <v>139</v>
      </c>
      <c r="E459" s="160" t="s">
        <v>140</v>
      </c>
      <c r="F459" s="268" t="s">
        <v>705</v>
      </c>
      <c r="G459" s="157" t="s">
        <v>31</v>
      </c>
      <c r="H459" s="156" t="s">
        <v>42</v>
      </c>
      <c r="I459" s="160" t="s">
        <v>71</v>
      </c>
      <c r="J459" s="160" t="s">
        <v>142</v>
      </c>
      <c r="K459" s="240" t="s">
        <v>34</v>
      </c>
      <c r="L459" s="241" t="s">
        <v>34</v>
      </c>
      <c r="M459" s="241" t="s">
        <v>34</v>
      </c>
      <c r="N459" s="241" t="s">
        <v>34</v>
      </c>
      <c r="O459" s="241" t="s">
        <v>34</v>
      </c>
      <c r="P459" s="241" t="s">
        <v>34</v>
      </c>
      <c r="Q459" s="159" t="s">
        <v>34</v>
      </c>
      <c r="R459" s="100" t="s">
        <v>34</v>
      </c>
      <c r="S459" s="158">
        <v>1</v>
      </c>
      <c r="T459" s="103" t="s">
        <v>143</v>
      </c>
      <c r="U459" s="160" t="s">
        <v>139</v>
      </c>
      <c r="V459" s="160" t="s">
        <v>704</v>
      </c>
      <c r="W459" s="157" t="s">
        <v>42</v>
      </c>
      <c r="X459" s="157" t="s">
        <v>42</v>
      </c>
    </row>
    <row r="460" spans="1:24" ht="41.25">
      <c r="A460" s="155">
        <f>A459+1</f>
        <v>458</v>
      </c>
      <c r="B460" s="160" t="s">
        <v>644</v>
      </c>
      <c r="C460" s="159">
        <v>2020</v>
      </c>
      <c r="D460" s="160" t="s">
        <v>139</v>
      </c>
      <c r="E460" s="160" t="s">
        <v>140</v>
      </c>
      <c r="F460" s="268" t="s">
        <v>706</v>
      </c>
      <c r="G460" s="157" t="s">
        <v>31</v>
      </c>
      <c r="H460" s="161" t="s">
        <v>39</v>
      </c>
      <c r="I460" s="160" t="s">
        <v>71</v>
      </c>
      <c r="J460" s="160" t="s">
        <v>142</v>
      </c>
      <c r="K460" s="240" t="s">
        <v>34</v>
      </c>
      <c r="L460" s="241" t="s">
        <v>34</v>
      </c>
      <c r="M460" s="241" t="s">
        <v>48</v>
      </c>
      <c r="N460" s="241" t="s">
        <v>34</v>
      </c>
      <c r="O460" s="241" t="s">
        <v>34</v>
      </c>
      <c r="P460" s="241" t="s">
        <v>34</v>
      </c>
      <c r="Q460" s="159" t="s">
        <v>34</v>
      </c>
      <c r="R460" s="100" t="s">
        <v>34</v>
      </c>
      <c r="S460" s="158">
        <v>1</v>
      </c>
      <c r="T460" s="103" t="s">
        <v>143</v>
      </c>
      <c r="U460" s="160" t="s">
        <v>139</v>
      </c>
      <c r="V460" s="160" t="s">
        <v>704</v>
      </c>
      <c r="W460" s="160" t="s">
        <v>92</v>
      </c>
      <c r="X460" s="160" t="s">
        <v>92</v>
      </c>
    </row>
    <row r="461" spans="1:24" ht="41.25">
      <c r="A461" s="155">
        <f>A460+1</f>
        <v>459</v>
      </c>
      <c r="B461" s="160" t="s">
        <v>644</v>
      </c>
      <c r="C461" s="159">
        <v>2020</v>
      </c>
      <c r="D461" s="160" t="s">
        <v>139</v>
      </c>
      <c r="E461" s="160" t="s">
        <v>140</v>
      </c>
      <c r="F461" s="268" t="s">
        <v>707</v>
      </c>
      <c r="G461" s="157" t="s">
        <v>31</v>
      </c>
      <c r="H461" s="161" t="s">
        <v>39</v>
      </c>
      <c r="I461" s="160" t="s">
        <v>71</v>
      </c>
      <c r="J461" s="160" t="s">
        <v>142</v>
      </c>
      <c r="K461" s="240" t="s">
        <v>34</v>
      </c>
      <c r="L461" s="241" t="s">
        <v>34</v>
      </c>
      <c r="M461" s="241" t="s">
        <v>34</v>
      </c>
      <c r="N461" s="241" t="s">
        <v>34</v>
      </c>
      <c r="O461" s="241" t="s">
        <v>34</v>
      </c>
      <c r="P461" s="241" t="s">
        <v>34</v>
      </c>
      <c r="Q461" s="159" t="s">
        <v>34</v>
      </c>
      <c r="R461" s="100" t="s">
        <v>34</v>
      </c>
      <c r="S461" s="158">
        <v>1</v>
      </c>
      <c r="T461" s="103" t="s">
        <v>143</v>
      </c>
      <c r="U461" s="160" t="s">
        <v>139</v>
      </c>
      <c r="V461" s="160" t="s">
        <v>704</v>
      </c>
      <c r="W461" s="160" t="s">
        <v>92</v>
      </c>
      <c r="X461" s="160" t="s">
        <v>92</v>
      </c>
    </row>
    <row r="462" spans="1:24" ht="41.25">
      <c r="A462" s="155">
        <f>A461+1</f>
        <v>460</v>
      </c>
      <c r="B462" s="160" t="s">
        <v>644</v>
      </c>
      <c r="C462" s="159">
        <v>2020</v>
      </c>
      <c r="D462" s="160" t="s">
        <v>139</v>
      </c>
      <c r="E462" s="160" t="s">
        <v>140</v>
      </c>
      <c r="F462" s="268" t="s">
        <v>708</v>
      </c>
      <c r="G462" s="157" t="s">
        <v>31</v>
      </c>
      <c r="H462" s="156" t="s">
        <v>42</v>
      </c>
      <c r="I462" s="160" t="s">
        <v>71</v>
      </c>
      <c r="J462" s="160" t="s">
        <v>142</v>
      </c>
      <c r="K462" s="240" t="s">
        <v>34</v>
      </c>
      <c r="L462" s="241" t="s">
        <v>34</v>
      </c>
      <c r="M462" s="241" t="s">
        <v>34</v>
      </c>
      <c r="N462" s="241" t="s">
        <v>34</v>
      </c>
      <c r="O462" s="241" t="s">
        <v>34</v>
      </c>
      <c r="P462" s="241" t="s">
        <v>34</v>
      </c>
      <c r="Q462" s="159" t="s">
        <v>34</v>
      </c>
      <c r="R462" s="100" t="s">
        <v>34</v>
      </c>
      <c r="S462" s="158">
        <v>1</v>
      </c>
      <c r="T462" s="103" t="s">
        <v>143</v>
      </c>
      <c r="U462" s="160" t="s">
        <v>139</v>
      </c>
      <c r="V462" s="160" t="s">
        <v>704</v>
      </c>
      <c r="W462" s="157" t="s">
        <v>42</v>
      </c>
      <c r="X462" s="157" t="s">
        <v>42</v>
      </c>
    </row>
    <row r="463" spans="1:24" ht="41.25">
      <c r="A463" s="155">
        <f>A462+1</f>
        <v>461</v>
      </c>
      <c r="B463" s="160" t="s">
        <v>644</v>
      </c>
      <c r="C463" s="159">
        <v>2020</v>
      </c>
      <c r="D463" s="160" t="s">
        <v>139</v>
      </c>
      <c r="E463" s="160" t="s">
        <v>140</v>
      </c>
      <c r="F463" s="268" t="s">
        <v>709</v>
      </c>
      <c r="G463" s="157" t="s">
        <v>31</v>
      </c>
      <c r="H463" s="161" t="s">
        <v>39</v>
      </c>
      <c r="I463" s="160" t="s">
        <v>71</v>
      </c>
      <c r="J463" s="157" t="s">
        <v>142</v>
      </c>
      <c r="K463" s="238" t="s">
        <v>34</v>
      </c>
      <c r="L463" s="239" t="s">
        <v>34</v>
      </c>
      <c r="M463" s="239" t="s">
        <v>34</v>
      </c>
      <c r="N463" s="239" t="s">
        <v>34</v>
      </c>
      <c r="O463" s="239" t="s">
        <v>34</v>
      </c>
      <c r="P463" s="239" t="s">
        <v>34</v>
      </c>
      <c r="Q463" s="159" t="s">
        <v>34</v>
      </c>
      <c r="R463" s="100" t="s">
        <v>34</v>
      </c>
      <c r="S463" s="158">
        <v>1</v>
      </c>
      <c r="T463" s="103" t="s">
        <v>143</v>
      </c>
      <c r="U463" s="160" t="s">
        <v>139</v>
      </c>
      <c r="V463" s="160" t="s">
        <v>704</v>
      </c>
      <c r="W463" s="160" t="s">
        <v>303</v>
      </c>
      <c r="X463" s="160" t="s">
        <v>303</v>
      </c>
    </row>
    <row r="464" spans="1:24" ht="41.25">
      <c r="A464" s="155">
        <f>A463+1</f>
        <v>462</v>
      </c>
      <c r="B464" s="160" t="s">
        <v>644</v>
      </c>
      <c r="C464" s="159">
        <v>2020</v>
      </c>
      <c r="D464" s="160" t="s">
        <v>139</v>
      </c>
      <c r="E464" s="160" t="s">
        <v>140</v>
      </c>
      <c r="F464" s="268" t="s">
        <v>710</v>
      </c>
      <c r="G464" s="157" t="s">
        <v>31</v>
      </c>
      <c r="H464" s="156" t="s">
        <v>42</v>
      </c>
      <c r="I464" s="160" t="s">
        <v>71</v>
      </c>
      <c r="J464" s="160" t="s">
        <v>142</v>
      </c>
      <c r="K464" s="240" t="s">
        <v>34</v>
      </c>
      <c r="L464" s="241" t="s">
        <v>34</v>
      </c>
      <c r="M464" s="241" t="s">
        <v>34</v>
      </c>
      <c r="N464" s="241" t="s">
        <v>34</v>
      </c>
      <c r="O464" s="241" t="s">
        <v>34</v>
      </c>
      <c r="P464" s="241" t="s">
        <v>34</v>
      </c>
      <c r="Q464" s="159" t="s">
        <v>34</v>
      </c>
      <c r="R464" s="100" t="s">
        <v>34</v>
      </c>
      <c r="S464" s="158">
        <v>1</v>
      </c>
      <c r="T464" s="103" t="s">
        <v>143</v>
      </c>
      <c r="U464" s="160" t="s">
        <v>139</v>
      </c>
      <c r="V464" s="160" t="s">
        <v>704</v>
      </c>
      <c r="W464" s="157" t="s">
        <v>42</v>
      </c>
      <c r="X464" s="157" t="s">
        <v>42</v>
      </c>
    </row>
    <row r="465" spans="1:24" ht="41.25">
      <c r="A465" s="155">
        <f>A464+1</f>
        <v>463</v>
      </c>
      <c r="B465" s="160" t="s">
        <v>644</v>
      </c>
      <c r="C465" s="159">
        <v>2020</v>
      </c>
      <c r="D465" s="160" t="s">
        <v>139</v>
      </c>
      <c r="E465" s="160" t="s">
        <v>140</v>
      </c>
      <c r="F465" s="268" t="s">
        <v>711</v>
      </c>
      <c r="G465" s="157" t="s">
        <v>31</v>
      </c>
      <c r="H465" s="156" t="s">
        <v>46</v>
      </c>
      <c r="I465" s="160" t="s">
        <v>71</v>
      </c>
      <c r="J465" s="160" t="s">
        <v>142</v>
      </c>
      <c r="K465" s="240" t="s">
        <v>34</v>
      </c>
      <c r="L465" s="241" t="s">
        <v>34</v>
      </c>
      <c r="M465" s="241" t="s">
        <v>48</v>
      </c>
      <c r="N465" s="241" t="s">
        <v>34</v>
      </c>
      <c r="O465" s="241" t="s">
        <v>34</v>
      </c>
      <c r="P465" s="241" t="s">
        <v>34</v>
      </c>
      <c r="Q465" s="159" t="s">
        <v>34</v>
      </c>
      <c r="R465" s="100" t="s">
        <v>34</v>
      </c>
      <c r="S465" s="158">
        <v>1</v>
      </c>
      <c r="T465" s="103" t="s">
        <v>143</v>
      </c>
      <c r="U465" s="160" t="s">
        <v>139</v>
      </c>
      <c r="V465" s="160" t="s">
        <v>712</v>
      </c>
      <c r="W465" s="160" t="s">
        <v>52</v>
      </c>
      <c r="X465" s="160" t="s">
        <v>52</v>
      </c>
    </row>
    <row r="466" spans="1:24" ht="81">
      <c r="A466" s="155">
        <f>A465+1</f>
        <v>464</v>
      </c>
      <c r="B466" s="160" t="s">
        <v>644</v>
      </c>
      <c r="C466" s="159">
        <v>2020</v>
      </c>
      <c r="D466" s="160" t="s">
        <v>139</v>
      </c>
      <c r="E466" s="160" t="s">
        <v>140</v>
      </c>
      <c r="F466" s="268" t="s">
        <v>713</v>
      </c>
      <c r="G466" s="157" t="s">
        <v>82</v>
      </c>
      <c r="H466" s="161" t="s">
        <v>83</v>
      </c>
      <c r="I466" s="160" t="s">
        <v>71</v>
      </c>
      <c r="J466" s="157" t="s">
        <v>142</v>
      </c>
      <c r="K466" s="238" t="s">
        <v>34</v>
      </c>
      <c r="L466" s="239" t="s">
        <v>34</v>
      </c>
      <c r="M466" s="239" t="s">
        <v>34</v>
      </c>
      <c r="N466" s="239" t="s">
        <v>34</v>
      </c>
      <c r="O466" s="239" t="s">
        <v>34</v>
      </c>
      <c r="P466" s="239" t="s">
        <v>34</v>
      </c>
      <c r="Q466" s="159" t="s">
        <v>34</v>
      </c>
      <c r="R466" s="100" t="s">
        <v>34</v>
      </c>
      <c r="S466" s="158">
        <v>1</v>
      </c>
      <c r="T466" s="103" t="s">
        <v>143</v>
      </c>
      <c r="U466" s="160" t="s">
        <v>139</v>
      </c>
      <c r="V466" s="160" t="s">
        <v>712</v>
      </c>
      <c r="W466" s="160" t="s">
        <v>101</v>
      </c>
      <c r="X466" s="160" t="s">
        <v>101</v>
      </c>
    </row>
    <row r="467" spans="1:24" ht="41.25">
      <c r="A467" s="155">
        <f>A466+1</f>
        <v>465</v>
      </c>
      <c r="B467" s="160" t="s">
        <v>644</v>
      </c>
      <c r="C467" s="159">
        <v>2020</v>
      </c>
      <c r="D467" s="160" t="s">
        <v>139</v>
      </c>
      <c r="E467" s="160" t="s">
        <v>140</v>
      </c>
      <c r="F467" s="268" t="s">
        <v>714</v>
      </c>
      <c r="G467" s="157" t="s">
        <v>31</v>
      </c>
      <c r="H467" s="156" t="s">
        <v>29</v>
      </c>
      <c r="I467" s="160" t="s">
        <v>71</v>
      </c>
      <c r="J467" s="160" t="s">
        <v>142</v>
      </c>
      <c r="K467" s="240" t="s">
        <v>34</v>
      </c>
      <c r="L467" s="241" t="s">
        <v>34</v>
      </c>
      <c r="M467" s="241" t="s">
        <v>34</v>
      </c>
      <c r="N467" s="241" t="s">
        <v>34</v>
      </c>
      <c r="O467" s="241" t="s">
        <v>34</v>
      </c>
      <c r="P467" s="241" t="s">
        <v>34</v>
      </c>
      <c r="Q467" s="159" t="s">
        <v>34</v>
      </c>
      <c r="R467" s="100" t="s">
        <v>34</v>
      </c>
      <c r="S467" s="158">
        <v>1</v>
      </c>
      <c r="T467" s="103" t="s">
        <v>143</v>
      </c>
      <c r="U467" s="160" t="s">
        <v>139</v>
      </c>
      <c r="V467" s="160" t="s">
        <v>712</v>
      </c>
      <c r="W467" s="160" t="s">
        <v>92</v>
      </c>
      <c r="X467" s="160" t="s">
        <v>92</v>
      </c>
    </row>
    <row r="468" spans="1:24" ht="41.25">
      <c r="A468" s="155">
        <f>A467+1</f>
        <v>466</v>
      </c>
      <c r="B468" s="160" t="s">
        <v>644</v>
      </c>
      <c r="C468" s="159">
        <v>2020</v>
      </c>
      <c r="D468" s="160" t="s">
        <v>139</v>
      </c>
      <c r="E468" s="160" t="s">
        <v>140</v>
      </c>
      <c r="F468" s="268" t="s">
        <v>715</v>
      </c>
      <c r="G468" s="157" t="s">
        <v>31</v>
      </c>
      <c r="H468" s="156" t="s">
        <v>42</v>
      </c>
      <c r="I468" s="160" t="s">
        <v>71</v>
      </c>
      <c r="J468" s="160" t="s">
        <v>142</v>
      </c>
      <c r="K468" s="240" t="s">
        <v>34</v>
      </c>
      <c r="L468" s="241" t="s">
        <v>34</v>
      </c>
      <c r="M468" s="241" t="s">
        <v>34</v>
      </c>
      <c r="N468" s="241" t="s">
        <v>34</v>
      </c>
      <c r="O468" s="241" t="s">
        <v>34</v>
      </c>
      <c r="P468" s="241" t="s">
        <v>34</v>
      </c>
      <c r="Q468" s="159" t="s">
        <v>34</v>
      </c>
      <c r="R468" s="100" t="s">
        <v>34</v>
      </c>
      <c r="S468" s="158">
        <v>1</v>
      </c>
      <c r="T468" s="103" t="s">
        <v>143</v>
      </c>
      <c r="U468" s="160" t="s">
        <v>139</v>
      </c>
      <c r="V468" s="160" t="s">
        <v>712</v>
      </c>
      <c r="W468" s="157" t="s">
        <v>42</v>
      </c>
      <c r="X468" s="157" t="s">
        <v>42</v>
      </c>
    </row>
    <row r="469" spans="1:24" ht="81">
      <c r="A469" s="155">
        <f>A468+1</f>
        <v>467</v>
      </c>
      <c r="B469" s="160" t="s">
        <v>644</v>
      </c>
      <c r="C469" s="159">
        <v>2020</v>
      </c>
      <c r="D469" s="160" t="s">
        <v>139</v>
      </c>
      <c r="E469" s="160" t="s">
        <v>140</v>
      </c>
      <c r="F469" s="268" t="s">
        <v>716</v>
      </c>
      <c r="G469" s="157" t="s">
        <v>82</v>
      </c>
      <c r="H469" s="161" t="s">
        <v>83</v>
      </c>
      <c r="I469" s="160" t="s">
        <v>71</v>
      </c>
      <c r="J469" s="160" t="s">
        <v>142</v>
      </c>
      <c r="K469" s="240" t="s">
        <v>34</v>
      </c>
      <c r="L469" s="241" t="s">
        <v>34</v>
      </c>
      <c r="M469" s="241" t="s">
        <v>34</v>
      </c>
      <c r="N469" s="241" t="s">
        <v>34</v>
      </c>
      <c r="O469" s="241" t="s">
        <v>34</v>
      </c>
      <c r="P469" s="241" t="s">
        <v>34</v>
      </c>
      <c r="Q469" s="159" t="s">
        <v>34</v>
      </c>
      <c r="R469" s="100" t="s">
        <v>34</v>
      </c>
      <c r="S469" s="158">
        <v>1</v>
      </c>
      <c r="T469" s="103" t="s">
        <v>143</v>
      </c>
      <c r="U469" s="160" t="s">
        <v>139</v>
      </c>
      <c r="V469" s="160" t="s">
        <v>712</v>
      </c>
      <c r="W469" s="160" t="s">
        <v>188</v>
      </c>
      <c r="X469" s="160" t="s">
        <v>188</v>
      </c>
    </row>
    <row r="470" spans="1:24" ht="41.25">
      <c r="A470" s="155">
        <f>A469+1</f>
        <v>468</v>
      </c>
      <c r="B470" s="160" t="s">
        <v>644</v>
      </c>
      <c r="C470" s="159">
        <v>2020</v>
      </c>
      <c r="D470" s="160" t="s">
        <v>139</v>
      </c>
      <c r="E470" s="160" t="s">
        <v>717</v>
      </c>
      <c r="F470" s="268" t="s">
        <v>718</v>
      </c>
      <c r="G470" s="157" t="s">
        <v>31</v>
      </c>
      <c r="H470" s="161" t="s">
        <v>29</v>
      </c>
      <c r="I470" s="160" t="s">
        <v>71</v>
      </c>
      <c r="J470" s="160" t="s">
        <v>142</v>
      </c>
      <c r="K470" s="240" t="s">
        <v>34</v>
      </c>
      <c r="L470" s="241" t="s">
        <v>34</v>
      </c>
      <c r="M470" s="241" t="s">
        <v>34</v>
      </c>
      <c r="N470" s="241" t="s">
        <v>34</v>
      </c>
      <c r="O470" s="241" t="s">
        <v>34</v>
      </c>
      <c r="P470" s="241" t="s">
        <v>34</v>
      </c>
      <c r="Q470" s="159" t="s">
        <v>34</v>
      </c>
      <c r="R470" s="100" t="s">
        <v>34</v>
      </c>
      <c r="S470" s="158">
        <v>1</v>
      </c>
      <c r="T470" s="103" t="s">
        <v>143</v>
      </c>
      <c r="U470" s="160" t="s">
        <v>719</v>
      </c>
      <c r="V470" s="160" t="s">
        <v>266</v>
      </c>
      <c r="W470" s="160" t="s">
        <v>92</v>
      </c>
      <c r="X470" s="160" t="s">
        <v>92</v>
      </c>
    </row>
    <row r="471" spans="1:24" ht="20.25">
      <c r="A471" s="155">
        <f>A470+1</f>
        <v>469</v>
      </c>
      <c r="B471" s="160" t="s">
        <v>644</v>
      </c>
      <c r="C471" s="159">
        <v>2020</v>
      </c>
      <c r="D471" s="160" t="s">
        <v>162</v>
      </c>
      <c r="E471" s="160" t="s">
        <v>162</v>
      </c>
      <c r="F471" s="268" t="s">
        <v>720</v>
      </c>
      <c r="G471" s="157" t="s">
        <v>31</v>
      </c>
      <c r="H471" s="161" t="s">
        <v>39</v>
      </c>
      <c r="I471" s="160" t="s">
        <v>164</v>
      </c>
      <c r="J471" s="160" t="s">
        <v>15</v>
      </c>
      <c r="K471" s="240" t="s">
        <v>34</v>
      </c>
      <c r="L471" s="241" t="s">
        <v>34</v>
      </c>
      <c r="M471" s="241" t="s">
        <v>48</v>
      </c>
      <c r="N471" s="241" t="s">
        <v>34</v>
      </c>
      <c r="O471" s="241" t="s">
        <v>34</v>
      </c>
      <c r="P471" s="241" t="s">
        <v>34</v>
      </c>
      <c r="Q471" s="159" t="s">
        <v>34</v>
      </c>
      <c r="R471" s="100" t="s">
        <v>34</v>
      </c>
      <c r="S471" s="158">
        <v>1</v>
      </c>
      <c r="T471" s="103" t="s">
        <v>165</v>
      </c>
      <c r="U471" s="160" t="s">
        <v>162</v>
      </c>
      <c r="V471" s="160" t="s">
        <v>266</v>
      </c>
      <c r="W471" s="160" t="s">
        <v>92</v>
      </c>
      <c r="X471" s="160" t="s">
        <v>92</v>
      </c>
    </row>
    <row r="472" spans="1:24" ht="30.75">
      <c r="A472" s="155">
        <f>A471+1</f>
        <v>470</v>
      </c>
      <c r="B472" s="160" t="s">
        <v>644</v>
      </c>
      <c r="C472" s="159">
        <v>2020</v>
      </c>
      <c r="D472" s="160" t="s">
        <v>162</v>
      </c>
      <c r="E472" s="160" t="s">
        <v>162</v>
      </c>
      <c r="F472" s="268" t="s">
        <v>721</v>
      </c>
      <c r="G472" s="157" t="s">
        <v>31</v>
      </c>
      <c r="H472" s="156" t="s">
        <v>50</v>
      </c>
      <c r="I472" s="160" t="s">
        <v>164</v>
      </c>
      <c r="J472" s="160" t="s">
        <v>15</v>
      </c>
      <c r="K472" s="240" t="s">
        <v>34</v>
      </c>
      <c r="L472" s="241" t="s">
        <v>34</v>
      </c>
      <c r="M472" s="241" t="s">
        <v>48</v>
      </c>
      <c r="N472" s="241" t="s">
        <v>34</v>
      </c>
      <c r="O472" s="241" t="s">
        <v>34</v>
      </c>
      <c r="P472" s="241" t="s">
        <v>34</v>
      </c>
      <c r="Q472" s="159" t="s">
        <v>48</v>
      </c>
      <c r="R472" s="100" t="s">
        <v>48</v>
      </c>
      <c r="S472" s="158">
        <v>1</v>
      </c>
      <c r="T472" s="103" t="s">
        <v>165</v>
      </c>
      <c r="U472" s="160" t="s">
        <v>162</v>
      </c>
      <c r="V472" s="160" t="s">
        <v>266</v>
      </c>
      <c r="W472" s="157" t="s">
        <v>42</v>
      </c>
      <c r="X472" s="157" t="s">
        <v>50</v>
      </c>
    </row>
    <row r="473" spans="1:24" ht="20.25">
      <c r="A473" s="155">
        <f>A472+1</f>
        <v>471</v>
      </c>
      <c r="B473" s="160" t="s">
        <v>644</v>
      </c>
      <c r="C473" s="159">
        <v>2020</v>
      </c>
      <c r="D473" s="160" t="s">
        <v>162</v>
      </c>
      <c r="E473" s="160" t="s">
        <v>162</v>
      </c>
      <c r="F473" s="268" t="s">
        <v>722</v>
      </c>
      <c r="G473" s="157" t="s">
        <v>31</v>
      </c>
      <c r="H473" s="156" t="s">
        <v>42</v>
      </c>
      <c r="I473" s="160" t="s">
        <v>164</v>
      </c>
      <c r="J473" s="160" t="s">
        <v>15</v>
      </c>
      <c r="K473" s="240" t="s">
        <v>34</v>
      </c>
      <c r="L473" s="241" t="s">
        <v>34</v>
      </c>
      <c r="M473" s="241" t="s">
        <v>48</v>
      </c>
      <c r="N473" s="241" t="s">
        <v>34</v>
      </c>
      <c r="O473" s="241" t="s">
        <v>34</v>
      </c>
      <c r="P473" s="241" t="s">
        <v>34</v>
      </c>
      <c r="Q473" s="159" t="s">
        <v>34</v>
      </c>
      <c r="R473" s="100" t="s">
        <v>34</v>
      </c>
      <c r="S473" s="158">
        <v>1</v>
      </c>
      <c r="T473" s="103" t="s">
        <v>165</v>
      </c>
      <c r="U473" s="160" t="s">
        <v>162</v>
      </c>
      <c r="V473" s="160" t="s">
        <v>266</v>
      </c>
      <c r="W473" s="157" t="s">
        <v>42</v>
      </c>
      <c r="X473" s="157" t="s">
        <v>42</v>
      </c>
    </row>
    <row r="474" spans="1:24" ht="20.25">
      <c r="A474" s="155">
        <f>A473+1</f>
        <v>472</v>
      </c>
      <c r="B474" s="160" t="s">
        <v>644</v>
      </c>
      <c r="C474" s="159">
        <v>2020</v>
      </c>
      <c r="D474" s="160" t="s">
        <v>162</v>
      </c>
      <c r="E474" s="160" t="s">
        <v>162</v>
      </c>
      <c r="F474" s="268" t="s">
        <v>723</v>
      </c>
      <c r="G474" s="157" t="s">
        <v>31</v>
      </c>
      <c r="H474" s="161" t="s">
        <v>39</v>
      </c>
      <c r="I474" s="160" t="s">
        <v>164</v>
      </c>
      <c r="J474" s="160" t="s">
        <v>15</v>
      </c>
      <c r="K474" s="240" t="s">
        <v>34</v>
      </c>
      <c r="L474" s="241" t="s">
        <v>34</v>
      </c>
      <c r="M474" s="241" t="s">
        <v>48</v>
      </c>
      <c r="N474" s="241" t="s">
        <v>34</v>
      </c>
      <c r="O474" s="241" t="s">
        <v>34</v>
      </c>
      <c r="P474" s="241" t="s">
        <v>34</v>
      </c>
      <c r="Q474" s="159" t="s">
        <v>34</v>
      </c>
      <c r="R474" s="100" t="s">
        <v>34</v>
      </c>
      <c r="S474" s="158">
        <v>1</v>
      </c>
      <c r="T474" s="103" t="s">
        <v>165</v>
      </c>
      <c r="U474" s="160" t="s">
        <v>162</v>
      </c>
      <c r="V474" s="160" t="s">
        <v>266</v>
      </c>
      <c r="W474" s="160" t="s">
        <v>92</v>
      </c>
      <c r="X474" s="160" t="s">
        <v>92</v>
      </c>
    </row>
    <row r="475" spans="1:24" ht="81">
      <c r="A475" s="155">
        <f>A474+1</f>
        <v>473</v>
      </c>
      <c r="B475" s="160" t="s">
        <v>644</v>
      </c>
      <c r="C475" s="159">
        <v>2020</v>
      </c>
      <c r="D475" s="160" t="s">
        <v>162</v>
      </c>
      <c r="E475" s="160" t="s">
        <v>162</v>
      </c>
      <c r="F475" s="268" t="s">
        <v>724</v>
      </c>
      <c r="G475" s="157" t="s">
        <v>82</v>
      </c>
      <c r="H475" s="161" t="s">
        <v>83</v>
      </c>
      <c r="I475" s="160" t="s">
        <v>164</v>
      </c>
      <c r="J475" s="160" t="s">
        <v>15</v>
      </c>
      <c r="K475" s="240" t="s">
        <v>34</v>
      </c>
      <c r="L475" s="241" t="s">
        <v>34</v>
      </c>
      <c r="M475" s="241" t="s">
        <v>48</v>
      </c>
      <c r="N475" s="241" t="s">
        <v>34</v>
      </c>
      <c r="O475" s="241" t="s">
        <v>34</v>
      </c>
      <c r="P475" s="241" t="s">
        <v>34</v>
      </c>
      <c r="Q475" s="159" t="s">
        <v>34</v>
      </c>
      <c r="R475" s="100" t="s">
        <v>34</v>
      </c>
      <c r="S475" s="158">
        <v>1</v>
      </c>
      <c r="T475" s="103" t="s">
        <v>165</v>
      </c>
      <c r="U475" s="160" t="s">
        <v>162</v>
      </c>
      <c r="V475" s="160" t="s">
        <v>266</v>
      </c>
      <c r="W475" s="160" t="s">
        <v>188</v>
      </c>
      <c r="X475" s="160" t="s">
        <v>188</v>
      </c>
    </row>
    <row r="476" spans="1:24" ht="30.75">
      <c r="A476" s="155">
        <f>A475+1</f>
        <v>474</v>
      </c>
      <c r="B476" s="160" t="s">
        <v>644</v>
      </c>
      <c r="C476" s="159">
        <v>2020</v>
      </c>
      <c r="D476" s="160" t="s">
        <v>162</v>
      </c>
      <c r="E476" s="160" t="s">
        <v>162</v>
      </c>
      <c r="F476" s="268" t="s">
        <v>725</v>
      </c>
      <c r="G476" s="157" t="s">
        <v>119</v>
      </c>
      <c r="H476" s="156" t="s">
        <v>120</v>
      </c>
      <c r="I476" s="160" t="s">
        <v>164</v>
      </c>
      <c r="J476" s="160" t="s">
        <v>15</v>
      </c>
      <c r="K476" s="240" t="s">
        <v>34</v>
      </c>
      <c r="L476" s="241" t="s">
        <v>34</v>
      </c>
      <c r="M476" s="241" t="s">
        <v>48</v>
      </c>
      <c r="N476" s="241" t="s">
        <v>34</v>
      </c>
      <c r="O476" s="241" t="s">
        <v>34</v>
      </c>
      <c r="P476" s="241" t="s">
        <v>34</v>
      </c>
      <c r="Q476" s="159" t="s">
        <v>34</v>
      </c>
      <c r="R476" s="100" t="s">
        <v>34</v>
      </c>
      <c r="S476" s="158">
        <v>1</v>
      </c>
      <c r="T476" s="103" t="s">
        <v>165</v>
      </c>
      <c r="U476" s="160" t="s">
        <v>162</v>
      </c>
      <c r="V476" s="160" t="s">
        <v>266</v>
      </c>
      <c r="W476" s="157" t="s">
        <v>42</v>
      </c>
      <c r="X476" s="157" t="s">
        <v>42</v>
      </c>
    </row>
    <row r="477" spans="1:24" ht="20.25">
      <c r="A477" s="155">
        <f>A476+1</f>
        <v>475</v>
      </c>
      <c r="B477" s="160" t="s">
        <v>644</v>
      </c>
      <c r="C477" s="159">
        <v>2020</v>
      </c>
      <c r="D477" s="160" t="s">
        <v>173</v>
      </c>
      <c r="E477" s="160" t="s">
        <v>177</v>
      </c>
      <c r="F477" s="268" t="s">
        <v>726</v>
      </c>
      <c r="G477" s="157" t="s">
        <v>31</v>
      </c>
      <c r="H477" s="156" t="s">
        <v>46</v>
      </c>
      <c r="I477" s="157" t="s">
        <v>173</v>
      </c>
      <c r="J477" s="157" t="s">
        <v>179</v>
      </c>
      <c r="K477" s="238" t="s">
        <v>34</v>
      </c>
      <c r="L477" s="239" t="s">
        <v>34</v>
      </c>
      <c r="M477" s="239" t="s">
        <v>34</v>
      </c>
      <c r="N477" s="239" t="s">
        <v>34</v>
      </c>
      <c r="O477" s="239" t="s">
        <v>34</v>
      </c>
      <c r="P477" s="239" t="s">
        <v>34</v>
      </c>
      <c r="Q477" s="159" t="s">
        <v>34</v>
      </c>
      <c r="R477" s="100" t="s">
        <v>34</v>
      </c>
      <c r="S477" s="158">
        <v>1</v>
      </c>
      <c r="T477" s="103" t="s">
        <v>176</v>
      </c>
      <c r="U477" s="160" t="s">
        <v>493</v>
      </c>
      <c r="V477" s="160" t="s">
        <v>727</v>
      </c>
      <c r="W477" s="160" t="s">
        <v>52</v>
      </c>
      <c r="X477" s="160" t="s">
        <v>52</v>
      </c>
    </row>
    <row r="478" spans="1:24" ht="81">
      <c r="A478" s="155">
        <f>A477+1</f>
        <v>476</v>
      </c>
      <c r="B478" s="160" t="s">
        <v>644</v>
      </c>
      <c r="C478" s="159">
        <v>2020</v>
      </c>
      <c r="D478" s="160" t="s">
        <v>173</v>
      </c>
      <c r="E478" s="160" t="s">
        <v>177</v>
      </c>
      <c r="F478" s="268" t="s">
        <v>728</v>
      </c>
      <c r="G478" s="160" t="s">
        <v>82</v>
      </c>
      <c r="H478" s="161" t="s">
        <v>83</v>
      </c>
      <c r="I478" s="160" t="s">
        <v>173</v>
      </c>
      <c r="J478" s="160" t="s">
        <v>179</v>
      </c>
      <c r="K478" s="240" t="s">
        <v>34</v>
      </c>
      <c r="L478" s="241" t="s">
        <v>34</v>
      </c>
      <c r="M478" s="241" t="s">
        <v>34</v>
      </c>
      <c r="N478" s="241" t="s">
        <v>34</v>
      </c>
      <c r="O478" s="241" t="s">
        <v>34</v>
      </c>
      <c r="P478" s="241" t="s">
        <v>34</v>
      </c>
      <c r="Q478" s="159" t="s">
        <v>34</v>
      </c>
      <c r="R478" s="100" t="s">
        <v>34</v>
      </c>
      <c r="S478" s="158">
        <v>1</v>
      </c>
      <c r="T478" s="103" t="s">
        <v>176</v>
      </c>
      <c r="U478" s="160" t="s">
        <v>493</v>
      </c>
      <c r="V478" s="160" t="s">
        <v>729</v>
      </c>
      <c r="W478" s="160" t="s">
        <v>401</v>
      </c>
      <c r="X478" s="160" t="s">
        <v>401</v>
      </c>
    </row>
    <row r="479" spans="1:24" ht="81">
      <c r="A479" s="155">
        <f>A478+1</f>
        <v>477</v>
      </c>
      <c r="B479" s="160" t="s">
        <v>644</v>
      </c>
      <c r="C479" s="159">
        <v>2020</v>
      </c>
      <c r="D479" s="160" t="s">
        <v>173</v>
      </c>
      <c r="E479" s="160" t="s">
        <v>177</v>
      </c>
      <c r="F479" s="268" t="s">
        <v>730</v>
      </c>
      <c r="G479" s="157" t="s">
        <v>82</v>
      </c>
      <c r="H479" s="161" t="s">
        <v>83</v>
      </c>
      <c r="I479" s="160" t="s">
        <v>173</v>
      </c>
      <c r="J479" s="160" t="s">
        <v>179</v>
      </c>
      <c r="K479" s="240" t="s">
        <v>34</v>
      </c>
      <c r="L479" s="241" t="s">
        <v>34</v>
      </c>
      <c r="M479" s="241" t="s">
        <v>34</v>
      </c>
      <c r="N479" s="241" t="s">
        <v>34</v>
      </c>
      <c r="O479" s="241" t="s">
        <v>34</v>
      </c>
      <c r="P479" s="241" t="s">
        <v>34</v>
      </c>
      <c r="Q479" s="159" t="s">
        <v>34</v>
      </c>
      <c r="R479" s="100" t="s">
        <v>34</v>
      </c>
      <c r="S479" s="158">
        <v>1</v>
      </c>
      <c r="T479" s="103" t="s">
        <v>176</v>
      </c>
      <c r="U479" s="160" t="s">
        <v>493</v>
      </c>
      <c r="V479" s="160" t="s">
        <v>729</v>
      </c>
      <c r="W479" s="160" t="s">
        <v>101</v>
      </c>
      <c r="X479" s="160" t="s">
        <v>101</v>
      </c>
    </row>
    <row r="480" spans="1:24" ht="81">
      <c r="A480" s="155">
        <f>A479+1</f>
        <v>478</v>
      </c>
      <c r="B480" s="160" t="s">
        <v>644</v>
      </c>
      <c r="C480" s="159">
        <v>2020</v>
      </c>
      <c r="D480" s="160" t="s">
        <v>173</v>
      </c>
      <c r="E480" s="160" t="s">
        <v>177</v>
      </c>
      <c r="F480" s="268" t="s">
        <v>731</v>
      </c>
      <c r="G480" s="157" t="s">
        <v>82</v>
      </c>
      <c r="H480" s="161" t="s">
        <v>83</v>
      </c>
      <c r="I480" s="160" t="s">
        <v>173</v>
      </c>
      <c r="J480" s="160" t="s">
        <v>179</v>
      </c>
      <c r="K480" s="240" t="s">
        <v>34</v>
      </c>
      <c r="L480" s="241" t="s">
        <v>34</v>
      </c>
      <c r="M480" s="241" t="s">
        <v>34</v>
      </c>
      <c r="N480" s="241" t="s">
        <v>48</v>
      </c>
      <c r="O480" s="241" t="s">
        <v>34</v>
      </c>
      <c r="P480" s="241" t="s">
        <v>34</v>
      </c>
      <c r="Q480" s="159" t="s">
        <v>34</v>
      </c>
      <c r="R480" s="100" t="s">
        <v>34</v>
      </c>
      <c r="S480" s="158">
        <v>1</v>
      </c>
      <c r="T480" s="103" t="s">
        <v>176</v>
      </c>
      <c r="U480" s="160" t="s">
        <v>493</v>
      </c>
      <c r="V480" s="160" t="s">
        <v>729</v>
      </c>
      <c r="W480" s="160" t="s">
        <v>101</v>
      </c>
      <c r="X480" s="160" t="s">
        <v>101</v>
      </c>
    </row>
    <row r="481" spans="1:24" ht="30.75">
      <c r="A481" s="155">
        <f>A480+1</f>
        <v>479</v>
      </c>
      <c r="B481" s="160" t="s">
        <v>644</v>
      </c>
      <c r="C481" s="159">
        <v>2020</v>
      </c>
      <c r="D481" s="160" t="s">
        <v>173</v>
      </c>
      <c r="E481" s="160" t="s">
        <v>495</v>
      </c>
      <c r="F481" s="268" t="s">
        <v>732</v>
      </c>
      <c r="G481" s="157" t="s">
        <v>31</v>
      </c>
      <c r="H481" s="156" t="s">
        <v>50</v>
      </c>
      <c r="I481" s="157" t="s">
        <v>173</v>
      </c>
      <c r="J481" s="160" t="s">
        <v>191</v>
      </c>
      <c r="K481" s="240" t="s">
        <v>34</v>
      </c>
      <c r="L481" s="241" t="s">
        <v>34</v>
      </c>
      <c r="M481" s="241" t="s">
        <v>34</v>
      </c>
      <c r="N481" s="241" t="s">
        <v>34</v>
      </c>
      <c r="O481" s="241" t="s">
        <v>34</v>
      </c>
      <c r="P481" s="241" t="s">
        <v>34</v>
      </c>
      <c r="Q481" s="159" t="s">
        <v>34</v>
      </c>
      <c r="R481" s="100" t="s">
        <v>48</v>
      </c>
      <c r="S481" s="158">
        <v>1</v>
      </c>
      <c r="T481" s="103" t="s">
        <v>176</v>
      </c>
      <c r="U481" s="160" t="s">
        <v>493</v>
      </c>
      <c r="V481" s="160" t="s">
        <v>495</v>
      </c>
      <c r="W481" s="157" t="s">
        <v>42</v>
      </c>
      <c r="X481" s="157" t="s">
        <v>50</v>
      </c>
    </row>
    <row r="482" spans="1:24" ht="30.75">
      <c r="A482" s="155">
        <f>A481+1</f>
        <v>480</v>
      </c>
      <c r="B482" s="160" t="s">
        <v>644</v>
      </c>
      <c r="C482" s="159">
        <v>2020</v>
      </c>
      <c r="D482" s="160" t="s">
        <v>173</v>
      </c>
      <c r="E482" s="160" t="s">
        <v>495</v>
      </c>
      <c r="F482" s="268" t="s">
        <v>733</v>
      </c>
      <c r="G482" s="157" t="s">
        <v>31</v>
      </c>
      <c r="H482" s="156" t="s">
        <v>50</v>
      </c>
      <c r="I482" s="160" t="s">
        <v>173</v>
      </c>
      <c r="J482" s="160" t="s">
        <v>191</v>
      </c>
      <c r="K482" s="240" t="s">
        <v>34</v>
      </c>
      <c r="L482" s="241" t="s">
        <v>34</v>
      </c>
      <c r="M482" s="241" t="s">
        <v>34</v>
      </c>
      <c r="N482" s="241" t="s">
        <v>34</v>
      </c>
      <c r="O482" s="241" t="s">
        <v>34</v>
      </c>
      <c r="P482" s="241" t="s">
        <v>34</v>
      </c>
      <c r="Q482" s="159" t="s">
        <v>34</v>
      </c>
      <c r="R482" s="100" t="s">
        <v>48</v>
      </c>
      <c r="S482" s="158">
        <v>1</v>
      </c>
      <c r="T482" s="103" t="s">
        <v>176</v>
      </c>
      <c r="U482" s="160" t="s">
        <v>493</v>
      </c>
      <c r="V482" s="160" t="s">
        <v>495</v>
      </c>
      <c r="W482" s="157" t="s">
        <v>42</v>
      </c>
      <c r="X482" s="157" t="s">
        <v>50</v>
      </c>
    </row>
    <row r="483" spans="1:24" ht="81">
      <c r="A483" s="155">
        <f>A482+1</f>
        <v>481</v>
      </c>
      <c r="B483" s="160" t="s">
        <v>644</v>
      </c>
      <c r="C483" s="159">
        <v>2020</v>
      </c>
      <c r="D483" s="160" t="s">
        <v>173</v>
      </c>
      <c r="E483" s="160" t="s">
        <v>495</v>
      </c>
      <c r="F483" s="268" t="s">
        <v>734</v>
      </c>
      <c r="G483" s="157" t="s">
        <v>82</v>
      </c>
      <c r="H483" s="161" t="s">
        <v>83</v>
      </c>
      <c r="I483" s="160" t="s">
        <v>173</v>
      </c>
      <c r="J483" s="160" t="s">
        <v>191</v>
      </c>
      <c r="K483" s="240" t="s">
        <v>34</v>
      </c>
      <c r="L483" s="241" t="s">
        <v>34</v>
      </c>
      <c r="M483" s="241" t="s">
        <v>34</v>
      </c>
      <c r="N483" s="241" t="s">
        <v>34</v>
      </c>
      <c r="O483" s="241" t="s">
        <v>34</v>
      </c>
      <c r="P483" s="241" t="s">
        <v>34</v>
      </c>
      <c r="Q483" s="159" t="s">
        <v>34</v>
      </c>
      <c r="R483" s="100" t="s">
        <v>34</v>
      </c>
      <c r="S483" s="158">
        <v>1</v>
      </c>
      <c r="T483" s="103" t="s">
        <v>176</v>
      </c>
      <c r="U483" s="160" t="s">
        <v>493</v>
      </c>
      <c r="V483" s="160" t="s">
        <v>495</v>
      </c>
      <c r="W483" s="160" t="s">
        <v>101</v>
      </c>
      <c r="X483" s="160" t="s">
        <v>101</v>
      </c>
    </row>
    <row r="484" spans="1:24" ht="81">
      <c r="A484" s="155">
        <f>A483+1</f>
        <v>482</v>
      </c>
      <c r="B484" s="160" t="s">
        <v>644</v>
      </c>
      <c r="C484" s="159">
        <v>2020</v>
      </c>
      <c r="D484" s="160" t="s">
        <v>173</v>
      </c>
      <c r="E484" s="160" t="s">
        <v>189</v>
      </c>
      <c r="F484" s="268" t="s">
        <v>735</v>
      </c>
      <c r="G484" s="157" t="s">
        <v>82</v>
      </c>
      <c r="H484" s="161" t="s">
        <v>83</v>
      </c>
      <c r="I484" s="160" t="s">
        <v>173</v>
      </c>
      <c r="J484" s="160" t="s">
        <v>191</v>
      </c>
      <c r="K484" s="240" t="s">
        <v>34</v>
      </c>
      <c r="L484" s="241" t="s">
        <v>48</v>
      </c>
      <c r="M484" s="241" t="s">
        <v>34</v>
      </c>
      <c r="N484" s="241" t="s">
        <v>34</v>
      </c>
      <c r="O484" s="241" t="s">
        <v>34</v>
      </c>
      <c r="P484" s="241" t="s">
        <v>34</v>
      </c>
      <c r="Q484" s="159" t="s">
        <v>34</v>
      </c>
      <c r="R484" s="100" t="s">
        <v>34</v>
      </c>
      <c r="S484" s="158">
        <v>1</v>
      </c>
      <c r="T484" s="103" t="s">
        <v>176</v>
      </c>
      <c r="U484" s="160" t="s">
        <v>493</v>
      </c>
      <c r="V484" s="160" t="s">
        <v>189</v>
      </c>
      <c r="W484" s="160" t="s">
        <v>188</v>
      </c>
      <c r="X484" s="160" t="s">
        <v>188</v>
      </c>
    </row>
    <row r="485" spans="1:24" ht="30.75">
      <c r="A485" s="155">
        <f>A484+1</f>
        <v>483</v>
      </c>
      <c r="B485" s="160" t="s">
        <v>644</v>
      </c>
      <c r="C485" s="159">
        <v>2020</v>
      </c>
      <c r="D485" s="160" t="s">
        <v>173</v>
      </c>
      <c r="E485" s="160" t="s">
        <v>189</v>
      </c>
      <c r="F485" s="268" t="s">
        <v>736</v>
      </c>
      <c r="G485" s="157" t="s">
        <v>31</v>
      </c>
      <c r="H485" s="156" t="s">
        <v>39</v>
      </c>
      <c r="I485" s="160" t="s">
        <v>173</v>
      </c>
      <c r="J485" s="160" t="s">
        <v>191</v>
      </c>
      <c r="K485" s="240" t="s">
        <v>48</v>
      </c>
      <c r="L485" s="241" t="s">
        <v>48</v>
      </c>
      <c r="M485" s="241" t="s">
        <v>34</v>
      </c>
      <c r="N485" s="241" t="s">
        <v>34</v>
      </c>
      <c r="O485" s="241" t="s">
        <v>34</v>
      </c>
      <c r="P485" s="241" t="s">
        <v>34</v>
      </c>
      <c r="Q485" s="159" t="s">
        <v>34</v>
      </c>
      <c r="R485" s="100" t="s">
        <v>34</v>
      </c>
      <c r="S485" s="158">
        <v>1</v>
      </c>
      <c r="T485" s="103" t="s">
        <v>176</v>
      </c>
      <c r="U485" s="160" t="s">
        <v>493</v>
      </c>
      <c r="V485" s="160" t="s">
        <v>189</v>
      </c>
      <c r="W485" s="160" t="s">
        <v>92</v>
      </c>
      <c r="X485" s="160" t="s">
        <v>92</v>
      </c>
    </row>
    <row r="486" spans="1:24" ht="81">
      <c r="A486" s="155">
        <f>A485+1</f>
        <v>484</v>
      </c>
      <c r="B486" s="160" t="s">
        <v>644</v>
      </c>
      <c r="C486" s="159">
        <v>2020</v>
      </c>
      <c r="D486" s="160" t="s">
        <v>173</v>
      </c>
      <c r="E486" s="160" t="s">
        <v>189</v>
      </c>
      <c r="F486" s="268" t="s">
        <v>737</v>
      </c>
      <c r="G486" s="157" t="s">
        <v>82</v>
      </c>
      <c r="H486" s="161" t="s">
        <v>83</v>
      </c>
      <c r="I486" s="160" t="s">
        <v>173</v>
      </c>
      <c r="J486" s="160" t="s">
        <v>191</v>
      </c>
      <c r="K486" s="240" t="s">
        <v>48</v>
      </c>
      <c r="L486" s="241" t="s">
        <v>48</v>
      </c>
      <c r="M486" s="241" t="s">
        <v>34</v>
      </c>
      <c r="N486" s="241" t="s">
        <v>34</v>
      </c>
      <c r="O486" s="241" t="s">
        <v>34</v>
      </c>
      <c r="P486" s="241" t="s">
        <v>34</v>
      </c>
      <c r="Q486" s="159" t="s">
        <v>34</v>
      </c>
      <c r="R486" s="100" t="s">
        <v>34</v>
      </c>
      <c r="S486" s="158">
        <v>1</v>
      </c>
      <c r="T486" s="103" t="s">
        <v>176</v>
      </c>
      <c r="U486" s="160" t="s">
        <v>493</v>
      </c>
      <c r="V486" s="160" t="s">
        <v>189</v>
      </c>
      <c r="W486" s="160" t="s">
        <v>101</v>
      </c>
      <c r="X486" s="160" t="s">
        <v>101</v>
      </c>
    </row>
    <row r="487" spans="1:24" ht="30.75">
      <c r="A487" s="155">
        <f>A486+1</f>
        <v>485</v>
      </c>
      <c r="B487" s="160" t="s">
        <v>644</v>
      </c>
      <c r="C487" s="159">
        <v>2020</v>
      </c>
      <c r="D487" s="160" t="s">
        <v>173</v>
      </c>
      <c r="E487" s="160" t="s">
        <v>189</v>
      </c>
      <c r="F487" s="268" t="s">
        <v>738</v>
      </c>
      <c r="G487" s="157" t="s">
        <v>31</v>
      </c>
      <c r="H487" s="156" t="s">
        <v>42</v>
      </c>
      <c r="I487" s="160" t="s">
        <v>173</v>
      </c>
      <c r="J487" s="160" t="s">
        <v>191</v>
      </c>
      <c r="K487" s="240" t="s">
        <v>48</v>
      </c>
      <c r="L487" s="241" t="s">
        <v>48</v>
      </c>
      <c r="M487" s="241" t="s">
        <v>34</v>
      </c>
      <c r="N487" s="241" t="s">
        <v>34</v>
      </c>
      <c r="O487" s="241" t="s">
        <v>34</v>
      </c>
      <c r="P487" s="241" t="s">
        <v>34</v>
      </c>
      <c r="Q487" s="159" t="s">
        <v>34</v>
      </c>
      <c r="R487" s="100" t="s">
        <v>34</v>
      </c>
      <c r="S487" s="158">
        <v>1</v>
      </c>
      <c r="T487" s="103" t="s">
        <v>176</v>
      </c>
      <c r="U487" s="160" t="s">
        <v>493</v>
      </c>
      <c r="V487" s="160" t="s">
        <v>189</v>
      </c>
      <c r="W487" s="157" t="s">
        <v>42</v>
      </c>
      <c r="X487" s="157" t="s">
        <v>42</v>
      </c>
    </row>
    <row r="488" spans="1:24" ht="30.75">
      <c r="A488" s="155">
        <f>A487+1</f>
        <v>486</v>
      </c>
      <c r="B488" s="160" t="s">
        <v>644</v>
      </c>
      <c r="C488" s="159">
        <v>2020</v>
      </c>
      <c r="D488" s="160" t="s">
        <v>173</v>
      </c>
      <c r="E488" s="160" t="s">
        <v>189</v>
      </c>
      <c r="F488" s="268" t="s">
        <v>739</v>
      </c>
      <c r="G488" s="157" t="s">
        <v>31</v>
      </c>
      <c r="H488" s="161" t="s">
        <v>39</v>
      </c>
      <c r="I488" s="160" t="s">
        <v>173</v>
      </c>
      <c r="J488" s="160" t="s">
        <v>191</v>
      </c>
      <c r="K488" s="240" t="s">
        <v>34</v>
      </c>
      <c r="L488" s="241" t="s">
        <v>48</v>
      </c>
      <c r="M488" s="241" t="s">
        <v>34</v>
      </c>
      <c r="N488" s="241" t="s">
        <v>34</v>
      </c>
      <c r="O488" s="241" t="s">
        <v>34</v>
      </c>
      <c r="P488" s="241" t="s">
        <v>34</v>
      </c>
      <c r="Q488" s="159" t="s">
        <v>34</v>
      </c>
      <c r="R488" s="100" t="s">
        <v>34</v>
      </c>
      <c r="S488" s="158">
        <v>1</v>
      </c>
      <c r="T488" s="103" t="s">
        <v>176</v>
      </c>
      <c r="U488" s="160" t="s">
        <v>493</v>
      </c>
      <c r="V488" s="160" t="s">
        <v>189</v>
      </c>
      <c r="W488" s="160" t="s">
        <v>92</v>
      </c>
      <c r="X488" s="160" t="s">
        <v>92</v>
      </c>
    </row>
    <row r="489" spans="1:24" ht="20.25">
      <c r="A489" s="155">
        <f>A488+1</f>
        <v>487</v>
      </c>
      <c r="B489" s="160" t="s">
        <v>644</v>
      </c>
      <c r="C489" s="159">
        <v>2020</v>
      </c>
      <c r="D489" s="160" t="s">
        <v>184</v>
      </c>
      <c r="E489" s="160" t="s">
        <v>184</v>
      </c>
      <c r="F489" s="268" t="s">
        <v>740</v>
      </c>
      <c r="G489" s="157" t="s">
        <v>31</v>
      </c>
      <c r="H489" s="156" t="s">
        <v>42</v>
      </c>
      <c r="I489" s="160" t="s">
        <v>186</v>
      </c>
      <c r="J489" s="160" t="s">
        <v>504</v>
      </c>
      <c r="K489" s="240" t="s">
        <v>34</v>
      </c>
      <c r="L489" s="241" t="s">
        <v>34</v>
      </c>
      <c r="M489" s="241" t="s">
        <v>34</v>
      </c>
      <c r="N489" s="241" t="s">
        <v>34</v>
      </c>
      <c r="O489" s="241" t="s">
        <v>34</v>
      </c>
      <c r="P489" s="241" t="s">
        <v>34</v>
      </c>
      <c r="Q489" s="159" t="s">
        <v>34</v>
      </c>
      <c r="R489" s="100" t="s">
        <v>34</v>
      </c>
      <c r="S489" s="158">
        <v>1</v>
      </c>
      <c r="T489" s="103" t="s">
        <v>202</v>
      </c>
      <c r="U489" s="160" t="s">
        <v>493</v>
      </c>
      <c r="V489" s="160" t="s">
        <v>184</v>
      </c>
      <c r="W489" s="157" t="s">
        <v>42</v>
      </c>
      <c r="X489" s="157" t="s">
        <v>42</v>
      </c>
    </row>
    <row r="490" spans="1:24" ht="81">
      <c r="A490" s="155">
        <f>A489+1</f>
        <v>488</v>
      </c>
      <c r="B490" s="160" t="s">
        <v>644</v>
      </c>
      <c r="C490" s="159">
        <v>2020</v>
      </c>
      <c r="D490" s="160" t="s">
        <v>184</v>
      </c>
      <c r="E490" s="160" t="s">
        <v>184</v>
      </c>
      <c r="F490" s="268" t="s">
        <v>741</v>
      </c>
      <c r="G490" s="157" t="s">
        <v>82</v>
      </c>
      <c r="H490" s="161" t="s">
        <v>83</v>
      </c>
      <c r="I490" s="160" t="s">
        <v>186</v>
      </c>
      <c r="J490" s="160" t="s">
        <v>201</v>
      </c>
      <c r="K490" s="240" t="s">
        <v>34</v>
      </c>
      <c r="L490" s="241" t="s">
        <v>34</v>
      </c>
      <c r="M490" s="241" t="s">
        <v>34</v>
      </c>
      <c r="N490" s="241" t="s">
        <v>34</v>
      </c>
      <c r="O490" s="241" t="s">
        <v>34</v>
      </c>
      <c r="P490" s="241" t="s">
        <v>34</v>
      </c>
      <c r="Q490" s="159" t="s">
        <v>34</v>
      </c>
      <c r="R490" s="100" t="s">
        <v>34</v>
      </c>
      <c r="S490" s="158">
        <v>1</v>
      </c>
      <c r="T490" s="103" t="s">
        <v>202</v>
      </c>
      <c r="U490" s="160" t="s">
        <v>493</v>
      </c>
      <c r="V490" s="160" t="s">
        <v>184</v>
      </c>
      <c r="W490" s="160" t="s">
        <v>101</v>
      </c>
      <c r="X490" s="160" t="s">
        <v>101</v>
      </c>
    </row>
    <row r="491" spans="1:24" ht="81">
      <c r="A491" s="155">
        <f>A490+1</f>
        <v>489</v>
      </c>
      <c r="B491" s="160" t="s">
        <v>644</v>
      </c>
      <c r="C491" s="159">
        <v>2020</v>
      </c>
      <c r="D491" s="160" t="s">
        <v>184</v>
      </c>
      <c r="E491" s="160" t="s">
        <v>184</v>
      </c>
      <c r="F491" s="268" t="s">
        <v>742</v>
      </c>
      <c r="G491" s="157" t="s">
        <v>82</v>
      </c>
      <c r="H491" s="161" t="s">
        <v>83</v>
      </c>
      <c r="I491" s="160" t="s">
        <v>186</v>
      </c>
      <c r="J491" s="160" t="s">
        <v>201</v>
      </c>
      <c r="K491" s="240" t="s">
        <v>34</v>
      </c>
      <c r="L491" s="241" t="s">
        <v>34</v>
      </c>
      <c r="M491" s="241" t="s">
        <v>48</v>
      </c>
      <c r="N491" s="241" t="s">
        <v>34</v>
      </c>
      <c r="O491" s="241" t="s">
        <v>34</v>
      </c>
      <c r="P491" s="241" t="s">
        <v>34</v>
      </c>
      <c r="Q491" s="159" t="s">
        <v>34</v>
      </c>
      <c r="R491" s="100" t="s">
        <v>34</v>
      </c>
      <c r="S491" s="158">
        <v>1</v>
      </c>
      <c r="T491" s="103" t="s">
        <v>202</v>
      </c>
      <c r="U491" s="160" t="s">
        <v>493</v>
      </c>
      <c r="V491" s="160" t="s">
        <v>184</v>
      </c>
      <c r="W491" s="160" t="s">
        <v>101</v>
      </c>
      <c r="X491" s="160" t="s">
        <v>101</v>
      </c>
    </row>
    <row r="492" spans="1:24" ht="20.25">
      <c r="A492" s="155">
        <f>A491+1</f>
        <v>490</v>
      </c>
      <c r="B492" s="160" t="s">
        <v>644</v>
      </c>
      <c r="C492" s="159">
        <v>2020</v>
      </c>
      <c r="D492" s="160" t="s">
        <v>184</v>
      </c>
      <c r="E492" s="160" t="s">
        <v>184</v>
      </c>
      <c r="F492" s="268" t="s">
        <v>743</v>
      </c>
      <c r="G492" s="157" t="s">
        <v>31</v>
      </c>
      <c r="H492" s="161" t="s">
        <v>39</v>
      </c>
      <c r="I492" s="160" t="s">
        <v>186</v>
      </c>
      <c r="J492" s="160" t="s">
        <v>201</v>
      </c>
      <c r="K492" s="240" t="s">
        <v>34</v>
      </c>
      <c r="L492" s="241" t="s">
        <v>34</v>
      </c>
      <c r="M492" s="241" t="s">
        <v>34</v>
      </c>
      <c r="N492" s="241" t="s">
        <v>34</v>
      </c>
      <c r="O492" s="241" t="s">
        <v>34</v>
      </c>
      <c r="P492" s="241" t="s">
        <v>34</v>
      </c>
      <c r="Q492" s="159" t="s">
        <v>34</v>
      </c>
      <c r="R492" s="100" t="s">
        <v>34</v>
      </c>
      <c r="S492" s="158">
        <v>1</v>
      </c>
      <c r="T492" s="103" t="s">
        <v>202</v>
      </c>
      <c r="U492" s="160" t="s">
        <v>493</v>
      </c>
      <c r="V492" s="160" t="s">
        <v>184</v>
      </c>
      <c r="W492" s="160" t="s">
        <v>92</v>
      </c>
      <c r="X492" s="160" t="s">
        <v>92</v>
      </c>
    </row>
    <row r="493" spans="1:24" ht="81">
      <c r="A493" s="155">
        <f>A492+1</f>
        <v>491</v>
      </c>
      <c r="B493" s="160" t="s">
        <v>644</v>
      </c>
      <c r="C493" s="159">
        <v>2020</v>
      </c>
      <c r="D493" s="160" t="s">
        <v>205</v>
      </c>
      <c r="E493" s="160" t="s">
        <v>206</v>
      </c>
      <c r="F493" s="268" t="s">
        <v>744</v>
      </c>
      <c r="G493" s="157" t="s">
        <v>82</v>
      </c>
      <c r="H493" s="161" t="s">
        <v>83</v>
      </c>
      <c r="I493" s="160" t="s">
        <v>208</v>
      </c>
      <c r="J493" s="157" t="s">
        <v>209</v>
      </c>
      <c r="K493" s="238" t="s">
        <v>34</v>
      </c>
      <c r="L493" s="239" t="s">
        <v>34</v>
      </c>
      <c r="M493" s="239" t="s">
        <v>34</v>
      </c>
      <c r="N493" s="239" t="s">
        <v>34</v>
      </c>
      <c r="O493" s="239" t="s">
        <v>34</v>
      </c>
      <c r="P493" s="239" t="s">
        <v>34</v>
      </c>
      <c r="Q493" s="159" t="s">
        <v>34</v>
      </c>
      <c r="R493" s="100" t="s">
        <v>34</v>
      </c>
      <c r="S493" s="158">
        <v>1</v>
      </c>
      <c r="T493" s="103" t="s">
        <v>210</v>
      </c>
      <c r="U493" s="160" t="s">
        <v>208</v>
      </c>
      <c r="V493" s="160" t="s">
        <v>745</v>
      </c>
      <c r="W493" s="160" t="s">
        <v>101</v>
      </c>
      <c r="X493" s="160" t="s">
        <v>101</v>
      </c>
    </row>
    <row r="494" spans="1:24" ht="81">
      <c r="A494" s="155">
        <f>A493+1</f>
        <v>492</v>
      </c>
      <c r="B494" s="160" t="s">
        <v>644</v>
      </c>
      <c r="C494" s="159">
        <v>2020</v>
      </c>
      <c r="D494" s="160" t="s">
        <v>205</v>
      </c>
      <c r="E494" s="160" t="s">
        <v>206</v>
      </c>
      <c r="F494" s="268" t="s">
        <v>746</v>
      </c>
      <c r="G494" s="157" t="s">
        <v>82</v>
      </c>
      <c r="H494" s="161" t="s">
        <v>83</v>
      </c>
      <c r="I494" s="160" t="s">
        <v>208</v>
      </c>
      <c r="J494" s="157" t="s">
        <v>209</v>
      </c>
      <c r="K494" s="238" t="s">
        <v>34</v>
      </c>
      <c r="L494" s="239" t="s">
        <v>34</v>
      </c>
      <c r="M494" s="239" t="s">
        <v>34</v>
      </c>
      <c r="N494" s="239" t="s">
        <v>34</v>
      </c>
      <c r="O494" s="239" t="s">
        <v>34</v>
      </c>
      <c r="P494" s="239" t="s">
        <v>34</v>
      </c>
      <c r="Q494" s="159" t="s">
        <v>34</v>
      </c>
      <c r="R494" s="100" t="s">
        <v>34</v>
      </c>
      <c r="S494" s="158">
        <v>1</v>
      </c>
      <c r="T494" s="103" t="s">
        <v>210</v>
      </c>
      <c r="U494" s="160" t="s">
        <v>208</v>
      </c>
      <c r="V494" s="160" t="s">
        <v>745</v>
      </c>
      <c r="W494" s="160" t="s">
        <v>101</v>
      </c>
      <c r="X494" s="160" t="s">
        <v>101</v>
      </c>
    </row>
    <row r="495" spans="1:24" ht="81">
      <c r="A495" s="155">
        <f>A494+1</f>
        <v>493</v>
      </c>
      <c r="B495" s="160" t="s">
        <v>644</v>
      </c>
      <c r="C495" s="159">
        <v>2020</v>
      </c>
      <c r="D495" s="160" t="s">
        <v>205</v>
      </c>
      <c r="E495" s="160" t="s">
        <v>206</v>
      </c>
      <c r="F495" s="268" t="s">
        <v>747</v>
      </c>
      <c r="G495" s="157" t="s">
        <v>82</v>
      </c>
      <c r="H495" s="161" t="s">
        <v>83</v>
      </c>
      <c r="I495" s="160" t="s">
        <v>208</v>
      </c>
      <c r="J495" s="157" t="s">
        <v>209</v>
      </c>
      <c r="K495" s="238" t="s">
        <v>34</v>
      </c>
      <c r="L495" s="239" t="s">
        <v>34</v>
      </c>
      <c r="M495" s="239" t="s">
        <v>48</v>
      </c>
      <c r="N495" s="239" t="s">
        <v>34</v>
      </c>
      <c r="O495" s="239" t="s">
        <v>34</v>
      </c>
      <c r="P495" s="239" t="s">
        <v>34</v>
      </c>
      <c r="Q495" s="159" t="s">
        <v>34</v>
      </c>
      <c r="R495" s="100" t="s">
        <v>34</v>
      </c>
      <c r="S495" s="158">
        <v>1</v>
      </c>
      <c r="T495" s="103" t="s">
        <v>210</v>
      </c>
      <c r="U495" s="160" t="s">
        <v>208</v>
      </c>
      <c r="V495" s="160" t="s">
        <v>745</v>
      </c>
      <c r="W495" s="160" t="s">
        <v>101</v>
      </c>
      <c r="X495" s="160" t="s">
        <v>101</v>
      </c>
    </row>
    <row r="496" spans="1:24" ht="81">
      <c r="A496" s="155">
        <f>A495+1</f>
        <v>494</v>
      </c>
      <c r="B496" s="160" t="s">
        <v>644</v>
      </c>
      <c r="C496" s="159">
        <v>2020</v>
      </c>
      <c r="D496" s="160" t="s">
        <v>205</v>
      </c>
      <c r="E496" s="160" t="s">
        <v>206</v>
      </c>
      <c r="F496" s="268" t="s">
        <v>748</v>
      </c>
      <c r="G496" s="157" t="s">
        <v>82</v>
      </c>
      <c r="H496" s="161" t="s">
        <v>83</v>
      </c>
      <c r="I496" s="160" t="s">
        <v>208</v>
      </c>
      <c r="J496" s="157" t="s">
        <v>209</v>
      </c>
      <c r="K496" s="238" t="s">
        <v>34</v>
      </c>
      <c r="L496" s="239" t="s">
        <v>34</v>
      </c>
      <c r="M496" s="239" t="s">
        <v>34</v>
      </c>
      <c r="N496" s="239" t="s">
        <v>34</v>
      </c>
      <c r="O496" s="239" t="s">
        <v>34</v>
      </c>
      <c r="P496" s="239" t="s">
        <v>34</v>
      </c>
      <c r="Q496" s="159" t="s">
        <v>34</v>
      </c>
      <c r="R496" s="100" t="s">
        <v>34</v>
      </c>
      <c r="S496" s="158">
        <v>1</v>
      </c>
      <c r="T496" s="103" t="s">
        <v>210</v>
      </c>
      <c r="U496" s="160" t="s">
        <v>208</v>
      </c>
      <c r="V496" s="160" t="s">
        <v>745</v>
      </c>
      <c r="W496" s="160" t="s">
        <v>101</v>
      </c>
      <c r="X496" s="160" t="s">
        <v>101</v>
      </c>
    </row>
    <row r="497" spans="1:24" ht="81">
      <c r="A497" s="155">
        <f>A496+1</f>
        <v>495</v>
      </c>
      <c r="B497" s="160" t="s">
        <v>644</v>
      </c>
      <c r="C497" s="159">
        <v>2020</v>
      </c>
      <c r="D497" s="160" t="s">
        <v>205</v>
      </c>
      <c r="E497" s="160" t="s">
        <v>749</v>
      </c>
      <c r="F497" s="268" t="s">
        <v>750</v>
      </c>
      <c r="G497" s="157" t="s">
        <v>82</v>
      </c>
      <c r="H497" s="161" t="s">
        <v>83</v>
      </c>
      <c r="I497" s="160" t="s">
        <v>208</v>
      </c>
      <c r="J497" s="160" t="s">
        <v>751</v>
      </c>
      <c r="K497" s="240" t="s">
        <v>48</v>
      </c>
      <c r="L497" s="241" t="s">
        <v>34</v>
      </c>
      <c r="M497" s="241" t="s">
        <v>34</v>
      </c>
      <c r="N497" s="241" t="s">
        <v>34</v>
      </c>
      <c r="O497" s="241" t="s">
        <v>34</v>
      </c>
      <c r="P497" s="241" t="s">
        <v>34</v>
      </c>
      <c r="Q497" s="159" t="s">
        <v>34</v>
      </c>
      <c r="R497" s="100" t="s">
        <v>34</v>
      </c>
      <c r="S497" s="158">
        <v>1</v>
      </c>
      <c r="T497" s="103" t="s">
        <v>210</v>
      </c>
      <c r="U497" s="160" t="s">
        <v>208</v>
      </c>
      <c r="V497" s="160" t="s">
        <v>745</v>
      </c>
      <c r="W497" s="160" t="s">
        <v>188</v>
      </c>
      <c r="X497" s="160" t="s">
        <v>188</v>
      </c>
    </row>
    <row r="498" spans="1:24" ht="81">
      <c r="A498" s="155">
        <f>A497+1</f>
        <v>496</v>
      </c>
      <c r="B498" s="160" t="s">
        <v>644</v>
      </c>
      <c r="C498" s="159">
        <v>2020</v>
      </c>
      <c r="D498" s="160" t="s">
        <v>205</v>
      </c>
      <c r="E498" s="160" t="s">
        <v>749</v>
      </c>
      <c r="F498" s="268" t="s">
        <v>752</v>
      </c>
      <c r="G498" s="157" t="s">
        <v>82</v>
      </c>
      <c r="H498" s="161" t="s">
        <v>83</v>
      </c>
      <c r="I498" s="160" t="s">
        <v>208</v>
      </c>
      <c r="J498" s="157" t="s">
        <v>751</v>
      </c>
      <c r="K498" s="238" t="s">
        <v>34</v>
      </c>
      <c r="L498" s="239" t="s">
        <v>34</v>
      </c>
      <c r="M498" s="239" t="s">
        <v>48</v>
      </c>
      <c r="N498" s="239" t="s">
        <v>34</v>
      </c>
      <c r="O498" s="239" t="s">
        <v>34</v>
      </c>
      <c r="P498" s="239" t="s">
        <v>34</v>
      </c>
      <c r="Q498" s="159" t="s">
        <v>34</v>
      </c>
      <c r="R498" s="100" t="s">
        <v>34</v>
      </c>
      <c r="S498" s="158">
        <v>1</v>
      </c>
      <c r="T498" s="103" t="s">
        <v>210</v>
      </c>
      <c r="U498" s="160" t="s">
        <v>208</v>
      </c>
      <c r="V498" s="160" t="s">
        <v>745</v>
      </c>
      <c r="W498" s="160" t="s">
        <v>101</v>
      </c>
      <c r="X498" s="160" t="s">
        <v>101</v>
      </c>
    </row>
    <row r="499" spans="1:24" ht="81">
      <c r="A499" s="155">
        <f>A498+1</f>
        <v>497</v>
      </c>
      <c r="B499" s="160" t="s">
        <v>644</v>
      </c>
      <c r="C499" s="159">
        <v>2020</v>
      </c>
      <c r="D499" s="160" t="s">
        <v>205</v>
      </c>
      <c r="E499" s="160" t="s">
        <v>212</v>
      </c>
      <c r="F499" s="268" t="s">
        <v>753</v>
      </c>
      <c r="G499" s="157" t="s">
        <v>82</v>
      </c>
      <c r="H499" s="161" t="s">
        <v>83</v>
      </c>
      <c r="I499" s="160" t="s">
        <v>208</v>
      </c>
      <c r="J499" s="160" t="s">
        <v>212</v>
      </c>
      <c r="K499" s="240" t="s">
        <v>34</v>
      </c>
      <c r="L499" s="241" t="s">
        <v>34</v>
      </c>
      <c r="M499" s="241" t="s">
        <v>34</v>
      </c>
      <c r="N499" s="241" t="s">
        <v>48</v>
      </c>
      <c r="O499" s="241" t="s">
        <v>34</v>
      </c>
      <c r="P499" s="241" t="s">
        <v>34</v>
      </c>
      <c r="Q499" s="159" t="s">
        <v>34</v>
      </c>
      <c r="R499" s="100" t="s">
        <v>34</v>
      </c>
      <c r="S499" s="158">
        <v>1</v>
      </c>
      <c r="T499" s="103" t="s">
        <v>210</v>
      </c>
      <c r="U499" s="160" t="s">
        <v>208</v>
      </c>
      <c r="V499" s="160" t="s">
        <v>745</v>
      </c>
      <c r="W499" s="160" t="s">
        <v>188</v>
      </c>
      <c r="X499" s="160" t="s">
        <v>188</v>
      </c>
    </row>
    <row r="500" spans="1:24" ht="30.75">
      <c r="A500" s="155">
        <f>A499+1</f>
        <v>498</v>
      </c>
      <c r="B500" s="160" t="s">
        <v>644</v>
      </c>
      <c r="C500" s="159">
        <v>2020</v>
      </c>
      <c r="D500" s="160" t="s">
        <v>205</v>
      </c>
      <c r="E500" s="160" t="s">
        <v>749</v>
      </c>
      <c r="F500" s="268" t="s">
        <v>754</v>
      </c>
      <c r="G500" s="157" t="s">
        <v>31</v>
      </c>
      <c r="H500" s="161" t="s">
        <v>39</v>
      </c>
      <c r="I500" s="160" t="s">
        <v>208</v>
      </c>
      <c r="J500" s="157" t="s">
        <v>751</v>
      </c>
      <c r="K500" s="238" t="s">
        <v>34</v>
      </c>
      <c r="L500" s="239" t="s">
        <v>34</v>
      </c>
      <c r="M500" s="239" t="s">
        <v>34</v>
      </c>
      <c r="N500" s="239" t="s">
        <v>34</v>
      </c>
      <c r="O500" s="239" t="s">
        <v>34</v>
      </c>
      <c r="P500" s="239" t="s">
        <v>34</v>
      </c>
      <c r="Q500" s="159" t="s">
        <v>34</v>
      </c>
      <c r="R500" s="100" t="s">
        <v>34</v>
      </c>
      <c r="S500" s="158">
        <v>1</v>
      </c>
      <c r="T500" s="103" t="s">
        <v>210</v>
      </c>
      <c r="U500" s="160" t="s">
        <v>208</v>
      </c>
      <c r="V500" s="160" t="s">
        <v>755</v>
      </c>
      <c r="W500" s="160" t="s">
        <v>92</v>
      </c>
      <c r="X500" s="160" t="s">
        <v>92</v>
      </c>
    </row>
    <row r="501" spans="1:24" ht="41.25">
      <c r="A501" s="155">
        <f>A500+1</f>
        <v>499</v>
      </c>
      <c r="B501" s="160" t="s">
        <v>644</v>
      </c>
      <c r="C501" s="159">
        <v>2020</v>
      </c>
      <c r="D501" s="160" t="s">
        <v>205</v>
      </c>
      <c r="E501" s="160" t="s">
        <v>512</v>
      </c>
      <c r="F501" s="268" t="s">
        <v>756</v>
      </c>
      <c r="G501" s="157" t="s">
        <v>31</v>
      </c>
      <c r="H501" s="161" t="s">
        <v>39</v>
      </c>
      <c r="I501" s="160" t="s">
        <v>208</v>
      </c>
      <c r="J501" s="157" t="s">
        <v>514</v>
      </c>
      <c r="K501" s="238" t="s">
        <v>34</v>
      </c>
      <c r="L501" s="239" t="s">
        <v>34</v>
      </c>
      <c r="M501" s="239" t="s">
        <v>48</v>
      </c>
      <c r="N501" s="239" t="s">
        <v>34</v>
      </c>
      <c r="O501" s="239" t="s">
        <v>34</v>
      </c>
      <c r="P501" s="239" t="s">
        <v>34</v>
      </c>
      <c r="Q501" s="159" t="s">
        <v>34</v>
      </c>
      <c r="R501" s="100" t="s">
        <v>34</v>
      </c>
      <c r="S501" s="158">
        <v>1</v>
      </c>
      <c r="T501" s="103" t="s">
        <v>210</v>
      </c>
      <c r="U501" s="160" t="s">
        <v>208</v>
      </c>
      <c r="V501" s="160" t="s">
        <v>512</v>
      </c>
      <c r="W501" s="160" t="s">
        <v>92</v>
      </c>
      <c r="X501" s="160" t="s">
        <v>92</v>
      </c>
    </row>
    <row r="502" spans="1:24" ht="30.75">
      <c r="A502" s="155">
        <f>A501+1</f>
        <v>500</v>
      </c>
      <c r="B502" s="160" t="s">
        <v>644</v>
      </c>
      <c r="C502" s="159">
        <v>2020</v>
      </c>
      <c r="D502" s="160" t="s">
        <v>219</v>
      </c>
      <c r="E502" s="160" t="s">
        <v>220</v>
      </c>
      <c r="F502" s="268" t="s">
        <v>757</v>
      </c>
      <c r="G502" s="157" t="s">
        <v>31</v>
      </c>
      <c r="H502" s="161" t="s">
        <v>39</v>
      </c>
      <c r="I502" s="160" t="s">
        <v>222</v>
      </c>
      <c r="J502" s="160" t="s">
        <v>17</v>
      </c>
      <c r="K502" s="240" t="s">
        <v>34</v>
      </c>
      <c r="L502" s="241" t="s">
        <v>34</v>
      </c>
      <c r="M502" s="241" t="s">
        <v>34</v>
      </c>
      <c r="N502" s="241" t="s">
        <v>34</v>
      </c>
      <c r="O502" s="241" t="s">
        <v>48</v>
      </c>
      <c r="P502" s="241" t="s">
        <v>34</v>
      </c>
      <c r="Q502" s="159" t="s">
        <v>34</v>
      </c>
      <c r="R502" s="100" t="s">
        <v>34</v>
      </c>
      <c r="S502" s="158">
        <v>1</v>
      </c>
      <c r="T502" s="103" t="s">
        <v>223</v>
      </c>
      <c r="U502" s="160" t="s">
        <v>219</v>
      </c>
      <c r="V502" s="160" t="s">
        <v>758</v>
      </c>
      <c r="W502" s="160" t="s">
        <v>92</v>
      </c>
      <c r="X502" s="160" t="s">
        <v>92</v>
      </c>
    </row>
    <row r="503" spans="1:24" ht="30.75">
      <c r="A503" s="155">
        <f>A502+1</f>
        <v>501</v>
      </c>
      <c r="B503" s="160" t="s">
        <v>644</v>
      </c>
      <c r="C503" s="159">
        <v>2020</v>
      </c>
      <c r="D503" s="160" t="s">
        <v>219</v>
      </c>
      <c r="E503" s="160" t="s">
        <v>220</v>
      </c>
      <c r="F503" s="268" t="s">
        <v>759</v>
      </c>
      <c r="G503" s="157" t="s">
        <v>31</v>
      </c>
      <c r="H503" s="161" t="s">
        <v>39</v>
      </c>
      <c r="I503" s="160" t="s">
        <v>222</v>
      </c>
      <c r="J503" s="160" t="s">
        <v>17</v>
      </c>
      <c r="K503" s="240" t="s">
        <v>34</v>
      </c>
      <c r="L503" s="241" t="s">
        <v>34</v>
      </c>
      <c r="M503" s="241" t="s">
        <v>34</v>
      </c>
      <c r="N503" s="241" t="s">
        <v>34</v>
      </c>
      <c r="O503" s="241" t="s">
        <v>48</v>
      </c>
      <c r="P503" s="241" t="s">
        <v>34</v>
      </c>
      <c r="Q503" s="159" t="s">
        <v>34</v>
      </c>
      <c r="R503" s="100" t="s">
        <v>34</v>
      </c>
      <c r="S503" s="158">
        <v>1</v>
      </c>
      <c r="T503" s="103" t="s">
        <v>223</v>
      </c>
      <c r="U503" s="160" t="s">
        <v>219</v>
      </c>
      <c r="V503" s="160" t="s">
        <v>758</v>
      </c>
      <c r="W503" s="160" t="s">
        <v>92</v>
      </c>
      <c r="X503" s="160" t="s">
        <v>92</v>
      </c>
    </row>
    <row r="504" spans="1:24" ht="30.75">
      <c r="A504" s="155">
        <f>A503+1</f>
        <v>502</v>
      </c>
      <c r="B504" s="160" t="s">
        <v>644</v>
      </c>
      <c r="C504" s="159">
        <v>2020</v>
      </c>
      <c r="D504" s="160" t="s">
        <v>219</v>
      </c>
      <c r="E504" s="160" t="s">
        <v>220</v>
      </c>
      <c r="F504" s="268" t="s">
        <v>760</v>
      </c>
      <c r="G504" s="157" t="s">
        <v>31</v>
      </c>
      <c r="H504" s="161" t="s">
        <v>39</v>
      </c>
      <c r="I504" s="160" t="s">
        <v>222</v>
      </c>
      <c r="J504" s="160" t="s">
        <v>17</v>
      </c>
      <c r="K504" s="240" t="s">
        <v>34</v>
      </c>
      <c r="L504" s="241" t="s">
        <v>34</v>
      </c>
      <c r="M504" s="241" t="s">
        <v>34</v>
      </c>
      <c r="N504" s="241" t="s">
        <v>34</v>
      </c>
      <c r="O504" s="241" t="s">
        <v>48</v>
      </c>
      <c r="P504" s="241" t="s">
        <v>34</v>
      </c>
      <c r="Q504" s="159" t="s">
        <v>34</v>
      </c>
      <c r="R504" s="100" t="s">
        <v>34</v>
      </c>
      <c r="S504" s="158">
        <v>1</v>
      </c>
      <c r="T504" s="103" t="s">
        <v>223</v>
      </c>
      <c r="U504" s="160" t="s">
        <v>219</v>
      </c>
      <c r="V504" s="160" t="s">
        <v>758</v>
      </c>
      <c r="W504" s="160" t="s">
        <v>92</v>
      </c>
      <c r="X504" s="160" t="s">
        <v>92</v>
      </c>
    </row>
    <row r="505" spans="1:24" ht="30.75">
      <c r="A505" s="155">
        <f>A504+1</f>
        <v>503</v>
      </c>
      <c r="B505" s="160" t="s">
        <v>644</v>
      </c>
      <c r="C505" s="159">
        <v>2020</v>
      </c>
      <c r="D505" s="160" t="s">
        <v>219</v>
      </c>
      <c r="E505" s="160" t="s">
        <v>220</v>
      </c>
      <c r="F505" s="268" t="s">
        <v>761</v>
      </c>
      <c r="G505" s="157" t="s">
        <v>31</v>
      </c>
      <c r="H505" s="156" t="s">
        <v>42</v>
      </c>
      <c r="I505" s="160" t="s">
        <v>222</v>
      </c>
      <c r="J505" s="160" t="s">
        <v>17</v>
      </c>
      <c r="K505" s="240" t="s">
        <v>34</v>
      </c>
      <c r="L505" s="241" t="s">
        <v>34</v>
      </c>
      <c r="M505" s="241" t="s">
        <v>34</v>
      </c>
      <c r="N505" s="241" t="s">
        <v>34</v>
      </c>
      <c r="O505" s="241" t="s">
        <v>48</v>
      </c>
      <c r="P505" s="241" t="s">
        <v>34</v>
      </c>
      <c r="Q505" s="159" t="s">
        <v>34</v>
      </c>
      <c r="R505" s="100" t="s">
        <v>34</v>
      </c>
      <c r="S505" s="158">
        <v>1</v>
      </c>
      <c r="T505" s="103" t="s">
        <v>223</v>
      </c>
      <c r="U505" s="160" t="s">
        <v>219</v>
      </c>
      <c r="V505" s="160" t="s">
        <v>758</v>
      </c>
      <c r="W505" s="157" t="s">
        <v>42</v>
      </c>
      <c r="X505" s="157" t="s">
        <v>42</v>
      </c>
    </row>
    <row r="506" spans="1:24" ht="81">
      <c r="A506" s="155">
        <f>A505+1</f>
        <v>504</v>
      </c>
      <c r="B506" s="160" t="s">
        <v>644</v>
      </c>
      <c r="C506" s="159">
        <v>2020</v>
      </c>
      <c r="D506" s="160" t="s">
        <v>219</v>
      </c>
      <c r="E506" s="160" t="s">
        <v>220</v>
      </c>
      <c r="F506" s="268" t="s">
        <v>762</v>
      </c>
      <c r="G506" s="157" t="s">
        <v>82</v>
      </c>
      <c r="H506" s="161" t="s">
        <v>83</v>
      </c>
      <c r="I506" s="160" t="s">
        <v>222</v>
      </c>
      <c r="J506" s="160" t="s">
        <v>17</v>
      </c>
      <c r="K506" s="240" t="s">
        <v>34</v>
      </c>
      <c r="L506" s="241" t="s">
        <v>34</v>
      </c>
      <c r="M506" s="241" t="s">
        <v>34</v>
      </c>
      <c r="N506" s="241" t="s">
        <v>34</v>
      </c>
      <c r="O506" s="241" t="s">
        <v>48</v>
      </c>
      <c r="P506" s="241" t="s">
        <v>34</v>
      </c>
      <c r="Q506" s="159" t="s">
        <v>34</v>
      </c>
      <c r="R506" s="100" t="s">
        <v>34</v>
      </c>
      <c r="S506" s="158">
        <v>1</v>
      </c>
      <c r="T506" s="103" t="s">
        <v>223</v>
      </c>
      <c r="U506" s="160" t="s">
        <v>219</v>
      </c>
      <c r="V506" s="160" t="s">
        <v>758</v>
      </c>
      <c r="W506" s="160" t="s">
        <v>101</v>
      </c>
      <c r="X506" s="160" t="s">
        <v>101</v>
      </c>
    </row>
    <row r="507" spans="1:24" ht="81">
      <c r="A507" s="155">
        <f>A506+1</f>
        <v>505</v>
      </c>
      <c r="B507" s="160" t="s">
        <v>644</v>
      </c>
      <c r="C507" s="159">
        <v>2020</v>
      </c>
      <c r="D507" s="160" t="s">
        <v>219</v>
      </c>
      <c r="E507" s="160" t="s">
        <v>220</v>
      </c>
      <c r="F507" s="268" t="s">
        <v>763</v>
      </c>
      <c r="G507" s="157" t="s">
        <v>82</v>
      </c>
      <c r="H507" s="161" t="s">
        <v>83</v>
      </c>
      <c r="I507" s="160" t="s">
        <v>222</v>
      </c>
      <c r="J507" s="160" t="s">
        <v>17</v>
      </c>
      <c r="K507" s="240" t="s">
        <v>34</v>
      </c>
      <c r="L507" s="241" t="s">
        <v>34</v>
      </c>
      <c r="M507" s="241" t="s">
        <v>34</v>
      </c>
      <c r="N507" s="241" t="s">
        <v>34</v>
      </c>
      <c r="O507" s="241" t="s">
        <v>48</v>
      </c>
      <c r="P507" s="241" t="s">
        <v>34</v>
      </c>
      <c r="Q507" s="159" t="s">
        <v>34</v>
      </c>
      <c r="R507" s="100" t="s">
        <v>34</v>
      </c>
      <c r="S507" s="158">
        <v>1</v>
      </c>
      <c r="T507" s="103" t="s">
        <v>223</v>
      </c>
      <c r="U507" s="160" t="s">
        <v>219</v>
      </c>
      <c r="V507" s="160" t="s">
        <v>758</v>
      </c>
      <c r="W507" s="160" t="s">
        <v>101</v>
      </c>
      <c r="X507" s="160" t="s">
        <v>101</v>
      </c>
    </row>
    <row r="508" spans="1:24" ht="30.75">
      <c r="A508" s="155">
        <f>A507+1</f>
        <v>506</v>
      </c>
      <c r="B508" s="160" t="s">
        <v>644</v>
      </c>
      <c r="C508" s="159">
        <v>2020</v>
      </c>
      <c r="D508" s="160" t="s">
        <v>219</v>
      </c>
      <c r="E508" s="160" t="s">
        <v>220</v>
      </c>
      <c r="F508" s="268" t="s">
        <v>764</v>
      </c>
      <c r="G508" s="157" t="s">
        <v>31</v>
      </c>
      <c r="H508" s="161" t="s">
        <v>39</v>
      </c>
      <c r="I508" s="160" t="s">
        <v>222</v>
      </c>
      <c r="J508" s="160" t="s">
        <v>17</v>
      </c>
      <c r="K508" s="240" t="s">
        <v>34</v>
      </c>
      <c r="L508" s="241" t="s">
        <v>34</v>
      </c>
      <c r="M508" s="241" t="s">
        <v>34</v>
      </c>
      <c r="N508" s="241" t="s">
        <v>34</v>
      </c>
      <c r="O508" s="241" t="s">
        <v>48</v>
      </c>
      <c r="P508" s="241" t="s">
        <v>34</v>
      </c>
      <c r="Q508" s="159" t="s">
        <v>34</v>
      </c>
      <c r="R508" s="100" t="s">
        <v>34</v>
      </c>
      <c r="S508" s="158">
        <v>1</v>
      </c>
      <c r="T508" s="103" t="s">
        <v>223</v>
      </c>
      <c r="U508" s="160" t="s">
        <v>219</v>
      </c>
      <c r="V508" s="160" t="s">
        <v>758</v>
      </c>
      <c r="W508" s="160" t="s">
        <v>92</v>
      </c>
      <c r="X508" s="160" t="s">
        <v>92</v>
      </c>
    </row>
    <row r="509" spans="1:24" ht="41.25">
      <c r="A509" s="155">
        <f>A508+1</f>
        <v>507</v>
      </c>
      <c r="B509" s="160" t="s">
        <v>644</v>
      </c>
      <c r="C509" s="159">
        <v>2020</v>
      </c>
      <c r="D509" s="160" t="s">
        <v>219</v>
      </c>
      <c r="E509" s="160" t="s">
        <v>230</v>
      </c>
      <c r="F509" s="268" t="s">
        <v>765</v>
      </c>
      <c r="G509" s="157" t="s">
        <v>31</v>
      </c>
      <c r="H509" s="161" t="s">
        <v>39</v>
      </c>
      <c r="I509" s="160" t="s">
        <v>71</v>
      </c>
      <c r="J509" s="160" t="s">
        <v>232</v>
      </c>
      <c r="K509" s="240" t="s">
        <v>34</v>
      </c>
      <c r="L509" s="241" t="s">
        <v>34</v>
      </c>
      <c r="M509" s="241" t="s">
        <v>34</v>
      </c>
      <c r="N509" s="241" t="s">
        <v>34</v>
      </c>
      <c r="O509" s="241" t="s">
        <v>34</v>
      </c>
      <c r="P509" s="241" t="s">
        <v>34</v>
      </c>
      <c r="Q509" s="159" t="s">
        <v>34</v>
      </c>
      <c r="R509" s="100" t="s">
        <v>34</v>
      </c>
      <c r="S509" s="158">
        <v>1</v>
      </c>
      <c r="T509" s="103" t="s">
        <v>223</v>
      </c>
      <c r="U509" s="160" t="s">
        <v>219</v>
      </c>
      <c r="V509" s="160" t="s">
        <v>766</v>
      </c>
      <c r="W509" s="160" t="s">
        <v>92</v>
      </c>
      <c r="X509" s="160" t="s">
        <v>92</v>
      </c>
    </row>
    <row r="510" spans="1:24" ht="41.25">
      <c r="A510" s="155">
        <f>A509+1</f>
        <v>508</v>
      </c>
      <c r="B510" s="160" t="s">
        <v>644</v>
      </c>
      <c r="C510" s="159">
        <v>2020</v>
      </c>
      <c r="D510" s="160" t="s">
        <v>219</v>
      </c>
      <c r="E510" s="160" t="s">
        <v>243</v>
      </c>
      <c r="F510" s="268" t="s">
        <v>767</v>
      </c>
      <c r="G510" s="157" t="s">
        <v>31</v>
      </c>
      <c r="H510" s="161" t="s">
        <v>29</v>
      </c>
      <c r="I510" s="160" t="s">
        <v>71</v>
      </c>
      <c r="J510" s="160" t="s">
        <v>232</v>
      </c>
      <c r="K510" s="240" t="s">
        <v>34</v>
      </c>
      <c r="L510" s="241" t="s">
        <v>34</v>
      </c>
      <c r="M510" s="241" t="s">
        <v>34</v>
      </c>
      <c r="N510" s="241" t="s">
        <v>34</v>
      </c>
      <c r="O510" s="241" t="s">
        <v>34</v>
      </c>
      <c r="P510" s="241" t="s">
        <v>34</v>
      </c>
      <c r="Q510" s="159" t="s">
        <v>34</v>
      </c>
      <c r="R510" s="100" t="s">
        <v>34</v>
      </c>
      <c r="S510" s="158">
        <v>1</v>
      </c>
      <c r="T510" s="103" t="s">
        <v>223</v>
      </c>
      <c r="U510" s="160" t="s">
        <v>219</v>
      </c>
      <c r="V510" s="160" t="s">
        <v>768</v>
      </c>
      <c r="W510" s="160" t="s">
        <v>92</v>
      </c>
      <c r="X510" s="160" t="s">
        <v>92</v>
      </c>
    </row>
    <row r="511" spans="1:24" ht="81">
      <c r="A511" s="155">
        <f>A510+1</f>
        <v>509</v>
      </c>
      <c r="B511" s="160" t="s">
        <v>644</v>
      </c>
      <c r="C511" s="159">
        <v>2020</v>
      </c>
      <c r="D511" s="160" t="s">
        <v>219</v>
      </c>
      <c r="E511" s="160" t="s">
        <v>243</v>
      </c>
      <c r="F511" s="268" t="s">
        <v>769</v>
      </c>
      <c r="G511" s="157" t="s">
        <v>82</v>
      </c>
      <c r="H511" s="161" t="s">
        <v>83</v>
      </c>
      <c r="I511" s="160" t="s">
        <v>71</v>
      </c>
      <c r="J511" s="160" t="s">
        <v>232</v>
      </c>
      <c r="K511" s="240" t="s">
        <v>34</v>
      </c>
      <c r="L511" s="241" t="s">
        <v>34</v>
      </c>
      <c r="M511" s="241" t="s">
        <v>34</v>
      </c>
      <c r="N511" s="241" t="s">
        <v>34</v>
      </c>
      <c r="O511" s="241" t="s">
        <v>34</v>
      </c>
      <c r="P511" s="241" t="s">
        <v>34</v>
      </c>
      <c r="Q511" s="159" t="s">
        <v>34</v>
      </c>
      <c r="R511" s="100" t="s">
        <v>34</v>
      </c>
      <c r="S511" s="158">
        <v>1</v>
      </c>
      <c r="T511" s="103" t="s">
        <v>223</v>
      </c>
      <c r="U511" s="160" t="s">
        <v>219</v>
      </c>
      <c r="V511" s="160" t="s">
        <v>768</v>
      </c>
      <c r="W511" s="160" t="s">
        <v>101</v>
      </c>
      <c r="X511" s="160" t="s">
        <v>101</v>
      </c>
    </row>
    <row r="512" spans="1:24" ht="41.25">
      <c r="A512" s="155">
        <f>A511+1</f>
        <v>510</v>
      </c>
      <c r="B512" s="160" t="s">
        <v>644</v>
      </c>
      <c r="C512" s="159">
        <v>2020</v>
      </c>
      <c r="D512" s="160" t="s">
        <v>219</v>
      </c>
      <c r="E512" s="160" t="s">
        <v>243</v>
      </c>
      <c r="F512" s="268" t="s">
        <v>770</v>
      </c>
      <c r="G512" s="157" t="s">
        <v>31</v>
      </c>
      <c r="H512" s="161" t="s">
        <v>39</v>
      </c>
      <c r="I512" s="160" t="s">
        <v>71</v>
      </c>
      <c r="J512" s="160" t="s">
        <v>232</v>
      </c>
      <c r="K512" s="240" t="s">
        <v>34</v>
      </c>
      <c r="L512" s="241" t="s">
        <v>34</v>
      </c>
      <c r="M512" s="241" t="s">
        <v>34</v>
      </c>
      <c r="N512" s="241" t="s">
        <v>34</v>
      </c>
      <c r="O512" s="241" t="s">
        <v>34</v>
      </c>
      <c r="P512" s="241" t="s">
        <v>34</v>
      </c>
      <c r="Q512" s="159" t="s">
        <v>34</v>
      </c>
      <c r="R512" s="100" t="s">
        <v>34</v>
      </c>
      <c r="S512" s="158">
        <v>1</v>
      </c>
      <c r="T512" s="103" t="s">
        <v>223</v>
      </c>
      <c r="U512" s="160" t="s">
        <v>219</v>
      </c>
      <c r="V512" s="160" t="s">
        <v>768</v>
      </c>
      <c r="W512" s="160" t="s">
        <v>92</v>
      </c>
      <c r="X512" s="160" t="s">
        <v>92</v>
      </c>
    </row>
    <row r="513" spans="1:24" ht="81">
      <c r="A513" s="155">
        <f>A512+1</f>
        <v>511</v>
      </c>
      <c r="B513" s="160" t="s">
        <v>644</v>
      </c>
      <c r="C513" s="159">
        <v>2020</v>
      </c>
      <c r="D513" s="160" t="s">
        <v>219</v>
      </c>
      <c r="E513" s="160" t="s">
        <v>243</v>
      </c>
      <c r="F513" s="268" t="s">
        <v>771</v>
      </c>
      <c r="G513" s="157" t="s">
        <v>82</v>
      </c>
      <c r="H513" s="161" t="s">
        <v>83</v>
      </c>
      <c r="I513" s="160" t="s">
        <v>71</v>
      </c>
      <c r="J513" s="160" t="s">
        <v>232</v>
      </c>
      <c r="K513" s="240" t="s">
        <v>34</v>
      </c>
      <c r="L513" s="241" t="s">
        <v>34</v>
      </c>
      <c r="M513" s="241" t="s">
        <v>34</v>
      </c>
      <c r="N513" s="241" t="s">
        <v>34</v>
      </c>
      <c r="O513" s="241" t="s">
        <v>34</v>
      </c>
      <c r="P513" s="241" t="s">
        <v>34</v>
      </c>
      <c r="Q513" s="159" t="s">
        <v>34</v>
      </c>
      <c r="R513" s="100" t="s">
        <v>34</v>
      </c>
      <c r="S513" s="158">
        <v>1</v>
      </c>
      <c r="T513" s="103" t="s">
        <v>223</v>
      </c>
      <c r="U513" s="160" t="s">
        <v>219</v>
      </c>
      <c r="V513" s="160" t="s">
        <v>768</v>
      </c>
      <c r="W513" s="160" t="s">
        <v>101</v>
      </c>
      <c r="X513" s="160" t="s">
        <v>101</v>
      </c>
    </row>
    <row r="514" spans="1:24" ht="41.25">
      <c r="A514" s="155">
        <f>A513+1</f>
        <v>512</v>
      </c>
      <c r="B514" s="160" t="s">
        <v>644</v>
      </c>
      <c r="C514" s="159">
        <v>2020</v>
      </c>
      <c r="D514" s="160" t="s">
        <v>219</v>
      </c>
      <c r="E514" s="160" t="s">
        <v>243</v>
      </c>
      <c r="F514" s="268" t="s">
        <v>772</v>
      </c>
      <c r="G514" s="157" t="s">
        <v>31</v>
      </c>
      <c r="H514" s="156" t="s">
        <v>46</v>
      </c>
      <c r="I514" s="160" t="s">
        <v>71</v>
      </c>
      <c r="J514" s="160" t="s">
        <v>232</v>
      </c>
      <c r="K514" s="240" t="s">
        <v>34</v>
      </c>
      <c r="L514" s="241" t="s">
        <v>34</v>
      </c>
      <c r="M514" s="241" t="s">
        <v>34</v>
      </c>
      <c r="N514" s="241" t="s">
        <v>34</v>
      </c>
      <c r="O514" s="241" t="s">
        <v>34</v>
      </c>
      <c r="P514" s="241" t="s">
        <v>34</v>
      </c>
      <c r="Q514" s="159" t="s">
        <v>34</v>
      </c>
      <c r="R514" s="100" t="s">
        <v>34</v>
      </c>
      <c r="S514" s="158">
        <v>1</v>
      </c>
      <c r="T514" s="103" t="s">
        <v>223</v>
      </c>
      <c r="U514" s="160" t="s">
        <v>219</v>
      </c>
      <c r="V514" s="160" t="s">
        <v>768</v>
      </c>
      <c r="W514" s="160" t="s">
        <v>52</v>
      </c>
      <c r="X514" s="160" t="s">
        <v>52</v>
      </c>
    </row>
    <row r="515" spans="1:24" ht="41.25">
      <c r="A515" s="155">
        <f>A514+1</f>
        <v>513</v>
      </c>
      <c r="B515" s="160" t="s">
        <v>644</v>
      </c>
      <c r="C515" s="159">
        <v>2020</v>
      </c>
      <c r="D515" s="160" t="s">
        <v>219</v>
      </c>
      <c r="E515" s="160" t="s">
        <v>251</v>
      </c>
      <c r="F515" s="268" t="s">
        <v>773</v>
      </c>
      <c r="G515" s="157" t="s">
        <v>31</v>
      </c>
      <c r="H515" s="161" t="s">
        <v>29</v>
      </c>
      <c r="I515" s="160" t="s">
        <v>71</v>
      </c>
      <c r="J515" s="160" t="s">
        <v>253</v>
      </c>
      <c r="K515" s="240" t="s">
        <v>34</v>
      </c>
      <c r="L515" s="241" t="s">
        <v>34</v>
      </c>
      <c r="M515" s="241" t="s">
        <v>34</v>
      </c>
      <c r="N515" s="241" t="s">
        <v>34</v>
      </c>
      <c r="O515" s="241" t="s">
        <v>34</v>
      </c>
      <c r="P515" s="241" t="s">
        <v>34</v>
      </c>
      <c r="Q515" s="159" t="s">
        <v>34</v>
      </c>
      <c r="R515" s="100" t="s">
        <v>34</v>
      </c>
      <c r="S515" s="158">
        <v>1</v>
      </c>
      <c r="T515" s="103" t="s">
        <v>223</v>
      </c>
      <c r="U515" s="160" t="s">
        <v>219</v>
      </c>
      <c r="V515" s="160" t="s">
        <v>522</v>
      </c>
      <c r="W515" s="160" t="s">
        <v>92</v>
      </c>
      <c r="X515" s="160" t="s">
        <v>92</v>
      </c>
    </row>
    <row r="516" spans="1:24" ht="41.25">
      <c r="A516" s="155">
        <f>A515+1</f>
        <v>514</v>
      </c>
      <c r="B516" s="160" t="s">
        <v>644</v>
      </c>
      <c r="C516" s="159">
        <v>2020</v>
      </c>
      <c r="D516" s="160" t="s">
        <v>219</v>
      </c>
      <c r="E516" s="160" t="s">
        <v>251</v>
      </c>
      <c r="F516" s="268" t="s">
        <v>774</v>
      </c>
      <c r="G516" s="157" t="s">
        <v>31</v>
      </c>
      <c r="H516" s="161" t="s">
        <v>39</v>
      </c>
      <c r="I516" s="160" t="s">
        <v>71</v>
      </c>
      <c r="J516" s="160" t="s">
        <v>253</v>
      </c>
      <c r="K516" s="240" t="s">
        <v>34</v>
      </c>
      <c r="L516" s="241" t="s">
        <v>34</v>
      </c>
      <c r="M516" s="241" t="s">
        <v>34</v>
      </c>
      <c r="N516" s="241" t="s">
        <v>34</v>
      </c>
      <c r="O516" s="241" t="s">
        <v>34</v>
      </c>
      <c r="P516" s="241" t="s">
        <v>34</v>
      </c>
      <c r="Q516" s="159" t="s">
        <v>34</v>
      </c>
      <c r="R516" s="100" t="s">
        <v>34</v>
      </c>
      <c r="S516" s="158">
        <v>1</v>
      </c>
      <c r="T516" s="103" t="s">
        <v>223</v>
      </c>
      <c r="U516" s="160" t="s">
        <v>219</v>
      </c>
      <c r="V516" s="160" t="s">
        <v>522</v>
      </c>
      <c r="W516" s="160" t="s">
        <v>92</v>
      </c>
      <c r="X516" s="160" t="s">
        <v>92</v>
      </c>
    </row>
    <row r="517" spans="1:24" ht="41.25">
      <c r="A517" s="155">
        <f>A516+1</f>
        <v>515</v>
      </c>
      <c r="B517" s="160" t="s">
        <v>644</v>
      </c>
      <c r="C517" s="159">
        <v>2020</v>
      </c>
      <c r="D517" s="160" t="s">
        <v>219</v>
      </c>
      <c r="E517" s="160" t="s">
        <v>251</v>
      </c>
      <c r="F517" s="268" t="s">
        <v>775</v>
      </c>
      <c r="G517" s="157" t="s">
        <v>31</v>
      </c>
      <c r="H517" s="161" t="s">
        <v>39</v>
      </c>
      <c r="I517" s="160" t="s">
        <v>71</v>
      </c>
      <c r="J517" s="160" t="s">
        <v>253</v>
      </c>
      <c r="K517" s="240" t="s">
        <v>34</v>
      </c>
      <c r="L517" s="241" t="s">
        <v>34</v>
      </c>
      <c r="M517" s="241" t="s">
        <v>34</v>
      </c>
      <c r="N517" s="241" t="s">
        <v>34</v>
      </c>
      <c r="O517" s="241" t="s">
        <v>34</v>
      </c>
      <c r="P517" s="241" t="s">
        <v>34</v>
      </c>
      <c r="Q517" s="159" t="s">
        <v>34</v>
      </c>
      <c r="R517" s="100" t="s">
        <v>34</v>
      </c>
      <c r="S517" s="158">
        <v>1</v>
      </c>
      <c r="T517" s="103" t="s">
        <v>223</v>
      </c>
      <c r="U517" s="160" t="s">
        <v>219</v>
      </c>
      <c r="V517" s="160" t="s">
        <v>522</v>
      </c>
      <c r="W517" s="160" t="s">
        <v>92</v>
      </c>
      <c r="X517" s="160" t="s">
        <v>92</v>
      </c>
    </row>
    <row r="518" spans="1:24" ht="41.25">
      <c r="A518" s="155">
        <f>A517+1</f>
        <v>516</v>
      </c>
      <c r="B518" s="160" t="s">
        <v>644</v>
      </c>
      <c r="C518" s="159">
        <v>2020</v>
      </c>
      <c r="D518" s="160" t="s">
        <v>219</v>
      </c>
      <c r="E518" s="160" t="s">
        <v>251</v>
      </c>
      <c r="F518" s="268" t="s">
        <v>776</v>
      </c>
      <c r="G518" s="157" t="s">
        <v>31</v>
      </c>
      <c r="H518" s="161" t="s">
        <v>39</v>
      </c>
      <c r="I518" s="160" t="s">
        <v>71</v>
      </c>
      <c r="J518" s="160" t="s">
        <v>253</v>
      </c>
      <c r="K518" s="240" t="s">
        <v>48</v>
      </c>
      <c r="L518" s="241" t="s">
        <v>34</v>
      </c>
      <c r="M518" s="241" t="s">
        <v>34</v>
      </c>
      <c r="N518" s="241" t="s">
        <v>34</v>
      </c>
      <c r="O518" s="241" t="s">
        <v>34</v>
      </c>
      <c r="P518" s="241" t="s">
        <v>34</v>
      </c>
      <c r="Q518" s="159" t="s">
        <v>34</v>
      </c>
      <c r="R518" s="100" t="s">
        <v>34</v>
      </c>
      <c r="S518" s="158">
        <v>1</v>
      </c>
      <c r="T518" s="103" t="s">
        <v>223</v>
      </c>
      <c r="U518" s="160" t="s">
        <v>219</v>
      </c>
      <c r="V518" s="160" t="s">
        <v>522</v>
      </c>
      <c r="W518" s="160" t="s">
        <v>92</v>
      </c>
      <c r="X518" s="160" t="s">
        <v>92</v>
      </c>
    </row>
    <row r="519" spans="1:24" ht="41.25">
      <c r="A519" s="155">
        <f>A518+1</f>
        <v>517</v>
      </c>
      <c r="B519" s="160" t="s">
        <v>644</v>
      </c>
      <c r="C519" s="159">
        <v>2020</v>
      </c>
      <c r="D519" s="160" t="s">
        <v>219</v>
      </c>
      <c r="E519" s="160" t="s">
        <v>251</v>
      </c>
      <c r="F519" s="268" t="s">
        <v>777</v>
      </c>
      <c r="G519" s="157" t="s">
        <v>31</v>
      </c>
      <c r="H519" s="161" t="s">
        <v>39</v>
      </c>
      <c r="I519" s="160" t="s">
        <v>71</v>
      </c>
      <c r="J519" s="160" t="s">
        <v>253</v>
      </c>
      <c r="K519" s="240" t="s">
        <v>34</v>
      </c>
      <c r="L519" s="241" t="s">
        <v>34</v>
      </c>
      <c r="M519" s="241" t="s">
        <v>34</v>
      </c>
      <c r="N519" s="241" t="s">
        <v>34</v>
      </c>
      <c r="O519" s="241" t="s">
        <v>34</v>
      </c>
      <c r="P519" s="241" t="s">
        <v>34</v>
      </c>
      <c r="Q519" s="159" t="s">
        <v>34</v>
      </c>
      <c r="R519" s="100" t="s">
        <v>34</v>
      </c>
      <c r="S519" s="158">
        <v>1</v>
      </c>
      <c r="T519" s="103" t="s">
        <v>223</v>
      </c>
      <c r="U519" s="160" t="s">
        <v>219</v>
      </c>
      <c r="V519" s="160" t="s">
        <v>522</v>
      </c>
      <c r="W519" s="160" t="s">
        <v>92</v>
      </c>
      <c r="X519" s="160" t="s">
        <v>92</v>
      </c>
    </row>
    <row r="520" spans="1:24" ht="41.25">
      <c r="A520" s="155">
        <f>A519+1</f>
        <v>518</v>
      </c>
      <c r="B520" s="160" t="s">
        <v>644</v>
      </c>
      <c r="C520" s="159">
        <v>2020</v>
      </c>
      <c r="D520" s="160" t="s">
        <v>219</v>
      </c>
      <c r="E520" s="160" t="s">
        <v>251</v>
      </c>
      <c r="F520" s="268" t="s">
        <v>778</v>
      </c>
      <c r="G520" s="157" t="s">
        <v>31</v>
      </c>
      <c r="H520" s="161" t="s">
        <v>39</v>
      </c>
      <c r="I520" s="160" t="s">
        <v>71</v>
      </c>
      <c r="J520" s="160" t="s">
        <v>253</v>
      </c>
      <c r="K520" s="240" t="s">
        <v>34</v>
      </c>
      <c r="L520" s="241" t="s">
        <v>34</v>
      </c>
      <c r="M520" s="241" t="s">
        <v>34</v>
      </c>
      <c r="N520" s="241" t="s">
        <v>34</v>
      </c>
      <c r="O520" s="241" t="s">
        <v>34</v>
      </c>
      <c r="P520" s="241" t="s">
        <v>34</v>
      </c>
      <c r="Q520" s="159" t="s">
        <v>34</v>
      </c>
      <c r="R520" s="100" t="s">
        <v>34</v>
      </c>
      <c r="S520" s="158">
        <v>1</v>
      </c>
      <c r="T520" s="103" t="s">
        <v>223</v>
      </c>
      <c r="U520" s="160" t="s">
        <v>219</v>
      </c>
      <c r="V520" s="160" t="s">
        <v>522</v>
      </c>
      <c r="W520" s="160" t="s">
        <v>92</v>
      </c>
      <c r="X520" s="160" t="s">
        <v>92</v>
      </c>
    </row>
    <row r="521" spans="1:24" ht="41.25">
      <c r="A521" s="155">
        <f>A520+1</f>
        <v>519</v>
      </c>
      <c r="B521" s="160" t="s">
        <v>644</v>
      </c>
      <c r="C521" s="159">
        <v>2020</v>
      </c>
      <c r="D521" s="160" t="s">
        <v>219</v>
      </c>
      <c r="E521" s="160" t="s">
        <v>251</v>
      </c>
      <c r="F521" s="268" t="s">
        <v>779</v>
      </c>
      <c r="G521" s="157" t="s">
        <v>31</v>
      </c>
      <c r="H521" s="161" t="s">
        <v>39</v>
      </c>
      <c r="I521" s="160" t="s">
        <v>71</v>
      </c>
      <c r="J521" s="160" t="s">
        <v>253</v>
      </c>
      <c r="K521" s="240" t="s">
        <v>34</v>
      </c>
      <c r="L521" s="241" t="s">
        <v>34</v>
      </c>
      <c r="M521" s="241" t="s">
        <v>34</v>
      </c>
      <c r="N521" s="241" t="s">
        <v>34</v>
      </c>
      <c r="O521" s="241" t="s">
        <v>34</v>
      </c>
      <c r="P521" s="241" t="s">
        <v>34</v>
      </c>
      <c r="Q521" s="159" t="s">
        <v>34</v>
      </c>
      <c r="R521" s="100" t="s">
        <v>34</v>
      </c>
      <c r="S521" s="158">
        <v>1</v>
      </c>
      <c r="T521" s="103" t="s">
        <v>223</v>
      </c>
      <c r="U521" s="160" t="s">
        <v>219</v>
      </c>
      <c r="V521" s="160" t="s">
        <v>522</v>
      </c>
      <c r="W521" s="160" t="s">
        <v>92</v>
      </c>
      <c r="X521" s="160" t="s">
        <v>92</v>
      </c>
    </row>
    <row r="522" spans="1:24" ht="81">
      <c r="A522" s="155">
        <f>A521+1</f>
        <v>520</v>
      </c>
      <c r="B522" s="160" t="s">
        <v>644</v>
      </c>
      <c r="C522" s="159">
        <v>2020</v>
      </c>
      <c r="D522" s="160" t="s">
        <v>219</v>
      </c>
      <c r="E522" s="160" t="s">
        <v>243</v>
      </c>
      <c r="F522" s="268" t="s">
        <v>780</v>
      </c>
      <c r="G522" s="157" t="s">
        <v>31</v>
      </c>
      <c r="H522" s="161" t="s">
        <v>39</v>
      </c>
      <c r="I522" s="157" t="s">
        <v>71</v>
      </c>
      <c r="J522" s="157" t="s">
        <v>232</v>
      </c>
      <c r="K522" s="238" t="s">
        <v>34</v>
      </c>
      <c r="L522" s="239" t="s">
        <v>34</v>
      </c>
      <c r="M522" s="239" t="s">
        <v>34</v>
      </c>
      <c r="N522" s="239" t="s">
        <v>34</v>
      </c>
      <c r="O522" s="239" t="s">
        <v>34</v>
      </c>
      <c r="P522" s="239" t="s">
        <v>34</v>
      </c>
      <c r="Q522" s="159" t="s">
        <v>34</v>
      </c>
      <c r="R522" s="100" t="s">
        <v>34</v>
      </c>
      <c r="S522" s="158">
        <v>1</v>
      </c>
      <c r="T522" s="103" t="s">
        <v>219</v>
      </c>
      <c r="U522" s="160" t="s">
        <v>525</v>
      </c>
      <c r="V522" s="160" t="s">
        <v>526</v>
      </c>
      <c r="W522" s="160" t="s">
        <v>92</v>
      </c>
      <c r="X522" s="160" t="s">
        <v>92</v>
      </c>
    </row>
    <row r="523" spans="1:24" ht="81">
      <c r="A523" s="155">
        <f>A522+1</f>
        <v>521</v>
      </c>
      <c r="B523" s="160" t="s">
        <v>644</v>
      </c>
      <c r="C523" s="159">
        <v>2020</v>
      </c>
      <c r="D523" s="160" t="s">
        <v>219</v>
      </c>
      <c r="E523" s="160" t="s">
        <v>243</v>
      </c>
      <c r="F523" s="268" t="s">
        <v>781</v>
      </c>
      <c r="G523" s="157" t="s">
        <v>82</v>
      </c>
      <c r="H523" s="161" t="s">
        <v>83</v>
      </c>
      <c r="I523" s="157" t="s">
        <v>71</v>
      </c>
      <c r="J523" s="157" t="s">
        <v>232</v>
      </c>
      <c r="K523" s="238" t="s">
        <v>34</v>
      </c>
      <c r="L523" s="239" t="s">
        <v>34</v>
      </c>
      <c r="M523" s="239" t="s">
        <v>34</v>
      </c>
      <c r="N523" s="239" t="s">
        <v>34</v>
      </c>
      <c r="O523" s="239" t="s">
        <v>34</v>
      </c>
      <c r="P523" s="239" t="s">
        <v>34</v>
      </c>
      <c r="Q523" s="159" t="s">
        <v>34</v>
      </c>
      <c r="R523" s="100" t="s">
        <v>34</v>
      </c>
      <c r="S523" s="158">
        <v>1</v>
      </c>
      <c r="T523" s="103" t="s">
        <v>28</v>
      </c>
      <c r="U523" s="160" t="s">
        <v>525</v>
      </c>
      <c r="V523" s="160" t="s">
        <v>526</v>
      </c>
      <c r="W523" s="160" t="s">
        <v>101</v>
      </c>
      <c r="X523" s="160" t="s">
        <v>101</v>
      </c>
    </row>
    <row r="524" spans="1:24" ht="81">
      <c r="A524" s="155">
        <f>A523+1</f>
        <v>522</v>
      </c>
      <c r="B524" s="160" t="s">
        <v>644</v>
      </c>
      <c r="C524" s="159">
        <v>2020</v>
      </c>
      <c r="D524" s="160" t="s">
        <v>219</v>
      </c>
      <c r="E524" s="160" t="s">
        <v>243</v>
      </c>
      <c r="F524" s="268" t="s">
        <v>782</v>
      </c>
      <c r="G524" s="157" t="s">
        <v>31</v>
      </c>
      <c r="H524" s="161" t="s">
        <v>39</v>
      </c>
      <c r="I524" s="157" t="s">
        <v>71</v>
      </c>
      <c r="J524" s="157" t="s">
        <v>232</v>
      </c>
      <c r="K524" s="238" t="s">
        <v>34</v>
      </c>
      <c r="L524" s="239" t="s">
        <v>34</v>
      </c>
      <c r="M524" s="239" t="s">
        <v>34</v>
      </c>
      <c r="N524" s="239" t="s">
        <v>34</v>
      </c>
      <c r="O524" s="239" t="s">
        <v>34</v>
      </c>
      <c r="P524" s="239" t="s">
        <v>34</v>
      </c>
      <c r="Q524" s="159" t="s">
        <v>34</v>
      </c>
      <c r="R524" s="100" t="s">
        <v>34</v>
      </c>
      <c r="S524" s="158">
        <v>1</v>
      </c>
      <c r="T524" s="103" t="s">
        <v>272</v>
      </c>
      <c r="U524" s="160" t="s">
        <v>525</v>
      </c>
      <c r="V524" s="160" t="s">
        <v>526</v>
      </c>
      <c r="W524" s="160" t="s">
        <v>92</v>
      </c>
      <c r="X524" s="160" t="s">
        <v>92</v>
      </c>
    </row>
    <row r="525" spans="1:24" ht="81">
      <c r="A525" s="155">
        <f>A524+1</f>
        <v>523</v>
      </c>
      <c r="B525" s="160" t="s">
        <v>644</v>
      </c>
      <c r="C525" s="159">
        <v>2020</v>
      </c>
      <c r="D525" s="160" t="s">
        <v>219</v>
      </c>
      <c r="E525" s="160" t="s">
        <v>243</v>
      </c>
      <c r="F525" s="268" t="s">
        <v>783</v>
      </c>
      <c r="G525" s="157" t="s">
        <v>31</v>
      </c>
      <c r="H525" s="161" t="s">
        <v>39</v>
      </c>
      <c r="I525" s="157" t="s">
        <v>71</v>
      </c>
      <c r="J525" s="157" t="s">
        <v>232</v>
      </c>
      <c r="K525" s="238" t="s">
        <v>34</v>
      </c>
      <c r="L525" s="239" t="s">
        <v>34</v>
      </c>
      <c r="M525" s="239" t="s">
        <v>34</v>
      </c>
      <c r="N525" s="239" t="s">
        <v>34</v>
      </c>
      <c r="O525" s="239" t="s">
        <v>34</v>
      </c>
      <c r="P525" s="239" t="s">
        <v>34</v>
      </c>
      <c r="Q525" s="159" t="s">
        <v>34</v>
      </c>
      <c r="R525" s="100" t="s">
        <v>34</v>
      </c>
      <c r="S525" s="158">
        <v>1</v>
      </c>
      <c r="T525" s="103" t="s">
        <v>272</v>
      </c>
      <c r="U525" s="160" t="s">
        <v>525</v>
      </c>
      <c r="V525" s="160" t="s">
        <v>526</v>
      </c>
      <c r="W525" s="160" t="s">
        <v>92</v>
      </c>
      <c r="X525" s="160" t="s">
        <v>92</v>
      </c>
    </row>
    <row r="526" spans="1:24" ht="81">
      <c r="A526" s="155">
        <f>A525+1</f>
        <v>524</v>
      </c>
      <c r="B526" s="160" t="s">
        <v>644</v>
      </c>
      <c r="C526" s="159">
        <v>2020</v>
      </c>
      <c r="D526" s="160" t="s">
        <v>219</v>
      </c>
      <c r="E526" s="160" t="s">
        <v>243</v>
      </c>
      <c r="F526" s="268" t="s">
        <v>784</v>
      </c>
      <c r="G526" s="157" t="s">
        <v>82</v>
      </c>
      <c r="H526" s="161" t="s">
        <v>83</v>
      </c>
      <c r="I526" s="157" t="s">
        <v>71</v>
      </c>
      <c r="J526" s="157" t="s">
        <v>232</v>
      </c>
      <c r="K526" s="238" t="s">
        <v>34</v>
      </c>
      <c r="L526" s="239" t="s">
        <v>34</v>
      </c>
      <c r="M526" s="239" t="s">
        <v>34</v>
      </c>
      <c r="N526" s="239" t="s">
        <v>34</v>
      </c>
      <c r="O526" s="239" t="s">
        <v>34</v>
      </c>
      <c r="P526" s="239" t="s">
        <v>34</v>
      </c>
      <c r="Q526" s="159" t="s">
        <v>34</v>
      </c>
      <c r="R526" s="100" t="s">
        <v>34</v>
      </c>
      <c r="S526" s="158">
        <v>1</v>
      </c>
      <c r="T526" s="103" t="s">
        <v>272</v>
      </c>
      <c r="U526" s="160" t="s">
        <v>525</v>
      </c>
      <c r="V526" s="160" t="s">
        <v>526</v>
      </c>
      <c r="W526" s="160" t="s">
        <v>101</v>
      </c>
      <c r="X526" s="160" t="s">
        <v>101</v>
      </c>
    </row>
    <row r="527" spans="1:24" ht="81">
      <c r="A527" s="155">
        <f>A526+1</f>
        <v>525</v>
      </c>
      <c r="B527" s="160" t="s">
        <v>644</v>
      </c>
      <c r="C527" s="159">
        <v>2020</v>
      </c>
      <c r="D527" s="160" t="s">
        <v>219</v>
      </c>
      <c r="E527" s="160" t="s">
        <v>527</v>
      </c>
      <c r="F527" s="268" t="s">
        <v>785</v>
      </c>
      <c r="G527" s="157" t="s">
        <v>31</v>
      </c>
      <c r="H527" s="161" t="s">
        <v>39</v>
      </c>
      <c r="I527" s="157" t="s">
        <v>222</v>
      </c>
      <c r="J527" s="157" t="s">
        <v>17</v>
      </c>
      <c r="K527" s="238" t="s">
        <v>34</v>
      </c>
      <c r="L527" s="239" t="s">
        <v>34</v>
      </c>
      <c r="M527" s="239" t="s">
        <v>34</v>
      </c>
      <c r="N527" s="239" t="s">
        <v>34</v>
      </c>
      <c r="O527" s="239" t="s">
        <v>48</v>
      </c>
      <c r="P527" s="239" t="s">
        <v>34</v>
      </c>
      <c r="Q527" s="159" t="s">
        <v>34</v>
      </c>
      <c r="R527" s="100" t="s">
        <v>34</v>
      </c>
      <c r="S527" s="158">
        <v>1</v>
      </c>
      <c r="T527" s="103" t="s">
        <v>272</v>
      </c>
      <c r="U527" s="160" t="s">
        <v>525</v>
      </c>
      <c r="V527" s="160" t="s">
        <v>529</v>
      </c>
      <c r="W527" s="160" t="s">
        <v>92</v>
      </c>
      <c r="X527" s="160" t="s">
        <v>92</v>
      </c>
    </row>
    <row r="528" spans="1:24" ht="81">
      <c r="A528" s="155">
        <f>A527+1</f>
        <v>526</v>
      </c>
      <c r="B528" s="160" t="s">
        <v>644</v>
      </c>
      <c r="C528" s="159">
        <v>2020</v>
      </c>
      <c r="D528" s="160" t="s">
        <v>219</v>
      </c>
      <c r="E528" s="160" t="s">
        <v>527</v>
      </c>
      <c r="F528" s="268" t="s">
        <v>786</v>
      </c>
      <c r="G528" s="157" t="s">
        <v>82</v>
      </c>
      <c r="H528" s="161" t="s">
        <v>83</v>
      </c>
      <c r="I528" s="157" t="s">
        <v>222</v>
      </c>
      <c r="J528" s="157" t="s">
        <v>17</v>
      </c>
      <c r="K528" s="238" t="s">
        <v>34</v>
      </c>
      <c r="L528" s="239" t="s">
        <v>34</v>
      </c>
      <c r="M528" s="239" t="s">
        <v>34</v>
      </c>
      <c r="N528" s="239" t="s">
        <v>34</v>
      </c>
      <c r="O528" s="239" t="s">
        <v>48</v>
      </c>
      <c r="P528" s="239" t="s">
        <v>34</v>
      </c>
      <c r="Q528" s="159" t="s">
        <v>34</v>
      </c>
      <c r="R528" s="100" t="s">
        <v>34</v>
      </c>
      <c r="S528" s="158">
        <v>1</v>
      </c>
      <c r="T528" s="103" t="s">
        <v>272</v>
      </c>
      <c r="U528" s="160" t="s">
        <v>525</v>
      </c>
      <c r="V528" s="160" t="s">
        <v>529</v>
      </c>
      <c r="W528" s="160" t="s">
        <v>101</v>
      </c>
      <c r="X528" s="160" t="s">
        <v>101</v>
      </c>
    </row>
    <row r="529" spans="1:24" ht="81">
      <c r="A529" s="155">
        <f>A528+1</f>
        <v>527</v>
      </c>
      <c r="B529" s="160" t="s">
        <v>644</v>
      </c>
      <c r="C529" s="159">
        <v>2020</v>
      </c>
      <c r="D529" s="160" t="s">
        <v>219</v>
      </c>
      <c r="E529" s="160" t="s">
        <v>527</v>
      </c>
      <c r="F529" s="268" t="s">
        <v>787</v>
      </c>
      <c r="G529" s="157" t="s">
        <v>31</v>
      </c>
      <c r="H529" s="161" t="s">
        <v>39</v>
      </c>
      <c r="I529" s="157" t="s">
        <v>222</v>
      </c>
      <c r="J529" s="157" t="s">
        <v>17</v>
      </c>
      <c r="K529" s="238" t="s">
        <v>34</v>
      </c>
      <c r="L529" s="239" t="s">
        <v>34</v>
      </c>
      <c r="M529" s="239" t="s">
        <v>34</v>
      </c>
      <c r="N529" s="239" t="s">
        <v>34</v>
      </c>
      <c r="O529" s="239" t="s">
        <v>48</v>
      </c>
      <c r="P529" s="239" t="s">
        <v>34</v>
      </c>
      <c r="Q529" s="159" t="s">
        <v>34</v>
      </c>
      <c r="R529" s="100" t="s">
        <v>34</v>
      </c>
      <c r="S529" s="158">
        <v>1</v>
      </c>
      <c r="T529" s="103" t="s">
        <v>272</v>
      </c>
      <c r="U529" s="160" t="s">
        <v>525</v>
      </c>
      <c r="V529" s="160" t="s">
        <v>529</v>
      </c>
      <c r="W529" s="160" t="s">
        <v>92</v>
      </c>
      <c r="X529" s="160" t="s">
        <v>92</v>
      </c>
    </row>
    <row r="530" spans="1:24" ht="81">
      <c r="A530" s="155">
        <f>A529+1</f>
        <v>528</v>
      </c>
      <c r="B530" s="160" t="s">
        <v>644</v>
      </c>
      <c r="C530" s="159">
        <v>2020</v>
      </c>
      <c r="D530" s="160" t="s">
        <v>219</v>
      </c>
      <c r="E530" s="160" t="s">
        <v>527</v>
      </c>
      <c r="F530" s="268" t="s">
        <v>788</v>
      </c>
      <c r="G530" s="157" t="s">
        <v>31</v>
      </c>
      <c r="H530" s="161" t="s">
        <v>39</v>
      </c>
      <c r="I530" s="157" t="s">
        <v>222</v>
      </c>
      <c r="J530" s="157" t="s">
        <v>17</v>
      </c>
      <c r="K530" s="238" t="s">
        <v>34</v>
      </c>
      <c r="L530" s="239" t="s">
        <v>34</v>
      </c>
      <c r="M530" s="239" t="s">
        <v>34</v>
      </c>
      <c r="N530" s="239" t="s">
        <v>34</v>
      </c>
      <c r="O530" s="239" t="s">
        <v>48</v>
      </c>
      <c r="P530" s="239" t="s">
        <v>34</v>
      </c>
      <c r="Q530" s="159" t="s">
        <v>34</v>
      </c>
      <c r="R530" s="100" t="s">
        <v>34</v>
      </c>
      <c r="S530" s="158">
        <v>1</v>
      </c>
      <c r="T530" s="103" t="s">
        <v>272</v>
      </c>
      <c r="U530" s="160" t="s">
        <v>525</v>
      </c>
      <c r="V530" s="160" t="s">
        <v>529</v>
      </c>
      <c r="W530" s="160" t="s">
        <v>92</v>
      </c>
      <c r="X530" s="160" t="s">
        <v>92</v>
      </c>
    </row>
    <row r="531" spans="1:24" ht="81">
      <c r="A531" s="155">
        <f>A530+1</f>
        <v>529</v>
      </c>
      <c r="B531" s="160" t="s">
        <v>644</v>
      </c>
      <c r="C531" s="159">
        <v>2020</v>
      </c>
      <c r="D531" s="160" t="s">
        <v>219</v>
      </c>
      <c r="E531" s="160" t="s">
        <v>527</v>
      </c>
      <c r="F531" s="268" t="s">
        <v>789</v>
      </c>
      <c r="G531" s="157" t="s">
        <v>31</v>
      </c>
      <c r="H531" s="161" t="s">
        <v>39</v>
      </c>
      <c r="I531" s="157" t="s">
        <v>222</v>
      </c>
      <c r="J531" s="157" t="s">
        <v>17</v>
      </c>
      <c r="K531" s="238" t="s">
        <v>34</v>
      </c>
      <c r="L531" s="239" t="s">
        <v>34</v>
      </c>
      <c r="M531" s="239" t="s">
        <v>34</v>
      </c>
      <c r="N531" s="239" t="s">
        <v>34</v>
      </c>
      <c r="O531" s="239" t="s">
        <v>48</v>
      </c>
      <c r="P531" s="239" t="s">
        <v>34</v>
      </c>
      <c r="Q531" s="159" t="s">
        <v>34</v>
      </c>
      <c r="R531" s="100" t="s">
        <v>34</v>
      </c>
      <c r="S531" s="158">
        <v>1</v>
      </c>
      <c r="T531" s="103" t="s">
        <v>272</v>
      </c>
      <c r="U531" s="160" t="s">
        <v>525</v>
      </c>
      <c r="V531" s="160" t="s">
        <v>529</v>
      </c>
      <c r="W531" s="160" t="s">
        <v>92</v>
      </c>
      <c r="X531" s="160" t="s">
        <v>92</v>
      </c>
    </row>
    <row r="532" spans="1:24" ht="81">
      <c r="A532" s="155">
        <f>A531+1</f>
        <v>530</v>
      </c>
      <c r="B532" s="160" t="s">
        <v>644</v>
      </c>
      <c r="C532" s="159">
        <v>2020</v>
      </c>
      <c r="D532" s="160" t="s">
        <v>219</v>
      </c>
      <c r="E532" s="160" t="s">
        <v>527</v>
      </c>
      <c r="F532" s="268" t="s">
        <v>790</v>
      </c>
      <c r="G532" s="157" t="s">
        <v>31</v>
      </c>
      <c r="H532" s="161" t="s">
        <v>39</v>
      </c>
      <c r="I532" s="157" t="s">
        <v>222</v>
      </c>
      <c r="J532" s="157" t="s">
        <v>17</v>
      </c>
      <c r="K532" s="238" t="s">
        <v>34</v>
      </c>
      <c r="L532" s="239" t="s">
        <v>34</v>
      </c>
      <c r="M532" s="239" t="s">
        <v>34</v>
      </c>
      <c r="N532" s="239" t="s">
        <v>34</v>
      </c>
      <c r="O532" s="239" t="s">
        <v>48</v>
      </c>
      <c r="P532" s="239" t="s">
        <v>34</v>
      </c>
      <c r="Q532" s="159" t="s">
        <v>34</v>
      </c>
      <c r="R532" s="100" t="s">
        <v>34</v>
      </c>
      <c r="S532" s="158">
        <v>1</v>
      </c>
      <c r="T532" s="103" t="s">
        <v>272</v>
      </c>
      <c r="U532" s="160" t="s">
        <v>525</v>
      </c>
      <c r="V532" s="160" t="s">
        <v>529</v>
      </c>
      <c r="W532" s="160" t="s">
        <v>92</v>
      </c>
      <c r="X532" s="160" t="s">
        <v>92</v>
      </c>
    </row>
    <row r="533" spans="1:24" ht="60.75">
      <c r="A533" s="155">
        <f>A532+1</f>
        <v>531</v>
      </c>
      <c r="B533" s="160" t="s">
        <v>644</v>
      </c>
      <c r="C533" s="159">
        <v>2020</v>
      </c>
      <c r="D533" s="160" t="s">
        <v>28</v>
      </c>
      <c r="E533" s="160" t="s">
        <v>262</v>
      </c>
      <c r="F533" s="268" t="s">
        <v>791</v>
      </c>
      <c r="G533" s="157" t="s">
        <v>31</v>
      </c>
      <c r="H533" s="161" t="s">
        <v>29</v>
      </c>
      <c r="I533" s="157" t="s">
        <v>32</v>
      </c>
      <c r="J533" s="157" t="s">
        <v>33</v>
      </c>
      <c r="K533" s="238" t="s">
        <v>34</v>
      </c>
      <c r="L533" s="239" t="s">
        <v>34</v>
      </c>
      <c r="M533" s="239" t="s">
        <v>34</v>
      </c>
      <c r="N533" s="239" t="s">
        <v>34</v>
      </c>
      <c r="O533" s="239" t="s">
        <v>34</v>
      </c>
      <c r="P533" s="239" t="s">
        <v>34</v>
      </c>
      <c r="Q533" s="159" t="s">
        <v>34</v>
      </c>
      <c r="R533" s="100" t="s">
        <v>34</v>
      </c>
      <c r="S533" s="158">
        <v>1</v>
      </c>
      <c r="T533" s="103" t="s">
        <v>264</v>
      </c>
      <c r="U533" s="160" t="s">
        <v>531</v>
      </c>
      <c r="V533" s="160" t="s">
        <v>266</v>
      </c>
      <c r="W533" s="160" t="s">
        <v>92</v>
      </c>
      <c r="X533" s="160" t="s">
        <v>92</v>
      </c>
    </row>
    <row r="534" spans="1:24" ht="41.25">
      <c r="A534" s="155">
        <f>A533+1</f>
        <v>532</v>
      </c>
      <c r="B534" s="160" t="s">
        <v>644</v>
      </c>
      <c r="C534" s="159">
        <v>2020</v>
      </c>
      <c r="D534" s="160" t="s">
        <v>28</v>
      </c>
      <c r="E534" s="160" t="s">
        <v>262</v>
      </c>
      <c r="F534" s="268" t="s">
        <v>792</v>
      </c>
      <c r="G534" s="157" t="s">
        <v>31</v>
      </c>
      <c r="H534" s="161" t="s">
        <v>29</v>
      </c>
      <c r="I534" s="157" t="s">
        <v>32</v>
      </c>
      <c r="J534" s="157" t="s">
        <v>33</v>
      </c>
      <c r="K534" s="238" t="s">
        <v>34</v>
      </c>
      <c r="L534" s="239" t="s">
        <v>34</v>
      </c>
      <c r="M534" s="239" t="s">
        <v>34</v>
      </c>
      <c r="N534" s="239" t="s">
        <v>34</v>
      </c>
      <c r="O534" s="239" t="s">
        <v>48</v>
      </c>
      <c r="P534" s="239" t="s">
        <v>34</v>
      </c>
      <c r="Q534" s="159" t="s">
        <v>34</v>
      </c>
      <c r="R534" s="100" t="s">
        <v>34</v>
      </c>
      <c r="S534" s="158">
        <v>1</v>
      </c>
      <c r="T534" s="103" t="s">
        <v>264</v>
      </c>
      <c r="U534" s="160" t="s">
        <v>262</v>
      </c>
      <c r="V534" s="160" t="s">
        <v>266</v>
      </c>
      <c r="W534" s="160" t="s">
        <v>92</v>
      </c>
      <c r="X534" s="160" t="s">
        <v>92</v>
      </c>
    </row>
    <row r="535" spans="1:24" ht="41.25">
      <c r="A535" s="155">
        <f>A534+1</f>
        <v>533</v>
      </c>
      <c r="B535" s="160" t="s">
        <v>644</v>
      </c>
      <c r="C535" s="159">
        <v>2020</v>
      </c>
      <c r="D535" s="160" t="s">
        <v>28</v>
      </c>
      <c r="E535" s="160" t="s">
        <v>262</v>
      </c>
      <c r="F535" s="268" t="s">
        <v>793</v>
      </c>
      <c r="G535" s="157" t="s">
        <v>31</v>
      </c>
      <c r="H535" s="161" t="s">
        <v>29</v>
      </c>
      <c r="I535" s="157" t="s">
        <v>32</v>
      </c>
      <c r="J535" s="157" t="s">
        <v>33</v>
      </c>
      <c r="K535" s="238" t="s">
        <v>34</v>
      </c>
      <c r="L535" s="239" t="s">
        <v>34</v>
      </c>
      <c r="M535" s="239" t="s">
        <v>34</v>
      </c>
      <c r="N535" s="239" t="s">
        <v>34</v>
      </c>
      <c r="O535" s="239" t="s">
        <v>34</v>
      </c>
      <c r="P535" s="239" t="s">
        <v>34</v>
      </c>
      <c r="Q535" s="159" t="s">
        <v>34</v>
      </c>
      <c r="R535" s="100" t="s">
        <v>34</v>
      </c>
      <c r="S535" s="158">
        <v>1</v>
      </c>
      <c r="T535" s="103" t="s">
        <v>264</v>
      </c>
      <c r="U535" s="160" t="s">
        <v>262</v>
      </c>
      <c r="V535" s="160" t="s">
        <v>266</v>
      </c>
      <c r="W535" s="160" t="s">
        <v>92</v>
      </c>
      <c r="X535" s="160" t="s">
        <v>92</v>
      </c>
    </row>
    <row r="536" spans="1:24" ht="41.25">
      <c r="A536" s="155">
        <f>A535+1</f>
        <v>534</v>
      </c>
      <c r="B536" s="160" t="s">
        <v>644</v>
      </c>
      <c r="C536" s="159">
        <v>2020</v>
      </c>
      <c r="D536" s="160" t="s">
        <v>28</v>
      </c>
      <c r="E536" s="160" t="s">
        <v>267</v>
      </c>
      <c r="F536" s="268" t="s">
        <v>794</v>
      </c>
      <c r="G536" s="157" t="s">
        <v>31</v>
      </c>
      <c r="H536" s="156" t="s">
        <v>42</v>
      </c>
      <c r="I536" s="157" t="s">
        <v>32</v>
      </c>
      <c r="J536" s="157" t="s">
        <v>33</v>
      </c>
      <c r="K536" s="238" t="s">
        <v>34</v>
      </c>
      <c r="L536" s="239" t="s">
        <v>34</v>
      </c>
      <c r="M536" s="239" t="s">
        <v>34</v>
      </c>
      <c r="N536" s="239" t="s">
        <v>34</v>
      </c>
      <c r="O536" s="239" t="s">
        <v>34</v>
      </c>
      <c r="P536" s="239" t="s">
        <v>34</v>
      </c>
      <c r="Q536" s="159" t="s">
        <v>34</v>
      </c>
      <c r="R536" s="100" t="s">
        <v>34</v>
      </c>
      <c r="S536" s="158">
        <v>1</v>
      </c>
      <c r="T536" s="103" t="s">
        <v>269</v>
      </c>
      <c r="U536" s="160" t="s">
        <v>534</v>
      </c>
      <c r="V536" s="160" t="s">
        <v>266</v>
      </c>
      <c r="W536" s="157" t="s">
        <v>42</v>
      </c>
      <c r="X536" s="157" t="s">
        <v>42</v>
      </c>
    </row>
    <row r="537" spans="1:24" ht="41.25">
      <c r="A537" s="155">
        <f>A536+1</f>
        <v>535</v>
      </c>
      <c r="B537" s="160" t="s">
        <v>644</v>
      </c>
      <c r="C537" s="159">
        <v>2020</v>
      </c>
      <c r="D537" s="160" t="s">
        <v>28</v>
      </c>
      <c r="E537" s="160" t="s">
        <v>270</v>
      </c>
      <c r="F537" s="268" t="s">
        <v>795</v>
      </c>
      <c r="G537" s="157" t="s">
        <v>31</v>
      </c>
      <c r="H537" s="156" t="s">
        <v>42</v>
      </c>
      <c r="I537" s="157" t="s">
        <v>32</v>
      </c>
      <c r="J537" s="160" t="s">
        <v>33</v>
      </c>
      <c r="K537" s="240" t="s">
        <v>34</v>
      </c>
      <c r="L537" s="241" t="s">
        <v>34</v>
      </c>
      <c r="M537" s="241" t="s">
        <v>34</v>
      </c>
      <c r="N537" s="241" t="s">
        <v>34</v>
      </c>
      <c r="O537" s="241" t="s">
        <v>34</v>
      </c>
      <c r="P537" s="241" t="s">
        <v>34</v>
      </c>
      <c r="Q537" s="159" t="s">
        <v>34</v>
      </c>
      <c r="R537" s="100" t="s">
        <v>34</v>
      </c>
      <c r="S537" s="158">
        <v>1</v>
      </c>
      <c r="T537" s="103" t="s">
        <v>272</v>
      </c>
      <c r="U537" s="160" t="s">
        <v>536</v>
      </c>
      <c r="V537" s="160" t="s">
        <v>273</v>
      </c>
      <c r="W537" s="157" t="s">
        <v>42</v>
      </c>
      <c r="X537" s="157" t="s">
        <v>42</v>
      </c>
    </row>
    <row r="538" spans="1:24" ht="51">
      <c r="A538" s="155">
        <f>A537+1</f>
        <v>536</v>
      </c>
      <c r="B538" s="160" t="s">
        <v>644</v>
      </c>
      <c r="C538" s="159">
        <v>2020</v>
      </c>
      <c r="D538" s="160" t="s">
        <v>28</v>
      </c>
      <c r="E538" s="160" t="s">
        <v>270</v>
      </c>
      <c r="F538" s="268" t="s">
        <v>796</v>
      </c>
      <c r="G538" s="157" t="s">
        <v>31</v>
      </c>
      <c r="H538" s="156" t="s">
        <v>42</v>
      </c>
      <c r="I538" s="157" t="s">
        <v>32</v>
      </c>
      <c r="J538" s="157" t="s">
        <v>33</v>
      </c>
      <c r="K538" s="238" t="s">
        <v>34</v>
      </c>
      <c r="L538" s="239" t="s">
        <v>34</v>
      </c>
      <c r="M538" s="239" t="s">
        <v>34</v>
      </c>
      <c r="N538" s="239" t="s">
        <v>34</v>
      </c>
      <c r="O538" s="239" t="s">
        <v>34</v>
      </c>
      <c r="P538" s="239" t="s">
        <v>34</v>
      </c>
      <c r="Q538" s="159" t="s">
        <v>34</v>
      </c>
      <c r="R538" s="100" t="s">
        <v>34</v>
      </c>
      <c r="S538" s="158">
        <v>1</v>
      </c>
      <c r="T538" s="103" t="s">
        <v>272</v>
      </c>
      <c r="U538" s="160" t="s">
        <v>536</v>
      </c>
      <c r="V538" s="160" t="s">
        <v>276</v>
      </c>
      <c r="W538" s="157" t="s">
        <v>42</v>
      </c>
      <c r="X538" s="157" t="s">
        <v>42</v>
      </c>
    </row>
    <row r="539" spans="1:24" ht="41.25">
      <c r="A539" s="155">
        <f>A538+1</f>
        <v>537</v>
      </c>
      <c r="B539" s="160" t="s">
        <v>644</v>
      </c>
      <c r="C539" s="159">
        <v>2020</v>
      </c>
      <c r="D539" s="160" t="s">
        <v>28</v>
      </c>
      <c r="E539" s="160" t="s">
        <v>270</v>
      </c>
      <c r="F539" s="268" t="s">
        <v>797</v>
      </c>
      <c r="G539" s="157" t="s">
        <v>31</v>
      </c>
      <c r="H539" s="156" t="s">
        <v>42</v>
      </c>
      <c r="I539" s="157" t="s">
        <v>32</v>
      </c>
      <c r="J539" s="157" t="s">
        <v>33</v>
      </c>
      <c r="K539" s="238" t="s">
        <v>34</v>
      </c>
      <c r="L539" s="239" t="s">
        <v>34</v>
      </c>
      <c r="M539" s="239" t="s">
        <v>34</v>
      </c>
      <c r="N539" s="239" t="s">
        <v>34</v>
      </c>
      <c r="O539" s="239" t="s">
        <v>34</v>
      </c>
      <c r="P539" s="239" t="s">
        <v>34</v>
      </c>
      <c r="Q539" s="159" t="s">
        <v>34</v>
      </c>
      <c r="R539" s="100" t="s">
        <v>34</v>
      </c>
      <c r="S539" s="158">
        <v>1</v>
      </c>
      <c r="T539" s="103" t="s">
        <v>272</v>
      </c>
      <c r="U539" s="160" t="s">
        <v>536</v>
      </c>
      <c r="V539" s="160" t="s">
        <v>276</v>
      </c>
      <c r="W539" s="157" t="s">
        <v>42</v>
      </c>
      <c r="X539" s="157" t="s">
        <v>42</v>
      </c>
    </row>
    <row r="540" spans="1:24" ht="41.25">
      <c r="A540" s="155">
        <f>A539+1</f>
        <v>538</v>
      </c>
      <c r="B540" s="160" t="s">
        <v>798</v>
      </c>
      <c r="C540" s="159">
        <v>2019</v>
      </c>
      <c r="D540" s="157" t="s">
        <v>28</v>
      </c>
      <c r="E540" s="160" t="s">
        <v>262</v>
      </c>
      <c r="F540" s="268" t="s">
        <v>799</v>
      </c>
      <c r="G540" s="157" t="s">
        <v>31</v>
      </c>
      <c r="H540" s="161" t="s">
        <v>29</v>
      </c>
      <c r="I540" s="157" t="s">
        <v>32</v>
      </c>
      <c r="J540" s="157" t="s">
        <v>33</v>
      </c>
      <c r="K540" s="238" t="s">
        <v>34</v>
      </c>
      <c r="L540" s="239" t="s">
        <v>34</v>
      </c>
      <c r="M540" s="239" t="s">
        <v>34</v>
      </c>
      <c r="N540" s="239" t="s">
        <v>34</v>
      </c>
      <c r="O540" s="239" t="s">
        <v>34</v>
      </c>
      <c r="P540" s="239" t="s">
        <v>34</v>
      </c>
      <c r="Q540" s="159" t="s">
        <v>34</v>
      </c>
      <c r="R540" s="100" t="s">
        <v>34</v>
      </c>
      <c r="S540" s="158">
        <v>1</v>
      </c>
      <c r="T540" s="102" t="s">
        <v>35</v>
      </c>
      <c r="U540" s="157" t="s">
        <v>28</v>
      </c>
      <c r="V540" s="160" t="s">
        <v>800</v>
      </c>
      <c r="W540" s="160" t="s">
        <v>92</v>
      </c>
      <c r="X540" s="160" t="s">
        <v>92</v>
      </c>
    </row>
    <row r="541" spans="1:24" ht="30.75">
      <c r="A541" s="155">
        <f>A540+1</f>
        <v>539</v>
      </c>
      <c r="B541" s="160" t="s">
        <v>798</v>
      </c>
      <c r="C541" s="159">
        <v>2019</v>
      </c>
      <c r="D541" s="157" t="s">
        <v>28</v>
      </c>
      <c r="E541" s="157" t="s">
        <v>29</v>
      </c>
      <c r="F541" s="268" t="s">
        <v>801</v>
      </c>
      <c r="G541" s="157" t="s">
        <v>31</v>
      </c>
      <c r="H541" s="161" t="s">
        <v>29</v>
      </c>
      <c r="I541" s="157" t="s">
        <v>32</v>
      </c>
      <c r="J541" s="157" t="s">
        <v>33</v>
      </c>
      <c r="K541" s="238" t="s">
        <v>34</v>
      </c>
      <c r="L541" s="239" t="s">
        <v>34</v>
      </c>
      <c r="M541" s="239" t="s">
        <v>34</v>
      </c>
      <c r="N541" s="239" t="s">
        <v>34</v>
      </c>
      <c r="O541" s="239" t="s">
        <v>34</v>
      </c>
      <c r="P541" s="239" t="s">
        <v>34</v>
      </c>
      <c r="Q541" s="159" t="s">
        <v>34</v>
      </c>
      <c r="R541" s="99" t="s">
        <v>48</v>
      </c>
      <c r="S541" s="158">
        <v>1</v>
      </c>
      <c r="T541" s="102" t="s">
        <v>35</v>
      </c>
      <c r="U541" s="157" t="s">
        <v>28</v>
      </c>
      <c r="V541" s="160" t="s">
        <v>440</v>
      </c>
      <c r="W541" s="160" t="s">
        <v>92</v>
      </c>
      <c r="X541" s="157" t="s">
        <v>50</v>
      </c>
    </row>
    <row r="542" spans="1:24" ht="30.75">
      <c r="A542" s="155">
        <f>A541+1</f>
        <v>540</v>
      </c>
      <c r="B542" s="160" t="s">
        <v>798</v>
      </c>
      <c r="C542" s="159">
        <v>2019</v>
      </c>
      <c r="D542" s="157" t="s">
        <v>28</v>
      </c>
      <c r="E542" s="157" t="s">
        <v>37</v>
      </c>
      <c r="F542" s="268" t="s">
        <v>802</v>
      </c>
      <c r="G542" s="157" t="s">
        <v>31</v>
      </c>
      <c r="H542" s="156" t="s">
        <v>39</v>
      </c>
      <c r="I542" s="157" t="s">
        <v>32</v>
      </c>
      <c r="J542" s="157" t="s">
        <v>33</v>
      </c>
      <c r="K542" s="238" t="s">
        <v>34</v>
      </c>
      <c r="L542" s="239" t="s">
        <v>34</v>
      </c>
      <c r="M542" s="239" t="s">
        <v>34</v>
      </c>
      <c r="N542" s="239" t="s">
        <v>34</v>
      </c>
      <c r="O542" s="239" t="s">
        <v>34</v>
      </c>
      <c r="P542" s="239" t="s">
        <v>34</v>
      </c>
      <c r="Q542" s="159" t="s">
        <v>34</v>
      </c>
      <c r="R542" s="100" t="s">
        <v>34</v>
      </c>
      <c r="S542" s="158">
        <v>1</v>
      </c>
      <c r="T542" s="102" t="s">
        <v>35</v>
      </c>
      <c r="U542" s="157" t="s">
        <v>28</v>
      </c>
      <c r="V542" s="160" t="s">
        <v>803</v>
      </c>
      <c r="W542" s="160" t="s">
        <v>92</v>
      </c>
      <c r="X542" s="160" t="s">
        <v>92</v>
      </c>
    </row>
    <row r="543" spans="1:24" ht="30.75">
      <c r="A543" s="155">
        <f>A542+1</f>
        <v>541</v>
      </c>
      <c r="B543" s="160" t="s">
        <v>798</v>
      </c>
      <c r="C543" s="159">
        <v>2019</v>
      </c>
      <c r="D543" s="157" t="s">
        <v>28</v>
      </c>
      <c r="E543" s="160" t="s">
        <v>40</v>
      </c>
      <c r="F543" s="268" t="s">
        <v>804</v>
      </c>
      <c r="G543" s="157" t="s">
        <v>31</v>
      </c>
      <c r="H543" s="156" t="s">
        <v>42</v>
      </c>
      <c r="I543" s="157" t="s">
        <v>32</v>
      </c>
      <c r="J543" s="157" t="s">
        <v>33</v>
      </c>
      <c r="K543" s="238" t="s">
        <v>34</v>
      </c>
      <c r="L543" s="239" t="s">
        <v>34</v>
      </c>
      <c r="M543" s="239" t="s">
        <v>34</v>
      </c>
      <c r="N543" s="239" t="s">
        <v>34</v>
      </c>
      <c r="O543" s="239" t="s">
        <v>34</v>
      </c>
      <c r="P543" s="239" t="s">
        <v>34</v>
      </c>
      <c r="Q543" s="159" t="s">
        <v>34</v>
      </c>
      <c r="R543" s="100" t="s">
        <v>34</v>
      </c>
      <c r="S543" s="158">
        <v>1</v>
      </c>
      <c r="T543" s="102" t="s">
        <v>35</v>
      </c>
      <c r="U543" s="157" t="s">
        <v>28</v>
      </c>
      <c r="V543" s="160" t="s">
        <v>43</v>
      </c>
      <c r="W543" s="157" t="s">
        <v>42</v>
      </c>
      <c r="X543" s="157" t="s">
        <v>42</v>
      </c>
    </row>
    <row r="544" spans="1:24" ht="30.75">
      <c r="A544" s="155">
        <f>A543+1</f>
        <v>542</v>
      </c>
      <c r="B544" s="160" t="s">
        <v>798</v>
      </c>
      <c r="C544" s="159">
        <v>2019</v>
      </c>
      <c r="D544" s="157" t="s">
        <v>28</v>
      </c>
      <c r="E544" s="160" t="s">
        <v>40</v>
      </c>
      <c r="F544" s="268" t="s">
        <v>805</v>
      </c>
      <c r="G544" s="157" t="s">
        <v>31</v>
      </c>
      <c r="H544" s="156" t="s">
        <v>42</v>
      </c>
      <c r="I544" s="157" t="s">
        <v>32</v>
      </c>
      <c r="J544" s="157" t="s">
        <v>33</v>
      </c>
      <c r="K544" s="238" t="s">
        <v>34</v>
      </c>
      <c r="L544" s="239" t="s">
        <v>34</v>
      </c>
      <c r="M544" s="239" t="s">
        <v>34</v>
      </c>
      <c r="N544" s="239" t="s">
        <v>34</v>
      </c>
      <c r="O544" s="239" t="s">
        <v>34</v>
      </c>
      <c r="P544" s="239" t="s">
        <v>34</v>
      </c>
      <c r="Q544" s="159" t="s">
        <v>34</v>
      </c>
      <c r="R544" s="100" t="s">
        <v>34</v>
      </c>
      <c r="S544" s="158">
        <v>1</v>
      </c>
      <c r="T544" s="102" t="s">
        <v>35</v>
      </c>
      <c r="U544" s="157" t="s">
        <v>28</v>
      </c>
      <c r="V544" s="160" t="s">
        <v>43</v>
      </c>
      <c r="W544" s="157" t="s">
        <v>42</v>
      </c>
      <c r="X544" s="157" t="s">
        <v>42</v>
      </c>
    </row>
    <row r="545" spans="1:24" ht="30.75">
      <c r="A545" s="155">
        <f>A544+1</f>
        <v>543</v>
      </c>
      <c r="B545" s="160" t="s">
        <v>798</v>
      </c>
      <c r="C545" s="159">
        <v>2019</v>
      </c>
      <c r="D545" s="157" t="s">
        <v>28</v>
      </c>
      <c r="E545" s="157" t="s">
        <v>44</v>
      </c>
      <c r="F545" s="268" t="s">
        <v>806</v>
      </c>
      <c r="G545" s="157" t="s">
        <v>31</v>
      </c>
      <c r="H545" s="156" t="s">
        <v>46</v>
      </c>
      <c r="I545" s="157" t="s">
        <v>32</v>
      </c>
      <c r="J545" s="157" t="s">
        <v>47</v>
      </c>
      <c r="K545" s="238" t="s">
        <v>34</v>
      </c>
      <c r="L545" s="239" t="s">
        <v>34</v>
      </c>
      <c r="M545" s="239" t="s">
        <v>34</v>
      </c>
      <c r="N545" s="239" t="s">
        <v>34</v>
      </c>
      <c r="O545" s="239" t="s">
        <v>34</v>
      </c>
      <c r="P545" s="239" t="s">
        <v>34</v>
      </c>
      <c r="Q545" s="159" t="s">
        <v>34</v>
      </c>
      <c r="R545" s="100" t="s">
        <v>48</v>
      </c>
      <c r="S545" s="158">
        <v>1</v>
      </c>
      <c r="T545" s="102" t="s">
        <v>35</v>
      </c>
      <c r="U545" s="157" t="s">
        <v>28</v>
      </c>
      <c r="V545" s="160" t="s">
        <v>46</v>
      </c>
      <c r="W545" s="160" t="s">
        <v>52</v>
      </c>
      <c r="X545" s="157" t="s">
        <v>50</v>
      </c>
    </row>
    <row r="546" spans="1:24" ht="30.75">
      <c r="A546" s="155">
        <f>A545+1</f>
        <v>544</v>
      </c>
      <c r="B546" s="160" t="s">
        <v>798</v>
      </c>
      <c r="C546" s="159">
        <v>2019</v>
      </c>
      <c r="D546" s="157" t="s">
        <v>28</v>
      </c>
      <c r="E546" s="157" t="s">
        <v>44</v>
      </c>
      <c r="F546" s="268" t="s">
        <v>807</v>
      </c>
      <c r="G546" s="157" t="s">
        <v>31</v>
      </c>
      <c r="H546" s="156" t="s">
        <v>46</v>
      </c>
      <c r="I546" s="157" t="s">
        <v>32</v>
      </c>
      <c r="J546" s="157" t="s">
        <v>47</v>
      </c>
      <c r="K546" s="238" t="s">
        <v>34</v>
      </c>
      <c r="L546" s="239" t="s">
        <v>34</v>
      </c>
      <c r="M546" s="239" t="s">
        <v>34</v>
      </c>
      <c r="N546" s="239" t="s">
        <v>34</v>
      </c>
      <c r="O546" s="239" t="s">
        <v>34</v>
      </c>
      <c r="P546" s="239" t="s">
        <v>34</v>
      </c>
      <c r="Q546" s="159" t="s">
        <v>34</v>
      </c>
      <c r="R546" s="100" t="s">
        <v>34</v>
      </c>
      <c r="S546" s="158">
        <v>1</v>
      </c>
      <c r="T546" s="102" t="s">
        <v>35</v>
      </c>
      <c r="U546" s="157" t="s">
        <v>28</v>
      </c>
      <c r="V546" s="160" t="s">
        <v>46</v>
      </c>
      <c r="W546" s="160" t="s">
        <v>52</v>
      </c>
      <c r="X546" s="160" t="s">
        <v>52</v>
      </c>
    </row>
    <row r="547" spans="1:24" ht="30.75">
      <c r="A547" s="155">
        <f>A546+1</f>
        <v>545</v>
      </c>
      <c r="B547" s="160" t="s">
        <v>798</v>
      </c>
      <c r="C547" s="159">
        <v>2019</v>
      </c>
      <c r="D547" s="157" t="s">
        <v>28</v>
      </c>
      <c r="E547" s="157" t="s">
        <v>44</v>
      </c>
      <c r="F547" s="268" t="s">
        <v>808</v>
      </c>
      <c r="G547" s="157" t="s">
        <v>31</v>
      </c>
      <c r="H547" s="156" t="s">
        <v>46</v>
      </c>
      <c r="I547" s="157" t="s">
        <v>32</v>
      </c>
      <c r="J547" s="157" t="s">
        <v>47</v>
      </c>
      <c r="K547" s="238" t="s">
        <v>34</v>
      </c>
      <c r="L547" s="239" t="s">
        <v>34</v>
      </c>
      <c r="M547" s="239" t="s">
        <v>34</v>
      </c>
      <c r="N547" s="239" t="s">
        <v>34</v>
      </c>
      <c r="O547" s="239" t="s">
        <v>48</v>
      </c>
      <c r="P547" s="239" t="s">
        <v>34</v>
      </c>
      <c r="Q547" s="159" t="s">
        <v>34</v>
      </c>
      <c r="R547" s="100" t="s">
        <v>34</v>
      </c>
      <c r="S547" s="158">
        <v>1</v>
      </c>
      <c r="T547" s="102" t="s">
        <v>35</v>
      </c>
      <c r="U547" s="157" t="s">
        <v>28</v>
      </c>
      <c r="V547" s="160" t="s">
        <v>46</v>
      </c>
      <c r="W547" s="160" t="s">
        <v>52</v>
      </c>
      <c r="X547" s="160" t="s">
        <v>52</v>
      </c>
    </row>
    <row r="548" spans="1:24" ht="30.75">
      <c r="A548" s="155">
        <f>A547+1</f>
        <v>546</v>
      </c>
      <c r="B548" s="160" t="s">
        <v>798</v>
      </c>
      <c r="C548" s="159">
        <v>2019</v>
      </c>
      <c r="D548" s="157" t="s">
        <v>28</v>
      </c>
      <c r="E548" s="160" t="s">
        <v>57</v>
      </c>
      <c r="F548" s="268" t="s">
        <v>809</v>
      </c>
      <c r="G548" s="157" t="s">
        <v>31</v>
      </c>
      <c r="H548" s="156" t="s">
        <v>50</v>
      </c>
      <c r="I548" s="157" t="s">
        <v>32</v>
      </c>
      <c r="J548" s="157" t="s">
        <v>59</v>
      </c>
      <c r="K548" s="238" t="s">
        <v>48</v>
      </c>
      <c r="L548" s="239" t="s">
        <v>34</v>
      </c>
      <c r="M548" s="239" t="s">
        <v>48</v>
      </c>
      <c r="N548" s="239" t="s">
        <v>34</v>
      </c>
      <c r="O548" s="239" t="s">
        <v>34</v>
      </c>
      <c r="P548" s="239" t="s">
        <v>34</v>
      </c>
      <c r="Q548" s="159" t="s">
        <v>48</v>
      </c>
      <c r="R548" s="100" t="s">
        <v>48</v>
      </c>
      <c r="S548" s="158">
        <v>1</v>
      </c>
      <c r="T548" s="102" t="s">
        <v>35</v>
      </c>
      <c r="U548" s="157" t="s">
        <v>28</v>
      </c>
      <c r="V548" s="160" t="s">
        <v>57</v>
      </c>
      <c r="W548" s="157" t="s">
        <v>42</v>
      </c>
      <c r="X548" s="157" t="s">
        <v>50</v>
      </c>
    </row>
    <row r="549" spans="1:24" ht="30.75">
      <c r="A549" s="155">
        <f>A548+1</f>
        <v>547</v>
      </c>
      <c r="B549" s="160" t="s">
        <v>798</v>
      </c>
      <c r="C549" s="159">
        <v>2019</v>
      </c>
      <c r="D549" s="157" t="s">
        <v>28</v>
      </c>
      <c r="E549" s="160" t="s">
        <v>57</v>
      </c>
      <c r="F549" s="268" t="s">
        <v>810</v>
      </c>
      <c r="G549" s="157" t="s">
        <v>31</v>
      </c>
      <c r="H549" s="156" t="s">
        <v>50</v>
      </c>
      <c r="I549" s="157" t="s">
        <v>32</v>
      </c>
      <c r="J549" s="157" t="s">
        <v>59</v>
      </c>
      <c r="K549" s="238" t="s">
        <v>34</v>
      </c>
      <c r="L549" s="239" t="s">
        <v>34</v>
      </c>
      <c r="M549" s="239" t="s">
        <v>34</v>
      </c>
      <c r="N549" s="239" t="s">
        <v>34</v>
      </c>
      <c r="O549" s="239" t="s">
        <v>34</v>
      </c>
      <c r="P549" s="239" t="s">
        <v>34</v>
      </c>
      <c r="Q549" s="159" t="s">
        <v>48</v>
      </c>
      <c r="R549" s="100" t="s">
        <v>48</v>
      </c>
      <c r="S549" s="158">
        <v>1</v>
      </c>
      <c r="T549" s="102" t="s">
        <v>35</v>
      </c>
      <c r="U549" s="157" t="s">
        <v>28</v>
      </c>
      <c r="V549" s="160" t="s">
        <v>57</v>
      </c>
      <c r="W549" s="157" t="s">
        <v>42</v>
      </c>
      <c r="X549" s="157" t="s">
        <v>50</v>
      </c>
    </row>
    <row r="550" spans="1:24" ht="30.75">
      <c r="A550" s="155">
        <f>A549+1</f>
        <v>548</v>
      </c>
      <c r="B550" s="160" t="s">
        <v>798</v>
      </c>
      <c r="C550" s="159">
        <v>2019</v>
      </c>
      <c r="D550" s="157" t="s">
        <v>28</v>
      </c>
      <c r="E550" s="160" t="s">
        <v>60</v>
      </c>
      <c r="F550" s="268" t="s">
        <v>811</v>
      </c>
      <c r="G550" s="157" t="s">
        <v>31</v>
      </c>
      <c r="H550" s="156" t="s">
        <v>42</v>
      </c>
      <c r="I550" s="157" t="s">
        <v>32</v>
      </c>
      <c r="J550" s="157" t="s">
        <v>33</v>
      </c>
      <c r="K550" s="238" t="s">
        <v>34</v>
      </c>
      <c r="L550" s="239" t="s">
        <v>34</v>
      </c>
      <c r="M550" s="239" t="s">
        <v>34</v>
      </c>
      <c r="N550" s="239" t="s">
        <v>34</v>
      </c>
      <c r="O550" s="239" t="s">
        <v>34</v>
      </c>
      <c r="P550" s="239" t="s">
        <v>34</v>
      </c>
      <c r="Q550" s="159" t="s">
        <v>34</v>
      </c>
      <c r="R550" s="100" t="s">
        <v>34</v>
      </c>
      <c r="S550" s="158">
        <v>1</v>
      </c>
      <c r="T550" s="102" t="s">
        <v>35</v>
      </c>
      <c r="U550" s="157" t="s">
        <v>28</v>
      </c>
      <c r="V550" s="160" t="s">
        <v>812</v>
      </c>
      <c r="W550" s="157" t="s">
        <v>42</v>
      </c>
      <c r="X550" s="157" t="s">
        <v>50</v>
      </c>
    </row>
    <row r="551" spans="1:24" ht="81">
      <c r="A551" s="155">
        <f>A550+1</f>
        <v>549</v>
      </c>
      <c r="B551" s="160" t="s">
        <v>798</v>
      </c>
      <c r="C551" s="159">
        <v>2019</v>
      </c>
      <c r="D551" s="157" t="s">
        <v>28</v>
      </c>
      <c r="E551" s="160" t="s">
        <v>63</v>
      </c>
      <c r="F551" s="268" t="s">
        <v>813</v>
      </c>
      <c r="G551" s="157" t="s">
        <v>82</v>
      </c>
      <c r="H551" s="161" t="s">
        <v>83</v>
      </c>
      <c r="I551" s="157" t="s">
        <v>32</v>
      </c>
      <c r="J551" s="160" t="s">
        <v>33</v>
      </c>
      <c r="K551" s="240" t="s">
        <v>34</v>
      </c>
      <c r="L551" s="241" t="s">
        <v>34</v>
      </c>
      <c r="M551" s="241" t="s">
        <v>34</v>
      </c>
      <c r="N551" s="241" t="s">
        <v>34</v>
      </c>
      <c r="O551" s="241" t="s">
        <v>34</v>
      </c>
      <c r="P551" s="241" t="s">
        <v>34</v>
      </c>
      <c r="Q551" s="159" t="s">
        <v>34</v>
      </c>
      <c r="R551" s="100" t="s">
        <v>34</v>
      </c>
      <c r="S551" s="158">
        <v>1</v>
      </c>
      <c r="T551" s="102" t="s">
        <v>35</v>
      </c>
      <c r="U551" s="157" t="s">
        <v>28</v>
      </c>
      <c r="V551" s="160" t="s">
        <v>63</v>
      </c>
      <c r="W551" s="160" t="s">
        <v>101</v>
      </c>
      <c r="X551" s="160" t="s">
        <v>101</v>
      </c>
    </row>
    <row r="552" spans="1:24" ht="41.25">
      <c r="A552" s="155">
        <f>A551+1</f>
        <v>550</v>
      </c>
      <c r="B552" s="160" t="s">
        <v>798</v>
      </c>
      <c r="C552" s="159">
        <v>2019</v>
      </c>
      <c r="D552" s="157" t="s">
        <v>28</v>
      </c>
      <c r="E552" s="160" t="s">
        <v>63</v>
      </c>
      <c r="F552" s="268" t="s">
        <v>814</v>
      </c>
      <c r="G552" s="157" t="s">
        <v>31</v>
      </c>
      <c r="H552" s="156" t="s">
        <v>42</v>
      </c>
      <c r="I552" s="157" t="s">
        <v>32</v>
      </c>
      <c r="J552" s="160" t="s">
        <v>33</v>
      </c>
      <c r="K552" s="240" t="s">
        <v>34</v>
      </c>
      <c r="L552" s="241" t="s">
        <v>34</v>
      </c>
      <c r="M552" s="241" t="s">
        <v>34</v>
      </c>
      <c r="N552" s="241" t="s">
        <v>34</v>
      </c>
      <c r="O552" s="241" t="s">
        <v>34</v>
      </c>
      <c r="P552" s="241" t="s">
        <v>34</v>
      </c>
      <c r="Q552" s="159" t="s">
        <v>34</v>
      </c>
      <c r="R552" s="100" t="s">
        <v>34</v>
      </c>
      <c r="S552" s="158">
        <v>1</v>
      </c>
      <c r="T552" s="102" t="s">
        <v>35</v>
      </c>
      <c r="U552" s="157" t="s">
        <v>28</v>
      </c>
      <c r="V552" s="160" t="s">
        <v>63</v>
      </c>
      <c r="W552" s="157" t="s">
        <v>42</v>
      </c>
      <c r="X552" s="157" t="s">
        <v>42</v>
      </c>
    </row>
    <row r="553" spans="1:24" ht="30.75">
      <c r="A553" s="155">
        <f>A552+1</f>
        <v>551</v>
      </c>
      <c r="B553" s="160" t="s">
        <v>798</v>
      </c>
      <c r="C553" s="159">
        <v>2019</v>
      </c>
      <c r="D553" s="157" t="s">
        <v>28</v>
      </c>
      <c r="E553" s="160" t="s">
        <v>452</v>
      </c>
      <c r="F553" s="268" t="s">
        <v>815</v>
      </c>
      <c r="G553" s="157" t="s">
        <v>31</v>
      </c>
      <c r="H553" s="161" t="s">
        <v>39</v>
      </c>
      <c r="I553" s="157" t="s">
        <v>32</v>
      </c>
      <c r="J553" s="157" t="s">
        <v>454</v>
      </c>
      <c r="K553" s="238" t="s">
        <v>34</v>
      </c>
      <c r="L553" s="239" t="s">
        <v>34</v>
      </c>
      <c r="M553" s="239" t="s">
        <v>34</v>
      </c>
      <c r="N553" s="239" t="s">
        <v>34</v>
      </c>
      <c r="O553" s="239" t="s">
        <v>34</v>
      </c>
      <c r="P553" s="239" t="s">
        <v>48</v>
      </c>
      <c r="Q553" s="159" t="s">
        <v>34</v>
      </c>
      <c r="R553" s="100" t="s">
        <v>34</v>
      </c>
      <c r="S553" s="158">
        <v>1</v>
      </c>
      <c r="T553" s="102" t="s">
        <v>35</v>
      </c>
      <c r="U553" s="157" t="s">
        <v>28</v>
      </c>
      <c r="V553" s="160" t="s">
        <v>816</v>
      </c>
      <c r="W553" s="160" t="s">
        <v>92</v>
      </c>
      <c r="X553" s="160" t="s">
        <v>92</v>
      </c>
    </row>
    <row r="554" spans="1:24" ht="30.75">
      <c r="A554" s="155">
        <f>A553+1</f>
        <v>552</v>
      </c>
      <c r="B554" s="160" t="s">
        <v>798</v>
      </c>
      <c r="C554" s="159">
        <v>2019</v>
      </c>
      <c r="D554" s="157" t="s">
        <v>28</v>
      </c>
      <c r="E554" s="160" t="s">
        <v>452</v>
      </c>
      <c r="F554" s="268" t="s">
        <v>817</v>
      </c>
      <c r="G554" s="157" t="s">
        <v>31</v>
      </c>
      <c r="H554" s="161" t="s">
        <v>39</v>
      </c>
      <c r="I554" s="157" t="s">
        <v>32</v>
      </c>
      <c r="J554" s="157" t="s">
        <v>454</v>
      </c>
      <c r="K554" s="238" t="s">
        <v>34</v>
      </c>
      <c r="L554" s="239" t="s">
        <v>34</v>
      </c>
      <c r="M554" s="239" t="s">
        <v>34</v>
      </c>
      <c r="N554" s="239" t="s">
        <v>34</v>
      </c>
      <c r="O554" s="239" t="s">
        <v>34</v>
      </c>
      <c r="P554" s="239" t="s">
        <v>48</v>
      </c>
      <c r="Q554" s="159" t="s">
        <v>34</v>
      </c>
      <c r="R554" s="100" t="s">
        <v>34</v>
      </c>
      <c r="S554" s="158">
        <v>1</v>
      </c>
      <c r="T554" s="102" t="s">
        <v>35</v>
      </c>
      <c r="U554" s="157" t="s">
        <v>28</v>
      </c>
      <c r="V554" s="160" t="s">
        <v>816</v>
      </c>
      <c r="W554" s="160" t="s">
        <v>92</v>
      </c>
      <c r="X554" s="160" t="s">
        <v>92</v>
      </c>
    </row>
    <row r="555" spans="1:24" ht="51">
      <c r="A555" s="155">
        <f>A554+1</f>
        <v>553</v>
      </c>
      <c r="B555" s="160" t="s">
        <v>798</v>
      </c>
      <c r="C555" s="159">
        <v>2019</v>
      </c>
      <c r="D555" s="160" t="s">
        <v>74</v>
      </c>
      <c r="E555" s="160" t="s">
        <v>75</v>
      </c>
      <c r="F555" s="268" t="s">
        <v>818</v>
      </c>
      <c r="G555" s="157" t="s">
        <v>31</v>
      </c>
      <c r="H555" s="161" t="s">
        <v>39</v>
      </c>
      <c r="I555" s="160" t="s">
        <v>32</v>
      </c>
      <c r="J555" s="160" t="s">
        <v>33</v>
      </c>
      <c r="K555" s="240" t="s">
        <v>34</v>
      </c>
      <c r="L555" s="241" t="s">
        <v>34</v>
      </c>
      <c r="M555" s="241" t="s">
        <v>48</v>
      </c>
      <c r="N555" s="241" t="s">
        <v>34</v>
      </c>
      <c r="O555" s="241" t="s">
        <v>48</v>
      </c>
      <c r="P555" s="241" t="s">
        <v>34</v>
      </c>
      <c r="Q555" s="159" t="s">
        <v>34</v>
      </c>
      <c r="R555" s="100" t="s">
        <v>34</v>
      </c>
      <c r="S555" s="158">
        <v>1</v>
      </c>
      <c r="T555" s="103" t="s">
        <v>77</v>
      </c>
      <c r="U555" s="160" t="s">
        <v>299</v>
      </c>
      <c r="V555" s="160" t="s">
        <v>75</v>
      </c>
      <c r="W555" s="160" t="s">
        <v>92</v>
      </c>
      <c r="X555" s="160" t="s">
        <v>92</v>
      </c>
    </row>
    <row r="556" spans="1:24" ht="20.25">
      <c r="A556" s="155">
        <f>A555+1</f>
        <v>554</v>
      </c>
      <c r="B556" s="160" t="s">
        <v>798</v>
      </c>
      <c r="C556" s="159">
        <v>2019</v>
      </c>
      <c r="D556" s="160" t="s">
        <v>74</v>
      </c>
      <c r="E556" s="160" t="s">
        <v>79</v>
      </c>
      <c r="F556" s="268" t="s">
        <v>819</v>
      </c>
      <c r="G556" s="157" t="s">
        <v>31</v>
      </c>
      <c r="H556" s="161" t="s">
        <v>39</v>
      </c>
      <c r="I556" s="157" t="s">
        <v>32</v>
      </c>
      <c r="J556" s="157" t="s">
        <v>33</v>
      </c>
      <c r="K556" s="238" t="s">
        <v>34</v>
      </c>
      <c r="L556" s="239" t="s">
        <v>34</v>
      </c>
      <c r="M556" s="239" t="s">
        <v>34</v>
      </c>
      <c r="N556" s="239" t="s">
        <v>34</v>
      </c>
      <c r="O556" s="239" t="s">
        <v>48</v>
      </c>
      <c r="P556" s="239" t="s">
        <v>34</v>
      </c>
      <c r="Q556" s="159" t="s">
        <v>34</v>
      </c>
      <c r="R556" s="100" t="s">
        <v>34</v>
      </c>
      <c r="S556" s="158">
        <v>1</v>
      </c>
      <c r="T556" s="103" t="s">
        <v>77</v>
      </c>
      <c r="U556" s="160" t="s">
        <v>299</v>
      </c>
      <c r="V556" s="160" t="s">
        <v>79</v>
      </c>
      <c r="W556" s="160" t="s">
        <v>92</v>
      </c>
      <c r="X556" s="160" t="s">
        <v>92</v>
      </c>
    </row>
    <row r="557" spans="1:24" ht="20.25">
      <c r="A557" s="155">
        <f>A556+1</f>
        <v>555</v>
      </c>
      <c r="B557" s="160" t="s">
        <v>798</v>
      </c>
      <c r="C557" s="159">
        <v>2019</v>
      </c>
      <c r="D557" s="160" t="s">
        <v>74</v>
      </c>
      <c r="E557" s="160" t="s">
        <v>79</v>
      </c>
      <c r="F557" s="268" t="s">
        <v>820</v>
      </c>
      <c r="G557" s="157" t="s">
        <v>31</v>
      </c>
      <c r="H557" s="161" t="s">
        <v>39</v>
      </c>
      <c r="I557" s="157" t="s">
        <v>32</v>
      </c>
      <c r="J557" s="157" t="s">
        <v>33</v>
      </c>
      <c r="K557" s="238" t="s">
        <v>34</v>
      </c>
      <c r="L557" s="239" t="s">
        <v>34</v>
      </c>
      <c r="M557" s="239" t="s">
        <v>34</v>
      </c>
      <c r="N557" s="239" t="s">
        <v>34</v>
      </c>
      <c r="O557" s="239" t="s">
        <v>34</v>
      </c>
      <c r="P557" s="239" t="s">
        <v>34</v>
      </c>
      <c r="Q557" s="159" t="s">
        <v>34</v>
      </c>
      <c r="R557" s="100" t="s">
        <v>34</v>
      </c>
      <c r="S557" s="158">
        <v>1</v>
      </c>
      <c r="T557" s="103" t="s">
        <v>77</v>
      </c>
      <c r="U557" s="160" t="s">
        <v>299</v>
      </c>
      <c r="V557" s="160" t="s">
        <v>79</v>
      </c>
      <c r="W557" s="160" t="s">
        <v>92</v>
      </c>
      <c r="X557" s="160" t="s">
        <v>92</v>
      </c>
    </row>
    <row r="558" spans="1:24" ht="30.75">
      <c r="A558" s="155">
        <f>A557+1</f>
        <v>556</v>
      </c>
      <c r="B558" s="160" t="s">
        <v>798</v>
      </c>
      <c r="C558" s="159">
        <v>2019</v>
      </c>
      <c r="D558" s="160" t="s">
        <v>74</v>
      </c>
      <c r="E558" s="160" t="s">
        <v>85</v>
      </c>
      <c r="F558" s="268" t="s">
        <v>821</v>
      </c>
      <c r="G558" s="157" t="s">
        <v>31</v>
      </c>
      <c r="H558" s="161" t="s">
        <v>39</v>
      </c>
      <c r="I558" s="160" t="s">
        <v>173</v>
      </c>
      <c r="J558" s="157" t="s">
        <v>179</v>
      </c>
      <c r="K558" s="238" t="s">
        <v>34</v>
      </c>
      <c r="L558" s="239" t="s">
        <v>34</v>
      </c>
      <c r="M558" s="239" t="s">
        <v>34</v>
      </c>
      <c r="N558" s="239" t="s">
        <v>34</v>
      </c>
      <c r="O558" s="239" t="s">
        <v>34</v>
      </c>
      <c r="P558" s="239" t="s">
        <v>34</v>
      </c>
      <c r="Q558" s="159" t="s">
        <v>34</v>
      </c>
      <c r="R558" s="100" t="s">
        <v>34</v>
      </c>
      <c r="S558" s="158">
        <v>1</v>
      </c>
      <c r="T558" s="103" t="s">
        <v>77</v>
      </c>
      <c r="U558" s="160" t="s">
        <v>299</v>
      </c>
      <c r="V558" s="160" t="s">
        <v>85</v>
      </c>
      <c r="W558" s="160" t="s">
        <v>92</v>
      </c>
      <c r="X558" s="160" t="s">
        <v>92</v>
      </c>
    </row>
    <row r="559" spans="1:24" ht="20.25">
      <c r="A559" s="155">
        <f>A558+1</f>
        <v>557</v>
      </c>
      <c r="B559" s="160" t="s">
        <v>539</v>
      </c>
      <c r="C559" s="159">
        <v>2012</v>
      </c>
      <c r="D559" s="160" t="s">
        <v>74</v>
      </c>
      <c r="E559" s="160" t="s">
        <v>88</v>
      </c>
      <c r="F559" s="268" t="s">
        <v>822</v>
      </c>
      <c r="G559" s="157" t="s">
        <v>31</v>
      </c>
      <c r="H559" s="161" t="s">
        <v>39</v>
      </c>
      <c r="I559" s="160" t="s">
        <v>90</v>
      </c>
      <c r="J559" s="160" t="s">
        <v>88</v>
      </c>
      <c r="K559" s="240" t="s">
        <v>34</v>
      </c>
      <c r="L559" s="241" t="s">
        <v>34</v>
      </c>
      <c r="M559" s="241" t="s">
        <v>34</v>
      </c>
      <c r="N559" s="241" t="s">
        <v>34</v>
      </c>
      <c r="O559" s="241" t="s">
        <v>34</v>
      </c>
      <c r="P559" s="241" t="s">
        <v>34</v>
      </c>
      <c r="Q559" s="159" t="s">
        <v>34</v>
      </c>
      <c r="R559" s="100" t="s">
        <v>34</v>
      </c>
      <c r="S559" s="158">
        <v>1</v>
      </c>
      <c r="T559" s="103" t="s">
        <v>77</v>
      </c>
      <c r="U559" s="160" t="s">
        <v>74</v>
      </c>
      <c r="V559" s="160" t="s">
        <v>94</v>
      </c>
      <c r="W559" s="160" t="s">
        <v>92</v>
      </c>
      <c r="X559" s="160" t="s">
        <v>92</v>
      </c>
    </row>
    <row r="560" spans="1:24" ht="20.25">
      <c r="A560" s="155">
        <f>A559+1</f>
        <v>558</v>
      </c>
      <c r="B560" s="160" t="s">
        <v>798</v>
      </c>
      <c r="C560" s="159">
        <v>2019</v>
      </c>
      <c r="D560" s="160" t="s">
        <v>74</v>
      </c>
      <c r="E560" s="160" t="s">
        <v>88</v>
      </c>
      <c r="F560" s="268" t="s">
        <v>823</v>
      </c>
      <c r="G560" s="157" t="s">
        <v>31</v>
      </c>
      <c r="H560" s="161" t="s">
        <v>39</v>
      </c>
      <c r="I560" s="160" t="s">
        <v>90</v>
      </c>
      <c r="J560" s="160" t="s">
        <v>88</v>
      </c>
      <c r="K560" s="240" t="s">
        <v>34</v>
      </c>
      <c r="L560" s="241" t="s">
        <v>34</v>
      </c>
      <c r="M560" s="241" t="s">
        <v>34</v>
      </c>
      <c r="N560" s="241" t="s">
        <v>34</v>
      </c>
      <c r="O560" s="241" t="s">
        <v>34</v>
      </c>
      <c r="P560" s="241" t="s">
        <v>34</v>
      </c>
      <c r="Q560" s="159" t="s">
        <v>34</v>
      </c>
      <c r="R560" s="100" t="s">
        <v>34</v>
      </c>
      <c r="S560" s="158">
        <v>1</v>
      </c>
      <c r="T560" s="103" t="s">
        <v>77</v>
      </c>
      <c r="U560" s="160" t="s">
        <v>299</v>
      </c>
      <c r="V560" s="160" t="s">
        <v>94</v>
      </c>
      <c r="W560" s="160" t="s">
        <v>303</v>
      </c>
      <c r="X560" s="160" t="s">
        <v>303</v>
      </c>
    </row>
    <row r="561" spans="1:24" ht="20.25">
      <c r="A561" s="155">
        <f>A560+1</f>
        <v>559</v>
      </c>
      <c r="B561" s="160" t="s">
        <v>798</v>
      </c>
      <c r="C561" s="159">
        <v>2019</v>
      </c>
      <c r="D561" s="160" t="s">
        <v>74</v>
      </c>
      <c r="E561" s="160" t="s">
        <v>88</v>
      </c>
      <c r="F561" s="268" t="s">
        <v>824</v>
      </c>
      <c r="G561" s="157" t="s">
        <v>31</v>
      </c>
      <c r="H561" s="156" t="s">
        <v>29</v>
      </c>
      <c r="I561" s="160" t="s">
        <v>90</v>
      </c>
      <c r="J561" s="160" t="s">
        <v>88</v>
      </c>
      <c r="K561" s="240" t="s">
        <v>34</v>
      </c>
      <c r="L561" s="241" t="s">
        <v>34</v>
      </c>
      <c r="M561" s="241" t="s">
        <v>34</v>
      </c>
      <c r="N561" s="241" t="s">
        <v>34</v>
      </c>
      <c r="O561" s="241" t="s">
        <v>34</v>
      </c>
      <c r="P561" s="241" t="s">
        <v>34</v>
      </c>
      <c r="Q561" s="159" t="s">
        <v>34</v>
      </c>
      <c r="R561" s="100" t="s">
        <v>34</v>
      </c>
      <c r="S561" s="158">
        <v>1</v>
      </c>
      <c r="T561" s="103" t="s">
        <v>77</v>
      </c>
      <c r="U561" s="160" t="s">
        <v>299</v>
      </c>
      <c r="V561" s="160" t="s">
        <v>94</v>
      </c>
      <c r="W561" s="160" t="s">
        <v>92</v>
      </c>
      <c r="X561" s="160" t="s">
        <v>92</v>
      </c>
    </row>
    <row r="562" spans="1:24" ht="20.25">
      <c r="A562" s="155">
        <f>A561+1</f>
        <v>560</v>
      </c>
      <c r="B562" s="160" t="s">
        <v>798</v>
      </c>
      <c r="C562" s="159">
        <v>2019</v>
      </c>
      <c r="D562" s="160" t="s">
        <v>96</v>
      </c>
      <c r="E562" s="160" t="s">
        <v>97</v>
      </c>
      <c r="F562" s="268" t="s">
        <v>825</v>
      </c>
      <c r="G562" s="157" t="s">
        <v>31</v>
      </c>
      <c r="H562" s="161" t="s">
        <v>39</v>
      </c>
      <c r="I562" s="160" t="s">
        <v>90</v>
      </c>
      <c r="J562" s="160" t="s">
        <v>97</v>
      </c>
      <c r="K562" s="240" t="s">
        <v>34</v>
      </c>
      <c r="L562" s="241" t="s">
        <v>34</v>
      </c>
      <c r="M562" s="241" t="s">
        <v>34</v>
      </c>
      <c r="N562" s="241" t="s">
        <v>34</v>
      </c>
      <c r="O562" s="241" t="s">
        <v>34</v>
      </c>
      <c r="P562" s="241" t="s">
        <v>34</v>
      </c>
      <c r="Q562" s="159" t="s">
        <v>34</v>
      </c>
      <c r="R562" s="100" t="s">
        <v>34</v>
      </c>
      <c r="S562" s="158">
        <v>1</v>
      </c>
      <c r="T562" s="103" t="s">
        <v>99</v>
      </c>
      <c r="U562" s="160" t="s">
        <v>96</v>
      </c>
      <c r="V562" s="160" t="s">
        <v>464</v>
      </c>
      <c r="W562" s="160" t="s">
        <v>92</v>
      </c>
      <c r="X562" s="160" t="s">
        <v>92</v>
      </c>
    </row>
    <row r="563" spans="1:24" ht="41.25">
      <c r="A563" s="155">
        <f>A562+1</f>
        <v>561</v>
      </c>
      <c r="B563" s="160" t="s">
        <v>798</v>
      </c>
      <c r="C563" s="159">
        <v>2019</v>
      </c>
      <c r="D563" s="160" t="s">
        <v>96</v>
      </c>
      <c r="E563" s="160" t="s">
        <v>414</v>
      </c>
      <c r="F563" s="268" t="s">
        <v>826</v>
      </c>
      <c r="G563" s="157" t="s">
        <v>31</v>
      </c>
      <c r="H563" s="161" t="s">
        <v>39</v>
      </c>
      <c r="I563" s="157" t="s">
        <v>90</v>
      </c>
      <c r="J563" s="160" t="s">
        <v>416</v>
      </c>
      <c r="K563" s="240" t="s">
        <v>48</v>
      </c>
      <c r="L563" s="241" t="s">
        <v>34</v>
      </c>
      <c r="M563" s="241" t="s">
        <v>34</v>
      </c>
      <c r="N563" s="241" t="s">
        <v>34</v>
      </c>
      <c r="O563" s="241" t="s">
        <v>34</v>
      </c>
      <c r="P563" s="241" t="s">
        <v>34</v>
      </c>
      <c r="Q563" s="159" t="s">
        <v>34</v>
      </c>
      <c r="R563" s="100" t="s">
        <v>34</v>
      </c>
      <c r="S563" s="158">
        <v>1</v>
      </c>
      <c r="T563" s="103" t="s">
        <v>99</v>
      </c>
      <c r="U563" s="160" t="s">
        <v>96</v>
      </c>
      <c r="V563" s="160" t="s">
        <v>827</v>
      </c>
      <c r="W563" s="160" t="s">
        <v>92</v>
      </c>
      <c r="X563" s="160" t="s">
        <v>92</v>
      </c>
    </row>
    <row r="564" spans="1:24" ht="51">
      <c r="A564" s="155">
        <f>A563+1</f>
        <v>562</v>
      </c>
      <c r="B564" s="160" t="s">
        <v>798</v>
      </c>
      <c r="C564" s="159">
        <v>2019</v>
      </c>
      <c r="D564" s="160" t="s">
        <v>106</v>
      </c>
      <c r="E564" s="160" t="s">
        <v>107</v>
      </c>
      <c r="F564" s="268" t="s">
        <v>828</v>
      </c>
      <c r="G564" s="157" t="s">
        <v>31</v>
      </c>
      <c r="H564" s="161" t="s">
        <v>29</v>
      </c>
      <c r="I564" s="160" t="s">
        <v>71</v>
      </c>
      <c r="J564" s="160" t="s">
        <v>109</v>
      </c>
      <c r="K564" s="240" t="s">
        <v>34</v>
      </c>
      <c r="L564" s="241" t="s">
        <v>34</v>
      </c>
      <c r="M564" s="241" t="s">
        <v>34</v>
      </c>
      <c r="N564" s="241" t="s">
        <v>34</v>
      </c>
      <c r="O564" s="241" t="s">
        <v>34</v>
      </c>
      <c r="P564" s="241" t="s">
        <v>34</v>
      </c>
      <c r="Q564" s="159" t="s">
        <v>34</v>
      </c>
      <c r="R564" s="100" t="s">
        <v>34</v>
      </c>
      <c r="S564" s="158">
        <v>1</v>
      </c>
      <c r="T564" s="103" t="s">
        <v>110</v>
      </c>
      <c r="U564" s="160" t="s">
        <v>111</v>
      </c>
      <c r="V564" s="160" t="s">
        <v>116</v>
      </c>
      <c r="W564" s="160" t="s">
        <v>92</v>
      </c>
      <c r="X564" s="160" t="s">
        <v>92</v>
      </c>
    </row>
    <row r="565" spans="1:24" ht="51">
      <c r="A565" s="155">
        <f>A564+1</f>
        <v>563</v>
      </c>
      <c r="B565" s="160" t="s">
        <v>798</v>
      </c>
      <c r="C565" s="159">
        <v>2019</v>
      </c>
      <c r="D565" s="160" t="s">
        <v>106</v>
      </c>
      <c r="E565" s="160" t="s">
        <v>107</v>
      </c>
      <c r="F565" s="268" t="s">
        <v>829</v>
      </c>
      <c r="G565" s="157" t="s">
        <v>119</v>
      </c>
      <c r="H565" s="156" t="s">
        <v>120</v>
      </c>
      <c r="I565" s="160" t="s">
        <v>71</v>
      </c>
      <c r="J565" s="160" t="s">
        <v>109</v>
      </c>
      <c r="K565" s="240" t="s">
        <v>34</v>
      </c>
      <c r="L565" s="241" t="s">
        <v>34</v>
      </c>
      <c r="M565" s="241" t="s">
        <v>34</v>
      </c>
      <c r="N565" s="241" t="s">
        <v>34</v>
      </c>
      <c r="O565" s="241" t="s">
        <v>34</v>
      </c>
      <c r="P565" s="241" t="s">
        <v>34</v>
      </c>
      <c r="Q565" s="159" t="s">
        <v>34</v>
      </c>
      <c r="R565" s="100" t="s">
        <v>34</v>
      </c>
      <c r="S565" s="158">
        <v>1</v>
      </c>
      <c r="T565" s="103" t="s">
        <v>110</v>
      </c>
      <c r="U565" s="160" t="s">
        <v>111</v>
      </c>
      <c r="V565" s="160" t="s">
        <v>116</v>
      </c>
      <c r="W565" s="157" t="s">
        <v>42</v>
      </c>
      <c r="X565" s="157" t="s">
        <v>42</v>
      </c>
    </row>
    <row r="566" spans="1:24" ht="41.25">
      <c r="A566" s="155">
        <f>A565+1</f>
        <v>564</v>
      </c>
      <c r="B566" s="160" t="s">
        <v>798</v>
      </c>
      <c r="C566" s="159">
        <v>2019</v>
      </c>
      <c r="D566" s="160" t="s">
        <v>106</v>
      </c>
      <c r="E566" s="160" t="s">
        <v>122</v>
      </c>
      <c r="F566" s="268" t="s">
        <v>830</v>
      </c>
      <c r="G566" s="157" t="s">
        <v>31</v>
      </c>
      <c r="H566" s="156" t="s">
        <v>50</v>
      </c>
      <c r="I566" s="160" t="s">
        <v>71</v>
      </c>
      <c r="J566" s="160" t="s">
        <v>109</v>
      </c>
      <c r="K566" s="240" t="s">
        <v>34</v>
      </c>
      <c r="L566" s="241" t="s">
        <v>34</v>
      </c>
      <c r="M566" s="241" t="s">
        <v>34</v>
      </c>
      <c r="N566" s="241" t="s">
        <v>34</v>
      </c>
      <c r="O566" s="241" t="s">
        <v>34</v>
      </c>
      <c r="P566" s="241" t="s">
        <v>34</v>
      </c>
      <c r="Q566" s="159" t="s">
        <v>48</v>
      </c>
      <c r="R566" s="100" t="s">
        <v>48</v>
      </c>
      <c r="S566" s="158">
        <v>1</v>
      </c>
      <c r="T566" s="103" t="s">
        <v>110</v>
      </c>
      <c r="U566" s="160" t="s">
        <v>111</v>
      </c>
      <c r="V566" s="160" t="s">
        <v>122</v>
      </c>
      <c r="W566" s="160" t="s">
        <v>92</v>
      </c>
      <c r="X566" s="157" t="s">
        <v>50</v>
      </c>
    </row>
    <row r="567" spans="1:24" ht="41.25">
      <c r="A567" s="155">
        <f>A566+1</f>
        <v>565</v>
      </c>
      <c r="B567" s="160" t="s">
        <v>798</v>
      </c>
      <c r="C567" s="159">
        <v>2019</v>
      </c>
      <c r="D567" s="160" t="s">
        <v>106</v>
      </c>
      <c r="E567" s="160" t="s">
        <v>122</v>
      </c>
      <c r="F567" s="268" t="s">
        <v>831</v>
      </c>
      <c r="G567" s="157" t="s">
        <v>31</v>
      </c>
      <c r="H567" s="156" t="s">
        <v>46</v>
      </c>
      <c r="I567" s="160" t="s">
        <v>71</v>
      </c>
      <c r="J567" s="160" t="s">
        <v>109</v>
      </c>
      <c r="K567" s="240" t="s">
        <v>34</v>
      </c>
      <c r="L567" s="241" t="s">
        <v>34</v>
      </c>
      <c r="M567" s="241" t="s">
        <v>34</v>
      </c>
      <c r="N567" s="241" t="s">
        <v>34</v>
      </c>
      <c r="O567" s="241" t="s">
        <v>34</v>
      </c>
      <c r="P567" s="241" t="s">
        <v>34</v>
      </c>
      <c r="Q567" s="159" t="s">
        <v>34</v>
      </c>
      <c r="R567" s="100" t="s">
        <v>34</v>
      </c>
      <c r="S567" s="158">
        <v>1</v>
      </c>
      <c r="T567" s="103" t="s">
        <v>110</v>
      </c>
      <c r="U567" s="160" t="s">
        <v>111</v>
      </c>
      <c r="V567" s="160" t="s">
        <v>122</v>
      </c>
      <c r="W567" s="160" t="s">
        <v>52</v>
      </c>
      <c r="X567" s="160" t="s">
        <v>52</v>
      </c>
    </row>
    <row r="568" spans="1:24" ht="41.25">
      <c r="A568" s="155">
        <f>A567+1</f>
        <v>566</v>
      </c>
      <c r="B568" s="160" t="s">
        <v>798</v>
      </c>
      <c r="C568" s="159">
        <v>2019</v>
      </c>
      <c r="D568" s="160" t="s">
        <v>106</v>
      </c>
      <c r="E568" s="160" t="s">
        <v>122</v>
      </c>
      <c r="F568" s="268" t="s">
        <v>832</v>
      </c>
      <c r="G568" s="157" t="s">
        <v>31</v>
      </c>
      <c r="H568" s="156" t="s">
        <v>42</v>
      </c>
      <c r="I568" s="160" t="s">
        <v>71</v>
      </c>
      <c r="J568" s="160" t="s">
        <v>109</v>
      </c>
      <c r="K568" s="240" t="s">
        <v>48</v>
      </c>
      <c r="L568" s="241" t="s">
        <v>34</v>
      </c>
      <c r="M568" s="241" t="s">
        <v>34</v>
      </c>
      <c r="N568" s="241" t="s">
        <v>34</v>
      </c>
      <c r="O568" s="241" t="s">
        <v>34</v>
      </c>
      <c r="P568" s="241" t="s">
        <v>34</v>
      </c>
      <c r="Q568" s="159" t="s">
        <v>34</v>
      </c>
      <c r="R568" s="100" t="s">
        <v>34</v>
      </c>
      <c r="S568" s="158">
        <v>1</v>
      </c>
      <c r="T568" s="103" t="s">
        <v>110</v>
      </c>
      <c r="U568" s="160" t="s">
        <v>111</v>
      </c>
      <c r="V568" s="160" t="s">
        <v>122</v>
      </c>
      <c r="W568" s="157" t="s">
        <v>42</v>
      </c>
      <c r="X568" s="157" t="s">
        <v>42</v>
      </c>
    </row>
    <row r="569" spans="1:24" ht="41.25">
      <c r="A569" s="155">
        <f>A568+1</f>
        <v>567</v>
      </c>
      <c r="B569" s="160" t="s">
        <v>798</v>
      </c>
      <c r="C569" s="159">
        <v>2019</v>
      </c>
      <c r="D569" s="160" t="s">
        <v>106</v>
      </c>
      <c r="E569" s="160" t="s">
        <v>122</v>
      </c>
      <c r="F569" s="268" t="s">
        <v>833</v>
      </c>
      <c r="G569" s="157" t="s">
        <v>31</v>
      </c>
      <c r="H569" s="156" t="s">
        <v>42</v>
      </c>
      <c r="I569" s="160" t="s">
        <v>71</v>
      </c>
      <c r="J569" s="160" t="s">
        <v>109</v>
      </c>
      <c r="K569" s="240" t="s">
        <v>34</v>
      </c>
      <c r="L569" s="241" t="s">
        <v>34</v>
      </c>
      <c r="M569" s="241" t="s">
        <v>34</v>
      </c>
      <c r="N569" s="241" t="s">
        <v>34</v>
      </c>
      <c r="O569" s="241" t="s">
        <v>34</v>
      </c>
      <c r="P569" s="241" t="s">
        <v>34</v>
      </c>
      <c r="Q569" s="159" t="s">
        <v>34</v>
      </c>
      <c r="R569" s="100" t="s">
        <v>34</v>
      </c>
      <c r="S569" s="158">
        <v>1</v>
      </c>
      <c r="T569" s="103" t="s">
        <v>110</v>
      </c>
      <c r="U569" s="160" t="s">
        <v>834</v>
      </c>
      <c r="V569" s="160" t="s">
        <v>122</v>
      </c>
      <c r="W569" s="157" t="s">
        <v>42</v>
      </c>
      <c r="X569" s="157" t="s">
        <v>42</v>
      </c>
    </row>
    <row r="570" spans="1:24" ht="81">
      <c r="A570" s="155">
        <f>A569+1</f>
        <v>568</v>
      </c>
      <c r="B570" s="160" t="s">
        <v>798</v>
      </c>
      <c r="C570" s="159">
        <v>2019</v>
      </c>
      <c r="D570" s="160" t="s">
        <v>106</v>
      </c>
      <c r="E570" s="160" t="s">
        <v>122</v>
      </c>
      <c r="F570" s="268" t="s">
        <v>835</v>
      </c>
      <c r="G570" s="157" t="s">
        <v>82</v>
      </c>
      <c r="H570" s="161" t="s">
        <v>83</v>
      </c>
      <c r="I570" s="160" t="s">
        <v>71</v>
      </c>
      <c r="J570" s="160" t="s">
        <v>109</v>
      </c>
      <c r="K570" s="240" t="s">
        <v>34</v>
      </c>
      <c r="L570" s="241" t="s">
        <v>34</v>
      </c>
      <c r="M570" s="241" t="s">
        <v>34</v>
      </c>
      <c r="N570" s="241" t="s">
        <v>34</v>
      </c>
      <c r="O570" s="241" t="s">
        <v>34</v>
      </c>
      <c r="P570" s="241" t="s">
        <v>34</v>
      </c>
      <c r="Q570" s="159" t="s">
        <v>34</v>
      </c>
      <c r="R570" s="100" t="s">
        <v>34</v>
      </c>
      <c r="S570" s="158">
        <v>1</v>
      </c>
      <c r="T570" s="103" t="s">
        <v>110</v>
      </c>
      <c r="U570" s="160" t="s">
        <v>111</v>
      </c>
      <c r="V570" s="160" t="s">
        <v>122</v>
      </c>
      <c r="W570" s="160" t="s">
        <v>188</v>
      </c>
      <c r="X570" s="160" t="s">
        <v>188</v>
      </c>
    </row>
    <row r="571" spans="1:24" ht="41.25">
      <c r="A571" s="155">
        <f>A570+1</f>
        <v>569</v>
      </c>
      <c r="B571" s="160" t="s">
        <v>798</v>
      </c>
      <c r="C571" s="159">
        <v>2019</v>
      </c>
      <c r="D571" s="160" t="s">
        <v>106</v>
      </c>
      <c r="E571" s="160" t="s">
        <v>126</v>
      </c>
      <c r="F571" s="268" t="s">
        <v>836</v>
      </c>
      <c r="G571" s="157" t="s">
        <v>31</v>
      </c>
      <c r="H571" s="156" t="s">
        <v>50</v>
      </c>
      <c r="I571" s="160" t="s">
        <v>71</v>
      </c>
      <c r="J571" s="160" t="s">
        <v>109</v>
      </c>
      <c r="K571" s="240" t="s">
        <v>48</v>
      </c>
      <c r="L571" s="241" t="s">
        <v>34</v>
      </c>
      <c r="M571" s="241" t="s">
        <v>34</v>
      </c>
      <c r="N571" s="241" t="s">
        <v>34</v>
      </c>
      <c r="O571" s="241" t="s">
        <v>34</v>
      </c>
      <c r="P571" s="241" t="s">
        <v>34</v>
      </c>
      <c r="Q571" s="159" t="s">
        <v>48</v>
      </c>
      <c r="R571" s="100" t="s">
        <v>48</v>
      </c>
      <c r="S571" s="158">
        <v>1</v>
      </c>
      <c r="T571" s="103" t="s">
        <v>110</v>
      </c>
      <c r="U571" s="160" t="s">
        <v>111</v>
      </c>
      <c r="V571" s="160" t="s">
        <v>126</v>
      </c>
      <c r="W571" s="157" t="s">
        <v>42</v>
      </c>
      <c r="X571" s="157" t="s">
        <v>50</v>
      </c>
    </row>
    <row r="572" spans="1:24" ht="41.25">
      <c r="A572" s="155">
        <f>A571+1</f>
        <v>570</v>
      </c>
      <c r="B572" s="160" t="s">
        <v>798</v>
      </c>
      <c r="C572" s="159">
        <v>2019</v>
      </c>
      <c r="D572" s="160" t="s">
        <v>106</v>
      </c>
      <c r="E572" s="160" t="s">
        <v>126</v>
      </c>
      <c r="F572" s="268" t="s">
        <v>837</v>
      </c>
      <c r="G572" s="157" t="s">
        <v>31</v>
      </c>
      <c r="H572" s="156" t="s">
        <v>29</v>
      </c>
      <c r="I572" s="160" t="s">
        <v>71</v>
      </c>
      <c r="J572" s="160" t="s">
        <v>109</v>
      </c>
      <c r="K572" s="240" t="s">
        <v>48</v>
      </c>
      <c r="L572" s="241" t="s">
        <v>34</v>
      </c>
      <c r="M572" s="241" t="s">
        <v>34</v>
      </c>
      <c r="N572" s="241" t="s">
        <v>34</v>
      </c>
      <c r="O572" s="241" t="s">
        <v>34</v>
      </c>
      <c r="P572" s="241" t="s">
        <v>34</v>
      </c>
      <c r="Q572" s="159" t="s">
        <v>34</v>
      </c>
      <c r="R572" s="100" t="s">
        <v>34</v>
      </c>
      <c r="S572" s="158">
        <v>1</v>
      </c>
      <c r="T572" s="103" t="s">
        <v>110</v>
      </c>
      <c r="U572" s="160" t="s">
        <v>111</v>
      </c>
      <c r="V572" s="160" t="s">
        <v>126</v>
      </c>
      <c r="W572" s="160" t="s">
        <v>92</v>
      </c>
      <c r="X572" s="160" t="s">
        <v>92</v>
      </c>
    </row>
    <row r="573" spans="1:24" ht="81">
      <c r="A573" s="155">
        <f>A572+1</f>
        <v>571</v>
      </c>
      <c r="B573" s="160" t="s">
        <v>798</v>
      </c>
      <c r="C573" s="159">
        <v>2019</v>
      </c>
      <c r="D573" s="160" t="s">
        <v>106</v>
      </c>
      <c r="E573" s="160" t="s">
        <v>126</v>
      </c>
      <c r="F573" s="268" t="s">
        <v>838</v>
      </c>
      <c r="G573" s="157" t="s">
        <v>82</v>
      </c>
      <c r="H573" s="161" t="s">
        <v>83</v>
      </c>
      <c r="I573" s="160" t="s">
        <v>71</v>
      </c>
      <c r="J573" s="160" t="s">
        <v>109</v>
      </c>
      <c r="K573" s="240" t="s">
        <v>48</v>
      </c>
      <c r="L573" s="241" t="s">
        <v>34</v>
      </c>
      <c r="M573" s="241" t="s">
        <v>34</v>
      </c>
      <c r="N573" s="241" t="s">
        <v>34</v>
      </c>
      <c r="O573" s="241" t="s">
        <v>34</v>
      </c>
      <c r="P573" s="241" t="s">
        <v>34</v>
      </c>
      <c r="Q573" s="159" t="s">
        <v>34</v>
      </c>
      <c r="R573" s="100" t="s">
        <v>34</v>
      </c>
      <c r="S573" s="158">
        <v>1</v>
      </c>
      <c r="T573" s="103" t="s">
        <v>110</v>
      </c>
      <c r="U573" s="160" t="s">
        <v>111</v>
      </c>
      <c r="V573" s="160" t="s">
        <v>126</v>
      </c>
      <c r="W573" s="160" t="s">
        <v>188</v>
      </c>
      <c r="X573" s="160" t="s">
        <v>188</v>
      </c>
    </row>
    <row r="574" spans="1:24" ht="41.25">
      <c r="A574" s="155">
        <f>A573+1</f>
        <v>572</v>
      </c>
      <c r="B574" s="160" t="s">
        <v>798</v>
      </c>
      <c r="C574" s="159">
        <v>2019</v>
      </c>
      <c r="D574" s="160" t="s">
        <v>106</v>
      </c>
      <c r="E574" s="160" t="s">
        <v>126</v>
      </c>
      <c r="F574" s="268" t="s">
        <v>839</v>
      </c>
      <c r="G574" s="157" t="s">
        <v>119</v>
      </c>
      <c r="H574" s="156" t="s">
        <v>120</v>
      </c>
      <c r="I574" s="160" t="s">
        <v>71</v>
      </c>
      <c r="J574" s="160" t="s">
        <v>109</v>
      </c>
      <c r="K574" s="240" t="s">
        <v>48</v>
      </c>
      <c r="L574" s="241" t="s">
        <v>34</v>
      </c>
      <c r="M574" s="241" t="s">
        <v>34</v>
      </c>
      <c r="N574" s="241" t="s">
        <v>34</v>
      </c>
      <c r="O574" s="241" t="s">
        <v>34</v>
      </c>
      <c r="P574" s="241" t="s">
        <v>34</v>
      </c>
      <c r="Q574" s="159" t="s">
        <v>34</v>
      </c>
      <c r="R574" s="100" t="s">
        <v>34</v>
      </c>
      <c r="S574" s="158">
        <v>1</v>
      </c>
      <c r="T574" s="103" t="s">
        <v>110</v>
      </c>
      <c r="U574" s="160" t="s">
        <v>111</v>
      </c>
      <c r="V574" s="160" t="s">
        <v>126</v>
      </c>
      <c r="W574" s="157" t="s">
        <v>42</v>
      </c>
      <c r="X574" s="157" t="s">
        <v>42</v>
      </c>
    </row>
    <row r="575" spans="1:24" ht="41.25">
      <c r="A575" s="155">
        <f>A574+1</f>
        <v>573</v>
      </c>
      <c r="B575" s="160" t="s">
        <v>798</v>
      </c>
      <c r="C575" s="159">
        <v>2019</v>
      </c>
      <c r="D575" s="160" t="s">
        <v>106</v>
      </c>
      <c r="E575" s="160" t="s">
        <v>126</v>
      </c>
      <c r="F575" s="268" t="s">
        <v>840</v>
      </c>
      <c r="G575" s="157" t="s">
        <v>31</v>
      </c>
      <c r="H575" s="161" t="s">
        <v>39</v>
      </c>
      <c r="I575" s="160" t="s">
        <v>71</v>
      </c>
      <c r="J575" s="160" t="s">
        <v>109</v>
      </c>
      <c r="K575" s="240" t="s">
        <v>48</v>
      </c>
      <c r="L575" s="241" t="s">
        <v>34</v>
      </c>
      <c r="M575" s="241" t="s">
        <v>34</v>
      </c>
      <c r="N575" s="241" t="s">
        <v>34</v>
      </c>
      <c r="O575" s="241" t="s">
        <v>34</v>
      </c>
      <c r="P575" s="241" t="s">
        <v>34</v>
      </c>
      <c r="Q575" s="159" t="s">
        <v>34</v>
      </c>
      <c r="R575" s="100" t="s">
        <v>34</v>
      </c>
      <c r="S575" s="158">
        <v>1</v>
      </c>
      <c r="T575" s="103" t="s">
        <v>110</v>
      </c>
      <c r="U575" s="160" t="s">
        <v>111</v>
      </c>
      <c r="V575" s="160" t="s">
        <v>126</v>
      </c>
      <c r="W575" s="160" t="s">
        <v>92</v>
      </c>
      <c r="X575" s="160" t="s">
        <v>92</v>
      </c>
    </row>
    <row r="576" spans="1:24" ht="41.25">
      <c r="A576" s="155">
        <f>A575+1</f>
        <v>574</v>
      </c>
      <c r="B576" s="160" t="s">
        <v>798</v>
      </c>
      <c r="C576" s="159">
        <v>2019</v>
      </c>
      <c r="D576" s="160" t="s">
        <v>106</v>
      </c>
      <c r="E576" s="160" t="s">
        <v>126</v>
      </c>
      <c r="F576" s="268" t="s">
        <v>841</v>
      </c>
      <c r="G576" s="157" t="s">
        <v>31</v>
      </c>
      <c r="H576" s="156" t="s">
        <v>42</v>
      </c>
      <c r="I576" s="160" t="s">
        <v>71</v>
      </c>
      <c r="J576" s="160" t="s">
        <v>109</v>
      </c>
      <c r="K576" s="240" t="s">
        <v>34</v>
      </c>
      <c r="L576" s="241" t="s">
        <v>34</v>
      </c>
      <c r="M576" s="241" t="s">
        <v>34</v>
      </c>
      <c r="N576" s="241" t="s">
        <v>34</v>
      </c>
      <c r="O576" s="241" t="s">
        <v>34</v>
      </c>
      <c r="P576" s="241" t="s">
        <v>34</v>
      </c>
      <c r="Q576" s="159" t="s">
        <v>34</v>
      </c>
      <c r="R576" s="100" t="s">
        <v>34</v>
      </c>
      <c r="S576" s="158">
        <v>1</v>
      </c>
      <c r="T576" s="103" t="s">
        <v>110</v>
      </c>
      <c r="U576" s="160" t="s">
        <v>111</v>
      </c>
      <c r="V576" s="160" t="s">
        <v>126</v>
      </c>
      <c r="W576" s="157" t="s">
        <v>42</v>
      </c>
      <c r="X576" s="157" t="s">
        <v>42</v>
      </c>
    </row>
    <row r="577" spans="1:24" ht="41.25">
      <c r="A577" s="155">
        <f>A576+1</f>
        <v>575</v>
      </c>
      <c r="B577" s="160" t="s">
        <v>798</v>
      </c>
      <c r="C577" s="159">
        <v>2019</v>
      </c>
      <c r="D577" s="160" t="s">
        <v>106</v>
      </c>
      <c r="E577" s="160" t="s">
        <v>129</v>
      </c>
      <c r="F577" s="268" t="s">
        <v>842</v>
      </c>
      <c r="G577" s="157" t="s">
        <v>119</v>
      </c>
      <c r="H577" s="156" t="s">
        <v>120</v>
      </c>
      <c r="I577" s="160" t="s">
        <v>71</v>
      </c>
      <c r="J577" s="160" t="s">
        <v>72</v>
      </c>
      <c r="K577" s="240" t="s">
        <v>48</v>
      </c>
      <c r="L577" s="241" t="s">
        <v>34</v>
      </c>
      <c r="M577" s="241" t="s">
        <v>34</v>
      </c>
      <c r="N577" s="241" t="s">
        <v>34</v>
      </c>
      <c r="O577" s="241" t="s">
        <v>34</v>
      </c>
      <c r="P577" s="241" t="s">
        <v>34</v>
      </c>
      <c r="Q577" s="159" t="s">
        <v>34</v>
      </c>
      <c r="R577" s="100" t="s">
        <v>34</v>
      </c>
      <c r="S577" s="158">
        <v>1</v>
      </c>
      <c r="T577" s="103" t="s">
        <v>110</v>
      </c>
      <c r="U577" s="160" t="s">
        <v>111</v>
      </c>
      <c r="V577" s="160" t="s">
        <v>379</v>
      </c>
      <c r="W577" s="157" t="s">
        <v>42</v>
      </c>
      <c r="X577" s="157" t="s">
        <v>42</v>
      </c>
    </row>
    <row r="578" spans="1:24" ht="81">
      <c r="A578" s="155">
        <f>A577+1</f>
        <v>576</v>
      </c>
      <c r="B578" s="160" t="s">
        <v>798</v>
      </c>
      <c r="C578" s="159">
        <v>2019</v>
      </c>
      <c r="D578" s="160" t="s">
        <v>106</v>
      </c>
      <c r="E578" s="160" t="s">
        <v>129</v>
      </c>
      <c r="F578" s="268" t="s">
        <v>843</v>
      </c>
      <c r="G578" s="157" t="s">
        <v>82</v>
      </c>
      <c r="H578" s="161" t="s">
        <v>83</v>
      </c>
      <c r="I578" s="160" t="s">
        <v>71</v>
      </c>
      <c r="J578" s="160" t="s">
        <v>72</v>
      </c>
      <c r="K578" s="240" t="s">
        <v>34</v>
      </c>
      <c r="L578" s="241" t="s">
        <v>34</v>
      </c>
      <c r="M578" s="241" t="s">
        <v>34</v>
      </c>
      <c r="N578" s="241" t="s">
        <v>34</v>
      </c>
      <c r="O578" s="241" t="s">
        <v>34</v>
      </c>
      <c r="P578" s="241" t="s">
        <v>34</v>
      </c>
      <c r="Q578" s="159" t="s">
        <v>34</v>
      </c>
      <c r="R578" s="100" t="s">
        <v>34</v>
      </c>
      <c r="S578" s="158">
        <v>1</v>
      </c>
      <c r="T578" s="103" t="s">
        <v>110</v>
      </c>
      <c r="U578" s="160" t="s">
        <v>111</v>
      </c>
      <c r="V578" s="160" t="s">
        <v>379</v>
      </c>
      <c r="W578" s="160" t="s">
        <v>101</v>
      </c>
      <c r="X578" s="160" t="s">
        <v>101</v>
      </c>
    </row>
    <row r="579" spans="1:24" ht="41.25">
      <c r="A579" s="155">
        <f>A578+1</f>
        <v>577</v>
      </c>
      <c r="B579" s="160" t="s">
        <v>798</v>
      </c>
      <c r="C579" s="159">
        <v>2019</v>
      </c>
      <c r="D579" s="160" t="s">
        <v>106</v>
      </c>
      <c r="E579" s="160" t="s">
        <v>129</v>
      </c>
      <c r="F579" s="268" t="s">
        <v>844</v>
      </c>
      <c r="G579" s="157" t="s">
        <v>31</v>
      </c>
      <c r="H579" s="156" t="s">
        <v>42</v>
      </c>
      <c r="I579" s="160" t="s">
        <v>71</v>
      </c>
      <c r="J579" s="160" t="s">
        <v>72</v>
      </c>
      <c r="K579" s="240" t="s">
        <v>48</v>
      </c>
      <c r="L579" s="241" t="s">
        <v>34</v>
      </c>
      <c r="M579" s="241" t="s">
        <v>34</v>
      </c>
      <c r="N579" s="241" t="s">
        <v>34</v>
      </c>
      <c r="O579" s="241" t="s">
        <v>34</v>
      </c>
      <c r="P579" s="241" t="s">
        <v>34</v>
      </c>
      <c r="Q579" s="159" t="s">
        <v>34</v>
      </c>
      <c r="R579" s="100" t="s">
        <v>34</v>
      </c>
      <c r="S579" s="158">
        <v>1</v>
      </c>
      <c r="T579" s="103" t="s">
        <v>110</v>
      </c>
      <c r="U579" s="160" t="s">
        <v>111</v>
      </c>
      <c r="V579" s="160" t="s">
        <v>379</v>
      </c>
      <c r="W579" s="157" t="s">
        <v>42</v>
      </c>
      <c r="X579" s="157" t="s">
        <v>42</v>
      </c>
    </row>
    <row r="580" spans="1:24" ht="41.25">
      <c r="A580" s="155">
        <f>A579+1</f>
        <v>578</v>
      </c>
      <c r="B580" s="160" t="s">
        <v>798</v>
      </c>
      <c r="C580" s="159">
        <v>2019</v>
      </c>
      <c r="D580" s="160" t="s">
        <v>106</v>
      </c>
      <c r="E580" s="160" t="s">
        <v>129</v>
      </c>
      <c r="F580" s="268" t="s">
        <v>845</v>
      </c>
      <c r="G580" s="157" t="s">
        <v>31</v>
      </c>
      <c r="H580" s="156" t="s">
        <v>46</v>
      </c>
      <c r="I580" s="157" t="s">
        <v>71</v>
      </c>
      <c r="J580" s="160" t="s">
        <v>72</v>
      </c>
      <c r="K580" s="240" t="s">
        <v>48</v>
      </c>
      <c r="L580" s="241" t="s">
        <v>34</v>
      </c>
      <c r="M580" s="241" t="s">
        <v>34</v>
      </c>
      <c r="N580" s="241" t="s">
        <v>34</v>
      </c>
      <c r="O580" s="241" t="s">
        <v>34</v>
      </c>
      <c r="P580" s="241" t="s">
        <v>34</v>
      </c>
      <c r="Q580" s="159" t="s">
        <v>34</v>
      </c>
      <c r="R580" s="100" t="s">
        <v>34</v>
      </c>
      <c r="S580" s="158">
        <v>1</v>
      </c>
      <c r="T580" s="103" t="s">
        <v>110</v>
      </c>
      <c r="U580" s="160" t="s">
        <v>111</v>
      </c>
      <c r="V580" s="160" t="s">
        <v>379</v>
      </c>
      <c r="W580" s="160" t="s">
        <v>52</v>
      </c>
      <c r="X580" s="160" t="s">
        <v>52</v>
      </c>
    </row>
    <row r="581" spans="1:24" ht="41.25">
      <c r="A581" s="155">
        <f>A580+1</f>
        <v>579</v>
      </c>
      <c r="B581" s="160" t="s">
        <v>798</v>
      </c>
      <c r="C581" s="159">
        <v>2019</v>
      </c>
      <c r="D581" s="160" t="s">
        <v>106</v>
      </c>
      <c r="E581" s="160" t="s">
        <v>129</v>
      </c>
      <c r="F581" s="268" t="s">
        <v>846</v>
      </c>
      <c r="G581" s="157" t="s">
        <v>31</v>
      </c>
      <c r="H581" s="161" t="s">
        <v>39</v>
      </c>
      <c r="I581" s="160" t="s">
        <v>71</v>
      </c>
      <c r="J581" s="160" t="s">
        <v>72</v>
      </c>
      <c r="K581" s="240" t="s">
        <v>48</v>
      </c>
      <c r="L581" s="241" t="s">
        <v>34</v>
      </c>
      <c r="M581" s="241" t="s">
        <v>34</v>
      </c>
      <c r="N581" s="241" t="s">
        <v>34</v>
      </c>
      <c r="O581" s="241" t="s">
        <v>34</v>
      </c>
      <c r="P581" s="241" t="s">
        <v>34</v>
      </c>
      <c r="Q581" s="159" t="s">
        <v>34</v>
      </c>
      <c r="R581" s="100" t="s">
        <v>34</v>
      </c>
      <c r="S581" s="158">
        <v>1</v>
      </c>
      <c r="T581" s="103" t="s">
        <v>110</v>
      </c>
      <c r="U581" s="160" t="s">
        <v>111</v>
      </c>
      <c r="V581" s="160" t="s">
        <v>379</v>
      </c>
      <c r="W581" s="160" t="s">
        <v>92</v>
      </c>
      <c r="X581" s="160" t="s">
        <v>92</v>
      </c>
    </row>
    <row r="582" spans="1:24" ht="81">
      <c r="A582" s="155">
        <f>A581+1</f>
        <v>580</v>
      </c>
      <c r="B582" s="160" t="s">
        <v>798</v>
      </c>
      <c r="C582" s="159">
        <v>2019</v>
      </c>
      <c r="D582" s="160" t="s">
        <v>139</v>
      </c>
      <c r="E582" s="160" t="s">
        <v>140</v>
      </c>
      <c r="F582" s="268" t="s">
        <v>847</v>
      </c>
      <c r="G582" s="157" t="s">
        <v>82</v>
      </c>
      <c r="H582" s="161" t="s">
        <v>83</v>
      </c>
      <c r="I582" s="160" t="s">
        <v>71</v>
      </c>
      <c r="J582" s="160" t="s">
        <v>142</v>
      </c>
      <c r="K582" s="240" t="s">
        <v>34</v>
      </c>
      <c r="L582" s="241" t="s">
        <v>34</v>
      </c>
      <c r="M582" s="241" t="s">
        <v>48</v>
      </c>
      <c r="N582" s="241" t="s">
        <v>34</v>
      </c>
      <c r="O582" s="241" t="s">
        <v>34</v>
      </c>
      <c r="P582" s="241" t="s">
        <v>34</v>
      </c>
      <c r="Q582" s="159" t="s">
        <v>34</v>
      </c>
      <c r="R582" s="100" t="s">
        <v>34</v>
      </c>
      <c r="S582" s="158">
        <v>1</v>
      </c>
      <c r="T582" s="103" t="s">
        <v>143</v>
      </c>
      <c r="U582" s="160" t="s">
        <v>139</v>
      </c>
      <c r="V582" s="160" t="s">
        <v>144</v>
      </c>
      <c r="W582" s="160" t="s">
        <v>92</v>
      </c>
      <c r="X582" s="160" t="s">
        <v>92</v>
      </c>
    </row>
    <row r="583" spans="1:24" ht="81">
      <c r="A583" s="155">
        <f>A582+1</f>
        <v>581</v>
      </c>
      <c r="B583" s="160" t="s">
        <v>798</v>
      </c>
      <c r="C583" s="159">
        <v>2019</v>
      </c>
      <c r="D583" s="160" t="s">
        <v>139</v>
      </c>
      <c r="E583" s="160" t="s">
        <v>140</v>
      </c>
      <c r="F583" s="268" t="s">
        <v>848</v>
      </c>
      <c r="G583" s="157" t="s">
        <v>82</v>
      </c>
      <c r="H583" s="161" t="s">
        <v>83</v>
      </c>
      <c r="I583" s="160" t="s">
        <v>71</v>
      </c>
      <c r="J583" s="160" t="s">
        <v>142</v>
      </c>
      <c r="K583" s="240" t="s">
        <v>34</v>
      </c>
      <c r="L583" s="241" t="s">
        <v>34</v>
      </c>
      <c r="M583" s="241" t="s">
        <v>34</v>
      </c>
      <c r="N583" s="241" t="s">
        <v>34</v>
      </c>
      <c r="O583" s="241" t="s">
        <v>34</v>
      </c>
      <c r="P583" s="241" t="s">
        <v>34</v>
      </c>
      <c r="Q583" s="159" t="s">
        <v>34</v>
      </c>
      <c r="R583" s="100" t="s">
        <v>34</v>
      </c>
      <c r="S583" s="158">
        <v>1</v>
      </c>
      <c r="T583" s="103" t="s">
        <v>143</v>
      </c>
      <c r="U583" s="160" t="s">
        <v>139</v>
      </c>
      <c r="V583" s="160" t="s">
        <v>849</v>
      </c>
      <c r="W583" s="160" t="s">
        <v>101</v>
      </c>
      <c r="X583" s="160" t="s">
        <v>101</v>
      </c>
    </row>
    <row r="584" spans="1:24" ht="41.25">
      <c r="A584" s="155">
        <f>A583+1</f>
        <v>582</v>
      </c>
      <c r="B584" s="160" t="s">
        <v>798</v>
      </c>
      <c r="C584" s="159">
        <v>2019</v>
      </c>
      <c r="D584" s="160" t="s">
        <v>139</v>
      </c>
      <c r="E584" s="160" t="s">
        <v>140</v>
      </c>
      <c r="F584" s="268" t="s">
        <v>850</v>
      </c>
      <c r="G584" s="157" t="s">
        <v>31</v>
      </c>
      <c r="H584" s="161" t="s">
        <v>29</v>
      </c>
      <c r="I584" s="160" t="s">
        <v>71</v>
      </c>
      <c r="J584" s="160" t="s">
        <v>142</v>
      </c>
      <c r="K584" s="240" t="s">
        <v>34</v>
      </c>
      <c r="L584" s="241" t="s">
        <v>34</v>
      </c>
      <c r="M584" s="241" t="s">
        <v>34</v>
      </c>
      <c r="N584" s="241" t="s">
        <v>34</v>
      </c>
      <c r="O584" s="241" t="s">
        <v>34</v>
      </c>
      <c r="P584" s="241" t="s">
        <v>34</v>
      </c>
      <c r="Q584" s="159" t="s">
        <v>34</v>
      </c>
      <c r="R584" s="100" t="s">
        <v>34</v>
      </c>
      <c r="S584" s="158">
        <v>1</v>
      </c>
      <c r="T584" s="103" t="s">
        <v>143</v>
      </c>
      <c r="U584" s="160" t="s">
        <v>139</v>
      </c>
      <c r="V584" s="160" t="s">
        <v>849</v>
      </c>
      <c r="W584" s="160" t="s">
        <v>92</v>
      </c>
      <c r="X584" s="160" t="s">
        <v>92</v>
      </c>
    </row>
    <row r="585" spans="1:24" ht="41.25">
      <c r="A585" s="155">
        <f>A584+1</f>
        <v>583</v>
      </c>
      <c r="B585" s="160" t="s">
        <v>798</v>
      </c>
      <c r="C585" s="159">
        <v>2019</v>
      </c>
      <c r="D585" s="160" t="s">
        <v>139</v>
      </c>
      <c r="E585" s="160" t="s">
        <v>140</v>
      </c>
      <c r="F585" s="268" t="s">
        <v>851</v>
      </c>
      <c r="G585" s="157" t="s">
        <v>31</v>
      </c>
      <c r="H585" s="156" t="s">
        <v>46</v>
      </c>
      <c r="I585" s="160" t="s">
        <v>71</v>
      </c>
      <c r="J585" s="160" t="s">
        <v>142</v>
      </c>
      <c r="K585" s="240" t="s">
        <v>34</v>
      </c>
      <c r="L585" s="241" t="s">
        <v>34</v>
      </c>
      <c r="M585" s="241" t="s">
        <v>34</v>
      </c>
      <c r="N585" s="241" t="s">
        <v>34</v>
      </c>
      <c r="O585" s="241" t="s">
        <v>34</v>
      </c>
      <c r="P585" s="241" t="s">
        <v>34</v>
      </c>
      <c r="Q585" s="159" t="s">
        <v>34</v>
      </c>
      <c r="R585" s="100" t="s">
        <v>34</v>
      </c>
      <c r="S585" s="158">
        <v>1</v>
      </c>
      <c r="T585" s="103" t="s">
        <v>143</v>
      </c>
      <c r="U585" s="160" t="s">
        <v>139</v>
      </c>
      <c r="V585" s="160" t="s">
        <v>849</v>
      </c>
      <c r="W585" s="160" t="s">
        <v>52</v>
      </c>
      <c r="X585" s="160" t="s">
        <v>52</v>
      </c>
    </row>
    <row r="586" spans="1:24" ht="30.75">
      <c r="A586" s="155">
        <f>A585+1</f>
        <v>584</v>
      </c>
      <c r="B586" s="160" t="s">
        <v>798</v>
      </c>
      <c r="C586" s="159">
        <v>2019</v>
      </c>
      <c r="D586" s="160" t="s">
        <v>162</v>
      </c>
      <c r="E586" s="160" t="s">
        <v>162</v>
      </c>
      <c r="F586" s="268" t="s">
        <v>852</v>
      </c>
      <c r="G586" s="157" t="s">
        <v>31</v>
      </c>
      <c r="H586" s="156" t="s">
        <v>50</v>
      </c>
      <c r="I586" s="160" t="s">
        <v>164</v>
      </c>
      <c r="J586" s="157" t="s">
        <v>15</v>
      </c>
      <c r="K586" s="238" t="s">
        <v>34</v>
      </c>
      <c r="L586" s="239" t="s">
        <v>34</v>
      </c>
      <c r="M586" s="239" t="s">
        <v>48</v>
      </c>
      <c r="N586" s="239" t="s">
        <v>48</v>
      </c>
      <c r="O586" s="239" t="s">
        <v>34</v>
      </c>
      <c r="P586" s="239" t="s">
        <v>34</v>
      </c>
      <c r="Q586" s="159" t="s">
        <v>48</v>
      </c>
      <c r="R586" s="100" t="s">
        <v>48</v>
      </c>
      <c r="S586" s="163">
        <v>1</v>
      </c>
      <c r="T586" s="103" t="s">
        <v>165</v>
      </c>
      <c r="U586" s="160" t="s">
        <v>166</v>
      </c>
      <c r="V586" s="160" t="s">
        <v>332</v>
      </c>
      <c r="W586" s="157" t="s">
        <v>42</v>
      </c>
      <c r="X586" s="157" t="s">
        <v>50</v>
      </c>
    </row>
    <row r="587" spans="1:24" ht="81">
      <c r="A587" s="155">
        <f>A586+1</f>
        <v>585</v>
      </c>
      <c r="B587" s="160" t="s">
        <v>798</v>
      </c>
      <c r="C587" s="159">
        <v>2019</v>
      </c>
      <c r="D587" s="160" t="s">
        <v>162</v>
      </c>
      <c r="E587" s="160" t="s">
        <v>162</v>
      </c>
      <c r="F587" s="268" t="s">
        <v>853</v>
      </c>
      <c r="G587" s="157" t="s">
        <v>82</v>
      </c>
      <c r="H587" s="161" t="s">
        <v>83</v>
      </c>
      <c r="I587" s="160" t="s">
        <v>164</v>
      </c>
      <c r="J587" s="160" t="s">
        <v>15</v>
      </c>
      <c r="K587" s="240" t="s">
        <v>34</v>
      </c>
      <c r="L587" s="241" t="s">
        <v>34</v>
      </c>
      <c r="M587" s="241" t="s">
        <v>48</v>
      </c>
      <c r="N587" s="241" t="s">
        <v>34</v>
      </c>
      <c r="O587" s="241" t="s">
        <v>34</v>
      </c>
      <c r="P587" s="241" t="s">
        <v>34</v>
      </c>
      <c r="Q587" s="159" t="s">
        <v>34</v>
      </c>
      <c r="R587" s="100" t="s">
        <v>34</v>
      </c>
      <c r="S587" s="163">
        <v>1</v>
      </c>
      <c r="T587" s="103" t="s">
        <v>165</v>
      </c>
      <c r="U587" s="160" t="s">
        <v>166</v>
      </c>
      <c r="V587" s="160" t="s">
        <v>332</v>
      </c>
      <c r="W587" s="160" t="s">
        <v>188</v>
      </c>
      <c r="X587" s="160" t="s">
        <v>188</v>
      </c>
    </row>
    <row r="588" spans="1:24" ht="81">
      <c r="A588" s="155">
        <f>A587+1</f>
        <v>586</v>
      </c>
      <c r="B588" s="160" t="s">
        <v>798</v>
      </c>
      <c r="C588" s="159">
        <v>2019</v>
      </c>
      <c r="D588" s="160" t="s">
        <v>162</v>
      </c>
      <c r="E588" s="160" t="s">
        <v>162</v>
      </c>
      <c r="F588" s="268" t="s">
        <v>854</v>
      </c>
      <c r="G588" s="157" t="s">
        <v>82</v>
      </c>
      <c r="H588" s="161" t="s">
        <v>83</v>
      </c>
      <c r="I588" s="160" t="s">
        <v>164</v>
      </c>
      <c r="J588" s="160" t="s">
        <v>15</v>
      </c>
      <c r="K588" s="240" t="s">
        <v>34</v>
      </c>
      <c r="L588" s="241" t="s">
        <v>34</v>
      </c>
      <c r="M588" s="241" t="s">
        <v>48</v>
      </c>
      <c r="N588" s="241" t="s">
        <v>34</v>
      </c>
      <c r="O588" s="241" t="s">
        <v>34</v>
      </c>
      <c r="P588" s="241" t="s">
        <v>34</v>
      </c>
      <c r="Q588" s="159" t="s">
        <v>34</v>
      </c>
      <c r="R588" s="100" t="s">
        <v>34</v>
      </c>
      <c r="S588" s="163">
        <v>1</v>
      </c>
      <c r="T588" s="103" t="s">
        <v>165</v>
      </c>
      <c r="U588" s="160" t="s">
        <v>166</v>
      </c>
      <c r="V588" s="160" t="s">
        <v>332</v>
      </c>
      <c r="W588" s="160" t="s">
        <v>101</v>
      </c>
      <c r="X588" s="160" t="s">
        <v>101</v>
      </c>
    </row>
    <row r="589" spans="1:24" ht="20.25">
      <c r="A589" s="155">
        <f>A588+1</f>
        <v>587</v>
      </c>
      <c r="B589" s="160" t="s">
        <v>798</v>
      </c>
      <c r="C589" s="159">
        <v>2019</v>
      </c>
      <c r="D589" s="160" t="s">
        <v>162</v>
      </c>
      <c r="E589" s="160" t="s">
        <v>162</v>
      </c>
      <c r="F589" s="268" t="s">
        <v>855</v>
      </c>
      <c r="G589" s="157" t="s">
        <v>31</v>
      </c>
      <c r="H589" s="156" t="s">
        <v>46</v>
      </c>
      <c r="I589" s="160" t="s">
        <v>164</v>
      </c>
      <c r="J589" s="157" t="s">
        <v>15</v>
      </c>
      <c r="K589" s="238" t="s">
        <v>34</v>
      </c>
      <c r="L589" s="239" t="s">
        <v>34</v>
      </c>
      <c r="M589" s="239" t="s">
        <v>48</v>
      </c>
      <c r="N589" s="239" t="s">
        <v>34</v>
      </c>
      <c r="O589" s="239" t="s">
        <v>34</v>
      </c>
      <c r="P589" s="239" t="s">
        <v>34</v>
      </c>
      <c r="Q589" s="159" t="s">
        <v>34</v>
      </c>
      <c r="R589" s="100" t="s">
        <v>34</v>
      </c>
      <c r="S589" s="163">
        <v>1</v>
      </c>
      <c r="T589" s="103" t="s">
        <v>165</v>
      </c>
      <c r="U589" s="160" t="s">
        <v>166</v>
      </c>
      <c r="V589" s="160" t="s">
        <v>332</v>
      </c>
      <c r="W589" s="160" t="s">
        <v>52</v>
      </c>
      <c r="X589" s="160" t="s">
        <v>52</v>
      </c>
    </row>
    <row r="590" spans="1:24" ht="30.75">
      <c r="A590" s="155">
        <f>A589+1</f>
        <v>588</v>
      </c>
      <c r="B590" s="160" t="s">
        <v>798</v>
      </c>
      <c r="C590" s="159">
        <v>2019</v>
      </c>
      <c r="D590" s="160" t="s">
        <v>173</v>
      </c>
      <c r="E590" s="160" t="s">
        <v>174</v>
      </c>
      <c r="F590" s="268" t="s">
        <v>856</v>
      </c>
      <c r="G590" s="157" t="s">
        <v>31</v>
      </c>
      <c r="H590" s="156" t="s">
        <v>50</v>
      </c>
      <c r="I590" s="160" t="s">
        <v>173</v>
      </c>
      <c r="J590" s="160" t="s">
        <v>174</v>
      </c>
      <c r="K590" s="240" t="s">
        <v>34</v>
      </c>
      <c r="L590" s="241" t="s">
        <v>34</v>
      </c>
      <c r="M590" s="241" t="s">
        <v>34</v>
      </c>
      <c r="N590" s="241" t="s">
        <v>34</v>
      </c>
      <c r="O590" s="241" t="s">
        <v>34</v>
      </c>
      <c r="P590" s="241" t="s">
        <v>34</v>
      </c>
      <c r="Q590" s="159" t="s">
        <v>48</v>
      </c>
      <c r="R590" s="100" t="s">
        <v>48</v>
      </c>
      <c r="S590" s="163">
        <v>1</v>
      </c>
      <c r="T590" s="103" t="s">
        <v>176</v>
      </c>
      <c r="U590" s="160" t="s">
        <v>166</v>
      </c>
      <c r="V590" s="160" t="s">
        <v>407</v>
      </c>
      <c r="W590" s="160" t="s">
        <v>92</v>
      </c>
      <c r="X590" s="157" t="s">
        <v>50</v>
      </c>
    </row>
    <row r="591" spans="1:24" ht="30.75">
      <c r="A591" s="155">
        <f>A590+1</f>
        <v>589</v>
      </c>
      <c r="B591" s="160" t="s">
        <v>798</v>
      </c>
      <c r="C591" s="159">
        <v>2019</v>
      </c>
      <c r="D591" s="160" t="s">
        <v>173</v>
      </c>
      <c r="E591" s="160" t="s">
        <v>495</v>
      </c>
      <c r="F591" s="268" t="s">
        <v>857</v>
      </c>
      <c r="G591" s="157" t="s">
        <v>31</v>
      </c>
      <c r="H591" s="156" t="s">
        <v>50</v>
      </c>
      <c r="I591" s="160" t="s">
        <v>173</v>
      </c>
      <c r="J591" s="160" t="s">
        <v>191</v>
      </c>
      <c r="K591" s="240" t="s">
        <v>34</v>
      </c>
      <c r="L591" s="241" t="s">
        <v>34</v>
      </c>
      <c r="M591" s="241" t="s">
        <v>34</v>
      </c>
      <c r="N591" s="241" t="s">
        <v>34</v>
      </c>
      <c r="O591" s="241" t="s">
        <v>34</v>
      </c>
      <c r="P591" s="241" t="s">
        <v>34</v>
      </c>
      <c r="Q591" s="159" t="s">
        <v>48</v>
      </c>
      <c r="R591" s="100" t="s">
        <v>48</v>
      </c>
      <c r="S591" s="163">
        <v>1</v>
      </c>
      <c r="T591" s="103" t="s">
        <v>176</v>
      </c>
      <c r="U591" s="160" t="s">
        <v>166</v>
      </c>
      <c r="V591" s="160" t="s">
        <v>495</v>
      </c>
      <c r="W591" s="157" t="s">
        <v>42</v>
      </c>
      <c r="X591" s="157" t="s">
        <v>50</v>
      </c>
    </row>
    <row r="592" spans="1:24" ht="30.75">
      <c r="A592" s="155">
        <f>A591+1</f>
        <v>590</v>
      </c>
      <c r="B592" s="160" t="s">
        <v>798</v>
      </c>
      <c r="C592" s="159">
        <v>2019</v>
      </c>
      <c r="D592" s="160" t="s">
        <v>173</v>
      </c>
      <c r="E592" s="160" t="s">
        <v>495</v>
      </c>
      <c r="F592" s="268" t="s">
        <v>858</v>
      </c>
      <c r="G592" s="157" t="s">
        <v>31</v>
      </c>
      <c r="H592" s="156" t="s">
        <v>42</v>
      </c>
      <c r="I592" s="160" t="s">
        <v>173</v>
      </c>
      <c r="J592" s="160" t="s">
        <v>191</v>
      </c>
      <c r="K592" s="240" t="s">
        <v>34</v>
      </c>
      <c r="L592" s="241" t="s">
        <v>34</v>
      </c>
      <c r="M592" s="241" t="s">
        <v>34</v>
      </c>
      <c r="N592" s="241" t="s">
        <v>34</v>
      </c>
      <c r="O592" s="241" t="s">
        <v>34</v>
      </c>
      <c r="P592" s="241" t="s">
        <v>34</v>
      </c>
      <c r="Q592" s="159" t="s">
        <v>34</v>
      </c>
      <c r="R592" s="100" t="s">
        <v>34</v>
      </c>
      <c r="S592" s="163">
        <v>1</v>
      </c>
      <c r="T592" s="103" t="s">
        <v>176</v>
      </c>
      <c r="U592" s="160" t="s">
        <v>166</v>
      </c>
      <c r="V592" s="160" t="s">
        <v>495</v>
      </c>
      <c r="W592" s="157" t="s">
        <v>42</v>
      </c>
      <c r="X592" s="157" t="s">
        <v>42</v>
      </c>
    </row>
    <row r="593" spans="1:24" ht="30.75">
      <c r="A593" s="155">
        <f>A592+1</f>
        <v>591</v>
      </c>
      <c r="B593" s="160" t="s">
        <v>798</v>
      </c>
      <c r="C593" s="159">
        <v>2019</v>
      </c>
      <c r="D593" s="160" t="s">
        <v>173</v>
      </c>
      <c r="E593" s="160" t="s">
        <v>495</v>
      </c>
      <c r="F593" s="268" t="s">
        <v>859</v>
      </c>
      <c r="G593" s="157" t="s">
        <v>119</v>
      </c>
      <c r="H593" s="156" t="s">
        <v>120</v>
      </c>
      <c r="I593" s="160" t="s">
        <v>173</v>
      </c>
      <c r="J593" s="160" t="s">
        <v>191</v>
      </c>
      <c r="K593" s="240" t="s">
        <v>34</v>
      </c>
      <c r="L593" s="241" t="s">
        <v>34</v>
      </c>
      <c r="M593" s="241" t="s">
        <v>34</v>
      </c>
      <c r="N593" s="241" t="s">
        <v>34</v>
      </c>
      <c r="O593" s="241" t="s">
        <v>34</v>
      </c>
      <c r="P593" s="241" t="s">
        <v>34</v>
      </c>
      <c r="Q593" s="159" t="s">
        <v>34</v>
      </c>
      <c r="R593" s="100" t="s">
        <v>34</v>
      </c>
      <c r="S593" s="163">
        <v>1</v>
      </c>
      <c r="T593" s="103" t="s">
        <v>176</v>
      </c>
      <c r="U593" s="160" t="s">
        <v>166</v>
      </c>
      <c r="V593" s="160" t="s">
        <v>495</v>
      </c>
      <c r="W593" s="157" t="s">
        <v>42</v>
      </c>
      <c r="X593" s="157" t="s">
        <v>42</v>
      </c>
    </row>
    <row r="594" spans="1:24" ht="81">
      <c r="A594" s="155">
        <f>A593+1</f>
        <v>592</v>
      </c>
      <c r="B594" s="160" t="s">
        <v>798</v>
      </c>
      <c r="C594" s="159">
        <v>2019</v>
      </c>
      <c r="D594" s="160" t="s">
        <v>173</v>
      </c>
      <c r="E594" s="160" t="s">
        <v>495</v>
      </c>
      <c r="F594" s="268" t="s">
        <v>860</v>
      </c>
      <c r="G594" s="157" t="s">
        <v>82</v>
      </c>
      <c r="H594" s="161" t="s">
        <v>83</v>
      </c>
      <c r="I594" s="160" t="s">
        <v>173</v>
      </c>
      <c r="J594" s="160" t="s">
        <v>191</v>
      </c>
      <c r="K594" s="240" t="s">
        <v>34</v>
      </c>
      <c r="L594" s="241" t="s">
        <v>34</v>
      </c>
      <c r="M594" s="241" t="s">
        <v>34</v>
      </c>
      <c r="N594" s="241" t="s">
        <v>34</v>
      </c>
      <c r="O594" s="241" t="s">
        <v>48</v>
      </c>
      <c r="P594" s="241" t="s">
        <v>34</v>
      </c>
      <c r="Q594" s="159" t="s">
        <v>34</v>
      </c>
      <c r="R594" s="100" t="s">
        <v>34</v>
      </c>
      <c r="S594" s="163">
        <v>1</v>
      </c>
      <c r="T594" s="103" t="s">
        <v>176</v>
      </c>
      <c r="U594" s="160" t="s">
        <v>166</v>
      </c>
      <c r="V594" s="160" t="s">
        <v>495</v>
      </c>
      <c r="W594" s="160" t="s">
        <v>101</v>
      </c>
      <c r="X594" s="160" t="s">
        <v>101</v>
      </c>
    </row>
    <row r="595" spans="1:24" ht="41.25">
      <c r="A595" s="155">
        <f>A594+1</f>
        <v>593</v>
      </c>
      <c r="B595" s="160" t="s">
        <v>798</v>
      </c>
      <c r="C595" s="159">
        <v>2019</v>
      </c>
      <c r="D595" s="160" t="s">
        <v>173</v>
      </c>
      <c r="E595" s="160" t="s">
        <v>189</v>
      </c>
      <c r="F595" s="268" t="s">
        <v>861</v>
      </c>
      <c r="G595" s="157" t="s">
        <v>31</v>
      </c>
      <c r="H595" s="161" t="s">
        <v>39</v>
      </c>
      <c r="I595" s="160" t="s">
        <v>173</v>
      </c>
      <c r="J595" s="160" t="s">
        <v>191</v>
      </c>
      <c r="K595" s="240" t="s">
        <v>34</v>
      </c>
      <c r="L595" s="241" t="s">
        <v>48</v>
      </c>
      <c r="M595" s="241" t="s">
        <v>34</v>
      </c>
      <c r="N595" s="241" t="s">
        <v>34</v>
      </c>
      <c r="O595" s="241" t="s">
        <v>34</v>
      </c>
      <c r="P595" s="241" t="s">
        <v>34</v>
      </c>
      <c r="Q595" s="159" t="s">
        <v>34</v>
      </c>
      <c r="R595" s="100" t="s">
        <v>34</v>
      </c>
      <c r="S595" s="163">
        <v>1</v>
      </c>
      <c r="T595" s="103" t="s">
        <v>176</v>
      </c>
      <c r="U595" s="160" t="s">
        <v>166</v>
      </c>
      <c r="V595" s="160" t="s">
        <v>189</v>
      </c>
      <c r="W595" s="160" t="s">
        <v>92</v>
      </c>
      <c r="X595" s="160" t="s">
        <v>92</v>
      </c>
    </row>
    <row r="596" spans="1:24" ht="30.75">
      <c r="A596" s="155">
        <f>A595+1</f>
        <v>594</v>
      </c>
      <c r="B596" s="160" t="s">
        <v>798</v>
      </c>
      <c r="C596" s="159">
        <v>2019</v>
      </c>
      <c r="D596" s="160" t="s">
        <v>18</v>
      </c>
      <c r="E596" s="160" t="s">
        <v>18</v>
      </c>
      <c r="F596" s="268" t="s">
        <v>862</v>
      </c>
      <c r="G596" s="157" t="s">
        <v>31</v>
      </c>
      <c r="H596" s="156" t="s">
        <v>50</v>
      </c>
      <c r="I596" s="157" t="s">
        <v>18</v>
      </c>
      <c r="J596" s="160" t="s">
        <v>18</v>
      </c>
      <c r="K596" s="240" t="s">
        <v>34</v>
      </c>
      <c r="L596" s="241" t="s">
        <v>34</v>
      </c>
      <c r="M596" s="241" t="s">
        <v>34</v>
      </c>
      <c r="N596" s="241" t="s">
        <v>34</v>
      </c>
      <c r="O596" s="241" t="s">
        <v>34</v>
      </c>
      <c r="P596" s="241" t="s">
        <v>48</v>
      </c>
      <c r="Q596" s="159" t="s">
        <v>48</v>
      </c>
      <c r="R596" s="99" t="s">
        <v>48</v>
      </c>
      <c r="S596" s="163">
        <v>1</v>
      </c>
      <c r="T596" s="103" t="s">
        <v>500</v>
      </c>
      <c r="U596" s="160" t="s">
        <v>166</v>
      </c>
      <c r="V596" s="160" t="s">
        <v>863</v>
      </c>
      <c r="W596" s="157" t="s">
        <v>42</v>
      </c>
      <c r="X596" s="157" t="s">
        <v>50</v>
      </c>
    </row>
    <row r="597" spans="1:24" ht="20.25">
      <c r="A597" s="155">
        <f>A596+1</f>
        <v>595</v>
      </c>
      <c r="B597" s="160" t="s">
        <v>798</v>
      </c>
      <c r="C597" s="159">
        <v>2019</v>
      </c>
      <c r="D597" s="160" t="s">
        <v>18</v>
      </c>
      <c r="E597" s="160" t="s">
        <v>18</v>
      </c>
      <c r="F597" s="268" t="s">
        <v>864</v>
      </c>
      <c r="G597" s="157" t="s">
        <v>31</v>
      </c>
      <c r="H597" s="161" t="s">
        <v>39</v>
      </c>
      <c r="I597" s="160" t="s">
        <v>18</v>
      </c>
      <c r="J597" s="160" t="s">
        <v>18</v>
      </c>
      <c r="K597" s="240" t="s">
        <v>34</v>
      </c>
      <c r="L597" s="241" t="s">
        <v>34</v>
      </c>
      <c r="M597" s="241" t="s">
        <v>34</v>
      </c>
      <c r="N597" s="241" t="s">
        <v>34</v>
      </c>
      <c r="O597" s="241" t="s">
        <v>34</v>
      </c>
      <c r="P597" s="241" t="s">
        <v>48</v>
      </c>
      <c r="Q597" s="159" t="s">
        <v>34</v>
      </c>
      <c r="R597" s="100" t="s">
        <v>34</v>
      </c>
      <c r="S597" s="163">
        <v>1</v>
      </c>
      <c r="T597" s="103" t="s">
        <v>500</v>
      </c>
      <c r="U597" s="160" t="s">
        <v>166</v>
      </c>
      <c r="V597" s="160" t="s">
        <v>863</v>
      </c>
      <c r="W597" s="160" t="s">
        <v>92</v>
      </c>
      <c r="X597" s="160" t="s">
        <v>92</v>
      </c>
    </row>
    <row r="598" spans="1:24" ht="30.75">
      <c r="A598" s="155">
        <f>A597+1</f>
        <v>596</v>
      </c>
      <c r="B598" s="160" t="s">
        <v>798</v>
      </c>
      <c r="C598" s="159">
        <v>2019</v>
      </c>
      <c r="D598" s="160" t="s">
        <v>18</v>
      </c>
      <c r="E598" s="160" t="s">
        <v>18</v>
      </c>
      <c r="F598" s="268" t="s">
        <v>865</v>
      </c>
      <c r="G598" s="157" t="s">
        <v>119</v>
      </c>
      <c r="H598" s="156" t="s">
        <v>120</v>
      </c>
      <c r="I598" s="160" t="s">
        <v>18</v>
      </c>
      <c r="J598" s="160" t="s">
        <v>18</v>
      </c>
      <c r="K598" s="240" t="s">
        <v>34</v>
      </c>
      <c r="L598" s="241" t="s">
        <v>34</v>
      </c>
      <c r="M598" s="241" t="s">
        <v>34</v>
      </c>
      <c r="N598" s="241" t="s">
        <v>34</v>
      </c>
      <c r="O598" s="241" t="s">
        <v>34</v>
      </c>
      <c r="P598" s="241" t="s">
        <v>48</v>
      </c>
      <c r="Q598" s="159" t="s">
        <v>34</v>
      </c>
      <c r="R598" s="100" t="s">
        <v>34</v>
      </c>
      <c r="S598" s="163">
        <v>1</v>
      </c>
      <c r="T598" s="103" t="s">
        <v>500</v>
      </c>
      <c r="U598" s="160" t="s">
        <v>166</v>
      </c>
      <c r="V598" s="160" t="s">
        <v>863</v>
      </c>
      <c r="W598" s="157" t="s">
        <v>42</v>
      </c>
      <c r="X598" s="157" t="s">
        <v>42</v>
      </c>
    </row>
    <row r="599" spans="1:24" ht="20.25">
      <c r="A599" s="155">
        <f>A598+1</f>
        <v>597</v>
      </c>
      <c r="B599" s="160" t="s">
        <v>798</v>
      </c>
      <c r="C599" s="159">
        <v>2019</v>
      </c>
      <c r="D599" s="160" t="s">
        <v>184</v>
      </c>
      <c r="E599" s="160" t="s">
        <v>184</v>
      </c>
      <c r="F599" s="268" t="s">
        <v>866</v>
      </c>
      <c r="G599" s="157" t="s">
        <v>31</v>
      </c>
      <c r="H599" s="161" t="s">
        <v>39</v>
      </c>
      <c r="I599" s="160" t="s">
        <v>186</v>
      </c>
      <c r="J599" s="160" t="s">
        <v>504</v>
      </c>
      <c r="K599" s="240" t="s">
        <v>34</v>
      </c>
      <c r="L599" s="241" t="s">
        <v>34</v>
      </c>
      <c r="M599" s="241" t="s">
        <v>34</v>
      </c>
      <c r="N599" s="241" t="s">
        <v>34</v>
      </c>
      <c r="O599" s="241" t="s">
        <v>34</v>
      </c>
      <c r="P599" s="241" t="s">
        <v>34</v>
      </c>
      <c r="Q599" s="159" t="s">
        <v>34</v>
      </c>
      <c r="R599" s="100" t="s">
        <v>34</v>
      </c>
      <c r="S599" s="163">
        <v>1</v>
      </c>
      <c r="T599" s="103" t="s">
        <v>202</v>
      </c>
      <c r="U599" s="160" t="s">
        <v>166</v>
      </c>
      <c r="V599" s="160" t="s">
        <v>184</v>
      </c>
      <c r="W599" s="160" t="s">
        <v>92</v>
      </c>
      <c r="X599" s="160" t="s">
        <v>92</v>
      </c>
    </row>
    <row r="600" spans="1:24" ht="81">
      <c r="A600" s="155">
        <f>A599+1</f>
        <v>598</v>
      </c>
      <c r="B600" s="160" t="s">
        <v>798</v>
      </c>
      <c r="C600" s="159">
        <v>2019</v>
      </c>
      <c r="D600" s="160" t="s">
        <v>184</v>
      </c>
      <c r="E600" s="160" t="s">
        <v>184</v>
      </c>
      <c r="F600" s="268" t="s">
        <v>867</v>
      </c>
      <c r="G600" s="157" t="s">
        <v>82</v>
      </c>
      <c r="H600" s="161" t="s">
        <v>83</v>
      </c>
      <c r="I600" s="160" t="s">
        <v>186</v>
      </c>
      <c r="J600" s="160" t="s">
        <v>201</v>
      </c>
      <c r="K600" s="240" t="s">
        <v>34</v>
      </c>
      <c r="L600" s="241" t="s">
        <v>34</v>
      </c>
      <c r="M600" s="241" t="s">
        <v>34</v>
      </c>
      <c r="N600" s="241" t="s">
        <v>34</v>
      </c>
      <c r="O600" s="241" t="s">
        <v>34</v>
      </c>
      <c r="P600" s="241" t="s">
        <v>34</v>
      </c>
      <c r="Q600" s="159" t="s">
        <v>34</v>
      </c>
      <c r="R600" s="100" t="s">
        <v>34</v>
      </c>
      <c r="S600" s="163">
        <v>1</v>
      </c>
      <c r="T600" s="103" t="s">
        <v>202</v>
      </c>
      <c r="U600" s="160" t="s">
        <v>166</v>
      </c>
      <c r="V600" s="160" t="s">
        <v>184</v>
      </c>
      <c r="W600" s="160" t="s">
        <v>188</v>
      </c>
      <c r="X600" s="160" t="s">
        <v>188</v>
      </c>
    </row>
    <row r="601" spans="1:24" ht="30.75">
      <c r="A601" s="155">
        <f>A600+1</f>
        <v>599</v>
      </c>
      <c r="B601" s="160" t="s">
        <v>798</v>
      </c>
      <c r="C601" s="159">
        <v>2019</v>
      </c>
      <c r="D601" s="160" t="s">
        <v>184</v>
      </c>
      <c r="E601" s="160" t="s">
        <v>184</v>
      </c>
      <c r="F601" s="268" t="s">
        <v>868</v>
      </c>
      <c r="G601" s="157" t="s">
        <v>31</v>
      </c>
      <c r="H601" s="156" t="s">
        <v>50</v>
      </c>
      <c r="I601" s="157" t="s">
        <v>186</v>
      </c>
      <c r="J601" s="160" t="s">
        <v>201</v>
      </c>
      <c r="K601" s="240" t="s">
        <v>34</v>
      </c>
      <c r="L601" s="241" t="s">
        <v>34</v>
      </c>
      <c r="M601" s="241" t="s">
        <v>34</v>
      </c>
      <c r="N601" s="241" t="s">
        <v>34</v>
      </c>
      <c r="O601" s="241" t="s">
        <v>34</v>
      </c>
      <c r="P601" s="241" t="s">
        <v>34</v>
      </c>
      <c r="Q601" s="159" t="s">
        <v>34</v>
      </c>
      <c r="R601" s="100" t="s">
        <v>34</v>
      </c>
      <c r="S601" s="163">
        <v>1</v>
      </c>
      <c r="T601" s="103" t="s">
        <v>202</v>
      </c>
      <c r="U601" s="160" t="s">
        <v>166</v>
      </c>
      <c r="V601" s="160" t="s">
        <v>184</v>
      </c>
      <c r="W601" s="157" t="s">
        <v>42</v>
      </c>
      <c r="X601" s="157" t="s">
        <v>50</v>
      </c>
    </row>
    <row r="602" spans="1:24" ht="20.25">
      <c r="A602" s="155">
        <f>A601+1</f>
        <v>600</v>
      </c>
      <c r="B602" s="160" t="s">
        <v>798</v>
      </c>
      <c r="C602" s="159">
        <v>2019</v>
      </c>
      <c r="D602" s="160" t="s">
        <v>184</v>
      </c>
      <c r="E602" s="160" t="s">
        <v>184</v>
      </c>
      <c r="F602" s="268" t="s">
        <v>869</v>
      </c>
      <c r="G602" s="157" t="s">
        <v>31</v>
      </c>
      <c r="H602" s="161" t="s">
        <v>39</v>
      </c>
      <c r="I602" s="160" t="s">
        <v>186</v>
      </c>
      <c r="J602" s="160" t="s">
        <v>201</v>
      </c>
      <c r="K602" s="240" t="s">
        <v>34</v>
      </c>
      <c r="L602" s="241" t="s">
        <v>34</v>
      </c>
      <c r="M602" s="241" t="s">
        <v>34</v>
      </c>
      <c r="N602" s="241" t="s">
        <v>34</v>
      </c>
      <c r="O602" s="241" t="s">
        <v>34</v>
      </c>
      <c r="P602" s="241" t="s">
        <v>34</v>
      </c>
      <c r="Q602" s="159" t="s">
        <v>34</v>
      </c>
      <c r="R602" s="100" t="s">
        <v>34</v>
      </c>
      <c r="S602" s="163">
        <v>1</v>
      </c>
      <c r="T602" s="103" t="s">
        <v>202</v>
      </c>
      <c r="U602" s="160" t="s">
        <v>166</v>
      </c>
      <c r="V602" s="160" t="s">
        <v>184</v>
      </c>
      <c r="W602" s="160" t="s">
        <v>92</v>
      </c>
      <c r="X602" s="160" t="s">
        <v>92</v>
      </c>
    </row>
    <row r="603" spans="1:24" ht="81">
      <c r="A603" s="155">
        <f>A602+1</f>
        <v>601</v>
      </c>
      <c r="B603" s="160" t="s">
        <v>798</v>
      </c>
      <c r="C603" s="159">
        <v>2019</v>
      </c>
      <c r="D603" s="160" t="s">
        <v>205</v>
      </c>
      <c r="E603" s="160" t="s">
        <v>206</v>
      </c>
      <c r="F603" s="268" t="s">
        <v>870</v>
      </c>
      <c r="G603" s="157" t="s">
        <v>82</v>
      </c>
      <c r="H603" s="161" t="s">
        <v>83</v>
      </c>
      <c r="I603" s="160" t="s">
        <v>208</v>
      </c>
      <c r="J603" s="157" t="s">
        <v>209</v>
      </c>
      <c r="K603" s="238" t="s">
        <v>34</v>
      </c>
      <c r="L603" s="239" t="s">
        <v>34</v>
      </c>
      <c r="M603" s="239" t="s">
        <v>34</v>
      </c>
      <c r="N603" s="239" t="s">
        <v>34</v>
      </c>
      <c r="O603" s="239" t="s">
        <v>34</v>
      </c>
      <c r="P603" s="239" t="s">
        <v>34</v>
      </c>
      <c r="Q603" s="159" t="s">
        <v>34</v>
      </c>
      <c r="R603" s="100" t="s">
        <v>34</v>
      </c>
      <c r="S603" s="158">
        <v>1</v>
      </c>
      <c r="T603" s="103" t="s">
        <v>210</v>
      </c>
      <c r="U603" s="160" t="s">
        <v>205</v>
      </c>
      <c r="V603" s="160" t="s">
        <v>211</v>
      </c>
      <c r="W603" s="160" t="s">
        <v>101</v>
      </c>
      <c r="X603" s="160" t="s">
        <v>101</v>
      </c>
    </row>
    <row r="604" spans="1:24" ht="30.75">
      <c r="A604" s="155">
        <f>A603+1</f>
        <v>602</v>
      </c>
      <c r="B604" s="160" t="s">
        <v>798</v>
      </c>
      <c r="C604" s="159">
        <v>2019</v>
      </c>
      <c r="D604" s="160" t="s">
        <v>205</v>
      </c>
      <c r="E604" s="160" t="s">
        <v>212</v>
      </c>
      <c r="F604" s="268" t="s">
        <v>871</v>
      </c>
      <c r="G604" s="157" t="s">
        <v>119</v>
      </c>
      <c r="H604" s="156" t="s">
        <v>120</v>
      </c>
      <c r="I604" s="160" t="s">
        <v>208</v>
      </c>
      <c r="J604" s="160" t="s">
        <v>212</v>
      </c>
      <c r="K604" s="240" t="s">
        <v>34</v>
      </c>
      <c r="L604" s="241" t="s">
        <v>34</v>
      </c>
      <c r="M604" s="241" t="s">
        <v>34</v>
      </c>
      <c r="N604" s="241" t="s">
        <v>34</v>
      </c>
      <c r="O604" s="241" t="s">
        <v>34</v>
      </c>
      <c r="P604" s="241" t="s">
        <v>34</v>
      </c>
      <c r="Q604" s="159" t="s">
        <v>34</v>
      </c>
      <c r="R604" s="100" t="s">
        <v>34</v>
      </c>
      <c r="S604" s="158">
        <v>1</v>
      </c>
      <c r="T604" s="103" t="s">
        <v>210</v>
      </c>
      <c r="U604" s="160" t="s">
        <v>205</v>
      </c>
      <c r="V604" s="160" t="s">
        <v>211</v>
      </c>
      <c r="W604" s="157" t="s">
        <v>42</v>
      </c>
      <c r="X604" s="157" t="s">
        <v>42</v>
      </c>
    </row>
    <row r="605" spans="1:24" ht="81">
      <c r="A605" s="155">
        <f>A604+1</f>
        <v>603</v>
      </c>
      <c r="B605" s="160" t="s">
        <v>798</v>
      </c>
      <c r="C605" s="159">
        <v>2019</v>
      </c>
      <c r="D605" s="160" t="s">
        <v>205</v>
      </c>
      <c r="E605" s="160" t="s">
        <v>212</v>
      </c>
      <c r="F605" s="268" t="s">
        <v>872</v>
      </c>
      <c r="G605" s="157" t="s">
        <v>82</v>
      </c>
      <c r="H605" s="161" t="s">
        <v>83</v>
      </c>
      <c r="I605" s="160" t="s">
        <v>208</v>
      </c>
      <c r="J605" s="160" t="s">
        <v>212</v>
      </c>
      <c r="K605" s="240" t="s">
        <v>34</v>
      </c>
      <c r="L605" s="241" t="s">
        <v>34</v>
      </c>
      <c r="M605" s="241" t="s">
        <v>34</v>
      </c>
      <c r="N605" s="241" t="s">
        <v>34</v>
      </c>
      <c r="O605" s="241" t="s">
        <v>34</v>
      </c>
      <c r="P605" s="241" t="s">
        <v>34</v>
      </c>
      <c r="Q605" s="159" t="s">
        <v>34</v>
      </c>
      <c r="R605" s="100" t="s">
        <v>34</v>
      </c>
      <c r="S605" s="158">
        <v>1</v>
      </c>
      <c r="T605" s="103" t="s">
        <v>210</v>
      </c>
      <c r="U605" s="160" t="s">
        <v>205</v>
      </c>
      <c r="V605" s="160" t="s">
        <v>211</v>
      </c>
      <c r="W605" s="160" t="s">
        <v>101</v>
      </c>
      <c r="X605" s="160" t="s">
        <v>101</v>
      </c>
    </row>
    <row r="606" spans="1:24" ht="30.75">
      <c r="A606" s="155">
        <f>A605+1</f>
        <v>604</v>
      </c>
      <c r="B606" s="160" t="s">
        <v>798</v>
      </c>
      <c r="C606" s="159">
        <v>2019</v>
      </c>
      <c r="D606" s="160" t="s">
        <v>205</v>
      </c>
      <c r="E606" s="160" t="s">
        <v>212</v>
      </c>
      <c r="F606" s="268" t="s">
        <v>873</v>
      </c>
      <c r="G606" s="157" t="s">
        <v>31</v>
      </c>
      <c r="H606" s="161" t="s">
        <v>39</v>
      </c>
      <c r="I606" s="160" t="s">
        <v>208</v>
      </c>
      <c r="J606" s="160" t="s">
        <v>212</v>
      </c>
      <c r="K606" s="240" t="s">
        <v>34</v>
      </c>
      <c r="L606" s="241" t="s">
        <v>34</v>
      </c>
      <c r="M606" s="241" t="s">
        <v>34</v>
      </c>
      <c r="N606" s="241" t="s">
        <v>34</v>
      </c>
      <c r="O606" s="241" t="s">
        <v>34</v>
      </c>
      <c r="P606" s="241" t="s">
        <v>34</v>
      </c>
      <c r="Q606" s="159" t="s">
        <v>34</v>
      </c>
      <c r="R606" s="100" t="s">
        <v>34</v>
      </c>
      <c r="S606" s="158">
        <v>1</v>
      </c>
      <c r="T606" s="103" t="s">
        <v>210</v>
      </c>
      <c r="U606" s="160" t="s">
        <v>205</v>
      </c>
      <c r="V606" s="160" t="s">
        <v>211</v>
      </c>
      <c r="W606" s="160" t="s">
        <v>92</v>
      </c>
      <c r="X606" s="160" t="s">
        <v>92</v>
      </c>
    </row>
    <row r="607" spans="1:24" ht="30.75">
      <c r="A607" s="155">
        <f>A606+1</f>
        <v>605</v>
      </c>
      <c r="B607" s="160" t="s">
        <v>798</v>
      </c>
      <c r="C607" s="159">
        <v>2019</v>
      </c>
      <c r="D607" s="160" t="s">
        <v>205</v>
      </c>
      <c r="E607" s="160" t="s">
        <v>206</v>
      </c>
      <c r="F607" s="268" t="s">
        <v>874</v>
      </c>
      <c r="G607" s="157" t="s">
        <v>31</v>
      </c>
      <c r="H607" s="156" t="s">
        <v>39</v>
      </c>
      <c r="I607" s="160" t="s">
        <v>208</v>
      </c>
      <c r="J607" s="157" t="s">
        <v>209</v>
      </c>
      <c r="K607" s="238" t="s">
        <v>34</v>
      </c>
      <c r="L607" s="239" t="s">
        <v>34</v>
      </c>
      <c r="M607" s="239" t="s">
        <v>34</v>
      </c>
      <c r="N607" s="239" t="s">
        <v>34</v>
      </c>
      <c r="O607" s="239" t="s">
        <v>34</v>
      </c>
      <c r="P607" s="239" t="s">
        <v>34</v>
      </c>
      <c r="Q607" s="159" t="s">
        <v>34</v>
      </c>
      <c r="R607" s="100" t="s">
        <v>34</v>
      </c>
      <c r="S607" s="158">
        <v>1</v>
      </c>
      <c r="T607" s="103" t="s">
        <v>210</v>
      </c>
      <c r="U607" s="160" t="s">
        <v>205</v>
      </c>
      <c r="V607" s="160" t="s">
        <v>211</v>
      </c>
      <c r="W607" s="160" t="s">
        <v>92</v>
      </c>
      <c r="X607" s="160" t="s">
        <v>92</v>
      </c>
    </row>
    <row r="608" spans="1:24" ht="81">
      <c r="A608" s="155">
        <f>A607+1</f>
        <v>606</v>
      </c>
      <c r="B608" s="160" t="s">
        <v>798</v>
      </c>
      <c r="C608" s="159">
        <v>2019</v>
      </c>
      <c r="D608" s="160" t="s">
        <v>205</v>
      </c>
      <c r="E608" s="160" t="s">
        <v>212</v>
      </c>
      <c r="F608" s="268" t="s">
        <v>875</v>
      </c>
      <c r="G608" s="157" t="s">
        <v>82</v>
      </c>
      <c r="H608" s="161" t="s">
        <v>83</v>
      </c>
      <c r="I608" s="160" t="s">
        <v>208</v>
      </c>
      <c r="J608" s="160" t="s">
        <v>212</v>
      </c>
      <c r="K608" s="240" t="s">
        <v>34</v>
      </c>
      <c r="L608" s="241" t="s">
        <v>34</v>
      </c>
      <c r="M608" s="241" t="s">
        <v>34</v>
      </c>
      <c r="N608" s="241" t="s">
        <v>34</v>
      </c>
      <c r="O608" s="241" t="s">
        <v>34</v>
      </c>
      <c r="P608" s="241" t="s">
        <v>34</v>
      </c>
      <c r="Q608" s="159" t="s">
        <v>34</v>
      </c>
      <c r="R608" s="100" t="s">
        <v>34</v>
      </c>
      <c r="S608" s="158">
        <v>1</v>
      </c>
      <c r="T608" s="103" t="s">
        <v>210</v>
      </c>
      <c r="U608" s="160" t="s">
        <v>205</v>
      </c>
      <c r="V608" s="160" t="s">
        <v>211</v>
      </c>
      <c r="W608" s="160" t="s">
        <v>188</v>
      </c>
      <c r="X608" s="160" t="s">
        <v>188</v>
      </c>
    </row>
    <row r="609" spans="1:24" ht="30.75">
      <c r="A609" s="155">
        <f>A608+1</f>
        <v>607</v>
      </c>
      <c r="B609" s="160" t="s">
        <v>798</v>
      </c>
      <c r="C609" s="159">
        <v>2019</v>
      </c>
      <c r="D609" s="160" t="s">
        <v>205</v>
      </c>
      <c r="E609" s="160" t="s">
        <v>212</v>
      </c>
      <c r="F609" s="268" t="s">
        <v>876</v>
      </c>
      <c r="G609" s="157" t="s">
        <v>31</v>
      </c>
      <c r="H609" s="156" t="s">
        <v>39</v>
      </c>
      <c r="I609" s="157" t="s">
        <v>208</v>
      </c>
      <c r="J609" s="160" t="s">
        <v>212</v>
      </c>
      <c r="K609" s="240" t="s">
        <v>34</v>
      </c>
      <c r="L609" s="241" t="s">
        <v>34</v>
      </c>
      <c r="M609" s="241" t="s">
        <v>34</v>
      </c>
      <c r="N609" s="241" t="s">
        <v>34</v>
      </c>
      <c r="O609" s="241" t="s">
        <v>34</v>
      </c>
      <c r="P609" s="241" t="s">
        <v>34</v>
      </c>
      <c r="Q609" s="159" t="s">
        <v>48</v>
      </c>
      <c r="R609" s="100" t="s">
        <v>48</v>
      </c>
      <c r="S609" s="158">
        <v>1</v>
      </c>
      <c r="T609" s="103" t="s">
        <v>210</v>
      </c>
      <c r="U609" s="160" t="s">
        <v>205</v>
      </c>
      <c r="V609" s="160" t="s">
        <v>211</v>
      </c>
      <c r="W609" s="157" t="s">
        <v>42</v>
      </c>
      <c r="X609" s="157" t="s">
        <v>50</v>
      </c>
    </row>
    <row r="610" spans="1:24" ht="51">
      <c r="A610" s="155">
        <f>A609+1</f>
        <v>608</v>
      </c>
      <c r="B610" s="160" t="s">
        <v>798</v>
      </c>
      <c r="C610" s="159">
        <v>2019</v>
      </c>
      <c r="D610" s="160" t="s">
        <v>205</v>
      </c>
      <c r="E610" s="160" t="s">
        <v>512</v>
      </c>
      <c r="F610" s="268" t="s">
        <v>877</v>
      </c>
      <c r="G610" s="157" t="s">
        <v>31</v>
      </c>
      <c r="H610" s="161" t="s">
        <v>39</v>
      </c>
      <c r="I610" s="160" t="s">
        <v>208</v>
      </c>
      <c r="J610" s="157" t="s">
        <v>514</v>
      </c>
      <c r="K610" s="238" t="s">
        <v>34</v>
      </c>
      <c r="L610" s="239" t="s">
        <v>34</v>
      </c>
      <c r="M610" s="239" t="s">
        <v>48</v>
      </c>
      <c r="N610" s="239" t="s">
        <v>34</v>
      </c>
      <c r="O610" s="239" t="s">
        <v>48</v>
      </c>
      <c r="P610" s="239" t="s">
        <v>34</v>
      </c>
      <c r="Q610" s="159" t="s">
        <v>34</v>
      </c>
      <c r="R610" s="100" t="s">
        <v>34</v>
      </c>
      <c r="S610" s="158">
        <v>1</v>
      </c>
      <c r="T610" s="103" t="s">
        <v>210</v>
      </c>
      <c r="U610" s="160" t="s">
        <v>205</v>
      </c>
      <c r="V610" s="160" t="s">
        <v>512</v>
      </c>
      <c r="W610" s="160" t="s">
        <v>92</v>
      </c>
      <c r="X610" s="160" t="s">
        <v>92</v>
      </c>
    </row>
    <row r="611" spans="1:24" ht="30.75">
      <c r="A611" s="155">
        <f>A610+1</f>
        <v>609</v>
      </c>
      <c r="B611" s="160" t="s">
        <v>798</v>
      </c>
      <c r="C611" s="159">
        <v>2019</v>
      </c>
      <c r="D611" s="160" t="s">
        <v>219</v>
      </c>
      <c r="E611" s="160" t="s">
        <v>220</v>
      </c>
      <c r="F611" s="268" t="s">
        <v>878</v>
      </c>
      <c r="G611" s="157" t="s">
        <v>31</v>
      </c>
      <c r="H611" s="161" t="s">
        <v>39</v>
      </c>
      <c r="I611" s="160" t="s">
        <v>222</v>
      </c>
      <c r="J611" s="160" t="s">
        <v>17</v>
      </c>
      <c r="K611" s="240" t="s">
        <v>34</v>
      </c>
      <c r="L611" s="241" t="s">
        <v>34</v>
      </c>
      <c r="M611" s="241" t="s">
        <v>34</v>
      </c>
      <c r="N611" s="241" t="s">
        <v>34</v>
      </c>
      <c r="O611" s="241" t="s">
        <v>48</v>
      </c>
      <c r="P611" s="241" t="s">
        <v>34</v>
      </c>
      <c r="Q611" s="159" t="s">
        <v>34</v>
      </c>
      <c r="R611" s="100" t="s">
        <v>34</v>
      </c>
      <c r="S611" s="158">
        <v>1</v>
      </c>
      <c r="T611" s="103" t="s">
        <v>223</v>
      </c>
      <c r="U611" s="160" t="s">
        <v>219</v>
      </c>
      <c r="V611" s="160" t="s">
        <v>879</v>
      </c>
      <c r="W611" s="160" t="s">
        <v>92</v>
      </c>
      <c r="X611" s="160" t="s">
        <v>92</v>
      </c>
    </row>
    <row r="612" spans="1:24" ht="30.75">
      <c r="A612" s="155">
        <f>A611+1</f>
        <v>610</v>
      </c>
      <c r="B612" s="160" t="s">
        <v>798</v>
      </c>
      <c r="C612" s="159">
        <v>2019</v>
      </c>
      <c r="D612" s="160" t="s">
        <v>219</v>
      </c>
      <c r="E612" s="160" t="s">
        <v>220</v>
      </c>
      <c r="F612" s="268" t="s">
        <v>880</v>
      </c>
      <c r="G612" s="157" t="s">
        <v>31</v>
      </c>
      <c r="H612" s="156" t="s">
        <v>42</v>
      </c>
      <c r="I612" s="160" t="s">
        <v>222</v>
      </c>
      <c r="J612" s="160" t="s">
        <v>17</v>
      </c>
      <c r="K612" s="240" t="s">
        <v>34</v>
      </c>
      <c r="L612" s="241" t="s">
        <v>34</v>
      </c>
      <c r="M612" s="241" t="s">
        <v>34</v>
      </c>
      <c r="N612" s="241" t="s">
        <v>34</v>
      </c>
      <c r="O612" s="241" t="s">
        <v>48</v>
      </c>
      <c r="P612" s="241" t="s">
        <v>34</v>
      </c>
      <c r="Q612" s="159" t="s">
        <v>34</v>
      </c>
      <c r="R612" s="100" t="s">
        <v>34</v>
      </c>
      <c r="S612" s="158">
        <v>1</v>
      </c>
      <c r="T612" s="103" t="s">
        <v>223</v>
      </c>
      <c r="U612" s="160" t="s">
        <v>219</v>
      </c>
      <c r="V612" s="160" t="s">
        <v>879</v>
      </c>
      <c r="W612" s="157" t="s">
        <v>42</v>
      </c>
      <c r="X612" s="157" t="s">
        <v>42</v>
      </c>
    </row>
    <row r="613" spans="1:24" ht="30.75">
      <c r="A613" s="155">
        <f>A612+1</f>
        <v>611</v>
      </c>
      <c r="B613" s="160" t="s">
        <v>798</v>
      </c>
      <c r="C613" s="159">
        <v>2019</v>
      </c>
      <c r="D613" s="160" t="s">
        <v>219</v>
      </c>
      <c r="E613" s="160" t="s">
        <v>220</v>
      </c>
      <c r="F613" s="268" t="s">
        <v>881</v>
      </c>
      <c r="G613" s="157" t="s">
        <v>31</v>
      </c>
      <c r="H613" s="156" t="s">
        <v>42</v>
      </c>
      <c r="I613" s="160" t="s">
        <v>222</v>
      </c>
      <c r="J613" s="160" t="s">
        <v>17</v>
      </c>
      <c r="K613" s="240" t="s">
        <v>34</v>
      </c>
      <c r="L613" s="241" t="s">
        <v>34</v>
      </c>
      <c r="M613" s="241" t="s">
        <v>34</v>
      </c>
      <c r="N613" s="241" t="s">
        <v>34</v>
      </c>
      <c r="O613" s="241" t="s">
        <v>48</v>
      </c>
      <c r="P613" s="241" t="s">
        <v>34</v>
      </c>
      <c r="Q613" s="159" t="s">
        <v>34</v>
      </c>
      <c r="R613" s="100" t="s">
        <v>34</v>
      </c>
      <c r="S613" s="158">
        <v>1</v>
      </c>
      <c r="T613" s="103" t="s">
        <v>223</v>
      </c>
      <c r="U613" s="160" t="s">
        <v>219</v>
      </c>
      <c r="V613" s="160" t="s">
        <v>879</v>
      </c>
      <c r="W613" s="157" t="s">
        <v>42</v>
      </c>
      <c r="X613" s="157" t="s">
        <v>42</v>
      </c>
    </row>
    <row r="614" spans="1:24" ht="30.75">
      <c r="A614" s="155">
        <f>A613+1</f>
        <v>612</v>
      </c>
      <c r="B614" s="160" t="s">
        <v>798</v>
      </c>
      <c r="C614" s="159">
        <v>2019</v>
      </c>
      <c r="D614" s="160" t="s">
        <v>219</v>
      </c>
      <c r="E614" s="160" t="s">
        <v>220</v>
      </c>
      <c r="F614" s="268" t="s">
        <v>882</v>
      </c>
      <c r="G614" s="157" t="s">
        <v>31</v>
      </c>
      <c r="H614" s="156" t="s">
        <v>42</v>
      </c>
      <c r="I614" s="160" t="s">
        <v>222</v>
      </c>
      <c r="J614" s="160" t="s">
        <v>17</v>
      </c>
      <c r="K614" s="240" t="s">
        <v>34</v>
      </c>
      <c r="L614" s="241" t="s">
        <v>48</v>
      </c>
      <c r="M614" s="241" t="s">
        <v>34</v>
      </c>
      <c r="N614" s="241" t="s">
        <v>34</v>
      </c>
      <c r="O614" s="241" t="s">
        <v>48</v>
      </c>
      <c r="P614" s="241" t="s">
        <v>34</v>
      </c>
      <c r="Q614" s="159" t="s">
        <v>34</v>
      </c>
      <c r="R614" s="100" t="s">
        <v>34</v>
      </c>
      <c r="S614" s="158">
        <v>1</v>
      </c>
      <c r="T614" s="103" t="s">
        <v>223</v>
      </c>
      <c r="U614" s="160" t="s">
        <v>219</v>
      </c>
      <c r="V614" s="160" t="s">
        <v>879</v>
      </c>
      <c r="W614" s="157" t="s">
        <v>42</v>
      </c>
      <c r="X614" s="157" t="s">
        <v>42</v>
      </c>
    </row>
    <row r="615" spans="1:24" ht="30.75">
      <c r="A615" s="155">
        <f>A614+1</f>
        <v>613</v>
      </c>
      <c r="B615" s="160" t="s">
        <v>798</v>
      </c>
      <c r="C615" s="159">
        <v>2019</v>
      </c>
      <c r="D615" s="160" t="s">
        <v>219</v>
      </c>
      <c r="E615" s="160" t="s">
        <v>220</v>
      </c>
      <c r="F615" s="268" t="s">
        <v>883</v>
      </c>
      <c r="G615" s="157" t="s">
        <v>31</v>
      </c>
      <c r="H615" s="161" t="s">
        <v>39</v>
      </c>
      <c r="I615" s="160" t="s">
        <v>222</v>
      </c>
      <c r="J615" s="160" t="s">
        <v>17</v>
      </c>
      <c r="K615" s="240" t="s">
        <v>34</v>
      </c>
      <c r="L615" s="241" t="s">
        <v>34</v>
      </c>
      <c r="M615" s="241" t="s">
        <v>34</v>
      </c>
      <c r="N615" s="241" t="s">
        <v>34</v>
      </c>
      <c r="O615" s="241" t="s">
        <v>48</v>
      </c>
      <c r="P615" s="241" t="s">
        <v>34</v>
      </c>
      <c r="Q615" s="159" t="s">
        <v>34</v>
      </c>
      <c r="R615" s="100" t="s">
        <v>34</v>
      </c>
      <c r="S615" s="158">
        <v>1</v>
      </c>
      <c r="T615" s="103" t="s">
        <v>223</v>
      </c>
      <c r="U615" s="160" t="s">
        <v>219</v>
      </c>
      <c r="V615" s="160" t="s">
        <v>884</v>
      </c>
      <c r="W615" s="160" t="s">
        <v>92</v>
      </c>
      <c r="X615" s="160" t="s">
        <v>92</v>
      </c>
    </row>
    <row r="616" spans="1:24" ht="30.75">
      <c r="A616" s="155">
        <f>A615+1</f>
        <v>614</v>
      </c>
      <c r="B616" s="160" t="s">
        <v>798</v>
      </c>
      <c r="C616" s="159">
        <v>2019</v>
      </c>
      <c r="D616" s="160" t="s">
        <v>219</v>
      </c>
      <c r="E616" s="160" t="s">
        <v>220</v>
      </c>
      <c r="F616" s="268" t="s">
        <v>885</v>
      </c>
      <c r="G616" s="157" t="s">
        <v>31</v>
      </c>
      <c r="H616" s="161" t="s">
        <v>39</v>
      </c>
      <c r="I616" s="160" t="s">
        <v>222</v>
      </c>
      <c r="J616" s="160" t="s">
        <v>17</v>
      </c>
      <c r="K616" s="240" t="s">
        <v>34</v>
      </c>
      <c r="L616" s="241" t="s">
        <v>34</v>
      </c>
      <c r="M616" s="241" t="s">
        <v>34</v>
      </c>
      <c r="N616" s="241" t="s">
        <v>34</v>
      </c>
      <c r="O616" s="241" t="s">
        <v>48</v>
      </c>
      <c r="P616" s="241" t="s">
        <v>34</v>
      </c>
      <c r="Q616" s="159" t="s">
        <v>34</v>
      </c>
      <c r="R616" s="100" t="s">
        <v>34</v>
      </c>
      <c r="S616" s="158">
        <v>1</v>
      </c>
      <c r="T616" s="103" t="s">
        <v>223</v>
      </c>
      <c r="U616" s="160" t="s">
        <v>219</v>
      </c>
      <c r="V616" s="160" t="s">
        <v>884</v>
      </c>
      <c r="W616" s="160" t="s">
        <v>92</v>
      </c>
      <c r="X616" s="160" t="s">
        <v>92</v>
      </c>
    </row>
    <row r="617" spans="1:24" ht="30.75">
      <c r="A617" s="155">
        <f>A616+1</f>
        <v>615</v>
      </c>
      <c r="B617" s="160" t="s">
        <v>798</v>
      </c>
      <c r="C617" s="159">
        <v>2019</v>
      </c>
      <c r="D617" s="160" t="s">
        <v>219</v>
      </c>
      <c r="E617" s="160" t="s">
        <v>220</v>
      </c>
      <c r="F617" s="268" t="s">
        <v>886</v>
      </c>
      <c r="G617" s="157" t="s">
        <v>31</v>
      </c>
      <c r="H617" s="161" t="s">
        <v>39</v>
      </c>
      <c r="I617" s="160" t="s">
        <v>222</v>
      </c>
      <c r="J617" s="160" t="s">
        <v>17</v>
      </c>
      <c r="K617" s="240" t="s">
        <v>34</v>
      </c>
      <c r="L617" s="241" t="s">
        <v>34</v>
      </c>
      <c r="M617" s="241" t="s">
        <v>34</v>
      </c>
      <c r="N617" s="241" t="s">
        <v>34</v>
      </c>
      <c r="O617" s="241" t="s">
        <v>48</v>
      </c>
      <c r="P617" s="241" t="s">
        <v>34</v>
      </c>
      <c r="Q617" s="159" t="s">
        <v>34</v>
      </c>
      <c r="R617" s="100" t="s">
        <v>34</v>
      </c>
      <c r="S617" s="158">
        <v>1</v>
      </c>
      <c r="T617" s="103" t="s">
        <v>223</v>
      </c>
      <c r="U617" s="160" t="s">
        <v>219</v>
      </c>
      <c r="V617" s="160" t="s">
        <v>884</v>
      </c>
      <c r="W617" s="160" t="s">
        <v>92</v>
      </c>
      <c r="X617" s="160" t="s">
        <v>92</v>
      </c>
    </row>
    <row r="618" spans="1:24" ht="41.25">
      <c r="A618" s="155">
        <f>A617+1</f>
        <v>616</v>
      </c>
      <c r="B618" s="160" t="s">
        <v>798</v>
      </c>
      <c r="C618" s="159">
        <v>2019</v>
      </c>
      <c r="D618" s="160" t="s">
        <v>219</v>
      </c>
      <c r="E618" s="160" t="s">
        <v>243</v>
      </c>
      <c r="F618" s="268" t="s">
        <v>887</v>
      </c>
      <c r="G618" s="157" t="s">
        <v>31</v>
      </c>
      <c r="H618" s="156" t="s">
        <v>50</v>
      </c>
      <c r="I618" s="157" t="s">
        <v>71</v>
      </c>
      <c r="J618" s="157" t="s">
        <v>232</v>
      </c>
      <c r="K618" s="238" t="s">
        <v>34</v>
      </c>
      <c r="L618" s="239" t="s">
        <v>34</v>
      </c>
      <c r="M618" s="239" t="s">
        <v>34</v>
      </c>
      <c r="N618" s="239" t="s">
        <v>34</v>
      </c>
      <c r="O618" s="239" t="s">
        <v>34</v>
      </c>
      <c r="P618" s="239" t="s">
        <v>34</v>
      </c>
      <c r="Q618" s="159" t="s">
        <v>48</v>
      </c>
      <c r="R618" s="100" t="s">
        <v>48</v>
      </c>
      <c r="S618" s="158">
        <v>1</v>
      </c>
      <c r="T618" s="103" t="s">
        <v>223</v>
      </c>
      <c r="U618" s="160" t="s">
        <v>219</v>
      </c>
      <c r="V618" s="160" t="s">
        <v>888</v>
      </c>
      <c r="W618" s="157" t="s">
        <v>42</v>
      </c>
      <c r="X618" s="157" t="s">
        <v>50</v>
      </c>
    </row>
    <row r="619" spans="1:24" ht="41.25">
      <c r="A619" s="155">
        <f>A618+1</f>
        <v>617</v>
      </c>
      <c r="B619" s="160" t="s">
        <v>798</v>
      </c>
      <c r="C619" s="159">
        <v>2019</v>
      </c>
      <c r="D619" s="160" t="s">
        <v>219</v>
      </c>
      <c r="E619" s="160" t="s">
        <v>243</v>
      </c>
      <c r="F619" s="268" t="s">
        <v>889</v>
      </c>
      <c r="G619" s="157" t="s">
        <v>31</v>
      </c>
      <c r="H619" s="156" t="s">
        <v>42</v>
      </c>
      <c r="I619" s="160" t="s">
        <v>71</v>
      </c>
      <c r="J619" s="160" t="s">
        <v>232</v>
      </c>
      <c r="K619" s="240" t="s">
        <v>48</v>
      </c>
      <c r="L619" s="241" t="s">
        <v>34</v>
      </c>
      <c r="M619" s="241" t="s">
        <v>34</v>
      </c>
      <c r="N619" s="241" t="s">
        <v>34</v>
      </c>
      <c r="O619" s="241" t="s">
        <v>34</v>
      </c>
      <c r="P619" s="241" t="s">
        <v>34</v>
      </c>
      <c r="Q619" s="159" t="s">
        <v>34</v>
      </c>
      <c r="R619" s="100" t="s">
        <v>34</v>
      </c>
      <c r="S619" s="158">
        <v>1</v>
      </c>
      <c r="T619" s="103" t="s">
        <v>223</v>
      </c>
      <c r="U619" s="160" t="s">
        <v>219</v>
      </c>
      <c r="V619" s="160" t="s">
        <v>888</v>
      </c>
      <c r="W619" s="157" t="s">
        <v>42</v>
      </c>
      <c r="X619" s="157" t="s">
        <v>42</v>
      </c>
    </row>
    <row r="620" spans="1:24" ht="41.25">
      <c r="A620" s="155">
        <f>A619+1</f>
        <v>618</v>
      </c>
      <c r="B620" s="160" t="s">
        <v>798</v>
      </c>
      <c r="C620" s="159">
        <v>2019</v>
      </c>
      <c r="D620" s="160" t="s">
        <v>219</v>
      </c>
      <c r="E620" s="160" t="s">
        <v>243</v>
      </c>
      <c r="F620" s="268" t="s">
        <v>890</v>
      </c>
      <c r="G620" s="157" t="s">
        <v>31</v>
      </c>
      <c r="H620" s="161" t="s">
        <v>39</v>
      </c>
      <c r="I620" s="160" t="s">
        <v>71</v>
      </c>
      <c r="J620" s="160" t="s">
        <v>232</v>
      </c>
      <c r="K620" s="240" t="s">
        <v>34</v>
      </c>
      <c r="L620" s="241" t="s">
        <v>34</v>
      </c>
      <c r="M620" s="241" t="s">
        <v>34</v>
      </c>
      <c r="N620" s="241" t="s">
        <v>34</v>
      </c>
      <c r="O620" s="241" t="s">
        <v>48</v>
      </c>
      <c r="P620" s="241" t="s">
        <v>34</v>
      </c>
      <c r="Q620" s="159" t="s">
        <v>34</v>
      </c>
      <c r="R620" s="100" t="s">
        <v>34</v>
      </c>
      <c r="S620" s="158">
        <v>1</v>
      </c>
      <c r="T620" s="103" t="s">
        <v>223</v>
      </c>
      <c r="U620" s="160" t="s">
        <v>219</v>
      </c>
      <c r="V620" s="160" t="s">
        <v>888</v>
      </c>
      <c r="W620" s="160" t="s">
        <v>92</v>
      </c>
      <c r="X620" s="160" t="s">
        <v>92</v>
      </c>
    </row>
    <row r="621" spans="1:24" ht="41.25">
      <c r="A621" s="155">
        <f>A620+1</f>
        <v>619</v>
      </c>
      <c r="B621" s="160" t="s">
        <v>798</v>
      </c>
      <c r="C621" s="159">
        <v>2019</v>
      </c>
      <c r="D621" s="160" t="s">
        <v>219</v>
      </c>
      <c r="E621" s="160" t="s">
        <v>243</v>
      </c>
      <c r="F621" s="268" t="s">
        <v>891</v>
      </c>
      <c r="G621" s="157" t="s">
        <v>31</v>
      </c>
      <c r="H621" s="156" t="s">
        <v>46</v>
      </c>
      <c r="I621" s="160" t="s">
        <v>71</v>
      </c>
      <c r="J621" s="160" t="s">
        <v>232</v>
      </c>
      <c r="K621" s="240" t="s">
        <v>34</v>
      </c>
      <c r="L621" s="241" t="s">
        <v>34</v>
      </c>
      <c r="M621" s="241" t="s">
        <v>34</v>
      </c>
      <c r="N621" s="241" t="s">
        <v>34</v>
      </c>
      <c r="O621" s="241" t="s">
        <v>34</v>
      </c>
      <c r="P621" s="241" t="s">
        <v>34</v>
      </c>
      <c r="Q621" s="159" t="s">
        <v>34</v>
      </c>
      <c r="R621" s="100" t="s">
        <v>34</v>
      </c>
      <c r="S621" s="158">
        <v>1</v>
      </c>
      <c r="T621" s="103" t="s">
        <v>223</v>
      </c>
      <c r="U621" s="160" t="s">
        <v>219</v>
      </c>
      <c r="V621" s="160" t="s">
        <v>888</v>
      </c>
      <c r="W621" s="160" t="s">
        <v>52</v>
      </c>
      <c r="X621" s="160" t="s">
        <v>52</v>
      </c>
    </row>
    <row r="622" spans="1:24" ht="81">
      <c r="A622" s="155">
        <f>A621+1</f>
        <v>620</v>
      </c>
      <c r="B622" s="160" t="s">
        <v>798</v>
      </c>
      <c r="C622" s="159">
        <v>2019</v>
      </c>
      <c r="D622" s="160" t="s">
        <v>219</v>
      </c>
      <c r="E622" s="160" t="s">
        <v>243</v>
      </c>
      <c r="F622" s="268" t="s">
        <v>892</v>
      </c>
      <c r="G622" s="157" t="s">
        <v>82</v>
      </c>
      <c r="H622" s="161" t="s">
        <v>83</v>
      </c>
      <c r="I622" s="160" t="s">
        <v>71</v>
      </c>
      <c r="J622" s="160" t="s">
        <v>232</v>
      </c>
      <c r="K622" s="240" t="s">
        <v>34</v>
      </c>
      <c r="L622" s="241" t="s">
        <v>34</v>
      </c>
      <c r="M622" s="241" t="s">
        <v>34</v>
      </c>
      <c r="N622" s="241" t="s">
        <v>34</v>
      </c>
      <c r="O622" s="241" t="s">
        <v>34</v>
      </c>
      <c r="P622" s="241" t="s">
        <v>34</v>
      </c>
      <c r="Q622" s="159" t="s">
        <v>34</v>
      </c>
      <c r="R622" s="100" t="s">
        <v>34</v>
      </c>
      <c r="S622" s="158">
        <v>1</v>
      </c>
      <c r="T622" s="103" t="s">
        <v>223</v>
      </c>
      <c r="U622" s="160" t="s">
        <v>219</v>
      </c>
      <c r="V622" s="160" t="s">
        <v>888</v>
      </c>
      <c r="W622" s="160" t="s">
        <v>101</v>
      </c>
      <c r="X622" s="160" t="s">
        <v>101</v>
      </c>
    </row>
    <row r="623" spans="1:24" ht="41.25">
      <c r="A623" s="155">
        <f>A622+1</f>
        <v>621</v>
      </c>
      <c r="B623" s="160" t="s">
        <v>798</v>
      </c>
      <c r="C623" s="159">
        <v>2019</v>
      </c>
      <c r="D623" s="160" t="s">
        <v>219</v>
      </c>
      <c r="E623" s="160" t="s">
        <v>243</v>
      </c>
      <c r="F623" s="268" t="s">
        <v>893</v>
      </c>
      <c r="G623" s="157" t="s">
        <v>119</v>
      </c>
      <c r="H623" s="156" t="s">
        <v>120</v>
      </c>
      <c r="I623" s="160" t="s">
        <v>71</v>
      </c>
      <c r="J623" s="160" t="s">
        <v>232</v>
      </c>
      <c r="K623" s="240" t="s">
        <v>34</v>
      </c>
      <c r="L623" s="241" t="s">
        <v>34</v>
      </c>
      <c r="M623" s="241" t="s">
        <v>34</v>
      </c>
      <c r="N623" s="241" t="s">
        <v>34</v>
      </c>
      <c r="O623" s="241" t="s">
        <v>34</v>
      </c>
      <c r="P623" s="241" t="s">
        <v>34</v>
      </c>
      <c r="Q623" s="159" t="s">
        <v>34</v>
      </c>
      <c r="R623" s="100" t="s">
        <v>34</v>
      </c>
      <c r="S623" s="158">
        <v>1</v>
      </c>
      <c r="T623" s="103" t="s">
        <v>223</v>
      </c>
      <c r="U623" s="160" t="s">
        <v>219</v>
      </c>
      <c r="V623" s="160" t="s">
        <v>888</v>
      </c>
      <c r="W623" s="157" t="s">
        <v>42</v>
      </c>
      <c r="X623" s="157" t="s">
        <v>42</v>
      </c>
    </row>
    <row r="624" spans="1:24" ht="41.25">
      <c r="A624" s="155">
        <f>A623+1</f>
        <v>622</v>
      </c>
      <c r="B624" s="160" t="s">
        <v>798</v>
      </c>
      <c r="C624" s="159">
        <v>2019</v>
      </c>
      <c r="D624" s="160" t="s">
        <v>219</v>
      </c>
      <c r="E624" s="160" t="s">
        <v>251</v>
      </c>
      <c r="F624" s="268" t="s">
        <v>894</v>
      </c>
      <c r="G624" s="157" t="s">
        <v>31</v>
      </c>
      <c r="H624" s="161" t="s">
        <v>39</v>
      </c>
      <c r="I624" s="160" t="s">
        <v>71</v>
      </c>
      <c r="J624" s="160" t="s">
        <v>253</v>
      </c>
      <c r="K624" s="240" t="s">
        <v>34</v>
      </c>
      <c r="L624" s="241" t="s">
        <v>34</v>
      </c>
      <c r="M624" s="241" t="s">
        <v>34</v>
      </c>
      <c r="N624" s="241" t="s">
        <v>34</v>
      </c>
      <c r="O624" s="241" t="s">
        <v>34</v>
      </c>
      <c r="P624" s="241" t="s">
        <v>34</v>
      </c>
      <c r="Q624" s="159" t="s">
        <v>34</v>
      </c>
      <c r="R624" s="100" t="s">
        <v>34</v>
      </c>
      <c r="S624" s="158">
        <v>1</v>
      </c>
      <c r="T624" s="103" t="s">
        <v>223</v>
      </c>
      <c r="U624" s="160" t="s">
        <v>219</v>
      </c>
      <c r="V624" s="160" t="s">
        <v>253</v>
      </c>
      <c r="W624" s="160" t="s">
        <v>92</v>
      </c>
      <c r="X624" s="160" t="s">
        <v>92</v>
      </c>
    </row>
    <row r="625" spans="1:24" ht="81">
      <c r="A625" s="155">
        <f>A624+1</f>
        <v>623</v>
      </c>
      <c r="B625" s="160" t="s">
        <v>798</v>
      </c>
      <c r="C625" s="159">
        <v>2019</v>
      </c>
      <c r="D625" s="160" t="s">
        <v>219</v>
      </c>
      <c r="E625" s="160" t="s">
        <v>251</v>
      </c>
      <c r="F625" s="268" t="s">
        <v>895</v>
      </c>
      <c r="G625" s="157" t="s">
        <v>82</v>
      </c>
      <c r="H625" s="161" t="s">
        <v>83</v>
      </c>
      <c r="I625" s="160" t="s">
        <v>71</v>
      </c>
      <c r="J625" s="160" t="s">
        <v>253</v>
      </c>
      <c r="K625" s="240" t="s">
        <v>34</v>
      </c>
      <c r="L625" s="241" t="s">
        <v>34</v>
      </c>
      <c r="M625" s="241" t="s">
        <v>34</v>
      </c>
      <c r="N625" s="241" t="s">
        <v>34</v>
      </c>
      <c r="O625" s="241" t="s">
        <v>34</v>
      </c>
      <c r="P625" s="241" t="s">
        <v>34</v>
      </c>
      <c r="Q625" s="159" t="s">
        <v>34</v>
      </c>
      <c r="R625" s="100" t="s">
        <v>34</v>
      </c>
      <c r="S625" s="158">
        <v>1</v>
      </c>
      <c r="T625" s="103" t="s">
        <v>223</v>
      </c>
      <c r="U625" s="160" t="s">
        <v>219</v>
      </c>
      <c r="V625" s="160" t="s">
        <v>253</v>
      </c>
      <c r="W625" s="160" t="s">
        <v>101</v>
      </c>
      <c r="X625" s="160" t="s">
        <v>101</v>
      </c>
    </row>
    <row r="626" spans="1:24" ht="41.25">
      <c r="A626" s="155">
        <f>A625+1</f>
        <v>624</v>
      </c>
      <c r="B626" s="160" t="s">
        <v>798</v>
      </c>
      <c r="C626" s="159">
        <v>2019</v>
      </c>
      <c r="D626" s="160" t="s">
        <v>219</v>
      </c>
      <c r="E626" s="160" t="s">
        <v>251</v>
      </c>
      <c r="F626" s="268" t="s">
        <v>896</v>
      </c>
      <c r="G626" s="157" t="s">
        <v>31</v>
      </c>
      <c r="H626" s="161" t="s">
        <v>39</v>
      </c>
      <c r="I626" s="160" t="s">
        <v>71</v>
      </c>
      <c r="J626" s="160" t="s">
        <v>253</v>
      </c>
      <c r="K626" s="240" t="s">
        <v>34</v>
      </c>
      <c r="L626" s="241" t="s">
        <v>34</v>
      </c>
      <c r="M626" s="241" t="s">
        <v>34</v>
      </c>
      <c r="N626" s="241" t="s">
        <v>34</v>
      </c>
      <c r="O626" s="241" t="s">
        <v>34</v>
      </c>
      <c r="P626" s="241" t="s">
        <v>34</v>
      </c>
      <c r="Q626" s="159" t="s">
        <v>34</v>
      </c>
      <c r="R626" s="100" t="s">
        <v>34</v>
      </c>
      <c r="S626" s="158">
        <v>1</v>
      </c>
      <c r="T626" s="103" t="s">
        <v>223</v>
      </c>
      <c r="U626" s="160" t="s">
        <v>219</v>
      </c>
      <c r="V626" s="160" t="s">
        <v>253</v>
      </c>
      <c r="W626" s="160" t="s">
        <v>92</v>
      </c>
      <c r="X626" s="160" t="s">
        <v>92</v>
      </c>
    </row>
    <row r="627" spans="1:24" ht="41.25">
      <c r="A627" s="155">
        <f>A626+1</f>
        <v>625</v>
      </c>
      <c r="B627" s="160" t="s">
        <v>798</v>
      </c>
      <c r="C627" s="159">
        <v>2019</v>
      </c>
      <c r="D627" s="160" t="s">
        <v>219</v>
      </c>
      <c r="E627" s="160" t="s">
        <v>251</v>
      </c>
      <c r="F627" s="268" t="s">
        <v>897</v>
      </c>
      <c r="G627" s="157" t="s">
        <v>31</v>
      </c>
      <c r="H627" s="161" t="s">
        <v>39</v>
      </c>
      <c r="I627" s="160" t="s">
        <v>71</v>
      </c>
      <c r="J627" s="160" t="s">
        <v>253</v>
      </c>
      <c r="K627" s="240" t="s">
        <v>34</v>
      </c>
      <c r="L627" s="241" t="s">
        <v>34</v>
      </c>
      <c r="M627" s="241" t="s">
        <v>34</v>
      </c>
      <c r="N627" s="241" t="s">
        <v>34</v>
      </c>
      <c r="O627" s="241" t="s">
        <v>34</v>
      </c>
      <c r="P627" s="241" t="s">
        <v>34</v>
      </c>
      <c r="Q627" s="159" t="s">
        <v>34</v>
      </c>
      <c r="R627" s="100" t="s">
        <v>34</v>
      </c>
      <c r="S627" s="158">
        <v>1</v>
      </c>
      <c r="T627" s="103" t="s">
        <v>223</v>
      </c>
      <c r="U627" s="160" t="s">
        <v>219</v>
      </c>
      <c r="V627" s="160" t="s">
        <v>253</v>
      </c>
      <c r="W627" s="160" t="s">
        <v>92</v>
      </c>
      <c r="X627" s="160" t="s">
        <v>92</v>
      </c>
    </row>
    <row r="628" spans="1:24" ht="41.25">
      <c r="A628" s="155">
        <f>A627+1</f>
        <v>626</v>
      </c>
      <c r="B628" s="160" t="s">
        <v>798</v>
      </c>
      <c r="C628" s="159">
        <v>2019</v>
      </c>
      <c r="D628" s="160" t="s">
        <v>219</v>
      </c>
      <c r="E628" s="160" t="s">
        <v>251</v>
      </c>
      <c r="F628" s="268" t="s">
        <v>898</v>
      </c>
      <c r="G628" s="157" t="s">
        <v>31</v>
      </c>
      <c r="H628" s="161" t="s">
        <v>29</v>
      </c>
      <c r="I628" s="160" t="s">
        <v>71</v>
      </c>
      <c r="J628" s="160" t="s">
        <v>253</v>
      </c>
      <c r="K628" s="240" t="s">
        <v>34</v>
      </c>
      <c r="L628" s="241" t="s">
        <v>34</v>
      </c>
      <c r="M628" s="241" t="s">
        <v>34</v>
      </c>
      <c r="N628" s="241" t="s">
        <v>34</v>
      </c>
      <c r="O628" s="241" t="s">
        <v>34</v>
      </c>
      <c r="P628" s="241" t="s">
        <v>34</v>
      </c>
      <c r="Q628" s="159" t="s">
        <v>34</v>
      </c>
      <c r="R628" s="100" t="s">
        <v>34</v>
      </c>
      <c r="S628" s="158">
        <v>1</v>
      </c>
      <c r="T628" s="103" t="s">
        <v>223</v>
      </c>
      <c r="U628" s="160" t="s">
        <v>219</v>
      </c>
      <c r="V628" s="160" t="s">
        <v>253</v>
      </c>
      <c r="W628" s="160" t="s">
        <v>92</v>
      </c>
      <c r="X628" s="160" t="s">
        <v>92</v>
      </c>
    </row>
    <row r="629" spans="1:24" ht="41.25">
      <c r="A629" s="155">
        <f>A628+1</f>
        <v>627</v>
      </c>
      <c r="B629" s="160" t="s">
        <v>798</v>
      </c>
      <c r="C629" s="159">
        <v>2019</v>
      </c>
      <c r="D629" s="160" t="s">
        <v>219</v>
      </c>
      <c r="E629" s="160" t="s">
        <v>251</v>
      </c>
      <c r="F629" s="268" t="s">
        <v>899</v>
      </c>
      <c r="G629" s="157" t="s">
        <v>31</v>
      </c>
      <c r="H629" s="161" t="s">
        <v>39</v>
      </c>
      <c r="I629" s="160" t="s">
        <v>71</v>
      </c>
      <c r="J629" s="160" t="s">
        <v>253</v>
      </c>
      <c r="K629" s="240" t="s">
        <v>34</v>
      </c>
      <c r="L629" s="241" t="s">
        <v>34</v>
      </c>
      <c r="M629" s="241" t="s">
        <v>34</v>
      </c>
      <c r="N629" s="241" t="s">
        <v>34</v>
      </c>
      <c r="O629" s="241" t="s">
        <v>34</v>
      </c>
      <c r="P629" s="241" t="s">
        <v>34</v>
      </c>
      <c r="Q629" s="159" t="s">
        <v>34</v>
      </c>
      <c r="R629" s="100" t="s">
        <v>34</v>
      </c>
      <c r="S629" s="158">
        <v>1</v>
      </c>
      <c r="T629" s="103" t="s">
        <v>223</v>
      </c>
      <c r="U629" s="160" t="s">
        <v>219</v>
      </c>
      <c r="V629" s="160" t="s">
        <v>253</v>
      </c>
      <c r="W629" s="160" t="s">
        <v>92</v>
      </c>
      <c r="X629" s="160" t="s">
        <v>92</v>
      </c>
    </row>
    <row r="630" spans="1:24" ht="71.25">
      <c r="A630" s="155">
        <f>A629+1</f>
        <v>628</v>
      </c>
      <c r="B630" s="160" t="s">
        <v>798</v>
      </c>
      <c r="C630" s="159">
        <v>2019</v>
      </c>
      <c r="D630" s="160" t="s">
        <v>219</v>
      </c>
      <c r="E630" s="160" t="s">
        <v>243</v>
      </c>
      <c r="F630" s="268" t="s">
        <v>900</v>
      </c>
      <c r="G630" s="157" t="s">
        <v>31</v>
      </c>
      <c r="H630" s="161" t="s">
        <v>39</v>
      </c>
      <c r="I630" s="157" t="s">
        <v>71</v>
      </c>
      <c r="J630" s="157" t="s">
        <v>232</v>
      </c>
      <c r="K630" s="238" t="s">
        <v>48</v>
      </c>
      <c r="L630" s="239" t="s">
        <v>34</v>
      </c>
      <c r="M630" s="239" t="s">
        <v>34</v>
      </c>
      <c r="N630" s="239" t="s">
        <v>34</v>
      </c>
      <c r="O630" s="239" t="s">
        <v>34</v>
      </c>
      <c r="P630" s="239" t="s">
        <v>34</v>
      </c>
      <c r="Q630" s="159" t="s">
        <v>34</v>
      </c>
      <c r="R630" s="100" t="s">
        <v>34</v>
      </c>
      <c r="S630" s="158">
        <v>1</v>
      </c>
      <c r="T630" s="103" t="s">
        <v>223</v>
      </c>
      <c r="U630" s="160" t="s">
        <v>219</v>
      </c>
      <c r="V630" s="160" t="s">
        <v>901</v>
      </c>
      <c r="W630" s="160" t="s">
        <v>92</v>
      </c>
      <c r="X630" s="160" t="s">
        <v>92</v>
      </c>
    </row>
    <row r="631" spans="1:24" ht="60.75">
      <c r="A631" s="155">
        <f>A630+1</f>
        <v>629</v>
      </c>
      <c r="B631" s="160" t="s">
        <v>798</v>
      </c>
      <c r="C631" s="159">
        <v>2019</v>
      </c>
      <c r="D631" s="160" t="s">
        <v>219</v>
      </c>
      <c r="E631" s="160" t="s">
        <v>527</v>
      </c>
      <c r="F631" s="268" t="s">
        <v>902</v>
      </c>
      <c r="G631" s="157" t="s">
        <v>31</v>
      </c>
      <c r="H631" s="161" t="s">
        <v>39</v>
      </c>
      <c r="I631" s="157" t="s">
        <v>222</v>
      </c>
      <c r="J631" s="157" t="s">
        <v>17</v>
      </c>
      <c r="K631" s="238" t="s">
        <v>34</v>
      </c>
      <c r="L631" s="239" t="s">
        <v>34</v>
      </c>
      <c r="M631" s="239" t="s">
        <v>34</v>
      </c>
      <c r="N631" s="239" t="s">
        <v>34</v>
      </c>
      <c r="O631" s="239" t="s">
        <v>48</v>
      </c>
      <c r="P631" s="239" t="s">
        <v>34</v>
      </c>
      <c r="Q631" s="159" t="s">
        <v>34</v>
      </c>
      <c r="R631" s="100" t="s">
        <v>34</v>
      </c>
      <c r="S631" s="158">
        <v>1</v>
      </c>
      <c r="T631" s="103" t="s">
        <v>223</v>
      </c>
      <c r="U631" s="160" t="s">
        <v>219</v>
      </c>
      <c r="V631" s="160" t="s">
        <v>903</v>
      </c>
      <c r="W631" s="160" t="s">
        <v>92</v>
      </c>
      <c r="X631" s="160" t="s">
        <v>92</v>
      </c>
    </row>
    <row r="632" spans="1:24" ht="60.75">
      <c r="A632" s="155">
        <f>A631+1</f>
        <v>630</v>
      </c>
      <c r="B632" s="160" t="s">
        <v>798</v>
      </c>
      <c r="C632" s="159">
        <v>2019</v>
      </c>
      <c r="D632" s="160" t="s">
        <v>219</v>
      </c>
      <c r="E632" s="160" t="s">
        <v>527</v>
      </c>
      <c r="F632" s="268" t="s">
        <v>904</v>
      </c>
      <c r="G632" s="157" t="s">
        <v>31</v>
      </c>
      <c r="H632" s="161" t="s">
        <v>39</v>
      </c>
      <c r="I632" s="157" t="s">
        <v>222</v>
      </c>
      <c r="J632" s="157" t="s">
        <v>17</v>
      </c>
      <c r="K632" s="238" t="s">
        <v>34</v>
      </c>
      <c r="L632" s="239" t="s">
        <v>34</v>
      </c>
      <c r="M632" s="239" t="s">
        <v>34</v>
      </c>
      <c r="N632" s="239" t="s">
        <v>34</v>
      </c>
      <c r="O632" s="239" t="s">
        <v>48</v>
      </c>
      <c r="P632" s="239" t="s">
        <v>34</v>
      </c>
      <c r="Q632" s="159" t="s">
        <v>34</v>
      </c>
      <c r="R632" s="100" t="s">
        <v>34</v>
      </c>
      <c r="S632" s="158">
        <v>1</v>
      </c>
      <c r="T632" s="103" t="s">
        <v>223</v>
      </c>
      <c r="U632" s="160" t="s">
        <v>219</v>
      </c>
      <c r="V632" s="160" t="s">
        <v>903</v>
      </c>
      <c r="W632" s="160" t="s">
        <v>92</v>
      </c>
      <c r="X632" s="160" t="s">
        <v>92</v>
      </c>
    </row>
    <row r="633" spans="1:24" ht="60.75">
      <c r="A633" s="155">
        <f>A632+1</f>
        <v>631</v>
      </c>
      <c r="B633" s="160" t="s">
        <v>798</v>
      </c>
      <c r="C633" s="159">
        <v>2019</v>
      </c>
      <c r="D633" s="160" t="s">
        <v>219</v>
      </c>
      <c r="E633" s="160" t="s">
        <v>527</v>
      </c>
      <c r="F633" s="268" t="s">
        <v>905</v>
      </c>
      <c r="G633" s="157" t="s">
        <v>31</v>
      </c>
      <c r="H633" s="161" t="s">
        <v>39</v>
      </c>
      <c r="I633" s="157" t="s">
        <v>222</v>
      </c>
      <c r="J633" s="157" t="s">
        <v>17</v>
      </c>
      <c r="K633" s="238" t="s">
        <v>34</v>
      </c>
      <c r="L633" s="239" t="s">
        <v>34</v>
      </c>
      <c r="M633" s="239" t="s">
        <v>34</v>
      </c>
      <c r="N633" s="239" t="s">
        <v>34</v>
      </c>
      <c r="O633" s="239" t="s">
        <v>48</v>
      </c>
      <c r="P633" s="239" t="s">
        <v>34</v>
      </c>
      <c r="Q633" s="159" t="s">
        <v>34</v>
      </c>
      <c r="R633" s="100" t="s">
        <v>34</v>
      </c>
      <c r="S633" s="158">
        <v>1</v>
      </c>
      <c r="T633" s="103" t="s">
        <v>223</v>
      </c>
      <c r="U633" s="160" t="s">
        <v>219</v>
      </c>
      <c r="V633" s="160" t="s">
        <v>903</v>
      </c>
      <c r="W633" s="160" t="s">
        <v>92</v>
      </c>
      <c r="X633" s="160" t="s">
        <v>92</v>
      </c>
    </row>
    <row r="634" spans="1:24" ht="60.75">
      <c r="A634" s="155">
        <f>A633+1</f>
        <v>632</v>
      </c>
      <c r="B634" s="160" t="s">
        <v>798</v>
      </c>
      <c r="C634" s="159">
        <v>2019</v>
      </c>
      <c r="D634" s="160" t="s">
        <v>219</v>
      </c>
      <c r="E634" s="160" t="s">
        <v>527</v>
      </c>
      <c r="F634" s="268" t="s">
        <v>906</v>
      </c>
      <c r="G634" s="157" t="s">
        <v>31</v>
      </c>
      <c r="H634" s="161" t="s">
        <v>29</v>
      </c>
      <c r="I634" s="157" t="s">
        <v>222</v>
      </c>
      <c r="J634" s="157" t="s">
        <v>17</v>
      </c>
      <c r="K634" s="238" t="s">
        <v>34</v>
      </c>
      <c r="L634" s="239" t="s">
        <v>34</v>
      </c>
      <c r="M634" s="239" t="s">
        <v>34</v>
      </c>
      <c r="N634" s="239" t="s">
        <v>34</v>
      </c>
      <c r="O634" s="239" t="s">
        <v>48</v>
      </c>
      <c r="P634" s="239" t="s">
        <v>34</v>
      </c>
      <c r="Q634" s="159" t="s">
        <v>34</v>
      </c>
      <c r="R634" s="100" t="s">
        <v>34</v>
      </c>
      <c r="S634" s="158">
        <v>1</v>
      </c>
      <c r="T634" s="103" t="s">
        <v>223</v>
      </c>
      <c r="U634" s="160" t="s">
        <v>219</v>
      </c>
      <c r="V634" s="160" t="s">
        <v>903</v>
      </c>
      <c r="W634" s="160" t="s">
        <v>92</v>
      </c>
      <c r="X634" s="160" t="s">
        <v>92</v>
      </c>
    </row>
    <row r="635" spans="1:24" ht="60.75">
      <c r="A635" s="155">
        <f>A634+1</f>
        <v>633</v>
      </c>
      <c r="B635" s="160" t="s">
        <v>798</v>
      </c>
      <c r="C635" s="159">
        <v>2019</v>
      </c>
      <c r="D635" s="160" t="s">
        <v>219</v>
      </c>
      <c r="E635" s="160" t="s">
        <v>527</v>
      </c>
      <c r="F635" s="268" t="s">
        <v>907</v>
      </c>
      <c r="G635" s="157" t="s">
        <v>31</v>
      </c>
      <c r="H635" s="156" t="s">
        <v>42</v>
      </c>
      <c r="I635" s="157" t="s">
        <v>222</v>
      </c>
      <c r="J635" s="157" t="s">
        <v>17</v>
      </c>
      <c r="K635" s="238" t="s">
        <v>34</v>
      </c>
      <c r="L635" s="239" t="s">
        <v>34</v>
      </c>
      <c r="M635" s="239" t="s">
        <v>34</v>
      </c>
      <c r="N635" s="239" t="s">
        <v>34</v>
      </c>
      <c r="O635" s="239" t="s">
        <v>48</v>
      </c>
      <c r="P635" s="239" t="s">
        <v>34</v>
      </c>
      <c r="Q635" s="159" t="s">
        <v>34</v>
      </c>
      <c r="R635" s="100" t="s">
        <v>34</v>
      </c>
      <c r="S635" s="158">
        <v>1</v>
      </c>
      <c r="T635" s="103" t="s">
        <v>223</v>
      </c>
      <c r="U635" s="160" t="s">
        <v>219</v>
      </c>
      <c r="V635" s="160" t="s">
        <v>903</v>
      </c>
      <c r="W635" s="157" t="s">
        <v>42</v>
      </c>
      <c r="X635" s="157" t="s">
        <v>42</v>
      </c>
    </row>
    <row r="636" spans="1:24" ht="41.25">
      <c r="A636" s="155">
        <f>A635+1</f>
        <v>634</v>
      </c>
      <c r="B636" s="160" t="s">
        <v>798</v>
      </c>
      <c r="C636" s="159">
        <v>2019</v>
      </c>
      <c r="D636" s="160" t="s">
        <v>28</v>
      </c>
      <c r="E636" s="160" t="s">
        <v>262</v>
      </c>
      <c r="F636" s="268" t="s">
        <v>908</v>
      </c>
      <c r="G636" s="157" t="s">
        <v>31</v>
      </c>
      <c r="H636" s="161" t="s">
        <v>29</v>
      </c>
      <c r="I636" s="157" t="s">
        <v>32</v>
      </c>
      <c r="J636" s="157" t="s">
        <v>33</v>
      </c>
      <c r="K636" s="238" t="s">
        <v>34</v>
      </c>
      <c r="L636" s="239" t="s">
        <v>34</v>
      </c>
      <c r="M636" s="239" t="s">
        <v>34</v>
      </c>
      <c r="N636" s="239" t="s">
        <v>34</v>
      </c>
      <c r="O636" s="239" t="s">
        <v>48</v>
      </c>
      <c r="P636" s="239" t="s">
        <v>34</v>
      </c>
      <c r="Q636" s="159" t="s">
        <v>34</v>
      </c>
      <c r="R636" s="100" t="s">
        <v>34</v>
      </c>
      <c r="S636" s="158">
        <v>1</v>
      </c>
      <c r="T636" s="103" t="s">
        <v>264</v>
      </c>
      <c r="U636" s="160" t="s">
        <v>265</v>
      </c>
      <c r="V636" s="160" t="s">
        <v>266</v>
      </c>
      <c r="W636" s="160" t="s">
        <v>92</v>
      </c>
      <c r="X636" s="160" t="s">
        <v>92</v>
      </c>
    </row>
    <row r="637" spans="1:24" ht="41.25">
      <c r="A637" s="155">
        <f>A636+1</f>
        <v>635</v>
      </c>
      <c r="B637" s="160" t="s">
        <v>798</v>
      </c>
      <c r="C637" s="159">
        <v>2019</v>
      </c>
      <c r="D637" s="160" t="s">
        <v>28</v>
      </c>
      <c r="E637" s="160" t="s">
        <v>267</v>
      </c>
      <c r="F637" s="268" t="s">
        <v>909</v>
      </c>
      <c r="G637" s="157" t="s">
        <v>31</v>
      </c>
      <c r="H637" s="156" t="s">
        <v>42</v>
      </c>
      <c r="I637" s="157" t="s">
        <v>32</v>
      </c>
      <c r="J637" s="157" t="s">
        <v>33</v>
      </c>
      <c r="K637" s="238" t="s">
        <v>34</v>
      </c>
      <c r="L637" s="239" t="s">
        <v>34</v>
      </c>
      <c r="M637" s="239" t="s">
        <v>34</v>
      </c>
      <c r="N637" s="239" t="s">
        <v>34</v>
      </c>
      <c r="O637" s="239" t="s">
        <v>34</v>
      </c>
      <c r="P637" s="239" t="s">
        <v>34</v>
      </c>
      <c r="Q637" s="159" t="s">
        <v>34</v>
      </c>
      <c r="R637" s="100" t="s">
        <v>34</v>
      </c>
      <c r="S637" s="158">
        <v>1</v>
      </c>
      <c r="T637" s="103" t="s">
        <v>269</v>
      </c>
      <c r="U637" s="160" t="s">
        <v>534</v>
      </c>
      <c r="V637" s="160" t="s">
        <v>266</v>
      </c>
      <c r="W637" s="157" t="s">
        <v>42</v>
      </c>
      <c r="X637" s="157" t="s">
        <v>42</v>
      </c>
    </row>
    <row r="638" spans="1:24" ht="41.25">
      <c r="A638" s="155">
        <f>A637+1</f>
        <v>636</v>
      </c>
      <c r="B638" s="160" t="s">
        <v>798</v>
      </c>
      <c r="C638" s="159">
        <v>2019</v>
      </c>
      <c r="D638" s="160" t="s">
        <v>28</v>
      </c>
      <c r="E638" s="160" t="s">
        <v>270</v>
      </c>
      <c r="F638" s="268" t="s">
        <v>910</v>
      </c>
      <c r="G638" s="157" t="s">
        <v>31</v>
      </c>
      <c r="H638" s="156" t="s">
        <v>42</v>
      </c>
      <c r="I638" s="157" t="s">
        <v>32</v>
      </c>
      <c r="J638" s="160" t="s">
        <v>33</v>
      </c>
      <c r="K638" s="240" t="s">
        <v>34</v>
      </c>
      <c r="L638" s="241" t="s">
        <v>34</v>
      </c>
      <c r="M638" s="241" t="s">
        <v>34</v>
      </c>
      <c r="N638" s="241" t="s">
        <v>34</v>
      </c>
      <c r="O638" s="241" t="s">
        <v>34</v>
      </c>
      <c r="P638" s="241" t="s">
        <v>34</v>
      </c>
      <c r="Q638" s="159" t="s">
        <v>34</v>
      </c>
      <c r="R638" s="100" t="s">
        <v>34</v>
      </c>
      <c r="S638" s="158">
        <v>1</v>
      </c>
      <c r="T638" s="103" t="s">
        <v>272</v>
      </c>
      <c r="U638" s="160" t="s">
        <v>433</v>
      </c>
      <c r="V638" s="160" t="s">
        <v>266</v>
      </c>
      <c r="W638" s="157" t="s">
        <v>42</v>
      </c>
      <c r="X638" s="157" t="s">
        <v>42</v>
      </c>
    </row>
    <row r="639" spans="1:24" ht="51">
      <c r="A639" s="155">
        <f>A638+1</f>
        <v>637</v>
      </c>
      <c r="B639" s="160" t="s">
        <v>798</v>
      </c>
      <c r="C639" s="159">
        <v>2019</v>
      </c>
      <c r="D639" s="160" t="s">
        <v>28</v>
      </c>
      <c r="E639" s="160" t="s">
        <v>270</v>
      </c>
      <c r="F639" s="268" t="s">
        <v>911</v>
      </c>
      <c r="G639" s="157" t="s">
        <v>31</v>
      </c>
      <c r="H639" s="156" t="s">
        <v>42</v>
      </c>
      <c r="I639" s="157" t="s">
        <v>32</v>
      </c>
      <c r="J639" s="157" t="s">
        <v>33</v>
      </c>
      <c r="K639" s="238" t="s">
        <v>34</v>
      </c>
      <c r="L639" s="239" t="s">
        <v>34</v>
      </c>
      <c r="M639" s="239" t="s">
        <v>34</v>
      </c>
      <c r="N639" s="239" t="s">
        <v>34</v>
      </c>
      <c r="O639" s="239" t="s">
        <v>34</v>
      </c>
      <c r="P639" s="239" t="s">
        <v>34</v>
      </c>
      <c r="Q639" s="159" t="s">
        <v>34</v>
      </c>
      <c r="R639" s="100" t="s">
        <v>34</v>
      </c>
      <c r="S639" s="158">
        <v>1</v>
      </c>
      <c r="T639" s="103" t="s">
        <v>272</v>
      </c>
      <c r="U639" s="160" t="s">
        <v>436</v>
      </c>
      <c r="V639" s="160" t="s">
        <v>266</v>
      </c>
      <c r="W639" s="157" t="s">
        <v>42</v>
      </c>
      <c r="X639" s="157" t="s">
        <v>42</v>
      </c>
    </row>
    <row r="640" spans="1:24" ht="41.25">
      <c r="A640" s="155">
        <f>A639+1</f>
        <v>638</v>
      </c>
      <c r="B640" s="160" t="s">
        <v>798</v>
      </c>
      <c r="C640" s="159">
        <v>2019</v>
      </c>
      <c r="D640" s="160" t="s">
        <v>28</v>
      </c>
      <c r="E640" s="160" t="s">
        <v>270</v>
      </c>
      <c r="F640" s="268" t="s">
        <v>912</v>
      </c>
      <c r="G640" s="157" t="s">
        <v>31</v>
      </c>
      <c r="H640" s="156" t="s">
        <v>42</v>
      </c>
      <c r="I640" s="157" t="s">
        <v>32</v>
      </c>
      <c r="J640" s="157" t="s">
        <v>33</v>
      </c>
      <c r="K640" s="238" t="s">
        <v>34</v>
      </c>
      <c r="L640" s="239" t="s">
        <v>34</v>
      </c>
      <c r="M640" s="239" t="s">
        <v>34</v>
      </c>
      <c r="N640" s="239" t="s">
        <v>34</v>
      </c>
      <c r="O640" s="239" t="s">
        <v>34</v>
      </c>
      <c r="P640" s="239" t="s">
        <v>34</v>
      </c>
      <c r="Q640" s="159" t="s">
        <v>34</v>
      </c>
      <c r="R640" s="100" t="s">
        <v>34</v>
      </c>
      <c r="S640" s="158">
        <v>1</v>
      </c>
      <c r="T640" s="103" t="s">
        <v>272</v>
      </c>
      <c r="U640" s="160" t="s">
        <v>436</v>
      </c>
      <c r="V640" s="160" t="s">
        <v>266</v>
      </c>
      <c r="W640" s="157" t="s">
        <v>42</v>
      </c>
      <c r="X640" s="157" t="s">
        <v>42</v>
      </c>
    </row>
    <row r="641" spans="1:24" ht="41.25">
      <c r="A641" s="155">
        <f>A640+1</f>
        <v>639</v>
      </c>
      <c r="B641" s="160" t="s">
        <v>913</v>
      </c>
      <c r="C641" s="159">
        <v>2019</v>
      </c>
      <c r="D641" s="157" t="s">
        <v>28</v>
      </c>
      <c r="E641" s="160" t="s">
        <v>279</v>
      </c>
      <c r="F641" s="268" t="s">
        <v>914</v>
      </c>
      <c r="G641" s="157" t="s">
        <v>31</v>
      </c>
      <c r="H641" s="156" t="s">
        <v>42</v>
      </c>
      <c r="I641" s="157" t="s">
        <v>32</v>
      </c>
      <c r="J641" s="157" t="s">
        <v>33</v>
      </c>
      <c r="K641" s="238" t="s">
        <v>34</v>
      </c>
      <c r="L641" s="239" t="s">
        <v>34</v>
      </c>
      <c r="M641" s="239" t="s">
        <v>34</v>
      </c>
      <c r="N641" s="239" t="s">
        <v>34</v>
      </c>
      <c r="O641" s="239" t="s">
        <v>34</v>
      </c>
      <c r="P641" s="239" t="s">
        <v>34</v>
      </c>
      <c r="Q641" s="159" t="s">
        <v>34</v>
      </c>
      <c r="R641" s="100" t="s">
        <v>34</v>
      </c>
      <c r="S641" s="158">
        <v>1</v>
      </c>
      <c r="T641" s="102" t="s">
        <v>35</v>
      </c>
      <c r="U641" s="157" t="s">
        <v>28</v>
      </c>
      <c r="V641" s="160" t="s">
        <v>281</v>
      </c>
      <c r="W641" s="157" t="s">
        <v>42</v>
      </c>
      <c r="X641" s="157" t="s">
        <v>42</v>
      </c>
    </row>
    <row r="642" spans="1:24" ht="30.75">
      <c r="A642" s="155">
        <f>A641+1</f>
        <v>640</v>
      </c>
      <c r="B642" s="160" t="s">
        <v>913</v>
      </c>
      <c r="C642" s="159">
        <v>2019</v>
      </c>
      <c r="D642" s="157" t="s">
        <v>28</v>
      </c>
      <c r="E642" s="157" t="s">
        <v>29</v>
      </c>
      <c r="F642" s="268" t="s">
        <v>915</v>
      </c>
      <c r="G642" s="157" t="s">
        <v>31</v>
      </c>
      <c r="H642" s="156" t="s">
        <v>29</v>
      </c>
      <c r="I642" s="157" t="s">
        <v>32</v>
      </c>
      <c r="J642" s="157" t="s">
        <v>33</v>
      </c>
      <c r="K642" s="238" t="s">
        <v>34</v>
      </c>
      <c r="L642" s="239" t="s">
        <v>34</v>
      </c>
      <c r="M642" s="239" t="s">
        <v>34</v>
      </c>
      <c r="N642" s="239" t="s">
        <v>34</v>
      </c>
      <c r="O642" s="239" t="s">
        <v>34</v>
      </c>
      <c r="P642" s="239" t="s">
        <v>34</v>
      </c>
      <c r="Q642" s="159" t="s">
        <v>34</v>
      </c>
      <c r="R642" s="100" t="s">
        <v>34</v>
      </c>
      <c r="S642" s="158">
        <v>1</v>
      </c>
      <c r="T642" s="102" t="s">
        <v>35</v>
      </c>
      <c r="U642" s="157" t="s">
        <v>28</v>
      </c>
      <c r="V642" s="160" t="s">
        <v>440</v>
      </c>
      <c r="W642" s="160" t="s">
        <v>92</v>
      </c>
      <c r="X642" s="160" t="s">
        <v>92</v>
      </c>
    </row>
    <row r="643" spans="1:24" ht="41.25">
      <c r="A643" s="155">
        <f>A642+1</f>
        <v>641</v>
      </c>
      <c r="B643" s="160" t="s">
        <v>913</v>
      </c>
      <c r="C643" s="159">
        <v>2019</v>
      </c>
      <c r="D643" s="157" t="s">
        <v>28</v>
      </c>
      <c r="E643" s="157" t="s">
        <v>37</v>
      </c>
      <c r="F643" s="268" t="s">
        <v>916</v>
      </c>
      <c r="G643" s="157" t="s">
        <v>31</v>
      </c>
      <c r="H643" s="161" t="s">
        <v>39</v>
      </c>
      <c r="I643" s="157" t="s">
        <v>32</v>
      </c>
      <c r="J643" s="157" t="s">
        <v>33</v>
      </c>
      <c r="K643" s="238" t="s">
        <v>34</v>
      </c>
      <c r="L643" s="239" t="s">
        <v>34</v>
      </c>
      <c r="M643" s="239" t="s">
        <v>34</v>
      </c>
      <c r="N643" s="239" t="s">
        <v>34</v>
      </c>
      <c r="O643" s="239" t="s">
        <v>34</v>
      </c>
      <c r="P643" s="239" t="s">
        <v>34</v>
      </c>
      <c r="Q643" s="159" t="s">
        <v>34</v>
      </c>
      <c r="R643" s="100" t="s">
        <v>34</v>
      </c>
      <c r="S643" s="158">
        <v>1</v>
      </c>
      <c r="T643" s="102" t="s">
        <v>35</v>
      </c>
      <c r="U643" s="157" t="s">
        <v>28</v>
      </c>
      <c r="V643" s="160" t="s">
        <v>37</v>
      </c>
      <c r="W643" s="160" t="s">
        <v>92</v>
      </c>
      <c r="X643" s="160" t="s">
        <v>92</v>
      </c>
    </row>
    <row r="644" spans="1:24" ht="30.75">
      <c r="A644" s="155">
        <f>A643+1</f>
        <v>642</v>
      </c>
      <c r="B644" s="160" t="s">
        <v>913</v>
      </c>
      <c r="C644" s="159">
        <v>2019</v>
      </c>
      <c r="D644" s="157" t="s">
        <v>28</v>
      </c>
      <c r="E644" s="160" t="s">
        <v>40</v>
      </c>
      <c r="F644" s="268" t="s">
        <v>917</v>
      </c>
      <c r="G644" s="157" t="s">
        <v>31</v>
      </c>
      <c r="H644" s="156" t="s">
        <v>42</v>
      </c>
      <c r="I644" s="157" t="s">
        <v>32</v>
      </c>
      <c r="J644" s="157" t="s">
        <v>33</v>
      </c>
      <c r="K644" s="238" t="s">
        <v>34</v>
      </c>
      <c r="L644" s="239" t="s">
        <v>34</v>
      </c>
      <c r="M644" s="239" t="s">
        <v>34</v>
      </c>
      <c r="N644" s="239" t="s">
        <v>34</v>
      </c>
      <c r="O644" s="239" t="s">
        <v>48</v>
      </c>
      <c r="P644" s="239" t="s">
        <v>34</v>
      </c>
      <c r="Q644" s="159" t="s">
        <v>34</v>
      </c>
      <c r="R644" s="100" t="s">
        <v>34</v>
      </c>
      <c r="S644" s="158">
        <v>1</v>
      </c>
      <c r="T644" s="102" t="s">
        <v>35</v>
      </c>
      <c r="U644" s="157" t="s">
        <v>28</v>
      </c>
      <c r="V644" s="160" t="s">
        <v>918</v>
      </c>
      <c r="W644" s="157" t="s">
        <v>42</v>
      </c>
      <c r="X644" s="157" t="s">
        <v>42</v>
      </c>
    </row>
    <row r="645" spans="1:24" ht="30.75">
      <c r="A645" s="155">
        <f>A644+1</f>
        <v>643</v>
      </c>
      <c r="B645" s="160" t="s">
        <v>913</v>
      </c>
      <c r="C645" s="159">
        <v>2019</v>
      </c>
      <c r="D645" s="157" t="s">
        <v>28</v>
      </c>
      <c r="E645" s="157" t="s">
        <v>44</v>
      </c>
      <c r="F645" s="268" t="s">
        <v>919</v>
      </c>
      <c r="G645" s="157" t="s">
        <v>31</v>
      </c>
      <c r="H645" s="156" t="s">
        <v>50</v>
      </c>
      <c r="I645" s="157" t="s">
        <v>32</v>
      </c>
      <c r="J645" s="157" t="s">
        <v>47</v>
      </c>
      <c r="K645" s="238" t="s">
        <v>34</v>
      </c>
      <c r="L645" s="239" t="s">
        <v>34</v>
      </c>
      <c r="M645" s="239" t="s">
        <v>34</v>
      </c>
      <c r="N645" s="239" t="s">
        <v>34</v>
      </c>
      <c r="O645" s="239" t="s">
        <v>34</v>
      </c>
      <c r="P645" s="239" t="s">
        <v>34</v>
      </c>
      <c r="Q645" s="159" t="s">
        <v>34</v>
      </c>
      <c r="R645" s="100" t="s">
        <v>48</v>
      </c>
      <c r="S645" s="158">
        <v>1</v>
      </c>
      <c r="T645" s="102" t="s">
        <v>35</v>
      </c>
      <c r="U645" s="157" t="s">
        <v>28</v>
      </c>
      <c r="V645" s="160" t="s">
        <v>46</v>
      </c>
      <c r="W645" s="160" t="s">
        <v>52</v>
      </c>
      <c r="X645" s="157" t="s">
        <v>50</v>
      </c>
    </row>
    <row r="646" spans="1:24" ht="30.75">
      <c r="A646" s="155">
        <f>A645+1</f>
        <v>644</v>
      </c>
      <c r="B646" s="160" t="s">
        <v>913</v>
      </c>
      <c r="C646" s="159">
        <v>2019</v>
      </c>
      <c r="D646" s="157" t="s">
        <v>28</v>
      </c>
      <c r="E646" s="157" t="s">
        <v>44</v>
      </c>
      <c r="F646" s="268" t="s">
        <v>920</v>
      </c>
      <c r="G646" s="157" t="s">
        <v>31</v>
      </c>
      <c r="H646" s="156" t="s">
        <v>46</v>
      </c>
      <c r="I646" s="157" t="s">
        <v>32</v>
      </c>
      <c r="J646" s="157" t="s">
        <v>47</v>
      </c>
      <c r="K646" s="238" t="s">
        <v>34</v>
      </c>
      <c r="L646" s="239" t="s">
        <v>34</v>
      </c>
      <c r="M646" s="239" t="s">
        <v>34</v>
      </c>
      <c r="N646" s="239" t="s">
        <v>34</v>
      </c>
      <c r="O646" s="239" t="s">
        <v>34</v>
      </c>
      <c r="P646" s="239" t="s">
        <v>34</v>
      </c>
      <c r="Q646" s="159" t="s">
        <v>34</v>
      </c>
      <c r="R646" s="100" t="s">
        <v>34</v>
      </c>
      <c r="S646" s="158">
        <v>1</v>
      </c>
      <c r="T646" s="102" t="s">
        <v>35</v>
      </c>
      <c r="U646" s="157" t="s">
        <v>28</v>
      </c>
      <c r="V646" s="160" t="s">
        <v>46</v>
      </c>
      <c r="W646" s="160" t="s">
        <v>52</v>
      </c>
      <c r="X646" s="160" t="s">
        <v>52</v>
      </c>
    </row>
    <row r="647" spans="1:24" ht="30.75">
      <c r="A647" s="155">
        <f>A646+1</f>
        <v>645</v>
      </c>
      <c r="B647" s="160" t="s">
        <v>913</v>
      </c>
      <c r="C647" s="159">
        <v>2019</v>
      </c>
      <c r="D647" s="157" t="s">
        <v>28</v>
      </c>
      <c r="E647" s="160" t="s">
        <v>57</v>
      </c>
      <c r="F647" s="268" t="s">
        <v>921</v>
      </c>
      <c r="G647" s="157" t="s">
        <v>31</v>
      </c>
      <c r="H647" s="156" t="s">
        <v>50</v>
      </c>
      <c r="I647" s="157" t="s">
        <v>32</v>
      </c>
      <c r="J647" s="157" t="s">
        <v>59</v>
      </c>
      <c r="K647" s="238" t="s">
        <v>48</v>
      </c>
      <c r="L647" s="239" t="s">
        <v>34</v>
      </c>
      <c r="M647" s="239" t="s">
        <v>48</v>
      </c>
      <c r="N647" s="239" t="s">
        <v>34</v>
      </c>
      <c r="O647" s="239" t="s">
        <v>34</v>
      </c>
      <c r="P647" s="239" t="s">
        <v>34</v>
      </c>
      <c r="Q647" s="159" t="s">
        <v>48</v>
      </c>
      <c r="R647" s="100" t="s">
        <v>48</v>
      </c>
      <c r="S647" s="158">
        <v>1</v>
      </c>
      <c r="T647" s="102" t="s">
        <v>35</v>
      </c>
      <c r="U647" s="157" t="s">
        <v>28</v>
      </c>
      <c r="V647" s="160" t="s">
        <v>57</v>
      </c>
      <c r="W647" s="157" t="s">
        <v>42</v>
      </c>
      <c r="X647" s="157" t="s">
        <v>50</v>
      </c>
    </row>
    <row r="648" spans="1:24" ht="30.75">
      <c r="A648" s="155">
        <f>A647+1</f>
        <v>646</v>
      </c>
      <c r="B648" s="160" t="s">
        <v>913</v>
      </c>
      <c r="C648" s="159">
        <v>2019</v>
      </c>
      <c r="D648" s="157" t="s">
        <v>28</v>
      </c>
      <c r="E648" s="160" t="s">
        <v>57</v>
      </c>
      <c r="F648" s="268" t="s">
        <v>922</v>
      </c>
      <c r="G648" s="157" t="s">
        <v>31</v>
      </c>
      <c r="H648" s="156" t="s">
        <v>50</v>
      </c>
      <c r="I648" s="157" t="s">
        <v>32</v>
      </c>
      <c r="J648" s="157" t="s">
        <v>59</v>
      </c>
      <c r="K648" s="238" t="s">
        <v>34</v>
      </c>
      <c r="L648" s="239" t="s">
        <v>34</v>
      </c>
      <c r="M648" s="239" t="s">
        <v>34</v>
      </c>
      <c r="N648" s="239" t="s">
        <v>34</v>
      </c>
      <c r="O648" s="239" t="s">
        <v>34</v>
      </c>
      <c r="P648" s="239" t="s">
        <v>34</v>
      </c>
      <c r="Q648" s="159" t="s">
        <v>48</v>
      </c>
      <c r="R648" s="100" t="s">
        <v>48</v>
      </c>
      <c r="S648" s="158">
        <v>1</v>
      </c>
      <c r="T648" s="102" t="s">
        <v>35</v>
      </c>
      <c r="U648" s="157" t="s">
        <v>28</v>
      </c>
      <c r="V648" s="160" t="s">
        <v>57</v>
      </c>
      <c r="W648" s="157" t="s">
        <v>42</v>
      </c>
      <c r="X648" s="157" t="s">
        <v>50</v>
      </c>
    </row>
    <row r="649" spans="1:24" ht="30.75">
      <c r="A649" s="155">
        <f>A648+1</f>
        <v>647</v>
      </c>
      <c r="B649" s="160" t="s">
        <v>913</v>
      </c>
      <c r="C649" s="159">
        <v>2019</v>
      </c>
      <c r="D649" s="157" t="s">
        <v>28</v>
      </c>
      <c r="E649" s="160" t="s">
        <v>57</v>
      </c>
      <c r="F649" s="268" t="s">
        <v>923</v>
      </c>
      <c r="G649" s="157" t="s">
        <v>31</v>
      </c>
      <c r="H649" s="156" t="s">
        <v>50</v>
      </c>
      <c r="I649" s="157" t="s">
        <v>32</v>
      </c>
      <c r="J649" s="157" t="s">
        <v>59</v>
      </c>
      <c r="K649" s="238" t="s">
        <v>34</v>
      </c>
      <c r="L649" s="239" t="s">
        <v>34</v>
      </c>
      <c r="M649" s="239" t="s">
        <v>34</v>
      </c>
      <c r="N649" s="239" t="s">
        <v>34</v>
      </c>
      <c r="O649" s="239" t="s">
        <v>34</v>
      </c>
      <c r="P649" s="239" t="s">
        <v>34</v>
      </c>
      <c r="Q649" s="159" t="s">
        <v>48</v>
      </c>
      <c r="R649" s="100" t="s">
        <v>48</v>
      </c>
      <c r="S649" s="158">
        <v>1</v>
      </c>
      <c r="T649" s="102" t="s">
        <v>35</v>
      </c>
      <c r="U649" s="157" t="s">
        <v>28</v>
      </c>
      <c r="V649" s="160" t="s">
        <v>57</v>
      </c>
      <c r="W649" s="157" t="s">
        <v>42</v>
      </c>
      <c r="X649" s="157" t="s">
        <v>50</v>
      </c>
    </row>
    <row r="650" spans="1:24" ht="30.75">
      <c r="A650" s="155">
        <f>A649+1</f>
        <v>648</v>
      </c>
      <c r="B650" s="160" t="s">
        <v>913</v>
      </c>
      <c r="C650" s="159">
        <v>2019</v>
      </c>
      <c r="D650" s="157" t="s">
        <v>28</v>
      </c>
      <c r="E650" s="160" t="s">
        <v>60</v>
      </c>
      <c r="F650" s="268" t="s">
        <v>924</v>
      </c>
      <c r="G650" s="157" t="s">
        <v>31</v>
      </c>
      <c r="H650" s="156" t="s">
        <v>42</v>
      </c>
      <c r="I650" s="157" t="s">
        <v>32</v>
      </c>
      <c r="J650" s="157" t="s">
        <v>33</v>
      </c>
      <c r="K650" s="238" t="s">
        <v>34</v>
      </c>
      <c r="L650" s="239" t="s">
        <v>34</v>
      </c>
      <c r="M650" s="239" t="s">
        <v>34</v>
      </c>
      <c r="N650" s="239" t="s">
        <v>34</v>
      </c>
      <c r="O650" s="239" t="s">
        <v>34</v>
      </c>
      <c r="P650" s="239" t="s">
        <v>34</v>
      </c>
      <c r="Q650" s="159" t="s">
        <v>34</v>
      </c>
      <c r="R650" s="100" t="s">
        <v>34</v>
      </c>
      <c r="S650" s="158">
        <v>1</v>
      </c>
      <c r="T650" s="102" t="s">
        <v>35</v>
      </c>
      <c r="U650" s="157" t="s">
        <v>28</v>
      </c>
      <c r="V650" s="160" t="s">
        <v>295</v>
      </c>
      <c r="W650" s="160" t="s">
        <v>92</v>
      </c>
      <c r="X650" s="157" t="s">
        <v>50</v>
      </c>
    </row>
    <row r="651" spans="1:24" ht="30.75">
      <c r="A651" s="155">
        <f>A650+1</f>
        <v>649</v>
      </c>
      <c r="B651" s="160" t="s">
        <v>913</v>
      </c>
      <c r="C651" s="159">
        <v>2019</v>
      </c>
      <c r="D651" s="157" t="s">
        <v>28</v>
      </c>
      <c r="E651" s="160" t="s">
        <v>60</v>
      </c>
      <c r="F651" s="268" t="s">
        <v>925</v>
      </c>
      <c r="G651" s="157" t="s">
        <v>31</v>
      </c>
      <c r="H651" s="156" t="s">
        <v>42</v>
      </c>
      <c r="I651" s="157" t="s">
        <v>32</v>
      </c>
      <c r="J651" s="157" t="s">
        <v>33</v>
      </c>
      <c r="K651" s="238" t="s">
        <v>34</v>
      </c>
      <c r="L651" s="239" t="s">
        <v>34</v>
      </c>
      <c r="M651" s="239" t="s">
        <v>34</v>
      </c>
      <c r="N651" s="239" t="s">
        <v>34</v>
      </c>
      <c r="O651" s="239" t="s">
        <v>34</v>
      </c>
      <c r="P651" s="239" t="s">
        <v>34</v>
      </c>
      <c r="Q651" s="159" t="s">
        <v>34</v>
      </c>
      <c r="R651" s="100" t="s">
        <v>34</v>
      </c>
      <c r="S651" s="158">
        <v>1</v>
      </c>
      <c r="T651" s="102" t="s">
        <v>35</v>
      </c>
      <c r="U651" s="157" t="s">
        <v>28</v>
      </c>
      <c r="V651" s="160" t="s">
        <v>295</v>
      </c>
      <c r="W651" s="160" t="s">
        <v>52</v>
      </c>
      <c r="X651" s="157" t="s">
        <v>50</v>
      </c>
    </row>
    <row r="652" spans="1:24" ht="30.75">
      <c r="A652" s="155">
        <f>A651+1</f>
        <v>650</v>
      </c>
      <c r="B652" s="160" t="s">
        <v>913</v>
      </c>
      <c r="C652" s="159">
        <v>2019</v>
      </c>
      <c r="D652" s="157" t="s">
        <v>28</v>
      </c>
      <c r="E652" s="160" t="s">
        <v>60</v>
      </c>
      <c r="F652" s="268" t="s">
        <v>926</v>
      </c>
      <c r="G652" s="157" t="s">
        <v>31</v>
      </c>
      <c r="H652" s="156" t="s">
        <v>42</v>
      </c>
      <c r="I652" s="157" t="s">
        <v>32</v>
      </c>
      <c r="J652" s="157" t="s">
        <v>33</v>
      </c>
      <c r="K652" s="238" t="s">
        <v>34</v>
      </c>
      <c r="L652" s="239" t="s">
        <v>34</v>
      </c>
      <c r="M652" s="239" t="s">
        <v>34</v>
      </c>
      <c r="N652" s="239" t="s">
        <v>34</v>
      </c>
      <c r="O652" s="239" t="s">
        <v>34</v>
      </c>
      <c r="P652" s="239" t="s">
        <v>34</v>
      </c>
      <c r="Q652" s="159" t="s">
        <v>34</v>
      </c>
      <c r="R652" s="100" t="s">
        <v>34</v>
      </c>
      <c r="S652" s="158">
        <v>1</v>
      </c>
      <c r="T652" s="102" t="s">
        <v>35</v>
      </c>
      <c r="U652" s="157" t="s">
        <v>28</v>
      </c>
      <c r="V652" s="160" t="s">
        <v>295</v>
      </c>
      <c r="W652" s="157" t="s">
        <v>42</v>
      </c>
      <c r="X652" s="157" t="s">
        <v>42</v>
      </c>
    </row>
    <row r="653" spans="1:24" ht="81">
      <c r="A653" s="155">
        <f>A652+1</f>
        <v>651</v>
      </c>
      <c r="B653" s="160" t="s">
        <v>913</v>
      </c>
      <c r="C653" s="159">
        <v>2019</v>
      </c>
      <c r="D653" s="157" t="s">
        <v>28</v>
      </c>
      <c r="E653" s="160" t="s">
        <v>63</v>
      </c>
      <c r="F653" s="268" t="s">
        <v>927</v>
      </c>
      <c r="G653" s="157" t="s">
        <v>82</v>
      </c>
      <c r="H653" s="161" t="s">
        <v>83</v>
      </c>
      <c r="I653" s="157" t="s">
        <v>32</v>
      </c>
      <c r="J653" s="157" t="s">
        <v>33</v>
      </c>
      <c r="K653" s="238" t="s">
        <v>34</v>
      </c>
      <c r="L653" s="239" t="s">
        <v>34</v>
      </c>
      <c r="M653" s="239" t="s">
        <v>34</v>
      </c>
      <c r="N653" s="239" t="s">
        <v>34</v>
      </c>
      <c r="O653" s="239" t="s">
        <v>34</v>
      </c>
      <c r="P653" s="239" t="s">
        <v>34</v>
      </c>
      <c r="Q653" s="159" t="s">
        <v>34</v>
      </c>
      <c r="R653" s="100" t="s">
        <v>34</v>
      </c>
      <c r="S653" s="158">
        <v>1</v>
      </c>
      <c r="T653" s="102" t="s">
        <v>35</v>
      </c>
      <c r="U653" s="157" t="s">
        <v>28</v>
      </c>
      <c r="V653" s="160" t="s">
        <v>65</v>
      </c>
      <c r="W653" s="160" t="s">
        <v>101</v>
      </c>
      <c r="X653" s="160" t="s">
        <v>101</v>
      </c>
    </row>
    <row r="654" spans="1:24" ht="41.25">
      <c r="A654" s="155">
        <f>A653+1</f>
        <v>652</v>
      </c>
      <c r="B654" s="160" t="s">
        <v>913</v>
      </c>
      <c r="C654" s="159">
        <v>2019</v>
      </c>
      <c r="D654" s="157" t="s">
        <v>28</v>
      </c>
      <c r="E654" s="160" t="s">
        <v>63</v>
      </c>
      <c r="F654" s="268" t="s">
        <v>928</v>
      </c>
      <c r="G654" s="157" t="s">
        <v>119</v>
      </c>
      <c r="H654" s="156" t="s">
        <v>120</v>
      </c>
      <c r="I654" s="157" t="s">
        <v>32</v>
      </c>
      <c r="J654" s="157" t="s">
        <v>33</v>
      </c>
      <c r="K654" s="238" t="s">
        <v>34</v>
      </c>
      <c r="L654" s="239" t="s">
        <v>34</v>
      </c>
      <c r="M654" s="239" t="s">
        <v>34</v>
      </c>
      <c r="N654" s="239" t="s">
        <v>34</v>
      </c>
      <c r="O654" s="239" t="s">
        <v>34</v>
      </c>
      <c r="P654" s="239" t="s">
        <v>34</v>
      </c>
      <c r="Q654" s="159" t="s">
        <v>34</v>
      </c>
      <c r="R654" s="100" t="s">
        <v>34</v>
      </c>
      <c r="S654" s="158">
        <v>1</v>
      </c>
      <c r="T654" s="102" t="s">
        <v>35</v>
      </c>
      <c r="U654" s="157" t="s">
        <v>28</v>
      </c>
      <c r="V654" s="160" t="s">
        <v>65</v>
      </c>
      <c r="W654" s="157" t="s">
        <v>42</v>
      </c>
      <c r="X654" s="157" t="s">
        <v>42</v>
      </c>
    </row>
    <row r="655" spans="1:24" ht="41.25">
      <c r="A655" s="155">
        <f>A654+1</f>
        <v>653</v>
      </c>
      <c r="B655" s="160" t="s">
        <v>913</v>
      </c>
      <c r="C655" s="159">
        <v>2019</v>
      </c>
      <c r="D655" s="157" t="s">
        <v>28</v>
      </c>
      <c r="E655" s="160" t="s">
        <v>60</v>
      </c>
      <c r="F655" s="268" t="s">
        <v>929</v>
      </c>
      <c r="G655" s="157" t="s">
        <v>31</v>
      </c>
      <c r="H655" s="156" t="s">
        <v>42</v>
      </c>
      <c r="I655" s="157" t="s">
        <v>32</v>
      </c>
      <c r="J655" s="157" t="s">
        <v>33</v>
      </c>
      <c r="K655" s="238" t="s">
        <v>34</v>
      </c>
      <c r="L655" s="239" t="s">
        <v>34</v>
      </c>
      <c r="M655" s="239" t="s">
        <v>34</v>
      </c>
      <c r="N655" s="239" t="s">
        <v>34</v>
      </c>
      <c r="O655" s="239" t="s">
        <v>34</v>
      </c>
      <c r="P655" s="239" t="s">
        <v>34</v>
      </c>
      <c r="Q655" s="159" t="s">
        <v>34</v>
      </c>
      <c r="R655" s="100" t="s">
        <v>34</v>
      </c>
      <c r="S655" s="158">
        <v>1</v>
      </c>
      <c r="T655" s="102" t="s">
        <v>35</v>
      </c>
      <c r="U655" s="157" t="s">
        <v>28</v>
      </c>
      <c r="V655" s="160" t="s">
        <v>930</v>
      </c>
      <c r="W655" s="157" t="s">
        <v>42</v>
      </c>
      <c r="X655" s="157" t="s">
        <v>42</v>
      </c>
    </row>
    <row r="656" spans="1:24" ht="30.75">
      <c r="A656" s="155">
        <f>A655+1</f>
        <v>654</v>
      </c>
      <c r="B656" s="160" t="s">
        <v>913</v>
      </c>
      <c r="C656" s="159">
        <v>2019</v>
      </c>
      <c r="D656" s="157" t="s">
        <v>28</v>
      </c>
      <c r="E656" s="160" t="s">
        <v>452</v>
      </c>
      <c r="F656" s="268" t="s">
        <v>931</v>
      </c>
      <c r="G656" s="157" t="s">
        <v>31</v>
      </c>
      <c r="H656" s="161" t="s">
        <v>39</v>
      </c>
      <c r="I656" s="157" t="s">
        <v>32</v>
      </c>
      <c r="J656" s="157" t="s">
        <v>454</v>
      </c>
      <c r="K656" s="238" t="s">
        <v>34</v>
      </c>
      <c r="L656" s="239" t="s">
        <v>34</v>
      </c>
      <c r="M656" s="239" t="s">
        <v>34</v>
      </c>
      <c r="N656" s="239" t="s">
        <v>34</v>
      </c>
      <c r="O656" s="239" t="s">
        <v>34</v>
      </c>
      <c r="P656" s="239" t="s">
        <v>48</v>
      </c>
      <c r="Q656" s="159" t="s">
        <v>34</v>
      </c>
      <c r="R656" s="100" t="s">
        <v>34</v>
      </c>
      <c r="S656" s="158">
        <v>1</v>
      </c>
      <c r="T656" s="102" t="s">
        <v>35</v>
      </c>
      <c r="U656" s="157" t="s">
        <v>28</v>
      </c>
      <c r="V656" s="160" t="s">
        <v>455</v>
      </c>
      <c r="W656" s="160" t="s">
        <v>92</v>
      </c>
      <c r="X656" s="160" t="s">
        <v>92</v>
      </c>
    </row>
    <row r="657" spans="1:24" ht="30.75">
      <c r="A657" s="155">
        <f>A656+1</f>
        <v>655</v>
      </c>
      <c r="B657" s="160" t="s">
        <v>913</v>
      </c>
      <c r="C657" s="159">
        <v>2019</v>
      </c>
      <c r="D657" s="157" t="s">
        <v>28</v>
      </c>
      <c r="E657" s="160" t="s">
        <v>452</v>
      </c>
      <c r="F657" s="268" t="s">
        <v>932</v>
      </c>
      <c r="G657" s="157" t="s">
        <v>31</v>
      </c>
      <c r="H657" s="156" t="s">
        <v>42</v>
      </c>
      <c r="I657" s="157" t="s">
        <v>32</v>
      </c>
      <c r="J657" s="157" t="s">
        <v>454</v>
      </c>
      <c r="K657" s="238" t="s">
        <v>34</v>
      </c>
      <c r="L657" s="239" t="s">
        <v>34</v>
      </c>
      <c r="M657" s="239" t="s">
        <v>34</v>
      </c>
      <c r="N657" s="239" t="s">
        <v>34</v>
      </c>
      <c r="O657" s="239" t="s">
        <v>34</v>
      </c>
      <c r="P657" s="239" t="s">
        <v>34</v>
      </c>
      <c r="Q657" s="159" t="s">
        <v>34</v>
      </c>
      <c r="R657" s="100" t="s">
        <v>34</v>
      </c>
      <c r="S657" s="158">
        <v>1</v>
      </c>
      <c r="T657" s="102" t="s">
        <v>35</v>
      </c>
      <c r="U657" s="157" t="s">
        <v>28</v>
      </c>
      <c r="V657" s="160" t="s">
        <v>455</v>
      </c>
      <c r="W657" s="157" t="s">
        <v>42</v>
      </c>
      <c r="X657" s="157" t="s">
        <v>42</v>
      </c>
    </row>
    <row r="658" spans="1:24" ht="30.75">
      <c r="A658" s="155">
        <f>A657+1</f>
        <v>656</v>
      </c>
      <c r="B658" s="160" t="s">
        <v>913</v>
      </c>
      <c r="C658" s="159">
        <v>2019</v>
      </c>
      <c r="D658" s="157" t="s">
        <v>28</v>
      </c>
      <c r="E658" s="160" t="s">
        <v>452</v>
      </c>
      <c r="F658" s="268" t="s">
        <v>933</v>
      </c>
      <c r="G658" s="157" t="s">
        <v>31</v>
      </c>
      <c r="H658" s="156" t="s">
        <v>50</v>
      </c>
      <c r="I658" s="157" t="s">
        <v>32</v>
      </c>
      <c r="J658" s="157" t="s">
        <v>454</v>
      </c>
      <c r="K658" s="238" t="s">
        <v>34</v>
      </c>
      <c r="L658" s="239" t="s">
        <v>34</v>
      </c>
      <c r="M658" s="239" t="s">
        <v>34</v>
      </c>
      <c r="N658" s="239" t="s">
        <v>34</v>
      </c>
      <c r="O658" s="239" t="s">
        <v>34</v>
      </c>
      <c r="P658" s="239" t="s">
        <v>48</v>
      </c>
      <c r="Q658" s="159" t="s">
        <v>34</v>
      </c>
      <c r="R658" s="99" t="s">
        <v>48</v>
      </c>
      <c r="S658" s="158">
        <v>1</v>
      </c>
      <c r="T658" s="102" t="s">
        <v>35</v>
      </c>
      <c r="U658" s="157" t="s">
        <v>28</v>
      </c>
      <c r="V658" s="160" t="s">
        <v>455</v>
      </c>
      <c r="W658" s="157" t="s">
        <v>42</v>
      </c>
      <c r="X658" s="157" t="s">
        <v>50</v>
      </c>
    </row>
    <row r="659" spans="1:24" ht="41.25">
      <c r="A659" s="155">
        <f>A658+1</f>
        <v>657</v>
      </c>
      <c r="B659" s="160" t="s">
        <v>913</v>
      </c>
      <c r="C659" s="159">
        <v>2019</v>
      </c>
      <c r="D659" s="160" t="s">
        <v>69</v>
      </c>
      <c r="E659" s="160" t="s">
        <v>69</v>
      </c>
      <c r="F659" s="268" t="s">
        <v>934</v>
      </c>
      <c r="G659" s="157" t="s">
        <v>31</v>
      </c>
      <c r="H659" s="161" t="s">
        <v>29</v>
      </c>
      <c r="I659" s="157" t="s">
        <v>71</v>
      </c>
      <c r="J659" s="157" t="s">
        <v>72</v>
      </c>
      <c r="K659" s="238" t="s">
        <v>34</v>
      </c>
      <c r="L659" s="239" t="s">
        <v>34</v>
      </c>
      <c r="M659" s="239" t="s">
        <v>34</v>
      </c>
      <c r="N659" s="239" t="s">
        <v>34</v>
      </c>
      <c r="O659" s="239" t="s">
        <v>34</v>
      </c>
      <c r="P659" s="239" t="s">
        <v>34</v>
      </c>
      <c r="Q659" s="159" t="s">
        <v>34</v>
      </c>
      <c r="R659" s="100" t="s">
        <v>34</v>
      </c>
      <c r="S659" s="158">
        <v>1</v>
      </c>
      <c r="T659" s="103" t="s">
        <v>73</v>
      </c>
      <c r="U659" s="160" t="s">
        <v>935</v>
      </c>
      <c r="V659" s="160" t="s">
        <v>936</v>
      </c>
      <c r="W659" s="160" t="s">
        <v>92</v>
      </c>
      <c r="X659" s="160" t="s">
        <v>92</v>
      </c>
    </row>
    <row r="660" spans="1:24" ht="20.25">
      <c r="A660" s="155">
        <f>A659+1</f>
        <v>658</v>
      </c>
      <c r="B660" s="160" t="s">
        <v>913</v>
      </c>
      <c r="C660" s="159">
        <v>2019</v>
      </c>
      <c r="D660" s="160" t="s">
        <v>74</v>
      </c>
      <c r="E660" s="160" t="s">
        <v>75</v>
      </c>
      <c r="F660" s="268" t="s">
        <v>937</v>
      </c>
      <c r="G660" s="157" t="s">
        <v>31</v>
      </c>
      <c r="H660" s="156" t="s">
        <v>29</v>
      </c>
      <c r="I660" s="157" t="s">
        <v>32</v>
      </c>
      <c r="J660" s="157" t="s">
        <v>33</v>
      </c>
      <c r="K660" s="238" t="s">
        <v>34</v>
      </c>
      <c r="L660" s="239" t="s">
        <v>34</v>
      </c>
      <c r="M660" s="239" t="s">
        <v>34</v>
      </c>
      <c r="N660" s="239" t="s">
        <v>34</v>
      </c>
      <c r="O660" s="239" t="s">
        <v>34</v>
      </c>
      <c r="P660" s="239" t="s">
        <v>34</v>
      </c>
      <c r="Q660" s="159" t="s">
        <v>34</v>
      </c>
      <c r="R660" s="100" t="s">
        <v>34</v>
      </c>
      <c r="S660" s="158">
        <v>1</v>
      </c>
      <c r="T660" s="103" t="s">
        <v>77</v>
      </c>
      <c r="U660" s="160" t="s">
        <v>938</v>
      </c>
      <c r="V660" s="160" t="s">
        <v>939</v>
      </c>
      <c r="W660" s="160" t="s">
        <v>92</v>
      </c>
      <c r="X660" s="160" t="s">
        <v>92</v>
      </c>
    </row>
    <row r="661" spans="1:24" ht="30.75">
      <c r="A661" s="155">
        <f>A660+1</f>
        <v>659</v>
      </c>
      <c r="B661" s="160" t="s">
        <v>913</v>
      </c>
      <c r="C661" s="159">
        <v>2019</v>
      </c>
      <c r="D661" s="160" t="s">
        <v>74</v>
      </c>
      <c r="E661" s="160" t="s">
        <v>75</v>
      </c>
      <c r="F661" s="268" t="s">
        <v>940</v>
      </c>
      <c r="G661" s="157" t="s">
        <v>119</v>
      </c>
      <c r="H661" s="161" t="s">
        <v>120</v>
      </c>
      <c r="I661" s="157" t="s">
        <v>32</v>
      </c>
      <c r="J661" s="157" t="s">
        <v>33</v>
      </c>
      <c r="K661" s="238" t="s">
        <v>34</v>
      </c>
      <c r="L661" s="239" t="s">
        <v>34</v>
      </c>
      <c r="M661" s="239" t="s">
        <v>34</v>
      </c>
      <c r="N661" s="239" t="s">
        <v>34</v>
      </c>
      <c r="O661" s="239" t="s">
        <v>34</v>
      </c>
      <c r="P661" s="239" t="s">
        <v>34</v>
      </c>
      <c r="Q661" s="159" t="s">
        <v>34</v>
      </c>
      <c r="R661" s="100" t="s">
        <v>34</v>
      </c>
      <c r="S661" s="158">
        <v>1</v>
      </c>
      <c r="T661" s="103" t="s">
        <v>77</v>
      </c>
      <c r="U661" s="160" t="s">
        <v>938</v>
      </c>
      <c r="V661" s="160" t="s">
        <v>939</v>
      </c>
      <c r="W661" s="160" t="s">
        <v>92</v>
      </c>
      <c r="X661" s="160" t="s">
        <v>92</v>
      </c>
    </row>
    <row r="662" spans="1:24" ht="20.25">
      <c r="A662" s="155">
        <f>A661+1</f>
        <v>660</v>
      </c>
      <c r="B662" s="160" t="s">
        <v>913</v>
      </c>
      <c r="C662" s="159">
        <v>2019</v>
      </c>
      <c r="D662" s="160" t="s">
        <v>74</v>
      </c>
      <c r="E662" s="160" t="s">
        <v>79</v>
      </c>
      <c r="F662" s="268" t="s">
        <v>941</v>
      </c>
      <c r="G662" s="157" t="s">
        <v>31</v>
      </c>
      <c r="H662" s="161" t="s">
        <v>39</v>
      </c>
      <c r="I662" s="157" t="s">
        <v>32</v>
      </c>
      <c r="J662" s="157" t="s">
        <v>33</v>
      </c>
      <c r="K662" s="238" t="s">
        <v>34</v>
      </c>
      <c r="L662" s="239" t="s">
        <v>34</v>
      </c>
      <c r="M662" s="239" t="s">
        <v>34</v>
      </c>
      <c r="N662" s="239" t="s">
        <v>34</v>
      </c>
      <c r="O662" s="239" t="s">
        <v>34</v>
      </c>
      <c r="P662" s="239" t="s">
        <v>34</v>
      </c>
      <c r="Q662" s="159" t="s">
        <v>34</v>
      </c>
      <c r="R662" s="100" t="s">
        <v>34</v>
      </c>
      <c r="S662" s="158">
        <v>1</v>
      </c>
      <c r="T662" s="103" t="s">
        <v>77</v>
      </c>
      <c r="U662" s="160" t="s">
        <v>938</v>
      </c>
      <c r="V662" s="160" t="s">
        <v>79</v>
      </c>
      <c r="W662" s="160" t="s">
        <v>92</v>
      </c>
      <c r="X662" s="160" t="s">
        <v>92</v>
      </c>
    </row>
    <row r="663" spans="1:24" ht="30.75">
      <c r="A663" s="155">
        <f>A662+1</f>
        <v>661</v>
      </c>
      <c r="B663" s="160" t="s">
        <v>913</v>
      </c>
      <c r="C663" s="159">
        <v>2019</v>
      </c>
      <c r="D663" s="160" t="s">
        <v>74</v>
      </c>
      <c r="E663" s="160" t="s">
        <v>79</v>
      </c>
      <c r="F663" s="268" t="s">
        <v>942</v>
      </c>
      <c r="G663" s="157" t="s">
        <v>31</v>
      </c>
      <c r="H663" s="161" t="s">
        <v>39</v>
      </c>
      <c r="I663" s="157" t="s">
        <v>32</v>
      </c>
      <c r="J663" s="157" t="s">
        <v>33</v>
      </c>
      <c r="K663" s="238" t="s">
        <v>34</v>
      </c>
      <c r="L663" s="239" t="s">
        <v>34</v>
      </c>
      <c r="M663" s="239" t="s">
        <v>34</v>
      </c>
      <c r="N663" s="239" t="s">
        <v>34</v>
      </c>
      <c r="O663" s="239" t="s">
        <v>34</v>
      </c>
      <c r="P663" s="239" t="s">
        <v>34</v>
      </c>
      <c r="Q663" s="159" t="s">
        <v>34</v>
      </c>
      <c r="R663" s="100" t="s">
        <v>34</v>
      </c>
      <c r="S663" s="158">
        <v>1</v>
      </c>
      <c r="T663" s="103" t="s">
        <v>77</v>
      </c>
      <c r="U663" s="160" t="s">
        <v>938</v>
      </c>
      <c r="V663" s="160" t="s">
        <v>79</v>
      </c>
      <c r="W663" s="160" t="s">
        <v>92</v>
      </c>
      <c r="X663" s="160" t="s">
        <v>92</v>
      </c>
    </row>
    <row r="664" spans="1:24" ht="20.25">
      <c r="A664" s="155">
        <f>A663+1</f>
        <v>662</v>
      </c>
      <c r="B664" s="160" t="s">
        <v>798</v>
      </c>
      <c r="C664" s="159">
        <v>2019</v>
      </c>
      <c r="D664" s="160" t="s">
        <v>74</v>
      </c>
      <c r="E664" s="160" t="s">
        <v>88</v>
      </c>
      <c r="F664" s="268" t="s">
        <v>943</v>
      </c>
      <c r="G664" s="157" t="s">
        <v>31</v>
      </c>
      <c r="H664" s="161" t="s">
        <v>39</v>
      </c>
      <c r="I664" s="160" t="s">
        <v>90</v>
      </c>
      <c r="J664" s="160" t="s">
        <v>88</v>
      </c>
      <c r="K664" s="240" t="s">
        <v>34</v>
      </c>
      <c r="L664" s="241" t="s">
        <v>34</v>
      </c>
      <c r="M664" s="241" t="s">
        <v>34</v>
      </c>
      <c r="N664" s="241" t="s">
        <v>34</v>
      </c>
      <c r="O664" s="241" t="s">
        <v>34</v>
      </c>
      <c r="P664" s="241" t="s">
        <v>34</v>
      </c>
      <c r="Q664" s="159" t="s">
        <v>34</v>
      </c>
      <c r="R664" s="100" t="s">
        <v>34</v>
      </c>
      <c r="S664" s="158">
        <v>1</v>
      </c>
      <c r="T664" s="103" t="s">
        <v>77</v>
      </c>
      <c r="U664" s="160" t="s">
        <v>74</v>
      </c>
      <c r="V664" s="160" t="s">
        <v>94</v>
      </c>
      <c r="W664" s="160" t="s">
        <v>92</v>
      </c>
      <c r="X664" s="160" t="s">
        <v>92</v>
      </c>
    </row>
    <row r="665" spans="1:24" ht="60.75">
      <c r="A665" s="155">
        <f>A664+1</f>
        <v>663</v>
      </c>
      <c r="B665" s="160" t="s">
        <v>944</v>
      </c>
      <c r="C665" s="159">
        <v>2016</v>
      </c>
      <c r="D665" s="160" t="s">
        <v>74</v>
      </c>
      <c r="E665" s="160" t="s">
        <v>88</v>
      </c>
      <c r="F665" s="268" t="s">
        <v>945</v>
      </c>
      <c r="G665" s="157" t="s">
        <v>119</v>
      </c>
      <c r="H665" s="156" t="s">
        <v>120</v>
      </c>
      <c r="I665" s="160" t="s">
        <v>90</v>
      </c>
      <c r="J665" s="160" t="s">
        <v>88</v>
      </c>
      <c r="K665" s="240" t="s">
        <v>34</v>
      </c>
      <c r="L665" s="241" t="s">
        <v>34</v>
      </c>
      <c r="M665" s="241" t="s">
        <v>34</v>
      </c>
      <c r="N665" s="241" t="s">
        <v>34</v>
      </c>
      <c r="O665" s="241" t="s">
        <v>34</v>
      </c>
      <c r="P665" s="241" t="s">
        <v>34</v>
      </c>
      <c r="Q665" s="159" t="s">
        <v>34</v>
      </c>
      <c r="R665" s="100" t="s">
        <v>34</v>
      </c>
      <c r="S665" s="158">
        <v>1</v>
      </c>
      <c r="T665" s="103" t="s">
        <v>77</v>
      </c>
      <c r="U665" s="160" t="s">
        <v>938</v>
      </c>
      <c r="V665" s="160" t="s">
        <v>94</v>
      </c>
      <c r="W665" s="160" t="s">
        <v>92</v>
      </c>
      <c r="X665" s="160" t="s">
        <v>92</v>
      </c>
    </row>
    <row r="666" spans="1:24" ht="20.25">
      <c r="A666" s="155">
        <f>A665+1</f>
        <v>664</v>
      </c>
      <c r="B666" s="160" t="s">
        <v>913</v>
      </c>
      <c r="C666" s="159">
        <v>2019</v>
      </c>
      <c r="D666" s="160" t="s">
        <v>96</v>
      </c>
      <c r="E666" s="160" t="s">
        <v>97</v>
      </c>
      <c r="F666" s="268" t="s">
        <v>946</v>
      </c>
      <c r="G666" s="157" t="s">
        <v>119</v>
      </c>
      <c r="H666" s="161" t="s">
        <v>169</v>
      </c>
      <c r="I666" s="160" t="s">
        <v>90</v>
      </c>
      <c r="J666" s="160" t="s">
        <v>97</v>
      </c>
      <c r="K666" s="240" t="s">
        <v>34</v>
      </c>
      <c r="L666" s="241" t="s">
        <v>34</v>
      </c>
      <c r="M666" s="241" t="s">
        <v>34</v>
      </c>
      <c r="N666" s="241" t="s">
        <v>34</v>
      </c>
      <c r="O666" s="241" t="s">
        <v>48</v>
      </c>
      <c r="P666" s="241" t="s">
        <v>34</v>
      </c>
      <c r="Q666" s="159" t="s">
        <v>34</v>
      </c>
      <c r="R666" s="100" t="s">
        <v>34</v>
      </c>
      <c r="S666" s="158">
        <v>1</v>
      </c>
      <c r="T666" s="103" t="s">
        <v>99</v>
      </c>
      <c r="U666" s="160" t="s">
        <v>947</v>
      </c>
      <c r="V666" s="160" t="s">
        <v>948</v>
      </c>
      <c r="W666" s="160" t="s">
        <v>395</v>
      </c>
      <c r="X666" s="160" t="s">
        <v>395</v>
      </c>
    </row>
    <row r="667" spans="1:24" ht="81">
      <c r="A667" s="155">
        <f>A666+1</f>
        <v>665</v>
      </c>
      <c r="B667" s="160" t="s">
        <v>913</v>
      </c>
      <c r="C667" s="159">
        <v>2019</v>
      </c>
      <c r="D667" s="160" t="s">
        <v>96</v>
      </c>
      <c r="E667" s="160" t="s">
        <v>97</v>
      </c>
      <c r="F667" s="268" t="s">
        <v>949</v>
      </c>
      <c r="G667" s="157" t="s">
        <v>82</v>
      </c>
      <c r="H667" s="161" t="s">
        <v>83</v>
      </c>
      <c r="I667" s="160" t="s">
        <v>90</v>
      </c>
      <c r="J667" s="160" t="s">
        <v>97</v>
      </c>
      <c r="K667" s="240" t="s">
        <v>34</v>
      </c>
      <c r="L667" s="241" t="s">
        <v>34</v>
      </c>
      <c r="M667" s="241" t="s">
        <v>34</v>
      </c>
      <c r="N667" s="241" t="s">
        <v>34</v>
      </c>
      <c r="O667" s="241" t="s">
        <v>34</v>
      </c>
      <c r="P667" s="241" t="s">
        <v>34</v>
      </c>
      <c r="Q667" s="159" t="s">
        <v>34</v>
      </c>
      <c r="R667" s="100" t="s">
        <v>34</v>
      </c>
      <c r="S667" s="158">
        <v>1</v>
      </c>
      <c r="T667" s="103" t="s">
        <v>99</v>
      </c>
      <c r="U667" s="160" t="s">
        <v>947</v>
      </c>
      <c r="V667" s="160" t="s">
        <v>948</v>
      </c>
      <c r="W667" s="160" t="s">
        <v>101</v>
      </c>
      <c r="X667" s="160" t="s">
        <v>101</v>
      </c>
    </row>
    <row r="668" spans="1:24" ht="20.25">
      <c r="A668" s="155">
        <f>A667+1</f>
        <v>666</v>
      </c>
      <c r="B668" s="160" t="s">
        <v>913</v>
      </c>
      <c r="C668" s="159">
        <v>2019</v>
      </c>
      <c r="D668" s="160" t="s">
        <v>96</v>
      </c>
      <c r="E668" s="160" t="s">
        <v>97</v>
      </c>
      <c r="F668" s="268" t="s">
        <v>950</v>
      </c>
      <c r="G668" s="157" t="s">
        <v>31</v>
      </c>
      <c r="H668" s="161" t="s">
        <v>29</v>
      </c>
      <c r="I668" s="160" t="s">
        <v>90</v>
      </c>
      <c r="J668" s="160" t="s">
        <v>97</v>
      </c>
      <c r="K668" s="240" t="s">
        <v>34</v>
      </c>
      <c r="L668" s="241" t="s">
        <v>34</v>
      </c>
      <c r="M668" s="241" t="s">
        <v>34</v>
      </c>
      <c r="N668" s="241" t="s">
        <v>34</v>
      </c>
      <c r="O668" s="241" t="s">
        <v>34</v>
      </c>
      <c r="P668" s="241" t="s">
        <v>34</v>
      </c>
      <c r="Q668" s="159" t="s">
        <v>34</v>
      </c>
      <c r="R668" s="100" t="s">
        <v>34</v>
      </c>
      <c r="S668" s="158">
        <v>1</v>
      </c>
      <c r="T668" s="103" t="s">
        <v>99</v>
      </c>
      <c r="U668" s="160" t="s">
        <v>947</v>
      </c>
      <c r="V668" s="160" t="s">
        <v>948</v>
      </c>
      <c r="W668" s="160" t="s">
        <v>92</v>
      </c>
      <c r="X668" s="160" t="s">
        <v>92</v>
      </c>
    </row>
    <row r="669" spans="1:24" ht="41.25">
      <c r="A669" s="155">
        <f>A668+1</f>
        <v>667</v>
      </c>
      <c r="B669" s="160" t="s">
        <v>913</v>
      </c>
      <c r="C669" s="159">
        <v>2019</v>
      </c>
      <c r="D669" s="160" t="s">
        <v>96</v>
      </c>
      <c r="E669" s="160" t="s">
        <v>308</v>
      </c>
      <c r="F669" s="268" t="s">
        <v>951</v>
      </c>
      <c r="G669" s="157" t="s">
        <v>119</v>
      </c>
      <c r="H669" s="161" t="s">
        <v>120</v>
      </c>
      <c r="I669" s="160" t="s">
        <v>90</v>
      </c>
      <c r="J669" s="160" t="s">
        <v>104</v>
      </c>
      <c r="K669" s="240" t="s">
        <v>34</v>
      </c>
      <c r="L669" s="241" t="s">
        <v>34</v>
      </c>
      <c r="M669" s="241" t="s">
        <v>34</v>
      </c>
      <c r="N669" s="241" t="s">
        <v>34</v>
      </c>
      <c r="O669" s="241" t="s">
        <v>34</v>
      </c>
      <c r="P669" s="241" t="s">
        <v>34</v>
      </c>
      <c r="Q669" s="159" t="s">
        <v>34</v>
      </c>
      <c r="R669" s="100" t="s">
        <v>34</v>
      </c>
      <c r="S669" s="158">
        <v>1</v>
      </c>
      <c r="T669" s="103" t="s">
        <v>99</v>
      </c>
      <c r="U669" s="160" t="s">
        <v>947</v>
      </c>
      <c r="V669" s="160" t="s">
        <v>679</v>
      </c>
      <c r="W669" s="160" t="s">
        <v>92</v>
      </c>
      <c r="X669" s="160" t="s">
        <v>92</v>
      </c>
    </row>
    <row r="670" spans="1:24" ht="51">
      <c r="A670" s="155">
        <f>A669+1</f>
        <v>668</v>
      </c>
      <c r="B670" s="160" t="s">
        <v>913</v>
      </c>
      <c r="C670" s="159">
        <v>2019</v>
      </c>
      <c r="D670" s="160" t="s">
        <v>106</v>
      </c>
      <c r="E670" s="160" t="s">
        <v>107</v>
      </c>
      <c r="F670" s="268" t="s">
        <v>952</v>
      </c>
      <c r="G670" s="157" t="s">
        <v>31</v>
      </c>
      <c r="H670" s="161" t="s">
        <v>29</v>
      </c>
      <c r="I670" s="160" t="s">
        <v>71</v>
      </c>
      <c r="J670" s="160" t="s">
        <v>109</v>
      </c>
      <c r="K670" s="240" t="s">
        <v>34</v>
      </c>
      <c r="L670" s="241" t="s">
        <v>34</v>
      </c>
      <c r="M670" s="241" t="s">
        <v>34</v>
      </c>
      <c r="N670" s="241" t="s">
        <v>34</v>
      </c>
      <c r="O670" s="241" t="s">
        <v>34</v>
      </c>
      <c r="P670" s="241" t="s">
        <v>34</v>
      </c>
      <c r="Q670" s="159" t="s">
        <v>34</v>
      </c>
      <c r="R670" s="100" t="s">
        <v>34</v>
      </c>
      <c r="S670" s="158">
        <v>1</v>
      </c>
      <c r="T670" s="103" t="s">
        <v>110</v>
      </c>
      <c r="U670" s="160" t="s">
        <v>953</v>
      </c>
      <c r="V670" s="160" t="s">
        <v>313</v>
      </c>
      <c r="W670" s="160" t="s">
        <v>92</v>
      </c>
      <c r="X670" s="160" t="s">
        <v>92</v>
      </c>
    </row>
    <row r="671" spans="1:24" ht="51">
      <c r="A671" s="155">
        <f>A670+1</f>
        <v>669</v>
      </c>
      <c r="B671" s="160" t="s">
        <v>913</v>
      </c>
      <c r="C671" s="159">
        <v>2019</v>
      </c>
      <c r="D671" s="160" t="s">
        <v>106</v>
      </c>
      <c r="E671" s="160" t="s">
        <v>107</v>
      </c>
      <c r="F671" s="268" t="s">
        <v>954</v>
      </c>
      <c r="G671" s="157" t="s">
        <v>119</v>
      </c>
      <c r="H671" s="156" t="s">
        <v>120</v>
      </c>
      <c r="I671" s="160" t="s">
        <v>71</v>
      </c>
      <c r="J671" s="160" t="s">
        <v>109</v>
      </c>
      <c r="K671" s="240" t="s">
        <v>34</v>
      </c>
      <c r="L671" s="241" t="s">
        <v>34</v>
      </c>
      <c r="M671" s="241" t="s">
        <v>34</v>
      </c>
      <c r="N671" s="241" t="s">
        <v>34</v>
      </c>
      <c r="O671" s="241" t="s">
        <v>34</v>
      </c>
      <c r="P671" s="241" t="s">
        <v>34</v>
      </c>
      <c r="Q671" s="159" t="s">
        <v>34</v>
      </c>
      <c r="R671" s="100" t="s">
        <v>34</v>
      </c>
      <c r="S671" s="158">
        <v>1</v>
      </c>
      <c r="T671" s="103" t="s">
        <v>110</v>
      </c>
      <c r="U671" s="160" t="s">
        <v>953</v>
      </c>
      <c r="V671" s="160" t="s">
        <v>313</v>
      </c>
      <c r="W671" s="157" t="s">
        <v>42</v>
      </c>
      <c r="X671" s="157" t="s">
        <v>42</v>
      </c>
    </row>
    <row r="672" spans="1:24" ht="51">
      <c r="A672" s="155">
        <f>A671+1</f>
        <v>670</v>
      </c>
      <c r="B672" s="160" t="s">
        <v>913</v>
      </c>
      <c r="C672" s="159">
        <v>2019</v>
      </c>
      <c r="D672" s="160" t="s">
        <v>106</v>
      </c>
      <c r="E672" s="160" t="s">
        <v>107</v>
      </c>
      <c r="F672" s="268" t="s">
        <v>955</v>
      </c>
      <c r="G672" s="157" t="s">
        <v>31</v>
      </c>
      <c r="H672" s="156" t="s">
        <v>50</v>
      </c>
      <c r="I672" s="160" t="s">
        <v>71</v>
      </c>
      <c r="J672" s="160" t="s">
        <v>109</v>
      </c>
      <c r="K672" s="240" t="s">
        <v>34</v>
      </c>
      <c r="L672" s="241" t="s">
        <v>34</v>
      </c>
      <c r="M672" s="241" t="s">
        <v>34</v>
      </c>
      <c r="N672" s="241" t="s">
        <v>34</v>
      </c>
      <c r="O672" s="241" t="s">
        <v>34</v>
      </c>
      <c r="P672" s="241" t="s">
        <v>34</v>
      </c>
      <c r="Q672" s="159" t="s">
        <v>48</v>
      </c>
      <c r="R672" s="100" t="s">
        <v>48</v>
      </c>
      <c r="S672" s="158">
        <v>1</v>
      </c>
      <c r="T672" s="103" t="s">
        <v>110</v>
      </c>
      <c r="U672" s="160" t="s">
        <v>953</v>
      </c>
      <c r="V672" s="160" t="s">
        <v>313</v>
      </c>
      <c r="W672" s="157" t="s">
        <v>42</v>
      </c>
      <c r="X672" s="157" t="s">
        <v>50</v>
      </c>
    </row>
    <row r="673" spans="1:24" ht="41.25">
      <c r="A673" s="155">
        <f>A672+1</f>
        <v>671</v>
      </c>
      <c r="B673" s="160" t="s">
        <v>913</v>
      </c>
      <c r="C673" s="159">
        <v>2019</v>
      </c>
      <c r="D673" s="160" t="s">
        <v>106</v>
      </c>
      <c r="E673" s="160" t="s">
        <v>131</v>
      </c>
      <c r="F673" s="268" t="s">
        <v>956</v>
      </c>
      <c r="G673" s="157" t="s">
        <v>31</v>
      </c>
      <c r="H673" s="156" t="s">
        <v>29</v>
      </c>
      <c r="I673" s="160" t="s">
        <v>71</v>
      </c>
      <c r="J673" s="160" t="s">
        <v>109</v>
      </c>
      <c r="K673" s="240" t="s">
        <v>34</v>
      </c>
      <c r="L673" s="241" t="s">
        <v>34</v>
      </c>
      <c r="M673" s="241" t="s">
        <v>34</v>
      </c>
      <c r="N673" s="241" t="s">
        <v>34</v>
      </c>
      <c r="O673" s="241" t="s">
        <v>34</v>
      </c>
      <c r="P673" s="241" t="s">
        <v>34</v>
      </c>
      <c r="Q673" s="159" t="s">
        <v>34</v>
      </c>
      <c r="R673" s="100" t="s">
        <v>34</v>
      </c>
      <c r="S673" s="158">
        <v>1</v>
      </c>
      <c r="T673" s="103" t="s">
        <v>110</v>
      </c>
      <c r="U673" s="160" t="s">
        <v>953</v>
      </c>
      <c r="V673" s="160" t="s">
        <v>122</v>
      </c>
      <c r="W673" s="160" t="s">
        <v>92</v>
      </c>
      <c r="X673" s="160" t="s">
        <v>92</v>
      </c>
    </row>
    <row r="674" spans="1:24" ht="41.25">
      <c r="A674" s="155">
        <f>A673+1</f>
        <v>672</v>
      </c>
      <c r="B674" s="160" t="s">
        <v>913</v>
      </c>
      <c r="C674" s="159">
        <v>2019</v>
      </c>
      <c r="D674" s="160" t="s">
        <v>106</v>
      </c>
      <c r="E674" s="160" t="s">
        <v>131</v>
      </c>
      <c r="F674" s="268" t="s">
        <v>957</v>
      </c>
      <c r="G674" s="157" t="s">
        <v>31</v>
      </c>
      <c r="H674" s="156" t="s">
        <v>46</v>
      </c>
      <c r="I674" s="160" t="s">
        <v>71</v>
      </c>
      <c r="J674" s="160" t="s">
        <v>109</v>
      </c>
      <c r="K674" s="240" t="s">
        <v>34</v>
      </c>
      <c r="L674" s="241" t="s">
        <v>34</v>
      </c>
      <c r="M674" s="241" t="s">
        <v>34</v>
      </c>
      <c r="N674" s="241" t="s">
        <v>34</v>
      </c>
      <c r="O674" s="241" t="s">
        <v>34</v>
      </c>
      <c r="P674" s="241" t="s">
        <v>34</v>
      </c>
      <c r="Q674" s="159" t="s">
        <v>34</v>
      </c>
      <c r="R674" s="100" t="s">
        <v>34</v>
      </c>
      <c r="S674" s="158">
        <v>1</v>
      </c>
      <c r="T674" s="103" t="s">
        <v>110</v>
      </c>
      <c r="U674" s="160" t="s">
        <v>953</v>
      </c>
      <c r="V674" s="160" t="s">
        <v>122</v>
      </c>
      <c r="W674" s="160" t="s">
        <v>52</v>
      </c>
      <c r="X674" s="160" t="s">
        <v>52</v>
      </c>
    </row>
    <row r="675" spans="1:24" ht="41.25">
      <c r="A675" s="155">
        <f>A674+1</f>
        <v>673</v>
      </c>
      <c r="B675" s="160" t="s">
        <v>913</v>
      </c>
      <c r="C675" s="159">
        <v>2019</v>
      </c>
      <c r="D675" s="160" t="s">
        <v>106</v>
      </c>
      <c r="E675" s="160" t="s">
        <v>131</v>
      </c>
      <c r="F675" s="268" t="s">
        <v>958</v>
      </c>
      <c r="G675" s="157" t="s">
        <v>31</v>
      </c>
      <c r="H675" s="156" t="s">
        <v>50</v>
      </c>
      <c r="I675" s="157" t="s">
        <v>71</v>
      </c>
      <c r="J675" s="157" t="s">
        <v>109</v>
      </c>
      <c r="K675" s="238" t="s">
        <v>34</v>
      </c>
      <c r="L675" s="239" t="s">
        <v>34</v>
      </c>
      <c r="M675" s="239" t="s">
        <v>34</v>
      </c>
      <c r="N675" s="239" t="s">
        <v>34</v>
      </c>
      <c r="O675" s="239" t="s">
        <v>34</v>
      </c>
      <c r="P675" s="239" t="s">
        <v>34</v>
      </c>
      <c r="Q675" s="159" t="s">
        <v>48</v>
      </c>
      <c r="R675" s="100" t="s">
        <v>48</v>
      </c>
      <c r="S675" s="158">
        <v>1</v>
      </c>
      <c r="T675" s="103" t="s">
        <v>110</v>
      </c>
      <c r="U675" s="160" t="s">
        <v>953</v>
      </c>
      <c r="V675" s="160" t="s">
        <v>122</v>
      </c>
      <c r="W675" s="157" t="s">
        <v>42</v>
      </c>
      <c r="X675" s="157" t="s">
        <v>50</v>
      </c>
    </row>
    <row r="676" spans="1:24" ht="41.25">
      <c r="A676" s="155">
        <f>A675+1</f>
        <v>674</v>
      </c>
      <c r="B676" s="160" t="s">
        <v>913</v>
      </c>
      <c r="C676" s="159">
        <v>2019</v>
      </c>
      <c r="D676" s="160" t="s">
        <v>106</v>
      </c>
      <c r="E676" s="160" t="s">
        <v>131</v>
      </c>
      <c r="F676" s="268" t="s">
        <v>959</v>
      </c>
      <c r="G676" s="157" t="s">
        <v>119</v>
      </c>
      <c r="H676" s="156" t="s">
        <v>120</v>
      </c>
      <c r="I676" s="160" t="s">
        <v>71</v>
      </c>
      <c r="J676" s="160" t="s">
        <v>109</v>
      </c>
      <c r="K676" s="240" t="s">
        <v>34</v>
      </c>
      <c r="L676" s="241" t="s">
        <v>34</v>
      </c>
      <c r="M676" s="241" t="s">
        <v>34</v>
      </c>
      <c r="N676" s="241" t="s">
        <v>34</v>
      </c>
      <c r="O676" s="241" t="s">
        <v>34</v>
      </c>
      <c r="P676" s="241" t="s">
        <v>34</v>
      </c>
      <c r="Q676" s="159" t="s">
        <v>34</v>
      </c>
      <c r="R676" s="100" t="s">
        <v>34</v>
      </c>
      <c r="S676" s="158">
        <v>1</v>
      </c>
      <c r="T676" s="103" t="s">
        <v>110</v>
      </c>
      <c r="U676" s="160" t="s">
        <v>953</v>
      </c>
      <c r="V676" s="160" t="s">
        <v>122</v>
      </c>
      <c r="W676" s="157" t="s">
        <v>42</v>
      </c>
      <c r="X676" s="157" t="s">
        <v>42</v>
      </c>
    </row>
    <row r="677" spans="1:24" ht="41.25">
      <c r="A677" s="155">
        <f>A676+1</f>
        <v>675</v>
      </c>
      <c r="B677" s="160" t="s">
        <v>913</v>
      </c>
      <c r="C677" s="159">
        <v>2019</v>
      </c>
      <c r="D677" s="160" t="s">
        <v>106</v>
      </c>
      <c r="E677" s="160" t="s">
        <v>126</v>
      </c>
      <c r="F677" s="268" t="s">
        <v>960</v>
      </c>
      <c r="G677" s="157" t="s">
        <v>31</v>
      </c>
      <c r="H677" s="161" t="s">
        <v>39</v>
      </c>
      <c r="I677" s="160" t="s">
        <v>71</v>
      </c>
      <c r="J677" s="160" t="s">
        <v>109</v>
      </c>
      <c r="K677" s="240" t="s">
        <v>48</v>
      </c>
      <c r="L677" s="241" t="s">
        <v>34</v>
      </c>
      <c r="M677" s="241" t="s">
        <v>34</v>
      </c>
      <c r="N677" s="241" t="s">
        <v>34</v>
      </c>
      <c r="O677" s="241" t="s">
        <v>34</v>
      </c>
      <c r="P677" s="241" t="s">
        <v>34</v>
      </c>
      <c r="Q677" s="159" t="s">
        <v>34</v>
      </c>
      <c r="R677" s="100" t="s">
        <v>34</v>
      </c>
      <c r="S677" s="158">
        <v>1</v>
      </c>
      <c r="T677" s="103" t="s">
        <v>110</v>
      </c>
      <c r="U677" s="160" t="s">
        <v>953</v>
      </c>
      <c r="V677" s="160" t="s">
        <v>961</v>
      </c>
      <c r="W677" s="160" t="s">
        <v>92</v>
      </c>
      <c r="X677" s="160" t="s">
        <v>92</v>
      </c>
    </row>
    <row r="678" spans="1:24" ht="81">
      <c r="A678" s="155">
        <f>A677+1</f>
        <v>676</v>
      </c>
      <c r="B678" s="160" t="s">
        <v>913</v>
      </c>
      <c r="C678" s="159">
        <v>2019</v>
      </c>
      <c r="D678" s="160" t="s">
        <v>106</v>
      </c>
      <c r="E678" s="160" t="s">
        <v>126</v>
      </c>
      <c r="F678" s="268" t="s">
        <v>962</v>
      </c>
      <c r="G678" s="157" t="s">
        <v>82</v>
      </c>
      <c r="H678" s="161" t="s">
        <v>83</v>
      </c>
      <c r="I678" s="160" t="s">
        <v>71</v>
      </c>
      <c r="J678" s="160" t="s">
        <v>109</v>
      </c>
      <c r="K678" s="240" t="s">
        <v>48</v>
      </c>
      <c r="L678" s="241" t="s">
        <v>34</v>
      </c>
      <c r="M678" s="241" t="s">
        <v>34</v>
      </c>
      <c r="N678" s="241" t="s">
        <v>34</v>
      </c>
      <c r="O678" s="241" t="s">
        <v>34</v>
      </c>
      <c r="P678" s="241" t="s">
        <v>34</v>
      </c>
      <c r="Q678" s="159" t="s">
        <v>34</v>
      </c>
      <c r="R678" s="100" t="s">
        <v>34</v>
      </c>
      <c r="S678" s="158">
        <v>1</v>
      </c>
      <c r="T678" s="103" t="s">
        <v>110</v>
      </c>
      <c r="U678" s="160" t="s">
        <v>953</v>
      </c>
      <c r="V678" s="160" t="s">
        <v>961</v>
      </c>
      <c r="W678" s="160" t="s">
        <v>101</v>
      </c>
      <c r="X678" s="160" t="s">
        <v>101</v>
      </c>
    </row>
    <row r="679" spans="1:24" ht="81">
      <c r="A679" s="155">
        <f>A678+1</f>
        <v>677</v>
      </c>
      <c r="B679" s="160" t="s">
        <v>913</v>
      </c>
      <c r="C679" s="159">
        <v>2019</v>
      </c>
      <c r="D679" s="160" t="s">
        <v>106</v>
      </c>
      <c r="E679" s="160" t="s">
        <v>126</v>
      </c>
      <c r="F679" s="268" t="s">
        <v>963</v>
      </c>
      <c r="G679" s="157" t="s">
        <v>82</v>
      </c>
      <c r="H679" s="161" t="s">
        <v>83</v>
      </c>
      <c r="I679" s="160" t="s">
        <v>71</v>
      </c>
      <c r="J679" s="160" t="s">
        <v>109</v>
      </c>
      <c r="K679" s="240" t="s">
        <v>48</v>
      </c>
      <c r="L679" s="241" t="s">
        <v>34</v>
      </c>
      <c r="M679" s="241" t="s">
        <v>34</v>
      </c>
      <c r="N679" s="241" t="s">
        <v>34</v>
      </c>
      <c r="O679" s="241" t="s">
        <v>34</v>
      </c>
      <c r="P679" s="241" t="s">
        <v>34</v>
      </c>
      <c r="Q679" s="159" t="s">
        <v>34</v>
      </c>
      <c r="R679" s="100" t="s">
        <v>34</v>
      </c>
      <c r="S679" s="158">
        <v>1</v>
      </c>
      <c r="T679" s="103" t="s">
        <v>110</v>
      </c>
      <c r="U679" s="160" t="s">
        <v>953</v>
      </c>
      <c r="V679" s="160" t="s">
        <v>961</v>
      </c>
      <c r="W679" s="160" t="s">
        <v>188</v>
      </c>
      <c r="X679" s="160" t="s">
        <v>188</v>
      </c>
    </row>
    <row r="680" spans="1:24" ht="41.25">
      <c r="A680" s="155">
        <f>A679+1</f>
        <v>678</v>
      </c>
      <c r="B680" s="160" t="s">
        <v>913</v>
      </c>
      <c r="C680" s="159">
        <v>2019</v>
      </c>
      <c r="D680" s="160" t="s">
        <v>106</v>
      </c>
      <c r="E680" s="160" t="s">
        <v>126</v>
      </c>
      <c r="F680" s="268" t="s">
        <v>964</v>
      </c>
      <c r="G680" s="157" t="s">
        <v>31</v>
      </c>
      <c r="H680" s="156" t="s">
        <v>42</v>
      </c>
      <c r="I680" s="160" t="s">
        <v>71</v>
      </c>
      <c r="J680" s="160" t="s">
        <v>109</v>
      </c>
      <c r="K680" s="240" t="s">
        <v>48</v>
      </c>
      <c r="L680" s="241" t="s">
        <v>34</v>
      </c>
      <c r="M680" s="241" t="s">
        <v>34</v>
      </c>
      <c r="N680" s="241" t="s">
        <v>34</v>
      </c>
      <c r="O680" s="241" t="s">
        <v>34</v>
      </c>
      <c r="P680" s="241" t="s">
        <v>34</v>
      </c>
      <c r="Q680" s="159" t="s">
        <v>34</v>
      </c>
      <c r="R680" s="100" t="s">
        <v>34</v>
      </c>
      <c r="S680" s="158">
        <v>1</v>
      </c>
      <c r="T680" s="103" t="s">
        <v>110</v>
      </c>
      <c r="U680" s="160" t="s">
        <v>953</v>
      </c>
      <c r="V680" s="160" t="s">
        <v>961</v>
      </c>
      <c r="W680" s="157" t="s">
        <v>42</v>
      </c>
      <c r="X680" s="157" t="s">
        <v>42</v>
      </c>
    </row>
    <row r="681" spans="1:24" ht="41.25">
      <c r="A681" s="155">
        <f>A680+1</f>
        <v>679</v>
      </c>
      <c r="B681" s="160" t="s">
        <v>913</v>
      </c>
      <c r="C681" s="159">
        <v>2019</v>
      </c>
      <c r="D681" s="160" t="s">
        <v>106</v>
      </c>
      <c r="E681" s="160" t="s">
        <v>129</v>
      </c>
      <c r="F681" s="268" t="s">
        <v>965</v>
      </c>
      <c r="G681" s="157" t="s">
        <v>119</v>
      </c>
      <c r="H681" s="161" t="s">
        <v>120</v>
      </c>
      <c r="I681" s="160" t="s">
        <v>71</v>
      </c>
      <c r="J681" s="160" t="s">
        <v>72</v>
      </c>
      <c r="K681" s="240" t="s">
        <v>48</v>
      </c>
      <c r="L681" s="241" t="s">
        <v>34</v>
      </c>
      <c r="M681" s="241" t="s">
        <v>34</v>
      </c>
      <c r="N681" s="241" t="s">
        <v>34</v>
      </c>
      <c r="O681" s="241" t="s">
        <v>34</v>
      </c>
      <c r="P681" s="241" t="s">
        <v>34</v>
      </c>
      <c r="Q681" s="159" t="s">
        <v>34</v>
      </c>
      <c r="R681" s="100" t="s">
        <v>34</v>
      </c>
      <c r="S681" s="158">
        <v>1</v>
      </c>
      <c r="T681" s="103" t="s">
        <v>110</v>
      </c>
      <c r="U681" s="160" t="s">
        <v>953</v>
      </c>
      <c r="V681" s="160" t="s">
        <v>966</v>
      </c>
      <c r="W681" s="160" t="s">
        <v>92</v>
      </c>
      <c r="X681" s="160" t="s">
        <v>92</v>
      </c>
    </row>
    <row r="682" spans="1:24" ht="81">
      <c r="A682" s="155">
        <f>A681+1</f>
        <v>680</v>
      </c>
      <c r="B682" s="160" t="s">
        <v>913</v>
      </c>
      <c r="C682" s="159">
        <v>2019</v>
      </c>
      <c r="D682" s="160" t="s">
        <v>106</v>
      </c>
      <c r="E682" s="160" t="s">
        <v>137</v>
      </c>
      <c r="F682" s="268" t="s">
        <v>967</v>
      </c>
      <c r="G682" s="156" t="s">
        <v>82</v>
      </c>
      <c r="H682" s="156" t="s">
        <v>83</v>
      </c>
      <c r="I682" s="156" t="s">
        <v>71</v>
      </c>
      <c r="J682" s="156" t="s">
        <v>109</v>
      </c>
      <c r="K682" s="238" t="s">
        <v>34</v>
      </c>
      <c r="L682" s="239" t="s">
        <v>34</v>
      </c>
      <c r="M682" s="239" t="s">
        <v>34</v>
      </c>
      <c r="N682" s="239" t="s">
        <v>34</v>
      </c>
      <c r="O682" s="239" t="s">
        <v>34</v>
      </c>
      <c r="P682" s="239" t="s">
        <v>34</v>
      </c>
      <c r="Q682" s="159" t="s">
        <v>34</v>
      </c>
      <c r="R682" s="100" t="s">
        <v>34</v>
      </c>
      <c r="S682" s="158">
        <v>1</v>
      </c>
      <c r="T682" s="103" t="s">
        <v>110</v>
      </c>
      <c r="U682" s="160" t="s">
        <v>953</v>
      </c>
      <c r="V682" s="160" t="s">
        <v>968</v>
      </c>
      <c r="W682" s="160" t="s">
        <v>52</v>
      </c>
      <c r="X682" s="160" t="s">
        <v>52</v>
      </c>
    </row>
    <row r="683" spans="1:24" ht="41.25">
      <c r="A683" s="155">
        <f>A682+1</f>
        <v>681</v>
      </c>
      <c r="B683" s="160" t="s">
        <v>913</v>
      </c>
      <c r="C683" s="159">
        <v>2019</v>
      </c>
      <c r="D683" s="160" t="s">
        <v>139</v>
      </c>
      <c r="E683" s="160" t="s">
        <v>140</v>
      </c>
      <c r="F683" s="268" t="s">
        <v>969</v>
      </c>
      <c r="G683" s="157" t="s">
        <v>31</v>
      </c>
      <c r="H683" s="156" t="s">
        <v>42</v>
      </c>
      <c r="I683" s="160" t="s">
        <v>71</v>
      </c>
      <c r="J683" s="160" t="s">
        <v>142</v>
      </c>
      <c r="K683" s="240" t="s">
        <v>34</v>
      </c>
      <c r="L683" s="241" t="s">
        <v>34</v>
      </c>
      <c r="M683" s="241" t="s">
        <v>34</v>
      </c>
      <c r="N683" s="241" t="s">
        <v>34</v>
      </c>
      <c r="O683" s="241" t="s">
        <v>34</v>
      </c>
      <c r="P683" s="241" t="s">
        <v>34</v>
      </c>
      <c r="Q683" s="159" t="s">
        <v>34</v>
      </c>
      <c r="R683" s="100" t="s">
        <v>34</v>
      </c>
      <c r="S683" s="158">
        <v>1</v>
      </c>
      <c r="T683" s="103" t="s">
        <v>143</v>
      </c>
      <c r="U683" s="160" t="s">
        <v>970</v>
      </c>
      <c r="V683" s="160" t="s">
        <v>140</v>
      </c>
      <c r="W683" s="157" t="s">
        <v>42</v>
      </c>
      <c r="X683" s="157" t="s">
        <v>42</v>
      </c>
    </row>
    <row r="684" spans="1:24" ht="81">
      <c r="A684" s="155">
        <f>A683+1</f>
        <v>682</v>
      </c>
      <c r="B684" s="160" t="s">
        <v>913</v>
      </c>
      <c r="C684" s="159">
        <v>2019</v>
      </c>
      <c r="D684" s="160" t="s">
        <v>139</v>
      </c>
      <c r="E684" s="160" t="s">
        <v>140</v>
      </c>
      <c r="F684" s="268" t="s">
        <v>971</v>
      </c>
      <c r="G684" s="157" t="s">
        <v>82</v>
      </c>
      <c r="H684" s="161" t="s">
        <v>83</v>
      </c>
      <c r="I684" s="160" t="s">
        <v>71</v>
      </c>
      <c r="J684" s="160" t="s">
        <v>142</v>
      </c>
      <c r="K684" s="240" t="s">
        <v>34</v>
      </c>
      <c r="L684" s="241" t="s">
        <v>34</v>
      </c>
      <c r="M684" s="241" t="s">
        <v>34</v>
      </c>
      <c r="N684" s="241" t="s">
        <v>34</v>
      </c>
      <c r="O684" s="241" t="s">
        <v>34</v>
      </c>
      <c r="P684" s="241" t="s">
        <v>34</v>
      </c>
      <c r="Q684" s="159" t="s">
        <v>34</v>
      </c>
      <c r="R684" s="100" t="s">
        <v>34</v>
      </c>
      <c r="S684" s="158">
        <v>1</v>
      </c>
      <c r="T684" s="103" t="s">
        <v>143</v>
      </c>
      <c r="U684" s="160" t="s">
        <v>970</v>
      </c>
      <c r="V684" s="160" t="s">
        <v>140</v>
      </c>
      <c r="W684" s="160" t="s">
        <v>101</v>
      </c>
      <c r="X684" s="160" t="s">
        <v>101</v>
      </c>
    </row>
    <row r="685" spans="1:24" ht="81">
      <c r="A685" s="155">
        <f>A684+1</f>
        <v>683</v>
      </c>
      <c r="B685" s="160" t="s">
        <v>913</v>
      </c>
      <c r="C685" s="159">
        <v>2019</v>
      </c>
      <c r="D685" s="160" t="s">
        <v>139</v>
      </c>
      <c r="E685" s="160" t="s">
        <v>140</v>
      </c>
      <c r="F685" s="268" t="s">
        <v>972</v>
      </c>
      <c r="G685" s="157" t="s">
        <v>82</v>
      </c>
      <c r="H685" s="161" t="s">
        <v>83</v>
      </c>
      <c r="I685" s="160" t="s">
        <v>71</v>
      </c>
      <c r="J685" s="160" t="s">
        <v>142</v>
      </c>
      <c r="K685" s="240" t="s">
        <v>34</v>
      </c>
      <c r="L685" s="241" t="s">
        <v>34</v>
      </c>
      <c r="M685" s="241" t="s">
        <v>34</v>
      </c>
      <c r="N685" s="241" t="s">
        <v>34</v>
      </c>
      <c r="O685" s="241" t="s">
        <v>34</v>
      </c>
      <c r="P685" s="241" t="s">
        <v>34</v>
      </c>
      <c r="Q685" s="159" t="s">
        <v>34</v>
      </c>
      <c r="R685" s="100" t="s">
        <v>34</v>
      </c>
      <c r="S685" s="158">
        <v>1</v>
      </c>
      <c r="T685" s="103" t="s">
        <v>143</v>
      </c>
      <c r="U685" s="160" t="s">
        <v>970</v>
      </c>
      <c r="V685" s="160" t="s">
        <v>140</v>
      </c>
      <c r="W685" s="160" t="s">
        <v>101</v>
      </c>
      <c r="X685" s="160" t="s">
        <v>101</v>
      </c>
    </row>
    <row r="686" spans="1:24" ht="41.25">
      <c r="A686" s="155">
        <f>A685+1</f>
        <v>684</v>
      </c>
      <c r="B686" s="160" t="s">
        <v>913</v>
      </c>
      <c r="C686" s="159">
        <v>2019</v>
      </c>
      <c r="D686" s="160" t="s">
        <v>139</v>
      </c>
      <c r="E686" s="160" t="s">
        <v>140</v>
      </c>
      <c r="F686" s="268" t="s">
        <v>973</v>
      </c>
      <c r="G686" s="157" t="s">
        <v>31</v>
      </c>
      <c r="H686" s="156" t="s">
        <v>42</v>
      </c>
      <c r="I686" s="160" t="s">
        <v>71</v>
      </c>
      <c r="J686" s="160" t="s">
        <v>142</v>
      </c>
      <c r="K686" s="240" t="s">
        <v>34</v>
      </c>
      <c r="L686" s="241" t="s">
        <v>48</v>
      </c>
      <c r="M686" s="241" t="s">
        <v>34</v>
      </c>
      <c r="N686" s="241" t="s">
        <v>34</v>
      </c>
      <c r="O686" s="241" t="s">
        <v>34</v>
      </c>
      <c r="P686" s="241" t="s">
        <v>34</v>
      </c>
      <c r="Q686" s="159" t="s">
        <v>34</v>
      </c>
      <c r="R686" s="100" t="s">
        <v>34</v>
      </c>
      <c r="S686" s="158">
        <v>1</v>
      </c>
      <c r="T686" s="103" t="s">
        <v>143</v>
      </c>
      <c r="U686" s="160" t="s">
        <v>970</v>
      </c>
      <c r="V686" s="160" t="s">
        <v>140</v>
      </c>
      <c r="W686" s="157" t="s">
        <v>42</v>
      </c>
      <c r="X686" s="157" t="s">
        <v>42</v>
      </c>
    </row>
    <row r="687" spans="1:24" ht="41.25">
      <c r="A687" s="155">
        <f>A686+1</f>
        <v>685</v>
      </c>
      <c r="B687" s="160" t="s">
        <v>913</v>
      </c>
      <c r="C687" s="159">
        <v>2019</v>
      </c>
      <c r="D687" s="160" t="s">
        <v>139</v>
      </c>
      <c r="E687" s="160" t="s">
        <v>140</v>
      </c>
      <c r="F687" s="268" t="s">
        <v>974</v>
      </c>
      <c r="G687" s="157" t="s">
        <v>119</v>
      </c>
      <c r="H687" s="156" t="s">
        <v>120</v>
      </c>
      <c r="I687" s="160" t="s">
        <v>71</v>
      </c>
      <c r="J687" s="160" t="s">
        <v>142</v>
      </c>
      <c r="K687" s="240" t="s">
        <v>34</v>
      </c>
      <c r="L687" s="241" t="s">
        <v>34</v>
      </c>
      <c r="M687" s="241" t="s">
        <v>34</v>
      </c>
      <c r="N687" s="241" t="s">
        <v>48</v>
      </c>
      <c r="O687" s="241" t="s">
        <v>34</v>
      </c>
      <c r="P687" s="241" t="s">
        <v>34</v>
      </c>
      <c r="Q687" s="159" t="s">
        <v>34</v>
      </c>
      <c r="R687" s="100" t="s">
        <v>34</v>
      </c>
      <c r="S687" s="158">
        <v>1</v>
      </c>
      <c r="T687" s="103" t="s">
        <v>143</v>
      </c>
      <c r="U687" s="160" t="s">
        <v>970</v>
      </c>
      <c r="V687" s="160" t="s">
        <v>140</v>
      </c>
      <c r="W687" s="157" t="s">
        <v>42</v>
      </c>
      <c r="X687" s="157" t="s">
        <v>42</v>
      </c>
    </row>
    <row r="688" spans="1:24" ht="41.25">
      <c r="A688" s="155">
        <f>A687+1</f>
        <v>686</v>
      </c>
      <c r="B688" s="160" t="s">
        <v>913</v>
      </c>
      <c r="C688" s="159">
        <v>2019</v>
      </c>
      <c r="D688" s="160" t="s">
        <v>139</v>
      </c>
      <c r="E688" s="160" t="s">
        <v>156</v>
      </c>
      <c r="F688" s="268" t="s">
        <v>975</v>
      </c>
      <c r="G688" s="157" t="s">
        <v>31</v>
      </c>
      <c r="H688" s="161" t="s">
        <v>29</v>
      </c>
      <c r="I688" s="160" t="s">
        <v>71</v>
      </c>
      <c r="J688" s="160" t="s">
        <v>142</v>
      </c>
      <c r="K688" s="240" t="s">
        <v>34</v>
      </c>
      <c r="L688" s="241" t="s">
        <v>34</v>
      </c>
      <c r="M688" s="241" t="s">
        <v>34</v>
      </c>
      <c r="N688" s="241" t="s">
        <v>34</v>
      </c>
      <c r="O688" s="241" t="s">
        <v>34</v>
      </c>
      <c r="P688" s="241" t="s">
        <v>34</v>
      </c>
      <c r="Q688" s="159" t="s">
        <v>34</v>
      </c>
      <c r="R688" s="100" t="s">
        <v>34</v>
      </c>
      <c r="S688" s="158">
        <v>1</v>
      </c>
      <c r="T688" s="103" t="s">
        <v>143</v>
      </c>
      <c r="U688" s="160" t="s">
        <v>970</v>
      </c>
      <c r="V688" s="160" t="s">
        <v>976</v>
      </c>
      <c r="W688" s="160" t="s">
        <v>92</v>
      </c>
      <c r="X688" s="160" t="s">
        <v>92</v>
      </c>
    </row>
    <row r="689" spans="1:24" ht="41.25">
      <c r="A689" s="155">
        <f>A688+1</f>
        <v>687</v>
      </c>
      <c r="B689" s="160" t="s">
        <v>913</v>
      </c>
      <c r="C689" s="159">
        <v>2019</v>
      </c>
      <c r="D689" s="160" t="s">
        <v>139</v>
      </c>
      <c r="E689" s="160" t="s">
        <v>156</v>
      </c>
      <c r="F689" s="268" t="s">
        <v>977</v>
      </c>
      <c r="G689" s="157" t="s">
        <v>31</v>
      </c>
      <c r="H689" s="156" t="s">
        <v>50</v>
      </c>
      <c r="I689" s="160" t="s">
        <v>71</v>
      </c>
      <c r="J689" s="160" t="s">
        <v>142</v>
      </c>
      <c r="K689" s="240" t="s">
        <v>34</v>
      </c>
      <c r="L689" s="241" t="s">
        <v>34</v>
      </c>
      <c r="M689" s="241" t="s">
        <v>34</v>
      </c>
      <c r="N689" s="241" t="s">
        <v>34</v>
      </c>
      <c r="O689" s="241" t="s">
        <v>34</v>
      </c>
      <c r="P689" s="241" t="s">
        <v>34</v>
      </c>
      <c r="Q689" s="159" t="s">
        <v>48</v>
      </c>
      <c r="R689" s="100" t="s">
        <v>48</v>
      </c>
      <c r="S689" s="158">
        <v>1</v>
      </c>
      <c r="T689" s="103" t="s">
        <v>143</v>
      </c>
      <c r="U689" s="160" t="s">
        <v>970</v>
      </c>
      <c r="V689" s="160" t="s">
        <v>976</v>
      </c>
      <c r="W689" s="157" t="s">
        <v>42</v>
      </c>
      <c r="X689" s="157" t="s">
        <v>50</v>
      </c>
    </row>
    <row r="690" spans="1:24" ht="41.25">
      <c r="A690" s="155">
        <f>A689+1</f>
        <v>688</v>
      </c>
      <c r="B690" s="160" t="s">
        <v>913</v>
      </c>
      <c r="C690" s="159">
        <v>2019</v>
      </c>
      <c r="D690" s="160" t="s">
        <v>139</v>
      </c>
      <c r="E690" s="160" t="s">
        <v>156</v>
      </c>
      <c r="F690" s="268" t="s">
        <v>978</v>
      </c>
      <c r="G690" s="157" t="s">
        <v>31</v>
      </c>
      <c r="H690" s="161" t="s">
        <v>39</v>
      </c>
      <c r="I690" s="160" t="s">
        <v>71</v>
      </c>
      <c r="J690" s="160" t="s">
        <v>142</v>
      </c>
      <c r="K690" s="240" t="s">
        <v>34</v>
      </c>
      <c r="L690" s="241" t="s">
        <v>34</v>
      </c>
      <c r="M690" s="241" t="s">
        <v>34</v>
      </c>
      <c r="N690" s="241" t="s">
        <v>34</v>
      </c>
      <c r="O690" s="241" t="s">
        <v>34</v>
      </c>
      <c r="P690" s="241" t="s">
        <v>34</v>
      </c>
      <c r="Q690" s="159" t="s">
        <v>34</v>
      </c>
      <c r="R690" s="100" t="s">
        <v>34</v>
      </c>
      <c r="S690" s="158">
        <v>1</v>
      </c>
      <c r="T690" s="103" t="s">
        <v>143</v>
      </c>
      <c r="U690" s="160" t="s">
        <v>970</v>
      </c>
      <c r="V690" s="160" t="s">
        <v>976</v>
      </c>
      <c r="W690" s="160" t="s">
        <v>92</v>
      </c>
      <c r="X690" s="160" t="s">
        <v>92</v>
      </c>
    </row>
    <row r="691" spans="1:24" ht="41.25">
      <c r="A691" s="155">
        <f>A690+1</f>
        <v>689</v>
      </c>
      <c r="B691" s="160" t="s">
        <v>913</v>
      </c>
      <c r="C691" s="159">
        <v>2019</v>
      </c>
      <c r="D691" s="160" t="s">
        <v>139</v>
      </c>
      <c r="E691" s="160" t="s">
        <v>156</v>
      </c>
      <c r="F691" s="268" t="s">
        <v>979</v>
      </c>
      <c r="G691" s="157" t="s">
        <v>31</v>
      </c>
      <c r="H691" s="156" t="s">
        <v>42</v>
      </c>
      <c r="I691" s="160" t="s">
        <v>71</v>
      </c>
      <c r="J691" s="160" t="s">
        <v>142</v>
      </c>
      <c r="K691" s="240" t="s">
        <v>34</v>
      </c>
      <c r="L691" s="241" t="s">
        <v>34</v>
      </c>
      <c r="M691" s="241" t="s">
        <v>34</v>
      </c>
      <c r="N691" s="241" t="s">
        <v>34</v>
      </c>
      <c r="O691" s="241" t="s">
        <v>34</v>
      </c>
      <c r="P691" s="241" t="s">
        <v>34</v>
      </c>
      <c r="Q691" s="159" t="s">
        <v>34</v>
      </c>
      <c r="R691" s="100" t="s">
        <v>34</v>
      </c>
      <c r="S691" s="158">
        <v>1</v>
      </c>
      <c r="T691" s="103" t="s">
        <v>143</v>
      </c>
      <c r="U691" s="160" t="s">
        <v>970</v>
      </c>
      <c r="V691" s="160" t="s">
        <v>976</v>
      </c>
      <c r="W691" s="157" t="s">
        <v>42</v>
      </c>
      <c r="X691" s="157" t="s">
        <v>42</v>
      </c>
    </row>
    <row r="692" spans="1:24" ht="41.25">
      <c r="A692" s="155">
        <f>A691+1</f>
        <v>690</v>
      </c>
      <c r="B692" s="160" t="s">
        <v>913</v>
      </c>
      <c r="C692" s="159">
        <v>2019</v>
      </c>
      <c r="D692" s="160" t="s">
        <v>139</v>
      </c>
      <c r="E692" s="160" t="s">
        <v>140</v>
      </c>
      <c r="F692" s="268" t="s">
        <v>980</v>
      </c>
      <c r="G692" s="157" t="s">
        <v>31</v>
      </c>
      <c r="H692" s="161" t="s">
        <v>29</v>
      </c>
      <c r="I692" s="160" t="s">
        <v>71</v>
      </c>
      <c r="J692" s="160" t="s">
        <v>142</v>
      </c>
      <c r="K692" s="240" t="s">
        <v>34</v>
      </c>
      <c r="L692" s="241" t="s">
        <v>34</v>
      </c>
      <c r="M692" s="241" t="s">
        <v>34</v>
      </c>
      <c r="N692" s="241" t="s">
        <v>34</v>
      </c>
      <c r="O692" s="241" t="s">
        <v>34</v>
      </c>
      <c r="P692" s="241" t="s">
        <v>34</v>
      </c>
      <c r="Q692" s="159" t="s">
        <v>34</v>
      </c>
      <c r="R692" s="100" t="s">
        <v>34</v>
      </c>
      <c r="S692" s="158">
        <v>1</v>
      </c>
      <c r="T692" s="103" t="s">
        <v>143</v>
      </c>
      <c r="U692" s="160" t="s">
        <v>970</v>
      </c>
      <c r="V692" s="160" t="s">
        <v>981</v>
      </c>
      <c r="W692" s="160" t="s">
        <v>92</v>
      </c>
      <c r="X692" s="160" t="s">
        <v>92</v>
      </c>
    </row>
    <row r="693" spans="1:24" ht="41.25">
      <c r="A693" s="155">
        <f>A692+1</f>
        <v>691</v>
      </c>
      <c r="B693" s="160" t="s">
        <v>913</v>
      </c>
      <c r="C693" s="159">
        <v>2019</v>
      </c>
      <c r="D693" s="160" t="s">
        <v>28</v>
      </c>
      <c r="E693" s="160" t="s">
        <v>262</v>
      </c>
      <c r="F693" s="268" t="s">
        <v>982</v>
      </c>
      <c r="G693" s="157" t="s">
        <v>31</v>
      </c>
      <c r="H693" s="161" t="s">
        <v>29</v>
      </c>
      <c r="I693" s="160" t="s">
        <v>32</v>
      </c>
      <c r="J693" s="160" t="s">
        <v>33</v>
      </c>
      <c r="K693" s="240" t="s">
        <v>34</v>
      </c>
      <c r="L693" s="241" t="s">
        <v>34</v>
      </c>
      <c r="M693" s="241" t="s">
        <v>34</v>
      </c>
      <c r="N693" s="241" t="s">
        <v>34</v>
      </c>
      <c r="O693" s="241" t="s">
        <v>34</v>
      </c>
      <c r="P693" s="241" t="s">
        <v>34</v>
      </c>
      <c r="Q693" s="159" t="s">
        <v>34</v>
      </c>
      <c r="R693" s="100" t="s">
        <v>34</v>
      </c>
      <c r="S693" s="158">
        <v>1</v>
      </c>
      <c r="T693" s="103" t="s">
        <v>143</v>
      </c>
      <c r="U693" s="160" t="s">
        <v>970</v>
      </c>
      <c r="V693" s="160" t="s">
        <v>981</v>
      </c>
      <c r="W693" s="160" t="s">
        <v>92</v>
      </c>
      <c r="X693" s="160" t="s">
        <v>92</v>
      </c>
    </row>
    <row r="694" spans="1:24" ht="20.25">
      <c r="A694" s="155">
        <f>A693+1</f>
        <v>692</v>
      </c>
      <c r="B694" s="160" t="s">
        <v>913</v>
      </c>
      <c r="C694" s="159">
        <v>2019</v>
      </c>
      <c r="D694" s="160" t="s">
        <v>162</v>
      </c>
      <c r="E694" s="160" t="s">
        <v>162</v>
      </c>
      <c r="F694" s="268" t="s">
        <v>983</v>
      </c>
      <c r="G694" s="157" t="s">
        <v>31</v>
      </c>
      <c r="H694" s="156" t="s">
        <v>46</v>
      </c>
      <c r="I694" s="160" t="s">
        <v>164</v>
      </c>
      <c r="J694" s="160" t="s">
        <v>15</v>
      </c>
      <c r="K694" s="240" t="s">
        <v>34</v>
      </c>
      <c r="L694" s="241" t="s">
        <v>34</v>
      </c>
      <c r="M694" s="241" t="s">
        <v>48</v>
      </c>
      <c r="N694" s="241" t="s">
        <v>34</v>
      </c>
      <c r="O694" s="241" t="s">
        <v>34</v>
      </c>
      <c r="P694" s="241" t="s">
        <v>34</v>
      </c>
      <c r="Q694" s="159" t="s">
        <v>34</v>
      </c>
      <c r="R694" s="100" t="s">
        <v>34</v>
      </c>
      <c r="S694" s="163">
        <v>1</v>
      </c>
      <c r="T694" s="103" t="s">
        <v>165</v>
      </c>
      <c r="U694" s="160" t="s">
        <v>390</v>
      </c>
      <c r="V694" s="160" t="s">
        <v>332</v>
      </c>
      <c r="W694" s="160" t="s">
        <v>52</v>
      </c>
      <c r="X694" s="160" t="s">
        <v>52</v>
      </c>
    </row>
    <row r="695" spans="1:24" ht="20.25">
      <c r="A695" s="155">
        <f>A694+1</f>
        <v>693</v>
      </c>
      <c r="B695" s="160" t="s">
        <v>913</v>
      </c>
      <c r="C695" s="159">
        <v>2019</v>
      </c>
      <c r="D695" s="160" t="s">
        <v>162</v>
      </c>
      <c r="E695" s="160" t="s">
        <v>162</v>
      </c>
      <c r="F695" s="268" t="s">
        <v>984</v>
      </c>
      <c r="G695" s="157" t="s">
        <v>31</v>
      </c>
      <c r="H695" s="161" t="s">
        <v>29</v>
      </c>
      <c r="I695" s="160" t="s">
        <v>164</v>
      </c>
      <c r="J695" s="160" t="s">
        <v>15</v>
      </c>
      <c r="K695" s="240" t="s">
        <v>34</v>
      </c>
      <c r="L695" s="241" t="s">
        <v>34</v>
      </c>
      <c r="M695" s="241" t="s">
        <v>48</v>
      </c>
      <c r="N695" s="241" t="s">
        <v>34</v>
      </c>
      <c r="O695" s="241" t="s">
        <v>34</v>
      </c>
      <c r="P695" s="241" t="s">
        <v>34</v>
      </c>
      <c r="Q695" s="159" t="s">
        <v>34</v>
      </c>
      <c r="R695" s="100" t="s">
        <v>34</v>
      </c>
      <c r="S695" s="163">
        <v>1</v>
      </c>
      <c r="T695" s="103" t="s">
        <v>165</v>
      </c>
      <c r="U695" s="160" t="s">
        <v>390</v>
      </c>
      <c r="V695" s="160" t="s">
        <v>332</v>
      </c>
      <c r="W695" s="160" t="s">
        <v>92</v>
      </c>
      <c r="X695" s="160" t="s">
        <v>92</v>
      </c>
    </row>
    <row r="696" spans="1:24" ht="20.25">
      <c r="A696" s="155">
        <f>A695+1</f>
        <v>694</v>
      </c>
      <c r="B696" s="160" t="s">
        <v>913</v>
      </c>
      <c r="C696" s="159">
        <v>2019</v>
      </c>
      <c r="D696" s="160" t="s">
        <v>162</v>
      </c>
      <c r="E696" s="160" t="s">
        <v>162</v>
      </c>
      <c r="F696" s="268" t="s">
        <v>985</v>
      </c>
      <c r="G696" s="157" t="s">
        <v>31</v>
      </c>
      <c r="H696" s="156" t="s">
        <v>46</v>
      </c>
      <c r="I696" s="160" t="s">
        <v>164</v>
      </c>
      <c r="J696" s="160" t="s">
        <v>15</v>
      </c>
      <c r="K696" s="240" t="s">
        <v>34</v>
      </c>
      <c r="L696" s="241" t="s">
        <v>34</v>
      </c>
      <c r="M696" s="241" t="s">
        <v>48</v>
      </c>
      <c r="N696" s="241" t="s">
        <v>34</v>
      </c>
      <c r="O696" s="241" t="s">
        <v>34</v>
      </c>
      <c r="P696" s="241" t="s">
        <v>34</v>
      </c>
      <c r="Q696" s="159" t="s">
        <v>34</v>
      </c>
      <c r="R696" s="100" t="s">
        <v>34</v>
      </c>
      <c r="S696" s="163">
        <v>1</v>
      </c>
      <c r="T696" s="103" t="s">
        <v>165</v>
      </c>
      <c r="U696" s="160" t="s">
        <v>390</v>
      </c>
      <c r="V696" s="160" t="s">
        <v>332</v>
      </c>
      <c r="W696" s="160" t="s">
        <v>52</v>
      </c>
      <c r="X696" s="160" t="s">
        <v>52</v>
      </c>
    </row>
    <row r="697" spans="1:24" ht="81">
      <c r="A697" s="155">
        <f>A696+1</f>
        <v>695</v>
      </c>
      <c r="B697" s="160" t="s">
        <v>913</v>
      </c>
      <c r="C697" s="159">
        <v>2019</v>
      </c>
      <c r="D697" s="160" t="s">
        <v>162</v>
      </c>
      <c r="E697" s="160" t="s">
        <v>162</v>
      </c>
      <c r="F697" s="268" t="s">
        <v>986</v>
      </c>
      <c r="G697" s="157" t="s">
        <v>82</v>
      </c>
      <c r="H697" s="161" t="s">
        <v>83</v>
      </c>
      <c r="I697" s="160" t="s">
        <v>164</v>
      </c>
      <c r="J697" s="160" t="s">
        <v>15</v>
      </c>
      <c r="K697" s="240" t="s">
        <v>34</v>
      </c>
      <c r="L697" s="241" t="s">
        <v>34</v>
      </c>
      <c r="M697" s="241" t="s">
        <v>48</v>
      </c>
      <c r="N697" s="241" t="s">
        <v>34</v>
      </c>
      <c r="O697" s="241" t="s">
        <v>34</v>
      </c>
      <c r="P697" s="241" t="s">
        <v>34</v>
      </c>
      <c r="Q697" s="159" t="s">
        <v>34</v>
      </c>
      <c r="R697" s="100" t="s">
        <v>34</v>
      </c>
      <c r="S697" s="163">
        <v>1</v>
      </c>
      <c r="T697" s="103" t="s">
        <v>165</v>
      </c>
      <c r="U697" s="160" t="s">
        <v>390</v>
      </c>
      <c r="V697" s="160" t="s">
        <v>332</v>
      </c>
      <c r="W697" s="160" t="s">
        <v>101</v>
      </c>
      <c r="X697" s="160" t="s">
        <v>101</v>
      </c>
    </row>
    <row r="698" spans="1:24" ht="81">
      <c r="A698" s="155">
        <f>A697+1</f>
        <v>696</v>
      </c>
      <c r="B698" s="160" t="s">
        <v>913</v>
      </c>
      <c r="C698" s="159">
        <v>2019</v>
      </c>
      <c r="D698" s="160" t="s">
        <v>162</v>
      </c>
      <c r="E698" s="160" t="s">
        <v>162</v>
      </c>
      <c r="F698" s="268" t="s">
        <v>987</v>
      </c>
      <c r="G698" s="157" t="s">
        <v>82</v>
      </c>
      <c r="H698" s="161" t="s">
        <v>83</v>
      </c>
      <c r="I698" s="160" t="s">
        <v>164</v>
      </c>
      <c r="J698" s="160" t="s">
        <v>15</v>
      </c>
      <c r="K698" s="240" t="s">
        <v>34</v>
      </c>
      <c r="L698" s="241" t="s">
        <v>34</v>
      </c>
      <c r="M698" s="241" t="s">
        <v>48</v>
      </c>
      <c r="N698" s="241" t="s">
        <v>34</v>
      </c>
      <c r="O698" s="241" t="s">
        <v>34</v>
      </c>
      <c r="P698" s="241" t="s">
        <v>34</v>
      </c>
      <c r="Q698" s="159" t="s">
        <v>34</v>
      </c>
      <c r="R698" s="100" t="s">
        <v>34</v>
      </c>
      <c r="S698" s="163">
        <v>1</v>
      </c>
      <c r="T698" s="103" t="s">
        <v>165</v>
      </c>
      <c r="U698" s="160" t="s">
        <v>390</v>
      </c>
      <c r="V698" s="160" t="s">
        <v>332</v>
      </c>
      <c r="W698" s="160" t="s">
        <v>101</v>
      </c>
      <c r="X698" s="160" t="s">
        <v>101</v>
      </c>
    </row>
    <row r="699" spans="1:24" ht="30.75">
      <c r="A699" s="155">
        <f>A698+1</f>
        <v>697</v>
      </c>
      <c r="B699" s="160" t="s">
        <v>913</v>
      </c>
      <c r="C699" s="159">
        <v>2019</v>
      </c>
      <c r="D699" s="160" t="s">
        <v>162</v>
      </c>
      <c r="E699" s="160" t="s">
        <v>162</v>
      </c>
      <c r="F699" s="268" t="s">
        <v>988</v>
      </c>
      <c r="G699" s="157" t="s">
        <v>119</v>
      </c>
      <c r="H699" s="156" t="s">
        <v>120</v>
      </c>
      <c r="I699" s="160" t="s">
        <v>164</v>
      </c>
      <c r="J699" s="160" t="s">
        <v>15</v>
      </c>
      <c r="K699" s="240" t="s">
        <v>34</v>
      </c>
      <c r="L699" s="241" t="s">
        <v>34</v>
      </c>
      <c r="M699" s="241" t="s">
        <v>48</v>
      </c>
      <c r="N699" s="241" t="s">
        <v>34</v>
      </c>
      <c r="O699" s="241" t="s">
        <v>34</v>
      </c>
      <c r="P699" s="241" t="s">
        <v>34</v>
      </c>
      <c r="Q699" s="159" t="s">
        <v>34</v>
      </c>
      <c r="R699" s="100" t="s">
        <v>34</v>
      </c>
      <c r="S699" s="163">
        <v>1</v>
      </c>
      <c r="T699" s="103" t="s">
        <v>165</v>
      </c>
      <c r="U699" s="160" t="s">
        <v>390</v>
      </c>
      <c r="V699" s="160" t="s">
        <v>332</v>
      </c>
      <c r="W699" s="157" t="s">
        <v>42</v>
      </c>
      <c r="X699" s="157" t="s">
        <v>42</v>
      </c>
    </row>
    <row r="700" spans="1:24" ht="20.25">
      <c r="A700" s="155">
        <f>A699+1</f>
        <v>698</v>
      </c>
      <c r="B700" s="160" t="s">
        <v>913</v>
      </c>
      <c r="C700" s="159">
        <v>2019</v>
      </c>
      <c r="D700" s="160" t="s">
        <v>173</v>
      </c>
      <c r="E700" s="160" t="s">
        <v>177</v>
      </c>
      <c r="F700" s="268" t="s">
        <v>989</v>
      </c>
      <c r="G700" s="157" t="s">
        <v>31</v>
      </c>
      <c r="H700" s="156" t="s">
        <v>46</v>
      </c>
      <c r="I700" s="160" t="s">
        <v>173</v>
      </c>
      <c r="J700" s="160" t="s">
        <v>179</v>
      </c>
      <c r="K700" s="240" t="s">
        <v>34</v>
      </c>
      <c r="L700" s="241" t="s">
        <v>34</v>
      </c>
      <c r="M700" s="241" t="s">
        <v>34</v>
      </c>
      <c r="N700" s="241" t="s">
        <v>48</v>
      </c>
      <c r="O700" s="241" t="s">
        <v>34</v>
      </c>
      <c r="P700" s="241" t="s">
        <v>34</v>
      </c>
      <c r="Q700" s="159" t="s">
        <v>34</v>
      </c>
      <c r="R700" s="100" t="s">
        <v>34</v>
      </c>
      <c r="S700" s="163">
        <v>1</v>
      </c>
      <c r="T700" s="103" t="s">
        <v>176</v>
      </c>
      <c r="U700" s="160" t="s">
        <v>390</v>
      </c>
      <c r="V700" s="160" t="s">
        <v>397</v>
      </c>
      <c r="W700" s="160" t="s">
        <v>52</v>
      </c>
      <c r="X700" s="160" t="s">
        <v>52</v>
      </c>
    </row>
    <row r="701" spans="1:24" ht="30.75">
      <c r="A701" s="155">
        <f>A700+1</f>
        <v>699</v>
      </c>
      <c r="B701" s="160" t="s">
        <v>913</v>
      </c>
      <c r="C701" s="159">
        <v>2019</v>
      </c>
      <c r="D701" s="160" t="s">
        <v>173</v>
      </c>
      <c r="E701" s="160" t="s">
        <v>177</v>
      </c>
      <c r="F701" s="268" t="s">
        <v>990</v>
      </c>
      <c r="G701" s="157" t="s">
        <v>119</v>
      </c>
      <c r="H701" s="156" t="s">
        <v>120</v>
      </c>
      <c r="I701" s="160" t="s">
        <v>173</v>
      </c>
      <c r="J701" s="160" t="s">
        <v>179</v>
      </c>
      <c r="K701" s="240" t="s">
        <v>34</v>
      </c>
      <c r="L701" s="241" t="s">
        <v>34</v>
      </c>
      <c r="M701" s="241" t="s">
        <v>34</v>
      </c>
      <c r="N701" s="241" t="s">
        <v>34</v>
      </c>
      <c r="O701" s="241" t="s">
        <v>34</v>
      </c>
      <c r="P701" s="241" t="s">
        <v>34</v>
      </c>
      <c r="Q701" s="159" t="s">
        <v>34</v>
      </c>
      <c r="R701" s="100" t="s">
        <v>34</v>
      </c>
      <c r="S701" s="163">
        <v>1</v>
      </c>
      <c r="T701" s="103" t="s">
        <v>176</v>
      </c>
      <c r="U701" s="160" t="s">
        <v>390</v>
      </c>
      <c r="V701" s="160" t="s">
        <v>397</v>
      </c>
      <c r="W701" s="157" t="s">
        <v>42</v>
      </c>
      <c r="X701" s="157" t="s">
        <v>42</v>
      </c>
    </row>
    <row r="702" spans="1:24" ht="81">
      <c r="A702" s="155">
        <f>A701+1</f>
        <v>700</v>
      </c>
      <c r="B702" s="160" t="s">
        <v>913</v>
      </c>
      <c r="C702" s="159">
        <v>2019</v>
      </c>
      <c r="D702" s="160" t="s">
        <v>173</v>
      </c>
      <c r="E702" s="160" t="s">
        <v>177</v>
      </c>
      <c r="F702" s="268" t="s">
        <v>991</v>
      </c>
      <c r="G702" s="157" t="s">
        <v>82</v>
      </c>
      <c r="H702" s="161" t="s">
        <v>83</v>
      </c>
      <c r="I702" s="160" t="s">
        <v>173</v>
      </c>
      <c r="J702" s="160" t="s">
        <v>179</v>
      </c>
      <c r="K702" s="240" t="s">
        <v>34</v>
      </c>
      <c r="L702" s="241" t="s">
        <v>34</v>
      </c>
      <c r="M702" s="241" t="s">
        <v>34</v>
      </c>
      <c r="N702" s="241" t="s">
        <v>34</v>
      </c>
      <c r="O702" s="241" t="s">
        <v>34</v>
      </c>
      <c r="P702" s="241" t="s">
        <v>34</v>
      </c>
      <c r="Q702" s="159" t="s">
        <v>34</v>
      </c>
      <c r="R702" s="100" t="s">
        <v>34</v>
      </c>
      <c r="S702" s="163">
        <v>1</v>
      </c>
      <c r="T702" s="103" t="s">
        <v>176</v>
      </c>
      <c r="U702" s="160" t="s">
        <v>390</v>
      </c>
      <c r="V702" s="160" t="s">
        <v>397</v>
      </c>
      <c r="W702" s="160" t="s">
        <v>101</v>
      </c>
      <c r="X702" s="160" t="s">
        <v>101</v>
      </c>
    </row>
    <row r="703" spans="1:24" ht="20.25">
      <c r="A703" s="155">
        <f>A702+1</f>
        <v>701</v>
      </c>
      <c r="B703" s="160" t="s">
        <v>913</v>
      </c>
      <c r="C703" s="159">
        <v>2019</v>
      </c>
      <c r="D703" s="160" t="s">
        <v>173</v>
      </c>
      <c r="E703" s="160" t="s">
        <v>174</v>
      </c>
      <c r="F703" s="268" t="s">
        <v>992</v>
      </c>
      <c r="G703" s="157" t="s">
        <v>31</v>
      </c>
      <c r="H703" s="156" t="s">
        <v>29</v>
      </c>
      <c r="I703" s="160" t="s">
        <v>173</v>
      </c>
      <c r="J703" s="160" t="s">
        <v>174</v>
      </c>
      <c r="K703" s="240" t="s">
        <v>34</v>
      </c>
      <c r="L703" s="241" t="s">
        <v>34</v>
      </c>
      <c r="M703" s="241" t="s">
        <v>34</v>
      </c>
      <c r="N703" s="241" t="s">
        <v>34</v>
      </c>
      <c r="O703" s="241" t="s">
        <v>34</v>
      </c>
      <c r="P703" s="241" t="s">
        <v>34</v>
      </c>
      <c r="Q703" s="159" t="s">
        <v>34</v>
      </c>
      <c r="R703" s="100" t="s">
        <v>34</v>
      </c>
      <c r="S703" s="163">
        <v>1</v>
      </c>
      <c r="T703" s="103" t="s">
        <v>176</v>
      </c>
      <c r="U703" s="160" t="s">
        <v>390</v>
      </c>
      <c r="V703" s="160" t="s">
        <v>397</v>
      </c>
      <c r="W703" s="160" t="s">
        <v>92</v>
      </c>
      <c r="X703" s="160" t="s">
        <v>92</v>
      </c>
    </row>
    <row r="704" spans="1:24" ht="30.75">
      <c r="A704" s="155">
        <f>A703+1</f>
        <v>702</v>
      </c>
      <c r="B704" s="160" t="s">
        <v>913</v>
      </c>
      <c r="C704" s="159">
        <v>2019</v>
      </c>
      <c r="D704" s="160" t="s">
        <v>173</v>
      </c>
      <c r="E704" s="160" t="s">
        <v>189</v>
      </c>
      <c r="F704" s="268" t="s">
        <v>993</v>
      </c>
      <c r="G704" s="157" t="s">
        <v>31</v>
      </c>
      <c r="H704" s="161" t="s">
        <v>29</v>
      </c>
      <c r="I704" s="160" t="s">
        <v>173</v>
      </c>
      <c r="J704" s="160" t="s">
        <v>191</v>
      </c>
      <c r="K704" s="240" t="s">
        <v>34</v>
      </c>
      <c r="L704" s="241" t="s">
        <v>48</v>
      </c>
      <c r="M704" s="241" t="s">
        <v>34</v>
      </c>
      <c r="N704" s="241" t="s">
        <v>34</v>
      </c>
      <c r="O704" s="241" t="s">
        <v>34</v>
      </c>
      <c r="P704" s="241" t="s">
        <v>34</v>
      </c>
      <c r="Q704" s="159" t="s">
        <v>34</v>
      </c>
      <c r="R704" s="100" t="s">
        <v>34</v>
      </c>
      <c r="S704" s="163">
        <v>1</v>
      </c>
      <c r="T704" s="103" t="s">
        <v>176</v>
      </c>
      <c r="U704" s="160" t="s">
        <v>390</v>
      </c>
      <c r="V704" s="165" t="s">
        <v>994</v>
      </c>
      <c r="W704" s="160" t="s">
        <v>92</v>
      </c>
      <c r="X704" s="160" t="s">
        <v>92</v>
      </c>
    </row>
    <row r="705" spans="1:24" ht="30.75">
      <c r="A705" s="155">
        <f>A704+1</f>
        <v>703</v>
      </c>
      <c r="B705" s="160" t="s">
        <v>913</v>
      </c>
      <c r="C705" s="159">
        <v>2019</v>
      </c>
      <c r="D705" s="160" t="s">
        <v>173</v>
      </c>
      <c r="E705" s="160" t="s">
        <v>189</v>
      </c>
      <c r="F705" s="268" t="s">
        <v>995</v>
      </c>
      <c r="G705" s="157" t="s">
        <v>31</v>
      </c>
      <c r="H705" s="161" t="s">
        <v>39</v>
      </c>
      <c r="I705" s="160" t="s">
        <v>173</v>
      </c>
      <c r="J705" s="160" t="s">
        <v>191</v>
      </c>
      <c r="K705" s="240" t="s">
        <v>34</v>
      </c>
      <c r="L705" s="241" t="s">
        <v>48</v>
      </c>
      <c r="M705" s="241" t="s">
        <v>34</v>
      </c>
      <c r="N705" s="241" t="s">
        <v>34</v>
      </c>
      <c r="O705" s="241" t="s">
        <v>34</v>
      </c>
      <c r="P705" s="241" t="s">
        <v>34</v>
      </c>
      <c r="Q705" s="159" t="s">
        <v>34</v>
      </c>
      <c r="R705" s="100" t="s">
        <v>34</v>
      </c>
      <c r="S705" s="163">
        <v>1</v>
      </c>
      <c r="T705" s="103" t="s">
        <v>176</v>
      </c>
      <c r="U705" s="160" t="s">
        <v>390</v>
      </c>
      <c r="V705" s="165" t="s">
        <v>994</v>
      </c>
      <c r="W705" s="160" t="s">
        <v>92</v>
      </c>
      <c r="X705" s="160" t="s">
        <v>92</v>
      </c>
    </row>
    <row r="706" spans="1:24" ht="30.75">
      <c r="A706" s="155">
        <f>A705+1</f>
        <v>704</v>
      </c>
      <c r="B706" s="160" t="s">
        <v>913</v>
      </c>
      <c r="C706" s="159">
        <v>2019</v>
      </c>
      <c r="D706" s="160" t="s">
        <v>173</v>
      </c>
      <c r="E706" s="160" t="s">
        <v>189</v>
      </c>
      <c r="F706" s="268" t="s">
        <v>996</v>
      </c>
      <c r="G706" s="157" t="s">
        <v>31</v>
      </c>
      <c r="H706" s="156" t="s">
        <v>39</v>
      </c>
      <c r="I706" s="160" t="s">
        <v>173</v>
      </c>
      <c r="J706" s="160" t="s">
        <v>191</v>
      </c>
      <c r="K706" s="240" t="s">
        <v>48</v>
      </c>
      <c r="L706" s="241" t="s">
        <v>48</v>
      </c>
      <c r="M706" s="241" t="s">
        <v>34</v>
      </c>
      <c r="N706" s="241" t="s">
        <v>34</v>
      </c>
      <c r="O706" s="241" t="s">
        <v>34</v>
      </c>
      <c r="P706" s="241" t="s">
        <v>34</v>
      </c>
      <c r="Q706" s="159" t="s">
        <v>34</v>
      </c>
      <c r="R706" s="100" t="s">
        <v>34</v>
      </c>
      <c r="S706" s="163">
        <v>1</v>
      </c>
      <c r="T706" s="103" t="s">
        <v>176</v>
      </c>
      <c r="U706" s="160" t="s">
        <v>390</v>
      </c>
      <c r="V706" s="165" t="s">
        <v>994</v>
      </c>
      <c r="W706" s="160" t="s">
        <v>92</v>
      </c>
      <c r="X706" s="160" t="s">
        <v>92</v>
      </c>
    </row>
    <row r="707" spans="1:24" ht="81">
      <c r="A707" s="155">
        <f>A706+1</f>
        <v>705</v>
      </c>
      <c r="B707" s="160" t="s">
        <v>913</v>
      </c>
      <c r="C707" s="159">
        <v>2019</v>
      </c>
      <c r="D707" s="160" t="s">
        <v>173</v>
      </c>
      <c r="E707" s="160" t="s">
        <v>189</v>
      </c>
      <c r="F707" s="268" t="s">
        <v>997</v>
      </c>
      <c r="G707" s="157" t="s">
        <v>82</v>
      </c>
      <c r="H707" s="161" t="s">
        <v>83</v>
      </c>
      <c r="I707" s="160" t="s">
        <v>173</v>
      </c>
      <c r="J707" s="160" t="s">
        <v>191</v>
      </c>
      <c r="K707" s="240" t="s">
        <v>48</v>
      </c>
      <c r="L707" s="241" t="s">
        <v>48</v>
      </c>
      <c r="M707" s="241" t="s">
        <v>48</v>
      </c>
      <c r="N707" s="241" t="s">
        <v>34</v>
      </c>
      <c r="O707" s="241" t="s">
        <v>34</v>
      </c>
      <c r="P707" s="241" t="s">
        <v>34</v>
      </c>
      <c r="Q707" s="159" t="s">
        <v>34</v>
      </c>
      <c r="R707" s="100" t="s">
        <v>34</v>
      </c>
      <c r="S707" s="163">
        <v>1</v>
      </c>
      <c r="T707" s="103" t="s">
        <v>176</v>
      </c>
      <c r="U707" s="160" t="s">
        <v>390</v>
      </c>
      <c r="V707" s="165" t="s">
        <v>994</v>
      </c>
      <c r="W707" s="160" t="s">
        <v>101</v>
      </c>
      <c r="X707" s="160" t="s">
        <v>101</v>
      </c>
    </row>
    <row r="708" spans="1:24" ht="20.25">
      <c r="A708" s="155">
        <f>A707+1</f>
        <v>706</v>
      </c>
      <c r="B708" s="160" t="s">
        <v>913</v>
      </c>
      <c r="C708" s="159">
        <v>2019</v>
      </c>
      <c r="D708" s="160" t="s">
        <v>18</v>
      </c>
      <c r="E708" s="160" t="s">
        <v>18</v>
      </c>
      <c r="F708" s="268" t="s">
        <v>998</v>
      </c>
      <c r="G708" s="157" t="s">
        <v>31</v>
      </c>
      <c r="H708" s="156" t="s">
        <v>42</v>
      </c>
      <c r="I708" s="160" t="s">
        <v>18</v>
      </c>
      <c r="J708" s="160" t="s">
        <v>18</v>
      </c>
      <c r="K708" s="240" t="s">
        <v>34</v>
      </c>
      <c r="L708" s="241" t="s">
        <v>34</v>
      </c>
      <c r="M708" s="241" t="s">
        <v>34</v>
      </c>
      <c r="N708" s="241" t="s">
        <v>34</v>
      </c>
      <c r="O708" s="241" t="s">
        <v>34</v>
      </c>
      <c r="P708" s="241" t="s">
        <v>48</v>
      </c>
      <c r="Q708" s="159" t="s">
        <v>34</v>
      </c>
      <c r="R708" s="100" t="s">
        <v>34</v>
      </c>
      <c r="S708" s="163">
        <v>1</v>
      </c>
      <c r="T708" s="103" t="s">
        <v>500</v>
      </c>
      <c r="U708" s="160" t="s">
        <v>390</v>
      </c>
      <c r="V708" s="160" t="s">
        <v>999</v>
      </c>
      <c r="W708" s="157" t="s">
        <v>42</v>
      </c>
      <c r="X708" s="157" t="s">
        <v>42</v>
      </c>
    </row>
    <row r="709" spans="1:24" ht="30.75">
      <c r="A709" s="155">
        <f>A708+1</f>
        <v>707</v>
      </c>
      <c r="B709" s="160" t="s">
        <v>913</v>
      </c>
      <c r="C709" s="159">
        <v>2019</v>
      </c>
      <c r="D709" s="160" t="s">
        <v>18</v>
      </c>
      <c r="E709" s="160" t="s">
        <v>18</v>
      </c>
      <c r="F709" s="268" t="s">
        <v>1000</v>
      </c>
      <c r="G709" s="157" t="s">
        <v>31</v>
      </c>
      <c r="H709" s="156" t="s">
        <v>50</v>
      </c>
      <c r="I709" s="157" t="s">
        <v>18</v>
      </c>
      <c r="J709" s="160" t="s">
        <v>18</v>
      </c>
      <c r="K709" s="240" t="s">
        <v>34</v>
      </c>
      <c r="L709" s="241" t="s">
        <v>34</v>
      </c>
      <c r="M709" s="241" t="s">
        <v>34</v>
      </c>
      <c r="N709" s="241" t="s">
        <v>34</v>
      </c>
      <c r="O709" s="241" t="s">
        <v>34</v>
      </c>
      <c r="P709" s="241" t="s">
        <v>48</v>
      </c>
      <c r="Q709" s="159" t="s">
        <v>48</v>
      </c>
      <c r="R709" s="99" t="s">
        <v>48</v>
      </c>
      <c r="S709" s="163">
        <v>1</v>
      </c>
      <c r="T709" s="103" t="s">
        <v>500</v>
      </c>
      <c r="U709" s="160" t="s">
        <v>390</v>
      </c>
      <c r="V709" s="160" t="s">
        <v>999</v>
      </c>
      <c r="W709" s="157" t="s">
        <v>42</v>
      </c>
      <c r="X709" s="157" t="s">
        <v>50</v>
      </c>
    </row>
    <row r="710" spans="1:24" ht="20.25">
      <c r="A710" s="155">
        <f>A709+1</f>
        <v>708</v>
      </c>
      <c r="B710" s="160" t="s">
        <v>913</v>
      </c>
      <c r="C710" s="159">
        <v>2019</v>
      </c>
      <c r="D710" s="160" t="s">
        <v>18</v>
      </c>
      <c r="E710" s="160" t="s">
        <v>18</v>
      </c>
      <c r="F710" s="268" t="s">
        <v>1001</v>
      </c>
      <c r="G710" s="157" t="s">
        <v>31</v>
      </c>
      <c r="H710" s="161" t="s">
        <v>39</v>
      </c>
      <c r="I710" s="160" t="s">
        <v>18</v>
      </c>
      <c r="J710" s="160" t="s">
        <v>18</v>
      </c>
      <c r="K710" s="240" t="s">
        <v>34</v>
      </c>
      <c r="L710" s="241" t="s">
        <v>34</v>
      </c>
      <c r="M710" s="241" t="s">
        <v>34</v>
      </c>
      <c r="N710" s="241" t="s">
        <v>34</v>
      </c>
      <c r="O710" s="241" t="s">
        <v>34</v>
      </c>
      <c r="P710" s="241" t="s">
        <v>48</v>
      </c>
      <c r="Q710" s="159" t="s">
        <v>34</v>
      </c>
      <c r="R710" s="100" t="s">
        <v>34</v>
      </c>
      <c r="S710" s="163">
        <v>1</v>
      </c>
      <c r="T710" s="103" t="s">
        <v>500</v>
      </c>
      <c r="U710" s="160" t="s">
        <v>390</v>
      </c>
      <c r="V710" s="160" t="s">
        <v>999</v>
      </c>
      <c r="W710" s="160" t="s">
        <v>92</v>
      </c>
      <c r="X710" s="160" t="s">
        <v>92</v>
      </c>
    </row>
    <row r="711" spans="1:24" ht="20.25">
      <c r="A711" s="155">
        <f>A710+1</f>
        <v>709</v>
      </c>
      <c r="B711" s="160" t="s">
        <v>913</v>
      </c>
      <c r="C711" s="159">
        <v>2019</v>
      </c>
      <c r="D711" s="160" t="s">
        <v>184</v>
      </c>
      <c r="E711" s="160" t="s">
        <v>184</v>
      </c>
      <c r="F711" s="268" t="s">
        <v>1002</v>
      </c>
      <c r="G711" s="157" t="s">
        <v>31</v>
      </c>
      <c r="H711" s="156" t="s">
        <v>29</v>
      </c>
      <c r="I711" s="160" t="s">
        <v>186</v>
      </c>
      <c r="J711" s="160" t="s">
        <v>201</v>
      </c>
      <c r="K711" s="240" t="s">
        <v>34</v>
      </c>
      <c r="L711" s="241" t="s">
        <v>34</v>
      </c>
      <c r="M711" s="241" t="s">
        <v>34</v>
      </c>
      <c r="N711" s="241" t="s">
        <v>34</v>
      </c>
      <c r="O711" s="241" t="s">
        <v>34</v>
      </c>
      <c r="P711" s="241" t="s">
        <v>34</v>
      </c>
      <c r="Q711" s="159" t="s">
        <v>34</v>
      </c>
      <c r="R711" s="100" t="s">
        <v>34</v>
      </c>
      <c r="S711" s="163">
        <v>1</v>
      </c>
      <c r="T711" s="103" t="s">
        <v>202</v>
      </c>
      <c r="U711" s="160" t="s">
        <v>390</v>
      </c>
      <c r="V711" s="160" t="s">
        <v>1003</v>
      </c>
      <c r="W711" s="160" t="s">
        <v>92</v>
      </c>
      <c r="X711" s="160" t="s">
        <v>92</v>
      </c>
    </row>
    <row r="712" spans="1:24" ht="20.25">
      <c r="A712" s="155">
        <f>A711+1</f>
        <v>710</v>
      </c>
      <c r="B712" s="160" t="s">
        <v>913</v>
      </c>
      <c r="C712" s="159">
        <v>2019</v>
      </c>
      <c r="D712" s="160" t="s">
        <v>184</v>
      </c>
      <c r="E712" s="160" t="s">
        <v>184</v>
      </c>
      <c r="F712" s="268" t="s">
        <v>1004</v>
      </c>
      <c r="G712" s="157" t="s">
        <v>31</v>
      </c>
      <c r="H712" s="161" t="s">
        <v>39</v>
      </c>
      <c r="I712" s="160" t="s">
        <v>186</v>
      </c>
      <c r="J712" s="160" t="s">
        <v>504</v>
      </c>
      <c r="K712" s="240" t="s">
        <v>34</v>
      </c>
      <c r="L712" s="241" t="s">
        <v>34</v>
      </c>
      <c r="M712" s="241" t="s">
        <v>34</v>
      </c>
      <c r="N712" s="241" t="s">
        <v>34</v>
      </c>
      <c r="O712" s="241" t="s">
        <v>34</v>
      </c>
      <c r="P712" s="241" t="s">
        <v>34</v>
      </c>
      <c r="Q712" s="159" t="s">
        <v>34</v>
      </c>
      <c r="R712" s="100" t="s">
        <v>34</v>
      </c>
      <c r="S712" s="163">
        <v>1</v>
      </c>
      <c r="T712" s="103" t="s">
        <v>202</v>
      </c>
      <c r="U712" s="160" t="s">
        <v>390</v>
      </c>
      <c r="V712" s="160" t="s">
        <v>1003</v>
      </c>
      <c r="W712" s="160" t="s">
        <v>92</v>
      </c>
      <c r="X712" s="160" t="s">
        <v>92</v>
      </c>
    </row>
    <row r="713" spans="1:24" ht="20.25">
      <c r="A713" s="155">
        <f>A712+1</f>
        <v>711</v>
      </c>
      <c r="B713" s="160" t="s">
        <v>913</v>
      </c>
      <c r="C713" s="159">
        <v>2019</v>
      </c>
      <c r="D713" s="160" t="s">
        <v>184</v>
      </c>
      <c r="E713" s="160" t="s">
        <v>184</v>
      </c>
      <c r="F713" s="268" t="s">
        <v>1005</v>
      </c>
      <c r="G713" s="157" t="s">
        <v>31</v>
      </c>
      <c r="H713" s="161" t="s">
        <v>39</v>
      </c>
      <c r="I713" s="160" t="s">
        <v>186</v>
      </c>
      <c r="J713" s="160" t="s">
        <v>201</v>
      </c>
      <c r="K713" s="240" t="s">
        <v>34</v>
      </c>
      <c r="L713" s="241" t="s">
        <v>34</v>
      </c>
      <c r="M713" s="241" t="s">
        <v>34</v>
      </c>
      <c r="N713" s="241" t="s">
        <v>34</v>
      </c>
      <c r="O713" s="241" t="s">
        <v>34</v>
      </c>
      <c r="P713" s="241" t="s">
        <v>34</v>
      </c>
      <c r="Q713" s="159" t="s">
        <v>34</v>
      </c>
      <c r="R713" s="100" t="s">
        <v>34</v>
      </c>
      <c r="S713" s="163">
        <v>1</v>
      </c>
      <c r="T713" s="103" t="s">
        <v>202</v>
      </c>
      <c r="U713" s="160" t="s">
        <v>390</v>
      </c>
      <c r="V713" s="160" t="s">
        <v>1003</v>
      </c>
      <c r="W713" s="160" t="s">
        <v>608</v>
      </c>
      <c r="X713" s="160" t="s">
        <v>608</v>
      </c>
    </row>
    <row r="714" spans="1:24" ht="20.25">
      <c r="A714" s="155">
        <f>A713+1</f>
        <v>712</v>
      </c>
      <c r="B714" s="160" t="s">
        <v>913</v>
      </c>
      <c r="C714" s="159">
        <v>2019</v>
      </c>
      <c r="D714" s="160" t="s">
        <v>184</v>
      </c>
      <c r="E714" s="160" t="s">
        <v>184</v>
      </c>
      <c r="F714" s="268" t="s">
        <v>1006</v>
      </c>
      <c r="G714" s="157" t="s">
        <v>31</v>
      </c>
      <c r="H714" s="156" t="s">
        <v>46</v>
      </c>
      <c r="I714" s="160" t="s">
        <v>186</v>
      </c>
      <c r="J714" s="160" t="s">
        <v>201</v>
      </c>
      <c r="K714" s="240" t="s">
        <v>34</v>
      </c>
      <c r="L714" s="241" t="s">
        <v>34</v>
      </c>
      <c r="M714" s="241" t="s">
        <v>34</v>
      </c>
      <c r="N714" s="241" t="s">
        <v>34</v>
      </c>
      <c r="O714" s="241" t="s">
        <v>34</v>
      </c>
      <c r="P714" s="241" t="s">
        <v>34</v>
      </c>
      <c r="Q714" s="159" t="s">
        <v>34</v>
      </c>
      <c r="R714" s="100" t="s">
        <v>34</v>
      </c>
      <c r="S714" s="163">
        <v>1</v>
      </c>
      <c r="T714" s="103" t="s">
        <v>202</v>
      </c>
      <c r="U714" s="160" t="s">
        <v>390</v>
      </c>
      <c r="V714" s="160" t="s">
        <v>1003</v>
      </c>
      <c r="W714" s="160" t="s">
        <v>52</v>
      </c>
      <c r="X714" s="160" t="s">
        <v>52</v>
      </c>
    </row>
    <row r="715" spans="1:24" ht="30.75">
      <c r="A715" s="155">
        <f>A714+1</f>
        <v>713</v>
      </c>
      <c r="B715" s="160" t="s">
        <v>913</v>
      </c>
      <c r="C715" s="159">
        <v>2019</v>
      </c>
      <c r="D715" s="160" t="s">
        <v>205</v>
      </c>
      <c r="E715" s="160" t="s">
        <v>212</v>
      </c>
      <c r="F715" s="268" t="s">
        <v>1007</v>
      </c>
      <c r="G715" s="157" t="s">
        <v>31</v>
      </c>
      <c r="H715" s="161" t="s">
        <v>39</v>
      </c>
      <c r="I715" s="160" t="s">
        <v>208</v>
      </c>
      <c r="J715" s="160" t="s">
        <v>212</v>
      </c>
      <c r="K715" s="240" t="s">
        <v>34</v>
      </c>
      <c r="L715" s="241" t="s">
        <v>34</v>
      </c>
      <c r="M715" s="241" t="s">
        <v>34</v>
      </c>
      <c r="N715" s="241" t="s">
        <v>34</v>
      </c>
      <c r="O715" s="241" t="s">
        <v>34</v>
      </c>
      <c r="P715" s="241" t="s">
        <v>34</v>
      </c>
      <c r="Q715" s="159" t="s">
        <v>34</v>
      </c>
      <c r="R715" s="100" t="s">
        <v>34</v>
      </c>
      <c r="S715" s="158">
        <v>1</v>
      </c>
      <c r="T715" s="103" t="s">
        <v>210</v>
      </c>
      <c r="U715" s="160" t="s">
        <v>1008</v>
      </c>
      <c r="V715" s="160" t="s">
        <v>1009</v>
      </c>
      <c r="W715" s="160" t="s">
        <v>92</v>
      </c>
      <c r="X715" s="160" t="s">
        <v>92</v>
      </c>
    </row>
    <row r="716" spans="1:24" ht="30.75">
      <c r="A716" s="155">
        <f>A715+1</f>
        <v>714</v>
      </c>
      <c r="B716" s="160" t="s">
        <v>913</v>
      </c>
      <c r="C716" s="159">
        <v>2019</v>
      </c>
      <c r="D716" s="160" t="s">
        <v>205</v>
      </c>
      <c r="E716" s="160" t="s">
        <v>212</v>
      </c>
      <c r="F716" s="268" t="s">
        <v>1010</v>
      </c>
      <c r="G716" s="157" t="s">
        <v>31</v>
      </c>
      <c r="H716" s="161" t="s">
        <v>39</v>
      </c>
      <c r="I716" s="160" t="s">
        <v>208</v>
      </c>
      <c r="J716" s="160" t="s">
        <v>212</v>
      </c>
      <c r="K716" s="240" t="s">
        <v>34</v>
      </c>
      <c r="L716" s="241" t="s">
        <v>34</v>
      </c>
      <c r="M716" s="241" t="s">
        <v>34</v>
      </c>
      <c r="N716" s="241" t="s">
        <v>34</v>
      </c>
      <c r="O716" s="241" t="s">
        <v>34</v>
      </c>
      <c r="P716" s="241" t="s">
        <v>34</v>
      </c>
      <c r="Q716" s="159" t="s">
        <v>34</v>
      </c>
      <c r="R716" s="100" t="s">
        <v>34</v>
      </c>
      <c r="S716" s="158">
        <v>1</v>
      </c>
      <c r="T716" s="103" t="s">
        <v>210</v>
      </c>
      <c r="U716" s="160" t="s">
        <v>1008</v>
      </c>
      <c r="V716" s="160" t="s">
        <v>1009</v>
      </c>
      <c r="W716" s="160" t="s">
        <v>92</v>
      </c>
      <c r="X716" s="160" t="s">
        <v>92</v>
      </c>
    </row>
    <row r="717" spans="1:24" ht="30.75">
      <c r="A717" s="155">
        <f>A716+1</f>
        <v>715</v>
      </c>
      <c r="B717" s="160" t="s">
        <v>913</v>
      </c>
      <c r="C717" s="159">
        <v>2019</v>
      </c>
      <c r="D717" s="160" t="s">
        <v>205</v>
      </c>
      <c r="E717" s="160" t="s">
        <v>212</v>
      </c>
      <c r="F717" s="268" t="s">
        <v>1011</v>
      </c>
      <c r="G717" s="157" t="s">
        <v>31</v>
      </c>
      <c r="H717" s="161" t="s">
        <v>39</v>
      </c>
      <c r="I717" s="160" t="s">
        <v>208</v>
      </c>
      <c r="J717" s="160" t="s">
        <v>212</v>
      </c>
      <c r="K717" s="240" t="s">
        <v>34</v>
      </c>
      <c r="L717" s="241" t="s">
        <v>34</v>
      </c>
      <c r="M717" s="241" t="s">
        <v>34</v>
      </c>
      <c r="N717" s="241" t="s">
        <v>34</v>
      </c>
      <c r="O717" s="241" t="s">
        <v>34</v>
      </c>
      <c r="P717" s="241" t="s">
        <v>34</v>
      </c>
      <c r="Q717" s="159" t="s">
        <v>34</v>
      </c>
      <c r="R717" s="100" t="s">
        <v>34</v>
      </c>
      <c r="S717" s="158">
        <v>1</v>
      </c>
      <c r="T717" s="103" t="s">
        <v>210</v>
      </c>
      <c r="U717" s="160" t="s">
        <v>1008</v>
      </c>
      <c r="V717" s="160" t="s">
        <v>1009</v>
      </c>
      <c r="W717" s="160" t="s">
        <v>92</v>
      </c>
      <c r="X717" s="160" t="s">
        <v>92</v>
      </c>
    </row>
    <row r="718" spans="1:24" ht="30.75">
      <c r="A718" s="155">
        <f>A717+1</f>
        <v>716</v>
      </c>
      <c r="B718" s="160" t="s">
        <v>913</v>
      </c>
      <c r="C718" s="159">
        <v>2019</v>
      </c>
      <c r="D718" s="160" t="s">
        <v>205</v>
      </c>
      <c r="E718" s="160" t="s">
        <v>206</v>
      </c>
      <c r="F718" s="268" t="s">
        <v>1012</v>
      </c>
      <c r="G718" s="157" t="s">
        <v>31</v>
      </c>
      <c r="H718" s="156" t="s">
        <v>42</v>
      </c>
      <c r="I718" s="160" t="s">
        <v>208</v>
      </c>
      <c r="J718" s="157" t="s">
        <v>209</v>
      </c>
      <c r="K718" s="238" t="s">
        <v>34</v>
      </c>
      <c r="L718" s="239" t="s">
        <v>34</v>
      </c>
      <c r="M718" s="239" t="s">
        <v>34</v>
      </c>
      <c r="N718" s="239" t="s">
        <v>34</v>
      </c>
      <c r="O718" s="239" t="s">
        <v>34</v>
      </c>
      <c r="P718" s="239" t="s">
        <v>34</v>
      </c>
      <c r="Q718" s="159" t="s">
        <v>34</v>
      </c>
      <c r="R718" s="100" t="s">
        <v>34</v>
      </c>
      <c r="S718" s="158">
        <v>1</v>
      </c>
      <c r="T718" s="103" t="s">
        <v>210</v>
      </c>
      <c r="U718" s="160" t="s">
        <v>1008</v>
      </c>
      <c r="V718" s="160" t="s">
        <v>1009</v>
      </c>
      <c r="W718" s="157" t="s">
        <v>42</v>
      </c>
      <c r="X718" s="157" t="s">
        <v>42</v>
      </c>
    </row>
    <row r="719" spans="1:24" ht="81">
      <c r="A719" s="155">
        <f>A718+1</f>
        <v>717</v>
      </c>
      <c r="B719" s="160" t="s">
        <v>913</v>
      </c>
      <c r="C719" s="159">
        <v>2019</v>
      </c>
      <c r="D719" s="160" t="s">
        <v>205</v>
      </c>
      <c r="E719" s="160" t="s">
        <v>1013</v>
      </c>
      <c r="F719" s="268" t="s">
        <v>1014</v>
      </c>
      <c r="G719" s="157" t="s">
        <v>82</v>
      </c>
      <c r="H719" s="161" t="s">
        <v>83</v>
      </c>
      <c r="I719" s="160" t="s">
        <v>208</v>
      </c>
      <c r="J719" s="157" t="s">
        <v>209</v>
      </c>
      <c r="K719" s="238" t="s">
        <v>34</v>
      </c>
      <c r="L719" s="239" t="s">
        <v>34</v>
      </c>
      <c r="M719" s="239" t="s">
        <v>34</v>
      </c>
      <c r="N719" s="239" t="s">
        <v>34</v>
      </c>
      <c r="O719" s="239" t="s">
        <v>34</v>
      </c>
      <c r="P719" s="239" t="s">
        <v>34</v>
      </c>
      <c r="Q719" s="159" t="s">
        <v>34</v>
      </c>
      <c r="R719" s="100" t="s">
        <v>34</v>
      </c>
      <c r="S719" s="158">
        <v>1</v>
      </c>
      <c r="T719" s="103" t="s">
        <v>210</v>
      </c>
      <c r="U719" s="160" t="s">
        <v>1008</v>
      </c>
      <c r="V719" s="160" t="s">
        <v>1009</v>
      </c>
      <c r="W719" s="160" t="s">
        <v>188</v>
      </c>
      <c r="X719" s="160" t="s">
        <v>188</v>
      </c>
    </row>
    <row r="720" spans="1:24" ht="81">
      <c r="A720" s="155">
        <f>A719+1</f>
        <v>718</v>
      </c>
      <c r="B720" s="160" t="s">
        <v>913</v>
      </c>
      <c r="C720" s="159">
        <v>2019</v>
      </c>
      <c r="D720" s="160" t="s">
        <v>205</v>
      </c>
      <c r="E720" s="160" t="s">
        <v>212</v>
      </c>
      <c r="F720" s="268" t="s">
        <v>1015</v>
      </c>
      <c r="G720" s="157" t="s">
        <v>82</v>
      </c>
      <c r="H720" s="161" t="s">
        <v>83</v>
      </c>
      <c r="I720" s="160" t="s">
        <v>208</v>
      </c>
      <c r="J720" s="160" t="s">
        <v>212</v>
      </c>
      <c r="K720" s="240" t="s">
        <v>34</v>
      </c>
      <c r="L720" s="241" t="s">
        <v>34</v>
      </c>
      <c r="M720" s="241" t="s">
        <v>48</v>
      </c>
      <c r="N720" s="241" t="s">
        <v>34</v>
      </c>
      <c r="O720" s="241" t="s">
        <v>34</v>
      </c>
      <c r="P720" s="241" t="s">
        <v>34</v>
      </c>
      <c r="Q720" s="159" t="s">
        <v>34</v>
      </c>
      <c r="R720" s="100" t="s">
        <v>34</v>
      </c>
      <c r="S720" s="158">
        <v>1</v>
      </c>
      <c r="T720" s="103" t="s">
        <v>210</v>
      </c>
      <c r="U720" s="160" t="s">
        <v>1008</v>
      </c>
      <c r="V720" s="160" t="s">
        <v>1009</v>
      </c>
      <c r="W720" s="160" t="s">
        <v>101</v>
      </c>
      <c r="X720" s="160" t="s">
        <v>101</v>
      </c>
    </row>
    <row r="721" spans="1:24" ht="30.75">
      <c r="A721" s="155">
        <f>A720+1</f>
        <v>719</v>
      </c>
      <c r="B721" s="160" t="s">
        <v>913</v>
      </c>
      <c r="C721" s="159">
        <v>2019</v>
      </c>
      <c r="D721" s="160" t="s">
        <v>205</v>
      </c>
      <c r="E721" s="160" t="s">
        <v>212</v>
      </c>
      <c r="F721" s="268" t="s">
        <v>1016</v>
      </c>
      <c r="G721" s="157" t="s">
        <v>31</v>
      </c>
      <c r="H721" s="156" t="s">
        <v>46</v>
      </c>
      <c r="I721" s="157" t="s">
        <v>208</v>
      </c>
      <c r="J721" s="160" t="s">
        <v>212</v>
      </c>
      <c r="K721" s="240" t="s">
        <v>34</v>
      </c>
      <c r="L721" s="241" t="s">
        <v>34</v>
      </c>
      <c r="M721" s="241" t="s">
        <v>48</v>
      </c>
      <c r="N721" s="241" t="s">
        <v>48</v>
      </c>
      <c r="O721" s="241" t="s">
        <v>34</v>
      </c>
      <c r="P721" s="241" t="s">
        <v>34</v>
      </c>
      <c r="Q721" s="159" t="s">
        <v>34</v>
      </c>
      <c r="R721" s="100" t="s">
        <v>34</v>
      </c>
      <c r="S721" s="158">
        <v>1</v>
      </c>
      <c r="T721" s="103" t="s">
        <v>210</v>
      </c>
      <c r="U721" s="160" t="s">
        <v>1008</v>
      </c>
      <c r="V721" s="160" t="s">
        <v>1009</v>
      </c>
      <c r="W721" s="160" t="s">
        <v>52</v>
      </c>
      <c r="X721" s="160" t="s">
        <v>52</v>
      </c>
    </row>
    <row r="722" spans="1:24" ht="30.75">
      <c r="A722" s="155">
        <f>A721+1</f>
        <v>720</v>
      </c>
      <c r="B722" s="160" t="s">
        <v>913</v>
      </c>
      <c r="C722" s="159">
        <v>2019</v>
      </c>
      <c r="D722" s="160" t="s">
        <v>205</v>
      </c>
      <c r="E722" s="157" t="s">
        <v>212</v>
      </c>
      <c r="F722" s="268" t="s">
        <v>1017</v>
      </c>
      <c r="G722" s="157" t="s">
        <v>31</v>
      </c>
      <c r="H722" s="161" t="s">
        <v>39</v>
      </c>
      <c r="I722" s="160" t="s">
        <v>208</v>
      </c>
      <c r="J722" s="157" t="s">
        <v>212</v>
      </c>
      <c r="K722" s="238" t="s">
        <v>34</v>
      </c>
      <c r="L722" s="239" t="s">
        <v>34</v>
      </c>
      <c r="M722" s="239" t="s">
        <v>34</v>
      </c>
      <c r="N722" s="239" t="s">
        <v>34</v>
      </c>
      <c r="O722" s="239" t="s">
        <v>34</v>
      </c>
      <c r="P722" s="239" t="s">
        <v>34</v>
      </c>
      <c r="Q722" s="159" t="s">
        <v>34</v>
      </c>
      <c r="R722" s="100" t="s">
        <v>34</v>
      </c>
      <c r="S722" s="158">
        <v>1</v>
      </c>
      <c r="T722" s="103" t="s">
        <v>210</v>
      </c>
      <c r="U722" s="160" t="s">
        <v>1008</v>
      </c>
      <c r="V722" s="160" t="s">
        <v>1018</v>
      </c>
      <c r="W722" s="160" t="s">
        <v>92</v>
      </c>
      <c r="X722" s="160" t="s">
        <v>92</v>
      </c>
    </row>
    <row r="723" spans="1:24" ht="41.25">
      <c r="A723" s="155">
        <f>A722+1</f>
        <v>721</v>
      </c>
      <c r="B723" s="160" t="s">
        <v>913</v>
      </c>
      <c r="C723" s="159">
        <v>2019</v>
      </c>
      <c r="D723" s="160" t="s">
        <v>205</v>
      </c>
      <c r="E723" s="160" t="s">
        <v>512</v>
      </c>
      <c r="F723" s="268" t="s">
        <v>1019</v>
      </c>
      <c r="G723" s="157" t="s">
        <v>31</v>
      </c>
      <c r="H723" s="161" t="s">
        <v>39</v>
      </c>
      <c r="I723" s="160" t="s">
        <v>208</v>
      </c>
      <c r="J723" s="157" t="s">
        <v>514</v>
      </c>
      <c r="K723" s="238" t="s">
        <v>34</v>
      </c>
      <c r="L723" s="239" t="s">
        <v>34</v>
      </c>
      <c r="M723" s="239" t="s">
        <v>48</v>
      </c>
      <c r="N723" s="239" t="s">
        <v>34</v>
      </c>
      <c r="O723" s="239" t="s">
        <v>34</v>
      </c>
      <c r="P723" s="239" t="s">
        <v>34</v>
      </c>
      <c r="Q723" s="159" t="s">
        <v>34</v>
      </c>
      <c r="R723" s="100" t="s">
        <v>34</v>
      </c>
      <c r="S723" s="158">
        <v>1</v>
      </c>
      <c r="T723" s="103" t="s">
        <v>210</v>
      </c>
      <c r="U723" s="160" t="s">
        <v>1008</v>
      </c>
      <c r="V723" s="165" t="s">
        <v>512</v>
      </c>
      <c r="W723" s="160" t="s">
        <v>92</v>
      </c>
      <c r="X723" s="160" t="s">
        <v>92</v>
      </c>
    </row>
    <row r="724" spans="1:24" ht="30.75">
      <c r="A724" s="155">
        <f>A723+1</f>
        <v>722</v>
      </c>
      <c r="B724" s="160" t="s">
        <v>913</v>
      </c>
      <c r="C724" s="159">
        <v>2019</v>
      </c>
      <c r="D724" s="160" t="s">
        <v>219</v>
      </c>
      <c r="E724" s="160" t="s">
        <v>220</v>
      </c>
      <c r="F724" s="268" t="s">
        <v>1020</v>
      </c>
      <c r="G724" s="157" t="s">
        <v>31</v>
      </c>
      <c r="H724" s="161" t="s">
        <v>39</v>
      </c>
      <c r="I724" s="160" t="s">
        <v>222</v>
      </c>
      <c r="J724" s="160" t="s">
        <v>17</v>
      </c>
      <c r="K724" s="240" t="s">
        <v>34</v>
      </c>
      <c r="L724" s="241" t="s">
        <v>34</v>
      </c>
      <c r="M724" s="241" t="s">
        <v>34</v>
      </c>
      <c r="N724" s="241" t="s">
        <v>34</v>
      </c>
      <c r="O724" s="241" t="s">
        <v>48</v>
      </c>
      <c r="P724" s="241" t="s">
        <v>34</v>
      </c>
      <c r="Q724" s="159" t="s">
        <v>34</v>
      </c>
      <c r="R724" s="100" t="s">
        <v>34</v>
      </c>
      <c r="S724" s="158">
        <v>1</v>
      </c>
      <c r="T724" s="103" t="s">
        <v>223</v>
      </c>
      <c r="U724" s="160" t="s">
        <v>219</v>
      </c>
      <c r="V724" s="160" t="s">
        <v>1021</v>
      </c>
      <c r="W724" s="160" t="s">
        <v>92</v>
      </c>
      <c r="X724" s="160" t="s">
        <v>92</v>
      </c>
    </row>
    <row r="725" spans="1:24" ht="30.75">
      <c r="A725" s="155">
        <f>A724+1</f>
        <v>723</v>
      </c>
      <c r="B725" s="160" t="s">
        <v>913</v>
      </c>
      <c r="C725" s="159">
        <v>2019</v>
      </c>
      <c r="D725" s="160" t="s">
        <v>219</v>
      </c>
      <c r="E725" s="160" t="s">
        <v>220</v>
      </c>
      <c r="F725" s="268" t="s">
        <v>1022</v>
      </c>
      <c r="G725" s="157" t="s">
        <v>31</v>
      </c>
      <c r="H725" s="156" t="s">
        <v>50</v>
      </c>
      <c r="I725" s="160" t="s">
        <v>222</v>
      </c>
      <c r="J725" s="160" t="s">
        <v>17</v>
      </c>
      <c r="K725" s="240" t="s">
        <v>34</v>
      </c>
      <c r="L725" s="241" t="s">
        <v>34</v>
      </c>
      <c r="M725" s="241" t="s">
        <v>34</v>
      </c>
      <c r="N725" s="241" t="s">
        <v>34</v>
      </c>
      <c r="O725" s="241" t="s">
        <v>48</v>
      </c>
      <c r="P725" s="241" t="s">
        <v>34</v>
      </c>
      <c r="Q725" s="159" t="s">
        <v>34</v>
      </c>
      <c r="R725" s="99" t="s">
        <v>48</v>
      </c>
      <c r="S725" s="158">
        <v>1</v>
      </c>
      <c r="T725" s="103" t="s">
        <v>223</v>
      </c>
      <c r="U725" s="160" t="s">
        <v>219</v>
      </c>
      <c r="V725" s="160" t="s">
        <v>1021</v>
      </c>
      <c r="W725" s="160" t="s">
        <v>92</v>
      </c>
      <c r="X725" s="157" t="s">
        <v>50</v>
      </c>
    </row>
    <row r="726" spans="1:24" ht="30.75">
      <c r="A726" s="155">
        <f>A725+1</f>
        <v>724</v>
      </c>
      <c r="B726" s="160" t="s">
        <v>913</v>
      </c>
      <c r="C726" s="159">
        <v>2019</v>
      </c>
      <c r="D726" s="160" t="s">
        <v>219</v>
      </c>
      <c r="E726" s="160" t="s">
        <v>220</v>
      </c>
      <c r="F726" s="268" t="s">
        <v>1023</v>
      </c>
      <c r="G726" s="157" t="s">
        <v>31</v>
      </c>
      <c r="H726" s="161" t="s">
        <v>39</v>
      </c>
      <c r="I726" s="160" t="s">
        <v>222</v>
      </c>
      <c r="J726" s="160" t="s">
        <v>17</v>
      </c>
      <c r="K726" s="240" t="s">
        <v>34</v>
      </c>
      <c r="L726" s="241" t="s">
        <v>34</v>
      </c>
      <c r="M726" s="241" t="s">
        <v>34</v>
      </c>
      <c r="N726" s="241" t="s">
        <v>34</v>
      </c>
      <c r="O726" s="241" t="s">
        <v>48</v>
      </c>
      <c r="P726" s="241" t="s">
        <v>34</v>
      </c>
      <c r="Q726" s="159" t="s">
        <v>34</v>
      </c>
      <c r="R726" s="100" t="s">
        <v>34</v>
      </c>
      <c r="S726" s="158">
        <v>1</v>
      </c>
      <c r="T726" s="103" t="s">
        <v>223</v>
      </c>
      <c r="U726" s="160" t="s">
        <v>219</v>
      </c>
      <c r="V726" s="160" t="s">
        <v>1021</v>
      </c>
      <c r="W726" s="160" t="s">
        <v>92</v>
      </c>
      <c r="X726" s="160" t="s">
        <v>92</v>
      </c>
    </row>
    <row r="727" spans="1:24" ht="30.75">
      <c r="A727" s="155">
        <f>A726+1</f>
        <v>725</v>
      </c>
      <c r="B727" s="160" t="s">
        <v>913</v>
      </c>
      <c r="C727" s="159">
        <v>2019</v>
      </c>
      <c r="D727" s="160" t="s">
        <v>219</v>
      </c>
      <c r="E727" s="160" t="s">
        <v>220</v>
      </c>
      <c r="F727" s="268" t="s">
        <v>1024</v>
      </c>
      <c r="G727" s="157" t="s">
        <v>31</v>
      </c>
      <c r="H727" s="161" t="s">
        <v>39</v>
      </c>
      <c r="I727" s="160" t="s">
        <v>222</v>
      </c>
      <c r="J727" s="160" t="s">
        <v>17</v>
      </c>
      <c r="K727" s="240" t="s">
        <v>34</v>
      </c>
      <c r="L727" s="241" t="s">
        <v>34</v>
      </c>
      <c r="M727" s="241" t="s">
        <v>34</v>
      </c>
      <c r="N727" s="241" t="s">
        <v>34</v>
      </c>
      <c r="O727" s="241" t="s">
        <v>48</v>
      </c>
      <c r="P727" s="241" t="s">
        <v>34</v>
      </c>
      <c r="Q727" s="159" t="s">
        <v>34</v>
      </c>
      <c r="R727" s="100" t="s">
        <v>34</v>
      </c>
      <c r="S727" s="158">
        <v>1</v>
      </c>
      <c r="T727" s="103" t="s">
        <v>223</v>
      </c>
      <c r="U727" s="160" t="s">
        <v>219</v>
      </c>
      <c r="V727" s="160" t="s">
        <v>1021</v>
      </c>
      <c r="W727" s="160" t="s">
        <v>92</v>
      </c>
      <c r="X727" s="160" t="s">
        <v>92</v>
      </c>
    </row>
    <row r="728" spans="1:24" ht="30.75">
      <c r="A728" s="155">
        <f>A727+1</f>
        <v>726</v>
      </c>
      <c r="B728" s="160" t="s">
        <v>913</v>
      </c>
      <c r="C728" s="159">
        <v>2019</v>
      </c>
      <c r="D728" s="160" t="s">
        <v>219</v>
      </c>
      <c r="E728" s="160" t="s">
        <v>220</v>
      </c>
      <c r="F728" s="268" t="s">
        <v>1025</v>
      </c>
      <c r="G728" s="157" t="s">
        <v>31</v>
      </c>
      <c r="H728" s="161" t="s">
        <v>39</v>
      </c>
      <c r="I728" s="160" t="s">
        <v>222</v>
      </c>
      <c r="J728" s="160" t="s">
        <v>17</v>
      </c>
      <c r="K728" s="240" t="s">
        <v>34</v>
      </c>
      <c r="L728" s="241" t="s">
        <v>34</v>
      </c>
      <c r="M728" s="241" t="s">
        <v>34</v>
      </c>
      <c r="N728" s="241" t="s">
        <v>34</v>
      </c>
      <c r="O728" s="241" t="s">
        <v>48</v>
      </c>
      <c r="P728" s="241" t="s">
        <v>34</v>
      </c>
      <c r="Q728" s="159" t="s">
        <v>34</v>
      </c>
      <c r="R728" s="100" t="s">
        <v>34</v>
      </c>
      <c r="S728" s="158">
        <v>1</v>
      </c>
      <c r="T728" s="103" t="s">
        <v>223</v>
      </c>
      <c r="U728" s="160" t="s">
        <v>219</v>
      </c>
      <c r="V728" s="160" t="s">
        <v>1021</v>
      </c>
      <c r="W728" s="160" t="s">
        <v>92</v>
      </c>
      <c r="X728" s="160" t="s">
        <v>92</v>
      </c>
    </row>
    <row r="729" spans="1:24" ht="30.75">
      <c r="A729" s="155">
        <f>A728+1</f>
        <v>727</v>
      </c>
      <c r="B729" s="160" t="s">
        <v>913</v>
      </c>
      <c r="C729" s="159">
        <v>2019</v>
      </c>
      <c r="D729" s="160" t="s">
        <v>219</v>
      </c>
      <c r="E729" s="160" t="s">
        <v>220</v>
      </c>
      <c r="F729" s="268" t="s">
        <v>1026</v>
      </c>
      <c r="G729" s="157" t="s">
        <v>31</v>
      </c>
      <c r="H729" s="161" t="s">
        <v>39</v>
      </c>
      <c r="I729" s="160" t="s">
        <v>222</v>
      </c>
      <c r="J729" s="160" t="s">
        <v>17</v>
      </c>
      <c r="K729" s="240" t="s">
        <v>34</v>
      </c>
      <c r="L729" s="241" t="s">
        <v>34</v>
      </c>
      <c r="M729" s="241" t="s">
        <v>34</v>
      </c>
      <c r="N729" s="241" t="s">
        <v>34</v>
      </c>
      <c r="O729" s="241" t="s">
        <v>48</v>
      </c>
      <c r="P729" s="241" t="s">
        <v>34</v>
      </c>
      <c r="Q729" s="159" t="s">
        <v>34</v>
      </c>
      <c r="R729" s="100" t="s">
        <v>34</v>
      </c>
      <c r="S729" s="158">
        <v>1</v>
      </c>
      <c r="T729" s="103" t="s">
        <v>223</v>
      </c>
      <c r="U729" s="160" t="s">
        <v>219</v>
      </c>
      <c r="V729" s="160" t="s">
        <v>1021</v>
      </c>
      <c r="W729" s="160" t="s">
        <v>92</v>
      </c>
      <c r="X729" s="160" t="s">
        <v>92</v>
      </c>
    </row>
    <row r="730" spans="1:24" ht="81">
      <c r="A730" s="155">
        <f>A729+1</f>
        <v>728</v>
      </c>
      <c r="B730" s="160" t="s">
        <v>913</v>
      </c>
      <c r="C730" s="159">
        <v>2019</v>
      </c>
      <c r="D730" s="160" t="s">
        <v>219</v>
      </c>
      <c r="E730" s="160" t="s">
        <v>1027</v>
      </c>
      <c r="F730" s="268" t="s">
        <v>1028</v>
      </c>
      <c r="G730" s="157" t="s">
        <v>82</v>
      </c>
      <c r="H730" s="161" t="s">
        <v>83</v>
      </c>
      <c r="I730" s="160" t="s">
        <v>71</v>
      </c>
      <c r="J730" s="160" t="s">
        <v>232</v>
      </c>
      <c r="K730" s="240" t="s">
        <v>34</v>
      </c>
      <c r="L730" s="241" t="s">
        <v>34</v>
      </c>
      <c r="M730" s="241" t="s">
        <v>34</v>
      </c>
      <c r="N730" s="241" t="s">
        <v>34</v>
      </c>
      <c r="O730" s="241" t="s">
        <v>34</v>
      </c>
      <c r="P730" s="241" t="s">
        <v>34</v>
      </c>
      <c r="Q730" s="159" t="s">
        <v>34</v>
      </c>
      <c r="R730" s="100" t="s">
        <v>34</v>
      </c>
      <c r="S730" s="158">
        <v>1</v>
      </c>
      <c r="T730" s="103" t="s">
        <v>223</v>
      </c>
      <c r="U730" s="160" t="s">
        <v>219</v>
      </c>
      <c r="V730" s="160" t="s">
        <v>1027</v>
      </c>
      <c r="W730" s="160" t="s">
        <v>101</v>
      </c>
      <c r="X730" s="160" t="s">
        <v>101</v>
      </c>
    </row>
    <row r="731" spans="1:24" ht="41.25">
      <c r="A731" s="155">
        <f>A730+1</f>
        <v>729</v>
      </c>
      <c r="B731" s="160" t="s">
        <v>913</v>
      </c>
      <c r="C731" s="159">
        <v>2019</v>
      </c>
      <c r="D731" s="160" t="s">
        <v>219</v>
      </c>
      <c r="E731" s="160" t="s">
        <v>1027</v>
      </c>
      <c r="F731" s="268" t="s">
        <v>1029</v>
      </c>
      <c r="G731" s="157" t="s">
        <v>119</v>
      </c>
      <c r="H731" s="161" t="s">
        <v>169</v>
      </c>
      <c r="I731" s="160" t="s">
        <v>71</v>
      </c>
      <c r="J731" s="160" t="s">
        <v>232</v>
      </c>
      <c r="K731" s="240" t="s">
        <v>34</v>
      </c>
      <c r="L731" s="241" t="s">
        <v>34</v>
      </c>
      <c r="M731" s="241" t="s">
        <v>34</v>
      </c>
      <c r="N731" s="241" t="s">
        <v>34</v>
      </c>
      <c r="O731" s="241" t="s">
        <v>34</v>
      </c>
      <c r="P731" s="241" t="s">
        <v>34</v>
      </c>
      <c r="Q731" s="159" t="s">
        <v>34</v>
      </c>
      <c r="R731" s="100" t="s">
        <v>34</v>
      </c>
      <c r="S731" s="158">
        <v>1</v>
      </c>
      <c r="T731" s="103" t="s">
        <v>223</v>
      </c>
      <c r="U731" s="160" t="s">
        <v>219</v>
      </c>
      <c r="V731" s="160" t="s">
        <v>1027</v>
      </c>
      <c r="W731" s="160" t="s">
        <v>395</v>
      </c>
      <c r="X731" s="160" t="s">
        <v>395</v>
      </c>
    </row>
    <row r="732" spans="1:24" ht="41.25">
      <c r="A732" s="155">
        <f>A731+1</f>
        <v>730</v>
      </c>
      <c r="B732" s="160" t="s">
        <v>913</v>
      </c>
      <c r="C732" s="159">
        <v>2019</v>
      </c>
      <c r="D732" s="160" t="s">
        <v>219</v>
      </c>
      <c r="E732" s="160" t="s">
        <v>1027</v>
      </c>
      <c r="F732" s="268" t="s">
        <v>1030</v>
      </c>
      <c r="G732" s="157" t="s">
        <v>119</v>
      </c>
      <c r="H732" s="156" t="s">
        <v>120</v>
      </c>
      <c r="I732" s="160" t="s">
        <v>71</v>
      </c>
      <c r="J732" s="160" t="s">
        <v>232</v>
      </c>
      <c r="K732" s="240" t="s">
        <v>34</v>
      </c>
      <c r="L732" s="241" t="s">
        <v>34</v>
      </c>
      <c r="M732" s="241" t="s">
        <v>34</v>
      </c>
      <c r="N732" s="241" t="s">
        <v>34</v>
      </c>
      <c r="O732" s="241" t="s">
        <v>34</v>
      </c>
      <c r="P732" s="241" t="s">
        <v>34</v>
      </c>
      <c r="Q732" s="159" t="s">
        <v>34</v>
      </c>
      <c r="R732" s="100" t="s">
        <v>34</v>
      </c>
      <c r="S732" s="158">
        <v>1</v>
      </c>
      <c r="T732" s="103" t="s">
        <v>223</v>
      </c>
      <c r="U732" s="160" t="s">
        <v>219</v>
      </c>
      <c r="V732" s="160" t="s">
        <v>1027</v>
      </c>
      <c r="W732" s="157" t="s">
        <v>42</v>
      </c>
      <c r="X732" s="157" t="s">
        <v>42</v>
      </c>
    </row>
    <row r="733" spans="1:24" ht="81">
      <c r="A733" s="155">
        <f>A732+1</f>
        <v>731</v>
      </c>
      <c r="B733" s="160" t="s">
        <v>913</v>
      </c>
      <c r="C733" s="159">
        <v>2019</v>
      </c>
      <c r="D733" s="160" t="s">
        <v>219</v>
      </c>
      <c r="E733" s="160" t="s">
        <v>243</v>
      </c>
      <c r="F733" s="268" t="s">
        <v>1031</v>
      </c>
      <c r="G733" s="157" t="s">
        <v>82</v>
      </c>
      <c r="H733" s="161" t="s">
        <v>83</v>
      </c>
      <c r="I733" s="160" t="s">
        <v>71</v>
      </c>
      <c r="J733" s="160" t="s">
        <v>232</v>
      </c>
      <c r="K733" s="240" t="s">
        <v>34</v>
      </c>
      <c r="L733" s="241" t="s">
        <v>34</v>
      </c>
      <c r="M733" s="241" t="s">
        <v>34</v>
      </c>
      <c r="N733" s="241" t="s">
        <v>34</v>
      </c>
      <c r="O733" s="241" t="s">
        <v>34</v>
      </c>
      <c r="P733" s="241" t="s">
        <v>34</v>
      </c>
      <c r="Q733" s="159" t="s">
        <v>34</v>
      </c>
      <c r="R733" s="100" t="s">
        <v>34</v>
      </c>
      <c r="S733" s="158">
        <v>1</v>
      </c>
      <c r="T733" s="103" t="s">
        <v>223</v>
      </c>
      <c r="U733" s="160" t="s">
        <v>219</v>
      </c>
      <c r="V733" s="160" t="s">
        <v>245</v>
      </c>
      <c r="W733" s="160" t="s">
        <v>101</v>
      </c>
      <c r="X733" s="160" t="s">
        <v>101</v>
      </c>
    </row>
    <row r="734" spans="1:24" ht="41.25">
      <c r="A734" s="155">
        <f>A733+1</f>
        <v>732</v>
      </c>
      <c r="B734" s="160" t="s">
        <v>913</v>
      </c>
      <c r="C734" s="159">
        <v>2019</v>
      </c>
      <c r="D734" s="160" t="s">
        <v>219</v>
      </c>
      <c r="E734" s="160" t="s">
        <v>243</v>
      </c>
      <c r="F734" s="268" t="s">
        <v>1032</v>
      </c>
      <c r="G734" s="157" t="s">
        <v>31</v>
      </c>
      <c r="H734" s="161" t="s">
        <v>39</v>
      </c>
      <c r="I734" s="160" t="s">
        <v>71</v>
      </c>
      <c r="J734" s="160" t="s">
        <v>232</v>
      </c>
      <c r="K734" s="240" t="s">
        <v>34</v>
      </c>
      <c r="L734" s="241" t="s">
        <v>34</v>
      </c>
      <c r="M734" s="241" t="s">
        <v>34</v>
      </c>
      <c r="N734" s="241" t="s">
        <v>34</v>
      </c>
      <c r="O734" s="241" t="s">
        <v>34</v>
      </c>
      <c r="P734" s="241" t="s">
        <v>34</v>
      </c>
      <c r="Q734" s="159" t="s">
        <v>34</v>
      </c>
      <c r="R734" s="100" t="s">
        <v>34</v>
      </c>
      <c r="S734" s="158">
        <v>1</v>
      </c>
      <c r="T734" s="103" t="s">
        <v>223</v>
      </c>
      <c r="U734" s="160" t="s">
        <v>219</v>
      </c>
      <c r="V734" s="160" t="s">
        <v>245</v>
      </c>
      <c r="W734" s="160" t="s">
        <v>92</v>
      </c>
      <c r="X734" s="160" t="s">
        <v>92</v>
      </c>
    </row>
    <row r="735" spans="1:24" ht="41.25">
      <c r="A735" s="155">
        <f>A734+1</f>
        <v>733</v>
      </c>
      <c r="B735" s="160" t="s">
        <v>913</v>
      </c>
      <c r="C735" s="159">
        <v>2019</v>
      </c>
      <c r="D735" s="160" t="s">
        <v>219</v>
      </c>
      <c r="E735" s="160" t="s">
        <v>243</v>
      </c>
      <c r="F735" s="268" t="s">
        <v>1033</v>
      </c>
      <c r="G735" s="157" t="s">
        <v>31</v>
      </c>
      <c r="H735" s="161" t="s">
        <v>29</v>
      </c>
      <c r="I735" s="160" t="s">
        <v>71</v>
      </c>
      <c r="J735" s="160" t="s">
        <v>232</v>
      </c>
      <c r="K735" s="240" t="s">
        <v>48</v>
      </c>
      <c r="L735" s="241" t="s">
        <v>34</v>
      </c>
      <c r="M735" s="241" t="s">
        <v>34</v>
      </c>
      <c r="N735" s="241" t="s">
        <v>34</v>
      </c>
      <c r="O735" s="241" t="s">
        <v>34</v>
      </c>
      <c r="P735" s="241" t="s">
        <v>34</v>
      </c>
      <c r="Q735" s="159" t="s">
        <v>34</v>
      </c>
      <c r="R735" s="100" t="s">
        <v>34</v>
      </c>
      <c r="S735" s="158">
        <v>1</v>
      </c>
      <c r="T735" s="103" t="s">
        <v>223</v>
      </c>
      <c r="U735" s="160" t="s">
        <v>219</v>
      </c>
      <c r="V735" s="160" t="s">
        <v>245</v>
      </c>
      <c r="W735" s="160" t="s">
        <v>92</v>
      </c>
      <c r="X735" s="160" t="s">
        <v>92</v>
      </c>
    </row>
    <row r="736" spans="1:24" ht="41.25">
      <c r="A736" s="155">
        <f>A735+1</f>
        <v>734</v>
      </c>
      <c r="B736" s="160" t="s">
        <v>913</v>
      </c>
      <c r="C736" s="159">
        <v>2019</v>
      </c>
      <c r="D736" s="160" t="s">
        <v>219</v>
      </c>
      <c r="E736" s="160" t="s">
        <v>243</v>
      </c>
      <c r="F736" s="268" t="s">
        <v>1034</v>
      </c>
      <c r="G736" s="157" t="s">
        <v>119</v>
      </c>
      <c r="H736" s="156" t="s">
        <v>120</v>
      </c>
      <c r="I736" s="160" t="s">
        <v>71</v>
      </c>
      <c r="J736" s="160" t="s">
        <v>232</v>
      </c>
      <c r="K736" s="240" t="s">
        <v>34</v>
      </c>
      <c r="L736" s="241" t="s">
        <v>34</v>
      </c>
      <c r="M736" s="241" t="s">
        <v>34</v>
      </c>
      <c r="N736" s="241" t="s">
        <v>34</v>
      </c>
      <c r="O736" s="241" t="s">
        <v>34</v>
      </c>
      <c r="P736" s="241" t="s">
        <v>34</v>
      </c>
      <c r="Q736" s="159" t="s">
        <v>34</v>
      </c>
      <c r="R736" s="100" t="s">
        <v>34</v>
      </c>
      <c r="S736" s="158">
        <v>1</v>
      </c>
      <c r="T736" s="103" t="s">
        <v>223</v>
      </c>
      <c r="U736" s="160" t="s">
        <v>219</v>
      </c>
      <c r="V736" s="160" t="s">
        <v>245</v>
      </c>
      <c r="W736" s="157" t="s">
        <v>42</v>
      </c>
      <c r="X736" s="157" t="s">
        <v>42</v>
      </c>
    </row>
    <row r="737" spans="1:24" ht="41.25">
      <c r="A737" s="155">
        <f>A736+1</f>
        <v>735</v>
      </c>
      <c r="B737" s="160" t="s">
        <v>913</v>
      </c>
      <c r="C737" s="159">
        <v>2019</v>
      </c>
      <c r="D737" s="160" t="s">
        <v>219</v>
      </c>
      <c r="E737" s="160" t="s">
        <v>251</v>
      </c>
      <c r="F737" s="268" t="s">
        <v>1035</v>
      </c>
      <c r="G737" s="157" t="s">
        <v>31</v>
      </c>
      <c r="H737" s="161" t="s">
        <v>29</v>
      </c>
      <c r="I737" s="160" t="s">
        <v>71</v>
      </c>
      <c r="J737" s="160" t="s">
        <v>253</v>
      </c>
      <c r="K737" s="240" t="s">
        <v>34</v>
      </c>
      <c r="L737" s="241" t="s">
        <v>34</v>
      </c>
      <c r="M737" s="241" t="s">
        <v>34</v>
      </c>
      <c r="N737" s="241" t="s">
        <v>34</v>
      </c>
      <c r="O737" s="241" t="s">
        <v>34</v>
      </c>
      <c r="P737" s="241" t="s">
        <v>34</v>
      </c>
      <c r="Q737" s="159" t="s">
        <v>34</v>
      </c>
      <c r="R737" s="100" t="s">
        <v>34</v>
      </c>
      <c r="S737" s="158">
        <v>1</v>
      </c>
      <c r="T737" s="103" t="s">
        <v>223</v>
      </c>
      <c r="U737" s="160" t="s">
        <v>219</v>
      </c>
      <c r="V737" s="160" t="s">
        <v>522</v>
      </c>
      <c r="W737" s="160" t="s">
        <v>92</v>
      </c>
      <c r="X737" s="160" t="s">
        <v>92</v>
      </c>
    </row>
    <row r="738" spans="1:24" ht="41.25">
      <c r="A738" s="155">
        <f>A737+1</f>
        <v>736</v>
      </c>
      <c r="B738" s="160" t="s">
        <v>913</v>
      </c>
      <c r="C738" s="159">
        <v>2019</v>
      </c>
      <c r="D738" s="160" t="s">
        <v>219</v>
      </c>
      <c r="E738" s="160" t="s">
        <v>251</v>
      </c>
      <c r="F738" s="268" t="s">
        <v>1036</v>
      </c>
      <c r="G738" s="157" t="s">
        <v>31</v>
      </c>
      <c r="H738" s="161" t="s">
        <v>39</v>
      </c>
      <c r="I738" s="160" t="s">
        <v>71</v>
      </c>
      <c r="J738" s="160" t="s">
        <v>253</v>
      </c>
      <c r="K738" s="240" t="s">
        <v>34</v>
      </c>
      <c r="L738" s="241" t="s">
        <v>34</v>
      </c>
      <c r="M738" s="241" t="s">
        <v>34</v>
      </c>
      <c r="N738" s="241" t="s">
        <v>34</v>
      </c>
      <c r="O738" s="241" t="s">
        <v>34</v>
      </c>
      <c r="P738" s="241" t="s">
        <v>34</v>
      </c>
      <c r="Q738" s="159" t="s">
        <v>34</v>
      </c>
      <c r="R738" s="100" t="s">
        <v>34</v>
      </c>
      <c r="S738" s="158">
        <v>1</v>
      </c>
      <c r="T738" s="103" t="s">
        <v>223</v>
      </c>
      <c r="U738" s="160" t="s">
        <v>219</v>
      </c>
      <c r="V738" s="160" t="s">
        <v>522</v>
      </c>
      <c r="W738" s="160" t="s">
        <v>92</v>
      </c>
      <c r="X738" s="160" t="s">
        <v>92</v>
      </c>
    </row>
    <row r="739" spans="1:24" ht="41.25">
      <c r="A739" s="155">
        <f>A738+1</f>
        <v>737</v>
      </c>
      <c r="B739" s="160" t="s">
        <v>913</v>
      </c>
      <c r="C739" s="159">
        <v>2019</v>
      </c>
      <c r="D739" s="160" t="s">
        <v>219</v>
      </c>
      <c r="E739" s="160" t="s">
        <v>251</v>
      </c>
      <c r="F739" s="268" t="s">
        <v>1037</v>
      </c>
      <c r="G739" s="157" t="s">
        <v>31</v>
      </c>
      <c r="H739" s="161" t="s">
        <v>39</v>
      </c>
      <c r="I739" s="160" t="s">
        <v>71</v>
      </c>
      <c r="J739" s="160" t="s">
        <v>253</v>
      </c>
      <c r="K739" s="240" t="s">
        <v>34</v>
      </c>
      <c r="L739" s="241" t="s">
        <v>34</v>
      </c>
      <c r="M739" s="241" t="s">
        <v>34</v>
      </c>
      <c r="N739" s="241" t="s">
        <v>34</v>
      </c>
      <c r="O739" s="241" t="s">
        <v>34</v>
      </c>
      <c r="P739" s="241" t="s">
        <v>34</v>
      </c>
      <c r="Q739" s="159" t="s">
        <v>34</v>
      </c>
      <c r="R739" s="100" t="s">
        <v>34</v>
      </c>
      <c r="S739" s="158">
        <v>1</v>
      </c>
      <c r="T739" s="103" t="s">
        <v>223</v>
      </c>
      <c r="U739" s="160" t="s">
        <v>219</v>
      </c>
      <c r="V739" s="160" t="s">
        <v>522</v>
      </c>
      <c r="W739" s="160" t="s">
        <v>92</v>
      </c>
      <c r="X739" s="160" t="s">
        <v>92</v>
      </c>
    </row>
    <row r="740" spans="1:24" ht="41.25">
      <c r="A740" s="155">
        <f>A739+1</f>
        <v>738</v>
      </c>
      <c r="B740" s="160" t="s">
        <v>913</v>
      </c>
      <c r="C740" s="159">
        <v>2019</v>
      </c>
      <c r="D740" s="160" t="s">
        <v>219</v>
      </c>
      <c r="E740" s="160" t="s">
        <v>251</v>
      </c>
      <c r="F740" s="268" t="s">
        <v>1038</v>
      </c>
      <c r="G740" s="157" t="s">
        <v>31</v>
      </c>
      <c r="H740" s="161" t="s">
        <v>39</v>
      </c>
      <c r="I740" s="160" t="s">
        <v>71</v>
      </c>
      <c r="J740" s="160" t="s">
        <v>253</v>
      </c>
      <c r="K740" s="240" t="s">
        <v>34</v>
      </c>
      <c r="L740" s="241" t="s">
        <v>34</v>
      </c>
      <c r="M740" s="241" t="s">
        <v>34</v>
      </c>
      <c r="N740" s="241" t="s">
        <v>34</v>
      </c>
      <c r="O740" s="241" t="s">
        <v>34</v>
      </c>
      <c r="P740" s="241" t="s">
        <v>34</v>
      </c>
      <c r="Q740" s="159" t="s">
        <v>34</v>
      </c>
      <c r="R740" s="100" t="s">
        <v>34</v>
      </c>
      <c r="S740" s="158">
        <v>1</v>
      </c>
      <c r="T740" s="103" t="s">
        <v>223</v>
      </c>
      <c r="U740" s="160" t="s">
        <v>219</v>
      </c>
      <c r="V740" s="160" t="s">
        <v>522</v>
      </c>
      <c r="W740" s="160" t="s">
        <v>92</v>
      </c>
      <c r="X740" s="160" t="s">
        <v>92</v>
      </c>
    </row>
    <row r="741" spans="1:24" ht="41.25">
      <c r="A741" s="155">
        <f>A740+1</f>
        <v>739</v>
      </c>
      <c r="B741" s="160" t="s">
        <v>913</v>
      </c>
      <c r="C741" s="159">
        <v>2019</v>
      </c>
      <c r="D741" s="160" t="s">
        <v>219</v>
      </c>
      <c r="E741" s="160" t="s">
        <v>251</v>
      </c>
      <c r="F741" s="268" t="s">
        <v>1039</v>
      </c>
      <c r="G741" s="157" t="s">
        <v>31</v>
      </c>
      <c r="H741" s="161" t="s">
        <v>29</v>
      </c>
      <c r="I741" s="160" t="s">
        <v>71</v>
      </c>
      <c r="J741" s="160" t="s">
        <v>253</v>
      </c>
      <c r="K741" s="240" t="s">
        <v>34</v>
      </c>
      <c r="L741" s="241" t="s">
        <v>34</v>
      </c>
      <c r="M741" s="241" t="s">
        <v>34</v>
      </c>
      <c r="N741" s="241" t="s">
        <v>34</v>
      </c>
      <c r="O741" s="241" t="s">
        <v>34</v>
      </c>
      <c r="P741" s="241" t="s">
        <v>34</v>
      </c>
      <c r="Q741" s="159" t="s">
        <v>34</v>
      </c>
      <c r="R741" s="100" t="s">
        <v>34</v>
      </c>
      <c r="S741" s="158">
        <v>1</v>
      </c>
      <c r="T741" s="103" t="s">
        <v>223</v>
      </c>
      <c r="U741" s="160" t="s">
        <v>219</v>
      </c>
      <c r="V741" s="160" t="s">
        <v>522</v>
      </c>
      <c r="W741" s="160" t="s">
        <v>92</v>
      </c>
      <c r="X741" s="160" t="s">
        <v>92</v>
      </c>
    </row>
    <row r="742" spans="1:24" ht="41.25">
      <c r="A742" s="155">
        <f>A741+1</f>
        <v>740</v>
      </c>
      <c r="B742" s="160" t="s">
        <v>913</v>
      </c>
      <c r="C742" s="159">
        <v>2019</v>
      </c>
      <c r="D742" s="160" t="s">
        <v>219</v>
      </c>
      <c r="E742" s="160" t="s">
        <v>251</v>
      </c>
      <c r="F742" s="268" t="s">
        <v>1040</v>
      </c>
      <c r="G742" s="157" t="s">
        <v>31</v>
      </c>
      <c r="H742" s="156" t="s">
        <v>50</v>
      </c>
      <c r="I742" s="160" t="s">
        <v>71</v>
      </c>
      <c r="J742" s="160" t="s">
        <v>253</v>
      </c>
      <c r="K742" s="240" t="s">
        <v>34</v>
      </c>
      <c r="L742" s="241" t="s">
        <v>34</v>
      </c>
      <c r="M742" s="241" t="s">
        <v>34</v>
      </c>
      <c r="N742" s="241" t="s">
        <v>34</v>
      </c>
      <c r="O742" s="241" t="s">
        <v>34</v>
      </c>
      <c r="P742" s="241" t="s">
        <v>34</v>
      </c>
      <c r="Q742" s="159" t="s">
        <v>34</v>
      </c>
      <c r="R742" s="100" t="s">
        <v>48</v>
      </c>
      <c r="S742" s="158">
        <v>1</v>
      </c>
      <c r="T742" s="103" t="s">
        <v>223</v>
      </c>
      <c r="U742" s="160" t="s">
        <v>219</v>
      </c>
      <c r="V742" s="160" t="s">
        <v>522</v>
      </c>
      <c r="W742" s="160" t="s">
        <v>92</v>
      </c>
      <c r="X742" s="157" t="s">
        <v>50</v>
      </c>
    </row>
    <row r="743" spans="1:24" ht="71.25">
      <c r="A743" s="155">
        <f>A742+1</f>
        <v>741</v>
      </c>
      <c r="B743" s="160" t="s">
        <v>913</v>
      </c>
      <c r="C743" s="159">
        <v>2019</v>
      </c>
      <c r="D743" s="160" t="s">
        <v>28</v>
      </c>
      <c r="E743" s="160" t="s">
        <v>279</v>
      </c>
      <c r="F743" s="268" t="s">
        <v>1041</v>
      </c>
      <c r="G743" s="157" t="s">
        <v>31</v>
      </c>
      <c r="H743" s="161" t="s">
        <v>39</v>
      </c>
      <c r="I743" s="157" t="s">
        <v>32</v>
      </c>
      <c r="J743" s="157" t="s">
        <v>33</v>
      </c>
      <c r="K743" s="238" t="s">
        <v>34</v>
      </c>
      <c r="L743" s="239" t="s">
        <v>34</v>
      </c>
      <c r="M743" s="239" t="s">
        <v>34</v>
      </c>
      <c r="N743" s="239" t="s">
        <v>34</v>
      </c>
      <c r="O743" s="239" t="s">
        <v>34</v>
      </c>
      <c r="P743" s="239" t="s">
        <v>34</v>
      </c>
      <c r="Q743" s="159" t="s">
        <v>34</v>
      </c>
      <c r="R743" s="100" t="s">
        <v>34</v>
      </c>
      <c r="S743" s="158">
        <v>1</v>
      </c>
      <c r="T743" s="103" t="s">
        <v>223</v>
      </c>
      <c r="U743" s="160" t="s">
        <v>219</v>
      </c>
      <c r="V743" s="160" t="s">
        <v>1042</v>
      </c>
      <c r="W743" s="160" t="s">
        <v>92</v>
      </c>
      <c r="X743" s="160" t="s">
        <v>92</v>
      </c>
    </row>
    <row r="744" spans="1:24" ht="60.75">
      <c r="A744" s="155">
        <f>A743+1</f>
        <v>742</v>
      </c>
      <c r="B744" s="160" t="s">
        <v>913</v>
      </c>
      <c r="C744" s="159">
        <v>2019</v>
      </c>
      <c r="D744" s="160" t="s">
        <v>219</v>
      </c>
      <c r="E744" s="160" t="s">
        <v>527</v>
      </c>
      <c r="F744" s="268" t="s">
        <v>1043</v>
      </c>
      <c r="G744" s="157" t="s">
        <v>31</v>
      </c>
      <c r="H744" s="156" t="s">
        <v>29</v>
      </c>
      <c r="I744" s="157" t="s">
        <v>222</v>
      </c>
      <c r="J744" s="157" t="s">
        <v>17</v>
      </c>
      <c r="K744" s="238" t="s">
        <v>34</v>
      </c>
      <c r="L744" s="239" t="s">
        <v>34</v>
      </c>
      <c r="M744" s="239" t="s">
        <v>34</v>
      </c>
      <c r="N744" s="239" t="s">
        <v>34</v>
      </c>
      <c r="O744" s="239" t="s">
        <v>48</v>
      </c>
      <c r="P744" s="239" t="s">
        <v>34</v>
      </c>
      <c r="Q744" s="159" t="s">
        <v>34</v>
      </c>
      <c r="R744" s="100" t="s">
        <v>34</v>
      </c>
      <c r="S744" s="158">
        <v>1</v>
      </c>
      <c r="T744" s="103" t="s">
        <v>223</v>
      </c>
      <c r="U744" s="160" t="s">
        <v>219</v>
      </c>
      <c r="V744" s="160" t="s">
        <v>1044</v>
      </c>
      <c r="W744" s="160" t="s">
        <v>92</v>
      </c>
      <c r="X744" s="160" t="s">
        <v>92</v>
      </c>
    </row>
    <row r="745" spans="1:24" ht="60.75">
      <c r="A745" s="155">
        <f>A744+1</f>
        <v>743</v>
      </c>
      <c r="B745" s="160" t="s">
        <v>913</v>
      </c>
      <c r="C745" s="159">
        <v>2019</v>
      </c>
      <c r="D745" s="160" t="s">
        <v>219</v>
      </c>
      <c r="E745" s="160" t="s">
        <v>527</v>
      </c>
      <c r="F745" s="268" t="s">
        <v>1045</v>
      </c>
      <c r="G745" s="157" t="s">
        <v>31</v>
      </c>
      <c r="H745" s="161" t="s">
        <v>39</v>
      </c>
      <c r="I745" s="157" t="s">
        <v>222</v>
      </c>
      <c r="J745" s="157" t="s">
        <v>17</v>
      </c>
      <c r="K745" s="238" t="s">
        <v>34</v>
      </c>
      <c r="L745" s="239" t="s">
        <v>34</v>
      </c>
      <c r="M745" s="239" t="s">
        <v>34</v>
      </c>
      <c r="N745" s="239" t="s">
        <v>34</v>
      </c>
      <c r="O745" s="239" t="s">
        <v>48</v>
      </c>
      <c r="P745" s="239" t="s">
        <v>34</v>
      </c>
      <c r="Q745" s="159" t="s">
        <v>34</v>
      </c>
      <c r="R745" s="100" t="s">
        <v>34</v>
      </c>
      <c r="S745" s="158">
        <v>1</v>
      </c>
      <c r="T745" s="103" t="s">
        <v>223</v>
      </c>
      <c r="U745" s="160" t="s">
        <v>219</v>
      </c>
      <c r="V745" s="160" t="s">
        <v>1044</v>
      </c>
      <c r="W745" s="160" t="s">
        <v>92</v>
      </c>
      <c r="X745" s="160" t="s">
        <v>92</v>
      </c>
    </row>
    <row r="746" spans="1:24" ht="60.75">
      <c r="A746" s="155">
        <f>A745+1</f>
        <v>744</v>
      </c>
      <c r="B746" s="160" t="s">
        <v>913</v>
      </c>
      <c r="C746" s="159">
        <v>2019</v>
      </c>
      <c r="D746" s="160" t="s">
        <v>219</v>
      </c>
      <c r="E746" s="160" t="s">
        <v>527</v>
      </c>
      <c r="F746" s="268" t="s">
        <v>1046</v>
      </c>
      <c r="G746" s="157" t="s">
        <v>31</v>
      </c>
      <c r="H746" s="161" t="s">
        <v>39</v>
      </c>
      <c r="I746" s="157" t="s">
        <v>222</v>
      </c>
      <c r="J746" s="157" t="s">
        <v>17</v>
      </c>
      <c r="K746" s="238" t="s">
        <v>34</v>
      </c>
      <c r="L746" s="239" t="s">
        <v>34</v>
      </c>
      <c r="M746" s="239" t="s">
        <v>34</v>
      </c>
      <c r="N746" s="239" t="s">
        <v>34</v>
      </c>
      <c r="O746" s="239" t="s">
        <v>48</v>
      </c>
      <c r="P746" s="239" t="s">
        <v>34</v>
      </c>
      <c r="Q746" s="159" t="s">
        <v>34</v>
      </c>
      <c r="R746" s="100" t="s">
        <v>34</v>
      </c>
      <c r="S746" s="158">
        <v>1</v>
      </c>
      <c r="T746" s="103" t="s">
        <v>223</v>
      </c>
      <c r="U746" s="160" t="s">
        <v>219</v>
      </c>
      <c r="V746" s="160" t="s">
        <v>1044</v>
      </c>
      <c r="W746" s="160" t="s">
        <v>92</v>
      </c>
      <c r="X746" s="160" t="s">
        <v>92</v>
      </c>
    </row>
    <row r="747" spans="1:24" ht="41.25">
      <c r="A747" s="155">
        <f>A746+1</f>
        <v>745</v>
      </c>
      <c r="B747" s="160" t="s">
        <v>913</v>
      </c>
      <c r="C747" s="159">
        <v>2019</v>
      </c>
      <c r="D747" s="160" t="s">
        <v>28</v>
      </c>
      <c r="E747" s="160" t="s">
        <v>267</v>
      </c>
      <c r="F747" s="268" t="s">
        <v>1047</v>
      </c>
      <c r="G747" s="157" t="s">
        <v>31</v>
      </c>
      <c r="H747" s="156" t="s">
        <v>42</v>
      </c>
      <c r="I747" s="157" t="s">
        <v>32</v>
      </c>
      <c r="J747" s="157" t="s">
        <v>33</v>
      </c>
      <c r="K747" s="238" t="s">
        <v>34</v>
      </c>
      <c r="L747" s="239" t="s">
        <v>34</v>
      </c>
      <c r="M747" s="239" t="s">
        <v>34</v>
      </c>
      <c r="N747" s="239" t="s">
        <v>34</v>
      </c>
      <c r="O747" s="239" t="s">
        <v>34</v>
      </c>
      <c r="P747" s="239" t="s">
        <v>34</v>
      </c>
      <c r="Q747" s="159" t="s">
        <v>34</v>
      </c>
      <c r="R747" s="100" t="s">
        <v>34</v>
      </c>
      <c r="S747" s="158">
        <v>1</v>
      </c>
      <c r="T747" s="103" t="s">
        <v>269</v>
      </c>
      <c r="U747" s="160" t="s">
        <v>534</v>
      </c>
      <c r="V747" s="160" t="s">
        <v>266</v>
      </c>
      <c r="W747" s="157" t="s">
        <v>42</v>
      </c>
      <c r="X747" s="157" t="s">
        <v>42</v>
      </c>
    </row>
    <row r="748" spans="1:24" ht="41.25">
      <c r="A748" s="155">
        <f>A747+1</f>
        <v>746</v>
      </c>
      <c r="B748" s="160" t="s">
        <v>913</v>
      </c>
      <c r="C748" s="159">
        <v>2019</v>
      </c>
      <c r="D748" s="160" t="s">
        <v>28</v>
      </c>
      <c r="E748" s="160" t="s">
        <v>270</v>
      </c>
      <c r="F748" s="268" t="s">
        <v>1048</v>
      </c>
      <c r="G748" s="157" t="s">
        <v>31</v>
      </c>
      <c r="H748" s="156" t="s">
        <v>42</v>
      </c>
      <c r="I748" s="157" t="s">
        <v>32</v>
      </c>
      <c r="J748" s="160" t="s">
        <v>33</v>
      </c>
      <c r="K748" s="240" t="s">
        <v>34</v>
      </c>
      <c r="L748" s="241" t="s">
        <v>34</v>
      </c>
      <c r="M748" s="241" t="s">
        <v>34</v>
      </c>
      <c r="N748" s="241" t="s">
        <v>34</v>
      </c>
      <c r="O748" s="241" t="s">
        <v>34</v>
      </c>
      <c r="P748" s="241" t="s">
        <v>34</v>
      </c>
      <c r="Q748" s="159" t="s">
        <v>34</v>
      </c>
      <c r="R748" s="100" t="s">
        <v>34</v>
      </c>
      <c r="S748" s="158">
        <v>1</v>
      </c>
      <c r="T748" s="103" t="s">
        <v>272</v>
      </c>
      <c r="U748" s="160" t="s">
        <v>433</v>
      </c>
      <c r="V748" s="160" t="s">
        <v>266</v>
      </c>
      <c r="W748" s="157" t="s">
        <v>42</v>
      </c>
      <c r="X748" s="157" t="s">
        <v>42</v>
      </c>
    </row>
    <row r="749" spans="1:24" ht="51">
      <c r="A749" s="155">
        <f>A748+1</f>
        <v>747</v>
      </c>
      <c r="B749" s="160" t="s">
        <v>913</v>
      </c>
      <c r="C749" s="159">
        <v>2019</v>
      </c>
      <c r="D749" s="160" t="s">
        <v>28</v>
      </c>
      <c r="E749" s="160" t="s">
        <v>40</v>
      </c>
      <c r="F749" s="268" t="s">
        <v>1049</v>
      </c>
      <c r="G749" s="157" t="s">
        <v>31</v>
      </c>
      <c r="H749" s="156" t="s">
        <v>42</v>
      </c>
      <c r="I749" s="157" t="s">
        <v>32</v>
      </c>
      <c r="J749" s="157" t="s">
        <v>33</v>
      </c>
      <c r="K749" s="238" t="s">
        <v>34</v>
      </c>
      <c r="L749" s="239" t="s">
        <v>34</v>
      </c>
      <c r="M749" s="239" t="s">
        <v>34</v>
      </c>
      <c r="N749" s="239" t="s">
        <v>34</v>
      </c>
      <c r="O749" s="239" t="s">
        <v>34</v>
      </c>
      <c r="P749" s="239" t="s">
        <v>34</v>
      </c>
      <c r="Q749" s="159" t="s">
        <v>34</v>
      </c>
      <c r="R749" s="100" t="s">
        <v>34</v>
      </c>
      <c r="S749" s="158">
        <v>1</v>
      </c>
      <c r="T749" s="103" t="s">
        <v>272</v>
      </c>
      <c r="U749" s="160" t="s">
        <v>1050</v>
      </c>
      <c r="V749" s="160" t="s">
        <v>266</v>
      </c>
      <c r="W749" s="157" t="s">
        <v>42</v>
      </c>
      <c r="X749" s="157" t="s">
        <v>42</v>
      </c>
    </row>
    <row r="750" spans="1:24" ht="30.75">
      <c r="A750" s="155">
        <f>A749+1</f>
        <v>748</v>
      </c>
      <c r="B750" s="160" t="s">
        <v>944</v>
      </c>
      <c r="C750" s="159">
        <v>2016</v>
      </c>
      <c r="D750" s="157" t="s">
        <v>28</v>
      </c>
      <c r="E750" s="160" t="s">
        <v>279</v>
      </c>
      <c r="F750" s="268" t="s">
        <v>1051</v>
      </c>
      <c r="G750" s="157" t="s">
        <v>31</v>
      </c>
      <c r="H750" s="161" t="s">
        <v>39</v>
      </c>
      <c r="I750" s="157" t="s">
        <v>32</v>
      </c>
      <c r="J750" s="157" t="s">
        <v>33</v>
      </c>
      <c r="K750" s="238" t="s">
        <v>34</v>
      </c>
      <c r="L750" s="239" t="s">
        <v>34</v>
      </c>
      <c r="M750" s="239" t="s">
        <v>34</v>
      </c>
      <c r="N750" s="239" t="s">
        <v>34</v>
      </c>
      <c r="O750" s="239" t="s">
        <v>34</v>
      </c>
      <c r="P750" s="239" t="s">
        <v>34</v>
      </c>
      <c r="Q750" s="159" t="s">
        <v>34</v>
      </c>
      <c r="R750" s="100" t="s">
        <v>34</v>
      </c>
      <c r="S750" s="158">
        <v>1</v>
      </c>
      <c r="T750" s="102" t="s">
        <v>35</v>
      </c>
      <c r="U750" s="157" t="s">
        <v>28</v>
      </c>
      <c r="V750" s="160" t="s">
        <v>281</v>
      </c>
      <c r="W750" s="160" t="s">
        <v>92</v>
      </c>
      <c r="X750" s="160" t="s">
        <v>92</v>
      </c>
    </row>
    <row r="751" spans="1:24" ht="30.75">
      <c r="A751" s="155">
        <f>A750+1</f>
        <v>749</v>
      </c>
      <c r="B751" s="160" t="s">
        <v>944</v>
      </c>
      <c r="C751" s="159">
        <v>2016</v>
      </c>
      <c r="D751" s="157" t="s">
        <v>28</v>
      </c>
      <c r="E751" s="157" t="s">
        <v>29</v>
      </c>
      <c r="F751" s="268" t="s">
        <v>1052</v>
      </c>
      <c r="G751" s="157" t="s">
        <v>31</v>
      </c>
      <c r="H751" s="156" t="s">
        <v>29</v>
      </c>
      <c r="I751" s="157" t="s">
        <v>32</v>
      </c>
      <c r="J751" s="157" t="s">
        <v>33</v>
      </c>
      <c r="K751" s="238" t="s">
        <v>34</v>
      </c>
      <c r="L751" s="239" t="s">
        <v>34</v>
      </c>
      <c r="M751" s="239" t="s">
        <v>34</v>
      </c>
      <c r="N751" s="239" t="s">
        <v>34</v>
      </c>
      <c r="O751" s="239" t="s">
        <v>34</v>
      </c>
      <c r="P751" s="239" t="s">
        <v>34</v>
      </c>
      <c r="Q751" s="159" t="s">
        <v>34</v>
      </c>
      <c r="R751" s="100" t="s">
        <v>34</v>
      </c>
      <c r="S751" s="158">
        <v>1</v>
      </c>
      <c r="T751" s="102" t="s">
        <v>35</v>
      </c>
      <c r="U751" s="157" t="s">
        <v>28</v>
      </c>
      <c r="V751" s="160" t="s">
        <v>29</v>
      </c>
      <c r="W751" s="160" t="s">
        <v>92</v>
      </c>
      <c r="X751" s="160" t="s">
        <v>92</v>
      </c>
    </row>
    <row r="752" spans="1:24" ht="30.75">
      <c r="A752" s="155">
        <f>A751+1</f>
        <v>750</v>
      </c>
      <c r="B752" s="160" t="s">
        <v>944</v>
      </c>
      <c r="C752" s="159">
        <v>2016</v>
      </c>
      <c r="D752" s="157" t="s">
        <v>28</v>
      </c>
      <c r="E752" s="157" t="s">
        <v>29</v>
      </c>
      <c r="F752" s="268" t="s">
        <v>1053</v>
      </c>
      <c r="G752" s="157" t="s">
        <v>31</v>
      </c>
      <c r="H752" s="161" t="s">
        <v>29</v>
      </c>
      <c r="I752" s="157" t="s">
        <v>32</v>
      </c>
      <c r="J752" s="157" t="s">
        <v>33</v>
      </c>
      <c r="K752" s="238" t="s">
        <v>34</v>
      </c>
      <c r="L752" s="239" t="s">
        <v>34</v>
      </c>
      <c r="M752" s="239" t="s">
        <v>34</v>
      </c>
      <c r="N752" s="239" t="s">
        <v>34</v>
      </c>
      <c r="O752" s="239" t="s">
        <v>34</v>
      </c>
      <c r="P752" s="239" t="s">
        <v>34</v>
      </c>
      <c r="Q752" s="159" t="s">
        <v>34</v>
      </c>
      <c r="R752" s="99" t="s">
        <v>48</v>
      </c>
      <c r="S752" s="158">
        <v>1</v>
      </c>
      <c r="T752" s="102" t="s">
        <v>35</v>
      </c>
      <c r="U752" s="157" t="s">
        <v>28</v>
      </c>
      <c r="V752" s="160" t="s">
        <v>29</v>
      </c>
      <c r="W752" s="160" t="s">
        <v>92</v>
      </c>
      <c r="X752" s="157" t="s">
        <v>50</v>
      </c>
    </row>
    <row r="753" spans="1:24" ht="30.75">
      <c r="A753" s="155">
        <f>A752+1</f>
        <v>751</v>
      </c>
      <c r="B753" s="160" t="s">
        <v>944</v>
      </c>
      <c r="C753" s="159">
        <v>2016</v>
      </c>
      <c r="D753" s="157" t="s">
        <v>28</v>
      </c>
      <c r="E753" s="157" t="s">
        <v>29</v>
      </c>
      <c r="F753" s="268" t="s">
        <v>1054</v>
      </c>
      <c r="G753" s="157" t="s">
        <v>31</v>
      </c>
      <c r="H753" s="156" t="s">
        <v>29</v>
      </c>
      <c r="I753" s="157" t="s">
        <v>32</v>
      </c>
      <c r="J753" s="157" t="s">
        <v>33</v>
      </c>
      <c r="K753" s="238" t="s">
        <v>34</v>
      </c>
      <c r="L753" s="239" t="s">
        <v>34</v>
      </c>
      <c r="M753" s="239" t="s">
        <v>34</v>
      </c>
      <c r="N753" s="239" t="s">
        <v>34</v>
      </c>
      <c r="O753" s="239" t="s">
        <v>34</v>
      </c>
      <c r="P753" s="239" t="s">
        <v>34</v>
      </c>
      <c r="Q753" s="159" t="s">
        <v>34</v>
      </c>
      <c r="R753" s="100" t="s">
        <v>34</v>
      </c>
      <c r="S753" s="158">
        <v>1</v>
      </c>
      <c r="T753" s="102" t="s">
        <v>35</v>
      </c>
      <c r="U753" s="157" t="s">
        <v>28</v>
      </c>
      <c r="V753" s="160" t="s">
        <v>29</v>
      </c>
      <c r="W753" s="160" t="s">
        <v>92</v>
      </c>
      <c r="X753" s="160" t="s">
        <v>92</v>
      </c>
    </row>
    <row r="754" spans="1:24" ht="30.75">
      <c r="A754" s="155">
        <f>A753+1</f>
        <v>752</v>
      </c>
      <c r="B754" s="160" t="s">
        <v>944</v>
      </c>
      <c r="C754" s="159">
        <v>2016</v>
      </c>
      <c r="D754" s="157" t="s">
        <v>28</v>
      </c>
      <c r="E754" s="157" t="s">
        <v>37</v>
      </c>
      <c r="F754" s="268" t="s">
        <v>1055</v>
      </c>
      <c r="G754" s="157" t="s">
        <v>31</v>
      </c>
      <c r="H754" s="161" t="s">
        <v>39</v>
      </c>
      <c r="I754" s="157" t="s">
        <v>32</v>
      </c>
      <c r="J754" s="157" t="s">
        <v>33</v>
      </c>
      <c r="K754" s="238" t="s">
        <v>34</v>
      </c>
      <c r="L754" s="239" t="s">
        <v>34</v>
      </c>
      <c r="M754" s="239" t="s">
        <v>34</v>
      </c>
      <c r="N754" s="239" t="s">
        <v>34</v>
      </c>
      <c r="O754" s="239" t="s">
        <v>34</v>
      </c>
      <c r="P754" s="239" t="s">
        <v>34</v>
      </c>
      <c r="Q754" s="159" t="s">
        <v>34</v>
      </c>
      <c r="R754" s="100" t="s">
        <v>34</v>
      </c>
      <c r="S754" s="158">
        <v>1</v>
      </c>
      <c r="T754" s="102" t="s">
        <v>35</v>
      </c>
      <c r="U754" s="157" t="s">
        <v>28</v>
      </c>
      <c r="V754" s="160" t="s">
        <v>37</v>
      </c>
      <c r="W754" s="160" t="s">
        <v>92</v>
      </c>
      <c r="X754" s="160" t="s">
        <v>92</v>
      </c>
    </row>
    <row r="755" spans="1:24" ht="30.75">
      <c r="A755" s="155">
        <f>A754+1</f>
        <v>753</v>
      </c>
      <c r="B755" s="160" t="s">
        <v>944</v>
      </c>
      <c r="C755" s="159">
        <v>2016</v>
      </c>
      <c r="D755" s="157" t="s">
        <v>28</v>
      </c>
      <c r="E755" s="157" t="s">
        <v>37</v>
      </c>
      <c r="F755" s="268" t="s">
        <v>1056</v>
      </c>
      <c r="G755" s="157" t="s">
        <v>31</v>
      </c>
      <c r="H755" s="161" t="s">
        <v>39</v>
      </c>
      <c r="I755" s="157" t="s">
        <v>32</v>
      </c>
      <c r="J755" s="157" t="s">
        <v>33</v>
      </c>
      <c r="K755" s="238" t="s">
        <v>34</v>
      </c>
      <c r="L755" s="239" t="s">
        <v>34</v>
      </c>
      <c r="M755" s="239" t="s">
        <v>34</v>
      </c>
      <c r="N755" s="239" t="s">
        <v>34</v>
      </c>
      <c r="O755" s="239" t="s">
        <v>34</v>
      </c>
      <c r="P755" s="239" t="s">
        <v>34</v>
      </c>
      <c r="Q755" s="159" t="s">
        <v>34</v>
      </c>
      <c r="R755" s="100" t="s">
        <v>34</v>
      </c>
      <c r="S755" s="158">
        <v>1</v>
      </c>
      <c r="T755" s="102" t="s">
        <v>35</v>
      </c>
      <c r="U755" s="157" t="s">
        <v>28</v>
      </c>
      <c r="V755" s="160" t="s">
        <v>37</v>
      </c>
      <c r="W755" s="160" t="s">
        <v>92</v>
      </c>
      <c r="X755" s="160" t="s">
        <v>92</v>
      </c>
    </row>
    <row r="756" spans="1:24" ht="30.75">
      <c r="A756" s="155">
        <f>A755+1</f>
        <v>754</v>
      </c>
      <c r="B756" s="160" t="s">
        <v>944</v>
      </c>
      <c r="C756" s="159">
        <v>2016</v>
      </c>
      <c r="D756" s="157" t="s">
        <v>28</v>
      </c>
      <c r="E756" s="157" t="s">
        <v>37</v>
      </c>
      <c r="F756" s="268" t="s">
        <v>1057</v>
      </c>
      <c r="G756" s="157" t="s">
        <v>31</v>
      </c>
      <c r="H756" s="156" t="s">
        <v>39</v>
      </c>
      <c r="I756" s="157" t="s">
        <v>32</v>
      </c>
      <c r="J756" s="157" t="s">
        <v>33</v>
      </c>
      <c r="K756" s="238" t="s">
        <v>34</v>
      </c>
      <c r="L756" s="239" t="s">
        <v>34</v>
      </c>
      <c r="M756" s="239" t="s">
        <v>34</v>
      </c>
      <c r="N756" s="239" t="s">
        <v>34</v>
      </c>
      <c r="O756" s="239" t="s">
        <v>34</v>
      </c>
      <c r="P756" s="239" t="s">
        <v>34</v>
      </c>
      <c r="Q756" s="159" t="s">
        <v>34</v>
      </c>
      <c r="R756" s="100" t="s">
        <v>34</v>
      </c>
      <c r="S756" s="158">
        <v>1</v>
      </c>
      <c r="T756" s="102" t="s">
        <v>35</v>
      </c>
      <c r="U756" s="157" t="s">
        <v>28</v>
      </c>
      <c r="V756" s="160" t="s">
        <v>37</v>
      </c>
      <c r="W756" s="160" t="s">
        <v>401</v>
      </c>
      <c r="X756" s="160" t="s">
        <v>401</v>
      </c>
    </row>
    <row r="757" spans="1:24" ht="30.75">
      <c r="A757" s="155">
        <f>A756+1</f>
        <v>755</v>
      </c>
      <c r="B757" s="160" t="s">
        <v>944</v>
      </c>
      <c r="C757" s="159">
        <v>2016</v>
      </c>
      <c r="D757" s="157" t="s">
        <v>28</v>
      </c>
      <c r="E757" s="157" t="s">
        <v>60</v>
      </c>
      <c r="F757" s="268" t="s">
        <v>1058</v>
      </c>
      <c r="G757" s="157" t="s">
        <v>119</v>
      </c>
      <c r="H757" s="156" t="s">
        <v>120</v>
      </c>
      <c r="I757" s="157" t="s">
        <v>32</v>
      </c>
      <c r="J757" s="157" t="s">
        <v>33</v>
      </c>
      <c r="K757" s="238" t="s">
        <v>34</v>
      </c>
      <c r="L757" s="239" t="s">
        <v>34</v>
      </c>
      <c r="M757" s="239" t="s">
        <v>34</v>
      </c>
      <c r="N757" s="239" t="s">
        <v>34</v>
      </c>
      <c r="O757" s="239" t="s">
        <v>34</v>
      </c>
      <c r="P757" s="239" t="s">
        <v>34</v>
      </c>
      <c r="Q757" s="159" t="s">
        <v>34</v>
      </c>
      <c r="R757" s="100" t="s">
        <v>34</v>
      </c>
      <c r="S757" s="158">
        <v>1</v>
      </c>
      <c r="T757" s="102" t="s">
        <v>35</v>
      </c>
      <c r="U757" s="157" t="s">
        <v>28</v>
      </c>
      <c r="V757" s="160" t="s">
        <v>37</v>
      </c>
      <c r="W757" s="157" t="s">
        <v>42</v>
      </c>
      <c r="X757" s="157" t="s">
        <v>42</v>
      </c>
    </row>
    <row r="758" spans="1:24" ht="30.75">
      <c r="A758" s="155">
        <f>A757+1</f>
        <v>756</v>
      </c>
      <c r="B758" s="160" t="s">
        <v>944</v>
      </c>
      <c r="C758" s="159">
        <v>2016</v>
      </c>
      <c r="D758" s="157" t="s">
        <v>28</v>
      </c>
      <c r="E758" s="160" t="s">
        <v>40</v>
      </c>
      <c r="F758" s="268" t="s">
        <v>1059</v>
      </c>
      <c r="G758" s="157" t="s">
        <v>31</v>
      </c>
      <c r="H758" s="156" t="s">
        <v>42</v>
      </c>
      <c r="I758" s="157" t="s">
        <v>32</v>
      </c>
      <c r="J758" s="157" t="s">
        <v>33</v>
      </c>
      <c r="K758" s="238" t="s">
        <v>34</v>
      </c>
      <c r="L758" s="239" t="s">
        <v>34</v>
      </c>
      <c r="M758" s="239" t="s">
        <v>34</v>
      </c>
      <c r="N758" s="239" t="s">
        <v>34</v>
      </c>
      <c r="O758" s="239" t="s">
        <v>34</v>
      </c>
      <c r="P758" s="239" t="s">
        <v>34</v>
      </c>
      <c r="Q758" s="159" t="s">
        <v>34</v>
      </c>
      <c r="R758" s="100" t="s">
        <v>34</v>
      </c>
      <c r="S758" s="158">
        <v>1</v>
      </c>
      <c r="T758" s="102" t="s">
        <v>35</v>
      </c>
      <c r="U758" s="157" t="s">
        <v>28</v>
      </c>
      <c r="V758" s="160" t="s">
        <v>43</v>
      </c>
      <c r="W758" s="157" t="s">
        <v>42</v>
      </c>
      <c r="X758" s="157" t="s">
        <v>42</v>
      </c>
    </row>
    <row r="759" spans="1:24" ht="30.75">
      <c r="A759" s="155">
        <f>A758+1</f>
        <v>757</v>
      </c>
      <c r="B759" s="160" t="s">
        <v>944</v>
      </c>
      <c r="C759" s="159">
        <v>2016</v>
      </c>
      <c r="D759" s="157" t="s">
        <v>28</v>
      </c>
      <c r="E759" s="157" t="s">
        <v>44</v>
      </c>
      <c r="F759" s="268" t="s">
        <v>1060</v>
      </c>
      <c r="G759" s="157" t="s">
        <v>31</v>
      </c>
      <c r="H759" s="156" t="s">
        <v>46</v>
      </c>
      <c r="I759" s="157" t="s">
        <v>32</v>
      </c>
      <c r="J759" s="157" t="s">
        <v>47</v>
      </c>
      <c r="K759" s="238" t="s">
        <v>34</v>
      </c>
      <c r="L759" s="239" t="s">
        <v>34</v>
      </c>
      <c r="M759" s="239" t="s">
        <v>34</v>
      </c>
      <c r="N759" s="239" t="s">
        <v>34</v>
      </c>
      <c r="O759" s="239" t="s">
        <v>34</v>
      </c>
      <c r="P759" s="239" t="s">
        <v>34</v>
      </c>
      <c r="Q759" s="159" t="s">
        <v>34</v>
      </c>
      <c r="R759" s="100" t="s">
        <v>48</v>
      </c>
      <c r="S759" s="158">
        <v>1</v>
      </c>
      <c r="T759" s="102" t="s">
        <v>35</v>
      </c>
      <c r="U759" s="157" t="s">
        <v>28</v>
      </c>
      <c r="V759" s="160" t="s">
        <v>46</v>
      </c>
      <c r="W759" s="160" t="s">
        <v>1061</v>
      </c>
      <c r="X759" s="157" t="s">
        <v>50</v>
      </c>
    </row>
    <row r="760" spans="1:24" ht="30.75">
      <c r="A760" s="155">
        <f>A759+1</f>
        <v>758</v>
      </c>
      <c r="B760" s="160" t="s">
        <v>944</v>
      </c>
      <c r="C760" s="159">
        <v>2016</v>
      </c>
      <c r="D760" s="157" t="s">
        <v>28</v>
      </c>
      <c r="E760" s="157" t="s">
        <v>44</v>
      </c>
      <c r="F760" s="268" t="s">
        <v>1062</v>
      </c>
      <c r="G760" s="157" t="s">
        <v>31</v>
      </c>
      <c r="H760" s="156" t="s">
        <v>50</v>
      </c>
      <c r="I760" s="157" t="s">
        <v>32</v>
      </c>
      <c r="J760" s="157" t="s">
        <v>47</v>
      </c>
      <c r="K760" s="238" t="s">
        <v>34</v>
      </c>
      <c r="L760" s="239" t="s">
        <v>34</v>
      </c>
      <c r="M760" s="239" t="s">
        <v>34</v>
      </c>
      <c r="N760" s="239" t="s">
        <v>34</v>
      </c>
      <c r="O760" s="239" t="s">
        <v>34</v>
      </c>
      <c r="P760" s="239" t="s">
        <v>34</v>
      </c>
      <c r="Q760" s="159" t="s">
        <v>34</v>
      </c>
      <c r="R760" s="100" t="s">
        <v>34</v>
      </c>
      <c r="S760" s="158">
        <v>1</v>
      </c>
      <c r="T760" s="102" t="s">
        <v>35</v>
      </c>
      <c r="U760" s="157" t="s">
        <v>28</v>
      </c>
      <c r="V760" s="160" t="s">
        <v>46</v>
      </c>
      <c r="W760" s="157" t="s">
        <v>42</v>
      </c>
      <c r="X760" s="157" t="s">
        <v>42</v>
      </c>
    </row>
    <row r="761" spans="1:24" ht="30.75">
      <c r="A761" s="155">
        <f>A760+1</f>
        <v>759</v>
      </c>
      <c r="B761" s="160" t="s">
        <v>944</v>
      </c>
      <c r="C761" s="159">
        <v>2016</v>
      </c>
      <c r="D761" s="157" t="s">
        <v>28</v>
      </c>
      <c r="E761" s="157" t="s">
        <v>44</v>
      </c>
      <c r="F761" s="268" t="s">
        <v>1063</v>
      </c>
      <c r="G761" s="157" t="s">
        <v>31</v>
      </c>
      <c r="H761" s="156" t="s">
        <v>46</v>
      </c>
      <c r="I761" s="157" t="s">
        <v>32</v>
      </c>
      <c r="J761" s="157" t="s">
        <v>47</v>
      </c>
      <c r="K761" s="238" t="s">
        <v>34</v>
      </c>
      <c r="L761" s="239" t="s">
        <v>34</v>
      </c>
      <c r="M761" s="239" t="s">
        <v>34</v>
      </c>
      <c r="N761" s="239" t="s">
        <v>34</v>
      </c>
      <c r="O761" s="239" t="s">
        <v>34</v>
      </c>
      <c r="P761" s="239" t="s">
        <v>34</v>
      </c>
      <c r="Q761" s="159" t="s">
        <v>34</v>
      </c>
      <c r="R761" s="100" t="s">
        <v>34</v>
      </c>
      <c r="S761" s="158">
        <v>1</v>
      </c>
      <c r="T761" s="102" t="s">
        <v>35</v>
      </c>
      <c r="U761" s="157" t="s">
        <v>28</v>
      </c>
      <c r="V761" s="160" t="s">
        <v>46</v>
      </c>
      <c r="W761" s="160" t="s">
        <v>1061</v>
      </c>
      <c r="X761" s="160" t="s">
        <v>1061</v>
      </c>
    </row>
    <row r="762" spans="1:24" ht="30.75">
      <c r="A762" s="155">
        <f>A761+1</f>
        <v>760</v>
      </c>
      <c r="B762" s="160" t="s">
        <v>944</v>
      </c>
      <c r="C762" s="159">
        <v>2016</v>
      </c>
      <c r="D762" s="157" t="s">
        <v>28</v>
      </c>
      <c r="E762" s="157" t="s">
        <v>44</v>
      </c>
      <c r="F762" s="268" t="s">
        <v>1064</v>
      </c>
      <c r="G762" s="157" t="s">
        <v>31</v>
      </c>
      <c r="H762" s="156" t="s">
        <v>46</v>
      </c>
      <c r="I762" s="157" t="s">
        <v>32</v>
      </c>
      <c r="J762" s="157" t="s">
        <v>47</v>
      </c>
      <c r="K762" s="238" t="s">
        <v>34</v>
      </c>
      <c r="L762" s="239" t="s">
        <v>34</v>
      </c>
      <c r="M762" s="239" t="s">
        <v>34</v>
      </c>
      <c r="N762" s="239" t="s">
        <v>34</v>
      </c>
      <c r="O762" s="239" t="s">
        <v>34</v>
      </c>
      <c r="P762" s="239" t="s">
        <v>34</v>
      </c>
      <c r="Q762" s="159" t="s">
        <v>34</v>
      </c>
      <c r="R762" s="99" t="s">
        <v>48</v>
      </c>
      <c r="S762" s="158">
        <v>1</v>
      </c>
      <c r="T762" s="102" t="s">
        <v>35</v>
      </c>
      <c r="U762" s="157" t="s">
        <v>28</v>
      </c>
      <c r="V762" s="160" t="s">
        <v>46</v>
      </c>
      <c r="W762" s="157" t="s">
        <v>42</v>
      </c>
      <c r="X762" s="157" t="s">
        <v>50</v>
      </c>
    </row>
    <row r="763" spans="1:24" ht="30.75">
      <c r="A763" s="155">
        <f>A762+1</f>
        <v>761</v>
      </c>
      <c r="B763" s="160" t="s">
        <v>944</v>
      </c>
      <c r="C763" s="159">
        <v>2016</v>
      </c>
      <c r="D763" s="157" t="s">
        <v>28</v>
      </c>
      <c r="E763" s="160" t="s">
        <v>57</v>
      </c>
      <c r="F763" s="268" t="s">
        <v>1065</v>
      </c>
      <c r="G763" s="157" t="s">
        <v>31</v>
      </c>
      <c r="H763" s="156" t="s">
        <v>50</v>
      </c>
      <c r="I763" s="157" t="s">
        <v>32</v>
      </c>
      <c r="J763" s="157" t="s">
        <v>59</v>
      </c>
      <c r="K763" s="238" t="s">
        <v>48</v>
      </c>
      <c r="L763" s="239" t="s">
        <v>34</v>
      </c>
      <c r="M763" s="239" t="s">
        <v>48</v>
      </c>
      <c r="N763" s="239" t="s">
        <v>34</v>
      </c>
      <c r="O763" s="239" t="s">
        <v>34</v>
      </c>
      <c r="P763" s="239" t="s">
        <v>34</v>
      </c>
      <c r="Q763" s="159" t="s">
        <v>48</v>
      </c>
      <c r="R763" s="100" t="s">
        <v>48</v>
      </c>
      <c r="S763" s="158">
        <v>1</v>
      </c>
      <c r="T763" s="102" t="s">
        <v>35</v>
      </c>
      <c r="U763" s="157" t="s">
        <v>28</v>
      </c>
      <c r="V763" s="160" t="s">
        <v>57</v>
      </c>
      <c r="W763" s="157" t="s">
        <v>42</v>
      </c>
      <c r="X763" s="157" t="s">
        <v>50</v>
      </c>
    </row>
    <row r="764" spans="1:24" ht="30.75">
      <c r="A764" s="155">
        <f>A763+1</f>
        <v>762</v>
      </c>
      <c r="B764" s="160" t="s">
        <v>944</v>
      </c>
      <c r="C764" s="159">
        <v>2016</v>
      </c>
      <c r="D764" s="157" t="s">
        <v>28</v>
      </c>
      <c r="E764" s="160" t="s">
        <v>57</v>
      </c>
      <c r="F764" s="268" t="s">
        <v>1066</v>
      </c>
      <c r="G764" s="157" t="s">
        <v>31</v>
      </c>
      <c r="H764" s="156" t="s">
        <v>50</v>
      </c>
      <c r="I764" s="157" t="s">
        <v>32</v>
      </c>
      <c r="J764" s="157" t="s">
        <v>59</v>
      </c>
      <c r="K764" s="238" t="s">
        <v>34</v>
      </c>
      <c r="L764" s="239" t="s">
        <v>34</v>
      </c>
      <c r="M764" s="239" t="s">
        <v>34</v>
      </c>
      <c r="N764" s="239" t="s">
        <v>34</v>
      </c>
      <c r="O764" s="239" t="s">
        <v>34</v>
      </c>
      <c r="P764" s="239" t="s">
        <v>34</v>
      </c>
      <c r="Q764" s="159" t="s">
        <v>48</v>
      </c>
      <c r="R764" s="100" t="s">
        <v>48</v>
      </c>
      <c r="S764" s="158">
        <v>1</v>
      </c>
      <c r="T764" s="102" t="s">
        <v>35</v>
      </c>
      <c r="U764" s="157" t="s">
        <v>28</v>
      </c>
      <c r="V764" s="160" t="s">
        <v>57</v>
      </c>
      <c r="W764" s="157" t="s">
        <v>42</v>
      </c>
      <c r="X764" s="157" t="s">
        <v>50</v>
      </c>
    </row>
    <row r="765" spans="1:24" ht="30.75">
      <c r="A765" s="155">
        <f>A764+1</f>
        <v>763</v>
      </c>
      <c r="B765" s="160" t="s">
        <v>944</v>
      </c>
      <c r="C765" s="159">
        <v>2016</v>
      </c>
      <c r="D765" s="157" t="s">
        <v>28</v>
      </c>
      <c r="E765" s="160" t="s">
        <v>57</v>
      </c>
      <c r="F765" s="268" t="s">
        <v>1067</v>
      </c>
      <c r="G765" s="157" t="s">
        <v>31</v>
      </c>
      <c r="H765" s="156" t="s">
        <v>50</v>
      </c>
      <c r="I765" s="157" t="s">
        <v>32</v>
      </c>
      <c r="J765" s="157" t="s">
        <v>59</v>
      </c>
      <c r="K765" s="238" t="s">
        <v>34</v>
      </c>
      <c r="L765" s="239" t="s">
        <v>34</v>
      </c>
      <c r="M765" s="239" t="s">
        <v>34</v>
      </c>
      <c r="N765" s="239" t="s">
        <v>34</v>
      </c>
      <c r="O765" s="239" t="s">
        <v>34</v>
      </c>
      <c r="P765" s="239" t="s">
        <v>34</v>
      </c>
      <c r="Q765" s="159" t="s">
        <v>34</v>
      </c>
      <c r="R765" s="100" t="s">
        <v>48</v>
      </c>
      <c r="S765" s="158">
        <v>1</v>
      </c>
      <c r="T765" s="102" t="s">
        <v>35</v>
      </c>
      <c r="U765" s="157" t="s">
        <v>28</v>
      </c>
      <c r="V765" s="160" t="s">
        <v>57</v>
      </c>
      <c r="W765" s="157" t="s">
        <v>42</v>
      </c>
      <c r="X765" s="157" t="s">
        <v>42</v>
      </c>
    </row>
    <row r="766" spans="1:24" ht="30.75">
      <c r="A766" s="155">
        <f>A765+1</f>
        <v>764</v>
      </c>
      <c r="B766" s="160" t="s">
        <v>944</v>
      </c>
      <c r="C766" s="159">
        <v>2016</v>
      </c>
      <c r="D766" s="157" t="s">
        <v>28</v>
      </c>
      <c r="E766" s="160" t="s">
        <v>60</v>
      </c>
      <c r="F766" s="268" t="s">
        <v>1068</v>
      </c>
      <c r="G766" s="157" t="s">
        <v>31</v>
      </c>
      <c r="H766" s="156" t="s">
        <v>42</v>
      </c>
      <c r="I766" s="157" t="s">
        <v>32</v>
      </c>
      <c r="J766" s="157" t="s">
        <v>33</v>
      </c>
      <c r="K766" s="238" t="s">
        <v>34</v>
      </c>
      <c r="L766" s="239" t="s">
        <v>34</v>
      </c>
      <c r="M766" s="239" t="s">
        <v>34</v>
      </c>
      <c r="N766" s="239" t="s">
        <v>34</v>
      </c>
      <c r="O766" s="239" t="s">
        <v>34</v>
      </c>
      <c r="P766" s="239" t="s">
        <v>34</v>
      </c>
      <c r="Q766" s="159" t="s">
        <v>34</v>
      </c>
      <c r="R766" s="100" t="s">
        <v>34</v>
      </c>
      <c r="S766" s="158">
        <v>1</v>
      </c>
      <c r="T766" s="102" t="s">
        <v>35</v>
      </c>
      <c r="U766" s="157" t="s">
        <v>28</v>
      </c>
      <c r="V766" s="160" t="s">
        <v>62</v>
      </c>
      <c r="W766" s="157" t="s">
        <v>42</v>
      </c>
      <c r="X766" s="157" t="s">
        <v>50</v>
      </c>
    </row>
    <row r="767" spans="1:24" ht="30.75">
      <c r="A767" s="155">
        <f>A766+1</f>
        <v>765</v>
      </c>
      <c r="B767" s="160" t="s">
        <v>944</v>
      </c>
      <c r="C767" s="159">
        <v>2016</v>
      </c>
      <c r="D767" s="157" t="s">
        <v>28</v>
      </c>
      <c r="E767" s="160" t="s">
        <v>60</v>
      </c>
      <c r="F767" s="268" t="s">
        <v>1069</v>
      </c>
      <c r="G767" s="157" t="s">
        <v>31</v>
      </c>
      <c r="H767" s="156" t="s">
        <v>42</v>
      </c>
      <c r="I767" s="160" t="s">
        <v>32</v>
      </c>
      <c r="J767" s="157" t="s">
        <v>33</v>
      </c>
      <c r="K767" s="238" t="s">
        <v>34</v>
      </c>
      <c r="L767" s="239" t="s">
        <v>34</v>
      </c>
      <c r="M767" s="239" t="s">
        <v>34</v>
      </c>
      <c r="N767" s="239" t="s">
        <v>34</v>
      </c>
      <c r="O767" s="239" t="s">
        <v>34</v>
      </c>
      <c r="P767" s="239" t="s">
        <v>34</v>
      </c>
      <c r="Q767" s="159" t="s">
        <v>34</v>
      </c>
      <c r="R767" s="100" t="s">
        <v>34</v>
      </c>
      <c r="S767" s="158">
        <v>1</v>
      </c>
      <c r="T767" s="102" t="s">
        <v>35</v>
      </c>
      <c r="U767" s="157" t="s">
        <v>28</v>
      </c>
      <c r="V767" s="160" t="s">
        <v>62</v>
      </c>
      <c r="W767" s="157" t="s">
        <v>42</v>
      </c>
      <c r="X767" s="157" t="s">
        <v>50</v>
      </c>
    </row>
    <row r="768" spans="1:24" ht="30.75">
      <c r="A768" s="155">
        <f>A767+1</f>
        <v>766</v>
      </c>
      <c r="B768" s="160" t="s">
        <v>944</v>
      </c>
      <c r="C768" s="159">
        <v>2016</v>
      </c>
      <c r="D768" s="157" t="s">
        <v>28</v>
      </c>
      <c r="E768" s="160" t="s">
        <v>60</v>
      </c>
      <c r="F768" s="268" t="s">
        <v>1070</v>
      </c>
      <c r="G768" s="157" t="s">
        <v>31</v>
      </c>
      <c r="H768" s="156" t="s">
        <v>42</v>
      </c>
      <c r="I768" s="157" t="s">
        <v>32</v>
      </c>
      <c r="J768" s="157" t="s">
        <v>33</v>
      </c>
      <c r="K768" s="238" t="s">
        <v>34</v>
      </c>
      <c r="L768" s="239" t="s">
        <v>34</v>
      </c>
      <c r="M768" s="239" t="s">
        <v>34</v>
      </c>
      <c r="N768" s="239" t="s">
        <v>34</v>
      </c>
      <c r="O768" s="239" t="s">
        <v>34</v>
      </c>
      <c r="P768" s="239" t="s">
        <v>34</v>
      </c>
      <c r="Q768" s="159" t="s">
        <v>34</v>
      </c>
      <c r="R768" s="100" t="s">
        <v>34</v>
      </c>
      <c r="S768" s="158">
        <v>1</v>
      </c>
      <c r="T768" s="102" t="s">
        <v>35</v>
      </c>
      <c r="U768" s="157" t="s">
        <v>28</v>
      </c>
      <c r="V768" s="160" t="s">
        <v>62</v>
      </c>
      <c r="W768" s="160" t="s">
        <v>608</v>
      </c>
      <c r="X768" s="157" t="s">
        <v>101</v>
      </c>
    </row>
    <row r="769" spans="1:24" ht="41.25">
      <c r="A769" s="155">
        <f>A768+1</f>
        <v>767</v>
      </c>
      <c r="B769" s="160" t="s">
        <v>944</v>
      </c>
      <c r="C769" s="159">
        <v>2016</v>
      </c>
      <c r="D769" s="157" t="s">
        <v>28</v>
      </c>
      <c r="E769" s="160" t="s">
        <v>63</v>
      </c>
      <c r="F769" s="268" t="s">
        <v>1071</v>
      </c>
      <c r="G769" s="157" t="s">
        <v>31</v>
      </c>
      <c r="H769" s="156" t="s">
        <v>42</v>
      </c>
      <c r="I769" s="157" t="s">
        <v>32</v>
      </c>
      <c r="J769" s="160" t="s">
        <v>33</v>
      </c>
      <c r="K769" s="240" t="s">
        <v>34</v>
      </c>
      <c r="L769" s="241" t="s">
        <v>34</v>
      </c>
      <c r="M769" s="241" t="s">
        <v>34</v>
      </c>
      <c r="N769" s="241" t="s">
        <v>34</v>
      </c>
      <c r="O769" s="241" t="s">
        <v>34</v>
      </c>
      <c r="P769" s="241" t="s">
        <v>34</v>
      </c>
      <c r="Q769" s="159" t="s">
        <v>34</v>
      </c>
      <c r="R769" s="100" t="s">
        <v>34</v>
      </c>
      <c r="S769" s="158">
        <v>1</v>
      </c>
      <c r="T769" s="102" t="s">
        <v>35</v>
      </c>
      <c r="U769" s="157" t="s">
        <v>28</v>
      </c>
      <c r="V769" s="160" t="s">
        <v>63</v>
      </c>
      <c r="W769" s="157" t="s">
        <v>42</v>
      </c>
      <c r="X769" s="157" t="s">
        <v>42</v>
      </c>
    </row>
    <row r="770" spans="1:24" ht="81">
      <c r="A770" s="155">
        <f>A769+1</f>
        <v>768</v>
      </c>
      <c r="B770" s="160" t="s">
        <v>944</v>
      </c>
      <c r="C770" s="159">
        <v>2016</v>
      </c>
      <c r="D770" s="157" t="s">
        <v>28</v>
      </c>
      <c r="E770" s="160" t="s">
        <v>63</v>
      </c>
      <c r="F770" s="268" t="s">
        <v>1072</v>
      </c>
      <c r="G770" s="157" t="s">
        <v>82</v>
      </c>
      <c r="H770" s="161" t="s">
        <v>83</v>
      </c>
      <c r="I770" s="157" t="s">
        <v>32</v>
      </c>
      <c r="J770" s="160" t="s">
        <v>33</v>
      </c>
      <c r="K770" s="240" t="s">
        <v>34</v>
      </c>
      <c r="L770" s="241" t="s">
        <v>34</v>
      </c>
      <c r="M770" s="241" t="s">
        <v>34</v>
      </c>
      <c r="N770" s="241" t="s">
        <v>34</v>
      </c>
      <c r="O770" s="241" t="s">
        <v>34</v>
      </c>
      <c r="P770" s="241" t="s">
        <v>34</v>
      </c>
      <c r="Q770" s="159" t="s">
        <v>34</v>
      </c>
      <c r="R770" s="100" t="s">
        <v>34</v>
      </c>
      <c r="S770" s="158">
        <v>1</v>
      </c>
      <c r="T770" s="102" t="s">
        <v>35</v>
      </c>
      <c r="U770" s="157" t="s">
        <v>28</v>
      </c>
      <c r="V770" s="160" t="s">
        <v>63</v>
      </c>
      <c r="W770" s="160" t="s">
        <v>188</v>
      </c>
      <c r="X770" s="160" t="s">
        <v>188</v>
      </c>
    </row>
    <row r="771" spans="1:24" ht="41.25">
      <c r="A771" s="155">
        <f>A770+1</f>
        <v>769</v>
      </c>
      <c r="B771" s="160" t="s">
        <v>944</v>
      </c>
      <c r="C771" s="159">
        <v>2016</v>
      </c>
      <c r="D771" s="157" t="s">
        <v>28</v>
      </c>
      <c r="E771" s="160" t="s">
        <v>63</v>
      </c>
      <c r="F771" s="268" t="s">
        <v>1073</v>
      </c>
      <c r="G771" s="157" t="s">
        <v>31</v>
      </c>
      <c r="H771" s="156" t="s">
        <v>42</v>
      </c>
      <c r="I771" s="157" t="s">
        <v>32</v>
      </c>
      <c r="J771" s="160" t="s">
        <v>33</v>
      </c>
      <c r="K771" s="240" t="s">
        <v>34</v>
      </c>
      <c r="L771" s="241" t="s">
        <v>34</v>
      </c>
      <c r="M771" s="241" t="s">
        <v>34</v>
      </c>
      <c r="N771" s="241" t="s">
        <v>34</v>
      </c>
      <c r="O771" s="241" t="s">
        <v>34</v>
      </c>
      <c r="P771" s="241" t="s">
        <v>34</v>
      </c>
      <c r="Q771" s="159" t="s">
        <v>34</v>
      </c>
      <c r="R771" s="100" t="s">
        <v>34</v>
      </c>
      <c r="S771" s="158">
        <v>1</v>
      </c>
      <c r="T771" s="102" t="s">
        <v>35</v>
      </c>
      <c r="U771" s="157" t="s">
        <v>28</v>
      </c>
      <c r="V771" s="160" t="s">
        <v>63</v>
      </c>
      <c r="W771" s="157" t="s">
        <v>42</v>
      </c>
      <c r="X771" s="157" t="s">
        <v>42</v>
      </c>
    </row>
    <row r="772" spans="1:24" ht="41.25">
      <c r="A772" s="155">
        <f>A771+1</f>
        <v>770</v>
      </c>
      <c r="B772" s="160" t="s">
        <v>944</v>
      </c>
      <c r="C772" s="159">
        <v>2016</v>
      </c>
      <c r="D772" s="157" t="s">
        <v>28</v>
      </c>
      <c r="E772" s="160" t="s">
        <v>63</v>
      </c>
      <c r="F772" s="268" t="s">
        <v>1074</v>
      </c>
      <c r="G772" s="157" t="s">
        <v>31</v>
      </c>
      <c r="H772" s="156" t="s">
        <v>42</v>
      </c>
      <c r="I772" s="157" t="s">
        <v>32</v>
      </c>
      <c r="J772" s="160" t="s">
        <v>33</v>
      </c>
      <c r="K772" s="240" t="s">
        <v>34</v>
      </c>
      <c r="L772" s="241" t="s">
        <v>34</v>
      </c>
      <c r="M772" s="241" t="s">
        <v>34</v>
      </c>
      <c r="N772" s="241" t="s">
        <v>34</v>
      </c>
      <c r="O772" s="241" t="s">
        <v>34</v>
      </c>
      <c r="P772" s="241" t="s">
        <v>34</v>
      </c>
      <c r="Q772" s="159" t="s">
        <v>34</v>
      </c>
      <c r="R772" s="100" t="s">
        <v>34</v>
      </c>
      <c r="S772" s="158">
        <v>1</v>
      </c>
      <c r="T772" s="102" t="s">
        <v>35</v>
      </c>
      <c r="U772" s="157" t="s">
        <v>28</v>
      </c>
      <c r="V772" s="160" t="s">
        <v>63</v>
      </c>
      <c r="W772" s="157" t="s">
        <v>42</v>
      </c>
      <c r="X772" s="157" t="s">
        <v>42</v>
      </c>
    </row>
    <row r="773" spans="1:24" ht="41.25">
      <c r="A773" s="155">
        <f>A772+1</f>
        <v>771</v>
      </c>
      <c r="B773" s="160" t="s">
        <v>944</v>
      </c>
      <c r="C773" s="159">
        <v>2016</v>
      </c>
      <c r="D773" s="157" t="s">
        <v>28</v>
      </c>
      <c r="E773" s="160" t="s">
        <v>63</v>
      </c>
      <c r="F773" s="268" t="s">
        <v>1075</v>
      </c>
      <c r="G773" s="157" t="s">
        <v>119</v>
      </c>
      <c r="H773" s="156" t="s">
        <v>120</v>
      </c>
      <c r="I773" s="157" t="s">
        <v>32</v>
      </c>
      <c r="J773" s="160" t="s">
        <v>33</v>
      </c>
      <c r="K773" s="240" t="s">
        <v>34</v>
      </c>
      <c r="L773" s="241" t="s">
        <v>34</v>
      </c>
      <c r="M773" s="241" t="s">
        <v>34</v>
      </c>
      <c r="N773" s="241" t="s">
        <v>34</v>
      </c>
      <c r="O773" s="241" t="s">
        <v>34</v>
      </c>
      <c r="P773" s="241" t="s">
        <v>34</v>
      </c>
      <c r="Q773" s="159" t="s">
        <v>34</v>
      </c>
      <c r="R773" s="100" t="s">
        <v>34</v>
      </c>
      <c r="S773" s="158">
        <v>1</v>
      </c>
      <c r="T773" s="102" t="s">
        <v>35</v>
      </c>
      <c r="U773" s="157" t="s">
        <v>28</v>
      </c>
      <c r="V773" s="160" t="s">
        <v>63</v>
      </c>
      <c r="W773" s="157" t="s">
        <v>42</v>
      </c>
      <c r="X773" s="157" t="s">
        <v>42</v>
      </c>
    </row>
    <row r="774" spans="1:24" ht="41.25">
      <c r="A774" s="155">
        <f>A773+1</f>
        <v>772</v>
      </c>
      <c r="B774" s="160" t="s">
        <v>944</v>
      </c>
      <c r="C774" s="159">
        <v>2016</v>
      </c>
      <c r="D774" s="160" t="s">
        <v>69</v>
      </c>
      <c r="E774" s="160" t="s">
        <v>69</v>
      </c>
      <c r="F774" s="268" t="s">
        <v>1076</v>
      </c>
      <c r="G774" s="157" t="s">
        <v>31</v>
      </c>
      <c r="H774" s="161" t="s">
        <v>39</v>
      </c>
      <c r="I774" s="157" t="s">
        <v>71</v>
      </c>
      <c r="J774" s="157" t="s">
        <v>72</v>
      </c>
      <c r="K774" s="238" t="s">
        <v>34</v>
      </c>
      <c r="L774" s="239" t="s">
        <v>34</v>
      </c>
      <c r="M774" s="239" t="s">
        <v>34</v>
      </c>
      <c r="N774" s="239" t="s">
        <v>34</v>
      </c>
      <c r="O774" s="239" t="s">
        <v>34</v>
      </c>
      <c r="P774" s="239" t="s">
        <v>34</v>
      </c>
      <c r="Q774" s="159" t="s">
        <v>34</v>
      </c>
      <c r="R774" s="100" t="s">
        <v>34</v>
      </c>
      <c r="S774" s="158">
        <v>1</v>
      </c>
      <c r="T774" s="103" t="s">
        <v>73</v>
      </c>
      <c r="U774" s="160" t="s">
        <v>1077</v>
      </c>
      <c r="V774" s="160" t="s">
        <v>69</v>
      </c>
      <c r="W774" s="160" t="s">
        <v>92</v>
      </c>
      <c r="X774" s="160" t="s">
        <v>92</v>
      </c>
    </row>
    <row r="775" spans="1:24" ht="30.75">
      <c r="A775" s="155">
        <f>A774+1</f>
        <v>773</v>
      </c>
      <c r="B775" s="160" t="s">
        <v>944</v>
      </c>
      <c r="C775" s="159">
        <v>2016</v>
      </c>
      <c r="D775" s="160" t="s">
        <v>74</v>
      </c>
      <c r="E775" s="160" t="s">
        <v>75</v>
      </c>
      <c r="F775" s="268" t="s">
        <v>1078</v>
      </c>
      <c r="G775" s="157" t="s">
        <v>119</v>
      </c>
      <c r="H775" s="161" t="s">
        <v>120</v>
      </c>
      <c r="I775" s="157" t="s">
        <v>32</v>
      </c>
      <c r="J775" s="157" t="s">
        <v>33</v>
      </c>
      <c r="K775" s="238" t="s">
        <v>34</v>
      </c>
      <c r="L775" s="239" t="s">
        <v>34</v>
      </c>
      <c r="M775" s="239" t="s">
        <v>48</v>
      </c>
      <c r="N775" s="239" t="s">
        <v>34</v>
      </c>
      <c r="O775" s="239" t="s">
        <v>48</v>
      </c>
      <c r="P775" s="239" t="s">
        <v>34</v>
      </c>
      <c r="Q775" s="159" t="s">
        <v>34</v>
      </c>
      <c r="R775" s="100" t="s">
        <v>34</v>
      </c>
      <c r="S775" s="158">
        <v>1</v>
      </c>
      <c r="T775" s="103" t="s">
        <v>77</v>
      </c>
      <c r="U775" s="160" t="s">
        <v>938</v>
      </c>
      <c r="V775" s="160" t="s">
        <v>75</v>
      </c>
      <c r="W775" s="160" t="s">
        <v>92</v>
      </c>
      <c r="X775" s="160" t="s">
        <v>92</v>
      </c>
    </row>
    <row r="776" spans="1:24" ht="81">
      <c r="A776" s="155">
        <f>A775+1</f>
        <v>774</v>
      </c>
      <c r="B776" s="160" t="s">
        <v>944</v>
      </c>
      <c r="C776" s="159">
        <v>2016</v>
      </c>
      <c r="D776" s="160" t="s">
        <v>74</v>
      </c>
      <c r="E776" s="160" t="s">
        <v>75</v>
      </c>
      <c r="F776" s="268" t="s">
        <v>1079</v>
      </c>
      <c r="G776" s="157" t="s">
        <v>82</v>
      </c>
      <c r="H776" s="161" t="s">
        <v>83</v>
      </c>
      <c r="I776" s="157" t="s">
        <v>32</v>
      </c>
      <c r="J776" s="157" t="s">
        <v>33</v>
      </c>
      <c r="K776" s="238" t="s">
        <v>34</v>
      </c>
      <c r="L776" s="239" t="s">
        <v>34</v>
      </c>
      <c r="M776" s="239" t="s">
        <v>34</v>
      </c>
      <c r="N776" s="239" t="s">
        <v>34</v>
      </c>
      <c r="O776" s="239" t="s">
        <v>34</v>
      </c>
      <c r="P776" s="239" t="s">
        <v>34</v>
      </c>
      <c r="Q776" s="159" t="s">
        <v>34</v>
      </c>
      <c r="R776" s="100" t="s">
        <v>34</v>
      </c>
      <c r="S776" s="158">
        <v>1</v>
      </c>
      <c r="T776" s="103" t="s">
        <v>77</v>
      </c>
      <c r="U776" s="160" t="s">
        <v>938</v>
      </c>
      <c r="V776" s="160" t="s">
        <v>75</v>
      </c>
      <c r="W776" s="160" t="s">
        <v>101</v>
      </c>
      <c r="X776" s="160" t="s">
        <v>101</v>
      </c>
    </row>
    <row r="777" spans="1:24" ht="20.25">
      <c r="A777" s="155">
        <f>A776+1</f>
        <v>775</v>
      </c>
      <c r="B777" s="160" t="s">
        <v>944</v>
      </c>
      <c r="C777" s="159">
        <v>2016</v>
      </c>
      <c r="D777" s="160" t="s">
        <v>74</v>
      </c>
      <c r="E777" s="160" t="s">
        <v>75</v>
      </c>
      <c r="F777" s="268" t="s">
        <v>1080</v>
      </c>
      <c r="G777" s="157" t="s">
        <v>31</v>
      </c>
      <c r="H777" s="161" t="s">
        <v>39</v>
      </c>
      <c r="I777" s="157" t="s">
        <v>32</v>
      </c>
      <c r="J777" s="157" t="s">
        <v>33</v>
      </c>
      <c r="K777" s="238" t="s">
        <v>34</v>
      </c>
      <c r="L777" s="239" t="s">
        <v>34</v>
      </c>
      <c r="M777" s="239" t="s">
        <v>34</v>
      </c>
      <c r="N777" s="239" t="s">
        <v>34</v>
      </c>
      <c r="O777" s="239" t="s">
        <v>34</v>
      </c>
      <c r="P777" s="239" t="s">
        <v>34</v>
      </c>
      <c r="Q777" s="159" t="s">
        <v>34</v>
      </c>
      <c r="R777" s="100" t="s">
        <v>34</v>
      </c>
      <c r="S777" s="158">
        <v>1</v>
      </c>
      <c r="T777" s="103" t="s">
        <v>77</v>
      </c>
      <c r="U777" s="160" t="s">
        <v>938</v>
      </c>
      <c r="V777" s="160" t="s">
        <v>75</v>
      </c>
      <c r="W777" s="160" t="s">
        <v>92</v>
      </c>
      <c r="X777" s="160" t="s">
        <v>92</v>
      </c>
    </row>
    <row r="778" spans="1:24" ht="20.25">
      <c r="A778" s="155">
        <f>A777+1</f>
        <v>776</v>
      </c>
      <c r="B778" s="160" t="s">
        <v>944</v>
      </c>
      <c r="C778" s="159">
        <v>2016</v>
      </c>
      <c r="D778" s="160" t="s">
        <v>74</v>
      </c>
      <c r="E778" s="160" t="s">
        <v>75</v>
      </c>
      <c r="F778" s="268" t="s">
        <v>1081</v>
      </c>
      <c r="G778" s="157" t="s">
        <v>31</v>
      </c>
      <c r="H778" s="161" t="s">
        <v>39</v>
      </c>
      <c r="I778" s="157" t="s">
        <v>32</v>
      </c>
      <c r="J778" s="157" t="s">
        <v>33</v>
      </c>
      <c r="K778" s="238" t="s">
        <v>34</v>
      </c>
      <c r="L778" s="239" t="s">
        <v>34</v>
      </c>
      <c r="M778" s="239" t="s">
        <v>34</v>
      </c>
      <c r="N778" s="239" t="s">
        <v>34</v>
      </c>
      <c r="O778" s="239" t="s">
        <v>34</v>
      </c>
      <c r="P778" s="239" t="s">
        <v>34</v>
      </c>
      <c r="Q778" s="159" t="s">
        <v>34</v>
      </c>
      <c r="R778" s="100" t="s">
        <v>34</v>
      </c>
      <c r="S778" s="158">
        <v>1</v>
      </c>
      <c r="T778" s="103" t="s">
        <v>77</v>
      </c>
      <c r="U778" s="160" t="s">
        <v>938</v>
      </c>
      <c r="V778" s="160" t="s">
        <v>75</v>
      </c>
      <c r="W778" s="160" t="s">
        <v>92</v>
      </c>
      <c r="X778" s="160" t="s">
        <v>92</v>
      </c>
    </row>
    <row r="779" spans="1:24" ht="51">
      <c r="A779" s="155">
        <f>A778+1</f>
        <v>777</v>
      </c>
      <c r="B779" s="160" t="s">
        <v>944</v>
      </c>
      <c r="C779" s="159">
        <v>2016</v>
      </c>
      <c r="D779" s="160" t="s">
        <v>74</v>
      </c>
      <c r="E779" s="160" t="s">
        <v>79</v>
      </c>
      <c r="F779" s="268" t="s">
        <v>1082</v>
      </c>
      <c r="G779" s="157" t="s">
        <v>31</v>
      </c>
      <c r="H779" s="161" t="s">
        <v>39</v>
      </c>
      <c r="I779" s="157" t="s">
        <v>32</v>
      </c>
      <c r="J779" s="157" t="s">
        <v>33</v>
      </c>
      <c r="K779" s="238" t="s">
        <v>34</v>
      </c>
      <c r="L779" s="239" t="s">
        <v>34</v>
      </c>
      <c r="M779" s="239" t="s">
        <v>34</v>
      </c>
      <c r="N779" s="239" t="s">
        <v>34</v>
      </c>
      <c r="O779" s="239" t="s">
        <v>34</v>
      </c>
      <c r="P779" s="239" t="s">
        <v>34</v>
      </c>
      <c r="Q779" s="159" t="s">
        <v>34</v>
      </c>
      <c r="R779" s="100" t="s">
        <v>34</v>
      </c>
      <c r="S779" s="158">
        <v>1</v>
      </c>
      <c r="T779" s="103" t="s">
        <v>77</v>
      </c>
      <c r="U779" s="160" t="s">
        <v>938</v>
      </c>
      <c r="V779" s="160" t="s">
        <v>79</v>
      </c>
      <c r="W779" s="160" t="s">
        <v>92</v>
      </c>
      <c r="X779" s="160" t="s">
        <v>92</v>
      </c>
    </row>
    <row r="780" spans="1:24" ht="30.75">
      <c r="A780" s="155">
        <f>A779+1</f>
        <v>778</v>
      </c>
      <c r="B780" s="160" t="s">
        <v>944</v>
      </c>
      <c r="C780" s="159">
        <v>2016</v>
      </c>
      <c r="D780" s="160" t="s">
        <v>74</v>
      </c>
      <c r="E780" s="160" t="s">
        <v>85</v>
      </c>
      <c r="F780" s="268" t="s">
        <v>1083</v>
      </c>
      <c r="G780" s="157" t="s">
        <v>31</v>
      </c>
      <c r="H780" s="161" t="s">
        <v>39</v>
      </c>
      <c r="I780" s="157" t="s">
        <v>173</v>
      </c>
      <c r="J780" s="157" t="s">
        <v>179</v>
      </c>
      <c r="K780" s="238" t="s">
        <v>34</v>
      </c>
      <c r="L780" s="239" t="s">
        <v>34</v>
      </c>
      <c r="M780" s="239" t="s">
        <v>34</v>
      </c>
      <c r="N780" s="239" t="s">
        <v>34</v>
      </c>
      <c r="O780" s="239" t="s">
        <v>34</v>
      </c>
      <c r="P780" s="239" t="s">
        <v>34</v>
      </c>
      <c r="Q780" s="159" t="s">
        <v>34</v>
      </c>
      <c r="R780" s="100" t="s">
        <v>34</v>
      </c>
      <c r="S780" s="158">
        <v>1</v>
      </c>
      <c r="T780" s="103" t="s">
        <v>77</v>
      </c>
      <c r="U780" s="160" t="s">
        <v>938</v>
      </c>
      <c r="V780" s="160" t="s">
        <v>85</v>
      </c>
      <c r="W780" s="160" t="s">
        <v>92</v>
      </c>
      <c r="X780" s="160" t="s">
        <v>92</v>
      </c>
    </row>
    <row r="781" spans="1:24" ht="41.25">
      <c r="A781" s="155">
        <f>A780+1</f>
        <v>779</v>
      </c>
      <c r="B781" s="160" t="s">
        <v>944</v>
      </c>
      <c r="C781" s="159">
        <v>2016</v>
      </c>
      <c r="D781" s="160" t="s">
        <v>74</v>
      </c>
      <c r="E781" s="160" t="s">
        <v>85</v>
      </c>
      <c r="F781" s="268" t="s">
        <v>1084</v>
      </c>
      <c r="G781" s="157" t="s">
        <v>31</v>
      </c>
      <c r="H781" s="161" t="s">
        <v>39</v>
      </c>
      <c r="I781" s="157" t="s">
        <v>71</v>
      </c>
      <c r="J781" s="157" t="s">
        <v>109</v>
      </c>
      <c r="K781" s="238" t="s">
        <v>34</v>
      </c>
      <c r="L781" s="239" t="s">
        <v>34</v>
      </c>
      <c r="M781" s="239" t="s">
        <v>34</v>
      </c>
      <c r="N781" s="239" t="s">
        <v>34</v>
      </c>
      <c r="O781" s="239" t="s">
        <v>34</v>
      </c>
      <c r="P781" s="239" t="s">
        <v>34</v>
      </c>
      <c r="Q781" s="159" t="s">
        <v>34</v>
      </c>
      <c r="R781" s="100" t="s">
        <v>34</v>
      </c>
      <c r="S781" s="158">
        <v>1</v>
      </c>
      <c r="T781" s="103" t="s">
        <v>77</v>
      </c>
      <c r="U781" s="160" t="s">
        <v>938</v>
      </c>
      <c r="V781" s="160" t="s">
        <v>85</v>
      </c>
      <c r="W781" s="160" t="s">
        <v>92</v>
      </c>
      <c r="X781" s="160" t="s">
        <v>92</v>
      </c>
    </row>
    <row r="782" spans="1:24" ht="81">
      <c r="A782" s="155">
        <f>A781+1</f>
        <v>780</v>
      </c>
      <c r="B782" s="160" t="s">
        <v>944</v>
      </c>
      <c r="C782" s="159">
        <v>2016</v>
      </c>
      <c r="D782" s="160" t="s">
        <v>74</v>
      </c>
      <c r="E782" s="160" t="s">
        <v>85</v>
      </c>
      <c r="F782" s="268" t="s">
        <v>1085</v>
      </c>
      <c r="G782" s="157" t="s">
        <v>82</v>
      </c>
      <c r="H782" s="161" t="s">
        <v>83</v>
      </c>
      <c r="I782" s="160" t="s">
        <v>173</v>
      </c>
      <c r="J782" s="157" t="s">
        <v>179</v>
      </c>
      <c r="K782" s="238" t="s">
        <v>48</v>
      </c>
      <c r="L782" s="239" t="s">
        <v>34</v>
      </c>
      <c r="M782" s="239" t="s">
        <v>34</v>
      </c>
      <c r="N782" s="239" t="s">
        <v>34</v>
      </c>
      <c r="O782" s="239" t="s">
        <v>34</v>
      </c>
      <c r="P782" s="239" t="s">
        <v>34</v>
      </c>
      <c r="Q782" s="159" t="s">
        <v>34</v>
      </c>
      <c r="R782" s="100" t="s">
        <v>34</v>
      </c>
      <c r="S782" s="158">
        <v>1</v>
      </c>
      <c r="T782" s="103" t="s">
        <v>77</v>
      </c>
      <c r="U782" s="160" t="s">
        <v>938</v>
      </c>
      <c r="V782" s="160" t="s">
        <v>85</v>
      </c>
      <c r="W782" s="160" t="s">
        <v>101</v>
      </c>
      <c r="X782" s="160" t="s">
        <v>101</v>
      </c>
    </row>
    <row r="783" spans="1:24" ht="30.75">
      <c r="A783" s="155">
        <f>A782+1</f>
        <v>781</v>
      </c>
      <c r="B783" s="160" t="s">
        <v>944</v>
      </c>
      <c r="C783" s="159">
        <v>2016</v>
      </c>
      <c r="D783" s="160" t="s">
        <v>74</v>
      </c>
      <c r="E783" s="160" t="s">
        <v>85</v>
      </c>
      <c r="F783" s="268" t="s">
        <v>1086</v>
      </c>
      <c r="G783" s="157" t="s">
        <v>119</v>
      </c>
      <c r="H783" s="156" t="s">
        <v>120</v>
      </c>
      <c r="I783" s="157" t="s">
        <v>173</v>
      </c>
      <c r="J783" s="157" t="s">
        <v>179</v>
      </c>
      <c r="K783" s="238" t="s">
        <v>34</v>
      </c>
      <c r="L783" s="239" t="s">
        <v>34</v>
      </c>
      <c r="M783" s="239" t="s">
        <v>34</v>
      </c>
      <c r="N783" s="239" t="s">
        <v>34</v>
      </c>
      <c r="O783" s="239" t="s">
        <v>34</v>
      </c>
      <c r="P783" s="239" t="s">
        <v>34</v>
      </c>
      <c r="Q783" s="159" t="s">
        <v>34</v>
      </c>
      <c r="R783" s="100" t="s">
        <v>34</v>
      </c>
      <c r="S783" s="158">
        <v>1</v>
      </c>
      <c r="T783" s="103" t="s">
        <v>77</v>
      </c>
      <c r="U783" s="160" t="s">
        <v>938</v>
      </c>
      <c r="V783" s="160" t="s">
        <v>85</v>
      </c>
      <c r="W783" s="157" t="s">
        <v>42</v>
      </c>
      <c r="X783" s="157" t="s">
        <v>42</v>
      </c>
    </row>
    <row r="784" spans="1:24" ht="20.25">
      <c r="A784" s="155">
        <f>A783+1</f>
        <v>782</v>
      </c>
      <c r="B784" s="160" t="s">
        <v>1087</v>
      </c>
      <c r="C784" s="159">
        <v>2014</v>
      </c>
      <c r="D784" s="160" t="s">
        <v>74</v>
      </c>
      <c r="E784" s="160" t="s">
        <v>88</v>
      </c>
      <c r="F784" s="268" t="s">
        <v>1088</v>
      </c>
      <c r="G784" s="157" t="s">
        <v>31</v>
      </c>
      <c r="H784" s="156" t="s">
        <v>42</v>
      </c>
      <c r="I784" s="160" t="s">
        <v>90</v>
      </c>
      <c r="J784" s="160" t="s">
        <v>88</v>
      </c>
      <c r="K784" s="240" t="s">
        <v>34</v>
      </c>
      <c r="L784" s="241" t="s">
        <v>34</v>
      </c>
      <c r="M784" s="241" t="s">
        <v>34</v>
      </c>
      <c r="N784" s="241" t="s">
        <v>34</v>
      </c>
      <c r="O784" s="241" t="s">
        <v>34</v>
      </c>
      <c r="P784" s="241" t="s">
        <v>34</v>
      </c>
      <c r="Q784" s="159" t="s">
        <v>34</v>
      </c>
      <c r="R784" s="100" t="s">
        <v>34</v>
      </c>
      <c r="S784" s="158">
        <v>1</v>
      </c>
      <c r="T784" s="103" t="s">
        <v>77</v>
      </c>
      <c r="U784" s="160" t="s">
        <v>938</v>
      </c>
      <c r="V784" s="160" t="s">
        <v>94</v>
      </c>
      <c r="W784" s="157" t="s">
        <v>42</v>
      </c>
      <c r="X784" s="157" t="s">
        <v>42</v>
      </c>
    </row>
    <row r="785" spans="1:24" ht="41.25">
      <c r="A785" s="155">
        <f>A784+1</f>
        <v>783</v>
      </c>
      <c r="B785" s="160" t="s">
        <v>944</v>
      </c>
      <c r="C785" s="159">
        <v>2016</v>
      </c>
      <c r="D785" s="160" t="s">
        <v>106</v>
      </c>
      <c r="E785" s="160" t="s">
        <v>131</v>
      </c>
      <c r="F785" s="268" t="s">
        <v>1089</v>
      </c>
      <c r="G785" s="157" t="s">
        <v>31</v>
      </c>
      <c r="H785" s="156" t="s">
        <v>42</v>
      </c>
      <c r="I785" s="160" t="s">
        <v>71</v>
      </c>
      <c r="J785" s="160" t="s">
        <v>109</v>
      </c>
      <c r="K785" s="240" t="s">
        <v>34</v>
      </c>
      <c r="L785" s="241" t="s">
        <v>34</v>
      </c>
      <c r="M785" s="241" t="s">
        <v>34</v>
      </c>
      <c r="N785" s="241" t="s">
        <v>34</v>
      </c>
      <c r="O785" s="241" t="s">
        <v>34</v>
      </c>
      <c r="P785" s="241" t="s">
        <v>34</v>
      </c>
      <c r="Q785" s="159" t="s">
        <v>34</v>
      </c>
      <c r="R785" s="100" t="s">
        <v>34</v>
      </c>
      <c r="S785" s="158">
        <v>1</v>
      </c>
      <c r="T785" s="103" t="s">
        <v>110</v>
      </c>
      <c r="U785" s="160" t="s">
        <v>1090</v>
      </c>
      <c r="V785" s="165" t="s">
        <v>131</v>
      </c>
      <c r="W785" s="157" t="s">
        <v>42</v>
      </c>
      <c r="X785" s="157" t="s">
        <v>42</v>
      </c>
    </row>
    <row r="786" spans="1:24" ht="81">
      <c r="A786" s="155">
        <f>A785+1</f>
        <v>784</v>
      </c>
      <c r="B786" s="160" t="s">
        <v>944</v>
      </c>
      <c r="C786" s="159">
        <v>2016</v>
      </c>
      <c r="D786" s="160" t="s">
        <v>106</v>
      </c>
      <c r="E786" s="160" t="s">
        <v>131</v>
      </c>
      <c r="F786" s="268" t="s">
        <v>1091</v>
      </c>
      <c r="G786" s="157" t="s">
        <v>82</v>
      </c>
      <c r="H786" s="161" t="s">
        <v>83</v>
      </c>
      <c r="I786" s="160" t="s">
        <v>71</v>
      </c>
      <c r="J786" s="160" t="s">
        <v>109</v>
      </c>
      <c r="K786" s="240" t="s">
        <v>34</v>
      </c>
      <c r="L786" s="241" t="s">
        <v>34</v>
      </c>
      <c r="M786" s="241" t="s">
        <v>34</v>
      </c>
      <c r="N786" s="241" t="s">
        <v>34</v>
      </c>
      <c r="O786" s="241" t="s">
        <v>34</v>
      </c>
      <c r="P786" s="241" t="s">
        <v>34</v>
      </c>
      <c r="Q786" s="159" t="s">
        <v>34</v>
      </c>
      <c r="R786" s="100" t="s">
        <v>34</v>
      </c>
      <c r="S786" s="158">
        <v>1</v>
      </c>
      <c r="T786" s="103" t="s">
        <v>110</v>
      </c>
      <c r="U786" s="160" t="s">
        <v>1090</v>
      </c>
      <c r="V786" s="165" t="s">
        <v>131</v>
      </c>
      <c r="W786" s="160" t="s">
        <v>188</v>
      </c>
      <c r="X786" s="160" t="s">
        <v>188</v>
      </c>
    </row>
    <row r="787" spans="1:24" ht="81">
      <c r="A787" s="155">
        <f>A786+1</f>
        <v>785</v>
      </c>
      <c r="B787" s="160" t="s">
        <v>944</v>
      </c>
      <c r="C787" s="159">
        <v>2016</v>
      </c>
      <c r="D787" s="160" t="s">
        <v>106</v>
      </c>
      <c r="E787" s="160" t="s">
        <v>131</v>
      </c>
      <c r="F787" s="268" t="s">
        <v>1092</v>
      </c>
      <c r="G787" s="157" t="s">
        <v>82</v>
      </c>
      <c r="H787" s="161" t="s">
        <v>83</v>
      </c>
      <c r="I787" s="160" t="s">
        <v>71</v>
      </c>
      <c r="J787" s="160" t="s">
        <v>109</v>
      </c>
      <c r="K787" s="240" t="s">
        <v>34</v>
      </c>
      <c r="L787" s="241" t="s">
        <v>34</v>
      </c>
      <c r="M787" s="241" t="s">
        <v>34</v>
      </c>
      <c r="N787" s="241" t="s">
        <v>34</v>
      </c>
      <c r="O787" s="241" t="s">
        <v>34</v>
      </c>
      <c r="P787" s="241" t="s">
        <v>34</v>
      </c>
      <c r="Q787" s="159" t="s">
        <v>34</v>
      </c>
      <c r="R787" s="100" t="s">
        <v>34</v>
      </c>
      <c r="S787" s="158">
        <v>1</v>
      </c>
      <c r="T787" s="103" t="s">
        <v>110</v>
      </c>
      <c r="U787" s="160" t="s">
        <v>1090</v>
      </c>
      <c r="V787" s="165" t="s">
        <v>131</v>
      </c>
      <c r="W787" s="160" t="s">
        <v>101</v>
      </c>
      <c r="X787" s="160" t="s">
        <v>101</v>
      </c>
    </row>
    <row r="788" spans="1:24" ht="41.25">
      <c r="A788" s="155">
        <f>A787+1</f>
        <v>786</v>
      </c>
      <c r="B788" s="160" t="s">
        <v>944</v>
      </c>
      <c r="C788" s="159">
        <v>2016</v>
      </c>
      <c r="D788" s="160" t="s">
        <v>106</v>
      </c>
      <c r="E788" s="160" t="s">
        <v>131</v>
      </c>
      <c r="F788" s="268" t="s">
        <v>1093</v>
      </c>
      <c r="G788" s="157" t="s">
        <v>31</v>
      </c>
      <c r="H788" s="156" t="s">
        <v>42</v>
      </c>
      <c r="I788" s="160" t="s">
        <v>71</v>
      </c>
      <c r="J788" s="160" t="s">
        <v>109</v>
      </c>
      <c r="K788" s="240" t="s">
        <v>34</v>
      </c>
      <c r="L788" s="241" t="s">
        <v>34</v>
      </c>
      <c r="M788" s="241" t="s">
        <v>34</v>
      </c>
      <c r="N788" s="241" t="s">
        <v>34</v>
      </c>
      <c r="O788" s="241" t="s">
        <v>34</v>
      </c>
      <c r="P788" s="241" t="s">
        <v>34</v>
      </c>
      <c r="Q788" s="159" t="s">
        <v>48</v>
      </c>
      <c r="R788" s="100" t="s">
        <v>48</v>
      </c>
      <c r="S788" s="158">
        <v>1</v>
      </c>
      <c r="T788" s="103" t="s">
        <v>110</v>
      </c>
      <c r="U788" s="160" t="s">
        <v>1090</v>
      </c>
      <c r="V788" s="165" t="s">
        <v>131</v>
      </c>
      <c r="W788" s="157" t="s">
        <v>42</v>
      </c>
      <c r="X788" s="157" t="s">
        <v>50</v>
      </c>
    </row>
    <row r="789" spans="1:24" ht="81">
      <c r="A789" s="155">
        <f>A788+1</f>
        <v>787</v>
      </c>
      <c r="B789" s="160" t="s">
        <v>944</v>
      </c>
      <c r="C789" s="159">
        <v>2016</v>
      </c>
      <c r="D789" s="160" t="s">
        <v>106</v>
      </c>
      <c r="E789" s="160" t="s">
        <v>131</v>
      </c>
      <c r="F789" s="268" t="s">
        <v>1094</v>
      </c>
      <c r="G789" s="157" t="s">
        <v>82</v>
      </c>
      <c r="H789" s="161" t="s">
        <v>83</v>
      </c>
      <c r="I789" s="160" t="s">
        <v>71</v>
      </c>
      <c r="J789" s="160" t="s">
        <v>109</v>
      </c>
      <c r="K789" s="240" t="s">
        <v>34</v>
      </c>
      <c r="L789" s="241" t="s">
        <v>34</v>
      </c>
      <c r="M789" s="241" t="s">
        <v>34</v>
      </c>
      <c r="N789" s="241" t="s">
        <v>34</v>
      </c>
      <c r="O789" s="241" t="s">
        <v>34</v>
      </c>
      <c r="P789" s="241" t="s">
        <v>34</v>
      </c>
      <c r="Q789" s="159" t="s">
        <v>34</v>
      </c>
      <c r="R789" s="100" t="s">
        <v>34</v>
      </c>
      <c r="S789" s="158">
        <v>1</v>
      </c>
      <c r="T789" s="103" t="s">
        <v>110</v>
      </c>
      <c r="U789" s="160" t="s">
        <v>1090</v>
      </c>
      <c r="V789" s="165" t="s">
        <v>131</v>
      </c>
      <c r="W789" s="160" t="s">
        <v>101</v>
      </c>
      <c r="X789" s="160" t="s">
        <v>101</v>
      </c>
    </row>
    <row r="790" spans="1:24" ht="41.25">
      <c r="A790" s="155">
        <f>A789+1</f>
        <v>788</v>
      </c>
      <c r="B790" s="160" t="s">
        <v>944</v>
      </c>
      <c r="C790" s="159">
        <v>2016</v>
      </c>
      <c r="D790" s="160" t="s">
        <v>106</v>
      </c>
      <c r="E790" s="160" t="s">
        <v>131</v>
      </c>
      <c r="F790" s="268" t="s">
        <v>1095</v>
      </c>
      <c r="G790" s="157" t="s">
        <v>31</v>
      </c>
      <c r="H790" s="156" t="s">
        <v>42</v>
      </c>
      <c r="I790" s="160" t="s">
        <v>71</v>
      </c>
      <c r="J790" s="160" t="s">
        <v>109</v>
      </c>
      <c r="K790" s="240" t="s">
        <v>34</v>
      </c>
      <c r="L790" s="241" t="s">
        <v>34</v>
      </c>
      <c r="M790" s="241" t="s">
        <v>34</v>
      </c>
      <c r="N790" s="241" t="s">
        <v>34</v>
      </c>
      <c r="O790" s="241" t="s">
        <v>34</v>
      </c>
      <c r="P790" s="241" t="s">
        <v>34</v>
      </c>
      <c r="Q790" s="159" t="s">
        <v>34</v>
      </c>
      <c r="R790" s="100" t="s">
        <v>34</v>
      </c>
      <c r="S790" s="158">
        <v>1</v>
      </c>
      <c r="T790" s="103" t="s">
        <v>110</v>
      </c>
      <c r="U790" s="160" t="s">
        <v>1090</v>
      </c>
      <c r="V790" s="165" t="s">
        <v>131</v>
      </c>
      <c r="W790" s="157" t="s">
        <v>42</v>
      </c>
      <c r="X790" s="157" t="s">
        <v>42</v>
      </c>
    </row>
    <row r="791" spans="1:24" ht="41.25">
      <c r="A791" s="155">
        <f>A790+1</f>
        <v>789</v>
      </c>
      <c r="B791" s="160" t="s">
        <v>944</v>
      </c>
      <c r="C791" s="159">
        <v>2016</v>
      </c>
      <c r="D791" s="160" t="s">
        <v>106</v>
      </c>
      <c r="E791" s="160" t="s">
        <v>131</v>
      </c>
      <c r="F791" s="268" t="s">
        <v>1096</v>
      </c>
      <c r="G791" s="157" t="s">
        <v>119</v>
      </c>
      <c r="H791" s="156" t="s">
        <v>120</v>
      </c>
      <c r="I791" s="160" t="s">
        <v>71</v>
      </c>
      <c r="J791" s="160" t="s">
        <v>109</v>
      </c>
      <c r="K791" s="240" t="s">
        <v>34</v>
      </c>
      <c r="L791" s="241" t="s">
        <v>34</v>
      </c>
      <c r="M791" s="241" t="s">
        <v>34</v>
      </c>
      <c r="N791" s="241" t="s">
        <v>34</v>
      </c>
      <c r="O791" s="241" t="s">
        <v>34</v>
      </c>
      <c r="P791" s="241" t="s">
        <v>34</v>
      </c>
      <c r="Q791" s="159" t="s">
        <v>34</v>
      </c>
      <c r="R791" s="100" t="s">
        <v>34</v>
      </c>
      <c r="S791" s="158">
        <v>1</v>
      </c>
      <c r="T791" s="103" t="s">
        <v>110</v>
      </c>
      <c r="U791" s="160" t="s">
        <v>1090</v>
      </c>
      <c r="V791" s="165" t="s">
        <v>131</v>
      </c>
      <c r="W791" s="157" t="s">
        <v>42</v>
      </c>
      <c r="X791" s="157" t="s">
        <v>42</v>
      </c>
    </row>
    <row r="792" spans="1:24" ht="41.25">
      <c r="A792" s="155">
        <f>A791+1</f>
        <v>790</v>
      </c>
      <c r="B792" s="160" t="s">
        <v>944</v>
      </c>
      <c r="C792" s="159">
        <v>2016</v>
      </c>
      <c r="D792" s="160" t="s">
        <v>106</v>
      </c>
      <c r="E792" s="160" t="s">
        <v>131</v>
      </c>
      <c r="F792" s="268" t="s">
        <v>1097</v>
      </c>
      <c r="G792" s="157" t="s">
        <v>31</v>
      </c>
      <c r="H792" s="156" t="s">
        <v>42</v>
      </c>
      <c r="I792" s="160" t="s">
        <v>71</v>
      </c>
      <c r="J792" s="160" t="s">
        <v>109</v>
      </c>
      <c r="K792" s="240" t="s">
        <v>34</v>
      </c>
      <c r="L792" s="241" t="s">
        <v>34</v>
      </c>
      <c r="M792" s="241" t="s">
        <v>34</v>
      </c>
      <c r="N792" s="241" t="s">
        <v>34</v>
      </c>
      <c r="O792" s="241" t="s">
        <v>34</v>
      </c>
      <c r="P792" s="241" t="s">
        <v>34</v>
      </c>
      <c r="Q792" s="159" t="s">
        <v>34</v>
      </c>
      <c r="R792" s="100" t="s">
        <v>34</v>
      </c>
      <c r="S792" s="158">
        <v>1</v>
      </c>
      <c r="T792" s="103" t="s">
        <v>110</v>
      </c>
      <c r="U792" s="160" t="s">
        <v>1090</v>
      </c>
      <c r="V792" s="165" t="s">
        <v>131</v>
      </c>
      <c r="W792" s="157" t="s">
        <v>42</v>
      </c>
      <c r="X792" s="157" t="s">
        <v>42</v>
      </c>
    </row>
    <row r="793" spans="1:24" ht="41.25">
      <c r="A793" s="155">
        <f>A792+1</f>
        <v>791</v>
      </c>
      <c r="B793" s="160" t="s">
        <v>944</v>
      </c>
      <c r="C793" s="159">
        <v>2016</v>
      </c>
      <c r="D793" s="160" t="s">
        <v>106</v>
      </c>
      <c r="E793" s="160" t="s">
        <v>122</v>
      </c>
      <c r="F793" s="268" t="s">
        <v>1098</v>
      </c>
      <c r="G793" s="157" t="s">
        <v>119</v>
      </c>
      <c r="H793" s="156" t="s">
        <v>120</v>
      </c>
      <c r="I793" s="160" t="s">
        <v>71</v>
      </c>
      <c r="J793" s="160" t="s">
        <v>109</v>
      </c>
      <c r="K793" s="240" t="s">
        <v>34</v>
      </c>
      <c r="L793" s="241" t="s">
        <v>34</v>
      </c>
      <c r="M793" s="241" t="s">
        <v>34</v>
      </c>
      <c r="N793" s="241" t="s">
        <v>34</v>
      </c>
      <c r="O793" s="241" t="s">
        <v>34</v>
      </c>
      <c r="P793" s="241" t="s">
        <v>34</v>
      </c>
      <c r="Q793" s="159" t="s">
        <v>34</v>
      </c>
      <c r="R793" s="100" t="s">
        <v>34</v>
      </c>
      <c r="S793" s="158">
        <v>1</v>
      </c>
      <c r="T793" s="103" t="s">
        <v>110</v>
      </c>
      <c r="U793" s="160" t="s">
        <v>1090</v>
      </c>
      <c r="V793" s="160" t="s">
        <v>122</v>
      </c>
      <c r="W793" s="157" t="s">
        <v>42</v>
      </c>
      <c r="X793" s="157" t="s">
        <v>42</v>
      </c>
    </row>
    <row r="794" spans="1:24" ht="41.25">
      <c r="A794" s="155">
        <f>A793+1</f>
        <v>792</v>
      </c>
      <c r="B794" s="160" t="s">
        <v>944</v>
      </c>
      <c r="C794" s="159">
        <v>2016</v>
      </c>
      <c r="D794" s="160" t="s">
        <v>106</v>
      </c>
      <c r="E794" s="160" t="s">
        <v>122</v>
      </c>
      <c r="F794" s="268" t="s">
        <v>1099</v>
      </c>
      <c r="G794" s="157" t="s">
        <v>31</v>
      </c>
      <c r="H794" s="156" t="s">
        <v>50</v>
      </c>
      <c r="I794" s="157" t="s">
        <v>71</v>
      </c>
      <c r="J794" s="157" t="s">
        <v>109</v>
      </c>
      <c r="K794" s="238" t="s">
        <v>34</v>
      </c>
      <c r="L794" s="239" t="s">
        <v>34</v>
      </c>
      <c r="M794" s="239" t="s">
        <v>34</v>
      </c>
      <c r="N794" s="239" t="s">
        <v>34</v>
      </c>
      <c r="O794" s="239" t="s">
        <v>34</v>
      </c>
      <c r="P794" s="239" t="s">
        <v>34</v>
      </c>
      <c r="Q794" s="159" t="s">
        <v>48</v>
      </c>
      <c r="R794" s="99" t="s">
        <v>48</v>
      </c>
      <c r="S794" s="158">
        <v>1</v>
      </c>
      <c r="T794" s="103" t="s">
        <v>110</v>
      </c>
      <c r="U794" s="160" t="s">
        <v>1090</v>
      </c>
      <c r="V794" s="160" t="s">
        <v>122</v>
      </c>
      <c r="W794" s="157" t="s">
        <v>42</v>
      </c>
      <c r="X794" s="157" t="s">
        <v>50</v>
      </c>
    </row>
    <row r="795" spans="1:24" ht="41.25">
      <c r="A795" s="155">
        <f>A794+1</f>
        <v>793</v>
      </c>
      <c r="B795" s="160" t="s">
        <v>944</v>
      </c>
      <c r="C795" s="159">
        <v>2016</v>
      </c>
      <c r="D795" s="160" t="s">
        <v>106</v>
      </c>
      <c r="E795" s="160" t="s">
        <v>122</v>
      </c>
      <c r="F795" s="268" t="s">
        <v>1100</v>
      </c>
      <c r="G795" s="157" t="s">
        <v>31</v>
      </c>
      <c r="H795" s="156" t="s">
        <v>46</v>
      </c>
      <c r="I795" s="160" t="s">
        <v>71</v>
      </c>
      <c r="J795" s="160" t="s">
        <v>109</v>
      </c>
      <c r="K795" s="240" t="s">
        <v>34</v>
      </c>
      <c r="L795" s="241" t="s">
        <v>34</v>
      </c>
      <c r="M795" s="241" t="s">
        <v>34</v>
      </c>
      <c r="N795" s="241" t="s">
        <v>34</v>
      </c>
      <c r="O795" s="241" t="s">
        <v>34</v>
      </c>
      <c r="P795" s="241" t="s">
        <v>34</v>
      </c>
      <c r="Q795" s="159" t="s">
        <v>34</v>
      </c>
      <c r="R795" s="100" t="s">
        <v>34</v>
      </c>
      <c r="S795" s="158">
        <v>1</v>
      </c>
      <c r="T795" s="103" t="s">
        <v>110</v>
      </c>
      <c r="U795" s="160" t="s">
        <v>1090</v>
      </c>
      <c r="V795" s="160" t="s">
        <v>122</v>
      </c>
      <c r="W795" s="160" t="s">
        <v>1061</v>
      </c>
      <c r="X795" s="160" t="s">
        <v>1061</v>
      </c>
    </row>
    <row r="796" spans="1:24" ht="81">
      <c r="A796" s="155">
        <f>A795+1</f>
        <v>794</v>
      </c>
      <c r="B796" s="160" t="s">
        <v>944</v>
      </c>
      <c r="C796" s="159">
        <v>2016</v>
      </c>
      <c r="D796" s="160" t="s">
        <v>106</v>
      </c>
      <c r="E796" s="160" t="s">
        <v>122</v>
      </c>
      <c r="F796" s="268" t="s">
        <v>1101</v>
      </c>
      <c r="G796" s="157" t="s">
        <v>82</v>
      </c>
      <c r="H796" s="161" t="s">
        <v>83</v>
      </c>
      <c r="I796" s="160" t="s">
        <v>71</v>
      </c>
      <c r="J796" s="160" t="s">
        <v>109</v>
      </c>
      <c r="K796" s="240" t="s">
        <v>34</v>
      </c>
      <c r="L796" s="241" t="s">
        <v>34</v>
      </c>
      <c r="M796" s="241" t="s">
        <v>34</v>
      </c>
      <c r="N796" s="241" t="s">
        <v>34</v>
      </c>
      <c r="O796" s="241" t="s">
        <v>34</v>
      </c>
      <c r="P796" s="241" t="s">
        <v>34</v>
      </c>
      <c r="Q796" s="159" t="s">
        <v>34</v>
      </c>
      <c r="R796" s="100" t="s">
        <v>34</v>
      </c>
      <c r="S796" s="158">
        <v>1</v>
      </c>
      <c r="T796" s="103" t="s">
        <v>110</v>
      </c>
      <c r="U796" s="160" t="s">
        <v>1090</v>
      </c>
      <c r="V796" s="160" t="s">
        <v>122</v>
      </c>
      <c r="W796" s="160" t="s">
        <v>188</v>
      </c>
      <c r="X796" s="160" t="s">
        <v>188</v>
      </c>
    </row>
    <row r="797" spans="1:24" ht="51">
      <c r="A797" s="155">
        <f>A796+1</f>
        <v>795</v>
      </c>
      <c r="B797" s="160" t="s">
        <v>944</v>
      </c>
      <c r="C797" s="159">
        <v>2016</v>
      </c>
      <c r="D797" s="160" t="s">
        <v>106</v>
      </c>
      <c r="E797" s="160" t="s">
        <v>107</v>
      </c>
      <c r="F797" s="268" t="s">
        <v>1102</v>
      </c>
      <c r="G797" s="157" t="s">
        <v>31</v>
      </c>
      <c r="H797" s="156" t="s">
        <v>29</v>
      </c>
      <c r="I797" s="160" t="s">
        <v>71</v>
      </c>
      <c r="J797" s="160" t="s">
        <v>109</v>
      </c>
      <c r="K797" s="240" t="s">
        <v>34</v>
      </c>
      <c r="L797" s="241" t="s">
        <v>34</v>
      </c>
      <c r="M797" s="241" t="s">
        <v>34</v>
      </c>
      <c r="N797" s="241" t="s">
        <v>34</v>
      </c>
      <c r="O797" s="241" t="s">
        <v>34</v>
      </c>
      <c r="P797" s="241" t="s">
        <v>34</v>
      </c>
      <c r="Q797" s="159" t="s">
        <v>34</v>
      </c>
      <c r="R797" s="100" t="s">
        <v>34</v>
      </c>
      <c r="S797" s="158">
        <v>1</v>
      </c>
      <c r="T797" s="103" t="s">
        <v>110</v>
      </c>
      <c r="U797" s="160" t="s">
        <v>1090</v>
      </c>
      <c r="V797" s="160" t="s">
        <v>116</v>
      </c>
      <c r="W797" s="160" t="s">
        <v>92</v>
      </c>
      <c r="X797" s="160" t="s">
        <v>92</v>
      </c>
    </row>
    <row r="798" spans="1:24" ht="51">
      <c r="A798" s="155">
        <f>A797+1</f>
        <v>796</v>
      </c>
      <c r="B798" s="160" t="s">
        <v>944</v>
      </c>
      <c r="C798" s="159">
        <v>2016</v>
      </c>
      <c r="D798" s="160" t="s">
        <v>106</v>
      </c>
      <c r="E798" s="160" t="s">
        <v>107</v>
      </c>
      <c r="F798" s="268" t="s">
        <v>1103</v>
      </c>
      <c r="G798" s="157" t="s">
        <v>31</v>
      </c>
      <c r="H798" s="156" t="s">
        <v>42</v>
      </c>
      <c r="I798" s="160" t="s">
        <v>71</v>
      </c>
      <c r="J798" s="160" t="s">
        <v>109</v>
      </c>
      <c r="K798" s="240" t="s">
        <v>34</v>
      </c>
      <c r="L798" s="241" t="s">
        <v>34</v>
      </c>
      <c r="M798" s="241" t="s">
        <v>34</v>
      </c>
      <c r="N798" s="241" t="s">
        <v>34</v>
      </c>
      <c r="O798" s="241" t="s">
        <v>34</v>
      </c>
      <c r="P798" s="241" t="s">
        <v>34</v>
      </c>
      <c r="Q798" s="159" t="s">
        <v>34</v>
      </c>
      <c r="R798" s="100" t="s">
        <v>34</v>
      </c>
      <c r="S798" s="158">
        <v>1</v>
      </c>
      <c r="T798" s="103" t="s">
        <v>110</v>
      </c>
      <c r="U798" s="160" t="s">
        <v>1090</v>
      </c>
      <c r="V798" s="160" t="s">
        <v>116</v>
      </c>
      <c r="W798" s="157" t="s">
        <v>42</v>
      </c>
      <c r="X798" s="157" t="s">
        <v>42</v>
      </c>
    </row>
    <row r="799" spans="1:24" ht="51">
      <c r="A799" s="155">
        <f>A798+1</f>
        <v>797</v>
      </c>
      <c r="B799" s="160" t="s">
        <v>944</v>
      </c>
      <c r="C799" s="159">
        <v>2016</v>
      </c>
      <c r="D799" s="160" t="s">
        <v>106</v>
      </c>
      <c r="E799" s="160" t="s">
        <v>107</v>
      </c>
      <c r="F799" s="268" t="s">
        <v>1104</v>
      </c>
      <c r="G799" s="157" t="s">
        <v>119</v>
      </c>
      <c r="H799" s="156" t="s">
        <v>120</v>
      </c>
      <c r="I799" s="160" t="s">
        <v>71</v>
      </c>
      <c r="J799" s="160" t="s">
        <v>109</v>
      </c>
      <c r="K799" s="240" t="s">
        <v>34</v>
      </c>
      <c r="L799" s="241" t="s">
        <v>34</v>
      </c>
      <c r="M799" s="241" t="s">
        <v>34</v>
      </c>
      <c r="N799" s="241" t="s">
        <v>34</v>
      </c>
      <c r="O799" s="241" t="s">
        <v>34</v>
      </c>
      <c r="P799" s="241" t="s">
        <v>34</v>
      </c>
      <c r="Q799" s="159" t="s">
        <v>34</v>
      </c>
      <c r="R799" s="100" t="s">
        <v>34</v>
      </c>
      <c r="S799" s="158">
        <v>1</v>
      </c>
      <c r="T799" s="103" t="s">
        <v>110</v>
      </c>
      <c r="U799" s="160" t="s">
        <v>1090</v>
      </c>
      <c r="V799" s="160" t="s">
        <v>116</v>
      </c>
      <c r="W799" s="157" t="s">
        <v>42</v>
      </c>
      <c r="X799" s="157" t="s">
        <v>42</v>
      </c>
    </row>
    <row r="800" spans="1:24" ht="51">
      <c r="A800" s="155">
        <f>A799+1</f>
        <v>798</v>
      </c>
      <c r="B800" s="160" t="s">
        <v>944</v>
      </c>
      <c r="C800" s="159">
        <v>2016</v>
      </c>
      <c r="D800" s="160" t="s">
        <v>106</v>
      </c>
      <c r="E800" s="160" t="s">
        <v>107</v>
      </c>
      <c r="F800" s="268" t="s">
        <v>1105</v>
      </c>
      <c r="G800" s="157" t="s">
        <v>31</v>
      </c>
      <c r="H800" s="161" t="s">
        <v>39</v>
      </c>
      <c r="I800" s="160" t="s">
        <v>71</v>
      </c>
      <c r="J800" s="160" t="s">
        <v>109</v>
      </c>
      <c r="K800" s="240" t="s">
        <v>34</v>
      </c>
      <c r="L800" s="241" t="s">
        <v>34</v>
      </c>
      <c r="M800" s="241" t="s">
        <v>34</v>
      </c>
      <c r="N800" s="241" t="s">
        <v>34</v>
      </c>
      <c r="O800" s="241" t="s">
        <v>34</v>
      </c>
      <c r="P800" s="241" t="s">
        <v>34</v>
      </c>
      <c r="Q800" s="159" t="s">
        <v>34</v>
      </c>
      <c r="R800" s="100" t="s">
        <v>34</v>
      </c>
      <c r="S800" s="158">
        <v>1</v>
      </c>
      <c r="T800" s="103" t="s">
        <v>110</v>
      </c>
      <c r="U800" s="160" t="s">
        <v>1090</v>
      </c>
      <c r="V800" s="160" t="s">
        <v>116</v>
      </c>
      <c r="W800" s="160" t="s">
        <v>92</v>
      </c>
      <c r="X800" s="160" t="s">
        <v>92</v>
      </c>
    </row>
    <row r="801" spans="1:24" ht="41.25">
      <c r="A801" s="155">
        <f>A800+1</f>
        <v>799</v>
      </c>
      <c r="B801" s="160" t="s">
        <v>944</v>
      </c>
      <c r="C801" s="159">
        <v>2016</v>
      </c>
      <c r="D801" s="160" t="s">
        <v>106</v>
      </c>
      <c r="E801" s="160" t="s">
        <v>129</v>
      </c>
      <c r="F801" s="268" t="s">
        <v>1106</v>
      </c>
      <c r="G801" s="157" t="s">
        <v>31</v>
      </c>
      <c r="H801" s="161" t="s">
        <v>39</v>
      </c>
      <c r="I801" s="160" t="s">
        <v>71</v>
      </c>
      <c r="J801" s="160" t="s">
        <v>72</v>
      </c>
      <c r="K801" s="240" t="s">
        <v>48</v>
      </c>
      <c r="L801" s="241" t="s">
        <v>34</v>
      </c>
      <c r="M801" s="241" t="s">
        <v>34</v>
      </c>
      <c r="N801" s="241" t="s">
        <v>34</v>
      </c>
      <c r="O801" s="241" t="s">
        <v>34</v>
      </c>
      <c r="P801" s="241" t="s">
        <v>34</v>
      </c>
      <c r="Q801" s="159" t="s">
        <v>34</v>
      </c>
      <c r="R801" s="100" t="s">
        <v>34</v>
      </c>
      <c r="S801" s="158">
        <v>1</v>
      </c>
      <c r="T801" s="103" t="s">
        <v>110</v>
      </c>
      <c r="U801" s="160" t="s">
        <v>1090</v>
      </c>
      <c r="V801" s="160" t="s">
        <v>379</v>
      </c>
      <c r="W801" s="160" t="s">
        <v>92</v>
      </c>
      <c r="X801" s="160" t="s">
        <v>92</v>
      </c>
    </row>
    <row r="802" spans="1:24" ht="41.25">
      <c r="A802" s="155">
        <f>A801+1</f>
        <v>800</v>
      </c>
      <c r="B802" s="160" t="s">
        <v>944</v>
      </c>
      <c r="C802" s="159">
        <v>2016</v>
      </c>
      <c r="D802" s="160" t="s">
        <v>139</v>
      </c>
      <c r="E802" s="160" t="s">
        <v>140</v>
      </c>
      <c r="F802" s="268" t="s">
        <v>1107</v>
      </c>
      <c r="G802" s="157" t="s">
        <v>31</v>
      </c>
      <c r="H802" s="161" t="s">
        <v>39</v>
      </c>
      <c r="I802" s="160" t="s">
        <v>71</v>
      </c>
      <c r="J802" s="160" t="s">
        <v>142</v>
      </c>
      <c r="K802" s="240" t="s">
        <v>34</v>
      </c>
      <c r="L802" s="241" t="s">
        <v>34</v>
      </c>
      <c r="M802" s="241" t="s">
        <v>48</v>
      </c>
      <c r="N802" s="241" t="s">
        <v>34</v>
      </c>
      <c r="O802" s="241" t="s">
        <v>34</v>
      </c>
      <c r="P802" s="241" t="s">
        <v>34</v>
      </c>
      <c r="Q802" s="159" t="s">
        <v>34</v>
      </c>
      <c r="R802" s="100" t="s">
        <v>34</v>
      </c>
      <c r="S802" s="158">
        <v>1</v>
      </c>
      <c r="T802" s="103" t="s">
        <v>143</v>
      </c>
      <c r="U802" s="160" t="s">
        <v>1108</v>
      </c>
      <c r="V802" s="160" t="s">
        <v>483</v>
      </c>
      <c r="W802" s="160" t="s">
        <v>92</v>
      </c>
      <c r="X802" s="160" t="s">
        <v>92</v>
      </c>
    </row>
    <row r="803" spans="1:24" ht="81">
      <c r="A803" s="155">
        <f>A802+1</f>
        <v>801</v>
      </c>
      <c r="B803" s="160" t="s">
        <v>944</v>
      </c>
      <c r="C803" s="159">
        <v>2016</v>
      </c>
      <c r="D803" s="160" t="s">
        <v>139</v>
      </c>
      <c r="E803" s="160" t="s">
        <v>140</v>
      </c>
      <c r="F803" s="268" t="s">
        <v>1109</v>
      </c>
      <c r="G803" s="160" t="s">
        <v>82</v>
      </c>
      <c r="H803" s="161" t="s">
        <v>83</v>
      </c>
      <c r="I803" s="160" t="s">
        <v>71</v>
      </c>
      <c r="J803" s="160" t="s">
        <v>142</v>
      </c>
      <c r="K803" s="240" t="s">
        <v>34</v>
      </c>
      <c r="L803" s="241" t="s">
        <v>34</v>
      </c>
      <c r="M803" s="241" t="s">
        <v>48</v>
      </c>
      <c r="N803" s="241" t="s">
        <v>34</v>
      </c>
      <c r="O803" s="241" t="s">
        <v>34</v>
      </c>
      <c r="P803" s="241" t="s">
        <v>34</v>
      </c>
      <c r="Q803" s="159" t="s">
        <v>34</v>
      </c>
      <c r="R803" s="100" t="s">
        <v>34</v>
      </c>
      <c r="S803" s="158">
        <v>1</v>
      </c>
      <c r="T803" s="103" t="s">
        <v>143</v>
      </c>
      <c r="U803" s="160" t="s">
        <v>1108</v>
      </c>
      <c r="V803" s="160" t="s">
        <v>483</v>
      </c>
      <c r="W803" s="160" t="s">
        <v>401</v>
      </c>
      <c r="X803" s="160" t="s">
        <v>401</v>
      </c>
    </row>
    <row r="804" spans="1:24" ht="41.25">
      <c r="A804" s="155">
        <f>A803+1</f>
        <v>802</v>
      </c>
      <c r="B804" s="160" t="s">
        <v>944</v>
      </c>
      <c r="C804" s="159">
        <v>2016</v>
      </c>
      <c r="D804" s="160" t="s">
        <v>139</v>
      </c>
      <c r="E804" s="160" t="s">
        <v>140</v>
      </c>
      <c r="F804" s="268" t="s">
        <v>1110</v>
      </c>
      <c r="G804" s="157" t="s">
        <v>31</v>
      </c>
      <c r="H804" s="161" t="s">
        <v>39</v>
      </c>
      <c r="I804" s="160" t="s">
        <v>71</v>
      </c>
      <c r="J804" s="160" t="s">
        <v>142</v>
      </c>
      <c r="K804" s="240" t="s">
        <v>34</v>
      </c>
      <c r="L804" s="241" t="s">
        <v>34</v>
      </c>
      <c r="M804" s="241" t="s">
        <v>48</v>
      </c>
      <c r="N804" s="241" t="s">
        <v>34</v>
      </c>
      <c r="O804" s="241" t="s">
        <v>34</v>
      </c>
      <c r="P804" s="241" t="s">
        <v>34</v>
      </c>
      <c r="Q804" s="159" t="s">
        <v>34</v>
      </c>
      <c r="R804" s="100" t="s">
        <v>34</v>
      </c>
      <c r="S804" s="158">
        <v>1</v>
      </c>
      <c r="T804" s="103" t="s">
        <v>143</v>
      </c>
      <c r="U804" s="160" t="s">
        <v>1108</v>
      </c>
      <c r="V804" s="160" t="s">
        <v>483</v>
      </c>
      <c r="W804" s="160" t="s">
        <v>1111</v>
      </c>
      <c r="X804" s="160" t="s">
        <v>1111</v>
      </c>
    </row>
    <row r="805" spans="1:24" ht="41.25">
      <c r="A805" s="155">
        <f>A804+1</f>
        <v>803</v>
      </c>
      <c r="B805" s="160" t="s">
        <v>944</v>
      </c>
      <c r="C805" s="159">
        <v>2016</v>
      </c>
      <c r="D805" s="160" t="s">
        <v>139</v>
      </c>
      <c r="E805" s="160" t="s">
        <v>140</v>
      </c>
      <c r="F805" s="268" t="s">
        <v>1112</v>
      </c>
      <c r="G805" s="157" t="s">
        <v>31</v>
      </c>
      <c r="H805" s="156" t="s">
        <v>42</v>
      </c>
      <c r="I805" s="160" t="s">
        <v>71</v>
      </c>
      <c r="J805" s="160" t="s">
        <v>142</v>
      </c>
      <c r="K805" s="240" t="s">
        <v>34</v>
      </c>
      <c r="L805" s="241" t="s">
        <v>34</v>
      </c>
      <c r="M805" s="241" t="s">
        <v>34</v>
      </c>
      <c r="N805" s="241" t="s">
        <v>34</v>
      </c>
      <c r="O805" s="241" t="s">
        <v>34</v>
      </c>
      <c r="P805" s="241" t="s">
        <v>34</v>
      </c>
      <c r="Q805" s="159" t="s">
        <v>34</v>
      </c>
      <c r="R805" s="100" t="s">
        <v>34</v>
      </c>
      <c r="S805" s="158">
        <v>1</v>
      </c>
      <c r="T805" s="103" t="s">
        <v>143</v>
      </c>
      <c r="U805" s="160" t="s">
        <v>1108</v>
      </c>
      <c r="V805" s="160" t="s">
        <v>483</v>
      </c>
      <c r="W805" s="157" t="s">
        <v>42</v>
      </c>
      <c r="X805" s="157" t="s">
        <v>42</v>
      </c>
    </row>
    <row r="806" spans="1:24" ht="41.25">
      <c r="A806" s="155">
        <f>A805+1</f>
        <v>804</v>
      </c>
      <c r="B806" s="160" t="s">
        <v>944</v>
      </c>
      <c r="C806" s="159">
        <v>2016</v>
      </c>
      <c r="D806" s="160" t="s">
        <v>139</v>
      </c>
      <c r="E806" s="160" t="s">
        <v>140</v>
      </c>
      <c r="F806" s="268" t="s">
        <v>1113</v>
      </c>
      <c r="G806" s="157" t="s">
        <v>119</v>
      </c>
      <c r="H806" s="161" t="s">
        <v>120</v>
      </c>
      <c r="I806" s="160" t="s">
        <v>71</v>
      </c>
      <c r="J806" s="160" t="s">
        <v>142</v>
      </c>
      <c r="K806" s="240" t="s">
        <v>34</v>
      </c>
      <c r="L806" s="241" t="s">
        <v>34</v>
      </c>
      <c r="M806" s="241" t="s">
        <v>34</v>
      </c>
      <c r="N806" s="241" t="s">
        <v>34</v>
      </c>
      <c r="O806" s="241" t="s">
        <v>34</v>
      </c>
      <c r="P806" s="241" t="s">
        <v>34</v>
      </c>
      <c r="Q806" s="159" t="s">
        <v>34</v>
      </c>
      <c r="R806" s="100" t="s">
        <v>34</v>
      </c>
      <c r="S806" s="158">
        <v>1</v>
      </c>
      <c r="T806" s="103" t="s">
        <v>143</v>
      </c>
      <c r="U806" s="160" t="s">
        <v>1108</v>
      </c>
      <c r="V806" s="160" t="s">
        <v>483</v>
      </c>
      <c r="W806" s="160" t="s">
        <v>92</v>
      </c>
      <c r="X806" s="160" t="s">
        <v>92</v>
      </c>
    </row>
    <row r="807" spans="1:24" ht="41.25">
      <c r="A807" s="155">
        <f>A806+1</f>
        <v>805</v>
      </c>
      <c r="B807" s="160" t="s">
        <v>944</v>
      </c>
      <c r="C807" s="159">
        <v>2016</v>
      </c>
      <c r="D807" s="160" t="s">
        <v>139</v>
      </c>
      <c r="E807" s="160" t="s">
        <v>140</v>
      </c>
      <c r="F807" s="268" t="s">
        <v>1114</v>
      </c>
      <c r="G807" s="157" t="s">
        <v>31</v>
      </c>
      <c r="H807" s="156" t="s">
        <v>42</v>
      </c>
      <c r="I807" s="160" t="s">
        <v>71</v>
      </c>
      <c r="J807" s="160" t="s">
        <v>142</v>
      </c>
      <c r="K807" s="240" t="s">
        <v>34</v>
      </c>
      <c r="L807" s="241" t="s">
        <v>34</v>
      </c>
      <c r="M807" s="241" t="s">
        <v>34</v>
      </c>
      <c r="N807" s="241" t="s">
        <v>34</v>
      </c>
      <c r="O807" s="241" t="s">
        <v>34</v>
      </c>
      <c r="P807" s="241" t="s">
        <v>34</v>
      </c>
      <c r="Q807" s="159" t="s">
        <v>34</v>
      </c>
      <c r="R807" s="100" t="s">
        <v>34</v>
      </c>
      <c r="S807" s="158">
        <v>1</v>
      </c>
      <c r="T807" s="103" t="s">
        <v>143</v>
      </c>
      <c r="U807" s="160" t="s">
        <v>1108</v>
      </c>
      <c r="V807" s="160" t="s">
        <v>483</v>
      </c>
      <c r="W807" s="157" t="s">
        <v>42</v>
      </c>
      <c r="X807" s="157" t="s">
        <v>42</v>
      </c>
    </row>
    <row r="808" spans="1:24" ht="41.25">
      <c r="A808" s="155">
        <f>A807+1</f>
        <v>806</v>
      </c>
      <c r="B808" s="160" t="s">
        <v>944</v>
      </c>
      <c r="C808" s="159">
        <v>2016</v>
      </c>
      <c r="D808" s="160" t="s">
        <v>139</v>
      </c>
      <c r="E808" s="160" t="s">
        <v>140</v>
      </c>
      <c r="F808" s="268" t="s">
        <v>1115</v>
      </c>
      <c r="G808" s="157" t="s">
        <v>119</v>
      </c>
      <c r="H808" s="156" t="s">
        <v>120</v>
      </c>
      <c r="I808" s="160" t="s">
        <v>71</v>
      </c>
      <c r="J808" s="160" t="s">
        <v>142</v>
      </c>
      <c r="K808" s="240" t="s">
        <v>34</v>
      </c>
      <c r="L808" s="241" t="s">
        <v>34</v>
      </c>
      <c r="M808" s="241" t="s">
        <v>34</v>
      </c>
      <c r="N808" s="241" t="s">
        <v>34</v>
      </c>
      <c r="O808" s="241" t="s">
        <v>34</v>
      </c>
      <c r="P808" s="241" t="s">
        <v>34</v>
      </c>
      <c r="Q808" s="159" t="s">
        <v>34</v>
      </c>
      <c r="R808" s="100" t="s">
        <v>34</v>
      </c>
      <c r="S808" s="158">
        <v>1</v>
      </c>
      <c r="T808" s="103" t="s">
        <v>143</v>
      </c>
      <c r="U808" s="160" t="s">
        <v>1108</v>
      </c>
      <c r="V808" s="160" t="s">
        <v>483</v>
      </c>
      <c r="W808" s="157" t="s">
        <v>42</v>
      </c>
      <c r="X808" s="157" t="s">
        <v>42</v>
      </c>
    </row>
    <row r="809" spans="1:24" ht="41.25">
      <c r="A809" s="155">
        <f>A808+1</f>
        <v>807</v>
      </c>
      <c r="B809" s="160" t="s">
        <v>944</v>
      </c>
      <c r="C809" s="159">
        <v>2016</v>
      </c>
      <c r="D809" s="160" t="s">
        <v>139</v>
      </c>
      <c r="E809" s="160" t="s">
        <v>156</v>
      </c>
      <c r="F809" s="268" t="s">
        <v>1116</v>
      </c>
      <c r="G809" s="157" t="s">
        <v>31</v>
      </c>
      <c r="H809" s="161" t="s">
        <v>39</v>
      </c>
      <c r="I809" s="160" t="s">
        <v>71</v>
      </c>
      <c r="J809" s="160" t="s">
        <v>142</v>
      </c>
      <c r="K809" s="240" t="s">
        <v>34</v>
      </c>
      <c r="L809" s="241" t="s">
        <v>34</v>
      </c>
      <c r="M809" s="241" t="s">
        <v>48</v>
      </c>
      <c r="N809" s="241" t="s">
        <v>34</v>
      </c>
      <c r="O809" s="241" t="s">
        <v>34</v>
      </c>
      <c r="P809" s="241" t="s">
        <v>34</v>
      </c>
      <c r="Q809" s="159" t="s">
        <v>34</v>
      </c>
      <c r="R809" s="100" t="s">
        <v>34</v>
      </c>
      <c r="S809" s="158">
        <v>1</v>
      </c>
      <c r="T809" s="103" t="s">
        <v>143</v>
      </c>
      <c r="U809" s="160" t="s">
        <v>1108</v>
      </c>
      <c r="V809" s="160" t="s">
        <v>586</v>
      </c>
      <c r="W809" s="160" t="s">
        <v>92</v>
      </c>
      <c r="X809" s="160" t="s">
        <v>92</v>
      </c>
    </row>
    <row r="810" spans="1:24" ht="41.25">
      <c r="A810" s="155">
        <f>A809+1</f>
        <v>808</v>
      </c>
      <c r="B810" s="160" t="s">
        <v>944</v>
      </c>
      <c r="C810" s="159">
        <v>2016</v>
      </c>
      <c r="D810" s="160" t="s">
        <v>139</v>
      </c>
      <c r="E810" s="160" t="s">
        <v>156</v>
      </c>
      <c r="F810" s="268" t="s">
        <v>1117</v>
      </c>
      <c r="G810" s="157" t="s">
        <v>31</v>
      </c>
      <c r="H810" s="161" t="s">
        <v>39</v>
      </c>
      <c r="I810" s="160" t="s">
        <v>71</v>
      </c>
      <c r="J810" s="160" t="s">
        <v>142</v>
      </c>
      <c r="K810" s="240" t="s">
        <v>34</v>
      </c>
      <c r="L810" s="241" t="s">
        <v>34</v>
      </c>
      <c r="M810" s="241" t="s">
        <v>34</v>
      </c>
      <c r="N810" s="241" t="s">
        <v>34</v>
      </c>
      <c r="O810" s="241" t="s">
        <v>34</v>
      </c>
      <c r="P810" s="241" t="s">
        <v>34</v>
      </c>
      <c r="Q810" s="159" t="s">
        <v>34</v>
      </c>
      <c r="R810" s="100" t="s">
        <v>34</v>
      </c>
      <c r="S810" s="158">
        <v>1</v>
      </c>
      <c r="T810" s="103" t="s">
        <v>143</v>
      </c>
      <c r="U810" s="160" t="s">
        <v>1108</v>
      </c>
      <c r="V810" s="160" t="s">
        <v>586</v>
      </c>
      <c r="W810" s="160" t="s">
        <v>92</v>
      </c>
      <c r="X810" s="160" t="s">
        <v>92</v>
      </c>
    </row>
    <row r="811" spans="1:24" ht="41.25">
      <c r="A811" s="155">
        <f>A810+1</f>
        <v>809</v>
      </c>
      <c r="B811" s="160" t="s">
        <v>944</v>
      </c>
      <c r="C811" s="159">
        <v>2016</v>
      </c>
      <c r="D811" s="160" t="s">
        <v>139</v>
      </c>
      <c r="E811" s="160" t="s">
        <v>156</v>
      </c>
      <c r="F811" s="268" t="s">
        <v>1118</v>
      </c>
      <c r="G811" s="157" t="s">
        <v>31</v>
      </c>
      <c r="H811" s="156" t="s">
        <v>42</v>
      </c>
      <c r="I811" s="160" t="s">
        <v>71</v>
      </c>
      <c r="J811" s="160" t="s">
        <v>142</v>
      </c>
      <c r="K811" s="240" t="s">
        <v>34</v>
      </c>
      <c r="L811" s="241" t="s">
        <v>34</v>
      </c>
      <c r="M811" s="241" t="s">
        <v>34</v>
      </c>
      <c r="N811" s="241" t="s">
        <v>34</v>
      </c>
      <c r="O811" s="241" t="s">
        <v>34</v>
      </c>
      <c r="P811" s="241" t="s">
        <v>34</v>
      </c>
      <c r="Q811" s="159" t="s">
        <v>34</v>
      </c>
      <c r="R811" s="100" t="s">
        <v>34</v>
      </c>
      <c r="S811" s="158">
        <v>1</v>
      </c>
      <c r="T811" s="103" t="s">
        <v>143</v>
      </c>
      <c r="U811" s="160" t="s">
        <v>1108</v>
      </c>
      <c r="V811" s="160" t="s">
        <v>586</v>
      </c>
      <c r="W811" s="157" t="s">
        <v>42</v>
      </c>
      <c r="X811" s="157" t="s">
        <v>42</v>
      </c>
    </row>
    <row r="812" spans="1:24" ht="41.25">
      <c r="A812" s="155">
        <f>A811+1</f>
        <v>810</v>
      </c>
      <c r="B812" s="160" t="s">
        <v>944</v>
      </c>
      <c r="C812" s="159">
        <v>2016</v>
      </c>
      <c r="D812" s="160" t="s">
        <v>139</v>
      </c>
      <c r="E812" s="160" t="s">
        <v>156</v>
      </c>
      <c r="F812" s="268" t="s">
        <v>1119</v>
      </c>
      <c r="G812" s="157" t="s">
        <v>31</v>
      </c>
      <c r="H812" s="156" t="s">
        <v>29</v>
      </c>
      <c r="I812" s="160" t="s">
        <v>71</v>
      </c>
      <c r="J812" s="160" t="s">
        <v>142</v>
      </c>
      <c r="K812" s="240" t="s">
        <v>34</v>
      </c>
      <c r="L812" s="241" t="s">
        <v>34</v>
      </c>
      <c r="M812" s="241" t="s">
        <v>34</v>
      </c>
      <c r="N812" s="241" t="s">
        <v>34</v>
      </c>
      <c r="O812" s="241" t="s">
        <v>34</v>
      </c>
      <c r="P812" s="241" t="s">
        <v>34</v>
      </c>
      <c r="Q812" s="159" t="s">
        <v>34</v>
      </c>
      <c r="R812" s="100" t="s">
        <v>34</v>
      </c>
      <c r="S812" s="158">
        <v>1</v>
      </c>
      <c r="T812" s="103" t="s">
        <v>143</v>
      </c>
      <c r="U812" s="160" t="s">
        <v>1108</v>
      </c>
      <c r="V812" s="160" t="s">
        <v>586</v>
      </c>
      <c r="W812" s="160" t="s">
        <v>92</v>
      </c>
      <c r="X812" s="160" t="s">
        <v>92</v>
      </c>
    </row>
    <row r="813" spans="1:24" ht="30.75">
      <c r="A813" s="155">
        <f>A812+1</f>
        <v>811</v>
      </c>
      <c r="B813" s="160" t="s">
        <v>944</v>
      </c>
      <c r="C813" s="159">
        <v>2016</v>
      </c>
      <c r="D813" s="160" t="s">
        <v>162</v>
      </c>
      <c r="E813" s="160" t="s">
        <v>162</v>
      </c>
      <c r="F813" s="268" t="s">
        <v>1120</v>
      </c>
      <c r="G813" s="157" t="s">
        <v>31</v>
      </c>
      <c r="H813" s="156" t="s">
        <v>50</v>
      </c>
      <c r="I813" s="160" t="s">
        <v>164</v>
      </c>
      <c r="J813" s="157" t="s">
        <v>15</v>
      </c>
      <c r="K813" s="238" t="s">
        <v>34</v>
      </c>
      <c r="L813" s="239" t="s">
        <v>34</v>
      </c>
      <c r="M813" s="239" t="s">
        <v>48</v>
      </c>
      <c r="N813" s="239" t="s">
        <v>34</v>
      </c>
      <c r="O813" s="239" t="s">
        <v>34</v>
      </c>
      <c r="P813" s="239" t="s">
        <v>34</v>
      </c>
      <c r="Q813" s="159" t="s">
        <v>48</v>
      </c>
      <c r="R813" s="100" t="s">
        <v>48</v>
      </c>
      <c r="S813" s="163">
        <v>1</v>
      </c>
      <c r="T813" s="103" t="s">
        <v>165</v>
      </c>
      <c r="U813" s="160" t="s">
        <v>1121</v>
      </c>
      <c r="V813" s="160" t="s">
        <v>162</v>
      </c>
      <c r="W813" s="157" t="s">
        <v>42</v>
      </c>
      <c r="X813" s="157" t="s">
        <v>50</v>
      </c>
    </row>
    <row r="814" spans="1:24" ht="20.25">
      <c r="A814" s="155">
        <f>A813+1</f>
        <v>812</v>
      </c>
      <c r="B814" s="160" t="s">
        <v>944</v>
      </c>
      <c r="C814" s="159">
        <v>2016</v>
      </c>
      <c r="D814" s="160" t="s">
        <v>162</v>
      </c>
      <c r="E814" s="160" t="s">
        <v>162</v>
      </c>
      <c r="F814" s="268" t="s">
        <v>1122</v>
      </c>
      <c r="G814" s="157" t="s">
        <v>31</v>
      </c>
      <c r="H814" s="161" t="s">
        <v>39</v>
      </c>
      <c r="I814" s="160" t="s">
        <v>164</v>
      </c>
      <c r="J814" s="160" t="s">
        <v>15</v>
      </c>
      <c r="K814" s="240" t="s">
        <v>34</v>
      </c>
      <c r="L814" s="241" t="s">
        <v>34</v>
      </c>
      <c r="M814" s="241" t="s">
        <v>48</v>
      </c>
      <c r="N814" s="241" t="s">
        <v>34</v>
      </c>
      <c r="O814" s="241" t="s">
        <v>34</v>
      </c>
      <c r="P814" s="241" t="s">
        <v>34</v>
      </c>
      <c r="Q814" s="159" t="s">
        <v>34</v>
      </c>
      <c r="R814" s="100" t="s">
        <v>34</v>
      </c>
      <c r="S814" s="163">
        <v>1</v>
      </c>
      <c r="T814" s="103" t="s">
        <v>165</v>
      </c>
      <c r="U814" s="160" t="s">
        <v>1121</v>
      </c>
      <c r="V814" s="160" t="s">
        <v>162</v>
      </c>
      <c r="W814" s="160" t="s">
        <v>92</v>
      </c>
      <c r="X814" s="160" t="s">
        <v>92</v>
      </c>
    </row>
    <row r="815" spans="1:24" ht="81">
      <c r="A815" s="155">
        <f>A814+1</f>
        <v>813</v>
      </c>
      <c r="B815" s="160" t="s">
        <v>944</v>
      </c>
      <c r="C815" s="159">
        <v>2016</v>
      </c>
      <c r="D815" s="160" t="s">
        <v>162</v>
      </c>
      <c r="E815" s="160" t="s">
        <v>162</v>
      </c>
      <c r="F815" s="268" t="s">
        <v>1123</v>
      </c>
      <c r="G815" s="157" t="s">
        <v>82</v>
      </c>
      <c r="H815" s="161" t="s">
        <v>83</v>
      </c>
      <c r="I815" s="160" t="s">
        <v>164</v>
      </c>
      <c r="J815" s="160" t="s">
        <v>15</v>
      </c>
      <c r="K815" s="240" t="s">
        <v>34</v>
      </c>
      <c r="L815" s="241" t="s">
        <v>34</v>
      </c>
      <c r="M815" s="241" t="s">
        <v>48</v>
      </c>
      <c r="N815" s="241" t="s">
        <v>34</v>
      </c>
      <c r="O815" s="241" t="s">
        <v>34</v>
      </c>
      <c r="P815" s="241" t="s">
        <v>34</v>
      </c>
      <c r="Q815" s="159" t="s">
        <v>34</v>
      </c>
      <c r="R815" s="100" t="s">
        <v>34</v>
      </c>
      <c r="S815" s="163">
        <v>1</v>
      </c>
      <c r="T815" s="103" t="s">
        <v>165</v>
      </c>
      <c r="U815" s="160" t="s">
        <v>1121</v>
      </c>
      <c r="V815" s="160" t="s">
        <v>162</v>
      </c>
      <c r="W815" s="160" t="s">
        <v>101</v>
      </c>
      <c r="X815" s="160" t="s">
        <v>101</v>
      </c>
    </row>
    <row r="816" spans="1:24" ht="30.75">
      <c r="A816" s="155">
        <f>A815+1</f>
        <v>814</v>
      </c>
      <c r="B816" s="160" t="s">
        <v>944</v>
      </c>
      <c r="C816" s="159">
        <v>2016</v>
      </c>
      <c r="D816" s="160" t="s">
        <v>162</v>
      </c>
      <c r="E816" s="160" t="s">
        <v>162</v>
      </c>
      <c r="F816" s="268" t="s">
        <v>1124</v>
      </c>
      <c r="G816" s="157" t="s">
        <v>119</v>
      </c>
      <c r="H816" s="156" t="s">
        <v>120</v>
      </c>
      <c r="I816" s="160" t="s">
        <v>164</v>
      </c>
      <c r="J816" s="160" t="s">
        <v>15</v>
      </c>
      <c r="K816" s="240" t="s">
        <v>34</v>
      </c>
      <c r="L816" s="241" t="s">
        <v>34</v>
      </c>
      <c r="M816" s="241" t="s">
        <v>48</v>
      </c>
      <c r="N816" s="241" t="s">
        <v>34</v>
      </c>
      <c r="O816" s="241" t="s">
        <v>34</v>
      </c>
      <c r="P816" s="241" t="s">
        <v>34</v>
      </c>
      <c r="Q816" s="159" t="s">
        <v>34</v>
      </c>
      <c r="R816" s="100" t="s">
        <v>34</v>
      </c>
      <c r="S816" s="163">
        <v>1</v>
      </c>
      <c r="T816" s="103" t="s">
        <v>165</v>
      </c>
      <c r="U816" s="160" t="s">
        <v>1121</v>
      </c>
      <c r="V816" s="160" t="s">
        <v>162</v>
      </c>
      <c r="W816" s="157" t="s">
        <v>42</v>
      </c>
      <c r="X816" s="157" t="s">
        <v>42</v>
      </c>
    </row>
    <row r="817" spans="1:24" ht="81">
      <c r="A817" s="155">
        <f>A816+1</f>
        <v>815</v>
      </c>
      <c r="B817" s="160" t="s">
        <v>944</v>
      </c>
      <c r="C817" s="159">
        <v>2016</v>
      </c>
      <c r="D817" s="160" t="s">
        <v>162</v>
      </c>
      <c r="E817" s="160" t="s">
        <v>162</v>
      </c>
      <c r="F817" s="268" t="s">
        <v>1125</v>
      </c>
      <c r="G817" s="157" t="s">
        <v>82</v>
      </c>
      <c r="H817" s="161" t="s">
        <v>83</v>
      </c>
      <c r="I817" s="160" t="s">
        <v>164</v>
      </c>
      <c r="J817" s="160" t="s">
        <v>15</v>
      </c>
      <c r="K817" s="240" t="s">
        <v>34</v>
      </c>
      <c r="L817" s="241" t="s">
        <v>34</v>
      </c>
      <c r="M817" s="241" t="s">
        <v>48</v>
      </c>
      <c r="N817" s="241" t="s">
        <v>34</v>
      </c>
      <c r="O817" s="241" t="s">
        <v>34</v>
      </c>
      <c r="P817" s="241" t="s">
        <v>34</v>
      </c>
      <c r="Q817" s="159" t="s">
        <v>34</v>
      </c>
      <c r="R817" s="100" t="s">
        <v>34</v>
      </c>
      <c r="S817" s="163">
        <v>1</v>
      </c>
      <c r="T817" s="103" t="s">
        <v>165</v>
      </c>
      <c r="U817" s="160" t="s">
        <v>1121</v>
      </c>
      <c r="V817" s="160" t="s">
        <v>162</v>
      </c>
      <c r="W817" s="160" t="s">
        <v>101</v>
      </c>
      <c r="X817" s="160" t="s">
        <v>101</v>
      </c>
    </row>
    <row r="818" spans="1:24" ht="81">
      <c r="A818" s="155">
        <f>A817+1</f>
        <v>816</v>
      </c>
      <c r="B818" s="160" t="s">
        <v>944</v>
      </c>
      <c r="C818" s="159">
        <v>2016</v>
      </c>
      <c r="D818" s="160" t="s">
        <v>162</v>
      </c>
      <c r="E818" s="160" t="s">
        <v>162</v>
      </c>
      <c r="F818" s="268" t="s">
        <v>1126</v>
      </c>
      <c r="G818" s="157" t="s">
        <v>82</v>
      </c>
      <c r="H818" s="161" t="s">
        <v>83</v>
      </c>
      <c r="I818" s="160" t="s">
        <v>164</v>
      </c>
      <c r="J818" s="160" t="s">
        <v>15</v>
      </c>
      <c r="K818" s="240" t="s">
        <v>34</v>
      </c>
      <c r="L818" s="241" t="s">
        <v>34</v>
      </c>
      <c r="M818" s="241" t="s">
        <v>48</v>
      </c>
      <c r="N818" s="241" t="s">
        <v>34</v>
      </c>
      <c r="O818" s="241" t="s">
        <v>34</v>
      </c>
      <c r="P818" s="241" t="s">
        <v>34</v>
      </c>
      <c r="Q818" s="159" t="s">
        <v>34</v>
      </c>
      <c r="R818" s="100" t="s">
        <v>34</v>
      </c>
      <c r="S818" s="163">
        <v>1</v>
      </c>
      <c r="T818" s="103" t="s">
        <v>165</v>
      </c>
      <c r="U818" s="160" t="s">
        <v>1121</v>
      </c>
      <c r="V818" s="160" t="s">
        <v>162</v>
      </c>
      <c r="W818" s="160" t="s">
        <v>101</v>
      </c>
      <c r="X818" s="160" t="s">
        <v>101</v>
      </c>
    </row>
    <row r="819" spans="1:24" ht="20.25">
      <c r="A819" s="155">
        <f>A818+1</f>
        <v>817</v>
      </c>
      <c r="B819" s="160" t="s">
        <v>944</v>
      </c>
      <c r="C819" s="159">
        <v>2016</v>
      </c>
      <c r="D819" s="160" t="s">
        <v>162</v>
      </c>
      <c r="E819" s="160" t="s">
        <v>162</v>
      </c>
      <c r="F819" s="268" t="s">
        <v>1127</v>
      </c>
      <c r="G819" s="157" t="s">
        <v>31</v>
      </c>
      <c r="H819" s="161" t="s">
        <v>29</v>
      </c>
      <c r="I819" s="160" t="s">
        <v>164</v>
      </c>
      <c r="J819" s="160" t="s">
        <v>15</v>
      </c>
      <c r="K819" s="240" t="s">
        <v>34</v>
      </c>
      <c r="L819" s="241" t="s">
        <v>34</v>
      </c>
      <c r="M819" s="241" t="s">
        <v>48</v>
      </c>
      <c r="N819" s="241" t="s">
        <v>34</v>
      </c>
      <c r="O819" s="241" t="s">
        <v>34</v>
      </c>
      <c r="P819" s="241" t="s">
        <v>34</v>
      </c>
      <c r="Q819" s="159" t="s">
        <v>34</v>
      </c>
      <c r="R819" s="100" t="s">
        <v>34</v>
      </c>
      <c r="S819" s="163">
        <v>1</v>
      </c>
      <c r="T819" s="103" t="s">
        <v>165</v>
      </c>
      <c r="U819" s="160" t="s">
        <v>1121</v>
      </c>
      <c r="V819" s="160" t="s">
        <v>162</v>
      </c>
      <c r="W819" s="160" t="s">
        <v>92</v>
      </c>
      <c r="X819" s="160" t="s">
        <v>92</v>
      </c>
    </row>
    <row r="820" spans="1:24" ht="20.25">
      <c r="A820" s="155">
        <f>A819+1</f>
        <v>818</v>
      </c>
      <c r="B820" s="160" t="s">
        <v>944</v>
      </c>
      <c r="C820" s="159">
        <v>2016</v>
      </c>
      <c r="D820" s="160" t="s">
        <v>173</v>
      </c>
      <c r="E820" s="160" t="s">
        <v>177</v>
      </c>
      <c r="F820" s="268" t="s">
        <v>1128</v>
      </c>
      <c r="G820" s="157" t="s">
        <v>31</v>
      </c>
      <c r="H820" s="156" t="s">
        <v>46</v>
      </c>
      <c r="I820" s="160" t="s">
        <v>173</v>
      </c>
      <c r="J820" s="160" t="s">
        <v>179</v>
      </c>
      <c r="K820" s="240" t="s">
        <v>34</v>
      </c>
      <c r="L820" s="241" t="s">
        <v>34</v>
      </c>
      <c r="M820" s="241" t="s">
        <v>34</v>
      </c>
      <c r="N820" s="241" t="s">
        <v>34</v>
      </c>
      <c r="O820" s="241" t="s">
        <v>34</v>
      </c>
      <c r="P820" s="241" t="s">
        <v>34</v>
      </c>
      <c r="Q820" s="159" t="s">
        <v>34</v>
      </c>
      <c r="R820" s="100" t="s">
        <v>34</v>
      </c>
      <c r="S820" s="163">
        <v>1</v>
      </c>
      <c r="T820" s="103" t="s">
        <v>176</v>
      </c>
      <c r="U820" s="160" t="s">
        <v>1121</v>
      </c>
      <c r="V820" s="160" t="s">
        <v>177</v>
      </c>
      <c r="W820" s="160" t="s">
        <v>1061</v>
      </c>
      <c r="X820" s="160" t="s">
        <v>1061</v>
      </c>
    </row>
    <row r="821" spans="1:24" ht="81">
      <c r="A821" s="155">
        <f>A820+1</f>
        <v>819</v>
      </c>
      <c r="B821" s="160" t="s">
        <v>944</v>
      </c>
      <c r="C821" s="159">
        <v>2016</v>
      </c>
      <c r="D821" s="160" t="s">
        <v>173</v>
      </c>
      <c r="E821" s="160" t="s">
        <v>177</v>
      </c>
      <c r="F821" s="268" t="s">
        <v>1129</v>
      </c>
      <c r="G821" s="160" t="s">
        <v>82</v>
      </c>
      <c r="H821" s="161" t="s">
        <v>83</v>
      </c>
      <c r="I821" s="160" t="s">
        <v>173</v>
      </c>
      <c r="J821" s="160" t="s">
        <v>179</v>
      </c>
      <c r="K821" s="240" t="s">
        <v>34</v>
      </c>
      <c r="L821" s="241" t="s">
        <v>34</v>
      </c>
      <c r="M821" s="241" t="s">
        <v>48</v>
      </c>
      <c r="N821" s="241" t="s">
        <v>34</v>
      </c>
      <c r="O821" s="241" t="s">
        <v>34</v>
      </c>
      <c r="P821" s="241" t="s">
        <v>34</v>
      </c>
      <c r="Q821" s="159" t="s">
        <v>34</v>
      </c>
      <c r="R821" s="100" t="s">
        <v>34</v>
      </c>
      <c r="S821" s="163">
        <v>1</v>
      </c>
      <c r="T821" s="103" t="s">
        <v>176</v>
      </c>
      <c r="U821" s="160" t="s">
        <v>1121</v>
      </c>
      <c r="V821" s="160" t="s">
        <v>177</v>
      </c>
      <c r="W821" s="160" t="s">
        <v>401</v>
      </c>
      <c r="X821" s="160" t="s">
        <v>401</v>
      </c>
    </row>
    <row r="822" spans="1:24" ht="81">
      <c r="A822" s="155">
        <f>A821+1</f>
        <v>820</v>
      </c>
      <c r="B822" s="160" t="s">
        <v>944</v>
      </c>
      <c r="C822" s="159">
        <v>2016</v>
      </c>
      <c r="D822" s="160" t="s">
        <v>173</v>
      </c>
      <c r="E822" s="160" t="s">
        <v>177</v>
      </c>
      <c r="F822" s="268" t="s">
        <v>1130</v>
      </c>
      <c r="G822" s="157" t="s">
        <v>82</v>
      </c>
      <c r="H822" s="161" t="s">
        <v>83</v>
      </c>
      <c r="I822" s="160" t="s">
        <v>173</v>
      </c>
      <c r="J822" s="160" t="s">
        <v>179</v>
      </c>
      <c r="K822" s="240" t="s">
        <v>48</v>
      </c>
      <c r="L822" s="241" t="s">
        <v>34</v>
      </c>
      <c r="M822" s="241" t="s">
        <v>34</v>
      </c>
      <c r="N822" s="241" t="s">
        <v>34</v>
      </c>
      <c r="O822" s="241" t="s">
        <v>34</v>
      </c>
      <c r="P822" s="241" t="s">
        <v>34</v>
      </c>
      <c r="Q822" s="159" t="s">
        <v>34</v>
      </c>
      <c r="R822" s="100" t="s">
        <v>34</v>
      </c>
      <c r="S822" s="163">
        <v>1</v>
      </c>
      <c r="T822" s="103" t="s">
        <v>176</v>
      </c>
      <c r="U822" s="160" t="s">
        <v>1121</v>
      </c>
      <c r="V822" s="160" t="s">
        <v>177</v>
      </c>
      <c r="W822" s="160" t="s">
        <v>101</v>
      </c>
      <c r="X822" s="160" t="s">
        <v>101</v>
      </c>
    </row>
    <row r="823" spans="1:24" ht="20.25">
      <c r="A823" s="155">
        <f>A822+1</f>
        <v>821</v>
      </c>
      <c r="B823" s="160" t="s">
        <v>944</v>
      </c>
      <c r="C823" s="159">
        <v>2016</v>
      </c>
      <c r="D823" s="160" t="s">
        <v>173</v>
      </c>
      <c r="E823" s="160" t="s">
        <v>177</v>
      </c>
      <c r="F823" s="268" t="s">
        <v>1131</v>
      </c>
      <c r="G823" s="157" t="s">
        <v>31</v>
      </c>
      <c r="H823" s="156" t="s">
        <v>42</v>
      </c>
      <c r="I823" s="160" t="s">
        <v>173</v>
      </c>
      <c r="J823" s="160" t="s">
        <v>179</v>
      </c>
      <c r="K823" s="240" t="s">
        <v>34</v>
      </c>
      <c r="L823" s="241" t="s">
        <v>34</v>
      </c>
      <c r="M823" s="241" t="s">
        <v>34</v>
      </c>
      <c r="N823" s="241" t="s">
        <v>34</v>
      </c>
      <c r="O823" s="241" t="s">
        <v>34</v>
      </c>
      <c r="P823" s="241" t="s">
        <v>34</v>
      </c>
      <c r="Q823" s="159" t="s">
        <v>34</v>
      </c>
      <c r="R823" s="100" t="s">
        <v>34</v>
      </c>
      <c r="S823" s="163">
        <v>1</v>
      </c>
      <c r="T823" s="103" t="s">
        <v>176</v>
      </c>
      <c r="U823" s="160" t="s">
        <v>1121</v>
      </c>
      <c r="V823" s="160" t="s">
        <v>177</v>
      </c>
      <c r="W823" s="157" t="s">
        <v>42</v>
      </c>
      <c r="X823" s="157" t="s">
        <v>42</v>
      </c>
    </row>
    <row r="824" spans="1:24" ht="30.75">
      <c r="A824" s="155">
        <f>A823+1</f>
        <v>822</v>
      </c>
      <c r="B824" s="160" t="s">
        <v>944</v>
      </c>
      <c r="C824" s="159">
        <v>2016</v>
      </c>
      <c r="D824" s="160" t="s">
        <v>173</v>
      </c>
      <c r="E824" s="160" t="s">
        <v>174</v>
      </c>
      <c r="F824" s="268" t="s">
        <v>1132</v>
      </c>
      <c r="G824" s="157" t="s">
        <v>31</v>
      </c>
      <c r="H824" s="156" t="s">
        <v>42</v>
      </c>
      <c r="I824" s="160" t="s">
        <v>173</v>
      </c>
      <c r="J824" s="160" t="s">
        <v>174</v>
      </c>
      <c r="K824" s="240" t="s">
        <v>34</v>
      </c>
      <c r="L824" s="241" t="s">
        <v>34</v>
      </c>
      <c r="M824" s="241" t="s">
        <v>34</v>
      </c>
      <c r="N824" s="241" t="s">
        <v>34</v>
      </c>
      <c r="O824" s="241" t="s">
        <v>34</v>
      </c>
      <c r="P824" s="241" t="s">
        <v>34</v>
      </c>
      <c r="Q824" s="159" t="s">
        <v>34</v>
      </c>
      <c r="R824" s="100" t="s">
        <v>34</v>
      </c>
      <c r="S824" s="163">
        <v>1</v>
      </c>
      <c r="T824" s="103" t="s">
        <v>176</v>
      </c>
      <c r="U824" s="160" t="s">
        <v>1121</v>
      </c>
      <c r="V824" s="160" t="s">
        <v>177</v>
      </c>
      <c r="W824" s="157" t="s">
        <v>42</v>
      </c>
      <c r="X824" s="157" t="s">
        <v>42</v>
      </c>
    </row>
    <row r="825" spans="1:24" ht="81">
      <c r="A825" s="155">
        <f>A824+1</f>
        <v>823</v>
      </c>
      <c r="B825" s="160" t="s">
        <v>944</v>
      </c>
      <c r="C825" s="159">
        <v>2016</v>
      </c>
      <c r="D825" s="160" t="s">
        <v>173</v>
      </c>
      <c r="E825" s="160" t="s">
        <v>495</v>
      </c>
      <c r="F825" s="268" t="s">
        <v>1133</v>
      </c>
      <c r="G825" s="157" t="s">
        <v>82</v>
      </c>
      <c r="H825" s="161" t="s">
        <v>83</v>
      </c>
      <c r="I825" s="160" t="s">
        <v>173</v>
      </c>
      <c r="J825" s="160" t="s">
        <v>191</v>
      </c>
      <c r="K825" s="240" t="s">
        <v>34</v>
      </c>
      <c r="L825" s="241" t="s">
        <v>34</v>
      </c>
      <c r="M825" s="241" t="s">
        <v>34</v>
      </c>
      <c r="N825" s="241" t="s">
        <v>34</v>
      </c>
      <c r="O825" s="241" t="s">
        <v>34</v>
      </c>
      <c r="P825" s="241" t="s">
        <v>34</v>
      </c>
      <c r="Q825" s="159" t="s">
        <v>34</v>
      </c>
      <c r="R825" s="100" t="s">
        <v>34</v>
      </c>
      <c r="S825" s="163">
        <v>1</v>
      </c>
      <c r="T825" s="103" t="s">
        <v>176</v>
      </c>
      <c r="U825" s="160" t="s">
        <v>1121</v>
      </c>
      <c r="V825" s="160" t="s">
        <v>495</v>
      </c>
      <c r="W825" s="160" t="s">
        <v>101</v>
      </c>
      <c r="X825" s="160" t="s">
        <v>101</v>
      </c>
    </row>
    <row r="826" spans="1:24" ht="30.75">
      <c r="A826" s="155">
        <f>A825+1</f>
        <v>824</v>
      </c>
      <c r="B826" s="160" t="s">
        <v>944</v>
      </c>
      <c r="C826" s="159">
        <v>2016</v>
      </c>
      <c r="D826" s="160" t="s">
        <v>173</v>
      </c>
      <c r="E826" s="160" t="s">
        <v>189</v>
      </c>
      <c r="F826" s="268" t="s">
        <v>1134</v>
      </c>
      <c r="G826" s="157" t="s">
        <v>31</v>
      </c>
      <c r="H826" s="156" t="s">
        <v>42</v>
      </c>
      <c r="I826" s="160" t="s">
        <v>173</v>
      </c>
      <c r="J826" s="160" t="s">
        <v>191</v>
      </c>
      <c r="K826" s="240" t="s">
        <v>48</v>
      </c>
      <c r="L826" s="241" t="s">
        <v>48</v>
      </c>
      <c r="M826" s="241" t="s">
        <v>34</v>
      </c>
      <c r="N826" s="241" t="s">
        <v>34</v>
      </c>
      <c r="O826" s="241" t="s">
        <v>34</v>
      </c>
      <c r="P826" s="241" t="s">
        <v>34</v>
      </c>
      <c r="Q826" s="159" t="s">
        <v>34</v>
      </c>
      <c r="R826" s="100" t="s">
        <v>34</v>
      </c>
      <c r="S826" s="163">
        <v>1</v>
      </c>
      <c r="T826" s="103" t="s">
        <v>176</v>
      </c>
      <c r="U826" s="160" t="s">
        <v>1121</v>
      </c>
      <c r="V826" s="160" t="s">
        <v>189</v>
      </c>
      <c r="W826" s="157" t="s">
        <v>42</v>
      </c>
      <c r="X826" s="157" t="s">
        <v>42</v>
      </c>
    </row>
    <row r="827" spans="1:24" ht="81">
      <c r="A827" s="155">
        <f>A826+1</f>
        <v>825</v>
      </c>
      <c r="B827" s="160" t="s">
        <v>944</v>
      </c>
      <c r="C827" s="159">
        <v>2016</v>
      </c>
      <c r="D827" s="160" t="s">
        <v>173</v>
      </c>
      <c r="E827" s="160" t="s">
        <v>189</v>
      </c>
      <c r="F827" s="268" t="s">
        <v>1135</v>
      </c>
      <c r="G827" s="157" t="s">
        <v>82</v>
      </c>
      <c r="H827" s="161" t="s">
        <v>83</v>
      </c>
      <c r="I827" s="160" t="s">
        <v>173</v>
      </c>
      <c r="J827" s="160" t="s">
        <v>191</v>
      </c>
      <c r="K827" s="240" t="s">
        <v>48</v>
      </c>
      <c r="L827" s="241" t="s">
        <v>48</v>
      </c>
      <c r="M827" s="241" t="s">
        <v>34</v>
      </c>
      <c r="N827" s="241" t="s">
        <v>34</v>
      </c>
      <c r="O827" s="241" t="s">
        <v>34</v>
      </c>
      <c r="P827" s="241" t="s">
        <v>34</v>
      </c>
      <c r="Q827" s="159" t="s">
        <v>34</v>
      </c>
      <c r="R827" s="100" t="s">
        <v>34</v>
      </c>
      <c r="S827" s="163">
        <v>1</v>
      </c>
      <c r="T827" s="103" t="s">
        <v>176</v>
      </c>
      <c r="U827" s="160" t="s">
        <v>1121</v>
      </c>
      <c r="V827" s="160" t="s">
        <v>189</v>
      </c>
      <c r="W827" s="160" t="s">
        <v>101</v>
      </c>
      <c r="X827" s="160" t="s">
        <v>101</v>
      </c>
    </row>
    <row r="828" spans="1:24" ht="81">
      <c r="A828" s="155">
        <f>A827+1</f>
        <v>826</v>
      </c>
      <c r="B828" s="160" t="s">
        <v>944</v>
      </c>
      <c r="C828" s="159">
        <v>2016</v>
      </c>
      <c r="D828" s="160" t="s">
        <v>173</v>
      </c>
      <c r="E828" s="160" t="s">
        <v>189</v>
      </c>
      <c r="F828" s="268" t="s">
        <v>1136</v>
      </c>
      <c r="G828" s="157" t="s">
        <v>82</v>
      </c>
      <c r="H828" s="161" t="s">
        <v>83</v>
      </c>
      <c r="I828" s="160" t="s">
        <v>173</v>
      </c>
      <c r="J828" s="160" t="s">
        <v>191</v>
      </c>
      <c r="K828" s="240" t="s">
        <v>34</v>
      </c>
      <c r="L828" s="241" t="s">
        <v>48</v>
      </c>
      <c r="M828" s="241" t="s">
        <v>34</v>
      </c>
      <c r="N828" s="241" t="s">
        <v>34</v>
      </c>
      <c r="O828" s="241" t="s">
        <v>34</v>
      </c>
      <c r="P828" s="241" t="s">
        <v>34</v>
      </c>
      <c r="Q828" s="159" t="s">
        <v>34</v>
      </c>
      <c r="R828" s="100" t="s">
        <v>34</v>
      </c>
      <c r="S828" s="163">
        <v>1</v>
      </c>
      <c r="T828" s="103" t="s">
        <v>176</v>
      </c>
      <c r="U828" s="160" t="s">
        <v>1121</v>
      </c>
      <c r="V828" s="160" t="s">
        <v>189</v>
      </c>
      <c r="W828" s="160" t="s">
        <v>101</v>
      </c>
      <c r="X828" s="160" t="s">
        <v>101</v>
      </c>
    </row>
    <row r="829" spans="1:24" ht="20.25">
      <c r="A829" s="155">
        <f>A828+1</f>
        <v>827</v>
      </c>
      <c r="B829" s="160" t="s">
        <v>944</v>
      </c>
      <c r="C829" s="159">
        <v>2016</v>
      </c>
      <c r="D829" s="160" t="s">
        <v>184</v>
      </c>
      <c r="E829" s="160" t="s">
        <v>184</v>
      </c>
      <c r="F829" s="268" t="s">
        <v>1137</v>
      </c>
      <c r="G829" s="157" t="s">
        <v>31</v>
      </c>
      <c r="H829" s="161" t="s">
        <v>39</v>
      </c>
      <c r="I829" s="160" t="s">
        <v>186</v>
      </c>
      <c r="J829" s="160" t="s">
        <v>201</v>
      </c>
      <c r="K829" s="240" t="s">
        <v>34</v>
      </c>
      <c r="L829" s="241" t="s">
        <v>34</v>
      </c>
      <c r="M829" s="241" t="s">
        <v>34</v>
      </c>
      <c r="N829" s="241" t="s">
        <v>34</v>
      </c>
      <c r="O829" s="241" t="s">
        <v>34</v>
      </c>
      <c r="P829" s="241" t="s">
        <v>34</v>
      </c>
      <c r="Q829" s="159" t="s">
        <v>34</v>
      </c>
      <c r="R829" s="100" t="s">
        <v>34</v>
      </c>
      <c r="S829" s="163">
        <v>1</v>
      </c>
      <c r="T829" s="103" t="s">
        <v>202</v>
      </c>
      <c r="U829" s="160" t="s">
        <v>1121</v>
      </c>
      <c r="V829" s="160" t="s">
        <v>184</v>
      </c>
      <c r="W829" s="160" t="s">
        <v>92</v>
      </c>
      <c r="X829" s="160" t="s">
        <v>92</v>
      </c>
    </row>
    <row r="830" spans="1:24" ht="81">
      <c r="A830" s="155">
        <f>A829+1</f>
        <v>828</v>
      </c>
      <c r="B830" s="160" t="s">
        <v>944</v>
      </c>
      <c r="C830" s="159">
        <v>2016</v>
      </c>
      <c r="D830" s="160" t="s">
        <v>184</v>
      </c>
      <c r="E830" s="160" t="s">
        <v>184</v>
      </c>
      <c r="F830" s="268" t="s">
        <v>1138</v>
      </c>
      <c r="G830" s="157" t="s">
        <v>82</v>
      </c>
      <c r="H830" s="161" t="s">
        <v>83</v>
      </c>
      <c r="I830" s="160" t="s">
        <v>186</v>
      </c>
      <c r="J830" s="160" t="s">
        <v>504</v>
      </c>
      <c r="K830" s="240" t="s">
        <v>34</v>
      </c>
      <c r="L830" s="241" t="s">
        <v>34</v>
      </c>
      <c r="M830" s="241" t="s">
        <v>48</v>
      </c>
      <c r="N830" s="241" t="s">
        <v>34</v>
      </c>
      <c r="O830" s="241" t="s">
        <v>34</v>
      </c>
      <c r="P830" s="241" t="s">
        <v>34</v>
      </c>
      <c r="Q830" s="159" t="s">
        <v>34</v>
      </c>
      <c r="R830" s="100" t="s">
        <v>34</v>
      </c>
      <c r="S830" s="163">
        <v>1</v>
      </c>
      <c r="T830" s="103" t="s">
        <v>202</v>
      </c>
      <c r="U830" s="160" t="s">
        <v>1121</v>
      </c>
      <c r="V830" s="160" t="s">
        <v>184</v>
      </c>
      <c r="W830" s="160" t="s">
        <v>101</v>
      </c>
      <c r="X830" s="160" t="s">
        <v>101</v>
      </c>
    </row>
    <row r="831" spans="1:24" ht="20.25">
      <c r="A831" s="155">
        <f>A830+1</f>
        <v>829</v>
      </c>
      <c r="B831" s="160" t="s">
        <v>944</v>
      </c>
      <c r="C831" s="159">
        <v>2016</v>
      </c>
      <c r="D831" s="160" t="s">
        <v>184</v>
      </c>
      <c r="E831" s="160" t="s">
        <v>184</v>
      </c>
      <c r="F831" s="268" t="s">
        <v>1139</v>
      </c>
      <c r="G831" s="157" t="s">
        <v>31</v>
      </c>
      <c r="H831" s="156" t="s">
        <v>29</v>
      </c>
      <c r="I831" s="160" t="s">
        <v>186</v>
      </c>
      <c r="J831" s="160" t="s">
        <v>201</v>
      </c>
      <c r="K831" s="240" t="s">
        <v>34</v>
      </c>
      <c r="L831" s="241" t="s">
        <v>48</v>
      </c>
      <c r="M831" s="241" t="s">
        <v>48</v>
      </c>
      <c r="N831" s="241" t="s">
        <v>34</v>
      </c>
      <c r="O831" s="241" t="s">
        <v>34</v>
      </c>
      <c r="P831" s="241" t="s">
        <v>34</v>
      </c>
      <c r="Q831" s="159" t="s">
        <v>34</v>
      </c>
      <c r="R831" s="100" t="s">
        <v>34</v>
      </c>
      <c r="S831" s="163">
        <v>1</v>
      </c>
      <c r="T831" s="103" t="s">
        <v>202</v>
      </c>
      <c r="U831" s="160" t="s">
        <v>1121</v>
      </c>
      <c r="V831" s="160" t="s">
        <v>184</v>
      </c>
      <c r="W831" s="160" t="s">
        <v>92</v>
      </c>
      <c r="X831" s="160" t="s">
        <v>92</v>
      </c>
    </row>
    <row r="832" spans="1:24" ht="41.25">
      <c r="A832" s="155">
        <f>A831+1</f>
        <v>830</v>
      </c>
      <c r="B832" s="160" t="s">
        <v>944</v>
      </c>
      <c r="C832" s="159">
        <v>2016</v>
      </c>
      <c r="D832" s="160" t="s">
        <v>184</v>
      </c>
      <c r="E832" s="160" t="s">
        <v>184</v>
      </c>
      <c r="F832" s="268" t="s">
        <v>1140</v>
      </c>
      <c r="G832" s="157" t="s">
        <v>31</v>
      </c>
      <c r="H832" s="161" t="s">
        <v>39</v>
      </c>
      <c r="I832" s="160" t="s">
        <v>186</v>
      </c>
      <c r="J832" s="160" t="s">
        <v>201</v>
      </c>
      <c r="K832" s="240" t="s">
        <v>34</v>
      </c>
      <c r="L832" s="241" t="s">
        <v>34</v>
      </c>
      <c r="M832" s="241" t="s">
        <v>34</v>
      </c>
      <c r="N832" s="241" t="s">
        <v>34</v>
      </c>
      <c r="O832" s="241" t="s">
        <v>48</v>
      </c>
      <c r="P832" s="241" t="s">
        <v>34</v>
      </c>
      <c r="Q832" s="159" t="s">
        <v>34</v>
      </c>
      <c r="R832" s="100" t="s">
        <v>34</v>
      </c>
      <c r="S832" s="163">
        <v>1</v>
      </c>
      <c r="T832" s="103" t="s">
        <v>202</v>
      </c>
      <c r="U832" s="160" t="s">
        <v>1121</v>
      </c>
      <c r="V832" s="160" t="s">
        <v>184</v>
      </c>
      <c r="W832" s="160" t="s">
        <v>92</v>
      </c>
      <c r="X832" s="160" t="s">
        <v>92</v>
      </c>
    </row>
    <row r="833" spans="1:24" ht="81">
      <c r="A833" s="155">
        <f>A832+1</f>
        <v>831</v>
      </c>
      <c r="B833" s="160" t="s">
        <v>944</v>
      </c>
      <c r="C833" s="159">
        <v>2016</v>
      </c>
      <c r="D833" s="160" t="s">
        <v>205</v>
      </c>
      <c r="E833" s="160" t="s">
        <v>206</v>
      </c>
      <c r="F833" s="268" t="s">
        <v>1141</v>
      </c>
      <c r="G833" s="160" t="s">
        <v>82</v>
      </c>
      <c r="H833" s="161" t="s">
        <v>83</v>
      </c>
      <c r="I833" s="160" t="s">
        <v>208</v>
      </c>
      <c r="J833" s="157" t="s">
        <v>209</v>
      </c>
      <c r="K833" s="238" t="s">
        <v>34</v>
      </c>
      <c r="L833" s="239" t="s">
        <v>34</v>
      </c>
      <c r="M833" s="239" t="s">
        <v>34</v>
      </c>
      <c r="N833" s="239" t="s">
        <v>34</v>
      </c>
      <c r="O833" s="239" t="s">
        <v>34</v>
      </c>
      <c r="P833" s="239" t="s">
        <v>34</v>
      </c>
      <c r="Q833" s="159" t="s">
        <v>34</v>
      </c>
      <c r="R833" s="100" t="s">
        <v>34</v>
      </c>
      <c r="S833" s="158">
        <v>1</v>
      </c>
      <c r="T833" s="103" t="s">
        <v>210</v>
      </c>
      <c r="U833" s="160" t="s">
        <v>1142</v>
      </c>
      <c r="V833" s="160" t="s">
        <v>211</v>
      </c>
      <c r="W833" s="160" t="s">
        <v>401</v>
      </c>
      <c r="X833" s="160" t="s">
        <v>401</v>
      </c>
    </row>
    <row r="834" spans="1:24" ht="30.75">
      <c r="A834" s="155">
        <f>A833+1</f>
        <v>832</v>
      </c>
      <c r="B834" s="160" t="s">
        <v>944</v>
      </c>
      <c r="C834" s="159">
        <v>2016</v>
      </c>
      <c r="D834" s="160" t="s">
        <v>205</v>
      </c>
      <c r="E834" s="160" t="s">
        <v>206</v>
      </c>
      <c r="F834" s="268" t="s">
        <v>1143</v>
      </c>
      <c r="G834" s="157" t="s">
        <v>31</v>
      </c>
      <c r="H834" s="156" t="s">
        <v>39</v>
      </c>
      <c r="I834" s="157" t="s">
        <v>208</v>
      </c>
      <c r="J834" s="157" t="s">
        <v>209</v>
      </c>
      <c r="K834" s="238" t="s">
        <v>34</v>
      </c>
      <c r="L834" s="239" t="s">
        <v>34</v>
      </c>
      <c r="M834" s="239" t="s">
        <v>34</v>
      </c>
      <c r="N834" s="239" t="s">
        <v>34</v>
      </c>
      <c r="O834" s="239" t="s">
        <v>34</v>
      </c>
      <c r="P834" s="239" t="s">
        <v>34</v>
      </c>
      <c r="Q834" s="159" t="s">
        <v>48</v>
      </c>
      <c r="R834" s="100" t="s">
        <v>48</v>
      </c>
      <c r="S834" s="158">
        <v>1</v>
      </c>
      <c r="T834" s="103" t="s">
        <v>210</v>
      </c>
      <c r="U834" s="160" t="s">
        <v>1142</v>
      </c>
      <c r="V834" s="160" t="s">
        <v>211</v>
      </c>
      <c r="W834" s="157" t="s">
        <v>42</v>
      </c>
      <c r="X834" s="157" t="s">
        <v>50</v>
      </c>
    </row>
    <row r="835" spans="1:24" ht="81">
      <c r="A835" s="155">
        <f>A834+1</f>
        <v>833</v>
      </c>
      <c r="B835" s="160" t="s">
        <v>944</v>
      </c>
      <c r="C835" s="159">
        <v>2016</v>
      </c>
      <c r="D835" s="160" t="s">
        <v>205</v>
      </c>
      <c r="E835" s="160" t="s">
        <v>206</v>
      </c>
      <c r="F835" s="268" t="s">
        <v>1144</v>
      </c>
      <c r="G835" s="157" t="s">
        <v>82</v>
      </c>
      <c r="H835" s="161" t="s">
        <v>83</v>
      </c>
      <c r="I835" s="160" t="s">
        <v>208</v>
      </c>
      <c r="J835" s="157" t="s">
        <v>209</v>
      </c>
      <c r="K835" s="238" t="s">
        <v>34</v>
      </c>
      <c r="L835" s="239" t="s">
        <v>34</v>
      </c>
      <c r="M835" s="239" t="s">
        <v>34</v>
      </c>
      <c r="N835" s="239" t="s">
        <v>34</v>
      </c>
      <c r="O835" s="239" t="s">
        <v>34</v>
      </c>
      <c r="P835" s="239" t="s">
        <v>34</v>
      </c>
      <c r="Q835" s="159" t="s">
        <v>34</v>
      </c>
      <c r="R835" s="100" t="s">
        <v>34</v>
      </c>
      <c r="S835" s="158">
        <v>1</v>
      </c>
      <c r="T835" s="103" t="s">
        <v>210</v>
      </c>
      <c r="U835" s="160" t="s">
        <v>1142</v>
      </c>
      <c r="V835" s="160" t="s">
        <v>211</v>
      </c>
      <c r="W835" s="160" t="s">
        <v>101</v>
      </c>
      <c r="X835" s="160" t="s">
        <v>101</v>
      </c>
    </row>
    <row r="836" spans="1:24" ht="81">
      <c r="A836" s="155">
        <f>A835+1</f>
        <v>834</v>
      </c>
      <c r="B836" s="160" t="s">
        <v>944</v>
      </c>
      <c r="C836" s="159">
        <v>2016</v>
      </c>
      <c r="D836" s="160" t="s">
        <v>205</v>
      </c>
      <c r="E836" s="160" t="s">
        <v>206</v>
      </c>
      <c r="F836" s="268" t="s">
        <v>1145</v>
      </c>
      <c r="G836" s="157" t="s">
        <v>82</v>
      </c>
      <c r="H836" s="161" t="s">
        <v>83</v>
      </c>
      <c r="I836" s="160" t="s">
        <v>208</v>
      </c>
      <c r="J836" s="157" t="s">
        <v>209</v>
      </c>
      <c r="K836" s="238" t="s">
        <v>34</v>
      </c>
      <c r="L836" s="239" t="s">
        <v>34</v>
      </c>
      <c r="M836" s="239" t="s">
        <v>34</v>
      </c>
      <c r="N836" s="239" t="s">
        <v>34</v>
      </c>
      <c r="O836" s="239" t="s">
        <v>48</v>
      </c>
      <c r="P836" s="239" t="s">
        <v>34</v>
      </c>
      <c r="Q836" s="159" t="s">
        <v>34</v>
      </c>
      <c r="R836" s="100" t="s">
        <v>34</v>
      </c>
      <c r="S836" s="158">
        <v>1</v>
      </c>
      <c r="T836" s="103" t="s">
        <v>210</v>
      </c>
      <c r="U836" s="160" t="s">
        <v>1142</v>
      </c>
      <c r="V836" s="160" t="s">
        <v>211</v>
      </c>
      <c r="W836" s="160" t="s">
        <v>101</v>
      </c>
      <c r="X836" s="160" t="s">
        <v>101</v>
      </c>
    </row>
    <row r="837" spans="1:24" ht="81">
      <c r="A837" s="155">
        <f>A836+1</f>
        <v>835</v>
      </c>
      <c r="B837" s="160" t="s">
        <v>944</v>
      </c>
      <c r="C837" s="159">
        <v>2016</v>
      </c>
      <c r="D837" s="160" t="s">
        <v>219</v>
      </c>
      <c r="E837" s="160" t="s">
        <v>220</v>
      </c>
      <c r="F837" s="268" t="s">
        <v>1146</v>
      </c>
      <c r="G837" s="157" t="s">
        <v>82</v>
      </c>
      <c r="H837" s="161" t="s">
        <v>83</v>
      </c>
      <c r="I837" s="160" t="s">
        <v>222</v>
      </c>
      <c r="J837" s="160" t="s">
        <v>17</v>
      </c>
      <c r="K837" s="240" t="s">
        <v>34</v>
      </c>
      <c r="L837" s="241" t="s">
        <v>34</v>
      </c>
      <c r="M837" s="241" t="s">
        <v>34</v>
      </c>
      <c r="N837" s="241" t="s">
        <v>34</v>
      </c>
      <c r="O837" s="241" t="s">
        <v>48</v>
      </c>
      <c r="P837" s="241" t="s">
        <v>34</v>
      </c>
      <c r="Q837" s="159" t="s">
        <v>34</v>
      </c>
      <c r="R837" s="100" t="s">
        <v>34</v>
      </c>
      <c r="S837" s="158">
        <v>1</v>
      </c>
      <c r="T837" s="103" t="s">
        <v>210</v>
      </c>
      <c r="U837" s="160" t="s">
        <v>1142</v>
      </c>
      <c r="V837" s="160" t="s">
        <v>224</v>
      </c>
      <c r="W837" s="160" t="s">
        <v>101</v>
      </c>
      <c r="X837" s="160" t="s">
        <v>101</v>
      </c>
    </row>
    <row r="838" spans="1:24" ht="30.75">
      <c r="A838" s="155">
        <f>A837+1</f>
        <v>836</v>
      </c>
      <c r="B838" s="160" t="s">
        <v>944</v>
      </c>
      <c r="C838" s="159">
        <v>2016</v>
      </c>
      <c r="D838" s="160" t="s">
        <v>219</v>
      </c>
      <c r="E838" s="160" t="s">
        <v>220</v>
      </c>
      <c r="F838" s="268" t="s">
        <v>1147</v>
      </c>
      <c r="G838" s="157" t="s">
        <v>31</v>
      </c>
      <c r="H838" s="161" t="s">
        <v>39</v>
      </c>
      <c r="I838" s="160" t="s">
        <v>222</v>
      </c>
      <c r="J838" s="160" t="s">
        <v>17</v>
      </c>
      <c r="K838" s="240" t="s">
        <v>34</v>
      </c>
      <c r="L838" s="241" t="s">
        <v>34</v>
      </c>
      <c r="M838" s="241" t="s">
        <v>34</v>
      </c>
      <c r="N838" s="241" t="s">
        <v>34</v>
      </c>
      <c r="O838" s="241" t="s">
        <v>48</v>
      </c>
      <c r="P838" s="241" t="s">
        <v>34</v>
      </c>
      <c r="Q838" s="159" t="s">
        <v>34</v>
      </c>
      <c r="R838" s="100" t="s">
        <v>34</v>
      </c>
      <c r="S838" s="158">
        <v>1</v>
      </c>
      <c r="T838" s="103" t="s">
        <v>223</v>
      </c>
      <c r="U838" s="160" t="s">
        <v>219</v>
      </c>
      <c r="V838" s="160" t="s">
        <v>224</v>
      </c>
      <c r="W838" s="160" t="s">
        <v>92</v>
      </c>
      <c r="X838" s="160" t="s">
        <v>92</v>
      </c>
    </row>
    <row r="839" spans="1:24" ht="30.75">
      <c r="A839" s="155">
        <f>A838+1</f>
        <v>837</v>
      </c>
      <c r="B839" s="160" t="s">
        <v>944</v>
      </c>
      <c r="C839" s="159">
        <v>2016</v>
      </c>
      <c r="D839" s="160" t="s">
        <v>219</v>
      </c>
      <c r="E839" s="160" t="s">
        <v>220</v>
      </c>
      <c r="F839" s="268" t="s">
        <v>1148</v>
      </c>
      <c r="G839" s="157" t="s">
        <v>31</v>
      </c>
      <c r="H839" s="161" t="s">
        <v>39</v>
      </c>
      <c r="I839" s="160" t="s">
        <v>222</v>
      </c>
      <c r="J839" s="160" t="s">
        <v>17</v>
      </c>
      <c r="K839" s="240" t="s">
        <v>34</v>
      </c>
      <c r="L839" s="241" t="s">
        <v>34</v>
      </c>
      <c r="M839" s="241" t="s">
        <v>34</v>
      </c>
      <c r="N839" s="241" t="s">
        <v>34</v>
      </c>
      <c r="O839" s="241" t="s">
        <v>48</v>
      </c>
      <c r="P839" s="241" t="s">
        <v>34</v>
      </c>
      <c r="Q839" s="159" t="s">
        <v>34</v>
      </c>
      <c r="R839" s="100" t="s">
        <v>34</v>
      </c>
      <c r="S839" s="158">
        <v>1</v>
      </c>
      <c r="T839" s="103" t="s">
        <v>223</v>
      </c>
      <c r="U839" s="160" t="s">
        <v>219</v>
      </c>
      <c r="V839" s="160" t="s">
        <v>224</v>
      </c>
      <c r="W839" s="160" t="s">
        <v>92</v>
      </c>
      <c r="X839" s="160" t="s">
        <v>92</v>
      </c>
    </row>
    <row r="840" spans="1:24" ht="81">
      <c r="A840" s="155">
        <f>A839+1</f>
        <v>838</v>
      </c>
      <c r="B840" s="160" t="s">
        <v>944</v>
      </c>
      <c r="C840" s="159">
        <v>2016</v>
      </c>
      <c r="D840" s="160" t="s">
        <v>219</v>
      </c>
      <c r="E840" s="160" t="s">
        <v>220</v>
      </c>
      <c r="F840" s="268" t="s">
        <v>1149</v>
      </c>
      <c r="G840" s="157" t="s">
        <v>82</v>
      </c>
      <c r="H840" s="161" t="s">
        <v>83</v>
      </c>
      <c r="I840" s="160" t="s">
        <v>222</v>
      </c>
      <c r="J840" s="160" t="s">
        <v>17</v>
      </c>
      <c r="K840" s="240" t="s">
        <v>34</v>
      </c>
      <c r="L840" s="241" t="s">
        <v>34</v>
      </c>
      <c r="M840" s="241" t="s">
        <v>34</v>
      </c>
      <c r="N840" s="241" t="s">
        <v>34</v>
      </c>
      <c r="O840" s="241" t="s">
        <v>48</v>
      </c>
      <c r="P840" s="241" t="s">
        <v>34</v>
      </c>
      <c r="Q840" s="159" t="s">
        <v>34</v>
      </c>
      <c r="R840" s="100" t="s">
        <v>34</v>
      </c>
      <c r="S840" s="158">
        <v>1</v>
      </c>
      <c r="T840" s="103" t="s">
        <v>223</v>
      </c>
      <c r="U840" s="160" t="s">
        <v>219</v>
      </c>
      <c r="V840" s="160" t="s">
        <v>224</v>
      </c>
      <c r="W840" s="160" t="s">
        <v>101</v>
      </c>
      <c r="X840" s="160" t="s">
        <v>101</v>
      </c>
    </row>
    <row r="841" spans="1:24" ht="30.75">
      <c r="A841" s="155">
        <f>A840+1</f>
        <v>839</v>
      </c>
      <c r="B841" s="160" t="s">
        <v>944</v>
      </c>
      <c r="C841" s="159">
        <v>2016</v>
      </c>
      <c r="D841" s="160" t="s">
        <v>219</v>
      </c>
      <c r="E841" s="160" t="s">
        <v>220</v>
      </c>
      <c r="F841" s="268" t="s">
        <v>1150</v>
      </c>
      <c r="G841" s="157" t="s">
        <v>31</v>
      </c>
      <c r="H841" s="156" t="s">
        <v>29</v>
      </c>
      <c r="I841" s="160" t="s">
        <v>222</v>
      </c>
      <c r="J841" s="160" t="s">
        <v>17</v>
      </c>
      <c r="K841" s="240" t="s">
        <v>34</v>
      </c>
      <c r="L841" s="241" t="s">
        <v>34</v>
      </c>
      <c r="M841" s="241" t="s">
        <v>34</v>
      </c>
      <c r="N841" s="241" t="s">
        <v>34</v>
      </c>
      <c r="O841" s="241" t="s">
        <v>48</v>
      </c>
      <c r="P841" s="241" t="s">
        <v>34</v>
      </c>
      <c r="Q841" s="159" t="s">
        <v>34</v>
      </c>
      <c r="R841" s="100" t="s">
        <v>34</v>
      </c>
      <c r="S841" s="158">
        <v>1</v>
      </c>
      <c r="T841" s="103" t="s">
        <v>223</v>
      </c>
      <c r="U841" s="160" t="s">
        <v>219</v>
      </c>
      <c r="V841" s="160" t="s">
        <v>224</v>
      </c>
      <c r="W841" s="160" t="s">
        <v>92</v>
      </c>
      <c r="X841" s="160" t="s">
        <v>92</v>
      </c>
    </row>
    <row r="842" spans="1:24" ht="30.75">
      <c r="A842" s="155">
        <f>A841+1</f>
        <v>840</v>
      </c>
      <c r="B842" s="160" t="s">
        <v>944</v>
      </c>
      <c r="C842" s="159">
        <v>2016</v>
      </c>
      <c r="D842" s="160" t="s">
        <v>219</v>
      </c>
      <c r="E842" s="160" t="s">
        <v>220</v>
      </c>
      <c r="F842" s="268" t="s">
        <v>1151</v>
      </c>
      <c r="G842" s="157" t="s">
        <v>31</v>
      </c>
      <c r="H842" s="161" t="s">
        <v>39</v>
      </c>
      <c r="I842" s="160" t="s">
        <v>222</v>
      </c>
      <c r="J842" s="160" t="s">
        <v>17</v>
      </c>
      <c r="K842" s="240" t="s">
        <v>34</v>
      </c>
      <c r="L842" s="241" t="s">
        <v>34</v>
      </c>
      <c r="M842" s="241" t="s">
        <v>34</v>
      </c>
      <c r="N842" s="241" t="s">
        <v>34</v>
      </c>
      <c r="O842" s="241" t="s">
        <v>48</v>
      </c>
      <c r="P842" s="241" t="s">
        <v>34</v>
      </c>
      <c r="Q842" s="159" t="s">
        <v>34</v>
      </c>
      <c r="R842" s="100" t="s">
        <v>34</v>
      </c>
      <c r="S842" s="158">
        <v>1</v>
      </c>
      <c r="T842" s="103" t="s">
        <v>223</v>
      </c>
      <c r="U842" s="160" t="s">
        <v>219</v>
      </c>
      <c r="V842" s="160" t="s">
        <v>224</v>
      </c>
      <c r="W842" s="160" t="s">
        <v>92</v>
      </c>
      <c r="X842" s="160" t="s">
        <v>92</v>
      </c>
    </row>
    <row r="843" spans="1:24" ht="30.75">
      <c r="A843" s="155">
        <f>A842+1</f>
        <v>841</v>
      </c>
      <c r="B843" s="160" t="s">
        <v>944</v>
      </c>
      <c r="C843" s="159">
        <v>2016</v>
      </c>
      <c r="D843" s="160" t="s">
        <v>219</v>
      </c>
      <c r="E843" s="160" t="s">
        <v>220</v>
      </c>
      <c r="F843" s="268" t="s">
        <v>1152</v>
      </c>
      <c r="G843" s="157" t="s">
        <v>31</v>
      </c>
      <c r="H843" s="161" t="s">
        <v>39</v>
      </c>
      <c r="I843" s="160" t="s">
        <v>222</v>
      </c>
      <c r="J843" s="160" t="s">
        <v>17</v>
      </c>
      <c r="K843" s="240" t="s">
        <v>34</v>
      </c>
      <c r="L843" s="241" t="s">
        <v>34</v>
      </c>
      <c r="M843" s="241" t="s">
        <v>34</v>
      </c>
      <c r="N843" s="241" t="s">
        <v>34</v>
      </c>
      <c r="O843" s="241" t="s">
        <v>48</v>
      </c>
      <c r="P843" s="241" t="s">
        <v>34</v>
      </c>
      <c r="Q843" s="159" t="s">
        <v>34</v>
      </c>
      <c r="R843" s="100" t="s">
        <v>34</v>
      </c>
      <c r="S843" s="158">
        <v>1</v>
      </c>
      <c r="T843" s="103" t="s">
        <v>223</v>
      </c>
      <c r="U843" s="160" t="s">
        <v>219</v>
      </c>
      <c r="V843" s="160" t="s">
        <v>224</v>
      </c>
      <c r="W843" s="160" t="s">
        <v>92</v>
      </c>
      <c r="X843" s="160" t="s">
        <v>92</v>
      </c>
    </row>
    <row r="844" spans="1:24" ht="30.75">
      <c r="A844" s="155">
        <f>A843+1</f>
        <v>842</v>
      </c>
      <c r="B844" s="160" t="s">
        <v>944</v>
      </c>
      <c r="C844" s="159">
        <v>2016</v>
      </c>
      <c r="D844" s="160" t="s">
        <v>219</v>
      </c>
      <c r="E844" s="160" t="s">
        <v>220</v>
      </c>
      <c r="F844" s="268" t="s">
        <v>1153</v>
      </c>
      <c r="G844" s="157" t="s">
        <v>31</v>
      </c>
      <c r="H844" s="156" t="s">
        <v>42</v>
      </c>
      <c r="I844" s="160" t="s">
        <v>222</v>
      </c>
      <c r="J844" s="160" t="s">
        <v>17</v>
      </c>
      <c r="K844" s="240" t="s">
        <v>34</v>
      </c>
      <c r="L844" s="241" t="s">
        <v>34</v>
      </c>
      <c r="M844" s="241" t="s">
        <v>34</v>
      </c>
      <c r="N844" s="241" t="s">
        <v>34</v>
      </c>
      <c r="O844" s="241" t="s">
        <v>48</v>
      </c>
      <c r="P844" s="241" t="s">
        <v>34</v>
      </c>
      <c r="Q844" s="159" t="s">
        <v>34</v>
      </c>
      <c r="R844" s="100" t="s">
        <v>34</v>
      </c>
      <c r="S844" s="158">
        <v>1</v>
      </c>
      <c r="T844" s="103" t="s">
        <v>223</v>
      </c>
      <c r="U844" s="160" t="s">
        <v>219</v>
      </c>
      <c r="V844" s="160" t="s">
        <v>224</v>
      </c>
      <c r="W844" s="157" t="s">
        <v>42</v>
      </c>
      <c r="X844" s="157" t="s">
        <v>42</v>
      </c>
    </row>
    <row r="845" spans="1:24" ht="30.75">
      <c r="A845" s="155">
        <f>A844+1</f>
        <v>843</v>
      </c>
      <c r="B845" s="160" t="s">
        <v>944</v>
      </c>
      <c r="C845" s="159">
        <v>2016</v>
      </c>
      <c r="D845" s="160" t="s">
        <v>219</v>
      </c>
      <c r="E845" s="160" t="s">
        <v>220</v>
      </c>
      <c r="F845" s="268" t="s">
        <v>1154</v>
      </c>
      <c r="G845" s="157" t="s">
        <v>31</v>
      </c>
      <c r="H845" s="161" t="s">
        <v>39</v>
      </c>
      <c r="I845" s="160" t="s">
        <v>222</v>
      </c>
      <c r="J845" s="160" t="s">
        <v>17</v>
      </c>
      <c r="K845" s="240" t="s">
        <v>34</v>
      </c>
      <c r="L845" s="241" t="s">
        <v>34</v>
      </c>
      <c r="M845" s="241" t="s">
        <v>34</v>
      </c>
      <c r="N845" s="241" t="s">
        <v>34</v>
      </c>
      <c r="O845" s="241" t="s">
        <v>48</v>
      </c>
      <c r="P845" s="241" t="s">
        <v>34</v>
      </c>
      <c r="Q845" s="159" t="s">
        <v>34</v>
      </c>
      <c r="R845" s="100" t="s">
        <v>34</v>
      </c>
      <c r="S845" s="158">
        <v>1</v>
      </c>
      <c r="T845" s="103" t="s">
        <v>223</v>
      </c>
      <c r="U845" s="160" t="s">
        <v>219</v>
      </c>
      <c r="V845" s="160" t="s">
        <v>224</v>
      </c>
      <c r="W845" s="160" t="s">
        <v>92</v>
      </c>
      <c r="X845" s="160" t="s">
        <v>92</v>
      </c>
    </row>
    <row r="846" spans="1:24" ht="41.25">
      <c r="A846" s="155">
        <f>A845+1</f>
        <v>844</v>
      </c>
      <c r="B846" s="160" t="s">
        <v>944</v>
      </c>
      <c r="C846" s="159">
        <v>2016</v>
      </c>
      <c r="D846" s="160" t="s">
        <v>219</v>
      </c>
      <c r="E846" s="160" t="s">
        <v>227</v>
      </c>
      <c r="F846" s="268" t="s">
        <v>1155</v>
      </c>
      <c r="G846" s="157" t="s">
        <v>119</v>
      </c>
      <c r="H846" s="156" t="s">
        <v>120</v>
      </c>
      <c r="I846" s="160" t="s">
        <v>32</v>
      </c>
      <c r="J846" s="160" t="s">
        <v>33</v>
      </c>
      <c r="K846" s="240" t="s">
        <v>34</v>
      </c>
      <c r="L846" s="241" t="s">
        <v>34</v>
      </c>
      <c r="M846" s="241" t="s">
        <v>34</v>
      </c>
      <c r="N846" s="241" t="s">
        <v>34</v>
      </c>
      <c r="O846" s="241" t="s">
        <v>34</v>
      </c>
      <c r="P846" s="241" t="s">
        <v>34</v>
      </c>
      <c r="Q846" s="159" t="s">
        <v>34</v>
      </c>
      <c r="R846" s="100" t="s">
        <v>34</v>
      </c>
      <c r="S846" s="158">
        <v>1</v>
      </c>
      <c r="T846" s="103" t="s">
        <v>223</v>
      </c>
      <c r="U846" s="160" t="s">
        <v>219</v>
      </c>
      <c r="V846" s="160" t="s">
        <v>229</v>
      </c>
      <c r="W846" s="157" t="s">
        <v>42</v>
      </c>
      <c r="X846" s="157" t="s">
        <v>42</v>
      </c>
    </row>
    <row r="847" spans="1:24" ht="41.25">
      <c r="A847" s="155">
        <f>A846+1</f>
        <v>845</v>
      </c>
      <c r="B847" s="160" t="s">
        <v>944</v>
      </c>
      <c r="C847" s="159">
        <v>2016</v>
      </c>
      <c r="D847" s="160" t="s">
        <v>219</v>
      </c>
      <c r="E847" s="160" t="s">
        <v>227</v>
      </c>
      <c r="F847" s="268" t="s">
        <v>1156</v>
      </c>
      <c r="G847" s="157" t="s">
        <v>119</v>
      </c>
      <c r="H847" s="156" t="s">
        <v>120</v>
      </c>
      <c r="I847" s="160" t="s">
        <v>186</v>
      </c>
      <c r="J847" s="160" t="s">
        <v>201</v>
      </c>
      <c r="K847" s="240" t="s">
        <v>34</v>
      </c>
      <c r="L847" s="241" t="s">
        <v>34</v>
      </c>
      <c r="M847" s="241" t="s">
        <v>34</v>
      </c>
      <c r="N847" s="241" t="s">
        <v>34</v>
      </c>
      <c r="O847" s="241" t="s">
        <v>34</v>
      </c>
      <c r="P847" s="241" t="s">
        <v>34</v>
      </c>
      <c r="Q847" s="159" t="s">
        <v>34</v>
      </c>
      <c r="R847" s="100" t="s">
        <v>34</v>
      </c>
      <c r="S847" s="158">
        <v>1</v>
      </c>
      <c r="T847" s="103" t="s">
        <v>223</v>
      </c>
      <c r="U847" s="160" t="s">
        <v>219</v>
      </c>
      <c r="V847" s="160" t="s">
        <v>229</v>
      </c>
      <c r="W847" s="160" t="s">
        <v>146</v>
      </c>
      <c r="X847" s="160" t="s">
        <v>146</v>
      </c>
    </row>
    <row r="848" spans="1:24" ht="41.25">
      <c r="A848" s="155">
        <f>A847+1</f>
        <v>846</v>
      </c>
      <c r="B848" s="160" t="s">
        <v>944</v>
      </c>
      <c r="C848" s="159">
        <v>2016</v>
      </c>
      <c r="D848" s="160" t="s">
        <v>219</v>
      </c>
      <c r="E848" s="160" t="s">
        <v>230</v>
      </c>
      <c r="F848" s="268" t="s">
        <v>1157</v>
      </c>
      <c r="G848" s="157" t="s">
        <v>31</v>
      </c>
      <c r="H848" s="161" t="s">
        <v>42</v>
      </c>
      <c r="I848" s="160" t="s">
        <v>71</v>
      </c>
      <c r="J848" s="160" t="s">
        <v>232</v>
      </c>
      <c r="K848" s="240" t="s">
        <v>34</v>
      </c>
      <c r="L848" s="241" t="s">
        <v>34</v>
      </c>
      <c r="M848" s="241" t="s">
        <v>34</v>
      </c>
      <c r="N848" s="241" t="s">
        <v>34</v>
      </c>
      <c r="O848" s="241" t="s">
        <v>34</v>
      </c>
      <c r="P848" s="241" t="s">
        <v>34</v>
      </c>
      <c r="Q848" s="159" t="s">
        <v>34</v>
      </c>
      <c r="R848" s="100" t="s">
        <v>34</v>
      </c>
      <c r="S848" s="158">
        <v>1</v>
      </c>
      <c r="T848" s="103" t="s">
        <v>223</v>
      </c>
      <c r="U848" s="160" t="s">
        <v>219</v>
      </c>
      <c r="V848" s="160" t="s">
        <v>233</v>
      </c>
      <c r="W848" s="160" t="s">
        <v>608</v>
      </c>
      <c r="X848" s="160" t="s">
        <v>608</v>
      </c>
    </row>
    <row r="849" spans="1:24" ht="41.25">
      <c r="A849" s="155">
        <f>A848+1</f>
        <v>847</v>
      </c>
      <c r="B849" s="160" t="s">
        <v>944</v>
      </c>
      <c r="C849" s="159">
        <v>2016</v>
      </c>
      <c r="D849" s="160" t="s">
        <v>219</v>
      </c>
      <c r="E849" s="160" t="s">
        <v>230</v>
      </c>
      <c r="F849" s="268" t="s">
        <v>1158</v>
      </c>
      <c r="G849" s="157" t="s">
        <v>31</v>
      </c>
      <c r="H849" s="161" t="s">
        <v>39</v>
      </c>
      <c r="I849" s="160" t="s">
        <v>71</v>
      </c>
      <c r="J849" s="160" t="s">
        <v>232</v>
      </c>
      <c r="K849" s="240" t="s">
        <v>34</v>
      </c>
      <c r="L849" s="241" t="s">
        <v>34</v>
      </c>
      <c r="M849" s="241" t="s">
        <v>34</v>
      </c>
      <c r="N849" s="241" t="s">
        <v>34</v>
      </c>
      <c r="O849" s="241" t="s">
        <v>34</v>
      </c>
      <c r="P849" s="241" t="s">
        <v>34</v>
      </c>
      <c r="Q849" s="159" t="s">
        <v>34</v>
      </c>
      <c r="R849" s="100" t="s">
        <v>34</v>
      </c>
      <c r="S849" s="158">
        <v>1</v>
      </c>
      <c r="T849" s="103" t="s">
        <v>223</v>
      </c>
      <c r="U849" s="160" t="s">
        <v>219</v>
      </c>
      <c r="V849" s="160" t="s">
        <v>233</v>
      </c>
      <c r="W849" s="160" t="s">
        <v>92</v>
      </c>
      <c r="X849" s="160" t="s">
        <v>92</v>
      </c>
    </row>
    <row r="850" spans="1:24" ht="81">
      <c r="A850" s="155">
        <f>A849+1</f>
        <v>848</v>
      </c>
      <c r="B850" s="160" t="s">
        <v>944</v>
      </c>
      <c r="C850" s="159">
        <v>2016</v>
      </c>
      <c r="D850" s="160" t="s">
        <v>219</v>
      </c>
      <c r="E850" s="160" t="s">
        <v>230</v>
      </c>
      <c r="F850" s="268" t="s">
        <v>1159</v>
      </c>
      <c r="G850" s="157" t="s">
        <v>82</v>
      </c>
      <c r="H850" s="161" t="s">
        <v>83</v>
      </c>
      <c r="I850" s="160" t="s">
        <v>71</v>
      </c>
      <c r="J850" s="160" t="s">
        <v>232</v>
      </c>
      <c r="K850" s="240" t="s">
        <v>34</v>
      </c>
      <c r="L850" s="241" t="s">
        <v>34</v>
      </c>
      <c r="M850" s="241" t="s">
        <v>34</v>
      </c>
      <c r="N850" s="241" t="s">
        <v>34</v>
      </c>
      <c r="O850" s="241" t="s">
        <v>34</v>
      </c>
      <c r="P850" s="241" t="s">
        <v>34</v>
      </c>
      <c r="Q850" s="159" t="s">
        <v>34</v>
      </c>
      <c r="R850" s="100" t="s">
        <v>34</v>
      </c>
      <c r="S850" s="158">
        <v>1</v>
      </c>
      <c r="T850" s="103" t="s">
        <v>223</v>
      </c>
      <c r="U850" s="160" t="s">
        <v>219</v>
      </c>
      <c r="V850" s="160" t="s">
        <v>233</v>
      </c>
      <c r="W850" s="160" t="s">
        <v>249</v>
      </c>
      <c r="X850" s="160" t="s">
        <v>249</v>
      </c>
    </row>
    <row r="851" spans="1:24" ht="41.25">
      <c r="A851" s="155">
        <f>A850+1</f>
        <v>849</v>
      </c>
      <c r="B851" s="160" t="s">
        <v>944</v>
      </c>
      <c r="C851" s="159">
        <v>2016</v>
      </c>
      <c r="D851" s="160" t="s">
        <v>219</v>
      </c>
      <c r="E851" s="160" t="s">
        <v>243</v>
      </c>
      <c r="F851" s="268" t="s">
        <v>1160</v>
      </c>
      <c r="G851" s="157" t="s">
        <v>31</v>
      </c>
      <c r="H851" s="156" t="s">
        <v>42</v>
      </c>
      <c r="I851" s="160" t="s">
        <v>71</v>
      </c>
      <c r="J851" s="160" t="s">
        <v>232</v>
      </c>
      <c r="K851" s="240" t="s">
        <v>34</v>
      </c>
      <c r="L851" s="241" t="s">
        <v>34</v>
      </c>
      <c r="M851" s="241" t="s">
        <v>34</v>
      </c>
      <c r="N851" s="241" t="s">
        <v>34</v>
      </c>
      <c r="O851" s="241" t="s">
        <v>34</v>
      </c>
      <c r="P851" s="241" t="s">
        <v>34</v>
      </c>
      <c r="Q851" s="159" t="s">
        <v>34</v>
      </c>
      <c r="R851" s="100" t="s">
        <v>34</v>
      </c>
      <c r="S851" s="158">
        <v>1</v>
      </c>
      <c r="T851" s="103" t="s">
        <v>223</v>
      </c>
      <c r="U851" s="160" t="s">
        <v>219</v>
      </c>
      <c r="V851" s="160" t="s">
        <v>1161</v>
      </c>
      <c r="W851" s="157" t="s">
        <v>42</v>
      </c>
      <c r="X851" s="157" t="s">
        <v>42</v>
      </c>
    </row>
    <row r="852" spans="1:24" ht="41.25">
      <c r="A852" s="155">
        <f>A851+1</f>
        <v>850</v>
      </c>
      <c r="B852" s="160" t="s">
        <v>944</v>
      </c>
      <c r="C852" s="159">
        <v>2016</v>
      </c>
      <c r="D852" s="160" t="s">
        <v>219</v>
      </c>
      <c r="E852" s="160" t="s">
        <v>243</v>
      </c>
      <c r="F852" s="268" t="s">
        <v>1162</v>
      </c>
      <c r="G852" s="157" t="s">
        <v>119</v>
      </c>
      <c r="H852" s="156" t="s">
        <v>120</v>
      </c>
      <c r="I852" s="160" t="s">
        <v>71</v>
      </c>
      <c r="J852" s="160" t="s">
        <v>232</v>
      </c>
      <c r="K852" s="240" t="s">
        <v>34</v>
      </c>
      <c r="L852" s="241" t="s">
        <v>34</v>
      </c>
      <c r="M852" s="241" t="s">
        <v>34</v>
      </c>
      <c r="N852" s="241" t="s">
        <v>34</v>
      </c>
      <c r="O852" s="241" t="s">
        <v>34</v>
      </c>
      <c r="P852" s="241" t="s">
        <v>34</v>
      </c>
      <c r="Q852" s="159" t="s">
        <v>34</v>
      </c>
      <c r="R852" s="100" t="s">
        <v>34</v>
      </c>
      <c r="S852" s="158">
        <v>1</v>
      </c>
      <c r="T852" s="103" t="s">
        <v>223</v>
      </c>
      <c r="U852" s="160" t="s">
        <v>219</v>
      </c>
      <c r="V852" s="160" t="s">
        <v>1161</v>
      </c>
      <c r="W852" s="157" t="s">
        <v>42</v>
      </c>
      <c r="X852" s="157" t="s">
        <v>42</v>
      </c>
    </row>
    <row r="853" spans="1:24" ht="41.25">
      <c r="A853" s="155">
        <f>A852+1</f>
        <v>851</v>
      </c>
      <c r="B853" s="160" t="s">
        <v>944</v>
      </c>
      <c r="C853" s="159">
        <v>2016</v>
      </c>
      <c r="D853" s="160" t="s">
        <v>219</v>
      </c>
      <c r="E853" s="160" t="s">
        <v>243</v>
      </c>
      <c r="F853" s="268" t="s">
        <v>1163</v>
      </c>
      <c r="G853" s="157" t="s">
        <v>31</v>
      </c>
      <c r="H853" s="156" t="s">
        <v>42</v>
      </c>
      <c r="I853" s="160" t="s">
        <v>71</v>
      </c>
      <c r="J853" s="160" t="s">
        <v>232</v>
      </c>
      <c r="K853" s="240" t="s">
        <v>34</v>
      </c>
      <c r="L853" s="241" t="s">
        <v>34</v>
      </c>
      <c r="M853" s="241" t="s">
        <v>34</v>
      </c>
      <c r="N853" s="241" t="s">
        <v>34</v>
      </c>
      <c r="O853" s="241" t="s">
        <v>34</v>
      </c>
      <c r="P853" s="241" t="s">
        <v>34</v>
      </c>
      <c r="Q853" s="159" t="s">
        <v>34</v>
      </c>
      <c r="R853" s="100" t="s">
        <v>34</v>
      </c>
      <c r="S853" s="158">
        <v>1</v>
      </c>
      <c r="T853" s="103" t="s">
        <v>223</v>
      </c>
      <c r="U853" s="160" t="s">
        <v>219</v>
      </c>
      <c r="V853" s="160" t="s">
        <v>1161</v>
      </c>
      <c r="W853" s="157" t="s">
        <v>42</v>
      </c>
      <c r="X853" s="157" t="s">
        <v>42</v>
      </c>
    </row>
    <row r="854" spans="1:24" ht="41.25">
      <c r="A854" s="155">
        <f>A853+1</f>
        <v>852</v>
      </c>
      <c r="B854" s="160" t="s">
        <v>944</v>
      </c>
      <c r="C854" s="159">
        <v>2016</v>
      </c>
      <c r="D854" s="160" t="s">
        <v>219</v>
      </c>
      <c r="E854" s="160" t="s">
        <v>251</v>
      </c>
      <c r="F854" s="268" t="s">
        <v>1164</v>
      </c>
      <c r="G854" s="157" t="s">
        <v>31</v>
      </c>
      <c r="H854" s="161" t="s">
        <v>39</v>
      </c>
      <c r="I854" s="160" t="s">
        <v>71</v>
      </c>
      <c r="J854" s="160" t="s">
        <v>253</v>
      </c>
      <c r="K854" s="240" t="s">
        <v>34</v>
      </c>
      <c r="L854" s="241" t="s">
        <v>34</v>
      </c>
      <c r="M854" s="241" t="s">
        <v>34</v>
      </c>
      <c r="N854" s="241" t="s">
        <v>34</v>
      </c>
      <c r="O854" s="241" t="s">
        <v>34</v>
      </c>
      <c r="P854" s="241" t="s">
        <v>34</v>
      </c>
      <c r="Q854" s="159" t="s">
        <v>34</v>
      </c>
      <c r="R854" s="100" t="s">
        <v>34</v>
      </c>
      <c r="S854" s="158">
        <v>1</v>
      </c>
      <c r="T854" s="103" t="s">
        <v>223</v>
      </c>
      <c r="U854" s="160" t="s">
        <v>219</v>
      </c>
      <c r="V854" s="160" t="s">
        <v>253</v>
      </c>
      <c r="W854" s="160" t="s">
        <v>92</v>
      </c>
      <c r="X854" s="160" t="s">
        <v>92</v>
      </c>
    </row>
    <row r="855" spans="1:24" ht="81">
      <c r="A855" s="155">
        <f>A854+1</f>
        <v>853</v>
      </c>
      <c r="B855" s="160" t="s">
        <v>944</v>
      </c>
      <c r="C855" s="159">
        <v>2016</v>
      </c>
      <c r="D855" s="160" t="s">
        <v>219</v>
      </c>
      <c r="E855" s="160" t="s">
        <v>253</v>
      </c>
      <c r="F855" s="268" t="s">
        <v>1165</v>
      </c>
      <c r="G855" s="157" t="s">
        <v>82</v>
      </c>
      <c r="H855" s="161" t="s">
        <v>83</v>
      </c>
      <c r="I855" s="160" t="s">
        <v>71</v>
      </c>
      <c r="J855" s="157" t="s">
        <v>253</v>
      </c>
      <c r="K855" s="238" t="s">
        <v>34</v>
      </c>
      <c r="L855" s="239" t="s">
        <v>34</v>
      </c>
      <c r="M855" s="239" t="s">
        <v>34</v>
      </c>
      <c r="N855" s="239" t="s">
        <v>34</v>
      </c>
      <c r="O855" s="239" t="s">
        <v>34</v>
      </c>
      <c r="P855" s="239" t="s">
        <v>34</v>
      </c>
      <c r="Q855" s="159" t="s">
        <v>34</v>
      </c>
      <c r="R855" s="100" t="s">
        <v>34</v>
      </c>
      <c r="S855" s="158">
        <v>1</v>
      </c>
      <c r="T855" s="103" t="s">
        <v>223</v>
      </c>
      <c r="U855" s="160" t="s">
        <v>219</v>
      </c>
      <c r="V855" s="160" t="s">
        <v>1166</v>
      </c>
      <c r="W855" s="160" t="s">
        <v>101</v>
      </c>
      <c r="X855" s="160" t="s">
        <v>101</v>
      </c>
    </row>
    <row r="856" spans="1:24" ht="81">
      <c r="A856" s="155">
        <f>A855+1</f>
        <v>854</v>
      </c>
      <c r="B856" s="160" t="s">
        <v>944</v>
      </c>
      <c r="C856" s="159">
        <v>2016</v>
      </c>
      <c r="D856" s="160" t="s">
        <v>219</v>
      </c>
      <c r="E856" s="160" t="s">
        <v>253</v>
      </c>
      <c r="F856" s="268" t="s">
        <v>1167</v>
      </c>
      <c r="G856" s="157" t="s">
        <v>82</v>
      </c>
      <c r="H856" s="161" t="s">
        <v>83</v>
      </c>
      <c r="I856" s="160" t="s">
        <v>71</v>
      </c>
      <c r="J856" s="157" t="s">
        <v>253</v>
      </c>
      <c r="K856" s="238" t="s">
        <v>48</v>
      </c>
      <c r="L856" s="239" t="s">
        <v>34</v>
      </c>
      <c r="M856" s="239" t="s">
        <v>34</v>
      </c>
      <c r="N856" s="239" t="s">
        <v>34</v>
      </c>
      <c r="O856" s="239" t="s">
        <v>34</v>
      </c>
      <c r="P856" s="239" t="s">
        <v>34</v>
      </c>
      <c r="Q856" s="159" t="s">
        <v>34</v>
      </c>
      <c r="R856" s="100" t="s">
        <v>34</v>
      </c>
      <c r="S856" s="158">
        <v>1</v>
      </c>
      <c r="T856" s="103" t="s">
        <v>223</v>
      </c>
      <c r="U856" s="160" t="s">
        <v>219</v>
      </c>
      <c r="V856" s="160" t="s">
        <v>1166</v>
      </c>
      <c r="W856" s="160" t="s">
        <v>101</v>
      </c>
      <c r="X856" s="160" t="s">
        <v>101</v>
      </c>
    </row>
    <row r="857" spans="1:24" ht="41.25">
      <c r="A857" s="155">
        <f>A856+1</f>
        <v>855</v>
      </c>
      <c r="B857" s="160" t="s">
        <v>944</v>
      </c>
      <c r="C857" s="159">
        <v>2016</v>
      </c>
      <c r="D857" s="160" t="s">
        <v>219</v>
      </c>
      <c r="E857" s="160" t="s">
        <v>253</v>
      </c>
      <c r="F857" s="268" t="s">
        <v>1168</v>
      </c>
      <c r="G857" s="157" t="s">
        <v>31</v>
      </c>
      <c r="H857" s="156" t="s">
        <v>42</v>
      </c>
      <c r="I857" s="160" t="s">
        <v>71</v>
      </c>
      <c r="J857" s="157" t="s">
        <v>253</v>
      </c>
      <c r="K857" s="238" t="s">
        <v>34</v>
      </c>
      <c r="L857" s="239" t="s">
        <v>34</v>
      </c>
      <c r="M857" s="239" t="s">
        <v>34</v>
      </c>
      <c r="N857" s="239" t="s">
        <v>34</v>
      </c>
      <c r="O857" s="239" t="s">
        <v>34</v>
      </c>
      <c r="P857" s="239" t="s">
        <v>34</v>
      </c>
      <c r="Q857" s="159" t="s">
        <v>34</v>
      </c>
      <c r="R857" s="100" t="s">
        <v>34</v>
      </c>
      <c r="S857" s="158">
        <v>1</v>
      </c>
      <c r="T857" s="103" t="s">
        <v>223</v>
      </c>
      <c r="U857" s="160" t="s">
        <v>219</v>
      </c>
      <c r="V857" s="160" t="s">
        <v>1166</v>
      </c>
      <c r="W857" s="157" t="s">
        <v>42</v>
      </c>
      <c r="X857" s="157" t="s">
        <v>42</v>
      </c>
    </row>
    <row r="858" spans="1:24" ht="41.25">
      <c r="A858" s="155">
        <f>A857+1</f>
        <v>856</v>
      </c>
      <c r="B858" s="160" t="s">
        <v>944</v>
      </c>
      <c r="C858" s="159">
        <v>2016</v>
      </c>
      <c r="D858" s="160" t="s">
        <v>219</v>
      </c>
      <c r="E858" s="160" t="s">
        <v>253</v>
      </c>
      <c r="F858" s="268" t="s">
        <v>1169</v>
      </c>
      <c r="G858" s="157" t="s">
        <v>31</v>
      </c>
      <c r="H858" s="161" t="s">
        <v>29</v>
      </c>
      <c r="I858" s="160" t="s">
        <v>71</v>
      </c>
      <c r="J858" s="157" t="s">
        <v>253</v>
      </c>
      <c r="K858" s="238" t="s">
        <v>34</v>
      </c>
      <c r="L858" s="239" t="s">
        <v>34</v>
      </c>
      <c r="M858" s="239" t="s">
        <v>34</v>
      </c>
      <c r="N858" s="239" t="s">
        <v>34</v>
      </c>
      <c r="O858" s="239" t="s">
        <v>34</v>
      </c>
      <c r="P858" s="239" t="s">
        <v>34</v>
      </c>
      <c r="Q858" s="159" t="s">
        <v>34</v>
      </c>
      <c r="R858" s="100" t="s">
        <v>34</v>
      </c>
      <c r="S858" s="158">
        <v>1</v>
      </c>
      <c r="T858" s="103" t="s">
        <v>223</v>
      </c>
      <c r="U858" s="160" t="s">
        <v>219</v>
      </c>
      <c r="V858" s="160" t="s">
        <v>1166</v>
      </c>
      <c r="W858" s="160" t="s">
        <v>92</v>
      </c>
      <c r="X858" s="160" t="s">
        <v>92</v>
      </c>
    </row>
    <row r="859" spans="1:24" ht="41.25">
      <c r="A859" s="155">
        <f>A858+1</f>
        <v>857</v>
      </c>
      <c r="B859" s="160" t="s">
        <v>944</v>
      </c>
      <c r="C859" s="159">
        <v>2016</v>
      </c>
      <c r="D859" s="160" t="s">
        <v>219</v>
      </c>
      <c r="E859" s="160" t="s">
        <v>253</v>
      </c>
      <c r="F859" s="268" t="s">
        <v>1170</v>
      </c>
      <c r="G859" s="157" t="s">
        <v>31</v>
      </c>
      <c r="H859" s="161" t="s">
        <v>39</v>
      </c>
      <c r="I859" s="160" t="s">
        <v>71</v>
      </c>
      <c r="J859" s="157" t="s">
        <v>253</v>
      </c>
      <c r="K859" s="238" t="s">
        <v>34</v>
      </c>
      <c r="L859" s="239" t="s">
        <v>34</v>
      </c>
      <c r="M859" s="239" t="s">
        <v>34</v>
      </c>
      <c r="N859" s="239" t="s">
        <v>34</v>
      </c>
      <c r="O859" s="239" t="s">
        <v>34</v>
      </c>
      <c r="P859" s="239" t="s">
        <v>34</v>
      </c>
      <c r="Q859" s="159" t="s">
        <v>34</v>
      </c>
      <c r="R859" s="100" t="s">
        <v>34</v>
      </c>
      <c r="S859" s="158">
        <v>1</v>
      </c>
      <c r="T859" s="103" t="s">
        <v>223</v>
      </c>
      <c r="U859" s="160" t="s">
        <v>219</v>
      </c>
      <c r="V859" s="160" t="s">
        <v>1166</v>
      </c>
      <c r="W859" s="160" t="s">
        <v>92</v>
      </c>
      <c r="X859" s="160" t="s">
        <v>92</v>
      </c>
    </row>
    <row r="860" spans="1:24" ht="60.75">
      <c r="A860" s="155">
        <f>A859+1</f>
        <v>858</v>
      </c>
      <c r="B860" s="160" t="s">
        <v>944</v>
      </c>
      <c r="C860" s="159">
        <v>2016</v>
      </c>
      <c r="D860" s="160" t="s">
        <v>219</v>
      </c>
      <c r="E860" s="160" t="s">
        <v>253</v>
      </c>
      <c r="F860" s="268" t="s">
        <v>1171</v>
      </c>
      <c r="G860" s="157" t="s">
        <v>31</v>
      </c>
      <c r="H860" s="161" t="s">
        <v>39</v>
      </c>
      <c r="I860" s="160" t="s">
        <v>71</v>
      </c>
      <c r="J860" s="160" t="s">
        <v>253</v>
      </c>
      <c r="K860" s="240" t="s">
        <v>34</v>
      </c>
      <c r="L860" s="241" t="s">
        <v>34</v>
      </c>
      <c r="M860" s="241" t="s">
        <v>34</v>
      </c>
      <c r="N860" s="241" t="s">
        <v>34</v>
      </c>
      <c r="O860" s="241" t="s">
        <v>34</v>
      </c>
      <c r="P860" s="241" t="s">
        <v>34</v>
      </c>
      <c r="Q860" s="159" t="s">
        <v>34</v>
      </c>
      <c r="R860" s="100" t="s">
        <v>34</v>
      </c>
      <c r="S860" s="158">
        <v>1</v>
      </c>
      <c r="T860" s="103" t="s">
        <v>223</v>
      </c>
      <c r="U860" s="160" t="s">
        <v>219</v>
      </c>
      <c r="V860" s="160" t="s">
        <v>253</v>
      </c>
      <c r="W860" s="160" t="s">
        <v>92</v>
      </c>
      <c r="X860" s="160" t="s">
        <v>92</v>
      </c>
    </row>
    <row r="861" spans="1:24" ht="51">
      <c r="A861" s="155">
        <f>A860+1</f>
        <v>859</v>
      </c>
      <c r="B861" s="160" t="s">
        <v>944</v>
      </c>
      <c r="C861" s="159">
        <v>2016</v>
      </c>
      <c r="D861" s="160" t="s">
        <v>219</v>
      </c>
      <c r="E861" s="160" t="s">
        <v>253</v>
      </c>
      <c r="F861" s="268" t="s">
        <v>1172</v>
      </c>
      <c r="G861" s="157" t="s">
        <v>31</v>
      </c>
      <c r="H861" s="161" t="s">
        <v>39</v>
      </c>
      <c r="I861" s="160" t="s">
        <v>71</v>
      </c>
      <c r="J861" s="160" t="s">
        <v>253</v>
      </c>
      <c r="K861" s="240" t="s">
        <v>48</v>
      </c>
      <c r="L861" s="241" t="s">
        <v>34</v>
      </c>
      <c r="M861" s="241" t="s">
        <v>34</v>
      </c>
      <c r="N861" s="241" t="s">
        <v>34</v>
      </c>
      <c r="O861" s="241" t="s">
        <v>48</v>
      </c>
      <c r="P861" s="241" t="s">
        <v>34</v>
      </c>
      <c r="Q861" s="159" t="s">
        <v>34</v>
      </c>
      <c r="R861" s="100" t="s">
        <v>34</v>
      </c>
      <c r="S861" s="158">
        <v>1</v>
      </c>
      <c r="T861" s="103" t="s">
        <v>223</v>
      </c>
      <c r="U861" s="160" t="s">
        <v>219</v>
      </c>
      <c r="V861" s="160" t="s">
        <v>253</v>
      </c>
      <c r="W861" s="160" t="s">
        <v>92</v>
      </c>
      <c r="X861" s="160" t="s">
        <v>92</v>
      </c>
    </row>
    <row r="862" spans="1:24" ht="81">
      <c r="A862" s="155">
        <f>A861+1</f>
        <v>860</v>
      </c>
      <c r="B862" s="160" t="s">
        <v>944</v>
      </c>
      <c r="C862" s="159">
        <v>2016</v>
      </c>
      <c r="D862" s="160" t="s">
        <v>219</v>
      </c>
      <c r="E862" s="160" t="s">
        <v>253</v>
      </c>
      <c r="F862" s="268" t="s">
        <v>1173</v>
      </c>
      <c r="G862" s="157" t="s">
        <v>82</v>
      </c>
      <c r="H862" s="161" t="s">
        <v>83</v>
      </c>
      <c r="I862" s="160" t="s">
        <v>71</v>
      </c>
      <c r="J862" s="160" t="s">
        <v>253</v>
      </c>
      <c r="K862" s="240" t="s">
        <v>34</v>
      </c>
      <c r="L862" s="241" t="s">
        <v>34</v>
      </c>
      <c r="M862" s="241" t="s">
        <v>34</v>
      </c>
      <c r="N862" s="241" t="s">
        <v>34</v>
      </c>
      <c r="O862" s="241" t="s">
        <v>34</v>
      </c>
      <c r="P862" s="241" t="s">
        <v>34</v>
      </c>
      <c r="Q862" s="159" t="s">
        <v>34</v>
      </c>
      <c r="R862" s="100" t="s">
        <v>34</v>
      </c>
      <c r="S862" s="158">
        <v>1</v>
      </c>
      <c r="T862" s="103" t="s">
        <v>223</v>
      </c>
      <c r="U862" s="160" t="s">
        <v>219</v>
      </c>
      <c r="V862" s="160" t="s">
        <v>253</v>
      </c>
      <c r="W862" s="160" t="s">
        <v>101</v>
      </c>
      <c r="X862" s="160" t="s">
        <v>101</v>
      </c>
    </row>
    <row r="863" spans="1:24" ht="41.25">
      <c r="A863" s="155">
        <f>A862+1</f>
        <v>861</v>
      </c>
      <c r="B863" s="160" t="s">
        <v>944</v>
      </c>
      <c r="C863" s="159">
        <v>2016</v>
      </c>
      <c r="D863" s="160" t="s">
        <v>28</v>
      </c>
      <c r="E863" s="160" t="s">
        <v>262</v>
      </c>
      <c r="F863" s="268" t="s">
        <v>1174</v>
      </c>
      <c r="G863" s="157" t="s">
        <v>31</v>
      </c>
      <c r="H863" s="161" t="s">
        <v>29</v>
      </c>
      <c r="I863" s="157" t="s">
        <v>32</v>
      </c>
      <c r="J863" s="157" t="s">
        <v>33</v>
      </c>
      <c r="K863" s="238" t="s">
        <v>34</v>
      </c>
      <c r="L863" s="239" t="s">
        <v>34</v>
      </c>
      <c r="M863" s="239" t="s">
        <v>34</v>
      </c>
      <c r="N863" s="239" t="s">
        <v>34</v>
      </c>
      <c r="O863" s="239" t="s">
        <v>48</v>
      </c>
      <c r="P863" s="239" t="s">
        <v>34</v>
      </c>
      <c r="Q863" s="159" t="s">
        <v>34</v>
      </c>
      <c r="R863" s="100" t="s">
        <v>34</v>
      </c>
      <c r="S863" s="158">
        <v>1</v>
      </c>
      <c r="T863" s="103" t="s">
        <v>264</v>
      </c>
      <c r="U863" s="160" t="s">
        <v>265</v>
      </c>
      <c r="V863" s="160" t="s">
        <v>266</v>
      </c>
      <c r="W863" s="160" t="s">
        <v>92</v>
      </c>
      <c r="X863" s="160" t="s">
        <v>92</v>
      </c>
    </row>
    <row r="864" spans="1:24" ht="41.25">
      <c r="A864" s="155">
        <f>A863+1</f>
        <v>862</v>
      </c>
      <c r="B864" s="160" t="s">
        <v>944</v>
      </c>
      <c r="C864" s="159">
        <v>2016</v>
      </c>
      <c r="D864" s="160" t="s">
        <v>28</v>
      </c>
      <c r="E864" s="160" t="s">
        <v>267</v>
      </c>
      <c r="F864" s="268" t="s">
        <v>1175</v>
      </c>
      <c r="G864" s="157" t="s">
        <v>31</v>
      </c>
      <c r="H864" s="156" t="s">
        <v>42</v>
      </c>
      <c r="I864" s="157" t="s">
        <v>32</v>
      </c>
      <c r="J864" s="157" t="s">
        <v>33</v>
      </c>
      <c r="K864" s="238" t="s">
        <v>34</v>
      </c>
      <c r="L864" s="239" t="s">
        <v>34</v>
      </c>
      <c r="M864" s="239" t="s">
        <v>34</v>
      </c>
      <c r="N864" s="239" t="s">
        <v>34</v>
      </c>
      <c r="O864" s="239" t="s">
        <v>34</v>
      </c>
      <c r="P864" s="239" t="s">
        <v>34</v>
      </c>
      <c r="Q864" s="159" t="s">
        <v>34</v>
      </c>
      <c r="R864" s="100" t="s">
        <v>34</v>
      </c>
      <c r="S864" s="158">
        <v>1</v>
      </c>
      <c r="T864" s="103" t="s">
        <v>269</v>
      </c>
      <c r="U864" s="160" t="s">
        <v>534</v>
      </c>
      <c r="V864" s="160" t="s">
        <v>266</v>
      </c>
      <c r="W864" s="157" t="s">
        <v>42</v>
      </c>
      <c r="X864" s="157" t="s">
        <v>42</v>
      </c>
    </row>
    <row r="865" spans="1:24" ht="41.25">
      <c r="A865" s="155">
        <f>A864+1</f>
        <v>863</v>
      </c>
      <c r="B865" s="160" t="s">
        <v>944</v>
      </c>
      <c r="C865" s="159">
        <v>2016</v>
      </c>
      <c r="D865" s="160" t="s">
        <v>28</v>
      </c>
      <c r="E865" s="160" t="s">
        <v>270</v>
      </c>
      <c r="F865" s="268" t="s">
        <v>1176</v>
      </c>
      <c r="G865" s="157" t="s">
        <v>31</v>
      </c>
      <c r="H865" s="156" t="s">
        <v>42</v>
      </c>
      <c r="I865" s="157" t="s">
        <v>32</v>
      </c>
      <c r="J865" s="160" t="s">
        <v>33</v>
      </c>
      <c r="K865" s="240" t="s">
        <v>34</v>
      </c>
      <c r="L865" s="241" t="s">
        <v>34</v>
      </c>
      <c r="M865" s="241" t="s">
        <v>34</v>
      </c>
      <c r="N865" s="241" t="s">
        <v>34</v>
      </c>
      <c r="O865" s="241" t="s">
        <v>34</v>
      </c>
      <c r="P865" s="241" t="s">
        <v>34</v>
      </c>
      <c r="Q865" s="159" t="s">
        <v>34</v>
      </c>
      <c r="R865" s="100" t="s">
        <v>34</v>
      </c>
      <c r="S865" s="158">
        <v>1</v>
      </c>
      <c r="T865" s="103" t="s">
        <v>272</v>
      </c>
      <c r="U865" s="160" t="s">
        <v>536</v>
      </c>
      <c r="V865" s="160" t="s">
        <v>273</v>
      </c>
      <c r="W865" s="157" t="s">
        <v>42</v>
      </c>
      <c r="X865" s="157" t="s">
        <v>42</v>
      </c>
    </row>
    <row r="866" spans="1:24" ht="51">
      <c r="A866" s="155">
        <f>A865+1</f>
        <v>864</v>
      </c>
      <c r="B866" s="160" t="s">
        <v>944</v>
      </c>
      <c r="C866" s="159">
        <v>2016</v>
      </c>
      <c r="D866" s="160" t="s">
        <v>28</v>
      </c>
      <c r="E866" s="160" t="s">
        <v>270</v>
      </c>
      <c r="F866" s="268" t="s">
        <v>1177</v>
      </c>
      <c r="G866" s="157" t="s">
        <v>31</v>
      </c>
      <c r="H866" s="156" t="s">
        <v>42</v>
      </c>
      <c r="I866" s="157" t="s">
        <v>32</v>
      </c>
      <c r="J866" s="157" t="s">
        <v>33</v>
      </c>
      <c r="K866" s="238" t="s">
        <v>34</v>
      </c>
      <c r="L866" s="239" t="s">
        <v>34</v>
      </c>
      <c r="M866" s="239" t="s">
        <v>34</v>
      </c>
      <c r="N866" s="239" t="s">
        <v>34</v>
      </c>
      <c r="O866" s="239" t="s">
        <v>34</v>
      </c>
      <c r="P866" s="239" t="s">
        <v>34</v>
      </c>
      <c r="Q866" s="159" t="s">
        <v>34</v>
      </c>
      <c r="R866" s="100" t="s">
        <v>34</v>
      </c>
      <c r="S866" s="158">
        <v>1</v>
      </c>
      <c r="T866" s="103" t="s">
        <v>272</v>
      </c>
      <c r="U866" s="160" t="s">
        <v>536</v>
      </c>
      <c r="V866" s="160" t="s">
        <v>276</v>
      </c>
      <c r="W866" s="157" t="s">
        <v>42</v>
      </c>
      <c r="X866" s="157" t="s">
        <v>42</v>
      </c>
    </row>
    <row r="867" spans="1:24" ht="41.25">
      <c r="A867" s="155">
        <f>A866+1</f>
        <v>865</v>
      </c>
      <c r="B867" s="160" t="s">
        <v>944</v>
      </c>
      <c r="C867" s="159">
        <v>2016</v>
      </c>
      <c r="D867" s="160" t="s">
        <v>28</v>
      </c>
      <c r="E867" s="160" t="s">
        <v>270</v>
      </c>
      <c r="F867" s="268" t="s">
        <v>1178</v>
      </c>
      <c r="G867" s="157" t="s">
        <v>31</v>
      </c>
      <c r="H867" s="156" t="s">
        <v>42</v>
      </c>
      <c r="I867" s="157" t="s">
        <v>32</v>
      </c>
      <c r="J867" s="157" t="s">
        <v>33</v>
      </c>
      <c r="K867" s="238" t="s">
        <v>34</v>
      </c>
      <c r="L867" s="239" t="s">
        <v>34</v>
      </c>
      <c r="M867" s="239" t="s">
        <v>34</v>
      </c>
      <c r="N867" s="239" t="s">
        <v>34</v>
      </c>
      <c r="O867" s="239" t="s">
        <v>34</v>
      </c>
      <c r="P867" s="239" t="s">
        <v>34</v>
      </c>
      <c r="Q867" s="159" t="s">
        <v>34</v>
      </c>
      <c r="R867" s="100" t="s">
        <v>34</v>
      </c>
      <c r="S867" s="158">
        <v>1</v>
      </c>
      <c r="T867" s="103" t="s">
        <v>272</v>
      </c>
      <c r="U867" s="160" t="s">
        <v>536</v>
      </c>
      <c r="V867" s="160" t="s">
        <v>276</v>
      </c>
      <c r="W867" s="157" t="s">
        <v>42</v>
      </c>
      <c r="X867" s="157" t="s">
        <v>42</v>
      </c>
    </row>
    <row r="868" spans="1:24" ht="30.75">
      <c r="A868" s="155">
        <f>A867+1</f>
        <v>866</v>
      </c>
      <c r="B868" s="160" t="s">
        <v>1087</v>
      </c>
      <c r="C868" s="159">
        <v>2014</v>
      </c>
      <c r="D868" s="157" t="s">
        <v>28</v>
      </c>
      <c r="E868" s="157" t="s">
        <v>29</v>
      </c>
      <c r="F868" s="268" t="s">
        <v>1179</v>
      </c>
      <c r="G868" s="157" t="s">
        <v>31</v>
      </c>
      <c r="H868" s="156" t="s">
        <v>29</v>
      </c>
      <c r="I868" s="157" t="s">
        <v>32</v>
      </c>
      <c r="J868" s="157" t="s">
        <v>33</v>
      </c>
      <c r="K868" s="238" t="s">
        <v>34</v>
      </c>
      <c r="L868" s="239" t="s">
        <v>34</v>
      </c>
      <c r="M868" s="239" t="s">
        <v>34</v>
      </c>
      <c r="N868" s="239" t="s">
        <v>34</v>
      </c>
      <c r="O868" s="239" t="s">
        <v>34</v>
      </c>
      <c r="P868" s="239" t="s">
        <v>34</v>
      </c>
      <c r="Q868" s="159" t="s">
        <v>34</v>
      </c>
      <c r="R868" s="100" t="s">
        <v>34</v>
      </c>
      <c r="S868" s="158">
        <v>1</v>
      </c>
      <c r="T868" s="102" t="s">
        <v>35</v>
      </c>
      <c r="U868" s="157" t="s">
        <v>28</v>
      </c>
      <c r="V868" s="160" t="s">
        <v>29</v>
      </c>
      <c r="W868" s="160" t="s">
        <v>92</v>
      </c>
      <c r="X868" s="160" t="s">
        <v>92</v>
      </c>
    </row>
    <row r="869" spans="1:24" ht="30.75">
      <c r="A869" s="155">
        <f>A868+1</f>
        <v>867</v>
      </c>
      <c r="B869" s="160" t="s">
        <v>1087</v>
      </c>
      <c r="C869" s="159">
        <v>2014</v>
      </c>
      <c r="D869" s="157" t="s">
        <v>28</v>
      </c>
      <c r="E869" s="157" t="s">
        <v>29</v>
      </c>
      <c r="F869" s="268" t="s">
        <v>1180</v>
      </c>
      <c r="G869" s="157" t="s">
        <v>31</v>
      </c>
      <c r="H869" s="156" t="s">
        <v>29</v>
      </c>
      <c r="I869" s="157" t="s">
        <v>32</v>
      </c>
      <c r="J869" s="157" t="s">
        <v>33</v>
      </c>
      <c r="K869" s="238" t="s">
        <v>34</v>
      </c>
      <c r="L869" s="239" t="s">
        <v>34</v>
      </c>
      <c r="M869" s="239" t="s">
        <v>34</v>
      </c>
      <c r="N869" s="239" t="s">
        <v>34</v>
      </c>
      <c r="O869" s="239" t="s">
        <v>34</v>
      </c>
      <c r="P869" s="239" t="s">
        <v>34</v>
      </c>
      <c r="Q869" s="159" t="s">
        <v>34</v>
      </c>
      <c r="R869" s="100" t="s">
        <v>34</v>
      </c>
      <c r="S869" s="158">
        <v>1</v>
      </c>
      <c r="T869" s="102" t="s">
        <v>35</v>
      </c>
      <c r="U869" s="157" t="s">
        <v>28</v>
      </c>
      <c r="V869" s="160" t="s">
        <v>29</v>
      </c>
      <c r="W869" s="160" t="s">
        <v>92</v>
      </c>
      <c r="X869" s="160" t="s">
        <v>92</v>
      </c>
    </row>
    <row r="870" spans="1:24" ht="30.75">
      <c r="A870" s="155">
        <f>A869+1</f>
        <v>868</v>
      </c>
      <c r="B870" s="160" t="s">
        <v>1087</v>
      </c>
      <c r="C870" s="159">
        <v>2014</v>
      </c>
      <c r="D870" s="157" t="s">
        <v>28</v>
      </c>
      <c r="E870" s="157" t="s">
        <v>29</v>
      </c>
      <c r="F870" s="268" t="s">
        <v>1181</v>
      </c>
      <c r="G870" s="157" t="s">
        <v>31</v>
      </c>
      <c r="H870" s="156" t="s">
        <v>29</v>
      </c>
      <c r="I870" s="157" t="s">
        <v>32</v>
      </c>
      <c r="J870" s="157" t="s">
        <v>33</v>
      </c>
      <c r="K870" s="238" t="s">
        <v>34</v>
      </c>
      <c r="L870" s="239" t="s">
        <v>34</v>
      </c>
      <c r="M870" s="239" t="s">
        <v>34</v>
      </c>
      <c r="N870" s="239" t="s">
        <v>34</v>
      </c>
      <c r="O870" s="239" t="s">
        <v>34</v>
      </c>
      <c r="P870" s="239" t="s">
        <v>34</v>
      </c>
      <c r="Q870" s="159" t="s">
        <v>34</v>
      </c>
      <c r="R870" s="100" t="s">
        <v>34</v>
      </c>
      <c r="S870" s="158">
        <v>1</v>
      </c>
      <c r="T870" s="102" t="s">
        <v>35</v>
      </c>
      <c r="U870" s="157" t="s">
        <v>28</v>
      </c>
      <c r="V870" s="160" t="s">
        <v>29</v>
      </c>
      <c r="W870" s="160" t="s">
        <v>92</v>
      </c>
      <c r="X870" s="160" t="s">
        <v>92</v>
      </c>
    </row>
    <row r="871" spans="1:24" ht="30.75">
      <c r="A871" s="155">
        <f>A870+1</f>
        <v>869</v>
      </c>
      <c r="B871" s="160" t="s">
        <v>1087</v>
      </c>
      <c r="C871" s="159">
        <v>2014</v>
      </c>
      <c r="D871" s="157" t="s">
        <v>28</v>
      </c>
      <c r="E871" s="157" t="s">
        <v>29</v>
      </c>
      <c r="F871" s="268" t="s">
        <v>1182</v>
      </c>
      <c r="G871" s="157" t="s">
        <v>31</v>
      </c>
      <c r="H871" s="156" t="s">
        <v>29</v>
      </c>
      <c r="I871" s="157" t="s">
        <v>32</v>
      </c>
      <c r="J871" s="157" t="s">
        <v>33</v>
      </c>
      <c r="K871" s="238" t="s">
        <v>34</v>
      </c>
      <c r="L871" s="239" t="s">
        <v>34</v>
      </c>
      <c r="M871" s="239" t="s">
        <v>34</v>
      </c>
      <c r="N871" s="239" t="s">
        <v>34</v>
      </c>
      <c r="O871" s="239" t="s">
        <v>34</v>
      </c>
      <c r="P871" s="239" t="s">
        <v>34</v>
      </c>
      <c r="Q871" s="159" t="s">
        <v>34</v>
      </c>
      <c r="R871" s="100" t="s">
        <v>34</v>
      </c>
      <c r="S871" s="158">
        <v>1</v>
      </c>
      <c r="T871" s="102" t="s">
        <v>35</v>
      </c>
      <c r="U871" s="157" t="s">
        <v>28</v>
      </c>
      <c r="V871" s="160" t="s">
        <v>29</v>
      </c>
      <c r="W871" s="160" t="s">
        <v>92</v>
      </c>
      <c r="X871" s="160" t="s">
        <v>92</v>
      </c>
    </row>
    <row r="872" spans="1:24" ht="30.75">
      <c r="A872" s="155">
        <f>A871+1</f>
        <v>870</v>
      </c>
      <c r="B872" s="160" t="s">
        <v>1087</v>
      </c>
      <c r="C872" s="159">
        <v>2014</v>
      </c>
      <c r="D872" s="157" t="s">
        <v>28</v>
      </c>
      <c r="E872" s="157" t="s">
        <v>29</v>
      </c>
      <c r="F872" s="268" t="s">
        <v>1183</v>
      </c>
      <c r="G872" s="157" t="s">
        <v>31</v>
      </c>
      <c r="H872" s="161" t="s">
        <v>29</v>
      </c>
      <c r="I872" s="157" t="s">
        <v>32</v>
      </c>
      <c r="J872" s="157" t="s">
        <v>33</v>
      </c>
      <c r="K872" s="238" t="s">
        <v>34</v>
      </c>
      <c r="L872" s="239" t="s">
        <v>34</v>
      </c>
      <c r="M872" s="239" t="s">
        <v>34</v>
      </c>
      <c r="N872" s="239" t="s">
        <v>34</v>
      </c>
      <c r="O872" s="239" t="s">
        <v>34</v>
      </c>
      <c r="P872" s="239" t="s">
        <v>34</v>
      </c>
      <c r="Q872" s="159" t="s">
        <v>34</v>
      </c>
      <c r="R872" s="100" t="s">
        <v>48</v>
      </c>
      <c r="S872" s="158">
        <v>1</v>
      </c>
      <c r="T872" s="102" t="s">
        <v>35</v>
      </c>
      <c r="U872" s="157" t="s">
        <v>28</v>
      </c>
      <c r="V872" s="160" t="s">
        <v>29</v>
      </c>
      <c r="W872" s="157" t="s">
        <v>42</v>
      </c>
      <c r="X872" s="157" t="s">
        <v>50</v>
      </c>
    </row>
    <row r="873" spans="1:24" ht="30.75">
      <c r="A873" s="155">
        <f>A872+1</f>
        <v>871</v>
      </c>
      <c r="B873" s="160" t="s">
        <v>1087</v>
      </c>
      <c r="C873" s="159">
        <v>2014</v>
      </c>
      <c r="D873" s="157" t="s">
        <v>28</v>
      </c>
      <c r="E873" s="160" t="s">
        <v>44</v>
      </c>
      <c r="F873" s="268" t="s">
        <v>1184</v>
      </c>
      <c r="G873" s="157" t="s">
        <v>31</v>
      </c>
      <c r="H873" s="156" t="s">
        <v>46</v>
      </c>
      <c r="I873" s="157" t="s">
        <v>32</v>
      </c>
      <c r="J873" s="157" t="s">
        <v>47</v>
      </c>
      <c r="K873" s="238" t="s">
        <v>34</v>
      </c>
      <c r="L873" s="239" t="s">
        <v>34</v>
      </c>
      <c r="M873" s="239" t="s">
        <v>34</v>
      </c>
      <c r="N873" s="239" t="s">
        <v>34</v>
      </c>
      <c r="O873" s="239" t="s">
        <v>34</v>
      </c>
      <c r="P873" s="239" t="s">
        <v>34</v>
      </c>
      <c r="Q873" s="159" t="s">
        <v>34</v>
      </c>
      <c r="R873" s="100" t="s">
        <v>34</v>
      </c>
      <c r="S873" s="158">
        <v>1</v>
      </c>
      <c r="T873" s="102" t="s">
        <v>35</v>
      </c>
      <c r="U873" s="157" t="s">
        <v>28</v>
      </c>
      <c r="V873" s="160" t="s">
        <v>29</v>
      </c>
      <c r="W873" s="160" t="s">
        <v>1061</v>
      </c>
      <c r="X873" s="160" t="s">
        <v>1061</v>
      </c>
    </row>
    <row r="874" spans="1:24" ht="41.25">
      <c r="A874" s="155">
        <f>A873+1</f>
        <v>872</v>
      </c>
      <c r="B874" s="160" t="s">
        <v>1087</v>
      </c>
      <c r="C874" s="159">
        <v>2014</v>
      </c>
      <c r="D874" s="157" t="s">
        <v>28</v>
      </c>
      <c r="E874" s="157" t="s">
        <v>37</v>
      </c>
      <c r="F874" s="268" t="s">
        <v>1185</v>
      </c>
      <c r="G874" s="157" t="s">
        <v>31</v>
      </c>
      <c r="H874" s="156" t="s">
        <v>39</v>
      </c>
      <c r="I874" s="157" t="s">
        <v>32</v>
      </c>
      <c r="J874" s="157" t="s">
        <v>33</v>
      </c>
      <c r="K874" s="238" t="s">
        <v>34</v>
      </c>
      <c r="L874" s="239" t="s">
        <v>34</v>
      </c>
      <c r="M874" s="239" t="s">
        <v>34</v>
      </c>
      <c r="N874" s="239" t="s">
        <v>34</v>
      </c>
      <c r="O874" s="239" t="s">
        <v>34</v>
      </c>
      <c r="P874" s="239" t="s">
        <v>34</v>
      </c>
      <c r="Q874" s="159" t="s">
        <v>34</v>
      </c>
      <c r="R874" s="100" t="s">
        <v>48</v>
      </c>
      <c r="S874" s="158">
        <v>1</v>
      </c>
      <c r="T874" s="102" t="s">
        <v>35</v>
      </c>
      <c r="U874" s="157" t="s">
        <v>28</v>
      </c>
      <c r="V874" s="165" t="s">
        <v>37</v>
      </c>
      <c r="W874" s="160" t="s">
        <v>92</v>
      </c>
      <c r="X874" s="157" t="s">
        <v>50</v>
      </c>
    </row>
    <row r="875" spans="1:24" ht="30.75">
      <c r="A875" s="155">
        <f>A874+1</f>
        <v>873</v>
      </c>
      <c r="B875" s="160" t="s">
        <v>1087</v>
      </c>
      <c r="C875" s="159">
        <v>2014</v>
      </c>
      <c r="D875" s="157" t="s">
        <v>28</v>
      </c>
      <c r="E875" s="160" t="s">
        <v>40</v>
      </c>
      <c r="F875" s="268" t="s">
        <v>1186</v>
      </c>
      <c r="G875" s="157" t="s">
        <v>31</v>
      </c>
      <c r="H875" s="156" t="s">
        <v>42</v>
      </c>
      <c r="I875" s="157" t="s">
        <v>32</v>
      </c>
      <c r="J875" s="157" t="s">
        <v>33</v>
      </c>
      <c r="K875" s="238" t="s">
        <v>34</v>
      </c>
      <c r="L875" s="239" t="s">
        <v>34</v>
      </c>
      <c r="M875" s="239" t="s">
        <v>34</v>
      </c>
      <c r="N875" s="239" t="s">
        <v>34</v>
      </c>
      <c r="O875" s="239" t="s">
        <v>34</v>
      </c>
      <c r="P875" s="239" t="s">
        <v>34</v>
      </c>
      <c r="Q875" s="159" t="s">
        <v>34</v>
      </c>
      <c r="R875" s="100" t="s">
        <v>34</v>
      </c>
      <c r="S875" s="158">
        <v>1</v>
      </c>
      <c r="T875" s="102" t="s">
        <v>35</v>
      </c>
      <c r="U875" s="157" t="s">
        <v>28</v>
      </c>
      <c r="V875" s="160" t="s">
        <v>43</v>
      </c>
      <c r="W875" s="157" t="s">
        <v>42</v>
      </c>
      <c r="X875" s="157" t="s">
        <v>42</v>
      </c>
    </row>
    <row r="876" spans="1:24" ht="30.75">
      <c r="A876" s="155">
        <f>A875+1</f>
        <v>874</v>
      </c>
      <c r="B876" s="160" t="s">
        <v>1087</v>
      </c>
      <c r="C876" s="159">
        <v>2014</v>
      </c>
      <c r="D876" s="157" t="s">
        <v>28</v>
      </c>
      <c r="E876" s="157" t="s">
        <v>44</v>
      </c>
      <c r="F876" s="268" t="s">
        <v>1187</v>
      </c>
      <c r="G876" s="157" t="s">
        <v>31</v>
      </c>
      <c r="H876" s="156" t="s">
        <v>46</v>
      </c>
      <c r="I876" s="157" t="s">
        <v>32</v>
      </c>
      <c r="J876" s="157" t="s">
        <v>47</v>
      </c>
      <c r="K876" s="238" t="s">
        <v>34</v>
      </c>
      <c r="L876" s="239" t="s">
        <v>34</v>
      </c>
      <c r="M876" s="239" t="s">
        <v>34</v>
      </c>
      <c r="N876" s="239" t="s">
        <v>34</v>
      </c>
      <c r="O876" s="239" t="s">
        <v>34</v>
      </c>
      <c r="P876" s="239" t="s">
        <v>34</v>
      </c>
      <c r="Q876" s="159" t="s">
        <v>34</v>
      </c>
      <c r="R876" s="99" t="s">
        <v>48</v>
      </c>
      <c r="S876" s="158">
        <v>1</v>
      </c>
      <c r="T876" s="102" t="s">
        <v>35</v>
      </c>
      <c r="U876" s="157" t="s">
        <v>28</v>
      </c>
      <c r="V876" s="160" t="s">
        <v>46</v>
      </c>
      <c r="W876" s="160" t="s">
        <v>1061</v>
      </c>
      <c r="X876" s="157" t="s">
        <v>50</v>
      </c>
    </row>
    <row r="877" spans="1:24" ht="30.75">
      <c r="A877" s="155">
        <f>A876+1</f>
        <v>875</v>
      </c>
      <c r="B877" s="160" t="s">
        <v>1087</v>
      </c>
      <c r="C877" s="159">
        <v>2014</v>
      </c>
      <c r="D877" s="157" t="s">
        <v>28</v>
      </c>
      <c r="E877" s="157" t="s">
        <v>44</v>
      </c>
      <c r="F877" s="268" t="s">
        <v>1188</v>
      </c>
      <c r="G877" s="157" t="s">
        <v>31</v>
      </c>
      <c r="H877" s="156" t="s">
        <v>46</v>
      </c>
      <c r="I877" s="157" t="s">
        <v>32</v>
      </c>
      <c r="J877" s="157" t="s">
        <v>47</v>
      </c>
      <c r="K877" s="238" t="s">
        <v>34</v>
      </c>
      <c r="L877" s="239" t="s">
        <v>34</v>
      </c>
      <c r="M877" s="239" t="s">
        <v>34</v>
      </c>
      <c r="N877" s="239" t="s">
        <v>34</v>
      </c>
      <c r="O877" s="239" t="s">
        <v>34</v>
      </c>
      <c r="P877" s="239" t="s">
        <v>34</v>
      </c>
      <c r="Q877" s="159" t="s">
        <v>34</v>
      </c>
      <c r="R877" s="100" t="s">
        <v>48</v>
      </c>
      <c r="S877" s="158">
        <v>1</v>
      </c>
      <c r="T877" s="102" t="s">
        <v>35</v>
      </c>
      <c r="U877" s="157" t="s">
        <v>28</v>
      </c>
      <c r="V877" s="160" t="s">
        <v>46</v>
      </c>
      <c r="W877" s="160" t="s">
        <v>1061</v>
      </c>
      <c r="X877" s="157" t="s">
        <v>50</v>
      </c>
    </row>
    <row r="878" spans="1:24" ht="30.75">
      <c r="A878" s="155">
        <f>A877+1</f>
        <v>876</v>
      </c>
      <c r="B878" s="160" t="s">
        <v>1087</v>
      </c>
      <c r="C878" s="159">
        <v>2014</v>
      </c>
      <c r="D878" s="157" t="s">
        <v>28</v>
      </c>
      <c r="E878" s="157" t="s">
        <v>44</v>
      </c>
      <c r="F878" s="268" t="s">
        <v>1189</v>
      </c>
      <c r="G878" s="157" t="s">
        <v>31</v>
      </c>
      <c r="H878" s="156" t="s">
        <v>50</v>
      </c>
      <c r="I878" s="157" t="s">
        <v>32</v>
      </c>
      <c r="J878" s="157" t="s">
        <v>47</v>
      </c>
      <c r="K878" s="238" t="s">
        <v>34</v>
      </c>
      <c r="L878" s="239" t="s">
        <v>34</v>
      </c>
      <c r="M878" s="239" t="s">
        <v>34</v>
      </c>
      <c r="N878" s="239" t="s">
        <v>34</v>
      </c>
      <c r="O878" s="239" t="s">
        <v>34</v>
      </c>
      <c r="P878" s="239" t="s">
        <v>34</v>
      </c>
      <c r="Q878" s="159" t="s">
        <v>34</v>
      </c>
      <c r="R878" s="100" t="s">
        <v>34</v>
      </c>
      <c r="S878" s="158">
        <v>1</v>
      </c>
      <c r="T878" s="102" t="s">
        <v>35</v>
      </c>
      <c r="U878" s="157" t="s">
        <v>28</v>
      </c>
      <c r="V878" s="160" t="s">
        <v>46</v>
      </c>
      <c r="W878" s="157" t="s">
        <v>42</v>
      </c>
      <c r="X878" s="157" t="s">
        <v>42</v>
      </c>
    </row>
    <row r="879" spans="1:24" ht="30.75">
      <c r="A879" s="155">
        <f>A878+1</f>
        <v>877</v>
      </c>
      <c r="B879" s="160" t="s">
        <v>1087</v>
      </c>
      <c r="C879" s="159">
        <v>2014</v>
      </c>
      <c r="D879" s="157" t="s">
        <v>28</v>
      </c>
      <c r="E879" s="157" t="s">
        <v>44</v>
      </c>
      <c r="F879" s="268" t="s">
        <v>1190</v>
      </c>
      <c r="G879" s="157" t="s">
        <v>31</v>
      </c>
      <c r="H879" s="156" t="s">
        <v>46</v>
      </c>
      <c r="I879" s="157" t="s">
        <v>32</v>
      </c>
      <c r="J879" s="157" t="s">
        <v>47</v>
      </c>
      <c r="K879" s="238" t="s">
        <v>34</v>
      </c>
      <c r="L879" s="239" t="s">
        <v>34</v>
      </c>
      <c r="M879" s="239" t="s">
        <v>34</v>
      </c>
      <c r="N879" s="239" t="s">
        <v>34</v>
      </c>
      <c r="O879" s="239" t="s">
        <v>48</v>
      </c>
      <c r="P879" s="239" t="s">
        <v>34</v>
      </c>
      <c r="Q879" s="159" t="s">
        <v>34</v>
      </c>
      <c r="R879" s="100" t="s">
        <v>34</v>
      </c>
      <c r="S879" s="158">
        <v>1</v>
      </c>
      <c r="T879" s="102" t="s">
        <v>35</v>
      </c>
      <c r="U879" s="157" t="s">
        <v>28</v>
      </c>
      <c r="V879" s="160" t="s">
        <v>46</v>
      </c>
      <c r="W879" s="160" t="s">
        <v>1061</v>
      </c>
      <c r="X879" s="160" t="s">
        <v>1061</v>
      </c>
    </row>
    <row r="880" spans="1:24" ht="30.75">
      <c r="A880" s="155">
        <f>A879+1</f>
        <v>878</v>
      </c>
      <c r="B880" s="160" t="s">
        <v>1087</v>
      </c>
      <c r="C880" s="159">
        <v>2014</v>
      </c>
      <c r="D880" s="157" t="s">
        <v>28</v>
      </c>
      <c r="E880" s="157" t="s">
        <v>44</v>
      </c>
      <c r="F880" s="268" t="s">
        <v>1191</v>
      </c>
      <c r="G880" s="157" t="s">
        <v>31</v>
      </c>
      <c r="H880" s="156" t="s">
        <v>46</v>
      </c>
      <c r="I880" s="157" t="s">
        <v>32</v>
      </c>
      <c r="J880" s="157" t="s">
        <v>47</v>
      </c>
      <c r="K880" s="238" t="s">
        <v>34</v>
      </c>
      <c r="L880" s="239" t="s">
        <v>34</v>
      </c>
      <c r="M880" s="239" t="s">
        <v>34</v>
      </c>
      <c r="N880" s="239" t="s">
        <v>34</v>
      </c>
      <c r="O880" s="239" t="s">
        <v>34</v>
      </c>
      <c r="P880" s="239" t="s">
        <v>34</v>
      </c>
      <c r="Q880" s="159" t="s">
        <v>34</v>
      </c>
      <c r="R880" s="99" t="s">
        <v>48</v>
      </c>
      <c r="S880" s="158">
        <v>1</v>
      </c>
      <c r="T880" s="102" t="s">
        <v>35</v>
      </c>
      <c r="U880" s="157" t="s">
        <v>28</v>
      </c>
      <c r="V880" s="160" t="s">
        <v>46</v>
      </c>
      <c r="W880" s="157" t="s">
        <v>42</v>
      </c>
      <c r="X880" s="157" t="s">
        <v>50</v>
      </c>
    </row>
    <row r="881" spans="1:24" ht="30.75">
      <c r="A881" s="155">
        <f>A880+1</f>
        <v>879</v>
      </c>
      <c r="B881" s="160" t="s">
        <v>1087</v>
      </c>
      <c r="C881" s="159">
        <v>2014</v>
      </c>
      <c r="D881" s="157" t="s">
        <v>28</v>
      </c>
      <c r="E881" s="157" t="s">
        <v>44</v>
      </c>
      <c r="F881" s="268" t="s">
        <v>1192</v>
      </c>
      <c r="G881" s="157" t="s">
        <v>31</v>
      </c>
      <c r="H881" s="156" t="s">
        <v>46</v>
      </c>
      <c r="I881" s="157" t="s">
        <v>32</v>
      </c>
      <c r="J881" s="157" t="s">
        <v>47</v>
      </c>
      <c r="K881" s="238" t="s">
        <v>34</v>
      </c>
      <c r="L881" s="239" t="s">
        <v>34</v>
      </c>
      <c r="M881" s="239" t="s">
        <v>34</v>
      </c>
      <c r="N881" s="239" t="s">
        <v>34</v>
      </c>
      <c r="O881" s="239" t="s">
        <v>34</v>
      </c>
      <c r="P881" s="239" t="s">
        <v>34</v>
      </c>
      <c r="Q881" s="159" t="s">
        <v>34</v>
      </c>
      <c r="R881" s="100" t="s">
        <v>34</v>
      </c>
      <c r="S881" s="158">
        <v>1</v>
      </c>
      <c r="T881" s="102" t="s">
        <v>35</v>
      </c>
      <c r="U881" s="157" t="s">
        <v>28</v>
      </c>
      <c r="V881" s="160" t="s">
        <v>46</v>
      </c>
      <c r="W881" s="157" t="s">
        <v>42</v>
      </c>
      <c r="X881" s="157" t="s">
        <v>42</v>
      </c>
    </row>
    <row r="882" spans="1:24" ht="30.75">
      <c r="A882" s="155">
        <f>A881+1</f>
        <v>880</v>
      </c>
      <c r="B882" s="160" t="s">
        <v>1087</v>
      </c>
      <c r="C882" s="159">
        <v>2014</v>
      </c>
      <c r="D882" s="157" t="s">
        <v>28</v>
      </c>
      <c r="E882" s="157" t="s">
        <v>44</v>
      </c>
      <c r="F882" s="268" t="s">
        <v>1193</v>
      </c>
      <c r="G882" s="157" t="s">
        <v>31</v>
      </c>
      <c r="H882" s="156" t="s">
        <v>50</v>
      </c>
      <c r="I882" s="157" t="s">
        <v>32</v>
      </c>
      <c r="J882" s="160" t="s">
        <v>47</v>
      </c>
      <c r="K882" s="240" t="s">
        <v>34</v>
      </c>
      <c r="L882" s="241" t="s">
        <v>34</v>
      </c>
      <c r="M882" s="241" t="s">
        <v>34</v>
      </c>
      <c r="N882" s="241" t="s">
        <v>34</v>
      </c>
      <c r="O882" s="241" t="s">
        <v>34</v>
      </c>
      <c r="P882" s="241" t="s">
        <v>34</v>
      </c>
      <c r="Q882" s="159" t="s">
        <v>48</v>
      </c>
      <c r="R882" s="100" t="s">
        <v>48</v>
      </c>
      <c r="S882" s="158">
        <v>1</v>
      </c>
      <c r="T882" s="102" t="s">
        <v>35</v>
      </c>
      <c r="U882" s="157" t="s">
        <v>28</v>
      </c>
      <c r="V882" s="160" t="s">
        <v>46</v>
      </c>
      <c r="W882" s="157" t="s">
        <v>42</v>
      </c>
      <c r="X882" s="157" t="s">
        <v>50</v>
      </c>
    </row>
    <row r="883" spans="1:24" ht="51">
      <c r="A883" s="155">
        <f>A882+1</f>
        <v>881</v>
      </c>
      <c r="B883" s="160" t="s">
        <v>1087</v>
      </c>
      <c r="C883" s="159">
        <v>2014</v>
      </c>
      <c r="D883" s="157" t="s">
        <v>28</v>
      </c>
      <c r="E883" s="160" t="s">
        <v>57</v>
      </c>
      <c r="F883" s="268" t="s">
        <v>1194</v>
      </c>
      <c r="G883" s="157" t="s">
        <v>31</v>
      </c>
      <c r="H883" s="156" t="s">
        <v>50</v>
      </c>
      <c r="I883" s="157" t="s">
        <v>32</v>
      </c>
      <c r="J883" s="157" t="s">
        <v>59</v>
      </c>
      <c r="K883" s="238" t="s">
        <v>48</v>
      </c>
      <c r="L883" s="239" t="s">
        <v>34</v>
      </c>
      <c r="M883" s="239" t="s">
        <v>34</v>
      </c>
      <c r="N883" s="239" t="s">
        <v>34</v>
      </c>
      <c r="O883" s="239" t="s">
        <v>34</v>
      </c>
      <c r="P883" s="239" t="s">
        <v>34</v>
      </c>
      <c r="Q883" s="159" t="s">
        <v>48</v>
      </c>
      <c r="R883" s="100" t="s">
        <v>48</v>
      </c>
      <c r="S883" s="158">
        <v>1</v>
      </c>
      <c r="T883" s="102" t="s">
        <v>35</v>
      </c>
      <c r="U883" s="157" t="s">
        <v>28</v>
      </c>
      <c r="V883" s="160" t="s">
        <v>57</v>
      </c>
      <c r="W883" s="157" t="s">
        <v>42</v>
      </c>
      <c r="X883" s="157" t="s">
        <v>50</v>
      </c>
    </row>
    <row r="884" spans="1:24" ht="30.75">
      <c r="A884" s="155">
        <f>A883+1</f>
        <v>882</v>
      </c>
      <c r="B884" s="160" t="s">
        <v>1087</v>
      </c>
      <c r="C884" s="159">
        <v>2014</v>
      </c>
      <c r="D884" s="157" t="s">
        <v>28</v>
      </c>
      <c r="E884" s="160" t="s">
        <v>60</v>
      </c>
      <c r="F884" s="268" t="s">
        <v>1195</v>
      </c>
      <c r="G884" s="157" t="s">
        <v>31</v>
      </c>
      <c r="H884" s="156" t="s">
        <v>42</v>
      </c>
      <c r="I884" s="157" t="s">
        <v>32</v>
      </c>
      <c r="J884" s="157" t="s">
        <v>33</v>
      </c>
      <c r="K884" s="238" t="s">
        <v>34</v>
      </c>
      <c r="L884" s="239" t="s">
        <v>34</v>
      </c>
      <c r="M884" s="239" t="s">
        <v>34</v>
      </c>
      <c r="N884" s="239" t="s">
        <v>34</v>
      </c>
      <c r="O884" s="239" t="s">
        <v>34</v>
      </c>
      <c r="P884" s="239" t="s">
        <v>34</v>
      </c>
      <c r="Q884" s="159" t="s">
        <v>34</v>
      </c>
      <c r="R884" s="100" t="s">
        <v>34</v>
      </c>
      <c r="S884" s="158">
        <v>1</v>
      </c>
      <c r="T884" s="102" t="s">
        <v>35</v>
      </c>
      <c r="U884" s="157" t="s">
        <v>28</v>
      </c>
      <c r="V884" s="160" t="s">
        <v>62</v>
      </c>
      <c r="W884" s="160" t="s">
        <v>92</v>
      </c>
      <c r="X884" s="157" t="s">
        <v>50</v>
      </c>
    </row>
    <row r="885" spans="1:24" ht="30.75">
      <c r="A885" s="155">
        <f>A884+1</f>
        <v>883</v>
      </c>
      <c r="B885" s="160" t="s">
        <v>1087</v>
      </c>
      <c r="C885" s="159">
        <v>2014</v>
      </c>
      <c r="D885" s="157" t="s">
        <v>28</v>
      </c>
      <c r="E885" s="160" t="s">
        <v>60</v>
      </c>
      <c r="F885" s="268" t="s">
        <v>1196</v>
      </c>
      <c r="G885" s="157" t="s">
        <v>31</v>
      </c>
      <c r="H885" s="156" t="s">
        <v>42</v>
      </c>
      <c r="I885" s="157" t="s">
        <v>32</v>
      </c>
      <c r="J885" s="157" t="s">
        <v>33</v>
      </c>
      <c r="K885" s="238" t="s">
        <v>34</v>
      </c>
      <c r="L885" s="239" t="s">
        <v>34</v>
      </c>
      <c r="M885" s="239" t="s">
        <v>34</v>
      </c>
      <c r="N885" s="239" t="s">
        <v>34</v>
      </c>
      <c r="O885" s="239" t="s">
        <v>34</v>
      </c>
      <c r="P885" s="239" t="s">
        <v>34</v>
      </c>
      <c r="Q885" s="159" t="s">
        <v>34</v>
      </c>
      <c r="R885" s="100" t="s">
        <v>34</v>
      </c>
      <c r="S885" s="158">
        <v>1</v>
      </c>
      <c r="T885" s="102" t="s">
        <v>35</v>
      </c>
      <c r="U885" s="157" t="s">
        <v>28</v>
      </c>
      <c r="V885" s="160" t="s">
        <v>62</v>
      </c>
      <c r="W885" s="157" t="s">
        <v>42</v>
      </c>
      <c r="X885" s="157" t="s">
        <v>50</v>
      </c>
    </row>
    <row r="886" spans="1:24" ht="41.25">
      <c r="A886" s="155">
        <f>A885+1</f>
        <v>884</v>
      </c>
      <c r="B886" s="160" t="s">
        <v>1087</v>
      </c>
      <c r="C886" s="159">
        <v>2014</v>
      </c>
      <c r="D886" s="157" t="s">
        <v>28</v>
      </c>
      <c r="E886" s="160" t="s">
        <v>63</v>
      </c>
      <c r="F886" s="268" t="s">
        <v>1197</v>
      </c>
      <c r="G886" s="157" t="s">
        <v>31</v>
      </c>
      <c r="H886" s="156" t="s">
        <v>42</v>
      </c>
      <c r="I886" s="157" t="s">
        <v>32</v>
      </c>
      <c r="J886" s="160" t="s">
        <v>33</v>
      </c>
      <c r="K886" s="240" t="s">
        <v>34</v>
      </c>
      <c r="L886" s="241" t="s">
        <v>34</v>
      </c>
      <c r="M886" s="241" t="s">
        <v>34</v>
      </c>
      <c r="N886" s="241" t="s">
        <v>34</v>
      </c>
      <c r="O886" s="241" t="s">
        <v>34</v>
      </c>
      <c r="P886" s="241" t="s">
        <v>34</v>
      </c>
      <c r="Q886" s="159" t="s">
        <v>34</v>
      </c>
      <c r="R886" s="100" t="s">
        <v>34</v>
      </c>
      <c r="S886" s="158">
        <v>1</v>
      </c>
      <c r="T886" s="102" t="s">
        <v>35</v>
      </c>
      <c r="U886" s="157" t="s">
        <v>28</v>
      </c>
      <c r="V886" s="160" t="s">
        <v>63</v>
      </c>
      <c r="W886" s="157" t="s">
        <v>42</v>
      </c>
      <c r="X886" s="157" t="s">
        <v>42</v>
      </c>
    </row>
    <row r="887" spans="1:24" ht="41.25">
      <c r="A887" s="155">
        <f>A886+1</f>
        <v>885</v>
      </c>
      <c r="B887" s="160" t="s">
        <v>1087</v>
      </c>
      <c r="C887" s="159">
        <v>2014</v>
      </c>
      <c r="D887" s="157" t="s">
        <v>28</v>
      </c>
      <c r="E887" s="160" t="s">
        <v>63</v>
      </c>
      <c r="F887" s="268" t="s">
        <v>1198</v>
      </c>
      <c r="G887" s="157" t="s">
        <v>31</v>
      </c>
      <c r="H887" s="156" t="s">
        <v>42</v>
      </c>
      <c r="I887" s="157" t="s">
        <v>32</v>
      </c>
      <c r="J887" s="160" t="s">
        <v>33</v>
      </c>
      <c r="K887" s="240" t="s">
        <v>34</v>
      </c>
      <c r="L887" s="241" t="s">
        <v>34</v>
      </c>
      <c r="M887" s="241" t="s">
        <v>34</v>
      </c>
      <c r="N887" s="241" t="s">
        <v>34</v>
      </c>
      <c r="O887" s="241" t="s">
        <v>34</v>
      </c>
      <c r="P887" s="241" t="s">
        <v>34</v>
      </c>
      <c r="Q887" s="159" t="s">
        <v>34</v>
      </c>
      <c r="R887" s="100" t="s">
        <v>34</v>
      </c>
      <c r="S887" s="158">
        <v>1</v>
      </c>
      <c r="T887" s="102" t="s">
        <v>35</v>
      </c>
      <c r="U887" s="157" t="s">
        <v>28</v>
      </c>
      <c r="V887" s="160" t="s">
        <v>63</v>
      </c>
      <c r="W887" s="157" t="s">
        <v>42</v>
      </c>
      <c r="X887" s="157" t="s">
        <v>42</v>
      </c>
    </row>
    <row r="888" spans="1:24" ht="41.25">
      <c r="A888" s="155">
        <f>A887+1</f>
        <v>886</v>
      </c>
      <c r="B888" s="160" t="s">
        <v>1087</v>
      </c>
      <c r="C888" s="159">
        <v>2014</v>
      </c>
      <c r="D888" s="157" t="s">
        <v>28</v>
      </c>
      <c r="E888" s="160" t="s">
        <v>63</v>
      </c>
      <c r="F888" s="268" t="s">
        <v>1199</v>
      </c>
      <c r="G888" s="157" t="s">
        <v>31</v>
      </c>
      <c r="H888" s="156" t="s">
        <v>42</v>
      </c>
      <c r="I888" s="157" t="s">
        <v>32</v>
      </c>
      <c r="J888" s="160" t="s">
        <v>33</v>
      </c>
      <c r="K888" s="240" t="s">
        <v>34</v>
      </c>
      <c r="L888" s="241" t="s">
        <v>34</v>
      </c>
      <c r="M888" s="241" t="s">
        <v>34</v>
      </c>
      <c r="N888" s="241" t="s">
        <v>34</v>
      </c>
      <c r="O888" s="241" t="s">
        <v>34</v>
      </c>
      <c r="P888" s="241" t="s">
        <v>34</v>
      </c>
      <c r="Q888" s="159" t="s">
        <v>34</v>
      </c>
      <c r="R888" s="100" t="s">
        <v>34</v>
      </c>
      <c r="S888" s="158">
        <v>1</v>
      </c>
      <c r="T888" s="102" t="s">
        <v>35</v>
      </c>
      <c r="U888" s="157" t="s">
        <v>28</v>
      </c>
      <c r="V888" s="160" t="s">
        <v>63</v>
      </c>
      <c r="W888" s="157" t="s">
        <v>42</v>
      </c>
      <c r="X888" s="157" t="s">
        <v>42</v>
      </c>
    </row>
    <row r="889" spans="1:24" ht="30.75">
      <c r="A889" s="155">
        <f>A888+1</f>
        <v>887</v>
      </c>
      <c r="B889" s="160" t="s">
        <v>1087</v>
      </c>
      <c r="C889" s="159">
        <v>2014</v>
      </c>
      <c r="D889" s="160" t="s">
        <v>74</v>
      </c>
      <c r="E889" s="160" t="s">
        <v>75</v>
      </c>
      <c r="F889" s="268" t="s">
        <v>1200</v>
      </c>
      <c r="G889" s="157" t="s">
        <v>119</v>
      </c>
      <c r="H889" s="156" t="s">
        <v>120</v>
      </c>
      <c r="I889" s="157" t="s">
        <v>32</v>
      </c>
      <c r="J889" s="157" t="s">
        <v>33</v>
      </c>
      <c r="K889" s="238" t="s">
        <v>34</v>
      </c>
      <c r="L889" s="239" t="s">
        <v>34</v>
      </c>
      <c r="M889" s="239" t="s">
        <v>34</v>
      </c>
      <c r="N889" s="239" t="s">
        <v>34</v>
      </c>
      <c r="O889" s="239" t="s">
        <v>34</v>
      </c>
      <c r="P889" s="239" t="s">
        <v>34</v>
      </c>
      <c r="Q889" s="159" t="s">
        <v>34</v>
      </c>
      <c r="R889" s="100" t="s">
        <v>34</v>
      </c>
      <c r="S889" s="158">
        <v>1</v>
      </c>
      <c r="T889" s="103" t="s">
        <v>77</v>
      </c>
      <c r="U889" s="160" t="s">
        <v>938</v>
      </c>
      <c r="V889" s="160" t="s">
        <v>75</v>
      </c>
      <c r="W889" s="157" t="s">
        <v>42</v>
      </c>
      <c r="X889" s="157" t="s">
        <v>42</v>
      </c>
    </row>
    <row r="890" spans="1:24" ht="81">
      <c r="A890" s="155">
        <f>A889+1</f>
        <v>888</v>
      </c>
      <c r="B890" s="160" t="s">
        <v>1087</v>
      </c>
      <c r="C890" s="159">
        <v>2014</v>
      </c>
      <c r="D890" s="160" t="s">
        <v>74</v>
      </c>
      <c r="E890" s="160" t="s">
        <v>75</v>
      </c>
      <c r="F890" s="268" t="s">
        <v>1201</v>
      </c>
      <c r="G890" s="157" t="s">
        <v>82</v>
      </c>
      <c r="H890" s="161" t="s">
        <v>83</v>
      </c>
      <c r="I890" s="157" t="s">
        <v>32</v>
      </c>
      <c r="J890" s="157" t="s">
        <v>33</v>
      </c>
      <c r="K890" s="238" t="s">
        <v>34</v>
      </c>
      <c r="L890" s="239" t="s">
        <v>34</v>
      </c>
      <c r="M890" s="239" t="s">
        <v>34</v>
      </c>
      <c r="N890" s="239" t="s">
        <v>34</v>
      </c>
      <c r="O890" s="239" t="s">
        <v>34</v>
      </c>
      <c r="P890" s="239" t="s">
        <v>34</v>
      </c>
      <c r="Q890" s="159" t="s">
        <v>34</v>
      </c>
      <c r="R890" s="100" t="s">
        <v>34</v>
      </c>
      <c r="S890" s="158">
        <v>1</v>
      </c>
      <c r="T890" s="103" t="s">
        <v>77</v>
      </c>
      <c r="U890" s="160" t="s">
        <v>938</v>
      </c>
      <c r="V890" s="160" t="s">
        <v>75</v>
      </c>
      <c r="W890" s="160" t="s">
        <v>188</v>
      </c>
      <c r="X890" s="160" t="s">
        <v>188</v>
      </c>
    </row>
    <row r="891" spans="1:24" ht="60.75">
      <c r="A891" s="155">
        <f>A890+1</f>
        <v>889</v>
      </c>
      <c r="B891" s="160" t="s">
        <v>1087</v>
      </c>
      <c r="C891" s="159">
        <v>2014</v>
      </c>
      <c r="D891" s="160" t="s">
        <v>74</v>
      </c>
      <c r="E891" s="160" t="s">
        <v>79</v>
      </c>
      <c r="F891" s="268" t="s">
        <v>1202</v>
      </c>
      <c r="G891" s="157" t="s">
        <v>31</v>
      </c>
      <c r="H891" s="156" t="s">
        <v>42</v>
      </c>
      <c r="I891" s="157" t="s">
        <v>32</v>
      </c>
      <c r="J891" s="157" t="s">
        <v>33</v>
      </c>
      <c r="K891" s="238" t="s">
        <v>34</v>
      </c>
      <c r="L891" s="239" t="s">
        <v>34</v>
      </c>
      <c r="M891" s="239" t="s">
        <v>34</v>
      </c>
      <c r="N891" s="239" t="s">
        <v>34</v>
      </c>
      <c r="O891" s="239" t="s">
        <v>34</v>
      </c>
      <c r="P891" s="239" t="s">
        <v>34</v>
      </c>
      <c r="Q891" s="159" t="s">
        <v>34</v>
      </c>
      <c r="R891" s="100" t="s">
        <v>34</v>
      </c>
      <c r="S891" s="158">
        <v>1</v>
      </c>
      <c r="T891" s="103" t="s">
        <v>77</v>
      </c>
      <c r="U891" s="160" t="s">
        <v>938</v>
      </c>
      <c r="V891" s="160" t="s">
        <v>79</v>
      </c>
      <c r="W891" s="157" t="s">
        <v>42</v>
      </c>
      <c r="X891" s="157" t="s">
        <v>42</v>
      </c>
    </row>
    <row r="892" spans="1:24" ht="20.25">
      <c r="A892" s="155">
        <f>A891+1</f>
        <v>890</v>
      </c>
      <c r="B892" s="160" t="s">
        <v>1087</v>
      </c>
      <c r="C892" s="159">
        <v>2014</v>
      </c>
      <c r="D892" s="160" t="s">
        <v>74</v>
      </c>
      <c r="E892" s="160" t="s">
        <v>88</v>
      </c>
      <c r="F892" s="268" t="s">
        <v>1203</v>
      </c>
      <c r="G892" s="157" t="s">
        <v>31</v>
      </c>
      <c r="H892" s="161" t="s">
        <v>39</v>
      </c>
      <c r="I892" s="160" t="s">
        <v>90</v>
      </c>
      <c r="J892" s="160" t="s">
        <v>88</v>
      </c>
      <c r="K892" s="240" t="s">
        <v>34</v>
      </c>
      <c r="L892" s="241" t="s">
        <v>34</v>
      </c>
      <c r="M892" s="241" t="s">
        <v>34</v>
      </c>
      <c r="N892" s="241" t="s">
        <v>34</v>
      </c>
      <c r="O892" s="241" t="s">
        <v>34</v>
      </c>
      <c r="P892" s="241" t="s">
        <v>34</v>
      </c>
      <c r="Q892" s="159" t="s">
        <v>34</v>
      </c>
      <c r="R892" s="100" t="s">
        <v>34</v>
      </c>
      <c r="S892" s="158">
        <v>1</v>
      </c>
      <c r="T892" s="103" t="s">
        <v>77</v>
      </c>
      <c r="U892" s="160" t="s">
        <v>938</v>
      </c>
      <c r="V892" s="160" t="s">
        <v>94</v>
      </c>
      <c r="W892" s="160" t="s">
        <v>92</v>
      </c>
      <c r="X892" s="160" t="s">
        <v>92</v>
      </c>
    </row>
    <row r="893" spans="1:24" ht="30.75">
      <c r="A893" s="155">
        <f>A892+1</f>
        <v>891</v>
      </c>
      <c r="B893" s="160" t="s">
        <v>1087</v>
      </c>
      <c r="C893" s="159">
        <v>2014</v>
      </c>
      <c r="D893" s="160" t="s">
        <v>74</v>
      </c>
      <c r="E893" s="160" t="s">
        <v>88</v>
      </c>
      <c r="F893" s="268" t="s">
        <v>1204</v>
      </c>
      <c r="G893" s="157" t="s">
        <v>119</v>
      </c>
      <c r="H893" s="156" t="s">
        <v>120</v>
      </c>
      <c r="I893" s="160" t="s">
        <v>90</v>
      </c>
      <c r="J893" s="160" t="s">
        <v>88</v>
      </c>
      <c r="K893" s="240" t="s">
        <v>34</v>
      </c>
      <c r="L893" s="241" t="s">
        <v>34</v>
      </c>
      <c r="M893" s="241" t="s">
        <v>34</v>
      </c>
      <c r="N893" s="241" t="s">
        <v>34</v>
      </c>
      <c r="O893" s="241" t="s">
        <v>34</v>
      </c>
      <c r="P893" s="241" t="s">
        <v>34</v>
      </c>
      <c r="Q893" s="159" t="s">
        <v>34</v>
      </c>
      <c r="R893" s="100" t="s">
        <v>34</v>
      </c>
      <c r="S893" s="158">
        <v>1</v>
      </c>
      <c r="T893" s="103" t="s">
        <v>77</v>
      </c>
      <c r="U893" s="160" t="s">
        <v>938</v>
      </c>
      <c r="V893" s="160" t="s">
        <v>94</v>
      </c>
      <c r="W893" s="157" t="s">
        <v>42</v>
      </c>
      <c r="X893" s="157" t="s">
        <v>42</v>
      </c>
    </row>
    <row r="894" spans="1:24" ht="81">
      <c r="A894" s="155">
        <f>A893+1</f>
        <v>892</v>
      </c>
      <c r="B894" s="160" t="s">
        <v>1087</v>
      </c>
      <c r="C894" s="159">
        <v>2014</v>
      </c>
      <c r="D894" s="160" t="s">
        <v>74</v>
      </c>
      <c r="E894" s="160" t="s">
        <v>88</v>
      </c>
      <c r="F894" s="268" t="s">
        <v>1205</v>
      </c>
      <c r="G894" s="157" t="s">
        <v>82</v>
      </c>
      <c r="H894" s="161" t="s">
        <v>83</v>
      </c>
      <c r="I894" s="160" t="s">
        <v>90</v>
      </c>
      <c r="J894" s="160" t="s">
        <v>88</v>
      </c>
      <c r="K894" s="240" t="s">
        <v>34</v>
      </c>
      <c r="L894" s="241" t="s">
        <v>34</v>
      </c>
      <c r="M894" s="241" t="s">
        <v>34</v>
      </c>
      <c r="N894" s="241" t="s">
        <v>34</v>
      </c>
      <c r="O894" s="241" t="s">
        <v>34</v>
      </c>
      <c r="P894" s="241" t="s">
        <v>34</v>
      </c>
      <c r="Q894" s="159" t="s">
        <v>34</v>
      </c>
      <c r="R894" s="100" t="s">
        <v>34</v>
      </c>
      <c r="S894" s="158">
        <v>1</v>
      </c>
      <c r="T894" s="103" t="s">
        <v>77</v>
      </c>
      <c r="U894" s="160" t="s">
        <v>938</v>
      </c>
      <c r="V894" s="160" t="s">
        <v>94</v>
      </c>
      <c r="W894" s="160" t="s">
        <v>101</v>
      </c>
      <c r="X894" s="160" t="s">
        <v>101</v>
      </c>
    </row>
    <row r="895" spans="1:24" ht="20.25">
      <c r="A895" s="155">
        <f>A894+1</f>
        <v>893</v>
      </c>
      <c r="B895" s="160" t="s">
        <v>1087</v>
      </c>
      <c r="C895" s="159">
        <v>2014</v>
      </c>
      <c r="D895" s="160" t="s">
        <v>74</v>
      </c>
      <c r="E895" s="160" t="s">
        <v>88</v>
      </c>
      <c r="F895" s="268" t="s">
        <v>1206</v>
      </c>
      <c r="G895" s="157" t="s">
        <v>31</v>
      </c>
      <c r="H895" s="161" t="s">
        <v>39</v>
      </c>
      <c r="I895" s="160" t="s">
        <v>90</v>
      </c>
      <c r="J895" s="160" t="s">
        <v>88</v>
      </c>
      <c r="K895" s="240" t="s">
        <v>34</v>
      </c>
      <c r="L895" s="241" t="s">
        <v>34</v>
      </c>
      <c r="M895" s="241" t="s">
        <v>34</v>
      </c>
      <c r="N895" s="241" t="s">
        <v>34</v>
      </c>
      <c r="O895" s="241" t="s">
        <v>34</v>
      </c>
      <c r="P895" s="241" t="s">
        <v>34</v>
      </c>
      <c r="Q895" s="159" t="s">
        <v>34</v>
      </c>
      <c r="R895" s="100" t="s">
        <v>34</v>
      </c>
      <c r="S895" s="158">
        <v>1</v>
      </c>
      <c r="T895" s="103" t="s">
        <v>77</v>
      </c>
      <c r="U895" s="160" t="s">
        <v>938</v>
      </c>
      <c r="V895" s="160" t="s">
        <v>94</v>
      </c>
      <c r="W895" s="160" t="s">
        <v>92</v>
      </c>
      <c r="X895" s="160" t="s">
        <v>92</v>
      </c>
    </row>
    <row r="896" spans="1:24" ht="20.25">
      <c r="A896" s="155">
        <f>A895+1</f>
        <v>894</v>
      </c>
      <c r="B896" s="160" t="s">
        <v>1207</v>
      </c>
      <c r="C896" s="159">
        <v>2012</v>
      </c>
      <c r="D896" s="160" t="s">
        <v>74</v>
      </c>
      <c r="E896" s="160" t="s">
        <v>88</v>
      </c>
      <c r="F896" s="268" t="s">
        <v>1208</v>
      </c>
      <c r="G896" s="157" t="s">
        <v>31</v>
      </c>
      <c r="H896" s="156" t="s">
        <v>46</v>
      </c>
      <c r="I896" s="160" t="s">
        <v>90</v>
      </c>
      <c r="J896" s="160" t="s">
        <v>88</v>
      </c>
      <c r="K896" s="240" t="s">
        <v>34</v>
      </c>
      <c r="L896" s="241" t="s">
        <v>48</v>
      </c>
      <c r="M896" s="241" t="s">
        <v>34</v>
      </c>
      <c r="N896" s="241" t="s">
        <v>34</v>
      </c>
      <c r="O896" s="241" t="s">
        <v>34</v>
      </c>
      <c r="P896" s="241" t="s">
        <v>34</v>
      </c>
      <c r="Q896" s="159" t="s">
        <v>34</v>
      </c>
      <c r="R896" s="100" t="s">
        <v>34</v>
      </c>
      <c r="S896" s="158">
        <v>1</v>
      </c>
      <c r="T896" s="103" t="s">
        <v>77</v>
      </c>
      <c r="U896" s="160" t="s">
        <v>938</v>
      </c>
      <c r="V896" s="160" t="s">
        <v>94</v>
      </c>
      <c r="W896" s="160" t="s">
        <v>1061</v>
      </c>
      <c r="X896" s="160" t="s">
        <v>1061</v>
      </c>
    </row>
    <row r="897" spans="1:24" ht="51">
      <c r="A897" s="155">
        <f>A896+1</f>
        <v>895</v>
      </c>
      <c r="B897" s="160" t="s">
        <v>1087</v>
      </c>
      <c r="C897" s="159">
        <v>2014</v>
      </c>
      <c r="D897" s="160" t="s">
        <v>96</v>
      </c>
      <c r="E897" s="160" t="s">
        <v>97</v>
      </c>
      <c r="F897" s="268" t="s">
        <v>1209</v>
      </c>
      <c r="G897" s="157" t="s">
        <v>31</v>
      </c>
      <c r="H897" s="161" t="s">
        <v>29</v>
      </c>
      <c r="I897" s="160" t="s">
        <v>90</v>
      </c>
      <c r="J897" s="160" t="s">
        <v>97</v>
      </c>
      <c r="K897" s="240" t="s">
        <v>34</v>
      </c>
      <c r="L897" s="241" t="s">
        <v>34</v>
      </c>
      <c r="M897" s="241" t="s">
        <v>34</v>
      </c>
      <c r="N897" s="241" t="s">
        <v>34</v>
      </c>
      <c r="O897" s="241" t="s">
        <v>34</v>
      </c>
      <c r="P897" s="241" t="s">
        <v>34</v>
      </c>
      <c r="Q897" s="159" t="s">
        <v>34</v>
      </c>
      <c r="R897" s="100" t="s">
        <v>34</v>
      </c>
      <c r="S897" s="158">
        <v>1</v>
      </c>
      <c r="T897" s="103" t="s">
        <v>99</v>
      </c>
      <c r="U897" s="160" t="s">
        <v>1210</v>
      </c>
      <c r="V897" s="160" t="s">
        <v>1211</v>
      </c>
      <c r="W897" s="160" t="s">
        <v>92</v>
      </c>
      <c r="X897" s="160" t="s">
        <v>92</v>
      </c>
    </row>
    <row r="898" spans="1:24" ht="20.25">
      <c r="A898" s="155">
        <f>A897+1</f>
        <v>896</v>
      </c>
      <c r="B898" s="160" t="s">
        <v>1087</v>
      </c>
      <c r="C898" s="159">
        <v>2014</v>
      </c>
      <c r="D898" s="160" t="s">
        <v>96</v>
      </c>
      <c r="E898" s="160" t="s">
        <v>308</v>
      </c>
      <c r="F898" s="268" t="s">
        <v>1212</v>
      </c>
      <c r="G898" s="157" t="s">
        <v>31</v>
      </c>
      <c r="H898" s="161" t="s">
        <v>39</v>
      </c>
      <c r="I898" s="160" t="s">
        <v>90</v>
      </c>
      <c r="J898" s="160" t="s">
        <v>104</v>
      </c>
      <c r="K898" s="240" t="s">
        <v>34</v>
      </c>
      <c r="L898" s="241" t="s">
        <v>34</v>
      </c>
      <c r="M898" s="241" t="s">
        <v>34</v>
      </c>
      <c r="N898" s="241" t="s">
        <v>34</v>
      </c>
      <c r="O898" s="241" t="s">
        <v>34</v>
      </c>
      <c r="P898" s="241" t="s">
        <v>34</v>
      </c>
      <c r="Q898" s="159" t="s">
        <v>34</v>
      </c>
      <c r="R898" s="100" t="s">
        <v>34</v>
      </c>
      <c r="S898" s="158">
        <v>1</v>
      </c>
      <c r="T898" s="103" t="s">
        <v>99</v>
      </c>
      <c r="U898" s="160" t="s">
        <v>1210</v>
      </c>
      <c r="V898" s="160" t="s">
        <v>679</v>
      </c>
      <c r="W898" s="160" t="s">
        <v>92</v>
      </c>
      <c r="X898" s="160" t="s">
        <v>92</v>
      </c>
    </row>
    <row r="899" spans="1:24" ht="81">
      <c r="A899" s="155">
        <f>A898+1</f>
        <v>897</v>
      </c>
      <c r="B899" s="160" t="s">
        <v>1087</v>
      </c>
      <c r="C899" s="159">
        <v>2014</v>
      </c>
      <c r="D899" s="160" t="s">
        <v>96</v>
      </c>
      <c r="E899" s="160" t="s">
        <v>102</v>
      </c>
      <c r="F899" s="268" t="s">
        <v>1213</v>
      </c>
      <c r="G899" s="157" t="s">
        <v>82</v>
      </c>
      <c r="H899" s="161" t="s">
        <v>83</v>
      </c>
      <c r="I899" s="160" t="s">
        <v>90</v>
      </c>
      <c r="J899" s="160" t="s">
        <v>104</v>
      </c>
      <c r="K899" s="240" t="s">
        <v>34</v>
      </c>
      <c r="L899" s="241" t="s">
        <v>34</v>
      </c>
      <c r="M899" s="241" t="s">
        <v>34</v>
      </c>
      <c r="N899" s="241" t="s">
        <v>34</v>
      </c>
      <c r="O899" s="241" t="s">
        <v>34</v>
      </c>
      <c r="P899" s="241" t="s">
        <v>34</v>
      </c>
      <c r="Q899" s="159" t="s">
        <v>34</v>
      </c>
      <c r="R899" s="100" t="s">
        <v>34</v>
      </c>
      <c r="S899" s="158">
        <v>1</v>
      </c>
      <c r="T899" s="103" t="s">
        <v>99</v>
      </c>
      <c r="U899" s="160" t="s">
        <v>1210</v>
      </c>
      <c r="V899" s="160" t="s">
        <v>105</v>
      </c>
      <c r="W899" s="160" t="s">
        <v>101</v>
      </c>
      <c r="X899" s="160" t="s">
        <v>101</v>
      </c>
    </row>
    <row r="900" spans="1:24" ht="51">
      <c r="A900" s="155">
        <f>A899+1</f>
        <v>898</v>
      </c>
      <c r="B900" s="160" t="s">
        <v>1087</v>
      </c>
      <c r="C900" s="159">
        <v>2014</v>
      </c>
      <c r="D900" s="160" t="s">
        <v>106</v>
      </c>
      <c r="E900" s="160" t="s">
        <v>107</v>
      </c>
      <c r="F900" s="268" t="s">
        <v>1214</v>
      </c>
      <c r="G900" s="157" t="s">
        <v>119</v>
      </c>
      <c r="H900" s="156" t="s">
        <v>120</v>
      </c>
      <c r="I900" s="160" t="s">
        <v>71</v>
      </c>
      <c r="J900" s="160" t="s">
        <v>109</v>
      </c>
      <c r="K900" s="240" t="s">
        <v>34</v>
      </c>
      <c r="L900" s="241" t="s">
        <v>34</v>
      </c>
      <c r="M900" s="241" t="s">
        <v>34</v>
      </c>
      <c r="N900" s="241" t="s">
        <v>34</v>
      </c>
      <c r="O900" s="241" t="s">
        <v>34</v>
      </c>
      <c r="P900" s="241" t="s">
        <v>34</v>
      </c>
      <c r="Q900" s="159" t="s">
        <v>34</v>
      </c>
      <c r="R900" s="100" t="s">
        <v>34</v>
      </c>
      <c r="S900" s="158">
        <v>1</v>
      </c>
      <c r="T900" s="103" t="s">
        <v>110</v>
      </c>
      <c r="U900" s="160" t="s">
        <v>1090</v>
      </c>
      <c r="V900" s="160" t="s">
        <v>116</v>
      </c>
      <c r="W900" s="157" t="s">
        <v>42</v>
      </c>
      <c r="X900" s="157" t="s">
        <v>42</v>
      </c>
    </row>
    <row r="901" spans="1:24" ht="81">
      <c r="A901" s="155">
        <f>A900+1</f>
        <v>899</v>
      </c>
      <c r="B901" s="160" t="s">
        <v>1087</v>
      </c>
      <c r="C901" s="159">
        <v>2014</v>
      </c>
      <c r="D901" s="160" t="s">
        <v>106</v>
      </c>
      <c r="E901" s="160" t="s">
        <v>126</v>
      </c>
      <c r="F901" s="268" t="s">
        <v>1215</v>
      </c>
      <c r="G901" s="157" t="s">
        <v>82</v>
      </c>
      <c r="H901" s="161" t="s">
        <v>83</v>
      </c>
      <c r="I901" s="160" t="s">
        <v>71</v>
      </c>
      <c r="J901" s="160" t="s">
        <v>109</v>
      </c>
      <c r="K901" s="240" t="s">
        <v>34</v>
      </c>
      <c r="L901" s="241" t="s">
        <v>34</v>
      </c>
      <c r="M901" s="241" t="s">
        <v>34</v>
      </c>
      <c r="N901" s="241" t="s">
        <v>34</v>
      </c>
      <c r="O901" s="241" t="s">
        <v>34</v>
      </c>
      <c r="P901" s="241" t="s">
        <v>34</v>
      </c>
      <c r="Q901" s="159" t="s">
        <v>34</v>
      </c>
      <c r="R901" s="100" t="s">
        <v>34</v>
      </c>
      <c r="S901" s="158">
        <v>1</v>
      </c>
      <c r="T901" s="103" t="s">
        <v>110</v>
      </c>
      <c r="U901" s="160" t="s">
        <v>1090</v>
      </c>
      <c r="V901" s="160" t="s">
        <v>126</v>
      </c>
      <c r="W901" s="160" t="s">
        <v>101</v>
      </c>
      <c r="X901" s="160" t="s">
        <v>101</v>
      </c>
    </row>
    <row r="902" spans="1:24" ht="41.25">
      <c r="A902" s="155">
        <f>A901+1</f>
        <v>900</v>
      </c>
      <c r="B902" s="160" t="s">
        <v>1087</v>
      </c>
      <c r="C902" s="159">
        <v>2014</v>
      </c>
      <c r="D902" s="160" t="s">
        <v>106</v>
      </c>
      <c r="E902" s="160" t="s">
        <v>126</v>
      </c>
      <c r="F902" s="268" t="s">
        <v>1216</v>
      </c>
      <c r="G902" s="157" t="s">
        <v>31</v>
      </c>
      <c r="H902" s="156" t="s">
        <v>42</v>
      </c>
      <c r="I902" s="160" t="s">
        <v>71</v>
      </c>
      <c r="J902" s="160" t="s">
        <v>109</v>
      </c>
      <c r="K902" s="240" t="s">
        <v>34</v>
      </c>
      <c r="L902" s="241" t="s">
        <v>34</v>
      </c>
      <c r="M902" s="241" t="s">
        <v>34</v>
      </c>
      <c r="N902" s="241" t="s">
        <v>34</v>
      </c>
      <c r="O902" s="241" t="s">
        <v>34</v>
      </c>
      <c r="P902" s="241" t="s">
        <v>34</v>
      </c>
      <c r="Q902" s="159" t="s">
        <v>34</v>
      </c>
      <c r="R902" s="100" t="s">
        <v>34</v>
      </c>
      <c r="S902" s="158">
        <v>1</v>
      </c>
      <c r="T902" s="103" t="s">
        <v>110</v>
      </c>
      <c r="U902" s="160" t="s">
        <v>1090</v>
      </c>
      <c r="V902" s="160" t="s">
        <v>126</v>
      </c>
      <c r="W902" s="157" t="s">
        <v>42</v>
      </c>
      <c r="X902" s="157" t="s">
        <v>42</v>
      </c>
    </row>
    <row r="903" spans="1:24" ht="41.25">
      <c r="A903" s="155">
        <f>A902+1</f>
        <v>901</v>
      </c>
      <c r="B903" s="160" t="s">
        <v>1087</v>
      </c>
      <c r="C903" s="159">
        <v>2014</v>
      </c>
      <c r="D903" s="160" t="s">
        <v>106</v>
      </c>
      <c r="E903" s="160" t="s">
        <v>126</v>
      </c>
      <c r="F903" s="268" t="s">
        <v>1217</v>
      </c>
      <c r="G903" s="157" t="s">
        <v>119</v>
      </c>
      <c r="H903" s="156" t="s">
        <v>120</v>
      </c>
      <c r="I903" s="160" t="s">
        <v>71</v>
      </c>
      <c r="J903" s="160" t="s">
        <v>109</v>
      </c>
      <c r="K903" s="240" t="s">
        <v>48</v>
      </c>
      <c r="L903" s="241" t="s">
        <v>34</v>
      </c>
      <c r="M903" s="241" t="s">
        <v>34</v>
      </c>
      <c r="N903" s="241" t="s">
        <v>34</v>
      </c>
      <c r="O903" s="241" t="s">
        <v>34</v>
      </c>
      <c r="P903" s="241" t="s">
        <v>34</v>
      </c>
      <c r="Q903" s="159" t="s">
        <v>34</v>
      </c>
      <c r="R903" s="100" t="s">
        <v>34</v>
      </c>
      <c r="S903" s="158">
        <v>1</v>
      </c>
      <c r="T903" s="103" t="s">
        <v>110</v>
      </c>
      <c r="U903" s="160" t="s">
        <v>1090</v>
      </c>
      <c r="V903" s="160" t="s">
        <v>126</v>
      </c>
      <c r="W903" s="157" t="s">
        <v>42</v>
      </c>
      <c r="X903" s="157" t="s">
        <v>42</v>
      </c>
    </row>
    <row r="904" spans="1:24" ht="41.25">
      <c r="A904" s="155">
        <f>A903+1</f>
        <v>902</v>
      </c>
      <c r="B904" s="160" t="s">
        <v>1087</v>
      </c>
      <c r="C904" s="159">
        <v>2014</v>
      </c>
      <c r="D904" s="160" t="s">
        <v>106</v>
      </c>
      <c r="E904" s="160" t="s">
        <v>126</v>
      </c>
      <c r="F904" s="268" t="s">
        <v>1218</v>
      </c>
      <c r="G904" s="157" t="s">
        <v>31</v>
      </c>
      <c r="H904" s="156" t="s">
        <v>42</v>
      </c>
      <c r="I904" s="160" t="s">
        <v>71</v>
      </c>
      <c r="J904" s="160" t="s">
        <v>109</v>
      </c>
      <c r="K904" s="240" t="s">
        <v>34</v>
      </c>
      <c r="L904" s="241" t="s">
        <v>34</v>
      </c>
      <c r="M904" s="241" t="s">
        <v>34</v>
      </c>
      <c r="N904" s="241" t="s">
        <v>34</v>
      </c>
      <c r="O904" s="241" t="s">
        <v>34</v>
      </c>
      <c r="P904" s="241" t="s">
        <v>34</v>
      </c>
      <c r="Q904" s="159" t="s">
        <v>34</v>
      </c>
      <c r="R904" s="100" t="s">
        <v>34</v>
      </c>
      <c r="S904" s="158">
        <v>1</v>
      </c>
      <c r="T904" s="103" t="s">
        <v>110</v>
      </c>
      <c r="U904" s="160" t="s">
        <v>1090</v>
      </c>
      <c r="V904" s="160" t="s">
        <v>126</v>
      </c>
      <c r="W904" s="157" t="s">
        <v>42</v>
      </c>
      <c r="X904" s="157" t="s">
        <v>42</v>
      </c>
    </row>
    <row r="905" spans="1:24" ht="41.25">
      <c r="A905" s="155">
        <f>A904+1</f>
        <v>903</v>
      </c>
      <c r="B905" s="160" t="s">
        <v>1087</v>
      </c>
      <c r="C905" s="159">
        <v>2014</v>
      </c>
      <c r="D905" s="160" t="s">
        <v>106</v>
      </c>
      <c r="E905" s="160" t="s">
        <v>126</v>
      </c>
      <c r="F905" s="268" t="s">
        <v>1219</v>
      </c>
      <c r="G905" s="157" t="s">
        <v>31</v>
      </c>
      <c r="H905" s="161" t="s">
        <v>39</v>
      </c>
      <c r="I905" s="160" t="s">
        <v>71</v>
      </c>
      <c r="J905" s="160" t="s">
        <v>109</v>
      </c>
      <c r="K905" s="240" t="s">
        <v>48</v>
      </c>
      <c r="L905" s="241" t="s">
        <v>34</v>
      </c>
      <c r="M905" s="241" t="s">
        <v>34</v>
      </c>
      <c r="N905" s="241" t="s">
        <v>34</v>
      </c>
      <c r="O905" s="241" t="s">
        <v>34</v>
      </c>
      <c r="P905" s="241" t="s">
        <v>34</v>
      </c>
      <c r="Q905" s="159" t="s">
        <v>34</v>
      </c>
      <c r="R905" s="100" t="s">
        <v>34</v>
      </c>
      <c r="S905" s="158">
        <v>1</v>
      </c>
      <c r="T905" s="103" t="s">
        <v>110</v>
      </c>
      <c r="U905" s="160" t="s">
        <v>1090</v>
      </c>
      <c r="V905" s="160" t="s">
        <v>126</v>
      </c>
      <c r="W905" s="160" t="s">
        <v>92</v>
      </c>
      <c r="X905" s="160" t="s">
        <v>92</v>
      </c>
    </row>
    <row r="906" spans="1:24" ht="81">
      <c r="A906" s="155">
        <f>A905+1</f>
        <v>904</v>
      </c>
      <c r="B906" s="160" t="s">
        <v>1087</v>
      </c>
      <c r="C906" s="159">
        <v>2014</v>
      </c>
      <c r="D906" s="160" t="s">
        <v>106</v>
      </c>
      <c r="E906" s="160" t="s">
        <v>131</v>
      </c>
      <c r="F906" s="268" t="s">
        <v>1220</v>
      </c>
      <c r="G906" s="160" t="s">
        <v>82</v>
      </c>
      <c r="H906" s="161" t="s">
        <v>83</v>
      </c>
      <c r="I906" s="160" t="s">
        <v>71</v>
      </c>
      <c r="J906" s="160" t="s">
        <v>109</v>
      </c>
      <c r="K906" s="240" t="s">
        <v>34</v>
      </c>
      <c r="L906" s="241" t="s">
        <v>34</v>
      </c>
      <c r="M906" s="241" t="s">
        <v>34</v>
      </c>
      <c r="N906" s="241" t="s">
        <v>34</v>
      </c>
      <c r="O906" s="241" t="s">
        <v>34</v>
      </c>
      <c r="P906" s="241" t="s">
        <v>34</v>
      </c>
      <c r="Q906" s="159" t="s">
        <v>34</v>
      </c>
      <c r="R906" s="100" t="s">
        <v>34</v>
      </c>
      <c r="S906" s="158">
        <v>1</v>
      </c>
      <c r="T906" s="103" t="s">
        <v>110</v>
      </c>
      <c r="U906" s="160" t="s">
        <v>1090</v>
      </c>
      <c r="V906" s="160" t="s">
        <v>1221</v>
      </c>
      <c r="W906" s="160" t="s">
        <v>401</v>
      </c>
      <c r="X906" s="160" t="s">
        <v>401</v>
      </c>
    </row>
    <row r="907" spans="1:24" ht="41.25">
      <c r="A907" s="155">
        <f>A906+1</f>
        <v>905</v>
      </c>
      <c r="B907" s="160" t="s">
        <v>1087</v>
      </c>
      <c r="C907" s="159">
        <v>2014</v>
      </c>
      <c r="D907" s="160" t="s">
        <v>106</v>
      </c>
      <c r="E907" s="160" t="s">
        <v>131</v>
      </c>
      <c r="F907" s="268" t="s">
        <v>1222</v>
      </c>
      <c r="G907" s="157" t="s">
        <v>119</v>
      </c>
      <c r="H907" s="156" t="s">
        <v>120</v>
      </c>
      <c r="I907" s="160" t="s">
        <v>71</v>
      </c>
      <c r="J907" s="160" t="s">
        <v>109</v>
      </c>
      <c r="K907" s="240" t="s">
        <v>34</v>
      </c>
      <c r="L907" s="241" t="s">
        <v>34</v>
      </c>
      <c r="M907" s="241" t="s">
        <v>34</v>
      </c>
      <c r="N907" s="241" t="s">
        <v>34</v>
      </c>
      <c r="O907" s="241" t="s">
        <v>34</v>
      </c>
      <c r="P907" s="241" t="s">
        <v>34</v>
      </c>
      <c r="Q907" s="159" t="s">
        <v>34</v>
      </c>
      <c r="R907" s="100" t="s">
        <v>34</v>
      </c>
      <c r="S907" s="158">
        <v>1</v>
      </c>
      <c r="T907" s="103" t="s">
        <v>110</v>
      </c>
      <c r="U907" s="160" t="s">
        <v>1090</v>
      </c>
      <c r="V907" s="160" t="s">
        <v>1221</v>
      </c>
      <c r="W907" s="157" t="s">
        <v>42</v>
      </c>
      <c r="X907" s="157" t="s">
        <v>42</v>
      </c>
    </row>
    <row r="908" spans="1:24" ht="41.25">
      <c r="A908" s="155">
        <f>A907+1</f>
        <v>906</v>
      </c>
      <c r="B908" s="160" t="s">
        <v>1087</v>
      </c>
      <c r="C908" s="159">
        <v>2014</v>
      </c>
      <c r="D908" s="160" t="s">
        <v>106</v>
      </c>
      <c r="E908" s="160" t="s">
        <v>131</v>
      </c>
      <c r="F908" s="268" t="s">
        <v>1223</v>
      </c>
      <c r="G908" s="157" t="s">
        <v>31</v>
      </c>
      <c r="H908" s="156" t="s">
        <v>42</v>
      </c>
      <c r="I908" s="160" t="s">
        <v>71</v>
      </c>
      <c r="J908" s="160" t="s">
        <v>109</v>
      </c>
      <c r="K908" s="240" t="s">
        <v>34</v>
      </c>
      <c r="L908" s="241" t="s">
        <v>34</v>
      </c>
      <c r="M908" s="241" t="s">
        <v>34</v>
      </c>
      <c r="N908" s="241" t="s">
        <v>34</v>
      </c>
      <c r="O908" s="241" t="s">
        <v>34</v>
      </c>
      <c r="P908" s="241" t="s">
        <v>34</v>
      </c>
      <c r="Q908" s="159" t="s">
        <v>34</v>
      </c>
      <c r="R908" s="100" t="s">
        <v>34</v>
      </c>
      <c r="S908" s="158">
        <v>1</v>
      </c>
      <c r="T908" s="103" t="s">
        <v>110</v>
      </c>
      <c r="U908" s="160" t="s">
        <v>1090</v>
      </c>
      <c r="V908" s="160" t="s">
        <v>1221</v>
      </c>
      <c r="W908" s="157" t="s">
        <v>42</v>
      </c>
      <c r="X908" s="157" t="s">
        <v>42</v>
      </c>
    </row>
    <row r="909" spans="1:24" ht="41.25">
      <c r="A909" s="155">
        <f>A908+1</f>
        <v>907</v>
      </c>
      <c r="B909" s="160" t="s">
        <v>1087</v>
      </c>
      <c r="C909" s="159">
        <v>2014</v>
      </c>
      <c r="D909" s="160" t="s">
        <v>106</v>
      </c>
      <c r="E909" s="160" t="s">
        <v>131</v>
      </c>
      <c r="F909" s="268" t="s">
        <v>1224</v>
      </c>
      <c r="G909" s="157" t="s">
        <v>31</v>
      </c>
      <c r="H909" s="156" t="s">
        <v>50</v>
      </c>
      <c r="I909" s="157" t="s">
        <v>71</v>
      </c>
      <c r="J909" s="157" t="s">
        <v>109</v>
      </c>
      <c r="K909" s="238" t="s">
        <v>34</v>
      </c>
      <c r="L909" s="239" t="s">
        <v>34</v>
      </c>
      <c r="M909" s="239" t="s">
        <v>34</v>
      </c>
      <c r="N909" s="239" t="s">
        <v>34</v>
      </c>
      <c r="O909" s="239" t="s">
        <v>34</v>
      </c>
      <c r="P909" s="239" t="s">
        <v>34</v>
      </c>
      <c r="Q909" s="159" t="s">
        <v>48</v>
      </c>
      <c r="R909" s="99" t="s">
        <v>48</v>
      </c>
      <c r="S909" s="158">
        <v>1</v>
      </c>
      <c r="T909" s="103" t="s">
        <v>110</v>
      </c>
      <c r="U909" s="160" t="s">
        <v>1090</v>
      </c>
      <c r="V909" s="160" t="s">
        <v>1221</v>
      </c>
      <c r="W909" s="157" t="s">
        <v>42</v>
      </c>
      <c r="X909" s="157" t="s">
        <v>50</v>
      </c>
    </row>
    <row r="910" spans="1:24" ht="81">
      <c r="A910" s="155">
        <f>A909+1</f>
        <v>908</v>
      </c>
      <c r="B910" s="160" t="s">
        <v>1087</v>
      </c>
      <c r="C910" s="159">
        <v>2014</v>
      </c>
      <c r="D910" s="160" t="s">
        <v>106</v>
      </c>
      <c r="E910" s="160" t="s">
        <v>131</v>
      </c>
      <c r="F910" s="268" t="s">
        <v>1225</v>
      </c>
      <c r="G910" s="157" t="s">
        <v>82</v>
      </c>
      <c r="H910" s="161" t="s">
        <v>83</v>
      </c>
      <c r="I910" s="160" t="s">
        <v>71</v>
      </c>
      <c r="J910" s="160" t="s">
        <v>109</v>
      </c>
      <c r="K910" s="240" t="s">
        <v>34</v>
      </c>
      <c r="L910" s="241" t="s">
        <v>34</v>
      </c>
      <c r="M910" s="241" t="s">
        <v>34</v>
      </c>
      <c r="N910" s="241" t="s">
        <v>34</v>
      </c>
      <c r="O910" s="241" t="s">
        <v>34</v>
      </c>
      <c r="P910" s="241" t="s">
        <v>34</v>
      </c>
      <c r="Q910" s="159" t="s">
        <v>34</v>
      </c>
      <c r="R910" s="100" t="s">
        <v>34</v>
      </c>
      <c r="S910" s="158">
        <v>1</v>
      </c>
      <c r="T910" s="103" t="s">
        <v>110</v>
      </c>
      <c r="U910" s="160" t="s">
        <v>1090</v>
      </c>
      <c r="V910" s="160" t="s">
        <v>1221</v>
      </c>
      <c r="W910" s="160" t="s">
        <v>101</v>
      </c>
      <c r="X910" s="160" t="s">
        <v>101</v>
      </c>
    </row>
    <row r="911" spans="1:24" ht="81">
      <c r="A911" s="155">
        <f>A910+1</f>
        <v>909</v>
      </c>
      <c r="B911" s="160" t="s">
        <v>1087</v>
      </c>
      <c r="C911" s="159">
        <v>2014</v>
      </c>
      <c r="D911" s="160" t="s">
        <v>106</v>
      </c>
      <c r="E911" s="160" t="s">
        <v>131</v>
      </c>
      <c r="F911" s="268" t="s">
        <v>1226</v>
      </c>
      <c r="G911" s="157" t="s">
        <v>82</v>
      </c>
      <c r="H911" s="161" t="s">
        <v>83</v>
      </c>
      <c r="I911" s="160" t="s">
        <v>71</v>
      </c>
      <c r="J911" s="160" t="s">
        <v>109</v>
      </c>
      <c r="K911" s="240" t="s">
        <v>34</v>
      </c>
      <c r="L911" s="241" t="s">
        <v>34</v>
      </c>
      <c r="M911" s="241" t="s">
        <v>34</v>
      </c>
      <c r="N911" s="241" t="s">
        <v>34</v>
      </c>
      <c r="O911" s="241" t="s">
        <v>34</v>
      </c>
      <c r="P911" s="241" t="s">
        <v>34</v>
      </c>
      <c r="Q911" s="159" t="s">
        <v>34</v>
      </c>
      <c r="R911" s="100" t="s">
        <v>34</v>
      </c>
      <c r="S911" s="158">
        <v>1</v>
      </c>
      <c r="T911" s="103" t="s">
        <v>110</v>
      </c>
      <c r="U911" s="160" t="s">
        <v>1090</v>
      </c>
      <c r="V911" s="160" t="s">
        <v>1221</v>
      </c>
      <c r="W911" s="160" t="s">
        <v>188</v>
      </c>
      <c r="X911" s="160" t="s">
        <v>188</v>
      </c>
    </row>
    <row r="912" spans="1:24" ht="41.25">
      <c r="A912" s="155">
        <f>A911+1</f>
        <v>910</v>
      </c>
      <c r="B912" s="160" t="s">
        <v>1087</v>
      </c>
      <c r="C912" s="159">
        <v>2014</v>
      </c>
      <c r="D912" s="160" t="s">
        <v>106</v>
      </c>
      <c r="E912" s="160" t="s">
        <v>131</v>
      </c>
      <c r="F912" s="268" t="s">
        <v>1227</v>
      </c>
      <c r="G912" s="157" t="s">
        <v>31</v>
      </c>
      <c r="H912" s="156" t="s">
        <v>42</v>
      </c>
      <c r="I912" s="160" t="s">
        <v>71</v>
      </c>
      <c r="J912" s="160" t="s">
        <v>109</v>
      </c>
      <c r="K912" s="240" t="s">
        <v>34</v>
      </c>
      <c r="L912" s="241" t="s">
        <v>34</v>
      </c>
      <c r="M912" s="241" t="s">
        <v>34</v>
      </c>
      <c r="N912" s="241" t="s">
        <v>34</v>
      </c>
      <c r="O912" s="241" t="s">
        <v>34</v>
      </c>
      <c r="P912" s="241" t="s">
        <v>34</v>
      </c>
      <c r="Q912" s="159" t="s">
        <v>34</v>
      </c>
      <c r="R912" s="100" t="s">
        <v>34</v>
      </c>
      <c r="S912" s="158">
        <v>1</v>
      </c>
      <c r="T912" s="103" t="s">
        <v>110</v>
      </c>
      <c r="U912" s="160" t="s">
        <v>1090</v>
      </c>
      <c r="V912" s="160" t="s">
        <v>1221</v>
      </c>
      <c r="W912" s="157" t="s">
        <v>42</v>
      </c>
      <c r="X912" s="157" t="s">
        <v>42</v>
      </c>
    </row>
    <row r="913" spans="1:24" ht="81">
      <c r="A913" s="155">
        <f>A912+1</f>
        <v>911</v>
      </c>
      <c r="B913" s="160" t="s">
        <v>1087</v>
      </c>
      <c r="C913" s="159">
        <v>2014</v>
      </c>
      <c r="D913" s="160" t="s">
        <v>139</v>
      </c>
      <c r="E913" s="160" t="s">
        <v>140</v>
      </c>
      <c r="F913" s="268" t="s">
        <v>1228</v>
      </c>
      <c r="G913" s="157" t="s">
        <v>82</v>
      </c>
      <c r="H913" s="161" t="s">
        <v>83</v>
      </c>
      <c r="I913" s="160" t="s">
        <v>71</v>
      </c>
      <c r="J913" s="160" t="s">
        <v>142</v>
      </c>
      <c r="K913" s="240" t="s">
        <v>34</v>
      </c>
      <c r="L913" s="241" t="s">
        <v>34</v>
      </c>
      <c r="M913" s="241" t="s">
        <v>34</v>
      </c>
      <c r="N913" s="241" t="s">
        <v>34</v>
      </c>
      <c r="O913" s="241" t="s">
        <v>34</v>
      </c>
      <c r="P913" s="241" t="s">
        <v>34</v>
      </c>
      <c r="Q913" s="159" t="s">
        <v>34</v>
      </c>
      <c r="R913" s="100" t="s">
        <v>34</v>
      </c>
      <c r="S913" s="158">
        <v>1</v>
      </c>
      <c r="T913" s="103" t="s">
        <v>143</v>
      </c>
      <c r="U913" s="160" t="s">
        <v>1108</v>
      </c>
      <c r="V913" s="160" t="s">
        <v>144</v>
      </c>
      <c r="W913" s="160" t="s">
        <v>608</v>
      </c>
      <c r="X913" s="160" t="s">
        <v>608</v>
      </c>
    </row>
    <row r="914" spans="1:24" ht="81">
      <c r="A914" s="155">
        <f>A913+1</f>
        <v>912</v>
      </c>
      <c r="B914" s="160" t="s">
        <v>1087</v>
      </c>
      <c r="C914" s="159">
        <v>2014</v>
      </c>
      <c r="D914" s="160" t="s">
        <v>139</v>
      </c>
      <c r="E914" s="160" t="s">
        <v>140</v>
      </c>
      <c r="F914" s="268" t="s">
        <v>1229</v>
      </c>
      <c r="G914" s="157" t="s">
        <v>82</v>
      </c>
      <c r="H914" s="161" t="s">
        <v>83</v>
      </c>
      <c r="I914" s="160" t="s">
        <v>71</v>
      </c>
      <c r="J914" s="160" t="s">
        <v>142</v>
      </c>
      <c r="K914" s="240" t="s">
        <v>34</v>
      </c>
      <c r="L914" s="241" t="s">
        <v>34</v>
      </c>
      <c r="M914" s="241" t="s">
        <v>48</v>
      </c>
      <c r="N914" s="241" t="s">
        <v>34</v>
      </c>
      <c r="O914" s="241" t="s">
        <v>34</v>
      </c>
      <c r="P914" s="241" t="s">
        <v>34</v>
      </c>
      <c r="Q914" s="159" t="s">
        <v>34</v>
      </c>
      <c r="R914" s="100" t="s">
        <v>34</v>
      </c>
      <c r="S914" s="158">
        <v>1</v>
      </c>
      <c r="T914" s="103" t="s">
        <v>143</v>
      </c>
      <c r="U914" s="160" t="s">
        <v>1108</v>
      </c>
      <c r="V914" s="160" t="s">
        <v>144</v>
      </c>
      <c r="W914" s="160" t="s">
        <v>188</v>
      </c>
      <c r="X914" s="160" t="s">
        <v>188</v>
      </c>
    </row>
    <row r="915" spans="1:24" ht="81">
      <c r="A915" s="155">
        <f>A914+1</f>
        <v>913</v>
      </c>
      <c r="B915" s="160" t="s">
        <v>1087</v>
      </c>
      <c r="C915" s="159">
        <v>2014</v>
      </c>
      <c r="D915" s="160" t="s">
        <v>139</v>
      </c>
      <c r="E915" s="160" t="s">
        <v>140</v>
      </c>
      <c r="F915" s="268" t="s">
        <v>1230</v>
      </c>
      <c r="G915" s="157" t="s">
        <v>82</v>
      </c>
      <c r="H915" s="161" t="s">
        <v>83</v>
      </c>
      <c r="I915" s="160" t="s">
        <v>71</v>
      </c>
      <c r="J915" s="160" t="s">
        <v>142</v>
      </c>
      <c r="K915" s="240" t="s">
        <v>34</v>
      </c>
      <c r="L915" s="241" t="s">
        <v>34</v>
      </c>
      <c r="M915" s="241" t="s">
        <v>34</v>
      </c>
      <c r="N915" s="241" t="s">
        <v>34</v>
      </c>
      <c r="O915" s="241" t="s">
        <v>34</v>
      </c>
      <c r="P915" s="241" t="s">
        <v>34</v>
      </c>
      <c r="Q915" s="159" t="s">
        <v>34</v>
      </c>
      <c r="R915" s="100" t="s">
        <v>34</v>
      </c>
      <c r="S915" s="158">
        <v>1</v>
      </c>
      <c r="T915" s="103" t="s">
        <v>143</v>
      </c>
      <c r="U915" s="160" t="s">
        <v>1108</v>
      </c>
      <c r="V915" s="160" t="s">
        <v>144</v>
      </c>
      <c r="W915" s="160" t="s">
        <v>101</v>
      </c>
      <c r="X915" s="160" t="s">
        <v>101</v>
      </c>
    </row>
    <row r="916" spans="1:24" ht="41.25">
      <c r="A916" s="155">
        <f>A915+1</f>
        <v>914</v>
      </c>
      <c r="B916" s="160" t="s">
        <v>1087</v>
      </c>
      <c r="C916" s="159">
        <v>2014</v>
      </c>
      <c r="D916" s="160" t="s">
        <v>139</v>
      </c>
      <c r="E916" s="160" t="s">
        <v>140</v>
      </c>
      <c r="F916" s="268" t="s">
        <v>1231</v>
      </c>
      <c r="G916" s="157" t="s">
        <v>31</v>
      </c>
      <c r="H916" s="156" t="s">
        <v>42</v>
      </c>
      <c r="I916" s="160" t="s">
        <v>71</v>
      </c>
      <c r="J916" s="160" t="s">
        <v>142</v>
      </c>
      <c r="K916" s="240" t="s">
        <v>34</v>
      </c>
      <c r="L916" s="241" t="s">
        <v>34</v>
      </c>
      <c r="M916" s="241" t="s">
        <v>34</v>
      </c>
      <c r="N916" s="241" t="s">
        <v>34</v>
      </c>
      <c r="O916" s="241" t="s">
        <v>34</v>
      </c>
      <c r="P916" s="241" t="s">
        <v>34</v>
      </c>
      <c r="Q916" s="159" t="s">
        <v>34</v>
      </c>
      <c r="R916" s="100" t="s">
        <v>34</v>
      </c>
      <c r="S916" s="158">
        <v>1</v>
      </c>
      <c r="T916" s="103" t="s">
        <v>143</v>
      </c>
      <c r="U916" s="160" t="s">
        <v>1108</v>
      </c>
      <c r="V916" s="160" t="s">
        <v>144</v>
      </c>
      <c r="W916" s="157" t="s">
        <v>42</v>
      </c>
      <c r="X916" s="157" t="s">
        <v>42</v>
      </c>
    </row>
    <row r="917" spans="1:24" ht="41.25">
      <c r="A917" s="155">
        <f>A916+1</f>
        <v>915</v>
      </c>
      <c r="B917" s="160" t="s">
        <v>1087</v>
      </c>
      <c r="C917" s="159">
        <v>2014</v>
      </c>
      <c r="D917" s="160" t="s">
        <v>139</v>
      </c>
      <c r="E917" s="160" t="s">
        <v>140</v>
      </c>
      <c r="F917" s="268" t="s">
        <v>1232</v>
      </c>
      <c r="G917" s="157" t="s">
        <v>31</v>
      </c>
      <c r="H917" s="156" t="s">
        <v>46</v>
      </c>
      <c r="I917" s="160" t="s">
        <v>71</v>
      </c>
      <c r="J917" s="160" t="s">
        <v>142</v>
      </c>
      <c r="K917" s="240" t="s">
        <v>34</v>
      </c>
      <c r="L917" s="241" t="s">
        <v>34</v>
      </c>
      <c r="M917" s="241" t="s">
        <v>34</v>
      </c>
      <c r="N917" s="241" t="s">
        <v>34</v>
      </c>
      <c r="O917" s="241" t="s">
        <v>34</v>
      </c>
      <c r="P917" s="241" t="s">
        <v>34</v>
      </c>
      <c r="Q917" s="159" t="s">
        <v>34</v>
      </c>
      <c r="R917" s="100" t="s">
        <v>34</v>
      </c>
      <c r="S917" s="158">
        <v>1</v>
      </c>
      <c r="T917" s="103" t="s">
        <v>143</v>
      </c>
      <c r="U917" s="160" t="s">
        <v>1108</v>
      </c>
      <c r="V917" s="160" t="s">
        <v>144</v>
      </c>
      <c r="W917" s="160" t="s">
        <v>1061</v>
      </c>
      <c r="X917" s="160" t="s">
        <v>1061</v>
      </c>
    </row>
    <row r="918" spans="1:24" ht="41.25">
      <c r="A918" s="155">
        <f>A917+1</f>
        <v>916</v>
      </c>
      <c r="B918" s="160" t="s">
        <v>1087</v>
      </c>
      <c r="C918" s="159">
        <v>2014</v>
      </c>
      <c r="D918" s="160" t="s">
        <v>139</v>
      </c>
      <c r="E918" s="160" t="s">
        <v>140</v>
      </c>
      <c r="F918" s="268" t="s">
        <v>1233</v>
      </c>
      <c r="G918" s="157" t="s">
        <v>31</v>
      </c>
      <c r="H918" s="156" t="s">
        <v>42</v>
      </c>
      <c r="I918" s="160" t="s">
        <v>71</v>
      </c>
      <c r="J918" s="160" t="s">
        <v>142</v>
      </c>
      <c r="K918" s="240" t="s">
        <v>34</v>
      </c>
      <c r="L918" s="241" t="s">
        <v>34</v>
      </c>
      <c r="M918" s="241" t="s">
        <v>34</v>
      </c>
      <c r="N918" s="241" t="s">
        <v>34</v>
      </c>
      <c r="O918" s="241" t="s">
        <v>34</v>
      </c>
      <c r="P918" s="241" t="s">
        <v>34</v>
      </c>
      <c r="Q918" s="159" t="s">
        <v>34</v>
      </c>
      <c r="R918" s="100" t="s">
        <v>34</v>
      </c>
      <c r="S918" s="158">
        <v>1</v>
      </c>
      <c r="T918" s="103" t="s">
        <v>143</v>
      </c>
      <c r="U918" s="160" t="s">
        <v>1108</v>
      </c>
      <c r="V918" s="160" t="s">
        <v>483</v>
      </c>
      <c r="W918" s="157" t="s">
        <v>42</v>
      </c>
      <c r="X918" s="157" t="s">
        <v>42</v>
      </c>
    </row>
    <row r="919" spans="1:24" ht="41.25">
      <c r="A919" s="155">
        <f>A918+1</f>
        <v>917</v>
      </c>
      <c r="B919" s="160" t="s">
        <v>1087</v>
      </c>
      <c r="C919" s="159">
        <v>2014</v>
      </c>
      <c r="D919" s="160" t="s">
        <v>139</v>
      </c>
      <c r="E919" s="160" t="s">
        <v>140</v>
      </c>
      <c r="F919" s="268" t="s">
        <v>1234</v>
      </c>
      <c r="G919" s="157" t="s">
        <v>31</v>
      </c>
      <c r="H919" s="161" t="s">
        <v>39</v>
      </c>
      <c r="I919" s="160" t="s">
        <v>71</v>
      </c>
      <c r="J919" s="160" t="s">
        <v>142</v>
      </c>
      <c r="K919" s="240" t="s">
        <v>34</v>
      </c>
      <c r="L919" s="241" t="s">
        <v>34</v>
      </c>
      <c r="M919" s="241" t="s">
        <v>34</v>
      </c>
      <c r="N919" s="241" t="s">
        <v>34</v>
      </c>
      <c r="O919" s="241" t="s">
        <v>34</v>
      </c>
      <c r="P919" s="241" t="s">
        <v>34</v>
      </c>
      <c r="Q919" s="159" t="s">
        <v>34</v>
      </c>
      <c r="R919" s="100" t="s">
        <v>34</v>
      </c>
      <c r="S919" s="158">
        <v>1</v>
      </c>
      <c r="T919" s="103" t="s">
        <v>143</v>
      </c>
      <c r="U919" s="160" t="s">
        <v>1108</v>
      </c>
      <c r="V919" s="160" t="s">
        <v>483</v>
      </c>
      <c r="W919" s="160" t="s">
        <v>92</v>
      </c>
      <c r="X919" s="160" t="s">
        <v>92</v>
      </c>
    </row>
    <row r="920" spans="1:24" ht="41.25">
      <c r="A920" s="155">
        <f>A919+1</f>
        <v>918</v>
      </c>
      <c r="B920" s="160" t="s">
        <v>1087</v>
      </c>
      <c r="C920" s="159">
        <v>2014</v>
      </c>
      <c r="D920" s="160" t="s">
        <v>139</v>
      </c>
      <c r="E920" s="160" t="s">
        <v>140</v>
      </c>
      <c r="F920" s="268" t="s">
        <v>1235</v>
      </c>
      <c r="G920" s="157" t="s">
        <v>31</v>
      </c>
      <c r="H920" s="156" t="s">
        <v>42</v>
      </c>
      <c r="I920" s="160" t="s">
        <v>71</v>
      </c>
      <c r="J920" s="160" t="s">
        <v>142</v>
      </c>
      <c r="K920" s="240" t="s">
        <v>34</v>
      </c>
      <c r="L920" s="241" t="s">
        <v>34</v>
      </c>
      <c r="M920" s="241" t="s">
        <v>34</v>
      </c>
      <c r="N920" s="241" t="s">
        <v>34</v>
      </c>
      <c r="O920" s="241" t="s">
        <v>34</v>
      </c>
      <c r="P920" s="241" t="s">
        <v>34</v>
      </c>
      <c r="Q920" s="159" t="s">
        <v>34</v>
      </c>
      <c r="R920" s="100" t="s">
        <v>34</v>
      </c>
      <c r="S920" s="158">
        <v>1</v>
      </c>
      <c r="T920" s="103" t="s">
        <v>143</v>
      </c>
      <c r="U920" s="160" t="s">
        <v>1108</v>
      </c>
      <c r="V920" s="160" t="s">
        <v>483</v>
      </c>
      <c r="W920" s="157" t="s">
        <v>42</v>
      </c>
      <c r="X920" s="157" t="s">
        <v>42</v>
      </c>
    </row>
    <row r="921" spans="1:24" ht="81">
      <c r="A921" s="155">
        <f>A920+1</f>
        <v>919</v>
      </c>
      <c r="B921" s="160" t="s">
        <v>1087</v>
      </c>
      <c r="C921" s="159">
        <v>2014</v>
      </c>
      <c r="D921" s="160" t="s">
        <v>139</v>
      </c>
      <c r="E921" s="160" t="s">
        <v>140</v>
      </c>
      <c r="F921" s="268" t="s">
        <v>1236</v>
      </c>
      <c r="G921" s="157" t="s">
        <v>82</v>
      </c>
      <c r="H921" s="161" t="s">
        <v>83</v>
      </c>
      <c r="I921" s="160" t="s">
        <v>71</v>
      </c>
      <c r="J921" s="160" t="s">
        <v>142</v>
      </c>
      <c r="K921" s="240" t="s">
        <v>34</v>
      </c>
      <c r="L921" s="241" t="s">
        <v>34</v>
      </c>
      <c r="M921" s="241" t="s">
        <v>34</v>
      </c>
      <c r="N921" s="241" t="s">
        <v>34</v>
      </c>
      <c r="O921" s="241" t="s">
        <v>34</v>
      </c>
      <c r="P921" s="241" t="s">
        <v>34</v>
      </c>
      <c r="Q921" s="159" t="s">
        <v>34</v>
      </c>
      <c r="R921" s="100" t="s">
        <v>34</v>
      </c>
      <c r="S921" s="158">
        <v>1</v>
      </c>
      <c r="T921" s="103" t="s">
        <v>143</v>
      </c>
      <c r="U921" s="160" t="s">
        <v>1108</v>
      </c>
      <c r="V921" s="160" t="s">
        <v>483</v>
      </c>
      <c r="W921" s="160" t="s">
        <v>101</v>
      </c>
      <c r="X921" s="160" t="s">
        <v>101</v>
      </c>
    </row>
    <row r="922" spans="1:24" ht="81">
      <c r="A922" s="155">
        <f>A921+1</f>
        <v>920</v>
      </c>
      <c r="B922" s="160" t="s">
        <v>1087</v>
      </c>
      <c r="C922" s="159">
        <v>2014</v>
      </c>
      <c r="D922" s="160" t="s">
        <v>139</v>
      </c>
      <c r="E922" s="160" t="s">
        <v>140</v>
      </c>
      <c r="F922" s="268" t="s">
        <v>1237</v>
      </c>
      <c r="G922" s="157" t="s">
        <v>82</v>
      </c>
      <c r="H922" s="161" t="s">
        <v>83</v>
      </c>
      <c r="I922" s="160" t="s">
        <v>71</v>
      </c>
      <c r="J922" s="160" t="s">
        <v>142</v>
      </c>
      <c r="K922" s="240" t="s">
        <v>34</v>
      </c>
      <c r="L922" s="241" t="s">
        <v>34</v>
      </c>
      <c r="M922" s="241" t="s">
        <v>34</v>
      </c>
      <c r="N922" s="241" t="s">
        <v>34</v>
      </c>
      <c r="O922" s="241" t="s">
        <v>34</v>
      </c>
      <c r="P922" s="241" t="s">
        <v>34</v>
      </c>
      <c r="Q922" s="159" t="s">
        <v>34</v>
      </c>
      <c r="R922" s="100" t="s">
        <v>34</v>
      </c>
      <c r="S922" s="158">
        <v>1</v>
      </c>
      <c r="T922" s="103" t="s">
        <v>143</v>
      </c>
      <c r="U922" s="160" t="s">
        <v>1108</v>
      </c>
      <c r="V922" s="160" t="s">
        <v>483</v>
      </c>
      <c r="W922" s="160" t="s">
        <v>101</v>
      </c>
      <c r="X922" s="160" t="s">
        <v>101</v>
      </c>
    </row>
    <row r="923" spans="1:24" ht="81">
      <c r="A923" s="155">
        <f>A922+1</f>
        <v>921</v>
      </c>
      <c r="B923" s="160" t="s">
        <v>1087</v>
      </c>
      <c r="C923" s="159">
        <v>2014</v>
      </c>
      <c r="D923" s="160" t="s">
        <v>139</v>
      </c>
      <c r="E923" s="160" t="s">
        <v>140</v>
      </c>
      <c r="F923" s="268" t="s">
        <v>1238</v>
      </c>
      <c r="G923" s="157" t="s">
        <v>82</v>
      </c>
      <c r="H923" s="161" t="s">
        <v>83</v>
      </c>
      <c r="I923" s="160" t="s">
        <v>71</v>
      </c>
      <c r="J923" s="160" t="s">
        <v>142</v>
      </c>
      <c r="K923" s="240" t="s">
        <v>48</v>
      </c>
      <c r="L923" s="241" t="s">
        <v>34</v>
      </c>
      <c r="M923" s="241" t="s">
        <v>48</v>
      </c>
      <c r="N923" s="241" t="s">
        <v>34</v>
      </c>
      <c r="O923" s="241" t="s">
        <v>34</v>
      </c>
      <c r="P923" s="241" t="s">
        <v>34</v>
      </c>
      <c r="Q923" s="159" t="s">
        <v>34</v>
      </c>
      <c r="R923" s="100" t="s">
        <v>34</v>
      </c>
      <c r="S923" s="158">
        <v>1</v>
      </c>
      <c r="T923" s="103" t="s">
        <v>143</v>
      </c>
      <c r="U923" s="160" t="s">
        <v>1108</v>
      </c>
      <c r="V923" s="160" t="s">
        <v>483</v>
      </c>
      <c r="W923" s="160" t="s">
        <v>101</v>
      </c>
      <c r="X923" s="160" t="s">
        <v>101</v>
      </c>
    </row>
    <row r="924" spans="1:24" ht="81">
      <c r="A924" s="155">
        <f>A923+1</f>
        <v>922</v>
      </c>
      <c r="B924" s="160" t="s">
        <v>1087</v>
      </c>
      <c r="C924" s="159">
        <v>2014</v>
      </c>
      <c r="D924" s="160" t="s">
        <v>162</v>
      </c>
      <c r="E924" s="160" t="s">
        <v>162</v>
      </c>
      <c r="F924" s="268" t="s">
        <v>1239</v>
      </c>
      <c r="G924" s="157" t="s">
        <v>82</v>
      </c>
      <c r="H924" s="161" t="s">
        <v>83</v>
      </c>
      <c r="I924" s="160" t="s">
        <v>164</v>
      </c>
      <c r="J924" s="160" t="s">
        <v>15</v>
      </c>
      <c r="K924" s="240" t="s">
        <v>34</v>
      </c>
      <c r="L924" s="241" t="s">
        <v>34</v>
      </c>
      <c r="M924" s="241" t="s">
        <v>48</v>
      </c>
      <c r="N924" s="241" t="s">
        <v>34</v>
      </c>
      <c r="O924" s="241" t="s">
        <v>34</v>
      </c>
      <c r="P924" s="241" t="s">
        <v>34</v>
      </c>
      <c r="Q924" s="159" t="s">
        <v>34</v>
      </c>
      <c r="R924" s="100" t="s">
        <v>34</v>
      </c>
      <c r="S924" s="163">
        <v>1</v>
      </c>
      <c r="T924" s="103" t="s">
        <v>165</v>
      </c>
      <c r="U924" s="160" t="s">
        <v>1121</v>
      </c>
      <c r="V924" s="160" t="s">
        <v>162</v>
      </c>
      <c r="W924" s="160" t="s">
        <v>188</v>
      </c>
      <c r="X924" s="160" t="s">
        <v>188</v>
      </c>
    </row>
    <row r="925" spans="1:24" ht="20.25">
      <c r="A925" s="155">
        <f>A924+1</f>
        <v>923</v>
      </c>
      <c r="B925" s="160" t="s">
        <v>1087</v>
      </c>
      <c r="C925" s="159">
        <v>2014</v>
      </c>
      <c r="D925" s="160" t="s">
        <v>162</v>
      </c>
      <c r="E925" s="160" t="s">
        <v>162</v>
      </c>
      <c r="F925" s="268" t="s">
        <v>1240</v>
      </c>
      <c r="G925" s="157" t="s">
        <v>31</v>
      </c>
      <c r="H925" s="161" t="s">
        <v>39</v>
      </c>
      <c r="I925" s="160" t="s">
        <v>164</v>
      </c>
      <c r="J925" s="160" t="s">
        <v>15</v>
      </c>
      <c r="K925" s="240" t="s">
        <v>34</v>
      </c>
      <c r="L925" s="241" t="s">
        <v>34</v>
      </c>
      <c r="M925" s="241" t="s">
        <v>48</v>
      </c>
      <c r="N925" s="241" t="s">
        <v>34</v>
      </c>
      <c r="O925" s="241" t="s">
        <v>34</v>
      </c>
      <c r="P925" s="241" t="s">
        <v>34</v>
      </c>
      <c r="Q925" s="159" t="s">
        <v>34</v>
      </c>
      <c r="R925" s="100" t="s">
        <v>34</v>
      </c>
      <c r="S925" s="163">
        <v>1</v>
      </c>
      <c r="T925" s="103" t="s">
        <v>165</v>
      </c>
      <c r="U925" s="160" t="s">
        <v>1121</v>
      </c>
      <c r="V925" s="160" t="s">
        <v>162</v>
      </c>
      <c r="W925" s="160" t="s">
        <v>1111</v>
      </c>
      <c r="X925" s="160" t="s">
        <v>1111</v>
      </c>
    </row>
    <row r="926" spans="1:24" ht="81">
      <c r="A926" s="155">
        <f>A925+1</f>
        <v>924</v>
      </c>
      <c r="B926" s="160" t="s">
        <v>1087</v>
      </c>
      <c r="C926" s="159">
        <v>2014</v>
      </c>
      <c r="D926" s="160" t="s">
        <v>162</v>
      </c>
      <c r="E926" s="160" t="s">
        <v>162</v>
      </c>
      <c r="F926" s="268" t="s">
        <v>1241</v>
      </c>
      <c r="G926" s="157" t="s">
        <v>82</v>
      </c>
      <c r="H926" s="161" t="s">
        <v>83</v>
      </c>
      <c r="I926" s="160" t="s">
        <v>164</v>
      </c>
      <c r="J926" s="160" t="s">
        <v>15</v>
      </c>
      <c r="K926" s="240" t="s">
        <v>34</v>
      </c>
      <c r="L926" s="241" t="s">
        <v>34</v>
      </c>
      <c r="M926" s="241" t="s">
        <v>48</v>
      </c>
      <c r="N926" s="241" t="s">
        <v>34</v>
      </c>
      <c r="O926" s="241" t="s">
        <v>34</v>
      </c>
      <c r="P926" s="241" t="s">
        <v>34</v>
      </c>
      <c r="Q926" s="159" t="s">
        <v>34</v>
      </c>
      <c r="R926" s="100" t="s">
        <v>34</v>
      </c>
      <c r="S926" s="163">
        <v>1</v>
      </c>
      <c r="T926" s="103" t="s">
        <v>165</v>
      </c>
      <c r="U926" s="160" t="s">
        <v>1121</v>
      </c>
      <c r="V926" s="160" t="s">
        <v>162</v>
      </c>
      <c r="W926" s="160" t="s">
        <v>101</v>
      </c>
      <c r="X926" s="160" t="s">
        <v>101</v>
      </c>
    </row>
    <row r="927" spans="1:24" ht="81">
      <c r="A927" s="155">
        <f>A926+1</f>
        <v>925</v>
      </c>
      <c r="B927" s="160" t="s">
        <v>1087</v>
      </c>
      <c r="C927" s="159">
        <v>2014</v>
      </c>
      <c r="D927" s="160" t="s">
        <v>162</v>
      </c>
      <c r="E927" s="160" t="s">
        <v>162</v>
      </c>
      <c r="F927" s="268" t="s">
        <v>1242</v>
      </c>
      <c r="G927" s="157" t="s">
        <v>82</v>
      </c>
      <c r="H927" s="161" t="s">
        <v>83</v>
      </c>
      <c r="I927" s="160" t="s">
        <v>164</v>
      </c>
      <c r="J927" s="160" t="s">
        <v>15</v>
      </c>
      <c r="K927" s="240" t="s">
        <v>34</v>
      </c>
      <c r="L927" s="241" t="s">
        <v>34</v>
      </c>
      <c r="M927" s="241" t="s">
        <v>48</v>
      </c>
      <c r="N927" s="241" t="s">
        <v>34</v>
      </c>
      <c r="O927" s="241" t="s">
        <v>34</v>
      </c>
      <c r="P927" s="241" t="s">
        <v>34</v>
      </c>
      <c r="Q927" s="159" t="s">
        <v>34</v>
      </c>
      <c r="R927" s="100" t="s">
        <v>34</v>
      </c>
      <c r="S927" s="163">
        <v>1</v>
      </c>
      <c r="T927" s="103" t="s">
        <v>165</v>
      </c>
      <c r="U927" s="160" t="s">
        <v>1121</v>
      </c>
      <c r="V927" s="160" t="s">
        <v>162</v>
      </c>
      <c r="W927" s="160" t="s">
        <v>101</v>
      </c>
      <c r="X927" s="160" t="s">
        <v>101</v>
      </c>
    </row>
    <row r="928" spans="1:24" ht="20.25">
      <c r="A928" s="155">
        <f>A927+1</f>
        <v>926</v>
      </c>
      <c r="B928" s="160" t="s">
        <v>1087</v>
      </c>
      <c r="C928" s="159">
        <v>2014</v>
      </c>
      <c r="D928" s="160" t="s">
        <v>162</v>
      </c>
      <c r="E928" s="160" t="s">
        <v>162</v>
      </c>
      <c r="F928" s="268" t="s">
        <v>1243</v>
      </c>
      <c r="G928" s="157" t="s">
        <v>31</v>
      </c>
      <c r="H928" s="161" t="s">
        <v>39</v>
      </c>
      <c r="I928" s="160" t="s">
        <v>164</v>
      </c>
      <c r="J928" s="160" t="s">
        <v>15</v>
      </c>
      <c r="K928" s="240" t="s">
        <v>34</v>
      </c>
      <c r="L928" s="241" t="s">
        <v>34</v>
      </c>
      <c r="M928" s="241" t="s">
        <v>48</v>
      </c>
      <c r="N928" s="241" t="s">
        <v>34</v>
      </c>
      <c r="O928" s="241" t="s">
        <v>34</v>
      </c>
      <c r="P928" s="241" t="s">
        <v>34</v>
      </c>
      <c r="Q928" s="159" t="s">
        <v>34</v>
      </c>
      <c r="R928" s="100" t="s">
        <v>34</v>
      </c>
      <c r="S928" s="163">
        <v>1</v>
      </c>
      <c r="T928" s="103" t="s">
        <v>165</v>
      </c>
      <c r="U928" s="160" t="s">
        <v>1121</v>
      </c>
      <c r="V928" s="160" t="s">
        <v>162</v>
      </c>
      <c r="W928" s="160" t="s">
        <v>92</v>
      </c>
      <c r="X928" s="160" t="s">
        <v>92</v>
      </c>
    </row>
    <row r="929" spans="1:24" ht="81">
      <c r="A929" s="155">
        <f>A928+1</f>
        <v>927</v>
      </c>
      <c r="B929" s="160" t="s">
        <v>1087</v>
      </c>
      <c r="C929" s="159">
        <v>2014</v>
      </c>
      <c r="D929" s="160" t="s">
        <v>173</v>
      </c>
      <c r="E929" s="160" t="s">
        <v>177</v>
      </c>
      <c r="F929" s="268" t="s">
        <v>1244</v>
      </c>
      <c r="G929" s="157" t="s">
        <v>82</v>
      </c>
      <c r="H929" s="161" t="s">
        <v>83</v>
      </c>
      <c r="I929" s="160" t="s">
        <v>173</v>
      </c>
      <c r="J929" s="160" t="s">
        <v>179</v>
      </c>
      <c r="K929" s="240" t="s">
        <v>34</v>
      </c>
      <c r="L929" s="241" t="s">
        <v>34</v>
      </c>
      <c r="M929" s="241" t="s">
        <v>34</v>
      </c>
      <c r="N929" s="241" t="s">
        <v>34</v>
      </c>
      <c r="O929" s="241" t="s">
        <v>34</v>
      </c>
      <c r="P929" s="241" t="s">
        <v>34</v>
      </c>
      <c r="Q929" s="159" t="s">
        <v>34</v>
      </c>
      <c r="R929" s="100" t="s">
        <v>34</v>
      </c>
      <c r="S929" s="163">
        <v>1</v>
      </c>
      <c r="T929" s="103" t="s">
        <v>176</v>
      </c>
      <c r="U929" s="160" t="s">
        <v>1121</v>
      </c>
      <c r="V929" s="160" t="s">
        <v>177</v>
      </c>
      <c r="W929" s="160" t="s">
        <v>101</v>
      </c>
      <c r="X929" s="160" t="s">
        <v>101</v>
      </c>
    </row>
    <row r="930" spans="1:24" ht="81">
      <c r="A930" s="155">
        <f>A929+1</f>
        <v>928</v>
      </c>
      <c r="B930" s="160" t="s">
        <v>1087</v>
      </c>
      <c r="C930" s="159">
        <v>2014</v>
      </c>
      <c r="D930" s="160" t="s">
        <v>173</v>
      </c>
      <c r="E930" s="160" t="s">
        <v>177</v>
      </c>
      <c r="F930" s="268" t="s">
        <v>1245</v>
      </c>
      <c r="G930" s="160" t="s">
        <v>82</v>
      </c>
      <c r="H930" s="161" t="s">
        <v>83</v>
      </c>
      <c r="I930" s="160" t="s">
        <v>173</v>
      </c>
      <c r="J930" s="160" t="s">
        <v>179</v>
      </c>
      <c r="K930" s="240" t="s">
        <v>34</v>
      </c>
      <c r="L930" s="241" t="s">
        <v>34</v>
      </c>
      <c r="M930" s="241" t="s">
        <v>34</v>
      </c>
      <c r="N930" s="241" t="s">
        <v>34</v>
      </c>
      <c r="O930" s="241" t="s">
        <v>34</v>
      </c>
      <c r="P930" s="241" t="s">
        <v>34</v>
      </c>
      <c r="Q930" s="159" t="s">
        <v>34</v>
      </c>
      <c r="R930" s="100" t="s">
        <v>34</v>
      </c>
      <c r="S930" s="163">
        <v>1</v>
      </c>
      <c r="T930" s="103" t="s">
        <v>176</v>
      </c>
      <c r="U930" s="160" t="s">
        <v>1121</v>
      </c>
      <c r="V930" s="160" t="s">
        <v>177</v>
      </c>
      <c r="W930" s="160" t="s">
        <v>401</v>
      </c>
      <c r="X930" s="160" t="s">
        <v>401</v>
      </c>
    </row>
    <row r="931" spans="1:24" ht="81">
      <c r="A931" s="155">
        <f>A930+1</f>
        <v>929</v>
      </c>
      <c r="B931" s="160" t="s">
        <v>1087</v>
      </c>
      <c r="C931" s="159">
        <v>2014</v>
      </c>
      <c r="D931" s="160" t="s">
        <v>173</v>
      </c>
      <c r="E931" s="160" t="s">
        <v>495</v>
      </c>
      <c r="F931" s="268" t="s">
        <v>1246</v>
      </c>
      <c r="G931" s="157" t="s">
        <v>82</v>
      </c>
      <c r="H931" s="161" t="s">
        <v>83</v>
      </c>
      <c r="I931" s="160" t="s">
        <v>173</v>
      </c>
      <c r="J931" s="160" t="s">
        <v>191</v>
      </c>
      <c r="K931" s="240" t="s">
        <v>34</v>
      </c>
      <c r="L931" s="241" t="s">
        <v>34</v>
      </c>
      <c r="M931" s="241" t="s">
        <v>34</v>
      </c>
      <c r="N931" s="241" t="s">
        <v>34</v>
      </c>
      <c r="O931" s="241" t="s">
        <v>34</v>
      </c>
      <c r="P931" s="241" t="s">
        <v>34</v>
      </c>
      <c r="Q931" s="159" t="s">
        <v>34</v>
      </c>
      <c r="R931" s="100" t="s">
        <v>34</v>
      </c>
      <c r="S931" s="163">
        <v>1</v>
      </c>
      <c r="T931" s="103" t="s">
        <v>176</v>
      </c>
      <c r="U931" s="160" t="s">
        <v>1121</v>
      </c>
      <c r="V931" s="160" t="s">
        <v>177</v>
      </c>
      <c r="W931" s="160" t="s">
        <v>101</v>
      </c>
      <c r="X931" s="160" t="s">
        <v>101</v>
      </c>
    </row>
    <row r="932" spans="1:24" ht="20.25">
      <c r="A932" s="155">
        <f>A931+1</f>
        <v>930</v>
      </c>
      <c r="B932" s="160" t="s">
        <v>1087</v>
      </c>
      <c r="C932" s="159">
        <v>2014</v>
      </c>
      <c r="D932" s="160" t="s">
        <v>173</v>
      </c>
      <c r="E932" s="160" t="s">
        <v>177</v>
      </c>
      <c r="F932" s="268" t="s">
        <v>1247</v>
      </c>
      <c r="G932" s="157" t="s">
        <v>31</v>
      </c>
      <c r="H932" s="161" t="s">
        <v>39</v>
      </c>
      <c r="I932" s="160" t="s">
        <v>173</v>
      </c>
      <c r="J932" s="160" t="s">
        <v>179</v>
      </c>
      <c r="K932" s="240" t="s">
        <v>34</v>
      </c>
      <c r="L932" s="241" t="s">
        <v>34</v>
      </c>
      <c r="M932" s="241" t="s">
        <v>34</v>
      </c>
      <c r="N932" s="241" t="s">
        <v>34</v>
      </c>
      <c r="O932" s="241" t="s">
        <v>34</v>
      </c>
      <c r="P932" s="241" t="s">
        <v>34</v>
      </c>
      <c r="Q932" s="159" t="s">
        <v>34</v>
      </c>
      <c r="R932" s="100" t="s">
        <v>34</v>
      </c>
      <c r="S932" s="163">
        <v>1</v>
      </c>
      <c r="T932" s="103" t="s">
        <v>176</v>
      </c>
      <c r="U932" s="160" t="s">
        <v>1121</v>
      </c>
      <c r="V932" s="160" t="s">
        <v>177</v>
      </c>
      <c r="W932" s="160" t="s">
        <v>92</v>
      </c>
      <c r="X932" s="160" t="s">
        <v>92</v>
      </c>
    </row>
    <row r="933" spans="1:24" ht="20.25">
      <c r="A933" s="155">
        <f>A932+1</f>
        <v>931</v>
      </c>
      <c r="B933" s="160" t="s">
        <v>1087</v>
      </c>
      <c r="C933" s="159">
        <v>2014</v>
      </c>
      <c r="D933" s="160" t="s">
        <v>173</v>
      </c>
      <c r="E933" s="160" t="s">
        <v>177</v>
      </c>
      <c r="F933" s="268" t="s">
        <v>1248</v>
      </c>
      <c r="G933" s="157" t="s">
        <v>119</v>
      </c>
      <c r="H933" s="161" t="s">
        <v>169</v>
      </c>
      <c r="I933" s="160" t="s">
        <v>173</v>
      </c>
      <c r="J933" s="160" t="s">
        <v>179</v>
      </c>
      <c r="K933" s="240" t="s">
        <v>34</v>
      </c>
      <c r="L933" s="241" t="s">
        <v>34</v>
      </c>
      <c r="M933" s="241" t="s">
        <v>34</v>
      </c>
      <c r="N933" s="241" t="s">
        <v>34</v>
      </c>
      <c r="O933" s="241" t="s">
        <v>34</v>
      </c>
      <c r="P933" s="241" t="s">
        <v>34</v>
      </c>
      <c r="Q933" s="159" t="s">
        <v>34</v>
      </c>
      <c r="R933" s="100" t="s">
        <v>34</v>
      </c>
      <c r="S933" s="163">
        <v>1</v>
      </c>
      <c r="T933" s="103" t="s">
        <v>176</v>
      </c>
      <c r="U933" s="160" t="s">
        <v>1121</v>
      </c>
      <c r="V933" s="160" t="s">
        <v>177</v>
      </c>
      <c r="W933" s="160" t="s">
        <v>395</v>
      </c>
      <c r="X933" s="160" t="s">
        <v>395</v>
      </c>
    </row>
    <row r="934" spans="1:24" ht="51">
      <c r="A934" s="155">
        <f>A933+1</f>
        <v>932</v>
      </c>
      <c r="B934" s="160" t="s">
        <v>1087</v>
      </c>
      <c r="C934" s="159">
        <v>2014</v>
      </c>
      <c r="D934" s="160" t="s">
        <v>173</v>
      </c>
      <c r="E934" s="160" t="s">
        <v>189</v>
      </c>
      <c r="F934" s="268" t="s">
        <v>1249</v>
      </c>
      <c r="G934" s="157" t="s">
        <v>119</v>
      </c>
      <c r="H934" s="156" t="s">
        <v>120</v>
      </c>
      <c r="I934" s="160" t="s">
        <v>173</v>
      </c>
      <c r="J934" s="160" t="s">
        <v>191</v>
      </c>
      <c r="K934" s="240" t="s">
        <v>48</v>
      </c>
      <c r="L934" s="241" t="s">
        <v>48</v>
      </c>
      <c r="M934" s="241" t="s">
        <v>34</v>
      </c>
      <c r="N934" s="241" t="s">
        <v>34</v>
      </c>
      <c r="O934" s="241" t="s">
        <v>34</v>
      </c>
      <c r="P934" s="241" t="s">
        <v>34</v>
      </c>
      <c r="Q934" s="159" t="s">
        <v>34</v>
      </c>
      <c r="R934" s="100" t="s">
        <v>34</v>
      </c>
      <c r="S934" s="163">
        <v>1</v>
      </c>
      <c r="T934" s="103" t="s">
        <v>176</v>
      </c>
      <c r="U934" s="160" t="s">
        <v>1121</v>
      </c>
      <c r="V934" s="160" t="s">
        <v>189</v>
      </c>
      <c r="W934" s="157" t="s">
        <v>42</v>
      </c>
      <c r="X934" s="157" t="s">
        <v>42</v>
      </c>
    </row>
    <row r="935" spans="1:24" ht="30.75">
      <c r="A935" s="155">
        <f>A934+1</f>
        <v>933</v>
      </c>
      <c r="B935" s="160" t="s">
        <v>1087</v>
      </c>
      <c r="C935" s="159">
        <v>2014</v>
      </c>
      <c r="D935" s="160" t="s">
        <v>173</v>
      </c>
      <c r="E935" s="160" t="s">
        <v>174</v>
      </c>
      <c r="F935" s="268" t="s">
        <v>1250</v>
      </c>
      <c r="G935" s="157" t="s">
        <v>31</v>
      </c>
      <c r="H935" s="156" t="s">
        <v>42</v>
      </c>
      <c r="I935" s="160" t="s">
        <v>173</v>
      </c>
      <c r="J935" s="160" t="s">
        <v>174</v>
      </c>
      <c r="K935" s="240" t="s">
        <v>34</v>
      </c>
      <c r="L935" s="241" t="s">
        <v>34</v>
      </c>
      <c r="M935" s="241" t="s">
        <v>34</v>
      </c>
      <c r="N935" s="241" t="s">
        <v>34</v>
      </c>
      <c r="O935" s="241" t="s">
        <v>34</v>
      </c>
      <c r="P935" s="241" t="s">
        <v>34</v>
      </c>
      <c r="Q935" s="159" t="s">
        <v>34</v>
      </c>
      <c r="R935" s="100" t="s">
        <v>34</v>
      </c>
      <c r="S935" s="163">
        <v>1</v>
      </c>
      <c r="T935" s="103" t="s">
        <v>176</v>
      </c>
      <c r="U935" s="160" t="s">
        <v>1121</v>
      </c>
      <c r="V935" s="160" t="s">
        <v>407</v>
      </c>
      <c r="W935" s="157" t="s">
        <v>42</v>
      </c>
      <c r="X935" s="157" t="s">
        <v>42</v>
      </c>
    </row>
    <row r="936" spans="1:24" ht="81">
      <c r="A936" s="155">
        <f>A935+1</f>
        <v>934</v>
      </c>
      <c r="B936" s="160" t="s">
        <v>1087</v>
      </c>
      <c r="C936" s="159">
        <v>2014</v>
      </c>
      <c r="D936" s="160" t="s">
        <v>205</v>
      </c>
      <c r="E936" s="160" t="s">
        <v>206</v>
      </c>
      <c r="F936" s="268" t="s">
        <v>1251</v>
      </c>
      <c r="G936" s="157" t="s">
        <v>82</v>
      </c>
      <c r="H936" s="161" t="s">
        <v>83</v>
      </c>
      <c r="I936" s="160" t="s">
        <v>208</v>
      </c>
      <c r="J936" s="157" t="s">
        <v>209</v>
      </c>
      <c r="K936" s="238" t="s">
        <v>34</v>
      </c>
      <c r="L936" s="239" t="s">
        <v>34</v>
      </c>
      <c r="M936" s="239" t="s">
        <v>34</v>
      </c>
      <c r="N936" s="239" t="s">
        <v>34</v>
      </c>
      <c r="O936" s="239" t="s">
        <v>34</v>
      </c>
      <c r="P936" s="239" t="s">
        <v>34</v>
      </c>
      <c r="Q936" s="159" t="s">
        <v>34</v>
      </c>
      <c r="R936" s="100" t="s">
        <v>34</v>
      </c>
      <c r="S936" s="158">
        <v>1</v>
      </c>
      <c r="T936" s="103" t="s">
        <v>210</v>
      </c>
      <c r="U936" s="160" t="s">
        <v>1142</v>
      </c>
      <c r="V936" s="160" t="s">
        <v>1252</v>
      </c>
      <c r="W936" s="160" t="s">
        <v>101</v>
      </c>
      <c r="X936" s="160" t="s">
        <v>101</v>
      </c>
    </row>
    <row r="937" spans="1:24" ht="30.75">
      <c r="A937" s="155">
        <f>A936+1</f>
        <v>935</v>
      </c>
      <c r="B937" s="160" t="s">
        <v>1087</v>
      </c>
      <c r="C937" s="159">
        <v>2014</v>
      </c>
      <c r="D937" s="160" t="s">
        <v>205</v>
      </c>
      <c r="E937" s="160" t="s">
        <v>212</v>
      </c>
      <c r="F937" s="268" t="s">
        <v>1253</v>
      </c>
      <c r="G937" s="157" t="s">
        <v>31</v>
      </c>
      <c r="H937" s="161" t="s">
        <v>39</v>
      </c>
      <c r="I937" s="160" t="s">
        <v>208</v>
      </c>
      <c r="J937" s="160" t="s">
        <v>212</v>
      </c>
      <c r="K937" s="240" t="s">
        <v>34</v>
      </c>
      <c r="L937" s="241" t="s">
        <v>34</v>
      </c>
      <c r="M937" s="241" t="s">
        <v>34</v>
      </c>
      <c r="N937" s="241" t="s">
        <v>34</v>
      </c>
      <c r="O937" s="241" t="s">
        <v>34</v>
      </c>
      <c r="P937" s="241" t="s">
        <v>34</v>
      </c>
      <c r="Q937" s="159" t="s">
        <v>34</v>
      </c>
      <c r="R937" s="100" t="s">
        <v>34</v>
      </c>
      <c r="S937" s="158">
        <v>1</v>
      </c>
      <c r="T937" s="103" t="s">
        <v>210</v>
      </c>
      <c r="U937" s="160" t="s">
        <v>1142</v>
      </c>
      <c r="V937" s="160" t="s">
        <v>1252</v>
      </c>
      <c r="W937" s="160" t="s">
        <v>1111</v>
      </c>
      <c r="X937" s="160" t="s">
        <v>1111</v>
      </c>
    </row>
    <row r="938" spans="1:24" ht="30.75">
      <c r="A938" s="155">
        <f>A937+1</f>
        <v>936</v>
      </c>
      <c r="B938" s="160" t="s">
        <v>1087</v>
      </c>
      <c r="C938" s="159">
        <v>2014</v>
      </c>
      <c r="D938" s="160" t="s">
        <v>205</v>
      </c>
      <c r="E938" s="160" t="s">
        <v>212</v>
      </c>
      <c r="F938" s="268" t="s">
        <v>1254</v>
      </c>
      <c r="G938" s="157" t="s">
        <v>31</v>
      </c>
      <c r="H938" s="156" t="s">
        <v>42</v>
      </c>
      <c r="I938" s="160" t="s">
        <v>208</v>
      </c>
      <c r="J938" s="160" t="s">
        <v>212</v>
      </c>
      <c r="K938" s="240" t="s">
        <v>34</v>
      </c>
      <c r="L938" s="241" t="s">
        <v>34</v>
      </c>
      <c r="M938" s="241" t="s">
        <v>34</v>
      </c>
      <c r="N938" s="241" t="s">
        <v>34</v>
      </c>
      <c r="O938" s="241" t="s">
        <v>34</v>
      </c>
      <c r="P938" s="241" t="s">
        <v>34</v>
      </c>
      <c r="Q938" s="159" t="s">
        <v>34</v>
      </c>
      <c r="R938" s="100" t="s">
        <v>34</v>
      </c>
      <c r="S938" s="158">
        <v>1</v>
      </c>
      <c r="T938" s="103" t="s">
        <v>210</v>
      </c>
      <c r="U938" s="160" t="s">
        <v>1142</v>
      </c>
      <c r="V938" s="160" t="s">
        <v>1252</v>
      </c>
      <c r="W938" s="157" t="s">
        <v>42</v>
      </c>
      <c r="X938" s="157" t="s">
        <v>42</v>
      </c>
    </row>
    <row r="939" spans="1:24" ht="30.75">
      <c r="A939" s="155">
        <f>A938+1</f>
        <v>937</v>
      </c>
      <c r="B939" s="160" t="s">
        <v>1087</v>
      </c>
      <c r="C939" s="159">
        <v>2014</v>
      </c>
      <c r="D939" s="160" t="s">
        <v>205</v>
      </c>
      <c r="E939" s="157" t="s">
        <v>212</v>
      </c>
      <c r="F939" s="268" t="s">
        <v>1255</v>
      </c>
      <c r="G939" s="157" t="s">
        <v>31</v>
      </c>
      <c r="H939" s="161" t="s">
        <v>39</v>
      </c>
      <c r="I939" s="160" t="s">
        <v>208</v>
      </c>
      <c r="J939" s="157" t="s">
        <v>212</v>
      </c>
      <c r="K939" s="238" t="s">
        <v>34</v>
      </c>
      <c r="L939" s="239" t="s">
        <v>34</v>
      </c>
      <c r="M939" s="239" t="s">
        <v>34</v>
      </c>
      <c r="N939" s="239" t="s">
        <v>34</v>
      </c>
      <c r="O939" s="239" t="s">
        <v>34</v>
      </c>
      <c r="P939" s="239" t="s">
        <v>34</v>
      </c>
      <c r="Q939" s="159" t="s">
        <v>34</v>
      </c>
      <c r="R939" s="100" t="s">
        <v>34</v>
      </c>
      <c r="S939" s="158">
        <v>1</v>
      </c>
      <c r="T939" s="103" t="s">
        <v>210</v>
      </c>
      <c r="U939" s="160" t="s">
        <v>1142</v>
      </c>
      <c r="V939" s="160" t="s">
        <v>1252</v>
      </c>
      <c r="W939" s="160" t="s">
        <v>92</v>
      </c>
      <c r="X939" s="160" t="s">
        <v>92</v>
      </c>
    </row>
    <row r="940" spans="1:24" ht="81">
      <c r="A940" s="155">
        <f>A939+1</f>
        <v>938</v>
      </c>
      <c r="B940" s="160" t="s">
        <v>1087</v>
      </c>
      <c r="C940" s="159">
        <v>2014</v>
      </c>
      <c r="D940" s="160" t="s">
        <v>205</v>
      </c>
      <c r="E940" s="160" t="s">
        <v>212</v>
      </c>
      <c r="F940" s="268" t="s">
        <v>1256</v>
      </c>
      <c r="G940" s="157" t="s">
        <v>82</v>
      </c>
      <c r="H940" s="161" t="s">
        <v>83</v>
      </c>
      <c r="I940" s="160" t="s">
        <v>208</v>
      </c>
      <c r="J940" s="160" t="s">
        <v>212</v>
      </c>
      <c r="K940" s="240" t="s">
        <v>34</v>
      </c>
      <c r="L940" s="241" t="s">
        <v>34</v>
      </c>
      <c r="M940" s="241" t="s">
        <v>34</v>
      </c>
      <c r="N940" s="241" t="s">
        <v>34</v>
      </c>
      <c r="O940" s="241" t="s">
        <v>34</v>
      </c>
      <c r="P940" s="241" t="s">
        <v>34</v>
      </c>
      <c r="Q940" s="159" t="s">
        <v>34</v>
      </c>
      <c r="R940" s="100" t="s">
        <v>34</v>
      </c>
      <c r="S940" s="158">
        <v>1</v>
      </c>
      <c r="T940" s="103" t="s">
        <v>210</v>
      </c>
      <c r="U940" s="160" t="s">
        <v>1142</v>
      </c>
      <c r="V940" s="160" t="s">
        <v>1252</v>
      </c>
      <c r="W940" s="160" t="s">
        <v>101</v>
      </c>
      <c r="X940" s="160" t="s">
        <v>101</v>
      </c>
    </row>
    <row r="941" spans="1:24" ht="30.75">
      <c r="A941" s="155">
        <f>A940+1</f>
        <v>939</v>
      </c>
      <c r="B941" s="160" t="s">
        <v>1087</v>
      </c>
      <c r="C941" s="159">
        <v>2014</v>
      </c>
      <c r="D941" s="160" t="s">
        <v>205</v>
      </c>
      <c r="E941" s="160" t="s">
        <v>212</v>
      </c>
      <c r="F941" s="268" t="s">
        <v>1257</v>
      </c>
      <c r="G941" s="157" t="s">
        <v>31</v>
      </c>
      <c r="H941" s="156" t="s">
        <v>46</v>
      </c>
      <c r="I941" s="157" t="s">
        <v>208</v>
      </c>
      <c r="J941" s="160" t="s">
        <v>212</v>
      </c>
      <c r="K941" s="240" t="s">
        <v>34</v>
      </c>
      <c r="L941" s="241" t="s">
        <v>34</v>
      </c>
      <c r="M941" s="241" t="s">
        <v>34</v>
      </c>
      <c r="N941" s="241" t="s">
        <v>48</v>
      </c>
      <c r="O941" s="241" t="s">
        <v>34</v>
      </c>
      <c r="P941" s="241" t="s">
        <v>34</v>
      </c>
      <c r="Q941" s="159" t="s">
        <v>34</v>
      </c>
      <c r="R941" s="100" t="s">
        <v>34</v>
      </c>
      <c r="S941" s="158">
        <v>1</v>
      </c>
      <c r="T941" s="103" t="s">
        <v>210</v>
      </c>
      <c r="U941" s="160" t="s">
        <v>1142</v>
      </c>
      <c r="V941" s="160" t="s">
        <v>1258</v>
      </c>
      <c r="W941" s="160" t="s">
        <v>1061</v>
      </c>
      <c r="X941" s="160" t="s">
        <v>1061</v>
      </c>
    </row>
    <row r="942" spans="1:24" ht="81">
      <c r="A942" s="155">
        <f>A941+1</f>
        <v>940</v>
      </c>
      <c r="B942" s="160" t="s">
        <v>1087</v>
      </c>
      <c r="C942" s="159">
        <v>2014</v>
      </c>
      <c r="D942" s="160" t="s">
        <v>205</v>
      </c>
      <c r="E942" s="160" t="s">
        <v>512</v>
      </c>
      <c r="F942" s="268" t="s">
        <v>1259</v>
      </c>
      <c r="G942" s="157" t="s">
        <v>82</v>
      </c>
      <c r="H942" s="161" t="s">
        <v>83</v>
      </c>
      <c r="I942" s="160" t="s">
        <v>208</v>
      </c>
      <c r="J942" s="157" t="s">
        <v>514</v>
      </c>
      <c r="K942" s="238" t="s">
        <v>34</v>
      </c>
      <c r="L942" s="239" t="s">
        <v>34</v>
      </c>
      <c r="M942" s="239" t="s">
        <v>34</v>
      </c>
      <c r="N942" s="239" t="s">
        <v>34</v>
      </c>
      <c r="O942" s="239" t="s">
        <v>34</v>
      </c>
      <c r="P942" s="239" t="s">
        <v>34</v>
      </c>
      <c r="Q942" s="159" t="s">
        <v>34</v>
      </c>
      <c r="R942" s="100" t="s">
        <v>34</v>
      </c>
      <c r="S942" s="158">
        <v>1</v>
      </c>
      <c r="T942" s="103" t="s">
        <v>210</v>
      </c>
      <c r="U942" s="160" t="s">
        <v>1142</v>
      </c>
      <c r="V942" s="160" t="s">
        <v>512</v>
      </c>
      <c r="W942" s="160" t="s">
        <v>101</v>
      </c>
      <c r="X942" s="160" t="s">
        <v>101</v>
      </c>
    </row>
    <row r="943" spans="1:24" ht="30.75">
      <c r="A943" s="155">
        <f>A942+1</f>
        <v>941</v>
      </c>
      <c r="B943" s="160" t="s">
        <v>1087</v>
      </c>
      <c r="C943" s="159">
        <v>2014</v>
      </c>
      <c r="D943" s="160" t="s">
        <v>219</v>
      </c>
      <c r="E943" s="160" t="s">
        <v>220</v>
      </c>
      <c r="F943" s="268" t="s">
        <v>1260</v>
      </c>
      <c r="G943" s="157" t="s">
        <v>31</v>
      </c>
      <c r="H943" s="156" t="s">
        <v>46</v>
      </c>
      <c r="I943" s="160" t="s">
        <v>222</v>
      </c>
      <c r="J943" s="160" t="s">
        <v>17</v>
      </c>
      <c r="K943" s="240" t="s">
        <v>34</v>
      </c>
      <c r="L943" s="241" t="s">
        <v>34</v>
      </c>
      <c r="M943" s="241" t="s">
        <v>34</v>
      </c>
      <c r="N943" s="241" t="s">
        <v>34</v>
      </c>
      <c r="O943" s="241" t="s">
        <v>48</v>
      </c>
      <c r="P943" s="241" t="s">
        <v>34</v>
      </c>
      <c r="Q943" s="159" t="s">
        <v>34</v>
      </c>
      <c r="R943" s="100" t="s">
        <v>34</v>
      </c>
      <c r="S943" s="158">
        <v>1</v>
      </c>
      <c r="T943" s="103" t="s">
        <v>223</v>
      </c>
      <c r="U943" s="160" t="s">
        <v>219</v>
      </c>
      <c r="V943" s="160" t="s">
        <v>224</v>
      </c>
      <c r="W943" s="160" t="s">
        <v>1061</v>
      </c>
      <c r="X943" s="160" t="s">
        <v>1061</v>
      </c>
    </row>
    <row r="944" spans="1:24" ht="30.75">
      <c r="A944" s="155">
        <f>A943+1</f>
        <v>942</v>
      </c>
      <c r="B944" s="160" t="s">
        <v>1087</v>
      </c>
      <c r="C944" s="159">
        <v>2014</v>
      </c>
      <c r="D944" s="160" t="s">
        <v>219</v>
      </c>
      <c r="E944" s="160" t="s">
        <v>220</v>
      </c>
      <c r="F944" s="268" t="s">
        <v>1261</v>
      </c>
      <c r="G944" s="157" t="s">
        <v>31</v>
      </c>
      <c r="H944" s="156" t="s">
        <v>39</v>
      </c>
      <c r="I944" s="160" t="s">
        <v>222</v>
      </c>
      <c r="J944" s="160" t="s">
        <v>17</v>
      </c>
      <c r="K944" s="240" t="s">
        <v>34</v>
      </c>
      <c r="L944" s="241" t="s">
        <v>34</v>
      </c>
      <c r="M944" s="241" t="s">
        <v>34</v>
      </c>
      <c r="N944" s="241" t="s">
        <v>34</v>
      </c>
      <c r="O944" s="241" t="s">
        <v>48</v>
      </c>
      <c r="P944" s="241" t="s">
        <v>34</v>
      </c>
      <c r="Q944" s="159" t="s">
        <v>34</v>
      </c>
      <c r="R944" s="100" t="s">
        <v>34</v>
      </c>
      <c r="S944" s="158">
        <v>1</v>
      </c>
      <c r="T944" s="103" t="s">
        <v>223</v>
      </c>
      <c r="U944" s="160" t="s">
        <v>219</v>
      </c>
      <c r="V944" s="160" t="s">
        <v>224</v>
      </c>
      <c r="W944" s="160" t="s">
        <v>92</v>
      </c>
      <c r="X944" s="160" t="s">
        <v>92</v>
      </c>
    </row>
    <row r="945" spans="1:24" ht="30.75">
      <c r="A945" s="155">
        <f>A944+1</f>
        <v>943</v>
      </c>
      <c r="B945" s="160" t="s">
        <v>1087</v>
      </c>
      <c r="C945" s="159">
        <v>2014</v>
      </c>
      <c r="D945" s="160" t="s">
        <v>219</v>
      </c>
      <c r="E945" s="160" t="s">
        <v>220</v>
      </c>
      <c r="F945" s="268" t="s">
        <v>1262</v>
      </c>
      <c r="G945" s="157" t="s">
        <v>31</v>
      </c>
      <c r="H945" s="161" t="s">
        <v>39</v>
      </c>
      <c r="I945" s="160" t="s">
        <v>222</v>
      </c>
      <c r="J945" s="160" t="s">
        <v>17</v>
      </c>
      <c r="K945" s="240" t="s">
        <v>34</v>
      </c>
      <c r="L945" s="241" t="s">
        <v>34</v>
      </c>
      <c r="M945" s="241" t="s">
        <v>34</v>
      </c>
      <c r="N945" s="241" t="s">
        <v>34</v>
      </c>
      <c r="O945" s="241" t="s">
        <v>48</v>
      </c>
      <c r="P945" s="241" t="s">
        <v>34</v>
      </c>
      <c r="Q945" s="159" t="s">
        <v>34</v>
      </c>
      <c r="R945" s="100" t="s">
        <v>34</v>
      </c>
      <c r="S945" s="158">
        <v>1</v>
      </c>
      <c r="T945" s="103" t="s">
        <v>223</v>
      </c>
      <c r="U945" s="160" t="s">
        <v>219</v>
      </c>
      <c r="V945" s="160" t="s">
        <v>224</v>
      </c>
      <c r="W945" s="160" t="s">
        <v>92</v>
      </c>
      <c r="X945" s="160" t="s">
        <v>92</v>
      </c>
    </row>
    <row r="946" spans="1:24" ht="30.75">
      <c r="A946" s="155">
        <f>A945+1</f>
        <v>944</v>
      </c>
      <c r="B946" s="160" t="s">
        <v>1087</v>
      </c>
      <c r="C946" s="159">
        <v>2014</v>
      </c>
      <c r="D946" s="160" t="s">
        <v>219</v>
      </c>
      <c r="E946" s="160" t="s">
        <v>220</v>
      </c>
      <c r="F946" s="268" t="s">
        <v>1263</v>
      </c>
      <c r="G946" s="157" t="s">
        <v>31</v>
      </c>
      <c r="H946" s="161" t="s">
        <v>39</v>
      </c>
      <c r="I946" s="160" t="s">
        <v>222</v>
      </c>
      <c r="J946" s="160" t="s">
        <v>17</v>
      </c>
      <c r="K946" s="240" t="s">
        <v>34</v>
      </c>
      <c r="L946" s="241" t="s">
        <v>34</v>
      </c>
      <c r="M946" s="241" t="s">
        <v>34</v>
      </c>
      <c r="N946" s="241" t="s">
        <v>34</v>
      </c>
      <c r="O946" s="241" t="s">
        <v>48</v>
      </c>
      <c r="P946" s="241" t="s">
        <v>34</v>
      </c>
      <c r="Q946" s="159" t="s">
        <v>34</v>
      </c>
      <c r="R946" s="100" t="s">
        <v>34</v>
      </c>
      <c r="S946" s="158">
        <v>1</v>
      </c>
      <c r="T946" s="103" t="s">
        <v>223</v>
      </c>
      <c r="U946" s="160" t="s">
        <v>219</v>
      </c>
      <c r="V946" s="160" t="s">
        <v>224</v>
      </c>
      <c r="W946" s="160" t="s">
        <v>92</v>
      </c>
      <c r="X946" s="160" t="s">
        <v>92</v>
      </c>
    </row>
    <row r="947" spans="1:24" ht="81">
      <c r="A947" s="155">
        <f>A946+1</f>
        <v>945</v>
      </c>
      <c r="B947" s="160" t="s">
        <v>1087</v>
      </c>
      <c r="C947" s="159">
        <v>2014</v>
      </c>
      <c r="D947" s="160" t="s">
        <v>219</v>
      </c>
      <c r="E947" s="160" t="s">
        <v>220</v>
      </c>
      <c r="F947" s="268" t="s">
        <v>1264</v>
      </c>
      <c r="G947" s="157" t="s">
        <v>82</v>
      </c>
      <c r="H947" s="161" t="s">
        <v>83</v>
      </c>
      <c r="I947" s="160" t="s">
        <v>222</v>
      </c>
      <c r="J947" s="160" t="s">
        <v>17</v>
      </c>
      <c r="K947" s="240" t="s">
        <v>34</v>
      </c>
      <c r="L947" s="241" t="s">
        <v>34</v>
      </c>
      <c r="M947" s="241" t="s">
        <v>34</v>
      </c>
      <c r="N947" s="241" t="s">
        <v>34</v>
      </c>
      <c r="O947" s="241" t="s">
        <v>48</v>
      </c>
      <c r="P947" s="241" t="s">
        <v>34</v>
      </c>
      <c r="Q947" s="159" t="s">
        <v>34</v>
      </c>
      <c r="R947" s="100" t="s">
        <v>34</v>
      </c>
      <c r="S947" s="158">
        <v>1</v>
      </c>
      <c r="T947" s="103" t="s">
        <v>223</v>
      </c>
      <c r="U947" s="160" t="s">
        <v>219</v>
      </c>
      <c r="V947" s="160" t="s">
        <v>224</v>
      </c>
      <c r="W947" s="160" t="s">
        <v>101</v>
      </c>
      <c r="X947" s="160" t="s">
        <v>101</v>
      </c>
    </row>
    <row r="948" spans="1:24" ht="41.25">
      <c r="A948" s="155">
        <f>A947+1</f>
        <v>946</v>
      </c>
      <c r="B948" s="160" t="s">
        <v>1087</v>
      </c>
      <c r="C948" s="159">
        <v>2014</v>
      </c>
      <c r="D948" s="160" t="s">
        <v>219</v>
      </c>
      <c r="E948" s="160" t="s">
        <v>251</v>
      </c>
      <c r="F948" s="268" t="s">
        <v>1265</v>
      </c>
      <c r="G948" s="157" t="s">
        <v>31</v>
      </c>
      <c r="H948" s="161" t="s">
        <v>39</v>
      </c>
      <c r="I948" s="160" t="s">
        <v>71</v>
      </c>
      <c r="J948" s="160" t="s">
        <v>253</v>
      </c>
      <c r="K948" s="240" t="s">
        <v>34</v>
      </c>
      <c r="L948" s="241" t="s">
        <v>34</v>
      </c>
      <c r="M948" s="241" t="s">
        <v>34</v>
      </c>
      <c r="N948" s="241" t="s">
        <v>34</v>
      </c>
      <c r="O948" s="241" t="s">
        <v>34</v>
      </c>
      <c r="P948" s="241" t="s">
        <v>34</v>
      </c>
      <c r="Q948" s="159" t="s">
        <v>34</v>
      </c>
      <c r="R948" s="100" t="s">
        <v>34</v>
      </c>
      <c r="S948" s="158">
        <v>1</v>
      </c>
      <c r="T948" s="103" t="s">
        <v>223</v>
      </c>
      <c r="U948" s="160" t="s">
        <v>219</v>
      </c>
      <c r="V948" s="160" t="s">
        <v>253</v>
      </c>
      <c r="W948" s="160" t="s">
        <v>92</v>
      </c>
      <c r="X948" s="160" t="s">
        <v>92</v>
      </c>
    </row>
    <row r="949" spans="1:24" ht="41.25">
      <c r="A949" s="155">
        <f>A948+1</f>
        <v>947</v>
      </c>
      <c r="B949" s="160" t="s">
        <v>1087</v>
      </c>
      <c r="C949" s="159">
        <v>2014</v>
      </c>
      <c r="D949" s="160" t="s">
        <v>219</v>
      </c>
      <c r="E949" s="160" t="s">
        <v>251</v>
      </c>
      <c r="F949" s="268" t="s">
        <v>1266</v>
      </c>
      <c r="G949" s="157" t="s">
        <v>31</v>
      </c>
      <c r="H949" s="161" t="s">
        <v>39</v>
      </c>
      <c r="I949" s="160" t="s">
        <v>71</v>
      </c>
      <c r="J949" s="160" t="s">
        <v>253</v>
      </c>
      <c r="K949" s="240" t="s">
        <v>34</v>
      </c>
      <c r="L949" s="241" t="s">
        <v>34</v>
      </c>
      <c r="M949" s="241" t="s">
        <v>34</v>
      </c>
      <c r="N949" s="241" t="s">
        <v>34</v>
      </c>
      <c r="O949" s="241" t="s">
        <v>34</v>
      </c>
      <c r="P949" s="241" t="s">
        <v>34</v>
      </c>
      <c r="Q949" s="159" t="s">
        <v>34</v>
      </c>
      <c r="R949" s="100" t="s">
        <v>34</v>
      </c>
      <c r="S949" s="158">
        <v>1</v>
      </c>
      <c r="T949" s="103" t="s">
        <v>223</v>
      </c>
      <c r="U949" s="160" t="s">
        <v>219</v>
      </c>
      <c r="V949" s="160" t="s">
        <v>253</v>
      </c>
      <c r="W949" s="160" t="s">
        <v>92</v>
      </c>
      <c r="X949" s="160" t="s">
        <v>92</v>
      </c>
    </row>
    <row r="950" spans="1:24" ht="41.25">
      <c r="A950" s="155">
        <f>A949+1</f>
        <v>948</v>
      </c>
      <c r="B950" s="160" t="s">
        <v>1087</v>
      </c>
      <c r="C950" s="159">
        <v>2014</v>
      </c>
      <c r="D950" s="160" t="s">
        <v>219</v>
      </c>
      <c r="E950" s="160" t="s">
        <v>251</v>
      </c>
      <c r="F950" s="268" t="s">
        <v>1267</v>
      </c>
      <c r="G950" s="157" t="s">
        <v>31</v>
      </c>
      <c r="H950" s="161" t="s">
        <v>39</v>
      </c>
      <c r="I950" s="160" t="s">
        <v>71</v>
      </c>
      <c r="J950" s="160" t="s">
        <v>253</v>
      </c>
      <c r="K950" s="240" t="s">
        <v>34</v>
      </c>
      <c r="L950" s="241" t="s">
        <v>34</v>
      </c>
      <c r="M950" s="241" t="s">
        <v>34</v>
      </c>
      <c r="N950" s="241" t="s">
        <v>34</v>
      </c>
      <c r="O950" s="241" t="s">
        <v>34</v>
      </c>
      <c r="P950" s="241" t="s">
        <v>34</v>
      </c>
      <c r="Q950" s="159" t="s">
        <v>34</v>
      </c>
      <c r="R950" s="100" t="s">
        <v>34</v>
      </c>
      <c r="S950" s="158">
        <v>1</v>
      </c>
      <c r="T950" s="103" t="s">
        <v>223</v>
      </c>
      <c r="U950" s="160" t="s">
        <v>219</v>
      </c>
      <c r="V950" s="160" t="s">
        <v>253</v>
      </c>
      <c r="W950" s="160" t="s">
        <v>92</v>
      </c>
      <c r="X950" s="160" t="s">
        <v>92</v>
      </c>
    </row>
    <row r="951" spans="1:24" ht="41.25">
      <c r="A951" s="155">
        <f>A950+1</f>
        <v>949</v>
      </c>
      <c r="B951" s="160" t="s">
        <v>1087</v>
      </c>
      <c r="C951" s="159">
        <v>2014</v>
      </c>
      <c r="D951" s="160" t="s">
        <v>219</v>
      </c>
      <c r="E951" s="160" t="s">
        <v>251</v>
      </c>
      <c r="F951" s="268" t="s">
        <v>1268</v>
      </c>
      <c r="G951" s="157" t="s">
        <v>31</v>
      </c>
      <c r="H951" s="161" t="s">
        <v>39</v>
      </c>
      <c r="I951" s="160" t="s">
        <v>71</v>
      </c>
      <c r="J951" s="160" t="s">
        <v>253</v>
      </c>
      <c r="K951" s="240" t="s">
        <v>34</v>
      </c>
      <c r="L951" s="241" t="s">
        <v>34</v>
      </c>
      <c r="M951" s="241" t="s">
        <v>34</v>
      </c>
      <c r="N951" s="241" t="s">
        <v>34</v>
      </c>
      <c r="O951" s="241" t="s">
        <v>34</v>
      </c>
      <c r="P951" s="241" t="s">
        <v>34</v>
      </c>
      <c r="Q951" s="159" t="s">
        <v>34</v>
      </c>
      <c r="R951" s="100" t="s">
        <v>34</v>
      </c>
      <c r="S951" s="158">
        <v>1</v>
      </c>
      <c r="T951" s="103" t="s">
        <v>223</v>
      </c>
      <c r="U951" s="160" t="s">
        <v>219</v>
      </c>
      <c r="V951" s="160" t="s">
        <v>253</v>
      </c>
      <c r="W951" s="160" t="s">
        <v>92</v>
      </c>
      <c r="X951" s="160" t="s">
        <v>92</v>
      </c>
    </row>
    <row r="952" spans="1:24" ht="41.25">
      <c r="A952" s="155">
        <f>A951+1</f>
        <v>950</v>
      </c>
      <c r="B952" s="160" t="s">
        <v>1087</v>
      </c>
      <c r="C952" s="159">
        <v>2014</v>
      </c>
      <c r="D952" s="160" t="s">
        <v>28</v>
      </c>
      <c r="E952" s="160" t="s">
        <v>262</v>
      </c>
      <c r="F952" s="268" t="s">
        <v>1269</v>
      </c>
      <c r="G952" s="157" t="s">
        <v>31</v>
      </c>
      <c r="H952" s="161" t="s">
        <v>29</v>
      </c>
      <c r="I952" s="157" t="s">
        <v>32</v>
      </c>
      <c r="J952" s="157" t="s">
        <v>33</v>
      </c>
      <c r="K952" s="238" t="s">
        <v>34</v>
      </c>
      <c r="L952" s="239" t="s">
        <v>34</v>
      </c>
      <c r="M952" s="239" t="s">
        <v>34</v>
      </c>
      <c r="N952" s="239" t="s">
        <v>34</v>
      </c>
      <c r="O952" s="239" t="s">
        <v>48</v>
      </c>
      <c r="P952" s="239" t="s">
        <v>34</v>
      </c>
      <c r="Q952" s="159" t="s">
        <v>34</v>
      </c>
      <c r="R952" s="100" t="s">
        <v>34</v>
      </c>
      <c r="S952" s="158">
        <v>1</v>
      </c>
      <c r="T952" s="103" t="s">
        <v>264</v>
      </c>
      <c r="U952" s="160" t="s">
        <v>265</v>
      </c>
      <c r="V952" s="160" t="s">
        <v>266</v>
      </c>
      <c r="W952" s="160" t="s">
        <v>92</v>
      </c>
      <c r="X952" s="160" t="s">
        <v>92</v>
      </c>
    </row>
    <row r="953" spans="1:24" ht="41.25">
      <c r="A953" s="155">
        <f>A952+1</f>
        <v>951</v>
      </c>
      <c r="B953" s="160" t="s">
        <v>1087</v>
      </c>
      <c r="C953" s="159">
        <v>2014</v>
      </c>
      <c r="D953" s="160" t="s">
        <v>28</v>
      </c>
      <c r="E953" s="160" t="s">
        <v>262</v>
      </c>
      <c r="F953" s="268" t="s">
        <v>1270</v>
      </c>
      <c r="G953" s="157" t="s">
        <v>31</v>
      </c>
      <c r="H953" s="161" t="s">
        <v>29</v>
      </c>
      <c r="I953" s="157" t="s">
        <v>32</v>
      </c>
      <c r="J953" s="157" t="s">
        <v>33</v>
      </c>
      <c r="K953" s="238" t="s">
        <v>34</v>
      </c>
      <c r="L953" s="239" t="s">
        <v>34</v>
      </c>
      <c r="M953" s="239" t="s">
        <v>34</v>
      </c>
      <c r="N953" s="239" t="s">
        <v>34</v>
      </c>
      <c r="O953" s="239" t="s">
        <v>34</v>
      </c>
      <c r="P953" s="239" t="s">
        <v>34</v>
      </c>
      <c r="Q953" s="159" t="s">
        <v>34</v>
      </c>
      <c r="R953" s="100" t="s">
        <v>34</v>
      </c>
      <c r="S953" s="158">
        <v>1</v>
      </c>
      <c r="T953" s="103" t="s">
        <v>264</v>
      </c>
      <c r="U953" s="160" t="s">
        <v>265</v>
      </c>
      <c r="V953" s="160" t="s">
        <v>266</v>
      </c>
      <c r="W953" s="160" t="s">
        <v>92</v>
      </c>
      <c r="X953" s="160" t="s">
        <v>92</v>
      </c>
    </row>
    <row r="954" spans="1:24" ht="41.25">
      <c r="A954" s="155">
        <f>A953+1</f>
        <v>952</v>
      </c>
      <c r="B954" s="160" t="s">
        <v>1087</v>
      </c>
      <c r="C954" s="159">
        <v>2014</v>
      </c>
      <c r="D954" s="160" t="s">
        <v>28</v>
      </c>
      <c r="E954" s="160" t="s">
        <v>267</v>
      </c>
      <c r="F954" s="268" t="s">
        <v>1271</v>
      </c>
      <c r="G954" s="157" t="s">
        <v>31</v>
      </c>
      <c r="H954" s="156" t="s">
        <v>42</v>
      </c>
      <c r="I954" s="157" t="s">
        <v>32</v>
      </c>
      <c r="J954" s="157" t="s">
        <v>33</v>
      </c>
      <c r="K954" s="238" t="s">
        <v>34</v>
      </c>
      <c r="L954" s="239" t="s">
        <v>34</v>
      </c>
      <c r="M954" s="239" t="s">
        <v>34</v>
      </c>
      <c r="N954" s="239" t="s">
        <v>34</v>
      </c>
      <c r="O954" s="239" t="s">
        <v>34</v>
      </c>
      <c r="P954" s="239" t="s">
        <v>34</v>
      </c>
      <c r="Q954" s="159" t="s">
        <v>34</v>
      </c>
      <c r="R954" s="100" t="s">
        <v>34</v>
      </c>
      <c r="S954" s="158">
        <v>1</v>
      </c>
      <c r="T954" s="103" t="s">
        <v>269</v>
      </c>
      <c r="U954" s="160" t="s">
        <v>534</v>
      </c>
      <c r="V954" s="160" t="s">
        <v>266</v>
      </c>
      <c r="W954" s="157" t="s">
        <v>42</v>
      </c>
      <c r="X954" s="157" t="s">
        <v>42</v>
      </c>
    </row>
    <row r="955" spans="1:24" ht="41.25">
      <c r="A955" s="155">
        <f>A954+1</f>
        <v>953</v>
      </c>
      <c r="B955" s="160" t="s">
        <v>1087</v>
      </c>
      <c r="C955" s="159">
        <v>2014</v>
      </c>
      <c r="D955" s="160" t="s">
        <v>28</v>
      </c>
      <c r="E955" s="160" t="s">
        <v>270</v>
      </c>
      <c r="F955" s="268" t="s">
        <v>1272</v>
      </c>
      <c r="G955" s="157" t="s">
        <v>31</v>
      </c>
      <c r="H955" s="156" t="s">
        <v>42</v>
      </c>
      <c r="I955" s="157" t="s">
        <v>32</v>
      </c>
      <c r="J955" s="160" t="s">
        <v>33</v>
      </c>
      <c r="K955" s="240" t="s">
        <v>34</v>
      </c>
      <c r="L955" s="241" t="s">
        <v>34</v>
      </c>
      <c r="M955" s="241" t="s">
        <v>34</v>
      </c>
      <c r="N955" s="241" t="s">
        <v>34</v>
      </c>
      <c r="O955" s="241" t="s">
        <v>34</v>
      </c>
      <c r="P955" s="241" t="s">
        <v>34</v>
      </c>
      <c r="Q955" s="159" t="s">
        <v>34</v>
      </c>
      <c r="R955" s="100" t="s">
        <v>34</v>
      </c>
      <c r="S955" s="158">
        <v>1</v>
      </c>
      <c r="T955" s="103" t="s">
        <v>272</v>
      </c>
      <c r="U955" s="160" t="s">
        <v>536</v>
      </c>
      <c r="V955" s="160" t="s">
        <v>273</v>
      </c>
      <c r="W955" s="157" t="s">
        <v>42</v>
      </c>
      <c r="X955" s="157" t="s">
        <v>42</v>
      </c>
    </row>
    <row r="956" spans="1:24" ht="51">
      <c r="A956" s="155">
        <f>A955+1</f>
        <v>954</v>
      </c>
      <c r="B956" s="160" t="s">
        <v>1087</v>
      </c>
      <c r="C956" s="159">
        <v>2014</v>
      </c>
      <c r="D956" s="160" t="s">
        <v>28</v>
      </c>
      <c r="E956" s="160" t="s">
        <v>270</v>
      </c>
      <c r="F956" s="268" t="s">
        <v>1273</v>
      </c>
      <c r="G956" s="157" t="s">
        <v>31</v>
      </c>
      <c r="H956" s="156" t="s">
        <v>42</v>
      </c>
      <c r="I956" s="157" t="s">
        <v>32</v>
      </c>
      <c r="J956" s="157" t="s">
        <v>33</v>
      </c>
      <c r="K956" s="238" t="s">
        <v>34</v>
      </c>
      <c r="L956" s="239" t="s">
        <v>34</v>
      </c>
      <c r="M956" s="239" t="s">
        <v>34</v>
      </c>
      <c r="N956" s="239" t="s">
        <v>34</v>
      </c>
      <c r="O956" s="239" t="s">
        <v>34</v>
      </c>
      <c r="P956" s="239" t="s">
        <v>34</v>
      </c>
      <c r="Q956" s="159" t="s">
        <v>34</v>
      </c>
      <c r="R956" s="100" t="s">
        <v>34</v>
      </c>
      <c r="S956" s="158">
        <v>1</v>
      </c>
      <c r="T956" s="103" t="s">
        <v>272</v>
      </c>
      <c r="U956" s="160" t="s">
        <v>536</v>
      </c>
      <c r="V956" s="160" t="s">
        <v>276</v>
      </c>
      <c r="W956" s="157" t="s">
        <v>42</v>
      </c>
      <c r="X956" s="157" t="s">
        <v>42</v>
      </c>
    </row>
    <row r="957" spans="1:24" ht="41.25">
      <c r="A957" s="155">
        <f>A956+1</f>
        <v>955</v>
      </c>
      <c r="B957" s="160" t="s">
        <v>1087</v>
      </c>
      <c r="C957" s="159">
        <v>2014</v>
      </c>
      <c r="D957" s="160" t="s">
        <v>28</v>
      </c>
      <c r="E957" s="160" t="s">
        <v>270</v>
      </c>
      <c r="F957" s="268" t="s">
        <v>1274</v>
      </c>
      <c r="G957" s="157" t="s">
        <v>31</v>
      </c>
      <c r="H957" s="156" t="s">
        <v>42</v>
      </c>
      <c r="I957" s="157" t="s">
        <v>32</v>
      </c>
      <c r="J957" s="157" t="s">
        <v>33</v>
      </c>
      <c r="K957" s="238" t="s">
        <v>34</v>
      </c>
      <c r="L957" s="239" t="s">
        <v>34</v>
      </c>
      <c r="M957" s="239" t="s">
        <v>34</v>
      </c>
      <c r="N957" s="239" t="s">
        <v>34</v>
      </c>
      <c r="O957" s="239" t="s">
        <v>34</v>
      </c>
      <c r="P957" s="239" t="s">
        <v>34</v>
      </c>
      <c r="Q957" s="159" t="s">
        <v>34</v>
      </c>
      <c r="R957" s="100" t="s">
        <v>34</v>
      </c>
      <c r="S957" s="158">
        <v>1</v>
      </c>
      <c r="T957" s="103" t="s">
        <v>272</v>
      </c>
      <c r="U957" s="160" t="s">
        <v>536</v>
      </c>
      <c r="V957" s="160" t="s">
        <v>276</v>
      </c>
      <c r="W957" s="157" t="s">
        <v>42</v>
      </c>
      <c r="X957" s="157" t="s">
        <v>42</v>
      </c>
    </row>
    <row r="958" spans="1:24" ht="30.75">
      <c r="A958" s="155">
        <f>A957+1</f>
        <v>956</v>
      </c>
      <c r="B958" s="160" t="s">
        <v>1207</v>
      </c>
      <c r="C958" s="159">
        <v>2012</v>
      </c>
      <c r="D958" s="157" t="s">
        <v>28</v>
      </c>
      <c r="E958" s="160" t="s">
        <v>279</v>
      </c>
      <c r="F958" s="268" t="s">
        <v>1275</v>
      </c>
      <c r="G958" s="157" t="s">
        <v>31</v>
      </c>
      <c r="H958" s="156" t="s">
        <v>42</v>
      </c>
      <c r="I958" s="157" t="s">
        <v>32</v>
      </c>
      <c r="J958" s="157" t="s">
        <v>33</v>
      </c>
      <c r="K958" s="238" t="s">
        <v>34</v>
      </c>
      <c r="L958" s="239" t="s">
        <v>34</v>
      </c>
      <c r="M958" s="239" t="s">
        <v>34</v>
      </c>
      <c r="N958" s="239" t="s">
        <v>34</v>
      </c>
      <c r="O958" s="239" t="s">
        <v>34</v>
      </c>
      <c r="P958" s="239" t="s">
        <v>34</v>
      </c>
      <c r="Q958" s="159" t="s">
        <v>48</v>
      </c>
      <c r="R958" s="100" t="s">
        <v>48</v>
      </c>
      <c r="S958" s="158">
        <v>1</v>
      </c>
      <c r="T958" s="102" t="s">
        <v>35</v>
      </c>
      <c r="U958" s="157" t="s">
        <v>28</v>
      </c>
      <c r="V958" s="160" t="s">
        <v>541</v>
      </c>
      <c r="W958" s="157" t="s">
        <v>42</v>
      </c>
      <c r="X958" s="157" t="s">
        <v>50</v>
      </c>
    </row>
    <row r="959" spans="1:24" ht="30.75">
      <c r="A959" s="155">
        <f>A958+1</f>
        <v>957</v>
      </c>
      <c r="B959" s="160" t="s">
        <v>1207</v>
      </c>
      <c r="C959" s="159">
        <v>2012</v>
      </c>
      <c r="D959" s="157" t="s">
        <v>28</v>
      </c>
      <c r="E959" s="157" t="s">
        <v>29</v>
      </c>
      <c r="F959" s="268" t="s">
        <v>1276</v>
      </c>
      <c r="G959" s="157" t="s">
        <v>31</v>
      </c>
      <c r="H959" s="156" t="s">
        <v>29</v>
      </c>
      <c r="I959" s="157" t="s">
        <v>32</v>
      </c>
      <c r="J959" s="157" t="s">
        <v>33</v>
      </c>
      <c r="K959" s="238" t="s">
        <v>34</v>
      </c>
      <c r="L959" s="239" t="s">
        <v>34</v>
      </c>
      <c r="M959" s="239" t="s">
        <v>34</v>
      </c>
      <c r="N959" s="239" t="s">
        <v>34</v>
      </c>
      <c r="O959" s="239" t="s">
        <v>34</v>
      </c>
      <c r="P959" s="239" t="s">
        <v>34</v>
      </c>
      <c r="Q959" s="159" t="s">
        <v>34</v>
      </c>
      <c r="R959" s="100" t="s">
        <v>34</v>
      </c>
      <c r="S959" s="158">
        <v>1</v>
      </c>
      <c r="T959" s="102" t="s">
        <v>35</v>
      </c>
      <c r="U959" s="157" t="s">
        <v>28</v>
      </c>
      <c r="V959" s="160" t="s">
        <v>29</v>
      </c>
      <c r="W959" s="160" t="s">
        <v>92</v>
      </c>
      <c r="X959" s="160" t="s">
        <v>92</v>
      </c>
    </row>
    <row r="960" spans="1:24" ht="30.75">
      <c r="A960" s="155">
        <f>A959+1</f>
        <v>958</v>
      </c>
      <c r="B960" s="160" t="s">
        <v>1207</v>
      </c>
      <c r="C960" s="159">
        <v>2012</v>
      </c>
      <c r="D960" s="157" t="s">
        <v>28</v>
      </c>
      <c r="E960" s="160" t="s">
        <v>40</v>
      </c>
      <c r="F960" s="268" t="s">
        <v>1277</v>
      </c>
      <c r="G960" s="157" t="s">
        <v>31</v>
      </c>
      <c r="H960" s="156" t="s">
        <v>42</v>
      </c>
      <c r="I960" s="157" t="s">
        <v>32</v>
      </c>
      <c r="J960" s="157" t="s">
        <v>33</v>
      </c>
      <c r="K960" s="238" t="s">
        <v>34</v>
      </c>
      <c r="L960" s="239" t="s">
        <v>34</v>
      </c>
      <c r="M960" s="239" t="s">
        <v>34</v>
      </c>
      <c r="N960" s="239" t="s">
        <v>34</v>
      </c>
      <c r="O960" s="239" t="s">
        <v>34</v>
      </c>
      <c r="P960" s="239" t="s">
        <v>34</v>
      </c>
      <c r="Q960" s="159" t="s">
        <v>34</v>
      </c>
      <c r="R960" s="100" t="s">
        <v>34</v>
      </c>
      <c r="S960" s="158">
        <v>1</v>
      </c>
      <c r="T960" s="102" t="s">
        <v>35</v>
      </c>
      <c r="U960" s="157" t="s">
        <v>28</v>
      </c>
      <c r="V960" s="160" t="s">
        <v>43</v>
      </c>
      <c r="W960" s="157" t="s">
        <v>42</v>
      </c>
      <c r="X960" s="157" t="s">
        <v>42</v>
      </c>
    </row>
    <row r="961" spans="1:24" ht="41.25">
      <c r="A961" s="155">
        <f>A960+1</f>
        <v>959</v>
      </c>
      <c r="B961" s="160" t="s">
        <v>1207</v>
      </c>
      <c r="C961" s="159">
        <v>2012</v>
      </c>
      <c r="D961" s="157" t="s">
        <v>28</v>
      </c>
      <c r="E961" s="160" t="s">
        <v>60</v>
      </c>
      <c r="F961" s="268" t="s">
        <v>1278</v>
      </c>
      <c r="G961" s="157" t="s">
        <v>31</v>
      </c>
      <c r="H961" s="156" t="s">
        <v>42</v>
      </c>
      <c r="I961" s="157" t="s">
        <v>32</v>
      </c>
      <c r="J961" s="157" t="s">
        <v>33</v>
      </c>
      <c r="K961" s="238" t="s">
        <v>34</v>
      </c>
      <c r="L961" s="239" t="s">
        <v>34</v>
      </c>
      <c r="M961" s="239" t="s">
        <v>34</v>
      </c>
      <c r="N961" s="239" t="s">
        <v>34</v>
      </c>
      <c r="O961" s="239" t="s">
        <v>34</v>
      </c>
      <c r="P961" s="239" t="s">
        <v>34</v>
      </c>
      <c r="Q961" s="159" t="s">
        <v>34</v>
      </c>
      <c r="R961" s="100" t="s">
        <v>34</v>
      </c>
      <c r="S961" s="158">
        <v>1</v>
      </c>
      <c r="T961" s="102" t="s">
        <v>35</v>
      </c>
      <c r="U961" s="157" t="s">
        <v>28</v>
      </c>
      <c r="V961" s="160" t="s">
        <v>62</v>
      </c>
      <c r="W961" s="157" t="s">
        <v>42</v>
      </c>
      <c r="X961" s="157" t="s">
        <v>50</v>
      </c>
    </row>
    <row r="962" spans="1:24" ht="60.75">
      <c r="A962" s="155">
        <f>A961+1</f>
        <v>960</v>
      </c>
      <c r="B962" s="160" t="s">
        <v>1207</v>
      </c>
      <c r="C962" s="159">
        <v>2012</v>
      </c>
      <c r="D962" s="157" t="s">
        <v>28</v>
      </c>
      <c r="E962" s="157" t="s">
        <v>44</v>
      </c>
      <c r="F962" s="268" t="s">
        <v>1279</v>
      </c>
      <c r="G962" s="157" t="s">
        <v>31</v>
      </c>
      <c r="H962" s="156" t="s">
        <v>46</v>
      </c>
      <c r="I962" s="157" t="s">
        <v>32</v>
      </c>
      <c r="J962" s="157" t="s">
        <v>47</v>
      </c>
      <c r="K962" s="238" t="s">
        <v>34</v>
      </c>
      <c r="L962" s="239" t="s">
        <v>34</v>
      </c>
      <c r="M962" s="239" t="s">
        <v>34</v>
      </c>
      <c r="N962" s="239" t="s">
        <v>34</v>
      </c>
      <c r="O962" s="239" t="s">
        <v>34</v>
      </c>
      <c r="P962" s="239" t="s">
        <v>34</v>
      </c>
      <c r="Q962" s="159" t="s">
        <v>34</v>
      </c>
      <c r="R962" s="100" t="s">
        <v>34</v>
      </c>
      <c r="S962" s="158">
        <v>1</v>
      </c>
      <c r="T962" s="102" t="s">
        <v>35</v>
      </c>
      <c r="U962" s="157" t="s">
        <v>28</v>
      </c>
      <c r="V962" s="160" t="s">
        <v>46</v>
      </c>
      <c r="W962" s="160" t="s">
        <v>1061</v>
      </c>
      <c r="X962" s="160" t="s">
        <v>1061</v>
      </c>
    </row>
    <row r="963" spans="1:24" ht="41.25">
      <c r="A963" s="155">
        <f>A962+1</f>
        <v>961</v>
      </c>
      <c r="B963" s="160" t="s">
        <v>1207</v>
      </c>
      <c r="C963" s="159">
        <v>2012</v>
      </c>
      <c r="D963" s="157" t="s">
        <v>28</v>
      </c>
      <c r="E963" s="160" t="s">
        <v>57</v>
      </c>
      <c r="F963" s="268" t="s">
        <v>1280</v>
      </c>
      <c r="G963" s="157" t="s">
        <v>31</v>
      </c>
      <c r="H963" s="156" t="s">
        <v>50</v>
      </c>
      <c r="I963" s="157" t="s">
        <v>32</v>
      </c>
      <c r="J963" s="157" t="s">
        <v>59</v>
      </c>
      <c r="K963" s="238" t="s">
        <v>48</v>
      </c>
      <c r="L963" s="239" t="s">
        <v>34</v>
      </c>
      <c r="M963" s="239" t="s">
        <v>34</v>
      </c>
      <c r="N963" s="239" t="s">
        <v>34</v>
      </c>
      <c r="O963" s="239" t="s">
        <v>34</v>
      </c>
      <c r="P963" s="239" t="s">
        <v>34</v>
      </c>
      <c r="Q963" s="159" t="s">
        <v>48</v>
      </c>
      <c r="R963" s="100" t="s">
        <v>48</v>
      </c>
      <c r="S963" s="158">
        <v>1</v>
      </c>
      <c r="T963" s="102" t="s">
        <v>35</v>
      </c>
      <c r="U963" s="157" t="s">
        <v>28</v>
      </c>
      <c r="V963" s="160" t="s">
        <v>57</v>
      </c>
      <c r="W963" s="157" t="s">
        <v>42</v>
      </c>
      <c r="X963" s="157" t="s">
        <v>50</v>
      </c>
    </row>
    <row r="964" spans="1:24" ht="51">
      <c r="A964" s="155">
        <f>A963+1</f>
        <v>962</v>
      </c>
      <c r="B964" s="160" t="s">
        <v>1207</v>
      </c>
      <c r="C964" s="159">
        <v>2012</v>
      </c>
      <c r="D964" s="157" t="s">
        <v>28</v>
      </c>
      <c r="E964" s="160" t="s">
        <v>63</v>
      </c>
      <c r="F964" s="268" t="s">
        <v>1281</v>
      </c>
      <c r="G964" s="157" t="s">
        <v>31</v>
      </c>
      <c r="H964" s="156" t="s">
        <v>42</v>
      </c>
      <c r="I964" s="157" t="s">
        <v>32</v>
      </c>
      <c r="J964" s="157" t="s">
        <v>33</v>
      </c>
      <c r="K964" s="238" t="s">
        <v>34</v>
      </c>
      <c r="L964" s="239" t="s">
        <v>34</v>
      </c>
      <c r="M964" s="239" t="s">
        <v>34</v>
      </c>
      <c r="N964" s="239" t="s">
        <v>34</v>
      </c>
      <c r="O964" s="239" t="s">
        <v>48</v>
      </c>
      <c r="P964" s="239" t="s">
        <v>34</v>
      </c>
      <c r="Q964" s="159" t="s">
        <v>34</v>
      </c>
      <c r="R964" s="100" t="s">
        <v>34</v>
      </c>
      <c r="S964" s="158">
        <v>1</v>
      </c>
      <c r="T964" s="102" t="s">
        <v>35</v>
      </c>
      <c r="U964" s="157" t="s">
        <v>28</v>
      </c>
      <c r="V964" s="160" t="s">
        <v>65</v>
      </c>
      <c r="W964" s="157" t="s">
        <v>42</v>
      </c>
      <c r="X964" s="157" t="s">
        <v>42</v>
      </c>
    </row>
    <row r="965" spans="1:24" ht="30.75">
      <c r="A965" s="155">
        <f>A964+1</f>
        <v>963</v>
      </c>
      <c r="B965" s="160" t="s">
        <v>1207</v>
      </c>
      <c r="C965" s="159">
        <v>2012</v>
      </c>
      <c r="D965" s="160" t="s">
        <v>74</v>
      </c>
      <c r="E965" s="160" t="s">
        <v>75</v>
      </c>
      <c r="F965" s="268" t="s">
        <v>1282</v>
      </c>
      <c r="G965" s="157" t="s">
        <v>31</v>
      </c>
      <c r="H965" s="161" t="s">
        <v>39</v>
      </c>
      <c r="I965" s="157" t="s">
        <v>32</v>
      </c>
      <c r="J965" s="157" t="s">
        <v>33</v>
      </c>
      <c r="K965" s="238" t="s">
        <v>34</v>
      </c>
      <c r="L965" s="239" t="s">
        <v>34</v>
      </c>
      <c r="M965" s="239" t="s">
        <v>34</v>
      </c>
      <c r="N965" s="239" t="s">
        <v>34</v>
      </c>
      <c r="O965" s="239" t="s">
        <v>34</v>
      </c>
      <c r="P965" s="239" t="s">
        <v>34</v>
      </c>
      <c r="Q965" s="159" t="s">
        <v>34</v>
      </c>
      <c r="R965" s="100" t="s">
        <v>34</v>
      </c>
      <c r="S965" s="158">
        <v>1</v>
      </c>
      <c r="T965" s="103" t="s">
        <v>77</v>
      </c>
      <c r="U965" s="160" t="s">
        <v>938</v>
      </c>
      <c r="V965" s="160" t="s">
        <v>75</v>
      </c>
      <c r="W965" s="160" t="s">
        <v>92</v>
      </c>
      <c r="X965" s="160" t="s">
        <v>92</v>
      </c>
    </row>
    <row r="966" spans="1:24" ht="60.75">
      <c r="A966" s="155">
        <f>A965+1</f>
        <v>964</v>
      </c>
      <c r="B966" s="160" t="s">
        <v>1207</v>
      </c>
      <c r="C966" s="159">
        <v>2012</v>
      </c>
      <c r="D966" s="160" t="s">
        <v>74</v>
      </c>
      <c r="E966" s="160" t="s">
        <v>79</v>
      </c>
      <c r="F966" s="268" t="s">
        <v>1283</v>
      </c>
      <c r="G966" s="157" t="s">
        <v>31</v>
      </c>
      <c r="H966" s="161" t="s">
        <v>29</v>
      </c>
      <c r="I966" s="157" t="s">
        <v>32</v>
      </c>
      <c r="J966" s="157" t="s">
        <v>33</v>
      </c>
      <c r="K966" s="238" t="s">
        <v>34</v>
      </c>
      <c r="L966" s="239" t="s">
        <v>34</v>
      </c>
      <c r="M966" s="239" t="s">
        <v>34</v>
      </c>
      <c r="N966" s="239" t="s">
        <v>34</v>
      </c>
      <c r="O966" s="239" t="s">
        <v>34</v>
      </c>
      <c r="P966" s="239" t="s">
        <v>34</v>
      </c>
      <c r="Q966" s="159" t="s">
        <v>34</v>
      </c>
      <c r="R966" s="100" t="s">
        <v>34</v>
      </c>
      <c r="S966" s="158">
        <v>1</v>
      </c>
      <c r="T966" s="103" t="s">
        <v>77</v>
      </c>
      <c r="U966" s="160" t="s">
        <v>938</v>
      </c>
      <c r="V966" s="160" t="s">
        <v>79</v>
      </c>
      <c r="W966" s="160" t="s">
        <v>92</v>
      </c>
      <c r="X966" s="160" t="s">
        <v>92</v>
      </c>
    </row>
    <row r="967" spans="1:24" ht="81">
      <c r="A967" s="155">
        <f>A966+1</f>
        <v>965</v>
      </c>
      <c r="B967" s="160" t="s">
        <v>1207</v>
      </c>
      <c r="C967" s="159">
        <v>2012</v>
      </c>
      <c r="D967" s="160" t="s">
        <v>74</v>
      </c>
      <c r="E967" s="160" t="s">
        <v>85</v>
      </c>
      <c r="F967" s="268" t="s">
        <v>1284</v>
      </c>
      <c r="G967" s="157" t="s">
        <v>82</v>
      </c>
      <c r="H967" s="156" t="s">
        <v>83</v>
      </c>
      <c r="I967" s="157" t="s">
        <v>173</v>
      </c>
      <c r="J967" s="157" t="s">
        <v>179</v>
      </c>
      <c r="K967" s="238" t="s">
        <v>34</v>
      </c>
      <c r="L967" s="239" t="s">
        <v>34</v>
      </c>
      <c r="M967" s="239" t="s">
        <v>34</v>
      </c>
      <c r="N967" s="239" t="s">
        <v>34</v>
      </c>
      <c r="O967" s="239" t="s">
        <v>34</v>
      </c>
      <c r="P967" s="239" t="s">
        <v>34</v>
      </c>
      <c r="Q967" s="159" t="s">
        <v>34</v>
      </c>
      <c r="R967" s="100" t="s">
        <v>34</v>
      </c>
      <c r="S967" s="158">
        <v>1</v>
      </c>
      <c r="T967" s="103" t="s">
        <v>77</v>
      </c>
      <c r="U967" s="160" t="s">
        <v>938</v>
      </c>
      <c r="V967" s="160" t="s">
        <v>85</v>
      </c>
      <c r="W967" s="157" t="s">
        <v>42</v>
      </c>
      <c r="X967" s="157" t="s">
        <v>42</v>
      </c>
    </row>
    <row r="968" spans="1:24" ht="20.25">
      <c r="A968" s="155">
        <f>A967+1</f>
        <v>966</v>
      </c>
      <c r="B968" s="160" t="s">
        <v>1207</v>
      </c>
      <c r="C968" s="159">
        <v>2012</v>
      </c>
      <c r="D968" s="160" t="s">
        <v>74</v>
      </c>
      <c r="E968" s="160" t="s">
        <v>88</v>
      </c>
      <c r="F968" s="268" t="s">
        <v>1285</v>
      </c>
      <c r="G968" s="157" t="s">
        <v>31</v>
      </c>
      <c r="H968" s="156" t="s">
        <v>29</v>
      </c>
      <c r="I968" s="160" t="s">
        <v>90</v>
      </c>
      <c r="J968" s="160" t="s">
        <v>88</v>
      </c>
      <c r="K968" s="240" t="s">
        <v>34</v>
      </c>
      <c r="L968" s="241" t="s">
        <v>34</v>
      </c>
      <c r="M968" s="241" t="s">
        <v>34</v>
      </c>
      <c r="N968" s="241" t="s">
        <v>34</v>
      </c>
      <c r="O968" s="241" t="s">
        <v>34</v>
      </c>
      <c r="P968" s="241" t="s">
        <v>34</v>
      </c>
      <c r="Q968" s="159" t="s">
        <v>34</v>
      </c>
      <c r="R968" s="100" t="s">
        <v>34</v>
      </c>
      <c r="S968" s="158">
        <v>1</v>
      </c>
      <c r="T968" s="103" t="s">
        <v>77</v>
      </c>
      <c r="U968" s="160" t="s">
        <v>938</v>
      </c>
      <c r="V968" s="160" t="s">
        <v>94</v>
      </c>
      <c r="W968" s="160" t="s">
        <v>92</v>
      </c>
      <c r="X968" s="160" t="s">
        <v>92</v>
      </c>
    </row>
    <row r="969" spans="1:24" ht="20.25">
      <c r="A969" s="155">
        <f>A968+1</f>
        <v>967</v>
      </c>
      <c r="B969" s="160" t="s">
        <v>1207</v>
      </c>
      <c r="C969" s="159">
        <v>2012</v>
      </c>
      <c r="D969" s="160" t="s">
        <v>74</v>
      </c>
      <c r="E969" s="160" t="s">
        <v>88</v>
      </c>
      <c r="F969" s="268" t="s">
        <v>1286</v>
      </c>
      <c r="G969" s="157" t="s">
        <v>31</v>
      </c>
      <c r="H969" s="156" t="s">
        <v>42</v>
      </c>
      <c r="I969" s="160" t="s">
        <v>90</v>
      </c>
      <c r="J969" s="160" t="s">
        <v>88</v>
      </c>
      <c r="K969" s="240" t="s">
        <v>34</v>
      </c>
      <c r="L969" s="241" t="s">
        <v>34</v>
      </c>
      <c r="M969" s="241" t="s">
        <v>34</v>
      </c>
      <c r="N969" s="241" t="s">
        <v>34</v>
      </c>
      <c r="O969" s="241" t="s">
        <v>34</v>
      </c>
      <c r="P969" s="241" t="s">
        <v>34</v>
      </c>
      <c r="Q969" s="159" t="s">
        <v>34</v>
      </c>
      <c r="R969" s="100" t="s">
        <v>34</v>
      </c>
      <c r="S969" s="158">
        <v>1</v>
      </c>
      <c r="T969" s="103" t="s">
        <v>77</v>
      </c>
      <c r="U969" s="160" t="s">
        <v>938</v>
      </c>
      <c r="V969" s="160" t="s">
        <v>94</v>
      </c>
      <c r="W969" s="157" t="s">
        <v>42</v>
      </c>
      <c r="X969" s="157" t="s">
        <v>42</v>
      </c>
    </row>
    <row r="970" spans="1:24" ht="20.25">
      <c r="A970" s="155">
        <f>A969+1</f>
        <v>968</v>
      </c>
      <c r="B970" s="160" t="s">
        <v>1287</v>
      </c>
      <c r="C970" s="159">
        <v>2021</v>
      </c>
      <c r="D970" s="160" t="s">
        <v>74</v>
      </c>
      <c r="E970" s="160" t="s">
        <v>88</v>
      </c>
      <c r="F970" s="268" t="s">
        <v>1288</v>
      </c>
      <c r="G970" s="157" t="s">
        <v>31</v>
      </c>
      <c r="H970" s="161" t="s">
        <v>39</v>
      </c>
      <c r="I970" s="160" t="s">
        <v>90</v>
      </c>
      <c r="J970" s="160" t="s">
        <v>88</v>
      </c>
      <c r="K970" s="240" t="s">
        <v>34</v>
      </c>
      <c r="L970" s="241" t="s">
        <v>34</v>
      </c>
      <c r="M970" s="241" t="s">
        <v>34</v>
      </c>
      <c r="N970" s="241" t="s">
        <v>34</v>
      </c>
      <c r="O970" s="241" t="s">
        <v>34</v>
      </c>
      <c r="P970" s="241" t="s">
        <v>34</v>
      </c>
      <c r="Q970" s="159" t="s">
        <v>34</v>
      </c>
      <c r="R970" s="100" t="s">
        <v>34</v>
      </c>
      <c r="S970" s="158">
        <v>1</v>
      </c>
      <c r="T970" s="103" t="s">
        <v>77</v>
      </c>
      <c r="U970" s="160" t="s">
        <v>938</v>
      </c>
      <c r="V970" s="160" t="s">
        <v>94</v>
      </c>
      <c r="W970" s="160" t="s">
        <v>1111</v>
      </c>
      <c r="X970" s="160" t="s">
        <v>1111</v>
      </c>
    </row>
    <row r="971" spans="1:24" ht="51">
      <c r="A971" s="155">
        <f>A970+1</f>
        <v>969</v>
      </c>
      <c r="B971" s="160" t="s">
        <v>1207</v>
      </c>
      <c r="C971" s="159">
        <v>2012</v>
      </c>
      <c r="D971" s="160" t="s">
        <v>106</v>
      </c>
      <c r="E971" s="160" t="s">
        <v>107</v>
      </c>
      <c r="F971" s="268" t="s">
        <v>1289</v>
      </c>
      <c r="G971" s="157" t="s">
        <v>119</v>
      </c>
      <c r="H971" s="156" t="s">
        <v>120</v>
      </c>
      <c r="I971" s="160" t="s">
        <v>71</v>
      </c>
      <c r="J971" s="160" t="s">
        <v>109</v>
      </c>
      <c r="K971" s="240" t="s">
        <v>34</v>
      </c>
      <c r="L971" s="241" t="s">
        <v>34</v>
      </c>
      <c r="M971" s="241" t="s">
        <v>34</v>
      </c>
      <c r="N971" s="241" t="s">
        <v>34</v>
      </c>
      <c r="O971" s="241" t="s">
        <v>34</v>
      </c>
      <c r="P971" s="241" t="s">
        <v>34</v>
      </c>
      <c r="Q971" s="159" t="s">
        <v>34</v>
      </c>
      <c r="R971" s="100" t="s">
        <v>34</v>
      </c>
      <c r="S971" s="158">
        <v>1</v>
      </c>
      <c r="T971" s="103" t="s">
        <v>110</v>
      </c>
      <c r="U971" s="160" t="s">
        <v>1210</v>
      </c>
      <c r="V971" s="160" t="s">
        <v>116</v>
      </c>
      <c r="W971" s="160" t="s">
        <v>92</v>
      </c>
      <c r="X971" s="160" t="s">
        <v>92</v>
      </c>
    </row>
    <row r="972" spans="1:24" ht="81">
      <c r="A972" s="155">
        <f>A971+1</f>
        <v>970</v>
      </c>
      <c r="B972" s="160" t="s">
        <v>1207</v>
      </c>
      <c r="C972" s="159">
        <v>2012</v>
      </c>
      <c r="D972" s="160" t="s">
        <v>139</v>
      </c>
      <c r="E972" s="160" t="s">
        <v>140</v>
      </c>
      <c r="F972" s="268" t="s">
        <v>1290</v>
      </c>
      <c r="G972" s="157" t="s">
        <v>82</v>
      </c>
      <c r="H972" s="161" t="s">
        <v>83</v>
      </c>
      <c r="I972" s="160" t="s">
        <v>71</v>
      </c>
      <c r="J972" s="160" t="s">
        <v>142</v>
      </c>
      <c r="K972" s="240" t="s">
        <v>34</v>
      </c>
      <c r="L972" s="241" t="s">
        <v>34</v>
      </c>
      <c r="M972" s="241" t="s">
        <v>34</v>
      </c>
      <c r="N972" s="241" t="s">
        <v>34</v>
      </c>
      <c r="O972" s="241" t="s">
        <v>34</v>
      </c>
      <c r="P972" s="241" t="s">
        <v>34</v>
      </c>
      <c r="Q972" s="159" t="s">
        <v>34</v>
      </c>
      <c r="R972" s="100" t="s">
        <v>34</v>
      </c>
      <c r="S972" s="158">
        <v>1</v>
      </c>
      <c r="T972" s="103" t="s">
        <v>143</v>
      </c>
      <c r="U972" s="160" t="s">
        <v>1108</v>
      </c>
      <c r="V972" s="160" t="s">
        <v>483</v>
      </c>
      <c r="W972" s="160" t="s">
        <v>101</v>
      </c>
      <c r="X972" s="160" t="s">
        <v>101</v>
      </c>
    </row>
    <row r="973" spans="1:24" ht="41.25">
      <c r="A973" s="155">
        <f>A972+1</f>
        <v>971</v>
      </c>
      <c r="B973" s="160" t="s">
        <v>1207</v>
      </c>
      <c r="C973" s="159">
        <v>2012</v>
      </c>
      <c r="D973" s="160" t="s">
        <v>139</v>
      </c>
      <c r="E973" s="160" t="s">
        <v>156</v>
      </c>
      <c r="F973" s="268" t="s">
        <v>1291</v>
      </c>
      <c r="G973" s="157" t="s">
        <v>31</v>
      </c>
      <c r="H973" s="161" t="s">
        <v>39</v>
      </c>
      <c r="I973" s="160" t="s">
        <v>71</v>
      </c>
      <c r="J973" s="160" t="s">
        <v>142</v>
      </c>
      <c r="K973" s="240" t="s">
        <v>34</v>
      </c>
      <c r="L973" s="241" t="s">
        <v>34</v>
      </c>
      <c r="M973" s="241" t="s">
        <v>34</v>
      </c>
      <c r="N973" s="241" t="s">
        <v>34</v>
      </c>
      <c r="O973" s="241" t="s">
        <v>34</v>
      </c>
      <c r="P973" s="241" t="s">
        <v>34</v>
      </c>
      <c r="Q973" s="159" t="s">
        <v>34</v>
      </c>
      <c r="R973" s="100" t="s">
        <v>34</v>
      </c>
      <c r="S973" s="158">
        <v>1</v>
      </c>
      <c r="T973" s="103" t="s">
        <v>143</v>
      </c>
      <c r="U973" s="160" t="s">
        <v>1108</v>
      </c>
      <c r="V973" s="160" t="s">
        <v>586</v>
      </c>
      <c r="W973" s="160" t="s">
        <v>92</v>
      </c>
      <c r="X973" s="160" t="s">
        <v>92</v>
      </c>
    </row>
    <row r="974" spans="1:24" ht="41.25">
      <c r="A974" s="155">
        <f>A973+1</f>
        <v>972</v>
      </c>
      <c r="B974" s="160" t="s">
        <v>1207</v>
      </c>
      <c r="C974" s="159">
        <v>2012</v>
      </c>
      <c r="D974" s="160" t="s">
        <v>106</v>
      </c>
      <c r="E974" s="160" t="s">
        <v>131</v>
      </c>
      <c r="F974" s="268" t="s">
        <v>1292</v>
      </c>
      <c r="G974" s="157" t="s">
        <v>31</v>
      </c>
      <c r="H974" s="156" t="s">
        <v>42</v>
      </c>
      <c r="I974" s="160" t="s">
        <v>71</v>
      </c>
      <c r="J974" s="160" t="s">
        <v>109</v>
      </c>
      <c r="K974" s="240" t="s">
        <v>34</v>
      </c>
      <c r="L974" s="241" t="s">
        <v>34</v>
      </c>
      <c r="M974" s="241" t="s">
        <v>34</v>
      </c>
      <c r="N974" s="241" t="s">
        <v>34</v>
      </c>
      <c r="O974" s="241" t="s">
        <v>34</v>
      </c>
      <c r="P974" s="241" t="s">
        <v>34</v>
      </c>
      <c r="Q974" s="159" t="s">
        <v>34</v>
      </c>
      <c r="R974" s="100" t="s">
        <v>34</v>
      </c>
      <c r="S974" s="158">
        <v>1</v>
      </c>
      <c r="T974" s="103" t="s">
        <v>110</v>
      </c>
      <c r="U974" s="160" t="s">
        <v>1108</v>
      </c>
      <c r="V974" s="160" t="s">
        <v>571</v>
      </c>
      <c r="W974" s="157" t="s">
        <v>42</v>
      </c>
      <c r="X974" s="157" t="s">
        <v>42</v>
      </c>
    </row>
    <row r="975" spans="1:24" ht="81">
      <c r="A975" s="155">
        <f>A974+1</f>
        <v>973</v>
      </c>
      <c r="B975" s="160" t="s">
        <v>1207</v>
      </c>
      <c r="C975" s="159">
        <v>2012</v>
      </c>
      <c r="D975" s="160" t="s">
        <v>106</v>
      </c>
      <c r="E975" s="160" t="s">
        <v>131</v>
      </c>
      <c r="F975" s="268" t="s">
        <v>1293</v>
      </c>
      <c r="G975" s="157" t="s">
        <v>82</v>
      </c>
      <c r="H975" s="161" t="s">
        <v>83</v>
      </c>
      <c r="I975" s="160" t="s">
        <v>71</v>
      </c>
      <c r="J975" s="160" t="s">
        <v>109</v>
      </c>
      <c r="K975" s="240" t="s">
        <v>34</v>
      </c>
      <c r="L975" s="241" t="s">
        <v>34</v>
      </c>
      <c r="M975" s="241" t="s">
        <v>34</v>
      </c>
      <c r="N975" s="241" t="s">
        <v>34</v>
      </c>
      <c r="O975" s="241" t="s">
        <v>34</v>
      </c>
      <c r="P975" s="241" t="s">
        <v>34</v>
      </c>
      <c r="Q975" s="159" t="s">
        <v>34</v>
      </c>
      <c r="R975" s="100" t="s">
        <v>34</v>
      </c>
      <c r="S975" s="158">
        <v>1</v>
      </c>
      <c r="T975" s="103" t="s">
        <v>110</v>
      </c>
      <c r="U975" s="160" t="s">
        <v>1108</v>
      </c>
      <c r="V975" s="160" t="s">
        <v>571</v>
      </c>
      <c r="W975" s="160" t="s">
        <v>188</v>
      </c>
      <c r="X975" s="160" t="s">
        <v>188</v>
      </c>
    </row>
    <row r="976" spans="1:24" ht="41.25">
      <c r="A976" s="155">
        <f>A975+1</f>
        <v>974</v>
      </c>
      <c r="B976" s="160" t="s">
        <v>1207</v>
      </c>
      <c r="C976" s="159">
        <v>2012</v>
      </c>
      <c r="D976" s="160" t="s">
        <v>106</v>
      </c>
      <c r="E976" s="160" t="s">
        <v>131</v>
      </c>
      <c r="F976" s="268" t="s">
        <v>1294</v>
      </c>
      <c r="G976" s="157" t="s">
        <v>31</v>
      </c>
      <c r="H976" s="156" t="s">
        <v>50</v>
      </c>
      <c r="I976" s="160" t="s">
        <v>71</v>
      </c>
      <c r="J976" s="160" t="s">
        <v>109</v>
      </c>
      <c r="K976" s="240" t="s">
        <v>34</v>
      </c>
      <c r="L976" s="241" t="s">
        <v>34</v>
      </c>
      <c r="M976" s="241" t="s">
        <v>34</v>
      </c>
      <c r="N976" s="241" t="s">
        <v>34</v>
      </c>
      <c r="O976" s="241" t="s">
        <v>34</v>
      </c>
      <c r="P976" s="241" t="s">
        <v>34</v>
      </c>
      <c r="Q976" s="159" t="s">
        <v>34</v>
      </c>
      <c r="R976" s="100" t="s">
        <v>48</v>
      </c>
      <c r="S976" s="158">
        <v>1</v>
      </c>
      <c r="T976" s="103" t="s">
        <v>110</v>
      </c>
      <c r="U976" s="160" t="s">
        <v>1108</v>
      </c>
      <c r="V976" s="160" t="s">
        <v>571</v>
      </c>
      <c r="W976" s="157" t="s">
        <v>42</v>
      </c>
      <c r="X976" s="157" t="s">
        <v>50</v>
      </c>
    </row>
    <row r="977" spans="1:24" ht="81">
      <c r="A977" s="155">
        <f>A976+1</f>
        <v>975</v>
      </c>
      <c r="B977" s="160" t="s">
        <v>1207</v>
      </c>
      <c r="C977" s="159">
        <v>2012</v>
      </c>
      <c r="D977" s="160" t="s">
        <v>106</v>
      </c>
      <c r="E977" s="160" t="s">
        <v>131</v>
      </c>
      <c r="F977" s="268" t="s">
        <v>1295</v>
      </c>
      <c r="G977" s="157" t="s">
        <v>82</v>
      </c>
      <c r="H977" s="161" t="s">
        <v>83</v>
      </c>
      <c r="I977" s="160" t="s">
        <v>71</v>
      </c>
      <c r="J977" s="160" t="s">
        <v>109</v>
      </c>
      <c r="K977" s="240" t="s">
        <v>34</v>
      </c>
      <c r="L977" s="241" t="s">
        <v>34</v>
      </c>
      <c r="M977" s="241" t="s">
        <v>34</v>
      </c>
      <c r="N977" s="241" t="s">
        <v>34</v>
      </c>
      <c r="O977" s="241" t="s">
        <v>34</v>
      </c>
      <c r="P977" s="241" t="s">
        <v>34</v>
      </c>
      <c r="Q977" s="159" t="s">
        <v>34</v>
      </c>
      <c r="R977" s="100" t="s">
        <v>34</v>
      </c>
      <c r="S977" s="158">
        <v>1</v>
      </c>
      <c r="T977" s="103" t="s">
        <v>110</v>
      </c>
      <c r="U977" s="160" t="s">
        <v>1108</v>
      </c>
      <c r="V977" s="160" t="s">
        <v>571</v>
      </c>
      <c r="W977" s="160" t="s">
        <v>101</v>
      </c>
      <c r="X977" s="160" t="s">
        <v>101</v>
      </c>
    </row>
    <row r="978" spans="1:24" ht="41.25">
      <c r="A978" s="155">
        <f>A977+1</f>
        <v>976</v>
      </c>
      <c r="B978" s="160" t="s">
        <v>1207</v>
      </c>
      <c r="C978" s="159">
        <v>2012</v>
      </c>
      <c r="D978" s="160" t="s">
        <v>106</v>
      </c>
      <c r="E978" s="160" t="s">
        <v>373</v>
      </c>
      <c r="F978" s="268" t="s">
        <v>1296</v>
      </c>
      <c r="G978" s="157" t="s">
        <v>31</v>
      </c>
      <c r="H978" s="161" t="s">
        <v>39</v>
      </c>
      <c r="I978" s="160" t="s">
        <v>71</v>
      </c>
      <c r="J978" s="160" t="s">
        <v>109</v>
      </c>
      <c r="K978" s="240" t="s">
        <v>48</v>
      </c>
      <c r="L978" s="241" t="s">
        <v>34</v>
      </c>
      <c r="M978" s="241" t="s">
        <v>34</v>
      </c>
      <c r="N978" s="241" t="s">
        <v>34</v>
      </c>
      <c r="O978" s="241" t="s">
        <v>34</v>
      </c>
      <c r="P978" s="241" t="s">
        <v>34</v>
      </c>
      <c r="Q978" s="159" t="s">
        <v>34</v>
      </c>
      <c r="R978" s="100" t="s">
        <v>34</v>
      </c>
      <c r="S978" s="158">
        <v>1</v>
      </c>
      <c r="T978" s="103" t="s">
        <v>110</v>
      </c>
      <c r="U978" s="160" t="s">
        <v>1108</v>
      </c>
      <c r="V978" s="160" t="s">
        <v>571</v>
      </c>
      <c r="W978" s="160" t="s">
        <v>92</v>
      </c>
      <c r="X978" s="160" t="s">
        <v>92</v>
      </c>
    </row>
    <row r="979" spans="1:24" ht="41.25">
      <c r="A979" s="155">
        <f>A978+1</f>
        <v>977</v>
      </c>
      <c r="B979" s="160" t="s">
        <v>1207</v>
      </c>
      <c r="C979" s="159">
        <v>2012</v>
      </c>
      <c r="D979" s="160" t="s">
        <v>106</v>
      </c>
      <c r="E979" s="160" t="s">
        <v>373</v>
      </c>
      <c r="F979" s="268" t="s">
        <v>1297</v>
      </c>
      <c r="G979" s="157" t="s">
        <v>31</v>
      </c>
      <c r="H979" s="156" t="s">
        <v>42</v>
      </c>
      <c r="I979" s="160" t="s">
        <v>71</v>
      </c>
      <c r="J979" s="160" t="s">
        <v>109</v>
      </c>
      <c r="K979" s="240" t="s">
        <v>34</v>
      </c>
      <c r="L979" s="241" t="s">
        <v>34</v>
      </c>
      <c r="M979" s="241" t="s">
        <v>34</v>
      </c>
      <c r="N979" s="241" t="s">
        <v>34</v>
      </c>
      <c r="O979" s="241" t="s">
        <v>34</v>
      </c>
      <c r="P979" s="241" t="s">
        <v>34</v>
      </c>
      <c r="Q979" s="159" t="s">
        <v>34</v>
      </c>
      <c r="R979" s="100" t="s">
        <v>34</v>
      </c>
      <c r="S979" s="158">
        <v>1</v>
      </c>
      <c r="T979" s="103" t="s">
        <v>110</v>
      </c>
      <c r="U979" s="160" t="s">
        <v>1108</v>
      </c>
      <c r="V979" s="160" t="s">
        <v>571</v>
      </c>
      <c r="W979" s="157" t="s">
        <v>42</v>
      </c>
      <c r="X979" s="157" t="s">
        <v>42</v>
      </c>
    </row>
    <row r="980" spans="1:24" ht="41.25">
      <c r="A980" s="155">
        <f>A979+1</f>
        <v>978</v>
      </c>
      <c r="B980" s="160" t="s">
        <v>1207</v>
      </c>
      <c r="C980" s="159">
        <v>2012</v>
      </c>
      <c r="D980" s="160" t="s">
        <v>106</v>
      </c>
      <c r="E980" s="160" t="s">
        <v>373</v>
      </c>
      <c r="F980" s="268" t="s">
        <v>1298</v>
      </c>
      <c r="G980" s="157" t="s">
        <v>31</v>
      </c>
      <c r="H980" s="161" t="s">
        <v>39</v>
      </c>
      <c r="I980" s="160" t="s">
        <v>71</v>
      </c>
      <c r="J980" s="160" t="s">
        <v>109</v>
      </c>
      <c r="K980" s="240" t="s">
        <v>34</v>
      </c>
      <c r="L980" s="241" t="s">
        <v>34</v>
      </c>
      <c r="M980" s="241" t="s">
        <v>34</v>
      </c>
      <c r="N980" s="241" t="s">
        <v>34</v>
      </c>
      <c r="O980" s="241" t="s">
        <v>34</v>
      </c>
      <c r="P980" s="241" t="s">
        <v>34</v>
      </c>
      <c r="Q980" s="159" t="s">
        <v>34</v>
      </c>
      <c r="R980" s="100" t="s">
        <v>34</v>
      </c>
      <c r="S980" s="158">
        <v>1</v>
      </c>
      <c r="T980" s="103" t="s">
        <v>110</v>
      </c>
      <c r="U980" s="160" t="s">
        <v>1108</v>
      </c>
      <c r="V980" s="160" t="s">
        <v>571</v>
      </c>
      <c r="W980" s="160" t="s">
        <v>92</v>
      </c>
      <c r="X980" s="160" t="s">
        <v>92</v>
      </c>
    </row>
    <row r="981" spans="1:24" ht="41.25">
      <c r="A981" s="155">
        <f>A980+1</f>
        <v>979</v>
      </c>
      <c r="B981" s="160" t="s">
        <v>1207</v>
      </c>
      <c r="C981" s="159">
        <v>2012</v>
      </c>
      <c r="D981" s="160" t="s">
        <v>106</v>
      </c>
      <c r="E981" s="160" t="s">
        <v>373</v>
      </c>
      <c r="F981" s="268" t="s">
        <v>1299</v>
      </c>
      <c r="G981" s="157" t="s">
        <v>31</v>
      </c>
      <c r="H981" s="161" t="s">
        <v>39</v>
      </c>
      <c r="I981" s="160" t="s">
        <v>71</v>
      </c>
      <c r="J981" s="160" t="s">
        <v>109</v>
      </c>
      <c r="K981" s="240" t="s">
        <v>34</v>
      </c>
      <c r="L981" s="241" t="s">
        <v>34</v>
      </c>
      <c r="M981" s="241" t="s">
        <v>34</v>
      </c>
      <c r="N981" s="241" t="s">
        <v>34</v>
      </c>
      <c r="O981" s="241" t="s">
        <v>34</v>
      </c>
      <c r="P981" s="241" t="s">
        <v>34</v>
      </c>
      <c r="Q981" s="159" t="s">
        <v>34</v>
      </c>
      <c r="R981" s="100" t="s">
        <v>34</v>
      </c>
      <c r="S981" s="158">
        <v>1</v>
      </c>
      <c r="T981" s="103" t="s">
        <v>110</v>
      </c>
      <c r="U981" s="160" t="s">
        <v>1108</v>
      </c>
      <c r="V981" s="160" t="s">
        <v>571</v>
      </c>
      <c r="W981" s="160" t="s">
        <v>92</v>
      </c>
      <c r="X981" s="160" t="s">
        <v>92</v>
      </c>
    </row>
    <row r="982" spans="1:24" ht="41.25">
      <c r="A982" s="155">
        <f>A981+1</f>
        <v>980</v>
      </c>
      <c r="B982" s="160" t="s">
        <v>1207</v>
      </c>
      <c r="C982" s="159">
        <v>2012</v>
      </c>
      <c r="D982" s="160" t="s">
        <v>106</v>
      </c>
      <c r="E982" s="160" t="s">
        <v>373</v>
      </c>
      <c r="F982" s="268" t="s">
        <v>1300</v>
      </c>
      <c r="G982" s="157" t="s">
        <v>31</v>
      </c>
      <c r="H982" s="156" t="s">
        <v>50</v>
      </c>
      <c r="I982" s="160" t="s">
        <v>71</v>
      </c>
      <c r="J982" s="160" t="s">
        <v>109</v>
      </c>
      <c r="K982" s="240" t="s">
        <v>34</v>
      </c>
      <c r="L982" s="241" t="s">
        <v>34</v>
      </c>
      <c r="M982" s="241" t="s">
        <v>34</v>
      </c>
      <c r="N982" s="241" t="s">
        <v>34</v>
      </c>
      <c r="O982" s="241" t="s">
        <v>34</v>
      </c>
      <c r="P982" s="241" t="s">
        <v>34</v>
      </c>
      <c r="Q982" s="159" t="s">
        <v>48</v>
      </c>
      <c r="R982" s="100" t="s">
        <v>48</v>
      </c>
      <c r="S982" s="158">
        <v>1</v>
      </c>
      <c r="T982" s="103" t="s">
        <v>110</v>
      </c>
      <c r="U982" s="160" t="s">
        <v>1108</v>
      </c>
      <c r="V982" s="160" t="s">
        <v>571</v>
      </c>
      <c r="W982" s="157" t="s">
        <v>42</v>
      </c>
      <c r="X982" s="157" t="s">
        <v>50</v>
      </c>
    </row>
    <row r="983" spans="1:24" ht="30.75">
      <c r="A983" s="155">
        <f>A982+1</f>
        <v>981</v>
      </c>
      <c r="B983" s="160" t="s">
        <v>1207</v>
      </c>
      <c r="C983" s="159">
        <v>2012</v>
      </c>
      <c r="D983" s="160" t="s">
        <v>162</v>
      </c>
      <c r="E983" s="160" t="s">
        <v>162</v>
      </c>
      <c r="F983" s="268" t="s">
        <v>1301</v>
      </c>
      <c r="G983" s="157" t="s">
        <v>31</v>
      </c>
      <c r="H983" s="161" t="s">
        <v>39</v>
      </c>
      <c r="I983" s="160" t="s">
        <v>164</v>
      </c>
      <c r="J983" s="160" t="s">
        <v>15</v>
      </c>
      <c r="K983" s="240" t="s">
        <v>34</v>
      </c>
      <c r="L983" s="241" t="s">
        <v>34</v>
      </c>
      <c r="M983" s="241" t="s">
        <v>48</v>
      </c>
      <c r="N983" s="241" t="s">
        <v>34</v>
      </c>
      <c r="O983" s="241" t="s">
        <v>34</v>
      </c>
      <c r="P983" s="241" t="s">
        <v>34</v>
      </c>
      <c r="Q983" s="159" t="s">
        <v>34</v>
      </c>
      <c r="R983" s="100" t="s">
        <v>34</v>
      </c>
      <c r="S983" s="163">
        <v>1</v>
      </c>
      <c r="T983" s="103" t="s">
        <v>165</v>
      </c>
      <c r="U983" s="160" t="s">
        <v>1121</v>
      </c>
      <c r="V983" s="160" t="s">
        <v>162</v>
      </c>
      <c r="W983" s="160" t="s">
        <v>92</v>
      </c>
      <c r="X983" s="160" t="s">
        <v>92</v>
      </c>
    </row>
    <row r="984" spans="1:24" ht="51">
      <c r="A984" s="155">
        <f>A983+1</f>
        <v>982</v>
      </c>
      <c r="B984" s="160" t="s">
        <v>1207</v>
      </c>
      <c r="C984" s="159">
        <v>2012</v>
      </c>
      <c r="D984" s="160" t="s">
        <v>173</v>
      </c>
      <c r="E984" s="160" t="s">
        <v>189</v>
      </c>
      <c r="F984" s="268" t="s">
        <v>1302</v>
      </c>
      <c r="G984" s="157" t="s">
        <v>31</v>
      </c>
      <c r="H984" s="156" t="s">
        <v>50</v>
      </c>
      <c r="I984" s="157" t="s">
        <v>173</v>
      </c>
      <c r="J984" s="157" t="s">
        <v>191</v>
      </c>
      <c r="K984" s="238" t="s">
        <v>34</v>
      </c>
      <c r="L984" s="239" t="s">
        <v>48</v>
      </c>
      <c r="M984" s="239" t="s">
        <v>34</v>
      </c>
      <c r="N984" s="239" t="s">
        <v>34</v>
      </c>
      <c r="O984" s="239" t="s">
        <v>34</v>
      </c>
      <c r="P984" s="239" t="s">
        <v>34</v>
      </c>
      <c r="Q984" s="159" t="s">
        <v>48</v>
      </c>
      <c r="R984" s="100" t="s">
        <v>48</v>
      </c>
      <c r="S984" s="163">
        <v>1</v>
      </c>
      <c r="T984" s="103" t="s">
        <v>176</v>
      </c>
      <c r="U984" s="160" t="s">
        <v>1121</v>
      </c>
      <c r="V984" s="160" t="s">
        <v>189</v>
      </c>
      <c r="W984" s="157" t="s">
        <v>42</v>
      </c>
      <c r="X984" s="157" t="s">
        <v>50</v>
      </c>
    </row>
    <row r="985" spans="1:24" ht="51">
      <c r="A985" s="155">
        <f>A984+1</f>
        <v>983</v>
      </c>
      <c r="B985" s="160" t="s">
        <v>1207</v>
      </c>
      <c r="C985" s="159">
        <v>2012</v>
      </c>
      <c r="D985" s="160" t="s">
        <v>173</v>
      </c>
      <c r="E985" s="160" t="s">
        <v>174</v>
      </c>
      <c r="F985" s="268" t="s">
        <v>1303</v>
      </c>
      <c r="G985" s="157" t="s">
        <v>31</v>
      </c>
      <c r="H985" s="156" t="s">
        <v>42</v>
      </c>
      <c r="I985" s="160" t="s">
        <v>173</v>
      </c>
      <c r="J985" s="160" t="s">
        <v>174</v>
      </c>
      <c r="K985" s="240" t="s">
        <v>34</v>
      </c>
      <c r="L985" s="241" t="s">
        <v>34</v>
      </c>
      <c r="M985" s="241" t="s">
        <v>34</v>
      </c>
      <c r="N985" s="241" t="s">
        <v>48</v>
      </c>
      <c r="O985" s="241" t="s">
        <v>34</v>
      </c>
      <c r="P985" s="241" t="s">
        <v>34</v>
      </c>
      <c r="Q985" s="159" t="s">
        <v>34</v>
      </c>
      <c r="R985" s="100" t="s">
        <v>34</v>
      </c>
      <c r="S985" s="163">
        <v>1</v>
      </c>
      <c r="T985" s="103" t="s">
        <v>176</v>
      </c>
      <c r="U985" s="160" t="s">
        <v>1121</v>
      </c>
      <c r="V985" s="160" t="s">
        <v>407</v>
      </c>
      <c r="W985" s="157" t="s">
        <v>42</v>
      </c>
      <c r="X985" s="157" t="s">
        <v>42</v>
      </c>
    </row>
    <row r="986" spans="1:24" ht="30.75">
      <c r="A986" s="155">
        <f>A985+1</f>
        <v>984</v>
      </c>
      <c r="B986" s="160" t="s">
        <v>1207</v>
      </c>
      <c r="C986" s="159">
        <v>2012</v>
      </c>
      <c r="D986" s="160" t="s">
        <v>205</v>
      </c>
      <c r="E986" s="157" t="s">
        <v>212</v>
      </c>
      <c r="F986" s="268" t="s">
        <v>1304</v>
      </c>
      <c r="G986" s="157" t="s">
        <v>31</v>
      </c>
      <c r="H986" s="156" t="s">
        <v>46</v>
      </c>
      <c r="I986" s="157" t="s">
        <v>208</v>
      </c>
      <c r="J986" s="157" t="s">
        <v>212</v>
      </c>
      <c r="K986" s="238" t="s">
        <v>34</v>
      </c>
      <c r="L986" s="239" t="s">
        <v>34</v>
      </c>
      <c r="M986" s="239" t="s">
        <v>34</v>
      </c>
      <c r="N986" s="239" t="s">
        <v>34</v>
      </c>
      <c r="O986" s="239" t="s">
        <v>34</v>
      </c>
      <c r="P986" s="239" t="s">
        <v>34</v>
      </c>
      <c r="Q986" s="159" t="s">
        <v>34</v>
      </c>
      <c r="R986" s="100" t="s">
        <v>34</v>
      </c>
      <c r="S986" s="158">
        <v>1</v>
      </c>
      <c r="T986" s="103" t="s">
        <v>210</v>
      </c>
      <c r="U986" s="160" t="s">
        <v>1142</v>
      </c>
      <c r="V986" s="160" t="s">
        <v>211</v>
      </c>
      <c r="W986" s="160" t="s">
        <v>1061</v>
      </c>
      <c r="X986" s="160" t="s">
        <v>1061</v>
      </c>
    </row>
    <row r="987" spans="1:24" ht="81">
      <c r="A987" s="155">
        <f>A986+1</f>
        <v>985</v>
      </c>
      <c r="B987" s="160" t="s">
        <v>1207</v>
      </c>
      <c r="C987" s="159">
        <v>2012</v>
      </c>
      <c r="D987" s="160" t="s">
        <v>205</v>
      </c>
      <c r="E987" s="160" t="s">
        <v>206</v>
      </c>
      <c r="F987" s="268" t="s">
        <v>1305</v>
      </c>
      <c r="G987" s="157" t="s">
        <v>82</v>
      </c>
      <c r="H987" s="161" t="s">
        <v>83</v>
      </c>
      <c r="I987" s="160" t="s">
        <v>208</v>
      </c>
      <c r="J987" s="157" t="s">
        <v>209</v>
      </c>
      <c r="K987" s="238" t="s">
        <v>34</v>
      </c>
      <c r="L987" s="239" t="s">
        <v>34</v>
      </c>
      <c r="M987" s="239" t="s">
        <v>34</v>
      </c>
      <c r="N987" s="239" t="s">
        <v>48</v>
      </c>
      <c r="O987" s="239" t="s">
        <v>34</v>
      </c>
      <c r="P987" s="239" t="s">
        <v>34</v>
      </c>
      <c r="Q987" s="159" t="s">
        <v>34</v>
      </c>
      <c r="R987" s="100" t="s">
        <v>34</v>
      </c>
      <c r="S987" s="158">
        <v>1</v>
      </c>
      <c r="T987" s="103" t="s">
        <v>210</v>
      </c>
      <c r="U987" s="160" t="s">
        <v>1142</v>
      </c>
      <c r="V987" s="160" t="s">
        <v>211</v>
      </c>
      <c r="W987" s="160" t="s">
        <v>101</v>
      </c>
      <c r="X987" s="160" t="s">
        <v>101</v>
      </c>
    </row>
    <row r="988" spans="1:24" ht="30.75">
      <c r="A988" s="155">
        <f>A987+1</f>
        <v>986</v>
      </c>
      <c r="B988" s="160" t="s">
        <v>1207</v>
      </c>
      <c r="C988" s="159">
        <v>2012</v>
      </c>
      <c r="D988" s="160" t="s">
        <v>205</v>
      </c>
      <c r="E988" s="160" t="s">
        <v>212</v>
      </c>
      <c r="F988" s="268" t="s">
        <v>1306</v>
      </c>
      <c r="G988" s="157" t="s">
        <v>31</v>
      </c>
      <c r="H988" s="161" t="s">
        <v>39</v>
      </c>
      <c r="I988" s="160" t="s">
        <v>208</v>
      </c>
      <c r="J988" s="160" t="s">
        <v>212</v>
      </c>
      <c r="K988" s="240" t="s">
        <v>34</v>
      </c>
      <c r="L988" s="241" t="s">
        <v>34</v>
      </c>
      <c r="M988" s="241" t="s">
        <v>34</v>
      </c>
      <c r="N988" s="241" t="s">
        <v>34</v>
      </c>
      <c r="O988" s="241" t="s">
        <v>34</v>
      </c>
      <c r="P988" s="241" t="s">
        <v>34</v>
      </c>
      <c r="Q988" s="159" t="s">
        <v>34</v>
      </c>
      <c r="R988" s="100" t="s">
        <v>34</v>
      </c>
      <c r="S988" s="158">
        <v>1</v>
      </c>
      <c r="T988" s="103" t="s">
        <v>210</v>
      </c>
      <c r="U988" s="160" t="s">
        <v>1142</v>
      </c>
      <c r="V988" s="160" t="s">
        <v>211</v>
      </c>
      <c r="W988" s="160" t="s">
        <v>1111</v>
      </c>
      <c r="X988" s="160" t="s">
        <v>1111</v>
      </c>
    </row>
    <row r="989" spans="1:24" ht="30.75">
      <c r="A989" s="155">
        <f>A988+1</f>
        <v>987</v>
      </c>
      <c r="B989" s="160" t="s">
        <v>1207</v>
      </c>
      <c r="C989" s="159">
        <v>2012</v>
      </c>
      <c r="D989" s="160" t="s">
        <v>219</v>
      </c>
      <c r="E989" s="160" t="s">
        <v>220</v>
      </c>
      <c r="F989" s="268" t="s">
        <v>1307</v>
      </c>
      <c r="G989" s="157" t="s">
        <v>31</v>
      </c>
      <c r="H989" s="161" t="s">
        <v>29</v>
      </c>
      <c r="I989" s="160" t="s">
        <v>222</v>
      </c>
      <c r="J989" s="160" t="s">
        <v>17</v>
      </c>
      <c r="K989" s="240" t="s">
        <v>34</v>
      </c>
      <c r="L989" s="241" t="s">
        <v>34</v>
      </c>
      <c r="M989" s="241" t="s">
        <v>34</v>
      </c>
      <c r="N989" s="241" t="s">
        <v>34</v>
      </c>
      <c r="O989" s="241" t="s">
        <v>48</v>
      </c>
      <c r="P989" s="241" t="s">
        <v>34</v>
      </c>
      <c r="Q989" s="159" t="s">
        <v>34</v>
      </c>
      <c r="R989" s="100" t="s">
        <v>34</v>
      </c>
      <c r="S989" s="158">
        <v>1</v>
      </c>
      <c r="T989" s="103" t="s">
        <v>210</v>
      </c>
      <c r="U989" s="160" t="s">
        <v>1142</v>
      </c>
      <c r="V989" s="160" t="s">
        <v>1308</v>
      </c>
      <c r="W989" s="160" t="s">
        <v>92</v>
      </c>
      <c r="X989" s="160" t="s">
        <v>92</v>
      </c>
    </row>
    <row r="990" spans="1:24" ht="30.75">
      <c r="A990" s="155">
        <f>A989+1</f>
        <v>988</v>
      </c>
      <c r="B990" s="160" t="s">
        <v>1207</v>
      </c>
      <c r="C990" s="159">
        <v>2012</v>
      </c>
      <c r="D990" s="160" t="s">
        <v>219</v>
      </c>
      <c r="E990" s="160" t="s">
        <v>220</v>
      </c>
      <c r="F990" s="268" t="s">
        <v>1309</v>
      </c>
      <c r="G990" s="157" t="s">
        <v>31</v>
      </c>
      <c r="H990" s="161" t="s">
        <v>29</v>
      </c>
      <c r="I990" s="160" t="s">
        <v>222</v>
      </c>
      <c r="J990" s="160" t="s">
        <v>17</v>
      </c>
      <c r="K990" s="240" t="s">
        <v>34</v>
      </c>
      <c r="L990" s="241" t="s">
        <v>34</v>
      </c>
      <c r="M990" s="241" t="s">
        <v>34</v>
      </c>
      <c r="N990" s="241" t="s">
        <v>34</v>
      </c>
      <c r="O990" s="241" t="s">
        <v>48</v>
      </c>
      <c r="P990" s="241" t="s">
        <v>34</v>
      </c>
      <c r="Q990" s="159" t="s">
        <v>34</v>
      </c>
      <c r="R990" s="100" t="s">
        <v>34</v>
      </c>
      <c r="S990" s="158">
        <v>1</v>
      </c>
      <c r="T990" s="103" t="s">
        <v>210</v>
      </c>
      <c r="U990" s="160" t="s">
        <v>1142</v>
      </c>
      <c r="V990" s="160" t="s">
        <v>1308</v>
      </c>
      <c r="W990" s="160" t="s">
        <v>92</v>
      </c>
      <c r="X990" s="160" t="s">
        <v>92</v>
      </c>
    </row>
    <row r="991" spans="1:24" ht="30.75">
      <c r="A991" s="155">
        <f>A990+1</f>
        <v>989</v>
      </c>
      <c r="B991" s="160" t="s">
        <v>1207</v>
      </c>
      <c r="C991" s="159">
        <v>2012</v>
      </c>
      <c r="D991" s="160" t="s">
        <v>219</v>
      </c>
      <c r="E991" s="160" t="s">
        <v>220</v>
      </c>
      <c r="F991" s="268" t="s">
        <v>1310</v>
      </c>
      <c r="G991" s="157" t="s">
        <v>31</v>
      </c>
      <c r="H991" s="161" t="s">
        <v>29</v>
      </c>
      <c r="I991" s="160" t="s">
        <v>222</v>
      </c>
      <c r="J991" s="160" t="s">
        <v>17</v>
      </c>
      <c r="K991" s="240" t="s">
        <v>34</v>
      </c>
      <c r="L991" s="241" t="s">
        <v>34</v>
      </c>
      <c r="M991" s="241" t="s">
        <v>34</v>
      </c>
      <c r="N991" s="241" t="s">
        <v>34</v>
      </c>
      <c r="O991" s="241" t="s">
        <v>48</v>
      </c>
      <c r="P991" s="241" t="s">
        <v>34</v>
      </c>
      <c r="Q991" s="159" t="s">
        <v>34</v>
      </c>
      <c r="R991" s="100" t="s">
        <v>34</v>
      </c>
      <c r="S991" s="158">
        <v>1</v>
      </c>
      <c r="T991" s="103" t="s">
        <v>210</v>
      </c>
      <c r="U991" s="160" t="s">
        <v>1142</v>
      </c>
      <c r="V991" s="160" t="s">
        <v>1308</v>
      </c>
      <c r="W991" s="160" t="s">
        <v>92</v>
      </c>
      <c r="X991" s="160" t="s">
        <v>92</v>
      </c>
    </row>
    <row r="992" spans="1:24" ht="81">
      <c r="A992" s="155">
        <f>A991+1</f>
        <v>990</v>
      </c>
      <c r="B992" s="160" t="s">
        <v>1207</v>
      </c>
      <c r="C992" s="159">
        <v>2012</v>
      </c>
      <c r="D992" s="160" t="s">
        <v>219</v>
      </c>
      <c r="E992" s="160" t="s">
        <v>220</v>
      </c>
      <c r="F992" s="268" t="s">
        <v>1311</v>
      </c>
      <c r="G992" s="157" t="s">
        <v>82</v>
      </c>
      <c r="H992" s="161" t="s">
        <v>83</v>
      </c>
      <c r="I992" s="160" t="s">
        <v>222</v>
      </c>
      <c r="J992" s="160" t="s">
        <v>17</v>
      </c>
      <c r="K992" s="240" t="s">
        <v>34</v>
      </c>
      <c r="L992" s="241" t="s">
        <v>34</v>
      </c>
      <c r="M992" s="241" t="s">
        <v>34</v>
      </c>
      <c r="N992" s="241" t="s">
        <v>34</v>
      </c>
      <c r="O992" s="241" t="s">
        <v>48</v>
      </c>
      <c r="P992" s="241" t="s">
        <v>34</v>
      </c>
      <c r="Q992" s="159" t="s">
        <v>34</v>
      </c>
      <c r="R992" s="100" t="s">
        <v>34</v>
      </c>
      <c r="S992" s="158">
        <v>1</v>
      </c>
      <c r="T992" s="103" t="s">
        <v>210</v>
      </c>
      <c r="U992" s="160" t="s">
        <v>1142</v>
      </c>
      <c r="V992" s="160" t="s">
        <v>1308</v>
      </c>
      <c r="W992" s="160" t="s">
        <v>101</v>
      </c>
      <c r="X992" s="160" t="s">
        <v>101</v>
      </c>
    </row>
    <row r="993" spans="1:24" ht="41.25">
      <c r="A993" s="155">
        <f>A992+1</f>
        <v>991</v>
      </c>
      <c r="B993" s="160" t="s">
        <v>1207</v>
      </c>
      <c r="C993" s="159">
        <v>2012</v>
      </c>
      <c r="D993" s="160" t="s">
        <v>219</v>
      </c>
      <c r="E993" s="160" t="s">
        <v>220</v>
      </c>
      <c r="F993" s="269" t="s">
        <v>1312</v>
      </c>
      <c r="G993" s="157" t="s">
        <v>31</v>
      </c>
      <c r="H993" s="161" t="s">
        <v>29</v>
      </c>
      <c r="I993" s="160" t="s">
        <v>222</v>
      </c>
      <c r="J993" s="160" t="s">
        <v>17</v>
      </c>
      <c r="K993" s="242" t="s">
        <v>34</v>
      </c>
      <c r="L993" s="243" t="s">
        <v>34</v>
      </c>
      <c r="M993" s="243" t="s">
        <v>34</v>
      </c>
      <c r="N993" s="243" t="s">
        <v>34</v>
      </c>
      <c r="O993" s="243" t="s">
        <v>48</v>
      </c>
      <c r="P993" s="243" t="s">
        <v>34</v>
      </c>
      <c r="Q993" s="159" t="s">
        <v>34</v>
      </c>
      <c r="R993" s="100" t="s">
        <v>34</v>
      </c>
      <c r="S993" s="158">
        <v>1</v>
      </c>
      <c r="T993" s="103" t="s">
        <v>223</v>
      </c>
      <c r="U993" s="160" t="s">
        <v>219</v>
      </c>
      <c r="V993" s="160" t="s">
        <v>1308</v>
      </c>
      <c r="W993" s="160" t="s">
        <v>92</v>
      </c>
      <c r="X993" s="160" t="s">
        <v>92</v>
      </c>
    </row>
    <row r="994" spans="1:24" ht="91.5">
      <c r="A994" s="155">
        <f>A993+1</f>
        <v>992</v>
      </c>
      <c r="B994" s="160" t="s">
        <v>1207</v>
      </c>
      <c r="C994" s="159">
        <v>2012</v>
      </c>
      <c r="D994" s="160" t="s">
        <v>219</v>
      </c>
      <c r="E994" s="160" t="s">
        <v>243</v>
      </c>
      <c r="F994" s="268" t="s">
        <v>1313</v>
      </c>
      <c r="G994" s="157" t="s">
        <v>82</v>
      </c>
      <c r="H994" s="161" t="s">
        <v>83</v>
      </c>
      <c r="I994" s="160" t="s">
        <v>71</v>
      </c>
      <c r="J994" s="160" t="s">
        <v>232</v>
      </c>
      <c r="K994" s="240" t="s">
        <v>48</v>
      </c>
      <c r="L994" s="241" t="s">
        <v>34</v>
      </c>
      <c r="M994" s="241" t="s">
        <v>34</v>
      </c>
      <c r="N994" s="241" t="s">
        <v>34</v>
      </c>
      <c r="O994" s="241" t="s">
        <v>48</v>
      </c>
      <c r="P994" s="241" t="s">
        <v>34</v>
      </c>
      <c r="Q994" s="159" t="s">
        <v>34</v>
      </c>
      <c r="R994" s="100" t="s">
        <v>34</v>
      </c>
      <c r="S994" s="158">
        <v>1</v>
      </c>
      <c r="T994" s="103" t="s">
        <v>223</v>
      </c>
      <c r="U994" s="160" t="s">
        <v>219</v>
      </c>
      <c r="V994" s="160" t="s">
        <v>1161</v>
      </c>
      <c r="W994" s="160" t="s">
        <v>92</v>
      </c>
      <c r="X994" s="160" t="s">
        <v>92</v>
      </c>
    </row>
    <row r="995" spans="1:24" ht="41.25">
      <c r="A995" s="155">
        <f>A994+1</f>
        <v>993</v>
      </c>
      <c r="B995" s="160" t="s">
        <v>1207</v>
      </c>
      <c r="C995" s="159">
        <v>2012</v>
      </c>
      <c r="D995" s="160" t="s">
        <v>219</v>
      </c>
      <c r="E995" s="160" t="s">
        <v>230</v>
      </c>
      <c r="F995" s="268" t="s">
        <v>1314</v>
      </c>
      <c r="G995" s="157" t="s">
        <v>31</v>
      </c>
      <c r="H995" s="161" t="s">
        <v>29</v>
      </c>
      <c r="I995" s="160" t="s">
        <v>71</v>
      </c>
      <c r="J995" s="160" t="s">
        <v>232</v>
      </c>
      <c r="K995" s="240" t="s">
        <v>34</v>
      </c>
      <c r="L995" s="241" t="s">
        <v>34</v>
      </c>
      <c r="M995" s="241" t="s">
        <v>34</v>
      </c>
      <c r="N995" s="241" t="s">
        <v>34</v>
      </c>
      <c r="O995" s="241" t="s">
        <v>34</v>
      </c>
      <c r="P995" s="241" t="s">
        <v>34</v>
      </c>
      <c r="Q995" s="159" t="s">
        <v>34</v>
      </c>
      <c r="R995" s="100" t="s">
        <v>34</v>
      </c>
      <c r="S995" s="158">
        <v>1</v>
      </c>
      <c r="T995" s="103" t="s">
        <v>223</v>
      </c>
      <c r="U995" s="160" t="s">
        <v>219</v>
      </c>
      <c r="V995" s="160" t="s">
        <v>230</v>
      </c>
      <c r="W995" s="160" t="s">
        <v>92</v>
      </c>
      <c r="X995" s="160" t="s">
        <v>92</v>
      </c>
    </row>
    <row r="996" spans="1:24" ht="81">
      <c r="A996" s="155">
        <f>A995+1</f>
        <v>994</v>
      </c>
      <c r="B996" s="160" t="s">
        <v>1207</v>
      </c>
      <c r="C996" s="159">
        <v>2012</v>
      </c>
      <c r="D996" s="160" t="s">
        <v>106</v>
      </c>
      <c r="E996" s="160" t="s">
        <v>137</v>
      </c>
      <c r="F996" s="268" t="s">
        <v>1315</v>
      </c>
      <c r="G996" s="156" t="s">
        <v>82</v>
      </c>
      <c r="H996" s="161" t="s">
        <v>83</v>
      </c>
      <c r="I996" s="156" t="s">
        <v>71</v>
      </c>
      <c r="J996" s="156" t="s">
        <v>109</v>
      </c>
      <c r="K996" s="238" t="s">
        <v>34</v>
      </c>
      <c r="L996" s="239" t="s">
        <v>34</v>
      </c>
      <c r="M996" s="239" t="s">
        <v>34</v>
      </c>
      <c r="N996" s="239" t="s">
        <v>34</v>
      </c>
      <c r="O996" s="239" t="s">
        <v>34</v>
      </c>
      <c r="P996" s="239" t="s">
        <v>34</v>
      </c>
      <c r="Q996" s="159" t="s">
        <v>34</v>
      </c>
      <c r="R996" s="100" t="s">
        <v>34</v>
      </c>
      <c r="S996" s="158">
        <v>1</v>
      </c>
      <c r="T996" s="103" t="s">
        <v>223</v>
      </c>
      <c r="U996" s="160" t="s">
        <v>219</v>
      </c>
      <c r="V996" s="160" t="s">
        <v>479</v>
      </c>
      <c r="W996" s="160" t="s">
        <v>249</v>
      </c>
      <c r="X996" s="160" t="s">
        <v>249</v>
      </c>
    </row>
    <row r="997" spans="1:24" ht="41.25">
      <c r="A997" s="155">
        <f>A996+1</f>
        <v>995</v>
      </c>
      <c r="B997" s="160" t="s">
        <v>1207</v>
      </c>
      <c r="C997" s="159">
        <v>2012</v>
      </c>
      <c r="D997" s="160" t="s">
        <v>219</v>
      </c>
      <c r="E997" s="160" t="s">
        <v>251</v>
      </c>
      <c r="F997" s="268" t="s">
        <v>1316</v>
      </c>
      <c r="G997" s="157" t="s">
        <v>31</v>
      </c>
      <c r="H997" s="161" t="s">
        <v>39</v>
      </c>
      <c r="I997" s="160" t="s">
        <v>71</v>
      </c>
      <c r="J997" s="160" t="s">
        <v>253</v>
      </c>
      <c r="K997" s="240" t="s">
        <v>34</v>
      </c>
      <c r="L997" s="241" t="s">
        <v>34</v>
      </c>
      <c r="M997" s="241" t="s">
        <v>34</v>
      </c>
      <c r="N997" s="241" t="s">
        <v>34</v>
      </c>
      <c r="O997" s="241" t="s">
        <v>34</v>
      </c>
      <c r="P997" s="241" t="s">
        <v>34</v>
      </c>
      <c r="Q997" s="159" t="s">
        <v>34</v>
      </c>
      <c r="R997" s="100" t="s">
        <v>34</v>
      </c>
      <c r="S997" s="158">
        <v>1</v>
      </c>
      <c r="T997" s="103" t="s">
        <v>223</v>
      </c>
      <c r="U997" s="160" t="s">
        <v>219</v>
      </c>
      <c r="V997" s="160" t="s">
        <v>253</v>
      </c>
      <c r="W997" s="160" t="s">
        <v>92</v>
      </c>
      <c r="X997" s="160" t="s">
        <v>92</v>
      </c>
    </row>
    <row r="998" spans="1:24" ht="41.25">
      <c r="A998" s="155">
        <f>A997+1</f>
        <v>996</v>
      </c>
      <c r="B998" s="160" t="s">
        <v>1207</v>
      </c>
      <c r="C998" s="159">
        <v>2012</v>
      </c>
      <c r="D998" s="160" t="s">
        <v>219</v>
      </c>
      <c r="E998" s="160" t="s">
        <v>251</v>
      </c>
      <c r="F998" s="268" t="s">
        <v>1317</v>
      </c>
      <c r="G998" s="157" t="s">
        <v>31</v>
      </c>
      <c r="H998" s="161" t="s">
        <v>39</v>
      </c>
      <c r="I998" s="160" t="s">
        <v>71</v>
      </c>
      <c r="J998" s="160" t="s">
        <v>253</v>
      </c>
      <c r="K998" s="240" t="s">
        <v>34</v>
      </c>
      <c r="L998" s="241" t="s">
        <v>34</v>
      </c>
      <c r="M998" s="241" t="s">
        <v>34</v>
      </c>
      <c r="N998" s="241" t="s">
        <v>34</v>
      </c>
      <c r="O998" s="241" t="s">
        <v>34</v>
      </c>
      <c r="P998" s="241" t="s">
        <v>34</v>
      </c>
      <c r="Q998" s="159" t="s">
        <v>34</v>
      </c>
      <c r="R998" s="100" t="s">
        <v>34</v>
      </c>
      <c r="S998" s="158">
        <v>1</v>
      </c>
      <c r="T998" s="103" t="s">
        <v>223</v>
      </c>
      <c r="U998" s="160" t="s">
        <v>219</v>
      </c>
      <c r="V998" s="160" t="s">
        <v>253</v>
      </c>
      <c r="W998" s="160" t="s">
        <v>92</v>
      </c>
      <c r="X998" s="160" t="s">
        <v>92</v>
      </c>
    </row>
    <row r="999" spans="1:24" ht="41.25">
      <c r="A999" s="155">
        <f>A998+1</f>
        <v>997</v>
      </c>
      <c r="B999" s="160" t="s">
        <v>1207</v>
      </c>
      <c r="C999" s="159">
        <v>2012</v>
      </c>
      <c r="D999" s="160" t="s">
        <v>219</v>
      </c>
      <c r="E999" s="160" t="s">
        <v>251</v>
      </c>
      <c r="F999" s="268" t="s">
        <v>1318</v>
      </c>
      <c r="G999" s="157" t="s">
        <v>31</v>
      </c>
      <c r="H999" s="161" t="s">
        <v>39</v>
      </c>
      <c r="I999" s="160" t="s">
        <v>71</v>
      </c>
      <c r="J999" s="160" t="s">
        <v>253</v>
      </c>
      <c r="K999" s="240" t="s">
        <v>34</v>
      </c>
      <c r="L999" s="241" t="s">
        <v>34</v>
      </c>
      <c r="M999" s="241" t="s">
        <v>34</v>
      </c>
      <c r="N999" s="241" t="s">
        <v>34</v>
      </c>
      <c r="O999" s="241" t="s">
        <v>34</v>
      </c>
      <c r="P999" s="241" t="s">
        <v>34</v>
      </c>
      <c r="Q999" s="159" t="s">
        <v>34</v>
      </c>
      <c r="R999" s="100" t="s">
        <v>34</v>
      </c>
      <c r="S999" s="158">
        <v>1</v>
      </c>
      <c r="T999" s="103" t="s">
        <v>223</v>
      </c>
      <c r="U999" s="160" t="s">
        <v>219</v>
      </c>
      <c r="V999" s="160" t="s">
        <v>253</v>
      </c>
      <c r="W999" s="160" t="s">
        <v>92</v>
      </c>
      <c r="X999" s="160" t="s">
        <v>92</v>
      </c>
    </row>
    <row r="1000" spans="1:24" ht="41.25">
      <c r="A1000" s="155">
        <f>A999+1</f>
        <v>998</v>
      </c>
      <c r="B1000" s="160" t="s">
        <v>1207</v>
      </c>
      <c r="C1000" s="159">
        <v>2012</v>
      </c>
      <c r="D1000" s="160" t="s">
        <v>219</v>
      </c>
      <c r="E1000" s="160" t="s">
        <v>251</v>
      </c>
      <c r="F1000" s="268" t="s">
        <v>1319</v>
      </c>
      <c r="G1000" s="157" t="s">
        <v>31</v>
      </c>
      <c r="H1000" s="161" t="s">
        <v>39</v>
      </c>
      <c r="I1000" s="160" t="s">
        <v>71</v>
      </c>
      <c r="J1000" s="160" t="s">
        <v>253</v>
      </c>
      <c r="K1000" s="240" t="s">
        <v>34</v>
      </c>
      <c r="L1000" s="241" t="s">
        <v>34</v>
      </c>
      <c r="M1000" s="241" t="s">
        <v>34</v>
      </c>
      <c r="N1000" s="241" t="s">
        <v>34</v>
      </c>
      <c r="O1000" s="241" t="s">
        <v>34</v>
      </c>
      <c r="P1000" s="241" t="s">
        <v>34</v>
      </c>
      <c r="Q1000" s="159" t="s">
        <v>34</v>
      </c>
      <c r="R1000" s="100" t="s">
        <v>34</v>
      </c>
      <c r="S1000" s="158">
        <v>1</v>
      </c>
      <c r="T1000" s="103" t="s">
        <v>223</v>
      </c>
      <c r="U1000" s="160" t="s">
        <v>219</v>
      </c>
      <c r="V1000" s="160" t="s">
        <v>253</v>
      </c>
      <c r="W1000" s="160" t="s">
        <v>92</v>
      </c>
      <c r="X1000" s="160" t="s">
        <v>92</v>
      </c>
    </row>
    <row r="1001" spans="1:24" ht="60.75">
      <c r="A1001" s="155">
        <f>A1000+1</f>
        <v>999</v>
      </c>
      <c r="B1001" s="160" t="s">
        <v>1207</v>
      </c>
      <c r="C1001" s="159">
        <v>2012</v>
      </c>
      <c r="D1001" s="160" t="s">
        <v>219</v>
      </c>
      <c r="E1001" s="160" t="s">
        <v>253</v>
      </c>
      <c r="F1001" s="268" t="s">
        <v>1320</v>
      </c>
      <c r="G1001" s="157" t="s">
        <v>31</v>
      </c>
      <c r="H1001" s="156" t="s">
        <v>50</v>
      </c>
      <c r="I1001" s="157" t="s">
        <v>71</v>
      </c>
      <c r="J1001" s="157" t="s">
        <v>253</v>
      </c>
      <c r="K1001" s="238" t="s">
        <v>48</v>
      </c>
      <c r="L1001" s="239" t="s">
        <v>34</v>
      </c>
      <c r="M1001" s="239" t="s">
        <v>34</v>
      </c>
      <c r="N1001" s="239" t="s">
        <v>34</v>
      </c>
      <c r="O1001" s="239" t="s">
        <v>34</v>
      </c>
      <c r="P1001" s="239" t="s">
        <v>34</v>
      </c>
      <c r="Q1001" s="159" t="s">
        <v>48</v>
      </c>
      <c r="R1001" s="100" t="s">
        <v>48</v>
      </c>
      <c r="S1001" s="158">
        <v>1</v>
      </c>
      <c r="T1001" s="103" t="s">
        <v>223</v>
      </c>
      <c r="U1001" s="160" t="s">
        <v>219</v>
      </c>
      <c r="V1001" s="160" t="s">
        <v>253</v>
      </c>
      <c r="W1001" s="157" t="s">
        <v>42</v>
      </c>
      <c r="X1001" s="157" t="s">
        <v>50</v>
      </c>
    </row>
    <row r="1002" spans="1:24" ht="41.25">
      <c r="A1002" s="155">
        <f>A1001+1</f>
        <v>1000</v>
      </c>
      <c r="B1002" s="160" t="s">
        <v>1207</v>
      </c>
      <c r="C1002" s="159">
        <v>2012</v>
      </c>
      <c r="D1002" s="160" t="s">
        <v>28</v>
      </c>
      <c r="E1002" s="160" t="s">
        <v>262</v>
      </c>
      <c r="F1002" s="268" t="s">
        <v>1321</v>
      </c>
      <c r="G1002" s="157" t="s">
        <v>31</v>
      </c>
      <c r="H1002" s="161" t="s">
        <v>29</v>
      </c>
      <c r="I1002" s="157" t="s">
        <v>32</v>
      </c>
      <c r="J1002" s="157" t="s">
        <v>33</v>
      </c>
      <c r="K1002" s="238" t="s">
        <v>34</v>
      </c>
      <c r="L1002" s="239" t="s">
        <v>34</v>
      </c>
      <c r="M1002" s="239" t="s">
        <v>34</v>
      </c>
      <c r="N1002" s="239" t="s">
        <v>34</v>
      </c>
      <c r="O1002" s="239" t="s">
        <v>48</v>
      </c>
      <c r="P1002" s="239" t="s">
        <v>34</v>
      </c>
      <c r="Q1002" s="159" t="s">
        <v>34</v>
      </c>
      <c r="R1002" s="100" t="s">
        <v>34</v>
      </c>
      <c r="S1002" s="158">
        <v>1</v>
      </c>
      <c r="T1002" s="103" t="s">
        <v>264</v>
      </c>
      <c r="U1002" s="160" t="s">
        <v>265</v>
      </c>
      <c r="V1002" s="160" t="s">
        <v>266</v>
      </c>
      <c r="W1002" s="160" t="s">
        <v>92</v>
      </c>
      <c r="X1002" s="160" t="s">
        <v>92</v>
      </c>
    </row>
    <row r="1003" spans="1:24" ht="41.25">
      <c r="A1003" s="155">
        <f>A1002+1</f>
        <v>1001</v>
      </c>
      <c r="B1003" s="160" t="s">
        <v>1207</v>
      </c>
      <c r="C1003" s="159">
        <v>2012</v>
      </c>
      <c r="D1003" s="160" t="s">
        <v>28</v>
      </c>
      <c r="E1003" s="160" t="s">
        <v>267</v>
      </c>
      <c r="F1003" s="268" t="s">
        <v>1322</v>
      </c>
      <c r="G1003" s="157" t="s">
        <v>31</v>
      </c>
      <c r="H1003" s="156" t="s">
        <v>42</v>
      </c>
      <c r="I1003" s="157" t="s">
        <v>32</v>
      </c>
      <c r="J1003" s="157" t="s">
        <v>33</v>
      </c>
      <c r="K1003" s="238" t="s">
        <v>34</v>
      </c>
      <c r="L1003" s="239" t="s">
        <v>34</v>
      </c>
      <c r="M1003" s="239" t="s">
        <v>34</v>
      </c>
      <c r="N1003" s="239" t="s">
        <v>34</v>
      </c>
      <c r="O1003" s="239" t="s">
        <v>34</v>
      </c>
      <c r="P1003" s="239" t="s">
        <v>34</v>
      </c>
      <c r="Q1003" s="159" t="s">
        <v>34</v>
      </c>
      <c r="R1003" s="100" t="s">
        <v>34</v>
      </c>
      <c r="S1003" s="158">
        <v>1</v>
      </c>
      <c r="T1003" s="103" t="s">
        <v>269</v>
      </c>
      <c r="U1003" s="160" t="s">
        <v>534</v>
      </c>
      <c r="V1003" s="160" t="s">
        <v>266</v>
      </c>
      <c r="W1003" s="157" t="s">
        <v>42</v>
      </c>
      <c r="X1003" s="157" t="s">
        <v>42</v>
      </c>
    </row>
    <row r="1004" spans="1:24" ht="41.25">
      <c r="A1004" s="155">
        <f>A1003+1</f>
        <v>1002</v>
      </c>
      <c r="B1004" s="160" t="s">
        <v>1207</v>
      </c>
      <c r="C1004" s="159">
        <v>2012</v>
      </c>
      <c r="D1004" s="160" t="s">
        <v>28</v>
      </c>
      <c r="E1004" s="160" t="s">
        <v>270</v>
      </c>
      <c r="F1004" s="268" t="s">
        <v>1323</v>
      </c>
      <c r="G1004" s="157" t="s">
        <v>31</v>
      </c>
      <c r="H1004" s="156" t="s">
        <v>42</v>
      </c>
      <c r="I1004" s="157" t="s">
        <v>32</v>
      </c>
      <c r="J1004" s="160" t="s">
        <v>33</v>
      </c>
      <c r="K1004" s="240" t="s">
        <v>34</v>
      </c>
      <c r="L1004" s="241" t="s">
        <v>34</v>
      </c>
      <c r="M1004" s="241" t="s">
        <v>34</v>
      </c>
      <c r="N1004" s="241" t="s">
        <v>34</v>
      </c>
      <c r="O1004" s="241" t="s">
        <v>34</v>
      </c>
      <c r="P1004" s="241" t="s">
        <v>34</v>
      </c>
      <c r="Q1004" s="159" t="s">
        <v>34</v>
      </c>
      <c r="R1004" s="100" t="s">
        <v>34</v>
      </c>
      <c r="S1004" s="158">
        <v>1</v>
      </c>
      <c r="T1004" s="103" t="s">
        <v>272</v>
      </c>
      <c r="U1004" s="160" t="s">
        <v>433</v>
      </c>
      <c r="V1004" s="160" t="s">
        <v>266</v>
      </c>
      <c r="W1004" s="157" t="s">
        <v>42</v>
      </c>
      <c r="X1004" s="157" t="s">
        <v>42</v>
      </c>
    </row>
    <row r="1005" spans="1:24" ht="41.25">
      <c r="A1005" s="155">
        <f>A1004+1</f>
        <v>1003</v>
      </c>
      <c r="B1005" s="160" t="s">
        <v>1207</v>
      </c>
      <c r="C1005" s="159">
        <v>2012</v>
      </c>
      <c r="D1005" s="160" t="s">
        <v>28</v>
      </c>
      <c r="E1005" s="160" t="s">
        <v>270</v>
      </c>
      <c r="F1005" s="268" t="s">
        <v>1324</v>
      </c>
      <c r="G1005" s="157" t="s">
        <v>31</v>
      </c>
      <c r="H1005" s="156" t="s">
        <v>42</v>
      </c>
      <c r="I1005" s="157" t="s">
        <v>32</v>
      </c>
      <c r="J1005" s="157" t="s">
        <v>33</v>
      </c>
      <c r="K1005" s="238" t="s">
        <v>34</v>
      </c>
      <c r="L1005" s="239" t="s">
        <v>48</v>
      </c>
      <c r="M1005" s="239" t="s">
        <v>34</v>
      </c>
      <c r="N1005" s="239" t="s">
        <v>34</v>
      </c>
      <c r="O1005" s="239" t="s">
        <v>34</v>
      </c>
      <c r="P1005" s="239" t="s">
        <v>34</v>
      </c>
      <c r="Q1005" s="159" t="s">
        <v>34</v>
      </c>
      <c r="R1005" s="100" t="s">
        <v>34</v>
      </c>
      <c r="S1005" s="158">
        <v>1</v>
      </c>
      <c r="T1005" s="103" t="s">
        <v>272</v>
      </c>
      <c r="U1005" s="160" t="s">
        <v>1325</v>
      </c>
      <c r="V1005" s="160" t="s">
        <v>266</v>
      </c>
      <c r="W1005" s="157" t="s">
        <v>42</v>
      </c>
      <c r="X1005" s="157" t="s">
        <v>42</v>
      </c>
    </row>
    <row r="1006" spans="1:24" ht="60.75">
      <c r="A1006" s="155">
        <f>A1005+1</f>
        <v>1004</v>
      </c>
      <c r="B1006" s="160" t="s">
        <v>1207</v>
      </c>
      <c r="C1006" s="159">
        <v>2012</v>
      </c>
      <c r="D1006" s="160" t="s">
        <v>28</v>
      </c>
      <c r="E1006" s="160" t="s">
        <v>270</v>
      </c>
      <c r="F1006" s="268" t="s">
        <v>1326</v>
      </c>
      <c r="G1006" s="157" t="s">
        <v>31</v>
      </c>
      <c r="H1006" s="156" t="s">
        <v>42</v>
      </c>
      <c r="I1006" s="157" t="s">
        <v>32</v>
      </c>
      <c r="J1006" s="157" t="s">
        <v>33</v>
      </c>
      <c r="K1006" s="238" t="s">
        <v>34</v>
      </c>
      <c r="L1006" s="239" t="s">
        <v>34</v>
      </c>
      <c r="M1006" s="239" t="s">
        <v>34</v>
      </c>
      <c r="N1006" s="239" t="s">
        <v>34</v>
      </c>
      <c r="O1006" s="239" t="s">
        <v>34</v>
      </c>
      <c r="P1006" s="239" t="s">
        <v>34</v>
      </c>
      <c r="Q1006" s="159" t="s">
        <v>34</v>
      </c>
      <c r="R1006" s="100" t="s">
        <v>34</v>
      </c>
      <c r="S1006" s="158">
        <v>1</v>
      </c>
      <c r="T1006" s="103" t="s">
        <v>272</v>
      </c>
      <c r="U1006" s="160" t="s">
        <v>1325</v>
      </c>
      <c r="V1006" s="160" t="s">
        <v>266</v>
      </c>
      <c r="W1006" s="157" t="s">
        <v>42</v>
      </c>
      <c r="X1006" s="157" t="s">
        <v>42</v>
      </c>
    </row>
    <row r="1007" spans="1:24" ht="41.25">
      <c r="A1007" s="155">
        <f>A1006+1</f>
        <v>1005</v>
      </c>
      <c r="B1007" s="160" t="s">
        <v>1287</v>
      </c>
      <c r="C1007" s="159">
        <v>2021</v>
      </c>
      <c r="D1007" s="157" t="s">
        <v>28</v>
      </c>
      <c r="E1007" s="160" t="s">
        <v>262</v>
      </c>
      <c r="F1007" s="268" t="s">
        <v>1327</v>
      </c>
      <c r="G1007" s="157" t="s">
        <v>31</v>
      </c>
      <c r="H1007" s="161" t="s">
        <v>29</v>
      </c>
      <c r="I1007" s="157" t="s">
        <v>32</v>
      </c>
      <c r="J1007" s="157" t="s">
        <v>33</v>
      </c>
      <c r="K1007" s="238" t="s">
        <v>34</v>
      </c>
      <c r="L1007" s="239" t="s">
        <v>34</v>
      </c>
      <c r="M1007" s="239" t="s">
        <v>34</v>
      </c>
      <c r="N1007" s="239" t="s">
        <v>34</v>
      </c>
      <c r="O1007" s="239" t="s">
        <v>34</v>
      </c>
      <c r="P1007" s="239" t="s">
        <v>34</v>
      </c>
      <c r="Q1007" s="159" t="s">
        <v>34</v>
      </c>
      <c r="R1007" s="100" t="s">
        <v>34</v>
      </c>
      <c r="S1007" s="158">
        <v>1</v>
      </c>
      <c r="T1007" s="102" t="s">
        <v>35</v>
      </c>
      <c r="U1007" s="157" t="s">
        <v>28</v>
      </c>
      <c r="V1007" s="160" t="s">
        <v>800</v>
      </c>
      <c r="W1007" s="160" t="s">
        <v>92</v>
      </c>
      <c r="X1007" s="160" t="s">
        <v>92</v>
      </c>
    </row>
    <row r="1008" spans="1:24" ht="30.75">
      <c r="A1008" s="155">
        <f>A1007+1</f>
        <v>1006</v>
      </c>
      <c r="B1008" s="160" t="s">
        <v>1287</v>
      </c>
      <c r="C1008" s="159">
        <v>2021</v>
      </c>
      <c r="D1008" s="157" t="s">
        <v>28</v>
      </c>
      <c r="E1008" s="157" t="s">
        <v>29</v>
      </c>
      <c r="F1008" s="268" t="s">
        <v>1328</v>
      </c>
      <c r="G1008" s="157" t="s">
        <v>31</v>
      </c>
      <c r="H1008" s="161" t="s">
        <v>29</v>
      </c>
      <c r="I1008" s="157" t="s">
        <v>32</v>
      </c>
      <c r="J1008" s="157" t="s">
        <v>33</v>
      </c>
      <c r="K1008" s="238" t="s">
        <v>34</v>
      </c>
      <c r="L1008" s="239" t="s">
        <v>34</v>
      </c>
      <c r="M1008" s="239" t="s">
        <v>34</v>
      </c>
      <c r="N1008" s="239" t="s">
        <v>34</v>
      </c>
      <c r="O1008" s="239" t="s">
        <v>34</v>
      </c>
      <c r="P1008" s="239" t="s">
        <v>34</v>
      </c>
      <c r="Q1008" s="159" t="s">
        <v>34</v>
      </c>
      <c r="R1008" s="99" t="s">
        <v>48</v>
      </c>
      <c r="S1008" s="158">
        <v>1</v>
      </c>
      <c r="T1008" s="102" t="s">
        <v>35</v>
      </c>
      <c r="U1008" s="157" t="s">
        <v>28</v>
      </c>
      <c r="V1008" s="160" t="s">
        <v>29</v>
      </c>
      <c r="W1008" s="160" t="s">
        <v>92</v>
      </c>
      <c r="X1008" s="157" t="s">
        <v>50</v>
      </c>
    </row>
    <row r="1009" spans="1:24" ht="30.75">
      <c r="A1009" s="155">
        <f>A1008+1</f>
        <v>1007</v>
      </c>
      <c r="B1009" s="160" t="s">
        <v>1287</v>
      </c>
      <c r="C1009" s="159">
        <v>2021</v>
      </c>
      <c r="D1009" s="157" t="s">
        <v>28</v>
      </c>
      <c r="E1009" s="157" t="s">
        <v>37</v>
      </c>
      <c r="F1009" s="268" t="s">
        <v>1329</v>
      </c>
      <c r="G1009" s="157" t="s">
        <v>31</v>
      </c>
      <c r="H1009" s="161" t="s">
        <v>39</v>
      </c>
      <c r="I1009" s="157" t="s">
        <v>32</v>
      </c>
      <c r="J1009" s="157" t="s">
        <v>33</v>
      </c>
      <c r="K1009" s="238" t="s">
        <v>34</v>
      </c>
      <c r="L1009" s="239" t="s">
        <v>34</v>
      </c>
      <c r="M1009" s="239" t="s">
        <v>34</v>
      </c>
      <c r="N1009" s="239" t="s">
        <v>34</v>
      </c>
      <c r="O1009" s="239" t="s">
        <v>34</v>
      </c>
      <c r="P1009" s="239" t="s">
        <v>34</v>
      </c>
      <c r="Q1009" s="159" t="s">
        <v>34</v>
      </c>
      <c r="R1009" s="100" t="s">
        <v>34</v>
      </c>
      <c r="S1009" s="158">
        <v>1</v>
      </c>
      <c r="T1009" s="102" t="s">
        <v>35</v>
      </c>
      <c r="U1009" s="157" t="s">
        <v>28</v>
      </c>
      <c r="V1009" s="160" t="s">
        <v>37</v>
      </c>
      <c r="W1009" s="160" t="s">
        <v>92</v>
      </c>
      <c r="X1009" s="160" t="s">
        <v>92</v>
      </c>
    </row>
    <row r="1010" spans="1:24" ht="30.75">
      <c r="A1010" s="155">
        <f>A1009+1</f>
        <v>1008</v>
      </c>
      <c r="B1010" s="160" t="s">
        <v>1287</v>
      </c>
      <c r="C1010" s="159">
        <v>2021</v>
      </c>
      <c r="D1010" s="157" t="s">
        <v>28</v>
      </c>
      <c r="E1010" s="160" t="s">
        <v>40</v>
      </c>
      <c r="F1010" s="268" t="s">
        <v>1330</v>
      </c>
      <c r="G1010" s="157" t="s">
        <v>31</v>
      </c>
      <c r="H1010" s="156" t="s">
        <v>42</v>
      </c>
      <c r="I1010" s="157" t="s">
        <v>32</v>
      </c>
      <c r="J1010" s="157" t="s">
        <v>33</v>
      </c>
      <c r="K1010" s="238" t="s">
        <v>34</v>
      </c>
      <c r="L1010" s="239" t="s">
        <v>34</v>
      </c>
      <c r="M1010" s="239" t="s">
        <v>34</v>
      </c>
      <c r="N1010" s="239" t="s">
        <v>34</v>
      </c>
      <c r="O1010" s="239" t="s">
        <v>34</v>
      </c>
      <c r="P1010" s="239" t="s">
        <v>34</v>
      </c>
      <c r="Q1010" s="159" t="s">
        <v>34</v>
      </c>
      <c r="R1010" s="100" t="s">
        <v>34</v>
      </c>
      <c r="S1010" s="158">
        <v>1</v>
      </c>
      <c r="T1010" s="102" t="s">
        <v>35</v>
      </c>
      <c r="U1010" s="157" t="s">
        <v>28</v>
      </c>
      <c r="V1010" s="160" t="s">
        <v>43</v>
      </c>
      <c r="W1010" s="157" t="s">
        <v>42</v>
      </c>
      <c r="X1010" s="157" t="s">
        <v>42</v>
      </c>
    </row>
    <row r="1011" spans="1:24" ht="30.75">
      <c r="A1011" s="155">
        <f>A1010+1</f>
        <v>1009</v>
      </c>
      <c r="B1011" s="160" t="s">
        <v>1287</v>
      </c>
      <c r="C1011" s="159">
        <v>2021</v>
      </c>
      <c r="D1011" s="157" t="s">
        <v>28</v>
      </c>
      <c r="E1011" s="160" t="s">
        <v>40</v>
      </c>
      <c r="F1011" s="268" t="s">
        <v>1331</v>
      </c>
      <c r="G1011" s="157" t="s">
        <v>31</v>
      </c>
      <c r="H1011" s="156" t="s">
        <v>42</v>
      </c>
      <c r="I1011" s="157" t="s">
        <v>32</v>
      </c>
      <c r="J1011" s="157" t="s">
        <v>33</v>
      </c>
      <c r="K1011" s="238" t="s">
        <v>34</v>
      </c>
      <c r="L1011" s="239" t="s">
        <v>34</v>
      </c>
      <c r="M1011" s="239" t="s">
        <v>34</v>
      </c>
      <c r="N1011" s="239" t="s">
        <v>34</v>
      </c>
      <c r="O1011" s="239" t="s">
        <v>34</v>
      </c>
      <c r="P1011" s="239" t="s">
        <v>34</v>
      </c>
      <c r="Q1011" s="159" t="s">
        <v>34</v>
      </c>
      <c r="R1011" s="100" t="s">
        <v>34</v>
      </c>
      <c r="S1011" s="158">
        <v>1</v>
      </c>
      <c r="T1011" s="102" t="s">
        <v>35</v>
      </c>
      <c r="U1011" s="157" t="s">
        <v>28</v>
      </c>
      <c r="V1011" s="160" t="s">
        <v>43</v>
      </c>
      <c r="W1011" s="157" t="s">
        <v>42</v>
      </c>
      <c r="X1011" s="157" t="s">
        <v>42</v>
      </c>
    </row>
    <row r="1012" spans="1:24" ht="30.75">
      <c r="A1012" s="155">
        <f>A1011+1</f>
        <v>1010</v>
      </c>
      <c r="B1012" s="160" t="s">
        <v>1287</v>
      </c>
      <c r="C1012" s="159">
        <v>2021</v>
      </c>
      <c r="D1012" s="157" t="s">
        <v>28</v>
      </c>
      <c r="E1012" s="157" t="s">
        <v>44</v>
      </c>
      <c r="F1012" s="268" t="s">
        <v>1332</v>
      </c>
      <c r="G1012" s="157" t="s">
        <v>31</v>
      </c>
      <c r="H1012" s="156" t="s">
        <v>46</v>
      </c>
      <c r="I1012" s="157" t="s">
        <v>32</v>
      </c>
      <c r="J1012" s="157" t="s">
        <v>47</v>
      </c>
      <c r="K1012" s="238" t="s">
        <v>34</v>
      </c>
      <c r="L1012" s="239" t="s">
        <v>34</v>
      </c>
      <c r="M1012" s="239" t="s">
        <v>34</v>
      </c>
      <c r="N1012" s="239" t="s">
        <v>34</v>
      </c>
      <c r="O1012" s="239" t="s">
        <v>48</v>
      </c>
      <c r="P1012" s="239" t="s">
        <v>34</v>
      </c>
      <c r="Q1012" s="159" t="s">
        <v>34</v>
      </c>
      <c r="R1012" s="100" t="s">
        <v>34</v>
      </c>
      <c r="S1012" s="158">
        <v>1</v>
      </c>
      <c r="T1012" s="102" t="s">
        <v>35</v>
      </c>
      <c r="U1012" s="157" t="s">
        <v>28</v>
      </c>
      <c r="V1012" s="160" t="s">
        <v>46</v>
      </c>
      <c r="W1012" s="160" t="s">
        <v>1061</v>
      </c>
      <c r="X1012" s="160" t="s">
        <v>1061</v>
      </c>
    </row>
    <row r="1013" spans="1:24" ht="30.75">
      <c r="A1013" s="155">
        <f>A1012+1</f>
        <v>1011</v>
      </c>
      <c r="B1013" s="160" t="s">
        <v>1287</v>
      </c>
      <c r="C1013" s="159">
        <v>2021</v>
      </c>
      <c r="D1013" s="157" t="s">
        <v>28</v>
      </c>
      <c r="E1013" s="157" t="s">
        <v>44</v>
      </c>
      <c r="F1013" s="268" t="s">
        <v>1333</v>
      </c>
      <c r="G1013" s="157" t="s">
        <v>31</v>
      </c>
      <c r="H1013" s="156" t="s">
        <v>46</v>
      </c>
      <c r="I1013" s="157" t="s">
        <v>32</v>
      </c>
      <c r="J1013" s="157" t="s">
        <v>47</v>
      </c>
      <c r="K1013" s="238" t="s">
        <v>34</v>
      </c>
      <c r="L1013" s="239" t="s">
        <v>34</v>
      </c>
      <c r="M1013" s="239" t="s">
        <v>34</v>
      </c>
      <c r="N1013" s="239" t="s">
        <v>34</v>
      </c>
      <c r="O1013" s="239" t="s">
        <v>34</v>
      </c>
      <c r="P1013" s="239" t="s">
        <v>34</v>
      </c>
      <c r="Q1013" s="159" t="s">
        <v>34</v>
      </c>
      <c r="R1013" s="100" t="s">
        <v>48</v>
      </c>
      <c r="S1013" s="158">
        <v>1</v>
      </c>
      <c r="T1013" s="102" t="s">
        <v>35</v>
      </c>
      <c r="U1013" s="157" t="s">
        <v>28</v>
      </c>
      <c r="V1013" s="160" t="s">
        <v>46</v>
      </c>
      <c r="W1013" s="160" t="s">
        <v>1061</v>
      </c>
      <c r="X1013" s="157" t="s">
        <v>50</v>
      </c>
    </row>
    <row r="1014" spans="1:24" ht="71.25">
      <c r="A1014" s="155">
        <f>A1013+1</f>
        <v>1012</v>
      </c>
      <c r="B1014" s="160" t="s">
        <v>1287</v>
      </c>
      <c r="C1014" s="159">
        <v>2021</v>
      </c>
      <c r="D1014" s="157" t="s">
        <v>28</v>
      </c>
      <c r="E1014" s="160" t="s">
        <v>57</v>
      </c>
      <c r="F1014" s="268" t="s">
        <v>1334</v>
      </c>
      <c r="G1014" s="157" t="s">
        <v>31</v>
      </c>
      <c r="H1014" s="156" t="s">
        <v>50</v>
      </c>
      <c r="I1014" s="157" t="s">
        <v>32</v>
      </c>
      <c r="J1014" s="157" t="s">
        <v>59</v>
      </c>
      <c r="K1014" s="238" t="s">
        <v>48</v>
      </c>
      <c r="L1014" s="239" t="s">
        <v>34</v>
      </c>
      <c r="M1014" s="239" t="s">
        <v>48</v>
      </c>
      <c r="N1014" s="239" t="s">
        <v>34</v>
      </c>
      <c r="O1014" s="239" t="s">
        <v>48</v>
      </c>
      <c r="P1014" s="239" t="s">
        <v>34</v>
      </c>
      <c r="Q1014" s="159" t="s">
        <v>48</v>
      </c>
      <c r="R1014" s="100" t="s">
        <v>48</v>
      </c>
      <c r="S1014" s="158">
        <v>1</v>
      </c>
      <c r="T1014" s="102" t="s">
        <v>35</v>
      </c>
      <c r="U1014" s="157" t="s">
        <v>28</v>
      </c>
      <c r="V1014" s="160" t="s">
        <v>57</v>
      </c>
      <c r="W1014" s="157" t="s">
        <v>42</v>
      </c>
      <c r="X1014" s="157" t="s">
        <v>50</v>
      </c>
    </row>
    <row r="1015" spans="1:24" ht="41.25">
      <c r="A1015" s="155">
        <f>A1014+1</f>
        <v>1013</v>
      </c>
      <c r="B1015" s="160" t="s">
        <v>1287</v>
      </c>
      <c r="C1015" s="159">
        <v>2021</v>
      </c>
      <c r="D1015" s="157" t="s">
        <v>28</v>
      </c>
      <c r="E1015" s="160" t="s">
        <v>57</v>
      </c>
      <c r="F1015" s="268" t="s">
        <v>1335</v>
      </c>
      <c r="G1015" s="157" t="s">
        <v>31</v>
      </c>
      <c r="H1015" s="156" t="s">
        <v>50</v>
      </c>
      <c r="I1015" s="157" t="s">
        <v>32</v>
      </c>
      <c r="J1015" s="157" t="s">
        <v>59</v>
      </c>
      <c r="K1015" s="238" t="s">
        <v>34</v>
      </c>
      <c r="L1015" s="239" t="s">
        <v>34</v>
      </c>
      <c r="M1015" s="239" t="s">
        <v>34</v>
      </c>
      <c r="N1015" s="239" t="s">
        <v>34</v>
      </c>
      <c r="O1015" s="239" t="s">
        <v>34</v>
      </c>
      <c r="P1015" s="239" t="s">
        <v>34</v>
      </c>
      <c r="Q1015" s="159" t="s">
        <v>48</v>
      </c>
      <c r="R1015" s="100" t="s">
        <v>48</v>
      </c>
      <c r="S1015" s="158">
        <v>1</v>
      </c>
      <c r="T1015" s="102" t="s">
        <v>35</v>
      </c>
      <c r="U1015" s="157" t="s">
        <v>28</v>
      </c>
      <c r="V1015" s="160" t="s">
        <v>57</v>
      </c>
      <c r="W1015" s="157" t="s">
        <v>42</v>
      </c>
      <c r="X1015" s="157" t="s">
        <v>50</v>
      </c>
    </row>
    <row r="1016" spans="1:24" ht="30.75">
      <c r="A1016" s="155">
        <f>A1015+1</f>
        <v>1014</v>
      </c>
      <c r="B1016" s="160" t="s">
        <v>1287</v>
      </c>
      <c r="C1016" s="159">
        <v>2021</v>
      </c>
      <c r="D1016" s="157" t="s">
        <v>28</v>
      </c>
      <c r="E1016" s="160" t="s">
        <v>60</v>
      </c>
      <c r="F1016" s="268" t="s">
        <v>1336</v>
      </c>
      <c r="G1016" s="157" t="s">
        <v>31</v>
      </c>
      <c r="H1016" s="156" t="s">
        <v>42</v>
      </c>
      <c r="I1016" s="157" t="s">
        <v>32</v>
      </c>
      <c r="J1016" s="157" t="s">
        <v>33</v>
      </c>
      <c r="K1016" s="238" t="s">
        <v>34</v>
      </c>
      <c r="L1016" s="239" t="s">
        <v>34</v>
      </c>
      <c r="M1016" s="239" t="s">
        <v>34</v>
      </c>
      <c r="N1016" s="239" t="s">
        <v>34</v>
      </c>
      <c r="O1016" s="239" t="s">
        <v>34</v>
      </c>
      <c r="P1016" s="239" t="s">
        <v>34</v>
      </c>
      <c r="Q1016" s="159" t="s">
        <v>34</v>
      </c>
      <c r="R1016" s="100" t="s">
        <v>34</v>
      </c>
      <c r="S1016" s="158">
        <v>1</v>
      </c>
      <c r="T1016" s="102" t="s">
        <v>35</v>
      </c>
      <c r="U1016" s="157" t="s">
        <v>28</v>
      </c>
      <c r="V1016" s="160" t="s">
        <v>62</v>
      </c>
      <c r="W1016" s="157" t="s">
        <v>42</v>
      </c>
      <c r="X1016" s="157" t="s">
        <v>50</v>
      </c>
    </row>
    <row r="1017" spans="1:24" ht="41.25">
      <c r="A1017" s="155">
        <f>A1016+1</f>
        <v>1015</v>
      </c>
      <c r="B1017" s="160" t="s">
        <v>1287</v>
      </c>
      <c r="C1017" s="159">
        <v>2021</v>
      </c>
      <c r="D1017" s="157" t="s">
        <v>28</v>
      </c>
      <c r="E1017" s="160" t="s">
        <v>63</v>
      </c>
      <c r="F1017" s="268" t="s">
        <v>1337</v>
      </c>
      <c r="G1017" s="157" t="s">
        <v>31</v>
      </c>
      <c r="H1017" s="156" t="s">
        <v>42</v>
      </c>
      <c r="I1017" s="157" t="s">
        <v>32</v>
      </c>
      <c r="J1017" s="160" t="s">
        <v>33</v>
      </c>
      <c r="K1017" s="240" t="s">
        <v>34</v>
      </c>
      <c r="L1017" s="241" t="s">
        <v>34</v>
      </c>
      <c r="M1017" s="241" t="s">
        <v>34</v>
      </c>
      <c r="N1017" s="241" t="s">
        <v>34</v>
      </c>
      <c r="O1017" s="241" t="s">
        <v>34</v>
      </c>
      <c r="P1017" s="241" t="s">
        <v>34</v>
      </c>
      <c r="Q1017" s="159" t="s">
        <v>34</v>
      </c>
      <c r="R1017" s="100" t="s">
        <v>34</v>
      </c>
      <c r="S1017" s="158">
        <v>1</v>
      </c>
      <c r="T1017" s="102" t="s">
        <v>35</v>
      </c>
      <c r="U1017" s="157" t="s">
        <v>28</v>
      </c>
      <c r="V1017" s="160" t="s">
        <v>63</v>
      </c>
      <c r="W1017" s="157" t="s">
        <v>42</v>
      </c>
      <c r="X1017" s="157" t="s">
        <v>42</v>
      </c>
    </row>
    <row r="1018" spans="1:24" ht="81">
      <c r="A1018" s="155">
        <f>A1017+1</f>
        <v>1016</v>
      </c>
      <c r="B1018" s="160" t="s">
        <v>1287</v>
      </c>
      <c r="C1018" s="159">
        <v>2021</v>
      </c>
      <c r="D1018" s="157" t="s">
        <v>28</v>
      </c>
      <c r="E1018" s="160" t="s">
        <v>63</v>
      </c>
      <c r="F1018" s="268" t="s">
        <v>1338</v>
      </c>
      <c r="G1018" s="157" t="s">
        <v>82</v>
      </c>
      <c r="H1018" s="161" t="s">
        <v>83</v>
      </c>
      <c r="I1018" s="157" t="s">
        <v>32</v>
      </c>
      <c r="J1018" s="160" t="s">
        <v>33</v>
      </c>
      <c r="K1018" s="240" t="s">
        <v>34</v>
      </c>
      <c r="L1018" s="241" t="s">
        <v>34</v>
      </c>
      <c r="M1018" s="241" t="s">
        <v>34</v>
      </c>
      <c r="N1018" s="241" t="s">
        <v>34</v>
      </c>
      <c r="O1018" s="241" t="s">
        <v>34</v>
      </c>
      <c r="P1018" s="241" t="s">
        <v>34</v>
      </c>
      <c r="Q1018" s="159" t="s">
        <v>34</v>
      </c>
      <c r="R1018" s="100" t="s">
        <v>34</v>
      </c>
      <c r="S1018" s="158">
        <v>1</v>
      </c>
      <c r="T1018" s="102" t="s">
        <v>35</v>
      </c>
      <c r="U1018" s="157" t="s">
        <v>28</v>
      </c>
      <c r="V1018" s="160" t="s">
        <v>63</v>
      </c>
      <c r="W1018" s="160" t="s">
        <v>101</v>
      </c>
      <c r="X1018" s="160" t="s">
        <v>101</v>
      </c>
    </row>
    <row r="1019" spans="1:24" ht="41.25">
      <c r="A1019" s="155">
        <f>A1018+1</f>
        <v>1017</v>
      </c>
      <c r="B1019" s="160" t="s">
        <v>1287</v>
      </c>
      <c r="C1019" s="159">
        <v>2021</v>
      </c>
      <c r="D1019" s="157" t="s">
        <v>28</v>
      </c>
      <c r="E1019" s="160" t="s">
        <v>63</v>
      </c>
      <c r="F1019" s="268" t="s">
        <v>1339</v>
      </c>
      <c r="G1019" s="157" t="s">
        <v>119</v>
      </c>
      <c r="H1019" s="156" t="s">
        <v>120</v>
      </c>
      <c r="I1019" s="157" t="s">
        <v>32</v>
      </c>
      <c r="J1019" s="160" t="s">
        <v>33</v>
      </c>
      <c r="K1019" s="240" t="s">
        <v>34</v>
      </c>
      <c r="L1019" s="241" t="s">
        <v>34</v>
      </c>
      <c r="M1019" s="241" t="s">
        <v>34</v>
      </c>
      <c r="N1019" s="241" t="s">
        <v>34</v>
      </c>
      <c r="O1019" s="241" t="s">
        <v>34</v>
      </c>
      <c r="P1019" s="241" t="s">
        <v>34</v>
      </c>
      <c r="Q1019" s="159" t="s">
        <v>34</v>
      </c>
      <c r="R1019" s="100" t="s">
        <v>34</v>
      </c>
      <c r="S1019" s="158">
        <v>1</v>
      </c>
      <c r="T1019" s="102" t="s">
        <v>35</v>
      </c>
      <c r="U1019" s="157" t="s">
        <v>28</v>
      </c>
      <c r="V1019" s="160" t="s">
        <v>63</v>
      </c>
      <c r="W1019" s="157" t="s">
        <v>42</v>
      </c>
      <c r="X1019" s="157" t="s">
        <v>42</v>
      </c>
    </row>
    <row r="1020" spans="1:24" ht="30.75">
      <c r="A1020" s="155">
        <f>A1019+1</f>
        <v>1018</v>
      </c>
      <c r="B1020" s="160" t="s">
        <v>1287</v>
      </c>
      <c r="C1020" s="159">
        <v>2021</v>
      </c>
      <c r="D1020" s="157" t="s">
        <v>28</v>
      </c>
      <c r="E1020" s="160" t="s">
        <v>60</v>
      </c>
      <c r="F1020" s="268" t="s">
        <v>1340</v>
      </c>
      <c r="G1020" s="157" t="s">
        <v>31</v>
      </c>
      <c r="H1020" s="156" t="s">
        <v>42</v>
      </c>
      <c r="I1020" s="157" t="s">
        <v>32</v>
      </c>
      <c r="J1020" s="157" t="s">
        <v>33</v>
      </c>
      <c r="K1020" s="238" t="s">
        <v>34</v>
      </c>
      <c r="L1020" s="239" t="s">
        <v>34</v>
      </c>
      <c r="M1020" s="239" t="s">
        <v>34</v>
      </c>
      <c r="N1020" s="239" t="s">
        <v>34</v>
      </c>
      <c r="O1020" s="239" t="s">
        <v>34</v>
      </c>
      <c r="P1020" s="239" t="s">
        <v>34</v>
      </c>
      <c r="Q1020" s="159" t="s">
        <v>34</v>
      </c>
      <c r="R1020" s="100" t="s">
        <v>34</v>
      </c>
      <c r="S1020" s="158">
        <v>1</v>
      </c>
      <c r="T1020" s="102" t="s">
        <v>35</v>
      </c>
      <c r="U1020" s="157" t="s">
        <v>28</v>
      </c>
      <c r="V1020" s="160" t="s">
        <v>554</v>
      </c>
      <c r="W1020" s="157" t="s">
        <v>42</v>
      </c>
      <c r="X1020" s="157" t="s">
        <v>42</v>
      </c>
    </row>
    <row r="1021" spans="1:24" ht="30.75">
      <c r="A1021" s="155">
        <f>A1020+1</f>
        <v>1019</v>
      </c>
      <c r="B1021" s="160" t="s">
        <v>1287</v>
      </c>
      <c r="C1021" s="159">
        <v>2021</v>
      </c>
      <c r="D1021" s="157" t="s">
        <v>28</v>
      </c>
      <c r="E1021" s="160" t="s">
        <v>60</v>
      </c>
      <c r="F1021" s="268" t="s">
        <v>1341</v>
      </c>
      <c r="G1021" s="157" t="s">
        <v>31</v>
      </c>
      <c r="H1021" s="156" t="s">
        <v>42</v>
      </c>
      <c r="I1021" s="157" t="s">
        <v>32</v>
      </c>
      <c r="J1021" s="157" t="s">
        <v>33</v>
      </c>
      <c r="K1021" s="238" t="s">
        <v>34</v>
      </c>
      <c r="L1021" s="239" t="s">
        <v>34</v>
      </c>
      <c r="M1021" s="239" t="s">
        <v>34</v>
      </c>
      <c r="N1021" s="239" t="s">
        <v>34</v>
      </c>
      <c r="O1021" s="239" t="s">
        <v>34</v>
      </c>
      <c r="P1021" s="239" t="s">
        <v>34</v>
      </c>
      <c r="Q1021" s="159" t="s">
        <v>34</v>
      </c>
      <c r="R1021" s="100" t="s">
        <v>34</v>
      </c>
      <c r="S1021" s="158">
        <v>1</v>
      </c>
      <c r="T1021" s="102" t="s">
        <v>35</v>
      </c>
      <c r="U1021" s="157" t="s">
        <v>28</v>
      </c>
      <c r="V1021" s="160" t="s">
        <v>554</v>
      </c>
      <c r="W1021" s="157" t="s">
        <v>42</v>
      </c>
      <c r="X1021" s="157" t="s">
        <v>42</v>
      </c>
    </row>
    <row r="1022" spans="1:24" ht="30.75">
      <c r="A1022" s="155">
        <f>A1021+1</f>
        <v>1020</v>
      </c>
      <c r="B1022" s="160" t="s">
        <v>1287</v>
      </c>
      <c r="C1022" s="159">
        <v>2021</v>
      </c>
      <c r="D1022" s="157" t="s">
        <v>28</v>
      </c>
      <c r="E1022" s="160" t="s">
        <v>267</v>
      </c>
      <c r="F1022" s="268" t="s">
        <v>1342</v>
      </c>
      <c r="G1022" s="157" t="s">
        <v>31</v>
      </c>
      <c r="H1022" s="156" t="s">
        <v>42</v>
      </c>
      <c r="I1022" s="157" t="s">
        <v>32</v>
      </c>
      <c r="J1022" s="157" t="s">
        <v>33</v>
      </c>
      <c r="K1022" s="238" t="s">
        <v>34</v>
      </c>
      <c r="L1022" s="239" t="s">
        <v>34</v>
      </c>
      <c r="M1022" s="239" t="s">
        <v>34</v>
      </c>
      <c r="N1022" s="239" t="s">
        <v>34</v>
      </c>
      <c r="O1022" s="239" t="s">
        <v>34</v>
      </c>
      <c r="P1022" s="239" t="s">
        <v>34</v>
      </c>
      <c r="Q1022" s="159" t="s">
        <v>34</v>
      </c>
      <c r="R1022" s="100" t="s">
        <v>34</v>
      </c>
      <c r="S1022" s="158">
        <v>1</v>
      </c>
      <c r="T1022" s="102" t="s">
        <v>35</v>
      </c>
      <c r="U1022" s="157" t="s">
        <v>28</v>
      </c>
      <c r="V1022" s="160" t="s">
        <v>267</v>
      </c>
      <c r="W1022" s="157" t="s">
        <v>42</v>
      </c>
      <c r="X1022" s="157" t="s">
        <v>42</v>
      </c>
    </row>
    <row r="1023" spans="1:24" ht="30.75">
      <c r="A1023" s="155">
        <f>A1022+1</f>
        <v>1021</v>
      </c>
      <c r="B1023" s="160" t="s">
        <v>1287</v>
      </c>
      <c r="C1023" s="159">
        <v>2021</v>
      </c>
      <c r="D1023" s="157" t="s">
        <v>28</v>
      </c>
      <c r="E1023" s="160" t="s">
        <v>452</v>
      </c>
      <c r="F1023" s="268" t="s">
        <v>1343</v>
      </c>
      <c r="G1023" s="157" t="s">
        <v>31</v>
      </c>
      <c r="H1023" s="156" t="s">
        <v>29</v>
      </c>
      <c r="I1023" s="160" t="s">
        <v>32</v>
      </c>
      <c r="J1023" s="157" t="s">
        <v>559</v>
      </c>
      <c r="K1023" s="238" t="s">
        <v>34</v>
      </c>
      <c r="L1023" s="239" t="s">
        <v>34</v>
      </c>
      <c r="M1023" s="239" t="s">
        <v>34</v>
      </c>
      <c r="N1023" s="239" t="s">
        <v>34</v>
      </c>
      <c r="O1023" s="239" t="s">
        <v>34</v>
      </c>
      <c r="P1023" s="239" t="s">
        <v>34</v>
      </c>
      <c r="Q1023" s="159" t="s">
        <v>34</v>
      </c>
      <c r="R1023" s="100" t="s">
        <v>34</v>
      </c>
      <c r="S1023" s="158">
        <v>1</v>
      </c>
      <c r="T1023" s="102" t="s">
        <v>35</v>
      </c>
      <c r="U1023" s="157" t="s">
        <v>28</v>
      </c>
      <c r="V1023" s="160" t="s">
        <v>455</v>
      </c>
      <c r="W1023" s="160" t="s">
        <v>92</v>
      </c>
      <c r="X1023" s="160" t="s">
        <v>92</v>
      </c>
    </row>
    <row r="1024" spans="1:24" ht="30.75">
      <c r="A1024" s="155">
        <f>A1023+1</f>
        <v>1022</v>
      </c>
      <c r="B1024" s="160" t="s">
        <v>1287</v>
      </c>
      <c r="C1024" s="159">
        <v>2021</v>
      </c>
      <c r="D1024" s="157" t="s">
        <v>28</v>
      </c>
      <c r="E1024" s="160" t="s">
        <v>452</v>
      </c>
      <c r="F1024" s="268" t="s">
        <v>1344</v>
      </c>
      <c r="G1024" s="157" t="s">
        <v>31</v>
      </c>
      <c r="H1024" s="156" t="s">
        <v>42</v>
      </c>
      <c r="I1024" s="157" t="s">
        <v>32</v>
      </c>
      <c r="J1024" s="157" t="s">
        <v>454</v>
      </c>
      <c r="K1024" s="238" t="s">
        <v>34</v>
      </c>
      <c r="L1024" s="239" t="s">
        <v>34</v>
      </c>
      <c r="M1024" s="239" t="s">
        <v>34</v>
      </c>
      <c r="N1024" s="239" t="s">
        <v>34</v>
      </c>
      <c r="O1024" s="239" t="s">
        <v>34</v>
      </c>
      <c r="P1024" s="239" t="s">
        <v>34</v>
      </c>
      <c r="Q1024" s="159" t="s">
        <v>34</v>
      </c>
      <c r="R1024" s="100" t="s">
        <v>34</v>
      </c>
      <c r="S1024" s="158">
        <v>1</v>
      </c>
      <c r="T1024" s="102" t="s">
        <v>35</v>
      </c>
      <c r="U1024" s="157" t="s">
        <v>28</v>
      </c>
      <c r="V1024" s="160" t="s">
        <v>455</v>
      </c>
      <c r="W1024" s="157" t="s">
        <v>42</v>
      </c>
      <c r="X1024" s="157" t="s">
        <v>42</v>
      </c>
    </row>
    <row r="1025" spans="1:24" ht="41.25">
      <c r="A1025" s="155">
        <f>A1024+1</f>
        <v>1023</v>
      </c>
      <c r="B1025" s="160" t="s">
        <v>1287</v>
      </c>
      <c r="C1025" s="159">
        <v>2021</v>
      </c>
      <c r="D1025" s="160" t="s">
        <v>69</v>
      </c>
      <c r="E1025" s="160" t="s">
        <v>69</v>
      </c>
      <c r="F1025" s="268" t="s">
        <v>1345</v>
      </c>
      <c r="G1025" s="157" t="s">
        <v>31</v>
      </c>
      <c r="H1025" s="156" t="s">
        <v>29</v>
      </c>
      <c r="I1025" s="157" t="s">
        <v>71</v>
      </c>
      <c r="J1025" s="157" t="s">
        <v>72</v>
      </c>
      <c r="K1025" s="238" t="s">
        <v>34</v>
      </c>
      <c r="L1025" s="239" t="s">
        <v>34</v>
      </c>
      <c r="M1025" s="239" t="s">
        <v>34</v>
      </c>
      <c r="N1025" s="239" t="s">
        <v>34</v>
      </c>
      <c r="O1025" s="239" t="s">
        <v>34</v>
      </c>
      <c r="P1025" s="239" t="s">
        <v>34</v>
      </c>
      <c r="Q1025" s="159" t="s">
        <v>34</v>
      </c>
      <c r="R1025" s="100" t="s">
        <v>34</v>
      </c>
      <c r="S1025" s="158">
        <v>1</v>
      </c>
      <c r="T1025" s="103" t="s">
        <v>73</v>
      </c>
      <c r="U1025" s="160" t="s">
        <v>1077</v>
      </c>
      <c r="V1025" s="160" t="s">
        <v>69</v>
      </c>
      <c r="W1025" s="160" t="s">
        <v>92</v>
      </c>
      <c r="X1025" s="160" t="s">
        <v>92</v>
      </c>
    </row>
    <row r="1026" spans="1:24" ht="20.25">
      <c r="A1026" s="155">
        <f>A1025+1</f>
        <v>1024</v>
      </c>
      <c r="B1026" s="160" t="s">
        <v>1287</v>
      </c>
      <c r="C1026" s="159">
        <v>2021</v>
      </c>
      <c r="D1026" s="160" t="s">
        <v>74</v>
      </c>
      <c r="E1026" s="160" t="s">
        <v>75</v>
      </c>
      <c r="F1026" s="268" t="s">
        <v>1346</v>
      </c>
      <c r="G1026" s="157" t="s">
        <v>31</v>
      </c>
      <c r="H1026" s="161" t="s">
        <v>39</v>
      </c>
      <c r="I1026" s="157" t="s">
        <v>32</v>
      </c>
      <c r="J1026" s="157" t="s">
        <v>33</v>
      </c>
      <c r="K1026" s="238" t="s">
        <v>34</v>
      </c>
      <c r="L1026" s="239" t="s">
        <v>34</v>
      </c>
      <c r="M1026" s="239" t="s">
        <v>34</v>
      </c>
      <c r="N1026" s="239" t="s">
        <v>34</v>
      </c>
      <c r="O1026" s="239" t="s">
        <v>34</v>
      </c>
      <c r="P1026" s="239" t="s">
        <v>34</v>
      </c>
      <c r="Q1026" s="159" t="s">
        <v>34</v>
      </c>
      <c r="R1026" s="100" t="s">
        <v>34</v>
      </c>
      <c r="S1026" s="158">
        <v>1</v>
      </c>
      <c r="T1026" s="103" t="s">
        <v>77</v>
      </c>
      <c r="U1026" s="160" t="s">
        <v>938</v>
      </c>
      <c r="V1026" s="160" t="s">
        <v>75</v>
      </c>
      <c r="W1026" s="160" t="s">
        <v>1111</v>
      </c>
      <c r="X1026" s="160" t="s">
        <v>1111</v>
      </c>
    </row>
    <row r="1027" spans="1:24" ht="20.25">
      <c r="A1027" s="155">
        <f>A1026+1</f>
        <v>1025</v>
      </c>
      <c r="B1027" s="160" t="s">
        <v>1287</v>
      </c>
      <c r="C1027" s="159">
        <v>2021</v>
      </c>
      <c r="D1027" s="160" t="s">
        <v>74</v>
      </c>
      <c r="E1027" s="160" t="s">
        <v>75</v>
      </c>
      <c r="F1027" s="268" t="s">
        <v>1347</v>
      </c>
      <c r="G1027" s="157" t="s">
        <v>31</v>
      </c>
      <c r="H1027" s="161" t="s">
        <v>39</v>
      </c>
      <c r="I1027" s="157" t="s">
        <v>32</v>
      </c>
      <c r="J1027" s="157" t="s">
        <v>33</v>
      </c>
      <c r="K1027" s="238" t="s">
        <v>34</v>
      </c>
      <c r="L1027" s="239" t="s">
        <v>34</v>
      </c>
      <c r="M1027" s="239" t="s">
        <v>34</v>
      </c>
      <c r="N1027" s="239" t="s">
        <v>34</v>
      </c>
      <c r="O1027" s="239" t="s">
        <v>34</v>
      </c>
      <c r="P1027" s="239" t="s">
        <v>34</v>
      </c>
      <c r="Q1027" s="159" t="s">
        <v>34</v>
      </c>
      <c r="R1027" s="100" t="s">
        <v>34</v>
      </c>
      <c r="S1027" s="158">
        <v>1</v>
      </c>
      <c r="T1027" s="103" t="s">
        <v>77</v>
      </c>
      <c r="U1027" s="160" t="s">
        <v>938</v>
      </c>
      <c r="V1027" s="160" t="s">
        <v>75</v>
      </c>
      <c r="W1027" s="160" t="s">
        <v>92</v>
      </c>
      <c r="X1027" s="160" t="s">
        <v>92</v>
      </c>
    </row>
    <row r="1028" spans="1:24" ht="81">
      <c r="A1028" s="155">
        <f>A1027+1</f>
        <v>1026</v>
      </c>
      <c r="B1028" s="160" t="s">
        <v>1287</v>
      </c>
      <c r="C1028" s="159">
        <v>2021</v>
      </c>
      <c r="D1028" s="160" t="s">
        <v>74</v>
      </c>
      <c r="E1028" s="160" t="s">
        <v>75</v>
      </c>
      <c r="F1028" s="268" t="s">
        <v>1348</v>
      </c>
      <c r="G1028" s="157" t="s">
        <v>82</v>
      </c>
      <c r="H1028" s="161" t="s">
        <v>83</v>
      </c>
      <c r="I1028" s="157" t="s">
        <v>32</v>
      </c>
      <c r="J1028" s="157" t="s">
        <v>33</v>
      </c>
      <c r="K1028" s="238" t="s">
        <v>34</v>
      </c>
      <c r="L1028" s="239" t="s">
        <v>34</v>
      </c>
      <c r="M1028" s="239" t="s">
        <v>48</v>
      </c>
      <c r="N1028" s="239" t="s">
        <v>34</v>
      </c>
      <c r="O1028" s="239" t="s">
        <v>48</v>
      </c>
      <c r="P1028" s="239" t="s">
        <v>34</v>
      </c>
      <c r="Q1028" s="159" t="s">
        <v>34</v>
      </c>
      <c r="R1028" s="100" t="s">
        <v>34</v>
      </c>
      <c r="S1028" s="158">
        <v>1</v>
      </c>
      <c r="T1028" s="103" t="s">
        <v>77</v>
      </c>
      <c r="U1028" s="160" t="s">
        <v>938</v>
      </c>
      <c r="V1028" s="160" t="s">
        <v>75</v>
      </c>
      <c r="W1028" s="160" t="s">
        <v>101</v>
      </c>
      <c r="X1028" s="160" t="s">
        <v>101</v>
      </c>
    </row>
    <row r="1029" spans="1:24" ht="20.25">
      <c r="A1029" s="155">
        <f>A1028+1</f>
        <v>1027</v>
      </c>
      <c r="B1029" s="160" t="s">
        <v>1287</v>
      </c>
      <c r="C1029" s="159">
        <v>2021</v>
      </c>
      <c r="D1029" s="160" t="s">
        <v>74</v>
      </c>
      <c r="E1029" s="160" t="s">
        <v>75</v>
      </c>
      <c r="F1029" s="268" t="s">
        <v>1349</v>
      </c>
      <c r="G1029" s="157" t="s">
        <v>31</v>
      </c>
      <c r="H1029" s="161" t="s">
        <v>39</v>
      </c>
      <c r="I1029" s="157" t="s">
        <v>32</v>
      </c>
      <c r="J1029" s="157" t="s">
        <v>33</v>
      </c>
      <c r="K1029" s="238" t="s">
        <v>34</v>
      </c>
      <c r="L1029" s="239" t="s">
        <v>34</v>
      </c>
      <c r="M1029" s="239" t="s">
        <v>34</v>
      </c>
      <c r="N1029" s="239" t="s">
        <v>34</v>
      </c>
      <c r="O1029" s="239" t="s">
        <v>34</v>
      </c>
      <c r="P1029" s="239" t="s">
        <v>34</v>
      </c>
      <c r="Q1029" s="159" t="s">
        <v>34</v>
      </c>
      <c r="R1029" s="100" t="s">
        <v>34</v>
      </c>
      <c r="S1029" s="158">
        <v>1</v>
      </c>
      <c r="T1029" s="103" t="s">
        <v>77</v>
      </c>
      <c r="U1029" s="160" t="s">
        <v>938</v>
      </c>
      <c r="V1029" s="160" t="s">
        <v>75</v>
      </c>
      <c r="W1029" s="160" t="s">
        <v>92</v>
      </c>
      <c r="X1029" s="160" t="s">
        <v>92</v>
      </c>
    </row>
    <row r="1030" spans="1:24" ht="60.75">
      <c r="A1030" s="155">
        <f>A1029+1</f>
        <v>1028</v>
      </c>
      <c r="B1030" s="160" t="s">
        <v>1287</v>
      </c>
      <c r="C1030" s="159">
        <v>2021</v>
      </c>
      <c r="D1030" s="160" t="s">
        <v>74</v>
      </c>
      <c r="E1030" s="160" t="s">
        <v>79</v>
      </c>
      <c r="F1030" s="268" t="s">
        <v>1350</v>
      </c>
      <c r="G1030" s="157" t="s">
        <v>31</v>
      </c>
      <c r="H1030" s="161" t="s">
        <v>39</v>
      </c>
      <c r="I1030" s="157" t="s">
        <v>32</v>
      </c>
      <c r="J1030" s="157" t="s">
        <v>33</v>
      </c>
      <c r="K1030" s="238" t="s">
        <v>34</v>
      </c>
      <c r="L1030" s="239" t="s">
        <v>34</v>
      </c>
      <c r="M1030" s="239" t="s">
        <v>34</v>
      </c>
      <c r="N1030" s="239" t="s">
        <v>34</v>
      </c>
      <c r="O1030" s="239" t="s">
        <v>34</v>
      </c>
      <c r="P1030" s="239" t="s">
        <v>34</v>
      </c>
      <c r="Q1030" s="159" t="s">
        <v>34</v>
      </c>
      <c r="R1030" s="100" t="s">
        <v>34</v>
      </c>
      <c r="S1030" s="158">
        <v>1</v>
      </c>
      <c r="T1030" s="103" t="s">
        <v>77</v>
      </c>
      <c r="U1030" s="160" t="s">
        <v>938</v>
      </c>
      <c r="V1030" s="160" t="s">
        <v>79</v>
      </c>
      <c r="W1030" s="160" t="s">
        <v>92</v>
      </c>
      <c r="X1030" s="160" t="s">
        <v>92</v>
      </c>
    </row>
    <row r="1031" spans="1:24" ht="20.25">
      <c r="A1031" s="155">
        <f>A1030+1</f>
        <v>1029</v>
      </c>
      <c r="B1031" s="160" t="s">
        <v>1287</v>
      </c>
      <c r="C1031" s="159">
        <v>2021</v>
      </c>
      <c r="D1031" s="160" t="s">
        <v>74</v>
      </c>
      <c r="E1031" s="160" t="s">
        <v>88</v>
      </c>
      <c r="F1031" s="268" t="s">
        <v>1351</v>
      </c>
      <c r="G1031" s="157" t="s">
        <v>31</v>
      </c>
      <c r="H1031" s="161" t="s">
        <v>39</v>
      </c>
      <c r="I1031" s="160" t="s">
        <v>90</v>
      </c>
      <c r="J1031" s="160" t="s">
        <v>88</v>
      </c>
      <c r="K1031" s="240" t="s">
        <v>34</v>
      </c>
      <c r="L1031" s="241" t="s">
        <v>34</v>
      </c>
      <c r="M1031" s="241" t="s">
        <v>34</v>
      </c>
      <c r="N1031" s="241" t="s">
        <v>34</v>
      </c>
      <c r="O1031" s="241" t="s">
        <v>34</v>
      </c>
      <c r="P1031" s="241" t="s">
        <v>34</v>
      </c>
      <c r="Q1031" s="159" t="s">
        <v>34</v>
      </c>
      <c r="R1031" s="100" t="s">
        <v>34</v>
      </c>
      <c r="S1031" s="158">
        <v>1</v>
      </c>
      <c r="T1031" s="103" t="s">
        <v>77</v>
      </c>
      <c r="U1031" s="160" t="s">
        <v>938</v>
      </c>
      <c r="V1031" s="160" t="s">
        <v>94</v>
      </c>
      <c r="W1031" s="160" t="s">
        <v>92</v>
      </c>
      <c r="X1031" s="160" t="s">
        <v>92</v>
      </c>
    </row>
    <row r="1032" spans="1:24" ht="20.25">
      <c r="A1032" s="155">
        <f>A1031+1</f>
        <v>1030</v>
      </c>
      <c r="B1032" s="160" t="s">
        <v>1287</v>
      </c>
      <c r="C1032" s="159">
        <v>2021</v>
      </c>
      <c r="D1032" s="160" t="s">
        <v>74</v>
      </c>
      <c r="E1032" s="160" t="s">
        <v>88</v>
      </c>
      <c r="F1032" s="268" t="s">
        <v>1352</v>
      </c>
      <c r="G1032" s="157" t="s">
        <v>31</v>
      </c>
      <c r="H1032" s="161" t="s">
        <v>29</v>
      </c>
      <c r="I1032" s="160" t="s">
        <v>90</v>
      </c>
      <c r="J1032" s="160" t="s">
        <v>88</v>
      </c>
      <c r="K1032" s="240" t="s">
        <v>34</v>
      </c>
      <c r="L1032" s="241" t="s">
        <v>48</v>
      </c>
      <c r="M1032" s="241" t="s">
        <v>34</v>
      </c>
      <c r="N1032" s="241" t="s">
        <v>34</v>
      </c>
      <c r="O1032" s="241" t="s">
        <v>34</v>
      </c>
      <c r="P1032" s="241" t="s">
        <v>34</v>
      </c>
      <c r="Q1032" s="159" t="s">
        <v>34</v>
      </c>
      <c r="R1032" s="100" t="s">
        <v>34</v>
      </c>
      <c r="S1032" s="158">
        <v>1</v>
      </c>
      <c r="T1032" s="103" t="s">
        <v>77</v>
      </c>
      <c r="U1032" s="160" t="s">
        <v>938</v>
      </c>
      <c r="V1032" s="160" t="s">
        <v>94</v>
      </c>
      <c r="W1032" s="160" t="s">
        <v>92</v>
      </c>
      <c r="X1032" s="160" t="s">
        <v>92</v>
      </c>
    </row>
    <row r="1033" spans="1:24" ht="81">
      <c r="A1033" s="155">
        <f>A1032+1</f>
        <v>1031</v>
      </c>
      <c r="B1033" s="160" t="s">
        <v>1287</v>
      </c>
      <c r="C1033" s="159">
        <v>2021</v>
      </c>
      <c r="D1033" s="160" t="s">
        <v>74</v>
      </c>
      <c r="E1033" s="160" t="s">
        <v>88</v>
      </c>
      <c r="F1033" s="268" t="s">
        <v>1353</v>
      </c>
      <c r="G1033" s="157" t="s">
        <v>82</v>
      </c>
      <c r="H1033" s="161" t="s">
        <v>83</v>
      </c>
      <c r="I1033" s="160" t="s">
        <v>90</v>
      </c>
      <c r="J1033" s="160" t="s">
        <v>88</v>
      </c>
      <c r="K1033" s="240" t="s">
        <v>34</v>
      </c>
      <c r="L1033" s="241" t="s">
        <v>34</v>
      </c>
      <c r="M1033" s="241" t="s">
        <v>34</v>
      </c>
      <c r="N1033" s="241" t="s">
        <v>34</v>
      </c>
      <c r="O1033" s="241" t="s">
        <v>34</v>
      </c>
      <c r="P1033" s="241" t="s">
        <v>34</v>
      </c>
      <c r="Q1033" s="159" t="s">
        <v>34</v>
      </c>
      <c r="R1033" s="100" t="s">
        <v>34</v>
      </c>
      <c r="S1033" s="158">
        <v>1</v>
      </c>
      <c r="T1033" s="103" t="s">
        <v>77</v>
      </c>
      <c r="U1033" s="160" t="s">
        <v>938</v>
      </c>
      <c r="V1033" s="160" t="s">
        <v>94</v>
      </c>
      <c r="W1033" s="160" t="s">
        <v>101</v>
      </c>
      <c r="X1033" s="160" t="s">
        <v>101</v>
      </c>
    </row>
    <row r="1034" spans="1:24" ht="41.25">
      <c r="A1034" s="155">
        <f>A1033+1</f>
        <v>1032</v>
      </c>
      <c r="B1034" s="160" t="s">
        <v>1354</v>
      </c>
      <c r="C1034" s="159">
        <v>2017</v>
      </c>
      <c r="D1034" s="160" t="s">
        <v>74</v>
      </c>
      <c r="E1034" s="160" t="s">
        <v>88</v>
      </c>
      <c r="F1034" s="268" t="s">
        <v>1355</v>
      </c>
      <c r="G1034" s="157" t="s">
        <v>31</v>
      </c>
      <c r="H1034" s="156" t="s">
        <v>42</v>
      </c>
      <c r="I1034" s="160" t="s">
        <v>90</v>
      </c>
      <c r="J1034" s="160" t="s">
        <v>88</v>
      </c>
      <c r="K1034" s="240" t="s">
        <v>34</v>
      </c>
      <c r="L1034" s="241" t="s">
        <v>34</v>
      </c>
      <c r="M1034" s="241" t="s">
        <v>34</v>
      </c>
      <c r="N1034" s="241" t="s">
        <v>34</v>
      </c>
      <c r="O1034" s="241" t="s">
        <v>34</v>
      </c>
      <c r="P1034" s="241" t="s">
        <v>34</v>
      </c>
      <c r="Q1034" s="159" t="s">
        <v>34</v>
      </c>
      <c r="R1034" s="100" t="s">
        <v>34</v>
      </c>
      <c r="S1034" s="158">
        <v>1</v>
      </c>
      <c r="T1034" s="103" t="s">
        <v>77</v>
      </c>
      <c r="U1034" s="160" t="s">
        <v>938</v>
      </c>
      <c r="V1034" s="160" t="s">
        <v>94</v>
      </c>
      <c r="W1034" s="157" t="s">
        <v>42</v>
      </c>
      <c r="X1034" s="157" t="s">
        <v>42</v>
      </c>
    </row>
    <row r="1035" spans="1:24" ht="30.75">
      <c r="A1035" s="155">
        <f>A1034+1</f>
        <v>1033</v>
      </c>
      <c r="B1035" s="160" t="s">
        <v>1287</v>
      </c>
      <c r="C1035" s="159">
        <v>2021</v>
      </c>
      <c r="D1035" s="160" t="s">
        <v>96</v>
      </c>
      <c r="E1035" s="160" t="s">
        <v>97</v>
      </c>
      <c r="F1035" s="268" t="s">
        <v>1356</v>
      </c>
      <c r="G1035" s="157" t="s">
        <v>31</v>
      </c>
      <c r="H1035" s="161" t="s">
        <v>39</v>
      </c>
      <c r="I1035" s="160" t="s">
        <v>90</v>
      </c>
      <c r="J1035" s="160" t="s">
        <v>97</v>
      </c>
      <c r="K1035" s="240" t="s">
        <v>34</v>
      </c>
      <c r="L1035" s="241" t="s">
        <v>34</v>
      </c>
      <c r="M1035" s="241" t="s">
        <v>34</v>
      </c>
      <c r="N1035" s="241" t="s">
        <v>34</v>
      </c>
      <c r="O1035" s="241" t="s">
        <v>34</v>
      </c>
      <c r="P1035" s="241" t="s">
        <v>34</v>
      </c>
      <c r="Q1035" s="159" t="s">
        <v>34</v>
      </c>
      <c r="R1035" s="100" t="s">
        <v>34</v>
      </c>
      <c r="S1035" s="158">
        <v>1</v>
      </c>
      <c r="T1035" s="103" t="s">
        <v>99</v>
      </c>
      <c r="U1035" s="160" t="s">
        <v>1210</v>
      </c>
      <c r="V1035" s="160" t="s">
        <v>466</v>
      </c>
      <c r="W1035" s="160" t="s">
        <v>92</v>
      </c>
      <c r="X1035" s="160" t="s">
        <v>92</v>
      </c>
    </row>
    <row r="1036" spans="1:24" ht="20.25">
      <c r="A1036" s="155">
        <f>A1035+1</f>
        <v>1034</v>
      </c>
      <c r="B1036" s="160" t="s">
        <v>1287</v>
      </c>
      <c r="C1036" s="159">
        <v>2021</v>
      </c>
      <c r="D1036" s="160" t="s">
        <v>96</v>
      </c>
      <c r="E1036" s="160" t="s">
        <v>97</v>
      </c>
      <c r="F1036" s="268" t="s">
        <v>1357</v>
      </c>
      <c r="G1036" s="157" t="s">
        <v>31</v>
      </c>
      <c r="H1036" s="161" t="s">
        <v>39</v>
      </c>
      <c r="I1036" s="160" t="s">
        <v>90</v>
      </c>
      <c r="J1036" s="160" t="s">
        <v>97</v>
      </c>
      <c r="K1036" s="240" t="s">
        <v>34</v>
      </c>
      <c r="L1036" s="241" t="s">
        <v>34</v>
      </c>
      <c r="M1036" s="241" t="s">
        <v>34</v>
      </c>
      <c r="N1036" s="241" t="s">
        <v>34</v>
      </c>
      <c r="O1036" s="241" t="s">
        <v>34</v>
      </c>
      <c r="P1036" s="241" t="s">
        <v>34</v>
      </c>
      <c r="Q1036" s="159" t="s">
        <v>34</v>
      </c>
      <c r="R1036" s="100" t="s">
        <v>34</v>
      </c>
      <c r="S1036" s="158">
        <v>1</v>
      </c>
      <c r="T1036" s="103" t="s">
        <v>99</v>
      </c>
      <c r="U1036" s="160" t="s">
        <v>1210</v>
      </c>
      <c r="V1036" s="160" t="s">
        <v>464</v>
      </c>
      <c r="W1036" s="160" t="s">
        <v>92</v>
      </c>
      <c r="X1036" s="160" t="s">
        <v>92</v>
      </c>
    </row>
    <row r="1037" spans="1:24" ht="81">
      <c r="A1037" s="155">
        <f>A1036+1</f>
        <v>1035</v>
      </c>
      <c r="B1037" s="160" t="s">
        <v>1287</v>
      </c>
      <c r="C1037" s="159">
        <v>2021</v>
      </c>
      <c r="D1037" s="160" t="s">
        <v>96</v>
      </c>
      <c r="E1037" s="160" t="s">
        <v>102</v>
      </c>
      <c r="F1037" s="268" t="s">
        <v>1358</v>
      </c>
      <c r="G1037" s="157" t="s">
        <v>82</v>
      </c>
      <c r="H1037" s="161" t="s">
        <v>83</v>
      </c>
      <c r="I1037" s="160" t="s">
        <v>90</v>
      </c>
      <c r="J1037" s="160" t="s">
        <v>104</v>
      </c>
      <c r="K1037" s="240" t="s">
        <v>34</v>
      </c>
      <c r="L1037" s="241" t="s">
        <v>34</v>
      </c>
      <c r="M1037" s="241" t="s">
        <v>34</v>
      </c>
      <c r="N1037" s="241" t="s">
        <v>34</v>
      </c>
      <c r="O1037" s="241" t="s">
        <v>34</v>
      </c>
      <c r="P1037" s="241" t="s">
        <v>34</v>
      </c>
      <c r="Q1037" s="159" t="s">
        <v>34</v>
      </c>
      <c r="R1037" s="100" t="s">
        <v>34</v>
      </c>
      <c r="S1037" s="158">
        <v>1</v>
      </c>
      <c r="T1037" s="103" t="s">
        <v>99</v>
      </c>
      <c r="U1037" s="160" t="s">
        <v>1210</v>
      </c>
      <c r="V1037" s="160" t="s">
        <v>102</v>
      </c>
      <c r="W1037" s="160" t="s">
        <v>101</v>
      </c>
      <c r="X1037" s="160" t="s">
        <v>101</v>
      </c>
    </row>
    <row r="1038" spans="1:24" ht="51">
      <c r="A1038" s="155">
        <f>A1037+1</f>
        <v>1036</v>
      </c>
      <c r="B1038" s="160" t="s">
        <v>1287</v>
      </c>
      <c r="C1038" s="159">
        <v>2021</v>
      </c>
      <c r="D1038" s="160" t="s">
        <v>106</v>
      </c>
      <c r="E1038" s="160" t="s">
        <v>107</v>
      </c>
      <c r="F1038" s="268" t="s">
        <v>1359</v>
      </c>
      <c r="G1038" s="157" t="s">
        <v>31</v>
      </c>
      <c r="H1038" s="161" t="s">
        <v>29</v>
      </c>
      <c r="I1038" s="160" t="s">
        <v>71</v>
      </c>
      <c r="J1038" s="160" t="s">
        <v>109</v>
      </c>
      <c r="K1038" s="240" t="s">
        <v>34</v>
      </c>
      <c r="L1038" s="241" t="s">
        <v>34</v>
      </c>
      <c r="M1038" s="241" t="s">
        <v>34</v>
      </c>
      <c r="N1038" s="241" t="s">
        <v>34</v>
      </c>
      <c r="O1038" s="241" t="s">
        <v>34</v>
      </c>
      <c r="P1038" s="241" t="s">
        <v>34</v>
      </c>
      <c r="Q1038" s="159" t="s">
        <v>34</v>
      </c>
      <c r="R1038" s="100" t="s">
        <v>34</v>
      </c>
      <c r="S1038" s="158">
        <v>1</v>
      </c>
      <c r="T1038" s="103" t="s">
        <v>110</v>
      </c>
      <c r="U1038" s="160" t="s">
        <v>1090</v>
      </c>
      <c r="V1038" s="160" t="s">
        <v>116</v>
      </c>
      <c r="W1038" s="160" t="s">
        <v>92</v>
      </c>
      <c r="X1038" s="160" t="s">
        <v>92</v>
      </c>
    </row>
    <row r="1039" spans="1:24" ht="41.25">
      <c r="A1039" s="155">
        <f>A1038+1</f>
        <v>1037</v>
      </c>
      <c r="B1039" s="160" t="s">
        <v>1287</v>
      </c>
      <c r="C1039" s="159">
        <v>2021</v>
      </c>
      <c r="D1039" s="160" t="s">
        <v>106</v>
      </c>
      <c r="E1039" s="160" t="s">
        <v>122</v>
      </c>
      <c r="F1039" s="268" t="s">
        <v>1360</v>
      </c>
      <c r="G1039" s="157" t="s">
        <v>31</v>
      </c>
      <c r="H1039" s="156" t="s">
        <v>50</v>
      </c>
      <c r="I1039" s="160" t="s">
        <v>71</v>
      </c>
      <c r="J1039" s="160" t="s">
        <v>109</v>
      </c>
      <c r="K1039" s="240" t="s">
        <v>34</v>
      </c>
      <c r="L1039" s="241" t="s">
        <v>34</v>
      </c>
      <c r="M1039" s="241" t="s">
        <v>34</v>
      </c>
      <c r="N1039" s="241" t="s">
        <v>34</v>
      </c>
      <c r="O1039" s="241" t="s">
        <v>34</v>
      </c>
      <c r="P1039" s="241" t="s">
        <v>34</v>
      </c>
      <c r="Q1039" s="159" t="s">
        <v>34</v>
      </c>
      <c r="R1039" s="100" t="s">
        <v>48</v>
      </c>
      <c r="S1039" s="158">
        <v>1</v>
      </c>
      <c r="T1039" s="103" t="s">
        <v>110</v>
      </c>
      <c r="U1039" s="160" t="s">
        <v>1090</v>
      </c>
      <c r="V1039" s="160" t="s">
        <v>122</v>
      </c>
      <c r="W1039" s="160" t="s">
        <v>92</v>
      </c>
      <c r="X1039" s="157" t="s">
        <v>50</v>
      </c>
    </row>
    <row r="1040" spans="1:24" ht="41.25">
      <c r="A1040" s="155">
        <f>A1039+1</f>
        <v>1038</v>
      </c>
      <c r="B1040" s="160" t="s">
        <v>1287</v>
      </c>
      <c r="C1040" s="159">
        <v>2021</v>
      </c>
      <c r="D1040" s="160" t="s">
        <v>106</v>
      </c>
      <c r="E1040" s="160" t="s">
        <v>122</v>
      </c>
      <c r="F1040" s="268" t="s">
        <v>1361</v>
      </c>
      <c r="G1040" s="157" t="s">
        <v>31</v>
      </c>
      <c r="H1040" s="156" t="s">
        <v>50</v>
      </c>
      <c r="I1040" s="160" t="s">
        <v>71</v>
      </c>
      <c r="J1040" s="160" t="s">
        <v>109</v>
      </c>
      <c r="K1040" s="240" t="s">
        <v>34</v>
      </c>
      <c r="L1040" s="241" t="s">
        <v>34</v>
      </c>
      <c r="M1040" s="241" t="s">
        <v>34</v>
      </c>
      <c r="N1040" s="241" t="s">
        <v>34</v>
      </c>
      <c r="O1040" s="241" t="s">
        <v>34</v>
      </c>
      <c r="P1040" s="241" t="s">
        <v>34</v>
      </c>
      <c r="Q1040" s="100" t="s">
        <v>48</v>
      </c>
      <c r="R1040" s="100" t="s">
        <v>48</v>
      </c>
      <c r="S1040" s="158">
        <v>1</v>
      </c>
      <c r="T1040" s="103" t="s">
        <v>110</v>
      </c>
      <c r="U1040" s="160" t="s">
        <v>1090</v>
      </c>
      <c r="V1040" s="160" t="s">
        <v>122</v>
      </c>
      <c r="W1040" s="157" t="s">
        <v>42</v>
      </c>
      <c r="X1040" s="157" t="s">
        <v>50</v>
      </c>
    </row>
    <row r="1041" spans="1:24" ht="41.25">
      <c r="A1041" s="155">
        <f>A1040+1</f>
        <v>1039</v>
      </c>
      <c r="B1041" s="160" t="s">
        <v>1287</v>
      </c>
      <c r="C1041" s="159">
        <v>2021</v>
      </c>
      <c r="D1041" s="160" t="s">
        <v>106</v>
      </c>
      <c r="E1041" s="160" t="s">
        <v>122</v>
      </c>
      <c r="F1041" s="268" t="s">
        <v>1362</v>
      </c>
      <c r="G1041" s="157" t="s">
        <v>31</v>
      </c>
      <c r="H1041" s="156" t="s">
        <v>46</v>
      </c>
      <c r="I1041" s="160" t="s">
        <v>71</v>
      </c>
      <c r="J1041" s="160" t="s">
        <v>109</v>
      </c>
      <c r="K1041" s="240" t="s">
        <v>34</v>
      </c>
      <c r="L1041" s="241" t="s">
        <v>34</v>
      </c>
      <c r="M1041" s="241" t="s">
        <v>34</v>
      </c>
      <c r="N1041" s="241" t="s">
        <v>34</v>
      </c>
      <c r="O1041" s="241" t="s">
        <v>34</v>
      </c>
      <c r="P1041" s="241" t="s">
        <v>34</v>
      </c>
      <c r="Q1041" s="159" t="s">
        <v>34</v>
      </c>
      <c r="R1041" s="100" t="s">
        <v>34</v>
      </c>
      <c r="S1041" s="158">
        <v>1</v>
      </c>
      <c r="T1041" s="103" t="s">
        <v>110</v>
      </c>
      <c r="U1041" s="160" t="s">
        <v>1090</v>
      </c>
      <c r="V1041" s="160" t="s">
        <v>122</v>
      </c>
      <c r="W1041" s="160" t="s">
        <v>1061</v>
      </c>
      <c r="X1041" s="160" t="s">
        <v>1061</v>
      </c>
    </row>
    <row r="1042" spans="1:24" ht="41.25">
      <c r="A1042" s="155">
        <f>A1041+1</f>
        <v>1040</v>
      </c>
      <c r="B1042" s="160" t="s">
        <v>1287</v>
      </c>
      <c r="C1042" s="159">
        <v>2021</v>
      </c>
      <c r="D1042" s="160" t="s">
        <v>106</v>
      </c>
      <c r="E1042" s="160" t="s">
        <v>122</v>
      </c>
      <c r="F1042" s="268" t="s">
        <v>1363</v>
      </c>
      <c r="G1042" s="157" t="s">
        <v>31</v>
      </c>
      <c r="H1042" s="156" t="s">
        <v>42</v>
      </c>
      <c r="I1042" s="160" t="s">
        <v>71</v>
      </c>
      <c r="J1042" s="160" t="s">
        <v>109</v>
      </c>
      <c r="K1042" s="240" t="s">
        <v>34</v>
      </c>
      <c r="L1042" s="241" t="s">
        <v>34</v>
      </c>
      <c r="M1042" s="241" t="s">
        <v>34</v>
      </c>
      <c r="N1042" s="241" t="s">
        <v>34</v>
      </c>
      <c r="O1042" s="241" t="s">
        <v>34</v>
      </c>
      <c r="P1042" s="241" t="s">
        <v>34</v>
      </c>
      <c r="Q1042" s="159" t="s">
        <v>34</v>
      </c>
      <c r="R1042" s="100" t="s">
        <v>34</v>
      </c>
      <c r="S1042" s="158">
        <v>1</v>
      </c>
      <c r="T1042" s="103" t="s">
        <v>110</v>
      </c>
      <c r="U1042" s="160" t="s">
        <v>1090</v>
      </c>
      <c r="V1042" s="160" t="s">
        <v>122</v>
      </c>
      <c r="W1042" s="157" t="s">
        <v>42</v>
      </c>
      <c r="X1042" s="157" t="s">
        <v>42</v>
      </c>
    </row>
    <row r="1043" spans="1:24" ht="41.25">
      <c r="A1043" s="155">
        <f>A1042+1</f>
        <v>1041</v>
      </c>
      <c r="B1043" s="160" t="s">
        <v>1287</v>
      </c>
      <c r="C1043" s="159">
        <v>2021</v>
      </c>
      <c r="D1043" s="160" t="s">
        <v>106</v>
      </c>
      <c r="E1043" s="160" t="s">
        <v>122</v>
      </c>
      <c r="F1043" s="268" t="s">
        <v>1364</v>
      </c>
      <c r="G1043" s="157" t="s">
        <v>119</v>
      </c>
      <c r="H1043" s="156" t="s">
        <v>120</v>
      </c>
      <c r="I1043" s="160" t="s">
        <v>71</v>
      </c>
      <c r="J1043" s="160" t="s">
        <v>109</v>
      </c>
      <c r="K1043" s="240" t="s">
        <v>34</v>
      </c>
      <c r="L1043" s="241" t="s">
        <v>34</v>
      </c>
      <c r="M1043" s="241" t="s">
        <v>34</v>
      </c>
      <c r="N1043" s="241" t="s">
        <v>34</v>
      </c>
      <c r="O1043" s="241" t="s">
        <v>34</v>
      </c>
      <c r="P1043" s="241" t="s">
        <v>34</v>
      </c>
      <c r="Q1043" s="159" t="s">
        <v>34</v>
      </c>
      <c r="R1043" s="100" t="s">
        <v>34</v>
      </c>
      <c r="S1043" s="158">
        <v>1</v>
      </c>
      <c r="T1043" s="103" t="s">
        <v>110</v>
      </c>
      <c r="U1043" s="160" t="s">
        <v>1090</v>
      </c>
      <c r="V1043" s="160" t="s">
        <v>122</v>
      </c>
      <c r="W1043" s="157" t="s">
        <v>42</v>
      </c>
      <c r="X1043" s="157" t="s">
        <v>42</v>
      </c>
    </row>
    <row r="1044" spans="1:24" ht="41.25">
      <c r="A1044" s="155">
        <f>A1043+1</f>
        <v>1042</v>
      </c>
      <c r="B1044" s="160" t="s">
        <v>1287</v>
      </c>
      <c r="C1044" s="159">
        <v>2021</v>
      </c>
      <c r="D1044" s="160" t="s">
        <v>106</v>
      </c>
      <c r="E1044" s="160" t="s">
        <v>122</v>
      </c>
      <c r="F1044" s="268" t="s">
        <v>1365</v>
      </c>
      <c r="G1044" s="157" t="s">
        <v>31</v>
      </c>
      <c r="H1044" s="161" t="s">
        <v>29</v>
      </c>
      <c r="I1044" s="160" t="s">
        <v>71</v>
      </c>
      <c r="J1044" s="160" t="s">
        <v>109</v>
      </c>
      <c r="K1044" s="240" t="s">
        <v>48</v>
      </c>
      <c r="L1044" s="241" t="s">
        <v>34</v>
      </c>
      <c r="M1044" s="241" t="s">
        <v>34</v>
      </c>
      <c r="N1044" s="241" t="s">
        <v>34</v>
      </c>
      <c r="O1044" s="241" t="s">
        <v>34</v>
      </c>
      <c r="P1044" s="241" t="s">
        <v>34</v>
      </c>
      <c r="Q1044" s="159" t="s">
        <v>34</v>
      </c>
      <c r="R1044" s="100" t="s">
        <v>34</v>
      </c>
      <c r="S1044" s="158">
        <v>1</v>
      </c>
      <c r="T1044" s="103" t="s">
        <v>110</v>
      </c>
      <c r="U1044" s="160" t="s">
        <v>1090</v>
      </c>
      <c r="V1044" s="160" t="s">
        <v>122</v>
      </c>
      <c r="W1044" s="160" t="s">
        <v>92</v>
      </c>
      <c r="X1044" s="160" t="s">
        <v>92</v>
      </c>
    </row>
    <row r="1045" spans="1:24" ht="41.25">
      <c r="A1045" s="155">
        <f>A1044+1</f>
        <v>1043</v>
      </c>
      <c r="B1045" s="160" t="s">
        <v>1287</v>
      </c>
      <c r="C1045" s="159">
        <v>2021</v>
      </c>
      <c r="D1045" s="160" t="s">
        <v>106</v>
      </c>
      <c r="E1045" s="160" t="s">
        <v>126</v>
      </c>
      <c r="F1045" s="268" t="s">
        <v>1366</v>
      </c>
      <c r="G1045" s="157" t="s">
        <v>31</v>
      </c>
      <c r="H1045" s="161" t="s">
        <v>39</v>
      </c>
      <c r="I1045" s="160" t="s">
        <v>71</v>
      </c>
      <c r="J1045" s="160" t="s">
        <v>109</v>
      </c>
      <c r="K1045" s="240" t="s">
        <v>48</v>
      </c>
      <c r="L1045" s="241" t="s">
        <v>34</v>
      </c>
      <c r="M1045" s="241" t="s">
        <v>34</v>
      </c>
      <c r="N1045" s="241" t="s">
        <v>34</v>
      </c>
      <c r="O1045" s="241" t="s">
        <v>34</v>
      </c>
      <c r="P1045" s="241" t="s">
        <v>34</v>
      </c>
      <c r="Q1045" s="159" t="s">
        <v>34</v>
      </c>
      <c r="R1045" s="100" t="s">
        <v>34</v>
      </c>
      <c r="S1045" s="158">
        <v>1</v>
      </c>
      <c r="T1045" s="103" t="s">
        <v>110</v>
      </c>
      <c r="U1045" s="160" t="s">
        <v>1090</v>
      </c>
      <c r="V1045" s="160" t="s">
        <v>1367</v>
      </c>
      <c r="W1045" s="160" t="s">
        <v>92</v>
      </c>
      <c r="X1045" s="160" t="s">
        <v>92</v>
      </c>
    </row>
    <row r="1046" spans="1:24" ht="51">
      <c r="A1046" s="155">
        <f>A1045+1</f>
        <v>1044</v>
      </c>
      <c r="B1046" s="160" t="s">
        <v>1287</v>
      </c>
      <c r="C1046" s="159">
        <v>2021</v>
      </c>
      <c r="D1046" s="160" t="s">
        <v>106</v>
      </c>
      <c r="E1046" s="160" t="s">
        <v>126</v>
      </c>
      <c r="F1046" s="268" t="s">
        <v>1368</v>
      </c>
      <c r="G1046" s="157" t="s">
        <v>119</v>
      </c>
      <c r="H1046" s="156" t="s">
        <v>120</v>
      </c>
      <c r="I1046" s="160" t="s">
        <v>71</v>
      </c>
      <c r="J1046" s="160" t="s">
        <v>109</v>
      </c>
      <c r="K1046" s="240" t="s">
        <v>48</v>
      </c>
      <c r="L1046" s="241" t="s">
        <v>34</v>
      </c>
      <c r="M1046" s="241" t="s">
        <v>34</v>
      </c>
      <c r="N1046" s="241" t="s">
        <v>34</v>
      </c>
      <c r="O1046" s="241" t="s">
        <v>34</v>
      </c>
      <c r="P1046" s="241" t="s">
        <v>34</v>
      </c>
      <c r="Q1046" s="159" t="s">
        <v>34</v>
      </c>
      <c r="R1046" s="100" t="s">
        <v>34</v>
      </c>
      <c r="S1046" s="158">
        <v>1</v>
      </c>
      <c r="T1046" s="103" t="s">
        <v>110</v>
      </c>
      <c r="U1046" s="160" t="s">
        <v>1090</v>
      </c>
      <c r="V1046" s="160" t="s">
        <v>1367</v>
      </c>
      <c r="W1046" s="157" t="s">
        <v>42</v>
      </c>
      <c r="X1046" s="157" t="s">
        <v>42</v>
      </c>
    </row>
    <row r="1047" spans="1:24" ht="41.25">
      <c r="A1047" s="155">
        <f>A1046+1</f>
        <v>1045</v>
      </c>
      <c r="B1047" s="160" t="s">
        <v>1287</v>
      </c>
      <c r="C1047" s="159">
        <v>2021</v>
      </c>
      <c r="D1047" s="160" t="s">
        <v>106</v>
      </c>
      <c r="E1047" s="160" t="s">
        <v>126</v>
      </c>
      <c r="F1047" s="268" t="s">
        <v>1369</v>
      </c>
      <c r="G1047" s="157" t="s">
        <v>31</v>
      </c>
      <c r="H1047" s="156" t="s">
        <v>42</v>
      </c>
      <c r="I1047" s="160" t="s">
        <v>71</v>
      </c>
      <c r="J1047" s="160" t="s">
        <v>109</v>
      </c>
      <c r="K1047" s="240" t="s">
        <v>48</v>
      </c>
      <c r="L1047" s="241" t="s">
        <v>34</v>
      </c>
      <c r="M1047" s="241" t="s">
        <v>34</v>
      </c>
      <c r="N1047" s="241" t="s">
        <v>34</v>
      </c>
      <c r="O1047" s="241" t="s">
        <v>34</v>
      </c>
      <c r="P1047" s="241" t="s">
        <v>34</v>
      </c>
      <c r="Q1047" s="159" t="s">
        <v>34</v>
      </c>
      <c r="R1047" s="100" t="s">
        <v>34</v>
      </c>
      <c r="S1047" s="158">
        <v>1</v>
      </c>
      <c r="T1047" s="103" t="s">
        <v>110</v>
      </c>
      <c r="U1047" s="160" t="s">
        <v>1090</v>
      </c>
      <c r="V1047" s="160" t="s">
        <v>1367</v>
      </c>
      <c r="W1047" s="157" t="s">
        <v>42</v>
      </c>
      <c r="X1047" s="157" t="s">
        <v>42</v>
      </c>
    </row>
    <row r="1048" spans="1:24" ht="41.25">
      <c r="A1048" s="155">
        <f>A1047+1</f>
        <v>1046</v>
      </c>
      <c r="B1048" s="160" t="s">
        <v>1287</v>
      </c>
      <c r="C1048" s="159">
        <v>2021</v>
      </c>
      <c r="D1048" s="160" t="s">
        <v>106</v>
      </c>
      <c r="E1048" s="160" t="s">
        <v>126</v>
      </c>
      <c r="F1048" s="268" t="s">
        <v>1370</v>
      </c>
      <c r="G1048" s="157" t="s">
        <v>31</v>
      </c>
      <c r="H1048" s="161" t="s">
        <v>39</v>
      </c>
      <c r="I1048" s="160" t="s">
        <v>71</v>
      </c>
      <c r="J1048" s="160" t="s">
        <v>109</v>
      </c>
      <c r="K1048" s="240" t="s">
        <v>48</v>
      </c>
      <c r="L1048" s="241" t="s">
        <v>34</v>
      </c>
      <c r="M1048" s="241" t="s">
        <v>34</v>
      </c>
      <c r="N1048" s="241" t="s">
        <v>34</v>
      </c>
      <c r="O1048" s="241" t="s">
        <v>34</v>
      </c>
      <c r="P1048" s="241" t="s">
        <v>34</v>
      </c>
      <c r="Q1048" s="159" t="s">
        <v>34</v>
      </c>
      <c r="R1048" s="100" t="s">
        <v>34</v>
      </c>
      <c r="S1048" s="158">
        <v>1</v>
      </c>
      <c r="T1048" s="103" t="s">
        <v>110</v>
      </c>
      <c r="U1048" s="160" t="s">
        <v>1090</v>
      </c>
      <c r="V1048" s="160" t="s">
        <v>1367</v>
      </c>
      <c r="W1048" s="160" t="s">
        <v>92</v>
      </c>
      <c r="X1048" s="160" t="s">
        <v>92</v>
      </c>
    </row>
    <row r="1049" spans="1:24" ht="41.25">
      <c r="A1049" s="155">
        <f>A1048+1</f>
        <v>1047</v>
      </c>
      <c r="B1049" s="160" t="s">
        <v>1287</v>
      </c>
      <c r="C1049" s="159">
        <v>2021</v>
      </c>
      <c r="D1049" s="160" t="s">
        <v>106</v>
      </c>
      <c r="E1049" s="160" t="s">
        <v>126</v>
      </c>
      <c r="F1049" s="268" t="s">
        <v>1371</v>
      </c>
      <c r="G1049" s="157" t="s">
        <v>31</v>
      </c>
      <c r="H1049" s="161" t="s">
        <v>39</v>
      </c>
      <c r="I1049" s="160" t="s">
        <v>71</v>
      </c>
      <c r="J1049" s="160" t="s">
        <v>109</v>
      </c>
      <c r="K1049" s="240" t="s">
        <v>48</v>
      </c>
      <c r="L1049" s="241" t="s">
        <v>34</v>
      </c>
      <c r="M1049" s="241" t="s">
        <v>34</v>
      </c>
      <c r="N1049" s="241" t="s">
        <v>34</v>
      </c>
      <c r="O1049" s="241" t="s">
        <v>34</v>
      </c>
      <c r="P1049" s="241" t="s">
        <v>34</v>
      </c>
      <c r="Q1049" s="159" t="s">
        <v>34</v>
      </c>
      <c r="R1049" s="100" t="s">
        <v>34</v>
      </c>
      <c r="S1049" s="158">
        <v>1</v>
      </c>
      <c r="T1049" s="103" t="s">
        <v>110</v>
      </c>
      <c r="U1049" s="160" t="s">
        <v>1090</v>
      </c>
      <c r="V1049" s="160" t="s">
        <v>1367</v>
      </c>
      <c r="W1049" s="160" t="s">
        <v>92</v>
      </c>
      <c r="X1049" s="160" t="s">
        <v>92</v>
      </c>
    </row>
    <row r="1050" spans="1:24" ht="41.25">
      <c r="A1050" s="155">
        <f>A1049+1</f>
        <v>1048</v>
      </c>
      <c r="B1050" s="160" t="s">
        <v>1287</v>
      </c>
      <c r="C1050" s="159">
        <v>2021</v>
      </c>
      <c r="D1050" s="160" t="s">
        <v>106</v>
      </c>
      <c r="E1050" s="160" t="s">
        <v>126</v>
      </c>
      <c r="F1050" s="268" t="s">
        <v>1372</v>
      </c>
      <c r="G1050" s="157" t="s">
        <v>31</v>
      </c>
      <c r="H1050" s="156" t="s">
        <v>46</v>
      </c>
      <c r="I1050" s="160" t="s">
        <v>71</v>
      </c>
      <c r="J1050" s="160" t="s">
        <v>109</v>
      </c>
      <c r="K1050" s="240" t="s">
        <v>34</v>
      </c>
      <c r="L1050" s="241" t="s">
        <v>34</v>
      </c>
      <c r="M1050" s="241" t="s">
        <v>34</v>
      </c>
      <c r="N1050" s="241" t="s">
        <v>34</v>
      </c>
      <c r="O1050" s="241" t="s">
        <v>34</v>
      </c>
      <c r="P1050" s="241" t="s">
        <v>34</v>
      </c>
      <c r="Q1050" s="159" t="s">
        <v>34</v>
      </c>
      <c r="R1050" s="100" t="s">
        <v>34</v>
      </c>
      <c r="S1050" s="158">
        <v>1</v>
      </c>
      <c r="T1050" s="103" t="s">
        <v>110</v>
      </c>
      <c r="U1050" s="160" t="s">
        <v>1090</v>
      </c>
      <c r="V1050" s="160" t="s">
        <v>1367</v>
      </c>
      <c r="W1050" s="160" t="s">
        <v>1061</v>
      </c>
      <c r="X1050" s="160" t="s">
        <v>1061</v>
      </c>
    </row>
    <row r="1051" spans="1:24" ht="81">
      <c r="A1051" s="155">
        <f>A1050+1</f>
        <v>1049</v>
      </c>
      <c r="B1051" s="160" t="s">
        <v>1287</v>
      </c>
      <c r="C1051" s="159">
        <v>2021</v>
      </c>
      <c r="D1051" s="160" t="s">
        <v>106</v>
      </c>
      <c r="E1051" s="160" t="s">
        <v>126</v>
      </c>
      <c r="F1051" s="268" t="s">
        <v>1373</v>
      </c>
      <c r="G1051" s="157" t="s">
        <v>82</v>
      </c>
      <c r="H1051" s="161" t="s">
        <v>83</v>
      </c>
      <c r="I1051" s="160" t="s">
        <v>71</v>
      </c>
      <c r="J1051" s="160" t="s">
        <v>109</v>
      </c>
      <c r="K1051" s="240" t="s">
        <v>34</v>
      </c>
      <c r="L1051" s="241" t="s">
        <v>34</v>
      </c>
      <c r="M1051" s="241" t="s">
        <v>34</v>
      </c>
      <c r="N1051" s="241" t="s">
        <v>34</v>
      </c>
      <c r="O1051" s="241" t="s">
        <v>34</v>
      </c>
      <c r="P1051" s="241" t="s">
        <v>34</v>
      </c>
      <c r="Q1051" s="159" t="s">
        <v>34</v>
      </c>
      <c r="R1051" s="100" t="s">
        <v>34</v>
      </c>
      <c r="S1051" s="158">
        <v>1</v>
      </c>
      <c r="T1051" s="103" t="s">
        <v>110</v>
      </c>
      <c r="U1051" s="160" t="s">
        <v>1090</v>
      </c>
      <c r="V1051" s="160" t="s">
        <v>1367</v>
      </c>
      <c r="W1051" s="160" t="s">
        <v>101</v>
      </c>
      <c r="X1051" s="160" t="s">
        <v>101</v>
      </c>
    </row>
    <row r="1052" spans="1:24" ht="41.25">
      <c r="A1052" s="155">
        <f>A1051+1</f>
        <v>1050</v>
      </c>
      <c r="B1052" s="160" t="s">
        <v>1287</v>
      </c>
      <c r="C1052" s="159">
        <v>2021</v>
      </c>
      <c r="D1052" s="160" t="s">
        <v>106</v>
      </c>
      <c r="E1052" s="160" t="s">
        <v>126</v>
      </c>
      <c r="F1052" s="268" t="s">
        <v>1374</v>
      </c>
      <c r="G1052" s="157" t="s">
        <v>31</v>
      </c>
      <c r="H1052" s="156" t="s">
        <v>50</v>
      </c>
      <c r="I1052" s="160" t="s">
        <v>71</v>
      </c>
      <c r="J1052" s="160" t="s">
        <v>109</v>
      </c>
      <c r="K1052" s="240" t="s">
        <v>48</v>
      </c>
      <c r="L1052" s="241" t="s">
        <v>48</v>
      </c>
      <c r="M1052" s="241" t="s">
        <v>34</v>
      </c>
      <c r="N1052" s="241" t="s">
        <v>34</v>
      </c>
      <c r="O1052" s="241" t="s">
        <v>34</v>
      </c>
      <c r="P1052" s="241" t="s">
        <v>34</v>
      </c>
      <c r="Q1052" s="159" t="s">
        <v>48</v>
      </c>
      <c r="R1052" s="100" t="s">
        <v>48</v>
      </c>
      <c r="S1052" s="158">
        <v>1</v>
      </c>
      <c r="T1052" s="103" t="s">
        <v>110</v>
      </c>
      <c r="U1052" s="160" t="s">
        <v>1090</v>
      </c>
      <c r="V1052" s="160" t="s">
        <v>1367</v>
      </c>
      <c r="W1052" s="157" t="s">
        <v>42</v>
      </c>
      <c r="X1052" s="157" t="s">
        <v>50</v>
      </c>
    </row>
    <row r="1053" spans="1:24" ht="41.25">
      <c r="A1053" s="155">
        <f>A1052+1</f>
        <v>1051</v>
      </c>
      <c r="B1053" s="160" t="s">
        <v>1287</v>
      </c>
      <c r="C1053" s="159">
        <v>2021</v>
      </c>
      <c r="D1053" s="160" t="s">
        <v>106</v>
      </c>
      <c r="E1053" s="160" t="s">
        <v>126</v>
      </c>
      <c r="F1053" s="268" t="s">
        <v>1375</v>
      </c>
      <c r="G1053" s="157" t="s">
        <v>31</v>
      </c>
      <c r="H1053" s="156" t="s">
        <v>50</v>
      </c>
      <c r="I1053" s="160" t="s">
        <v>71</v>
      </c>
      <c r="J1053" s="160" t="s">
        <v>109</v>
      </c>
      <c r="K1053" s="240" t="s">
        <v>48</v>
      </c>
      <c r="L1053" s="241" t="s">
        <v>34</v>
      </c>
      <c r="M1053" s="241" t="s">
        <v>34</v>
      </c>
      <c r="N1053" s="241" t="s">
        <v>34</v>
      </c>
      <c r="O1053" s="241" t="s">
        <v>34</v>
      </c>
      <c r="P1053" s="241" t="s">
        <v>34</v>
      </c>
      <c r="Q1053" s="159" t="s">
        <v>48</v>
      </c>
      <c r="R1053" s="100" t="s">
        <v>48</v>
      </c>
      <c r="S1053" s="158">
        <v>1</v>
      </c>
      <c r="T1053" s="103" t="s">
        <v>110</v>
      </c>
      <c r="U1053" s="160" t="s">
        <v>1090</v>
      </c>
      <c r="V1053" s="160" t="s">
        <v>1367</v>
      </c>
      <c r="W1053" s="157" t="s">
        <v>42</v>
      </c>
      <c r="X1053" s="157" t="s">
        <v>50</v>
      </c>
    </row>
    <row r="1054" spans="1:24" ht="41.25">
      <c r="A1054" s="155">
        <f>A1053+1</f>
        <v>1052</v>
      </c>
      <c r="B1054" s="160" t="s">
        <v>1287</v>
      </c>
      <c r="C1054" s="159">
        <v>2021</v>
      </c>
      <c r="D1054" s="160" t="s">
        <v>106</v>
      </c>
      <c r="E1054" s="160" t="s">
        <v>129</v>
      </c>
      <c r="F1054" s="268" t="s">
        <v>1376</v>
      </c>
      <c r="G1054" s="157" t="s">
        <v>119</v>
      </c>
      <c r="H1054" s="156" t="s">
        <v>120</v>
      </c>
      <c r="I1054" s="160" t="s">
        <v>71</v>
      </c>
      <c r="J1054" s="160" t="s">
        <v>72</v>
      </c>
      <c r="K1054" s="240" t="s">
        <v>48</v>
      </c>
      <c r="L1054" s="241" t="s">
        <v>34</v>
      </c>
      <c r="M1054" s="241" t="s">
        <v>34</v>
      </c>
      <c r="N1054" s="241" t="s">
        <v>34</v>
      </c>
      <c r="O1054" s="241" t="s">
        <v>34</v>
      </c>
      <c r="P1054" s="241" t="s">
        <v>34</v>
      </c>
      <c r="Q1054" s="159" t="s">
        <v>34</v>
      </c>
      <c r="R1054" s="100" t="s">
        <v>34</v>
      </c>
      <c r="S1054" s="158">
        <v>1</v>
      </c>
      <c r="T1054" s="103" t="s">
        <v>110</v>
      </c>
      <c r="U1054" s="160" t="s">
        <v>1090</v>
      </c>
      <c r="V1054" s="160" t="s">
        <v>379</v>
      </c>
      <c r="W1054" s="157" t="s">
        <v>42</v>
      </c>
      <c r="X1054" s="157" t="s">
        <v>42</v>
      </c>
    </row>
    <row r="1055" spans="1:24" ht="81">
      <c r="A1055" s="155">
        <f>A1054+1</f>
        <v>1053</v>
      </c>
      <c r="B1055" s="160" t="s">
        <v>1287</v>
      </c>
      <c r="C1055" s="159">
        <v>2021</v>
      </c>
      <c r="D1055" s="160" t="s">
        <v>106</v>
      </c>
      <c r="E1055" s="160" t="s">
        <v>129</v>
      </c>
      <c r="F1055" s="268" t="s">
        <v>1377</v>
      </c>
      <c r="G1055" s="157" t="s">
        <v>82</v>
      </c>
      <c r="H1055" s="161" t="s">
        <v>83</v>
      </c>
      <c r="I1055" s="160" t="s">
        <v>71</v>
      </c>
      <c r="J1055" s="160" t="s">
        <v>72</v>
      </c>
      <c r="K1055" s="240" t="s">
        <v>48</v>
      </c>
      <c r="L1055" s="241" t="s">
        <v>34</v>
      </c>
      <c r="M1055" s="241" t="s">
        <v>34</v>
      </c>
      <c r="N1055" s="241" t="s">
        <v>34</v>
      </c>
      <c r="O1055" s="241" t="s">
        <v>34</v>
      </c>
      <c r="P1055" s="241" t="s">
        <v>34</v>
      </c>
      <c r="Q1055" s="159" t="s">
        <v>34</v>
      </c>
      <c r="R1055" s="100" t="s">
        <v>34</v>
      </c>
      <c r="S1055" s="158">
        <v>1</v>
      </c>
      <c r="T1055" s="103" t="s">
        <v>110</v>
      </c>
      <c r="U1055" s="160" t="s">
        <v>1090</v>
      </c>
      <c r="V1055" s="160" t="s">
        <v>379</v>
      </c>
      <c r="W1055" s="160" t="s">
        <v>101</v>
      </c>
      <c r="X1055" s="160" t="s">
        <v>101</v>
      </c>
    </row>
    <row r="1056" spans="1:24" ht="41.25">
      <c r="A1056" s="155">
        <f>A1055+1</f>
        <v>1054</v>
      </c>
      <c r="B1056" s="160" t="s">
        <v>1287</v>
      </c>
      <c r="C1056" s="159">
        <v>2021</v>
      </c>
      <c r="D1056" s="160" t="s">
        <v>106</v>
      </c>
      <c r="E1056" s="160" t="s">
        <v>129</v>
      </c>
      <c r="F1056" s="268" t="s">
        <v>1378</v>
      </c>
      <c r="G1056" s="157" t="s">
        <v>31</v>
      </c>
      <c r="H1056" s="161" t="s">
        <v>29</v>
      </c>
      <c r="I1056" s="160" t="s">
        <v>71</v>
      </c>
      <c r="J1056" s="160" t="s">
        <v>72</v>
      </c>
      <c r="K1056" s="240" t="s">
        <v>34</v>
      </c>
      <c r="L1056" s="241" t="s">
        <v>34</v>
      </c>
      <c r="M1056" s="241" t="s">
        <v>34</v>
      </c>
      <c r="N1056" s="241" t="s">
        <v>34</v>
      </c>
      <c r="O1056" s="241" t="s">
        <v>34</v>
      </c>
      <c r="P1056" s="241" t="s">
        <v>34</v>
      </c>
      <c r="Q1056" s="159" t="s">
        <v>34</v>
      </c>
      <c r="R1056" s="100" t="s">
        <v>34</v>
      </c>
      <c r="S1056" s="158">
        <v>1</v>
      </c>
      <c r="T1056" s="103" t="s">
        <v>110</v>
      </c>
      <c r="U1056" s="160" t="s">
        <v>1090</v>
      </c>
      <c r="V1056" s="160" t="s">
        <v>379</v>
      </c>
      <c r="W1056" s="160" t="s">
        <v>92</v>
      </c>
      <c r="X1056" s="160" t="s">
        <v>92</v>
      </c>
    </row>
    <row r="1057" spans="1:24" ht="41.25">
      <c r="A1057" s="155">
        <f>A1056+1</f>
        <v>1055</v>
      </c>
      <c r="B1057" s="160" t="s">
        <v>1287</v>
      </c>
      <c r="C1057" s="159">
        <v>2021</v>
      </c>
      <c r="D1057" s="160" t="s">
        <v>139</v>
      </c>
      <c r="E1057" s="160" t="s">
        <v>140</v>
      </c>
      <c r="F1057" s="268" t="s">
        <v>1379</v>
      </c>
      <c r="G1057" s="157" t="s">
        <v>31</v>
      </c>
      <c r="H1057" s="156" t="s">
        <v>42</v>
      </c>
      <c r="I1057" s="160" t="s">
        <v>71</v>
      </c>
      <c r="J1057" s="157" t="s">
        <v>142</v>
      </c>
      <c r="K1057" s="238" t="s">
        <v>34</v>
      </c>
      <c r="L1057" s="239" t="s">
        <v>34</v>
      </c>
      <c r="M1057" s="239" t="s">
        <v>34</v>
      </c>
      <c r="N1057" s="239" t="s">
        <v>34</v>
      </c>
      <c r="O1057" s="239" t="s">
        <v>34</v>
      </c>
      <c r="P1057" s="239" t="s">
        <v>34</v>
      </c>
      <c r="Q1057" s="159" t="s">
        <v>34</v>
      </c>
      <c r="R1057" s="100" t="s">
        <v>34</v>
      </c>
      <c r="S1057" s="158">
        <v>1</v>
      </c>
      <c r="T1057" s="103" t="s">
        <v>143</v>
      </c>
      <c r="U1057" s="160" t="s">
        <v>1108</v>
      </c>
      <c r="V1057" s="160" t="s">
        <v>144</v>
      </c>
      <c r="W1057" s="157" t="s">
        <v>42</v>
      </c>
      <c r="X1057" s="157" t="s">
        <v>42</v>
      </c>
    </row>
    <row r="1058" spans="1:24" ht="81">
      <c r="A1058" s="155">
        <f>A1057+1</f>
        <v>1056</v>
      </c>
      <c r="B1058" s="160" t="s">
        <v>1287</v>
      </c>
      <c r="C1058" s="159">
        <v>2021</v>
      </c>
      <c r="D1058" s="160" t="s">
        <v>139</v>
      </c>
      <c r="E1058" s="160" t="s">
        <v>140</v>
      </c>
      <c r="F1058" s="268" t="s">
        <v>1380</v>
      </c>
      <c r="G1058" s="157" t="s">
        <v>82</v>
      </c>
      <c r="H1058" s="161" t="s">
        <v>83</v>
      </c>
      <c r="I1058" s="160" t="s">
        <v>71</v>
      </c>
      <c r="J1058" s="157" t="s">
        <v>142</v>
      </c>
      <c r="K1058" s="238" t="s">
        <v>34</v>
      </c>
      <c r="L1058" s="239" t="s">
        <v>34</v>
      </c>
      <c r="M1058" s="239" t="s">
        <v>48</v>
      </c>
      <c r="N1058" s="239" t="s">
        <v>34</v>
      </c>
      <c r="O1058" s="239" t="s">
        <v>34</v>
      </c>
      <c r="P1058" s="239" t="s">
        <v>34</v>
      </c>
      <c r="Q1058" s="159" t="s">
        <v>34</v>
      </c>
      <c r="R1058" s="100" t="s">
        <v>34</v>
      </c>
      <c r="S1058" s="158">
        <v>1</v>
      </c>
      <c r="T1058" s="103" t="s">
        <v>143</v>
      </c>
      <c r="U1058" s="160" t="s">
        <v>1108</v>
      </c>
      <c r="V1058" s="160" t="s">
        <v>144</v>
      </c>
      <c r="W1058" s="160" t="s">
        <v>188</v>
      </c>
      <c r="X1058" s="160" t="s">
        <v>188</v>
      </c>
    </row>
    <row r="1059" spans="1:24" ht="41.25">
      <c r="A1059" s="155">
        <f>A1058+1</f>
        <v>1057</v>
      </c>
      <c r="B1059" s="160" t="s">
        <v>1287</v>
      </c>
      <c r="C1059" s="159">
        <v>2021</v>
      </c>
      <c r="D1059" s="160" t="s">
        <v>139</v>
      </c>
      <c r="E1059" s="160" t="s">
        <v>140</v>
      </c>
      <c r="F1059" s="268" t="s">
        <v>1381</v>
      </c>
      <c r="G1059" s="157" t="s">
        <v>119</v>
      </c>
      <c r="H1059" s="161" t="s">
        <v>169</v>
      </c>
      <c r="I1059" s="160" t="s">
        <v>71</v>
      </c>
      <c r="J1059" s="157" t="s">
        <v>142</v>
      </c>
      <c r="K1059" s="238" t="s">
        <v>34</v>
      </c>
      <c r="L1059" s="239" t="s">
        <v>34</v>
      </c>
      <c r="M1059" s="239" t="s">
        <v>34</v>
      </c>
      <c r="N1059" s="239" t="s">
        <v>34</v>
      </c>
      <c r="O1059" s="239" t="s">
        <v>34</v>
      </c>
      <c r="P1059" s="239" t="s">
        <v>34</v>
      </c>
      <c r="Q1059" s="159" t="s">
        <v>34</v>
      </c>
      <c r="R1059" s="100" t="s">
        <v>34</v>
      </c>
      <c r="S1059" s="158">
        <v>1</v>
      </c>
      <c r="T1059" s="103" t="s">
        <v>143</v>
      </c>
      <c r="U1059" s="160" t="s">
        <v>1108</v>
      </c>
      <c r="V1059" s="160" t="s">
        <v>144</v>
      </c>
      <c r="W1059" s="160" t="s">
        <v>395</v>
      </c>
      <c r="X1059" s="160" t="s">
        <v>395</v>
      </c>
    </row>
    <row r="1060" spans="1:24" ht="41.25">
      <c r="A1060" s="155">
        <f>A1059+1</f>
        <v>1058</v>
      </c>
      <c r="B1060" s="160" t="s">
        <v>1287</v>
      </c>
      <c r="C1060" s="159">
        <v>2021</v>
      </c>
      <c r="D1060" s="160" t="s">
        <v>139</v>
      </c>
      <c r="E1060" s="160" t="s">
        <v>140</v>
      </c>
      <c r="F1060" s="268" t="s">
        <v>1382</v>
      </c>
      <c r="G1060" s="157" t="s">
        <v>31</v>
      </c>
      <c r="H1060" s="156" t="s">
        <v>46</v>
      </c>
      <c r="I1060" s="160" t="s">
        <v>71</v>
      </c>
      <c r="J1060" s="160" t="s">
        <v>142</v>
      </c>
      <c r="K1060" s="240" t="s">
        <v>34</v>
      </c>
      <c r="L1060" s="241" t="s">
        <v>34</v>
      </c>
      <c r="M1060" s="241" t="s">
        <v>34</v>
      </c>
      <c r="N1060" s="241" t="s">
        <v>34</v>
      </c>
      <c r="O1060" s="241" t="s">
        <v>34</v>
      </c>
      <c r="P1060" s="241" t="s">
        <v>34</v>
      </c>
      <c r="Q1060" s="159" t="s">
        <v>34</v>
      </c>
      <c r="R1060" s="100" t="s">
        <v>34</v>
      </c>
      <c r="S1060" s="158">
        <v>1</v>
      </c>
      <c r="T1060" s="103" t="s">
        <v>143</v>
      </c>
      <c r="U1060" s="160" t="s">
        <v>1108</v>
      </c>
      <c r="V1060" s="160" t="s">
        <v>144</v>
      </c>
      <c r="W1060" s="160" t="s">
        <v>1061</v>
      </c>
      <c r="X1060" s="160" t="s">
        <v>1061</v>
      </c>
    </row>
    <row r="1061" spans="1:24" ht="41.25">
      <c r="A1061" s="155">
        <f>A1060+1</f>
        <v>1059</v>
      </c>
      <c r="B1061" s="160" t="s">
        <v>1287</v>
      </c>
      <c r="C1061" s="159">
        <v>2021</v>
      </c>
      <c r="D1061" s="160" t="s">
        <v>139</v>
      </c>
      <c r="E1061" s="160" t="s">
        <v>140</v>
      </c>
      <c r="F1061" s="268" t="s">
        <v>1383</v>
      </c>
      <c r="G1061" s="157" t="s">
        <v>119</v>
      </c>
      <c r="H1061" s="156" t="s">
        <v>120</v>
      </c>
      <c r="I1061" s="160" t="s">
        <v>71</v>
      </c>
      <c r="J1061" s="160" t="s">
        <v>142</v>
      </c>
      <c r="K1061" s="240" t="s">
        <v>34</v>
      </c>
      <c r="L1061" s="241" t="s">
        <v>34</v>
      </c>
      <c r="M1061" s="241" t="s">
        <v>34</v>
      </c>
      <c r="N1061" s="241" t="s">
        <v>48</v>
      </c>
      <c r="O1061" s="241" t="s">
        <v>34</v>
      </c>
      <c r="P1061" s="241" t="s">
        <v>34</v>
      </c>
      <c r="Q1061" s="159" t="s">
        <v>34</v>
      </c>
      <c r="R1061" s="100" t="s">
        <v>34</v>
      </c>
      <c r="S1061" s="158">
        <v>1</v>
      </c>
      <c r="T1061" s="103" t="s">
        <v>143</v>
      </c>
      <c r="U1061" s="160" t="s">
        <v>1108</v>
      </c>
      <c r="V1061" s="160" t="s">
        <v>144</v>
      </c>
      <c r="W1061" s="160" t="s">
        <v>333</v>
      </c>
      <c r="X1061" s="160" t="s">
        <v>333</v>
      </c>
    </row>
    <row r="1062" spans="1:24" ht="41.25">
      <c r="A1062" s="155">
        <f>A1061+1</f>
        <v>1060</v>
      </c>
      <c r="B1062" s="160" t="s">
        <v>1287</v>
      </c>
      <c r="C1062" s="159">
        <v>2021</v>
      </c>
      <c r="D1062" s="160" t="s">
        <v>139</v>
      </c>
      <c r="E1062" s="160" t="s">
        <v>140</v>
      </c>
      <c r="F1062" s="268" t="s">
        <v>1384</v>
      </c>
      <c r="G1062" s="157" t="s">
        <v>31</v>
      </c>
      <c r="H1062" s="156" t="s">
        <v>46</v>
      </c>
      <c r="I1062" s="160" t="s">
        <v>71</v>
      </c>
      <c r="J1062" s="160" t="s">
        <v>142</v>
      </c>
      <c r="K1062" s="240" t="s">
        <v>34</v>
      </c>
      <c r="L1062" s="241" t="s">
        <v>34</v>
      </c>
      <c r="M1062" s="241" t="s">
        <v>48</v>
      </c>
      <c r="N1062" s="241" t="s">
        <v>34</v>
      </c>
      <c r="O1062" s="241" t="s">
        <v>34</v>
      </c>
      <c r="P1062" s="241" t="s">
        <v>34</v>
      </c>
      <c r="Q1062" s="159" t="s">
        <v>34</v>
      </c>
      <c r="R1062" s="100" t="s">
        <v>34</v>
      </c>
      <c r="S1062" s="158">
        <v>1</v>
      </c>
      <c r="T1062" s="103" t="s">
        <v>143</v>
      </c>
      <c r="U1062" s="160" t="s">
        <v>1108</v>
      </c>
      <c r="V1062" s="160" t="s">
        <v>483</v>
      </c>
      <c r="W1062" s="160" t="s">
        <v>1061</v>
      </c>
      <c r="X1062" s="160" t="s">
        <v>1061</v>
      </c>
    </row>
    <row r="1063" spans="1:24" ht="41.25">
      <c r="A1063" s="155">
        <f>A1062+1</f>
        <v>1061</v>
      </c>
      <c r="B1063" s="160" t="s">
        <v>1287</v>
      </c>
      <c r="C1063" s="159">
        <v>2021</v>
      </c>
      <c r="D1063" s="160" t="s">
        <v>139</v>
      </c>
      <c r="E1063" s="160" t="s">
        <v>140</v>
      </c>
      <c r="F1063" s="268" t="s">
        <v>1385</v>
      </c>
      <c r="G1063" s="157" t="s">
        <v>31</v>
      </c>
      <c r="H1063" s="156" t="s">
        <v>39</v>
      </c>
      <c r="I1063" s="160" t="s">
        <v>71</v>
      </c>
      <c r="J1063" s="160" t="s">
        <v>142</v>
      </c>
      <c r="K1063" s="240" t="s">
        <v>34</v>
      </c>
      <c r="L1063" s="241" t="s">
        <v>34</v>
      </c>
      <c r="M1063" s="241" t="s">
        <v>48</v>
      </c>
      <c r="N1063" s="241" t="s">
        <v>48</v>
      </c>
      <c r="O1063" s="241" t="s">
        <v>34</v>
      </c>
      <c r="P1063" s="241" t="s">
        <v>34</v>
      </c>
      <c r="Q1063" s="159" t="s">
        <v>34</v>
      </c>
      <c r="R1063" s="100" t="s">
        <v>34</v>
      </c>
      <c r="S1063" s="158">
        <v>1</v>
      </c>
      <c r="T1063" s="103" t="s">
        <v>143</v>
      </c>
      <c r="U1063" s="160" t="s">
        <v>1108</v>
      </c>
      <c r="V1063" s="160" t="s">
        <v>483</v>
      </c>
      <c r="W1063" s="160" t="s">
        <v>92</v>
      </c>
      <c r="X1063" s="160" t="s">
        <v>92</v>
      </c>
    </row>
    <row r="1064" spans="1:24" ht="41.25">
      <c r="A1064" s="155">
        <f>A1063+1</f>
        <v>1062</v>
      </c>
      <c r="B1064" s="160" t="s">
        <v>1287</v>
      </c>
      <c r="C1064" s="159">
        <v>2021</v>
      </c>
      <c r="D1064" s="160" t="s">
        <v>139</v>
      </c>
      <c r="E1064" s="160" t="s">
        <v>140</v>
      </c>
      <c r="F1064" s="268" t="s">
        <v>1386</v>
      </c>
      <c r="G1064" s="157" t="s">
        <v>31</v>
      </c>
      <c r="H1064" s="161" t="s">
        <v>39</v>
      </c>
      <c r="I1064" s="160" t="s">
        <v>71</v>
      </c>
      <c r="J1064" s="160" t="s">
        <v>142</v>
      </c>
      <c r="K1064" s="240" t="s">
        <v>34</v>
      </c>
      <c r="L1064" s="241" t="s">
        <v>34</v>
      </c>
      <c r="M1064" s="241" t="s">
        <v>34</v>
      </c>
      <c r="N1064" s="241" t="s">
        <v>34</v>
      </c>
      <c r="O1064" s="241" t="s">
        <v>34</v>
      </c>
      <c r="P1064" s="241" t="s">
        <v>34</v>
      </c>
      <c r="Q1064" s="159" t="s">
        <v>34</v>
      </c>
      <c r="R1064" s="100" t="s">
        <v>34</v>
      </c>
      <c r="S1064" s="158">
        <v>1</v>
      </c>
      <c r="T1064" s="103" t="s">
        <v>143</v>
      </c>
      <c r="U1064" s="160" t="s">
        <v>1108</v>
      </c>
      <c r="V1064" s="160" t="s">
        <v>483</v>
      </c>
      <c r="W1064" s="160" t="s">
        <v>92</v>
      </c>
      <c r="X1064" s="160" t="s">
        <v>92</v>
      </c>
    </row>
    <row r="1065" spans="1:24" ht="41.25">
      <c r="A1065" s="155">
        <f>A1064+1</f>
        <v>1063</v>
      </c>
      <c r="B1065" s="160" t="s">
        <v>1287</v>
      </c>
      <c r="C1065" s="159">
        <v>2021</v>
      </c>
      <c r="D1065" s="160" t="s">
        <v>139</v>
      </c>
      <c r="E1065" s="160" t="s">
        <v>140</v>
      </c>
      <c r="F1065" s="268" t="s">
        <v>1387</v>
      </c>
      <c r="G1065" s="157" t="s">
        <v>31</v>
      </c>
      <c r="H1065" s="156" t="s">
        <v>29</v>
      </c>
      <c r="I1065" s="160" t="s">
        <v>71</v>
      </c>
      <c r="J1065" s="160" t="s">
        <v>142</v>
      </c>
      <c r="K1065" s="240" t="s">
        <v>34</v>
      </c>
      <c r="L1065" s="241" t="s">
        <v>34</v>
      </c>
      <c r="M1065" s="241" t="s">
        <v>34</v>
      </c>
      <c r="N1065" s="241" t="s">
        <v>34</v>
      </c>
      <c r="O1065" s="241" t="s">
        <v>34</v>
      </c>
      <c r="P1065" s="241" t="s">
        <v>34</v>
      </c>
      <c r="Q1065" s="159" t="s">
        <v>34</v>
      </c>
      <c r="R1065" s="100" t="s">
        <v>34</v>
      </c>
      <c r="S1065" s="158">
        <v>1</v>
      </c>
      <c r="T1065" s="103" t="s">
        <v>143</v>
      </c>
      <c r="U1065" s="160" t="s">
        <v>1108</v>
      </c>
      <c r="V1065" s="160" t="s">
        <v>483</v>
      </c>
      <c r="W1065" s="160" t="s">
        <v>92</v>
      </c>
      <c r="X1065" s="160" t="s">
        <v>92</v>
      </c>
    </row>
    <row r="1066" spans="1:24" ht="41.25">
      <c r="A1066" s="155">
        <f>A1065+1</f>
        <v>1064</v>
      </c>
      <c r="B1066" s="160" t="s">
        <v>1287</v>
      </c>
      <c r="C1066" s="159">
        <v>2021</v>
      </c>
      <c r="D1066" s="160" t="s">
        <v>139</v>
      </c>
      <c r="E1066" s="160" t="s">
        <v>140</v>
      </c>
      <c r="F1066" s="268" t="s">
        <v>1388</v>
      </c>
      <c r="G1066" s="157" t="s">
        <v>31</v>
      </c>
      <c r="H1066" s="156" t="s">
        <v>50</v>
      </c>
      <c r="I1066" s="160" t="s">
        <v>71</v>
      </c>
      <c r="J1066" s="160" t="s">
        <v>142</v>
      </c>
      <c r="K1066" s="240" t="s">
        <v>34</v>
      </c>
      <c r="L1066" s="241" t="s">
        <v>34</v>
      </c>
      <c r="M1066" s="241" t="s">
        <v>48</v>
      </c>
      <c r="N1066" s="241" t="s">
        <v>34</v>
      </c>
      <c r="O1066" s="241" t="s">
        <v>34</v>
      </c>
      <c r="P1066" s="241" t="s">
        <v>34</v>
      </c>
      <c r="Q1066" s="159" t="s">
        <v>34</v>
      </c>
      <c r="R1066" s="99" t="s">
        <v>48</v>
      </c>
      <c r="S1066" s="158">
        <v>1</v>
      </c>
      <c r="T1066" s="103" t="s">
        <v>143</v>
      </c>
      <c r="U1066" s="160" t="s">
        <v>1108</v>
      </c>
      <c r="V1066" s="160" t="s">
        <v>483</v>
      </c>
      <c r="W1066" s="160" t="s">
        <v>1111</v>
      </c>
      <c r="X1066" s="157" t="s">
        <v>50</v>
      </c>
    </row>
    <row r="1067" spans="1:24" ht="81">
      <c r="A1067" s="155">
        <f>A1066+1</f>
        <v>1065</v>
      </c>
      <c r="B1067" s="160" t="s">
        <v>1287</v>
      </c>
      <c r="C1067" s="159">
        <v>2021</v>
      </c>
      <c r="D1067" s="160" t="s">
        <v>139</v>
      </c>
      <c r="E1067" s="160" t="s">
        <v>140</v>
      </c>
      <c r="F1067" s="268" t="s">
        <v>1389</v>
      </c>
      <c r="G1067" s="157" t="s">
        <v>82</v>
      </c>
      <c r="H1067" s="161" t="s">
        <v>83</v>
      </c>
      <c r="I1067" s="160" t="s">
        <v>71</v>
      </c>
      <c r="J1067" s="160" t="s">
        <v>142</v>
      </c>
      <c r="K1067" s="240" t="s">
        <v>34</v>
      </c>
      <c r="L1067" s="241" t="s">
        <v>34</v>
      </c>
      <c r="M1067" s="241" t="s">
        <v>48</v>
      </c>
      <c r="N1067" s="241" t="s">
        <v>34</v>
      </c>
      <c r="O1067" s="241" t="s">
        <v>34</v>
      </c>
      <c r="P1067" s="241" t="s">
        <v>34</v>
      </c>
      <c r="Q1067" s="159" t="s">
        <v>34</v>
      </c>
      <c r="R1067" s="100" t="s">
        <v>34</v>
      </c>
      <c r="S1067" s="158">
        <v>1</v>
      </c>
      <c r="T1067" s="103" t="s">
        <v>143</v>
      </c>
      <c r="U1067" s="160" t="s">
        <v>1108</v>
      </c>
      <c r="V1067" s="160" t="s">
        <v>483</v>
      </c>
      <c r="W1067" s="160" t="s">
        <v>188</v>
      </c>
      <c r="X1067" s="160" t="s">
        <v>188</v>
      </c>
    </row>
    <row r="1068" spans="1:24" ht="81">
      <c r="A1068" s="155">
        <f>A1067+1</f>
        <v>1066</v>
      </c>
      <c r="B1068" s="160" t="s">
        <v>1287</v>
      </c>
      <c r="C1068" s="159">
        <v>2021</v>
      </c>
      <c r="D1068" s="160" t="s">
        <v>139</v>
      </c>
      <c r="E1068" s="160" t="s">
        <v>140</v>
      </c>
      <c r="F1068" s="268" t="s">
        <v>1390</v>
      </c>
      <c r="G1068" s="157" t="s">
        <v>82</v>
      </c>
      <c r="H1068" s="161" t="s">
        <v>83</v>
      </c>
      <c r="I1068" s="160" t="s">
        <v>71</v>
      </c>
      <c r="J1068" s="160" t="s">
        <v>142</v>
      </c>
      <c r="K1068" s="240" t="s">
        <v>34</v>
      </c>
      <c r="L1068" s="241" t="s">
        <v>34</v>
      </c>
      <c r="M1068" s="241" t="s">
        <v>34</v>
      </c>
      <c r="N1068" s="241" t="s">
        <v>34</v>
      </c>
      <c r="O1068" s="241" t="s">
        <v>34</v>
      </c>
      <c r="P1068" s="241" t="s">
        <v>34</v>
      </c>
      <c r="Q1068" s="159" t="s">
        <v>34</v>
      </c>
      <c r="R1068" s="100" t="s">
        <v>34</v>
      </c>
      <c r="S1068" s="158">
        <v>1</v>
      </c>
      <c r="T1068" s="103" t="s">
        <v>143</v>
      </c>
      <c r="U1068" s="160" t="s">
        <v>1108</v>
      </c>
      <c r="V1068" s="160" t="s">
        <v>483</v>
      </c>
      <c r="W1068" s="160" t="s">
        <v>101</v>
      </c>
      <c r="X1068" s="160" t="s">
        <v>101</v>
      </c>
    </row>
    <row r="1069" spans="1:24" ht="81">
      <c r="A1069" s="155">
        <f>A1068+1</f>
        <v>1067</v>
      </c>
      <c r="B1069" s="160" t="s">
        <v>1287</v>
      </c>
      <c r="C1069" s="159">
        <v>2021</v>
      </c>
      <c r="D1069" s="160" t="s">
        <v>139</v>
      </c>
      <c r="E1069" s="160" t="s">
        <v>140</v>
      </c>
      <c r="F1069" s="268" t="s">
        <v>1391</v>
      </c>
      <c r="G1069" s="160" t="s">
        <v>82</v>
      </c>
      <c r="H1069" s="161" t="s">
        <v>83</v>
      </c>
      <c r="I1069" s="160" t="s">
        <v>71</v>
      </c>
      <c r="J1069" s="160" t="s">
        <v>142</v>
      </c>
      <c r="K1069" s="240" t="s">
        <v>34</v>
      </c>
      <c r="L1069" s="241" t="s">
        <v>34</v>
      </c>
      <c r="M1069" s="241" t="s">
        <v>34</v>
      </c>
      <c r="N1069" s="241" t="s">
        <v>34</v>
      </c>
      <c r="O1069" s="241" t="s">
        <v>34</v>
      </c>
      <c r="P1069" s="241" t="s">
        <v>34</v>
      </c>
      <c r="Q1069" s="159" t="s">
        <v>34</v>
      </c>
      <c r="R1069" s="100" t="s">
        <v>34</v>
      </c>
      <c r="S1069" s="158">
        <v>1</v>
      </c>
      <c r="T1069" s="103" t="s">
        <v>143</v>
      </c>
      <c r="U1069" s="160" t="s">
        <v>1108</v>
      </c>
      <c r="V1069" s="160" t="s">
        <v>483</v>
      </c>
      <c r="W1069" s="160" t="s">
        <v>401</v>
      </c>
      <c r="X1069" s="160" t="s">
        <v>401</v>
      </c>
    </row>
    <row r="1070" spans="1:24" ht="41.25">
      <c r="A1070" s="155">
        <f>A1069+1</f>
        <v>1068</v>
      </c>
      <c r="B1070" s="160" t="s">
        <v>1287</v>
      </c>
      <c r="C1070" s="159">
        <v>2021</v>
      </c>
      <c r="D1070" s="160" t="s">
        <v>139</v>
      </c>
      <c r="E1070" s="160" t="s">
        <v>140</v>
      </c>
      <c r="F1070" s="268" t="s">
        <v>1392</v>
      </c>
      <c r="G1070" s="157" t="s">
        <v>31</v>
      </c>
      <c r="H1070" s="156" t="s">
        <v>39</v>
      </c>
      <c r="I1070" s="160" t="s">
        <v>71</v>
      </c>
      <c r="J1070" s="160" t="s">
        <v>142</v>
      </c>
      <c r="K1070" s="240" t="s">
        <v>34</v>
      </c>
      <c r="L1070" s="241" t="s">
        <v>34</v>
      </c>
      <c r="M1070" s="241" t="s">
        <v>34</v>
      </c>
      <c r="N1070" s="241" t="s">
        <v>34</v>
      </c>
      <c r="O1070" s="241" t="s">
        <v>34</v>
      </c>
      <c r="P1070" s="241" t="s">
        <v>34</v>
      </c>
      <c r="Q1070" s="159" t="s">
        <v>34</v>
      </c>
      <c r="R1070" s="100" t="s">
        <v>34</v>
      </c>
      <c r="S1070" s="158">
        <v>1</v>
      </c>
      <c r="T1070" s="103" t="s">
        <v>143</v>
      </c>
      <c r="U1070" s="160" t="s">
        <v>1108</v>
      </c>
      <c r="V1070" s="160" t="s">
        <v>483</v>
      </c>
      <c r="W1070" s="160" t="s">
        <v>333</v>
      </c>
      <c r="X1070" s="160" t="s">
        <v>333</v>
      </c>
    </row>
    <row r="1071" spans="1:24" ht="41.25">
      <c r="A1071" s="155">
        <f>A1070+1</f>
        <v>1069</v>
      </c>
      <c r="B1071" s="160" t="s">
        <v>1287</v>
      </c>
      <c r="C1071" s="159">
        <v>2021</v>
      </c>
      <c r="D1071" s="160" t="s">
        <v>139</v>
      </c>
      <c r="E1071" s="160" t="s">
        <v>140</v>
      </c>
      <c r="F1071" s="268" t="s">
        <v>1393</v>
      </c>
      <c r="G1071" s="157" t="s">
        <v>31</v>
      </c>
      <c r="H1071" s="156" t="s">
        <v>42</v>
      </c>
      <c r="I1071" s="160" t="s">
        <v>71</v>
      </c>
      <c r="J1071" s="160" t="s">
        <v>142</v>
      </c>
      <c r="K1071" s="240" t="s">
        <v>34</v>
      </c>
      <c r="L1071" s="241" t="s">
        <v>34</v>
      </c>
      <c r="M1071" s="241" t="s">
        <v>34</v>
      </c>
      <c r="N1071" s="241" t="s">
        <v>34</v>
      </c>
      <c r="O1071" s="241" t="s">
        <v>34</v>
      </c>
      <c r="P1071" s="241" t="s">
        <v>34</v>
      </c>
      <c r="Q1071" s="159" t="s">
        <v>34</v>
      </c>
      <c r="R1071" s="100" t="s">
        <v>34</v>
      </c>
      <c r="S1071" s="158">
        <v>1</v>
      </c>
      <c r="T1071" s="103" t="s">
        <v>143</v>
      </c>
      <c r="U1071" s="160" t="s">
        <v>1108</v>
      </c>
      <c r="V1071" s="160" t="s">
        <v>483</v>
      </c>
      <c r="W1071" s="157" t="s">
        <v>42</v>
      </c>
      <c r="X1071" s="157" t="s">
        <v>42</v>
      </c>
    </row>
    <row r="1072" spans="1:24" ht="41.25">
      <c r="A1072" s="155">
        <f>A1071+1</f>
        <v>1070</v>
      </c>
      <c r="B1072" s="160" t="s">
        <v>1287</v>
      </c>
      <c r="C1072" s="159">
        <v>2021</v>
      </c>
      <c r="D1072" s="160" t="s">
        <v>139</v>
      </c>
      <c r="E1072" s="160" t="s">
        <v>156</v>
      </c>
      <c r="F1072" s="268" t="s">
        <v>1394</v>
      </c>
      <c r="G1072" s="157" t="s">
        <v>31</v>
      </c>
      <c r="H1072" s="161" t="s">
        <v>39</v>
      </c>
      <c r="I1072" s="160" t="s">
        <v>71</v>
      </c>
      <c r="J1072" s="160" t="s">
        <v>142</v>
      </c>
      <c r="K1072" s="240" t="s">
        <v>34</v>
      </c>
      <c r="L1072" s="241" t="s">
        <v>34</v>
      </c>
      <c r="M1072" s="241" t="s">
        <v>34</v>
      </c>
      <c r="N1072" s="241" t="s">
        <v>34</v>
      </c>
      <c r="O1072" s="241" t="s">
        <v>34</v>
      </c>
      <c r="P1072" s="241" t="s">
        <v>34</v>
      </c>
      <c r="Q1072" s="159" t="s">
        <v>34</v>
      </c>
      <c r="R1072" s="100" t="s">
        <v>34</v>
      </c>
      <c r="S1072" s="158">
        <v>1</v>
      </c>
      <c r="T1072" s="103" t="s">
        <v>143</v>
      </c>
      <c r="U1072" s="160" t="s">
        <v>1108</v>
      </c>
      <c r="V1072" s="160" t="s">
        <v>586</v>
      </c>
      <c r="W1072" s="160" t="s">
        <v>92</v>
      </c>
      <c r="X1072" s="160" t="s">
        <v>92</v>
      </c>
    </row>
    <row r="1073" spans="1:24" ht="41.25">
      <c r="A1073" s="155">
        <f>A1072+1</f>
        <v>1071</v>
      </c>
      <c r="B1073" s="160" t="s">
        <v>1287</v>
      </c>
      <c r="C1073" s="159">
        <v>2021</v>
      </c>
      <c r="D1073" s="160" t="s">
        <v>139</v>
      </c>
      <c r="E1073" s="160" t="s">
        <v>156</v>
      </c>
      <c r="F1073" s="268" t="s">
        <v>1395</v>
      </c>
      <c r="G1073" s="157" t="s">
        <v>31</v>
      </c>
      <c r="H1073" s="156" t="s">
        <v>50</v>
      </c>
      <c r="I1073" s="160" t="s">
        <v>71</v>
      </c>
      <c r="J1073" s="160" t="s">
        <v>142</v>
      </c>
      <c r="K1073" s="240" t="s">
        <v>34</v>
      </c>
      <c r="L1073" s="241" t="s">
        <v>34</v>
      </c>
      <c r="M1073" s="241" t="s">
        <v>34</v>
      </c>
      <c r="N1073" s="241" t="s">
        <v>34</v>
      </c>
      <c r="O1073" s="241" t="s">
        <v>34</v>
      </c>
      <c r="P1073" s="241" t="s">
        <v>34</v>
      </c>
      <c r="Q1073" s="159" t="s">
        <v>34</v>
      </c>
      <c r="R1073" s="99" t="s">
        <v>48</v>
      </c>
      <c r="S1073" s="158">
        <v>1</v>
      </c>
      <c r="T1073" s="103" t="s">
        <v>143</v>
      </c>
      <c r="U1073" s="160" t="s">
        <v>1108</v>
      </c>
      <c r="V1073" s="160" t="s">
        <v>586</v>
      </c>
      <c r="W1073" s="160" t="s">
        <v>92</v>
      </c>
      <c r="X1073" s="157" t="s">
        <v>50</v>
      </c>
    </row>
    <row r="1074" spans="1:24" ht="41.25">
      <c r="A1074" s="155">
        <f>A1073+1</f>
        <v>1072</v>
      </c>
      <c r="B1074" s="160" t="s">
        <v>1287</v>
      </c>
      <c r="C1074" s="159">
        <v>2021</v>
      </c>
      <c r="D1074" s="160" t="s">
        <v>139</v>
      </c>
      <c r="E1074" s="160" t="s">
        <v>156</v>
      </c>
      <c r="F1074" s="268" t="s">
        <v>1396</v>
      </c>
      <c r="G1074" s="157" t="s">
        <v>31</v>
      </c>
      <c r="H1074" s="161" t="s">
        <v>39</v>
      </c>
      <c r="I1074" s="160" t="s">
        <v>71</v>
      </c>
      <c r="J1074" s="160" t="s">
        <v>142</v>
      </c>
      <c r="K1074" s="240" t="s">
        <v>34</v>
      </c>
      <c r="L1074" s="241" t="s">
        <v>34</v>
      </c>
      <c r="M1074" s="241" t="s">
        <v>34</v>
      </c>
      <c r="N1074" s="241" t="s">
        <v>34</v>
      </c>
      <c r="O1074" s="241" t="s">
        <v>34</v>
      </c>
      <c r="P1074" s="241" t="s">
        <v>34</v>
      </c>
      <c r="Q1074" s="159" t="s">
        <v>34</v>
      </c>
      <c r="R1074" s="100" t="s">
        <v>34</v>
      </c>
      <c r="S1074" s="158">
        <v>1</v>
      </c>
      <c r="T1074" s="103" t="s">
        <v>143</v>
      </c>
      <c r="U1074" s="160" t="s">
        <v>1108</v>
      </c>
      <c r="V1074" s="160" t="s">
        <v>586</v>
      </c>
      <c r="W1074" s="160" t="s">
        <v>92</v>
      </c>
      <c r="X1074" s="160" t="s">
        <v>92</v>
      </c>
    </row>
    <row r="1075" spans="1:24" ht="41.25">
      <c r="A1075" s="155">
        <f>A1074+1</f>
        <v>1073</v>
      </c>
      <c r="B1075" s="160" t="s">
        <v>1287</v>
      </c>
      <c r="C1075" s="159">
        <v>2021</v>
      </c>
      <c r="D1075" s="160" t="s">
        <v>139</v>
      </c>
      <c r="E1075" s="160" t="s">
        <v>156</v>
      </c>
      <c r="F1075" s="268" t="s">
        <v>1397</v>
      </c>
      <c r="G1075" s="157" t="s">
        <v>31</v>
      </c>
      <c r="H1075" s="156" t="s">
        <v>42</v>
      </c>
      <c r="I1075" s="160" t="s">
        <v>71</v>
      </c>
      <c r="J1075" s="160" t="s">
        <v>142</v>
      </c>
      <c r="K1075" s="240" t="s">
        <v>34</v>
      </c>
      <c r="L1075" s="241" t="s">
        <v>34</v>
      </c>
      <c r="M1075" s="241" t="s">
        <v>34</v>
      </c>
      <c r="N1075" s="241" t="s">
        <v>34</v>
      </c>
      <c r="O1075" s="241" t="s">
        <v>34</v>
      </c>
      <c r="P1075" s="241" t="s">
        <v>34</v>
      </c>
      <c r="Q1075" s="159" t="s">
        <v>34</v>
      </c>
      <c r="R1075" s="100" t="s">
        <v>34</v>
      </c>
      <c r="S1075" s="158">
        <v>1</v>
      </c>
      <c r="T1075" s="103" t="s">
        <v>143</v>
      </c>
      <c r="U1075" s="160" t="s">
        <v>1108</v>
      </c>
      <c r="V1075" s="160" t="s">
        <v>586</v>
      </c>
      <c r="W1075" s="157" t="s">
        <v>42</v>
      </c>
      <c r="X1075" s="157" t="s">
        <v>42</v>
      </c>
    </row>
    <row r="1076" spans="1:24" ht="41.25">
      <c r="A1076" s="155">
        <f>A1075+1</f>
        <v>1074</v>
      </c>
      <c r="B1076" s="160" t="s">
        <v>1287</v>
      </c>
      <c r="C1076" s="159">
        <v>2021</v>
      </c>
      <c r="D1076" s="160" t="s">
        <v>139</v>
      </c>
      <c r="E1076" s="160" t="s">
        <v>717</v>
      </c>
      <c r="F1076" s="268" t="s">
        <v>1398</v>
      </c>
      <c r="G1076" s="157" t="s">
        <v>31</v>
      </c>
      <c r="H1076" s="161" t="s">
        <v>39</v>
      </c>
      <c r="I1076" s="160" t="s">
        <v>71</v>
      </c>
      <c r="J1076" s="160" t="s">
        <v>142</v>
      </c>
      <c r="K1076" s="240" t="s">
        <v>34</v>
      </c>
      <c r="L1076" s="241" t="s">
        <v>34</v>
      </c>
      <c r="M1076" s="241" t="s">
        <v>34</v>
      </c>
      <c r="N1076" s="241" t="s">
        <v>34</v>
      </c>
      <c r="O1076" s="241" t="s">
        <v>34</v>
      </c>
      <c r="P1076" s="241" t="s">
        <v>34</v>
      </c>
      <c r="Q1076" s="159" t="s">
        <v>34</v>
      </c>
      <c r="R1076" s="100" t="s">
        <v>34</v>
      </c>
      <c r="S1076" s="158">
        <v>1</v>
      </c>
      <c r="T1076" s="103" t="s">
        <v>143</v>
      </c>
      <c r="U1076" s="160" t="s">
        <v>1108</v>
      </c>
      <c r="V1076" s="160" t="s">
        <v>719</v>
      </c>
      <c r="W1076" s="160" t="s">
        <v>1111</v>
      </c>
      <c r="X1076" s="160" t="s">
        <v>1111</v>
      </c>
    </row>
    <row r="1077" spans="1:24" ht="20.25">
      <c r="A1077" s="155">
        <f>A1076+1</f>
        <v>1075</v>
      </c>
      <c r="B1077" s="160" t="s">
        <v>1287</v>
      </c>
      <c r="C1077" s="159">
        <v>2021</v>
      </c>
      <c r="D1077" s="160" t="s">
        <v>162</v>
      </c>
      <c r="E1077" s="160" t="s">
        <v>162</v>
      </c>
      <c r="F1077" s="268" t="s">
        <v>1399</v>
      </c>
      <c r="G1077" s="157" t="s">
        <v>31</v>
      </c>
      <c r="H1077" s="161" t="s">
        <v>39</v>
      </c>
      <c r="I1077" s="160" t="s">
        <v>164</v>
      </c>
      <c r="J1077" s="160" t="s">
        <v>15</v>
      </c>
      <c r="K1077" s="240" t="s">
        <v>34</v>
      </c>
      <c r="L1077" s="241" t="s">
        <v>34</v>
      </c>
      <c r="M1077" s="241" t="s">
        <v>48</v>
      </c>
      <c r="N1077" s="241" t="s">
        <v>34</v>
      </c>
      <c r="O1077" s="241" t="s">
        <v>34</v>
      </c>
      <c r="P1077" s="241" t="s">
        <v>34</v>
      </c>
      <c r="Q1077" s="159" t="s">
        <v>34</v>
      </c>
      <c r="R1077" s="100" t="s">
        <v>34</v>
      </c>
      <c r="S1077" s="158">
        <v>1</v>
      </c>
      <c r="T1077" s="103" t="s">
        <v>165</v>
      </c>
      <c r="U1077" s="160" t="s">
        <v>1400</v>
      </c>
      <c r="V1077" s="160" t="s">
        <v>266</v>
      </c>
      <c r="W1077" s="160" t="s">
        <v>92</v>
      </c>
      <c r="X1077" s="160" t="s">
        <v>92</v>
      </c>
    </row>
    <row r="1078" spans="1:24" ht="20.25">
      <c r="A1078" s="155">
        <f>A1077+1</f>
        <v>1076</v>
      </c>
      <c r="B1078" s="160" t="s">
        <v>1287</v>
      </c>
      <c r="C1078" s="159">
        <v>2021</v>
      </c>
      <c r="D1078" s="160" t="s">
        <v>162</v>
      </c>
      <c r="E1078" s="160" t="s">
        <v>162</v>
      </c>
      <c r="F1078" s="268" t="s">
        <v>1401</v>
      </c>
      <c r="G1078" s="157" t="s">
        <v>31</v>
      </c>
      <c r="H1078" s="156" t="s">
        <v>42</v>
      </c>
      <c r="I1078" s="160" t="s">
        <v>164</v>
      </c>
      <c r="J1078" s="160" t="s">
        <v>15</v>
      </c>
      <c r="K1078" s="240" t="s">
        <v>34</v>
      </c>
      <c r="L1078" s="241" t="s">
        <v>34</v>
      </c>
      <c r="M1078" s="241" t="s">
        <v>48</v>
      </c>
      <c r="N1078" s="241" t="s">
        <v>34</v>
      </c>
      <c r="O1078" s="241" t="s">
        <v>34</v>
      </c>
      <c r="P1078" s="241" t="s">
        <v>34</v>
      </c>
      <c r="Q1078" s="159" t="s">
        <v>34</v>
      </c>
      <c r="R1078" s="100" t="s">
        <v>34</v>
      </c>
      <c r="S1078" s="158">
        <v>1</v>
      </c>
      <c r="T1078" s="103" t="s">
        <v>165</v>
      </c>
      <c r="U1078" s="160" t="s">
        <v>1400</v>
      </c>
      <c r="V1078" s="160" t="s">
        <v>266</v>
      </c>
      <c r="W1078" s="157" t="s">
        <v>42</v>
      </c>
      <c r="X1078" s="157" t="s">
        <v>42</v>
      </c>
    </row>
    <row r="1079" spans="1:24" ht="20.25">
      <c r="A1079" s="155">
        <f>A1078+1</f>
        <v>1077</v>
      </c>
      <c r="B1079" s="160" t="s">
        <v>1287</v>
      </c>
      <c r="C1079" s="159">
        <v>2021</v>
      </c>
      <c r="D1079" s="160" t="s">
        <v>162</v>
      </c>
      <c r="E1079" s="160" t="s">
        <v>162</v>
      </c>
      <c r="F1079" s="268" t="s">
        <v>1402</v>
      </c>
      <c r="G1079" s="157" t="s">
        <v>31</v>
      </c>
      <c r="H1079" s="156" t="s">
        <v>39</v>
      </c>
      <c r="I1079" s="160" t="s">
        <v>164</v>
      </c>
      <c r="J1079" s="160" t="s">
        <v>15</v>
      </c>
      <c r="K1079" s="240" t="s">
        <v>34</v>
      </c>
      <c r="L1079" s="241" t="s">
        <v>34</v>
      </c>
      <c r="M1079" s="241" t="s">
        <v>48</v>
      </c>
      <c r="N1079" s="241" t="s">
        <v>34</v>
      </c>
      <c r="O1079" s="241" t="s">
        <v>34</v>
      </c>
      <c r="P1079" s="241" t="s">
        <v>34</v>
      </c>
      <c r="Q1079" s="159" t="s">
        <v>34</v>
      </c>
      <c r="R1079" s="100" t="s">
        <v>34</v>
      </c>
      <c r="S1079" s="158">
        <v>1</v>
      </c>
      <c r="T1079" s="103" t="s">
        <v>165</v>
      </c>
      <c r="U1079" s="160" t="s">
        <v>1400</v>
      </c>
      <c r="V1079" s="160" t="s">
        <v>266</v>
      </c>
      <c r="W1079" s="160" t="s">
        <v>333</v>
      </c>
      <c r="X1079" s="160" t="s">
        <v>333</v>
      </c>
    </row>
    <row r="1080" spans="1:24" ht="81">
      <c r="A1080" s="155">
        <f>A1079+1</f>
        <v>1078</v>
      </c>
      <c r="B1080" s="160" t="s">
        <v>1287</v>
      </c>
      <c r="C1080" s="159">
        <v>2021</v>
      </c>
      <c r="D1080" s="160" t="s">
        <v>162</v>
      </c>
      <c r="E1080" s="160" t="s">
        <v>162</v>
      </c>
      <c r="F1080" s="268" t="s">
        <v>1403</v>
      </c>
      <c r="G1080" s="157" t="s">
        <v>82</v>
      </c>
      <c r="H1080" s="161" t="s">
        <v>83</v>
      </c>
      <c r="I1080" s="160" t="s">
        <v>164</v>
      </c>
      <c r="J1080" s="160" t="s">
        <v>15</v>
      </c>
      <c r="K1080" s="240" t="s">
        <v>34</v>
      </c>
      <c r="L1080" s="241" t="s">
        <v>34</v>
      </c>
      <c r="M1080" s="241" t="s">
        <v>48</v>
      </c>
      <c r="N1080" s="241" t="s">
        <v>34</v>
      </c>
      <c r="O1080" s="241" t="s">
        <v>34</v>
      </c>
      <c r="P1080" s="241" t="s">
        <v>34</v>
      </c>
      <c r="Q1080" s="159" t="s">
        <v>34</v>
      </c>
      <c r="R1080" s="100" t="s">
        <v>34</v>
      </c>
      <c r="S1080" s="158">
        <v>1</v>
      </c>
      <c r="T1080" s="103" t="s">
        <v>165</v>
      </c>
      <c r="U1080" s="160" t="s">
        <v>1400</v>
      </c>
      <c r="V1080" s="160" t="s">
        <v>266</v>
      </c>
      <c r="W1080" s="160" t="s">
        <v>101</v>
      </c>
      <c r="X1080" s="160" t="s">
        <v>101</v>
      </c>
    </row>
    <row r="1081" spans="1:24" ht="81">
      <c r="A1081" s="155">
        <f>A1080+1</f>
        <v>1079</v>
      </c>
      <c r="B1081" s="160" t="s">
        <v>1287</v>
      </c>
      <c r="C1081" s="159">
        <v>2021</v>
      </c>
      <c r="D1081" s="160" t="s">
        <v>162</v>
      </c>
      <c r="E1081" s="160" t="s">
        <v>162</v>
      </c>
      <c r="F1081" s="268" t="s">
        <v>1404</v>
      </c>
      <c r="G1081" s="157" t="s">
        <v>82</v>
      </c>
      <c r="H1081" s="161" t="s">
        <v>83</v>
      </c>
      <c r="I1081" s="160" t="s">
        <v>164</v>
      </c>
      <c r="J1081" s="160" t="s">
        <v>15</v>
      </c>
      <c r="K1081" s="240" t="s">
        <v>34</v>
      </c>
      <c r="L1081" s="241" t="s">
        <v>34</v>
      </c>
      <c r="M1081" s="241" t="s">
        <v>48</v>
      </c>
      <c r="N1081" s="241" t="s">
        <v>34</v>
      </c>
      <c r="O1081" s="241" t="s">
        <v>34</v>
      </c>
      <c r="P1081" s="241" t="s">
        <v>34</v>
      </c>
      <c r="Q1081" s="159" t="s">
        <v>34</v>
      </c>
      <c r="R1081" s="100" t="s">
        <v>34</v>
      </c>
      <c r="S1081" s="158">
        <v>1</v>
      </c>
      <c r="T1081" s="103" t="s">
        <v>165</v>
      </c>
      <c r="U1081" s="160" t="s">
        <v>1400</v>
      </c>
      <c r="V1081" s="160" t="s">
        <v>266</v>
      </c>
      <c r="W1081" s="160" t="s">
        <v>101</v>
      </c>
      <c r="X1081" s="160" t="s">
        <v>101</v>
      </c>
    </row>
    <row r="1082" spans="1:24" ht="30.75">
      <c r="A1082" s="155">
        <f>A1081+1</f>
        <v>1080</v>
      </c>
      <c r="B1082" s="160" t="s">
        <v>1287</v>
      </c>
      <c r="C1082" s="159">
        <v>2021</v>
      </c>
      <c r="D1082" s="160" t="s">
        <v>162</v>
      </c>
      <c r="E1082" s="160" t="s">
        <v>162</v>
      </c>
      <c r="F1082" s="268" t="s">
        <v>1405</v>
      </c>
      <c r="G1082" s="157" t="s">
        <v>119</v>
      </c>
      <c r="H1082" s="156" t="s">
        <v>120</v>
      </c>
      <c r="I1082" s="160" t="s">
        <v>164</v>
      </c>
      <c r="J1082" s="160" t="s">
        <v>15</v>
      </c>
      <c r="K1082" s="240" t="s">
        <v>34</v>
      </c>
      <c r="L1082" s="241" t="s">
        <v>34</v>
      </c>
      <c r="M1082" s="241" t="s">
        <v>48</v>
      </c>
      <c r="N1082" s="241" t="s">
        <v>34</v>
      </c>
      <c r="O1082" s="241" t="s">
        <v>34</v>
      </c>
      <c r="P1082" s="241" t="s">
        <v>34</v>
      </c>
      <c r="Q1082" s="159" t="s">
        <v>34</v>
      </c>
      <c r="R1082" s="100" t="s">
        <v>34</v>
      </c>
      <c r="S1082" s="158">
        <v>1</v>
      </c>
      <c r="T1082" s="103" t="s">
        <v>165</v>
      </c>
      <c r="U1082" s="160" t="s">
        <v>1400</v>
      </c>
      <c r="V1082" s="160" t="s">
        <v>266</v>
      </c>
      <c r="W1082" s="157" t="s">
        <v>42</v>
      </c>
      <c r="X1082" s="157" t="s">
        <v>42</v>
      </c>
    </row>
    <row r="1083" spans="1:24" ht="20.25">
      <c r="A1083" s="155">
        <f>A1082+1</f>
        <v>1081</v>
      </c>
      <c r="B1083" s="160" t="s">
        <v>1287</v>
      </c>
      <c r="C1083" s="159">
        <v>2021</v>
      </c>
      <c r="D1083" s="160" t="s">
        <v>173</v>
      </c>
      <c r="E1083" s="160" t="s">
        <v>177</v>
      </c>
      <c r="F1083" s="268" t="s">
        <v>1406</v>
      </c>
      <c r="G1083" s="157" t="s">
        <v>31</v>
      </c>
      <c r="H1083" s="161" t="s">
        <v>39</v>
      </c>
      <c r="I1083" s="157" t="s">
        <v>173</v>
      </c>
      <c r="J1083" s="157" t="s">
        <v>179</v>
      </c>
      <c r="K1083" s="238" t="s">
        <v>34</v>
      </c>
      <c r="L1083" s="239" t="s">
        <v>48</v>
      </c>
      <c r="M1083" s="239" t="s">
        <v>34</v>
      </c>
      <c r="N1083" s="239" t="s">
        <v>34</v>
      </c>
      <c r="O1083" s="239" t="s">
        <v>34</v>
      </c>
      <c r="P1083" s="239" t="s">
        <v>34</v>
      </c>
      <c r="Q1083" s="159" t="s">
        <v>34</v>
      </c>
      <c r="R1083" s="100" t="s">
        <v>34</v>
      </c>
      <c r="S1083" s="158">
        <v>1</v>
      </c>
      <c r="T1083" s="103" t="s">
        <v>176</v>
      </c>
      <c r="U1083" s="160" t="s">
        <v>1407</v>
      </c>
      <c r="V1083" s="160" t="s">
        <v>177</v>
      </c>
      <c r="W1083" s="160" t="s">
        <v>92</v>
      </c>
      <c r="X1083" s="160" t="s">
        <v>92</v>
      </c>
    </row>
    <row r="1084" spans="1:24" ht="20.25">
      <c r="A1084" s="155">
        <f>A1083+1</f>
        <v>1082</v>
      </c>
      <c r="B1084" s="160" t="s">
        <v>1287</v>
      </c>
      <c r="C1084" s="159">
        <v>2021</v>
      </c>
      <c r="D1084" s="160" t="s">
        <v>173</v>
      </c>
      <c r="E1084" s="160" t="s">
        <v>177</v>
      </c>
      <c r="F1084" s="268" t="s">
        <v>1408</v>
      </c>
      <c r="G1084" s="157" t="s">
        <v>31</v>
      </c>
      <c r="H1084" s="156" t="s">
        <v>29</v>
      </c>
      <c r="I1084" s="160" t="s">
        <v>173</v>
      </c>
      <c r="J1084" s="160" t="s">
        <v>179</v>
      </c>
      <c r="K1084" s="240" t="s">
        <v>34</v>
      </c>
      <c r="L1084" s="241" t="s">
        <v>34</v>
      </c>
      <c r="M1084" s="241" t="s">
        <v>34</v>
      </c>
      <c r="N1084" s="241" t="s">
        <v>34</v>
      </c>
      <c r="O1084" s="241" t="s">
        <v>34</v>
      </c>
      <c r="P1084" s="241" t="s">
        <v>34</v>
      </c>
      <c r="Q1084" s="159" t="s">
        <v>34</v>
      </c>
      <c r="R1084" s="100" t="s">
        <v>34</v>
      </c>
      <c r="S1084" s="158">
        <v>1</v>
      </c>
      <c r="T1084" s="103" t="s">
        <v>176</v>
      </c>
      <c r="U1084" s="160" t="s">
        <v>1407</v>
      </c>
      <c r="V1084" s="160" t="s">
        <v>177</v>
      </c>
      <c r="W1084" s="160" t="s">
        <v>92</v>
      </c>
      <c r="X1084" s="160" t="s">
        <v>92</v>
      </c>
    </row>
    <row r="1085" spans="1:24" ht="20.25">
      <c r="A1085" s="155">
        <f>A1084+1</f>
        <v>1083</v>
      </c>
      <c r="B1085" s="160" t="s">
        <v>1287</v>
      </c>
      <c r="C1085" s="159">
        <v>2021</v>
      </c>
      <c r="D1085" s="160" t="s">
        <v>173</v>
      </c>
      <c r="E1085" s="160" t="s">
        <v>177</v>
      </c>
      <c r="F1085" s="268" t="s">
        <v>1409</v>
      </c>
      <c r="G1085" s="157" t="s">
        <v>31</v>
      </c>
      <c r="H1085" s="156" t="s">
        <v>29</v>
      </c>
      <c r="I1085" s="160" t="s">
        <v>173</v>
      </c>
      <c r="J1085" s="160" t="s">
        <v>179</v>
      </c>
      <c r="K1085" s="240" t="s">
        <v>34</v>
      </c>
      <c r="L1085" s="241" t="s">
        <v>34</v>
      </c>
      <c r="M1085" s="241" t="s">
        <v>34</v>
      </c>
      <c r="N1085" s="241" t="s">
        <v>34</v>
      </c>
      <c r="O1085" s="241" t="s">
        <v>34</v>
      </c>
      <c r="P1085" s="241" t="s">
        <v>34</v>
      </c>
      <c r="Q1085" s="159" t="s">
        <v>34</v>
      </c>
      <c r="R1085" s="100" t="s">
        <v>34</v>
      </c>
      <c r="S1085" s="158">
        <v>1</v>
      </c>
      <c r="T1085" s="103" t="s">
        <v>176</v>
      </c>
      <c r="U1085" s="160" t="s">
        <v>1407</v>
      </c>
      <c r="V1085" s="160" t="s">
        <v>177</v>
      </c>
      <c r="W1085" s="160" t="s">
        <v>92</v>
      </c>
      <c r="X1085" s="160" t="s">
        <v>92</v>
      </c>
    </row>
    <row r="1086" spans="1:24" ht="81">
      <c r="A1086" s="155">
        <f>A1085+1</f>
        <v>1084</v>
      </c>
      <c r="B1086" s="160" t="s">
        <v>1287</v>
      </c>
      <c r="C1086" s="159">
        <v>2021</v>
      </c>
      <c r="D1086" s="160" t="s">
        <v>173</v>
      </c>
      <c r="E1086" s="160" t="s">
        <v>177</v>
      </c>
      <c r="F1086" s="268" t="s">
        <v>1410</v>
      </c>
      <c r="G1086" s="157" t="s">
        <v>82</v>
      </c>
      <c r="H1086" s="161" t="s">
        <v>83</v>
      </c>
      <c r="I1086" s="160" t="s">
        <v>173</v>
      </c>
      <c r="J1086" s="160" t="s">
        <v>179</v>
      </c>
      <c r="K1086" s="240" t="s">
        <v>34</v>
      </c>
      <c r="L1086" s="241" t="s">
        <v>34</v>
      </c>
      <c r="M1086" s="241" t="s">
        <v>34</v>
      </c>
      <c r="N1086" s="241" t="s">
        <v>34</v>
      </c>
      <c r="O1086" s="241" t="s">
        <v>34</v>
      </c>
      <c r="P1086" s="241" t="s">
        <v>34</v>
      </c>
      <c r="Q1086" s="159" t="s">
        <v>34</v>
      </c>
      <c r="R1086" s="100" t="s">
        <v>34</v>
      </c>
      <c r="S1086" s="158">
        <v>1</v>
      </c>
      <c r="T1086" s="103" t="s">
        <v>176</v>
      </c>
      <c r="U1086" s="160" t="s">
        <v>1407</v>
      </c>
      <c r="V1086" s="160" t="s">
        <v>177</v>
      </c>
      <c r="W1086" s="160" t="s">
        <v>188</v>
      </c>
      <c r="X1086" s="160" t="s">
        <v>188</v>
      </c>
    </row>
    <row r="1087" spans="1:24" ht="30.75">
      <c r="A1087" s="155">
        <f>A1086+1</f>
        <v>1085</v>
      </c>
      <c r="B1087" s="160" t="s">
        <v>1287</v>
      </c>
      <c r="C1087" s="159">
        <v>2021</v>
      </c>
      <c r="D1087" s="160" t="s">
        <v>173</v>
      </c>
      <c r="E1087" s="160" t="s">
        <v>177</v>
      </c>
      <c r="F1087" s="268" t="s">
        <v>1411</v>
      </c>
      <c r="G1087" s="157" t="s">
        <v>31</v>
      </c>
      <c r="H1087" s="156" t="s">
        <v>50</v>
      </c>
      <c r="I1087" s="160" t="s">
        <v>173</v>
      </c>
      <c r="J1087" s="160" t="s">
        <v>179</v>
      </c>
      <c r="K1087" s="240" t="s">
        <v>34</v>
      </c>
      <c r="L1087" s="241" t="s">
        <v>34</v>
      </c>
      <c r="M1087" s="241" t="s">
        <v>34</v>
      </c>
      <c r="N1087" s="241" t="s">
        <v>34</v>
      </c>
      <c r="O1087" s="241" t="s">
        <v>34</v>
      </c>
      <c r="P1087" s="241" t="s">
        <v>34</v>
      </c>
      <c r="Q1087" s="159" t="s">
        <v>48</v>
      </c>
      <c r="R1087" s="100" t="s">
        <v>48</v>
      </c>
      <c r="S1087" s="158">
        <v>1</v>
      </c>
      <c r="T1087" s="103" t="s">
        <v>176</v>
      </c>
      <c r="U1087" s="160" t="s">
        <v>1407</v>
      </c>
      <c r="V1087" s="160" t="s">
        <v>177</v>
      </c>
      <c r="W1087" s="157" t="s">
        <v>42</v>
      </c>
      <c r="X1087" s="157" t="s">
        <v>50</v>
      </c>
    </row>
    <row r="1088" spans="1:24" ht="30.75">
      <c r="A1088" s="155">
        <f>A1087+1</f>
        <v>1086</v>
      </c>
      <c r="B1088" s="160" t="s">
        <v>1287</v>
      </c>
      <c r="C1088" s="159">
        <v>2021</v>
      </c>
      <c r="D1088" s="160" t="s">
        <v>173</v>
      </c>
      <c r="E1088" s="160" t="s">
        <v>495</v>
      </c>
      <c r="F1088" s="268" t="s">
        <v>1412</v>
      </c>
      <c r="G1088" s="157" t="s">
        <v>31</v>
      </c>
      <c r="H1088" s="156" t="s">
        <v>46</v>
      </c>
      <c r="I1088" s="160" t="s">
        <v>173</v>
      </c>
      <c r="J1088" s="160" t="s">
        <v>191</v>
      </c>
      <c r="K1088" s="240" t="s">
        <v>34</v>
      </c>
      <c r="L1088" s="241" t="s">
        <v>34</v>
      </c>
      <c r="M1088" s="241" t="s">
        <v>34</v>
      </c>
      <c r="N1088" s="241" t="s">
        <v>34</v>
      </c>
      <c r="O1088" s="241" t="s">
        <v>34</v>
      </c>
      <c r="P1088" s="241" t="s">
        <v>34</v>
      </c>
      <c r="Q1088" s="159" t="s">
        <v>34</v>
      </c>
      <c r="R1088" s="100" t="s">
        <v>34</v>
      </c>
      <c r="S1088" s="158">
        <v>1</v>
      </c>
      <c r="T1088" s="103" t="s">
        <v>176</v>
      </c>
      <c r="U1088" s="160" t="s">
        <v>1407</v>
      </c>
      <c r="V1088" s="160" t="s">
        <v>495</v>
      </c>
      <c r="W1088" s="160" t="s">
        <v>1061</v>
      </c>
      <c r="X1088" s="160" t="s">
        <v>1061</v>
      </c>
    </row>
    <row r="1089" spans="1:24" ht="41.25">
      <c r="A1089" s="155">
        <f>A1088+1</f>
        <v>1087</v>
      </c>
      <c r="B1089" s="160" t="s">
        <v>1287</v>
      </c>
      <c r="C1089" s="159">
        <v>2021</v>
      </c>
      <c r="D1089" s="160" t="s">
        <v>173</v>
      </c>
      <c r="E1089" s="160" t="s">
        <v>495</v>
      </c>
      <c r="F1089" s="268" t="s">
        <v>1413</v>
      </c>
      <c r="G1089" s="157" t="s">
        <v>31</v>
      </c>
      <c r="H1089" s="161" t="s">
        <v>39</v>
      </c>
      <c r="I1089" s="160" t="s">
        <v>173</v>
      </c>
      <c r="J1089" s="160" t="s">
        <v>191</v>
      </c>
      <c r="K1089" s="240" t="s">
        <v>34</v>
      </c>
      <c r="L1089" s="241" t="s">
        <v>34</v>
      </c>
      <c r="M1089" s="241" t="s">
        <v>34</v>
      </c>
      <c r="N1089" s="241" t="s">
        <v>34</v>
      </c>
      <c r="O1089" s="241" t="s">
        <v>34</v>
      </c>
      <c r="P1089" s="241" t="s">
        <v>34</v>
      </c>
      <c r="Q1089" s="159" t="s">
        <v>34</v>
      </c>
      <c r="R1089" s="100" t="s">
        <v>34</v>
      </c>
      <c r="S1089" s="158">
        <v>1</v>
      </c>
      <c r="T1089" s="103" t="s">
        <v>176</v>
      </c>
      <c r="U1089" s="160" t="s">
        <v>1407</v>
      </c>
      <c r="V1089" s="160" t="s">
        <v>495</v>
      </c>
      <c r="W1089" s="160" t="s">
        <v>92</v>
      </c>
      <c r="X1089" s="160" t="s">
        <v>92</v>
      </c>
    </row>
    <row r="1090" spans="1:24" ht="81">
      <c r="A1090" s="155">
        <f>A1089+1</f>
        <v>1088</v>
      </c>
      <c r="B1090" s="160" t="s">
        <v>1287</v>
      </c>
      <c r="C1090" s="159">
        <v>2021</v>
      </c>
      <c r="D1090" s="160" t="s">
        <v>173</v>
      </c>
      <c r="E1090" s="160" t="s">
        <v>495</v>
      </c>
      <c r="F1090" s="268" t="s">
        <v>1414</v>
      </c>
      <c r="G1090" s="157" t="s">
        <v>82</v>
      </c>
      <c r="H1090" s="161" t="s">
        <v>83</v>
      </c>
      <c r="I1090" s="160" t="s">
        <v>173</v>
      </c>
      <c r="J1090" s="160" t="s">
        <v>191</v>
      </c>
      <c r="K1090" s="240" t="s">
        <v>34</v>
      </c>
      <c r="L1090" s="241" t="s">
        <v>34</v>
      </c>
      <c r="M1090" s="241" t="s">
        <v>34</v>
      </c>
      <c r="N1090" s="241" t="s">
        <v>34</v>
      </c>
      <c r="O1090" s="241" t="s">
        <v>34</v>
      </c>
      <c r="P1090" s="241" t="s">
        <v>34</v>
      </c>
      <c r="Q1090" s="159" t="s">
        <v>34</v>
      </c>
      <c r="R1090" s="100" t="s">
        <v>34</v>
      </c>
      <c r="S1090" s="158">
        <v>1</v>
      </c>
      <c r="T1090" s="103" t="s">
        <v>176</v>
      </c>
      <c r="U1090" s="160" t="s">
        <v>1407</v>
      </c>
      <c r="V1090" s="160" t="s">
        <v>495</v>
      </c>
      <c r="W1090" s="160" t="s">
        <v>608</v>
      </c>
      <c r="X1090" s="160" t="s">
        <v>608</v>
      </c>
    </row>
    <row r="1091" spans="1:24" ht="30.75">
      <c r="A1091" s="155">
        <f>A1090+1</f>
        <v>1089</v>
      </c>
      <c r="B1091" s="160" t="s">
        <v>1287</v>
      </c>
      <c r="C1091" s="159">
        <v>2021</v>
      </c>
      <c r="D1091" s="160" t="s">
        <v>173</v>
      </c>
      <c r="E1091" s="160" t="s">
        <v>495</v>
      </c>
      <c r="F1091" s="268" t="s">
        <v>1415</v>
      </c>
      <c r="G1091" s="157" t="s">
        <v>31</v>
      </c>
      <c r="H1091" s="156" t="s">
        <v>50</v>
      </c>
      <c r="I1091" s="157" t="s">
        <v>173</v>
      </c>
      <c r="J1091" s="157" t="s">
        <v>191</v>
      </c>
      <c r="K1091" s="238" t="s">
        <v>34</v>
      </c>
      <c r="L1091" s="239" t="s">
        <v>34</v>
      </c>
      <c r="M1091" s="239" t="s">
        <v>34</v>
      </c>
      <c r="N1091" s="239" t="s">
        <v>34</v>
      </c>
      <c r="O1091" s="239" t="s">
        <v>34</v>
      </c>
      <c r="P1091" s="239" t="s">
        <v>34</v>
      </c>
      <c r="Q1091" s="159" t="s">
        <v>48</v>
      </c>
      <c r="R1091" s="100" t="s">
        <v>48</v>
      </c>
      <c r="S1091" s="158">
        <v>1</v>
      </c>
      <c r="T1091" s="103" t="s">
        <v>176</v>
      </c>
      <c r="U1091" s="160" t="s">
        <v>1407</v>
      </c>
      <c r="V1091" s="160" t="s">
        <v>495</v>
      </c>
      <c r="W1091" s="157" t="s">
        <v>42</v>
      </c>
      <c r="X1091" s="157" t="s">
        <v>50</v>
      </c>
    </row>
    <row r="1092" spans="1:24" ht="81">
      <c r="A1092" s="155">
        <f>A1091+1</f>
        <v>1090</v>
      </c>
      <c r="B1092" s="160" t="s">
        <v>1287</v>
      </c>
      <c r="C1092" s="159">
        <v>2021</v>
      </c>
      <c r="D1092" s="160" t="s">
        <v>173</v>
      </c>
      <c r="E1092" s="160" t="s">
        <v>189</v>
      </c>
      <c r="F1092" s="268" t="s">
        <v>1416</v>
      </c>
      <c r="G1092" s="157" t="s">
        <v>82</v>
      </c>
      <c r="H1092" s="161" t="s">
        <v>83</v>
      </c>
      <c r="I1092" s="160" t="s">
        <v>173</v>
      </c>
      <c r="J1092" s="160" t="s">
        <v>191</v>
      </c>
      <c r="K1092" s="240" t="s">
        <v>48</v>
      </c>
      <c r="L1092" s="241" t="s">
        <v>48</v>
      </c>
      <c r="M1092" s="241" t="s">
        <v>34</v>
      </c>
      <c r="N1092" s="241" t="s">
        <v>34</v>
      </c>
      <c r="O1092" s="241" t="s">
        <v>34</v>
      </c>
      <c r="P1092" s="241" t="s">
        <v>34</v>
      </c>
      <c r="Q1092" s="159" t="s">
        <v>34</v>
      </c>
      <c r="R1092" s="100" t="s">
        <v>34</v>
      </c>
      <c r="S1092" s="158">
        <v>1</v>
      </c>
      <c r="T1092" s="103" t="s">
        <v>176</v>
      </c>
      <c r="U1092" s="160" t="s">
        <v>1407</v>
      </c>
      <c r="V1092" s="160" t="s">
        <v>189</v>
      </c>
      <c r="W1092" s="160" t="s">
        <v>188</v>
      </c>
      <c r="X1092" s="160" t="s">
        <v>188</v>
      </c>
    </row>
    <row r="1093" spans="1:24" ht="30.75">
      <c r="A1093" s="155">
        <f>A1092+1</f>
        <v>1091</v>
      </c>
      <c r="B1093" s="160" t="s">
        <v>1287</v>
      </c>
      <c r="C1093" s="159">
        <v>2021</v>
      </c>
      <c r="D1093" s="160" t="s">
        <v>173</v>
      </c>
      <c r="E1093" s="160" t="s">
        <v>189</v>
      </c>
      <c r="F1093" s="268" t="s">
        <v>1417</v>
      </c>
      <c r="G1093" s="157" t="s">
        <v>31</v>
      </c>
      <c r="H1093" s="161" t="s">
        <v>39</v>
      </c>
      <c r="I1093" s="160" t="s">
        <v>173</v>
      </c>
      <c r="J1093" s="160" t="s">
        <v>191</v>
      </c>
      <c r="K1093" s="240" t="s">
        <v>48</v>
      </c>
      <c r="L1093" s="241" t="s">
        <v>48</v>
      </c>
      <c r="M1093" s="241" t="s">
        <v>34</v>
      </c>
      <c r="N1093" s="241" t="s">
        <v>34</v>
      </c>
      <c r="O1093" s="241" t="s">
        <v>34</v>
      </c>
      <c r="P1093" s="241" t="s">
        <v>34</v>
      </c>
      <c r="Q1093" s="159" t="s">
        <v>34</v>
      </c>
      <c r="R1093" s="100" t="s">
        <v>34</v>
      </c>
      <c r="S1093" s="158">
        <v>1</v>
      </c>
      <c r="T1093" s="103" t="s">
        <v>176</v>
      </c>
      <c r="U1093" s="160" t="s">
        <v>1407</v>
      </c>
      <c r="V1093" s="160" t="s">
        <v>189</v>
      </c>
      <c r="W1093" s="160" t="s">
        <v>92</v>
      </c>
      <c r="X1093" s="160" t="s">
        <v>92</v>
      </c>
    </row>
    <row r="1094" spans="1:24" ht="81">
      <c r="A1094" s="155">
        <f>A1093+1</f>
        <v>1092</v>
      </c>
      <c r="B1094" s="160" t="s">
        <v>1287</v>
      </c>
      <c r="C1094" s="159">
        <v>2021</v>
      </c>
      <c r="D1094" s="160" t="s">
        <v>173</v>
      </c>
      <c r="E1094" s="160" t="s">
        <v>189</v>
      </c>
      <c r="F1094" s="268" t="s">
        <v>1418</v>
      </c>
      <c r="G1094" s="157" t="s">
        <v>82</v>
      </c>
      <c r="H1094" s="161" t="s">
        <v>83</v>
      </c>
      <c r="I1094" s="160" t="s">
        <v>173</v>
      </c>
      <c r="J1094" s="160" t="s">
        <v>191</v>
      </c>
      <c r="K1094" s="240" t="s">
        <v>34</v>
      </c>
      <c r="L1094" s="241" t="s">
        <v>48</v>
      </c>
      <c r="M1094" s="241" t="s">
        <v>34</v>
      </c>
      <c r="N1094" s="241" t="s">
        <v>34</v>
      </c>
      <c r="O1094" s="241" t="s">
        <v>34</v>
      </c>
      <c r="P1094" s="241" t="s">
        <v>34</v>
      </c>
      <c r="Q1094" s="159" t="s">
        <v>34</v>
      </c>
      <c r="R1094" s="100" t="s">
        <v>34</v>
      </c>
      <c r="S1094" s="158">
        <v>1</v>
      </c>
      <c r="T1094" s="103" t="s">
        <v>176</v>
      </c>
      <c r="U1094" s="160" t="s">
        <v>1407</v>
      </c>
      <c r="V1094" s="160" t="s">
        <v>189</v>
      </c>
      <c r="W1094" s="160" t="s">
        <v>92</v>
      </c>
      <c r="X1094" s="160" t="s">
        <v>92</v>
      </c>
    </row>
    <row r="1095" spans="1:24" ht="30.75">
      <c r="A1095" s="155">
        <f>A1094+1</f>
        <v>1093</v>
      </c>
      <c r="B1095" s="160" t="s">
        <v>1287</v>
      </c>
      <c r="C1095" s="159">
        <v>2021</v>
      </c>
      <c r="D1095" s="160" t="s">
        <v>173</v>
      </c>
      <c r="E1095" s="160" t="s">
        <v>189</v>
      </c>
      <c r="F1095" s="268" t="s">
        <v>1419</v>
      </c>
      <c r="G1095" s="157" t="s">
        <v>31</v>
      </c>
      <c r="H1095" s="156" t="s">
        <v>39</v>
      </c>
      <c r="I1095" s="160" t="s">
        <v>173</v>
      </c>
      <c r="J1095" s="160" t="s">
        <v>191</v>
      </c>
      <c r="K1095" s="240" t="s">
        <v>34</v>
      </c>
      <c r="L1095" s="241" t="s">
        <v>48</v>
      </c>
      <c r="M1095" s="241" t="s">
        <v>34</v>
      </c>
      <c r="N1095" s="241" t="s">
        <v>34</v>
      </c>
      <c r="O1095" s="241" t="s">
        <v>34</v>
      </c>
      <c r="P1095" s="241" t="s">
        <v>34</v>
      </c>
      <c r="Q1095" s="159" t="s">
        <v>34</v>
      </c>
      <c r="R1095" s="100" t="s">
        <v>34</v>
      </c>
      <c r="S1095" s="158">
        <v>1</v>
      </c>
      <c r="T1095" s="103" t="s">
        <v>176</v>
      </c>
      <c r="U1095" s="160" t="s">
        <v>1407</v>
      </c>
      <c r="V1095" s="160" t="s">
        <v>189</v>
      </c>
      <c r="W1095" s="160" t="s">
        <v>92</v>
      </c>
      <c r="X1095" s="160" t="s">
        <v>92</v>
      </c>
    </row>
    <row r="1096" spans="1:24" ht="30.75">
      <c r="A1096" s="155">
        <f>A1095+1</f>
        <v>1094</v>
      </c>
      <c r="B1096" s="160" t="s">
        <v>1287</v>
      </c>
      <c r="C1096" s="159">
        <v>2021</v>
      </c>
      <c r="D1096" s="160" t="s">
        <v>173</v>
      </c>
      <c r="E1096" s="160" t="s">
        <v>189</v>
      </c>
      <c r="F1096" s="268" t="s">
        <v>1420</v>
      </c>
      <c r="G1096" s="157" t="s">
        <v>31</v>
      </c>
      <c r="H1096" s="156" t="s">
        <v>50</v>
      </c>
      <c r="I1096" s="160" t="s">
        <v>173</v>
      </c>
      <c r="J1096" s="160" t="s">
        <v>191</v>
      </c>
      <c r="K1096" s="240" t="s">
        <v>34</v>
      </c>
      <c r="L1096" s="241" t="s">
        <v>48</v>
      </c>
      <c r="M1096" s="241" t="s">
        <v>34</v>
      </c>
      <c r="N1096" s="241" t="s">
        <v>34</v>
      </c>
      <c r="O1096" s="241" t="s">
        <v>34</v>
      </c>
      <c r="P1096" s="241" t="s">
        <v>34</v>
      </c>
      <c r="Q1096" s="159" t="s">
        <v>34</v>
      </c>
      <c r="R1096" s="99" t="s">
        <v>48</v>
      </c>
      <c r="S1096" s="158">
        <v>1</v>
      </c>
      <c r="T1096" s="103" t="s">
        <v>176</v>
      </c>
      <c r="U1096" s="160" t="s">
        <v>1407</v>
      </c>
      <c r="V1096" s="160" t="s">
        <v>189</v>
      </c>
      <c r="W1096" s="157" t="s">
        <v>42</v>
      </c>
      <c r="X1096" s="157" t="s">
        <v>50</v>
      </c>
    </row>
    <row r="1097" spans="1:24" ht="30.75">
      <c r="A1097" s="155">
        <f>A1096+1</f>
        <v>1095</v>
      </c>
      <c r="B1097" s="160" t="s">
        <v>1287</v>
      </c>
      <c r="C1097" s="159">
        <v>2021</v>
      </c>
      <c r="D1097" s="160" t="s">
        <v>18</v>
      </c>
      <c r="E1097" s="160" t="s">
        <v>18</v>
      </c>
      <c r="F1097" s="268" t="s">
        <v>1421</v>
      </c>
      <c r="G1097" s="157" t="s">
        <v>31</v>
      </c>
      <c r="H1097" s="156" t="s">
        <v>50</v>
      </c>
      <c r="I1097" s="160" t="s">
        <v>18</v>
      </c>
      <c r="J1097" s="160" t="s">
        <v>18</v>
      </c>
      <c r="K1097" s="240" t="s">
        <v>34</v>
      </c>
      <c r="L1097" s="241" t="s">
        <v>34</v>
      </c>
      <c r="M1097" s="241" t="s">
        <v>34</v>
      </c>
      <c r="N1097" s="241" t="s">
        <v>34</v>
      </c>
      <c r="O1097" s="241" t="s">
        <v>34</v>
      </c>
      <c r="P1097" s="241" t="s">
        <v>48</v>
      </c>
      <c r="Q1097" s="159" t="s">
        <v>34</v>
      </c>
      <c r="R1097" s="99" t="s">
        <v>48</v>
      </c>
      <c r="S1097" s="158">
        <v>1</v>
      </c>
      <c r="T1097" s="103" t="s">
        <v>500</v>
      </c>
      <c r="U1097" s="160" t="s">
        <v>1407</v>
      </c>
      <c r="V1097" s="160" t="s">
        <v>999</v>
      </c>
      <c r="W1097" s="157" t="s">
        <v>42</v>
      </c>
      <c r="X1097" s="157" t="s">
        <v>50</v>
      </c>
    </row>
    <row r="1098" spans="1:24" ht="20.25">
      <c r="A1098" s="155">
        <f>A1097+1</f>
        <v>1096</v>
      </c>
      <c r="B1098" s="160" t="s">
        <v>1287</v>
      </c>
      <c r="C1098" s="159">
        <v>2021</v>
      </c>
      <c r="D1098" s="160" t="s">
        <v>18</v>
      </c>
      <c r="E1098" s="160" t="s">
        <v>18</v>
      </c>
      <c r="F1098" s="268" t="s">
        <v>1422</v>
      </c>
      <c r="G1098" s="157" t="s">
        <v>31</v>
      </c>
      <c r="H1098" s="161" t="s">
        <v>39</v>
      </c>
      <c r="I1098" s="160" t="s">
        <v>18</v>
      </c>
      <c r="J1098" s="160" t="s">
        <v>18</v>
      </c>
      <c r="K1098" s="240" t="s">
        <v>34</v>
      </c>
      <c r="L1098" s="241" t="s">
        <v>34</v>
      </c>
      <c r="M1098" s="241" t="s">
        <v>34</v>
      </c>
      <c r="N1098" s="241" t="s">
        <v>34</v>
      </c>
      <c r="O1098" s="241" t="s">
        <v>34</v>
      </c>
      <c r="P1098" s="241" t="s">
        <v>48</v>
      </c>
      <c r="Q1098" s="159" t="s">
        <v>34</v>
      </c>
      <c r="R1098" s="100" t="s">
        <v>34</v>
      </c>
      <c r="S1098" s="158">
        <v>1</v>
      </c>
      <c r="T1098" s="103" t="s">
        <v>500</v>
      </c>
      <c r="U1098" s="160" t="s">
        <v>1407</v>
      </c>
      <c r="V1098" s="160" t="s">
        <v>999</v>
      </c>
      <c r="W1098" s="160" t="s">
        <v>92</v>
      </c>
      <c r="X1098" s="160" t="s">
        <v>92</v>
      </c>
    </row>
    <row r="1099" spans="1:24" ht="81">
      <c r="A1099" s="155">
        <f>A1098+1</f>
        <v>1097</v>
      </c>
      <c r="B1099" s="160" t="s">
        <v>1287</v>
      </c>
      <c r="C1099" s="159">
        <v>2021</v>
      </c>
      <c r="D1099" s="160" t="s">
        <v>18</v>
      </c>
      <c r="E1099" s="160" t="s">
        <v>18</v>
      </c>
      <c r="F1099" s="268" t="s">
        <v>1423</v>
      </c>
      <c r="G1099" s="157" t="s">
        <v>82</v>
      </c>
      <c r="H1099" s="156" t="s">
        <v>83</v>
      </c>
      <c r="I1099" s="160" t="s">
        <v>18</v>
      </c>
      <c r="J1099" s="160" t="s">
        <v>18</v>
      </c>
      <c r="K1099" s="240" t="s">
        <v>34</v>
      </c>
      <c r="L1099" s="241" t="s">
        <v>34</v>
      </c>
      <c r="M1099" s="241" t="s">
        <v>34</v>
      </c>
      <c r="N1099" s="241" t="s">
        <v>34</v>
      </c>
      <c r="O1099" s="241" t="s">
        <v>34</v>
      </c>
      <c r="P1099" s="241" t="s">
        <v>48</v>
      </c>
      <c r="Q1099" s="159" t="s">
        <v>34</v>
      </c>
      <c r="R1099" s="100" t="s">
        <v>34</v>
      </c>
      <c r="S1099" s="158">
        <v>1</v>
      </c>
      <c r="T1099" s="103" t="s">
        <v>500</v>
      </c>
      <c r="U1099" s="160" t="s">
        <v>1407</v>
      </c>
      <c r="V1099" s="160" t="s">
        <v>999</v>
      </c>
      <c r="W1099" s="157" t="s">
        <v>42</v>
      </c>
      <c r="X1099" s="157" t="s">
        <v>42</v>
      </c>
    </row>
    <row r="1100" spans="1:24" ht="30.75">
      <c r="A1100" s="155">
        <f>A1099+1</f>
        <v>1098</v>
      </c>
      <c r="B1100" s="160" t="s">
        <v>1287</v>
      </c>
      <c r="C1100" s="159">
        <v>2021</v>
      </c>
      <c r="D1100" s="160" t="s">
        <v>184</v>
      </c>
      <c r="E1100" s="160" t="s">
        <v>184</v>
      </c>
      <c r="F1100" s="268" t="s">
        <v>1424</v>
      </c>
      <c r="G1100" s="157" t="s">
        <v>31</v>
      </c>
      <c r="H1100" s="156" t="s">
        <v>50</v>
      </c>
      <c r="I1100" s="160" t="s">
        <v>186</v>
      </c>
      <c r="J1100" s="160" t="s">
        <v>201</v>
      </c>
      <c r="K1100" s="240" t="s">
        <v>34</v>
      </c>
      <c r="L1100" s="241" t="s">
        <v>34</v>
      </c>
      <c r="M1100" s="241" t="s">
        <v>34</v>
      </c>
      <c r="N1100" s="241" t="s">
        <v>34</v>
      </c>
      <c r="O1100" s="241" t="s">
        <v>34</v>
      </c>
      <c r="P1100" s="241" t="s">
        <v>34</v>
      </c>
      <c r="Q1100" s="159" t="s">
        <v>48</v>
      </c>
      <c r="R1100" s="100" t="s">
        <v>48</v>
      </c>
      <c r="S1100" s="158">
        <v>1</v>
      </c>
      <c r="T1100" s="103" t="s">
        <v>202</v>
      </c>
      <c r="U1100" s="160" t="s">
        <v>1407</v>
      </c>
      <c r="V1100" s="160" t="s">
        <v>184</v>
      </c>
      <c r="W1100" s="157" t="s">
        <v>42</v>
      </c>
      <c r="X1100" s="157" t="s">
        <v>50</v>
      </c>
    </row>
    <row r="1101" spans="1:24" ht="20.25">
      <c r="A1101" s="155">
        <f>A1100+1</f>
        <v>1099</v>
      </c>
      <c r="B1101" s="160" t="s">
        <v>1287</v>
      </c>
      <c r="C1101" s="159">
        <v>2021</v>
      </c>
      <c r="D1101" s="160" t="s">
        <v>184</v>
      </c>
      <c r="E1101" s="160" t="s">
        <v>184</v>
      </c>
      <c r="F1101" s="268" t="s">
        <v>1425</v>
      </c>
      <c r="G1101" s="157" t="s">
        <v>31</v>
      </c>
      <c r="H1101" s="161" t="s">
        <v>29</v>
      </c>
      <c r="I1101" s="160" t="s">
        <v>186</v>
      </c>
      <c r="J1101" s="160" t="s">
        <v>201</v>
      </c>
      <c r="K1101" s="240" t="s">
        <v>34</v>
      </c>
      <c r="L1101" s="241" t="s">
        <v>34</v>
      </c>
      <c r="M1101" s="241" t="s">
        <v>34</v>
      </c>
      <c r="N1101" s="241" t="s">
        <v>34</v>
      </c>
      <c r="O1101" s="241" t="s">
        <v>34</v>
      </c>
      <c r="P1101" s="241" t="s">
        <v>34</v>
      </c>
      <c r="Q1101" s="159" t="s">
        <v>34</v>
      </c>
      <c r="R1101" s="100" t="s">
        <v>34</v>
      </c>
      <c r="S1101" s="158">
        <v>1</v>
      </c>
      <c r="T1101" s="103" t="s">
        <v>202</v>
      </c>
      <c r="U1101" s="160" t="s">
        <v>1407</v>
      </c>
      <c r="V1101" s="160" t="s">
        <v>184</v>
      </c>
      <c r="W1101" s="160" t="s">
        <v>92</v>
      </c>
      <c r="X1101" s="160" t="s">
        <v>92</v>
      </c>
    </row>
    <row r="1102" spans="1:24" ht="20.25">
      <c r="A1102" s="155">
        <f>A1101+1</f>
        <v>1100</v>
      </c>
      <c r="B1102" s="160" t="s">
        <v>1287</v>
      </c>
      <c r="C1102" s="159">
        <v>2021</v>
      </c>
      <c r="D1102" s="160" t="s">
        <v>184</v>
      </c>
      <c r="E1102" s="160" t="s">
        <v>184</v>
      </c>
      <c r="F1102" s="268" t="s">
        <v>1426</v>
      </c>
      <c r="G1102" s="157" t="s">
        <v>119</v>
      </c>
      <c r="H1102" s="161" t="s">
        <v>169</v>
      </c>
      <c r="I1102" s="160" t="s">
        <v>186</v>
      </c>
      <c r="J1102" s="160" t="s">
        <v>201</v>
      </c>
      <c r="K1102" s="240" t="s">
        <v>34</v>
      </c>
      <c r="L1102" s="241" t="s">
        <v>34</v>
      </c>
      <c r="M1102" s="241" t="s">
        <v>34</v>
      </c>
      <c r="N1102" s="241" t="s">
        <v>34</v>
      </c>
      <c r="O1102" s="241" t="s">
        <v>34</v>
      </c>
      <c r="P1102" s="241" t="s">
        <v>34</v>
      </c>
      <c r="Q1102" s="159" t="s">
        <v>34</v>
      </c>
      <c r="R1102" s="100" t="s">
        <v>34</v>
      </c>
      <c r="S1102" s="158">
        <v>1</v>
      </c>
      <c r="T1102" s="103" t="s">
        <v>202</v>
      </c>
      <c r="U1102" s="160" t="s">
        <v>1407</v>
      </c>
      <c r="V1102" s="160" t="s">
        <v>184</v>
      </c>
      <c r="W1102" s="160" t="s">
        <v>395</v>
      </c>
      <c r="X1102" s="160" t="s">
        <v>395</v>
      </c>
    </row>
    <row r="1103" spans="1:24" ht="20.25">
      <c r="A1103" s="155">
        <f>A1102+1</f>
        <v>1101</v>
      </c>
      <c r="B1103" s="160" t="s">
        <v>1287</v>
      </c>
      <c r="C1103" s="159">
        <v>2021</v>
      </c>
      <c r="D1103" s="160" t="s">
        <v>184</v>
      </c>
      <c r="E1103" s="160" t="s">
        <v>184</v>
      </c>
      <c r="F1103" s="268" t="s">
        <v>1427</v>
      </c>
      <c r="G1103" s="157" t="s">
        <v>31</v>
      </c>
      <c r="H1103" s="161" t="s">
        <v>39</v>
      </c>
      <c r="I1103" s="160" t="s">
        <v>186</v>
      </c>
      <c r="J1103" s="160" t="s">
        <v>201</v>
      </c>
      <c r="K1103" s="240" t="s">
        <v>34</v>
      </c>
      <c r="L1103" s="241" t="s">
        <v>34</v>
      </c>
      <c r="M1103" s="241" t="s">
        <v>34</v>
      </c>
      <c r="N1103" s="241" t="s">
        <v>34</v>
      </c>
      <c r="O1103" s="241" t="s">
        <v>34</v>
      </c>
      <c r="P1103" s="241" t="s">
        <v>34</v>
      </c>
      <c r="Q1103" s="159" t="s">
        <v>34</v>
      </c>
      <c r="R1103" s="100" t="s">
        <v>34</v>
      </c>
      <c r="S1103" s="158">
        <v>1</v>
      </c>
      <c r="T1103" s="103" t="s">
        <v>202</v>
      </c>
      <c r="U1103" s="160" t="s">
        <v>1407</v>
      </c>
      <c r="V1103" s="160" t="s">
        <v>184</v>
      </c>
      <c r="W1103" s="160" t="s">
        <v>92</v>
      </c>
      <c r="X1103" s="160" t="s">
        <v>92</v>
      </c>
    </row>
    <row r="1104" spans="1:24" ht="30.75">
      <c r="A1104" s="155">
        <f>A1103+1</f>
        <v>1102</v>
      </c>
      <c r="B1104" s="160" t="s">
        <v>1287</v>
      </c>
      <c r="C1104" s="159">
        <v>2021</v>
      </c>
      <c r="D1104" s="160" t="s">
        <v>205</v>
      </c>
      <c r="E1104" s="160" t="s">
        <v>206</v>
      </c>
      <c r="F1104" s="268" t="s">
        <v>1428</v>
      </c>
      <c r="G1104" s="157" t="s">
        <v>31</v>
      </c>
      <c r="H1104" s="156" t="s">
        <v>29</v>
      </c>
      <c r="I1104" s="160" t="s">
        <v>208</v>
      </c>
      <c r="J1104" s="157" t="s">
        <v>209</v>
      </c>
      <c r="K1104" s="238" t="s">
        <v>34</v>
      </c>
      <c r="L1104" s="239" t="s">
        <v>34</v>
      </c>
      <c r="M1104" s="239" t="s">
        <v>48</v>
      </c>
      <c r="N1104" s="239" t="s">
        <v>34</v>
      </c>
      <c r="O1104" s="239" t="s">
        <v>48</v>
      </c>
      <c r="P1104" s="239" t="s">
        <v>34</v>
      </c>
      <c r="Q1104" s="159" t="s">
        <v>34</v>
      </c>
      <c r="R1104" s="100" t="s">
        <v>34</v>
      </c>
      <c r="S1104" s="158">
        <v>1</v>
      </c>
      <c r="T1104" s="103" t="s">
        <v>210</v>
      </c>
      <c r="U1104" s="160" t="s">
        <v>1142</v>
      </c>
      <c r="V1104" s="160" t="s">
        <v>1429</v>
      </c>
      <c r="W1104" s="160" t="s">
        <v>92</v>
      </c>
      <c r="X1104" s="160" t="s">
        <v>92</v>
      </c>
    </row>
    <row r="1105" spans="1:24" ht="81">
      <c r="A1105" s="155">
        <f>A1104+1</f>
        <v>1103</v>
      </c>
      <c r="B1105" s="160" t="s">
        <v>1287</v>
      </c>
      <c r="C1105" s="159">
        <v>2021</v>
      </c>
      <c r="D1105" s="160" t="s">
        <v>205</v>
      </c>
      <c r="E1105" s="160" t="s">
        <v>212</v>
      </c>
      <c r="F1105" s="268" t="s">
        <v>1430</v>
      </c>
      <c r="G1105" s="157" t="s">
        <v>82</v>
      </c>
      <c r="H1105" s="161" t="s">
        <v>83</v>
      </c>
      <c r="I1105" s="160" t="s">
        <v>208</v>
      </c>
      <c r="J1105" s="160" t="s">
        <v>212</v>
      </c>
      <c r="K1105" s="240" t="s">
        <v>34</v>
      </c>
      <c r="L1105" s="241" t="s">
        <v>34</v>
      </c>
      <c r="M1105" s="241" t="s">
        <v>34</v>
      </c>
      <c r="N1105" s="241" t="s">
        <v>34</v>
      </c>
      <c r="O1105" s="241" t="s">
        <v>34</v>
      </c>
      <c r="P1105" s="241" t="s">
        <v>34</v>
      </c>
      <c r="Q1105" s="159" t="s">
        <v>34</v>
      </c>
      <c r="R1105" s="100" t="s">
        <v>34</v>
      </c>
      <c r="S1105" s="158">
        <v>1</v>
      </c>
      <c r="T1105" s="103" t="s">
        <v>210</v>
      </c>
      <c r="U1105" s="160" t="s">
        <v>1142</v>
      </c>
      <c r="V1105" s="160" t="s">
        <v>1429</v>
      </c>
      <c r="W1105" s="160" t="s">
        <v>101</v>
      </c>
      <c r="X1105" s="160" t="s">
        <v>101</v>
      </c>
    </row>
    <row r="1106" spans="1:24" ht="30.75">
      <c r="A1106" s="155">
        <f>A1105+1</f>
        <v>1104</v>
      </c>
      <c r="B1106" s="160" t="s">
        <v>1287</v>
      </c>
      <c r="C1106" s="159">
        <v>2021</v>
      </c>
      <c r="D1106" s="160" t="s">
        <v>205</v>
      </c>
      <c r="E1106" s="160" t="s">
        <v>206</v>
      </c>
      <c r="F1106" s="268" t="s">
        <v>1431</v>
      </c>
      <c r="G1106" s="157" t="s">
        <v>31</v>
      </c>
      <c r="H1106" s="156" t="s">
        <v>50</v>
      </c>
      <c r="I1106" s="160" t="s">
        <v>208</v>
      </c>
      <c r="J1106" s="157" t="s">
        <v>209</v>
      </c>
      <c r="K1106" s="238" t="s">
        <v>34</v>
      </c>
      <c r="L1106" s="239" t="s">
        <v>34</v>
      </c>
      <c r="M1106" s="239" t="s">
        <v>48</v>
      </c>
      <c r="N1106" s="239" t="s">
        <v>34</v>
      </c>
      <c r="O1106" s="239" t="s">
        <v>48</v>
      </c>
      <c r="P1106" s="239" t="s">
        <v>34</v>
      </c>
      <c r="Q1106" s="159" t="s">
        <v>48</v>
      </c>
      <c r="R1106" s="100" t="s">
        <v>48</v>
      </c>
      <c r="S1106" s="158">
        <v>1</v>
      </c>
      <c r="T1106" s="103" t="s">
        <v>210</v>
      </c>
      <c r="U1106" s="160" t="s">
        <v>1142</v>
      </c>
      <c r="V1106" s="160" t="s">
        <v>1429</v>
      </c>
      <c r="W1106" s="157" t="s">
        <v>42</v>
      </c>
      <c r="X1106" s="157" t="s">
        <v>50</v>
      </c>
    </row>
    <row r="1107" spans="1:24" ht="81">
      <c r="A1107" s="155">
        <f>A1106+1</f>
        <v>1105</v>
      </c>
      <c r="B1107" s="160" t="s">
        <v>1287</v>
      </c>
      <c r="C1107" s="159">
        <v>2021</v>
      </c>
      <c r="D1107" s="160" t="s">
        <v>205</v>
      </c>
      <c r="E1107" s="157" t="s">
        <v>212</v>
      </c>
      <c r="F1107" s="268" t="s">
        <v>1432</v>
      </c>
      <c r="G1107" s="157" t="s">
        <v>82</v>
      </c>
      <c r="H1107" s="161" t="s">
        <v>83</v>
      </c>
      <c r="I1107" s="160" t="s">
        <v>208</v>
      </c>
      <c r="J1107" s="157" t="s">
        <v>212</v>
      </c>
      <c r="K1107" s="238" t="s">
        <v>34</v>
      </c>
      <c r="L1107" s="239" t="s">
        <v>34</v>
      </c>
      <c r="M1107" s="239" t="s">
        <v>34</v>
      </c>
      <c r="N1107" s="239" t="s">
        <v>34</v>
      </c>
      <c r="O1107" s="239" t="s">
        <v>34</v>
      </c>
      <c r="P1107" s="239" t="s">
        <v>34</v>
      </c>
      <c r="Q1107" s="159" t="s">
        <v>34</v>
      </c>
      <c r="R1107" s="100" t="s">
        <v>34</v>
      </c>
      <c r="S1107" s="158">
        <v>1</v>
      </c>
      <c r="T1107" s="103" t="s">
        <v>210</v>
      </c>
      <c r="U1107" s="160" t="s">
        <v>1142</v>
      </c>
      <c r="V1107" s="160" t="s">
        <v>1429</v>
      </c>
      <c r="W1107" s="160" t="s">
        <v>188</v>
      </c>
      <c r="X1107" s="160" t="s">
        <v>188</v>
      </c>
    </row>
    <row r="1108" spans="1:24" ht="30.75">
      <c r="A1108" s="155">
        <f>A1107+1</f>
        <v>1106</v>
      </c>
      <c r="B1108" s="160" t="s">
        <v>1287</v>
      </c>
      <c r="C1108" s="159">
        <v>2021</v>
      </c>
      <c r="D1108" s="160" t="s">
        <v>205</v>
      </c>
      <c r="E1108" s="160" t="s">
        <v>206</v>
      </c>
      <c r="F1108" s="268" t="s">
        <v>1433</v>
      </c>
      <c r="G1108" s="157" t="s">
        <v>31</v>
      </c>
      <c r="H1108" s="156" t="s">
        <v>46</v>
      </c>
      <c r="I1108" s="160" t="s">
        <v>208</v>
      </c>
      <c r="J1108" s="157" t="s">
        <v>209</v>
      </c>
      <c r="K1108" s="238" t="s">
        <v>34</v>
      </c>
      <c r="L1108" s="239" t="s">
        <v>34</v>
      </c>
      <c r="M1108" s="239" t="s">
        <v>34</v>
      </c>
      <c r="N1108" s="239" t="s">
        <v>48</v>
      </c>
      <c r="O1108" s="239" t="s">
        <v>34</v>
      </c>
      <c r="P1108" s="239" t="s">
        <v>34</v>
      </c>
      <c r="Q1108" s="159" t="s">
        <v>34</v>
      </c>
      <c r="R1108" s="100" t="s">
        <v>34</v>
      </c>
      <c r="S1108" s="158">
        <v>1</v>
      </c>
      <c r="T1108" s="103" t="s">
        <v>210</v>
      </c>
      <c r="U1108" s="160" t="s">
        <v>1142</v>
      </c>
      <c r="V1108" s="160" t="s">
        <v>1429</v>
      </c>
      <c r="W1108" s="160" t="s">
        <v>1061</v>
      </c>
      <c r="X1108" s="160" t="s">
        <v>1061</v>
      </c>
    </row>
    <row r="1109" spans="1:24" ht="81">
      <c r="A1109" s="155">
        <f>A1108+1</f>
        <v>1107</v>
      </c>
      <c r="B1109" s="160" t="s">
        <v>1287</v>
      </c>
      <c r="C1109" s="159">
        <v>2021</v>
      </c>
      <c r="D1109" s="160" t="s">
        <v>205</v>
      </c>
      <c r="E1109" s="160" t="s">
        <v>206</v>
      </c>
      <c r="F1109" s="268" t="s">
        <v>1434</v>
      </c>
      <c r="G1109" s="157" t="s">
        <v>82</v>
      </c>
      <c r="H1109" s="161" t="s">
        <v>83</v>
      </c>
      <c r="I1109" s="160" t="s">
        <v>208</v>
      </c>
      <c r="J1109" s="157" t="s">
        <v>209</v>
      </c>
      <c r="K1109" s="238" t="s">
        <v>34</v>
      </c>
      <c r="L1109" s="239" t="s">
        <v>34</v>
      </c>
      <c r="M1109" s="239" t="s">
        <v>48</v>
      </c>
      <c r="N1109" s="239" t="s">
        <v>34</v>
      </c>
      <c r="O1109" s="239" t="s">
        <v>34</v>
      </c>
      <c r="P1109" s="239" t="s">
        <v>34</v>
      </c>
      <c r="Q1109" s="159" t="s">
        <v>34</v>
      </c>
      <c r="R1109" s="100" t="s">
        <v>34</v>
      </c>
      <c r="S1109" s="158">
        <v>1</v>
      </c>
      <c r="T1109" s="103" t="s">
        <v>210</v>
      </c>
      <c r="U1109" s="160" t="s">
        <v>1142</v>
      </c>
      <c r="V1109" s="160" t="s">
        <v>1429</v>
      </c>
      <c r="W1109" s="160" t="s">
        <v>188</v>
      </c>
      <c r="X1109" s="160" t="s">
        <v>188</v>
      </c>
    </row>
    <row r="1110" spans="1:24" ht="81">
      <c r="A1110" s="155">
        <f>A1109+1</f>
        <v>1108</v>
      </c>
      <c r="B1110" s="160" t="s">
        <v>1287</v>
      </c>
      <c r="C1110" s="159">
        <v>2021</v>
      </c>
      <c r="D1110" s="160" t="s">
        <v>219</v>
      </c>
      <c r="E1110" s="160" t="s">
        <v>220</v>
      </c>
      <c r="F1110" s="268" t="s">
        <v>1435</v>
      </c>
      <c r="G1110" s="157" t="s">
        <v>82</v>
      </c>
      <c r="H1110" s="161" t="s">
        <v>83</v>
      </c>
      <c r="I1110" s="160" t="s">
        <v>222</v>
      </c>
      <c r="J1110" s="160" t="s">
        <v>17</v>
      </c>
      <c r="K1110" s="240" t="s">
        <v>34</v>
      </c>
      <c r="L1110" s="241" t="s">
        <v>34</v>
      </c>
      <c r="M1110" s="241" t="s">
        <v>34</v>
      </c>
      <c r="N1110" s="241" t="s">
        <v>34</v>
      </c>
      <c r="O1110" s="241" t="s">
        <v>48</v>
      </c>
      <c r="P1110" s="241" t="s">
        <v>34</v>
      </c>
      <c r="Q1110" s="159" t="s">
        <v>34</v>
      </c>
      <c r="R1110" s="100" t="s">
        <v>34</v>
      </c>
      <c r="S1110" s="158">
        <v>1</v>
      </c>
      <c r="T1110" s="103" t="s">
        <v>223</v>
      </c>
      <c r="U1110" s="160" t="s">
        <v>219</v>
      </c>
      <c r="V1110" s="160" t="s">
        <v>226</v>
      </c>
      <c r="W1110" s="160" t="s">
        <v>101</v>
      </c>
      <c r="X1110" s="160" t="s">
        <v>101</v>
      </c>
    </row>
    <row r="1111" spans="1:24" ht="30.75">
      <c r="A1111" s="155">
        <f>A1110+1</f>
        <v>1109</v>
      </c>
      <c r="B1111" s="160" t="s">
        <v>1287</v>
      </c>
      <c r="C1111" s="159">
        <v>2021</v>
      </c>
      <c r="D1111" s="160" t="s">
        <v>219</v>
      </c>
      <c r="E1111" s="160" t="s">
        <v>220</v>
      </c>
      <c r="F1111" s="268" t="s">
        <v>1436</v>
      </c>
      <c r="G1111" s="157" t="s">
        <v>31</v>
      </c>
      <c r="H1111" s="156" t="s">
        <v>42</v>
      </c>
      <c r="I1111" s="160" t="s">
        <v>222</v>
      </c>
      <c r="J1111" s="160" t="s">
        <v>17</v>
      </c>
      <c r="K1111" s="240" t="s">
        <v>34</v>
      </c>
      <c r="L1111" s="241" t="s">
        <v>34</v>
      </c>
      <c r="M1111" s="241" t="s">
        <v>34</v>
      </c>
      <c r="N1111" s="241" t="s">
        <v>34</v>
      </c>
      <c r="O1111" s="241" t="s">
        <v>48</v>
      </c>
      <c r="P1111" s="241" t="s">
        <v>34</v>
      </c>
      <c r="Q1111" s="159" t="s">
        <v>34</v>
      </c>
      <c r="R1111" s="100" t="s">
        <v>34</v>
      </c>
      <c r="S1111" s="158">
        <v>1</v>
      </c>
      <c r="T1111" s="103" t="s">
        <v>223</v>
      </c>
      <c r="U1111" s="160" t="s">
        <v>219</v>
      </c>
      <c r="V1111" s="160" t="s">
        <v>226</v>
      </c>
      <c r="W1111" s="157" t="s">
        <v>42</v>
      </c>
      <c r="X1111" s="157" t="s">
        <v>42</v>
      </c>
    </row>
    <row r="1112" spans="1:24" ht="30.75">
      <c r="A1112" s="155">
        <f>A1111+1</f>
        <v>1110</v>
      </c>
      <c r="B1112" s="160" t="s">
        <v>1287</v>
      </c>
      <c r="C1112" s="159">
        <v>2021</v>
      </c>
      <c r="D1112" s="160" t="s">
        <v>219</v>
      </c>
      <c r="E1112" s="160" t="s">
        <v>220</v>
      </c>
      <c r="F1112" s="268" t="s">
        <v>1437</v>
      </c>
      <c r="G1112" s="157" t="s">
        <v>31</v>
      </c>
      <c r="H1112" s="156" t="s">
        <v>42</v>
      </c>
      <c r="I1112" s="160" t="s">
        <v>222</v>
      </c>
      <c r="J1112" s="160" t="s">
        <v>17</v>
      </c>
      <c r="K1112" s="240" t="s">
        <v>34</v>
      </c>
      <c r="L1112" s="241" t="s">
        <v>34</v>
      </c>
      <c r="M1112" s="241" t="s">
        <v>34</v>
      </c>
      <c r="N1112" s="241" t="s">
        <v>34</v>
      </c>
      <c r="O1112" s="241" t="s">
        <v>48</v>
      </c>
      <c r="P1112" s="241" t="s">
        <v>34</v>
      </c>
      <c r="Q1112" s="159" t="s">
        <v>34</v>
      </c>
      <c r="R1112" s="100" t="s">
        <v>34</v>
      </c>
      <c r="S1112" s="158">
        <v>1</v>
      </c>
      <c r="T1112" s="103" t="s">
        <v>223</v>
      </c>
      <c r="U1112" s="160" t="s">
        <v>219</v>
      </c>
      <c r="V1112" s="160" t="s">
        <v>226</v>
      </c>
      <c r="W1112" s="157" t="s">
        <v>42</v>
      </c>
      <c r="X1112" s="157" t="s">
        <v>42</v>
      </c>
    </row>
    <row r="1113" spans="1:24" ht="30.75">
      <c r="A1113" s="155">
        <f>A1112+1</f>
        <v>1111</v>
      </c>
      <c r="B1113" s="160" t="s">
        <v>1287</v>
      </c>
      <c r="C1113" s="159">
        <v>2021</v>
      </c>
      <c r="D1113" s="160" t="s">
        <v>219</v>
      </c>
      <c r="E1113" s="160" t="s">
        <v>220</v>
      </c>
      <c r="F1113" s="268" t="s">
        <v>1438</v>
      </c>
      <c r="G1113" s="157" t="s">
        <v>31</v>
      </c>
      <c r="H1113" s="156" t="s">
        <v>29</v>
      </c>
      <c r="I1113" s="160" t="s">
        <v>222</v>
      </c>
      <c r="J1113" s="160" t="s">
        <v>17</v>
      </c>
      <c r="K1113" s="240" t="s">
        <v>34</v>
      </c>
      <c r="L1113" s="241" t="s">
        <v>34</v>
      </c>
      <c r="M1113" s="241" t="s">
        <v>34</v>
      </c>
      <c r="N1113" s="241" t="s">
        <v>34</v>
      </c>
      <c r="O1113" s="241" t="s">
        <v>48</v>
      </c>
      <c r="P1113" s="241" t="s">
        <v>34</v>
      </c>
      <c r="Q1113" s="159" t="s">
        <v>34</v>
      </c>
      <c r="R1113" s="100" t="s">
        <v>34</v>
      </c>
      <c r="S1113" s="158">
        <v>1</v>
      </c>
      <c r="T1113" s="103" t="s">
        <v>223</v>
      </c>
      <c r="U1113" s="160" t="s">
        <v>219</v>
      </c>
      <c r="V1113" s="160" t="s">
        <v>226</v>
      </c>
      <c r="W1113" s="160" t="s">
        <v>92</v>
      </c>
      <c r="X1113" s="160" t="s">
        <v>92</v>
      </c>
    </row>
    <row r="1114" spans="1:24" ht="81">
      <c r="A1114" s="155">
        <f>A1113+1</f>
        <v>1112</v>
      </c>
      <c r="B1114" s="160" t="s">
        <v>1287</v>
      </c>
      <c r="C1114" s="159">
        <v>2021</v>
      </c>
      <c r="D1114" s="160" t="s">
        <v>219</v>
      </c>
      <c r="E1114" s="160" t="s">
        <v>220</v>
      </c>
      <c r="F1114" s="268" t="s">
        <v>1439</v>
      </c>
      <c r="G1114" s="157" t="s">
        <v>82</v>
      </c>
      <c r="H1114" s="161" t="s">
        <v>83</v>
      </c>
      <c r="I1114" s="160" t="s">
        <v>222</v>
      </c>
      <c r="J1114" s="160" t="s">
        <v>17</v>
      </c>
      <c r="K1114" s="240" t="s">
        <v>34</v>
      </c>
      <c r="L1114" s="241" t="s">
        <v>34</v>
      </c>
      <c r="M1114" s="241" t="s">
        <v>34</v>
      </c>
      <c r="N1114" s="241" t="s">
        <v>34</v>
      </c>
      <c r="O1114" s="241" t="s">
        <v>48</v>
      </c>
      <c r="P1114" s="241" t="s">
        <v>34</v>
      </c>
      <c r="Q1114" s="159" t="s">
        <v>34</v>
      </c>
      <c r="R1114" s="100" t="s">
        <v>34</v>
      </c>
      <c r="S1114" s="158">
        <v>1</v>
      </c>
      <c r="T1114" s="103" t="s">
        <v>223</v>
      </c>
      <c r="U1114" s="160" t="s">
        <v>219</v>
      </c>
      <c r="V1114" s="160" t="s">
        <v>226</v>
      </c>
      <c r="W1114" s="160" t="s">
        <v>101</v>
      </c>
      <c r="X1114" s="160" t="s">
        <v>101</v>
      </c>
    </row>
    <row r="1115" spans="1:24" ht="81">
      <c r="A1115" s="155">
        <f>A1114+1</f>
        <v>1113</v>
      </c>
      <c r="B1115" s="160" t="s">
        <v>1287</v>
      </c>
      <c r="C1115" s="159">
        <v>2021</v>
      </c>
      <c r="D1115" s="160" t="s">
        <v>219</v>
      </c>
      <c r="E1115" s="160" t="s">
        <v>220</v>
      </c>
      <c r="F1115" s="268" t="s">
        <v>1440</v>
      </c>
      <c r="G1115" s="157" t="s">
        <v>82</v>
      </c>
      <c r="H1115" s="161" t="s">
        <v>83</v>
      </c>
      <c r="I1115" s="160" t="s">
        <v>222</v>
      </c>
      <c r="J1115" s="160" t="s">
        <v>17</v>
      </c>
      <c r="K1115" s="240" t="s">
        <v>34</v>
      </c>
      <c r="L1115" s="241" t="s">
        <v>34</v>
      </c>
      <c r="M1115" s="241" t="s">
        <v>34</v>
      </c>
      <c r="N1115" s="241" t="s">
        <v>34</v>
      </c>
      <c r="O1115" s="241" t="s">
        <v>48</v>
      </c>
      <c r="P1115" s="241" t="s">
        <v>34</v>
      </c>
      <c r="Q1115" s="159" t="s">
        <v>34</v>
      </c>
      <c r="R1115" s="100" t="s">
        <v>34</v>
      </c>
      <c r="S1115" s="158">
        <v>1</v>
      </c>
      <c r="T1115" s="103" t="s">
        <v>223</v>
      </c>
      <c r="U1115" s="160" t="s">
        <v>219</v>
      </c>
      <c r="V1115" s="160" t="s">
        <v>226</v>
      </c>
      <c r="W1115" s="160" t="s">
        <v>101</v>
      </c>
      <c r="X1115" s="160" t="s">
        <v>101</v>
      </c>
    </row>
    <row r="1116" spans="1:24" ht="81">
      <c r="A1116" s="155">
        <f>A1115+1</f>
        <v>1114</v>
      </c>
      <c r="B1116" s="160" t="s">
        <v>1287</v>
      </c>
      <c r="C1116" s="159">
        <v>2021</v>
      </c>
      <c r="D1116" s="160" t="s">
        <v>219</v>
      </c>
      <c r="E1116" s="160" t="s">
        <v>220</v>
      </c>
      <c r="F1116" s="268" t="s">
        <v>1441</v>
      </c>
      <c r="G1116" s="157" t="s">
        <v>82</v>
      </c>
      <c r="H1116" s="161" t="s">
        <v>83</v>
      </c>
      <c r="I1116" s="160" t="s">
        <v>222</v>
      </c>
      <c r="J1116" s="160" t="s">
        <v>17</v>
      </c>
      <c r="K1116" s="240" t="s">
        <v>34</v>
      </c>
      <c r="L1116" s="241" t="s">
        <v>34</v>
      </c>
      <c r="M1116" s="241" t="s">
        <v>34</v>
      </c>
      <c r="N1116" s="241" t="s">
        <v>34</v>
      </c>
      <c r="O1116" s="241" t="s">
        <v>48</v>
      </c>
      <c r="P1116" s="241" t="s">
        <v>34</v>
      </c>
      <c r="Q1116" s="159" t="s">
        <v>34</v>
      </c>
      <c r="R1116" s="100" t="s">
        <v>34</v>
      </c>
      <c r="S1116" s="158">
        <v>1</v>
      </c>
      <c r="T1116" s="103" t="s">
        <v>223</v>
      </c>
      <c r="U1116" s="160" t="s">
        <v>219</v>
      </c>
      <c r="V1116" s="160" t="s">
        <v>226</v>
      </c>
      <c r="W1116" s="160" t="s">
        <v>101</v>
      </c>
      <c r="X1116" s="160" t="s">
        <v>101</v>
      </c>
    </row>
    <row r="1117" spans="1:24" ht="30.75">
      <c r="A1117" s="155">
        <f>A1116+1</f>
        <v>1115</v>
      </c>
      <c r="B1117" s="160" t="s">
        <v>1287</v>
      </c>
      <c r="C1117" s="159">
        <v>2021</v>
      </c>
      <c r="D1117" s="160" t="s">
        <v>219</v>
      </c>
      <c r="E1117" s="160" t="s">
        <v>220</v>
      </c>
      <c r="F1117" s="268" t="s">
        <v>1442</v>
      </c>
      <c r="G1117" s="157" t="s">
        <v>31</v>
      </c>
      <c r="H1117" s="156" t="s">
        <v>42</v>
      </c>
      <c r="I1117" s="160" t="s">
        <v>222</v>
      </c>
      <c r="J1117" s="160" t="s">
        <v>17</v>
      </c>
      <c r="K1117" s="240" t="s">
        <v>34</v>
      </c>
      <c r="L1117" s="241" t="s">
        <v>34</v>
      </c>
      <c r="M1117" s="241" t="s">
        <v>34</v>
      </c>
      <c r="N1117" s="241" t="s">
        <v>34</v>
      </c>
      <c r="O1117" s="241" t="s">
        <v>48</v>
      </c>
      <c r="P1117" s="241" t="s">
        <v>34</v>
      </c>
      <c r="Q1117" s="159" t="s">
        <v>34</v>
      </c>
      <c r="R1117" s="100" t="s">
        <v>34</v>
      </c>
      <c r="S1117" s="158">
        <v>1</v>
      </c>
      <c r="T1117" s="103" t="s">
        <v>223</v>
      </c>
      <c r="U1117" s="160" t="s">
        <v>219</v>
      </c>
      <c r="V1117" s="160" t="s">
        <v>226</v>
      </c>
      <c r="W1117" s="157" t="s">
        <v>42</v>
      </c>
      <c r="X1117" s="157" t="s">
        <v>42</v>
      </c>
    </row>
    <row r="1118" spans="1:24" ht="41.25">
      <c r="A1118" s="155">
        <f>A1117+1</f>
        <v>1116</v>
      </c>
      <c r="B1118" s="160" t="s">
        <v>1287</v>
      </c>
      <c r="C1118" s="159">
        <v>2021</v>
      </c>
      <c r="D1118" s="160" t="s">
        <v>219</v>
      </c>
      <c r="E1118" s="160" t="s">
        <v>1443</v>
      </c>
      <c r="F1118" s="268" t="s">
        <v>1444</v>
      </c>
      <c r="G1118" s="157" t="s">
        <v>31</v>
      </c>
      <c r="H1118" s="156" t="s">
        <v>39</v>
      </c>
      <c r="I1118" s="160" t="s">
        <v>32</v>
      </c>
      <c r="J1118" s="160" t="s">
        <v>33</v>
      </c>
      <c r="K1118" s="240" t="s">
        <v>34</v>
      </c>
      <c r="L1118" s="241" t="s">
        <v>34</v>
      </c>
      <c r="M1118" s="241" t="s">
        <v>34</v>
      </c>
      <c r="N1118" s="241" t="s">
        <v>34</v>
      </c>
      <c r="O1118" s="241" t="s">
        <v>34</v>
      </c>
      <c r="P1118" s="241" t="s">
        <v>34</v>
      </c>
      <c r="Q1118" s="159" t="s">
        <v>34</v>
      </c>
      <c r="R1118" s="100" t="s">
        <v>34</v>
      </c>
      <c r="S1118" s="158">
        <v>1</v>
      </c>
      <c r="T1118" s="103" t="s">
        <v>223</v>
      </c>
      <c r="U1118" s="160" t="s">
        <v>219</v>
      </c>
      <c r="V1118" s="160" t="s">
        <v>1445</v>
      </c>
      <c r="W1118" s="160" t="s">
        <v>92</v>
      </c>
      <c r="X1118" s="160" t="s">
        <v>92</v>
      </c>
    </row>
    <row r="1119" spans="1:24" ht="81">
      <c r="A1119" s="155">
        <f>A1118+1</f>
        <v>1117</v>
      </c>
      <c r="B1119" s="160" t="s">
        <v>1287</v>
      </c>
      <c r="C1119" s="159">
        <v>2021</v>
      </c>
      <c r="D1119" s="160" t="s">
        <v>219</v>
      </c>
      <c r="E1119" s="160" t="s">
        <v>1443</v>
      </c>
      <c r="F1119" s="268" t="s">
        <v>1446</v>
      </c>
      <c r="G1119" s="157" t="s">
        <v>82</v>
      </c>
      <c r="H1119" s="161" t="s">
        <v>83</v>
      </c>
      <c r="I1119" s="160" t="s">
        <v>208</v>
      </c>
      <c r="J1119" s="160" t="s">
        <v>212</v>
      </c>
      <c r="K1119" s="240" t="s">
        <v>34</v>
      </c>
      <c r="L1119" s="241" t="s">
        <v>34</v>
      </c>
      <c r="M1119" s="241" t="s">
        <v>34</v>
      </c>
      <c r="N1119" s="241" t="s">
        <v>34</v>
      </c>
      <c r="O1119" s="241" t="s">
        <v>34</v>
      </c>
      <c r="P1119" s="241" t="s">
        <v>34</v>
      </c>
      <c r="Q1119" s="159" t="s">
        <v>34</v>
      </c>
      <c r="R1119" s="100" t="s">
        <v>34</v>
      </c>
      <c r="S1119" s="158">
        <v>1</v>
      </c>
      <c r="T1119" s="103" t="s">
        <v>223</v>
      </c>
      <c r="U1119" s="160" t="s">
        <v>219</v>
      </c>
      <c r="V1119" s="160" t="s">
        <v>1445</v>
      </c>
      <c r="W1119" s="160" t="s">
        <v>101</v>
      </c>
      <c r="X1119" s="160" t="s">
        <v>101</v>
      </c>
    </row>
    <row r="1120" spans="1:24" ht="41.25">
      <c r="A1120" s="155">
        <f>A1119+1</f>
        <v>1118</v>
      </c>
      <c r="B1120" s="160" t="s">
        <v>1287</v>
      </c>
      <c r="C1120" s="159">
        <v>2021</v>
      </c>
      <c r="D1120" s="160" t="s">
        <v>219</v>
      </c>
      <c r="E1120" s="160" t="s">
        <v>1443</v>
      </c>
      <c r="F1120" s="268" t="s">
        <v>1447</v>
      </c>
      <c r="G1120" s="157" t="s">
        <v>119</v>
      </c>
      <c r="H1120" s="156" t="s">
        <v>120</v>
      </c>
      <c r="I1120" s="160" t="s">
        <v>71</v>
      </c>
      <c r="J1120" s="160" t="s">
        <v>109</v>
      </c>
      <c r="K1120" s="240" t="s">
        <v>34</v>
      </c>
      <c r="L1120" s="241" t="s">
        <v>34</v>
      </c>
      <c r="M1120" s="241" t="s">
        <v>34</v>
      </c>
      <c r="N1120" s="241" t="s">
        <v>34</v>
      </c>
      <c r="O1120" s="241" t="s">
        <v>34</v>
      </c>
      <c r="P1120" s="241" t="s">
        <v>34</v>
      </c>
      <c r="Q1120" s="159" t="s">
        <v>34</v>
      </c>
      <c r="R1120" s="100" t="s">
        <v>34</v>
      </c>
      <c r="S1120" s="158">
        <v>1</v>
      </c>
      <c r="T1120" s="103" t="s">
        <v>223</v>
      </c>
      <c r="U1120" s="160" t="s">
        <v>219</v>
      </c>
      <c r="V1120" s="160" t="s">
        <v>1445</v>
      </c>
      <c r="W1120" s="157" t="s">
        <v>42</v>
      </c>
      <c r="X1120" s="157" t="s">
        <v>42</v>
      </c>
    </row>
    <row r="1121" spans="1:24" ht="41.25">
      <c r="A1121" s="155">
        <f>A1120+1</f>
        <v>1119</v>
      </c>
      <c r="B1121" s="160" t="s">
        <v>1287</v>
      </c>
      <c r="C1121" s="159">
        <v>2021</v>
      </c>
      <c r="D1121" s="160" t="s">
        <v>219</v>
      </c>
      <c r="E1121" s="160" t="s">
        <v>1443</v>
      </c>
      <c r="F1121" s="268" t="s">
        <v>1448</v>
      </c>
      <c r="G1121" s="157" t="s">
        <v>31</v>
      </c>
      <c r="H1121" s="161" t="s">
        <v>39</v>
      </c>
      <c r="I1121" s="160" t="s">
        <v>71</v>
      </c>
      <c r="J1121" s="160" t="s">
        <v>142</v>
      </c>
      <c r="K1121" s="240" t="s">
        <v>34</v>
      </c>
      <c r="L1121" s="241" t="s">
        <v>34</v>
      </c>
      <c r="M1121" s="241" t="s">
        <v>34</v>
      </c>
      <c r="N1121" s="241" t="s">
        <v>34</v>
      </c>
      <c r="O1121" s="241" t="s">
        <v>34</v>
      </c>
      <c r="P1121" s="241" t="s">
        <v>34</v>
      </c>
      <c r="Q1121" s="159" t="s">
        <v>34</v>
      </c>
      <c r="R1121" s="100" t="s">
        <v>34</v>
      </c>
      <c r="S1121" s="158">
        <v>1</v>
      </c>
      <c r="T1121" s="103" t="s">
        <v>223</v>
      </c>
      <c r="U1121" s="160" t="s">
        <v>219</v>
      </c>
      <c r="V1121" s="160" t="s">
        <v>1445</v>
      </c>
      <c r="W1121" s="160" t="s">
        <v>1111</v>
      </c>
      <c r="X1121" s="160" t="s">
        <v>1111</v>
      </c>
    </row>
    <row r="1122" spans="1:24" ht="41.25">
      <c r="A1122" s="155">
        <f>A1121+1</f>
        <v>1120</v>
      </c>
      <c r="B1122" s="160" t="s">
        <v>1287</v>
      </c>
      <c r="C1122" s="159">
        <v>2021</v>
      </c>
      <c r="D1122" s="160" t="s">
        <v>219</v>
      </c>
      <c r="E1122" s="160" t="s">
        <v>1443</v>
      </c>
      <c r="F1122" s="268" t="s">
        <v>1449</v>
      </c>
      <c r="G1122" s="157" t="s">
        <v>31</v>
      </c>
      <c r="H1122" s="156" t="s">
        <v>50</v>
      </c>
      <c r="I1122" s="160" t="s">
        <v>32</v>
      </c>
      <c r="J1122" s="160" t="s">
        <v>33</v>
      </c>
      <c r="K1122" s="240" t="s">
        <v>34</v>
      </c>
      <c r="L1122" s="241" t="s">
        <v>34</v>
      </c>
      <c r="M1122" s="241" t="s">
        <v>34</v>
      </c>
      <c r="N1122" s="241" t="s">
        <v>34</v>
      </c>
      <c r="O1122" s="241" t="s">
        <v>34</v>
      </c>
      <c r="P1122" s="241" t="s">
        <v>34</v>
      </c>
      <c r="Q1122" s="159" t="s">
        <v>48</v>
      </c>
      <c r="R1122" s="100" t="s">
        <v>48</v>
      </c>
      <c r="S1122" s="158">
        <v>1</v>
      </c>
      <c r="T1122" s="103" t="s">
        <v>223</v>
      </c>
      <c r="U1122" s="160" t="s">
        <v>219</v>
      </c>
      <c r="V1122" s="160" t="s">
        <v>1445</v>
      </c>
      <c r="W1122" s="157" t="s">
        <v>42</v>
      </c>
      <c r="X1122" s="157" t="s">
        <v>50</v>
      </c>
    </row>
    <row r="1123" spans="1:24" ht="41.25">
      <c r="A1123" s="155">
        <f>A1122+1</f>
        <v>1121</v>
      </c>
      <c r="B1123" s="160" t="s">
        <v>1287</v>
      </c>
      <c r="C1123" s="159">
        <v>2021</v>
      </c>
      <c r="D1123" s="160" t="s">
        <v>219</v>
      </c>
      <c r="E1123" s="160" t="s">
        <v>243</v>
      </c>
      <c r="F1123" s="268" t="s">
        <v>1450</v>
      </c>
      <c r="G1123" s="157" t="s">
        <v>31</v>
      </c>
      <c r="H1123" s="156" t="s">
        <v>50</v>
      </c>
      <c r="I1123" s="157" t="s">
        <v>71</v>
      </c>
      <c r="J1123" s="157" t="s">
        <v>232</v>
      </c>
      <c r="K1123" s="238" t="s">
        <v>34</v>
      </c>
      <c r="L1123" s="239" t="s">
        <v>34</v>
      </c>
      <c r="M1123" s="239" t="s">
        <v>34</v>
      </c>
      <c r="N1123" s="239" t="s">
        <v>34</v>
      </c>
      <c r="O1123" s="239" t="s">
        <v>34</v>
      </c>
      <c r="P1123" s="239" t="s">
        <v>34</v>
      </c>
      <c r="Q1123" s="159" t="s">
        <v>34</v>
      </c>
      <c r="R1123" s="100" t="s">
        <v>48</v>
      </c>
      <c r="S1123" s="158">
        <v>1</v>
      </c>
      <c r="T1123" s="103" t="s">
        <v>223</v>
      </c>
      <c r="U1123" s="160" t="s">
        <v>219</v>
      </c>
      <c r="V1123" s="160" t="s">
        <v>245</v>
      </c>
      <c r="W1123" s="157" t="s">
        <v>42</v>
      </c>
      <c r="X1123" s="157" t="s">
        <v>50</v>
      </c>
    </row>
    <row r="1124" spans="1:24" ht="41.25">
      <c r="A1124" s="155">
        <f>A1123+1</f>
        <v>1122</v>
      </c>
      <c r="B1124" s="160" t="s">
        <v>1287</v>
      </c>
      <c r="C1124" s="159">
        <v>2021</v>
      </c>
      <c r="D1124" s="160" t="s">
        <v>219</v>
      </c>
      <c r="E1124" s="160" t="s">
        <v>243</v>
      </c>
      <c r="F1124" s="268" t="s">
        <v>1451</v>
      </c>
      <c r="G1124" s="157" t="s">
        <v>31</v>
      </c>
      <c r="H1124" s="156" t="s">
        <v>50</v>
      </c>
      <c r="I1124" s="157" t="s">
        <v>71</v>
      </c>
      <c r="J1124" s="157" t="s">
        <v>232</v>
      </c>
      <c r="K1124" s="238" t="s">
        <v>48</v>
      </c>
      <c r="L1124" s="239" t="s">
        <v>34</v>
      </c>
      <c r="M1124" s="239" t="s">
        <v>34</v>
      </c>
      <c r="N1124" s="239" t="s">
        <v>34</v>
      </c>
      <c r="O1124" s="239" t="s">
        <v>34</v>
      </c>
      <c r="P1124" s="239" t="s">
        <v>34</v>
      </c>
      <c r="Q1124" s="159" t="s">
        <v>48</v>
      </c>
      <c r="R1124" s="100" t="s">
        <v>48</v>
      </c>
      <c r="S1124" s="158">
        <v>1</v>
      </c>
      <c r="T1124" s="103" t="s">
        <v>223</v>
      </c>
      <c r="U1124" s="160" t="s">
        <v>219</v>
      </c>
      <c r="V1124" s="160" t="s">
        <v>245</v>
      </c>
      <c r="W1124" s="157" t="s">
        <v>42</v>
      </c>
      <c r="X1124" s="157" t="s">
        <v>50</v>
      </c>
    </row>
    <row r="1125" spans="1:24" ht="41.25">
      <c r="A1125" s="155">
        <f>A1124+1</f>
        <v>1123</v>
      </c>
      <c r="B1125" s="160" t="s">
        <v>1287</v>
      </c>
      <c r="C1125" s="159">
        <v>2021</v>
      </c>
      <c r="D1125" s="160" t="s">
        <v>219</v>
      </c>
      <c r="E1125" s="160" t="s">
        <v>243</v>
      </c>
      <c r="F1125" s="268" t="s">
        <v>1452</v>
      </c>
      <c r="G1125" s="157" t="s">
        <v>31</v>
      </c>
      <c r="H1125" s="156" t="s">
        <v>50</v>
      </c>
      <c r="I1125" s="157" t="s">
        <v>71</v>
      </c>
      <c r="J1125" s="157" t="s">
        <v>232</v>
      </c>
      <c r="K1125" s="238" t="s">
        <v>48</v>
      </c>
      <c r="L1125" s="239" t="s">
        <v>34</v>
      </c>
      <c r="M1125" s="239" t="s">
        <v>34</v>
      </c>
      <c r="N1125" s="239" t="s">
        <v>34</v>
      </c>
      <c r="O1125" s="239" t="s">
        <v>34</v>
      </c>
      <c r="P1125" s="239" t="s">
        <v>34</v>
      </c>
      <c r="Q1125" s="159" t="s">
        <v>34</v>
      </c>
      <c r="R1125" s="100" t="s">
        <v>48</v>
      </c>
      <c r="S1125" s="158">
        <v>1</v>
      </c>
      <c r="T1125" s="103" t="s">
        <v>223</v>
      </c>
      <c r="U1125" s="160" t="s">
        <v>219</v>
      </c>
      <c r="V1125" s="160" t="s">
        <v>245</v>
      </c>
      <c r="W1125" s="157" t="s">
        <v>42</v>
      </c>
      <c r="X1125" s="157" t="s">
        <v>50</v>
      </c>
    </row>
    <row r="1126" spans="1:24" ht="41.25">
      <c r="A1126" s="155">
        <f>A1125+1</f>
        <v>1124</v>
      </c>
      <c r="B1126" s="160" t="s">
        <v>1287</v>
      </c>
      <c r="C1126" s="159">
        <v>2021</v>
      </c>
      <c r="D1126" s="160" t="s">
        <v>219</v>
      </c>
      <c r="E1126" s="160" t="s">
        <v>243</v>
      </c>
      <c r="F1126" s="268" t="s">
        <v>1453</v>
      </c>
      <c r="G1126" s="157" t="s">
        <v>31</v>
      </c>
      <c r="H1126" s="156" t="s">
        <v>42</v>
      </c>
      <c r="I1126" s="160" t="s">
        <v>71</v>
      </c>
      <c r="J1126" s="160" t="s">
        <v>232</v>
      </c>
      <c r="K1126" s="240" t="s">
        <v>34</v>
      </c>
      <c r="L1126" s="241" t="s">
        <v>34</v>
      </c>
      <c r="M1126" s="241" t="s">
        <v>34</v>
      </c>
      <c r="N1126" s="241" t="s">
        <v>34</v>
      </c>
      <c r="O1126" s="241" t="s">
        <v>34</v>
      </c>
      <c r="P1126" s="241" t="s">
        <v>34</v>
      </c>
      <c r="Q1126" s="159" t="s">
        <v>34</v>
      </c>
      <c r="R1126" s="100" t="s">
        <v>34</v>
      </c>
      <c r="S1126" s="158">
        <v>1</v>
      </c>
      <c r="T1126" s="103" t="s">
        <v>223</v>
      </c>
      <c r="U1126" s="160" t="s">
        <v>219</v>
      </c>
      <c r="V1126" s="160" t="s">
        <v>245</v>
      </c>
      <c r="W1126" s="157" t="s">
        <v>42</v>
      </c>
      <c r="X1126" s="157" t="s">
        <v>42</v>
      </c>
    </row>
    <row r="1127" spans="1:24" ht="81">
      <c r="A1127" s="155">
        <f>A1126+1</f>
        <v>1125</v>
      </c>
      <c r="B1127" s="160" t="s">
        <v>1287</v>
      </c>
      <c r="C1127" s="159">
        <v>2021</v>
      </c>
      <c r="D1127" s="160" t="s">
        <v>219</v>
      </c>
      <c r="E1127" s="160" t="s">
        <v>243</v>
      </c>
      <c r="F1127" s="268" t="s">
        <v>1454</v>
      </c>
      <c r="G1127" s="157" t="s">
        <v>82</v>
      </c>
      <c r="H1127" s="161" t="s">
        <v>83</v>
      </c>
      <c r="I1127" s="160" t="s">
        <v>71</v>
      </c>
      <c r="J1127" s="160" t="s">
        <v>232</v>
      </c>
      <c r="K1127" s="240" t="s">
        <v>34</v>
      </c>
      <c r="L1127" s="241" t="s">
        <v>34</v>
      </c>
      <c r="M1127" s="241" t="s">
        <v>34</v>
      </c>
      <c r="N1127" s="241" t="s">
        <v>34</v>
      </c>
      <c r="O1127" s="241" t="s">
        <v>48</v>
      </c>
      <c r="P1127" s="241" t="s">
        <v>34</v>
      </c>
      <c r="Q1127" s="159" t="s">
        <v>34</v>
      </c>
      <c r="R1127" s="100" t="s">
        <v>34</v>
      </c>
      <c r="S1127" s="158">
        <v>1</v>
      </c>
      <c r="T1127" s="103" t="s">
        <v>223</v>
      </c>
      <c r="U1127" s="160" t="s">
        <v>219</v>
      </c>
      <c r="V1127" s="160" t="s">
        <v>245</v>
      </c>
      <c r="W1127" s="160" t="s">
        <v>101</v>
      </c>
      <c r="X1127" s="160" t="s">
        <v>101</v>
      </c>
    </row>
    <row r="1128" spans="1:24" ht="81">
      <c r="A1128" s="155">
        <f>A1127+1</f>
        <v>1126</v>
      </c>
      <c r="B1128" s="160" t="s">
        <v>1287</v>
      </c>
      <c r="C1128" s="159">
        <v>2021</v>
      </c>
      <c r="D1128" s="160" t="s">
        <v>219</v>
      </c>
      <c r="E1128" s="160" t="s">
        <v>243</v>
      </c>
      <c r="F1128" s="268" t="s">
        <v>1455</v>
      </c>
      <c r="G1128" s="157" t="s">
        <v>82</v>
      </c>
      <c r="H1128" s="161" t="s">
        <v>83</v>
      </c>
      <c r="I1128" s="160" t="s">
        <v>71</v>
      </c>
      <c r="J1128" s="160" t="s">
        <v>232</v>
      </c>
      <c r="K1128" s="240" t="s">
        <v>48</v>
      </c>
      <c r="L1128" s="241" t="s">
        <v>34</v>
      </c>
      <c r="M1128" s="241" t="s">
        <v>34</v>
      </c>
      <c r="N1128" s="241" t="s">
        <v>34</v>
      </c>
      <c r="O1128" s="241" t="s">
        <v>34</v>
      </c>
      <c r="P1128" s="241" t="s">
        <v>34</v>
      </c>
      <c r="Q1128" s="159" t="s">
        <v>34</v>
      </c>
      <c r="R1128" s="100" t="s">
        <v>34</v>
      </c>
      <c r="S1128" s="158">
        <v>1</v>
      </c>
      <c r="T1128" s="103" t="s">
        <v>223</v>
      </c>
      <c r="U1128" s="160" t="s">
        <v>219</v>
      </c>
      <c r="V1128" s="160" t="s">
        <v>245</v>
      </c>
      <c r="W1128" s="160" t="s">
        <v>101</v>
      </c>
      <c r="X1128" s="160" t="s">
        <v>101</v>
      </c>
    </row>
    <row r="1129" spans="1:24" ht="41.25">
      <c r="A1129" s="155">
        <f>A1128+1</f>
        <v>1127</v>
      </c>
      <c r="B1129" s="160" t="s">
        <v>1287</v>
      </c>
      <c r="C1129" s="159">
        <v>2021</v>
      </c>
      <c r="D1129" s="160" t="s">
        <v>219</v>
      </c>
      <c r="E1129" s="160" t="s">
        <v>243</v>
      </c>
      <c r="F1129" s="268" t="s">
        <v>1456</v>
      </c>
      <c r="G1129" s="157" t="s">
        <v>31</v>
      </c>
      <c r="H1129" s="161" t="s">
        <v>39</v>
      </c>
      <c r="I1129" s="160" t="s">
        <v>71</v>
      </c>
      <c r="J1129" s="160" t="s">
        <v>232</v>
      </c>
      <c r="K1129" s="240" t="s">
        <v>34</v>
      </c>
      <c r="L1129" s="241" t="s">
        <v>34</v>
      </c>
      <c r="M1129" s="241" t="s">
        <v>34</v>
      </c>
      <c r="N1129" s="241" t="s">
        <v>34</v>
      </c>
      <c r="O1129" s="241" t="s">
        <v>34</v>
      </c>
      <c r="P1129" s="241" t="s">
        <v>34</v>
      </c>
      <c r="Q1129" s="159" t="s">
        <v>34</v>
      </c>
      <c r="R1129" s="100" t="s">
        <v>34</v>
      </c>
      <c r="S1129" s="158">
        <v>1</v>
      </c>
      <c r="T1129" s="103" t="s">
        <v>223</v>
      </c>
      <c r="U1129" s="160" t="s">
        <v>219</v>
      </c>
      <c r="V1129" s="160" t="s">
        <v>245</v>
      </c>
      <c r="W1129" s="160" t="s">
        <v>92</v>
      </c>
      <c r="X1129" s="160" t="s">
        <v>92</v>
      </c>
    </row>
    <row r="1130" spans="1:24" ht="41.25">
      <c r="A1130" s="155">
        <f>A1129+1</f>
        <v>1128</v>
      </c>
      <c r="B1130" s="160" t="s">
        <v>1287</v>
      </c>
      <c r="C1130" s="159">
        <v>2021</v>
      </c>
      <c r="D1130" s="160" t="s">
        <v>219</v>
      </c>
      <c r="E1130" s="160" t="s">
        <v>243</v>
      </c>
      <c r="F1130" s="268" t="s">
        <v>1457</v>
      </c>
      <c r="G1130" s="157" t="s">
        <v>119</v>
      </c>
      <c r="H1130" s="156" t="s">
        <v>120</v>
      </c>
      <c r="I1130" s="160" t="s">
        <v>71</v>
      </c>
      <c r="J1130" s="160" t="s">
        <v>232</v>
      </c>
      <c r="K1130" s="240" t="s">
        <v>34</v>
      </c>
      <c r="L1130" s="241" t="s">
        <v>34</v>
      </c>
      <c r="M1130" s="241" t="s">
        <v>34</v>
      </c>
      <c r="N1130" s="241" t="s">
        <v>34</v>
      </c>
      <c r="O1130" s="241" t="s">
        <v>34</v>
      </c>
      <c r="P1130" s="241" t="s">
        <v>34</v>
      </c>
      <c r="Q1130" s="159" t="s">
        <v>34</v>
      </c>
      <c r="R1130" s="100" t="s">
        <v>34</v>
      </c>
      <c r="S1130" s="158">
        <v>1</v>
      </c>
      <c r="T1130" s="103" t="s">
        <v>223</v>
      </c>
      <c r="U1130" s="160" t="s">
        <v>219</v>
      </c>
      <c r="V1130" s="160" t="s">
        <v>245</v>
      </c>
      <c r="W1130" s="157" t="s">
        <v>42</v>
      </c>
      <c r="X1130" s="157" t="s">
        <v>42</v>
      </c>
    </row>
    <row r="1131" spans="1:24" ht="41.25">
      <c r="A1131" s="155">
        <f>A1130+1</f>
        <v>1129</v>
      </c>
      <c r="B1131" s="160" t="s">
        <v>1287</v>
      </c>
      <c r="C1131" s="159">
        <v>2021</v>
      </c>
      <c r="D1131" s="160" t="s">
        <v>219</v>
      </c>
      <c r="E1131" s="160" t="s">
        <v>251</v>
      </c>
      <c r="F1131" s="268" t="s">
        <v>1458</v>
      </c>
      <c r="G1131" s="157" t="s">
        <v>31</v>
      </c>
      <c r="H1131" s="161" t="s">
        <v>39</v>
      </c>
      <c r="I1131" s="160" t="s">
        <v>71</v>
      </c>
      <c r="J1131" s="160" t="s">
        <v>253</v>
      </c>
      <c r="K1131" s="240" t="s">
        <v>48</v>
      </c>
      <c r="L1131" s="241" t="s">
        <v>34</v>
      </c>
      <c r="M1131" s="241" t="s">
        <v>34</v>
      </c>
      <c r="N1131" s="241" t="s">
        <v>34</v>
      </c>
      <c r="O1131" s="241" t="s">
        <v>34</v>
      </c>
      <c r="P1131" s="241" t="s">
        <v>34</v>
      </c>
      <c r="Q1131" s="159" t="s">
        <v>34</v>
      </c>
      <c r="R1131" s="100" t="s">
        <v>34</v>
      </c>
      <c r="S1131" s="158">
        <v>1</v>
      </c>
      <c r="T1131" s="103" t="s">
        <v>223</v>
      </c>
      <c r="U1131" s="160" t="s">
        <v>219</v>
      </c>
      <c r="V1131" s="160" t="s">
        <v>522</v>
      </c>
      <c r="W1131" s="160" t="s">
        <v>1111</v>
      </c>
      <c r="X1131" s="160" t="s">
        <v>1111</v>
      </c>
    </row>
    <row r="1132" spans="1:24" ht="41.25">
      <c r="A1132" s="155">
        <f>A1131+1</f>
        <v>1130</v>
      </c>
      <c r="B1132" s="160" t="s">
        <v>1287</v>
      </c>
      <c r="C1132" s="159">
        <v>2021</v>
      </c>
      <c r="D1132" s="160" t="s">
        <v>219</v>
      </c>
      <c r="E1132" s="160" t="s">
        <v>251</v>
      </c>
      <c r="F1132" s="268" t="s">
        <v>1459</v>
      </c>
      <c r="G1132" s="157" t="s">
        <v>31</v>
      </c>
      <c r="H1132" s="161" t="s">
        <v>39</v>
      </c>
      <c r="I1132" s="160" t="s">
        <v>71</v>
      </c>
      <c r="J1132" s="160" t="s">
        <v>253</v>
      </c>
      <c r="K1132" s="240" t="s">
        <v>34</v>
      </c>
      <c r="L1132" s="241" t="s">
        <v>34</v>
      </c>
      <c r="M1132" s="241" t="s">
        <v>34</v>
      </c>
      <c r="N1132" s="241" t="s">
        <v>34</v>
      </c>
      <c r="O1132" s="241" t="s">
        <v>34</v>
      </c>
      <c r="P1132" s="241" t="s">
        <v>34</v>
      </c>
      <c r="Q1132" s="159" t="s">
        <v>34</v>
      </c>
      <c r="R1132" s="100" t="s">
        <v>34</v>
      </c>
      <c r="S1132" s="158">
        <v>1</v>
      </c>
      <c r="T1132" s="103" t="s">
        <v>223</v>
      </c>
      <c r="U1132" s="160" t="s">
        <v>219</v>
      </c>
      <c r="V1132" s="160" t="s">
        <v>522</v>
      </c>
      <c r="W1132" s="160" t="s">
        <v>92</v>
      </c>
      <c r="X1132" s="160" t="s">
        <v>92</v>
      </c>
    </row>
    <row r="1133" spans="1:24" ht="41.25">
      <c r="A1133" s="155">
        <f>A1132+1</f>
        <v>1131</v>
      </c>
      <c r="B1133" s="160" t="s">
        <v>1287</v>
      </c>
      <c r="C1133" s="159">
        <v>2021</v>
      </c>
      <c r="D1133" s="160" t="s">
        <v>219</v>
      </c>
      <c r="E1133" s="160" t="s">
        <v>251</v>
      </c>
      <c r="F1133" s="268" t="s">
        <v>1460</v>
      </c>
      <c r="G1133" s="157" t="s">
        <v>31</v>
      </c>
      <c r="H1133" s="161" t="s">
        <v>39</v>
      </c>
      <c r="I1133" s="160" t="s">
        <v>71</v>
      </c>
      <c r="J1133" s="160" t="s">
        <v>253</v>
      </c>
      <c r="K1133" s="240" t="s">
        <v>34</v>
      </c>
      <c r="L1133" s="241" t="s">
        <v>34</v>
      </c>
      <c r="M1133" s="241" t="s">
        <v>34</v>
      </c>
      <c r="N1133" s="241" t="s">
        <v>34</v>
      </c>
      <c r="O1133" s="241" t="s">
        <v>34</v>
      </c>
      <c r="P1133" s="241" t="s">
        <v>34</v>
      </c>
      <c r="Q1133" s="159" t="s">
        <v>34</v>
      </c>
      <c r="R1133" s="100" t="s">
        <v>34</v>
      </c>
      <c r="S1133" s="158">
        <v>1</v>
      </c>
      <c r="T1133" s="103" t="s">
        <v>223</v>
      </c>
      <c r="U1133" s="160" t="s">
        <v>219</v>
      </c>
      <c r="V1133" s="160" t="s">
        <v>522</v>
      </c>
      <c r="W1133" s="160" t="s">
        <v>92</v>
      </c>
      <c r="X1133" s="160" t="s">
        <v>92</v>
      </c>
    </row>
    <row r="1134" spans="1:24" ht="41.25">
      <c r="A1134" s="155">
        <f>A1133+1</f>
        <v>1132</v>
      </c>
      <c r="B1134" s="160" t="s">
        <v>1287</v>
      </c>
      <c r="C1134" s="159">
        <v>2021</v>
      </c>
      <c r="D1134" s="160" t="s">
        <v>219</v>
      </c>
      <c r="E1134" s="160" t="s">
        <v>251</v>
      </c>
      <c r="F1134" s="268" t="s">
        <v>1461</v>
      </c>
      <c r="G1134" s="157" t="s">
        <v>31</v>
      </c>
      <c r="H1134" s="161" t="s">
        <v>39</v>
      </c>
      <c r="I1134" s="160" t="s">
        <v>71</v>
      </c>
      <c r="J1134" s="160" t="s">
        <v>253</v>
      </c>
      <c r="K1134" s="240" t="s">
        <v>34</v>
      </c>
      <c r="L1134" s="241" t="s">
        <v>48</v>
      </c>
      <c r="M1134" s="241" t="s">
        <v>34</v>
      </c>
      <c r="N1134" s="241" t="s">
        <v>34</v>
      </c>
      <c r="O1134" s="241" t="s">
        <v>34</v>
      </c>
      <c r="P1134" s="241" t="s">
        <v>34</v>
      </c>
      <c r="Q1134" s="159" t="s">
        <v>34</v>
      </c>
      <c r="R1134" s="100" t="s">
        <v>34</v>
      </c>
      <c r="S1134" s="158">
        <v>1</v>
      </c>
      <c r="T1134" s="103" t="s">
        <v>223</v>
      </c>
      <c r="U1134" s="160" t="s">
        <v>219</v>
      </c>
      <c r="V1134" s="160" t="s">
        <v>522</v>
      </c>
      <c r="W1134" s="160" t="s">
        <v>92</v>
      </c>
      <c r="X1134" s="160" t="s">
        <v>92</v>
      </c>
    </row>
    <row r="1135" spans="1:24" ht="41.25">
      <c r="A1135" s="155">
        <f>A1134+1</f>
        <v>1133</v>
      </c>
      <c r="B1135" s="160" t="s">
        <v>1287</v>
      </c>
      <c r="C1135" s="159">
        <v>2021</v>
      </c>
      <c r="D1135" s="160" t="s">
        <v>219</v>
      </c>
      <c r="E1135" s="160" t="s">
        <v>251</v>
      </c>
      <c r="F1135" s="268" t="s">
        <v>1462</v>
      </c>
      <c r="G1135" s="157" t="s">
        <v>31</v>
      </c>
      <c r="H1135" s="161" t="s">
        <v>29</v>
      </c>
      <c r="I1135" s="160" t="s">
        <v>71</v>
      </c>
      <c r="J1135" s="160" t="s">
        <v>253</v>
      </c>
      <c r="K1135" s="240" t="s">
        <v>34</v>
      </c>
      <c r="L1135" s="241" t="s">
        <v>34</v>
      </c>
      <c r="M1135" s="241" t="s">
        <v>34</v>
      </c>
      <c r="N1135" s="241" t="s">
        <v>34</v>
      </c>
      <c r="O1135" s="241" t="s">
        <v>34</v>
      </c>
      <c r="P1135" s="241" t="s">
        <v>34</v>
      </c>
      <c r="Q1135" s="159" t="s">
        <v>34</v>
      </c>
      <c r="R1135" s="100" t="s">
        <v>34</v>
      </c>
      <c r="S1135" s="158">
        <v>1</v>
      </c>
      <c r="T1135" s="103" t="s">
        <v>223</v>
      </c>
      <c r="U1135" s="160" t="s">
        <v>219</v>
      </c>
      <c r="V1135" s="160" t="s">
        <v>522</v>
      </c>
      <c r="W1135" s="160" t="s">
        <v>92</v>
      </c>
      <c r="X1135" s="160" t="s">
        <v>92</v>
      </c>
    </row>
    <row r="1136" spans="1:24" ht="41.25">
      <c r="A1136" s="155">
        <f>A1135+1</f>
        <v>1134</v>
      </c>
      <c r="B1136" s="160" t="s">
        <v>1287</v>
      </c>
      <c r="C1136" s="159">
        <v>2021</v>
      </c>
      <c r="D1136" s="160" t="s">
        <v>219</v>
      </c>
      <c r="E1136" s="160" t="s">
        <v>243</v>
      </c>
      <c r="F1136" s="268" t="s">
        <v>1463</v>
      </c>
      <c r="G1136" s="157" t="s">
        <v>31</v>
      </c>
      <c r="H1136" s="156" t="s">
        <v>42</v>
      </c>
      <c r="I1136" s="157" t="s">
        <v>71</v>
      </c>
      <c r="J1136" s="160" t="s">
        <v>232</v>
      </c>
      <c r="K1136" s="240" t="s">
        <v>34</v>
      </c>
      <c r="L1136" s="241" t="s">
        <v>34</v>
      </c>
      <c r="M1136" s="241" t="s">
        <v>34</v>
      </c>
      <c r="N1136" s="241" t="s">
        <v>34</v>
      </c>
      <c r="O1136" s="241" t="s">
        <v>34</v>
      </c>
      <c r="P1136" s="241" t="s">
        <v>34</v>
      </c>
      <c r="Q1136" s="159" t="s">
        <v>34</v>
      </c>
      <c r="R1136" s="100" t="s">
        <v>34</v>
      </c>
      <c r="S1136" s="158">
        <v>1</v>
      </c>
      <c r="T1136" s="103" t="s">
        <v>272</v>
      </c>
      <c r="U1136" s="160" t="s">
        <v>1464</v>
      </c>
      <c r="V1136" s="160" t="s">
        <v>526</v>
      </c>
      <c r="W1136" s="157" t="s">
        <v>42</v>
      </c>
      <c r="X1136" s="157" t="s">
        <v>42</v>
      </c>
    </row>
    <row r="1137" spans="1:24" ht="41.25">
      <c r="A1137" s="155">
        <f>A1136+1</f>
        <v>1135</v>
      </c>
      <c r="B1137" s="160" t="s">
        <v>1287</v>
      </c>
      <c r="C1137" s="159">
        <v>2021</v>
      </c>
      <c r="D1137" s="160" t="s">
        <v>219</v>
      </c>
      <c r="E1137" s="160" t="s">
        <v>527</v>
      </c>
      <c r="F1137" s="268" t="s">
        <v>1465</v>
      </c>
      <c r="G1137" s="157" t="s">
        <v>31</v>
      </c>
      <c r="H1137" s="156" t="s">
        <v>42</v>
      </c>
      <c r="I1137" s="157" t="s">
        <v>222</v>
      </c>
      <c r="J1137" s="157" t="s">
        <v>17</v>
      </c>
      <c r="K1137" s="238" t="s">
        <v>34</v>
      </c>
      <c r="L1137" s="239" t="s">
        <v>34</v>
      </c>
      <c r="M1137" s="239" t="s">
        <v>34</v>
      </c>
      <c r="N1137" s="239" t="s">
        <v>34</v>
      </c>
      <c r="O1137" s="239" t="s">
        <v>48</v>
      </c>
      <c r="P1137" s="239" t="s">
        <v>34</v>
      </c>
      <c r="Q1137" s="159" t="s">
        <v>34</v>
      </c>
      <c r="R1137" s="100" t="s">
        <v>34</v>
      </c>
      <c r="S1137" s="158">
        <v>1</v>
      </c>
      <c r="T1137" s="103" t="s">
        <v>272</v>
      </c>
      <c r="U1137" s="160" t="s">
        <v>1464</v>
      </c>
      <c r="V1137" s="160" t="s">
        <v>529</v>
      </c>
      <c r="W1137" s="157" t="s">
        <v>42</v>
      </c>
      <c r="X1137" s="157" t="s">
        <v>42</v>
      </c>
    </row>
    <row r="1138" spans="1:24" ht="41.25">
      <c r="A1138" s="155">
        <f>A1137+1</f>
        <v>1136</v>
      </c>
      <c r="B1138" s="160" t="s">
        <v>1287</v>
      </c>
      <c r="C1138" s="159">
        <v>2021</v>
      </c>
      <c r="D1138" s="160" t="s">
        <v>28</v>
      </c>
      <c r="E1138" s="160" t="s">
        <v>262</v>
      </c>
      <c r="F1138" s="268" t="s">
        <v>1466</v>
      </c>
      <c r="G1138" s="157" t="s">
        <v>31</v>
      </c>
      <c r="H1138" s="161" t="s">
        <v>29</v>
      </c>
      <c r="I1138" s="157" t="s">
        <v>32</v>
      </c>
      <c r="J1138" s="157" t="s">
        <v>33</v>
      </c>
      <c r="K1138" s="238" t="s">
        <v>34</v>
      </c>
      <c r="L1138" s="239" t="s">
        <v>34</v>
      </c>
      <c r="M1138" s="239" t="s">
        <v>34</v>
      </c>
      <c r="N1138" s="239" t="s">
        <v>34</v>
      </c>
      <c r="O1138" s="239" t="s">
        <v>48</v>
      </c>
      <c r="P1138" s="239" t="s">
        <v>34</v>
      </c>
      <c r="Q1138" s="159" t="s">
        <v>34</v>
      </c>
      <c r="R1138" s="100" t="s">
        <v>34</v>
      </c>
      <c r="S1138" s="158">
        <v>1</v>
      </c>
      <c r="T1138" s="103" t="s">
        <v>264</v>
      </c>
      <c r="U1138" s="160" t="s">
        <v>262</v>
      </c>
      <c r="V1138" s="160" t="s">
        <v>266</v>
      </c>
      <c r="W1138" s="157" t="s">
        <v>42</v>
      </c>
      <c r="X1138" s="157" t="s">
        <v>42</v>
      </c>
    </row>
    <row r="1139" spans="1:24" ht="41.25">
      <c r="A1139" s="155">
        <f>A1138+1</f>
        <v>1137</v>
      </c>
      <c r="B1139" s="160" t="s">
        <v>1287</v>
      </c>
      <c r="C1139" s="159">
        <v>2021</v>
      </c>
      <c r="D1139" s="160" t="s">
        <v>28</v>
      </c>
      <c r="E1139" s="160" t="s">
        <v>267</v>
      </c>
      <c r="F1139" s="268" t="s">
        <v>1467</v>
      </c>
      <c r="G1139" s="157" t="s">
        <v>31</v>
      </c>
      <c r="H1139" s="156" t="s">
        <v>42</v>
      </c>
      <c r="I1139" s="157" t="s">
        <v>32</v>
      </c>
      <c r="J1139" s="157" t="s">
        <v>33</v>
      </c>
      <c r="K1139" s="238" t="s">
        <v>34</v>
      </c>
      <c r="L1139" s="239" t="s">
        <v>34</v>
      </c>
      <c r="M1139" s="239" t="s">
        <v>34</v>
      </c>
      <c r="N1139" s="239" t="s">
        <v>34</v>
      </c>
      <c r="O1139" s="239" t="s">
        <v>34</v>
      </c>
      <c r="P1139" s="239" t="s">
        <v>34</v>
      </c>
      <c r="Q1139" s="159" t="s">
        <v>34</v>
      </c>
      <c r="R1139" s="100" t="s">
        <v>34</v>
      </c>
      <c r="S1139" s="158">
        <v>1</v>
      </c>
      <c r="T1139" s="103" t="s">
        <v>269</v>
      </c>
      <c r="U1139" s="160" t="s">
        <v>534</v>
      </c>
      <c r="V1139" s="160" t="s">
        <v>266</v>
      </c>
      <c r="W1139" s="157" t="s">
        <v>42</v>
      </c>
      <c r="X1139" s="157" t="s">
        <v>42</v>
      </c>
    </row>
    <row r="1140" spans="1:24" ht="41.25">
      <c r="A1140" s="155">
        <f>A1139+1</f>
        <v>1138</v>
      </c>
      <c r="B1140" s="160" t="s">
        <v>1287</v>
      </c>
      <c r="C1140" s="159">
        <v>2021</v>
      </c>
      <c r="D1140" s="160" t="s">
        <v>28</v>
      </c>
      <c r="E1140" s="160" t="s">
        <v>270</v>
      </c>
      <c r="F1140" s="268" t="s">
        <v>910</v>
      </c>
      <c r="G1140" s="157" t="s">
        <v>31</v>
      </c>
      <c r="H1140" s="156" t="s">
        <v>42</v>
      </c>
      <c r="I1140" s="157" t="s">
        <v>32</v>
      </c>
      <c r="J1140" s="160" t="s">
        <v>33</v>
      </c>
      <c r="K1140" s="240" t="s">
        <v>34</v>
      </c>
      <c r="L1140" s="241" t="s">
        <v>34</v>
      </c>
      <c r="M1140" s="241" t="s">
        <v>34</v>
      </c>
      <c r="N1140" s="241" t="s">
        <v>34</v>
      </c>
      <c r="O1140" s="241" t="s">
        <v>34</v>
      </c>
      <c r="P1140" s="241" t="s">
        <v>34</v>
      </c>
      <c r="Q1140" s="159" t="s">
        <v>34</v>
      </c>
      <c r="R1140" s="100" t="s">
        <v>34</v>
      </c>
      <c r="S1140" s="158">
        <v>1</v>
      </c>
      <c r="T1140" s="103" t="s">
        <v>272</v>
      </c>
      <c r="U1140" s="160" t="s">
        <v>536</v>
      </c>
      <c r="V1140" s="160" t="s">
        <v>1468</v>
      </c>
      <c r="W1140" s="157" t="s">
        <v>42</v>
      </c>
      <c r="X1140" s="157" t="s">
        <v>42</v>
      </c>
    </row>
    <row r="1141" spans="1:24" ht="41.25">
      <c r="A1141" s="155">
        <f>A1140+1</f>
        <v>1139</v>
      </c>
      <c r="B1141" s="160" t="s">
        <v>1287</v>
      </c>
      <c r="C1141" s="159">
        <v>2021</v>
      </c>
      <c r="D1141" s="160" t="s">
        <v>28</v>
      </c>
      <c r="E1141" s="160" t="s">
        <v>270</v>
      </c>
      <c r="F1141" s="268" t="s">
        <v>1469</v>
      </c>
      <c r="G1141" s="157" t="s">
        <v>31</v>
      </c>
      <c r="H1141" s="156" t="s">
        <v>42</v>
      </c>
      <c r="I1141" s="157" t="s">
        <v>32</v>
      </c>
      <c r="J1141" s="157" t="s">
        <v>33</v>
      </c>
      <c r="K1141" s="238" t="s">
        <v>34</v>
      </c>
      <c r="L1141" s="239" t="s">
        <v>34</v>
      </c>
      <c r="M1141" s="239" t="s">
        <v>34</v>
      </c>
      <c r="N1141" s="239" t="s">
        <v>34</v>
      </c>
      <c r="O1141" s="239" t="s">
        <v>34</v>
      </c>
      <c r="P1141" s="239" t="s">
        <v>34</v>
      </c>
      <c r="Q1141" s="159" t="s">
        <v>34</v>
      </c>
      <c r="R1141" s="100" t="s">
        <v>34</v>
      </c>
      <c r="S1141" s="158">
        <v>1</v>
      </c>
      <c r="T1141" s="103" t="s">
        <v>272</v>
      </c>
      <c r="U1141" s="160" t="s">
        <v>536</v>
      </c>
      <c r="V1141" s="160" t="s">
        <v>276</v>
      </c>
      <c r="W1141" s="157" t="s">
        <v>42</v>
      </c>
      <c r="X1141" s="157" t="s">
        <v>42</v>
      </c>
    </row>
    <row r="1142" spans="1:24" ht="41.25">
      <c r="A1142" s="155">
        <f>A1141+1</f>
        <v>1140</v>
      </c>
      <c r="B1142" s="160" t="s">
        <v>1354</v>
      </c>
      <c r="C1142" s="159">
        <v>2017</v>
      </c>
      <c r="D1142" s="157" t="s">
        <v>28</v>
      </c>
      <c r="E1142" s="160" t="s">
        <v>262</v>
      </c>
      <c r="F1142" s="268" t="s">
        <v>1470</v>
      </c>
      <c r="G1142" s="157" t="s">
        <v>31</v>
      </c>
      <c r="H1142" s="161" t="s">
        <v>29</v>
      </c>
      <c r="I1142" s="157" t="s">
        <v>32</v>
      </c>
      <c r="J1142" s="157" t="s">
        <v>33</v>
      </c>
      <c r="K1142" s="238" t="s">
        <v>34</v>
      </c>
      <c r="L1142" s="239" t="s">
        <v>34</v>
      </c>
      <c r="M1142" s="239" t="s">
        <v>34</v>
      </c>
      <c r="N1142" s="239" t="s">
        <v>34</v>
      </c>
      <c r="O1142" s="239" t="s">
        <v>34</v>
      </c>
      <c r="P1142" s="239" t="s">
        <v>34</v>
      </c>
      <c r="Q1142" s="159" t="s">
        <v>34</v>
      </c>
      <c r="R1142" s="100" t="s">
        <v>34</v>
      </c>
      <c r="S1142" s="158">
        <v>1</v>
      </c>
      <c r="T1142" s="102" t="s">
        <v>35</v>
      </c>
      <c r="U1142" s="157" t="s">
        <v>28</v>
      </c>
      <c r="V1142" s="160" t="s">
        <v>800</v>
      </c>
      <c r="W1142" s="160" t="s">
        <v>92</v>
      </c>
      <c r="X1142" s="160" t="s">
        <v>92</v>
      </c>
    </row>
    <row r="1143" spans="1:24" ht="30.75">
      <c r="A1143" s="155">
        <f>A1142+1</f>
        <v>1141</v>
      </c>
      <c r="B1143" s="160" t="s">
        <v>1354</v>
      </c>
      <c r="C1143" s="159">
        <v>2017</v>
      </c>
      <c r="D1143" s="157" t="s">
        <v>28</v>
      </c>
      <c r="E1143" s="157" t="s">
        <v>29</v>
      </c>
      <c r="F1143" s="268" t="s">
        <v>1471</v>
      </c>
      <c r="G1143" s="157" t="s">
        <v>31</v>
      </c>
      <c r="H1143" s="156" t="s">
        <v>29</v>
      </c>
      <c r="I1143" s="157" t="s">
        <v>32</v>
      </c>
      <c r="J1143" s="157" t="s">
        <v>33</v>
      </c>
      <c r="K1143" s="238" t="s">
        <v>34</v>
      </c>
      <c r="L1143" s="239" t="s">
        <v>34</v>
      </c>
      <c r="M1143" s="239" t="s">
        <v>34</v>
      </c>
      <c r="N1143" s="239" t="s">
        <v>34</v>
      </c>
      <c r="O1143" s="239" t="s">
        <v>34</v>
      </c>
      <c r="P1143" s="239" t="s">
        <v>34</v>
      </c>
      <c r="Q1143" s="159" t="s">
        <v>34</v>
      </c>
      <c r="R1143" s="100" t="s">
        <v>34</v>
      </c>
      <c r="S1143" s="158">
        <v>1</v>
      </c>
      <c r="T1143" s="102" t="s">
        <v>35</v>
      </c>
      <c r="U1143" s="157" t="s">
        <v>28</v>
      </c>
      <c r="V1143" s="160" t="s">
        <v>29</v>
      </c>
      <c r="W1143" s="160" t="s">
        <v>92</v>
      </c>
      <c r="X1143" s="160" t="s">
        <v>92</v>
      </c>
    </row>
    <row r="1144" spans="1:24" ht="30.75">
      <c r="A1144" s="155">
        <f>A1143+1</f>
        <v>1142</v>
      </c>
      <c r="B1144" s="160" t="s">
        <v>1354</v>
      </c>
      <c r="C1144" s="159">
        <v>2017</v>
      </c>
      <c r="D1144" s="157" t="s">
        <v>28</v>
      </c>
      <c r="E1144" s="157" t="s">
        <v>29</v>
      </c>
      <c r="F1144" s="268" t="s">
        <v>1472</v>
      </c>
      <c r="G1144" s="157" t="s">
        <v>31</v>
      </c>
      <c r="H1144" s="156" t="s">
        <v>29</v>
      </c>
      <c r="I1144" s="157" t="s">
        <v>32</v>
      </c>
      <c r="J1144" s="157" t="s">
        <v>33</v>
      </c>
      <c r="K1144" s="238" t="s">
        <v>34</v>
      </c>
      <c r="L1144" s="239" t="s">
        <v>34</v>
      </c>
      <c r="M1144" s="239" t="s">
        <v>34</v>
      </c>
      <c r="N1144" s="239" t="s">
        <v>34</v>
      </c>
      <c r="O1144" s="239" t="s">
        <v>34</v>
      </c>
      <c r="P1144" s="239" t="s">
        <v>34</v>
      </c>
      <c r="Q1144" s="159" t="s">
        <v>34</v>
      </c>
      <c r="R1144" s="100" t="s">
        <v>34</v>
      </c>
      <c r="S1144" s="158">
        <v>1</v>
      </c>
      <c r="T1144" s="102" t="s">
        <v>35</v>
      </c>
      <c r="U1144" s="157" t="s">
        <v>28</v>
      </c>
      <c r="V1144" s="160" t="s">
        <v>29</v>
      </c>
      <c r="W1144" s="160" t="s">
        <v>92</v>
      </c>
      <c r="X1144" s="160" t="s">
        <v>92</v>
      </c>
    </row>
    <row r="1145" spans="1:24" ht="30.75">
      <c r="A1145" s="155">
        <f>A1144+1</f>
        <v>1143</v>
      </c>
      <c r="B1145" s="160" t="s">
        <v>1354</v>
      </c>
      <c r="C1145" s="159">
        <v>2017</v>
      </c>
      <c r="D1145" s="157" t="s">
        <v>28</v>
      </c>
      <c r="E1145" s="157" t="s">
        <v>29</v>
      </c>
      <c r="F1145" s="268" t="s">
        <v>1473</v>
      </c>
      <c r="G1145" s="157" t="s">
        <v>31</v>
      </c>
      <c r="H1145" s="156" t="s">
        <v>29</v>
      </c>
      <c r="I1145" s="157" t="s">
        <v>32</v>
      </c>
      <c r="J1145" s="157" t="s">
        <v>33</v>
      </c>
      <c r="K1145" s="238" t="s">
        <v>34</v>
      </c>
      <c r="L1145" s="239" t="s">
        <v>34</v>
      </c>
      <c r="M1145" s="239" t="s">
        <v>34</v>
      </c>
      <c r="N1145" s="239" t="s">
        <v>34</v>
      </c>
      <c r="O1145" s="239" t="s">
        <v>34</v>
      </c>
      <c r="P1145" s="239" t="s">
        <v>34</v>
      </c>
      <c r="Q1145" s="159" t="s">
        <v>34</v>
      </c>
      <c r="R1145" s="100" t="s">
        <v>34</v>
      </c>
      <c r="S1145" s="158">
        <v>1</v>
      </c>
      <c r="T1145" s="102" t="s">
        <v>35</v>
      </c>
      <c r="U1145" s="157" t="s">
        <v>28</v>
      </c>
      <c r="V1145" s="160" t="s">
        <v>29</v>
      </c>
      <c r="W1145" s="160" t="s">
        <v>92</v>
      </c>
      <c r="X1145" s="160" t="s">
        <v>92</v>
      </c>
    </row>
    <row r="1146" spans="1:24" ht="30.75">
      <c r="A1146" s="155">
        <f>A1145+1</f>
        <v>1144</v>
      </c>
      <c r="B1146" s="160" t="s">
        <v>1354</v>
      </c>
      <c r="C1146" s="159">
        <v>2017</v>
      </c>
      <c r="D1146" s="157" t="s">
        <v>28</v>
      </c>
      <c r="E1146" s="157" t="s">
        <v>37</v>
      </c>
      <c r="F1146" s="268" t="s">
        <v>1474</v>
      </c>
      <c r="G1146" s="157" t="s">
        <v>31</v>
      </c>
      <c r="H1146" s="156" t="s">
        <v>39</v>
      </c>
      <c r="I1146" s="157" t="s">
        <v>32</v>
      </c>
      <c r="J1146" s="157" t="s">
        <v>33</v>
      </c>
      <c r="K1146" s="238" t="s">
        <v>34</v>
      </c>
      <c r="L1146" s="239" t="s">
        <v>34</v>
      </c>
      <c r="M1146" s="239" t="s">
        <v>34</v>
      </c>
      <c r="N1146" s="239" t="s">
        <v>34</v>
      </c>
      <c r="O1146" s="239" t="s">
        <v>34</v>
      </c>
      <c r="P1146" s="239" t="s">
        <v>34</v>
      </c>
      <c r="Q1146" s="159" t="s">
        <v>34</v>
      </c>
      <c r="R1146" s="100" t="s">
        <v>34</v>
      </c>
      <c r="S1146" s="158">
        <v>1</v>
      </c>
      <c r="T1146" s="102" t="s">
        <v>35</v>
      </c>
      <c r="U1146" s="157" t="s">
        <v>28</v>
      </c>
      <c r="V1146" s="160" t="s">
        <v>37</v>
      </c>
      <c r="W1146" s="160" t="s">
        <v>92</v>
      </c>
      <c r="X1146" s="160" t="s">
        <v>92</v>
      </c>
    </row>
    <row r="1147" spans="1:24" ht="30.75">
      <c r="A1147" s="155">
        <f>A1146+1</f>
        <v>1145</v>
      </c>
      <c r="B1147" s="160" t="s">
        <v>1354</v>
      </c>
      <c r="C1147" s="159">
        <v>2017</v>
      </c>
      <c r="D1147" s="157" t="s">
        <v>28</v>
      </c>
      <c r="E1147" s="157" t="s">
        <v>37</v>
      </c>
      <c r="F1147" s="268" t="s">
        <v>1475</v>
      </c>
      <c r="G1147" s="157" t="s">
        <v>31</v>
      </c>
      <c r="H1147" s="156" t="s">
        <v>39</v>
      </c>
      <c r="I1147" s="157" t="s">
        <v>32</v>
      </c>
      <c r="J1147" s="157" t="s">
        <v>33</v>
      </c>
      <c r="K1147" s="238" t="s">
        <v>34</v>
      </c>
      <c r="L1147" s="239" t="s">
        <v>34</v>
      </c>
      <c r="M1147" s="239" t="s">
        <v>34</v>
      </c>
      <c r="N1147" s="239" t="s">
        <v>34</v>
      </c>
      <c r="O1147" s="239" t="s">
        <v>34</v>
      </c>
      <c r="P1147" s="239" t="s">
        <v>34</v>
      </c>
      <c r="Q1147" s="159" t="s">
        <v>34</v>
      </c>
      <c r="R1147" s="100" t="s">
        <v>34</v>
      </c>
      <c r="S1147" s="158">
        <v>1</v>
      </c>
      <c r="T1147" s="102" t="s">
        <v>35</v>
      </c>
      <c r="U1147" s="157" t="s">
        <v>28</v>
      </c>
      <c r="V1147" s="160" t="s">
        <v>37</v>
      </c>
      <c r="W1147" s="160" t="s">
        <v>92</v>
      </c>
      <c r="X1147" s="160" t="s">
        <v>92</v>
      </c>
    </row>
    <row r="1148" spans="1:24" ht="30.75">
      <c r="A1148" s="155">
        <f>A1147+1</f>
        <v>1146</v>
      </c>
      <c r="B1148" s="160" t="s">
        <v>1354</v>
      </c>
      <c r="C1148" s="159">
        <v>2017</v>
      </c>
      <c r="D1148" s="157" t="s">
        <v>28</v>
      </c>
      <c r="E1148" s="157" t="s">
        <v>37</v>
      </c>
      <c r="F1148" s="268" t="s">
        <v>1476</v>
      </c>
      <c r="G1148" s="157" t="s">
        <v>31</v>
      </c>
      <c r="H1148" s="161" t="s">
        <v>39</v>
      </c>
      <c r="I1148" s="157" t="s">
        <v>32</v>
      </c>
      <c r="J1148" s="157" t="s">
        <v>33</v>
      </c>
      <c r="K1148" s="238" t="s">
        <v>34</v>
      </c>
      <c r="L1148" s="239" t="s">
        <v>34</v>
      </c>
      <c r="M1148" s="239" t="s">
        <v>34</v>
      </c>
      <c r="N1148" s="239" t="s">
        <v>34</v>
      </c>
      <c r="O1148" s="239" t="s">
        <v>34</v>
      </c>
      <c r="P1148" s="239" t="s">
        <v>34</v>
      </c>
      <c r="Q1148" s="159" t="s">
        <v>34</v>
      </c>
      <c r="R1148" s="100" t="s">
        <v>34</v>
      </c>
      <c r="S1148" s="158">
        <v>1</v>
      </c>
      <c r="T1148" s="102" t="s">
        <v>35</v>
      </c>
      <c r="U1148" s="157" t="s">
        <v>28</v>
      </c>
      <c r="V1148" s="160" t="s">
        <v>37</v>
      </c>
      <c r="W1148" s="160" t="s">
        <v>92</v>
      </c>
      <c r="X1148" s="160" t="s">
        <v>92</v>
      </c>
    </row>
    <row r="1149" spans="1:24" ht="41.25">
      <c r="A1149" s="155">
        <f>A1148+1</f>
        <v>1147</v>
      </c>
      <c r="B1149" s="160" t="s">
        <v>1354</v>
      </c>
      <c r="C1149" s="159">
        <v>2017</v>
      </c>
      <c r="D1149" s="157" t="s">
        <v>28</v>
      </c>
      <c r="E1149" s="160" t="s">
        <v>40</v>
      </c>
      <c r="F1149" s="268" t="s">
        <v>1477</v>
      </c>
      <c r="G1149" s="157" t="s">
        <v>31</v>
      </c>
      <c r="H1149" s="156" t="s">
        <v>42</v>
      </c>
      <c r="I1149" s="157" t="s">
        <v>32</v>
      </c>
      <c r="J1149" s="157" t="s">
        <v>33</v>
      </c>
      <c r="K1149" s="238" t="s">
        <v>34</v>
      </c>
      <c r="L1149" s="239" t="s">
        <v>34</v>
      </c>
      <c r="M1149" s="239" t="s">
        <v>34</v>
      </c>
      <c r="N1149" s="239" t="s">
        <v>34</v>
      </c>
      <c r="O1149" s="239" t="s">
        <v>34</v>
      </c>
      <c r="P1149" s="239" t="s">
        <v>34</v>
      </c>
      <c r="Q1149" s="159" t="s">
        <v>34</v>
      </c>
      <c r="R1149" s="100" t="s">
        <v>34</v>
      </c>
      <c r="S1149" s="158">
        <v>1</v>
      </c>
      <c r="T1149" s="102" t="s">
        <v>35</v>
      </c>
      <c r="U1149" s="157" t="s">
        <v>28</v>
      </c>
      <c r="V1149" s="160" t="s">
        <v>43</v>
      </c>
      <c r="W1149" s="157" t="s">
        <v>42</v>
      </c>
      <c r="X1149" s="157" t="s">
        <v>42</v>
      </c>
    </row>
    <row r="1150" spans="1:24" ht="51">
      <c r="A1150" s="155">
        <f>A1149+1</f>
        <v>1148</v>
      </c>
      <c r="B1150" s="160" t="s">
        <v>1354</v>
      </c>
      <c r="C1150" s="159">
        <v>2017</v>
      </c>
      <c r="D1150" s="157" t="s">
        <v>28</v>
      </c>
      <c r="E1150" s="157" t="s">
        <v>44</v>
      </c>
      <c r="F1150" s="268" t="s">
        <v>1478</v>
      </c>
      <c r="G1150" s="157" t="s">
        <v>31</v>
      </c>
      <c r="H1150" s="156" t="s">
        <v>46</v>
      </c>
      <c r="I1150" s="157" t="s">
        <v>32</v>
      </c>
      <c r="J1150" s="157" t="s">
        <v>47</v>
      </c>
      <c r="K1150" s="238" t="s">
        <v>34</v>
      </c>
      <c r="L1150" s="239" t="s">
        <v>34</v>
      </c>
      <c r="M1150" s="239" t="s">
        <v>34</v>
      </c>
      <c r="N1150" s="239" t="s">
        <v>34</v>
      </c>
      <c r="O1150" s="239" t="s">
        <v>34</v>
      </c>
      <c r="P1150" s="239" t="s">
        <v>34</v>
      </c>
      <c r="Q1150" s="159" t="s">
        <v>34</v>
      </c>
      <c r="R1150" s="99" t="s">
        <v>48</v>
      </c>
      <c r="S1150" s="158">
        <v>1</v>
      </c>
      <c r="T1150" s="102" t="s">
        <v>35</v>
      </c>
      <c r="U1150" s="157" t="s">
        <v>28</v>
      </c>
      <c r="V1150" s="160" t="s">
        <v>46</v>
      </c>
      <c r="W1150" s="160" t="s">
        <v>1061</v>
      </c>
      <c r="X1150" s="157" t="s">
        <v>50</v>
      </c>
    </row>
    <row r="1151" spans="1:24" ht="41.25">
      <c r="A1151" s="155">
        <f>A1150+1</f>
        <v>1149</v>
      </c>
      <c r="B1151" s="160" t="s">
        <v>1354</v>
      </c>
      <c r="C1151" s="159">
        <v>2017</v>
      </c>
      <c r="D1151" s="157" t="s">
        <v>28</v>
      </c>
      <c r="E1151" s="160" t="s">
        <v>57</v>
      </c>
      <c r="F1151" s="268" t="s">
        <v>1479</v>
      </c>
      <c r="G1151" s="157" t="s">
        <v>31</v>
      </c>
      <c r="H1151" s="156" t="s">
        <v>50</v>
      </c>
      <c r="I1151" s="157" t="s">
        <v>32</v>
      </c>
      <c r="J1151" s="157" t="s">
        <v>59</v>
      </c>
      <c r="K1151" s="238" t="s">
        <v>48</v>
      </c>
      <c r="L1151" s="239" t="s">
        <v>34</v>
      </c>
      <c r="M1151" s="239" t="s">
        <v>34</v>
      </c>
      <c r="N1151" s="239" t="s">
        <v>34</v>
      </c>
      <c r="O1151" s="239" t="s">
        <v>34</v>
      </c>
      <c r="P1151" s="239" t="s">
        <v>34</v>
      </c>
      <c r="Q1151" s="159" t="s">
        <v>48</v>
      </c>
      <c r="R1151" s="100" t="s">
        <v>48</v>
      </c>
      <c r="S1151" s="158">
        <v>1</v>
      </c>
      <c r="T1151" s="102" t="s">
        <v>35</v>
      </c>
      <c r="U1151" s="157" t="s">
        <v>28</v>
      </c>
      <c r="V1151" s="160" t="s">
        <v>57</v>
      </c>
      <c r="W1151" s="157" t="s">
        <v>42</v>
      </c>
      <c r="X1151" s="157" t="s">
        <v>50</v>
      </c>
    </row>
    <row r="1152" spans="1:24" ht="81">
      <c r="A1152" s="155">
        <f>A1151+1</f>
        <v>1150</v>
      </c>
      <c r="B1152" s="160" t="s">
        <v>1354</v>
      </c>
      <c r="C1152" s="159">
        <v>2017</v>
      </c>
      <c r="D1152" s="160" t="s">
        <v>74</v>
      </c>
      <c r="E1152" s="160" t="s">
        <v>75</v>
      </c>
      <c r="F1152" s="268" t="s">
        <v>1480</v>
      </c>
      <c r="G1152" s="157" t="s">
        <v>82</v>
      </c>
      <c r="H1152" s="161" t="s">
        <v>83</v>
      </c>
      <c r="I1152" s="157" t="s">
        <v>32</v>
      </c>
      <c r="J1152" s="157" t="s">
        <v>33</v>
      </c>
      <c r="K1152" s="238" t="s">
        <v>34</v>
      </c>
      <c r="L1152" s="239" t="s">
        <v>34</v>
      </c>
      <c r="M1152" s="239" t="s">
        <v>34</v>
      </c>
      <c r="N1152" s="239" t="s">
        <v>34</v>
      </c>
      <c r="O1152" s="239" t="s">
        <v>34</v>
      </c>
      <c r="P1152" s="239" t="s">
        <v>34</v>
      </c>
      <c r="Q1152" s="159" t="s">
        <v>34</v>
      </c>
      <c r="R1152" s="100" t="s">
        <v>34</v>
      </c>
      <c r="S1152" s="158">
        <v>1</v>
      </c>
      <c r="T1152" s="103" t="s">
        <v>77</v>
      </c>
      <c r="U1152" s="160" t="s">
        <v>938</v>
      </c>
      <c r="V1152" s="160" t="s">
        <v>75</v>
      </c>
      <c r="W1152" s="160" t="s">
        <v>101</v>
      </c>
      <c r="X1152" s="160" t="s">
        <v>101</v>
      </c>
    </row>
    <row r="1153" spans="1:24" ht="20.25">
      <c r="A1153" s="155">
        <f>A1152+1</f>
        <v>1151</v>
      </c>
      <c r="B1153" s="160" t="s">
        <v>1354</v>
      </c>
      <c r="C1153" s="159">
        <v>2017</v>
      </c>
      <c r="D1153" s="160" t="s">
        <v>74</v>
      </c>
      <c r="E1153" s="160" t="s">
        <v>75</v>
      </c>
      <c r="F1153" s="268" t="s">
        <v>1481</v>
      </c>
      <c r="G1153" s="157" t="s">
        <v>31</v>
      </c>
      <c r="H1153" s="156" t="s">
        <v>29</v>
      </c>
      <c r="I1153" s="157" t="s">
        <v>32</v>
      </c>
      <c r="J1153" s="157" t="s">
        <v>33</v>
      </c>
      <c r="K1153" s="238" t="s">
        <v>48</v>
      </c>
      <c r="L1153" s="239" t="s">
        <v>34</v>
      </c>
      <c r="M1153" s="239" t="s">
        <v>48</v>
      </c>
      <c r="N1153" s="239" t="s">
        <v>34</v>
      </c>
      <c r="O1153" s="239" t="s">
        <v>34</v>
      </c>
      <c r="P1153" s="239" t="s">
        <v>34</v>
      </c>
      <c r="Q1153" s="159" t="s">
        <v>34</v>
      </c>
      <c r="R1153" s="100" t="s">
        <v>34</v>
      </c>
      <c r="S1153" s="158">
        <v>1</v>
      </c>
      <c r="T1153" s="103" t="s">
        <v>77</v>
      </c>
      <c r="U1153" s="160" t="s">
        <v>938</v>
      </c>
      <c r="V1153" s="160" t="s">
        <v>75</v>
      </c>
      <c r="W1153" s="160" t="s">
        <v>92</v>
      </c>
      <c r="X1153" s="160" t="s">
        <v>92</v>
      </c>
    </row>
    <row r="1154" spans="1:24" ht="30.75">
      <c r="A1154" s="155">
        <f>A1153+1</f>
        <v>1152</v>
      </c>
      <c r="B1154" s="160" t="s">
        <v>1354</v>
      </c>
      <c r="C1154" s="159">
        <v>2017</v>
      </c>
      <c r="D1154" s="160" t="s">
        <v>74</v>
      </c>
      <c r="E1154" s="160" t="s">
        <v>75</v>
      </c>
      <c r="F1154" s="268" t="s">
        <v>1482</v>
      </c>
      <c r="G1154" s="157" t="s">
        <v>119</v>
      </c>
      <c r="H1154" s="156" t="s">
        <v>120</v>
      </c>
      <c r="I1154" s="157" t="s">
        <v>32</v>
      </c>
      <c r="J1154" s="157" t="s">
        <v>33</v>
      </c>
      <c r="K1154" s="238" t="s">
        <v>48</v>
      </c>
      <c r="L1154" s="239" t="s">
        <v>34</v>
      </c>
      <c r="M1154" s="239" t="s">
        <v>48</v>
      </c>
      <c r="N1154" s="239" t="s">
        <v>34</v>
      </c>
      <c r="O1154" s="239" t="s">
        <v>48</v>
      </c>
      <c r="P1154" s="239" t="s">
        <v>34</v>
      </c>
      <c r="Q1154" s="159" t="s">
        <v>34</v>
      </c>
      <c r="R1154" s="100" t="s">
        <v>34</v>
      </c>
      <c r="S1154" s="158">
        <v>1</v>
      </c>
      <c r="T1154" s="103" t="s">
        <v>77</v>
      </c>
      <c r="U1154" s="160" t="s">
        <v>938</v>
      </c>
      <c r="V1154" s="160" t="s">
        <v>75</v>
      </c>
      <c r="W1154" s="157" t="s">
        <v>42</v>
      </c>
      <c r="X1154" s="157" t="s">
        <v>42</v>
      </c>
    </row>
    <row r="1155" spans="1:24" ht="20.25">
      <c r="A1155" s="155">
        <f>A1154+1</f>
        <v>1153</v>
      </c>
      <c r="B1155" s="160" t="s">
        <v>1354</v>
      </c>
      <c r="C1155" s="159">
        <v>2017</v>
      </c>
      <c r="D1155" s="160" t="s">
        <v>74</v>
      </c>
      <c r="E1155" s="160" t="s">
        <v>88</v>
      </c>
      <c r="F1155" s="268" t="s">
        <v>1483</v>
      </c>
      <c r="G1155" s="157" t="s">
        <v>31</v>
      </c>
      <c r="H1155" s="156" t="s">
        <v>42</v>
      </c>
      <c r="I1155" s="160" t="s">
        <v>90</v>
      </c>
      <c r="J1155" s="160" t="s">
        <v>88</v>
      </c>
      <c r="K1155" s="240" t="s">
        <v>34</v>
      </c>
      <c r="L1155" s="241" t="s">
        <v>34</v>
      </c>
      <c r="M1155" s="241" t="s">
        <v>34</v>
      </c>
      <c r="N1155" s="241" t="s">
        <v>34</v>
      </c>
      <c r="O1155" s="241" t="s">
        <v>34</v>
      </c>
      <c r="P1155" s="241" t="s">
        <v>34</v>
      </c>
      <c r="Q1155" s="159" t="s">
        <v>34</v>
      </c>
      <c r="R1155" s="100" t="s">
        <v>34</v>
      </c>
      <c r="S1155" s="158">
        <v>1</v>
      </c>
      <c r="T1155" s="103" t="s">
        <v>77</v>
      </c>
      <c r="U1155" s="160" t="s">
        <v>938</v>
      </c>
      <c r="V1155" s="160" t="s">
        <v>94</v>
      </c>
      <c r="W1155" s="157" t="s">
        <v>42</v>
      </c>
      <c r="X1155" s="157" t="s">
        <v>42</v>
      </c>
    </row>
    <row r="1156" spans="1:24" ht="20.25">
      <c r="A1156" s="155">
        <f>A1155+1</f>
        <v>1154</v>
      </c>
      <c r="B1156" s="160" t="s">
        <v>1354</v>
      </c>
      <c r="C1156" s="159">
        <v>2017</v>
      </c>
      <c r="D1156" s="160" t="s">
        <v>96</v>
      </c>
      <c r="E1156" s="160" t="s">
        <v>97</v>
      </c>
      <c r="F1156" s="268" t="s">
        <v>1484</v>
      </c>
      <c r="G1156" s="157" t="s">
        <v>31</v>
      </c>
      <c r="H1156" s="161" t="s">
        <v>39</v>
      </c>
      <c r="I1156" s="160" t="s">
        <v>90</v>
      </c>
      <c r="J1156" s="160" t="s">
        <v>97</v>
      </c>
      <c r="K1156" s="240" t="s">
        <v>34</v>
      </c>
      <c r="L1156" s="241" t="s">
        <v>34</v>
      </c>
      <c r="M1156" s="241" t="s">
        <v>34</v>
      </c>
      <c r="N1156" s="241" t="s">
        <v>34</v>
      </c>
      <c r="O1156" s="241" t="s">
        <v>34</v>
      </c>
      <c r="P1156" s="241" t="s">
        <v>34</v>
      </c>
      <c r="Q1156" s="159" t="s">
        <v>34</v>
      </c>
      <c r="R1156" s="100" t="s">
        <v>34</v>
      </c>
      <c r="S1156" s="158">
        <v>1</v>
      </c>
      <c r="T1156" s="103" t="s">
        <v>99</v>
      </c>
      <c r="U1156" s="160" t="s">
        <v>1210</v>
      </c>
      <c r="V1156" s="160" t="s">
        <v>466</v>
      </c>
      <c r="W1156" s="160" t="s">
        <v>92</v>
      </c>
      <c r="X1156" s="160" t="s">
        <v>92</v>
      </c>
    </row>
    <row r="1157" spans="1:24" ht="20.25">
      <c r="A1157" s="155">
        <f>A1156+1</f>
        <v>1155</v>
      </c>
      <c r="B1157" s="160" t="s">
        <v>1354</v>
      </c>
      <c r="C1157" s="159">
        <v>2017</v>
      </c>
      <c r="D1157" s="160" t="s">
        <v>96</v>
      </c>
      <c r="E1157" s="160" t="s">
        <v>97</v>
      </c>
      <c r="F1157" s="268" t="s">
        <v>1485</v>
      </c>
      <c r="G1157" s="157" t="s">
        <v>31</v>
      </c>
      <c r="H1157" s="161" t="s">
        <v>39</v>
      </c>
      <c r="I1157" s="160" t="s">
        <v>90</v>
      </c>
      <c r="J1157" s="160" t="s">
        <v>97</v>
      </c>
      <c r="K1157" s="240" t="s">
        <v>34</v>
      </c>
      <c r="L1157" s="241" t="s">
        <v>34</v>
      </c>
      <c r="M1157" s="241" t="s">
        <v>34</v>
      </c>
      <c r="N1157" s="241" t="s">
        <v>34</v>
      </c>
      <c r="O1157" s="241" t="s">
        <v>34</v>
      </c>
      <c r="P1157" s="241" t="s">
        <v>34</v>
      </c>
      <c r="Q1157" s="159" t="s">
        <v>34</v>
      </c>
      <c r="R1157" s="100" t="s">
        <v>34</v>
      </c>
      <c r="S1157" s="158">
        <v>1</v>
      </c>
      <c r="T1157" s="103" t="s">
        <v>99</v>
      </c>
      <c r="U1157" s="160" t="s">
        <v>1210</v>
      </c>
      <c r="V1157" s="160" t="s">
        <v>1486</v>
      </c>
      <c r="W1157" s="160" t="s">
        <v>1111</v>
      </c>
      <c r="X1157" s="160" t="s">
        <v>1111</v>
      </c>
    </row>
    <row r="1158" spans="1:24" ht="51">
      <c r="A1158" s="155">
        <f>A1157+1</f>
        <v>1156</v>
      </c>
      <c r="B1158" s="160" t="s">
        <v>1354</v>
      </c>
      <c r="C1158" s="159">
        <v>2017</v>
      </c>
      <c r="D1158" s="160" t="s">
        <v>106</v>
      </c>
      <c r="E1158" s="160" t="s">
        <v>107</v>
      </c>
      <c r="F1158" s="268" t="s">
        <v>1487</v>
      </c>
      <c r="G1158" s="157" t="s">
        <v>31</v>
      </c>
      <c r="H1158" s="161" t="s">
        <v>39</v>
      </c>
      <c r="I1158" s="160" t="s">
        <v>71</v>
      </c>
      <c r="J1158" s="160" t="s">
        <v>109</v>
      </c>
      <c r="K1158" s="240" t="s">
        <v>34</v>
      </c>
      <c r="L1158" s="241" t="s">
        <v>34</v>
      </c>
      <c r="M1158" s="241" t="s">
        <v>34</v>
      </c>
      <c r="N1158" s="241" t="s">
        <v>34</v>
      </c>
      <c r="O1158" s="241" t="s">
        <v>34</v>
      </c>
      <c r="P1158" s="241" t="s">
        <v>34</v>
      </c>
      <c r="Q1158" s="159" t="s">
        <v>34</v>
      </c>
      <c r="R1158" s="100" t="s">
        <v>34</v>
      </c>
      <c r="S1158" s="158">
        <v>1</v>
      </c>
      <c r="T1158" s="103" t="s">
        <v>110</v>
      </c>
      <c r="U1158" s="160" t="s">
        <v>1090</v>
      </c>
      <c r="V1158" s="160" t="s">
        <v>1488</v>
      </c>
      <c r="W1158" s="160" t="s">
        <v>92</v>
      </c>
      <c r="X1158" s="160" t="s">
        <v>92</v>
      </c>
    </row>
    <row r="1159" spans="1:24" ht="51">
      <c r="A1159" s="155">
        <f>A1158+1</f>
        <v>1157</v>
      </c>
      <c r="B1159" s="160" t="s">
        <v>1354</v>
      </c>
      <c r="C1159" s="159">
        <v>2017</v>
      </c>
      <c r="D1159" s="160" t="s">
        <v>106</v>
      </c>
      <c r="E1159" s="160" t="s">
        <v>107</v>
      </c>
      <c r="F1159" s="268" t="s">
        <v>1489</v>
      </c>
      <c r="G1159" s="157" t="s">
        <v>119</v>
      </c>
      <c r="H1159" s="156" t="s">
        <v>120</v>
      </c>
      <c r="I1159" s="160" t="s">
        <v>71</v>
      </c>
      <c r="J1159" s="160" t="s">
        <v>109</v>
      </c>
      <c r="K1159" s="240" t="s">
        <v>34</v>
      </c>
      <c r="L1159" s="241" t="s">
        <v>34</v>
      </c>
      <c r="M1159" s="241" t="s">
        <v>34</v>
      </c>
      <c r="N1159" s="241" t="s">
        <v>34</v>
      </c>
      <c r="O1159" s="241" t="s">
        <v>34</v>
      </c>
      <c r="P1159" s="241" t="s">
        <v>34</v>
      </c>
      <c r="Q1159" s="159" t="s">
        <v>34</v>
      </c>
      <c r="R1159" s="100" t="s">
        <v>34</v>
      </c>
      <c r="S1159" s="158">
        <v>1</v>
      </c>
      <c r="T1159" s="103" t="s">
        <v>110</v>
      </c>
      <c r="U1159" s="160" t="s">
        <v>1090</v>
      </c>
      <c r="V1159" s="160" t="s">
        <v>116</v>
      </c>
      <c r="W1159" s="157" t="s">
        <v>42</v>
      </c>
      <c r="X1159" s="157" t="s">
        <v>42</v>
      </c>
    </row>
    <row r="1160" spans="1:24" ht="81">
      <c r="A1160" s="155">
        <f>A1159+1</f>
        <v>1158</v>
      </c>
      <c r="B1160" s="160" t="s">
        <v>1354</v>
      </c>
      <c r="C1160" s="159">
        <v>2017</v>
      </c>
      <c r="D1160" s="160" t="s">
        <v>106</v>
      </c>
      <c r="E1160" s="160" t="s">
        <v>107</v>
      </c>
      <c r="F1160" s="268" t="s">
        <v>1490</v>
      </c>
      <c r="G1160" s="157" t="s">
        <v>82</v>
      </c>
      <c r="H1160" s="161" t="s">
        <v>83</v>
      </c>
      <c r="I1160" s="160" t="s">
        <v>71</v>
      </c>
      <c r="J1160" s="160" t="s">
        <v>109</v>
      </c>
      <c r="K1160" s="240" t="s">
        <v>34</v>
      </c>
      <c r="L1160" s="241" t="s">
        <v>34</v>
      </c>
      <c r="M1160" s="241" t="s">
        <v>34</v>
      </c>
      <c r="N1160" s="241" t="s">
        <v>34</v>
      </c>
      <c r="O1160" s="241" t="s">
        <v>34</v>
      </c>
      <c r="P1160" s="241" t="s">
        <v>34</v>
      </c>
      <c r="Q1160" s="159" t="s">
        <v>34</v>
      </c>
      <c r="R1160" s="100" t="s">
        <v>34</v>
      </c>
      <c r="S1160" s="158">
        <v>1</v>
      </c>
      <c r="T1160" s="103" t="s">
        <v>110</v>
      </c>
      <c r="U1160" s="160" t="s">
        <v>1090</v>
      </c>
      <c r="V1160" s="160" t="s">
        <v>116</v>
      </c>
      <c r="W1160" s="160" t="s">
        <v>101</v>
      </c>
      <c r="X1160" s="160" t="s">
        <v>101</v>
      </c>
    </row>
    <row r="1161" spans="1:24" ht="81">
      <c r="A1161" s="155">
        <f>A1160+1</f>
        <v>1159</v>
      </c>
      <c r="B1161" s="160" t="s">
        <v>1354</v>
      </c>
      <c r="C1161" s="159">
        <v>2017</v>
      </c>
      <c r="D1161" s="160" t="s">
        <v>106</v>
      </c>
      <c r="E1161" s="160" t="s">
        <v>122</v>
      </c>
      <c r="F1161" s="268" t="s">
        <v>1491</v>
      </c>
      <c r="G1161" s="157" t="s">
        <v>82</v>
      </c>
      <c r="H1161" s="161" t="s">
        <v>83</v>
      </c>
      <c r="I1161" s="160" t="s">
        <v>71</v>
      </c>
      <c r="J1161" s="160" t="s">
        <v>109</v>
      </c>
      <c r="K1161" s="240" t="s">
        <v>34</v>
      </c>
      <c r="L1161" s="241" t="s">
        <v>34</v>
      </c>
      <c r="M1161" s="241" t="s">
        <v>34</v>
      </c>
      <c r="N1161" s="241" t="s">
        <v>34</v>
      </c>
      <c r="O1161" s="241" t="s">
        <v>34</v>
      </c>
      <c r="P1161" s="241" t="s">
        <v>34</v>
      </c>
      <c r="Q1161" s="159" t="s">
        <v>34</v>
      </c>
      <c r="R1161" s="100" t="s">
        <v>34</v>
      </c>
      <c r="S1161" s="158">
        <v>1</v>
      </c>
      <c r="T1161" s="103" t="s">
        <v>110</v>
      </c>
      <c r="U1161" s="160" t="s">
        <v>1090</v>
      </c>
      <c r="V1161" s="160" t="s">
        <v>122</v>
      </c>
      <c r="W1161" s="160" t="s">
        <v>188</v>
      </c>
      <c r="X1161" s="160" t="s">
        <v>188</v>
      </c>
    </row>
    <row r="1162" spans="1:24" ht="41.25">
      <c r="A1162" s="155">
        <f>A1161+1</f>
        <v>1160</v>
      </c>
      <c r="B1162" s="160" t="s">
        <v>1354</v>
      </c>
      <c r="C1162" s="159">
        <v>2017</v>
      </c>
      <c r="D1162" s="160" t="s">
        <v>106</v>
      </c>
      <c r="E1162" s="160" t="s">
        <v>122</v>
      </c>
      <c r="F1162" s="268" t="s">
        <v>1492</v>
      </c>
      <c r="G1162" s="157" t="s">
        <v>119</v>
      </c>
      <c r="H1162" s="156" t="s">
        <v>120</v>
      </c>
      <c r="I1162" s="160" t="s">
        <v>71</v>
      </c>
      <c r="J1162" s="160" t="s">
        <v>109</v>
      </c>
      <c r="K1162" s="240" t="s">
        <v>34</v>
      </c>
      <c r="L1162" s="241" t="s">
        <v>34</v>
      </c>
      <c r="M1162" s="241" t="s">
        <v>34</v>
      </c>
      <c r="N1162" s="241" t="s">
        <v>34</v>
      </c>
      <c r="O1162" s="241" t="s">
        <v>34</v>
      </c>
      <c r="P1162" s="241" t="s">
        <v>34</v>
      </c>
      <c r="Q1162" s="159" t="s">
        <v>34</v>
      </c>
      <c r="R1162" s="100" t="s">
        <v>34</v>
      </c>
      <c r="S1162" s="158">
        <v>1</v>
      </c>
      <c r="T1162" s="103" t="s">
        <v>110</v>
      </c>
      <c r="U1162" s="160" t="s">
        <v>1090</v>
      </c>
      <c r="V1162" s="160" t="s">
        <v>122</v>
      </c>
      <c r="W1162" s="157" t="s">
        <v>42</v>
      </c>
      <c r="X1162" s="157" t="s">
        <v>42</v>
      </c>
    </row>
    <row r="1163" spans="1:24" ht="81">
      <c r="A1163" s="155">
        <f>A1162+1</f>
        <v>1161</v>
      </c>
      <c r="B1163" s="160" t="s">
        <v>1354</v>
      </c>
      <c r="C1163" s="159">
        <v>2017</v>
      </c>
      <c r="D1163" s="160" t="s">
        <v>106</v>
      </c>
      <c r="E1163" s="160" t="s">
        <v>122</v>
      </c>
      <c r="F1163" s="268" t="s">
        <v>1493</v>
      </c>
      <c r="G1163" s="157" t="s">
        <v>82</v>
      </c>
      <c r="H1163" s="161" t="s">
        <v>83</v>
      </c>
      <c r="I1163" s="160" t="s">
        <v>71</v>
      </c>
      <c r="J1163" s="160" t="s">
        <v>109</v>
      </c>
      <c r="K1163" s="240" t="s">
        <v>34</v>
      </c>
      <c r="L1163" s="241" t="s">
        <v>34</v>
      </c>
      <c r="M1163" s="241" t="s">
        <v>34</v>
      </c>
      <c r="N1163" s="241" t="s">
        <v>34</v>
      </c>
      <c r="O1163" s="241" t="s">
        <v>34</v>
      </c>
      <c r="P1163" s="241" t="s">
        <v>34</v>
      </c>
      <c r="Q1163" s="159" t="s">
        <v>34</v>
      </c>
      <c r="R1163" s="100" t="s">
        <v>34</v>
      </c>
      <c r="S1163" s="158">
        <v>1</v>
      </c>
      <c r="T1163" s="103" t="s">
        <v>110</v>
      </c>
      <c r="U1163" s="160" t="s">
        <v>1090</v>
      </c>
      <c r="V1163" s="160" t="s">
        <v>122</v>
      </c>
      <c r="W1163" s="160" t="s">
        <v>101</v>
      </c>
      <c r="X1163" s="160" t="s">
        <v>101</v>
      </c>
    </row>
    <row r="1164" spans="1:24" ht="41.25">
      <c r="A1164" s="155">
        <f>A1163+1</f>
        <v>1162</v>
      </c>
      <c r="B1164" s="160" t="s">
        <v>1354</v>
      </c>
      <c r="C1164" s="159">
        <v>2017</v>
      </c>
      <c r="D1164" s="160" t="s">
        <v>106</v>
      </c>
      <c r="E1164" s="160" t="s">
        <v>126</v>
      </c>
      <c r="F1164" s="268" t="s">
        <v>1494</v>
      </c>
      <c r="G1164" s="157" t="s">
        <v>31</v>
      </c>
      <c r="H1164" s="161" t="s">
        <v>39</v>
      </c>
      <c r="I1164" s="160" t="s">
        <v>71</v>
      </c>
      <c r="J1164" s="160" t="s">
        <v>109</v>
      </c>
      <c r="K1164" s="240" t="s">
        <v>48</v>
      </c>
      <c r="L1164" s="241" t="s">
        <v>34</v>
      </c>
      <c r="M1164" s="241" t="s">
        <v>34</v>
      </c>
      <c r="N1164" s="241" t="s">
        <v>34</v>
      </c>
      <c r="O1164" s="241" t="s">
        <v>34</v>
      </c>
      <c r="P1164" s="241" t="s">
        <v>34</v>
      </c>
      <c r="Q1164" s="159" t="s">
        <v>34</v>
      </c>
      <c r="R1164" s="100" t="s">
        <v>34</v>
      </c>
      <c r="S1164" s="158">
        <v>1</v>
      </c>
      <c r="T1164" s="103" t="s">
        <v>110</v>
      </c>
      <c r="U1164" s="160" t="s">
        <v>1090</v>
      </c>
      <c r="V1164" s="160" t="s">
        <v>126</v>
      </c>
      <c r="W1164" s="160" t="s">
        <v>92</v>
      </c>
      <c r="X1164" s="160" t="s">
        <v>92</v>
      </c>
    </row>
    <row r="1165" spans="1:24" ht="41.25">
      <c r="A1165" s="155">
        <f>A1164+1</f>
        <v>1163</v>
      </c>
      <c r="B1165" s="160" t="s">
        <v>1354</v>
      </c>
      <c r="C1165" s="159">
        <v>2017</v>
      </c>
      <c r="D1165" s="160" t="s">
        <v>106</v>
      </c>
      <c r="E1165" s="160" t="s">
        <v>126</v>
      </c>
      <c r="F1165" s="268" t="s">
        <v>1495</v>
      </c>
      <c r="G1165" s="157" t="s">
        <v>31</v>
      </c>
      <c r="H1165" s="161" t="s">
        <v>39</v>
      </c>
      <c r="I1165" s="160" t="s">
        <v>71</v>
      </c>
      <c r="J1165" s="160" t="s">
        <v>109</v>
      </c>
      <c r="K1165" s="240" t="s">
        <v>34</v>
      </c>
      <c r="L1165" s="241" t="s">
        <v>34</v>
      </c>
      <c r="M1165" s="241" t="s">
        <v>34</v>
      </c>
      <c r="N1165" s="241" t="s">
        <v>34</v>
      </c>
      <c r="O1165" s="241" t="s">
        <v>34</v>
      </c>
      <c r="P1165" s="241" t="s">
        <v>34</v>
      </c>
      <c r="Q1165" s="159" t="s">
        <v>34</v>
      </c>
      <c r="R1165" s="100" t="s">
        <v>34</v>
      </c>
      <c r="S1165" s="158">
        <v>1</v>
      </c>
      <c r="T1165" s="103" t="s">
        <v>110</v>
      </c>
      <c r="U1165" s="160" t="s">
        <v>1090</v>
      </c>
      <c r="V1165" s="160" t="s">
        <v>126</v>
      </c>
      <c r="W1165" s="160" t="s">
        <v>92</v>
      </c>
      <c r="X1165" s="160" t="s">
        <v>92</v>
      </c>
    </row>
    <row r="1166" spans="1:24" ht="81">
      <c r="A1166" s="155">
        <f>A1165+1</f>
        <v>1164</v>
      </c>
      <c r="B1166" s="160" t="s">
        <v>1354</v>
      </c>
      <c r="C1166" s="159">
        <v>2017</v>
      </c>
      <c r="D1166" s="160" t="s">
        <v>106</v>
      </c>
      <c r="E1166" s="160" t="s">
        <v>126</v>
      </c>
      <c r="F1166" s="268" t="s">
        <v>1496</v>
      </c>
      <c r="G1166" s="157" t="s">
        <v>82</v>
      </c>
      <c r="H1166" s="161" t="s">
        <v>83</v>
      </c>
      <c r="I1166" s="160" t="s">
        <v>71</v>
      </c>
      <c r="J1166" s="160" t="s">
        <v>109</v>
      </c>
      <c r="K1166" s="240" t="s">
        <v>48</v>
      </c>
      <c r="L1166" s="241" t="s">
        <v>34</v>
      </c>
      <c r="M1166" s="241" t="s">
        <v>34</v>
      </c>
      <c r="N1166" s="241" t="s">
        <v>34</v>
      </c>
      <c r="O1166" s="241" t="s">
        <v>34</v>
      </c>
      <c r="P1166" s="241" t="s">
        <v>34</v>
      </c>
      <c r="Q1166" s="159" t="s">
        <v>34</v>
      </c>
      <c r="R1166" s="100" t="s">
        <v>34</v>
      </c>
      <c r="S1166" s="158">
        <v>1</v>
      </c>
      <c r="T1166" s="103" t="s">
        <v>110</v>
      </c>
      <c r="U1166" s="160" t="s">
        <v>1090</v>
      </c>
      <c r="V1166" s="160" t="s">
        <v>126</v>
      </c>
      <c r="W1166" s="160" t="s">
        <v>101</v>
      </c>
      <c r="X1166" s="160" t="s">
        <v>101</v>
      </c>
    </row>
    <row r="1167" spans="1:24" ht="81">
      <c r="A1167" s="155">
        <f>A1166+1</f>
        <v>1165</v>
      </c>
      <c r="B1167" s="160" t="s">
        <v>1354</v>
      </c>
      <c r="C1167" s="159">
        <v>2017</v>
      </c>
      <c r="D1167" s="160" t="s">
        <v>106</v>
      </c>
      <c r="E1167" s="160" t="s">
        <v>126</v>
      </c>
      <c r="F1167" s="268" t="s">
        <v>1497</v>
      </c>
      <c r="G1167" s="157" t="s">
        <v>82</v>
      </c>
      <c r="H1167" s="161" t="s">
        <v>83</v>
      </c>
      <c r="I1167" s="160" t="s">
        <v>71</v>
      </c>
      <c r="J1167" s="160" t="s">
        <v>109</v>
      </c>
      <c r="K1167" s="240" t="s">
        <v>48</v>
      </c>
      <c r="L1167" s="241" t="s">
        <v>34</v>
      </c>
      <c r="M1167" s="241" t="s">
        <v>34</v>
      </c>
      <c r="N1167" s="241" t="s">
        <v>34</v>
      </c>
      <c r="O1167" s="241" t="s">
        <v>34</v>
      </c>
      <c r="P1167" s="241" t="s">
        <v>34</v>
      </c>
      <c r="Q1167" s="159" t="s">
        <v>34</v>
      </c>
      <c r="R1167" s="100" t="s">
        <v>34</v>
      </c>
      <c r="S1167" s="158">
        <v>1</v>
      </c>
      <c r="T1167" s="103" t="s">
        <v>110</v>
      </c>
      <c r="U1167" s="160" t="s">
        <v>1090</v>
      </c>
      <c r="V1167" s="160" t="s">
        <v>126</v>
      </c>
      <c r="W1167" s="160" t="s">
        <v>101</v>
      </c>
      <c r="X1167" s="160" t="s">
        <v>101</v>
      </c>
    </row>
    <row r="1168" spans="1:24" ht="41.25">
      <c r="A1168" s="155">
        <f>A1167+1</f>
        <v>1166</v>
      </c>
      <c r="B1168" s="160" t="s">
        <v>1354</v>
      </c>
      <c r="C1168" s="159">
        <v>2017</v>
      </c>
      <c r="D1168" s="160" t="s">
        <v>106</v>
      </c>
      <c r="E1168" s="160" t="s">
        <v>131</v>
      </c>
      <c r="F1168" s="268" t="s">
        <v>1498</v>
      </c>
      <c r="G1168" s="157" t="s">
        <v>119</v>
      </c>
      <c r="H1168" s="156" t="s">
        <v>120</v>
      </c>
      <c r="I1168" s="160" t="s">
        <v>71</v>
      </c>
      <c r="J1168" s="160" t="s">
        <v>109</v>
      </c>
      <c r="K1168" s="240" t="s">
        <v>48</v>
      </c>
      <c r="L1168" s="241" t="s">
        <v>34</v>
      </c>
      <c r="M1168" s="241" t="s">
        <v>34</v>
      </c>
      <c r="N1168" s="241" t="s">
        <v>34</v>
      </c>
      <c r="O1168" s="241" t="s">
        <v>34</v>
      </c>
      <c r="P1168" s="241" t="s">
        <v>34</v>
      </c>
      <c r="Q1168" s="159" t="s">
        <v>34</v>
      </c>
      <c r="R1168" s="100" t="s">
        <v>34</v>
      </c>
      <c r="S1168" s="158">
        <v>1</v>
      </c>
      <c r="T1168" s="103" t="s">
        <v>110</v>
      </c>
      <c r="U1168" s="160" t="s">
        <v>1090</v>
      </c>
      <c r="V1168" s="160" t="s">
        <v>1499</v>
      </c>
      <c r="W1168" s="157" t="s">
        <v>42</v>
      </c>
      <c r="X1168" s="157" t="s">
        <v>42</v>
      </c>
    </row>
    <row r="1169" spans="1:24" ht="81">
      <c r="A1169" s="155">
        <f>A1168+1</f>
        <v>1167</v>
      </c>
      <c r="B1169" s="160" t="s">
        <v>1354</v>
      </c>
      <c r="C1169" s="159">
        <v>2017</v>
      </c>
      <c r="D1169" s="160" t="s">
        <v>106</v>
      </c>
      <c r="E1169" s="160" t="s">
        <v>131</v>
      </c>
      <c r="F1169" s="268" t="s">
        <v>1500</v>
      </c>
      <c r="G1169" s="157" t="s">
        <v>82</v>
      </c>
      <c r="H1169" s="161" t="s">
        <v>83</v>
      </c>
      <c r="I1169" s="160" t="s">
        <v>71</v>
      </c>
      <c r="J1169" s="160" t="s">
        <v>109</v>
      </c>
      <c r="K1169" s="240" t="s">
        <v>48</v>
      </c>
      <c r="L1169" s="241" t="s">
        <v>34</v>
      </c>
      <c r="M1169" s="241" t="s">
        <v>34</v>
      </c>
      <c r="N1169" s="241" t="s">
        <v>34</v>
      </c>
      <c r="O1169" s="241" t="s">
        <v>34</v>
      </c>
      <c r="P1169" s="241" t="s">
        <v>34</v>
      </c>
      <c r="Q1169" s="159" t="s">
        <v>34</v>
      </c>
      <c r="R1169" s="100" t="s">
        <v>34</v>
      </c>
      <c r="S1169" s="158">
        <v>1</v>
      </c>
      <c r="T1169" s="103" t="s">
        <v>110</v>
      </c>
      <c r="U1169" s="160" t="s">
        <v>1090</v>
      </c>
      <c r="V1169" s="160" t="s">
        <v>1499</v>
      </c>
      <c r="W1169" s="160" t="s">
        <v>188</v>
      </c>
      <c r="X1169" s="160" t="s">
        <v>188</v>
      </c>
    </row>
    <row r="1170" spans="1:24" ht="41.25">
      <c r="A1170" s="155">
        <f>A1169+1</f>
        <v>1168</v>
      </c>
      <c r="B1170" s="160" t="s">
        <v>1354</v>
      </c>
      <c r="C1170" s="159">
        <v>2017</v>
      </c>
      <c r="D1170" s="160" t="s">
        <v>106</v>
      </c>
      <c r="E1170" s="160" t="s">
        <v>131</v>
      </c>
      <c r="F1170" s="268" t="s">
        <v>1501</v>
      </c>
      <c r="G1170" s="157" t="s">
        <v>31</v>
      </c>
      <c r="H1170" s="161" t="s">
        <v>39</v>
      </c>
      <c r="I1170" s="160" t="s">
        <v>71</v>
      </c>
      <c r="J1170" s="160" t="s">
        <v>109</v>
      </c>
      <c r="K1170" s="240" t="s">
        <v>34</v>
      </c>
      <c r="L1170" s="241" t="s">
        <v>34</v>
      </c>
      <c r="M1170" s="241" t="s">
        <v>34</v>
      </c>
      <c r="N1170" s="241" t="s">
        <v>34</v>
      </c>
      <c r="O1170" s="241" t="s">
        <v>34</v>
      </c>
      <c r="P1170" s="241" t="s">
        <v>34</v>
      </c>
      <c r="Q1170" s="159" t="s">
        <v>34</v>
      </c>
      <c r="R1170" s="100" t="s">
        <v>34</v>
      </c>
      <c r="S1170" s="158">
        <v>1</v>
      </c>
      <c r="T1170" s="103" t="s">
        <v>110</v>
      </c>
      <c r="U1170" s="160" t="s">
        <v>1090</v>
      </c>
      <c r="V1170" s="160" t="s">
        <v>1502</v>
      </c>
      <c r="W1170" s="160" t="s">
        <v>92</v>
      </c>
      <c r="X1170" s="160" t="s">
        <v>92</v>
      </c>
    </row>
    <row r="1171" spans="1:24" ht="41.25">
      <c r="A1171" s="155">
        <f>A1170+1</f>
        <v>1169</v>
      </c>
      <c r="B1171" s="160" t="s">
        <v>1354</v>
      </c>
      <c r="C1171" s="159">
        <v>2017</v>
      </c>
      <c r="D1171" s="160" t="s">
        <v>106</v>
      </c>
      <c r="E1171" s="160" t="s">
        <v>129</v>
      </c>
      <c r="F1171" s="268" t="s">
        <v>1503</v>
      </c>
      <c r="G1171" s="157" t="s">
        <v>31</v>
      </c>
      <c r="H1171" s="161" t="s">
        <v>39</v>
      </c>
      <c r="I1171" s="160" t="s">
        <v>71</v>
      </c>
      <c r="J1171" s="160" t="s">
        <v>72</v>
      </c>
      <c r="K1171" s="240" t="s">
        <v>48</v>
      </c>
      <c r="L1171" s="241" t="s">
        <v>34</v>
      </c>
      <c r="M1171" s="241" t="s">
        <v>34</v>
      </c>
      <c r="N1171" s="241" t="s">
        <v>34</v>
      </c>
      <c r="O1171" s="241" t="s">
        <v>34</v>
      </c>
      <c r="P1171" s="241" t="s">
        <v>34</v>
      </c>
      <c r="Q1171" s="159" t="s">
        <v>34</v>
      </c>
      <c r="R1171" s="100" t="s">
        <v>34</v>
      </c>
      <c r="S1171" s="158">
        <v>1</v>
      </c>
      <c r="T1171" s="103" t="s">
        <v>110</v>
      </c>
      <c r="U1171" s="160" t="s">
        <v>1090</v>
      </c>
      <c r="V1171" s="160" t="s">
        <v>379</v>
      </c>
      <c r="W1171" s="160" t="s">
        <v>1111</v>
      </c>
      <c r="X1171" s="160" t="s">
        <v>1111</v>
      </c>
    </row>
    <row r="1172" spans="1:24" ht="41.25">
      <c r="A1172" s="155">
        <f>A1171+1</f>
        <v>1170</v>
      </c>
      <c r="B1172" s="160" t="s">
        <v>1354</v>
      </c>
      <c r="C1172" s="159">
        <v>2017</v>
      </c>
      <c r="D1172" s="160" t="s">
        <v>106</v>
      </c>
      <c r="E1172" s="160" t="s">
        <v>129</v>
      </c>
      <c r="F1172" s="268" t="s">
        <v>1504</v>
      </c>
      <c r="G1172" s="157" t="s">
        <v>31</v>
      </c>
      <c r="H1172" s="161" t="s">
        <v>39</v>
      </c>
      <c r="I1172" s="160" t="s">
        <v>71</v>
      </c>
      <c r="J1172" s="160" t="s">
        <v>72</v>
      </c>
      <c r="K1172" s="240" t="s">
        <v>48</v>
      </c>
      <c r="L1172" s="241" t="s">
        <v>34</v>
      </c>
      <c r="M1172" s="241" t="s">
        <v>34</v>
      </c>
      <c r="N1172" s="241" t="s">
        <v>34</v>
      </c>
      <c r="O1172" s="241" t="s">
        <v>34</v>
      </c>
      <c r="P1172" s="241" t="s">
        <v>34</v>
      </c>
      <c r="Q1172" s="159" t="s">
        <v>34</v>
      </c>
      <c r="R1172" s="100" t="s">
        <v>34</v>
      </c>
      <c r="S1172" s="158">
        <v>1</v>
      </c>
      <c r="T1172" s="103" t="s">
        <v>110</v>
      </c>
      <c r="U1172" s="160" t="s">
        <v>1090</v>
      </c>
      <c r="V1172" s="160" t="s">
        <v>379</v>
      </c>
      <c r="W1172" s="160" t="s">
        <v>1111</v>
      </c>
      <c r="X1172" s="160" t="s">
        <v>1111</v>
      </c>
    </row>
    <row r="1173" spans="1:24" ht="41.25">
      <c r="A1173" s="155">
        <f>A1172+1</f>
        <v>1171</v>
      </c>
      <c r="B1173" s="160" t="s">
        <v>1354</v>
      </c>
      <c r="C1173" s="159">
        <v>2017</v>
      </c>
      <c r="D1173" s="160" t="s">
        <v>106</v>
      </c>
      <c r="E1173" s="160" t="s">
        <v>129</v>
      </c>
      <c r="F1173" s="268" t="s">
        <v>1505</v>
      </c>
      <c r="G1173" s="157" t="s">
        <v>31</v>
      </c>
      <c r="H1173" s="161" t="s">
        <v>39</v>
      </c>
      <c r="I1173" s="160" t="s">
        <v>71</v>
      </c>
      <c r="J1173" s="160" t="s">
        <v>72</v>
      </c>
      <c r="K1173" s="240" t="s">
        <v>48</v>
      </c>
      <c r="L1173" s="241" t="s">
        <v>34</v>
      </c>
      <c r="M1173" s="241" t="s">
        <v>34</v>
      </c>
      <c r="N1173" s="241" t="s">
        <v>34</v>
      </c>
      <c r="O1173" s="241" t="s">
        <v>34</v>
      </c>
      <c r="P1173" s="241" t="s">
        <v>34</v>
      </c>
      <c r="Q1173" s="159" t="s">
        <v>34</v>
      </c>
      <c r="R1173" s="100" t="s">
        <v>34</v>
      </c>
      <c r="S1173" s="158">
        <v>1</v>
      </c>
      <c r="T1173" s="103" t="s">
        <v>110</v>
      </c>
      <c r="U1173" s="160" t="s">
        <v>1090</v>
      </c>
      <c r="V1173" s="160" t="s">
        <v>379</v>
      </c>
      <c r="W1173" s="160" t="s">
        <v>92</v>
      </c>
      <c r="X1173" s="160" t="s">
        <v>92</v>
      </c>
    </row>
    <row r="1174" spans="1:24" ht="81">
      <c r="A1174" s="155">
        <f>A1173+1</f>
        <v>1172</v>
      </c>
      <c r="B1174" s="160" t="s">
        <v>1354</v>
      </c>
      <c r="C1174" s="159">
        <v>2017</v>
      </c>
      <c r="D1174" s="160" t="s">
        <v>106</v>
      </c>
      <c r="E1174" s="160" t="s">
        <v>129</v>
      </c>
      <c r="F1174" s="268" t="s">
        <v>1506</v>
      </c>
      <c r="G1174" s="157" t="s">
        <v>82</v>
      </c>
      <c r="H1174" s="161" t="s">
        <v>83</v>
      </c>
      <c r="I1174" s="160" t="s">
        <v>71</v>
      </c>
      <c r="J1174" s="160" t="s">
        <v>72</v>
      </c>
      <c r="K1174" s="240" t="s">
        <v>48</v>
      </c>
      <c r="L1174" s="241" t="s">
        <v>34</v>
      </c>
      <c r="M1174" s="241" t="s">
        <v>34</v>
      </c>
      <c r="N1174" s="241" t="s">
        <v>34</v>
      </c>
      <c r="O1174" s="241" t="s">
        <v>34</v>
      </c>
      <c r="P1174" s="241" t="s">
        <v>34</v>
      </c>
      <c r="Q1174" s="159" t="s">
        <v>34</v>
      </c>
      <c r="R1174" s="100" t="s">
        <v>34</v>
      </c>
      <c r="S1174" s="158">
        <v>1</v>
      </c>
      <c r="T1174" s="103" t="s">
        <v>110</v>
      </c>
      <c r="U1174" s="160" t="s">
        <v>1090</v>
      </c>
      <c r="V1174" s="160" t="s">
        <v>379</v>
      </c>
      <c r="W1174" s="160" t="s">
        <v>101</v>
      </c>
      <c r="X1174" s="160" t="s">
        <v>101</v>
      </c>
    </row>
    <row r="1175" spans="1:24" ht="81">
      <c r="A1175" s="155">
        <f>A1174+1</f>
        <v>1173</v>
      </c>
      <c r="B1175" s="160" t="s">
        <v>1354</v>
      </c>
      <c r="C1175" s="159">
        <v>2017</v>
      </c>
      <c r="D1175" s="160" t="s">
        <v>106</v>
      </c>
      <c r="E1175" s="160" t="s">
        <v>137</v>
      </c>
      <c r="F1175" s="268" t="s">
        <v>1507</v>
      </c>
      <c r="G1175" s="156" t="s">
        <v>82</v>
      </c>
      <c r="H1175" s="161" t="s">
        <v>83</v>
      </c>
      <c r="I1175" s="156" t="s">
        <v>71</v>
      </c>
      <c r="J1175" s="156" t="s">
        <v>109</v>
      </c>
      <c r="K1175" s="238" t="s">
        <v>34</v>
      </c>
      <c r="L1175" s="239" t="s">
        <v>34</v>
      </c>
      <c r="M1175" s="239" t="s">
        <v>34</v>
      </c>
      <c r="N1175" s="239" t="s">
        <v>34</v>
      </c>
      <c r="O1175" s="239" t="s">
        <v>34</v>
      </c>
      <c r="P1175" s="239" t="s">
        <v>34</v>
      </c>
      <c r="Q1175" s="159" t="s">
        <v>34</v>
      </c>
      <c r="R1175" s="100" t="s">
        <v>34</v>
      </c>
      <c r="S1175" s="158">
        <v>1</v>
      </c>
      <c r="T1175" s="103" t="s">
        <v>110</v>
      </c>
      <c r="U1175" s="160" t="s">
        <v>1090</v>
      </c>
      <c r="V1175" s="160" t="s">
        <v>479</v>
      </c>
      <c r="W1175" s="160" t="s">
        <v>101</v>
      </c>
      <c r="X1175" s="160" t="s">
        <v>101</v>
      </c>
    </row>
    <row r="1176" spans="1:24" ht="81">
      <c r="A1176" s="155">
        <f>A1175+1</f>
        <v>1174</v>
      </c>
      <c r="B1176" s="160" t="s">
        <v>1354</v>
      </c>
      <c r="C1176" s="159">
        <v>2017</v>
      </c>
      <c r="D1176" s="160" t="s">
        <v>139</v>
      </c>
      <c r="E1176" s="160" t="s">
        <v>140</v>
      </c>
      <c r="F1176" s="268" t="s">
        <v>1508</v>
      </c>
      <c r="G1176" s="157" t="s">
        <v>82</v>
      </c>
      <c r="H1176" s="161" t="s">
        <v>83</v>
      </c>
      <c r="I1176" s="160" t="s">
        <v>71</v>
      </c>
      <c r="J1176" s="160" t="s">
        <v>142</v>
      </c>
      <c r="K1176" s="240" t="s">
        <v>34</v>
      </c>
      <c r="L1176" s="241" t="s">
        <v>34</v>
      </c>
      <c r="M1176" s="241" t="s">
        <v>48</v>
      </c>
      <c r="N1176" s="241" t="s">
        <v>34</v>
      </c>
      <c r="O1176" s="241" t="s">
        <v>34</v>
      </c>
      <c r="P1176" s="241" t="s">
        <v>34</v>
      </c>
      <c r="Q1176" s="159" t="s">
        <v>34</v>
      </c>
      <c r="R1176" s="100" t="s">
        <v>34</v>
      </c>
      <c r="S1176" s="158">
        <v>1</v>
      </c>
      <c r="T1176" s="103" t="s">
        <v>143</v>
      </c>
      <c r="U1176" s="160" t="s">
        <v>1108</v>
      </c>
      <c r="V1176" s="160" t="s">
        <v>483</v>
      </c>
      <c r="W1176" s="160" t="s">
        <v>101</v>
      </c>
      <c r="X1176" s="160" t="s">
        <v>101</v>
      </c>
    </row>
    <row r="1177" spans="1:24" ht="41.25">
      <c r="A1177" s="155">
        <f>A1176+1</f>
        <v>1175</v>
      </c>
      <c r="B1177" s="160" t="s">
        <v>1354</v>
      </c>
      <c r="C1177" s="159">
        <v>2017</v>
      </c>
      <c r="D1177" s="160" t="s">
        <v>139</v>
      </c>
      <c r="E1177" s="160" t="s">
        <v>140</v>
      </c>
      <c r="F1177" s="268" t="s">
        <v>1509</v>
      </c>
      <c r="G1177" s="157" t="s">
        <v>31</v>
      </c>
      <c r="H1177" s="156" t="s">
        <v>42</v>
      </c>
      <c r="I1177" s="160" t="s">
        <v>71</v>
      </c>
      <c r="J1177" s="160" t="s">
        <v>142</v>
      </c>
      <c r="K1177" s="240" t="s">
        <v>34</v>
      </c>
      <c r="L1177" s="241" t="s">
        <v>34</v>
      </c>
      <c r="M1177" s="241" t="s">
        <v>34</v>
      </c>
      <c r="N1177" s="241" t="s">
        <v>34</v>
      </c>
      <c r="O1177" s="241" t="s">
        <v>34</v>
      </c>
      <c r="P1177" s="241" t="s">
        <v>34</v>
      </c>
      <c r="Q1177" s="159" t="s">
        <v>34</v>
      </c>
      <c r="R1177" s="100" t="s">
        <v>34</v>
      </c>
      <c r="S1177" s="158">
        <v>1</v>
      </c>
      <c r="T1177" s="103" t="s">
        <v>143</v>
      </c>
      <c r="U1177" s="160" t="s">
        <v>1108</v>
      </c>
      <c r="V1177" s="160" t="s">
        <v>483</v>
      </c>
      <c r="W1177" s="157" t="s">
        <v>42</v>
      </c>
      <c r="X1177" s="157" t="s">
        <v>42</v>
      </c>
    </row>
    <row r="1178" spans="1:24" ht="81">
      <c r="A1178" s="155">
        <f>A1177+1</f>
        <v>1176</v>
      </c>
      <c r="B1178" s="160" t="s">
        <v>1354</v>
      </c>
      <c r="C1178" s="159">
        <v>2017</v>
      </c>
      <c r="D1178" s="160" t="s">
        <v>139</v>
      </c>
      <c r="E1178" s="160" t="s">
        <v>140</v>
      </c>
      <c r="F1178" s="268" t="s">
        <v>1510</v>
      </c>
      <c r="G1178" s="157" t="s">
        <v>82</v>
      </c>
      <c r="H1178" s="161" t="s">
        <v>83</v>
      </c>
      <c r="I1178" s="160" t="s">
        <v>71</v>
      </c>
      <c r="J1178" s="160" t="s">
        <v>142</v>
      </c>
      <c r="K1178" s="240" t="s">
        <v>34</v>
      </c>
      <c r="L1178" s="241" t="s">
        <v>34</v>
      </c>
      <c r="M1178" s="241" t="s">
        <v>34</v>
      </c>
      <c r="N1178" s="241" t="s">
        <v>34</v>
      </c>
      <c r="O1178" s="241" t="s">
        <v>34</v>
      </c>
      <c r="P1178" s="241" t="s">
        <v>34</v>
      </c>
      <c r="Q1178" s="159" t="s">
        <v>34</v>
      </c>
      <c r="R1178" s="100" t="s">
        <v>34</v>
      </c>
      <c r="S1178" s="158">
        <v>1</v>
      </c>
      <c r="T1178" s="103" t="s">
        <v>143</v>
      </c>
      <c r="U1178" s="160" t="s">
        <v>1108</v>
      </c>
      <c r="V1178" s="160" t="s">
        <v>483</v>
      </c>
      <c r="W1178" s="160" t="s">
        <v>188</v>
      </c>
      <c r="X1178" s="160" t="s">
        <v>188</v>
      </c>
    </row>
    <row r="1179" spans="1:24" ht="81">
      <c r="A1179" s="155">
        <f>A1178+1</f>
        <v>1177</v>
      </c>
      <c r="B1179" s="160" t="s">
        <v>1354</v>
      </c>
      <c r="C1179" s="159">
        <v>2017</v>
      </c>
      <c r="D1179" s="160" t="s">
        <v>139</v>
      </c>
      <c r="E1179" s="160" t="s">
        <v>140</v>
      </c>
      <c r="F1179" s="268" t="s">
        <v>1511</v>
      </c>
      <c r="G1179" s="157" t="s">
        <v>82</v>
      </c>
      <c r="H1179" s="161" t="s">
        <v>83</v>
      </c>
      <c r="I1179" s="160" t="s">
        <v>71</v>
      </c>
      <c r="J1179" s="160" t="s">
        <v>142</v>
      </c>
      <c r="K1179" s="240" t="s">
        <v>34</v>
      </c>
      <c r="L1179" s="241" t="s">
        <v>34</v>
      </c>
      <c r="M1179" s="241" t="s">
        <v>34</v>
      </c>
      <c r="N1179" s="241" t="s">
        <v>34</v>
      </c>
      <c r="O1179" s="241" t="s">
        <v>34</v>
      </c>
      <c r="P1179" s="241" t="s">
        <v>34</v>
      </c>
      <c r="Q1179" s="159" t="s">
        <v>34</v>
      </c>
      <c r="R1179" s="100" t="s">
        <v>34</v>
      </c>
      <c r="S1179" s="158">
        <v>1</v>
      </c>
      <c r="T1179" s="103" t="s">
        <v>143</v>
      </c>
      <c r="U1179" s="160" t="s">
        <v>1108</v>
      </c>
      <c r="V1179" s="160" t="s">
        <v>483</v>
      </c>
      <c r="W1179" s="160" t="s">
        <v>101</v>
      </c>
      <c r="X1179" s="160" t="s">
        <v>101</v>
      </c>
    </row>
    <row r="1180" spans="1:24" ht="41.25">
      <c r="A1180" s="155">
        <f>A1179+1</f>
        <v>1178</v>
      </c>
      <c r="B1180" s="160" t="s">
        <v>1354</v>
      </c>
      <c r="C1180" s="159">
        <v>2017</v>
      </c>
      <c r="D1180" s="160" t="s">
        <v>139</v>
      </c>
      <c r="E1180" s="160" t="s">
        <v>140</v>
      </c>
      <c r="F1180" s="268" t="s">
        <v>1512</v>
      </c>
      <c r="G1180" s="157" t="s">
        <v>31</v>
      </c>
      <c r="H1180" s="156" t="s">
        <v>46</v>
      </c>
      <c r="I1180" s="160" t="s">
        <v>71</v>
      </c>
      <c r="J1180" s="160" t="s">
        <v>142</v>
      </c>
      <c r="K1180" s="240" t="s">
        <v>34</v>
      </c>
      <c r="L1180" s="241" t="s">
        <v>34</v>
      </c>
      <c r="M1180" s="241" t="s">
        <v>34</v>
      </c>
      <c r="N1180" s="241" t="s">
        <v>34</v>
      </c>
      <c r="O1180" s="241" t="s">
        <v>34</v>
      </c>
      <c r="P1180" s="241" t="s">
        <v>34</v>
      </c>
      <c r="Q1180" s="159" t="s">
        <v>34</v>
      </c>
      <c r="R1180" s="100" t="s">
        <v>34</v>
      </c>
      <c r="S1180" s="158">
        <v>1</v>
      </c>
      <c r="T1180" s="103" t="s">
        <v>143</v>
      </c>
      <c r="U1180" s="160" t="s">
        <v>1108</v>
      </c>
      <c r="V1180" s="160" t="s">
        <v>483</v>
      </c>
      <c r="W1180" s="160" t="s">
        <v>1061</v>
      </c>
      <c r="X1180" s="160" t="s">
        <v>1061</v>
      </c>
    </row>
    <row r="1181" spans="1:24" ht="41.25">
      <c r="A1181" s="155">
        <f>A1180+1</f>
        <v>1179</v>
      </c>
      <c r="B1181" s="160" t="s">
        <v>1354</v>
      </c>
      <c r="C1181" s="159">
        <v>2017</v>
      </c>
      <c r="D1181" s="160" t="s">
        <v>139</v>
      </c>
      <c r="E1181" s="160" t="s">
        <v>140</v>
      </c>
      <c r="F1181" s="268" t="s">
        <v>1513</v>
      </c>
      <c r="G1181" s="157" t="s">
        <v>31</v>
      </c>
      <c r="H1181" s="161" t="s">
        <v>39</v>
      </c>
      <c r="I1181" s="160" t="s">
        <v>71</v>
      </c>
      <c r="J1181" s="160" t="s">
        <v>142</v>
      </c>
      <c r="K1181" s="240" t="s">
        <v>34</v>
      </c>
      <c r="L1181" s="241" t="s">
        <v>34</v>
      </c>
      <c r="M1181" s="241" t="s">
        <v>34</v>
      </c>
      <c r="N1181" s="241" t="s">
        <v>34</v>
      </c>
      <c r="O1181" s="241" t="s">
        <v>34</v>
      </c>
      <c r="P1181" s="241" t="s">
        <v>34</v>
      </c>
      <c r="Q1181" s="159" t="s">
        <v>34</v>
      </c>
      <c r="R1181" s="100" t="s">
        <v>34</v>
      </c>
      <c r="S1181" s="158">
        <v>1</v>
      </c>
      <c r="T1181" s="103" t="s">
        <v>143</v>
      </c>
      <c r="U1181" s="160" t="s">
        <v>1108</v>
      </c>
      <c r="V1181" s="160" t="s">
        <v>483</v>
      </c>
      <c r="W1181" s="160" t="s">
        <v>92</v>
      </c>
      <c r="X1181" s="160" t="s">
        <v>92</v>
      </c>
    </row>
    <row r="1182" spans="1:24" ht="41.25">
      <c r="A1182" s="155">
        <f>A1181+1</f>
        <v>1180</v>
      </c>
      <c r="B1182" s="160" t="s">
        <v>1354</v>
      </c>
      <c r="C1182" s="159">
        <v>2017</v>
      </c>
      <c r="D1182" s="160" t="s">
        <v>139</v>
      </c>
      <c r="E1182" s="160" t="s">
        <v>140</v>
      </c>
      <c r="F1182" s="268" t="s">
        <v>1514</v>
      </c>
      <c r="G1182" s="157" t="s">
        <v>31</v>
      </c>
      <c r="H1182" s="156" t="s">
        <v>42</v>
      </c>
      <c r="I1182" s="160" t="s">
        <v>71</v>
      </c>
      <c r="J1182" s="160" t="s">
        <v>142</v>
      </c>
      <c r="K1182" s="240" t="s">
        <v>34</v>
      </c>
      <c r="L1182" s="241" t="s">
        <v>34</v>
      </c>
      <c r="M1182" s="241" t="s">
        <v>34</v>
      </c>
      <c r="N1182" s="241" t="s">
        <v>34</v>
      </c>
      <c r="O1182" s="241" t="s">
        <v>34</v>
      </c>
      <c r="P1182" s="241" t="s">
        <v>34</v>
      </c>
      <c r="Q1182" s="159" t="s">
        <v>34</v>
      </c>
      <c r="R1182" s="100" t="s">
        <v>34</v>
      </c>
      <c r="S1182" s="158">
        <v>1</v>
      </c>
      <c r="T1182" s="103" t="s">
        <v>143</v>
      </c>
      <c r="U1182" s="160" t="s">
        <v>1108</v>
      </c>
      <c r="V1182" s="160" t="s">
        <v>483</v>
      </c>
      <c r="W1182" s="157" t="s">
        <v>42</v>
      </c>
      <c r="X1182" s="157" t="s">
        <v>42</v>
      </c>
    </row>
    <row r="1183" spans="1:24" ht="81">
      <c r="A1183" s="155">
        <f>A1182+1</f>
        <v>1181</v>
      </c>
      <c r="B1183" s="160" t="s">
        <v>1354</v>
      </c>
      <c r="C1183" s="159">
        <v>2017</v>
      </c>
      <c r="D1183" s="160" t="s">
        <v>162</v>
      </c>
      <c r="E1183" s="160" t="s">
        <v>162</v>
      </c>
      <c r="F1183" s="268" t="s">
        <v>1515</v>
      </c>
      <c r="G1183" s="157" t="s">
        <v>82</v>
      </c>
      <c r="H1183" s="161" t="s">
        <v>83</v>
      </c>
      <c r="I1183" s="160" t="s">
        <v>164</v>
      </c>
      <c r="J1183" s="160" t="s">
        <v>15</v>
      </c>
      <c r="K1183" s="240" t="s">
        <v>34</v>
      </c>
      <c r="L1183" s="241" t="s">
        <v>34</v>
      </c>
      <c r="M1183" s="241" t="s">
        <v>48</v>
      </c>
      <c r="N1183" s="241" t="s">
        <v>34</v>
      </c>
      <c r="O1183" s="241" t="s">
        <v>34</v>
      </c>
      <c r="P1183" s="241" t="s">
        <v>34</v>
      </c>
      <c r="Q1183" s="159" t="s">
        <v>34</v>
      </c>
      <c r="R1183" s="100" t="s">
        <v>34</v>
      </c>
      <c r="S1183" s="163">
        <v>1</v>
      </c>
      <c r="T1183" s="103" t="s">
        <v>165</v>
      </c>
      <c r="U1183" s="160" t="s">
        <v>1121</v>
      </c>
      <c r="V1183" s="161" t="s">
        <v>162</v>
      </c>
      <c r="W1183" s="160" t="s">
        <v>101</v>
      </c>
      <c r="X1183" s="160" t="s">
        <v>101</v>
      </c>
    </row>
    <row r="1184" spans="1:24" ht="20.25">
      <c r="A1184" s="155">
        <f>A1183+1</f>
        <v>1182</v>
      </c>
      <c r="B1184" s="160" t="s">
        <v>1354</v>
      </c>
      <c r="C1184" s="159">
        <v>2017</v>
      </c>
      <c r="D1184" s="160" t="s">
        <v>162</v>
      </c>
      <c r="E1184" s="160" t="s">
        <v>162</v>
      </c>
      <c r="F1184" s="268" t="s">
        <v>1516</v>
      </c>
      <c r="G1184" s="157" t="s">
        <v>31</v>
      </c>
      <c r="H1184" s="156" t="s">
        <v>46</v>
      </c>
      <c r="I1184" s="160" t="s">
        <v>164</v>
      </c>
      <c r="J1184" s="157" t="s">
        <v>15</v>
      </c>
      <c r="K1184" s="238" t="s">
        <v>34</v>
      </c>
      <c r="L1184" s="239" t="s">
        <v>34</v>
      </c>
      <c r="M1184" s="239" t="s">
        <v>48</v>
      </c>
      <c r="N1184" s="239" t="s">
        <v>34</v>
      </c>
      <c r="O1184" s="239" t="s">
        <v>34</v>
      </c>
      <c r="P1184" s="239" t="s">
        <v>34</v>
      </c>
      <c r="Q1184" s="159" t="s">
        <v>34</v>
      </c>
      <c r="R1184" s="100" t="s">
        <v>34</v>
      </c>
      <c r="S1184" s="163">
        <v>1</v>
      </c>
      <c r="T1184" s="103" t="s">
        <v>165</v>
      </c>
      <c r="U1184" s="160" t="s">
        <v>1121</v>
      </c>
      <c r="V1184" s="161" t="s">
        <v>162</v>
      </c>
      <c r="W1184" s="160" t="s">
        <v>1061</v>
      </c>
      <c r="X1184" s="160" t="s">
        <v>1061</v>
      </c>
    </row>
    <row r="1185" spans="1:24" ht="81">
      <c r="A1185" s="155">
        <f>A1184+1</f>
        <v>1183</v>
      </c>
      <c r="B1185" s="160" t="s">
        <v>1354</v>
      </c>
      <c r="C1185" s="159">
        <v>2017</v>
      </c>
      <c r="D1185" s="160" t="s">
        <v>162</v>
      </c>
      <c r="E1185" s="160" t="s">
        <v>162</v>
      </c>
      <c r="F1185" s="268" t="s">
        <v>1517</v>
      </c>
      <c r="G1185" s="157" t="s">
        <v>82</v>
      </c>
      <c r="H1185" s="161" t="s">
        <v>83</v>
      </c>
      <c r="I1185" s="160" t="s">
        <v>164</v>
      </c>
      <c r="J1185" s="160" t="s">
        <v>15</v>
      </c>
      <c r="K1185" s="240" t="s">
        <v>34</v>
      </c>
      <c r="L1185" s="241" t="s">
        <v>34</v>
      </c>
      <c r="M1185" s="241" t="s">
        <v>48</v>
      </c>
      <c r="N1185" s="241" t="s">
        <v>34</v>
      </c>
      <c r="O1185" s="241" t="s">
        <v>34</v>
      </c>
      <c r="P1185" s="241" t="s">
        <v>34</v>
      </c>
      <c r="Q1185" s="159" t="s">
        <v>34</v>
      </c>
      <c r="R1185" s="100" t="s">
        <v>34</v>
      </c>
      <c r="S1185" s="163">
        <v>1</v>
      </c>
      <c r="T1185" s="103" t="s">
        <v>165</v>
      </c>
      <c r="U1185" s="160" t="s">
        <v>1121</v>
      </c>
      <c r="V1185" s="161" t="s">
        <v>162</v>
      </c>
      <c r="W1185" s="160" t="s">
        <v>188</v>
      </c>
      <c r="X1185" s="160" t="s">
        <v>188</v>
      </c>
    </row>
    <row r="1186" spans="1:24" ht="81">
      <c r="A1186" s="155">
        <f>A1185+1</f>
        <v>1184</v>
      </c>
      <c r="B1186" s="160" t="s">
        <v>1354</v>
      </c>
      <c r="C1186" s="159">
        <v>2017</v>
      </c>
      <c r="D1186" s="160" t="s">
        <v>162</v>
      </c>
      <c r="E1186" s="160" t="s">
        <v>162</v>
      </c>
      <c r="F1186" s="268" t="s">
        <v>1518</v>
      </c>
      <c r="G1186" s="157" t="s">
        <v>82</v>
      </c>
      <c r="H1186" s="161" t="s">
        <v>83</v>
      </c>
      <c r="I1186" s="160" t="s">
        <v>164</v>
      </c>
      <c r="J1186" s="160" t="s">
        <v>15</v>
      </c>
      <c r="K1186" s="240" t="s">
        <v>34</v>
      </c>
      <c r="L1186" s="241" t="s">
        <v>34</v>
      </c>
      <c r="M1186" s="241" t="s">
        <v>48</v>
      </c>
      <c r="N1186" s="241" t="s">
        <v>34</v>
      </c>
      <c r="O1186" s="241" t="s">
        <v>34</v>
      </c>
      <c r="P1186" s="241" t="s">
        <v>34</v>
      </c>
      <c r="Q1186" s="159" t="s">
        <v>34</v>
      </c>
      <c r="R1186" s="100" t="s">
        <v>34</v>
      </c>
      <c r="S1186" s="163">
        <v>1</v>
      </c>
      <c r="T1186" s="103" t="s">
        <v>165</v>
      </c>
      <c r="U1186" s="160" t="s">
        <v>1121</v>
      </c>
      <c r="V1186" s="161" t="s">
        <v>162</v>
      </c>
      <c r="W1186" s="160" t="s">
        <v>101</v>
      </c>
      <c r="X1186" s="160" t="s">
        <v>101</v>
      </c>
    </row>
    <row r="1187" spans="1:24" ht="20.25">
      <c r="A1187" s="155">
        <f>A1186+1</f>
        <v>1185</v>
      </c>
      <c r="B1187" s="160" t="s">
        <v>1354</v>
      </c>
      <c r="C1187" s="159">
        <v>2017</v>
      </c>
      <c r="D1187" s="160" t="s">
        <v>162</v>
      </c>
      <c r="E1187" s="160" t="s">
        <v>162</v>
      </c>
      <c r="F1187" s="268" t="s">
        <v>1519</v>
      </c>
      <c r="G1187" s="157" t="s">
        <v>31</v>
      </c>
      <c r="H1187" s="161" t="s">
        <v>39</v>
      </c>
      <c r="I1187" s="160" t="s">
        <v>164</v>
      </c>
      <c r="J1187" s="160" t="s">
        <v>15</v>
      </c>
      <c r="K1187" s="240" t="s">
        <v>34</v>
      </c>
      <c r="L1187" s="241" t="s">
        <v>34</v>
      </c>
      <c r="M1187" s="241" t="s">
        <v>48</v>
      </c>
      <c r="N1187" s="241" t="s">
        <v>34</v>
      </c>
      <c r="O1187" s="241" t="s">
        <v>34</v>
      </c>
      <c r="P1187" s="241" t="s">
        <v>34</v>
      </c>
      <c r="Q1187" s="159" t="s">
        <v>34</v>
      </c>
      <c r="R1187" s="100" t="s">
        <v>34</v>
      </c>
      <c r="S1187" s="163">
        <v>1</v>
      </c>
      <c r="T1187" s="103" t="s">
        <v>165</v>
      </c>
      <c r="U1187" s="160" t="s">
        <v>1121</v>
      </c>
      <c r="V1187" s="161" t="s">
        <v>162</v>
      </c>
      <c r="W1187" s="160" t="s">
        <v>92</v>
      </c>
      <c r="X1187" s="160" t="s">
        <v>92</v>
      </c>
    </row>
    <row r="1188" spans="1:24" ht="81">
      <c r="A1188" s="155">
        <f>A1187+1</f>
        <v>1186</v>
      </c>
      <c r="B1188" s="160" t="s">
        <v>1354</v>
      </c>
      <c r="C1188" s="159">
        <v>2017</v>
      </c>
      <c r="D1188" s="160" t="s">
        <v>162</v>
      </c>
      <c r="E1188" s="160" t="s">
        <v>162</v>
      </c>
      <c r="F1188" s="268" t="s">
        <v>1520</v>
      </c>
      <c r="G1188" s="157" t="s">
        <v>82</v>
      </c>
      <c r="H1188" s="161" t="s">
        <v>83</v>
      </c>
      <c r="I1188" s="160" t="s">
        <v>164</v>
      </c>
      <c r="J1188" s="160" t="s">
        <v>15</v>
      </c>
      <c r="K1188" s="240" t="s">
        <v>48</v>
      </c>
      <c r="L1188" s="241" t="s">
        <v>34</v>
      </c>
      <c r="M1188" s="241" t="s">
        <v>48</v>
      </c>
      <c r="N1188" s="241" t="s">
        <v>34</v>
      </c>
      <c r="O1188" s="241" t="s">
        <v>34</v>
      </c>
      <c r="P1188" s="241" t="s">
        <v>34</v>
      </c>
      <c r="Q1188" s="159" t="s">
        <v>34</v>
      </c>
      <c r="R1188" s="100" t="s">
        <v>34</v>
      </c>
      <c r="S1188" s="163">
        <v>1</v>
      </c>
      <c r="T1188" s="103" t="s">
        <v>165</v>
      </c>
      <c r="U1188" s="160" t="s">
        <v>1121</v>
      </c>
      <c r="V1188" s="161" t="s">
        <v>162</v>
      </c>
      <c r="W1188" s="160" t="s">
        <v>101</v>
      </c>
      <c r="X1188" s="160" t="s">
        <v>101</v>
      </c>
    </row>
    <row r="1189" spans="1:24" ht="30.75">
      <c r="A1189" s="155">
        <f>A1188+1</f>
        <v>1187</v>
      </c>
      <c r="B1189" s="160" t="s">
        <v>1354</v>
      </c>
      <c r="C1189" s="159">
        <v>2017</v>
      </c>
      <c r="D1189" s="160" t="s">
        <v>173</v>
      </c>
      <c r="E1189" s="160" t="s">
        <v>495</v>
      </c>
      <c r="F1189" s="268" t="s">
        <v>1521</v>
      </c>
      <c r="G1189" s="157" t="s">
        <v>31</v>
      </c>
      <c r="H1189" s="156" t="s">
        <v>42</v>
      </c>
      <c r="I1189" s="160" t="s">
        <v>173</v>
      </c>
      <c r="J1189" s="160" t="s">
        <v>191</v>
      </c>
      <c r="K1189" s="240" t="s">
        <v>48</v>
      </c>
      <c r="L1189" s="241" t="s">
        <v>34</v>
      </c>
      <c r="M1189" s="241" t="s">
        <v>34</v>
      </c>
      <c r="N1189" s="241" t="s">
        <v>34</v>
      </c>
      <c r="O1189" s="241" t="s">
        <v>34</v>
      </c>
      <c r="P1189" s="241" t="s">
        <v>34</v>
      </c>
      <c r="Q1189" s="159" t="s">
        <v>34</v>
      </c>
      <c r="R1189" s="100" t="s">
        <v>34</v>
      </c>
      <c r="S1189" s="163">
        <v>1</v>
      </c>
      <c r="T1189" s="103" t="s">
        <v>176</v>
      </c>
      <c r="U1189" s="160" t="s">
        <v>1121</v>
      </c>
      <c r="V1189" s="160" t="s">
        <v>495</v>
      </c>
      <c r="W1189" s="157" t="s">
        <v>42</v>
      </c>
      <c r="X1189" s="157" t="s">
        <v>42</v>
      </c>
    </row>
    <row r="1190" spans="1:24" ht="81">
      <c r="A1190" s="155">
        <f>A1189+1</f>
        <v>1188</v>
      </c>
      <c r="B1190" s="160" t="s">
        <v>1354</v>
      </c>
      <c r="C1190" s="159">
        <v>2017</v>
      </c>
      <c r="D1190" s="160" t="s">
        <v>173</v>
      </c>
      <c r="E1190" s="160" t="s">
        <v>495</v>
      </c>
      <c r="F1190" s="268" t="s">
        <v>1522</v>
      </c>
      <c r="G1190" s="157" t="s">
        <v>82</v>
      </c>
      <c r="H1190" s="161" t="s">
        <v>83</v>
      </c>
      <c r="I1190" s="160" t="s">
        <v>173</v>
      </c>
      <c r="J1190" s="160" t="s">
        <v>191</v>
      </c>
      <c r="K1190" s="240" t="s">
        <v>34</v>
      </c>
      <c r="L1190" s="241" t="s">
        <v>34</v>
      </c>
      <c r="M1190" s="241" t="s">
        <v>34</v>
      </c>
      <c r="N1190" s="241" t="s">
        <v>34</v>
      </c>
      <c r="O1190" s="241" t="s">
        <v>34</v>
      </c>
      <c r="P1190" s="241" t="s">
        <v>34</v>
      </c>
      <c r="Q1190" s="159" t="s">
        <v>34</v>
      </c>
      <c r="R1190" s="100" t="s">
        <v>34</v>
      </c>
      <c r="S1190" s="163">
        <v>1</v>
      </c>
      <c r="T1190" s="103" t="s">
        <v>176</v>
      </c>
      <c r="U1190" s="160" t="s">
        <v>1121</v>
      </c>
      <c r="V1190" s="160" t="s">
        <v>495</v>
      </c>
      <c r="W1190" s="160" t="s">
        <v>101</v>
      </c>
      <c r="X1190" s="160" t="s">
        <v>101</v>
      </c>
    </row>
    <row r="1191" spans="1:24" ht="81">
      <c r="A1191" s="155">
        <f>A1190+1</f>
        <v>1189</v>
      </c>
      <c r="B1191" s="160" t="s">
        <v>1354</v>
      </c>
      <c r="C1191" s="159">
        <v>2017</v>
      </c>
      <c r="D1191" s="160" t="s">
        <v>173</v>
      </c>
      <c r="E1191" s="160" t="s">
        <v>495</v>
      </c>
      <c r="F1191" s="268" t="s">
        <v>1523</v>
      </c>
      <c r="G1191" s="157" t="s">
        <v>82</v>
      </c>
      <c r="H1191" s="161" t="s">
        <v>83</v>
      </c>
      <c r="I1191" s="160" t="s">
        <v>173</v>
      </c>
      <c r="J1191" s="160" t="s">
        <v>191</v>
      </c>
      <c r="K1191" s="240" t="s">
        <v>34</v>
      </c>
      <c r="L1191" s="241" t="s">
        <v>34</v>
      </c>
      <c r="M1191" s="241" t="s">
        <v>34</v>
      </c>
      <c r="N1191" s="241" t="s">
        <v>34</v>
      </c>
      <c r="O1191" s="241" t="s">
        <v>34</v>
      </c>
      <c r="P1191" s="241" t="s">
        <v>34</v>
      </c>
      <c r="Q1191" s="159" t="s">
        <v>34</v>
      </c>
      <c r="R1191" s="100" t="s">
        <v>34</v>
      </c>
      <c r="S1191" s="163">
        <v>1</v>
      </c>
      <c r="T1191" s="103" t="s">
        <v>176</v>
      </c>
      <c r="U1191" s="160" t="s">
        <v>1121</v>
      </c>
      <c r="V1191" s="160" t="s">
        <v>495</v>
      </c>
      <c r="W1191" s="160" t="s">
        <v>101</v>
      </c>
      <c r="X1191" s="160" t="s">
        <v>101</v>
      </c>
    </row>
    <row r="1192" spans="1:24" ht="30.75">
      <c r="A1192" s="155">
        <f>A1191+1</f>
        <v>1190</v>
      </c>
      <c r="B1192" s="160" t="s">
        <v>1354</v>
      </c>
      <c r="C1192" s="159">
        <v>2017</v>
      </c>
      <c r="D1192" s="160" t="s">
        <v>173</v>
      </c>
      <c r="E1192" s="160" t="s">
        <v>495</v>
      </c>
      <c r="F1192" s="268" t="s">
        <v>1524</v>
      </c>
      <c r="G1192" s="157" t="s">
        <v>31</v>
      </c>
      <c r="H1192" s="161" t="s">
        <v>39</v>
      </c>
      <c r="I1192" s="160" t="s">
        <v>173</v>
      </c>
      <c r="J1192" s="160" t="s">
        <v>191</v>
      </c>
      <c r="K1192" s="240" t="s">
        <v>34</v>
      </c>
      <c r="L1192" s="241" t="s">
        <v>34</v>
      </c>
      <c r="M1192" s="241" t="s">
        <v>34</v>
      </c>
      <c r="N1192" s="241" t="s">
        <v>34</v>
      </c>
      <c r="O1192" s="241" t="s">
        <v>34</v>
      </c>
      <c r="P1192" s="241" t="s">
        <v>34</v>
      </c>
      <c r="Q1192" s="159" t="s">
        <v>34</v>
      </c>
      <c r="R1192" s="100" t="s">
        <v>34</v>
      </c>
      <c r="S1192" s="163">
        <v>1</v>
      </c>
      <c r="T1192" s="103" t="s">
        <v>176</v>
      </c>
      <c r="U1192" s="160" t="s">
        <v>1121</v>
      </c>
      <c r="V1192" s="160" t="s">
        <v>495</v>
      </c>
      <c r="W1192" s="160" t="s">
        <v>92</v>
      </c>
      <c r="X1192" s="160" t="s">
        <v>92</v>
      </c>
    </row>
    <row r="1193" spans="1:24" ht="81">
      <c r="A1193" s="155">
        <f>A1192+1</f>
        <v>1191</v>
      </c>
      <c r="B1193" s="160" t="s">
        <v>1354</v>
      </c>
      <c r="C1193" s="159">
        <v>2017</v>
      </c>
      <c r="D1193" s="160" t="s">
        <v>173</v>
      </c>
      <c r="E1193" s="160" t="s">
        <v>495</v>
      </c>
      <c r="F1193" s="268" t="s">
        <v>1525</v>
      </c>
      <c r="G1193" s="157" t="s">
        <v>82</v>
      </c>
      <c r="H1193" s="156" t="s">
        <v>83</v>
      </c>
      <c r="I1193" s="160" t="s">
        <v>173</v>
      </c>
      <c r="J1193" s="160" t="s">
        <v>191</v>
      </c>
      <c r="K1193" s="240" t="s">
        <v>34</v>
      </c>
      <c r="L1193" s="241" t="s">
        <v>34</v>
      </c>
      <c r="M1193" s="241" t="s">
        <v>34</v>
      </c>
      <c r="N1193" s="241" t="s">
        <v>34</v>
      </c>
      <c r="O1193" s="241" t="s">
        <v>34</v>
      </c>
      <c r="P1193" s="241" t="s">
        <v>34</v>
      </c>
      <c r="Q1193" s="159" t="s">
        <v>34</v>
      </c>
      <c r="R1193" s="100" t="s">
        <v>48</v>
      </c>
      <c r="S1193" s="163">
        <v>1</v>
      </c>
      <c r="T1193" s="103" t="s">
        <v>176</v>
      </c>
      <c r="U1193" s="160" t="s">
        <v>1121</v>
      </c>
      <c r="V1193" s="160" t="s">
        <v>495</v>
      </c>
      <c r="W1193" s="157" t="s">
        <v>42</v>
      </c>
      <c r="X1193" s="157" t="s">
        <v>50</v>
      </c>
    </row>
    <row r="1194" spans="1:24" ht="30.75">
      <c r="A1194" s="155">
        <f>A1193+1</f>
        <v>1192</v>
      </c>
      <c r="B1194" s="160" t="s">
        <v>1354</v>
      </c>
      <c r="C1194" s="159">
        <v>2017</v>
      </c>
      <c r="D1194" s="160" t="s">
        <v>173</v>
      </c>
      <c r="E1194" s="160" t="s">
        <v>189</v>
      </c>
      <c r="F1194" s="268" t="s">
        <v>1526</v>
      </c>
      <c r="G1194" s="157" t="s">
        <v>31</v>
      </c>
      <c r="H1194" s="156" t="s">
        <v>29</v>
      </c>
      <c r="I1194" s="160" t="s">
        <v>173</v>
      </c>
      <c r="J1194" s="160" t="s">
        <v>191</v>
      </c>
      <c r="K1194" s="240" t="s">
        <v>48</v>
      </c>
      <c r="L1194" s="241" t="s">
        <v>48</v>
      </c>
      <c r="M1194" s="241" t="s">
        <v>34</v>
      </c>
      <c r="N1194" s="241" t="s">
        <v>34</v>
      </c>
      <c r="O1194" s="241" t="s">
        <v>34</v>
      </c>
      <c r="P1194" s="241" t="s">
        <v>34</v>
      </c>
      <c r="Q1194" s="159" t="s">
        <v>34</v>
      </c>
      <c r="R1194" s="100" t="s">
        <v>34</v>
      </c>
      <c r="S1194" s="163">
        <v>1</v>
      </c>
      <c r="T1194" s="103" t="s">
        <v>176</v>
      </c>
      <c r="U1194" s="160" t="s">
        <v>1121</v>
      </c>
      <c r="V1194" s="160" t="s">
        <v>189</v>
      </c>
      <c r="W1194" s="160" t="s">
        <v>92</v>
      </c>
      <c r="X1194" s="160" t="s">
        <v>92</v>
      </c>
    </row>
    <row r="1195" spans="1:24" ht="51">
      <c r="A1195" s="155">
        <f>A1194+1</f>
        <v>1193</v>
      </c>
      <c r="B1195" s="160" t="s">
        <v>1354</v>
      </c>
      <c r="C1195" s="159">
        <v>2017</v>
      </c>
      <c r="D1195" s="160" t="s">
        <v>173</v>
      </c>
      <c r="E1195" s="160" t="s">
        <v>174</v>
      </c>
      <c r="F1195" s="268" t="s">
        <v>1527</v>
      </c>
      <c r="G1195" s="157" t="s">
        <v>31</v>
      </c>
      <c r="H1195" s="156" t="s">
        <v>46</v>
      </c>
      <c r="I1195" s="160" t="s">
        <v>173</v>
      </c>
      <c r="J1195" s="160" t="s">
        <v>174</v>
      </c>
      <c r="K1195" s="240" t="s">
        <v>34</v>
      </c>
      <c r="L1195" s="241" t="s">
        <v>34</v>
      </c>
      <c r="M1195" s="241" t="s">
        <v>34</v>
      </c>
      <c r="N1195" s="241" t="s">
        <v>34</v>
      </c>
      <c r="O1195" s="241" t="s">
        <v>34</v>
      </c>
      <c r="P1195" s="241" t="s">
        <v>34</v>
      </c>
      <c r="Q1195" s="159" t="s">
        <v>34</v>
      </c>
      <c r="R1195" s="100" t="s">
        <v>34</v>
      </c>
      <c r="S1195" s="163">
        <v>1</v>
      </c>
      <c r="T1195" s="103" t="s">
        <v>176</v>
      </c>
      <c r="U1195" s="160" t="s">
        <v>1121</v>
      </c>
      <c r="V1195" s="160" t="s">
        <v>174</v>
      </c>
      <c r="W1195" s="160" t="s">
        <v>1061</v>
      </c>
      <c r="X1195" s="160" t="s">
        <v>1061</v>
      </c>
    </row>
    <row r="1196" spans="1:24" ht="41.25">
      <c r="A1196" s="155">
        <f>A1195+1</f>
        <v>1194</v>
      </c>
      <c r="B1196" s="160" t="s">
        <v>1354</v>
      </c>
      <c r="C1196" s="159">
        <v>2017</v>
      </c>
      <c r="D1196" s="160" t="s">
        <v>173</v>
      </c>
      <c r="E1196" s="160" t="s">
        <v>1528</v>
      </c>
      <c r="F1196" s="268" t="s">
        <v>1529</v>
      </c>
      <c r="G1196" s="157" t="s">
        <v>119</v>
      </c>
      <c r="H1196" s="156" t="s">
        <v>120</v>
      </c>
      <c r="I1196" s="160" t="s">
        <v>173</v>
      </c>
      <c r="J1196" s="160" t="s">
        <v>191</v>
      </c>
      <c r="K1196" s="240" t="s">
        <v>34</v>
      </c>
      <c r="L1196" s="241" t="s">
        <v>48</v>
      </c>
      <c r="M1196" s="241" t="s">
        <v>34</v>
      </c>
      <c r="N1196" s="241" t="s">
        <v>34</v>
      </c>
      <c r="O1196" s="241" t="s">
        <v>34</v>
      </c>
      <c r="P1196" s="241" t="s">
        <v>34</v>
      </c>
      <c r="Q1196" s="159" t="s">
        <v>34</v>
      </c>
      <c r="R1196" s="100" t="s">
        <v>34</v>
      </c>
      <c r="S1196" s="163">
        <v>1</v>
      </c>
      <c r="T1196" s="103" t="s">
        <v>176</v>
      </c>
      <c r="U1196" s="160" t="s">
        <v>1121</v>
      </c>
      <c r="V1196" s="160" t="s">
        <v>1530</v>
      </c>
      <c r="W1196" s="157" t="s">
        <v>42</v>
      </c>
      <c r="X1196" s="157" t="s">
        <v>50</v>
      </c>
    </row>
    <row r="1197" spans="1:24" ht="20.25">
      <c r="A1197" s="155">
        <f>A1196+1</f>
        <v>1195</v>
      </c>
      <c r="B1197" s="160" t="s">
        <v>1354</v>
      </c>
      <c r="C1197" s="159">
        <v>2017</v>
      </c>
      <c r="D1197" s="160" t="s">
        <v>184</v>
      </c>
      <c r="E1197" s="160" t="s">
        <v>184</v>
      </c>
      <c r="F1197" s="268" t="s">
        <v>1531</v>
      </c>
      <c r="G1197" s="157" t="s">
        <v>119</v>
      </c>
      <c r="H1197" s="161" t="s">
        <v>169</v>
      </c>
      <c r="I1197" s="160" t="s">
        <v>186</v>
      </c>
      <c r="J1197" s="160" t="s">
        <v>504</v>
      </c>
      <c r="K1197" s="240" t="s">
        <v>34</v>
      </c>
      <c r="L1197" s="241" t="s">
        <v>34</v>
      </c>
      <c r="M1197" s="241" t="s">
        <v>34</v>
      </c>
      <c r="N1197" s="241" t="s">
        <v>34</v>
      </c>
      <c r="O1197" s="241" t="s">
        <v>34</v>
      </c>
      <c r="P1197" s="241" t="s">
        <v>34</v>
      </c>
      <c r="Q1197" s="159" t="s">
        <v>34</v>
      </c>
      <c r="R1197" s="100" t="s">
        <v>34</v>
      </c>
      <c r="S1197" s="163">
        <v>1</v>
      </c>
      <c r="T1197" s="103" t="s">
        <v>202</v>
      </c>
      <c r="U1197" s="160" t="s">
        <v>1121</v>
      </c>
      <c r="V1197" s="160" t="s">
        <v>184</v>
      </c>
      <c r="W1197" s="160" t="s">
        <v>395</v>
      </c>
      <c r="X1197" s="160" t="s">
        <v>395</v>
      </c>
    </row>
    <row r="1198" spans="1:24" ht="20.25">
      <c r="A1198" s="155">
        <f>A1197+1</f>
        <v>1196</v>
      </c>
      <c r="B1198" s="160" t="s">
        <v>1354</v>
      </c>
      <c r="C1198" s="159">
        <v>2017</v>
      </c>
      <c r="D1198" s="160" t="s">
        <v>184</v>
      </c>
      <c r="E1198" s="160" t="s">
        <v>184</v>
      </c>
      <c r="F1198" s="268" t="s">
        <v>1532</v>
      </c>
      <c r="G1198" s="157" t="s">
        <v>31</v>
      </c>
      <c r="H1198" s="161" t="s">
        <v>39</v>
      </c>
      <c r="I1198" s="160" t="s">
        <v>186</v>
      </c>
      <c r="J1198" s="160" t="s">
        <v>504</v>
      </c>
      <c r="K1198" s="240" t="s">
        <v>34</v>
      </c>
      <c r="L1198" s="241" t="s">
        <v>34</v>
      </c>
      <c r="M1198" s="241" t="s">
        <v>34</v>
      </c>
      <c r="N1198" s="241" t="s">
        <v>34</v>
      </c>
      <c r="O1198" s="241" t="s">
        <v>34</v>
      </c>
      <c r="P1198" s="241" t="s">
        <v>34</v>
      </c>
      <c r="Q1198" s="159" t="s">
        <v>34</v>
      </c>
      <c r="R1198" s="100" t="s">
        <v>34</v>
      </c>
      <c r="S1198" s="163">
        <v>1</v>
      </c>
      <c r="T1198" s="103" t="s">
        <v>202</v>
      </c>
      <c r="U1198" s="160" t="s">
        <v>1121</v>
      </c>
      <c r="V1198" s="160" t="s">
        <v>184</v>
      </c>
      <c r="W1198" s="160" t="s">
        <v>92</v>
      </c>
      <c r="X1198" s="160" t="s">
        <v>92</v>
      </c>
    </row>
    <row r="1199" spans="1:24" ht="20.25">
      <c r="A1199" s="155">
        <f>A1198+1</f>
        <v>1197</v>
      </c>
      <c r="B1199" s="160" t="s">
        <v>1354</v>
      </c>
      <c r="C1199" s="159">
        <v>2017</v>
      </c>
      <c r="D1199" s="160" t="s">
        <v>184</v>
      </c>
      <c r="E1199" s="160" t="s">
        <v>184</v>
      </c>
      <c r="F1199" s="268" t="s">
        <v>1533</v>
      </c>
      <c r="G1199" s="157" t="s">
        <v>31</v>
      </c>
      <c r="H1199" s="156" t="s">
        <v>39</v>
      </c>
      <c r="I1199" s="160" t="s">
        <v>186</v>
      </c>
      <c r="J1199" s="160" t="s">
        <v>504</v>
      </c>
      <c r="K1199" s="240" t="s">
        <v>34</v>
      </c>
      <c r="L1199" s="241" t="s">
        <v>34</v>
      </c>
      <c r="M1199" s="241" t="s">
        <v>34</v>
      </c>
      <c r="N1199" s="241" t="s">
        <v>34</v>
      </c>
      <c r="O1199" s="241" t="s">
        <v>34</v>
      </c>
      <c r="P1199" s="241" t="s">
        <v>34</v>
      </c>
      <c r="Q1199" s="159" t="s">
        <v>34</v>
      </c>
      <c r="R1199" s="100" t="s">
        <v>34</v>
      </c>
      <c r="S1199" s="163">
        <v>1</v>
      </c>
      <c r="T1199" s="103" t="s">
        <v>202</v>
      </c>
      <c r="U1199" s="160" t="s">
        <v>1121</v>
      </c>
      <c r="V1199" s="160" t="s">
        <v>184</v>
      </c>
      <c r="W1199" s="157" t="s">
        <v>42</v>
      </c>
      <c r="X1199" s="157" t="s">
        <v>50</v>
      </c>
    </row>
    <row r="1200" spans="1:24" ht="20.25">
      <c r="A1200" s="155">
        <f>A1199+1</f>
        <v>1198</v>
      </c>
      <c r="B1200" s="160" t="s">
        <v>1354</v>
      </c>
      <c r="C1200" s="159">
        <v>2017</v>
      </c>
      <c r="D1200" s="160" t="s">
        <v>184</v>
      </c>
      <c r="E1200" s="160" t="s">
        <v>184</v>
      </c>
      <c r="F1200" s="268" t="s">
        <v>1534</v>
      </c>
      <c r="G1200" s="157" t="s">
        <v>31</v>
      </c>
      <c r="H1200" s="156" t="s">
        <v>42</v>
      </c>
      <c r="I1200" s="160" t="s">
        <v>186</v>
      </c>
      <c r="J1200" s="160" t="s">
        <v>504</v>
      </c>
      <c r="K1200" s="240" t="s">
        <v>34</v>
      </c>
      <c r="L1200" s="241" t="s">
        <v>34</v>
      </c>
      <c r="M1200" s="241" t="s">
        <v>34</v>
      </c>
      <c r="N1200" s="241" t="s">
        <v>34</v>
      </c>
      <c r="O1200" s="241" t="s">
        <v>34</v>
      </c>
      <c r="P1200" s="241" t="s">
        <v>34</v>
      </c>
      <c r="Q1200" s="159" t="s">
        <v>34</v>
      </c>
      <c r="R1200" s="100" t="s">
        <v>34</v>
      </c>
      <c r="S1200" s="163">
        <v>1</v>
      </c>
      <c r="T1200" s="103" t="s">
        <v>202</v>
      </c>
      <c r="U1200" s="160" t="s">
        <v>1121</v>
      </c>
      <c r="V1200" s="160" t="s">
        <v>184</v>
      </c>
      <c r="W1200" s="157" t="s">
        <v>42</v>
      </c>
      <c r="X1200" s="157" t="s">
        <v>42</v>
      </c>
    </row>
    <row r="1201" spans="1:24" ht="81">
      <c r="A1201" s="155">
        <f>A1200+1</f>
        <v>1199</v>
      </c>
      <c r="B1201" s="160" t="s">
        <v>1354</v>
      </c>
      <c r="C1201" s="159">
        <v>2017</v>
      </c>
      <c r="D1201" s="160" t="s">
        <v>205</v>
      </c>
      <c r="E1201" s="160" t="s">
        <v>206</v>
      </c>
      <c r="F1201" s="268" t="s">
        <v>1535</v>
      </c>
      <c r="G1201" s="157" t="s">
        <v>82</v>
      </c>
      <c r="H1201" s="161" t="s">
        <v>83</v>
      </c>
      <c r="I1201" s="160" t="s">
        <v>208</v>
      </c>
      <c r="J1201" s="157" t="s">
        <v>209</v>
      </c>
      <c r="K1201" s="238" t="s">
        <v>34</v>
      </c>
      <c r="L1201" s="239" t="s">
        <v>34</v>
      </c>
      <c r="M1201" s="239" t="s">
        <v>34</v>
      </c>
      <c r="N1201" s="239" t="s">
        <v>34</v>
      </c>
      <c r="O1201" s="239" t="s">
        <v>34</v>
      </c>
      <c r="P1201" s="239" t="s">
        <v>34</v>
      </c>
      <c r="Q1201" s="159" t="s">
        <v>34</v>
      </c>
      <c r="R1201" s="100" t="s">
        <v>34</v>
      </c>
      <c r="S1201" s="158">
        <v>1</v>
      </c>
      <c r="T1201" s="103" t="s">
        <v>210</v>
      </c>
      <c r="U1201" s="160" t="s">
        <v>1142</v>
      </c>
      <c r="V1201" s="160" t="s">
        <v>211</v>
      </c>
      <c r="W1201" s="160" t="s">
        <v>101</v>
      </c>
      <c r="X1201" s="160" t="s">
        <v>101</v>
      </c>
    </row>
    <row r="1202" spans="1:24" ht="81">
      <c r="A1202" s="155">
        <f>A1201+1</f>
        <v>1200</v>
      </c>
      <c r="B1202" s="160" t="s">
        <v>1354</v>
      </c>
      <c r="C1202" s="159">
        <v>2017</v>
      </c>
      <c r="D1202" s="160" t="s">
        <v>205</v>
      </c>
      <c r="E1202" s="160" t="s">
        <v>212</v>
      </c>
      <c r="F1202" s="268" t="s">
        <v>1536</v>
      </c>
      <c r="G1202" s="157" t="s">
        <v>82</v>
      </c>
      <c r="H1202" s="161" t="s">
        <v>83</v>
      </c>
      <c r="I1202" s="160" t="s">
        <v>208</v>
      </c>
      <c r="J1202" s="157" t="s">
        <v>212</v>
      </c>
      <c r="K1202" s="238" t="s">
        <v>34</v>
      </c>
      <c r="L1202" s="239" t="s">
        <v>34</v>
      </c>
      <c r="M1202" s="239" t="s">
        <v>34</v>
      </c>
      <c r="N1202" s="239" t="s">
        <v>34</v>
      </c>
      <c r="O1202" s="239" t="s">
        <v>34</v>
      </c>
      <c r="P1202" s="239" t="s">
        <v>34</v>
      </c>
      <c r="Q1202" s="159" t="s">
        <v>34</v>
      </c>
      <c r="R1202" s="100" t="s">
        <v>34</v>
      </c>
      <c r="S1202" s="158">
        <v>1</v>
      </c>
      <c r="T1202" s="103" t="s">
        <v>210</v>
      </c>
      <c r="U1202" s="160" t="s">
        <v>1142</v>
      </c>
      <c r="V1202" s="160" t="s">
        <v>211</v>
      </c>
      <c r="W1202" s="160" t="s">
        <v>188</v>
      </c>
      <c r="X1202" s="160" t="s">
        <v>188</v>
      </c>
    </row>
    <row r="1203" spans="1:24" ht="81">
      <c r="A1203" s="155">
        <f>A1202+1</f>
        <v>1201</v>
      </c>
      <c r="B1203" s="160" t="s">
        <v>1354</v>
      </c>
      <c r="C1203" s="159">
        <v>2017</v>
      </c>
      <c r="D1203" s="160" t="s">
        <v>205</v>
      </c>
      <c r="E1203" s="160" t="s">
        <v>212</v>
      </c>
      <c r="F1203" s="268" t="s">
        <v>1537</v>
      </c>
      <c r="G1203" s="157" t="s">
        <v>82</v>
      </c>
      <c r="H1203" s="161" t="s">
        <v>83</v>
      </c>
      <c r="I1203" s="160" t="s">
        <v>208</v>
      </c>
      <c r="J1203" s="157" t="s">
        <v>212</v>
      </c>
      <c r="K1203" s="238" t="s">
        <v>34</v>
      </c>
      <c r="L1203" s="239" t="s">
        <v>34</v>
      </c>
      <c r="M1203" s="239" t="s">
        <v>34</v>
      </c>
      <c r="N1203" s="239" t="s">
        <v>34</v>
      </c>
      <c r="O1203" s="239" t="s">
        <v>34</v>
      </c>
      <c r="P1203" s="239" t="s">
        <v>34</v>
      </c>
      <c r="Q1203" s="159" t="s">
        <v>34</v>
      </c>
      <c r="R1203" s="100" t="s">
        <v>34</v>
      </c>
      <c r="S1203" s="158">
        <v>1</v>
      </c>
      <c r="T1203" s="103" t="s">
        <v>210</v>
      </c>
      <c r="U1203" s="160" t="s">
        <v>1142</v>
      </c>
      <c r="V1203" s="160" t="s">
        <v>211</v>
      </c>
      <c r="W1203" s="160" t="s">
        <v>101</v>
      </c>
      <c r="X1203" s="160" t="s">
        <v>101</v>
      </c>
    </row>
    <row r="1204" spans="1:24" ht="30.75">
      <c r="A1204" s="155">
        <f>A1203+1</f>
        <v>1202</v>
      </c>
      <c r="B1204" s="160" t="s">
        <v>1354</v>
      </c>
      <c r="C1204" s="159">
        <v>2017</v>
      </c>
      <c r="D1204" s="160" t="s">
        <v>205</v>
      </c>
      <c r="E1204" s="160" t="s">
        <v>749</v>
      </c>
      <c r="F1204" s="268" t="s">
        <v>1538</v>
      </c>
      <c r="G1204" s="157" t="s">
        <v>31</v>
      </c>
      <c r="H1204" s="161" t="s">
        <v>39</v>
      </c>
      <c r="I1204" s="160" t="s">
        <v>208</v>
      </c>
      <c r="J1204" s="157" t="s">
        <v>751</v>
      </c>
      <c r="K1204" s="238" t="s">
        <v>48</v>
      </c>
      <c r="L1204" s="239" t="s">
        <v>34</v>
      </c>
      <c r="M1204" s="239" t="s">
        <v>34</v>
      </c>
      <c r="N1204" s="239" t="s">
        <v>34</v>
      </c>
      <c r="O1204" s="239" t="s">
        <v>34</v>
      </c>
      <c r="P1204" s="239" t="s">
        <v>34</v>
      </c>
      <c r="Q1204" s="159" t="s">
        <v>34</v>
      </c>
      <c r="R1204" s="100" t="s">
        <v>34</v>
      </c>
      <c r="S1204" s="158">
        <v>1</v>
      </c>
      <c r="T1204" s="103" t="s">
        <v>210</v>
      </c>
      <c r="U1204" s="160" t="s">
        <v>1142</v>
      </c>
      <c r="V1204" s="160" t="s">
        <v>211</v>
      </c>
      <c r="W1204" s="160" t="s">
        <v>92</v>
      </c>
      <c r="X1204" s="160" t="s">
        <v>92</v>
      </c>
    </row>
    <row r="1205" spans="1:24" ht="81">
      <c r="A1205" s="155">
        <f>A1204+1</f>
        <v>1203</v>
      </c>
      <c r="B1205" s="160" t="s">
        <v>1354</v>
      </c>
      <c r="C1205" s="159">
        <v>2017</v>
      </c>
      <c r="D1205" s="160" t="s">
        <v>205</v>
      </c>
      <c r="E1205" s="160" t="s">
        <v>749</v>
      </c>
      <c r="F1205" s="268" t="s">
        <v>1539</v>
      </c>
      <c r="G1205" s="157" t="s">
        <v>82</v>
      </c>
      <c r="H1205" s="161" t="s">
        <v>83</v>
      </c>
      <c r="I1205" s="160" t="s">
        <v>208</v>
      </c>
      <c r="J1205" s="160" t="s">
        <v>751</v>
      </c>
      <c r="K1205" s="240" t="s">
        <v>34</v>
      </c>
      <c r="L1205" s="241" t="s">
        <v>34</v>
      </c>
      <c r="M1205" s="241" t="s">
        <v>34</v>
      </c>
      <c r="N1205" s="241" t="s">
        <v>34</v>
      </c>
      <c r="O1205" s="241" t="s">
        <v>34</v>
      </c>
      <c r="P1205" s="241" t="s">
        <v>34</v>
      </c>
      <c r="Q1205" s="159" t="s">
        <v>34</v>
      </c>
      <c r="R1205" s="100" t="s">
        <v>34</v>
      </c>
      <c r="S1205" s="158">
        <v>1</v>
      </c>
      <c r="T1205" s="103" t="s">
        <v>210</v>
      </c>
      <c r="U1205" s="160" t="s">
        <v>1142</v>
      </c>
      <c r="V1205" s="160" t="s">
        <v>1540</v>
      </c>
      <c r="W1205" s="160" t="s">
        <v>101</v>
      </c>
      <c r="X1205" s="160" t="s">
        <v>101</v>
      </c>
    </row>
    <row r="1206" spans="1:24" ht="81">
      <c r="A1206" s="155">
        <f>A1205+1</f>
        <v>1204</v>
      </c>
      <c r="B1206" s="160" t="s">
        <v>1354</v>
      </c>
      <c r="C1206" s="159">
        <v>2017</v>
      </c>
      <c r="D1206" s="160" t="s">
        <v>205</v>
      </c>
      <c r="E1206" s="160" t="s">
        <v>512</v>
      </c>
      <c r="F1206" s="268" t="s">
        <v>1541</v>
      </c>
      <c r="G1206" s="157" t="s">
        <v>82</v>
      </c>
      <c r="H1206" s="161" t="s">
        <v>83</v>
      </c>
      <c r="I1206" s="160" t="s">
        <v>208</v>
      </c>
      <c r="J1206" s="157" t="s">
        <v>514</v>
      </c>
      <c r="K1206" s="238" t="s">
        <v>34</v>
      </c>
      <c r="L1206" s="239" t="s">
        <v>34</v>
      </c>
      <c r="M1206" s="239" t="s">
        <v>34</v>
      </c>
      <c r="N1206" s="239" t="s">
        <v>34</v>
      </c>
      <c r="O1206" s="239" t="s">
        <v>34</v>
      </c>
      <c r="P1206" s="239" t="s">
        <v>34</v>
      </c>
      <c r="Q1206" s="159" t="s">
        <v>34</v>
      </c>
      <c r="R1206" s="100" t="s">
        <v>34</v>
      </c>
      <c r="S1206" s="158">
        <v>1</v>
      </c>
      <c r="T1206" s="103" t="s">
        <v>210</v>
      </c>
      <c r="U1206" s="160" t="s">
        <v>1142</v>
      </c>
      <c r="V1206" s="160" t="s">
        <v>512</v>
      </c>
      <c r="W1206" s="160" t="s">
        <v>188</v>
      </c>
      <c r="X1206" s="160" t="s">
        <v>188</v>
      </c>
    </row>
    <row r="1207" spans="1:24" ht="30.75">
      <c r="A1207" s="155">
        <f>A1206+1</f>
        <v>1205</v>
      </c>
      <c r="B1207" s="160" t="s">
        <v>1354</v>
      </c>
      <c r="C1207" s="159">
        <v>2017</v>
      </c>
      <c r="D1207" s="160" t="s">
        <v>219</v>
      </c>
      <c r="E1207" s="160" t="s">
        <v>220</v>
      </c>
      <c r="F1207" s="268" t="s">
        <v>1542</v>
      </c>
      <c r="G1207" s="157" t="s">
        <v>31</v>
      </c>
      <c r="H1207" s="161" t="s">
        <v>39</v>
      </c>
      <c r="I1207" s="160" t="s">
        <v>222</v>
      </c>
      <c r="J1207" s="160" t="s">
        <v>17</v>
      </c>
      <c r="K1207" s="240" t="s">
        <v>34</v>
      </c>
      <c r="L1207" s="241" t="s">
        <v>34</v>
      </c>
      <c r="M1207" s="241" t="s">
        <v>34</v>
      </c>
      <c r="N1207" s="241" t="s">
        <v>34</v>
      </c>
      <c r="O1207" s="241" t="s">
        <v>48</v>
      </c>
      <c r="P1207" s="241" t="s">
        <v>34</v>
      </c>
      <c r="Q1207" s="159" t="s">
        <v>34</v>
      </c>
      <c r="R1207" s="100" t="s">
        <v>34</v>
      </c>
      <c r="S1207" s="158">
        <v>1</v>
      </c>
      <c r="T1207" s="103" t="s">
        <v>223</v>
      </c>
      <c r="U1207" s="160" t="s">
        <v>219</v>
      </c>
      <c r="V1207" s="160" t="s">
        <v>224</v>
      </c>
      <c r="W1207" s="160" t="s">
        <v>92</v>
      </c>
      <c r="X1207" s="160" t="s">
        <v>92</v>
      </c>
    </row>
    <row r="1208" spans="1:24" ht="30.75">
      <c r="A1208" s="155">
        <f>A1207+1</f>
        <v>1206</v>
      </c>
      <c r="B1208" s="160" t="s">
        <v>1354</v>
      </c>
      <c r="C1208" s="159">
        <v>2017</v>
      </c>
      <c r="D1208" s="160" t="s">
        <v>219</v>
      </c>
      <c r="E1208" s="160" t="s">
        <v>220</v>
      </c>
      <c r="F1208" s="268" t="s">
        <v>1543</v>
      </c>
      <c r="G1208" s="157" t="s">
        <v>31</v>
      </c>
      <c r="H1208" s="156" t="s">
        <v>42</v>
      </c>
      <c r="I1208" s="160" t="s">
        <v>222</v>
      </c>
      <c r="J1208" s="160" t="s">
        <v>17</v>
      </c>
      <c r="K1208" s="240" t="s">
        <v>34</v>
      </c>
      <c r="L1208" s="241" t="s">
        <v>34</v>
      </c>
      <c r="M1208" s="241" t="s">
        <v>34</v>
      </c>
      <c r="N1208" s="241" t="s">
        <v>34</v>
      </c>
      <c r="O1208" s="241" t="s">
        <v>48</v>
      </c>
      <c r="P1208" s="241" t="s">
        <v>34</v>
      </c>
      <c r="Q1208" s="159" t="s">
        <v>34</v>
      </c>
      <c r="R1208" s="100" t="s">
        <v>34</v>
      </c>
      <c r="S1208" s="158">
        <v>1</v>
      </c>
      <c r="T1208" s="103" t="s">
        <v>223</v>
      </c>
      <c r="U1208" s="160" t="s">
        <v>219</v>
      </c>
      <c r="V1208" s="160" t="s">
        <v>224</v>
      </c>
      <c r="W1208" s="157" t="s">
        <v>42</v>
      </c>
      <c r="X1208" s="157" t="s">
        <v>42</v>
      </c>
    </row>
    <row r="1209" spans="1:24" ht="81">
      <c r="A1209" s="155">
        <f>A1208+1</f>
        <v>1207</v>
      </c>
      <c r="B1209" s="160" t="s">
        <v>1354</v>
      </c>
      <c r="C1209" s="159">
        <v>2017</v>
      </c>
      <c r="D1209" s="160" t="s">
        <v>219</v>
      </c>
      <c r="E1209" s="160" t="s">
        <v>220</v>
      </c>
      <c r="F1209" s="268" t="s">
        <v>1544</v>
      </c>
      <c r="G1209" s="157" t="s">
        <v>82</v>
      </c>
      <c r="H1209" s="161" t="s">
        <v>83</v>
      </c>
      <c r="I1209" s="160" t="s">
        <v>222</v>
      </c>
      <c r="J1209" s="160" t="s">
        <v>17</v>
      </c>
      <c r="K1209" s="240" t="s">
        <v>48</v>
      </c>
      <c r="L1209" s="241" t="s">
        <v>34</v>
      </c>
      <c r="M1209" s="241" t="s">
        <v>34</v>
      </c>
      <c r="N1209" s="241" t="s">
        <v>34</v>
      </c>
      <c r="O1209" s="241" t="s">
        <v>48</v>
      </c>
      <c r="P1209" s="241" t="s">
        <v>34</v>
      </c>
      <c r="Q1209" s="159" t="s">
        <v>34</v>
      </c>
      <c r="R1209" s="100" t="s">
        <v>34</v>
      </c>
      <c r="S1209" s="158">
        <v>1</v>
      </c>
      <c r="T1209" s="103" t="s">
        <v>223</v>
      </c>
      <c r="U1209" s="160" t="s">
        <v>219</v>
      </c>
      <c r="V1209" s="160" t="s">
        <v>224</v>
      </c>
      <c r="W1209" s="160" t="s">
        <v>101</v>
      </c>
      <c r="X1209" s="160" t="s">
        <v>101</v>
      </c>
    </row>
    <row r="1210" spans="1:24" ht="30.75">
      <c r="A1210" s="155">
        <f>A1209+1</f>
        <v>1208</v>
      </c>
      <c r="B1210" s="160" t="s">
        <v>1354</v>
      </c>
      <c r="C1210" s="159">
        <v>2017</v>
      </c>
      <c r="D1210" s="160" t="s">
        <v>219</v>
      </c>
      <c r="E1210" s="160" t="s">
        <v>220</v>
      </c>
      <c r="F1210" s="268" t="s">
        <v>1545</v>
      </c>
      <c r="G1210" s="157" t="s">
        <v>31</v>
      </c>
      <c r="H1210" s="156" t="s">
        <v>42</v>
      </c>
      <c r="I1210" s="160" t="s">
        <v>222</v>
      </c>
      <c r="J1210" s="160" t="s">
        <v>17</v>
      </c>
      <c r="K1210" s="240" t="s">
        <v>34</v>
      </c>
      <c r="L1210" s="241" t="s">
        <v>34</v>
      </c>
      <c r="M1210" s="241" t="s">
        <v>34</v>
      </c>
      <c r="N1210" s="241" t="s">
        <v>34</v>
      </c>
      <c r="O1210" s="241" t="s">
        <v>48</v>
      </c>
      <c r="P1210" s="241" t="s">
        <v>34</v>
      </c>
      <c r="Q1210" s="159" t="s">
        <v>34</v>
      </c>
      <c r="R1210" s="100" t="s">
        <v>34</v>
      </c>
      <c r="S1210" s="158">
        <v>1</v>
      </c>
      <c r="T1210" s="103" t="s">
        <v>223</v>
      </c>
      <c r="U1210" s="160" t="s">
        <v>219</v>
      </c>
      <c r="V1210" s="160" t="s">
        <v>224</v>
      </c>
      <c r="W1210" s="157" t="s">
        <v>42</v>
      </c>
      <c r="X1210" s="157" t="s">
        <v>42</v>
      </c>
    </row>
    <row r="1211" spans="1:24" ht="30.75">
      <c r="A1211" s="155">
        <f>A1210+1</f>
        <v>1209</v>
      </c>
      <c r="B1211" s="160" t="s">
        <v>1354</v>
      </c>
      <c r="C1211" s="159">
        <v>2017</v>
      </c>
      <c r="D1211" s="160" t="s">
        <v>219</v>
      </c>
      <c r="E1211" s="160" t="s">
        <v>220</v>
      </c>
      <c r="F1211" s="268" t="s">
        <v>1546</v>
      </c>
      <c r="G1211" s="157" t="s">
        <v>31</v>
      </c>
      <c r="H1211" s="156" t="s">
        <v>42</v>
      </c>
      <c r="I1211" s="160" t="s">
        <v>222</v>
      </c>
      <c r="J1211" s="160" t="s">
        <v>17</v>
      </c>
      <c r="K1211" s="240" t="s">
        <v>34</v>
      </c>
      <c r="L1211" s="241" t="s">
        <v>34</v>
      </c>
      <c r="M1211" s="241" t="s">
        <v>34</v>
      </c>
      <c r="N1211" s="241" t="s">
        <v>34</v>
      </c>
      <c r="O1211" s="241" t="s">
        <v>48</v>
      </c>
      <c r="P1211" s="241" t="s">
        <v>34</v>
      </c>
      <c r="Q1211" s="159" t="s">
        <v>34</v>
      </c>
      <c r="R1211" s="100" t="s">
        <v>34</v>
      </c>
      <c r="S1211" s="158">
        <v>1</v>
      </c>
      <c r="T1211" s="103" t="s">
        <v>223</v>
      </c>
      <c r="U1211" s="160" t="s">
        <v>219</v>
      </c>
      <c r="V1211" s="160" t="s">
        <v>224</v>
      </c>
      <c r="W1211" s="157" t="s">
        <v>42</v>
      </c>
      <c r="X1211" s="157" t="s">
        <v>42</v>
      </c>
    </row>
    <row r="1212" spans="1:24" ht="30.75">
      <c r="A1212" s="155">
        <f>A1211+1</f>
        <v>1210</v>
      </c>
      <c r="B1212" s="160" t="s">
        <v>1354</v>
      </c>
      <c r="C1212" s="159">
        <v>2017</v>
      </c>
      <c r="D1212" s="160" t="s">
        <v>219</v>
      </c>
      <c r="E1212" s="160" t="s">
        <v>220</v>
      </c>
      <c r="F1212" s="268" t="s">
        <v>1547</v>
      </c>
      <c r="G1212" s="157" t="s">
        <v>31</v>
      </c>
      <c r="H1212" s="161" t="s">
        <v>39</v>
      </c>
      <c r="I1212" s="160" t="s">
        <v>222</v>
      </c>
      <c r="J1212" s="160" t="s">
        <v>17</v>
      </c>
      <c r="K1212" s="240" t="s">
        <v>34</v>
      </c>
      <c r="L1212" s="241" t="s">
        <v>34</v>
      </c>
      <c r="M1212" s="241" t="s">
        <v>34</v>
      </c>
      <c r="N1212" s="241" t="s">
        <v>34</v>
      </c>
      <c r="O1212" s="241" t="s">
        <v>48</v>
      </c>
      <c r="P1212" s="241" t="s">
        <v>34</v>
      </c>
      <c r="Q1212" s="159" t="s">
        <v>34</v>
      </c>
      <c r="R1212" s="100" t="s">
        <v>34</v>
      </c>
      <c r="S1212" s="158">
        <v>1</v>
      </c>
      <c r="T1212" s="103" t="s">
        <v>223</v>
      </c>
      <c r="U1212" s="160" t="s">
        <v>219</v>
      </c>
      <c r="V1212" s="160" t="s">
        <v>224</v>
      </c>
      <c r="W1212" s="160" t="s">
        <v>92</v>
      </c>
      <c r="X1212" s="160" t="s">
        <v>92</v>
      </c>
    </row>
    <row r="1213" spans="1:24" ht="81">
      <c r="A1213" s="155">
        <f>A1212+1</f>
        <v>1211</v>
      </c>
      <c r="B1213" s="160" t="s">
        <v>1354</v>
      </c>
      <c r="C1213" s="159">
        <v>2017</v>
      </c>
      <c r="D1213" s="160" t="s">
        <v>219</v>
      </c>
      <c r="E1213" s="160" t="s">
        <v>220</v>
      </c>
      <c r="F1213" s="268" t="s">
        <v>1548</v>
      </c>
      <c r="G1213" s="157" t="s">
        <v>82</v>
      </c>
      <c r="H1213" s="161" t="s">
        <v>83</v>
      </c>
      <c r="I1213" s="160" t="s">
        <v>222</v>
      </c>
      <c r="J1213" s="160" t="s">
        <v>17</v>
      </c>
      <c r="K1213" s="240" t="s">
        <v>34</v>
      </c>
      <c r="L1213" s="241" t="s">
        <v>34</v>
      </c>
      <c r="M1213" s="241" t="s">
        <v>34</v>
      </c>
      <c r="N1213" s="241" t="s">
        <v>34</v>
      </c>
      <c r="O1213" s="241" t="s">
        <v>48</v>
      </c>
      <c r="P1213" s="241" t="s">
        <v>34</v>
      </c>
      <c r="Q1213" s="159" t="s">
        <v>34</v>
      </c>
      <c r="R1213" s="100" t="s">
        <v>34</v>
      </c>
      <c r="S1213" s="158">
        <v>1</v>
      </c>
      <c r="T1213" s="103" t="s">
        <v>223</v>
      </c>
      <c r="U1213" s="160" t="s">
        <v>219</v>
      </c>
      <c r="V1213" s="160" t="s">
        <v>224</v>
      </c>
      <c r="W1213" s="160" t="s">
        <v>101</v>
      </c>
      <c r="X1213" s="160" t="s">
        <v>101</v>
      </c>
    </row>
    <row r="1214" spans="1:24" ht="81">
      <c r="A1214" s="155">
        <f>A1213+1</f>
        <v>1212</v>
      </c>
      <c r="B1214" s="160" t="s">
        <v>1354</v>
      </c>
      <c r="C1214" s="159">
        <v>2017</v>
      </c>
      <c r="D1214" s="160" t="s">
        <v>219</v>
      </c>
      <c r="E1214" s="160" t="s">
        <v>220</v>
      </c>
      <c r="F1214" s="268" t="s">
        <v>1549</v>
      </c>
      <c r="G1214" s="157" t="s">
        <v>82</v>
      </c>
      <c r="H1214" s="161" t="s">
        <v>83</v>
      </c>
      <c r="I1214" s="160" t="s">
        <v>222</v>
      </c>
      <c r="J1214" s="160" t="s">
        <v>17</v>
      </c>
      <c r="K1214" s="240" t="s">
        <v>48</v>
      </c>
      <c r="L1214" s="241" t="s">
        <v>34</v>
      </c>
      <c r="M1214" s="241" t="s">
        <v>34</v>
      </c>
      <c r="N1214" s="241" t="s">
        <v>34</v>
      </c>
      <c r="O1214" s="241" t="s">
        <v>48</v>
      </c>
      <c r="P1214" s="241" t="s">
        <v>34</v>
      </c>
      <c r="Q1214" s="159" t="s">
        <v>34</v>
      </c>
      <c r="R1214" s="100" t="s">
        <v>34</v>
      </c>
      <c r="S1214" s="158">
        <v>1</v>
      </c>
      <c r="T1214" s="103" t="s">
        <v>223</v>
      </c>
      <c r="U1214" s="160" t="s">
        <v>219</v>
      </c>
      <c r="V1214" s="160" t="s">
        <v>224</v>
      </c>
      <c r="W1214" s="160" t="s">
        <v>101</v>
      </c>
      <c r="X1214" s="160" t="s">
        <v>101</v>
      </c>
    </row>
    <row r="1215" spans="1:24" ht="81">
      <c r="A1215" s="155">
        <f>A1214+1</f>
        <v>1213</v>
      </c>
      <c r="B1215" s="160" t="s">
        <v>1354</v>
      </c>
      <c r="C1215" s="159">
        <v>2017</v>
      </c>
      <c r="D1215" s="160" t="s">
        <v>219</v>
      </c>
      <c r="E1215" s="160" t="s">
        <v>220</v>
      </c>
      <c r="F1215" s="268" t="s">
        <v>1550</v>
      </c>
      <c r="G1215" s="157" t="s">
        <v>82</v>
      </c>
      <c r="H1215" s="161" t="s">
        <v>83</v>
      </c>
      <c r="I1215" s="160" t="s">
        <v>222</v>
      </c>
      <c r="J1215" s="160" t="s">
        <v>17</v>
      </c>
      <c r="K1215" s="240" t="s">
        <v>34</v>
      </c>
      <c r="L1215" s="241" t="s">
        <v>34</v>
      </c>
      <c r="M1215" s="241" t="s">
        <v>34</v>
      </c>
      <c r="N1215" s="241" t="s">
        <v>34</v>
      </c>
      <c r="O1215" s="241" t="s">
        <v>48</v>
      </c>
      <c r="P1215" s="241" t="s">
        <v>34</v>
      </c>
      <c r="Q1215" s="159" t="s">
        <v>34</v>
      </c>
      <c r="R1215" s="100" t="s">
        <v>34</v>
      </c>
      <c r="S1215" s="158">
        <v>1</v>
      </c>
      <c r="T1215" s="103" t="s">
        <v>223</v>
      </c>
      <c r="U1215" s="160" t="s">
        <v>219</v>
      </c>
      <c r="V1215" s="160" t="s">
        <v>224</v>
      </c>
      <c r="W1215" s="160" t="s">
        <v>101</v>
      </c>
      <c r="X1215" s="160" t="s">
        <v>101</v>
      </c>
    </row>
    <row r="1216" spans="1:24" ht="30.75">
      <c r="A1216" s="155">
        <f>A1215+1</f>
        <v>1214</v>
      </c>
      <c r="B1216" s="160" t="s">
        <v>1354</v>
      </c>
      <c r="C1216" s="159">
        <v>2017</v>
      </c>
      <c r="D1216" s="160" t="s">
        <v>219</v>
      </c>
      <c r="E1216" s="160" t="s">
        <v>220</v>
      </c>
      <c r="F1216" s="268" t="s">
        <v>1551</v>
      </c>
      <c r="G1216" s="157" t="s">
        <v>31</v>
      </c>
      <c r="H1216" s="161" t="s">
        <v>39</v>
      </c>
      <c r="I1216" s="160" t="s">
        <v>222</v>
      </c>
      <c r="J1216" s="160" t="s">
        <v>17</v>
      </c>
      <c r="K1216" s="240" t="s">
        <v>34</v>
      </c>
      <c r="L1216" s="241" t="s">
        <v>34</v>
      </c>
      <c r="M1216" s="241" t="s">
        <v>34</v>
      </c>
      <c r="N1216" s="241" t="s">
        <v>34</v>
      </c>
      <c r="O1216" s="241" t="s">
        <v>48</v>
      </c>
      <c r="P1216" s="241" t="s">
        <v>34</v>
      </c>
      <c r="Q1216" s="159" t="s">
        <v>34</v>
      </c>
      <c r="R1216" s="100" t="s">
        <v>34</v>
      </c>
      <c r="S1216" s="158">
        <v>1</v>
      </c>
      <c r="T1216" s="103" t="s">
        <v>223</v>
      </c>
      <c r="U1216" s="160" t="s">
        <v>219</v>
      </c>
      <c r="V1216" s="160" t="s">
        <v>1552</v>
      </c>
      <c r="W1216" s="160" t="s">
        <v>92</v>
      </c>
      <c r="X1216" s="160" t="s">
        <v>92</v>
      </c>
    </row>
    <row r="1217" spans="1:24" ht="30.75">
      <c r="A1217" s="155">
        <f>A1216+1</f>
        <v>1215</v>
      </c>
      <c r="B1217" s="160" t="s">
        <v>1354</v>
      </c>
      <c r="C1217" s="159">
        <v>2017</v>
      </c>
      <c r="D1217" s="160" t="s">
        <v>219</v>
      </c>
      <c r="E1217" s="160" t="s">
        <v>220</v>
      </c>
      <c r="F1217" s="268" t="s">
        <v>1553</v>
      </c>
      <c r="G1217" s="157" t="s">
        <v>31</v>
      </c>
      <c r="H1217" s="161" t="s">
        <v>39</v>
      </c>
      <c r="I1217" s="160" t="s">
        <v>222</v>
      </c>
      <c r="J1217" s="160" t="s">
        <v>17</v>
      </c>
      <c r="K1217" s="240" t="s">
        <v>34</v>
      </c>
      <c r="L1217" s="241" t="s">
        <v>34</v>
      </c>
      <c r="M1217" s="241" t="s">
        <v>34</v>
      </c>
      <c r="N1217" s="241" t="s">
        <v>34</v>
      </c>
      <c r="O1217" s="241" t="s">
        <v>48</v>
      </c>
      <c r="P1217" s="241" t="s">
        <v>34</v>
      </c>
      <c r="Q1217" s="159" t="s">
        <v>34</v>
      </c>
      <c r="R1217" s="100" t="s">
        <v>34</v>
      </c>
      <c r="S1217" s="158">
        <v>1</v>
      </c>
      <c r="T1217" s="103" t="s">
        <v>223</v>
      </c>
      <c r="U1217" s="160" t="s">
        <v>219</v>
      </c>
      <c r="V1217" s="160" t="s">
        <v>1552</v>
      </c>
      <c r="W1217" s="160" t="s">
        <v>92</v>
      </c>
      <c r="X1217" s="160" t="s">
        <v>92</v>
      </c>
    </row>
    <row r="1218" spans="1:24" ht="30.75">
      <c r="A1218" s="155">
        <f>A1217+1</f>
        <v>1216</v>
      </c>
      <c r="B1218" s="160" t="s">
        <v>1354</v>
      </c>
      <c r="C1218" s="159">
        <v>2017</v>
      </c>
      <c r="D1218" s="160" t="s">
        <v>219</v>
      </c>
      <c r="E1218" s="160" t="s">
        <v>220</v>
      </c>
      <c r="F1218" s="268" t="s">
        <v>1554</v>
      </c>
      <c r="G1218" s="157" t="s">
        <v>31</v>
      </c>
      <c r="H1218" s="161" t="s">
        <v>39</v>
      </c>
      <c r="I1218" s="160" t="s">
        <v>222</v>
      </c>
      <c r="J1218" s="160" t="s">
        <v>17</v>
      </c>
      <c r="K1218" s="240" t="s">
        <v>34</v>
      </c>
      <c r="L1218" s="241" t="s">
        <v>34</v>
      </c>
      <c r="M1218" s="241" t="s">
        <v>34</v>
      </c>
      <c r="N1218" s="241" t="s">
        <v>34</v>
      </c>
      <c r="O1218" s="241" t="s">
        <v>48</v>
      </c>
      <c r="P1218" s="241" t="s">
        <v>34</v>
      </c>
      <c r="Q1218" s="159" t="s">
        <v>34</v>
      </c>
      <c r="R1218" s="100" t="s">
        <v>34</v>
      </c>
      <c r="S1218" s="158">
        <v>1</v>
      </c>
      <c r="T1218" s="103" t="s">
        <v>223</v>
      </c>
      <c r="U1218" s="160" t="s">
        <v>219</v>
      </c>
      <c r="V1218" s="160" t="s">
        <v>1552</v>
      </c>
      <c r="W1218" s="160" t="s">
        <v>92</v>
      </c>
      <c r="X1218" s="160" t="s">
        <v>92</v>
      </c>
    </row>
    <row r="1219" spans="1:24" ht="41.25">
      <c r="A1219" s="155">
        <f>A1218+1</f>
        <v>1217</v>
      </c>
      <c r="B1219" s="160" t="s">
        <v>1354</v>
      </c>
      <c r="C1219" s="159">
        <v>2017</v>
      </c>
      <c r="D1219" s="160" t="s">
        <v>219</v>
      </c>
      <c r="E1219" s="160" t="s">
        <v>243</v>
      </c>
      <c r="F1219" s="268" t="s">
        <v>1555</v>
      </c>
      <c r="G1219" s="157" t="s">
        <v>31</v>
      </c>
      <c r="H1219" s="156" t="s">
        <v>42</v>
      </c>
      <c r="I1219" s="160" t="s">
        <v>71</v>
      </c>
      <c r="J1219" s="160" t="s">
        <v>232</v>
      </c>
      <c r="K1219" s="240" t="s">
        <v>34</v>
      </c>
      <c r="L1219" s="241" t="s">
        <v>34</v>
      </c>
      <c r="M1219" s="241" t="s">
        <v>34</v>
      </c>
      <c r="N1219" s="241" t="s">
        <v>34</v>
      </c>
      <c r="O1219" s="241" t="s">
        <v>34</v>
      </c>
      <c r="P1219" s="241" t="s">
        <v>34</v>
      </c>
      <c r="Q1219" s="159" t="s">
        <v>34</v>
      </c>
      <c r="R1219" s="100" t="s">
        <v>34</v>
      </c>
      <c r="S1219" s="158">
        <v>1</v>
      </c>
      <c r="T1219" s="103" t="s">
        <v>223</v>
      </c>
      <c r="U1219" s="160" t="s">
        <v>219</v>
      </c>
      <c r="V1219" s="160" t="s">
        <v>245</v>
      </c>
      <c r="W1219" s="157" t="s">
        <v>42</v>
      </c>
      <c r="X1219" s="157" t="s">
        <v>42</v>
      </c>
    </row>
    <row r="1220" spans="1:24" ht="41.25">
      <c r="A1220" s="155">
        <f>A1219+1</f>
        <v>1218</v>
      </c>
      <c r="B1220" s="160" t="s">
        <v>1354</v>
      </c>
      <c r="C1220" s="159">
        <v>2017</v>
      </c>
      <c r="D1220" s="160" t="s">
        <v>219</v>
      </c>
      <c r="E1220" s="160" t="s">
        <v>243</v>
      </c>
      <c r="F1220" s="268" t="s">
        <v>1556</v>
      </c>
      <c r="G1220" s="157" t="s">
        <v>119</v>
      </c>
      <c r="H1220" s="161" t="s">
        <v>169</v>
      </c>
      <c r="I1220" s="160" t="s">
        <v>71</v>
      </c>
      <c r="J1220" s="160" t="s">
        <v>232</v>
      </c>
      <c r="K1220" s="240" t="s">
        <v>48</v>
      </c>
      <c r="L1220" s="241" t="s">
        <v>34</v>
      </c>
      <c r="M1220" s="241" t="s">
        <v>34</v>
      </c>
      <c r="N1220" s="241" t="s">
        <v>34</v>
      </c>
      <c r="O1220" s="241" t="s">
        <v>34</v>
      </c>
      <c r="P1220" s="241" t="s">
        <v>34</v>
      </c>
      <c r="Q1220" s="159" t="s">
        <v>34</v>
      </c>
      <c r="R1220" s="100" t="s">
        <v>34</v>
      </c>
      <c r="S1220" s="158">
        <v>1</v>
      </c>
      <c r="T1220" s="103" t="s">
        <v>223</v>
      </c>
      <c r="U1220" s="160" t="s">
        <v>219</v>
      </c>
      <c r="V1220" s="160" t="s">
        <v>245</v>
      </c>
      <c r="W1220" s="160" t="s">
        <v>395</v>
      </c>
      <c r="X1220" s="160" t="s">
        <v>395</v>
      </c>
    </row>
    <row r="1221" spans="1:24" ht="81">
      <c r="A1221" s="155">
        <f>A1220+1</f>
        <v>1219</v>
      </c>
      <c r="B1221" s="160" t="s">
        <v>1354</v>
      </c>
      <c r="C1221" s="159">
        <v>2017</v>
      </c>
      <c r="D1221" s="160" t="s">
        <v>219</v>
      </c>
      <c r="E1221" s="160" t="s">
        <v>243</v>
      </c>
      <c r="F1221" s="268" t="s">
        <v>1557</v>
      </c>
      <c r="G1221" s="157" t="s">
        <v>82</v>
      </c>
      <c r="H1221" s="161" t="s">
        <v>83</v>
      </c>
      <c r="I1221" s="160" t="s">
        <v>71</v>
      </c>
      <c r="J1221" s="160" t="s">
        <v>232</v>
      </c>
      <c r="K1221" s="240" t="s">
        <v>34</v>
      </c>
      <c r="L1221" s="241" t="s">
        <v>34</v>
      </c>
      <c r="M1221" s="241" t="s">
        <v>34</v>
      </c>
      <c r="N1221" s="241" t="s">
        <v>34</v>
      </c>
      <c r="O1221" s="241" t="s">
        <v>48</v>
      </c>
      <c r="P1221" s="241" t="s">
        <v>34</v>
      </c>
      <c r="Q1221" s="159" t="s">
        <v>34</v>
      </c>
      <c r="R1221" s="100" t="s">
        <v>34</v>
      </c>
      <c r="S1221" s="158">
        <v>1</v>
      </c>
      <c r="T1221" s="103" t="s">
        <v>223</v>
      </c>
      <c r="U1221" s="160" t="s">
        <v>219</v>
      </c>
      <c r="V1221" s="160" t="s">
        <v>245</v>
      </c>
      <c r="W1221" s="160" t="s">
        <v>101</v>
      </c>
      <c r="X1221" s="160" t="s">
        <v>101</v>
      </c>
    </row>
    <row r="1222" spans="1:24" ht="41.25">
      <c r="A1222" s="155">
        <f>A1221+1</f>
        <v>1220</v>
      </c>
      <c r="B1222" s="160" t="s">
        <v>1354</v>
      </c>
      <c r="C1222" s="159">
        <v>2017</v>
      </c>
      <c r="D1222" s="160" t="s">
        <v>219</v>
      </c>
      <c r="E1222" s="160" t="s">
        <v>251</v>
      </c>
      <c r="F1222" s="268" t="s">
        <v>1558</v>
      </c>
      <c r="G1222" s="157" t="s">
        <v>31</v>
      </c>
      <c r="H1222" s="156" t="s">
        <v>42</v>
      </c>
      <c r="I1222" s="160" t="s">
        <v>71</v>
      </c>
      <c r="J1222" s="160" t="s">
        <v>253</v>
      </c>
      <c r="K1222" s="240" t="s">
        <v>34</v>
      </c>
      <c r="L1222" s="241" t="s">
        <v>34</v>
      </c>
      <c r="M1222" s="241" t="s">
        <v>34</v>
      </c>
      <c r="N1222" s="241" t="s">
        <v>34</v>
      </c>
      <c r="O1222" s="241" t="s">
        <v>34</v>
      </c>
      <c r="P1222" s="241" t="s">
        <v>34</v>
      </c>
      <c r="Q1222" s="159" t="s">
        <v>34</v>
      </c>
      <c r="R1222" s="100" t="s">
        <v>34</v>
      </c>
      <c r="S1222" s="158">
        <v>1</v>
      </c>
      <c r="T1222" s="103" t="s">
        <v>223</v>
      </c>
      <c r="U1222" s="160" t="s">
        <v>219</v>
      </c>
      <c r="V1222" s="160" t="s">
        <v>253</v>
      </c>
      <c r="W1222" s="157" t="s">
        <v>42</v>
      </c>
      <c r="X1222" s="157" t="s">
        <v>42</v>
      </c>
    </row>
    <row r="1223" spans="1:24" ht="41.25">
      <c r="A1223" s="155">
        <f>A1222+1</f>
        <v>1221</v>
      </c>
      <c r="B1223" s="160" t="s">
        <v>1354</v>
      </c>
      <c r="C1223" s="159">
        <v>2017</v>
      </c>
      <c r="D1223" s="160" t="s">
        <v>219</v>
      </c>
      <c r="E1223" s="160" t="s">
        <v>251</v>
      </c>
      <c r="F1223" s="268" t="s">
        <v>1559</v>
      </c>
      <c r="G1223" s="157" t="s">
        <v>31</v>
      </c>
      <c r="H1223" s="161" t="s">
        <v>39</v>
      </c>
      <c r="I1223" s="160" t="s">
        <v>71</v>
      </c>
      <c r="J1223" s="160" t="s">
        <v>253</v>
      </c>
      <c r="K1223" s="240" t="s">
        <v>34</v>
      </c>
      <c r="L1223" s="241" t="s">
        <v>34</v>
      </c>
      <c r="M1223" s="241" t="s">
        <v>34</v>
      </c>
      <c r="N1223" s="241" t="s">
        <v>34</v>
      </c>
      <c r="O1223" s="241" t="s">
        <v>34</v>
      </c>
      <c r="P1223" s="241" t="s">
        <v>34</v>
      </c>
      <c r="Q1223" s="159" t="s">
        <v>34</v>
      </c>
      <c r="R1223" s="100" t="s">
        <v>34</v>
      </c>
      <c r="S1223" s="158">
        <v>1</v>
      </c>
      <c r="T1223" s="103" t="s">
        <v>223</v>
      </c>
      <c r="U1223" s="160" t="s">
        <v>219</v>
      </c>
      <c r="V1223" s="160" t="s">
        <v>253</v>
      </c>
      <c r="W1223" s="160" t="s">
        <v>92</v>
      </c>
      <c r="X1223" s="160" t="s">
        <v>92</v>
      </c>
    </row>
    <row r="1224" spans="1:24" ht="41.25">
      <c r="A1224" s="155">
        <f>A1223+1</f>
        <v>1222</v>
      </c>
      <c r="B1224" s="160" t="s">
        <v>1354</v>
      </c>
      <c r="C1224" s="159">
        <v>2017</v>
      </c>
      <c r="D1224" s="160" t="s">
        <v>219</v>
      </c>
      <c r="E1224" s="160" t="s">
        <v>251</v>
      </c>
      <c r="F1224" s="268" t="s">
        <v>1560</v>
      </c>
      <c r="G1224" s="157" t="s">
        <v>31</v>
      </c>
      <c r="H1224" s="161" t="s">
        <v>39</v>
      </c>
      <c r="I1224" s="160" t="s">
        <v>71</v>
      </c>
      <c r="J1224" s="160" t="s">
        <v>253</v>
      </c>
      <c r="K1224" s="240" t="s">
        <v>34</v>
      </c>
      <c r="L1224" s="241" t="s">
        <v>34</v>
      </c>
      <c r="M1224" s="241" t="s">
        <v>34</v>
      </c>
      <c r="N1224" s="241" t="s">
        <v>34</v>
      </c>
      <c r="O1224" s="241" t="s">
        <v>34</v>
      </c>
      <c r="P1224" s="241" t="s">
        <v>34</v>
      </c>
      <c r="Q1224" s="159" t="s">
        <v>34</v>
      </c>
      <c r="R1224" s="100" t="s">
        <v>34</v>
      </c>
      <c r="S1224" s="158">
        <v>1</v>
      </c>
      <c r="T1224" s="103" t="s">
        <v>223</v>
      </c>
      <c r="U1224" s="160" t="s">
        <v>219</v>
      </c>
      <c r="V1224" s="160" t="s">
        <v>253</v>
      </c>
      <c r="W1224" s="160" t="s">
        <v>92</v>
      </c>
      <c r="X1224" s="160" t="s">
        <v>92</v>
      </c>
    </row>
    <row r="1225" spans="1:24" ht="41.25">
      <c r="A1225" s="155">
        <f>A1224+1</f>
        <v>1223</v>
      </c>
      <c r="B1225" s="160" t="s">
        <v>1354</v>
      </c>
      <c r="C1225" s="159">
        <v>2017</v>
      </c>
      <c r="D1225" s="160" t="s">
        <v>219</v>
      </c>
      <c r="E1225" s="160" t="s">
        <v>251</v>
      </c>
      <c r="F1225" s="268" t="s">
        <v>1561</v>
      </c>
      <c r="G1225" s="157" t="s">
        <v>31</v>
      </c>
      <c r="H1225" s="161" t="s">
        <v>39</v>
      </c>
      <c r="I1225" s="160" t="s">
        <v>71</v>
      </c>
      <c r="J1225" s="160" t="s">
        <v>253</v>
      </c>
      <c r="K1225" s="240" t="s">
        <v>34</v>
      </c>
      <c r="L1225" s="241" t="s">
        <v>34</v>
      </c>
      <c r="M1225" s="241" t="s">
        <v>34</v>
      </c>
      <c r="N1225" s="241" t="s">
        <v>34</v>
      </c>
      <c r="O1225" s="241" t="s">
        <v>34</v>
      </c>
      <c r="P1225" s="241" t="s">
        <v>34</v>
      </c>
      <c r="Q1225" s="159" t="s">
        <v>34</v>
      </c>
      <c r="R1225" s="100" t="s">
        <v>34</v>
      </c>
      <c r="S1225" s="158">
        <v>1</v>
      </c>
      <c r="T1225" s="103" t="s">
        <v>223</v>
      </c>
      <c r="U1225" s="160" t="s">
        <v>219</v>
      </c>
      <c r="V1225" s="160" t="s">
        <v>253</v>
      </c>
      <c r="W1225" s="160" t="s">
        <v>92</v>
      </c>
      <c r="X1225" s="160" t="s">
        <v>92</v>
      </c>
    </row>
    <row r="1226" spans="1:24" ht="41.25">
      <c r="A1226" s="155">
        <f>A1225+1</f>
        <v>1224</v>
      </c>
      <c r="B1226" s="160" t="s">
        <v>1354</v>
      </c>
      <c r="C1226" s="159">
        <v>2017</v>
      </c>
      <c r="D1226" s="160" t="s">
        <v>219</v>
      </c>
      <c r="E1226" s="160" t="s">
        <v>251</v>
      </c>
      <c r="F1226" s="268" t="s">
        <v>1562</v>
      </c>
      <c r="G1226" s="157" t="s">
        <v>31</v>
      </c>
      <c r="H1226" s="161" t="s">
        <v>39</v>
      </c>
      <c r="I1226" s="160" t="s">
        <v>71</v>
      </c>
      <c r="J1226" s="160" t="s">
        <v>253</v>
      </c>
      <c r="K1226" s="240" t="s">
        <v>34</v>
      </c>
      <c r="L1226" s="241" t="s">
        <v>34</v>
      </c>
      <c r="M1226" s="241" t="s">
        <v>34</v>
      </c>
      <c r="N1226" s="241" t="s">
        <v>34</v>
      </c>
      <c r="O1226" s="241" t="s">
        <v>34</v>
      </c>
      <c r="P1226" s="241" t="s">
        <v>34</v>
      </c>
      <c r="Q1226" s="159" t="s">
        <v>34</v>
      </c>
      <c r="R1226" s="100" t="s">
        <v>34</v>
      </c>
      <c r="S1226" s="158">
        <v>1</v>
      </c>
      <c r="T1226" s="103" t="s">
        <v>223</v>
      </c>
      <c r="U1226" s="160" t="s">
        <v>219</v>
      </c>
      <c r="V1226" s="160" t="s">
        <v>253</v>
      </c>
      <c r="W1226" s="160" t="s">
        <v>92</v>
      </c>
      <c r="X1226" s="160" t="s">
        <v>92</v>
      </c>
    </row>
    <row r="1227" spans="1:24" ht="41.25">
      <c r="A1227" s="155">
        <f>A1226+1</f>
        <v>1225</v>
      </c>
      <c r="B1227" s="160" t="s">
        <v>1354</v>
      </c>
      <c r="C1227" s="159">
        <v>2017</v>
      </c>
      <c r="D1227" s="160" t="s">
        <v>219</v>
      </c>
      <c r="E1227" s="160" t="s">
        <v>251</v>
      </c>
      <c r="F1227" s="268" t="s">
        <v>1563</v>
      </c>
      <c r="G1227" s="157" t="s">
        <v>31</v>
      </c>
      <c r="H1227" s="161" t="s">
        <v>39</v>
      </c>
      <c r="I1227" s="160" t="s">
        <v>71</v>
      </c>
      <c r="J1227" s="160" t="s">
        <v>253</v>
      </c>
      <c r="K1227" s="240" t="s">
        <v>34</v>
      </c>
      <c r="L1227" s="241" t="s">
        <v>34</v>
      </c>
      <c r="M1227" s="241" t="s">
        <v>34</v>
      </c>
      <c r="N1227" s="241" t="s">
        <v>34</v>
      </c>
      <c r="O1227" s="241" t="s">
        <v>34</v>
      </c>
      <c r="P1227" s="241" t="s">
        <v>34</v>
      </c>
      <c r="Q1227" s="159" t="s">
        <v>34</v>
      </c>
      <c r="R1227" s="100" t="s">
        <v>34</v>
      </c>
      <c r="S1227" s="158">
        <v>1</v>
      </c>
      <c r="T1227" s="103" t="s">
        <v>223</v>
      </c>
      <c r="U1227" s="160" t="s">
        <v>219</v>
      </c>
      <c r="V1227" s="160" t="s">
        <v>253</v>
      </c>
      <c r="W1227" s="160" t="s">
        <v>92</v>
      </c>
      <c r="X1227" s="160" t="s">
        <v>92</v>
      </c>
    </row>
    <row r="1228" spans="1:24" ht="41.25">
      <c r="A1228" s="155">
        <f>A1227+1</f>
        <v>1226</v>
      </c>
      <c r="B1228" s="160" t="s">
        <v>1354</v>
      </c>
      <c r="C1228" s="159">
        <v>2017</v>
      </c>
      <c r="D1228" s="160" t="s">
        <v>219</v>
      </c>
      <c r="E1228" s="160" t="s">
        <v>251</v>
      </c>
      <c r="F1228" s="268" t="s">
        <v>1564</v>
      </c>
      <c r="G1228" s="157" t="s">
        <v>31</v>
      </c>
      <c r="H1228" s="161" t="s">
        <v>39</v>
      </c>
      <c r="I1228" s="160" t="s">
        <v>71</v>
      </c>
      <c r="J1228" s="160" t="s">
        <v>253</v>
      </c>
      <c r="K1228" s="240" t="s">
        <v>34</v>
      </c>
      <c r="L1228" s="241" t="s">
        <v>34</v>
      </c>
      <c r="M1228" s="241" t="s">
        <v>34</v>
      </c>
      <c r="N1228" s="241" t="s">
        <v>34</v>
      </c>
      <c r="O1228" s="241" t="s">
        <v>34</v>
      </c>
      <c r="P1228" s="241" t="s">
        <v>34</v>
      </c>
      <c r="Q1228" s="159" t="s">
        <v>34</v>
      </c>
      <c r="R1228" s="100" t="s">
        <v>34</v>
      </c>
      <c r="S1228" s="158">
        <v>1</v>
      </c>
      <c r="T1228" s="103" t="s">
        <v>223</v>
      </c>
      <c r="U1228" s="160" t="s">
        <v>219</v>
      </c>
      <c r="V1228" s="160" t="s">
        <v>253</v>
      </c>
      <c r="W1228" s="160" t="s">
        <v>92</v>
      </c>
      <c r="X1228" s="160" t="s">
        <v>92</v>
      </c>
    </row>
    <row r="1229" spans="1:24" ht="91.5">
      <c r="A1229" s="155">
        <f>A1228+1</f>
        <v>1227</v>
      </c>
      <c r="B1229" s="160" t="s">
        <v>1354</v>
      </c>
      <c r="C1229" s="159">
        <v>2017</v>
      </c>
      <c r="D1229" s="160" t="s">
        <v>219</v>
      </c>
      <c r="E1229" s="160" t="s">
        <v>243</v>
      </c>
      <c r="F1229" s="268" t="s">
        <v>1565</v>
      </c>
      <c r="G1229" s="157" t="s">
        <v>31</v>
      </c>
      <c r="H1229" s="156" t="s">
        <v>42</v>
      </c>
      <c r="I1229" s="157" t="s">
        <v>71</v>
      </c>
      <c r="J1229" s="157" t="s">
        <v>232</v>
      </c>
      <c r="K1229" s="238" t="s">
        <v>34</v>
      </c>
      <c r="L1229" s="239" t="s">
        <v>34</v>
      </c>
      <c r="M1229" s="239" t="s">
        <v>34</v>
      </c>
      <c r="N1229" s="239" t="s">
        <v>34</v>
      </c>
      <c r="O1229" s="239" t="s">
        <v>34</v>
      </c>
      <c r="P1229" s="239" t="s">
        <v>34</v>
      </c>
      <c r="Q1229" s="159" t="s">
        <v>34</v>
      </c>
      <c r="R1229" s="100" t="s">
        <v>34</v>
      </c>
      <c r="S1229" s="158">
        <v>1</v>
      </c>
      <c r="T1229" s="103" t="s">
        <v>223</v>
      </c>
      <c r="U1229" s="160" t="s">
        <v>219</v>
      </c>
      <c r="V1229" s="160" t="s">
        <v>1566</v>
      </c>
      <c r="W1229" s="157" t="s">
        <v>42</v>
      </c>
      <c r="X1229" s="157" t="s">
        <v>42</v>
      </c>
    </row>
    <row r="1230" spans="1:24" ht="41.25">
      <c r="A1230" s="155">
        <f>A1229+1</f>
        <v>1228</v>
      </c>
      <c r="B1230" s="160" t="s">
        <v>1354</v>
      </c>
      <c r="C1230" s="159">
        <v>2017</v>
      </c>
      <c r="D1230" s="160" t="s">
        <v>219</v>
      </c>
      <c r="E1230" s="160" t="s">
        <v>243</v>
      </c>
      <c r="F1230" s="268" t="s">
        <v>1567</v>
      </c>
      <c r="G1230" s="157" t="s">
        <v>31</v>
      </c>
      <c r="H1230" s="156" t="s">
        <v>50</v>
      </c>
      <c r="I1230" s="157" t="s">
        <v>71</v>
      </c>
      <c r="J1230" s="157" t="s">
        <v>232</v>
      </c>
      <c r="K1230" s="238" t="s">
        <v>34</v>
      </c>
      <c r="L1230" s="239" t="s">
        <v>34</v>
      </c>
      <c r="M1230" s="239" t="s">
        <v>34</v>
      </c>
      <c r="N1230" s="239" t="s">
        <v>34</v>
      </c>
      <c r="O1230" s="239" t="s">
        <v>34</v>
      </c>
      <c r="P1230" s="239" t="s">
        <v>34</v>
      </c>
      <c r="Q1230" s="159" t="s">
        <v>34</v>
      </c>
      <c r="R1230" s="100" t="s">
        <v>48</v>
      </c>
      <c r="S1230" s="158">
        <v>1</v>
      </c>
      <c r="T1230" s="103" t="s">
        <v>223</v>
      </c>
      <c r="U1230" s="160" t="s">
        <v>219</v>
      </c>
      <c r="V1230" s="160" t="s">
        <v>253</v>
      </c>
      <c r="W1230" s="157" t="s">
        <v>42</v>
      </c>
      <c r="X1230" s="157" t="s">
        <v>50</v>
      </c>
    </row>
    <row r="1231" spans="1:24" ht="41.25">
      <c r="A1231" s="155">
        <f>A1230+1</f>
        <v>1229</v>
      </c>
      <c r="B1231" s="160" t="s">
        <v>1354</v>
      </c>
      <c r="C1231" s="159">
        <v>2017</v>
      </c>
      <c r="D1231" s="160" t="s">
        <v>219</v>
      </c>
      <c r="E1231" s="160" t="s">
        <v>243</v>
      </c>
      <c r="F1231" s="268" t="s">
        <v>1568</v>
      </c>
      <c r="G1231" s="157" t="s">
        <v>31</v>
      </c>
      <c r="H1231" s="156" t="s">
        <v>46</v>
      </c>
      <c r="I1231" s="157" t="s">
        <v>71</v>
      </c>
      <c r="J1231" s="157" t="s">
        <v>232</v>
      </c>
      <c r="K1231" s="238" t="s">
        <v>34</v>
      </c>
      <c r="L1231" s="239" t="s">
        <v>34</v>
      </c>
      <c r="M1231" s="239" t="s">
        <v>34</v>
      </c>
      <c r="N1231" s="239" t="s">
        <v>34</v>
      </c>
      <c r="O1231" s="239" t="s">
        <v>34</v>
      </c>
      <c r="P1231" s="239" t="s">
        <v>34</v>
      </c>
      <c r="Q1231" s="159" t="s">
        <v>34</v>
      </c>
      <c r="R1231" s="100" t="s">
        <v>34</v>
      </c>
      <c r="S1231" s="158">
        <v>1</v>
      </c>
      <c r="T1231" s="103" t="s">
        <v>223</v>
      </c>
      <c r="U1231" s="160" t="s">
        <v>219</v>
      </c>
      <c r="V1231" s="160" t="s">
        <v>253</v>
      </c>
      <c r="W1231" s="160" t="s">
        <v>1061</v>
      </c>
      <c r="X1231" s="160" t="s">
        <v>1061</v>
      </c>
    </row>
    <row r="1232" spans="1:24" ht="41.25">
      <c r="A1232" s="155">
        <f>A1231+1</f>
        <v>1230</v>
      </c>
      <c r="B1232" s="160" t="s">
        <v>1354</v>
      </c>
      <c r="C1232" s="159">
        <v>2017</v>
      </c>
      <c r="D1232" s="160" t="s">
        <v>219</v>
      </c>
      <c r="E1232" s="160" t="s">
        <v>243</v>
      </c>
      <c r="F1232" s="268" t="s">
        <v>1569</v>
      </c>
      <c r="G1232" s="157" t="s">
        <v>31</v>
      </c>
      <c r="H1232" s="156" t="s">
        <v>42</v>
      </c>
      <c r="I1232" s="160" t="s">
        <v>71</v>
      </c>
      <c r="J1232" s="157" t="s">
        <v>232</v>
      </c>
      <c r="K1232" s="238" t="s">
        <v>34</v>
      </c>
      <c r="L1232" s="239" t="s">
        <v>34</v>
      </c>
      <c r="M1232" s="239" t="s">
        <v>34</v>
      </c>
      <c r="N1232" s="239" t="s">
        <v>34</v>
      </c>
      <c r="O1232" s="239" t="s">
        <v>34</v>
      </c>
      <c r="P1232" s="239" t="s">
        <v>34</v>
      </c>
      <c r="Q1232" s="159" t="s">
        <v>34</v>
      </c>
      <c r="R1232" s="100" t="s">
        <v>34</v>
      </c>
      <c r="S1232" s="158">
        <v>1</v>
      </c>
      <c r="T1232" s="103" t="s">
        <v>223</v>
      </c>
      <c r="U1232" s="160" t="s">
        <v>219</v>
      </c>
      <c r="V1232" s="160" t="s">
        <v>253</v>
      </c>
      <c r="W1232" s="157" t="s">
        <v>42</v>
      </c>
      <c r="X1232" s="157" t="s">
        <v>42</v>
      </c>
    </row>
    <row r="1233" spans="1:24" ht="81">
      <c r="A1233" s="155">
        <f>A1232+1</f>
        <v>1231</v>
      </c>
      <c r="B1233" s="160" t="s">
        <v>1354</v>
      </c>
      <c r="C1233" s="159">
        <v>2017</v>
      </c>
      <c r="D1233" s="160" t="s">
        <v>219</v>
      </c>
      <c r="E1233" s="160" t="s">
        <v>527</v>
      </c>
      <c r="F1233" s="268" t="s">
        <v>1570</v>
      </c>
      <c r="G1233" s="157" t="s">
        <v>31</v>
      </c>
      <c r="H1233" s="156" t="s">
        <v>42</v>
      </c>
      <c r="I1233" s="157" t="s">
        <v>222</v>
      </c>
      <c r="J1233" s="157" t="s">
        <v>17</v>
      </c>
      <c r="K1233" s="238" t="s">
        <v>34</v>
      </c>
      <c r="L1233" s="239" t="s">
        <v>34</v>
      </c>
      <c r="M1233" s="239" t="s">
        <v>34</v>
      </c>
      <c r="N1233" s="239" t="s">
        <v>34</v>
      </c>
      <c r="O1233" s="239" t="s">
        <v>48</v>
      </c>
      <c r="P1233" s="239" t="s">
        <v>34</v>
      </c>
      <c r="Q1233" s="159" t="s">
        <v>34</v>
      </c>
      <c r="R1233" s="100" t="s">
        <v>34</v>
      </c>
      <c r="S1233" s="158">
        <v>1</v>
      </c>
      <c r="T1233" s="103" t="s">
        <v>223</v>
      </c>
      <c r="U1233" s="160" t="s">
        <v>219</v>
      </c>
      <c r="V1233" s="160" t="s">
        <v>1571</v>
      </c>
      <c r="W1233" s="157" t="s">
        <v>42</v>
      </c>
      <c r="X1233" s="157" t="s">
        <v>42</v>
      </c>
    </row>
    <row r="1234" spans="1:24" ht="81">
      <c r="A1234" s="155">
        <f>A1233+1</f>
        <v>1232</v>
      </c>
      <c r="B1234" s="160" t="s">
        <v>1354</v>
      </c>
      <c r="C1234" s="159">
        <v>2017</v>
      </c>
      <c r="D1234" s="160" t="s">
        <v>219</v>
      </c>
      <c r="E1234" s="160" t="s">
        <v>527</v>
      </c>
      <c r="F1234" s="268" t="s">
        <v>1572</v>
      </c>
      <c r="G1234" s="157" t="s">
        <v>82</v>
      </c>
      <c r="H1234" s="161" t="s">
        <v>83</v>
      </c>
      <c r="I1234" s="157" t="s">
        <v>222</v>
      </c>
      <c r="J1234" s="157" t="s">
        <v>17</v>
      </c>
      <c r="K1234" s="238" t="s">
        <v>34</v>
      </c>
      <c r="L1234" s="239" t="s">
        <v>34</v>
      </c>
      <c r="M1234" s="239" t="s">
        <v>34</v>
      </c>
      <c r="N1234" s="239" t="s">
        <v>34</v>
      </c>
      <c r="O1234" s="239" t="s">
        <v>48</v>
      </c>
      <c r="P1234" s="239" t="s">
        <v>34</v>
      </c>
      <c r="Q1234" s="159" t="s">
        <v>34</v>
      </c>
      <c r="R1234" s="100" t="s">
        <v>34</v>
      </c>
      <c r="S1234" s="158">
        <v>1</v>
      </c>
      <c r="T1234" s="103" t="s">
        <v>223</v>
      </c>
      <c r="U1234" s="160" t="s">
        <v>219</v>
      </c>
      <c r="V1234" s="160" t="s">
        <v>1571</v>
      </c>
      <c r="W1234" s="160" t="s">
        <v>101</v>
      </c>
      <c r="X1234" s="160" t="s">
        <v>101</v>
      </c>
    </row>
    <row r="1235" spans="1:24" ht="41.25">
      <c r="A1235" s="155">
        <f>A1234+1</f>
        <v>1233</v>
      </c>
      <c r="B1235" s="160" t="s">
        <v>1354</v>
      </c>
      <c r="C1235" s="159">
        <v>2017</v>
      </c>
      <c r="D1235" s="160" t="s">
        <v>28</v>
      </c>
      <c r="E1235" s="160" t="s">
        <v>262</v>
      </c>
      <c r="F1235" s="268" t="s">
        <v>1573</v>
      </c>
      <c r="G1235" s="157" t="s">
        <v>31</v>
      </c>
      <c r="H1235" s="161" t="s">
        <v>29</v>
      </c>
      <c r="I1235" s="157" t="s">
        <v>32</v>
      </c>
      <c r="J1235" s="157" t="s">
        <v>33</v>
      </c>
      <c r="K1235" s="238" t="s">
        <v>34</v>
      </c>
      <c r="L1235" s="239" t="s">
        <v>34</v>
      </c>
      <c r="M1235" s="239" t="s">
        <v>34</v>
      </c>
      <c r="N1235" s="239" t="s">
        <v>34</v>
      </c>
      <c r="O1235" s="239" t="s">
        <v>34</v>
      </c>
      <c r="P1235" s="239" t="s">
        <v>34</v>
      </c>
      <c r="Q1235" s="159" t="s">
        <v>34</v>
      </c>
      <c r="R1235" s="100" t="s">
        <v>34</v>
      </c>
      <c r="S1235" s="158">
        <v>1</v>
      </c>
      <c r="T1235" s="103" t="s">
        <v>264</v>
      </c>
      <c r="U1235" s="160" t="s">
        <v>265</v>
      </c>
      <c r="V1235" s="160" t="s">
        <v>262</v>
      </c>
      <c r="W1235" s="160" t="s">
        <v>92</v>
      </c>
      <c r="X1235" s="160" t="s">
        <v>92</v>
      </c>
    </row>
    <row r="1236" spans="1:24" ht="41.25">
      <c r="A1236" s="155">
        <f>A1235+1</f>
        <v>1234</v>
      </c>
      <c r="B1236" s="160" t="s">
        <v>1354</v>
      </c>
      <c r="C1236" s="159">
        <v>2017</v>
      </c>
      <c r="D1236" s="160" t="s">
        <v>28</v>
      </c>
      <c r="E1236" s="160" t="s">
        <v>262</v>
      </c>
      <c r="F1236" s="268" t="s">
        <v>1574</v>
      </c>
      <c r="G1236" s="157" t="s">
        <v>31</v>
      </c>
      <c r="H1236" s="161" t="s">
        <v>29</v>
      </c>
      <c r="I1236" s="157" t="s">
        <v>32</v>
      </c>
      <c r="J1236" s="157" t="s">
        <v>33</v>
      </c>
      <c r="K1236" s="238" t="s">
        <v>34</v>
      </c>
      <c r="L1236" s="239" t="s">
        <v>34</v>
      </c>
      <c r="M1236" s="239" t="s">
        <v>34</v>
      </c>
      <c r="N1236" s="239" t="s">
        <v>34</v>
      </c>
      <c r="O1236" s="239" t="s">
        <v>48</v>
      </c>
      <c r="P1236" s="239" t="s">
        <v>34</v>
      </c>
      <c r="Q1236" s="159" t="s">
        <v>34</v>
      </c>
      <c r="R1236" s="100" t="s">
        <v>34</v>
      </c>
      <c r="S1236" s="158">
        <v>1</v>
      </c>
      <c r="T1236" s="103" t="s">
        <v>264</v>
      </c>
      <c r="U1236" s="160" t="s">
        <v>265</v>
      </c>
      <c r="V1236" s="160" t="s">
        <v>262</v>
      </c>
      <c r="W1236" s="160" t="s">
        <v>92</v>
      </c>
      <c r="X1236" s="160" t="s">
        <v>92</v>
      </c>
    </row>
    <row r="1237" spans="1:24" ht="41.25">
      <c r="A1237" s="155">
        <f>A1236+1</f>
        <v>1235</v>
      </c>
      <c r="B1237" s="160" t="s">
        <v>1354</v>
      </c>
      <c r="C1237" s="159">
        <v>2017</v>
      </c>
      <c r="D1237" s="160" t="s">
        <v>28</v>
      </c>
      <c r="E1237" s="160" t="s">
        <v>267</v>
      </c>
      <c r="F1237" s="268" t="s">
        <v>794</v>
      </c>
      <c r="G1237" s="157" t="s">
        <v>31</v>
      </c>
      <c r="H1237" s="156" t="s">
        <v>42</v>
      </c>
      <c r="I1237" s="157" t="s">
        <v>32</v>
      </c>
      <c r="J1237" s="157" t="s">
        <v>33</v>
      </c>
      <c r="K1237" s="238" t="s">
        <v>34</v>
      </c>
      <c r="L1237" s="239" t="s">
        <v>34</v>
      </c>
      <c r="M1237" s="239" t="s">
        <v>34</v>
      </c>
      <c r="N1237" s="239" t="s">
        <v>34</v>
      </c>
      <c r="O1237" s="239" t="s">
        <v>34</v>
      </c>
      <c r="P1237" s="239" t="s">
        <v>34</v>
      </c>
      <c r="Q1237" s="159" t="s">
        <v>34</v>
      </c>
      <c r="R1237" s="100" t="s">
        <v>34</v>
      </c>
      <c r="S1237" s="158">
        <v>1</v>
      </c>
      <c r="T1237" s="103" t="s">
        <v>269</v>
      </c>
      <c r="U1237" s="160" t="s">
        <v>1575</v>
      </c>
      <c r="V1237" s="160" t="s">
        <v>534</v>
      </c>
      <c r="W1237" s="157" t="s">
        <v>42</v>
      </c>
      <c r="X1237" s="157" t="s">
        <v>42</v>
      </c>
    </row>
    <row r="1238" spans="1:24" ht="41.25">
      <c r="A1238" s="155">
        <f>A1237+1</f>
        <v>1236</v>
      </c>
      <c r="B1238" s="160" t="s">
        <v>1354</v>
      </c>
      <c r="C1238" s="159">
        <v>2017</v>
      </c>
      <c r="D1238" s="160" t="s">
        <v>28</v>
      </c>
      <c r="E1238" s="160" t="s">
        <v>270</v>
      </c>
      <c r="F1238" s="268" t="s">
        <v>1576</v>
      </c>
      <c r="G1238" s="157" t="s">
        <v>31</v>
      </c>
      <c r="H1238" s="156" t="s">
        <v>42</v>
      </c>
      <c r="I1238" s="157" t="s">
        <v>32</v>
      </c>
      <c r="J1238" s="160" t="s">
        <v>33</v>
      </c>
      <c r="K1238" s="240" t="s">
        <v>34</v>
      </c>
      <c r="L1238" s="241" t="s">
        <v>34</v>
      </c>
      <c r="M1238" s="241" t="s">
        <v>34</v>
      </c>
      <c r="N1238" s="241" t="s">
        <v>34</v>
      </c>
      <c r="O1238" s="241" t="s">
        <v>34</v>
      </c>
      <c r="P1238" s="241" t="s">
        <v>34</v>
      </c>
      <c r="Q1238" s="159" t="s">
        <v>34</v>
      </c>
      <c r="R1238" s="100" t="s">
        <v>34</v>
      </c>
      <c r="S1238" s="158">
        <v>1</v>
      </c>
      <c r="T1238" s="103" t="s">
        <v>272</v>
      </c>
      <c r="U1238" s="160" t="s">
        <v>536</v>
      </c>
      <c r="V1238" s="160" t="s">
        <v>273</v>
      </c>
      <c r="W1238" s="157" t="s">
        <v>42</v>
      </c>
      <c r="X1238" s="157" t="s">
        <v>42</v>
      </c>
    </row>
    <row r="1239" spans="1:24" ht="51">
      <c r="A1239" s="155">
        <f>A1238+1</f>
        <v>1237</v>
      </c>
      <c r="B1239" s="160" t="s">
        <v>1354</v>
      </c>
      <c r="C1239" s="159">
        <v>2017</v>
      </c>
      <c r="D1239" s="160" t="s">
        <v>28</v>
      </c>
      <c r="E1239" s="160" t="s">
        <v>270</v>
      </c>
      <c r="F1239" s="268" t="s">
        <v>1577</v>
      </c>
      <c r="G1239" s="157" t="s">
        <v>31</v>
      </c>
      <c r="H1239" s="156" t="s">
        <v>42</v>
      </c>
      <c r="I1239" s="157" t="s">
        <v>32</v>
      </c>
      <c r="J1239" s="157" t="s">
        <v>33</v>
      </c>
      <c r="K1239" s="238" t="s">
        <v>34</v>
      </c>
      <c r="L1239" s="239" t="s">
        <v>34</v>
      </c>
      <c r="M1239" s="239" t="s">
        <v>34</v>
      </c>
      <c r="N1239" s="239" t="s">
        <v>34</v>
      </c>
      <c r="O1239" s="239" t="s">
        <v>34</v>
      </c>
      <c r="P1239" s="239" t="s">
        <v>34</v>
      </c>
      <c r="Q1239" s="159" t="s">
        <v>34</v>
      </c>
      <c r="R1239" s="100" t="s">
        <v>34</v>
      </c>
      <c r="S1239" s="158">
        <v>1</v>
      </c>
      <c r="T1239" s="103" t="s">
        <v>272</v>
      </c>
      <c r="U1239" s="160" t="s">
        <v>536</v>
      </c>
      <c r="V1239" s="160" t="s">
        <v>276</v>
      </c>
      <c r="W1239" s="157" t="s">
        <v>42</v>
      </c>
      <c r="X1239" s="157" t="s">
        <v>42</v>
      </c>
    </row>
    <row r="1240" spans="1:24" ht="41.25">
      <c r="A1240" s="155">
        <f>A1239+1</f>
        <v>1238</v>
      </c>
      <c r="B1240" s="160" t="s">
        <v>1354</v>
      </c>
      <c r="C1240" s="159">
        <v>2017</v>
      </c>
      <c r="D1240" s="160" t="s">
        <v>28</v>
      </c>
      <c r="E1240" s="160" t="s">
        <v>270</v>
      </c>
      <c r="F1240" s="268" t="s">
        <v>1578</v>
      </c>
      <c r="G1240" s="157" t="s">
        <v>31</v>
      </c>
      <c r="H1240" s="156" t="s">
        <v>42</v>
      </c>
      <c r="I1240" s="157" t="s">
        <v>32</v>
      </c>
      <c r="J1240" s="157" t="s">
        <v>33</v>
      </c>
      <c r="K1240" s="238" t="s">
        <v>34</v>
      </c>
      <c r="L1240" s="239" t="s">
        <v>34</v>
      </c>
      <c r="M1240" s="239" t="s">
        <v>34</v>
      </c>
      <c r="N1240" s="239" t="s">
        <v>34</v>
      </c>
      <c r="O1240" s="239" t="s">
        <v>34</v>
      </c>
      <c r="P1240" s="239" t="s">
        <v>34</v>
      </c>
      <c r="Q1240" s="159" t="s">
        <v>34</v>
      </c>
      <c r="R1240" s="100" t="s">
        <v>34</v>
      </c>
      <c r="S1240" s="158">
        <v>1</v>
      </c>
      <c r="T1240" s="103" t="s">
        <v>272</v>
      </c>
      <c r="U1240" s="160" t="s">
        <v>536</v>
      </c>
      <c r="V1240" s="160" t="s">
        <v>276</v>
      </c>
      <c r="W1240" s="157" t="s">
        <v>42</v>
      </c>
      <c r="X1240" s="157" t="s">
        <v>42</v>
      </c>
    </row>
    <row r="1241" spans="1:24" ht="30.75">
      <c r="A1241" s="155">
        <f>A1240+1</f>
        <v>1239</v>
      </c>
      <c r="B1241" s="160" t="s">
        <v>1579</v>
      </c>
      <c r="C1241" s="159">
        <v>2017</v>
      </c>
      <c r="D1241" s="157" t="s">
        <v>28</v>
      </c>
      <c r="E1241" s="157" t="s">
        <v>29</v>
      </c>
      <c r="F1241" s="268" t="s">
        <v>1580</v>
      </c>
      <c r="G1241" s="157" t="s">
        <v>31</v>
      </c>
      <c r="H1241" s="156" t="s">
        <v>29</v>
      </c>
      <c r="I1241" s="157" t="s">
        <v>32</v>
      </c>
      <c r="J1241" s="157" t="s">
        <v>33</v>
      </c>
      <c r="K1241" s="238" t="s">
        <v>34</v>
      </c>
      <c r="L1241" s="239" t="s">
        <v>34</v>
      </c>
      <c r="M1241" s="239" t="s">
        <v>34</v>
      </c>
      <c r="N1241" s="239" t="s">
        <v>34</v>
      </c>
      <c r="O1241" s="239" t="s">
        <v>34</v>
      </c>
      <c r="P1241" s="239" t="s">
        <v>34</v>
      </c>
      <c r="Q1241" s="159" t="s">
        <v>34</v>
      </c>
      <c r="R1241" s="100" t="s">
        <v>34</v>
      </c>
      <c r="S1241" s="158">
        <v>1</v>
      </c>
      <c r="T1241" s="102" t="s">
        <v>35</v>
      </c>
      <c r="U1241" s="157" t="s">
        <v>28</v>
      </c>
      <c r="V1241" s="160" t="s">
        <v>29</v>
      </c>
      <c r="W1241" s="160" t="s">
        <v>92</v>
      </c>
      <c r="X1241" s="160" t="s">
        <v>92</v>
      </c>
    </row>
    <row r="1242" spans="1:24" ht="30.75">
      <c r="A1242" s="155">
        <f>A1241+1</f>
        <v>1240</v>
      </c>
      <c r="B1242" s="160" t="s">
        <v>1579</v>
      </c>
      <c r="C1242" s="159">
        <v>2017</v>
      </c>
      <c r="D1242" s="157" t="s">
        <v>28</v>
      </c>
      <c r="E1242" s="157" t="s">
        <v>37</v>
      </c>
      <c r="F1242" s="268" t="s">
        <v>1581</v>
      </c>
      <c r="G1242" s="157" t="s">
        <v>31</v>
      </c>
      <c r="H1242" s="161" t="s">
        <v>39</v>
      </c>
      <c r="I1242" s="157" t="s">
        <v>32</v>
      </c>
      <c r="J1242" s="157" t="s">
        <v>33</v>
      </c>
      <c r="K1242" s="238" t="s">
        <v>34</v>
      </c>
      <c r="L1242" s="239" t="s">
        <v>34</v>
      </c>
      <c r="M1242" s="239" t="s">
        <v>34</v>
      </c>
      <c r="N1242" s="239" t="s">
        <v>34</v>
      </c>
      <c r="O1242" s="239" t="s">
        <v>34</v>
      </c>
      <c r="P1242" s="239" t="s">
        <v>34</v>
      </c>
      <c r="Q1242" s="159" t="s">
        <v>34</v>
      </c>
      <c r="R1242" s="100" t="s">
        <v>34</v>
      </c>
      <c r="S1242" s="158">
        <v>1</v>
      </c>
      <c r="T1242" s="102" t="s">
        <v>35</v>
      </c>
      <c r="U1242" s="157" t="s">
        <v>28</v>
      </c>
      <c r="V1242" s="160" t="s">
        <v>1582</v>
      </c>
      <c r="W1242" s="160" t="s">
        <v>92</v>
      </c>
      <c r="X1242" s="160" t="s">
        <v>92</v>
      </c>
    </row>
    <row r="1243" spans="1:24" ht="30.75">
      <c r="A1243" s="155">
        <f>A1242+1</f>
        <v>1241</v>
      </c>
      <c r="B1243" s="160" t="s">
        <v>1579</v>
      </c>
      <c r="C1243" s="159">
        <v>2017</v>
      </c>
      <c r="D1243" s="157" t="s">
        <v>28</v>
      </c>
      <c r="E1243" s="157" t="s">
        <v>37</v>
      </c>
      <c r="F1243" s="268" t="s">
        <v>1583</v>
      </c>
      <c r="G1243" s="157" t="s">
        <v>31</v>
      </c>
      <c r="H1243" s="156" t="s">
        <v>39</v>
      </c>
      <c r="I1243" s="157" t="s">
        <v>32</v>
      </c>
      <c r="J1243" s="157" t="s">
        <v>33</v>
      </c>
      <c r="K1243" s="238" t="s">
        <v>34</v>
      </c>
      <c r="L1243" s="239" t="s">
        <v>34</v>
      </c>
      <c r="M1243" s="239" t="s">
        <v>34</v>
      </c>
      <c r="N1243" s="239" t="s">
        <v>34</v>
      </c>
      <c r="O1243" s="239" t="s">
        <v>34</v>
      </c>
      <c r="P1243" s="239" t="s">
        <v>34</v>
      </c>
      <c r="Q1243" s="159" t="s">
        <v>34</v>
      </c>
      <c r="R1243" s="100" t="s">
        <v>34</v>
      </c>
      <c r="S1243" s="158">
        <v>1</v>
      </c>
      <c r="T1243" s="102" t="s">
        <v>35</v>
      </c>
      <c r="U1243" s="157" t="s">
        <v>28</v>
      </c>
      <c r="V1243" s="160" t="s">
        <v>1582</v>
      </c>
      <c r="W1243" s="160" t="s">
        <v>92</v>
      </c>
      <c r="X1243" s="160" t="s">
        <v>92</v>
      </c>
    </row>
    <row r="1244" spans="1:24" ht="30.75">
      <c r="A1244" s="155">
        <f>A1243+1</f>
        <v>1242</v>
      </c>
      <c r="B1244" s="160" t="s">
        <v>1579</v>
      </c>
      <c r="C1244" s="159">
        <v>2017</v>
      </c>
      <c r="D1244" s="157" t="s">
        <v>28</v>
      </c>
      <c r="E1244" s="157" t="s">
        <v>44</v>
      </c>
      <c r="F1244" s="268" t="s">
        <v>1584</v>
      </c>
      <c r="G1244" s="157" t="s">
        <v>31</v>
      </c>
      <c r="H1244" s="156" t="s">
        <v>46</v>
      </c>
      <c r="I1244" s="157" t="s">
        <v>32</v>
      </c>
      <c r="J1244" s="157" t="s">
        <v>47</v>
      </c>
      <c r="K1244" s="238" t="s">
        <v>34</v>
      </c>
      <c r="L1244" s="239" t="s">
        <v>34</v>
      </c>
      <c r="M1244" s="239" t="s">
        <v>34</v>
      </c>
      <c r="N1244" s="239" t="s">
        <v>34</v>
      </c>
      <c r="O1244" s="239" t="s">
        <v>34</v>
      </c>
      <c r="P1244" s="239" t="s">
        <v>34</v>
      </c>
      <c r="Q1244" s="159" t="s">
        <v>34</v>
      </c>
      <c r="R1244" s="100" t="s">
        <v>48</v>
      </c>
      <c r="S1244" s="158">
        <v>1</v>
      </c>
      <c r="T1244" s="102" t="s">
        <v>35</v>
      </c>
      <c r="U1244" s="157" t="s">
        <v>28</v>
      </c>
      <c r="V1244" s="160" t="s">
        <v>1585</v>
      </c>
      <c r="W1244" s="160" t="s">
        <v>1061</v>
      </c>
      <c r="X1244" s="157" t="s">
        <v>50</v>
      </c>
    </row>
    <row r="1245" spans="1:24" ht="30.75">
      <c r="A1245" s="155">
        <f>A1244+1</f>
        <v>1243</v>
      </c>
      <c r="B1245" s="160" t="s">
        <v>1579</v>
      </c>
      <c r="C1245" s="159">
        <v>2017</v>
      </c>
      <c r="D1245" s="157" t="s">
        <v>28</v>
      </c>
      <c r="E1245" s="157" t="s">
        <v>44</v>
      </c>
      <c r="F1245" s="268" t="s">
        <v>1586</v>
      </c>
      <c r="G1245" s="157" t="s">
        <v>31</v>
      </c>
      <c r="H1245" s="156" t="s">
        <v>46</v>
      </c>
      <c r="I1245" s="157" t="s">
        <v>32</v>
      </c>
      <c r="J1245" s="157" t="s">
        <v>47</v>
      </c>
      <c r="K1245" s="238" t="s">
        <v>34</v>
      </c>
      <c r="L1245" s="239" t="s">
        <v>34</v>
      </c>
      <c r="M1245" s="239" t="s">
        <v>34</v>
      </c>
      <c r="N1245" s="239" t="s">
        <v>34</v>
      </c>
      <c r="O1245" s="239" t="s">
        <v>34</v>
      </c>
      <c r="P1245" s="239" t="s">
        <v>34</v>
      </c>
      <c r="Q1245" s="159" t="s">
        <v>34</v>
      </c>
      <c r="R1245" s="100" t="s">
        <v>34</v>
      </c>
      <c r="S1245" s="158">
        <v>1</v>
      </c>
      <c r="T1245" s="102" t="s">
        <v>35</v>
      </c>
      <c r="U1245" s="157" t="s">
        <v>28</v>
      </c>
      <c r="V1245" s="160" t="s">
        <v>1585</v>
      </c>
      <c r="W1245" s="160" t="s">
        <v>1061</v>
      </c>
      <c r="X1245" s="160" t="s">
        <v>1061</v>
      </c>
    </row>
    <row r="1246" spans="1:24" ht="30.75">
      <c r="A1246" s="155">
        <f>A1245+1</f>
        <v>1244</v>
      </c>
      <c r="B1246" s="160" t="s">
        <v>1579</v>
      </c>
      <c r="C1246" s="159">
        <v>2017</v>
      </c>
      <c r="D1246" s="157" t="s">
        <v>28</v>
      </c>
      <c r="E1246" s="157" t="s">
        <v>44</v>
      </c>
      <c r="F1246" s="268" t="s">
        <v>1587</v>
      </c>
      <c r="G1246" s="157" t="s">
        <v>31</v>
      </c>
      <c r="H1246" s="156" t="s">
        <v>46</v>
      </c>
      <c r="I1246" s="157" t="s">
        <v>32</v>
      </c>
      <c r="J1246" s="157" t="s">
        <v>47</v>
      </c>
      <c r="K1246" s="238" t="s">
        <v>34</v>
      </c>
      <c r="L1246" s="239" t="s">
        <v>34</v>
      </c>
      <c r="M1246" s="239" t="s">
        <v>34</v>
      </c>
      <c r="N1246" s="239" t="s">
        <v>34</v>
      </c>
      <c r="O1246" s="239" t="s">
        <v>34</v>
      </c>
      <c r="P1246" s="239" t="s">
        <v>34</v>
      </c>
      <c r="Q1246" s="159" t="s">
        <v>34</v>
      </c>
      <c r="R1246" s="99" t="s">
        <v>48</v>
      </c>
      <c r="S1246" s="158">
        <v>1</v>
      </c>
      <c r="T1246" s="102" t="s">
        <v>35</v>
      </c>
      <c r="U1246" s="157" t="s">
        <v>28</v>
      </c>
      <c r="V1246" s="160" t="s">
        <v>1585</v>
      </c>
      <c r="W1246" s="160" t="s">
        <v>1061</v>
      </c>
      <c r="X1246" s="157" t="s">
        <v>50</v>
      </c>
    </row>
    <row r="1247" spans="1:24" ht="30.75">
      <c r="A1247" s="155">
        <f>A1246+1</f>
        <v>1245</v>
      </c>
      <c r="B1247" s="160" t="s">
        <v>1579</v>
      </c>
      <c r="C1247" s="159">
        <v>2017</v>
      </c>
      <c r="D1247" s="157" t="s">
        <v>28</v>
      </c>
      <c r="E1247" s="160" t="s">
        <v>57</v>
      </c>
      <c r="F1247" s="268" t="s">
        <v>1588</v>
      </c>
      <c r="G1247" s="157" t="s">
        <v>31</v>
      </c>
      <c r="H1247" s="156" t="s">
        <v>50</v>
      </c>
      <c r="I1247" s="157" t="s">
        <v>32</v>
      </c>
      <c r="J1247" s="157" t="s">
        <v>59</v>
      </c>
      <c r="K1247" s="238" t="s">
        <v>34</v>
      </c>
      <c r="L1247" s="239" t="s">
        <v>34</v>
      </c>
      <c r="M1247" s="239" t="s">
        <v>34</v>
      </c>
      <c r="N1247" s="239" t="s">
        <v>34</v>
      </c>
      <c r="O1247" s="239" t="s">
        <v>34</v>
      </c>
      <c r="P1247" s="239" t="s">
        <v>34</v>
      </c>
      <c r="Q1247" s="159" t="s">
        <v>48</v>
      </c>
      <c r="R1247" s="100" t="s">
        <v>48</v>
      </c>
      <c r="S1247" s="158">
        <v>1</v>
      </c>
      <c r="T1247" s="102" t="s">
        <v>35</v>
      </c>
      <c r="U1247" s="157" t="s">
        <v>28</v>
      </c>
      <c r="V1247" s="160" t="s">
        <v>57</v>
      </c>
      <c r="W1247" s="157" t="s">
        <v>42</v>
      </c>
      <c r="X1247" s="157" t="s">
        <v>50</v>
      </c>
    </row>
    <row r="1248" spans="1:24" ht="30.75">
      <c r="A1248" s="155">
        <f>A1247+1</f>
        <v>1246</v>
      </c>
      <c r="B1248" s="160" t="s">
        <v>1579</v>
      </c>
      <c r="C1248" s="159">
        <v>2017</v>
      </c>
      <c r="D1248" s="157" t="s">
        <v>28</v>
      </c>
      <c r="E1248" s="160" t="s">
        <v>57</v>
      </c>
      <c r="F1248" s="268" t="s">
        <v>1589</v>
      </c>
      <c r="G1248" s="157" t="s">
        <v>31</v>
      </c>
      <c r="H1248" s="156" t="s">
        <v>50</v>
      </c>
      <c r="I1248" s="157" t="s">
        <v>32</v>
      </c>
      <c r="J1248" s="157" t="s">
        <v>59</v>
      </c>
      <c r="K1248" s="238" t="s">
        <v>34</v>
      </c>
      <c r="L1248" s="239" t="s">
        <v>34</v>
      </c>
      <c r="M1248" s="239" t="s">
        <v>34</v>
      </c>
      <c r="N1248" s="239" t="s">
        <v>34</v>
      </c>
      <c r="O1248" s="239" t="s">
        <v>34</v>
      </c>
      <c r="P1248" s="239" t="s">
        <v>34</v>
      </c>
      <c r="Q1248" s="159" t="s">
        <v>48</v>
      </c>
      <c r="R1248" s="100" t="s">
        <v>48</v>
      </c>
      <c r="S1248" s="158">
        <v>1</v>
      </c>
      <c r="T1248" s="102" t="s">
        <v>35</v>
      </c>
      <c r="U1248" s="157" t="s">
        <v>28</v>
      </c>
      <c r="V1248" s="160" t="s">
        <v>57</v>
      </c>
      <c r="W1248" s="157" t="s">
        <v>42</v>
      </c>
      <c r="X1248" s="157" t="s">
        <v>50</v>
      </c>
    </row>
    <row r="1249" spans="1:24" ht="30.75">
      <c r="A1249" s="155">
        <f>A1248+1</f>
        <v>1247</v>
      </c>
      <c r="B1249" s="160" t="s">
        <v>1579</v>
      </c>
      <c r="C1249" s="159">
        <v>2017</v>
      </c>
      <c r="D1249" s="157" t="s">
        <v>28</v>
      </c>
      <c r="E1249" s="160" t="s">
        <v>57</v>
      </c>
      <c r="F1249" s="268" t="s">
        <v>1590</v>
      </c>
      <c r="G1249" s="157" t="s">
        <v>31</v>
      </c>
      <c r="H1249" s="156" t="s">
        <v>50</v>
      </c>
      <c r="I1249" s="157" t="s">
        <v>32</v>
      </c>
      <c r="J1249" s="157" t="s">
        <v>59</v>
      </c>
      <c r="K1249" s="238" t="s">
        <v>34</v>
      </c>
      <c r="L1249" s="239" t="s">
        <v>34</v>
      </c>
      <c r="M1249" s="239" t="s">
        <v>34</v>
      </c>
      <c r="N1249" s="239" t="s">
        <v>34</v>
      </c>
      <c r="O1249" s="239" t="s">
        <v>34</v>
      </c>
      <c r="P1249" s="239" t="s">
        <v>34</v>
      </c>
      <c r="Q1249" s="159" t="s">
        <v>48</v>
      </c>
      <c r="R1249" s="100" t="s">
        <v>48</v>
      </c>
      <c r="S1249" s="158">
        <v>1</v>
      </c>
      <c r="T1249" s="102" t="s">
        <v>35</v>
      </c>
      <c r="U1249" s="157" t="s">
        <v>28</v>
      </c>
      <c r="V1249" s="160" t="s">
        <v>57</v>
      </c>
      <c r="W1249" s="157" t="s">
        <v>42</v>
      </c>
      <c r="X1249" s="157" t="s">
        <v>50</v>
      </c>
    </row>
    <row r="1250" spans="1:24" ht="30.75">
      <c r="A1250" s="155">
        <f>A1249+1</f>
        <v>1248</v>
      </c>
      <c r="B1250" s="160" t="s">
        <v>1579</v>
      </c>
      <c r="C1250" s="159">
        <v>2017</v>
      </c>
      <c r="D1250" s="157" t="s">
        <v>28</v>
      </c>
      <c r="E1250" s="160" t="s">
        <v>60</v>
      </c>
      <c r="F1250" s="268" t="s">
        <v>1591</v>
      </c>
      <c r="G1250" s="157" t="s">
        <v>31</v>
      </c>
      <c r="H1250" s="156" t="s">
        <v>42</v>
      </c>
      <c r="I1250" s="157" t="s">
        <v>32</v>
      </c>
      <c r="J1250" s="157" t="s">
        <v>33</v>
      </c>
      <c r="K1250" s="238" t="s">
        <v>34</v>
      </c>
      <c r="L1250" s="239" t="s">
        <v>34</v>
      </c>
      <c r="M1250" s="239" t="s">
        <v>34</v>
      </c>
      <c r="N1250" s="239" t="s">
        <v>34</v>
      </c>
      <c r="O1250" s="239" t="s">
        <v>34</v>
      </c>
      <c r="P1250" s="239" t="s">
        <v>34</v>
      </c>
      <c r="Q1250" s="159" t="s">
        <v>34</v>
      </c>
      <c r="R1250" s="100" t="s">
        <v>34</v>
      </c>
      <c r="S1250" s="158">
        <v>1</v>
      </c>
      <c r="T1250" s="102" t="s">
        <v>35</v>
      </c>
      <c r="U1250" s="157" t="s">
        <v>28</v>
      </c>
      <c r="V1250" s="160" t="s">
        <v>62</v>
      </c>
      <c r="W1250" s="160" t="s">
        <v>92</v>
      </c>
      <c r="X1250" s="157" t="s">
        <v>50</v>
      </c>
    </row>
    <row r="1251" spans="1:24" ht="30.75">
      <c r="A1251" s="155">
        <f>A1250+1</f>
        <v>1249</v>
      </c>
      <c r="B1251" s="160" t="s">
        <v>1579</v>
      </c>
      <c r="C1251" s="159">
        <v>2017</v>
      </c>
      <c r="D1251" s="157" t="s">
        <v>28</v>
      </c>
      <c r="E1251" s="160" t="s">
        <v>60</v>
      </c>
      <c r="F1251" s="268" t="s">
        <v>1592</v>
      </c>
      <c r="G1251" s="157" t="s">
        <v>31</v>
      </c>
      <c r="H1251" s="156" t="s">
        <v>42</v>
      </c>
      <c r="I1251" s="157" t="s">
        <v>32</v>
      </c>
      <c r="J1251" s="157" t="s">
        <v>33</v>
      </c>
      <c r="K1251" s="238" t="s">
        <v>34</v>
      </c>
      <c r="L1251" s="239" t="s">
        <v>34</v>
      </c>
      <c r="M1251" s="239" t="s">
        <v>34</v>
      </c>
      <c r="N1251" s="239" t="s">
        <v>34</v>
      </c>
      <c r="O1251" s="239" t="s">
        <v>34</v>
      </c>
      <c r="P1251" s="239" t="s">
        <v>34</v>
      </c>
      <c r="Q1251" s="159" t="s">
        <v>34</v>
      </c>
      <c r="R1251" s="100" t="s">
        <v>34</v>
      </c>
      <c r="S1251" s="158">
        <v>1</v>
      </c>
      <c r="T1251" s="102" t="s">
        <v>35</v>
      </c>
      <c r="U1251" s="157" t="s">
        <v>28</v>
      </c>
      <c r="V1251" s="160" t="s">
        <v>62</v>
      </c>
      <c r="W1251" s="157" t="s">
        <v>42</v>
      </c>
      <c r="X1251" s="157" t="s">
        <v>50</v>
      </c>
    </row>
    <row r="1252" spans="1:24" ht="30.75">
      <c r="A1252" s="155">
        <f>A1251+1</f>
        <v>1250</v>
      </c>
      <c r="B1252" s="160" t="s">
        <v>1579</v>
      </c>
      <c r="C1252" s="159">
        <v>2017</v>
      </c>
      <c r="D1252" s="157" t="s">
        <v>28</v>
      </c>
      <c r="E1252" s="160" t="s">
        <v>60</v>
      </c>
      <c r="F1252" s="268" t="s">
        <v>1593</v>
      </c>
      <c r="G1252" s="157" t="s">
        <v>31</v>
      </c>
      <c r="H1252" s="156" t="s">
        <v>42</v>
      </c>
      <c r="I1252" s="157" t="s">
        <v>32</v>
      </c>
      <c r="J1252" s="157" t="s">
        <v>33</v>
      </c>
      <c r="K1252" s="238" t="s">
        <v>34</v>
      </c>
      <c r="L1252" s="239" t="s">
        <v>34</v>
      </c>
      <c r="M1252" s="239" t="s">
        <v>34</v>
      </c>
      <c r="N1252" s="239" t="s">
        <v>34</v>
      </c>
      <c r="O1252" s="239" t="s">
        <v>34</v>
      </c>
      <c r="P1252" s="239" t="s">
        <v>34</v>
      </c>
      <c r="Q1252" s="159" t="s">
        <v>34</v>
      </c>
      <c r="R1252" s="100" t="s">
        <v>34</v>
      </c>
      <c r="S1252" s="158">
        <v>1</v>
      </c>
      <c r="T1252" s="102" t="s">
        <v>35</v>
      </c>
      <c r="U1252" s="157" t="s">
        <v>28</v>
      </c>
      <c r="V1252" s="160" t="s">
        <v>62</v>
      </c>
      <c r="W1252" s="157" t="s">
        <v>42</v>
      </c>
      <c r="X1252" s="157" t="s">
        <v>50</v>
      </c>
    </row>
    <row r="1253" spans="1:24" ht="41.25">
      <c r="A1253" s="155">
        <f>A1252+1</f>
        <v>1251</v>
      </c>
      <c r="B1253" s="160" t="s">
        <v>1579</v>
      </c>
      <c r="C1253" s="159">
        <v>2017</v>
      </c>
      <c r="D1253" s="157" t="s">
        <v>28</v>
      </c>
      <c r="E1253" s="160" t="s">
        <v>63</v>
      </c>
      <c r="F1253" s="268" t="s">
        <v>1594</v>
      </c>
      <c r="G1253" s="157" t="s">
        <v>31</v>
      </c>
      <c r="H1253" s="156" t="s">
        <v>42</v>
      </c>
      <c r="I1253" s="157" t="s">
        <v>32</v>
      </c>
      <c r="J1253" s="160" t="s">
        <v>33</v>
      </c>
      <c r="K1253" s="240" t="s">
        <v>34</v>
      </c>
      <c r="L1253" s="241" t="s">
        <v>34</v>
      </c>
      <c r="M1253" s="241" t="s">
        <v>34</v>
      </c>
      <c r="N1253" s="241" t="s">
        <v>34</v>
      </c>
      <c r="O1253" s="241" t="s">
        <v>34</v>
      </c>
      <c r="P1253" s="241" t="s">
        <v>34</v>
      </c>
      <c r="Q1253" s="159" t="s">
        <v>34</v>
      </c>
      <c r="R1253" s="100" t="s">
        <v>34</v>
      </c>
      <c r="S1253" s="158">
        <v>1</v>
      </c>
      <c r="T1253" s="102" t="s">
        <v>35</v>
      </c>
      <c r="U1253" s="157" t="s">
        <v>28</v>
      </c>
      <c r="V1253" s="160" t="s">
        <v>63</v>
      </c>
      <c r="W1253" s="157" t="s">
        <v>42</v>
      </c>
      <c r="X1253" s="157" t="s">
        <v>42</v>
      </c>
    </row>
    <row r="1254" spans="1:24" ht="41.25">
      <c r="A1254" s="155">
        <f>A1253+1</f>
        <v>1252</v>
      </c>
      <c r="B1254" s="160" t="s">
        <v>1579</v>
      </c>
      <c r="C1254" s="159">
        <v>2017</v>
      </c>
      <c r="D1254" s="157" t="s">
        <v>28</v>
      </c>
      <c r="E1254" s="160" t="s">
        <v>63</v>
      </c>
      <c r="F1254" s="268" t="s">
        <v>1595</v>
      </c>
      <c r="G1254" s="157" t="s">
        <v>31</v>
      </c>
      <c r="H1254" s="156" t="s">
        <v>42</v>
      </c>
      <c r="I1254" s="157" t="s">
        <v>32</v>
      </c>
      <c r="J1254" s="160" t="s">
        <v>33</v>
      </c>
      <c r="K1254" s="240" t="s">
        <v>34</v>
      </c>
      <c r="L1254" s="241" t="s">
        <v>34</v>
      </c>
      <c r="M1254" s="241" t="s">
        <v>34</v>
      </c>
      <c r="N1254" s="241" t="s">
        <v>34</v>
      </c>
      <c r="O1254" s="241" t="s">
        <v>34</v>
      </c>
      <c r="P1254" s="241" t="s">
        <v>34</v>
      </c>
      <c r="Q1254" s="159" t="s">
        <v>34</v>
      </c>
      <c r="R1254" s="100" t="s">
        <v>34</v>
      </c>
      <c r="S1254" s="158">
        <v>1</v>
      </c>
      <c r="T1254" s="102" t="s">
        <v>35</v>
      </c>
      <c r="U1254" s="157" t="s">
        <v>28</v>
      </c>
      <c r="V1254" s="160" t="s">
        <v>63</v>
      </c>
      <c r="W1254" s="157" t="s">
        <v>42</v>
      </c>
      <c r="X1254" s="157" t="s">
        <v>42</v>
      </c>
    </row>
    <row r="1255" spans="1:24" ht="81">
      <c r="A1255" s="155">
        <f>A1254+1</f>
        <v>1253</v>
      </c>
      <c r="B1255" s="160" t="s">
        <v>1579</v>
      </c>
      <c r="C1255" s="159">
        <v>2017</v>
      </c>
      <c r="D1255" s="157" t="s">
        <v>28</v>
      </c>
      <c r="E1255" s="160" t="s">
        <v>63</v>
      </c>
      <c r="F1255" s="268" t="s">
        <v>1596</v>
      </c>
      <c r="G1255" s="157" t="s">
        <v>82</v>
      </c>
      <c r="H1255" s="156" t="s">
        <v>83</v>
      </c>
      <c r="I1255" s="157" t="s">
        <v>32</v>
      </c>
      <c r="J1255" s="160" t="s">
        <v>33</v>
      </c>
      <c r="K1255" s="240" t="s">
        <v>34</v>
      </c>
      <c r="L1255" s="241" t="s">
        <v>34</v>
      </c>
      <c r="M1255" s="241" t="s">
        <v>34</v>
      </c>
      <c r="N1255" s="241" t="s">
        <v>34</v>
      </c>
      <c r="O1255" s="241" t="s">
        <v>34</v>
      </c>
      <c r="P1255" s="241" t="s">
        <v>34</v>
      </c>
      <c r="Q1255" s="159" t="s">
        <v>34</v>
      </c>
      <c r="R1255" s="100" t="s">
        <v>34</v>
      </c>
      <c r="S1255" s="158">
        <v>1</v>
      </c>
      <c r="T1255" s="102" t="s">
        <v>35</v>
      </c>
      <c r="U1255" s="157" t="s">
        <v>28</v>
      </c>
      <c r="V1255" s="160" t="s">
        <v>63</v>
      </c>
      <c r="W1255" s="157" t="s">
        <v>42</v>
      </c>
      <c r="X1255" s="157" t="s">
        <v>42</v>
      </c>
    </row>
    <row r="1256" spans="1:24" ht="30.75">
      <c r="A1256" s="155">
        <f>A1255+1</f>
        <v>1254</v>
      </c>
      <c r="B1256" s="160" t="s">
        <v>1579</v>
      </c>
      <c r="C1256" s="159">
        <v>2017</v>
      </c>
      <c r="D1256" s="157" t="s">
        <v>28</v>
      </c>
      <c r="E1256" s="160" t="s">
        <v>60</v>
      </c>
      <c r="F1256" s="268" t="s">
        <v>1597</v>
      </c>
      <c r="G1256" s="157" t="s">
        <v>31</v>
      </c>
      <c r="H1256" s="156" t="s">
        <v>50</v>
      </c>
      <c r="I1256" s="157" t="s">
        <v>32</v>
      </c>
      <c r="J1256" s="157" t="s">
        <v>33</v>
      </c>
      <c r="K1256" s="238" t="s">
        <v>34</v>
      </c>
      <c r="L1256" s="239" t="s">
        <v>34</v>
      </c>
      <c r="M1256" s="239" t="s">
        <v>34</v>
      </c>
      <c r="N1256" s="239" t="s">
        <v>34</v>
      </c>
      <c r="O1256" s="239" t="s">
        <v>34</v>
      </c>
      <c r="P1256" s="239" t="s">
        <v>34</v>
      </c>
      <c r="Q1256" s="159" t="s">
        <v>34</v>
      </c>
      <c r="R1256" s="100" t="s">
        <v>48</v>
      </c>
      <c r="S1256" s="158">
        <v>1</v>
      </c>
      <c r="T1256" s="102" t="s">
        <v>35</v>
      </c>
      <c r="U1256" s="157" t="s">
        <v>28</v>
      </c>
      <c r="V1256" s="160" t="s">
        <v>554</v>
      </c>
      <c r="W1256" s="157" t="s">
        <v>42</v>
      </c>
      <c r="X1256" s="157" t="s">
        <v>50</v>
      </c>
    </row>
    <row r="1257" spans="1:24" ht="41.25">
      <c r="A1257" s="155">
        <f>A1256+1</f>
        <v>1255</v>
      </c>
      <c r="B1257" s="160" t="s">
        <v>1579</v>
      </c>
      <c r="C1257" s="159">
        <v>2017</v>
      </c>
      <c r="D1257" s="160" t="s">
        <v>69</v>
      </c>
      <c r="E1257" s="160" t="s">
        <v>69</v>
      </c>
      <c r="F1257" s="268" t="s">
        <v>1598</v>
      </c>
      <c r="G1257" s="157" t="s">
        <v>31</v>
      </c>
      <c r="H1257" s="156" t="s">
        <v>29</v>
      </c>
      <c r="I1257" s="157" t="s">
        <v>71</v>
      </c>
      <c r="J1257" s="157" t="s">
        <v>72</v>
      </c>
      <c r="K1257" s="238" t="s">
        <v>34</v>
      </c>
      <c r="L1257" s="239" t="s">
        <v>34</v>
      </c>
      <c r="M1257" s="239" t="s">
        <v>34</v>
      </c>
      <c r="N1257" s="239" t="s">
        <v>34</v>
      </c>
      <c r="O1257" s="239" t="s">
        <v>34</v>
      </c>
      <c r="P1257" s="239" t="s">
        <v>34</v>
      </c>
      <c r="Q1257" s="159" t="s">
        <v>34</v>
      </c>
      <c r="R1257" s="100" t="s">
        <v>34</v>
      </c>
      <c r="S1257" s="158">
        <v>1</v>
      </c>
      <c r="T1257" s="103" t="s">
        <v>73</v>
      </c>
      <c r="U1257" s="160" t="s">
        <v>1077</v>
      </c>
      <c r="V1257" s="160" t="s">
        <v>69</v>
      </c>
      <c r="W1257" s="160" t="s">
        <v>92</v>
      </c>
      <c r="X1257" s="160" t="s">
        <v>92</v>
      </c>
    </row>
    <row r="1258" spans="1:24" ht="51">
      <c r="A1258" s="155">
        <f>A1257+1</f>
        <v>1256</v>
      </c>
      <c r="B1258" s="160" t="s">
        <v>1579</v>
      </c>
      <c r="C1258" s="159">
        <v>2017</v>
      </c>
      <c r="D1258" s="160" t="s">
        <v>74</v>
      </c>
      <c r="E1258" s="160" t="s">
        <v>79</v>
      </c>
      <c r="F1258" s="268" t="s">
        <v>1599</v>
      </c>
      <c r="G1258" s="157" t="s">
        <v>31</v>
      </c>
      <c r="H1258" s="161" t="s">
        <v>39</v>
      </c>
      <c r="I1258" s="157" t="s">
        <v>32</v>
      </c>
      <c r="J1258" s="157" t="s">
        <v>33</v>
      </c>
      <c r="K1258" s="238" t="s">
        <v>34</v>
      </c>
      <c r="L1258" s="239" t="s">
        <v>34</v>
      </c>
      <c r="M1258" s="239" t="s">
        <v>34</v>
      </c>
      <c r="N1258" s="239" t="s">
        <v>34</v>
      </c>
      <c r="O1258" s="239" t="s">
        <v>34</v>
      </c>
      <c r="P1258" s="239" t="s">
        <v>34</v>
      </c>
      <c r="Q1258" s="159" t="s">
        <v>34</v>
      </c>
      <c r="R1258" s="100" t="s">
        <v>34</v>
      </c>
      <c r="S1258" s="158">
        <v>1</v>
      </c>
      <c r="T1258" s="103" t="s">
        <v>77</v>
      </c>
      <c r="U1258" s="160" t="s">
        <v>938</v>
      </c>
      <c r="V1258" s="160" t="s">
        <v>79</v>
      </c>
      <c r="W1258" s="160" t="s">
        <v>92</v>
      </c>
      <c r="X1258" s="160" t="s">
        <v>92</v>
      </c>
    </row>
    <row r="1259" spans="1:24" ht="20.25">
      <c r="A1259" s="155">
        <f>A1258+1</f>
        <v>1257</v>
      </c>
      <c r="B1259" s="283" t="s">
        <v>1579</v>
      </c>
      <c r="C1259" s="159">
        <v>2017</v>
      </c>
      <c r="D1259" s="160" t="s">
        <v>74</v>
      </c>
      <c r="E1259" s="160" t="s">
        <v>88</v>
      </c>
      <c r="F1259" s="268" t="s">
        <v>1600</v>
      </c>
      <c r="G1259" s="157" t="s">
        <v>31</v>
      </c>
      <c r="H1259" s="156" t="s">
        <v>29</v>
      </c>
      <c r="I1259" s="160" t="s">
        <v>90</v>
      </c>
      <c r="J1259" s="160" t="s">
        <v>88</v>
      </c>
      <c r="K1259" s="240" t="s">
        <v>34</v>
      </c>
      <c r="L1259" s="241" t="s">
        <v>34</v>
      </c>
      <c r="M1259" s="241" t="s">
        <v>34</v>
      </c>
      <c r="N1259" s="241" t="s">
        <v>34</v>
      </c>
      <c r="O1259" s="241" t="s">
        <v>34</v>
      </c>
      <c r="P1259" s="241" t="s">
        <v>34</v>
      </c>
      <c r="Q1259" s="159" t="s">
        <v>34</v>
      </c>
      <c r="R1259" s="100" t="s">
        <v>34</v>
      </c>
      <c r="S1259" s="158">
        <v>1</v>
      </c>
      <c r="T1259" s="103" t="s">
        <v>77</v>
      </c>
      <c r="U1259" s="160" t="s">
        <v>938</v>
      </c>
      <c r="V1259" s="160" t="s">
        <v>94</v>
      </c>
      <c r="W1259" s="160" t="s">
        <v>92</v>
      </c>
      <c r="X1259" s="160" t="s">
        <v>92</v>
      </c>
    </row>
    <row r="1260" spans="1:24" ht="20.25">
      <c r="A1260" s="155">
        <f>A1259+1</f>
        <v>1258</v>
      </c>
      <c r="B1260" s="160" t="s">
        <v>1579</v>
      </c>
      <c r="C1260" s="159">
        <v>2017</v>
      </c>
      <c r="D1260" s="160" t="s">
        <v>74</v>
      </c>
      <c r="E1260" s="160" t="s">
        <v>88</v>
      </c>
      <c r="F1260" s="268" t="s">
        <v>1601</v>
      </c>
      <c r="G1260" s="157" t="s">
        <v>31</v>
      </c>
      <c r="H1260" s="156" t="s">
        <v>39</v>
      </c>
      <c r="I1260" s="160" t="s">
        <v>90</v>
      </c>
      <c r="J1260" s="160" t="s">
        <v>88</v>
      </c>
      <c r="K1260" s="240" t="s">
        <v>34</v>
      </c>
      <c r="L1260" s="241" t="s">
        <v>34</v>
      </c>
      <c r="M1260" s="241" t="s">
        <v>34</v>
      </c>
      <c r="N1260" s="241" t="s">
        <v>34</v>
      </c>
      <c r="O1260" s="241" t="s">
        <v>34</v>
      </c>
      <c r="P1260" s="241" t="s">
        <v>34</v>
      </c>
      <c r="Q1260" s="159" t="s">
        <v>34</v>
      </c>
      <c r="R1260" s="100" t="s">
        <v>34</v>
      </c>
      <c r="S1260" s="158">
        <v>1</v>
      </c>
      <c r="T1260" s="103" t="s">
        <v>77</v>
      </c>
      <c r="U1260" s="160" t="s">
        <v>938</v>
      </c>
      <c r="V1260" s="160" t="s">
        <v>94</v>
      </c>
      <c r="W1260" s="160" t="s">
        <v>92</v>
      </c>
      <c r="X1260" s="160" t="s">
        <v>92</v>
      </c>
    </row>
    <row r="1261" spans="1:24" ht="30.75">
      <c r="A1261" s="155">
        <f>A1260+1</f>
        <v>1259</v>
      </c>
      <c r="B1261" s="160" t="s">
        <v>1579</v>
      </c>
      <c r="C1261" s="159">
        <v>2017</v>
      </c>
      <c r="D1261" s="160" t="s">
        <v>74</v>
      </c>
      <c r="E1261" s="160" t="s">
        <v>88</v>
      </c>
      <c r="F1261" s="268" t="s">
        <v>1602</v>
      </c>
      <c r="G1261" s="157" t="s">
        <v>119</v>
      </c>
      <c r="H1261" s="156" t="s">
        <v>120</v>
      </c>
      <c r="I1261" s="160" t="s">
        <v>90</v>
      </c>
      <c r="J1261" s="160" t="s">
        <v>88</v>
      </c>
      <c r="K1261" s="240" t="s">
        <v>34</v>
      </c>
      <c r="L1261" s="241" t="s">
        <v>34</v>
      </c>
      <c r="M1261" s="241" t="s">
        <v>34</v>
      </c>
      <c r="N1261" s="241" t="s">
        <v>34</v>
      </c>
      <c r="O1261" s="241" t="s">
        <v>34</v>
      </c>
      <c r="P1261" s="241" t="s">
        <v>34</v>
      </c>
      <c r="Q1261" s="159" t="s">
        <v>34</v>
      </c>
      <c r="R1261" s="100" t="s">
        <v>34</v>
      </c>
      <c r="S1261" s="158">
        <v>1</v>
      </c>
      <c r="T1261" s="103" t="s">
        <v>77</v>
      </c>
      <c r="U1261" s="160" t="s">
        <v>938</v>
      </c>
      <c r="V1261" s="160" t="s">
        <v>94</v>
      </c>
      <c r="W1261" s="157" t="s">
        <v>42</v>
      </c>
      <c r="X1261" s="157" t="s">
        <v>42</v>
      </c>
    </row>
    <row r="1262" spans="1:24" ht="51">
      <c r="A1262" s="155">
        <f>A1261+1</f>
        <v>1260</v>
      </c>
      <c r="B1262" s="160" t="s">
        <v>1603</v>
      </c>
      <c r="C1262" s="159">
        <v>2011</v>
      </c>
      <c r="D1262" s="160" t="s">
        <v>74</v>
      </c>
      <c r="E1262" s="160" t="s">
        <v>88</v>
      </c>
      <c r="F1262" s="268" t="s">
        <v>1604</v>
      </c>
      <c r="G1262" s="157" t="s">
        <v>31</v>
      </c>
      <c r="H1262" s="161" t="s">
        <v>29</v>
      </c>
      <c r="I1262" s="160" t="s">
        <v>90</v>
      </c>
      <c r="J1262" s="160" t="s">
        <v>88</v>
      </c>
      <c r="K1262" s="240" t="s">
        <v>34</v>
      </c>
      <c r="L1262" s="241" t="s">
        <v>34</v>
      </c>
      <c r="M1262" s="241" t="s">
        <v>48</v>
      </c>
      <c r="N1262" s="241" t="s">
        <v>34</v>
      </c>
      <c r="O1262" s="241" t="s">
        <v>34</v>
      </c>
      <c r="P1262" s="241" t="s">
        <v>34</v>
      </c>
      <c r="Q1262" s="159" t="s">
        <v>34</v>
      </c>
      <c r="R1262" s="100" t="s">
        <v>34</v>
      </c>
      <c r="S1262" s="158">
        <v>1</v>
      </c>
      <c r="T1262" s="103" t="s">
        <v>77</v>
      </c>
      <c r="U1262" s="160" t="s">
        <v>938</v>
      </c>
      <c r="V1262" s="160" t="s">
        <v>94</v>
      </c>
      <c r="W1262" s="160" t="s">
        <v>92</v>
      </c>
      <c r="X1262" s="160" t="s">
        <v>92</v>
      </c>
    </row>
    <row r="1263" spans="1:24" ht="20.25">
      <c r="A1263" s="155">
        <f>A1262+1</f>
        <v>1261</v>
      </c>
      <c r="B1263" s="160" t="s">
        <v>1579</v>
      </c>
      <c r="C1263" s="159">
        <v>2017</v>
      </c>
      <c r="D1263" s="160" t="s">
        <v>96</v>
      </c>
      <c r="E1263" s="160" t="s">
        <v>97</v>
      </c>
      <c r="F1263" s="268" t="s">
        <v>1605</v>
      </c>
      <c r="G1263" s="157" t="s">
        <v>31</v>
      </c>
      <c r="H1263" s="161" t="s">
        <v>39</v>
      </c>
      <c r="I1263" s="160" t="s">
        <v>90</v>
      </c>
      <c r="J1263" s="160" t="s">
        <v>97</v>
      </c>
      <c r="K1263" s="240" t="s">
        <v>34</v>
      </c>
      <c r="L1263" s="241" t="s">
        <v>34</v>
      </c>
      <c r="M1263" s="241" t="s">
        <v>34</v>
      </c>
      <c r="N1263" s="241" t="s">
        <v>34</v>
      </c>
      <c r="O1263" s="241" t="s">
        <v>34</v>
      </c>
      <c r="P1263" s="241" t="s">
        <v>34</v>
      </c>
      <c r="Q1263" s="159" t="s">
        <v>34</v>
      </c>
      <c r="R1263" s="100" t="s">
        <v>34</v>
      </c>
      <c r="S1263" s="158">
        <v>1</v>
      </c>
      <c r="T1263" s="103" t="s">
        <v>99</v>
      </c>
      <c r="U1263" s="160" t="s">
        <v>1210</v>
      </c>
      <c r="V1263" s="160" t="s">
        <v>1606</v>
      </c>
      <c r="W1263" s="160" t="s">
        <v>92</v>
      </c>
      <c r="X1263" s="160" t="s">
        <v>92</v>
      </c>
    </row>
    <row r="1264" spans="1:24" ht="20.25">
      <c r="A1264" s="155">
        <f>A1263+1</f>
        <v>1262</v>
      </c>
      <c r="B1264" s="160" t="s">
        <v>1579</v>
      </c>
      <c r="C1264" s="159">
        <v>2017</v>
      </c>
      <c r="D1264" s="160" t="s">
        <v>96</v>
      </c>
      <c r="E1264" s="160" t="s">
        <v>97</v>
      </c>
      <c r="F1264" s="268" t="s">
        <v>1607</v>
      </c>
      <c r="G1264" s="157" t="s">
        <v>31</v>
      </c>
      <c r="H1264" s="156" t="s">
        <v>42</v>
      </c>
      <c r="I1264" s="160" t="s">
        <v>90</v>
      </c>
      <c r="J1264" s="160" t="s">
        <v>97</v>
      </c>
      <c r="K1264" s="240" t="s">
        <v>34</v>
      </c>
      <c r="L1264" s="241" t="s">
        <v>34</v>
      </c>
      <c r="M1264" s="241" t="s">
        <v>34</v>
      </c>
      <c r="N1264" s="241" t="s">
        <v>34</v>
      </c>
      <c r="O1264" s="241" t="s">
        <v>34</v>
      </c>
      <c r="P1264" s="241" t="s">
        <v>34</v>
      </c>
      <c r="Q1264" s="159" t="s">
        <v>34</v>
      </c>
      <c r="R1264" s="100" t="s">
        <v>34</v>
      </c>
      <c r="S1264" s="158">
        <v>1</v>
      </c>
      <c r="T1264" s="103" t="s">
        <v>99</v>
      </c>
      <c r="U1264" s="160" t="s">
        <v>1210</v>
      </c>
      <c r="V1264" s="160" t="s">
        <v>1606</v>
      </c>
      <c r="W1264" s="157" t="s">
        <v>42</v>
      </c>
      <c r="X1264" s="157" t="s">
        <v>42</v>
      </c>
    </row>
    <row r="1265" spans="1:24" ht="20.25">
      <c r="A1265" s="155">
        <f>A1264+1</f>
        <v>1263</v>
      </c>
      <c r="B1265" s="160" t="s">
        <v>1579</v>
      </c>
      <c r="C1265" s="159">
        <v>2017</v>
      </c>
      <c r="D1265" s="160" t="s">
        <v>96</v>
      </c>
      <c r="E1265" s="160" t="s">
        <v>97</v>
      </c>
      <c r="F1265" s="268" t="s">
        <v>1608</v>
      </c>
      <c r="G1265" s="157" t="s">
        <v>31</v>
      </c>
      <c r="H1265" s="156" t="s">
        <v>42</v>
      </c>
      <c r="I1265" s="160" t="s">
        <v>90</v>
      </c>
      <c r="J1265" s="160" t="s">
        <v>97</v>
      </c>
      <c r="K1265" s="240" t="s">
        <v>34</v>
      </c>
      <c r="L1265" s="241" t="s">
        <v>34</v>
      </c>
      <c r="M1265" s="241" t="s">
        <v>34</v>
      </c>
      <c r="N1265" s="241" t="s">
        <v>34</v>
      </c>
      <c r="O1265" s="241" t="s">
        <v>48</v>
      </c>
      <c r="P1265" s="241" t="s">
        <v>34</v>
      </c>
      <c r="Q1265" s="159" t="s">
        <v>34</v>
      </c>
      <c r="R1265" s="100" t="s">
        <v>34</v>
      </c>
      <c r="S1265" s="158">
        <v>1</v>
      </c>
      <c r="T1265" s="103" t="s">
        <v>99</v>
      </c>
      <c r="U1265" s="160" t="s">
        <v>1210</v>
      </c>
      <c r="V1265" s="160" t="s">
        <v>1606</v>
      </c>
      <c r="W1265" s="157" t="s">
        <v>42</v>
      </c>
      <c r="X1265" s="157" t="s">
        <v>42</v>
      </c>
    </row>
    <row r="1266" spans="1:24" ht="51">
      <c r="A1266" s="155">
        <f>A1265+1</f>
        <v>1264</v>
      </c>
      <c r="B1266" s="160" t="s">
        <v>1579</v>
      </c>
      <c r="C1266" s="159">
        <v>2017</v>
      </c>
      <c r="D1266" s="160" t="s">
        <v>106</v>
      </c>
      <c r="E1266" s="160" t="s">
        <v>107</v>
      </c>
      <c r="F1266" s="268" t="s">
        <v>1609</v>
      </c>
      <c r="G1266" s="157" t="s">
        <v>31</v>
      </c>
      <c r="H1266" s="161" t="s">
        <v>39</v>
      </c>
      <c r="I1266" s="160" t="s">
        <v>71</v>
      </c>
      <c r="J1266" s="160" t="s">
        <v>109</v>
      </c>
      <c r="K1266" s="240" t="s">
        <v>34</v>
      </c>
      <c r="L1266" s="241" t="s">
        <v>34</v>
      </c>
      <c r="M1266" s="241" t="s">
        <v>34</v>
      </c>
      <c r="N1266" s="241" t="s">
        <v>34</v>
      </c>
      <c r="O1266" s="241" t="s">
        <v>34</v>
      </c>
      <c r="P1266" s="241" t="s">
        <v>34</v>
      </c>
      <c r="Q1266" s="159" t="s">
        <v>34</v>
      </c>
      <c r="R1266" s="100" t="s">
        <v>34</v>
      </c>
      <c r="S1266" s="158">
        <v>1</v>
      </c>
      <c r="T1266" s="103" t="s">
        <v>110</v>
      </c>
      <c r="U1266" s="160" t="s">
        <v>1090</v>
      </c>
      <c r="V1266" s="160" t="s">
        <v>116</v>
      </c>
      <c r="W1266" s="160" t="s">
        <v>92</v>
      </c>
      <c r="X1266" s="160" t="s">
        <v>92</v>
      </c>
    </row>
    <row r="1267" spans="1:24" ht="41.25">
      <c r="A1267" s="155">
        <f>A1266+1</f>
        <v>1265</v>
      </c>
      <c r="B1267" s="160" t="s">
        <v>1579</v>
      </c>
      <c r="C1267" s="159">
        <v>2017</v>
      </c>
      <c r="D1267" s="160" t="s">
        <v>106</v>
      </c>
      <c r="E1267" s="160" t="s">
        <v>126</v>
      </c>
      <c r="F1267" s="268" t="s">
        <v>1610</v>
      </c>
      <c r="G1267" s="157" t="s">
        <v>119</v>
      </c>
      <c r="H1267" s="156" t="s">
        <v>120</v>
      </c>
      <c r="I1267" s="160" t="s">
        <v>71</v>
      </c>
      <c r="J1267" s="160" t="s">
        <v>109</v>
      </c>
      <c r="K1267" s="240" t="s">
        <v>48</v>
      </c>
      <c r="L1267" s="241" t="s">
        <v>34</v>
      </c>
      <c r="M1267" s="241" t="s">
        <v>34</v>
      </c>
      <c r="N1267" s="241" t="s">
        <v>34</v>
      </c>
      <c r="O1267" s="241" t="s">
        <v>34</v>
      </c>
      <c r="P1267" s="241" t="s">
        <v>34</v>
      </c>
      <c r="Q1267" s="159" t="s">
        <v>34</v>
      </c>
      <c r="R1267" s="100" t="s">
        <v>34</v>
      </c>
      <c r="S1267" s="158">
        <v>1</v>
      </c>
      <c r="T1267" s="103" t="s">
        <v>110</v>
      </c>
      <c r="U1267" s="160" t="s">
        <v>1090</v>
      </c>
      <c r="V1267" s="160" t="s">
        <v>126</v>
      </c>
      <c r="W1267" s="157" t="s">
        <v>42</v>
      </c>
      <c r="X1267" s="157" t="s">
        <v>42</v>
      </c>
    </row>
    <row r="1268" spans="1:24" ht="41.25">
      <c r="A1268" s="155">
        <f>A1267+1</f>
        <v>1266</v>
      </c>
      <c r="B1268" s="160" t="s">
        <v>1579</v>
      </c>
      <c r="C1268" s="159">
        <v>2017</v>
      </c>
      <c r="D1268" s="160" t="s">
        <v>106</v>
      </c>
      <c r="E1268" s="160" t="s">
        <v>126</v>
      </c>
      <c r="F1268" s="268" t="s">
        <v>1611</v>
      </c>
      <c r="G1268" s="157" t="s">
        <v>31</v>
      </c>
      <c r="H1268" s="161" t="s">
        <v>39</v>
      </c>
      <c r="I1268" s="160" t="s">
        <v>71</v>
      </c>
      <c r="J1268" s="160" t="s">
        <v>109</v>
      </c>
      <c r="K1268" s="240" t="s">
        <v>34</v>
      </c>
      <c r="L1268" s="241" t="s">
        <v>34</v>
      </c>
      <c r="M1268" s="241" t="s">
        <v>34</v>
      </c>
      <c r="N1268" s="241" t="s">
        <v>34</v>
      </c>
      <c r="O1268" s="241" t="s">
        <v>34</v>
      </c>
      <c r="P1268" s="241" t="s">
        <v>34</v>
      </c>
      <c r="Q1268" s="159" t="s">
        <v>34</v>
      </c>
      <c r="R1268" s="100" t="s">
        <v>34</v>
      </c>
      <c r="S1268" s="158">
        <v>1</v>
      </c>
      <c r="T1268" s="103" t="s">
        <v>110</v>
      </c>
      <c r="U1268" s="160" t="s">
        <v>1090</v>
      </c>
      <c r="V1268" s="160" t="s">
        <v>126</v>
      </c>
      <c r="W1268" s="160" t="s">
        <v>92</v>
      </c>
      <c r="X1268" s="160" t="s">
        <v>92</v>
      </c>
    </row>
    <row r="1269" spans="1:24" ht="41.25">
      <c r="A1269" s="155">
        <f>A1268+1</f>
        <v>1267</v>
      </c>
      <c r="B1269" s="160" t="s">
        <v>1579</v>
      </c>
      <c r="C1269" s="159">
        <v>2017</v>
      </c>
      <c r="D1269" s="160" t="s">
        <v>106</v>
      </c>
      <c r="E1269" s="160" t="s">
        <v>131</v>
      </c>
      <c r="F1269" s="268" t="s">
        <v>1612</v>
      </c>
      <c r="G1269" s="157" t="s">
        <v>31</v>
      </c>
      <c r="H1269" s="156" t="s">
        <v>50</v>
      </c>
      <c r="I1269" s="157" t="s">
        <v>71</v>
      </c>
      <c r="J1269" s="157" t="s">
        <v>109</v>
      </c>
      <c r="K1269" s="238" t="s">
        <v>34</v>
      </c>
      <c r="L1269" s="239" t="s">
        <v>34</v>
      </c>
      <c r="M1269" s="239" t="s">
        <v>34</v>
      </c>
      <c r="N1269" s="239" t="s">
        <v>34</v>
      </c>
      <c r="O1269" s="239" t="s">
        <v>34</v>
      </c>
      <c r="P1269" s="239" t="s">
        <v>34</v>
      </c>
      <c r="Q1269" s="100" t="s">
        <v>48</v>
      </c>
      <c r="R1269" s="100" t="s">
        <v>48</v>
      </c>
      <c r="S1269" s="158">
        <v>1</v>
      </c>
      <c r="T1269" s="103" t="s">
        <v>110</v>
      </c>
      <c r="U1269" s="160" t="s">
        <v>1090</v>
      </c>
      <c r="V1269" s="160" t="s">
        <v>131</v>
      </c>
      <c r="W1269" s="157" t="s">
        <v>42</v>
      </c>
      <c r="X1269" s="157" t="s">
        <v>50</v>
      </c>
    </row>
    <row r="1270" spans="1:24" ht="81">
      <c r="A1270" s="155">
        <f>A1269+1</f>
        <v>1268</v>
      </c>
      <c r="B1270" s="160" t="s">
        <v>1579</v>
      </c>
      <c r="C1270" s="159">
        <v>2017</v>
      </c>
      <c r="D1270" s="160" t="s">
        <v>139</v>
      </c>
      <c r="E1270" s="160" t="s">
        <v>140</v>
      </c>
      <c r="F1270" s="268" t="s">
        <v>1613</v>
      </c>
      <c r="G1270" s="157" t="s">
        <v>82</v>
      </c>
      <c r="H1270" s="161" t="s">
        <v>83</v>
      </c>
      <c r="I1270" s="160" t="s">
        <v>71</v>
      </c>
      <c r="J1270" s="160" t="s">
        <v>142</v>
      </c>
      <c r="K1270" s="240" t="s">
        <v>48</v>
      </c>
      <c r="L1270" s="241" t="s">
        <v>34</v>
      </c>
      <c r="M1270" s="241" t="s">
        <v>34</v>
      </c>
      <c r="N1270" s="241" t="s">
        <v>34</v>
      </c>
      <c r="O1270" s="241" t="s">
        <v>34</v>
      </c>
      <c r="P1270" s="241" t="s">
        <v>34</v>
      </c>
      <c r="Q1270" s="159" t="s">
        <v>34</v>
      </c>
      <c r="R1270" s="100" t="s">
        <v>34</v>
      </c>
      <c r="S1270" s="158">
        <v>1</v>
      </c>
      <c r="T1270" s="103" t="s">
        <v>143</v>
      </c>
      <c r="U1270" s="160" t="s">
        <v>1108</v>
      </c>
      <c r="V1270" s="160" t="s">
        <v>144</v>
      </c>
      <c r="W1270" s="160" t="s">
        <v>101</v>
      </c>
      <c r="X1270" s="160" t="s">
        <v>101</v>
      </c>
    </row>
    <row r="1271" spans="1:24" ht="41.25">
      <c r="A1271" s="155">
        <f>A1270+1</f>
        <v>1269</v>
      </c>
      <c r="B1271" s="160" t="s">
        <v>1579</v>
      </c>
      <c r="C1271" s="159">
        <v>2017</v>
      </c>
      <c r="D1271" s="160" t="s">
        <v>139</v>
      </c>
      <c r="E1271" s="160" t="s">
        <v>483</v>
      </c>
      <c r="F1271" s="268" t="s">
        <v>1614</v>
      </c>
      <c r="G1271" s="157" t="s">
        <v>31</v>
      </c>
      <c r="H1271" s="161" t="s">
        <v>39</v>
      </c>
      <c r="I1271" s="160" t="s">
        <v>71</v>
      </c>
      <c r="J1271" s="160" t="s">
        <v>142</v>
      </c>
      <c r="K1271" s="240" t="s">
        <v>34</v>
      </c>
      <c r="L1271" s="241" t="s">
        <v>34</v>
      </c>
      <c r="M1271" s="241" t="s">
        <v>34</v>
      </c>
      <c r="N1271" s="241" t="s">
        <v>34</v>
      </c>
      <c r="O1271" s="241" t="s">
        <v>34</v>
      </c>
      <c r="P1271" s="241" t="s">
        <v>34</v>
      </c>
      <c r="Q1271" s="159" t="s">
        <v>34</v>
      </c>
      <c r="R1271" s="100" t="s">
        <v>34</v>
      </c>
      <c r="S1271" s="158">
        <v>1</v>
      </c>
      <c r="T1271" s="103" t="s">
        <v>143</v>
      </c>
      <c r="U1271" s="160" t="s">
        <v>1108</v>
      </c>
      <c r="V1271" s="160" t="s">
        <v>1615</v>
      </c>
      <c r="W1271" s="160" t="s">
        <v>92</v>
      </c>
      <c r="X1271" s="160" t="s">
        <v>92</v>
      </c>
    </row>
    <row r="1272" spans="1:24" ht="81">
      <c r="A1272" s="155">
        <f>A1271+1</f>
        <v>1270</v>
      </c>
      <c r="B1272" s="160" t="s">
        <v>1579</v>
      </c>
      <c r="C1272" s="159">
        <v>2017</v>
      </c>
      <c r="D1272" s="160" t="s">
        <v>139</v>
      </c>
      <c r="E1272" s="160" t="s">
        <v>140</v>
      </c>
      <c r="F1272" s="268" t="s">
        <v>1616</v>
      </c>
      <c r="G1272" s="157" t="s">
        <v>82</v>
      </c>
      <c r="H1272" s="161" t="s">
        <v>83</v>
      </c>
      <c r="I1272" s="160" t="s">
        <v>71</v>
      </c>
      <c r="J1272" s="160" t="s">
        <v>142</v>
      </c>
      <c r="K1272" s="240" t="s">
        <v>34</v>
      </c>
      <c r="L1272" s="241" t="s">
        <v>34</v>
      </c>
      <c r="M1272" s="241" t="s">
        <v>34</v>
      </c>
      <c r="N1272" s="241" t="s">
        <v>34</v>
      </c>
      <c r="O1272" s="241" t="s">
        <v>34</v>
      </c>
      <c r="P1272" s="241" t="s">
        <v>34</v>
      </c>
      <c r="Q1272" s="159" t="s">
        <v>34</v>
      </c>
      <c r="R1272" s="100" t="s">
        <v>34</v>
      </c>
      <c r="S1272" s="158">
        <v>1</v>
      </c>
      <c r="T1272" s="103" t="s">
        <v>143</v>
      </c>
      <c r="U1272" s="160" t="s">
        <v>1108</v>
      </c>
      <c r="V1272" s="160" t="s">
        <v>483</v>
      </c>
      <c r="W1272" s="160" t="s">
        <v>188</v>
      </c>
      <c r="X1272" s="160" t="s">
        <v>188</v>
      </c>
    </row>
    <row r="1273" spans="1:24" ht="81">
      <c r="A1273" s="155">
        <f>A1272+1</f>
        <v>1271</v>
      </c>
      <c r="B1273" s="160" t="s">
        <v>1579</v>
      </c>
      <c r="C1273" s="159">
        <v>2017</v>
      </c>
      <c r="D1273" s="160" t="s">
        <v>139</v>
      </c>
      <c r="E1273" s="160" t="s">
        <v>140</v>
      </c>
      <c r="F1273" s="268" t="s">
        <v>1617</v>
      </c>
      <c r="G1273" s="157" t="s">
        <v>82</v>
      </c>
      <c r="H1273" s="161" t="s">
        <v>83</v>
      </c>
      <c r="I1273" s="160" t="s">
        <v>71</v>
      </c>
      <c r="J1273" s="160" t="s">
        <v>142</v>
      </c>
      <c r="K1273" s="240" t="s">
        <v>34</v>
      </c>
      <c r="L1273" s="241" t="s">
        <v>34</v>
      </c>
      <c r="M1273" s="241" t="s">
        <v>34</v>
      </c>
      <c r="N1273" s="241" t="s">
        <v>34</v>
      </c>
      <c r="O1273" s="241" t="s">
        <v>34</v>
      </c>
      <c r="P1273" s="241" t="s">
        <v>34</v>
      </c>
      <c r="Q1273" s="159" t="s">
        <v>34</v>
      </c>
      <c r="R1273" s="100" t="s">
        <v>34</v>
      </c>
      <c r="S1273" s="158">
        <v>1</v>
      </c>
      <c r="T1273" s="103" t="s">
        <v>143</v>
      </c>
      <c r="U1273" s="160" t="s">
        <v>1108</v>
      </c>
      <c r="V1273" s="160" t="s">
        <v>483</v>
      </c>
      <c r="W1273" s="160" t="s">
        <v>608</v>
      </c>
      <c r="X1273" s="160" t="s">
        <v>608</v>
      </c>
    </row>
    <row r="1274" spans="1:24" ht="41.25">
      <c r="A1274" s="155">
        <f>A1273+1</f>
        <v>1272</v>
      </c>
      <c r="B1274" s="160" t="s">
        <v>1579</v>
      </c>
      <c r="C1274" s="159">
        <v>2017</v>
      </c>
      <c r="D1274" s="160" t="s">
        <v>139</v>
      </c>
      <c r="E1274" s="160" t="s">
        <v>140</v>
      </c>
      <c r="F1274" s="268" t="s">
        <v>1618</v>
      </c>
      <c r="G1274" s="157" t="s">
        <v>31</v>
      </c>
      <c r="H1274" s="156" t="s">
        <v>42</v>
      </c>
      <c r="I1274" s="160" t="s">
        <v>71</v>
      </c>
      <c r="J1274" s="160" t="s">
        <v>142</v>
      </c>
      <c r="K1274" s="240" t="s">
        <v>34</v>
      </c>
      <c r="L1274" s="241" t="s">
        <v>34</v>
      </c>
      <c r="M1274" s="241" t="s">
        <v>34</v>
      </c>
      <c r="N1274" s="241" t="s">
        <v>34</v>
      </c>
      <c r="O1274" s="241" t="s">
        <v>34</v>
      </c>
      <c r="P1274" s="241" t="s">
        <v>34</v>
      </c>
      <c r="Q1274" s="159" t="s">
        <v>34</v>
      </c>
      <c r="R1274" s="100" t="s">
        <v>34</v>
      </c>
      <c r="S1274" s="158">
        <v>1</v>
      </c>
      <c r="T1274" s="103" t="s">
        <v>143</v>
      </c>
      <c r="U1274" s="160" t="s">
        <v>1108</v>
      </c>
      <c r="V1274" s="160" t="s">
        <v>483</v>
      </c>
      <c r="W1274" s="157" t="s">
        <v>42</v>
      </c>
      <c r="X1274" s="157" t="s">
        <v>42</v>
      </c>
    </row>
    <row r="1275" spans="1:24" ht="81">
      <c r="A1275" s="155">
        <f>A1274+1</f>
        <v>1273</v>
      </c>
      <c r="B1275" s="160" t="s">
        <v>1579</v>
      </c>
      <c r="C1275" s="159">
        <v>2017</v>
      </c>
      <c r="D1275" s="160" t="s">
        <v>139</v>
      </c>
      <c r="E1275" s="160" t="s">
        <v>140</v>
      </c>
      <c r="F1275" s="268" t="s">
        <v>1619</v>
      </c>
      <c r="G1275" s="160" t="s">
        <v>82</v>
      </c>
      <c r="H1275" s="161" t="s">
        <v>83</v>
      </c>
      <c r="I1275" s="160" t="s">
        <v>71</v>
      </c>
      <c r="J1275" s="160" t="s">
        <v>142</v>
      </c>
      <c r="K1275" s="240" t="s">
        <v>34</v>
      </c>
      <c r="L1275" s="241" t="s">
        <v>34</v>
      </c>
      <c r="M1275" s="241" t="s">
        <v>34</v>
      </c>
      <c r="N1275" s="241" t="s">
        <v>34</v>
      </c>
      <c r="O1275" s="241" t="s">
        <v>34</v>
      </c>
      <c r="P1275" s="241" t="s">
        <v>34</v>
      </c>
      <c r="Q1275" s="159" t="s">
        <v>34</v>
      </c>
      <c r="R1275" s="100" t="s">
        <v>34</v>
      </c>
      <c r="S1275" s="158">
        <v>1</v>
      </c>
      <c r="T1275" s="103" t="s">
        <v>143</v>
      </c>
      <c r="U1275" s="160" t="s">
        <v>1108</v>
      </c>
      <c r="V1275" s="160" t="s">
        <v>483</v>
      </c>
      <c r="W1275" s="160" t="s">
        <v>401</v>
      </c>
      <c r="X1275" s="160" t="s">
        <v>401</v>
      </c>
    </row>
    <row r="1276" spans="1:24" ht="41.25">
      <c r="A1276" s="155">
        <f>A1275+1</f>
        <v>1274</v>
      </c>
      <c r="B1276" s="160" t="s">
        <v>1579</v>
      </c>
      <c r="C1276" s="159">
        <v>2017</v>
      </c>
      <c r="D1276" s="160" t="s">
        <v>139</v>
      </c>
      <c r="E1276" s="160" t="s">
        <v>140</v>
      </c>
      <c r="F1276" s="268" t="s">
        <v>1620</v>
      </c>
      <c r="G1276" s="157" t="s">
        <v>31</v>
      </c>
      <c r="H1276" s="156" t="s">
        <v>46</v>
      </c>
      <c r="I1276" s="160" t="s">
        <v>71</v>
      </c>
      <c r="J1276" s="160" t="s">
        <v>142</v>
      </c>
      <c r="K1276" s="240" t="s">
        <v>34</v>
      </c>
      <c r="L1276" s="241" t="s">
        <v>34</v>
      </c>
      <c r="M1276" s="241" t="s">
        <v>34</v>
      </c>
      <c r="N1276" s="241" t="s">
        <v>34</v>
      </c>
      <c r="O1276" s="241" t="s">
        <v>34</v>
      </c>
      <c r="P1276" s="241" t="s">
        <v>34</v>
      </c>
      <c r="Q1276" s="159" t="s">
        <v>34</v>
      </c>
      <c r="R1276" s="100" t="s">
        <v>34</v>
      </c>
      <c r="S1276" s="158">
        <v>1</v>
      </c>
      <c r="T1276" s="103" t="s">
        <v>143</v>
      </c>
      <c r="U1276" s="160" t="s">
        <v>1108</v>
      </c>
      <c r="V1276" s="160" t="s">
        <v>483</v>
      </c>
      <c r="W1276" s="160" t="s">
        <v>1061</v>
      </c>
      <c r="X1276" s="160" t="s">
        <v>1061</v>
      </c>
    </row>
    <row r="1277" spans="1:24" ht="41.25">
      <c r="A1277" s="155">
        <f>A1276+1</f>
        <v>1275</v>
      </c>
      <c r="B1277" s="160" t="s">
        <v>1579</v>
      </c>
      <c r="C1277" s="159">
        <v>2017</v>
      </c>
      <c r="D1277" s="160" t="s">
        <v>139</v>
      </c>
      <c r="E1277" s="160" t="s">
        <v>140</v>
      </c>
      <c r="F1277" s="268" t="s">
        <v>1621</v>
      </c>
      <c r="G1277" s="157" t="s">
        <v>31</v>
      </c>
      <c r="H1277" s="161" t="s">
        <v>29</v>
      </c>
      <c r="I1277" s="160" t="s">
        <v>71</v>
      </c>
      <c r="J1277" s="160" t="s">
        <v>142</v>
      </c>
      <c r="K1277" s="240" t="s">
        <v>34</v>
      </c>
      <c r="L1277" s="241" t="s">
        <v>48</v>
      </c>
      <c r="M1277" s="241" t="s">
        <v>34</v>
      </c>
      <c r="N1277" s="241" t="s">
        <v>34</v>
      </c>
      <c r="O1277" s="241" t="s">
        <v>34</v>
      </c>
      <c r="P1277" s="241" t="s">
        <v>34</v>
      </c>
      <c r="Q1277" s="159" t="s">
        <v>34</v>
      </c>
      <c r="R1277" s="100" t="s">
        <v>34</v>
      </c>
      <c r="S1277" s="158">
        <v>1</v>
      </c>
      <c r="T1277" s="103" t="s">
        <v>143</v>
      </c>
      <c r="U1277" s="160" t="s">
        <v>1108</v>
      </c>
      <c r="V1277" s="160" t="s">
        <v>483</v>
      </c>
      <c r="W1277" s="160" t="s">
        <v>92</v>
      </c>
      <c r="X1277" s="160" t="s">
        <v>92</v>
      </c>
    </row>
    <row r="1278" spans="1:24" ht="20.25">
      <c r="A1278" s="155">
        <f>A1277+1</f>
        <v>1276</v>
      </c>
      <c r="B1278" s="160" t="s">
        <v>1579</v>
      </c>
      <c r="C1278" s="159">
        <v>2017</v>
      </c>
      <c r="D1278" s="160" t="s">
        <v>162</v>
      </c>
      <c r="E1278" s="160" t="s">
        <v>162</v>
      </c>
      <c r="F1278" s="268" t="s">
        <v>1622</v>
      </c>
      <c r="G1278" s="157" t="s">
        <v>31</v>
      </c>
      <c r="H1278" s="161" t="s">
        <v>39</v>
      </c>
      <c r="I1278" s="160" t="s">
        <v>164</v>
      </c>
      <c r="J1278" s="160" t="s">
        <v>15</v>
      </c>
      <c r="K1278" s="240" t="s">
        <v>34</v>
      </c>
      <c r="L1278" s="241" t="s">
        <v>34</v>
      </c>
      <c r="M1278" s="241" t="s">
        <v>48</v>
      </c>
      <c r="N1278" s="241" t="s">
        <v>34</v>
      </c>
      <c r="O1278" s="241" t="s">
        <v>34</v>
      </c>
      <c r="P1278" s="241" t="s">
        <v>34</v>
      </c>
      <c r="Q1278" s="159" t="s">
        <v>34</v>
      </c>
      <c r="R1278" s="100" t="s">
        <v>34</v>
      </c>
      <c r="S1278" s="163">
        <v>1</v>
      </c>
      <c r="T1278" s="103" t="s">
        <v>165</v>
      </c>
      <c r="U1278" s="160" t="s">
        <v>1121</v>
      </c>
      <c r="V1278" s="160" t="s">
        <v>162</v>
      </c>
      <c r="W1278" s="160" t="s">
        <v>92</v>
      </c>
      <c r="X1278" s="160" t="s">
        <v>92</v>
      </c>
    </row>
    <row r="1279" spans="1:24" ht="20.25">
      <c r="A1279" s="155">
        <f>A1278+1</f>
        <v>1277</v>
      </c>
      <c r="B1279" s="160" t="s">
        <v>1579</v>
      </c>
      <c r="C1279" s="159">
        <v>2017</v>
      </c>
      <c r="D1279" s="160" t="s">
        <v>162</v>
      </c>
      <c r="E1279" s="160" t="s">
        <v>162</v>
      </c>
      <c r="F1279" s="268" t="s">
        <v>1623</v>
      </c>
      <c r="G1279" s="157" t="s">
        <v>31</v>
      </c>
      <c r="H1279" s="156" t="s">
        <v>42</v>
      </c>
      <c r="I1279" s="160" t="s">
        <v>164</v>
      </c>
      <c r="J1279" s="160" t="s">
        <v>15</v>
      </c>
      <c r="K1279" s="240" t="s">
        <v>34</v>
      </c>
      <c r="L1279" s="241" t="s">
        <v>34</v>
      </c>
      <c r="M1279" s="241" t="s">
        <v>48</v>
      </c>
      <c r="N1279" s="241" t="s">
        <v>34</v>
      </c>
      <c r="O1279" s="241" t="s">
        <v>34</v>
      </c>
      <c r="P1279" s="241" t="s">
        <v>34</v>
      </c>
      <c r="Q1279" s="159" t="s">
        <v>34</v>
      </c>
      <c r="R1279" s="100" t="s">
        <v>34</v>
      </c>
      <c r="S1279" s="163">
        <v>1</v>
      </c>
      <c r="T1279" s="103" t="s">
        <v>165</v>
      </c>
      <c r="U1279" s="160" t="s">
        <v>1121</v>
      </c>
      <c r="V1279" s="160" t="s">
        <v>162</v>
      </c>
      <c r="W1279" s="157" t="s">
        <v>42</v>
      </c>
      <c r="X1279" s="157" t="s">
        <v>42</v>
      </c>
    </row>
    <row r="1280" spans="1:24" ht="30.75">
      <c r="A1280" s="155">
        <f>A1279+1</f>
        <v>1278</v>
      </c>
      <c r="B1280" s="160" t="s">
        <v>1579</v>
      </c>
      <c r="C1280" s="159">
        <v>2017</v>
      </c>
      <c r="D1280" s="160" t="s">
        <v>162</v>
      </c>
      <c r="E1280" s="160" t="s">
        <v>162</v>
      </c>
      <c r="F1280" s="268" t="s">
        <v>1624</v>
      </c>
      <c r="G1280" s="157" t="s">
        <v>31</v>
      </c>
      <c r="H1280" s="156" t="s">
        <v>50</v>
      </c>
      <c r="I1280" s="160" t="s">
        <v>164</v>
      </c>
      <c r="J1280" s="160" t="s">
        <v>15</v>
      </c>
      <c r="K1280" s="240" t="s">
        <v>34</v>
      </c>
      <c r="L1280" s="241" t="s">
        <v>34</v>
      </c>
      <c r="M1280" s="241" t="s">
        <v>48</v>
      </c>
      <c r="N1280" s="241" t="s">
        <v>34</v>
      </c>
      <c r="O1280" s="241" t="s">
        <v>34</v>
      </c>
      <c r="P1280" s="241" t="s">
        <v>34</v>
      </c>
      <c r="Q1280" s="159" t="s">
        <v>48</v>
      </c>
      <c r="R1280" s="100" t="s">
        <v>48</v>
      </c>
      <c r="S1280" s="163">
        <v>1</v>
      </c>
      <c r="T1280" s="103" t="s">
        <v>165</v>
      </c>
      <c r="U1280" s="160" t="s">
        <v>1121</v>
      </c>
      <c r="V1280" s="160" t="s">
        <v>162</v>
      </c>
      <c r="W1280" s="157" t="s">
        <v>42</v>
      </c>
      <c r="X1280" s="157" t="s">
        <v>50</v>
      </c>
    </row>
    <row r="1281" spans="1:24" ht="81">
      <c r="A1281" s="155">
        <f>A1280+1</f>
        <v>1279</v>
      </c>
      <c r="B1281" s="160" t="s">
        <v>1579</v>
      </c>
      <c r="C1281" s="159">
        <v>2017</v>
      </c>
      <c r="D1281" s="160" t="s">
        <v>162</v>
      </c>
      <c r="E1281" s="160" t="s">
        <v>162</v>
      </c>
      <c r="F1281" s="268" t="s">
        <v>1625</v>
      </c>
      <c r="G1281" s="157" t="s">
        <v>82</v>
      </c>
      <c r="H1281" s="161" t="s">
        <v>83</v>
      </c>
      <c r="I1281" s="160" t="s">
        <v>164</v>
      </c>
      <c r="J1281" s="160" t="s">
        <v>15</v>
      </c>
      <c r="K1281" s="240" t="s">
        <v>34</v>
      </c>
      <c r="L1281" s="241" t="s">
        <v>34</v>
      </c>
      <c r="M1281" s="241" t="s">
        <v>48</v>
      </c>
      <c r="N1281" s="241" t="s">
        <v>34</v>
      </c>
      <c r="O1281" s="241" t="s">
        <v>34</v>
      </c>
      <c r="P1281" s="241" t="s">
        <v>34</v>
      </c>
      <c r="Q1281" s="159" t="s">
        <v>34</v>
      </c>
      <c r="R1281" s="100" t="s">
        <v>34</v>
      </c>
      <c r="S1281" s="163">
        <v>1</v>
      </c>
      <c r="T1281" s="103" t="s">
        <v>165</v>
      </c>
      <c r="U1281" s="160" t="s">
        <v>1121</v>
      </c>
      <c r="V1281" s="160" t="s">
        <v>162</v>
      </c>
      <c r="W1281" s="160" t="s">
        <v>101</v>
      </c>
      <c r="X1281" s="160" t="s">
        <v>101</v>
      </c>
    </row>
    <row r="1282" spans="1:24" ht="81">
      <c r="A1282" s="155">
        <f>A1281+1</f>
        <v>1280</v>
      </c>
      <c r="B1282" s="160" t="s">
        <v>1579</v>
      </c>
      <c r="C1282" s="159">
        <v>2017</v>
      </c>
      <c r="D1282" s="160" t="s">
        <v>162</v>
      </c>
      <c r="E1282" s="160" t="s">
        <v>162</v>
      </c>
      <c r="F1282" s="268" t="s">
        <v>1626</v>
      </c>
      <c r="G1282" s="157" t="s">
        <v>82</v>
      </c>
      <c r="H1282" s="161" t="s">
        <v>83</v>
      </c>
      <c r="I1282" s="160" t="s">
        <v>164</v>
      </c>
      <c r="J1282" s="160" t="s">
        <v>15</v>
      </c>
      <c r="K1282" s="240" t="s">
        <v>34</v>
      </c>
      <c r="L1282" s="241" t="s">
        <v>34</v>
      </c>
      <c r="M1282" s="241" t="s">
        <v>48</v>
      </c>
      <c r="N1282" s="241" t="s">
        <v>34</v>
      </c>
      <c r="O1282" s="241" t="s">
        <v>34</v>
      </c>
      <c r="P1282" s="241" t="s">
        <v>34</v>
      </c>
      <c r="Q1282" s="159" t="s">
        <v>34</v>
      </c>
      <c r="R1282" s="100" t="s">
        <v>34</v>
      </c>
      <c r="S1282" s="163">
        <v>1</v>
      </c>
      <c r="T1282" s="103" t="s">
        <v>165</v>
      </c>
      <c r="U1282" s="160" t="s">
        <v>1121</v>
      </c>
      <c r="V1282" s="160" t="s">
        <v>162</v>
      </c>
      <c r="W1282" s="160" t="s">
        <v>188</v>
      </c>
      <c r="X1282" s="160" t="s">
        <v>188</v>
      </c>
    </row>
    <row r="1283" spans="1:24" ht="81">
      <c r="A1283" s="155">
        <f>A1282+1</f>
        <v>1281</v>
      </c>
      <c r="B1283" s="160" t="s">
        <v>1579</v>
      </c>
      <c r="C1283" s="159">
        <v>2017</v>
      </c>
      <c r="D1283" s="160" t="s">
        <v>162</v>
      </c>
      <c r="E1283" s="160" t="s">
        <v>162</v>
      </c>
      <c r="F1283" s="268" t="s">
        <v>1627</v>
      </c>
      <c r="G1283" s="157" t="s">
        <v>82</v>
      </c>
      <c r="H1283" s="161" t="s">
        <v>83</v>
      </c>
      <c r="I1283" s="160" t="s">
        <v>164</v>
      </c>
      <c r="J1283" s="160" t="s">
        <v>15</v>
      </c>
      <c r="K1283" s="240" t="s">
        <v>34</v>
      </c>
      <c r="L1283" s="241" t="s">
        <v>34</v>
      </c>
      <c r="M1283" s="241" t="s">
        <v>48</v>
      </c>
      <c r="N1283" s="241" t="s">
        <v>34</v>
      </c>
      <c r="O1283" s="241" t="s">
        <v>34</v>
      </c>
      <c r="P1283" s="241" t="s">
        <v>34</v>
      </c>
      <c r="Q1283" s="159" t="s">
        <v>34</v>
      </c>
      <c r="R1283" s="100" t="s">
        <v>34</v>
      </c>
      <c r="S1283" s="163">
        <v>1</v>
      </c>
      <c r="T1283" s="103" t="s">
        <v>165</v>
      </c>
      <c r="U1283" s="160" t="s">
        <v>1121</v>
      </c>
      <c r="V1283" s="160" t="s">
        <v>162</v>
      </c>
      <c r="W1283" s="160" t="s">
        <v>101</v>
      </c>
      <c r="X1283" s="160" t="s">
        <v>101</v>
      </c>
    </row>
    <row r="1284" spans="1:24" ht="30.75">
      <c r="A1284" s="155">
        <f>A1283+1</f>
        <v>1282</v>
      </c>
      <c r="B1284" s="160" t="s">
        <v>1579</v>
      </c>
      <c r="C1284" s="159">
        <v>2017</v>
      </c>
      <c r="D1284" s="160" t="s">
        <v>162</v>
      </c>
      <c r="E1284" s="160" t="s">
        <v>162</v>
      </c>
      <c r="F1284" s="268" t="s">
        <v>1628</v>
      </c>
      <c r="G1284" s="157" t="s">
        <v>119</v>
      </c>
      <c r="H1284" s="156" t="s">
        <v>120</v>
      </c>
      <c r="I1284" s="160" t="s">
        <v>164</v>
      </c>
      <c r="J1284" s="160" t="s">
        <v>15</v>
      </c>
      <c r="K1284" s="240" t="s">
        <v>34</v>
      </c>
      <c r="L1284" s="241" t="s">
        <v>34</v>
      </c>
      <c r="M1284" s="241" t="s">
        <v>48</v>
      </c>
      <c r="N1284" s="241" t="s">
        <v>34</v>
      </c>
      <c r="O1284" s="241" t="s">
        <v>34</v>
      </c>
      <c r="P1284" s="241" t="s">
        <v>34</v>
      </c>
      <c r="Q1284" s="159" t="s">
        <v>34</v>
      </c>
      <c r="R1284" s="100" t="s">
        <v>34</v>
      </c>
      <c r="S1284" s="163">
        <v>1</v>
      </c>
      <c r="T1284" s="103" t="s">
        <v>165</v>
      </c>
      <c r="U1284" s="160" t="s">
        <v>1121</v>
      </c>
      <c r="V1284" s="160" t="s">
        <v>162</v>
      </c>
      <c r="W1284" s="157" t="s">
        <v>42</v>
      </c>
      <c r="X1284" s="157" t="s">
        <v>42</v>
      </c>
    </row>
    <row r="1285" spans="1:24" ht="81">
      <c r="A1285" s="155">
        <f>A1284+1</f>
        <v>1283</v>
      </c>
      <c r="B1285" s="160" t="s">
        <v>1579</v>
      </c>
      <c r="C1285" s="159">
        <v>2017</v>
      </c>
      <c r="D1285" s="160" t="s">
        <v>162</v>
      </c>
      <c r="E1285" s="160" t="s">
        <v>162</v>
      </c>
      <c r="F1285" s="268" t="s">
        <v>1629</v>
      </c>
      <c r="G1285" s="157" t="s">
        <v>82</v>
      </c>
      <c r="H1285" s="161" t="s">
        <v>83</v>
      </c>
      <c r="I1285" s="160" t="s">
        <v>164</v>
      </c>
      <c r="J1285" s="160" t="s">
        <v>15</v>
      </c>
      <c r="K1285" s="240" t="s">
        <v>34</v>
      </c>
      <c r="L1285" s="241" t="s">
        <v>34</v>
      </c>
      <c r="M1285" s="241" t="s">
        <v>48</v>
      </c>
      <c r="N1285" s="241" t="s">
        <v>34</v>
      </c>
      <c r="O1285" s="241" t="s">
        <v>34</v>
      </c>
      <c r="P1285" s="241" t="s">
        <v>34</v>
      </c>
      <c r="Q1285" s="159" t="s">
        <v>34</v>
      </c>
      <c r="R1285" s="100" t="s">
        <v>34</v>
      </c>
      <c r="S1285" s="163">
        <v>1</v>
      </c>
      <c r="T1285" s="103" t="s">
        <v>165</v>
      </c>
      <c r="U1285" s="160" t="s">
        <v>1121</v>
      </c>
      <c r="V1285" s="160" t="s">
        <v>162</v>
      </c>
      <c r="W1285" s="160" t="s">
        <v>101</v>
      </c>
      <c r="X1285" s="160" t="s">
        <v>101</v>
      </c>
    </row>
    <row r="1286" spans="1:24" ht="20.25">
      <c r="A1286" s="155">
        <f>A1285+1</f>
        <v>1284</v>
      </c>
      <c r="B1286" s="160" t="s">
        <v>1579</v>
      </c>
      <c r="C1286" s="159">
        <v>2017</v>
      </c>
      <c r="D1286" s="160" t="s">
        <v>162</v>
      </c>
      <c r="E1286" s="160" t="s">
        <v>162</v>
      </c>
      <c r="F1286" s="268" t="s">
        <v>1630</v>
      </c>
      <c r="G1286" s="157" t="s">
        <v>119</v>
      </c>
      <c r="H1286" s="161" t="s">
        <v>169</v>
      </c>
      <c r="I1286" s="160" t="s">
        <v>164</v>
      </c>
      <c r="J1286" s="160" t="s">
        <v>15</v>
      </c>
      <c r="K1286" s="240" t="s">
        <v>34</v>
      </c>
      <c r="L1286" s="241" t="s">
        <v>34</v>
      </c>
      <c r="M1286" s="241" t="s">
        <v>48</v>
      </c>
      <c r="N1286" s="241" t="s">
        <v>34</v>
      </c>
      <c r="O1286" s="241" t="s">
        <v>34</v>
      </c>
      <c r="P1286" s="241" t="s">
        <v>34</v>
      </c>
      <c r="Q1286" s="159" t="s">
        <v>34</v>
      </c>
      <c r="R1286" s="100" t="s">
        <v>34</v>
      </c>
      <c r="S1286" s="163">
        <v>1</v>
      </c>
      <c r="T1286" s="103" t="s">
        <v>165</v>
      </c>
      <c r="U1286" s="160" t="s">
        <v>1121</v>
      </c>
      <c r="V1286" s="160" t="s">
        <v>162</v>
      </c>
      <c r="W1286" s="160" t="s">
        <v>395</v>
      </c>
      <c r="X1286" s="160" t="s">
        <v>395</v>
      </c>
    </row>
    <row r="1287" spans="1:24" ht="81">
      <c r="A1287" s="155">
        <f>A1286+1</f>
        <v>1285</v>
      </c>
      <c r="B1287" s="160" t="s">
        <v>1579</v>
      </c>
      <c r="C1287" s="159">
        <v>2017</v>
      </c>
      <c r="D1287" s="160" t="s">
        <v>173</v>
      </c>
      <c r="E1287" s="160" t="s">
        <v>495</v>
      </c>
      <c r="F1287" s="268" t="s">
        <v>1631</v>
      </c>
      <c r="G1287" s="157" t="s">
        <v>82</v>
      </c>
      <c r="H1287" s="161" t="s">
        <v>83</v>
      </c>
      <c r="I1287" s="160" t="s">
        <v>173</v>
      </c>
      <c r="J1287" s="160" t="s">
        <v>191</v>
      </c>
      <c r="K1287" s="240" t="s">
        <v>34</v>
      </c>
      <c r="L1287" s="241" t="s">
        <v>48</v>
      </c>
      <c r="M1287" s="241" t="s">
        <v>34</v>
      </c>
      <c r="N1287" s="241" t="s">
        <v>34</v>
      </c>
      <c r="O1287" s="241" t="s">
        <v>34</v>
      </c>
      <c r="P1287" s="241" t="s">
        <v>34</v>
      </c>
      <c r="Q1287" s="159" t="s">
        <v>34</v>
      </c>
      <c r="R1287" s="100" t="s">
        <v>34</v>
      </c>
      <c r="S1287" s="163">
        <v>1</v>
      </c>
      <c r="T1287" s="103" t="s">
        <v>176</v>
      </c>
      <c r="U1287" s="160" t="s">
        <v>1121</v>
      </c>
      <c r="V1287" s="160" t="s">
        <v>495</v>
      </c>
      <c r="W1287" s="160" t="s">
        <v>101</v>
      </c>
      <c r="X1287" s="160" t="s">
        <v>101</v>
      </c>
    </row>
    <row r="1288" spans="1:24" ht="30.75">
      <c r="A1288" s="155">
        <f>A1287+1</f>
        <v>1286</v>
      </c>
      <c r="B1288" s="160" t="s">
        <v>1579</v>
      </c>
      <c r="C1288" s="159">
        <v>2017</v>
      </c>
      <c r="D1288" s="160" t="s">
        <v>173</v>
      </c>
      <c r="E1288" s="160" t="s">
        <v>189</v>
      </c>
      <c r="F1288" s="268" t="s">
        <v>1632</v>
      </c>
      <c r="G1288" s="157" t="s">
        <v>119</v>
      </c>
      <c r="H1288" s="156" t="s">
        <v>120</v>
      </c>
      <c r="I1288" s="160" t="s">
        <v>173</v>
      </c>
      <c r="J1288" s="160" t="s">
        <v>191</v>
      </c>
      <c r="K1288" s="240" t="s">
        <v>34</v>
      </c>
      <c r="L1288" s="241" t="s">
        <v>48</v>
      </c>
      <c r="M1288" s="241" t="s">
        <v>34</v>
      </c>
      <c r="N1288" s="241" t="s">
        <v>34</v>
      </c>
      <c r="O1288" s="241" t="s">
        <v>34</v>
      </c>
      <c r="P1288" s="241" t="s">
        <v>34</v>
      </c>
      <c r="Q1288" s="159" t="s">
        <v>34</v>
      </c>
      <c r="R1288" s="100" t="s">
        <v>34</v>
      </c>
      <c r="S1288" s="163">
        <v>1</v>
      </c>
      <c r="T1288" s="103" t="s">
        <v>176</v>
      </c>
      <c r="U1288" s="160" t="s">
        <v>1121</v>
      </c>
      <c r="V1288" s="160" t="s">
        <v>189</v>
      </c>
      <c r="W1288" s="157" t="s">
        <v>42</v>
      </c>
      <c r="X1288" s="157" t="s">
        <v>50</v>
      </c>
    </row>
    <row r="1289" spans="1:24" ht="30.75">
      <c r="A1289" s="155">
        <f>A1288+1</f>
        <v>1287</v>
      </c>
      <c r="B1289" s="160" t="s">
        <v>1579</v>
      </c>
      <c r="C1289" s="159">
        <v>2017</v>
      </c>
      <c r="D1289" s="160" t="s">
        <v>173</v>
      </c>
      <c r="E1289" s="160" t="s">
        <v>189</v>
      </c>
      <c r="F1289" s="268" t="s">
        <v>1633</v>
      </c>
      <c r="G1289" s="157" t="s">
        <v>31</v>
      </c>
      <c r="H1289" s="161" t="s">
        <v>39</v>
      </c>
      <c r="I1289" s="160" t="s">
        <v>173</v>
      </c>
      <c r="J1289" s="160" t="s">
        <v>191</v>
      </c>
      <c r="K1289" s="240" t="s">
        <v>34</v>
      </c>
      <c r="L1289" s="241" t="s">
        <v>48</v>
      </c>
      <c r="M1289" s="241" t="s">
        <v>34</v>
      </c>
      <c r="N1289" s="241" t="s">
        <v>34</v>
      </c>
      <c r="O1289" s="241" t="s">
        <v>34</v>
      </c>
      <c r="P1289" s="241" t="s">
        <v>34</v>
      </c>
      <c r="Q1289" s="159" t="s">
        <v>34</v>
      </c>
      <c r="R1289" s="100" t="s">
        <v>34</v>
      </c>
      <c r="S1289" s="163">
        <v>1</v>
      </c>
      <c r="T1289" s="103" t="s">
        <v>176</v>
      </c>
      <c r="U1289" s="160" t="s">
        <v>1121</v>
      </c>
      <c r="V1289" s="160" t="s">
        <v>189</v>
      </c>
      <c r="W1289" s="160" t="s">
        <v>92</v>
      </c>
      <c r="X1289" s="160" t="s">
        <v>92</v>
      </c>
    </row>
    <row r="1290" spans="1:24" ht="30.75">
      <c r="A1290" s="155">
        <f>A1289+1</f>
        <v>1288</v>
      </c>
      <c r="B1290" s="160" t="s">
        <v>1579</v>
      </c>
      <c r="C1290" s="159">
        <v>2017</v>
      </c>
      <c r="D1290" s="160" t="s">
        <v>205</v>
      </c>
      <c r="E1290" s="160" t="s">
        <v>206</v>
      </c>
      <c r="F1290" s="268" t="s">
        <v>1634</v>
      </c>
      <c r="G1290" s="157" t="s">
        <v>31</v>
      </c>
      <c r="H1290" s="156" t="s">
        <v>39</v>
      </c>
      <c r="I1290" s="160" t="s">
        <v>208</v>
      </c>
      <c r="J1290" s="157" t="s">
        <v>209</v>
      </c>
      <c r="K1290" s="238" t="s">
        <v>48</v>
      </c>
      <c r="L1290" s="239" t="s">
        <v>34</v>
      </c>
      <c r="M1290" s="239" t="s">
        <v>34</v>
      </c>
      <c r="N1290" s="239" t="s">
        <v>34</v>
      </c>
      <c r="O1290" s="239" t="s">
        <v>34</v>
      </c>
      <c r="P1290" s="239" t="s">
        <v>34</v>
      </c>
      <c r="Q1290" s="159" t="s">
        <v>34</v>
      </c>
      <c r="R1290" s="100" t="s">
        <v>34</v>
      </c>
      <c r="S1290" s="158">
        <v>1</v>
      </c>
      <c r="T1290" s="103" t="s">
        <v>210</v>
      </c>
      <c r="U1290" s="160" t="s">
        <v>1142</v>
      </c>
      <c r="V1290" s="160" t="s">
        <v>211</v>
      </c>
      <c r="W1290" s="157" t="s">
        <v>42</v>
      </c>
      <c r="X1290" s="157" t="s">
        <v>50</v>
      </c>
    </row>
    <row r="1291" spans="1:24" ht="81">
      <c r="A1291" s="155">
        <f>A1290+1</f>
        <v>1289</v>
      </c>
      <c r="B1291" s="160" t="s">
        <v>1579</v>
      </c>
      <c r="C1291" s="159">
        <v>2017</v>
      </c>
      <c r="D1291" s="160" t="s">
        <v>205</v>
      </c>
      <c r="E1291" s="160" t="s">
        <v>206</v>
      </c>
      <c r="F1291" s="268" t="s">
        <v>1635</v>
      </c>
      <c r="G1291" s="157" t="s">
        <v>82</v>
      </c>
      <c r="H1291" s="161" t="s">
        <v>83</v>
      </c>
      <c r="I1291" s="160" t="s">
        <v>208</v>
      </c>
      <c r="J1291" s="157" t="s">
        <v>209</v>
      </c>
      <c r="K1291" s="238" t="s">
        <v>34</v>
      </c>
      <c r="L1291" s="239" t="s">
        <v>34</v>
      </c>
      <c r="M1291" s="239" t="s">
        <v>48</v>
      </c>
      <c r="N1291" s="239" t="s">
        <v>34</v>
      </c>
      <c r="O1291" s="239" t="s">
        <v>34</v>
      </c>
      <c r="P1291" s="239" t="s">
        <v>34</v>
      </c>
      <c r="Q1291" s="159" t="s">
        <v>34</v>
      </c>
      <c r="R1291" s="100" t="s">
        <v>34</v>
      </c>
      <c r="S1291" s="158">
        <v>1</v>
      </c>
      <c r="T1291" s="103" t="s">
        <v>210</v>
      </c>
      <c r="U1291" s="160" t="s">
        <v>1142</v>
      </c>
      <c r="V1291" s="160" t="s">
        <v>211</v>
      </c>
      <c r="W1291" s="160" t="s">
        <v>101</v>
      </c>
      <c r="X1291" s="160" t="s">
        <v>101</v>
      </c>
    </row>
    <row r="1292" spans="1:24" ht="81">
      <c r="A1292" s="155">
        <f>A1291+1</f>
        <v>1290</v>
      </c>
      <c r="B1292" s="160" t="s">
        <v>1579</v>
      </c>
      <c r="C1292" s="159">
        <v>2017</v>
      </c>
      <c r="D1292" s="160" t="s">
        <v>205</v>
      </c>
      <c r="E1292" s="160" t="s">
        <v>206</v>
      </c>
      <c r="F1292" s="268" t="s">
        <v>1636</v>
      </c>
      <c r="G1292" s="157" t="s">
        <v>82</v>
      </c>
      <c r="H1292" s="161" t="s">
        <v>83</v>
      </c>
      <c r="I1292" s="160" t="s">
        <v>208</v>
      </c>
      <c r="J1292" s="157" t="s">
        <v>209</v>
      </c>
      <c r="K1292" s="238" t="s">
        <v>34</v>
      </c>
      <c r="L1292" s="239" t="s">
        <v>34</v>
      </c>
      <c r="M1292" s="239" t="s">
        <v>34</v>
      </c>
      <c r="N1292" s="239" t="s">
        <v>34</v>
      </c>
      <c r="O1292" s="239" t="s">
        <v>34</v>
      </c>
      <c r="P1292" s="239" t="s">
        <v>34</v>
      </c>
      <c r="Q1292" s="159" t="s">
        <v>34</v>
      </c>
      <c r="R1292" s="100" t="s">
        <v>34</v>
      </c>
      <c r="S1292" s="158">
        <v>1</v>
      </c>
      <c r="T1292" s="103" t="s">
        <v>210</v>
      </c>
      <c r="U1292" s="160" t="s">
        <v>1142</v>
      </c>
      <c r="V1292" s="160" t="s">
        <v>211</v>
      </c>
      <c r="W1292" s="160" t="s">
        <v>608</v>
      </c>
      <c r="X1292" s="160" t="s">
        <v>608</v>
      </c>
    </row>
    <row r="1293" spans="1:24" ht="30.75">
      <c r="A1293" s="155">
        <f>A1292+1</f>
        <v>1291</v>
      </c>
      <c r="B1293" s="160" t="s">
        <v>1579</v>
      </c>
      <c r="C1293" s="159">
        <v>2017</v>
      </c>
      <c r="D1293" s="160" t="s">
        <v>205</v>
      </c>
      <c r="E1293" s="160" t="s">
        <v>212</v>
      </c>
      <c r="F1293" s="268" t="s">
        <v>1637</v>
      </c>
      <c r="G1293" s="157" t="s">
        <v>31</v>
      </c>
      <c r="H1293" s="156" t="s">
        <v>46</v>
      </c>
      <c r="I1293" s="157" t="s">
        <v>208</v>
      </c>
      <c r="J1293" s="160" t="s">
        <v>212</v>
      </c>
      <c r="K1293" s="240" t="s">
        <v>34</v>
      </c>
      <c r="L1293" s="241" t="s">
        <v>34</v>
      </c>
      <c r="M1293" s="241" t="s">
        <v>34</v>
      </c>
      <c r="N1293" s="241" t="s">
        <v>34</v>
      </c>
      <c r="O1293" s="241" t="s">
        <v>34</v>
      </c>
      <c r="P1293" s="241" t="s">
        <v>34</v>
      </c>
      <c r="Q1293" s="159" t="s">
        <v>34</v>
      </c>
      <c r="R1293" s="100" t="s">
        <v>34</v>
      </c>
      <c r="S1293" s="158">
        <v>1</v>
      </c>
      <c r="T1293" s="103" t="s">
        <v>210</v>
      </c>
      <c r="U1293" s="160" t="s">
        <v>1142</v>
      </c>
      <c r="V1293" s="160" t="s">
        <v>211</v>
      </c>
      <c r="W1293" s="160" t="s">
        <v>1061</v>
      </c>
      <c r="X1293" s="160" t="s">
        <v>1061</v>
      </c>
    </row>
    <row r="1294" spans="1:24" ht="30.75">
      <c r="A1294" s="155">
        <f>A1293+1</f>
        <v>1292</v>
      </c>
      <c r="B1294" s="160" t="s">
        <v>1579</v>
      </c>
      <c r="C1294" s="159">
        <v>2017</v>
      </c>
      <c r="D1294" s="160" t="s">
        <v>205</v>
      </c>
      <c r="E1294" s="160" t="s">
        <v>212</v>
      </c>
      <c r="F1294" s="268" t="s">
        <v>1638</v>
      </c>
      <c r="G1294" s="157" t="s">
        <v>31</v>
      </c>
      <c r="H1294" s="156" t="s">
        <v>39</v>
      </c>
      <c r="I1294" s="160" t="s">
        <v>208</v>
      </c>
      <c r="J1294" s="157" t="s">
        <v>212</v>
      </c>
      <c r="K1294" s="238" t="s">
        <v>34</v>
      </c>
      <c r="L1294" s="239" t="s">
        <v>34</v>
      </c>
      <c r="M1294" s="239" t="s">
        <v>34</v>
      </c>
      <c r="N1294" s="239" t="s">
        <v>34</v>
      </c>
      <c r="O1294" s="239" t="s">
        <v>34</v>
      </c>
      <c r="P1294" s="239" t="s">
        <v>34</v>
      </c>
      <c r="Q1294" s="159" t="s">
        <v>34</v>
      </c>
      <c r="R1294" s="100" t="s">
        <v>34</v>
      </c>
      <c r="S1294" s="158">
        <v>1</v>
      </c>
      <c r="T1294" s="103" t="s">
        <v>210</v>
      </c>
      <c r="U1294" s="160" t="s">
        <v>1142</v>
      </c>
      <c r="V1294" s="160" t="s">
        <v>211</v>
      </c>
      <c r="W1294" s="160" t="s">
        <v>92</v>
      </c>
      <c r="X1294" s="160" t="s">
        <v>92</v>
      </c>
    </row>
    <row r="1295" spans="1:24" ht="81">
      <c r="A1295" s="155">
        <f>A1294+1</f>
        <v>1293</v>
      </c>
      <c r="B1295" s="160" t="s">
        <v>1579</v>
      </c>
      <c r="C1295" s="159">
        <v>2017</v>
      </c>
      <c r="D1295" s="160" t="s">
        <v>205</v>
      </c>
      <c r="E1295" s="160" t="s">
        <v>749</v>
      </c>
      <c r="F1295" s="268" t="s">
        <v>1639</v>
      </c>
      <c r="G1295" s="160" t="s">
        <v>82</v>
      </c>
      <c r="H1295" s="161" t="s">
        <v>83</v>
      </c>
      <c r="I1295" s="160" t="s">
        <v>208</v>
      </c>
      <c r="J1295" s="160" t="s">
        <v>751</v>
      </c>
      <c r="K1295" s="240" t="s">
        <v>34</v>
      </c>
      <c r="L1295" s="241" t="s">
        <v>34</v>
      </c>
      <c r="M1295" s="241" t="s">
        <v>34</v>
      </c>
      <c r="N1295" s="241" t="s">
        <v>34</v>
      </c>
      <c r="O1295" s="241" t="s">
        <v>34</v>
      </c>
      <c r="P1295" s="241" t="s">
        <v>34</v>
      </c>
      <c r="Q1295" s="159" t="s">
        <v>34</v>
      </c>
      <c r="R1295" s="100" t="s">
        <v>34</v>
      </c>
      <c r="S1295" s="158">
        <v>1</v>
      </c>
      <c r="T1295" s="103" t="s">
        <v>210</v>
      </c>
      <c r="U1295" s="160" t="s">
        <v>1142</v>
      </c>
      <c r="V1295" s="160" t="s">
        <v>211</v>
      </c>
      <c r="W1295" s="160" t="s">
        <v>401</v>
      </c>
      <c r="X1295" s="160" t="s">
        <v>401</v>
      </c>
    </row>
    <row r="1296" spans="1:24" ht="30.75">
      <c r="A1296" s="155">
        <f>A1295+1</f>
        <v>1294</v>
      </c>
      <c r="B1296" s="160" t="s">
        <v>1579</v>
      </c>
      <c r="C1296" s="159">
        <v>2017</v>
      </c>
      <c r="D1296" s="160" t="s">
        <v>219</v>
      </c>
      <c r="E1296" s="160" t="s">
        <v>220</v>
      </c>
      <c r="F1296" s="268" t="s">
        <v>1640</v>
      </c>
      <c r="G1296" s="157" t="s">
        <v>31</v>
      </c>
      <c r="H1296" s="161" t="s">
        <v>39</v>
      </c>
      <c r="I1296" s="160" t="s">
        <v>222</v>
      </c>
      <c r="J1296" s="160" t="s">
        <v>17</v>
      </c>
      <c r="K1296" s="240" t="s">
        <v>34</v>
      </c>
      <c r="L1296" s="241" t="s">
        <v>34</v>
      </c>
      <c r="M1296" s="241" t="s">
        <v>34</v>
      </c>
      <c r="N1296" s="241" t="s">
        <v>34</v>
      </c>
      <c r="O1296" s="241" t="s">
        <v>48</v>
      </c>
      <c r="P1296" s="241" t="s">
        <v>34</v>
      </c>
      <c r="Q1296" s="159" t="s">
        <v>34</v>
      </c>
      <c r="R1296" s="100" t="s">
        <v>34</v>
      </c>
      <c r="S1296" s="158">
        <v>1</v>
      </c>
      <c r="T1296" s="103" t="s">
        <v>223</v>
      </c>
      <c r="U1296" s="160" t="s">
        <v>219</v>
      </c>
      <c r="V1296" s="160" t="s">
        <v>224</v>
      </c>
      <c r="W1296" s="160" t="s">
        <v>92</v>
      </c>
      <c r="X1296" s="160" t="s">
        <v>92</v>
      </c>
    </row>
    <row r="1297" spans="1:24" ht="30.75">
      <c r="A1297" s="155">
        <f>A1296+1</f>
        <v>1295</v>
      </c>
      <c r="B1297" s="160" t="s">
        <v>1579</v>
      </c>
      <c r="C1297" s="159">
        <v>2017</v>
      </c>
      <c r="D1297" s="160" t="s">
        <v>219</v>
      </c>
      <c r="E1297" s="160" t="s">
        <v>220</v>
      </c>
      <c r="F1297" s="268" t="s">
        <v>1641</v>
      </c>
      <c r="G1297" s="157" t="s">
        <v>31</v>
      </c>
      <c r="H1297" s="156" t="s">
        <v>50</v>
      </c>
      <c r="I1297" s="160" t="s">
        <v>222</v>
      </c>
      <c r="J1297" s="160" t="s">
        <v>17</v>
      </c>
      <c r="K1297" s="240" t="s">
        <v>34</v>
      </c>
      <c r="L1297" s="241" t="s">
        <v>34</v>
      </c>
      <c r="M1297" s="241" t="s">
        <v>34</v>
      </c>
      <c r="N1297" s="241" t="s">
        <v>34</v>
      </c>
      <c r="O1297" s="241" t="s">
        <v>48</v>
      </c>
      <c r="P1297" s="241" t="s">
        <v>34</v>
      </c>
      <c r="Q1297" s="159" t="s">
        <v>34</v>
      </c>
      <c r="R1297" s="99" t="s">
        <v>48</v>
      </c>
      <c r="S1297" s="158">
        <v>1</v>
      </c>
      <c r="T1297" s="103" t="s">
        <v>223</v>
      </c>
      <c r="U1297" s="160" t="s">
        <v>219</v>
      </c>
      <c r="V1297" s="160" t="s">
        <v>224</v>
      </c>
      <c r="W1297" s="160" t="s">
        <v>92</v>
      </c>
      <c r="X1297" s="157" t="s">
        <v>50</v>
      </c>
    </row>
    <row r="1298" spans="1:24" ht="41.25">
      <c r="A1298" s="155">
        <f>A1297+1</f>
        <v>1296</v>
      </c>
      <c r="B1298" s="160" t="s">
        <v>1579</v>
      </c>
      <c r="C1298" s="159">
        <v>2017</v>
      </c>
      <c r="D1298" s="160" t="s">
        <v>219</v>
      </c>
      <c r="E1298" s="160" t="s">
        <v>251</v>
      </c>
      <c r="F1298" s="268" t="s">
        <v>1642</v>
      </c>
      <c r="G1298" s="157" t="s">
        <v>31</v>
      </c>
      <c r="H1298" s="161" t="s">
        <v>39</v>
      </c>
      <c r="I1298" s="160" t="s">
        <v>71</v>
      </c>
      <c r="J1298" s="160" t="s">
        <v>253</v>
      </c>
      <c r="K1298" s="240" t="s">
        <v>34</v>
      </c>
      <c r="L1298" s="241" t="s">
        <v>34</v>
      </c>
      <c r="M1298" s="241" t="s">
        <v>34</v>
      </c>
      <c r="N1298" s="241" t="s">
        <v>34</v>
      </c>
      <c r="O1298" s="241" t="s">
        <v>34</v>
      </c>
      <c r="P1298" s="241" t="s">
        <v>34</v>
      </c>
      <c r="Q1298" s="159" t="s">
        <v>34</v>
      </c>
      <c r="R1298" s="100" t="s">
        <v>34</v>
      </c>
      <c r="S1298" s="158">
        <v>1</v>
      </c>
      <c r="T1298" s="103" t="s">
        <v>223</v>
      </c>
      <c r="U1298" s="160" t="s">
        <v>219</v>
      </c>
      <c r="V1298" s="160" t="s">
        <v>253</v>
      </c>
      <c r="W1298" s="160" t="s">
        <v>92</v>
      </c>
      <c r="X1298" s="160" t="s">
        <v>92</v>
      </c>
    </row>
    <row r="1299" spans="1:24" ht="41.25">
      <c r="A1299" s="155">
        <f>A1298+1</f>
        <v>1297</v>
      </c>
      <c r="B1299" s="160" t="s">
        <v>1579</v>
      </c>
      <c r="C1299" s="159">
        <v>2017</v>
      </c>
      <c r="D1299" s="160" t="s">
        <v>219</v>
      </c>
      <c r="E1299" s="160" t="s">
        <v>251</v>
      </c>
      <c r="F1299" s="268" t="s">
        <v>1643</v>
      </c>
      <c r="G1299" s="157" t="s">
        <v>31</v>
      </c>
      <c r="H1299" s="161" t="s">
        <v>39</v>
      </c>
      <c r="I1299" s="160" t="s">
        <v>71</v>
      </c>
      <c r="J1299" s="160" t="s">
        <v>253</v>
      </c>
      <c r="K1299" s="240" t="s">
        <v>34</v>
      </c>
      <c r="L1299" s="241" t="s">
        <v>34</v>
      </c>
      <c r="M1299" s="241" t="s">
        <v>34</v>
      </c>
      <c r="N1299" s="241" t="s">
        <v>34</v>
      </c>
      <c r="O1299" s="241" t="s">
        <v>34</v>
      </c>
      <c r="P1299" s="241" t="s">
        <v>34</v>
      </c>
      <c r="Q1299" s="159" t="s">
        <v>34</v>
      </c>
      <c r="R1299" s="100" t="s">
        <v>34</v>
      </c>
      <c r="S1299" s="158">
        <v>1</v>
      </c>
      <c r="T1299" s="103" t="s">
        <v>223</v>
      </c>
      <c r="U1299" s="160" t="s">
        <v>219</v>
      </c>
      <c r="V1299" s="160" t="s">
        <v>253</v>
      </c>
      <c r="W1299" s="160" t="s">
        <v>92</v>
      </c>
      <c r="X1299" s="160" t="s">
        <v>92</v>
      </c>
    </row>
    <row r="1300" spans="1:24" ht="41.25">
      <c r="A1300" s="155">
        <f>A1299+1</f>
        <v>1298</v>
      </c>
      <c r="B1300" s="160" t="s">
        <v>1579</v>
      </c>
      <c r="C1300" s="159">
        <v>2017</v>
      </c>
      <c r="D1300" s="160" t="s">
        <v>219</v>
      </c>
      <c r="E1300" s="160" t="s">
        <v>251</v>
      </c>
      <c r="F1300" s="268" t="s">
        <v>1644</v>
      </c>
      <c r="G1300" s="157" t="s">
        <v>31</v>
      </c>
      <c r="H1300" s="161" t="s">
        <v>39</v>
      </c>
      <c r="I1300" s="160" t="s">
        <v>71</v>
      </c>
      <c r="J1300" s="160" t="s">
        <v>253</v>
      </c>
      <c r="K1300" s="240" t="s">
        <v>34</v>
      </c>
      <c r="L1300" s="241" t="s">
        <v>34</v>
      </c>
      <c r="M1300" s="241" t="s">
        <v>34</v>
      </c>
      <c r="N1300" s="241" t="s">
        <v>34</v>
      </c>
      <c r="O1300" s="241" t="s">
        <v>34</v>
      </c>
      <c r="P1300" s="241" t="s">
        <v>34</v>
      </c>
      <c r="Q1300" s="159" t="s">
        <v>34</v>
      </c>
      <c r="R1300" s="100" t="s">
        <v>34</v>
      </c>
      <c r="S1300" s="158">
        <v>1</v>
      </c>
      <c r="T1300" s="103" t="s">
        <v>223</v>
      </c>
      <c r="U1300" s="160" t="s">
        <v>219</v>
      </c>
      <c r="V1300" s="160" t="s">
        <v>253</v>
      </c>
      <c r="W1300" s="160" t="s">
        <v>92</v>
      </c>
      <c r="X1300" s="160" t="s">
        <v>92</v>
      </c>
    </row>
    <row r="1301" spans="1:24" ht="41.25">
      <c r="A1301" s="155">
        <f>A1300+1</f>
        <v>1299</v>
      </c>
      <c r="B1301" s="160" t="s">
        <v>1579</v>
      </c>
      <c r="C1301" s="159">
        <v>2017</v>
      </c>
      <c r="D1301" s="160" t="s">
        <v>219</v>
      </c>
      <c r="E1301" s="160" t="s">
        <v>251</v>
      </c>
      <c r="F1301" s="268" t="s">
        <v>1645</v>
      </c>
      <c r="G1301" s="157" t="s">
        <v>31</v>
      </c>
      <c r="H1301" s="161" t="s">
        <v>29</v>
      </c>
      <c r="I1301" s="160" t="s">
        <v>71</v>
      </c>
      <c r="J1301" s="160" t="s">
        <v>253</v>
      </c>
      <c r="K1301" s="240" t="s">
        <v>34</v>
      </c>
      <c r="L1301" s="241" t="s">
        <v>34</v>
      </c>
      <c r="M1301" s="241" t="s">
        <v>34</v>
      </c>
      <c r="N1301" s="241" t="s">
        <v>34</v>
      </c>
      <c r="O1301" s="241" t="s">
        <v>34</v>
      </c>
      <c r="P1301" s="241" t="s">
        <v>34</v>
      </c>
      <c r="Q1301" s="159" t="s">
        <v>34</v>
      </c>
      <c r="R1301" s="100" t="s">
        <v>34</v>
      </c>
      <c r="S1301" s="158">
        <v>1</v>
      </c>
      <c r="T1301" s="103" t="s">
        <v>223</v>
      </c>
      <c r="U1301" s="160" t="s">
        <v>219</v>
      </c>
      <c r="V1301" s="160" t="s">
        <v>253</v>
      </c>
      <c r="W1301" s="160" t="s">
        <v>92</v>
      </c>
      <c r="X1301" s="160" t="s">
        <v>92</v>
      </c>
    </row>
    <row r="1302" spans="1:24" ht="91.5">
      <c r="A1302" s="155">
        <f>A1301+1</f>
        <v>1300</v>
      </c>
      <c r="B1302" s="160" t="s">
        <v>1579</v>
      </c>
      <c r="C1302" s="159">
        <v>2017</v>
      </c>
      <c r="D1302" s="160" t="s">
        <v>28</v>
      </c>
      <c r="E1302" s="160" t="s">
        <v>279</v>
      </c>
      <c r="F1302" s="268" t="s">
        <v>1646</v>
      </c>
      <c r="G1302" s="157" t="s">
        <v>31</v>
      </c>
      <c r="H1302" s="156" t="s">
        <v>42</v>
      </c>
      <c r="I1302" s="157" t="s">
        <v>32</v>
      </c>
      <c r="J1302" s="157" t="s">
        <v>33</v>
      </c>
      <c r="K1302" s="238" t="s">
        <v>34</v>
      </c>
      <c r="L1302" s="239" t="s">
        <v>34</v>
      </c>
      <c r="M1302" s="239" t="s">
        <v>34</v>
      </c>
      <c r="N1302" s="239" t="s">
        <v>34</v>
      </c>
      <c r="O1302" s="239" t="s">
        <v>34</v>
      </c>
      <c r="P1302" s="239" t="s">
        <v>34</v>
      </c>
      <c r="Q1302" s="159" t="s">
        <v>48</v>
      </c>
      <c r="R1302" s="100" t="s">
        <v>48</v>
      </c>
      <c r="S1302" s="158">
        <v>1</v>
      </c>
      <c r="T1302" s="103" t="s">
        <v>223</v>
      </c>
      <c r="U1302" s="160" t="s">
        <v>219</v>
      </c>
      <c r="V1302" s="160" t="s">
        <v>1566</v>
      </c>
      <c r="W1302" s="157" t="s">
        <v>42</v>
      </c>
      <c r="X1302" s="157" t="s">
        <v>50</v>
      </c>
    </row>
    <row r="1303" spans="1:24" ht="60.75">
      <c r="A1303" s="155">
        <f>A1302+1</f>
        <v>1301</v>
      </c>
      <c r="B1303" s="160" t="s">
        <v>1579</v>
      </c>
      <c r="C1303" s="159">
        <v>2017</v>
      </c>
      <c r="D1303" s="160" t="s">
        <v>28</v>
      </c>
      <c r="E1303" s="160" t="s">
        <v>262</v>
      </c>
      <c r="F1303" s="268" t="s">
        <v>1647</v>
      </c>
      <c r="G1303" s="157" t="s">
        <v>31</v>
      </c>
      <c r="H1303" s="161" t="s">
        <v>29</v>
      </c>
      <c r="I1303" s="157" t="s">
        <v>32</v>
      </c>
      <c r="J1303" s="157" t="s">
        <v>33</v>
      </c>
      <c r="K1303" s="238" t="s">
        <v>34</v>
      </c>
      <c r="L1303" s="239" t="s">
        <v>34</v>
      </c>
      <c r="M1303" s="239" t="s">
        <v>34</v>
      </c>
      <c r="N1303" s="239" t="s">
        <v>34</v>
      </c>
      <c r="O1303" s="239" t="s">
        <v>34</v>
      </c>
      <c r="P1303" s="239" t="s">
        <v>34</v>
      </c>
      <c r="Q1303" s="159" t="s">
        <v>34</v>
      </c>
      <c r="R1303" s="100" t="s">
        <v>34</v>
      </c>
      <c r="S1303" s="158">
        <v>1</v>
      </c>
      <c r="T1303" s="103" t="s">
        <v>264</v>
      </c>
      <c r="U1303" s="160" t="s">
        <v>531</v>
      </c>
      <c r="V1303" s="160" t="s">
        <v>266</v>
      </c>
      <c r="W1303" s="160" t="s">
        <v>92</v>
      </c>
      <c r="X1303" s="160" t="s">
        <v>92</v>
      </c>
    </row>
    <row r="1304" spans="1:24" ht="41.25">
      <c r="A1304" s="155">
        <f>A1303+1</f>
        <v>1302</v>
      </c>
      <c r="B1304" s="160" t="s">
        <v>1579</v>
      </c>
      <c r="C1304" s="159">
        <v>2017</v>
      </c>
      <c r="D1304" s="160" t="s">
        <v>28</v>
      </c>
      <c r="E1304" s="160" t="s">
        <v>262</v>
      </c>
      <c r="F1304" s="268" t="s">
        <v>1648</v>
      </c>
      <c r="G1304" s="157" t="s">
        <v>31</v>
      </c>
      <c r="H1304" s="161" t="s">
        <v>29</v>
      </c>
      <c r="I1304" s="157" t="s">
        <v>32</v>
      </c>
      <c r="J1304" s="157" t="s">
        <v>33</v>
      </c>
      <c r="K1304" s="238" t="s">
        <v>48</v>
      </c>
      <c r="L1304" s="239" t="s">
        <v>34</v>
      </c>
      <c r="M1304" s="239" t="s">
        <v>34</v>
      </c>
      <c r="N1304" s="239" t="s">
        <v>34</v>
      </c>
      <c r="O1304" s="239" t="s">
        <v>48</v>
      </c>
      <c r="P1304" s="239" t="s">
        <v>34</v>
      </c>
      <c r="Q1304" s="159" t="s">
        <v>34</v>
      </c>
      <c r="R1304" s="100" t="s">
        <v>34</v>
      </c>
      <c r="S1304" s="158">
        <v>1</v>
      </c>
      <c r="T1304" s="103" t="s">
        <v>264</v>
      </c>
      <c r="U1304" s="160" t="s">
        <v>265</v>
      </c>
      <c r="V1304" s="160" t="s">
        <v>1649</v>
      </c>
      <c r="W1304" s="160" t="s">
        <v>92</v>
      </c>
      <c r="X1304" s="160" t="s">
        <v>92</v>
      </c>
    </row>
    <row r="1305" spans="1:24" ht="41.25">
      <c r="A1305" s="155">
        <f>A1304+1</f>
        <v>1303</v>
      </c>
      <c r="B1305" s="160" t="s">
        <v>1579</v>
      </c>
      <c r="C1305" s="159">
        <v>2017</v>
      </c>
      <c r="D1305" s="160" t="s">
        <v>28</v>
      </c>
      <c r="E1305" s="160" t="s">
        <v>267</v>
      </c>
      <c r="F1305" s="268" t="s">
        <v>1650</v>
      </c>
      <c r="G1305" s="157" t="s">
        <v>31</v>
      </c>
      <c r="H1305" s="156" t="s">
        <v>42</v>
      </c>
      <c r="I1305" s="157" t="s">
        <v>32</v>
      </c>
      <c r="J1305" s="157" t="s">
        <v>33</v>
      </c>
      <c r="K1305" s="238" t="s">
        <v>34</v>
      </c>
      <c r="L1305" s="239" t="s">
        <v>34</v>
      </c>
      <c r="M1305" s="239" t="s">
        <v>34</v>
      </c>
      <c r="N1305" s="239" t="s">
        <v>34</v>
      </c>
      <c r="O1305" s="239" t="s">
        <v>34</v>
      </c>
      <c r="P1305" s="239" t="s">
        <v>34</v>
      </c>
      <c r="Q1305" s="159" t="s">
        <v>34</v>
      </c>
      <c r="R1305" s="100" t="s">
        <v>34</v>
      </c>
      <c r="S1305" s="158">
        <v>1</v>
      </c>
      <c r="T1305" s="103" t="s">
        <v>269</v>
      </c>
      <c r="U1305" s="160" t="s">
        <v>534</v>
      </c>
      <c r="V1305" s="160" t="s">
        <v>1649</v>
      </c>
      <c r="W1305" s="157" t="s">
        <v>42</v>
      </c>
      <c r="X1305" s="157" t="s">
        <v>42</v>
      </c>
    </row>
    <row r="1306" spans="1:24" ht="41.25">
      <c r="A1306" s="155">
        <f>A1305+1</f>
        <v>1304</v>
      </c>
      <c r="B1306" s="160" t="s">
        <v>1579</v>
      </c>
      <c r="C1306" s="159">
        <v>2017</v>
      </c>
      <c r="D1306" s="160" t="s">
        <v>28</v>
      </c>
      <c r="E1306" s="160" t="s">
        <v>270</v>
      </c>
      <c r="F1306" s="268" t="s">
        <v>1651</v>
      </c>
      <c r="G1306" s="157" t="s">
        <v>31</v>
      </c>
      <c r="H1306" s="156" t="s">
        <v>42</v>
      </c>
      <c r="I1306" s="157" t="s">
        <v>32</v>
      </c>
      <c r="J1306" s="157" t="s">
        <v>33</v>
      </c>
      <c r="K1306" s="238" t="s">
        <v>34</v>
      </c>
      <c r="L1306" s="239" t="s">
        <v>34</v>
      </c>
      <c r="M1306" s="239" t="s">
        <v>34</v>
      </c>
      <c r="N1306" s="239" t="s">
        <v>34</v>
      </c>
      <c r="O1306" s="239" t="s">
        <v>34</v>
      </c>
      <c r="P1306" s="239" t="s">
        <v>34</v>
      </c>
      <c r="Q1306" s="159" t="s">
        <v>34</v>
      </c>
      <c r="R1306" s="100" t="s">
        <v>34</v>
      </c>
      <c r="S1306" s="158">
        <v>1</v>
      </c>
      <c r="T1306" s="103" t="s">
        <v>272</v>
      </c>
      <c r="U1306" s="160" t="s">
        <v>536</v>
      </c>
      <c r="V1306" s="160" t="s">
        <v>273</v>
      </c>
      <c r="W1306" s="157" t="s">
        <v>42</v>
      </c>
      <c r="X1306" s="157" t="s">
        <v>42</v>
      </c>
    </row>
    <row r="1307" spans="1:24" ht="51">
      <c r="A1307" s="155">
        <f>A1306+1</f>
        <v>1305</v>
      </c>
      <c r="B1307" s="160" t="s">
        <v>1579</v>
      </c>
      <c r="C1307" s="159">
        <v>2017</v>
      </c>
      <c r="D1307" s="160" t="s">
        <v>28</v>
      </c>
      <c r="E1307" s="160" t="s">
        <v>270</v>
      </c>
      <c r="F1307" s="268" t="s">
        <v>1652</v>
      </c>
      <c r="G1307" s="157" t="s">
        <v>31</v>
      </c>
      <c r="H1307" s="156" t="s">
        <v>42</v>
      </c>
      <c r="I1307" s="157" t="s">
        <v>32</v>
      </c>
      <c r="J1307" s="157" t="s">
        <v>33</v>
      </c>
      <c r="K1307" s="238" t="s">
        <v>34</v>
      </c>
      <c r="L1307" s="239" t="s">
        <v>34</v>
      </c>
      <c r="M1307" s="239" t="s">
        <v>34</v>
      </c>
      <c r="N1307" s="239" t="s">
        <v>34</v>
      </c>
      <c r="O1307" s="239" t="s">
        <v>34</v>
      </c>
      <c r="P1307" s="239" t="s">
        <v>34</v>
      </c>
      <c r="Q1307" s="159" t="s">
        <v>34</v>
      </c>
      <c r="R1307" s="100" t="s">
        <v>34</v>
      </c>
      <c r="S1307" s="158">
        <v>1</v>
      </c>
      <c r="T1307" s="103" t="s">
        <v>272</v>
      </c>
      <c r="U1307" s="160" t="s">
        <v>536</v>
      </c>
      <c r="V1307" s="160" t="s">
        <v>276</v>
      </c>
      <c r="W1307" s="157" t="s">
        <v>42</v>
      </c>
      <c r="X1307" s="157" t="s">
        <v>42</v>
      </c>
    </row>
    <row r="1308" spans="1:24" ht="30.75">
      <c r="A1308" s="155">
        <f>A1307+1</f>
        <v>1306</v>
      </c>
      <c r="B1308" s="160" t="s">
        <v>1603</v>
      </c>
      <c r="C1308" s="159">
        <v>2011</v>
      </c>
      <c r="D1308" s="157" t="s">
        <v>28</v>
      </c>
      <c r="E1308" s="160" t="s">
        <v>29</v>
      </c>
      <c r="F1308" s="268" t="s">
        <v>1653</v>
      </c>
      <c r="G1308" s="157" t="s">
        <v>31</v>
      </c>
      <c r="H1308" s="156" t="s">
        <v>29</v>
      </c>
      <c r="I1308" s="157" t="s">
        <v>32</v>
      </c>
      <c r="J1308" s="157" t="s">
        <v>33</v>
      </c>
      <c r="K1308" s="238" t="s">
        <v>34</v>
      </c>
      <c r="L1308" s="239" t="s">
        <v>34</v>
      </c>
      <c r="M1308" s="239" t="s">
        <v>34</v>
      </c>
      <c r="N1308" s="239" t="s">
        <v>34</v>
      </c>
      <c r="O1308" s="239" t="s">
        <v>48</v>
      </c>
      <c r="P1308" s="239" t="s">
        <v>34</v>
      </c>
      <c r="Q1308" s="159" t="s">
        <v>34</v>
      </c>
      <c r="R1308" s="100" t="s">
        <v>34</v>
      </c>
      <c r="S1308" s="158">
        <v>1</v>
      </c>
      <c r="T1308" s="102" t="s">
        <v>35</v>
      </c>
      <c r="U1308" s="157" t="s">
        <v>28</v>
      </c>
      <c r="V1308" s="160" t="s">
        <v>29</v>
      </c>
      <c r="W1308" s="160" t="s">
        <v>92</v>
      </c>
      <c r="X1308" s="160" t="s">
        <v>92</v>
      </c>
    </row>
    <row r="1309" spans="1:24" ht="30.75">
      <c r="A1309" s="155">
        <f>A1308+1</f>
        <v>1307</v>
      </c>
      <c r="B1309" s="160" t="s">
        <v>1603</v>
      </c>
      <c r="C1309" s="159">
        <v>2011</v>
      </c>
      <c r="D1309" s="157" t="s">
        <v>28</v>
      </c>
      <c r="E1309" s="160" t="s">
        <v>40</v>
      </c>
      <c r="F1309" s="268" t="s">
        <v>1654</v>
      </c>
      <c r="G1309" s="157" t="s">
        <v>31</v>
      </c>
      <c r="H1309" s="156" t="s">
        <v>42</v>
      </c>
      <c r="I1309" s="157" t="s">
        <v>32</v>
      </c>
      <c r="J1309" s="157" t="s">
        <v>33</v>
      </c>
      <c r="K1309" s="238" t="s">
        <v>34</v>
      </c>
      <c r="L1309" s="239" t="s">
        <v>34</v>
      </c>
      <c r="M1309" s="239" t="s">
        <v>34</v>
      </c>
      <c r="N1309" s="239" t="s">
        <v>34</v>
      </c>
      <c r="O1309" s="239" t="s">
        <v>34</v>
      </c>
      <c r="P1309" s="239" t="s">
        <v>34</v>
      </c>
      <c r="Q1309" s="159" t="s">
        <v>34</v>
      </c>
      <c r="R1309" s="100" t="s">
        <v>34</v>
      </c>
      <c r="S1309" s="158">
        <v>1</v>
      </c>
      <c r="T1309" s="102" t="s">
        <v>35</v>
      </c>
      <c r="U1309" s="157" t="s">
        <v>28</v>
      </c>
      <c r="V1309" s="160" t="s">
        <v>43</v>
      </c>
      <c r="W1309" s="157" t="s">
        <v>42</v>
      </c>
      <c r="X1309" s="157" t="s">
        <v>42</v>
      </c>
    </row>
    <row r="1310" spans="1:24" ht="51">
      <c r="A1310" s="155">
        <f>A1309+1</f>
        <v>1308</v>
      </c>
      <c r="B1310" s="160" t="s">
        <v>1603</v>
      </c>
      <c r="C1310" s="159">
        <v>2011</v>
      </c>
      <c r="D1310" s="157" t="s">
        <v>28</v>
      </c>
      <c r="E1310" s="160" t="s">
        <v>37</v>
      </c>
      <c r="F1310" s="268" t="s">
        <v>1655</v>
      </c>
      <c r="G1310" s="157" t="s">
        <v>31</v>
      </c>
      <c r="H1310" s="156" t="s">
        <v>39</v>
      </c>
      <c r="I1310" s="157" t="s">
        <v>32</v>
      </c>
      <c r="J1310" s="157" t="s">
        <v>33</v>
      </c>
      <c r="K1310" s="238" t="s">
        <v>34</v>
      </c>
      <c r="L1310" s="239" t="s">
        <v>34</v>
      </c>
      <c r="M1310" s="239" t="s">
        <v>34</v>
      </c>
      <c r="N1310" s="239" t="s">
        <v>34</v>
      </c>
      <c r="O1310" s="239" t="s">
        <v>34</v>
      </c>
      <c r="P1310" s="239" t="s">
        <v>34</v>
      </c>
      <c r="Q1310" s="159" t="s">
        <v>34</v>
      </c>
      <c r="R1310" s="100" t="s">
        <v>34</v>
      </c>
      <c r="S1310" s="158">
        <v>1</v>
      </c>
      <c r="T1310" s="102" t="s">
        <v>35</v>
      </c>
      <c r="U1310" s="157" t="s">
        <v>28</v>
      </c>
      <c r="V1310" s="160" t="s">
        <v>545</v>
      </c>
      <c r="W1310" s="160" t="s">
        <v>92</v>
      </c>
      <c r="X1310" s="160" t="s">
        <v>92</v>
      </c>
    </row>
    <row r="1311" spans="1:24" ht="81">
      <c r="A1311" s="155">
        <f>A1310+1</f>
        <v>1309</v>
      </c>
      <c r="B1311" s="160" t="s">
        <v>1603</v>
      </c>
      <c r="C1311" s="159">
        <v>2011</v>
      </c>
      <c r="D1311" s="157" t="s">
        <v>28</v>
      </c>
      <c r="E1311" s="160" t="s">
        <v>60</v>
      </c>
      <c r="F1311" s="268" t="s">
        <v>1656</v>
      </c>
      <c r="G1311" s="157" t="s">
        <v>82</v>
      </c>
      <c r="H1311" s="156" t="s">
        <v>83</v>
      </c>
      <c r="I1311" s="157" t="s">
        <v>32</v>
      </c>
      <c r="J1311" s="157" t="s">
        <v>33</v>
      </c>
      <c r="K1311" s="238" t="s">
        <v>34</v>
      </c>
      <c r="L1311" s="239" t="s">
        <v>34</v>
      </c>
      <c r="M1311" s="239" t="s">
        <v>34</v>
      </c>
      <c r="N1311" s="239" t="s">
        <v>34</v>
      </c>
      <c r="O1311" s="239" t="s">
        <v>34</v>
      </c>
      <c r="P1311" s="239" t="s">
        <v>34</v>
      </c>
      <c r="Q1311" s="159" t="s">
        <v>34</v>
      </c>
      <c r="R1311" s="100" t="s">
        <v>34</v>
      </c>
      <c r="S1311" s="158">
        <v>1</v>
      </c>
      <c r="T1311" s="102" t="s">
        <v>35</v>
      </c>
      <c r="U1311" s="157" t="s">
        <v>28</v>
      </c>
      <c r="V1311" s="160" t="s">
        <v>62</v>
      </c>
      <c r="W1311" s="157" t="s">
        <v>42</v>
      </c>
      <c r="X1311" s="157" t="s">
        <v>50</v>
      </c>
    </row>
    <row r="1312" spans="1:24" ht="30.75">
      <c r="A1312" s="155">
        <f>A1311+1</f>
        <v>1310</v>
      </c>
      <c r="B1312" s="160" t="s">
        <v>1603</v>
      </c>
      <c r="C1312" s="159">
        <v>2011</v>
      </c>
      <c r="D1312" s="157" t="s">
        <v>28</v>
      </c>
      <c r="E1312" s="157" t="s">
        <v>44</v>
      </c>
      <c r="F1312" s="268" t="s">
        <v>1657</v>
      </c>
      <c r="G1312" s="157" t="s">
        <v>31</v>
      </c>
      <c r="H1312" s="156" t="s">
        <v>46</v>
      </c>
      <c r="I1312" s="157" t="s">
        <v>32</v>
      </c>
      <c r="J1312" s="157" t="s">
        <v>47</v>
      </c>
      <c r="K1312" s="238" t="s">
        <v>34</v>
      </c>
      <c r="L1312" s="239" t="s">
        <v>34</v>
      </c>
      <c r="M1312" s="239" t="s">
        <v>34</v>
      </c>
      <c r="N1312" s="239" t="s">
        <v>34</v>
      </c>
      <c r="O1312" s="239" t="s">
        <v>34</v>
      </c>
      <c r="P1312" s="239" t="s">
        <v>34</v>
      </c>
      <c r="Q1312" s="159" t="s">
        <v>34</v>
      </c>
      <c r="R1312" s="100" t="s">
        <v>34</v>
      </c>
      <c r="S1312" s="158">
        <v>1</v>
      </c>
      <c r="T1312" s="102" t="s">
        <v>35</v>
      </c>
      <c r="U1312" s="157" t="s">
        <v>28</v>
      </c>
      <c r="V1312" s="160" t="s">
        <v>46</v>
      </c>
      <c r="W1312" s="160" t="s">
        <v>1061</v>
      </c>
      <c r="X1312" s="160" t="s">
        <v>1061</v>
      </c>
    </row>
    <row r="1313" spans="1:24" ht="30.75">
      <c r="A1313" s="155">
        <f>A1312+1</f>
        <v>1311</v>
      </c>
      <c r="B1313" s="160" t="s">
        <v>1603</v>
      </c>
      <c r="C1313" s="159">
        <v>2011</v>
      </c>
      <c r="D1313" s="157" t="s">
        <v>28</v>
      </c>
      <c r="E1313" s="157" t="s">
        <v>44</v>
      </c>
      <c r="F1313" s="268" t="s">
        <v>1658</v>
      </c>
      <c r="G1313" s="157" t="s">
        <v>31</v>
      </c>
      <c r="H1313" s="156" t="s">
        <v>50</v>
      </c>
      <c r="I1313" s="157" t="s">
        <v>32</v>
      </c>
      <c r="J1313" s="157" t="s">
        <v>47</v>
      </c>
      <c r="K1313" s="238" t="s">
        <v>34</v>
      </c>
      <c r="L1313" s="239" t="s">
        <v>34</v>
      </c>
      <c r="M1313" s="239" t="s">
        <v>34</v>
      </c>
      <c r="N1313" s="239" t="s">
        <v>34</v>
      </c>
      <c r="O1313" s="239" t="s">
        <v>34</v>
      </c>
      <c r="P1313" s="239" t="s">
        <v>34</v>
      </c>
      <c r="Q1313" s="159" t="s">
        <v>34</v>
      </c>
      <c r="R1313" s="100" t="s">
        <v>34</v>
      </c>
      <c r="S1313" s="158">
        <v>1</v>
      </c>
      <c r="T1313" s="102" t="s">
        <v>35</v>
      </c>
      <c r="U1313" s="157" t="s">
        <v>28</v>
      </c>
      <c r="V1313" s="160" t="s">
        <v>46</v>
      </c>
      <c r="W1313" s="157" t="s">
        <v>42</v>
      </c>
      <c r="X1313" s="157" t="s">
        <v>42</v>
      </c>
    </row>
    <row r="1314" spans="1:24" ht="30.75">
      <c r="A1314" s="155">
        <f>A1313+1</f>
        <v>1312</v>
      </c>
      <c r="B1314" s="160" t="s">
        <v>1603</v>
      </c>
      <c r="C1314" s="159">
        <v>2011</v>
      </c>
      <c r="D1314" s="157" t="s">
        <v>28</v>
      </c>
      <c r="E1314" s="157" t="s">
        <v>44</v>
      </c>
      <c r="F1314" s="268" t="s">
        <v>1659</v>
      </c>
      <c r="G1314" s="157" t="s">
        <v>31</v>
      </c>
      <c r="H1314" s="156" t="s">
        <v>46</v>
      </c>
      <c r="I1314" s="157" t="s">
        <v>32</v>
      </c>
      <c r="J1314" s="157" t="s">
        <v>47</v>
      </c>
      <c r="K1314" s="238" t="s">
        <v>34</v>
      </c>
      <c r="L1314" s="239" t="s">
        <v>34</v>
      </c>
      <c r="M1314" s="239" t="s">
        <v>34</v>
      </c>
      <c r="N1314" s="239" t="s">
        <v>34</v>
      </c>
      <c r="O1314" s="239" t="s">
        <v>34</v>
      </c>
      <c r="P1314" s="239" t="s">
        <v>34</v>
      </c>
      <c r="Q1314" s="159" t="s">
        <v>34</v>
      </c>
      <c r="R1314" s="100" t="s">
        <v>48</v>
      </c>
      <c r="S1314" s="158">
        <v>1</v>
      </c>
      <c r="T1314" s="102" t="s">
        <v>35</v>
      </c>
      <c r="U1314" s="157" t="s">
        <v>28</v>
      </c>
      <c r="V1314" s="160" t="s">
        <v>46</v>
      </c>
      <c r="W1314" s="160" t="s">
        <v>1061</v>
      </c>
      <c r="X1314" s="157" t="s">
        <v>50</v>
      </c>
    </row>
    <row r="1315" spans="1:24" ht="41.25">
      <c r="A1315" s="155">
        <f>A1314+1</f>
        <v>1313</v>
      </c>
      <c r="B1315" s="160" t="s">
        <v>1603</v>
      </c>
      <c r="C1315" s="159">
        <v>2011</v>
      </c>
      <c r="D1315" s="157" t="s">
        <v>28</v>
      </c>
      <c r="E1315" s="160" t="s">
        <v>57</v>
      </c>
      <c r="F1315" s="268" t="s">
        <v>1660</v>
      </c>
      <c r="G1315" s="157" t="s">
        <v>31</v>
      </c>
      <c r="H1315" s="156" t="s">
        <v>50</v>
      </c>
      <c r="I1315" s="157" t="s">
        <v>32</v>
      </c>
      <c r="J1315" s="157" t="s">
        <v>59</v>
      </c>
      <c r="K1315" s="238" t="s">
        <v>48</v>
      </c>
      <c r="L1315" s="239" t="s">
        <v>34</v>
      </c>
      <c r="M1315" s="239" t="s">
        <v>48</v>
      </c>
      <c r="N1315" s="239" t="s">
        <v>34</v>
      </c>
      <c r="O1315" s="239" t="s">
        <v>48</v>
      </c>
      <c r="P1315" s="239" t="s">
        <v>34</v>
      </c>
      <c r="Q1315" s="159" t="s">
        <v>48</v>
      </c>
      <c r="R1315" s="100" t="s">
        <v>48</v>
      </c>
      <c r="S1315" s="158">
        <v>1</v>
      </c>
      <c r="T1315" s="102" t="s">
        <v>35</v>
      </c>
      <c r="U1315" s="157" t="s">
        <v>28</v>
      </c>
      <c r="V1315" s="160" t="s">
        <v>57</v>
      </c>
      <c r="W1315" s="157" t="s">
        <v>42</v>
      </c>
      <c r="X1315" s="157" t="s">
        <v>50</v>
      </c>
    </row>
    <row r="1316" spans="1:24" ht="41.25">
      <c r="A1316" s="155">
        <f>A1315+1</f>
        <v>1314</v>
      </c>
      <c r="B1316" s="160" t="s">
        <v>1603</v>
      </c>
      <c r="C1316" s="159">
        <v>2011</v>
      </c>
      <c r="D1316" s="157" t="s">
        <v>28</v>
      </c>
      <c r="E1316" s="160" t="s">
        <v>63</v>
      </c>
      <c r="F1316" s="268" t="s">
        <v>1661</v>
      </c>
      <c r="G1316" s="157" t="s">
        <v>119</v>
      </c>
      <c r="H1316" s="156" t="s">
        <v>120</v>
      </c>
      <c r="I1316" s="157" t="s">
        <v>32</v>
      </c>
      <c r="J1316" s="157" t="s">
        <v>33</v>
      </c>
      <c r="K1316" s="238" t="s">
        <v>34</v>
      </c>
      <c r="L1316" s="239" t="s">
        <v>34</v>
      </c>
      <c r="M1316" s="239" t="s">
        <v>34</v>
      </c>
      <c r="N1316" s="239" t="s">
        <v>34</v>
      </c>
      <c r="O1316" s="239" t="s">
        <v>34</v>
      </c>
      <c r="P1316" s="239" t="s">
        <v>34</v>
      </c>
      <c r="Q1316" s="159" t="s">
        <v>34</v>
      </c>
      <c r="R1316" s="100" t="s">
        <v>34</v>
      </c>
      <c r="S1316" s="158">
        <v>1</v>
      </c>
      <c r="T1316" s="102" t="s">
        <v>35</v>
      </c>
      <c r="U1316" s="157" t="s">
        <v>28</v>
      </c>
      <c r="V1316" s="160" t="s">
        <v>63</v>
      </c>
      <c r="W1316" s="157" t="s">
        <v>42</v>
      </c>
      <c r="X1316" s="157" t="s">
        <v>50</v>
      </c>
    </row>
    <row r="1317" spans="1:24" ht="81">
      <c r="A1317" s="155">
        <f>A1316+1</f>
        <v>1315</v>
      </c>
      <c r="B1317" s="160" t="s">
        <v>1603</v>
      </c>
      <c r="C1317" s="159">
        <v>2011</v>
      </c>
      <c r="D1317" s="157" t="s">
        <v>28</v>
      </c>
      <c r="E1317" s="160" t="s">
        <v>63</v>
      </c>
      <c r="F1317" s="268" t="s">
        <v>1662</v>
      </c>
      <c r="G1317" s="157" t="s">
        <v>82</v>
      </c>
      <c r="H1317" s="156" t="s">
        <v>83</v>
      </c>
      <c r="I1317" s="157" t="s">
        <v>32</v>
      </c>
      <c r="J1317" s="157" t="s">
        <v>33</v>
      </c>
      <c r="K1317" s="238" t="s">
        <v>34</v>
      </c>
      <c r="L1317" s="239" t="s">
        <v>34</v>
      </c>
      <c r="M1317" s="239" t="s">
        <v>34</v>
      </c>
      <c r="N1317" s="239" t="s">
        <v>34</v>
      </c>
      <c r="O1317" s="239" t="s">
        <v>34</v>
      </c>
      <c r="P1317" s="239" t="s">
        <v>34</v>
      </c>
      <c r="Q1317" s="159" t="s">
        <v>34</v>
      </c>
      <c r="R1317" s="100" t="s">
        <v>34</v>
      </c>
      <c r="S1317" s="158">
        <v>1</v>
      </c>
      <c r="T1317" s="102" t="s">
        <v>35</v>
      </c>
      <c r="U1317" s="157" t="s">
        <v>28</v>
      </c>
      <c r="V1317" s="160" t="s">
        <v>63</v>
      </c>
      <c r="W1317" s="157" t="s">
        <v>42</v>
      </c>
      <c r="X1317" s="157" t="s">
        <v>50</v>
      </c>
    </row>
    <row r="1318" spans="1:24" ht="51">
      <c r="A1318" s="155">
        <f>A1317+1</f>
        <v>1316</v>
      </c>
      <c r="B1318" s="160" t="s">
        <v>1603</v>
      </c>
      <c r="C1318" s="159">
        <v>2011</v>
      </c>
      <c r="D1318" s="157" t="s">
        <v>28</v>
      </c>
      <c r="E1318" s="160" t="s">
        <v>267</v>
      </c>
      <c r="F1318" s="268" t="s">
        <v>1663</v>
      </c>
      <c r="G1318" s="157" t="s">
        <v>31</v>
      </c>
      <c r="H1318" s="156" t="s">
        <v>42</v>
      </c>
      <c r="I1318" s="157" t="s">
        <v>32</v>
      </c>
      <c r="J1318" s="157" t="s">
        <v>33</v>
      </c>
      <c r="K1318" s="238" t="s">
        <v>34</v>
      </c>
      <c r="L1318" s="239" t="s">
        <v>34</v>
      </c>
      <c r="M1318" s="239" t="s">
        <v>34</v>
      </c>
      <c r="N1318" s="239" t="s">
        <v>34</v>
      </c>
      <c r="O1318" s="239" t="s">
        <v>34</v>
      </c>
      <c r="P1318" s="239" t="s">
        <v>34</v>
      </c>
      <c r="Q1318" s="159" t="s">
        <v>34</v>
      </c>
      <c r="R1318" s="100" t="s">
        <v>34</v>
      </c>
      <c r="S1318" s="158">
        <v>1</v>
      </c>
      <c r="T1318" s="102" t="s">
        <v>35</v>
      </c>
      <c r="U1318" s="157" t="s">
        <v>28</v>
      </c>
      <c r="V1318" s="160" t="s">
        <v>267</v>
      </c>
      <c r="W1318" s="157" t="s">
        <v>42</v>
      </c>
      <c r="X1318" s="157" t="s">
        <v>42</v>
      </c>
    </row>
    <row r="1319" spans="1:24" ht="71.25">
      <c r="A1319" s="155">
        <f>A1318+1</f>
        <v>1317</v>
      </c>
      <c r="B1319" s="160" t="s">
        <v>1603</v>
      </c>
      <c r="C1319" s="159">
        <v>2011</v>
      </c>
      <c r="D1319" s="157" t="s">
        <v>28</v>
      </c>
      <c r="E1319" s="160" t="s">
        <v>452</v>
      </c>
      <c r="F1319" s="268" t="s">
        <v>1664</v>
      </c>
      <c r="G1319" s="157" t="s">
        <v>31</v>
      </c>
      <c r="H1319" s="161" t="s">
        <v>39</v>
      </c>
      <c r="I1319" s="157" t="s">
        <v>32</v>
      </c>
      <c r="J1319" s="157" t="s">
        <v>454</v>
      </c>
      <c r="K1319" s="238" t="s">
        <v>34</v>
      </c>
      <c r="L1319" s="239" t="s">
        <v>34</v>
      </c>
      <c r="M1319" s="239" t="s">
        <v>34</v>
      </c>
      <c r="N1319" s="239" t="s">
        <v>34</v>
      </c>
      <c r="O1319" s="239" t="s">
        <v>34</v>
      </c>
      <c r="P1319" s="239" t="s">
        <v>34</v>
      </c>
      <c r="Q1319" s="159" t="s">
        <v>34</v>
      </c>
      <c r="R1319" s="100" t="s">
        <v>34</v>
      </c>
      <c r="S1319" s="158">
        <v>1</v>
      </c>
      <c r="T1319" s="102" t="s">
        <v>35</v>
      </c>
      <c r="U1319" s="157" t="s">
        <v>28</v>
      </c>
      <c r="V1319" s="160" t="s">
        <v>452</v>
      </c>
      <c r="W1319" s="160" t="s">
        <v>92</v>
      </c>
      <c r="X1319" s="160" t="s">
        <v>92</v>
      </c>
    </row>
    <row r="1320" spans="1:24" ht="71.25">
      <c r="A1320" s="155">
        <f>A1319+1</f>
        <v>1318</v>
      </c>
      <c r="B1320" s="160" t="s">
        <v>1603</v>
      </c>
      <c r="C1320" s="159">
        <v>2011</v>
      </c>
      <c r="D1320" s="160" t="s">
        <v>74</v>
      </c>
      <c r="E1320" s="160" t="s">
        <v>75</v>
      </c>
      <c r="F1320" s="268" t="s">
        <v>1665</v>
      </c>
      <c r="G1320" s="157" t="s">
        <v>31</v>
      </c>
      <c r="H1320" s="156" t="s">
        <v>39</v>
      </c>
      <c r="I1320" s="157" t="s">
        <v>32</v>
      </c>
      <c r="J1320" s="157" t="s">
        <v>33</v>
      </c>
      <c r="K1320" s="238" t="s">
        <v>34</v>
      </c>
      <c r="L1320" s="239" t="s">
        <v>34</v>
      </c>
      <c r="M1320" s="239" t="s">
        <v>48</v>
      </c>
      <c r="N1320" s="239" t="s">
        <v>34</v>
      </c>
      <c r="O1320" s="239" t="s">
        <v>48</v>
      </c>
      <c r="P1320" s="239" t="s">
        <v>34</v>
      </c>
      <c r="Q1320" s="159" t="s">
        <v>34</v>
      </c>
      <c r="R1320" s="100" t="s">
        <v>34</v>
      </c>
      <c r="S1320" s="158">
        <v>1</v>
      </c>
      <c r="T1320" s="103" t="s">
        <v>77</v>
      </c>
      <c r="U1320" s="160" t="s">
        <v>938</v>
      </c>
      <c r="V1320" s="160" t="s">
        <v>75</v>
      </c>
      <c r="W1320" s="160" t="s">
        <v>92</v>
      </c>
      <c r="X1320" s="160" t="s">
        <v>92</v>
      </c>
    </row>
    <row r="1321" spans="1:24" ht="30.75">
      <c r="A1321" s="155">
        <f>A1320+1</f>
        <v>1319</v>
      </c>
      <c r="B1321" s="160" t="s">
        <v>1603</v>
      </c>
      <c r="C1321" s="159">
        <v>2011</v>
      </c>
      <c r="D1321" s="160" t="s">
        <v>74</v>
      </c>
      <c r="E1321" s="160" t="s">
        <v>79</v>
      </c>
      <c r="F1321" s="268" t="s">
        <v>1666</v>
      </c>
      <c r="G1321" s="157" t="s">
        <v>31</v>
      </c>
      <c r="H1321" s="156" t="s">
        <v>42</v>
      </c>
      <c r="I1321" s="157" t="s">
        <v>32</v>
      </c>
      <c r="J1321" s="157" t="s">
        <v>33</v>
      </c>
      <c r="K1321" s="238" t="s">
        <v>34</v>
      </c>
      <c r="L1321" s="239" t="s">
        <v>34</v>
      </c>
      <c r="M1321" s="239" t="s">
        <v>34</v>
      </c>
      <c r="N1321" s="239" t="s">
        <v>34</v>
      </c>
      <c r="O1321" s="239" t="s">
        <v>34</v>
      </c>
      <c r="P1321" s="239" t="s">
        <v>34</v>
      </c>
      <c r="Q1321" s="159" t="s">
        <v>34</v>
      </c>
      <c r="R1321" s="100" t="s">
        <v>34</v>
      </c>
      <c r="S1321" s="158">
        <v>1</v>
      </c>
      <c r="T1321" s="103" t="s">
        <v>77</v>
      </c>
      <c r="U1321" s="160" t="s">
        <v>938</v>
      </c>
      <c r="V1321" s="160" t="s">
        <v>79</v>
      </c>
      <c r="W1321" s="157" t="s">
        <v>42</v>
      </c>
      <c r="X1321" s="157" t="s">
        <v>42</v>
      </c>
    </row>
    <row r="1322" spans="1:24" ht="20.25">
      <c r="A1322" s="155">
        <f>A1321+1</f>
        <v>1320</v>
      </c>
      <c r="B1322" s="160" t="s">
        <v>1667</v>
      </c>
      <c r="C1322" s="159">
        <v>2016</v>
      </c>
      <c r="D1322" s="160" t="s">
        <v>74</v>
      </c>
      <c r="E1322" s="160" t="s">
        <v>88</v>
      </c>
      <c r="F1322" s="268" t="s">
        <v>1668</v>
      </c>
      <c r="G1322" s="157" t="s">
        <v>31</v>
      </c>
      <c r="H1322" s="156" t="s">
        <v>42</v>
      </c>
      <c r="I1322" s="160" t="s">
        <v>90</v>
      </c>
      <c r="J1322" s="160" t="s">
        <v>88</v>
      </c>
      <c r="K1322" s="240" t="s">
        <v>34</v>
      </c>
      <c r="L1322" s="241" t="s">
        <v>34</v>
      </c>
      <c r="M1322" s="241" t="s">
        <v>34</v>
      </c>
      <c r="N1322" s="241" t="s">
        <v>34</v>
      </c>
      <c r="O1322" s="241" t="s">
        <v>34</v>
      </c>
      <c r="P1322" s="241" t="s">
        <v>34</v>
      </c>
      <c r="Q1322" s="159" t="s">
        <v>34</v>
      </c>
      <c r="R1322" s="100" t="s">
        <v>34</v>
      </c>
      <c r="S1322" s="158">
        <v>1</v>
      </c>
      <c r="T1322" s="103" t="s">
        <v>77</v>
      </c>
      <c r="U1322" s="160" t="s">
        <v>938</v>
      </c>
      <c r="V1322" s="160" t="s">
        <v>94</v>
      </c>
      <c r="W1322" s="157" t="s">
        <v>42</v>
      </c>
      <c r="X1322" s="157" t="s">
        <v>42</v>
      </c>
    </row>
    <row r="1323" spans="1:24" ht="81">
      <c r="A1323" s="155">
        <f>A1322+1</f>
        <v>1321</v>
      </c>
      <c r="B1323" s="160" t="s">
        <v>1603</v>
      </c>
      <c r="C1323" s="159">
        <v>2011</v>
      </c>
      <c r="D1323" s="160" t="s">
        <v>139</v>
      </c>
      <c r="E1323" s="160" t="s">
        <v>140</v>
      </c>
      <c r="F1323" s="268" t="s">
        <v>1669</v>
      </c>
      <c r="G1323" s="157" t="s">
        <v>82</v>
      </c>
      <c r="H1323" s="161" t="s">
        <v>83</v>
      </c>
      <c r="I1323" s="160" t="s">
        <v>71</v>
      </c>
      <c r="J1323" s="160" t="s">
        <v>142</v>
      </c>
      <c r="K1323" s="240" t="s">
        <v>34</v>
      </c>
      <c r="L1323" s="241" t="s">
        <v>34</v>
      </c>
      <c r="M1323" s="241" t="s">
        <v>34</v>
      </c>
      <c r="N1323" s="241" t="s">
        <v>34</v>
      </c>
      <c r="O1323" s="241" t="s">
        <v>34</v>
      </c>
      <c r="P1323" s="241" t="s">
        <v>34</v>
      </c>
      <c r="Q1323" s="159" t="s">
        <v>34</v>
      </c>
      <c r="R1323" s="100" t="s">
        <v>34</v>
      </c>
      <c r="S1323" s="158">
        <v>1</v>
      </c>
      <c r="T1323" s="103" t="s">
        <v>143</v>
      </c>
      <c r="U1323" s="160" t="s">
        <v>1108</v>
      </c>
      <c r="V1323" s="160" t="s">
        <v>144</v>
      </c>
      <c r="W1323" s="160" t="s">
        <v>101</v>
      </c>
      <c r="X1323" s="160" t="s">
        <v>101</v>
      </c>
    </row>
    <row r="1324" spans="1:24" ht="81">
      <c r="A1324" s="155">
        <f>A1323+1</f>
        <v>1322</v>
      </c>
      <c r="B1324" s="160" t="s">
        <v>1603</v>
      </c>
      <c r="C1324" s="159">
        <v>2011</v>
      </c>
      <c r="D1324" s="160" t="s">
        <v>139</v>
      </c>
      <c r="E1324" s="160" t="s">
        <v>140</v>
      </c>
      <c r="F1324" s="268" t="s">
        <v>1670</v>
      </c>
      <c r="G1324" s="157" t="s">
        <v>82</v>
      </c>
      <c r="H1324" s="161" t="s">
        <v>83</v>
      </c>
      <c r="I1324" s="160" t="s">
        <v>71</v>
      </c>
      <c r="J1324" s="160" t="s">
        <v>142</v>
      </c>
      <c r="K1324" s="240" t="s">
        <v>34</v>
      </c>
      <c r="L1324" s="241" t="s">
        <v>34</v>
      </c>
      <c r="M1324" s="241" t="s">
        <v>34</v>
      </c>
      <c r="N1324" s="241" t="s">
        <v>34</v>
      </c>
      <c r="O1324" s="241" t="s">
        <v>34</v>
      </c>
      <c r="P1324" s="241" t="s">
        <v>34</v>
      </c>
      <c r="Q1324" s="159" t="s">
        <v>34</v>
      </c>
      <c r="R1324" s="100" t="s">
        <v>34</v>
      </c>
      <c r="S1324" s="158">
        <v>1</v>
      </c>
      <c r="T1324" s="103" t="s">
        <v>143</v>
      </c>
      <c r="U1324" s="160" t="s">
        <v>1108</v>
      </c>
      <c r="V1324" s="160" t="s">
        <v>144</v>
      </c>
      <c r="W1324" s="160" t="s">
        <v>188</v>
      </c>
      <c r="X1324" s="160" t="s">
        <v>188</v>
      </c>
    </row>
    <row r="1325" spans="1:24" ht="41.25">
      <c r="A1325" s="155">
        <f>A1324+1</f>
        <v>1323</v>
      </c>
      <c r="B1325" s="160" t="s">
        <v>1603</v>
      </c>
      <c r="C1325" s="159">
        <v>2011</v>
      </c>
      <c r="D1325" s="160" t="s">
        <v>139</v>
      </c>
      <c r="E1325" s="160" t="s">
        <v>140</v>
      </c>
      <c r="F1325" s="268" t="s">
        <v>1671</v>
      </c>
      <c r="G1325" s="157" t="s">
        <v>31</v>
      </c>
      <c r="H1325" s="161" t="s">
        <v>39</v>
      </c>
      <c r="I1325" s="160" t="s">
        <v>71</v>
      </c>
      <c r="J1325" s="160" t="s">
        <v>142</v>
      </c>
      <c r="K1325" s="240" t="s">
        <v>34</v>
      </c>
      <c r="L1325" s="241" t="s">
        <v>34</v>
      </c>
      <c r="M1325" s="241" t="s">
        <v>34</v>
      </c>
      <c r="N1325" s="241" t="s">
        <v>34</v>
      </c>
      <c r="O1325" s="241" t="s">
        <v>34</v>
      </c>
      <c r="P1325" s="241" t="s">
        <v>34</v>
      </c>
      <c r="Q1325" s="159" t="s">
        <v>34</v>
      </c>
      <c r="R1325" s="100" t="s">
        <v>34</v>
      </c>
      <c r="S1325" s="158">
        <v>1</v>
      </c>
      <c r="T1325" s="103" t="s">
        <v>143</v>
      </c>
      <c r="U1325" s="160" t="s">
        <v>1108</v>
      </c>
      <c r="V1325" s="160" t="s">
        <v>144</v>
      </c>
      <c r="W1325" s="160" t="s">
        <v>1111</v>
      </c>
      <c r="X1325" s="160" t="s">
        <v>1111</v>
      </c>
    </row>
    <row r="1326" spans="1:24" ht="41.25">
      <c r="A1326" s="155">
        <f>A1325+1</f>
        <v>1324</v>
      </c>
      <c r="B1326" s="160" t="s">
        <v>1603</v>
      </c>
      <c r="C1326" s="159">
        <v>2011</v>
      </c>
      <c r="D1326" s="160" t="s">
        <v>139</v>
      </c>
      <c r="E1326" s="160" t="s">
        <v>140</v>
      </c>
      <c r="F1326" s="268" t="s">
        <v>1672</v>
      </c>
      <c r="G1326" s="157" t="s">
        <v>31</v>
      </c>
      <c r="H1326" s="156" t="s">
        <v>42</v>
      </c>
      <c r="I1326" s="160" t="s">
        <v>71</v>
      </c>
      <c r="J1326" s="160" t="s">
        <v>142</v>
      </c>
      <c r="K1326" s="240" t="s">
        <v>34</v>
      </c>
      <c r="L1326" s="241" t="s">
        <v>34</v>
      </c>
      <c r="M1326" s="241" t="s">
        <v>34</v>
      </c>
      <c r="N1326" s="241" t="s">
        <v>34</v>
      </c>
      <c r="O1326" s="241" t="s">
        <v>34</v>
      </c>
      <c r="P1326" s="241" t="s">
        <v>34</v>
      </c>
      <c r="Q1326" s="159" t="s">
        <v>34</v>
      </c>
      <c r="R1326" s="100" t="s">
        <v>34</v>
      </c>
      <c r="S1326" s="158">
        <v>1</v>
      </c>
      <c r="T1326" s="103" t="s">
        <v>143</v>
      </c>
      <c r="U1326" s="160" t="s">
        <v>1108</v>
      </c>
      <c r="V1326" s="160" t="s">
        <v>1673</v>
      </c>
      <c r="W1326" s="157" t="s">
        <v>42</v>
      </c>
      <c r="X1326" s="157" t="s">
        <v>42</v>
      </c>
    </row>
    <row r="1327" spans="1:24" ht="81">
      <c r="A1327" s="155">
        <f>A1326+1</f>
        <v>1325</v>
      </c>
      <c r="B1327" s="160" t="s">
        <v>1603</v>
      </c>
      <c r="C1327" s="159">
        <v>2011</v>
      </c>
      <c r="D1327" s="160" t="s">
        <v>139</v>
      </c>
      <c r="E1327" s="160" t="s">
        <v>140</v>
      </c>
      <c r="F1327" s="268" t="s">
        <v>1674</v>
      </c>
      <c r="G1327" s="157" t="s">
        <v>82</v>
      </c>
      <c r="H1327" s="161" t="s">
        <v>83</v>
      </c>
      <c r="I1327" s="160" t="s">
        <v>71</v>
      </c>
      <c r="J1327" s="160" t="s">
        <v>142</v>
      </c>
      <c r="K1327" s="240" t="s">
        <v>34</v>
      </c>
      <c r="L1327" s="241" t="s">
        <v>34</v>
      </c>
      <c r="M1327" s="241" t="s">
        <v>34</v>
      </c>
      <c r="N1327" s="241" t="s">
        <v>34</v>
      </c>
      <c r="O1327" s="241" t="s">
        <v>34</v>
      </c>
      <c r="P1327" s="241" t="s">
        <v>34</v>
      </c>
      <c r="Q1327" s="159" t="s">
        <v>34</v>
      </c>
      <c r="R1327" s="100" t="s">
        <v>34</v>
      </c>
      <c r="S1327" s="158">
        <v>1</v>
      </c>
      <c r="T1327" s="103" t="s">
        <v>143</v>
      </c>
      <c r="U1327" s="160" t="s">
        <v>1108</v>
      </c>
      <c r="V1327" s="160" t="s">
        <v>1673</v>
      </c>
      <c r="W1327" s="160" t="s">
        <v>101</v>
      </c>
      <c r="X1327" s="160" t="s">
        <v>101</v>
      </c>
    </row>
    <row r="1328" spans="1:24" ht="41.25">
      <c r="A1328" s="155">
        <f>A1327+1</f>
        <v>1326</v>
      </c>
      <c r="B1328" s="160" t="s">
        <v>1603</v>
      </c>
      <c r="C1328" s="159">
        <v>2011</v>
      </c>
      <c r="D1328" s="160" t="s">
        <v>139</v>
      </c>
      <c r="E1328" s="160" t="s">
        <v>140</v>
      </c>
      <c r="F1328" s="268" t="s">
        <v>1675</v>
      </c>
      <c r="G1328" s="157" t="s">
        <v>31</v>
      </c>
      <c r="H1328" s="156" t="s">
        <v>50</v>
      </c>
      <c r="I1328" s="160" t="s">
        <v>71</v>
      </c>
      <c r="J1328" s="160" t="s">
        <v>142</v>
      </c>
      <c r="K1328" s="240" t="s">
        <v>34</v>
      </c>
      <c r="L1328" s="241" t="s">
        <v>34</v>
      </c>
      <c r="M1328" s="241" t="s">
        <v>34</v>
      </c>
      <c r="N1328" s="241" t="s">
        <v>34</v>
      </c>
      <c r="O1328" s="241" t="s">
        <v>34</v>
      </c>
      <c r="P1328" s="241" t="s">
        <v>34</v>
      </c>
      <c r="Q1328" s="159" t="s">
        <v>34</v>
      </c>
      <c r="R1328" s="99" t="s">
        <v>48</v>
      </c>
      <c r="S1328" s="158">
        <v>1</v>
      </c>
      <c r="T1328" s="103" t="s">
        <v>143</v>
      </c>
      <c r="U1328" s="160" t="s">
        <v>1108</v>
      </c>
      <c r="V1328" s="160" t="s">
        <v>1673</v>
      </c>
      <c r="W1328" s="160" t="s">
        <v>92</v>
      </c>
      <c r="X1328" s="157" t="s">
        <v>50</v>
      </c>
    </row>
    <row r="1329" spans="1:24" ht="41.25">
      <c r="A1329" s="155">
        <f>A1328+1</f>
        <v>1327</v>
      </c>
      <c r="B1329" s="160" t="s">
        <v>1603</v>
      </c>
      <c r="C1329" s="159">
        <v>2011</v>
      </c>
      <c r="D1329" s="160" t="s">
        <v>139</v>
      </c>
      <c r="E1329" s="160" t="s">
        <v>140</v>
      </c>
      <c r="F1329" s="268" t="s">
        <v>1676</v>
      </c>
      <c r="G1329" s="157" t="s">
        <v>31</v>
      </c>
      <c r="H1329" s="156" t="s">
        <v>42</v>
      </c>
      <c r="I1329" s="160" t="s">
        <v>71</v>
      </c>
      <c r="J1329" s="160" t="s">
        <v>142</v>
      </c>
      <c r="K1329" s="240" t="s">
        <v>34</v>
      </c>
      <c r="L1329" s="241" t="s">
        <v>34</v>
      </c>
      <c r="M1329" s="241" t="s">
        <v>34</v>
      </c>
      <c r="N1329" s="241" t="s">
        <v>34</v>
      </c>
      <c r="O1329" s="241" t="s">
        <v>34</v>
      </c>
      <c r="P1329" s="241" t="s">
        <v>34</v>
      </c>
      <c r="Q1329" s="159" t="s">
        <v>34</v>
      </c>
      <c r="R1329" s="100" t="s">
        <v>34</v>
      </c>
      <c r="S1329" s="158">
        <v>1</v>
      </c>
      <c r="T1329" s="103" t="s">
        <v>143</v>
      </c>
      <c r="U1329" s="160" t="s">
        <v>1108</v>
      </c>
      <c r="V1329" s="160" t="s">
        <v>1673</v>
      </c>
      <c r="W1329" s="157" t="s">
        <v>42</v>
      </c>
      <c r="X1329" s="157" t="s">
        <v>42</v>
      </c>
    </row>
    <row r="1330" spans="1:24" ht="81">
      <c r="A1330" s="155">
        <f>A1329+1</f>
        <v>1328</v>
      </c>
      <c r="B1330" s="160" t="s">
        <v>1603</v>
      </c>
      <c r="C1330" s="159">
        <v>2011</v>
      </c>
      <c r="D1330" s="160" t="s">
        <v>139</v>
      </c>
      <c r="E1330" s="160" t="s">
        <v>140</v>
      </c>
      <c r="F1330" s="268" t="s">
        <v>1677</v>
      </c>
      <c r="G1330" s="157" t="s">
        <v>82</v>
      </c>
      <c r="H1330" s="161" t="s">
        <v>83</v>
      </c>
      <c r="I1330" s="160" t="s">
        <v>71</v>
      </c>
      <c r="J1330" s="160" t="s">
        <v>142</v>
      </c>
      <c r="K1330" s="240" t="s">
        <v>34</v>
      </c>
      <c r="L1330" s="241" t="s">
        <v>34</v>
      </c>
      <c r="M1330" s="241" t="s">
        <v>34</v>
      </c>
      <c r="N1330" s="241" t="s">
        <v>34</v>
      </c>
      <c r="O1330" s="241" t="s">
        <v>34</v>
      </c>
      <c r="P1330" s="241" t="s">
        <v>34</v>
      </c>
      <c r="Q1330" s="159" t="s">
        <v>34</v>
      </c>
      <c r="R1330" s="100" t="s">
        <v>34</v>
      </c>
      <c r="S1330" s="158">
        <v>1</v>
      </c>
      <c r="T1330" s="103" t="s">
        <v>143</v>
      </c>
      <c r="U1330" s="160" t="s">
        <v>1108</v>
      </c>
      <c r="V1330" s="160" t="s">
        <v>1673</v>
      </c>
      <c r="W1330" s="160" t="s">
        <v>101</v>
      </c>
      <c r="X1330" s="160" t="s">
        <v>101</v>
      </c>
    </row>
    <row r="1331" spans="1:24" ht="81">
      <c r="A1331" s="155">
        <f>A1330+1</f>
        <v>1329</v>
      </c>
      <c r="B1331" s="160" t="s">
        <v>1603</v>
      </c>
      <c r="C1331" s="159">
        <v>2011</v>
      </c>
      <c r="D1331" s="160" t="s">
        <v>139</v>
      </c>
      <c r="E1331" s="160" t="s">
        <v>140</v>
      </c>
      <c r="F1331" s="268" t="s">
        <v>1678</v>
      </c>
      <c r="G1331" s="157" t="s">
        <v>82</v>
      </c>
      <c r="H1331" s="161" t="s">
        <v>83</v>
      </c>
      <c r="I1331" s="160" t="s">
        <v>71</v>
      </c>
      <c r="J1331" s="160" t="s">
        <v>142</v>
      </c>
      <c r="K1331" s="240" t="s">
        <v>34</v>
      </c>
      <c r="L1331" s="241" t="s">
        <v>34</v>
      </c>
      <c r="M1331" s="241" t="s">
        <v>34</v>
      </c>
      <c r="N1331" s="241" t="s">
        <v>34</v>
      </c>
      <c r="O1331" s="241" t="s">
        <v>34</v>
      </c>
      <c r="P1331" s="241" t="s">
        <v>34</v>
      </c>
      <c r="Q1331" s="159" t="s">
        <v>34</v>
      </c>
      <c r="R1331" s="100" t="s">
        <v>34</v>
      </c>
      <c r="S1331" s="158">
        <v>1</v>
      </c>
      <c r="T1331" s="103" t="s">
        <v>143</v>
      </c>
      <c r="U1331" s="160" t="s">
        <v>1108</v>
      </c>
      <c r="V1331" s="160" t="s">
        <v>1673</v>
      </c>
      <c r="W1331" s="160" t="s">
        <v>608</v>
      </c>
      <c r="X1331" s="160" t="s">
        <v>608</v>
      </c>
    </row>
    <row r="1332" spans="1:24" ht="41.25">
      <c r="A1332" s="155">
        <f>A1331+1</f>
        <v>1330</v>
      </c>
      <c r="B1332" s="160" t="s">
        <v>1603</v>
      </c>
      <c r="C1332" s="159">
        <v>2011</v>
      </c>
      <c r="D1332" s="160" t="s">
        <v>139</v>
      </c>
      <c r="E1332" s="160" t="s">
        <v>140</v>
      </c>
      <c r="F1332" s="269" t="s">
        <v>1679</v>
      </c>
      <c r="G1332" s="157" t="s">
        <v>31</v>
      </c>
      <c r="H1332" s="161" t="s">
        <v>39</v>
      </c>
      <c r="I1332" s="160" t="s">
        <v>71</v>
      </c>
      <c r="J1332" s="160" t="s">
        <v>142</v>
      </c>
      <c r="K1332" s="242" t="s">
        <v>34</v>
      </c>
      <c r="L1332" s="243" t="s">
        <v>34</v>
      </c>
      <c r="M1332" s="243" t="s">
        <v>34</v>
      </c>
      <c r="N1332" s="243" t="s">
        <v>34</v>
      </c>
      <c r="O1332" s="243" t="s">
        <v>34</v>
      </c>
      <c r="P1332" s="243" t="s">
        <v>34</v>
      </c>
      <c r="Q1332" s="159" t="s">
        <v>34</v>
      </c>
      <c r="R1332" s="100" t="s">
        <v>34</v>
      </c>
      <c r="S1332" s="158">
        <v>1</v>
      </c>
      <c r="T1332" s="103" t="s">
        <v>143</v>
      </c>
      <c r="U1332" s="160" t="s">
        <v>1108</v>
      </c>
      <c r="V1332" s="160" t="s">
        <v>1673</v>
      </c>
      <c r="W1332" s="160" t="s">
        <v>92</v>
      </c>
      <c r="X1332" s="160" t="s">
        <v>92</v>
      </c>
    </row>
    <row r="1333" spans="1:24" ht="81">
      <c r="A1333" s="155">
        <f>A1332+1</f>
        <v>1331</v>
      </c>
      <c r="B1333" s="160" t="s">
        <v>1603</v>
      </c>
      <c r="C1333" s="159">
        <v>2011</v>
      </c>
      <c r="D1333" s="160" t="s">
        <v>106</v>
      </c>
      <c r="E1333" s="160" t="s">
        <v>107</v>
      </c>
      <c r="F1333" s="268" t="s">
        <v>1680</v>
      </c>
      <c r="G1333" s="157" t="s">
        <v>82</v>
      </c>
      <c r="H1333" s="161" t="s">
        <v>83</v>
      </c>
      <c r="I1333" s="160" t="s">
        <v>71</v>
      </c>
      <c r="J1333" s="160" t="s">
        <v>109</v>
      </c>
      <c r="K1333" s="240" t="s">
        <v>34</v>
      </c>
      <c r="L1333" s="241" t="s">
        <v>34</v>
      </c>
      <c r="M1333" s="241" t="s">
        <v>34</v>
      </c>
      <c r="N1333" s="241" t="s">
        <v>34</v>
      </c>
      <c r="O1333" s="241" t="s">
        <v>34</v>
      </c>
      <c r="P1333" s="241" t="s">
        <v>34</v>
      </c>
      <c r="Q1333" s="159" t="s">
        <v>34</v>
      </c>
      <c r="R1333" s="100" t="s">
        <v>34</v>
      </c>
      <c r="S1333" s="158">
        <v>1</v>
      </c>
      <c r="T1333" s="103" t="s">
        <v>110</v>
      </c>
      <c r="U1333" s="160" t="s">
        <v>1108</v>
      </c>
      <c r="V1333" s="160" t="s">
        <v>116</v>
      </c>
      <c r="W1333" s="160" t="s">
        <v>92</v>
      </c>
      <c r="X1333" s="160" t="s">
        <v>92</v>
      </c>
    </row>
    <row r="1334" spans="1:24" ht="41.25">
      <c r="A1334" s="155">
        <f>A1333+1</f>
        <v>1332</v>
      </c>
      <c r="B1334" s="160" t="s">
        <v>1603</v>
      </c>
      <c r="C1334" s="159">
        <v>2011</v>
      </c>
      <c r="D1334" s="160" t="s">
        <v>106</v>
      </c>
      <c r="E1334" s="160" t="s">
        <v>122</v>
      </c>
      <c r="F1334" s="268" t="s">
        <v>1681</v>
      </c>
      <c r="G1334" s="157" t="s">
        <v>31</v>
      </c>
      <c r="H1334" s="156" t="s">
        <v>50</v>
      </c>
      <c r="I1334" s="157" t="s">
        <v>71</v>
      </c>
      <c r="J1334" s="160" t="s">
        <v>109</v>
      </c>
      <c r="K1334" s="240" t="s">
        <v>34</v>
      </c>
      <c r="L1334" s="241" t="s">
        <v>34</v>
      </c>
      <c r="M1334" s="241" t="s">
        <v>34</v>
      </c>
      <c r="N1334" s="241" t="s">
        <v>34</v>
      </c>
      <c r="O1334" s="241" t="s">
        <v>34</v>
      </c>
      <c r="P1334" s="241" t="s">
        <v>34</v>
      </c>
      <c r="Q1334" s="159" t="s">
        <v>48</v>
      </c>
      <c r="R1334" s="100" t="s">
        <v>48</v>
      </c>
      <c r="S1334" s="158">
        <v>1</v>
      </c>
      <c r="T1334" s="103" t="s">
        <v>110</v>
      </c>
      <c r="U1334" s="160" t="s">
        <v>1108</v>
      </c>
      <c r="V1334" s="160" t="s">
        <v>1682</v>
      </c>
      <c r="W1334" s="157" t="s">
        <v>42</v>
      </c>
      <c r="X1334" s="157" t="s">
        <v>50</v>
      </c>
    </row>
    <row r="1335" spans="1:24" ht="41.25">
      <c r="A1335" s="155">
        <f>A1334+1</f>
        <v>1333</v>
      </c>
      <c r="B1335" s="160" t="s">
        <v>1603</v>
      </c>
      <c r="C1335" s="159">
        <v>2011</v>
      </c>
      <c r="D1335" s="160" t="s">
        <v>106</v>
      </c>
      <c r="E1335" s="160" t="s">
        <v>131</v>
      </c>
      <c r="F1335" s="268" t="s">
        <v>1683</v>
      </c>
      <c r="G1335" s="157" t="s">
        <v>31</v>
      </c>
      <c r="H1335" s="156" t="s">
        <v>39</v>
      </c>
      <c r="I1335" s="157" t="s">
        <v>71</v>
      </c>
      <c r="J1335" s="160" t="s">
        <v>109</v>
      </c>
      <c r="K1335" s="240" t="s">
        <v>48</v>
      </c>
      <c r="L1335" s="241" t="s">
        <v>34</v>
      </c>
      <c r="M1335" s="241" t="s">
        <v>34</v>
      </c>
      <c r="N1335" s="241" t="s">
        <v>34</v>
      </c>
      <c r="O1335" s="241" t="s">
        <v>34</v>
      </c>
      <c r="P1335" s="241" t="s">
        <v>34</v>
      </c>
      <c r="Q1335" s="159" t="s">
        <v>48</v>
      </c>
      <c r="R1335" s="100" t="s">
        <v>48</v>
      </c>
      <c r="S1335" s="158">
        <v>1</v>
      </c>
      <c r="T1335" s="103" t="s">
        <v>143</v>
      </c>
      <c r="U1335" s="160" t="s">
        <v>1108</v>
      </c>
      <c r="V1335" s="160" t="s">
        <v>1684</v>
      </c>
      <c r="W1335" s="157" t="s">
        <v>42</v>
      </c>
      <c r="X1335" s="157" t="s">
        <v>50</v>
      </c>
    </row>
    <row r="1336" spans="1:24" ht="81">
      <c r="A1336" s="155">
        <f>A1335+1</f>
        <v>1334</v>
      </c>
      <c r="B1336" s="160" t="s">
        <v>1603</v>
      </c>
      <c r="C1336" s="159">
        <v>2011</v>
      </c>
      <c r="D1336" s="160" t="s">
        <v>106</v>
      </c>
      <c r="E1336" s="160" t="s">
        <v>131</v>
      </c>
      <c r="F1336" s="268" t="s">
        <v>1685</v>
      </c>
      <c r="G1336" s="157" t="s">
        <v>82</v>
      </c>
      <c r="H1336" s="161" t="s">
        <v>83</v>
      </c>
      <c r="I1336" s="157" t="s">
        <v>71</v>
      </c>
      <c r="J1336" s="160" t="s">
        <v>109</v>
      </c>
      <c r="K1336" s="240" t="s">
        <v>34</v>
      </c>
      <c r="L1336" s="241" t="s">
        <v>34</v>
      </c>
      <c r="M1336" s="241" t="s">
        <v>34</v>
      </c>
      <c r="N1336" s="241" t="s">
        <v>34</v>
      </c>
      <c r="O1336" s="241" t="s">
        <v>34</v>
      </c>
      <c r="P1336" s="241" t="s">
        <v>34</v>
      </c>
      <c r="Q1336" s="159" t="s">
        <v>34</v>
      </c>
      <c r="R1336" s="100" t="s">
        <v>34</v>
      </c>
      <c r="S1336" s="158">
        <v>1</v>
      </c>
      <c r="T1336" s="103" t="s">
        <v>143</v>
      </c>
      <c r="U1336" s="160" t="s">
        <v>1108</v>
      </c>
      <c r="V1336" s="160" t="s">
        <v>1684</v>
      </c>
      <c r="W1336" s="160" t="s">
        <v>101</v>
      </c>
      <c r="X1336" s="160" t="s">
        <v>101</v>
      </c>
    </row>
    <row r="1337" spans="1:24" ht="41.25">
      <c r="A1337" s="155">
        <f>A1336+1</f>
        <v>1335</v>
      </c>
      <c r="B1337" s="160" t="s">
        <v>1603</v>
      </c>
      <c r="C1337" s="159">
        <v>2011</v>
      </c>
      <c r="D1337" s="160" t="s">
        <v>106</v>
      </c>
      <c r="E1337" s="160" t="s">
        <v>131</v>
      </c>
      <c r="F1337" s="268" t="s">
        <v>1686</v>
      </c>
      <c r="G1337" s="157" t="s">
        <v>31</v>
      </c>
      <c r="H1337" s="161" t="s">
        <v>39</v>
      </c>
      <c r="I1337" s="157" t="s">
        <v>71</v>
      </c>
      <c r="J1337" s="157" t="s">
        <v>109</v>
      </c>
      <c r="K1337" s="238" t="s">
        <v>34</v>
      </c>
      <c r="L1337" s="239" t="s">
        <v>34</v>
      </c>
      <c r="M1337" s="239" t="s">
        <v>34</v>
      </c>
      <c r="N1337" s="239" t="s">
        <v>34</v>
      </c>
      <c r="O1337" s="239" t="s">
        <v>34</v>
      </c>
      <c r="P1337" s="239" t="s">
        <v>34</v>
      </c>
      <c r="Q1337" s="159" t="s">
        <v>34</v>
      </c>
      <c r="R1337" s="100" t="s">
        <v>34</v>
      </c>
      <c r="S1337" s="158">
        <v>1</v>
      </c>
      <c r="T1337" s="103" t="s">
        <v>143</v>
      </c>
      <c r="U1337" s="160" t="s">
        <v>1108</v>
      </c>
      <c r="V1337" s="160" t="s">
        <v>1684</v>
      </c>
      <c r="W1337" s="160" t="s">
        <v>92</v>
      </c>
      <c r="X1337" s="160" t="s">
        <v>92</v>
      </c>
    </row>
    <row r="1338" spans="1:24" ht="41.25">
      <c r="A1338" s="155">
        <f>A1337+1</f>
        <v>1336</v>
      </c>
      <c r="B1338" s="160" t="s">
        <v>1603</v>
      </c>
      <c r="C1338" s="159">
        <v>2011</v>
      </c>
      <c r="D1338" s="160" t="s">
        <v>106</v>
      </c>
      <c r="E1338" s="160" t="s">
        <v>131</v>
      </c>
      <c r="F1338" s="268" t="s">
        <v>1687</v>
      </c>
      <c r="G1338" s="157" t="s">
        <v>31</v>
      </c>
      <c r="H1338" s="161" t="s">
        <v>39</v>
      </c>
      <c r="I1338" s="157" t="s">
        <v>71</v>
      </c>
      <c r="J1338" s="160" t="s">
        <v>109</v>
      </c>
      <c r="K1338" s="240" t="s">
        <v>34</v>
      </c>
      <c r="L1338" s="241" t="s">
        <v>34</v>
      </c>
      <c r="M1338" s="241" t="s">
        <v>34</v>
      </c>
      <c r="N1338" s="241" t="s">
        <v>34</v>
      </c>
      <c r="O1338" s="241" t="s">
        <v>34</v>
      </c>
      <c r="P1338" s="241" t="s">
        <v>34</v>
      </c>
      <c r="Q1338" s="159" t="s">
        <v>34</v>
      </c>
      <c r="R1338" s="100" t="s">
        <v>34</v>
      </c>
      <c r="S1338" s="158">
        <v>1</v>
      </c>
      <c r="T1338" s="103" t="s">
        <v>143</v>
      </c>
      <c r="U1338" s="160" t="s">
        <v>1108</v>
      </c>
      <c r="V1338" s="160" t="s">
        <v>1684</v>
      </c>
      <c r="W1338" s="160" t="s">
        <v>92</v>
      </c>
      <c r="X1338" s="160" t="s">
        <v>92</v>
      </c>
    </row>
    <row r="1339" spans="1:24" ht="41.25">
      <c r="A1339" s="155">
        <f>A1338+1</f>
        <v>1337</v>
      </c>
      <c r="B1339" s="160" t="s">
        <v>1603</v>
      </c>
      <c r="C1339" s="159">
        <v>2011</v>
      </c>
      <c r="D1339" s="160" t="s">
        <v>106</v>
      </c>
      <c r="E1339" s="160" t="s">
        <v>131</v>
      </c>
      <c r="F1339" s="268" t="s">
        <v>1688</v>
      </c>
      <c r="G1339" s="157" t="s">
        <v>31</v>
      </c>
      <c r="H1339" s="156" t="s">
        <v>50</v>
      </c>
      <c r="I1339" s="157" t="s">
        <v>71</v>
      </c>
      <c r="J1339" s="160" t="s">
        <v>109</v>
      </c>
      <c r="K1339" s="240" t="s">
        <v>34</v>
      </c>
      <c r="L1339" s="241" t="s">
        <v>34</v>
      </c>
      <c r="M1339" s="241" t="s">
        <v>34</v>
      </c>
      <c r="N1339" s="241" t="s">
        <v>34</v>
      </c>
      <c r="O1339" s="241" t="s">
        <v>34</v>
      </c>
      <c r="P1339" s="241" t="s">
        <v>34</v>
      </c>
      <c r="Q1339" s="159" t="s">
        <v>48</v>
      </c>
      <c r="R1339" s="100" t="s">
        <v>48</v>
      </c>
      <c r="S1339" s="158">
        <v>1</v>
      </c>
      <c r="T1339" s="103" t="s">
        <v>143</v>
      </c>
      <c r="U1339" s="160" t="s">
        <v>1108</v>
      </c>
      <c r="V1339" s="160" t="s">
        <v>1684</v>
      </c>
      <c r="W1339" s="157" t="s">
        <v>42</v>
      </c>
      <c r="X1339" s="157" t="s">
        <v>50</v>
      </c>
    </row>
    <row r="1340" spans="1:24" ht="41.25">
      <c r="A1340" s="155">
        <f>A1339+1</f>
        <v>1338</v>
      </c>
      <c r="B1340" s="160" t="s">
        <v>1603</v>
      </c>
      <c r="C1340" s="159">
        <v>2011</v>
      </c>
      <c r="D1340" s="160" t="s">
        <v>106</v>
      </c>
      <c r="E1340" s="160" t="s">
        <v>131</v>
      </c>
      <c r="F1340" s="268" t="s">
        <v>1689</v>
      </c>
      <c r="G1340" s="157" t="s">
        <v>31</v>
      </c>
      <c r="H1340" s="156" t="s">
        <v>42</v>
      </c>
      <c r="I1340" s="157" t="s">
        <v>71</v>
      </c>
      <c r="J1340" s="157" t="s">
        <v>109</v>
      </c>
      <c r="K1340" s="238" t="s">
        <v>34</v>
      </c>
      <c r="L1340" s="239" t="s">
        <v>34</v>
      </c>
      <c r="M1340" s="239" t="s">
        <v>34</v>
      </c>
      <c r="N1340" s="239" t="s">
        <v>34</v>
      </c>
      <c r="O1340" s="239" t="s">
        <v>48</v>
      </c>
      <c r="P1340" s="239" t="s">
        <v>34</v>
      </c>
      <c r="Q1340" s="159" t="s">
        <v>34</v>
      </c>
      <c r="R1340" s="100" t="s">
        <v>34</v>
      </c>
      <c r="S1340" s="158">
        <v>1</v>
      </c>
      <c r="T1340" s="103" t="s">
        <v>143</v>
      </c>
      <c r="U1340" s="160" t="s">
        <v>1108</v>
      </c>
      <c r="V1340" s="160" t="s">
        <v>1684</v>
      </c>
      <c r="W1340" s="157" t="s">
        <v>42</v>
      </c>
      <c r="X1340" s="157" t="s">
        <v>42</v>
      </c>
    </row>
    <row r="1341" spans="1:24" ht="20.25">
      <c r="A1341" s="155">
        <f>A1340+1</f>
        <v>1339</v>
      </c>
      <c r="B1341" s="160" t="s">
        <v>1603</v>
      </c>
      <c r="C1341" s="159">
        <v>2011</v>
      </c>
      <c r="D1341" s="160" t="s">
        <v>162</v>
      </c>
      <c r="E1341" s="160" t="s">
        <v>162</v>
      </c>
      <c r="F1341" s="268" t="s">
        <v>1690</v>
      </c>
      <c r="G1341" s="157" t="s">
        <v>31</v>
      </c>
      <c r="H1341" s="156" t="s">
        <v>39</v>
      </c>
      <c r="I1341" s="160" t="s">
        <v>164</v>
      </c>
      <c r="J1341" s="160" t="s">
        <v>15</v>
      </c>
      <c r="K1341" s="240" t="s">
        <v>34</v>
      </c>
      <c r="L1341" s="241" t="s">
        <v>34</v>
      </c>
      <c r="M1341" s="241" t="s">
        <v>48</v>
      </c>
      <c r="N1341" s="241" t="s">
        <v>34</v>
      </c>
      <c r="O1341" s="241" t="s">
        <v>34</v>
      </c>
      <c r="P1341" s="241" t="s">
        <v>34</v>
      </c>
      <c r="Q1341" s="159" t="s">
        <v>34</v>
      </c>
      <c r="R1341" s="100" t="s">
        <v>34</v>
      </c>
      <c r="S1341" s="158">
        <v>1</v>
      </c>
      <c r="T1341" s="103" t="s">
        <v>165</v>
      </c>
      <c r="U1341" s="160" t="s">
        <v>1407</v>
      </c>
      <c r="V1341" s="160" t="s">
        <v>162</v>
      </c>
      <c r="W1341" s="160" t="s">
        <v>92</v>
      </c>
      <c r="X1341" s="160" t="s">
        <v>92</v>
      </c>
    </row>
    <row r="1342" spans="1:24" ht="81">
      <c r="A1342" s="155">
        <f>A1341+1</f>
        <v>1340</v>
      </c>
      <c r="B1342" s="160" t="s">
        <v>1603</v>
      </c>
      <c r="C1342" s="159">
        <v>2011</v>
      </c>
      <c r="D1342" s="160" t="s">
        <v>162</v>
      </c>
      <c r="E1342" s="160" t="s">
        <v>162</v>
      </c>
      <c r="F1342" s="268" t="s">
        <v>1691</v>
      </c>
      <c r="G1342" s="157" t="s">
        <v>82</v>
      </c>
      <c r="H1342" s="161" t="s">
        <v>83</v>
      </c>
      <c r="I1342" s="160" t="s">
        <v>164</v>
      </c>
      <c r="J1342" s="160" t="s">
        <v>15</v>
      </c>
      <c r="K1342" s="240" t="s">
        <v>34</v>
      </c>
      <c r="L1342" s="241" t="s">
        <v>34</v>
      </c>
      <c r="M1342" s="241" t="s">
        <v>48</v>
      </c>
      <c r="N1342" s="241" t="s">
        <v>34</v>
      </c>
      <c r="O1342" s="241" t="s">
        <v>34</v>
      </c>
      <c r="P1342" s="241" t="s">
        <v>34</v>
      </c>
      <c r="Q1342" s="159" t="s">
        <v>34</v>
      </c>
      <c r="R1342" s="100" t="s">
        <v>34</v>
      </c>
      <c r="S1342" s="158">
        <v>1</v>
      </c>
      <c r="T1342" s="103" t="s">
        <v>165</v>
      </c>
      <c r="U1342" s="160" t="s">
        <v>1407</v>
      </c>
      <c r="V1342" s="160" t="s">
        <v>162</v>
      </c>
      <c r="W1342" s="160" t="s">
        <v>188</v>
      </c>
      <c r="X1342" s="160" t="s">
        <v>188</v>
      </c>
    </row>
    <row r="1343" spans="1:24" ht="81">
      <c r="A1343" s="155">
        <f>A1342+1</f>
        <v>1341</v>
      </c>
      <c r="B1343" s="160" t="s">
        <v>1603</v>
      </c>
      <c r="C1343" s="159">
        <v>2011</v>
      </c>
      <c r="D1343" s="160" t="s">
        <v>162</v>
      </c>
      <c r="E1343" s="160" t="s">
        <v>162</v>
      </c>
      <c r="F1343" s="268" t="s">
        <v>1692</v>
      </c>
      <c r="G1343" s="157" t="s">
        <v>82</v>
      </c>
      <c r="H1343" s="161" t="s">
        <v>83</v>
      </c>
      <c r="I1343" s="160" t="s">
        <v>164</v>
      </c>
      <c r="J1343" s="160" t="s">
        <v>15</v>
      </c>
      <c r="K1343" s="240" t="s">
        <v>34</v>
      </c>
      <c r="L1343" s="241" t="s">
        <v>34</v>
      </c>
      <c r="M1343" s="241" t="s">
        <v>48</v>
      </c>
      <c r="N1343" s="241" t="s">
        <v>34</v>
      </c>
      <c r="O1343" s="241" t="s">
        <v>34</v>
      </c>
      <c r="P1343" s="241" t="s">
        <v>34</v>
      </c>
      <c r="Q1343" s="159" t="s">
        <v>34</v>
      </c>
      <c r="R1343" s="100" t="s">
        <v>34</v>
      </c>
      <c r="S1343" s="158">
        <v>1</v>
      </c>
      <c r="T1343" s="103" t="s">
        <v>165</v>
      </c>
      <c r="U1343" s="160" t="s">
        <v>1407</v>
      </c>
      <c r="V1343" s="160" t="s">
        <v>162</v>
      </c>
      <c r="W1343" s="160" t="s">
        <v>101</v>
      </c>
      <c r="X1343" s="160" t="s">
        <v>101</v>
      </c>
    </row>
    <row r="1344" spans="1:24" ht="81">
      <c r="A1344" s="155">
        <f>A1343+1</f>
        <v>1342</v>
      </c>
      <c r="B1344" s="160" t="s">
        <v>1603</v>
      </c>
      <c r="C1344" s="159">
        <v>2011</v>
      </c>
      <c r="D1344" s="160" t="s">
        <v>162</v>
      </c>
      <c r="E1344" s="160" t="s">
        <v>162</v>
      </c>
      <c r="F1344" s="268" t="s">
        <v>1693</v>
      </c>
      <c r="G1344" s="157" t="s">
        <v>82</v>
      </c>
      <c r="H1344" s="161" t="s">
        <v>83</v>
      </c>
      <c r="I1344" s="160" t="s">
        <v>164</v>
      </c>
      <c r="J1344" s="160" t="s">
        <v>15</v>
      </c>
      <c r="K1344" s="240" t="s">
        <v>34</v>
      </c>
      <c r="L1344" s="241" t="s">
        <v>34</v>
      </c>
      <c r="M1344" s="241" t="s">
        <v>48</v>
      </c>
      <c r="N1344" s="241" t="s">
        <v>34</v>
      </c>
      <c r="O1344" s="241" t="s">
        <v>34</v>
      </c>
      <c r="P1344" s="241" t="s">
        <v>34</v>
      </c>
      <c r="Q1344" s="159" t="s">
        <v>34</v>
      </c>
      <c r="R1344" s="100" t="s">
        <v>34</v>
      </c>
      <c r="S1344" s="158">
        <v>1</v>
      </c>
      <c r="T1344" s="103" t="s">
        <v>165</v>
      </c>
      <c r="U1344" s="160" t="s">
        <v>1407</v>
      </c>
      <c r="V1344" s="160" t="s">
        <v>162</v>
      </c>
      <c r="W1344" s="160" t="s">
        <v>188</v>
      </c>
      <c r="X1344" s="160" t="s">
        <v>188</v>
      </c>
    </row>
    <row r="1345" spans="1:24" ht="20.25">
      <c r="A1345" s="155">
        <f>A1344+1</f>
        <v>1343</v>
      </c>
      <c r="B1345" s="160" t="s">
        <v>1603</v>
      </c>
      <c r="C1345" s="159">
        <v>2011</v>
      </c>
      <c r="D1345" s="160" t="s">
        <v>162</v>
      </c>
      <c r="E1345" s="160" t="s">
        <v>162</v>
      </c>
      <c r="F1345" s="268" t="s">
        <v>1694</v>
      </c>
      <c r="G1345" s="157" t="s">
        <v>31</v>
      </c>
      <c r="H1345" s="161" t="s">
        <v>39</v>
      </c>
      <c r="I1345" s="160" t="s">
        <v>164</v>
      </c>
      <c r="J1345" s="160" t="s">
        <v>15</v>
      </c>
      <c r="K1345" s="240" t="s">
        <v>34</v>
      </c>
      <c r="L1345" s="241" t="s">
        <v>34</v>
      </c>
      <c r="M1345" s="241" t="s">
        <v>48</v>
      </c>
      <c r="N1345" s="241" t="s">
        <v>34</v>
      </c>
      <c r="O1345" s="241" t="s">
        <v>34</v>
      </c>
      <c r="P1345" s="241" t="s">
        <v>34</v>
      </c>
      <c r="Q1345" s="159" t="s">
        <v>34</v>
      </c>
      <c r="R1345" s="100" t="s">
        <v>34</v>
      </c>
      <c r="S1345" s="158">
        <v>1</v>
      </c>
      <c r="T1345" s="103" t="s">
        <v>165</v>
      </c>
      <c r="U1345" s="160" t="s">
        <v>1407</v>
      </c>
      <c r="V1345" s="160" t="s">
        <v>162</v>
      </c>
      <c r="W1345" s="160" t="s">
        <v>92</v>
      </c>
      <c r="X1345" s="160" t="s">
        <v>92</v>
      </c>
    </row>
    <row r="1346" spans="1:24" ht="81">
      <c r="A1346" s="155">
        <f>A1345+1</f>
        <v>1344</v>
      </c>
      <c r="B1346" s="160" t="s">
        <v>1603</v>
      </c>
      <c r="C1346" s="159">
        <v>2011</v>
      </c>
      <c r="D1346" s="160" t="s">
        <v>173</v>
      </c>
      <c r="E1346" s="160" t="s">
        <v>177</v>
      </c>
      <c r="F1346" s="268" t="s">
        <v>1695</v>
      </c>
      <c r="G1346" s="160" t="s">
        <v>82</v>
      </c>
      <c r="H1346" s="161" t="s">
        <v>83</v>
      </c>
      <c r="I1346" s="160" t="s">
        <v>173</v>
      </c>
      <c r="J1346" s="160" t="s">
        <v>179</v>
      </c>
      <c r="K1346" s="240" t="s">
        <v>48</v>
      </c>
      <c r="L1346" s="241" t="s">
        <v>34</v>
      </c>
      <c r="M1346" s="241" t="s">
        <v>34</v>
      </c>
      <c r="N1346" s="241" t="s">
        <v>34</v>
      </c>
      <c r="O1346" s="241" t="s">
        <v>34</v>
      </c>
      <c r="P1346" s="241" t="s">
        <v>34</v>
      </c>
      <c r="Q1346" s="159" t="s">
        <v>34</v>
      </c>
      <c r="R1346" s="100" t="s">
        <v>34</v>
      </c>
      <c r="S1346" s="158">
        <v>1</v>
      </c>
      <c r="T1346" s="103" t="s">
        <v>176</v>
      </c>
      <c r="U1346" s="160" t="s">
        <v>1407</v>
      </c>
      <c r="V1346" s="160" t="s">
        <v>177</v>
      </c>
      <c r="W1346" s="160" t="s">
        <v>401</v>
      </c>
      <c r="X1346" s="160" t="s">
        <v>401</v>
      </c>
    </row>
    <row r="1347" spans="1:24" ht="81">
      <c r="A1347" s="155">
        <f>A1346+1</f>
        <v>1345</v>
      </c>
      <c r="B1347" s="160" t="s">
        <v>1603</v>
      </c>
      <c r="C1347" s="159">
        <v>2011</v>
      </c>
      <c r="D1347" s="160" t="s">
        <v>173</v>
      </c>
      <c r="E1347" s="160" t="s">
        <v>495</v>
      </c>
      <c r="F1347" s="268" t="s">
        <v>1696</v>
      </c>
      <c r="G1347" s="157" t="s">
        <v>82</v>
      </c>
      <c r="H1347" s="161" t="s">
        <v>83</v>
      </c>
      <c r="I1347" s="160" t="s">
        <v>173</v>
      </c>
      <c r="J1347" s="160" t="s">
        <v>191</v>
      </c>
      <c r="K1347" s="240" t="s">
        <v>34</v>
      </c>
      <c r="L1347" s="241" t="s">
        <v>34</v>
      </c>
      <c r="M1347" s="241" t="s">
        <v>34</v>
      </c>
      <c r="N1347" s="241" t="s">
        <v>34</v>
      </c>
      <c r="O1347" s="241" t="s">
        <v>34</v>
      </c>
      <c r="P1347" s="241" t="s">
        <v>34</v>
      </c>
      <c r="Q1347" s="159" t="s">
        <v>34</v>
      </c>
      <c r="R1347" s="100" t="s">
        <v>34</v>
      </c>
      <c r="S1347" s="158">
        <v>1</v>
      </c>
      <c r="T1347" s="103" t="s">
        <v>176</v>
      </c>
      <c r="U1347" s="160" t="s">
        <v>1407</v>
      </c>
      <c r="V1347" s="160" t="s">
        <v>495</v>
      </c>
      <c r="W1347" s="160" t="s">
        <v>101</v>
      </c>
      <c r="X1347" s="160" t="s">
        <v>101</v>
      </c>
    </row>
    <row r="1348" spans="1:24" ht="30.75">
      <c r="A1348" s="155">
        <f>A1347+1</f>
        <v>1346</v>
      </c>
      <c r="B1348" s="160" t="s">
        <v>1603</v>
      </c>
      <c r="C1348" s="159">
        <v>2011</v>
      </c>
      <c r="D1348" s="160" t="s">
        <v>173</v>
      </c>
      <c r="E1348" s="160" t="s">
        <v>495</v>
      </c>
      <c r="F1348" s="268" t="s">
        <v>1697</v>
      </c>
      <c r="G1348" s="157" t="s">
        <v>31</v>
      </c>
      <c r="H1348" s="156" t="s">
        <v>42</v>
      </c>
      <c r="I1348" s="160" t="s">
        <v>173</v>
      </c>
      <c r="J1348" s="160" t="s">
        <v>191</v>
      </c>
      <c r="K1348" s="240" t="s">
        <v>34</v>
      </c>
      <c r="L1348" s="241" t="s">
        <v>34</v>
      </c>
      <c r="M1348" s="241" t="s">
        <v>34</v>
      </c>
      <c r="N1348" s="241" t="s">
        <v>34</v>
      </c>
      <c r="O1348" s="241" t="s">
        <v>34</v>
      </c>
      <c r="P1348" s="241" t="s">
        <v>34</v>
      </c>
      <c r="Q1348" s="159" t="s">
        <v>34</v>
      </c>
      <c r="R1348" s="100" t="s">
        <v>34</v>
      </c>
      <c r="S1348" s="158">
        <v>1</v>
      </c>
      <c r="T1348" s="103" t="s">
        <v>176</v>
      </c>
      <c r="U1348" s="160" t="s">
        <v>1407</v>
      </c>
      <c r="V1348" s="160" t="s">
        <v>495</v>
      </c>
      <c r="W1348" s="157" t="s">
        <v>42</v>
      </c>
      <c r="X1348" s="157" t="s">
        <v>42</v>
      </c>
    </row>
    <row r="1349" spans="1:24" ht="30.75">
      <c r="A1349" s="155">
        <f>A1348+1</f>
        <v>1347</v>
      </c>
      <c r="B1349" s="160" t="s">
        <v>1603</v>
      </c>
      <c r="C1349" s="159">
        <v>2011</v>
      </c>
      <c r="D1349" s="160" t="s">
        <v>173</v>
      </c>
      <c r="E1349" s="160" t="s">
        <v>495</v>
      </c>
      <c r="F1349" s="268" t="s">
        <v>1698</v>
      </c>
      <c r="G1349" s="157" t="s">
        <v>31</v>
      </c>
      <c r="H1349" s="156" t="s">
        <v>50</v>
      </c>
      <c r="I1349" s="157" t="s">
        <v>173</v>
      </c>
      <c r="J1349" s="157" t="s">
        <v>191</v>
      </c>
      <c r="K1349" s="238" t="s">
        <v>34</v>
      </c>
      <c r="L1349" s="239" t="s">
        <v>34</v>
      </c>
      <c r="M1349" s="239" t="s">
        <v>34</v>
      </c>
      <c r="N1349" s="239" t="s">
        <v>34</v>
      </c>
      <c r="O1349" s="239" t="s">
        <v>34</v>
      </c>
      <c r="P1349" s="239" t="s">
        <v>34</v>
      </c>
      <c r="Q1349" s="159" t="s">
        <v>48</v>
      </c>
      <c r="R1349" s="100" t="s">
        <v>48</v>
      </c>
      <c r="S1349" s="158">
        <v>1</v>
      </c>
      <c r="T1349" s="103" t="s">
        <v>176</v>
      </c>
      <c r="U1349" s="160" t="s">
        <v>1407</v>
      </c>
      <c r="V1349" s="160" t="s">
        <v>495</v>
      </c>
      <c r="W1349" s="157" t="s">
        <v>42</v>
      </c>
      <c r="X1349" s="157" t="s">
        <v>50</v>
      </c>
    </row>
    <row r="1350" spans="1:24" ht="81">
      <c r="A1350" s="155">
        <f>A1349+1</f>
        <v>1348</v>
      </c>
      <c r="B1350" s="160" t="s">
        <v>1603</v>
      </c>
      <c r="C1350" s="159">
        <v>2011</v>
      </c>
      <c r="D1350" s="160" t="s">
        <v>173</v>
      </c>
      <c r="E1350" s="160" t="s">
        <v>174</v>
      </c>
      <c r="F1350" s="268" t="s">
        <v>1699</v>
      </c>
      <c r="G1350" s="157" t="s">
        <v>82</v>
      </c>
      <c r="H1350" s="161" t="s">
        <v>83</v>
      </c>
      <c r="I1350" s="160" t="s">
        <v>173</v>
      </c>
      <c r="J1350" s="160" t="s">
        <v>174</v>
      </c>
      <c r="K1350" s="240" t="s">
        <v>34</v>
      </c>
      <c r="L1350" s="241" t="s">
        <v>34</v>
      </c>
      <c r="M1350" s="241" t="s">
        <v>34</v>
      </c>
      <c r="N1350" s="241" t="s">
        <v>34</v>
      </c>
      <c r="O1350" s="241" t="s">
        <v>34</v>
      </c>
      <c r="P1350" s="241" t="s">
        <v>34</v>
      </c>
      <c r="Q1350" s="159" t="s">
        <v>34</v>
      </c>
      <c r="R1350" s="100" t="s">
        <v>34</v>
      </c>
      <c r="S1350" s="158">
        <v>1</v>
      </c>
      <c r="T1350" s="103" t="s">
        <v>176</v>
      </c>
      <c r="U1350" s="160" t="s">
        <v>1407</v>
      </c>
      <c r="V1350" s="160" t="s">
        <v>407</v>
      </c>
      <c r="W1350" s="160" t="s">
        <v>101</v>
      </c>
      <c r="X1350" s="160" t="s">
        <v>101</v>
      </c>
    </row>
    <row r="1351" spans="1:24" ht="81">
      <c r="A1351" s="155">
        <f>A1350+1</f>
        <v>1349</v>
      </c>
      <c r="B1351" s="160" t="s">
        <v>1603</v>
      </c>
      <c r="C1351" s="159">
        <v>2011</v>
      </c>
      <c r="D1351" s="160" t="s">
        <v>173</v>
      </c>
      <c r="E1351" s="160" t="s">
        <v>189</v>
      </c>
      <c r="F1351" s="268" t="s">
        <v>1700</v>
      </c>
      <c r="G1351" s="157" t="s">
        <v>82</v>
      </c>
      <c r="H1351" s="161" t="s">
        <v>83</v>
      </c>
      <c r="I1351" s="160" t="s">
        <v>173</v>
      </c>
      <c r="J1351" s="160" t="s">
        <v>191</v>
      </c>
      <c r="K1351" s="240" t="s">
        <v>34</v>
      </c>
      <c r="L1351" s="241" t="s">
        <v>48</v>
      </c>
      <c r="M1351" s="241" t="s">
        <v>34</v>
      </c>
      <c r="N1351" s="241" t="s">
        <v>34</v>
      </c>
      <c r="O1351" s="241" t="s">
        <v>34</v>
      </c>
      <c r="P1351" s="241" t="s">
        <v>34</v>
      </c>
      <c r="Q1351" s="159" t="s">
        <v>34</v>
      </c>
      <c r="R1351" s="100" t="s">
        <v>34</v>
      </c>
      <c r="S1351" s="158">
        <v>1</v>
      </c>
      <c r="T1351" s="103" t="s">
        <v>176</v>
      </c>
      <c r="U1351" s="160" t="s">
        <v>1407</v>
      </c>
      <c r="V1351" s="160" t="s">
        <v>189</v>
      </c>
      <c r="W1351" s="160" t="s">
        <v>1111</v>
      </c>
      <c r="X1351" s="160" t="s">
        <v>1111</v>
      </c>
    </row>
    <row r="1352" spans="1:24" ht="30.75">
      <c r="A1352" s="155">
        <f>A1351+1</f>
        <v>1350</v>
      </c>
      <c r="B1352" s="160" t="s">
        <v>1603</v>
      </c>
      <c r="C1352" s="159">
        <v>2011</v>
      </c>
      <c r="D1352" s="160" t="s">
        <v>184</v>
      </c>
      <c r="E1352" s="160" t="s">
        <v>184</v>
      </c>
      <c r="F1352" s="268" t="s">
        <v>1701</v>
      </c>
      <c r="G1352" s="157" t="s">
        <v>31</v>
      </c>
      <c r="H1352" s="156" t="s">
        <v>50</v>
      </c>
      <c r="I1352" s="157" t="s">
        <v>186</v>
      </c>
      <c r="J1352" s="157" t="s">
        <v>201</v>
      </c>
      <c r="K1352" s="238" t="s">
        <v>34</v>
      </c>
      <c r="L1352" s="239" t="s">
        <v>34</v>
      </c>
      <c r="M1352" s="239" t="s">
        <v>34</v>
      </c>
      <c r="N1352" s="239" t="s">
        <v>34</v>
      </c>
      <c r="O1352" s="239" t="s">
        <v>34</v>
      </c>
      <c r="P1352" s="239" t="s">
        <v>34</v>
      </c>
      <c r="Q1352" s="159" t="s">
        <v>48</v>
      </c>
      <c r="R1352" s="100" t="s">
        <v>48</v>
      </c>
      <c r="S1352" s="158">
        <v>1</v>
      </c>
      <c r="T1352" s="103" t="s">
        <v>202</v>
      </c>
      <c r="U1352" s="160" t="s">
        <v>1407</v>
      </c>
      <c r="V1352" s="160" t="s">
        <v>184</v>
      </c>
      <c r="W1352" s="157" t="s">
        <v>42</v>
      </c>
      <c r="X1352" s="157" t="s">
        <v>50</v>
      </c>
    </row>
    <row r="1353" spans="1:24" ht="20.25">
      <c r="A1353" s="155">
        <f>A1352+1</f>
        <v>1351</v>
      </c>
      <c r="B1353" s="160" t="s">
        <v>1603</v>
      </c>
      <c r="C1353" s="159">
        <v>2011</v>
      </c>
      <c r="D1353" s="160" t="s">
        <v>184</v>
      </c>
      <c r="E1353" s="160" t="s">
        <v>184</v>
      </c>
      <c r="F1353" s="268" t="s">
        <v>1702</v>
      </c>
      <c r="G1353" s="157" t="s">
        <v>31</v>
      </c>
      <c r="H1353" s="156" t="s">
        <v>39</v>
      </c>
      <c r="I1353" s="157" t="s">
        <v>186</v>
      </c>
      <c r="J1353" s="157" t="s">
        <v>201</v>
      </c>
      <c r="K1353" s="238" t="s">
        <v>34</v>
      </c>
      <c r="L1353" s="239" t="s">
        <v>34</v>
      </c>
      <c r="M1353" s="239" t="s">
        <v>34</v>
      </c>
      <c r="N1353" s="239" t="s">
        <v>34</v>
      </c>
      <c r="O1353" s="239" t="s">
        <v>34</v>
      </c>
      <c r="P1353" s="239" t="s">
        <v>34</v>
      </c>
      <c r="Q1353" s="159" t="s">
        <v>34</v>
      </c>
      <c r="R1353" s="100" t="s">
        <v>34</v>
      </c>
      <c r="S1353" s="158">
        <v>1</v>
      </c>
      <c r="T1353" s="103" t="s">
        <v>202</v>
      </c>
      <c r="U1353" s="160" t="s">
        <v>1407</v>
      </c>
      <c r="V1353" s="160" t="s">
        <v>184</v>
      </c>
      <c r="W1353" s="157" t="s">
        <v>42</v>
      </c>
      <c r="X1353" s="157" t="s">
        <v>50</v>
      </c>
    </row>
    <row r="1354" spans="1:24" ht="81">
      <c r="A1354" s="155">
        <f>A1353+1</f>
        <v>1352</v>
      </c>
      <c r="B1354" s="160" t="s">
        <v>1603</v>
      </c>
      <c r="C1354" s="159">
        <v>2011</v>
      </c>
      <c r="D1354" s="160" t="s">
        <v>205</v>
      </c>
      <c r="E1354" s="160" t="s">
        <v>212</v>
      </c>
      <c r="F1354" s="268" t="s">
        <v>1703</v>
      </c>
      <c r="G1354" s="157" t="s">
        <v>82</v>
      </c>
      <c r="H1354" s="161" t="s">
        <v>83</v>
      </c>
      <c r="I1354" s="160" t="s">
        <v>208</v>
      </c>
      <c r="J1354" s="157" t="s">
        <v>212</v>
      </c>
      <c r="K1354" s="238" t="s">
        <v>34</v>
      </c>
      <c r="L1354" s="239" t="s">
        <v>34</v>
      </c>
      <c r="M1354" s="239" t="s">
        <v>34</v>
      </c>
      <c r="N1354" s="239" t="s">
        <v>34</v>
      </c>
      <c r="O1354" s="239" t="s">
        <v>34</v>
      </c>
      <c r="P1354" s="239" t="s">
        <v>34</v>
      </c>
      <c r="Q1354" s="159" t="s">
        <v>34</v>
      </c>
      <c r="R1354" s="100" t="s">
        <v>34</v>
      </c>
      <c r="S1354" s="158">
        <v>1</v>
      </c>
      <c r="T1354" s="103" t="s">
        <v>210</v>
      </c>
      <c r="U1354" s="160" t="s">
        <v>1142</v>
      </c>
      <c r="V1354" s="160" t="s">
        <v>211</v>
      </c>
      <c r="W1354" s="160" t="s">
        <v>101</v>
      </c>
      <c r="X1354" s="160" t="s">
        <v>101</v>
      </c>
    </row>
    <row r="1355" spans="1:24" ht="81">
      <c r="A1355" s="155">
        <f>A1354+1</f>
        <v>1353</v>
      </c>
      <c r="B1355" s="160" t="s">
        <v>1603</v>
      </c>
      <c r="C1355" s="159">
        <v>2011</v>
      </c>
      <c r="D1355" s="160" t="s">
        <v>205</v>
      </c>
      <c r="E1355" s="160" t="s">
        <v>212</v>
      </c>
      <c r="F1355" s="268" t="s">
        <v>1704</v>
      </c>
      <c r="G1355" s="157" t="s">
        <v>82</v>
      </c>
      <c r="H1355" s="161" t="s">
        <v>83</v>
      </c>
      <c r="I1355" s="160" t="s">
        <v>208</v>
      </c>
      <c r="J1355" s="157" t="s">
        <v>212</v>
      </c>
      <c r="K1355" s="238" t="s">
        <v>34</v>
      </c>
      <c r="L1355" s="239" t="s">
        <v>34</v>
      </c>
      <c r="M1355" s="239" t="s">
        <v>34</v>
      </c>
      <c r="N1355" s="239" t="s">
        <v>34</v>
      </c>
      <c r="O1355" s="239" t="s">
        <v>34</v>
      </c>
      <c r="P1355" s="239" t="s">
        <v>34</v>
      </c>
      <c r="Q1355" s="159" t="s">
        <v>34</v>
      </c>
      <c r="R1355" s="100" t="s">
        <v>34</v>
      </c>
      <c r="S1355" s="158">
        <v>1</v>
      </c>
      <c r="T1355" s="103" t="s">
        <v>210</v>
      </c>
      <c r="U1355" s="160" t="s">
        <v>1142</v>
      </c>
      <c r="V1355" s="160" t="s">
        <v>211</v>
      </c>
      <c r="W1355" s="160" t="s">
        <v>101</v>
      </c>
      <c r="X1355" s="160" t="s">
        <v>101</v>
      </c>
    </row>
    <row r="1356" spans="1:24" ht="30.75">
      <c r="A1356" s="155">
        <f>A1355+1</f>
        <v>1354</v>
      </c>
      <c r="B1356" s="160" t="s">
        <v>1603</v>
      </c>
      <c r="C1356" s="159">
        <v>2011</v>
      </c>
      <c r="D1356" s="160" t="s">
        <v>205</v>
      </c>
      <c r="E1356" s="160" t="s">
        <v>206</v>
      </c>
      <c r="F1356" s="268" t="s">
        <v>1705</v>
      </c>
      <c r="G1356" s="157" t="s">
        <v>31</v>
      </c>
      <c r="H1356" s="156" t="s">
        <v>42</v>
      </c>
      <c r="I1356" s="160" t="s">
        <v>208</v>
      </c>
      <c r="J1356" s="157" t="s">
        <v>209</v>
      </c>
      <c r="K1356" s="238" t="s">
        <v>34</v>
      </c>
      <c r="L1356" s="239" t="s">
        <v>34</v>
      </c>
      <c r="M1356" s="239" t="s">
        <v>34</v>
      </c>
      <c r="N1356" s="239" t="s">
        <v>48</v>
      </c>
      <c r="O1356" s="239" t="s">
        <v>34</v>
      </c>
      <c r="P1356" s="239" t="s">
        <v>34</v>
      </c>
      <c r="Q1356" s="159" t="s">
        <v>34</v>
      </c>
      <c r="R1356" s="100" t="s">
        <v>34</v>
      </c>
      <c r="S1356" s="158">
        <v>1</v>
      </c>
      <c r="T1356" s="103" t="s">
        <v>210</v>
      </c>
      <c r="U1356" s="160" t="s">
        <v>1142</v>
      </c>
      <c r="V1356" s="160" t="s">
        <v>211</v>
      </c>
      <c r="W1356" s="157" t="s">
        <v>42</v>
      </c>
      <c r="X1356" s="157" t="s">
        <v>42</v>
      </c>
    </row>
    <row r="1357" spans="1:24" ht="30.75">
      <c r="A1357" s="155">
        <f>A1356+1</f>
        <v>1355</v>
      </c>
      <c r="B1357" s="160" t="s">
        <v>1603</v>
      </c>
      <c r="C1357" s="159">
        <v>2011</v>
      </c>
      <c r="D1357" s="160" t="s">
        <v>205</v>
      </c>
      <c r="E1357" s="160" t="s">
        <v>212</v>
      </c>
      <c r="F1357" s="268" t="s">
        <v>1706</v>
      </c>
      <c r="G1357" s="157" t="s">
        <v>31</v>
      </c>
      <c r="H1357" s="156" t="s">
        <v>42</v>
      </c>
      <c r="I1357" s="160" t="s">
        <v>208</v>
      </c>
      <c r="J1357" s="160" t="s">
        <v>212</v>
      </c>
      <c r="K1357" s="240" t="s">
        <v>34</v>
      </c>
      <c r="L1357" s="241" t="s">
        <v>34</v>
      </c>
      <c r="M1357" s="241" t="s">
        <v>34</v>
      </c>
      <c r="N1357" s="241" t="s">
        <v>34</v>
      </c>
      <c r="O1357" s="241" t="s">
        <v>34</v>
      </c>
      <c r="P1357" s="241" t="s">
        <v>34</v>
      </c>
      <c r="Q1357" s="159" t="s">
        <v>34</v>
      </c>
      <c r="R1357" s="100" t="s">
        <v>34</v>
      </c>
      <c r="S1357" s="158">
        <v>1</v>
      </c>
      <c r="T1357" s="103" t="s">
        <v>210</v>
      </c>
      <c r="U1357" s="160" t="s">
        <v>1142</v>
      </c>
      <c r="V1357" s="160" t="s">
        <v>1707</v>
      </c>
      <c r="W1357" s="157" t="s">
        <v>42</v>
      </c>
      <c r="X1357" s="157" t="s">
        <v>42</v>
      </c>
    </row>
    <row r="1358" spans="1:24" ht="30.75">
      <c r="A1358" s="155">
        <f>A1357+1</f>
        <v>1356</v>
      </c>
      <c r="B1358" s="160" t="s">
        <v>1603</v>
      </c>
      <c r="C1358" s="159">
        <v>2011</v>
      </c>
      <c r="D1358" s="160" t="s">
        <v>205</v>
      </c>
      <c r="E1358" s="160" t="s">
        <v>749</v>
      </c>
      <c r="F1358" s="268" t="s">
        <v>1708</v>
      </c>
      <c r="G1358" s="157" t="s">
        <v>31</v>
      </c>
      <c r="H1358" s="156" t="s">
        <v>39</v>
      </c>
      <c r="I1358" s="160" t="s">
        <v>208</v>
      </c>
      <c r="J1358" s="157" t="s">
        <v>751</v>
      </c>
      <c r="K1358" s="238" t="s">
        <v>34</v>
      </c>
      <c r="L1358" s="239" t="s">
        <v>34</v>
      </c>
      <c r="M1358" s="239" t="s">
        <v>34</v>
      </c>
      <c r="N1358" s="239" t="s">
        <v>34</v>
      </c>
      <c r="O1358" s="239" t="s">
        <v>34</v>
      </c>
      <c r="P1358" s="239" t="s">
        <v>34</v>
      </c>
      <c r="Q1358" s="159" t="s">
        <v>34</v>
      </c>
      <c r="R1358" s="100" t="s">
        <v>48</v>
      </c>
      <c r="S1358" s="158">
        <v>1</v>
      </c>
      <c r="T1358" s="103" t="s">
        <v>210</v>
      </c>
      <c r="U1358" s="160" t="s">
        <v>1142</v>
      </c>
      <c r="V1358" s="160" t="s">
        <v>1707</v>
      </c>
      <c r="W1358" s="157" t="s">
        <v>42</v>
      </c>
      <c r="X1358" s="157" t="s">
        <v>50</v>
      </c>
    </row>
    <row r="1359" spans="1:24" ht="30.75">
      <c r="A1359" s="155">
        <f>A1358+1</f>
        <v>1357</v>
      </c>
      <c r="B1359" s="160" t="s">
        <v>1603</v>
      </c>
      <c r="C1359" s="159">
        <v>2011</v>
      </c>
      <c r="D1359" s="160" t="s">
        <v>205</v>
      </c>
      <c r="E1359" s="160" t="s">
        <v>749</v>
      </c>
      <c r="F1359" s="268" t="s">
        <v>1709</v>
      </c>
      <c r="G1359" s="157" t="s">
        <v>31</v>
      </c>
      <c r="H1359" s="156" t="s">
        <v>42</v>
      </c>
      <c r="I1359" s="160" t="s">
        <v>208</v>
      </c>
      <c r="J1359" s="157" t="s">
        <v>751</v>
      </c>
      <c r="K1359" s="238" t="s">
        <v>34</v>
      </c>
      <c r="L1359" s="239" t="s">
        <v>34</v>
      </c>
      <c r="M1359" s="239" t="s">
        <v>34</v>
      </c>
      <c r="N1359" s="239" t="s">
        <v>34</v>
      </c>
      <c r="O1359" s="239" t="s">
        <v>34</v>
      </c>
      <c r="P1359" s="239" t="s">
        <v>34</v>
      </c>
      <c r="Q1359" s="159" t="s">
        <v>34</v>
      </c>
      <c r="R1359" s="100" t="s">
        <v>34</v>
      </c>
      <c r="S1359" s="158">
        <v>1</v>
      </c>
      <c r="T1359" s="103" t="s">
        <v>210</v>
      </c>
      <c r="U1359" s="160" t="s">
        <v>1142</v>
      </c>
      <c r="V1359" s="160" t="s">
        <v>1707</v>
      </c>
      <c r="W1359" s="157" t="s">
        <v>42</v>
      </c>
      <c r="X1359" s="157" t="s">
        <v>42</v>
      </c>
    </row>
    <row r="1360" spans="1:24" ht="60.75">
      <c r="A1360" s="155">
        <f>A1359+1</f>
        <v>1358</v>
      </c>
      <c r="B1360" s="160" t="s">
        <v>1603</v>
      </c>
      <c r="C1360" s="159">
        <v>2011</v>
      </c>
      <c r="D1360" s="160" t="s">
        <v>205</v>
      </c>
      <c r="E1360" s="160" t="s">
        <v>212</v>
      </c>
      <c r="F1360" s="268" t="s">
        <v>1710</v>
      </c>
      <c r="G1360" s="157" t="s">
        <v>31</v>
      </c>
      <c r="H1360" s="161" t="s">
        <v>39</v>
      </c>
      <c r="I1360" s="160" t="s">
        <v>208</v>
      </c>
      <c r="J1360" s="160" t="s">
        <v>212</v>
      </c>
      <c r="K1360" s="240" t="s">
        <v>34</v>
      </c>
      <c r="L1360" s="241" t="s">
        <v>34</v>
      </c>
      <c r="M1360" s="241" t="s">
        <v>34</v>
      </c>
      <c r="N1360" s="241" t="s">
        <v>48</v>
      </c>
      <c r="O1360" s="241" t="s">
        <v>34</v>
      </c>
      <c r="P1360" s="241" t="s">
        <v>34</v>
      </c>
      <c r="Q1360" s="159" t="s">
        <v>34</v>
      </c>
      <c r="R1360" s="100" t="s">
        <v>34</v>
      </c>
      <c r="S1360" s="158">
        <v>1</v>
      </c>
      <c r="T1360" s="103" t="s">
        <v>210</v>
      </c>
      <c r="U1360" s="160" t="s">
        <v>1142</v>
      </c>
      <c r="V1360" s="160" t="s">
        <v>1711</v>
      </c>
      <c r="W1360" s="160" t="s">
        <v>92</v>
      </c>
      <c r="X1360" s="160" t="s">
        <v>92</v>
      </c>
    </row>
    <row r="1361" spans="1:24" ht="71.25">
      <c r="A1361" s="155">
        <f>A1360+1</f>
        <v>1359</v>
      </c>
      <c r="B1361" s="160" t="s">
        <v>1603</v>
      </c>
      <c r="C1361" s="159">
        <v>2011</v>
      </c>
      <c r="D1361" s="160" t="s">
        <v>106</v>
      </c>
      <c r="E1361" s="160" t="s">
        <v>126</v>
      </c>
      <c r="F1361" s="268" t="s">
        <v>1712</v>
      </c>
      <c r="G1361" s="157" t="s">
        <v>31</v>
      </c>
      <c r="H1361" s="156" t="s">
        <v>39</v>
      </c>
      <c r="I1361" s="160" t="s">
        <v>71</v>
      </c>
      <c r="J1361" s="160" t="s">
        <v>109</v>
      </c>
      <c r="K1361" s="240" t="s">
        <v>48</v>
      </c>
      <c r="L1361" s="241" t="s">
        <v>48</v>
      </c>
      <c r="M1361" s="241" t="s">
        <v>34</v>
      </c>
      <c r="N1361" s="241" t="s">
        <v>34</v>
      </c>
      <c r="O1361" s="241" t="s">
        <v>34</v>
      </c>
      <c r="P1361" s="241" t="s">
        <v>34</v>
      </c>
      <c r="Q1361" s="159" t="s">
        <v>34</v>
      </c>
      <c r="R1361" s="100" t="s">
        <v>34</v>
      </c>
      <c r="S1361" s="158">
        <v>1</v>
      </c>
      <c r="T1361" s="103" t="s">
        <v>223</v>
      </c>
      <c r="U1361" s="160" t="s">
        <v>219</v>
      </c>
      <c r="V1361" s="160" t="s">
        <v>1713</v>
      </c>
      <c r="W1361" s="160" t="s">
        <v>92</v>
      </c>
      <c r="X1361" s="160" t="s">
        <v>92</v>
      </c>
    </row>
    <row r="1362" spans="1:24" ht="30.75">
      <c r="A1362" s="155">
        <f>A1361+1</f>
        <v>1360</v>
      </c>
      <c r="B1362" s="160" t="s">
        <v>1603</v>
      </c>
      <c r="C1362" s="159">
        <v>2011</v>
      </c>
      <c r="D1362" s="160" t="s">
        <v>219</v>
      </c>
      <c r="E1362" s="160" t="s">
        <v>220</v>
      </c>
      <c r="F1362" s="268" t="s">
        <v>1714</v>
      </c>
      <c r="G1362" s="157" t="s">
        <v>31</v>
      </c>
      <c r="H1362" s="161" t="s">
        <v>39</v>
      </c>
      <c r="I1362" s="160" t="s">
        <v>222</v>
      </c>
      <c r="J1362" s="160" t="s">
        <v>17</v>
      </c>
      <c r="K1362" s="240" t="s">
        <v>34</v>
      </c>
      <c r="L1362" s="241" t="s">
        <v>34</v>
      </c>
      <c r="M1362" s="241" t="s">
        <v>34</v>
      </c>
      <c r="N1362" s="241" t="s">
        <v>34</v>
      </c>
      <c r="O1362" s="241" t="s">
        <v>48</v>
      </c>
      <c r="P1362" s="241" t="s">
        <v>34</v>
      </c>
      <c r="Q1362" s="159" t="s">
        <v>34</v>
      </c>
      <c r="R1362" s="100" t="s">
        <v>34</v>
      </c>
      <c r="S1362" s="158">
        <v>1</v>
      </c>
      <c r="T1362" s="103" t="s">
        <v>223</v>
      </c>
      <c r="U1362" s="160" t="s">
        <v>219</v>
      </c>
      <c r="V1362" s="160" t="s">
        <v>224</v>
      </c>
      <c r="W1362" s="160" t="s">
        <v>92</v>
      </c>
      <c r="X1362" s="160" t="s">
        <v>92</v>
      </c>
    </row>
    <row r="1363" spans="1:24" ht="30.75">
      <c r="A1363" s="155">
        <f>A1362+1</f>
        <v>1361</v>
      </c>
      <c r="B1363" s="160" t="s">
        <v>1603</v>
      </c>
      <c r="C1363" s="159">
        <v>2011</v>
      </c>
      <c r="D1363" s="160" t="s">
        <v>219</v>
      </c>
      <c r="E1363" s="160" t="s">
        <v>220</v>
      </c>
      <c r="F1363" s="268" t="s">
        <v>1715</v>
      </c>
      <c r="G1363" s="157" t="s">
        <v>31</v>
      </c>
      <c r="H1363" s="161" t="s">
        <v>39</v>
      </c>
      <c r="I1363" s="160" t="s">
        <v>222</v>
      </c>
      <c r="J1363" s="160" t="s">
        <v>17</v>
      </c>
      <c r="K1363" s="240" t="s">
        <v>34</v>
      </c>
      <c r="L1363" s="241" t="s">
        <v>34</v>
      </c>
      <c r="M1363" s="241" t="s">
        <v>34</v>
      </c>
      <c r="N1363" s="241" t="s">
        <v>34</v>
      </c>
      <c r="O1363" s="241" t="s">
        <v>48</v>
      </c>
      <c r="P1363" s="241" t="s">
        <v>34</v>
      </c>
      <c r="Q1363" s="159" t="s">
        <v>34</v>
      </c>
      <c r="R1363" s="100" t="s">
        <v>34</v>
      </c>
      <c r="S1363" s="158">
        <v>1</v>
      </c>
      <c r="T1363" s="103" t="s">
        <v>223</v>
      </c>
      <c r="U1363" s="160" t="s">
        <v>219</v>
      </c>
      <c r="V1363" s="160" t="s">
        <v>224</v>
      </c>
      <c r="W1363" s="160" t="s">
        <v>92</v>
      </c>
      <c r="X1363" s="160" t="s">
        <v>92</v>
      </c>
    </row>
    <row r="1364" spans="1:24" ht="30.75">
      <c r="A1364" s="155">
        <f>A1363+1</f>
        <v>1362</v>
      </c>
      <c r="B1364" s="160" t="s">
        <v>1603</v>
      </c>
      <c r="C1364" s="159">
        <v>2011</v>
      </c>
      <c r="D1364" s="160" t="s">
        <v>219</v>
      </c>
      <c r="E1364" s="160" t="s">
        <v>220</v>
      </c>
      <c r="F1364" s="268" t="s">
        <v>1716</v>
      </c>
      <c r="G1364" s="157" t="s">
        <v>31</v>
      </c>
      <c r="H1364" s="161" t="s">
        <v>39</v>
      </c>
      <c r="I1364" s="160" t="s">
        <v>222</v>
      </c>
      <c r="J1364" s="160" t="s">
        <v>17</v>
      </c>
      <c r="K1364" s="240" t="s">
        <v>34</v>
      </c>
      <c r="L1364" s="241" t="s">
        <v>34</v>
      </c>
      <c r="M1364" s="241" t="s">
        <v>34</v>
      </c>
      <c r="N1364" s="241" t="s">
        <v>34</v>
      </c>
      <c r="O1364" s="241" t="s">
        <v>48</v>
      </c>
      <c r="P1364" s="241" t="s">
        <v>34</v>
      </c>
      <c r="Q1364" s="159" t="s">
        <v>34</v>
      </c>
      <c r="R1364" s="100" t="s">
        <v>34</v>
      </c>
      <c r="S1364" s="158">
        <v>1</v>
      </c>
      <c r="T1364" s="103" t="s">
        <v>223</v>
      </c>
      <c r="U1364" s="160" t="s">
        <v>219</v>
      </c>
      <c r="V1364" s="160" t="s">
        <v>224</v>
      </c>
      <c r="W1364" s="160" t="s">
        <v>92</v>
      </c>
      <c r="X1364" s="160" t="s">
        <v>92</v>
      </c>
    </row>
    <row r="1365" spans="1:24" ht="41.25">
      <c r="A1365" s="155">
        <f>A1364+1</f>
        <v>1363</v>
      </c>
      <c r="B1365" s="160" t="s">
        <v>1603</v>
      </c>
      <c r="C1365" s="159">
        <v>2011</v>
      </c>
      <c r="D1365" s="160" t="s">
        <v>106</v>
      </c>
      <c r="E1365" s="165" t="s">
        <v>137</v>
      </c>
      <c r="F1365" s="268" t="s">
        <v>1717</v>
      </c>
      <c r="G1365" s="156" t="s">
        <v>31</v>
      </c>
      <c r="H1365" s="156" t="s">
        <v>46</v>
      </c>
      <c r="I1365" s="156" t="s">
        <v>71</v>
      </c>
      <c r="J1365" s="156" t="s">
        <v>109</v>
      </c>
      <c r="K1365" s="238" t="s">
        <v>34</v>
      </c>
      <c r="L1365" s="239" t="s">
        <v>34</v>
      </c>
      <c r="M1365" s="239" t="s">
        <v>34</v>
      </c>
      <c r="N1365" s="239" t="s">
        <v>34</v>
      </c>
      <c r="O1365" s="239" t="s">
        <v>34</v>
      </c>
      <c r="P1365" s="239" t="s">
        <v>34</v>
      </c>
      <c r="Q1365" s="159" t="s">
        <v>34</v>
      </c>
      <c r="R1365" s="100" t="s">
        <v>34</v>
      </c>
      <c r="S1365" s="158">
        <v>1</v>
      </c>
      <c r="T1365" s="103" t="s">
        <v>223</v>
      </c>
      <c r="U1365" s="160" t="s">
        <v>219</v>
      </c>
      <c r="V1365" s="165" t="s">
        <v>137</v>
      </c>
      <c r="W1365" s="160" t="s">
        <v>1061</v>
      </c>
      <c r="X1365" s="160" t="s">
        <v>1061</v>
      </c>
    </row>
    <row r="1366" spans="1:24" ht="41.25">
      <c r="A1366" s="155">
        <f>A1365+1</f>
        <v>1364</v>
      </c>
      <c r="B1366" s="160" t="s">
        <v>1603</v>
      </c>
      <c r="C1366" s="159">
        <v>2011</v>
      </c>
      <c r="D1366" s="160" t="s">
        <v>219</v>
      </c>
      <c r="E1366" s="160" t="s">
        <v>227</v>
      </c>
      <c r="F1366" s="268" t="s">
        <v>1718</v>
      </c>
      <c r="G1366" s="157" t="s">
        <v>31</v>
      </c>
      <c r="H1366" s="156" t="s">
        <v>42</v>
      </c>
      <c r="I1366" s="160" t="s">
        <v>32</v>
      </c>
      <c r="J1366" s="160" t="s">
        <v>33</v>
      </c>
      <c r="K1366" s="240" t="s">
        <v>34</v>
      </c>
      <c r="L1366" s="241" t="s">
        <v>34</v>
      </c>
      <c r="M1366" s="241" t="s">
        <v>34</v>
      </c>
      <c r="N1366" s="241" t="s">
        <v>34</v>
      </c>
      <c r="O1366" s="241" t="s">
        <v>34</v>
      </c>
      <c r="P1366" s="241" t="s">
        <v>34</v>
      </c>
      <c r="Q1366" s="159" t="s">
        <v>34</v>
      </c>
      <c r="R1366" s="100" t="s">
        <v>34</v>
      </c>
      <c r="S1366" s="158">
        <v>1</v>
      </c>
      <c r="T1366" s="103" t="s">
        <v>223</v>
      </c>
      <c r="U1366" s="160" t="s">
        <v>219</v>
      </c>
      <c r="V1366" s="160" t="s">
        <v>227</v>
      </c>
      <c r="W1366" s="157" t="s">
        <v>42</v>
      </c>
      <c r="X1366" s="157" t="s">
        <v>42</v>
      </c>
    </row>
    <row r="1367" spans="1:24" ht="41.25">
      <c r="A1367" s="155">
        <f>A1366+1</f>
        <v>1365</v>
      </c>
      <c r="B1367" s="160" t="s">
        <v>1603</v>
      </c>
      <c r="C1367" s="159">
        <v>2011</v>
      </c>
      <c r="D1367" s="160" t="s">
        <v>219</v>
      </c>
      <c r="E1367" s="160" t="s">
        <v>227</v>
      </c>
      <c r="F1367" s="268" t="s">
        <v>1719</v>
      </c>
      <c r="G1367" s="157" t="s">
        <v>31</v>
      </c>
      <c r="H1367" s="156" t="s">
        <v>39</v>
      </c>
      <c r="I1367" s="160" t="s">
        <v>208</v>
      </c>
      <c r="J1367" s="160" t="s">
        <v>212</v>
      </c>
      <c r="K1367" s="240" t="s">
        <v>34</v>
      </c>
      <c r="L1367" s="241" t="s">
        <v>34</v>
      </c>
      <c r="M1367" s="241" t="s">
        <v>34</v>
      </c>
      <c r="N1367" s="241" t="s">
        <v>34</v>
      </c>
      <c r="O1367" s="241" t="s">
        <v>34</v>
      </c>
      <c r="P1367" s="241" t="s">
        <v>34</v>
      </c>
      <c r="Q1367" s="159" t="s">
        <v>34</v>
      </c>
      <c r="R1367" s="100" t="s">
        <v>34</v>
      </c>
      <c r="S1367" s="158">
        <v>1</v>
      </c>
      <c r="T1367" s="103" t="s">
        <v>223</v>
      </c>
      <c r="U1367" s="160" t="s">
        <v>219</v>
      </c>
      <c r="V1367" s="160" t="s">
        <v>227</v>
      </c>
      <c r="W1367" s="160" t="s">
        <v>146</v>
      </c>
      <c r="X1367" s="160" t="s">
        <v>146</v>
      </c>
    </row>
    <row r="1368" spans="1:24" ht="41.25">
      <c r="A1368" s="155">
        <f>A1367+1</f>
        <v>1366</v>
      </c>
      <c r="B1368" s="160" t="s">
        <v>1603</v>
      </c>
      <c r="C1368" s="159">
        <v>2011</v>
      </c>
      <c r="D1368" s="160" t="s">
        <v>219</v>
      </c>
      <c r="E1368" s="160" t="s">
        <v>227</v>
      </c>
      <c r="F1368" s="268" t="s">
        <v>1720</v>
      </c>
      <c r="G1368" s="157" t="s">
        <v>31</v>
      </c>
      <c r="H1368" s="156" t="s">
        <v>42</v>
      </c>
      <c r="I1368" s="160" t="s">
        <v>208</v>
      </c>
      <c r="J1368" s="160" t="s">
        <v>212</v>
      </c>
      <c r="K1368" s="240" t="s">
        <v>34</v>
      </c>
      <c r="L1368" s="241" t="s">
        <v>34</v>
      </c>
      <c r="M1368" s="241" t="s">
        <v>34</v>
      </c>
      <c r="N1368" s="241" t="s">
        <v>34</v>
      </c>
      <c r="O1368" s="241" t="s">
        <v>34</v>
      </c>
      <c r="P1368" s="241" t="s">
        <v>34</v>
      </c>
      <c r="Q1368" s="159" t="s">
        <v>34</v>
      </c>
      <c r="R1368" s="100" t="s">
        <v>34</v>
      </c>
      <c r="S1368" s="158">
        <v>1</v>
      </c>
      <c r="T1368" s="103" t="s">
        <v>223</v>
      </c>
      <c r="U1368" s="160" t="s">
        <v>219</v>
      </c>
      <c r="V1368" s="160" t="s">
        <v>227</v>
      </c>
      <c r="W1368" s="157" t="s">
        <v>42</v>
      </c>
      <c r="X1368" s="157" t="s">
        <v>42</v>
      </c>
    </row>
    <row r="1369" spans="1:24" ht="41.25">
      <c r="A1369" s="155">
        <f>A1368+1</f>
        <v>1367</v>
      </c>
      <c r="B1369" s="160" t="s">
        <v>1603</v>
      </c>
      <c r="C1369" s="159">
        <v>2011</v>
      </c>
      <c r="D1369" s="160" t="s">
        <v>219</v>
      </c>
      <c r="E1369" s="160" t="s">
        <v>227</v>
      </c>
      <c r="F1369" s="268" t="s">
        <v>1721</v>
      </c>
      <c r="G1369" s="157" t="s">
        <v>31</v>
      </c>
      <c r="H1369" s="161" t="s">
        <v>39</v>
      </c>
      <c r="I1369" s="160" t="s">
        <v>32</v>
      </c>
      <c r="J1369" s="160" t="s">
        <v>33</v>
      </c>
      <c r="K1369" s="240" t="s">
        <v>34</v>
      </c>
      <c r="L1369" s="241" t="s">
        <v>34</v>
      </c>
      <c r="M1369" s="241" t="s">
        <v>34</v>
      </c>
      <c r="N1369" s="241" t="s">
        <v>34</v>
      </c>
      <c r="O1369" s="241" t="s">
        <v>34</v>
      </c>
      <c r="P1369" s="241" t="s">
        <v>34</v>
      </c>
      <c r="Q1369" s="159" t="s">
        <v>34</v>
      </c>
      <c r="R1369" s="100" t="s">
        <v>34</v>
      </c>
      <c r="S1369" s="158">
        <v>1</v>
      </c>
      <c r="T1369" s="103" t="s">
        <v>223</v>
      </c>
      <c r="U1369" s="160" t="s">
        <v>219</v>
      </c>
      <c r="V1369" s="160" t="s">
        <v>227</v>
      </c>
      <c r="W1369" s="160" t="s">
        <v>92</v>
      </c>
      <c r="X1369" s="160" t="s">
        <v>92</v>
      </c>
    </row>
    <row r="1370" spans="1:24" ht="41.25">
      <c r="A1370" s="155">
        <f>A1369+1</f>
        <v>1368</v>
      </c>
      <c r="B1370" s="160" t="s">
        <v>1603</v>
      </c>
      <c r="C1370" s="159">
        <v>2011</v>
      </c>
      <c r="D1370" s="160" t="s">
        <v>28</v>
      </c>
      <c r="E1370" s="160" t="s">
        <v>262</v>
      </c>
      <c r="F1370" s="268" t="s">
        <v>1722</v>
      </c>
      <c r="G1370" s="157" t="s">
        <v>31</v>
      </c>
      <c r="H1370" s="161" t="s">
        <v>29</v>
      </c>
      <c r="I1370" s="160" t="s">
        <v>32</v>
      </c>
      <c r="J1370" s="160" t="s">
        <v>33</v>
      </c>
      <c r="K1370" s="240" t="s">
        <v>34</v>
      </c>
      <c r="L1370" s="241" t="s">
        <v>34</v>
      </c>
      <c r="M1370" s="241" t="s">
        <v>34</v>
      </c>
      <c r="N1370" s="241" t="s">
        <v>34</v>
      </c>
      <c r="O1370" s="241" t="s">
        <v>34</v>
      </c>
      <c r="P1370" s="241" t="s">
        <v>34</v>
      </c>
      <c r="Q1370" s="159" t="s">
        <v>34</v>
      </c>
      <c r="R1370" s="100" t="s">
        <v>34</v>
      </c>
      <c r="S1370" s="158">
        <v>1</v>
      </c>
      <c r="T1370" s="103" t="s">
        <v>223</v>
      </c>
      <c r="U1370" s="160" t="s">
        <v>219</v>
      </c>
      <c r="V1370" s="160" t="s">
        <v>227</v>
      </c>
      <c r="W1370" s="160" t="s">
        <v>92</v>
      </c>
      <c r="X1370" s="160" t="s">
        <v>92</v>
      </c>
    </row>
    <row r="1371" spans="1:24" ht="51">
      <c r="A1371" s="155">
        <f>A1370+1</f>
        <v>1369</v>
      </c>
      <c r="B1371" s="160" t="s">
        <v>1603</v>
      </c>
      <c r="C1371" s="159">
        <v>2011</v>
      </c>
      <c r="D1371" s="160" t="s">
        <v>28</v>
      </c>
      <c r="E1371" s="160" t="s">
        <v>262</v>
      </c>
      <c r="F1371" s="268" t="s">
        <v>1723</v>
      </c>
      <c r="G1371" s="157" t="s">
        <v>31</v>
      </c>
      <c r="H1371" s="161" t="s">
        <v>29</v>
      </c>
      <c r="I1371" s="157" t="s">
        <v>32</v>
      </c>
      <c r="J1371" s="157" t="s">
        <v>33</v>
      </c>
      <c r="K1371" s="238" t="s">
        <v>34</v>
      </c>
      <c r="L1371" s="239" t="s">
        <v>34</v>
      </c>
      <c r="M1371" s="239" t="s">
        <v>48</v>
      </c>
      <c r="N1371" s="239" t="s">
        <v>34</v>
      </c>
      <c r="O1371" s="239" t="s">
        <v>48</v>
      </c>
      <c r="P1371" s="239" t="s">
        <v>34</v>
      </c>
      <c r="Q1371" s="159" t="s">
        <v>34</v>
      </c>
      <c r="R1371" s="100" t="s">
        <v>34</v>
      </c>
      <c r="S1371" s="158">
        <v>1</v>
      </c>
      <c r="T1371" s="103" t="s">
        <v>264</v>
      </c>
      <c r="U1371" s="160" t="s">
        <v>265</v>
      </c>
      <c r="V1371" s="164" t="s">
        <v>266</v>
      </c>
      <c r="W1371" s="160" t="s">
        <v>92</v>
      </c>
      <c r="X1371" s="160" t="s">
        <v>92</v>
      </c>
    </row>
    <row r="1372" spans="1:24" ht="41.25">
      <c r="A1372" s="155">
        <f>A1371+1</f>
        <v>1370</v>
      </c>
      <c r="B1372" s="160" t="s">
        <v>1603</v>
      </c>
      <c r="C1372" s="159">
        <v>2011</v>
      </c>
      <c r="D1372" s="160" t="s">
        <v>28</v>
      </c>
      <c r="E1372" s="160" t="s">
        <v>270</v>
      </c>
      <c r="F1372" s="268" t="s">
        <v>1724</v>
      </c>
      <c r="G1372" s="157" t="s">
        <v>31</v>
      </c>
      <c r="H1372" s="156" t="s">
        <v>42</v>
      </c>
      <c r="I1372" s="157" t="s">
        <v>32</v>
      </c>
      <c r="J1372" s="160" t="s">
        <v>33</v>
      </c>
      <c r="K1372" s="240" t="s">
        <v>34</v>
      </c>
      <c r="L1372" s="241" t="s">
        <v>34</v>
      </c>
      <c r="M1372" s="241" t="s">
        <v>34</v>
      </c>
      <c r="N1372" s="241" t="s">
        <v>34</v>
      </c>
      <c r="O1372" s="241" t="s">
        <v>34</v>
      </c>
      <c r="P1372" s="241" t="s">
        <v>34</v>
      </c>
      <c r="Q1372" s="159" t="s">
        <v>34</v>
      </c>
      <c r="R1372" s="100" t="s">
        <v>34</v>
      </c>
      <c r="S1372" s="158">
        <v>1</v>
      </c>
      <c r="T1372" s="103" t="s">
        <v>272</v>
      </c>
      <c r="U1372" s="160" t="s">
        <v>1725</v>
      </c>
      <c r="V1372" s="160" t="s">
        <v>270</v>
      </c>
      <c r="W1372" s="157" t="s">
        <v>42</v>
      </c>
      <c r="X1372" s="157" t="s">
        <v>42</v>
      </c>
    </row>
    <row r="1373" spans="1:24" ht="41.25">
      <c r="A1373" s="155">
        <f>A1372+1</f>
        <v>1371</v>
      </c>
      <c r="B1373" s="160" t="s">
        <v>1603</v>
      </c>
      <c r="C1373" s="159">
        <v>2011</v>
      </c>
      <c r="D1373" s="160" t="s">
        <v>28</v>
      </c>
      <c r="E1373" s="160" t="s">
        <v>270</v>
      </c>
      <c r="F1373" s="268" t="s">
        <v>1726</v>
      </c>
      <c r="G1373" s="157" t="s">
        <v>31</v>
      </c>
      <c r="H1373" s="156" t="s">
        <v>42</v>
      </c>
      <c r="I1373" s="157" t="s">
        <v>32</v>
      </c>
      <c r="J1373" s="160" t="s">
        <v>33</v>
      </c>
      <c r="K1373" s="240" t="s">
        <v>34</v>
      </c>
      <c r="L1373" s="241" t="s">
        <v>48</v>
      </c>
      <c r="M1373" s="241" t="s">
        <v>34</v>
      </c>
      <c r="N1373" s="241" t="s">
        <v>34</v>
      </c>
      <c r="O1373" s="241" t="s">
        <v>34</v>
      </c>
      <c r="P1373" s="241" t="s">
        <v>34</v>
      </c>
      <c r="Q1373" s="159" t="s">
        <v>34</v>
      </c>
      <c r="R1373" s="100" t="s">
        <v>34</v>
      </c>
      <c r="S1373" s="158">
        <v>1</v>
      </c>
      <c r="T1373" s="103" t="s">
        <v>272</v>
      </c>
      <c r="U1373" s="160" t="s">
        <v>1725</v>
      </c>
      <c r="V1373" s="160" t="s">
        <v>1727</v>
      </c>
      <c r="W1373" s="157" t="s">
        <v>42</v>
      </c>
      <c r="X1373" s="157" t="s">
        <v>42</v>
      </c>
    </row>
    <row r="1374" spans="1:24" ht="60.75">
      <c r="A1374" s="155">
        <f>A1373+1</f>
        <v>1372</v>
      </c>
      <c r="B1374" s="160" t="s">
        <v>1603</v>
      </c>
      <c r="C1374" s="159">
        <v>2011</v>
      </c>
      <c r="D1374" s="160" t="s">
        <v>28</v>
      </c>
      <c r="E1374" s="160" t="s">
        <v>270</v>
      </c>
      <c r="F1374" s="268" t="s">
        <v>1728</v>
      </c>
      <c r="G1374" s="157" t="s">
        <v>31</v>
      </c>
      <c r="H1374" s="156" t="s">
        <v>42</v>
      </c>
      <c r="I1374" s="157" t="s">
        <v>32</v>
      </c>
      <c r="J1374" s="157" t="s">
        <v>33</v>
      </c>
      <c r="K1374" s="238" t="s">
        <v>34</v>
      </c>
      <c r="L1374" s="239" t="s">
        <v>34</v>
      </c>
      <c r="M1374" s="239" t="s">
        <v>34</v>
      </c>
      <c r="N1374" s="239" t="s">
        <v>34</v>
      </c>
      <c r="O1374" s="239" t="s">
        <v>34</v>
      </c>
      <c r="P1374" s="239" t="s">
        <v>34</v>
      </c>
      <c r="Q1374" s="159" t="s">
        <v>34</v>
      </c>
      <c r="R1374" s="100" t="s">
        <v>34</v>
      </c>
      <c r="S1374" s="158">
        <v>1</v>
      </c>
      <c r="T1374" s="103" t="s">
        <v>272</v>
      </c>
      <c r="U1374" s="160" t="s">
        <v>1729</v>
      </c>
      <c r="V1374" s="160" t="s">
        <v>276</v>
      </c>
      <c r="W1374" s="157" t="s">
        <v>42</v>
      </c>
      <c r="X1374" s="157" t="s">
        <v>42</v>
      </c>
    </row>
    <row r="1375" spans="1:24" ht="41.25">
      <c r="A1375" s="155">
        <f>A1374+1</f>
        <v>1373</v>
      </c>
      <c r="B1375" s="160" t="s">
        <v>1603</v>
      </c>
      <c r="C1375" s="159">
        <v>2011</v>
      </c>
      <c r="D1375" s="160" t="s">
        <v>28</v>
      </c>
      <c r="E1375" s="160" t="s">
        <v>270</v>
      </c>
      <c r="F1375" s="268" t="s">
        <v>1730</v>
      </c>
      <c r="G1375" s="157" t="s">
        <v>31</v>
      </c>
      <c r="H1375" s="156" t="s">
        <v>42</v>
      </c>
      <c r="I1375" s="157" t="s">
        <v>32</v>
      </c>
      <c r="J1375" s="157" t="s">
        <v>33</v>
      </c>
      <c r="K1375" s="238" t="s">
        <v>34</v>
      </c>
      <c r="L1375" s="239" t="s">
        <v>34</v>
      </c>
      <c r="M1375" s="239" t="s">
        <v>34</v>
      </c>
      <c r="N1375" s="239" t="s">
        <v>34</v>
      </c>
      <c r="O1375" s="239" t="s">
        <v>34</v>
      </c>
      <c r="P1375" s="239" t="s">
        <v>34</v>
      </c>
      <c r="Q1375" s="159" t="s">
        <v>34</v>
      </c>
      <c r="R1375" s="100" t="s">
        <v>34</v>
      </c>
      <c r="S1375" s="158">
        <v>1</v>
      </c>
      <c r="T1375" s="103" t="s">
        <v>272</v>
      </c>
      <c r="U1375" s="160" t="s">
        <v>1729</v>
      </c>
      <c r="V1375" s="160" t="s">
        <v>276</v>
      </c>
      <c r="W1375" s="157" t="s">
        <v>42</v>
      </c>
      <c r="X1375" s="157" t="s">
        <v>42</v>
      </c>
    </row>
    <row r="1376" spans="1:24" ht="41.25">
      <c r="A1376" s="155">
        <f>A1375+1</f>
        <v>1374</v>
      </c>
      <c r="B1376" s="160" t="s">
        <v>1667</v>
      </c>
      <c r="C1376" s="159">
        <v>2016</v>
      </c>
      <c r="D1376" s="157" t="s">
        <v>28</v>
      </c>
      <c r="E1376" s="160" t="s">
        <v>279</v>
      </c>
      <c r="F1376" s="268" t="s">
        <v>1731</v>
      </c>
      <c r="G1376" s="157" t="s">
        <v>31</v>
      </c>
      <c r="H1376" s="161" t="s">
        <v>39</v>
      </c>
      <c r="I1376" s="157" t="s">
        <v>32</v>
      </c>
      <c r="J1376" s="157" t="s">
        <v>33</v>
      </c>
      <c r="K1376" s="238" t="s">
        <v>34</v>
      </c>
      <c r="L1376" s="239" t="s">
        <v>34</v>
      </c>
      <c r="M1376" s="239" t="s">
        <v>34</v>
      </c>
      <c r="N1376" s="239" t="s">
        <v>34</v>
      </c>
      <c r="O1376" s="239" t="s">
        <v>48</v>
      </c>
      <c r="P1376" s="239" t="s">
        <v>34</v>
      </c>
      <c r="Q1376" s="159" t="s">
        <v>34</v>
      </c>
      <c r="R1376" s="100" t="s">
        <v>34</v>
      </c>
      <c r="S1376" s="158">
        <v>1</v>
      </c>
      <c r="T1376" s="102" t="s">
        <v>35</v>
      </c>
      <c r="U1376" s="157" t="s">
        <v>28</v>
      </c>
      <c r="V1376" s="165" t="s">
        <v>541</v>
      </c>
      <c r="W1376" s="160" t="s">
        <v>92</v>
      </c>
      <c r="X1376" s="160" t="s">
        <v>92</v>
      </c>
    </row>
    <row r="1377" spans="1:24" ht="30.75">
      <c r="A1377" s="155">
        <f>A1376+1</f>
        <v>1375</v>
      </c>
      <c r="B1377" s="160" t="s">
        <v>1667</v>
      </c>
      <c r="C1377" s="159">
        <v>2016</v>
      </c>
      <c r="D1377" s="157" t="s">
        <v>28</v>
      </c>
      <c r="E1377" s="157" t="s">
        <v>29</v>
      </c>
      <c r="F1377" s="268" t="s">
        <v>1732</v>
      </c>
      <c r="G1377" s="157" t="s">
        <v>31</v>
      </c>
      <c r="H1377" s="156" t="s">
        <v>29</v>
      </c>
      <c r="I1377" s="157" t="s">
        <v>32</v>
      </c>
      <c r="J1377" s="157" t="s">
        <v>33</v>
      </c>
      <c r="K1377" s="238" t="s">
        <v>34</v>
      </c>
      <c r="L1377" s="239" t="s">
        <v>34</v>
      </c>
      <c r="M1377" s="239" t="s">
        <v>34</v>
      </c>
      <c r="N1377" s="239" t="s">
        <v>34</v>
      </c>
      <c r="O1377" s="239" t="s">
        <v>34</v>
      </c>
      <c r="P1377" s="239" t="s">
        <v>34</v>
      </c>
      <c r="Q1377" s="159" t="s">
        <v>34</v>
      </c>
      <c r="R1377" s="100" t="s">
        <v>34</v>
      </c>
      <c r="S1377" s="158">
        <v>1</v>
      </c>
      <c r="T1377" s="102" t="s">
        <v>35</v>
      </c>
      <c r="U1377" s="157" t="s">
        <v>28</v>
      </c>
      <c r="V1377" s="160" t="s">
        <v>29</v>
      </c>
      <c r="W1377" s="160" t="s">
        <v>92</v>
      </c>
      <c r="X1377" s="160" t="s">
        <v>92</v>
      </c>
    </row>
    <row r="1378" spans="1:24" ht="30.75">
      <c r="A1378" s="155">
        <f>A1377+1</f>
        <v>1376</v>
      </c>
      <c r="B1378" s="160" t="s">
        <v>1667</v>
      </c>
      <c r="C1378" s="159">
        <v>2016</v>
      </c>
      <c r="D1378" s="157" t="s">
        <v>28</v>
      </c>
      <c r="E1378" s="157" t="s">
        <v>37</v>
      </c>
      <c r="F1378" s="268" t="s">
        <v>1733</v>
      </c>
      <c r="G1378" s="157" t="s">
        <v>31</v>
      </c>
      <c r="H1378" s="156" t="s">
        <v>39</v>
      </c>
      <c r="I1378" s="157" t="s">
        <v>32</v>
      </c>
      <c r="J1378" s="157" t="s">
        <v>33</v>
      </c>
      <c r="K1378" s="238" t="s">
        <v>34</v>
      </c>
      <c r="L1378" s="239" t="s">
        <v>34</v>
      </c>
      <c r="M1378" s="239" t="s">
        <v>34</v>
      </c>
      <c r="N1378" s="239" t="s">
        <v>34</v>
      </c>
      <c r="O1378" s="239" t="s">
        <v>34</v>
      </c>
      <c r="P1378" s="239" t="s">
        <v>34</v>
      </c>
      <c r="Q1378" s="159" t="s">
        <v>34</v>
      </c>
      <c r="R1378" s="100" t="s">
        <v>34</v>
      </c>
      <c r="S1378" s="158">
        <v>1</v>
      </c>
      <c r="T1378" s="102" t="s">
        <v>35</v>
      </c>
      <c r="U1378" s="157" t="s">
        <v>28</v>
      </c>
      <c r="V1378" s="165" t="s">
        <v>37</v>
      </c>
      <c r="W1378" s="160" t="s">
        <v>92</v>
      </c>
      <c r="X1378" s="160" t="s">
        <v>92</v>
      </c>
    </row>
    <row r="1379" spans="1:24" ht="30.75">
      <c r="A1379" s="155">
        <f>A1378+1</f>
        <v>1377</v>
      </c>
      <c r="B1379" s="160" t="s">
        <v>1667</v>
      </c>
      <c r="C1379" s="159">
        <v>2016</v>
      </c>
      <c r="D1379" s="157" t="s">
        <v>28</v>
      </c>
      <c r="E1379" s="165" t="s">
        <v>40</v>
      </c>
      <c r="F1379" s="268" t="s">
        <v>1734</v>
      </c>
      <c r="G1379" s="157" t="s">
        <v>31</v>
      </c>
      <c r="H1379" s="156" t="s">
        <v>42</v>
      </c>
      <c r="I1379" s="157" t="s">
        <v>32</v>
      </c>
      <c r="J1379" s="157" t="s">
        <v>33</v>
      </c>
      <c r="K1379" s="238" t="s">
        <v>34</v>
      </c>
      <c r="L1379" s="239" t="s">
        <v>34</v>
      </c>
      <c r="M1379" s="239" t="s">
        <v>34</v>
      </c>
      <c r="N1379" s="239" t="s">
        <v>34</v>
      </c>
      <c r="O1379" s="239" t="s">
        <v>34</v>
      </c>
      <c r="P1379" s="239" t="s">
        <v>34</v>
      </c>
      <c r="Q1379" s="159" t="s">
        <v>34</v>
      </c>
      <c r="R1379" s="100" t="s">
        <v>34</v>
      </c>
      <c r="S1379" s="158">
        <v>1</v>
      </c>
      <c r="T1379" s="102" t="s">
        <v>35</v>
      </c>
      <c r="U1379" s="157" t="s">
        <v>28</v>
      </c>
      <c r="V1379" s="165" t="s">
        <v>43</v>
      </c>
      <c r="W1379" s="157" t="s">
        <v>42</v>
      </c>
      <c r="X1379" s="157" t="s">
        <v>42</v>
      </c>
    </row>
    <row r="1380" spans="1:24" ht="30.75">
      <c r="A1380" s="155">
        <f>A1379+1</f>
        <v>1378</v>
      </c>
      <c r="B1380" s="160" t="s">
        <v>1667</v>
      </c>
      <c r="C1380" s="159">
        <v>2016</v>
      </c>
      <c r="D1380" s="157" t="s">
        <v>28</v>
      </c>
      <c r="E1380" s="157" t="s">
        <v>44</v>
      </c>
      <c r="F1380" s="268" t="s">
        <v>1735</v>
      </c>
      <c r="G1380" s="157" t="s">
        <v>31</v>
      </c>
      <c r="H1380" s="156" t="s">
        <v>46</v>
      </c>
      <c r="I1380" s="157" t="s">
        <v>32</v>
      </c>
      <c r="J1380" s="157" t="s">
        <v>47</v>
      </c>
      <c r="K1380" s="238" t="s">
        <v>34</v>
      </c>
      <c r="L1380" s="239" t="s">
        <v>34</v>
      </c>
      <c r="M1380" s="239" t="s">
        <v>34</v>
      </c>
      <c r="N1380" s="239" t="s">
        <v>34</v>
      </c>
      <c r="O1380" s="239" t="s">
        <v>34</v>
      </c>
      <c r="P1380" s="239" t="s">
        <v>34</v>
      </c>
      <c r="Q1380" s="159" t="s">
        <v>34</v>
      </c>
      <c r="R1380" s="100" t="s">
        <v>48</v>
      </c>
      <c r="S1380" s="158">
        <v>1</v>
      </c>
      <c r="T1380" s="102" t="s">
        <v>35</v>
      </c>
      <c r="U1380" s="157" t="s">
        <v>28</v>
      </c>
      <c r="V1380" s="160" t="s">
        <v>46</v>
      </c>
      <c r="W1380" s="160" t="s">
        <v>1061</v>
      </c>
      <c r="X1380" s="157" t="s">
        <v>50</v>
      </c>
    </row>
    <row r="1381" spans="1:24" ht="30.75">
      <c r="A1381" s="155">
        <f>A1380+1</f>
        <v>1379</v>
      </c>
      <c r="B1381" s="160" t="s">
        <v>1667</v>
      </c>
      <c r="C1381" s="159">
        <v>2016</v>
      </c>
      <c r="D1381" s="157" t="s">
        <v>28</v>
      </c>
      <c r="E1381" s="157" t="s">
        <v>44</v>
      </c>
      <c r="F1381" s="268" t="s">
        <v>1736</v>
      </c>
      <c r="G1381" s="157" t="s">
        <v>31</v>
      </c>
      <c r="H1381" s="156" t="s">
        <v>46</v>
      </c>
      <c r="I1381" s="157" t="s">
        <v>32</v>
      </c>
      <c r="J1381" s="157" t="s">
        <v>47</v>
      </c>
      <c r="K1381" s="238" t="s">
        <v>34</v>
      </c>
      <c r="L1381" s="239" t="s">
        <v>34</v>
      </c>
      <c r="M1381" s="239" t="s">
        <v>34</v>
      </c>
      <c r="N1381" s="239" t="s">
        <v>34</v>
      </c>
      <c r="O1381" s="239" t="s">
        <v>48</v>
      </c>
      <c r="P1381" s="239" t="s">
        <v>34</v>
      </c>
      <c r="Q1381" s="159" t="s">
        <v>34</v>
      </c>
      <c r="R1381" s="100" t="s">
        <v>34</v>
      </c>
      <c r="S1381" s="158">
        <v>1</v>
      </c>
      <c r="T1381" s="102" t="s">
        <v>35</v>
      </c>
      <c r="U1381" s="157" t="s">
        <v>28</v>
      </c>
      <c r="V1381" s="160" t="s">
        <v>46</v>
      </c>
      <c r="W1381" s="160" t="s">
        <v>1061</v>
      </c>
      <c r="X1381" s="160" t="s">
        <v>1061</v>
      </c>
    </row>
    <row r="1382" spans="1:24" ht="30.75">
      <c r="A1382" s="155">
        <f>A1381+1</f>
        <v>1380</v>
      </c>
      <c r="B1382" s="160" t="s">
        <v>1667</v>
      </c>
      <c r="C1382" s="159">
        <v>2016</v>
      </c>
      <c r="D1382" s="157" t="s">
        <v>28</v>
      </c>
      <c r="E1382" s="157" t="s">
        <v>44</v>
      </c>
      <c r="F1382" s="268" t="s">
        <v>1737</v>
      </c>
      <c r="G1382" s="157" t="s">
        <v>31</v>
      </c>
      <c r="H1382" s="156" t="s">
        <v>50</v>
      </c>
      <c r="I1382" s="157" t="s">
        <v>32</v>
      </c>
      <c r="J1382" s="157" t="s">
        <v>47</v>
      </c>
      <c r="K1382" s="238" t="s">
        <v>34</v>
      </c>
      <c r="L1382" s="239" t="s">
        <v>34</v>
      </c>
      <c r="M1382" s="239" t="s">
        <v>34</v>
      </c>
      <c r="N1382" s="239" t="s">
        <v>34</v>
      </c>
      <c r="O1382" s="239" t="s">
        <v>34</v>
      </c>
      <c r="P1382" s="239" t="s">
        <v>34</v>
      </c>
      <c r="Q1382" s="159" t="s">
        <v>34</v>
      </c>
      <c r="R1382" s="100" t="s">
        <v>48</v>
      </c>
      <c r="S1382" s="158">
        <v>1</v>
      </c>
      <c r="T1382" s="102" t="s">
        <v>35</v>
      </c>
      <c r="U1382" s="157" t="s">
        <v>28</v>
      </c>
      <c r="V1382" s="160" t="s">
        <v>46</v>
      </c>
      <c r="W1382" s="157" t="s">
        <v>42</v>
      </c>
      <c r="X1382" s="157" t="s">
        <v>50</v>
      </c>
    </row>
    <row r="1383" spans="1:24" ht="60.75">
      <c r="A1383" s="155">
        <f>A1382+1</f>
        <v>1381</v>
      </c>
      <c r="B1383" s="160" t="s">
        <v>1667</v>
      </c>
      <c r="C1383" s="159">
        <v>2016</v>
      </c>
      <c r="D1383" s="157" t="s">
        <v>28</v>
      </c>
      <c r="E1383" s="160" t="s">
        <v>57</v>
      </c>
      <c r="F1383" s="268" t="s">
        <v>1738</v>
      </c>
      <c r="G1383" s="157" t="s">
        <v>31</v>
      </c>
      <c r="H1383" s="156" t="s">
        <v>50</v>
      </c>
      <c r="I1383" s="157" t="s">
        <v>32</v>
      </c>
      <c r="J1383" s="157" t="s">
        <v>59</v>
      </c>
      <c r="K1383" s="238" t="s">
        <v>34</v>
      </c>
      <c r="L1383" s="239" t="s">
        <v>34</v>
      </c>
      <c r="M1383" s="239" t="s">
        <v>34</v>
      </c>
      <c r="N1383" s="239" t="s">
        <v>34</v>
      </c>
      <c r="O1383" s="239" t="s">
        <v>34</v>
      </c>
      <c r="P1383" s="239" t="s">
        <v>34</v>
      </c>
      <c r="Q1383" s="159" t="s">
        <v>48</v>
      </c>
      <c r="R1383" s="100" t="s">
        <v>48</v>
      </c>
      <c r="S1383" s="158">
        <v>1</v>
      </c>
      <c r="T1383" s="102" t="s">
        <v>35</v>
      </c>
      <c r="U1383" s="157" t="s">
        <v>28</v>
      </c>
      <c r="V1383" s="160" t="s">
        <v>57</v>
      </c>
      <c r="W1383" s="157" t="s">
        <v>42</v>
      </c>
      <c r="X1383" s="157" t="s">
        <v>50</v>
      </c>
    </row>
    <row r="1384" spans="1:24" ht="30.75">
      <c r="A1384" s="155">
        <f>A1383+1</f>
        <v>1382</v>
      </c>
      <c r="B1384" s="160" t="s">
        <v>1667</v>
      </c>
      <c r="C1384" s="159">
        <v>2016</v>
      </c>
      <c r="D1384" s="157" t="s">
        <v>28</v>
      </c>
      <c r="E1384" s="160" t="s">
        <v>60</v>
      </c>
      <c r="F1384" s="268" t="s">
        <v>1739</v>
      </c>
      <c r="G1384" s="157" t="s">
        <v>31</v>
      </c>
      <c r="H1384" s="156" t="s">
        <v>42</v>
      </c>
      <c r="I1384" s="157" t="s">
        <v>32</v>
      </c>
      <c r="J1384" s="157" t="s">
        <v>33</v>
      </c>
      <c r="K1384" s="238" t="s">
        <v>34</v>
      </c>
      <c r="L1384" s="239" t="s">
        <v>34</v>
      </c>
      <c r="M1384" s="239" t="s">
        <v>34</v>
      </c>
      <c r="N1384" s="239" t="s">
        <v>34</v>
      </c>
      <c r="O1384" s="239" t="s">
        <v>34</v>
      </c>
      <c r="P1384" s="239" t="s">
        <v>34</v>
      </c>
      <c r="Q1384" s="159" t="s">
        <v>34</v>
      </c>
      <c r="R1384" s="100" t="s">
        <v>34</v>
      </c>
      <c r="S1384" s="158">
        <v>1</v>
      </c>
      <c r="T1384" s="102" t="s">
        <v>35</v>
      </c>
      <c r="U1384" s="157" t="s">
        <v>28</v>
      </c>
      <c r="V1384" s="160" t="s">
        <v>62</v>
      </c>
      <c r="W1384" s="160" t="s">
        <v>1061</v>
      </c>
      <c r="X1384" s="157" t="s">
        <v>50</v>
      </c>
    </row>
    <row r="1385" spans="1:24" ht="41.25">
      <c r="A1385" s="155">
        <f>A1384+1</f>
        <v>1383</v>
      </c>
      <c r="B1385" s="160" t="s">
        <v>1667</v>
      </c>
      <c r="C1385" s="159">
        <v>2016</v>
      </c>
      <c r="D1385" s="157" t="s">
        <v>28</v>
      </c>
      <c r="E1385" s="160" t="s">
        <v>63</v>
      </c>
      <c r="F1385" s="268" t="s">
        <v>1740</v>
      </c>
      <c r="G1385" s="157" t="s">
        <v>31</v>
      </c>
      <c r="H1385" s="156" t="s">
        <v>42</v>
      </c>
      <c r="I1385" s="157" t="s">
        <v>32</v>
      </c>
      <c r="J1385" s="160" t="s">
        <v>33</v>
      </c>
      <c r="K1385" s="240" t="s">
        <v>34</v>
      </c>
      <c r="L1385" s="241" t="s">
        <v>34</v>
      </c>
      <c r="M1385" s="241" t="s">
        <v>34</v>
      </c>
      <c r="N1385" s="241" t="s">
        <v>34</v>
      </c>
      <c r="O1385" s="241" t="s">
        <v>34</v>
      </c>
      <c r="P1385" s="241" t="s">
        <v>34</v>
      </c>
      <c r="Q1385" s="159" t="s">
        <v>34</v>
      </c>
      <c r="R1385" s="100" t="s">
        <v>34</v>
      </c>
      <c r="S1385" s="158">
        <v>1</v>
      </c>
      <c r="T1385" s="102" t="s">
        <v>35</v>
      </c>
      <c r="U1385" s="157" t="s">
        <v>28</v>
      </c>
      <c r="V1385" s="160" t="s">
        <v>63</v>
      </c>
      <c r="W1385" s="157" t="s">
        <v>42</v>
      </c>
      <c r="X1385" s="157" t="s">
        <v>42</v>
      </c>
    </row>
    <row r="1386" spans="1:24" ht="30.75">
      <c r="A1386" s="155">
        <f>A1385+1</f>
        <v>1384</v>
      </c>
      <c r="B1386" s="160" t="s">
        <v>1667</v>
      </c>
      <c r="C1386" s="159">
        <v>2016</v>
      </c>
      <c r="D1386" s="157" t="s">
        <v>28</v>
      </c>
      <c r="E1386" s="160" t="s">
        <v>452</v>
      </c>
      <c r="F1386" s="268" t="s">
        <v>1741</v>
      </c>
      <c r="G1386" s="157" t="s">
        <v>31</v>
      </c>
      <c r="H1386" s="161" t="s">
        <v>39</v>
      </c>
      <c r="I1386" s="157" t="s">
        <v>32</v>
      </c>
      <c r="J1386" s="157" t="s">
        <v>454</v>
      </c>
      <c r="K1386" s="238" t="s">
        <v>34</v>
      </c>
      <c r="L1386" s="239" t="s">
        <v>34</v>
      </c>
      <c r="M1386" s="239" t="s">
        <v>34</v>
      </c>
      <c r="N1386" s="239" t="s">
        <v>34</v>
      </c>
      <c r="O1386" s="239" t="s">
        <v>34</v>
      </c>
      <c r="P1386" s="239" t="s">
        <v>48</v>
      </c>
      <c r="Q1386" s="159" t="s">
        <v>34</v>
      </c>
      <c r="R1386" s="100" t="s">
        <v>34</v>
      </c>
      <c r="S1386" s="158">
        <v>1</v>
      </c>
      <c r="T1386" s="102" t="s">
        <v>35</v>
      </c>
      <c r="U1386" s="157" t="s">
        <v>28</v>
      </c>
      <c r="V1386" s="160" t="s">
        <v>455</v>
      </c>
      <c r="W1386" s="160" t="s">
        <v>92</v>
      </c>
      <c r="X1386" s="160" t="s">
        <v>92</v>
      </c>
    </row>
    <row r="1387" spans="1:24" ht="30.75">
      <c r="A1387" s="155">
        <f>A1386+1</f>
        <v>1385</v>
      </c>
      <c r="B1387" s="160" t="s">
        <v>1667</v>
      </c>
      <c r="C1387" s="159">
        <v>2016</v>
      </c>
      <c r="D1387" s="157" t="s">
        <v>28</v>
      </c>
      <c r="E1387" s="160" t="s">
        <v>452</v>
      </c>
      <c r="F1387" s="268" t="s">
        <v>1742</v>
      </c>
      <c r="G1387" s="157" t="s">
        <v>31</v>
      </c>
      <c r="H1387" s="156" t="s">
        <v>42</v>
      </c>
      <c r="I1387" s="157" t="s">
        <v>32</v>
      </c>
      <c r="J1387" s="157" t="s">
        <v>454</v>
      </c>
      <c r="K1387" s="238" t="s">
        <v>34</v>
      </c>
      <c r="L1387" s="239" t="s">
        <v>34</v>
      </c>
      <c r="M1387" s="239" t="s">
        <v>34</v>
      </c>
      <c r="N1387" s="239" t="s">
        <v>34</v>
      </c>
      <c r="O1387" s="239" t="s">
        <v>34</v>
      </c>
      <c r="P1387" s="239" t="s">
        <v>48</v>
      </c>
      <c r="Q1387" s="159" t="s">
        <v>34</v>
      </c>
      <c r="R1387" s="100" t="s">
        <v>34</v>
      </c>
      <c r="S1387" s="158">
        <v>1</v>
      </c>
      <c r="T1387" s="102" t="s">
        <v>35</v>
      </c>
      <c r="U1387" s="157" t="s">
        <v>28</v>
      </c>
      <c r="V1387" s="160" t="s">
        <v>455</v>
      </c>
      <c r="W1387" s="157" t="s">
        <v>42</v>
      </c>
      <c r="X1387" s="157" t="s">
        <v>42</v>
      </c>
    </row>
    <row r="1388" spans="1:24" ht="30.75">
      <c r="A1388" s="155">
        <f>A1387+1</f>
        <v>1386</v>
      </c>
      <c r="B1388" s="160" t="s">
        <v>1667</v>
      </c>
      <c r="C1388" s="159">
        <v>2016</v>
      </c>
      <c r="D1388" s="157" t="s">
        <v>28</v>
      </c>
      <c r="E1388" s="160" t="s">
        <v>452</v>
      </c>
      <c r="F1388" s="268" t="s">
        <v>1743</v>
      </c>
      <c r="G1388" s="157" t="s">
        <v>31</v>
      </c>
      <c r="H1388" s="161" t="s">
        <v>39</v>
      </c>
      <c r="I1388" s="157" t="s">
        <v>32</v>
      </c>
      <c r="J1388" s="157" t="s">
        <v>454</v>
      </c>
      <c r="K1388" s="238" t="s">
        <v>34</v>
      </c>
      <c r="L1388" s="239" t="s">
        <v>34</v>
      </c>
      <c r="M1388" s="239" t="s">
        <v>34</v>
      </c>
      <c r="N1388" s="239" t="s">
        <v>34</v>
      </c>
      <c r="O1388" s="239" t="s">
        <v>34</v>
      </c>
      <c r="P1388" s="239" t="s">
        <v>34</v>
      </c>
      <c r="Q1388" s="159" t="s">
        <v>34</v>
      </c>
      <c r="R1388" s="100" t="s">
        <v>34</v>
      </c>
      <c r="S1388" s="158">
        <v>1</v>
      </c>
      <c r="T1388" s="102" t="s">
        <v>35</v>
      </c>
      <c r="U1388" s="157" t="s">
        <v>28</v>
      </c>
      <c r="V1388" s="160" t="s">
        <v>455</v>
      </c>
      <c r="W1388" s="160" t="s">
        <v>92</v>
      </c>
      <c r="X1388" s="160" t="s">
        <v>92</v>
      </c>
    </row>
    <row r="1389" spans="1:24" ht="51">
      <c r="A1389" s="155">
        <f>A1388+1</f>
        <v>1387</v>
      </c>
      <c r="B1389" s="160" t="s">
        <v>1667</v>
      </c>
      <c r="C1389" s="159">
        <v>2016</v>
      </c>
      <c r="D1389" s="160" t="s">
        <v>74</v>
      </c>
      <c r="E1389" s="160" t="s">
        <v>75</v>
      </c>
      <c r="F1389" s="268" t="s">
        <v>1744</v>
      </c>
      <c r="G1389" s="157" t="s">
        <v>119</v>
      </c>
      <c r="H1389" s="156" t="s">
        <v>120</v>
      </c>
      <c r="I1389" s="157" t="s">
        <v>32</v>
      </c>
      <c r="J1389" s="157" t="s">
        <v>33</v>
      </c>
      <c r="K1389" s="238" t="s">
        <v>48</v>
      </c>
      <c r="L1389" s="239" t="s">
        <v>34</v>
      </c>
      <c r="M1389" s="239" t="s">
        <v>34</v>
      </c>
      <c r="N1389" s="239" t="s">
        <v>34</v>
      </c>
      <c r="O1389" s="239" t="s">
        <v>34</v>
      </c>
      <c r="P1389" s="239" t="s">
        <v>34</v>
      </c>
      <c r="Q1389" s="159" t="s">
        <v>34</v>
      </c>
      <c r="R1389" s="100" t="s">
        <v>34</v>
      </c>
      <c r="S1389" s="158">
        <v>1</v>
      </c>
      <c r="T1389" s="103" t="s">
        <v>77</v>
      </c>
      <c r="U1389" s="160" t="s">
        <v>938</v>
      </c>
      <c r="V1389" s="160" t="s">
        <v>75</v>
      </c>
      <c r="W1389" s="160" t="s">
        <v>333</v>
      </c>
      <c r="X1389" s="160" t="s">
        <v>333</v>
      </c>
    </row>
    <row r="1390" spans="1:24" ht="41.25">
      <c r="A1390" s="155">
        <f>A1389+1</f>
        <v>1388</v>
      </c>
      <c r="B1390" s="160" t="s">
        <v>1667</v>
      </c>
      <c r="C1390" s="159">
        <v>2016</v>
      </c>
      <c r="D1390" s="160" t="s">
        <v>74</v>
      </c>
      <c r="E1390" s="160" t="s">
        <v>79</v>
      </c>
      <c r="F1390" s="268" t="s">
        <v>1745</v>
      </c>
      <c r="G1390" s="157" t="s">
        <v>31</v>
      </c>
      <c r="H1390" s="161" t="s">
        <v>39</v>
      </c>
      <c r="I1390" s="157" t="s">
        <v>32</v>
      </c>
      <c r="J1390" s="157" t="s">
        <v>33</v>
      </c>
      <c r="K1390" s="238" t="s">
        <v>34</v>
      </c>
      <c r="L1390" s="239" t="s">
        <v>34</v>
      </c>
      <c r="M1390" s="239" t="s">
        <v>34</v>
      </c>
      <c r="N1390" s="239" t="s">
        <v>34</v>
      </c>
      <c r="O1390" s="239" t="s">
        <v>34</v>
      </c>
      <c r="P1390" s="239" t="s">
        <v>34</v>
      </c>
      <c r="Q1390" s="159" t="s">
        <v>34</v>
      </c>
      <c r="R1390" s="100" t="s">
        <v>34</v>
      </c>
      <c r="S1390" s="158">
        <v>1</v>
      </c>
      <c r="T1390" s="103" t="s">
        <v>77</v>
      </c>
      <c r="U1390" s="160" t="s">
        <v>938</v>
      </c>
      <c r="V1390" s="160" t="s">
        <v>79</v>
      </c>
      <c r="W1390" s="160" t="s">
        <v>92</v>
      </c>
      <c r="X1390" s="160" t="s">
        <v>92</v>
      </c>
    </row>
    <row r="1391" spans="1:24" ht="30.75">
      <c r="A1391" s="155">
        <f>A1390+1</f>
        <v>1389</v>
      </c>
      <c r="B1391" s="160" t="s">
        <v>1667</v>
      </c>
      <c r="C1391" s="159">
        <v>2016</v>
      </c>
      <c r="D1391" s="160" t="s">
        <v>74</v>
      </c>
      <c r="E1391" s="160" t="s">
        <v>85</v>
      </c>
      <c r="F1391" s="268" t="s">
        <v>1746</v>
      </c>
      <c r="G1391" s="157" t="s">
        <v>31</v>
      </c>
      <c r="H1391" s="156" t="s">
        <v>42</v>
      </c>
      <c r="I1391" s="160" t="s">
        <v>173</v>
      </c>
      <c r="J1391" s="157" t="s">
        <v>179</v>
      </c>
      <c r="K1391" s="238" t="s">
        <v>34</v>
      </c>
      <c r="L1391" s="239" t="s">
        <v>34</v>
      </c>
      <c r="M1391" s="239" t="s">
        <v>34</v>
      </c>
      <c r="N1391" s="239" t="s">
        <v>34</v>
      </c>
      <c r="O1391" s="239" t="s">
        <v>34</v>
      </c>
      <c r="P1391" s="239" t="s">
        <v>34</v>
      </c>
      <c r="Q1391" s="159" t="s">
        <v>34</v>
      </c>
      <c r="R1391" s="100" t="s">
        <v>34</v>
      </c>
      <c r="S1391" s="158">
        <v>1</v>
      </c>
      <c r="T1391" s="103" t="s">
        <v>77</v>
      </c>
      <c r="U1391" s="160" t="s">
        <v>938</v>
      </c>
      <c r="V1391" s="160" t="s">
        <v>85</v>
      </c>
      <c r="W1391" s="157" t="s">
        <v>42</v>
      </c>
      <c r="X1391" s="157" t="s">
        <v>42</v>
      </c>
    </row>
    <row r="1392" spans="1:24" ht="41.25">
      <c r="A1392" s="155">
        <f>A1391+1</f>
        <v>1390</v>
      </c>
      <c r="B1392" s="160" t="s">
        <v>1667</v>
      </c>
      <c r="C1392" s="159">
        <v>2016</v>
      </c>
      <c r="D1392" s="160" t="s">
        <v>74</v>
      </c>
      <c r="E1392" s="160" t="s">
        <v>85</v>
      </c>
      <c r="F1392" s="268" t="s">
        <v>1747</v>
      </c>
      <c r="G1392" s="157" t="s">
        <v>31</v>
      </c>
      <c r="H1392" s="161" t="s">
        <v>29</v>
      </c>
      <c r="I1392" s="157" t="s">
        <v>71</v>
      </c>
      <c r="J1392" s="160" t="s">
        <v>109</v>
      </c>
      <c r="K1392" s="240" t="s">
        <v>34</v>
      </c>
      <c r="L1392" s="241" t="s">
        <v>34</v>
      </c>
      <c r="M1392" s="241" t="s">
        <v>34</v>
      </c>
      <c r="N1392" s="241" t="s">
        <v>34</v>
      </c>
      <c r="O1392" s="241" t="s">
        <v>34</v>
      </c>
      <c r="P1392" s="241" t="s">
        <v>34</v>
      </c>
      <c r="Q1392" s="159" t="s">
        <v>34</v>
      </c>
      <c r="R1392" s="100" t="s">
        <v>34</v>
      </c>
      <c r="S1392" s="158">
        <v>1</v>
      </c>
      <c r="T1392" s="103" t="s">
        <v>77</v>
      </c>
      <c r="U1392" s="160" t="s">
        <v>938</v>
      </c>
      <c r="V1392" s="160" t="s">
        <v>85</v>
      </c>
      <c r="W1392" s="160" t="s">
        <v>92</v>
      </c>
      <c r="X1392" s="160" t="s">
        <v>92</v>
      </c>
    </row>
    <row r="1393" spans="1:24" ht="30.75">
      <c r="A1393" s="155">
        <f>A1392+1</f>
        <v>1391</v>
      </c>
      <c r="B1393" s="160" t="s">
        <v>1667</v>
      </c>
      <c r="C1393" s="159">
        <v>2016</v>
      </c>
      <c r="D1393" s="160" t="s">
        <v>74</v>
      </c>
      <c r="E1393" s="160" t="s">
        <v>88</v>
      </c>
      <c r="F1393" s="268" t="s">
        <v>1748</v>
      </c>
      <c r="G1393" s="157" t="s">
        <v>119</v>
      </c>
      <c r="H1393" s="156" t="s">
        <v>120</v>
      </c>
      <c r="I1393" s="160" t="s">
        <v>90</v>
      </c>
      <c r="J1393" s="160" t="s">
        <v>88</v>
      </c>
      <c r="K1393" s="240" t="s">
        <v>34</v>
      </c>
      <c r="L1393" s="241" t="s">
        <v>34</v>
      </c>
      <c r="M1393" s="241" t="s">
        <v>34</v>
      </c>
      <c r="N1393" s="241" t="s">
        <v>34</v>
      </c>
      <c r="O1393" s="241" t="s">
        <v>34</v>
      </c>
      <c r="P1393" s="241" t="s">
        <v>34</v>
      </c>
      <c r="Q1393" s="159" t="s">
        <v>34</v>
      </c>
      <c r="R1393" s="100" t="s">
        <v>34</v>
      </c>
      <c r="S1393" s="158">
        <v>1</v>
      </c>
      <c r="T1393" s="103" t="s">
        <v>77</v>
      </c>
      <c r="U1393" s="160" t="s">
        <v>938</v>
      </c>
      <c r="V1393" s="160" t="s">
        <v>94</v>
      </c>
      <c r="W1393" s="157" t="s">
        <v>42</v>
      </c>
      <c r="X1393" s="157" t="s">
        <v>42</v>
      </c>
    </row>
    <row r="1394" spans="1:24" ht="41.25">
      <c r="A1394" s="155">
        <f>A1393+1</f>
        <v>1392</v>
      </c>
      <c r="B1394" s="160" t="s">
        <v>1667</v>
      </c>
      <c r="C1394" s="159">
        <v>2016</v>
      </c>
      <c r="D1394" s="160" t="s">
        <v>96</v>
      </c>
      <c r="E1394" s="160" t="s">
        <v>97</v>
      </c>
      <c r="F1394" s="268" t="s">
        <v>1749</v>
      </c>
      <c r="G1394" s="157" t="s">
        <v>31</v>
      </c>
      <c r="H1394" s="161" t="s">
        <v>29</v>
      </c>
      <c r="I1394" s="160" t="s">
        <v>90</v>
      </c>
      <c r="J1394" s="160" t="s">
        <v>97</v>
      </c>
      <c r="K1394" s="240" t="s">
        <v>34</v>
      </c>
      <c r="L1394" s="241" t="s">
        <v>34</v>
      </c>
      <c r="M1394" s="241" t="s">
        <v>34</v>
      </c>
      <c r="N1394" s="241" t="s">
        <v>34</v>
      </c>
      <c r="O1394" s="241" t="s">
        <v>34</v>
      </c>
      <c r="P1394" s="241" t="s">
        <v>34</v>
      </c>
      <c r="Q1394" s="159" t="s">
        <v>34</v>
      </c>
      <c r="R1394" s="100" t="s">
        <v>34</v>
      </c>
      <c r="S1394" s="158">
        <v>1</v>
      </c>
      <c r="T1394" s="103" t="s">
        <v>99</v>
      </c>
      <c r="U1394" s="160" t="s">
        <v>1210</v>
      </c>
      <c r="V1394" s="160" t="s">
        <v>1750</v>
      </c>
      <c r="W1394" s="160" t="s">
        <v>92</v>
      </c>
      <c r="X1394" s="160" t="s">
        <v>92</v>
      </c>
    </row>
    <row r="1395" spans="1:24" ht="81">
      <c r="A1395" s="155">
        <f>A1394+1</f>
        <v>1393</v>
      </c>
      <c r="B1395" s="160" t="s">
        <v>1667</v>
      </c>
      <c r="C1395" s="159">
        <v>2016</v>
      </c>
      <c r="D1395" s="160" t="s">
        <v>96</v>
      </c>
      <c r="E1395" s="160" t="s">
        <v>97</v>
      </c>
      <c r="F1395" s="268" t="s">
        <v>1751</v>
      </c>
      <c r="G1395" s="157" t="s">
        <v>82</v>
      </c>
      <c r="H1395" s="161" t="s">
        <v>83</v>
      </c>
      <c r="I1395" s="160" t="s">
        <v>90</v>
      </c>
      <c r="J1395" s="160" t="s">
        <v>97</v>
      </c>
      <c r="K1395" s="240" t="s">
        <v>34</v>
      </c>
      <c r="L1395" s="241" t="s">
        <v>34</v>
      </c>
      <c r="M1395" s="241" t="s">
        <v>34</v>
      </c>
      <c r="N1395" s="241" t="s">
        <v>34</v>
      </c>
      <c r="O1395" s="241" t="s">
        <v>34</v>
      </c>
      <c r="P1395" s="241" t="s">
        <v>34</v>
      </c>
      <c r="Q1395" s="159" t="s">
        <v>34</v>
      </c>
      <c r="R1395" s="100" t="s">
        <v>34</v>
      </c>
      <c r="S1395" s="158">
        <v>1</v>
      </c>
      <c r="T1395" s="103" t="s">
        <v>99</v>
      </c>
      <c r="U1395" s="160" t="s">
        <v>1210</v>
      </c>
      <c r="V1395" s="160" t="s">
        <v>1486</v>
      </c>
      <c r="W1395" s="160" t="s">
        <v>101</v>
      </c>
      <c r="X1395" s="160" t="s">
        <v>101</v>
      </c>
    </row>
    <row r="1396" spans="1:24" ht="51">
      <c r="A1396" s="155">
        <f>A1395+1</f>
        <v>1394</v>
      </c>
      <c r="B1396" s="160" t="s">
        <v>1667</v>
      </c>
      <c r="C1396" s="159">
        <v>2016</v>
      </c>
      <c r="D1396" s="160" t="s">
        <v>96</v>
      </c>
      <c r="E1396" s="160" t="s">
        <v>1752</v>
      </c>
      <c r="F1396" s="268" t="s">
        <v>1753</v>
      </c>
      <c r="G1396" s="157" t="s">
        <v>31</v>
      </c>
      <c r="H1396" s="161" t="s">
        <v>39</v>
      </c>
      <c r="I1396" s="160" t="s">
        <v>90</v>
      </c>
      <c r="J1396" s="160" t="s">
        <v>416</v>
      </c>
      <c r="K1396" s="240" t="s">
        <v>34</v>
      </c>
      <c r="L1396" s="241" t="s">
        <v>34</v>
      </c>
      <c r="M1396" s="241" t="s">
        <v>34</v>
      </c>
      <c r="N1396" s="241" t="s">
        <v>34</v>
      </c>
      <c r="O1396" s="241" t="s">
        <v>48</v>
      </c>
      <c r="P1396" s="241" t="s">
        <v>34</v>
      </c>
      <c r="Q1396" s="159" t="s">
        <v>34</v>
      </c>
      <c r="R1396" s="100" t="s">
        <v>34</v>
      </c>
      <c r="S1396" s="158">
        <v>1</v>
      </c>
      <c r="T1396" s="103" t="s">
        <v>99</v>
      </c>
      <c r="U1396" s="160" t="s">
        <v>1210</v>
      </c>
      <c r="V1396" s="160" t="s">
        <v>1752</v>
      </c>
      <c r="W1396" s="160" t="s">
        <v>92</v>
      </c>
      <c r="X1396" s="160" t="s">
        <v>92</v>
      </c>
    </row>
    <row r="1397" spans="1:24" ht="30.75">
      <c r="A1397" s="155">
        <f>A1396+1</f>
        <v>1395</v>
      </c>
      <c r="B1397" s="160" t="s">
        <v>1667</v>
      </c>
      <c r="C1397" s="159">
        <v>2016</v>
      </c>
      <c r="D1397" s="160" t="s">
        <v>96</v>
      </c>
      <c r="E1397" s="160" t="s">
        <v>308</v>
      </c>
      <c r="F1397" s="268" t="s">
        <v>1754</v>
      </c>
      <c r="G1397" s="157" t="s">
        <v>31</v>
      </c>
      <c r="H1397" s="156" t="s">
        <v>50</v>
      </c>
      <c r="I1397" s="157" t="s">
        <v>90</v>
      </c>
      <c r="J1397" s="157" t="s">
        <v>104</v>
      </c>
      <c r="K1397" s="238" t="s">
        <v>34</v>
      </c>
      <c r="L1397" s="239" t="s">
        <v>34</v>
      </c>
      <c r="M1397" s="239" t="s">
        <v>34</v>
      </c>
      <c r="N1397" s="239" t="s">
        <v>34</v>
      </c>
      <c r="O1397" s="239" t="s">
        <v>34</v>
      </c>
      <c r="P1397" s="239" t="s">
        <v>34</v>
      </c>
      <c r="Q1397" s="159" t="s">
        <v>48</v>
      </c>
      <c r="R1397" s="100" t="s">
        <v>48</v>
      </c>
      <c r="S1397" s="158">
        <v>1</v>
      </c>
      <c r="T1397" s="103" t="s">
        <v>99</v>
      </c>
      <c r="U1397" s="160" t="s">
        <v>1210</v>
      </c>
      <c r="V1397" s="160" t="s">
        <v>679</v>
      </c>
      <c r="W1397" s="157" t="s">
        <v>42</v>
      </c>
      <c r="X1397" s="157" t="s">
        <v>50</v>
      </c>
    </row>
    <row r="1398" spans="1:24" ht="20.25">
      <c r="A1398" s="155">
        <f>A1397+1</f>
        <v>1396</v>
      </c>
      <c r="B1398" s="160" t="s">
        <v>1667</v>
      </c>
      <c r="C1398" s="159">
        <v>2016</v>
      </c>
      <c r="D1398" s="160" t="s">
        <v>96</v>
      </c>
      <c r="E1398" s="160" t="s">
        <v>102</v>
      </c>
      <c r="F1398" s="268" t="s">
        <v>1755</v>
      </c>
      <c r="G1398" s="157" t="s">
        <v>31</v>
      </c>
      <c r="H1398" s="161" t="s">
        <v>39</v>
      </c>
      <c r="I1398" s="160" t="s">
        <v>90</v>
      </c>
      <c r="J1398" s="160" t="s">
        <v>104</v>
      </c>
      <c r="K1398" s="240" t="s">
        <v>48</v>
      </c>
      <c r="L1398" s="241" t="s">
        <v>34</v>
      </c>
      <c r="M1398" s="241" t="s">
        <v>34</v>
      </c>
      <c r="N1398" s="241" t="s">
        <v>34</v>
      </c>
      <c r="O1398" s="241" t="s">
        <v>34</v>
      </c>
      <c r="P1398" s="241" t="s">
        <v>34</v>
      </c>
      <c r="Q1398" s="159" t="s">
        <v>34</v>
      </c>
      <c r="R1398" s="100" t="s">
        <v>34</v>
      </c>
      <c r="S1398" s="158">
        <v>1</v>
      </c>
      <c r="T1398" s="103" t="s">
        <v>99</v>
      </c>
      <c r="U1398" s="160" t="s">
        <v>1210</v>
      </c>
      <c r="V1398" s="160" t="s">
        <v>105</v>
      </c>
      <c r="W1398" s="160" t="s">
        <v>92</v>
      </c>
      <c r="X1398" s="160" t="s">
        <v>92</v>
      </c>
    </row>
    <row r="1399" spans="1:24" ht="30.75">
      <c r="A1399" s="155">
        <f>A1398+1</f>
        <v>1397</v>
      </c>
      <c r="B1399" s="160" t="s">
        <v>1667</v>
      </c>
      <c r="C1399" s="159">
        <v>2016</v>
      </c>
      <c r="D1399" s="160" t="s">
        <v>96</v>
      </c>
      <c r="E1399" s="160" t="s">
        <v>102</v>
      </c>
      <c r="F1399" s="268" t="s">
        <v>1756</v>
      </c>
      <c r="G1399" s="157" t="s">
        <v>119</v>
      </c>
      <c r="H1399" s="156" t="s">
        <v>120</v>
      </c>
      <c r="I1399" s="160" t="s">
        <v>90</v>
      </c>
      <c r="J1399" s="160" t="s">
        <v>104</v>
      </c>
      <c r="K1399" s="240" t="s">
        <v>34</v>
      </c>
      <c r="L1399" s="241" t="s">
        <v>34</v>
      </c>
      <c r="M1399" s="241" t="s">
        <v>34</v>
      </c>
      <c r="N1399" s="241" t="s">
        <v>34</v>
      </c>
      <c r="O1399" s="241" t="s">
        <v>34</v>
      </c>
      <c r="P1399" s="241" t="s">
        <v>34</v>
      </c>
      <c r="Q1399" s="159" t="s">
        <v>34</v>
      </c>
      <c r="R1399" s="100" t="s">
        <v>34</v>
      </c>
      <c r="S1399" s="158">
        <v>1</v>
      </c>
      <c r="T1399" s="103" t="s">
        <v>99</v>
      </c>
      <c r="U1399" s="160" t="s">
        <v>1210</v>
      </c>
      <c r="V1399" s="160" t="s">
        <v>105</v>
      </c>
      <c r="W1399" s="157" t="s">
        <v>42</v>
      </c>
      <c r="X1399" s="157" t="s">
        <v>42</v>
      </c>
    </row>
    <row r="1400" spans="1:24" ht="51">
      <c r="A1400" s="155">
        <f>A1399+1</f>
        <v>1398</v>
      </c>
      <c r="B1400" s="160" t="s">
        <v>1667</v>
      </c>
      <c r="C1400" s="159">
        <v>2016</v>
      </c>
      <c r="D1400" s="160" t="s">
        <v>106</v>
      </c>
      <c r="E1400" s="160" t="s">
        <v>107</v>
      </c>
      <c r="F1400" s="268" t="s">
        <v>1757</v>
      </c>
      <c r="G1400" s="157" t="s">
        <v>31</v>
      </c>
      <c r="H1400" s="161" t="s">
        <v>42</v>
      </c>
      <c r="I1400" s="160" t="s">
        <v>71</v>
      </c>
      <c r="J1400" s="160" t="s">
        <v>109</v>
      </c>
      <c r="K1400" s="240" t="s">
        <v>34</v>
      </c>
      <c r="L1400" s="241" t="s">
        <v>34</v>
      </c>
      <c r="M1400" s="241" t="s">
        <v>34</v>
      </c>
      <c r="N1400" s="241" t="s">
        <v>34</v>
      </c>
      <c r="O1400" s="241" t="s">
        <v>34</v>
      </c>
      <c r="P1400" s="241" t="s">
        <v>34</v>
      </c>
      <c r="Q1400" s="159" t="s">
        <v>34</v>
      </c>
      <c r="R1400" s="100" t="s">
        <v>34</v>
      </c>
      <c r="S1400" s="158">
        <v>1</v>
      </c>
      <c r="T1400" s="103" t="s">
        <v>110</v>
      </c>
      <c r="U1400" s="160" t="s">
        <v>1090</v>
      </c>
      <c r="V1400" s="160" t="s">
        <v>1758</v>
      </c>
      <c r="W1400" s="160" t="s">
        <v>608</v>
      </c>
      <c r="X1400" s="160" t="s">
        <v>608</v>
      </c>
    </row>
    <row r="1401" spans="1:24" ht="51">
      <c r="A1401" s="155">
        <f>A1400+1</f>
        <v>1399</v>
      </c>
      <c r="B1401" s="160" t="s">
        <v>1667</v>
      </c>
      <c r="C1401" s="159">
        <v>2016</v>
      </c>
      <c r="D1401" s="160" t="s">
        <v>106</v>
      </c>
      <c r="E1401" s="160" t="s">
        <v>107</v>
      </c>
      <c r="F1401" s="268" t="s">
        <v>1759</v>
      </c>
      <c r="G1401" s="157" t="s">
        <v>31</v>
      </c>
      <c r="H1401" s="161" t="s">
        <v>39</v>
      </c>
      <c r="I1401" s="160" t="s">
        <v>71</v>
      </c>
      <c r="J1401" s="160" t="s">
        <v>109</v>
      </c>
      <c r="K1401" s="240" t="s">
        <v>34</v>
      </c>
      <c r="L1401" s="241" t="s">
        <v>34</v>
      </c>
      <c r="M1401" s="241" t="s">
        <v>34</v>
      </c>
      <c r="N1401" s="241" t="s">
        <v>34</v>
      </c>
      <c r="O1401" s="241" t="s">
        <v>34</v>
      </c>
      <c r="P1401" s="241" t="s">
        <v>34</v>
      </c>
      <c r="Q1401" s="159" t="s">
        <v>34</v>
      </c>
      <c r="R1401" s="100" t="s">
        <v>34</v>
      </c>
      <c r="S1401" s="158">
        <v>1</v>
      </c>
      <c r="T1401" s="103" t="s">
        <v>110</v>
      </c>
      <c r="U1401" s="160" t="s">
        <v>1090</v>
      </c>
      <c r="V1401" s="160" t="s">
        <v>1758</v>
      </c>
      <c r="W1401" s="160" t="s">
        <v>92</v>
      </c>
      <c r="X1401" s="160" t="s">
        <v>92</v>
      </c>
    </row>
    <row r="1402" spans="1:24" ht="51">
      <c r="A1402" s="155">
        <f>A1401+1</f>
        <v>1400</v>
      </c>
      <c r="B1402" s="160" t="s">
        <v>1667</v>
      </c>
      <c r="C1402" s="159">
        <v>2016</v>
      </c>
      <c r="D1402" s="160" t="s">
        <v>106</v>
      </c>
      <c r="E1402" s="160" t="s">
        <v>107</v>
      </c>
      <c r="F1402" s="268" t="s">
        <v>1760</v>
      </c>
      <c r="G1402" s="157" t="s">
        <v>31</v>
      </c>
      <c r="H1402" s="156" t="s">
        <v>42</v>
      </c>
      <c r="I1402" s="160" t="s">
        <v>71</v>
      </c>
      <c r="J1402" s="160" t="s">
        <v>109</v>
      </c>
      <c r="K1402" s="240" t="s">
        <v>34</v>
      </c>
      <c r="L1402" s="241" t="s">
        <v>34</v>
      </c>
      <c r="M1402" s="241" t="s">
        <v>34</v>
      </c>
      <c r="N1402" s="241" t="s">
        <v>34</v>
      </c>
      <c r="O1402" s="241" t="s">
        <v>34</v>
      </c>
      <c r="P1402" s="241" t="s">
        <v>34</v>
      </c>
      <c r="Q1402" s="159" t="s">
        <v>34</v>
      </c>
      <c r="R1402" s="100" t="s">
        <v>34</v>
      </c>
      <c r="S1402" s="158">
        <v>1</v>
      </c>
      <c r="T1402" s="103" t="s">
        <v>110</v>
      </c>
      <c r="U1402" s="160" t="s">
        <v>1090</v>
      </c>
      <c r="V1402" s="160" t="s">
        <v>1758</v>
      </c>
      <c r="W1402" s="157" t="s">
        <v>42</v>
      </c>
      <c r="X1402" s="157" t="s">
        <v>42</v>
      </c>
    </row>
    <row r="1403" spans="1:24" ht="51">
      <c r="A1403" s="155">
        <f>A1402+1</f>
        <v>1401</v>
      </c>
      <c r="B1403" s="160" t="s">
        <v>1667</v>
      </c>
      <c r="C1403" s="159">
        <v>2016</v>
      </c>
      <c r="D1403" s="160" t="s">
        <v>106</v>
      </c>
      <c r="E1403" s="160" t="s">
        <v>107</v>
      </c>
      <c r="F1403" s="268" t="s">
        <v>1761</v>
      </c>
      <c r="G1403" s="157" t="s">
        <v>31</v>
      </c>
      <c r="H1403" s="161" t="s">
        <v>39</v>
      </c>
      <c r="I1403" s="160" t="s">
        <v>71</v>
      </c>
      <c r="J1403" s="160" t="s">
        <v>109</v>
      </c>
      <c r="K1403" s="240" t="s">
        <v>34</v>
      </c>
      <c r="L1403" s="241" t="s">
        <v>34</v>
      </c>
      <c r="M1403" s="241" t="s">
        <v>34</v>
      </c>
      <c r="N1403" s="241" t="s">
        <v>34</v>
      </c>
      <c r="O1403" s="241" t="s">
        <v>34</v>
      </c>
      <c r="P1403" s="241" t="s">
        <v>34</v>
      </c>
      <c r="Q1403" s="159" t="s">
        <v>34</v>
      </c>
      <c r="R1403" s="100" t="s">
        <v>34</v>
      </c>
      <c r="S1403" s="158">
        <v>1</v>
      </c>
      <c r="T1403" s="103" t="s">
        <v>110</v>
      </c>
      <c r="U1403" s="160" t="s">
        <v>1090</v>
      </c>
      <c r="V1403" s="160" t="s">
        <v>1758</v>
      </c>
      <c r="W1403" s="160" t="s">
        <v>92</v>
      </c>
      <c r="X1403" s="160" t="s">
        <v>92</v>
      </c>
    </row>
    <row r="1404" spans="1:24" ht="41.25">
      <c r="A1404" s="155">
        <f>A1403+1</f>
        <v>1402</v>
      </c>
      <c r="B1404" s="160" t="s">
        <v>1667</v>
      </c>
      <c r="C1404" s="159">
        <v>2016</v>
      </c>
      <c r="D1404" s="160" t="s">
        <v>106</v>
      </c>
      <c r="E1404" s="160" t="s">
        <v>131</v>
      </c>
      <c r="F1404" s="268" t="s">
        <v>1762</v>
      </c>
      <c r="G1404" s="157" t="s">
        <v>31</v>
      </c>
      <c r="H1404" s="156" t="s">
        <v>50</v>
      </c>
      <c r="I1404" s="160" t="s">
        <v>71</v>
      </c>
      <c r="J1404" s="160" t="s">
        <v>109</v>
      </c>
      <c r="K1404" s="240" t="s">
        <v>48</v>
      </c>
      <c r="L1404" s="241" t="s">
        <v>34</v>
      </c>
      <c r="M1404" s="241" t="s">
        <v>34</v>
      </c>
      <c r="N1404" s="241" t="s">
        <v>34</v>
      </c>
      <c r="O1404" s="241" t="s">
        <v>34</v>
      </c>
      <c r="P1404" s="241" t="s">
        <v>34</v>
      </c>
      <c r="Q1404" s="159" t="s">
        <v>48</v>
      </c>
      <c r="R1404" s="100" t="s">
        <v>48</v>
      </c>
      <c r="S1404" s="158">
        <v>1</v>
      </c>
      <c r="T1404" s="103" t="s">
        <v>110</v>
      </c>
      <c r="U1404" s="160" t="s">
        <v>1090</v>
      </c>
      <c r="V1404" s="160" t="s">
        <v>131</v>
      </c>
      <c r="W1404" s="157" t="s">
        <v>42</v>
      </c>
      <c r="X1404" s="157" t="s">
        <v>50</v>
      </c>
    </row>
    <row r="1405" spans="1:24" ht="41.25">
      <c r="A1405" s="155">
        <f>A1404+1</f>
        <v>1403</v>
      </c>
      <c r="B1405" s="160" t="s">
        <v>1667</v>
      </c>
      <c r="C1405" s="159">
        <v>2016</v>
      </c>
      <c r="D1405" s="160" t="s">
        <v>106</v>
      </c>
      <c r="E1405" s="160" t="s">
        <v>131</v>
      </c>
      <c r="F1405" s="268" t="s">
        <v>1763</v>
      </c>
      <c r="G1405" s="157" t="s">
        <v>31</v>
      </c>
      <c r="H1405" s="156" t="s">
        <v>42</v>
      </c>
      <c r="I1405" s="160" t="s">
        <v>71</v>
      </c>
      <c r="J1405" s="160" t="s">
        <v>109</v>
      </c>
      <c r="K1405" s="240" t="s">
        <v>34</v>
      </c>
      <c r="L1405" s="241" t="s">
        <v>34</v>
      </c>
      <c r="M1405" s="241" t="s">
        <v>34</v>
      </c>
      <c r="N1405" s="241" t="s">
        <v>34</v>
      </c>
      <c r="O1405" s="241" t="s">
        <v>34</v>
      </c>
      <c r="P1405" s="241" t="s">
        <v>34</v>
      </c>
      <c r="Q1405" s="159" t="s">
        <v>34</v>
      </c>
      <c r="R1405" s="100" t="s">
        <v>34</v>
      </c>
      <c r="S1405" s="158">
        <v>1</v>
      </c>
      <c r="T1405" s="103" t="s">
        <v>110</v>
      </c>
      <c r="U1405" s="160" t="s">
        <v>1090</v>
      </c>
      <c r="V1405" s="160" t="s">
        <v>131</v>
      </c>
      <c r="W1405" s="157" t="s">
        <v>42</v>
      </c>
      <c r="X1405" s="157" t="s">
        <v>42</v>
      </c>
    </row>
    <row r="1406" spans="1:24" ht="41.25">
      <c r="A1406" s="155">
        <f>A1405+1</f>
        <v>1404</v>
      </c>
      <c r="B1406" s="160" t="s">
        <v>1667</v>
      </c>
      <c r="C1406" s="159">
        <v>2016</v>
      </c>
      <c r="D1406" s="160" t="s">
        <v>106</v>
      </c>
      <c r="E1406" s="160" t="s">
        <v>131</v>
      </c>
      <c r="F1406" s="268" t="s">
        <v>1764</v>
      </c>
      <c r="G1406" s="157" t="s">
        <v>119</v>
      </c>
      <c r="H1406" s="156" t="s">
        <v>120</v>
      </c>
      <c r="I1406" s="160" t="s">
        <v>71</v>
      </c>
      <c r="J1406" s="160" t="s">
        <v>109</v>
      </c>
      <c r="K1406" s="240" t="s">
        <v>34</v>
      </c>
      <c r="L1406" s="241" t="s">
        <v>34</v>
      </c>
      <c r="M1406" s="241" t="s">
        <v>34</v>
      </c>
      <c r="N1406" s="241" t="s">
        <v>34</v>
      </c>
      <c r="O1406" s="241" t="s">
        <v>34</v>
      </c>
      <c r="P1406" s="241" t="s">
        <v>34</v>
      </c>
      <c r="Q1406" s="159" t="s">
        <v>34</v>
      </c>
      <c r="R1406" s="100" t="s">
        <v>34</v>
      </c>
      <c r="S1406" s="158">
        <v>1</v>
      </c>
      <c r="T1406" s="103" t="s">
        <v>110</v>
      </c>
      <c r="U1406" s="160" t="s">
        <v>1090</v>
      </c>
      <c r="V1406" s="160" t="s">
        <v>131</v>
      </c>
      <c r="W1406" s="157" t="s">
        <v>42</v>
      </c>
      <c r="X1406" s="157" t="s">
        <v>42</v>
      </c>
    </row>
    <row r="1407" spans="1:24" ht="41.25">
      <c r="A1407" s="155">
        <f>A1406+1</f>
        <v>1405</v>
      </c>
      <c r="B1407" s="160" t="s">
        <v>1667</v>
      </c>
      <c r="C1407" s="159">
        <v>2016</v>
      </c>
      <c r="D1407" s="160" t="s">
        <v>106</v>
      </c>
      <c r="E1407" s="160" t="s">
        <v>131</v>
      </c>
      <c r="F1407" s="268" t="s">
        <v>1765</v>
      </c>
      <c r="G1407" s="157" t="s">
        <v>119</v>
      </c>
      <c r="H1407" s="156" t="s">
        <v>120</v>
      </c>
      <c r="I1407" s="160" t="s">
        <v>71</v>
      </c>
      <c r="J1407" s="160" t="s">
        <v>109</v>
      </c>
      <c r="K1407" s="240" t="s">
        <v>34</v>
      </c>
      <c r="L1407" s="241" t="s">
        <v>34</v>
      </c>
      <c r="M1407" s="241" t="s">
        <v>34</v>
      </c>
      <c r="N1407" s="241" t="s">
        <v>34</v>
      </c>
      <c r="O1407" s="241" t="s">
        <v>34</v>
      </c>
      <c r="P1407" s="241" t="s">
        <v>34</v>
      </c>
      <c r="Q1407" s="159" t="s">
        <v>34</v>
      </c>
      <c r="R1407" s="100" t="s">
        <v>34</v>
      </c>
      <c r="S1407" s="158">
        <v>1</v>
      </c>
      <c r="T1407" s="103" t="s">
        <v>110</v>
      </c>
      <c r="U1407" s="160" t="s">
        <v>1090</v>
      </c>
      <c r="V1407" s="160" t="s">
        <v>131</v>
      </c>
      <c r="W1407" s="157" t="s">
        <v>42</v>
      </c>
      <c r="X1407" s="157" t="s">
        <v>42</v>
      </c>
    </row>
    <row r="1408" spans="1:24" ht="81">
      <c r="A1408" s="155">
        <f>A1407+1</f>
        <v>1406</v>
      </c>
      <c r="B1408" s="160" t="s">
        <v>1667</v>
      </c>
      <c r="C1408" s="159">
        <v>2016</v>
      </c>
      <c r="D1408" s="160" t="s">
        <v>106</v>
      </c>
      <c r="E1408" s="160" t="s">
        <v>131</v>
      </c>
      <c r="F1408" s="268" t="s">
        <v>1766</v>
      </c>
      <c r="G1408" s="157" t="s">
        <v>82</v>
      </c>
      <c r="H1408" s="161" t="s">
        <v>83</v>
      </c>
      <c r="I1408" s="160" t="s">
        <v>71</v>
      </c>
      <c r="J1408" s="160" t="s">
        <v>109</v>
      </c>
      <c r="K1408" s="240" t="s">
        <v>34</v>
      </c>
      <c r="L1408" s="241" t="s">
        <v>34</v>
      </c>
      <c r="M1408" s="241" t="s">
        <v>34</v>
      </c>
      <c r="N1408" s="241" t="s">
        <v>34</v>
      </c>
      <c r="O1408" s="241" t="s">
        <v>34</v>
      </c>
      <c r="P1408" s="241" t="s">
        <v>34</v>
      </c>
      <c r="Q1408" s="159" t="s">
        <v>34</v>
      </c>
      <c r="R1408" s="100" t="s">
        <v>34</v>
      </c>
      <c r="S1408" s="158">
        <v>1</v>
      </c>
      <c r="T1408" s="103" t="s">
        <v>110</v>
      </c>
      <c r="U1408" s="160" t="s">
        <v>1090</v>
      </c>
      <c r="V1408" s="160" t="s">
        <v>131</v>
      </c>
      <c r="W1408" s="160" t="s">
        <v>101</v>
      </c>
      <c r="X1408" s="160" t="s">
        <v>101</v>
      </c>
    </row>
    <row r="1409" spans="1:24" ht="41.25">
      <c r="A1409" s="155">
        <f>A1408+1</f>
        <v>1407</v>
      </c>
      <c r="B1409" s="160" t="s">
        <v>1667</v>
      </c>
      <c r="C1409" s="159">
        <v>2016</v>
      </c>
      <c r="D1409" s="160" t="s">
        <v>106</v>
      </c>
      <c r="E1409" s="160" t="s">
        <v>131</v>
      </c>
      <c r="F1409" s="268" t="s">
        <v>1767</v>
      </c>
      <c r="G1409" s="157" t="s">
        <v>119</v>
      </c>
      <c r="H1409" s="156" t="s">
        <v>120</v>
      </c>
      <c r="I1409" s="160" t="s">
        <v>71</v>
      </c>
      <c r="J1409" s="160" t="s">
        <v>109</v>
      </c>
      <c r="K1409" s="240" t="s">
        <v>34</v>
      </c>
      <c r="L1409" s="241" t="s">
        <v>34</v>
      </c>
      <c r="M1409" s="241" t="s">
        <v>34</v>
      </c>
      <c r="N1409" s="241" t="s">
        <v>34</v>
      </c>
      <c r="O1409" s="241" t="s">
        <v>34</v>
      </c>
      <c r="P1409" s="241" t="s">
        <v>34</v>
      </c>
      <c r="Q1409" s="159" t="s">
        <v>34</v>
      </c>
      <c r="R1409" s="100" t="s">
        <v>34</v>
      </c>
      <c r="S1409" s="158">
        <v>1</v>
      </c>
      <c r="T1409" s="103" t="s">
        <v>110</v>
      </c>
      <c r="U1409" s="160" t="s">
        <v>1090</v>
      </c>
      <c r="V1409" s="160" t="s">
        <v>131</v>
      </c>
      <c r="W1409" s="160" t="s">
        <v>333</v>
      </c>
      <c r="X1409" s="160" t="s">
        <v>333</v>
      </c>
    </row>
    <row r="1410" spans="1:24" ht="51">
      <c r="A1410" s="155">
        <f>A1409+1</f>
        <v>1408</v>
      </c>
      <c r="B1410" s="160" t="s">
        <v>1667</v>
      </c>
      <c r="C1410" s="159">
        <v>2016</v>
      </c>
      <c r="D1410" s="160" t="s">
        <v>106</v>
      </c>
      <c r="E1410" s="160" t="s">
        <v>107</v>
      </c>
      <c r="F1410" s="268" t="s">
        <v>1768</v>
      </c>
      <c r="G1410" s="157" t="s">
        <v>31</v>
      </c>
      <c r="H1410" s="161" t="s">
        <v>39</v>
      </c>
      <c r="I1410" s="160" t="s">
        <v>71</v>
      </c>
      <c r="J1410" s="160" t="s">
        <v>109</v>
      </c>
      <c r="K1410" s="240" t="s">
        <v>34</v>
      </c>
      <c r="L1410" s="241" t="s">
        <v>34</v>
      </c>
      <c r="M1410" s="241" t="s">
        <v>34</v>
      </c>
      <c r="N1410" s="241" t="s">
        <v>34</v>
      </c>
      <c r="O1410" s="241" t="s">
        <v>34</v>
      </c>
      <c r="P1410" s="241" t="s">
        <v>34</v>
      </c>
      <c r="Q1410" s="159" t="s">
        <v>34</v>
      </c>
      <c r="R1410" s="100" t="s">
        <v>34</v>
      </c>
      <c r="S1410" s="158">
        <v>1</v>
      </c>
      <c r="T1410" s="103" t="s">
        <v>110</v>
      </c>
      <c r="U1410" s="160" t="s">
        <v>1090</v>
      </c>
      <c r="V1410" s="160" t="s">
        <v>116</v>
      </c>
      <c r="W1410" s="160" t="s">
        <v>92</v>
      </c>
      <c r="X1410" s="160" t="s">
        <v>92</v>
      </c>
    </row>
    <row r="1411" spans="1:24" ht="41.25">
      <c r="A1411" s="155">
        <f>A1410+1</f>
        <v>1409</v>
      </c>
      <c r="B1411" s="160" t="s">
        <v>1667</v>
      </c>
      <c r="C1411" s="159">
        <v>2016</v>
      </c>
      <c r="D1411" s="160" t="s">
        <v>106</v>
      </c>
      <c r="E1411" s="160" t="s">
        <v>126</v>
      </c>
      <c r="F1411" s="268" t="s">
        <v>1769</v>
      </c>
      <c r="G1411" s="157" t="s">
        <v>31</v>
      </c>
      <c r="H1411" s="161" t="s">
        <v>39</v>
      </c>
      <c r="I1411" s="160" t="s">
        <v>71</v>
      </c>
      <c r="J1411" s="160" t="s">
        <v>109</v>
      </c>
      <c r="K1411" s="240" t="s">
        <v>48</v>
      </c>
      <c r="L1411" s="241" t="s">
        <v>34</v>
      </c>
      <c r="M1411" s="241" t="s">
        <v>34</v>
      </c>
      <c r="N1411" s="241" t="s">
        <v>34</v>
      </c>
      <c r="O1411" s="241" t="s">
        <v>34</v>
      </c>
      <c r="P1411" s="241" t="s">
        <v>34</v>
      </c>
      <c r="Q1411" s="159" t="s">
        <v>34</v>
      </c>
      <c r="R1411" s="100" t="s">
        <v>34</v>
      </c>
      <c r="S1411" s="158">
        <v>1</v>
      </c>
      <c r="T1411" s="103" t="s">
        <v>110</v>
      </c>
      <c r="U1411" s="160" t="s">
        <v>1090</v>
      </c>
      <c r="V1411" s="160" t="s">
        <v>1770</v>
      </c>
      <c r="W1411" s="160" t="s">
        <v>92</v>
      </c>
      <c r="X1411" s="160" t="s">
        <v>92</v>
      </c>
    </row>
    <row r="1412" spans="1:24" ht="41.25">
      <c r="A1412" s="155">
        <f>A1411+1</f>
        <v>1410</v>
      </c>
      <c r="B1412" s="160" t="s">
        <v>1667</v>
      </c>
      <c r="C1412" s="159">
        <v>2016</v>
      </c>
      <c r="D1412" s="160" t="s">
        <v>106</v>
      </c>
      <c r="E1412" s="160" t="s">
        <v>129</v>
      </c>
      <c r="F1412" s="268" t="s">
        <v>1771</v>
      </c>
      <c r="G1412" s="157" t="s">
        <v>119</v>
      </c>
      <c r="H1412" s="156" t="s">
        <v>120</v>
      </c>
      <c r="I1412" s="160" t="s">
        <v>71</v>
      </c>
      <c r="J1412" s="160" t="s">
        <v>72</v>
      </c>
      <c r="K1412" s="240" t="s">
        <v>48</v>
      </c>
      <c r="L1412" s="241" t="s">
        <v>34</v>
      </c>
      <c r="M1412" s="241" t="s">
        <v>34</v>
      </c>
      <c r="N1412" s="241" t="s">
        <v>34</v>
      </c>
      <c r="O1412" s="241" t="s">
        <v>34</v>
      </c>
      <c r="P1412" s="241" t="s">
        <v>34</v>
      </c>
      <c r="Q1412" s="159" t="s">
        <v>34</v>
      </c>
      <c r="R1412" s="100" t="s">
        <v>34</v>
      </c>
      <c r="S1412" s="158">
        <v>1</v>
      </c>
      <c r="T1412" s="103" t="s">
        <v>110</v>
      </c>
      <c r="U1412" s="160" t="s">
        <v>1090</v>
      </c>
      <c r="V1412" s="160" t="s">
        <v>379</v>
      </c>
      <c r="W1412" s="157" t="s">
        <v>42</v>
      </c>
      <c r="X1412" s="157" t="s">
        <v>42</v>
      </c>
    </row>
    <row r="1413" spans="1:24" ht="41.25">
      <c r="A1413" s="155">
        <f>A1412+1</f>
        <v>1411</v>
      </c>
      <c r="B1413" s="160" t="s">
        <v>1667</v>
      </c>
      <c r="C1413" s="159">
        <v>2016</v>
      </c>
      <c r="D1413" s="160" t="s">
        <v>106</v>
      </c>
      <c r="E1413" s="160" t="s">
        <v>129</v>
      </c>
      <c r="F1413" s="268" t="s">
        <v>1772</v>
      </c>
      <c r="G1413" s="157" t="s">
        <v>31</v>
      </c>
      <c r="H1413" s="156" t="s">
        <v>42</v>
      </c>
      <c r="I1413" s="160" t="s">
        <v>71</v>
      </c>
      <c r="J1413" s="160" t="s">
        <v>72</v>
      </c>
      <c r="K1413" s="240" t="s">
        <v>48</v>
      </c>
      <c r="L1413" s="241" t="s">
        <v>34</v>
      </c>
      <c r="M1413" s="241" t="s">
        <v>34</v>
      </c>
      <c r="N1413" s="241" t="s">
        <v>34</v>
      </c>
      <c r="O1413" s="241" t="s">
        <v>34</v>
      </c>
      <c r="P1413" s="241" t="s">
        <v>34</v>
      </c>
      <c r="Q1413" s="159" t="s">
        <v>34</v>
      </c>
      <c r="R1413" s="100" t="s">
        <v>34</v>
      </c>
      <c r="S1413" s="158">
        <v>1</v>
      </c>
      <c r="T1413" s="103" t="s">
        <v>110</v>
      </c>
      <c r="U1413" s="160" t="s">
        <v>1090</v>
      </c>
      <c r="V1413" s="160" t="s">
        <v>379</v>
      </c>
      <c r="W1413" s="157" t="s">
        <v>42</v>
      </c>
      <c r="X1413" s="157" t="s">
        <v>42</v>
      </c>
    </row>
    <row r="1414" spans="1:24" ht="41.25">
      <c r="A1414" s="155">
        <f>A1413+1</f>
        <v>1412</v>
      </c>
      <c r="B1414" s="160" t="s">
        <v>1667</v>
      </c>
      <c r="C1414" s="159">
        <v>2016</v>
      </c>
      <c r="D1414" s="160" t="s">
        <v>139</v>
      </c>
      <c r="E1414" s="160" t="s">
        <v>140</v>
      </c>
      <c r="F1414" s="268" t="s">
        <v>1773</v>
      </c>
      <c r="G1414" s="157" t="s">
        <v>31</v>
      </c>
      <c r="H1414" s="156" t="s">
        <v>42</v>
      </c>
      <c r="I1414" s="160" t="s">
        <v>71</v>
      </c>
      <c r="J1414" s="160" t="s">
        <v>142</v>
      </c>
      <c r="K1414" s="240" t="s">
        <v>34</v>
      </c>
      <c r="L1414" s="241" t="s">
        <v>34</v>
      </c>
      <c r="M1414" s="241" t="s">
        <v>34</v>
      </c>
      <c r="N1414" s="241" t="s">
        <v>34</v>
      </c>
      <c r="O1414" s="241" t="s">
        <v>34</v>
      </c>
      <c r="P1414" s="241" t="s">
        <v>34</v>
      </c>
      <c r="Q1414" s="159" t="s">
        <v>34</v>
      </c>
      <c r="R1414" s="100" t="s">
        <v>34</v>
      </c>
      <c r="S1414" s="158">
        <v>1</v>
      </c>
      <c r="T1414" s="103" t="s">
        <v>143</v>
      </c>
      <c r="U1414" s="160" t="s">
        <v>1108</v>
      </c>
      <c r="V1414" s="160" t="s">
        <v>144</v>
      </c>
      <c r="W1414" s="157" t="s">
        <v>42</v>
      </c>
      <c r="X1414" s="157" t="s">
        <v>42</v>
      </c>
    </row>
    <row r="1415" spans="1:24" ht="41.25">
      <c r="A1415" s="155">
        <f>A1414+1</f>
        <v>1413</v>
      </c>
      <c r="B1415" s="160" t="s">
        <v>1667</v>
      </c>
      <c r="C1415" s="159">
        <v>2016</v>
      </c>
      <c r="D1415" s="160" t="s">
        <v>139</v>
      </c>
      <c r="E1415" s="160" t="s">
        <v>140</v>
      </c>
      <c r="F1415" s="268" t="s">
        <v>1774</v>
      </c>
      <c r="G1415" s="157" t="s">
        <v>31</v>
      </c>
      <c r="H1415" s="156" t="s">
        <v>42</v>
      </c>
      <c r="I1415" s="157" t="s">
        <v>71</v>
      </c>
      <c r="J1415" s="160" t="s">
        <v>142</v>
      </c>
      <c r="K1415" s="240" t="s">
        <v>34</v>
      </c>
      <c r="L1415" s="241" t="s">
        <v>34</v>
      </c>
      <c r="M1415" s="241" t="s">
        <v>34</v>
      </c>
      <c r="N1415" s="241" t="s">
        <v>34</v>
      </c>
      <c r="O1415" s="241" t="s">
        <v>34</v>
      </c>
      <c r="P1415" s="241" t="s">
        <v>34</v>
      </c>
      <c r="Q1415" s="159" t="s">
        <v>34</v>
      </c>
      <c r="R1415" s="100" t="s">
        <v>34</v>
      </c>
      <c r="S1415" s="158">
        <v>1</v>
      </c>
      <c r="T1415" s="103" t="s">
        <v>143</v>
      </c>
      <c r="U1415" s="160" t="s">
        <v>1108</v>
      </c>
      <c r="V1415" s="160" t="s">
        <v>144</v>
      </c>
      <c r="W1415" s="157" t="s">
        <v>42</v>
      </c>
      <c r="X1415" s="157" t="s">
        <v>42</v>
      </c>
    </row>
    <row r="1416" spans="1:24" ht="41.25">
      <c r="A1416" s="155">
        <f>A1415+1</f>
        <v>1414</v>
      </c>
      <c r="B1416" s="160" t="s">
        <v>1667</v>
      </c>
      <c r="C1416" s="159">
        <v>2016</v>
      </c>
      <c r="D1416" s="160" t="s">
        <v>139</v>
      </c>
      <c r="E1416" s="160" t="s">
        <v>140</v>
      </c>
      <c r="F1416" s="268" t="s">
        <v>1775</v>
      </c>
      <c r="G1416" s="157" t="s">
        <v>31</v>
      </c>
      <c r="H1416" s="161" t="s">
        <v>29</v>
      </c>
      <c r="I1416" s="160" t="s">
        <v>71</v>
      </c>
      <c r="J1416" s="160" t="s">
        <v>142</v>
      </c>
      <c r="K1416" s="240" t="s">
        <v>34</v>
      </c>
      <c r="L1416" s="241" t="s">
        <v>34</v>
      </c>
      <c r="M1416" s="241" t="s">
        <v>34</v>
      </c>
      <c r="N1416" s="241" t="s">
        <v>34</v>
      </c>
      <c r="O1416" s="241" t="s">
        <v>34</v>
      </c>
      <c r="P1416" s="241" t="s">
        <v>34</v>
      </c>
      <c r="Q1416" s="159" t="s">
        <v>34</v>
      </c>
      <c r="R1416" s="100" t="s">
        <v>34</v>
      </c>
      <c r="S1416" s="158">
        <v>1</v>
      </c>
      <c r="T1416" s="103" t="s">
        <v>143</v>
      </c>
      <c r="U1416" s="160" t="s">
        <v>1108</v>
      </c>
      <c r="V1416" s="160" t="s">
        <v>144</v>
      </c>
      <c r="W1416" s="160" t="s">
        <v>92</v>
      </c>
      <c r="X1416" s="160" t="s">
        <v>92</v>
      </c>
    </row>
    <row r="1417" spans="1:24" ht="41.25">
      <c r="A1417" s="155">
        <f>A1416+1</f>
        <v>1415</v>
      </c>
      <c r="B1417" s="160" t="s">
        <v>1667</v>
      </c>
      <c r="C1417" s="159">
        <v>2016</v>
      </c>
      <c r="D1417" s="160" t="s">
        <v>139</v>
      </c>
      <c r="E1417" s="160" t="s">
        <v>483</v>
      </c>
      <c r="F1417" s="268" t="s">
        <v>1776</v>
      </c>
      <c r="G1417" s="157" t="s">
        <v>31</v>
      </c>
      <c r="H1417" s="161" t="s">
        <v>39</v>
      </c>
      <c r="I1417" s="160" t="s">
        <v>71</v>
      </c>
      <c r="J1417" s="160" t="s">
        <v>142</v>
      </c>
      <c r="K1417" s="240" t="s">
        <v>34</v>
      </c>
      <c r="L1417" s="241" t="s">
        <v>34</v>
      </c>
      <c r="M1417" s="241" t="s">
        <v>34</v>
      </c>
      <c r="N1417" s="241" t="s">
        <v>34</v>
      </c>
      <c r="O1417" s="241" t="s">
        <v>34</v>
      </c>
      <c r="P1417" s="241" t="s">
        <v>34</v>
      </c>
      <c r="Q1417" s="159" t="s">
        <v>34</v>
      </c>
      <c r="R1417" s="100" t="s">
        <v>34</v>
      </c>
      <c r="S1417" s="158">
        <v>1</v>
      </c>
      <c r="T1417" s="103" t="s">
        <v>143</v>
      </c>
      <c r="U1417" s="160" t="s">
        <v>1108</v>
      </c>
      <c r="V1417" s="160" t="s">
        <v>1615</v>
      </c>
      <c r="W1417" s="160" t="s">
        <v>92</v>
      </c>
      <c r="X1417" s="160" t="s">
        <v>92</v>
      </c>
    </row>
    <row r="1418" spans="1:24" ht="41.25">
      <c r="A1418" s="155">
        <f>A1417+1</f>
        <v>1416</v>
      </c>
      <c r="B1418" s="160" t="s">
        <v>1667</v>
      </c>
      <c r="C1418" s="159">
        <v>2016</v>
      </c>
      <c r="D1418" s="160" t="s">
        <v>139</v>
      </c>
      <c r="E1418" s="160" t="s">
        <v>140</v>
      </c>
      <c r="F1418" s="268" t="s">
        <v>1777</v>
      </c>
      <c r="G1418" s="157" t="s">
        <v>31</v>
      </c>
      <c r="H1418" s="156" t="s">
        <v>42</v>
      </c>
      <c r="I1418" s="160" t="s">
        <v>71</v>
      </c>
      <c r="J1418" s="160" t="s">
        <v>142</v>
      </c>
      <c r="K1418" s="240" t="s">
        <v>34</v>
      </c>
      <c r="L1418" s="241" t="s">
        <v>34</v>
      </c>
      <c r="M1418" s="241" t="s">
        <v>48</v>
      </c>
      <c r="N1418" s="241" t="s">
        <v>34</v>
      </c>
      <c r="O1418" s="241" t="s">
        <v>34</v>
      </c>
      <c r="P1418" s="241" t="s">
        <v>34</v>
      </c>
      <c r="Q1418" s="159" t="s">
        <v>34</v>
      </c>
      <c r="R1418" s="100" t="s">
        <v>34</v>
      </c>
      <c r="S1418" s="158">
        <v>1</v>
      </c>
      <c r="T1418" s="103" t="s">
        <v>143</v>
      </c>
      <c r="U1418" s="160" t="s">
        <v>1108</v>
      </c>
      <c r="V1418" s="160" t="s">
        <v>483</v>
      </c>
      <c r="W1418" s="157" t="s">
        <v>42</v>
      </c>
      <c r="X1418" s="157" t="s">
        <v>42</v>
      </c>
    </row>
    <row r="1419" spans="1:24" ht="41.25">
      <c r="A1419" s="155">
        <f>A1418+1</f>
        <v>1417</v>
      </c>
      <c r="B1419" s="160" t="s">
        <v>1667</v>
      </c>
      <c r="C1419" s="159">
        <v>2016</v>
      </c>
      <c r="D1419" s="160" t="s">
        <v>139</v>
      </c>
      <c r="E1419" s="160" t="s">
        <v>140</v>
      </c>
      <c r="F1419" s="268" t="s">
        <v>1778</v>
      </c>
      <c r="G1419" s="157" t="s">
        <v>31</v>
      </c>
      <c r="H1419" s="161" t="s">
        <v>39</v>
      </c>
      <c r="I1419" s="160" t="s">
        <v>71</v>
      </c>
      <c r="J1419" s="160" t="s">
        <v>142</v>
      </c>
      <c r="K1419" s="240" t="s">
        <v>34</v>
      </c>
      <c r="L1419" s="241" t="s">
        <v>34</v>
      </c>
      <c r="M1419" s="241" t="s">
        <v>34</v>
      </c>
      <c r="N1419" s="241" t="s">
        <v>34</v>
      </c>
      <c r="O1419" s="241" t="s">
        <v>34</v>
      </c>
      <c r="P1419" s="241" t="s">
        <v>34</v>
      </c>
      <c r="Q1419" s="159" t="s">
        <v>34</v>
      </c>
      <c r="R1419" s="100" t="s">
        <v>34</v>
      </c>
      <c r="S1419" s="158">
        <v>1</v>
      </c>
      <c r="T1419" s="103" t="s">
        <v>143</v>
      </c>
      <c r="U1419" s="160" t="s">
        <v>1108</v>
      </c>
      <c r="V1419" s="160" t="s">
        <v>483</v>
      </c>
      <c r="W1419" s="160" t="s">
        <v>92</v>
      </c>
      <c r="X1419" s="160" t="s">
        <v>92</v>
      </c>
    </row>
    <row r="1420" spans="1:24" ht="81">
      <c r="A1420" s="155">
        <f>A1419+1</f>
        <v>1418</v>
      </c>
      <c r="B1420" s="160" t="s">
        <v>1667</v>
      </c>
      <c r="C1420" s="159">
        <v>2016</v>
      </c>
      <c r="D1420" s="160" t="s">
        <v>139</v>
      </c>
      <c r="E1420" s="160" t="s">
        <v>140</v>
      </c>
      <c r="F1420" s="268" t="s">
        <v>1779</v>
      </c>
      <c r="G1420" s="157" t="s">
        <v>82</v>
      </c>
      <c r="H1420" s="161" t="s">
        <v>83</v>
      </c>
      <c r="I1420" s="160" t="s">
        <v>71</v>
      </c>
      <c r="J1420" s="160" t="s">
        <v>142</v>
      </c>
      <c r="K1420" s="240" t="s">
        <v>34</v>
      </c>
      <c r="L1420" s="241" t="s">
        <v>34</v>
      </c>
      <c r="M1420" s="241" t="s">
        <v>34</v>
      </c>
      <c r="N1420" s="241" t="s">
        <v>34</v>
      </c>
      <c r="O1420" s="241" t="s">
        <v>34</v>
      </c>
      <c r="P1420" s="241" t="s">
        <v>34</v>
      </c>
      <c r="Q1420" s="159" t="s">
        <v>34</v>
      </c>
      <c r="R1420" s="100" t="s">
        <v>34</v>
      </c>
      <c r="S1420" s="158">
        <v>1</v>
      </c>
      <c r="T1420" s="103" t="s">
        <v>143</v>
      </c>
      <c r="U1420" s="160" t="s">
        <v>1108</v>
      </c>
      <c r="V1420" s="160" t="s">
        <v>483</v>
      </c>
      <c r="W1420" s="160" t="s">
        <v>101</v>
      </c>
      <c r="X1420" s="160" t="s">
        <v>101</v>
      </c>
    </row>
    <row r="1421" spans="1:24" ht="41.25">
      <c r="A1421" s="155">
        <f>A1420+1</f>
        <v>1419</v>
      </c>
      <c r="B1421" s="160" t="s">
        <v>1667</v>
      </c>
      <c r="C1421" s="159">
        <v>2016</v>
      </c>
      <c r="D1421" s="160" t="s">
        <v>139</v>
      </c>
      <c r="E1421" s="160" t="s">
        <v>140</v>
      </c>
      <c r="F1421" s="268" t="s">
        <v>1780</v>
      </c>
      <c r="G1421" s="157" t="s">
        <v>31</v>
      </c>
      <c r="H1421" s="161" t="s">
        <v>39</v>
      </c>
      <c r="I1421" s="160" t="s">
        <v>71</v>
      </c>
      <c r="J1421" s="160" t="s">
        <v>142</v>
      </c>
      <c r="K1421" s="240" t="s">
        <v>34</v>
      </c>
      <c r="L1421" s="241" t="s">
        <v>34</v>
      </c>
      <c r="M1421" s="241" t="s">
        <v>34</v>
      </c>
      <c r="N1421" s="241" t="s">
        <v>34</v>
      </c>
      <c r="O1421" s="241" t="s">
        <v>34</v>
      </c>
      <c r="P1421" s="241" t="s">
        <v>34</v>
      </c>
      <c r="Q1421" s="159" t="s">
        <v>34</v>
      </c>
      <c r="R1421" s="100" t="s">
        <v>34</v>
      </c>
      <c r="S1421" s="158">
        <v>1</v>
      </c>
      <c r="T1421" s="103" t="s">
        <v>143</v>
      </c>
      <c r="U1421" s="160" t="s">
        <v>1108</v>
      </c>
      <c r="V1421" s="160" t="s">
        <v>483</v>
      </c>
      <c r="W1421" s="160" t="s">
        <v>92</v>
      </c>
      <c r="X1421" s="160" t="s">
        <v>92</v>
      </c>
    </row>
    <row r="1422" spans="1:24" ht="41.25">
      <c r="A1422" s="155">
        <f>A1421+1</f>
        <v>1420</v>
      </c>
      <c r="B1422" s="160" t="s">
        <v>1667</v>
      </c>
      <c r="C1422" s="159">
        <v>2016</v>
      </c>
      <c r="D1422" s="160" t="s">
        <v>139</v>
      </c>
      <c r="E1422" s="160" t="s">
        <v>140</v>
      </c>
      <c r="F1422" s="268" t="s">
        <v>1781</v>
      </c>
      <c r="G1422" s="157" t="s">
        <v>31</v>
      </c>
      <c r="H1422" s="156" t="s">
        <v>46</v>
      </c>
      <c r="I1422" s="160" t="s">
        <v>71</v>
      </c>
      <c r="J1422" s="160" t="s">
        <v>142</v>
      </c>
      <c r="K1422" s="240" t="s">
        <v>34</v>
      </c>
      <c r="L1422" s="241" t="s">
        <v>34</v>
      </c>
      <c r="M1422" s="241" t="s">
        <v>34</v>
      </c>
      <c r="N1422" s="241" t="s">
        <v>34</v>
      </c>
      <c r="O1422" s="241" t="s">
        <v>34</v>
      </c>
      <c r="P1422" s="241" t="s">
        <v>34</v>
      </c>
      <c r="Q1422" s="159" t="s">
        <v>34</v>
      </c>
      <c r="R1422" s="100" t="s">
        <v>34</v>
      </c>
      <c r="S1422" s="158">
        <v>1</v>
      </c>
      <c r="T1422" s="103" t="s">
        <v>143</v>
      </c>
      <c r="U1422" s="160" t="s">
        <v>1108</v>
      </c>
      <c r="V1422" s="160" t="s">
        <v>483</v>
      </c>
      <c r="W1422" s="160" t="s">
        <v>1061</v>
      </c>
      <c r="X1422" s="160" t="s">
        <v>1061</v>
      </c>
    </row>
    <row r="1423" spans="1:24" ht="41.25">
      <c r="A1423" s="155">
        <f>A1422+1</f>
        <v>1421</v>
      </c>
      <c r="B1423" s="160" t="s">
        <v>1667</v>
      </c>
      <c r="C1423" s="159">
        <v>2016</v>
      </c>
      <c r="D1423" s="160" t="s">
        <v>139</v>
      </c>
      <c r="E1423" s="160" t="s">
        <v>156</v>
      </c>
      <c r="F1423" s="268" t="s">
        <v>1782</v>
      </c>
      <c r="G1423" s="157" t="s">
        <v>31</v>
      </c>
      <c r="H1423" s="156" t="s">
        <v>50</v>
      </c>
      <c r="I1423" s="160" t="s">
        <v>71</v>
      </c>
      <c r="J1423" s="160" t="s">
        <v>142</v>
      </c>
      <c r="K1423" s="240" t="s">
        <v>34</v>
      </c>
      <c r="L1423" s="241" t="s">
        <v>34</v>
      </c>
      <c r="M1423" s="241" t="s">
        <v>34</v>
      </c>
      <c r="N1423" s="241" t="s">
        <v>34</v>
      </c>
      <c r="O1423" s="241" t="s">
        <v>34</v>
      </c>
      <c r="P1423" s="241" t="s">
        <v>34</v>
      </c>
      <c r="Q1423" s="159" t="s">
        <v>48</v>
      </c>
      <c r="R1423" s="100" t="s">
        <v>48</v>
      </c>
      <c r="S1423" s="158">
        <v>1</v>
      </c>
      <c r="T1423" s="103" t="s">
        <v>143</v>
      </c>
      <c r="U1423" s="160" t="s">
        <v>1108</v>
      </c>
      <c r="V1423" s="160" t="s">
        <v>586</v>
      </c>
      <c r="W1423" s="157" t="s">
        <v>42</v>
      </c>
      <c r="X1423" s="157" t="s">
        <v>50</v>
      </c>
    </row>
    <row r="1424" spans="1:24" ht="81">
      <c r="A1424" s="155">
        <f>A1423+1</f>
        <v>1422</v>
      </c>
      <c r="B1424" s="160" t="s">
        <v>1667</v>
      </c>
      <c r="C1424" s="159">
        <v>2016</v>
      </c>
      <c r="D1424" s="160" t="s">
        <v>139</v>
      </c>
      <c r="E1424" s="160" t="s">
        <v>156</v>
      </c>
      <c r="F1424" s="268" t="s">
        <v>1783</v>
      </c>
      <c r="G1424" s="157" t="s">
        <v>82</v>
      </c>
      <c r="H1424" s="161" t="s">
        <v>83</v>
      </c>
      <c r="I1424" s="160" t="s">
        <v>71</v>
      </c>
      <c r="J1424" s="160" t="s">
        <v>142</v>
      </c>
      <c r="K1424" s="240" t="s">
        <v>34</v>
      </c>
      <c r="L1424" s="241" t="s">
        <v>34</v>
      </c>
      <c r="M1424" s="241" t="s">
        <v>34</v>
      </c>
      <c r="N1424" s="241" t="s">
        <v>34</v>
      </c>
      <c r="O1424" s="241" t="s">
        <v>34</v>
      </c>
      <c r="P1424" s="241" t="s">
        <v>34</v>
      </c>
      <c r="Q1424" s="159" t="s">
        <v>34</v>
      </c>
      <c r="R1424" s="100" t="s">
        <v>34</v>
      </c>
      <c r="S1424" s="158">
        <v>1</v>
      </c>
      <c r="T1424" s="103" t="s">
        <v>143</v>
      </c>
      <c r="U1424" s="160" t="s">
        <v>1108</v>
      </c>
      <c r="V1424" s="160" t="s">
        <v>586</v>
      </c>
      <c r="W1424" s="160" t="s">
        <v>101</v>
      </c>
      <c r="X1424" s="160" t="s">
        <v>101</v>
      </c>
    </row>
    <row r="1425" spans="1:24" ht="41.25">
      <c r="A1425" s="155">
        <f>A1424+1</f>
        <v>1423</v>
      </c>
      <c r="B1425" s="160" t="s">
        <v>1667</v>
      </c>
      <c r="C1425" s="159">
        <v>2016</v>
      </c>
      <c r="D1425" s="160" t="s">
        <v>139</v>
      </c>
      <c r="E1425" s="160" t="s">
        <v>156</v>
      </c>
      <c r="F1425" s="268" t="s">
        <v>1784</v>
      </c>
      <c r="G1425" s="157" t="s">
        <v>31</v>
      </c>
      <c r="H1425" s="161" t="s">
        <v>39</v>
      </c>
      <c r="I1425" s="160" t="s">
        <v>71</v>
      </c>
      <c r="J1425" s="160" t="s">
        <v>142</v>
      </c>
      <c r="K1425" s="240" t="s">
        <v>34</v>
      </c>
      <c r="L1425" s="241" t="s">
        <v>34</v>
      </c>
      <c r="M1425" s="241" t="s">
        <v>34</v>
      </c>
      <c r="N1425" s="241" t="s">
        <v>34</v>
      </c>
      <c r="O1425" s="241" t="s">
        <v>34</v>
      </c>
      <c r="P1425" s="241" t="s">
        <v>34</v>
      </c>
      <c r="Q1425" s="159" t="s">
        <v>34</v>
      </c>
      <c r="R1425" s="100" t="s">
        <v>34</v>
      </c>
      <c r="S1425" s="158">
        <v>1</v>
      </c>
      <c r="T1425" s="103" t="s">
        <v>143</v>
      </c>
      <c r="U1425" s="160" t="s">
        <v>1108</v>
      </c>
      <c r="V1425" s="160" t="s">
        <v>586</v>
      </c>
      <c r="W1425" s="160" t="s">
        <v>92</v>
      </c>
      <c r="X1425" s="160" t="s">
        <v>92</v>
      </c>
    </row>
    <row r="1426" spans="1:24" ht="41.25">
      <c r="A1426" s="155">
        <f>A1425+1</f>
        <v>1424</v>
      </c>
      <c r="B1426" s="160" t="s">
        <v>1667</v>
      </c>
      <c r="C1426" s="159">
        <v>2016</v>
      </c>
      <c r="D1426" s="160" t="s">
        <v>139</v>
      </c>
      <c r="E1426" s="160" t="s">
        <v>156</v>
      </c>
      <c r="F1426" s="268" t="s">
        <v>1785</v>
      </c>
      <c r="G1426" s="157" t="s">
        <v>31</v>
      </c>
      <c r="H1426" s="161" t="s">
        <v>39</v>
      </c>
      <c r="I1426" s="160" t="s">
        <v>71</v>
      </c>
      <c r="J1426" s="160" t="s">
        <v>142</v>
      </c>
      <c r="K1426" s="240" t="s">
        <v>34</v>
      </c>
      <c r="L1426" s="241" t="s">
        <v>34</v>
      </c>
      <c r="M1426" s="241" t="s">
        <v>34</v>
      </c>
      <c r="N1426" s="241" t="s">
        <v>34</v>
      </c>
      <c r="O1426" s="241" t="s">
        <v>34</v>
      </c>
      <c r="P1426" s="241" t="s">
        <v>34</v>
      </c>
      <c r="Q1426" s="159" t="s">
        <v>34</v>
      </c>
      <c r="R1426" s="100" t="s">
        <v>34</v>
      </c>
      <c r="S1426" s="158">
        <v>1</v>
      </c>
      <c r="T1426" s="103" t="s">
        <v>143</v>
      </c>
      <c r="U1426" s="160" t="s">
        <v>1108</v>
      </c>
      <c r="V1426" s="160" t="s">
        <v>586</v>
      </c>
      <c r="W1426" s="160" t="s">
        <v>92</v>
      </c>
      <c r="X1426" s="160" t="s">
        <v>92</v>
      </c>
    </row>
    <row r="1427" spans="1:24" ht="30.75">
      <c r="A1427" s="155">
        <f>A1426+1</f>
        <v>1425</v>
      </c>
      <c r="B1427" s="160" t="s">
        <v>1667</v>
      </c>
      <c r="C1427" s="159">
        <v>2016</v>
      </c>
      <c r="D1427" s="160" t="s">
        <v>162</v>
      </c>
      <c r="E1427" s="160" t="s">
        <v>162</v>
      </c>
      <c r="F1427" s="268" t="s">
        <v>1786</v>
      </c>
      <c r="G1427" s="157" t="s">
        <v>31</v>
      </c>
      <c r="H1427" s="156" t="s">
        <v>50</v>
      </c>
      <c r="I1427" s="160" t="s">
        <v>164</v>
      </c>
      <c r="J1427" s="160" t="s">
        <v>15</v>
      </c>
      <c r="K1427" s="240" t="s">
        <v>34</v>
      </c>
      <c r="L1427" s="241" t="s">
        <v>34</v>
      </c>
      <c r="M1427" s="241" t="s">
        <v>48</v>
      </c>
      <c r="N1427" s="241" t="s">
        <v>34</v>
      </c>
      <c r="O1427" s="241" t="s">
        <v>34</v>
      </c>
      <c r="P1427" s="241" t="s">
        <v>34</v>
      </c>
      <c r="Q1427" s="159" t="s">
        <v>48</v>
      </c>
      <c r="R1427" s="100" t="s">
        <v>48</v>
      </c>
      <c r="S1427" s="163">
        <v>1</v>
      </c>
      <c r="T1427" s="103" t="s">
        <v>165</v>
      </c>
      <c r="U1427" s="160" t="s">
        <v>1121</v>
      </c>
      <c r="V1427" s="160" t="s">
        <v>162</v>
      </c>
      <c r="W1427" s="157" t="s">
        <v>42</v>
      </c>
      <c r="X1427" s="157" t="s">
        <v>50</v>
      </c>
    </row>
    <row r="1428" spans="1:24" ht="81">
      <c r="A1428" s="155">
        <f>A1427+1</f>
        <v>1426</v>
      </c>
      <c r="B1428" s="160" t="s">
        <v>1667</v>
      </c>
      <c r="C1428" s="159">
        <v>2016</v>
      </c>
      <c r="D1428" s="160" t="s">
        <v>162</v>
      </c>
      <c r="E1428" s="160" t="s">
        <v>162</v>
      </c>
      <c r="F1428" s="268" t="s">
        <v>1787</v>
      </c>
      <c r="G1428" s="157" t="s">
        <v>82</v>
      </c>
      <c r="H1428" s="161" t="s">
        <v>83</v>
      </c>
      <c r="I1428" s="160" t="s">
        <v>164</v>
      </c>
      <c r="J1428" s="160" t="s">
        <v>15</v>
      </c>
      <c r="K1428" s="240" t="s">
        <v>34</v>
      </c>
      <c r="L1428" s="241" t="s">
        <v>34</v>
      </c>
      <c r="M1428" s="241" t="s">
        <v>48</v>
      </c>
      <c r="N1428" s="241" t="s">
        <v>34</v>
      </c>
      <c r="O1428" s="241" t="s">
        <v>34</v>
      </c>
      <c r="P1428" s="241" t="s">
        <v>34</v>
      </c>
      <c r="Q1428" s="159" t="s">
        <v>34</v>
      </c>
      <c r="R1428" s="100" t="s">
        <v>34</v>
      </c>
      <c r="S1428" s="163">
        <v>1</v>
      </c>
      <c r="T1428" s="103" t="s">
        <v>165</v>
      </c>
      <c r="U1428" s="160" t="s">
        <v>1121</v>
      </c>
      <c r="V1428" s="160" t="s">
        <v>162</v>
      </c>
      <c r="W1428" s="160" t="s">
        <v>101</v>
      </c>
      <c r="X1428" s="160" t="s">
        <v>101</v>
      </c>
    </row>
    <row r="1429" spans="1:24" ht="81">
      <c r="A1429" s="155">
        <f>A1428+1</f>
        <v>1427</v>
      </c>
      <c r="B1429" s="160" t="s">
        <v>1667</v>
      </c>
      <c r="C1429" s="159">
        <v>2016</v>
      </c>
      <c r="D1429" s="160" t="s">
        <v>162</v>
      </c>
      <c r="E1429" s="160" t="s">
        <v>162</v>
      </c>
      <c r="F1429" s="268" t="s">
        <v>1788</v>
      </c>
      <c r="G1429" s="157" t="s">
        <v>82</v>
      </c>
      <c r="H1429" s="161" t="s">
        <v>83</v>
      </c>
      <c r="I1429" s="160" t="s">
        <v>164</v>
      </c>
      <c r="J1429" s="160" t="s">
        <v>15</v>
      </c>
      <c r="K1429" s="240" t="s">
        <v>34</v>
      </c>
      <c r="L1429" s="241" t="s">
        <v>34</v>
      </c>
      <c r="M1429" s="241" t="s">
        <v>48</v>
      </c>
      <c r="N1429" s="241" t="s">
        <v>34</v>
      </c>
      <c r="O1429" s="241" t="s">
        <v>34</v>
      </c>
      <c r="P1429" s="241" t="s">
        <v>34</v>
      </c>
      <c r="Q1429" s="159" t="s">
        <v>34</v>
      </c>
      <c r="R1429" s="100" t="s">
        <v>34</v>
      </c>
      <c r="S1429" s="163">
        <v>1</v>
      </c>
      <c r="T1429" s="103" t="s">
        <v>165</v>
      </c>
      <c r="U1429" s="160" t="s">
        <v>1121</v>
      </c>
      <c r="V1429" s="160" t="s">
        <v>162</v>
      </c>
      <c r="W1429" s="160" t="s">
        <v>101</v>
      </c>
      <c r="X1429" s="160" t="s">
        <v>101</v>
      </c>
    </row>
    <row r="1430" spans="1:24" ht="20.25">
      <c r="A1430" s="155">
        <f>A1429+1</f>
        <v>1428</v>
      </c>
      <c r="B1430" s="160" t="s">
        <v>1667</v>
      </c>
      <c r="C1430" s="159">
        <v>2016</v>
      </c>
      <c r="D1430" s="160" t="s">
        <v>162</v>
      </c>
      <c r="E1430" s="160" t="s">
        <v>162</v>
      </c>
      <c r="F1430" s="268" t="s">
        <v>1789</v>
      </c>
      <c r="G1430" s="157" t="s">
        <v>31</v>
      </c>
      <c r="H1430" s="156" t="s">
        <v>46</v>
      </c>
      <c r="I1430" s="160" t="s">
        <v>164</v>
      </c>
      <c r="J1430" s="160" t="s">
        <v>15</v>
      </c>
      <c r="K1430" s="240" t="s">
        <v>34</v>
      </c>
      <c r="L1430" s="241" t="s">
        <v>34</v>
      </c>
      <c r="M1430" s="241" t="s">
        <v>48</v>
      </c>
      <c r="N1430" s="241" t="s">
        <v>34</v>
      </c>
      <c r="O1430" s="241" t="s">
        <v>34</v>
      </c>
      <c r="P1430" s="241" t="s">
        <v>34</v>
      </c>
      <c r="Q1430" s="159" t="s">
        <v>34</v>
      </c>
      <c r="R1430" s="100" t="s">
        <v>34</v>
      </c>
      <c r="S1430" s="163">
        <v>1</v>
      </c>
      <c r="T1430" s="103" t="s">
        <v>165</v>
      </c>
      <c r="U1430" s="160" t="s">
        <v>1121</v>
      </c>
      <c r="V1430" s="160" t="s">
        <v>162</v>
      </c>
      <c r="W1430" s="160" t="s">
        <v>1061</v>
      </c>
      <c r="X1430" s="160" t="s">
        <v>1061</v>
      </c>
    </row>
    <row r="1431" spans="1:24" ht="30.75">
      <c r="A1431" s="155">
        <f>A1430+1</f>
        <v>1429</v>
      </c>
      <c r="B1431" s="160" t="s">
        <v>1667</v>
      </c>
      <c r="C1431" s="159">
        <v>2016</v>
      </c>
      <c r="D1431" s="160" t="s">
        <v>162</v>
      </c>
      <c r="E1431" s="160" t="s">
        <v>162</v>
      </c>
      <c r="F1431" s="268" t="s">
        <v>1790</v>
      </c>
      <c r="G1431" s="157" t="s">
        <v>119</v>
      </c>
      <c r="H1431" s="156" t="s">
        <v>120</v>
      </c>
      <c r="I1431" s="160" t="s">
        <v>164</v>
      </c>
      <c r="J1431" s="160" t="s">
        <v>15</v>
      </c>
      <c r="K1431" s="240" t="s">
        <v>34</v>
      </c>
      <c r="L1431" s="241" t="s">
        <v>34</v>
      </c>
      <c r="M1431" s="241" t="s">
        <v>48</v>
      </c>
      <c r="N1431" s="241" t="s">
        <v>34</v>
      </c>
      <c r="O1431" s="241" t="s">
        <v>34</v>
      </c>
      <c r="P1431" s="241" t="s">
        <v>34</v>
      </c>
      <c r="Q1431" s="159" t="s">
        <v>34</v>
      </c>
      <c r="R1431" s="100" t="s">
        <v>34</v>
      </c>
      <c r="S1431" s="163">
        <v>1</v>
      </c>
      <c r="T1431" s="103" t="s">
        <v>165</v>
      </c>
      <c r="U1431" s="160" t="s">
        <v>1121</v>
      </c>
      <c r="V1431" s="160" t="s">
        <v>162</v>
      </c>
      <c r="W1431" s="157" t="s">
        <v>42</v>
      </c>
      <c r="X1431" s="157" t="s">
        <v>42</v>
      </c>
    </row>
    <row r="1432" spans="1:24" ht="81">
      <c r="A1432" s="155">
        <f>A1431+1</f>
        <v>1430</v>
      </c>
      <c r="B1432" s="160" t="s">
        <v>1667</v>
      </c>
      <c r="C1432" s="159">
        <v>2016</v>
      </c>
      <c r="D1432" s="160" t="s">
        <v>162</v>
      </c>
      <c r="E1432" s="160" t="s">
        <v>162</v>
      </c>
      <c r="F1432" s="268" t="s">
        <v>1791</v>
      </c>
      <c r="G1432" s="157" t="s">
        <v>82</v>
      </c>
      <c r="H1432" s="161" t="s">
        <v>83</v>
      </c>
      <c r="I1432" s="160" t="s">
        <v>164</v>
      </c>
      <c r="J1432" s="160" t="s">
        <v>15</v>
      </c>
      <c r="K1432" s="240" t="s">
        <v>34</v>
      </c>
      <c r="L1432" s="241" t="s">
        <v>34</v>
      </c>
      <c r="M1432" s="241" t="s">
        <v>48</v>
      </c>
      <c r="N1432" s="241" t="s">
        <v>34</v>
      </c>
      <c r="O1432" s="241" t="s">
        <v>34</v>
      </c>
      <c r="P1432" s="241" t="s">
        <v>34</v>
      </c>
      <c r="Q1432" s="159" t="s">
        <v>34</v>
      </c>
      <c r="R1432" s="100" t="s">
        <v>34</v>
      </c>
      <c r="S1432" s="163">
        <v>1</v>
      </c>
      <c r="T1432" s="103" t="s">
        <v>165</v>
      </c>
      <c r="U1432" s="160" t="s">
        <v>1121</v>
      </c>
      <c r="V1432" s="160" t="s">
        <v>1792</v>
      </c>
      <c r="W1432" s="160" t="s">
        <v>101</v>
      </c>
      <c r="X1432" s="160" t="s">
        <v>101</v>
      </c>
    </row>
    <row r="1433" spans="1:24" ht="81">
      <c r="A1433" s="155">
        <f>A1432+1</f>
        <v>1431</v>
      </c>
      <c r="B1433" s="160" t="s">
        <v>1667</v>
      </c>
      <c r="C1433" s="159">
        <v>2016</v>
      </c>
      <c r="D1433" s="160" t="s">
        <v>173</v>
      </c>
      <c r="E1433" s="160" t="s">
        <v>177</v>
      </c>
      <c r="F1433" s="268" t="s">
        <v>1793</v>
      </c>
      <c r="G1433" s="157" t="s">
        <v>82</v>
      </c>
      <c r="H1433" s="161" t="s">
        <v>83</v>
      </c>
      <c r="I1433" s="160" t="s">
        <v>173</v>
      </c>
      <c r="J1433" s="160" t="s">
        <v>179</v>
      </c>
      <c r="K1433" s="240" t="s">
        <v>34</v>
      </c>
      <c r="L1433" s="241" t="s">
        <v>34</v>
      </c>
      <c r="M1433" s="241" t="s">
        <v>34</v>
      </c>
      <c r="N1433" s="241" t="s">
        <v>34</v>
      </c>
      <c r="O1433" s="241" t="s">
        <v>34</v>
      </c>
      <c r="P1433" s="241" t="s">
        <v>34</v>
      </c>
      <c r="Q1433" s="159" t="s">
        <v>34</v>
      </c>
      <c r="R1433" s="100" t="s">
        <v>34</v>
      </c>
      <c r="S1433" s="163">
        <v>1</v>
      </c>
      <c r="T1433" s="103" t="s">
        <v>176</v>
      </c>
      <c r="U1433" s="160" t="s">
        <v>1121</v>
      </c>
      <c r="V1433" s="160" t="s">
        <v>177</v>
      </c>
      <c r="W1433" s="160" t="s">
        <v>188</v>
      </c>
      <c r="X1433" s="160" t="s">
        <v>188</v>
      </c>
    </row>
    <row r="1434" spans="1:24" ht="20.25">
      <c r="A1434" s="155">
        <f>A1433+1</f>
        <v>1432</v>
      </c>
      <c r="B1434" s="160" t="s">
        <v>1667</v>
      </c>
      <c r="C1434" s="159">
        <v>2016</v>
      </c>
      <c r="D1434" s="160" t="s">
        <v>173</v>
      </c>
      <c r="E1434" s="160" t="s">
        <v>174</v>
      </c>
      <c r="F1434" s="268" t="s">
        <v>1794</v>
      </c>
      <c r="G1434" s="157" t="s">
        <v>31</v>
      </c>
      <c r="H1434" s="161" t="s">
        <v>39</v>
      </c>
      <c r="I1434" s="160" t="s">
        <v>173</v>
      </c>
      <c r="J1434" s="160" t="s">
        <v>174</v>
      </c>
      <c r="K1434" s="240" t="s">
        <v>34</v>
      </c>
      <c r="L1434" s="241" t="s">
        <v>34</v>
      </c>
      <c r="M1434" s="241" t="s">
        <v>34</v>
      </c>
      <c r="N1434" s="241" t="s">
        <v>34</v>
      </c>
      <c r="O1434" s="241" t="s">
        <v>34</v>
      </c>
      <c r="P1434" s="241" t="s">
        <v>34</v>
      </c>
      <c r="Q1434" s="159" t="s">
        <v>34</v>
      </c>
      <c r="R1434" s="100" t="s">
        <v>34</v>
      </c>
      <c r="S1434" s="163">
        <v>1</v>
      </c>
      <c r="T1434" s="103" t="s">
        <v>176</v>
      </c>
      <c r="U1434" s="160" t="s">
        <v>1121</v>
      </c>
      <c r="V1434" s="160" t="s">
        <v>177</v>
      </c>
      <c r="W1434" s="160" t="s">
        <v>92</v>
      </c>
      <c r="X1434" s="160" t="s">
        <v>92</v>
      </c>
    </row>
    <row r="1435" spans="1:24" ht="81">
      <c r="A1435" s="155">
        <f>A1434+1</f>
        <v>1433</v>
      </c>
      <c r="B1435" s="160" t="s">
        <v>1667</v>
      </c>
      <c r="C1435" s="159">
        <v>2016</v>
      </c>
      <c r="D1435" s="160" t="s">
        <v>173</v>
      </c>
      <c r="E1435" s="160" t="s">
        <v>177</v>
      </c>
      <c r="F1435" s="268" t="s">
        <v>1795</v>
      </c>
      <c r="G1435" s="157" t="s">
        <v>82</v>
      </c>
      <c r="H1435" s="161" t="s">
        <v>83</v>
      </c>
      <c r="I1435" s="160" t="s">
        <v>173</v>
      </c>
      <c r="J1435" s="160" t="s">
        <v>179</v>
      </c>
      <c r="K1435" s="240" t="s">
        <v>34</v>
      </c>
      <c r="L1435" s="241" t="s">
        <v>34</v>
      </c>
      <c r="M1435" s="241" t="s">
        <v>34</v>
      </c>
      <c r="N1435" s="241" t="s">
        <v>34</v>
      </c>
      <c r="O1435" s="241" t="s">
        <v>34</v>
      </c>
      <c r="P1435" s="241" t="s">
        <v>34</v>
      </c>
      <c r="Q1435" s="159" t="s">
        <v>34</v>
      </c>
      <c r="R1435" s="100" t="s">
        <v>34</v>
      </c>
      <c r="S1435" s="163">
        <v>1</v>
      </c>
      <c r="T1435" s="103" t="s">
        <v>176</v>
      </c>
      <c r="U1435" s="160" t="s">
        <v>1121</v>
      </c>
      <c r="V1435" s="160" t="s">
        <v>177</v>
      </c>
      <c r="W1435" s="160" t="s">
        <v>101</v>
      </c>
      <c r="X1435" s="160" t="s">
        <v>101</v>
      </c>
    </row>
    <row r="1436" spans="1:24" ht="20.25">
      <c r="A1436" s="155">
        <f>A1435+1</f>
        <v>1434</v>
      </c>
      <c r="B1436" s="160" t="s">
        <v>1667</v>
      </c>
      <c r="C1436" s="159">
        <v>2016</v>
      </c>
      <c r="D1436" s="160" t="s">
        <v>173</v>
      </c>
      <c r="E1436" s="160" t="s">
        <v>177</v>
      </c>
      <c r="F1436" s="268" t="s">
        <v>1796</v>
      </c>
      <c r="G1436" s="157" t="s">
        <v>31</v>
      </c>
      <c r="H1436" s="156" t="s">
        <v>42</v>
      </c>
      <c r="I1436" s="160" t="s">
        <v>173</v>
      </c>
      <c r="J1436" s="160" t="s">
        <v>179</v>
      </c>
      <c r="K1436" s="240" t="s">
        <v>34</v>
      </c>
      <c r="L1436" s="241" t="s">
        <v>34</v>
      </c>
      <c r="M1436" s="241" t="s">
        <v>34</v>
      </c>
      <c r="N1436" s="241" t="s">
        <v>34</v>
      </c>
      <c r="O1436" s="241" t="s">
        <v>34</v>
      </c>
      <c r="P1436" s="241" t="s">
        <v>34</v>
      </c>
      <c r="Q1436" s="159" t="s">
        <v>34</v>
      </c>
      <c r="R1436" s="100" t="s">
        <v>34</v>
      </c>
      <c r="S1436" s="163">
        <v>1</v>
      </c>
      <c r="T1436" s="103" t="s">
        <v>176</v>
      </c>
      <c r="U1436" s="160" t="s">
        <v>1121</v>
      </c>
      <c r="V1436" s="160" t="s">
        <v>177</v>
      </c>
      <c r="W1436" s="157" t="s">
        <v>42</v>
      </c>
      <c r="X1436" s="157" t="s">
        <v>42</v>
      </c>
    </row>
    <row r="1437" spans="1:24" ht="20.25">
      <c r="A1437" s="155">
        <f>A1436+1</f>
        <v>1435</v>
      </c>
      <c r="B1437" s="160" t="s">
        <v>1667</v>
      </c>
      <c r="C1437" s="159">
        <v>2016</v>
      </c>
      <c r="D1437" s="160" t="s">
        <v>173</v>
      </c>
      <c r="E1437" s="160" t="s">
        <v>177</v>
      </c>
      <c r="F1437" s="268" t="s">
        <v>1797</v>
      </c>
      <c r="G1437" s="157" t="s">
        <v>31</v>
      </c>
      <c r="H1437" s="156" t="s">
        <v>46</v>
      </c>
      <c r="I1437" s="160" t="s">
        <v>173</v>
      </c>
      <c r="J1437" s="160" t="s">
        <v>179</v>
      </c>
      <c r="K1437" s="240" t="s">
        <v>34</v>
      </c>
      <c r="L1437" s="241" t="s">
        <v>34</v>
      </c>
      <c r="M1437" s="241" t="s">
        <v>34</v>
      </c>
      <c r="N1437" s="241" t="s">
        <v>34</v>
      </c>
      <c r="O1437" s="241" t="s">
        <v>48</v>
      </c>
      <c r="P1437" s="241" t="s">
        <v>34</v>
      </c>
      <c r="Q1437" s="159" t="s">
        <v>34</v>
      </c>
      <c r="R1437" s="100" t="s">
        <v>34</v>
      </c>
      <c r="S1437" s="163">
        <v>1</v>
      </c>
      <c r="T1437" s="103" t="s">
        <v>176</v>
      </c>
      <c r="U1437" s="160" t="s">
        <v>1121</v>
      </c>
      <c r="V1437" s="160" t="s">
        <v>177</v>
      </c>
      <c r="W1437" s="160" t="s">
        <v>1061</v>
      </c>
      <c r="X1437" s="160" t="s">
        <v>1061</v>
      </c>
    </row>
    <row r="1438" spans="1:24" ht="41.25">
      <c r="A1438" s="155">
        <f>A1437+1</f>
        <v>1436</v>
      </c>
      <c r="B1438" s="160" t="s">
        <v>1667</v>
      </c>
      <c r="C1438" s="159">
        <v>2016</v>
      </c>
      <c r="D1438" s="160" t="s">
        <v>173</v>
      </c>
      <c r="E1438" s="160" t="s">
        <v>495</v>
      </c>
      <c r="F1438" s="268" t="s">
        <v>1798</v>
      </c>
      <c r="G1438" s="157" t="s">
        <v>31</v>
      </c>
      <c r="H1438" s="156" t="s">
        <v>46</v>
      </c>
      <c r="I1438" s="160" t="s">
        <v>173</v>
      </c>
      <c r="J1438" s="160" t="s">
        <v>191</v>
      </c>
      <c r="K1438" s="240" t="s">
        <v>34</v>
      </c>
      <c r="L1438" s="241" t="s">
        <v>34</v>
      </c>
      <c r="M1438" s="241" t="s">
        <v>34</v>
      </c>
      <c r="N1438" s="241" t="s">
        <v>34</v>
      </c>
      <c r="O1438" s="241" t="s">
        <v>34</v>
      </c>
      <c r="P1438" s="241" t="s">
        <v>34</v>
      </c>
      <c r="Q1438" s="159" t="s">
        <v>34</v>
      </c>
      <c r="R1438" s="100" t="s">
        <v>34</v>
      </c>
      <c r="S1438" s="163">
        <v>1</v>
      </c>
      <c r="T1438" s="103" t="s">
        <v>176</v>
      </c>
      <c r="U1438" s="160" t="s">
        <v>1121</v>
      </c>
      <c r="V1438" s="160" t="s">
        <v>495</v>
      </c>
      <c r="W1438" s="160" t="s">
        <v>1061</v>
      </c>
      <c r="X1438" s="160" t="s">
        <v>1061</v>
      </c>
    </row>
    <row r="1439" spans="1:24" ht="30.75">
      <c r="A1439" s="155">
        <f>A1438+1</f>
        <v>1437</v>
      </c>
      <c r="B1439" s="160" t="s">
        <v>1667</v>
      </c>
      <c r="C1439" s="159">
        <v>2016</v>
      </c>
      <c r="D1439" s="160" t="s">
        <v>173</v>
      </c>
      <c r="E1439" s="160" t="s">
        <v>189</v>
      </c>
      <c r="F1439" s="268" t="s">
        <v>1799</v>
      </c>
      <c r="G1439" s="157" t="s">
        <v>31</v>
      </c>
      <c r="H1439" s="156" t="s">
        <v>39</v>
      </c>
      <c r="I1439" s="160" t="s">
        <v>173</v>
      </c>
      <c r="J1439" s="160" t="s">
        <v>191</v>
      </c>
      <c r="K1439" s="240" t="s">
        <v>48</v>
      </c>
      <c r="L1439" s="241" t="s">
        <v>48</v>
      </c>
      <c r="M1439" s="241" t="s">
        <v>34</v>
      </c>
      <c r="N1439" s="241" t="s">
        <v>34</v>
      </c>
      <c r="O1439" s="241" t="s">
        <v>34</v>
      </c>
      <c r="P1439" s="241" t="s">
        <v>34</v>
      </c>
      <c r="Q1439" s="159" t="s">
        <v>34</v>
      </c>
      <c r="R1439" s="100" t="s">
        <v>34</v>
      </c>
      <c r="S1439" s="163">
        <v>1</v>
      </c>
      <c r="T1439" s="103" t="s">
        <v>176</v>
      </c>
      <c r="U1439" s="160" t="s">
        <v>1121</v>
      </c>
      <c r="V1439" s="160" t="s">
        <v>189</v>
      </c>
      <c r="W1439" s="160" t="s">
        <v>92</v>
      </c>
      <c r="X1439" s="160" t="s">
        <v>92</v>
      </c>
    </row>
    <row r="1440" spans="1:24" ht="32.25">
      <c r="A1440" s="155">
        <f>A1439+1</f>
        <v>1438</v>
      </c>
      <c r="B1440" s="160" t="s">
        <v>1667</v>
      </c>
      <c r="C1440" s="159">
        <v>2016</v>
      </c>
      <c r="D1440" s="160" t="s">
        <v>173</v>
      </c>
      <c r="E1440" s="160" t="s">
        <v>1528</v>
      </c>
      <c r="F1440" s="268" t="s">
        <v>1800</v>
      </c>
      <c r="G1440" s="157" t="s">
        <v>119</v>
      </c>
      <c r="H1440" s="156" t="s">
        <v>120</v>
      </c>
      <c r="I1440" s="160" t="s">
        <v>173</v>
      </c>
      <c r="J1440" s="160" t="s">
        <v>191</v>
      </c>
      <c r="K1440" s="240" t="s">
        <v>34</v>
      </c>
      <c r="L1440" s="241" t="s">
        <v>34</v>
      </c>
      <c r="M1440" s="241" t="s">
        <v>34</v>
      </c>
      <c r="N1440" s="241" t="s">
        <v>34</v>
      </c>
      <c r="O1440" s="241" t="s">
        <v>34</v>
      </c>
      <c r="P1440" s="241" t="s">
        <v>34</v>
      </c>
      <c r="Q1440" s="159" t="s">
        <v>34</v>
      </c>
      <c r="R1440" s="100" t="s">
        <v>34</v>
      </c>
      <c r="S1440" s="163">
        <v>1</v>
      </c>
      <c r="T1440" s="103" t="s">
        <v>176</v>
      </c>
      <c r="U1440" s="160" t="s">
        <v>1121</v>
      </c>
      <c r="V1440" s="160" t="s">
        <v>1530</v>
      </c>
      <c r="W1440" s="157" t="s">
        <v>42</v>
      </c>
      <c r="X1440" s="157" t="s">
        <v>50</v>
      </c>
    </row>
    <row r="1441" spans="1:24" ht="51">
      <c r="A1441" s="155">
        <f>A1440+1</f>
        <v>1439</v>
      </c>
      <c r="B1441" s="160" t="s">
        <v>1667</v>
      </c>
      <c r="C1441" s="159">
        <v>2016</v>
      </c>
      <c r="D1441" s="160" t="s">
        <v>184</v>
      </c>
      <c r="E1441" s="160" t="s">
        <v>184</v>
      </c>
      <c r="F1441" s="268" t="s">
        <v>1801</v>
      </c>
      <c r="G1441" s="157" t="s">
        <v>31</v>
      </c>
      <c r="H1441" s="156" t="s">
        <v>46</v>
      </c>
      <c r="I1441" s="160" t="s">
        <v>186</v>
      </c>
      <c r="J1441" s="160" t="s">
        <v>504</v>
      </c>
      <c r="K1441" s="240" t="s">
        <v>34</v>
      </c>
      <c r="L1441" s="241" t="s">
        <v>34</v>
      </c>
      <c r="M1441" s="241" t="s">
        <v>34</v>
      </c>
      <c r="N1441" s="241" t="s">
        <v>34</v>
      </c>
      <c r="O1441" s="241" t="s">
        <v>48</v>
      </c>
      <c r="P1441" s="241" t="s">
        <v>34</v>
      </c>
      <c r="Q1441" s="159" t="s">
        <v>34</v>
      </c>
      <c r="R1441" s="100" t="s">
        <v>34</v>
      </c>
      <c r="S1441" s="163">
        <v>1</v>
      </c>
      <c r="T1441" s="103" t="s">
        <v>202</v>
      </c>
      <c r="U1441" s="160" t="s">
        <v>1121</v>
      </c>
      <c r="V1441" s="160" t="s">
        <v>184</v>
      </c>
      <c r="W1441" s="160" t="s">
        <v>1061</v>
      </c>
      <c r="X1441" s="160" t="s">
        <v>1061</v>
      </c>
    </row>
    <row r="1442" spans="1:24" ht="30.75">
      <c r="A1442" s="155">
        <f>A1441+1</f>
        <v>1440</v>
      </c>
      <c r="B1442" s="160" t="s">
        <v>1667</v>
      </c>
      <c r="C1442" s="159">
        <v>2016</v>
      </c>
      <c r="D1442" s="160" t="s">
        <v>205</v>
      </c>
      <c r="E1442" s="160" t="s">
        <v>206</v>
      </c>
      <c r="F1442" s="268" t="s">
        <v>1802</v>
      </c>
      <c r="G1442" s="157" t="s">
        <v>31</v>
      </c>
      <c r="H1442" s="156" t="s">
        <v>39</v>
      </c>
      <c r="I1442" s="157" t="s">
        <v>208</v>
      </c>
      <c r="J1442" s="160" t="s">
        <v>209</v>
      </c>
      <c r="K1442" s="240" t="s">
        <v>34</v>
      </c>
      <c r="L1442" s="241" t="s">
        <v>34</v>
      </c>
      <c r="M1442" s="241" t="s">
        <v>34</v>
      </c>
      <c r="N1442" s="241" t="s">
        <v>34</v>
      </c>
      <c r="O1442" s="241" t="s">
        <v>34</v>
      </c>
      <c r="P1442" s="241" t="s">
        <v>34</v>
      </c>
      <c r="Q1442" s="159" t="s">
        <v>34</v>
      </c>
      <c r="R1442" s="100" t="s">
        <v>34</v>
      </c>
      <c r="S1442" s="158">
        <v>1</v>
      </c>
      <c r="T1442" s="103" t="s">
        <v>210</v>
      </c>
      <c r="U1442" s="160" t="s">
        <v>1142</v>
      </c>
      <c r="V1442" s="160" t="s">
        <v>211</v>
      </c>
      <c r="W1442" s="157" t="s">
        <v>42</v>
      </c>
      <c r="X1442" s="157" t="s">
        <v>50</v>
      </c>
    </row>
    <row r="1443" spans="1:24" ht="81">
      <c r="A1443" s="155">
        <f>A1442+1</f>
        <v>1441</v>
      </c>
      <c r="B1443" s="160" t="s">
        <v>1667</v>
      </c>
      <c r="C1443" s="159">
        <v>2016</v>
      </c>
      <c r="D1443" s="160" t="s">
        <v>205</v>
      </c>
      <c r="E1443" s="160" t="s">
        <v>206</v>
      </c>
      <c r="F1443" s="268" t="s">
        <v>1803</v>
      </c>
      <c r="G1443" s="157" t="s">
        <v>82</v>
      </c>
      <c r="H1443" s="161" t="s">
        <v>83</v>
      </c>
      <c r="I1443" s="160" t="s">
        <v>208</v>
      </c>
      <c r="J1443" s="160" t="s">
        <v>209</v>
      </c>
      <c r="K1443" s="240" t="s">
        <v>34</v>
      </c>
      <c r="L1443" s="241" t="s">
        <v>34</v>
      </c>
      <c r="M1443" s="241" t="s">
        <v>34</v>
      </c>
      <c r="N1443" s="241" t="s">
        <v>34</v>
      </c>
      <c r="O1443" s="241" t="s">
        <v>34</v>
      </c>
      <c r="P1443" s="241" t="s">
        <v>34</v>
      </c>
      <c r="Q1443" s="159" t="s">
        <v>34</v>
      </c>
      <c r="R1443" s="100" t="s">
        <v>34</v>
      </c>
      <c r="S1443" s="158">
        <v>1</v>
      </c>
      <c r="T1443" s="103" t="s">
        <v>210</v>
      </c>
      <c r="U1443" s="160" t="s">
        <v>1142</v>
      </c>
      <c r="V1443" s="160" t="s">
        <v>211</v>
      </c>
      <c r="W1443" s="160" t="s">
        <v>101</v>
      </c>
      <c r="X1443" s="160" t="s">
        <v>101</v>
      </c>
    </row>
    <row r="1444" spans="1:24" ht="81">
      <c r="A1444" s="155">
        <f>A1443+1</f>
        <v>1442</v>
      </c>
      <c r="B1444" s="160" t="s">
        <v>1667</v>
      </c>
      <c r="C1444" s="159">
        <v>2016</v>
      </c>
      <c r="D1444" s="160" t="s">
        <v>205</v>
      </c>
      <c r="E1444" s="160" t="s">
        <v>212</v>
      </c>
      <c r="F1444" s="268" t="s">
        <v>1804</v>
      </c>
      <c r="G1444" s="157" t="s">
        <v>82</v>
      </c>
      <c r="H1444" s="161" t="s">
        <v>83</v>
      </c>
      <c r="I1444" s="160" t="s">
        <v>208</v>
      </c>
      <c r="J1444" s="157" t="s">
        <v>212</v>
      </c>
      <c r="K1444" s="238" t="s">
        <v>34</v>
      </c>
      <c r="L1444" s="239" t="s">
        <v>34</v>
      </c>
      <c r="M1444" s="239" t="s">
        <v>34</v>
      </c>
      <c r="N1444" s="239" t="s">
        <v>34</v>
      </c>
      <c r="O1444" s="239" t="s">
        <v>34</v>
      </c>
      <c r="P1444" s="239" t="s">
        <v>34</v>
      </c>
      <c r="Q1444" s="159" t="s">
        <v>34</v>
      </c>
      <c r="R1444" s="100" t="s">
        <v>34</v>
      </c>
      <c r="S1444" s="158">
        <v>1</v>
      </c>
      <c r="T1444" s="103" t="s">
        <v>210</v>
      </c>
      <c r="U1444" s="160" t="s">
        <v>1142</v>
      </c>
      <c r="V1444" s="160" t="s">
        <v>211</v>
      </c>
      <c r="W1444" s="160" t="s">
        <v>101</v>
      </c>
      <c r="X1444" s="160" t="s">
        <v>101</v>
      </c>
    </row>
    <row r="1445" spans="1:24" ht="30.75">
      <c r="A1445" s="155">
        <f>A1444+1</f>
        <v>1443</v>
      </c>
      <c r="B1445" s="160" t="s">
        <v>1667</v>
      </c>
      <c r="C1445" s="159">
        <v>2016</v>
      </c>
      <c r="D1445" s="160" t="s">
        <v>205</v>
      </c>
      <c r="E1445" s="160" t="s">
        <v>212</v>
      </c>
      <c r="F1445" s="268" t="s">
        <v>1805</v>
      </c>
      <c r="G1445" s="157" t="s">
        <v>31</v>
      </c>
      <c r="H1445" s="156" t="s">
        <v>46</v>
      </c>
      <c r="I1445" s="160" t="s">
        <v>208</v>
      </c>
      <c r="J1445" s="157" t="s">
        <v>212</v>
      </c>
      <c r="K1445" s="238" t="s">
        <v>34</v>
      </c>
      <c r="L1445" s="239" t="s">
        <v>34</v>
      </c>
      <c r="M1445" s="239" t="s">
        <v>34</v>
      </c>
      <c r="N1445" s="239" t="s">
        <v>34</v>
      </c>
      <c r="O1445" s="239" t="s">
        <v>34</v>
      </c>
      <c r="P1445" s="239" t="s">
        <v>34</v>
      </c>
      <c r="Q1445" s="159" t="s">
        <v>34</v>
      </c>
      <c r="R1445" s="100" t="s">
        <v>34</v>
      </c>
      <c r="S1445" s="158">
        <v>1</v>
      </c>
      <c r="T1445" s="103" t="s">
        <v>210</v>
      </c>
      <c r="U1445" s="160" t="s">
        <v>1142</v>
      </c>
      <c r="V1445" s="160" t="s">
        <v>211</v>
      </c>
      <c r="W1445" s="160" t="s">
        <v>1061</v>
      </c>
      <c r="X1445" s="160" t="s">
        <v>1061</v>
      </c>
    </row>
    <row r="1446" spans="1:24" ht="30.75">
      <c r="A1446" s="155">
        <f>A1445+1</f>
        <v>1444</v>
      </c>
      <c r="B1446" s="160" t="s">
        <v>1667</v>
      </c>
      <c r="C1446" s="159">
        <v>2016</v>
      </c>
      <c r="D1446" s="160" t="s">
        <v>205</v>
      </c>
      <c r="E1446" s="160" t="s">
        <v>212</v>
      </c>
      <c r="F1446" s="268" t="s">
        <v>1806</v>
      </c>
      <c r="G1446" s="157" t="s">
        <v>31</v>
      </c>
      <c r="H1446" s="161" t="s">
        <v>39</v>
      </c>
      <c r="I1446" s="160" t="s">
        <v>208</v>
      </c>
      <c r="J1446" s="160" t="s">
        <v>212</v>
      </c>
      <c r="K1446" s="240" t="s">
        <v>34</v>
      </c>
      <c r="L1446" s="241" t="s">
        <v>34</v>
      </c>
      <c r="M1446" s="241" t="s">
        <v>34</v>
      </c>
      <c r="N1446" s="241" t="s">
        <v>34</v>
      </c>
      <c r="O1446" s="241" t="s">
        <v>34</v>
      </c>
      <c r="P1446" s="241" t="s">
        <v>34</v>
      </c>
      <c r="Q1446" s="159" t="s">
        <v>34</v>
      </c>
      <c r="R1446" s="100" t="s">
        <v>34</v>
      </c>
      <c r="S1446" s="158">
        <v>1</v>
      </c>
      <c r="T1446" s="103" t="s">
        <v>210</v>
      </c>
      <c r="U1446" s="160" t="s">
        <v>1142</v>
      </c>
      <c r="V1446" s="160" t="s">
        <v>211</v>
      </c>
      <c r="W1446" s="160" t="s">
        <v>92</v>
      </c>
      <c r="X1446" s="160" t="s">
        <v>92</v>
      </c>
    </row>
    <row r="1447" spans="1:24" ht="41.25">
      <c r="A1447" s="155">
        <f>A1446+1</f>
        <v>1445</v>
      </c>
      <c r="B1447" s="160" t="s">
        <v>1667</v>
      </c>
      <c r="C1447" s="159">
        <v>2016</v>
      </c>
      <c r="D1447" s="160" t="s">
        <v>219</v>
      </c>
      <c r="E1447" s="160" t="s">
        <v>220</v>
      </c>
      <c r="F1447" s="268" t="s">
        <v>1807</v>
      </c>
      <c r="G1447" s="157" t="s">
        <v>31</v>
      </c>
      <c r="H1447" s="161" t="s">
        <v>39</v>
      </c>
      <c r="I1447" s="160" t="s">
        <v>222</v>
      </c>
      <c r="J1447" s="160" t="s">
        <v>17</v>
      </c>
      <c r="K1447" s="240" t="s">
        <v>34</v>
      </c>
      <c r="L1447" s="241" t="s">
        <v>34</v>
      </c>
      <c r="M1447" s="241" t="s">
        <v>34</v>
      </c>
      <c r="N1447" s="241" t="s">
        <v>34</v>
      </c>
      <c r="O1447" s="241" t="s">
        <v>48</v>
      </c>
      <c r="P1447" s="241" t="s">
        <v>34</v>
      </c>
      <c r="Q1447" s="159" t="s">
        <v>34</v>
      </c>
      <c r="R1447" s="100" t="s">
        <v>34</v>
      </c>
      <c r="S1447" s="158">
        <v>1</v>
      </c>
      <c r="T1447" s="103" t="s">
        <v>223</v>
      </c>
      <c r="U1447" s="160" t="s">
        <v>219</v>
      </c>
      <c r="V1447" s="160" t="s">
        <v>1808</v>
      </c>
      <c r="W1447" s="160" t="s">
        <v>92</v>
      </c>
      <c r="X1447" s="160" t="s">
        <v>92</v>
      </c>
    </row>
    <row r="1448" spans="1:24" ht="41.25">
      <c r="A1448" s="155">
        <f>A1447+1</f>
        <v>1446</v>
      </c>
      <c r="B1448" s="160" t="s">
        <v>1667</v>
      </c>
      <c r="C1448" s="159">
        <v>2016</v>
      </c>
      <c r="D1448" s="160" t="s">
        <v>219</v>
      </c>
      <c r="E1448" s="160" t="s">
        <v>220</v>
      </c>
      <c r="F1448" s="268" t="s">
        <v>1809</v>
      </c>
      <c r="G1448" s="157" t="s">
        <v>31</v>
      </c>
      <c r="H1448" s="161" t="s">
        <v>39</v>
      </c>
      <c r="I1448" s="160" t="s">
        <v>222</v>
      </c>
      <c r="J1448" s="160" t="s">
        <v>17</v>
      </c>
      <c r="K1448" s="240" t="s">
        <v>34</v>
      </c>
      <c r="L1448" s="241" t="s">
        <v>34</v>
      </c>
      <c r="M1448" s="241" t="s">
        <v>34</v>
      </c>
      <c r="N1448" s="241" t="s">
        <v>34</v>
      </c>
      <c r="O1448" s="241" t="s">
        <v>48</v>
      </c>
      <c r="P1448" s="241" t="s">
        <v>34</v>
      </c>
      <c r="Q1448" s="159" t="s">
        <v>34</v>
      </c>
      <c r="R1448" s="100" t="s">
        <v>34</v>
      </c>
      <c r="S1448" s="158">
        <v>1</v>
      </c>
      <c r="T1448" s="103" t="s">
        <v>223</v>
      </c>
      <c r="U1448" s="160" t="s">
        <v>219</v>
      </c>
      <c r="V1448" s="160" t="s">
        <v>1808</v>
      </c>
      <c r="W1448" s="160" t="s">
        <v>92</v>
      </c>
      <c r="X1448" s="160" t="s">
        <v>92</v>
      </c>
    </row>
    <row r="1449" spans="1:24" ht="41.25">
      <c r="A1449" s="155">
        <f>A1448+1</f>
        <v>1447</v>
      </c>
      <c r="B1449" s="160" t="s">
        <v>1667</v>
      </c>
      <c r="C1449" s="159">
        <v>2016</v>
      </c>
      <c r="D1449" s="160" t="s">
        <v>219</v>
      </c>
      <c r="E1449" s="160" t="s">
        <v>220</v>
      </c>
      <c r="F1449" s="268" t="s">
        <v>1810</v>
      </c>
      <c r="G1449" s="157" t="s">
        <v>31</v>
      </c>
      <c r="H1449" s="161" t="s">
        <v>39</v>
      </c>
      <c r="I1449" s="160" t="s">
        <v>222</v>
      </c>
      <c r="J1449" s="160" t="s">
        <v>17</v>
      </c>
      <c r="K1449" s="240" t="s">
        <v>34</v>
      </c>
      <c r="L1449" s="241" t="s">
        <v>34</v>
      </c>
      <c r="M1449" s="241" t="s">
        <v>34</v>
      </c>
      <c r="N1449" s="241" t="s">
        <v>34</v>
      </c>
      <c r="O1449" s="241" t="s">
        <v>48</v>
      </c>
      <c r="P1449" s="241" t="s">
        <v>34</v>
      </c>
      <c r="Q1449" s="159" t="s">
        <v>34</v>
      </c>
      <c r="R1449" s="100" t="s">
        <v>34</v>
      </c>
      <c r="S1449" s="158">
        <v>1</v>
      </c>
      <c r="T1449" s="103" t="s">
        <v>223</v>
      </c>
      <c r="U1449" s="160" t="s">
        <v>219</v>
      </c>
      <c r="V1449" s="160" t="s">
        <v>1808</v>
      </c>
      <c r="W1449" s="160" t="s">
        <v>92</v>
      </c>
      <c r="X1449" s="160" t="s">
        <v>92</v>
      </c>
    </row>
    <row r="1450" spans="1:24" ht="41.25">
      <c r="A1450" s="155">
        <f>A1449+1</f>
        <v>1448</v>
      </c>
      <c r="B1450" s="160" t="s">
        <v>1667</v>
      </c>
      <c r="C1450" s="159">
        <v>2016</v>
      </c>
      <c r="D1450" s="160" t="s">
        <v>219</v>
      </c>
      <c r="E1450" s="160" t="s">
        <v>527</v>
      </c>
      <c r="F1450" s="268" t="s">
        <v>1811</v>
      </c>
      <c r="G1450" s="157" t="s">
        <v>31</v>
      </c>
      <c r="H1450" s="161" t="s">
        <v>39</v>
      </c>
      <c r="I1450" s="157" t="s">
        <v>222</v>
      </c>
      <c r="J1450" s="157" t="s">
        <v>17</v>
      </c>
      <c r="K1450" s="238" t="s">
        <v>34</v>
      </c>
      <c r="L1450" s="239" t="s">
        <v>34</v>
      </c>
      <c r="M1450" s="239" t="s">
        <v>34</v>
      </c>
      <c r="N1450" s="239" t="s">
        <v>34</v>
      </c>
      <c r="O1450" s="239" t="s">
        <v>48</v>
      </c>
      <c r="P1450" s="239" t="s">
        <v>34</v>
      </c>
      <c r="Q1450" s="159" t="s">
        <v>34</v>
      </c>
      <c r="R1450" s="100" t="s">
        <v>34</v>
      </c>
      <c r="S1450" s="158">
        <v>1</v>
      </c>
      <c r="T1450" s="103" t="s">
        <v>223</v>
      </c>
      <c r="U1450" s="160" t="s">
        <v>219</v>
      </c>
      <c r="V1450" s="165" t="s">
        <v>1812</v>
      </c>
      <c r="W1450" s="160" t="s">
        <v>92</v>
      </c>
      <c r="X1450" s="160" t="s">
        <v>92</v>
      </c>
    </row>
    <row r="1451" spans="1:24" ht="41.25">
      <c r="A1451" s="155">
        <f>A1450+1</f>
        <v>1449</v>
      </c>
      <c r="B1451" s="160" t="s">
        <v>1667</v>
      </c>
      <c r="C1451" s="159">
        <v>2016</v>
      </c>
      <c r="D1451" s="160" t="s">
        <v>219</v>
      </c>
      <c r="E1451" s="160" t="s">
        <v>243</v>
      </c>
      <c r="F1451" s="268" t="s">
        <v>1813</v>
      </c>
      <c r="G1451" s="157" t="s">
        <v>31</v>
      </c>
      <c r="H1451" s="156" t="s">
        <v>46</v>
      </c>
      <c r="I1451" s="160" t="s">
        <v>71</v>
      </c>
      <c r="J1451" s="160" t="s">
        <v>232</v>
      </c>
      <c r="K1451" s="240" t="s">
        <v>34</v>
      </c>
      <c r="L1451" s="241" t="s">
        <v>34</v>
      </c>
      <c r="M1451" s="241" t="s">
        <v>34</v>
      </c>
      <c r="N1451" s="241" t="s">
        <v>34</v>
      </c>
      <c r="O1451" s="241" t="s">
        <v>34</v>
      </c>
      <c r="P1451" s="241" t="s">
        <v>34</v>
      </c>
      <c r="Q1451" s="159" t="s">
        <v>34</v>
      </c>
      <c r="R1451" s="100" t="s">
        <v>34</v>
      </c>
      <c r="S1451" s="158">
        <v>1</v>
      </c>
      <c r="T1451" s="103" t="s">
        <v>223</v>
      </c>
      <c r="U1451" s="160" t="s">
        <v>219</v>
      </c>
      <c r="V1451" s="160" t="s">
        <v>245</v>
      </c>
      <c r="W1451" s="160" t="s">
        <v>1061</v>
      </c>
      <c r="X1451" s="160" t="s">
        <v>1061</v>
      </c>
    </row>
    <row r="1452" spans="1:24" ht="81">
      <c r="A1452" s="155">
        <f>A1451+1</f>
        <v>1450</v>
      </c>
      <c r="B1452" s="160" t="s">
        <v>1667</v>
      </c>
      <c r="C1452" s="159">
        <v>2016</v>
      </c>
      <c r="D1452" s="160" t="s">
        <v>219</v>
      </c>
      <c r="E1452" s="160" t="s">
        <v>243</v>
      </c>
      <c r="F1452" s="268" t="s">
        <v>1814</v>
      </c>
      <c r="G1452" s="160" t="s">
        <v>82</v>
      </c>
      <c r="H1452" s="161" t="s">
        <v>83</v>
      </c>
      <c r="I1452" s="160" t="s">
        <v>71</v>
      </c>
      <c r="J1452" s="160" t="s">
        <v>232</v>
      </c>
      <c r="K1452" s="240" t="s">
        <v>34</v>
      </c>
      <c r="L1452" s="241" t="s">
        <v>34</v>
      </c>
      <c r="M1452" s="241" t="s">
        <v>34</v>
      </c>
      <c r="N1452" s="241" t="s">
        <v>34</v>
      </c>
      <c r="O1452" s="241" t="s">
        <v>34</v>
      </c>
      <c r="P1452" s="241" t="s">
        <v>34</v>
      </c>
      <c r="Q1452" s="159" t="s">
        <v>34</v>
      </c>
      <c r="R1452" s="100" t="s">
        <v>34</v>
      </c>
      <c r="S1452" s="158">
        <v>1</v>
      </c>
      <c r="T1452" s="103" t="s">
        <v>223</v>
      </c>
      <c r="U1452" s="160" t="s">
        <v>219</v>
      </c>
      <c r="V1452" s="160" t="s">
        <v>245</v>
      </c>
      <c r="W1452" s="160" t="s">
        <v>401</v>
      </c>
      <c r="X1452" s="160" t="s">
        <v>401</v>
      </c>
    </row>
    <row r="1453" spans="1:24" ht="41.25">
      <c r="A1453" s="155">
        <f>A1452+1</f>
        <v>1451</v>
      </c>
      <c r="B1453" s="160" t="s">
        <v>1667</v>
      </c>
      <c r="C1453" s="159">
        <v>2016</v>
      </c>
      <c r="D1453" s="160" t="s">
        <v>219</v>
      </c>
      <c r="E1453" s="160" t="s">
        <v>243</v>
      </c>
      <c r="F1453" s="268" t="s">
        <v>1815</v>
      </c>
      <c r="G1453" s="157" t="s">
        <v>31</v>
      </c>
      <c r="H1453" s="161" t="s">
        <v>39</v>
      </c>
      <c r="I1453" s="160" t="s">
        <v>71</v>
      </c>
      <c r="J1453" s="160" t="s">
        <v>232</v>
      </c>
      <c r="K1453" s="240" t="s">
        <v>34</v>
      </c>
      <c r="L1453" s="241" t="s">
        <v>34</v>
      </c>
      <c r="M1453" s="241" t="s">
        <v>34</v>
      </c>
      <c r="N1453" s="241" t="s">
        <v>34</v>
      </c>
      <c r="O1453" s="241" t="s">
        <v>34</v>
      </c>
      <c r="P1453" s="241" t="s">
        <v>34</v>
      </c>
      <c r="Q1453" s="159" t="s">
        <v>34</v>
      </c>
      <c r="R1453" s="100" t="s">
        <v>34</v>
      </c>
      <c r="S1453" s="158">
        <v>1</v>
      </c>
      <c r="T1453" s="103" t="s">
        <v>223</v>
      </c>
      <c r="U1453" s="160" t="s">
        <v>219</v>
      </c>
      <c r="V1453" s="160" t="s">
        <v>245</v>
      </c>
      <c r="W1453" s="160" t="s">
        <v>92</v>
      </c>
      <c r="X1453" s="160" t="s">
        <v>92</v>
      </c>
    </row>
    <row r="1454" spans="1:24" ht="41.25">
      <c r="A1454" s="155">
        <f>A1453+1</f>
        <v>1452</v>
      </c>
      <c r="B1454" s="160" t="s">
        <v>1667</v>
      </c>
      <c r="C1454" s="159">
        <v>2016</v>
      </c>
      <c r="D1454" s="160" t="s">
        <v>219</v>
      </c>
      <c r="E1454" s="160" t="s">
        <v>243</v>
      </c>
      <c r="F1454" s="268" t="s">
        <v>1816</v>
      </c>
      <c r="G1454" s="157" t="s">
        <v>31</v>
      </c>
      <c r="H1454" s="161" t="s">
        <v>39</v>
      </c>
      <c r="I1454" s="160" t="s">
        <v>71</v>
      </c>
      <c r="J1454" s="160" t="s">
        <v>232</v>
      </c>
      <c r="K1454" s="240" t="s">
        <v>34</v>
      </c>
      <c r="L1454" s="241" t="s">
        <v>34</v>
      </c>
      <c r="M1454" s="241" t="s">
        <v>34</v>
      </c>
      <c r="N1454" s="241" t="s">
        <v>34</v>
      </c>
      <c r="O1454" s="241" t="s">
        <v>34</v>
      </c>
      <c r="P1454" s="241" t="s">
        <v>34</v>
      </c>
      <c r="Q1454" s="159" t="s">
        <v>34</v>
      </c>
      <c r="R1454" s="100" t="s">
        <v>34</v>
      </c>
      <c r="S1454" s="158">
        <v>1</v>
      </c>
      <c r="T1454" s="103" t="s">
        <v>223</v>
      </c>
      <c r="U1454" s="160" t="s">
        <v>219</v>
      </c>
      <c r="V1454" s="160" t="s">
        <v>245</v>
      </c>
      <c r="W1454" s="160" t="s">
        <v>92</v>
      </c>
      <c r="X1454" s="160" t="s">
        <v>92</v>
      </c>
    </row>
    <row r="1455" spans="1:24" ht="41.25">
      <c r="A1455" s="155">
        <f>A1454+1</f>
        <v>1453</v>
      </c>
      <c r="B1455" s="160" t="s">
        <v>1667</v>
      </c>
      <c r="C1455" s="159">
        <v>2016</v>
      </c>
      <c r="D1455" s="160" t="s">
        <v>219</v>
      </c>
      <c r="E1455" s="160" t="s">
        <v>251</v>
      </c>
      <c r="F1455" s="268" t="s">
        <v>1817</v>
      </c>
      <c r="G1455" s="157" t="s">
        <v>31</v>
      </c>
      <c r="H1455" s="161" t="s">
        <v>39</v>
      </c>
      <c r="I1455" s="160" t="s">
        <v>71</v>
      </c>
      <c r="J1455" s="160" t="s">
        <v>253</v>
      </c>
      <c r="K1455" s="240" t="s">
        <v>34</v>
      </c>
      <c r="L1455" s="241" t="s">
        <v>34</v>
      </c>
      <c r="M1455" s="241" t="s">
        <v>34</v>
      </c>
      <c r="N1455" s="241" t="s">
        <v>34</v>
      </c>
      <c r="O1455" s="241" t="s">
        <v>34</v>
      </c>
      <c r="P1455" s="241" t="s">
        <v>34</v>
      </c>
      <c r="Q1455" s="159" t="s">
        <v>34</v>
      </c>
      <c r="R1455" s="100" t="s">
        <v>34</v>
      </c>
      <c r="S1455" s="158">
        <v>1</v>
      </c>
      <c r="T1455" s="103" t="s">
        <v>223</v>
      </c>
      <c r="U1455" s="160" t="s">
        <v>219</v>
      </c>
      <c r="V1455" s="160" t="s">
        <v>253</v>
      </c>
      <c r="W1455" s="160" t="s">
        <v>92</v>
      </c>
      <c r="X1455" s="160" t="s">
        <v>92</v>
      </c>
    </row>
    <row r="1456" spans="1:24" ht="41.25">
      <c r="A1456" s="155">
        <f>A1455+1</f>
        <v>1454</v>
      </c>
      <c r="B1456" s="160" t="s">
        <v>1667</v>
      </c>
      <c r="C1456" s="159">
        <v>2016</v>
      </c>
      <c r="D1456" s="160" t="s">
        <v>219</v>
      </c>
      <c r="E1456" s="160" t="s">
        <v>251</v>
      </c>
      <c r="F1456" s="268" t="s">
        <v>1818</v>
      </c>
      <c r="G1456" s="157" t="s">
        <v>31</v>
      </c>
      <c r="H1456" s="161" t="s">
        <v>39</v>
      </c>
      <c r="I1456" s="160" t="s">
        <v>71</v>
      </c>
      <c r="J1456" s="160" t="s">
        <v>253</v>
      </c>
      <c r="K1456" s="240" t="s">
        <v>34</v>
      </c>
      <c r="L1456" s="241" t="s">
        <v>34</v>
      </c>
      <c r="M1456" s="241" t="s">
        <v>34</v>
      </c>
      <c r="N1456" s="241" t="s">
        <v>34</v>
      </c>
      <c r="O1456" s="241" t="s">
        <v>34</v>
      </c>
      <c r="P1456" s="241" t="s">
        <v>34</v>
      </c>
      <c r="Q1456" s="159" t="s">
        <v>34</v>
      </c>
      <c r="R1456" s="100" t="s">
        <v>34</v>
      </c>
      <c r="S1456" s="158">
        <v>1</v>
      </c>
      <c r="T1456" s="103" t="s">
        <v>223</v>
      </c>
      <c r="U1456" s="160" t="s">
        <v>219</v>
      </c>
      <c r="V1456" s="160" t="s">
        <v>253</v>
      </c>
      <c r="W1456" s="160" t="s">
        <v>92</v>
      </c>
      <c r="X1456" s="160" t="s">
        <v>92</v>
      </c>
    </row>
    <row r="1457" spans="1:24" ht="41.25">
      <c r="A1457" s="155">
        <f>A1456+1</f>
        <v>1455</v>
      </c>
      <c r="B1457" s="160" t="s">
        <v>1667</v>
      </c>
      <c r="C1457" s="159">
        <v>2016</v>
      </c>
      <c r="D1457" s="160" t="s">
        <v>219</v>
      </c>
      <c r="E1457" s="160" t="s">
        <v>251</v>
      </c>
      <c r="F1457" s="268" t="s">
        <v>1819</v>
      </c>
      <c r="G1457" s="157" t="s">
        <v>31</v>
      </c>
      <c r="H1457" s="161" t="s">
        <v>39</v>
      </c>
      <c r="I1457" s="160" t="s">
        <v>71</v>
      </c>
      <c r="J1457" s="160" t="s">
        <v>253</v>
      </c>
      <c r="K1457" s="240" t="s">
        <v>48</v>
      </c>
      <c r="L1457" s="241" t="s">
        <v>34</v>
      </c>
      <c r="M1457" s="241" t="s">
        <v>34</v>
      </c>
      <c r="N1457" s="241" t="s">
        <v>34</v>
      </c>
      <c r="O1457" s="241" t="s">
        <v>34</v>
      </c>
      <c r="P1457" s="241" t="s">
        <v>34</v>
      </c>
      <c r="Q1457" s="159" t="s">
        <v>34</v>
      </c>
      <c r="R1457" s="100" t="s">
        <v>34</v>
      </c>
      <c r="S1457" s="158">
        <v>1</v>
      </c>
      <c r="T1457" s="103" t="s">
        <v>223</v>
      </c>
      <c r="U1457" s="160" t="s">
        <v>219</v>
      </c>
      <c r="V1457" s="160" t="s">
        <v>253</v>
      </c>
      <c r="W1457" s="160" t="s">
        <v>92</v>
      </c>
      <c r="X1457" s="160" t="s">
        <v>92</v>
      </c>
    </row>
    <row r="1458" spans="1:24" ht="41.25">
      <c r="A1458" s="155">
        <f>A1457+1</f>
        <v>1456</v>
      </c>
      <c r="B1458" s="160" t="s">
        <v>1667</v>
      </c>
      <c r="C1458" s="159">
        <v>2016</v>
      </c>
      <c r="D1458" s="160" t="s">
        <v>219</v>
      </c>
      <c r="E1458" s="160" t="s">
        <v>251</v>
      </c>
      <c r="F1458" s="268" t="s">
        <v>1820</v>
      </c>
      <c r="G1458" s="157" t="s">
        <v>31</v>
      </c>
      <c r="H1458" s="161" t="s">
        <v>39</v>
      </c>
      <c r="I1458" s="160" t="s">
        <v>71</v>
      </c>
      <c r="J1458" s="160" t="s">
        <v>253</v>
      </c>
      <c r="K1458" s="240" t="s">
        <v>34</v>
      </c>
      <c r="L1458" s="241" t="s">
        <v>34</v>
      </c>
      <c r="M1458" s="241" t="s">
        <v>34</v>
      </c>
      <c r="N1458" s="241" t="s">
        <v>34</v>
      </c>
      <c r="O1458" s="241" t="s">
        <v>34</v>
      </c>
      <c r="P1458" s="241" t="s">
        <v>34</v>
      </c>
      <c r="Q1458" s="159" t="s">
        <v>34</v>
      </c>
      <c r="R1458" s="100" t="s">
        <v>34</v>
      </c>
      <c r="S1458" s="158">
        <v>1</v>
      </c>
      <c r="T1458" s="103" t="s">
        <v>223</v>
      </c>
      <c r="U1458" s="160" t="s">
        <v>219</v>
      </c>
      <c r="V1458" s="160" t="s">
        <v>253</v>
      </c>
      <c r="W1458" s="160" t="s">
        <v>92</v>
      </c>
      <c r="X1458" s="160" t="s">
        <v>92</v>
      </c>
    </row>
    <row r="1459" spans="1:24" ht="81">
      <c r="A1459" s="155">
        <f>A1458+1</f>
        <v>1457</v>
      </c>
      <c r="B1459" s="160" t="s">
        <v>1667</v>
      </c>
      <c r="C1459" s="159">
        <v>2016</v>
      </c>
      <c r="D1459" s="160" t="s">
        <v>219</v>
      </c>
      <c r="E1459" s="160" t="s">
        <v>251</v>
      </c>
      <c r="F1459" s="268" t="s">
        <v>1821</v>
      </c>
      <c r="G1459" s="157" t="s">
        <v>82</v>
      </c>
      <c r="H1459" s="161" t="s">
        <v>83</v>
      </c>
      <c r="I1459" s="160" t="s">
        <v>71</v>
      </c>
      <c r="J1459" s="160" t="s">
        <v>253</v>
      </c>
      <c r="K1459" s="240" t="s">
        <v>34</v>
      </c>
      <c r="L1459" s="241" t="s">
        <v>34</v>
      </c>
      <c r="M1459" s="241" t="s">
        <v>34</v>
      </c>
      <c r="N1459" s="241" t="s">
        <v>34</v>
      </c>
      <c r="O1459" s="241" t="s">
        <v>34</v>
      </c>
      <c r="P1459" s="241" t="s">
        <v>34</v>
      </c>
      <c r="Q1459" s="159" t="s">
        <v>34</v>
      </c>
      <c r="R1459" s="100" t="s">
        <v>34</v>
      </c>
      <c r="S1459" s="158">
        <v>1</v>
      </c>
      <c r="T1459" s="103" t="s">
        <v>223</v>
      </c>
      <c r="U1459" s="160" t="s">
        <v>219</v>
      </c>
      <c r="V1459" s="160" t="s">
        <v>253</v>
      </c>
      <c r="W1459" s="160" t="s">
        <v>101</v>
      </c>
      <c r="X1459" s="160" t="s">
        <v>101</v>
      </c>
    </row>
    <row r="1460" spans="1:24" ht="41.25">
      <c r="A1460" s="155">
        <f>A1459+1</f>
        <v>1458</v>
      </c>
      <c r="B1460" s="160" t="s">
        <v>1667</v>
      </c>
      <c r="C1460" s="159">
        <v>2016</v>
      </c>
      <c r="D1460" s="160" t="s">
        <v>219</v>
      </c>
      <c r="E1460" s="160" t="s">
        <v>253</v>
      </c>
      <c r="F1460" s="268" t="s">
        <v>1822</v>
      </c>
      <c r="G1460" s="157" t="s">
        <v>31</v>
      </c>
      <c r="H1460" s="161" t="s">
        <v>39</v>
      </c>
      <c r="I1460" s="160" t="s">
        <v>71</v>
      </c>
      <c r="J1460" s="160" t="s">
        <v>253</v>
      </c>
      <c r="K1460" s="240" t="s">
        <v>34</v>
      </c>
      <c r="L1460" s="241" t="s">
        <v>34</v>
      </c>
      <c r="M1460" s="241" t="s">
        <v>34</v>
      </c>
      <c r="N1460" s="241" t="s">
        <v>34</v>
      </c>
      <c r="O1460" s="241" t="s">
        <v>34</v>
      </c>
      <c r="P1460" s="241" t="s">
        <v>34</v>
      </c>
      <c r="Q1460" s="159" t="s">
        <v>34</v>
      </c>
      <c r="R1460" s="100" t="s">
        <v>34</v>
      </c>
      <c r="S1460" s="158">
        <v>1</v>
      </c>
      <c r="T1460" s="103" t="s">
        <v>223</v>
      </c>
      <c r="U1460" s="160" t="s">
        <v>219</v>
      </c>
      <c r="V1460" s="160" t="s">
        <v>253</v>
      </c>
      <c r="W1460" s="160" t="s">
        <v>92</v>
      </c>
      <c r="X1460" s="160" t="s">
        <v>92</v>
      </c>
    </row>
    <row r="1461" spans="1:24" ht="81">
      <c r="A1461" s="155">
        <f>A1460+1</f>
        <v>1459</v>
      </c>
      <c r="B1461" s="160" t="s">
        <v>1667</v>
      </c>
      <c r="C1461" s="159">
        <v>2016</v>
      </c>
      <c r="D1461" s="160" t="s">
        <v>219</v>
      </c>
      <c r="E1461" s="160" t="s">
        <v>253</v>
      </c>
      <c r="F1461" s="268" t="s">
        <v>1823</v>
      </c>
      <c r="G1461" s="157" t="s">
        <v>82</v>
      </c>
      <c r="H1461" s="161" t="s">
        <v>83</v>
      </c>
      <c r="I1461" s="160" t="s">
        <v>71</v>
      </c>
      <c r="J1461" s="160" t="s">
        <v>253</v>
      </c>
      <c r="K1461" s="240" t="s">
        <v>34</v>
      </c>
      <c r="L1461" s="241" t="s">
        <v>34</v>
      </c>
      <c r="M1461" s="241" t="s">
        <v>34</v>
      </c>
      <c r="N1461" s="241" t="s">
        <v>34</v>
      </c>
      <c r="O1461" s="241" t="s">
        <v>34</v>
      </c>
      <c r="P1461" s="241" t="s">
        <v>34</v>
      </c>
      <c r="Q1461" s="159" t="s">
        <v>34</v>
      </c>
      <c r="R1461" s="100" t="s">
        <v>34</v>
      </c>
      <c r="S1461" s="158">
        <v>1</v>
      </c>
      <c r="T1461" s="103" t="s">
        <v>223</v>
      </c>
      <c r="U1461" s="160" t="s">
        <v>219</v>
      </c>
      <c r="V1461" s="160" t="s">
        <v>253</v>
      </c>
      <c r="W1461" s="160" t="s">
        <v>249</v>
      </c>
      <c r="X1461" s="160" t="s">
        <v>249</v>
      </c>
    </row>
    <row r="1462" spans="1:24" ht="41.25">
      <c r="A1462" s="155">
        <f>A1461+1</f>
        <v>1460</v>
      </c>
      <c r="B1462" s="160" t="s">
        <v>1667</v>
      </c>
      <c r="C1462" s="159">
        <v>2016</v>
      </c>
      <c r="D1462" s="160" t="s">
        <v>219</v>
      </c>
      <c r="E1462" s="160" t="s">
        <v>253</v>
      </c>
      <c r="F1462" s="268" t="s">
        <v>1824</v>
      </c>
      <c r="G1462" s="157" t="s">
        <v>31</v>
      </c>
      <c r="H1462" s="161" t="s">
        <v>39</v>
      </c>
      <c r="I1462" s="160" t="s">
        <v>71</v>
      </c>
      <c r="J1462" s="160" t="s">
        <v>253</v>
      </c>
      <c r="K1462" s="240" t="s">
        <v>34</v>
      </c>
      <c r="L1462" s="241" t="s">
        <v>34</v>
      </c>
      <c r="M1462" s="241" t="s">
        <v>34</v>
      </c>
      <c r="N1462" s="241" t="s">
        <v>34</v>
      </c>
      <c r="O1462" s="241" t="s">
        <v>34</v>
      </c>
      <c r="P1462" s="241" t="s">
        <v>34</v>
      </c>
      <c r="Q1462" s="159" t="s">
        <v>34</v>
      </c>
      <c r="R1462" s="100" t="s">
        <v>34</v>
      </c>
      <c r="S1462" s="158">
        <v>1</v>
      </c>
      <c r="T1462" s="103" t="s">
        <v>223</v>
      </c>
      <c r="U1462" s="160" t="s">
        <v>219</v>
      </c>
      <c r="V1462" s="160" t="s">
        <v>253</v>
      </c>
      <c r="W1462" s="160" t="s">
        <v>92</v>
      </c>
      <c r="X1462" s="160" t="s">
        <v>92</v>
      </c>
    </row>
    <row r="1463" spans="1:24" ht="81">
      <c r="A1463" s="155">
        <f>A1462+1</f>
        <v>1461</v>
      </c>
      <c r="B1463" s="160" t="s">
        <v>1667</v>
      </c>
      <c r="C1463" s="159">
        <v>2016</v>
      </c>
      <c r="D1463" s="160" t="s">
        <v>219</v>
      </c>
      <c r="E1463" s="160" t="s">
        <v>243</v>
      </c>
      <c r="F1463" s="268" t="s">
        <v>1825</v>
      </c>
      <c r="G1463" s="157" t="s">
        <v>31</v>
      </c>
      <c r="H1463" s="161" t="s">
        <v>39</v>
      </c>
      <c r="I1463" s="157" t="s">
        <v>71</v>
      </c>
      <c r="J1463" s="157" t="s">
        <v>232</v>
      </c>
      <c r="K1463" s="238" t="s">
        <v>34</v>
      </c>
      <c r="L1463" s="239" t="s">
        <v>34</v>
      </c>
      <c r="M1463" s="239" t="s">
        <v>34</v>
      </c>
      <c r="N1463" s="239" t="s">
        <v>34</v>
      </c>
      <c r="O1463" s="239" t="s">
        <v>34</v>
      </c>
      <c r="P1463" s="239" t="s">
        <v>34</v>
      </c>
      <c r="Q1463" s="159" t="s">
        <v>34</v>
      </c>
      <c r="R1463" s="100" t="s">
        <v>34</v>
      </c>
      <c r="S1463" s="158">
        <v>1</v>
      </c>
      <c r="T1463" s="103" t="s">
        <v>223</v>
      </c>
      <c r="U1463" s="160" t="s">
        <v>219</v>
      </c>
      <c r="V1463" s="160" t="s">
        <v>1826</v>
      </c>
      <c r="W1463" s="160" t="s">
        <v>92</v>
      </c>
      <c r="X1463" s="160" t="s">
        <v>92</v>
      </c>
    </row>
    <row r="1464" spans="1:24" ht="81">
      <c r="A1464" s="155">
        <f>A1463+1</f>
        <v>1462</v>
      </c>
      <c r="B1464" s="160" t="s">
        <v>1667</v>
      </c>
      <c r="C1464" s="159">
        <v>2016</v>
      </c>
      <c r="D1464" s="160" t="s">
        <v>219</v>
      </c>
      <c r="E1464" s="160" t="s">
        <v>243</v>
      </c>
      <c r="F1464" s="268" t="s">
        <v>1827</v>
      </c>
      <c r="G1464" s="157" t="s">
        <v>119</v>
      </c>
      <c r="H1464" s="156" t="s">
        <v>120</v>
      </c>
      <c r="I1464" s="157" t="s">
        <v>71</v>
      </c>
      <c r="J1464" s="157" t="s">
        <v>232</v>
      </c>
      <c r="K1464" s="238" t="s">
        <v>34</v>
      </c>
      <c r="L1464" s="239" t="s">
        <v>34</v>
      </c>
      <c r="M1464" s="239" t="s">
        <v>34</v>
      </c>
      <c r="N1464" s="239" t="s">
        <v>34</v>
      </c>
      <c r="O1464" s="239" t="s">
        <v>34</v>
      </c>
      <c r="P1464" s="239" t="s">
        <v>34</v>
      </c>
      <c r="Q1464" s="159" t="s">
        <v>34</v>
      </c>
      <c r="R1464" s="100" t="s">
        <v>34</v>
      </c>
      <c r="S1464" s="158">
        <v>1</v>
      </c>
      <c r="T1464" s="103" t="s">
        <v>223</v>
      </c>
      <c r="U1464" s="160" t="s">
        <v>219</v>
      </c>
      <c r="V1464" s="160" t="s">
        <v>1826</v>
      </c>
      <c r="W1464" s="160" t="s">
        <v>146</v>
      </c>
      <c r="X1464" s="160" t="s">
        <v>146</v>
      </c>
    </row>
    <row r="1465" spans="1:24" ht="81">
      <c r="A1465" s="155">
        <f>A1464+1</f>
        <v>1463</v>
      </c>
      <c r="B1465" s="160" t="s">
        <v>1667</v>
      </c>
      <c r="C1465" s="159">
        <v>2016</v>
      </c>
      <c r="D1465" s="160" t="s">
        <v>106</v>
      </c>
      <c r="E1465" s="160" t="s">
        <v>126</v>
      </c>
      <c r="F1465" s="268" t="s">
        <v>1828</v>
      </c>
      <c r="G1465" s="157" t="s">
        <v>31</v>
      </c>
      <c r="H1465" s="161" t="s">
        <v>39</v>
      </c>
      <c r="I1465" s="157" t="s">
        <v>71</v>
      </c>
      <c r="J1465" s="160" t="s">
        <v>109</v>
      </c>
      <c r="K1465" s="238" t="s">
        <v>34</v>
      </c>
      <c r="L1465" s="239" t="s">
        <v>34</v>
      </c>
      <c r="M1465" s="239" t="s">
        <v>34</v>
      </c>
      <c r="N1465" s="239" t="s">
        <v>34</v>
      </c>
      <c r="O1465" s="239" t="s">
        <v>34</v>
      </c>
      <c r="P1465" s="239" t="s">
        <v>34</v>
      </c>
      <c r="Q1465" s="159" t="s">
        <v>34</v>
      </c>
      <c r="R1465" s="100" t="s">
        <v>34</v>
      </c>
      <c r="S1465" s="158">
        <v>1</v>
      </c>
      <c r="T1465" s="103" t="s">
        <v>223</v>
      </c>
      <c r="U1465" s="160" t="s">
        <v>219</v>
      </c>
      <c r="V1465" s="160" t="s">
        <v>1826</v>
      </c>
      <c r="W1465" s="160" t="s">
        <v>92</v>
      </c>
      <c r="X1465" s="160" t="s">
        <v>92</v>
      </c>
    </row>
    <row r="1466" spans="1:24" ht="41.25">
      <c r="A1466" s="155">
        <f>A1465+1</f>
        <v>1464</v>
      </c>
      <c r="B1466" s="160" t="s">
        <v>1667</v>
      </c>
      <c r="C1466" s="159">
        <v>2016</v>
      </c>
      <c r="D1466" s="160" t="s">
        <v>28</v>
      </c>
      <c r="E1466" s="160" t="s">
        <v>262</v>
      </c>
      <c r="F1466" s="268" t="s">
        <v>1829</v>
      </c>
      <c r="G1466" s="157" t="s">
        <v>31</v>
      </c>
      <c r="H1466" s="161" t="s">
        <v>29</v>
      </c>
      <c r="I1466" s="157" t="s">
        <v>32</v>
      </c>
      <c r="J1466" s="157" t="s">
        <v>33</v>
      </c>
      <c r="K1466" s="238" t="s">
        <v>34</v>
      </c>
      <c r="L1466" s="239" t="s">
        <v>34</v>
      </c>
      <c r="M1466" s="239" t="s">
        <v>34</v>
      </c>
      <c r="N1466" s="239" t="s">
        <v>34</v>
      </c>
      <c r="O1466" s="239" t="s">
        <v>48</v>
      </c>
      <c r="P1466" s="239" t="s">
        <v>34</v>
      </c>
      <c r="Q1466" s="159" t="s">
        <v>34</v>
      </c>
      <c r="R1466" s="100" t="s">
        <v>34</v>
      </c>
      <c r="S1466" s="158">
        <v>1</v>
      </c>
      <c r="T1466" s="103" t="s">
        <v>264</v>
      </c>
      <c r="U1466" s="160" t="s">
        <v>265</v>
      </c>
      <c r="V1466" s="160" t="s">
        <v>266</v>
      </c>
      <c r="W1466" s="160" t="s">
        <v>92</v>
      </c>
      <c r="X1466" s="160" t="s">
        <v>92</v>
      </c>
    </row>
    <row r="1467" spans="1:24" ht="41.25">
      <c r="A1467" s="155">
        <f>A1466+1</f>
        <v>1465</v>
      </c>
      <c r="B1467" s="160" t="s">
        <v>1667</v>
      </c>
      <c r="C1467" s="159">
        <v>2016</v>
      </c>
      <c r="D1467" s="160" t="s">
        <v>28</v>
      </c>
      <c r="E1467" s="160" t="s">
        <v>267</v>
      </c>
      <c r="F1467" s="268" t="s">
        <v>1830</v>
      </c>
      <c r="G1467" s="157" t="s">
        <v>31</v>
      </c>
      <c r="H1467" s="156" t="s">
        <v>42</v>
      </c>
      <c r="I1467" s="157" t="s">
        <v>32</v>
      </c>
      <c r="J1467" s="157" t="s">
        <v>33</v>
      </c>
      <c r="K1467" s="238" t="s">
        <v>34</v>
      </c>
      <c r="L1467" s="239" t="s">
        <v>34</v>
      </c>
      <c r="M1467" s="239" t="s">
        <v>34</v>
      </c>
      <c r="N1467" s="239" t="s">
        <v>34</v>
      </c>
      <c r="O1467" s="239" t="s">
        <v>34</v>
      </c>
      <c r="P1467" s="239" t="s">
        <v>34</v>
      </c>
      <c r="Q1467" s="159" t="s">
        <v>34</v>
      </c>
      <c r="R1467" s="100" t="s">
        <v>34</v>
      </c>
      <c r="S1467" s="158">
        <v>1</v>
      </c>
      <c r="T1467" s="103" t="s">
        <v>269</v>
      </c>
      <c r="U1467" s="160" t="s">
        <v>1575</v>
      </c>
      <c r="V1467" s="160" t="s">
        <v>266</v>
      </c>
      <c r="W1467" s="157" t="s">
        <v>42</v>
      </c>
      <c r="X1467" s="157" t="s">
        <v>42</v>
      </c>
    </row>
    <row r="1468" spans="1:24" ht="41.25">
      <c r="A1468" s="155">
        <f>A1467+1</f>
        <v>1466</v>
      </c>
      <c r="B1468" s="160" t="s">
        <v>1667</v>
      </c>
      <c r="C1468" s="159">
        <v>2016</v>
      </c>
      <c r="D1468" s="160" t="s">
        <v>28</v>
      </c>
      <c r="E1468" s="160" t="s">
        <v>270</v>
      </c>
      <c r="F1468" s="268" t="s">
        <v>1831</v>
      </c>
      <c r="G1468" s="157" t="s">
        <v>31</v>
      </c>
      <c r="H1468" s="156" t="s">
        <v>42</v>
      </c>
      <c r="I1468" s="157" t="s">
        <v>32</v>
      </c>
      <c r="J1468" s="160" t="s">
        <v>33</v>
      </c>
      <c r="K1468" s="240" t="s">
        <v>34</v>
      </c>
      <c r="L1468" s="241" t="s">
        <v>34</v>
      </c>
      <c r="M1468" s="241" t="s">
        <v>34</v>
      </c>
      <c r="N1468" s="241" t="s">
        <v>34</v>
      </c>
      <c r="O1468" s="241" t="s">
        <v>34</v>
      </c>
      <c r="P1468" s="241" t="s">
        <v>34</v>
      </c>
      <c r="Q1468" s="159" t="s">
        <v>34</v>
      </c>
      <c r="R1468" s="100" t="s">
        <v>34</v>
      </c>
      <c r="S1468" s="158">
        <v>1</v>
      </c>
      <c r="T1468" s="103" t="s">
        <v>272</v>
      </c>
      <c r="U1468" s="160" t="s">
        <v>536</v>
      </c>
      <c r="V1468" s="160" t="s">
        <v>273</v>
      </c>
      <c r="W1468" s="157" t="s">
        <v>42</v>
      </c>
      <c r="X1468" s="157" t="s">
        <v>42</v>
      </c>
    </row>
    <row r="1469" spans="1:24" ht="51">
      <c r="A1469" s="155">
        <f>A1468+1</f>
        <v>1467</v>
      </c>
      <c r="B1469" s="160" t="s">
        <v>1667</v>
      </c>
      <c r="C1469" s="159">
        <v>2016</v>
      </c>
      <c r="D1469" s="160" t="s">
        <v>28</v>
      </c>
      <c r="E1469" s="160" t="s">
        <v>270</v>
      </c>
      <c r="F1469" s="268" t="s">
        <v>1832</v>
      </c>
      <c r="G1469" s="157" t="s">
        <v>31</v>
      </c>
      <c r="H1469" s="156" t="s">
        <v>42</v>
      </c>
      <c r="I1469" s="157" t="s">
        <v>32</v>
      </c>
      <c r="J1469" s="157" t="s">
        <v>33</v>
      </c>
      <c r="K1469" s="238" t="s">
        <v>34</v>
      </c>
      <c r="L1469" s="239" t="s">
        <v>34</v>
      </c>
      <c r="M1469" s="239" t="s">
        <v>34</v>
      </c>
      <c r="N1469" s="239" t="s">
        <v>34</v>
      </c>
      <c r="O1469" s="239" t="s">
        <v>34</v>
      </c>
      <c r="P1469" s="239" t="s">
        <v>34</v>
      </c>
      <c r="Q1469" s="159" t="s">
        <v>34</v>
      </c>
      <c r="R1469" s="100" t="s">
        <v>34</v>
      </c>
      <c r="S1469" s="158">
        <v>1</v>
      </c>
      <c r="T1469" s="103" t="s">
        <v>272</v>
      </c>
      <c r="U1469" s="160" t="s">
        <v>536</v>
      </c>
      <c r="V1469" s="160" t="s">
        <v>276</v>
      </c>
      <c r="W1469" s="157" t="s">
        <v>42</v>
      </c>
      <c r="X1469" s="157" t="s">
        <v>42</v>
      </c>
    </row>
    <row r="1470" spans="1:24" ht="41.25">
      <c r="A1470" s="155">
        <f>A1469+1</f>
        <v>1468</v>
      </c>
      <c r="B1470" s="160" t="s">
        <v>1667</v>
      </c>
      <c r="C1470" s="159">
        <v>2016</v>
      </c>
      <c r="D1470" s="160" t="s">
        <v>28</v>
      </c>
      <c r="E1470" s="160" t="s">
        <v>270</v>
      </c>
      <c r="F1470" s="268" t="s">
        <v>1833</v>
      </c>
      <c r="G1470" s="157" t="s">
        <v>31</v>
      </c>
      <c r="H1470" s="156" t="s">
        <v>42</v>
      </c>
      <c r="I1470" s="157" t="s">
        <v>32</v>
      </c>
      <c r="J1470" s="157" t="s">
        <v>33</v>
      </c>
      <c r="K1470" s="238" t="s">
        <v>34</v>
      </c>
      <c r="L1470" s="239" t="s">
        <v>34</v>
      </c>
      <c r="M1470" s="239" t="s">
        <v>34</v>
      </c>
      <c r="N1470" s="239" t="s">
        <v>34</v>
      </c>
      <c r="O1470" s="239" t="s">
        <v>34</v>
      </c>
      <c r="P1470" s="239" t="s">
        <v>34</v>
      </c>
      <c r="Q1470" s="159" t="s">
        <v>34</v>
      </c>
      <c r="R1470" s="100" t="s">
        <v>34</v>
      </c>
      <c r="S1470" s="158">
        <v>1</v>
      </c>
      <c r="T1470" s="103" t="s">
        <v>272</v>
      </c>
      <c r="U1470" s="160" t="s">
        <v>536</v>
      </c>
      <c r="V1470" s="160" t="s">
        <v>276</v>
      </c>
      <c r="W1470" s="157" t="s">
        <v>42</v>
      </c>
      <c r="X1470" s="157" t="s">
        <v>42</v>
      </c>
    </row>
    <row r="1471" spans="1:24" ht="30.75">
      <c r="A1471" s="155">
        <f>A1470+1</f>
        <v>1469</v>
      </c>
      <c r="B1471" s="171" t="s">
        <v>1834</v>
      </c>
      <c r="C1471" s="167">
        <v>2017</v>
      </c>
      <c r="D1471" s="157" t="s">
        <v>28</v>
      </c>
      <c r="E1471" s="157" t="s">
        <v>29</v>
      </c>
      <c r="F1471" s="268" t="s">
        <v>1835</v>
      </c>
      <c r="G1471" s="157" t="s">
        <v>31</v>
      </c>
      <c r="H1471" s="156" t="s">
        <v>29</v>
      </c>
      <c r="I1471" s="157" t="s">
        <v>32</v>
      </c>
      <c r="J1471" s="157" t="s">
        <v>33</v>
      </c>
      <c r="K1471" s="238" t="s">
        <v>34</v>
      </c>
      <c r="L1471" s="239" t="s">
        <v>34</v>
      </c>
      <c r="M1471" s="239" t="s">
        <v>34</v>
      </c>
      <c r="N1471" s="239" t="s">
        <v>34</v>
      </c>
      <c r="O1471" s="239" t="s">
        <v>34</v>
      </c>
      <c r="P1471" s="239" t="s">
        <v>34</v>
      </c>
      <c r="Q1471" s="159" t="s">
        <v>34</v>
      </c>
      <c r="R1471" s="100" t="s">
        <v>34</v>
      </c>
      <c r="S1471" s="158">
        <v>1</v>
      </c>
      <c r="T1471" s="102" t="s">
        <v>35</v>
      </c>
      <c r="U1471" s="157" t="s">
        <v>28</v>
      </c>
      <c r="V1471" s="160" t="s">
        <v>29</v>
      </c>
      <c r="W1471" s="160" t="s">
        <v>92</v>
      </c>
      <c r="X1471" s="160" t="s">
        <v>92</v>
      </c>
    </row>
    <row r="1472" spans="1:24" ht="30.75">
      <c r="A1472" s="155">
        <f>A1471+1</f>
        <v>1470</v>
      </c>
      <c r="B1472" s="171" t="s">
        <v>1834</v>
      </c>
      <c r="C1472" s="167">
        <v>2017</v>
      </c>
      <c r="D1472" s="157" t="s">
        <v>28</v>
      </c>
      <c r="E1472" s="157" t="s">
        <v>37</v>
      </c>
      <c r="F1472" s="268" t="s">
        <v>1836</v>
      </c>
      <c r="G1472" s="157" t="s">
        <v>31</v>
      </c>
      <c r="H1472" s="156" t="s">
        <v>39</v>
      </c>
      <c r="I1472" s="157" t="s">
        <v>32</v>
      </c>
      <c r="J1472" s="157" t="s">
        <v>33</v>
      </c>
      <c r="K1472" s="238" t="s">
        <v>34</v>
      </c>
      <c r="L1472" s="239" t="s">
        <v>34</v>
      </c>
      <c r="M1472" s="239" t="s">
        <v>34</v>
      </c>
      <c r="N1472" s="239" t="s">
        <v>34</v>
      </c>
      <c r="O1472" s="239" t="s">
        <v>34</v>
      </c>
      <c r="P1472" s="239" t="s">
        <v>34</v>
      </c>
      <c r="Q1472" s="159" t="s">
        <v>34</v>
      </c>
      <c r="R1472" s="100" t="s">
        <v>48</v>
      </c>
      <c r="S1472" s="158">
        <v>1</v>
      </c>
      <c r="T1472" s="102" t="s">
        <v>35</v>
      </c>
      <c r="U1472" s="157" t="s">
        <v>28</v>
      </c>
      <c r="V1472" s="160" t="s">
        <v>37</v>
      </c>
      <c r="W1472" s="157" t="s">
        <v>42</v>
      </c>
      <c r="X1472" s="157" t="s">
        <v>50</v>
      </c>
    </row>
    <row r="1473" spans="1:24" ht="30.75">
      <c r="A1473" s="155">
        <f>A1472+1</f>
        <v>1471</v>
      </c>
      <c r="B1473" s="171" t="s">
        <v>1834</v>
      </c>
      <c r="C1473" s="167">
        <v>2017</v>
      </c>
      <c r="D1473" s="157" t="s">
        <v>28</v>
      </c>
      <c r="E1473" s="157" t="s">
        <v>37</v>
      </c>
      <c r="F1473" s="268" t="s">
        <v>1837</v>
      </c>
      <c r="G1473" s="157" t="s">
        <v>31</v>
      </c>
      <c r="H1473" s="156" t="s">
        <v>46</v>
      </c>
      <c r="I1473" s="157" t="s">
        <v>32</v>
      </c>
      <c r="J1473" s="157" t="s">
        <v>33</v>
      </c>
      <c r="K1473" s="238" t="s">
        <v>34</v>
      </c>
      <c r="L1473" s="239" t="s">
        <v>34</v>
      </c>
      <c r="M1473" s="239" t="s">
        <v>34</v>
      </c>
      <c r="N1473" s="239" t="s">
        <v>34</v>
      </c>
      <c r="O1473" s="239" t="s">
        <v>34</v>
      </c>
      <c r="P1473" s="239" t="s">
        <v>34</v>
      </c>
      <c r="Q1473" s="159" t="s">
        <v>34</v>
      </c>
      <c r="R1473" s="100" t="s">
        <v>34</v>
      </c>
      <c r="S1473" s="158">
        <v>1</v>
      </c>
      <c r="T1473" s="102" t="s">
        <v>35</v>
      </c>
      <c r="U1473" s="157" t="s">
        <v>28</v>
      </c>
      <c r="V1473" s="160" t="s">
        <v>37</v>
      </c>
      <c r="W1473" s="160" t="s">
        <v>1061</v>
      </c>
      <c r="X1473" s="160" t="s">
        <v>1061</v>
      </c>
    </row>
    <row r="1474" spans="1:24" ht="30.75">
      <c r="A1474" s="155">
        <f>A1473+1</f>
        <v>1472</v>
      </c>
      <c r="B1474" s="171" t="s">
        <v>1834</v>
      </c>
      <c r="C1474" s="167">
        <v>2017</v>
      </c>
      <c r="D1474" s="157" t="s">
        <v>28</v>
      </c>
      <c r="E1474" s="157" t="s">
        <v>37</v>
      </c>
      <c r="F1474" s="268" t="s">
        <v>1838</v>
      </c>
      <c r="G1474" s="157" t="s">
        <v>31</v>
      </c>
      <c r="H1474" s="156" t="s">
        <v>39</v>
      </c>
      <c r="I1474" s="157" t="s">
        <v>32</v>
      </c>
      <c r="J1474" s="157" t="s">
        <v>33</v>
      </c>
      <c r="K1474" s="238" t="s">
        <v>34</v>
      </c>
      <c r="L1474" s="239" t="s">
        <v>34</v>
      </c>
      <c r="M1474" s="239" t="s">
        <v>34</v>
      </c>
      <c r="N1474" s="239" t="s">
        <v>34</v>
      </c>
      <c r="O1474" s="239" t="s">
        <v>34</v>
      </c>
      <c r="P1474" s="239" t="s">
        <v>34</v>
      </c>
      <c r="Q1474" s="159" t="s">
        <v>34</v>
      </c>
      <c r="R1474" s="100" t="s">
        <v>34</v>
      </c>
      <c r="S1474" s="158">
        <v>1</v>
      </c>
      <c r="T1474" s="102" t="s">
        <v>35</v>
      </c>
      <c r="U1474" s="157" t="s">
        <v>28</v>
      </c>
      <c r="V1474" s="160" t="s">
        <v>37</v>
      </c>
      <c r="W1474" s="160" t="s">
        <v>92</v>
      </c>
      <c r="X1474" s="160" t="s">
        <v>92</v>
      </c>
    </row>
    <row r="1475" spans="1:24" ht="41.25">
      <c r="A1475" s="155">
        <f>A1474+1</f>
        <v>1473</v>
      </c>
      <c r="B1475" s="171" t="s">
        <v>1834</v>
      </c>
      <c r="C1475" s="167">
        <v>2017</v>
      </c>
      <c r="D1475" s="157" t="s">
        <v>28</v>
      </c>
      <c r="E1475" s="160" t="s">
        <v>40</v>
      </c>
      <c r="F1475" s="268" t="s">
        <v>1839</v>
      </c>
      <c r="G1475" s="157" t="s">
        <v>31</v>
      </c>
      <c r="H1475" s="156" t="s">
        <v>42</v>
      </c>
      <c r="I1475" s="157" t="s">
        <v>32</v>
      </c>
      <c r="J1475" s="157" t="s">
        <v>33</v>
      </c>
      <c r="K1475" s="238" t="s">
        <v>34</v>
      </c>
      <c r="L1475" s="239" t="s">
        <v>34</v>
      </c>
      <c r="M1475" s="239" t="s">
        <v>34</v>
      </c>
      <c r="N1475" s="239" t="s">
        <v>34</v>
      </c>
      <c r="O1475" s="239" t="s">
        <v>34</v>
      </c>
      <c r="P1475" s="239" t="s">
        <v>34</v>
      </c>
      <c r="Q1475" s="159" t="s">
        <v>34</v>
      </c>
      <c r="R1475" s="100" t="s">
        <v>34</v>
      </c>
      <c r="S1475" s="158">
        <v>1</v>
      </c>
      <c r="T1475" s="102" t="s">
        <v>35</v>
      </c>
      <c r="U1475" s="157" t="s">
        <v>28</v>
      </c>
      <c r="V1475" s="160" t="s">
        <v>43</v>
      </c>
      <c r="W1475" s="157" t="s">
        <v>42</v>
      </c>
      <c r="X1475" s="157" t="s">
        <v>42</v>
      </c>
    </row>
    <row r="1476" spans="1:24" ht="30.75">
      <c r="A1476" s="155">
        <f>A1475+1</f>
        <v>1474</v>
      </c>
      <c r="B1476" s="171" t="s">
        <v>1834</v>
      </c>
      <c r="C1476" s="167">
        <v>2017</v>
      </c>
      <c r="D1476" s="157" t="s">
        <v>28</v>
      </c>
      <c r="E1476" s="157" t="s">
        <v>44</v>
      </c>
      <c r="F1476" s="268" t="s">
        <v>1840</v>
      </c>
      <c r="G1476" s="157" t="s">
        <v>31</v>
      </c>
      <c r="H1476" s="156" t="s">
        <v>46</v>
      </c>
      <c r="I1476" s="157" t="s">
        <v>32</v>
      </c>
      <c r="J1476" s="157" t="s">
        <v>47</v>
      </c>
      <c r="K1476" s="238" t="s">
        <v>34</v>
      </c>
      <c r="L1476" s="239" t="s">
        <v>34</v>
      </c>
      <c r="M1476" s="239" t="s">
        <v>34</v>
      </c>
      <c r="N1476" s="239" t="s">
        <v>34</v>
      </c>
      <c r="O1476" s="239" t="s">
        <v>34</v>
      </c>
      <c r="P1476" s="239" t="s">
        <v>34</v>
      </c>
      <c r="Q1476" s="159" t="s">
        <v>34</v>
      </c>
      <c r="R1476" s="100" t="s">
        <v>34</v>
      </c>
      <c r="S1476" s="158">
        <v>1</v>
      </c>
      <c r="T1476" s="102" t="s">
        <v>35</v>
      </c>
      <c r="U1476" s="157" t="s">
        <v>28</v>
      </c>
      <c r="V1476" s="160" t="s">
        <v>46</v>
      </c>
      <c r="W1476" s="160" t="s">
        <v>1061</v>
      </c>
      <c r="X1476" s="160" t="s">
        <v>1061</v>
      </c>
    </row>
    <row r="1477" spans="1:24" ht="30.75">
      <c r="A1477" s="155">
        <f>A1476+1</f>
        <v>1475</v>
      </c>
      <c r="B1477" s="171" t="s">
        <v>1834</v>
      </c>
      <c r="C1477" s="167">
        <v>2017</v>
      </c>
      <c r="D1477" s="157" t="s">
        <v>28</v>
      </c>
      <c r="E1477" s="157" t="s">
        <v>44</v>
      </c>
      <c r="F1477" s="268" t="s">
        <v>1841</v>
      </c>
      <c r="G1477" s="157" t="s">
        <v>31</v>
      </c>
      <c r="H1477" s="156" t="s">
        <v>46</v>
      </c>
      <c r="I1477" s="157" t="s">
        <v>32</v>
      </c>
      <c r="J1477" s="157" t="s">
        <v>47</v>
      </c>
      <c r="K1477" s="238" t="s">
        <v>34</v>
      </c>
      <c r="L1477" s="239" t="s">
        <v>34</v>
      </c>
      <c r="M1477" s="239" t="s">
        <v>34</v>
      </c>
      <c r="N1477" s="239" t="s">
        <v>34</v>
      </c>
      <c r="O1477" s="239" t="s">
        <v>34</v>
      </c>
      <c r="P1477" s="239" t="s">
        <v>34</v>
      </c>
      <c r="Q1477" s="159" t="s">
        <v>34</v>
      </c>
      <c r="R1477" s="100" t="s">
        <v>34</v>
      </c>
      <c r="S1477" s="158">
        <v>1</v>
      </c>
      <c r="T1477" s="102" t="s">
        <v>35</v>
      </c>
      <c r="U1477" s="157" t="s">
        <v>28</v>
      </c>
      <c r="V1477" s="160" t="s">
        <v>46</v>
      </c>
      <c r="W1477" s="160" t="s">
        <v>1061</v>
      </c>
      <c r="X1477" s="160" t="s">
        <v>1061</v>
      </c>
    </row>
    <row r="1478" spans="1:24" ht="30.75">
      <c r="A1478" s="155">
        <f>A1477+1</f>
        <v>1476</v>
      </c>
      <c r="B1478" s="171" t="s">
        <v>1834</v>
      </c>
      <c r="C1478" s="167">
        <v>2017</v>
      </c>
      <c r="D1478" s="157" t="s">
        <v>28</v>
      </c>
      <c r="E1478" s="157" t="s">
        <v>44</v>
      </c>
      <c r="F1478" s="268" t="s">
        <v>1842</v>
      </c>
      <c r="G1478" s="157" t="s">
        <v>31</v>
      </c>
      <c r="H1478" s="156" t="s">
        <v>46</v>
      </c>
      <c r="I1478" s="157" t="s">
        <v>32</v>
      </c>
      <c r="J1478" s="157" t="s">
        <v>47</v>
      </c>
      <c r="K1478" s="238" t="s">
        <v>34</v>
      </c>
      <c r="L1478" s="239" t="s">
        <v>34</v>
      </c>
      <c r="M1478" s="239" t="s">
        <v>34</v>
      </c>
      <c r="N1478" s="239" t="s">
        <v>34</v>
      </c>
      <c r="O1478" s="239" t="s">
        <v>34</v>
      </c>
      <c r="P1478" s="239" t="s">
        <v>34</v>
      </c>
      <c r="Q1478" s="159" t="s">
        <v>34</v>
      </c>
      <c r="R1478" s="100" t="s">
        <v>34</v>
      </c>
      <c r="S1478" s="158">
        <v>1</v>
      </c>
      <c r="T1478" s="102" t="s">
        <v>35</v>
      </c>
      <c r="U1478" s="157" t="s">
        <v>28</v>
      </c>
      <c r="V1478" s="160" t="s">
        <v>46</v>
      </c>
      <c r="W1478" s="160" t="s">
        <v>1061</v>
      </c>
      <c r="X1478" s="160" t="s">
        <v>1061</v>
      </c>
    </row>
    <row r="1479" spans="1:24" ht="30.75">
      <c r="A1479" s="155">
        <f>A1478+1</f>
        <v>1477</v>
      </c>
      <c r="B1479" s="171" t="s">
        <v>1834</v>
      </c>
      <c r="C1479" s="167">
        <v>2017</v>
      </c>
      <c r="D1479" s="157" t="s">
        <v>28</v>
      </c>
      <c r="E1479" s="157" t="s">
        <v>44</v>
      </c>
      <c r="F1479" s="268" t="s">
        <v>1843</v>
      </c>
      <c r="G1479" s="157" t="s">
        <v>31</v>
      </c>
      <c r="H1479" s="156" t="s">
        <v>46</v>
      </c>
      <c r="I1479" s="157" t="s">
        <v>32</v>
      </c>
      <c r="J1479" s="157" t="s">
        <v>47</v>
      </c>
      <c r="K1479" s="238" t="s">
        <v>34</v>
      </c>
      <c r="L1479" s="239" t="s">
        <v>34</v>
      </c>
      <c r="M1479" s="239" t="s">
        <v>34</v>
      </c>
      <c r="N1479" s="239" t="s">
        <v>34</v>
      </c>
      <c r="O1479" s="239" t="s">
        <v>34</v>
      </c>
      <c r="P1479" s="239" t="s">
        <v>34</v>
      </c>
      <c r="Q1479" s="159" t="s">
        <v>34</v>
      </c>
      <c r="R1479" s="100" t="s">
        <v>34</v>
      </c>
      <c r="S1479" s="158">
        <v>1</v>
      </c>
      <c r="T1479" s="102" t="s">
        <v>35</v>
      </c>
      <c r="U1479" s="157" t="s">
        <v>28</v>
      </c>
      <c r="V1479" s="160" t="s">
        <v>46</v>
      </c>
      <c r="W1479" s="160" t="s">
        <v>1061</v>
      </c>
      <c r="X1479" s="160" t="s">
        <v>1061</v>
      </c>
    </row>
    <row r="1480" spans="1:24" ht="30.75">
      <c r="A1480" s="155">
        <f>A1479+1</f>
        <v>1478</v>
      </c>
      <c r="B1480" s="171" t="s">
        <v>1834</v>
      </c>
      <c r="C1480" s="167">
        <v>2017</v>
      </c>
      <c r="D1480" s="157" t="s">
        <v>28</v>
      </c>
      <c r="E1480" s="160" t="s">
        <v>57</v>
      </c>
      <c r="F1480" s="268" t="s">
        <v>1844</v>
      </c>
      <c r="G1480" s="157" t="s">
        <v>31</v>
      </c>
      <c r="H1480" s="156" t="s">
        <v>50</v>
      </c>
      <c r="I1480" s="157" t="s">
        <v>32</v>
      </c>
      <c r="J1480" s="157" t="s">
        <v>59</v>
      </c>
      <c r="K1480" s="238" t="s">
        <v>48</v>
      </c>
      <c r="L1480" s="239" t="s">
        <v>34</v>
      </c>
      <c r="M1480" s="239" t="s">
        <v>34</v>
      </c>
      <c r="N1480" s="239" t="s">
        <v>34</v>
      </c>
      <c r="O1480" s="239" t="s">
        <v>34</v>
      </c>
      <c r="P1480" s="239" t="s">
        <v>34</v>
      </c>
      <c r="Q1480" s="159" t="s">
        <v>48</v>
      </c>
      <c r="R1480" s="100" t="s">
        <v>48</v>
      </c>
      <c r="S1480" s="158">
        <v>1</v>
      </c>
      <c r="T1480" s="102" t="s">
        <v>35</v>
      </c>
      <c r="U1480" s="157" t="s">
        <v>28</v>
      </c>
      <c r="V1480" s="160" t="s">
        <v>57</v>
      </c>
      <c r="W1480" s="157" t="s">
        <v>42</v>
      </c>
      <c r="X1480" s="157" t="s">
        <v>50</v>
      </c>
    </row>
    <row r="1481" spans="1:24" ht="30.75">
      <c r="A1481" s="155">
        <f>A1480+1</f>
        <v>1479</v>
      </c>
      <c r="B1481" s="171" t="s">
        <v>1834</v>
      </c>
      <c r="C1481" s="167">
        <v>2017</v>
      </c>
      <c r="D1481" s="157" t="s">
        <v>28</v>
      </c>
      <c r="E1481" s="160" t="s">
        <v>57</v>
      </c>
      <c r="F1481" s="268" t="s">
        <v>1845</v>
      </c>
      <c r="G1481" s="157" t="s">
        <v>31</v>
      </c>
      <c r="H1481" s="156" t="s">
        <v>50</v>
      </c>
      <c r="I1481" s="157" t="s">
        <v>32</v>
      </c>
      <c r="J1481" s="157" t="s">
        <v>59</v>
      </c>
      <c r="K1481" s="238" t="s">
        <v>48</v>
      </c>
      <c r="L1481" s="239" t="s">
        <v>34</v>
      </c>
      <c r="M1481" s="239" t="s">
        <v>34</v>
      </c>
      <c r="N1481" s="239" t="s">
        <v>34</v>
      </c>
      <c r="O1481" s="239" t="s">
        <v>34</v>
      </c>
      <c r="P1481" s="239" t="s">
        <v>34</v>
      </c>
      <c r="Q1481" s="159" t="s">
        <v>48</v>
      </c>
      <c r="R1481" s="100" t="s">
        <v>48</v>
      </c>
      <c r="S1481" s="158">
        <v>1</v>
      </c>
      <c r="T1481" s="102" t="s">
        <v>35</v>
      </c>
      <c r="U1481" s="157" t="s">
        <v>28</v>
      </c>
      <c r="V1481" s="160" t="s">
        <v>57</v>
      </c>
      <c r="W1481" s="157" t="s">
        <v>42</v>
      </c>
      <c r="X1481" s="157" t="s">
        <v>50</v>
      </c>
    </row>
    <row r="1482" spans="1:24" ht="30.75">
      <c r="A1482" s="155">
        <f>A1481+1</f>
        <v>1480</v>
      </c>
      <c r="B1482" s="171" t="s">
        <v>1834</v>
      </c>
      <c r="C1482" s="167">
        <v>2017</v>
      </c>
      <c r="D1482" s="157" t="s">
        <v>28</v>
      </c>
      <c r="E1482" s="160" t="s">
        <v>57</v>
      </c>
      <c r="F1482" s="268" t="s">
        <v>1846</v>
      </c>
      <c r="G1482" s="157" t="s">
        <v>31</v>
      </c>
      <c r="H1482" s="156" t="s">
        <v>50</v>
      </c>
      <c r="I1482" s="157" t="s">
        <v>32</v>
      </c>
      <c r="J1482" s="157" t="s">
        <v>59</v>
      </c>
      <c r="K1482" s="238" t="s">
        <v>34</v>
      </c>
      <c r="L1482" s="239" t="s">
        <v>34</v>
      </c>
      <c r="M1482" s="239" t="s">
        <v>34</v>
      </c>
      <c r="N1482" s="239" t="s">
        <v>34</v>
      </c>
      <c r="O1482" s="239" t="s">
        <v>34</v>
      </c>
      <c r="P1482" s="239" t="s">
        <v>34</v>
      </c>
      <c r="Q1482" s="159" t="s">
        <v>34</v>
      </c>
      <c r="R1482" s="100" t="s">
        <v>48</v>
      </c>
      <c r="S1482" s="158">
        <v>1</v>
      </c>
      <c r="T1482" s="102" t="s">
        <v>35</v>
      </c>
      <c r="U1482" s="157" t="s">
        <v>28</v>
      </c>
      <c r="V1482" s="160" t="s">
        <v>57</v>
      </c>
      <c r="W1482" s="157" t="s">
        <v>42</v>
      </c>
      <c r="X1482" s="157" t="s">
        <v>42</v>
      </c>
    </row>
    <row r="1483" spans="1:24" ht="30.75">
      <c r="A1483" s="155">
        <f>A1482+1</f>
        <v>1481</v>
      </c>
      <c r="B1483" s="171" t="s">
        <v>1834</v>
      </c>
      <c r="C1483" s="167">
        <v>2017</v>
      </c>
      <c r="D1483" s="157" t="s">
        <v>28</v>
      </c>
      <c r="E1483" s="160" t="s">
        <v>60</v>
      </c>
      <c r="F1483" s="268" t="s">
        <v>1847</v>
      </c>
      <c r="G1483" s="157" t="s">
        <v>31</v>
      </c>
      <c r="H1483" s="156" t="s">
        <v>42</v>
      </c>
      <c r="I1483" s="157" t="s">
        <v>32</v>
      </c>
      <c r="J1483" s="157" t="s">
        <v>33</v>
      </c>
      <c r="K1483" s="238" t="s">
        <v>34</v>
      </c>
      <c r="L1483" s="239" t="s">
        <v>34</v>
      </c>
      <c r="M1483" s="239" t="s">
        <v>34</v>
      </c>
      <c r="N1483" s="239" t="s">
        <v>34</v>
      </c>
      <c r="O1483" s="239" t="s">
        <v>34</v>
      </c>
      <c r="P1483" s="239" t="s">
        <v>34</v>
      </c>
      <c r="Q1483" s="159" t="s">
        <v>34</v>
      </c>
      <c r="R1483" s="100" t="s">
        <v>34</v>
      </c>
      <c r="S1483" s="158">
        <v>1</v>
      </c>
      <c r="T1483" s="102" t="s">
        <v>35</v>
      </c>
      <c r="U1483" s="157" t="s">
        <v>28</v>
      </c>
      <c r="V1483" s="160" t="s">
        <v>62</v>
      </c>
      <c r="W1483" s="160" t="s">
        <v>1061</v>
      </c>
      <c r="X1483" s="157" t="s">
        <v>50</v>
      </c>
    </row>
    <row r="1484" spans="1:24" ht="30.75">
      <c r="A1484" s="155">
        <f>A1483+1</f>
        <v>1482</v>
      </c>
      <c r="B1484" s="171" t="s">
        <v>1834</v>
      </c>
      <c r="C1484" s="167">
        <v>2017</v>
      </c>
      <c r="D1484" s="157" t="s">
        <v>28</v>
      </c>
      <c r="E1484" s="160" t="s">
        <v>60</v>
      </c>
      <c r="F1484" s="268" t="s">
        <v>1848</v>
      </c>
      <c r="G1484" s="157" t="s">
        <v>31</v>
      </c>
      <c r="H1484" s="156" t="s">
        <v>42</v>
      </c>
      <c r="I1484" s="157" t="s">
        <v>32</v>
      </c>
      <c r="J1484" s="157" t="s">
        <v>33</v>
      </c>
      <c r="K1484" s="238" t="s">
        <v>34</v>
      </c>
      <c r="L1484" s="239" t="s">
        <v>34</v>
      </c>
      <c r="M1484" s="239" t="s">
        <v>34</v>
      </c>
      <c r="N1484" s="239" t="s">
        <v>34</v>
      </c>
      <c r="O1484" s="239" t="s">
        <v>34</v>
      </c>
      <c r="P1484" s="239" t="s">
        <v>34</v>
      </c>
      <c r="Q1484" s="159" t="s">
        <v>34</v>
      </c>
      <c r="R1484" s="100" t="s">
        <v>34</v>
      </c>
      <c r="S1484" s="158">
        <v>1</v>
      </c>
      <c r="T1484" s="102" t="s">
        <v>35</v>
      </c>
      <c r="U1484" s="157" t="s">
        <v>28</v>
      </c>
      <c r="V1484" s="160" t="s">
        <v>62</v>
      </c>
      <c r="W1484" s="160" t="s">
        <v>101</v>
      </c>
      <c r="X1484" s="160" t="s">
        <v>101</v>
      </c>
    </row>
    <row r="1485" spans="1:24" ht="30.75">
      <c r="A1485" s="155">
        <f>A1484+1</f>
        <v>1483</v>
      </c>
      <c r="B1485" s="171" t="s">
        <v>1834</v>
      </c>
      <c r="C1485" s="167">
        <v>2017</v>
      </c>
      <c r="D1485" s="157" t="s">
        <v>28</v>
      </c>
      <c r="E1485" s="160" t="s">
        <v>60</v>
      </c>
      <c r="F1485" s="268" t="s">
        <v>1849</v>
      </c>
      <c r="G1485" s="157" t="s">
        <v>31</v>
      </c>
      <c r="H1485" s="156" t="s">
        <v>42</v>
      </c>
      <c r="I1485" s="157" t="s">
        <v>32</v>
      </c>
      <c r="J1485" s="157" t="s">
        <v>33</v>
      </c>
      <c r="K1485" s="238" t="s">
        <v>34</v>
      </c>
      <c r="L1485" s="239" t="s">
        <v>34</v>
      </c>
      <c r="M1485" s="239" t="s">
        <v>34</v>
      </c>
      <c r="N1485" s="239" t="s">
        <v>34</v>
      </c>
      <c r="O1485" s="239" t="s">
        <v>34</v>
      </c>
      <c r="P1485" s="239" t="s">
        <v>34</v>
      </c>
      <c r="Q1485" s="159" t="s">
        <v>34</v>
      </c>
      <c r="R1485" s="100" t="s">
        <v>34</v>
      </c>
      <c r="S1485" s="158">
        <v>1</v>
      </c>
      <c r="T1485" s="102" t="s">
        <v>35</v>
      </c>
      <c r="U1485" s="157" t="s">
        <v>28</v>
      </c>
      <c r="V1485" s="160" t="s">
        <v>62</v>
      </c>
      <c r="W1485" s="160" t="s">
        <v>188</v>
      </c>
      <c r="X1485" s="160" t="s">
        <v>188</v>
      </c>
    </row>
    <row r="1486" spans="1:24" ht="81">
      <c r="A1486" s="155">
        <f>A1485+1</f>
        <v>1484</v>
      </c>
      <c r="B1486" s="171" t="s">
        <v>1834</v>
      </c>
      <c r="C1486" s="167">
        <v>2017</v>
      </c>
      <c r="D1486" s="157" t="s">
        <v>28</v>
      </c>
      <c r="E1486" s="160" t="s">
        <v>63</v>
      </c>
      <c r="F1486" s="268" t="s">
        <v>1850</v>
      </c>
      <c r="G1486" s="157" t="s">
        <v>82</v>
      </c>
      <c r="H1486" s="156" t="s">
        <v>83</v>
      </c>
      <c r="I1486" s="157" t="s">
        <v>32</v>
      </c>
      <c r="J1486" s="160" t="s">
        <v>33</v>
      </c>
      <c r="K1486" s="240" t="s">
        <v>34</v>
      </c>
      <c r="L1486" s="241" t="s">
        <v>34</v>
      </c>
      <c r="M1486" s="241" t="s">
        <v>34</v>
      </c>
      <c r="N1486" s="241" t="s">
        <v>34</v>
      </c>
      <c r="O1486" s="241" t="s">
        <v>34</v>
      </c>
      <c r="P1486" s="241" t="s">
        <v>34</v>
      </c>
      <c r="Q1486" s="159" t="s">
        <v>34</v>
      </c>
      <c r="R1486" s="100" t="s">
        <v>34</v>
      </c>
      <c r="S1486" s="158">
        <v>1</v>
      </c>
      <c r="T1486" s="102" t="s">
        <v>35</v>
      </c>
      <c r="U1486" s="157" t="s">
        <v>28</v>
      </c>
      <c r="V1486" s="160" t="s">
        <v>63</v>
      </c>
      <c r="W1486" s="157" t="s">
        <v>42</v>
      </c>
      <c r="X1486" s="157" t="s">
        <v>42</v>
      </c>
    </row>
    <row r="1487" spans="1:24" ht="30.75">
      <c r="A1487" s="155">
        <f>A1486+1</f>
        <v>1485</v>
      </c>
      <c r="B1487" s="171" t="s">
        <v>1834</v>
      </c>
      <c r="C1487" s="167">
        <v>2017</v>
      </c>
      <c r="D1487" s="157" t="s">
        <v>28</v>
      </c>
      <c r="E1487" s="160" t="s">
        <v>60</v>
      </c>
      <c r="F1487" s="268" t="s">
        <v>1851</v>
      </c>
      <c r="G1487" s="157" t="s">
        <v>31</v>
      </c>
      <c r="H1487" s="156" t="s">
        <v>50</v>
      </c>
      <c r="I1487" s="157" t="s">
        <v>32</v>
      </c>
      <c r="J1487" s="157" t="s">
        <v>33</v>
      </c>
      <c r="K1487" s="238" t="s">
        <v>34</v>
      </c>
      <c r="L1487" s="239" t="s">
        <v>34</v>
      </c>
      <c r="M1487" s="239" t="s">
        <v>34</v>
      </c>
      <c r="N1487" s="239" t="s">
        <v>34</v>
      </c>
      <c r="O1487" s="239" t="s">
        <v>34</v>
      </c>
      <c r="P1487" s="239" t="s">
        <v>34</v>
      </c>
      <c r="Q1487" s="159" t="s">
        <v>34</v>
      </c>
      <c r="R1487" s="100" t="s">
        <v>48</v>
      </c>
      <c r="S1487" s="158">
        <v>1</v>
      </c>
      <c r="T1487" s="102" t="s">
        <v>35</v>
      </c>
      <c r="U1487" s="157" t="s">
        <v>28</v>
      </c>
      <c r="V1487" s="160" t="s">
        <v>554</v>
      </c>
      <c r="W1487" s="157" t="s">
        <v>42</v>
      </c>
      <c r="X1487" s="157" t="s">
        <v>50</v>
      </c>
    </row>
    <row r="1488" spans="1:24" ht="30.75">
      <c r="A1488" s="155">
        <f>A1487+1</f>
        <v>1486</v>
      </c>
      <c r="B1488" s="171" t="s">
        <v>1834</v>
      </c>
      <c r="C1488" s="167">
        <v>2017</v>
      </c>
      <c r="D1488" s="157" t="s">
        <v>28</v>
      </c>
      <c r="E1488" s="160" t="s">
        <v>452</v>
      </c>
      <c r="F1488" s="268" t="s">
        <v>1852</v>
      </c>
      <c r="G1488" s="157" t="s">
        <v>31</v>
      </c>
      <c r="H1488" s="161" t="s">
        <v>39</v>
      </c>
      <c r="I1488" s="157" t="s">
        <v>32</v>
      </c>
      <c r="J1488" s="157" t="s">
        <v>454</v>
      </c>
      <c r="K1488" s="238" t="s">
        <v>34</v>
      </c>
      <c r="L1488" s="239" t="s">
        <v>34</v>
      </c>
      <c r="M1488" s="239" t="s">
        <v>34</v>
      </c>
      <c r="N1488" s="239" t="s">
        <v>34</v>
      </c>
      <c r="O1488" s="239" t="s">
        <v>34</v>
      </c>
      <c r="P1488" s="239" t="s">
        <v>34</v>
      </c>
      <c r="Q1488" s="159" t="s">
        <v>34</v>
      </c>
      <c r="R1488" s="100" t="s">
        <v>34</v>
      </c>
      <c r="S1488" s="158">
        <v>1</v>
      </c>
      <c r="T1488" s="102" t="s">
        <v>35</v>
      </c>
      <c r="U1488" s="157" t="s">
        <v>28</v>
      </c>
      <c r="V1488" s="160" t="s">
        <v>455</v>
      </c>
      <c r="W1488" s="160" t="s">
        <v>92</v>
      </c>
      <c r="X1488" s="160" t="s">
        <v>92</v>
      </c>
    </row>
    <row r="1489" spans="1:24" ht="30.75">
      <c r="A1489" s="155">
        <f>A1488+1</f>
        <v>1487</v>
      </c>
      <c r="B1489" s="171" t="s">
        <v>1834</v>
      </c>
      <c r="C1489" s="167">
        <v>2017</v>
      </c>
      <c r="D1489" s="157" t="s">
        <v>28</v>
      </c>
      <c r="E1489" s="160" t="s">
        <v>452</v>
      </c>
      <c r="F1489" s="268" t="s">
        <v>1853</v>
      </c>
      <c r="G1489" s="157" t="s">
        <v>31</v>
      </c>
      <c r="H1489" s="156" t="s">
        <v>42</v>
      </c>
      <c r="I1489" s="157" t="s">
        <v>32</v>
      </c>
      <c r="J1489" s="157" t="s">
        <v>454</v>
      </c>
      <c r="K1489" s="238" t="s">
        <v>34</v>
      </c>
      <c r="L1489" s="239" t="s">
        <v>34</v>
      </c>
      <c r="M1489" s="239" t="s">
        <v>34</v>
      </c>
      <c r="N1489" s="239" t="s">
        <v>34</v>
      </c>
      <c r="O1489" s="239" t="s">
        <v>34</v>
      </c>
      <c r="P1489" s="239" t="s">
        <v>34</v>
      </c>
      <c r="Q1489" s="159" t="s">
        <v>34</v>
      </c>
      <c r="R1489" s="100" t="s">
        <v>34</v>
      </c>
      <c r="S1489" s="158">
        <v>1</v>
      </c>
      <c r="T1489" s="102" t="s">
        <v>35</v>
      </c>
      <c r="U1489" s="157" t="s">
        <v>28</v>
      </c>
      <c r="V1489" s="160" t="s">
        <v>455</v>
      </c>
      <c r="W1489" s="157" t="s">
        <v>42</v>
      </c>
      <c r="X1489" s="157" t="s">
        <v>42</v>
      </c>
    </row>
    <row r="1490" spans="1:24" ht="30.75">
      <c r="A1490" s="155">
        <f>A1489+1</f>
        <v>1488</v>
      </c>
      <c r="B1490" s="171" t="s">
        <v>1834</v>
      </c>
      <c r="C1490" s="167">
        <v>2017</v>
      </c>
      <c r="D1490" s="157" t="s">
        <v>28</v>
      </c>
      <c r="E1490" s="160" t="s">
        <v>452</v>
      </c>
      <c r="F1490" s="268" t="s">
        <v>1854</v>
      </c>
      <c r="G1490" s="157" t="s">
        <v>119</v>
      </c>
      <c r="H1490" s="156" t="s">
        <v>120</v>
      </c>
      <c r="I1490" s="157" t="s">
        <v>32</v>
      </c>
      <c r="J1490" s="157" t="s">
        <v>454</v>
      </c>
      <c r="K1490" s="238" t="s">
        <v>48</v>
      </c>
      <c r="L1490" s="239" t="s">
        <v>34</v>
      </c>
      <c r="M1490" s="239" t="s">
        <v>34</v>
      </c>
      <c r="N1490" s="239" t="s">
        <v>34</v>
      </c>
      <c r="O1490" s="239" t="s">
        <v>34</v>
      </c>
      <c r="P1490" s="239" t="s">
        <v>34</v>
      </c>
      <c r="Q1490" s="159" t="s">
        <v>34</v>
      </c>
      <c r="R1490" s="100" t="s">
        <v>34</v>
      </c>
      <c r="S1490" s="158">
        <v>1</v>
      </c>
      <c r="T1490" s="102" t="s">
        <v>35</v>
      </c>
      <c r="U1490" s="157" t="s">
        <v>28</v>
      </c>
      <c r="V1490" s="160" t="s">
        <v>455</v>
      </c>
      <c r="W1490" s="157" t="s">
        <v>42</v>
      </c>
      <c r="X1490" s="157" t="s">
        <v>42</v>
      </c>
    </row>
    <row r="1491" spans="1:24" ht="30.75">
      <c r="A1491" s="155">
        <f>A1490+1</f>
        <v>1489</v>
      </c>
      <c r="B1491" s="171" t="s">
        <v>1834</v>
      </c>
      <c r="C1491" s="167">
        <v>2017</v>
      </c>
      <c r="D1491" s="157" t="s">
        <v>28</v>
      </c>
      <c r="E1491" s="160" t="s">
        <v>452</v>
      </c>
      <c r="F1491" s="268" t="s">
        <v>1855</v>
      </c>
      <c r="G1491" s="157" t="s">
        <v>31</v>
      </c>
      <c r="H1491" s="156" t="s">
        <v>42</v>
      </c>
      <c r="I1491" s="157" t="s">
        <v>32</v>
      </c>
      <c r="J1491" s="157" t="s">
        <v>454</v>
      </c>
      <c r="K1491" s="238" t="s">
        <v>48</v>
      </c>
      <c r="L1491" s="239" t="s">
        <v>34</v>
      </c>
      <c r="M1491" s="239" t="s">
        <v>34</v>
      </c>
      <c r="N1491" s="239" t="s">
        <v>34</v>
      </c>
      <c r="O1491" s="239" t="s">
        <v>34</v>
      </c>
      <c r="P1491" s="239" t="s">
        <v>34</v>
      </c>
      <c r="Q1491" s="159" t="s">
        <v>34</v>
      </c>
      <c r="R1491" s="100" t="s">
        <v>34</v>
      </c>
      <c r="S1491" s="158">
        <v>1</v>
      </c>
      <c r="T1491" s="102" t="s">
        <v>35</v>
      </c>
      <c r="U1491" s="157" t="s">
        <v>28</v>
      </c>
      <c r="V1491" s="160" t="s">
        <v>455</v>
      </c>
      <c r="W1491" s="157" t="s">
        <v>42</v>
      </c>
      <c r="X1491" s="157" t="s">
        <v>42</v>
      </c>
    </row>
    <row r="1492" spans="1:24" ht="41.25">
      <c r="A1492" s="155">
        <f>A1491+1</f>
        <v>1490</v>
      </c>
      <c r="B1492" s="171" t="s">
        <v>1834</v>
      </c>
      <c r="C1492" s="167">
        <v>2017</v>
      </c>
      <c r="D1492" s="160" t="s">
        <v>74</v>
      </c>
      <c r="E1492" s="160" t="s">
        <v>75</v>
      </c>
      <c r="F1492" s="268" t="s">
        <v>1856</v>
      </c>
      <c r="G1492" s="157" t="s">
        <v>31</v>
      </c>
      <c r="H1492" s="156" t="s">
        <v>46</v>
      </c>
      <c r="I1492" s="157" t="s">
        <v>32</v>
      </c>
      <c r="J1492" s="157" t="s">
        <v>33</v>
      </c>
      <c r="K1492" s="238" t="s">
        <v>34</v>
      </c>
      <c r="L1492" s="239" t="s">
        <v>34</v>
      </c>
      <c r="M1492" s="239" t="s">
        <v>48</v>
      </c>
      <c r="N1492" s="239" t="s">
        <v>34</v>
      </c>
      <c r="O1492" s="239" t="s">
        <v>48</v>
      </c>
      <c r="P1492" s="239" t="s">
        <v>34</v>
      </c>
      <c r="Q1492" s="159" t="s">
        <v>34</v>
      </c>
      <c r="R1492" s="100" t="s">
        <v>34</v>
      </c>
      <c r="S1492" s="158">
        <v>1</v>
      </c>
      <c r="T1492" s="103" t="s">
        <v>77</v>
      </c>
      <c r="U1492" s="160" t="s">
        <v>938</v>
      </c>
      <c r="V1492" s="160" t="s">
        <v>75</v>
      </c>
      <c r="W1492" s="160" t="s">
        <v>1061</v>
      </c>
      <c r="X1492" s="160" t="s">
        <v>1061</v>
      </c>
    </row>
    <row r="1493" spans="1:24" ht="20.25">
      <c r="A1493" s="155">
        <f>A1492+1</f>
        <v>1491</v>
      </c>
      <c r="B1493" s="171" t="s">
        <v>1834</v>
      </c>
      <c r="C1493" s="167">
        <v>2017</v>
      </c>
      <c r="D1493" s="160" t="s">
        <v>74</v>
      </c>
      <c r="E1493" s="160" t="s">
        <v>75</v>
      </c>
      <c r="F1493" s="268" t="s">
        <v>1857</v>
      </c>
      <c r="G1493" s="157" t="s">
        <v>31</v>
      </c>
      <c r="H1493" s="161" t="s">
        <v>29</v>
      </c>
      <c r="I1493" s="157" t="s">
        <v>32</v>
      </c>
      <c r="J1493" s="157" t="s">
        <v>33</v>
      </c>
      <c r="K1493" s="238" t="s">
        <v>34</v>
      </c>
      <c r="L1493" s="239" t="s">
        <v>34</v>
      </c>
      <c r="M1493" s="239" t="s">
        <v>34</v>
      </c>
      <c r="N1493" s="239" t="s">
        <v>34</v>
      </c>
      <c r="O1493" s="239" t="s">
        <v>34</v>
      </c>
      <c r="P1493" s="239" t="s">
        <v>34</v>
      </c>
      <c r="Q1493" s="159" t="s">
        <v>34</v>
      </c>
      <c r="R1493" s="100" t="s">
        <v>34</v>
      </c>
      <c r="S1493" s="158">
        <v>1</v>
      </c>
      <c r="T1493" s="103" t="s">
        <v>77</v>
      </c>
      <c r="U1493" s="160" t="s">
        <v>938</v>
      </c>
      <c r="V1493" s="160" t="s">
        <v>75</v>
      </c>
      <c r="W1493" s="160" t="s">
        <v>92</v>
      </c>
      <c r="X1493" s="160" t="s">
        <v>92</v>
      </c>
    </row>
    <row r="1494" spans="1:24" ht="30.75">
      <c r="A1494" s="155">
        <f>A1493+1</f>
        <v>1492</v>
      </c>
      <c r="B1494" s="171" t="s">
        <v>1834</v>
      </c>
      <c r="C1494" s="167">
        <v>2017</v>
      </c>
      <c r="D1494" s="160" t="s">
        <v>74</v>
      </c>
      <c r="E1494" s="160" t="s">
        <v>75</v>
      </c>
      <c r="F1494" s="268" t="s">
        <v>1858</v>
      </c>
      <c r="G1494" s="157" t="s">
        <v>119</v>
      </c>
      <c r="H1494" s="156" t="s">
        <v>120</v>
      </c>
      <c r="I1494" s="157" t="s">
        <v>32</v>
      </c>
      <c r="J1494" s="157" t="s">
        <v>33</v>
      </c>
      <c r="K1494" s="238" t="s">
        <v>48</v>
      </c>
      <c r="L1494" s="239" t="s">
        <v>34</v>
      </c>
      <c r="M1494" s="239" t="s">
        <v>34</v>
      </c>
      <c r="N1494" s="239" t="s">
        <v>34</v>
      </c>
      <c r="O1494" s="239" t="s">
        <v>34</v>
      </c>
      <c r="P1494" s="239" t="s">
        <v>34</v>
      </c>
      <c r="Q1494" s="159" t="s">
        <v>34</v>
      </c>
      <c r="R1494" s="100" t="s">
        <v>34</v>
      </c>
      <c r="S1494" s="158">
        <v>1</v>
      </c>
      <c r="T1494" s="103" t="s">
        <v>77</v>
      </c>
      <c r="U1494" s="160" t="s">
        <v>938</v>
      </c>
      <c r="V1494" s="160" t="s">
        <v>75</v>
      </c>
      <c r="W1494" s="160" t="s">
        <v>333</v>
      </c>
      <c r="X1494" s="160" t="s">
        <v>333</v>
      </c>
    </row>
    <row r="1495" spans="1:24" ht="60.75">
      <c r="A1495" s="155">
        <f>A1494+1</f>
        <v>1493</v>
      </c>
      <c r="B1495" s="171" t="s">
        <v>1834</v>
      </c>
      <c r="C1495" s="167">
        <v>2017</v>
      </c>
      <c r="D1495" s="160" t="s">
        <v>74</v>
      </c>
      <c r="E1495" s="160" t="s">
        <v>79</v>
      </c>
      <c r="F1495" s="268" t="s">
        <v>1859</v>
      </c>
      <c r="G1495" s="157" t="s">
        <v>31</v>
      </c>
      <c r="H1495" s="161" t="s">
        <v>39</v>
      </c>
      <c r="I1495" s="157" t="s">
        <v>32</v>
      </c>
      <c r="J1495" s="157" t="s">
        <v>33</v>
      </c>
      <c r="K1495" s="238" t="s">
        <v>34</v>
      </c>
      <c r="L1495" s="239" t="s">
        <v>34</v>
      </c>
      <c r="M1495" s="239" t="s">
        <v>34</v>
      </c>
      <c r="N1495" s="239" t="s">
        <v>34</v>
      </c>
      <c r="O1495" s="239" t="s">
        <v>48</v>
      </c>
      <c r="P1495" s="239" t="s">
        <v>34</v>
      </c>
      <c r="Q1495" s="159" t="s">
        <v>34</v>
      </c>
      <c r="R1495" s="100" t="s">
        <v>34</v>
      </c>
      <c r="S1495" s="158">
        <v>1</v>
      </c>
      <c r="T1495" s="103" t="s">
        <v>77</v>
      </c>
      <c r="U1495" s="160" t="s">
        <v>938</v>
      </c>
      <c r="V1495" s="160" t="s">
        <v>79</v>
      </c>
      <c r="W1495" s="160" t="s">
        <v>92</v>
      </c>
      <c r="X1495" s="160" t="s">
        <v>92</v>
      </c>
    </row>
    <row r="1496" spans="1:24" ht="20.25">
      <c r="A1496" s="155">
        <f>A1495+1</f>
        <v>1494</v>
      </c>
      <c r="B1496" s="284" t="s">
        <v>1834</v>
      </c>
      <c r="C1496" s="167">
        <v>2017</v>
      </c>
      <c r="D1496" s="160" t="s">
        <v>74</v>
      </c>
      <c r="E1496" s="160" t="s">
        <v>88</v>
      </c>
      <c r="F1496" s="268" t="s">
        <v>1860</v>
      </c>
      <c r="G1496" s="157" t="s">
        <v>31</v>
      </c>
      <c r="H1496" s="161" t="s">
        <v>39</v>
      </c>
      <c r="I1496" s="160" t="s">
        <v>90</v>
      </c>
      <c r="J1496" s="160" t="s">
        <v>88</v>
      </c>
      <c r="K1496" s="240" t="s">
        <v>34</v>
      </c>
      <c r="L1496" s="241" t="s">
        <v>34</v>
      </c>
      <c r="M1496" s="241" t="s">
        <v>34</v>
      </c>
      <c r="N1496" s="241" t="s">
        <v>34</v>
      </c>
      <c r="O1496" s="241" t="s">
        <v>34</v>
      </c>
      <c r="P1496" s="241" t="s">
        <v>34</v>
      </c>
      <c r="Q1496" s="159" t="s">
        <v>34</v>
      </c>
      <c r="R1496" s="101" t="s">
        <v>34</v>
      </c>
      <c r="S1496" s="158">
        <v>1</v>
      </c>
      <c r="T1496" s="103" t="s">
        <v>77</v>
      </c>
      <c r="U1496" s="160" t="s">
        <v>938</v>
      </c>
      <c r="V1496" s="160" t="s">
        <v>94</v>
      </c>
      <c r="W1496" s="157" t="s">
        <v>29</v>
      </c>
      <c r="X1496" s="161" t="s">
        <v>92</v>
      </c>
    </row>
    <row r="1497" spans="1:24" ht="81">
      <c r="A1497" s="155">
        <f>A1496+1</f>
        <v>1495</v>
      </c>
      <c r="B1497" s="171" t="s">
        <v>1834</v>
      </c>
      <c r="C1497" s="167">
        <v>2017</v>
      </c>
      <c r="D1497" s="160" t="s">
        <v>74</v>
      </c>
      <c r="E1497" s="160" t="s">
        <v>88</v>
      </c>
      <c r="F1497" s="268" t="s">
        <v>1861</v>
      </c>
      <c r="G1497" s="157" t="s">
        <v>82</v>
      </c>
      <c r="H1497" s="161" t="s">
        <v>83</v>
      </c>
      <c r="I1497" s="160" t="s">
        <v>90</v>
      </c>
      <c r="J1497" s="160" t="s">
        <v>88</v>
      </c>
      <c r="K1497" s="240" t="s">
        <v>34</v>
      </c>
      <c r="L1497" s="241" t="s">
        <v>34</v>
      </c>
      <c r="M1497" s="241" t="s">
        <v>34</v>
      </c>
      <c r="N1497" s="241" t="s">
        <v>34</v>
      </c>
      <c r="O1497" s="241" t="s">
        <v>34</v>
      </c>
      <c r="P1497" s="241" t="s">
        <v>34</v>
      </c>
      <c r="Q1497" s="159" t="s">
        <v>34</v>
      </c>
      <c r="R1497" s="100" t="s">
        <v>34</v>
      </c>
      <c r="S1497" s="158">
        <v>1</v>
      </c>
      <c r="T1497" s="103" t="s">
        <v>77</v>
      </c>
      <c r="U1497" s="160" t="s">
        <v>938</v>
      </c>
      <c r="V1497" s="160" t="s">
        <v>94</v>
      </c>
      <c r="W1497" s="160" t="s">
        <v>608</v>
      </c>
      <c r="X1497" s="160" t="s">
        <v>608</v>
      </c>
    </row>
    <row r="1498" spans="1:24" ht="81">
      <c r="A1498" s="155">
        <f>A1497+1</f>
        <v>1496</v>
      </c>
      <c r="B1498" s="171" t="s">
        <v>1834</v>
      </c>
      <c r="C1498" s="167">
        <v>2017</v>
      </c>
      <c r="D1498" s="160" t="s">
        <v>74</v>
      </c>
      <c r="E1498" s="160" t="s">
        <v>88</v>
      </c>
      <c r="F1498" s="268" t="s">
        <v>1862</v>
      </c>
      <c r="G1498" s="157" t="s">
        <v>82</v>
      </c>
      <c r="H1498" s="161" t="s">
        <v>83</v>
      </c>
      <c r="I1498" s="160" t="s">
        <v>90</v>
      </c>
      <c r="J1498" s="160" t="s">
        <v>88</v>
      </c>
      <c r="K1498" s="240" t="s">
        <v>34</v>
      </c>
      <c r="L1498" s="241" t="s">
        <v>34</v>
      </c>
      <c r="M1498" s="241" t="s">
        <v>34</v>
      </c>
      <c r="N1498" s="241" t="s">
        <v>34</v>
      </c>
      <c r="O1498" s="241" t="s">
        <v>34</v>
      </c>
      <c r="P1498" s="241" t="s">
        <v>34</v>
      </c>
      <c r="Q1498" s="159" t="s">
        <v>34</v>
      </c>
      <c r="R1498" s="100" t="s">
        <v>34</v>
      </c>
      <c r="S1498" s="158">
        <v>1</v>
      </c>
      <c r="T1498" s="103" t="s">
        <v>77</v>
      </c>
      <c r="U1498" s="160" t="s">
        <v>938</v>
      </c>
      <c r="V1498" s="160" t="s">
        <v>94</v>
      </c>
      <c r="W1498" s="160" t="s">
        <v>101</v>
      </c>
      <c r="X1498" s="160" t="s">
        <v>101</v>
      </c>
    </row>
    <row r="1499" spans="1:24" ht="20.25">
      <c r="A1499" s="155">
        <f>A1498+1</f>
        <v>1497</v>
      </c>
      <c r="B1499" s="171" t="s">
        <v>1834</v>
      </c>
      <c r="C1499" s="167">
        <v>2017</v>
      </c>
      <c r="D1499" s="160" t="s">
        <v>74</v>
      </c>
      <c r="E1499" s="160" t="s">
        <v>88</v>
      </c>
      <c r="F1499" s="268" t="s">
        <v>1863</v>
      </c>
      <c r="G1499" s="157" t="s">
        <v>31</v>
      </c>
      <c r="H1499" s="156" t="s">
        <v>42</v>
      </c>
      <c r="I1499" s="160" t="s">
        <v>90</v>
      </c>
      <c r="J1499" s="160" t="s">
        <v>88</v>
      </c>
      <c r="K1499" s="240" t="s">
        <v>34</v>
      </c>
      <c r="L1499" s="241" t="s">
        <v>34</v>
      </c>
      <c r="M1499" s="241" t="s">
        <v>34</v>
      </c>
      <c r="N1499" s="241" t="s">
        <v>34</v>
      </c>
      <c r="O1499" s="241" t="s">
        <v>34</v>
      </c>
      <c r="P1499" s="241" t="s">
        <v>34</v>
      </c>
      <c r="Q1499" s="159" t="s">
        <v>34</v>
      </c>
      <c r="R1499" s="100" t="s">
        <v>34</v>
      </c>
      <c r="S1499" s="158">
        <v>1</v>
      </c>
      <c r="T1499" s="103" t="s">
        <v>77</v>
      </c>
      <c r="U1499" s="160" t="s">
        <v>938</v>
      </c>
      <c r="V1499" s="160" t="s">
        <v>94</v>
      </c>
      <c r="W1499" s="157" t="s">
        <v>42</v>
      </c>
      <c r="X1499" s="157" t="s">
        <v>42</v>
      </c>
    </row>
    <row r="1500" spans="1:24" ht="20.25">
      <c r="A1500" s="155">
        <f>A1499+1</f>
        <v>1498</v>
      </c>
      <c r="B1500" s="160" t="s">
        <v>1864</v>
      </c>
      <c r="C1500" s="159">
        <v>2012</v>
      </c>
      <c r="D1500" s="160" t="s">
        <v>74</v>
      </c>
      <c r="E1500" s="160" t="s">
        <v>88</v>
      </c>
      <c r="F1500" s="268" t="s">
        <v>1865</v>
      </c>
      <c r="G1500" s="157" t="s">
        <v>31</v>
      </c>
      <c r="H1500" s="161" t="s">
        <v>39</v>
      </c>
      <c r="I1500" s="160" t="s">
        <v>90</v>
      </c>
      <c r="J1500" s="160" t="s">
        <v>88</v>
      </c>
      <c r="K1500" s="240" t="s">
        <v>34</v>
      </c>
      <c r="L1500" s="241" t="s">
        <v>48</v>
      </c>
      <c r="M1500" s="241" t="s">
        <v>34</v>
      </c>
      <c r="N1500" s="241" t="s">
        <v>34</v>
      </c>
      <c r="O1500" s="241" t="s">
        <v>34</v>
      </c>
      <c r="P1500" s="241" t="s">
        <v>34</v>
      </c>
      <c r="Q1500" s="159" t="s">
        <v>34</v>
      </c>
      <c r="R1500" s="100" t="s">
        <v>34</v>
      </c>
      <c r="S1500" s="158">
        <v>1</v>
      </c>
      <c r="T1500" s="103" t="s">
        <v>77</v>
      </c>
      <c r="U1500" s="160" t="s">
        <v>938</v>
      </c>
      <c r="V1500" s="160" t="s">
        <v>94</v>
      </c>
      <c r="W1500" s="160" t="s">
        <v>92</v>
      </c>
      <c r="X1500" s="160" t="s">
        <v>92</v>
      </c>
    </row>
    <row r="1501" spans="1:24" ht="20.25">
      <c r="A1501" s="155">
        <f>A1500+1</f>
        <v>1499</v>
      </c>
      <c r="B1501" s="171" t="s">
        <v>1834</v>
      </c>
      <c r="C1501" s="167">
        <v>2017</v>
      </c>
      <c r="D1501" s="160" t="s">
        <v>96</v>
      </c>
      <c r="E1501" s="160" t="s">
        <v>97</v>
      </c>
      <c r="F1501" s="268" t="s">
        <v>1866</v>
      </c>
      <c r="G1501" s="157" t="s">
        <v>31</v>
      </c>
      <c r="H1501" s="156" t="s">
        <v>42</v>
      </c>
      <c r="I1501" s="160" t="s">
        <v>90</v>
      </c>
      <c r="J1501" s="160" t="s">
        <v>97</v>
      </c>
      <c r="K1501" s="240" t="s">
        <v>34</v>
      </c>
      <c r="L1501" s="241" t="s">
        <v>34</v>
      </c>
      <c r="M1501" s="241" t="s">
        <v>34</v>
      </c>
      <c r="N1501" s="241" t="s">
        <v>34</v>
      </c>
      <c r="O1501" s="241" t="s">
        <v>48</v>
      </c>
      <c r="P1501" s="241" t="s">
        <v>34</v>
      </c>
      <c r="Q1501" s="159" t="s">
        <v>34</v>
      </c>
      <c r="R1501" s="100" t="s">
        <v>34</v>
      </c>
      <c r="S1501" s="158">
        <v>1</v>
      </c>
      <c r="T1501" s="103" t="s">
        <v>99</v>
      </c>
      <c r="U1501" s="160" t="s">
        <v>1210</v>
      </c>
      <c r="V1501" s="160" t="s">
        <v>100</v>
      </c>
      <c r="W1501" s="157" t="s">
        <v>42</v>
      </c>
      <c r="X1501" s="157" t="s">
        <v>42</v>
      </c>
    </row>
    <row r="1502" spans="1:24" ht="20.25">
      <c r="A1502" s="155">
        <f>A1501+1</f>
        <v>1500</v>
      </c>
      <c r="B1502" s="171" t="s">
        <v>1834</v>
      </c>
      <c r="C1502" s="167">
        <v>2017</v>
      </c>
      <c r="D1502" s="160" t="s">
        <v>96</v>
      </c>
      <c r="E1502" s="160" t="s">
        <v>97</v>
      </c>
      <c r="F1502" s="268" t="s">
        <v>1867</v>
      </c>
      <c r="G1502" s="157" t="s">
        <v>31</v>
      </c>
      <c r="H1502" s="161" t="s">
        <v>39</v>
      </c>
      <c r="I1502" s="160" t="s">
        <v>90</v>
      </c>
      <c r="J1502" s="160" t="s">
        <v>97</v>
      </c>
      <c r="K1502" s="240" t="s">
        <v>34</v>
      </c>
      <c r="L1502" s="241" t="s">
        <v>34</v>
      </c>
      <c r="M1502" s="241" t="s">
        <v>34</v>
      </c>
      <c r="N1502" s="241" t="s">
        <v>34</v>
      </c>
      <c r="O1502" s="241" t="s">
        <v>34</v>
      </c>
      <c r="P1502" s="241" t="s">
        <v>34</v>
      </c>
      <c r="Q1502" s="159" t="s">
        <v>34</v>
      </c>
      <c r="R1502" s="100" t="s">
        <v>34</v>
      </c>
      <c r="S1502" s="158">
        <v>1</v>
      </c>
      <c r="T1502" s="103" t="s">
        <v>99</v>
      </c>
      <c r="U1502" s="160" t="s">
        <v>1210</v>
      </c>
      <c r="V1502" s="160" t="s">
        <v>100</v>
      </c>
      <c r="W1502" s="160" t="s">
        <v>92</v>
      </c>
      <c r="X1502" s="160" t="s">
        <v>92</v>
      </c>
    </row>
    <row r="1503" spans="1:24" ht="20.25">
      <c r="A1503" s="155">
        <f>A1502+1</f>
        <v>1501</v>
      </c>
      <c r="B1503" s="171" t="s">
        <v>1834</v>
      </c>
      <c r="C1503" s="167">
        <v>2017</v>
      </c>
      <c r="D1503" s="160" t="s">
        <v>96</v>
      </c>
      <c r="E1503" s="160" t="s">
        <v>97</v>
      </c>
      <c r="F1503" s="268" t="s">
        <v>1868</v>
      </c>
      <c r="G1503" s="157" t="s">
        <v>31</v>
      </c>
      <c r="H1503" s="156" t="s">
        <v>42</v>
      </c>
      <c r="I1503" s="160" t="s">
        <v>90</v>
      </c>
      <c r="J1503" s="160" t="s">
        <v>97</v>
      </c>
      <c r="K1503" s="240" t="s">
        <v>34</v>
      </c>
      <c r="L1503" s="241" t="s">
        <v>34</v>
      </c>
      <c r="M1503" s="241" t="s">
        <v>34</v>
      </c>
      <c r="N1503" s="241" t="s">
        <v>34</v>
      </c>
      <c r="O1503" s="241" t="s">
        <v>48</v>
      </c>
      <c r="P1503" s="241" t="s">
        <v>34</v>
      </c>
      <c r="Q1503" s="159" t="s">
        <v>34</v>
      </c>
      <c r="R1503" s="100" t="s">
        <v>34</v>
      </c>
      <c r="S1503" s="158">
        <v>1</v>
      </c>
      <c r="T1503" s="103" t="s">
        <v>99</v>
      </c>
      <c r="U1503" s="160" t="s">
        <v>1210</v>
      </c>
      <c r="V1503" s="160" t="s">
        <v>100</v>
      </c>
      <c r="W1503" s="157" t="s">
        <v>42</v>
      </c>
      <c r="X1503" s="157" t="s">
        <v>42</v>
      </c>
    </row>
    <row r="1504" spans="1:24" ht="20.25">
      <c r="A1504" s="155">
        <f>A1503+1</f>
        <v>1502</v>
      </c>
      <c r="B1504" s="171" t="s">
        <v>1834</v>
      </c>
      <c r="C1504" s="167">
        <v>2017</v>
      </c>
      <c r="D1504" s="160" t="s">
        <v>96</v>
      </c>
      <c r="E1504" s="160" t="s">
        <v>97</v>
      </c>
      <c r="F1504" s="268" t="s">
        <v>1869</v>
      </c>
      <c r="G1504" s="157" t="s">
        <v>31</v>
      </c>
      <c r="H1504" s="161" t="s">
        <v>39</v>
      </c>
      <c r="I1504" s="160" t="s">
        <v>90</v>
      </c>
      <c r="J1504" s="160" t="s">
        <v>97</v>
      </c>
      <c r="K1504" s="240" t="s">
        <v>34</v>
      </c>
      <c r="L1504" s="241" t="s">
        <v>34</v>
      </c>
      <c r="M1504" s="241" t="s">
        <v>34</v>
      </c>
      <c r="N1504" s="241" t="s">
        <v>34</v>
      </c>
      <c r="O1504" s="241" t="s">
        <v>34</v>
      </c>
      <c r="P1504" s="241" t="s">
        <v>34</v>
      </c>
      <c r="Q1504" s="159" t="s">
        <v>34</v>
      </c>
      <c r="R1504" s="100" t="s">
        <v>34</v>
      </c>
      <c r="S1504" s="158">
        <v>1</v>
      </c>
      <c r="T1504" s="103" t="s">
        <v>99</v>
      </c>
      <c r="U1504" s="160" t="s">
        <v>1210</v>
      </c>
      <c r="V1504" s="160" t="s">
        <v>1211</v>
      </c>
      <c r="W1504" s="160" t="s">
        <v>92</v>
      </c>
      <c r="X1504" s="160" t="s">
        <v>92</v>
      </c>
    </row>
    <row r="1505" spans="1:24" ht="20.25">
      <c r="A1505" s="155">
        <f>A1504+1</f>
        <v>1503</v>
      </c>
      <c r="B1505" s="171" t="s">
        <v>1834</v>
      </c>
      <c r="C1505" s="167">
        <v>2017</v>
      </c>
      <c r="D1505" s="160" t="s">
        <v>96</v>
      </c>
      <c r="E1505" s="160" t="s">
        <v>97</v>
      </c>
      <c r="F1505" s="268" t="s">
        <v>1870</v>
      </c>
      <c r="G1505" s="157" t="s">
        <v>31</v>
      </c>
      <c r="H1505" s="161" t="s">
        <v>39</v>
      </c>
      <c r="I1505" s="160" t="s">
        <v>90</v>
      </c>
      <c r="J1505" s="160" t="s">
        <v>97</v>
      </c>
      <c r="K1505" s="240" t="s">
        <v>34</v>
      </c>
      <c r="L1505" s="241" t="s">
        <v>34</v>
      </c>
      <c r="M1505" s="241" t="s">
        <v>34</v>
      </c>
      <c r="N1505" s="241" t="s">
        <v>34</v>
      </c>
      <c r="O1505" s="241" t="s">
        <v>34</v>
      </c>
      <c r="P1505" s="241" t="s">
        <v>34</v>
      </c>
      <c r="Q1505" s="159" t="s">
        <v>34</v>
      </c>
      <c r="R1505" s="100" t="s">
        <v>34</v>
      </c>
      <c r="S1505" s="158">
        <v>1</v>
      </c>
      <c r="T1505" s="103" t="s">
        <v>99</v>
      </c>
      <c r="U1505" s="160" t="s">
        <v>1210</v>
      </c>
      <c r="V1505" s="160" t="s">
        <v>1211</v>
      </c>
      <c r="W1505" s="160" t="s">
        <v>92</v>
      </c>
      <c r="X1505" s="160" t="s">
        <v>92</v>
      </c>
    </row>
    <row r="1506" spans="1:24" ht="20.25">
      <c r="A1506" s="155">
        <f>A1505+1</f>
        <v>1504</v>
      </c>
      <c r="B1506" s="171" t="s">
        <v>1834</v>
      </c>
      <c r="C1506" s="167">
        <v>2017</v>
      </c>
      <c r="D1506" s="160" t="s">
        <v>96</v>
      </c>
      <c r="E1506" s="160" t="s">
        <v>97</v>
      </c>
      <c r="F1506" s="268" t="s">
        <v>1871</v>
      </c>
      <c r="G1506" s="157" t="s">
        <v>31</v>
      </c>
      <c r="H1506" s="161" t="s">
        <v>29</v>
      </c>
      <c r="I1506" s="160" t="s">
        <v>90</v>
      </c>
      <c r="J1506" s="160" t="s">
        <v>97</v>
      </c>
      <c r="K1506" s="240" t="s">
        <v>34</v>
      </c>
      <c r="L1506" s="241" t="s">
        <v>34</v>
      </c>
      <c r="M1506" s="241" t="s">
        <v>34</v>
      </c>
      <c r="N1506" s="241" t="s">
        <v>34</v>
      </c>
      <c r="O1506" s="241" t="s">
        <v>34</v>
      </c>
      <c r="P1506" s="241" t="s">
        <v>34</v>
      </c>
      <c r="Q1506" s="159" t="s">
        <v>34</v>
      </c>
      <c r="R1506" s="100" t="s">
        <v>34</v>
      </c>
      <c r="S1506" s="158">
        <v>1</v>
      </c>
      <c r="T1506" s="103" t="s">
        <v>99</v>
      </c>
      <c r="U1506" s="160" t="s">
        <v>1210</v>
      </c>
      <c r="V1506" s="160" t="s">
        <v>1211</v>
      </c>
      <c r="W1506" s="160" t="s">
        <v>92</v>
      </c>
      <c r="X1506" s="160" t="s">
        <v>92</v>
      </c>
    </row>
    <row r="1507" spans="1:24" ht="20.25">
      <c r="A1507" s="155">
        <f>A1506+1</f>
        <v>1505</v>
      </c>
      <c r="B1507" s="171" t="s">
        <v>1834</v>
      </c>
      <c r="C1507" s="167">
        <v>2017</v>
      </c>
      <c r="D1507" s="160" t="s">
        <v>96</v>
      </c>
      <c r="E1507" s="160" t="s">
        <v>97</v>
      </c>
      <c r="F1507" s="268" t="s">
        <v>1872</v>
      </c>
      <c r="G1507" s="157" t="s">
        <v>31</v>
      </c>
      <c r="H1507" s="161" t="s">
        <v>39</v>
      </c>
      <c r="I1507" s="160" t="s">
        <v>90</v>
      </c>
      <c r="J1507" s="160" t="s">
        <v>97</v>
      </c>
      <c r="K1507" s="240" t="s">
        <v>34</v>
      </c>
      <c r="L1507" s="241" t="s">
        <v>34</v>
      </c>
      <c r="M1507" s="241" t="s">
        <v>34</v>
      </c>
      <c r="N1507" s="241" t="s">
        <v>34</v>
      </c>
      <c r="O1507" s="241" t="s">
        <v>34</v>
      </c>
      <c r="P1507" s="241" t="s">
        <v>34</v>
      </c>
      <c r="Q1507" s="159" t="s">
        <v>34</v>
      </c>
      <c r="R1507" s="100" t="s">
        <v>34</v>
      </c>
      <c r="S1507" s="158">
        <v>1</v>
      </c>
      <c r="T1507" s="103" t="s">
        <v>99</v>
      </c>
      <c r="U1507" s="160" t="s">
        <v>1210</v>
      </c>
      <c r="V1507" s="160" t="s">
        <v>1211</v>
      </c>
      <c r="W1507" s="160" t="s">
        <v>92</v>
      </c>
      <c r="X1507" s="160" t="s">
        <v>92</v>
      </c>
    </row>
    <row r="1508" spans="1:24" ht="20.25">
      <c r="A1508" s="155">
        <f>A1507+1</f>
        <v>1506</v>
      </c>
      <c r="B1508" s="171" t="s">
        <v>1834</v>
      </c>
      <c r="C1508" s="167">
        <v>2017</v>
      </c>
      <c r="D1508" s="160" t="s">
        <v>96</v>
      </c>
      <c r="E1508" s="160" t="s">
        <v>97</v>
      </c>
      <c r="F1508" s="268" t="s">
        <v>1873</v>
      </c>
      <c r="G1508" s="157" t="s">
        <v>31</v>
      </c>
      <c r="H1508" s="161" t="s">
        <v>39</v>
      </c>
      <c r="I1508" s="160" t="s">
        <v>90</v>
      </c>
      <c r="J1508" s="160" t="s">
        <v>97</v>
      </c>
      <c r="K1508" s="240" t="s">
        <v>34</v>
      </c>
      <c r="L1508" s="241" t="s">
        <v>34</v>
      </c>
      <c r="M1508" s="241" t="s">
        <v>34</v>
      </c>
      <c r="N1508" s="241" t="s">
        <v>34</v>
      </c>
      <c r="O1508" s="241" t="s">
        <v>34</v>
      </c>
      <c r="P1508" s="241" t="s">
        <v>34</v>
      </c>
      <c r="Q1508" s="159" t="s">
        <v>34</v>
      </c>
      <c r="R1508" s="100" t="s">
        <v>34</v>
      </c>
      <c r="S1508" s="158">
        <v>1</v>
      </c>
      <c r="T1508" s="103" t="s">
        <v>99</v>
      </c>
      <c r="U1508" s="160" t="s">
        <v>1210</v>
      </c>
      <c r="V1508" s="160" t="s">
        <v>1211</v>
      </c>
      <c r="W1508" s="160" t="s">
        <v>92</v>
      </c>
      <c r="X1508" s="160" t="s">
        <v>92</v>
      </c>
    </row>
    <row r="1509" spans="1:24" ht="51">
      <c r="A1509" s="155">
        <f>A1508+1</f>
        <v>1507</v>
      </c>
      <c r="B1509" s="171" t="s">
        <v>1834</v>
      </c>
      <c r="C1509" s="167">
        <v>2017</v>
      </c>
      <c r="D1509" s="160" t="s">
        <v>106</v>
      </c>
      <c r="E1509" s="160" t="s">
        <v>107</v>
      </c>
      <c r="F1509" s="268" t="s">
        <v>1874</v>
      </c>
      <c r="G1509" s="157" t="s">
        <v>31</v>
      </c>
      <c r="H1509" s="161" t="s">
        <v>39</v>
      </c>
      <c r="I1509" s="160" t="s">
        <v>71</v>
      </c>
      <c r="J1509" s="160" t="s">
        <v>109</v>
      </c>
      <c r="K1509" s="240" t="s">
        <v>34</v>
      </c>
      <c r="L1509" s="241" t="s">
        <v>34</v>
      </c>
      <c r="M1509" s="241" t="s">
        <v>34</v>
      </c>
      <c r="N1509" s="241" t="s">
        <v>34</v>
      </c>
      <c r="O1509" s="241" t="s">
        <v>34</v>
      </c>
      <c r="P1509" s="241" t="s">
        <v>34</v>
      </c>
      <c r="Q1509" s="159" t="s">
        <v>34</v>
      </c>
      <c r="R1509" s="100" t="s">
        <v>34</v>
      </c>
      <c r="S1509" s="158">
        <v>1</v>
      </c>
      <c r="T1509" s="103" t="s">
        <v>110</v>
      </c>
      <c r="U1509" s="160" t="s">
        <v>1090</v>
      </c>
      <c r="V1509" s="160" t="s">
        <v>1758</v>
      </c>
      <c r="W1509" s="160" t="s">
        <v>92</v>
      </c>
      <c r="X1509" s="160" t="s">
        <v>92</v>
      </c>
    </row>
    <row r="1510" spans="1:24" ht="81">
      <c r="A1510" s="155">
        <f>A1509+1</f>
        <v>1508</v>
      </c>
      <c r="B1510" s="171" t="s">
        <v>1834</v>
      </c>
      <c r="C1510" s="167">
        <v>2017</v>
      </c>
      <c r="D1510" s="160" t="s">
        <v>106</v>
      </c>
      <c r="E1510" s="160" t="s">
        <v>107</v>
      </c>
      <c r="F1510" s="268" t="s">
        <v>1875</v>
      </c>
      <c r="G1510" s="157" t="s">
        <v>82</v>
      </c>
      <c r="H1510" s="161" t="s">
        <v>83</v>
      </c>
      <c r="I1510" s="160" t="s">
        <v>71</v>
      </c>
      <c r="J1510" s="160" t="s">
        <v>109</v>
      </c>
      <c r="K1510" s="240" t="s">
        <v>34</v>
      </c>
      <c r="L1510" s="241" t="s">
        <v>34</v>
      </c>
      <c r="M1510" s="241" t="s">
        <v>34</v>
      </c>
      <c r="N1510" s="241" t="s">
        <v>34</v>
      </c>
      <c r="O1510" s="241" t="s">
        <v>34</v>
      </c>
      <c r="P1510" s="241" t="s">
        <v>34</v>
      </c>
      <c r="Q1510" s="159" t="s">
        <v>34</v>
      </c>
      <c r="R1510" s="100" t="s">
        <v>34</v>
      </c>
      <c r="S1510" s="158">
        <v>1</v>
      </c>
      <c r="T1510" s="103" t="s">
        <v>110</v>
      </c>
      <c r="U1510" s="160" t="s">
        <v>1090</v>
      </c>
      <c r="V1510" s="160" t="s">
        <v>1758</v>
      </c>
      <c r="W1510" s="160" t="s">
        <v>101</v>
      </c>
      <c r="X1510" s="160" t="s">
        <v>101</v>
      </c>
    </row>
    <row r="1511" spans="1:24" ht="51">
      <c r="A1511" s="155">
        <f>A1510+1</f>
        <v>1509</v>
      </c>
      <c r="B1511" s="171" t="s">
        <v>1834</v>
      </c>
      <c r="C1511" s="167">
        <v>2017</v>
      </c>
      <c r="D1511" s="160" t="s">
        <v>106</v>
      </c>
      <c r="E1511" s="160" t="s">
        <v>107</v>
      </c>
      <c r="F1511" s="268" t="s">
        <v>1876</v>
      </c>
      <c r="G1511" s="157" t="s">
        <v>31</v>
      </c>
      <c r="H1511" s="156" t="s">
        <v>42</v>
      </c>
      <c r="I1511" s="160" t="s">
        <v>71</v>
      </c>
      <c r="J1511" s="160" t="s">
        <v>109</v>
      </c>
      <c r="K1511" s="240" t="s">
        <v>34</v>
      </c>
      <c r="L1511" s="241" t="s">
        <v>34</v>
      </c>
      <c r="M1511" s="241" t="s">
        <v>34</v>
      </c>
      <c r="N1511" s="241" t="s">
        <v>34</v>
      </c>
      <c r="O1511" s="241" t="s">
        <v>34</v>
      </c>
      <c r="P1511" s="241" t="s">
        <v>34</v>
      </c>
      <c r="Q1511" s="159" t="s">
        <v>34</v>
      </c>
      <c r="R1511" s="100" t="s">
        <v>34</v>
      </c>
      <c r="S1511" s="158">
        <v>1</v>
      </c>
      <c r="T1511" s="103" t="s">
        <v>110</v>
      </c>
      <c r="U1511" s="160" t="s">
        <v>1090</v>
      </c>
      <c r="V1511" s="160" t="s">
        <v>1758</v>
      </c>
      <c r="W1511" s="157" t="s">
        <v>42</v>
      </c>
      <c r="X1511" s="157" t="s">
        <v>42</v>
      </c>
    </row>
    <row r="1512" spans="1:24" ht="51">
      <c r="A1512" s="155">
        <f>A1511+1</f>
        <v>1510</v>
      </c>
      <c r="B1512" s="171" t="s">
        <v>1834</v>
      </c>
      <c r="C1512" s="167">
        <v>2017</v>
      </c>
      <c r="D1512" s="160" t="s">
        <v>106</v>
      </c>
      <c r="E1512" s="160" t="s">
        <v>107</v>
      </c>
      <c r="F1512" s="268" t="s">
        <v>1877</v>
      </c>
      <c r="G1512" s="157" t="s">
        <v>31</v>
      </c>
      <c r="H1512" s="156" t="s">
        <v>42</v>
      </c>
      <c r="I1512" s="160" t="s">
        <v>71</v>
      </c>
      <c r="J1512" s="160" t="s">
        <v>109</v>
      </c>
      <c r="K1512" s="240" t="s">
        <v>34</v>
      </c>
      <c r="L1512" s="241" t="s">
        <v>34</v>
      </c>
      <c r="M1512" s="241" t="s">
        <v>34</v>
      </c>
      <c r="N1512" s="241" t="s">
        <v>34</v>
      </c>
      <c r="O1512" s="241" t="s">
        <v>34</v>
      </c>
      <c r="P1512" s="241" t="s">
        <v>34</v>
      </c>
      <c r="Q1512" s="159" t="s">
        <v>34</v>
      </c>
      <c r="R1512" s="100" t="s">
        <v>34</v>
      </c>
      <c r="S1512" s="158">
        <v>1</v>
      </c>
      <c r="T1512" s="103" t="s">
        <v>110</v>
      </c>
      <c r="U1512" s="160" t="s">
        <v>1090</v>
      </c>
      <c r="V1512" s="160" t="s">
        <v>1758</v>
      </c>
      <c r="W1512" s="157" t="s">
        <v>42</v>
      </c>
      <c r="X1512" s="157" t="s">
        <v>42</v>
      </c>
    </row>
    <row r="1513" spans="1:24" ht="51">
      <c r="A1513" s="155">
        <f>A1512+1</f>
        <v>1511</v>
      </c>
      <c r="B1513" s="171" t="s">
        <v>1834</v>
      </c>
      <c r="C1513" s="167">
        <v>2017</v>
      </c>
      <c r="D1513" s="160" t="s">
        <v>106</v>
      </c>
      <c r="E1513" s="160" t="s">
        <v>107</v>
      </c>
      <c r="F1513" s="268" t="s">
        <v>1878</v>
      </c>
      <c r="G1513" s="157" t="s">
        <v>31</v>
      </c>
      <c r="H1513" s="156" t="s">
        <v>29</v>
      </c>
      <c r="I1513" s="160" t="s">
        <v>71</v>
      </c>
      <c r="J1513" s="160" t="s">
        <v>109</v>
      </c>
      <c r="K1513" s="240" t="s">
        <v>34</v>
      </c>
      <c r="L1513" s="241" t="s">
        <v>34</v>
      </c>
      <c r="M1513" s="241" t="s">
        <v>34</v>
      </c>
      <c r="N1513" s="241" t="s">
        <v>34</v>
      </c>
      <c r="O1513" s="241" t="s">
        <v>34</v>
      </c>
      <c r="P1513" s="241" t="s">
        <v>34</v>
      </c>
      <c r="Q1513" s="159" t="s">
        <v>34</v>
      </c>
      <c r="R1513" s="100" t="s">
        <v>34</v>
      </c>
      <c r="S1513" s="158">
        <v>1</v>
      </c>
      <c r="T1513" s="103" t="s">
        <v>110</v>
      </c>
      <c r="U1513" s="160" t="s">
        <v>1090</v>
      </c>
      <c r="V1513" s="160" t="s">
        <v>1879</v>
      </c>
      <c r="W1513" s="160" t="s">
        <v>92</v>
      </c>
      <c r="X1513" s="160" t="s">
        <v>92</v>
      </c>
    </row>
    <row r="1514" spans="1:24" ht="51">
      <c r="A1514" s="155">
        <f>A1513+1</f>
        <v>1512</v>
      </c>
      <c r="B1514" s="171" t="s">
        <v>1834</v>
      </c>
      <c r="C1514" s="167">
        <v>2017</v>
      </c>
      <c r="D1514" s="160" t="s">
        <v>106</v>
      </c>
      <c r="E1514" s="160" t="s">
        <v>107</v>
      </c>
      <c r="F1514" s="268" t="s">
        <v>1880</v>
      </c>
      <c r="G1514" s="157" t="s">
        <v>31</v>
      </c>
      <c r="H1514" s="161" t="s">
        <v>39</v>
      </c>
      <c r="I1514" s="160" t="s">
        <v>71</v>
      </c>
      <c r="J1514" s="160" t="s">
        <v>109</v>
      </c>
      <c r="K1514" s="240" t="s">
        <v>34</v>
      </c>
      <c r="L1514" s="241" t="s">
        <v>34</v>
      </c>
      <c r="M1514" s="241" t="s">
        <v>34</v>
      </c>
      <c r="N1514" s="241" t="s">
        <v>34</v>
      </c>
      <c r="O1514" s="241" t="s">
        <v>34</v>
      </c>
      <c r="P1514" s="241" t="s">
        <v>34</v>
      </c>
      <c r="Q1514" s="159" t="s">
        <v>34</v>
      </c>
      <c r="R1514" s="100" t="s">
        <v>34</v>
      </c>
      <c r="S1514" s="158">
        <v>1</v>
      </c>
      <c r="T1514" s="103" t="s">
        <v>110</v>
      </c>
      <c r="U1514" s="160" t="s">
        <v>1090</v>
      </c>
      <c r="V1514" s="160" t="s">
        <v>1879</v>
      </c>
      <c r="W1514" s="160" t="s">
        <v>92</v>
      </c>
      <c r="X1514" s="160" t="s">
        <v>92</v>
      </c>
    </row>
    <row r="1515" spans="1:24" ht="81">
      <c r="A1515" s="155">
        <f>A1514+1</f>
        <v>1513</v>
      </c>
      <c r="B1515" s="171" t="s">
        <v>1834</v>
      </c>
      <c r="C1515" s="167">
        <v>2017</v>
      </c>
      <c r="D1515" s="160" t="s">
        <v>106</v>
      </c>
      <c r="E1515" s="160" t="s">
        <v>107</v>
      </c>
      <c r="F1515" s="268" t="s">
        <v>1881</v>
      </c>
      <c r="G1515" s="157" t="s">
        <v>82</v>
      </c>
      <c r="H1515" s="161" t="s">
        <v>83</v>
      </c>
      <c r="I1515" s="160" t="s">
        <v>71</v>
      </c>
      <c r="J1515" s="160" t="s">
        <v>109</v>
      </c>
      <c r="K1515" s="240" t="s">
        <v>34</v>
      </c>
      <c r="L1515" s="241" t="s">
        <v>34</v>
      </c>
      <c r="M1515" s="241" t="s">
        <v>34</v>
      </c>
      <c r="N1515" s="241" t="s">
        <v>34</v>
      </c>
      <c r="O1515" s="241" t="s">
        <v>34</v>
      </c>
      <c r="P1515" s="241" t="s">
        <v>34</v>
      </c>
      <c r="Q1515" s="159" t="s">
        <v>34</v>
      </c>
      <c r="R1515" s="100" t="s">
        <v>34</v>
      </c>
      <c r="S1515" s="158">
        <v>1</v>
      </c>
      <c r="T1515" s="103" t="s">
        <v>110</v>
      </c>
      <c r="U1515" s="160" t="s">
        <v>1090</v>
      </c>
      <c r="V1515" s="160" t="s">
        <v>1879</v>
      </c>
      <c r="W1515" s="160" t="s">
        <v>188</v>
      </c>
      <c r="X1515" s="160" t="s">
        <v>188</v>
      </c>
    </row>
    <row r="1516" spans="1:24" ht="81">
      <c r="A1516" s="155">
        <f>A1515+1</f>
        <v>1514</v>
      </c>
      <c r="B1516" s="171" t="s">
        <v>1834</v>
      </c>
      <c r="C1516" s="167">
        <v>2017</v>
      </c>
      <c r="D1516" s="160" t="s">
        <v>106</v>
      </c>
      <c r="E1516" s="160" t="s">
        <v>107</v>
      </c>
      <c r="F1516" s="268" t="s">
        <v>1882</v>
      </c>
      <c r="G1516" s="157" t="s">
        <v>82</v>
      </c>
      <c r="H1516" s="161" t="s">
        <v>83</v>
      </c>
      <c r="I1516" s="160" t="s">
        <v>71</v>
      </c>
      <c r="J1516" s="160" t="s">
        <v>109</v>
      </c>
      <c r="K1516" s="240" t="s">
        <v>34</v>
      </c>
      <c r="L1516" s="241" t="s">
        <v>34</v>
      </c>
      <c r="M1516" s="241" t="s">
        <v>34</v>
      </c>
      <c r="N1516" s="241" t="s">
        <v>34</v>
      </c>
      <c r="O1516" s="241" t="s">
        <v>34</v>
      </c>
      <c r="P1516" s="241" t="s">
        <v>34</v>
      </c>
      <c r="Q1516" s="159" t="s">
        <v>34</v>
      </c>
      <c r="R1516" s="100" t="s">
        <v>34</v>
      </c>
      <c r="S1516" s="158">
        <v>1</v>
      </c>
      <c r="T1516" s="103" t="s">
        <v>110</v>
      </c>
      <c r="U1516" s="160" t="s">
        <v>1090</v>
      </c>
      <c r="V1516" s="160" t="s">
        <v>1879</v>
      </c>
      <c r="W1516" s="160" t="s">
        <v>101</v>
      </c>
      <c r="X1516" s="160" t="s">
        <v>101</v>
      </c>
    </row>
    <row r="1517" spans="1:24" ht="81">
      <c r="A1517" s="155">
        <f>A1516+1</f>
        <v>1515</v>
      </c>
      <c r="B1517" s="171" t="s">
        <v>1834</v>
      </c>
      <c r="C1517" s="167">
        <v>2017</v>
      </c>
      <c r="D1517" s="160" t="s">
        <v>106</v>
      </c>
      <c r="E1517" s="160" t="s">
        <v>107</v>
      </c>
      <c r="F1517" s="268" t="s">
        <v>1883</v>
      </c>
      <c r="G1517" s="157" t="s">
        <v>82</v>
      </c>
      <c r="H1517" s="161" t="s">
        <v>83</v>
      </c>
      <c r="I1517" s="160" t="s">
        <v>71</v>
      </c>
      <c r="J1517" s="160" t="s">
        <v>109</v>
      </c>
      <c r="K1517" s="240" t="s">
        <v>34</v>
      </c>
      <c r="L1517" s="241" t="s">
        <v>34</v>
      </c>
      <c r="M1517" s="241" t="s">
        <v>34</v>
      </c>
      <c r="N1517" s="241" t="s">
        <v>34</v>
      </c>
      <c r="O1517" s="241" t="s">
        <v>34</v>
      </c>
      <c r="P1517" s="241" t="s">
        <v>34</v>
      </c>
      <c r="Q1517" s="159" t="s">
        <v>34</v>
      </c>
      <c r="R1517" s="100" t="s">
        <v>34</v>
      </c>
      <c r="S1517" s="158">
        <v>1</v>
      </c>
      <c r="T1517" s="103" t="s">
        <v>110</v>
      </c>
      <c r="U1517" s="160" t="s">
        <v>1090</v>
      </c>
      <c r="V1517" s="160" t="s">
        <v>1879</v>
      </c>
      <c r="W1517" s="160" t="s">
        <v>101</v>
      </c>
      <c r="X1517" s="160" t="s">
        <v>101</v>
      </c>
    </row>
    <row r="1518" spans="1:24" ht="81">
      <c r="A1518" s="155">
        <f>A1517+1</f>
        <v>1516</v>
      </c>
      <c r="B1518" s="171" t="s">
        <v>1834</v>
      </c>
      <c r="C1518" s="167">
        <v>2017</v>
      </c>
      <c r="D1518" s="160" t="s">
        <v>106</v>
      </c>
      <c r="E1518" s="160" t="s">
        <v>107</v>
      </c>
      <c r="F1518" s="268" t="s">
        <v>1884</v>
      </c>
      <c r="G1518" s="157" t="s">
        <v>82</v>
      </c>
      <c r="H1518" s="161" t="s">
        <v>83</v>
      </c>
      <c r="I1518" s="160" t="s">
        <v>71</v>
      </c>
      <c r="J1518" s="160" t="s">
        <v>109</v>
      </c>
      <c r="K1518" s="240" t="s">
        <v>34</v>
      </c>
      <c r="L1518" s="241" t="s">
        <v>34</v>
      </c>
      <c r="M1518" s="241" t="s">
        <v>34</v>
      </c>
      <c r="N1518" s="241" t="s">
        <v>34</v>
      </c>
      <c r="O1518" s="241" t="s">
        <v>34</v>
      </c>
      <c r="P1518" s="241" t="s">
        <v>34</v>
      </c>
      <c r="Q1518" s="159" t="s">
        <v>34</v>
      </c>
      <c r="R1518" s="100" t="s">
        <v>34</v>
      </c>
      <c r="S1518" s="158">
        <v>1</v>
      </c>
      <c r="T1518" s="103" t="s">
        <v>110</v>
      </c>
      <c r="U1518" s="160" t="s">
        <v>1090</v>
      </c>
      <c r="V1518" s="160" t="s">
        <v>1879</v>
      </c>
      <c r="W1518" s="160" t="s">
        <v>101</v>
      </c>
      <c r="X1518" s="160" t="s">
        <v>101</v>
      </c>
    </row>
    <row r="1519" spans="1:24" ht="51">
      <c r="A1519" s="155">
        <f>A1518+1</f>
        <v>1517</v>
      </c>
      <c r="B1519" s="171" t="s">
        <v>1834</v>
      </c>
      <c r="C1519" s="167">
        <v>2017</v>
      </c>
      <c r="D1519" s="160" t="s">
        <v>106</v>
      </c>
      <c r="E1519" s="160" t="s">
        <v>107</v>
      </c>
      <c r="F1519" s="268" t="s">
        <v>1885</v>
      </c>
      <c r="G1519" s="157" t="s">
        <v>31</v>
      </c>
      <c r="H1519" s="161" t="s">
        <v>39</v>
      </c>
      <c r="I1519" s="160" t="s">
        <v>71</v>
      </c>
      <c r="J1519" s="160" t="s">
        <v>109</v>
      </c>
      <c r="K1519" s="240" t="s">
        <v>34</v>
      </c>
      <c r="L1519" s="241" t="s">
        <v>34</v>
      </c>
      <c r="M1519" s="241" t="s">
        <v>34</v>
      </c>
      <c r="N1519" s="241" t="s">
        <v>34</v>
      </c>
      <c r="O1519" s="241" t="s">
        <v>34</v>
      </c>
      <c r="P1519" s="241" t="s">
        <v>34</v>
      </c>
      <c r="Q1519" s="159" t="s">
        <v>34</v>
      </c>
      <c r="R1519" s="100" t="s">
        <v>34</v>
      </c>
      <c r="S1519" s="158">
        <v>1</v>
      </c>
      <c r="T1519" s="103" t="s">
        <v>110</v>
      </c>
      <c r="U1519" s="160" t="s">
        <v>1090</v>
      </c>
      <c r="V1519" s="160" t="s">
        <v>1879</v>
      </c>
      <c r="W1519" s="160" t="s">
        <v>92</v>
      </c>
      <c r="X1519" s="160" t="s">
        <v>92</v>
      </c>
    </row>
    <row r="1520" spans="1:24" ht="51">
      <c r="A1520" s="155">
        <f>A1519+1</f>
        <v>1518</v>
      </c>
      <c r="B1520" s="171" t="s">
        <v>1834</v>
      </c>
      <c r="C1520" s="167">
        <v>2017</v>
      </c>
      <c r="D1520" s="160" t="s">
        <v>106</v>
      </c>
      <c r="E1520" s="160" t="s">
        <v>107</v>
      </c>
      <c r="F1520" s="268" t="s">
        <v>1886</v>
      </c>
      <c r="G1520" s="157" t="s">
        <v>31</v>
      </c>
      <c r="H1520" s="156" t="s">
        <v>42</v>
      </c>
      <c r="I1520" s="160" t="s">
        <v>71</v>
      </c>
      <c r="J1520" s="160" t="s">
        <v>109</v>
      </c>
      <c r="K1520" s="240" t="s">
        <v>34</v>
      </c>
      <c r="L1520" s="241" t="s">
        <v>34</v>
      </c>
      <c r="M1520" s="241" t="s">
        <v>34</v>
      </c>
      <c r="N1520" s="241" t="s">
        <v>34</v>
      </c>
      <c r="O1520" s="241" t="s">
        <v>34</v>
      </c>
      <c r="P1520" s="241" t="s">
        <v>34</v>
      </c>
      <c r="Q1520" s="159" t="s">
        <v>34</v>
      </c>
      <c r="R1520" s="100" t="s">
        <v>34</v>
      </c>
      <c r="S1520" s="158">
        <v>1</v>
      </c>
      <c r="T1520" s="103" t="s">
        <v>110</v>
      </c>
      <c r="U1520" s="160" t="s">
        <v>1090</v>
      </c>
      <c r="V1520" s="160" t="s">
        <v>1879</v>
      </c>
      <c r="W1520" s="157" t="s">
        <v>42</v>
      </c>
      <c r="X1520" s="157" t="s">
        <v>42</v>
      </c>
    </row>
    <row r="1521" spans="1:24" ht="41.25">
      <c r="A1521" s="155">
        <f>A1520+1</f>
        <v>1519</v>
      </c>
      <c r="B1521" s="171" t="s">
        <v>1834</v>
      </c>
      <c r="C1521" s="167">
        <v>2017</v>
      </c>
      <c r="D1521" s="160" t="s">
        <v>106</v>
      </c>
      <c r="E1521" s="160" t="s">
        <v>126</v>
      </c>
      <c r="F1521" s="268" t="s">
        <v>1887</v>
      </c>
      <c r="G1521" s="157" t="s">
        <v>31</v>
      </c>
      <c r="H1521" s="156" t="s">
        <v>50</v>
      </c>
      <c r="I1521" s="157" t="s">
        <v>71</v>
      </c>
      <c r="J1521" s="157" t="s">
        <v>109</v>
      </c>
      <c r="K1521" s="238" t="s">
        <v>48</v>
      </c>
      <c r="L1521" s="239" t="s">
        <v>34</v>
      </c>
      <c r="M1521" s="239" t="s">
        <v>34</v>
      </c>
      <c r="N1521" s="239" t="s">
        <v>34</v>
      </c>
      <c r="O1521" s="239" t="s">
        <v>34</v>
      </c>
      <c r="P1521" s="239" t="s">
        <v>34</v>
      </c>
      <c r="Q1521" s="100" t="s">
        <v>48</v>
      </c>
      <c r="R1521" s="99" t="s">
        <v>48</v>
      </c>
      <c r="S1521" s="158">
        <v>1</v>
      </c>
      <c r="T1521" s="103" t="s">
        <v>110</v>
      </c>
      <c r="U1521" s="160" t="s">
        <v>1090</v>
      </c>
      <c r="V1521" s="160" t="s">
        <v>126</v>
      </c>
      <c r="W1521" s="157" t="s">
        <v>42</v>
      </c>
      <c r="X1521" s="157" t="s">
        <v>50</v>
      </c>
    </row>
    <row r="1522" spans="1:24" ht="41.25">
      <c r="A1522" s="155">
        <f>A1521+1</f>
        <v>1520</v>
      </c>
      <c r="B1522" s="171" t="s">
        <v>1834</v>
      </c>
      <c r="C1522" s="167">
        <v>2017</v>
      </c>
      <c r="D1522" s="160" t="s">
        <v>106</v>
      </c>
      <c r="E1522" s="160" t="s">
        <v>126</v>
      </c>
      <c r="F1522" s="268" t="s">
        <v>1888</v>
      </c>
      <c r="G1522" s="157" t="s">
        <v>31</v>
      </c>
      <c r="H1522" s="156" t="s">
        <v>42</v>
      </c>
      <c r="I1522" s="160" t="s">
        <v>71</v>
      </c>
      <c r="J1522" s="160" t="s">
        <v>109</v>
      </c>
      <c r="K1522" s="240" t="s">
        <v>48</v>
      </c>
      <c r="L1522" s="241" t="s">
        <v>34</v>
      </c>
      <c r="M1522" s="241" t="s">
        <v>34</v>
      </c>
      <c r="N1522" s="241" t="s">
        <v>34</v>
      </c>
      <c r="O1522" s="241" t="s">
        <v>34</v>
      </c>
      <c r="P1522" s="241" t="s">
        <v>34</v>
      </c>
      <c r="Q1522" s="159" t="s">
        <v>34</v>
      </c>
      <c r="R1522" s="100" t="s">
        <v>34</v>
      </c>
      <c r="S1522" s="158">
        <v>1</v>
      </c>
      <c r="T1522" s="103" t="s">
        <v>110</v>
      </c>
      <c r="U1522" s="160" t="s">
        <v>1090</v>
      </c>
      <c r="V1522" s="160" t="s">
        <v>126</v>
      </c>
      <c r="W1522" s="157" t="s">
        <v>42</v>
      </c>
      <c r="X1522" s="157" t="s">
        <v>42</v>
      </c>
    </row>
    <row r="1523" spans="1:24" ht="81">
      <c r="A1523" s="155">
        <f>A1522+1</f>
        <v>1521</v>
      </c>
      <c r="B1523" s="171" t="s">
        <v>1834</v>
      </c>
      <c r="C1523" s="167">
        <v>2017</v>
      </c>
      <c r="D1523" s="160" t="s">
        <v>106</v>
      </c>
      <c r="E1523" s="160" t="s">
        <v>126</v>
      </c>
      <c r="F1523" s="268" t="s">
        <v>1889</v>
      </c>
      <c r="G1523" s="157" t="s">
        <v>82</v>
      </c>
      <c r="H1523" s="161" t="s">
        <v>83</v>
      </c>
      <c r="I1523" s="160" t="s">
        <v>71</v>
      </c>
      <c r="J1523" s="160" t="s">
        <v>109</v>
      </c>
      <c r="K1523" s="240" t="s">
        <v>48</v>
      </c>
      <c r="L1523" s="241" t="s">
        <v>34</v>
      </c>
      <c r="M1523" s="241" t="s">
        <v>34</v>
      </c>
      <c r="N1523" s="241" t="s">
        <v>34</v>
      </c>
      <c r="O1523" s="241" t="s">
        <v>34</v>
      </c>
      <c r="P1523" s="241" t="s">
        <v>34</v>
      </c>
      <c r="Q1523" s="159" t="s">
        <v>34</v>
      </c>
      <c r="R1523" s="100" t="s">
        <v>34</v>
      </c>
      <c r="S1523" s="158">
        <v>1</v>
      </c>
      <c r="T1523" s="103" t="s">
        <v>110</v>
      </c>
      <c r="U1523" s="160" t="s">
        <v>1090</v>
      </c>
      <c r="V1523" s="160" t="s">
        <v>126</v>
      </c>
      <c r="W1523" s="160" t="s">
        <v>101</v>
      </c>
      <c r="X1523" s="160" t="s">
        <v>101</v>
      </c>
    </row>
    <row r="1524" spans="1:24" ht="41.25">
      <c r="A1524" s="155">
        <f>A1523+1</f>
        <v>1522</v>
      </c>
      <c r="B1524" s="171" t="s">
        <v>1834</v>
      </c>
      <c r="C1524" s="167">
        <v>2017</v>
      </c>
      <c r="D1524" s="160" t="s">
        <v>106</v>
      </c>
      <c r="E1524" s="160" t="s">
        <v>126</v>
      </c>
      <c r="F1524" s="268" t="s">
        <v>1890</v>
      </c>
      <c r="G1524" s="157" t="s">
        <v>119</v>
      </c>
      <c r="H1524" s="161" t="s">
        <v>169</v>
      </c>
      <c r="I1524" s="160" t="s">
        <v>71</v>
      </c>
      <c r="J1524" s="160" t="s">
        <v>109</v>
      </c>
      <c r="K1524" s="240" t="s">
        <v>34</v>
      </c>
      <c r="L1524" s="241" t="s">
        <v>34</v>
      </c>
      <c r="M1524" s="241" t="s">
        <v>34</v>
      </c>
      <c r="N1524" s="241" t="s">
        <v>34</v>
      </c>
      <c r="O1524" s="241" t="s">
        <v>34</v>
      </c>
      <c r="P1524" s="241" t="s">
        <v>34</v>
      </c>
      <c r="Q1524" s="159" t="s">
        <v>34</v>
      </c>
      <c r="R1524" s="100" t="s">
        <v>34</v>
      </c>
      <c r="S1524" s="158">
        <v>1</v>
      </c>
      <c r="T1524" s="103" t="s">
        <v>110</v>
      </c>
      <c r="U1524" s="160" t="s">
        <v>1090</v>
      </c>
      <c r="V1524" s="160" t="s">
        <v>126</v>
      </c>
      <c r="W1524" s="160" t="s">
        <v>395</v>
      </c>
      <c r="X1524" s="160" t="s">
        <v>395</v>
      </c>
    </row>
    <row r="1525" spans="1:24" ht="41.25">
      <c r="A1525" s="155">
        <f>A1524+1</f>
        <v>1523</v>
      </c>
      <c r="B1525" s="171" t="s">
        <v>1834</v>
      </c>
      <c r="C1525" s="167">
        <v>2017</v>
      </c>
      <c r="D1525" s="160" t="s">
        <v>106</v>
      </c>
      <c r="E1525" s="160" t="s">
        <v>126</v>
      </c>
      <c r="F1525" s="268" t="s">
        <v>1891</v>
      </c>
      <c r="G1525" s="157" t="s">
        <v>119</v>
      </c>
      <c r="H1525" s="156" t="s">
        <v>120</v>
      </c>
      <c r="I1525" s="160" t="s">
        <v>71</v>
      </c>
      <c r="J1525" s="160" t="s">
        <v>109</v>
      </c>
      <c r="K1525" s="240" t="s">
        <v>48</v>
      </c>
      <c r="L1525" s="241" t="s">
        <v>34</v>
      </c>
      <c r="M1525" s="241" t="s">
        <v>34</v>
      </c>
      <c r="N1525" s="241" t="s">
        <v>34</v>
      </c>
      <c r="O1525" s="241" t="s">
        <v>34</v>
      </c>
      <c r="P1525" s="241" t="s">
        <v>34</v>
      </c>
      <c r="Q1525" s="159" t="s">
        <v>34</v>
      </c>
      <c r="R1525" s="100" t="s">
        <v>34</v>
      </c>
      <c r="S1525" s="158">
        <v>1</v>
      </c>
      <c r="T1525" s="103" t="s">
        <v>110</v>
      </c>
      <c r="U1525" s="160" t="s">
        <v>1090</v>
      </c>
      <c r="V1525" s="160" t="s">
        <v>126</v>
      </c>
      <c r="W1525" s="157" t="s">
        <v>42</v>
      </c>
      <c r="X1525" s="157" t="s">
        <v>42</v>
      </c>
    </row>
    <row r="1526" spans="1:24" ht="41.25">
      <c r="A1526" s="155">
        <f>A1525+1</f>
        <v>1524</v>
      </c>
      <c r="B1526" s="171" t="s">
        <v>1834</v>
      </c>
      <c r="C1526" s="167">
        <v>2017</v>
      </c>
      <c r="D1526" s="160" t="s">
        <v>106</v>
      </c>
      <c r="E1526" s="160" t="s">
        <v>126</v>
      </c>
      <c r="F1526" s="268" t="s">
        <v>1892</v>
      </c>
      <c r="G1526" s="157" t="s">
        <v>31</v>
      </c>
      <c r="H1526" s="156" t="s">
        <v>42</v>
      </c>
      <c r="I1526" s="160" t="s">
        <v>71</v>
      </c>
      <c r="J1526" s="160" t="s">
        <v>109</v>
      </c>
      <c r="K1526" s="240" t="s">
        <v>48</v>
      </c>
      <c r="L1526" s="241" t="s">
        <v>34</v>
      </c>
      <c r="M1526" s="241" t="s">
        <v>34</v>
      </c>
      <c r="N1526" s="241" t="s">
        <v>34</v>
      </c>
      <c r="O1526" s="241" t="s">
        <v>34</v>
      </c>
      <c r="P1526" s="241" t="s">
        <v>34</v>
      </c>
      <c r="Q1526" s="159" t="s">
        <v>34</v>
      </c>
      <c r="R1526" s="100" t="s">
        <v>34</v>
      </c>
      <c r="S1526" s="158">
        <v>1</v>
      </c>
      <c r="T1526" s="103" t="s">
        <v>110</v>
      </c>
      <c r="U1526" s="160" t="s">
        <v>1090</v>
      </c>
      <c r="V1526" s="160" t="s">
        <v>126</v>
      </c>
      <c r="W1526" s="157" t="s">
        <v>42</v>
      </c>
      <c r="X1526" s="157" t="s">
        <v>42</v>
      </c>
    </row>
    <row r="1527" spans="1:24" ht="41.25">
      <c r="A1527" s="155">
        <f>A1526+1</f>
        <v>1525</v>
      </c>
      <c r="B1527" s="171" t="s">
        <v>1834</v>
      </c>
      <c r="C1527" s="167">
        <v>2017</v>
      </c>
      <c r="D1527" s="160" t="s">
        <v>106</v>
      </c>
      <c r="E1527" s="160" t="s">
        <v>126</v>
      </c>
      <c r="F1527" s="268" t="s">
        <v>1893</v>
      </c>
      <c r="G1527" s="157" t="s">
        <v>31</v>
      </c>
      <c r="H1527" s="156" t="s">
        <v>46</v>
      </c>
      <c r="I1527" s="160" t="s">
        <v>71</v>
      </c>
      <c r="J1527" s="160" t="s">
        <v>109</v>
      </c>
      <c r="K1527" s="240" t="s">
        <v>34</v>
      </c>
      <c r="L1527" s="241" t="s">
        <v>34</v>
      </c>
      <c r="M1527" s="241" t="s">
        <v>34</v>
      </c>
      <c r="N1527" s="241" t="s">
        <v>34</v>
      </c>
      <c r="O1527" s="241" t="s">
        <v>34</v>
      </c>
      <c r="P1527" s="241" t="s">
        <v>34</v>
      </c>
      <c r="Q1527" s="159" t="s">
        <v>34</v>
      </c>
      <c r="R1527" s="100" t="s">
        <v>34</v>
      </c>
      <c r="S1527" s="158">
        <v>1</v>
      </c>
      <c r="T1527" s="103" t="s">
        <v>110</v>
      </c>
      <c r="U1527" s="160" t="s">
        <v>1090</v>
      </c>
      <c r="V1527" s="160" t="s">
        <v>126</v>
      </c>
      <c r="W1527" s="160" t="s">
        <v>1061</v>
      </c>
      <c r="X1527" s="160" t="s">
        <v>1061</v>
      </c>
    </row>
    <row r="1528" spans="1:24" ht="41.25">
      <c r="A1528" s="155">
        <f>A1527+1</f>
        <v>1526</v>
      </c>
      <c r="B1528" s="171" t="s">
        <v>1834</v>
      </c>
      <c r="C1528" s="167">
        <v>2017</v>
      </c>
      <c r="D1528" s="160" t="s">
        <v>106</v>
      </c>
      <c r="E1528" s="160" t="s">
        <v>126</v>
      </c>
      <c r="F1528" s="268" t="s">
        <v>1894</v>
      </c>
      <c r="G1528" s="157" t="s">
        <v>31</v>
      </c>
      <c r="H1528" s="156" t="s">
        <v>42</v>
      </c>
      <c r="I1528" s="160" t="s">
        <v>71</v>
      </c>
      <c r="J1528" s="160" t="s">
        <v>109</v>
      </c>
      <c r="K1528" s="240" t="s">
        <v>34</v>
      </c>
      <c r="L1528" s="241" t="s">
        <v>34</v>
      </c>
      <c r="M1528" s="241" t="s">
        <v>34</v>
      </c>
      <c r="N1528" s="241" t="s">
        <v>34</v>
      </c>
      <c r="O1528" s="241" t="s">
        <v>34</v>
      </c>
      <c r="P1528" s="241" t="s">
        <v>34</v>
      </c>
      <c r="Q1528" s="159" t="s">
        <v>34</v>
      </c>
      <c r="R1528" s="100" t="s">
        <v>34</v>
      </c>
      <c r="S1528" s="158">
        <v>1</v>
      </c>
      <c r="T1528" s="103" t="s">
        <v>110</v>
      </c>
      <c r="U1528" s="160" t="s">
        <v>1090</v>
      </c>
      <c r="V1528" s="160" t="s">
        <v>126</v>
      </c>
      <c r="W1528" s="157" t="s">
        <v>42</v>
      </c>
      <c r="X1528" s="157" t="s">
        <v>42</v>
      </c>
    </row>
    <row r="1529" spans="1:24" ht="81">
      <c r="A1529" s="155">
        <f>A1528+1</f>
        <v>1527</v>
      </c>
      <c r="B1529" s="171" t="s">
        <v>1834</v>
      </c>
      <c r="C1529" s="167">
        <v>2017</v>
      </c>
      <c r="D1529" s="160" t="s">
        <v>106</v>
      </c>
      <c r="E1529" s="160" t="s">
        <v>129</v>
      </c>
      <c r="F1529" s="268" t="s">
        <v>1895</v>
      </c>
      <c r="G1529" s="157" t="s">
        <v>82</v>
      </c>
      <c r="H1529" s="161" t="s">
        <v>83</v>
      </c>
      <c r="I1529" s="160" t="s">
        <v>71</v>
      </c>
      <c r="J1529" s="160" t="s">
        <v>72</v>
      </c>
      <c r="K1529" s="240" t="s">
        <v>34</v>
      </c>
      <c r="L1529" s="241" t="s">
        <v>34</v>
      </c>
      <c r="M1529" s="241" t="s">
        <v>34</v>
      </c>
      <c r="N1529" s="241" t="s">
        <v>34</v>
      </c>
      <c r="O1529" s="241" t="s">
        <v>34</v>
      </c>
      <c r="P1529" s="241" t="s">
        <v>34</v>
      </c>
      <c r="Q1529" s="159" t="s">
        <v>34</v>
      </c>
      <c r="R1529" s="100" t="s">
        <v>34</v>
      </c>
      <c r="S1529" s="158">
        <v>1</v>
      </c>
      <c r="T1529" s="103" t="s">
        <v>110</v>
      </c>
      <c r="U1529" s="160" t="s">
        <v>1090</v>
      </c>
      <c r="V1529" s="160" t="s">
        <v>379</v>
      </c>
      <c r="W1529" s="160" t="s">
        <v>1111</v>
      </c>
      <c r="X1529" s="160" t="s">
        <v>1111</v>
      </c>
    </row>
    <row r="1530" spans="1:24" ht="41.25">
      <c r="A1530" s="155">
        <f>A1529+1</f>
        <v>1528</v>
      </c>
      <c r="B1530" s="171" t="s">
        <v>1834</v>
      </c>
      <c r="C1530" s="167">
        <v>2017</v>
      </c>
      <c r="D1530" s="160" t="s">
        <v>139</v>
      </c>
      <c r="E1530" s="160" t="s">
        <v>483</v>
      </c>
      <c r="F1530" s="268" t="s">
        <v>1896</v>
      </c>
      <c r="G1530" s="157" t="s">
        <v>31</v>
      </c>
      <c r="H1530" s="156" t="s">
        <v>46</v>
      </c>
      <c r="I1530" s="160" t="s">
        <v>71</v>
      </c>
      <c r="J1530" s="160" t="s">
        <v>142</v>
      </c>
      <c r="K1530" s="240" t="s">
        <v>34</v>
      </c>
      <c r="L1530" s="241" t="s">
        <v>34</v>
      </c>
      <c r="M1530" s="241" t="s">
        <v>34</v>
      </c>
      <c r="N1530" s="241" t="s">
        <v>34</v>
      </c>
      <c r="O1530" s="241" t="s">
        <v>34</v>
      </c>
      <c r="P1530" s="241" t="s">
        <v>34</v>
      </c>
      <c r="Q1530" s="159" t="s">
        <v>34</v>
      </c>
      <c r="R1530" s="100" t="s">
        <v>34</v>
      </c>
      <c r="S1530" s="158">
        <v>1</v>
      </c>
      <c r="T1530" s="103" t="s">
        <v>110</v>
      </c>
      <c r="U1530" s="160" t="s">
        <v>1090</v>
      </c>
      <c r="V1530" s="160" t="s">
        <v>144</v>
      </c>
      <c r="W1530" s="160" t="s">
        <v>1061</v>
      </c>
      <c r="X1530" s="160" t="s">
        <v>1061</v>
      </c>
    </row>
    <row r="1531" spans="1:24" ht="81">
      <c r="A1531" s="155">
        <f>A1530+1</f>
        <v>1529</v>
      </c>
      <c r="B1531" s="171" t="s">
        <v>1834</v>
      </c>
      <c r="C1531" s="167">
        <v>2017</v>
      </c>
      <c r="D1531" s="160" t="s">
        <v>139</v>
      </c>
      <c r="E1531" s="160" t="s">
        <v>1897</v>
      </c>
      <c r="F1531" s="268" t="s">
        <v>1898</v>
      </c>
      <c r="G1531" s="157" t="s">
        <v>82</v>
      </c>
      <c r="H1531" s="161" t="s">
        <v>83</v>
      </c>
      <c r="I1531" s="160" t="s">
        <v>71</v>
      </c>
      <c r="J1531" s="160" t="s">
        <v>142</v>
      </c>
      <c r="K1531" s="240" t="s">
        <v>34</v>
      </c>
      <c r="L1531" s="241" t="s">
        <v>34</v>
      </c>
      <c r="M1531" s="241" t="s">
        <v>34</v>
      </c>
      <c r="N1531" s="241" t="s">
        <v>34</v>
      </c>
      <c r="O1531" s="241" t="s">
        <v>34</v>
      </c>
      <c r="P1531" s="241" t="s">
        <v>34</v>
      </c>
      <c r="Q1531" s="159" t="s">
        <v>34</v>
      </c>
      <c r="R1531" s="100" t="s">
        <v>34</v>
      </c>
      <c r="S1531" s="158">
        <v>1</v>
      </c>
      <c r="T1531" s="103" t="s">
        <v>110</v>
      </c>
      <c r="U1531" s="160" t="s">
        <v>1090</v>
      </c>
      <c r="V1531" s="160" t="s">
        <v>144</v>
      </c>
      <c r="W1531" s="160" t="s">
        <v>101</v>
      </c>
      <c r="X1531" s="160" t="s">
        <v>101</v>
      </c>
    </row>
    <row r="1532" spans="1:24" ht="81">
      <c r="A1532" s="155">
        <f>A1531+1</f>
        <v>1530</v>
      </c>
      <c r="B1532" s="171" t="s">
        <v>1834</v>
      </c>
      <c r="C1532" s="167">
        <v>2017</v>
      </c>
      <c r="D1532" s="160" t="s">
        <v>139</v>
      </c>
      <c r="E1532" s="160" t="s">
        <v>1897</v>
      </c>
      <c r="F1532" s="268" t="s">
        <v>1899</v>
      </c>
      <c r="G1532" s="157" t="s">
        <v>82</v>
      </c>
      <c r="H1532" s="161" t="s">
        <v>83</v>
      </c>
      <c r="I1532" s="160" t="s">
        <v>71</v>
      </c>
      <c r="J1532" s="160" t="s">
        <v>142</v>
      </c>
      <c r="K1532" s="240" t="s">
        <v>34</v>
      </c>
      <c r="L1532" s="241" t="s">
        <v>34</v>
      </c>
      <c r="M1532" s="241" t="s">
        <v>34</v>
      </c>
      <c r="N1532" s="241" t="s">
        <v>34</v>
      </c>
      <c r="O1532" s="241" t="s">
        <v>34</v>
      </c>
      <c r="P1532" s="241" t="s">
        <v>34</v>
      </c>
      <c r="Q1532" s="159" t="s">
        <v>34</v>
      </c>
      <c r="R1532" s="100" t="s">
        <v>34</v>
      </c>
      <c r="S1532" s="158">
        <v>1</v>
      </c>
      <c r="T1532" s="103" t="s">
        <v>110</v>
      </c>
      <c r="U1532" s="160" t="s">
        <v>1090</v>
      </c>
      <c r="V1532" s="160" t="s">
        <v>144</v>
      </c>
      <c r="W1532" s="160" t="s">
        <v>101</v>
      </c>
      <c r="X1532" s="160" t="s">
        <v>101</v>
      </c>
    </row>
    <row r="1533" spans="1:24" ht="41.25">
      <c r="A1533" s="155">
        <f>A1532+1</f>
        <v>1531</v>
      </c>
      <c r="B1533" s="171" t="s">
        <v>1834</v>
      </c>
      <c r="C1533" s="167">
        <v>2017</v>
      </c>
      <c r="D1533" s="160" t="s">
        <v>139</v>
      </c>
      <c r="E1533" s="160" t="s">
        <v>1897</v>
      </c>
      <c r="F1533" s="268" t="s">
        <v>1900</v>
      </c>
      <c r="G1533" s="157" t="s">
        <v>31</v>
      </c>
      <c r="H1533" s="161" t="s">
        <v>39</v>
      </c>
      <c r="I1533" s="160" t="s">
        <v>71</v>
      </c>
      <c r="J1533" s="160" t="s">
        <v>142</v>
      </c>
      <c r="K1533" s="240" t="s">
        <v>34</v>
      </c>
      <c r="L1533" s="241" t="s">
        <v>34</v>
      </c>
      <c r="M1533" s="241" t="s">
        <v>34</v>
      </c>
      <c r="N1533" s="241" t="s">
        <v>34</v>
      </c>
      <c r="O1533" s="241" t="s">
        <v>34</v>
      </c>
      <c r="P1533" s="241" t="s">
        <v>34</v>
      </c>
      <c r="Q1533" s="159" t="s">
        <v>34</v>
      </c>
      <c r="R1533" s="100" t="s">
        <v>34</v>
      </c>
      <c r="S1533" s="158">
        <v>1</v>
      </c>
      <c r="T1533" s="103" t="s">
        <v>110</v>
      </c>
      <c r="U1533" s="160" t="s">
        <v>1090</v>
      </c>
      <c r="V1533" s="160" t="s">
        <v>144</v>
      </c>
      <c r="W1533" s="160" t="s">
        <v>92</v>
      </c>
      <c r="X1533" s="160" t="s">
        <v>92</v>
      </c>
    </row>
    <row r="1534" spans="1:24" ht="41.25">
      <c r="A1534" s="155">
        <f>A1533+1</f>
        <v>1532</v>
      </c>
      <c r="B1534" s="171" t="s">
        <v>1834</v>
      </c>
      <c r="C1534" s="167">
        <v>2017</v>
      </c>
      <c r="D1534" s="160" t="s">
        <v>139</v>
      </c>
      <c r="E1534" s="160" t="s">
        <v>1897</v>
      </c>
      <c r="F1534" s="268" t="s">
        <v>1901</v>
      </c>
      <c r="G1534" s="157" t="s">
        <v>31</v>
      </c>
      <c r="H1534" s="161" t="s">
        <v>39</v>
      </c>
      <c r="I1534" s="160" t="s">
        <v>71</v>
      </c>
      <c r="J1534" s="160" t="s">
        <v>142</v>
      </c>
      <c r="K1534" s="240" t="s">
        <v>34</v>
      </c>
      <c r="L1534" s="241" t="s">
        <v>34</v>
      </c>
      <c r="M1534" s="241" t="s">
        <v>34</v>
      </c>
      <c r="N1534" s="241" t="s">
        <v>34</v>
      </c>
      <c r="O1534" s="241" t="s">
        <v>34</v>
      </c>
      <c r="P1534" s="241" t="s">
        <v>34</v>
      </c>
      <c r="Q1534" s="159" t="s">
        <v>34</v>
      </c>
      <c r="R1534" s="100" t="s">
        <v>34</v>
      </c>
      <c r="S1534" s="158">
        <v>1</v>
      </c>
      <c r="T1534" s="103" t="s">
        <v>110</v>
      </c>
      <c r="U1534" s="160" t="s">
        <v>1090</v>
      </c>
      <c r="V1534" s="160" t="s">
        <v>144</v>
      </c>
      <c r="W1534" s="160" t="s">
        <v>92</v>
      </c>
      <c r="X1534" s="160" t="s">
        <v>92</v>
      </c>
    </row>
    <row r="1535" spans="1:24" ht="41.25">
      <c r="A1535" s="155">
        <f>A1534+1</f>
        <v>1533</v>
      </c>
      <c r="B1535" s="171" t="s">
        <v>1834</v>
      </c>
      <c r="C1535" s="167">
        <v>2017</v>
      </c>
      <c r="D1535" s="160" t="s">
        <v>139</v>
      </c>
      <c r="E1535" s="160" t="s">
        <v>586</v>
      </c>
      <c r="F1535" s="268" t="s">
        <v>1902</v>
      </c>
      <c r="G1535" s="157" t="s">
        <v>31</v>
      </c>
      <c r="H1535" s="161" t="s">
        <v>29</v>
      </c>
      <c r="I1535" s="160" t="s">
        <v>71</v>
      </c>
      <c r="J1535" s="160" t="s">
        <v>142</v>
      </c>
      <c r="K1535" s="240" t="s">
        <v>34</v>
      </c>
      <c r="L1535" s="241" t="s">
        <v>34</v>
      </c>
      <c r="M1535" s="241" t="s">
        <v>34</v>
      </c>
      <c r="N1535" s="241" t="s">
        <v>34</v>
      </c>
      <c r="O1535" s="241" t="s">
        <v>34</v>
      </c>
      <c r="P1535" s="241" t="s">
        <v>34</v>
      </c>
      <c r="Q1535" s="159" t="s">
        <v>34</v>
      </c>
      <c r="R1535" s="100" t="s">
        <v>34</v>
      </c>
      <c r="S1535" s="158">
        <v>1</v>
      </c>
      <c r="T1535" s="103" t="s">
        <v>110</v>
      </c>
      <c r="U1535" s="160" t="s">
        <v>1090</v>
      </c>
      <c r="V1535" s="160" t="s">
        <v>586</v>
      </c>
      <c r="W1535" s="160" t="s">
        <v>92</v>
      </c>
      <c r="X1535" s="160" t="s">
        <v>92</v>
      </c>
    </row>
    <row r="1536" spans="1:24" ht="30.75">
      <c r="A1536" s="155">
        <f>A1535+1</f>
        <v>1534</v>
      </c>
      <c r="B1536" s="171" t="s">
        <v>1834</v>
      </c>
      <c r="C1536" s="167">
        <v>2017</v>
      </c>
      <c r="D1536" s="160" t="s">
        <v>162</v>
      </c>
      <c r="E1536" s="160" t="s">
        <v>162</v>
      </c>
      <c r="F1536" s="268" t="s">
        <v>1903</v>
      </c>
      <c r="G1536" s="157" t="s">
        <v>31</v>
      </c>
      <c r="H1536" s="156" t="s">
        <v>50</v>
      </c>
      <c r="I1536" s="160" t="s">
        <v>164</v>
      </c>
      <c r="J1536" s="160" t="s">
        <v>15</v>
      </c>
      <c r="K1536" s="240" t="s">
        <v>34</v>
      </c>
      <c r="L1536" s="241" t="s">
        <v>34</v>
      </c>
      <c r="M1536" s="241" t="s">
        <v>48</v>
      </c>
      <c r="N1536" s="241" t="s">
        <v>34</v>
      </c>
      <c r="O1536" s="241" t="s">
        <v>34</v>
      </c>
      <c r="P1536" s="241" t="s">
        <v>34</v>
      </c>
      <c r="Q1536" s="159" t="s">
        <v>34</v>
      </c>
      <c r="R1536" s="99" t="s">
        <v>48</v>
      </c>
      <c r="S1536" s="163">
        <v>1</v>
      </c>
      <c r="T1536" s="103" t="s">
        <v>165</v>
      </c>
      <c r="U1536" s="160" t="s">
        <v>1121</v>
      </c>
      <c r="V1536" s="160" t="s">
        <v>162</v>
      </c>
      <c r="W1536" s="160" t="s">
        <v>101</v>
      </c>
      <c r="X1536" s="157" t="s">
        <v>50</v>
      </c>
    </row>
    <row r="1537" spans="1:24" ht="20.25">
      <c r="A1537" s="155">
        <f>A1536+1</f>
        <v>1535</v>
      </c>
      <c r="B1537" s="171" t="s">
        <v>1834</v>
      </c>
      <c r="C1537" s="167">
        <v>2017</v>
      </c>
      <c r="D1537" s="160" t="s">
        <v>162</v>
      </c>
      <c r="E1537" s="160" t="s">
        <v>162</v>
      </c>
      <c r="F1537" s="268" t="s">
        <v>1904</v>
      </c>
      <c r="G1537" s="157" t="s">
        <v>31</v>
      </c>
      <c r="H1537" s="156" t="s">
        <v>42</v>
      </c>
      <c r="I1537" s="160" t="s">
        <v>164</v>
      </c>
      <c r="J1537" s="160" t="s">
        <v>15</v>
      </c>
      <c r="K1537" s="240" t="s">
        <v>34</v>
      </c>
      <c r="L1537" s="241" t="s">
        <v>34</v>
      </c>
      <c r="M1537" s="241" t="s">
        <v>48</v>
      </c>
      <c r="N1537" s="241" t="s">
        <v>34</v>
      </c>
      <c r="O1537" s="241" t="s">
        <v>34</v>
      </c>
      <c r="P1537" s="241" t="s">
        <v>34</v>
      </c>
      <c r="Q1537" s="159" t="s">
        <v>34</v>
      </c>
      <c r="R1537" s="100" t="s">
        <v>34</v>
      </c>
      <c r="S1537" s="163">
        <v>1</v>
      </c>
      <c r="T1537" s="103" t="s">
        <v>165</v>
      </c>
      <c r="U1537" s="160" t="s">
        <v>1121</v>
      </c>
      <c r="V1537" s="160" t="s">
        <v>162</v>
      </c>
      <c r="W1537" s="157" t="s">
        <v>42</v>
      </c>
      <c r="X1537" s="157" t="s">
        <v>42</v>
      </c>
    </row>
    <row r="1538" spans="1:24" ht="30.75">
      <c r="A1538" s="155">
        <f>A1537+1</f>
        <v>1536</v>
      </c>
      <c r="B1538" s="171" t="s">
        <v>1834</v>
      </c>
      <c r="C1538" s="167">
        <v>2017</v>
      </c>
      <c r="D1538" s="160" t="s">
        <v>162</v>
      </c>
      <c r="E1538" s="160" t="s">
        <v>162</v>
      </c>
      <c r="F1538" s="268" t="s">
        <v>1905</v>
      </c>
      <c r="G1538" s="157" t="s">
        <v>31</v>
      </c>
      <c r="H1538" s="156" t="s">
        <v>50</v>
      </c>
      <c r="I1538" s="160" t="s">
        <v>164</v>
      </c>
      <c r="J1538" s="157" t="s">
        <v>15</v>
      </c>
      <c r="K1538" s="238" t="s">
        <v>34</v>
      </c>
      <c r="L1538" s="239" t="s">
        <v>34</v>
      </c>
      <c r="M1538" s="239" t="s">
        <v>48</v>
      </c>
      <c r="N1538" s="239" t="s">
        <v>34</v>
      </c>
      <c r="O1538" s="239" t="s">
        <v>34</v>
      </c>
      <c r="P1538" s="239" t="s">
        <v>34</v>
      </c>
      <c r="Q1538" s="159" t="s">
        <v>48</v>
      </c>
      <c r="R1538" s="100" t="s">
        <v>48</v>
      </c>
      <c r="S1538" s="163">
        <v>1</v>
      </c>
      <c r="T1538" s="103" t="s">
        <v>165</v>
      </c>
      <c r="U1538" s="160" t="s">
        <v>1121</v>
      </c>
      <c r="V1538" s="160" t="s">
        <v>162</v>
      </c>
      <c r="W1538" s="157" t="s">
        <v>42</v>
      </c>
      <c r="X1538" s="157" t="s">
        <v>50</v>
      </c>
    </row>
    <row r="1539" spans="1:24" ht="20.25">
      <c r="A1539" s="155">
        <f>A1538+1</f>
        <v>1537</v>
      </c>
      <c r="B1539" s="171" t="s">
        <v>1834</v>
      </c>
      <c r="C1539" s="167">
        <v>2017</v>
      </c>
      <c r="D1539" s="160" t="s">
        <v>162</v>
      </c>
      <c r="E1539" s="160" t="s">
        <v>162</v>
      </c>
      <c r="F1539" s="268" t="s">
        <v>1906</v>
      </c>
      <c r="G1539" s="157" t="s">
        <v>31</v>
      </c>
      <c r="H1539" s="156" t="s">
        <v>42</v>
      </c>
      <c r="I1539" s="160" t="s">
        <v>164</v>
      </c>
      <c r="J1539" s="160" t="s">
        <v>15</v>
      </c>
      <c r="K1539" s="240" t="s">
        <v>34</v>
      </c>
      <c r="L1539" s="241" t="s">
        <v>34</v>
      </c>
      <c r="M1539" s="241" t="s">
        <v>48</v>
      </c>
      <c r="N1539" s="241" t="s">
        <v>34</v>
      </c>
      <c r="O1539" s="241" t="s">
        <v>34</v>
      </c>
      <c r="P1539" s="241" t="s">
        <v>34</v>
      </c>
      <c r="Q1539" s="159" t="s">
        <v>34</v>
      </c>
      <c r="R1539" s="100" t="s">
        <v>34</v>
      </c>
      <c r="S1539" s="163">
        <v>1</v>
      </c>
      <c r="T1539" s="103" t="s">
        <v>165</v>
      </c>
      <c r="U1539" s="160" t="s">
        <v>1121</v>
      </c>
      <c r="V1539" s="160" t="s">
        <v>162</v>
      </c>
      <c r="W1539" s="157" t="s">
        <v>42</v>
      </c>
      <c r="X1539" s="157" t="s">
        <v>42</v>
      </c>
    </row>
    <row r="1540" spans="1:24" ht="30.75">
      <c r="A1540" s="155">
        <f>A1539+1</f>
        <v>1538</v>
      </c>
      <c r="B1540" s="171" t="s">
        <v>1834</v>
      </c>
      <c r="C1540" s="167">
        <v>2017</v>
      </c>
      <c r="D1540" s="160" t="s">
        <v>162</v>
      </c>
      <c r="E1540" s="160" t="s">
        <v>162</v>
      </c>
      <c r="F1540" s="268" t="s">
        <v>1907</v>
      </c>
      <c r="G1540" s="157" t="s">
        <v>119</v>
      </c>
      <c r="H1540" s="156" t="s">
        <v>120</v>
      </c>
      <c r="I1540" s="160" t="s">
        <v>164</v>
      </c>
      <c r="J1540" s="160" t="s">
        <v>15</v>
      </c>
      <c r="K1540" s="240" t="s">
        <v>34</v>
      </c>
      <c r="L1540" s="241" t="s">
        <v>34</v>
      </c>
      <c r="M1540" s="241" t="s">
        <v>48</v>
      </c>
      <c r="N1540" s="241" t="s">
        <v>34</v>
      </c>
      <c r="O1540" s="241" t="s">
        <v>34</v>
      </c>
      <c r="P1540" s="241" t="s">
        <v>34</v>
      </c>
      <c r="Q1540" s="159" t="s">
        <v>34</v>
      </c>
      <c r="R1540" s="100" t="s">
        <v>34</v>
      </c>
      <c r="S1540" s="163">
        <v>1</v>
      </c>
      <c r="T1540" s="103" t="s">
        <v>165</v>
      </c>
      <c r="U1540" s="160" t="s">
        <v>1121</v>
      </c>
      <c r="V1540" s="160" t="s">
        <v>162</v>
      </c>
      <c r="W1540" s="157" t="s">
        <v>42</v>
      </c>
      <c r="X1540" s="157" t="s">
        <v>42</v>
      </c>
    </row>
    <row r="1541" spans="1:24" ht="30.75">
      <c r="A1541" s="155">
        <f>A1540+1</f>
        <v>1539</v>
      </c>
      <c r="B1541" s="171" t="s">
        <v>1834</v>
      </c>
      <c r="C1541" s="167">
        <v>2017</v>
      </c>
      <c r="D1541" s="160" t="s">
        <v>173</v>
      </c>
      <c r="E1541" s="160" t="s">
        <v>177</v>
      </c>
      <c r="F1541" s="268" t="s">
        <v>1908</v>
      </c>
      <c r="G1541" s="157" t="s">
        <v>31</v>
      </c>
      <c r="H1541" s="156" t="s">
        <v>50</v>
      </c>
      <c r="I1541" s="157" t="s">
        <v>173</v>
      </c>
      <c r="J1541" s="157" t="s">
        <v>179</v>
      </c>
      <c r="K1541" s="238" t="s">
        <v>34</v>
      </c>
      <c r="L1541" s="239" t="s">
        <v>34</v>
      </c>
      <c r="M1541" s="239" t="s">
        <v>34</v>
      </c>
      <c r="N1541" s="239" t="s">
        <v>48</v>
      </c>
      <c r="O1541" s="239" t="s">
        <v>34</v>
      </c>
      <c r="P1541" s="239" t="s">
        <v>34</v>
      </c>
      <c r="Q1541" s="159" t="s">
        <v>48</v>
      </c>
      <c r="R1541" s="100" t="s">
        <v>48</v>
      </c>
      <c r="S1541" s="163">
        <v>1</v>
      </c>
      <c r="T1541" s="103" t="s">
        <v>176</v>
      </c>
      <c r="U1541" s="160" t="s">
        <v>1121</v>
      </c>
      <c r="V1541" s="160" t="s">
        <v>177</v>
      </c>
      <c r="W1541" s="157" t="s">
        <v>42</v>
      </c>
      <c r="X1541" s="157" t="s">
        <v>50</v>
      </c>
    </row>
    <row r="1542" spans="1:24" ht="20.25">
      <c r="A1542" s="155">
        <f>A1541+1</f>
        <v>1540</v>
      </c>
      <c r="B1542" s="171" t="s">
        <v>1834</v>
      </c>
      <c r="C1542" s="167">
        <v>2017</v>
      </c>
      <c r="D1542" s="160" t="s">
        <v>173</v>
      </c>
      <c r="E1542" s="160" t="s">
        <v>177</v>
      </c>
      <c r="F1542" s="268" t="s">
        <v>1909</v>
      </c>
      <c r="G1542" s="157" t="s">
        <v>31</v>
      </c>
      <c r="H1542" s="156" t="s">
        <v>46</v>
      </c>
      <c r="I1542" s="160" t="s">
        <v>173</v>
      </c>
      <c r="J1542" s="160" t="s">
        <v>179</v>
      </c>
      <c r="K1542" s="240" t="s">
        <v>48</v>
      </c>
      <c r="L1542" s="241" t="s">
        <v>34</v>
      </c>
      <c r="M1542" s="241" t="s">
        <v>34</v>
      </c>
      <c r="N1542" s="241" t="s">
        <v>34</v>
      </c>
      <c r="O1542" s="241" t="s">
        <v>34</v>
      </c>
      <c r="P1542" s="241" t="s">
        <v>34</v>
      </c>
      <c r="Q1542" s="159" t="s">
        <v>34</v>
      </c>
      <c r="R1542" s="100" t="s">
        <v>34</v>
      </c>
      <c r="S1542" s="163">
        <v>1</v>
      </c>
      <c r="T1542" s="103" t="s">
        <v>176</v>
      </c>
      <c r="U1542" s="160" t="s">
        <v>1121</v>
      </c>
      <c r="V1542" s="160" t="s">
        <v>177</v>
      </c>
      <c r="W1542" s="160" t="s">
        <v>1061</v>
      </c>
      <c r="X1542" s="160" t="s">
        <v>1061</v>
      </c>
    </row>
    <row r="1543" spans="1:24" ht="81">
      <c r="A1543" s="155">
        <f>A1542+1</f>
        <v>1541</v>
      </c>
      <c r="B1543" s="171" t="s">
        <v>1834</v>
      </c>
      <c r="C1543" s="167">
        <v>2017</v>
      </c>
      <c r="D1543" s="160" t="s">
        <v>173</v>
      </c>
      <c r="E1543" s="160" t="s">
        <v>174</v>
      </c>
      <c r="F1543" s="268" t="s">
        <v>1910</v>
      </c>
      <c r="G1543" s="157" t="s">
        <v>82</v>
      </c>
      <c r="H1543" s="161" t="s">
        <v>83</v>
      </c>
      <c r="I1543" s="160" t="s">
        <v>173</v>
      </c>
      <c r="J1543" s="160" t="s">
        <v>174</v>
      </c>
      <c r="K1543" s="240" t="s">
        <v>34</v>
      </c>
      <c r="L1543" s="241" t="s">
        <v>34</v>
      </c>
      <c r="M1543" s="241" t="s">
        <v>34</v>
      </c>
      <c r="N1543" s="241" t="s">
        <v>34</v>
      </c>
      <c r="O1543" s="241" t="s">
        <v>34</v>
      </c>
      <c r="P1543" s="241" t="s">
        <v>34</v>
      </c>
      <c r="Q1543" s="159" t="s">
        <v>34</v>
      </c>
      <c r="R1543" s="100" t="s">
        <v>34</v>
      </c>
      <c r="S1543" s="163">
        <v>1</v>
      </c>
      <c r="T1543" s="103" t="s">
        <v>176</v>
      </c>
      <c r="U1543" s="160" t="s">
        <v>1121</v>
      </c>
      <c r="V1543" s="160" t="s">
        <v>177</v>
      </c>
      <c r="W1543" s="160" t="s">
        <v>101</v>
      </c>
      <c r="X1543" s="160" t="s">
        <v>101</v>
      </c>
    </row>
    <row r="1544" spans="1:24" ht="20.25">
      <c r="A1544" s="155">
        <f>A1543+1</f>
        <v>1542</v>
      </c>
      <c r="B1544" s="171" t="s">
        <v>1834</v>
      </c>
      <c r="C1544" s="167">
        <v>2017</v>
      </c>
      <c r="D1544" s="160" t="s">
        <v>173</v>
      </c>
      <c r="E1544" s="160" t="s">
        <v>177</v>
      </c>
      <c r="F1544" s="268" t="s">
        <v>1911</v>
      </c>
      <c r="G1544" s="157" t="s">
        <v>31</v>
      </c>
      <c r="H1544" s="156" t="s">
        <v>46</v>
      </c>
      <c r="I1544" s="160" t="s">
        <v>173</v>
      </c>
      <c r="J1544" s="160" t="s">
        <v>179</v>
      </c>
      <c r="K1544" s="240" t="s">
        <v>34</v>
      </c>
      <c r="L1544" s="241" t="s">
        <v>34</v>
      </c>
      <c r="M1544" s="241" t="s">
        <v>34</v>
      </c>
      <c r="N1544" s="241" t="s">
        <v>34</v>
      </c>
      <c r="O1544" s="241" t="s">
        <v>34</v>
      </c>
      <c r="P1544" s="241" t="s">
        <v>34</v>
      </c>
      <c r="Q1544" s="159" t="s">
        <v>34</v>
      </c>
      <c r="R1544" s="100" t="s">
        <v>34</v>
      </c>
      <c r="S1544" s="163">
        <v>1</v>
      </c>
      <c r="T1544" s="103" t="s">
        <v>176</v>
      </c>
      <c r="U1544" s="160" t="s">
        <v>1121</v>
      </c>
      <c r="V1544" s="160" t="s">
        <v>177</v>
      </c>
      <c r="W1544" s="160" t="s">
        <v>1061</v>
      </c>
      <c r="X1544" s="160" t="s">
        <v>1061</v>
      </c>
    </row>
    <row r="1545" spans="1:24" ht="30.75">
      <c r="A1545" s="155">
        <f>A1544+1</f>
        <v>1543</v>
      </c>
      <c r="B1545" s="171" t="s">
        <v>1834</v>
      </c>
      <c r="C1545" s="167">
        <v>2017</v>
      </c>
      <c r="D1545" s="160" t="s">
        <v>173</v>
      </c>
      <c r="E1545" s="160" t="s">
        <v>189</v>
      </c>
      <c r="F1545" s="268" t="s">
        <v>1912</v>
      </c>
      <c r="G1545" s="157" t="s">
        <v>31</v>
      </c>
      <c r="H1545" s="161" t="s">
        <v>39</v>
      </c>
      <c r="I1545" s="160" t="s">
        <v>173</v>
      </c>
      <c r="J1545" s="160" t="s">
        <v>191</v>
      </c>
      <c r="K1545" s="240" t="s">
        <v>34</v>
      </c>
      <c r="L1545" s="241" t="s">
        <v>48</v>
      </c>
      <c r="M1545" s="241" t="s">
        <v>34</v>
      </c>
      <c r="N1545" s="241" t="s">
        <v>34</v>
      </c>
      <c r="O1545" s="241" t="s">
        <v>34</v>
      </c>
      <c r="P1545" s="241" t="s">
        <v>34</v>
      </c>
      <c r="Q1545" s="159" t="s">
        <v>34</v>
      </c>
      <c r="R1545" s="100" t="s">
        <v>34</v>
      </c>
      <c r="S1545" s="163">
        <v>1</v>
      </c>
      <c r="T1545" s="103" t="s">
        <v>176</v>
      </c>
      <c r="U1545" s="160" t="s">
        <v>1121</v>
      </c>
      <c r="V1545" s="165" t="s">
        <v>189</v>
      </c>
      <c r="W1545" s="160" t="s">
        <v>92</v>
      </c>
      <c r="X1545" s="160" t="s">
        <v>92</v>
      </c>
    </row>
    <row r="1546" spans="1:24" ht="30.75">
      <c r="A1546" s="155">
        <f>A1545+1</f>
        <v>1544</v>
      </c>
      <c r="B1546" s="171" t="s">
        <v>1834</v>
      </c>
      <c r="C1546" s="167">
        <v>2017</v>
      </c>
      <c r="D1546" s="160" t="s">
        <v>173</v>
      </c>
      <c r="E1546" s="160" t="s">
        <v>189</v>
      </c>
      <c r="F1546" s="268" t="s">
        <v>1913</v>
      </c>
      <c r="G1546" s="157" t="s">
        <v>31</v>
      </c>
      <c r="H1546" s="156" t="s">
        <v>39</v>
      </c>
      <c r="I1546" s="160" t="s">
        <v>173</v>
      </c>
      <c r="J1546" s="160" t="s">
        <v>191</v>
      </c>
      <c r="K1546" s="240" t="s">
        <v>34</v>
      </c>
      <c r="L1546" s="241" t="s">
        <v>48</v>
      </c>
      <c r="M1546" s="241" t="s">
        <v>34</v>
      </c>
      <c r="N1546" s="241" t="s">
        <v>34</v>
      </c>
      <c r="O1546" s="241" t="s">
        <v>34</v>
      </c>
      <c r="P1546" s="241" t="s">
        <v>34</v>
      </c>
      <c r="Q1546" s="159" t="s">
        <v>34</v>
      </c>
      <c r="R1546" s="100" t="s">
        <v>34</v>
      </c>
      <c r="S1546" s="163">
        <v>1</v>
      </c>
      <c r="T1546" s="103" t="s">
        <v>176</v>
      </c>
      <c r="U1546" s="160" t="s">
        <v>1121</v>
      </c>
      <c r="V1546" s="165" t="s">
        <v>189</v>
      </c>
      <c r="W1546" s="160" t="s">
        <v>92</v>
      </c>
      <c r="X1546" s="160" t="s">
        <v>92</v>
      </c>
    </row>
    <row r="1547" spans="1:24" ht="30.75">
      <c r="A1547" s="155">
        <f>A1546+1</f>
        <v>1545</v>
      </c>
      <c r="B1547" s="171" t="s">
        <v>1834</v>
      </c>
      <c r="C1547" s="167">
        <v>2017</v>
      </c>
      <c r="D1547" s="160" t="s">
        <v>173</v>
      </c>
      <c r="E1547" s="160" t="s">
        <v>189</v>
      </c>
      <c r="F1547" s="268" t="s">
        <v>1914</v>
      </c>
      <c r="G1547" s="157" t="s">
        <v>31</v>
      </c>
      <c r="H1547" s="161" t="s">
        <v>39</v>
      </c>
      <c r="I1547" s="160" t="s">
        <v>173</v>
      </c>
      <c r="J1547" s="160" t="s">
        <v>191</v>
      </c>
      <c r="K1547" s="240" t="s">
        <v>48</v>
      </c>
      <c r="L1547" s="241" t="s">
        <v>48</v>
      </c>
      <c r="M1547" s="241" t="s">
        <v>34</v>
      </c>
      <c r="N1547" s="241" t="s">
        <v>34</v>
      </c>
      <c r="O1547" s="241" t="s">
        <v>34</v>
      </c>
      <c r="P1547" s="241" t="s">
        <v>34</v>
      </c>
      <c r="Q1547" s="159" t="s">
        <v>34</v>
      </c>
      <c r="R1547" s="100" t="s">
        <v>34</v>
      </c>
      <c r="S1547" s="163">
        <v>1</v>
      </c>
      <c r="T1547" s="103" t="s">
        <v>176</v>
      </c>
      <c r="U1547" s="160" t="s">
        <v>1121</v>
      </c>
      <c r="V1547" s="165" t="s">
        <v>189</v>
      </c>
      <c r="W1547" s="160" t="s">
        <v>92</v>
      </c>
      <c r="X1547" s="160" t="s">
        <v>92</v>
      </c>
    </row>
    <row r="1548" spans="1:24" ht="30.75">
      <c r="A1548" s="155">
        <f>A1547+1</f>
        <v>1546</v>
      </c>
      <c r="B1548" s="171" t="s">
        <v>1834</v>
      </c>
      <c r="C1548" s="167">
        <v>2017</v>
      </c>
      <c r="D1548" s="160" t="s">
        <v>173</v>
      </c>
      <c r="E1548" s="160" t="s">
        <v>189</v>
      </c>
      <c r="F1548" s="268" t="s">
        <v>1915</v>
      </c>
      <c r="G1548" s="157" t="s">
        <v>119</v>
      </c>
      <c r="H1548" s="156" t="s">
        <v>120</v>
      </c>
      <c r="I1548" s="160" t="s">
        <v>173</v>
      </c>
      <c r="J1548" s="160" t="s">
        <v>191</v>
      </c>
      <c r="K1548" s="240" t="s">
        <v>48</v>
      </c>
      <c r="L1548" s="241" t="s">
        <v>48</v>
      </c>
      <c r="M1548" s="241" t="s">
        <v>34</v>
      </c>
      <c r="N1548" s="241" t="s">
        <v>34</v>
      </c>
      <c r="O1548" s="241" t="s">
        <v>34</v>
      </c>
      <c r="P1548" s="241" t="s">
        <v>34</v>
      </c>
      <c r="Q1548" s="159" t="s">
        <v>34</v>
      </c>
      <c r="R1548" s="100" t="s">
        <v>34</v>
      </c>
      <c r="S1548" s="163">
        <v>1</v>
      </c>
      <c r="T1548" s="103" t="s">
        <v>176</v>
      </c>
      <c r="U1548" s="160" t="s">
        <v>1121</v>
      </c>
      <c r="V1548" s="165" t="s">
        <v>189</v>
      </c>
      <c r="W1548" s="157" t="s">
        <v>42</v>
      </c>
      <c r="X1548" s="157" t="s">
        <v>42</v>
      </c>
    </row>
    <row r="1549" spans="1:24" ht="20.25">
      <c r="A1549" s="155">
        <f>A1548+1</f>
        <v>1547</v>
      </c>
      <c r="B1549" s="171" t="s">
        <v>1834</v>
      </c>
      <c r="C1549" s="167">
        <v>2017</v>
      </c>
      <c r="D1549" s="160" t="s">
        <v>173</v>
      </c>
      <c r="E1549" s="160" t="s">
        <v>404</v>
      </c>
      <c r="F1549" s="268" t="s">
        <v>1916</v>
      </c>
      <c r="G1549" s="157" t="s">
        <v>31</v>
      </c>
      <c r="H1549" s="161" t="s">
        <v>39</v>
      </c>
      <c r="I1549" s="160" t="s">
        <v>173</v>
      </c>
      <c r="J1549" s="160" t="s">
        <v>197</v>
      </c>
      <c r="K1549" s="240" t="s">
        <v>34</v>
      </c>
      <c r="L1549" s="241" t="s">
        <v>34</v>
      </c>
      <c r="M1549" s="241" t="s">
        <v>34</v>
      </c>
      <c r="N1549" s="241" t="s">
        <v>34</v>
      </c>
      <c r="O1549" s="241" t="s">
        <v>34</v>
      </c>
      <c r="P1549" s="241" t="s">
        <v>34</v>
      </c>
      <c r="Q1549" s="159" t="s">
        <v>34</v>
      </c>
      <c r="R1549" s="100" t="s">
        <v>34</v>
      </c>
      <c r="S1549" s="163">
        <v>1</v>
      </c>
      <c r="T1549" s="103" t="s">
        <v>176</v>
      </c>
      <c r="U1549" s="160" t="s">
        <v>1121</v>
      </c>
      <c r="V1549" s="160" t="s">
        <v>404</v>
      </c>
      <c r="W1549" s="160" t="s">
        <v>92</v>
      </c>
      <c r="X1549" s="160" t="s">
        <v>92</v>
      </c>
    </row>
    <row r="1550" spans="1:24" ht="81">
      <c r="A1550" s="155">
        <f>A1549+1</f>
        <v>1548</v>
      </c>
      <c r="B1550" s="171" t="s">
        <v>1834</v>
      </c>
      <c r="C1550" s="167">
        <v>2017</v>
      </c>
      <c r="D1550" s="160" t="s">
        <v>173</v>
      </c>
      <c r="E1550" s="160" t="s">
        <v>404</v>
      </c>
      <c r="F1550" s="268" t="s">
        <v>1917</v>
      </c>
      <c r="G1550" s="157" t="s">
        <v>82</v>
      </c>
      <c r="H1550" s="161" t="s">
        <v>83</v>
      </c>
      <c r="I1550" s="160" t="s">
        <v>173</v>
      </c>
      <c r="J1550" s="160" t="s">
        <v>197</v>
      </c>
      <c r="K1550" s="240" t="s">
        <v>34</v>
      </c>
      <c r="L1550" s="241" t="s">
        <v>34</v>
      </c>
      <c r="M1550" s="241" t="s">
        <v>34</v>
      </c>
      <c r="N1550" s="241" t="s">
        <v>48</v>
      </c>
      <c r="O1550" s="241" t="s">
        <v>34</v>
      </c>
      <c r="P1550" s="241" t="s">
        <v>34</v>
      </c>
      <c r="Q1550" s="159" t="s">
        <v>34</v>
      </c>
      <c r="R1550" s="100" t="s">
        <v>34</v>
      </c>
      <c r="S1550" s="163">
        <v>1</v>
      </c>
      <c r="T1550" s="103" t="s">
        <v>176</v>
      </c>
      <c r="U1550" s="160" t="s">
        <v>1121</v>
      </c>
      <c r="V1550" s="160" t="s">
        <v>404</v>
      </c>
      <c r="W1550" s="160" t="s">
        <v>188</v>
      </c>
      <c r="X1550" s="160" t="s">
        <v>188</v>
      </c>
    </row>
    <row r="1551" spans="1:24" ht="81">
      <c r="A1551" s="155">
        <f>A1550+1</f>
        <v>1549</v>
      </c>
      <c r="B1551" s="171" t="s">
        <v>1834</v>
      </c>
      <c r="C1551" s="167">
        <v>2017</v>
      </c>
      <c r="D1551" s="160" t="s">
        <v>173</v>
      </c>
      <c r="E1551" s="160" t="s">
        <v>404</v>
      </c>
      <c r="F1551" s="268" t="s">
        <v>1918</v>
      </c>
      <c r="G1551" s="157" t="s">
        <v>82</v>
      </c>
      <c r="H1551" s="161" t="s">
        <v>83</v>
      </c>
      <c r="I1551" s="160" t="s">
        <v>173</v>
      </c>
      <c r="J1551" s="160" t="s">
        <v>197</v>
      </c>
      <c r="K1551" s="240" t="s">
        <v>48</v>
      </c>
      <c r="L1551" s="241" t="s">
        <v>34</v>
      </c>
      <c r="M1551" s="241" t="s">
        <v>34</v>
      </c>
      <c r="N1551" s="241" t="s">
        <v>34</v>
      </c>
      <c r="O1551" s="241" t="s">
        <v>34</v>
      </c>
      <c r="P1551" s="241" t="s">
        <v>34</v>
      </c>
      <c r="Q1551" s="159" t="s">
        <v>34</v>
      </c>
      <c r="R1551" s="100" t="s">
        <v>34</v>
      </c>
      <c r="S1551" s="163">
        <v>1</v>
      </c>
      <c r="T1551" s="103" t="s">
        <v>176</v>
      </c>
      <c r="U1551" s="160" t="s">
        <v>1121</v>
      </c>
      <c r="V1551" s="160" t="s">
        <v>404</v>
      </c>
      <c r="W1551" s="160" t="s">
        <v>101</v>
      </c>
      <c r="X1551" s="160" t="s">
        <v>101</v>
      </c>
    </row>
    <row r="1552" spans="1:24" ht="20.25">
      <c r="A1552" s="155">
        <f>A1551+1</f>
        <v>1550</v>
      </c>
      <c r="B1552" s="171" t="s">
        <v>1834</v>
      </c>
      <c r="C1552" s="167">
        <v>2017</v>
      </c>
      <c r="D1552" s="160" t="s">
        <v>173</v>
      </c>
      <c r="E1552" s="160" t="s">
        <v>404</v>
      </c>
      <c r="F1552" s="268" t="s">
        <v>1919</v>
      </c>
      <c r="G1552" s="157" t="s">
        <v>31</v>
      </c>
      <c r="H1552" s="156" t="s">
        <v>42</v>
      </c>
      <c r="I1552" s="160" t="s">
        <v>173</v>
      </c>
      <c r="J1552" s="160" t="s">
        <v>197</v>
      </c>
      <c r="K1552" s="240" t="s">
        <v>34</v>
      </c>
      <c r="L1552" s="241" t="s">
        <v>34</v>
      </c>
      <c r="M1552" s="241" t="s">
        <v>34</v>
      </c>
      <c r="N1552" s="241" t="s">
        <v>34</v>
      </c>
      <c r="O1552" s="241" t="s">
        <v>34</v>
      </c>
      <c r="P1552" s="241" t="s">
        <v>34</v>
      </c>
      <c r="Q1552" s="159" t="s">
        <v>34</v>
      </c>
      <c r="R1552" s="100" t="s">
        <v>34</v>
      </c>
      <c r="S1552" s="163">
        <v>1</v>
      </c>
      <c r="T1552" s="103" t="s">
        <v>176</v>
      </c>
      <c r="U1552" s="160" t="s">
        <v>1121</v>
      </c>
      <c r="V1552" s="160" t="s">
        <v>404</v>
      </c>
      <c r="W1552" s="157" t="s">
        <v>42</v>
      </c>
      <c r="X1552" s="157" t="s">
        <v>42</v>
      </c>
    </row>
    <row r="1553" spans="1:24" ht="81">
      <c r="A1553" s="155">
        <f>A1552+1</f>
        <v>1551</v>
      </c>
      <c r="B1553" s="171" t="s">
        <v>1834</v>
      </c>
      <c r="C1553" s="167">
        <v>2017</v>
      </c>
      <c r="D1553" s="160" t="s">
        <v>184</v>
      </c>
      <c r="E1553" s="160" t="s">
        <v>184</v>
      </c>
      <c r="F1553" s="268" t="s">
        <v>1920</v>
      </c>
      <c r="G1553" s="157" t="s">
        <v>82</v>
      </c>
      <c r="H1553" s="161" t="s">
        <v>83</v>
      </c>
      <c r="I1553" s="160" t="s">
        <v>186</v>
      </c>
      <c r="J1553" s="160" t="s">
        <v>201</v>
      </c>
      <c r="K1553" s="240" t="s">
        <v>34</v>
      </c>
      <c r="L1553" s="241" t="s">
        <v>34</v>
      </c>
      <c r="M1553" s="241" t="s">
        <v>34</v>
      </c>
      <c r="N1553" s="241" t="s">
        <v>34</v>
      </c>
      <c r="O1553" s="241" t="s">
        <v>34</v>
      </c>
      <c r="P1553" s="241" t="s">
        <v>34</v>
      </c>
      <c r="Q1553" s="159" t="s">
        <v>34</v>
      </c>
      <c r="R1553" s="100" t="s">
        <v>34</v>
      </c>
      <c r="S1553" s="163">
        <v>1</v>
      </c>
      <c r="T1553" s="103" t="s">
        <v>202</v>
      </c>
      <c r="U1553" s="160" t="s">
        <v>1121</v>
      </c>
      <c r="V1553" s="160" t="s">
        <v>184</v>
      </c>
      <c r="W1553" s="160" t="s">
        <v>101</v>
      </c>
      <c r="X1553" s="160" t="s">
        <v>101</v>
      </c>
    </row>
    <row r="1554" spans="1:24" ht="20.25">
      <c r="A1554" s="155">
        <f>A1553+1</f>
        <v>1552</v>
      </c>
      <c r="B1554" s="171" t="s">
        <v>1834</v>
      </c>
      <c r="C1554" s="167">
        <v>2017</v>
      </c>
      <c r="D1554" s="160" t="s">
        <v>184</v>
      </c>
      <c r="E1554" s="160" t="s">
        <v>184</v>
      </c>
      <c r="F1554" s="268" t="s">
        <v>1921</v>
      </c>
      <c r="G1554" s="157" t="s">
        <v>31</v>
      </c>
      <c r="H1554" s="156" t="s">
        <v>46</v>
      </c>
      <c r="I1554" s="160" t="s">
        <v>186</v>
      </c>
      <c r="J1554" s="160" t="s">
        <v>201</v>
      </c>
      <c r="K1554" s="240" t="s">
        <v>34</v>
      </c>
      <c r="L1554" s="241" t="s">
        <v>34</v>
      </c>
      <c r="M1554" s="241" t="s">
        <v>34</v>
      </c>
      <c r="N1554" s="241" t="s">
        <v>34</v>
      </c>
      <c r="O1554" s="241" t="s">
        <v>48</v>
      </c>
      <c r="P1554" s="241" t="s">
        <v>34</v>
      </c>
      <c r="Q1554" s="159" t="s">
        <v>34</v>
      </c>
      <c r="R1554" s="100" t="s">
        <v>34</v>
      </c>
      <c r="S1554" s="163">
        <v>1</v>
      </c>
      <c r="T1554" s="103" t="s">
        <v>202</v>
      </c>
      <c r="U1554" s="160" t="s">
        <v>1121</v>
      </c>
      <c r="V1554" s="160" t="s">
        <v>184</v>
      </c>
      <c r="W1554" s="160" t="s">
        <v>1061</v>
      </c>
      <c r="X1554" s="160" t="s">
        <v>1061</v>
      </c>
    </row>
    <row r="1555" spans="1:24" ht="81">
      <c r="A1555" s="155">
        <f>A1554+1</f>
        <v>1553</v>
      </c>
      <c r="B1555" s="171" t="s">
        <v>1834</v>
      </c>
      <c r="C1555" s="167">
        <v>2017</v>
      </c>
      <c r="D1555" s="160" t="s">
        <v>184</v>
      </c>
      <c r="E1555" s="160" t="s">
        <v>184</v>
      </c>
      <c r="F1555" s="268" t="s">
        <v>1922</v>
      </c>
      <c r="G1555" s="157" t="s">
        <v>82</v>
      </c>
      <c r="H1555" s="161" t="s">
        <v>83</v>
      </c>
      <c r="I1555" s="160" t="s">
        <v>186</v>
      </c>
      <c r="J1555" s="160" t="s">
        <v>187</v>
      </c>
      <c r="K1555" s="240" t="s">
        <v>34</v>
      </c>
      <c r="L1555" s="241" t="s">
        <v>34</v>
      </c>
      <c r="M1555" s="241" t="s">
        <v>34</v>
      </c>
      <c r="N1555" s="241" t="s">
        <v>34</v>
      </c>
      <c r="O1555" s="241" t="s">
        <v>34</v>
      </c>
      <c r="P1555" s="241" t="s">
        <v>34</v>
      </c>
      <c r="Q1555" s="159" t="s">
        <v>34</v>
      </c>
      <c r="R1555" s="100" t="s">
        <v>34</v>
      </c>
      <c r="S1555" s="163">
        <v>1</v>
      </c>
      <c r="T1555" s="103" t="s">
        <v>202</v>
      </c>
      <c r="U1555" s="160" t="s">
        <v>1121</v>
      </c>
      <c r="V1555" s="160" t="s">
        <v>184</v>
      </c>
      <c r="W1555" s="160" t="s">
        <v>101</v>
      </c>
      <c r="X1555" s="160" t="s">
        <v>101</v>
      </c>
    </row>
    <row r="1556" spans="1:24" ht="20.25">
      <c r="A1556" s="155">
        <f>A1555+1</f>
        <v>1554</v>
      </c>
      <c r="B1556" s="171" t="s">
        <v>1834</v>
      </c>
      <c r="C1556" s="167">
        <v>2017</v>
      </c>
      <c r="D1556" s="160" t="s">
        <v>184</v>
      </c>
      <c r="E1556" s="160" t="s">
        <v>184</v>
      </c>
      <c r="F1556" s="268" t="s">
        <v>1923</v>
      </c>
      <c r="G1556" s="157" t="s">
        <v>31</v>
      </c>
      <c r="H1556" s="156" t="s">
        <v>42</v>
      </c>
      <c r="I1556" s="160" t="s">
        <v>186</v>
      </c>
      <c r="J1556" s="160" t="s">
        <v>504</v>
      </c>
      <c r="K1556" s="240" t="s">
        <v>34</v>
      </c>
      <c r="L1556" s="241" t="s">
        <v>34</v>
      </c>
      <c r="M1556" s="241" t="s">
        <v>34</v>
      </c>
      <c r="N1556" s="241" t="s">
        <v>34</v>
      </c>
      <c r="O1556" s="241" t="s">
        <v>34</v>
      </c>
      <c r="P1556" s="241" t="s">
        <v>34</v>
      </c>
      <c r="Q1556" s="159" t="s">
        <v>34</v>
      </c>
      <c r="R1556" s="100" t="s">
        <v>34</v>
      </c>
      <c r="S1556" s="163">
        <v>1</v>
      </c>
      <c r="T1556" s="103" t="s">
        <v>202</v>
      </c>
      <c r="U1556" s="160" t="s">
        <v>1121</v>
      </c>
      <c r="V1556" s="160" t="s">
        <v>184</v>
      </c>
      <c r="W1556" s="157" t="s">
        <v>42</v>
      </c>
      <c r="X1556" s="157" t="s">
        <v>42</v>
      </c>
    </row>
    <row r="1557" spans="1:24" ht="81">
      <c r="A1557" s="155">
        <f>A1556+1</f>
        <v>1555</v>
      </c>
      <c r="B1557" s="171" t="s">
        <v>1834</v>
      </c>
      <c r="C1557" s="167">
        <v>2017</v>
      </c>
      <c r="D1557" s="160" t="s">
        <v>205</v>
      </c>
      <c r="E1557" s="160" t="s">
        <v>206</v>
      </c>
      <c r="F1557" s="268" t="s">
        <v>1924</v>
      </c>
      <c r="G1557" s="157" t="s">
        <v>82</v>
      </c>
      <c r="H1557" s="161" t="s">
        <v>83</v>
      </c>
      <c r="I1557" s="160" t="s">
        <v>208</v>
      </c>
      <c r="J1557" s="157" t="s">
        <v>209</v>
      </c>
      <c r="K1557" s="238" t="s">
        <v>34</v>
      </c>
      <c r="L1557" s="239" t="s">
        <v>34</v>
      </c>
      <c r="M1557" s="239" t="s">
        <v>48</v>
      </c>
      <c r="N1557" s="239" t="s">
        <v>34</v>
      </c>
      <c r="O1557" s="239" t="s">
        <v>34</v>
      </c>
      <c r="P1557" s="239" t="s">
        <v>34</v>
      </c>
      <c r="Q1557" s="159" t="s">
        <v>34</v>
      </c>
      <c r="R1557" s="100" t="s">
        <v>34</v>
      </c>
      <c r="S1557" s="158">
        <v>1</v>
      </c>
      <c r="T1557" s="103" t="s">
        <v>210</v>
      </c>
      <c r="U1557" s="160" t="s">
        <v>1142</v>
      </c>
      <c r="V1557" s="160" t="s">
        <v>266</v>
      </c>
      <c r="W1557" s="160" t="s">
        <v>101</v>
      </c>
      <c r="X1557" s="160" t="s">
        <v>101</v>
      </c>
    </row>
    <row r="1558" spans="1:24" ht="81">
      <c r="A1558" s="155">
        <f>A1557+1</f>
        <v>1556</v>
      </c>
      <c r="B1558" s="171" t="s">
        <v>1834</v>
      </c>
      <c r="C1558" s="167">
        <v>2017</v>
      </c>
      <c r="D1558" s="160" t="s">
        <v>205</v>
      </c>
      <c r="E1558" s="160" t="s">
        <v>1925</v>
      </c>
      <c r="F1558" s="268" t="s">
        <v>1926</v>
      </c>
      <c r="G1558" s="160" t="s">
        <v>82</v>
      </c>
      <c r="H1558" s="161" t="s">
        <v>83</v>
      </c>
      <c r="I1558" s="160" t="s">
        <v>208</v>
      </c>
      <c r="J1558" s="157" t="s">
        <v>751</v>
      </c>
      <c r="K1558" s="238" t="s">
        <v>34</v>
      </c>
      <c r="L1558" s="239" t="s">
        <v>34</v>
      </c>
      <c r="M1558" s="239" t="s">
        <v>34</v>
      </c>
      <c r="N1558" s="239" t="s">
        <v>34</v>
      </c>
      <c r="O1558" s="239" t="s">
        <v>34</v>
      </c>
      <c r="P1558" s="239" t="s">
        <v>34</v>
      </c>
      <c r="Q1558" s="159" t="s">
        <v>34</v>
      </c>
      <c r="R1558" s="100" t="s">
        <v>34</v>
      </c>
      <c r="S1558" s="158">
        <v>1</v>
      </c>
      <c r="T1558" s="103" t="s">
        <v>210</v>
      </c>
      <c r="U1558" s="160" t="s">
        <v>1142</v>
      </c>
      <c r="V1558" s="160" t="s">
        <v>266</v>
      </c>
      <c r="W1558" s="160" t="s">
        <v>401</v>
      </c>
      <c r="X1558" s="160" t="s">
        <v>401</v>
      </c>
    </row>
    <row r="1559" spans="1:24" ht="81">
      <c r="A1559" s="155">
        <f>A1558+1</f>
        <v>1557</v>
      </c>
      <c r="B1559" s="171" t="s">
        <v>1834</v>
      </c>
      <c r="C1559" s="167">
        <v>2017</v>
      </c>
      <c r="D1559" s="160" t="s">
        <v>205</v>
      </c>
      <c r="E1559" s="160" t="s">
        <v>749</v>
      </c>
      <c r="F1559" s="268" t="s">
        <v>1927</v>
      </c>
      <c r="G1559" s="160" t="s">
        <v>82</v>
      </c>
      <c r="H1559" s="161" t="s">
        <v>83</v>
      </c>
      <c r="I1559" s="160" t="s">
        <v>208</v>
      </c>
      <c r="J1559" s="157" t="s">
        <v>751</v>
      </c>
      <c r="K1559" s="238" t="s">
        <v>34</v>
      </c>
      <c r="L1559" s="239" t="s">
        <v>34</v>
      </c>
      <c r="M1559" s="239" t="s">
        <v>34</v>
      </c>
      <c r="N1559" s="239" t="s">
        <v>34</v>
      </c>
      <c r="O1559" s="239" t="s">
        <v>34</v>
      </c>
      <c r="P1559" s="239" t="s">
        <v>34</v>
      </c>
      <c r="Q1559" s="159" t="s">
        <v>34</v>
      </c>
      <c r="R1559" s="100" t="s">
        <v>34</v>
      </c>
      <c r="S1559" s="158">
        <v>1</v>
      </c>
      <c r="T1559" s="103" t="s">
        <v>210</v>
      </c>
      <c r="U1559" s="160" t="s">
        <v>1142</v>
      </c>
      <c r="V1559" s="160" t="s">
        <v>266</v>
      </c>
      <c r="W1559" s="160" t="s">
        <v>401</v>
      </c>
      <c r="X1559" s="160" t="s">
        <v>401</v>
      </c>
    </row>
    <row r="1560" spans="1:24" ht="30.75">
      <c r="A1560" s="155">
        <f>A1559+1</f>
        <v>1558</v>
      </c>
      <c r="B1560" s="171" t="s">
        <v>1834</v>
      </c>
      <c r="C1560" s="167">
        <v>2017</v>
      </c>
      <c r="D1560" s="160" t="s">
        <v>205</v>
      </c>
      <c r="E1560" s="160" t="s">
        <v>212</v>
      </c>
      <c r="F1560" s="268" t="s">
        <v>1928</v>
      </c>
      <c r="G1560" s="157" t="s">
        <v>31</v>
      </c>
      <c r="H1560" s="156" t="s">
        <v>39</v>
      </c>
      <c r="I1560" s="160" t="s">
        <v>208</v>
      </c>
      <c r="J1560" s="160" t="s">
        <v>212</v>
      </c>
      <c r="K1560" s="240" t="s">
        <v>34</v>
      </c>
      <c r="L1560" s="241" t="s">
        <v>34</v>
      </c>
      <c r="M1560" s="241" t="s">
        <v>34</v>
      </c>
      <c r="N1560" s="241" t="s">
        <v>34</v>
      </c>
      <c r="O1560" s="241" t="s">
        <v>34</v>
      </c>
      <c r="P1560" s="241" t="s">
        <v>34</v>
      </c>
      <c r="Q1560" s="159" t="s">
        <v>34</v>
      </c>
      <c r="R1560" s="100" t="s">
        <v>34</v>
      </c>
      <c r="S1560" s="158">
        <v>1</v>
      </c>
      <c r="T1560" s="103" t="s">
        <v>210</v>
      </c>
      <c r="U1560" s="160" t="s">
        <v>1142</v>
      </c>
      <c r="V1560" s="160" t="s">
        <v>266</v>
      </c>
      <c r="W1560" s="160" t="s">
        <v>92</v>
      </c>
      <c r="X1560" s="160" t="s">
        <v>92</v>
      </c>
    </row>
    <row r="1561" spans="1:24" ht="30.75">
      <c r="A1561" s="155">
        <f>A1560+1</f>
        <v>1559</v>
      </c>
      <c r="B1561" s="171" t="s">
        <v>1834</v>
      </c>
      <c r="C1561" s="167">
        <v>2017</v>
      </c>
      <c r="D1561" s="160" t="s">
        <v>205</v>
      </c>
      <c r="E1561" s="160" t="s">
        <v>212</v>
      </c>
      <c r="F1561" s="268" t="s">
        <v>1929</v>
      </c>
      <c r="G1561" s="157" t="s">
        <v>31</v>
      </c>
      <c r="H1561" s="161" t="s">
        <v>39</v>
      </c>
      <c r="I1561" s="160" t="s">
        <v>208</v>
      </c>
      <c r="J1561" s="157" t="s">
        <v>212</v>
      </c>
      <c r="K1561" s="238" t="s">
        <v>34</v>
      </c>
      <c r="L1561" s="239" t="s">
        <v>34</v>
      </c>
      <c r="M1561" s="239" t="s">
        <v>34</v>
      </c>
      <c r="N1561" s="239" t="s">
        <v>34</v>
      </c>
      <c r="O1561" s="239" t="s">
        <v>34</v>
      </c>
      <c r="P1561" s="239" t="s">
        <v>34</v>
      </c>
      <c r="Q1561" s="159" t="s">
        <v>34</v>
      </c>
      <c r="R1561" s="100" t="s">
        <v>34</v>
      </c>
      <c r="S1561" s="158">
        <v>1</v>
      </c>
      <c r="T1561" s="103" t="s">
        <v>210</v>
      </c>
      <c r="U1561" s="160" t="s">
        <v>1142</v>
      </c>
      <c r="V1561" s="160" t="s">
        <v>266</v>
      </c>
      <c r="W1561" s="160" t="s">
        <v>92</v>
      </c>
      <c r="X1561" s="160" t="s">
        <v>92</v>
      </c>
    </row>
    <row r="1562" spans="1:24" ht="30.75">
      <c r="A1562" s="155">
        <f>A1561+1</f>
        <v>1560</v>
      </c>
      <c r="B1562" s="171" t="s">
        <v>1834</v>
      </c>
      <c r="C1562" s="167">
        <v>2017</v>
      </c>
      <c r="D1562" s="160" t="s">
        <v>219</v>
      </c>
      <c r="E1562" s="160" t="s">
        <v>220</v>
      </c>
      <c r="F1562" s="268" t="s">
        <v>1930</v>
      </c>
      <c r="G1562" s="157" t="s">
        <v>31</v>
      </c>
      <c r="H1562" s="156" t="s">
        <v>29</v>
      </c>
      <c r="I1562" s="160" t="s">
        <v>222</v>
      </c>
      <c r="J1562" s="160" t="s">
        <v>17</v>
      </c>
      <c r="K1562" s="240" t="s">
        <v>34</v>
      </c>
      <c r="L1562" s="241" t="s">
        <v>34</v>
      </c>
      <c r="M1562" s="241" t="s">
        <v>34</v>
      </c>
      <c r="N1562" s="241" t="s">
        <v>34</v>
      </c>
      <c r="O1562" s="241" t="s">
        <v>48</v>
      </c>
      <c r="P1562" s="241" t="s">
        <v>34</v>
      </c>
      <c r="Q1562" s="159" t="s">
        <v>34</v>
      </c>
      <c r="R1562" s="100" t="s">
        <v>34</v>
      </c>
      <c r="S1562" s="158">
        <v>1</v>
      </c>
      <c r="T1562" s="103" t="s">
        <v>223</v>
      </c>
      <c r="U1562" s="160" t="s">
        <v>219</v>
      </c>
      <c r="V1562" s="160" t="s">
        <v>224</v>
      </c>
      <c r="W1562" s="160" t="s">
        <v>92</v>
      </c>
      <c r="X1562" s="160" t="s">
        <v>92</v>
      </c>
    </row>
    <row r="1563" spans="1:24" ht="30.75">
      <c r="A1563" s="155">
        <f>A1562+1</f>
        <v>1561</v>
      </c>
      <c r="B1563" s="171" t="s">
        <v>1834</v>
      </c>
      <c r="C1563" s="167">
        <v>2017</v>
      </c>
      <c r="D1563" s="160" t="s">
        <v>219</v>
      </c>
      <c r="E1563" s="160" t="s">
        <v>220</v>
      </c>
      <c r="F1563" s="268" t="s">
        <v>1931</v>
      </c>
      <c r="G1563" s="157" t="s">
        <v>31</v>
      </c>
      <c r="H1563" s="156" t="s">
        <v>46</v>
      </c>
      <c r="I1563" s="160" t="s">
        <v>222</v>
      </c>
      <c r="J1563" s="160" t="s">
        <v>17</v>
      </c>
      <c r="K1563" s="240" t="s">
        <v>34</v>
      </c>
      <c r="L1563" s="241" t="s">
        <v>34</v>
      </c>
      <c r="M1563" s="241" t="s">
        <v>34</v>
      </c>
      <c r="N1563" s="241" t="s">
        <v>34</v>
      </c>
      <c r="O1563" s="241" t="s">
        <v>48</v>
      </c>
      <c r="P1563" s="241" t="s">
        <v>34</v>
      </c>
      <c r="Q1563" s="159" t="s">
        <v>34</v>
      </c>
      <c r="R1563" s="100" t="s">
        <v>34</v>
      </c>
      <c r="S1563" s="158">
        <v>1</v>
      </c>
      <c r="T1563" s="103" t="s">
        <v>223</v>
      </c>
      <c r="U1563" s="160" t="s">
        <v>219</v>
      </c>
      <c r="V1563" s="160" t="s">
        <v>224</v>
      </c>
      <c r="W1563" s="160" t="s">
        <v>1061</v>
      </c>
      <c r="X1563" s="160" t="s">
        <v>1061</v>
      </c>
    </row>
    <row r="1564" spans="1:24" ht="30.75">
      <c r="A1564" s="155">
        <f>A1563+1</f>
        <v>1562</v>
      </c>
      <c r="B1564" s="171" t="s">
        <v>1834</v>
      </c>
      <c r="C1564" s="167">
        <v>2017</v>
      </c>
      <c r="D1564" s="160" t="s">
        <v>219</v>
      </c>
      <c r="E1564" s="160" t="s">
        <v>220</v>
      </c>
      <c r="F1564" s="268" t="s">
        <v>1932</v>
      </c>
      <c r="G1564" s="157" t="s">
        <v>31</v>
      </c>
      <c r="H1564" s="156" t="s">
        <v>42</v>
      </c>
      <c r="I1564" s="160" t="s">
        <v>222</v>
      </c>
      <c r="J1564" s="160" t="s">
        <v>17</v>
      </c>
      <c r="K1564" s="240" t="s">
        <v>34</v>
      </c>
      <c r="L1564" s="241" t="s">
        <v>34</v>
      </c>
      <c r="M1564" s="241" t="s">
        <v>34</v>
      </c>
      <c r="N1564" s="241" t="s">
        <v>34</v>
      </c>
      <c r="O1564" s="241" t="s">
        <v>48</v>
      </c>
      <c r="P1564" s="241" t="s">
        <v>34</v>
      </c>
      <c r="Q1564" s="159" t="s">
        <v>34</v>
      </c>
      <c r="R1564" s="100" t="s">
        <v>34</v>
      </c>
      <c r="S1564" s="158">
        <v>1</v>
      </c>
      <c r="T1564" s="103" t="s">
        <v>223</v>
      </c>
      <c r="U1564" s="160" t="s">
        <v>219</v>
      </c>
      <c r="V1564" s="160" t="s">
        <v>224</v>
      </c>
      <c r="W1564" s="157" t="s">
        <v>42</v>
      </c>
      <c r="X1564" s="157" t="s">
        <v>42</v>
      </c>
    </row>
    <row r="1565" spans="1:24" ht="81">
      <c r="A1565" s="155">
        <f>A1564+1</f>
        <v>1563</v>
      </c>
      <c r="B1565" s="171" t="s">
        <v>1834</v>
      </c>
      <c r="C1565" s="167">
        <v>2017</v>
      </c>
      <c r="D1565" s="160" t="s">
        <v>219</v>
      </c>
      <c r="E1565" s="160" t="s">
        <v>220</v>
      </c>
      <c r="F1565" s="268" t="s">
        <v>1933</v>
      </c>
      <c r="G1565" s="157" t="s">
        <v>82</v>
      </c>
      <c r="H1565" s="161" t="s">
        <v>83</v>
      </c>
      <c r="I1565" s="160" t="s">
        <v>222</v>
      </c>
      <c r="J1565" s="160" t="s">
        <v>17</v>
      </c>
      <c r="K1565" s="240" t="s">
        <v>34</v>
      </c>
      <c r="L1565" s="241" t="s">
        <v>34</v>
      </c>
      <c r="M1565" s="241" t="s">
        <v>34</v>
      </c>
      <c r="N1565" s="241" t="s">
        <v>34</v>
      </c>
      <c r="O1565" s="241" t="s">
        <v>48</v>
      </c>
      <c r="P1565" s="241" t="s">
        <v>34</v>
      </c>
      <c r="Q1565" s="159" t="s">
        <v>34</v>
      </c>
      <c r="R1565" s="100" t="s">
        <v>34</v>
      </c>
      <c r="S1565" s="158">
        <v>1</v>
      </c>
      <c r="T1565" s="103" t="s">
        <v>223</v>
      </c>
      <c r="U1565" s="160" t="s">
        <v>219</v>
      </c>
      <c r="V1565" s="160" t="s">
        <v>1934</v>
      </c>
      <c r="W1565" s="160" t="s">
        <v>249</v>
      </c>
      <c r="X1565" s="160" t="s">
        <v>249</v>
      </c>
    </row>
    <row r="1566" spans="1:24" ht="81">
      <c r="A1566" s="155">
        <f>A1565+1</f>
        <v>1564</v>
      </c>
      <c r="B1566" s="171" t="s">
        <v>1834</v>
      </c>
      <c r="C1566" s="167">
        <v>2017</v>
      </c>
      <c r="D1566" s="160" t="s">
        <v>219</v>
      </c>
      <c r="E1566" s="160" t="s">
        <v>220</v>
      </c>
      <c r="F1566" s="268" t="s">
        <v>1935</v>
      </c>
      <c r="G1566" s="157" t="s">
        <v>82</v>
      </c>
      <c r="H1566" s="161" t="s">
        <v>83</v>
      </c>
      <c r="I1566" s="160" t="s">
        <v>222</v>
      </c>
      <c r="J1566" s="160" t="s">
        <v>17</v>
      </c>
      <c r="K1566" s="240" t="s">
        <v>34</v>
      </c>
      <c r="L1566" s="241" t="s">
        <v>34</v>
      </c>
      <c r="M1566" s="241" t="s">
        <v>34</v>
      </c>
      <c r="N1566" s="241" t="s">
        <v>34</v>
      </c>
      <c r="O1566" s="241" t="s">
        <v>48</v>
      </c>
      <c r="P1566" s="241" t="s">
        <v>34</v>
      </c>
      <c r="Q1566" s="159" t="s">
        <v>34</v>
      </c>
      <c r="R1566" s="100" t="s">
        <v>34</v>
      </c>
      <c r="S1566" s="158">
        <v>1</v>
      </c>
      <c r="T1566" s="103" t="s">
        <v>223</v>
      </c>
      <c r="U1566" s="160" t="s">
        <v>219</v>
      </c>
      <c r="V1566" s="160" t="s">
        <v>1934</v>
      </c>
      <c r="W1566" s="160" t="s">
        <v>101</v>
      </c>
      <c r="X1566" s="160" t="s">
        <v>101</v>
      </c>
    </row>
    <row r="1567" spans="1:24" ht="30.75">
      <c r="A1567" s="155">
        <f>A1566+1</f>
        <v>1565</v>
      </c>
      <c r="B1567" s="171" t="s">
        <v>1834</v>
      </c>
      <c r="C1567" s="167">
        <v>2017</v>
      </c>
      <c r="D1567" s="160" t="s">
        <v>219</v>
      </c>
      <c r="E1567" s="160" t="s">
        <v>220</v>
      </c>
      <c r="F1567" s="268" t="s">
        <v>1936</v>
      </c>
      <c r="G1567" s="157" t="s">
        <v>31</v>
      </c>
      <c r="H1567" s="156" t="s">
        <v>42</v>
      </c>
      <c r="I1567" s="160" t="s">
        <v>222</v>
      </c>
      <c r="J1567" s="160" t="s">
        <v>17</v>
      </c>
      <c r="K1567" s="240" t="s">
        <v>34</v>
      </c>
      <c r="L1567" s="241" t="s">
        <v>34</v>
      </c>
      <c r="M1567" s="241" t="s">
        <v>34</v>
      </c>
      <c r="N1567" s="241" t="s">
        <v>34</v>
      </c>
      <c r="O1567" s="241" t="s">
        <v>48</v>
      </c>
      <c r="P1567" s="241" t="s">
        <v>34</v>
      </c>
      <c r="Q1567" s="159" t="s">
        <v>34</v>
      </c>
      <c r="R1567" s="100" t="s">
        <v>34</v>
      </c>
      <c r="S1567" s="158">
        <v>1</v>
      </c>
      <c r="T1567" s="103" t="s">
        <v>223</v>
      </c>
      <c r="U1567" s="160" t="s">
        <v>219</v>
      </c>
      <c r="V1567" s="160" t="s">
        <v>1934</v>
      </c>
      <c r="W1567" s="157" t="s">
        <v>42</v>
      </c>
      <c r="X1567" s="157" t="s">
        <v>42</v>
      </c>
    </row>
    <row r="1568" spans="1:24" ht="41.25">
      <c r="A1568" s="155">
        <f>A1567+1</f>
        <v>1566</v>
      </c>
      <c r="B1568" s="171" t="s">
        <v>1834</v>
      </c>
      <c r="C1568" s="167">
        <v>2017</v>
      </c>
      <c r="D1568" s="160" t="s">
        <v>219</v>
      </c>
      <c r="E1568" s="160" t="s">
        <v>230</v>
      </c>
      <c r="F1568" s="268" t="s">
        <v>1937</v>
      </c>
      <c r="G1568" s="157" t="s">
        <v>31</v>
      </c>
      <c r="H1568" s="161" t="s">
        <v>39</v>
      </c>
      <c r="I1568" s="160" t="s">
        <v>71</v>
      </c>
      <c r="J1568" s="160" t="s">
        <v>232</v>
      </c>
      <c r="K1568" s="240" t="s">
        <v>34</v>
      </c>
      <c r="L1568" s="241" t="s">
        <v>34</v>
      </c>
      <c r="M1568" s="241" t="s">
        <v>34</v>
      </c>
      <c r="N1568" s="241" t="s">
        <v>34</v>
      </c>
      <c r="O1568" s="241" t="s">
        <v>34</v>
      </c>
      <c r="P1568" s="241" t="s">
        <v>34</v>
      </c>
      <c r="Q1568" s="159" t="s">
        <v>34</v>
      </c>
      <c r="R1568" s="100" t="s">
        <v>34</v>
      </c>
      <c r="S1568" s="158">
        <v>1</v>
      </c>
      <c r="T1568" s="103" t="s">
        <v>223</v>
      </c>
      <c r="U1568" s="160" t="s">
        <v>219</v>
      </c>
      <c r="V1568" s="160" t="s">
        <v>233</v>
      </c>
      <c r="W1568" s="160" t="s">
        <v>92</v>
      </c>
      <c r="X1568" s="160" t="s">
        <v>92</v>
      </c>
    </row>
    <row r="1569" spans="1:24" ht="41.25">
      <c r="A1569" s="155">
        <f>A1568+1</f>
        <v>1567</v>
      </c>
      <c r="B1569" s="171" t="s">
        <v>1834</v>
      </c>
      <c r="C1569" s="167">
        <v>2017</v>
      </c>
      <c r="D1569" s="160" t="s">
        <v>219</v>
      </c>
      <c r="E1569" s="160" t="s">
        <v>237</v>
      </c>
      <c r="F1569" s="268" t="s">
        <v>1938</v>
      </c>
      <c r="G1569" s="157" t="s">
        <v>31</v>
      </c>
      <c r="H1569" s="161" t="s">
        <v>39</v>
      </c>
      <c r="I1569" s="160" t="s">
        <v>71</v>
      </c>
      <c r="J1569" s="160" t="s">
        <v>232</v>
      </c>
      <c r="K1569" s="240" t="s">
        <v>34</v>
      </c>
      <c r="L1569" s="241" t="s">
        <v>34</v>
      </c>
      <c r="M1569" s="241" t="s">
        <v>34</v>
      </c>
      <c r="N1569" s="241" t="s">
        <v>34</v>
      </c>
      <c r="O1569" s="241" t="s">
        <v>34</v>
      </c>
      <c r="P1569" s="241" t="s">
        <v>34</v>
      </c>
      <c r="Q1569" s="159" t="s">
        <v>34</v>
      </c>
      <c r="R1569" s="100" t="s">
        <v>34</v>
      </c>
      <c r="S1569" s="158">
        <v>1</v>
      </c>
      <c r="T1569" s="103" t="s">
        <v>223</v>
      </c>
      <c r="U1569" s="160" t="s">
        <v>219</v>
      </c>
      <c r="V1569" s="160" t="s">
        <v>237</v>
      </c>
      <c r="W1569" s="160" t="s">
        <v>92</v>
      </c>
      <c r="X1569" s="160" t="s">
        <v>92</v>
      </c>
    </row>
    <row r="1570" spans="1:24" ht="41.25">
      <c r="A1570" s="155">
        <f>A1569+1</f>
        <v>1568</v>
      </c>
      <c r="B1570" s="171" t="s">
        <v>1834</v>
      </c>
      <c r="C1570" s="167">
        <v>2017</v>
      </c>
      <c r="D1570" s="160" t="s">
        <v>219</v>
      </c>
      <c r="E1570" s="160" t="s">
        <v>237</v>
      </c>
      <c r="F1570" s="268" t="s">
        <v>1939</v>
      </c>
      <c r="G1570" s="157" t="s">
        <v>31</v>
      </c>
      <c r="H1570" s="156" t="s">
        <v>42</v>
      </c>
      <c r="I1570" s="160" t="s">
        <v>71</v>
      </c>
      <c r="J1570" s="160" t="s">
        <v>232</v>
      </c>
      <c r="K1570" s="240" t="s">
        <v>34</v>
      </c>
      <c r="L1570" s="241" t="s">
        <v>34</v>
      </c>
      <c r="M1570" s="241" t="s">
        <v>34</v>
      </c>
      <c r="N1570" s="241" t="s">
        <v>34</v>
      </c>
      <c r="O1570" s="241" t="s">
        <v>34</v>
      </c>
      <c r="P1570" s="241" t="s">
        <v>34</v>
      </c>
      <c r="Q1570" s="159" t="s">
        <v>34</v>
      </c>
      <c r="R1570" s="100" t="s">
        <v>34</v>
      </c>
      <c r="S1570" s="158">
        <v>1</v>
      </c>
      <c r="T1570" s="103" t="s">
        <v>223</v>
      </c>
      <c r="U1570" s="160" t="s">
        <v>219</v>
      </c>
      <c r="V1570" s="160" t="s">
        <v>237</v>
      </c>
      <c r="W1570" s="157" t="s">
        <v>42</v>
      </c>
      <c r="X1570" s="157" t="s">
        <v>42</v>
      </c>
    </row>
    <row r="1571" spans="1:24" ht="41.25">
      <c r="A1571" s="155">
        <f>A1570+1</f>
        <v>1569</v>
      </c>
      <c r="B1571" s="171" t="s">
        <v>1834</v>
      </c>
      <c r="C1571" s="167">
        <v>2017</v>
      </c>
      <c r="D1571" s="160" t="s">
        <v>219</v>
      </c>
      <c r="E1571" s="160" t="s">
        <v>237</v>
      </c>
      <c r="F1571" s="268" t="s">
        <v>1940</v>
      </c>
      <c r="G1571" s="157" t="s">
        <v>31</v>
      </c>
      <c r="H1571" s="156" t="s">
        <v>50</v>
      </c>
      <c r="I1571" s="157" t="s">
        <v>71</v>
      </c>
      <c r="J1571" s="160" t="s">
        <v>232</v>
      </c>
      <c r="K1571" s="240" t="s">
        <v>34</v>
      </c>
      <c r="L1571" s="241" t="s">
        <v>34</v>
      </c>
      <c r="M1571" s="241" t="s">
        <v>34</v>
      </c>
      <c r="N1571" s="241" t="s">
        <v>34</v>
      </c>
      <c r="O1571" s="241" t="s">
        <v>34</v>
      </c>
      <c r="P1571" s="241" t="s">
        <v>34</v>
      </c>
      <c r="Q1571" s="159" t="s">
        <v>48</v>
      </c>
      <c r="R1571" s="100" t="s">
        <v>48</v>
      </c>
      <c r="S1571" s="158">
        <v>1</v>
      </c>
      <c r="T1571" s="103" t="s">
        <v>223</v>
      </c>
      <c r="U1571" s="160" t="s">
        <v>219</v>
      </c>
      <c r="V1571" s="160" t="s">
        <v>237</v>
      </c>
      <c r="W1571" s="157" t="s">
        <v>42</v>
      </c>
      <c r="X1571" s="157" t="s">
        <v>50</v>
      </c>
    </row>
    <row r="1572" spans="1:24" ht="41.25">
      <c r="A1572" s="155">
        <f>A1571+1</f>
        <v>1570</v>
      </c>
      <c r="B1572" s="171" t="s">
        <v>1834</v>
      </c>
      <c r="C1572" s="167">
        <v>2017</v>
      </c>
      <c r="D1572" s="160" t="s">
        <v>219</v>
      </c>
      <c r="E1572" s="160" t="s">
        <v>237</v>
      </c>
      <c r="F1572" s="268" t="s">
        <v>1941</v>
      </c>
      <c r="G1572" s="157" t="s">
        <v>31</v>
      </c>
      <c r="H1572" s="156" t="s">
        <v>42</v>
      </c>
      <c r="I1572" s="160" t="s">
        <v>71</v>
      </c>
      <c r="J1572" s="160" t="s">
        <v>232</v>
      </c>
      <c r="K1572" s="240" t="s">
        <v>34</v>
      </c>
      <c r="L1572" s="241" t="s">
        <v>34</v>
      </c>
      <c r="M1572" s="241" t="s">
        <v>34</v>
      </c>
      <c r="N1572" s="241" t="s">
        <v>34</v>
      </c>
      <c r="O1572" s="241" t="s">
        <v>34</v>
      </c>
      <c r="P1572" s="241" t="s">
        <v>34</v>
      </c>
      <c r="Q1572" s="159" t="s">
        <v>34</v>
      </c>
      <c r="R1572" s="100" t="s">
        <v>34</v>
      </c>
      <c r="S1572" s="158">
        <v>1</v>
      </c>
      <c r="T1572" s="103" t="s">
        <v>223</v>
      </c>
      <c r="U1572" s="160" t="s">
        <v>219</v>
      </c>
      <c r="V1572" s="160" t="s">
        <v>237</v>
      </c>
      <c r="W1572" s="157" t="s">
        <v>42</v>
      </c>
      <c r="X1572" s="157" t="s">
        <v>42</v>
      </c>
    </row>
    <row r="1573" spans="1:24" ht="41.25">
      <c r="A1573" s="155">
        <f>A1572+1</f>
        <v>1571</v>
      </c>
      <c r="B1573" s="171" t="s">
        <v>1834</v>
      </c>
      <c r="C1573" s="167">
        <v>2017</v>
      </c>
      <c r="D1573" s="160" t="s">
        <v>219</v>
      </c>
      <c r="E1573" s="160" t="s">
        <v>237</v>
      </c>
      <c r="F1573" s="268" t="s">
        <v>1942</v>
      </c>
      <c r="G1573" s="157" t="s">
        <v>119</v>
      </c>
      <c r="H1573" s="156" t="s">
        <v>120</v>
      </c>
      <c r="I1573" s="160" t="s">
        <v>71</v>
      </c>
      <c r="J1573" s="160" t="s">
        <v>232</v>
      </c>
      <c r="K1573" s="240" t="s">
        <v>34</v>
      </c>
      <c r="L1573" s="241" t="s">
        <v>34</v>
      </c>
      <c r="M1573" s="241" t="s">
        <v>34</v>
      </c>
      <c r="N1573" s="241" t="s">
        <v>34</v>
      </c>
      <c r="O1573" s="241" t="s">
        <v>34</v>
      </c>
      <c r="P1573" s="241" t="s">
        <v>34</v>
      </c>
      <c r="Q1573" s="159" t="s">
        <v>34</v>
      </c>
      <c r="R1573" s="100" t="s">
        <v>34</v>
      </c>
      <c r="S1573" s="158">
        <v>1</v>
      </c>
      <c r="T1573" s="103" t="s">
        <v>223</v>
      </c>
      <c r="U1573" s="160" t="s">
        <v>219</v>
      </c>
      <c r="V1573" s="160" t="s">
        <v>237</v>
      </c>
      <c r="W1573" s="157" t="s">
        <v>42</v>
      </c>
      <c r="X1573" s="157" t="s">
        <v>42</v>
      </c>
    </row>
    <row r="1574" spans="1:24" ht="41.25">
      <c r="A1574" s="155">
        <f>A1573+1</f>
        <v>1572</v>
      </c>
      <c r="B1574" s="171" t="s">
        <v>1834</v>
      </c>
      <c r="C1574" s="167">
        <v>2017</v>
      </c>
      <c r="D1574" s="160" t="s">
        <v>219</v>
      </c>
      <c r="E1574" s="160" t="s">
        <v>243</v>
      </c>
      <c r="F1574" s="268" t="s">
        <v>1943</v>
      </c>
      <c r="G1574" s="157" t="s">
        <v>31</v>
      </c>
      <c r="H1574" s="156" t="s">
        <v>42</v>
      </c>
      <c r="I1574" s="160" t="s">
        <v>71</v>
      </c>
      <c r="J1574" s="160" t="s">
        <v>232</v>
      </c>
      <c r="K1574" s="240" t="s">
        <v>48</v>
      </c>
      <c r="L1574" s="241" t="s">
        <v>34</v>
      </c>
      <c r="M1574" s="241" t="s">
        <v>34</v>
      </c>
      <c r="N1574" s="241" t="s">
        <v>34</v>
      </c>
      <c r="O1574" s="241" t="s">
        <v>34</v>
      </c>
      <c r="P1574" s="241" t="s">
        <v>34</v>
      </c>
      <c r="Q1574" s="159" t="s">
        <v>34</v>
      </c>
      <c r="R1574" s="100" t="s">
        <v>34</v>
      </c>
      <c r="S1574" s="158">
        <v>1</v>
      </c>
      <c r="T1574" s="103" t="s">
        <v>223</v>
      </c>
      <c r="U1574" s="160" t="s">
        <v>219</v>
      </c>
      <c r="V1574" s="160" t="s">
        <v>245</v>
      </c>
      <c r="W1574" s="157" t="s">
        <v>42</v>
      </c>
      <c r="X1574" s="157" t="s">
        <v>42</v>
      </c>
    </row>
    <row r="1575" spans="1:24" ht="41.25">
      <c r="A1575" s="155">
        <f>A1574+1</f>
        <v>1573</v>
      </c>
      <c r="B1575" s="171" t="s">
        <v>1834</v>
      </c>
      <c r="C1575" s="167">
        <v>2017</v>
      </c>
      <c r="D1575" s="160" t="s">
        <v>219</v>
      </c>
      <c r="E1575" s="160" t="s">
        <v>243</v>
      </c>
      <c r="F1575" s="268" t="s">
        <v>1944</v>
      </c>
      <c r="G1575" s="157" t="s">
        <v>31</v>
      </c>
      <c r="H1575" s="161" t="s">
        <v>39</v>
      </c>
      <c r="I1575" s="160" t="s">
        <v>71</v>
      </c>
      <c r="J1575" s="160" t="s">
        <v>232</v>
      </c>
      <c r="K1575" s="240" t="s">
        <v>48</v>
      </c>
      <c r="L1575" s="241" t="s">
        <v>34</v>
      </c>
      <c r="M1575" s="241" t="s">
        <v>48</v>
      </c>
      <c r="N1575" s="241" t="s">
        <v>34</v>
      </c>
      <c r="O1575" s="241" t="s">
        <v>48</v>
      </c>
      <c r="P1575" s="241" t="s">
        <v>34</v>
      </c>
      <c r="Q1575" s="159" t="s">
        <v>34</v>
      </c>
      <c r="R1575" s="100" t="s">
        <v>34</v>
      </c>
      <c r="S1575" s="158">
        <v>1</v>
      </c>
      <c r="T1575" s="103" t="s">
        <v>223</v>
      </c>
      <c r="U1575" s="160" t="s">
        <v>219</v>
      </c>
      <c r="V1575" s="160" t="s">
        <v>245</v>
      </c>
      <c r="W1575" s="160" t="s">
        <v>92</v>
      </c>
      <c r="X1575" s="160" t="s">
        <v>92</v>
      </c>
    </row>
    <row r="1576" spans="1:24" ht="41.25">
      <c r="A1576" s="155">
        <f>A1575+1</f>
        <v>1574</v>
      </c>
      <c r="B1576" s="171" t="s">
        <v>1834</v>
      </c>
      <c r="C1576" s="167">
        <v>2017</v>
      </c>
      <c r="D1576" s="160" t="s">
        <v>219</v>
      </c>
      <c r="E1576" s="160" t="s">
        <v>243</v>
      </c>
      <c r="F1576" s="268" t="s">
        <v>1945</v>
      </c>
      <c r="G1576" s="157" t="s">
        <v>31</v>
      </c>
      <c r="H1576" s="161" t="s">
        <v>39</v>
      </c>
      <c r="I1576" s="160" t="s">
        <v>71</v>
      </c>
      <c r="J1576" s="160" t="s">
        <v>232</v>
      </c>
      <c r="K1576" s="240" t="s">
        <v>48</v>
      </c>
      <c r="L1576" s="241" t="s">
        <v>34</v>
      </c>
      <c r="M1576" s="241" t="s">
        <v>34</v>
      </c>
      <c r="N1576" s="241" t="s">
        <v>34</v>
      </c>
      <c r="O1576" s="241" t="s">
        <v>34</v>
      </c>
      <c r="P1576" s="241" t="s">
        <v>34</v>
      </c>
      <c r="Q1576" s="159" t="s">
        <v>34</v>
      </c>
      <c r="R1576" s="100" t="s">
        <v>34</v>
      </c>
      <c r="S1576" s="158">
        <v>1</v>
      </c>
      <c r="T1576" s="103" t="s">
        <v>223</v>
      </c>
      <c r="U1576" s="160" t="s">
        <v>219</v>
      </c>
      <c r="V1576" s="160" t="s">
        <v>245</v>
      </c>
      <c r="W1576" s="160" t="s">
        <v>92</v>
      </c>
      <c r="X1576" s="160" t="s">
        <v>92</v>
      </c>
    </row>
    <row r="1577" spans="1:24" ht="81">
      <c r="A1577" s="155">
        <f>A1576+1</f>
        <v>1575</v>
      </c>
      <c r="B1577" s="171" t="s">
        <v>1834</v>
      </c>
      <c r="C1577" s="167">
        <v>2017</v>
      </c>
      <c r="D1577" s="160" t="s">
        <v>219</v>
      </c>
      <c r="E1577" s="160" t="s">
        <v>243</v>
      </c>
      <c r="F1577" s="268" t="s">
        <v>1946</v>
      </c>
      <c r="G1577" s="157" t="s">
        <v>82</v>
      </c>
      <c r="H1577" s="161" t="s">
        <v>83</v>
      </c>
      <c r="I1577" s="160" t="s">
        <v>71</v>
      </c>
      <c r="J1577" s="160" t="s">
        <v>232</v>
      </c>
      <c r="K1577" s="240" t="s">
        <v>48</v>
      </c>
      <c r="L1577" s="241" t="s">
        <v>34</v>
      </c>
      <c r="M1577" s="241" t="s">
        <v>34</v>
      </c>
      <c r="N1577" s="241" t="s">
        <v>34</v>
      </c>
      <c r="O1577" s="241" t="s">
        <v>34</v>
      </c>
      <c r="P1577" s="241" t="s">
        <v>34</v>
      </c>
      <c r="Q1577" s="159" t="s">
        <v>34</v>
      </c>
      <c r="R1577" s="100" t="s">
        <v>34</v>
      </c>
      <c r="S1577" s="158">
        <v>1</v>
      </c>
      <c r="T1577" s="103" t="s">
        <v>223</v>
      </c>
      <c r="U1577" s="160" t="s">
        <v>219</v>
      </c>
      <c r="V1577" s="160" t="s">
        <v>245</v>
      </c>
      <c r="W1577" s="160" t="s">
        <v>101</v>
      </c>
      <c r="X1577" s="160" t="s">
        <v>101</v>
      </c>
    </row>
    <row r="1578" spans="1:24" ht="41.25">
      <c r="A1578" s="155">
        <f>A1577+1</f>
        <v>1576</v>
      </c>
      <c r="B1578" s="171" t="s">
        <v>1834</v>
      </c>
      <c r="C1578" s="167">
        <v>2017</v>
      </c>
      <c r="D1578" s="160" t="s">
        <v>219</v>
      </c>
      <c r="E1578" s="160" t="s">
        <v>251</v>
      </c>
      <c r="F1578" s="268" t="s">
        <v>1947</v>
      </c>
      <c r="G1578" s="157" t="s">
        <v>31</v>
      </c>
      <c r="H1578" s="156" t="s">
        <v>46</v>
      </c>
      <c r="I1578" s="160" t="s">
        <v>71</v>
      </c>
      <c r="J1578" s="160" t="s">
        <v>253</v>
      </c>
      <c r="K1578" s="240" t="s">
        <v>34</v>
      </c>
      <c r="L1578" s="241" t="s">
        <v>34</v>
      </c>
      <c r="M1578" s="241" t="s">
        <v>34</v>
      </c>
      <c r="N1578" s="241" t="s">
        <v>34</v>
      </c>
      <c r="O1578" s="241" t="s">
        <v>34</v>
      </c>
      <c r="P1578" s="241" t="s">
        <v>34</v>
      </c>
      <c r="Q1578" s="159" t="s">
        <v>34</v>
      </c>
      <c r="R1578" s="100" t="s">
        <v>34</v>
      </c>
      <c r="S1578" s="158">
        <v>1</v>
      </c>
      <c r="T1578" s="103" t="s">
        <v>223</v>
      </c>
      <c r="U1578" s="160" t="s">
        <v>219</v>
      </c>
      <c r="V1578" s="160" t="s">
        <v>253</v>
      </c>
      <c r="W1578" s="160" t="s">
        <v>1061</v>
      </c>
      <c r="X1578" s="160" t="s">
        <v>1061</v>
      </c>
    </row>
    <row r="1579" spans="1:24" ht="41.25">
      <c r="A1579" s="155">
        <f>A1578+1</f>
        <v>1577</v>
      </c>
      <c r="B1579" s="171" t="s">
        <v>1834</v>
      </c>
      <c r="C1579" s="167">
        <v>2017</v>
      </c>
      <c r="D1579" s="160" t="s">
        <v>219</v>
      </c>
      <c r="E1579" s="160" t="s">
        <v>251</v>
      </c>
      <c r="F1579" s="268" t="s">
        <v>1948</v>
      </c>
      <c r="G1579" s="157" t="s">
        <v>31</v>
      </c>
      <c r="H1579" s="161" t="s">
        <v>39</v>
      </c>
      <c r="I1579" s="160" t="s">
        <v>71</v>
      </c>
      <c r="J1579" s="160" t="s">
        <v>253</v>
      </c>
      <c r="K1579" s="240" t="s">
        <v>34</v>
      </c>
      <c r="L1579" s="241" t="s">
        <v>34</v>
      </c>
      <c r="M1579" s="241" t="s">
        <v>34</v>
      </c>
      <c r="N1579" s="241" t="s">
        <v>34</v>
      </c>
      <c r="O1579" s="241" t="s">
        <v>34</v>
      </c>
      <c r="P1579" s="241" t="s">
        <v>34</v>
      </c>
      <c r="Q1579" s="159" t="s">
        <v>34</v>
      </c>
      <c r="R1579" s="100" t="s">
        <v>34</v>
      </c>
      <c r="S1579" s="158">
        <v>1</v>
      </c>
      <c r="T1579" s="103" t="s">
        <v>223</v>
      </c>
      <c r="U1579" s="160" t="s">
        <v>219</v>
      </c>
      <c r="V1579" s="160" t="s">
        <v>253</v>
      </c>
      <c r="W1579" s="160" t="s">
        <v>92</v>
      </c>
      <c r="X1579" s="160" t="s">
        <v>92</v>
      </c>
    </row>
    <row r="1580" spans="1:24" ht="41.25">
      <c r="A1580" s="155">
        <f>A1579+1</f>
        <v>1578</v>
      </c>
      <c r="B1580" s="171" t="s">
        <v>1834</v>
      </c>
      <c r="C1580" s="167">
        <v>2017</v>
      </c>
      <c r="D1580" s="160" t="s">
        <v>219</v>
      </c>
      <c r="E1580" s="160" t="s">
        <v>251</v>
      </c>
      <c r="F1580" s="268" t="s">
        <v>1949</v>
      </c>
      <c r="G1580" s="157" t="s">
        <v>31</v>
      </c>
      <c r="H1580" s="156" t="s">
        <v>46</v>
      </c>
      <c r="I1580" s="160" t="s">
        <v>71</v>
      </c>
      <c r="J1580" s="160" t="s">
        <v>253</v>
      </c>
      <c r="K1580" s="240" t="s">
        <v>34</v>
      </c>
      <c r="L1580" s="241" t="s">
        <v>34</v>
      </c>
      <c r="M1580" s="241" t="s">
        <v>34</v>
      </c>
      <c r="N1580" s="241" t="s">
        <v>34</v>
      </c>
      <c r="O1580" s="241" t="s">
        <v>34</v>
      </c>
      <c r="P1580" s="241" t="s">
        <v>34</v>
      </c>
      <c r="Q1580" s="159" t="s">
        <v>34</v>
      </c>
      <c r="R1580" s="100" t="s">
        <v>34</v>
      </c>
      <c r="S1580" s="158">
        <v>1</v>
      </c>
      <c r="T1580" s="103" t="s">
        <v>223</v>
      </c>
      <c r="U1580" s="160" t="s">
        <v>219</v>
      </c>
      <c r="V1580" s="160" t="s">
        <v>253</v>
      </c>
      <c r="W1580" s="160" t="s">
        <v>1061</v>
      </c>
      <c r="X1580" s="160" t="s">
        <v>1061</v>
      </c>
    </row>
    <row r="1581" spans="1:24" ht="81">
      <c r="A1581" s="155">
        <f>A1580+1</f>
        <v>1579</v>
      </c>
      <c r="B1581" s="171" t="s">
        <v>1834</v>
      </c>
      <c r="C1581" s="167">
        <v>2017</v>
      </c>
      <c r="D1581" s="160" t="s">
        <v>219</v>
      </c>
      <c r="E1581" s="160" t="s">
        <v>253</v>
      </c>
      <c r="F1581" s="268" t="s">
        <v>1950</v>
      </c>
      <c r="G1581" s="157" t="s">
        <v>82</v>
      </c>
      <c r="H1581" s="161" t="s">
        <v>83</v>
      </c>
      <c r="I1581" s="160" t="s">
        <v>71</v>
      </c>
      <c r="J1581" s="160" t="s">
        <v>253</v>
      </c>
      <c r="K1581" s="240" t="s">
        <v>34</v>
      </c>
      <c r="L1581" s="241" t="s">
        <v>34</v>
      </c>
      <c r="M1581" s="241" t="s">
        <v>34</v>
      </c>
      <c r="N1581" s="241" t="s">
        <v>34</v>
      </c>
      <c r="O1581" s="241" t="s">
        <v>34</v>
      </c>
      <c r="P1581" s="241" t="s">
        <v>34</v>
      </c>
      <c r="Q1581" s="159" t="s">
        <v>34</v>
      </c>
      <c r="R1581" s="100" t="s">
        <v>34</v>
      </c>
      <c r="S1581" s="158">
        <v>1</v>
      </c>
      <c r="T1581" s="103" t="s">
        <v>223</v>
      </c>
      <c r="U1581" s="160" t="s">
        <v>219</v>
      </c>
      <c r="V1581" s="160" t="s">
        <v>253</v>
      </c>
      <c r="W1581" s="160" t="s">
        <v>1111</v>
      </c>
      <c r="X1581" s="160" t="s">
        <v>1111</v>
      </c>
    </row>
    <row r="1582" spans="1:24" ht="41.25">
      <c r="A1582" s="155">
        <f>A1581+1</f>
        <v>1580</v>
      </c>
      <c r="B1582" s="171" t="s">
        <v>1834</v>
      </c>
      <c r="C1582" s="167">
        <v>2017</v>
      </c>
      <c r="D1582" s="160" t="s">
        <v>28</v>
      </c>
      <c r="E1582" s="160" t="s">
        <v>262</v>
      </c>
      <c r="F1582" s="268" t="s">
        <v>1951</v>
      </c>
      <c r="G1582" s="157" t="s">
        <v>31</v>
      </c>
      <c r="H1582" s="161" t="s">
        <v>29</v>
      </c>
      <c r="I1582" s="157" t="s">
        <v>32</v>
      </c>
      <c r="J1582" s="157" t="s">
        <v>33</v>
      </c>
      <c r="K1582" s="238" t="s">
        <v>34</v>
      </c>
      <c r="L1582" s="239" t="s">
        <v>34</v>
      </c>
      <c r="M1582" s="239" t="s">
        <v>34</v>
      </c>
      <c r="N1582" s="239" t="s">
        <v>34</v>
      </c>
      <c r="O1582" s="239" t="s">
        <v>48</v>
      </c>
      <c r="P1582" s="239" t="s">
        <v>34</v>
      </c>
      <c r="Q1582" s="159" t="s">
        <v>34</v>
      </c>
      <c r="R1582" s="100" t="s">
        <v>34</v>
      </c>
      <c r="S1582" s="158">
        <v>1</v>
      </c>
      <c r="T1582" s="103" t="s">
        <v>264</v>
      </c>
      <c r="U1582" s="160" t="s">
        <v>265</v>
      </c>
      <c r="V1582" s="160" t="s">
        <v>266</v>
      </c>
      <c r="W1582" s="160" t="s">
        <v>92</v>
      </c>
      <c r="X1582" s="160" t="s">
        <v>92</v>
      </c>
    </row>
    <row r="1583" spans="1:24" ht="41.25">
      <c r="A1583" s="155">
        <f>A1582+1</f>
        <v>1581</v>
      </c>
      <c r="B1583" s="171" t="s">
        <v>1834</v>
      </c>
      <c r="C1583" s="167">
        <v>2017</v>
      </c>
      <c r="D1583" s="160" t="s">
        <v>28</v>
      </c>
      <c r="E1583" s="160" t="s">
        <v>262</v>
      </c>
      <c r="F1583" s="268" t="s">
        <v>1952</v>
      </c>
      <c r="G1583" s="157" t="s">
        <v>31</v>
      </c>
      <c r="H1583" s="161" t="s">
        <v>29</v>
      </c>
      <c r="I1583" s="157" t="s">
        <v>32</v>
      </c>
      <c r="J1583" s="157" t="s">
        <v>33</v>
      </c>
      <c r="K1583" s="238" t="s">
        <v>34</v>
      </c>
      <c r="L1583" s="239" t="s">
        <v>34</v>
      </c>
      <c r="M1583" s="239" t="s">
        <v>34</v>
      </c>
      <c r="N1583" s="239" t="s">
        <v>34</v>
      </c>
      <c r="O1583" s="239" t="s">
        <v>34</v>
      </c>
      <c r="P1583" s="239" t="s">
        <v>34</v>
      </c>
      <c r="Q1583" s="159" t="s">
        <v>34</v>
      </c>
      <c r="R1583" s="100" t="s">
        <v>34</v>
      </c>
      <c r="S1583" s="158">
        <v>1</v>
      </c>
      <c r="T1583" s="103" t="s">
        <v>264</v>
      </c>
      <c r="U1583" s="160" t="s">
        <v>265</v>
      </c>
      <c r="V1583" s="160" t="s">
        <v>266</v>
      </c>
      <c r="W1583" s="160" t="s">
        <v>92</v>
      </c>
      <c r="X1583" s="160" t="s">
        <v>92</v>
      </c>
    </row>
    <row r="1584" spans="1:24" ht="41.25">
      <c r="A1584" s="155">
        <f>A1583+1</f>
        <v>1582</v>
      </c>
      <c r="B1584" s="171" t="s">
        <v>1834</v>
      </c>
      <c r="C1584" s="167">
        <v>2017</v>
      </c>
      <c r="D1584" s="160" t="s">
        <v>28</v>
      </c>
      <c r="E1584" s="160" t="s">
        <v>262</v>
      </c>
      <c r="F1584" s="268" t="s">
        <v>1953</v>
      </c>
      <c r="G1584" s="157" t="s">
        <v>31</v>
      </c>
      <c r="H1584" s="161" t="s">
        <v>29</v>
      </c>
      <c r="I1584" s="157" t="s">
        <v>32</v>
      </c>
      <c r="J1584" s="157" t="s">
        <v>33</v>
      </c>
      <c r="K1584" s="238" t="s">
        <v>34</v>
      </c>
      <c r="L1584" s="239" t="s">
        <v>34</v>
      </c>
      <c r="M1584" s="239" t="s">
        <v>48</v>
      </c>
      <c r="N1584" s="239" t="s">
        <v>34</v>
      </c>
      <c r="O1584" s="239" t="s">
        <v>34</v>
      </c>
      <c r="P1584" s="239" t="s">
        <v>34</v>
      </c>
      <c r="Q1584" s="159" t="s">
        <v>34</v>
      </c>
      <c r="R1584" s="100" t="s">
        <v>34</v>
      </c>
      <c r="S1584" s="158">
        <v>1</v>
      </c>
      <c r="T1584" s="103" t="s">
        <v>264</v>
      </c>
      <c r="U1584" s="160" t="s">
        <v>265</v>
      </c>
      <c r="V1584" s="160" t="s">
        <v>266</v>
      </c>
      <c r="W1584" s="160" t="s">
        <v>92</v>
      </c>
      <c r="X1584" s="160" t="s">
        <v>92</v>
      </c>
    </row>
    <row r="1585" spans="1:24" ht="41.25">
      <c r="A1585" s="155">
        <f>A1584+1</f>
        <v>1583</v>
      </c>
      <c r="B1585" s="171" t="s">
        <v>1834</v>
      </c>
      <c r="C1585" s="167">
        <v>2017</v>
      </c>
      <c r="D1585" s="160" t="s">
        <v>28</v>
      </c>
      <c r="E1585" s="160" t="s">
        <v>270</v>
      </c>
      <c r="F1585" s="268" t="s">
        <v>1954</v>
      </c>
      <c r="G1585" s="157" t="s">
        <v>31</v>
      </c>
      <c r="H1585" s="156" t="s">
        <v>42</v>
      </c>
      <c r="I1585" s="157" t="s">
        <v>32</v>
      </c>
      <c r="J1585" s="160" t="s">
        <v>33</v>
      </c>
      <c r="K1585" s="240" t="s">
        <v>34</v>
      </c>
      <c r="L1585" s="241" t="s">
        <v>34</v>
      </c>
      <c r="M1585" s="241" t="s">
        <v>34</v>
      </c>
      <c r="N1585" s="241" t="s">
        <v>34</v>
      </c>
      <c r="O1585" s="241" t="s">
        <v>34</v>
      </c>
      <c r="P1585" s="241" t="s">
        <v>34</v>
      </c>
      <c r="Q1585" s="159" t="s">
        <v>34</v>
      </c>
      <c r="R1585" s="100" t="s">
        <v>34</v>
      </c>
      <c r="S1585" s="158">
        <v>1</v>
      </c>
      <c r="T1585" s="103" t="s">
        <v>272</v>
      </c>
      <c r="U1585" s="160" t="s">
        <v>536</v>
      </c>
      <c r="V1585" s="160" t="s">
        <v>273</v>
      </c>
      <c r="W1585" s="157" t="s">
        <v>42</v>
      </c>
      <c r="X1585" s="157" t="s">
        <v>42</v>
      </c>
    </row>
    <row r="1586" spans="1:24" ht="51">
      <c r="A1586" s="155">
        <f>A1585+1</f>
        <v>1584</v>
      </c>
      <c r="B1586" s="171" t="s">
        <v>1834</v>
      </c>
      <c r="C1586" s="167">
        <v>2017</v>
      </c>
      <c r="D1586" s="160" t="s">
        <v>28</v>
      </c>
      <c r="E1586" s="160" t="s">
        <v>270</v>
      </c>
      <c r="F1586" s="268" t="s">
        <v>1955</v>
      </c>
      <c r="G1586" s="157" t="s">
        <v>31</v>
      </c>
      <c r="H1586" s="156" t="s">
        <v>42</v>
      </c>
      <c r="I1586" s="157" t="s">
        <v>32</v>
      </c>
      <c r="J1586" s="157" t="s">
        <v>33</v>
      </c>
      <c r="K1586" s="238" t="s">
        <v>34</v>
      </c>
      <c r="L1586" s="239" t="s">
        <v>34</v>
      </c>
      <c r="M1586" s="239" t="s">
        <v>34</v>
      </c>
      <c r="N1586" s="239" t="s">
        <v>34</v>
      </c>
      <c r="O1586" s="239" t="s">
        <v>34</v>
      </c>
      <c r="P1586" s="239" t="s">
        <v>34</v>
      </c>
      <c r="Q1586" s="159" t="s">
        <v>34</v>
      </c>
      <c r="R1586" s="100" t="s">
        <v>34</v>
      </c>
      <c r="S1586" s="158">
        <v>1</v>
      </c>
      <c r="T1586" s="103" t="s">
        <v>272</v>
      </c>
      <c r="U1586" s="160" t="s">
        <v>536</v>
      </c>
      <c r="V1586" s="160" t="s">
        <v>276</v>
      </c>
      <c r="W1586" s="157" t="s">
        <v>42</v>
      </c>
      <c r="X1586" s="157" t="s">
        <v>42</v>
      </c>
    </row>
    <row r="1587" spans="1:24" ht="41.25">
      <c r="A1587" s="155">
        <f>A1586+1</f>
        <v>1585</v>
      </c>
      <c r="B1587" s="171" t="s">
        <v>1834</v>
      </c>
      <c r="C1587" s="167">
        <v>2017</v>
      </c>
      <c r="D1587" s="160" t="s">
        <v>28</v>
      </c>
      <c r="E1587" s="160" t="s">
        <v>270</v>
      </c>
      <c r="F1587" s="268" t="s">
        <v>1956</v>
      </c>
      <c r="G1587" s="157" t="s">
        <v>31</v>
      </c>
      <c r="H1587" s="156" t="s">
        <v>42</v>
      </c>
      <c r="I1587" s="157" t="s">
        <v>32</v>
      </c>
      <c r="J1587" s="157" t="s">
        <v>33</v>
      </c>
      <c r="K1587" s="238" t="s">
        <v>34</v>
      </c>
      <c r="L1587" s="239" t="s">
        <v>34</v>
      </c>
      <c r="M1587" s="239" t="s">
        <v>34</v>
      </c>
      <c r="N1587" s="239" t="s">
        <v>34</v>
      </c>
      <c r="O1587" s="239" t="s">
        <v>34</v>
      </c>
      <c r="P1587" s="239" t="s">
        <v>34</v>
      </c>
      <c r="Q1587" s="159" t="s">
        <v>34</v>
      </c>
      <c r="R1587" s="100" t="s">
        <v>34</v>
      </c>
      <c r="S1587" s="158">
        <v>1</v>
      </c>
      <c r="T1587" s="103" t="s">
        <v>272</v>
      </c>
      <c r="U1587" s="160" t="s">
        <v>536</v>
      </c>
      <c r="V1587" s="160" t="s">
        <v>276</v>
      </c>
      <c r="W1587" s="157" t="s">
        <v>42</v>
      </c>
      <c r="X1587" s="157" t="s">
        <v>42</v>
      </c>
    </row>
    <row r="1588" spans="1:24" ht="30.75">
      <c r="A1588" s="155">
        <f>A1587+1</f>
        <v>1586</v>
      </c>
      <c r="B1588" s="160" t="s">
        <v>1957</v>
      </c>
      <c r="C1588" s="159">
        <v>2014</v>
      </c>
      <c r="D1588" s="157" t="s">
        <v>28</v>
      </c>
      <c r="E1588" s="160" t="s">
        <v>279</v>
      </c>
      <c r="F1588" s="268" t="s">
        <v>1958</v>
      </c>
      <c r="G1588" s="157" t="s">
        <v>31</v>
      </c>
      <c r="H1588" s="156" t="s">
        <v>42</v>
      </c>
      <c r="I1588" s="157" t="s">
        <v>32</v>
      </c>
      <c r="J1588" s="160" t="s">
        <v>33</v>
      </c>
      <c r="K1588" s="240" t="s">
        <v>34</v>
      </c>
      <c r="L1588" s="241" t="s">
        <v>34</v>
      </c>
      <c r="M1588" s="241" t="s">
        <v>34</v>
      </c>
      <c r="N1588" s="241" t="s">
        <v>34</v>
      </c>
      <c r="O1588" s="241" t="s">
        <v>48</v>
      </c>
      <c r="P1588" s="241" t="s">
        <v>34</v>
      </c>
      <c r="Q1588" s="159" t="s">
        <v>34</v>
      </c>
      <c r="R1588" s="100" t="s">
        <v>34</v>
      </c>
      <c r="S1588" s="158">
        <v>1</v>
      </c>
      <c r="T1588" s="102" t="s">
        <v>35</v>
      </c>
      <c r="U1588" s="157" t="s">
        <v>28</v>
      </c>
      <c r="V1588" s="160" t="s">
        <v>541</v>
      </c>
      <c r="W1588" s="157" t="s">
        <v>42</v>
      </c>
      <c r="X1588" s="157" t="s">
        <v>42</v>
      </c>
    </row>
    <row r="1589" spans="1:24" ht="30.75">
      <c r="A1589" s="155">
        <f>A1588+1</f>
        <v>1587</v>
      </c>
      <c r="B1589" s="160" t="s">
        <v>1957</v>
      </c>
      <c r="C1589" s="159">
        <v>2014</v>
      </c>
      <c r="D1589" s="157" t="s">
        <v>28</v>
      </c>
      <c r="E1589" s="160" t="s">
        <v>29</v>
      </c>
      <c r="F1589" s="268" t="s">
        <v>1959</v>
      </c>
      <c r="G1589" s="157" t="s">
        <v>31</v>
      </c>
      <c r="H1589" s="161" t="s">
        <v>29</v>
      </c>
      <c r="I1589" s="157" t="s">
        <v>32</v>
      </c>
      <c r="J1589" s="157" t="s">
        <v>33</v>
      </c>
      <c r="K1589" s="238" t="s">
        <v>34</v>
      </c>
      <c r="L1589" s="239" t="s">
        <v>34</v>
      </c>
      <c r="M1589" s="239" t="s">
        <v>34</v>
      </c>
      <c r="N1589" s="239" t="s">
        <v>34</v>
      </c>
      <c r="O1589" s="239" t="s">
        <v>34</v>
      </c>
      <c r="P1589" s="239" t="s">
        <v>34</v>
      </c>
      <c r="Q1589" s="159" t="s">
        <v>34</v>
      </c>
      <c r="R1589" s="100" t="s">
        <v>34</v>
      </c>
      <c r="S1589" s="158">
        <v>1</v>
      </c>
      <c r="T1589" s="102" t="s">
        <v>35</v>
      </c>
      <c r="U1589" s="157" t="s">
        <v>28</v>
      </c>
      <c r="V1589" s="160" t="s">
        <v>1960</v>
      </c>
      <c r="W1589" s="160" t="s">
        <v>92</v>
      </c>
      <c r="X1589" s="160" t="s">
        <v>92</v>
      </c>
    </row>
    <row r="1590" spans="1:24" ht="30.75">
      <c r="A1590" s="155">
        <f>A1589+1</f>
        <v>1588</v>
      </c>
      <c r="B1590" s="160" t="s">
        <v>1957</v>
      </c>
      <c r="C1590" s="159">
        <v>2014</v>
      </c>
      <c r="D1590" s="157" t="s">
        <v>28</v>
      </c>
      <c r="E1590" s="157" t="s">
        <v>37</v>
      </c>
      <c r="F1590" s="268" t="s">
        <v>1961</v>
      </c>
      <c r="G1590" s="157" t="s">
        <v>31</v>
      </c>
      <c r="H1590" s="156" t="s">
        <v>39</v>
      </c>
      <c r="I1590" s="157" t="s">
        <v>32</v>
      </c>
      <c r="J1590" s="157" t="s">
        <v>33</v>
      </c>
      <c r="K1590" s="238" t="s">
        <v>34</v>
      </c>
      <c r="L1590" s="239" t="s">
        <v>34</v>
      </c>
      <c r="M1590" s="239" t="s">
        <v>34</v>
      </c>
      <c r="N1590" s="239" t="s">
        <v>34</v>
      </c>
      <c r="O1590" s="239" t="s">
        <v>34</v>
      </c>
      <c r="P1590" s="239" t="s">
        <v>34</v>
      </c>
      <c r="Q1590" s="159" t="s">
        <v>34</v>
      </c>
      <c r="R1590" s="100" t="s">
        <v>48</v>
      </c>
      <c r="S1590" s="158">
        <v>1</v>
      </c>
      <c r="T1590" s="102" t="s">
        <v>35</v>
      </c>
      <c r="U1590" s="157" t="s">
        <v>28</v>
      </c>
      <c r="V1590" s="160" t="s">
        <v>37</v>
      </c>
      <c r="W1590" s="160" t="s">
        <v>92</v>
      </c>
      <c r="X1590" s="157" t="s">
        <v>50</v>
      </c>
    </row>
    <row r="1591" spans="1:24" ht="41.25">
      <c r="A1591" s="155">
        <f>A1590+1</f>
        <v>1589</v>
      </c>
      <c r="B1591" s="160" t="s">
        <v>1957</v>
      </c>
      <c r="C1591" s="159">
        <v>2014</v>
      </c>
      <c r="D1591" s="157" t="s">
        <v>28</v>
      </c>
      <c r="E1591" s="160" t="s">
        <v>40</v>
      </c>
      <c r="F1591" s="268" t="s">
        <v>1962</v>
      </c>
      <c r="G1591" s="157" t="s">
        <v>31</v>
      </c>
      <c r="H1591" s="156" t="s">
        <v>42</v>
      </c>
      <c r="I1591" s="157" t="s">
        <v>32</v>
      </c>
      <c r="J1591" s="157" t="s">
        <v>33</v>
      </c>
      <c r="K1591" s="238" t="s">
        <v>34</v>
      </c>
      <c r="L1591" s="239" t="s">
        <v>34</v>
      </c>
      <c r="M1591" s="239" t="s">
        <v>34</v>
      </c>
      <c r="N1591" s="239" t="s">
        <v>34</v>
      </c>
      <c r="O1591" s="239" t="s">
        <v>34</v>
      </c>
      <c r="P1591" s="239" t="s">
        <v>34</v>
      </c>
      <c r="Q1591" s="159" t="s">
        <v>34</v>
      </c>
      <c r="R1591" s="100" t="s">
        <v>34</v>
      </c>
      <c r="S1591" s="158">
        <v>1</v>
      </c>
      <c r="T1591" s="102" t="s">
        <v>35</v>
      </c>
      <c r="U1591" s="157" t="s">
        <v>28</v>
      </c>
      <c r="V1591" s="160" t="s">
        <v>43</v>
      </c>
      <c r="W1591" s="157" t="s">
        <v>42</v>
      </c>
      <c r="X1591" s="157" t="s">
        <v>42</v>
      </c>
    </row>
    <row r="1592" spans="1:24" ht="51">
      <c r="A1592" s="155">
        <f>A1591+1</f>
        <v>1590</v>
      </c>
      <c r="B1592" s="160" t="s">
        <v>1957</v>
      </c>
      <c r="C1592" s="159">
        <v>2014</v>
      </c>
      <c r="D1592" s="157" t="s">
        <v>28</v>
      </c>
      <c r="E1592" s="160" t="s">
        <v>57</v>
      </c>
      <c r="F1592" s="268" t="s">
        <v>1963</v>
      </c>
      <c r="G1592" s="157" t="s">
        <v>31</v>
      </c>
      <c r="H1592" s="156" t="s">
        <v>50</v>
      </c>
      <c r="I1592" s="157" t="s">
        <v>32</v>
      </c>
      <c r="J1592" s="157" t="s">
        <v>59</v>
      </c>
      <c r="K1592" s="238" t="s">
        <v>48</v>
      </c>
      <c r="L1592" s="239" t="s">
        <v>34</v>
      </c>
      <c r="M1592" s="239" t="s">
        <v>48</v>
      </c>
      <c r="N1592" s="239" t="s">
        <v>34</v>
      </c>
      <c r="O1592" s="239" t="s">
        <v>34</v>
      </c>
      <c r="P1592" s="239" t="s">
        <v>34</v>
      </c>
      <c r="Q1592" s="159" t="s">
        <v>48</v>
      </c>
      <c r="R1592" s="99" t="s">
        <v>48</v>
      </c>
      <c r="S1592" s="158">
        <v>1</v>
      </c>
      <c r="T1592" s="102" t="s">
        <v>35</v>
      </c>
      <c r="U1592" s="157" t="s">
        <v>28</v>
      </c>
      <c r="V1592" s="160" t="s">
        <v>57</v>
      </c>
      <c r="W1592" s="157" t="s">
        <v>42</v>
      </c>
      <c r="X1592" s="157" t="s">
        <v>50</v>
      </c>
    </row>
    <row r="1593" spans="1:24" ht="41.25">
      <c r="A1593" s="155">
        <f>A1592+1</f>
        <v>1591</v>
      </c>
      <c r="B1593" s="160" t="s">
        <v>1957</v>
      </c>
      <c r="C1593" s="159">
        <v>2014</v>
      </c>
      <c r="D1593" s="157" t="s">
        <v>28</v>
      </c>
      <c r="E1593" s="160" t="s">
        <v>60</v>
      </c>
      <c r="F1593" s="268" t="s">
        <v>1964</v>
      </c>
      <c r="G1593" s="157" t="s">
        <v>31</v>
      </c>
      <c r="H1593" s="156" t="s">
        <v>42</v>
      </c>
      <c r="I1593" s="157" t="s">
        <v>32</v>
      </c>
      <c r="J1593" s="157" t="s">
        <v>33</v>
      </c>
      <c r="K1593" s="238" t="s">
        <v>34</v>
      </c>
      <c r="L1593" s="239" t="s">
        <v>34</v>
      </c>
      <c r="M1593" s="239" t="s">
        <v>34</v>
      </c>
      <c r="N1593" s="239" t="s">
        <v>34</v>
      </c>
      <c r="O1593" s="239" t="s">
        <v>34</v>
      </c>
      <c r="P1593" s="239" t="s">
        <v>34</v>
      </c>
      <c r="Q1593" s="159" t="s">
        <v>34</v>
      </c>
      <c r="R1593" s="100" t="s">
        <v>34</v>
      </c>
      <c r="S1593" s="158">
        <v>1</v>
      </c>
      <c r="T1593" s="102" t="s">
        <v>35</v>
      </c>
      <c r="U1593" s="157" t="s">
        <v>28</v>
      </c>
      <c r="V1593" s="160" t="s">
        <v>62</v>
      </c>
      <c r="W1593" s="157" t="s">
        <v>42</v>
      </c>
      <c r="X1593" s="157" t="s">
        <v>50</v>
      </c>
    </row>
    <row r="1594" spans="1:24" ht="41.25">
      <c r="A1594" s="155">
        <f>A1593+1</f>
        <v>1592</v>
      </c>
      <c r="B1594" s="160" t="s">
        <v>1957</v>
      </c>
      <c r="C1594" s="159">
        <v>2014</v>
      </c>
      <c r="D1594" s="157" t="s">
        <v>28</v>
      </c>
      <c r="E1594" s="160" t="s">
        <v>63</v>
      </c>
      <c r="F1594" s="268" t="s">
        <v>1965</v>
      </c>
      <c r="G1594" s="157" t="s">
        <v>31</v>
      </c>
      <c r="H1594" s="156" t="s">
        <v>42</v>
      </c>
      <c r="I1594" s="157" t="s">
        <v>32</v>
      </c>
      <c r="J1594" s="160" t="s">
        <v>33</v>
      </c>
      <c r="K1594" s="240" t="s">
        <v>34</v>
      </c>
      <c r="L1594" s="241" t="s">
        <v>34</v>
      </c>
      <c r="M1594" s="241" t="s">
        <v>34</v>
      </c>
      <c r="N1594" s="241" t="s">
        <v>34</v>
      </c>
      <c r="O1594" s="241" t="s">
        <v>48</v>
      </c>
      <c r="P1594" s="241" t="s">
        <v>34</v>
      </c>
      <c r="Q1594" s="159" t="s">
        <v>34</v>
      </c>
      <c r="R1594" s="100" t="s">
        <v>34</v>
      </c>
      <c r="S1594" s="158">
        <v>1</v>
      </c>
      <c r="T1594" s="102" t="s">
        <v>35</v>
      </c>
      <c r="U1594" s="157" t="s">
        <v>28</v>
      </c>
      <c r="V1594" s="160" t="s">
        <v>63</v>
      </c>
      <c r="W1594" s="157" t="s">
        <v>42</v>
      </c>
      <c r="X1594" s="157" t="s">
        <v>42</v>
      </c>
    </row>
    <row r="1595" spans="1:24" ht="81">
      <c r="A1595" s="155">
        <f>A1594+1</f>
        <v>1593</v>
      </c>
      <c r="B1595" s="160" t="s">
        <v>1957</v>
      </c>
      <c r="C1595" s="159">
        <v>2014</v>
      </c>
      <c r="D1595" s="157" t="s">
        <v>28</v>
      </c>
      <c r="E1595" s="160" t="s">
        <v>63</v>
      </c>
      <c r="F1595" s="268" t="s">
        <v>1966</v>
      </c>
      <c r="G1595" s="157" t="s">
        <v>82</v>
      </c>
      <c r="H1595" s="161" t="s">
        <v>83</v>
      </c>
      <c r="I1595" s="157" t="s">
        <v>32</v>
      </c>
      <c r="J1595" s="160" t="s">
        <v>33</v>
      </c>
      <c r="K1595" s="240" t="s">
        <v>34</v>
      </c>
      <c r="L1595" s="241" t="s">
        <v>34</v>
      </c>
      <c r="M1595" s="241" t="s">
        <v>34</v>
      </c>
      <c r="N1595" s="241" t="s">
        <v>34</v>
      </c>
      <c r="O1595" s="241" t="s">
        <v>34</v>
      </c>
      <c r="P1595" s="241" t="s">
        <v>34</v>
      </c>
      <c r="Q1595" s="159" t="s">
        <v>34</v>
      </c>
      <c r="R1595" s="100" t="s">
        <v>34</v>
      </c>
      <c r="S1595" s="158">
        <v>1</v>
      </c>
      <c r="T1595" s="102" t="s">
        <v>35</v>
      </c>
      <c r="U1595" s="157" t="s">
        <v>28</v>
      </c>
      <c r="V1595" s="160" t="s">
        <v>63</v>
      </c>
      <c r="W1595" s="160" t="s">
        <v>188</v>
      </c>
      <c r="X1595" s="160" t="s">
        <v>188</v>
      </c>
    </row>
    <row r="1596" spans="1:24" ht="41.25">
      <c r="A1596" s="155">
        <f>A1595+1</f>
        <v>1594</v>
      </c>
      <c r="B1596" s="160" t="s">
        <v>1957</v>
      </c>
      <c r="C1596" s="159">
        <v>2014</v>
      </c>
      <c r="D1596" s="157" t="s">
        <v>28</v>
      </c>
      <c r="E1596" s="160" t="s">
        <v>63</v>
      </c>
      <c r="F1596" s="268" t="s">
        <v>1967</v>
      </c>
      <c r="G1596" s="157" t="s">
        <v>119</v>
      </c>
      <c r="H1596" s="156" t="s">
        <v>120</v>
      </c>
      <c r="I1596" s="157" t="s">
        <v>32</v>
      </c>
      <c r="J1596" s="160" t="s">
        <v>33</v>
      </c>
      <c r="K1596" s="240" t="s">
        <v>34</v>
      </c>
      <c r="L1596" s="241" t="s">
        <v>34</v>
      </c>
      <c r="M1596" s="241" t="s">
        <v>34</v>
      </c>
      <c r="N1596" s="241" t="s">
        <v>34</v>
      </c>
      <c r="O1596" s="241" t="s">
        <v>34</v>
      </c>
      <c r="P1596" s="241" t="s">
        <v>34</v>
      </c>
      <c r="Q1596" s="159" t="s">
        <v>34</v>
      </c>
      <c r="R1596" s="100" t="s">
        <v>34</v>
      </c>
      <c r="S1596" s="158">
        <v>1</v>
      </c>
      <c r="T1596" s="102" t="s">
        <v>35</v>
      </c>
      <c r="U1596" s="157" t="s">
        <v>28</v>
      </c>
      <c r="V1596" s="160" t="s">
        <v>63</v>
      </c>
      <c r="W1596" s="157" t="s">
        <v>42</v>
      </c>
      <c r="X1596" s="157" t="s">
        <v>42</v>
      </c>
    </row>
    <row r="1597" spans="1:24" ht="60.75">
      <c r="A1597" s="155">
        <f>A1596+1</f>
        <v>1595</v>
      </c>
      <c r="B1597" s="160" t="s">
        <v>1957</v>
      </c>
      <c r="C1597" s="159">
        <v>2014</v>
      </c>
      <c r="D1597" s="157" t="s">
        <v>28</v>
      </c>
      <c r="E1597" s="160" t="s">
        <v>267</v>
      </c>
      <c r="F1597" s="268" t="s">
        <v>1968</v>
      </c>
      <c r="G1597" s="157" t="s">
        <v>31</v>
      </c>
      <c r="H1597" s="156" t="s">
        <v>42</v>
      </c>
      <c r="I1597" s="157" t="s">
        <v>32</v>
      </c>
      <c r="J1597" s="157" t="s">
        <v>33</v>
      </c>
      <c r="K1597" s="238" t="s">
        <v>34</v>
      </c>
      <c r="L1597" s="239" t="s">
        <v>34</v>
      </c>
      <c r="M1597" s="239" t="s">
        <v>34</v>
      </c>
      <c r="N1597" s="239" t="s">
        <v>34</v>
      </c>
      <c r="O1597" s="239" t="s">
        <v>34</v>
      </c>
      <c r="P1597" s="239" t="s">
        <v>34</v>
      </c>
      <c r="Q1597" s="159" t="s">
        <v>34</v>
      </c>
      <c r="R1597" s="100" t="s">
        <v>34</v>
      </c>
      <c r="S1597" s="158">
        <v>1</v>
      </c>
      <c r="T1597" s="102" t="s">
        <v>35</v>
      </c>
      <c r="U1597" s="157" t="s">
        <v>28</v>
      </c>
      <c r="V1597" s="160" t="s">
        <v>267</v>
      </c>
      <c r="W1597" s="157" t="s">
        <v>42</v>
      </c>
      <c r="X1597" s="157" t="s">
        <v>42</v>
      </c>
    </row>
    <row r="1598" spans="1:24" ht="30.75">
      <c r="A1598" s="155">
        <f>A1597+1</f>
        <v>1596</v>
      </c>
      <c r="B1598" s="160" t="s">
        <v>1957</v>
      </c>
      <c r="C1598" s="159">
        <v>2014</v>
      </c>
      <c r="D1598" s="157" t="s">
        <v>28</v>
      </c>
      <c r="E1598" s="160" t="s">
        <v>452</v>
      </c>
      <c r="F1598" s="268" t="s">
        <v>1969</v>
      </c>
      <c r="G1598" s="157" t="s">
        <v>31</v>
      </c>
      <c r="H1598" s="161" t="s">
        <v>39</v>
      </c>
      <c r="I1598" s="157" t="s">
        <v>32</v>
      </c>
      <c r="J1598" s="157" t="s">
        <v>454</v>
      </c>
      <c r="K1598" s="238" t="s">
        <v>34</v>
      </c>
      <c r="L1598" s="239" t="s">
        <v>34</v>
      </c>
      <c r="M1598" s="239" t="s">
        <v>34</v>
      </c>
      <c r="N1598" s="239" t="s">
        <v>34</v>
      </c>
      <c r="O1598" s="239" t="s">
        <v>34</v>
      </c>
      <c r="P1598" s="239" t="s">
        <v>48</v>
      </c>
      <c r="Q1598" s="159" t="s">
        <v>34</v>
      </c>
      <c r="R1598" s="100" t="s">
        <v>34</v>
      </c>
      <c r="S1598" s="158">
        <v>1</v>
      </c>
      <c r="T1598" s="102" t="s">
        <v>35</v>
      </c>
      <c r="U1598" s="157" t="s">
        <v>28</v>
      </c>
      <c r="V1598" s="160" t="s">
        <v>455</v>
      </c>
      <c r="W1598" s="160" t="s">
        <v>92</v>
      </c>
      <c r="X1598" s="160" t="s">
        <v>92</v>
      </c>
    </row>
    <row r="1599" spans="1:24" ht="30.75">
      <c r="A1599" s="155">
        <f>A1598+1</f>
        <v>1597</v>
      </c>
      <c r="B1599" s="160" t="s">
        <v>1957</v>
      </c>
      <c r="C1599" s="159">
        <v>2014</v>
      </c>
      <c r="D1599" s="157" t="s">
        <v>28</v>
      </c>
      <c r="E1599" s="160" t="s">
        <v>452</v>
      </c>
      <c r="F1599" s="268" t="s">
        <v>1970</v>
      </c>
      <c r="G1599" s="157" t="s">
        <v>31</v>
      </c>
      <c r="H1599" s="156" t="s">
        <v>46</v>
      </c>
      <c r="I1599" s="157" t="s">
        <v>32</v>
      </c>
      <c r="J1599" s="157" t="s">
        <v>454</v>
      </c>
      <c r="K1599" s="238" t="s">
        <v>34</v>
      </c>
      <c r="L1599" s="239" t="s">
        <v>34</v>
      </c>
      <c r="M1599" s="239" t="s">
        <v>34</v>
      </c>
      <c r="N1599" s="239" t="s">
        <v>34</v>
      </c>
      <c r="O1599" s="239" t="s">
        <v>34</v>
      </c>
      <c r="P1599" s="239" t="s">
        <v>34</v>
      </c>
      <c r="Q1599" s="159" t="s">
        <v>34</v>
      </c>
      <c r="R1599" s="100" t="s">
        <v>34</v>
      </c>
      <c r="S1599" s="158">
        <v>1</v>
      </c>
      <c r="T1599" s="102" t="s">
        <v>35</v>
      </c>
      <c r="U1599" s="157" t="s">
        <v>28</v>
      </c>
      <c r="V1599" s="160" t="s">
        <v>455</v>
      </c>
      <c r="W1599" s="160" t="s">
        <v>1061</v>
      </c>
      <c r="X1599" s="160" t="s">
        <v>1061</v>
      </c>
    </row>
    <row r="1600" spans="1:24" ht="30.75">
      <c r="A1600" s="155">
        <f>A1599+1</f>
        <v>1598</v>
      </c>
      <c r="B1600" s="160" t="s">
        <v>1957</v>
      </c>
      <c r="C1600" s="159">
        <v>2014</v>
      </c>
      <c r="D1600" s="157" t="s">
        <v>28</v>
      </c>
      <c r="E1600" s="160" t="s">
        <v>452</v>
      </c>
      <c r="F1600" s="268" t="s">
        <v>1971</v>
      </c>
      <c r="G1600" s="157" t="s">
        <v>31</v>
      </c>
      <c r="H1600" s="161" t="s">
        <v>39</v>
      </c>
      <c r="I1600" s="157" t="s">
        <v>32</v>
      </c>
      <c r="J1600" s="157" t="s">
        <v>454</v>
      </c>
      <c r="K1600" s="238" t="s">
        <v>34</v>
      </c>
      <c r="L1600" s="239" t="s">
        <v>34</v>
      </c>
      <c r="M1600" s="239" t="s">
        <v>34</v>
      </c>
      <c r="N1600" s="239" t="s">
        <v>34</v>
      </c>
      <c r="O1600" s="239" t="s">
        <v>34</v>
      </c>
      <c r="P1600" s="239" t="s">
        <v>34</v>
      </c>
      <c r="Q1600" s="159" t="s">
        <v>34</v>
      </c>
      <c r="R1600" s="100" t="s">
        <v>34</v>
      </c>
      <c r="S1600" s="158">
        <v>1</v>
      </c>
      <c r="T1600" s="102" t="s">
        <v>35</v>
      </c>
      <c r="U1600" s="157" t="s">
        <v>28</v>
      </c>
      <c r="V1600" s="160" t="s">
        <v>455</v>
      </c>
      <c r="W1600" s="160" t="s">
        <v>92</v>
      </c>
      <c r="X1600" s="160" t="s">
        <v>92</v>
      </c>
    </row>
    <row r="1601" spans="1:24" ht="30.75">
      <c r="A1601" s="155">
        <f>A1600+1</f>
        <v>1599</v>
      </c>
      <c r="B1601" s="160" t="s">
        <v>1957</v>
      </c>
      <c r="C1601" s="159">
        <v>2014</v>
      </c>
      <c r="D1601" s="157" t="s">
        <v>28</v>
      </c>
      <c r="E1601" s="160" t="s">
        <v>452</v>
      </c>
      <c r="F1601" s="268" t="s">
        <v>1972</v>
      </c>
      <c r="G1601" s="157" t="s">
        <v>31</v>
      </c>
      <c r="H1601" s="156" t="s">
        <v>42</v>
      </c>
      <c r="I1601" s="157" t="s">
        <v>32</v>
      </c>
      <c r="J1601" s="157" t="s">
        <v>454</v>
      </c>
      <c r="K1601" s="238" t="s">
        <v>34</v>
      </c>
      <c r="L1601" s="239" t="s">
        <v>34</v>
      </c>
      <c r="M1601" s="239" t="s">
        <v>34</v>
      </c>
      <c r="N1601" s="239" t="s">
        <v>34</v>
      </c>
      <c r="O1601" s="239" t="s">
        <v>34</v>
      </c>
      <c r="P1601" s="239" t="s">
        <v>34</v>
      </c>
      <c r="Q1601" s="159" t="s">
        <v>34</v>
      </c>
      <c r="R1601" s="100" t="s">
        <v>34</v>
      </c>
      <c r="S1601" s="158">
        <v>1</v>
      </c>
      <c r="T1601" s="102" t="s">
        <v>35</v>
      </c>
      <c r="U1601" s="157" t="s">
        <v>28</v>
      </c>
      <c r="V1601" s="160" t="s">
        <v>455</v>
      </c>
      <c r="W1601" s="157" t="s">
        <v>42</v>
      </c>
      <c r="X1601" s="157" t="s">
        <v>42</v>
      </c>
    </row>
    <row r="1602" spans="1:24" ht="30.75">
      <c r="A1602" s="155">
        <f>A1601+1</f>
        <v>1600</v>
      </c>
      <c r="B1602" s="160" t="s">
        <v>1957</v>
      </c>
      <c r="C1602" s="159">
        <v>2014</v>
      </c>
      <c r="D1602" s="160" t="s">
        <v>74</v>
      </c>
      <c r="E1602" s="160" t="s">
        <v>75</v>
      </c>
      <c r="F1602" s="268" t="s">
        <v>1973</v>
      </c>
      <c r="G1602" s="157" t="s">
        <v>31</v>
      </c>
      <c r="H1602" s="161" t="s">
        <v>39</v>
      </c>
      <c r="I1602" s="157" t="s">
        <v>32</v>
      </c>
      <c r="J1602" s="157" t="s">
        <v>33</v>
      </c>
      <c r="K1602" s="238" t="s">
        <v>34</v>
      </c>
      <c r="L1602" s="239" t="s">
        <v>34</v>
      </c>
      <c r="M1602" s="239" t="s">
        <v>48</v>
      </c>
      <c r="N1602" s="239" t="s">
        <v>34</v>
      </c>
      <c r="O1602" s="239" t="s">
        <v>34</v>
      </c>
      <c r="P1602" s="239" t="s">
        <v>34</v>
      </c>
      <c r="Q1602" s="159" t="s">
        <v>34</v>
      </c>
      <c r="R1602" s="100" t="s">
        <v>34</v>
      </c>
      <c r="S1602" s="158">
        <v>1</v>
      </c>
      <c r="T1602" s="103" t="s">
        <v>77</v>
      </c>
      <c r="U1602" s="160" t="s">
        <v>938</v>
      </c>
      <c r="V1602" s="160" t="s">
        <v>75</v>
      </c>
      <c r="W1602" s="160" t="s">
        <v>92</v>
      </c>
      <c r="X1602" s="160" t="s">
        <v>92</v>
      </c>
    </row>
    <row r="1603" spans="1:24" ht="60.75">
      <c r="A1603" s="155">
        <f>A1602+1</f>
        <v>1601</v>
      </c>
      <c r="B1603" s="160" t="s">
        <v>1957</v>
      </c>
      <c r="C1603" s="159">
        <v>2014</v>
      </c>
      <c r="D1603" s="160" t="s">
        <v>74</v>
      </c>
      <c r="E1603" s="160" t="s">
        <v>79</v>
      </c>
      <c r="F1603" s="268" t="s">
        <v>1974</v>
      </c>
      <c r="G1603" s="157" t="s">
        <v>31</v>
      </c>
      <c r="H1603" s="161" t="s">
        <v>29</v>
      </c>
      <c r="I1603" s="157" t="s">
        <v>32</v>
      </c>
      <c r="J1603" s="157" t="s">
        <v>33</v>
      </c>
      <c r="K1603" s="238" t="s">
        <v>34</v>
      </c>
      <c r="L1603" s="239" t="s">
        <v>34</v>
      </c>
      <c r="M1603" s="239" t="s">
        <v>34</v>
      </c>
      <c r="N1603" s="239" t="s">
        <v>34</v>
      </c>
      <c r="O1603" s="239" t="s">
        <v>34</v>
      </c>
      <c r="P1603" s="239" t="s">
        <v>34</v>
      </c>
      <c r="Q1603" s="159" t="s">
        <v>34</v>
      </c>
      <c r="R1603" s="100" t="s">
        <v>34</v>
      </c>
      <c r="S1603" s="158">
        <v>1</v>
      </c>
      <c r="T1603" s="103" t="s">
        <v>77</v>
      </c>
      <c r="U1603" s="160" t="s">
        <v>938</v>
      </c>
      <c r="V1603" s="160" t="s">
        <v>79</v>
      </c>
      <c r="W1603" s="160" t="s">
        <v>92</v>
      </c>
      <c r="X1603" s="160" t="s">
        <v>92</v>
      </c>
    </row>
    <row r="1604" spans="1:24" ht="30.75">
      <c r="A1604" s="155">
        <f>A1603+1</f>
        <v>1602</v>
      </c>
      <c r="B1604" s="160" t="s">
        <v>1957</v>
      </c>
      <c r="C1604" s="159">
        <v>2014</v>
      </c>
      <c r="D1604" s="160" t="s">
        <v>96</v>
      </c>
      <c r="E1604" s="160" t="s">
        <v>97</v>
      </c>
      <c r="F1604" s="268" t="s">
        <v>1975</v>
      </c>
      <c r="G1604" s="157" t="s">
        <v>31</v>
      </c>
      <c r="H1604" s="161" t="s">
        <v>39</v>
      </c>
      <c r="I1604" s="160" t="s">
        <v>90</v>
      </c>
      <c r="J1604" s="160" t="s">
        <v>97</v>
      </c>
      <c r="K1604" s="240" t="s">
        <v>34</v>
      </c>
      <c r="L1604" s="241" t="s">
        <v>34</v>
      </c>
      <c r="M1604" s="241" t="s">
        <v>34</v>
      </c>
      <c r="N1604" s="241" t="s">
        <v>34</v>
      </c>
      <c r="O1604" s="241" t="s">
        <v>34</v>
      </c>
      <c r="P1604" s="241" t="s">
        <v>34</v>
      </c>
      <c r="Q1604" s="159" t="s">
        <v>34</v>
      </c>
      <c r="R1604" s="100" t="s">
        <v>34</v>
      </c>
      <c r="S1604" s="158">
        <v>1</v>
      </c>
      <c r="T1604" s="103" t="s">
        <v>99</v>
      </c>
      <c r="U1604" s="160" t="s">
        <v>1210</v>
      </c>
      <c r="V1604" s="160" t="s">
        <v>100</v>
      </c>
      <c r="W1604" s="160" t="s">
        <v>92</v>
      </c>
      <c r="X1604" s="160" t="s">
        <v>92</v>
      </c>
    </row>
    <row r="1605" spans="1:24" ht="60.75">
      <c r="A1605" s="155">
        <f>A1604+1</f>
        <v>1603</v>
      </c>
      <c r="B1605" s="160" t="s">
        <v>1957</v>
      </c>
      <c r="C1605" s="159">
        <v>2014</v>
      </c>
      <c r="D1605" s="160" t="s">
        <v>96</v>
      </c>
      <c r="E1605" s="160" t="s">
        <v>97</v>
      </c>
      <c r="F1605" s="268" t="s">
        <v>1976</v>
      </c>
      <c r="G1605" s="157" t="s">
        <v>31</v>
      </c>
      <c r="H1605" s="156" t="s">
        <v>42</v>
      </c>
      <c r="I1605" s="160" t="s">
        <v>90</v>
      </c>
      <c r="J1605" s="160" t="s">
        <v>97</v>
      </c>
      <c r="K1605" s="240" t="s">
        <v>34</v>
      </c>
      <c r="L1605" s="241" t="s">
        <v>34</v>
      </c>
      <c r="M1605" s="241" t="s">
        <v>34</v>
      </c>
      <c r="N1605" s="241" t="s">
        <v>48</v>
      </c>
      <c r="O1605" s="241" t="s">
        <v>34</v>
      </c>
      <c r="P1605" s="241" t="s">
        <v>34</v>
      </c>
      <c r="Q1605" s="159" t="s">
        <v>34</v>
      </c>
      <c r="R1605" s="100" t="s">
        <v>34</v>
      </c>
      <c r="S1605" s="158">
        <v>1</v>
      </c>
      <c r="T1605" s="103" t="s">
        <v>99</v>
      </c>
      <c r="U1605" s="160" t="s">
        <v>1210</v>
      </c>
      <c r="V1605" s="160" t="s">
        <v>464</v>
      </c>
      <c r="W1605" s="157" t="s">
        <v>42</v>
      </c>
      <c r="X1605" s="157" t="s">
        <v>42</v>
      </c>
    </row>
    <row r="1606" spans="1:24" ht="81">
      <c r="A1606" s="155">
        <f>A1605+1</f>
        <v>1604</v>
      </c>
      <c r="B1606" s="160" t="s">
        <v>1957</v>
      </c>
      <c r="C1606" s="159">
        <v>2014</v>
      </c>
      <c r="D1606" s="160" t="s">
        <v>106</v>
      </c>
      <c r="E1606" s="160" t="s">
        <v>107</v>
      </c>
      <c r="F1606" s="268" t="s">
        <v>1977</v>
      </c>
      <c r="G1606" s="157" t="s">
        <v>82</v>
      </c>
      <c r="H1606" s="156" t="s">
        <v>83</v>
      </c>
      <c r="I1606" s="160" t="s">
        <v>71</v>
      </c>
      <c r="J1606" s="160" t="s">
        <v>109</v>
      </c>
      <c r="K1606" s="240" t="s">
        <v>34</v>
      </c>
      <c r="L1606" s="241" t="s">
        <v>34</v>
      </c>
      <c r="M1606" s="241" t="s">
        <v>34</v>
      </c>
      <c r="N1606" s="241" t="s">
        <v>34</v>
      </c>
      <c r="O1606" s="241" t="s">
        <v>34</v>
      </c>
      <c r="P1606" s="241" t="s">
        <v>34</v>
      </c>
      <c r="Q1606" s="159" t="s">
        <v>34</v>
      </c>
      <c r="R1606" s="100" t="s">
        <v>34</v>
      </c>
      <c r="S1606" s="158">
        <v>1</v>
      </c>
      <c r="T1606" s="103" t="s">
        <v>110</v>
      </c>
      <c r="U1606" s="160" t="s">
        <v>1090</v>
      </c>
      <c r="V1606" s="160" t="s">
        <v>116</v>
      </c>
      <c r="W1606" s="157" t="s">
        <v>42</v>
      </c>
      <c r="X1606" s="157" t="s">
        <v>42</v>
      </c>
    </row>
    <row r="1607" spans="1:24" ht="41.25">
      <c r="A1607" s="155">
        <f>A1606+1</f>
        <v>1605</v>
      </c>
      <c r="B1607" s="160" t="s">
        <v>1957</v>
      </c>
      <c r="C1607" s="159">
        <v>2014</v>
      </c>
      <c r="D1607" s="160" t="s">
        <v>106</v>
      </c>
      <c r="E1607" s="160" t="s">
        <v>126</v>
      </c>
      <c r="F1607" s="268" t="s">
        <v>1978</v>
      </c>
      <c r="G1607" s="157" t="s">
        <v>31</v>
      </c>
      <c r="H1607" s="156" t="s">
        <v>39</v>
      </c>
      <c r="I1607" s="160" t="s">
        <v>71</v>
      </c>
      <c r="J1607" s="160" t="s">
        <v>109</v>
      </c>
      <c r="K1607" s="240" t="s">
        <v>48</v>
      </c>
      <c r="L1607" s="241" t="s">
        <v>48</v>
      </c>
      <c r="M1607" s="241" t="s">
        <v>48</v>
      </c>
      <c r="N1607" s="241" t="s">
        <v>34</v>
      </c>
      <c r="O1607" s="241" t="s">
        <v>34</v>
      </c>
      <c r="P1607" s="241" t="s">
        <v>34</v>
      </c>
      <c r="Q1607" s="159" t="s">
        <v>34</v>
      </c>
      <c r="R1607" s="100" t="s">
        <v>34</v>
      </c>
      <c r="S1607" s="158">
        <v>1</v>
      </c>
      <c r="T1607" s="103" t="s">
        <v>110</v>
      </c>
      <c r="U1607" s="160" t="s">
        <v>1090</v>
      </c>
      <c r="V1607" s="160" t="s">
        <v>126</v>
      </c>
      <c r="W1607" s="160" t="s">
        <v>333</v>
      </c>
      <c r="X1607" s="160" t="s">
        <v>333</v>
      </c>
    </row>
    <row r="1608" spans="1:24" ht="81">
      <c r="A1608" s="155">
        <f>A1607+1</f>
        <v>1606</v>
      </c>
      <c r="B1608" s="160" t="s">
        <v>1957</v>
      </c>
      <c r="C1608" s="159">
        <v>2014</v>
      </c>
      <c r="D1608" s="160" t="s">
        <v>106</v>
      </c>
      <c r="E1608" s="160" t="s">
        <v>126</v>
      </c>
      <c r="F1608" s="268" t="s">
        <v>1979</v>
      </c>
      <c r="G1608" s="157" t="s">
        <v>82</v>
      </c>
      <c r="H1608" s="161" t="s">
        <v>83</v>
      </c>
      <c r="I1608" s="160" t="s">
        <v>71</v>
      </c>
      <c r="J1608" s="160" t="s">
        <v>109</v>
      </c>
      <c r="K1608" s="240" t="s">
        <v>48</v>
      </c>
      <c r="L1608" s="241" t="s">
        <v>34</v>
      </c>
      <c r="M1608" s="241" t="s">
        <v>34</v>
      </c>
      <c r="N1608" s="241" t="s">
        <v>34</v>
      </c>
      <c r="O1608" s="241" t="s">
        <v>34</v>
      </c>
      <c r="P1608" s="241" t="s">
        <v>34</v>
      </c>
      <c r="Q1608" s="159" t="s">
        <v>34</v>
      </c>
      <c r="R1608" s="100" t="s">
        <v>34</v>
      </c>
      <c r="S1608" s="158">
        <v>1</v>
      </c>
      <c r="T1608" s="103" t="s">
        <v>110</v>
      </c>
      <c r="U1608" s="160" t="s">
        <v>1090</v>
      </c>
      <c r="V1608" s="160" t="s">
        <v>126</v>
      </c>
      <c r="W1608" s="160" t="s">
        <v>101</v>
      </c>
      <c r="X1608" s="160" t="s">
        <v>101</v>
      </c>
    </row>
    <row r="1609" spans="1:24" ht="41.25">
      <c r="A1609" s="155">
        <f>A1608+1</f>
        <v>1607</v>
      </c>
      <c r="B1609" s="160" t="s">
        <v>1957</v>
      </c>
      <c r="C1609" s="159">
        <v>2014</v>
      </c>
      <c r="D1609" s="160" t="s">
        <v>106</v>
      </c>
      <c r="E1609" s="160" t="s">
        <v>126</v>
      </c>
      <c r="F1609" s="268" t="s">
        <v>1980</v>
      </c>
      <c r="G1609" s="157" t="s">
        <v>31</v>
      </c>
      <c r="H1609" s="156" t="s">
        <v>46</v>
      </c>
      <c r="I1609" s="160" t="s">
        <v>71</v>
      </c>
      <c r="J1609" s="157" t="s">
        <v>109</v>
      </c>
      <c r="K1609" s="238" t="s">
        <v>34</v>
      </c>
      <c r="L1609" s="239" t="s">
        <v>34</v>
      </c>
      <c r="M1609" s="239" t="s">
        <v>34</v>
      </c>
      <c r="N1609" s="239" t="s">
        <v>34</v>
      </c>
      <c r="O1609" s="239" t="s">
        <v>34</v>
      </c>
      <c r="P1609" s="239" t="s">
        <v>34</v>
      </c>
      <c r="Q1609" s="159" t="s">
        <v>34</v>
      </c>
      <c r="R1609" s="100" t="s">
        <v>34</v>
      </c>
      <c r="S1609" s="158">
        <v>1</v>
      </c>
      <c r="T1609" s="103" t="s">
        <v>110</v>
      </c>
      <c r="U1609" s="160" t="s">
        <v>1090</v>
      </c>
      <c r="V1609" s="160" t="s">
        <v>126</v>
      </c>
      <c r="W1609" s="160" t="s">
        <v>1061</v>
      </c>
      <c r="X1609" s="160" t="s">
        <v>1061</v>
      </c>
    </row>
    <row r="1610" spans="1:24" ht="41.25">
      <c r="A1610" s="155">
        <f>A1609+1</f>
        <v>1608</v>
      </c>
      <c r="B1610" s="160" t="s">
        <v>1957</v>
      </c>
      <c r="C1610" s="159">
        <v>2014</v>
      </c>
      <c r="D1610" s="160" t="s">
        <v>106</v>
      </c>
      <c r="E1610" s="160" t="s">
        <v>126</v>
      </c>
      <c r="F1610" s="268" t="s">
        <v>1981</v>
      </c>
      <c r="G1610" s="157" t="s">
        <v>119</v>
      </c>
      <c r="H1610" s="161" t="s">
        <v>169</v>
      </c>
      <c r="I1610" s="160" t="s">
        <v>71</v>
      </c>
      <c r="J1610" s="160" t="s">
        <v>109</v>
      </c>
      <c r="K1610" s="240" t="s">
        <v>34</v>
      </c>
      <c r="L1610" s="241" t="s">
        <v>34</v>
      </c>
      <c r="M1610" s="241" t="s">
        <v>34</v>
      </c>
      <c r="N1610" s="241" t="s">
        <v>34</v>
      </c>
      <c r="O1610" s="241" t="s">
        <v>34</v>
      </c>
      <c r="P1610" s="241" t="s">
        <v>34</v>
      </c>
      <c r="Q1610" s="159" t="s">
        <v>34</v>
      </c>
      <c r="R1610" s="100" t="s">
        <v>34</v>
      </c>
      <c r="S1610" s="158">
        <v>1</v>
      </c>
      <c r="T1610" s="103" t="s">
        <v>110</v>
      </c>
      <c r="U1610" s="160" t="s">
        <v>1090</v>
      </c>
      <c r="V1610" s="160" t="s">
        <v>126</v>
      </c>
      <c r="W1610" s="160" t="s">
        <v>395</v>
      </c>
      <c r="X1610" s="160" t="s">
        <v>395</v>
      </c>
    </row>
    <row r="1611" spans="1:24" ht="41.25">
      <c r="A1611" s="155">
        <f>A1610+1</f>
        <v>1609</v>
      </c>
      <c r="B1611" s="160" t="s">
        <v>1957</v>
      </c>
      <c r="C1611" s="159">
        <v>2014</v>
      </c>
      <c r="D1611" s="160" t="s">
        <v>106</v>
      </c>
      <c r="E1611" s="160" t="s">
        <v>126</v>
      </c>
      <c r="F1611" s="268" t="s">
        <v>1982</v>
      </c>
      <c r="G1611" s="157" t="s">
        <v>31</v>
      </c>
      <c r="H1611" s="161" t="s">
        <v>39</v>
      </c>
      <c r="I1611" s="160" t="s">
        <v>71</v>
      </c>
      <c r="J1611" s="160" t="s">
        <v>109</v>
      </c>
      <c r="K1611" s="240" t="s">
        <v>48</v>
      </c>
      <c r="L1611" s="241" t="s">
        <v>34</v>
      </c>
      <c r="M1611" s="241" t="s">
        <v>34</v>
      </c>
      <c r="N1611" s="241" t="s">
        <v>34</v>
      </c>
      <c r="O1611" s="241" t="s">
        <v>34</v>
      </c>
      <c r="P1611" s="241" t="s">
        <v>34</v>
      </c>
      <c r="Q1611" s="159" t="s">
        <v>34</v>
      </c>
      <c r="R1611" s="100" t="s">
        <v>34</v>
      </c>
      <c r="S1611" s="158">
        <v>1</v>
      </c>
      <c r="T1611" s="103" t="s">
        <v>110</v>
      </c>
      <c r="U1611" s="160" t="s">
        <v>1090</v>
      </c>
      <c r="V1611" s="160" t="s">
        <v>126</v>
      </c>
      <c r="W1611" s="160" t="s">
        <v>92</v>
      </c>
      <c r="X1611" s="160" t="s">
        <v>92</v>
      </c>
    </row>
    <row r="1612" spans="1:24" ht="41.25">
      <c r="A1612" s="155">
        <f>A1611+1</f>
        <v>1610</v>
      </c>
      <c r="B1612" s="160" t="s">
        <v>1957</v>
      </c>
      <c r="C1612" s="159">
        <v>2014</v>
      </c>
      <c r="D1612" s="160" t="s">
        <v>106</v>
      </c>
      <c r="E1612" s="160" t="s">
        <v>126</v>
      </c>
      <c r="F1612" s="268" t="s">
        <v>1983</v>
      </c>
      <c r="G1612" s="157" t="s">
        <v>31</v>
      </c>
      <c r="H1612" s="161" t="s">
        <v>39</v>
      </c>
      <c r="I1612" s="160" t="s">
        <v>71</v>
      </c>
      <c r="J1612" s="160" t="s">
        <v>109</v>
      </c>
      <c r="K1612" s="240" t="s">
        <v>34</v>
      </c>
      <c r="L1612" s="241" t="s">
        <v>34</v>
      </c>
      <c r="M1612" s="241" t="s">
        <v>34</v>
      </c>
      <c r="N1612" s="241" t="s">
        <v>34</v>
      </c>
      <c r="O1612" s="241" t="s">
        <v>34</v>
      </c>
      <c r="P1612" s="241" t="s">
        <v>34</v>
      </c>
      <c r="Q1612" s="159" t="s">
        <v>34</v>
      </c>
      <c r="R1612" s="100" t="s">
        <v>34</v>
      </c>
      <c r="S1612" s="158">
        <v>1</v>
      </c>
      <c r="T1612" s="103" t="s">
        <v>110</v>
      </c>
      <c r="U1612" s="160" t="s">
        <v>1090</v>
      </c>
      <c r="V1612" s="160" t="s">
        <v>126</v>
      </c>
      <c r="W1612" s="160" t="s">
        <v>92</v>
      </c>
      <c r="X1612" s="160" t="s">
        <v>92</v>
      </c>
    </row>
    <row r="1613" spans="1:24" ht="81">
      <c r="A1613" s="155">
        <f>A1612+1</f>
        <v>1611</v>
      </c>
      <c r="B1613" s="160" t="s">
        <v>1957</v>
      </c>
      <c r="C1613" s="159">
        <v>2014</v>
      </c>
      <c r="D1613" s="160" t="s">
        <v>106</v>
      </c>
      <c r="E1613" s="160" t="s">
        <v>129</v>
      </c>
      <c r="F1613" s="268" t="s">
        <v>1984</v>
      </c>
      <c r="G1613" s="157" t="s">
        <v>82</v>
      </c>
      <c r="H1613" s="161" t="s">
        <v>83</v>
      </c>
      <c r="I1613" s="160" t="s">
        <v>71</v>
      </c>
      <c r="J1613" s="160" t="s">
        <v>72</v>
      </c>
      <c r="K1613" s="240" t="s">
        <v>48</v>
      </c>
      <c r="L1613" s="241" t="s">
        <v>34</v>
      </c>
      <c r="M1613" s="241" t="s">
        <v>34</v>
      </c>
      <c r="N1613" s="241" t="s">
        <v>34</v>
      </c>
      <c r="O1613" s="241" t="s">
        <v>34</v>
      </c>
      <c r="P1613" s="241" t="s">
        <v>34</v>
      </c>
      <c r="Q1613" s="159" t="s">
        <v>34</v>
      </c>
      <c r="R1613" s="100" t="s">
        <v>34</v>
      </c>
      <c r="S1613" s="158">
        <v>1</v>
      </c>
      <c r="T1613" s="103" t="s">
        <v>110</v>
      </c>
      <c r="U1613" s="160" t="s">
        <v>1090</v>
      </c>
      <c r="V1613" s="160" t="s">
        <v>379</v>
      </c>
      <c r="W1613" s="160" t="s">
        <v>101</v>
      </c>
      <c r="X1613" s="160" t="s">
        <v>101</v>
      </c>
    </row>
    <row r="1614" spans="1:24" ht="81">
      <c r="A1614" s="155">
        <f>A1613+1</f>
        <v>1612</v>
      </c>
      <c r="B1614" s="160" t="s">
        <v>1957</v>
      </c>
      <c r="C1614" s="159">
        <v>2014</v>
      </c>
      <c r="D1614" s="160" t="s">
        <v>106</v>
      </c>
      <c r="E1614" s="160" t="s">
        <v>129</v>
      </c>
      <c r="F1614" s="268" t="s">
        <v>1985</v>
      </c>
      <c r="G1614" s="157" t="s">
        <v>82</v>
      </c>
      <c r="H1614" s="156" t="s">
        <v>83</v>
      </c>
      <c r="I1614" s="160" t="s">
        <v>71</v>
      </c>
      <c r="J1614" s="160" t="s">
        <v>72</v>
      </c>
      <c r="K1614" s="240" t="s">
        <v>48</v>
      </c>
      <c r="L1614" s="241" t="s">
        <v>34</v>
      </c>
      <c r="M1614" s="241" t="s">
        <v>34</v>
      </c>
      <c r="N1614" s="241" t="s">
        <v>34</v>
      </c>
      <c r="O1614" s="241" t="s">
        <v>34</v>
      </c>
      <c r="P1614" s="241" t="s">
        <v>34</v>
      </c>
      <c r="Q1614" s="159" t="s">
        <v>34</v>
      </c>
      <c r="R1614" s="100" t="s">
        <v>34</v>
      </c>
      <c r="S1614" s="158">
        <v>1</v>
      </c>
      <c r="T1614" s="103" t="s">
        <v>110</v>
      </c>
      <c r="U1614" s="160" t="s">
        <v>1090</v>
      </c>
      <c r="V1614" s="160" t="s">
        <v>379</v>
      </c>
      <c r="W1614" s="157" t="s">
        <v>42</v>
      </c>
      <c r="X1614" s="157" t="s">
        <v>42</v>
      </c>
    </row>
    <row r="1615" spans="1:24" ht="41.25">
      <c r="A1615" s="155">
        <f>A1614+1</f>
        <v>1613</v>
      </c>
      <c r="B1615" s="160" t="s">
        <v>1957</v>
      </c>
      <c r="C1615" s="159">
        <v>2014</v>
      </c>
      <c r="D1615" s="160" t="s">
        <v>106</v>
      </c>
      <c r="E1615" s="160" t="s">
        <v>129</v>
      </c>
      <c r="F1615" s="268" t="s">
        <v>1986</v>
      </c>
      <c r="G1615" s="157" t="s">
        <v>31</v>
      </c>
      <c r="H1615" s="156" t="s">
        <v>42</v>
      </c>
      <c r="I1615" s="160" t="s">
        <v>71</v>
      </c>
      <c r="J1615" s="160" t="s">
        <v>72</v>
      </c>
      <c r="K1615" s="240" t="s">
        <v>48</v>
      </c>
      <c r="L1615" s="241" t="s">
        <v>34</v>
      </c>
      <c r="M1615" s="241" t="s">
        <v>34</v>
      </c>
      <c r="N1615" s="241" t="s">
        <v>34</v>
      </c>
      <c r="O1615" s="241" t="s">
        <v>34</v>
      </c>
      <c r="P1615" s="241" t="s">
        <v>34</v>
      </c>
      <c r="Q1615" s="159" t="s">
        <v>34</v>
      </c>
      <c r="R1615" s="100" t="s">
        <v>34</v>
      </c>
      <c r="S1615" s="158">
        <v>1</v>
      </c>
      <c r="T1615" s="103" t="s">
        <v>110</v>
      </c>
      <c r="U1615" s="160" t="s">
        <v>1090</v>
      </c>
      <c r="V1615" s="160" t="s">
        <v>379</v>
      </c>
      <c r="W1615" s="157" t="s">
        <v>42</v>
      </c>
      <c r="X1615" s="157" t="s">
        <v>42</v>
      </c>
    </row>
    <row r="1616" spans="1:24" ht="41.25">
      <c r="A1616" s="155">
        <f>A1615+1</f>
        <v>1614</v>
      </c>
      <c r="B1616" s="160" t="s">
        <v>1957</v>
      </c>
      <c r="C1616" s="159">
        <v>2014</v>
      </c>
      <c r="D1616" s="160" t="s">
        <v>106</v>
      </c>
      <c r="E1616" s="160" t="s">
        <v>131</v>
      </c>
      <c r="F1616" s="268" t="s">
        <v>1987</v>
      </c>
      <c r="G1616" s="157" t="s">
        <v>31</v>
      </c>
      <c r="H1616" s="161" t="s">
        <v>39</v>
      </c>
      <c r="I1616" s="160" t="s">
        <v>71</v>
      </c>
      <c r="J1616" s="160" t="s">
        <v>109</v>
      </c>
      <c r="K1616" s="240" t="s">
        <v>34</v>
      </c>
      <c r="L1616" s="241" t="s">
        <v>34</v>
      </c>
      <c r="M1616" s="241" t="s">
        <v>34</v>
      </c>
      <c r="N1616" s="241" t="s">
        <v>34</v>
      </c>
      <c r="O1616" s="241" t="s">
        <v>34</v>
      </c>
      <c r="P1616" s="241" t="s">
        <v>34</v>
      </c>
      <c r="Q1616" s="159" t="s">
        <v>34</v>
      </c>
      <c r="R1616" s="100" t="s">
        <v>34</v>
      </c>
      <c r="S1616" s="158">
        <v>1</v>
      </c>
      <c r="T1616" s="103" t="s">
        <v>110</v>
      </c>
      <c r="U1616" s="160" t="s">
        <v>1090</v>
      </c>
      <c r="V1616" s="160" t="s">
        <v>131</v>
      </c>
      <c r="W1616" s="160" t="s">
        <v>92</v>
      </c>
      <c r="X1616" s="160" t="s">
        <v>92</v>
      </c>
    </row>
    <row r="1617" spans="1:24" ht="41.25">
      <c r="A1617" s="155">
        <f>A1616+1</f>
        <v>1615</v>
      </c>
      <c r="B1617" s="160" t="s">
        <v>1957</v>
      </c>
      <c r="C1617" s="159">
        <v>2014</v>
      </c>
      <c r="D1617" s="160" t="s">
        <v>106</v>
      </c>
      <c r="E1617" s="160" t="s">
        <v>131</v>
      </c>
      <c r="F1617" s="268" t="s">
        <v>1988</v>
      </c>
      <c r="G1617" s="157" t="s">
        <v>31</v>
      </c>
      <c r="H1617" s="161" t="s">
        <v>39</v>
      </c>
      <c r="I1617" s="160" t="s">
        <v>71</v>
      </c>
      <c r="J1617" s="160" t="s">
        <v>109</v>
      </c>
      <c r="K1617" s="240" t="s">
        <v>34</v>
      </c>
      <c r="L1617" s="241" t="s">
        <v>34</v>
      </c>
      <c r="M1617" s="241" t="s">
        <v>34</v>
      </c>
      <c r="N1617" s="241" t="s">
        <v>34</v>
      </c>
      <c r="O1617" s="241" t="s">
        <v>34</v>
      </c>
      <c r="P1617" s="241" t="s">
        <v>34</v>
      </c>
      <c r="Q1617" s="159" t="s">
        <v>34</v>
      </c>
      <c r="R1617" s="100" t="s">
        <v>34</v>
      </c>
      <c r="S1617" s="158">
        <v>1</v>
      </c>
      <c r="T1617" s="103" t="s">
        <v>110</v>
      </c>
      <c r="U1617" s="160" t="s">
        <v>1090</v>
      </c>
      <c r="V1617" s="160" t="s">
        <v>131</v>
      </c>
      <c r="W1617" s="160" t="s">
        <v>92</v>
      </c>
      <c r="X1617" s="160" t="s">
        <v>92</v>
      </c>
    </row>
    <row r="1618" spans="1:24" ht="41.25">
      <c r="A1618" s="155">
        <f>A1617+1</f>
        <v>1616</v>
      </c>
      <c r="B1618" s="160" t="s">
        <v>1957</v>
      </c>
      <c r="C1618" s="159">
        <v>2014</v>
      </c>
      <c r="D1618" s="160" t="s">
        <v>106</v>
      </c>
      <c r="E1618" s="160" t="s">
        <v>131</v>
      </c>
      <c r="F1618" s="268" t="s">
        <v>1989</v>
      </c>
      <c r="G1618" s="157" t="s">
        <v>119</v>
      </c>
      <c r="H1618" s="156" t="s">
        <v>120</v>
      </c>
      <c r="I1618" s="160" t="s">
        <v>71</v>
      </c>
      <c r="J1618" s="160" t="s">
        <v>109</v>
      </c>
      <c r="K1618" s="240" t="s">
        <v>34</v>
      </c>
      <c r="L1618" s="241" t="s">
        <v>34</v>
      </c>
      <c r="M1618" s="241" t="s">
        <v>34</v>
      </c>
      <c r="N1618" s="241" t="s">
        <v>34</v>
      </c>
      <c r="O1618" s="241" t="s">
        <v>34</v>
      </c>
      <c r="P1618" s="241" t="s">
        <v>34</v>
      </c>
      <c r="Q1618" s="159" t="s">
        <v>34</v>
      </c>
      <c r="R1618" s="100" t="s">
        <v>34</v>
      </c>
      <c r="S1618" s="158">
        <v>1</v>
      </c>
      <c r="T1618" s="103" t="s">
        <v>110</v>
      </c>
      <c r="U1618" s="160" t="s">
        <v>1090</v>
      </c>
      <c r="V1618" s="160" t="s">
        <v>131</v>
      </c>
      <c r="W1618" s="157" t="s">
        <v>42</v>
      </c>
      <c r="X1618" s="157" t="s">
        <v>42</v>
      </c>
    </row>
    <row r="1619" spans="1:24" ht="41.25">
      <c r="A1619" s="155">
        <f>A1618+1</f>
        <v>1617</v>
      </c>
      <c r="B1619" s="160" t="s">
        <v>1957</v>
      </c>
      <c r="C1619" s="159">
        <v>2014</v>
      </c>
      <c r="D1619" s="160" t="s">
        <v>106</v>
      </c>
      <c r="E1619" s="160" t="s">
        <v>131</v>
      </c>
      <c r="F1619" s="268" t="s">
        <v>1990</v>
      </c>
      <c r="G1619" s="157" t="s">
        <v>31</v>
      </c>
      <c r="H1619" s="156" t="s">
        <v>42</v>
      </c>
      <c r="I1619" s="160" t="s">
        <v>71</v>
      </c>
      <c r="J1619" s="160" t="s">
        <v>109</v>
      </c>
      <c r="K1619" s="240" t="s">
        <v>34</v>
      </c>
      <c r="L1619" s="241" t="s">
        <v>34</v>
      </c>
      <c r="M1619" s="241" t="s">
        <v>34</v>
      </c>
      <c r="N1619" s="241" t="s">
        <v>34</v>
      </c>
      <c r="O1619" s="241" t="s">
        <v>34</v>
      </c>
      <c r="P1619" s="241" t="s">
        <v>34</v>
      </c>
      <c r="Q1619" s="159" t="s">
        <v>34</v>
      </c>
      <c r="R1619" s="100" t="s">
        <v>34</v>
      </c>
      <c r="S1619" s="158">
        <v>1</v>
      </c>
      <c r="T1619" s="103" t="s">
        <v>110</v>
      </c>
      <c r="U1619" s="160" t="s">
        <v>1090</v>
      </c>
      <c r="V1619" s="160" t="s">
        <v>131</v>
      </c>
      <c r="W1619" s="157" t="s">
        <v>42</v>
      </c>
      <c r="X1619" s="157" t="s">
        <v>42</v>
      </c>
    </row>
    <row r="1620" spans="1:24" ht="41.25">
      <c r="A1620" s="155">
        <f>A1619+1</f>
        <v>1618</v>
      </c>
      <c r="B1620" s="160" t="s">
        <v>1957</v>
      </c>
      <c r="C1620" s="159">
        <v>2014</v>
      </c>
      <c r="D1620" s="160" t="s">
        <v>139</v>
      </c>
      <c r="E1620" s="160" t="s">
        <v>1897</v>
      </c>
      <c r="F1620" s="268" t="s">
        <v>1991</v>
      </c>
      <c r="G1620" s="157" t="s">
        <v>31</v>
      </c>
      <c r="H1620" s="161" t="s">
        <v>39</v>
      </c>
      <c r="I1620" s="160" t="s">
        <v>71</v>
      </c>
      <c r="J1620" s="160" t="s">
        <v>142</v>
      </c>
      <c r="K1620" s="240" t="s">
        <v>34</v>
      </c>
      <c r="L1620" s="241" t="s">
        <v>34</v>
      </c>
      <c r="M1620" s="241" t="s">
        <v>34</v>
      </c>
      <c r="N1620" s="241" t="s">
        <v>34</v>
      </c>
      <c r="O1620" s="241" t="s">
        <v>34</v>
      </c>
      <c r="P1620" s="241" t="s">
        <v>34</v>
      </c>
      <c r="Q1620" s="159" t="s">
        <v>34</v>
      </c>
      <c r="R1620" s="100" t="s">
        <v>34</v>
      </c>
      <c r="S1620" s="158">
        <v>1</v>
      </c>
      <c r="T1620" s="103" t="s">
        <v>143</v>
      </c>
      <c r="U1620" s="160" t="s">
        <v>1108</v>
      </c>
      <c r="V1620" s="160" t="s">
        <v>266</v>
      </c>
      <c r="W1620" s="160" t="s">
        <v>1111</v>
      </c>
      <c r="X1620" s="160" t="s">
        <v>1111</v>
      </c>
    </row>
    <row r="1621" spans="1:24" ht="41.25">
      <c r="A1621" s="155">
        <f>A1620+1</f>
        <v>1619</v>
      </c>
      <c r="B1621" s="160" t="s">
        <v>1957</v>
      </c>
      <c r="C1621" s="159">
        <v>2014</v>
      </c>
      <c r="D1621" s="160" t="s">
        <v>139</v>
      </c>
      <c r="E1621" s="160" t="s">
        <v>140</v>
      </c>
      <c r="F1621" s="268" t="s">
        <v>1992</v>
      </c>
      <c r="G1621" s="157" t="s">
        <v>31</v>
      </c>
      <c r="H1621" s="161" t="s">
        <v>39</v>
      </c>
      <c r="I1621" s="160" t="s">
        <v>71</v>
      </c>
      <c r="J1621" s="160" t="s">
        <v>142</v>
      </c>
      <c r="K1621" s="240" t="s">
        <v>34</v>
      </c>
      <c r="L1621" s="241" t="s">
        <v>34</v>
      </c>
      <c r="M1621" s="241" t="s">
        <v>34</v>
      </c>
      <c r="N1621" s="241" t="s">
        <v>34</v>
      </c>
      <c r="O1621" s="241" t="s">
        <v>34</v>
      </c>
      <c r="P1621" s="241" t="s">
        <v>34</v>
      </c>
      <c r="Q1621" s="159" t="s">
        <v>34</v>
      </c>
      <c r="R1621" s="100" t="s">
        <v>34</v>
      </c>
      <c r="S1621" s="158">
        <v>1</v>
      </c>
      <c r="T1621" s="103" t="s">
        <v>143</v>
      </c>
      <c r="U1621" s="160" t="s">
        <v>1108</v>
      </c>
      <c r="V1621" s="160" t="s">
        <v>483</v>
      </c>
      <c r="W1621" s="160" t="s">
        <v>92</v>
      </c>
      <c r="X1621" s="160" t="s">
        <v>92</v>
      </c>
    </row>
    <row r="1622" spans="1:24" ht="81">
      <c r="A1622" s="155">
        <f>A1621+1</f>
        <v>1620</v>
      </c>
      <c r="B1622" s="160" t="s">
        <v>1957</v>
      </c>
      <c r="C1622" s="159">
        <v>2014</v>
      </c>
      <c r="D1622" s="160" t="s">
        <v>162</v>
      </c>
      <c r="E1622" s="160" t="s">
        <v>162</v>
      </c>
      <c r="F1622" s="268" t="s">
        <v>1993</v>
      </c>
      <c r="G1622" s="157" t="s">
        <v>82</v>
      </c>
      <c r="H1622" s="161" t="s">
        <v>83</v>
      </c>
      <c r="I1622" s="160" t="s">
        <v>164</v>
      </c>
      <c r="J1622" s="160" t="s">
        <v>15</v>
      </c>
      <c r="K1622" s="240" t="s">
        <v>34</v>
      </c>
      <c r="L1622" s="241" t="s">
        <v>34</v>
      </c>
      <c r="M1622" s="241" t="s">
        <v>48</v>
      </c>
      <c r="N1622" s="241" t="s">
        <v>34</v>
      </c>
      <c r="O1622" s="241" t="s">
        <v>34</v>
      </c>
      <c r="P1622" s="241" t="s">
        <v>34</v>
      </c>
      <c r="Q1622" s="159" t="s">
        <v>34</v>
      </c>
      <c r="R1622" s="100" t="s">
        <v>34</v>
      </c>
      <c r="S1622" s="163">
        <v>1</v>
      </c>
      <c r="T1622" s="103" t="s">
        <v>165</v>
      </c>
      <c r="U1622" s="160" t="s">
        <v>1121</v>
      </c>
      <c r="V1622" s="160" t="s">
        <v>162</v>
      </c>
      <c r="W1622" s="160" t="s">
        <v>188</v>
      </c>
      <c r="X1622" s="160" t="s">
        <v>188</v>
      </c>
    </row>
    <row r="1623" spans="1:24" ht="20.25">
      <c r="A1623" s="155">
        <f>A1622+1</f>
        <v>1621</v>
      </c>
      <c r="B1623" s="160" t="s">
        <v>1957</v>
      </c>
      <c r="C1623" s="159">
        <v>2014</v>
      </c>
      <c r="D1623" s="160" t="s">
        <v>162</v>
      </c>
      <c r="E1623" s="160" t="s">
        <v>162</v>
      </c>
      <c r="F1623" s="268" t="s">
        <v>1994</v>
      </c>
      <c r="G1623" s="157" t="s">
        <v>31</v>
      </c>
      <c r="H1623" s="161" t="s">
        <v>39</v>
      </c>
      <c r="I1623" s="160" t="s">
        <v>164</v>
      </c>
      <c r="J1623" s="160" t="s">
        <v>15</v>
      </c>
      <c r="K1623" s="240" t="s">
        <v>34</v>
      </c>
      <c r="L1623" s="241" t="s">
        <v>34</v>
      </c>
      <c r="M1623" s="241" t="s">
        <v>48</v>
      </c>
      <c r="N1623" s="241" t="s">
        <v>34</v>
      </c>
      <c r="O1623" s="241" t="s">
        <v>34</v>
      </c>
      <c r="P1623" s="241" t="s">
        <v>34</v>
      </c>
      <c r="Q1623" s="159" t="s">
        <v>34</v>
      </c>
      <c r="R1623" s="100" t="s">
        <v>34</v>
      </c>
      <c r="S1623" s="163">
        <v>1</v>
      </c>
      <c r="T1623" s="103" t="s">
        <v>165</v>
      </c>
      <c r="U1623" s="160" t="s">
        <v>1121</v>
      </c>
      <c r="V1623" s="160" t="s">
        <v>162</v>
      </c>
      <c r="W1623" s="160" t="s">
        <v>92</v>
      </c>
      <c r="X1623" s="160" t="s">
        <v>92</v>
      </c>
    </row>
    <row r="1624" spans="1:24" ht="20.25">
      <c r="A1624" s="155">
        <f>A1623+1</f>
        <v>1622</v>
      </c>
      <c r="B1624" s="160" t="s">
        <v>1957</v>
      </c>
      <c r="C1624" s="159">
        <v>2014</v>
      </c>
      <c r="D1624" s="160" t="s">
        <v>162</v>
      </c>
      <c r="E1624" s="160" t="s">
        <v>162</v>
      </c>
      <c r="F1624" s="268" t="s">
        <v>1995</v>
      </c>
      <c r="G1624" s="157" t="s">
        <v>31</v>
      </c>
      <c r="H1624" s="156" t="s">
        <v>39</v>
      </c>
      <c r="I1624" s="160" t="s">
        <v>164</v>
      </c>
      <c r="J1624" s="160" t="s">
        <v>15</v>
      </c>
      <c r="K1624" s="240" t="s">
        <v>34</v>
      </c>
      <c r="L1624" s="241" t="s">
        <v>34</v>
      </c>
      <c r="M1624" s="241" t="s">
        <v>48</v>
      </c>
      <c r="N1624" s="241" t="s">
        <v>34</v>
      </c>
      <c r="O1624" s="241" t="s">
        <v>34</v>
      </c>
      <c r="P1624" s="241" t="s">
        <v>34</v>
      </c>
      <c r="Q1624" s="159" t="s">
        <v>34</v>
      </c>
      <c r="R1624" s="100" t="s">
        <v>34</v>
      </c>
      <c r="S1624" s="163">
        <v>1</v>
      </c>
      <c r="T1624" s="103" t="s">
        <v>165</v>
      </c>
      <c r="U1624" s="160" t="s">
        <v>1121</v>
      </c>
      <c r="V1624" s="160" t="s">
        <v>162</v>
      </c>
      <c r="W1624" s="160" t="s">
        <v>333</v>
      </c>
      <c r="X1624" s="160" t="s">
        <v>333</v>
      </c>
    </row>
    <row r="1625" spans="1:24" ht="30.75">
      <c r="A1625" s="155">
        <f>A1624+1</f>
        <v>1623</v>
      </c>
      <c r="B1625" s="160" t="s">
        <v>1957</v>
      </c>
      <c r="C1625" s="159">
        <v>2014</v>
      </c>
      <c r="D1625" s="160" t="s">
        <v>162</v>
      </c>
      <c r="E1625" s="160" t="s">
        <v>162</v>
      </c>
      <c r="F1625" s="268" t="s">
        <v>1996</v>
      </c>
      <c r="G1625" s="157" t="s">
        <v>31</v>
      </c>
      <c r="H1625" s="156" t="s">
        <v>42</v>
      </c>
      <c r="I1625" s="160" t="s">
        <v>164</v>
      </c>
      <c r="J1625" s="160" t="s">
        <v>15</v>
      </c>
      <c r="K1625" s="240" t="s">
        <v>48</v>
      </c>
      <c r="L1625" s="241" t="s">
        <v>34</v>
      </c>
      <c r="M1625" s="241" t="s">
        <v>48</v>
      </c>
      <c r="N1625" s="241" t="s">
        <v>34</v>
      </c>
      <c r="O1625" s="241" t="s">
        <v>34</v>
      </c>
      <c r="P1625" s="241" t="s">
        <v>34</v>
      </c>
      <c r="Q1625" s="159" t="s">
        <v>34</v>
      </c>
      <c r="R1625" s="100" t="s">
        <v>34</v>
      </c>
      <c r="S1625" s="163">
        <v>1</v>
      </c>
      <c r="T1625" s="103" t="s">
        <v>165</v>
      </c>
      <c r="U1625" s="160" t="s">
        <v>1121</v>
      </c>
      <c r="V1625" s="160" t="s">
        <v>162</v>
      </c>
      <c r="W1625" s="157" t="s">
        <v>42</v>
      </c>
      <c r="X1625" s="157" t="s">
        <v>42</v>
      </c>
    </row>
    <row r="1626" spans="1:24" ht="81">
      <c r="A1626" s="155">
        <f>A1625+1</f>
        <v>1624</v>
      </c>
      <c r="B1626" s="160" t="s">
        <v>1957</v>
      </c>
      <c r="C1626" s="159">
        <v>2014</v>
      </c>
      <c r="D1626" s="160" t="s">
        <v>162</v>
      </c>
      <c r="E1626" s="160" t="s">
        <v>162</v>
      </c>
      <c r="F1626" s="268" t="s">
        <v>1997</v>
      </c>
      <c r="G1626" s="157" t="s">
        <v>82</v>
      </c>
      <c r="H1626" s="161" t="s">
        <v>83</v>
      </c>
      <c r="I1626" s="160" t="s">
        <v>164</v>
      </c>
      <c r="J1626" s="160" t="s">
        <v>15</v>
      </c>
      <c r="K1626" s="240" t="s">
        <v>34</v>
      </c>
      <c r="L1626" s="241" t="s">
        <v>34</v>
      </c>
      <c r="M1626" s="241" t="s">
        <v>48</v>
      </c>
      <c r="N1626" s="241" t="s">
        <v>34</v>
      </c>
      <c r="O1626" s="241" t="s">
        <v>34</v>
      </c>
      <c r="P1626" s="241" t="s">
        <v>34</v>
      </c>
      <c r="Q1626" s="159" t="s">
        <v>34</v>
      </c>
      <c r="R1626" s="100" t="s">
        <v>34</v>
      </c>
      <c r="S1626" s="163">
        <v>1</v>
      </c>
      <c r="T1626" s="103" t="s">
        <v>165</v>
      </c>
      <c r="U1626" s="160" t="s">
        <v>1121</v>
      </c>
      <c r="V1626" s="160" t="s">
        <v>162</v>
      </c>
      <c r="W1626" s="160" t="s">
        <v>101</v>
      </c>
      <c r="X1626" s="160" t="s">
        <v>101</v>
      </c>
    </row>
    <row r="1627" spans="1:24" ht="60.75">
      <c r="A1627" s="155">
        <f>A1626+1</f>
        <v>1625</v>
      </c>
      <c r="B1627" s="160" t="s">
        <v>1957</v>
      </c>
      <c r="C1627" s="159">
        <v>2014</v>
      </c>
      <c r="D1627" s="160" t="s">
        <v>173</v>
      </c>
      <c r="E1627" s="160" t="s">
        <v>177</v>
      </c>
      <c r="F1627" s="268" t="s">
        <v>1998</v>
      </c>
      <c r="G1627" s="157" t="s">
        <v>31</v>
      </c>
      <c r="H1627" s="161" t="s">
        <v>39</v>
      </c>
      <c r="I1627" s="160" t="s">
        <v>173</v>
      </c>
      <c r="J1627" s="160" t="s">
        <v>179</v>
      </c>
      <c r="K1627" s="240" t="s">
        <v>34</v>
      </c>
      <c r="L1627" s="241" t="s">
        <v>34</v>
      </c>
      <c r="M1627" s="241" t="s">
        <v>34</v>
      </c>
      <c r="N1627" s="241" t="s">
        <v>48</v>
      </c>
      <c r="O1627" s="241" t="s">
        <v>34</v>
      </c>
      <c r="P1627" s="241" t="s">
        <v>34</v>
      </c>
      <c r="Q1627" s="159" t="s">
        <v>34</v>
      </c>
      <c r="R1627" s="100" t="s">
        <v>34</v>
      </c>
      <c r="S1627" s="163">
        <v>1</v>
      </c>
      <c r="T1627" s="103" t="s">
        <v>176</v>
      </c>
      <c r="U1627" s="160" t="s">
        <v>1121</v>
      </c>
      <c r="V1627" s="160" t="s">
        <v>177</v>
      </c>
      <c r="W1627" s="160" t="s">
        <v>92</v>
      </c>
      <c r="X1627" s="160" t="s">
        <v>92</v>
      </c>
    </row>
    <row r="1628" spans="1:24" ht="81">
      <c r="A1628" s="155">
        <f>A1627+1</f>
        <v>1626</v>
      </c>
      <c r="B1628" s="160" t="s">
        <v>1957</v>
      </c>
      <c r="C1628" s="159">
        <v>2014</v>
      </c>
      <c r="D1628" s="160" t="s">
        <v>173</v>
      </c>
      <c r="E1628" s="160" t="s">
        <v>495</v>
      </c>
      <c r="F1628" s="268" t="s">
        <v>1999</v>
      </c>
      <c r="G1628" s="157" t="s">
        <v>82</v>
      </c>
      <c r="H1628" s="161" t="s">
        <v>83</v>
      </c>
      <c r="I1628" s="160" t="s">
        <v>173</v>
      </c>
      <c r="J1628" s="160" t="s">
        <v>191</v>
      </c>
      <c r="K1628" s="240" t="s">
        <v>34</v>
      </c>
      <c r="L1628" s="241" t="s">
        <v>34</v>
      </c>
      <c r="M1628" s="241" t="s">
        <v>34</v>
      </c>
      <c r="N1628" s="241" t="s">
        <v>34</v>
      </c>
      <c r="O1628" s="241" t="s">
        <v>34</v>
      </c>
      <c r="P1628" s="241" t="s">
        <v>34</v>
      </c>
      <c r="Q1628" s="159" t="s">
        <v>34</v>
      </c>
      <c r="R1628" s="100" t="s">
        <v>34</v>
      </c>
      <c r="S1628" s="163">
        <v>1</v>
      </c>
      <c r="T1628" s="103" t="s">
        <v>176</v>
      </c>
      <c r="U1628" s="160" t="s">
        <v>1121</v>
      </c>
      <c r="V1628" s="160" t="s">
        <v>495</v>
      </c>
      <c r="W1628" s="160" t="s">
        <v>101</v>
      </c>
      <c r="X1628" s="160" t="s">
        <v>101</v>
      </c>
    </row>
    <row r="1629" spans="1:24" ht="81">
      <c r="A1629" s="155">
        <f>A1628+1</f>
        <v>1627</v>
      </c>
      <c r="B1629" s="160" t="s">
        <v>1957</v>
      </c>
      <c r="C1629" s="159">
        <v>2014</v>
      </c>
      <c r="D1629" s="160" t="s">
        <v>173</v>
      </c>
      <c r="E1629" s="160" t="s">
        <v>495</v>
      </c>
      <c r="F1629" s="268" t="s">
        <v>2000</v>
      </c>
      <c r="G1629" s="157" t="s">
        <v>82</v>
      </c>
      <c r="H1629" s="161" t="s">
        <v>83</v>
      </c>
      <c r="I1629" s="160" t="s">
        <v>173</v>
      </c>
      <c r="J1629" s="160" t="s">
        <v>191</v>
      </c>
      <c r="K1629" s="240" t="s">
        <v>34</v>
      </c>
      <c r="L1629" s="241" t="s">
        <v>34</v>
      </c>
      <c r="M1629" s="241" t="s">
        <v>34</v>
      </c>
      <c r="N1629" s="241" t="s">
        <v>34</v>
      </c>
      <c r="O1629" s="241" t="s">
        <v>34</v>
      </c>
      <c r="P1629" s="241" t="s">
        <v>34</v>
      </c>
      <c r="Q1629" s="159" t="s">
        <v>34</v>
      </c>
      <c r="R1629" s="100" t="s">
        <v>34</v>
      </c>
      <c r="S1629" s="163">
        <v>1</v>
      </c>
      <c r="T1629" s="103" t="s">
        <v>176</v>
      </c>
      <c r="U1629" s="160" t="s">
        <v>1121</v>
      </c>
      <c r="V1629" s="160" t="s">
        <v>495</v>
      </c>
      <c r="W1629" s="160" t="s">
        <v>101</v>
      </c>
      <c r="X1629" s="160" t="s">
        <v>101</v>
      </c>
    </row>
    <row r="1630" spans="1:24" ht="30.75">
      <c r="A1630" s="155">
        <f>A1629+1</f>
        <v>1628</v>
      </c>
      <c r="B1630" s="160" t="s">
        <v>1957</v>
      </c>
      <c r="C1630" s="159">
        <v>2014</v>
      </c>
      <c r="D1630" s="160" t="s">
        <v>173</v>
      </c>
      <c r="E1630" s="160" t="s">
        <v>495</v>
      </c>
      <c r="F1630" s="268" t="s">
        <v>2001</v>
      </c>
      <c r="G1630" s="157" t="s">
        <v>31</v>
      </c>
      <c r="H1630" s="156" t="s">
        <v>42</v>
      </c>
      <c r="I1630" s="160" t="s">
        <v>173</v>
      </c>
      <c r="J1630" s="160" t="s">
        <v>191</v>
      </c>
      <c r="K1630" s="240" t="s">
        <v>34</v>
      </c>
      <c r="L1630" s="241" t="s">
        <v>34</v>
      </c>
      <c r="M1630" s="241" t="s">
        <v>34</v>
      </c>
      <c r="N1630" s="241" t="s">
        <v>34</v>
      </c>
      <c r="O1630" s="241" t="s">
        <v>34</v>
      </c>
      <c r="P1630" s="241" t="s">
        <v>34</v>
      </c>
      <c r="Q1630" s="159" t="s">
        <v>34</v>
      </c>
      <c r="R1630" s="100" t="s">
        <v>34</v>
      </c>
      <c r="S1630" s="163">
        <v>1</v>
      </c>
      <c r="T1630" s="103" t="s">
        <v>176</v>
      </c>
      <c r="U1630" s="160" t="s">
        <v>1121</v>
      </c>
      <c r="V1630" s="160" t="s">
        <v>495</v>
      </c>
      <c r="W1630" s="157" t="s">
        <v>42</v>
      </c>
      <c r="X1630" s="157" t="s">
        <v>42</v>
      </c>
    </row>
    <row r="1631" spans="1:24" ht="30.75">
      <c r="A1631" s="155">
        <f>A1630+1</f>
        <v>1629</v>
      </c>
      <c r="B1631" s="160" t="s">
        <v>1957</v>
      </c>
      <c r="C1631" s="159">
        <v>2014</v>
      </c>
      <c r="D1631" s="160" t="s">
        <v>173</v>
      </c>
      <c r="E1631" s="160" t="s">
        <v>495</v>
      </c>
      <c r="F1631" s="268" t="s">
        <v>2002</v>
      </c>
      <c r="G1631" s="157" t="s">
        <v>31</v>
      </c>
      <c r="H1631" s="156" t="s">
        <v>42</v>
      </c>
      <c r="I1631" s="160" t="s">
        <v>173</v>
      </c>
      <c r="J1631" s="160" t="s">
        <v>191</v>
      </c>
      <c r="K1631" s="240" t="s">
        <v>34</v>
      </c>
      <c r="L1631" s="241" t="s">
        <v>34</v>
      </c>
      <c r="M1631" s="241" t="s">
        <v>34</v>
      </c>
      <c r="N1631" s="241" t="s">
        <v>34</v>
      </c>
      <c r="O1631" s="241" t="s">
        <v>34</v>
      </c>
      <c r="P1631" s="241" t="s">
        <v>34</v>
      </c>
      <c r="Q1631" s="159" t="s">
        <v>34</v>
      </c>
      <c r="R1631" s="100" t="s">
        <v>34</v>
      </c>
      <c r="S1631" s="163">
        <v>1</v>
      </c>
      <c r="T1631" s="103" t="s">
        <v>176</v>
      </c>
      <c r="U1631" s="160" t="s">
        <v>1121</v>
      </c>
      <c r="V1631" s="160" t="s">
        <v>495</v>
      </c>
      <c r="W1631" s="157" t="s">
        <v>42</v>
      </c>
      <c r="X1631" s="157" t="s">
        <v>42</v>
      </c>
    </row>
    <row r="1632" spans="1:24" ht="30.75">
      <c r="A1632" s="155">
        <f>A1631+1</f>
        <v>1630</v>
      </c>
      <c r="B1632" s="160" t="s">
        <v>1957</v>
      </c>
      <c r="C1632" s="159">
        <v>2014</v>
      </c>
      <c r="D1632" s="160" t="s">
        <v>173</v>
      </c>
      <c r="E1632" s="160" t="s">
        <v>495</v>
      </c>
      <c r="F1632" s="268" t="s">
        <v>2003</v>
      </c>
      <c r="G1632" s="157" t="s">
        <v>31</v>
      </c>
      <c r="H1632" s="161" t="s">
        <v>39</v>
      </c>
      <c r="I1632" s="160" t="s">
        <v>173</v>
      </c>
      <c r="J1632" s="160" t="s">
        <v>191</v>
      </c>
      <c r="K1632" s="240" t="s">
        <v>34</v>
      </c>
      <c r="L1632" s="241" t="s">
        <v>34</v>
      </c>
      <c r="M1632" s="241" t="s">
        <v>34</v>
      </c>
      <c r="N1632" s="241" t="s">
        <v>34</v>
      </c>
      <c r="O1632" s="241" t="s">
        <v>34</v>
      </c>
      <c r="P1632" s="241" t="s">
        <v>34</v>
      </c>
      <c r="Q1632" s="159" t="s">
        <v>34</v>
      </c>
      <c r="R1632" s="100" t="s">
        <v>34</v>
      </c>
      <c r="S1632" s="163">
        <v>1</v>
      </c>
      <c r="T1632" s="103" t="s">
        <v>176</v>
      </c>
      <c r="U1632" s="160" t="s">
        <v>1121</v>
      </c>
      <c r="V1632" s="160" t="s">
        <v>495</v>
      </c>
      <c r="W1632" s="160" t="s">
        <v>1111</v>
      </c>
      <c r="X1632" s="160" t="s">
        <v>1111</v>
      </c>
    </row>
    <row r="1633" spans="1:24" ht="81">
      <c r="A1633" s="155">
        <f>A1632+1</f>
        <v>1631</v>
      </c>
      <c r="B1633" s="160" t="s">
        <v>1957</v>
      </c>
      <c r="C1633" s="159">
        <v>2014</v>
      </c>
      <c r="D1633" s="160" t="s">
        <v>173</v>
      </c>
      <c r="E1633" s="160" t="s">
        <v>189</v>
      </c>
      <c r="F1633" s="268" t="s">
        <v>2004</v>
      </c>
      <c r="G1633" s="157" t="s">
        <v>82</v>
      </c>
      <c r="H1633" s="161" t="s">
        <v>83</v>
      </c>
      <c r="I1633" s="160" t="s">
        <v>173</v>
      </c>
      <c r="J1633" s="160" t="s">
        <v>191</v>
      </c>
      <c r="K1633" s="240" t="s">
        <v>34</v>
      </c>
      <c r="L1633" s="241" t="s">
        <v>48</v>
      </c>
      <c r="M1633" s="241" t="s">
        <v>34</v>
      </c>
      <c r="N1633" s="241" t="s">
        <v>34</v>
      </c>
      <c r="O1633" s="241" t="s">
        <v>34</v>
      </c>
      <c r="P1633" s="241" t="s">
        <v>34</v>
      </c>
      <c r="Q1633" s="159" t="s">
        <v>34</v>
      </c>
      <c r="R1633" s="100" t="s">
        <v>34</v>
      </c>
      <c r="S1633" s="163">
        <v>1</v>
      </c>
      <c r="T1633" s="103" t="s">
        <v>176</v>
      </c>
      <c r="U1633" s="160" t="s">
        <v>1121</v>
      </c>
      <c r="V1633" s="160" t="s">
        <v>189</v>
      </c>
      <c r="W1633" s="160" t="s">
        <v>101</v>
      </c>
      <c r="X1633" s="160" t="s">
        <v>101</v>
      </c>
    </row>
    <row r="1634" spans="1:24" ht="81">
      <c r="A1634" s="155">
        <f>A1633+1</f>
        <v>1632</v>
      </c>
      <c r="B1634" s="160" t="s">
        <v>1957</v>
      </c>
      <c r="C1634" s="159">
        <v>2014</v>
      </c>
      <c r="D1634" s="160" t="s">
        <v>173</v>
      </c>
      <c r="E1634" s="160" t="s">
        <v>174</v>
      </c>
      <c r="F1634" s="268" t="s">
        <v>2005</v>
      </c>
      <c r="G1634" s="157" t="s">
        <v>82</v>
      </c>
      <c r="H1634" s="161" t="s">
        <v>83</v>
      </c>
      <c r="I1634" s="160" t="s">
        <v>173</v>
      </c>
      <c r="J1634" s="160" t="s">
        <v>174</v>
      </c>
      <c r="K1634" s="240" t="s">
        <v>34</v>
      </c>
      <c r="L1634" s="241" t="s">
        <v>34</v>
      </c>
      <c r="M1634" s="241" t="s">
        <v>34</v>
      </c>
      <c r="N1634" s="241" t="s">
        <v>34</v>
      </c>
      <c r="O1634" s="241" t="s">
        <v>34</v>
      </c>
      <c r="P1634" s="241" t="s">
        <v>34</v>
      </c>
      <c r="Q1634" s="159" t="s">
        <v>34</v>
      </c>
      <c r="R1634" s="100" t="s">
        <v>34</v>
      </c>
      <c r="S1634" s="163">
        <v>1</v>
      </c>
      <c r="T1634" s="103" t="s">
        <v>176</v>
      </c>
      <c r="U1634" s="160" t="s">
        <v>1121</v>
      </c>
      <c r="V1634" s="160" t="s">
        <v>407</v>
      </c>
      <c r="W1634" s="160" t="s">
        <v>608</v>
      </c>
      <c r="X1634" s="160" t="s">
        <v>608</v>
      </c>
    </row>
    <row r="1635" spans="1:24" ht="41.25">
      <c r="A1635" s="155">
        <f>A1634+1</f>
        <v>1633</v>
      </c>
      <c r="B1635" s="160" t="s">
        <v>1957</v>
      </c>
      <c r="C1635" s="159">
        <v>2014</v>
      </c>
      <c r="D1635" s="160" t="s">
        <v>184</v>
      </c>
      <c r="E1635" s="160" t="s">
        <v>184</v>
      </c>
      <c r="F1635" s="268" t="s">
        <v>2006</v>
      </c>
      <c r="G1635" s="157" t="s">
        <v>31</v>
      </c>
      <c r="H1635" s="156" t="s">
        <v>46</v>
      </c>
      <c r="I1635" s="160" t="s">
        <v>186</v>
      </c>
      <c r="J1635" s="160" t="s">
        <v>504</v>
      </c>
      <c r="K1635" s="240" t="s">
        <v>34</v>
      </c>
      <c r="L1635" s="241" t="s">
        <v>34</v>
      </c>
      <c r="M1635" s="241" t="s">
        <v>34</v>
      </c>
      <c r="N1635" s="241" t="s">
        <v>34</v>
      </c>
      <c r="O1635" s="241" t="s">
        <v>34</v>
      </c>
      <c r="P1635" s="241" t="s">
        <v>34</v>
      </c>
      <c r="Q1635" s="159" t="s">
        <v>34</v>
      </c>
      <c r="R1635" s="100" t="s">
        <v>34</v>
      </c>
      <c r="S1635" s="163">
        <v>1</v>
      </c>
      <c r="T1635" s="103" t="s">
        <v>202</v>
      </c>
      <c r="U1635" s="160" t="s">
        <v>1121</v>
      </c>
      <c r="V1635" s="160" t="s">
        <v>184</v>
      </c>
      <c r="W1635" s="160" t="s">
        <v>1061</v>
      </c>
      <c r="X1635" s="160" t="s">
        <v>1061</v>
      </c>
    </row>
    <row r="1636" spans="1:24" ht="30.75">
      <c r="A1636" s="155">
        <f>A1635+1</f>
        <v>1634</v>
      </c>
      <c r="B1636" s="160" t="s">
        <v>1957</v>
      </c>
      <c r="C1636" s="159">
        <v>2014</v>
      </c>
      <c r="D1636" s="160" t="s">
        <v>205</v>
      </c>
      <c r="E1636" s="160" t="s">
        <v>212</v>
      </c>
      <c r="F1636" s="268" t="s">
        <v>2007</v>
      </c>
      <c r="G1636" s="157" t="s">
        <v>31</v>
      </c>
      <c r="H1636" s="156" t="s">
        <v>42</v>
      </c>
      <c r="I1636" s="160" t="s">
        <v>208</v>
      </c>
      <c r="J1636" s="157" t="s">
        <v>212</v>
      </c>
      <c r="K1636" s="238" t="s">
        <v>34</v>
      </c>
      <c r="L1636" s="239" t="s">
        <v>34</v>
      </c>
      <c r="M1636" s="239" t="s">
        <v>34</v>
      </c>
      <c r="N1636" s="239" t="s">
        <v>34</v>
      </c>
      <c r="O1636" s="239" t="s">
        <v>34</v>
      </c>
      <c r="P1636" s="239" t="s">
        <v>34</v>
      </c>
      <c r="Q1636" s="159" t="s">
        <v>34</v>
      </c>
      <c r="R1636" s="100" t="s">
        <v>34</v>
      </c>
      <c r="S1636" s="158">
        <v>1</v>
      </c>
      <c r="T1636" s="103" t="s">
        <v>210</v>
      </c>
      <c r="U1636" s="160" t="s">
        <v>1142</v>
      </c>
      <c r="V1636" s="160" t="s">
        <v>211</v>
      </c>
      <c r="W1636" s="157" t="s">
        <v>42</v>
      </c>
      <c r="X1636" s="157" t="s">
        <v>42</v>
      </c>
    </row>
    <row r="1637" spans="1:24" ht="81">
      <c r="A1637" s="155">
        <f>A1636+1</f>
        <v>1635</v>
      </c>
      <c r="B1637" s="160" t="s">
        <v>1957</v>
      </c>
      <c r="C1637" s="159">
        <v>2014</v>
      </c>
      <c r="D1637" s="160" t="s">
        <v>205</v>
      </c>
      <c r="E1637" s="160" t="s">
        <v>212</v>
      </c>
      <c r="F1637" s="268" t="s">
        <v>2008</v>
      </c>
      <c r="G1637" s="157" t="s">
        <v>82</v>
      </c>
      <c r="H1637" s="161" t="s">
        <v>83</v>
      </c>
      <c r="I1637" s="160" t="s">
        <v>208</v>
      </c>
      <c r="J1637" s="157" t="s">
        <v>212</v>
      </c>
      <c r="K1637" s="238" t="s">
        <v>34</v>
      </c>
      <c r="L1637" s="239" t="s">
        <v>34</v>
      </c>
      <c r="M1637" s="239" t="s">
        <v>34</v>
      </c>
      <c r="N1637" s="239" t="s">
        <v>34</v>
      </c>
      <c r="O1637" s="239" t="s">
        <v>34</v>
      </c>
      <c r="P1637" s="239" t="s">
        <v>34</v>
      </c>
      <c r="Q1637" s="159" t="s">
        <v>34</v>
      </c>
      <c r="R1637" s="100" t="s">
        <v>34</v>
      </c>
      <c r="S1637" s="158">
        <v>1</v>
      </c>
      <c r="T1637" s="103" t="s">
        <v>210</v>
      </c>
      <c r="U1637" s="160" t="s">
        <v>1142</v>
      </c>
      <c r="V1637" s="160" t="s">
        <v>211</v>
      </c>
      <c r="W1637" s="160" t="s">
        <v>188</v>
      </c>
      <c r="X1637" s="160" t="s">
        <v>188</v>
      </c>
    </row>
    <row r="1638" spans="1:24" ht="30.75">
      <c r="A1638" s="155">
        <f>A1637+1</f>
        <v>1636</v>
      </c>
      <c r="B1638" s="160" t="s">
        <v>1957</v>
      </c>
      <c r="C1638" s="159">
        <v>2014</v>
      </c>
      <c r="D1638" s="160" t="s">
        <v>205</v>
      </c>
      <c r="E1638" s="160" t="s">
        <v>212</v>
      </c>
      <c r="F1638" s="268" t="s">
        <v>2009</v>
      </c>
      <c r="G1638" s="157" t="s">
        <v>31</v>
      </c>
      <c r="H1638" s="156" t="s">
        <v>46</v>
      </c>
      <c r="I1638" s="157" t="s">
        <v>208</v>
      </c>
      <c r="J1638" s="160" t="s">
        <v>212</v>
      </c>
      <c r="K1638" s="240" t="s">
        <v>34</v>
      </c>
      <c r="L1638" s="241" t="s">
        <v>34</v>
      </c>
      <c r="M1638" s="241" t="s">
        <v>34</v>
      </c>
      <c r="N1638" s="241" t="s">
        <v>34</v>
      </c>
      <c r="O1638" s="241" t="s">
        <v>34</v>
      </c>
      <c r="P1638" s="241" t="s">
        <v>34</v>
      </c>
      <c r="Q1638" s="159" t="s">
        <v>34</v>
      </c>
      <c r="R1638" s="100" t="s">
        <v>34</v>
      </c>
      <c r="S1638" s="158">
        <v>1</v>
      </c>
      <c r="T1638" s="103" t="s">
        <v>210</v>
      </c>
      <c r="U1638" s="160" t="s">
        <v>1142</v>
      </c>
      <c r="V1638" s="160" t="s">
        <v>211</v>
      </c>
      <c r="W1638" s="160" t="s">
        <v>1061</v>
      </c>
      <c r="X1638" s="160" t="s">
        <v>1061</v>
      </c>
    </row>
    <row r="1639" spans="1:24" ht="81">
      <c r="A1639" s="155">
        <f>A1638+1</f>
        <v>1637</v>
      </c>
      <c r="B1639" s="160" t="s">
        <v>1957</v>
      </c>
      <c r="C1639" s="159">
        <v>2014</v>
      </c>
      <c r="D1639" s="160" t="s">
        <v>219</v>
      </c>
      <c r="E1639" s="160" t="s">
        <v>220</v>
      </c>
      <c r="F1639" s="268" t="s">
        <v>2010</v>
      </c>
      <c r="G1639" s="157" t="s">
        <v>82</v>
      </c>
      <c r="H1639" s="161" t="s">
        <v>83</v>
      </c>
      <c r="I1639" s="160" t="s">
        <v>222</v>
      </c>
      <c r="J1639" s="160" t="s">
        <v>17</v>
      </c>
      <c r="K1639" s="240" t="s">
        <v>34</v>
      </c>
      <c r="L1639" s="241" t="s">
        <v>34</v>
      </c>
      <c r="M1639" s="241" t="s">
        <v>34</v>
      </c>
      <c r="N1639" s="241" t="s">
        <v>34</v>
      </c>
      <c r="O1639" s="241" t="s">
        <v>48</v>
      </c>
      <c r="P1639" s="241" t="s">
        <v>34</v>
      </c>
      <c r="Q1639" s="159" t="s">
        <v>34</v>
      </c>
      <c r="R1639" s="100" t="s">
        <v>34</v>
      </c>
      <c r="S1639" s="158">
        <v>1</v>
      </c>
      <c r="T1639" s="103" t="s">
        <v>210</v>
      </c>
      <c r="U1639" s="160" t="s">
        <v>1142</v>
      </c>
      <c r="V1639" s="160" t="s">
        <v>224</v>
      </c>
      <c r="W1639" s="160" t="s">
        <v>101</v>
      </c>
      <c r="X1639" s="160" t="s">
        <v>101</v>
      </c>
    </row>
    <row r="1640" spans="1:24" ht="30.75">
      <c r="A1640" s="155">
        <f>A1639+1</f>
        <v>1638</v>
      </c>
      <c r="B1640" s="160" t="s">
        <v>1957</v>
      </c>
      <c r="C1640" s="159">
        <v>2014</v>
      </c>
      <c r="D1640" s="160" t="s">
        <v>219</v>
      </c>
      <c r="E1640" s="160" t="s">
        <v>220</v>
      </c>
      <c r="F1640" s="268" t="s">
        <v>2011</v>
      </c>
      <c r="G1640" s="157" t="s">
        <v>31</v>
      </c>
      <c r="H1640" s="156" t="s">
        <v>50</v>
      </c>
      <c r="I1640" s="160" t="s">
        <v>222</v>
      </c>
      <c r="J1640" s="160" t="s">
        <v>17</v>
      </c>
      <c r="K1640" s="240" t="s">
        <v>34</v>
      </c>
      <c r="L1640" s="241" t="s">
        <v>34</v>
      </c>
      <c r="M1640" s="241" t="s">
        <v>34</v>
      </c>
      <c r="N1640" s="241" t="s">
        <v>34</v>
      </c>
      <c r="O1640" s="241" t="s">
        <v>48</v>
      </c>
      <c r="P1640" s="241" t="s">
        <v>34</v>
      </c>
      <c r="Q1640" s="159" t="s">
        <v>34</v>
      </c>
      <c r="R1640" s="99" t="s">
        <v>48</v>
      </c>
      <c r="S1640" s="158">
        <v>1</v>
      </c>
      <c r="T1640" s="103" t="s">
        <v>223</v>
      </c>
      <c r="U1640" s="160" t="s">
        <v>219</v>
      </c>
      <c r="V1640" s="160" t="s">
        <v>224</v>
      </c>
      <c r="W1640" s="160" t="s">
        <v>92</v>
      </c>
      <c r="X1640" s="157" t="s">
        <v>50</v>
      </c>
    </row>
    <row r="1641" spans="1:24" ht="81">
      <c r="A1641" s="155">
        <f>A1640+1</f>
        <v>1639</v>
      </c>
      <c r="B1641" s="160" t="s">
        <v>1957</v>
      </c>
      <c r="C1641" s="159">
        <v>2014</v>
      </c>
      <c r="D1641" s="160" t="s">
        <v>219</v>
      </c>
      <c r="E1641" s="160" t="s">
        <v>527</v>
      </c>
      <c r="F1641" s="268" t="s">
        <v>2012</v>
      </c>
      <c r="G1641" s="157" t="s">
        <v>82</v>
      </c>
      <c r="H1641" s="161" t="s">
        <v>83</v>
      </c>
      <c r="I1641" s="157" t="s">
        <v>222</v>
      </c>
      <c r="J1641" s="157" t="s">
        <v>17</v>
      </c>
      <c r="K1641" s="238" t="s">
        <v>34</v>
      </c>
      <c r="L1641" s="239" t="s">
        <v>34</v>
      </c>
      <c r="M1641" s="239" t="s">
        <v>34</v>
      </c>
      <c r="N1641" s="239" t="s">
        <v>34</v>
      </c>
      <c r="O1641" s="239" t="s">
        <v>48</v>
      </c>
      <c r="P1641" s="239" t="s">
        <v>34</v>
      </c>
      <c r="Q1641" s="159" t="s">
        <v>34</v>
      </c>
      <c r="R1641" s="100" t="s">
        <v>34</v>
      </c>
      <c r="S1641" s="158">
        <v>1</v>
      </c>
      <c r="T1641" s="103" t="s">
        <v>110</v>
      </c>
      <c r="U1641" s="160" t="s">
        <v>111</v>
      </c>
      <c r="V1641" s="160" t="s">
        <v>224</v>
      </c>
      <c r="W1641" s="160" t="s">
        <v>101</v>
      </c>
      <c r="X1641" s="160" t="s">
        <v>101</v>
      </c>
    </row>
    <row r="1642" spans="1:24" ht="30.75">
      <c r="A1642" s="155">
        <f>A1641+1</f>
        <v>1640</v>
      </c>
      <c r="B1642" s="160" t="s">
        <v>1957</v>
      </c>
      <c r="C1642" s="159">
        <v>2014</v>
      </c>
      <c r="D1642" s="160" t="s">
        <v>219</v>
      </c>
      <c r="E1642" s="160" t="s">
        <v>220</v>
      </c>
      <c r="F1642" s="268" t="s">
        <v>2013</v>
      </c>
      <c r="G1642" s="157" t="s">
        <v>31</v>
      </c>
      <c r="H1642" s="161" t="s">
        <v>39</v>
      </c>
      <c r="I1642" s="160" t="s">
        <v>222</v>
      </c>
      <c r="J1642" s="160" t="s">
        <v>17</v>
      </c>
      <c r="K1642" s="240" t="s">
        <v>34</v>
      </c>
      <c r="L1642" s="241" t="s">
        <v>34</v>
      </c>
      <c r="M1642" s="241" t="s">
        <v>34</v>
      </c>
      <c r="N1642" s="241" t="s">
        <v>34</v>
      </c>
      <c r="O1642" s="241" t="s">
        <v>48</v>
      </c>
      <c r="P1642" s="241" t="s">
        <v>34</v>
      </c>
      <c r="Q1642" s="159" t="s">
        <v>34</v>
      </c>
      <c r="R1642" s="100" t="s">
        <v>34</v>
      </c>
      <c r="S1642" s="158">
        <v>1</v>
      </c>
      <c r="T1642" s="103" t="s">
        <v>110</v>
      </c>
      <c r="U1642" s="160" t="s">
        <v>111</v>
      </c>
      <c r="V1642" s="160" t="s">
        <v>224</v>
      </c>
      <c r="W1642" s="160" t="s">
        <v>92</v>
      </c>
      <c r="X1642" s="160" t="s">
        <v>92</v>
      </c>
    </row>
    <row r="1643" spans="1:24" ht="30.75">
      <c r="A1643" s="155">
        <f>A1642+1</f>
        <v>1641</v>
      </c>
      <c r="B1643" s="160" t="s">
        <v>1957</v>
      </c>
      <c r="C1643" s="159">
        <v>2014</v>
      </c>
      <c r="D1643" s="160" t="s">
        <v>219</v>
      </c>
      <c r="E1643" s="160" t="s">
        <v>220</v>
      </c>
      <c r="F1643" s="268" t="s">
        <v>2014</v>
      </c>
      <c r="G1643" s="157" t="s">
        <v>31</v>
      </c>
      <c r="H1643" s="161" t="s">
        <v>39</v>
      </c>
      <c r="I1643" s="160" t="s">
        <v>222</v>
      </c>
      <c r="J1643" s="160" t="s">
        <v>17</v>
      </c>
      <c r="K1643" s="240" t="s">
        <v>34</v>
      </c>
      <c r="L1643" s="241" t="s">
        <v>34</v>
      </c>
      <c r="M1643" s="241" t="s">
        <v>34</v>
      </c>
      <c r="N1643" s="241" t="s">
        <v>34</v>
      </c>
      <c r="O1643" s="241" t="s">
        <v>48</v>
      </c>
      <c r="P1643" s="241" t="s">
        <v>34</v>
      </c>
      <c r="Q1643" s="159" t="s">
        <v>34</v>
      </c>
      <c r="R1643" s="100" t="s">
        <v>34</v>
      </c>
      <c r="S1643" s="158">
        <v>1</v>
      </c>
      <c r="T1643" s="103" t="s">
        <v>110</v>
      </c>
      <c r="U1643" s="160" t="s">
        <v>111</v>
      </c>
      <c r="V1643" s="160" t="s">
        <v>226</v>
      </c>
      <c r="W1643" s="160" t="s">
        <v>92</v>
      </c>
      <c r="X1643" s="160" t="s">
        <v>92</v>
      </c>
    </row>
    <row r="1644" spans="1:24" ht="81">
      <c r="A1644" s="155">
        <f>A1643+1</f>
        <v>1642</v>
      </c>
      <c r="B1644" s="160" t="s">
        <v>1957</v>
      </c>
      <c r="C1644" s="159">
        <v>2014</v>
      </c>
      <c r="D1644" s="160" t="s">
        <v>219</v>
      </c>
      <c r="E1644" s="160" t="s">
        <v>243</v>
      </c>
      <c r="F1644" s="268" t="s">
        <v>2015</v>
      </c>
      <c r="G1644" s="157" t="s">
        <v>82</v>
      </c>
      <c r="H1644" s="161" t="s">
        <v>83</v>
      </c>
      <c r="I1644" s="160" t="s">
        <v>71</v>
      </c>
      <c r="J1644" s="160" t="s">
        <v>232</v>
      </c>
      <c r="K1644" s="240" t="s">
        <v>34</v>
      </c>
      <c r="L1644" s="241" t="s">
        <v>34</v>
      </c>
      <c r="M1644" s="241" t="s">
        <v>34</v>
      </c>
      <c r="N1644" s="241" t="s">
        <v>34</v>
      </c>
      <c r="O1644" s="241" t="s">
        <v>34</v>
      </c>
      <c r="P1644" s="241" t="s">
        <v>34</v>
      </c>
      <c r="Q1644" s="159" t="s">
        <v>34</v>
      </c>
      <c r="R1644" s="100" t="s">
        <v>34</v>
      </c>
      <c r="S1644" s="158">
        <v>1</v>
      </c>
      <c r="T1644" s="103" t="s">
        <v>110</v>
      </c>
      <c r="U1644" s="160" t="s">
        <v>111</v>
      </c>
      <c r="V1644" s="160" t="s">
        <v>2016</v>
      </c>
      <c r="W1644" s="160" t="s">
        <v>188</v>
      </c>
      <c r="X1644" s="160" t="s">
        <v>188</v>
      </c>
    </row>
    <row r="1645" spans="1:24" ht="41.25">
      <c r="A1645" s="155">
        <f>A1644+1</f>
        <v>1643</v>
      </c>
      <c r="B1645" s="160" t="s">
        <v>1957</v>
      </c>
      <c r="C1645" s="159">
        <v>2014</v>
      </c>
      <c r="D1645" s="160" t="s">
        <v>219</v>
      </c>
      <c r="E1645" s="160" t="s">
        <v>251</v>
      </c>
      <c r="F1645" s="268" t="s">
        <v>2017</v>
      </c>
      <c r="G1645" s="157" t="s">
        <v>31</v>
      </c>
      <c r="H1645" s="161" t="s">
        <v>39</v>
      </c>
      <c r="I1645" s="160" t="s">
        <v>71</v>
      </c>
      <c r="J1645" s="160" t="s">
        <v>253</v>
      </c>
      <c r="K1645" s="240" t="s">
        <v>34</v>
      </c>
      <c r="L1645" s="241" t="s">
        <v>34</v>
      </c>
      <c r="M1645" s="241" t="s">
        <v>34</v>
      </c>
      <c r="N1645" s="241" t="s">
        <v>34</v>
      </c>
      <c r="O1645" s="241" t="s">
        <v>34</v>
      </c>
      <c r="P1645" s="241" t="s">
        <v>34</v>
      </c>
      <c r="Q1645" s="159" t="s">
        <v>34</v>
      </c>
      <c r="R1645" s="100" t="s">
        <v>34</v>
      </c>
      <c r="S1645" s="158">
        <v>1</v>
      </c>
      <c r="T1645" s="103" t="s">
        <v>223</v>
      </c>
      <c r="U1645" s="160" t="s">
        <v>219</v>
      </c>
      <c r="V1645" s="160" t="s">
        <v>253</v>
      </c>
      <c r="W1645" s="160" t="s">
        <v>1111</v>
      </c>
      <c r="X1645" s="160" t="s">
        <v>1111</v>
      </c>
    </row>
    <row r="1646" spans="1:24" ht="111.75">
      <c r="A1646" s="155">
        <f>A1645+1</f>
        <v>1644</v>
      </c>
      <c r="B1646" s="160" t="s">
        <v>1957</v>
      </c>
      <c r="C1646" s="159">
        <v>2014</v>
      </c>
      <c r="D1646" s="160" t="s">
        <v>219</v>
      </c>
      <c r="E1646" s="160" t="s">
        <v>527</v>
      </c>
      <c r="F1646" s="268" t="s">
        <v>2018</v>
      </c>
      <c r="G1646" s="157" t="s">
        <v>31</v>
      </c>
      <c r="H1646" s="161" t="s">
        <v>39</v>
      </c>
      <c r="I1646" s="157" t="s">
        <v>222</v>
      </c>
      <c r="J1646" s="157" t="s">
        <v>17</v>
      </c>
      <c r="K1646" s="238" t="s">
        <v>34</v>
      </c>
      <c r="L1646" s="239" t="s">
        <v>34</v>
      </c>
      <c r="M1646" s="239" t="s">
        <v>34</v>
      </c>
      <c r="N1646" s="239" t="s">
        <v>34</v>
      </c>
      <c r="O1646" s="239" t="s">
        <v>48</v>
      </c>
      <c r="P1646" s="239" t="s">
        <v>34</v>
      </c>
      <c r="Q1646" s="159" t="s">
        <v>34</v>
      </c>
      <c r="R1646" s="100" t="s">
        <v>34</v>
      </c>
      <c r="S1646" s="158">
        <v>1</v>
      </c>
      <c r="T1646" s="103" t="s">
        <v>272</v>
      </c>
      <c r="U1646" s="160" t="s">
        <v>276</v>
      </c>
      <c r="V1646" s="160" t="s">
        <v>2019</v>
      </c>
      <c r="W1646" s="160" t="s">
        <v>92</v>
      </c>
      <c r="X1646" s="160" t="s">
        <v>92</v>
      </c>
    </row>
    <row r="1647" spans="1:24" ht="111.75">
      <c r="A1647" s="155">
        <f>A1646+1</f>
        <v>1645</v>
      </c>
      <c r="B1647" s="160" t="s">
        <v>1957</v>
      </c>
      <c r="C1647" s="159">
        <v>2014</v>
      </c>
      <c r="D1647" s="160" t="s">
        <v>219</v>
      </c>
      <c r="E1647" s="160" t="s">
        <v>527</v>
      </c>
      <c r="F1647" s="268" t="s">
        <v>2020</v>
      </c>
      <c r="G1647" s="157" t="s">
        <v>31</v>
      </c>
      <c r="H1647" s="161" t="s">
        <v>39</v>
      </c>
      <c r="I1647" s="157" t="s">
        <v>222</v>
      </c>
      <c r="J1647" s="157" t="s">
        <v>17</v>
      </c>
      <c r="K1647" s="238" t="s">
        <v>34</v>
      </c>
      <c r="L1647" s="239" t="s">
        <v>34</v>
      </c>
      <c r="M1647" s="239" t="s">
        <v>34</v>
      </c>
      <c r="N1647" s="239" t="s">
        <v>34</v>
      </c>
      <c r="O1647" s="239" t="s">
        <v>48</v>
      </c>
      <c r="P1647" s="239" t="s">
        <v>34</v>
      </c>
      <c r="Q1647" s="159" t="s">
        <v>34</v>
      </c>
      <c r="R1647" s="100" t="s">
        <v>34</v>
      </c>
      <c r="S1647" s="158">
        <v>1</v>
      </c>
      <c r="T1647" s="103" t="s">
        <v>272</v>
      </c>
      <c r="U1647" s="160" t="s">
        <v>276</v>
      </c>
      <c r="V1647" s="160" t="s">
        <v>2019</v>
      </c>
      <c r="W1647" s="160" t="s">
        <v>92</v>
      </c>
      <c r="X1647" s="160" t="s">
        <v>92</v>
      </c>
    </row>
    <row r="1648" spans="1:24" ht="111.75">
      <c r="A1648" s="155">
        <f>A1647+1</f>
        <v>1646</v>
      </c>
      <c r="B1648" s="160" t="s">
        <v>1957</v>
      </c>
      <c r="C1648" s="159">
        <v>2014</v>
      </c>
      <c r="D1648" s="160" t="s">
        <v>219</v>
      </c>
      <c r="E1648" s="160" t="s">
        <v>527</v>
      </c>
      <c r="F1648" s="268" t="s">
        <v>2021</v>
      </c>
      <c r="G1648" s="157" t="s">
        <v>31</v>
      </c>
      <c r="H1648" s="161" t="s">
        <v>29</v>
      </c>
      <c r="I1648" s="157" t="s">
        <v>222</v>
      </c>
      <c r="J1648" s="157" t="s">
        <v>17</v>
      </c>
      <c r="K1648" s="238" t="s">
        <v>34</v>
      </c>
      <c r="L1648" s="239" t="s">
        <v>34</v>
      </c>
      <c r="M1648" s="239" t="s">
        <v>34</v>
      </c>
      <c r="N1648" s="239" t="s">
        <v>34</v>
      </c>
      <c r="O1648" s="239" t="s">
        <v>48</v>
      </c>
      <c r="P1648" s="239" t="s">
        <v>34</v>
      </c>
      <c r="Q1648" s="159" t="s">
        <v>34</v>
      </c>
      <c r="R1648" s="100" t="s">
        <v>34</v>
      </c>
      <c r="S1648" s="158">
        <v>1</v>
      </c>
      <c r="T1648" s="103" t="s">
        <v>272</v>
      </c>
      <c r="U1648" s="160" t="s">
        <v>276</v>
      </c>
      <c r="V1648" s="160" t="s">
        <v>2019</v>
      </c>
      <c r="W1648" s="160" t="s">
        <v>92</v>
      </c>
      <c r="X1648" s="160" t="s">
        <v>92</v>
      </c>
    </row>
    <row r="1649" spans="1:24" ht="111.75">
      <c r="A1649" s="155">
        <f>A1648+1</f>
        <v>1647</v>
      </c>
      <c r="B1649" s="160" t="s">
        <v>1957</v>
      </c>
      <c r="C1649" s="159">
        <v>2014</v>
      </c>
      <c r="D1649" s="160" t="s">
        <v>219</v>
      </c>
      <c r="E1649" s="160" t="s">
        <v>527</v>
      </c>
      <c r="F1649" s="268" t="s">
        <v>2022</v>
      </c>
      <c r="G1649" s="157" t="s">
        <v>31</v>
      </c>
      <c r="H1649" s="161" t="s">
        <v>39</v>
      </c>
      <c r="I1649" s="157" t="s">
        <v>222</v>
      </c>
      <c r="J1649" s="157" t="s">
        <v>17</v>
      </c>
      <c r="K1649" s="238" t="s">
        <v>34</v>
      </c>
      <c r="L1649" s="239" t="s">
        <v>34</v>
      </c>
      <c r="M1649" s="239" t="s">
        <v>34</v>
      </c>
      <c r="N1649" s="239" t="s">
        <v>34</v>
      </c>
      <c r="O1649" s="239" t="s">
        <v>48</v>
      </c>
      <c r="P1649" s="239" t="s">
        <v>34</v>
      </c>
      <c r="Q1649" s="159" t="s">
        <v>34</v>
      </c>
      <c r="R1649" s="100" t="s">
        <v>34</v>
      </c>
      <c r="S1649" s="158">
        <v>1</v>
      </c>
      <c r="T1649" s="103" t="s">
        <v>272</v>
      </c>
      <c r="U1649" s="160" t="s">
        <v>276</v>
      </c>
      <c r="V1649" s="160" t="s">
        <v>2019</v>
      </c>
      <c r="W1649" s="160" t="s">
        <v>92</v>
      </c>
      <c r="X1649" s="160" t="s">
        <v>92</v>
      </c>
    </row>
    <row r="1650" spans="1:24" ht="41.25">
      <c r="A1650" s="155">
        <f>A1649+1</f>
        <v>1648</v>
      </c>
      <c r="B1650" s="160" t="s">
        <v>1957</v>
      </c>
      <c r="C1650" s="159">
        <v>2014</v>
      </c>
      <c r="D1650" s="160" t="s">
        <v>28</v>
      </c>
      <c r="E1650" s="160" t="s">
        <v>262</v>
      </c>
      <c r="F1650" s="268" t="s">
        <v>2023</v>
      </c>
      <c r="G1650" s="157" t="s">
        <v>31</v>
      </c>
      <c r="H1650" s="161" t="s">
        <v>29</v>
      </c>
      <c r="I1650" s="157" t="s">
        <v>32</v>
      </c>
      <c r="J1650" s="157" t="s">
        <v>33</v>
      </c>
      <c r="K1650" s="238" t="s">
        <v>34</v>
      </c>
      <c r="L1650" s="239" t="s">
        <v>34</v>
      </c>
      <c r="M1650" s="239" t="s">
        <v>34</v>
      </c>
      <c r="N1650" s="239" t="s">
        <v>34</v>
      </c>
      <c r="O1650" s="239" t="s">
        <v>48</v>
      </c>
      <c r="P1650" s="239" t="s">
        <v>34</v>
      </c>
      <c r="Q1650" s="159" t="s">
        <v>34</v>
      </c>
      <c r="R1650" s="100" t="s">
        <v>34</v>
      </c>
      <c r="S1650" s="158">
        <v>1</v>
      </c>
      <c r="T1650" s="103" t="s">
        <v>264</v>
      </c>
      <c r="U1650" s="160" t="s">
        <v>265</v>
      </c>
      <c r="V1650" s="160" t="s">
        <v>266</v>
      </c>
      <c r="W1650" s="160" t="s">
        <v>92</v>
      </c>
      <c r="X1650" s="160" t="s">
        <v>92</v>
      </c>
    </row>
    <row r="1651" spans="1:24" ht="41.25">
      <c r="A1651" s="155">
        <f>A1650+1</f>
        <v>1649</v>
      </c>
      <c r="B1651" s="160" t="s">
        <v>1957</v>
      </c>
      <c r="C1651" s="159">
        <v>2014</v>
      </c>
      <c r="D1651" s="160" t="s">
        <v>28</v>
      </c>
      <c r="E1651" s="160" t="s">
        <v>267</v>
      </c>
      <c r="F1651" s="268" t="s">
        <v>2024</v>
      </c>
      <c r="G1651" s="157" t="s">
        <v>31</v>
      </c>
      <c r="H1651" s="156" t="s">
        <v>42</v>
      </c>
      <c r="I1651" s="157" t="s">
        <v>32</v>
      </c>
      <c r="J1651" s="157" t="s">
        <v>33</v>
      </c>
      <c r="K1651" s="238" t="s">
        <v>34</v>
      </c>
      <c r="L1651" s="239" t="s">
        <v>34</v>
      </c>
      <c r="M1651" s="239" t="s">
        <v>34</v>
      </c>
      <c r="N1651" s="239" t="s">
        <v>34</v>
      </c>
      <c r="O1651" s="239" t="s">
        <v>34</v>
      </c>
      <c r="P1651" s="239" t="s">
        <v>34</v>
      </c>
      <c r="Q1651" s="159" t="s">
        <v>34</v>
      </c>
      <c r="R1651" s="100" t="s">
        <v>34</v>
      </c>
      <c r="S1651" s="158">
        <v>1</v>
      </c>
      <c r="T1651" s="103" t="s">
        <v>269</v>
      </c>
      <c r="U1651" s="160" t="s">
        <v>2025</v>
      </c>
      <c r="V1651" s="160" t="s">
        <v>266</v>
      </c>
      <c r="W1651" s="157" t="s">
        <v>42</v>
      </c>
      <c r="X1651" s="157" t="s">
        <v>42</v>
      </c>
    </row>
    <row r="1652" spans="1:24" ht="41.25">
      <c r="A1652" s="155">
        <f>A1651+1</f>
        <v>1650</v>
      </c>
      <c r="B1652" s="160" t="s">
        <v>1957</v>
      </c>
      <c r="C1652" s="159">
        <v>2014</v>
      </c>
      <c r="D1652" s="160" t="s">
        <v>28</v>
      </c>
      <c r="E1652" s="160" t="s">
        <v>270</v>
      </c>
      <c r="F1652" s="268" t="s">
        <v>2026</v>
      </c>
      <c r="G1652" s="157" t="s">
        <v>31</v>
      </c>
      <c r="H1652" s="156" t="s">
        <v>42</v>
      </c>
      <c r="I1652" s="157" t="s">
        <v>32</v>
      </c>
      <c r="J1652" s="160" t="s">
        <v>33</v>
      </c>
      <c r="K1652" s="240" t="s">
        <v>34</v>
      </c>
      <c r="L1652" s="241" t="s">
        <v>34</v>
      </c>
      <c r="M1652" s="241" t="s">
        <v>34</v>
      </c>
      <c r="N1652" s="241" t="s">
        <v>34</v>
      </c>
      <c r="O1652" s="241" t="s">
        <v>34</v>
      </c>
      <c r="P1652" s="241" t="s">
        <v>34</v>
      </c>
      <c r="Q1652" s="159" t="s">
        <v>34</v>
      </c>
      <c r="R1652" s="100" t="s">
        <v>34</v>
      </c>
      <c r="S1652" s="158">
        <v>1</v>
      </c>
      <c r="T1652" s="103" t="s">
        <v>272</v>
      </c>
      <c r="U1652" s="160" t="s">
        <v>433</v>
      </c>
      <c r="V1652" s="165" t="s">
        <v>266</v>
      </c>
      <c r="W1652" s="157" t="s">
        <v>42</v>
      </c>
      <c r="X1652" s="157" t="s">
        <v>42</v>
      </c>
    </row>
    <row r="1653" spans="1:24" ht="41.25">
      <c r="A1653" s="155">
        <f>A1652+1</f>
        <v>1651</v>
      </c>
      <c r="B1653" s="160" t="s">
        <v>1957</v>
      </c>
      <c r="C1653" s="159">
        <v>2014</v>
      </c>
      <c r="D1653" s="160" t="s">
        <v>28</v>
      </c>
      <c r="E1653" s="160" t="s">
        <v>270</v>
      </c>
      <c r="F1653" s="268" t="s">
        <v>2027</v>
      </c>
      <c r="G1653" s="157" t="s">
        <v>31</v>
      </c>
      <c r="H1653" s="156" t="s">
        <v>42</v>
      </c>
      <c r="I1653" s="157" t="s">
        <v>32</v>
      </c>
      <c r="J1653" s="160" t="s">
        <v>33</v>
      </c>
      <c r="K1653" s="240" t="s">
        <v>34</v>
      </c>
      <c r="L1653" s="241" t="s">
        <v>48</v>
      </c>
      <c r="M1653" s="241" t="s">
        <v>34</v>
      </c>
      <c r="N1653" s="241" t="s">
        <v>34</v>
      </c>
      <c r="O1653" s="241" t="s">
        <v>34</v>
      </c>
      <c r="P1653" s="241" t="s">
        <v>34</v>
      </c>
      <c r="Q1653" s="159" t="s">
        <v>34</v>
      </c>
      <c r="R1653" s="100" t="s">
        <v>34</v>
      </c>
      <c r="S1653" s="158">
        <v>1</v>
      </c>
      <c r="T1653" s="103" t="s">
        <v>272</v>
      </c>
      <c r="U1653" s="160" t="s">
        <v>276</v>
      </c>
      <c r="V1653" s="160" t="s">
        <v>273</v>
      </c>
      <c r="W1653" s="157" t="s">
        <v>42</v>
      </c>
      <c r="X1653" s="157" t="s">
        <v>42</v>
      </c>
    </row>
    <row r="1654" spans="1:24" ht="71.25">
      <c r="A1654" s="155">
        <f>A1653+1</f>
        <v>1652</v>
      </c>
      <c r="B1654" s="160" t="s">
        <v>1957</v>
      </c>
      <c r="C1654" s="159">
        <v>2014</v>
      </c>
      <c r="D1654" s="160" t="s">
        <v>28</v>
      </c>
      <c r="E1654" s="160" t="s">
        <v>270</v>
      </c>
      <c r="F1654" s="268" t="s">
        <v>2028</v>
      </c>
      <c r="G1654" s="157" t="s">
        <v>31</v>
      </c>
      <c r="H1654" s="156" t="s">
        <v>42</v>
      </c>
      <c r="I1654" s="157" t="s">
        <v>32</v>
      </c>
      <c r="J1654" s="157" t="s">
        <v>33</v>
      </c>
      <c r="K1654" s="238" t="s">
        <v>34</v>
      </c>
      <c r="L1654" s="239" t="s">
        <v>34</v>
      </c>
      <c r="M1654" s="239" t="s">
        <v>34</v>
      </c>
      <c r="N1654" s="239" t="s">
        <v>34</v>
      </c>
      <c r="O1654" s="239" t="s">
        <v>34</v>
      </c>
      <c r="P1654" s="239" t="s">
        <v>34</v>
      </c>
      <c r="Q1654" s="159" t="s">
        <v>34</v>
      </c>
      <c r="R1654" s="100" t="s">
        <v>34</v>
      </c>
      <c r="S1654" s="158">
        <v>1</v>
      </c>
      <c r="T1654" s="103" t="s">
        <v>272</v>
      </c>
      <c r="U1654" s="160" t="s">
        <v>276</v>
      </c>
      <c r="V1654" s="165" t="s">
        <v>266</v>
      </c>
      <c r="W1654" s="157" t="s">
        <v>42</v>
      </c>
      <c r="X1654" s="157" t="s">
        <v>42</v>
      </c>
    </row>
    <row r="1655" spans="1:24" ht="41.25">
      <c r="A1655" s="155">
        <f>A1654+1</f>
        <v>1653</v>
      </c>
      <c r="B1655" s="160" t="s">
        <v>1957</v>
      </c>
      <c r="C1655" s="159">
        <v>2014</v>
      </c>
      <c r="D1655" s="160" t="s">
        <v>28</v>
      </c>
      <c r="E1655" s="160" t="s">
        <v>270</v>
      </c>
      <c r="F1655" s="268" t="s">
        <v>2029</v>
      </c>
      <c r="G1655" s="157" t="s">
        <v>31</v>
      </c>
      <c r="H1655" s="156" t="s">
        <v>42</v>
      </c>
      <c r="I1655" s="157" t="s">
        <v>32</v>
      </c>
      <c r="J1655" s="160" t="s">
        <v>33</v>
      </c>
      <c r="K1655" s="240" t="s">
        <v>34</v>
      </c>
      <c r="L1655" s="241" t="s">
        <v>34</v>
      </c>
      <c r="M1655" s="241" t="s">
        <v>34</v>
      </c>
      <c r="N1655" s="241" t="s">
        <v>34</v>
      </c>
      <c r="O1655" s="241" t="s">
        <v>34</v>
      </c>
      <c r="P1655" s="241" t="s">
        <v>34</v>
      </c>
      <c r="Q1655" s="159" t="s">
        <v>34</v>
      </c>
      <c r="R1655" s="100" t="s">
        <v>34</v>
      </c>
      <c r="S1655" s="158">
        <v>1</v>
      </c>
      <c r="T1655" s="103" t="s">
        <v>272</v>
      </c>
      <c r="U1655" s="160" t="s">
        <v>276</v>
      </c>
      <c r="V1655" s="160" t="s">
        <v>273</v>
      </c>
      <c r="W1655" s="157" t="s">
        <v>42</v>
      </c>
      <c r="X1655" s="157" t="s">
        <v>42</v>
      </c>
    </row>
    <row r="1656" spans="1:24" ht="41.25">
      <c r="A1656" s="155">
        <f>A1655+1</f>
        <v>1654</v>
      </c>
      <c r="B1656" s="160" t="s">
        <v>1864</v>
      </c>
      <c r="C1656" s="159">
        <v>2012</v>
      </c>
      <c r="D1656" s="157" t="s">
        <v>28</v>
      </c>
      <c r="E1656" s="160" t="s">
        <v>279</v>
      </c>
      <c r="F1656" s="268" t="s">
        <v>2030</v>
      </c>
      <c r="G1656" s="157" t="s">
        <v>31</v>
      </c>
      <c r="H1656" s="156" t="s">
        <v>42</v>
      </c>
      <c r="I1656" s="157" t="s">
        <v>32</v>
      </c>
      <c r="J1656" s="157" t="s">
        <v>33</v>
      </c>
      <c r="K1656" s="238" t="s">
        <v>34</v>
      </c>
      <c r="L1656" s="239" t="s">
        <v>34</v>
      </c>
      <c r="M1656" s="239" t="s">
        <v>34</v>
      </c>
      <c r="N1656" s="239" t="s">
        <v>34</v>
      </c>
      <c r="O1656" s="239" t="s">
        <v>34</v>
      </c>
      <c r="P1656" s="239" t="s">
        <v>34</v>
      </c>
      <c r="Q1656" s="159" t="s">
        <v>48</v>
      </c>
      <c r="R1656" s="100" t="s">
        <v>48</v>
      </c>
      <c r="S1656" s="158">
        <v>1</v>
      </c>
      <c r="T1656" s="102" t="s">
        <v>35</v>
      </c>
      <c r="U1656" s="157" t="s">
        <v>28</v>
      </c>
      <c r="V1656" s="160" t="s">
        <v>541</v>
      </c>
      <c r="W1656" s="157" t="s">
        <v>42</v>
      </c>
      <c r="X1656" s="157" t="s">
        <v>50</v>
      </c>
    </row>
    <row r="1657" spans="1:24" ht="30.75">
      <c r="A1657" s="155">
        <f>A1656+1</f>
        <v>1655</v>
      </c>
      <c r="B1657" s="160" t="s">
        <v>1864</v>
      </c>
      <c r="C1657" s="159">
        <v>2012</v>
      </c>
      <c r="D1657" s="157" t="s">
        <v>28</v>
      </c>
      <c r="E1657" s="157" t="s">
        <v>29</v>
      </c>
      <c r="F1657" s="268" t="s">
        <v>2031</v>
      </c>
      <c r="G1657" s="157" t="s">
        <v>31</v>
      </c>
      <c r="H1657" s="156" t="s">
        <v>29</v>
      </c>
      <c r="I1657" s="157" t="s">
        <v>32</v>
      </c>
      <c r="J1657" s="157" t="s">
        <v>33</v>
      </c>
      <c r="K1657" s="238" t="s">
        <v>34</v>
      </c>
      <c r="L1657" s="239" t="s">
        <v>34</v>
      </c>
      <c r="M1657" s="239" t="s">
        <v>34</v>
      </c>
      <c r="N1657" s="239" t="s">
        <v>34</v>
      </c>
      <c r="O1657" s="239" t="s">
        <v>34</v>
      </c>
      <c r="P1657" s="239" t="s">
        <v>34</v>
      </c>
      <c r="Q1657" s="159" t="s">
        <v>34</v>
      </c>
      <c r="R1657" s="100" t="s">
        <v>34</v>
      </c>
      <c r="S1657" s="158">
        <v>1</v>
      </c>
      <c r="T1657" s="102" t="s">
        <v>35</v>
      </c>
      <c r="U1657" s="157" t="s">
        <v>28</v>
      </c>
      <c r="V1657" s="160" t="s">
        <v>29</v>
      </c>
      <c r="W1657" s="160" t="s">
        <v>92</v>
      </c>
      <c r="X1657" s="160" t="s">
        <v>92</v>
      </c>
    </row>
    <row r="1658" spans="1:24" ht="30.75">
      <c r="A1658" s="155">
        <f>A1657+1</f>
        <v>1656</v>
      </c>
      <c r="B1658" s="160" t="s">
        <v>1864</v>
      </c>
      <c r="C1658" s="159">
        <v>2012</v>
      </c>
      <c r="D1658" s="157" t="s">
        <v>28</v>
      </c>
      <c r="E1658" s="160" t="s">
        <v>40</v>
      </c>
      <c r="F1658" s="268" t="s">
        <v>2032</v>
      </c>
      <c r="G1658" s="157" t="s">
        <v>31</v>
      </c>
      <c r="H1658" s="156" t="s">
        <v>42</v>
      </c>
      <c r="I1658" s="157" t="s">
        <v>32</v>
      </c>
      <c r="J1658" s="157" t="s">
        <v>33</v>
      </c>
      <c r="K1658" s="238" t="s">
        <v>34</v>
      </c>
      <c r="L1658" s="239" t="s">
        <v>34</v>
      </c>
      <c r="M1658" s="239" t="s">
        <v>34</v>
      </c>
      <c r="N1658" s="239" t="s">
        <v>34</v>
      </c>
      <c r="O1658" s="239" t="s">
        <v>34</v>
      </c>
      <c r="P1658" s="239" t="s">
        <v>34</v>
      </c>
      <c r="Q1658" s="159" t="s">
        <v>34</v>
      </c>
      <c r="R1658" s="100" t="s">
        <v>34</v>
      </c>
      <c r="S1658" s="158">
        <v>1</v>
      </c>
      <c r="T1658" s="102" t="s">
        <v>35</v>
      </c>
      <c r="U1658" s="157" t="s">
        <v>28</v>
      </c>
      <c r="V1658" s="160" t="s">
        <v>43</v>
      </c>
      <c r="W1658" s="157" t="s">
        <v>42</v>
      </c>
      <c r="X1658" s="157" t="s">
        <v>42</v>
      </c>
    </row>
    <row r="1659" spans="1:24" ht="30.75">
      <c r="A1659" s="155">
        <f>A1658+1</f>
        <v>1657</v>
      </c>
      <c r="B1659" s="160" t="s">
        <v>1864</v>
      </c>
      <c r="C1659" s="159">
        <v>2012</v>
      </c>
      <c r="D1659" s="157" t="s">
        <v>28</v>
      </c>
      <c r="E1659" s="160" t="s">
        <v>37</v>
      </c>
      <c r="F1659" s="268" t="s">
        <v>2033</v>
      </c>
      <c r="G1659" s="157" t="s">
        <v>31</v>
      </c>
      <c r="H1659" s="161" t="s">
        <v>39</v>
      </c>
      <c r="I1659" s="157" t="s">
        <v>32</v>
      </c>
      <c r="J1659" s="157" t="s">
        <v>33</v>
      </c>
      <c r="K1659" s="238" t="s">
        <v>34</v>
      </c>
      <c r="L1659" s="239" t="s">
        <v>34</v>
      </c>
      <c r="M1659" s="239" t="s">
        <v>34</v>
      </c>
      <c r="N1659" s="239" t="s">
        <v>34</v>
      </c>
      <c r="O1659" s="239" t="s">
        <v>34</v>
      </c>
      <c r="P1659" s="239" t="s">
        <v>34</v>
      </c>
      <c r="Q1659" s="159" t="s">
        <v>34</v>
      </c>
      <c r="R1659" s="100" t="s">
        <v>34</v>
      </c>
      <c r="S1659" s="158">
        <v>1</v>
      </c>
      <c r="T1659" s="102" t="s">
        <v>35</v>
      </c>
      <c r="U1659" s="157" t="s">
        <v>28</v>
      </c>
      <c r="V1659" s="160" t="s">
        <v>545</v>
      </c>
      <c r="W1659" s="160" t="s">
        <v>92</v>
      </c>
      <c r="X1659" s="160" t="s">
        <v>92</v>
      </c>
    </row>
    <row r="1660" spans="1:24" ht="30.75">
      <c r="A1660" s="155">
        <f>A1659+1</f>
        <v>1658</v>
      </c>
      <c r="B1660" s="160" t="s">
        <v>1864</v>
      </c>
      <c r="C1660" s="159">
        <v>2012</v>
      </c>
      <c r="D1660" s="157" t="s">
        <v>28</v>
      </c>
      <c r="E1660" s="160" t="s">
        <v>60</v>
      </c>
      <c r="F1660" s="268" t="s">
        <v>2034</v>
      </c>
      <c r="G1660" s="157" t="s">
        <v>31</v>
      </c>
      <c r="H1660" s="156" t="s">
        <v>42</v>
      </c>
      <c r="I1660" s="157" t="s">
        <v>32</v>
      </c>
      <c r="J1660" s="157" t="s">
        <v>33</v>
      </c>
      <c r="K1660" s="238" t="s">
        <v>34</v>
      </c>
      <c r="L1660" s="239" t="s">
        <v>34</v>
      </c>
      <c r="M1660" s="239" t="s">
        <v>34</v>
      </c>
      <c r="N1660" s="239" t="s">
        <v>34</v>
      </c>
      <c r="O1660" s="239" t="s">
        <v>34</v>
      </c>
      <c r="P1660" s="239" t="s">
        <v>34</v>
      </c>
      <c r="Q1660" s="159" t="s">
        <v>34</v>
      </c>
      <c r="R1660" s="100" t="s">
        <v>34</v>
      </c>
      <c r="S1660" s="158">
        <v>1</v>
      </c>
      <c r="T1660" s="102" t="s">
        <v>35</v>
      </c>
      <c r="U1660" s="157" t="s">
        <v>28</v>
      </c>
      <c r="V1660" s="160" t="s">
        <v>62</v>
      </c>
      <c r="W1660" s="160" t="s">
        <v>608</v>
      </c>
      <c r="X1660" s="157" t="s">
        <v>101</v>
      </c>
    </row>
    <row r="1661" spans="1:24" ht="30.75">
      <c r="A1661" s="155">
        <f>A1660+1</f>
        <v>1659</v>
      </c>
      <c r="B1661" s="160" t="s">
        <v>1864</v>
      </c>
      <c r="C1661" s="159">
        <v>2012</v>
      </c>
      <c r="D1661" s="157" t="s">
        <v>28</v>
      </c>
      <c r="E1661" s="157" t="s">
        <v>44</v>
      </c>
      <c r="F1661" s="268" t="s">
        <v>2035</v>
      </c>
      <c r="G1661" s="157" t="s">
        <v>31</v>
      </c>
      <c r="H1661" s="156" t="s">
        <v>46</v>
      </c>
      <c r="I1661" s="157" t="s">
        <v>32</v>
      </c>
      <c r="J1661" s="157" t="s">
        <v>47</v>
      </c>
      <c r="K1661" s="238" t="s">
        <v>34</v>
      </c>
      <c r="L1661" s="239" t="s">
        <v>34</v>
      </c>
      <c r="M1661" s="239" t="s">
        <v>34</v>
      </c>
      <c r="N1661" s="239" t="s">
        <v>34</v>
      </c>
      <c r="O1661" s="239" t="s">
        <v>34</v>
      </c>
      <c r="P1661" s="239" t="s">
        <v>34</v>
      </c>
      <c r="Q1661" s="159" t="s">
        <v>34</v>
      </c>
      <c r="R1661" s="100" t="s">
        <v>34</v>
      </c>
      <c r="S1661" s="158">
        <v>1</v>
      </c>
      <c r="T1661" s="102" t="s">
        <v>35</v>
      </c>
      <c r="U1661" s="157" t="s">
        <v>28</v>
      </c>
      <c r="V1661" s="160" t="s">
        <v>46</v>
      </c>
      <c r="W1661" s="160" t="s">
        <v>1061</v>
      </c>
      <c r="X1661" s="160" t="s">
        <v>1061</v>
      </c>
    </row>
    <row r="1662" spans="1:24" ht="30.75">
      <c r="A1662" s="155">
        <f>A1661+1</f>
        <v>1660</v>
      </c>
      <c r="B1662" s="160" t="s">
        <v>1864</v>
      </c>
      <c r="C1662" s="159">
        <v>2012</v>
      </c>
      <c r="D1662" s="157" t="s">
        <v>28</v>
      </c>
      <c r="E1662" s="157" t="s">
        <v>44</v>
      </c>
      <c r="F1662" s="268" t="s">
        <v>2036</v>
      </c>
      <c r="G1662" s="157" t="s">
        <v>31</v>
      </c>
      <c r="H1662" s="156" t="s">
        <v>46</v>
      </c>
      <c r="I1662" s="157" t="s">
        <v>32</v>
      </c>
      <c r="J1662" s="157" t="s">
        <v>47</v>
      </c>
      <c r="K1662" s="238" t="s">
        <v>34</v>
      </c>
      <c r="L1662" s="239" t="s">
        <v>34</v>
      </c>
      <c r="M1662" s="239" t="s">
        <v>48</v>
      </c>
      <c r="N1662" s="239" t="s">
        <v>34</v>
      </c>
      <c r="O1662" s="239" t="s">
        <v>48</v>
      </c>
      <c r="P1662" s="239" t="s">
        <v>34</v>
      </c>
      <c r="Q1662" s="159" t="s">
        <v>34</v>
      </c>
      <c r="R1662" s="100" t="s">
        <v>34</v>
      </c>
      <c r="S1662" s="158">
        <v>1</v>
      </c>
      <c r="T1662" s="102" t="s">
        <v>35</v>
      </c>
      <c r="U1662" s="157" t="s">
        <v>28</v>
      </c>
      <c r="V1662" s="160" t="s">
        <v>46</v>
      </c>
      <c r="W1662" s="160" t="s">
        <v>1061</v>
      </c>
      <c r="X1662" s="160" t="s">
        <v>1061</v>
      </c>
    </row>
    <row r="1663" spans="1:24" ht="30.75">
      <c r="A1663" s="155">
        <f>A1662+1</f>
        <v>1661</v>
      </c>
      <c r="B1663" s="160" t="s">
        <v>1864</v>
      </c>
      <c r="C1663" s="159">
        <v>2012</v>
      </c>
      <c r="D1663" s="157" t="s">
        <v>28</v>
      </c>
      <c r="E1663" s="157" t="s">
        <v>44</v>
      </c>
      <c r="F1663" s="268" t="s">
        <v>2037</v>
      </c>
      <c r="G1663" s="157" t="s">
        <v>31</v>
      </c>
      <c r="H1663" s="156" t="s">
        <v>46</v>
      </c>
      <c r="I1663" s="157" t="s">
        <v>32</v>
      </c>
      <c r="J1663" s="157" t="s">
        <v>47</v>
      </c>
      <c r="K1663" s="238" t="s">
        <v>34</v>
      </c>
      <c r="L1663" s="239" t="s">
        <v>34</v>
      </c>
      <c r="M1663" s="239" t="s">
        <v>34</v>
      </c>
      <c r="N1663" s="239" t="s">
        <v>34</v>
      </c>
      <c r="O1663" s="239" t="s">
        <v>34</v>
      </c>
      <c r="P1663" s="239" t="s">
        <v>34</v>
      </c>
      <c r="Q1663" s="159" t="s">
        <v>34</v>
      </c>
      <c r="R1663" s="100" t="s">
        <v>48</v>
      </c>
      <c r="S1663" s="158">
        <v>1</v>
      </c>
      <c r="T1663" s="102" t="s">
        <v>35</v>
      </c>
      <c r="U1663" s="157" t="s">
        <v>28</v>
      </c>
      <c r="V1663" s="160" t="s">
        <v>46</v>
      </c>
      <c r="W1663" s="160" t="s">
        <v>1061</v>
      </c>
      <c r="X1663" s="157" t="s">
        <v>50</v>
      </c>
    </row>
    <row r="1664" spans="1:24" ht="30.75">
      <c r="A1664" s="155">
        <f>A1663+1</f>
        <v>1662</v>
      </c>
      <c r="B1664" s="160" t="s">
        <v>1864</v>
      </c>
      <c r="C1664" s="159">
        <v>2012</v>
      </c>
      <c r="D1664" s="157" t="s">
        <v>28</v>
      </c>
      <c r="E1664" s="157" t="s">
        <v>44</v>
      </c>
      <c r="F1664" s="268" t="s">
        <v>2038</v>
      </c>
      <c r="G1664" s="157" t="s">
        <v>31</v>
      </c>
      <c r="H1664" s="156" t="s">
        <v>50</v>
      </c>
      <c r="I1664" s="157" t="s">
        <v>32</v>
      </c>
      <c r="J1664" s="157" t="s">
        <v>47</v>
      </c>
      <c r="K1664" s="238" t="s">
        <v>34</v>
      </c>
      <c r="L1664" s="239" t="s">
        <v>34</v>
      </c>
      <c r="M1664" s="239" t="s">
        <v>34</v>
      </c>
      <c r="N1664" s="239" t="s">
        <v>34</v>
      </c>
      <c r="O1664" s="239" t="s">
        <v>34</v>
      </c>
      <c r="P1664" s="239" t="s">
        <v>34</v>
      </c>
      <c r="Q1664" s="159" t="s">
        <v>34</v>
      </c>
      <c r="R1664" s="100" t="s">
        <v>34</v>
      </c>
      <c r="S1664" s="158">
        <v>1</v>
      </c>
      <c r="T1664" s="102" t="s">
        <v>35</v>
      </c>
      <c r="U1664" s="157" t="s">
        <v>28</v>
      </c>
      <c r="V1664" s="160" t="s">
        <v>46</v>
      </c>
      <c r="W1664" s="157" t="s">
        <v>42</v>
      </c>
      <c r="X1664" s="157" t="s">
        <v>42</v>
      </c>
    </row>
    <row r="1665" spans="1:24" ht="30.75">
      <c r="A1665" s="155">
        <f>A1664+1</f>
        <v>1663</v>
      </c>
      <c r="B1665" s="160" t="s">
        <v>1864</v>
      </c>
      <c r="C1665" s="159">
        <v>2012</v>
      </c>
      <c r="D1665" s="157" t="s">
        <v>28</v>
      </c>
      <c r="E1665" s="157" t="s">
        <v>44</v>
      </c>
      <c r="F1665" s="268" t="s">
        <v>2039</v>
      </c>
      <c r="G1665" s="157" t="s">
        <v>31</v>
      </c>
      <c r="H1665" s="156" t="s">
        <v>46</v>
      </c>
      <c r="I1665" s="157" t="s">
        <v>32</v>
      </c>
      <c r="J1665" s="157" t="s">
        <v>47</v>
      </c>
      <c r="K1665" s="238" t="s">
        <v>34</v>
      </c>
      <c r="L1665" s="239" t="s">
        <v>34</v>
      </c>
      <c r="M1665" s="239" t="s">
        <v>34</v>
      </c>
      <c r="N1665" s="239" t="s">
        <v>34</v>
      </c>
      <c r="O1665" s="239" t="s">
        <v>34</v>
      </c>
      <c r="P1665" s="239" t="s">
        <v>34</v>
      </c>
      <c r="Q1665" s="159" t="s">
        <v>34</v>
      </c>
      <c r="R1665" s="100" t="s">
        <v>34</v>
      </c>
      <c r="S1665" s="158">
        <v>1</v>
      </c>
      <c r="T1665" s="102" t="s">
        <v>35</v>
      </c>
      <c r="U1665" s="157" t="s">
        <v>28</v>
      </c>
      <c r="V1665" s="160" t="s">
        <v>46</v>
      </c>
      <c r="W1665" s="160" t="s">
        <v>92</v>
      </c>
      <c r="X1665" s="160" t="s">
        <v>92</v>
      </c>
    </row>
    <row r="1666" spans="1:24" ht="30.75">
      <c r="A1666" s="155">
        <f>A1665+1</f>
        <v>1664</v>
      </c>
      <c r="B1666" s="160" t="s">
        <v>1864</v>
      </c>
      <c r="C1666" s="159">
        <v>2012</v>
      </c>
      <c r="D1666" s="157" t="s">
        <v>28</v>
      </c>
      <c r="E1666" s="157" t="s">
        <v>44</v>
      </c>
      <c r="F1666" s="268" t="s">
        <v>2040</v>
      </c>
      <c r="G1666" s="157" t="s">
        <v>31</v>
      </c>
      <c r="H1666" s="156" t="s">
        <v>46</v>
      </c>
      <c r="I1666" s="157" t="s">
        <v>32</v>
      </c>
      <c r="J1666" s="157" t="s">
        <v>47</v>
      </c>
      <c r="K1666" s="238" t="s">
        <v>34</v>
      </c>
      <c r="L1666" s="239" t="s">
        <v>34</v>
      </c>
      <c r="M1666" s="239" t="s">
        <v>34</v>
      </c>
      <c r="N1666" s="239" t="s">
        <v>34</v>
      </c>
      <c r="O1666" s="239" t="s">
        <v>34</v>
      </c>
      <c r="P1666" s="239" t="s">
        <v>34</v>
      </c>
      <c r="Q1666" s="159" t="s">
        <v>34</v>
      </c>
      <c r="R1666" s="100" t="s">
        <v>34</v>
      </c>
      <c r="S1666" s="158">
        <v>1</v>
      </c>
      <c r="T1666" s="102" t="s">
        <v>35</v>
      </c>
      <c r="U1666" s="157" t="s">
        <v>28</v>
      </c>
      <c r="V1666" s="160" t="s">
        <v>46</v>
      </c>
      <c r="W1666" s="160" t="s">
        <v>1061</v>
      </c>
      <c r="X1666" s="160" t="s">
        <v>1061</v>
      </c>
    </row>
    <row r="1667" spans="1:24" ht="51">
      <c r="A1667" s="155">
        <f>A1666+1</f>
        <v>1665</v>
      </c>
      <c r="B1667" s="160" t="s">
        <v>1864</v>
      </c>
      <c r="C1667" s="159">
        <v>2012</v>
      </c>
      <c r="D1667" s="157" t="s">
        <v>28</v>
      </c>
      <c r="E1667" s="160" t="s">
        <v>57</v>
      </c>
      <c r="F1667" s="268" t="s">
        <v>2041</v>
      </c>
      <c r="G1667" s="157" t="s">
        <v>31</v>
      </c>
      <c r="H1667" s="156" t="s">
        <v>50</v>
      </c>
      <c r="I1667" s="157" t="s">
        <v>32</v>
      </c>
      <c r="J1667" s="157" t="s">
        <v>59</v>
      </c>
      <c r="K1667" s="238" t="s">
        <v>48</v>
      </c>
      <c r="L1667" s="239" t="s">
        <v>34</v>
      </c>
      <c r="M1667" s="239" t="s">
        <v>34</v>
      </c>
      <c r="N1667" s="239" t="s">
        <v>34</v>
      </c>
      <c r="O1667" s="239" t="s">
        <v>34</v>
      </c>
      <c r="P1667" s="239" t="s">
        <v>34</v>
      </c>
      <c r="Q1667" s="159" t="s">
        <v>48</v>
      </c>
      <c r="R1667" s="100" t="s">
        <v>48</v>
      </c>
      <c r="S1667" s="158">
        <v>1</v>
      </c>
      <c r="T1667" s="102" t="s">
        <v>35</v>
      </c>
      <c r="U1667" s="157" t="s">
        <v>28</v>
      </c>
      <c r="V1667" s="160" t="s">
        <v>57</v>
      </c>
      <c r="W1667" s="157" t="s">
        <v>42</v>
      </c>
      <c r="X1667" s="157" t="s">
        <v>50</v>
      </c>
    </row>
    <row r="1668" spans="1:24" ht="30.75">
      <c r="A1668" s="155">
        <f>A1667+1</f>
        <v>1666</v>
      </c>
      <c r="B1668" s="160" t="s">
        <v>1864</v>
      </c>
      <c r="C1668" s="159">
        <v>2012</v>
      </c>
      <c r="D1668" s="157" t="s">
        <v>28</v>
      </c>
      <c r="E1668" s="160" t="s">
        <v>60</v>
      </c>
      <c r="F1668" s="268" t="s">
        <v>2042</v>
      </c>
      <c r="G1668" s="157" t="s">
        <v>31</v>
      </c>
      <c r="H1668" s="156" t="s">
        <v>42</v>
      </c>
      <c r="I1668" s="157" t="s">
        <v>32</v>
      </c>
      <c r="J1668" s="157" t="s">
        <v>33</v>
      </c>
      <c r="K1668" s="238" t="s">
        <v>34</v>
      </c>
      <c r="L1668" s="239" t="s">
        <v>34</v>
      </c>
      <c r="M1668" s="239" t="s">
        <v>34</v>
      </c>
      <c r="N1668" s="239" t="s">
        <v>34</v>
      </c>
      <c r="O1668" s="239" t="s">
        <v>34</v>
      </c>
      <c r="P1668" s="239" t="s">
        <v>34</v>
      </c>
      <c r="Q1668" s="159" t="s">
        <v>34</v>
      </c>
      <c r="R1668" s="100" t="s">
        <v>34</v>
      </c>
      <c r="S1668" s="158">
        <v>1</v>
      </c>
      <c r="T1668" s="102" t="s">
        <v>35</v>
      </c>
      <c r="U1668" s="157" t="s">
        <v>28</v>
      </c>
      <c r="V1668" s="160" t="s">
        <v>554</v>
      </c>
      <c r="W1668" s="157" t="s">
        <v>42</v>
      </c>
      <c r="X1668" s="157" t="s">
        <v>42</v>
      </c>
    </row>
    <row r="1669" spans="1:24" ht="81">
      <c r="A1669" s="155">
        <f>A1668+1</f>
        <v>1667</v>
      </c>
      <c r="B1669" s="160" t="s">
        <v>1864</v>
      </c>
      <c r="C1669" s="159">
        <v>2012</v>
      </c>
      <c r="D1669" s="157" t="s">
        <v>28</v>
      </c>
      <c r="E1669" s="160" t="s">
        <v>63</v>
      </c>
      <c r="F1669" s="268" t="s">
        <v>2043</v>
      </c>
      <c r="G1669" s="157" t="s">
        <v>82</v>
      </c>
      <c r="H1669" s="156" t="s">
        <v>83</v>
      </c>
      <c r="I1669" s="157" t="s">
        <v>32</v>
      </c>
      <c r="J1669" s="157" t="s">
        <v>33</v>
      </c>
      <c r="K1669" s="238" t="s">
        <v>34</v>
      </c>
      <c r="L1669" s="239" t="s">
        <v>34</v>
      </c>
      <c r="M1669" s="239" t="s">
        <v>34</v>
      </c>
      <c r="N1669" s="239" t="s">
        <v>34</v>
      </c>
      <c r="O1669" s="239" t="s">
        <v>34</v>
      </c>
      <c r="P1669" s="239" t="s">
        <v>34</v>
      </c>
      <c r="Q1669" s="159" t="s">
        <v>34</v>
      </c>
      <c r="R1669" s="100" t="s">
        <v>34</v>
      </c>
      <c r="S1669" s="158">
        <v>1</v>
      </c>
      <c r="T1669" s="102" t="s">
        <v>35</v>
      </c>
      <c r="U1669" s="157" t="s">
        <v>28</v>
      </c>
      <c r="V1669" s="160" t="s">
        <v>65</v>
      </c>
      <c r="W1669" s="157" t="s">
        <v>42</v>
      </c>
      <c r="X1669" s="157" t="s">
        <v>42</v>
      </c>
    </row>
    <row r="1670" spans="1:24" ht="81">
      <c r="A1670" s="155">
        <f>A1669+1</f>
        <v>1668</v>
      </c>
      <c r="B1670" s="160" t="s">
        <v>1864</v>
      </c>
      <c r="C1670" s="159">
        <v>2012</v>
      </c>
      <c r="D1670" s="157" t="s">
        <v>28</v>
      </c>
      <c r="E1670" s="160" t="s">
        <v>63</v>
      </c>
      <c r="F1670" s="268" t="s">
        <v>2044</v>
      </c>
      <c r="G1670" s="157" t="s">
        <v>82</v>
      </c>
      <c r="H1670" s="161" t="s">
        <v>83</v>
      </c>
      <c r="I1670" s="157" t="s">
        <v>32</v>
      </c>
      <c r="J1670" s="160" t="s">
        <v>33</v>
      </c>
      <c r="K1670" s="240" t="s">
        <v>34</v>
      </c>
      <c r="L1670" s="241" t="s">
        <v>34</v>
      </c>
      <c r="M1670" s="241" t="s">
        <v>34</v>
      </c>
      <c r="N1670" s="241" t="s">
        <v>34</v>
      </c>
      <c r="O1670" s="241" t="s">
        <v>34</v>
      </c>
      <c r="P1670" s="241" t="s">
        <v>34</v>
      </c>
      <c r="Q1670" s="159" t="s">
        <v>34</v>
      </c>
      <c r="R1670" s="100" t="s">
        <v>34</v>
      </c>
      <c r="S1670" s="158">
        <v>1</v>
      </c>
      <c r="T1670" s="102" t="s">
        <v>35</v>
      </c>
      <c r="U1670" s="157" t="s">
        <v>28</v>
      </c>
      <c r="V1670" s="160" t="s">
        <v>67</v>
      </c>
      <c r="W1670" s="160" t="s">
        <v>101</v>
      </c>
      <c r="X1670" s="160" t="s">
        <v>101</v>
      </c>
    </row>
    <row r="1671" spans="1:24" ht="20.25">
      <c r="A1671" s="155">
        <f>A1670+1</f>
        <v>1669</v>
      </c>
      <c r="B1671" s="160" t="s">
        <v>1864</v>
      </c>
      <c r="C1671" s="159">
        <v>2012</v>
      </c>
      <c r="D1671" s="160" t="s">
        <v>74</v>
      </c>
      <c r="E1671" s="160" t="s">
        <v>75</v>
      </c>
      <c r="F1671" s="268" t="s">
        <v>2045</v>
      </c>
      <c r="G1671" s="157" t="s">
        <v>31</v>
      </c>
      <c r="H1671" s="161" t="s">
        <v>39</v>
      </c>
      <c r="I1671" s="157" t="s">
        <v>32</v>
      </c>
      <c r="J1671" s="157" t="s">
        <v>33</v>
      </c>
      <c r="K1671" s="238" t="s">
        <v>34</v>
      </c>
      <c r="L1671" s="239" t="s">
        <v>34</v>
      </c>
      <c r="M1671" s="239" t="s">
        <v>34</v>
      </c>
      <c r="N1671" s="239" t="s">
        <v>34</v>
      </c>
      <c r="O1671" s="239" t="s">
        <v>34</v>
      </c>
      <c r="P1671" s="239" t="s">
        <v>34</v>
      </c>
      <c r="Q1671" s="159" t="s">
        <v>34</v>
      </c>
      <c r="R1671" s="100" t="s">
        <v>34</v>
      </c>
      <c r="S1671" s="158">
        <v>1</v>
      </c>
      <c r="T1671" s="103" t="s">
        <v>77</v>
      </c>
      <c r="U1671" s="160" t="s">
        <v>938</v>
      </c>
      <c r="V1671" s="160" t="s">
        <v>75</v>
      </c>
      <c r="W1671" s="160" t="s">
        <v>92</v>
      </c>
      <c r="X1671" s="160" t="s">
        <v>92</v>
      </c>
    </row>
    <row r="1672" spans="1:24" ht="81">
      <c r="A1672" s="155">
        <f>A1671+1</f>
        <v>1670</v>
      </c>
      <c r="B1672" s="160" t="s">
        <v>1864</v>
      </c>
      <c r="C1672" s="159">
        <v>2012</v>
      </c>
      <c r="D1672" s="160" t="s">
        <v>74</v>
      </c>
      <c r="E1672" s="160" t="s">
        <v>75</v>
      </c>
      <c r="F1672" s="268" t="s">
        <v>2046</v>
      </c>
      <c r="G1672" s="157" t="s">
        <v>82</v>
      </c>
      <c r="H1672" s="161" t="s">
        <v>83</v>
      </c>
      <c r="I1672" s="157" t="s">
        <v>32</v>
      </c>
      <c r="J1672" s="157" t="s">
        <v>33</v>
      </c>
      <c r="K1672" s="238" t="s">
        <v>34</v>
      </c>
      <c r="L1672" s="239" t="s">
        <v>34</v>
      </c>
      <c r="M1672" s="239" t="s">
        <v>48</v>
      </c>
      <c r="N1672" s="239" t="s">
        <v>34</v>
      </c>
      <c r="O1672" s="239" t="s">
        <v>48</v>
      </c>
      <c r="P1672" s="239" t="s">
        <v>34</v>
      </c>
      <c r="Q1672" s="159" t="s">
        <v>34</v>
      </c>
      <c r="R1672" s="100" t="s">
        <v>34</v>
      </c>
      <c r="S1672" s="158">
        <v>1</v>
      </c>
      <c r="T1672" s="103" t="s">
        <v>77</v>
      </c>
      <c r="U1672" s="160" t="s">
        <v>938</v>
      </c>
      <c r="V1672" s="160" t="s">
        <v>75</v>
      </c>
      <c r="W1672" s="160" t="s">
        <v>101</v>
      </c>
      <c r="X1672" s="160" t="s">
        <v>101</v>
      </c>
    </row>
    <row r="1673" spans="1:24" ht="20.25">
      <c r="A1673" s="155">
        <f>A1672+1</f>
        <v>1671</v>
      </c>
      <c r="B1673" s="160" t="s">
        <v>1864</v>
      </c>
      <c r="C1673" s="159">
        <v>2012</v>
      </c>
      <c r="D1673" s="160" t="s">
        <v>74</v>
      </c>
      <c r="E1673" s="160" t="s">
        <v>75</v>
      </c>
      <c r="F1673" s="268" t="s">
        <v>2047</v>
      </c>
      <c r="G1673" s="157" t="s">
        <v>31</v>
      </c>
      <c r="H1673" s="156" t="s">
        <v>42</v>
      </c>
      <c r="I1673" s="157" t="s">
        <v>32</v>
      </c>
      <c r="J1673" s="157" t="s">
        <v>33</v>
      </c>
      <c r="K1673" s="238" t="s">
        <v>34</v>
      </c>
      <c r="L1673" s="239" t="s">
        <v>34</v>
      </c>
      <c r="M1673" s="239" t="s">
        <v>34</v>
      </c>
      <c r="N1673" s="239" t="s">
        <v>34</v>
      </c>
      <c r="O1673" s="239" t="s">
        <v>34</v>
      </c>
      <c r="P1673" s="239" t="s">
        <v>34</v>
      </c>
      <c r="Q1673" s="159" t="s">
        <v>34</v>
      </c>
      <c r="R1673" s="100" t="s">
        <v>34</v>
      </c>
      <c r="S1673" s="158">
        <v>1</v>
      </c>
      <c r="T1673" s="103" t="s">
        <v>77</v>
      </c>
      <c r="U1673" s="160" t="s">
        <v>938</v>
      </c>
      <c r="V1673" s="160" t="s">
        <v>75</v>
      </c>
      <c r="W1673" s="157" t="s">
        <v>42</v>
      </c>
      <c r="X1673" s="157" t="s">
        <v>42</v>
      </c>
    </row>
    <row r="1674" spans="1:24" ht="30.75">
      <c r="A1674" s="155">
        <f>A1673+1</f>
        <v>1672</v>
      </c>
      <c r="B1674" s="160" t="s">
        <v>1864</v>
      </c>
      <c r="C1674" s="159">
        <v>2012</v>
      </c>
      <c r="D1674" s="160" t="s">
        <v>74</v>
      </c>
      <c r="E1674" s="160" t="s">
        <v>85</v>
      </c>
      <c r="F1674" s="268" t="s">
        <v>2048</v>
      </c>
      <c r="G1674" s="157" t="s">
        <v>31</v>
      </c>
      <c r="H1674" s="156" t="s">
        <v>50</v>
      </c>
      <c r="I1674" s="157" t="s">
        <v>173</v>
      </c>
      <c r="J1674" s="157" t="s">
        <v>179</v>
      </c>
      <c r="K1674" s="238" t="s">
        <v>34</v>
      </c>
      <c r="L1674" s="239" t="s">
        <v>48</v>
      </c>
      <c r="M1674" s="239" t="s">
        <v>34</v>
      </c>
      <c r="N1674" s="239" t="s">
        <v>34</v>
      </c>
      <c r="O1674" s="239" t="s">
        <v>34</v>
      </c>
      <c r="P1674" s="239" t="s">
        <v>34</v>
      </c>
      <c r="Q1674" s="159" t="s">
        <v>34</v>
      </c>
      <c r="R1674" s="99" t="s">
        <v>48</v>
      </c>
      <c r="S1674" s="158">
        <v>1</v>
      </c>
      <c r="T1674" s="103" t="s">
        <v>77</v>
      </c>
      <c r="U1674" s="160" t="s">
        <v>938</v>
      </c>
      <c r="V1674" s="160" t="s">
        <v>85</v>
      </c>
      <c r="W1674" s="160" t="s">
        <v>188</v>
      </c>
      <c r="X1674" s="157" t="s">
        <v>50</v>
      </c>
    </row>
    <row r="1675" spans="1:24" ht="20.25">
      <c r="A1675" s="155">
        <f>A1674+1</f>
        <v>1673</v>
      </c>
      <c r="B1675" s="160" t="s">
        <v>1864</v>
      </c>
      <c r="C1675" s="159">
        <v>2012</v>
      </c>
      <c r="D1675" s="160" t="s">
        <v>74</v>
      </c>
      <c r="E1675" s="160" t="s">
        <v>88</v>
      </c>
      <c r="F1675" s="268" t="s">
        <v>2049</v>
      </c>
      <c r="G1675" s="157" t="s">
        <v>31</v>
      </c>
      <c r="H1675" s="156" t="s">
        <v>29</v>
      </c>
      <c r="I1675" s="160" t="s">
        <v>90</v>
      </c>
      <c r="J1675" s="160" t="s">
        <v>88</v>
      </c>
      <c r="K1675" s="240" t="s">
        <v>34</v>
      </c>
      <c r="L1675" s="241" t="s">
        <v>34</v>
      </c>
      <c r="M1675" s="241" t="s">
        <v>34</v>
      </c>
      <c r="N1675" s="241" t="s">
        <v>34</v>
      </c>
      <c r="O1675" s="241" t="s">
        <v>34</v>
      </c>
      <c r="P1675" s="241" t="s">
        <v>34</v>
      </c>
      <c r="Q1675" s="159" t="s">
        <v>34</v>
      </c>
      <c r="R1675" s="100" t="s">
        <v>34</v>
      </c>
      <c r="S1675" s="158">
        <v>1</v>
      </c>
      <c r="T1675" s="103" t="s">
        <v>77</v>
      </c>
      <c r="U1675" s="160" t="s">
        <v>938</v>
      </c>
      <c r="V1675" s="160" t="s">
        <v>94</v>
      </c>
      <c r="W1675" s="160" t="s">
        <v>92</v>
      </c>
      <c r="X1675" s="160" t="s">
        <v>92</v>
      </c>
    </row>
    <row r="1676" spans="1:24" ht="20.25">
      <c r="A1676" s="155">
        <f>A1675+1</f>
        <v>1674</v>
      </c>
      <c r="B1676" s="160" t="s">
        <v>1864</v>
      </c>
      <c r="C1676" s="159">
        <v>2012</v>
      </c>
      <c r="D1676" s="160" t="s">
        <v>74</v>
      </c>
      <c r="E1676" s="160" t="s">
        <v>88</v>
      </c>
      <c r="F1676" s="268" t="s">
        <v>2050</v>
      </c>
      <c r="G1676" s="157" t="s">
        <v>31</v>
      </c>
      <c r="H1676" s="161" t="s">
        <v>39</v>
      </c>
      <c r="I1676" s="160" t="s">
        <v>90</v>
      </c>
      <c r="J1676" s="160" t="s">
        <v>88</v>
      </c>
      <c r="K1676" s="240" t="s">
        <v>34</v>
      </c>
      <c r="L1676" s="241" t="s">
        <v>34</v>
      </c>
      <c r="M1676" s="241" t="s">
        <v>34</v>
      </c>
      <c r="N1676" s="241" t="s">
        <v>34</v>
      </c>
      <c r="O1676" s="241" t="s">
        <v>34</v>
      </c>
      <c r="P1676" s="241" t="s">
        <v>34</v>
      </c>
      <c r="Q1676" s="159" t="s">
        <v>34</v>
      </c>
      <c r="R1676" s="100" t="s">
        <v>34</v>
      </c>
      <c r="S1676" s="158">
        <v>1</v>
      </c>
      <c r="T1676" s="103" t="s">
        <v>77</v>
      </c>
      <c r="U1676" s="160" t="s">
        <v>938</v>
      </c>
      <c r="V1676" s="160" t="s">
        <v>94</v>
      </c>
      <c r="W1676" s="160" t="s">
        <v>92</v>
      </c>
      <c r="X1676" s="160" t="s">
        <v>92</v>
      </c>
    </row>
    <row r="1677" spans="1:24" ht="30.75">
      <c r="A1677" s="155">
        <f>A1676+1</f>
        <v>1675</v>
      </c>
      <c r="B1677" s="160" t="s">
        <v>2051</v>
      </c>
      <c r="C1677" s="159">
        <v>2014</v>
      </c>
      <c r="D1677" s="160" t="s">
        <v>74</v>
      </c>
      <c r="E1677" s="160" t="s">
        <v>88</v>
      </c>
      <c r="F1677" s="268" t="s">
        <v>2052</v>
      </c>
      <c r="G1677" s="157" t="s">
        <v>119</v>
      </c>
      <c r="H1677" s="161" t="s">
        <v>120</v>
      </c>
      <c r="I1677" s="160" t="s">
        <v>90</v>
      </c>
      <c r="J1677" s="160" t="s">
        <v>88</v>
      </c>
      <c r="K1677" s="240" t="s">
        <v>34</v>
      </c>
      <c r="L1677" s="241" t="s">
        <v>34</v>
      </c>
      <c r="M1677" s="241" t="s">
        <v>34</v>
      </c>
      <c r="N1677" s="241" t="s">
        <v>34</v>
      </c>
      <c r="O1677" s="241" t="s">
        <v>34</v>
      </c>
      <c r="P1677" s="241" t="s">
        <v>34</v>
      </c>
      <c r="Q1677" s="159" t="s">
        <v>34</v>
      </c>
      <c r="R1677" s="100" t="s">
        <v>34</v>
      </c>
      <c r="S1677" s="158">
        <v>1</v>
      </c>
      <c r="T1677" s="103" t="s">
        <v>77</v>
      </c>
      <c r="U1677" s="160" t="s">
        <v>938</v>
      </c>
      <c r="V1677" s="160" t="s">
        <v>94</v>
      </c>
      <c r="W1677" s="160" t="s">
        <v>1111</v>
      </c>
      <c r="X1677" s="160" t="s">
        <v>1111</v>
      </c>
    </row>
    <row r="1678" spans="1:24" ht="81">
      <c r="A1678" s="155">
        <f>A1677+1</f>
        <v>1676</v>
      </c>
      <c r="B1678" s="160" t="s">
        <v>1864</v>
      </c>
      <c r="C1678" s="159">
        <v>2012</v>
      </c>
      <c r="D1678" s="160" t="s">
        <v>96</v>
      </c>
      <c r="E1678" s="160" t="s">
        <v>97</v>
      </c>
      <c r="F1678" s="268" t="s">
        <v>2053</v>
      </c>
      <c r="G1678" s="157" t="s">
        <v>82</v>
      </c>
      <c r="H1678" s="161" t="s">
        <v>83</v>
      </c>
      <c r="I1678" s="160" t="s">
        <v>90</v>
      </c>
      <c r="J1678" s="160" t="s">
        <v>97</v>
      </c>
      <c r="K1678" s="240" t="s">
        <v>34</v>
      </c>
      <c r="L1678" s="241" t="s">
        <v>34</v>
      </c>
      <c r="M1678" s="241" t="s">
        <v>34</v>
      </c>
      <c r="N1678" s="241" t="s">
        <v>34</v>
      </c>
      <c r="O1678" s="241" t="s">
        <v>34</v>
      </c>
      <c r="P1678" s="241" t="s">
        <v>34</v>
      </c>
      <c r="Q1678" s="159" t="s">
        <v>34</v>
      </c>
      <c r="R1678" s="100" t="s">
        <v>34</v>
      </c>
      <c r="S1678" s="158">
        <v>1</v>
      </c>
      <c r="T1678" s="103" t="s">
        <v>99</v>
      </c>
      <c r="U1678" s="160" t="s">
        <v>1210</v>
      </c>
      <c r="V1678" s="160" t="s">
        <v>1211</v>
      </c>
      <c r="W1678" s="160" t="s">
        <v>101</v>
      </c>
      <c r="X1678" s="160" t="s">
        <v>101</v>
      </c>
    </row>
    <row r="1679" spans="1:24" ht="20.25">
      <c r="A1679" s="155">
        <f>A1678+1</f>
        <v>1677</v>
      </c>
      <c r="B1679" s="160" t="s">
        <v>1864</v>
      </c>
      <c r="C1679" s="159">
        <v>2012</v>
      </c>
      <c r="D1679" s="160" t="s">
        <v>96</v>
      </c>
      <c r="E1679" s="160" t="s">
        <v>97</v>
      </c>
      <c r="F1679" s="268" t="s">
        <v>2054</v>
      </c>
      <c r="G1679" s="157" t="s">
        <v>31</v>
      </c>
      <c r="H1679" s="161" t="s">
        <v>39</v>
      </c>
      <c r="I1679" s="160" t="s">
        <v>90</v>
      </c>
      <c r="J1679" s="160" t="s">
        <v>97</v>
      </c>
      <c r="K1679" s="240" t="s">
        <v>34</v>
      </c>
      <c r="L1679" s="241" t="s">
        <v>34</v>
      </c>
      <c r="M1679" s="241" t="s">
        <v>34</v>
      </c>
      <c r="N1679" s="241" t="s">
        <v>34</v>
      </c>
      <c r="O1679" s="241" t="s">
        <v>34</v>
      </c>
      <c r="P1679" s="241" t="s">
        <v>34</v>
      </c>
      <c r="Q1679" s="159" t="s">
        <v>34</v>
      </c>
      <c r="R1679" s="100" t="s">
        <v>34</v>
      </c>
      <c r="S1679" s="158">
        <v>1</v>
      </c>
      <c r="T1679" s="103" t="s">
        <v>99</v>
      </c>
      <c r="U1679" s="160" t="s">
        <v>1210</v>
      </c>
      <c r="V1679" s="160" t="s">
        <v>1211</v>
      </c>
      <c r="W1679" s="160" t="s">
        <v>608</v>
      </c>
      <c r="X1679" s="160" t="s">
        <v>608</v>
      </c>
    </row>
    <row r="1680" spans="1:24" ht="41.25">
      <c r="A1680" s="155">
        <f>A1679+1</f>
        <v>1678</v>
      </c>
      <c r="B1680" s="160" t="s">
        <v>1864</v>
      </c>
      <c r="C1680" s="159">
        <v>2012</v>
      </c>
      <c r="D1680" s="160" t="s">
        <v>96</v>
      </c>
      <c r="E1680" s="160" t="s">
        <v>414</v>
      </c>
      <c r="F1680" s="268" t="s">
        <v>2055</v>
      </c>
      <c r="G1680" s="157" t="s">
        <v>119</v>
      </c>
      <c r="H1680" s="156" t="s">
        <v>120</v>
      </c>
      <c r="I1680" s="160" t="s">
        <v>90</v>
      </c>
      <c r="J1680" s="160" t="s">
        <v>416</v>
      </c>
      <c r="K1680" s="240" t="s">
        <v>34</v>
      </c>
      <c r="L1680" s="241" t="s">
        <v>34</v>
      </c>
      <c r="M1680" s="241" t="s">
        <v>34</v>
      </c>
      <c r="N1680" s="241" t="s">
        <v>34</v>
      </c>
      <c r="O1680" s="241" t="s">
        <v>34</v>
      </c>
      <c r="P1680" s="241" t="s">
        <v>34</v>
      </c>
      <c r="Q1680" s="159" t="s">
        <v>34</v>
      </c>
      <c r="R1680" s="100" t="s">
        <v>34</v>
      </c>
      <c r="S1680" s="158">
        <v>1</v>
      </c>
      <c r="T1680" s="103" t="s">
        <v>99</v>
      </c>
      <c r="U1680" s="160" t="s">
        <v>1210</v>
      </c>
      <c r="V1680" s="160" t="s">
        <v>2056</v>
      </c>
      <c r="W1680" s="160" t="s">
        <v>333</v>
      </c>
      <c r="X1680" s="160" t="s">
        <v>333</v>
      </c>
    </row>
    <row r="1681" spans="1:24" ht="30.75">
      <c r="A1681" s="155">
        <f>A1680+1</f>
        <v>1679</v>
      </c>
      <c r="B1681" s="160" t="s">
        <v>1864</v>
      </c>
      <c r="C1681" s="159">
        <v>2012</v>
      </c>
      <c r="D1681" s="160" t="s">
        <v>96</v>
      </c>
      <c r="E1681" s="160" t="s">
        <v>308</v>
      </c>
      <c r="F1681" s="268" t="s">
        <v>2057</v>
      </c>
      <c r="G1681" s="157" t="s">
        <v>31</v>
      </c>
      <c r="H1681" s="161" t="s">
        <v>39</v>
      </c>
      <c r="I1681" s="160" t="s">
        <v>90</v>
      </c>
      <c r="J1681" s="160" t="s">
        <v>104</v>
      </c>
      <c r="K1681" s="240" t="s">
        <v>34</v>
      </c>
      <c r="L1681" s="241" t="s">
        <v>34</v>
      </c>
      <c r="M1681" s="241" t="s">
        <v>34</v>
      </c>
      <c r="N1681" s="241" t="s">
        <v>34</v>
      </c>
      <c r="O1681" s="241" t="s">
        <v>34</v>
      </c>
      <c r="P1681" s="241" t="s">
        <v>34</v>
      </c>
      <c r="Q1681" s="159" t="s">
        <v>34</v>
      </c>
      <c r="R1681" s="100" t="s">
        <v>34</v>
      </c>
      <c r="S1681" s="158">
        <v>1</v>
      </c>
      <c r="T1681" s="103" t="s">
        <v>99</v>
      </c>
      <c r="U1681" s="160" t="s">
        <v>1210</v>
      </c>
      <c r="V1681" s="160" t="s">
        <v>679</v>
      </c>
      <c r="W1681" s="160" t="s">
        <v>1111</v>
      </c>
      <c r="X1681" s="160" t="s">
        <v>1111</v>
      </c>
    </row>
    <row r="1682" spans="1:24" ht="20.25">
      <c r="A1682" s="155">
        <f>A1681+1</f>
        <v>1680</v>
      </c>
      <c r="B1682" s="160" t="s">
        <v>1864</v>
      </c>
      <c r="C1682" s="159">
        <v>2012</v>
      </c>
      <c r="D1682" s="160" t="s">
        <v>96</v>
      </c>
      <c r="E1682" s="160" t="s">
        <v>102</v>
      </c>
      <c r="F1682" s="268" t="s">
        <v>2058</v>
      </c>
      <c r="G1682" s="157" t="s">
        <v>31</v>
      </c>
      <c r="H1682" s="156" t="s">
        <v>42</v>
      </c>
      <c r="I1682" s="160" t="s">
        <v>90</v>
      </c>
      <c r="J1682" s="160" t="s">
        <v>104</v>
      </c>
      <c r="K1682" s="240" t="s">
        <v>34</v>
      </c>
      <c r="L1682" s="241" t="s">
        <v>34</v>
      </c>
      <c r="M1682" s="241" t="s">
        <v>34</v>
      </c>
      <c r="N1682" s="241" t="s">
        <v>34</v>
      </c>
      <c r="O1682" s="241" t="s">
        <v>34</v>
      </c>
      <c r="P1682" s="241" t="s">
        <v>34</v>
      </c>
      <c r="Q1682" s="159" t="s">
        <v>34</v>
      </c>
      <c r="R1682" s="100" t="s">
        <v>34</v>
      </c>
      <c r="S1682" s="158">
        <v>1</v>
      </c>
      <c r="T1682" s="103" t="s">
        <v>99</v>
      </c>
      <c r="U1682" s="160" t="s">
        <v>1210</v>
      </c>
      <c r="V1682" s="160" t="s">
        <v>105</v>
      </c>
      <c r="W1682" s="157" t="s">
        <v>42</v>
      </c>
      <c r="X1682" s="157" t="s">
        <v>42</v>
      </c>
    </row>
    <row r="1683" spans="1:24" ht="30.75">
      <c r="A1683" s="155">
        <f>A1682+1</f>
        <v>1681</v>
      </c>
      <c r="B1683" s="160" t="s">
        <v>1864</v>
      </c>
      <c r="C1683" s="159">
        <v>2012</v>
      </c>
      <c r="D1683" s="160" t="s">
        <v>96</v>
      </c>
      <c r="E1683" s="160" t="s">
        <v>102</v>
      </c>
      <c r="F1683" s="268" t="s">
        <v>2059</v>
      </c>
      <c r="G1683" s="157" t="s">
        <v>119</v>
      </c>
      <c r="H1683" s="156" t="s">
        <v>120</v>
      </c>
      <c r="I1683" s="160" t="s">
        <v>90</v>
      </c>
      <c r="J1683" s="160" t="s">
        <v>104</v>
      </c>
      <c r="K1683" s="240" t="s">
        <v>34</v>
      </c>
      <c r="L1683" s="241" t="s">
        <v>34</v>
      </c>
      <c r="M1683" s="241" t="s">
        <v>34</v>
      </c>
      <c r="N1683" s="241" t="s">
        <v>34</v>
      </c>
      <c r="O1683" s="241" t="s">
        <v>34</v>
      </c>
      <c r="P1683" s="241" t="s">
        <v>34</v>
      </c>
      <c r="Q1683" s="159" t="s">
        <v>34</v>
      </c>
      <c r="R1683" s="100" t="s">
        <v>34</v>
      </c>
      <c r="S1683" s="158">
        <v>1</v>
      </c>
      <c r="T1683" s="103" t="s">
        <v>99</v>
      </c>
      <c r="U1683" s="160" t="s">
        <v>1210</v>
      </c>
      <c r="V1683" s="160" t="s">
        <v>105</v>
      </c>
      <c r="W1683" s="160" t="s">
        <v>333</v>
      </c>
      <c r="X1683" s="160" t="s">
        <v>333</v>
      </c>
    </row>
    <row r="1684" spans="1:24" ht="81">
      <c r="A1684" s="155">
        <f>A1683+1</f>
        <v>1682</v>
      </c>
      <c r="B1684" s="160" t="s">
        <v>1864</v>
      </c>
      <c r="C1684" s="159">
        <v>2012</v>
      </c>
      <c r="D1684" s="160" t="s">
        <v>96</v>
      </c>
      <c r="E1684" s="160" t="s">
        <v>102</v>
      </c>
      <c r="F1684" s="268" t="s">
        <v>2060</v>
      </c>
      <c r="G1684" s="157" t="s">
        <v>82</v>
      </c>
      <c r="H1684" s="161" t="s">
        <v>83</v>
      </c>
      <c r="I1684" s="160" t="s">
        <v>90</v>
      </c>
      <c r="J1684" s="160" t="s">
        <v>104</v>
      </c>
      <c r="K1684" s="240" t="s">
        <v>34</v>
      </c>
      <c r="L1684" s="241" t="s">
        <v>34</v>
      </c>
      <c r="M1684" s="241" t="s">
        <v>34</v>
      </c>
      <c r="N1684" s="241" t="s">
        <v>34</v>
      </c>
      <c r="O1684" s="241" t="s">
        <v>34</v>
      </c>
      <c r="P1684" s="241" t="s">
        <v>34</v>
      </c>
      <c r="Q1684" s="159" t="s">
        <v>34</v>
      </c>
      <c r="R1684" s="100" t="s">
        <v>34</v>
      </c>
      <c r="S1684" s="158">
        <v>1</v>
      </c>
      <c r="T1684" s="103" t="s">
        <v>99</v>
      </c>
      <c r="U1684" s="160" t="s">
        <v>1210</v>
      </c>
      <c r="V1684" s="160" t="s">
        <v>105</v>
      </c>
      <c r="W1684" s="160" t="s">
        <v>101</v>
      </c>
      <c r="X1684" s="160" t="s">
        <v>101</v>
      </c>
    </row>
    <row r="1685" spans="1:24" ht="81">
      <c r="A1685" s="155">
        <f>A1684+1</f>
        <v>1683</v>
      </c>
      <c r="B1685" s="160" t="s">
        <v>1864</v>
      </c>
      <c r="C1685" s="159">
        <v>2012</v>
      </c>
      <c r="D1685" s="160" t="s">
        <v>96</v>
      </c>
      <c r="E1685" s="160" t="s">
        <v>102</v>
      </c>
      <c r="F1685" s="268" t="s">
        <v>2061</v>
      </c>
      <c r="G1685" s="157" t="s">
        <v>82</v>
      </c>
      <c r="H1685" s="161" t="s">
        <v>83</v>
      </c>
      <c r="I1685" s="160" t="s">
        <v>90</v>
      </c>
      <c r="J1685" s="160" t="s">
        <v>104</v>
      </c>
      <c r="K1685" s="240" t="s">
        <v>34</v>
      </c>
      <c r="L1685" s="241" t="s">
        <v>34</v>
      </c>
      <c r="M1685" s="241" t="s">
        <v>34</v>
      </c>
      <c r="N1685" s="241" t="s">
        <v>34</v>
      </c>
      <c r="O1685" s="241" t="s">
        <v>34</v>
      </c>
      <c r="P1685" s="241" t="s">
        <v>34</v>
      </c>
      <c r="Q1685" s="159" t="s">
        <v>34</v>
      </c>
      <c r="R1685" s="100" t="s">
        <v>34</v>
      </c>
      <c r="S1685" s="158">
        <v>1</v>
      </c>
      <c r="T1685" s="103" t="s">
        <v>99</v>
      </c>
      <c r="U1685" s="160" t="s">
        <v>1210</v>
      </c>
      <c r="V1685" s="160" t="s">
        <v>105</v>
      </c>
      <c r="W1685" s="160" t="s">
        <v>101</v>
      </c>
      <c r="X1685" s="160" t="s">
        <v>101</v>
      </c>
    </row>
    <row r="1686" spans="1:24" ht="41.25">
      <c r="A1686" s="155">
        <f>A1685+1</f>
        <v>1684</v>
      </c>
      <c r="B1686" s="160" t="s">
        <v>1864</v>
      </c>
      <c r="C1686" s="159">
        <v>2012</v>
      </c>
      <c r="D1686" s="160" t="s">
        <v>139</v>
      </c>
      <c r="E1686" s="160" t="s">
        <v>140</v>
      </c>
      <c r="F1686" s="268" t="s">
        <v>2062</v>
      </c>
      <c r="G1686" s="157" t="s">
        <v>31</v>
      </c>
      <c r="H1686" s="156" t="s">
        <v>42</v>
      </c>
      <c r="I1686" s="160" t="s">
        <v>71</v>
      </c>
      <c r="J1686" s="160" t="s">
        <v>142</v>
      </c>
      <c r="K1686" s="240" t="s">
        <v>34</v>
      </c>
      <c r="L1686" s="241" t="s">
        <v>34</v>
      </c>
      <c r="M1686" s="241" t="s">
        <v>34</v>
      </c>
      <c r="N1686" s="241" t="s">
        <v>34</v>
      </c>
      <c r="O1686" s="241" t="s">
        <v>34</v>
      </c>
      <c r="P1686" s="241" t="s">
        <v>34</v>
      </c>
      <c r="Q1686" s="159" t="s">
        <v>34</v>
      </c>
      <c r="R1686" s="100" t="s">
        <v>34</v>
      </c>
      <c r="S1686" s="158">
        <v>1</v>
      </c>
      <c r="T1686" s="103" t="s">
        <v>143</v>
      </c>
      <c r="U1686" s="160" t="s">
        <v>1108</v>
      </c>
      <c r="V1686" s="160" t="s">
        <v>144</v>
      </c>
      <c r="W1686" s="157" t="s">
        <v>42</v>
      </c>
      <c r="X1686" s="157" t="s">
        <v>42</v>
      </c>
    </row>
    <row r="1687" spans="1:24" ht="41.25">
      <c r="A1687" s="155">
        <f>A1686+1</f>
        <v>1685</v>
      </c>
      <c r="B1687" s="160" t="s">
        <v>1864</v>
      </c>
      <c r="C1687" s="159">
        <v>2012</v>
      </c>
      <c r="D1687" s="160" t="s">
        <v>139</v>
      </c>
      <c r="E1687" s="160" t="s">
        <v>140</v>
      </c>
      <c r="F1687" s="268" t="s">
        <v>2063</v>
      </c>
      <c r="G1687" s="157" t="s">
        <v>31</v>
      </c>
      <c r="H1687" s="156" t="s">
        <v>50</v>
      </c>
      <c r="I1687" s="157" t="s">
        <v>71</v>
      </c>
      <c r="J1687" s="160" t="s">
        <v>142</v>
      </c>
      <c r="K1687" s="240" t="s">
        <v>34</v>
      </c>
      <c r="L1687" s="241" t="s">
        <v>34</v>
      </c>
      <c r="M1687" s="241" t="s">
        <v>34</v>
      </c>
      <c r="N1687" s="241" t="s">
        <v>34</v>
      </c>
      <c r="O1687" s="241" t="s">
        <v>34</v>
      </c>
      <c r="P1687" s="241" t="s">
        <v>34</v>
      </c>
      <c r="Q1687" s="159" t="s">
        <v>34</v>
      </c>
      <c r="R1687" s="100" t="s">
        <v>48</v>
      </c>
      <c r="S1687" s="158">
        <v>1</v>
      </c>
      <c r="T1687" s="103" t="s">
        <v>143</v>
      </c>
      <c r="U1687" s="160" t="s">
        <v>1108</v>
      </c>
      <c r="V1687" s="160" t="s">
        <v>483</v>
      </c>
      <c r="W1687" s="160" t="s">
        <v>92</v>
      </c>
      <c r="X1687" s="157" t="s">
        <v>50</v>
      </c>
    </row>
    <row r="1688" spans="1:24" ht="41.25">
      <c r="A1688" s="155">
        <f>A1687+1</f>
        <v>1686</v>
      </c>
      <c r="B1688" s="160" t="s">
        <v>1864</v>
      </c>
      <c r="C1688" s="159">
        <v>2012</v>
      </c>
      <c r="D1688" s="160" t="s">
        <v>139</v>
      </c>
      <c r="E1688" s="160" t="s">
        <v>140</v>
      </c>
      <c r="F1688" s="268" t="s">
        <v>2064</v>
      </c>
      <c r="G1688" s="157" t="s">
        <v>31</v>
      </c>
      <c r="H1688" s="161" t="s">
        <v>39</v>
      </c>
      <c r="I1688" s="160" t="s">
        <v>71</v>
      </c>
      <c r="J1688" s="160" t="s">
        <v>142</v>
      </c>
      <c r="K1688" s="240" t="s">
        <v>34</v>
      </c>
      <c r="L1688" s="241" t="s">
        <v>34</v>
      </c>
      <c r="M1688" s="241" t="s">
        <v>34</v>
      </c>
      <c r="N1688" s="241" t="s">
        <v>34</v>
      </c>
      <c r="O1688" s="241" t="s">
        <v>34</v>
      </c>
      <c r="P1688" s="241" t="s">
        <v>34</v>
      </c>
      <c r="Q1688" s="159" t="s">
        <v>34</v>
      </c>
      <c r="R1688" s="100" t="s">
        <v>34</v>
      </c>
      <c r="S1688" s="158">
        <v>1</v>
      </c>
      <c r="T1688" s="103" t="s">
        <v>143</v>
      </c>
      <c r="U1688" s="160" t="s">
        <v>1108</v>
      </c>
      <c r="V1688" s="160" t="s">
        <v>483</v>
      </c>
      <c r="W1688" s="160" t="s">
        <v>1111</v>
      </c>
      <c r="X1688" s="160" t="s">
        <v>1111</v>
      </c>
    </row>
    <row r="1689" spans="1:24" ht="41.25">
      <c r="A1689" s="155">
        <f>A1688+1</f>
        <v>1687</v>
      </c>
      <c r="B1689" s="160" t="s">
        <v>1864</v>
      </c>
      <c r="C1689" s="159">
        <v>2012</v>
      </c>
      <c r="D1689" s="160" t="s">
        <v>139</v>
      </c>
      <c r="E1689" s="160" t="s">
        <v>140</v>
      </c>
      <c r="F1689" s="268" t="s">
        <v>2065</v>
      </c>
      <c r="G1689" s="157" t="s">
        <v>31</v>
      </c>
      <c r="H1689" s="156" t="s">
        <v>46</v>
      </c>
      <c r="I1689" s="160" t="s">
        <v>71</v>
      </c>
      <c r="J1689" s="160" t="s">
        <v>142</v>
      </c>
      <c r="K1689" s="240" t="s">
        <v>34</v>
      </c>
      <c r="L1689" s="241" t="s">
        <v>34</v>
      </c>
      <c r="M1689" s="241" t="s">
        <v>34</v>
      </c>
      <c r="N1689" s="241" t="s">
        <v>34</v>
      </c>
      <c r="O1689" s="241" t="s">
        <v>34</v>
      </c>
      <c r="P1689" s="241" t="s">
        <v>34</v>
      </c>
      <c r="Q1689" s="159" t="s">
        <v>34</v>
      </c>
      <c r="R1689" s="100" t="s">
        <v>34</v>
      </c>
      <c r="S1689" s="158">
        <v>1</v>
      </c>
      <c r="T1689" s="103" t="s">
        <v>143</v>
      </c>
      <c r="U1689" s="160" t="s">
        <v>1108</v>
      </c>
      <c r="V1689" s="160" t="s">
        <v>483</v>
      </c>
      <c r="W1689" s="160" t="s">
        <v>1061</v>
      </c>
      <c r="X1689" s="160" t="s">
        <v>1061</v>
      </c>
    </row>
    <row r="1690" spans="1:24" ht="41.25">
      <c r="A1690" s="155">
        <f>A1689+1</f>
        <v>1688</v>
      </c>
      <c r="B1690" s="160" t="s">
        <v>1864</v>
      </c>
      <c r="C1690" s="159">
        <v>2012</v>
      </c>
      <c r="D1690" s="160" t="s">
        <v>139</v>
      </c>
      <c r="E1690" s="160" t="s">
        <v>140</v>
      </c>
      <c r="F1690" s="268" t="s">
        <v>2066</v>
      </c>
      <c r="G1690" s="157" t="s">
        <v>31</v>
      </c>
      <c r="H1690" s="161" t="s">
        <v>39</v>
      </c>
      <c r="I1690" s="160" t="s">
        <v>71</v>
      </c>
      <c r="J1690" s="160" t="s">
        <v>142</v>
      </c>
      <c r="K1690" s="240" t="s">
        <v>34</v>
      </c>
      <c r="L1690" s="241" t="s">
        <v>34</v>
      </c>
      <c r="M1690" s="241" t="s">
        <v>34</v>
      </c>
      <c r="N1690" s="241" t="s">
        <v>34</v>
      </c>
      <c r="O1690" s="241" t="s">
        <v>34</v>
      </c>
      <c r="P1690" s="241" t="s">
        <v>34</v>
      </c>
      <c r="Q1690" s="159" t="s">
        <v>34</v>
      </c>
      <c r="R1690" s="100" t="s">
        <v>34</v>
      </c>
      <c r="S1690" s="158">
        <v>1</v>
      </c>
      <c r="T1690" s="103" t="s">
        <v>143</v>
      </c>
      <c r="U1690" s="160" t="s">
        <v>1108</v>
      </c>
      <c r="V1690" s="160" t="s">
        <v>483</v>
      </c>
      <c r="W1690" s="160" t="s">
        <v>92</v>
      </c>
      <c r="X1690" s="160" t="s">
        <v>92</v>
      </c>
    </row>
    <row r="1691" spans="1:24" ht="41.25">
      <c r="A1691" s="155">
        <f>A1690+1</f>
        <v>1689</v>
      </c>
      <c r="B1691" s="160" t="s">
        <v>1864</v>
      </c>
      <c r="C1691" s="159">
        <v>2012</v>
      </c>
      <c r="D1691" s="160" t="s">
        <v>139</v>
      </c>
      <c r="E1691" s="160" t="s">
        <v>156</v>
      </c>
      <c r="F1691" s="268" t="s">
        <v>2067</v>
      </c>
      <c r="G1691" s="157" t="s">
        <v>31</v>
      </c>
      <c r="H1691" s="156" t="s">
        <v>29</v>
      </c>
      <c r="I1691" s="160" t="s">
        <v>71</v>
      </c>
      <c r="J1691" s="160" t="s">
        <v>142</v>
      </c>
      <c r="K1691" s="240" t="s">
        <v>34</v>
      </c>
      <c r="L1691" s="241" t="s">
        <v>34</v>
      </c>
      <c r="M1691" s="241" t="s">
        <v>34</v>
      </c>
      <c r="N1691" s="241" t="s">
        <v>34</v>
      </c>
      <c r="O1691" s="241" t="s">
        <v>34</v>
      </c>
      <c r="P1691" s="241" t="s">
        <v>34</v>
      </c>
      <c r="Q1691" s="159" t="s">
        <v>34</v>
      </c>
      <c r="R1691" s="100" t="s">
        <v>34</v>
      </c>
      <c r="S1691" s="158">
        <v>1</v>
      </c>
      <c r="T1691" s="103" t="s">
        <v>143</v>
      </c>
      <c r="U1691" s="160" t="s">
        <v>1108</v>
      </c>
      <c r="V1691" s="160" t="s">
        <v>586</v>
      </c>
      <c r="W1691" s="160" t="s">
        <v>92</v>
      </c>
      <c r="X1691" s="160" t="s">
        <v>92</v>
      </c>
    </row>
    <row r="1692" spans="1:24" ht="41.25">
      <c r="A1692" s="155">
        <f>A1691+1</f>
        <v>1690</v>
      </c>
      <c r="B1692" s="160" t="s">
        <v>1864</v>
      </c>
      <c r="C1692" s="159">
        <v>2012</v>
      </c>
      <c r="D1692" s="160" t="s">
        <v>106</v>
      </c>
      <c r="E1692" s="160" t="s">
        <v>373</v>
      </c>
      <c r="F1692" s="268" t="s">
        <v>2068</v>
      </c>
      <c r="G1692" s="157" t="s">
        <v>31</v>
      </c>
      <c r="H1692" s="156" t="s">
        <v>42</v>
      </c>
      <c r="I1692" s="160" t="s">
        <v>71</v>
      </c>
      <c r="J1692" s="160" t="s">
        <v>109</v>
      </c>
      <c r="K1692" s="240" t="s">
        <v>48</v>
      </c>
      <c r="L1692" s="241" t="s">
        <v>34</v>
      </c>
      <c r="M1692" s="241" t="s">
        <v>34</v>
      </c>
      <c r="N1692" s="241" t="s">
        <v>34</v>
      </c>
      <c r="O1692" s="241" t="s">
        <v>34</v>
      </c>
      <c r="P1692" s="241" t="s">
        <v>34</v>
      </c>
      <c r="Q1692" s="159" t="s">
        <v>34</v>
      </c>
      <c r="R1692" s="100" t="s">
        <v>34</v>
      </c>
      <c r="S1692" s="158">
        <v>1</v>
      </c>
      <c r="T1692" s="103" t="s">
        <v>110</v>
      </c>
      <c r="U1692" s="160" t="s">
        <v>1108</v>
      </c>
      <c r="V1692" s="160" t="s">
        <v>571</v>
      </c>
      <c r="W1692" s="157" t="s">
        <v>42</v>
      </c>
      <c r="X1692" s="157" t="s">
        <v>42</v>
      </c>
    </row>
    <row r="1693" spans="1:24" ht="81">
      <c r="A1693" s="155">
        <f>A1692+1</f>
        <v>1691</v>
      </c>
      <c r="B1693" s="160" t="s">
        <v>1864</v>
      </c>
      <c r="C1693" s="159">
        <v>2012</v>
      </c>
      <c r="D1693" s="160" t="s">
        <v>106</v>
      </c>
      <c r="E1693" s="160" t="s">
        <v>131</v>
      </c>
      <c r="F1693" s="268" t="s">
        <v>2069</v>
      </c>
      <c r="G1693" s="157" t="s">
        <v>82</v>
      </c>
      <c r="H1693" s="161" t="s">
        <v>83</v>
      </c>
      <c r="I1693" s="160" t="s">
        <v>71</v>
      </c>
      <c r="J1693" s="160" t="s">
        <v>109</v>
      </c>
      <c r="K1693" s="240" t="s">
        <v>34</v>
      </c>
      <c r="L1693" s="241" t="s">
        <v>34</v>
      </c>
      <c r="M1693" s="241" t="s">
        <v>34</v>
      </c>
      <c r="N1693" s="241" t="s">
        <v>34</v>
      </c>
      <c r="O1693" s="241" t="s">
        <v>34</v>
      </c>
      <c r="P1693" s="241" t="s">
        <v>34</v>
      </c>
      <c r="Q1693" s="159" t="s">
        <v>34</v>
      </c>
      <c r="R1693" s="100" t="s">
        <v>34</v>
      </c>
      <c r="S1693" s="158">
        <v>1</v>
      </c>
      <c r="T1693" s="103" t="s">
        <v>110</v>
      </c>
      <c r="U1693" s="160" t="s">
        <v>1108</v>
      </c>
      <c r="V1693" s="160" t="s">
        <v>571</v>
      </c>
      <c r="W1693" s="160" t="s">
        <v>101</v>
      </c>
      <c r="X1693" s="160" t="s">
        <v>101</v>
      </c>
    </row>
    <row r="1694" spans="1:24" ht="81">
      <c r="A1694" s="155">
        <f>A1693+1</f>
        <v>1692</v>
      </c>
      <c r="B1694" s="160" t="s">
        <v>1864</v>
      </c>
      <c r="C1694" s="159">
        <v>2012</v>
      </c>
      <c r="D1694" s="160" t="s">
        <v>106</v>
      </c>
      <c r="E1694" s="160" t="s">
        <v>131</v>
      </c>
      <c r="F1694" s="268" t="s">
        <v>2070</v>
      </c>
      <c r="G1694" s="157" t="s">
        <v>82</v>
      </c>
      <c r="H1694" s="161" t="s">
        <v>83</v>
      </c>
      <c r="I1694" s="160" t="s">
        <v>71</v>
      </c>
      <c r="J1694" s="160" t="s">
        <v>109</v>
      </c>
      <c r="K1694" s="240" t="s">
        <v>34</v>
      </c>
      <c r="L1694" s="241" t="s">
        <v>34</v>
      </c>
      <c r="M1694" s="241" t="s">
        <v>34</v>
      </c>
      <c r="N1694" s="241" t="s">
        <v>34</v>
      </c>
      <c r="O1694" s="241" t="s">
        <v>34</v>
      </c>
      <c r="P1694" s="241" t="s">
        <v>34</v>
      </c>
      <c r="Q1694" s="159" t="s">
        <v>34</v>
      </c>
      <c r="R1694" s="100" t="s">
        <v>34</v>
      </c>
      <c r="S1694" s="158">
        <v>1</v>
      </c>
      <c r="T1694" s="103" t="s">
        <v>110</v>
      </c>
      <c r="U1694" s="160" t="s">
        <v>1108</v>
      </c>
      <c r="V1694" s="160" t="s">
        <v>571</v>
      </c>
      <c r="W1694" s="160" t="s">
        <v>101</v>
      </c>
      <c r="X1694" s="160" t="s">
        <v>101</v>
      </c>
    </row>
    <row r="1695" spans="1:24" ht="81">
      <c r="A1695" s="155">
        <f>A1694+1</f>
        <v>1693</v>
      </c>
      <c r="B1695" s="160" t="s">
        <v>1864</v>
      </c>
      <c r="C1695" s="159">
        <v>2012</v>
      </c>
      <c r="D1695" s="160" t="s">
        <v>106</v>
      </c>
      <c r="E1695" s="160" t="s">
        <v>131</v>
      </c>
      <c r="F1695" s="268" t="s">
        <v>2071</v>
      </c>
      <c r="G1695" s="157" t="s">
        <v>82</v>
      </c>
      <c r="H1695" s="161" t="s">
        <v>83</v>
      </c>
      <c r="I1695" s="160" t="s">
        <v>71</v>
      </c>
      <c r="J1695" s="160" t="s">
        <v>109</v>
      </c>
      <c r="K1695" s="240" t="s">
        <v>34</v>
      </c>
      <c r="L1695" s="241" t="s">
        <v>34</v>
      </c>
      <c r="M1695" s="241" t="s">
        <v>34</v>
      </c>
      <c r="N1695" s="241" t="s">
        <v>34</v>
      </c>
      <c r="O1695" s="241" t="s">
        <v>34</v>
      </c>
      <c r="P1695" s="241" t="s">
        <v>34</v>
      </c>
      <c r="Q1695" s="159" t="s">
        <v>34</v>
      </c>
      <c r="R1695" s="100" t="s">
        <v>34</v>
      </c>
      <c r="S1695" s="158">
        <v>1</v>
      </c>
      <c r="T1695" s="103" t="s">
        <v>110</v>
      </c>
      <c r="U1695" s="160" t="s">
        <v>1108</v>
      </c>
      <c r="V1695" s="160" t="s">
        <v>571</v>
      </c>
      <c r="W1695" s="160" t="s">
        <v>101</v>
      </c>
      <c r="X1695" s="160" t="s">
        <v>101</v>
      </c>
    </row>
    <row r="1696" spans="1:24" ht="41.25">
      <c r="A1696" s="155">
        <f>A1695+1</f>
        <v>1694</v>
      </c>
      <c r="B1696" s="160" t="s">
        <v>1864</v>
      </c>
      <c r="C1696" s="159">
        <v>2012</v>
      </c>
      <c r="D1696" s="160" t="s">
        <v>106</v>
      </c>
      <c r="E1696" s="160" t="s">
        <v>373</v>
      </c>
      <c r="F1696" s="268" t="s">
        <v>2072</v>
      </c>
      <c r="G1696" s="157" t="s">
        <v>31</v>
      </c>
      <c r="H1696" s="161" t="s">
        <v>39</v>
      </c>
      <c r="I1696" s="160" t="s">
        <v>71</v>
      </c>
      <c r="J1696" s="160" t="s">
        <v>109</v>
      </c>
      <c r="K1696" s="240" t="s">
        <v>48</v>
      </c>
      <c r="L1696" s="241" t="s">
        <v>34</v>
      </c>
      <c r="M1696" s="241" t="s">
        <v>34</v>
      </c>
      <c r="N1696" s="241" t="s">
        <v>34</v>
      </c>
      <c r="O1696" s="241" t="s">
        <v>34</v>
      </c>
      <c r="P1696" s="241" t="s">
        <v>34</v>
      </c>
      <c r="Q1696" s="159" t="s">
        <v>34</v>
      </c>
      <c r="R1696" s="100" t="s">
        <v>34</v>
      </c>
      <c r="S1696" s="158">
        <v>1</v>
      </c>
      <c r="T1696" s="103" t="s">
        <v>110</v>
      </c>
      <c r="U1696" s="160" t="s">
        <v>1108</v>
      </c>
      <c r="V1696" s="160" t="s">
        <v>571</v>
      </c>
      <c r="W1696" s="160" t="s">
        <v>92</v>
      </c>
      <c r="X1696" s="160" t="s">
        <v>92</v>
      </c>
    </row>
    <row r="1697" spans="1:24" ht="81">
      <c r="A1697" s="155">
        <f>A1696+1</f>
        <v>1695</v>
      </c>
      <c r="B1697" s="160" t="s">
        <v>1864</v>
      </c>
      <c r="C1697" s="159">
        <v>2012</v>
      </c>
      <c r="D1697" s="160" t="s">
        <v>106</v>
      </c>
      <c r="E1697" s="160" t="s">
        <v>131</v>
      </c>
      <c r="F1697" s="268" t="s">
        <v>2073</v>
      </c>
      <c r="G1697" s="157" t="s">
        <v>82</v>
      </c>
      <c r="H1697" s="161" t="s">
        <v>83</v>
      </c>
      <c r="I1697" s="160" t="s">
        <v>71</v>
      </c>
      <c r="J1697" s="160" t="s">
        <v>109</v>
      </c>
      <c r="K1697" s="240" t="s">
        <v>34</v>
      </c>
      <c r="L1697" s="241" t="s">
        <v>34</v>
      </c>
      <c r="M1697" s="241" t="s">
        <v>34</v>
      </c>
      <c r="N1697" s="241" t="s">
        <v>34</v>
      </c>
      <c r="O1697" s="241" t="s">
        <v>34</v>
      </c>
      <c r="P1697" s="241" t="s">
        <v>34</v>
      </c>
      <c r="Q1697" s="159" t="s">
        <v>34</v>
      </c>
      <c r="R1697" s="100" t="s">
        <v>34</v>
      </c>
      <c r="S1697" s="158">
        <v>1</v>
      </c>
      <c r="T1697" s="103" t="s">
        <v>110</v>
      </c>
      <c r="U1697" s="160" t="s">
        <v>1108</v>
      </c>
      <c r="V1697" s="160" t="s">
        <v>571</v>
      </c>
      <c r="W1697" s="160" t="s">
        <v>101</v>
      </c>
      <c r="X1697" s="160" t="s">
        <v>101</v>
      </c>
    </row>
    <row r="1698" spans="1:24" ht="41.25">
      <c r="A1698" s="155">
        <f>A1697+1</f>
        <v>1696</v>
      </c>
      <c r="B1698" s="160" t="s">
        <v>1864</v>
      </c>
      <c r="C1698" s="159">
        <v>2012</v>
      </c>
      <c r="D1698" s="160" t="s">
        <v>106</v>
      </c>
      <c r="E1698" s="160" t="s">
        <v>131</v>
      </c>
      <c r="F1698" s="268" t="s">
        <v>2074</v>
      </c>
      <c r="G1698" s="157" t="s">
        <v>31</v>
      </c>
      <c r="H1698" s="161" t="s">
        <v>39</v>
      </c>
      <c r="I1698" s="160" t="s">
        <v>71</v>
      </c>
      <c r="J1698" s="160" t="s">
        <v>109</v>
      </c>
      <c r="K1698" s="240" t="s">
        <v>34</v>
      </c>
      <c r="L1698" s="241" t="s">
        <v>34</v>
      </c>
      <c r="M1698" s="241" t="s">
        <v>34</v>
      </c>
      <c r="N1698" s="241" t="s">
        <v>34</v>
      </c>
      <c r="O1698" s="241" t="s">
        <v>34</v>
      </c>
      <c r="P1698" s="241" t="s">
        <v>34</v>
      </c>
      <c r="Q1698" s="159" t="s">
        <v>34</v>
      </c>
      <c r="R1698" s="100" t="s">
        <v>34</v>
      </c>
      <c r="S1698" s="158">
        <v>1</v>
      </c>
      <c r="T1698" s="103" t="s">
        <v>110</v>
      </c>
      <c r="U1698" s="160" t="s">
        <v>1108</v>
      </c>
      <c r="V1698" s="160" t="s">
        <v>571</v>
      </c>
      <c r="W1698" s="160" t="s">
        <v>92</v>
      </c>
      <c r="X1698" s="160" t="s">
        <v>92</v>
      </c>
    </row>
    <row r="1699" spans="1:24" ht="41.25">
      <c r="A1699" s="155">
        <f>A1698+1</f>
        <v>1697</v>
      </c>
      <c r="B1699" s="160" t="s">
        <v>1864</v>
      </c>
      <c r="C1699" s="159">
        <v>2012</v>
      </c>
      <c r="D1699" s="160" t="s">
        <v>106</v>
      </c>
      <c r="E1699" s="160" t="s">
        <v>131</v>
      </c>
      <c r="F1699" s="268" t="s">
        <v>2075</v>
      </c>
      <c r="G1699" s="157" t="s">
        <v>31</v>
      </c>
      <c r="H1699" s="161" t="s">
        <v>39</v>
      </c>
      <c r="I1699" s="160" t="s">
        <v>71</v>
      </c>
      <c r="J1699" s="160" t="s">
        <v>109</v>
      </c>
      <c r="K1699" s="240" t="s">
        <v>34</v>
      </c>
      <c r="L1699" s="241" t="s">
        <v>34</v>
      </c>
      <c r="M1699" s="241" t="s">
        <v>34</v>
      </c>
      <c r="N1699" s="241" t="s">
        <v>34</v>
      </c>
      <c r="O1699" s="241" t="s">
        <v>34</v>
      </c>
      <c r="P1699" s="241" t="s">
        <v>34</v>
      </c>
      <c r="Q1699" s="159" t="s">
        <v>34</v>
      </c>
      <c r="R1699" s="100" t="s">
        <v>34</v>
      </c>
      <c r="S1699" s="158">
        <v>1</v>
      </c>
      <c r="T1699" s="103" t="s">
        <v>110</v>
      </c>
      <c r="U1699" s="160" t="s">
        <v>1108</v>
      </c>
      <c r="V1699" s="160" t="s">
        <v>571</v>
      </c>
      <c r="W1699" s="160" t="s">
        <v>92</v>
      </c>
      <c r="X1699" s="160" t="s">
        <v>92</v>
      </c>
    </row>
    <row r="1700" spans="1:24" ht="41.25">
      <c r="A1700" s="155">
        <f>A1699+1</f>
        <v>1698</v>
      </c>
      <c r="B1700" s="160" t="s">
        <v>1864</v>
      </c>
      <c r="C1700" s="159">
        <v>2012</v>
      </c>
      <c r="D1700" s="160" t="s">
        <v>106</v>
      </c>
      <c r="E1700" s="160" t="s">
        <v>131</v>
      </c>
      <c r="F1700" s="268" t="s">
        <v>2076</v>
      </c>
      <c r="G1700" s="157" t="s">
        <v>31</v>
      </c>
      <c r="H1700" s="156" t="s">
        <v>50</v>
      </c>
      <c r="I1700" s="157" t="s">
        <v>71</v>
      </c>
      <c r="J1700" s="157" t="s">
        <v>109</v>
      </c>
      <c r="K1700" s="238" t="s">
        <v>34</v>
      </c>
      <c r="L1700" s="239" t="s">
        <v>34</v>
      </c>
      <c r="M1700" s="239" t="s">
        <v>34</v>
      </c>
      <c r="N1700" s="239" t="s">
        <v>34</v>
      </c>
      <c r="O1700" s="239" t="s">
        <v>34</v>
      </c>
      <c r="P1700" s="239" t="s">
        <v>34</v>
      </c>
      <c r="Q1700" s="159" t="s">
        <v>48</v>
      </c>
      <c r="R1700" s="100" t="s">
        <v>48</v>
      </c>
      <c r="S1700" s="158">
        <v>1</v>
      </c>
      <c r="T1700" s="103" t="s">
        <v>110</v>
      </c>
      <c r="U1700" s="160" t="s">
        <v>1108</v>
      </c>
      <c r="V1700" s="160" t="s">
        <v>571</v>
      </c>
      <c r="W1700" s="157" t="s">
        <v>42</v>
      </c>
      <c r="X1700" s="157" t="s">
        <v>50</v>
      </c>
    </row>
    <row r="1701" spans="1:24" ht="20.25">
      <c r="A1701" s="155">
        <f>A1700+1</f>
        <v>1699</v>
      </c>
      <c r="B1701" s="160" t="s">
        <v>1864</v>
      </c>
      <c r="C1701" s="159">
        <v>2012</v>
      </c>
      <c r="D1701" s="160" t="s">
        <v>162</v>
      </c>
      <c r="E1701" s="160" t="s">
        <v>162</v>
      </c>
      <c r="F1701" s="268" t="s">
        <v>2077</v>
      </c>
      <c r="G1701" s="157" t="s">
        <v>31</v>
      </c>
      <c r="H1701" s="156" t="s">
        <v>29</v>
      </c>
      <c r="I1701" s="160" t="s">
        <v>164</v>
      </c>
      <c r="J1701" s="160" t="s">
        <v>15</v>
      </c>
      <c r="K1701" s="240" t="s">
        <v>34</v>
      </c>
      <c r="L1701" s="241" t="s">
        <v>34</v>
      </c>
      <c r="M1701" s="241" t="s">
        <v>48</v>
      </c>
      <c r="N1701" s="241" t="s">
        <v>34</v>
      </c>
      <c r="O1701" s="241" t="s">
        <v>34</v>
      </c>
      <c r="P1701" s="241" t="s">
        <v>34</v>
      </c>
      <c r="Q1701" s="159" t="s">
        <v>34</v>
      </c>
      <c r="R1701" s="100" t="s">
        <v>34</v>
      </c>
      <c r="S1701" s="163">
        <v>1</v>
      </c>
      <c r="T1701" s="103" t="s">
        <v>165</v>
      </c>
      <c r="U1701" s="160" t="s">
        <v>1121</v>
      </c>
      <c r="V1701" s="165" t="s">
        <v>162</v>
      </c>
      <c r="W1701" s="160" t="s">
        <v>92</v>
      </c>
      <c r="X1701" s="160" t="s">
        <v>92</v>
      </c>
    </row>
    <row r="1702" spans="1:24" ht="81">
      <c r="A1702" s="155">
        <f>A1701+1</f>
        <v>1700</v>
      </c>
      <c r="B1702" s="160" t="s">
        <v>1864</v>
      </c>
      <c r="C1702" s="159">
        <v>2012</v>
      </c>
      <c r="D1702" s="160" t="s">
        <v>162</v>
      </c>
      <c r="E1702" s="160" t="s">
        <v>162</v>
      </c>
      <c r="F1702" s="268" t="s">
        <v>2078</v>
      </c>
      <c r="G1702" s="160" t="s">
        <v>82</v>
      </c>
      <c r="H1702" s="161" t="s">
        <v>83</v>
      </c>
      <c r="I1702" s="160" t="s">
        <v>164</v>
      </c>
      <c r="J1702" s="160" t="s">
        <v>15</v>
      </c>
      <c r="K1702" s="240" t="s">
        <v>34</v>
      </c>
      <c r="L1702" s="241" t="s">
        <v>34</v>
      </c>
      <c r="M1702" s="241" t="s">
        <v>48</v>
      </c>
      <c r="N1702" s="241" t="s">
        <v>34</v>
      </c>
      <c r="O1702" s="241" t="s">
        <v>34</v>
      </c>
      <c r="P1702" s="241" t="s">
        <v>34</v>
      </c>
      <c r="Q1702" s="159" t="s">
        <v>34</v>
      </c>
      <c r="R1702" s="100" t="s">
        <v>34</v>
      </c>
      <c r="S1702" s="163">
        <v>1</v>
      </c>
      <c r="T1702" s="103" t="s">
        <v>165</v>
      </c>
      <c r="U1702" s="160" t="s">
        <v>1121</v>
      </c>
      <c r="V1702" s="165" t="s">
        <v>162</v>
      </c>
      <c r="W1702" s="160" t="s">
        <v>401</v>
      </c>
      <c r="X1702" s="160" t="s">
        <v>401</v>
      </c>
    </row>
    <row r="1703" spans="1:24" ht="30.75">
      <c r="A1703" s="155">
        <f>A1702+1</f>
        <v>1701</v>
      </c>
      <c r="B1703" s="160" t="s">
        <v>1864</v>
      </c>
      <c r="C1703" s="159">
        <v>2012</v>
      </c>
      <c r="D1703" s="160" t="s">
        <v>162</v>
      </c>
      <c r="E1703" s="160" t="s">
        <v>162</v>
      </c>
      <c r="F1703" s="268" t="s">
        <v>2079</v>
      </c>
      <c r="G1703" s="157" t="s">
        <v>31</v>
      </c>
      <c r="H1703" s="156" t="s">
        <v>42</v>
      </c>
      <c r="I1703" s="160" t="s">
        <v>164</v>
      </c>
      <c r="J1703" s="160" t="s">
        <v>15</v>
      </c>
      <c r="K1703" s="240" t="s">
        <v>34</v>
      </c>
      <c r="L1703" s="241" t="s">
        <v>34</v>
      </c>
      <c r="M1703" s="241" t="s">
        <v>48</v>
      </c>
      <c r="N1703" s="241" t="s">
        <v>34</v>
      </c>
      <c r="O1703" s="241" t="s">
        <v>34</v>
      </c>
      <c r="P1703" s="241" t="s">
        <v>34</v>
      </c>
      <c r="Q1703" s="159" t="s">
        <v>34</v>
      </c>
      <c r="R1703" s="100" t="s">
        <v>34</v>
      </c>
      <c r="S1703" s="163">
        <v>1</v>
      </c>
      <c r="T1703" s="103" t="s">
        <v>165</v>
      </c>
      <c r="U1703" s="160" t="s">
        <v>1121</v>
      </c>
      <c r="V1703" s="165" t="s">
        <v>162</v>
      </c>
      <c r="W1703" s="157" t="s">
        <v>42</v>
      </c>
      <c r="X1703" s="157" t="s">
        <v>42</v>
      </c>
    </row>
    <row r="1704" spans="1:24" ht="81">
      <c r="A1704" s="155">
        <f>A1703+1</f>
        <v>1702</v>
      </c>
      <c r="B1704" s="160" t="s">
        <v>1864</v>
      </c>
      <c r="C1704" s="159">
        <v>2012</v>
      </c>
      <c r="D1704" s="160" t="s">
        <v>162</v>
      </c>
      <c r="E1704" s="160" t="s">
        <v>162</v>
      </c>
      <c r="F1704" s="268" t="s">
        <v>2080</v>
      </c>
      <c r="G1704" s="157" t="s">
        <v>82</v>
      </c>
      <c r="H1704" s="161" t="s">
        <v>83</v>
      </c>
      <c r="I1704" s="160" t="s">
        <v>164</v>
      </c>
      <c r="J1704" s="160" t="s">
        <v>15</v>
      </c>
      <c r="K1704" s="240" t="s">
        <v>34</v>
      </c>
      <c r="L1704" s="241" t="s">
        <v>34</v>
      </c>
      <c r="M1704" s="241" t="s">
        <v>48</v>
      </c>
      <c r="N1704" s="241" t="s">
        <v>34</v>
      </c>
      <c r="O1704" s="241" t="s">
        <v>34</v>
      </c>
      <c r="P1704" s="241" t="s">
        <v>34</v>
      </c>
      <c r="Q1704" s="159" t="s">
        <v>34</v>
      </c>
      <c r="R1704" s="100" t="s">
        <v>34</v>
      </c>
      <c r="S1704" s="163">
        <v>1</v>
      </c>
      <c r="T1704" s="103" t="s">
        <v>165</v>
      </c>
      <c r="U1704" s="160" t="s">
        <v>1121</v>
      </c>
      <c r="V1704" s="165" t="s">
        <v>162</v>
      </c>
      <c r="W1704" s="160" t="s">
        <v>188</v>
      </c>
      <c r="X1704" s="160" t="s">
        <v>188</v>
      </c>
    </row>
    <row r="1705" spans="1:24" ht="20.25">
      <c r="A1705" s="155">
        <f>A1704+1</f>
        <v>1703</v>
      </c>
      <c r="B1705" s="160" t="s">
        <v>1864</v>
      </c>
      <c r="C1705" s="159">
        <v>2012</v>
      </c>
      <c r="D1705" s="160" t="s">
        <v>162</v>
      </c>
      <c r="E1705" s="160" t="s">
        <v>162</v>
      </c>
      <c r="F1705" s="268" t="s">
        <v>2081</v>
      </c>
      <c r="G1705" s="157" t="s">
        <v>31</v>
      </c>
      <c r="H1705" s="156" t="s">
        <v>42</v>
      </c>
      <c r="I1705" s="160" t="s">
        <v>164</v>
      </c>
      <c r="J1705" s="160" t="s">
        <v>15</v>
      </c>
      <c r="K1705" s="240" t="s">
        <v>34</v>
      </c>
      <c r="L1705" s="241" t="s">
        <v>34</v>
      </c>
      <c r="M1705" s="241" t="s">
        <v>48</v>
      </c>
      <c r="N1705" s="241" t="s">
        <v>34</v>
      </c>
      <c r="O1705" s="241" t="s">
        <v>34</v>
      </c>
      <c r="P1705" s="241" t="s">
        <v>34</v>
      </c>
      <c r="Q1705" s="159" t="s">
        <v>34</v>
      </c>
      <c r="R1705" s="100" t="s">
        <v>34</v>
      </c>
      <c r="S1705" s="163">
        <v>1</v>
      </c>
      <c r="T1705" s="103" t="s">
        <v>165</v>
      </c>
      <c r="U1705" s="160" t="s">
        <v>1121</v>
      </c>
      <c r="V1705" s="165" t="s">
        <v>162</v>
      </c>
      <c r="W1705" s="157" t="s">
        <v>42</v>
      </c>
      <c r="X1705" s="157" t="s">
        <v>42</v>
      </c>
    </row>
    <row r="1706" spans="1:24" ht="81">
      <c r="A1706" s="155">
        <f>A1705+1</f>
        <v>1704</v>
      </c>
      <c r="B1706" s="160" t="s">
        <v>1864</v>
      </c>
      <c r="C1706" s="159">
        <v>2012</v>
      </c>
      <c r="D1706" s="160" t="s">
        <v>162</v>
      </c>
      <c r="E1706" s="160" t="s">
        <v>162</v>
      </c>
      <c r="F1706" s="268" t="s">
        <v>2082</v>
      </c>
      <c r="G1706" s="157" t="s">
        <v>82</v>
      </c>
      <c r="H1706" s="161" t="s">
        <v>83</v>
      </c>
      <c r="I1706" s="160" t="s">
        <v>164</v>
      </c>
      <c r="J1706" s="160" t="s">
        <v>15</v>
      </c>
      <c r="K1706" s="240" t="s">
        <v>34</v>
      </c>
      <c r="L1706" s="241" t="s">
        <v>34</v>
      </c>
      <c r="M1706" s="241" t="s">
        <v>48</v>
      </c>
      <c r="N1706" s="241" t="s">
        <v>34</v>
      </c>
      <c r="O1706" s="241" t="s">
        <v>34</v>
      </c>
      <c r="P1706" s="241" t="s">
        <v>34</v>
      </c>
      <c r="Q1706" s="159" t="s">
        <v>34</v>
      </c>
      <c r="R1706" s="100" t="s">
        <v>34</v>
      </c>
      <c r="S1706" s="163">
        <v>1</v>
      </c>
      <c r="T1706" s="103" t="s">
        <v>165</v>
      </c>
      <c r="U1706" s="160" t="s">
        <v>1121</v>
      </c>
      <c r="V1706" s="165" t="s">
        <v>162</v>
      </c>
      <c r="W1706" s="160" t="s">
        <v>101</v>
      </c>
      <c r="X1706" s="160" t="s">
        <v>101</v>
      </c>
    </row>
    <row r="1707" spans="1:24" ht="20.25">
      <c r="A1707" s="155">
        <f>A1706+1</f>
        <v>1705</v>
      </c>
      <c r="B1707" s="160" t="s">
        <v>1864</v>
      </c>
      <c r="C1707" s="159">
        <v>2012</v>
      </c>
      <c r="D1707" s="160" t="s">
        <v>173</v>
      </c>
      <c r="E1707" s="160" t="s">
        <v>177</v>
      </c>
      <c r="F1707" s="268" t="s">
        <v>2083</v>
      </c>
      <c r="G1707" s="157" t="s">
        <v>31</v>
      </c>
      <c r="H1707" s="156" t="s">
        <v>39</v>
      </c>
      <c r="I1707" s="157" t="s">
        <v>173</v>
      </c>
      <c r="J1707" s="157" t="s">
        <v>179</v>
      </c>
      <c r="K1707" s="238" t="s">
        <v>34</v>
      </c>
      <c r="L1707" s="239" t="s">
        <v>34</v>
      </c>
      <c r="M1707" s="239" t="s">
        <v>34</v>
      </c>
      <c r="N1707" s="239" t="s">
        <v>34</v>
      </c>
      <c r="O1707" s="239" t="s">
        <v>48</v>
      </c>
      <c r="P1707" s="239" t="s">
        <v>34</v>
      </c>
      <c r="Q1707" s="159" t="s">
        <v>34</v>
      </c>
      <c r="R1707" s="100" t="s">
        <v>34</v>
      </c>
      <c r="S1707" s="163">
        <v>1</v>
      </c>
      <c r="T1707" s="103" t="s">
        <v>176</v>
      </c>
      <c r="U1707" s="160" t="s">
        <v>1121</v>
      </c>
      <c r="V1707" s="160" t="s">
        <v>177</v>
      </c>
      <c r="W1707" s="157" t="s">
        <v>42</v>
      </c>
      <c r="X1707" s="157" t="s">
        <v>50</v>
      </c>
    </row>
    <row r="1708" spans="1:24" ht="30.75">
      <c r="A1708" s="155">
        <f>A1707+1</f>
        <v>1706</v>
      </c>
      <c r="B1708" s="160" t="s">
        <v>1864</v>
      </c>
      <c r="C1708" s="159">
        <v>2012</v>
      </c>
      <c r="D1708" s="160" t="s">
        <v>173</v>
      </c>
      <c r="E1708" s="160" t="s">
        <v>177</v>
      </c>
      <c r="F1708" s="268" t="s">
        <v>2084</v>
      </c>
      <c r="G1708" s="157" t="s">
        <v>31</v>
      </c>
      <c r="H1708" s="156" t="s">
        <v>50</v>
      </c>
      <c r="I1708" s="157" t="s">
        <v>173</v>
      </c>
      <c r="J1708" s="157" t="s">
        <v>179</v>
      </c>
      <c r="K1708" s="238" t="s">
        <v>34</v>
      </c>
      <c r="L1708" s="239" t="s">
        <v>34</v>
      </c>
      <c r="M1708" s="239" t="s">
        <v>34</v>
      </c>
      <c r="N1708" s="239" t="s">
        <v>34</v>
      </c>
      <c r="O1708" s="239" t="s">
        <v>34</v>
      </c>
      <c r="P1708" s="239" t="s">
        <v>34</v>
      </c>
      <c r="Q1708" s="159" t="s">
        <v>48</v>
      </c>
      <c r="R1708" s="100" t="s">
        <v>48</v>
      </c>
      <c r="S1708" s="163">
        <v>1</v>
      </c>
      <c r="T1708" s="103" t="s">
        <v>176</v>
      </c>
      <c r="U1708" s="160" t="s">
        <v>1121</v>
      </c>
      <c r="V1708" s="160" t="s">
        <v>177</v>
      </c>
      <c r="W1708" s="157" t="s">
        <v>42</v>
      </c>
      <c r="X1708" s="157" t="s">
        <v>50</v>
      </c>
    </row>
    <row r="1709" spans="1:24" ht="30.75">
      <c r="A1709" s="155">
        <f>A1708+1</f>
        <v>1707</v>
      </c>
      <c r="B1709" s="160" t="s">
        <v>1864</v>
      </c>
      <c r="C1709" s="159">
        <v>2012</v>
      </c>
      <c r="D1709" s="160" t="s">
        <v>173</v>
      </c>
      <c r="E1709" s="160" t="s">
        <v>174</v>
      </c>
      <c r="F1709" s="268" t="s">
        <v>2085</v>
      </c>
      <c r="G1709" s="157" t="s">
        <v>119</v>
      </c>
      <c r="H1709" s="156" t="s">
        <v>120</v>
      </c>
      <c r="I1709" s="160" t="s">
        <v>173</v>
      </c>
      <c r="J1709" s="160" t="s">
        <v>174</v>
      </c>
      <c r="K1709" s="240" t="s">
        <v>34</v>
      </c>
      <c r="L1709" s="241" t="s">
        <v>34</v>
      </c>
      <c r="M1709" s="241" t="s">
        <v>34</v>
      </c>
      <c r="N1709" s="241" t="s">
        <v>34</v>
      </c>
      <c r="O1709" s="241" t="s">
        <v>34</v>
      </c>
      <c r="P1709" s="241" t="s">
        <v>34</v>
      </c>
      <c r="Q1709" s="159" t="s">
        <v>34</v>
      </c>
      <c r="R1709" s="100" t="s">
        <v>34</v>
      </c>
      <c r="S1709" s="163">
        <v>1</v>
      </c>
      <c r="T1709" s="103" t="s">
        <v>176</v>
      </c>
      <c r="U1709" s="160" t="s">
        <v>1121</v>
      </c>
      <c r="V1709" s="160" t="s">
        <v>407</v>
      </c>
      <c r="W1709" s="157" t="s">
        <v>42</v>
      </c>
      <c r="X1709" s="157" t="s">
        <v>42</v>
      </c>
    </row>
    <row r="1710" spans="1:24" ht="81">
      <c r="A1710" s="155">
        <f>A1709+1</f>
        <v>1708</v>
      </c>
      <c r="B1710" s="160" t="s">
        <v>1864</v>
      </c>
      <c r="C1710" s="159">
        <v>2012</v>
      </c>
      <c r="D1710" s="160" t="s">
        <v>173</v>
      </c>
      <c r="E1710" s="160" t="s">
        <v>174</v>
      </c>
      <c r="F1710" s="268" t="s">
        <v>2086</v>
      </c>
      <c r="G1710" s="160" t="s">
        <v>82</v>
      </c>
      <c r="H1710" s="161" t="s">
        <v>83</v>
      </c>
      <c r="I1710" s="160" t="s">
        <v>173</v>
      </c>
      <c r="J1710" s="160" t="s">
        <v>174</v>
      </c>
      <c r="K1710" s="240" t="s">
        <v>34</v>
      </c>
      <c r="L1710" s="241" t="s">
        <v>34</v>
      </c>
      <c r="M1710" s="241" t="s">
        <v>34</v>
      </c>
      <c r="N1710" s="241" t="s">
        <v>34</v>
      </c>
      <c r="O1710" s="241" t="s">
        <v>34</v>
      </c>
      <c r="P1710" s="241" t="s">
        <v>34</v>
      </c>
      <c r="Q1710" s="159" t="s">
        <v>34</v>
      </c>
      <c r="R1710" s="100" t="s">
        <v>34</v>
      </c>
      <c r="S1710" s="163">
        <v>1</v>
      </c>
      <c r="T1710" s="103" t="s">
        <v>176</v>
      </c>
      <c r="U1710" s="160" t="s">
        <v>1121</v>
      </c>
      <c r="V1710" s="160" t="s">
        <v>407</v>
      </c>
      <c r="W1710" s="160" t="s">
        <v>401</v>
      </c>
      <c r="X1710" s="160" t="s">
        <v>401</v>
      </c>
    </row>
    <row r="1711" spans="1:24" ht="20.25">
      <c r="A1711" s="155">
        <f>A1710+1</f>
        <v>1709</v>
      </c>
      <c r="B1711" s="160" t="s">
        <v>1864</v>
      </c>
      <c r="C1711" s="159">
        <v>2012</v>
      </c>
      <c r="D1711" s="160" t="s">
        <v>173</v>
      </c>
      <c r="E1711" s="160" t="s">
        <v>174</v>
      </c>
      <c r="F1711" s="268" t="s">
        <v>2087</v>
      </c>
      <c r="G1711" s="157" t="s">
        <v>31</v>
      </c>
      <c r="H1711" s="156" t="s">
        <v>42</v>
      </c>
      <c r="I1711" s="160" t="s">
        <v>173</v>
      </c>
      <c r="J1711" s="160" t="s">
        <v>174</v>
      </c>
      <c r="K1711" s="240" t="s">
        <v>34</v>
      </c>
      <c r="L1711" s="241" t="s">
        <v>34</v>
      </c>
      <c r="M1711" s="241" t="s">
        <v>34</v>
      </c>
      <c r="N1711" s="241" t="s">
        <v>34</v>
      </c>
      <c r="O1711" s="241" t="s">
        <v>34</v>
      </c>
      <c r="P1711" s="241" t="s">
        <v>34</v>
      </c>
      <c r="Q1711" s="159" t="s">
        <v>34</v>
      </c>
      <c r="R1711" s="100" t="s">
        <v>34</v>
      </c>
      <c r="S1711" s="163">
        <v>1</v>
      </c>
      <c r="T1711" s="103" t="s">
        <v>176</v>
      </c>
      <c r="U1711" s="160" t="s">
        <v>1121</v>
      </c>
      <c r="V1711" s="160" t="s">
        <v>407</v>
      </c>
      <c r="W1711" s="157" t="s">
        <v>42</v>
      </c>
      <c r="X1711" s="157" t="s">
        <v>42</v>
      </c>
    </row>
    <row r="1712" spans="1:24" ht="41.25">
      <c r="A1712" s="155">
        <f>A1711+1</f>
        <v>1710</v>
      </c>
      <c r="B1712" s="160" t="s">
        <v>1864</v>
      </c>
      <c r="C1712" s="159">
        <v>2012</v>
      </c>
      <c r="D1712" s="160" t="s">
        <v>173</v>
      </c>
      <c r="E1712" s="160" t="s">
        <v>189</v>
      </c>
      <c r="F1712" s="268" t="s">
        <v>2088</v>
      </c>
      <c r="G1712" s="157" t="s">
        <v>31</v>
      </c>
      <c r="H1712" s="161" t="s">
        <v>39</v>
      </c>
      <c r="I1712" s="160" t="s">
        <v>173</v>
      </c>
      <c r="J1712" s="160" t="s">
        <v>191</v>
      </c>
      <c r="K1712" s="240" t="s">
        <v>48</v>
      </c>
      <c r="L1712" s="241" t="s">
        <v>48</v>
      </c>
      <c r="M1712" s="241" t="s">
        <v>34</v>
      </c>
      <c r="N1712" s="241" t="s">
        <v>34</v>
      </c>
      <c r="O1712" s="241" t="s">
        <v>34</v>
      </c>
      <c r="P1712" s="241" t="s">
        <v>34</v>
      </c>
      <c r="Q1712" s="159" t="s">
        <v>34</v>
      </c>
      <c r="R1712" s="100" t="s">
        <v>34</v>
      </c>
      <c r="S1712" s="163">
        <v>1</v>
      </c>
      <c r="T1712" s="103" t="s">
        <v>176</v>
      </c>
      <c r="U1712" s="160" t="s">
        <v>1121</v>
      </c>
      <c r="V1712" s="160" t="s">
        <v>189</v>
      </c>
      <c r="W1712" s="160" t="s">
        <v>92</v>
      </c>
      <c r="X1712" s="160" t="s">
        <v>92</v>
      </c>
    </row>
    <row r="1713" spans="1:24" ht="41.25">
      <c r="A1713" s="155">
        <f>A1712+1</f>
        <v>1711</v>
      </c>
      <c r="B1713" s="160" t="s">
        <v>1864</v>
      </c>
      <c r="C1713" s="159">
        <v>2012</v>
      </c>
      <c r="D1713" s="160" t="s">
        <v>184</v>
      </c>
      <c r="E1713" s="160" t="s">
        <v>184</v>
      </c>
      <c r="F1713" s="268" t="s">
        <v>2089</v>
      </c>
      <c r="G1713" s="157" t="s">
        <v>31</v>
      </c>
      <c r="H1713" s="156" t="s">
        <v>39</v>
      </c>
      <c r="I1713" s="160" t="s">
        <v>186</v>
      </c>
      <c r="J1713" s="160" t="s">
        <v>504</v>
      </c>
      <c r="K1713" s="240" t="s">
        <v>34</v>
      </c>
      <c r="L1713" s="241" t="s">
        <v>34</v>
      </c>
      <c r="M1713" s="241" t="s">
        <v>34</v>
      </c>
      <c r="N1713" s="241" t="s">
        <v>34</v>
      </c>
      <c r="O1713" s="241" t="s">
        <v>34</v>
      </c>
      <c r="P1713" s="241" t="s">
        <v>34</v>
      </c>
      <c r="Q1713" s="159" t="s">
        <v>34</v>
      </c>
      <c r="R1713" s="100" t="s">
        <v>34</v>
      </c>
      <c r="S1713" s="163">
        <v>1</v>
      </c>
      <c r="T1713" s="103" t="s">
        <v>202</v>
      </c>
      <c r="U1713" s="160" t="s">
        <v>1121</v>
      </c>
      <c r="V1713" s="160" t="s">
        <v>184</v>
      </c>
      <c r="W1713" s="160" t="s">
        <v>92</v>
      </c>
      <c r="X1713" s="160" t="s">
        <v>92</v>
      </c>
    </row>
    <row r="1714" spans="1:24" ht="81">
      <c r="A1714" s="155">
        <f>A1713+1</f>
        <v>1712</v>
      </c>
      <c r="B1714" s="160" t="s">
        <v>1864</v>
      </c>
      <c r="C1714" s="159">
        <v>2012</v>
      </c>
      <c r="D1714" s="160" t="s">
        <v>205</v>
      </c>
      <c r="E1714" s="160" t="s">
        <v>206</v>
      </c>
      <c r="F1714" s="268" t="s">
        <v>2090</v>
      </c>
      <c r="G1714" s="157" t="s">
        <v>82</v>
      </c>
      <c r="H1714" s="161" t="s">
        <v>83</v>
      </c>
      <c r="I1714" s="160" t="s">
        <v>208</v>
      </c>
      <c r="J1714" s="157" t="s">
        <v>209</v>
      </c>
      <c r="K1714" s="238" t="s">
        <v>34</v>
      </c>
      <c r="L1714" s="239" t="s">
        <v>34</v>
      </c>
      <c r="M1714" s="239" t="s">
        <v>34</v>
      </c>
      <c r="N1714" s="239" t="s">
        <v>34</v>
      </c>
      <c r="O1714" s="239" t="s">
        <v>34</v>
      </c>
      <c r="P1714" s="239" t="s">
        <v>34</v>
      </c>
      <c r="Q1714" s="159" t="s">
        <v>34</v>
      </c>
      <c r="R1714" s="100" t="s">
        <v>34</v>
      </c>
      <c r="S1714" s="158">
        <v>1</v>
      </c>
      <c r="T1714" s="103" t="s">
        <v>210</v>
      </c>
      <c r="U1714" s="160" t="s">
        <v>1142</v>
      </c>
      <c r="V1714" s="160" t="s">
        <v>1429</v>
      </c>
      <c r="W1714" s="160" t="s">
        <v>188</v>
      </c>
      <c r="X1714" s="160" t="s">
        <v>188</v>
      </c>
    </row>
    <row r="1715" spans="1:24" ht="81">
      <c r="A1715" s="155">
        <f>A1714+1</f>
        <v>1713</v>
      </c>
      <c r="B1715" s="160" t="s">
        <v>1864</v>
      </c>
      <c r="C1715" s="159">
        <v>2012</v>
      </c>
      <c r="D1715" s="160" t="s">
        <v>205</v>
      </c>
      <c r="E1715" s="160" t="s">
        <v>206</v>
      </c>
      <c r="F1715" s="268" t="s">
        <v>2091</v>
      </c>
      <c r="G1715" s="157" t="s">
        <v>82</v>
      </c>
      <c r="H1715" s="161" t="s">
        <v>83</v>
      </c>
      <c r="I1715" s="160" t="s">
        <v>208</v>
      </c>
      <c r="J1715" s="157" t="s">
        <v>209</v>
      </c>
      <c r="K1715" s="238" t="s">
        <v>34</v>
      </c>
      <c r="L1715" s="239" t="s">
        <v>34</v>
      </c>
      <c r="M1715" s="239" t="s">
        <v>34</v>
      </c>
      <c r="N1715" s="239" t="s">
        <v>34</v>
      </c>
      <c r="O1715" s="239" t="s">
        <v>34</v>
      </c>
      <c r="P1715" s="239" t="s">
        <v>34</v>
      </c>
      <c r="Q1715" s="159" t="s">
        <v>34</v>
      </c>
      <c r="R1715" s="100" t="s">
        <v>34</v>
      </c>
      <c r="S1715" s="158">
        <v>1</v>
      </c>
      <c r="T1715" s="103" t="s">
        <v>210</v>
      </c>
      <c r="U1715" s="160" t="s">
        <v>1142</v>
      </c>
      <c r="V1715" s="160" t="s">
        <v>1429</v>
      </c>
      <c r="W1715" s="160" t="s">
        <v>188</v>
      </c>
      <c r="X1715" s="160" t="s">
        <v>188</v>
      </c>
    </row>
    <row r="1716" spans="1:24" ht="30.75">
      <c r="A1716" s="155">
        <f>A1715+1</f>
        <v>1714</v>
      </c>
      <c r="B1716" s="160" t="s">
        <v>1864</v>
      </c>
      <c r="C1716" s="159">
        <v>2012</v>
      </c>
      <c r="D1716" s="160" t="s">
        <v>205</v>
      </c>
      <c r="E1716" s="160" t="s">
        <v>212</v>
      </c>
      <c r="F1716" s="268" t="s">
        <v>2092</v>
      </c>
      <c r="G1716" s="157" t="s">
        <v>31</v>
      </c>
      <c r="H1716" s="156" t="s">
        <v>39</v>
      </c>
      <c r="I1716" s="157" t="s">
        <v>208</v>
      </c>
      <c r="J1716" s="160" t="s">
        <v>212</v>
      </c>
      <c r="K1716" s="240" t="s">
        <v>34</v>
      </c>
      <c r="L1716" s="241" t="s">
        <v>34</v>
      </c>
      <c r="M1716" s="241" t="s">
        <v>34</v>
      </c>
      <c r="N1716" s="241" t="s">
        <v>34</v>
      </c>
      <c r="O1716" s="241" t="s">
        <v>48</v>
      </c>
      <c r="P1716" s="241" t="s">
        <v>34</v>
      </c>
      <c r="Q1716" s="159" t="s">
        <v>48</v>
      </c>
      <c r="R1716" s="100" t="s">
        <v>48</v>
      </c>
      <c r="S1716" s="158">
        <v>1</v>
      </c>
      <c r="T1716" s="103" t="s">
        <v>210</v>
      </c>
      <c r="U1716" s="160" t="s">
        <v>1142</v>
      </c>
      <c r="V1716" s="160" t="s">
        <v>1429</v>
      </c>
      <c r="W1716" s="157" t="s">
        <v>42</v>
      </c>
      <c r="X1716" s="157" t="s">
        <v>50</v>
      </c>
    </row>
    <row r="1717" spans="1:24" ht="30.75">
      <c r="A1717" s="155">
        <f>A1716+1</f>
        <v>1715</v>
      </c>
      <c r="B1717" s="160" t="s">
        <v>1864</v>
      </c>
      <c r="C1717" s="159">
        <v>2012</v>
      </c>
      <c r="D1717" s="160" t="s">
        <v>205</v>
      </c>
      <c r="E1717" s="160" t="s">
        <v>212</v>
      </c>
      <c r="F1717" s="268" t="s">
        <v>2093</v>
      </c>
      <c r="G1717" s="157" t="s">
        <v>31</v>
      </c>
      <c r="H1717" s="156" t="s">
        <v>42</v>
      </c>
      <c r="I1717" s="160" t="s">
        <v>208</v>
      </c>
      <c r="J1717" s="160" t="s">
        <v>212</v>
      </c>
      <c r="K1717" s="240" t="s">
        <v>34</v>
      </c>
      <c r="L1717" s="241" t="s">
        <v>34</v>
      </c>
      <c r="M1717" s="241" t="s">
        <v>34</v>
      </c>
      <c r="N1717" s="241" t="s">
        <v>34</v>
      </c>
      <c r="O1717" s="241" t="s">
        <v>34</v>
      </c>
      <c r="P1717" s="241" t="s">
        <v>34</v>
      </c>
      <c r="Q1717" s="159" t="s">
        <v>34</v>
      </c>
      <c r="R1717" s="100" t="s">
        <v>34</v>
      </c>
      <c r="S1717" s="158">
        <v>1</v>
      </c>
      <c r="T1717" s="103" t="s">
        <v>210</v>
      </c>
      <c r="U1717" s="160" t="s">
        <v>1142</v>
      </c>
      <c r="V1717" s="160" t="s">
        <v>1429</v>
      </c>
      <c r="W1717" s="157" t="s">
        <v>42</v>
      </c>
      <c r="X1717" s="157" t="s">
        <v>42</v>
      </c>
    </row>
    <row r="1718" spans="1:24" ht="30.75">
      <c r="A1718" s="155">
        <f>A1717+1</f>
        <v>1716</v>
      </c>
      <c r="B1718" s="160" t="s">
        <v>1864</v>
      </c>
      <c r="C1718" s="159">
        <v>2012</v>
      </c>
      <c r="D1718" s="160" t="s">
        <v>219</v>
      </c>
      <c r="E1718" s="160" t="s">
        <v>220</v>
      </c>
      <c r="F1718" s="268" t="s">
        <v>2094</v>
      </c>
      <c r="G1718" s="157" t="s">
        <v>31</v>
      </c>
      <c r="H1718" s="156" t="s">
        <v>29</v>
      </c>
      <c r="I1718" s="160" t="s">
        <v>222</v>
      </c>
      <c r="J1718" s="160" t="s">
        <v>17</v>
      </c>
      <c r="K1718" s="240" t="s">
        <v>34</v>
      </c>
      <c r="L1718" s="241" t="s">
        <v>34</v>
      </c>
      <c r="M1718" s="241" t="s">
        <v>34</v>
      </c>
      <c r="N1718" s="241" t="s">
        <v>34</v>
      </c>
      <c r="O1718" s="241" t="s">
        <v>48</v>
      </c>
      <c r="P1718" s="241" t="s">
        <v>34</v>
      </c>
      <c r="Q1718" s="159" t="s">
        <v>34</v>
      </c>
      <c r="R1718" s="100" t="s">
        <v>34</v>
      </c>
      <c r="S1718" s="158">
        <v>1</v>
      </c>
      <c r="T1718" s="103" t="s">
        <v>223</v>
      </c>
      <c r="U1718" s="160" t="s">
        <v>219</v>
      </c>
      <c r="V1718" s="160" t="s">
        <v>224</v>
      </c>
      <c r="W1718" s="160" t="s">
        <v>92</v>
      </c>
      <c r="X1718" s="160" t="s">
        <v>92</v>
      </c>
    </row>
    <row r="1719" spans="1:24" ht="81">
      <c r="A1719" s="155">
        <f>A1718+1</f>
        <v>1717</v>
      </c>
      <c r="B1719" s="160" t="s">
        <v>1864</v>
      </c>
      <c r="C1719" s="159">
        <v>2012</v>
      </c>
      <c r="D1719" s="160" t="s">
        <v>219</v>
      </c>
      <c r="E1719" s="160" t="s">
        <v>220</v>
      </c>
      <c r="F1719" s="268" t="s">
        <v>2095</v>
      </c>
      <c r="G1719" s="157" t="s">
        <v>82</v>
      </c>
      <c r="H1719" s="161" t="s">
        <v>83</v>
      </c>
      <c r="I1719" s="160" t="s">
        <v>222</v>
      </c>
      <c r="J1719" s="160" t="s">
        <v>17</v>
      </c>
      <c r="K1719" s="240" t="s">
        <v>34</v>
      </c>
      <c r="L1719" s="241" t="s">
        <v>34</v>
      </c>
      <c r="M1719" s="241" t="s">
        <v>34</v>
      </c>
      <c r="N1719" s="241" t="s">
        <v>34</v>
      </c>
      <c r="O1719" s="241" t="s">
        <v>48</v>
      </c>
      <c r="P1719" s="241" t="s">
        <v>34</v>
      </c>
      <c r="Q1719" s="159" t="s">
        <v>34</v>
      </c>
      <c r="R1719" s="100" t="s">
        <v>34</v>
      </c>
      <c r="S1719" s="158">
        <v>1</v>
      </c>
      <c r="T1719" s="103" t="s">
        <v>223</v>
      </c>
      <c r="U1719" s="160" t="s">
        <v>219</v>
      </c>
      <c r="V1719" s="160" t="s">
        <v>224</v>
      </c>
      <c r="W1719" s="160" t="s">
        <v>101</v>
      </c>
      <c r="X1719" s="160" t="s">
        <v>101</v>
      </c>
    </row>
    <row r="1720" spans="1:24" ht="30.75">
      <c r="A1720" s="155">
        <f>A1719+1</f>
        <v>1718</v>
      </c>
      <c r="B1720" s="160" t="s">
        <v>1864</v>
      </c>
      <c r="C1720" s="159">
        <v>2012</v>
      </c>
      <c r="D1720" s="160" t="s">
        <v>219</v>
      </c>
      <c r="E1720" s="160" t="s">
        <v>220</v>
      </c>
      <c r="F1720" s="268" t="s">
        <v>2096</v>
      </c>
      <c r="G1720" s="157" t="s">
        <v>31</v>
      </c>
      <c r="H1720" s="161" t="s">
        <v>39</v>
      </c>
      <c r="I1720" s="160" t="s">
        <v>222</v>
      </c>
      <c r="J1720" s="160" t="s">
        <v>17</v>
      </c>
      <c r="K1720" s="240" t="s">
        <v>34</v>
      </c>
      <c r="L1720" s="241" t="s">
        <v>34</v>
      </c>
      <c r="M1720" s="241" t="s">
        <v>34</v>
      </c>
      <c r="N1720" s="241" t="s">
        <v>34</v>
      </c>
      <c r="O1720" s="241" t="s">
        <v>48</v>
      </c>
      <c r="P1720" s="241" t="s">
        <v>34</v>
      </c>
      <c r="Q1720" s="159" t="s">
        <v>34</v>
      </c>
      <c r="R1720" s="100" t="s">
        <v>34</v>
      </c>
      <c r="S1720" s="158">
        <v>1</v>
      </c>
      <c r="T1720" s="103" t="s">
        <v>223</v>
      </c>
      <c r="U1720" s="160" t="s">
        <v>219</v>
      </c>
      <c r="V1720" s="160" t="s">
        <v>224</v>
      </c>
      <c r="W1720" s="160" t="s">
        <v>92</v>
      </c>
      <c r="X1720" s="160" t="s">
        <v>92</v>
      </c>
    </row>
    <row r="1721" spans="1:24" ht="81">
      <c r="A1721" s="155">
        <f>A1720+1</f>
        <v>1719</v>
      </c>
      <c r="B1721" s="160" t="s">
        <v>1864</v>
      </c>
      <c r="C1721" s="159">
        <v>2012</v>
      </c>
      <c r="D1721" s="160" t="s">
        <v>219</v>
      </c>
      <c r="E1721" s="160" t="s">
        <v>251</v>
      </c>
      <c r="F1721" s="268" t="s">
        <v>2097</v>
      </c>
      <c r="G1721" s="157" t="s">
        <v>82</v>
      </c>
      <c r="H1721" s="161" t="s">
        <v>83</v>
      </c>
      <c r="I1721" s="160" t="s">
        <v>71</v>
      </c>
      <c r="J1721" s="160" t="s">
        <v>253</v>
      </c>
      <c r="K1721" s="240" t="s">
        <v>34</v>
      </c>
      <c r="L1721" s="241" t="s">
        <v>34</v>
      </c>
      <c r="M1721" s="241" t="s">
        <v>34</v>
      </c>
      <c r="N1721" s="241" t="s">
        <v>34</v>
      </c>
      <c r="O1721" s="241" t="s">
        <v>34</v>
      </c>
      <c r="P1721" s="241" t="s">
        <v>34</v>
      </c>
      <c r="Q1721" s="159" t="s">
        <v>34</v>
      </c>
      <c r="R1721" s="100" t="s">
        <v>34</v>
      </c>
      <c r="S1721" s="158">
        <v>1</v>
      </c>
      <c r="T1721" s="103" t="s">
        <v>223</v>
      </c>
      <c r="U1721" s="160" t="s">
        <v>219</v>
      </c>
      <c r="V1721" s="165" t="s">
        <v>1707</v>
      </c>
      <c r="W1721" s="160" t="s">
        <v>608</v>
      </c>
      <c r="X1721" s="160" t="s">
        <v>608</v>
      </c>
    </row>
    <row r="1722" spans="1:24" ht="41.25">
      <c r="A1722" s="155">
        <f>A1721+1</f>
        <v>1720</v>
      </c>
      <c r="B1722" s="160" t="s">
        <v>1864</v>
      </c>
      <c r="C1722" s="159">
        <v>2012</v>
      </c>
      <c r="D1722" s="160" t="s">
        <v>219</v>
      </c>
      <c r="E1722" s="160" t="s">
        <v>237</v>
      </c>
      <c r="F1722" s="268" t="s">
        <v>2098</v>
      </c>
      <c r="G1722" s="157" t="s">
        <v>31</v>
      </c>
      <c r="H1722" s="156" t="s">
        <v>50</v>
      </c>
      <c r="I1722" s="157" t="s">
        <v>71</v>
      </c>
      <c r="J1722" s="160" t="s">
        <v>232</v>
      </c>
      <c r="K1722" s="240" t="s">
        <v>34</v>
      </c>
      <c r="L1722" s="241" t="s">
        <v>34</v>
      </c>
      <c r="M1722" s="241" t="s">
        <v>34</v>
      </c>
      <c r="N1722" s="241" t="s">
        <v>34</v>
      </c>
      <c r="O1722" s="241" t="s">
        <v>34</v>
      </c>
      <c r="P1722" s="241" t="s">
        <v>34</v>
      </c>
      <c r="Q1722" s="159" t="s">
        <v>34</v>
      </c>
      <c r="R1722" s="99" t="s">
        <v>48</v>
      </c>
      <c r="S1722" s="158">
        <v>1</v>
      </c>
      <c r="T1722" s="103" t="s">
        <v>223</v>
      </c>
      <c r="U1722" s="160" t="s">
        <v>219</v>
      </c>
      <c r="V1722" s="160" t="s">
        <v>237</v>
      </c>
      <c r="W1722" s="157" t="s">
        <v>42</v>
      </c>
      <c r="X1722" s="157" t="s">
        <v>50</v>
      </c>
    </row>
    <row r="1723" spans="1:24" ht="41.25">
      <c r="A1723" s="155">
        <f>A1722+1</f>
        <v>1721</v>
      </c>
      <c r="B1723" s="160" t="s">
        <v>1864</v>
      </c>
      <c r="C1723" s="159">
        <v>2012</v>
      </c>
      <c r="D1723" s="160" t="s">
        <v>219</v>
      </c>
      <c r="E1723" s="160" t="s">
        <v>237</v>
      </c>
      <c r="F1723" s="268" t="s">
        <v>2099</v>
      </c>
      <c r="G1723" s="157" t="s">
        <v>31</v>
      </c>
      <c r="H1723" s="161" t="s">
        <v>39</v>
      </c>
      <c r="I1723" s="160" t="s">
        <v>71</v>
      </c>
      <c r="J1723" s="160" t="s">
        <v>232</v>
      </c>
      <c r="K1723" s="240" t="s">
        <v>34</v>
      </c>
      <c r="L1723" s="241" t="s">
        <v>34</v>
      </c>
      <c r="M1723" s="241" t="s">
        <v>34</v>
      </c>
      <c r="N1723" s="241" t="s">
        <v>34</v>
      </c>
      <c r="O1723" s="241" t="s">
        <v>34</v>
      </c>
      <c r="P1723" s="241" t="s">
        <v>34</v>
      </c>
      <c r="Q1723" s="159" t="s">
        <v>34</v>
      </c>
      <c r="R1723" s="100" t="s">
        <v>34</v>
      </c>
      <c r="S1723" s="158">
        <v>1</v>
      </c>
      <c r="T1723" s="103" t="s">
        <v>223</v>
      </c>
      <c r="U1723" s="160" t="s">
        <v>219</v>
      </c>
      <c r="V1723" s="160" t="s">
        <v>237</v>
      </c>
      <c r="W1723" s="160" t="s">
        <v>92</v>
      </c>
      <c r="X1723" s="160" t="s">
        <v>92</v>
      </c>
    </row>
    <row r="1724" spans="1:24" ht="81">
      <c r="A1724" s="155">
        <f>A1723+1</f>
        <v>1722</v>
      </c>
      <c r="B1724" s="160" t="s">
        <v>1864</v>
      </c>
      <c r="C1724" s="159">
        <v>2012</v>
      </c>
      <c r="D1724" s="160" t="s">
        <v>219</v>
      </c>
      <c r="E1724" s="160" t="s">
        <v>237</v>
      </c>
      <c r="F1724" s="268" t="s">
        <v>2100</v>
      </c>
      <c r="G1724" s="160" t="s">
        <v>82</v>
      </c>
      <c r="H1724" s="161" t="s">
        <v>83</v>
      </c>
      <c r="I1724" s="160" t="s">
        <v>71</v>
      </c>
      <c r="J1724" s="160" t="s">
        <v>232</v>
      </c>
      <c r="K1724" s="240" t="s">
        <v>34</v>
      </c>
      <c r="L1724" s="241" t="s">
        <v>34</v>
      </c>
      <c r="M1724" s="241" t="s">
        <v>34</v>
      </c>
      <c r="N1724" s="241" t="s">
        <v>34</v>
      </c>
      <c r="O1724" s="241" t="s">
        <v>34</v>
      </c>
      <c r="P1724" s="241" t="s">
        <v>34</v>
      </c>
      <c r="Q1724" s="159" t="s">
        <v>34</v>
      </c>
      <c r="R1724" s="100" t="s">
        <v>34</v>
      </c>
      <c r="S1724" s="158">
        <v>1</v>
      </c>
      <c r="T1724" s="103" t="s">
        <v>223</v>
      </c>
      <c r="U1724" s="160" t="s">
        <v>219</v>
      </c>
      <c r="V1724" s="160" t="s">
        <v>237</v>
      </c>
      <c r="W1724" s="160" t="s">
        <v>401</v>
      </c>
      <c r="X1724" s="160" t="s">
        <v>401</v>
      </c>
    </row>
    <row r="1725" spans="1:24" ht="41.25">
      <c r="A1725" s="155">
        <f>A1724+1</f>
        <v>1723</v>
      </c>
      <c r="B1725" s="160" t="s">
        <v>1864</v>
      </c>
      <c r="C1725" s="159">
        <v>2012</v>
      </c>
      <c r="D1725" s="160" t="s">
        <v>219</v>
      </c>
      <c r="E1725" s="160" t="s">
        <v>237</v>
      </c>
      <c r="F1725" s="268" t="s">
        <v>2101</v>
      </c>
      <c r="G1725" s="157" t="s">
        <v>31</v>
      </c>
      <c r="H1725" s="156" t="s">
        <v>42</v>
      </c>
      <c r="I1725" s="160" t="s">
        <v>71</v>
      </c>
      <c r="J1725" s="160" t="s">
        <v>232</v>
      </c>
      <c r="K1725" s="240" t="s">
        <v>34</v>
      </c>
      <c r="L1725" s="241" t="s">
        <v>34</v>
      </c>
      <c r="M1725" s="241" t="s">
        <v>34</v>
      </c>
      <c r="N1725" s="241" t="s">
        <v>34</v>
      </c>
      <c r="O1725" s="241" t="s">
        <v>34</v>
      </c>
      <c r="P1725" s="241" t="s">
        <v>34</v>
      </c>
      <c r="Q1725" s="159" t="s">
        <v>34</v>
      </c>
      <c r="R1725" s="100" t="s">
        <v>34</v>
      </c>
      <c r="S1725" s="158">
        <v>1</v>
      </c>
      <c r="T1725" s="103" t="s">
        <v>223</v>
      </c>
      <c r="U1725" s="160" t="s">
        <v>219</v>
      </c>
      <c r="V1725" s="160" t="s">
        <v>237</v>
      </c>
      <c r="W1725" s="157" t="s">
        <v>42</v>
      </c>
      <c r="X1725" s="157" t="s">
        <v>42</v>
      </c>
    </row>
    <row r="1726" spans="1:24" ht="41.25">
      <c r="A1726" s="155">
        <f>A1725+1</f>
        <v>1724</v>
      </c>
      <c r="B1726" s="160" t="s">
        <v>1864</v>
      </c>
      <c r="C1726" s="159">
        <v>2012</v>
      </c>
      <c r="D1726" s="160" t="s">
        <v>219</v>
      </c>
      <c r="E1726" s="160" t="s">
        <v>237</v>
      </c>
      <c r="F1726" s="268" t="s">
        <v>2102</v>
      </c>
      <c r="G1726" s="157" t="s">
        <v>31</v>
      </c>
      <c r="H1726" s="156" t="s">
        <v>42</v>
      </c>
      <c r="I1726" s="160" t="s">
        <v>71</v>
      </c>
      <c r="J1726" s="160" t="s">
        <v>232</v>
      </c>
      <c r="K1726" s="240" t="s">
        <v>34</v>
      </c>
      <c r="L1726" s="241" t="s">
        <v>34</v>
      </c>
      <c r="M1726" s="241" t="s">
        <v>34</v>
      </c>
      <c r="N1726" s="241" t="s">
        <v>34</v>
      </c>
      <c r="O1726" s="241" t="s">
        <v>34</v>
      </c>
      <c r="P1726" s="241" t="s">
        <v>34</v>
      </c>
      <c r="Q1726" s="159" t="s">
        <v>34</v>
      </c>
      <c r="R1726" s="100" t="s">
        <v>34</v>
      </c>
      <c r="S1726" s="158">
        <v>1</v>
      </c>
      <c r="T1726" s="103" t="s">
        <v>223</v>
      </c>
      <c r="U1726" s="160" t="s">
        <v>219</v>
      </c>
      <c r="V1726" s="160" t="s">
        <v>237</v>
      </c>
      <c r="W1726" s="157" t="s">
        <v>42</v>
      </c>
      <c r="X1726" s="157" t="s">
        <v>42</v>
      </c>
    </row>
    <row r="1727" spans="1:24" ht="41.25">
      <c r="A1727" s="155">
        <f>A1726+1</f>
        <v>1725</v>
      </c>
      <c r="B1727" s="160" t="s">
        <v>1864</v>
      </c>
      <c r="C1727" s="159">
        <v>2012</v>
      </c>
      <c r="D1727" s="160" t="s">
        <v>219</v>
      </c>
      <c r="E1727" s="160" t="s">
        <v>251</v>
      </c>
      <c r="F1727" s="268" t="s">
        <v>2103</v>
      </c>
      <c r="G1727" s="157" t="s">
        <v>31</v>
      </c>
      <c r="H1727" s="161" t="s">
        <v>39</v>
      </c>
      <c r="I1727" s="160" t="s">
        <v>71</v>
      </c>
      <c r="J1727" s="160" t="s">
        <v>253</v>
      </c>
      <c r="K1727" s="240" t="s">
        <v>34</v>
      </c>
      <c r="L1727" s="241" t="s">
        <v>34</v>
      </c>
      <c r="M1727" s="241" t="s">
        <v>34</v>
      </c>
      <c r="N1727" s="241" t="s">
        <v>34</v>
      </c>
      <c r="O1727" s="241" t="s">
        <v>34</v>
      </c>
      <c r="P1727" s="241" t="s">
        <v>34</v>
      </c>
      <c r="Q1727" s="159" t="s">
        <v>34</v>
      </c>
      <c r="R1727" s="100" t="s">
        <v>34</v>
      </c>
      <c r="S1727" s="158">
        <v>1</v>
      </c>
      <c r="T1727" s="103" t="s">
        <v>223</v>
      </c>
      <c r="U1727" s="160" t="s">
        <v>219</v>
      </c>
      <c r="V1727" s="160" t="s">
        <v>253</v>
      </c>
      <c r="W1727" s="160" t="s">
        <v>92</v>
      </c>
      <c r="X1727" s="160" t="s">
        <v>92</v>
      </c>
    </row>
    <row r="1728" spans="1:24" ht="41.25">
      <c r="A1728" s="155">
        <f>A1727+1</f>
        <v>1726</v>
      </c>
      <c r="B1728" s="160" t="s">
        <v>1864</v>
      </c>
      <c r="C1728" s="159">
        <v>2012</v>
      </c>
      <c r="D1728" s="160" t="s">
        <v>219</v>
      </c>
      <c r="E1728" s="160" t="s">
        <v>251</v>
      </c>
      <c r="F1728" s="268" t="s">
        <v>2104</v>
      </c>
      <c r="G1728" s="157" t="s">
        <v>31</v>
      </c>
      <c r="H1728" s="161" t="s">
        <v>39</v>
      </c>
      <c r="I1728" s="160" t="s">
        <v>71</v>
      </c>
      <c r="J1728" s="160" t="s">
        <v>253</v>
      </c>
      <c r="K1728" s="240" t="s">
        <v>34</v>
      </c>
      <c r="L1728" s="241" t="s">
        <v>34</v>
      </c>
      <c r="M1728" s="241" t="s">
        <v>34</v>
      </c>
      <c r="N1728" s="241" t="s">
        <v>34</v>
      </c>
      <c r="O1728" s="241" t="s">
        <v>34</v>
      </c>
      <c r="P1728" s="241" t="s">
        <v>34</v>
      </c>
      <c r="Q1728" s="159" t="s">
        <v>34</v>
      </c>
      <c r="R1728" s="100" t="s">
        <v>34</v>
      </c>
      <c r="S1728" s="158">
        <v>1</v>
      </c>
      <c r="T1728" s="103" t="s">
        <v>223</v>
      </c>
      <c r="U1728" s="160" t="s">
        <v>219</v>
      </c>
      <c r="V1728" s="160" t="s">
        <v>253</v>
      </c>
      <c r="W1728" s="160" t="s">
        <v>92</v>
      </c>
      <c r="X1728" s="160" t="s">
        <v>92</v>
      </c>
    </row>
    <row r="1729" spans="1:24" ht="41.25">
      <c r="A1729" s="155">
        <f>A1728+1</f>
        <v>1727</v>
      </c>
      <c r="B1729" s="160" t="s">
        <v>1864</v>
      </c>
      <c r="C1729" s="159">
        <v>2012</v>
      </c>
      <c r="D1729" s="160" t="s">
        <v>219</v>
      </c>
      <c r="E1729" s="160" t="s">
        <v>251</v>
      </c>
      <c r="F1729" s="268" t="s">
        <v>2105</v>
      </c>
      <c r="G1729" s="157" t="s">
        <v>31</v>
      </c>
      <c r="H1729" s="161" t="s">
        <v>39</v>
      </c>
      <c r="I1729" s="160" t="s">
        <v>71</v>
      </c>
      <c r="J1729" s="160" t="s">
        <v>253</v>
      </c>
      <c r="K1729" s="240" t="s">
        <v>34</v>
      </c>
      <c r="L1729" s="241" t="s">
        <v>34</v>
      </c>
      <c r="M1729" s="241" t="s">
        <v>34</v>
      </c>
      <c r="N1729" s="241" t="s">
        <v>34</v>
      </c>
      <c r="O1729" s="241" t="s">
        <v>34</v>
      </c>
      <c r="P1729" s="241" t="s">
        <v>34</v>
      </c>
      <c r="Q1729" s="159" t="s">
        <v>34</v>
      </c>
      <c r="R1729" s="100" t="s">
        <v>34</v>
      </c>
      <c r="S1729" s="158">
        <v>1</v>
      </c>
      <c r="T1729" s="103" t="s">
        <v>223</v>
      </c>
      <c r="U1729" s="160" t="s">
        <v>219</v>
      </c>
      <c r="V1729" s="160" t="s">
        <v>253</v>
      </c>
      <c r="W1729" s="160" t="s">
        <v>92</v>
      </c>
      <c r="X1729" s="160" t="s">
        <v>92</v>
      </c>
    </row>
    <row r="1730" spans="1:24" ht="41.25">
      <c r="A1730" s="155">
        <f>A1729+1</f>
        <v>1728</v>
      </c>
      <c r="B1730" s="160" t="s">
        <v>1864</v>
      </c>
      <c r="C1730" s="159">
        <v>2012</v>
      </c>
      <c r="D1730" s="160" t="s">
        <v>219</v>
      </c>
      <c r="E1730" s="160" t="s">
        <v>251</v>
      </c>
      <c r="F1730" s="268" t="s">
        <v>2106</v>
      </c>
      <c r="G1730" s="157" t="s">
        <v>31</v>
      </c>
      <c r="H1730" s="161" t="s">
        <v>39</v>
      </c>
      <c r="I1730" s="160" t="s">
        <v>71</v>
      </c>
      <c r="J1730" s="160" t="s">
        <v>253</v>
      </c>
      <c r="K1730" s="240" t="s">
        <v>34</v>
      </c>
      <c r="L1730" s="241" t="s">
        <v>34</v>
      </c>
      <c r="M1730" s="241" t="s">
        <v>34</v>
      </c>
      <c r="N1730" s="241" t="s">
        <v>34</v>
      </c>
      <c r="O1730" s="241" t="s">
        <v>34</v>
      </c>
      <c r="P1730" s="241" t="s">
        <v>34</v>
      </c>
      <c r="Q1730" s="159" t="s">
        <v>34</v>
      </c>
      <c r="R1730" s="100" t="s">
        <v>34</v>
      </c>
      <c r="S1730" s="158">
        <v>1</v>
      </c>
      <c r="T1730" s="103" t="s">
        <v>223</v>
      </c>
      <c r="U1730" s="160" t="s">
        <v>219</v>
      </c>
      <c r="V1730" s="160" t="s">
        <v>253</v>
      </c>
      <c r="W1730" s="160" t="s">
        <v>92</v>
      </c>
      <c r="X1730" s="160" t="s">
        <v>92</v>
      </c>
    </row>
    <row r="1731" spans="1:24" ht="41.25">
      <c r="A1731" s="155">
        <f>A1730+1</f>
        <v>1729</v>
      </c>
      <c r="B1731" s="160" t="s">
        <v>1864</v>
      </c>
      <c r="C1731" s="159">
        <v>2012</v>
      </c>
      <c r="D1731" s="160" t="s">
        <v>219</v>
      </c>
      <c r="E1731" s="160" t="s">
        <v>251</v>
      </c>
      <c r="F1731" s="268" t="s">
        <v>2107</v>
      </c>
      <c r="G1731" s="157" t="s">
        <v>31</v>
      </c>
      <c r="H1731" s="161" t="s">
        <v>39</v>
      </c>
      <c r="I1731" s="160" t="s">
        <v>71</v>
      </c>
      <c r="J1731" s="160" t="s">
        <v>253</v>
      </c>
      <c r="K1731" s="240" t="s">
        <v>34</v>
      </c>
      <c r="L1731" s="241" t="s">
        <v>34</v>
      </c>
      <c r="M1731" s="241" t="s">
        <v>34</v>
      </c>
      <c r="N1731" s="241" t="s">
        <v>34</v>
      </c>
      <c r="O1731" s="241" t="s">
        <v>34</v>
      </c>
      <c r="P1731" s="241" t="s">
        <v>34</v>
      </c>
      <c r="Q1731" s="159" t="s">
        <v>34</v>
      </c>
      <c r="R1731" s="100" t="s">
        <v>34</v>
      </c>
      <c r="S1731" s="158">
        <v>1</v>
      </c>
      <c r="T1731" s="103" t="s">
        <v>223</v>
      </c>
      <c r="U1731" s="160" t="s">
        <v>219</v>
      </c>
      <c r="V1731" s="160" t="s">
        <v>253</v>
      </c>
      <c r="W1731" s="160" t="s">
        <v>92</v>
      </c>
      <c r="X1731" s="160" t="s">
        <v>92</v>
      </c>
    </row>
    <row r="1732" spans="1:24" ht="41.25">
      <c r="A1732" s="155">
        <f>A1731+1</f>
        <v>1730</v>
      </c>
      <c r="B1732" s="160" t="s">
        <v>1864</v>
      </c>
      <c r="C1732" s="159">
        <v>2012</v>
      </c>
      <c r="D1732" s="160" t="s">
        <v>219</v>
      </c>
      <c r="E1732" s="160" t="s">
        <v>253</v>
      </c>
      <c r="F1732" s="268" t="s">
        <v>2108</v>
      </c>
      <c r="G1732" s="157" t="s">
        <v>31</v>
      </c>
      <c r="H1732" s="161" t="s">
        <v>39</v>
      </c>
      <c r="I1732" s="160" t="s">
        <v>71</v>
      </c>
      <c r="J1732" s="160" t="s">
        <v>253</v>
      </c>
      <c r="K1732" s="240" t="s">
        <v>48</v>
      </c>
      <c r="L1732" s="241" t="s">
        <v>34</v>
      </c>
      <c r="M1732" s="241" t="s">
        <v>34</v>
      </c>
      <c r="N1732" s="241" t="s">
        <v>34</v>
      </c>
      <c r="O1732" s="241" t="s">
        <v>34</v>
      </c>
      <c r="P1732" s="241" t="s">
        <v>34</v>
      </c>
      <c r="Q1732" s="159" t="s">
        <v>34</v>
      </c>
      <c r="R1732" s="100" t="s">
        <v>34</v>
      </c>
      <c r="S1732" s="158">
        <v>1</v>
      </c>
      <c r="T1732" s="103" t="s">
        <v>223</v>
      </c>
      <c r="U1732" s="160" t="s">
        <v>219</v>
      </c>
      <c r="V1732" s="160" t="s">
        <v>253</v>
      </c>
      <c r="W1732" s="160" t="s">
        <v>92</v>
      </c>
      <c r="X1732" s="160" t="s">
        <v>92</v>
      </c>
    </row>
    <row r="1733" spans="1:24" ht="81">
      <c r="A1733" s="155">
        <f>A1732+1</f>
        <v>1731</v>
      </c>
      <c r="B1733" s="160" t="s">
        <v>1864</v>
      </c>
      <c r="C1733" s="159">
        <v>2012</v>
      </c>
      <c r="D1733" s="160" t="s">
        <v>219</v>
      </c>
      <c r="E1733" s="160" t="s">
        <v>227</v>
      </c>
      <c r="F1733" s="268" t="s">
        <v>2109</v>
      </c>
      <c r="G1733" s="157" t="s">
        <v>82</v>
      </c>
      <c r="H1733" s="161" t="s">
        <v>83</v>
      </c>
      <c r="I1733" s="160" t="s">
        <v>32</v>
      </c>
      <c r="J1733" s="160" t="s">
        <v>33</v>
      </c>
      <c r="K1733" s="240" t="s">
        <v>34</v>
      </c>
      <c r="L1733" s="241" t="s">
        <v>34</v>
      </c>
      <c r="M1733" s="241" t="s">
        <v>34</v>
      </c>
      <c r="N1733" s="241" t="s">
        <v>34</v>
      </c>
      <c r="O1733" s="241" t="s">
        <v>34</v>
      </c>
      <c r="P1733" s="241" t="s">
        <v>34</v>
      </c>
      <c r="Q1733" s="159" t="s">
        <v>34</v>
      </c>
      <c r="R1733" s="100" t="s">
        <v>34</v>
      </c>
      <c r="S1733" s="158">
        <v>1</v>
      </c>
      <c r="T1733" s="103" t="s">
        <v>223</v>
      </c>
      <c r="U1733" s="160" t="s">
        <v>219</v>
      </c>
      <c r="V1733" s="160" t="s">
        <v>229</v>
      </c>
      <c r="W1733" s="160" t="s">
        <v>101</v>
      </c>
      <c r="X1733" s="160" t="s">
        <v>101</v>
      </c>
    </row>
    <row r="1734" spans="1:24" ht="41.25">
      <c r="A1734" s="155">
        <f>A1733+1</f>
        <v>1732</v>
      </c>
      <c r="B1734" s="160" t="s">
        <v>1864</v>
      </c>
      <c r="C1734" s="159">
        <v>2012</v>
      </c>
      <c r="D1734" s="160" t="s">
        <v>219</v>
      </c>
      <c r="E1734" s="160" t="s">
        <v>227</v>
      </c>
      <c r="F1734" s="268" t="s">
        <v>2110</v>
      </c>
      <c r="G1734" s="157" t="s">
        <v>31</v>
      </c>
      <c r="H1734" s="156" t="s">
        <v>46</v>
      </c>
      <c r="I1734" s="160" t="s">
        <v>32</v>
      </c>
      <c r="J1734" s="160" t="s">
        <v>33</v>
      </c>
      <c r="K1734" s="240" t="s">
        <v>34</v>
      </c>
      <c r="L1734" s="241" t="s">
        <v>34</v>
      </c>
      <c r="M1734" s="241" t="s">
        <v>34</v>
      </c>
      <c r="N1734" s="241" t="s">
        <v>34</v>
      </c>
      <c r="O1734" s="241" t="s">
        <v>34</v>
      </c>
      <c r="P1734" s="241" t="s">
        <v>34</v>
      </c>
      <c r="Q1734" s="159" t="s">
        <v>34</v>
      </c>
      <c r="R1734" s="100" t="s">
        <v>34</v>
      </c>
      <c r="S1734" s="158">
        <v>1</v>
      </c>
      <c r="T1734" s="103" t="s">
        <v>223</v>
      </c>
      <c r="U1734" s="160" t="s">
        <v>219</v>
      </c>
      <c r="V1734" s="160" t="s">
        <v>229</v>
      </c>
      <c r="W1734" s="160" t="s">
        <v>1061</v>
      </c>
      <c r="X1734" s="160" t="s">
        <v>1061</v>
      </c>
    </row>
    <row r="1735" spans="1:24" ht="41.25">
      <c r="A1735" s="155">
        <f>A1734+1</f>
        <v>1733</v>
      </c>
      <c r="B1735" s="160" t="s">
        <v>1864</v>
      </c>
      <c r="C1735" s="159">
        <v>2012</v>
      </c>
      <c r="D1735" s="160" t="s">
        <v>219</v>
      </c>
      <c r="E1735" s="160" t="s">
        <v>227</v>
      </c>
      <c r="F1735" s="268" t="s">
        <v>2111</v>
      </c>
      <c r="G1735" s="157" t="s">
        <v>119</v>
      </c>
      <c r="H1735" s="161" t="s">
        <v>120</v>
      </c>
      <c r="I1735" s="160" t="s">
        <v>32</v>
      </c>
      <c r="J1735" s="160" t="s">
        <v>33</v>
      </c>
      <c r="K1735" s="240" t="s">
        <v>34</v>
      </c>
      <c r="L1735" s="241" t="s">
        <v>34</v>
      </c>
      <c r="M1735" s="241" t="s">
        <v>34</v>
      </c>
      <c r="N1735" s="241" t="s">
        <v>34</v>
      </c>
      <c r="O1735" s="241" t="s">
        <v>34</v>
      </c>
      <c r="P1735" s="241" t="s">
        <v>34</v>
      </c>
      <c r="Q1735" s="159" t="s">
        <v>34</v>
      </c>
      <c r="R1735" s="100" t="s">
        <v>34</v>
      </c>
      <c r="S1735" s="158">
        <v>1</v>
      </c>
      <c r="T1735" s="103" t="s">
        <v>223</v>
      </c>
      <c r="U1735" s="160" t="s">
        <v>219</v>
      </c>
      <c r="V1735" s="160" t="s">
        <v>229</v>
      </c>
      <c r="W1735" s="160" t="s">
        <v>92</v>
      </c>
      <c r="X1735" s="160" t="s">
        <v>92</v>
      </c>
    </row>
    <row r="1736" spans="1:24" ht="41.25">
      <c r="A1736" s="155">
        <f>A1735+1</f>
        <v>1734</v>
      </c>
      <c r="B1736" s="160" t="s">
        <v>1864</v>
      </c>
      <c r="C1736" s="159">
        <v>2012</v>
      </c>
      <c r="D1736" s="160" t="s">
        <v>219</v>
      </c>
      <c r="E1736" s="160" t="s">
        <v>227</v>
      </c>
      <c r="F1736" s="268" t="s">
        <v>2112</v>
      </c>
      <c r="G1736" s="157" t="s">
        <v>119</v>
      </c>
      <c r="H1736" s="156" t="s">
        <v>120</v>
      </c>
      <c r="I1736" s="160" t="s">
        <v>208</v>
      </c>
      <c r="J1736" s="160" t="s">
        <v>212</v>
      </c>
      <c r="K1736" s="240" t="s">
        <v>34</v>
      </c>
      <c r="L1736" s="241" t="s">
        <v>34</v>
      </c>
      <c r="M1736" s="241" t="s">
        <v>34</v>
      </c>
      <c r="N1736" s="241" t="s">
        <v>34</v>
      </c>
      <c r="O1736" s="241" t="s">
        <v>34</v>
      </c>
      <c r="P1736" s="241" t="s">
        <v>34</v>
      </c>
      <c r="Q1736" s="159" t="s">
        <v>34</v>
      </c>
      <c r="R1736" s="100" t="s">
        <v>34</v>
      </c>
      <c r="S1736" s="158">
        <v>1</v>
      </c>
      <c r="T1736" s="103" t="s">
        <v>223</v>
      </c>
      <c r="U1736" s="160" t="s">
        <v>219</v>
      </c>
      <c r="V1736" s="160" t="s">
        <v>229</v>
      </c>
      <c r="W1736" s="160" t="s">
        <v>146</v>
      </c>
      <c r="X1736" s="160" t="s">
        <v>146</v>
      </c>
    </row>
    <row r="1737" spans="1:24" ht="60.75">
      <c r="A1737" s="155">
        <f>A1736+1</f>
        <v>1735</v>
      </c>
      <c r="B1737" s="160" t="s">
        <v>1864</v>
      </c>
      <c r="C1737" s="159">
        <v>2012</v>
      </c>
      <c r="D1737" s="160" t="s">
        <v>28</v>
      </c>
      <c r="E1737" s="160" t="s">
        <v>262</v>
      </c>
      <c r="F1737" s="268" t="s">
        <v>2113</v>
      </c>
      <c r="G1737" s="157" t="s">
        <v>31</v>
      </c>
      <c r="H1737" s="161" t="s">
        <v>29</v>
      </c>
      <c r="I1737" s="157" t="s">
        <v>32</v>
      </c>
      <c r="J1737" s="157" t="s">
        <v>33</v>
      </c>
      <c r="K1737" s="238" t="s">
        <v>34</v>
      </c>
      <c r="L1737" s="239" t="s">
        <v>34</v>
      </c>
      <c r="M1737" s="239" t="s">
        <v>34</v>
      </c>
      <c r="N1737" s="239" t="s">
        <v>34</v>
      </c>
      <c r="O1737" s="239" t="s">
        <v>48</v>
      </c>
      <c r="P1737" s="239" t="s">
        <v>34</v>
      </c>
      <c r="Q1737" s="159" t="s">
        <v>34</v>
      </c>
      <c r="R1737" s="100" t="s">
        <v>34</v>
      </c>
      <c r="S1737" s="158">
        <v>1</v>
      </c>
      <c r="T1737" s="103" t="s">
        <v>264</v>
      </c>
      <c r="U1737" s="160" t="s">
        <v>265</v>
      </c>
      <c r="V1737" s="160" t="s">
        <v>262</v>
      </c>
      <c r="W1737" s="160" t="s">
        <v>92</v>
      </c>
      <c r="X1737" s="160" t="s">
        <v>92</v>
      </c>
    </row>
    <row r="1738" spans="1:24" ht="41.25">
      <c r="A1738" s="155">
        <f>A1737+1</f>
        <v>1736</v>
      </c>
      <c r="B1738" s="160" t="s">
        <v>1864</v>
      </c>
      <c r="C1738" s="159">
        <v>2012</v>
      </c>
      <c r="D1738" s="160" t="s">
        <v>28</v>
      </c>
      <c r="E1738" s="160" t="s">
        <v>267</v>
      </c>
      <c r="F1738" s="268" t="s">
        <v>2114</v>
      </c>
      <c r="G1738" s="157" t="s">
        <v>31</v>
      </c>
      <c r="H1738" s="156" t="s">
        <v>42</v>
      </c>
      <c r="I1738" s="157" t="s">
        <v>32</v>
      </c>
      <c r="J1738" s="157" t="s">
        <v>33</v>
      </c>
      <c r="K1738" s="238" t="s">
        <v>34</v>
      </c>
      <c r="L1738" s="239" t="s">
        <v>34</v>
      </c>
      <c r="M1738" s="239" t="s">
        <v>34</v>
      </c>
      <c r="N1738" s="239" t="s">
        <v>34</v>
      </c>
      <c r="O1738" s="239" t="s">
        <v>34</v>
      </c>
      <c r="P1738" s="239" t="s">
        <v>34</v>
      </c>
      <c r="Q1738" s="159" t="s">
        <v>34</v>
      </c>
      <c r="R1738" s="100" t="s">
        <v>34</v>
      </c>
      <c r="S1738" s="158">
        <v>1</v>
      </c>
      <c r="T1738" s="103" t="s">
        <v>269</v>
      </c>
      <c r="U1738" s="160" t="s">
        <v>2025</v>
      </c>
      <c r="V1738" s="165" t="s">
        <v>266</v>
      </c>
      <c r="W1738" s="157" t="s">
        <v>42</v>
      </c>
      <c r="X1738" s="157" t="s">
        <v>42</v>
      </c>
    </row>
    <row r="1739" spans="1:24" ht="41.25">
      <c r="A1739" s="155">
        <f>A1738+1</f>
        <v>1737</v>
      </c>
      <c r="B1739" s="160" t="s">
        <v>1864</v>
      </c>
      <c r="C1739" s="159">
        <v>2012</v>
      </c>
      <c r="D1739" s="160" t="s">
        <v>28</v>
      </c>
      <c r="E1739" s="160" t="s">
        <v>270</v>
      </c>
      <c r="F1739" s="268" t="s">
        <v>2115</v>
      </c>
      <c r="G1739" s="157" t="s">
        <v>31</v>
      </c>
      <c r="H1739" s="156" t="s">
        <v>42</v>
      </c>
      <c r="I1739" s="157" t="s">
        <v>32</v>
      </c>
      <c r="J1739" s="160" t="s">
        <v>33</v>
      </c>
      <c r="K1739" s="240" t="s">
        <v>34</v>
      </c>
      <c r="L1739" s="241" t="s">
        <v>34</v>
      </c>
      <c r="M1739" s="241" t="s">
        <v>34</v>
      </c>
      <c r="N1739" s="241" t="s">
        <v>34</v>
      </c>
      <c r="O1739" s="241" t="s">
        <v>34</v>
      </c>
      <c r="P1739" s="241" t="s">
        <v>34</v>
      </c>
      <c r="Q1739" s="159" t="s">
        <v>34</v>
      </c>
      <c r="R1739" s="100" t="s">
        <v>34</v>
      </c>
      <c r="S1739" s="158">
        <v>1</v>
      </c>
      <c r="T1739" s="103" t="s">
        <v>272</v>
      </c>
      <c r="U1739" s="160" t="s">
        <v>433</v>
      </c>
      <c r="V1739" s="160" t="s">
        <v>266</v>
      </c>
      <c r="W1739" s="157" t="s">
        <v>42</v>
      </c>
      <c r="X1739" s="157" t="s">
        <v>42</v>
      </c>
    </row>
    <row r="1740" spans="1:24" ht="81">
      <c r="A1740" s="155">
        <f>A1739+1</f>
        <v>1738</v>
      </c>
      <c r="B1740" s="160" t="s">
        <v>1864</v>
      </c>
      <c r="C1740" s="159">
        <v>2012</v>
      </c>
      <c r="D1740" s="160" t="s">
        <v>28</v>
      </c>
      <c r="E1740" s="160" t="s">
        <v>270</v>
      </c>
      <c r="F1740" s="268" t="s">
        <v>2116</v>
      </c>
      <c r="G1740" s="157" t="s">
        <v>82</v>
      </c>
      <c r="H1740" s="156" t="s">
        <v>83</v>
      </c>
      <c r="I1740" s="157" t="s">
        <v>32</v>
      </c>
      <c r="J1740" s="160" t="s">
        <v>33</v>
      </c>
      <c r="K1740" s="240" t="s">
        <v>34</v>
      </c>
      <c r="L1740" s="241" t="s">
        <v>48</v>
      </c>
      <c r="M1740" s="241" t="s">
        <v>34</v>
      </c>
      <c r="N1740" s="241" t="s">
        <v>34</v>
      </c>
      <c r="O1740" s="241" t="s">
        <v>34</v>
      </c>
      <c r="P1740" s="241" t="s">
        <v>34</v>
      </c>
      <c r="Q1740" s="159" t="s">
        <v>34</v>
      </c>
      <c r="R1740" s="100" t="s">
        <v>34</v>
      </c>
      <c r="S1740" s="158">
        <v>1</v>
      </c>
      <c r="T1740" s="103" t="s">
        <v>272</v>
      </c>
      <c r="U1740" s="160" t="s">
        <v>433</v>
      </c>
      <c r="V1740" s="160" t="s">
        <v>266</v>
      </c>
      <c r="W1740" s="157" t="s">
        <v>42</v>
      </c>
      <c r="X1740" s="157" t="s">
        <v>42</v>
      </c>
    </row>
    <row r="1741" spans="1:24" ht="60.75">
      <c r="A1741" s="155">
        <f>A1740+1</f>
        <v>1739</v>
      </c>
      <c r="B1741" s="160" t="s">
        <v>1864</v>
      </c>
      <c r="C1741" s="159">
        <v>2012</v>
      </c>
      <c r="D1741" s="160" t="s">
        <v>28</v>
      </c>
      <c r="E1741" s="160" t="s">
        <v>270</v>
      </c>
      <c r="F1741" s="268" t="s">
        <v>2117</v>
      </c>
      <c r="G1741" s="157" t="s">
        <v>31</v>
      </c>
      <c r="H1741" s="156" t="s">
        <v>42</v>
      </c>
      <c r="I1741" s="157" t="s">
        <v>32</v>
      </c>
      <c r="J1741" s="157" t="s">
        <v>33</v>
      </c>
      <c r="K1741" s="238" t="s">
        <v>34</v>
      </c>
      <c r="L1741" s="239" t="s">
        <v>34</v>
      </c>
      <c r="M1741" s="239" t="s">
        <v>34</v>
      </c>
      <c r="N1741" s="239" t="s">
        <v>34</v>
      </c>
      <c r="O1741" s="239" t="s">
        <v>34</v>
      </c>
      <c r="P1741" s="239" t="s">
        <v>34</v>
      </c>
      <c r="Q1741" s="159" t="s">
        <v>34</v>
      </c>
      <c r="R1741" s="100" t="s">
        <v>34</v>
      </c>
      <c r="S1741" s="158">
        <v>1</v>
      </c>
      <c r="T1741" s="103" t="s">
        <v>272</v>
      </c>
      <c r="U1741" s="160" t="s">
        <v>1729</v>
      </c>
      <c r="V1741" s="160" t="s">
        <v>266</v>
      </c>
      <c r="W1741" s="157" t="s">
        <v>42</v>
      </c>
      <c r="X1741" s="157" t="s">
        <v>42</v>
      </c>
    </row>
    <row r="1742" spans="1:24" ht="41.25">
      <c r="A1742" s="155">
        <f>A1741+1</f>
        <v>1740</v>
      </c>
      <c r="B1742" s="160" t="s">
        <v>1864</v>
      </c>
      <c r="C1742" s="159">
        <v>2012</v>
      </c>
      <c r="D1742" s="160" t="s">
        <v>28</v>
      </c>
      <c r="E1742" s="160" t="s">
        <v>270</v>
      </c>
      <c r="F1742" s="268" t="s">
        <v>2118</v>
      </c>
      <c r="G1742" s="157" t="s">
        <v>31</v>
      </c>
      <c r="H1742" s="156" t="s">
        <v>42</v>
      </c>
      <c r="I1742" s="157" t="s">
        <v>32</v>
      </c>
      <c r="J1742" s="157" t="s">
        <v>33</v>
      </c>
      <c r="K1742" s="238" t="s">
        <v>34</v>
      </c>
      <c r="L1742" s="239" t="s">
        <v>34</v>
      </c>
      <c r="M1742" s="239" t="s">
        <v>34</v>
      </c>
      <c r="N1742" s="239" t="s">
        <v>34</v>
      </c>
      <c r="O1742" s="239" t="s">
        <v>34</v>
      </c>
      <c r="P1742" s="239" t="s">
        <v>34</v>
      </c>
      <c r="Q1742" s="159" t="s">
        <v>34</v>
      </c>
      <c r="R1742" s="100" t="s">
        <v>34</v>
      </c>
      <c r="S1742" s="158">
        <v>1</v>
      </c>
      <c r="T1742" s="103" t="s">
        <v>272</v>
      </c>
      <c r="U1742" s="160" t="s">
        <v>1729</v>
      </c>
      <c r="V1742" s="160" t="s">
        <v>266</v>
      </c>
      <c r="W1742" s="157" t="s">
        <v>42</v>
      </c>
      <c r="X1742" s="157" t="s">
        <v>42</v>
      </c>
    </row>
    <row r="1743" spans="1:24" ht="30.75">
      <c r="A1743" s="155">
        <f>A1742+1</f>
        <v>1741</v>
      </c>
      <c r="B1743" s="160" t="s">
        <v>2051</v>
      </c>
      <c r="C1743" s="159">
        <v>2014</v>
      </c>
      <c r="D1743" s="157" t="s">
        <v>28</v>
      </c>
      <c r="E1743" s="160" t="s">
        <v>279</v>
      </c>
      <c r="F1743" s="268" t="s">
        <v>2119</v>
      </c>
      <c r="G1743" s="157" t="s">
        <v>31</v>
      </c>
      <c r="H1743" s="161" t="s">
        <v>39</v>
      </c>
      <c r="I1743" s="157" t="s">
        <v>32</v>
      </c>
      <c r="J1743" s="157" t="s">
        <v>33</v>
      </c>
      <c r="K1743" s="238" t="s">
        <v>34</v>
      </c>
      <c r="L1743" s="239" t="s">
        <v>34</v>
      </c>
      <c r="M1743" s="239" t="s">
        <v>34</v>
      </c>
      <c r="N1743" s="239" t="s">
        <v>34</v>
      </c>
      <c r="O1743" s="239" t="s">
        <v>34</v>
      </c>
      <c r="P1743" s="239" t="s">
        <v>34</v>
      </c>
      <c r="Q1743" s="159" t="s">
        <v>34</v>
      </c>
      <c r="R1743" s="100" t="s">
        <v>34</v>
      </c>
      <c r="S1743" s="158">
        <v>1</v>
      </c>
      <c r="T1743" s="102" t="s">
        <v>35</v>
      </c>
      <c r="U1743" s="157" t="s">
        <v>28</v>
      </c>
      <c r="V1743" s="160" t="s">
        <v>541</v>
      </c>
      <c r="W1743" s="160" t="s">
        <v>92</v>
      </c>
      <c r="X1743" s="160" t="s">
        <v>92</v>
      </c>
    </row>
    <row r="1744" spans="1:24" ht="41.25">
      <c r="A1744" s="155">
        <f>A1743+1</f>
        <v>1742</v>
      </c>
      <c r="B1744" s="160" t="s">
        <v>2051</v>
      </c>
      <c r="C1744" s="159">
        <v>2014</v>
      </c>
      <c r="D1744" s="157" t="s">
        <v>28</v>
      </c>
      <c r="E1744" s="160" t="s">
        <v>262</v>
      </c>
      <c r="F1744" s="268" t="s">
        <v>2120</v>
      </c>
      <c r="G1744" s="157" t="s">
        <v>31</v>
      </c>
      <c r="H1744" s="161" t="s">
        <v>29</v>
      </c>
      <c r="I1744" s="157" t="s">
        <v>32</v>
      </c>
      <c r="J1744" s="157" t="s">
        <v>33</v>
      </c>
      <c r="K1744" s="238" t="s">
        <v>34</v>
      </c>
      <c r="L1744" s="239" t="s">
        <v>34</v>
      </c>
      <c r="M1744" s="239" t="s">
        <v>34</v>
      </c>
      <c r="N1744" s="239" t="s">
        <v>34</v>
      </c>
      <c r="O1744" s="239" t="s">
        <v>34</v>
      </c>
      <c r="P1744" s="239" t="s">
        <v>34</v>
      </c>
      <c r="Q1744" s="159" t="s">
        <v>34</v>
      </c>
      <c r="R1744" s="100" t="s">
        <v>34</v>
      </c>
      <c r="S1744" s="158">
        <v>1</v>
      </c>
      <c r="T1744" s="102" t="s">
        <v>35</v>
      </c>
      <c r="U1744" s="157" t="s">
        <v>28</v>
      </c>
      <c r="V1744" s="160" t="s">
        <v>800</v>
      </c>
      <c r="W1744" s="160" t="s">
        <v>92</v>
      </c>
      <c r="X1744" s="160" t="s">
        <v>92</v>
      </c>
    </row>
    <row r="1745" spans="1:24" ht="30.75">
      <c r="A1745" s="155">
        <f>A1744+1</f>
        <v>1743</v>
      </c>
      <c r="B1745" s="160" t="s">
        <v>2051</v>
      </c>
      <c r="C1745" s="159">
        <v>2014</v>
      </c>
      <c r="D1745" s="157" t="s">
        <v>28</v>
      </c>
      <c r="E1745" s="157" t="s">
        <v>29</v>
      </c>
      <c r="F1745" s="268" t="s">
        <v>2121</v>
      </c>
      <c r="G1745" s="157" t="s">
        <v>31</v>
      </c>
      <c r="H1745" s="156" t="s">
        <v>29</v>
      </c>
      <c r="I1745" s="157" t="s">
        <v>32</v>
      </c>
      <c r="J1745" s="157" t="s">
        <v>33</v>
      </c>
      <c r="K1745" s="238" t="s">
        <v>34</v>
      </c>
      <c r="L1745" s="239" t="s">
        <v>34</v>
      </c>
      <c r="M1745" s="239" t="s">
        <v>34</v>
      </c>
      <c r="N1745" s="239" t="s">
        <v>34</v>
      </c>
      <c r="O1745" s="239" t="s">
        <v>34</v>
      </c>
      <c r="P1745" s="239" t="s">
        <v>34</v>
      </c>
      <c r="Q1745" s="159" t="s">
        <v>34</v>
      </c>
      <c r="R1745" s="100" t="s">
        <v>34</v>
      </c>
      <c r="S1745" s="158">
        <v>1</v>
      </c>
      <c r="T1745" s="102" t="s">
        <v>35</v>
      </c>
      <c r="U1745" s="157" t="s">
        <v>28</v>
      </c>
      <c r="V1745" s="160" t="s">
        <v>29</v>
      </c>
      <c r="W1745" s="160" t="s">
        <v>92</v>
      </c>
      <c r="X1745" s="160" t="s">
        <v>92</v>
      </c>
    </row>
    <row r="1746" spans="1:24" ht="30.75">
      <c r="A1746" s="155">
        <f>A1745+1</f>
        <v>1744</v>
      </c>
      <c r="B1746" s="160" t="s">
        <v>2051</v>
      </c>
      <c r="C1746" s="159">
        <v>2014</v>
      </c>
      <c r="D1746" s="157" t="s">
        <v>28</v>
      </c>
      <c r="E1746" s="160" t="s">
        <v>40</v>
      </c>
      <c r="F1746" s="268" t="s">
        <v>2122</v>
      </c>
      <c r="G1746" s="157" t="s">
        <v>31</v>
      </c>
      <c r="H1746" s="156" t="s">
        <v>42</v>
      </c>
      <c r="I1746" s="157" t="s">
        <v>32</v>
      </c>
      <c r="J1746" s="157" t="s">
        <v>33</v>
      </c>
      <c r="K1746" s="238" t="s">
        <v>34</v>
      </c>
      <c r="L1746" s="239" t="s">
        <v>34</v>
      </c>
      <c r="M1746" s="239" t="s">
        <v>34</v>
      </c>
      <c r="N1746" s="239" t="s">
        <v>34</v>
      </c>
      <c r="O1746" s="239" t="s">
        <v>34</v>
      </c>
      <c r="P1746" s="239" t="s">
        <v>34</v>
      </c>
      <c r="Q1746" s="159" t="s">
        <v>34</v>
      </c>
      <c r="R1746" s="100" t="s">
        <v>34</v>
      </c>
      <c r="S1746" s="158">
        <v>1</v>
      </c>
      <c r="T1746" s="102" t="s">
        <v>35</v>
      </c>
      <c r="U1746" s="157" t="s">
        <v>28</v>
      </c>
      <c r="V1746" s="160" t="s">
        <v>43</v>
      </c>
      <c r="W1746" s="157" t="s">
        <v>42</v>
      </c>
      <c r="X1746" s="157" t="s">
        <v>42</v>
      </c>
    </row>
    <row r="1747" spans="1:24" ht="30.75">
      <c r="A1747" s="155">
        <f>A1746+1</f>
        <v>1745</v>
      </c>
      <c r="B1747" s="160" t="s">
        <v>2051</v>
      </c>
      <c r="C1747" s="159">
        <v>2014</v>
      </c>
      <c r="D1747" s="157" t="s">
        <v>28</v>
      </c>
      <c r="E1747" s="157" t="s">
        <v>44</v>
      </c>
      <c r="F1747" s="268" t="s">
        <v>2123</v>
      </c>
      <c r="G1747" s="157" t="s">
        <v>31</v>
      </c>
      <c r="H1747" s="156" t="s">
        <v>46</v>
      </c>
      <c r="I1747" s="157" t="s">
        <v>32</v>
      </c>
      <c r="J1747" s="157" t="s">
        <v>47</v>
      </c>
      <c r="K1747" s="238" t="s">
        <v>34</v>
      </c>
      <c r="L1747" s="239" t="s">
        <v>34</v>
      </c>
      <c r="M1747" s="239" t="s">
        <v>34</v>
      </c>
      <c r="N1747" s="239" t="s">
        <v>34</v>
      </c>
      <c r="O1747" s="239" t="s">
        <v>34</v>
      </c>
      <c r="P1747" s="239" t="s">
        <v>34</v>
      </c>
      <c r="Q1747" s="159" t="s">
        <v>34</v>
      </c>
      <c r="R1747" s="99" t="s">
        <v>48</v>
      </c>
      <c r="S1747" s="158">
        <v>1</v>
      </c>
      <c r="T1747" s="102" t="s">
        <v>35</v>
      </c>
      <c r="U1747" s="157" t="s">
        <v>28</v>
      </c>
      <c r="V1747" s="160" t="s">
        <v>46</v>
      </c>
      <c r="W1747" s="160" t="s">
        <v>1061</v>
      </c>
      <c r="X1747" s="157" t="s">
        <v>50</v>
      </c>
    </row>
    <row r="1748" spans="1:24" ht="30.75">
      <c r="A1748" s="155">
        <f>A1747+1</f>
        <v>1746</v>
      </c>
      <c r="B1748" s="160" t="s">
        <v>2051</v>
      </c>
      <c r="C1748" s="159">
        <v>2014</v>
      </c>
      <c r="D1748" s="157" t="s">
        <v>28</v>
      </c>
      <c r="E1748" s="157" t="s">
        <v>44</v>
      </c>
      <c r="F1748" s="268" t="s">
        <v>2124</v>
      </c>
      <c r="G1748" s="157" t="s">
        <v>31</v>
      </c>
      <c r="H1748" s="156" t="s">
        <v>46</v>
      </c>
      <c r="I1748" s="157" t="s">
        <v>32</v>
      </c>
      <c r="J1748" s="157" t="s">
        <v>47</v>
      </c>
      <c r="K1748" s="238" t="s">
        <v>34</v>
      </c>
      <c r="L1748" s="239" t="s">
        <v>34</v>
      </c>
      <c r="M1748" s="239" t="s">
        <v>34</v>
      </c>
      <c r="N1748" s="239" t="s">
        <v>34</v>
      </c>
      <c r="O1748" s="239" t="s">
        <v>34</v>
      </c>
      <c r="P1748" s="239" t="s">
        <v>34</v>
      </c>
      <c r="Q1748" s="159" t="s">
        <v>34</v>
      </c>
      <c r="R1748" s="100" t="s">
        <v>34</v>
      </c>
      <c r="S1748" s="158">
        <v>1</v>
      </c>
      <c r="T1748" s="102" t="s">
        <v>35</v>
      </c>
      <c r="U1748" s="157" t="s">
        <v>28</v>
      </c>
      <c r="V1748" s="160" t="s">
        <v>46</v>
      </c>
      <c r="W1748" s="160" t="s">
        <v>1061</v>
      </c>
      <c r="X1748" s="160" t="s">
        <v>1061</v>
      </c>
    </row>
    <row r="1749" spans="1:24" ht="51">
      <c r="A1749" s="155">
        <f>A1748+1</f>
        <v>1747</v>
      </c>
      <c r="B1749" s="160" t="s">
        <v>2051</v>
      </c>
      <c r="C1749" s="159">
        <v>2014</v>
      </c>
      <c r="D1749" s="157" t="s">
        <v>28</v>
      </c>
      <c r="E1749" s="160" t="s">
        <v>60</v>
      </c>
      <c r="F1749" s="268" t="s">
        <v>2125</v>
      </c>
      <c r="G1749" s="157" t="s">
        <v>31</v>
      </c>
      <c r="H1749" s="156" t="s">
        <v>42</v>
      </c>
      <c r="I1749" s="160" t="s">
        <v>32</v>
      </c>
      <c r="J1749" s="160" t="s">
        <v>33</v>
      </c>
      <c r="K1749" s="240" t="s">
        <v>34</v>
      </c>
      <c r="L1749" s="241" t="s">
        <v>34</v>
      </c>
      <c r="M1749" s="241" t="s">
        <v>34</v>
      </c>
      <c r="N1749" s="241" t="s">
        <v>34</v>
      </c>
      <c r="O1749" s="241" t="s">
        <v>34</v>
      </c>
      <c r="P1749" s="241" t="s">
        <v>34</v>
      </c>
      <c r="Q1749" s="159" t="s">
        <v>34</v>
      </c>
      <c r="R1749" s="100" t="s">
        <v>34</v>
      </c>
      <c r="S1749" s="158">
        <v>1</v>
      </c>
      <c r="T1749" s="102" t="s">
        <v>35</v>
      </c>
      <c r="U1749" s="157" t="s">
        <v>28</v>
      </c>
      <c r="V1749" s="160" t="s">
        <v>62</v>
      </c>
      <c r="W1749" s="157" t="s">
        <v>42</v>
      </c>
      <c r="X1749" s="157" t="s">
        <v>50</v>
      </c>
    </row>
    <row r="1750" spans="1:24" ht="41.25">
      <c r="A1750" s="155">
        <f>A1749+1</f>
        <v>1748</v>
      </c>
      <c r="B1750" s="160" t="s">
        <v>2051</v>
      </c>
      <c r="C1750" s="159">
        <v>2014</v>
      </c>
      <c r="D1750" s="157" t="s">
        <v>28</v>
      </c>
      <c r="E1750" s="160" t="s">
        <v>63</v>
      </c>
      <c r="F1750" s="268" t="s">
        <v>2126</v>
      </c>
      <c r="G1750" s="157" t="s">
        <v>31</v>
      </c>
      <c r="H1750" s="156" t="s">
        <v>42</v>
      </c>
      <c r="I1750" s="157" t="s">
        <v>32</v>
      </c>
      <c r="J1750" s="157" t="s">
        <v>33</v>
      </c>
      <c r="K1750" s="238" t="s">
        <v>34</v>
      </c>
      <c r="L1750" s="239" t="s">
        <v>34</v>
      </c>
      <c r="M1750" s="239" t="s">
        <v>34</v>
      </c>
      <c r="N1750" s="239" t="s">
        <v>34</v>
      </c>
      <c r="O1750" s="239" t="s">
        <v>34</v>
      </c>
      <c r="P1750" s="239" t="s">
        <v>34</v>
      </c>
      <c r="Q1750" s="159" t="s">
        <v>34</v>
      </c>
      <c r="R1750" s="100" t="s">
        <v>34</v>
      </c>
      <c r="S1750" s="158">
        <v>1</v>
      </c>
      <c r="T1750" s="102" t="s">
        <v>35</v>
      </c>
      <c r="U1750" s="157" t="s">
        <v>28</v>
      </c>
      <c r="V1750" s="160" t="s">
        <v>65</v>
      </c>
      <c r="W1750" s="157" t="s">
        <v>42</v>
      </c>
      <c r="X1750" s="157" t="s">
        <v>42</v>
      </c>
    </row>
    <row r="1751" spans="1:24" ht="81">
      <c r="A1751" s="155">
        <f>A1750+1</f>
        <v>1749</v>
      </c>
      <c r="B1751" s="160" t="s">
        <v>2051</v>
      </c>
      <c r="C1751" s="159">
        <v>2014</v>
      </c>
      <c r="D1751" s="157" t="s">
        <v>28</v>
      </c>
      <c r="E1751" s="160" t="s">
        <v>63</v>
      </c>
      <c r="F1751" s="268" t="s">
        <v>2127</v>
      </c>
      <c r="G1751" s="157" t="s">
        <v>82</v>
      </c>
      <c r="H1751" s="161" t="s">
        <v>83</v>
      </c>
      <c r="I1751" s="157" t="s">
        <v>32</v>
      </c>
      <c r="J1751" s="160" t="s">
        <v>33</v>
      </c>
      <c r="K1751" s="240" t="s">
        <v>34</v>
      </c>
      <c r="L1751" s="241" t="s">
        <v>34</v>
      </c>
      <c r="M1751" s="241" t="s">
        <v>34</v>
      </c>
      <c r="N1751" s="241" t="s">
        <v>34</v>
      </c>
      <c r="O1751" s="241" t="s">
        <v>34</v>
      </c>
      <c r="P1751" s="241" t="s">
        <v>34</v>
      </c>
      <c r="Q1751" s="159" t="s">
        <v>34</v>
      </c>
      <c r="R1751" s="100" t="s">
        <v>34</v>
      </c>
      <c r="S1751" s="158">
        <v>1</v>
      </c>
      <c r="T1751" s="102" t="s">
        <v>35</v>
      </c>
      <c r="U1751" s="157" t="s">
        <v>28</v>
      </c>
      <c r="V1751" s="160" t="s">
        <v>67</v>
      </c>
      <c r="W1751" s="160" t="s">
        <v>101</v>
      </c>
      <c r="X1751" s="160" t="s">
        <v>101</v>
      </c>
    </row>
    <row r="1752" spans="1:24" ht="41.25">
      <c r="A1752" s="155">
        <f>A1751+1</f>
        <v>1750</v>
      </c>
      <c r="B1752" s="160" t="s">
        <v>2051</v>
      </c>
      <c r="C1752" s="159">
        <v>2014</v>
      </c>
      <c r="D1752" s="160" t="s">
        <v>74</v>
      </c>
      <c r="E1752" s="160" t="s">
        <v>75</v>
      </c>
      <c r="F1752" s="268" t="s">
        <v>2128</v>
      </c>
      <c r="G1752" s="157" t="s">
        <v>31</v>
      </c>
      <c r="H1752" s="161" t="s">
        <v>29</v>
      </c>
      <c r="I1752" s="157" t="s">
        <v>32</v>
      </c>
      <c r="J1752" s="157" t="s">
        <v>33</v>
      </c>
      <c r="K1752" s="238" t="s">
        <v>48</v>
      </c>
      <c r="L1752" s="239" t="s">
        <v>34</v>
      </c>
      <c r="M1752" s="239" t="s">
        <v>34</v>
      </c>
      <c r="N1752" s="239" t="s">
        <v>34</v>
      </c>
      <c r="O1752" s="239" t="s">
        <v>34</v>
      </c>
      <c r="P1752" s="239" t="s">
        <v>34</v>
      </c>
      <c r="Q1752" s="159" t="s">
        <v>34</v>
      </c>
      <c r="R1752" s="100" t="s">
        <v>34</v>
      </c>
      <c r="S1752" s="158">
        <v>1</v>
      </c>
      <c r="T1752" s="103" t="s">
        <v>77</v>
      </c>
      <c r="U1752" s="160" t="s">
        <v>938</v>
      </c>
      <c r="V1752" s="160" t="s">
        <v>75</v>
      </c>
      <c r="W1752" s="160" t="s">
        <v>92</v>
      </c>
      <c r="X1752" s="160" t="s">
        <v>92</v>
      </c>
    </row>
    <row r="1753" spans="1:24" ht="81">
      <c r="A1753" s="155">
        <f>A1752+1</f>
        <v>1751</v>
      </c>
      <c r="B1753" s="160" t="s">
        <v>2051</v>
      </c>
      <c r="C1753" s="159">
        <v>2014</v>
      </c>
      <c r="D1753" s="160" t="s">
        <v>74</v>
      </c>
      <c r="E1753" s="160" t="s">
        <v>75</v>
      </c>
      <c r="F1753" s="268" t="s">
        <v>2129</v>
      </c>
      <c r="G1753" s="157" t="s">
        <v>82</v>
      </c>
      <c r="H1753" s="161" t="s">
        <v>83</v>
      </c>
      <c r="I1753" s="157" t="s">
        <v>32</v>
      </c>
      <c r="J1753" s="157" t="s">
        <v>33</v>
      </c>
      <c r="K1753" s="238" t="s">
        <v>48</v>
      </c>
      <c r="L1753" s="239" t="s">
        <v>34</v>
      </c>
      <c r="M1753" s="239" t="s">
        <v>34</v>
      </c>
      <c r="N1753" s="239" t="s">
        <v>34</v>
      </c>
      <c r="O1753" s="239" t="s">
        <v>34</v>
      </c>
      <c r="P1753" s="239" t="s">
        <v>34</v>
      </c>
      <c r="Q1753" s="159" t="s">
        <v>34</v>
      </c>
      <c r="R1753" s="100" t="s">
        <v>34</v>
      </c>
      <c r="S1753" s="158">
        <v>1</v>
      </c>
      <c r="T1753" s="103" t="s">
        <v>77</v>
      </c>
      <c r="U1753" s="160" t="s">
        <v>938</v>
      </c>
      <c r="V1753" s="160" t="s">
        <v>75</v>
      </c>
      <c r="W1753" s="160" t="s">
        <v>188</v>
      </c>
      <c r="X1753" s="160" t="s">
        <v>188</v>
      </c>
    </row>
    <row r="1754" spans="1:24" ht="60.75">
      <c r="A1754" s="155">
        <f>A1753+1</f>
        <v>1752</v>
      </c>
      <c r="B1754" s="160" t="s">
        <v>2051</v>
      </c>
      <c r="C1754" s="159">
        <v>2014</v>
      </c>
      <c r="D1754" s="160" t="s">
        <v>74</v>
      </c>
      <c r="E1754" s="160" t="s">
        <v>79</v>
      </c>
      <c r="F1754" s="268" t="s">
        <v>2130</v>
      </c>
      <c r="G1754" s="157" t="s">
        <v>31</v>
      </c>
      <c r="H1754" s="161" t="s">
        <v>39</v>
      </c>
      <c r="I1754" s="157" t="s">
        <v>32</v>
      </c>
      <c r="J1754" s="157" t="s">
        <v>33</v>
      </c>
      <c r="K1754" s="238" t="s">
        <v>48</v>
      </c>
      <c r="L1754" s="239" t="s">
        <v>34</v>
      </c>
      <c r="M1754" s="239" t="s">
        <v>34</v>
      </c>
      <c r="N1754" s="239" t="s">
        <v>34</v>
      </c>
      <c r="O1754" s="239" t="s">
        <v>34</v>
      </c>
      <c r="P1754" s="239" t="s">
        <v>34</v>
      </c>
      <c r="Q1754" s="159" t="s">
        <v>34</v>
      </c>
      <c r="R1754" s="100" t="s">
        <v>34</v>
      </c>
      <c r="S1754" s="158">
        <v>1</v>
      </c>
      <c r="T1754" s="103" t="s">
        <v>77</v>
      </c>
      <c r="U1754" s="160" t="s">
        <v>938</v>
      </c>
      <c r="V1754" s="160" t="s">
        <v>79</v>
      </c>
      <c r="W1754" s="160" t="s">
        <v>92</v>
      </c>
      <c r="X1754" s="160" t="s">
        <v>92</v>
      </c>
    </row>
    <row r="1755" spans="1:24" ht="20.25">
      <c r="A1755" s="155">
        <f>A1754+1</f>
        <v>1753</v>
      </c>
      <c r="B1755" s="160" t="s">
        <v>2051</v>
      </c>
      <c r="C1755" s="159">
        <v>2014</v>
      </c>
      <c r="D1755" s="160" t="s">
        <v>74</v>
      </c>
      <c r="E1755" s="160" t="s">
        <v>88</v>
      </c>
      <c r="F1755" s="268" t="s">
        <v>2131</v>
      </c>
      <c r="G1755" s="157" t="s">
        <v>31</v>
      </c>
      <c r="H1755" s="156" t="s">
        <v>29</v>
      </c>
      <c r="I1755" s="160" t="s">
        <v>90</v>
      </c>
      <c r="J1755" s="160" t="s">
        <v>88</v>
      </c>
      <c r="K1755" s="240" t="s">
        <v>34</v>
      </c>
      <c r="L1755" s="241" t="s">
        <v>34</v>
      </c>
      <c r="M1755" s="241" t="s">
        <v>34</v>
      </c>
      <c r="N1755" s="241" t="s">
        <v>34</v>
      </c>
      <c r="O1755" s="241" t="s">
        <v>34</v>
      </c>
      <c r="P1755" s="241" t="s">
        <v>34</v>
      </c>
      <c r="Q1755" s="159" t="s">
        <v>34</v>
      </c>
      <c r="R1755" s="100" t="s">
        <v>34</v>
      </c>
      <c r="S1755" s="158">
        <v>1</v>
      </c>
      <c r="T1755" s="103" t="s">
        <v>77</v>
      </c>
      <c r="U1755" s="160" t="s">
        <v>938</v>
      </c>
      <c r="V1755" s="160" t="s">
        <v>94</v>
      </c>
      <c r="W1755" s="160" t="s">
        <v>92</v>
      </c>
      <c r="X1755" s="160" t="s">
        <v>92</v>
      </c>
    </row>
    <row r="1756" spans="1:24" ht="20.25">
      <c r="A1756" s="155">
        <f>A1755+1</f>
        <v>1754</v>
      </c>
      <c r="B1756" s="160" t="s">
        <v>2051</v>
      </c>
      <c r="C1756" s="159">
        <v>2014</v>
      </c>
      <c r="D1756" s="160" t="s">
        <v>74</v>
      </c>
      <c r="E1756" s="160" t="s">
        <v>88</v>
      </c>
      <c r="F1756" s="268" t="s">
        <v>2132</v>
      </c>
      <c r="G1756" s="157" t="s">
        <v>31</v>
      </c>
      <c r="H1756" s="156" t="s">
        <v>39</v>
      </c>
      <c r="I1756" s="160" t="s">
        <v>90</v>
      </c>
      <c r="J1756" s="160" t="s">
        <v>88</v>
      </c>
      <c r="K1756" s="240" t="s">
        <v>34</v>
      </c>
      <c r="L1756" s="241" t="s">
        <v>34</v>
      </c>
      <c r="M1756" s="241" t="s">
        <v>34</v>
      </c>
      <c r="N1756" s="241" t="s">
        <v>34</v>
      </c>
      <c r="O1756" s="241" t="s">
        <v>34</v>
      </c>
      <c r="P1756" s="241" t="s">
        <v>34</v>
      </c>
      <c r="Q1756" s="159" t="s">
        <v>34</v>
      </c>
      <c r="R1756" s="100" t="s">
        <v>34</v>
      </c>
      <c r="S1756" s="158">
        <v>1</v>
      </c>
      <c r="T1756" s="103" t="s">
        <v>77</v>
      </c>
      <c r="U1756" s="160" t="s">
        <v>938</v>
      </c>
      <c r="V1756" s="160" t="s">
        <v>94</v>
      </c>
      <c r="W1756" s="160" t="s">
        <v>92</v>
      </c>
      <c r="X1756" s="160" t="s">
        <v>92</v>
      </c>
    </row>
    <row r="1757" spans="1:24" ht="81">
      <c r="A1757" s="155">
        <f>A1756+1</f>
        <v>1755</v>
      </c>
      <c r="B1757" s="160" t="s">
        <v>2051</v>
      </c>
      <c r="C1757" s="159">
        <v>2014</v>
      </c>
      <c r="D1757" s="160" t="s">
        <v>74</v>
      </c>
      <c r="E1757" s="160" t="s">
        <v>88</v>
      </c>
      <c r="F1757" s="268" t="s">
        <v>2133</v>
      </c>
      <c r="G1757" s="157" t="s">
        <v>82</v>
      </c>
      <c r="H1757" s="161" t="s">
        <v>83</v>
      </c>
      <c r="I1757" s="160" t="s">
        <v>90</v>
      </c>
      <c r="J1757" s="160" t="s">
        <v>88</v>
      </c>
      <c r="K1757" s="240" t="s">
        <v>34</v>
      </c>
      <c r="L1757" s="241" t="s">
        <v>34</v>
      </c>
      <c r="M1757" s="241" t="s">
        <v>34</v>
      </c>
      <c r="N1757" s="241" t="s">
        <v>34</v>
      </c>
      <c r="O1757" s="241" t="s">
        <v>34</v>
      </c>
      <c r="P1757" s="241" t="s">
        <v>34</v>
      </c>
      <c r="Q1757" s="159" t="s">
        <v>34</v>
      </c>
      <c r="R1757" s="100" t="s">
        <v>34</v>
      </c>
      <c r="S1757" s="158">
        <v>1</v>
      </c>
      <c r="T1757" s="103" t="s">
        <v>77</v>
      </c>
      <c r="U1757" s="160" t="s">
        <v>938</v>
      </c>
      <c r="V1757" s="160" t="s">
        <v>94</v>
      </c>
      <c r="W1757" s="160" t="s">
        <v>101</v>
      </c>
      <c r="X1757" s="160" t="s">
        <v>101</v>
      </c>
    </row>
    <row r="1758" spans="1:24" ht="20.25">
      <c r="A1758" s="155">
        <f>A1757+1</f>
        <v>1756</v>
      </c>
      <c r="B1758" s="160" t="s">
        <v>2134</v>
      </c>
      <c r="C1758" s="159">
        <v>2020</v>
      </c>
      <c r="D1758" s="160" t="s">
        <v>74</v>
      </c>
      <c r="E1758" s="160" t="s">
        <v>88</v>
      </c>
      <c r="F1758" s="268" t="s">
        <v>2135</v>
      </c>
      <c r="G1758" s="157" t="s">
        <v>31</v>
      </c>
      <c r="H1758" s="161" t="s">
        <v>29</v>
      </c>
      <c r="I1758" s="160" t="s">
        <v>90</v>
      </c>
      <c r="J1758" s="160" t="s">
        <v>88</v>
      </c>
      <c r="K1758" s="240" t="s">
        <v>34</v>
      </c>
      <c r="L1758" s="241" t="s">
        <v>34</v>
      </c>
      <c r="M1758" s="241" t="s">
        <v>34</v>
      </c>
      <c r="N1758" s="241" t="s">
        <v>34</v>
      </c>
      <c r="O1758" s="241" t="s">
        <v>34</v>
      </c>
      <c r="P1758" s="241" t="s">
        <v>34</v>
      </c>
      <c r="Q1758" s="159" t="s">
        <v>34</v>
      </c>
      <c r="R1758" s="100" t="s">
        <v>34</v>
      </c>
      <c r="S1758" s="158">
        <v>1</v>
      </c>
      <c r="T1758" s="103" t="s">
        <v>77</v>
      </c>
      <c r="U1758" s="160" t="s">
        <v>938</v>
      </c>
      <c r="V1758" s="160" t="s">
        <v>94</v>
      </c>
      <c r="W1758" s="160" t="s">
        <v>92</v>
      </c>
      <c r="X1758" s="160" t="s">
        <v>92</v>
      </c>
    </row>
    <row r="1759" spans="1:24" ht="30.75">
      <c r="A1759" s="155">
        <f>A1758+1</f>
        <v>1757</v>
      </c>
      <c r="B1759" s="160" t="s">
        <v>2051</v>
      </c>
      <c r="C1759" s="159">
        <v>2014</v>
      </c>
      <c r="D1759" s="160" t="s">
        <v>96</v>
      </c>
      <c r="E1759" s="160" t="s">
        <v>97</v>
      </c>
      <c r="F1759" s="268" t="s">
        <v>2136</v>
      </c>
      <c r="G1759" s="157" t="s">
        <v>31</v>
      </c>
      <c r="H1759" s="161" t="s">
        <v>39</v>
      </c>
      <c r="I1759" s="160" t="s">
        <v>90</v>
      </c>
      <c r="J1759" s="160" t="s">
        <v>97</v>
      </c>
      <c r="K1759" s="240" t="s">
        <v>34</v>
      </c>
      <c r="L1759" s="241" t="s">
        <v>34</v>
      </c>
      <c r="M1759" s="241" t="s">
        <v>34</v>
      </c>
      <c r="N1759" s="241" t="s">
        <v>34</v>
      </c>
      <c r="O1759" s="241" t="s">
        <v>34</v>
      </c>
      <c r="P1759" s="241" t="s">
        <v>34</v>
      </c>
      <c r="Q1759" s="159" t="s">
        <v>34</v>
      </c>
      <c r="R1759" s="100" t="s">
        <v>34</v>
      </c>
      <c r="S1759" s="158">
        <v>1</v>
      </c>
      <c r="T1759" s="103" t="s">
        <v>99</v>
      </c>
      <c r="U1759" s="160" t="s">
        <v>1210</v>
      </c>
      <c r="V1759" s="160" t="s">
        <v>1486</v>
      </c>
      <c r="W1759" s="160" t="s">
        <v>92</v>
      </c>
      <c r="X1759" s="160" t="s">
        <v>92</v>
      </c>
    </row>
    <row r="1760" spans="1:24" ht="51">
      <c r="A1760" s="155">
        <f>A1759+1</f>
        <v>1758</v>
      </c>
      <c r="B1760" s="160" t="s">
        <v>2051</v>
      </c>
      <c r="C1760" s="159">
        <v>2014</v>
      </c>
      <c r="D1760" s="160" t="s">
        <v>96</v>
      </c>
      <c r="E1760" s="160" t="s">
        <v>97</v>
      </c>
      <c r="F1760" s="268" t="s">
        <v>2137</v>
      </c>
      <c r="G1760" s="157" t="s">
        <v>31</v>
      </c>
      <c r="H1760" s="161" t="s">
        <v>39</v>
      </c>
      <c r="I1760" s="160" t="s">
        <v>90</v>
      </c>
      <c r="J1760" s="160" t="s">
        <v>97</v>
      </c>
      <c r="K1760" s="240" t="s">
        <v>34</v>
      </c>
      <c r="L1760" s="241" t="s">
        <v>34</v>
      </c>
      <c r="M1760" s="241" t="s">
        <v>34</v>
      </c>
      <c r="N1760" s="241" t="s">
        <v>34</v>
      </c>
      <c r="O1760" s="241" t="s">
        <v>34</v>
      </c>
      <c r="P1760" s="241" t="s">
        <v>34</v>
      </c>
      <c r="Q1760" s="159" t="s">
        <v>34</v>
      </c>
      <c r="R1760" s="100" t="s">
        <v>34</v>
      </c>
      <c r="S1760" s="158">
        <v>1</v>
      </c>
      <c r="T1760" s="103" t="s">
        <v>99</v>
      </c>
      <c r="U1760" s="160" t="s">
        <v>1210</v>
      </c>
      <c r="V1760" s="160" t="s">
        <v>464</v>
      </c>
      <c r="W1760" s="160" t="s">
        <v>92</v>
      </c>
      <c r="X1760" s="160" t="s">
        <v>92</v>
      </c>
    </row>
    <row r="1761" spans="1:24" ht="51">
      <c r="A1761" s="155">
        <f>A1760+1</f>
        <v>1759</v>
      </c>
      <c r="B1761" s="160" t="s">
        <v>2051</v>
      </c>
      <c r="C1761" s="159">
        <v>2014</v>
      </c>
      <c r="D1761" s="160" t="s">
        <v>106</v>
      </c>
      <c r="E1761" s="160" t="s">
        <v>107</v>
      </c>
      <c r="F1761" s="268" t="s">
        <v>2138</v>
      </c>
      <c r="G1761" s="157" t="s">
        <v>31</v>
      </c>
      <c r="H1761" s="156" t="s">
        <v>42</v>
      </c>
      <c r="I1761" s="160" t="s">
        <v>71</v>
      </c>
      <c r="J1761" s="160" t="s">
        <v>109</v>
      </c>
      <c r="K1761" s="240" t="s">
        <v>34</v>
      </c>
      <c r="L1761" s="241" t="s">
        <v>34</v>
      </c>
      <c r="M1761" s="241" t="s">
        <v>34</v>
      </c>
      <c r="N1761" s="241" t="s">
        <v>34</v>
      </c>
      <c r="O1761" s="241" t="s">
        <v>34</v>
      </c>
      <c r="P1761" s="241" t="s">
        <v>34</v>
      </c>
      <c r="Q1761" s="159" t="s">
        <v>34</v>
      </c>
      <c r="R1761" s="100" t="s">
        <v>34</v>
      </c>
      <c r="S1761" s="158">
        <v>1</v>
      </c>
      <c r="T1761" s="103" t="s">
        <v>110</v>
      </c>
      <c r="U1761" s="160" t="s">
        <v>1090</v>
      </c>
      <c r="V1761" s="160" t="s">
        <v>2139</v>
      </c>
      <c r="W1761" s="157" t="s">
        <v>42</v>
      </c>
      <c r="X1761" s="157" t="s">
        <v>42</v>
      </c>
    </row>
    <row r="1762" spans="1:24" ht="51">
      <c r="A1762" s="155">
        <f>A1761+1</f>
        <v>1760</v>
      </c>
      <c r="B1762" s="160" t="s">
        <v>2051</v>
      </c>
      <c r="C1762" s="159">
        <v>2014</v>
      </c>
      <c r="D1762" s="160" t="s">
        <v>106</v>
      </c>
      <c r="E1762" s="160" t="s">
        <v>107</v>
      </c>
      <c r="F1762" s="268" t="s">
        <v>2140</v>
      </c>
      <c r="G1762" s="157" t="s">
        <v>31</v>
      </c>
      <c r="H1762" s="156" t="s">
        <v>46</v>
      </c>
      <c r="I1762" s="160" t="s">
        <v>71</v>
      </c>
      <c r="J1762" s="160" t="s">
        <v>109</v>
      </c>
      <c r="K1762" s="240" t="s">
        <v>34</v>
      </c>
      <c r="L1762" s="241" t="s">
        <v>34</v>
      </c>
      <c r="M1762" s="241" t="s">
        <v>34</v>
      </c>
      <c r="N1762" s="241" t="s">
        <v>34</v>
      </c>
      <c r="O1762" s="241" t="s">
        <v>34</v>
      </c>
      <c r="P1762" s="241" t="s">
        <v>34</v>
      </c>
      <c r="Q1762" s="159" t="s">
        <v>34</v>
      </c>
      <c r="R1762" s="100" t="s">
        <v>34</v>
      </c>
      <c r="S1762" s="158">
        <v>1</v>
      </c>
      <c r="T1762" s="103" t="s">
        <v>110</v>
      </c>
      <c r="U1762" s="160" t="s">
        <v>1090</v>
      </c>
      <c r="V1762" s="160" t="s">
        <v>2139</v>
      </c>
      <c r="W1762" s="160" t="s">
        <v>1061</v>
      </c>
      <c r="X1762" s="160" t="s">
        <v>1061</v>
      </c>
    </row>
    <row r="1763" spans="1:24" ht="51">
      <c r="A1763" s="155">
        <f>A1762+1</f>
        <v>1761</v>
      </c>
      <c r="B1763" s="160" t="s">
        <v>2051</v>
      </c>
      <c r="C1763" s="159">
        <v>2014</v>
      </c>
      <c r="D1763" s="160" t="s">
        <v>106</v>
      </c>
      <c r="E1763" s="160" t="s">
        <v>107</v>
      </c>
      <c r="F1763" s="268" t="s">
        <v>2141</v>
      </c>
      <c r="G1763" s="157" t="s">
        <v>31</v>
      </c>
      <c r="H1763" s="161" t="s">
        <v>39</v>
      </c>
      <c r="I1763" s="160" t="s">
        <v>71</v>
      </c>
      <c r="J1763" s="160" t="s">
        <v>109</v>
      </c>
      <c r="K1763" s="240" t="s">
        <v>34</v>
      </c>
      <c r="L1763" s="241" t="s">
        <v>34</v>
      </c>
      <c r="M1763" s="241" t="s">
        <v>34</v>
      </c>
      <c r="N1763" s="241" t="s">
        <v>34</v>
      </c>
      <c r="O1763" s="241" t="s">
        <v>34</v>
      </c>
      <c r="P1763" s="241" t="s">
        <v>34</v>
      </c>
      <c r="Q1763" s="159" t="s">
        <v>34</v>
      </c>
      <c r="R1763" s="100" t="s">
        <v>34</v>
      </c>
      <c r="S1763" s="158">
        <v>1</v>
      </c>
      <c r="T1763" s="103" t="s">
        <v>110</v>
      </c>
      <c r="U1763" s="160" t="s">
        <v>1090</v>
      </c>
      <c r="V1763" s="160" t="s">
        <v>2139</v>
      </c>
      <c r="W1763" s="160" t="s">
        <v>1111</v>
      </c>
      <c r="X1763" s="160" t="s">
        <v>1111</v>
      </c>
    </row>
    <row r="1764" spans="1:24" ht="51">
      <c r="A1764" s="155">
        <f>A1763+1</f>
        <v>1762</v>
      </c>
      <c r="B1764" s="160" t="s">
        <v>2051</v>
      </c>
      <c r="C1764" s="159">
        <v>2014</v>
      </c>
      <c r="D1764" s="160" t="s">
        <v>106</v>
      </c>
      <c r="E1764" s="160" t="s">
        <v>107</v>
      </c>
      <c r="F1764" s="268" t="s">
        <v>2142</v>
      </c>
      <c r="G1764" s="157" t="s">
        <v>31</v>
      </c>
      <c r="H1764" s="156" t="s">
        <v>42</v>
      </c>
      <c r="I1764" s="160" t="s">
        <v>71</v>
      </c>
      <c r="J1764" s="160" t="s">
        <v>109</v>
      </c>
      <c r="K1764" s="240" t="s">
        <v>48</v>
      </c>
      <c r="L1764" s="241" t="s">
        <v>34</v>
      </c>
      <c r="M1764" s="241" t="s">
        <v>34</v>
      </c>
      <c r="N1764" s="241" t="s">
        <v>34</v>
      </c>
      <c r="O1764" s="241" t="s">
        <v>34</v>
      </c>
      <c r="P1764" s="241" t="s">
        <v>34</v>
      </c>
      <c r="Q1764" s="100" t="s">
        <v>48</v>
      </c>
      <c r="R1764" s="100" t="s">
        <v>48</v>
      </c>
      <c r="S1764" s="158">
        <v>1</v>
      </c>
      <c r="T1764" s="103" t="s">
        <v>110</v>
      </c>
      <c r="U1764" s="160" t="s">
        <v>1090</v>
      </c>
      <c r="V1764" s="160" t="s">
        <v>2139</v>
      </c>
      <c r="W1764" s="157" t="s">
        <v>42</v>
      </c>
      <c r="X1764" s="157" t="s">
        <v>42</v>
      </c>
    </row>
    <row r="1765" spans="1:24" ht="51">
      <c r="A1765" s="155">
        <f>A1764+1</f>
        <v>1763</v>
      </c>
      <c r="B1765" s="160" t="s">
        <v>2051</v>
      </c>
      <c r="C1765" s="159">
        <v>2014</v>
      </c>
      <c r="D1765" s="160" t="s">
        <v>106</v>
      </c>
      <c r="E1765" s="160" t="s">
        <v>107</v>
      </c>
      <c r="F1765" s="268" t="s">
        <v>2143</v>
      </c>
      <c r="G1765" s="157" t="s">
        <v>31</v>
      </c>
      <c r="H1765" s="161" t="s">
        <v>39</v>
      </c>
      <c r="I1765" s="160" t="s">
        <v>71</v>
      </c>
      <c r="J1765" s="160" t="s">
        <v>109</v>
      </c>
      <c r="K1765" s="240" t="s">
        <v>34</v>
      </c>
      <c r="L1765" s="241" t="s">
        <v>34</v>
      </c>
      <c r="M1765" s="241" t="s">
        <v>34</v>
      </c>
      <c r="N1765" s="241" t="s">
        <v>34</v>
      </c>
      <c r="O1765" s="241" t="s">
        <v>34</v>
      </c>
      <c r="P1765" s="241" t="s">
        <v>34</v>
      </c>
      <c r="Q1765" s="159" t="s">
        <v>34</v>
      </c>
      <c r="R1765" s="100" t="s">
        <v>34</v>
      </c>
      <c r="S1765" s="158">
        <v>1</v>
      </c>
      <c r="T1765" s="103" t="s">
        <v>110</v>
      </c>
      <c r="U1765" s="160" t="s">
        <v>1090</v>
      </c>
      <c r="V1765" s="160" t="s">
        <v>116</v>
      </c>
      <c r="W1765" s="160" t="s">
        <v>92</v>
      </c>
      <c r="X1765" s="160" t="s">
        <v>92</v>
      </c>
    </row>
    <row r="1766" spans="1:24" ht="51">
      <c r="A1766" s="155">
        <f>A1765+1</f>
        <v>1764</v>
      </c>
      <c r="B1766" s="160" t="s">
        <v>2051</v>
      </c>
      <c r="C1766" s="159">
        <v>2014</v>
      </c>
      <c r="D1766" s="160" t="s">
        <v>106</v>
      </c>
      <c r="E1766" s="160" t="s">
        <v>107</v>
      </c>
      <c r="F1766" s="268" t="s">
        <v>2144</v>
      </c>
      <c r="G1766" s="157" t="s">
        <v>31</v>
      </c>
      <c r="H1766" s="161" t="s">
        <v>29</v>
      </c>
      <c r="I1766" s="160" t="s">
        <v>71</v>
      </c>
      <c r="J1766" s="160" t="s">
        <v>109</v>
      </c>
      <c r="K1766" s="240" t="s">
        <v>34</v>
      </c>
      <c r="L1766" s="241" t="s">
        <v>34</v>
      </c>
      <c r="M1766" s="241" t="s">
        <v>34</v>
      </c>
      <c r="N1766" s="241" t="s">
        <v>34</v>
      </c>
      <c r="O1766" s="241" t="s">
        <v>34</v>
      </c>
      <c r="P1766" s="241" t="s">
        <v>34</v>
      </c>
      <c r="Q1766" s="159" t="s">
        <v>34</v>
      </c>
      <c r="R1766" s="100" t="s">
        <v>34</v>
      </c>
      <c r="S1766" s="158">
        <v>1</v>
      </c>
      <c r="T1766" s="103" t="s">
        <v>110</v>
      </c>
      <c r="U1766" s="160" t="s">
        <v>1090</v>
      </c>
      <c r="V1766" s="160" t="s">
        <v>116</v>
      </c>
      <c r="W1766" s="160" t="s">
        <v>92</v>
      </c>
      <c r="X1766" s="160" t="s">
        <v>92</v>
      </c>
    </row>
    <row r="1767" spans="1:24" ht="51">
      <c r="A1767" s="155">
        <f>A1766+1</f>
        <v>1765</v>
      </c>
      <c r="B1767" s="160" t="s">
        <v>2051</v>
      </c>
      <c r="C1767" s="159">
        <v>2014</v>
      </c>
      <c r="D1767" s="160" t="s">
        <v>106</v>
      </c>
      <c r="E1767" s="160" t="s">
        <v>107</v>
      </c>
      <c r="F1767" s="268" t="s">
        <v>2145</v>
      </c>
      <c r="G1767" s="157" t="s">
        <v>31</v>
      </c>
      <c r="H1767" s="161" t="s">
        <v>39</v>
      </c>
      <c r="I1767" s="160" t="s">
        <v>71</v>
      </c>
      <c r="J1767" s="160" t="s">
        <v>109</v>
      </c>
      <c r="K1767" s="240" t="s">
        <v>34</v>
      </c>
      <c r="L1767" s="241" t="s">
        <v>34</v>
      </c>
      <c r="M1767" s="241" t="s">
        <v>34</v>
      </c>
      <c r="N1767" s="241" t="s">
        <v>34</v>
      </c>
      <c r="O1767" s="241" t="s">
        <v>34</v>
      </c>
      <c r="P1767" s="241" t="s">
        <v>34</v>
      </c>
      <c r="Q1767" s="159" t="s">
        <v>34</v>
      </c>
      <c r="R1767" s="100" t="s">
        <v>34</v>
      </c>
      <c r="S1767" s="158">
        <v>1</v>
      </c>
      <c r="T1767" s="103" t="s">
        <v>110</v>
      </c>
      <c r="U1767" s="160" t="s">
        <v>1090</v>
      </c>
      <c r="V1767" s="160" t="s">
        <v>116</v>
      </c>
      <c r="W1767" s="160" t="s">
        <v>92</v>
      </c>
      <c r="X1767" s="160" t="s">
        <v>92</v>
      </c>
    </row>
    <row r="1768" spans="1:24" ht="51">
      <c r="A1768" s="155">
        <f>A1767+1</f>
        <v>1766</v>
      </c>
      <c r="B1768" s="160" t="s">
        <v>2051</v>
      </c>
      <c r="C1768" s="159">
        <v>2014</v>
      </c>
      <c r="D1768" s="160" t="s">
        <v>106</v>
      </c>
      <c r="E1768" s="160" t="s">
        <v>107</v>
      </c>
      <c r="F1768" s="268" t="s">
        <v>2146</v>
      </c>
      <c r="G1768" s="157" t="s">
        <v>119</v>
      </c>
      <c r="H1768" s="156" t="s">
        <v>120</v>
      </c>
      <c r="I1768" s="160" t="s">
        <v>71</v>
      </c>
      <c r="J1768" s="160" t="s">
        <v>109</v>
      </c>
      <c r="K1768" s="240" t="s">
        <v>34</v>
      </c>
      <c r="L1768" s="241" t="s">
        <v>34</v>
      </c>
      <c r="M1768" s="241" t="s">
        <v>34</v>
      </c>
      <c r="N1768" s="241" t="s">
        <v>34</v>
      </c>
      <c r="O1768" s="241" t="s">
        <v>34</v>
      </c>
      <c r="P1768" s="241" t="s">
        <v>34</v>
      </c>
      <c r="Q1768" s="159" t="s">
        <v>34</v>
      </c>
      <c r="R1768" s="100" t="s">
        <v>34</v>
      </c>
      <c r="S1768" s="158">
        <v>1</v>
      </c>
      <c r="T1768" s="103" t="s">
        <v>110</v>
      </c>
      <c r="U1768" s="160" t="s">
        <v>1090</v>
      </c>
      <c r="V1768" s="160" t="s">
        <v>116</v>
      </c>
      <c r="W1768" s="160" t="s">
        <v>333</v>
      </c>
      <c r="X1768" s="160" t="s">
        <v>333</v>
      </c>
    </row>
    <row r="1769" spans="1:24" ht="41.25">
      <c r="A1769" s="155">
        <f>A1768+1</f>
        <v>1767</v>
      </c>
      <c r="B1769" s="160" t="s">
        <v>2051</v>
      </c>
      <c r="C1769" s="159">
        <v>2014</v>
      </c>
      <c r="D1769" s="160" t="s">
        <v>106</v>
      </c>
      <c r="E1769" s="160" t="s">
        <v>122</v>
      </c>
      <c r="F1769" s="268" t="s">
        <v>2147</v>
      </c>
      <c r="G1769" s="157" t="s">
        <v>31</v>
      </c>
      <c r="H1769" s="161" t="s">
        <v>39</v>
      </c>
      <c r="I1769" s="160" t="s">
        <v>71</v>
      </c>
      <c r="J1769" s="160" t="s">
        <v>109</v>
      </c>
      <c r="K1769" s="240" t="s">
        <v>34</v>
      </c>
      <c r="L1769" s="241" t="s">
        <v>34</v>
      </c>
      <c r="M1769" s="241" t="s">
        <v>34</v>
      </c>
      <c r="N1769" s="241" t="s">
        <v>34</v>
      </c>
      <c r="O1769" s="241" t="s">
        <v>34</v>
      </c>
      <c r="P1769" s="241" t="s">
        <v>34</v>
      </c>
      <c r="Q1769" s="159" t="s">
        <v>34</v>
      </c>
      <c r="R1769" s="100" t="s">
        <v>34</v>
      </c>
      <c r="S1769" s="158">
        <v>1</v>
      </c>
      <c r="T1769" s="103" t="s">
        <v>110</v>
      </c>
      <c r="U1769" s="160" t="s">
        <v>1090</v>
      </c>
      <c r="V1769" s="160" t="s">
        <v>122</v>
      </c>
      <c r="W1769" s="160" t="s">
        <v>92</v>
      </c>
      <c r="X1769" s="160" t="s">
        <v>92</v>
      </c>
    </row>
    <row r="1770" spans="1:24" ht="41.25">
      <c r="A1770" s="155">
        <f>A1769+1</f>
        <v>1768</v>
      </c>
      <c r="B1770" s="160" t="s">
        <v>2051</v>
      </c>
      <c r="C1770" s="159">
        <v>2014</v>
      </c>
      <c r="D1770" s="160" t="s">
        <v>106</v>
      </c>
      <c r="E1770" s="160" t="s">
        <v>122</v>
      </c>
      <c r="F1770" s="268" t="s">
        <v>2148</v>
      </c>
      <c r="G1770" s="157" t="s">
        <v>31</v>
      </c>
      <c r="H1770" s="161" t="s">
        <v>39</v>
      </c>
      <c r="I1770" s="160" t="s">
        <v>71</v>
      </c>
      <c r="J1770" s="160" t="s">
        <v>109</v>
      </c>
      <c r="K1770" s="240" t="s">
        <v>34</v>
      </c>
      <c r="L1770" s="241" t="s">
        <v>34</v>
      </c>
      <c r="M1770" s="241" t="s">
        <v>34</v>
      </c>
      <c r="N1770" s="241" t="s">
        <v>34</v>
      </c>
      <c r="O1770" s="241" t="s">
        <v>34</v>
      </c>
      <c r="P1770" s="241" t="s">
        <v>34</v>
      </c>
      <c r="Q1770" s="159" t="s">
        <v>34</v>
      </c>
      <c r="R1770" s="100" t="s">
        <v>34</v>
      </c>
      <c r="S1770" s="158">
        <v>1</v>
      </c>
      <c r="T1770" s="103" t="s">
        <v>110</v>
      </c>
      <c r="U1770" s="160" t="s">
        <v>1090</v>
      </c>
      <c r="V1770" s="160" t="s">
        <v>122</v>
      </c>
      <c r="W1770" s="160" t="s">
        <v>1111</v>
      </c>
      <c r="X1770" s="160" t="s">
        <v>1111</v>
      </c>
    </row>
    <row r="1771" spans="1:24" ht="41.25">
      <c r="A1771" s="155">
        <f>A1770+1</f>
        <v>1769</v>
      </c>
      <c r="B1771" s="160" t="s">
        <v>2051</v>
      </c>
      <c r="C1771" s="159">
        <v>2014</v>
      </c>
      <c r="D1771" s="160" t="s">
        <v>106</v>
      </c>
      <c r="E1771" s="160" t="s">
        <v>122</v>
      </c>
      <c r="F1771" s="268" t="s">
        <v>2149</v>
      </c>
      <c r="G1771" s="157" t="s">
        <v>31</v>
      </c>
      <c r="H1771" s="161" t="s">
        <v>39</v>
      </c>
      <c r="I1771" s="160" t="s">
        <v>71</v>
      </c>
      <c r="J1771" s="160" t="s">
        <v>109</v>
      </c>
      <c r="K1771" s="240" t="s">
        <v>34</v>
      </c>
      <c r="L1771" s="241" t="s">
        <v>34</v>
      </c>
      <c r="M1771" s="241" t="s">
        <v>34</v>
      </c>
      <c r="N1771" s="241" t="s">
        <v>34</v>
      </c>
      <c r="O1771" s="241" t="s">
        <v>34</v>
      </c>
      <c r="P1771" s="241" t="s">
        <v>34</v>
      </c>
      <c r="Q1771" s="159" t="s">
        <v>34</v>
      </c>
      <c r="R1771" s="100" t="s">
        <v>34</v>
      </c>
      <c r="S1771" s="158">
        <v>1</v>
      </c>
      <c r="T1771" s="103" t="s">
        <v>110</v>
      </c>
      <c r="U1771" s="160" t="s">
        <v>1090</v>
      </c>
      <c r="V1771" s="160" t="s">
        <v>122</v>
      </c>
      <c r="W1771" s="160" t="s">
        <v>92</v>
      </c>
      <c r="X1771" s="160" t="s">
        <v>92</v>
      </c>
    </row>
    <row r="1772" spans="1:24" ht="81">
      <c r="A1772" s="155">
        <f>A1771+1</f>
        <v>1770</v>
      </c>
      <c r="B1772" s="160" t="s">
        <v>2051</v>
      </c>
      <c r="C1772" s="159">
        <v>2014</v>
      </c>
      <c r="D1772" s="160" t="s">
        <v>106</v>
      </c>
      <c r="E1772" s="160" t="s">
        <v>122</v>
      </c>
      <c r="F1772" s="268" t="s">
        <v>2150</v>
      </c>
      <c r="G1772" s="157" t="s">
        <v>82</v>
      </c>
      <c r="H1772" s="161" t="s">
        <v>83</v>
      </c>
      <c r="I1772" s="160" t="s">
        <v>71</v>
      </c>
      <c r="J1772" s="160" t="s">
        <v>109</v>
      </c>
      <c r="K1772" s="240" t="s">
        <v>34</v>
      </c>
      <c r="L1772" s="241" t="s">
        <v>34</v>
      </c>
      <c r="M1772" s="241" t="s">
        <v>34</v>
      </c>
      <c r="N1772" s="241" t="s">
        <v>34</v>
      </c>
      <c r="O1772" s="241" t="s">
        <v>34</v>
      </c>
      <c r="P1772" s="241" t="s">
        <v>34</v>
      </c>
      <c r="Q1772" s="159" t="s">
        <v>34</v>
      </c>
      <c r="R1772" s="100" t="s">
        <v>34</v>
      </c>
      <c r="S1772" s="158">
        <v>1</v>
      </c>
      <c r="T1772" s="103" t="s">
        <v>110</v>
      </c>
      <c r="U1772" s="160" t="s">
        <v>1090</v>
      </c>
      <c r="V1772" s="160" t="s">
        <v>122</v>
      </c>
      <c r="W1772" s="160" t="s">
        <v>188</v>
      </c>
      <c r="X1772" s="160" t="s">
        <v>188</v>
      </c>
    </row>
    <row r="1773" spans="1:24" ht="41.25">
      <c r="A1773" s="155">
        <f>A1772+1</f>
        <v>1771</v>
      </c>
      <c r="B1773" s="160" t="s">
        <v>2051</v>
      </c>
      <c r="C1773" s="159">
        <v>2014</v>
      </c>
      <c r="D1773" s="160" t="s">
        <v>106</v>
      </c>
      <c r="E1773" s="160" t="s">
        <v>126</v>
      </c>
      <c r="F1773" s="268" t="s">
        <v>2151</v>
      </c>
      <c r="G1773" s="157" t="s">
        <v>31</v>
      </c>
      <c r="H1773" s="161" t="s">
        <v>39</v>
      </c>
      <c r="I1773" s="160" t="s">
        <v>71</v>
      </c>
      <c r="J1773" s="160" t="s">
        <v>109</v>
      </c>
      <c r="K1773" s="240" t="s">
        <v>48</v>
      </c>
      <c r="L1773" s="241" t="s">
        <v>34</v>
      </c>
      <c r="M1773" s="241" t="s">
        <v>34</v>
      </c>
      <c r="N1773" s="241" t="s">
        <v>34</v>
      </c>
      <c r="O1773" s="241" t="s">
        <v>34</v>
      </c>
      <c r="P1773" s="241" t="s">
        <v>34</v>
      </c>
      <c r="Q1773" s="159" t="s">
        <v>34</v>
      </c>
      <c r="R1773" s="100" t="s">
        <v>34</v>
      </c>
      <c r="S1773" s="158">
        <v>1</v>
      </c>
      <c r="T1773" s="103" t="s">
        <v>110</v>
      </c>
      <c r="U1773" s="160" t="s">
        <v>1090</v>
      </c>
      <c r="V1773" s="160" t="s">
        <v>126</v>
      </c>
      <c r="W1773" s="160" t="s">
        <v>92</v>
      </c>
      <c r="X1773" s="160" t="s">
        <v>92</v>
      </c>
    </row>
    <row r="1774" spans="1:24" ht="41.25">
      <c r="A1774" s="155">
        <f>A1773+1</f>
        <v>1772</v>
      </c>
      <c r="B1774" s="160" t="s">
        <v>2051</v>
      </c>
      <c r="C1774" s="159">
        <v>2014</v>
      </c>
      <c r="D1774" s="160" t="s">
        <v>106</v>
      </c>
      <c r="E1774" s="160" t="s">
        <v>126</v>
      </c>
      <c r="F1774" s="268" t="s">
        <v>2152</v>
      </c>
      <c r="G1774" s="157" t="s">
        <v>31</v>
      </c>
      <c r="H1774" s="161" t="s">
        <v>29</v>
      </c>
      <c r="I1774" s="160" t="s">
        <v>71</v>
      </c>
      <c r="J1774" s="160" t="s">
        <v>109</v>
      </c>
      <c r="K1774" s="240" t="s">
        <v>48</v>
      </c>
      <c r="L1774" s="241" t="s">
        <v>34</v>
      </c>
      <c r="M1774" s="241" t="s">
        <v>34</v>
      </c>
      <c r="N1774" s="241" t="s">
        <v>34</v>
      </c>
      <c r="O1774" s="241" t="s">
        <v>34</v>
      </c>
      <c r="P1774" s="241" t="s">
        <v>34</v>
      </c>
      <c r="Q1774" s="159" t="s">
        <v>34</v>
      </c>
      <c r="R1774" s="100" t="s">
        <v>34</v>
      </c>
      <c r="S1774" s="158">
        <v>1</v>
      </c>
      <c r="T1774" s="103" t="s">
        <v>110</v>
      </c>
      <c r="U1774" s="160" t="s">
        <v>1090</v>
      </c>
      <c r="V1774" s="160" t="s">
        <v>126</v>
      </c>
      <c r="W1774" s="160" t="s">
        <v>92</v>
      </c>
      <c r="X1774" s="160" t="s">
        <v>92</v>
      </c>
    </row>
    <row r="1775" spans="1:24" ht="41.25">
      <c r="A1775" s="155">
        <f>A1774+1</f>
        <v>1773</v>
      </c>
      <c r="B1775" s="160" t="s">
        <v>2051</v>
      </c>
      <c r="C1775" s="159">
        <v>2014</v>
      </c>
      <c r="D1775" s="160" t="s">
        <v>106</v>
      </c>
      <c r="E1775" s="160" t="s">
        <v>126</v>
      </c>
      <c r="F1775" s="268" t="s">
        <v>2153</v>
      </c>
      <c r="G1775" s="157" t="s">
        <v>31</v>
      </c>
      <c r="H1775" s="156" t="s">
        <v>42</v>
      </c>
      <c r="I1775" s="160" t="s">
        <v>71</v>
      </c>
      <c r="J1775" s="160" t="s">
        <v>109</v>
      </c>
      <c r="K1775" s="240" t="s">
        <v>48</v>
      </c>
      <c r="L1775" s="241" t="s">
        <v>34</v>
      </c>
      <c r="M1775" s="241" t="s">
        <v>34</v>
      </c>
      <c r="N1775" s="241" t="s">
        <v>34</v>
      </c>
      <c r="O1775" s="241" t="s">
        <v>34</v>
      </c>
      <c r="P1775" s="241" t="s">
        <v>34</v>
      </c>
      <c r="Q1775" s="159" t="s">
        <v>34</v>
      </c>
      <c r="R1775" s="100" t="s">
        <v>34</v>
      </c>
      <c r="S1775" s="158">
        <v>1</v>
      </c>
      <c r="T1775" s="103" t="s">
        <v>110</v>
      </c>
      <c r="U1775" s="160" t="s">
        <v>1090</v>
      </c>
      <c r="V1775" s="160" t="s">
        <v>126</v>
      </c>
      <c r="W1775" s="157" t="s">
        <v>42</v>
      </c>
      <c r="X1775" s="157" t="s">
        <v>42</v>
      </c>
    </row>
    <row r="1776" spans="1:24" ht="41.25">
      <c r="A1776" s="155">
        <f>A1775+1</f>
        <v>1774</v>
      </c>
      <c r="B1776" s="160" t="s">
        <v>2051</v>
      </c>
      <c r="C1776" s="159">
        <v>2014</v>
      </c>
      <c r="D1776" s="160" t="s">
        <v>106</v>
      </c>
      <c r="E1776" s="160" t="s">
        <v>126</v>
      </c>
      <c r="F1776" s="268" t="s">
        <v>2154</v>
      </c>
      <c r="G1776" s="157" t="s">
        <v>31</v>
      </c>
      <c r="H1776" s="161" t="s">
        <v>29</v>
      </c>
      <c r="I1776" s="160" t="s">
        <v>71</v>
      </c>
      <c r="J1776" s="160" t="s">
        <v>109</v>
      </c>
      <c r="K1776" s="240" t="s">
        <v>48</v>
      </c>
      <c r="L1776" s="241" t="s">
        <v>34</v>
      </c>
      <c r="M1776" s="241" t="s">
        <v>34</v>
      </c>
      <c r="N1776" s="241" t="s">
        <v>34</v>
      </c>
      <c r="O1776" s="241" t="s">
        <v>34</v>
      </c>
      <c r="P1776" s="241" t="s">
        <v>34</v>
      </c>
      <c r="Q1776" s="159" t="s">
        <v>34</v>
      </c>
      <c r="R1776" s="100" t="s">
        <v>34</v>
      </c>
      <c r="S1776" s="158">
        <v>1</v>
      </c>
      <c r="T1776" s="103" t="s">
        <v>110</v>
      </c>
      <c r="U1776" s="160" t="s">
        <v>1090</v>
      </c>
      <c r="V1776" s="160" t="s">
        <v>126</v>
      </c>
      <c r="W1776" s="160" t="s">
        <v>92</v>
      </c>
      <c r="X1776" s="160" t="s">
        <v>92</v>
      </c>
    </row>
    <row r="1777" spans="1:24" ht="41.25">
      <c r="A1777" s="155">
        <f>A1776+1</f>
        <v>1775</v>
      </c>
      <c r="B1777" s="160" t="s">
        <v>2051</v>
      </c>
      <c r="C1777" s="159">
        <v>2014</v>
      </c>
      <c r="D1777" s="160" t="s">
        <v>106</v>
      </c>
      <c r="E1777" s="160" t="s">
        <v>126</v>
      </c>
      <c r="F1777" s="268" t="s">
        <v>2155</v>
      </c>
      <c r="G1777" s="157" t="s">
        <v>31</v>
      </c>
      <c r="H1777" s="161" t="s">
        <v>29</v>
      </c>
      <c r="I1777" s="160" t="s">
        <v>71</v>
      </c>
      <c r="J1777" s="160" t="s">
        <v>109</v>
      </c>
      <c r="K1777" s="240" t="s">
        <v>48</v>
      </c>
      <c r="L1777" s="241" t="s">
        <v>34</v>
      </c>
      <c r="M1777" s="241" t="s">
        <v>34</v>
      </c>
      <c r="N1777" s="241" t="s">
        <v>34</v>
      </c>
      <c r="O1777" s="241" t="s">
        <v>34</v>
      </c>
      <c r="P1777" s="241" t="s">
        <v>34</v>
      </c>
      <c r="Q1777" s="159" t="s">
        <v>34</v>
      </c>
      <c r="R1777" s="100" t="s">
        <v>34</v>
      </c>
      <c r="S1777" s="158">
        <v>1</v>
      </c>
      <c r="T1777" s="103" t="s">
        <v>110</v>
      </c>
      <c r="U1777" s="160" t="s">
        <v>1090</v>
      </c>
      <c r="V1777" s="160" t="s">
        <v>126</v>
      </c>
      <c r="W1777" s="160" t="s">
        <v>92</v>
      </c>
      <c r="X1777" s="160" t="s">
        <v>92</v>
      </c>
    </row>
    <row r="1778" spans="1:24" ht="41.25">
      <c r="A1778" s="155">
        <f>A1777+1</f>
        <v>1776</v>
      </c>
      <c r="B1778" s="160" t="s">
        <v>2051</v>
      </c>
      <c r="C1778" s="159">
        <v>2014</v>
      </c>
      <c r="D1778" s="160" t="s">
        <v>106</v>
      </c>
      <c r="E1778" s="160" t="s">
        <v>126</v>
      </c>
      <c r="F1778" s="268" t="s">
        <v>2156</v>
      </c>
      <c r="G1778" s="157" t="s">
        <v>31</v>
      </c>
      <c r="H1778" s="156" t="s">
        <v>42</v>
      </c>
      <c r="I1778" s="160" t="s">
        <v>71</v>
      </c>
      <c r="J1778" s="160" t="s">
        <v>109</v>
      </c>
      <c r="K1778" s="240" t="s">
        <v>34</v>
      </c>
      <c r="L1778" s="241" t="s">
        <v>34</v>
      </c>
      <c r="M1778" s="241" t="s">
        <v>34</v>
      </c>
      <c r="N1778" s="241" t="s">
        <v>34</v>
      </c>
      <c r="O1778" s="241" t="s">
        <v>48</v>
      </c>
      <c r="P1778" s="241" t="s">
        <v>34</v>
      </c>
      <c r="Q1778" s="159" t="s">
        <v>34</v>
      </c>
      <c r="R1778" s="100" t="s">
        <v>34</v>
      </c>
      <c r="S1778" s="158">
        <v>1</v>
      </c>
      <c r="T1778" s="103" t="s">
        <v>110</v>
      </c>
      <c r="U1778" s="160" t="s">
        <v>1090</v>
      </c>
      <c r="V1778" s="160" t="s">
        <v>126</v>
      </c>
      <c r="W1778" s="157" t="s">
        <v>42</v>
      </c>
      <c r="X1778" s="157" t="s">
        <v>42</v>
      </c>
    </row>
    <row r="1779" spans="1:24" ht="41.25">
      <c r="A1779" s="155">
        <f>A1778+1</f>
        <v>1777</v>
      </c>
      <c r="B1779" s="160" t="s">
        <v>2051</v>
      </c>
      <c r="C1779" s="159">
        <v>2014</v>
      </c>
      <c r="D1779" s="160" t="s">
        <v>106</v>
      </c>
      <c r="E1779" s="160" t="s">
        <v>126</v>
      </c>
      <c r="F1779" s="268" t="s">
        <v>2157</v>
      </c>
      <c r="G1779" s="157" t="s">
        <v>31</v>
      </c>
      <c r="H1779" s="161" t="s">
        <v>39</v>
      </c>
      <c r="I1779" s="160" t="s">
        <v>71</v>
      </c>
      <c r="J1779" s="160" t="s">
        <v>109</v>
      </c>
      <c r="K1779" s="240" t="s">
        <v>48</v>
      </c>
      <c r="L1779" s="241" t="s">
        <v>34</v>
      </c>
      <c r="M1779" s="241" t="s">
        <v>34</v>
      </c>
      <c r="N1779" s="241" t="s">
        <v>34</v>
      </c>
      <c r="O1779" s="241" t="s">
        <v>34</v>
      </c>
      <c r="P1779" s="241" t="s">
        <v>34</v>
      </c>
      <c r="Q1779" s="159" t="s">
        <v>34</v>
      </c>
      <c r="R1779" s="100" t="s">
        <v>34</v>
      </c>
      <c r="S1779" s="158">
        <v>1</v>
      </c>
      <c r="T1779" s="103" t="s">
        <v>110</v>
      </c>
      <c r="U1779" s="160" t="s">
        <v>1090</v>
      </c>
      <c r="V1779" s="160" t="s">
        <v>126</v>
      </c>
      <c r="W1779" s="160" t="s">
        <v>92</v>
      </c>
      <c r="X1779" s="160" t="s">
        <v>92</v>
      </c>
    </row>
    <row r="1780" spans="1:24" ht="41.25">
      <c r="A1780" s="155">
        <f>A1779+1</f>
        <v>1778</v>
      </c>
      <c r="B1780" s="160" t="s">
        <v>2051</v>
      </c>
      <c r="C1780" s="159">
        <v>2014</v>
      </c>
      <c r="D1780" s="160" t="s">
        <v>106</v>
      </c>
      <c r="E1780" s="160" t="s">
        <v>126</v>
      </c>
      <c r="F1780" s="268" t="s">
        <v>2158</v>
      </c>
      <c r="G1780" s="157" t="s">
        <v>119</v>
      </c>
      <c r="H1780" s="156" t="s">
        <v>120</v>
      </c>
      <c r="I1780" s="160" t="s">
        <v>71</v>
      </c>
      <c r="J1780" s="160" t="s">
        <v>109</v>
      </c>
      <c r="K1780" s="240" t="s">
        <v>48</v>
      </c>
      <c r="L1780" s="241" t="s">
        <v>34</v>
      </c>
      <c r="M1780" s="241" t="s">
        <v>34</v>
      </c>
      <c r="N1780" s="241" t="s">
        <v>34</v>
      </c>
      <c r="O1780" s="241" t="s">
        <v>34</v>
      </c>
      <c r="P1780" s="241" t="s">
        <v>34</v>
      </c>
      <c r="Q1780" s="159" t="s">
        <v>34</v>
      </c>
      <c r="R1780" s="100" t="s">
        <v>34</v>
      </c>
      <c r="S1780" s="158">
        <v>1</v>
      </c>
      <c r="T1780" s="103" t="s">
        <v>110</v>
      </c>
      <c r="U1780" s="160" t="s">
        <v>1090</v>
      </c>
      <c r="V1780" s="160" t="s">
        <v>126</v>
      </c>
      <c r="W1780" s="157" t="s">
        <v>42</v>
      </c>
      <c r="X1780" s="157" t="s">
        <v>42</v>
      </c>
    </row>
    <row r="1781" spans="1:24" ht="41.25">
      <c r="A1781" s="155">
        <f>A1780+1</f>
        <v>1779</v>
      </c>
      <c r="B1781" s="160" t="s">
        <v>2051</v>
      </c>
      <c r="C1781" s="159">
        <v>2014</v>
      </c>
      <c r="D1781" s="160" t="s">
        <v>106</v>
      </c>
      <c r="E1781" s="160" t="s">
        <v>126</v>
      </c>
      <c r="F1781" s="268" t="s">
        <v>2159</v>
      </c>
      <c r="G1781" s="157" t="s">
        <v>31</v>
      </c>
      <c r="H1781" s="161" t="s">
        <v>29</v>
      </c>
      <c r="I1781" s="160" t="s">
        <v>71</v>
      </c>
      <c r="J1781" s="160" t="s">
        <v>109</v>
      </c>
      <c r="K1781" s="240" t="s">
        <v>48</v>
      </c>
      <c r="L1781" s="241" t="s">
        <v>34</v>
      </c>
      <c r="M1781" s="241" t="s">
        <v>34</v>
      </c>
      <c r="N1781" s="241" t="s">
        <v>34</v>
      </c>
      <c r="O1781" s="241" t="s">
        <v>34</v>
      </c>
      <c r="P1781" s="241" t="s">
        <v>34</v>
      </c>
      <c r="Q1781" s="159" t="s">
        <v>34</v>
      </c>
      <c r="R1781" s="100" t="s">
        <v>34</v>
      </c>
      <c r="S1781" s="158">
        <v>1</v>
      </c>
      <c r="T1781" s="103" t="s">
        <v>110</v>
      </c>
      <c r="U1781" s="160" t="s">
        <v>1090</v>
      </c>
      <c r="V1781" s="160" t="s">
        <v>126</v>
      </c>
      <c r="W1781" s="160" t="s">
        <v>92</v>
      </c>
      <c r="X1781" s="160" t="s">
        <v>92</v>
      </c>
    </row>
    <row r="1782" spans="1:24" ht="81">
      <c r="A1782" s="155">
        <f>A1781+1</f>
        <v>1780</v>
      </c>
      <c r="B1782" s="160" t="s">
        <v>2051</v>
      </c>
      <c r="C1782" s="159">
        <v>2014</v>
      </c>
      <c r="D1782" s="160" t="s">
        <v>106</v>
      </c>
      <c r="E1782" s="160" t="s">
        <v>131</v>
      </c>
      <c r="F1782" s="268" t="s">
        <v>2160</v>
      </c>
      <c r="G1782" s="157" t="s">
        <v>82</v>
      </c>
      <c r="H1782" s="161" t="s">
        <v>83</v>
      </c>
      <c r="I1782" s="160" t="s">
        <v>71</v>
      </c>
      <c r="J1782" s="160" t="s">
        <v>109</v>
      </c>
      <c r="K1782" s="240" t="s">
        <v>48</v>
      </c>
      <c r="L1782" s="241" t="s">
        <v>34</v>
      </c>
      <c r="M1782" s="241" t="s">
        <v>34</v>
      </c>
      <c r="N1782" s="241" t="s">
        <v>34</v>
      </c>
      <c r="O1782" s="241" t="s">
        <v>34</v>
      </c>
      <c r="P1782" s="241" t="s">
        <v>34</v>
      </c>
      <c r="Q1782" s="159" t="s">
        <v>34</v>
      </c>
      <c r="R1782" s="100" t="s">
        <v>34</v>
      </c>
      <c r="S1782" s="158">
        <v>1</v>
      </c>
      <c r="T1782" s="103" t="s">
        <v>110</v>
      </c>
      <c r="U1782" s="160" t="s">
        <v>1090</v>
      </c>
      <c r="V1782" s="160" t="s">
        <v>131</v>
      </c>
      <c r="W1782" s="160" t="s">
        <v>1111</v>
      </c>
      <c r="X1782" s="160" t="s">
        <v>1111</v>
      </c>
    </row>
    <row r="1783" spans="1:24" ht="41.25">
      <c r="A1783" s="155">
        <f>A1782+1</f>
        <v>1781</v>
      </c>
      <c r="B1783" s="160" t="s">
        <v>2051</v>
      </c>
      <c r="C1783" s="159">
        <v>2014</v>
      </c>
      <c r="D1783" s="160" t="s">
        <v>106</v>
      </c>
      <c r="E1783" s="160" t="s">
        <v>131</v>
      </c>
      <c r="F1783" s="268" t="s">
        <v>2161</v>
      </c>
      <c r="G1783" s="157" t="s">
        <v>31</v>
      </c>
      <c r="H1783" s="161" t="s">
        <v>39</v>
      </c>
      <c r="I1783" s="160" t="s">
        <v>71</v>
      </c>
      <c r="J1783" s="160" t="s">
        <v>109</v>
      </c>
      <c r="K1783" s="240" t="s">
        <v>34</v>
      </c>
      <c r="L1783" s="241" t="s">
        <v>34</v>
      </c>
      <c r="M1783" s="241" t="s">
        <v>34</v>
      </c>
      <c r="N1783" s="241" t="s">
        <v>34</v>
      </c>
      <c r="O1783" s="241" t="s">
        <v>34</v>
      </c>
      <c r="P1783" s="241" t="s">
        <v>34</v>
      </c>
      <c r="Q1783" s="159" t="s">
        <v>34</v>
      </c>
      <c r="R1783" s="100" t="s">
        <v>34</v>
      </c>
      <c r="S1783" s="158">
        <v>1</v>
      </c>
      <c r="T1783" s="103" t="s">
        <v>110</v>
      </c>
      <c r="U1783" s="160" t="s">
        <v>1090</v>
      </c>
      <c r="V1783" s="160" t="s">
        <v>131</v>
      </c>
      <c r="W1783" s="160" t="s">
        <v>92</v>
      </c>
      <c r="X1783" s="160" t="s">
        <v>92</v>
      </c>
    </row>
    <row r="1784" spans="1:24" ht="41.25">
      <c r="A1784" s="155">
        <f>A1783+1</f>
        <v>1782</v>
      </c>
      <c r="B1784" s="160" t="s">
        <v>2051</v>
      </c>
      <c r="C1784" s="159">
        <v>2014</v>
      </c>
      <c r="D1784" s="160" t="s">
        <v>106</v>
      </c>
      <c r="E1784" s="160" t="s">
        <v>131</v>
      </c>
      <c r="F1784" s="268" t="s">
        <v>2162</v>
      </c>
      <c r="G1784" s="157" t="s">
        <v>31</v>
      </c>
      <c r="H1784" s="156" t="s">
        <v>42</v>
      </c>
      <c r="I1784" s="160" t="s">
        <v>71</v>
      </c>
      <c r="J1784" s="160" t="s">
        <v>109</v>
      </c>
      <c r="K1784" s="240" t="s">
        <v>34</v>
      </c>
      <c r="L1784" s="241" t="s">
        <v>34</v>
      </c>
      <c r="M1784" s="241" t="s">
        <v>34</v>
      </c>
      <c r="N1784" s="241" t="s">
        <v>34</v>
      </c>
      <c r="O1784" s="241" t="s">
        <v>34</v>
      </c>
      <c r="P1784" s="241" t="s">
        <v>34</v>
      </c>
      <c r="Q1784" s="159" t="s">
        <v>34</v>
      </c>
      <c r="R1784" s="100" t="s">
        <v>34</v>
      </c>
      <c r="S1784" s="158">
        <v>1</v>
      </c>
      <c r="T1784" s="103" t="s">
        <v>110</v>
      </c>
      <c r="U1784" s="160" t="s">
        <v>1090</v>
      </c>
      <c r="V1784" s="160" t="s">
        <v>131</v>
      </c>
      <c r="W1784" s="157" t="s">
        <v>42</v>
      </c>
      <c r="X1784" s="157" t="s">
        <v>42</v>
      </c>
    </row>
    <row r="1785" spans="1:24" ht="41.25">
      <c r="A1785" s="155">
        <f>A1784+1</f>
        <v>1783</v>
      </c>
      <c r="B1785" s="160" t="s">
        <v>2051</v>
      </c>
      <c r="C1785" s="159">
        <v>2014</v>
      </c>
      <c r="D1785" s="160" t="s">
        <v>106</v>
      </c>
      <c r="E1785" s="160" t="s">
        <v>131</v>
      </c>
      <c r="F1785" s="268" t="s">
        <v>2163</v>
      </c>
      <c r="G1785" s="157" t="s">
        <v>31</v>
      </c>
      <c r="H1785" s="156" t="s">
        <v>42</v>
      </c>
      <c r="I1785" s="160" t="s">
        <v>71</v>
      </c>
      <c r="J1785" s="160" t="s">
        <v>109</v>
      </c>
      <c r="K1785" s="240" t="s">
        <v>48</v>
      </c>
      <c r="L1785" s="241" t="s">
        <v>34</v>
      </c>
      <c r="M1785" s="241" t="s">
        <v>34</v>
      </c>
      <c r="N1785" s="241" t="s">
        <v>34</v>
      </c>
      <c r="O1785" s="241" t="s">
        <v>34</v>
      </c>
      <c r="P1785" s="241" t="s">
        <v>34</v>
      </c>
      <c r="Q1785" s="159" t="s">
        <v>34</v>
      </c>
      <c r="R1785" s="100" t="s">
        <v>34</v>
      </c>
      <c r="S1785" s="158">
        <v>1</v>
      </c>
      <c r="T1785" s="103" t="s">
        <v>110</v>
      </c>
      <c r="U1785" s="160" t="s">
        <v>1090</v>
      </c>
      <c r="V1785" s="160" t="s">
        <v>131</v>
      </c>
      <c r="W1785" s="157" t="s">
        <v>42</v>
      </c>
      <c r="X1785" s="157" t="s">
        <v>42</v>
      </c>
    </row>
    <row r="1786" spans="1:24" ht="41.25">
      <c r="A1786" s="155">
        <f>A1785+1</f>
        <v>1784</v>
      </c>
      <c r="B1786" s="160" t="s">
        <v>2051</v>
      </c>
      <c r="C1786" s="159">
        <v>2014</v>
      </c>
      <c r="D1786" s="160" t="s">
        <v>106</v>
      </c>
      <c r="E1786" s="160" t="s">
        <v>131</v>
      </c>
      <c r="F1786" s="268" t="s">
        <v>2164</v>
      </c>
      <c r="G1786" s="157" t="s">
        <v>31</v>
      </c>
      <c r="H1786" s="156" t="s">
        <v>42</v>
      </c>
      <c r="I1786" s="160" t="s">
        <v>71</v>
      </c>
      <c r="J1786" s="160" t="s">
        <v>109</v>
      </c>
      <c r="K1786" s="240" t="s">
        <v>34</v>
      </c>
      <c r="L1786" s="241" t="s">
        <v>34</v>
      </c>
      <c r="M1786" s="241" t="s">
        <v>34</v>
      </c>
      <c r="N1786" s="241" t="s">
        <v>34</v>
      </c>
      <c r="O1786" s="241" t="s">
        <v>34</v>
      </c>
      <c r="P1786" s="241" t="s">
        <v>34</v>
      </c>
      <c r="Q1786" s="159" t="s">
        <v>34</v>
      </c>
      <c r="R1786" s="100" t="s">
        <v>34</v>
      </c>
      <c r="S1786" s="158">
        <v>1</v>
      </c>
      <c r="T1786" s="103" t="s">
        <v>110</v>
      </c>
      <c r="U1786" s="160" t="s">
        <v>1090</v>
      </c>
      <c r="V1786" s="160" t="s">
        <v>131</v>
      </c>
      <c r="W1786" s="157" t="s">
        <v>42</v>
      </c>
      <c r="X1786" s="157" t="s">
        <v>42</v>
      </c>
    </row>
    <row r="1787" spans="1:24" ht="41.25">
      <c r="A1787" s="155">
        <f>A1786+1</f>
        <v>1785</v>
      </c>
      <c r="B1787" s="160" t="s">
        <v>2051</v>
      </c>
      <c r="C1787" s="159">
        <v>2014</v>
      </c>
      <c r="D1787" s="160" t="s">
        <v>106</v>
      </c>
      <c r="E1787" s="160" t="s">
        <v>137</v>
      </c>
      <c r="F1787" s="268" t="s">
        <v>2165</v>
      </c>
      <c r="G1787" s="156" t="s">
        <v>31</v>
      </c>
      <c r="H1787" s="156" t="s">
        <v>42</v>
      </c>
      <c r="I1787" s="156" t="s">
        <v>71</v>
      </c>
      <c r="J1787" s="156" t="s">
        <v>109</v>
      </c>
      <c r="K1787" s="238" t="s">
        <v>34</v>
      </c>
      <c r="L1787" s="239" t="s">
        <v>34</v>
      </c>
      <c r="M1787" s="239" t="s">
        <v>34</v>
      </c>
      <c r="N1787" s="239" t="s">
        <v>34</v>
      </c>
      <c r="O1787" s="239" t="s">
        <v>34</v>
      </c>
      <c r="P1787" s="239" t="s">
        <v>34</v>
      </c>
      <c r="Q1787" s="159" t="s">
        <v>34</v>
      </c>
      <c r="R1787" s="100" t="s">
        <v>34</v>
      </c>
      <c r="S1787" s="158">
        <v>1</v>
      </c>
      <c r="T1787" s="103" t="s">
        <v>110</v>
      </c>
      <c r="U1787" s="160" t="s">
        <v>1090</v>
      </c>
      <c r="V1787" s="160" t="s">
        <v>479</v>
      </c>
      <c r="W1787" s="157" t="s">
        <v>42</v>
      </c>
      <c r="X1787" s="157" t="s">
        <v>42</v>
      </c>
    </row>
    <row r="1788" spans="1:24" ht="41.25">
      <c r="A1788" s="155">
        <f>A1787+1</f>
        <v>1786</v>
      </c>
      <c r="B1788" s="160" t="s">
        <v>2051</v>
      </c>
      <c r="C1788" s="159">
        <v>2014</v>
      </c>
      <c r="D1788" s="160" t="s">
        <v>139</v>
      </c>
      <c r="E1788" s="160" t="s">
        <v>140</v>
      </c>
      <c r="F1788" s="268" t="s">
        <v>2166</v>
      </c>
      <c r="G1788" s="157" t="s">
        <v>31</v>
      </c>
      <c r="H1788" s="161" t="s">
        <v>29</v>
      </c>
      <c r="I1788" s="160" t="s">
        <v>71</v>
      </c>
      <c r="J1788" s="160" t="s">
        <v>142</v>
      </c>
      <c r="K1788" s="240" t="s">
        <v>34</v>
      </c>
      <c r="L1788" s="241" t="s">
        <v>34</v>
      </c>
      <c r="M1788" s="241" t="s">
        <v>34</v>
      </c>
      <c r="N1788" s="241" t="s">
        <v>34</v>
      </c>
      <c r="O1788" s="241" t="s">
        <v>34</v>
      </c>
      <c r="P1788" s="241" t="s">
        <v>34</v>
      </c>
      <c r="Q1788" s="159" t="s">
        <v>34</v>
      </c>
      <c r="R1788" s="100" t="s">
        <v>34</v>
      </c>
      <c r="S1788" s="158">
        <v>1</v>
      </c>
      <c r="T1788" s="103" t="s">
        <v>143</v>
      </c>
      <c r="U1788" s="160" t="s">
        <v>1108</v>
      </c>
      <c r="V1788" s="160" t="s">
        <v>144</v>
      </c>
      <c r="W1788" s="160" t="s">
        <v>92</v>
      </c>
      <c r="X1788" s="160" t="s">
        <v>92</v>
      </c>
    </row>
    <row r="1789" spans="1:24" ht="41.25">
      <c r="A1789" s="155">
        <f>A1788+1</f>
        <v>1787</v>
      </c>
      <c r="B1789" s="160" t="s">
        <v>2051</v>
      </c>
      <c r="C1789" s="159">
        <v>2014</v>
      </c>
      <c r="D1789" s="160" t="s">
        <v>139</v>
      </c>
      <c r="E1789" s="160" t="s">
        <v>140</v>
      </c>
      <c r="F1789" s="268" t="s">
        <v>2167</v>
      </c>
      <c r="G1789" s="157" t="s">
        <v>31</v>
      </c>
      <c r="H1789" s="156" t="s">
        <v>42</v>
      </c>
      <c r="I1789" s="160" t="s">
        <v>71</v>
      </c>
      <c r="J1789" s="160" t="s">
        <v>142</v>
      </c>
      <c r="K1789" s="240" t="s">
        <v>34</v>
      </c>
      <c r="L1789" s="241" t="s">
        <v>48</v>
      </c>
      <c r="M1789" s="241" t="s">
        <v>34</v>
      </c>
      <c r="N1789" s="241" t="s">
        <v>34</v>
      </c>
      <c r="O1789" s="241" t="s">
        <v>34</v>
      </c>
      <c r="P1789" s="241" t="s">
        <v>34</v>
      </c>
      <c r="Q1789" s="159" t="s">
        <v>34</v>
      </c>
      <c r="R1789" s="100" t="s">
        <v>34</v>
      </c>
      <c r="S1789" s="158">
        <v>1</v>
      </c>
      <c r="T1789" s="103" t="s">
        <v>143</v>
      </c>
      <c r="U1789" s="160" t="s">
        <v>1108</v>
      </c>
      <c r="V1789" s="160" t="s">
        <v>483</v>
      </c>
      <c r="W1789" s="157" t="s">
        <v>42</v>
      </c>
      <c r="X1789" s="157" t="s">
        <v>42</v>
      </c>
    </row>
    <row r="1790" spans="1:24" ht="51">
      <c r="A1790" s="155">
        <f>A1789+1</f>
        <v>1788</v>
      </c>
      <c r="B1790" s="160" t="s">
        <v>2051</v>
      </c>
      <c r="C1790" s="159">
        <v>2014</v>
      </c>
      <c r="D1790" s="160" t="s">
        <v>139</v>
      </c>
      <c r="E1790" s="160" t="s">
        <v>140</v>
      </c>
      <c r="F1790" s="268" t="s">
        <v>2168</v>
      </c>
      <c r="G1790" s="157" t="s">
        <v>31</v>
      </c>
      <c r="H1790" s="156" t="s">
        <v>39</v>
      </c>
      <c r="I1790" s="160" t="s">
        <v>71</v>
      </c>
      <c r="J1790" s="160" t="s">
        <v>142</v>
      </c>
      <c r="K1790" s="240" t="s">
        <v>34</v>
      </c>
      <c r="L1790" s="241" t="s">
        <v>34</v>
      </c>
      <c r="M1790" s="241" t="s">
        <v>34</v>
      </c>
      <c r="N1790" s="241" t="s">
        <v>34</v>
      </c>
      <c r="O1790" s="241" t="s">
        <v>34</v>
      </c>
      <c r="P1790" s="241" t="s">
        <v>34</v>
      </c>
      <c r="Q1790" s="159" t="s">
        <v>34</v>
      </c>
      <c r="R1790" s="100" t="s">
        <v>34</v>
      </c>
      <c r="S1790" s="158">
        <v>1</v>
      </c>
      <c r="T1790" s="103" t="s">
        <v>143</v>
      </c>
      <c r="U1790" s="160" t="s">
        <v>1108</v>
      </c>
      <c r="V1790" s="160" t="s">
        <v>483</v>
      </c>
      <c r="W1790" s="160" t="s">
        <v>92</v>
      </c>
      <c r="X1790" s="160" t="s">
        <v>92</v>
      </c>
    </row>
    <row r="1791" spans="1:24" ht="20.25">
      <c r="A1791" s="155">
        <f>A1790+1</f>
        <v>1789</v>
      </c>
      <c r="B1791" s="160" t="s">
        <v>2051</v>
      </c>
      <c r="C1791" s="159">
        <v>2014</v>
      </c>
      <c r="D1791" s="160" t="s">
        <v>173</v>
      </c>
      <c r="E1791" s="160" t="s">
        <v>177</v>
      </c>
      <c r="F1791" s="268" t="s">
        <v>2169</v>
      </c>
      <c r="G1791" s="157" t="s">
        <v>31</v>
      </c>
      <c r="H1791" s="161" t="s">
        <v>39</v>
      </c>
      <c r="I1791" s="160" t="s">
        <v>173</v>
      </c>
      <c r="J1791" s="160" t="s">
        <v>179</v>
      </c>
      <c r="K1791" s="240" t="s">
        <v>48</v>
      </c>
      <c r="L1791" s="241" t="s">
        <v>34</v>
      </c>
      <c r="M1791" s="241" t="s">
        <v>34</v>
      </c>
      <c r="N1791" s="241" t="s">
        <v>34</v>
      </c>
      <c r="O1791" s="241" t="s">
        <v>34</v>
      </c>
      <c r="P1791" s="241" t="s">
        <v>34</v>
      </c>
      <c r="Q1791" s="159" t="s">
        <v>34</v>
      </c>
      <c r="R1791" s="100" t="s">
        <v>34</v>
      </c>
      <c r="S1791" s="163">
        <v>1</v>
      </c>
      <c r="T1791" s="103" t="s">
        <v>176</v>
      </c>
      <c r="U1791" s="160" t="s">
        <v>1121</v>
      </c>
      <c r="V1791" s="160" t="s">
        <v>2170</v>
      </c>
      <c r="W1791" s="160" t="s">
        <v>92</v>
      </c>
      <c r="X1791" s="160" t="s">
        <v>92</v>
      </c>
    </row>
    <row r="1792" spans="1:24" ht="81">
      <c r="A1792" s="155">
        <f>A1791+1</f>
        <v>1790</v>
      </c>
      <c r="B1792" s="160" t="s">
        <v>2051</v>
      </c>
      <c r="C1792" s="159">
        <v>2014</v>
      </c>
      <c r="D1792" s="160" t="s">
        <v>173</v>
      </c>
      <c r="E1792" s="160" t="s">
        <v>197</v>
      </c>
      <c r="F1792" s="268" t="s">
        <v>2171</v>
      </c>
      <c r="G1792" s="157" t="s">
        <v>82</v>
      </c>
      <c r="H1792" s="161" t="s">
        <v>83</v>
      </c>
      <c r="I1792" s="160" t="s">
        <v>173</v>
      </c>
      <c r="J1792" s="160" t="s">
        <v>197</v>
      </c>
      <c r="K1792" s="240" t="s">
        <v>48</v>
      </c>
      <c r="L1792" s="241" t="s">
        <v>48</v>
      </c>
      <c r="M1792" s="241" t="s">
        <v>34</v>
      </c>
      <c r="N1792" s="241" t="s">
        <v>34</v>
      </c>
      <c r="O1792" s="241" t="s">
        <v>34</v>
      </c>
      <c r="P1792" s="241" t="s">
        <v>34</v>
      </c>
      <c r="Q1792" s="159" t="s">
        <v>34</v>
      </c>
      <c r="R1792" s="100" t="s">
        <v>34</v>
      </c>
      <c r="S1792" s="163">
        <v>1</v>
      </c>
      <c r="T1792" s="103" t="s">
        <v>176</v>
      </c>
      <c r="U1792" s="160" t="s">
        <v>1121</v>
      </c>
      <c r="V1792" s="160" t="s">
        <v>2172</v>
      </c>
      <c r="W1792" s="160" t="s">
        <v>101</v>
      </c>
      <c r="X1792" s="160" t="s">
        <v>101</v>
      </c>
    </row>
    <row r="1793" spans="1:24" ht="20.25">
      <c r="A1793" s="155">
        <f>A1792+1</f>
        <v>1791</v>
      </c>
      <c r="B1793" s="160" t="s">
        <v>2051</v>
      </c>
      <c r="C1793" s="159">
        <v>2014</v>
      </c>
      <c r="D1793" s="160" t="s">
        <v>173</v>
      </c>
      <c r="E1793" s="160" t="s">
        <v>197</v>
      </c>
      <c r="F1793" s="268" t="s">
        <v>2173</v>
      </c>
      <c r="G1793" s="157" t="s">
        <v>31</v>
      </c>
      <c r="H1793" s="161" t="s">
        <v>39</v>
      </c>
      <c r="I1793" s="160" t="s">
        <v>173</v>
      </c>
      <c r="J1793" s="160" t="s">
        <v>197</v>
      </c>
      <c r="K1793" s="240" t="s">
        <v>34</v>
      </c>
      <c r="L1793" s="241" t="s">
        <v>48</v>
      </c>
      <c r="M1793" s="241" t="s">
        <v>34</v>
      </c>
      <c r="N1793" s="241" t="s">
        <v>34</v>
      </c>
      <c r="O1793" s="241" t="s">
        <v>34</v>
      </c>
      <c r="P1793" s="241" t="s">
        <v>34</v>
      </c>
      <c r="Q1793" s="159" t="s">
        <v>34</v>
      </c>
      <c r="R1793" s="100" t="s">
        <v>34</v>
      </c>
      <c r="S1793" s="163">
        <v>1</v>
      </c>
      <c r="T1793" s="103" t="s">
        <v>176</v>
      </c>
      <c r="U1793" s="160" t="s">
        <v>1121</v>
      </c>
      <c r="V1793" s="160" t="s">
        <v>2172</v>
      </c>
      <c r="W1793" s="160" t="s">
        <v>92</v>
      </c>
      <c r="X1793" s="160" t="s">
        <v>92</v>
      </c>
    </row>
    <row r="1794" spans="1:24" ht="81">
      <c r="A1794" s="155">
        <f>A1793+1</f>
        <v>1792</v>
      </c>
      <c r="B1794" s="160" t="s">
        <v>2051</v>
      </c>
      <c r="C1794" s="159">
        <v>2014</v>
      </c>
      <c r="D1794" s="160" t="s">
        <v>173</v>
      </c>
      <c r="E1794" s="160" t="s">
        <v>197</v>
      </c>
      <c r="F1794" s="268" t="s">
        <v>2174</v>
      </c>
      <c r="G1794" s="157" t="s">
        <v>82</v>
      </c>
      <c r="H1794" s="161" t="s">
        <v>83</v>
      </c>
      <c r="I1794" s="160" t="s">
        <v>173</v>
      </c>
      <c r="J1794" s="160" t="s">
        <v>197</v>
      </c>
      <c r="K1794" s="240" t="s">
        <v>48</v>
      </c>
      <c r="L1794" s="241" t="s">
        <v>48</v>
      </c>
      <c r="M1794" s="241" t="s">
        <v>34</v>
      </c>
      <c r="N1794" s="241" t="s">
        <v>34</v>
      </c>
      <c r="O1794" s="241" t="s">
        <v>34</v>
      </c>
      <c r="P1794" s="241" t="s">
        <v>34</v>
      </c>
      <c r="Q1794" s="159" t="s">
        <v>34</v>
      </c>
      <c r="R1794" s="100" t="s">
        <v>34</v>
      </c>
      <c r="S1794" s="163">
        <v>1</v>
      </c>
      <c r="T1794" s="103" t="s">
        <v>176</v>
      </c>
      <c r="U1794" s="160" t="s">
        <v>1121</v>
      </c>
      <c r="V1794" s="160" t="s">
        <v>2172</v>
      </c>
      <c r="W1794" s="160" t="s">
        <v>101</v>
      </c>
      <c r="X1794" s="160" t="s">
        <v>101</v>
      </c>
    </row>
    <row r="1795" spans="1:24" ht="20.25">
      <c r="A1795" s="155">
        <f>A1794+1</f>
        <v>1793</v>
      </c>
      <c r="B1795" s="160" t="s">
        <v>2051</v>
      </c>
      <c r="C1795" s="159">
        <v>2014</v>
      </c>
      <c r="D1795" s="160" t="s">
        <v>173</v>
      </c>
      <c r="E1795" s="160" t="s">
        <v>197</v>
      </c>
      <c r="F1795" s="268" t="s">
        <v>2175</v>
      </c>
      <c r="G1795" s="157" t="s">
        <v>31</v>
      </c>
      <c r="H1795" s="156" t="s">
        <v>42</v>
      </c>
      <c r="I1795" s="160" t="s">
        <v>173</v>
      </c>
      <c r="J1795" s="160" t="s">
        <v>197</v>
      </c>
      <c r="K1795" s="240" t="s">
        <v>34</v>
      </c>
      <c r="L1795" s="241" t="s">
        <v>48</v>
      </c>
      <c r="M1795" s="241" t="s">
        <v>34</v>
      </c>
      <c r="N1795" s="241" t="s">
        <v>34</v>
      </c>
      <c r="O1795" s="241" t="s">
        <v>34</v>
      </c>
      <c r="P1795" s="241" t="s">
        <v>34</v>
      </c>
      <c r="Q1795" s="159" t="s">
        <v>34</v>
      </c>
      <c r="R1795" s="100" t="s">
        <v>34</v>
      </c>
      <c r="S1795" s="163">
        <v>1</v>
      </c>
      <c r="T1795" s="103" t="s">
        <v>176</v>
      </c>
      <c r="U1795" s="160" t="s">
        <v>1121</v>
      </c>
      <c r="V1795" s="160" t="s">
        <v>2172</v>
      </c>
      <c r="W1795" s="157" t="s">
        <v>42</v>
      </c>
      <c r="X1795" s="157" t="s">
        <v>42</v>
      </c>
    </row>
    <row r="1796" spans="1:24" ht="20.25">
      <c r="A1796" s="155">
        <f>A1795+1</f>
        <v>1794</v>
      </c>
      <c r="B1796" s="160" t="s">
        <v>2051</v>
      </c>
      <c r="C1796" s="159">
        <v>2014</v>
      </c>
      <c r="D1796" s="160" t="s">
        <v>173</v>
      </c>
      <c r="E1796" s="160" t="s">
        <v>197</v>
      </c>
      <c r="F1796" s="268" t="s">
        <v>2176</v>
      </c>
      <c r="G1796" s="157" t="s">
        <v>31</v>
      </c>
      <c r="H1796" s="156" t="s">
        <v>42</v>
      </c>
      <c r="I1796" s="160" t="s">
        <v>173</v>
      </c>
      <c r="J1796" s="160" t="s">
        <v>197</v>
      </c>
      <c r="K1796" s="240" t="s">
        <v>34</v>
      </c>
      <c r="L1796" s="241" t="s">
        <v>48</v>
      </c>
      <c r="M1796" s="241" t="s">
        <v>34</v>
      </c>
      <c r="N1796" s="241" t="s">
        <v>34</v>
      </c>
      <c r="O1796" s="241" t="s">
        <v>34</v>
      </c>
      <c r="P1796" s="241" t="s">
        <v>34</v>
      </c>
      <c r="Q1796" s="159" t="s">
        <v>34</v>
      </c>
      <c r="R1796" s="100" t="s">
        <v>34</v>
      </c>
      <c r="S1796" s="163">
        <v>1</v>
      </c>
      <c r="T1796" s="103" t="s">
        <v>176</v>
      </c>
      <c r="U1796" s="160" t="s">
        <v>1121</v>
      </c>
      <c r="V1796" s="160" t="s">
        <v>2172</v>
      </c>
      <c r="W1796" s="157" t="s">
        <v>42</v>
      </c>
      <c r="X1796" s="157" t="s">
        <v>42</v>
      </c>
    </row>
    <row r="1797" spans="1:24" ht="20.25">
      <c r="A1797" s="155">
        <f>A1796+1</f>
        <v>1795</v>
      </c>
      <c r="B1797" s="160" t="s">
        <v>2051</v>
      </c>
      <c r="C1797" s="159">
        <v>2014</v>
      </c>
      <c r="D1797" s="160" t="s">
        <v>173</v>
      </c>
      <c r="E1797" s="160" t="s">
        <v>197</v>
      </c>
      <c r="F1797" s="268" t="s">
        <v>2177</v>
      </c>
      <c r="G1797" s="157" t="s">
        <v>31</v>
      </c>
      <c r="H1797" s="156" t="s">
        <v>42</v>
      </c>
      <c r="I1797" s="160" t="s">
        <v>173</v>
      </c>
      <c r="J1797" s="160" t="s">
        <v>197</v>
      </c>
      <c r="K1797" s="240" t="s">
        <v>48</v>
      </c>
      <c r="L1797" s="241" t="s">
        <v>34</v>
      </c>
      <c r="M1797" s="241" t="s">
        <v>34</v>
      </c>
      <c r="N1797" s="241" t="s">
        <v>34</v>
      </c>
      <c r="O1797" s="241" t="s">
        <v>34</v>
      </c>
      <c r="P1797" s="241" t="s">
        <v>34</v>
      </c>
      <c r="Q1797" s="159" t="s">
        <v>34</v>
      </c>
      <c r="R1797" s="100" t="s">
        <v>34</v>
      </c>
      <c r="S1797" s="163">
        <v>1</v>
      </c>
      <c r="T1797" s="103" t="s">
        <v>176</v>
      </c>
      <c r="U1797" s="160" t="s">
        <v>1121</v>
      </c>
      <c r="V1797" s="160" t="s">
        <v>2172</v>
      </c>
      <c r="W1797" s="157" t="s">
        <v>42</v>
      </c>
      <c r="X1797" s="157" t="s">
        <v>42</v>
      </c>
    </row>
    <row r="1798" spans="1:24" ht="41.25">
      <c r="A1798" s="155">
        <f>A1797+1</f>
        <v>1796</v>
      </c>
      <c r="B1798" s="160" t="s">
        <v>2051</v>
      </c>
      <c r="C1798" s="159">
        <v>2014</v>
      </c>
      <c r="D1798" s="160" t="s">
        <v>219</v>
      </c>
      <c r="E1798" s="160" t="s">
        <v>243</v>
      </c>
      <c r="F1798" s="268" t="s">
        <v>2178</v>
      </c>
      <c r="G1798" s="157" t="s">
        <v>31</v>
      </c>
      <c r="H1798" s="161" t="s">
        <v>39</v>
      </c>
      <c r="I1798" s="160" t="s">
        <v>71</v>
      </c>
      <c r="J1798" s="160" t="s">
        <v>232</v>
      </c>
      <c r="K1798" s="240" t="s">
        <v>34</v>
      </c>
      <c r="L1798" s="241" t="s">
        <v>34</v>
      </c>
      <c r="M1798" s="241" t="s">
        <v>34</v>
      </c>
      <c r="N1798" s="241" t="s">
        <v>34</v>
      </c>
      <c r="O1798" s="241" t="s">
        <v>34</v>
      </c>
      <c r="P1798" s="241" t="s">
        <v>34</v>
      </c>
      <c r="Q1798" s="159" t="s">
        <v>34</v>
      </c>
      <c r="R1798" s="100" t="s">
        <v>34</v>
      </c>
      <c r="S1798" s="158">
        <v>1</v>
      </c>
      <c r="T1798" s="103" t="s">
        <v>223</v>
      </c>
      <c r="U1798" s="160" t="s">
        <v>219</v>
      </c>
      <c r="V1798" s="160" t="s">
        <v>245</v>
      </c>
      <c r="W1798" s="160" t="s">
        <v>92</v>
      </c>
      <c r="X1798" s="160" t="s">
        <v>92</v>
      </c>
    </row>
    <row r="1799" spans="1:24" ht="41.25">
      <c r="A1799" s="155">
        <f>A1798+1</f>
        <v>1797</v>
      </c>
      <c r="B1799" s="160" t="s">
        <v>2051</v>
      </c>
      <c r="C1799" s="159">
        <v>2014</v>
      </c>
      <c r="D1799" s="160" t="s">
        <v>219</v>
      </c>
      <c r="E1799" s="160" t="s">
        <v>253</v>
      </c>
      <c r="F1799" s="268" t="s">
        <v>2179</v>
      </c>
      <c r="G1799" s="157" t="s">
        <v>31</v>
      </c>
      <c r="H1799" s="161" t="s">
        <v>39</v>
      </c>
      <c r="I1799" s="160" t="s">
        <v>71</v>
      </c>
      <c r="J1799" s="160" t="s">
        <v>253</v>
      </c>
      <c r="K1799" s="240" t="s">
        <v>48</v>
      </c>
      <c r="L1799" s="241" t="s">
        <v>34</v>
      </c>
      <c r="M1799" s="241" t="s">
        <v>34</v>
      </c>
      <c r="N1799" s="241" t="s">
        <v>34</v>
      </c>
      <c r="O1799" s="241" t="s">
        <v>34</v>
      </c>
      <c r="P1799" s="241" t="s">
        <v>34</v>
      </c>
      <c r="Q1799" s="159" t="s">
        <v>34</v>
      </c>
      <c r="R1799" s="100" t="s">
        <v>34</v>
      </c>
      <c r="S1799" s="158">
        <v>1</v>
      </c>
      <c r="T1799" s="103" t="s">
        <v>223</v>
      </c>
      <c r="U1799" s="160" t="s">
        <v>219</v>
      </c>
      <c r="V1799" s="160" t="s">
        <v>253</v>
      </c>
      <c r="W1799" s="160" t="s">
        <v>92</v>
      </c>
      <c r="X1799" s="160" t="s">
        <v>92</v>
      </c>
    </row>
    <row r="1800" spans="1:24" ht="81">
      <c r="A1800" s="155">
        <f>A1799+1</f>
        <v>1798</v>
      </c>
      <c r="B1800" s="160" t="s">
        <v>2051</v>
      </c>
      <c r="C1800" s="159">
        <v>2014</v>
      </c>
      <c r="D1800" s="160" t="s">
        <v>219</v>
      </c>
      <c r="E1800" s="160" t="s">
        <v>253</v>
      </c>
      <c r="F1800" s="268" t="s">
        <v>2180</v>
      </c>
      <c r="G1800" s="157" t="s">
        <v>82</v>
      </c>
      <c r="H1800" s="161" t="s">
        <v>83</v>
      </c>
      <c r="I1800" s="160" t="s">
        <v>71</v>
      </c>
      <c r="J1800" s="160" t="s">
        <v>253</v>
      </c>
      <c r="K1800" s="240" t="s">
        <v>48</v>
      </c>
      <c r="L1800" s="241" t="s">
        <v>34</v>
      </c>
      <c r="M1800" s="241" t="s">
        <v>34</v>
      </c>
      <c r="N1800" s="241" t="s">
        <v>34</v>
      </c>
      <c r="O1800" s="241" t="s">
        <v>34</v>
      </c>
      <c r="P1800" s="241" t="s">
        <v>34</v>
      </c>
      <c r="Q1800" s="159" t="s">
        <v>34</v>
      </c>
      <c r="R1800" s="100" t="s">
        <v>34</v>
      </c>
      <c r="S1800" s="158">
        <v>1</v>
      </c>
      <c r="T1800" s="103" t="s">
        <v>223</v>
      </c>
      <c r="U1800" s="160" t="s">
        <v>219</v>
      </c>
      <c r="V1800" s="160" t="s">
        <v>253</v>
      </c>
      <c r="W1800" s="160" t="s">
        <v>101</v>
      </c>
      <c r="X1800" s="160" t="s">
        <v>101</v>
      </c>
    </row>
    <row r="1801" spans="1:24" ht="41.25">
      <c r="A1801" s="155">
        <f>A1800+1</f>
        <v>1799</v>
      </c>
      <c r="B1801" s="160" t="s">
        <v>2051</v>
      </c>
      <c r="C1801" s="159">
        <v>2014</v>
      </c>
      <c r="D1801" s="160" t="s">
        <v>219</v>
      </c>
      <c r="E1801" s="160" t="s">
        <v>253</v>
      </c>
      <c r="F1801" s="268" t="s">
        <v>2181</v>
      </c>
      <c r="G1801" s="157" t="s">
        <v>31</v>
      </c>
      <c r="H1801" s="161" t="s">
        <v>39</v>
      </c>
      <c r="I1801" s="160" t="s">
        <v>71</v>
      </c>
      <c r="J1801" s="160" t="s">
        <v>253</v>
      </c>
      <c r="K1801" s="240" t="s">
        <v>34</v>
      </c>
      <c r="L1801" s="241" t="s">
        <v>34</v>
      </c>
      <c r="M1801" s="241" t="s">
        <v>34</v>
      </c>
      <c r="N1801" s="241" t="s">
        <v>34</v>
      </c>
      <c r="O1801" s="241" t="s">
        <v>34</v>
      </c>
      <c r="P1801" s="241" t="s">
        <v>34</v>
      </c>
      <c r="Q1801" s="159" t="s">
        <v>34</v>
      </c>
      <c r="R1801" s="100" t="s">
        <v>34</v>
      </c>
      <c r="S1801" s="158">
        <v>1</v>
      </c>
      <c r="T1801" s="103" t="s">
        <v>223</v>
      </c>
      <c r="U1801" s="160" t="s">
        <v>219</v>
      </c>
      <c r="V1801" s="160" t="s">
        <v>253</v>
      </c>
      <c r="W1801" s="160" t="s">
        <v>1111</v>
      </c>
      <c r="X1801" s="160" t="s">
        <v>1111</v>
      </c>
    </row>
    <row r="1802" spans="1:24" ht="41.25">
      <c r="A1802" s="155">
        <f>A1801+1</f>
        <v>1800</v>
      </c>
      <c r="B1802" s="160" t="s">
        <v>2051</v>
      </c>
      <c r="C1802" s="159">
        <v>2014</v>
      </c>
      <c r="D1802" s="160" t="s">
        <v>219</v>
      </c>
      <c r="E1802" s="160" t="s">
        <v>253</v>
      </c>
      <c r="F1802" s="268" t="s">
        <v>2182</v>
      </c>
      <c r="G1802" s="157" t="s">
        <v>119</v>
      </c>
      <c r="H1802" s="161" t="s">
        <v>169</v>
      </c>
      <c r="I1802" s="160" t="s">
        <v>71</v>
      </c>
      <c r="J1802" s="160" t="s">
        <v>253</v>
      </c>
      <c r="K1802" s="240" t="s">
        <v>48</v>
      </c>
      <c r="L1802" s="241" t="s">
        <v>34</v>
      </c>
      <c r="M1802" s="241" t="s">
        <v>34</v>
      </c>
      <c r="N1802" s="241" t="s">
        <v>34</v>
      </c>
      <c r="O1802" s="241" t="s">
        <v>34</v>
      </c>
      <c r="P1802" s="241" t="s">
        <v>34</v>
      </c>
      <c r="Q1802" s="159" t="s">
        <v>34</v>
      </c>
      <c r="R1802" s="100" t="s">
        <v>34</v>
      </c>
      <c r="S1802" s="158">
        <v>1</v>
      </c>
      <c r="T1802" s="103" t="s">
        <v>223</v>
      </c>
      <c r="U1802" s="160" t="s">
        <v>219</v>
      </c>
      <c r="V1802" s="160" t="s">
        <v>253</v>
      </c>
      <c r="W1802" s="160" t="s">
        <v>395</v>
      </c>
      <c r="X1802" s="160" t="s">
        <v>395</v>
      </c>
    </row>
    <row r="1803" spans="1:24" ht="41.25">
      <c r="A1803" s="155">
        <f>A1802+1</f>
        <v>1801</v>
      </c>
      <c r="B1803" s="160" t="s">
        <v>2051</v>
      </c>
      <c r="C1803" s="159">
        <v>2014</v>
      </c>
      <c r="D1803" s="160" t="s">
        <v>219</v>
      </c>
      <c r="E1803" s="160" t="s">
        <v>253</v>
      </c>
      <c r="F1803" s="268" t="s">
        <v>2183</v>
      </c>
      <c r="G1803" s="157" t="s">
        <v>31</v>
      </c>
      <c r="H1803" s="156" t="s">
        <v>42</v>
      </c>
      <c r="I1803" s="160" t="s">
        <v>71</v>
      </c>
      <c r="J1803" s="160" t="s">
        <v>253</v>
      </c>
      <c r="K1803" s="240" t="s">
        <v>48</v>
      </c>
      <c r="L1803" s="241" t="s">
        <v>34</v>
      </c>
      <c r="M1803" s="241" t="s">
        <v>34</v>
      </c>
      <c r="N1803" s="241" t="s">
        <v>34</v>
      </c>
      <c r="O1803" s="241" t="s">
        <v>34</v>
      </c>
      <c r="P1803" s="241" t="s">
        <v>34</v>
      </c>
      <c r="Q1803" s="159" t="s">
        <v>34</v>
      </c>
      <c r="R1803" s="100" t="s">
        <v>34</v>
      </c>
      <c r="S1803" s="158">
        <v>1</v>
      </c>
      <c r="T1803" s="103" t="s">
        <v>223</v>
      </c>
      <c r="U1803" s="160" t="s">
        <v>219</v>
      </c>
      <c r="V1803" s="160" t="s">
        <v>253</v>
      </c>
      <c r="W1803" s="157" t="s">
        <v>42</v>
      </c>
      <c r="X1803" s="157" t="s">
        <v>42</v>
      </c>
    </row>
    <row r="1804" spans="1:24" ht="41.25">
      <c r="A1804" s="155">
        <f>A1803+1</f>
        <v>1802</v>
      </c>
      <c r="B1804" s="160" t="s">
        <v>2051</v>
      </c>
      <c r="C1804" s="159">
        <v>2014</v>
      </c>
      <c r="D1804" s="160" t="s">
        <v>219</v>
      </c>
      <c r="E1804" s="160" t="s">
        <v>253</v>
      </c>
      <c r="F1804" s="268" t="s">
        <v>2184</v>
      </c>
      <c r="G1804" s="157" t="s">
        <v>119</v>
      </c>
      <c r="H1804" s="156" t="s">
        <v>120</v>
      </c>
      <c r="I1804" s="160" t="s">
        <v>71</v>
      </c>
      <c r="J1804" s="160" t="s">
        <v>253</v>
      </c>
      <c r="K1804" s="240" t="s">
        <v>48</v>
      </c>
      <c r="L1804" s="241" t="s">
        <v>34</v>
      </c>
      <c r="M1804" s="241" t="s">
        <v>34</v>
      </c>
      <c r="N1804" s="241" t="s">
        <v>34</v>
      </c>
      <c r="O1804" s="241" t="s">
        <v>34</v>
      </c>
      <c r="P1804" s="241" t="s">
        <v>34</v>
      </c>
      <c r="Q1804" s="159" t="s">
        <v>34</v>
      </c>
      <c r="R1804" s="100" t="s">
        <v>34</v>
      </c>
      <c r="S1804" s="158">
        <v>1</v>
      </c>
      <c r="T1804" s="103" t="s">
        <v>223</v>
      </c>
      <c r="U1804" s="160" t="s">
        <v>219</v>
      </c>
      <c r="V1804" s="160" t="s">
        <v>253</v>
      </c>
      <c r="W1804" s="157" t="s">
        <v>42</v>
      </c>
      <c r="X1804" s="157" t="s">
        <v>42</v>
      </c>
    </row>
    <row r="1805" spans="1:24" ht="60.75">
      <c r="A1805" s="155">
        <f>A1804+1</f>
        <v>1803</v>
      </c>
      <c r="B1805" s="160" t="s">
        <v>2051</v>
      </c>
      <c r="C1805" s="159">
        <v>2014</v>
      </c>
      <c r="D1805" s="160" t="s">
        <v>28</v>
      </c>
      <c r="E1805" s="160" t="s">
        <v>262</v>
      </c>
      <c r="F1805" s="268" t="s">
        <v>2185</v>
      </c>
      <c r="G1805" s="157" t="s">
        <v>31</v>
      </c>
      <c r="H1805" s="161" t="s">
        <v>29</v>
      </c>
      <c r="I1805" s="157" t="s">
        <v>32</v>
      </c>
      <c r="J1805" s="157" t="s">
        <v>33</v>
      </c>
      <c r="K1805" s="238" t="s">
        <v>48</v>
      </c>
      <c r="L1805" s="239" t="s">
        <v>34</v>
      </c>
      <c r="M1805" s="239" t="s">
        <v>48</v>
      </c>
      <c r="N1805" s="239" t="s">
        <v>34</v>
      </c>
      <c r="O1805" s="239" t="s">
        <v>48</v>
      </c>
      <c r="P1805" s="239" t="s">
        <v>34</v>
      </c>
      <c r="Q1805" s="159" t="s">
        <v>34</v>
      </c>
      <c r="R1805" s="100" t="s">
        <v>34</v>
      </c>
      <c r="S1805" s="158">
        <v>1</v>
      </c>
      <c r="T1805" s="103" t="s">
        <v>264</v>
      </c>
      <c r="U1805" s="160" t="s">
        <v>265</v>
      </c>
      <c r="V1805" s="165" t="s">
        <v>1649</v>
      </c>
      <c r="W1805" s="160" t="s">
        <v>92</v>
      </c>
      <c r="X1805" s="160" t="s">
        <v>92</v>
      </c>
    </row>
    <row r="1806" spans="1:24" ht="41.25">
      <c r="A1806" s="155">
        <f>A1805+1</f>
        <v>1804</v>
      </c>
      <c r="B1806" s="160" t="s">
        <v>2051</v>
      </c>
      <c r="C1806" s="159">
        <v>2014</v>
      </c>
      <c r="D1806" s="160" t="s">
        <v>28</v>
      </c>
      <c r="E1806" s="160" t="s">
        <v>270</v>
      </c>
      <c r="F1806" s="268" t="s">
        <v>2186</v>
      </c>
      <c r="G1806" s="157" t="s">
        <v>31</v>
      </c>
      <c r="H1806" s="156" t="s">
        <v>42</v>
      </c>
      <c r="I1806" s="157" t="s">
        <v>32</v>
      </c>
      <c r="J1806" s="160" t="s">
        <v>33</v>
      </c>
      <c r="K1806" s="240" t="s">
        <v>34</v>
      </c>
      <c r="L1806" s="241" t="s">
        <v>34</v>
      </c>
      <c r="M1806" s="241" t="s">
        <v>34</v>
      </c>
      <c r="N1806" s="241" t="s">
        <v>34</v>
      </c>
      <c r="O1806" s="241" t="s">
        <v>34</v>
      </c>
      <c r="P1806" s="241" t="s">
        <v>34</v>
      </c>
      <c r="Q1806" s="159" t="s">
        <v>34</v>
      </c>
      <c r="R1806" s="100" t="s">
        <v>34</v>
      </c>
      <c r="S1806" s="158">
        <v>1</v>
      </c>
      <c r="T1806" s="103" t="s">
        <v>272</v>
      </c>
      <c r="U1806" s="160" t="s">
        <v>433</v>
      </c>
      <c r="V1806" s="160" t="s">
        <v>1649</v>
      </c>
      <c r="W1806" s="157" t="s">
        <v>42</v>
      </c>
      <c r="X1806" s="157" t="s">
        <v>42</v>
      </c>
    </row>
    <row r="1807" spans="1:24" ht="41.25">
      <c r="A1807" s="155">
        <f>A1806+1</f>
        <v>1805</v>
      </c>
      <c r="B1807" s="160" t="s">
        <v>2051</v>
      </c>
      <c r="C1807" s="159">
        <v>2014</v>
      </c>
      <c r="D1807" s="160" t="s">
        <v>219</v>
      </c>
      <c r="E1807" s="160" t="s">
        <v>243</v>
      </c>
      <c r="F1807" s="268" t="s">
        <v>2187</v>
      </c>
      <c r="G1807" s="157" t="s">
        <v>31</v>
      </c>
      <c r="H1807" s="156" t="s">
        <v>42</v>
      </c>
      <c r="I1807" s="157" t="s">
        <v>71</v>
      </c>
      <c r="J1807" s="160" t="s">
        <v>232</v>
      </c>
      <c r="K1807" s="240" t="s">
        <v>48</v>
      </c>
      <c r="L1807" s="241" t="s">
        <v>34</v>
      </c>
      <c r="M1807" s="241" t="s">
        <v>34</v>
      </c>
      <c r="N1807" s="241" t="s">
        <v>34</v>
      </c>
      <c r="O1807" s="241" t="s">
        <v>34</v>
      </c>
      <c r="P1807" s="241" t="s">
        <v>34</v>
      </c>
      <c r="Q1807" s="159" t="s">
        <v>34</v>
      </c>
      <c r="R1807" s="100" t="s">
        <v>34</v>
      </c>
      <c r="S1807" s="158">
        <v>1</v>
      </c>
      <c r="T1807" s="103" t="s">
        <v>272</v>
      </c>
      <c r="U1807" s="160" t="s">
        <v>433</v>
      </c>
      <c r="V1807" s="160" t="s">
        <v>1649</v>
      </c>
      <c r="W1807" s="157" t="s">
        <v>42</v>
      </c>
      <c r="X1807" s="157" t="s">
        <v>42</v>
      </c>
    </row>
    <row r="1808" spans="1:24" ht="41.25">
      <c r="A1808" s="155">
        <f>A1807+1</f>
        <v>1806</v>
      </c>
      <c r="B1808" s="160" t="s">
        <v>2051</v>
      </c>
      <c r="C1808" s="159">
        <v>2014</v>
      </c>
      <c r="D1808" s="160" t="s">
        <v>28</v>
      </c>
      <c r="E1808" s="160" t="s">
        <v>270</v>
      </c>
      <c r="F1808" s="268" t="s">
        <v>2188</v>
      </c>
      <c r="G1808" s="157" t="s">
        <v>119</v>
      </c>
      <c r="H1808" s="156" t="s">
        <v>120</v>
      </c>
      <c r="I1808" s="157" t="s">
        <v>32</v>
      </c>
      <c r="J1808" s="160" t="s">
        <v>33</v>
      </c>
      <c r="K1808" s="240" t="s">
        <v>34</v>
      </c>
      <c r="L1808" s="241" t="s">
        <v>48</v>
      </c>
      <c r="M1808" s="241" t="s">
        <v>34</v>
      </c>
      <c r="N1808" s="241" t="s">
        <v>34</v>
      </c>
      <c r="O1808" s="241" t="s">
        <v>34</v>
      </c>
      <c r="P1808" s="241" t="s">
        <v>34</v>
      </c>
      <c r="Q1808" s="159" t="s">
        <v>34</v>
      </c>
      <c r="R1808" s="100" t="s">
        <v>34</v>
      </c>
      <c r="S1808" s="158">
        <v>1</v>
      </c>
      <c r="T1808" s="103" t="s">
        <v>272</v>
      </c>
      <c r="U1808" s="160" t="s">
        <v>433</v>
      </c>
      <c r="V1808" s="160" t="s">
        <v>1649</v>
      </c>
      <c r="W1808" s="157" t="s">
        <v>42</v>
      </c>
      <c r="X1808" s="157" t="s">
        <v>42</v>
      </c>
    </row>
    <row r="1809" spans="1:24" ht="60.75">
      <c r="A1809" s="155">
        <f>A1808+1</f>
        <v>1807</v>
      </c>
      <c r="B1809" s="160" t="s">
        <v>2051</v>
      </c>
      <c r="C1809" s="159">
        <v>2014</v>
      </c>
      <c r="D1809" s="160" t="s">
        <v>28</v>
      </c>
      <c r="E1809" s="160" t="s">
        <v>270</v>
      </c>
      <c r="F1809" s="268" t="s">
        <v>2189</v>
      </c>
      <c r="G1809" s="157" t="s">
        <v>31</v>
      </c>
      <c r="H1809" s="156" t="s">
        <v>42</v>
      </c>
      <c r="I1809" s="157" t="s">
        <v>32</v>
      </c>
      <c r="J1809" s="157" t="s">
        <v>33</v>
      </c>
      <c r="K1809" s="238" t="s">
        <v>34</v>
      </c>
      <c r="L1809" s="239" t="s">
        <v>34</v>
      </c>
      <c r="M1809" s="239" t="s">
        <v>34</v>
      </c>
      <c r="N1809" s="239" t="s">
        <v>34</v>
      </c>
      <c r="O1809" s="239" t="s">
        <v>34</v>
      </c>
      <c r="P1809" s="239" t="s">
        <v>34</v>
      </c>
      <c r="Q1809" s="159" t="s">
        <v>34</v>
      </c>
      <c r="R1809" s="100" t="s">
        <v>34</v>
      </c>
      <c r="S1809" s="158">
        <v>1</v>
      </c>
      <c r="T1809" s="103" t="s">
        <v>272</v>
      </c>
      <c r="U1809" s="160" t="s">
        <v>1729</v>
      </c>
      <c r="V1809" s="160" t="s">
        <v>1649</v>
      </c>
      <c r="W1809" s="157" t="s">
        <v>42</v>
      </c>
      <c r="X1809" s="157" t="s">
        <v>42</v>
      </c>
    </row>
    <row r="1810" spans="1:24" ht="41.25">
      <c r="A1810" s="155">
        <f>A1809+1</f>
        <v>1808</v>
      </c>
      <c r="B1810" s="160" t="s">
        <v>2051</v>
      </c>
      <c r="C1810" s="159">
        <v>2014</v>
      </c>
      <c r="D1810" s="160" t="s">
        <v>28</v>
      </c>
      <c r="E1810" s="160" t="s">
        <v>270</v>
      </c>
      <c r="F1810" s="268" t="s">
        <v>2190</v>
      </c>
      <c r="G1810" s="157" t="s">
        <v>31</v>
      </c>
      <c r="H1810" s="156" t="s">
        <v>42</v>
      </c>
      <c r="I1810" s="157" t="s">
        <v>32</v>
      </c>
      <c r="J1810" s="157" t="s">
        <v>33</v>
      </c>
      <c r="K1810" s="238" t="s">
        <v>34</v>
      </c>
      <c r="L1810" s="239" t="s">
        <v>34</v>
      </c>
      <c r="M1810" s="239" t="s">
        <v>34</v>
      </c>
      <c r="N1810" s="239" t="s">
        <v>34</v>
      </c>
      <c r="O1810" s="239" t="s">
        <v>34</v>
      </c>
      <c r="P1810" s="239" t="s">
        <v>34</v>
      </c>
      <c r="Q1810" s="159" t="s">
        <v>34</v>
      </c>
      <c r="R1810" s="100" t="s">
        <v>34</v>
      </c>
      <c r="S1810" s="158">
        <v>1</v>
      </c>
      <c r="T1810" s="103" t="s">
        <v>272</v>
      </c>
      <c r="U1810" s="160" t="s">
        <v>1729</v>
      </c>
      <c r="V1810" s="160" t="s">
        <v>1649</v>
      </c>
      <c r="W1810" s="157" t="s">
        <v>42</v>
      </c>
      <c r="X1810" s="157" t="s">
        <v>42</v>
      </c>
    </row>
    <row r="1811" spans="1:24" ht="60.75">
      <c r="A1811" s="155">
        <f>A1810+1</f>
        <v>1809</v>
      </c>
      <c r="B1811" s="160" t="s">
        <v>2134</v>
      </c>
      <c r="C1811" s="159">
        <v>2020</v>
      </c>
      <c r="D1811" s="157" t="s">
        <v>28</v>
      </c>
      <c r="E1811" s="157" t="s">
        <v>29</v>
      </c>
      <c r="F1811" s="268" t="s">
        <v>2191</v>
      </c>
      <c r="G1811" s="157" t="s">
        <v>31</v>
      </c>
      <c r="H1811" s="161" t="s">
        <v>29</v>
      </c>
      <c r="I1811" s="157" t="s">
        <v>32</v>
      </c>
      <c r="J1811" s="157" t="s">
        <v>33</v>
      </c>
      <c r="K1811" s="238" t="s">
        <v>34</v>
      </c>
      <c r="L1811" s="239" t="s">
        <v>34</v>
      </c>
      <c r="M1811" s="239" t="s">
        <v>48</v>
      </c>
      <c r="N1811" s="239" t="s">
        <v>34</v>
      </c>
      <c r="O1811" s="239" t="s">
        <v>48</v>
      </c>
      <c r="P1811" s="239" t="s">
        <v>34</v>
      </c>
      <c r="Q1811" s="159" t="s">
        <v>34</v>
      </c>
      <c r="R1811" s="99" t="s">
        <v>48</v>
      </c>
      <c r="S1811" s="158">
        <v>1</v>
      </c>
      <c r="T1811" s="102" t="s">
        <v>35</v>
      </c>
      <c r="U1811" s="157" t="s">
        <v>28</v>
      </c>
      <c r="V1811" s="160" t="s">
        <v>29</v>
      </c>
      <c r="W1811" s="160" t="s">
        <v>92</v>
      </c>
      <c r="X1811" s="157" t="s">
        <v>50</v>
      </c>
    </row>
    <row r="1812" spans="1:24" ht="51">
      <c r="A1812" s="155">
        <f>A1811+1</f>
        <v>1810</v>
      </c>
      <c r="B1812" s="160" t="s">
        <v>2134</v>
      </c>
      <c r="C1812" s="159">
        <v>2020</v>
      </c>
      <c r="D1812" s="157" t="s">
        <v>28</v>
      </c>
      <c r="E1812" s="157" t="s">
        <v>37</v>
      </c>
      <c r="F1812" s="268" t="s">
        <v>2192</v>
      </c>
      <c r="G1812" s="157" t="s">
        <v>31</v>
      </c>
      <c r="H1812" s="161" t="s">
        <v>39</v>
      </c>
      <c r="I1812" s="157" t="s">
        <v>32</v>
      </c>
      <c r="J1812" s="157" t="s">
        <v>33</v>
      </c>
      <c r="K1812" s="238" t="s">
        <v>34</v>
      </c>
      <c r="L1812" s="239" t="s">
        <v>34</v>
      </c>
      <c r="M1812" s="239" t="s">
        <v>34</v>
      </c>
      <c r="N1812" s="239" t="s">
        <v>34</v>
      </c>
      <c r="O1812" s="239" t="s">
        <v>34</v>
      </c>
      <c r="P1812" s="239" t="s">
        <v>34</v>
      </c>
      <c r="Q1812" s="159" t="s">
        <v>34</v>
      </c>
      <c r="R1812" s="100" t="s">
        <v>34</v>
      </c>
      <c r="S1812" s="158">
        <v>1</v>
      </c>
      <c r="T1812" s="102" t="s">
        <v>35</v>
      </c>
      <c r="U1812" s="157" t="s">
        <v>28</v>
      </c>
      <c r="V1812" s="160" t="s">
        <v>37</v>
      </c>
      <c r="W1812" s="160" t="s">
        <v>92</v>
      </c>
      <c r="X1812" s="160" t="s">
        <v>92</v>
      </c>
    </row>
    <row r="1813" spans="1:24" ht="30.75">
      <c r="A1813" s="155">
        <f>A1812+1</f>
        <v>1811</v>
      </c>
      <c r="B1813" s="160" t="s">
        <v>2134</v>
      </c>
      <c r="C1813" s="159">
        <v>2020</v>
      </c>
      <c r="D1813" s="157" t="s">
        <v>28</v>
      </c>
      <c r="E1813" s="160" t="s">
        <v>40</v>
      </c>
      <c r="F1813" s="268" t="s">
        <v>2193</v>
      </c>
      <c r="G1813" s="157" t="s">
        <v>31</v>
      </c>
      <c r="H1813" s="156" t="s">
        <v>42</v>
      </c>
      <c r="I1813" s="157" t="s">
        <v>32</v>
      </c>
      <c r="J1813" s="157" t="s">
        <v>33</v>
      </c>
      <c r="K1813" s="238" t="s">
        <v>34</v>
      </c>
      <c r="L1813" s="239" t="s">
        <v>34</v>
      </c>
      <c r="M1813" s="239" t="s">
        <v>34</v>
      </c>
      <c r="N1813" s="239" t="s">
        <v>34</v>
      </c>
      <c r="O1813" s="239" t="s">
        <v>34</v>
      </c>
      <c r="P1813" s="239" t="s">
        <v>34</v>
      </c>
      <c r="Q1813" s="159" t="s">
        <v>34</v>
      </c>
      <c r="R1813" s="100" t="s">
        <v>34</v>
      </c>
      <c r="S1813" s="158">
        <v>1</v>
      </c>
      <c r="T1813" s="102" t="s">
        <v>35</v>
      </c>
      <c r="U1813" s="157" t="s">
        <v>28</v>
      </c>
      <c r="V1813" s="160" t="s">
        <v>43</v>
      </c>
      <c r="W1813" s="157" t="s">
        <v>42</v>
      </c>
      <c r="X1813" s="157" t="s">
        <v>42</v>
      </c>
    </row>
    <row r="1814" spans="1:24" ht="30.75">
      <c r="A1814" s="155">
        <f>A1813+1</f>
        <v>1812</v>
      </c>
      <c r="B1814" s="160" t="s">
        <v>2134</v>
      </c>
      <c r="C1814" s="159">
        <v>2020</v>
      </c>
      <c r="D1814" s="157" t="s">
        <v>28</v>
      </c>
      <c r="E1814" s="157" t="s">
        <v>44</v>
      </c>
      <c r="F1814" s="268" t="s">
        <v>2194</v>
      </c>
      <c r="G1814" s="157" t="s">
        <v>31</v>
      </c>
      <c r="H1814" s="156" t="s">
        <v>46</v>
      </c>
      <c r="I1814" s="157" t="s">
        <v>32</v>
      </c>
      <c r="J1814" s="157" t="s">
        <v>47</v>
      </c>
      <c r="K1814" s="238" t="s">
        <v>34</v>
      </c>
      <c r="L1814" s="239" t="s">
        <v>34</v>
      </c>
      <c r="M1814" s="239" t="s">
        <v>34</v>
      </c>
      <c r="N1814" s="239" t="s">
        <v>34</v>
      </c>
      <c r="O1814" s="239" t="s">
        <v>34</v>
      </c>
      <c r="P1814" s="239" t="s">
        <v>34</v>
      </c>
      <c r="Q1814" s="159" t="s">
        <v>34</v>
      </c>
      <c r="R1814" s="100" t="s">
        <v>48</v>
      </c>
      <c r="S1814" s="158">
        <v>1</v>
      </c>
      <c r="T1814" s="102" t="s">
        <v>35</v>
      </c>
      <c r="U1814" s="157" t="s">
        <v>28</v>
      </c>
      <c r="V1814" s="160" t="s">
        <v>46</v>
      </c>
      <c r="W1814" s="160" t="s">
        <v>1061</v>
      </c>
      <c r="X1814" s="157" t="s">
        <v>50</v>
      </c>
    </row>
    <row r="1815" spans="1:24" ht="30.75">
      <c r="A1815" s="155">
        <f>A1814+1</f>
        <v>1813</v>
      </c>
      <c r="B1815" s="160" t="s">
        <v>2134</v>
      </c>
      <c r="C1815" s="159">
        <v>2020</v>
      </c>
      <c r="D1815" s="157" t="s">
        <v>28</v>
      </c>
      <c r="E1815" s="157" t="s">
        <v>44</v>
      </c>
      <c r="F1815" s="268" t="s">
        <v>2195</v>
      </c>
      <c r="G1815" s="157" t="s">
        <v>31</v>
      </c>
      <c r="H1815" s="156" t="s">
        <v>46</v>
      </c>
      <c r="I1815" s="157" t="s">
        <v>32</v>
      </c>
      <c r="J1815" s="157" t="s">
        <v>47</v>
      </c>
      <c r="K1815" s="238" t="s">
        <v>34</v>
      </c>
      <c r="L1815" s="239" t="s">
        <v>34</v>
      </c>
      <c r="M1815" s="239" t="s">
        <v>34</v>
      </c>
      <c r="N1815" s="239" t="s">
        <v>34</v>
      </c>
      <c r="O1815" s="239" t="s">
        <v>34</v>
      </c>
      <c r="P1815" s="239" t="s">
        <v>34</v>
      </c>
      <c r="Q1815" s="159" t="s">
        <v>34</v>
      </c>
      <c r="R1815" s="99" t="s">
        <v>48</v>
      </c>
      <c r="S1815" s="158">
        <v>1</v>
      </c>
      <c r="T1815" s="102" t="s">
        <v>35</v>
      </c>
      <c r="U1815" s="157" t="s">
        <v>28</v>
      </c>
      <c r="V1815" s="160" t="s">
        <v>46</v>
      </c>
      <c r="W1815" s="157" t="s">
        <v>42</v>
      </c>
      <c r="X1815" s="157" t="s">
        <v>50</v>
      </c>
    </row>
    <row r="1816" spans="1:24" ht="30.75">
      <c r="A1816" s="155">
        <f>A1815+1</f>
        <v>1814</v>
      </c>
      <c r="B1816" s="160" t="s">
        <v>2134</v>
      </c>
      <c r="C1816" s="159">
        <v>2020</v>
      </c>
      <c r="D1816" s="157" t="s">
        <v>28</v>
      </c>
      <c r="E1816" s="157" t="s">
        <v>44</v>
      </c>
      <c r="F1816" s="268" t="s">
        <v>2196</v>
      </c>
      <c r="G1816" s="157" t="s">
        <v>31</v>
      </c>
      <c r="H1816" s="156" t="s">
        <v>46</v>
      </c>
      <c r="I1816" s="157" t="s">
        <v>32</v>
      </c>
      <c r="J1816" s="157" t="s">
        <v>47</v>
      </c>
      <c r="K1816" s="238" t="s">
        <v>34</v>
      </c>
      <c r="L1816" s="239" t="s">
        <v>34</v>
      </c>
      <c r="M1816" s="239" t="s">
        <v>34</v>
      </c>
      <c r="N1816" s="239" t="s">
        <v>34</v>
      </c>
      <c r="O1816" s="239" t="s">
        <v>34</v>
      </c>
      <c r="P1816" s="239" t="s">
        <v>34</v>
      </c>
      <c r="Q1816" s="159" t="s">
        <v>34</v>
      </c>
      <c r="R1816" s="100" t="s">
        <v>34</v>
      </c>
      <c r="S1816" s="158">
        <v>1</v>
      </c>
      <c r="T1816" s="102" t="s">
        <v>35</v>
      </c>
      <c r="U1816" s="157" t="s">
        <v>28</v>
      </c>
      <c r="V1816" s="160" t="s">
        <v>46</v>
      </c>
      <c r="W1816" s="157" t="s">
        <v>42</v>
      </c>
      <c r="X1816" s="157" t="s">
        <v>42</v>
      </c>
    </row>
    <row r="1817" spans="1:24" ht="30.75">
      <c r="A1817" s="155">
        <f>A1816+1</f>
        <v>1815</v>
      </c>
      <c r="B1817" s="160" t="s">
        <v>2134</v>
      </c>
      <c r="C1817" s="159">
        <v>2020</v>
      </c>
      <c r="D1817" s="157" t="s">
        <v>28</v>
      </c>
      <c r="E1817" s="160" t="s">
        <v>57</v>
      </c>
      <c r="F1817" s="268" t="s">
        <v>2197</v>
      </c>
      <c r="G1817" s="157" t="s">
        <v>31</v>
      </c>
      <c r="H1817" s="156" t="s">
        <v>50</v>
      </c>
      <c r="I1817" s="157" t="s">
        <v>32</v>
      </c>
      <c r="J1817" s="157" t="s">
        <v>59</v>
      </c>
      <c r="K1817" s="238" t="s">
        <v>48</v>
      </c>
      <c r="L1817" s="239" t="s">
        <v>34</v>
      </c>
      <c r="M1817" s="239" t="s">
        <v>48</v>
      </c>
      <c r="N1817" s="239" t="s">
        <v>34</v>
      </c>
      <c r="O1817" s="239" t="s">
        <v>34</v>
      </c>
      <c r="P1817" s="239" t="s">
        <v>34</v>
      </c>
      <c r="Q1817" s="159" t="s">
        <v>48</v>
      </c>
      <c r="R1817" s="100" t="s">
        <v>48</v>
      </c>
      <c r="S1817" s="158">
        <v>1</v>
      </c>
      <c r="T1817" s="102" t="s">
        <v>35</v>
      </c>
      <c r="U1817" s="157" t="s">
        <v>28</v>
      </c>
      <c r="V1817" s="160" t="s">
        <v>57</v>
      </c>
      <c r="W1817" s="157" t="s">
        <v>42</v>
      </c>
      <c r="X1817" s="157" t="s">
        <v>50</v>
      </c>
    </row>
    <row r="1818" spans="1:24" ht="30.75">
      <c r="A1818" s="155">
        <f>A1817+1</f>
        <v>1816</v>
      </c>
      <c r="B1818" s="160" t="s">
        <v>2134</v>
      </c>
      <c r="C1818" s="159">
        <v>2020</v>
      </c>
      <c r="D1818" s="157" t="s">
        <v>28</v>
      </c>
      <c r="E1818" s="160" t="s">
        <v>57</v>
      </c>
      <c r="F1818" s="268" t="s">
        <v>2198</v>
      </c>
      <c r="G1818" s="157" t="s">
        <v>31</v>
      </c>
      <c r="H1818" s="156" t="s">
        <v>50</v>
      </c>
      <c r="I1818" s="157" t="s">
        <v>32</v>
      </c>
      <c r="J1818" s="157" t="s">
        <v>59</v>
      </c>
      <c r="K1818" s="238" t="s">
        <v>34</v>
      </c>
      <c r="L1818" s="239" t="s">
        <v>34</v>
      </c>
      <c r="M1818" s="239" t="s">
        <v>34</v>
      </c>
      <c r="N1818" s="239" t="s">
        <v>34</v>
      </c>
      <c r="O1818" s="239" t="s">
        <v>34</v>
      </c>
      <c r="P1818" s="239" t="s">
        <v>34</v>
      </c>
      <c r="Q1818" s="159" t="s">
        <v>48</v>
      </c>
      <c r="R1818" s="100" t="s">
        <v>48</v>
      </c>
      <c r="S1818" s="158">
        <v>1</v>
      </c>
      <c r="T1818" s="102" t="s">
        <v>35</v>
      </c>
      <c r="U1818" s="157" t="s">
        <v>28</v>
      </c>
      <c r="V1818" s="160" t="s">
        <v>57</v>
      </c>
      <c r="W1818" s="157" t="s">
        <v>42</v>
      </c>
      <c r="X1818" s="157" t="s">
        <v>50</v>
      </c>
    </row>
    <row r="1819" spans="1:24" ht="30.75">
      <c r="A1819" s="155">
        <f>A1818+1</f>
        <v>1817</v>
      </c>
      <c r="B1819" s="160" t="s">
        <v>2134</v>
      </c>
      <c r="C1819" s="159">
        <v>2020</v>
      </c>
      <c r="D1819" s="157" t="s">
        <v>28</v>
      </c>
      <c r="E1819" s="160" t="s">
        <v>60</v>
      </c>
      <c r="F1819" s="268" t="s">
        <v>2199</v>
      </c>
      <c r="G1819" s="157" t="s">
        <v>31</v>
      </c>
      <c r="H1819" s="156" t="s">
        <v>42</v>
      </c>
      <c r="I1819" s="157" t="s">
        <v>32</v>
      </c>
      <c r="J1819" s="157" t="s">
        <v>33</v>
      </c>
      <c r="K1819" s="238" t="s">
        <v>34</v>
      </c>
      <c r="L1819" s="239" t="s">
        <v>34</v>
      </c>
      <c r="M1819" s="239" t="s">
        <v>34</v>
      </c>
      <c r="N1819" s="239" t="s">
        <v>34</v>
      </c>
      <c r="O1819" s="239" t="s">
        <v>34</v>
      </c>
      <c r="P1819" s="239" t="s">
        <v>34</v>
      </c>
      <c r="Q1819" s="159" t="s">
        <v>34</v>
      </c>
      <c r="R1819" s="100" t="s">
        <v>34</v>
      </c>
      <c r="S1819" s="158">
        <v>1</v>
      </c>
      <c r="T1819" s="102" t="s">
        <v>35</v>
      </c>
      <c r="U1819" s="157" t="s">
        <v>28</v>
      </c>
      <c r="V1819" s="160" t="s">
        <v>62</v>
      </c>
      <c r="W1819" s="160" t="s">
        <v>1061</v>
      </c>
      <c r="X1819" s="157" t="s">
        <v>50</v>
      </c>
    </row>
    <row r="1820" spans="1:24" ht="30.75">
      <c r="A1820" s="155">
        <f>A1819+1</f>
        <v>1818</v>
      </c>
      <c r="B1820" s="160" t="s">
        <v>2134</v>
      </c>
      <c r="C1820" s="159">
        <v>2020</v>
      </c>
      <c r="D1820" s="157" t="s">
        <v>28</v>
      </c>
      <c r="E1820" s="160" t="s">
        <v>60</v>
      </c>
      <c r="F1820" s="268" t="s">
        <v>2200</v>
      </c>
      <c r="G1820" s="157" t="s">
        <v>31</v>
      </c>
      <c r="H1820" s="156" t="s">
        <v>42</v>
      </c>
      <c r="I1820" s="157" t="s">
        <v>32</v>
      </c>
      <c r="J1820" s="157" t="s">
        <v>33</v>
      </c>
      <c r="K1820" s="238" t="s">
        <v>34</v>
      </c>
      <c r="L1820" s="239" t="s">
        <v>34</v>
      </c>
      <c r="M1820" s="239" t="s">
        <v>34</v>
      </c>
      <c r="N1820" s="239" t="s">
        <v>34</v>
      </c>
      <c r="O1820" s="239" t="s">
        <v>34</v>
      </c>
      <c r="P1820" s="239" t="s">
        <v>34</v>
      </c>
      <c r="Q1820" s="159" t="s">
        <v>34</v>
      </c>
      <c r="R1820" s="100" t="s">
        <v>34</v>
      </c>
      <c r="S1820" s="158">
        <v>1</v>
      </c>
      <c r="T1820" s="102" t="s">
        <v>35</v>
      </c>
      <c r="U1820" s="157" t="s">
        <v>28</v>
      </c>
      <c r="V1820" s="160" t="s">
        <v>62</v>
      </c>
      <c r="W1820" s="160" t="s">
        <v>1061</v>
      </c>
      <c r="X1820" s="157" t="s">
        <v>50</v>
      </c>
    </row>
    <row r="1821" spans="1:24" ht="30.75">
      <c r="A1821" s="155">
        <f>A1820+1</f>
        <v>1819</v>
      </c>
      <c r="B1821" s="160" t="s">
        <v>2134</v>
      </c>
      <c r="C1821" s="159">
        <v>2020</v>
      </c>
      <c r="D1821" s="157" t="s">
        <v>28</v>
      </c>
      <c r="E1821" s="160" t="s">
        <v>60</v>
      </c>
      <c r="F1821" s="268" t="s">
        <v>2201</v>
      </c>
      <c r="G1821" s="157" t="s">
        <v>31</v>
      </c>
      <c r="H1821" s="156" t="s">
        <v>42</v>
      </c>
      <c r="I1821" s="157" t="s">
        <v>32</v>
      </c>
      <c r="J1821" s="157" t="s">
        <v>33</v>
      </c>
      <c r="K1821" s="238" t="s">
        <v>34</v>
      </c>
      <c r="L1821" s="239" t="s">
        <v>34</v>
      </c>
      <c r="M1821" s="239" t="s">
        <v>34</v>
      </c>
      <c r="N1821" s="239" t="s">
        <v>34</v>
      </c>
      <c r="O1821" s="239" t="s">
        <v>34</v>
      </c>
      <c r="P1821" s="239" t="s">
        <v>34</v>
      </c>
      <c r="Q1821" s="159" t="s">
        <v>34</v>
      </c>
      <c r="R1821" s="100" t="s">
        <v>34</v>
      </c>
      <c r="S1821" s="158">
        <v>1</v>
      </c>
      <c r="T1821" s="102" t="s">
        <v>35</v>
      </c>
      <c r="U1821" s="157" t="s">
        <v>28</v>
      </c>
      <c r="V1821" s="160" t="s">
        <v>62</v>
      </c>
      <c r="W1821" s="157" t="s">
        <v>42</v>
      </c>
      <c r="X1821" s="157" t="s">
        <v>50</v>
      </c>
    </row>
    <row r="1822" spans="1:24" ht="41.25">
      <c r="A1822" s="155">
        <f>A1821+1</f>
        <v>1820</v>
      </c>
      <c r="B1822" s="160" t="s">
        <v>2134</v>
      </c>
      <c r="C1822" s="159">
        <v>2020</v>
      </c>
      <c r="D1822" s="157" t="s">
        <v>28</v>
      </c>
      <c r="E1822" s="160" t="s">
        <v>63</v>
      </c>
      <c r="F1822" s="268" t="s">
        <v>2202</v>
      </c>
      <c r="G1822" s="157" t="s">
        <v>119</v>
      </c>
      <c r="H1822" s="156" t="s">
        <v>120</v>
      </c>
      <c r="I1822" s="157" t="s">
        <v>32</v>
      </c>
      <c r="J1822" s="160" t="s">
        <v>33</v>
      </c>
      <c r="K1822" s="240" t="s">
        <v>34</v>
      </c>
      <c r="L1822" s="241" t="s">
        <v>34</v>
      </c>
      <c r="M1822" s="241" t="s">
        <v>34</v>
      </c>
      <c r="N1822" s="241" t="s">
        <v>34</v>
      </c>
      <c r="O1822" s="241" t="s">
        <v>34</v>
      </c>
      <c r="P1822" s="241" t="s">
        <v>34</v>
      </c>
      <c r="Q1822" s="159" t="s">
        <v>34</v>
      </c>
      <c r="R1822" s="100" t="s">
        <v>34</v>
      </c>
      <c r="S1822" s="158">
        <v>1</v>
      </c>
      <c r="T1822" s="102" t="s">
        <v>35</v>
      </c>
      <c r="U1822" s="157" t="s">
        <v>28</v>
      </c>
      <c r="V1822" s="160" t="s">
        <v>63</v>
      </c>
      <c r="W1822" s="157" t="s">
        <v>42</v>
      </c>
      <c r="X1822" s="157" t="s">
        <v>42</v>
      </c>
    </row>
    <row r="1823" spans="1:24" ht="41.25">
      <c r="A1823" s="155">
        <f>A1822+1</f>
        <v>1821</v>
      </c>
      <c r="B1823" s="160" t="s">
        <v>2134</v>
      </c>
      <c r="C1823" s="159">
        <v>2020</v>
      </c>
      <c r="D1823" s="157" t="s">
        <v>28</v>
      </c>
      <c r="E1823" s="160" t="s">
        <v>63</v>
      </c>
      <c r="F1823" s="268" t="s">
        <v>2203</v>
      </c>
      <c r="G1823" s="157" t="s">
        <v>31</v>
      </c>
      <c r="H1823" s="161" t="s">
        <v>39</v>
      </c>
      <c r="I1823" s="157" t="s">
        <v>32</v>
      </c>
      <c r="J1823" s="160" t="s">
        <v>33</v>
      </c>
      <c r="K1823" s="240" t="s">
        <v>34</v>
      </c>
      <c r="L1823" s="241" t="s">
        <v>34</v>
      </c>
      <c r="M1823" s="241" t="s">
        <v>34</v>
      </c>
      <c r="N1823" s="241" t="s">
        <v>34</v>
      </c>
      <c r="O1823" s="241" t="s">
        <v>34</v>
      </c>
      <c r="P1823" s="241" t="s">
        <v>34</v>
      </c>
      <c r="Q1823" s="159" t="s">
        <v>34</v>
      </c>
      <c r="R1823" s="100" t="s">
        <v>34</v>
      </c>
      <c r="S1823" s="158">
        <v>1</v>
      </c>
      <c r="T1823" s="102" t="s">
        <v>35</v>
      </c>
      <c r="U1823" s="157" t="s">
        <v>28</v>
      </c>
      <c r="V1823" s="160" t="s">
        <v>63</v>
      </c>
      <c r="W1823" s="160" t="s">
        <v>1111</v>
      </c>
      <c r="X1823" s="160" t="s">
        <v>1111</v>
      </c>
    </row>
    <row r="1824" spans="1:24" ht="81">
      <c r="A1824" s="155">
        <f>A1823+1</f>
        <v>1822</v>
      </c>
      <c r="B1824" s="160" t="s">
        <v>2134</v>
      </c>
      <c r="C1824" s="159">
        <v>2020</v>
      </c>
      <c r="D1824" s="157" t="s">
        <v>28</v>
      </c>
      <c r="E1824" s="160" t="s">
        <v>63</v>
      </c>
      <c r="F1824" s="268" t="s">
        <v>2204</v>
      </c>
      <c r="G1824" s="157" t="s">
        <v>82</v>
      </c>
      <c r="H1824" s="161" t="s">
        <v>83</v>
      </c>
      <c r="I1824" s="157" t="s">
        <v>32</v>
      </c>
      <c r="J1824" s="160" t="s">
        <v>33</v>
      </c>
      <c r="K1824" s="240" t="s">
        <v>34</v>
      </c>
      <c r="L1824" s="241" t="s">
        <v>34</v>
      </c>
      <c r="M1824" s="241" t="s">
        <v>34</v>
      </c>
      <c r="N1824" s="241" t="s">
        <v>34</v>
      </c>
      <c r="O1824" s="241" t="s">
        <v>34</v>
      </c>
      <c r="P1824" s="241" t="s">
        <v>34</v>
      </c>
      <c r="Q1824" s="159" t="s">
        <v>34</v>
      </c>
      <c r="R1824" s="100" t="s">
        <v>34</v>
      </c>
      <c r="S1824" s="158">
        <v>1</v>
      </c>
      <c r="T1824" s="102" t="s">
        <v>35</v>
      </c>
      <c r="U1824" s="157" t="s">
        <v>28</v>
      </c>
      <c r="V1824" s="160" t="s">
        <v>63</v>
      </c>
      <c r="W1824" s="160" t="s">
        <v>188</v>
      </c>
      <c r="X1824" s="160" t="s">
        <v>188</v>
      </c>
    </row>
    <row r="1825" spans="1:24" ht="41.25">
      <c r="A1825" s="155">
        <f>A1824+1</f>
        <v>1823</v>
      </c>
      <c r="B1825" s="160" t="s">
        <v>2134</v>
      </c>
      <c r="C1825" s="159">
        <v>2020</v>
      </c>
      <c r="D1825" s="157" t="s">
        <v>28</v>
      </c>
      <c r="E1825" s="160" t="s">
        <v>60</v>
      </c>
      <c r="F1825" s="268" t="s">
        <v>2205</v>
      </c>
      <c r="G1825" s="157" t="s">
        <v>31</v>
      </c>
      <c r="H1825" s="156" t="s">
        <v>42</v>
      </c>
      <c r="I1825" s="157" t="s">
        <v>32</v>
      </c>
      <c r="J1825" s="160" t="s">
        <v>33</v>
      </c>
      <c r="K1825" s="240" t="s">
        <v>34</v>
      </c>
      <c r="L1825" s="241" t="s">
        <v>34</v>
      </c>
      <c r="M1825" s="241" t="s">
        <v>34</v>
      </c>
      <c r="N1825" s="241" t="s">
        <v>34</v>
      </c>
      <c r="O1825" s="241" t="s">
        <v>48</v>
      </c>
      <c r="P1825" s="241" t="s">
        <v>34</v>
      </c>
      <c r="Q1825" s="159" t="s">
        <v>34</v>
      </c>
      <c r="R1825" s="100" t="s">
        <v>34</v>
      </c>
      <c r="S1825" s="158">
        <v>1</v>
      </c>
      <c r="T1825" s="102" t="s">
        <v>35</v>
      </c>
      <c r="U1825" s="157" t="s">
        <v>28</v>
      </c>
      <c r="V1825" s="160" t="s">
        <v>554</v>
      </c>
      <c r="W1825" s="157" t="s">
        <v>42</v>
      </c>
      <c r="X1825" s="157" t="s">
        <v>42</v>
      </c>
    </row>
    <row r="1826" spans="1:24" ht="41.25">
      <c r="A1826" s="155">
        <f>A1825+1</f>
        <v>1824</v>
      </c>
      <c r="B1826" s="160" t="s">
        <v>2134</v>
      </c>
      <c r="C1826" s="159">
        <v>2020</v>
      </c>
      <c r="D1826" s="160" t="s">
        <v>69</v>
      </c>
      <c r="E1826" s="160" t="s">
        <v>69</v>
      </c>
      <c r="F1826" s="268" t="s">
        <v>2206</v>
      </c>
      <c r="G1826" s="157" t="s">
        <v>31</v>
      </c>
      <c r="H1826" s="161" t="s">
        <v>39</v>
      </c>
      <c r="I1826" s="157" t="s">
        <v>71</v>
      </c>
      <c r="J1826" s="157" t="s">
        <v>72</v>
      </c>
      <c r="K1826" s="238" t="s">
        <v>48</v>
      </c>
      <c r="L1826" s="239" t="s">
        <v>34</v>
      </c>
      <c r="M1826" s="239" t="s">
        <v>34</v>
      </c>
      <c r="N1826" s="239" t="s">
        <v>34</v>
      </c>
      <c r="O1826" s="239" t="s">
        <v>34</v>
      </c>
      <c r="P1826" s="239" t="s">
        <v>34</v>
      </c>
      <c r="Q1826" s="159" t="s">
        <v>34</v>
      </c>
      <c r="R1826" s="100" t="s">
        <v>34</v>
      </c>
      <c r="S1826" s="158">
        <v>1</v>
      </c>
      <c r="T1826" s="103" t="s">
        <v>73</v>
      </c>
      <c r="U1826" s="160" t="s">
        <v>1077</v>
      </c>
      <c r="V1826" s="160" t="s">
        <v>266</v>
      </c>
      <c r="W1826" s="160" t="s">
        <v>92</v>
      </c>
      <c r="X1826" s="160" t="s">
        <v>92</v>
      </c>
    </row>
    <row r="1827" spans="1:24" ht="30.75">
      <c r="A1827" s="155">
        <f>A1826+1</f>
        <v>1825</v>
      </c>
      <c r="B1827" s="160" t="s">
        <v>2134</v>
      </c>
      <c r="C1827" s="159">
        <v>2020</v>
      </c>
      <c r="D1827" s="160" t="s">
        <v>74</v>
      </c>
      <c r="E1827" s="160" t="s">
        <v>75</v>
      </c>
      <c r="F1827" s="268" t="s">
        <v>2207</v>
      </c>
      <c r="G1827" s="157" t="s">
        <v>31</v>
      </c>
      <c r="H1827" s="161" t="s">
        <v>39</v>
      </c>
      <c r="I1827" s="157" t="s">
        <v>32</v>
      </c>
      <c r="J1827" s="157" t="s">
        <v>33</v>
      </c>
      <c r="K1827" s="238" t="s">
        <v>48</v>
      </c>
      <c r="L1827" s="239" t="s">
        <v>34</v>
      </c>
      <c r="M1827" s="239" t="s">
        <v>48</v>
      </c>
      <c r="N1827" s="239" t="s">
        <v>34</v>
      </c>
      <c r="O1827" s="239" t="s">
        <v>48</v>
      </c>
      <c r="P1827" s="239" t="s">
        <v>34</v>
      </c>
      <c r="Q1827" s="159" t="s">
        <v>34</v>
      </c>
      <c r="R1827" s="100" t="s">
        <v>34</v>
      </c>
      <c r="S1827" s="158">
        <v>1</v>
      </c>
      <c r="T1827" s="103" t="s">
        <v>77</v>
      </c>
      <c r="U1827" s="160" t="s">
        <v>938</v>
      </c>
      <c r="V1827" s="160" t="s">
        <v>75</v>
      </c>
      <c r="W1827" s="160" t="s">
        <v>92</v>
      </c>
      <c r="X1827" s="160" t="s">
        <v>92</v>
      </c>
    </row>
    <row r="1828" spans="1:24" ht="20.25">
      <c r="A1828" s="155">
        <f>A1827+1</f>
        <v>1826</v>
      </c>
      <c r="B1828" s="160" t="s">
        <v>2134</v>
      </c>
      <c r="C1828" s="159">
        <v>2020</v>
      </c>
      <c r="D1828" s="160" t="s">
        <v>74</v>
      </c>
      <c r="E1828" s="160" t="s">
        <v>75</v>
      </c>
      <c r="F1828" s="268" t="s">
        <v>2208</v>
      </c>
      <c r="G1828" s="157" t="s">
        <v>31</v>
      </c>
      <c r="H1828" s="161" t="s">
        <v>39</v>
      </c>
      <c r="I1828" s="157" t="s">
        <v>32</v>
      </c>
      <c r="J1828" s="157" t="s">
        <v>33</v>
      </c>
      <c r="K1828" s="238" t="s">
        <v>34</v>
      </c>
      <c r="L1828" s="239" t="s">
        <v>34</v>
      </c>
      <c r="M1828" s="239" t="s">
        <v>34</v>
      </c>
      <c r="N1828" s="239" t="s">
        <v>34</v>
      </c>
      <c r="O1828" s="239" t="s">
        <v>34</v>
      </c>
      <c r="P1828" s="239" t="s">
        <v>34</v>
      </c>
      <c r="Q1828" s="159" t="s">
        <v>34</v>
      </c>
      <c r="R1828" s="100" t="s">
        <v>34</v>
      </c>
      <c r="S1828" s="158">
        <v>1</v>
      </c>
      <c r="T1828" s="103" t="s">
        <v>77</v>
      </c>
      <c r="U1828" s="160" t="s">
        <v>938</v>
      </c>
      <c r="V1828" s="160" t="s">
        <v>75</v>
      </c>
      <c r="W1828" s="160" t="s">
        <v>92</v>
      </c>
      <c r="X1828" s="160" t="s">
        <v>92</v>
      </c>
    </row>
    <row r="1829" spans="1:24" ht="20.25">
      <c r="A1829" s="155">
        <f>A1828+1</f>
        <v>1827</v>
      </c>
      <c r="B1829" s="160" t="s">
        <v>2134</v>
      </c>
      <c r="C1829" s="159">
        <v>2020</v>
      </c>
      <c r="D1829" s="160" t="s">
        <v>74</v>
      </c>
      <c r="E1829" s="160" t="s">
        <v>75</v>
      </c>
      <c r="F1829" s="268" t="s">
        <v>2209</v>
      </c>
      <c r="G1829" s="157" t="s">
        <v>31</v>
      </c>
      <c r="H1829" s="156" t="s">
        <v>42</v>
      </c>
      <c r="I1829" s="157" t="s">
        <v>32</v>
      </c>
      <c r="J1829" s="157" t="s">
        <v>33</v>
      </c>
      <c r="K1829" s="238" t="s">
        <v>34</v>
      </c>
      <c r="L1829" s="239" t="s">
        <v>34</v>
      </c>
      <c r="M1829" s="239" t="s">
        <v>48</v>
      </c>
      <c r="N1829" s="239" t="s">
        <v>34</v>
      </c>
      <c r="O1829" s="239" t="s">
        <v>34</v>
      </c>
      <c r="P1829" s="239" t="s">
        <v>34</v>
      </c>
      <c r="Q1829" s="159" t="s">
        <v>34</v>
      </c>
      <c r="R1829" s="100" t="s">
        <v>34</v>
      </c>
      <c r="S1829" s="158">
        <v>1</v>
      </c>
      <c r="T1829" s="103" t="s">
        <v>77</v>
      </c>
      <c r="U1829" s="160" t="s">
        <v>938</v>
      </c>
      <c r="V1829" s="160" t="s">
        <v>75</v>
      </c>
      <c r="W1829" s="157" t="s">
        <v>42</v>
      </c>
      <c r="X1829" s="157" t="s">
        <v>42</v>
      </c>
    </row>
    <row r="1830" spans="1:24" ht="20.25">
      <c r="A1830" s="155">
        <f>A1829+1</f>
        <v>1828</v>
      </c>
      <c r="B1830" s="160" t="s">
        <v>2134</v>
      </c>
      <c r="C1830" s="159">
        <v>2020</v>
      </c>
      <c r="D1830" s="160" t="s">
        <v>74</v>
      </c>
      <c r="E1830" s="160" t="s">
        <v>75</v>
      </c>
      <c r="F1830" s="268" t="s">
        <v>2210</v>
      </c>
      <c r="G1830" s="157" t="s">
        <v>31</v>
      </c>
      <c r="H1830" s="161" t="s">
        <v>39</v>
      </c>
      <c r="I1830" s="157" t="s">
        <v>32</v>
      </c>
      <c r="J1830" s="157" t="s">
        <v>33</v>
      </c>
      <c r="K1830" s="238" t="s">
        <v>34</v>
      </c>
      <c r="L1830" s="239" t="s">
        <v>34</v>
      </c>
      <c r="M1830" s="239" t="s">
        <v>34</v>
      </c>
      <c r="N1830" s="239" t="s">
        <v>34</v>
      </c>
      <c r="O1830" s="239" t="s">
        <v>34</v>
      </c>
      <c r="P1830" s="239" t="s">
        <v>34</v>
      </c>
      <c r="Q1830" s="159" t="s">
        <v>34</v>
      </c>
      <c r="R1830" s="100" t="s">
        <v>34</v>
      </c>
      <c r="S1830" s="158">
        <v>1</v>
      </c>
      <c r="T1830" s="103" t="s">
        <v>77</v>
      </c>
      <c r="U1830" s="160" t="s">
        <v>938</v>
      </c>
      <c r="V1830" s="160" t="s">
        <v>75</v>
      </c>
      <c r="W1830" s="160" t="s">
        <v>92</v>
      </c>
      <c r="X1830" s="160" t="s">
        <v>92</v>
      </c>
    </row>
    <row r="1831" spans="1:24" ht="20.25">
      <c r="A1831" s="155">
        <f>A1830+1</f>
        <v>1829</v>
      </c>
      <c r="B1831" s="160" t="s">
        <v>2134</v>
      </c>
      <c r="C1831" s="159">
        <v>2020</v>
      </c>
      <c r="D1831" s="160" t="s">
        <v>74</v>
      </c>
      <c r="E1831" s="160" t="s">
        <v>79</v>
      </c>
      <c r="F1831" s="268" t="s">
        <v>2211</v>
      </c>
      <c r="G1831" s="157" t="s">
        <v>31</v>
      </c>
      <c r="H1831" s="156" t="s">
        <v>29</v>
      </c>
      <c r="I1831" s="160" t="s">
        <v>32</v>
      </c>
      <c r="J1831" s="160" t="s">
        <v>33</v>
      </c>
      <c r="K1831" s="240" t="s">
        <v>34</v>
      </c>
      <c r="L1831" s="241" t="s">
        <v>34</v>
      </c>
      <c r="M1831" s="241" t="s">
        <v>34</v>
      </c>
      <c r="N1831" s="241" t="s">
        <v>34</v>
      </c>
      <c r="O1831" s="241" t="s">
        <v>48</v>
      </c>
      <c r="P1831" s="241" t="s">
        <v>34</v>
      </c>
      <c r="Q1831" s="159" t="s">
        <v>34</v>
      </c>
      <c r="R1831" s="100" t="s">
        <v>34</v>
      </c>
      <c r="S1831" s="158">
        <v>1</v>
      </c>
      <c r="T1831" s="103" t="s">
        <v>77</v>
      </c>
      <c r="U1831" s="160" t="s">
        <v>938</v>
      </c>
      <c r="V1831" s="160" t="s">
        <v>79</v>
      </c>
      <c r="W1831" s="160" t="s">
        <v>92</v>
      </c>
      <c r="X1831" s="160" t="s">
        <v>92</v>
      </c>
    </row>
    <row r="1832" spans="1:24" ht="20.25">
      <c r="A1832" s="155">
        <f>A1831+1</f>
        <v>1830</v>
      </c>
      <c r="B1832" s="160" t="s">
        <v>2134</v>
      </c>
      <c r="C1832" s="159">
        <v>2020</v>
      </c>
      <c r="D1832" s="160" t="s">
        <v>74</v>
      </c>
      <c r="E1832" s="160" t="s">
        <v>79</v>
      </c>
      <c r="F1832" s="268" t="s">
        <v>2212</v>
      </c>
      <c r="G1832" s="157" t="s">
        <v>31</v>
      </c>
      <c r="H1832" s="156" t="s">
        <v>42</v>
      </c>
      <c r="I1832" s="157" t="s">
        <v>32</v>
      </c>
      <c r="J1832" s="157" t="s">
        <v>33</v>
      </c>
      <c r="K1832" s="238" t="s">
        <v>34</v>
      </c>
      <c r="L1832" s="239" t="s">
        <v>34</v>
      </c>
      <c r="M1832" s="239" t="s">
        <v>34</v>
      </c>
      <c r="N1832" s="239" t="s">
        <v>34</v>
      </c>
      <c r="O1832" s="239" t="s">
        <v>34</v>
      </c>
      <c r="P1832" s="239" t="s">
        <v>34</v>
      </c>
      <c r="Q1832" s="159" t="s">
        <v>34</v>
      </c>
      <c r="R1832" s="100" t="s">
        <v>34</v>
      </c>
      <c r="S1832" s="158">
        <v>1</v>
      </c>
      <c r="T1832" s="103" t="s">
        <v>77</v>
      </c>
      <c r="U1832" s="160" t="s">
        <v>938</v>
      </c>
      <c r="V1832" s="160" t="s">
        <v>79</v>
      </c>
      <c r="W1832" s="157" t="s">
        <v>42</v>
      </c>
      <c r="X1832" s="157" t="s">
        <v>42</v>
      </c>
    </row>
    <row r="1833" spans="1:24" ht="81">
      <c r="A1833" s="155">
        <f>A1832+1</f>
        <v>1831</v>
      </c>
      <c r="B1833" s="160" t="s">
        <v>2134</v>
      </c>
      <c r="C1833" s="159">
        <v>2020</v>
      </c>
      <c r="D1833" s="160" t="s">
        <v>74</v>
      </c>
      <c r="E1833" s="160" t="s">
        <v>88</v>
      </c>
      <c r="F1833" s="268" t="s">
        <v>2213</v>
      </c>
      <c r="G1833" s="157" t="s">
        <v>82</v>
      </c>
      <c r="H1833" s="161" t="s">
        <v>83</v>
      </c>
      <c r="I1833" s="160" t="s">
        <v>90</v>
      </c>
      <c r="J1833" s="160" t="s">
        <v>88</v>
      </c>
      <c r="K1833" s="240" t="s">
        <v>34</v>
      </c>
      <c r="L1833" s="241" t="s">
        <v>34</v>
      </c>
      <c r="M1833" s="241" t="s">
        <v>34</v>
      </c>
      <c r="N1833" s="241" t="s">
        <v>34</v>
      </c>
      <c r="O1833" s="241" t="s">
        <v>34</v>
      </c>
      <c r="P1833" s="241" t="s">
        <v>34</v>
      </c>
      <c r="Q1833" s="159" t="s">
        <v>34</v>
      </c>
      <c r="R1833" s="100" t="s">
        <v>34</v>
      </c>
      <c r="S1833" s="158">
        <v>1</v>
      </c>
      <c r="T1833" s="103" t="s">
        <v>77</v>
      </c>
      <c r="U1833" s="160" t="s">
        <v>938</v>
      </c>
      <c r="V1833" s="160" t="s">
        <v>94</v>
      </c>
      <c r="W1833" s="160" t="s">
        <v>188</v>
      </c>
      <c r="X1833" s="160" t="s">
        <v>188</v>
      </c>
    </row>
    <row r="1834" spans="1:24" ht="81">
      <c r="A1834" s="155">
        <f>A1833+1</f>
        <v>1832</v>
      </c>
      <c r="B1834" s="160" t="s">
        <v>2134</v>
      </c>
      <c r="C1834" s="159">
        <v>2020</v>
      </c>
      <c r="D1834" s="160" t="s">
        <v>74</v>
      </c>
      <c r="E1834" s="160" t="s">
        <v>88</v>
      </c>
      <c r="F1834" s="268" t="s">
        <v>2214</v>
      </c>
      <c r="G1834" s="157" t="s">
        <v>82</v>
      </c>
      <c r="H1834" s="161" t="s">
        <v>83</v>
      </c>
      <c r="I1834" s="160" t="s">
        <v>90</v>
      </c>
      <c r="J1834" s="160" t="s">
        <v>88</v>
      </c>
      <c r="K1834" s="240" t="s">
        <v>34</v>
      </c>
      <c r="L1834" s="241" t="s">
        <v>34</v>
      </c>
      <c r="M1834" s="241" t="s">
        <v>34</v>
      </c>
      <c r="N1834" s="241" t="s">
        <v>34</v>
      </c>
      <c r="O1834" s="241" t="s">
        <v>48</v>
      </c>
      <c r="P1834" s="241" t="s">
        <v>34</v>
      </c>
      <c r="Q1834" s="159" t="s">
        <v>34</v>
      </c>
      <c r="R1834" s="100" t="s">
        <v>34</v>
      </c>
      <c r="S1834" s="158">
        <v>1</v>
      </c>
      <c r="T1834" s="103" t="s">
        <v>77</v>
      </c>
      <c r="U1834" s="160" t="s">
        <v>938</v>
      </c>
      <c r="V1834" s="160" t="s">
        <v>94</v>
      </c>
      <c r="W1834" s="160" t="s">
        <v>188</v>
      </c>
      <c r="X1834" s="160" t="s">
        <v>188</v>
      </c>
    </row>
    <row r="1835" spans="1:24" ht="81">
      <c r="A1835" s="155">
        <f>A1834+1</f>
        <v>1833</v>
      </c>
      <c r="B1835" s="160" t="s">
        <v>2134</v>
      </c>
      <c r="C1835" s="159">
        <v>2020</v>
      </c>
      <c r="D1835" s="160" t="s">
        <v>74</v>
      </c>
      <c r="E1835" s="160" t="s">
        <v>88</v>
      </c>
      <c r="F1835" s="268" t="s">
        <v>2215</v>
      </c>
      <c r="G1835" s="157" t="s">
        <v>82</v>
      </c>
      <c r="H1835" s="161" t="s">
        <v>83</v>
      </c>
      <c r="I1835" s="160" t="s">
        <v>90</v>
      </c>
      <c r="J1835" s="160" t="s">
        <v>88</v>
      </c>
      <c r="K1835" s="240" t="s">
        <v>34</v>
      </c>
      <c r="L1835" s="241" t="s">
        <v>34</v>
      </c>
      <c r="M1835" s="241" t="s">
        <v>34</v>
      </c>
      <c r="N1835" s="241" t="s">
        <v>34</v>
      </c>
      <c r="O1835" s="241" t="s">
        <v>34</v>
      </c>
      <c r="P1835" s="241" t="s">
        <v>34</v>
      </c>
      <c r="Q1835" s="159" t="s">
        <v>34</v>
      </c>
      <c r="R1835" s="100" t="s">
        <v>34</v>
      </c>
      <c r="S1835" s="158">
        <v>1</v>
      </c>
      <c r="T1835" s="103" t="s">
        <v>77</v>
      </c>
      <c r="U1835" s="160" t="s">
        <v>938</v>
      </c>
      <c r="V1835" s="160" t="s">
        <v>94</v>
      </c>
      <c r="W1835" s="160" t="s">
        <v>101</v>
      </c>
      <c r="X1835" s="160" t="s">
        <v>101</v>
      </c>
    </row>
    <row r="1836" spans="1:24" ht="81">
      <c r="A1836" s="155">
        <f>A1835+1</f>
        <v>1834</v>
      </c>
      <c r="B1836" s="160" t="s">
        <v>2134</v>
      </c>
      <c r="C1836" s="159">
        <v>2020</v>
      </c>
      <c r="D1836" s="160" t="s">
        <v>74</v>
      </c>
      <c r="E1836" s="160" t="s">
        <v>88</v>
      </c>
      <c r="F1836" s="268" t="s">
        <v>2216</v>
      </c>
      <c r="G1836" s="157" t="s">
        <v>82</v>
      </c>
      <c r="H1836" s="161" t="s">
        <v>83</v>
      </c>
      <c r="I1836" s="160" t="s">
        <v>90</v>
      </c>
      <c r="J1836" s="160" t="s">
        <v>88</v>
      </c>
      <c r="K1836" s="240" t="s">
        <v>34</v>
      </c>
      <c r="L1836" s="241" t="s">
        <v>34</v>
      </c>
      <c r="M1836" s="241" t="s">
        <v>34</v>
      </c>
      <c r="N1836" s="241" t="s">
        <v>34</v>
      </c>
      <c r="O1836" s="241" t="s">
        <v>34</v>
      </c>
      <c r="P1836" s="241" t="s">
        <v>48</v>
      </c>
      <c r="Q1836" s="159" t="s">
        <v>34</v>
      </c>
      <c r="R1836" s="100" t="s">
        <v>34</v>
      </c>
      <c r="S1836" s="158">
        <v>1</v>
      </c>
      <c r="T1836" s="103" t="s">
        <v>77</v>
      </c>
      <c r="U1836" s="160" t="s">
        <v>938</v>
      </c>
      <c r="V1836" s="160" t="s">
        <v>94</v>
      </c>
      <c r="W1836" s="160" t="s">
        <v>101</v>
      </c>
      <c r="X1836" s="160" t="s">
        <v>101</v>
      </c>
    </row>
    <row r="1837" spans="1:24" ht="30.75">
      <c r="A1837" s="155">
        <f>A1836+1</f>
        <v>1835</v>
      </c>
      <c r="B1837" s="160" t="s">
        <v>2217</v>
      </c>
      <c r="C1837" s="159">
        <v>2012</v>
      </c>
      <c r="D1837" s="160" t="s">
        <v>74</v>
      </c>
      <c r="E1837" s="160" t="s">
        <v>88</v>
      </c>
      <c r="F1837" s="268" t="s">
        <v>2218</v>
      </c>
      <c r="G1837" s="157" t="s">
        <v>31</v>
      </c>
      <c r="H1837" s="161" t="s">
        <v>39</v>
      </c>
      <c r="I1837" s="160" t="s">
        <v>90</v>
      </c>
      <c r="J1837" s="160" t="s">
        <v>88</v>
      </c>
      <c r="K1837" s="240" t="s">
        <v>34</v>
      </c>
      <c r="L1837" s="241" t="s">
        <v>48</v>
      </c>
      <c r="M1837" s="241" t="s">
        <v>48</v>
      </c>
      <c r="N1837" s="241" t="s">
        <v>34</v>
      </c>
      <c r="O1837" s="241" t="s">
        <v>48</v>
      </c>
      <c r="P1837" s="241" t="s">
        <v>34</v>
      </c>
      <c r="Q1837" s="159" t="s">
        <v>34</v>
      </c>
      <c r="R1837" s="100" t="s">
        <v>34</v>
      </c>
      <c r="S1837" s="158">
        <v>1</v>
      </c>
      <c r="T1837" s="103" t="s">
        <v>77</v>
      </c>
      <c r="U1837" s="160" t="s">
        <v>938</v>
      </c>
      <c r="V1837" s="160" t="s">
        <v>94</v>
      </c>
      <c r="W1837" s="160" t="s">
        <v>92</v>
      </c>
      <c r="X1837" s="160" t="s">
        <v>92</v>
      </c>
    </row>
    <row r="1838" spans="1:24" ht="20.25">
      <c r="A1838" s="155">
        <f>A1837+1</f>
        <v>1836</v>
      </c>
      <c r="B1838" s="160" t="s">
        <v>2134</v>
      </c>
      <c r="C1838" s="159">
        <v>2020</v>
      </c>
      <c r="D1838" s="160" t="s">
        <v>96</v>
      </c>
      <c r="E1838" s="160" t="s">
        <v>97</v>
      </c>
      <c r="F1838" s="268" t="s">
        <v>2219</v>
      </c>
      <c r="G1838" s="157" t="s">
        <v>31</v>
      </c>
      <c r="H1838" s="161" t="s">
        <v>39</v>
      </c>
      <c r="I1838" s="160" t="s">
        <v>90</v>
      </c>
      <c r="J1838" s="160" t="s">
        <v>97</v>
      </c>
      <c r="K1838" s="240" t="s">
        <v>34</v>
      </c>
      <c r="L1838" s="241" t="s">
        <v>34</v>
      </c>
      <c r="M1838" s="241" t="s">
        <v>34</v>
      </c>
      <c r="N1838" s="241" t="s">
        <v>34</v>
      </c>
      <c r="O1838" s="241" t="s">
        <v>34</v>
      </c>
      <c r="P1838" s="241" t="s">
        <v>34</v>
      </c>
      <c r="Q1838" s="159" t="s">
        <v>34</v>
      </c>
      <c r="R1838" s="100" t="s">
        <v>34</v>
      </c>
      <c r="S1838" s="158">
        <v>1</v>
      </c>
      <c r="T1838" s="103" t="s">
        <v>99</v>
      </c>
      <c r="U1838" s="160" t="s">
        <v>1210</v>
      </c>
      <c r="V1838" s="160" t="s">
        <v>466</v>
      </c>
      <c r="W1838" s="160" t="s">
        <v>92</v>
      </c>
      <c r="X1838" s="160" t="s">
        <v>92</v>
      </c>
    </row>
    <row r="1839" spans="1:24" ht="20.25">
      <c r="A1839" s="155">
        <f>A1838+1</f>
        <v>1837</v>
      </c>
      <c r="B1839" s="160" t="s">
        <v>2134</v>
      </c>
      <c r="C1839" s="159">
        <v>2020</v>
      </c>
      <c r="D1839" s="160" t="s">
        <v>96</v>
      </c>
      <c r="E1839" s="160" t="s">
        <v>97</v>
      </c>
      <c r="F1839" s="268" t="s">
        <v>2220</v>
      </c>
      <c r="G1839" s="157" t="s">
        <v>31</v>
      </c>
      <c r="H1839" s="161" t="s">
        <v>39</v>
      </c>
      <c r="I1839" s="160" t="s">
        <v>90</v>
      </c>
      <c r="J1839" s="160" t="s">
        <v>97</v>
      </c>
      <c r="K1839" s="240" t="s">
        <v>34</v>
      </c>
      <c r="L1839" s="241" t="s">
        <v>34</v>
      </c>
      <c r="M1839" s="241" t="s">
        <v>34</v>
      </c>
      <c r="N1839" s="241" t="s">
        <v>34</v>
      </c>
      <c r="O1839" s="241" t="s">
        <v>34</v>
      </c>
      <c r="P1839" s="241" t="s">
        <v>34</v>
      </c>
      <c r="Q1839" s="159" t="s">
        <v>34</v>
      </c>
      <c r="R1839" s="100" t="s">
        <v>34</v>
      </c>
      <c r="S1839" s="158">
        <v>1</v>
      </c>
      <c r="T1839" s="103" t="s">
        <v>99</v>
      </c>
      <c r="U1839" s="160" t="s">
        <v>1210</v>
      </c>
      <c r="V1839" s="160" t="s">
        <v>466</v>
      </c>
      <c r="W1839" s="160" t="s">
        <v>92</v>
      </c>
      <c r="X1839" s="160" t="s">
        <v>92</v>
      </c>
    </row>
    <row r="1840" spans="1:24" ht="51">
      <c r="A1840" s="155">
        <f>A1839+1</f>
        <v>1838</v>
      </c>
      <c r="B1840" s="160" t="s">
        <v>2134</v>
      </c>
      <c r="C1840" s="159">
        <v>2020</v>
      </c>
      <c r="D1840" s="160" t="s">
        <v>96</v>
      </c>
      <c r="E1840" s="160" t="s">
        <v>1752</v>
      </c>
      <c r="F1840" s="268" t="s">
        <v>2221</v>
      </c>
      <c r="G1840" s="157" t="s">
        <v>31</v>
      </c>
      <c r="H1840" s="156" t="s">
        <v>29</v>
      </c>
      <c r="I1840" s="160" t="s">
        <v>90</v>
      </c>
      <c r="J1840" s="160" t="s">
        <v>416</v>
      </c>
      <c r="K1840" s="240" t="s">
        <v>34</v>
      </c>
      <c r="L1840" s="241" t="s">
        <v>34</v>
      </c>
      <c r="M1840" s="241" t="s">
        <v>34</v>
      </c>
      <c r="N1840" s="241" t="s">
        <v>34</v>
      </c>
      <c r="O1840" s="241" t="s">
        <v>34</v>
      </c>
      <c r="P1840" s="241" t="s">
        <v>34</v>
      </c>
      <c r="Q1840" s="159" t="s">
        <v>34</v>
      </c>
      <c r="R1840" s="100" t="s">
        <v>34</v>
      </c>
      <c r="S1840" s="158">
        <v>1</v>
      </c>
      <c r="T1840" s="103" t="s">
        <v>99</v>
      </c>
      <c r="U1840" s="160" t="s">
        <v>1210</v>
      </c>
      <c r="V1840" s="160" t="s">
        <v>2222</v>
      </c>
      <c r="W1840" s="160" t="s">
        <v>92</v>
      </c>
      <c r="X1840" s="160" t="s">
        <v>92</v>
      </c>
    </row>
    <row r="1841" spans="1:24" ht="51">
      <c r="A1841" s="155">
        <f>A1840+1</f>
        <v>1839</v>
      </c>
      <c r="B1841" s="160" t="s">
        <v>2134</v>
      </c>
      <c r="C1841" s="159">
        <v>2020</v>
      </c>
      <c r="D1841" s="160" t="s">
        <v>96</v>
      </c>
      <c r="E1841" s="160" t="s">
        <v>1752</v>
      </c>
      <c r="F1841" s="268" t="s">
        <v>2223</v>
      </c>
      <c r="G1841" s="157" t="s">
        <v>31</v>
      </c>
      <c r="H1841" s="161" t="s">
        <v>39</v>
      </c>
      <c r="I1841" s="160" t="s">
        <v>90</v>
      </c>
      <c r="J1841" s="160" t="s">
        <v>416</v>
      </c>
      <c r="K1841" s="240" t="s">
        <v>34</v>
      </c>
      <c r="L1841" s="241" t="s">
        <v>34</v>
      </c>
      <c r="M1841" s="241" t="s">
        <v>34</v>
      </c>
      <c r="N1841" s="241" t="s">
        <v>34</v>
      </c>
      <c r="O1841" s="241" t="s">
        <v>48</v>
      </c>
      <c r="P1841" s="241" t="s">
        <v>34</v>
      </c>
      <c r="Q1841" s="159" t="s">
        <v>34</v>
      </c>
      <c r="R1841" s="100" t="s">
        <v>34</v>
      </c>
      <c r="S1841" s="158">
        <v>1</v>
      </c>
      <c r="T1841" s="103" t="s">
        <v>99</v>
      </c>
      <c r="U1841" s="160" t="s">
        <v>1210</v>
      </c>
      <c r="V1841" s="160" t="s">
        <v>2222</v>
      </c>
      <c r="W1841" s="160" t="s">
        <v>92</v>
      </c>
      <c r="X1841" s="160" t="s">
        <v>92</v>
      </c>
    </row>
    <row r="1842" spans="1:24" ht="20.25">
      <c r="A1842" s="155">
        <f>A1841+1</f>
        <v>1840</v>
      </c>
      <c r="B1842" s="160" t="s">
        <v>2134</v>
      </c>
      <c r="C1842" s="159">
        <v>2020</v>
      </c>
      <c r="D1842" s="160" t="s">
        <v>96</v>
      </c>
      <c r="E1842" s="160" t="s">
        <v>308</v>
      </c>
      <c r="F1842" s="268" t="s">
        <v>2224</v>
      </c>
      <c r="G1842" s="157" t="s">
        <v>31</v>
      </c>
      <c r="H1842" s="161" t="s">
        <v>39</v>
      </c>
      <c r="I1842" s="160" t="s">
        <v>90</v>
      </c>
      <c r="J1842" s="160" t="s">
        <v>104</v>
      </c>
      <c r="K1842" s="240" t="s">
        <v>34</v>
      </c>
      <c r="L1842" s="241" t="s">
        <v>34</v>
      </c>
      <c r="M1842" s="241" t="s">
        <v>34</v>
      </c>
      <c r="N1842" s="241" t="s">
        <v>34</v>
      </c>
      <c r="O1842" s="241" t="s">
        <v>34</v>
      </c>
      <c r="P1842" s="241" t="s">
        <v>34</v>
      </c>
      <c r="Q1842" s="159" t="s">
        <v>34</v>
      </c>
      <c r="R1842" s="100" t="s">
        <v>34</v>
      </c>
      <c r="S1842" s="158">
        <v>1</v>
      </c>
      <c r="T1842" s="103" t="s">
        <v>99</v>
      </c>
      <c r="U1842" s="160" t="s">
        <v>1210</v>
      </c>
      <c r="V1842" s="160" t="s">
        <v>2225</v>
      </c>
      <c r="W1842" s="160" t="s">
        <v>92</v>
      </c>
      <c r="X1842" s="160" t="s">
        <v>92</v>
      </c>
    </row>
    <row r="1843" spans="1:24" ht="81">
      <c r="A1843" s="155">
        <f>A1842+1</f>
        <v>1841</v>
      </c>
      <c r="B1843" s="160" t="s">
        <v>2134</v>
      </c>
      <c r="C1843" s="159">
        <v>2020</v>
      </c>
      <c r="D1843" s="160" t="s">
        <v>96</v>
      </c>
      <c r="E1843" s="160" t="s">
        <v>102</v>
      </c>
      <c r="F1843" s="268" t="s">
        <v>2226</v>
      </c>
      <c r="G1843" s="157" t="s">
        <v>82</v>
      </c>
      <c r="H1843" s="161" t="s">
        <v>83</v>
      </c>
      <c r="I1843" s="160" t="s">
        <v>90</v>
      </c>
      <c r="J1843" s="160" t="s">
        <v>104</v>
      </c>
      <c r="K1843" s="240" t="s">
        <v>34</v>
      </c>
      <c r="L1843" s="241" t="s">
        <v>34</v>
      </c>
      <c r="M1843" s="241" t="s">
        <v>34</v>
      </c>
      <c r="N1843" s="241" t="s">
        <v>34</v>
      </c>
      <c r="O1843" s="241" t="s">
        <v>34</v>
      </c>
      <c r="P1843" s="241" t="s">
        <v>34</v>
      </c>
      <c r="Q1843" s="159" t="s">
        <v>34</v>
      </c>
      <c r="R1843" s="100" t="s">
        <v>34</v>
      </c>
      <c r="S1843" s="158">
        <v>1</v>
      </c>
      <c r="T1843" s="103" t="s">
        <v>99</v>
      </c>
      <c r="U1843" s="160" t="s">
        <v>1210</v>
      </c>
      <c r="V1843" s="160" t="s">
        <v>105</v>
      </c>
      <c r="W1843" s="160" t="s">
        <v>101</v>
      </c>
      <c r="X1843" s="160" t="s">
        <v>101</v>
      </c>
    </row>
    <row r="1844" spans="1:24" ht="81">
      <c r="A1844" s="155">
        <f>A1843+1</f>
        <v>1842</v>
      </c>
      <c r="B1844" s="160" t="s">
        <v>2134</v>
      </c>
      <c r="C1844" s="159">
        <v>2020</v>
      </c>
      <c r="D1844" s="160" t="s">
        <v>96</v>
      </c>
      <c r="E1844" s="160" t="s">
        <v>102</v>
      </c>
      <c r="F1844" s="268" t="s">
        <v>2227</v>
      </c>
      <c r="G1844" s="157" t="s">
        <v>82</v>
      </c>
      <c r="H1844" s="161" t="s">
        <v>83</v>
      </c>
      <c r="I1844" s="160" t="s">
        <v>90</v>
      </c>
      <c r="J1844" s="160" t="s">
        <v>104</v>
      </c>
      <c r="K1844" s="240" t="s">
        <v>34</v>
      </c>
      <c r="L1844" s="241" t="s">
        <v>34</v>
      </c>
      <c r="M1844" s="241" t="s">
        <v>48</v>
      </c>
      <c r="N1844" s="241" t="s">
        <v>34</v>
      </c>
      <c r="O1844" s="241" t="s">
        <v>34</v>
      </c>
      <c r="P1844" s="241" t="s">
        <v>34</v>
      </c>
      <c r="Q1844" s="159" t="s">
        <v>34</v>
      </c>
      <c r="R1844" s="100" t="s">
        <v>34</v>
      </c>
      <c r="S1844" s="158">
        <v>1</v>
      </c>
      <c r="T1844" s="103" t="s">
        <v>99</v>
      </c>
      <c r="U1844" s="160" t="s">
        <v>1210</v>
      </c>
      <c r="V1844" s="160" t="s">
        <v>105</v>
      </c>
      <c r="W1844" s="160" t="s">
        <v>101</v>
      </c>
      <c r="X1844" s="160" t="s">
        <v>101</v>
      </c>
    </row>
    <row r="1845" spans="1:24" ht="41.25">
      <c r="A1845" s="155">
        <f>A1844+1</f>
        <v>1843</v>
      </c>
      <c r="B1845" s="160" t="s">
        <v>2134</v>
      </c>
      <c r="C1845" s="159">
        <v>2020</v>
      </c>
      <c r="D1845" s="160" t="s">
        <v>106</v>
      </c>
      <c r="E1845" s="160" t="s">
        <v>373</v>
      </c>
      <c r="F1845" s="268" t="s">
        <v>2228</v>
      </c>
      <c r="G1845" s="157" t="s">
        <v>31</v>
      </c>
      <c r="H1845" s="161" t="s">
        <v>39</v>
      </c>
      <c r="I1845" s="160" t="s">
        <v>71</v>
      </c>
      <c r="J1845" s="160" t="s">
        <v>109</v>
      </c>
      <c r="K1845" s="240" t="s">
        <v>48</v>
      </c>
      <c r="L1845" s="241" t="s">
        <v>34</v>
      </c>
      <c r="M1845" s="241" t="s">
        <v>48</v>
      </c>
      <c r="N1845" s="241" t="s">
        <v>34</v>
      </c>
      <c r="O1845" s="241" t="s">
        <v>48</v>
      </c>
      <c r="P1845" s="241" t="s">
        <v>34</v>
      </c>
      <c r="Q1845" s="159" t="s">
        <v>34</v>
      </c>
      <c r="R1845" s="100" t="s">
        <v>34</v>
      </c>
      <c r="S1845" s="158">
        <v>1</v>
      </c>
      <c r="T1845" s="103" t="s">
        <v>110</v>
      </c>
      <c r="U1845" s="160" t="s">
        <v>1090</v>
      </c>
      <c r="V1845" s="160" t="s">
        <v>2229</v>
      </c>
      <c r="W1845" s="160" t="s">
        <v>92</v>
      </c>
      <c r="X1845" s="160" t="s">
        <v>92</v>
      </c>
    </row>
    <row r="1846" spans="1:24" ht="41.25">
      <c r="A1846" s="155">
        <f>A1845+1</f>
        <v>1844</v>
      </c>
      <c r="B1846" s="160" t="s">
        <v>2134</v>
      </c>
      <c r="C1846" s="159">
        <v>2020</v>
      </c>
      <c r="D1846" s="160" t="s">
        <v>106</v>
      </c>
      <c r="E1846" s="160" t="s">
        <v>373</v>
      </c>
      <c r="F1846" s="268" t="s">
        <v>2230</v>
      </c>
      <c r="G1846" s="157" t="s">
        <v>31</v>
      </c>
      <c r="H1846" s="161" t="s">
        <v>39</v>
      </c>
      <c r="I1846" s="160" t="s">
        <v>71</v>
      </c>
      <c r="J1846" s="160" t="s">
        <v>109</v>
      </c>
      <c r="K1846" s="240" t="s">
        <v>34</v>
      </c>
      <c r="L1846" s="241" t="s">
        <v>34</v>
      </c>
      <c r="M1846" s="241" t="s">
        <v>34</v>
      </c>
      <c r="N1846" s="241" t="s">
        <v>34</v>
      </c>
      <c r="O1846" s="241" t="s">
        <v>48</v>
      </c>
      <c r="P1846" s="241" t="s">
        <v>34</v>
      </c>
      <c r="Q1846" s="159" t="s">
        <v>34</v>
      </c>
      <c r="R1846" s="100" t="s">
        <v>34</v>
      </c>
      <c r="S1846" s="158">
        <v>1</v>
      </c>
      <c r="T1846" s="103" t="s">
        <v>110</v>
      </c>
      <c r="U1846" s="160" t="s">
        <v>1090</v>
      </c>
      <c r="V1846" s="160" t="s">
        <v>2229</v>
      </c>
      <c r="W1846" s="160" t="s">
        <v>92</v>
      </c>
      <c r="X1846" s="160" t="s">
        <v>92</v>
      </c>
    </row>
    <row r="1847" spans="1:24" ht="41.25">
      <c r="A1847" s="155">
        <f>A1846+1</f>
        <v>1845</v>
      </c>
      <c r="B1847" s="160" t="s">
        <v>2134</v>
      </c>
      <c r="C1847" s="159">
        <v>2020</v>
      </c>
      <c r="D1847" s="160" t="s">
        <v>106</v>
      </c>
      <c r="E1847" s="160" t="s">
        <v>131</v>
      </c>
      <c r="F1847" s="268" t="s">
        <v>2231</v>
      </c>
      <c r="G1847" s="157" t="s">
        <v>31</v>
      </c>
      <c r="H1847" s="156" t="s">
        <v>42</v>
      </c>
      <c r="I1847" s="160" t="s">
        <v>71</v>
      </c>
      <c r="J1847" s="160" t="s">
        <v>109</v>
      </c>
      <c r="K1847" s="240" t="s">
        <v>34</v>
      </c>
      <c r="L1847" s="241" t="s">
        <v>34</v>
      </c>
      <c r="M1847" s="241" t="s">
        <v>34</v>
      </c>
      <c r="N1847" s="241" t="s">
        <v>34</v>
      </c>
      <c r="O1847" s="241" t="s">
        <v>34</v>
      </c>
      <c r="P1847" s="241" t="s">
        <v>34</v>
      </c>
      <c r="Q1847" s="159" t="s">
        <v>34</v>
      </c>
      <c r="R1847" s="100" t="s">
        <v>34</v>
      </c>
      <c r="S1847" s="158">
        <v>1</v>
      </c>
      <c r="T1847" s="103" t="s">
        <v>110</v>
      </c>
      <c r="U1847" s="160" t="s">
        <v>1090</v>
      </c>
      <c r="V1847" s="160" t="s">
        <v>2229</v>
      </c>
      <c r="W1847" s="157" t="s">
        <v>42</v>
      </c>
      <c r="X1847" s="157" t="s">
        <v>42</v>
      </c>
    </row>
    <row r="1848" spans="1:24" ht="41.25">
      <c r="A1848" s="155">
        <f>A1847+1</f>
        <v>1846</v>
      </c>
      <c r="B1848" s="160" t="s">
        <v>2134</v>
      </c>
      <c r="C1848" s="159">
        <v>2020</v>
      </c>
      <c r="D1848" s="160" t="s">
        <v>106</v>
      </c>
      <c r="E1848" s="160" t="s">
        <v>373</v>
      </c>
      <c r="F1848" s="268" t="s">
        <v>2232</v>
      </c>
      <c r="G1848" s="157" t="s">
        <v>31</v>
      </c>
      <c r="H1848" s="161" t="s">
        <v>39</v>
      </c>
      <c r="I1848" s="160" t="s">
        <v>71</v>
      </c>
      <c r="J1848" s="160" t="s">
        <v>109</v>
      </c>
      <c r="K1848" s="240" t="s">
        <v>34</v>
      </c>
      <c r="L1848" s="241" t="s">
        <v>34</v>
      </c>
      <c r="M1848" s="241" t="s">
        <v>34</v>
      </c>
      <c r="N1848" s="241" t="s">
        <v>34</v>
      </c>
      <c r="O1848" s="241" t="s">
        <v>34</v>
      </c>
      <c r="P1848" s="241" t="s">
        <v>34</v>
      </c>
      <c r="Q1848" s="159" t="s">
        <v>34</v>
      </c>
      <c r="R1848" s="100" t="s">
        <v>34</v>
      </c>
      <c r="S1848" s="158">
        <v>1</v>
      </c>
      <c r="T1848" s="103" t="s">
        <v>110</v>
      </c>
      <c r="U1848" s="160" t="s">
        <v>1090</v>
      </c>
      <c r="V1848" s="160" t="s">
        <v>2229</v>
      </c>
      <c r="W1848" s="160" t="s">
        <v>92</v>
      </c>
      <c r="X1848" s="160" t="s">
        <v>92</v>
      </c>
    </row>
    <row r="1849" spans="1:24" ht="51">
      <c r="A1849" s="155">
        <f>A1848+1</f>
        <v>1847</v>
      </c>
      <c r="B1849" s="160" t="s">
        <v>2134</v>
      </c>
      <c r="C1849" s="159">
        <v>2020</v>
      </c>
      <c r="D1849" s="160" t="s">
        <v>106</v>
      </c>
      <c r="E1849" s="160" t="s">
        <v>107</v>
      </c>
      <c r="F1849" s="268" t="s">
        <v>2233</v>
      </c>
      <c r="G1849" s="157" t="s">
        <v>31</v>
      </c>
      <c r="H1849" s="156" t="s">
        <v>42</v>
      </c>
      <c r="I1849" s="160" t="s">
        <v>71</v>
      </c>
      <c r="J1849" s="160" t="s">
        <v>109</v>
      </c>
      <c r="K1849" s="240" t="s">
        <v>34</v>
      </c>
      <c r="L1849" s="241" t="s">
        <v>34</v>
      </c>
      <c r="M1849" s="241" t="s">
        <v>34</v>
      </c>
      <c r="N1849" s="241" t="s">
        <v>34</v>
      </c>
      <c r="O1849" s="241" t="s">
        <v>34</v>
      </c>
      <c r="P1849" s="241" t="s">
        <v>34</v>
      </c>
      <c r="Q1849" s="159" t="s">
        <v>34</v>
      </c>
      <c r="R1849" s="100" t="s">
        <v>34</v>
      </c>
      <c r="S1849" s="158">
        <v>1</v>
      </c>
      <c r="T1849" s="103" t="s">
        <v>110</v>
      </c>
      <c r="U1849" s="160" t="s">
        <v>1090</v>
      </c>
      <c r="V1849" s="160" t="s">
        <v>116</v>
      </c>
      <c r="W1849" s="157" t="s">
        <v>42</v>
      </c>
      <c r="X1849" s="157" t="s">
        <v>42</v>
      </c>
    </row>
    <row r="1850" spans="1:24" ht="51">
      <c r="A1850" s="155">
        <f>A1849+1</f>
        <v>1848</v>
      </c>
      <c r="B1850" s="160" t="s">
        <v>2134</v>
      </c>
      <c r="C1850" s="159">
        <v>2020</v>
      </c>
      <c r="D1850" s="160" t="s">
        <v>106</v>
      </c>
      <c r="E1850" s="160" t="s">
        <v>107</v>
      </c>
      <c r="F1850" s="268" t="s">
        <v>2234</v>
      </c>
      <c r="G1850" s="157" t="s">
        <v>119</v>
      </c>
      <c r="H1850" s="156" t="s">
        <v>120</v>
      </c>
      <c r="I1850" s="160" t="s">
        <v>71</v>
      </c>
      <c r="J1850" s="160" t="s">
        <v>109</v>
      </c>
      <c r="K1850" s="240" t="s">
        <v>34</v>
      </c>
      <c r="L1850" s="241" t="s">
        <v>34</v>
      </c>
      <c r="M1850" s="241" t="s">
        <v>34</v>
      </c>
      <c r="N1850" s="241" t="s">
        <v>34</v>
      </c>
      <c r="O1850" s="241" t="s">
        <v>34</v>
      </c>
      <c r="P1850" s="241" t="s">
        <v>34</v>
      </c>
      <c r="Q1850" s="159" t="s">
        <v>34</v>
      </c>
      <c r="R1850" s="100" t="s">
        <v>34</v>
      </c>
      <c r="S1850" s="158">
        <v>1</v>
      </c>
      <c r="T1850" s="103" t="s">
        <v>110</v>
      </c>
      <c r="U1850" s="160" t="s">
        <v>1090</v>
      </c>
      <c r="V1850" s="160" t="s">
        <v>116</v>
      </c>
      <c r="W1850" s="157" t="s">
        <v>42</v>
      </c>
      <c r="X1850" s="157" t="s">
        <v>42</v>
      </c>
    </row>
    <row r="1851" spans="1:24" ht="41.25">
      <c r="A1851" s="155">
        <f>A1850+1</f>
        <v>1849</v>
      </c>
      <c r="B1851" s="160" t="s">
        <v>2134</v>
      </c>
      <c r="C1851" s="159">
        <v>2020</v>
      </c>
      <c r="D1851" s="160" t="s">
        <v>139</v>
      </c>
      <c r="E1851" s="160" t="s">
        <v>140</v>
      </c>
      <c r="F1851" s="268" t="s">
        <v>2235</v>
      </c>
      <c r="G1851" s="157" t="s">
        <v>31</v>
      </c>
      <c r="H1851" s="161" t="s">
        <v>39</v>
      </c>
      <c r="I1851" s="160" t="s">
        <v>71</v>
      </c>
      <c r="J1851" s="160" t="s">
        <v>142</v>
      </c>
      <c r="K1851" s="240" t="s">
        <v>34</v>
      </c>
      <c r="L1851" s="241" t="s">
        <v>34</v>
      </c>
      <c r="M1851" s="241" t="s">
        <v>34</v>
      </c>
      <c r="N1851" s="241" t="s">
        <v>34</v>
      </c>
      <c r="O1851" s="241" t="s">
        <v>34</v>
      </c>
      <c r="P1851" s="241" t="s">
        <v>34</v>
      </c>
      <c r="Q1851" s="159" t="s">
        <v>34</v>
      </c>
      <c r="R1851" s="100" t="s">
        <v>34</v>
      </c>
      <c r="S1851" s="158">
        <v>1</v>
      </c>
      <c r="T1851" s="103" t="s">
        <v>143</v>
      </c>
      <c r="U1851" s="160" t="s">
        <v>1108</v>
      </c>
      <c r="V1851" s="160" t="s">
        <v>144</v>
      </c>
      <c r="W1851" s="160" t="s">
        <v>92</v>
      </c>
      <c r="X1851" s="160" t="s">
        <v>92</v>
      </c>
    </row>
    <row r="1852" spans="1:24" ht="41.25">
      <c r="A1852" s="155">
        <f>A1851+1</f>
        <v>1850</v>
      </c>
      <c r="B1852" s="160" t="s">
        <v>2134</v>
      </c>
      <c r="C1852" s="159">
        <v>2020</v>
      </c>
      <c r="D1852" s="160" t="s">
        <v>139</v>
      </c>
      <c r="E1852" s="160" t="s">
        <v>140</v>
      </c>
      <c r="F1852" s="268" t="s">
        <v>2236</v>
      </c>
      <c r="G1852" s="157" t="s">
        <v>119</v>
      </c>
      <c r="H1852" s="161" t="s">
        <v>169</v>
      </c>
      <c r="I1852" s="160" t="s">
        <v>71</v>
      </c>
      <c r="J1852" s="160" t="s">
        <v>142</v>
      </c>
      <c r="K1852" s="240" t="s">
        <v>34</v>
      </c>
      <c r="L1852" s="241" t="s">
        <v>34</v>
      </c>
      <c r="M1852" s="241" t="s">
        <v>34</v>
      </c>
      <c r="N1852" s="241" t="s">
        <v>34</v>
      </c>
      <c r="O1852" s="241" t="s">
        <v>34</v>
      </c>
      <c r="P1852" s="241" t="s">
        <v>34</v>
      </c>
      <c r="Q1852" s="159" t="s">
        <v>34</v>
      </c>
      <c r="R1852" s="100" t="s">
        <v>34</v>
      </c>
      <c r="S1852" s="158">
        <v>1</v>
      </c>
      <c r="T1852" s="103" t="s">
        <v>143</v>
      </c>
      <c r="U1852" s="160" t="s">
        <v>1108</v>
      </c>
      <c r="V1852" s="160" t="s">
        <v>144</v>
      </c>
      <c r="W1852" s="160" t="s">
        <v>395</v>
      </c>
      <c r="X1852" s="160" t="s">
        <v>395</v>
      </c>
    </row>
    <row r="1853" spans="1:24" ht="81">
      <c r="A1853" s="155">
        <f>A1852+1</f>
        <v>1851</v>
      </c>
      <c r="B1853" s="160" t="s">
        <v>2134</v>
      </c>
      <c r="C1853" s="159">
        <v>2020</v>
      </c>
      <c r="D1853" s="160" t="s">
        <v>139</v>
      </c>
      <c r="E1853" s="160" t="s">
        <v>140</v>
      </c>
      <c r="F1853" s="268" t="s">
        <v>2237</v>
      </c>
      <c r="G1853" s="157" t="s">
        <v>82</v>
      </c>
      <c r="H1853" s="161" t="s">
        <v>83</v>
      </c>
      <c r="I1853" s="160" t="s">
        <v>71</v>
      </c>
      <c r="J1853" s="160" t="s">
        <v>142</v>
      </c>
      <c r="K1853" s="240" t="s">
        <v>48</v>
      </c>
      <c r="L1853" s="241" t="s">
        <v>34</v>
      </c>
      <c r="M1853" s="241" t="s">
        <v>34</v>
      </c>
      <c r="N1853" s="241" t="s">
        <v>34</v>
      </c>
      <c r="O1853" s="241" t="s">
        <v>34</v>
      </c>
      <c r="P1853" s="241" t="s">
        <v>34</v>
      </c>
      <c r="Q1853" s="159" t="s">
        <v>34</v>
      </c>
      <c r="R1853" s="100" t="s">
        <v>34</v>
      </c>
      <c r="S1853" s="158">
        <v>1</v>
      </c>
      <c r="T1853" s="103" t="s">
        <v>143</v>
      </c>
      <c r="U1853" s="160" t="s">
        <v>1108</v>
      </c>
      <c r="V1853" s="160" t="s">
        <v>144</v>
      </c>
      <c r="W1853" s="160" t="s">
        <v>188</v>
      </c>
      <c r="X1853" s="160" t="s">
        <v>188</v>
      </c>
    </row>
    <row r="1854" spans="1:24" ht="41.25">
      <c r="A1854" s="155">
        <f>A1853+1</f>
        <v>1852</v>
      </c>
      <c r="B1854" s="160" t="s">
        <v>2134</v>
      </c>
      <c r="C1854" s="159">
        <v>2020</v>
      </c>
      <c r="D1854" s="160" t="s">
        <v>139</v>
      </c>
      <c r="E1854" s="160" t="s">
        <v>140</v>
      </c>
      <c r="F1854" s="268" t="s">
        <v>2238</v>
      </c>
      <c r="G1854" s="157" t="s">
        <v>31</v>
      </c>
      <c r="H1854" s="156" t="s">
        <v>46</v>
      </c>
      <c r="I1854" s="160" t="s">
        <v>71</v>
      </c>
      <c r="J1854" s="160" t="s">
        <v>142</v>
      </c>
      <c r="K1854" s="240" t="s">
        <v>34</v>
      </c>
      <c r="L1854" s="241" t="s">
        <v>34</v>
      </c>
      <c r="M1854" s="241" t="s">
        <v>34</v>
      </c>
      <c r="N1854" s="241" t="s">
        <v>34</v>
      </c>
      <c r="O1854" s="241" t="s">
        <v>34</v>
      </c>
      <c r="P1854" s="241" t="s">
        <v>34</v>
      </c>
      <c r="Q1854" s="159" t="s">
        <v>34</v>
      </c>
      <c r="R1854" s="100" t="s">
        <v>34</v>
      </c>
      <c r="S1854" s="158">
        <v>1</v>
      </c>
      <c r="T1854" s="103" t="s">
        <v>143</v>
      </c>
      <c r="U1854" s="160" t="s">
        <v>1108</v>
      </c>
      <c r="V1854" s="160" t="s">
        <v>483</v>
      </c>
      <c r="W1854" s="160" t="s">
        <v>1061</v>
      </c>
      <c r="X1854" s="160" t="s">
        <v>1061</v>
      </c>
    </row>
    <row r="1855" spans="1:24" ht="41.25">
      <c r="A1855" s="155">
        <f>A1854+1</f>
        <v>1853</v>
      </c>
      <c r="B1855" s="160" t="s">
        <v>2134</v>
      </c>
      <c r="C1855" s="159">
        <v>2020</v>
      </c>
      <c r="D1855" s="160" t="s">
        <v>139</v>
      </c>
      <c r="E1855" s="160" t="s">
        <v>140</v>
      </c>
      <c r="F1855" s="268" t="s">
        <v>2239</v>
      </c>
      <c r="G1855" s="157" t="s">
        <v>31</v>
      </c>
      <c r="H1855" s="156" t="s">
        <v>39</v>
      </c>
      <c r="I1855" s="160" t="s">
        <v>71</v>
      </c>
      <c r="J1855" s="157" t="s">
        <v>142</v>
      </c>
      <c r="K1855" s="238" t="s">
        <v>34</v>
      </c>
      <c r="L1855" s="239" t="s">
        <v>34</v>
      </c>
      <c r="M1855" s="239" t="s">
        <v>34</v>
      </c>
      <c r="N1855" s="239" t="s">
        <v>34</v>
      </c>
      <c r="O1855" s="239" t="s">
        <v>34</v>
      </c>
      <c r="P1855" s="239" t="s">
        <v>34</v>
      </c>
      <c r="Q1855" s="159" t="s">
        <v>34</v>
      </c>
      <c r="R1855" s="100" t="s">
        <v>34</v>
      </c>
      <c r="S1855" s="158">
        <v>1</v>
      </c>
      <c r="T1855" s="103" t="s">
        <v>143</v>
      </c>
      <c r="U1855" s="160" t="s">
        <v>1108</v>
      </c>
      <c r="V1855" s="160" t="s">
        <v>483</v>
      </c>
      <c r="W1855" s="160" t="s">
        <v>333</v>
      </c>
      <c r="X1855" s="160" t="s">
        <v>333</v>
      </c>
    </row>
    <row r="1856" spans="1:24" ht="41.25">
      <c r="A1856" s="155">
        <f>A1855+1</f>
        <v>1854</v>
      </c>
      <c r="B1856" s="160" t="s">
        <v>2134</v>
      </c>
      <c r="C1856" s="159">
        <v>2020</v>
      </c>
      <c r="D1856" s="160" t="s">
        <v>139</v>
      </c>
      <c r="E1856" s="160" t="s">
        <v>140</v>
      </c>
      <c r="F1856" s="268" t="s">
        <v>2240</v>
      </c>
      <c r="G1856" s="157" t="s">
        <v>31</v>
      </c>
      <c r="H1856" s="156" t="s">
        <v>50</v>
      </c>
      <c r="I1856" s="157" t="s">
        <v>71</v>
      </c>
      <c r="J1856" s="160" t="s">
        <v>142</v>
      </c>
      <c r="K1856" s="240" t="s">
        <v>34</v>
      </c>
      <c r="L1856" s="241" t="s">
        <v>34</v>
      </c>
      <c r="M1856" s="241" t="s">
        <v>34</v>
      </c>
      <c r="N1856" s="241" t="s">
        <v>34</v>
      </c>
      <c r="O1856" s="241" t="s">
        <v>34</v>
      </c>
      <c r="P1856" s="241" t="s">
        <v>34</v>
      </c>
      <c r="Q1856" s="159" t="s">
        <v>48</v>
      </c>
      <c r="R1856" s="100" t="s">
        <v>48</v>
      </c>
      <c r="S1856" s="158">
        <v>1</v>
      </c>
      <c r="T1856" s="103" t="s">
        <v>143</v>
      </c>
      <c r="U1856" s="160" t="s">
        <v>1108</v>
      </c>
      <c r="V1856" s="160" t="s">
        <v>483</v>
      </c>
      <c r="W1856" s="157" t="s">
        <v>42</v>
      </c>
      <c r="X1856" s="157" t="s">
        <v>50</v>
      </c>
    </row>
    <row r="1857" spans="1:24" ht="81">
      <c r="A1857" s="155">
        <f>A1856+1</f>
        <v>1855</v>
      </c>
      <c r="B1857" s="160" t="s">
        <v>2134</v>
      </c>
      <c r="C1857" s="159">
        <v>2020</v>
      </c>
      <c r="D1857" s="160" t="s">
        <v>139</v>
      </c>
      <c r="E1857" s="160" t="s">
        <v>140</v>
      </c>
      <c r="F1857" s="268" t="s">
        <v>2241</v>
      </c>
      <c r="G1857" s="157" t="s">
        <v>82</v>
      </c>
      <c r="H1857" s="161" t="s">
        <v>83</v>
      </c>
      <c r="I1857" s="160" t="s">
        <v>71</v>
      </c>
      <c r="J1857" s="160" t="s">
        <v>142</v>
      </c>
      <c r="K1857" s="240" t="s">
        <v>34</v>
      </c>
      <c r="L1857" s="241" t="s">
        <v>34</v>
      </c>
      <c r="M1857" s="241" t="s">
        <v>34</v>
      </c>
      <c r="N1857" s="241" t="s">
        <v>34</v>
      </c>
      <c r="O1857" s="241" t="s">
        <v>34</v>
      </c>
      <c r="P1857" s="241" t="s">
        <v>34</v>
      </c>
      <c r="Q1857" s="159" t="s">
        <v>34</v>
      </c>
      <c r="R1857" s="100" t="s">
        <v>34</v>
      </c>
      <c r="S1857" s="158">
        <v>1</v>
      </c>
      <c r="T1857" s="103" t="s">
        <v>143</v>
      </c>
      <c r="U1857" s="160" t="s">
        <v>1108</v>
      </c>
      <c r="V1857" s="160" t="s">
        <v>483</v>
      </c>
      <c r="W1857" s="160" t="s">
        <v>101</v>
      </c>
      <c r="X1857" s="160" t="s">
        <v>101</v>
      </c>
    </row>
    <row r="1858" spans="1:24" ht="41.25">
      <c r="A1858" s="155">
        <f>A1857+1</f>
        <v>1856</v>
      </c>
      <c r="B1858" s="160" t="s">
        <v>2134</v>
      </c>
      <c r="C1858" s="159">
        <v>2020</v>
      </c>
      <c r="D1858" s="160" t="s">
        <v>139</v>
      </c>
      <c r="E1858" s="160" t="s">
        <v>140</v>
      </c>
      <c r="F1858" s="268" t="s">
        <v>2242</v>
      </c>
      <c r="G1858" s="157" t="s">
        <v>31</v>
      </c>
      <c r="H1858" s="156" t="s">
        <v>46</v>
      </c>
      <c r="I1858" s="160" t="s">
        <v>71</v>
      </c>
      <c r="J1858" s="160" t="s">
        <v>142</v>
      </c>
      <c r="K1858" s="240" t="s">
        <v>34</v>
      </c>
      <c r="L1858" s="241" t="s">
        <v>34</v>
      </c>
      <c r="M1858" s="241" t="s">
        <v>34</v>
      </c>
      <c r="N1858" s="241" t="s">
        <v>34</v>
      </c>
      <c r="O1858" s="241" t="s">
        <v>34</v>
      </c>
      <c r="P1858" s="241" t="s">
        <v>34</v>
      </c>
      <c r="Q1858" s="159" t="s">
        <v>34</v>
      </c>
      <c r="R1858" s="100" t="s">
        <v>34</v>
      </c>
      <c r="S1858" s="158">
        <v>1</v>
      </c>
      <c r="T1858" s="103" t="s">
        <v>143</v>
      </c>
      <c r="U1858" s="160" t="s">
        <v>1108</v>
      </c>
      <c r="V1858" s="160" t="s">
        <v>483</v>
      </c>
      <c r="W1858" s="160" t="s">
        <v>1061</v>
      </c>
      <c r="X1858" s="160" t="s">
        <v>1061</v>
      </c>
    </row>
    <row r="1859" spans="1:24" ht="81">
      <c r="A1859" s="155">
        <f>A1858+1</f>
        <v>1857</v>
      </c>
      <c r="B1859" s="160" t="s">
        <v>2134</v>
      </c>
      <c r="C1859" s="159">
        <v>2020</v>
      </c>
      <c r="D1859" s="160" t="s">
        <v>139</v>
      </c>
      <c r="E1859" s="160" t="s">
        <v>140</v>
      </c>
      <c r="F1859" s="268" t="s">
        <v>2243</v>
      </c>
      <c r="G1859" s="157" t="s">
        <v>82</v>
      </c>
      <c r="H1859" s="161" t="s">
        <v>83</v>
      </c>
      <c r="I1859" s="160" t="s">
        <v>71</v>
      </c>
      <c r="J1859" s="160" t="s">
        <v>142</v>
      </c>
      <c r="K1859" s="240" t="s">
        <v>34</v>
      </c>
      <c r="L1859" s="241" t="s">
        <v>34</v>
      </c>
      <c r="M1859" s="241" t="s">
        <v>34</v>
      </c>
      <c r="N1859" s="241" t="s">
        <v>34</v>
      </c>
      <c r="O1859" s="241" t="s">
        <v>34</v>
      </c>
      <c r="P1859" s="241" t="s">
        <v>34</v>
      </c>
      <c r="Q1859" s="159" t="s">
        <v>34</v>
      </c>
      <c r="R1859" s="100" t="s">
        <v>34</v>
      </c>
      <c r="S1859" s="158">
        <v>1</v>
      </c>
      <c r="T1859" s="103" t="s">
        <v>143</v>
      </c>
      <c r="U1859" s="160" t="s">
        <v>1108</v>
      </c>
      <c r="V1859" s="160" t="s">
        <v>483</v>
      </c>
      <c r="W1859" s="160" t="s">
        <v>101</v>
      </c>
      <c r="X1859" s="160" t="s">
        <v>101</v>
      </c>
    </row>
    <row r="1860" spans="1:24" ht="81">
      <c r="A1860" s="155">
        <f>A1859+1</f>
        <v>1858</v>
      </c>
      <c r="B1860" s="160" t="s">
        <v>2134</v>
      </c>
      <c r="C1860" s="159">
        <v>2020</v>
      </c>
      <c r="D1860" s="160" t="s">
        <v>139</v>
      </c>
      <c r="E1860" s="160" t="s">
        <v>140</v>
      </c>
      <c r="F1860" s="268" t="s">
        <v>2244</v>
      </c>
      <c r="G1860" s="157" t="s">
        <v>82</v>
      </c>
      <c r="H1860" s="161" t="s">
        <v>83</v>
      </c>
      <c r="I1860" s="160" t="s">
        <v>71</v>
      </c>
      <c r="J1860" s="160" t="s">
        <v>142</v>
      </c>
      <c r="K1860" s="240" t="s">
        <v>34</v>
      </c>
      <c r="L1860" s="241" t="s">
        <v>34</v>
      </c>
      <c r="M1860" s="241" t="s">
        <v>48</v>
      </c>
      <c r="N1860" s="241" t="s">
        <v>34</v>
      </c>
      <c r="O1860" s="241" t="s">
        <v>34</v>
      </c>
      <c r="P1860" s="241" t="s">
        <v>34</v>
      </c>
      <c r="Q1860" s="159" t="s">
        <v>34</v>
      </c>
      <c r="R1860" s="100" t="s">
        <v>34</v>
      </c>
      <c r="S1860" s="158">
        <v>1</v>
      </c>
      <c r="T1860" s="103" t="s">
        <v>143</v>
      </c>
      <c r="U1860" s="160" t="s">
        <v>1108</v>
      </c>
      <c r="V1860" s="160" t="s">
        <v>483</v>
      </c>
      <c r="W1860" s="160" t="s">
        <v>101</v>
      </c>
      <c r="X1860" s="160" t="s">
        <v>101</v>
      </c>
    </row>
    <row r="1861" spans="1:24" ht="30.75">
      <c r="A1861" s="155">
        <f>A1860+1</f>
        <v>1859</v>
      </c>
      <c r="B1861" s="160" t="s">
        <v>2134</v>
      </c>
      <c r="C1861" s="159">
        <v>2020</v>
      </c>
      <c r="D1861" s="160" t="s">
        <v>162</v>
      </c>
      <c r="E1861" s="160" t="s">
        <v>162</v>
      </c>
      <c r="F1861" s="268" t="s">
        <v>2245</v>
      </c>
      <c r="G1861" s="157" t="s">
        <v>119</v>
      </c>
      <c r="H1861" s="161" t="s">
        <v>169</v>
      </c>
      <c r="I1861" s="160" t="s">
        <v>164</v>
      </c>
      <c r="J1861" s="160" t="s">
        <v>15</v>
      </c>
      <c r="K1861" s="240" t="s">
        <v>34</v>
      </c>
      <c r="L1861" s="241" t="s">
        <v>34</v>
      </c>
      <c r="M1861" s="241" t="s">
        <v>48</v>
      </c>
      <c r="N1861" s="241" t="s">
        <v>34</v>
      </c>
      <c r="O1861" s="241" t="s">
        <v>34</v>
      </c>
      <c r="P1861" s="241" t="s">
        <v>34</v>
      </c>
      <c r="Q1861" s="159" t="s">
        <v>34</v>
      </c>
      <c r="R1861" s="100" t="s">
        <v>34</v>
      </c>
      <c r="S1861" s="158">
        <v>1</v>
      </c>
      <c r="T1861" s="103" t="s">
        <v>165</v>
      </c>
      <c r="U1861" s="160" t="s">
        <v>1400</v>
      </c>
      <c r="V1861" s="160" t="s">
        <v>2246</v>
      </c>
      <c r="W1861" s="160" t="s">
        <v>395</v>
      </c>
      <c r="X1861" s="160" t="s">
        <v>395</v>
      </c>
    </row>
    <row r="1862" spans="1:24" ht="81">
      <c r="A1862" s="155">
        <f>A1861+1</f>
        <v>1860</v>
      </c>
      <c r="B1862" s="160" t="s">
        <v>2134</v>
      </c>
      <c r="C1862" s="159">
        <v>2020</v>
      </c>
      <c r="D1862" s="160" t="s">
        <v>162</v>
      </c>
      <c r="E1862" s="160" t="s">
        <v>162</v>
      </c>
      <c r="F1862" s="268" t="s">
        <v>2247</v>
      </c>
      <c r="G1862" s="157" t="s">
        <v>82</v>
      </c>
      <c r="H1862" s="161" t="s">
        <v>83</v>
      </c>
      <c r="I1862" s="160" t="s">
        <v>164</v>
      </c>
      <c r="J1862" s="160" t="s">
        <v>15</v>
      </c>
      <c r="K1862" s="240" t="s">
        <v>34</v>
      </c>
      <c r="L1862" s="241" t="s">
        <v>34</v>
      </c>
      <c r="M1862" s="241" t="s">
        <v>48</v>
      </c>
      <c r="N1862" s="241" t="s">
        <v>34</v>
      </c>
      <c r="O1862" s="241" t="s">
        <v>34</v>
      </c>
      <c r="P1862" s="241" t="s">
        <v>34</v>
      </c>
      <c r="Q1862" s="159" t="s">
        <v>34</v>
      </c>
      <c r="R1862" s="100" t="s">
        <v>34</v>
      </c>
      <c r="S1862" s="158">
        <v>1</v>
      </c>
      <c r="T1862" s="103" t="s">
        <v>165</v>
      </c>
      <c r="U1862" s="160" t="s">
        <v>1400</v>
      </c>
      <c r="V1862" s="160" t="s">
        <v>2246</v>
      </c>
      <c r="W1862" s="160" t="s">
        <v>101</v>
      </c>
      <c r="X1862" s="160" t="s">
        <v>101</v>
      </c>
    </row>
    <row r="1863" spans="1:24" ht="81">
      <c r="A1863" s="155">
        <f>A1862+1</f>
        <v>1861</v>
      </c>
      <c r="B1863" s="160" t="s">
        <v>2134</v>
      </c>
      <c r="C1863" s="159">
        <v>2020</v>
      </c>
      <c r="D1863" s="160" t="s">
        <v>162</v>
      </c>
      <c r="E1863" s="160" t="s">
        <v>162</v>
      </c>
      <c r="F1863" s="268" t="s">
        <v>2248</v>
      </c>
      <c r="G1863" s="157" t="s">
        <v>82</v>
      </c>
      <c r="H1863" s="161" t="s">
        <v>83</v>
      </c>
      <c r="I1863" s="160" t="s">
        <v>164</v>
      </c>
      <c r="J1863" s="160" t="s">
        <v>15</v>
      </c>
      <c r="K1863" s="240" t="s">
        <v>34</v>
      </c>
      <c r="L1863" s="241" t="s">
        <v>34</v>
      </c>
      <c r="M1863" s="241" t="s">
        <v>48</v>
      </c>
      <c r="N1863" s="241" t="s">
        <v>34</v>
      </c>
      <c r="O1863" s="241" t="s">
        <v>34</v>
      </c>
      <c r="P1863" s="241" t="s">
        <v>34</v>
      </c>
      <c r="Q1863" s="159" t="s">
        <v>34</v>
      </c>
      <c r="R1863" s="100" t="s">
        <v>34</v>
      </c>
      <c r="S1863" s="158">
        <v>1</v>
      </c>
      <c r="T1863" s="103" t="s">
        <v>165</v>
      </c>
      <c r="U1863" s="160" t="s">
        <v>1400</v>
      </c>
      <c r="V1863" s="160" t="s">
        <v>2246</v>
      </c>
      <c r="W1863" s="160" t="s">
        <v>101</v>
      </c>
      <c r="X1863" s="160" t="s">
        <v>101</v>
      </c>
    </row>
    <row r="1864" spans="1:24" ht="30.75">
      <c r="A1864" s="155">
        <f>A1863+1</f>
        <v>1862</v>
      </c>
      <c r="B1864" s="160" t="s">
        <v>2134</v>
      </c>
      <c r="C1864" s="159">
        <v>2020</v>
      </c>
      <c r="D1864" s="160" t="s">
        <v>162</v>
      </c>
      <c r="E1864" s="160" t="s">
        <v>162</v>
      </c>
      <c r="F1864" s="268" t="s">
        <v>2249</v>
      </c>
      <c r="G1864" s="157" t="s">
        <v>31</v>
      </c>
      <c r="H1864" s="156" t="s">
        <v>42</v>
      </c>
      <c r="I1864" s="160" t="s">
        <v>164</v>
      </c>
      <c r="J1864" s="160" t="s">
        <v>15</v>
      </c>
      <c r="K1864" s="240" t="s">
        <v>34</v>
      </c>
      <c r="L1864" s="241" t="s">
        <v>34</v>
      </c>
      <c r="M1864" s="241" t="s">
        <v>48</v>
      </c>
      <c r="N1864" s="241" t="s">
        <v>34</v>
      </c>
      <c r="O1864" s="241" t="s">
        <v>34</v>
      </c>
      <c r="P1864" s="241" t="s">
        <v>34</v>
      </c>
      <c r="Q1864" s="159" t="s">
        <v>34</v>
      </c>
      <c r="R1864" s="100" t="s">
        <v>34</v>
      </c>
      <c r="S1864" s="158">
        <v>1</v>
      </c>
      <c r="T1864" s="103" t="s">
        <v>165</v>
      </c>
      <c r="U1864" s="160" t="s">
        <v>1400</v>
      </c>
      <c r="V1864" s="160" t="s">
        <v>2246</v>
      </c>
      <c r="W1864" s="157" t="s">
        <v>42</v>
      </c>
      <c r="X1864" s="157" t="s">
        <v>42</v>
      </c>
    </row>
    <row r="1865" spans="1:24" ht="30.75">
      <c r="A1865" s="155">
        <f>A1864+1</f>
        <v>1863</v>
      </c>
      <c r="B1865" s="160" t="s">
        <v>2134</v>
      </c>
      <c r="C1865" s="159">
        <v>2020</v>
      </c>
      <c r="D1865" s="160" t="s">
        <v>162</v>
      </c>
      <c r="E1865" s="160" t="s">
        <v>162</v>
      </c>
      <c r="F1865" s="268" t="s">
        <v>2250</v>
      </c>
      <c r="G1865" s="157" t="s">
        <v>31</v>
      </c>
      <c r="H1865" s="156" t="s">
        <v>50</v>
      </c>
      <c r="I1865" s="160" t="s">
        <v>164</v>
      </c>
      <c r="J1865" s="160" t="s">
        <v>15</v>
      </c>
      <c r="K1865" s="240" t="s">
        <v>34</v>
      </c>
      <c r="L1865" s="241" t="s">
        <v>34</v>
      </c>
      <c r="M1865" s="241" t="s">
        <v>48</v>
      </c>
      <c r="N1865" s="241" t="s">
        <v>34</v>
      </c>
      <c r="O1865" s="241" t="s">
        <v>34</v>
      </c>
      <c r="P1865" s="241" t="s">
        <v>34</v>
      </c>
      <c r="Q1865" s="159" t="s">
        <v>34</v>
      </c>
      <c r="R1865" s="100" t="s">
        <v>48</v>
      </c>
      <c r="S1865" s="158">
        <v>1</v>
      </c>
      <c r="T1865" s="103" t="s">
        <v>165</v>
      </c>
      <c r="U1865" s="160" t="s">
        <v>1400</v>
      </c>
      <c r="V1865" s="160" t="s">
        <v>2246</v>
      </c>
      <c r="W1865" s="157" t="s">
        <v>42</v>
      </c>
      <c r="X1865" s="157" t="s">
        <v>50</v>
      </c>
    </row>
    <row r="1866" spans="1:24" ht="30.75">
      <c r="A1866" s="155">
        <f>A1865+1</f>
        <v>1864</v>
      </c>
      <c r="B1866" s="160" t="s">
        <v>2134</v>
      </c>
      <c r="C1866" s="159">
        <v>2020</v>
      </c>
      <c r="D1866" s="160" t="s">
        <v>162</v>
      </c>
      <c r="E1866" s="160" t="s">
        <v>162</v>
      </c>
      <c r="F1866" s="268" t="s">
        <v>2251</v>
      </c>
      <c r="G1866" s="157" t="s">
        <v>119</v>
      </c>
      <c r="H1866" s="156" t="s">
        <v>120</v>
      </c>
      <c r="I1866" s="160" t="s">
        <v>164</v>
      </c>
      <c r="J1866" s="160" t="s">
        <v>15</v>
      </c>
      <c r="K1866" s="240" t="s">
        <v>34</v>
      </c>
      <c r="L1866" s="241" t="s">
        <v>34</v>
      </c>
      <c r="M1866" s="241" t="s">
        <v>48</v>
      </c>
      <c r="N1866" s="241" t="s">
        <v>34</v>
      </c>
      <c r="O1866" s="241" t="s">
        <v>34</v>
      </c>
      <c r="P1866" s="241" t="s">
        <v>34</v>
      </c>
      <c r="Q1866" s="159" t="s">
        <v>34</v>
      </c>
      <c r="R1866" s="100" t="s">
        <v>34</v>
      </c>
      <c r="S1866" s="158">
        <v>1</v>
      </c>
      <c r="T1866" s="103" t="s">
        <v>165</v>
      </c>
      <c r="U1866" s="160" t="s">
        <v>1400</v>
      </c>
      <c r="V1866" s="160" t="s">
        <v>2246</v>
      </c>
      <c r="W1866" s="157" t="s">
        <v>42</v>
      </c>
      <c r="X1866" s="157" t="s">
        <v>42</v>
      </c>
    </row>
    <row r="1867" spans="1:24" ht="20.25">
      <c r="A1867" s="155">
        <f>A1866+1</f>
        <v>1865</v>
      </c>
      <c r="B1867" s="160" t="s">
        <v>2134</v>
      </c>
      <c r="C1867" s="159">
        <v>2020</v>
      </c>
      <c r="D1867" s="160" t="s">
        <v>173</v>
      </c>
      <c r="E1867" s="160" t="s">
        <v>177</v>
      </c>
      <c r="F1867" s="268" t="s">
        <v>2252</v>
      </c>
      <c r="G1867" s="157" t="s">
        <v>119</v>
      </c>
      <c r="H1867" s="161" t="s">
        <v>169</v>
      </c>
      <c r="I1867" s="160" t="s">
        <v>173</v>
      </c>
      <c r="J1867" s="160" t="s">
        <v>179</v>
      </c>
      <c r="K1867" s="240" t="s">
        <v>34</v>
      </c>
      <c r="L1867" s="241" t="s">
        <v>34</v>
      </c>
      <c r="M1867" s="241" t="s">
        <v>34</v>
      </c>
      <c r="N1867" s="241" t="s">
        <v>34</v>
      </c>
      <c r="O1867" s="241" t="s">
        <v>34</v>
      </c>
      <c r="P1867" s="241" t="s">
        <v>34</v>
      </c>
      <c r="Q1867" s="159" t="s">
        <v>34</v>
      </c>
      <c r="R1867" s="100" t="s">
        <v>34</v>
      </c>
      <c r="S1867" s="158">
        <v>1</v>
      </c>
      <c r="T1867" s="103" t="s">
        <v>176</v>
      </c>
      <c r="U1867" s="160" t="s">
        <v>1407</v>
      </c>
      <c r="V1867" s="160" t="s">
        <v>177</v>
      </c>
      <c r="W1867" s="160" t="s">
        <v>395</v>
      </c>
      <c r="X1867" s="160" t="s">
        <v>395</v>
      </c>
    </row>
    <row r="1868" spans="1:24" ht="81">
      <c r="A1868" s="155">
        <f>A1867+1</f>
        <v>1866</v>
      </c>
      <c r="B1868" s="160" t="s">
        <v>2134</v>
      </c>
      <c r="C1868" s="159">
        <v>2020</v>
      </c>
      <c r="D1868" s="160" t="s">
        <v>173</v>
      </c>
      <c r="E1868" s="160" t="s">
        <v>177</v>
      </c>
      <c r="F1868" s="268" t="s">
        <v>2253</v>
      </c>
      <c r="G1868" s="157" t="s">
        <v>82</v>
      </c>
      <c r="H1868" s="161" t="s">
        <v>83</v>
      </c>
      <c r="I1868" s="160" t="s">
        <v>173</v>
      </c>
      <c r="J1868" s="160" t="s">
        <v>179</v>
      </c>
      <c r="K1868" s="240" t="s">
        <v>34</v>
      </c>
      <c r="L1868" s="241" t="s">
        <v>34</v>
      </c>
      <c r="M1868" s="241" t="s">
        <v>34</v>
      </c>
      <c r="N1868" s="241" t="s">
        <v>34</v>
      </c>
      <c r="O1868" s="241" t="s">
        <v>34</v>
      </c>
      <c r="P1868" s="241" t="s">
        <v>34</v>
      </c>
      <c r="Q1868" s="159" t="s">
        <v>34</v>
      </c>
      <c r="R1868" s="100" t="s">
        <v>34</v>
      </c>
      <c r="S1868" s="158">
        <v>1</v>
      </c>
      <c r="T1868" s="103" t="s">
        <v>176</v>
      </c>
      <c r="U1868" s="160" t="s">
        <v>1407</v>
      </c>
      <c r="V1868" s="160" t="s">
        <v>177</v>
      </c>
      <c r="W1868" s="160" t="s">
        <v>188</v>
      </c>
      <c r="X1868" s="160" t="s">
        <v>188</v>
      </c>
    </row>
    <row r="1869" spans="1:24" ht="81">
      <c r="A1869" s="155">
        <f>A1868+1</f>
        <v>1867</v>
      </c>
      <c r="B1869" s="160" t="s">
        <v>2134</v>
      </c>
      <c r="C1869" s="159">
        <v>2020</v>
      </c>
      <c r="D1869" s="160" t="s">
        <v>173</v>
      </c>
      <c r="E1869" s="160" t="s">
        <v>189</v>
      </c>
      <c r="F1869" s="268" t="s">
        <v>2254</v>
      </c>
      <c r="G1869" s="157" t="s">
        <v>82</v>
      </c>
      <c r="H1869" s="161" t="s">
        <v>83</v>
      </c>
      <c r="I1869" s="160" t="s">
        <v>173</v>
      </c>
      <c r="J1869" s="160" t="s">
        <v>191</v>
      </c>
      <c r="K1869" s="240" t="s">
        <v>34</v>
      </c>
      <c r="L1869" s="241" t="s">
        <v>48</v>
      </c>
      <c r="M1869" s="241" t="s">
        <v>34</v>
      </c>
      <c r="N1869" s="241" t="s">
        <v>34</v>
      </c>
      <c r="O1869" s="241" t="s">
        <v>34</v>
      </c>
      <c r="P1869" s="241" t="s">
        <v>34</v>
      </c>
      <c r="Q1869" s="159" t="s">
        <v>34</v>
      </c>
      <c r="R1869" s="100" t="s">
        <v>34</v>
      </c>
      <c r="S1869" s="158">
        <v>1</v>
      </c>
      <c r="T1869" s="103" t="s">
        <v>176</v>
      </c>
      <c r="U1869" s="160" t="s">
        <v>1407</v>
      </c>
      <c r="V1869" s="160" t="s">
        <v>189</v>
      </c>
      <c r="W1869" s="160" t="s">
        <v>101</v>
      </c>
      <c r="X1869" s="160" t="s">
        <v>101</v>
      </c>
    </row>
    <row r="1870" spans="1:24" ht="30.75">
      <c r="A1870" s="155">
        <f>A1869+1</f>
        <v>1868</v>
      </c>
      <c r="B1870" s="160" t="s">
        <v>2134</v>
      </c>
      <c r="C1870" s="159">
        <v>2020</v>
      </c>
      <c r="D1870" s="160" t="s">
        <v>173</v>
      </c>
      <c r="E1870" s="160" t="s">
        <v>189</v>
      </c>
      <c r="F1870" s="268" t="s">
        <v>2255</v>
      </c>
      <c r="G1870" s="157" t="s">
        <v>31</v>
      </c>
      <c r="H1870" s="156" t="s">
        <v>39</v>
      </c>
      <c r="I1870" s="160" t="s">
        <v>173</v>
      </c>
      <c r="J1870" s="160" t="s">
        <v>191</v>
      </c>
      <c r="K1870" s="240" t="s">
        <v>48</v>
      </c>
      <c r="L1870" s="241" t="s">
        <v>48</v>
      </c>
      <c r="M1870" s="241" t="s">
        <v>34</v>
      </c>
      <c r="N1870" s="241" t="s">
        <v>34</v>
      </c>
      <c r="O1870" s="241" t="s">
        <v>34</v>
      </c>
      <c r="P1870" s="241" t="s">
        <v>34</v>
      </c>
      <c r="Q1870" s="159" t="s">
        <v>34</v>
      </c>
      <c r="R1870" s="100" t="s">
        <v>34</v>
      </c>
      <c r="S1870" s="158">
        <v>1</v>
      </c>
      <c r="T1870" s="103" t="s">
        <v>176</v>
      </c>
      <c r="U1870" s="160" t="s">
        <v>1407</v>
      </c>
      <c r="V1870" s="160" t="s">
        <v>189</v>
      </c>
      <c r="W1870" s="160" t="s">
        <v>333</v>
      </c>
      <c r="X1870" s="160" t="s">
        <v>333</v>
      </c>
    </row>
    <row r="1871" spans="1:24" ht="30.75">
      <c r="A1871" s="155">
        <f>A1870+1</f>
        <v>1869</v>
      </c>
      <c r="B1871" s="160" t="s">
        <v>2134</v>
      </c>
      <c r="C1871" s="159">
        <v>2020</v>
      </c>
      <c r="D1871" s="160" t="s">
        <v>173</v>
      </c>
      <c r="E1871" s="160" t="s">
        <v>189</v>
      </c>
      <c r="F1871" s="268" t="s">
        <v>2256</v>
      </c>
      <c r="G1871" s="157" t="s">
        <v>31</v>
      </c>
      <c r="H1871" s="161" t="s">
        <v>39</v>
      </c>
      <c r="I1871" s="160" t="s">
        <v>173</v>
      </c>
      <c r="J1871" s="160" t="s">
        <v>191</v>
      </c>
      <c r="K1871" s="240" t="s">
        <v>48</v>
      </c>
      <c r="L1871" s="241" t="s">
        <v>48</v>
      </c>
      <c r="M1871" s="241" t="s">
        <v>34</v>
      </c>
      <c r="N1871" s="241" t="s">
        <v>34</v>
      </c>
      <c r="O1871" s="241" t="s">
        <v>34</v>
      </c>
      <c r="P1871" s="241" t="s">
        <v>34</v>
      </c>
      <c r="Q1871" s="159" t="s">
        <v>34</v>
      </c>
      <c r="R1871" s="100" t="s">
        <v>34</v>
      </c>
      <c r="S1871" s="158">
        <v>1</v>
      </c>
      <c r="T1871" s="103" t="s">
        <v>176</v>
      </c>
      <c r="U1871" s="160" t="s">
        <v>1407</v>
      </c>
      <c r="V1871" s="160" t="s">
        <v>189</v>
      </c>
      <c r="W1871" s="160" t="s">
        <v>92</v>
      </c>
      <c r="X1871" s="160" t="s">
        <v>92</v>
      </c>
    </row>
    <row r="1872" spans="1:24" ht="30.75">
      <c r="A1872" s="155">
        <f>A1871+1</f>
        <v>1870</v>
      </c>
      <c r="B1872" s="160" t="s">
        <v>2134</v>
      </c>
      <c r="C1872" s="159">
        <v>2020</v>
      </c>
      <c r="D1872" s="160" t="s">
        <v>173</v>
      </c>
      <c r="E1872" s="160" t="s">
        <v>189</v>
      </c>
      <c r="F1872" s="268" t="s">
        <v>2257</v>
      </c>
      <c r="G1872" s="157" t="s">
        <v>31</v>
      </c>
      <c r="H1872" s="156" t="s">
        <v>42</v>
      </c>
      <c r="I1872" s="160" t="s">
        <v>173</v>
      </c>
      <c r="J1872" s="160" t="s">
        <v>191</v>
      </c>
      <c r="K1872" s="240" t="s">
        <v>34</v>
      </c>
      <c r="L1872" s="241" t="s">
        <v>48</v>
      </c>
      <c r="M1872" s="241" t="s">
        <v>34</v>
      </c>
      <c r="N1872" s="241" t="s">
        <v>34</v>
      </c>
      <c r="O1872" s="241" t="s">
        <v>34</v>
      </c>
      <c r="P1872" s="241" t="s">
        <v>34</v>
      </c>
      <c r="Q1872" s="159" t="s">
        <v>34</v>
      </c>
      <c r="R1872" s="100" t="s">
        <v>34</v>
      </c>
      <c r="S1872" s="158">
        <v>1</v>
      </c>
      <c r="T1872" s="103" t="s">
        <v>176</v>
      </c>
      <c r="U1872" s="160" t="s">
        <v>1407</v>
      </c>
      <c r="V1872" s="160" t="s">
        <v>189</v>
      </c>
      <c r="W1872" s="157" t="s">
        <v>42</v>
      </c>
      <c r="X1872" s="157" t="s">
        <v>42</v>
      </c>
    </row>
    <row r="1873" spans="1:24" ht="30.75">
      <c r="A1873" s="155">
        <f>A1872+1</f>
        <v>1871</v>
      </c>
      <c r="B1873" s="160" t="s">
        <v>2134</v>
      </c>
      <c r="C1873" s="159">
        <v>2020</v>
      </c>
      <c r="D1873" s="160" t="s">
        <v>173</v>
      </c>
      <c r="E1873" s="160" t="s">
        <v>189</v>
      </c>
      <c r="F1873" s="268" t="s">
        <v>2258</v>
      </c>
      <c r="G1873" s="157" t="s">
        <v>31</v>
      </c>
      <c r="H1873" s="156" t="s">
        <v>42</v>
      </c>
      <c r="I1873" s="160" t="s">
        <v>173</v>
      </c>
      <c r="J1873" s="160" t="s">
        <v>191</v>
      </c>
      <c r="K1873" s="240" t="s">
        <v>34</v>
      </c>
      <c r="L1873" s="241" t="s">
        <v>48</v>
      </c>
      <c r="M1873" s="241" t="s">
        <v>34</v>
      </c>
      <c r="N1873" s="241" t="s">
        <v>34</v>
      </c>
      <c r="O1873" s="241" t="s">
        <v>34</v>
      </c>
      <c r="P1873" s="241" t="s">
        <v>34</v>
      </c>
      <c r="Q1873" s="159" t="s">
        <v>34</v>
      </c>
      <c r="R1873" s="100" t="s">
        <v>34</v>
      </c>
      <c r="S1873" s="158">
        <v>1</v>
      </c>
      <c r="T1873" s="103" t="s">
        <v>176</v>
      </c>
      <c r="U1873" s="160" t="s">
        <v>1407</v>
      </c>
      <c r="V1873" s="160" t="s">
        <v>189</v>
      </c>
      <c r="W1873" s="157" t="s">
        <v>42</v>
      </c>
      <c r="X1873" s="157" t="s">
        <v>42</v>
      </c>
    </row>
    <row r="1874" spans="1:24" ht="81">
      <c r="A1874" s="155">
        <f>A1873+1</f>
        <v>1872</v>
      </c>
      <c r="B1874" s="160" t="s">
        <v>2134</v>
      </c>
      <c r="C1874" s="159">
        <v>2020</v>
      </c>
      <c r="D1874" s="160" t="s">
        <v>173</v>
      </c>
      <c r="E1874" s="160" t="s">
        <v>189</v>
      </c>
      <c r="F1874" s="268" t="s">
        <v>2259</v>
      </c>
      <c r="G1874" s="157" t="s">
        <v>82</v>
      </c>
      <c r="H1874" s="161" t="s">
        <v>83</v>
      </c>
      <c r="I1874" s="160" t="s">
        <v>173</v>
      </c>
      <c r="J1874" s="160" t="s">
        <v>191</v>
      </c>
      <c r="K1874" s="240" t="s">
        <v>34</v>
      </c>
      <c r="L1874" s="241" t="s">
        <v>48</v>
      </c>
      <c r="M1874" s="241" t="s">
        <v>34</v>
      </c>
      <c r="N1874" s="241" t="s">
        <v>34</v>
      </c>
      <c r="O1874" s="241" t="s">
        <v>34</v>
      </c>
      <c r="P1874" s="241" t="s">
        <v>34</v>
      </c>
      <c r="Q1874" s="159" t="s">
        <v>34</v>
      </c>
      <c r="R1874" s="100" t="s">
        <v>34</v>
      </c>
      <c r="S1874" s="158">
        <v>1</v>
      </c>
      <c r="T1874" s="103" t="s">
        <v>176</v>
      </c>
      <c r="U1874" s="160" t="s">
        <v>1407</v>
      </c>
      <c r="V1874" s="160" t="s">
        <v>189</v>
      </c>
      <c r="W1874" s="160" t="s">
        <v>101</v>
      </c>
      <c r="X1874" s="160" t="s">
        <v>101</v>
      </c>
    </row>
    <row r="1875" spans="1:24" ht="20.25">
      <c r="A1875" s="155">
        <f>A1874+1</f>
        <v>1873</v>
      </c>
      <c r="B1875" s="160" t="s">
        <v>2134</v>
      </c>
      <c r="C1875" s="159">
        <v>2020</v>
      </c>
      <c r="D1875" s="160" t="s">
        <v>184</v>
      </c>
      <c r="E1875" s="160" t="s">
        <v>184</v>
      </c>
      <c r="F1875" s="268" t="s">
        <v>2260</v>
      </c>
      <c r="G1875" s="157" t="s">
        <v>31</v>
      </c>
      <c r="H1875" s="156" t="s">
        <v>46</v>
      </c>
      <c r="I1875" s="160" t="s">
        <v>186</v>
      </c>
      <c r="J1875" s="160" t="s">
        <v>504</v>
      </c>
      <c r="K1875" s="240" t="s">
        <v>34</v>
      </c>
      <c r="L1875" s="241" t="s">
        <v>34</v>
      </c>
      <c r="M1875" s="241" t="s">
        <v>34</v>
      </c>
      <c r="N1875" s="241" t="s">
        <v>34</v>
      </c>
      <c r="O1875" s="241" t="s">
        <v>34</v>
      </c>
      <c r="P1875" s="241" t="s">
        <v>34</v>
      </c>
      <c r="Q1875" s="159" t="s">
        <v>34</v>
      </c>
      <c r="R1875" s="100" t="s">
        <v>34</v>
      </c>
      <c r="S1875" s="158">
        <v>1</v>
      </c>
      <c r="T1875" s="103" t="s">
        <v>202</v>
      </c>
      <c r="U1875" s="160" t="s">
        <v>1407</v>
      </c>
      <c r="V1875" s="160" t="s">
        <v>184</v>
      </c>
      <c r="W1875" s="160" t="s">
        <v>1061</v>
      </c>
      <c r="X1875" s="160" t="s">
        <v>1061</v>
      </c>
    </row>
    <row r="1876" spans="1:24" ht="30.75">
      <c r="A1876" s="155">
        <f>A1875+1</f>
        <v>1874</v>
      </c>
      <c r="B1876" s="160" t="s">
        <v>2134</v>
      </c>
      <c r="C1876" s="159">
        <v>2020</v>
      </c>
      <c r="D1876" s="160" t="s">
        <v>205</v>
      </c>
      <c r="E1876" s="160" t="s">
        <v>212</v>
      </c>
      <c r="F1876" s="268" t="s">
        <v>2261</v>
      </c>
      <c r="G1876" s="157" t="s">
        <v>31</v>
      </c>
      <c r="H1876" s="161" t="s">
        <v>39</v>
      </c>
      <c r="I1876" s="160" t="s">
        <v>208</v>
      </c>
      <c r="J1876" s="157" t="s">
        <v>212</v>
      </c>
      <c r="K1876" s="238" t="s">
        <v>34</v>
      </c>
      <c r="L1876" s="239" t="s">
        <v>34</v>
      </c>
      <c r="M1876" s="239" t="s">
        <v>34</v>
      </c>
      <c r="N1876" s="239" t="s">
        <v>34</v>
      </c>
      <c r="O1876" s="239" t="s">
        <v>34</v>
      </c>
      <c r="P1876" s="239" t="s">
        <v>34</v>
      </c>
      <c r="Q1876" s="159" t="s">
        <v>34</v>
      </c>
      <c r="R1876" s="100" t="s">
        <v>34</v>
      </c>
      <c r="S1876" s="158">
        <v>1</v>
      </c>
      <c r="T1876" s="103" t="s">
        <v>210</v>
      </c>
      <c r="U1876" s="160" t="s">
        <v>1142</v>
      </c>
      <c r="V1876" s="160" t="s">
        <v>2262</v>
      </c>
      <c r="W1876" s="160" t="s">
        <v>92</v>
      </c>
      <c r="X1876" s="160" t="s">
        <v>92</v>
      </c>
    </row>
    <row r="1877" spans="1:24" ht="30.75">
      <c r="A1877" s="155">
        <f>A1876+1</f>
        <v>1875</v>
      </c>
      <c r="B1877" s="160" t="s">
        <v>2134</v>
      </c>
      <c r="C1877" s="159">
        <v>2020</v>
      </c>
      <c r="D1877" s="160" t="s">
        <v>205</v>
      </c>
      <c r="E1877" s="160" t="s">
        <v>212</v>
      </c>
      <c r="F1877" s="268" t="s">
        <v>2263</v>
      </c>
      <c r="G1877" s="157" t="s">
        <v>31</v>
      </c>
      <c r="H1877" s="156" t="s">
        <v>46</v>
      </c>
      <c r="I1877" s="160" t="s">
        <v>208</v>
      </c>
      <c r="J1877" s="157" t="s">
        <v>212</v>
      </c>
      <c r="K1877" s="238" t="s">
        <v>34</v>
      </c>
      <c r="L1877" s="239" t="s">
        <v>34</v>
      </c>
      <c r="M1877" s="239" t="s">
        <v>34</v>
      </c>
      <c r="N1877" s="239" t="s">
        <v>34</v>
      </c>
      <c r="O1877" s="239" t="s">
        <v>34</v>
      </c>
      <c r="P1877" s="239" t="s">
        <v>34</v>
      </c>
      <c r="Q1877" s="159" t="s">
        <v>34</v>
      </c>
      <c r="R1877" s="100" t="s">
        <v>34</v>
      </c>
      <c r="S1877" s="158">
        <v>1</v>
      </c>
      <c r="T1877" s="103" t="s">
        <v>210</v>
      </c>
      <c r="U1877" s="160" t="s">
        <v>1142</v>
      </c>
      <c r="V1877" s="160" t="s">
        <v>2262</v>
      </c>
      <c r="W1877" s="160" t="s">
        <v>1061</v>
      </c>
      <c r="X1877" s="160" t="s">
        <v>1061</v>
      </c>
    </row>
    <row r="1878" spans="1:24" ht="30.75">
      <c r="A1878" s="155">
        <f>A1877+1</f>
        <v>1876</v>
      </c>
      <c r="B1878" s="160" t="s">
        <v>2134</v>
      </c>
      <c r="C1878" s="159">
        <v>2020</v>
      </c>
      <c r="D1878" s="160" t="s">
        <v>205</v>
      </c>
      <c r="E1878" s="160" t="s">
        <v>212</v>
      </c>
      <c r="F1878" s="268" t="s">
        <v>2264</v>
      </c>
      <c r="G1878" s="157" t="s">
        <v>31</v>
      </c>
      <c r="H1878" s="156" t="s">
        <v>39</v>
      </c>
      <c r="I1878" s="157" t="s">
        <v>208</v>
      </c>
      <c r="J1878" s="157" t="s">
        <v>212</v>
      </c>
      <c r="K1878" s="238" t="s">
        <v>34</v>
      </c>
      <c r="L1878" s="239" t="s">
        <v>34</v>
      </c>
      <c r="M1878" s="239" t="s">
        <v>34</v>
      </c>
      <c r="N1878" s="239" t="s">
        <v>34</v>
      </c>
      <c r="O1878" s="239" t="s">
        <v>34</v>
      </c>
      <c r="P1878" s="239" t="s">
        <v>34</v>
      </c>
      <c r="Q1878" s="159" t="s">
        <v>48</v>
      </c>
      <c r="R1878" s="100" t="s">
        <v>48</v>
      </c>
      <c r="S1878" s="158">
        <v>1</v>
      </c>
      <c r="T1878" s="103" t="s">
        <v>210</v>
      </c>
      <c r="U1878" s="160" t="s">
        <v>1142</v>
      </c>
      <c r="V1878" s="160" t="s">
        <v>2262</v>
      </c>
      <c r="W1878" s="157" t="s">
        <v>42</v>
      </c>
      <c r="X1878" s="157" t="s">
        <v>50</v>
      </c>
    </row>
    <row r="1879" spans="1:24" ht="30.75">
      <c r="A1879" s="155">
        <f>A1878+1</f>
        <v>1877</v>
      </c>
      <c r="B1879" s="160" t="s">
        <v>2134</v>
      </c>
      <c r="C1879" s="159">
        <v>2020</v>
      </c>
      <c r="D1879" s="160" t="s">
        <v>205</v>
      </c>
      <c r="E1879" s="160" t="s">
        <v>212</v>
      </c>
      <c r="F1879" s="268" t="s">
        <v>2265</v>
      </c>
      <c r="G1879" s="157" t="s">
        <v>31</v>
      </c>
      <c r="H1879" s="161" t="s">
        <v>39</v>
      </c>
      <c r="I1879" s="160" t="s">
        <v>208</v>
      </c>
      <c r="J1879" s="157" t="s">
        <v>212</v>
      </c>
      <c r="K1879" s="238" t="s">
        <v>48</v>
      </c>
      <c r="L1879" s="239" t="s">
        <v>34</v>
      </c>
      <c r="M1879" s="239" t="s">
        <v>34</v>
      </c>
      <c r="N1879" s="239" t="s">
        <v>34</v>
      </c>
      <c r="O1879" s="239" t="s">
        <v>34</v>
      </c>
      <c r="P1879" s="239" t="s">
        <v>34</v>
      </c>
      <c r="Q1879" s="159" t="s">
        <v>34</v>
      </c>
      <c r="R1879" s="100" t="s">
        <v>34</v>
      </c>
      <c r="S1879" s="158">
        <v>1</v>
      </c>
      <c r="T1879" s="103" t="s">
        <v>210</v>
      </c>
      <c r="U1879" s="160" t="s">
        <v>1142</v>
      </c>
      <c r="V1879" s="160" t="s">
        <v>2262</v>
      </c>
      <c r="W1879" s="160" t="s">
        <v>1111</v>
      </c>
      <c r="X1879" s="160" t="s">
        <v>1111</v>
      </c>
    </row>
    <row r="1880" spans="1:24" ht="30.75">
      <c r="A1880" s="155">
        <f>A1879+1</f>
        <v>1878</v>
      </c>
      <c r="B1880" s="160" t="s">
        <v>2134</v>
      </c>
      <c r="C1880" s="159">
        <v>2020</v>
      </c>
      <c r="D1880" s="160" t="s">
        <v>205</v>
      </c>
      <c r="E1880" s="160" t="s">
        <v>212</v>
      </c>
      <c r="F1880" s="268" t="s">
        <v>2266</v>
      </c>
      <c r="G1880" s="157" t="s">
        <v>31</v>
      </c>
      <c r="H1880" s="161" t="s">
        <v>39</v>
      </c>
      <c r="I1880" s="160" t="s">
        <v>208</v>
      </c>
      <c r="J1880" s="157" t="s">
        <v>212</v>
      </c>
      <c r="K1880" s="238" t="s">
        <v>34</v>
      </c>
      <c r="L1880" s="239" t="s">
        <v>34</v>
      </c>
      <c r="M1880" s="239" t="s">
        <v>34</v>
      </c>
      <c r="N1880" s="239" t="s">
        <v>34</v>
      </c>
      <c r="O1880" s="239" t="s">
        <v>34</v>
      </c>
      <c r="P1880" s="239" t="s">
        <v>34</v>
      </c>
      <c r="Q1880" s="159" t="s">
        <v>34</v>
      </c>
      <c r="R1880" s="100" t="s">
        <v>34</v>
      </c>
      <c r="S1880" s="158">
        <v>1</v>
      </c>
      <c r="T1880" s="103" t="s">
        <v>210</v>
      </c>
      <c r="U1880" s="160" t="s">
        <v>1142</v>
      </c>
      <c r="V1880" s="160" t="s">
        <v>2262</v>
      </c>
      <c r="W1880" s="160" t="s">
        <v>92</v>
      </c>
      <c r="X1880" s="160" t="s">
        <v>92</v>
      </c>
    </row>
    <row r="1881" spans="1:24" ht="41.25">
      <c r="A1881" s="155">
        <f>A1880+1</f>
        <v>1879</v>
      </c>
      <c r="B1881" s="160" t="s">
        <v>2134</v>
      </c>
      <c r="C1881" s="159">
        <v>2020</v>
      </c>
      <c r="D1881" s="160" t="s">
        <v>205</v>
      </c>
      <c r="E1881" s="160" t="s">
        <v>512</v>
      </c>
      <c r="F1881" s="268" t="s">
        <v>2267</v>
      </c>
      <c r="G1881" s="157" t="s">
        <v>31</v>
      </c>
      <c r="H1881" s="156" t="s">
        <v>46</v>
      </c>
      <c r="I1881" s="160" t="s">
        <v>208</v>
      </c>
      <c r="J1881" s="157" t="s">
        <v>514</v>
      </c>
      <c r="K1881" s="238" t="s">
        <v>34</v>
      </c>
      <c r="L1881" s="239" t="s">
        <v>34</v>
      </c>
      <c r="M1881" s="239" t="s">
        <v>34</v>
      </c>
      <c r="N1881" s="239" t="s">
        <v>34</v>
      </c>
      <c r="O1881" s="239" t="s">
        <v>34</v>
      </c>
      <c r="P1881" s="239" t="s">
        <v>34</v>
      </c>
      <c r="Q1881" s="159" t="s">
        <v>34</v>
      </c>
      <c r="R1881" s="100" t="s">
        <v>34</v>
      </c>
      <c r="S1881" s="158">
        <v>1</v>
      </c>
      <c r="T1881" s="103" t="s">
        <v>210</v>
      </c>
      <c r="U1881" s="160" t="s">
        <v>1142</v>
      </c>
      <c r="V1881" s="160" t="s">
        <v>2268</v>
      </c>
      <c r="W1881" s="160" t="s">
        <v>1061</v>
      </c>
      <c r="X1881" s="160" t="s">
        <v>1061</v>
      </c>
    </row>
    <row r="1882" spans="1:24" ht="81">
      <c r="A1882" s="155">
        <f>A1881+1</f>
        <v>1880</v>
      </c>
      <c r="B1882" s="160" t="s">
        <v>2134</v>
      </c>
      <c r="C1882" s="159">
        <v>2020</v>
      </c>
      <c r="D1882" s="160" t="s">
        <v>205</v>
      </c>
      <c r="E1882" s="160" t="s">
        <v>512</v>
      </c>
      <c r="F1882" s="268" t="s">
        <v>2269</v>
      </c>
      <c r="G1882" s="157" t="s">
        <v>82</v>
      </c>
      <c r="H1882" s="161" t="s">
        <v>83</v>
      </c>
      <c r="I1882" s="160" t="s">
        <v>208</v>
      </c>
      <c r="J1882" s="157" t="s">
        <v>514</v>
      </c>
      <c r="K1882" s="238" t="s">
        <v>34</v>
      </c>
      <c r="L1882" s="239" t="s">
        <v>34</v>
      </c>
      <c r="M1882" s="239" t="s">
        <v>48</v>
      </c>
      <c r="N1882" s="239" t="s">
        <v>34</v>
      </c>
      <c r="O1882" s="239" t="s">
        <v>48</v>
      </c>
      <c r="P1882" s="239" t="s">
        <v>34</v>
      </c>
      <c r="Q1882" s="159" t="s">
        <v>34</v>
      </c>
      <c r="R1882" s="100" t="s">
        <v>34</v>
      </c>
      <c r="S1882" s="158">
        <v>1</v>
      </c>
      <c r="T1882" s="103" t="s">
        <v>210</v>
      </c>
      <c r="U1882" s="160" t="s">
        <v>1142</v>
      </c>
      <c r="V1882" s="160" t="s">
        <v>2268</v>
      </c>
      <c r="W1882" s="160" t="s">
        <v>101</v>
      </c>
      <c r="X1882" s="160" t="s">
        <v>101</v>
      </c>
    </row>
    <row r="1883" spans="1:24" ht="41.25">
      <c r="A1883" s="155">
        <f>A1882+1</f>
        <v>1881</v>
      </c>
      <c r="B1883" s="160" t="s">
        <v>2134</v>
      </c>
      <c r="C1883" s="159">
        <v>2020</v>
      </c>
      <c r="D1883" s="160" t="s">
        <v>205</v>
      </c>
      <c r="E1883" s="160" t="s">
        <v>512</v>
      </c>
      <c r="F1883" s="268" t="s">
        <v>2270</v>
      </c>
      <c r="G1883" s="157" t="s">
        <v>119</v>
      </c>
      <c r="H1883" s="161" t="s">
        <v>169</v>
      </c>
      <c r="I1883" s="160" t="s">
        <v>208</v>
      </c>
      <c r="J1883" s="157" t="s">
        <v>514</v>
      </c>
      <c r="K1883" s="238" t="s">
        <v>34</v>
      </c>
      <c r="L1883" s="239" t="s">
        <v>34</v>
      </c>
      <c r="M1883" s="239" t="s">
        <v>34</v>
      </c>
      <c r="N1883" s="239" t="s">
        <v>34</v>
      </c>
      <c r="O1883" s="239" t="s">
        <v>34</v>
      </c>
      <c r="P1883" s="239" t="s">
        <v>34</v>
      </c>
      <c r="Q1883" s="159" t="s">
        <v>34</v>
      </c>
      <c r="R1883" s="100" t="s">
        <v>34</v>
      </c>
      <c r="S1883" s="158">
        <v>1</v>
      </c>
      <c r="T1883" s="103" t="s">
        <v>210</v>
      </c>
      <c r="U1883" s="160" t="s">
        <v>1142</v>
      </c>
      <c r="V1883" s="160" t="s">
        <v>2268</v>
      </c>
      <c r="W1883" s="160" t="s">
        <v>395</v>
      </c>
      <c r="X1883" s="160" t="s">
        <v>395</v>
      </c>
    </row>
    <row r="1884" spans="1:24" ht="30.75">
      <c r="A1884" s="155">
        <f>A1883+1</f>
        <v>1882</v>
      </c>
      <c r="B1884" s="160" t="s">
        <v>2134</v>
      </c>
      <c r="C1884" s="159">
        <v>2020</v>
      </c>
      <c r="D1884" s="160" t="s">
        <v>219</v>
      </c>
      <c r="E1884" s="160" t="s">
        <v>220</v>
      </c>
      <c r="F1884" s="268" t="s">
        <v>2271</v>
      </c>
      <c r="G1884" s="157" t="s">
        <v>31</v>
      </c>
      <c r="H1884" s="161" t="s">
        <v>29</v>
      </c>
      <c r="I1884" s="160" t="s">
        <v>222</v>
      </c>
      <c r="J1884" s="160" t="s">
        <v>17</v>
      </c>
      <c r="K1884" s="240" t="s">
        <v>34</v>
      </c>
      <c r="L1884" s="241" t="s">
        <v>34</v>
      </c>
      <c r="M1884" s="241" t="s">
        <v>34</v>
      </c>
      <c r="N1884" s="241" t="s">
        <v>34</v>
      </c>
      <c r="O1884" s="241" t="s">
        <v>48</v>
      </c>
      <c r="P1884" s="241" t="s">
        <v>34</v>
      </c>
      <c r="Q1884" s="159" t="s">
        <v>34</v>
      </c>
      <c r="R1884" s="100" t="s">
        <v>34</v>
      </c>
      <c r="S1884" s="158">
        <v>1</v>
      </c>
      <c r="T1884" s="103" t="s">
        <v>223</v>
      </c>
      <c r="U1884" s="160" t="s">
        <v>219</v>
      </c>
      <c r="V1884" s="160" t="s">
        <v>220</v>
      </c>
      <c r="W1884" s="160" t="s">
        <v>92</v>
      </c>
      <c r="X1884" s="160" t="s">
        <v>92</v>
      </c>
    </row>
    <row r="1885" spans="1:24" ht="30.75">
      <c r="A1885" s="155">
        <f>A1884+1</f>
        <v>1883</v>
      </c>
      <c r="B1885" s="160" t="s">
        <v>2134</v>
      </c>
      <c r="C1885" s="159">
        <v>2020</v>
      </c>
      <c r="D1885" s="160" t="s">
        <v>219</v>
      </c>
      <c r="E1885" s="160" t="s">
        <v>220</v>
      </c>
      <c r="F1885" s="268" t="s">
        <v>2272</v>
      </c>
      <c r="G1885" s="157" t="s">
        <v>31</v>
      </c>
      <c r="H1885" s="161" t="s">
        <v>39</v>
      </c>
      <c r="I1885" s="160" t="s">
        <v>222</v>
      </c>
      <c r="J1885" s="160" t="s">
        <v>17</v>
      </c>
      <c r="K1885" s="240" t="s">
        <v>34</v>
      </c>
      <c r="L1885" s="241" t="s">
        <v>34</v>
      </c>
      <c r="M1885" s="241" t="s">
        <v>34</v>
      </c>
      <c r="N1885" s="241" t="s">
        <v>34</v>
      </c>
      <c r="O1885" s="241" t="s">
        <v>48</v>
      </c>
      <c r="P1885" s="241" t="s">
        <v>34</v>
      </c>
      <c r="Q1885" s="159" t="s">
        <v>34</v>
      </c>
      <c r="R1885" s="100" t="s">
        <v>34</v>
      </c>
      <c r="S1885" s="158">
        <v>1</v>
      </c>
      <c r="T1885" s="103" t="s">
        <v>223</v>
      </c>
      <c r="U1885" s="160" t="s">
        <v>219</v>
      </c>
      <c r="V1885" s="160" t="s">
        <v>220</v>
      </c>
      <c r="W1885" s="160" t="s">
        <v>92</v>
      </c>
      <c r="X1885" s="160" t="s">
        <v>92</v>
      </c>
    </row>
    <row r="1886" spans="1:24" ht="81">
      <c r="A1886" s="155">
        <f>A1885+1</f>
        <v>1884</v>
      </c>
      <c r="B1886" s="160" t="s">
        <v>2134</v>
      </c>
      <c r="C1886" s="159">
        <v>2020</v>
      </c>
      <c r="D1886" s="160" t="s">
        <v>219</v>
      </c>
      <c r="E1886" s="160" t="s">
        <v>220</v>
      </c>
      <c r="F1886" s="268" t="s">
        <v>2273</v>
      </c>
      <c r="G1886" s="157" t="s">
        <v>82</v>
      </c>
      <c r="H1886" s="161" t="s">
        <v>83</v>
      </c>
      <c r="I1886" s="160" t="s">
        <v>222</v>
      </c>
      <c r="J1886" s="160" t="s">
        <v>17</v>
      </c>
      <c r="K1886" s="240" t="s">
        <v>34</v>
      </c>
      <c r="L1886" s="241" t="s">
        <v>34</v>
      </c>
      <c r="M1886" s="241" t="s">
        <v>34</v>
      </c>
      <c r="N1886" s="241" t="s">
        <v>34</v>
      </c>
      <c r="O1886" s="241" t="s">
        <v>48</v>
      </c>
      <c r="P1886" s="241" t="s">
        <v>34</v>
      </c>
      <c r="Q1886" s="159" t="s">
        <v>34</v>
      </c>
      <c r="R1886" s="100" t="s">
        <v>34</v>
      </c>
      <c r="S1886" s="158">
        <v>1</v>
      </c>
      <c r="T1886" s="103" t="s">
        <v>223</v>
      </c>
      <c r="U1886" s="160" t="s">
        <v>219</v>
      </c>
      <c r="V1886" s="160" t="s">
        <v>220</v>
      </c>
      <c r="W1886" s="160" t="s">
        <v>101</v>
      </c>
      <c r="X1886" s="160" t="s">
        <v>101</v>
      </c>
    </row>
    <row r="1887" spans="1:24" ht="30.75">
      <c r="A1887" s="155">
        <f>A1886+1</f>
        <v>1885</v>
      </c>
      <c r="B1887" s="160" t="s">
        <v>2134</v>
      </c>
      <c r="C1887" s="159">
        <v>2020</v>
      </c>
      <c r="D1887" s="160" t="s">
        <v>219</v>
      </c>
      <c r="E1887" s="160" t="s">
        <v>220</v>
      </c>
      <c r="F1887" s="268" t="s">
        <v>2274</v>
      </c>
      <c r="G1887" s="157" t="s">
        <v>31</v>
      </c>
      <c r="H1887" s="161" t="s">
        <v>39</v>
      </c>
      <c r="I1887" s="160" t="s">
        <v>222</v>
      </c>
      <c r="J1887" s="160" t="s">
        <v>17</v>
      </c>
      <c r="K1887" s="240" t="s">
        <v>34</v>
      </c>
      <c r="L1887" s="241" t="s">
        <v>34</v>
      </c>
      <c r="M1887" s="241" t="s">
        <v>34</v>
      </c>
      <c r="N1887" s="241" t="s">
        <v>34</v>
      </c>
      <c r="O1887" s="241" t="s">
        <v>48</v>
      </c>
      <c r="P1887" s="241" t="s">
        <v>34</v>
      </c>
      <c r="Q1887" s="159" t="s">
        <v>34</v>
      </c>
      <c r="R1887" s="100" t="s">
        <v>34</v>
      </c>
      <c r="S1887" s="158">
        <v>1</v>
      </c>
      <c r="T1887" s="103" t="s">
        <v>223</v>
      </c>
      <c r="U1887" s="160" t="s">
        <v>219</v>
      </c>
      <c r="V1887" s="160" t="s">
        <v>220</v>
      </c>
      <c r="W1887" s="160" t="s">
        <v>92</v>
      </c>
      <c r="X1887" s="160" t="s">
        <v>92</v>
      </c>
    </row>
    <row r="1888" spans="1:24" ht="30.75">
      <c r="A1888" s="155">
        <f>A1887+1</f>
        <v>1886</v>
      </c>
      <c r="B1888" s="160" t="s">
        <v>2134</v>
      </c>
      <c r="C1888" s="159">
        <v>2020</v>
      </c>
      <c r="D1888" s="160" t="s">
        <v>219</v>
      </c>
      <c r="E1888" s="160" t="s">
        <v>220</v>
      </c>
      <c r="F1888" s="268" t="s">
        <v>2275</v>
      </c>
      <c r="G1888" s="157" t="s">
        <v>31</v>
      </c>
      <c r="H1888" s="156" t="s">
        <v>50</v>
      </c>
      <c r="I1888" s="160" t="s">
        <v>222</v>
      </c>
      <c r="J1888" s="160" t="s">
        <v>17</v>
      </c>
      <c r="K1888" s="240" t="s">
        <v>34</v>
      </c>
      <c r="L1888" s="241" t="s">
        <v>34</v>
      </c>
      <c r="M1888" s="241" t="s">
        <v>34</v>
      </c>
      <c r="N1888" s="241" t="s">
        <v>34</v>
      </c>
      <c r="O1888" s="241" t="s">
        <v>48</v>
      </c>
      <c r="P1888" s="241" t="s">
        <v>34</v>
      </c>
      <c r="Q1888" s="159" t="s">
        <v>34</v>
      </c>
      <c r="R1888" s="99" t="s">
        <v>48</v>
      </c>
      <c r="S1888" s="158">
        <v>1</v>
      </c>
      <c r="T1888" s="103" t="s">
        <v>223</v>
      </c>
      <c r="U1888" s="160" t="s">
        <v>219</v>
      </c>
      <c r="V1888" s="160" t="s">
        <v>220</v>
      </c>
      <c r="W1888" s="157" t="s">
        <v>42</v>
      </c>
      <c r="X1888" s="157" t="s">
        <v>50</v>
      </c>
    </row>
    <row r="1889" spans="1:24" ht="81">
      <c r="A1889" s="155">
        <f>A1888+1</f>
        <v>1887</v>
      </c>
      <c r="B1889" s="160" t="s">
        <v>2134</v>
      </c>
      <c r="C1889" s="159">
        <v>2020</v>
      </c>
      <c r="D1889" s="160" t="s">
        <v>219</v>
      </c>
      <c r="E1889" s="160" t="s">
        <v>220</v>
      </c>
      <c r="F1889" s="268" t="s">
        <v>2276</v>
      </c>
      <c r="G1889" s="157" t="s">
        <v>82</v>
      </c>
      <c r="H1889" s="161" t="s">
        <v>83</v>
      </c>
      <c r="I1889" s="160" t="s">
        <v>222</v>
      </c>
      <c r="J1889" s="160" t="s">
        <v>17</v>
      </c>
      <c r="K1889" s="240" t="s">
        <v>34</v>
      </c>
      <c r="L1889" s="241" t="s">
        <v>34</v>
      </c>
      <c r="M1889" s="241" t="s">
        <v>34</v>
      </c>
      <c r="N1889" s="241" t="s">
        <v>34</v>
      </c>
      <c r="O1889" s="241" t="s">
        <v>48</v>
      </c>
      <c r="P1889" s="241" t="s">
        <v>34</v>
      </c>
      <c r="Q1889" s="159" t="s">
        <v>34</v>
      </c>
      <c r="R1889" s="100" t="s">
        <v>34</v>
      </c>
      <c r="S1889" s="158">
        <v>1</v>
      </c>
      <c r="T1889" s="103" t="s">
        <v>223</v>
      </c>
      <c r="U1889" s="160" t="s">
        <v>219</v>
      </c>
      <c r="V1889" s="160" t="s">
        <v>220</v>
      </c>
      <c r="W1889" s="160" t="s">
        <v>101</v>
      </c>
      <c r="X1889" s="160" t="s">
        <v>101</v>
      </c>
    </row>
    <row r="1890" spans="1:24" ht="41.25">
      <c r="A1890" s="155">
        <f>A1889+1</f>
        <v>1888</v>
      </c>
      <c r="B1890" s="160" t="s">
        <v>2134</v>
      </c>
      <c r="C1890" s="159">
        <v>2020</v>
      </c>
      <c r="D1890" s="160" t="s">
        <v>219</v>
      </c>
      <c r="E1890" s="160" t="s">
        <v>251</v>
      </c>
      <c r="F1890" s="268" t="s">
        <v>2277</v>
      </c>
      <c r="G1890" s="157" t="s">
        <v>31</v>
      </c>
      <c r="H1890" s="161" t="s">
        <v>39</v>
      </c>
      <c r="I1890" s="160" t="s">
        <v>71</v>
      </c>
      <c r="J1890" s="160" t="s">
        <v>253</v>
      </c>
      <c r="K1890" s="240" t="s">
        <v>34</v>
      </c>
      <c r="L1890" s="241" t="s">
        <v>34</v>
      </c>
      <c r="M1890" s="241" t="s">
        <v>34</v>
      </c>
      <c r="N1890" s="241" t="s">
        <v>34</v>
      </c>
      <c r="O1890" s="241" t="s">
        <v>34</v>
      </c>
      <c r="P1890" s="241" t="s">
        <v>34</v>
      </c>
      <c r="Q1890" s="159" t="s">
        <v>34</v>
      </c>
      <c r="R1890" s="100" t="s">
        <v>34</v>
      </c>
      <c r="S1890" s="158">
        <v>1</v>
      </c>
      <c r="T1890" s="103" t="s">
        <v>223</v>
      </c>
      <c r="U1890" s="160" t="s">
        <v>219</v>
      </c>
      <c r="V1890" s="160" t="s">
        <v>522</v>
      </c>
      <c r="W1890" s="160" t="s">
        <v>92</v>
      </c>
      <c r="X1890" s="160" t="s">
        <v>92</v>
      </c>
    </row>
    <row r="1891" spans="1:24" ht="41.25">
      <c r="A1891" s="155">
        <f>A1890+1</f>
        <v>1889</v>
      </c>
      <c r="B1891" s="160" t="s">
        <v>2134</v>
      </c>
      <c r="C1891" s="159">
        <v>2020</v>
      </c>
      <c r="D1891" s="160" t="s">
        <v>219</v>
      </c>
      <c r="E1891" s="160" t="s">
        <v>251</v>
      </c>
      <c r="F1891" s="268" t="s">
        <v>2278</v>
      </c>
      <c r="G1891" s="157" t="s">
        <v>31</v>
      </c>
      <c r="H1891" s="161" t="s">
        <v>29</v>
      </c>
      <c r="I1891" s="160" t="s">
        <v>71</v>
      </c>
      <c r="J1891" s="160" t="s">
        <v>253</v>
      </c>
      <c r="K1891" s="240" t="s">
        <v>34</v>
      </c>
      <c r="L1891" s="241" t="s">
        <v>34</v>
      </c>
      <c r="M1891" s="241" t="s">
        <v>34</v>
      </c>
      <c r="N1891" s="241" t="s">
        <v>34</v>
      </c>
      <c r="O1891" s="241" t="s">
        <v>34</v>
      </c>
      <c r="P1891" s="241" t="s">
        <v>34</v>
      </c>
      <c r="Q1891" s="159" t="s">
        <v>34</v>
      </c>
      <c r="R1891" s="100" t="s">
        <v>34</v>
      </c>
      <c r="S1891" s="158">
        <v>1</v>
      </c>
      <c r="T1891" s="103" t="s">
        <v>223</v>
      </c>
      <c r="U1891" s="160" t="s">
        <v>219</v>
      </c>
      <c r="V1891" s="160" t="s">
        <v>522</v>
      </c>
      <c r="W1891" s="160" t="s">
        <v>92</v>
      </c>
      <c r="X1891" s="160" t="s">
        <v>92</v>
      </c>
    </row>
    <row r="1892" spans="1:24" ht="41.25">
      <c r="A1892" s="155">
        <f>A1891+1</f>
        <v>1890</v>
      </c>
      <c r="B1892" s="160" t="s">
        <v>2134</v>
      </c>
      <c r="C1892" s="159">
        <v>2020</v>
      </c>
      <c r="D1892" s="160" t="s">
        <v>219</v>
      </c>
      <c r="E1892" s="160" t="s">
        <v>251</v>
      </c>
      <c r="F1892" s="268" t="s">
        <v>2279</v>
      </c>
      <c r="G1892" s="157" t="s">
        <v>31</v>
      </c>
      <c r="H1892" s="161" t="s">
        <v>39</v>
      </c>
      <c r="I1892" s="160" t="s">
        <v>71</v>
      </c>
      <c r="J1892" s="160" t="s">
        <v>253</v>
      </c>
      <c r="K1892" s="240" t="s">
        <v>34</v>
      </c>
      <c r="L1892" s="241" t="s">
        <v>34</v>
      </c>
      <c r="M1892" s="241" t="s">
        <v>34</v>
      </c>
      <c r="N1892" s="241" t="s">
        <v>34</v>
      </c>
      <c r="O1892" s="241" t="s">
        <v>34</v>
      </c>
      <c r="P1892" s="241" t="s">
        <v>34</v>
      </c>
      <c r="Q1892" s="159" t="s">
        <v>34</v>
      </c>
      <c r="R1892" s="100" t="s">
        <v>34</v>
      </c>
      <c r="S1892" s="158">
        <v>1</v>
      </c>
      <c r="T1892" s="103" t="s">
        <v>223</v>
      </c>
      <c r="U1892" s="160" t="s">
        <v>219</v>
      </c>
      <c r="V1892" s="160" t="s">
        <v>522</v>
      </c>
      <c r="W1892" s="160" t="s">
        <v>92</v>
      </c>
      <c r="X1892" s="160" t="s">
        <v>92</v>
      </c>
    </row>
    <row r="1893" spans="1:24" ht="41.25">
      <c r="A1893" s="155">
        <f>A1892+1</f>
        <v>1891</v>
      </c>
      <c r="B1893" s="160" t="s">
        <v>2134</v>
      </c>
      <c r="C1893" s="159">
        <v>2020</v>
      </c>
      <c r="D1893" s="160" t="s">
        <v>219</v>
      </c>
      <c r="E1893" s="160" t="s">
        <v>251</v>
      </c>
      <c r="F1893" s="268" t="s">
        <v>2280</v>
      </c>
      <c r="G1893" s="157" t="s">
        <v>31</v>
      </c>
      <c r="H1893" s="161" t="s">
        <v>39</v>
      </c>
      <c r="I1893" s="160" t="s">
        <v>71</v>
      </c>
      <c r="J1893" s="160" t="s">
        <v>253</v>
      </c>
      <c r="K1893" s="240" t="s">
        <v>34</v>
      </c>
      <c r="L1893" s="241" t="s">
        <v>34</v>
      </c>
      <c r="M1893" s="241" t="s">
        <v>34</v>
      </c>
      <c r="N1893" s="241" t="s">
        <v>34</v>
      </c>
      <c r="O1893" s="241" t="s">
        <v>34</v>
      </c>
      <c r="P1893" s="241" t="s">
        <v>34</v>
      </c>
      <c r="Q1893" s="159" t="s">
        <v>34</v>
      </c>
      <c r="R1893" s="100" t="s">
        <v>34</v>
      </c>
      <c r="S1893" s="158">
        <v>1</v>
      </c>
      <c r="T1893" s="103" t="s">
        <v>223</v>
      </c>
      <c r="U1893" s="160" t="s">
        <v>219</v>
      </c>
      <c r="V1893" s="160" t="s">
        <v>522</v>
      </c>
      <c r="W1893" s="160" t="s">
        <v>92</v>
      </c>
      <c r="X1893" s="160" t="s">
        <v>92</v>
      </c>
    </row>
    <row r="1894" spans="1:24" ht="41.25">
      <c r="A1894" s="155">
        <f>A1893+1</f>
        <v>1892</v>
      </c>
      <c r="B1894" s="160" t="s">
        <v>2134</v>
      </c>
      <c r="C1894" s="159">
        <v>2020</v>
      </c>
      <c r="D1894" s="160" t="s">
        <v>219</v>
      </c>
      <c r="E1894" s="160" t="s">
        <v>251</v>
      </c>
      <c r="F1894" s="268" t="s">
        <v>2281</v>
      </c>
      <c r="G1894" s="157" t="s">
        <v>31</v>
      </c>
      <c r="H1894" s="161" t="s">
        <v>39</v>
      </c>
      <c r="I1894" s="160" t="s">
        <v>71</v>
      </c>
      <c r="J1894" s="160" t="s">
        <v>253</v>
      </c>
      <c r="K1894" s="240" t="s">
        <v>34</v>
      </c>
      <c r="L1894" s="241" t="s">
        <v>34</v>
      </c>
      <c r="M1894" s="241" t="s">
        <v>34</v>
      </c>
      <c r="N1894" s="241" t="s">
        <v>34</v>
      </c>
      <c r="O1894" s="241" t="s">
        <v>34</v>
      </c>
      <c r="P1894" s="241" t="s">
        <v>34</v>
      </c>
      <c r="Q1894" s="159" t="s">
        <v>34</v>
      </c>
      <c r="R1894" s="100" t="s">
        <v>34</v>
      </c>
      <c r="S1894" s="158">
        <v>1</v>
      </c>
      <c r="T1894" s="103" t="s">
        <v>223</v>
      </c>
      <c r="U1894" s="160" t="s">
        <v>219</v>
      </c>
      <c r="V1894" s="160" t="s">
        <v>522</v>
      </c>
      <c r="W1894" s="160" t="s">
        <v>92</v>
      </c>
      <c r="X1894" s="160" t="s">
        <v>92</v>
      </c>
    </row>
    <row r="1895" spans="1:24" ht="41.25">
      <c r="A1895" s="155">
        <f>A1894+1</f>
        <v>1893</v>
      </c>
      <c r="B1895" s="160" t="s">
        <v>2134</v>
      </c>
      <c r="C1895" s="159">
        <v>2020</v>
      </c>
      <c r="D1895" s="160" t="s">
        <v>219</v>
      </c>
      <c r="E1895" s="160" t="s">
        <v>251</v>
      </c>
      <c r="F1895" s="268" t="s">
        <v>2282</v>
      </c>
      <c r="G1895" s="157" t="s">
        <v>31</v>
      </c>
      <c r="H1895" s="161" t="s">
        <v>39</v>
      </c>
      <c r="I1895" s="160" t="s">
        <v>71</v>
      </c>
      <c r="J1895" s="160" t="s">
        <v>253</v>
      </c>
      <c r="K1895" s="240" t="s">
        <v>34</v>
      </c>
      <c r="L1895" s="241" t="s">
        <v>34</v>
      </c>
      <c r="M1895" s="241" t="s">
        <v>34</v>
      </c>
      <c r="N1895" s="241" t="s">
        <v>34</v>
      </c>
      <c r="O1895" s="241" t="s">
        <v>34</v>
      </c>
      <c r="P1895" s="241" t="s">
        <v>34</v>
      </c>
      <c r="Q1895" s="159" t="s">
        <v>34</v>
      </c>
      <c r="R1895" s="100" t="s">
        <v>34</v>
      </c>
      <c r="S1895" s="158">
        <v>1</v>
      </c>
      <c r="T1895" s="103" t="s">
        <v>223</v>
      </c>
      <c r="U1895" s="160" t="s">
        <v>219</v>
      </c>
      <c r="V1895" s="160" t="s">
        <v>522</v>
      </c>
      <c r="W1895" s="160" t="s">
        <v>92</v>
      </c>
      <c r="X1895" s="160" t="s">
        <v>92</v>
      </c>
    </row>
    <row r="1896" spans="1:24" ht="41.25">
      <c r="A1896" s="155">
        <f>A1895+1</f>
        <v>1894</v>
      </c>
      <c r="B1896" s="160" t="s">
        <v>2134</v>
      </c>
      <c r="C1896" s="159">
        <v>2020</v>
      </c>
      <c r="D1896" s="160" t="s">
        <v>219</v>
      </c>
      <c r="E1896" s="160" t="s">
        <v>253</v>
      </c>
      <c r="F1896" s="268" t="s">
        <v>2283</v>
      </c>
      <c r="G1896" s="157" t="s">
        <v>31</v>
      </c>
      <c r="H1896" s="156" t="s">
        <v>42</v>
      </c>
      <c r="I1896" s="160" t="s">
        <v>71</v>
      </c>
      <c r="J1896" s="160" t="s">
        <v>253</v>
      </c>
      <c r="K1896" s="240" t="s">
        <v>34</v>
      </c>
      <c r="L1896" s="241" t="s">
        <v>34</v>
      </c>
      <c r="M1896" s="241" t="s">
        <v>34</v>
      </c>
      <c r="N1896" s="241" t="s">
        <v>34</v>
      </c>
      <c r="O1896" s="241" t="s">
        <v>34</v>
      </c>
      <c r="P1896" s="241" t="s">
        <v>34</v>
      </c>
      <c r="Q1896" s="159" t="s">
        <v>34</v>
      </c>
      <c r="R1896" s="100" t="s">
        <v>34</v>
      </c>
      <c r="S1896" s="158">
        <v>1</v>
      </c>
      <c r="T1896" s="103" t="s">
        <v>223</v>
      </c>
      <c r="U1896" s="160" t="s">
        <v>219</v>
      </c>
      <c r="V1896" s="160" t="s">
        <v>2284</v>
      </c>
      <c r="W1896" s="157" t="s">
        <v>42</v>
      </c>
      <c r="X1896" s="157" t="s">
        <v>42</v>
      </c>
    </row>
    <row r="1897" spans="1:24" ht="81">
      <c r="A1897" s="155">
        <f>A1896+1</f>
        <v>1895</v>
      </c>
      <c r="B1897" s="160" t="s">
        <v>2134</v>
      </c>
      <c r="C1897" s="159">
        <v>2020</v>
      </c>
      <c r="D1897" s="160" t="s">
        <v>219</v>
      </c>
      <c r="E1897" s="160" t="s">
        <v>253</v>
      </c>
      <c r="F1897" s="268" t="s">
        <v>2285</v>
      </c>
      <c r="G1897" s="157" t="s">
        <v>82</v>
      </c>
      <c r="H1897" s="161" t="s">
        <v>83</v>
      </c>
      <c r="I1897" s="160" t="s">
        <v>71</v>
      </c>
      <c r="J1897" s="160" t="s">
        <v>253</v>
      </c>
      <c r="K1897" s="240" t="s">
        <v>34</v>
      </c>
      <c r="L1897" s="241" t="s">
        <v>34</v>
      </c>
      <c r="M1897" s="241" t="s">
        <v>34</v>
      </c>
      <c r="N1897" s="241" t="s">
        <v>34</v>
      </c>
      <c r="O1897" s="241" t="s">
        <v>34</v>
      </c>
      <c r="P1897" s="241" t="s">
        <v>34</v>
      </c>
      <c r="Q1897" s="159" t="s">
        <v>34</v>
      </c>
      <c r="R1897" s="100" t="s">
        <v>34</v>
      </c>
      <c r="S1897" s="158">
        <v>1</v>
      </c>
      <c r="T1897" s="103" t="s">
        <v>223</v>
      </c>
      <c r="U1897" s="160" t="s">
        <v>219</v>
      </c>
      <c r="V1897" s="160" t="s">
        <v>2284</v>
      </c>
      <c r="W1897" s="160" t="s">
        <v>101</v>
      </c>
      <c r="X1897" s="160" t="s">
        <v>101</v>
      </c>
    </row>
    <row r="1898" spans="1:24" ht="41.25">
      <c r="A1898" s="155">
        <f>A1897+1</f>
        <v>1896</v>
      </c>
      <c r="B1898" s="160" t="s">
        <v>2134</v>
      </c>
      <c r="C1898" s="159">
        <v>2020</v>
      </c>
      <c r="D1898" s="160" t="s">
        <v>219</v>
      </c>
      <c r="E1898" s="160" t="s">
        <v>243</v>
      </c>
      <c r="F1898" s="268" t="s">
        <v>2286</v>
      </c>
      <c r="G1898" s="157" t="s">
        <v>31</v>
      </c>
      <c r="H1898" s="161" t="s">
        <v>39</v>
      </c>
      <c r="I1898" s="157" t="s">
        <v>71</v>
      </c>
      <c r="J1898" s="160" t="s">
        <v>232</v>
      </c>
      <c r="K1898" s="240" t="s">
        <v>48</v>
      </c>
      <c r="L1898" s="241" t="s">
        <v>34</v>
      </c>
      <c r="M1898" s="241" t="s">
        <v>34</v>
      </c>
      <c r="N1898" s="241" t="s">
        <v>34</v>
      </c>
      <c r="O1898" s="241" t="s">
        <v>34</v>
      </c>
      <c r="P1898" s="241" t="s">
        <v>34</v>
      </c>
      <c r="Q1898" s="159" t="s">
        <v>34</v>
      </c>
      <c r="R1898" s="100" t="s">
        <v>34</v>
      </c>
      <c r="S1898" s="158">
        <v>1</v>
      </c>
      <c r="T1898" s="103" t="s">
        <v>272</v>
      </c>
      <c r="U1898" s="160" t="s">
        <v>1464</v>
      </c>
      <c r="V1898" s="160" t="s">
        <v>526</v>
      </c>
      <c r="W1898" s="160" t="s">
        <v>92</v>
      </c>
      <c r="X1898" s="160" t="s">
        <v>92</v>
      </c>
    </row>
    <row r="1899" spans="1:24" ht="41.25">
      <c r="A1899" s="155">
        <f>A1898+1</f>
        <v>1897</v>
      </c>
      <c r="B1899" s="160" t="s">
        <v>2134</v>
      </c>
      <c r="C1899" s="159">
        <v>2020</v>
      </c>
      <c r="D1899" s="160" t="s">
        <v>219</v>
      </c>
      <c r="E1899" s="160" t="s">
        <v>243</v>
      </c>
      <c r="F1899" s="268" t="s">
        <v>2287</v>
      </c>
      <c r="G1899" s="157" t="s">
        <v>31</v>
      </c>
      <c r="H1899" s="161" t="s">
        <v>39</v>
      </c>
      <c r="I1899" s="157" t="s">
        <v>71</v>
      </c>
      <c r="J1899" s="157" t="s">
        <v>232</v>
      </c>
      <c r="K1899" s="238" t="s">
        <v>48</v>
      </c>
      <c r="L1899" s="239" t="s">
        <v>34</v>
      </c>
      <c r="M1899" s="239" t="s">
        <v>34</v>
      </c>
      <c r="N1899" s="239" t="s">
        <v>34</v>
      </c>
      <c r="O1899" s="239" t="s">
        <v>34</v>
      </c>
      <c r="P1899" s="239" t="s">
        <v>34</v>
      </c>
      <c r="Q1899" s="159" t="s">
        <v>34</v>
      </c>
      <c r="R1899" s="100" t="s">
        <v>34</v>
      </c>
      <c r="S1899" s="158">
        <v>1</v>
      </c>
      <c r="T1899" s="103" t="s">
        <v>272</v>
      </c>
      <c r="U1899" s="160" t="s">
        <v>1464</v>
      </c>
      <c r="V1899" s="160" t="s">
        <v>526</v>
      </c>
      <c r="W1899" s="160" t="s">
        <v>92</v>
      </c>
      <c r="X1899" s="160" t="s">
        <v>92</v>
      </c>
    </row>
    <row r="1900" spans="1:24" ht="41.25">
      <c r="A1900" s="155">
        <f>A1899+1</f>
        <v>1898</v>
      </c>
      <c r="B1900" s="160" t="s">
        <v>2134</v>
      </c>
      <c r="C1900" s="159">
        <v>2020</v>
      </c>
      <c r="D1900" s="160" t="s">
        <v>219</v>
      </c>
      <c r="E1900" s="160" t="s">
        <v>243</v>
      </c>
      <c r="F1900" s="268" t="s">
        <v>2288</v>
      </c>
      <c r="G1900" s="157" t="s">
        <v>31</v>
      </c>
      <c r="H1900" s="156" t="s">
        <v>29</v>
      </c>
      <c r="I1900" s="160" t="s">
        <v>71</v>
      </c>
      <c r="J1900" s="160" t="s">
        <v>232</v>
      </c>
      <c r="K1900" s="240" t="s">
        <v>34</v>
      </c>
      <c r="L1900" s="241" t="s">
        <v>34</v>
      </c>
      <c r="M1900" s="241" t="s">
        <v>34</v>
      </c>
      <c r="N1900" s="241" t="s">
        <v>34</v>
      </c>
      <c r="O1900" s="241" t="s">
        <v>34</v>
      </c>
      <c r="P1900" s="241" t="s">
        <v>34</v>
      </c>
      <c r="Q1900" s="159" t="s">
        <v>34</v>
      </c>
      <c r="R1900" s="100" t="s">
        <v>34</v>
      </c>
      <c r="S1900" s="158">
        <v>1</v>
      </c>
      <c r="T1900" s="103" t="s">
        <v>272</v>
      </c>
      <c r="U1900" s="160" t="s">
        <v>1464</v>
      </c>
      <c r="V1900" s="160" t="s">
        <v>526</v>
      </c>
      <c r="W1900" s="160" t="s">
        <v>92</v>
      </c>
      <c r="X1900" s="160" t="s">
        <v>92</v>
      </c>
    </row>
    <row r="1901" spans="1:24" ht="41.25">
      <c r="A1901" s="155">
        <f>A1900+1</f>
        <v>1899</v>
      </c>
      <c r="B1901" s="160" t="s">
        <v>2134</v>
      </c>
      <c r="C1901" s="159">
        <v>2020</v>
      </c>
      <c r="D1901" s="160" t="s">
        <v>219</v>
      </c>
      <c r="E1901" s="160" t="s">
        <v>243</v>
      </c>
      <c r="F1901" s="268" t="s">
        <v>2289</v>
      </c>
      <c r="G1901" s="157" t="s">
        <v>31</v>
      </c>
      <c r="H1901" s="156" t="s">
        <v>42</v>
      </c>
      <c r="I1901" s="157" t="s">
        <v>71</v>
      </c>
      <c r="J1901" s="160" t="s">
        <v>232</v>
      </c>
      <c r="K1901" s="240" t="s">
        <v>48</v>
      </c>
      <c r="L1901" s="241" t="s">
        <v>34</v>
      </c>
      <c r="M1901" s="241" t="s">
        <v>34</v>
      </c>
      <c r="N1901" s="241" t="s">
        <v>34</v>
      </c>
      <c r="O1901" s="241" t="s">
        <v>34</v>
      </c>
      <c r="P1901" s="241" t="s">
        <v>34</v>
      </c>
      <c r="Q1901" s="159" t="s">
        <v>34</v>
      </c>
      <c r="R1901" s="100" t="s">
        <v>34</v>
      </c>
      <c r="S1901" s="158">
        <v>1</v>
      </c>
      <c r="T1901" s="103" t="s">
        <v>272</v>
      </c>
      <c r="U1901" s="160" t="s">
        <v>1464</v>
      </c>
      <c r="V1901" s="160" t="s">
        <v>526</v>
      </c>
      <c r="W1901" s="157" t="s">
        <v>42</v>
      </c>
      <c r="X1901" s="157" t="s">
        <v>42</v>
      </c>
    </row>
    <row r="1902" spans="1:24" ht="41.25">
      <c r="A1902" s="155">
        <f>A1901+1</f>
        <v>1900</v>
      </c>
      <c r="B1902" s="160" t="s">
        <v>2134</v>
      </c>
      <c r="C1902" s="159">
        <v>2020</v>
      </c>
      <c r="D1902" s="160" t="s">
        <v>219</v>
      </c>
      <c r="E1902" s="160" t="s">
        <v>243</v>
      </c>
      <c r="F1902" s="268" t="s">
        <v>2290</v>
      </c>
      <c r="G1902" s="157" t="s">
        <v>31</v>
      </c>
      <c r="H1902" s="156" t="s">
        <v>42</v>
      </c>
      <c r="I1902" s="157" t="s">
        <v>71</v>
      </c>
      <c r="J1902" s="160" t="s">
        <v>232</v>
      </c>
      <c r="K1902" s="240" t="s">
        <v>48</v>
      </c>
      <c r="L1902" s="241" t="s">
        <v>34</v>
      </c>
      <c r="M1902" s="241" t="s">
        <v>34</v>
      </c>
      <c r="N1902" s="241" t="s">
        <v>34</v>
      </c>
      <c r="O1902" s="241" t="s">
        <v>34</v>
      </c>
      <c r="P1902" s="241" t="s">
        <v>34</v>
      </c>
      <c r="Q1902" s="159" t="s">
        <v>34</v>
      </c>
      <c r="R1902" s="100" t="s">
        <v>34</v>
      </c>
      <c r="S1902" s="158">
        <v>1</v>
      </c>
      <c r="T1902" s="103" t="s">
        <v>272</v>
      </c>
      <c r="U1902" s="160" t="s">
        <v>1464</v>
      </c>
      <c r="V1902" s="160" t="s">
        <v>526</v>
      </c>
      <c r="W1902" s="157" t="s">
        <v>42</v>
      </c>
      <c r="X1902" s="157" t="s">
        <v>42</v>
      </c>
    </row>
    <row r="1903" spans="1:24" ht="41.25">
      <c r="A1903" s="155">
        <f>A1902+1</f>
        <v>1901</v>
      </c>
      <c r="B1903" s="160" t="s">
        <v>2134</v>
      </c>
      <c r="C1903" s="159">
        <v>2020</v>
      </c>
      <c r="D1903" s="160" t="s">
        <v>219</v>
      </c>
      <c r="E1903" s="160" t="s">
        <v>243</v>
      </c>
      <c r="F1903" s="268" t="s">
        <v>2291</v>
      </c>
      <c r="G1903" s="157" t="s">
        <v>31</v>
      </c>
      <c r="H1903" s="156" t="s">
        <v>42</v>
      </c>
      <c r="I1903" s="157" t="s">
        <v>71</v>
      </c>
      <c r="J1903" s="160" t="s">
        <v>232</v>
      </c>
      <c r="K1903" s="240" t="s">
        <v>34</v>
      </c>
      <c r="L1903" s="241" t="s">
        <v>34</v>
      </c>
      <c r="M1903" s="241" t="s">
        <v>34</v>
      </c>
      <c r="N1903" s="241" t="s">
        <v>34</v>
      </c>
      <c r="O1903" s="241" t="s">
        <v>34</v>
      </c>
      <c r="P1903" s="241" t="s">
        <v>34</v>
      </c>
      <c r="Q1903" s="159" t="s">
        <v>34</v>
      </c>
      <c r="R1903" s="100" t="s">
        <v>34</v>
      </c>
      <c r="S1903" s="158">
        <v>1</v>
      </c>
      <c r="T1903" s="103" t="s">
        <v>272</v>
      </c>
      <c r="U1903" s="160" t="s">
        <v>1464</v>
      </c>
      <c r="V1903" s="160" t="s">
        <v>526</v>
      </c>
      <c r="W1903" s="157" t="s">
        <v>42</v>
      </c>
      <c r="X1903" s="157" t="s">
        <v>42</v>
      </c>
    </row>
    <row r="1904" spans="1:24" ht="41.25">
      <c r="A1904" s="155">
        <f>A1903+1</f>
        <v>1902</v>
      </c>
      <c r="B1904" s="160" t="s">
        <v>2134</v>
      </c>
      <c r="C1904" s="159">
        <v>2020</v>
      </c>
      <c r="D1904" s="160" t="s">
        <v>219</v>
      </c>
      <c r="E1904" s="160" t="s">
        <v>243</v>
      </c>
      <c r="F1904" s="268" t="s">
        <v>2292</v>
      </c>
      <c r="G1904" s="157" t="s">
        <v>31</v>
      </c>
      <c r="H1904" s="156" t="s">
        <v>42</v>
      </c>
      <c r="I1904" s="157" t="s">
        <v>71</v>
      </c>
      <c r="J1904" s="160" t="s">
        <v>232</v>
      </c>
      <c r="K1904" s="240" t="s">
        <v>48</v>
      </c>
      <c r="L1904" s="241" t="s">
        <v>34</v>
      </c>
      <c r="M1904" s="241" t="s">
        <v>34</v>
      </c>
      <c r="N1904" s="241" t="s">
        <v>34</v>
      </c>
      <c r="O1904" s="241" t="s">
        <v>34</v>
      </c>
      <c r="P1904" s="241" t="s">
        <v>34</v>
      </c>
      <c r="Q1904" s="159" t="s">
        <v>34</v>
      </c>
      <c r="R1904" s="100" t="s">
        <v>34</v>
      </c>
      <c r="S1904" s="158">
        <v>1</v>
      </c>
      <c r="T1904" s="103" t="s">
        <v>272</v>
      </c>
      <c r="U1904" s="160" t="s">
        <v>1464</v>
      </c>
      <c r="V1904" s="160" t="s">
        <v>526</v>
      </c>
      <c r="W1904" s="157" t="s">
        <v>42</v>
      </c>
      <c r="X1904" s="157" t="s">
        <v>42</v>
      </c>
    </row>
    <row r="1905" spans="1:24" ht="81">
      <c r="A1905" s="155">
        <f>A1904+1</f>
        <v>1903</v>
      </c>
      <c r="B1905" s="160" t="s">
        <v>2134</v>
      </c>
      <c r="C1905" s="159">
        <v>2020</v>
      </c>
      <c r="D1905" s="160" t="s">
        <v>219</v>
      </c>
      <c r="E1905" s="160" t="s">
        <v>243</v>
      </c>
      <c r="F1905" s="268" t="s">
        <v>2293</v>
      </c>
      <c r="G1905" s="157" t="s">
        <v>82</v>
      </c>
      <c r="H1905" s="161" t="s">
        <v>83</v>
      </c>
      <c r="I1905" s="157" t="s">
        <v>71</v>
      </c>
      <c r="J1905" s="160" t="s">
        <v>232</v>
      </c>
      <c r="K1905" s="240" t="s">
        <v>48</v>
      </c>
      <c r="L1905" s="241" t="s">
        <v>34</v>
      </c>
      <c r="M1905" s="241" t="s">
        <v>34</v>
      </c>
      <c r="N1905" s="241" t="s">
        <v>34</v>
      </c>
      <c r="O1905" s="241" t="s">
        <v>34</v>
      </c>
      <c r="P1905" s="241" t="s">
        <v>34</v>
      </c>
      <c r="Q1905" s="159" t="s">
        <v>34</v>
      </c>
      <c r="R1905" s="100" t="s">
        <v>34</v>
      </c>
      <c r="S1905" s="158">
        <v>1</v>
      </c>
      <c r="T1905" s="103" t="s">
        <v>272</v>
      </c>
      <c r="U1905" s="160" t="s">
        <v>1464</v>
      </c>
      <c r="V1905" s="160" t="s">
        <v>526</v>
      </c>
      <c r="W1905" s="160" t="s">
        <v>188</v>
      </c>
      <c r="X1905" s="160" t="s">
        <v>188</v>
      </c>
    </row>
    <row r="1906" spans="1:24" ht="41.25">
      <c r="A1906" s="155">
        <f>A1905+1</f>
        <v>1904</v>
      </c>
      <c r="B1906" s="160" t="s">
        <v>2134</v>
      </c>
      <c r="C1906" s="159">
        <v>2020</v>
      </c>
      <c r="D1906" s="160" t="s">
        <v>219</v>
      </c>
      <c r="E1906" s="160" t="s">
        <v>527</v>
      </c>
      <c r="F1906" s="268" t="s">
        <v>2294</v>
      </c>
      <c r="G1906" s="157" t="s">
        <v>31</v>
      </c>
      <c r="H1906" s="156" t="s">
        <v>42</v>
      </c>
      <c r="I1906" s="157" t="s">
        <v>222</v>
      </c>
      <c r="J1906" s="157" t="s">
        <v>17</v>
      </c>
      <c r="K1906" s="238" t="s">
        <v>34</v>
      </c>
      <c r="L1906" s="239" t="s">
        <v>34</v>
      </c>
      <c r="M1906" s="239" t="s">
        <v>34</v>
      </c>
      <c r="N1906" s="239" t="s">
        <v>34</v>
      </c>
      <c r="O1906" s="239" t="s">
        <v>48</v>
      </c>
      <c r="P1906" s="239" t="s">
        <v>34</v>
      </c>
      <c r="Q1906" s="159" t="s">
        <v>34</v>
      </c>
      <c r="R1906" s="100" t="s">
        <v>34</v>
      </c>
      <c r="S1906" s="158">
        <v>1</v>
      </c>
      <c r="T1906" s="103" t="s">
        <v>272</v>
      </c>
      <c r="U1906" s="160" t="s">
        <v>1464</v>
      </c>
      <c r="V1906" s="160" t="s">
        <v>529</v>
      </c>
      <c r="W1906" s="157" t="s">
        <v>42</v>
      </c>
      <c r="X1906" s="157" t="s">
        <v>42</v>
      </c>
    </row>
    <row r="1907" spans="1:24" ht="41.25">
      <c r="A1907" s="155">
        <f>A1906+1</f>
        <v>1905</v>
      </c>
      <c r="B1907" s="160" t="s">
        <v>2134</v>
      </c>
      <c r="C1907" s="159">
        <v>2020</v>
      </c>
      <c r="D1907" s="160" t="s">
        <v>219</v>
      </c>
      <c r="E1907" s="160" t="s">
        <v>527</v>
      </c>
      <c r="F1907" s="268" t="s">
        <v>2295</v>
      </c>
      <c r="G1907" s="157" t="s">
        <v>31</v>
      </c>
      <c r="H1907" s="161" t="s">
        <v>39</v>
      </c>
      <c r="I1907" s="157" t="s">
        <v>222</v>
      </c>
      <c r="J1907" s="157" t="s">
        <v>17</v>
      </c>
      <c r="K1907" s="238" t="s">
        <v>34</v>
      </c>
      <c r="L1907" s="239" t="s">
        <v>34</v>
      </c>
      <c r="M1907" s="239" t="s">
        <v>34</v>
      </c>
      <c r="N1907" s="239" t="s">
        <v>34</v>
      </c>
      <c r="O1907" s="239" t="s">
        <v>48</v>
      </c>
      <c r="P1907" s="239" t="s">
        <v>34</v>
      </c>
      <c r="Q1907" s="159" t="s">
        <v>34</v>
      </c>
      <c r="R1907" s="100" t="s">
        <v>34</v>
      </c>
      <c r="S1907" s="158">
        <v>1</v>
      </c>
      <c r="T1907" s="103" t="s">
        <v>272</v>
      </c>
      <c r="U1907" s="160" t="s">
        <v>1464</v>
      </c>
      <c r="V1907" s="160" t="s">
        <v>529</v>
      </c>
      <c r="W1907" s="160" t="s">
        <v>92</v>
      </c>
      <c r="X1907" s="160" t="s">
        <v>92</v>
      </c>
    </row>
    <row r="1908" spans="1:24" ht="41.25">
      <c r="A1908" s="155">
        <f>A1907+1</f>
        <v>1906</v>
      </c>
      <c r="B1908" s="160" t="s">
        <v>2134</v>
      </c>
      <c r="C1908" s="159">
        <v>2020</v>
      </c>
      <c r="D1908" s="160" t="s">
        <v>219</v>
      </c>
      <c r="E1908" s="160" t="s">
        <v>527</v>
      </c>
      <c r="F1908" s="268" t="s">
        <v>2296</v>
      </c>
      <c r="G1908" s="157" t="s">
        <v>31</v>
      </c>
      <c r="H1908" s="161" t="s">
        <v>39</v>
      </c>
      <c r="I1908" s="157" t="s">
        <v>222</v>
      </c>
      <c r="J1908" s="157" t="s">
        <v>17</v>
      </c>
      <c r="K1908" s="238" t="s">
        <v>34</v>
      </c>
      <c r="L1908" s="239" t="s">
        <v>34</v>
      </c>
      <c r="M1908" s="239" t="s">
        <v>34</v>
      </c>
      <c r="N1908" s="239" t="s">
        <v>34</v>
      </c>
      <c r="O1908" s="239" t="s">
        <v>48</v>
      </c>
      <c r="P1908" s="239" t="s">
        <v>34</v>
      </c>
      <c r="Q1908" s="159" t="s">
        <v>34</v>
      </c>
      <c r="R1908" s="100" t="s">
        <v>34</v>
      </c>
      <c r="S1908" s="158">
        <v>1</v>
      </c>
      <c r="T1908" s="103" t="s">
        <v>272</v>
      </c>
      <c r="U1908" s="160" t="s">
        <v>1464</v>
      </c>
      <c r="V1908" s="160" t="s">
        <v>529</v>
      </c>
      <c r="W1908" s="160" t="s">
        <v>92</v>
      </c>
      <c r="X1908" s="160" t="s">
        <v>92</v>
      </c>
    </row>
    <row r="1909" spans="1:24" ht="60.75">
      <c r="A1909" s="155">
        <f>A1908+1</f>
        <v>1907</v>
      </c>
      <c r="B1909" s="160" t="s">
        <v>2134</v>
      </c>
      <c r="C1909" s="159">
        <v>2020</v>
      </c>
      <c r="D1909" s="160" t="s">
        <v>28</v>
      </c>
      <c r="E1909" s="160" t="s">
        <v>262</v>
      </c>
      <c r="F1909" s="268" t="s">
        <v>2297</v>
      </c>
      <c r="G1909" s="157" t="s">
        <v>31</v>
      </c>
      <c r="H1909" s="161" t="s">
        <v>29</v>
      </c>
      <c r="I1909" s="157" t="s">
        <v>32</v>
      </c>
      <c r="J1909" s="157" t="s">
        <v>33</v>
      </c>
      <c r="K1909" s="238" t="s">
        <v>34</v>
      </c>
      <c r="L1909" s="239" t="s">
        <v>34</v>
      </c>
      <c r="M1909" s="239" t="s">
        <v>34</v>
      </c>
      <c r="N1909" s="239" t="s">
        <v>34</v>
      </c>
      <c r="O1909" s="239" t="s">
        <v>34</v>
      </c>
      <c r="P1909" s="239" t="s">
        <v>34</v>
      </c>
      <c r="Q1909" s="159" t="s">
        <v>34</v>
      </c>
      <c r="R1909" s="100" t="s">
        <v>34</v>
      </c>
      <c r="S1909" s="158">
        <v>1</v>
      </c>
      <c r="T1909" s="103" t="s">
        <v>264</v>
      </c>
      <c r="U1909" s="160" t="s">
        <v>531</v>
      </c>
      <c r="V1909" s="160" t="s">
        <v>266</v>
      </c>
      <c r="W1909" s="160" t="s">
        <v>92</v>
      </c>
      <c r="X1909" s="160" t="s">
        <v>92</v>
      </c>
    </row>
    <row r="1910" spans="1:24" ht="41.25">
      <c r="A1910" s="155">
        <f>A1909+1</f>
        <v>1908</v>
      </c>
      <c r="B1910" s="160" t="s">
        <v>2134</v>
      </c>
      <c r="C1910" s="159">
        <v>2020</v>
      </c>
      <c r="D1910" s="160" t="s">
        <v>28</v>
      </c>
      <c r="E1910" s="160" t="s">
        <v>262</v>
      </c>
      <c r="F1910" s="268" t="s">
        <v>2298</v>
      </c>
      <c r="G1910" s="157" t="s">
        <v>31</v>
      </c>
      <c r="H1910" s="161" t="s">
        <v>29</v>
      </c>
      <c r="I1910" s="157" t="s">
        <v>32</v>
      </c>
      <c r="J1910" s="157" t="s">
        <v>33</v>
      </c>
      <c r="K1910" s="238" t="s">
        <v>34</v>
      </c>
      <c r="L1910" s="239" t="s">
        <v>34</v>
      </c>
      <c r="M1910" s="239" t="s">
        <v>34</v>
      </c>
      <c r="N1910" s="239" t="s">
        <v>34</v>
      </c>
      <c r="O1910" s="239" t="s">
        <v>34</v>
      </c>
      <c r="P1910" s="239" t="s">
        <v>34</v>
      </c>
      <c r="Q1910" s="159" t="s">
        <v>34</v>
      </c>
      <c r="R1910" s="100" t="s">
        <v>34</v>
      </c>
      <c r="S1910" s="158">
        <v>1</v>
      </c>
      <c r="T1910" s="103" t="s">
        <v>264</v>
      </c>
      <c r="U1910" s="160" t="s">
        <v>262</v>
      </c>
      <c r="V1910" s="160" t="s">
        <v>266</v>
      </c>
      <c r="W1910" s="160" t="s">
        <v>92</v>
      </c>
      <c r="X1910" s="160" t="s">
        <v>92</v>
      </c>
    </row>
    <row r="1911" spans="1:24" ht="41.25">
      <c r="A1911" s="155">
        <f>A1910+1</f>
        <v>1909</v>
      </c>
      <c r="B1911" s="160" t="s">
        <v>2134</v>
      </c>
      <c r="C1911" s="159">
        <v>2020</v>
      </c>
      <c r="D1911" s="160" t="s">
        <v>28</v>
      </c>
      <c r="E1911" s="160" t="s">
        <v>262</v>
      </c>
      <c r="F1911" s="268" t="s">
        <v>2299</v>
      </c>
      <c r="G1911" s="157" t="s">
        <v>31</v>
      </c>
      <c r="H1911" s="161" t="s">
        <v>29</v>
      </c>
      <c r="I1911" s="157" t="s">
        <v>32</v>
      </c>
      <c r="J1911" s="157" t="s">
        <v>33</v>
      </c>
      <c r="K1911" s="238" t="s">
        <v>34</v>
      </c>
      <c r="L1911" s="239" t="s">
        <v>34</v>
      </c>
      <c r="M1911" s="239" t="s">
        <v>34</v>
      </c>
      <c r="N1911" s="239" t="s">
        <v>34</v>
      </c>
      <c r="O1911" s="239" t="s">
        <v>48</v>
      </c>
      <c r="P1911" s="239" t="s">
        <v>34</v>
      </c>
      <c r="Q1911" s="159" t="s">
        <v>34</v>
      </c>
      <c r="R1911" s="100" t="s">
        <v>34</v>
      </c>
      <c r="S1911" s="158">
        <v>1</v>
      </c>
      <c r="T1911" s="103" t="s">
        <v>264</v>
      </c>
      <c r="U1911" s="160" t="s">
        <v>262</v>
      </c>
      <c r="V1911" s="160" t="s">
        <v>266</v>
      </c>
      <c r="W1911" s="160" t="s">
        <v>92</v>
      </c>
      <c r="X1911" s="160" t="s">
        <v>92</v>
      </c>
    </row>
    <row r="1912" spans="1:24" ht="41.25">
      <c r="A1912" s="155">
        <f>A1911+1</f>
        <v>1910</v>
      </c>
      <c r="B1912" s="160" t="s">
        <v>2134</v>
      </c>
      <c r="C1912" s="159">
        <v>2020</v>
      </c>
      <c r="D1912" s="160" t="s">
        <v>28</v>
      </c>
      <c r="E1912" s="160" t="s">
        <v>267</v>
      </c>
      <c r="F1912" s="268" t="s">
        <v>2300</v>
      </c>
      <c r="G1912" s="157" t="s">
        <v>31</v>
      </c>
      <c r="H1912" s="156" t="s">
        <v>42</v>
      </c>
      <c r="I1912" s="157" t="s">
        <v>32</v>
      </c>
      <c r="J1912" s="157" t="s">
        <v>33</v>
      </c>
      <c r="K1912" s="238" t="s">
        <v>34</v>
      </c>
      <c r="L1912" s="239" t="s">
        <v>34</v>
      </c>
      <c r="M1912" s="239" t="s">
        <v>34</v>
      </c>
      <c r="N1912" s="239" t="s">
        <v>34</v>
      </c>
      <c r="O1912" s="239" t="s">
        <v>34</v>
      </c>
      <c r="P1912" s="239" t="s">
        <v>34</v>
      </c>
      <c r="Q1912" s="159" t="s">
        <v>34</v>
      </c>
      <c r="R1912" s="100" t="s">
        <v>34</v>
      </c>
      <c r="S1912" s="158">
        <v>1</v>
      </c>
      <c r="T1912" s="103" t="s">
        <v>269</v>
      </c>
      <c r="U1912" s="160" t="s">
        <v>534</v>
      </c>
      <c r="V1912" s="160" t="s">
        <v>266</v>
      </c>
      <c r="W1912" s="157" t="s">
        <v>42</v>
      </c>
      <c r="X1912" s="157" t="s">
        <v>42</v>
      </c>
    </row>
    <row r="1913" spans="1:24" ht="41.25">
      <c r="A1913" s="155">
        <f>A1912+1</f>
        <v>1911</v>
      </c>
      <c r="B1913" s="160" t="s">
        <v>2134</v>
      </c>
      <c r="C1913" s="159">
        <v>2020</v>
      </c>
      <c r="D1913" s="160" t="s">
        <v>28</v>
      </c>
      <c r="E1913" s="160" t="s">
        <v>270</v>
      </c>
      <c r="F1913" s="268" t="s">
        <v>2301</v>
      </c>
      <c r="G1913" s="157" t="s">
        <v>31</v>
      </c>
      <c r="H1913" s="156" t="s">
        <v>42</v>
      </c>
      <c r="I1913" s="157" t="s">
        <v>32</v>
      </c>
      <c r="J1913" s="160" t="s">
        <v>33</v>
      </c>
      <c r="K1913" s="240" t="s">
        <v>34</v>
      </c>
      <c r="L1913" s="241" t="s">
        <v>34</v>
      </c>
      <c r="M1913" s="241" t="s">
        <v>34</v>
      </c>
      <c r="N1913" s="241" t="s">
        <v>34</v>
      </c>
      <c r="O1913" s="241" t="s">
        <v>34</v>
      </c>
      <c r="P1913" s="241" t="s">
        <v>34</v>
      </c>
      <c r="Q1913" s="159" t="s">
        <v>34</v>
      </c>
      <c r="R1913" s="100" t="s">
        <v>34</v>
      </c>
      <c r="S1913" s="158">
        <v>1</v>
      </c>
      <c r="T1913" s="103" t="s">
        <v>272</v>
      </c>
      <c r="U1913" s="160" t="s">
        <v>536</v>
      </c>
      <c r="V1913" s="160" t="s">
        <v>273</v>
      </c>
      <c r="W1913" s="157" t="s">
        <v>42</v>
      </c>
      <c r="X1913" s="157" t="s">
        <v>42</v>
      </c>
    </row>
    <row r="1914" spans="1:24" ht="41.25">
      <c r="A1914" s="155">
        <f>A1913+1</f>
        <v>1912</v>
      </c>
      <c r="B1914" s="160" t="s">
        <v>2134</v>
      </c>
      <c r="C1914" s="159">
        <v>2020</v>
      </c>
      <c r="D1914" s="160" t="s">
        <v>28</v>
      </c>
      <c r="E1914" s="160" t="s">
        <v>40</v>
      </c>
      <c r="F1914" s="268" t="s">
        <v>2302</v>
      </c>
      <c r="G1914" s="157" t="s">
        <v>31</v>
      </c>
      <c r="H1914" s="156" t="s">
        <v>42</v>
      </c>
      <c r="I1914" s="157" t="s">
        <v>32</v>
      </c>
      <c r="J1914" s="157" t="s">
        <v>33</v>
      </c>
      <c r="K1914" s="238" t="s">
        <v>34</v>
      </c>
      <c r="L1914" s="239" t="s">
        <v>34</v>
      </c>
      <c r="M1914" s="239" t="s">
        <v>34</v>
      </c>
      <c r="N1914" s="239" t="s">
        <v>34</v>
      </c>
      <c r="O1914" s="239" t="s">
        <v>34</v>
      </c>
      <c r="P1914" s="239" t="s">
        <v>34</v>
      </c>
      <c r="Q1914" s="159" t="s">
        <v>34</v>
      </c>
      <c r="R1914" s="100" t="s">
        <v>34</v>
      </c>
      <c r="S1914" s="158">
        <v>1</v>
      </c>
      <c r="T1914" s="103" t="s">
        <v>272</v>
      </c>
      <c r="U1914" s="160" t="s">
        <v>536</v>
      </c>
      <c r="V1914" s="160" t="s">
        <v>2303</v>
      </c>
      <c r="W1914" s="157" t="s">
        <v>42</v>
      </c>
      <c r="X1914" s="157" t="s">
        <v>42</v>
      </c>
    </row>
    <row r="1915" spans="1:24" ht="51">
      <c r="A1915" s="155">
        <f>A1914+1</f>
        <v>1913</v>
      </c>
      <c r="B1915" s="160" t="s">
        <v>2134</v>
      </c>
      <c r="C1915" s="159">
        <v>2020</v>
      </c>
      <c r="D1915" s="160" t="s">
        <v>28</v>
      </c>
      <c r="E1915" s="160" t="s">
        <v>270</v>
      </c>
      <c r="F1915" s="268" t="s">
        <v>2304</v>
      </c>
      <c r="G1915" s="157" t="s">
        <v>31</v>
      </c>
      <c r="H1915" s="156" t="s">
        <v>42</v>
      </c>
      <c r="I1915" s="157" t="s">
        <v>32</v>
      </c>
      <c r="J1915" s="157" t="s">
        <v>33</v>
      </c>
      <c r="K1915" s="238" t="s">
        <v>34</v>
      </c>
      <c r="L1915" s="239" t="s">
        <v>34</v>
      </c>
      <c r="M1915" s="239" t="s">
        <v>34</v>
      </c>
      <c r="N1915" s="239" t="s">
        <v>34</v>
      </c>
      <c r="O1915" s="239" t="s">
        <v>34</v>
      </c>
      <c r="P1915" s="239" t="s">
        <v>34</v>
      </c>
      <c r="Q1915" s="159" t="s">
        <v>34</v>
      </c>
      <c r="R1915" s="100" t="s">
        <v>34</v>
      </c>
      <c r="S1915" s="158">
        <v>1</v>
      </c>
      <c r="T1915" s="103" t="s">
        <v>272</v>
      </c>
      <c r="U1915" s="160" t="s">
        <v>536</v>
      </c>
      <c r="V1915" s="160" t="s">
        <v>2305</v>
      </c>
      <c r="W1915" s="157" t="s">
        <v>42</v>
      </c>
      <c r="X1915" s="157" t="s">
        <v>42</v>
      </c>
    </row>
    <row r="1916" spans="1:24" ht="41.25">
      <c r="A1916" s="155">
        <f>A1915+1</f>
        <v>1914</v>
      </c>
      <c r="B1916" s="160" t="s">
        <v>2134</v>
      </c>
      <c r="C1916" s="159">
        <v>2020</v>
      </c>
      <c r="D1916" s="160" t="s">
        <v>28</v>
      </c>
      <c r="E1916" s="160" t="s">
        <v>270</v>
      </c>
      <c r="F1916" s="268" t="s">
        <v>2306</v>
      </c>
      <c r="G1916" s="157" t="s">
        <v>31</v>
      </c>
      <c r="H1916" s="156" t="s">
        <v>42</v>
      </c>
      <c r="I1916" s="157" t="s">
        <v>32</v>
      </c>
      <c r="J1916" s="157" t="s">
        <v>33</v>
      </c>
      <c r="K1916" s="238" t="s">
        <v>34</v>
      </c>
      <c r="L1916" s="239" t="s">
        <v>34</v>
      </c>
      <c r="M1916" s="239" t="s">
        <v>34</v>
      </c>
      <c r="N1916" s="239" t="s">
        <v>34</v>
      </c>
      <c r="O1916" s="239" t="s">
        <v>34</v>
      </c>
      <c r="P1916" s="239" t="s">
        <v>34</v>
      </c>
      <c r="Q1916" s="159" t="s">
        <v>34</v>
      </c>
      <c r="R1916" s="100" t="s">
        <v>34</v>
      </c>
      <c r="S1916" s="158">
        <v>1</v>
      </c>
      <c r="T1916" s="103" t="s">
        <v>272</v>
      </c>
      <c r="U1916" s="160" t="s">
        <v>536</v>
      </c>
      <c r="V1916" s="160" t="s">
        <v>2305</v>
      </c>
      <c r="W1916" s="157" t="s">
        <v>42</v>
      </c>
      <c r="X1916" s="157" t="s">
        <v>42</v>
      </c>
    </row>
    <row r="1917" spans="1:24" ht="41.25">
      <c r="A1917" s="155">
        <f>A1916+1</f>
        <v>1915</v>
      </c>
      <c r="B1917" s="160" t="s">
        <v>2217</v>
      </c>
      <c r="C1917" s="159">
        <v>2012</v>
      </c>
      <c r="D1917" s="157" t="s">
        <v>28</v>
      </c>
      <c r="E1917" s="160" t="s">
        <v>279</v>
      </c>
      <c r="F1917" s="268" t="s">
        <v>2307</v>
      </c>
      <c r="G1917" s="157" t="s">
        <v>31</v>
      </c>
      <c r="H1917" s="156" t="s">
        <v>42</v>
      </c>
      <c r="I1917" s="157" t="s">
        <v>32</v>
      </c>
      <c r="J1917" s="157" t="s">
        <v>33</v>
      </c>
      <c r="K1917" s="238" t="s">
        <v>34</v>
      </c>
      <c r="L1917" s="239" t="s">
        <v>34</v>
      </c>
      <c r="M1917" s="239" t="s">
        <v>34</v>
      </c>
      <c r="N1917" s="239" t="s">
        <v>34</v>
      </c>
      <c r="O1917" s="239" t="s">
        <v>48</v>
      </c>
      <c r="P1917" s="239" t="s">
        <v>34</v>
      </c>
      <c r="Q1917" s="159" t="s">
        <v>48</v>
      </c>
      <c r="R1917" s="100" t="s">
        <v>48</v>
      </c>
      <c r="S1917" s="158">
        <v>1</v>
      </c>
      <c r="T1917" s="102" t="s">
        <v>35</v>
      </c>
      <c r="U1917" s="157" t="s">
        <v>28</v>
      </c>
      <c r="V1917" s="160" t="s">
        <v>541</v>
      </c>
      <c r="W1917" s="157" t="s">
        <v>42</v>
      </c>
      <c r="X1917" s="157" t="s">
        <v>50</v>
      </c>
    </row>
    <row r="1918" spans="1:24" ht="41.25">
      <c r="A1918" s="155">
        <f>A1917+1</f>
        <v>1916</v>
      </c>
      <c r="B1918" s="160" t="s">
        <v>2217</v>
      </c>
      <c r="C1918" s="159">
        <v>2012</v>
      </c>
      <c r="D1918" s="157" t="s">
        <v>28</v>
      </c>
      <c r="E1918" s="160" t="s">
        <v>262</v>
      </c>
      <c r="F1918" s="268" t="s">
        <v>2308</v>
      </c>
      <c r="G1918" s="157" t="s">
        <v>31</v>
      </c>
      <c r="H1918" s="161" t="s">
        <v>29</v>
      </c>
      <c r="I1918" s="157" t="s">
        <v>32</v>
      </c>
      <c r="J1918" s="157" t="s">
        <v>33</v>
      </c>
      <c r="K1918" s="238" t="s">
        <v>34</v>
      </c>
      <c r="L1918" s="239" t="s">
        <v>34</v>
      </c>
      <c r="M1918" s="239" t="s">
        <v>34</v>
      </c>
      <c r="N1918" s="239" t="s">
        <v>34</v>
      </c>
      <c r="O1918" s="239" t="s">
        <v>34</v>
      </c>
      <c r="P1918" s="239" t="s">
        <v>34</v>
      </c>
      <c r="Q1918" s="159" t="s">
        <v>34</v>
      </c>
      <c r="R1918" s="100" t="s">
        <v>34</v>
      </c>
      <c r="S1918" s="158">
        <v>1</v>
      </c>
      <c r="T1918" s="102" t="s">
        <v>35</v>
      </c>
      <c r="U1918" s="157" t="s">
        <v>28</v>
      </c>
      <c r="V1918" s="160" t="s">
        <v>800</v>
      </c>
      <c r="W1918" s="160" t="s">
        <v>92</v>
      </c>
      <c r="X1918" s="160" t="s">
        <v>92</v>
      </c>
    </row>
    <row r="1919" spans="1:24" ht="30.75">
      <c r="A1919" s="155">
        <f>A1918+1</f>
        <v>1917</v>
      </c>
      <c r="B1919" s="160" t="s">
        <v>2217</v>
      </c>
      <c r="C1919" s="159">
        <v>2012</v>
      </c>
      <c r="D1919" s="157" t="s">
        <v>28</v>
      </c>
      <c r="E1919" s="157" t="s">
        <v>29</v>
      </c>
      <c r="F1919" s="268" t="s">
        <v>2309</v>
      </c>
      <c r="G1919" s="157" t="s">
        <v>31</v>
      </c>
      <c r="H1919" s="156" t="s">
        <v>29</v>
      </c>
      <c r="I1919" s="157" t="s">
        <v>32</v>
      </c>
      <c r="J1919" s="157" t="s">
        <v>33</v>
      </c>
      <c r="K1919" s="238" t="s">
        <v>34</v>
      </c>
      <c r="L1919" s="239" t="s">
        <v>34</v>
      </c>
      <c r="M1919" s="239" t="s">
        <v>34</v>
      </c>
      <c r="N1919" s="239" t="s">
        <v>34</v>
      </c>
      <c r="O1919" s="239" t="s">
        <v>34</v>
      </c>
      <c r="P1919" s="239" t="s">
        <v>34</v>
      </c>
      <c r="Q1919" s="159" t="s">
        <v>34</v>
      </c>
      <c r="R1919" s="100" t="s">
        <v>34</v>
      </c>
      <c r="S1919" s="158">
        <v>1</v>
      </c>
      <c r="T1919" s="102" t="s">
        <v>35</v>
      </c>
      <c r="U1919" s="157" t="s">
        <v>28</v>
      </c>
      <c r="V1919" s="160" t="s">
        <v>29</v>
      </c>
      <c r="W1919" s="160" t="s">
        <v>92</v>
      </c>
      <c r="X1919" s="160" t="s">
        <v>92</v>
      </c>
    </row>
    <row r="1920" spans="1:24" ht="30.75">
      <c r="A1920" s="155">
        <f>A1919+1</f>
        <v>1918</v>
      </c>
      <c r="B1920" s="160" t="s">
        <v>2217</v>
      </c>
      <c r="C1920" s="159">
        <v>2012</v>
      </c>
      <c r="D1920" s="157" t="s">
        <v>28</v>
      </c>
      <c r="E1920" s="160" t="s">
        <v>40</v>
      </c>
      <c r="F1920" s="268" t="s">
        <v>2310</v>
      </c>
      <c r="G1920" s="157" t="s">
        <v>31</v>
      </c>
      <c r="H1920" s="156" t="s">
        <v>42</v>
      </c>
      <c r="I1920" s="157" t="s">
        <v>32</v>
      </c>
      <c r="J1920" s="157" t="s">
        <v>33</v>
      </c>
      <c r="K1920" s="238" t="s">
        <v>34</v>
      </c>
      <c r="L1920" s="239" t="s">
        <v>34</v>
      </c>
      <c r="M1920" s="239" t="s">
        <v>34</v>
      </c>
      <c r="N1920" s="239" t="s">
        <v>34</v>
      </c>
      <c r="O1920" s="239" t="s">
        <v>34</v>
      </c>
      <c r="P1920" s="239" t="s">
        <v>34</v>
      </c>
      <c r="Q1920" s="159" t="s">
        <v>34</v>
      </c>
      <c r="R1920" s="100" t="s">
        <v>34</v>
      </c>
      <c r="S1920" s="158">
        <v>1</v>
      </c>
      <c r="T1920" s="102" t="s">
        <v>35</v>
      </c>
      <c r="U1920" s="157" t="s">
        <v>28</v>
      </c>
      <c r="V1920" s="160" t="s">
        <v>43</v>
      </c>
      <c r="W1920" s="157" t="s">
        <v>42</v>
      </c>
      <c r="X1920" s="157" t="s">
        <v>50</v>
      </c>
    </row>
    <row r="1921" spans="1:24" ht="41.25">
      <c r="A1921" s="155">
        <f>A1920+1</f>
        <v>1919</v>
      </c>
      <c r="B1921" s="160" t="s">
        <v>2217</v>
      </c>
      <c r="C1921" s="159">
        <v>2012</v>
      </c>
      <c r="D1921" s="157" t="s">
        <v>28</v>
      </c>
      <c r="E1921" s="160" t="s">
        <v>37</v>
      </c>
      <c r="F1921" s="268" t="s">
        <v>2311</v>
      </c>
      <c r="G1921" s="157" t="s">
        <v>31</v>
      </c>
      <c r="H1921" s="161" t="s">
        <v>39</v>
      </c>
      <c r="I1921" s="157" t="s">
        <v>32</v>
      </c>
      <c r="J1921" s="157" t="s">
        <v>33</v>
      </c>
      <c r="K1921" s="238" t="s">
        <v>34</v>
      </c>
      <c r="L1921" s="239" t="s">
        <v>34</v>
      </c>
      <c r="M1921" s="239" t="s">
        <v>34</v>
      </c>
      <c r="N1921" s="239" t="s">
        <v>34</v>
      </c>
      <c r="O1921" s="239" t="s">
        <v>34</v>
      </c>
      <c r="P1921" s="239" t="s">
        <v>34</v>
      </c>
      <c r="Q1921" s="159" t="s">
        <v>34</v>
      </c>
      <c r="R1921" s="100" t="s">
        <v>34</v>
      </c>
      <c r="S1921" s="158">
        <v>1</v>
      </c>
      <c r="T1921" s="102" t="s">
        <v>35</v>
      </c>
      <c r="U1921" s="157" t="s">
        <v>28</v>
      </c>
      <c r="V1921" s="160" t="s">
        <v>2312</v>
      </c>
      <c r="W1921" s="160" t="s">
        <v>92</v>
      </c>
      <c r="X1921" s="160" t="s">
        <v>92</v>
      </c>
    </row>
    <row r="1922" spans="1:24" ht="51">
      <c r="A1922" s="155">
        <f>A1921+1</f>
        <v>1920</v>
      </c>
      <c r="B1922" s="160" t="s">
        <v>2217</v>
      </c>
      <c r="C1922" s="159">
        <v>2012</v>
      </c>
      <c r="D1922" s="157" t="s">
        <v>28</v>
      </c>
      <c r="E1922" s="160" t="s">
        <v>60</v>
      </c>
      <c r="F1922" s="268" t="s">
        <v>2313</v>
      </c>
      <c r="G1922" s="157" t="s">
        <v>31</v>
      </c>
      <c r="H1922" s="156" t="s">
        <v>42</v>
      </c>
      <c r="I1922" s="157" t="s">
        <v>32</v>
      </c>
      <c r="J1922" s="157" t="s">
        <v>33</v>
      </c>
      <c r="K1922" s="238" t="s">
        <v>34</v>
      </c>
      <c r="L1922" s="239" t="s">
        <v>34</v>
      </c>
      <c r="M1922" s="239" t="s">
        <v>34</v>
      </c>
      <c r="N1922" s="239" t="s">
        <v>34</v>
      </c>
      <c r="O1922" s="239" t="s">
        <v>34</v>
      </c>
      <c r="P1922" s="239" t="s">
        <v>34</v>
      </c>
      <c r="Q1922" s="159" t="s">
        <v>34</v>
      </c>
      <c r="R1922" s="100" t="s">
        <v>34</v>
      </c>
      <c r="S1922" s="158">
        <v>1</v>
      </c>
      <c r="T1922" s="102" t="s">
        <v>35</v>
      </c>
      <c r="U1922" s="157" t="s">
        <v>28</v>
      </c>
      <c r="V1922" s="160" t="s">
        <v>62</v>
      </c>
      <c r="W1922" s="160" t="s">
        <v>92</v>
      </c>
      <c r="X1922" s="157" t="s">
        <v>50</v>
      </c>
    </row>
    <row r="1923" spans="1:24" ht="41.25">
      <c r="A1923" s="155">
        <f>A1922+1</f>
        <v>1921</v>
      </c>
      <c r="B1923" s="160" t="s">
        <v>2217</v>
      </c>
      <c r="C1923" s="159">
        <v>2012</v>
      </c>
      <c r="D1923" s="157" t="s">
        <v>28</v>
      </c>
      <c r="E1923" s="157" t="s">
        <v>44</v>
      </c>
      <c r="F1923" s="268" t="s">
        <v>2314</v>
      </c>
      <c r="G1923" s="157" t="s">
        <v>31</v>
      </c>
      <c r="H1923" s="156" t="s">
        <v>46</v>
      </c>
      <c r="I1923" s="157" t="s">
        <v>32</v>
      </c>
      <c r="J1923" s="157" t="s">
        <v>47</v>
      </c>
      <c r="K1923" s="238" t="s">
        <v>34</v>
      </c>
      <c r="L1923" s="239" t="s">
        <v>34</v>
      </c>
      <c r="M1923" s="239" t="s">
        <v>34</v>
      </c>
      <c r="N1923" s="239" t="s">
        <v>34</v>
      </c>
      <c r="O1923" s="239" t="s">
        <v>34</v>
      </c>
      <c r="P1923" s="239" t="s">
        <v>34</v>
      </c>
      <c r="Q1923" s="159" t="s">
        <v>34</v>
      </c>
      <c r="R1923" s="100" t="s">
        <v>48</v>
      </c>
      <c r="S1923" s="158">
        <v>1</v>
      </c>
      <c r="T1923" s="102" t="s">
        <v>35</v>
      </c>
      <c r="U1923" s="157" t="s">
        <v>28</v>
      </c>
      <c r="V1923" s="160" t="s">
        <v>46</v>
      </c>
      <c r="W1923" s="160" t="s">
        <v>1061</v>
      </c>
      <c r="X1923" s="157" t="s">
        <v>50</v>
      </c>
    </row>
    <row r="1924" spans="1:24" ht="30.75">
      <c r="A1924" s="155">
        <f>A1923+1</f>
        <v>1922</v>
      </c>
      <c r="B1924" s="160" t="s">
        <v>2217</v>
      </c>
      <c r="C1924" s="159">
        <v>2012</v>
      </c>
      <c r="D1924" s="157" t="s">
        <v>28</v>
      </c>
      <c r="E1924" s="160" t="s">
        <v>57</v>
      </c>
      <c r="F1924" s="268" t="s">
        <v>2315</v>
      </c>
      <c r="G1924" s="157" t="s">
        <v>31</v>
      </c>
      <c r="H1924" s="156" t="s">
        <v>50</v>
      </c>
      <c r="I1924" s="157" t="s">
        <v>32</v>
      </c>
      <c r="J1924" s="157" t="s">
        <v>59</v>
      </c>
      <c r="K1924" s="238" t="s">
        <v>48</v>
      </c>
      <c r="L1924" s="239" t="s">
        <v>34</v>
      </c>
      <c r="M1924" s="239" t="s">
        <v>34</v>
      </c>
      <c r="N1924" s="239" t="s">
        <v>34</v>
      </c>
      <c r="O1924" s="239" t="s">
        <v>34</v>
      </c>
      <c r="P1924" s="239" t="s">
        <v>34</v>
      </c>
      <c r="Q1924" s="159" t="s">
        <v>48</v>
      </c>
      <c r="R1924" s="100" t="s">
        <v>48</v>
      </c>
      <c r="S1924" s="158">
        <v>1</v>
      </c>
      <c r="T1924" s="102" t="s">
        <v>35</v>
      </c>
      <c r="U1924" s="157" t="s">
        <v>28</v>
      </c>
      <c r="V1924" s="160" t="s">
        <v>57</v>
      </c>
      <c r="W1924" s="157" t="s">
        <v>42</v>
      </c>
      <c r="X1924" s="157" t="s">
        <v>50</v>
      </c>
    </row>
    <row r="1925" spans="1:24" ht="81">
      <c r="A1925" s="155">
        <f>A1924+1</f>
        <v>1923</v>
      </c>
      <c r="B1925" s="160" t="s">
        <v>2217</v>
      </c>
      <c r="C1925" s="159">
        <v>2012</v>
      </c>
      <c r="D1925" s="157" t="s">
        <v>28</v>
      </c>
      <c r="E1925" s="160" t="s">
        <v>63</v>
      </c>
      <c r="F1925" s="268" t="s">
        <v>2316</v>
      </c>
      <c r="G1925" s="157" t="s">
        <v>82</v>
      </c>
      <c r="H1925" s="161" t="s">
        <v>83</v>
      </c>
      <c r="I1925" s="157" t="s">
        <v>32</v>
      </c>
      <c r="J1925" s="160" t="s">
        <v>33</v>
      </c>
      <c r="K1925" s="240" t="s">
        <v>34</v>
      </c>
      <c r="L1925" s="241" t="s">
        <v>34</v>
      </c>
      <c r="M1925" s="241" t="s">
        <v>34</v>
      </c>
      <c r="N1925" s="241" t="s">
        <v>34</v>
      </c>
      <c r="O1925" s="241" t="s">
        <v>34</v>
      </c>
      <c r="P1925" s="241" t="s">
        <v>34</v>
      </c>
      <c r="Q1925" s="159" t="s">
        <v>34</v>
      </c>
      <c r="R1925" s="100" t="s">
        <v>34</v>
      </c>
      <c r="S1925" s="158">
        <v>1</v>
      </c>
      <c r="T1925" s="102" t="s">
        <v>35</v>
      </c>
      <c r="U1925" s="157" t="s">
        <v>28</v>
      </c>
      <c r="V1925" s="160" t="s">
        <v>63</v>
      </c>
      <c r="W1925" s="160" t="s">
        <v>101</v>
      </c>
      <c r="X1925" s="160" t="s">
        <v>101</v>
      </c>
    </row>
    <row r="1926" spans="1:24" ht="30.75">
      <c r="A1926" s="155">
        <f>A1925+1</f>
        <v>1924</v>
      </c>
      <c r="B1926" s="160" t="s">
        <v>2217</v>
      </c>
      <c r="C1926" s="159">
        <v>2012</v>
      </c>
      <c r="D1926" s="157" t="s">
        <v>28</v>
      </c>
      <c r="E1926" s="160" t="s">
        <v>267</v>
      </c>
      <c r="F1926" s="268" t="s">
        <v>2317</v>
      </c>
      <c r="G1926" s="157" t="s">
        <v>31</v>
      </c>
      <c r="H1926" s="156" t="s">
        <v>42</v>
      </c>
      <c r="I1926" s="157" t="s">
        <v>32</v>
      </c>
      <c r="J1926" s="157" t="s">
        <v>33</v>
      </c>
      <c r="K1926" s="238" t="s">
        <v>34</v>
      </c>
      <c r="L1926" s="239" t="s">
        <v>34</v>
      </c>
      <c r="M1926" s="239" t="s">
        <v>34</v>
      </c>
      <c r="N1926" s="239" t="s">
        <v>34</v>
      </c>
      <c r="O1926" s="239" t="s">
        <v>34</v>
      </c>
      <c r="P1926" s="239" t="s">
        <v>34</v>
      </c>
      <c r="Q1926" s="159" t="s">
        <v>34</v>
      </c>
      <c r="R1926" s="100" t="s">
        <v>34</v>
      </c>
      <c r="S1926" s="158">
        <v>1</v>
      </c>
      <c r="T1926" s="102" t="s">
        <v>35</v>
      </c>
      <c r="U1926" s="157" t="s">
        <v>28</v>
      </c>
      <c r="V1926" s="160" t="s">
        <v>267</v>
      </c>
      <c r="W1926" s="157" t="s">
        <v>42</v>
      </c>
      <c r="X1926" s="157" t="s">
        <v>42</v>
      </c>
    </row>
    <row r="1927" spans="1:24" ht="41.25">
      <c r="A1927" s="155">
        <f>A1926+1</f>
        <v>1925</v>
      </c>
      <c r="B1927" s="160" t="s">
        <v>2217</v>
      </c>
      <c r="C1927" s="159">
        <v>2012</v>
      </c>
      <c r="D1927" s="160" t="s">
        <v>74</v>
      </c>
      <c r="E1927" s="160" t="s">
        <v>79</v>
      </c>
      <c r="F1927" s="268" t="s">
        <v>2318</v>
      </c>
      <c r="G1927" s="157" t="s">
        <v>31</v>
      </c>
      <c r="H1927" s="161" t="s">
        <v>39</v>
      </c>
      <c r="I1927" s="157" t="s">
        <v>32</v>
      </c>
      <c r="J1927" s="157" t="s">
        <v>33</v>
      </c>
      <c r="K1927" s="238" t="s">
        <v>34</v>
      </c>
      <c r="L1927" s="239" t="s">
        <v>34</v>
      </c>
      <c r="M1927" s="239" t="s">
        <v>34</v>
      </c>
      <c r="N1927" s="239" t="s">
        <v>34</v>
      </c>
      <c r="O1927" s="239" t="s">
        <v>34</v>
      </c>
      <c r="P1927" s="239" t="s">
        <v>34</v>
      </c>
      <c r="Q1927" s="159" t="s">
        <v>34</v>
      </c>
      <c r="R1927" s="100" t="s">
        <v>34</v>
      </c>
      <c r="S1927" s="158">
        <v>1</v>
      </c>
      <c r="T1927" s="103" t="s">
        <v>77</v>
      </c>
      <c r="U1927" s="160" t="s">
        <v>938</v>
      </c>
      <c r="V1927" s="160" t="s">
        <v>79</v>
      </c>
      <c r="W1927" s="160" t="s">
        <v>92</v>
      </c>
      <c r="X1927" s="160" t="s">
        <v>92</v>
      </c>
    </row>
    <row r="1928" spans="1:24" ht="20.25">
      <c r="A1928" s="155">
        <f>A1927+1</f>
        <v>1926</v>
      </c>
      <c r="B1928" s="160" t="s">
        <v>2319</v>
      </c>
      <c r="C1928" s="159">
        <v>2016</v>
      </c>
      <c r="D1928" s="160" t="s">
        <v>74</v>
      </c>
      <c r="E1928" s="160" t="s">
        <v>88</v>
      </c>
      <c r="F1928" s="268" t="s">
        <v>2320</v>
      </c>
      <c r="G1928" s="157" t="s">
        <v>31</v>
      </c>
      <c r="H1928" s="156" t="s">
        <v>29</v>
      </c>
      <c r="I1928" s="160" t="s">
        <v>90</v>
      </c>
      <c r="J1928" s="160" t="s">
        <v>88</v>
      </c>
      <c r="K1928" s="240" t="s">
        <v>34</v>
      </c>
      <c r="L1928" s="241" t="s">
        <v>34</v>
      </c>
      <c r="M1928" s="241" t="s">
        <v>34</v>
      </c>
      <c r="N1928" s="241" t="s">
        <v>34</v>
      </c>
      <c r="O1928" s="241" t="s">
        <v>34</v>
      </c>
      <c r="P1928" s="241" t="s">
        <v>34</v>
      </c>
      <c r="Q1928" s="159" t="s">
        <v>34</v>
      </c>
      <c r="R1928" s="100" t="s">
        <v>34</v>
      </c>
      <c r="S1928" s="158">
        <v>1</v>
      </c>
      <c r="T1928" s="103" t="s">
        <v>77</v>
      </c>
      <c r="U1928" s="160" t="s">
        <v>938</v>
      </c>
      <c r="V1928" s="160" t="s">
        <v>94</v>
      </c>
      <c r="W1928" s="160" t="s">
        <v>92</v>
      </c>
      <c r="X1928" s="160" t="s">
        <v>92</v>
      </c>
    </row>
    <row r="1929" spans="1:24" ht="51">
      <c r="A1929" s="155">
        <f>A1928+1</f>
        <v>1927</v>
      </c>
      <c r="B1929" s="160" t="s">
        <v>2217</v>
      </c>
      <c r="C1929" s="159">
        <v>2012</v>
      </c>
      <c r="D1929" s="160" t="s">
        <v>139</v>
      </c>
      <c r="E1929" s="160" t="s">
        <v>140</v>
      </c>
      <c r="F1929" s="268" t="s">
        <v>2321</v>
      </c>
      <c r="G1929" s="157" t="s">
        <v>31</v>
      </c>
      <c r="H1929" s="156" t="s">
        <v>46</v>
      </c>
      <c r="I1929" s="160" t="s">
        <v>71</v>
      </c>
      <c r="J1929" s="160" t="s">
        <v>142</v>
      </c>
      <c r="K1929" s="240" t="s">
        <v>34</v>
      </c>
      <c r="L1929" s="241" t="s">
        <v>34</v>
      </c>
      <c r="M1929" s="241" t="s">
        <v>34</v>
      </c>
      <c r="N1929" s="241" t="s">
        <v>34</v>
      </c>
      <c r="O1929" s="241" t="s">
        <v>34</v>
      </c>
      <c r="P1929" s="241" t="s">
        <v>34</v>
      </c>
      <c r="Q1929" s="159" t="s">
        <v>34</v>
      </c>
      <c r="R1929" s="100" t="s">
        <v>34</v>
      </c>
      <c r="S1929" s="158">
        <v>1</v>
      </c>
      <c r="T1929" s="103" t="s">
        <v>143</v>
      </c>
      <c r="U1929" s="160" t="s">
        <v>1108</v>
      </c>
      <c r="V1929" s="160" t="s">
        <v>144</v>
      </c>
      <c r="W1929" s="160" t="s">
        <v>1061</v>
      </c>
      <c r="X1929" s="160" t="s">
        <v>1061</v>
      </c>
    </row>
    <row r="1930" spans="1:24" ht="41.25">
      <c r="A1930" s="155">
        <f>A1929+1</f>
        <v>1928</v>
      </c>
      <c r="B1930" s="160" t="s">
        <v>2217</v>
      </c>
      <c r="C1930" s="159">
        <v>2012</v>
      </c>
      <c r="D1930" s="160" t="s">
        <v>139</v>
      </c>
      <c r="E1930" s="160" t="s">
        <v>483</v>
      </c>
      <c r="F1930" s="268" t="s">
        <v>2322</v>
      </c>
      <c r="G1930" s="157" t="s">
        <v>31</v>
      </c>
      <c r="H1930" s="156" t="s">
        <v>42</v>
      </c>
      <c r="I1930" s="160" t="s">
        <v>71</v>
      </c>
      <c r="J1930" s="160" t="s">
        <v>142</v>
      </c>
      <c r="K1930" s="240" t="s">
        <v>34</v>
      </c>
      <c r="L1930" s="241" t="s">
        <v>34</v>
      </c>
      <c r="M1930" s="241" t="s">
        <v>34</v>
      </c>
      <c r="N1930" s="241" t="s">
        <v>34</v>
      </c>
      <c r="O1930" s="241" t="s">
        <v>34</v>
      </c>
      <c r="P1930" s="241" t="s">
        <v>34</v>
      </c>
      <c r="Q1930" s="159" t="s">
        <v>34</v>
      </c>
      <c r="R1930" s="100" t="s">
        <v>34</v>
      </c>
      <c r="S1930" s="158">
        <v>1</v>
      </c>
      <c r="T1930" s="103" t="s">
        <v>143</v>
      </c>
      <c r="U1930" s="160" t="s">
        <v>1108</v>
      </c>
      <c r="V1930" s="160" t="s">
        <v>2323</v>
      </c>
      <c r="W1930" s="157" t="s">
        <v>42</v>
      </c>
      <c r="X1930" s="157" t="s">
        <v>42</v>
      </c>
    </row>
    <row r="1931" spans="1:24" ht="20.25">
      <c r="A1931" s="155">
        <f>A1930+1</f>
        <v>1929</v>
      </c>
      <c r="B1931" s="160" t="s">
        <v>2217</v>
      </c>
      <c r="C1931" s="159">
        <v>2012</v>
      </c>
      <c r="D1931" s="160" t="s">
        <v>162</v>
      </c>
      <c r="E1931" s="160" t="s">
        <v>162</v>
      </c>
      <c r="F1931" s="268" t="s">
        <v>2324</v>
      </c>
      <c r="G1931" s="157" t="s">
        <v>31</v>
      </c>
      <c r="H1931" s="161" t="s">
        <v>39</v>
      </c>
      <c r="I1931" s="160" t="s">
        <v>164</v>
      </c>
      <c r="J1931" s="160" t="s">
        <v>15</v>
      </c>
      <c r="K1931" s="240" t="s">
        <v>34</v>
      </c>
      <c r="L1931" s="241" t="s">
        <v>34</v>
      </c>
      <c r="M1931" s="241" t="s">
        <v>48</v>
      </c>
      <c r="N1931" s="241" t="s">
        <v>34</v>
      </c>
      <c r="O1931" s="241" t="s">
        <v>34</v>
      </c>
      <c r="P1931" s="241" t="s">
        <v>34</v>
      </c>
      <c r="Q1931" s="159" t="s">
        <v>34</v>
      </c>
      <c r="R1931" s="100" t="s">
        <v>34</v>
      </c>
      <c r="S1931" s="163">
        <v>1</v>
      </c>
      <c r="T1931" s="103" t="s">
        <v>165</v>
      </c>
      <c r="U1931" s="160" t="s">
        <v>1121</v>
      </c>
      <c r="V1931" s="160" t="s">
        <v>162</v>
      </c>
      <c r="W1931" s="160" t="s">
        <v>92</v>
      </c>
      <c r="X1931" s="160" t="s">
        <v>92</v>
      </c>
    </row>
    <row r="1932" spans="1:24" ht="81">
      <c r="A1932" s="155">
        <f>A1931+1</f>
        <v>1930</v>
      </c>
      <c r="B1932" s="160" t="s">
        <v>2217</v>
      </c>
      <c r="C1932" s="159">
        <v>2012</v>
      </c>
      <c r="D1932" s="160" t="s">
        <v>162</v>
      </c>
      <c r="E1932" s="160" t="s">
        <v>162</v>
      </c>
      <c r="F1932" s="268" t="s">
        <v>2325</v>
      </c>
      <c r="G1932" s="157" t="s">
        <v>82</v>
      </c>
      <c r="H1932" s="161" t="s">
        <v>83</v>
      </c>
      <c r="I1932" s="160" t="s">
        <v>164</v>
      </c>
      <c r="J1932" s="160" t="s">
        <v>15</v>
      </c>
      <c r="K1932" s="240" t="s">
        <v>34</v>
      </c>
      <c r="L1932" s="241" t="s">
        <v>34</v>
      </c>
      <c r="M1932" s="241" t="s">
        <v>48</v>
      </c>
      <c r="N1932" s="241" t="s">
        <v>34</v>
      </c>
      <c r="O1932" s="241" t="s">
        <v>34</v>
      </c>
      <c r="P1932" s="241" t="s">
        <v>34</v>
      </c>
      <c r="Q1932" s="159" t="s">
        <v>34</v>
      </c>
      <c r="R1932" s="100" t="s">
        <v>34</v>
      </c>
      <c r="S1932" s="163">
        <v>1</v>
      </c>
      <c r="T1932" s="103" t="s">
        <v>165</v>
      </c>
      <c r="U1932" s="160" t="s">
        <v>1121</v>
      </c>
      <c r="V1932" s="160" t="s">
        <v>162</v>
      </c>
      <c r="W1932" s="160" t="s">
        <v>101</v>
      </c>
      <c r="X1932" s="160" t="s">
        <v>101</v>
      </c>
    </row>
    <row r="1933" spans="1:24" ht="30.75">
      <c r="A1933" s="155">
        <f>A1932+1</f>
        <v>1931</v>
      </c>
      <c r="B1933" s="160" t="s">
        <v>2217</v>
      </c>
      <c r="C1933" s="159">
        <v>2012</v>
      </c>
      <c r="D1933" s="160" t="s">
        <v>162</v>
      </c>
      <c r="E1933" s="160" t="s">
        <v>162</v>
      </c>
      <c r="F1933" s="268" t="s">
        <v>2326</v>
      </c>
      <c r="G1933" s="157" t="s">
        <v>31</v>
      </c>
      <c r="H1933" s="156" t="s">
        <v>50</v>
      </c>
      <c r="I1933" s="160" t="s">
        <v>164</v>
      </c>
      <c r="J1933" s="157" t="s">
        <v>15</v>
      </c>
      <c r="K1933" s="238" t="s">
        <v>48</v>
      </c>
      <c r="L1933" s="239" t="s">
        <v>34</v>
      </c>
      <c r="M1933" s="239" t="s">
        <v>48</v>
      </c>
      <c r="N1933" s="239" t="s">
        <v>34</v>
      </c>
      <c r="O1933" s="239" t="s">
        <v>34</v>
      </c>
      <c r="P1933" s="239" t="s">
        <v>34</v>
      </c>
      <c r="Q1933" s="159" t="s">
        <v>48</v>
      </c>
      <c r="R1933" s="100" t="s">
        <v>48</v>
      </c>
      <c r="S1933" s="163">
        <v>1</v>
      </c>
      <c r="T1933" s="103" t="s">
        <v>165</v>
      </c>
      <c r="U1933" s="160" t="s">
        <v>1121</v>
      </c>
      <c r="V1933" s="160" t="s">
        <v>162</v>
      </c>
      <c r="W1933" s="157" t="s">
        <v>42</v>
      </c>
      <c r="X1933" s="157" t="s">
        <v>50</v>
      </c>
    </row>
    <row r="1934" spans="1:24" ht="20.25">
      <c r="A1934" s="155">
        <f>A1933+1</f>
        <v>1932</v>
      </c>
      <c r="B1934" s="160" t="s">
        <v>2217</v>
      </c>
      <c r="C1934" s="159">
        <v>2012</v>
      </c>
      <c r="D1934" s="160" t="s">
        <v>162</v>
      </c>
      <c r="E1934" s="160" t="s">
        <v>162</v>
      </c>
      <c r="F1934" s="268" t="s">
        <v>2327</v>
      </c>
      <c r="G1934" s="157" t="s">
        <v>31</v>
      </c>
      <c r="H1934" s="161" t="s">
        <v>29</v>
      </c>
      <c r="I1934" s="160" t="s">
        <v>164</v>
      </c>
      <c r="J1934" s="160" t="s">
        <v>15</v>
      </c>
      <c r="K1934" s="240" t="s">
        <v>34</v>
      </c>
      <c r="L1934" s="241" t="s">
        <v>34</v>
      </c>
      <c r="M1934" s="241" t="s">
        <v>48</v>
      </c>
      <c r="N1934" s="241" t="s">
        <v>34</v>
      </c>
      <c r="O1934" s="241" t="s">
        <v>34</v>
      </c>
      <c r="P1934" s="241" t="s">
        <v>34</v>
      </c>
      <c r="Q1934" s="159" t="s">
        <v>34</v>
      </c>
      <c r="R1934" s="100" t="s">
        <v>34</v>
      </c>
      <c r="S1934" s="163">
        <v>1</v>
      </c>
      <c r="T1934" s="103" t="s">
        <v>165</v>
      </c>
      <c r="U1934" s="160" t="s">
        <v>1121</v>
      </c>
      <c r="V1934" s="160" t="s">
        <v>162</v>
      </c>
      <c r="W1934" s="160" t="s">
        <v>92</v>
      </c>
      <c r="X1934" s="160" t="s">
        <v>92</v>
      </c>
    </row>
    <row r="1935" spans="1:24" ht="30.75">
      <c r="A1935" s="155">
        <f>A1934+1</f>
        <v>1933</v>
      </c>
      <c r="B1935" s="160" t="s">
        <v>2217</v>
      </c>
      <c r="C1935" s="159">
        <v>2012</v>
      </c>
      <c r="D1935" s="160" t="s">
        <v>173</v>
      </c>
      <c r="E1935" s="160" t="s">
        <v>177</v>
      </c>
      <c r="F1935" s="268" t="s">
        <v>2328</v>
      </c>
      <c r="G1935" s="157" t="s">
        <v>31</v>
      </c>
      <c r="H1935" s="161" t="s">
        <v>39</v>
      </c>
      <c r="I1935" s="160" t="s">
        <v>173</v>
      </c>
      <c r="J1935" s="160" t="s">
        <v>179</v>
      </c>
      <c r="K1935" s="240" t="s">
        <v>34</v>
      </c>
      <c r="L1935" s="241" t="s">
        <v>34</v>
      </c>
      <c r="M1935" s="241" t="s">
        <v>34</v>
      </c>
      <c r="N1935" s="241" t="s">
        <v>34</v>
      </c>
      <c r="O1935" s="241" t="s">
        <v>48</v>
      </c>
      <c r="P1935" s="241" t="s">
        <v>34</v>
      </c>
      <c r="Q1935" s="159" t="s">
        <v>34</v>
      </c>
      <c r="R1935" s="100" t="s">
        <v>34</v>
      </c>
      <c r="S1935" s="163">
        <v>1</v>
      </c>
      <c r="T1935" s="103" t="s">
        <v>176</v>
      </c>
      <c r="U1935" s="160" t="s">
        <v>1121</v>
      </c>
      <c r="V1935" s="160" t="s">
        <v>2329</v>
      </c>
      <c r="W1935" s="160" t="s">
        <v>1111</v>
      </c>
      <c r="X1935" s="160" t="s">
        <v>1111</v>
      </c>
    </row>
    <row r="1936" spans="1:24" ht="81">
      <c r="A1936" s="155">
        <f>A1935+1</f>
        <v>1934</v>
      </c>
      <c r="B1936" s="160" t="s">
        <v>2217</v>
      </c>
      <c r="C1936" s="159">
        <v>2012</v>
      </c>
      <c r="D1936" s="160" t="s">
        <v>173</v>
      </c>
      <c r="E1936" s="160" t="s">
        <v>495</v>
      </c>
      <c r="F1936" s="268" t="s">
        <v>2330</v>
      </c>
      <c r="G1936" s="157" t="s">
        <v>82</v>
      </c>
      <c r="H1936" s="161" t="s">
        <v>83</v>
      </c>
      <c r="I1936" s="160" t="s">
        <v>173</v>
      </c>
      <c r="J1936" s="160" t="s">
        <v>191</v>
      </c>
      <c r="K1936" s="240" t="s">
        <v>34</v>
      </c>
      <c r="L1936" s="241" t="s">
        <v>34</v>
      </c>
      <c r="M1936" s="241" t="s">
        <v>34</v>
      </c>
      <c r="N1936" s="241" t="s">
        <v>34</v>
      </c>
      <c r="O1936" s="241" t="s">
        <v>34</v>
      </c>
      <c r="P1936" s="241" t="s">
        <v>34</v>
      </c>
      <c r="Q1936" s="159" t="s">
        <v>34</v>
      </c>
      <c r="R1936" s="100" t="s">
        <v>34</v>
      </c>
      <c r="S1936" s="163">
        <v>1</v>
      </c>
      <c r="T1936" s="103" t="s">
        <v>176</v>
      </c>
      <c r="U1936" s="160" t="s">
        <v>1121</v>
      </c>
      <c r="V1936" s="160" t="s">
        <v>495</v>
      </c>
      <c r="W1936" s="160" t="s">
        <v>101</v>
      </c>
      <c r="X1936" s="160" t="s">
        <v>101</v>
      </c>
    </row>
    <row r="1937" spans="1:24" ht="30.75">
      <c r="A1937" s="155">
        <f>A1936+1</f>
        <v>1935</v>
      </c>
      <c r="B1937" s="160" t="s">
        <v>2217</v>
      </c>
      <c r="C1937" s="159">
        <v>2012</v>
      </c>
      <c r="D1937" s="160" t="s">
        <v>173</v>
      </c>
      <c r="E1937" s="160" t="s">
        <v>495</v>
      </c>
      <c r="F1937" s="268" t="s">
        <v>2331</v>
      </c>
      <c r="G1937" s="157" t="s">
        <v>31</v>
      </c>
      <c r="H1937" s="156" t="s">
        <v>50</v>
      </c>
      <c r="I1937" s="160" t="s">
        <v>173</v>
      </c>
      <c r="J1937" s="160" t="s">
        <v>191</v>
      </c>
      <c r="K1937" s="240" t="s">
        <v>34</v>
      </c>
      <c r="L1937" s="241" t="s">
        <v>34</v>
      </c>
      <c r="M1937" s="241" t="s">
        <v>34</v>
      </c>
      <c r="N1937" s="241" t="s">
        <v>34</v>
      </c>
      <c r="O1937" s="241" t="s">
        <v>34</v>
      </c>
      <c r="P1937" s="241" t="s">
        <v>34</v>
      </c>
      <c r="Q1937" s="159" t="s">
        <v>34</v>
      </c>
      <c r="R1937" s="99" t="s">
        <v>48</v>
      </c>
      <c r="S1937" s="163">
        <v>1</v>
      </c>
      <c r="T1937" s="103" t="s">
        <v>176</v>
      </c>
      <c r="U1937" s="160" t="s">
        <v>1121</v>
      </c>
      <c r="V1937" s="160" t="s">
        <v>495</v>
      </c>
      <c r="W1937" s="157" t="s">
        <v>42</v>
      </c>
      <c r="X1937" s="157" t="s">
        <v>50</v>
      </c>
    </row>
    <row r="1938" spans="1:24" ht="81">
      <c r="A1938" s="155">
        <f>A1937+1</f>
        <v>1936</v>
      </c>
      <c r="B1938" s="160" t="s">
        <v>2217</v>
      </c>
      <c r="C1938" s="159">
        <v>2012</v>
      </c>
      <c r="D1938" s="160" t="s">
        <v>173</v>
      </c>
      <c r="E1938" s="160" t="s">
        <v>495</v>
      </c>
      <c r="F1938" s="268" t="s">
        <v>2332</v>
      </c>
      <c r="G1938" s="157" t="s">
        <v>82</v>
      </c>
      <c r="H1938" s="161" t="s">
        <v>83</v>
      </c>
      <c r="I1938" s="160" t="s">
        <v>173</v>
      </c>
      <c r="J1938" s="160" t="s">
        <v>191</v>
      </c>
      <c r="K1938" s="240" t="s">
        <v>34</v>
      </c>
      <c r="L1938" s="241" t="s">
        <v>34</v>
      </c>
      <c r="M1938" s="241" t="s">
        <v>34</v>
      </c>
      <c r="N1938" s="241" t="s">
        <v>34</v>
      </c>
      <c r="O1938" s="241" t="s">
        <v>34</v>
      </c>
      <c r="P1938" s="241" t="s">
        <v>34</v>
      </c>
      <c r="Q1938" s="159" t="s">
        <v>34</v>
      </c>
      <c r="R1938" s="100" t="s">
        <v>34</v>
      </c>
      <c r="S1938" s="163">
        <v>1</v>
      </c>
      <c r="T1938" s="103" t="s">
        <v>176</v>
      </c>
      <c r="U1938" s="160" t="s">
        <v>1121</v>
      </c>
      <c r="V1938" s="160" t="s">
        <v>495</v>
      </c>
      <c r="W1938" s="160" t="s">
        <v>188</v>
      </c>
      <c r="X1938" s="160" t="s">
        <v>188</v>
      </c>
    </row>
    <row r="1939" spans="1:24" ht="30.75">
      <c r="A1939" s="155">
        <f>A1938+1</f>
        <v>1937</v>
      </c>
      <c r="B1939" s="160" t="s">
        <v>2217</v>
      </c>
      <c r="C1939" s="159">
        <v>2012</v>
      </c>
      <c r="D1939" s="160" t="s">
        <v>173</v>
      </c>
      <c r="E1939" s="160" t="s">
        <v>495</v>
      </c>
      <c r="F1939" s="268" t="s">
        <v>2333</v>
      </c>
      <c r="G1939" s="157" t="s">
        <v>31</v>
      </c>
      <c r="H1939" s="156" t="s">
        <v>50</v>
      </c>
      <c r="I1939" s="157" t="s">
        <v>173</v>
      </c>
      <c r="J1939" s="157" t="s">
        <v>191</v>
      </c>
      <c r="K1939" s="238" t="s">
        <v>34</v>
      </c>
      <c r="L1939" s="239" t="s">
        <v>34</v>
      </c>
      <c r="M1939" s="239" t="s">
        <v>34</v>
      </c>
      <c r="N1939" s="239" t="s">
        <v>34</v>
      </c>
      <c r="O1939" s="239" t="s">
        <v>34</v>
      </c>
      <c r="P1939" s="239" t="s">
        <v>34</v>
      </c>
      <c r="Q1939" s="159" t="s">
        <v>48</v>
      </c>
      <c r="R1939" s="100" t="s">
        <v>48</v>
      </c>
      <c r="S1939" s="163">
        <v>1</v>
      </c>
      <c r="T1939" s="103" t="s">
        <v>176</v>
      </c>
      <c r="U1939" s="160" t="s">
        <v>1121</v>
      </c>
      <c r="V1939" s="160" t="s">
        <v>495</v>
      </c>
      <c r="W1939" s="157" t="s">
        <v>42</v>
      </c>
      <c r="X1939" s="157" t="s">
        <v>50</v>
      </c>
    </row>
    <row r="1940" spans="1:24" ht="20.25">
      <c r="A1940" s="155">
        <f>A1939+1</f>
        <v>1938</v>
      </c>
      <c r="B1940" s="160" t="s">
        <v>2217</v>
      </c>
      <c r="C1940" s="159">
        <v>2012</v>
      </c>
      <c r="D1940" s="160" t="s">
        <v>173</v>
      </c>
      <c r="E1940" s="160" t="s">
        <v>174</v>
      </c>
      <c r="F1940" s="268" t="s">
        <v>2334</v>
      </c>
      <c r="G1940" s="157" t="s">
        <v>31</v>
      </c>
      <c r="H1940" s="156" t="s">
        <v>42</v>
      </c>
      <c r="I1940" s="160" t="s">
        <v>173</v>
      </c>
      <c r="J1940" s="160" t="s">
        <v>174</v>
      </c>
      <c r="K1940" s="240" t="s">
        <v>34</v>
      </c>
      <c r="L1940" s="241" t="s">
        <v>34</v>
      </c>
      <c r="M1940" s="241" t="s">
        <v>34</v>
      </c>
      <c r="N1940" s="241" t="s">
        <v>34</v>
      </c>
      <c r="O1940" s="241" t="s">
        <v>34</v>
      </c>
      <c r="P1940" s="241" t="s">
        <v>34</v>
      </c>
      <c r="Q1940" s="159" t="s">
        <v>34</v>
      </c>
      <c r="R1940" s="100" t="s">
        <v>34</v>
      </c>
      <c r="S1940" s="163">
        <v>1</v>
      </c>
      <c r="T1940" s="103" t="s">
        <v>176</v>
      </c>
      <c r="U1940" s="160" t="s">
        <v>1121</v>
      </c>
      <c r="V1940" s="160" t="s">
        <v>407</v>
      </c>
      <c r="W1940" s="157" t="s">
        <v>42</v>
      </c>
      <c r="X1940" s="157" t="s">
        <v>42</v>
      </c>
    </row>
    <row r="1941" spans="1:24" ht="30.75">
      <c r="A1941" s="155">
        <f>A1940+1</f>
        <v>1939</v>
      </c>
      <c r="B1941" s="160" t="s">
        <v>2217</v>
      </c>
      <c r="C1941" s="159">
        <v>2012</v>
      </c>
      <c r="D1941" s="160" t="s">
        <v>173</v>
      </c>
      <c r="E1941" s="160" t="s">
        <v>189</v>
      </c>
      <c r="F1941" s="268" t="s">
        <v>2335</v>
      </c>
      <c r="G1941" s="157" t="s">
        <v>119</v>
      </c>
      <c r="H1941" s="156" t="s">
        <v>120</v>
      </c>
      <c r="I1941" s="160" t="s">
        <v>173</v>
      </c>
      <c r="J1941" s="160" t="s">
        <v>191</v>
      </c>
      <c r="K1941" s="240" t="s">
        <v>34</v>
      </c>
      <c r="L1941" s="241" t="s">
        <v>48</v>
      </c>
      <c r="M1941" s="241" t="s">
        <v>34</v>
      </c>
      <c r="N1941" s="241" t="s">
        <v>34</v>
      </c>
      <c r="O1941" s="241" t="s">
        <v>34</v>
      </c>
      <c r="P1941" s="241" t="s">
        <v>34</v>
      </c>
      <c r="Q1941" s="159" t="s">
        <v>34</v>
      </c>
      <c r="R1941" s="100" t="s">
        <v>34</v>
      </c>
      <c r="S1941" s="163">
        <v>1</v>
      </c>
      <c r="T1941" s="103" t="s">
        <v>176</v>
      </c>
      <c r="U1941" s="160" t="s">
        <v>1121</v>
      </c>
      <c r="V1941" s="160" t="s">
        <v>189</v>
      </c>
      <c r="W1941" s="157" t="s">
        <v>42</v>
      </c>
      <c r="X1941" s="157" t="s">
        <v>42</v>
      </c>
    </row>
    <row r="1942" spans="1:24" ht="30.75">
      <c r="A1942" s="155">
        <f>A1941+1</f>
        <v>1940</v>
      </c>
      <c r="B1942" s="160" t="s">
        <v>2217</v>
      </c>
      <c r="C1942" s="159">
        <v>2012</v>
      </c>
      <c r="D1942" s="160" t="s">
        <v>173</v>
      </c>
      <c r="E1942" s="160" t="s">
        <v>1528</v>
      </c>
      <c r="F1942" s="268" t="s">
        <v>2336</v>
      </c>
      <c r="G1942" s="157" t="s">
        <v>31</v>
      </c>
      <c r="H1942" s="156" t="s">
        <v>42</v>
      </c>
      <c r="I1942" s="160" t="s">
        <v>173</v>
      </c>
      <c r="J1942" s="160" t="s">
        <v>191</v>
      </c>
      <c r="K1942" s="240" t="s">
        <v>34</v>
      </c>
      <c r="L1942" s="241" t="s">
        <v>34</v>
      </c>
      <c r="M1942" s="241" t="s">
        <v>34</v>
      </c>
      <c r="N1942" s="241" t="s">
        <v>34</v>
      </c>
      <c r="O1942" s="241" t="s">
        <v>34</v>
      </c>
      <c r="P1942" s="241" t="s">
        <v>34</v>
      </c>
      <c r="Q1942" s="159" t="s">
        <v>34</v>
      </c>
      <c r="R1942" s="100" t="s">
        <v>34</v>
      </c>
      <c r="S1942" s="163">
        <v>1</v>
      </c>
      <c r="T1942" s="103" t="s">
        <v>176</v>
      </c>
      <c r="U1942" s="160" t="s">
        <v>1121</v>
      </c>
      <c r="V1942" s="160" t="s">
        <v>1530</v>
      </c>
      <c r="W1942" s="157" t="s">
        <v>42</v>
      </c>
      <c r="X1942" s="157" t="s">
        <v>42</v>
      </c>
    </row>
    <row r="1943" spans="1:24" ht="81">
      <c r="A1943" s="155">
        <f>A1942+1</f>
        <v>1941</v>
      </c>
      <c r="B1943" s="160" t="s">
        <v>2217</v>
      </c>
      <c r="C1943" s="159">
        <v>2012</v>
      </c>
      <c r="D1943" s="160" t="s">
        <v>205</v>
      </c>
      <c r="E1943" s="160" t="s">
        <v>212</v>
      </c>
      <c r="F1943" s="268" t="s">
        <v>2337</v>
      </c>
      <c r="G1943" s="157" t="s">
        <v>82</v>
      </c>
      <c r="H1943" s="161" t="s">
        <v>83</v>
      </c>
      <c r="I1943" s="160" t="s">
        <v>208</v>
      </c>
      <c r="J1943" s="157" t="s">
        <v>212</v>
      </c>
      <c r="K1943" s="238" t="s">
        <v>34</v>
      </c>
      <c r="L1943" s="239" t="s">
        <v>34</v>
      </c>
      <c r="M1943" s="239" t="s">
        <v>48</v>
      </c>
      <c r="N1943" s="239" t="s">
        <v>34</v>
      </c>
      <c r="O1943" s="239" t="s">
        <v>34</v>
      </c>
      <c r="P1943" s="239" t="s">
        <v>34</v>
      </c>
      <c r="Q1943" s="159" t="s">
        <v>34</v>
      </c>
      <c r="R1943" s="100" t="s">
        <v>34</v>
      </c>
      <c r="S1943" s="158">
        <v>1</v>
      </c>
      <c r="T1943" s="103" t="s">
        <v>210</v>
      </c>
      <c r="U1943" s="160" t="s">
        <v>1142</v>
      </c>
      <c r="V1943" s="160" t="s">
        <v>211</v>
      </c>
      <c r="W1943" s="160" t="s">
        <v>101</v>
      </c>
      <c r="X1943" s="160" t="s">
        <v>101</v>
      </c>
    </row>
    <row r="1944" spans="1:24" ht="30.75">
      <c r="A1944" s="155">
        <f>A1943+1</f>
        <v>1942</v>
      </c>
      <c r="B1944" s="160" t="s">
        <v>2217</v>
      </c>
      <c r="C1944" s="159">
        <v>2012</v>
      </c>
      <c r="D1944" s="160" t="s">
        <v>205</v>
      </c>
      <c r="E1944" s="160" t="s">
        <v>212</v>
      </c>
      <c r="F1944" s="268" t="s">
        <v>2338</v>
      </c>
      <c r="G1944" s="157" t="s">
        <v>31</v>
      </c>
      <c r="H1944" s="161" t="s">
        <v>39</v>
      </c>
      <c r="I1944" s="160" t="s">
        <v>208</v>
      </c>
      <c r="J1944" s="157" t="s">
        <v>212</v>
      </c>
      <c r="K1944" s="238" t="s">
        <v>34</v>
      </c>
      <c r="L1944" s="239" t="s">
        <v>34</v>
      </c>
      <c r="M1944" s="239" t="s">
        <v>34</v>
      </c>
      <c r="N1944" s="239" t="s">
        <v>34</v>
      </c>
      <c r="O1944" s="239" t="s">
        <v>34</v>
      </c>
      <c r="P1944" s="239" t="s">
        <v>34</v>
      </c>
      <c r="Q1944" s="159" t="s">
        <v>34</v>
      </c>
      <c r="R1944" s="100" t="s">
        <v>34</v>
      </c>
      <c r="S1944" s="158">
        <v>1</v>
      </c>
      <c r="T1944" s="103" t="s">
        <v>210</v>
      </c>
      <c r="U1944" s="160" t="s">
        <v>1142</v>
      </c>
      <c r="V1944" s="160" t="s">
        <v>211</v>
      </c>
      <c r="W1944" s="160" t="s">
        <v>92</v>
      </c>
      <c r="X1944" s="160" t="s">
        <v>92</v>
      </c>
    </row>
    <row r="1945" spans="1:24" ht="30.75">
      <c r="A1945" s="155">
        <f>A1944+1</f>
        <v>1943</v>
      </c>
      <c r="B1945" s="160" t="s">
        <v>2217</v>
      </c>
      <c r="C1945" s="159">
        <v>2012</v>
      </c>
      <c r="D1945" s="160" t="s">
        <v>205</v>
      </c>
      <c r="E1945" s="160" t="s">
        <v>206</v>
      </c>
      <c r="F1945" s="268" t="s">
        <v>2339</v>
      </c>
      <c r="G1945" s="157" t="s">
        <v>31</v>
      </c>
      <c r="H1945" s="156" t="s">
        <v>39</v>
      </c>
      <c r="I1945" s="157" t="s">
        <v>208</v>
      </c>
      <c r="J1945" s="160" t="s">
        <v>209</v>
      </c>
      <c r="K1945" s="240" t="s">
        <v>34</v>
      </c>
      <c r="L1945" s="241" t="s">
        <v>34</v>
      </c>
      <c r="M1945" s="241" t="s">
        <v>34</v>
      </c>
      <c r="N1945" s="241" t="s">
        <v>34</v>
      </c>
      <c r="O1945" s="241" t="s">
        <v>48</v>
      </c>
      <c r="P1945" s="241" t="s">
        <v>34</v>
      </c>
      <c r="Q1945" s="159" t="s">
        <v>34</v>
      </c>
      <c r="R1945" s="100" t="s">
        <v>34</v>
      </c>
      <c r="S1945" s="158">
        <v>1</v>
      </c>
      <c r="T1945" s="103" t="s">
        <v>210</v>
      </c>
      <c r="U1945" s="160" t="s">
        <v>1142</v>
      </c>
      <c r="V1945" s="160" t="s">
        <v>211</v>
      </c>
      <c r="W1945" s="157" t="s">
        <v>42</v>
      </c>
      <c r="X1945" s="157" t="s">
        <v>50</v>
      </c>
    </row>
    <row r="1946" spans="1:24" ht="30.75">
      <c r="A1946" s="155">
        <f>A1945+1</f>
        <v>1944</v>
      </c>
      <c r="B1946" s="160" t="s">
        <v>2217</v>
      </c>
      <c r="C1946" s="159">
        <v>2012</v>
      </c>
      <c r="D1946" s="160" t="s">
        <v>219</v>
      </c>
      <c r="E1946" s="160" t="s">
        <v>527</v>
      </c>
      <c r="F1946" s="268" t="s">
        <v>2340</v>
      </c>
      <c r="G1946" s="157" t="s">
        <v>31</v>
      </c>
      <c r="H1946" s="161" t="s">
        <v>29</v>
      </c>
      <c r="I1946" s="157" t="s">
        <v>222</v>
      </c>
      <c r="J1946" s="157" t="s">
        <v>17</v>
      </c>
      <c r="K1946" s="238" t="s">
        <v>34</v>
      </c>
      <c r="L1946" s="239" t="s">
        <v>34</v>
      </c>
      <c r="M1946" s="239" t="s">
        <v>34</v>
      </c>
      <c r="N1946" s="239" t="s">
        <v>34</v>
      </c>
      <c r="O1946" s="239" t="s">
        <v>48</v>
      </c>
      <c r="P1946" s="239" t="s">
        <v>34</v>
      </c>
      <c r="Q1946" s="159" t="s">
        <v>34</v>
      </c>
      <c r="R1946" s="100" t="s">
        <v>34</v>
      </c>
      <c r="S1946" s="158">
        <v>1</v>
      </c>
      <c r="T1946" s="103" t="s">
        <v>223</v>
      </c>
      <c r="U1946" s="160" t="s">
        <v>219</v>
      </c>
      <c r="V1946" s="160" t="s">
        <v>2341</v>
      </c>
      <c r="W1946" s="160" t="s">
        <v>92</v>
      </c>
      <c r="X1946" s="160" t="s">
        <v>92</v>
      </c>
    </row>
    <row r="1947" spans="1:24" ht="30.75">
      <c r="A1947" s="155">
        <f>A1946+1</f>
        <v>1945</v>
      </c>
      <c r="B1947" s="160" t="s">
        <v>2217</v>
      </c>
      <c r="C1947" s="159">
        <v>2012</v>
      </c>
      <c r="D1947" s="160" t="s">
        <v>219</v>
      </c>
      <c r="E1947" s="160" t="s">
        <v>527</v>
      </c>
      <c r="F1947" s="268" t="s">
        <v>2342</v>
      </c>
      <c r="G1947" s="157" t="s">
        <v>31</v>
      </c>
      <c r="H1947" s="161" t="s">
        <v>29</v>
      </c>
      <c r="I1947" s="157" t="s">
        <v>222</v>
      </c>
      <c r="J1947" s="157" t="s">
        <v>17</v>
      </c>
      <c r="K1947" s="238" t="s">
        <v>34</v>
      </c>
      <c r="L1947" s="239" t="s">
        <v>34</v>
      </c>
      <c r="M1947" s="239" t="s">
        <v>34</v>
      </c>
      <c r="N1947" s="239" t="s">
        <v>34</v>
      </c>
      <c r="O1947" s="239" t="s">
        <v>48</v>
      </c>
      <c r="P1947" s="239" t="s">
        <v>34</v>
      </c>
      <c r="Q1947" s="159" t="s">
        <v>34</v>
      </c>
      <c r="R1947" s="100" t="s">
        <v>34</v>
      </c>
      <c r="S1947" s="158">
        <v>1</v>
      </c>
      <c r="T1947" s="103" t="s">
        <v>223</v>
      </c>
      <c r="U1947" s="160" t="s">
        <v>219</v>
      </c>
      <c r="V1947" s="160" t="s">
        <v>2341</v>
      </c>
      <c r="W1947" s="160" t="s">
        <v>92</v>
      </c>
      <c r="X1947" s="160" t="s">
        <v>92</v>
      </c>
    </row>
    <row r="1948" spans="1:24" ht="30.75">
      <c r="A1948" s="155">
        <f>A1947+1</f>
        <v>1946</v>
      </c>
      <c r="B1948" s="160" t="s">
        <v>2217</v>
      </c>
      <c r="C1948" s="159">
        <v>2012</v>
      </c>
      <c r="D1948" s="160" t="s">
        <v>219</v>
      </c>
      <c r="E1948" s="160" t="s">
        <v>527</v>
      </c>
      <c r="F1948" s="268" t="s">
        <v>2343</v>
      </c>
      <c r="G1948" s="157" t="s">
        <v>31</v>
      </c>
      <c r="H1948" s="161" t="s">
        <v>39</v>
      </c>
      <c r="I1948" s="157" t="s">
        <v>222</v>
      </c>
      <c r="J1948" s="157" t="s">
        <v>17</v>
      </c>
      <c r="K1948" s="238" t="s">
        <v>34</v>
      </c>
      <c r="L1948" s="239" t="s">
        <v>34</v>
      </c>
      <c r="M1948" s="239" t="s">
        <v>34</v>
      </c>
      <c r="N1948" s="239" t="s">
        <v>34</v>
      </c>
      <c r="O1948" s="239" t="s">
        <v>48</v>
      </c>
      <c r="P1948" s="239" t="s">
        <v>34</v>
      </c>
      <c r="Q1948" s="159" t="s">
        <v>34</v>
      </c>
      <c r="R1948" s="100" t="s">
        <v>34</v>
      </c>
      <c r="S1948" s="158">
        <v>1</v>
      </c>
      <c r="T1948" s="103" t="s">
        <v>223</v>
      </c>
      <c r="U1948" s="160" t="s">
        <v>219</v>
      </c>
      <c r="V1948" s="160" t="s">
        <v>2341</v>
      </c>
      <c r="W1948" s="160" t="s">
        <v>92</v>
      </c>
      <c r="X1948" s="160" t="s">
        <v>92</v>
      </c>
    </row>
    <row r="1949" spans="1:24" ht="41.25">
      <c r="A1949" s="155">
        <f>A1948+1</f>
        <v>1947</v>
      </c>
      <c r="B1949" s="160" t="s">
        <v>2217</v>
      </c>
      <c r="C1949" s="159">
        <v>2012</v>
      </c>
      <c r="D1949" s="160" t="s">
        <v>219</v>
      </c>
      <c r="E1949" s="160" t="s">
        <v>230</v>
      </c>
      <c r="F1949" s="268" t="s">
        <v>2344</v>
      </c>
      <c r="G1949" s="157" t="s">
        <v>31</v>
      </c>
      <c r="H1949" s="156" t="s">
        <v>29</v>
      </c>
      <c r="I1949" s="160" t="s">
        <v>71</v>
      </c>
      <c r="J1949" s="160" t="s">
        <v>232</v>
      </c>
      <c r="K1949" s="240" t="s">
        <v>34</v>
      </c>
      <c r="L1949" s="241" t="s">
        <v>34</v>
      </c>
      <c r="M1949" s="241" t="s">
        <v>34</v>
      </c>
      <c r="N1949" s="241" t="s">
        <v>34</v>
      </c>
      <c r="O1949" s="241" t="s">
        <v>34</v>
      </c>
      <c r="P1949" s="241" t="s">
        <v>34</v>
      </c>
      <c r="Q1949" s="159" t="s">
        <v>34</v>
      </c>
      <c r="R1949" s="100" t="s">
        <v>34</v>
      </c>
      <c r="S1949" s="158">
        <v>1</v>
      </c>
      <c r="T1949" s="103" t="s">
        <v>223</v>
      </c>
      <c r="U1949" s="160" t="s">
        <v>219</v>
      </c>
      <c r="V1949" s="160" t="s">
        <v>233</v>
      </c>
      <c r="W1949" s="160" t="s">
        <v>92</v>
      </c>
      <c r="X1949" s="160" t="s">
        <v>92</v>
      </c>
    </row>
    <row r="1950" spans="1:24" ht="41.25">
      <c r="A1950" s="155">
        <f>A1949+1</f>
        <v>1948</v>
      </c>
      <c r="B1950" s="160" t="s">
        <v>2217</v>
      </c>
      <c r="C1950" s="159">
        <v>2012</v>
      </c>
      <c r="D1950" s="160" t="s">
        <v>219</v>
      </c>
      <c r="E1950" s="160" t="s">
        <v>230</v>
      </c>
      <c r="F1950" s="268" t="s">
        <v>2345</v>
      </c>
      <c r="G1950" s="157" t="s">
        <v>31</v>
      </c>
      <c r="H1950" s="156" t="s">
        <v>42</v>
      </c>
      <c r="I1950" s="160" t="s">
        <v>71</v>
      </c>
      <c r="J1950" s="160" t="s">
        <v>232</v>
      </c>
      <c r="K1950" s="240" t="s">
        <v>34</v>
      </c>
      <c r="L1950" s="241" t="s">
        <v>34</v>
      </c>
      <c r="M1950" s="241" t="s">
        <v>34</v>
      </c>
      <c r="N1950" s="241" t="s">
        <v>34</v>
      </c>
      <c r="O1950" s="241" t="s">
        <v>34</v>
      </c>
      <c r="P1950" s="241" t="s">
        <v>34</v>
      </c>
      <c r="Q1950" s="159" t="s">
        <v>34</v>
      </c>
      <c r="R1950" s="100" t="s">
        <v>34</v>
      </c>
      <c r="S1950" s="158">
        <v>1</v>
      </c>
      <c r="T1950" s="103" t="s">
        <v>223</v>
      </c>
      <c r="U1950" s="160" t="s">
        <v>219</v>
      </c>
      <c r="V1950" s="160" t="s">
        <v>233</v>
      </c>
      <c r="W1950" s="157" t="s">
        <v>42</v>
      </c>
      <c r="X1950" s="157" t="s">
        <v>42</v>
      </c>
    </row>
    <row r="1951" spans="1:24" ht="41.25">
      <c r="A1951" s="155">
        <f>A1950+1</f>
        <v>1949</v>
      </c>
      <c r="B1951" s="160" t="s">
        <v>2217</v>
      </c>
      <c r="C1951" s="159">
        <v>2012</v>
      </c>
      <c r="D1951" s="160" t="s">
        <v>219</v>
      </c>
      <c r="E1951" s="160" t="s">
        <v>230</v>
      </c>
      <c r="F1951" s="268" t="s">
        <v>2346</v>
      </c>
      <c r="G1951" s="157" t="s">
        <v>31</v>
      </c>
      <c r="H1951" s="161" t="s">
        <v>39</v>
      </c>
      <c r="I1951" s="160" t="s">
        <v>71</v>
      </c>
      <c r="J1951" s="160" t="s">
        <v>232</v>
      </c>
      <c r="K1951" s="240" t="s">
        <v>34</v>
      </c>
      <c r="L1951" s="241" t="s">
        <v>34</v>
      </c>
      <c r="M1951" s="241" t="s">
        <v>34</v>
      </c>
      <c r="N1951" s="241" t="s">
        <v>34</v>
      </c>
      <c r="O1951" s="241" t="s">
        <v>34</v>
      </c>
      <c r="P1951" s="241" t="s">
        <v>34</v>
      </c>
      <c r="Q1951" s="159" t="s">
        <v>34</v>
      </c>
      <c r="R1951" s="100" t="s">
        <v>34</v>
      </c>
      <c r="S1951" s="158">
        <v>1</v>
      </c>
      <c r="T1951" s="103" t="s">
        <v>223</v>
      </c>
      <c r="U1951" s="160" t="s">
        <v>219</v>
      </c>
      <c r="V1951" s="160" t="s">
        <v>233</v>
      </c>
      <c r="W1951" s="160" t="s">
        <v>92</v>
      </c>
      <c r="X1951" s="160" t="s">
        <v>92</v>
      </c>
    </row>
    <row r="1952" spans="1:24" ht="41.25">
      <c r="A1952" s="155">
        <f>A1951+1</f>
        <v>1950</v>
      </c>
      <c r="B1952" s="160" t="s">
        <v>2217</v>
      </c>
      <c r="C1952" s="159">
        <v>2012</v>
      </c>
      <c r="D1952" s="160" t="s">
        <v>106</v>
      </c>
      <c r="E1952" s="160" t="s">
        <v>126</v>
      </c>
      <c r="F1952" s="268" t="s">
        <v>2347</v>
      </c>
      <c r="G1952" s="157" t="s">
        <v>31</v>
      </c>
      <c r="H1952" s="156" t="s">
        <v>42</v>
      </c>
      <c r="I1952" s="160" t="s">
        <v>71</v>
      </c>
      <c r="J1952" s="160" t="s">
        <v>109</v>
      </c>
      <c r="K1952" s="240" t="s">
        <v>48</v>
      </c>
      <c r="L1952" s="241" t="s">
        <v>34</v>
      </c>
      <c r="M1952" s="241" t="s">
        <v>34</v>
      </c>
      <c r="N1952" s="241" t="s">
        <v>34</v>
      </c>
      <c r="O1952" s="241" t="s">
        <v>34</v>
      </c>
      <c r="P1952" s="241" t="s">
        <v>34</v>
      </c>
      <c r="Q1952" s="159" t="s">
        <v>34</v>
      </c>
      <c r="R1952" s="100" t="s">
        <v>34</v>
      </c>
      <c r="S1952" s="158">
        <v>1</v>
      </c>
      <c r="T1952" s="103" t="s">
        <v>223</v>
      </c>
      <c r="U1952" s="160" t="s">
        <v>219</v>
      </c>
      <c r="V1952" s="160" t="s">
        <v>126</v>
      </c>
      <c r="W1952" s="157" t="s">
        <v>42</v>
      </c>
      <c r="X1952" s="157" t="s">
        <v>42</v>
      </c>
    </row>
    <row r="1953" spans="1:24" ht="41.25">
      <c r="A1953" s="155">
        <f>A1952+1</f>
        <v>1951</v>
      </c>
      <c r="B1953" s="160" t="s">
        <v>2217</v>
      </c>
      <c r="C1953" s="159">
        <v>2012</v>
      </c>
      <c r="D1953" s="160" t="s">
        <v>106</v>
      </c>
      <c r="E1953" s="160" t="s">
        <v>126</v>
      </c>
      <c r="F1953" s="268" t="s">
        <v>2348</v>
      </c>
      <c r="G1953" s="157" t="s">
        <v>31</v>
      </c>
      <c r="H1953" s="161" t="s">
        <v>39</v>
      </c>
      <c r="I1953" s="160" t="s">
        <v>71</v>
      </c>
      <c r="J1953" s="160" t="s">
        <v>109</v>
      </c>
      <c r="K1953" s="240" t="s">
        <v>48</v>
      </c>
      <c r="L1953" s="241" t="s">
        <v>34</v>
      </c>
      <c r="M1953" s="241" t="s">
        <v>34</v>
      </c>
      <c r="N1953" s="241" t="s">
        <v>34</v>
      </c>
      <c r="O1953" s="241" t="s">
        <v>34</v>
      </c>
      <c r="P1953" s="241" t="s">
        <v>34</v>
      </c>
      <c r="Q1953" s="159" t="s">
        <v>34</v>
      </c>
      <c r="R1953" s="100" t="s">
        <v>34</v>
      </c>
      <c r="S1953" s="158">
        <v>1</v>
      </c>
      <c r="T1953" s="103" t="s">
        <v>223</v>
      </c>
      <c r="U1953" s="160" t="s">
        <v>219</v>
      </c>
      <c r="V1953" s="160" t="s">
        <v>126</v>
      </c>
      <c r="W1953" s="160" t="s">
        <v>92</v>
      </c>
      <c r="X1953" s="160" t="s">
        <v>92</v>
      </c>
    </row>
    <row r="1954" spans="1:24" ht="41.25">
      <c r="A1954" s="155">
        <f>A1953+1</f>
        <v>1952</v>
      </c>
      <c r="B1954" s="160" t="s">
        <v>2217</v>
      </c>
      <c r="C1954" s="159">
        <v>2012</v>
      </c>
      <c r="D1954" s="160" t="s">
        <v>106</v>
      </c>
      <c r="E1954" s="160" t="s">
        <v>126</v>
      </c>
      <c r="F1954" s="268" t="s">
        <v>2349</v>
      </c>
      <c r="G1954" s="157" t="s">
        <v>31</v>
      </c>
      <c r="H1954" s="161" t="s">
        <v>39</v>
      </c>
      <c r="I1954" s="160" t="s">
        <v>71</v>
      </c>
      <c r="J1954" s="160" t="s">
        <v>109</v>
      </c>
      <c r="K1954" s="240" t="s">
        <v>48</v>
      </c>
      <c r="L1954" s="241" t="s">
        <v>34</v>
      </c>
      <c r="M1954" s="241" t="s">
        <v>34</v>
      </c>
      <c r="N1954" s="241" t="s">
        <v>34</v>
      </c>
      <c r="O1954" s="241" t="s">
        <v>34</v>
      </c>
      <c r="P1954" s="241" t="s">
        <v>34</v>
      </c>
      <c r="Q1954" s="159" t="s">
        <v>34</v>
      </c>
      <c r="R1954" s="100" t="s">
        <v>34</v>
      </c>
      <c r="S1954" s="158">
        <v>1</v>
      </c>
      <c r="T1954" s="103" t="s">
        <v>223</v>
      </c>
      <c r="U1954" s="160" t="s">
        <v>219</v>
      </c>
      <c r="V1954" s="160" t="s">
        <v>126</v>
      </c>
      <c r="W1954" s="160" t="s">
        <v>92</v>
      </c>
      <c r="X1954" s="160" t="s">
        <v>92</v>
      </c>
    </row>
    <row r="1955" spans="1:24" ht="41.25">
      <c r="A1955" s="155">
        <f>A1954+1</f>
        <v>1953</v>
      </c>
      <c r="B1955" s="160" t="s">
        <v>2217</v>
      </c>
      <c r="C1955" s="159">
        <v>2012</v>
      </c>
      <c r="D1955" s="160" t="s">
        <v>219</v>
      </c>
      <c r="E1955" s="160" t="s">
        <v>243</v>
      </c>
      <c r="F1955" s="268" t="s">
        <v>2350</v>
      </c>
      <c r="G1955" s="157" t="s">
        <v>31</v>
      </c>
      <c r="H1955" s="156" t="s">
        <v>29</v>
      </c>
      <c r="I1955" s="160" t="s">
        <v>71</v>
      </c>
      <c r="J1955" s="160" t="s">
        <v>232</v>
      </c>
      <c r="K1955" s="240" t="s">
        <v>34</v>
      </c>
      <c r="L1955" s="241" t="s">
        <v>34</v>
      </c>
      <c r="M1955" s="241" t="s">
        <v>34</v>
      </c>
      <c r="N1955" s="241" t="s">
        <v>34</v>
      </c>
      <c r="O1955" s="241" t="s">
        <v>34</v>
      </c>
      <c r="P1955" s="241" t="s">
        <v>34</v>
      </c>
      <c r="Q1955" s="159" t="s">
        <v>34</v>
      </c>
      <c r="R1955" s="100" t="s">
        <v>34</v>
      </c>
      <c r="S1955" s="158">
        <v>1</v>
      </c>
      <c r="T1955" s="103" t="s">
        <v>223</v>
      </c>
      <c r="U1955" s="160" t="s">
        <v>219</v>
      </c>
      <c r="V1955" s="160" t="s">
        <v>2351</v>
      </c>
      <c r="W1955" s="160" t="s">
        <v>92</v>
      </c>
      <c r="X1955" s="160" t="s">
        <v>92</v>
      </c>
    </row>
    <row r="1956" spans="1:24" ht="51">
      <c r="A1956" s="155">
        <f>A1955+1</f>
        <v>1954</v>
      </c>
      <c r="B1956" s="160" t="s">
        <v>2217</v>
      </c>
      <c r="C1956" s="159">
        <v>2012</v>
      </c>
      <c r="D1956" s="160" t="s">
        <v>219</v>
      </c>
      <c r="E1956" s="160" t="s">
        <v>253</v>
      </c>
      <c r="F1956" s="268" t="s">
        <v>2352</v>
      </c>
      <c r="G1956" s="157" t="s">
        <v>31</v>
      </c>
      <c r="H1956" s="161" t="s">
        <v>39</v>
      </c>
      <c r="I1956" s="160" t="s">
        <v>71</v>
      </c>
      <c r="J1956" s="160" t="s">
        <v>253</v>
      </c>
      <c r="K1956" s="240" t="s">
        <v>34</v>
      </c>
      <c r="L1956" s="241" t="s">
        <v>34</v>
      </c>
      <c r="M1956" s="241" t="s">
        <v>34</v>
      </c>
      <c r="N1956" s="241" t="s">
        <v>34</v>
      </c>
      <c r="O1956" s="241" t="s">
        <v>34</v>
      </c>
      <c r="P1956" s="241" t="s">
        <v>34</v>
      </c>
      <c r="Q1956" s="159" t="s">
        <v>34</v>
      </c>
      <c r="R1956" s="100" t="s">
        <v>34</v>
      </c>
      <c r="S1956" s="158">
        <v>1</v>
      </c>
      <c r="T1956" s="103" t="s">
        <v>223</v>
      </c>
      <c r="U1956" s="160" t="s">
        <v>219</v>
      </c>
      <c r="V1956" s="160" t="s">
        <v>2353</v>
      </c>
      <c r="W1956" s="160" t="s">
        <v>92</v>
      </c>
      <c r="X1956" s="160" t="s">
        <v>92</v>
      </c>
    </row>
    <row r="1957" spans="1:24" ht="51">
      <c r="A1957" s="155">
        <f>A1956+1</f>
        <v>1955</v>
      </c>
      <c r="B1957" s="160" t="s">
        <v>2217</v>
      </c>
      <c r="C1957" s="159">
        <v>2012</v>
      </c>
      <c r="D1957" s="160" t="s">
        <v>219</v>
      </c>
      <c r="E1957" s="160" t="s">
        <v>253</v>
      </c>
      <c r="F1957" s="268" t="s">
        <v>2354</v>
      </c>
      <c r="G1957" s="157" t="s">
        <v>31</v>
      </c>
      <c r="H1957" s="161" t="s">
        <v>39</v>
      </c>
      <c r="I1957" s="160" t="s">
        <v>71</v>
      </c>
      <c r="J1957" s="160" t="s">
        <v>253</v>
      </c>
      <c r="K1957" s="240" t="s">
        <v>48</v>
      </c>
      <c r="L1957" s="241" t="s">
        <v>34</v>
      </c>
      <c r="M1957" s="241" t="s">
        <v>34</v>
      </c>
      <c r="N1957" s="241" t="s">
        <v>34</v>
      </c>
      <c r="O1957" s="241" t="s">
        <v>34</v>
      </c>
      <c r="P1957" s="241" t="s">
        <v>34</v>
      </c>
      <c r="Q1957" s="159" t="s">
        <v>34</v>
      </c>
      <c r="R1957" s="100" t="s">
        <v>34</v>
      </c>
      <c r="S1957" s="158">
        <v>1</v>
      </c>
      <c r="T1957" s="103" t="s">
        <v>223</v>
      </c>
      <c r="U1957" s="160" t="s">
        <v>219</v>
      </c>
      <c r="V1957" s="160" t="s">
        <v>253</v>
      </c>
      <c r="W1957" s="160" t="s">
        <v>92</v>
      </c>
      <c r="X1957" s="160" t="s">
        <v>92</v>
      </c>
    </row>
    <row r="1958" spans="1:24" ht="41.25">
      <c r="A1958" s="155">
        <f>A1957+1</f>
        <v>1956</v>
      </c>
      <c r="B1958" s="160" t="s">
        <v>2217</v>
      </c>
      <c r="C1958" s="159">
        <v>2012</v>
      </c>
      <c r="D1958" s="160" t="s">
        <v>28</v>
      </c>
      <c r="E1958" s="160" t="s">
        <v>262</v>
      </c>
      <c r="F1958" s="268" t="s">
        <v>2355</v>
      </c>
      <c r="G1958" s="157" t="s">
        <v>31</v>
      </c>
      <c r="H1958" s="161" t="s">
        <v>29</v>
      </c>
      <c r="I1958" s="157" t="s">
        <v>32</v>
      </c>
      <c r="J1958" s="157" t="s">
        <v>33</v>
      </c>
      <c r="K1958" s="238" t="s">
        <v>34</v>
      </c>
      <c r="L1958" s="239" t="s">
        <v>34</v>
      </c>
      <c r="M1958" s="239" t="s">
        <v>48</v>
      </c>
      <c r="N1958" s="239" t="s">
        <v>34</v>
      </c>
      <c r="O1958" s="239" t="s">
        <v>48</v>
      </c>
      <c r="P1958" s="239" t="s">
        <v>34</v>
      </c>
      <c r="Q1958" s="159" t="s">
        <v>34</v>
      </c>
      <c r="R1958" s="100" t="s">
        <v>34</v>
      </c>
      <c r="S1958" s="158">
        <v>1</v>
      </c>
      <c r="T1958" s="103" t="s">
        <v>264</v>
      </c>
      <c r="U1958" s="160" t="s">
        <v>2356</v>
      </c>
      <c r="V1958" s="160" t="s">
        <v>266</v>
      </c>
      <c r="W1958" s="160" t="s">
        <v>92</v>
      </c>
      <c r="X1958" s="160" t="s">
        <v>92</v>
      </c>
    </row>
    <row r="1959" spans="1:24" ht="41.25">
      <c r="A1959" s="155">
        <f>A1958+1</f>
        <v>1957</v>
      </c>
      <c r="B1959" s="160" t="s">
        <v>2217</v>
      </c>
      <c r="C1959" s="159">
        <v>2012</v>
      </c>
      <c r="D1959" s="160" t="s">
        <v>28</v>
      </c>
      <c r="E1959" s="160" t="s">
        <v>267</v>
      </c>
      <c r="F1959" s="268" t="s">
        <v>2357</v>
      </c>
      <c r="G1959" s="157" t="s">
        <v>31</v>
      </c>
      <c r="H1959" s="156" t="s">
        <v>42</v>
      </c>
      <c r="I1959" s="157" t="s">
        <v>32</v>
      </c>
      <c r="J1959" s="157" t="s">
        <v>33</v>
      </c>
      <c r="K1959" s="238" t="s">
        <v>34</v>
      </c>
      <c r="L1959" s="239" t="s">
        <v>34</v>
      </c>
      <c r="M1959" s="239" t="s">
        <v>34</v>
      </c>
      <c r="N1959" s="239" t="s">
        <v>34</v>
      </c>
      <c r="O1959" s="239" t="s">
        <v>34</v>
      </c>
      <c r="P1959" s="239" t="s">
        <v>34</v>
      </c>
      <c r="Q1959" s="159" t="s">
        <v>34</v>
      </c>
      <c r="R1959" s="100" t="s">
        <v>34</v>
      </c>
      <c r="S1959" s="158">
        <v>1</v>
      </c>
      <c r="T1959" s="103" t="s">
        <v>269</v>
      </c>
      <c r="U1959" s="160" t="s">
        <v>2025</v>
      </c>
      <c r="V1959" s="160" t="s">
        <v>266</v>
      </c>
      <c r="W1959" s="157" t="s">
        <v>42</v>
      </c>
      <c r="X1959" s="157" t="s">
        <v>42</v>
      </c>
    </row>
    <row r="1960" spans="1:24" ht="41.25">
      <c r="A1960" s="155">
        <f>A1959+1</f>
        <v>1958</v>
      </c>
      <c r="B1960" s="160" t="s">
        <v>2217</v>
      </c>
      <c r="C1960" s="159">
        <v>2012</v>
      </c>
      <c r="D1960" s="160" t="s">
        <v>28</v>
      </c>
      <c r="E1960" s="160" t="s">
        <v>270</v>
      </c>
      <c r="F1960" s="268" t="s">
        <v>2358</v>
      </c>
      <c r="G1960" s="157" t="s">
        <v>31</v>
      </c>
      <c r="H1960" s="156" t="s">
        <v>42</v>
      </c>
      <c r="I1960" s="157" t="s">
        <v>32</v>
      </c>
      <c r="J1960" s="160" t="s">
        <v>33</v>
      </c>
      <c r="K1960" s="240" t="s">
        <v>34</v>
      </c>
      <c r="L1960" s="241" t="s">
        <v>34</v>
      </c>
      <c r="M1960" s="241" t="s">
        <v>34</v>
      </c>
      <c r="N1960" s="241" t="s">
        <v>34</v>
      </c>
      <c r="O1960" s="241" t="s">
        <v>34</v>
      </c>
      <c r="P1960" s="241" t="s">
        <v>34</v>
      </c>
      <c r="Q1960" s="159" t="s">
        <v>34</v>
      </c>
      <c r="R1960" s="100" t="s">
        <v>34</v>
      </c>
      <c r="S1960" s="158">
        <v>1</v>
      </c>
      <c r="T1960" s="103" t="s">
        <v>272</v>
      </c>
      <c r="U1960" s="160" t="s">
        <v>433</v>
      </c>
      <c r="V1960" s="160" t="s">
        <v>1649</v>
      </c>
      <c r="W1960" s="157" t="s">
        <v>42</v>
      </c>
      <c r="X1960" s="157" t="s">
        <v>42</v>
      </c>
    </row>
    <row r="1961" spans="1:24" ht="41.25">
      <c r="A1961" s="155">
        <f>A1960+1</f>
        <v>1959</v>
      </c>
      <c r="B1961" s="160" t="s">
        <v>2217</v>
      </c>
      <c r="C1961" s="159">
        <v>2012</v>
      </c>
      <c r="D1961" s="160" t="s">
        <v>28</v>
      </c>
      <c r="E1961" s="160" t="s">
        <v>270</v>
      </c>
      <c r="F1961" s="268" t="s">
        <v>2359</v>
      </c>
      <c r="G1961" s="157" t="s">
        <v>119</v>
      </c>
      <c r="H1961" s="156" t="s">
        <v>120</v>
      </c>
      <c r="I1961" s="157" t="s">
        <v>32</v>
      </c>
      <c r="J1961" s="160" t="s">
        <v>33</v>
      </c>
      <c r="K1961" s="240" t="s">
        <v>34</v>
      </c>
      <c r="L1961" s="241" t="s">
        <v>48</v>
      </c>
      <c r="M1961" s="241" t="s">
        <v>34</v>
      </c>
      <c r="N1961" s="241" t="s">
        <v>34</v>
      </c>
      <c r="O1961" s="241" t="s">
        <v>34</v>
      </c>
      <c r="P1961" s="241" t="s">
        <v>34</v>
      </c>
      <c r="Q1961" s="159" t="s">
        <v>34</v>
      </c>
      <c r="R1961" s="100" t="s">
        <v>34</v>
      </c>
      <c r="S1961" s="158">
        <v>1</v>
      </c>
      <c r="T1961" s="103" t="s">
        <v>272</v>
      </c>
      <c r="U1961" s="160" t="s">
        <v>433</v>
      </c>
      <c r="V1961" s="160" t="s">
        <v>1649</v>
      </c>
      <c r="W1961" s="157" t="s">
        <v>42</v>
      </c>
      <c r="X1961" s="157" t="s">
        <v>42</v>
      </c>
    </row>
    <row r="1962" spans="1:24" ht="60.75">
      <c r="A1962" s="155">
        <f>A1961+1</f>
        <v>1960</v>
      </c>
      <c r="B1962" s="160" t="s">
        <v>2217</v>
      </c>
      <c r="C1962" s="159">
        <v>2012</v>
      </c>
      <c r="D1962" s="160" t="s">
        <v>28</v>
      </c>
      <c r="E1962" s="160" t="s">
        <v>270</v>
      </c>
      <c r="F1962" s="268" t="s">
        <v>2360</v>
      </c>
      <c r="G1962" s="157" t="s">
        <v>31</v>
      </c>
      <c r="H1962" s="156" t="s">
        <v>42</v>
      </c>
      <c r="I1962" s="157" t="s">
        <v>32</v>
      </c>
      <c r="J1962" s="157" t="s">
        <v>33</v>
      </c>
      <c r="K1962" s="238" t="s">
        <v>34</v>
      </c>
      <c r="L1962" s="239" t="s">
        <v>34</v>
      </c>
      <c r="M1962" s="239" t="s">
        <v>34</v>
      </c>
      <c r="N1962" s="239" t="s">
        <v>34</v>
      </c>
      <c r="O1962" s="239" t="s">
        <v>34</v>
      </c>
      <c r="P1962" s="239" t="s">
        <v>34</v>
      </c>
      <c r="Q1962" s="159" t="s">
        <v>34</v>
      </c>
      <c r="R1962" s="100" t="s">
        <v>34</v>
      </c>
      <c r="S1962" s="158">
        <v>1</v>
      </c>
      <c r="T1962" s="103" t="s">
        <v>272</v>
      </c>
      <c r="U1962" s="160" t="s">
        <v>1729</v>
      </c>
      <c r="V1962" s="160" t="s">
        <v>266</v>
      </c>
      <c r="W1962" s="157" t="s">
        <v>42</v>
      </c>
      <c r="X1962" s="157" t="s">
        <v>42</v>
      </c>
    </row>
    <row r="1963" spans="1:24" ht="41.25">
      <c r="A1963" s="155">
        <f>A1962+1</f>
        <v>1961</v>
      </c>
      <c r="B1963" s="160" t="s">
        <v>2217</v>
      </c>
      <c r="C1963" s="159">
        <v>2012</v>
      </c>
      <c r="D1963" s="160" t="s">
        <v>28</v>
      </c>
      <c r="E1963" s="160" t="s">
        <v>270</v>
      </c>
      <c r="F1963" s="268" t="s">
        <v>2361</v>
      </c>
      <c r="G1963" s="157" t="s">
        <v>31</v>
      </c>
      <c r="H1963" s="156" t="s">
        <v>42</v>
      </c>
      <c r="I1963" s="157" t="s">
        <v>32</v>
      </c>
      <c r="J1963" s="157" t="s">
        <v>33</v>
      </c>
      <c r="K1963" s="238" t="s">
        <v>34</v>
      </c>
      <c r="L1963" s="239" t="s">
        <v>34</v>
      </c>
      <c r="M1963" s="239" t="s">
        <v>34</v>
      </c>
      <c r="N1963" s="239" t="s">
        <v>34</v>
      </c>
      <c r="O1963" s="239" t="s">
        <v>34</v>
      </c>
      <c r="P1963" s="239" t="s">
        <v>34</v>
      </c>
      <c r="Q1963" s="159" t="s">
        <v>34</v>
      </c>
      <c r="R1963" s="100" t="s">
        <v>34</v>
      </c>
      <c r="S1963" s="158">
        <v>1</v>
      </c>
      <c r="T1963" s="103" t="s">
        <v>272</v>
      </c>
      <c r="U1963" s="160" t="s">
        <v>1729</v>
      </c>
      <c r="V1963" s="160" t="s">
        <v>1649</v>
      </c>
      <c r="W1963" s="157" t="s">
        <v>42</v>
      </c>
      <c r="X1963" s="157" t="s">
        <v>42</v>
      </c>
    </row>
    <row r="1964" spans="1:24" ht="30.75">
      <c r="A1964" s="155">
        <f>A1963+1</f>
        <v>1962</v>
      </c>
      <c r="B1964" s="160" t="s">
        <v>2319</v>
      </c>
      <c r="C1964" s="159">
        <v>2016</v>
      </c>
      <c r="D1964" s="157" t="s">
        <v>28</v>
      </c>
      <c r="E1964" s="160" t="s">
        <v>279</v>
      </c>
      <c r="F1964" s="268" t="s">
        <v>2362</v>
      </c>
      <c r="G1964" s="157" t="s">
        <v>31</v>
      </c>
      <c r="H1964" s="156" t="s">
        <v>29</v>
      </c>
      <c r="I1964" s="157" t="s">
        <v>32</v>
      </c>
      <c r="J1964" s="157" t="s">
        <v>33</v>
      </c>
      <c r="K1964" s="238" t="s">
        <v>34</v>
      </c>
      <c r="L1964" s="239" t="s">
        <v>48</v>
      </c>
      <c r="M1964" s="239" t="s">
        <v>48</v>
      </c>
      <c r="N1964" s="239" t="s">
        <v>34</v>
      </c>
      <c r="O1964" s="239" t="s">
        <v>48</v>
      </c>
      <c r="P1964" s="239" t="s">
        <v>34</v>
      </c>
      <c r="Q1964" s="159" t="s">
        <v>34</v>
      </c>
      <c r="R1964" s="100" t="s">
        <v>34</v>
      </c>
      <c r="S1964" s="158">
        <v>1</v>
      </c>
      <c r="T1964" s="102" t="s">
        <v>35</v>
      </c>
      <c r="U1964" s="157" t="s">
        <v>28</v>
      </c>
      <c r="V1964" s="160" t="s">
        <v>541</v>
      </c>
      <c r="W1964" s="160" t="s">
        <v>92</v>
      </c>
      <c r="X1964" s="160" t="s">
        <v>92</v>
      </c>
    </row>
    <row r="1965" spans="1:24" ht="30.75">
      <c r="A1965" s="155">
        <f>A1964+1</f>
        <v>1963</v>
      </c>
      <c r="B1965" s="160" t="s">
        <v>2319</v>
      </c>
      <c r="C1965" s="159">
        <v>2016</v>
      </c>
      <c r="D1965" s="157" t="s">
        <v>28</v>
      </c>
      <c r="E1965" s="160" t="s">
        <v>29</v>
      </c>
      <c r="F1965" s="268" t="s">
        <v>2363</v>
      </c>
      <c r="G1965" s="157" t="s">
        <v>31</v>
      </c>
      <c r="H1965" s="161" t="s">
        <v>29</v>
      </c>
      <c r="I1965" s="157" t="s">
        <v>32</v>
      </c>
      <c r="J1965" s="157" t="s">
        <v>33</v>
      </c>
      <c r="K1965" s="238" t="s">
        <v>34</v>
      </c>
      <c r="L1965" s="239" t="s">
        <v>34</v>
      </c>
      <c r="M1965" s="239" t="s">
        <v>34</v>
      </c>
      <c r="N1965" s="239" t="s">
        <v>34</v>
      </c>
      <c r="O1965" s="239" t="s">
        <v>34</v>
      </c>
      <c r="P1965" s="239" t="s">
        <v>34</v>
      </c>
      <c r="Q1965" s="159" t="s">
        <v>34</v>
      </c>
      <c r="R1965" s="100" t="s">
        <v>34</v>
      </c>
      <c r="S1965" s="158">
        <v>1</v>
      </c>
      <c r="T1965" s="102" t="s">
        <v>35</v>
      </c>
      <c r="U1965" s="157" t="s">
        <v>28</v>
      </c>
      <c r="V1965" s="160" t="s">
        <v>1960</v>
      </c>
      <c r="W1965" s="160" t="s">
        <v>92</v>
      </c>
      <c r="X1965" s="160" t="s">
        <v>92</v>
      </c>
    </row>
    <row r="1966" spans="1:24" ht="41.25">
      <c r="A1966" s="155">
        <f>A1965+1</f>
        <v>1964</v>
      </c>
      <c r="B1966" s="160" t="s">
        <v>2319</v>
      </c>
      <c r="C1966" s="159">
        <v>2016</v>
      </c>
      <c r="D1966" s="157" t="s">
        <v>28</v>
      </c>
      <c r="E1966" s="157" t="s">
        <v>29</v>
      </c>
      <c r="F1966" s="268" t="s">
        <v>2364</v>
      </c>
      <c r="G1966" s="157" t="s">
        <v>31</v>
      </c>
      <c r="H1966" s="161" t="s">
        <v>29</v>
      </c>
      <c r="I1966" s="157" t="s">
        <v>32</v>
      </c>
      <c r="J1966" s="157" t="s">
        <v>33</v>
      </c>
      <c r="K1966" s="238" t="s">
        <v>34</v>
      </c>
      <c r="L1966" s="239" t="s">
        <v>34</v>
      </c>
      <c r="M1966" s="239" t="s">
        <v>34</v>
      </c>
      <c r="N1966" s="239" t="s">
        <v>34</v>
      </c>
      <c r="O1966" s="239" t="s">
        <v>34</v>
      </c>
      <c r="P1966" s="239" t="s">
        <v>34</v>
      </c>
      <c r="Q1966" s="159" t="s">
        <v>34</v>
      </c>
      <c r="R1966" s="99" t="s">
        <v>48</v>
      </c>
      <c r="S1966" s="158">
        <v>1</v>
      </c>
      <c r="T1966" s="102" t="s">
        <v>35</v>
      </c>
      <c r="U1966" s="157" t="s">
        <v>28</v>
      </c>
      <c r="V1966" s="160" t="s">
        <v>29</v>
      </c>
      <c r="W1966" s="160" t="s">
        <v>92</v>
      </c>
      <c r="X1966" s="157" t="s">
        <v>50</v>
      </c>
    </row>
    <row r="1967" spans="1:24" ht="41.25">
      <c r="A1967" s="155">
        <f>A1966+1</f>
        <v>1965</v>
      </c>
      <c r="B1967" s="160" t="s">
        <v>2319</v>
      </c>
      <c r="C1967" s="159">
        <v>2016</v>
      </c>
      <c r="D1967" s="157" t="s">
        <v>28</v>
      </c>
      <c r="E1967" s="160" t="s">
        <v>40</v>
      </c>
      <c r="F1967" s="268" t="s">
        <v>2365</v>
      </c>
      <c r="G1967" s="157" t="s">
        <v>31</v>
      </c>
      <c r="H1967" s="156" t="s">
        <v>42</v>
      </c>
      <c r="I1967" s="157" t="s">
        <v>32</v>
      </c>
      <c r="J1967" s="157" t="s">
        <v>33</v>
      </c>
      <c r="K1967" s="238" t="s">
        <v>34</v>
      </c>
      <c r="L1967" s="239" t="s">
        <v>34</v>
      </c>
      <c r="M1967" s="239" t="s">
        <v>34</v>
      </c>
      <c r="N1967" s="239" t="s">
        <v>34</v>
      </c>
      <c r="O1967" s="239" t="s">
        <v>34</v>
      </c>
      <c r="P1967" s="239" t="s">
        <v>34</v>
      </c>
      <c r="Q1967" s="159" t="s">
        <v>34</v>
      </c>
      <c r="R1967" s="100" t="s">
        <v>34</v>
      </c>
      <c r="S1967" s="158">
        <v>1</v>
      </c>
      <c r="T1967" s="102" t="s">
        <v>35</v>
      </c>
      <c r="U1967" s="157" t="s">
        <v>28</v>
      </c>
      <c r="V1967" s="160" t="s">
        <v>43</v>
      </c>
      <c r="W1967" s="157" t="s">
        <v>42</v>
      </c>
      <c r="X1967" s="157" t="s">
        <v>42</v>
      </c>
    </row>
    <row r="1968" spans="1:24" ht="30.75">
      <c r="A1968" s="155">
        <f>A1967+1</f>
        <v>1966</v>
      </c>
      <c r="B1968" s="160" t="s">
        <v>2319</v>
      </c>
      <c r="C1968" s="159">
        <v>2016</v>
      </c>
      <c r="D1968" s="157" t="s">
        <v>28</v>
      </c>
      <c r="E1968" s="157" t="s">
        <v>44</v>
      </c>
      <c r="F1968" s="268" t="s">
        <v>2366</v>
      </c>
      <c r="G1968" s="157" t="s">
        <v>31</v>
      </c>
      <c r="H1968" s="156" t="s">
        <v>46</v>
      </c>
      <c r="I1968" s="157" t="s">
        <v>32</v>
      </c>
      <c r="J1968" s="157" t="s">
        <v>47</v>
      </c>
      <c r="K1968" s="238" t="s">
        <v>34</v>
      </c>
      <c r="L1968" s="239" t="s">
        <v>34</v>
      </c>
      <c r="M1968" s="239" t="s">
        <v>34</v>
      </c>
      <c r="N1968" s="239" t="s">
        <v>34</v>
      </c>
      <c r="O1968" s="239" t="s">
        <v>34</v>
      </c>
      <c r="P1968" s="239" t="s">
        <v>34</v>
      </c>
      <c r="Q1968" s="159" t="s">
        <v>34</v>
      </c>
      <c r="R1968" s="100" t="s">
        <v>48</v>
      </c>
      <c r="S1968" s="158">
        <v>1</v>
      </c>
      <c r="T1968" s="102" t="s">
        <v>35</v>
      </c>
      <c r="U1968" s="157" t="s">
        <v>28</v>
      </c>
      <c r="V1968" s="160" t="s">
        <v>46</v>
      </c>
      <c r="W1968" s="160" t="s">
        <v>1061</v>
      </c>
      <c r="X1968" s="157" t="s">
        <v>50</v>
      </c>
    </row>
    <row r="1969" spans="1:24" ht="30.75">
      <c r="A1969" s="155">
        <f>A1968+1</f>
        <v>1967</v>
      </c>
      <c r="B1969" s="160" t="s">
        <v>2319</v>
      </c>
      <c r="C1969" s="159">
        <v>2016</v>
      </c>
      <c r="D1969" s="157" t="s">
        <v>28</v>
      </c>
      <c r="E1969" s="157" t="s">
        <v>44</v>
      </c>
      <c r="F1969" s="268" t="s">
        <v>2367</v>
      </c>
      <c r="G1969" s="157" t="s">
        <v>31</v>
      </c>
      <c r="H1969" s="156" t="s">
        <v>46</v>
      </c>
      <c r="I1969" s="157" t="s">
        <v>32</v>
      </c>
      <c r="J1969" s="157" t="s">
        <v>47</v>
      </c>
      <c r="K1969" s="238" t="s">
        <v>34</v>
      </c>
      <c r="L1969" s="239" t="s">
        <v>34</v>
      </c>
      <c r="M1969" s="239" t="s">
        <v>34</v>
      </c>
      <c r="N1969" s="239" t="s">
        <v>34</v>
      </c>
      <c r="O1969" s="239" t="s">
        <v>34</v>
      </c>
      <c r="P1969" s="239" t="s">
        <v>34</v>
      </c>
      <c r="Q1969" s="159" t="s">
        <v>34</v>
      </c>
      <c r="R1969" s="99" t="s">
        <v>48</v>
      </c>
      <c r="S1969" s="158">
        <v>1</v>
      </c>
      <c r="T1969" s="102" t="s">
        <v>35</v>
      </c>
      <c r="U1969" s="157" t="s">
        <v>28</v>
      </c>
      <c r="V1969" s="160" t="s">
        <v>46</v>
      </c>
      <c r="W1969" s="160" t="s">
        <v>1061</v>
      </c>
      <c r="X1969" s="157" t="s">
        <v>50</v>
      </c>
    </row>
    <row r="1970" spans="1:24" ht="30.75">
      <c r="A1970" s="155">
        <f>A1969+1</f>
        <v>1968</v>
      </c>
      <c r="B1970" s="160" t="s">
        <v>2319</v>
      </c>
      <c r="C1970" s="159">
        <v>2016</v>
      </c>
      <c r="D1970" s="157" t="s">
        <v>28</v>
      </c>
      <c r="E1970" s="157" t="s">
        <v>44</v>
      </c>
      <c r="F1970" s="268" t="s">
        <v>2368</v>
      </c>
      <c r="G1970" s="157" t="s">
        <v>31</v>
      </c>
      <c r="H1970" s="156" t="s">
        <v>46</v>
      </c>
      <c r="I1970" s="157" t="s">
        <v>32</v>
      </c>
      <c r="J1970" s="157" t="s">
        <v>47</v>
      </c>
      <c r="K1970" s="238" t="s">
        <v>34</v>
      </c>
      <c r="L1970" s="239" t="s">
        <v>34</v>
      </c>
      <c r="M1970" s="239" t="s">
        <v>34</v>
      </c>
      <c r="N1970" s="239" t="s">
        <v>34</v>
      </c>
      <c r="O1970" s="239" t="s">
        <v>34</v>
      </c>
      <c r="P1970" s="239" t="s">
        <v>34</v>
      </c>
      <c r="Q1970" s="159" t="s">
        <v>34</v>
      </c>
      <c r="R1970" s="99" t="s">
        <v>48</v>
      </c>
      <c r="S1970" s="158">
        <v>1</v>
      </c>
      <c r="T1970" s="102" t="s">
        <v>35</v>
      </c>
      <c r="U1970" s="157" t="s">
        <v>28</v>
      </c>
      <c r="V1970" s="160" t="s">
        <v>46</v>
      </c>
      <c r="W1970" s="160" t="s">
        <v>1061</v>
      </c>
      <c r="X1970" s="157" t="s">
        <v>50</v>
      </c>
    </row>
    <row r="1971" spans="1:24" ht="30.75">
      <c r="A1971" s="155">
        <f>A1970+1</f>
        <v>1969</v>
      </c>
      <c r="B1971" s="160" t="s">
        <v>2319</v>
      </c>
      <c r="C1971" s="159">
        <v>2016</v>
      </c>
      <c r="D1971" s="157" t="s">
        <v>28</v>
      </c>
      <c r="E1971" s="157" t="s">
        <v>44</v>
      </c>
      <c r="F1971" s="268" t="s">
        <v>2369</v>
      </c>
      <c r="G1971" s="157" t="s">
        <v>31</v>
      </c>
      <c r="H1971" s="156" t="s">
        <v>46</v>
      </c>
      <c r="I1971" s="157" t="s">
        <v>32</v>
      </c>
      <c r="J1971" s="157" t="s">
        <v>47</v>
      </c>
      <c r="K1971" s="238" t="s">
        <v>34</v>
      </c>
      <c r="L1971" s="239" t="s">
        <v>34</v>
      </c>
      <c r="M1971" s="239" t="s">
        <v>48</v>
      </c>
      <c r="N1971" s="239" t="s">
        <v>34</v>
      </c>
      <c r="O1971" s="239" t="s">
        <v>34</v>
      </c>
      <c r="P1971" s="239" t="s">
        <v>34</v>
      </c>
      <c r="Q1971" s="159" t="s">
        <v>34</v>
      </c>
      <c r="R1971" s="100" t="s">
        <v>34</v>
      </c>
      <c r="S1971" s="158">
        <v>1</v>
      </c>
      <c r="T1971" s="102" t="s">
        <v>35</v>
      </c>
      <c r="U1971" s="157" t="s">
        <v>28</v>
      </c>
      <c r="V1971" s="160" t="s">
        <v>46</v>
      </c>
      <c r="W1971" s="160" t="s">
        <v>1061</v>
      </c>
      <c r="X1971" s="160" t="s">
        <v>1061</v>
      </c>
    </row>
    <row r="1972" spans="1:24" ht="30.75">
      <c r="A1972" s="155">
        <f>A1971+1</f>
        <v>1970</v>
      </c>
      <c r="B1972" s="160" t="s">
        <v>2319</v>
      </c>
      <c r="C1972" s="159">
        <v>2016</v>
      </c>
      <c r="D1972" s="157" t="s">
        <v>28</v>
      </c>
      <c r="E1972" s="157" t="s">
        <v>44</v>
      </c>
      <c r="F1972" s="268" t="s">
        <v>2370</v>
      </c>
      <c r="G1972" s="157" t="s">
        <v>31</v>
      </c>
      <c r="H1972" s="156" t="s">
        <v>50</v>
      </c>
      <c r="I1972" s="157" t="s">
        <v>32</v>
      </c>
      <c r="J1972" s="157" t="s">
        <v>47</v>
      </c>
      <c r="K1972" s="238" t="s">
        <v>34</v>
      </c>
      <c r="L1972" s="239" t="s">
        <v>34</v>
      </c>
      <c r="M1972" s="239" t="s">
        <v>34</v>
      </c>
      <c r="N1972" s="239" t="s">
        <v>34</v>
      </c>
      <c r="O1972" s="239" t="s">
        <v>34</v>
      </c>
      <c r="P1972" s="239" t="s">
        <v>34</v>
      </c>
      <c r="Q1972" s="159" t="s">
        <v>34</v>
      </c>
      <c r="R1972" s="99" t="s">
        <v>48</v>
      </c>
      <c r="S1972" s="158">
        <v>1</v>
      </c>
      <c r="T1972" s="102" t="s">
        <v>35</v>
      </c>
      <c r="U1972" s="157" t="s">
        <v>28</v>
      </c>
      <c r="V1972" s="160" t="s">
        <v>46</v>
      </c>
      <c r="W1972" s="160" t="s">
        <v>1061</v>
      </c>
      <c r="X1972" s="157" t="s">
        <v>50</v>
      </c>
    </row>
    <row r="1973" spans="1:24" ht="71.25">
      <c r="A1973" s="155">
        <f>A1972+1</f>
        <v>1971</v>
      </c>
      <c r="B1973" s="160" t="s">
        <v>2319</v>
      </c>
      <c r="C1973" s="159">
        <v>2016</v>
      </c>
      <c r="D1973" s="157" t="s">
        <v>28</v>
      </c>
      <c r="E1973" s="160" t="s">
        <v>57</v>
      </c>
      <c r="F1973" s="268" t="s">
        <v>2371</v>
      </c>
      <c r="G1973" s="157" t="s">
        <v>31</v>
      </c>
      <c r="H1973" s="156" t="s">
        <v>50</v>
      </c>
      <c r="I1973" s="157" t="s">
        <v>32</v>
      </c>
      <c r="J1973" s="157" t="s">
        <v>59</v>
      </c>
      <c r="K1973" s="238" t="s">
        <v>34</v>
      </c>
      <c r="L1973" s="239" t="s">
        <v>34</v>
      </c>
      <c r="M1973" s="239" t="s">
        <v>34</v>
      </c>
      <c r="N1973" s="239" t="s">
        <v>34</v>
      </c>
      <c r="O1973" s="239" t="s">
        <v>34</v>
      </c>
      <c r="P1973" s="239" t="s">
        <v>34</v>
      </c>
      <c r="Q1973" s="159" t="s">
        <v>48</v>
      </c>
      <c r="R1973" s="100" t="s">
        <v>48</v>
      </c>
      <c r="S1973" s="158">
        <v>1</v>
      </c>
      <c r="T1973" s="102" t="s">
        <v>35</v>
      </c>
      <c r="U1973" s="157" t="s">
        <v>28</v>
      </c>
      <c r="V1973" s="160" t="s">
        <v>57</v>
      </c>
      <c r="W1973" s="157" t="s">
        <v>42</v>
      </c>
      <c r="X1973" s="157" t="s">
        <v>50</v>
      </c>
    </row>
    <row r="1974" spans="1:24" ht="60.75">
      <c r="A1974" s="155">
        <f>A1973+1</f>
        <v>1972</v>
      </c>
      <c r="B1974" s="160" t="s">
        <v>2319</v>
      </c>
      <c r="C1974" s="159">
        <v>2016</v>
      </c>
      <c r="D1974" s="157" t="s">
        <v>28</v>
      </c>
      <c r="E1974" s="160" t="s">
        <v>60</v>
      </c>
      <c r="F1974" s="268" t="s">
        <v>2372</v>
      </c>
      <c r="G1974" s="157" t="s">
        <v>31</v>
      </c>
      <c r="H1974" s="156" t="s">
        <v>42</v>
      </c>
      <c r="I1974" s="157" t="s">
        <v>32</v>
      </c>
      <c r="J1974" s="160" t="s">
        <v>33</v>
      </c>
      <c r="K1974" s="240" t="s">
        <v>34</v>
      </c>
      <c r="L1974" s="241" t="s">
        <v>34</v>
      </c>
      <c r="M1974" s="241" t="s">
        <v>34</v>
      </c>
      <c r="N1974" s="241" t="s">
        <v>34</v>
      </c>
      <c r="O1974" s="241" t="s">
        <v>48</v>
      </c>
      <c r="P1974" s="241" t="s">
        <v>34</v>
      </c>
      <c r="Q1974" s="159" t="s">
        <v>34</v>
      </c>
      <c r="R1974" s="100" t="s">
        <v>34</v>
      </c>
      <c r="S1974" s="158">
        <v>1</v>
      </c>
      <c r="T1974" s="102" t="s">
        <v>35</v>
      </c>
      <c r="U1974" s="157" t="s">
        <v>28</v>
      </c>
      <c r="V1974" s="160" t="s">
        <v>62</v>
      </c>
      <c r="W1974" s="157" t="s">
        <v>42</v>
      </c>
      <c r="X1974" s="157" t="s">
        <v>50</v>
      </c>
    </row>
    <row r="1975" spans="1:24" ht="81">
      <c r="A1975" s="155">
        <f>A1974+1</f>
        <v>1973</v>
      </c>
      <c r="B1975" s="160" t="s">
        <v>2319</v>
      </c>
      <c r="C1975" s="159">
        <v>2016</v>
      </c>
      <c r="D1975" s="157" t="s">
        <v>28</v>
      </c>
      <c r="E1975" s="160" t="s">
        <v>63</v>
      </c>
      <c r="F1975" s="268" t="s">
        <v>2373</v>
      </c>
      <c r="G1975" s="157" t="s">
        <v>82</v>
      </c>
      <c r="H1975" s="161" t="s">
        <v>83</v>
      </c>
      <c r="I1975" s="157" t="s">
        <v>32</v>
      </c>
      <c r="J1975" s="160" t="s">
        <v>33</v>
      </c>
      <c r="K1975" s="240" t="s">
        <v>34</v>
      </c>
      <c r="L1975" s="241" t="s">
        <v>34</v>
      </c>
      <c r="M1975" s="241" t="s">
        <v>34</v>
      </c>
      <c r="N1975" s="241" t="s">
        <v>34</v>
      </c>
      <c r="O1975" s="241" t="s">
        <v>34</v>
      </c>
      <c r="P1975" s="241" t="s">
        <v>34</v>
      </c>
      <c r="Q1975" s="159" t="s">
        <v>34</v>
      </c>
      <c r="R1975" s="100" t="s">
        <v>34</v>
      </c>
      <c r="S1975" s="158">
        <v>1</v>
      </c>
      <c r="T1975" s="102" t="s">
        <v>35</v>
      </c>
      <c r="U1975" s="157" t="s">
        <v>28</v>
      </c>
      <c r="V1975" s="160" t="s">
        <v>63</v>
      </c>
      <c r="W1975" s="160" t="s">
        <v>101</v>
      </c>
      <c r="X1975" s="160" t="s">
        <v>101</v>
      </c>
    </row>
    <row r="1976" spans="1:24" ht="30.75">
      <c r="A1976" s="155">
        <f>A1975+1</f>
        <v>1974</v>
      </c>
      <c r="B1976" s="160" t="s">
        <v>2319</v>
      </c>
      <c r="C1976" s="159">
        <v>2016</v>
      </c>
      <c r="D1976" s="157" t="s">
        <v>28</v>
      </c>
      <c r="E1976" s="160" t="s">
        <v>452</v>
      </c>
      <c r="F1976" s="268" t="s">
        <v>2374</v>
      </c>
      <c r="G1976" s="157" t="s">
        <v>31</v>
      </c>
      <c r="H1976" s="161" t="s">
        <v>39</v>
      </c>
      <c r="I1976" s="157" t="s">
        <v>32</v>
      </c>
      <c r="J1976" s="157" t="s">
        <v>454</v>
      </c>
      <c r="K1976" s="238" t="s">
        <v>34</v>
      </c>
      <c r="L1976" s="239" t="s">
        <v>34</v>
      </c>
      <c r="M1976" s="239" t="s">
        <v>34</v>
      </c>
      <c r="N1976" s="239" t="s">
        <v>34</v>
      </c>
      <c r="O1976" s="239" t="s">
        <v>34</v>
      </c>
      <c r="P1976" s="239" t="s">
        <v>48</v>
      </c>
      <c r="Q1976" s="159" t="s">
        <v>34</v>
      </c>
      <c r="R1976" s="100" t="s">
        <v>34</v>
      </c>
      <c r="S1976" s="158">
        <v>1</v>
      </c>
      <c r="T1976" s="102" t="s">
        <v>35</v>
      </c>
      <c r="U1976" s="157" t="s">
        <v>28</v>
      </c>
      <c r="V1976" s="160" t="s">
        <v>2375</v>
      </c>
      <c r="W1976" s="160" t="s">
        <v>92</v>
      </c>
      <c r="X1976" s="160" t="s">
        <v>92</v>
      </c>
    </row>
    <row r="1977" spans="1:24" ht="30.75">
      <c r="A1977" s="155">
        <f>A1976+1</f>
        <v>1975</v>
      </c>
      <c r="B1977" s="160" t="s">
        <v>2319</v>
      </c>
      <c r="C1977" s="159">
        <v>2016</v>
      </c>
      <c r="D1977" s="157" t="s">
        <v>28</v>
      </c>
      <c r="E1977" s="160" t="s">
        <v>452</v>
      </c>
      <c r="F1977" s="268" t="s">
        <v>2376</v>
      </c>
      <c r="G1977" s="157" t="s">
        <v>31</v>
      </c>
      <c r="H1977" s="156" t="s">
        <v>42</v>
      </c>
      <c r="I1977" s="157" t="s">
        <v>32</v>
      </c>
      <c r="J1977" s="157" t="s">
        <v>454</v>
      </c>
      <c r="K1977" s="238" t="s">
        <v>34</v>
      </c>
      <c r="L1977" s="239" t="s">
        <v>34</v>
      </c>
      <c r="M1977" s="239" t="s">
        <v>34</v>
      </c>
      <c r="N1977" s="239" t="s">
        <v>34</v>
      </c>
      <c r="O1977" s="239" t="s">
        <v>34</v>
      </c>
      <c r="P1977" s="239" t="s">
        <v>48</v>
      </c>
      <c r="Q1977" s="159" t="s">
        <v>34</v>
      </c>
      <c r="R1977" s="100" t="s">
        <v>34</v>
      </c>
      <c r="S1977" s="158">
        <v>1</v>
      </c>
      <c r="T1977" s="102" t="s">
        <v>35</v>
      </c>
      <c r="U1977" s="157" t="s">
        <v>28</v>
      </c>
      <c r="V1977" s="160" t="s">
        <v>2375</v>
      </c>
      <c r="W1977" s="157" t="s">
        <v>42</v>
      </c>
      <c r="X1977" s="157" t="s">
        <v>42</v>
      </c>
    </row>
    <row r="1978" spans="1:24" ht="30.75">
      <c r="A1978" s="155">
        <f>A1977+1</f>
        <v>1976</v>
      </c>
      <c r="B1978" s="160" t="s">
        <v>2319</v>
      </c>
      <c r="C1978" s="159">
        <v>2016</v>
      </c>
      <c r="D1978" s="157" t="s">
        <v>28</v>
      </c>
      <c r="E1978" s="160" t="s">
        <v>452</v>
      </c>
      <c r="F1978" s="268" t="s">
        <v>2377</v>
      </c>
      <c r="G1978" s="157" t="s">
        <v>31</v>
      </c>
      <c r="H1978" s="156" t="s">
        <v>50</v>
      </c>
      <c r="I1978" s="157" t="s">
        <v>32</v>
      </c>
      <c r="J1978" s="157" t="s">
        <v>559</v>
      </c>
      <c r="K1978" s="238" t="s">
        <v>34</v>
      </c>
      <c r="L1978" s="239" t="s">
        <v>34</v>
      </c>
      <c r="M1978" s="239" t="s">
        <v>34</v>
      </c>
      <c r="N1978" s="239" t="s">
        <v>34</v>
      </c>
      <c r="O1978" s="239" t="s">
        <v>34</v>
      </c>
      <c r="P1978" s="239" t="s">
        <v>48</v>
      </c>
      <c r="Q1978" s="159" t="s">
        <v>34</v>
      </c>
      <c r="R1978" s="99" t="s">
        <v>48</v>
      </c>
      <c r="S1978" s="158">
        <v>1</v>
      </c>
      <c r="T1978" s="102" t="s">
        <v>35</v>
      </c>
      <c r="U1978" s="157" t="s">
        <v>28</v>
      </c>
      <c r="V1978" s="160" t="s">
        <v>2375</v>
      </c>
      <c r="W1978" s="157" t="s">
        <v>42</v>
      </c>
      <c r="X1978" s="157" t="s">
        <v>50</v>
      </c>
    </row>
    <row r="1979" spans="1:24" ht="30.75">
      <c r="A1979" s="155">
        <f>A1978+1</f>
        <v>1977</v>
      </c>
      <c r="B1979" s="160" t="s">
        <v>2319</v>
      </c>
      <c r="C1979" s="159">
        <v>2016</v>
      </c>
      <c r="D1979" s="157" t="s">
        <v>28</v>
      </c>
      <c r="E1979" s="160" t="s">
        <v>452</v>
      </c>
      <c r="F1979" s="268" t="s">
        <v>2378</v>
      </c>
      <c r="G1979" s="157" t="s">
        <v>31</v>
      </c>
      <c r="H1979" s="161" t="s">
        <v>39</v>
      </c>
      <c r="I1979" s="157" t="s">
        <v>32</v>
      </c>
      <c r="J1979" s="157" t="s">
        <v>454</v>
      </c>
      <c r="K1979" s="238" t="s">
        <v>34</v>
      </c>
      <c r="L1979" s="239" t="s">
        <v>34</v>
      </c>
      <c r="M1979" s="239" t="s">
        <v>34</v>
      </c>
      <c r="N1979" s="239" t="s">
        <v>34</v>
      </c>
      <c r="O1979" s="239" t="s">
        <v>34</v>
      </c>
      <c r="P1979" s="239" t="s">
        <v>34</v>
      </c>
      <c r="Q1979" s="159" t="s">
        <v>34</v>
      </c>
      <c r="R1979" s="100" t="s">
        <v>34</v>
      </c>
      <c r="S1979" s="158">
        <v>1</v>
      </c>
      <c r="T1979" s="102" t="s">
        <v>35</v>
      </c>
      <c r="U1979" s="157" t="s">
        <v>28</v>
      </c>
      <c r="V1979" s="160" t="s">
        <v>2375</v>
      </c>
      <c r="W1979" s="160" t="s">
        <v>92</v>
      </c>
      <c r="X1979" s="160" t="s">
        <v>92</v>
      </c>
    </row>
    <row r="1980" spans="1:24" ht="41.25">
      <c r="A1980" s="155">
        <f>A1979+1</f>
        <v>1978</v>
      </c>
      <c r="B1980" s="160" t="s">
        <v>2319</v>
      </c>
      <c r="C1980" s="159">
        <v>2016</v>
      </c>
      <c r="D1980" s="160" t="s">
        <v>69</v>
      </c>
      <c r="E1980" s="160" t="s">
        <v>69</v>
      </c>
      <c r="F1980" s="268" t="s">
        <v>2379</v>
      </c>
      <c r="G1980" s="157" t="s">
        <v>31</v>
      </c>
      <c r="H1980" s="161" t="s">
        <v>29</v>
      </c>
      <c r="I1980" s="157" t="s">
        <v>71</v>
      </c>
      <c r="J1980" s="157" t="s">
        <v>72</v>
      </c>
      <c r="K1980" s="238" t="s">
        <v>34</v>
      </c>
      <c r="L1980" s="239" t="s">
        <v>34</v>
      </c>
      <c r="M1980" s="239" t="s">
        <v>34</v>
      </c>
      <c r="N1980" s="239" t="s">
        <v>34</v>
      </c>
      <c r="O1980" s="239" t="s">
        <v>34</v>
      </c>
      <c r="P1980" s="239" t="s">
        <v>34</v>
      </c>
      <c r="Q1980" s="159" t="s">
        <v>34</v>
      </c>
      <c r="R1980" s="100" t="s">
        <v>34</v>
      </c>
      <c r="S1980" s="158">
        <v>1</v>
      </c>
      <c r="T1980" s="103" t="s">
        <v>73</v>
      </c>
      <c r="U1980" s="160" t="s">
        <v>1077</v>
      </c>
      <c r="V1980" s="160" t="s">
        <v>266</v>
      </c>
      <c r="W1980" s="160" t="s">
        <v>92</v>
      </c>
      <c r="X1980" s="160" t="s">
        <v>92</v>
      </c>
    </row>
    <row r="1981" spans="1:24" ht="30.75">
      <c r="A1981" s="155">
        <f>A1980+1</f>
        <v>1979</v>
      </c>
      <c r="B1981" s="160" t="s">
        <v>2319</v>
      </c>
      <c r="C1981" s="159">
        <v>2016</v>
      </c>
      <c r="D1981" s="160" t="s">
        <v>74</v>
      </c>
      <c r="E1981" s="160" t="s">
        <v>75</v>
      </c>
      <c r="F1981" s="268" t="s">
        <v>2380</v>
      </c>
      <c r="G1981" s="157" t="s">
        <v>119</v>
      </c>
      <c r="H1981" s="156" t="s">
        <v>120</v>
      </c>
      <c r="I1981" s="157" t="s">
        <v>32</v>
      </c>
      <c r="J1981" s="157" t="s">
        <v>33</v>
      </c>
      <c r="K1981" s="238" t="s">
        <v>48</v>
      </c>
      <c r="L1981" s="239" t="s">
        <v>34</v>
      </c>
      <c r="M1981" s="239" t="s">
        <v>34</v>
      </c>
      <c r="N1981" s="239" t="s">
        <v>34</v>
      </c>
      <c r="O1981" s="239" t="s">
        <v>34</v>
      </c>
      <c r="P1981" s="239" t="s">
        <v>34</v>
      </c>
      <c r="Q1981" s="159" t="s">
        <v>34</v>
      </c>
      <c r="R1981" s="100" t="s">
        <v>34</v>
      </c>
      <c r="S1981" s="158">
        <v>1</v>
      </c>
      <c r="T1981" s="103" t="s">
        <v>77</v>
      </c>
      <c r="U1981" s="160" t="s">
        <v>1077</v>
      </c>
      <c r="V1981" s="160" t="s">
        <v>75</v>
      </c>
      <c r="W1981" s="160" t="s">
        <v>333</v>
      </c>
      <c r="X1981" s="160" t="s">
        <v>333</v>
      </c>
    </row>
    <row r="1982" spans="1:24" ht="20.25">
      <c r="A1982" s="155">
        <f>A1981+1</f>
        <v>1980</v>
      </c>
      <c r="B1982" s="160" t="s">
        <v>2319</v>
      </c>
      <c r="C1982" s="159">
        <v>2016</v>
      </c>
      <c r="D1982" s="160" t="s">
        <v>74</v>
      </c>
      <c r="E1982" s="160" t="s">
        <v>75</v>
      </c>
      <c r="F1982" s="268" t="s">
        <v>2381</v>
      </c>
      <c r="G1982" s="157" t="s">
        <v>31</v>
      </c>
      <c r="H1982" s="161" t="s">
        <v>39</v>
      </c>
      <c r="I1982" s="157" t="s">
        <v>32</v>
      </c>
      <c r="J1982" s="157" t="s">
        <v>33</v>
      </c>
      <c r="K1982" s="238" t="s">
        <v>34</v>
      </c>
      <c r="L1982" s="239" t="s">
        <v>34</v>
      </c>
      <c r="M1982" s="239" t="s">
        <v>34</v>
      </c>
      <c r="N1982" s="239" t="s">
        <v>34</v>
      </c>
      <c r="O1982" s="239" t="s">
        <v>34</v>
      </c>
      <c r="P1982" s="239" t="s">
        <v>34</v>
      </c>
      <c r="Q1982" s="159" t="s">
        <v>34</v>
      </c>
      <c r="R1982" s="100" t="s">
        <v>34</v>
      </c>
      <c r="S1982" s="158">
        <v>1</v>
      </c>
      <c r="T1982" s="103" t="s">
        <v>77</v>
      </c>
      <c r="U1982" s="160" t="s">
        <v>1077</v>
      </c>
      <c r="V1982" s="160" t="s">
        <v>75</v>
      </c>
      <c r="W1982" s="160" t="s">
        <v>92</v>
      </c>
      <c r="X1982" s="160" t="s">
        <v>92</v>
      </c>
    </row>
    <row r="1983" spans="1:24" ht="51">
      <c r="A1983" s="155">
        <f>A1982+1</f>
        <v>1981</v>
      </c>
      <c r="B1983" s="160" t="s">
        <v>2319</v>
      </c>
      <c r="C1983" s="159">
        <v>2016</v>
      </c>
      <c r="D1983" s="160" t="s">
        <v>74</v>
      </c>
      <c r="E1983" s="160" t="s">
        <v>79</v>
      </c>
      <c r="F1983" s="268" t="s">
        <v>2382</v>
      </c>
      <c r="G1983" s="157" t="s">
        <v>31</v>
      </c>
      <c r="H1983" s="161" t="s">
        <v>39</v>
      </c>
      <c r="I1983" s="157" t="s">
        <v>32</v>
      </c>
      <c r="J1983" s="157" t="s">
        <v>33</v>
      </c>
      <c r="K1983" s="238" t="s">
        <v>34</v>
      </c>
      <c r="L1983" s="239" t="s">
        <v>34</v>
      </c>
      <c r="M1983" s="239" t="s">
        <v>34</v>
      </c>
      <c r="N1983" s="239" t="s">
        <v>34</v>
      </c>
      <c r="O1983" s="239" t="s">
        <v>34</v>
      </c>
      <c r="P1983" s="239" t="s">
        <v>34</v>
      </c>
      <c r="Q1983" s="159" t="s">
        <v>34</v>
      </c>
      <c r="R1983" s="100" t="s">
        <v>34</v>
      </c>
      <c r="S1983" s="158">
        <v>1</v>
      </c>
      <c r="T1983" s="103" t="s">
        <v>77</v>
      </c>
      <c r="U1983" s="160" t="s">
        <v>938</v>
      </c>
      <c r="V1983" s="160" t="s">
        <v>79</v>
      </c>
      <c r="W1983" s="160" t="s">
        <v>92</v>
      </c>
      <c r="X1983" s="160" t="s">
        <v>92</v>
      </c>
    </row>
    <row r="1984" spans="1:24" ht="20.25">
      <c r="A1984" s="155">
        <f>A1983+1</f>
        <v>1982</v>
      </c>
      <c r="B1984" s="160" t="s">
        <v>2319</v>
      </c>
      <c r="C1984" s="159">
        <v>2016</v>
      </c>
      <c r="D1984" s="160" t="s">
        <v>74</v>
      </c>
      <c r="E1984" s="160" t="s">
        <v>88</v>
      </c>
      <c r="F1984" s="268" t="s">
        <v>2383</v>
      </c>
      <c r="G1984" s="157" t="s">
        <v>31</v>
      </c>
      <c r="H1984" s="161" t="s">
        <v>29</v>
      </c>
      <c r="I1984" s="160" t="s">
        <v>90</v>
      </c>
      <c r="J1984" s="160" t="s">
        <v>88</v>
      </c>
      <c r="K1984" s="240" t="s">
        <v>34</v>
      </c>
      <c r="L1984" s="241" t="s">
        <v>34</v>
      </c>
      <c r="M1984" s="241" t="s">
        <v>34</v>
      </c>
      <c r="N1984" s="241" t="s">
        <v>34</v>
      </c>
      <c r="O1984" s="241" t="s">
        <v>34</v>
      </c>
      <c r="P1984" s="241" t="s">
        <v>34</v>
      </c>
      <c r="Q1984" s="159" t="s">
        <v>34</v>
      </c>
      <c r="R1984" s="100" t="s">
        <v>34</v>
      </c>
      <c r="S1984" s="158">
        <v>1</v>
      </c>
      <c r="T1984" s="103" t="s">
        <v>77</v>
      </c>
      <c r="U1984" s="160" t="s">
        <v>938</v>
      </c>
      <c r="V1984" s="160" t="s">
        <v>94</v>
      </c>
      <c r="W1984" s="160" t="s">
        <v>92</v>
      </c>
      <c r="X1984" s="160" t="s">
        <v>92</v>
      </c>
    </row>
    <row r="1985" spans="1:24" ht="20.25">
      <c r="A1985" s="155">
        <f>A1984+1</f>
        <v>1983</v>
      </c>
      <c r="B1985" s="160" t="s">
        <v>2319</v>
      </c>
      <c r="C1985" s="159">
        <v>2016</v>
      </c>
      <c r="D1985" s="160" t="s">
        <v>74</v>
      </c>
      <c r="E1985" s="160" t="s">
        <v>88</v>
      </c>
      <c r="F1985" s="268" t="s">
        <v>2384</v>
      </c>
      <c r="G1985" s="157" t="s">
        <v>31</v>
      </c>
      <c r="H1985" s="161" t="s">
        <v>39</v>
      </c>
      <c r="I1985" s="160" t="s">
        <v>90</v>
      </c>
      <c r="J1985" s="160" t="s">
        <v>88</v>
      </c>
      <c r="K1985" s="240" t="s">
        <v>34</v>
      </c>
      <c r="L1985" s="241" t="s">
        <v>34</v>
      </c>
      <c r="M1985" s="241" t="s">
        <v>34</v>
      </c>
      <c r="N1985" s="241" t="s">
        <v>34</v>
      </c>
      <c r="O1985" s="241" t="s">
        <v>34</v>
      </c>
      <c r="P1985" s="241" t="s">
        <v>34</v>
      </c>
      <c r="Q1985" s="159" t="s">
        <v>34</v>
      </c>
      <c r="R1985" s="100" t="s">
        <v>34</v>
      </c>
      <c r="S1985" s="158">
        <v>1</v>
      </c>
      <c r="T1985" s="103" t="s">
        <v>77</v>
      </c>
      <c r="U1985" s="160" t="s">
        <v>938</v>
      </c>
      <c r="V1985" s="160" t="s">
        <v>94</v>
      </c>
      <c r="W1985" s="160" t="s">
        <v>92</v>
      </c>
      <c r="X1985" s="160" t="s">
        <v>92</v>
      </c>
    </row>
    <row r="1986" spans="1:24" ht="20.25">
      <c r="A1986" s="155">
        <f>A1985+1</f>
        <v>1984</v>
      </c>
      <c r="B1986" s="160" t="s">
        <v>2319</v>
      </c>
      <c r="C1986" s="159">
        <v>2016</v>
      </c>
      <c r="D1986" s="160" t="s">
        <v>74</v>
      </c>
      <c r="E1986" s="160" t="s">
        <v>88</v>
      </c>
      <c r="F1986" s="268" t="s">
        <v>2385</v>
      </c>
      <c r="G1986" s="157" t="s">
        <v>31</v>
      </c>
      <c r="H1986" s="161" t="s">
        <v>39</v>
      </c>
      <c r="I1986" s="160" t="s">
        <v>90</v>
      </c>
      <c r="J1986" s="160" t="s">
        <v>88</v>
      </c>
      <c r="K1986" s="240" t="s">
        <v>34</v>
      </c>
      <c r="L1986" s="241" t="s">
        <v>34</v>
      </c>
      <c r="M1986" s="241" t="s">
        <v>34</v>
      </c>
      <c r="N1986" s="241" t="s">
        <v>34</v>
      </c>
      <c r="O1986" s="241" t="s">
        <v>34</v>
      </c>
      <c r="P1986" s="241" t="s">
        <v>34</v>
      </c>
      <c r="Q1986" s="159" t="s">
        <v>34</v>
      </c>
      <c r="R1986" s="100" t="s">
        <v>34</v>
      </c>
      <c r="S1986" s="158">
        <v>1</v>
      </c>
      <c r="T1986" s="103" t="s">
        <v>77</v>
      </c>
      <c r="U1986" s="160" t="s">
        <v>938</v>
      </c>
      <c r="V1986" s="160" t="s">
        <v>94</v>
      </c>
      <c r="W1986" s="160" t="s">
        <v>92</v>
      </c>
      <c r="X1986" s="160" t="s">
        <v>92</v>
      </c>
    </row>
    <row r="1987" spans="1:24" ht="41.25">
      <c r="A1987" s="155">
        <f>A1986+1</f>
        <v>1985</v>
      </c>
      <c r="B1987" s="160" t="s">
        <v>2386</v>
      </c>
      <c r="C1987" s="159">
        <v>2019</v>
      </c>
      <c r="D1987" s="160" t="s">
        <v>74</v>
      </c>
      <c r="E1987" s="160" t="s">
        <v>88</v>
      </c>
      <c r="F1987" s="268" t="s">
        <v>2387</v>
      </c>
      <c r="G1987" s="157" t="s">
        <v>31</v>
      </c>
      <c r="H1987" s="161" t="s">
        <v>39</v>
      </c>
      <c r="I1987" s="160" t="s">
        <v>90</v>
      </c>
      <c r="J1987" s="160" t="s">
        <v>88</v>
      </c>
      <c r="K1987" s="240" t="s">
        <v>34</v>
      </c>
      <c r="L1987" s="241" t="s">
        <v>34</v>
      </c>
      <c r="M1987" s="241" t="s">
        <v>48</v>
      </c>
      <c r="N1987" s="241" t="s">
        <v>34</v>
      </c>
      <c r="O1987" s="241" t="s">
        <v>48</v>
      </c>
      <c r="P1987" s="241" t="s">
        <v>34</v>
      </c>
      <c r="Q1987" s="159" t="s">
        <v>34</v>
      </c>
      <c r="R1987" s="100" t="s">
        <v>34</v>
      </c>
      <c r="S1987" s="158">
        <v>1</v>
      </c>
      <c r="T1987" s="103" t="s">
        <v>77</v>
      </c>
      <c r="U1987" s="160" t="s">
        <v>2388</v>
      </c>
      <c r="V1987" s="160" t="s">
        <v>94</v>
      </c>
      <c r="W1987" s="160" t="s">
        <v>92</v>
      </c>
      <c r="X1987" s="160" t="s">
        <v>92</v>
      </c>
    </row>
    <row r="1988" spans="1:24" ht="81">
      <c r="A1988" s="155">
        <f>A1987+1</f>
        <v>1986</v>
      </c>
      <c r="B1988" s="160" t="s">
        <v>2319</v>
      </c>
      <c r="C1988" s="159">
        <v>2016</v>
      </c>
      <c r="D1988" s="160" t="s">
        <v>96</v>
      </c>
      <c r="E1988" s="160" t="s">
        <v>97</v>
      </c>
      <c r="F1988" s="268" t="s">
        <v>2389</v>
      </c>
      <c r="G1988" s="157" t="s">
        <v>82</v>
      </c>
      <c r="H1988" s="161" t="s">
        <v>83</v>
      </c>
      <c r="I1988" s="160" t="s">
        <v>90</v>
      </c>
      <c r="J1988" s="160" t="s">
        <v>97</v>
      </c>
      <c r="K1988" s="240" t="s">
        <v>34</v>
      </c>
      <c r="L1988" s="241" t="s">
        <v>34</v>
      </c>
      <c r="M1988" s="241" t="s">
        <v>34</v>
      </c>
      <c r="N1988" s="241" t="s">
        <v>34</v>
      </c>
      <c r="O1988" s="241" t="s">
        <v>34</v>
      </c>
      <c r="P1988" s="241" t="s">
        <v>34</v>
      </c>
      <c r="Q1988" s="159" t="s">
        <v>34</v>
      </c>
      <c r="R1988" s="100" t="s">
        <v>34</v>
      </c>
      <c r="S1988" s="158">
        <v>1</v>
      </c>
      <c r="T1988" s="103" t="s">
        <v>99</v>
      </c>
      <c r="U1988" s="160" t="s">
        <v>1210</v>
      </c>
      <c r="V1988" s="160" t="s">
        <v>464</v>
      </c>
      <c r="W1988" s="160" t="s">
        <v>101</v>
      </c>
      <c r="X1988" s="160" t="s">
        <v>101</v>
      </c>
    </row>
    <row r="1989" spans="1:24" ht="20.25">
      <c r="A1989" s="155">
        <f>A1988+1</f>
        <v>1987</v>
      </c>
      <c r="B1989" s="160" t="s">
        <v>2319</v>
      </c>
      <c r="C1989" s="159">
        <v>2016</v>
      </c>
      <c r="D1989" s="160" t="s">
        <v>96</v>
      </c>
      <c r="E1989" s="160" t="s">
        <v>97</v>
      </c>
      <c r="F1989" s="268" t="s">
        <v>2390</v>
      </c>
      <c r="G1989" s="157" t="s">
        <v>31</v>
      </c>
      <c r="H1989" s="161" t="s">
        <v>39</v>
      </c>
      <c r="I1989" s="160" t="s">
        <v>90</v>
      </c>
      <c r="J1989" s="160" t="s">
        <v>97</v>
      </c>
      <c r="K1989" s="240" t="s">
        <v>34</v>
      </c>
      <c r="L1989" s="241" t="s">
        <v>34</v>
      </c>
      <c r="M1989" s="241" t="s">
        <v>34</v>
      </c>
      <c r="N1989" s="241" t="s">
        <v>34</v>
      </c>
      <c r="O1989" s="241" t="s">
        <v>34</v>
      </c>
      <c r="P1989" s="241" t="s">
        <v>34</v>
      </c>
      <c r="Q1989" s="159" t="s">
        <v>34</v>
      </c>
      <c r="R1989" s="100" t="s">
        <v>34</v>
      </c>
      <c r="S1989" s="158">
        <v>1</v>
      </c>
      <c r="T1989" s="103" t="s">
        <v>99</v>
      </c>
      <c r="U1989" s="160" t="s">
        <v>1210</v>
      </c>
      <c r="V1989" s="160" t="s">
        <v>464</v>
      </c>
      <c r="W1989" s="160" t="s">
        <v>92</v>
      </c>
      <c r="X1989" s="160" t="s">
        <v>92</v>
      </c>
    </row>
    <row r="1990" spans="1:24" ht="20.25">
      <c r="A1990" s="155">
        <f>A1989+1</f>
        <v>1988</v>
      </c>
      <c r="B1990" s="160" t="s">
        <v>2319</v>
      </c>
      <c r="C1990" s="159">
        <v>2016</v>
      </c>
      <c r="D1990" s="160" t="s">
        <v>96</v>
      </c>
      <c r="E1990" s="160" t="s">
        <v>97</v>
      </c>
      <c r="F1990" s="268" t="s">
        <v>2391</v>
      </c>
      <c r="G1990" s="157" t="s">
        <v>31</v>
      </c>
      <c r="H1990" s="156" t="s">
        <v>29</v>
      </c>
      <c r="I1990" s="160" t="s">
        <v>90</v>
      </c>
      <c r="J1990" s="160" t="s">
        <v>97</v>
      </c>
      <c r="K1990" s="240" t="s">
        <v>34</v>
      </c>
      <c r="L1990" s="241" t="s">
        <v>34</v>
      </c>
      <c r="M1990" s="241" t="s">
        <v>34</v>
      </c>
      <c r="N1990" s="241" t="s">
        <v>34</v>
      </c>
      <c r="O1990" s="241" t="s">
        <v>34</v>
      </c>
      <c r="P1990" s="241" t="s">
        <v>34</v>
      </c>
      <c r="Q1990" s="159" t="s">
        <v>34</v>
      </c>
      <c r="R1990" s="100" t="s">
        <v>34</v>
      </c>
      <c r="S1990" s="158">
        <v>1</v>
      </c>
      <c r="T1990" s="103" t="s">
        <v>99</v>
      </c>
      <c r="U1990" s="160" t="s">
        <v>1210</v>
      </c>
      <c r="V1990" s="160" t="s">
        <v>464</v>
      </c>
      <c r="W1990" s="160" t="s">
        <v>92</v>
      </c>
      <c r="X1990" s="160" t="s">
        <v>92</v>
      </c>
    </row>
    <row r="1991" spans="1:24" ht="81">
      <c r="A1991" s="155">
        <f>A1990+1</f>
        <v>1989</v>
      </c>
      <c r="B1991" s="160" t="s">
        <v>2319</v>
      </c>
      <c r="C1991" s="159">
        <v>2016</v>
      </c>
      <c r="D1991" s="160" t="s">
        <v>96</v>
      </c>
      <c r="E1991" s="160" t="s">
        <v>414</v>
      </c>
      <c r="F1991" s="268" t="s">
        <v>2392</v>
      </c>
      <c r="G1991" s="157" t="s">
        <v>82</v>
      </c>
      <c r="H1991" s="161" t="s">
        <v>83</v>
      </c>
      <c r="I1991" s="160" t="s">
        <v>90</v>
      </c>
      <c r="J1991" s="160" t="s">
        <v>416</v>
      </c>
      <c r="K1991" s="240" t="s">
        <v>34</v>
      </c>
      <c r="L1991" s="241" t="s">
        <v>34</v>
      </c>
      <c r="M1991" s="241" t="s">
        <v>34</v>
      </c>
      <c r="N1991" s="241" t="s">
        <v>34</v>
      </c>
      <c r="O1991" s="241" t="s">
        <v>34</v>
      </c>
      <c r="P1991" s="241" t="s">
        <v>34</v>
      </c>
      <c r="Q1991" s="159" t="s">
        <v>34</v>
      </c>
      <c r="R1991" s="100" t="s">
        <v>34</v>
      </c>
      <c r="S1991" s="158">
        <v>1</v>
      </c>
      <c r="T1991" s="103" t="s">
        <v>99</v>
      </c>
      <c r="U1991" s="160" t="s">
        <v>1210</v>
      </c>
      <c r="V1991" s="160" t="s">
        <v>414</v>
      </c>
      <c r="W1991" s="160" t="s">
        <v>101</v>
      </c>
      <c r="X1991" s="160" t="s">
        <v>101</v>
      </c>
    </row>
    <row r="1992" spans="1:24" ht="41.25">
      <c r="A1992" s="155">
        <f>A1991+1</f>
        <v>1990</v>
      </c>
      <c r="B1992" s="160" t="s">
        <v>2319</v>
      </c>
      <c r="C1992" s="159">
        <v>2016</v>
      </c>
      <c r="D1992" s="160" t="s">
        <v>106</v>
      </c>
      <c r="E1992" s="160" t="s">
        <v>122</v>
      </c>
      <c r="F1992" s="268" t="s">
        <v>2393</v>
      </c>
      <c r="G1992" s="157" t="s">
        <v>31</v>
      </c>
      <c r="H1992" s="156" t="s">
        <v>46</v>
      </c>
      <c r="I1992" s="160" t="s">
        <v>71</v>
      </c>
      <c r="J1992" s="160" t="s">
        <v>109</v>
      </c>
      <c r="K1992" s="240" t="s">
        <v>34</v>
      </c>
      <c r="L1992" s="241" t="s">
        <v>34</v>
      </c>
      <c r="M1992" s="241" t="s">
        <v>34</v>
      </c>
      <c r="N1992" s="241" t="s">
        <v>34</v>
      </c>
      <c r="O1992" s="241" t="s">
        <v>34</v>
      </c>
      <c r="P1992" s="241" t="s">
        <v>34</v>
      </c>
      <c r="Q1992" s="159" t="s">
        <v>34</v>
      </c>
      <c r="R1992" s="100" t="s">
        <v>34</v>
      </c>
      <c r="S1992" s="158">
        <v>1</v>
      </c>
      <c r="T1992" s="103" t="s">
        <v>110</v>
      </c>
      <c r="U1992" s="160" t="s">
        <v>1090</v>
      </c>
      <c r="V1992" s="160" t="s">
        <v>122</v>
      </c>
      <c r="W1992" s="160" t="s">
        <v>1061</v>
      </c>
      <c r="X1992" s="160" t="s">
        <v>1061</v>
      </c>
    </row>
    <row r="1993" spans="1:24" ht="81">
      <c r="A1993" s="155">
        <f>A1992+1</f>
        <v>1991</v>
      </c>
      <c r="B1993" s="160" t="s">
        <v>2319</v>
      </c>
      <c r="C1993" s="159">
        <v>2016</v>
      </c>
      <c r="D1993" s="160" t="s">
        <v>106</v>
      </c>
      <c r="E1993" s="160" t="s">
        <v>122</v>
      </c>
      <c r="F1993" s="268" t="s">
        <v>2394</v>
      </c>
      <c r="G1993" s="157" t="s">
        <v>82</v>
      </c>
      <c r="H1993" s="161" t="s">
        <v>83</v>
      </c>
      <c r="I1993" s="160" t="s">
        <v>71</v>
      </c>
      <c r="J1993" s="160" t="s">
        <v>109</v>
      </c>
      <c r="K1993" s="240" t="s">
        <v>34</v>
      </c>
      <c r="L1993" s="241" t="s">
        <v>34</v>
      </c>
      <c r="M1993" s="241" t="s">
        <v>34</v>
      </c>
      <c r="N1993" s="241" t="s">
        <v>34</v>
      </c>
      <c r="O1993" s="241" t="s">
        <v>48</v>
      </c>
      <c r="P1993" s="241" t="s">
        <v>34</v>
      </c>
      <c r="Q1993" s="159" t="s">
        <v>34</v>
      </c>
      <c r="R1993" s="100" t="s">
        <v>34</v>
      </c>
      <c r="S1993" s="158">
        <v>1</v>
      </c>
      <c r="T1993" s="103" t="s">
        <v>110</v>
      </c>
      <c r="U1993" s="160" t="s">
        <v>1090</v>
      </c>
      <c r="V1993" s="160" t="s">
        <v>122</v>
      </c>
      <c r="W1993" s="160" t="s">
        <v>188</v>
      </c>
      <c r="X1993" s="160" t="s">
        <v>188</v>
      </c>
    </row>
    <row r="1994" spans="1:24" ht="41.25">
      <c r="A1994" s="155">
        <f>A1993+1</f>
        <v>1992</v>
      </c>
      <c r="B1994" s="160" t="s">
        <v>2319</v>
      </c>
      <c r="C1994" s="159">
        <v>2016</v>
      </c>
      <c r="D1994" s="160" t="s">
        <v>106</v>
      </c>
      <c r="E1994" s="160" t="s">
        <v>122</v>
      </c>
      <c r="F1994" s="268" t="s">
        <v>2395</v>
      </c>
      <c r="G1994" s="157" t="s">
        <v>31</v>
      </c>
      <c r="H1994" s="156" t="s">
        <v>42</v>
      </c>
      <c r="I1994" s="160" t="s">
        <v>71</v>
      </c>
      <c r="J1994" s="160" t="s">
        <v>109</v>
      </c>
      <c r="K1994" s="240" t="s">
        <v>34</v>
      </c>
      <c r="L1994" s="241" t="s">
        <v>34</v>
      </c>
      <c r="M1994" s="241" t="s">
        <v>34</v>
      </c>
      <c r="N1994" s="241" t="s">
        <v>34</v>
      </c>
      <c r="O1994" s="241" t="s">
        <v>34</v>
      </c>
      <c r="P1994" s="241" t="s">
        <v>34</v>
      </c>
      <c r="Q1994" s="159" t="s">
        <v>34</v>
      </c>
      <c r="R1994" s="100" t="s">
        <v>34</v>
      </c>
      <c r="S1994" s="158">
        <v>1</v>
      </c>
      <c r="T1994" s="103" t="s">
        <v>110</v>
      </c>
      <c r="U1994" s="160" t="s">
        <v>1090</v>
      </c>
      <c r="V1994" s="160" t="s">
        <v>122</v>
      </c>
      <c r="W1994" s="157" t="s">
        <v>42</v>
      </c>
      <c r="X1994" s="157" t="s">
        <v>42</v>
      </c>
    </row>
    <row r="1995" spans="1:24" ht="41.25">
      <c r="A1995" s="155">
        <f>A1994+1</f>
        <v>1993</v>
      </c>
      <c r="B1995" s="160" t="s">
        <v>2319</v>
      </c>
      <c r="C1995" s="159">
        <v>2016</v>
      </c>
      <c r="D1995" s="160" t="s">
        <v>106</v>
      </c>
      <c r="E1995" s="160" t="s">
        <v>129</v>
      </c>
      <c r="F1995" s="268" t="s">
        <v>2396</v>
      </c>
      <c r="G1995" s="157" t="s">
        <v>31</v>
      </c>
      <c r="H1995" s="156" t="s">
        <v>42</v>
      </c>
      <c r="I1995" s="160" t="s">
        <v>71</v>
      </c>
      <c r="J1995" s="160" t="s">
        <v>72</v>
      </c>
      <c r="K1995" s="240" t="s">
        <v>48</v>
      </c>
      <c r="L1995" s="241" t="s">
        <v>34</v>
      </c>
      <c r="M1995" s="241" t="s">
        <v>34</v>
      </c>
      <c r="N1995" s="241" t="s">
        <v>34</v>
      </c>
      <c r="O1995" s="241" t="s">
        <v>34</v>
      </c>
      <c r="P1995" s="241" t="s">
        <v>34</v>
      </c>
      <c r="Q1995" s="159" t="s">
        <v>34</v>
      </c>
      <c r="R1995" s="100" t="s">
        <v>34</v>
      </c>
      <c r="S1995" s="158">
        <v>1</v>
      </c>
      <c r="T1995" s="103" t="s">
        <v>110</v>
      </c>
      <c r="U1995" s="160" t="s">
        <v>1090</v>
      </c>
      <c r="V1995" s="160" t="s">
        <v>379</v>
      </c>
      <c r="W1995" s="157" t="s">
        <v>42</v>
      </c>
      <c r="X1995" s="157" t="s">
        <v>42</v>
      </c>
    </row>
    <row r="1996" spans="1:24" ht="41.25">
      <c r="A1996" s="155">
        <f>A1995+1</f>
        <v>1994</v>
      </c>
      <c r="B1996" s="160" t="s">
        <v>2319</v>
      </c>
      <c r="C1996" s="159">
        <v>2016</v>
      </c>
      <c r="D1996" s="160" t="s">
        <v>106</v>
      </c>
      <c r="E1996" s="160" t="s">
        <v>129</v>
      </c>
      <c r="F1996" s="268" t="s">
        <v>2397</v>
      </c>
      <c r="G1996" s="157" t="s">
        <v>31</v>
      </c>
      <c r="H1996" s="161" t="s">
        <v>39</v>
      </c>
      <c r="I1996" s="160" t="s">
        <v>71</v>
      </c>
      <c r="J1996" s="160" t="s">
        <v>72</v>
      </c>
      <c r="K1996" s="240" t="s">
        <v>48</v>
      </c>
      <c r="L1996" s="241" t="s">
        <v>34</v>
      </c>
      <c r="M1996" s="241" t="s">
        <v>34</v>
      </c>
      <c r="N1996" s="241" t="s">
        <v>34</v>
      </c>
      <c r="O1996" s="241" t="s">
        <v>34</v>
      </c>
      <c r="P1996" s="241" t="s">
        <v>34</v>
      </c>
      <c r="Q1996" s="159" t="s">
        <v>34</v>
      </c>
      <c r="R1996" s="100" t="s">
        <v>34</v>
      </c>
      <c r="S1996" s="158">
        <v>1</v>
      </c>
      <c r="T1996" s="103" t="s">
        <v>110</v>
      </c>
      <c r="U1996" s="160" t="s">
        <v>1090</v>
      </c>
      <c r="V1996" s="160" t="s">
        <v>379</v>
      </c>
      <c r="W1996" s="160" t="s">
        <v>92</v>
      </c>
      <c r="X1996" s="160" t="s">
        <v>92</v>
      </c>
    </row>
    <row r="1997" spans="1:24" ht="81">
      <c r="A1997" s="155">
        <f>A1996+1</f>
        <v>1995</v>
      </c>
      <c r="B1997" s="160" t="s">
        <v>2319</v>
      </c>
      <c r="C1997" s="159">
        <v>2016</v>
      </c>
      <c r="D1997" s="160" t="s">
        <v>106</v>
      </c>
      <c r="E1997" s="160" t="s">
        <v>129</v>
      </c>
      <c r="F1997" s="268" t="s">
        <v>2398</v>
      </c>
      <c r="G1997" s="157" t="s">
        <v>82</v>
      </c>
      <c r="H1997" s="161" t="s">
        <v>83</v>
      </c>
      <c r="I1997" s="160" t="s">
        <v>71</v>
      </c>
      <c r="J1997" s="160" t="s">
        <v>72</v>
      </c>
      <c r="K1997" s="240" t="s">
        <v>48</v>
      </c>
      <c r="L1997" s="241" t="s">
        <v>34</v>
      </c>
      <c r="M1997" s="241" t="s">
        <v>34</v>
      </c>
      <c r="N1997" s="241" t="s">
        <v>34</v>
      </c>
      <c r="O1997" s="241" t="s">
        <v>34</v>
      </c>
      <c r="P1997" s="241" t="s">
        <v>34</v>
      </c>
      <c r="Q1997" s="159" t="s">
        <v>34</v>
      </c>
      <c r="R1997" s="100" t="s">
        <v>34</v>
      </c>
      <c r="S1997" s="158">
        <v>1</v>
      </c>
      <c r="T1997" s="103" t="s">
        <v>110</v>
      </c>
      <c r="U1997" s="160" t="s">
        <v>1090</v>
      </c>
      <c r="V1997" s="160" t="s">
        <v>379</v>
      </c>
      <c r="W1997" s="160" t="s">
        <v>101</v>
      </c>
      <c r="X1997" s="160" t="s">
        <v>101</v>
      </c>
    </row>
    <row r="1998" spans="1:24" ht="41.25">
      <c r="A1998" s="155">
        <f>A1997+1</f>
        <v>1996</v>
      </c>
      <c r="B1998" s="160" t="s">
        <v>2319</v>
      </c>
      <c r="C1998" s="159">
        <v>2016</v>
      </c>
      <c r="D1998" s="160" t="s">
        <v>219</v>
      </c>
      <c r="E1998" s="160" t="s">
        <v>253</v>
      </c>
      <c r="F1998" s="268" t="s">
        <v>2399</v>
      </c>
      <c r="G1998" s="157" t="s">
        <v>31</v>
      </c>
      <c r="H1998" s="161" t="s">
        <v>29</v>
      </c>
      <c r="I1998" s="160" t="s">
        <v>71</v>
      </c>
      <c r="J1998" s="160" t="s">
        <v>253</v>
      </c>
      <c r="K1998" s="240" t="s">
        <v>34</v>
      </c>
      <c r="L1998" s="241" t="s">
        <v>34</v>
      </c>
      <c r="M1998" s="241" t="s">
        <v>34</v>
      </c>
      <c r="N1998" s="241" t="s">
        <v>34</v>
      </c>
      <c r="O1998" s="241" t="s">
        <v>34</v>
      </c>
      <c r="P1998" s="241" t="s">
        <v>34</v>
      </c>
      <c r="Q1998" s="159" t="s">
        <v>34</v>
      </c>
      <c r="R1998" s="100" t="s">
        <v>34</v>
      </c>
      <c r="S1998" s="158">
        <v>1</v>
      </c>
      <c r="T1998" s="103" t="s">
        <v>143</v>
      </c>
      <c r="U1998" s="160" t="s">
        <v>1108</v>
      </c>
      <c r="V1998" s="160" t="s">
        <v>2400</v>
      </c>
      <c r="W1998" s="160" t="s">
        <v>92</v>
      </c>
      <c r="X1998" s="160" t="s">
        <v>92</v>
      </c>
    </row>
    <row r="1999" spans="1:24" ht="41.25">
      <c r="A1999" s="155">
        <f>A1998+1</f>
        <v>1997</v>
      </c>
      <c r="B1999" s="160" t="s">
        <v>2319</v>
      </c>
      <c r="C1999" s="159">
        <v>2016</v>
      </c>
      <c r="D1999" s="160" t="s">
        <v>139</v>
      </c>
      <c r="E1999" s="160" t="s">
        <v>140</v>
      </c>
      <c r="F1999" s="268" t="s">
        <v>2401</v>
      </c>
      <c r="G1999" s="157" t="s">
        <v>31</v>
      </c>
      <c r="H1999" s="156" t="s">
        <v>50</v>
      </c>
      <c r="I1999" s="157" t="s">
        <v>71</v>
      </c>
      <c r="J1999" s="160" t="s">
        <v>142</v>
      </c>
      <c r="K1999" s="240" t="s">
        <v>34</v>
      </c>
      <c r="L1999" s="241" t="s">
        <v>34</v>
      </c>
      <c r="M1999" s="241" t="s">
        <v>34</v>
      </c>
      <c r="N1999" s="241" t="s">
        <v>34</v>
      </c>
      <c r="O1999" s="241" t="s">
        <v>34</v>
      </c>
      <c r="P1999" s="241" t="s">
        <v>34</v>
      </c>
      <c r="Q1999" s="159" t="s">
        <v>34</v>
      </c>
      <c r="R1999" s="99" t="s">
        <v>48</v>
      </c>
      <c r="S1999" s="158">
        <v>1</v>
      </c>
      <c r="T1999" s="103" t="s">
        <v>143</v>
      </c>
      <c r="U1999" s="160" t="s">
        <v>1108</v>
      </c>
      <c r="V1999" s="160" t="s">
        <v>483</v>
      </c>
      <c r="W1999" s="157" t="s">
        <v>42</v>
      </c>
      <c r="X1999" s="157" t="s">
        <v>50</v>
      </c>
    </row>
    <row r="2000" spans="1:24" ht="81">
      <c r="A2000" s="155">
        <f>A1999+1</f>
        <v>1998</v>
      </c>
      <c r="B2000" s="160" t="s">
        <v>2319</v>
      </c>
      <c r="C2000" s="159">
        <v>2016</v>
      </c>
      <c r="D2000" s="160" t="s">
        <v>139</v>
      </c>
      <c r="E2000" s="160" t="s">
        <v>140</v>
      </c>
      <c r="F2000" s="268" t="s">
        <v>2402</v>
      </c>
      <c r="G2000" s="157" t="s">
        <v>82</v>
      </c>
      <c r="H2000" s="161" t="s">
        <v>83</v>
      </c>
      <c r="I2000" s="160" t="s">
        <v>71</v>
      </c>
      <c r="J2000" s="160" t="s">
        <v>142</v>
      </c>
      <c r="K2000" s="240" t="s">
        <v>34</v>
      </c>
      <c r="L2000" s="241" t="s">
        <v>34</v>
      </c>
      <c r="M2000" s="241" t="s">
        <v>34</v>
      </c>
      <c r="N2000" s="241" t="s">
        <v>34</v>
      </c>
      <c r="O2000" s="241" t="s">
        <v>34</v>
      </c>
      <c r="P2000" s="241" t="s">
        <v>34</v>
      </c>
      <c r="Q2000" s="159" t="s">
        <v>34</v>
      </c>
      <c r="R2000" s="100" t="s">
        <v>34</v>
      </c>
      <c r="S2000" s="158">
        <v>1</v>
      </c>
      <c r="T2000" s="103" t="s">
        <v>143</v>
      </c>
      <c r="U2000" s="160" t="s">
        <v>1108</v>
      </c>
      <c r="V2000" s="160" t="s">
        <v>483</v>
      </c>
      <c r="W2000" s="160" t="s">
        <v>188</v>
      </c>
      <c r="X2000" s="160" t="s">
        <v>188</v>
      </c>
    </row>
    <row r="2001" spans="1:24" ht="41.25">
      <c r="A2001" s="155">
        <f>A2000+1</f>
        <v>1999</v>
      </c>
      <c r="B2001" s="160" t="s">
        <v>2319</v>
      </c>
      <c r="C2001" s="159">
        <v>2016</v>
      </c>
      <c r="D2001" s="160" t="s">
        <v>139</v>
      </c>
      <c r="E2001" s="160" t="s">
        <v>140</v>
      </c>
      <c r="F2001" s="268" t="s">
        <v>2403</v>
      </c>
      <c r="G2001" s="157" t="s">
        <v>31</v>
      </c>
      <c r="H2001" s="156" t="s">
        <v>42</v>
      </c>
      <c r="I2001" s="160" t="s">
        <v>71</v>
      </c>
      <c r="J2001" s="160" t="s">
        <v>142</v>
      </c>
      <c r="K2001" s="240" t="s">
        <v>34</v>
      </c>
      <c r="L2001" s="241" t="s">
        <v>34</v>
      </c>
      <c r="M2001" s="241" t="s">
        <v>48</v>
      </c>
      <c r="N2001" s="241" t="s">
        <v>34</v>
      </c>
      <c r="O2001" s="241" t="s">
        <v>34</v>
      </c>
      <c r="P2001" s="241" t="s">
        <v>34</v>
      </c>
      <c r="Q2001" s="159" t="s">
        <v>34</v>
      </c>
      <c r="R2001" s="100" t="s">
        <v>34</v>
      </c>
      <c r="S2001" s="158">
        <v>1</v>
      </c>
      <c r="T2001" s="103" t="s">
        <v>143</v>
      </c>
      <c r="U2001" s="160" t="s">
        <v>1108</v>
      </c>
      <c r="V2001" s="160" t="s">
        <v>483</v>
      </c>
      <c r="W2001" s="157" t="s">
        <v>42</v>
      </c>
      <c r="X2001" s="157" t="s">
        <v>42</v>
      </c>
    </row>
    <row r="2002" spans="1:24" ht="81">
      <c r="A2002" s="155">
        <f>A2001+1</f>
        <v>2000</v>
      </c>
      <c r="B2002" s="160" t="s">
        <v>2319</v>
      </c>
      <c r="C2002" s="159">
        <v>2016</v>
      </c>
      <c r="D2002" s="160" t="s">
        <v>139</v>
      </c>
      <c r="E2002" s="160" t="s">
        <v>140</v>
      </c>
      <c r="F2002" s="268" t="s">
        <v>2404</v>
      </c>
      <c r="G2002" s="157" t="s">
        <v>82</v>
      </c>
      <c r="H2002" s="161" t="s">
        <v>83</v>
      </c>
      <c r="I2002" s="160" t="s">
        <v>71</v>
      </c>
      <c r="J2002" s="160" t="s">
        <v>142</v>
      </c>
      <c r="K2002" s="240" t="s">
        <v>34</v>
      </c>
      <c r="L2002" s="241" t="s">
        <v>48</v>
      </c>
      <c r="M2002" s="241" t="s">
        <v>34</v>
      </c>
      <c r="N2002" s="241" t="s">
        <v>34</v>
      </c>
      <c r="O2002" s="241" t="s">
        <v>34</v>
      </c>
      <c r="P2002" s="241" t="s">
        <v>34</v>
      </c>
      <c r="Q2002" s="159" t="s">
        <v>34</v>
      </c>
      <c r="R2002" s="100" t="s">
        <v>34</v>
      </c>
      <c r="S2002" s="158">
        <v>1</v>
      </c>
      <c r="T2002" s="103" t="s">
        <v>143</v>
      </c>
      <c r="U2002" s="160" t="s">
        <v>1108</v>
      </c>
      <c r="V2002" s="160" t="s">
        <v>483</v>
      </c>
      <c r="W2002" s="160" t="s">
        <v>188</v>
      </c>
      <c r="X2002" s="160" t="s">
        <v>188</v>
      </c>
    </row>
    <row r="2003" spans="1:24" ht="41.25">
      <c r="A2003" s="155">
        <f>A2002+1</f>
        <v>2001</v>
      </c>
      <c r="B2003" s="160" t="s">
        <v>2319</v>
      </c>
      <c r="C2003" s="159">
        <v>2016</v>
      </c>
      <c r="D2003" s="160" t="s">
        <v>139</v>
      </c>
      <c r="E2003" s="160" t="s">
        <v>140</v>
      </c>
      <c r="F2003" s="268" t="s">
        <v>2405</v>
      </c>
      <c r="G2003" s="157" t="s">
        <v>31</v>
      </c>
      <c r="H2003" s="161" t="s">
        <v>39</v>
      </c>
      <c r="I2003" s="160" t="s">
        <v>71</v>
      </c>
      <c r="J2003" s="160" t="s">
        <v>142</v>
      </c>
      <c r="K2003" s="240" t="s">
        <v>34</v>
      </c>
      <c r="L2003" s="241" t="s">
        <v>34</v>
      </c>
      <c r="M2003" s="241" t="s">
        <v>34</v>
      </c>
      <c r="N2003" s="241" t="s">
        <v>34</v>
      </c>
      <c r="O2003" s="241" t="s">
        <v>34</v>
      </c>
      <c r="P2003" s="241" t="s">
        <v>34</v>
      </c>
      <c r="Q2003" s="159" t="s">
        <v>34</v>
      </c>
      <c r="R2003" s="100" t="s">
        <v>34</v>
      </c>
      <c r="S2003" s="158">
        <v>1</v>
      </c>
      <c r="T2003" s="103" t="s">
        <v>143</v>
      </c>
      <c r="U2003" s="160" t="s">
        <v>1108</v>
      </c>
      <c r="V2003" s="160" t="s">
        <v>483</v>
      </c>
      <c r="W2003" s="160" t="s">
        <v>92</v>
      </c>
      <c r="X2003" s="160" t="s">
        <v>92</v>
      </c>
    </row>
    <row r="2004" spans="1:24" ht="41.25">
      <c r="A2004" s="155">
        <f>A2003+1</f>
        <v>2002</v>
      </c>
      <c r="B2004" s="160" t="s">
        <v>2319</v>
      </c>
      <c r="C2004" s="159">
        <v>2016</v>
      </c>
      <c r="D2004" s="160" t="s">
        <v>139</v>
      </c>
      <c r="E2004" s="160" t="s">
        <v>156</v>
      </c>
      <c r="F2004" s="268" t="s">
        <v>2406</v>
      </c>
      <c r="G2004" s="157" t="s">
        <v>31</v>
      </c>
      <c r="H2004" s="161" t="s">
        <v>39</v>
      </c>
      <c r="I2004" s="160" t="s">
        <v>71</v>
      </c>
      <c r="J2004" s="160" t="s">
        <v>142</v>
      </c>
      <c r="K2004" s="240" t="s">
        <v>34</v>
      </c>
      <c r="L2004" s="241" t="s">
        <v>34</v>
      </c>
      <c r="M2004" s="241" t="s">
        <v>34</v>
      </c>
      <c r="N2004" s="241" t="s">
        <v>34</v>
      </c>
      <c r="O2004" s="241" t="s">
        <v>34</v>
      </c>
      <c r="P2004" s="241" t="s">
        <v>34</v>
      </c>
      <c r="Q2004" s="159" t="s">
        <v>34</v>
      </c>
      <c r="R2004" s="100" t="s">
        <v>34</v>
      </c>
      <c r="S2004" s="158">
        <v>1</v>
      </c>
      <c r="T2004" s="103" t="s">
        <v>143</v>
      </c>
      <c r="U2004" s="160" t="s">
        <v>1108</v>
      </c>
      <c r="V2004" s="160" t="s">
        <v>586</v>
      </c>
      <c r="W2004" s="160" t="s">
        <v>92</v>
      </c>
      <c r="X2004" s="160" t="s">
        <v>92</v>
      </c>
    </row>
    <row r="2005" spans="1:24" ht="20.25">
      <c r="A2005" s="155">
        <f>A2004+1</f>
        <v>2003</v>
      </c>
      <c r="B2005" s="160" t="s">
        <v>2319</v>
      </c>
      <c r="C2005" s="159">
        <v>2016</v>
      </c>
      <c r="D2005" s="160" t="s">
        <v>162</v>
      </c>
      <c r="E2005" s="160" t="s">
        <v>162</v>
      </c>
      <c r="F2005" s="268" t="s">
        <v>2407</v>
      </c>
      <c r="G2005" s="157" t="s">
        <v>31</v>
      </c>
      <c r="H2005" s="161" t="s">
        <v>39</v>
      </c>
      <c r="I2005" s="160" t="s">
        <v>164</v>
      </c>
      <c r="J2005" s="160" t="s">
        <v>15</v>
      </c>
      <c r="K2005" s="240" t="s">
        <v>34</v>
      </c>
      <c r="L2005" s="241" t="s">
        <v>34</v>
      </c>
      <c r="M2005" s="241" t="s">
        <v>48</v>
      </c>
      <c r="N2005" s="241" t="s">
        <v>34</v>
      </c>
      <c r="O2005" s="241" t="s">
        <v>34</v>
      </c>
      <c r="P2005" s="241" t="s">
        <v>34</v>
      </c>
      <c r="Q2005" s="159" t="s">
        <v>34</v>
      </c>
      <c r="R2005" s="100" t="s">
        <v>34</v>
      </c>
      <c r="S2005" s="163">
        <v>1</v>
      </c>
      <c r="T2005" s="103" t="s">
        <v>165</v>
      </c>
      <c r="U2005" s="160" t="s">
        <v>1121</v>
      </c>
      <c r="V2005" s="160" t="s">
        <v>162</v>
      </c>
      <c r="W2005" s="160" t="s">
        <v>92</v>
      </c>
      <c r="X2005" s="160" t="s">
        <v>92</v>
      </c>
    </row>
    <row r="2006" spans="1:24" ht="81">
      <c r="A2006" s="155">
        <f>A2005+1</f>
        <v>2004</v>
      </c>
      <c r="B2006" s="160" t="s">
        <v>2319</v>
      </c>
      <c r="C2006" s="159">
        <v>2016</v>
      </c>
      <c r="D2006" s="160" t="s">
        <v>162</v>
      </c>
      <c r="E2006" s="160" t="s">
        <v>162</v>
      </c>
      <c r="F2006" s="268" t="s">
        <v>2408</v>
      </c>
      <c r="G2006" s="157" t="s">
        <v>82</v>
      </c>
      <c r="H2006" s="161" t="s">
        <v>83</v>
      </c>
      <c r="I2006" s="160" t="s">
        <v>164</v>
      </c>
      <c r="J2006" s="160" t="s">
        <v>15</v>
      </c>
      <c r="K2006" s="240" t="s">
        <v>34</v>
      </c>
      <c r="L2006" s="241" t="s">
        <v>34</v>
      </c>
      <c r="M2006" s="241" t="s">
        <v>48</v>
      </c>
      <c r="N2006" s="241" t="s">
        <v>34</v>
      </c>
      <c r="O2006" s="241" t="s">
        <v>34</v>
      </c>
      <c r="P2006" s="241" t="s">
        <v>34</v>
      </c>
      <c r="Q2006" s="159" t="s">
        <v>34</v>
      </c>
      <c r="R2006" s="100" t="s">
        <v>34</v>
      </c>
      <c r="S2006" s="163">
        <v>1</v>
      </c>
      <c r="T2006" s="103" t="s">
        <v>165</v>
      </c>
      <c r="U2006" s="160" t="s">
        <v>1121</v>
      </c>
      <c r="V2006" s="160" t="s">
        <v>162</v>
      </c>
      <c r="W2006" s="160" t="s">
        <v>101</v>
      </c>
      <c r="X2006" s="160" t="s">
        <v>101</v>
      </c>
    </row>
    <row r="2007" spans="1:24" ht="81">
      <c r="A2007" s="155">
        <f>A2006+1</f>
        <v>2005</v>
      </c>
      <c r="B2007" s="160" t="s">
        <v>2319</v>
      </c>
      <c r="C2007" s="159">
        <v>2016</v>
      </c>
      <c r="D2007" s="160" t="s">
        <v>162</v>
      </c>
      <c r="E2007" s="160" t="s">
        <v>162</v>
      </c>
      <c r="F2007" s="268" t="s">
        <v>2409</v>
      </c>
      <c r="G2007" s="157" t="s">
        <v>82</v>
      </c>
      <c r="H2007" s="161" t="s">
        <v>83</v>
      </c>
      <c r="I2007" s="160" t="s">
        <v>164</v>
      </c>
      <c r="J2007" s="160" t="s">
        <v>15</v>
      </c>
      <c r="K2007" s="240" t="s">
        <v>34</v>
      </c>
      <c r="L2007" s="241" t="s">
        <v>34</v>
      </c>
      <c r="M2007" s="241" t="s">
        <v>48</v>
      </c>
      <c r="N2007" s="241" t="s">
        <v>48</v>
      </c>
      <c r="O2007" s="241" t="s">
        <v>34</v>
      </c>
      <c r="P2007" s="241" t="s">
        <v>34</v>
      </c>
      <c r="Q2007" s="159" t="s">
        <v>34</v>
      </c>
      <c r="R2007" s="100" t="s">
        <v>34</v>
      </c>
      <c r="S2007" s="163">
        <v>1</v>
      </c>
      <c r="T2007" s="103" t="s">
        <v>165</v>
      </c>
      <c r="U2007" s="160" t="s">
        <v>1121</v>
      </c>
      <c r="V2007" s="160" t="s">
        <v>162</v>
      </c>
      <c r="W2007" s="160" t="s">
        <v>101</v>
      </c>
      <c r="X2007" s="160" t="s">
        <v>101</v>
      </c>
    </row>
    <row r="2008" spans="1:24" ht="20.25">
      <c r="A2008" s="155">
        <f>A2007+1</f>
        <v>2006</v>
      </c>
      <c r="B2008" s="160" t="s">
        <v>2319</v>
      </c>
      <c r="C2008" s="159">
        <v>2016</v>
      </c>
      <c r="D2008" s="160" t="s">
        <v>162</v>
      </c>
      <c r="E2008" s="160" t="s">
        <v>162</v>
      </c>
      <c r="F2008" s="268" t="s">
        <v>2410</v>
      </c>
      <c r="G2008" s="157" t="s">
        <v>31</v>
      </c>
      <c r="H2008" s="161" t="s">
        <v>39</v>
      </c>
      <c r="I2008" s="160" t="s">
        <v>164</v>
      </c>
      <c r="J2008" s="160" t="s">
        <v>15</v>
      </c>
      <c r="K2008" s="240" t="s">
        <v>34</v>
      </c>
      <c r="L2008" s="241" t="s">
        <v>34</v>
      </c>
      <c r="M2008" s="241" t="s">
        <v>48</v>
      </c>
      <c r="N2008" s="241" t="s">
        <v>34</v>
      </c>
      <c r="O2008" s="241" t="s">
        <v>34</v>
      </c>
      <c r="P2008" s="241" t="s">
        <v>34</v>
      </c>
      <c r="Q2008" s="159" t="s">
        <v>34</v>
      </c>
      <c r="R2008" s="100" t="s">
        <v>34</v>
      </c>
      <c r="S2008" s="163">
        <v>1</v>
      </c>
      <c r="T2008" s="103" t="s">
        <v>165</v>
      </c>
      <c r="U2008" s="160" t="s">
        <v>1121</v>
      </c>
      <c r="V2008" s="160" t="s">
        <v>162</v>
      </c>
      <c r="W2008" s="160" t="s">
        <v>92</v>
      </c>
      <c r="X2008" s="160" t="s">
        <v>92</v>
      </c>
    </row>
    <row r="2009" spans="1:24" ht="81">
      <c r="A2009" s="155">
        <f>A2008+1</f>
        <v>2007</v>
      </c>
      <c r="B2009" s="160" t="s">
        <v>2319</v>
      </c>
      <c r="C2009" s="159">
        <v>2016</v>
      </c>
      <c r="D2009" s="160" t="s">
        <v>173</v>
      </c>
      <c r="E2009" s="160" t="s">
        <v>177</v>
      </c>
      <c r="F2009" s="268" t="s">
        <v>2411</v>
      </c>
      <c r="G2009" s="157" t="s">
        <v>82</v>
      </c>
      <c r="H2009" s="161" t="s">
        <v>83</v>
      </c>
      <c r="I2009" s="160" t="s">
        <v>173</v>
      </c>
      <c r="J2009" s="160" t="s">
        <v>179</v>
      </c>
      <c r="K2009" s="240" t="s">
        <v>34</v>
      </c>
      <c r="L2009" s="241" t="s">
        <v>34</v>
      </c>
      <c r="M2009" s="241" t="s">
        <v>34</v>
      </c>
      <c r="N2009" s="241" t="s">
        <v>34</v>
      </c>
      <c r="O2009" s="241" t="s">
        <v>34</v>
      </c>
      <c r="P2009" s="241" t="s">
        <v>34</v>
      </c>
      <c r="Q2009" s="159" t="s">
        <v>34</v>
      </c>
      <c r="R2009" s="100" t="s">
        <v>34</v>
      </c>
      <c r="S2009" s="163">
        <v>1</v>
      </c>
      <c r="T2009" s="103" t="s">
        <v>176</v>
      </c>
      <c r="U2009" s="160" t="s">
        <v>1121</v>
      </c>
      <c r="V2009" s="160" t="s">
        <v>2412</v>
      </c>
      <c r="W2009" s="160" t="s">
        <v>101</v>
      </c>
      <c r="X2009" s="160" t="s">
        <v>101</v>
      </c>
    </row>
    <row r="2010" spans="1:24" ht="81">
      <c r="A2010" s="155">
        <f>A2009+1</f>
        <v>2008</v>
      </c>
      <c r="B2010" s="160" t="s">
        <v>2319</v>
      </c>
      <c r="C2010" s="159">
        <v>2016</v>
      </c>
      <c r="D2010" s="160" t="s">
        <v>173</v>
      </c>
      <c r="E2010" s="160" t="s">
        <v>174</v>
      </c>
      <c r="F2010" s="268" t="s">
        <v>2413</v>
      </c>
      <c r="G2010" s="157" t="s">
        <v>82</v>
      </c>
      <c r="H2010" s="161" t="s">
        <v>83</v>
      </c>
      <c r="I2010" s="160" t="s">
        <v>173</v>
      </c>
      <c r="J2010" s="160" t="s">
        <v>174</v>
      </c>
      <c r="K2010" s="240" t="s">
        <v>34</v>
      </c>
      <c r="L2010" s="241" t="s">
        <v>34</v>
      </c>
      <c r="M2010" s="241" t="s">
        <v>34</v>
      </c>
      <c r="N2010" s="241" t="s">
        <v>34</v>
      </c>
      <c r="O2010" s="241" t="s">
        <v>34</v>
      </c>
      <c r="P2010" s="241" t="s">
        <v>34</v>
      </c>
      <c r="Q2010" s="159" t="s">
        <v>34</v>
      </c>
      <c r="R2010" s="100" t="s">
        <v>34</v>
      </c>
      <c r="S2010" s="163">
        <v>1</v>
      </c>
      <c r="T2010" s="103" t="s">
        <v>176</v>
      </c>
      <c r="U2010" s="160" t="s">
        <v>1121</v>
      </c>
      <c r="V2010" s="160" t="s">
        <v>407</v>
      </c>
      <c r="W2010" s="160" t="s">
        <v>101</v>
      </c>
      <c r="X2010" s="160" t="s">
        <v>101</v>
      </c>
    </row>
    <row r="2011" spans="1:24" ht="81">
      <c r="A2011" s="155">
        <f>A2010+1</f>
        <v>2009</v>
      </c>
      <c r="B2011" s="160" t="s">
        <v>2319</v>
      </c>
      <c r="C2011" s="159">
        <v>2016</v>
      </c>
      <c r="D2011" s="160" t="s">
        <v>173</v>
      </c>
      <c r="E2011" s="160" t="s">
        <v>174</v>
      </c>
      <c r="F2011" s="268" t="s">
        <v>2414</v>
      </c>
      <c r="G2011" s="157" t="s">
        <v>82</v>
      </c>
      <c r="H2011" s="161" t="s">
        <v>83</v>
      </c>
      <c r="I2011" s="160" t="s">
        <v>173</v>
      </c>
      <c r="J2011" s="160" t="s">
        <v>174</v>
      </c>
      <c r="K2011" s="240" t="s">
        <v>34</v>
      </c>
      <c r="L2011" s="241" t="s">
        <v>34</v>
      </c>
      <c r="M2011" s="241" t="s">
        <v>34</v>
      </c>
      <c r="N2011" s="241" t="s">
        <v>34</v>
      </c>
      <c r="O2011" s="241" t="s">
        <v>34</v>
      </c>
      <c r="P2011" s="241" t="s">
        <v>34</v>
      </c>
      <c r="Q2011" s="159" t="s">
        <v>34</v>
      </c>
      <c r="R2011" s="100" t="s">
        <v>34</v>
      </c>
      <c r="S2011" s="163">
        <v>1</v>
      </c>
      <c r="T2011" s="103" t="s">
        <v>176</v>
      </c>
      <c r="U2011" s="160" t="s">
        <v>1121</v>
      </c>
      <c r="V2011" s="160" t="s">
        <v>407</v>
      </c>
      <c r="W2011" s="160" t="s">
        <v>101</v>
      </c>
      <c r="X2011" s="160" t="s">
        <v>101</v>
      </c>
    </row>
    <row r="2012" spans="1:24" ht="81">
      <c r="A2012" s="155">
        <f>A2011+1</f>
        <v>2010</v>
      </c>
      <c r="B2012" s="160" t="s">
        <v>2319</v>
      </c>
      <c r="C2012" s="159">
        <v>2016</v>
      </c>
      <c r="D2012" s="160" t="s">
        <v>173</v>
      </c>
      <c r="E2012" s="160" t="s">
        <v>174</v>
      </c>
      <c r="F2012" s="268" t="s">
        <v>2415</v>
      </c>
      <c r="G2012" s="157" t="s">
        <v>82</v>
      </c>
      <c r="H2012" s="161" t="s">
        <v>83</v>
      </c>
      <c r="I2012" s="160" t="s">
        <v>173</v>
      </c>
      <c r="J2012" s="160" t="s">
        <v>174</v>
      </c>
      <c r="K2012" s="240" t="s">
        <v>34</v>
      </c>
      <c r="L2012" s="241" t="s">
        <v>34</v>
      </c>
      <c r="M2012" s="241" t="s">
        <v>34</v>
      </c>
      <c r="N2012" s="241" t="s">
        <v>34</v>
      </c>
      <c r="O2012" s="241" t="s">
        <v>34</v>
      </c>
      <c r="P2012" s="241" t="s">
        <v>34</v>
      </c>
      <c r="Q2012" s="159" t="s">
        <v>34</v>
      </c>
      <c r="R2012" s="100" t="s">
        <v>34</v>
      </c>
      <c r="S2012" s="163">
        <v>1</v>
      </c>
      <c r="T2012" s="103" t="s">
        <v>176</v>
      </c>
      <c r="U2012" s="160" t="s">
        <v>1121</v>
      </c>
      <c r="V2012" s="160" t="s">
        <v>407</v>
      </c>
      <c r="W2012" s="160" t="s">
        <v>101</v>
      </c>
      <c r="X2012" s="160" t="s">
        <v>101</v>
      </c>
    </row>
    <row r="2013" spans="1:24" ht="20.25">
      <c r="A2013" s="155">
        <f>A2012+1</f>
        <v>2011</v>
      </c>
      <c r="B2013" s="160" t="s">
        <v>2319</v>
      </c>
      <c r="C2013" s="159">
        <v>2016</v>
      </c>
      <c r="D2013" s="160" t="s">
        <v>173</v>
      </c>
      <c r="E2013" s="160" t="s">
        <v>174</v>
      </c>
      <c r="F2013" s="268" t="s">
        <v>2416</v>
      </c>
      <c r="G2013" s="157" t="s">
        <v>31</v>
      </c>
      <c r="H2013" s="161" t="s">
        <v>39</v>
      </c>
      <c r="I2013" s="160" t="s">
        <v>173</v>
      </c>
      <c r="J2013" s="160" t="s">
        <v>174</v>
      </c>
      <c r="K2013" s="240" t="s">
        <v>34</v>
      </c>
      <c r="L2013" s="241" t="s">
        <v>34</v>
      </c>
      <c r="M2013" s="241" t="s">
        <v>34</v>
      </c>
      <c r="N2013" s="241" t="s">
        <v>48</v>
      </c>
      <c r="O2013" s="241" t="s">
        <v>34</v>
      </c>
      <c r="P2013" s="241" t="s">
        <v>34</v>
      </c>
      <c r="Q2013" s="159" t="s">
        <v>34</v>
      </c>
      <c r="R2013" s="100" t="s">
        <v>34</v>
      </c>
      <c r="S2013" s="163">
        <v>1</v>
      </c>
      <c r="T2013" s="103" t="s">
        <v>176</v>
      </c>
      <c r="U2013" s="160" t="s">
        <v>1121</v>
      </c>
      <c r="V2013" s="160" t="s">
        <v>407</v>
      </c>
      <c r="W2013" s="160" t="s">
        <v>92</v>
      </c>
      <c r="X2013" s="160" t="s">
        <v>92</v>
      </c>
    </row>
    <row r="2014" spans="1:24" ht="30.75">
      <c r="A2014" s="155">
        <f>A2013+1</f>
        <v>2012</v>
      </c>
      <c r="B2014" s="160" t="s">
        <v>2319</v>
      </c>
      <c r="C2014" s="159">
        <v>2016</v>
      </c>
      <c r="D2014" s="160" t="s">
        <v>173</v>
      </c>
      <c r="E2014" s="160" t="s">
        <v>495</v>
      </c>
      <c r="F2014" s="268" t="s">
        <v>2417</v>
      </c>
      <c r="G2014" s="157" t="s">
        <v>31</v>
      </c>
      <c r="H2014" s="156" t="s">
        <v>29</v>
      </c>
      <c r="I2014" s="160" t="s">
        <v>173</v>
      </c>
      <c r="J2014" s="160" t="s">
        <v>191</v>
      </c>
      <c r="K2014" s="240" t="s">
        <v>34</v>
      </c>
      <c r="L2014" s="241" t="s">
        <v>34</v>
      </c>
      <c r="M2014" s="241" t="s">
        <v>34</v>
      </c>
      <c r="N2014" s="241" t="s">
        <v>34</v>
      </c>
      <c r="O2014" s="241" t="s">
        <v>34</v>
      </c>
      <c r="P2014" s="241" t="s">
        <v>34</v>
      </c>
      <c r="Q2014" s="159" t="s">
        <v>34</v>
      </c>
      <c r="R2014" s="100" t="s">
        <v>34</v>
      </c>
      <c r="S2014" s="163">
        <v>1</v>
      </c>
      <c r="T2014" s="103" t="s">
        <v>176</v>
      </c>
      <c r="U2014" s="160" t="s">
        <v>1121</v>
      </c>
      <c r="V2014" s="160" t="s">
        <v>495</v>
      </c>
      <c r="W2014" s="160" t="s">
        <v>92</v>
      </c>
      <c r="X2014" s="160" t="s">
        <v>92</v>
      </c>
    </row>
    <row r="2015" spans="1:24" ht="81">
      <c r="A2015" s="155">
        <f>A2014+1</f>
        <v>2013</v>
      </c>
      <c r="B2015" s="160" t="s">
        <v>2319</v>
      </c>
      <c r="C2015" s="159">
        <v>2016</v>
      </c>
      <c r="D2015" s="160" t="s">
        <v>173</v>
      </c>
      <c r="E2015" s="160" t="s">
        <v>495</v>
      </c>
      <c r="F2015" s="268" t="s">
        <v>2418</v>
      </c>
      <c r="G2015" s="160" t="s">
        <v>82</v>
      </c>
      <c r="H2015" s="161" t="s">
        <v>83</v>
      </c>
      <c r="I2015" s="160" t="s">
        <v>173</v>
      </c>
      <c r="J2015" s="160" t="s">
        <v>191</v>
      </c>
      <c r="K2015" s="240" t="s">
        <v>34</v>
      </c>
      <c r="L2015" s="241" t="s">
        <v>48</v>
      </c>
      <c r="M2015" s="241" t="s">
        <v>34</v>
      </c>
      <c r="N2015" s="241" t="s">
        <v>34</v>
      </c>
      <c r="O2015" s="241" t="s">
        <v>34</v>
      </c>
      <c r="P2015" s="241" t="s">
        <v>34</v>
      </c>
      <c r="Q2015" s="159" t="s">
        <v>34</v>
      </c>
      <c r="R2015" s="100" t="s">
        <v>34</v>
      </c>
      <c r="S2015" s="163">
        <v>1</v>
      </c>
      <c r="T2015" s="103" t="s">
        <v>176</v>
      </c>
      <c r="U2015" s="160" t="s">
        <v>1121</v>
      </c>
      <c r="V2015" s="160" t="s">
        <v>495</v>
      </c>
      <c r="W2015" s="160" t="s">
        <v>401</v>
      </c>
      <c r="X2015" s="160" t="s">
        <v>401</v>
      </c>
    </row>
    <row r="2016" spans="1:24" ht="81">
      <c r="A2016" s="155">
        <f>A2015+1</f>
        <v>2014</v>
      </c>
      <c r="B2016" s="160" t="s">
        <v>2319</v>
      </c>
      <c r="C2016" s="159">
        <v>2016</v>
      </c>
      <c r="D2016" s="160" t="s">
        <v>173</v>
      </c>
      <c r="E2016" s="160" t="s">
        <v>495</v>
      </c>
      <c r="F2016" s="268" t="s">
        <v>2419</v>
      </c>
      <c r="G2016" s="157" t="s">
        <v>82</v>
      </c>
      <c r="H2016" s="161" t="s">
        <v>83</v>
      </c>
      <c r="I2016" s="160" t="s">
        <v>173</v>
      </c>
      <c r="J2016" s="160" t="s">
        <v>191</v>
      </c>
      <c r="K2016" s="240" t="s">
        <v>34</v>
      </c>
      <c r="L2016" s="241" t="s">
        <v>34</v>
      </c>
      <c r="M2016" s="241" t="s">
        <v>34</v>
      </c>
      <c r="N2016" s="241" t="s">
        <v>34</v>
      </c>
      <c r="O2016" s="241" t="s">
        <v>34</v>
      </c>
      <c r="P2016" s="241" t="s">
        <v>34</v>
      </c>
      <c r="Q2016" s="159" t="s">
        <v>34</v>
      </c>
      <c r="R2016" s="100" t="s">
        <v>34</v>
      </c>
      <c r="S2016" s="163">
        <v>1</v>
      </c>
      <c r="T2016" s="103" t="s">
        <v>176</v>
      </c>
      <c r="U2016" s="160" t="s">
        <v>1121</v>
      </c>
      <c r="V2016" s="160" t="s">
        <v>495</v>
      </c>
      <c r="W2016" s="160" t="s">
        <v>101</v>
      </c>
      <c r="X2016" s="160" t="s">
        <v>101</v>
      </c>
    </row>
    <row r="2017" spans="1:24" ht="30.75">
      <c r="A2017" s="155">
        <f>A2016+1</f>
        <v>2015</v>
      </c>
      <c r="B2017" s="160" t="s">
        <v>2319</v>
      </c>
      <c r="C2017" s="159">
        <v>2016</v>
      </c>
      <c r="D2017" s="160" t="s">
        <v>173</v>
      </c>
      <c r="E2017" s="164" t="s">
        <v>495</v>
      </c>
      <c r="F2017" s="268" t="s">
        <v>2420</v>
      </c>
      <c r="G2017" s="157" t="s">
        <v>31</v>
      </c>
      <c r="H2017" s="161" t="s">
        <v>39</v>
      </c>
      <c r="I2017" s="160" t="s">
        <v>173</v>
      </c>
      <c r="J2017" s="160" t="s">
        <v>191</v>
      </c>
      <c r="K2017" s="240" t="s">
        <v>34</v>
      </c>
      <c r="L2017" s="241" t="s">
        <v>48</v>
      </c>
      <c r="M2017" s="241" t="s">
        <v>34</v>
      </c>
      <c r="N2017" s="241" t="s">
        <v>34</v>
      </c>
      <c r="O2017" s="241" t="s">
        <v>34</v>
      </c>
      <c r="P2017" s="241" t="s">
        <v>34</v>
      </c>
      <c r="Q2017" s="159" t="s">
        <v>34</v>
      </c>
      <c r="R2017" s="100" t="s">
        <v>34</v>
      </c>
      <c r="S2017" s="163">
        <v>1</v>
      </c>
      <c r="T2017" s="103" t="s">
        <v>176</v>
      </c>
      <c r="U2017" s="160" t="s">
        <v>1121</v>
      </c>
      <c r="V2017" s="164" t="s">
        <v>2421</v>
      </c>
      <c r="W2017" s="160" t="s">
        <v>92</v>
      </c>
      <c r="X2017" s="160" t="s">
        <v>92</v>
      </c>
    </row>
    <row r="2018" spans="1:24" ht="30.75">
      <c r="A2018" s="155">
        <f>A2017+1</f>
        <v>2016</v>
      </c>
      <c r="B2018" s="160" t="s">
        <v>2319</v>
      </c>
      <c r="C2018" s="159">
        <v>2016</v>
      </c>
      <c r="D2018" s="160" t="s">
        <v>173</v>
      </c>
      <c r="E2018" s="160" t="s">
        <v>189</v>
      </c>
      <c r="F2018" s="268" t="s">
        <v>2422</v>
      </c>
      <c r="G2018" s="157" t="s">
        <v>31</v>
      </c>
      <c r="H2018" s="156" t="s">
        <v>29</v>
      </c>
      <c r="I2018" s="160" t="s">
        <v>173</v>
      </c>
      <c r="J2018" s="160" t="s">
        <v>191</v>
      </c>
      <c r="K2018" s="240" t="s">
        <v>48</v>
      </c>
      <c r="L2018" s="241" t="s">
        <v>48</v>
      </c>
      <c r="M2018" s="241" t="s">
        <v>34</v>
      </c>
      <c r="N2018" s="241" t="s">
        <v>34</v>
      </c>
      <c r="O2018" s="241" t="s">
        <v>34</v>
      </c>
      <c r="P2018" s="241" t="s">
        <v>34</v>
      </c>
      <c r="Q2018" s="159" t="s">
        <v>34</v>
      </c>
      <c r="R2018" s="100" t="s">
        <v>34</v>
      </c>
      <c r="S2018" s="163">
        <v>1</v>
      </c>
      <c r="T2018" s="103" t="s">
        <v>176</v>
      </c>
      <c r="U2018" s="160" t="s">
        <v>1121</v>
      </c>
      <c r="V2018" s="160" t="s">
        <v>189</v>
      </c>
      <c r="W2018" s="160" t="s">
        <v>92</v>
      </c>
      <c r="X2018" s="160" t="s">
        <v>92</v>
      </c>
    </row>
    <row r="2019" spans="1:24" ht="30.75">
      <c r="A2019" s="155">
        <f>A2018+1</f>
        <v>2017</v>
      </c>
      <c r="B2019" s="160" t="s">
        <v>2319</v>
      </c>
      <c r="C2019" s="159">
        <v>2016</v>
      </c>
      <c r="D2019" s="160" t="s">
        <v>173</v>
      </c>
      <c r="E2019" s="160" t="s">
        <v>189</v>
      </c>
      <c r="F2019" s="268" t="s">
        <v>2423</v>
      </c>
      <c r="G2019" s="157" t="s">
        <v>31</v>
      </c>
      <c r="H2019" s="156" t="s">
        <v>39</v>
      </c>
      <c r="I2019" s="160" t="s">
        <v>173</v>
      </c>
      <c r="J2019" s="160" t="s">
        <v>191</v>
      </c>
      <c r="K2019" s="240" t="s">
        <v>34</v>
      </c>
      <c r="L2019" s="241" t="s">
        <v>48</v>
      </c>
      <c r="M2019" s="241" t="s">
        <v>34</v>
      </c>
      <c r="N2019" s="241" t="s">
        <v>34</v>
      </c>
      <c r="O2019" s="241" t="s">
        <v>34</v>
      </c>
      <c r="P2019" s="241" t="s">
        <v>34</v>
      </c>
      <c r="Q2019" s="159" t="s">
        <v>34</v>
      </c>
      <c r="R2019" s="100" t="s">
        <v>34</v>
      </c>
      <c r="S2019" s="163">
        <v>1</v>
      </c>
      <c r="T2019" s="103" t="s">
        <v>176</v>
      </c>
      <c r="U2019" s="160" t="s">
        <v>1121</v>
      </c>
      <c r="V2019" s="160" t="s">
        <v>189</v>
      </c>
      <c r="W2019" s="160" t="s">
        <v>92</v>
      </c>
      <c r="X2019" s="160" t="s">
        <v>92</v>
      </c>
    </row>
    <row r="2020" spans="1:24" ht="30.75">
      <c r="A2020" s="155">
        <f>A2019+1</f>
        <v>2018</v>
      </c>
      <c r="B2020" s="160" t="s">
        <v>2319</v>
      </c>
      <c r="C2020" s="159">
        <v>2016</v>
      </c>
      <c r="D2020" s="160" t="s">
        <v>173</v>
      </c>
      <c r="E2020" s="160" t="s">
        <v>189</v>
      </c>
      <c r="F2020" s="268" t="s">
        <v>2424</v>
      </c>
      <c r="G2020" s="157" t="s">
        <v>31</v>
      </c>
      <c r="H2020" s="156" t="s">
        <v>39</v>
      </c>
      <c r="I2020" s="160" t="s">
        <v>173</v>
      </c>
      <c r="J2020" s="160" t="s">
        <v>191</v>
      </c>
      <c r="K2020" s="240" t="s">
        <v>48</v>
      </c>
      <c r="L2020" s="241" t="s">
        <v>48</v>
      </c>
      <c r="M2020" s="241" t="s">
        <v>34</v>
      </c>
      <c r="N2020" s="241" t="s">
        <v>34</v>
      </c>
      <c r="O2020" s="241" t="s">
        <v>34</v>
      </c>
      <c r="P2020" s="241" t="s">
        <v>34</v>
      </c>
      <c r="Q2020" s="159" t="s">
        <v>34</v>
      </c>
      <c r="R2020" s="100" t="s">
        <v>34</v>
      </c>
      <c r="S2020" s="163">
        <v>1</v>
      </c>
      <c r="T2020" s="103" t="s">
        <v>176</v>
      </c>
      <c r="U2020" s="160" t="s">
        <v>1121</v>
      </c>
      <c r="V2020" s="160" t="s">
        <v>189</v>
      </c>
      <c r="W2020" s="160" t="s">
        <v>92</v>
      </c>
      <c r="X2020" s="160" t="s">
        <v>92</v>
      </c>
    </row>
    <row r="2021" spans="1:24" ht="30.75">
      <c r="A2021" s="155">
        <f>A2020+1</f>
        <v>2019</v>
      </c>
      <c r="B2021" s="160" t="s">
        <v>2319</v>
      </c>
      <c r="C2021" s="159">
        <v>2016</v>
      </c>
      <c r="D2021" s="160" t="s">
        <v>173</v>
      </c>
      <c r="E2021" s="160" t="s">
        <v>189</v>
      </c>
      <c r="F2021" s="268" t="s">
        <v>2425</v>
      </c>
      <c r="G2021" s="157" t="s">
        <v>119</v>
      </c>
      <c r="H2021" s="156" t="s">
        <v>120</v>
      </c>
      <c r="I2021" s="160" t="s">
        <v>173</v>
      </c>
      <c r="J2021" s="160" t="s">
        <v>191</v>
      </c>
      <c r="K2021" s="240" t="s">
        <v>48</v>
      </c>
      <c r="L2021" s="241" t="s">
        <v>48</v>
      </c>
      <c r="M2021" s="241" t="s">
        <v>34</v>
      </c>
      <c r="N2021" s="241" t="s">
        <v>34</v>
      </c>
      <c r="O2021" s="241" t="s">
        <v>34</v>
      </c>
      <c r="P2021" s="241" t="s">
        <v>34</v>
      </c>
      <c r="Q2021" s="159" t="s">
        <v>34</v>
      </c>
      <c r="R2021" s="100" t="s">
        <v>34</v>
      </c>
      <c r="S2021" s="163">
        <v>1</v>
      </c>
      <c r="T2021" s="103" t="s">
        <v>176</v>
      </c>
      <c r="U2021" s="160" t="s">
        <v>1121</v>
      </c>
      <c r="V2021" s="160" t="s">
        <v>189</v>
      </c>
      <c r="W2021" s="157" t="s">
        <v>42</v>
      </c>
      <c r="X2021" s="157" t="s">
        <v>42</v>
      </c>
    </row>
    <row r="2022" spans="1:24" ht="41.25">
      <c r="A2022" s="155">
        <f>A2021+1</f>
        <v>2020</v>
      </c>
      <c r="B2022" s="160" t="s">
        <v>2319</v>
      </c>
      <c r="C2022" s="159">
        <v>2016</v>
      </c>
      <c r="D2022" s="160" t="s">
        <v>184</v>
      </c>
      <c r="E2022" s="160" t="s">
        <v>184</v>
      </c>
      <c r="F2022" s="268" t="s">
        <v>2426</v>
      </c>
      <c r="G2022" s="157" t="s">
        <v>31</v>
      </c>
      <c r="H2022" s="161" t="s">
        <v>39</v>
      </c>
      <c r="I2022" s="160" t="s">
        <v>186</v>
      </c>
      <c r="J2022" s="160" t="s">
        <v>504</v>
      </c>
      <c r="K2022" s="240" t="s">
        <v>34</v>
      </c>
      <c r="L2022" s="241" t="s">
        <v>34</v>
      </c>
      <c r="M2022" s="241" t="s">
        <v>34</v>
      </c>
      <c r="N2022" s="241" t="s">
        <v>34</v>
      </c>
      <c r="O2022" s="241" t="s">
        <v>48</v>
      </c>
      <c r="P2022" s="241" t="s">
        <v>34</v>
      </c>
      <c r="Q2022" s="159" t="s">
        <v>34</v>
      </c>
      <c r="R2022" s="100" t="s">
        <v>34</v>
      </c>
      <c r="S2022" s="163">
        <v>1</v>
      </c>
      <c r="T2022" s="103" t="s">
        <v>202</v>
      </c>
      <c r="U2022" s="160" t="s">
        <v>1121</v>
      </c>
      <c r="V2022" s="160" t="s">
        <v>184</v>
      </c>
      <c r="W2022" s="160" t="s">
        <v>92</v>
      </c>
      <c r="X2022" s="160" t="s">
        <v>92</v>
      </c>
    </row>
    <row r="2023" spans="1:24" ht="81">
      <c r="A2023" s="155">
        <f>A2022+1</f>
        <v>2021</v>
      </c>
      <c r="B2023" s="160" t="s">
        <v>2319</v>
      </c>
      <c r="C2023" s="159">
        <v>2016</v>
      </c>
      <c r="D2023" s="160" t="s">
        <v>184</v>
      </c>
      <c r="E2023" s="160" t="s">
        <v>184</v>
      </c>
      <c r="F2023" s="268" t="s">
        <v>2427</v>
      </c>
      <c r="G2023" s="157" t="s">
        <v>82</v>
      </c>
      <c r="H2023" s="161" t="s">
        <v>83</v>
      </c>
      <c r="I2023" s="160" t="s">
        <v>186</v>
      </c>
      <c r="J2023" s="160" t="s">
        <v>201</v>
      </c>
      <c r="K2023" s="240" t="s">
        <v>34</v>
      </c>
      <c r="L2023" s="241" t="s">
        <v>34</v>
      </c>
      <c r="M2023" s="241" t="s">
        <v>34</v>
      </c>
      <c r="N2023" s="241" t="s">
        <v>34</v>
      </c>
      <c r="O2023" s="241" t="s">
        <v>34</v>
      </c>
      <c r="P2023" s="241" t="s">
        <v>34</v>
      </c>
      <c r="Q2023" s="159" t="s">
        <v>34</v>
      </c>
      <c r="R2023" s="100" t="s">
        <v>34</v>
      </c>
      <c r="S2023" s="163">
        <v>1</v>
      </c>
      <c r="T2023" s="103" t="s">
        <v>202</v>
      </c>
      <c r="U2023" s="160" t="s">
        <v>1121</v>
      </c>
      <c r="V2023" s="160" t="s">
        <v>184</v>
      </c>
      <c r="W2023" s="160" t="s">
        <v>101</v>
      </c>
      <c r="X2023" s="160" t="s">
        <v>101</v>
      </c>
    </row>
    <row r="2024" spans="1:24" ht="30.75">
      <c r="A2024" s="155">
        <f>A2023+1</f>
        <v>2022</v>
      </c>
      <c r="B2024" s="160" t="s">
        <v>2319</v>
      </c>
      <c r="C2024" s="159">
        <v>2016</v>
      </c>
      <c r="D2024" s="160" t="s">
        <v>205</v>
      </c>
      <c r="E2024" s="160" t="s">
        <v>212</v>
      </c>
      <c r="F2024" s="268" t="s">
        <v>2428</v>
      </c>
      <c r="G2024" s="157" t="s">
        <v>31</v>
      </c>
      <c r="H2024" s="161" t="s">
        <v>39</v>
      </c>
      <c r="I2024" s="160" t="s">
        <v>208</v>
      </c>
      <c r="J2024" s="157" t="s">
        <v>212</v>
      </c>
      <c r="K2024" s="238" t="s">
        <v>34</v>
      </c>
      <c r="L2024" s="239" t="s">
        <v>34</v>
      </c>
      <c r="M2024" s="239" t="s">
        <v>34</v>
      </c>
      <c r="N2024" s="239" t="s">
        <v>34</v>
      </c>
      <c r="O2024" s="239" t="s">
        <v>34</v>
      </c>
      <c r="P2024" s="239" t="s">
        <v>34</v>
      </c>
      <c r="Q2024" s="159" t="s">
        <v>34</v>
      </c>
      <c r="R2024" s="100" t="s">
        <v>34</v>
      </c>
      <c r="S2024" s="158">
        <v>1</v>
      </c>
      <c r="T2024" s="103" t="s">
        <v>210</v>
      </c>
      <c r="U2024" s="160" t="s">
        <v>1142</v>
      </c>
      <c r="V2024" s="160" t="s">
        <v>2429</v>
      </c>
      <c r="W2024" s="160" t="s">
        <v>92</v>
      </c>
      <c r="X2024" s="160" t="s">
        <v>92</v>
      </c>
    </row>
    <row r="2025" spans="1:24" ht="30.75">
      <c r="A2025" s="155">
        <f>A2024+1</f>
        <v>2023</v>
      </c>
      <c r="B2025" s="160" t="s">
        <v>2319</v>
      </c>
      <c r="C2025" s="159">
        <v>2016</v>
      </c>
      <c r="D2025" s="160" t="s">
        <v>205</v>
      </c>
      <c r="E2025" s="160" t="s">
        <v>212</v>
      </c>
      <c r="F2025" s="268" t="s">
        <v>2430</v>
      </c>
      <c r="G2025" s="157" t="s">
        <v>31</v>
      </c>
      <c r="H2025" s="156" t="s">
        <v>42</v>
      </c>
      <c r="I2025" s="160" t="s">
        <v>208</v>
      </c>
      <c r="J2025" s="157" t="s">
        <v>212</v>
      </c>
      <c r="K2025" s="238" t="s">
        <v>34</v>
      </c>
      <c r="L2025" s="239" t="s">
        <v>34</v>
      </c>
      <c r="M2025" s="239" t="s">
        <v>34</v>
      </c>
      <c r="N2025" s="239" t="s">
        <v>34</v>
      </c>
      <c r="O2025" s="239" t="s">
        <v>34</v>
      </c>
      <c r="P2025" s="239" t="s">
        <v>34</v>
      </c>
      <c r="Q2025" s="159" t="s">
        <v>34</v>
      </c>
      <c r="R2025" s="100" t="s">
        <v>34</v>
      </c>
      <c r="S2025" s="158">
        <v>1</v>
      </c>
      <c r="T2025" s="103" t="s">
        <v>210</v>
      </c>
      <c r="U2025" s="160" t="s">
        <v>1142</v>
      </c>
      <c r="V2025" s="160" t="s">
        <v>2429</v>
      </c>
      <c r="W2025" s="157" t="s">
        <v>42</v>
      </c>
      <c r="X2025" s="157" t="s">
        <v>42</v>
      </c>
    </row>
    <row r="2026" spans="1:24" ht="30.75">
      <c r="A2026" s="155">
        <f>A2025+1</f>
        <v>2024</v>
      </c>
      <c r="B2026" s="160" t="s">
        <v>2319</v>
      </c>
      <c r="C2026" s="159">
        <v>2016</v>
      </c>
      <c r="D2026" s="160" t="s">
        <v>205</v>
      </c>
      <c r="E2026" s="160" t="s">
        <v>212</v>
      </c>
      <c r="F2026" s="268" t="s">
        <v>2431</v>
      </c>
      <c r="G2026" s="157" t="s">
        <v>31</v>
      </c>
      <c r="H2026" s="161" t="s">
        <v>39</v>
      </c>
      <c r="I2026" s="160" t="s">
        <v>208</v>
      </c>
      <c r="J2026" s="157" t="s">
        <v>212</v>
      </c>
      <c r="K2026" s="238" t="s">
        <v>34</v>
      </c>
      <c r="L2026" s="239" t="s">
        <v>34</v>
      </c>
      <c r="M2026" s="239" t="s">
        <v>34</v>
      </c>
      <c r="N2026" s="239" t="s">
        <v>34</v>
      </c>
      <c r="O2026" s="239" t="s">
        <v>34</v>
      </c>
      <c r="P2026" s="239" t="s">
        <v>34</v>
      </c>
      <c r="Q2026" s="159" t="s">
        <v>34</v>
      </c>
      <c r="R2026" s="100" t="s">
        <v>34</v>
      </c>
      <c r="S2026" s="158">
        <v>1</v>
      </c>
      <c r="T2026" s="103" t="s">
        <v>210</v>
      </c>
      <c r="U2026" s="160" t="s">
        <v>1142</v>
      </c>
      <c r="V2026" s="160" t="s">
        <v>2429</v>
      </c>
      <c r="W2026" s="160" t="s">
        <v>92</v>
      </c>
      <c r="X2026" s="160" t="s">
        <v>92</v>
      </c>
    </row>
    <row r="2027" spans="1:24" ht="81">
      <c r="A2027" s="155">
        <f>A2026+1</f>
        <v>2025</v>
      </c>
      <c r="B2027" s="160" t="s">
        <v>2319</v>
      </c>
      <c r="C2027" s="159">
        <v>2016</v>
      </c>
      <c r="D2027" s="160" t="s">
        <v>205</v>
      </c>
      <c r="E2027" s="160" t="s">
        <v>206</v>
      </c>
      <c r="F2027" s="268" t="s">
        <v>2432</v>
      </c>
      <c r="G2027" s="157" t="s">
        <v>82</v>
      </c>
      <c r="H2027" s="161" t="s">
        <v>83</v>
      </c>
      <c r="I2027" s="160" t="s">
        <v>208</v>
      </c>
      <c r="J2027" s="157" t="s">
        <v>209</v>
      </c>
      <c r="K2027" s="238" t="s">
        <v>34</v>
      </c>
      <c r="L2027" s="239" t="s">
        <v>34</v>
      </c>
      <c r="M2027" s="239" t="s">
        <v>34</v>
      </c>
      <c r="N2027" s="239" t="s">
        <v>34</v>
      </c>
      <c r="O2027" s="239" t="s">
        <v>34</v>
      </c>
      <c r="P2027" s="239" t="s">
        <v>34</v>
      </c>
      <c r="Q2027" s="159" t="s">
        <v>34</v>
      </c>
      <c r="R2027" s="100" t="s">
        <v>34</v>
      </c>
      <c r="S2027" s="158">
        <v>1</v>
      </c>
      <c r="T2027" s="103" t="s">
        <v>210</v>
      </c>
      <c r="U2027" s="160" t="s">
        <v>1142</v>
      </c>
      <c r="V2027" s="160" t="s">
        <v>211</v>
      </c>
      <c r="W2027" s="160" t="s">
        <v>188</v>
      </c>
      <c r="X2027" s="160" t="s">
        <v>188</v>
      </c>
    </row>
    <row r="2028" spans="1:24" ht="81">
      <c r="A2028" s="155">
        <f>A2027+1</f>
        <v>2026</v>
      </c>
      <c r="B2028" s="160" t="s">
        <v>2319</v>
      </c>
      <c r="C2028" s="159">
        <v>2016</v>
      </c>
      <c r="D2028" s="160" t="s">
        <v>219</v>
      </c>
      <c r="E2028" s="160" t="s">
        <v>220</v>
      </c>
      <c r="F2028" s="268" t="s">
        <v>2433</v>
      </c>
      <c r="G2028" s="157" t="s">
        <v>82</v>
      </c>
      <c r="H2028" s="161" t="s">
        <v>83</v>
      </c>
      <c r="I2028" s="160" t="s">
        <v>222</v>
      </c>
      <c r="J2028" s="160" t="s">
        <v>17</v>
      </c>
      <c r="K2028" s="240" t="s">
        <v>34</v>
      </c>
      <c r="L2028" s="241" t="s">
        <v>34</v>
      </c>
      <c r="M2028" s="241" t="s">
        <v>34</v>
      </c>
      <c r="N2028" s="241" t="s">
        <v>48</v>
      </c>
      <c r="O2028" s="241" t="s">
        <v>48</v>
      </c>
      <c r="P2028" s="241" t="s">
        <v>34</v>
      </c>
      <c r="Q2028" s="159" t="s">
        <v>34</v>
      </c>
      <c r="R2028" s="100" t="s">
        <v>34</v>
      </c>
      <c r="S2028" s="158">
        <v>1</v>
      </c>
      <c r="T2028" s="103" t="s">
        <v>223</v>
      </c>
      <c r="U2028" s="160" t="s">
        <v>219</v>
      </c>
      <c r="V2028" s="160" t="s">
        <v>224</v>
      </c>
      <c r="W2028" s="160" t="s">
        <v>101</v>
      </c>
      <c r="X2028" s="160" t="s">
        <v>101</v>
      </c>
    </row>
    <row r="2029" spans="1:24" ht="81">
      <c r="A2029" s="155">
        <f>A2028+1</f>
        <v>2027</v>
      </c>
      <c r="B2029" s="160" t="s">
        <v>2319</v>
      </c>
      <c r="C2029" s="159">
        <v>2016</v>
      </c>
      <c r="D2029" s="160" t="s">
        <v>219</v>
      </c>
      <c r="E2029" s="160" t="s">
        <v>220</v>
      </c>
      <c r="F2029" s="268" t="s">
        <v>2434</v>
      </c>
      <c r="G2029" s="157" t="s">
        <v>82</v>
      </c>
      <c r="H2029" s="161" t="s">
        <v>83</v>
      </c>
      <c r="I2029" s="160" t="s">
        <v>222</v>
      </c>
      <c r="J2029" s="160" t="s">
        <v>17</v>
      </c>
      <c r="K2029" s="240" t="s">
        <v>34</v>
      </c>
      <c r="L2029" s="241" t="s">
        <v>34</v>
      </c>
      <c r="M2029" s="241" t="s">
        <v>34</v>
      </c>
      <c r="N2029" s="241" t="s">
        <v>34</v>
      </c>
      <c r="O2029" s="241" t="s">
        <v>48</v>
      </c>
      <c r="P2029" s="241" t="s">
        <v>34</v>
      </c>
      <c r="Q2029" s="159" t="s">
        <v>34</v>
      </c>
      <c r="R2029" s="100" t="s">
        <v>34</v>
      </c>
      <c r="S2029" s="158">
        <v>1</v>
      </c>
      <c r="T2029" s="103" t="s">
        <v>223</v>
      </c>
      <c r="U2029" s="160" t="s">
        <v>219</v>
      </c>
      <c r="V2029" s="160" t="s">
        <v>224</v>
      </c>
      <c r="W2029" s="160" t="s">
        <v>101</v>
      </c>
      <c r="X2029" s="160" t="s">
        <v>101</v>
      </c>
    </row>
    <row r="2030" spans="1:24" ht="30.75">
      <c r="A2030" s="155">
        <f>A2029+1</f>
        <v>2028</v>
      </c>
      <c r="B2030" s="160" t="s">
        <v>2319</v>
      </c>
      <c r="C2030" s="159">
        <v>2016</v>
      </c>
      <c r="D2030" s="160" t="s">
        <v>219</v>
      </c>
      <c r="E2030" s="160" t="s">
        <v>220</v>
      </c>
      <c r="F2030" s="268" t="s">
        <v>2435</v>
      </c>
      <c r="G2030" s="157" t="s">
        <v>119</v>
      </c>
      <c r="H2030" s="161" t="s">
        <v>169</v>
      </c>
      <c r="I2030" s="160" t="s">
        <v>222</v>
      </c>
      <c r="J2030" s="160" t="s">
        <v>17</v>
      </c>
      <c r="K2030" s="240" t="s">
        <v>34</v>
      </c>
      <c r="L2030" s="241" t="s">
        <v>34</v>
      </c>
      <c r="M2030" s="241" t="s">
        <v>34</v>
      </c>
      <c r="N2030" s="241" t="s">
        <v>34</v>
      </c>
      <c r="O2030" s="241" t="s">
        <v>48</v>
      </c>
      <c r="P2030" s="241" t="s">
        <v>34</v>
      </c>
      <c r="Q2030" s="159" t="s">
        <v>34</v>
      </c>
      <c r="R2030" s="100" t="s">
        <v>34</v>
      </c>
      <c r="S2030" s="158">
        <v>1</v>
      </c>
      <c r="T2030" s="103" t="s">
        <v>223</v>
      </c>
      <c r="U2030" s="160" t="s">
        <v>219</v>
      </c>
      <c r="V2030" s="160" t="s">
        <v>224</v>
      </c>
      <c r="W2030" s="160" t="s">
        <v>395</v>
      </c>
      <c r="X2030" s="160" t="s">
        <v>395</v>
      </c>
    </row>
    <row r="2031" spans="1:24" ht="30.75">
      <c r="A2031" s="155">
        <f>A2030+1</f>
        <v>2029</v>
      </c>
      <c r="B2031" s="160" t="s">
        <v>2319</v>
      </c>
      <c r="C2031" s="159">
        <v>2016</v>
      </c>
      <c r="D2031" s="160" t="s">
        <v>219</v>
      </c>
      <c r="E2031" s="160" t="s">
        <v>220</v>
      </c>
      <c r="F2031" s="268" t="s">
        <v>2436</v>
      </c>
      <c r="G2031" s="157" t="s">
        <v>31</v>
      </c>
      <c r="H2031" s="161" t="s">
        <v>39</v>
      </c>
      <c r="I2031" s="160" t="s">
        <v>222</v>
      </c>
      <c r="J2031" s="160" t="s">
        <v>17</v>
      </c>
      <c r="K2031" s="240" t="s">
        <v>34</v>
      </c>
      <c r="L2031" s="241" t="s">
        <v>34</v>
      </c>
      <c r="M2031" s="241" t="s">
        <v>34</v>
      </c>
      <c r="N2031" s="241" t="s">
        <v>34</v>
      </c>
      <c r="O2031" s="241" t="s">
        <v>48</v>
      </c>
      <c r="P2031" s="241" t="s">
        <v>34</v>
      </c>
      <c r="Q2031" s="159" t="s">
        <v>34</v>
      </c>
      <c r="R2031" s="100" t="s">
        <v>34</v>
      </c>
      <c r="S2031" s="158">
        <v>1</v>
      </c>
      <c r="T2031" s="103" t="s">
        <v>223</v>
      </c>
      <c r="U2031" s="160" t="s">
        <v>219</v>
      </c>
      <c r="V2031" s="160" t="s">
        <v>226</v>
      </c>
      <c r="W2031" s="160" t="s">
        <v>92</v>
      </c>
      <c r="X2031" s="160" t="s">
        <v>92</v>
      </c>
    </row>
    <row r="2032" spans="1:24" ht="30.75">
      <c r="A2032" s="155">
        <f>A2031+1</f>
        <v>2030</v>
      </c>
      <c r="B2032" s="160" t="s">
        <v>2319</v>
      </c>
      <c r="C2032" s="159">
        <v>2016</v>
      </c>
      <c r="D2032" s="160" t="s">
        <v>219</v>
      </c>
      <c r="E2032" s="160" t="s">
        <v>220</v>
      </c>
      <c r="F2032" s="268" t="s">
        <v>2437</v>
      </c>
      <c r="G2032" s="157" t="s">
        <v>31</v>
      </c>
      <c r="H2032" s="161" t="s">
        <v>39</v>
      </c>
      <c r="I2032" s="160" t="s">
        <v>222</v>
      </c>
      <c r="J2032" s="160" t="s">
        <v>17</v>
      </c>
      <c r="K2032" s="240" t="s">
        <v>34</v>
      </c>
      <c r="L2032" s="241" t="s">
        <v>34</v>
      </c>
      <c r="M2032" s="241" t="s">
        <v>34</v>
      </c>
      <c r="N2032" s="241" t="s">
        <v>34</v>
      </c>
      <c r="O2032" s="241" t="s">
        <v>48</v>
      </c>
      <c r="P2032" s="241" t="s">
        <v>34</v>
      </c>
      <c r="Q2032" s="159" t="s">
        <v>34</v>
      </c>
      <c r="R2032" s="100" t="s">
        <v>34</v>
      </c>
      <c r="S2032" s="158">
        <v>1</v>
      </c>
      <c r="T2032" s="103" t="s">
        <v>223</v>
      </c>
      <c r="U2032" s="160" t="s">
        <v>219</v>
      </c>
      <c r="V2032" s="160" t="s">
        <v>226</v>
      </c>
      <c r="W2032" s="160" t="s">
        <v>92</v>
      </c>
      <c r="X2032" s="160" t="s">
        <v>92</v>
      </c>
    </row>
    <row r="2033" spans="1:24" ht="30.75">
      <c r="A2033" s="155">
        <f>A2032+1</f>
        <v>2031</v>
      </c>
      <c r="B2033" s="160" t="s">
        <v>2319</v>
      </c>
      <c r="C2033" s="159">
        <v>2016</v>
      </c>
      <c r="D2033" s="160" t="s">
        <v>219</v>
      </c>
      <c r="E2033" s="160" t="s">
        <v>220</v>
      </c>
      <c r="F2033" s="268" t="s">
        <v>2438</v>
      </c>
      <c r="G2033" s="157" t="s">
        <v>31</v>
      </c>
      <c r="H2033" s="161" t="s">
        <v>39</v>
      </c>
      <c r="I2033" s="160" t="s">
        <v>222</v>
      </c>
      <c r="J2033" s="160" t="s">
        <v>17</v>
      </c>
      <c r="K2033" s="240" t="s">
        <v>34</v>
      </c>
      <c r="L2033" s="241" t="s">
        <v>34</v>
      </c>
      <c r="M2033" s="241" t="s">
        <v>34</v>
      </c>
      <c r="N2033" s="241" t="s">
        <v>34</v>
      </c>
      <c r="O2033" s="241" t="s">
        <v>48</v>
      </c>
      <c r="P2033" s="241" t="s">
        <v>34</v>
      </c>
      <c r="Q2033" s="159" t="s">
        <v>34</v>
      </c>
      <c r="R2033" s="100" t="s">
        <v>34</v>
      </c>
      <c r="S2033" s="158">
        <v>1</v>
      </c>
      <c r="T2033" s="103" t="s">
        <v>223</v>
      </c>
      <c r="U2033" s="160" t="s">
        <v>219</v>
      </c>
      <c r="V2033" s="160" t="s">
        <v>226</v>
      </c>
      <c r="W2033" s="160" t="s">
        <v>92</v>
      </c>
      <c r="X2033" s="160" t="s">
        <v>92</v>
      </c>
    </row>
    <row r="2034" spans="1:24" ht="41.25">
      <c r="A2034" s="155">
        <f>A2033+1</f>
        <v>2032</v>
      </c>
      <c r="B2034" s="160" t="s">
        <v>2319</v>
      </c>
      <c r="C2034" s="159">
        <v>2016</v>
      </c>
      <c r="D2034" s="160" t="s">
        <v>219</v>
      </c>
      <c r="E2034" s="160" t="s">
        <v>227</v>
      </c>
      <c r="F2034" s="268" t="s">
        <v>2439</v>
      </c>
      <c r="G2034" s="157" t="s">
        <v>31</v>
      </c>
      <c r="H2034" s="156" t="s">
        <v>50</v>
      </c>
      <c r="I2034" s="157" t="s">
        <v>32</v>
      </c>
      <c r="J2034" s="157" t="s">
        <v>33</v>
      </c>
      <c r="K2034" s="238" t="s">
        <v>34</v>
      </c>
      <c r="L2034" s="239" t="s">
        <v>34</v>
      </c>
      <c r="M2034" s="239" t="s">
        <v>34</v>
      </c>
      <c r="N2034" s="239" t="s">
        <v>34</v>
      </c>
      <c r="O2034" s="239" t="s">
        <v>34</v>
      </c>
      <c r="P2034" s="239" t="s">
        <v>34</v>
      </c>
      <c r="Q2034" s="159" t="s">
        <v>48</v>
      </c>
      <c r="R2034" s="100" t="s">
        <v>48</v>
      </c>
      <c r="S2034" s="158">
        <v>1</v>
      </c>
      <c r="T2034" s="103" t="s">
        <v>223</v>
      </c>
      <c r="U2034" s="160" t="s">
        <v>219</v>
      </c>
      <c r="V2034" s="160" t="s">
        <v>229</v>
      </c>
      <c r="W2034" s="157" t="s">
        <v>42</v>
      </c>
      <c r="X2034" s="157" t="s">
        <v>50</v>
      </c>
    </row>
    <row r="2035" spans="1:24" ht="81">
      <c r="A2035" s="155">
        <f>A2034+1</f>
        <v>2033</v>
      </c>
      <c r="B2035" s="160" t="s">
        <v>2319</v>
      </c>
      <c r="C2035" s="159">
        <v>2016</v>
      </c>
      <c r="D2035" s="160" t="s">
        <v>219</v>
      </c>
      <c r="E2035" s="160" t="s">
        <v>227</v>
      </c>
      <c r="F2035" s="268" t="s">
        <v>2440</v>
      </c>
      <c r="G2035" s="157" t="s">
        <v>82</v>
      </c>
      <c r="H2035" s="161" t="s">
        <v>83</v>
      </c>
      <c r="I2035" s="160" t="s">
        <v>186</v>
      </c>
      <c r="J2035" s="160" t="s">
        <v>201</v>
      </c>
      <c r="K2035" s="240" t="s">
        <v>34</v>
      </c>
      <c r="L2035" s="241" t="s">
        <v>34</v>
      </c>
      <c r="M2035" s="241" t="s">
        <v>34</v>
      </c>
      <c r="N2035" s="241" t="s">
        <v>34</v>
      </c>
      <c r="O2035" s="241" t="s">
        <v>34</v>
      </c>
      <c r="P2035" s="241" t="s">
        <v>34</v>
      </c>
      <c r="Q2035" s="159" t="s">
        <v>34</v>
      </c>
      <c r="R2035" s="100" t="s">
        <v>34</v>
      </c>
      <c r="S2035" s="158">
        <v>1</v>
      </c>
      <c r="T2035" s="103" t="s">
        <v>223</v>
      </c>
      <c r="U2035" s="160" t="s">
        <v>219</v>
      </c>
      <c r="V2035" s="160" t="s">
        <v>229</v>
      </c>
      <c r="W2035" s="160" t="s">
        <v>249</v>
      </c>
      <c r="X2035" s="160" t="s">
        <v>249</v>
      </c>
    </row>
    <row r="2036" spans="1:24" ht="41.25">
      <c r="A2036" s="155">
        <f>A2035+1</f>
        <v>2034</v>
      </c>
      <c r="B2036" s="160" t="s">
        <v>2319</v>
      </c>
      <c r="C2036" s="159">
        <v>2016</v>
      </c>
      <c r="D2036" s="160" t="s">
        <v>219</v>
      </c>
      <c r="E2036" s="160" t="s">
        <v>227</v>
      </c>
      <c r="F2036" s="268" t="s">
        <v>2441</v>
      </c>
      <c r="G2036" s="157" t="s">
        <v>31</v>
      </c>
      <c r="H2036" s="156" t="s">
        <v>46</v>
      </c>
      <c r="I2036" s="160" t="s">
        <v>186</v>
      </c>
      <c r="J2036" s="160" t="s">
        <v>201</v>
      </c>
      <c r="K2036" s="240" t="s">
        <v>34</v>
      </c>
      <c r="L2036" s="241" t="s">
        <v>34</v>
      </c>
      <c r="M2036" s="241" t="s">
        <v>34</v>
      </c>
      <c r="N2036" s="241" t="s">
        <v>34</v>
      </c>
      <c r="O2036" s="241" t="s">
        <v>34</v>
      </c>
      <c r="P2036" s="241" t="s">
        <v>34</v>
      </c>
      <c r="Q2036" s="159" t="s">
        <v>34</v>
      </c>
      <c r="R2036" s="100" t="s">
        <v>34</v>
      </c>
      <c r="S2036" s="158">
        <v>1</v>
      </c>
      <c r="T2036" s="103" t="s">
        <v>223</v>
      </c>
      <c r="U2036" s="160" t="s">
        <v>219</v>
      </c>
      <c r="V2036" s="160" t="s">
        <v>229</v>
      </c>
      <c r="W2036" s="160" t="s">
        <v>1061</v>
      </c>
      <c r="X2036" s="160" t="s">
        <v>1061</v>
      </c>
    </row>
    <row r="2037" spans="1:24" ht="41.25">
      <c r="A2037" s="155">
        <f>A2036+1</f>
        <v>2035</v>
      </c>
      <c r="B2037" s="160" t="s">
        <v>2319</v>
      </c>
      <c r="C2037" s="159">
        <v>2016</v>
      </c>
      <c r="D2037" s="160" t="s">
        <v>219</v>
      </c>
      <c r="E2037" s="160" t="s">
        <v>227</v>
      </c>
      <c r="F2037" s="268" t="s">
        <v>2442</v>
      </c>
      <c r="G2037" s="157" t="s">
        <v>119</v>
      </c>
      <c r="H2037" s="156" t="s">
        <v>120</v>
      </c>
      <c r="I2037" s="160" t="s">
        <v>32</v>
      </c>
      <c r="J2037" s="160" t="s">
        <v>33</v>
      </c>
      <c r="K2037" s="240" t="s">
        <v>34</v>
      </c>
      <c r="L2037" s="241" t="s">
        <v>34</v>
      </c>
      <c r="M2037" s="241" t="s">
        <v>34</v>
      </c>
      <c r="N2037" s="241" t="s">
        <v>34</v>
      </c>
      <c r="O2037" s="241" t="s">
        <v>34</v>
      </c>
      <c r="P2037" s="241" t="s">
        <v>34</v>
      </c>
      <c r="Q2037" s="159" t="s">
        <v>34</v>
      </c>
      <c r="R2037" s="100" t="s">
        <v>34</v>
      </c>
      <c r="S2037" s="158">
        <v>1</v>
      </c>
      <c r="T2037" s="103" t="s">
        <v>223</v>
      </c>
      <c r="U2037" s="160" t="s">
        <v>219</v>
      </c>
      <c r="V2037" s="160" t="s">
        <v>229</v>
      </c>
      <c r="W2037" s="160" t="s">
        <v>146</v>
      </c>
      <c r="X2037" s="160" t="s">
        <v>146</v>
      </c>
    </row>
    <row r="2038" spans="1:24" ht="41.25">
      <c r="A2038" s="155">
        <f>A2037+1</f>
        <v>2036</v>
      </c>
      <c r="B2038" s="160" t="s">
        <v>2319</v>
      </c>
      <c r="C2038" s="159">
        <v>2016</v>
      </c>
      <c r="D2038" s="160" t="s">
        <v>219</v>
      </c>
      <c r="E2038" s="160" t="s">
        <v>227</v>
      </c>
      <c r="F2038" s="268" t="s">
        <v>2443</v>
      </c>
      <c r="G2038" s="157" t="s">
        <v>31</v>
      </c>
      <c r="H2038" s="161" t="s">
        <v>39</v>
      </c>
      <c r="I2038" s="160" t="s">
        <v>32</v>
      </c>
      <c r="J2038" s="160" t="s">
        <v>33</v>
      </c>
      <c r="K2038" s="240" t="s">
        <v>34</v>
      </c>
      <c r="L2038" s="241" t="s">
        <v>34</v>
      </c>
      <c r="M2038" s="241" t="s">
        <v>34</v>
      </c>
      <c r="N2038" s="241" t="s">
        <v>34</v>
      </c>
      <c r="O2038" s="241" t="s">
        <v>34</v>
      </c>
      <c r="P2038" s="241" t="s">
        <v>34</v>
      </c>
      <c r="Q2038" s="159" t="s">
        <v>34</v>
      </c>
      <c r="R2038" s="100" t="s">
        <v>34</v>
      </c>
      <c r="S2038" s="158">
        <v>1</v>
      </c>
      <c r="T2038" s="103" t="s">
        <v>223</v>
      </c>
      <c r="U2038" s="160" t="s">
        <v>219</v>
      </c>
      <c r="V2038" s="160" t="s">
        <v>229</v>
      </c>
      <c r="W2038" s="160" t="s">
        <v>92</v>
      </c>
      <c r="X2038" s="160" t="s">
        <v>92</v>
      </c>
    </row>
    <row r="2039" spans="1:24" ht="41.25">
      <c r="A2039" s="155">
        <f>A2038+1</f>
        <v>2037</v>
      </c>
      <c r="B2039" s="160" t="s">
        <v>2319</v>
      </c>
      <c r="C2039" s="159">
        <v>2016</v>
      </c>
      <c r="D2039" s="160" t="s">
        <v>219</v>
      </c>
      <c r="E2039" s="160" t="s">
        <v>227</v>
      </c>
      <c r="F2039" s="268" t="s">
        <v>2444</v>
      </c>
      <c r="G2039" s="157" t="s">
        <v>119</v>
      </c>
      <c r="H2039" s="161" t="s">
        <v>169</v>
      </c>
      <c r="I2039" s="160" t="s">
        <v>186</v>
      </c>
      <c r="J2039" s="160" t="s">
        <v>201</v>
      </c>
      <c r="K2039" s="240" t="s">
        <v>34</v>
      </c>
      <c r="L2039" s="241" t="s">
        <v>34</v>
      </c>
      <c r="M2039" s="241" t="s">
        <v>34</v>
      </c>
      <c r="N2039" s="241" t="s">
        <v>34</v>
      </c>
      <c r="O2039" s="241" t="s">
        <v>34</v>
      </c>
      <c r="P2039" s="241" t="s">
        <v>34</v>
      </c>
      <c r="Q2039" s="159" t="s">
        <v>34</v>
      </c>
      <c r="R2039" s="100" t="s">
        <v>34</v>
      </c>
      <c r="S2039" s="158">
        <v>1</v>
      </c>
      <c r="T2039" s="103" t="s">
        <v>223</v>
      </c>
      <c r="U2039" s="160" t="s">
        <v>219</v>
      </c>
      <c r="V2039" s="160" t="s">
        <v>229</v>
      </c>
      <c r="W2039" s="160" t="s">
        <v>395</v>
      </c>
      <c r="X2039" s="160" t="s">
        <v>395</v>
      </c>
    </row>
    <row r="2040" spans="1:24" ht="41.25">
      <c r="A2040" s="155">
        <f>A2039+1</f>
        <v>2038</v>
      </c>
      <c r="B2040" s="160" t="s">
        <v>2319</v>
      </c>
      <c r="C2040" s="159">
        <v>2016</v>
      </c>
      <c r="D2040" s="160" t="s">
        <v>219</v>
      </c>
      <c r="E2040" s="160" t="s">
        <v>251</v>
      </c>
      <c r="F2040" s="268" t="s">
        <v>2445</v>
      </c>
      <c r="G2040" s="157" t="s">
        <v>31</v>
      </c>
      <c r="H2040" s="161" t="s">
        <v>39</v>
      </c>
      <c r="I2040" s="160" t="s">
        <v>71</v>
      </c>
      <c r="J2040" s="160" t="s">
        <v>253</v>
      </c>
      <c r="K2040" s="240" t="s">
        <v>34</v>
      </c>
      <c r="L2040" s="241" t="s">
        <v>34</v>
      </c>
      <c r="M2040" s="241" t="s">
        <v>34</v>
      </c>
      <c r="N2040" s="241" t="s">
        <v>34</v>
      </c>
      <c r="O2040" s="241" t="s">
        <v>34</v>
      </c>
      <c r="P2040" s="241" t="s">
        <v>34</v>
      </c>
      <c r="Q2040" s="159" t="s">
        <v>34</v>
      </c>
      <c r="R2040" s="100" t="s">
        <v>34</v>
      </c>
      <c r="S2040" s="158">
        <v>1</v>
      </c>
      <c r="T2040" s="103" t="s">
        <v>223</v>
      </c>
      <c r="U2040" s="160" t="s">
        <v>219</v>
      </c>
      <c r="V2040" s="160" t="s">
        <v>253</v>
      </c>
      <c r="W2040" s="160" t="s">
        <v>92</v>
      </c>
      <c r="X2040" s="160" t="s">
        <v>92</v>
      </c>
    </row>
    <row r="2041" spans="1:24" ht="41.25">
      <c r="A2041" s="155">
        <f>A2040+1</f>
        <v>2039</v>
      </c>
      <c r="B2041" s="160" t="s">
        <v>2319</v>
      </c>
      <c r="C2041" s="159">
        <v>2016</v>
      </c>
      <c r="D2041" s="160" t="s">
        <v>219</v>
      </c>
      <c r="E2041" s="160" t="s">
        <v>251</v>
      </c>
      <c r="F2041" s="268" t="s">
        <v>2446</v>
      </c>
      <c r="G2041" s="157" t="s">
        <v>31</v>
      </c>
      <c r="H2041" s="161" t="s">
        <v>39</v>
      </c>
      <c r="I2041" s="160" t="s">
        <v>71</v>
      </c>
      <c r="J2041" s="160" t="s">
        <v>253</v>
      </c>
      <c r="K2041" s="240" t="s">
        <v>34</v>
      </c>
      <c r="L2041" s="241" t="s">
        <v>34</v>
      </c>
      <c r="M2041" s="241" t="s">
        <v>34</v>
      </c>
      <c r="N2041" s="241" t="s">
        <v>34</v>
      </c>
      <c r="O2041" s="241" t="s">
        <v>34</v>
      </c>
      <c r="P2041" s="241" t="s">
        <v>34</v>
      </c>
      <c r="Q2041" s="159" t="s">
        <v>34</v>
      </c>
      <c r="R2041" s="100" t="s">
        <v>34</v>
      </c>
      <c r="S2041" s="158">
        <v>1</v>
      </c>
      <c r="T2041" s="103" t="s">
        <v>223</v>
      </c>
      <c r="U2041" s="160" t="s">
        <v>219</v>
      </c>
      <c r="V2041" s="160" t="s">
        <v>253</v>
      </c>
      <c r="W2041" s="160" t="s">
        <v>92</v>
      </c>
      <c r="X2041" s="160" t="s">
        <v>92</v>
      </c>
    </row>
    <row r="2042" spans="1:24" ht="41.25">
      <c r="A2042" s="155">
        <f>A2041+1</f>
        <v>2040</v>
      </c>
      <c r="B2042" s="160" t="s">
        <v>2319</v>
      </c>
      <c r="C2042" s="159">
        <v>2016</v>
      </c>
      <c r="D2042" s="160" t="s">
        <v>219</v>
      </c>
      <c r="E2042" s="160" t="s">
        <v>251</v>
      </c>
      <c r="F2042" s="268" t="s">
        <v>2447</v>
      </c>
      <c r="G2042" s="157" t="s">
        <v>31</v>
      </c>
      <c r="H2042" s="161" t="s">
        <v>39</v>
      </c>
      <c r="I2042" s="160" t="s">
        <v>71</v>
      </c>
      <c r="J2042" s="160" t="s">
        <v>253</v>
      </c>
      <c r="K2042" s="240" t="s">
        <v>34</v>
      </c>
      <c r="L2042" s="241" t="s">
        <v>34</v>
      </c>
      <c r="M2042" s="241" t="s">
        <v>34</v>
      </c>
      <c r="N2042" s="241" t="s">
        <v>34</v>
      </c>
      <c r="O2042" s="241" t="s">
        <v>34</v>
      </c>
      <c r="P2042" s="241" t="s">
        <v>34</v>
      </c>
      <c r="Q2042" s="159" t="s">
        <v>34</v>
      </c>
      <c r="R2042" s="100" t="s">
        <v>34</v>
      </c>
      <c r="S2042" s="158">
        <v>1</v>
      </c>
      <c r="T2042" s="103" t="s">
        <v>223</v>
      </c>
      <c r="U2042" s="160" t="s">
        <v>219</v>
      </c>
      <c r="V2042" s="160" t="s">
        <v>253</v>
      </c>
      <c r="W2042" s="160" t="s">
        <v>92</v>
      </c>
      <c r="X2042" s="160" t="s">
        <v>92</v>
      </c>
    </row>
    <row r="2043" spans="1:24" ht="81">
      <c r="A2043" s="155">
        <f>A2042+1</f>
        <v>2041</v>
      </c>
      <c r="B2043" s="160" t="s">
        <v>2319</v>
      </c>
      <c r="C2043" s="159">
        <v>2016</v>
      </c>
      <c r="D2043" s="160" t="s">
        <v>219</v>
      </c>
      <c r="E2043" s="160" t="s">
        <v>527</v>
      </c>
      <c r="F2043" s="268" t="s">
        <v>2448</v>
      </c>
      <c r="G2043" s="157" t="s">
        <v>119</v>
      </c>
      <c r="H2043" s="156" t="s">
        <v>120</v>
      </c>
      <c r="I2043" s="157" t="s">
        <v>222</v>
      </c>
      <c r="J2043" s="157" t="s">
        <v>17</v>
      </c>
      <c r="K2043" s="238" t="s">
        <v>34</v>
      </c>
      <c r="L2043" s="239" t="s">
        <v>34</v>
      </c>
      <c r="M2043" s="239" t="s">
        <v>34</v>
      </c>
      <c r="N2043" s="239" t="s">
        <v>34</v>
      </c>
      <c r="O2043" s="239" t="s">
        <v>48</v>
      </c>
      <c r="P2043" s="239" t="s">
        <v>34</v>
      </c>
      <c r="Q2043" s="159" t="s">
        <v>34</v>
      </c>
      <c r="R2043" s="100" t="s">
        <v>34</v>
      </c>
      <c r="S2043" s="158">
        <v>1</v>
      </c>
      <c r="T2043" s="103" t="s">
        <v>223</v>
      </c>
      <c r="U2043" s="160" t="s">
        <v>219</v>
      </c>
      <c r="V2043" s="160" t="s">
        <v>2449</v>
      </c>
      <c r="W2043" s="157" t="s">
        <v>42</v>
      </c>
      <c r="X2043" s="157" t="s">
        <v>42</v>
      </c>
    </row>
    <row r="2044" spans="1:24" ht="81">
      <c r="A2044" s="155">
        <f>A2043+1</f>
        <v>2042</v>
      </c>
      <c r="B2044" s="160" t="s">
        <v>2319</v>
      </c>
      <c r="C2044" s="159">
        <v>2016</v>
      </c>
      <c r="D2044" s="160" t="s">
        <v>219</v>
      </c>
      <c r="E2044" s="160" t="s">
        <v>527</v>
      </c>
      <c r="F2044" s="268" t="s">
        <v>2450</v>
      </c>
      <c r="G2044" s="157" t="s">
        <v>31</v>
      </c>
      <c r="H2044" s="161" t="s">
        <v>29</v>
      </c>
      <c r="I2044" s="157" t="s">
        <v>222</v>
      </c>
      <c r="J2044" s="157" t="s">
        <v>17</v>
      </c>
      <c r="K2044" s="238" t="s">
        <v>34</v>
      </c>
      <c r="L2044" s="239" t="s">
        <v>34</v>
      </c>
      <c r="M2044" s="239" t="s">
        <v>34</v>
      </c>
      <c r="N2044" s="239" t="s">
        <v>34</v>
      </c>
      <c r="O2044" s="239" t="s">
        <v>48</v>
      </c>
      <c r="P2044" s="239" t="s">
        <v>34</v>
      </c>
      <c r="Q2044" s="159" t="s">
        <v>34</v>
      </c>
      <c r="R2044" s="100" t="s">
        <v>34</v>
      </c>
      <c r="S2044" s="158">
        <v>1</v>
      </c>
      <c r="T2044" s="103" t="s">
        <v>223</v>
      </c>
      <c r="U2044" s="160" t="s">
        <v>219</v>
      </c>
      <c r="V2044" s="160" t="s">
        <v>2449</v>
      </c>
      <c r="W2044" s="160" t="s">
        <v>92</v>
      </c>
      <c r="X2044" s="160" t="s">
        <v>92</v>
      </c>
    </row>
    <row r="2045" spans="1:24" ht="81">
      <c r="A2045" s="155">
        <f>A2044+1</f>
        <v>2043</v>
      </c>
      <c r="B2045" s="160" t="s">
        <v>2319</v>
      </c>
      <c r="C2045" s="159">
        <v>2016</v>
      </c>
      <c r="D2045" s="160" t="s">
        <v>219</v>
      </c>
      <c r="E2045" s="160" t="s">
        <v>527</v>
      </c>
      <c r="F2045" s="268" t="s">
        <v>2451</v>
      </c>
      <c r="G2045" s="157" t="s">
        <v>31</v>
      </c>
      <c r="H2045" s="156" t="s">
        <v>29</v>
      </c>
      <c r="I2045" s="157" t="s">
        <v>222</v>
      </c>
      <c r="J2045" s="157" t="s">
        <v>17</v>
      </c>
      <c r="K2045" s="238" t="s">
        <v>34</v>
      </c>
      <c r="L2045" s="239" t="s">
        <v>34</v>
      </c>
      <c r="M2045" s="239" t="s">
        <v>34</v>
      </c>
      <c r="N2045" s="239" t="s">
        <v>34</v>
      </c>
      <c r="O2045" s="239" t="s">
        <v>48</v>
      </c>
      <c r="P2045" s="239" t="s">
        <v>34</v>
      </c>
      <c r="Q2045" s="159" t="s">
        <v>34</v>
      </c>
      <c r="R2045" s="100" t="s">
        <v>34</v>
      </c>
      <c r="S2045" s="158">
        <v>1</v>
      </c>
      <c r="T2045" s="103" t="s">
        <v>223</v>
      </c>
      <c r="U2045" s="160" t="s">
        <v>219</v>
      </c>
      <c r="V2045" s="160" t="s">
        <v>2449</v>
      </c>
      <c r="W2045" s="160" t="s">
        <v>92</v>
      </c>
      <c r="X2045" s="160" t="s">
        <v>92</v>
      </c>
    </row>
    <row r="2046" spans="1:24" ht="81">
      <c r="A2046" s="155">
        <f>A2045+1</f>
        <v>2044</v>
      </c>
      <c r="B2046" s="160" t="s">
        <v>2319</v>
      </c>
      <c r="C2046" s="159">
        <v>2016</v>
      </c>
      <c r="D2046" s="160" t="s">
        <v>219</v>
      </c>
      <c r="E2046" s="160" t="s">
        <v>527</v>
      </c>
      <c r="F2046" s="268" t="s">
        <v>2452</v>
      </c>
      <c r="G2046" s="157" t="s">
        <v>82</v>
      </c>
      <c r="H2046" s="161" t="s">
        <v>83</v>
      </c>
      <c r="I2046" s="157" t="s">
        <v>222</v>
      </c>
      <c r="J2046" s="157" t="s">
        <v>17</v>
      </c>
      <c r="K2046" s="238" t="s">
        <v>34</v>
      </c>
      <c r="L2046" s="239" t="s">
        <v>34</v>
      </c>
      <c r="M2046" s="239" t="s">
        <v>34</v>
      </c>
      <c r="N2046" s="239" t="s">
        <v>34</v>
      </c>
      <c r="O2046" s="239" t="s">
        <v>48</v>
      </c>
      <c r="P2046" s="239" t="s">
        <v>34</v>
      </c>
      <c r="Q2046" s="159" t="s">
        <v>34</v>
      </c>
      <c r="R2046" s="100" t="s">
        <v>34</v>
      </c>
      <c r="S2046" s="158">
        <v>1</v>
      </c>
      <c r="T2046" s="103" t="s">
        <v>223</v>
      </c>
      <c r="U2046" s="160" t="s">
        <v>219</v>
      </c>
      <c r="V2046" s="160" t="s">
        <v>2449</v>
      </c>
      <c r="W2046" s="160" t="s">
        <v>101</v>
      </c>
      <c r="X2046" s="160" t="s">
        <v>101</v>
      </c>
    </row>
    <row r="2047" spans="1:24" ht="41.25">
      <c r="A2047" s="155">
        <f>A2046+1</f>
        <v>2045</v>
      </c>
      <c r="B2047" s="160" t="s">
        <v>2319</v>
      </c>
      <c r="C2047" s="159">
        <v>2016</v>
      </c>
      <c r="D2047" s="160" t="s">
        <v>28</v>
      </c>
      <c r="E2047" s="160" t="s">
        <v>262</v>
      </c>
      <c r="F2047" s="268" t="s">
        <v>2453</v>
      </c>
      <c r="G2047" s="157" t="s">
        <v>31</v>
      </c>
      <c r="H2047" s="161" t="s">
        <v>29</v>
      </c>
      <c r="I2047" s="157" t="s">
        <v>32</v>
      </c>
      <c r="J2047" s="157" t="s">
        <v>33</v>
      </c>
      <c r="K2047" s="238" t="s">
        <v>34</v>
      </c>
      <c r="L2047" s="239" t="s">
        <v>34</v>
      </c>
      <c r="M2047" s="239" t="s">
        <v>48</v>
      </c>
      <c r="N2047" s="239" t="s">
        <v>34</v>
      </c>
      <c r="O2047" s="239" t="s">
        <v>48</v>
      </c>
      <c r="P2047" s="239" t="s">
        <v>34</v>
      </c>
      <c r="Q2047" s="159" t="s">
        <v>34</v>
      </c>
      <c r="R2047" s="100" t="s">
        <v>34</v>
      </c>
      <c r="S2047" s="158">
        <v>1</v>
      </c>
      <c r="T2047" s="103" t="s">
        <v>264</v>
      </c>
      <c r="U2047" s="160" t="s">
        <v>265</v>
      </c>
      <c r="V2047" s="160" t="s">
        <v>266</v>
      </c>
      <c r="W2047" s="160" t="s">
        <v>92</v>
      </c>
      <c r="X2047" s="160" t="s">
        <v>92</v>
      </c>
    </row>
    <row r="2048" spans="1:24" ht="41.25">
      <c r="A2048" s="155">
        <f>A2047+1</f>
        <v>2046</v>
      </c>
      <c r="B2048" s="160" t="s">
        <v>2319</v>
      </c>
      <c r="C2048" s="159">
        <v>2016</v>
      </c>
      <c r="D2048" s="160" t="s">
        <v>28</v>
      </c>
      <c r="E2048" s="160" t="s">
        <v>267</v>
      </c>
      <c r="F2048" s="268" t="s">
        <v>2454</v>
      </c>
      <c r="G2048" s="157" t="s">
        <v>31</v>
      </c>
      <c r="H2048" s="156" t="s">
        <v>42</v>
      </c>
      <c r="I2048" s="157" t="s">
        <v>32</v>
      </c>
      <c r="J2048" s="157" t="s">
        <v>33</v>
      </c>
      <c r="K2048" s="238" t="s">
        <v>34</v>
      </c>
      <c r="L2048" s="239" t="s">
        <v>34</v>
      </c>
      <c r="M2048" s="239" t="s">
        <v>34</v>
      </c>
      <c r="N2048" s="239" t="s">
        <v>34</v>
      </c>
      <c r="O2048" s="239" t="s">
        <v>34</v>
      </c>
      <c r="P2048" s="239" t="s">
        <v>34</v>
      </c>
      <c r="Q2048" s="159" t="s">
        <v>34</v>
      </c>
      <c r="R2048" s="100" t="s">
        <v>34</v>
      </c>
      <c r="S2048" s="158">
        <v>1</v>
      </c>
      <c r="T2048" s="103" t="s">
        <v>269</v>
      </c>
      <c r="U2048" s="160" t="s">
        <v>1575</v>
      </c>
      <c r="V2048" s="160" t="s">
        <v>266</v>
      </c>
      <c r="W2048" s="157" t="s">
        <v>42</v>
      </c>
      <c r="X2048" s="157" t="s">
        <v>42</v>
      </c>
    </row>
    <row r="2049" spans="1:24" ht="41.25">
      <c r="A2049" s="155">
        <f>A2048+1</f>
        <v>2047</v>
      </c>
      <c r="B2049" s="160" t="s">
        <v>2319</v>
      </c>
      <c r="C2049" s="159">
        <v>2016</v>
      </c>
      <c r="D2049" s="160" t="s">
        <v>28</v>
      </c>
      <c r="E2049" s="160" t="s">
        <v>270</v>
      </c>
      <c r="F2049" s="268" t="s">
        <v>2455</v>
      </c>
      <c r="G2049" s="157" t="s">
        <v>31</v>
      </c>
      <c r="H2049" s="156" t="s">
        <v>42</v>
      </c>
      <c r="I2049" s="157" t="s">
        <v>32</v>
      </c>
      <c r="J2049" s="160" t="s">
        <v>33</v>
      </c>
      <c r="K2049" s="240" t="s">
        <v>34</v>
      </c>
      <c r="L2049" s="241" t="s">
        <v>34</v>
      </c>
      <c r="M2049" s="241" t="s">
        <v>34</v>
      </c>
      <c r="N2049" s="241" t="s">
        <v>34</v>
      </c>
      <c r="O2049" s="241" t="s">
        <v>34</v>
      </c>
      <c r="P2049" s="241" t="s">
        <v>34</v>
      </c>
      <c r="Q2049" s="159" t="s">
        <v>34</v>
      </c>
      <c r="R2049" s="100" t="s">
        <v>34</v>
      </c>
      <c r="S2049" s="158">
        <v>1</v>
      </c>
      <c r="T2049" s="103" t="s">
        <v>272</v>
      </c>
      <c r="U2049" s="160" t="s">
        <v>536</v>
      </c>
      <c r="V2049" s="160" t="s">
        <v>273</v>
      </c>
      <c r="W2049" s="157" t="s">
        <v>42</v>
      </c>
      <c r="X2049" s="157" t="s">
        <v>42</v>
      </c>
    </row>
    <row r="2050" spans="1:24" ht="51">
      <c r="A2050" s="155">
        <f>A2049+1</f>
        <v>2048</v>
      </c>
      <c r="B2050" s="160" t="s">
        <v>2319</v>
      </c>
      <c r="C2050" s="159">
        <v>2016</v>
      </c>
      <c r="D2050" s="160" t="s">
        <v>28</v>
      </c>
      <c r="E2050" s="160" t="s">
        <v>270</v>
      </c>
      <c r="F2050" s="268" t="s">
        <v>2456</v>
      </c>
      <c r="G2050" s="157" t="s">
        <v>31</v>
      </c>
      <c r="H2050" s="156" t="s">
        <v>42</v>
      </c>
      <c r="I2050" s="157" t="s">
        <v>32</v>
      </c>
      <c r="J2050" s="157" t="s">
        <v>33</v>
      </c>
      <c r="K2050" s="238" t="s">
        <v>34</v>
      </c>
      <c r="L2050" s="239" t="s">
        <v>34</v>
      </c>
      <c r="M2050" s="239" t="s">
        <v>34</v>
      </c>
      <c r="N2050" s="239" t="s">
        <v>34</v>
      </c>
      <c r="O2050" s="239" t="s">
        <v>34</v>
      </c>
      <c r="P2050" s="239" t="s">
        <v>34</v>
      </c>
      <c r="Q2050" s="159" t="s">
        <v>34</v>
      </c>
      <c r="R2050" s="100" t="s">
        <v>34</v>
      </c>
      <c r="S2050" s="158">
        <v>1</v>
      </c>
      <c r="T2050" s="103" t="s">
        <v>272</v>
      </c>
      <c r="U2050" s="160" t="s">
        <v>536</v>
      </c>
      <c r="V2050" s="160" t="s">
        <v>276</v>
      </c>
      <c r="W2050" s="157" t="s">
        <v>42</v>
      </c>
      <c r="X2050" s="157" t="s">
        <v>42</v>
      </c>
    </row>
    <row r="2051" spans="1:24" ht="41.25">
      <c r="A2051" s="155">
        <f>A2050+1</f>
        <v>2049</v>
      </c>
      <c r="B2051" s="160" t="s">
        <v>2319</v>
      </c>
      <c r="C2051" s="159">
        <v>2016</v>
      </c>
      <c r="D2051" s="160" t="s">
        <v>28</v>
      </c>
      <c r="E2051" s="160" t="s">
        <v>270</v>
      </c>
      <c r="F2051" s="268" t="s">
        <v>2457</v>
      </c>
      <c r="G2051" s="157" t="s">
        <v>31</v>
      </c>
      <c r="H2051" s="156" t="s">
        <v>42</v>
      </c>
      <c r="I2051" s="157" t="s">
        <v>32</v>
      </c>
      <c r="J2051" s="157" t="s">
        <v>33</v>
      </c>
      <c r="K2051" s="238" t="s">
        <v>34</v>
      </c>
      <c r="L2051" s="239" t="s">
        <v>34</v>
      </c>
      <c r="M2051" s="239" t="s">
        <v>34</v>
      </c>
      <c r="N2051" s="239" t="s">
        <v>34</v>
      </c>
      <c r="O2051" s="239" t="s">
        <v>34</v>
      </c>
      <c r="P2051" s="239" t="s">
        <v>34</v>
      </c>
      <c r="Q2051" s="159" t="s">
        <v>34</v>
      </c>
      <c r="R2051" s="100" t="s">
        <v>34</v>
      </c>
      <c r="S2051" s="158">
        <v>1</v>
      </c>
      <c r="T2051" s="103" t="s">
        <v>272</v>
      </c>
      <c r="U2051" s="160" t="s">
        <v>536</v>
      </c>
      <c r="V2051" s="160" t="s">
        <v>276</v>
      </c>
      <c r="W2051" s="157" t="s">
        <v>42</v>
      </c>
      <c r="X2051" s="157" t="s">
        <v>42</v>
      </c>
    </row>
    <row r="2052" spans="1:24" ht="41.25">
      <c r="A2052" s="155">
        <f>A2051+1</f>
        <v>2050</v>
      </c>
      <c r="B2052" s="160" t="s">
        <v>2386</v>
      </c>
      <c r="C2052" s="159">
        <v>2019</v>
      </c>
      <c r="D2052" s="157" t="s">
        <v>28</v>
      </c>
      <c r="E2052" s="160" t="s">
        <v>40</v>
      </c>
      <c r="F2052" s="268" t="s">
        <v>2458</v>
      </c>
      <c r="G2052" s="157" t="s">
        <v>31</v>
      </c>
      <c r="H2052" s="156" t="s">
        <v>42</v>
      </c>
      <c r="I2052" s="157" t="s">
        <v>32</v>
      </c>
      <c r="J2052" s="157" t="s">
        <v>33</v>
      </c>
      <c r="K2052" s="238" t="s">
        <v>34</v>
      </c>
      <c r="L2052" s="239" t="s">
        <v>48</v>
      </c>
      <c r="M2052" s="239" t="s">
        <v>34</v>
      </c>
      <c r="N2052" s="239" t="s">
        <v>34</v>
      </c>
      <c r="O2052" s="239" t="s">
        <v>34</v>
      </c>
      <c r="P2052" s="239" t="s">
        <v>34</v>
      </c>
      <c r="Q2052" s="159" t="s">
        <v>34</v>
      </c>
      <c r="R2052" s="100" t="s">
        <v>34</v>
      </c>
      <c r="S2052" s="158">
        <v>1</v>
      </c>
      <c r="T2052" s="102" t="s">
        <v>35</v>
      </c>
      <c r="U2052" s="157" t="s">
        <v>28</v>
      </c>
      <c r="V2052" s="160" t="s">
        <v>43</v>
      </c>
      <c r="W2052" s="157" t="s">
        <v>42</v>
      </c>
      <c r="X2052" s="157" t="s">
        <v>42</v>
      </c>
    </row>
    <row r="2053" spans="1:24" ht="30.75">
      <c r="A2053" s="155">
        <f>A2052+1</f>
        <v>2051</v>
      </c>
      <c r="B2053" s="160" t="s">
        <v>2386</v>
      </c>
      <c r="C2053" s="159">
        <v>2019</v>
      </c>
      <c r="D2053" s="157" t="s">
        <v>28</v>
      </c>
      <c r="E2053" s="157" t="s">
        <v>44</v>
      </c>
      <c r="F2053" s="268" t="s">
        <v>2459</v>
      </c>
      <c r="G2053" s="157" t="s">
        <v>31</v>
      </c>
      <c r="H2053" s="156" t="s">
        <v>50</v>
      </c>
      <c r="I2053" s="157" t="s">
        <v>32</v>
      </c>
      <c r="J2053" s="157" t="s">
        <v>47</v>
      </c>
      <c r="K2053" s="238" t="s">
        <v>34</v>
      </c>
      <c r="L2053" s="239" t="s">
        <v>34</v>
      </c>
      <c r="M2053" s="239" t="s">
        <v>34</v>
      </c>
      <c r="N2053" s="239" t="s">
        <v>34</v>
      </c>
      <c r="O2053" s="239" t="s">
        <v>34</v>
      </c>
      <c r="P2053" s="239" t="s">
        <v>34</v>
      </c>
      <c r="Q2053" s="159" t="s">
        <v>34</v>
      </c>
      <c r="R2053" s="99" t="s">
        <v>48</v>
      </c>
      <c r="S2053" s="158">
        <v>1</v>
      </c>
      <c r="T2053" s="102" t="s">
        <v>35</v>
      </c>
      <c r="U2053" s="157" t="s">
        <v>28</v>
      </c>
      <c r="V2053" s="160" t="s">
        <v>46</v>
      </c>
      <c r="W2053" s="160" t="s">
        <v>1061</v>
      </c>
      <c r="X2053" s="157" t="s">
        <v>50</v>
      </c>
    </row>
    <row r="2054" spans="1:24" ht="30.75">
      <c r="A2054" s="155">
        <f>A2053+1</f>
        <v>2052</v>
      </c>
      <c r="B2054" s="160" t="s">
        <v>2386</v>
      </c>
      <c r="C2054" s="159">
        <v>2019</v>
      </c>
      <c r="D2054" s="157" t="s">
        <v>28</v>
      </c>
      <c r="E2054" s="157" t="s">
        <v>44</v>
      </c>
      <c r="F2054" s="268" t="s">
        <v>2460</v>
      </c>
      <c r="G2054" s="157" t="s">
        <v>31</v>
      </c>
      <c r="H2054" s="156" t="s">
        <v>46</v>
      </c>
      <c r="I2054" s="157" t="s">
        <v>32</v>
      </c>
      <c r="J2054" s="157" t="s">
        <v>47</v>
      </c>
      <c r="K2054" s="238" t="s">
        <v>34</v>
      </c>
      <c r="L2054" s="239" t="s">
        <v>34</v>
      </c>
      <c r="M2054" s="239" t="s">
        <v>34</v>
      </c>
      <c r="N2054" s="239" t="s">
        <v>34</v>
      </c>
      <c r="O2054" s="239" t="s">
        <v>34</v>
      </c>
      <c r="P2054" s="239" t="s">
        <v>34</v>
      </c>
      <c r="Q2054" s="159" t="s">
        <v>34</v>
      </c>
      <c r="R2054" s="100" t="s">
        <v>34</v>
      </c>
      <c r="S2054" s="158">
        <v>1</v>
      </c>
      <c r="T2054" s="102" t="s">
        <v>35</v>
      </c>
      <c r="U2054" s="157" t="s">
        <v>28</v>
      </c>
      <c r="V2054" s="160" t="s">
        <v>46</v>
      </c>
      <c r="W2054" s="160" t="s">
        <v>1061</v>
      </c>
      <c r="X2054" s="160" t="s">
        <v>1061</v>
      </c>
    </row>
    <row r="2055" spans="1:24" ht="30.75">
      <c r="A2055" s="155">
        <f>A2054+1</f>
        <v>2053</v>
      </c>
      <c r="B2055" s="160" t="s">
        <v>2386</v>
      </c>
      <c r="C2055" s="159">
        <v>2019</v>
      </c>
      <c r="D2055" s="157" t="s">
        <v>28</v>
      </c>
      <c r="E2055" s="157" t="s">
        <v>44</v>
      </c>
      <c r="F2055" s="268" t="s">
        <v>2461</v>
      </c>
      <c r="G2055" s="157" t="s">
        <v>31</v>
      </c>
      <c r="H2055" s="156" t="s">
        <v>46</v>
      </c>
      <c r="I2055" s="157" t="s">
        <v>32</v>
      </c>
      <c r="J2055" s="157" t="s">
        <v>47</v>
      </c>
      <c r="K2055" s="238" t="s">
        <v>34</v>
      </c>
      <c r="L2055" s="239" t="s">
        <v>34</v>
      </c>
      <c r="M2055" s="239" t="s">
        <v>34</v>
      </c>
      <c r="N2055" s="239" t="s">
        <v>34</v>
      </c>
      <c r="O2055" s="239" t="s">
        <v>34</v>
      </c>
      <c r="P2055" s="239" t="s">
        <v>34</v>
      </c>
      <c r="Q2055" s="159" t="s">
        <v>34</v>
      </c>
      <c r="R2055" s="100" t="s">
        <v>34</v>
      </c>
      <c r="S2055" s="158">
        <v>1</v>
      </c>
      <c r="T2055" s="102" t="s">
        <v>35</v>
      </c>
      <c r="U2055" s="157" t="s">
        <v>28</v>
      </c>
      <c r="V2055" s="160" t="s">
        <v>46</v>
      </c>
      <c r="W2055" s="160" t="s">
        <v>1061</v>
      </c>
      <c r="X2055" s="160" t="s">
        <v>1061</v>
      </c>
    </row>
    <row r="2056" spans="1:24" ht="30.75">
      <c r="A2056" s="155">
        <f>A2055+1</f>
        <v>2054</v>
      </c>
      <c r="B2056" s="160" t="s">
        <v>2386</v>
      </c>
      <c r="C2056" s="159">
        <v>2019</v>
      </c>
      <c r="D2056" s="157" t="s">
        <v>28</v>
      </c>
      <c r="E2056" s="157" t="s">
        <v>44</v>
      </c>
      <c r="F2056" s="268" t="s">
        <v>2462</v>
      </c>
      <c r="G2056" s="157" t="s">
        <v>31</v>
      </c>
      <c r="H2056" s="156" t="s">
        <v>50</v>
      </c>
      <c r="I2056" s="157" t="s">
        <v>32</v>
      </c>
      <c r="J2056" s="157" t="s">
        <v>47</v>
      </c>
      <c r="K2056" s="238" t="s">
        <v>34</v>
      </c>
      <c r="L2056" s="239" t="s">
        <v>34</v>
      </c>
      <c r="M2056" s="239" t="s">
        <v>34</v>
      </c>
      <c r="N2056" s="239" t="s">
        <v>34</v>
      </c>
      <c r="O2056" s="239" t="s">
        <v>34</v>
      </c>
      <c r="P2056" s="239" t="s">
        <v>34</v>
      </c>
      <c r="Q2056" s="159" t="s">
        <v>34</v>
      </c>
      <c r="R2056" s="99" t="s">
        <v>48</v>
      </c>
      <c r="S2056" s="158">
        <v>1</v>
      </c>
      <c r="T2056" s="102" t="s">
        <v>35</v>
      </c>
      <c r="U2056" s="157" t="s">
        <v>28</v>
      </c>
      <c r="V2056" s="160" t="s">
        <v>46</v>
      </c>
      <c r="W2056" s="157" t="s">
        <v>42</v>
      </c>
      <c r="X2056" s="157" t="s">
        <v>50</v>
      </c>
    </row>
    <row r="2057" spans="1:24" ht="30.75">
      <c r="A2057" s="155">
        <f>A2056+1</f>
        <v>2055</v>
      </c>
      <c r="B2057" s="160" t="s">
        <v>2386</v>
      </c>
      <c r="C2057" s="159">
        <v>2019</v>
      </c>
      <c r="D2057" s="157" t="s">
        <v>28</v>
      </c>
      <c r="E2057" s="157" t="s">
        <v>44</v>
      </c>
      <c r="F2057" s="268" t="s">
        <v>2463</v>
      </c>
      <c r="G2057" s="157" t="s">
        <v>31</v>
      </c>
      <c r="H2057" s="156" t="s">
        <v>50</v>
      </c>
      <c r="I2057" s="157" t="s">
        <v>32</v>
      </c>
      <c r="J2057" s="157" t="s">
        <v>47</v>
      </c>
      <c r="K2057" s="238" t="s">
        <v>34</v>
      </c>
      <c r="L2057" s="239" t="s">
        <v>34</v>
      </c>
      <c r="M2057" s="239" t="s">
        <v>34</v>
      </c>
      <c r="N2057" s="239" t="s">
        <v>34</v>
      </c>
      <c r="O2057" s="239" t="s">
        <v>34</v>
      </c>
      <c r="P2057" s="239" t="s">
        <v>34</v>
      </c>
      <c r="Q2057" s="159" t="s">
        <v>34</v>
      </c>
      <c r="R2057" s="100" t="s">
        <v>48</v>
      </c>
      <c r="S2057" s="158">
        <v>1</v>
      </c>
      <c r="T2057" s="102" t="s">
        <v>35</v>
      </c>
      <c r="U2057" s="157" t="s">
        <v>28</v>
      </c>
      <c r="V2057" s="160" t="s">
        <v>46</v>
      </c>
      <c r="W2057" s="160" t="s">
        <v>1061</v>
      </c>
      <c r="X2057" s="157" t="s">
        <v>50</v>
      </c>
    </row>
    <row r="2058" spans="1:24" ht="30.75">
      <c r="A2058" s="155">
        <f>A2057+1</f>
        <v>2056</v>
      </c>
      <c r="B2058" s="160" t="s">
        <v>2386</v>
      </c>
      <c r="C2058" s="159">
        <v>2019</v>
      </c>
      <c r="D2058" s="157" t="s">
        <v>28</v>
      </c>
      <c r="E2058" s="157" t="s">
        <v>44</v>
      </c>
      <c r="F2058" s="268" t="s">
        <v>2464</v>
      </c>
      <c r="G2058" s="157" t="s">
        <v>31</v>
      </c>
      <c r="H2058" s="156" t="s">
        <v>46</v>
      </c>
      <c r="I2058" s="157" t="s">
        <v>32</v>
      </c>
      <c r="J2058" s="157" t="s">
        <v>47</v>
      </c>
      <c r="K2058" s="238" t="s">
        <v>34</v>
      </c>
      <c r="L2058" s="239" t="s">
        <v>34</v>
      </c>
      <c r="M2058" s="239" t="s">
        <v>34</v>
      </c>
      <c r="N2058" s="239" t="s">
        <v>34</v>
      </c>
      <c r="O2058" s="239" t="s">
        <v>48</v>
      </c>
      <c r="P2058" s="239" t="s">
        <v>34</v>
      </c>
      <c r="Q2058" s="159" t="s">
        <v>34</v>
      </c>
      <c r="R2058" s="100" t="s">
        <v>34</v>
      </c>
      <c r="S2058" s="158">
        <v>1</v>
      </c>
      <c r="T2058" s="102" t="s">
        <v>35</v>
      </c>
      <c r="U2058" s="157" t="s">
        <v>28</v>
      </c>
      <c r="V2058" s="160" t="s">
        <v>46</v>
      </c>
      <c r="W2058" s="160" t="s">
        <v>1061</v>
      </c>
      <c r="X2058" s="160" t="s">
        <v>1061</v>
      </c>
    </row>
    <row r="2059" spans="1:24" ht="30.75">
      <c r="A2059" s="155">
        <f>A2058+1</f>
        <v>2057</v>
      </c>
      <c r="B2059" s="160" t="s">
        <v>2386</v>
      </c>
      <c r="C2059" s="159">
        <v>2019</v>
      </c>
      <c r="D2059" s="157" t="s">
        <v>28</v>
      </c>
      <c r="E2059" s="157" t="s">
        <v>44</v>
      </c>
      <c r="F2059" s="268" t="s">
        <v>2465</v>
      </c>
      <c r="G2059" s="157" t="s">
        <v>31</v>
      </c>
      <c r="H2059" s="156" t="s">
        <v>46</v>
      </c>
      <c r="I2059" s="157" t="s">
        <v>32</v>
      </c>
      <c r="J2059" s="157" t="s">
        <v>47</v>
      </c>
      <c r="K2059" s="238" t="s">
        <v>34</v>
      </c>
      <c r="L2059" s="239" t="s">
        <v>34</v>
      </c>
      <c r="M2059" s="239" t="s">
        <v>34</v>
      </c>
      <c r="N2059" s="239" t="s">
        <v>34</v>
      </c>
      <c r="O2059" s="239" t="s">
        <v>34</v>
      </c>
      <c r="P2059" s="239" t="s">
        <v>34</v>
      </c>
      <c r="Q2059" s="159" t="s">
        <v>34</v>
      </c>
      <c r="R2059" s="100" t="s">
        <v>34</v>
      </c>
      <c r="S2059" s="158">
        <v>1</v>
      </c>
      <c r="T2059" s="102" t="s">
        <v>35</v>
      </c>
      <c r="U2059" s="157" t="s">
        <v>28</v>
      </c>
      <c r="V2059" s="160" t="s">
        <v>46</v>
      </c>
      <c r="W2059" s="160" t="s">
        <v>1061</v>
      </c>
      <c r="X2059" s="160" t="s">
        <v>1061</v>
      </c>
    </row>
    <row r="2060" spans="1:24" ht="41.25">
      <c r="A2060" s="155">
        <f>A2059+1</f>
        <v>2058</v>
      </c>
      <c r="B2060" s="160" t="s">
        <v>2386</v>
      </c>
      <c r="C2060" s="159">
        <v>2019</v>
      </c>
      <c r="D2060" s="157" t="s">
        <v>28</v>
      </c>
      <c r="E2060" s="160" t="s">
        <v>57</v>
      </c>
      <c r="F2060" s="268" t="s">
        <v>2466</v>
      </c>
      <c r="G2060" s="157" t="s">
        <v>31</v>
      </c>
      <c r="H2060" s="156" t="s">
        <v>50</v>
      </c>
      <c r="I2060" s="157" t="s">
        <v>32</v>
      </c>
      <c r="J2060" s="157" t="s">
        <v>59</v>
      </c>
      <c r="K2060" s="238" t="s">
        <v>48</v>
      </c>
      <c r="L2060" s="239" t="s">
        <v>34</v>
      </c>
      <c r="M2060" s="239" t="s">
        <v>48</v>
      </c>
      <c r="N2060" s="239" t="s">
        <v>34</v>
      </c>
      <c r="O2060" s="239" t="s">
        <v>34</v>
      </c>
      <c r="P2060" s="239" t="s">
        <v>34</v>
      </c>
      <c r="Q2060" s="159" t="s">
        <v>48</v>
      </c>
      <c r="R2060" s="100" t="s">
        <v>48</v>
      </c>
      <c r="S2060" s="158">
        <v>1</v>
      </c>
      <c r="T2060" s="102" t="s">
        <v>35</v>
      </c>
      <c r="U2060" s="157" t="s">
        <v>28</v>
      </c>
      <c r="V2060" s="160" t="s">
        <v>57</v>
      </c>
      <c r="W2060" s="157" t="s">
        <v>42</v>
      </c>
      <c r="X2060" s="157" t="s">
        <v>50</v>
      </c>
    </row>
    <row r="2061" spans="1:24" ht="30.75">
      <c r="A2061" s="155">
        <f>A2060+1</f>
        <v>2059</v>
      </c>
      <c r="B2061" s="160" t="s">
        <v>2386</v>
      </c>
      <c r="C2061" s="159">
        <v>2019</v>
      </c>
      <c r="D2061" s="157" t="s">
        <v>28</v>
      </c>
      <c r="E2061" s="160" t="s">
        <v>60</v>
      </c>
      <c r="F2061" s="268" t="s">
        <v>2467</v>
      </c>
      <c r="G2061" s="157" t="s">
        <v>31</v>
      </c>
      <c r="H2061" s="156" t="s">
        <v>42</v>
      </c>
      <c r="I2061" s="157" t="s">
        <v>32</v>
      </c>
      <c r="J2061" s="157" t="s">
        <v>33</v>
      </c>
      <c r="K2061" s="238" t="s">
        <v>34</v>
      </c>
      <c r="L2061" s="239" t="s">
        <v>48</v>
      </c>
      <c r="M2061" s="239" t="s">
        <v>34</v>
      </c>
      <c r="N2061" s="239" t="s">
        <v>34</v>
      </c>
      <c r="O2061" s="239" t="s">
        <v>34</v>
      </c>
      <c r="P2061" s="239" t="s">
        <v>34</v>
      </c>
      <c r="Q2061" s="159" t="s">
        <v>34</v>
      </c>
      <c r="R2061" s="100" t="s">
        <v>34</v>
      </c>
      <c r="S2061" s="158">
        <v>1</v>
      </c>
      <c r="T2061" s="102" t="s">
        <v>35</v>
      </c>
      <c r="U2061" s="157" t="s">
        <v>28</v>
      </c>
      <c r="V2061" s="160" t="s">
        <v>62</v>
      </c>
      <c r="W2061" s="160" t="s">
        <v>92</v>
      </c>
      <c r="X2061" s="157" t="s">
        <v>50</v>
      </c>
    </row>
    <row r="2062" spans="1:24" ht="30.75">
      <c r="A2062" s="155">
        <f>A2061+1</f>
        <v>2060</v>
      </c>
      <c r="B2062" s="160" t="s">
        <v>2386</v>
      </c>
      <c r="C2062" s="159">
        <v>2019</v>
      </c>
      <c r="D2062" s="157" t="s">
        <v>28</v>
      </c>
      <c r="E2062" s="160" t="s">
        <v>60</v>
      </c>
      <c r="F2062" s="268" t="s">
        <v>2468</v>
      </c>
      <c r="G2062" s="157" t="s">
        <v>31</v>
      </c>
      <c r="H2062" s="156" t="s">
        <v>42</v>
      </c>
      <c r="I2062" s="157" t="s">
        <v>32</v>
      </c>
      <c r="J2062" s="157" t="s">
        <v>33</v>
      </c>
      <c r="K2062" s="238" t="s">
        <v>34</v>
      </c>
      <c r="L2062" s="239" t="s">
        <v>34</v>
      </c>
      <c r="M2062" s="239" t="s">
        <v>34</v>
      </c>
      <c r="N2062" s="239" t="s">
        <v>34</v>
      </c>
      <c r="O2062" s="239" t="s">
        <v>34</v>
      </c>
      <c r="P2062" s="239" t="s">
        <v>34</v>
      </c>
      <c r="Q2062" s="159" t="s">
        <v>34</v>
      </c>
      <c r="R2062" s="100" t="s">
        <v>34</v>
      </c>
      <c r="S2062" s="158">
        <v>1</v>
      </c>
      <c r="T2062" s="102" t="s">
        <v>35</v>
      </c>
      <c r="U2062" s="157" t="s">
        <v>28</v>
      </c>
      <c r="V2062" s="160" t="s">
        <v>62</v>
      </c>
      <c r="W2062" s="160" t="s">
        <v>1061</v>
      </c>
      <c r="X2062" s="157" t="s">
        <v>50</v>
      </c>
    </row>
    <row r="2063" spans="1:24" ht="30.75">
      <c r="A2063" s="155">
        <f>A2062+1</f>
        <v>2061</v>
      </c>
      <c r="B2063" s="160" t="s">
        <v>2386</v>
      </c>
      <c r="C2063" s="159">
        <v>2019</v>
      </c>
      <c r="D2063" s="157" t="s">
        <v>28</v>
      </c>
      <c r="E2063" s="160" t="s">
        <v>60</v>
      </c>
      <c r="F2063" s="268" t="s">
        <v>2469</v>
      </c>
      <c r="G2063" s="157" t="s">
        <v>31</v>
      </c>
      <c r="H2063" s="156" t="s">
        <v>42</v>
      </c>
      <c r="I2063" s="157" t="s">
        <v>32</v>
      </c>
      <c r="J2063" s="157" t="s">
        <v>33</v>
      </c>
      <c r="K2063" s="238" t="s">
        <v>34</v>
      </c>
      <c r="L2063" s="239" t="s">
        <v>34</v>
      </c>
      <c r="M2063" s="239" t="s">
        <v>34</v>
      </c>
      <c r="N2063" s="239" t="s">
        <v>34</v>
      </c>
      <c r="O2063" s="239" t="s">
        <v>34</v>
      </c>
      <c r="P2063" s="239" t="s">
        <v>34</v>
      </c>
      <c r="Q2063" s="159" t="s">
        <v>34</v>
      </c>
      <c r="R2063" s="100" t="s">
        <v>34</v>
      </c>
      <c r="S2063" s="158">
        <v>1</v>
      </c>
      <c r="T2063" s="102" t="s">
        <v>35</v>
      </c>
      <c r="U2063" s="157" t="s">
        <v>28</v>
      </c>
      <c r="V2063" s="160" t="s">
        <v>62</v>
      </c>
      <c r="W2063" s="160" t="s">
        <v>92</v>
      </c>
      <c r="X2063" s="157" t="s">
        <v>50</v>
      </c>
    </row>
    <row r="2064" spans="1:24" ht="81">
      <c r="A2064" s="155">
        <f>A2063+1</f>
        <v>2062</v>
      </c>
      <c r="B2064" s="160" t="s">
        <v>2386</v>
      </c>
      <c r="C2064" s="159">
        <v>2019</v>
      </c>
      <c r="D2064" s="157" t="s">
        <v>28</v>
      </c>
      <c r="E2064" s="160" t="s">
        <v>63</v>
      </c>
      <c r="F2064" s="268" t="s">
        <v>2470</v>
      </c>
      <c r="G2064" s="157" t="s">
        <v>82</v>
      </c>
      <c r="H2064" s="161" t="s">
        <v>83</v>
      </c>
      <c r="I2064" s="157" t="s">
        <v>32</v>
      </c>
      <c r="J2064" s="160" t="s">
        <v>33</v>
      </c>
      <c r="K2064" s="240" t="s">
        <v>34</v>
      </c>
      <c r="L2064" s="241" t="s">
        <v>34</v>
      </c>
      <c r="M2064" s="241" t="s">
        <v>34</v>
      </c>
      <c r="N2064" s="241" t="s">
        <v>34</v>
      </c>
      <c r="O2064" s="241" t="s">
        <v>34</v>
      </c>
      <c r="P2064" s="241" t="s">
        <v>34</v>
      </c>
      <c r="Q2064" s="159" t="s">
        <v>34</v>
      </c>
      <c r="R2064" s="100" t="s">
        <v>34</v>
      </c>
      <c r="S2064" s="158">
        <v>1</v>
      </c>
      <c r="T2064" s="102" t="s">
        <v>35</v>
      </c>
      <c r="U2064" s="157" t="s">
        <v>28</v>
      </c>
      <c r="V2064" s="160" t="s">
        <v>63</v>
      </c>
      <c r="W2064" s="160" t="s">
        <v>101</v>
      </c>
      <c r="X2064" s="160" t="s">
        <v>101</v>
      </c>
    </row>
    <row r="2065" spans="1:24" ht="81">
      <c r="A2065" s="155">
        <f>A2064+1</f>
        <v>2063</v>
      </c>
      <c r="B2065" s="160" t="s">
        <v>2386</v>
      </c>
      <c r="C2065" s="159">
        <v>2019</v>
      </c>
      <c r="D2065" s="157" t="s">
        <v>28</v>
      </c>
      <c r="E2065" s="160" t="s">
        <v>63</v>
      </c>
      <c r="F2065" s="268" t="s">
        <v>2471</v>
      </c>
      <c r="G2065" s="157" t="s">
        <v>82</v>
      </c>
      <c r="H2065" s="161" t="s">
        <v>83</v>
      </c>
      <c r="I2065" s="157" t="s">
        <v>32</v>
      </c>
      <c r="J2065" s="160" t="s">
        <v>33</v>
      </c>
      <c r="K2065" s="240" t="s">
        <v>34</v>
      </c>
      <c r="L2065" s="241" t="s">
        <v>34</v>
      </c>
      <c r="M2065" s="241" t="s">
        <v>34</v>
      </c>
      <c r="N2065" s="241" t="s">
        <v>34</v>
      </c>
      <c r="O2065" s="241" t="s">
        <v>34</v>
      </c>
      <c r="P2065" s="241" t="s">
        <v>34</v>
      </c>
      <c r="Q2065" s="159" t="s">
        <v>34</v>
      </c>
      <c r="R2065" s="100" t="s">
        <v>34</v>
      </c>
      <c r="S2065" s="158">
        <v>1</v>
      </c>
      <c r="T2065" s="102" t="s">
        <v>35</v>
      </c>
      <c r="U2065" s="157" t="s">
        <v>28</v>
      </c>
      <c r="V2065" s="160" t="s">
        <v>63</v>
      </c>
      <c r="W2065" s="160" t="s">
        <v>101</v>
      </c>
      <c r="X2065" s="160" t="s">
        <v>101</v>
      </c>
    </row>
    <row r="2066" spans="1:24" ht="30.75">
      <c r="A2066" s="155">
        <f>A2065+1</f>
        <v>2064</v>
      </c>
      <c r="B2066" s="160" t="s">
        <v>2386</v>
      </c>
      <c r="C2066" s="159">
        <v>2019</v>
      </c>
      <c r="D2066" s="157" t="s">
        <v>28</v>
      </c>
      <c r="E2066" s="160" t="s">
        <v>60</v>
      </c>
      <c r="F2066" s="268" t="s">
        <v>2472</v>
      </c>
      <c r="G2066" s="157" t="s">
        <v>31</v>
      </c>
      <c r="H2066" s="156" t="s">
        <v>42</v>
      </c>
      <c r="I2066" s="157" t="s">
        <v>32</v>
      </c>
      <c r="J2066" s="157" t="s">
        <v>33</v>
      </c>
      <c r="K2066" s="238" t="s">
        <v>34</v>
      </c>
      <c r="L2066" s="239" t="s">
        <v>34</v>
      </c>
      <c r="M2066" s="239" t="s">
        <v>34</v>
      </c>
      <c r="N2066" s="239" t="s">
        <v>34</v>
      </c>
      <c r="O2066" s="239" t="s">
        <v>48</v>
      </c>
      <c r="P2066" s="239" t="s">
        <v>34</v>
      </c>
      <c r="Q2066" s="159" t="s">
        <v>34</v>
      </c>
      <c r="R2066" s="100" t="s">
        <v>34</v>
      </c>
      <c r="S2066" s="158">
        <v>1</v>
      </c>
      <c r="T2066" s="102" t="s">
        <v>35</v>
      </c>
      <c r="U2066" s="157" t="s">
        <v>28</v>
      </c>
      <c r="V2066" s="160" t="s">
        <v>2473</v>
      </c>
      <c r="W2066" s="157" t="s">
        <v>42</v>
      </c>
      <c r="X2066" s="157" t="s">
        <v>42</v>
      </c>
    </row>
    <row r="2067" spans="1:24" ht="41.25">
      <c r="A2067" s="155">
        <f>A2066+1</f>
        <v>2065</v>
      </c>
      <c r="B2067" s="160" t="s">
        <v>2386</v>
      </c>
      <c r="C2067" s="159">
        <v>2019</v>
      </c>
      <c r="D2067" s="160" t="s">
        <v>69</v>
      </c>
      <c r="E2067" s="160" t="s">
        <v>69</v>
      </c>
      <c r="F2067" s="268" t="s">
        <v>2474</v>
      </c>
      <c r="G2067" s="157" t="s">
        <v>31</v>
      </c>
      <c r="H2067" s="161" t="s">
        <v>39</v>
      </c>
      <c r="I2067" s="157" t="s">
        <v>71</v>
      </c>
      <c r="J2067" s="157" t="s">
        <v>72</v>
      </c>
      <c r="K2067" s="238" t="s">
        <v>34</v>
      </c>
      <c r="L2067" s="239" t="s">
        <v>34</v>
      </c>
      <c r="M2067" s="239" t="s">
        <v>34</v>
      </c>
      <c r="N2067" s="239" t="s">
        <v>34</v>
      </c>
      <c r="O2067" s="239" t="s">
        <v>34</v>
      </c>
      <c r="P2067" s="239" t="s">
        <v>34</v>
      </c>
      <c r="Q2067" s="159" t="s">
        <v>34</v>
      </c>
      <c r="R2067" s="100" t="s">
        <v>34</v>
      </c>
      <c r="S2067" s="158">
        <v>1</v>
      </c>
      <c r="T2067" s="103" t="s">
        <v>73</v>
      </c>
      <c r="U2067" s="160" t="s">
        <v>935</v>
      </c>
      <c r="V2067" s="160" t="s">
        <v>2475</v>
      </c>
      <c r="W2067" s="160" t="s">
        <v>92</v>
      </c>
      <c r="X2067" s="160" t="s">
        <v>92</v>
      </c>
    </row>
    <row r="2068" spans="1:24" ht="81">
      <c r="A2068" s="155">
        <f>A2067+1</f>
        <v>2066</v>
      </c>
      <c r="B2068" s="160" t="s">
        <v>2386</v>
      </c>
      <c r="C2068" s="159">
        <v>2019</v>
      </c>
      <c r="D2068" s="160" t="s">
        <v>74</v>
      </c>
      <c r="E2068" s="160" t="s">
        <v>75</v>
      </c>
      <c r="F2068" s="268" t="s">
        <v>2476</v>
      </c>
      <c r="G2068" s="157" t="s">
        <v>82</v>
      </c>
      <c r="H2068" s="161" t="s">
        <v>83</v>
      </c>
      <c r="I2068" s="157" t="s">
        <v>32</v>
      </c>
      <c r="J2068" s="157" t="s">
        <v>33</v>
      </c>
      <c r="K2068" s="238" t="s">
        <v>34</v>
      </c>
      <c r="L2068" s="239" t="s">
        <v>34</v>
      </c>
      <c r="M2068" s="239" t="s">
        <v>34</v>
      </c>
      <c r="N2068" s="239" t="s">
        <v>34</v>
      </c>
      <c r="O2068" s="239" t="s">
        <v>34</v>
      </c>
      <c r="P2068" s="239" t="s">
        <v>34</v>
      </c>
      <c r="Q2068" s="159" t="s">
        <v>34</v>
      </c>
      <c r="R2068" s="100" t="s">
        <v>34</v>
      </c>
      <c r="S2068" s="158">
        <v>1</v>
      </c>
      <c r="T2068" s="103" t="s">
        <v>77</v>
      </c>
      <c r="U2068" s="160" t="s">
        <v>2388</v>
      </c>
      <c r="V2068" s="160" t="s">
        <v>75</v>
      </c>
      <c r="W2068" s="160" t="s">
        <v>101</v>
      </c>
      <c r="X2068" s="160" t="s">
        <v>101</v>
      </c>
    </row>
    <row r="2069" spans="1:24" ht="30.75">
      <c r="A2069" s="155">
        <f>A2068+1</f>
        <v>2067</v>
      </c>
      <c r="B2069" s="160" t="s">
        <v>2386</v>
      </c>
      <c r="C2069" s="159">
        <v>2019</v>
      </c>
      <c r="D2069" s="160" t="s">
        <v>74</v>
      </c>
      <c r="E2069" s="160" t="s">
        <v>75</v>
      </c>
      <c r="F2069" s="268" t="s">
        <v>2477</v>
      </c>
      <c r="G2069" s="157" t="s">
        <v>119</v>
      </c>
      <c r="H2069" s="156" t="s">
        <v>120</v>
      </c>
      <c r="I2069" s="157" t="s">
        <v>32</v>
      </c>
      <c r="J2069" s="157" t="s">
        <v>33</v>
      </c>
      <c r="K2069" s="238" t="s">
        <v>34</v>
      </c>
      <c r="L2069" s="239" t="s">
        <v>34</v>
      </c>
      <c r="M2069" s="239" t="s">
        <v>34</v>
      </c>
      <c r="N2069" s="239" t="s">
        <v>34</v>
      </c>
      <c r="O2069" s="239" t="s">
        <v>34</v>
      </c>
      <c r="P2069" s="239" t="s">
        <v>34</v>
      </c>
      <c r="Q2069" s="159" t="s">
        <v>34</v>
      </c>
      <c r="R2069" s="100" t="s">
        <v>34</v>
      </c>
      <c r="S2069" s="158">
        <v>1</v>
      </c>
      <c r="T2069" s="103" t="s">
        <v>77</v>
      </c>
      <c r="U2069" s="160" t="s">
        <v>2388</v>
      </c>
      <c r="V2069" s="160" t="s">
        <v>75</v>
      </c>
      <c r="W2069" s="160" t="s">
        <v>333</v>
      </c>
      <c r="X2069" s="160" t="s">
        <v>333</v>
      </c>
    </row>
    <row r="2070" spans="1:24" ht="81">
      <c r="A2070" s="155">
        <f>A2069+1</f>
        <v>2068</v>
      </c>
      <c r="B2070" s="160" t="s">
        <v>2386</v>
      </c>
      <c r="C2070" s="159">
        <v>2019</v>
      </c>
      <c r="D2070" s="160" t="s">
        <v>74</v>
      </c>
      <c r="E2070" s="160" t="s">
        <v>75</v>
      </c>
      <c r="F2070" s="268" t="s">
        <v>2478</v>
      </c>
      <c r="G2070" s="157" t="s">
        <v>82</v>
      </c>
      <c r="H2070" s="161" t="s">
        <v>83</v>
      </c>
      <c r="I2070" s="157" t="s">
        <v>32</v>
      </c>
      <c r="J2070" s="157" t="s">
        <v>33</v>
      </c>
      <c r="K2070" s="238" t="s">
        <v>48</v>
      </c>
      <c r="L2070" s="239" t="s">
        <v>34</v>
      </c>
      <c r="M2070" s="239" t="s">
        <v>48</v>
      </c>
      <c r="N2070" s="239" t="s">
        <v>34</v>
      </c>
      <c r="O2070" s="239" t="s">
        <v>48</v>
      </c>
      <c r="P2070" s="239" t="s">
        <v>34</v>
      </c>
      <c r="Q2070" s="159" t="s">
        <v>34</v>
      </c>
      <c r="R2070" s="100" t="s">
        <v>34</v>
      </c>
      <c r="S2070" s="158">
        <v>1</v>
      </c>
      <c r="T2070" s="103" t="s">
        <v>77</v>
      </c>
      <c r="U2070" s="160" t="s">
        <v>2388</v>
      </c>
      <c r="V2070" s="160" t="s">
        <v>75</v>
      </c>
      <c r="W2070" s="160" t="s">
        <v>101</v>
      </c>
      <c r="X2070" s="160" t="s">
        <v>101</v>
      </c>
    </row>
    <row r="2071" spans="1:24" ht="30.75">
      <c r="A2071" s="155">
        <f>A2070+1</f>
        <v>2069</v>
      </c>
      <c r="B2071" s="160" t="s">
        <v>2386</v>
      </c>
      <c r="C2071" s="159">
        <v>2019</v>
      </c>
      <c r="D2071" s="160" t="s">
        <v>74</v>
      </c>
      <c r="E2071" s="160" t="s">
        <v>79</v>
      </c>
      <c r="F2071" s="268" t="s">
        <v>2479</v>
      </c>
      <c r="G2071" s="157" t="s">
        <v>31</v>
      </c>
      <c r="H2071" s="161" t="s">
        <v>39</v>
      </c>
      <c r="I2071" s="157" t="s">
        <v>32</v>
      </c>
      <c r="J2071" s="157" t="s">
        <v>33</v>
      </c>
      <c r="K2071" s="238" t="s">
        <v>34</v>
      </c>
      <c r="L2071" s="239" t="s">
        <v>34</v>
      </c>
      <c r="M2071" s="239" t="s">
        <v>34</v>
      </c>
      <c r="N2071" s="239" t="s">
        <v>34</v>
      </c>
      <c r="O2071" s="239" t="s">
        <v>48</v>
      </c>
      <c r="P2071" s="239" t="s">
        <v>34</v>
      </c>
      <c r="Q2071" s="159" t="s">
        <v>34</v>
      </c>
      <c r="R2071" s="100" t="s">
        <v>34</v>
      </c>
      <c r="S2071" s="158">
        <v>1</v>
      </c>
      <c r="T2071" s="103" t="s">
        <v>77</v>
      </c>
      <c r="U2071" s="160" t="s">
        <v>2388</v>
      </c>
      <c r="V2071" s="160" t="s">
        <v>79</v>
      </c>
      <c r="W2071" s="160" t="s">
        <v>92</v>
      </c>
      <c r="X2071" s="160" t="s">
        <v>92</v>
      </c>
    </row>
    <row r="2072" spans="1:24" ht="20.25">
      <c r="A2072" s="155">
        <f>A2071+1</f>
        <v>2070</v>
      </c>
      <c r="B2072" s="160" t="s">
        <v>2386</v>
      </c>
      <c r="C2072" s="159">
        <v>2019</v>
      </c>
      <c r="D2072" s="160" t="s">
        <v>74</v>
      </c>
      <c r="E2072" s="160" t="s">
        <v>79</v>
      </c>
      <c r="F2072" s="268" t="s">
        <v>2480</v>
      </c>
      <c r="G2072" s="157" t="s">
        <v>31</v>
      </c>
      <c r="H2072" s="161" t="s">
        <v>39</v>
      </c>
      <c r="I2072" s="157" t="s">
        <v>32</v>
      </c>
      <c r="J2072" s="157" t="s">
        <v>33</v>
      </c>
      <c r="K2072" s="238" t="s">
        <v>34</v>
      </c>
      <c r="L2072" s="239" t="s">
        <v>34</v>
      </c>
      <c r="M2072" s="239" t="s">
        <v>34</v>
      </c>
      <c r="N2072" s="239" t="s">
        <v>34</v>
      </c>
      <c r="O2072" s="239" t="s">
        <v>48</v>
      </c>
      <c r="P2072" s="239" t="s">
        <v>34</v>
      </c>
      <c r="Q2072" s="159" t="s">
        <v>34</v>
      </c>
      <c r="R2072" s="100" t="s">
        <v>34</v>
      </c>
      <c r="S2072" s="158">
        <v>1</v>
      </c>
      <c r="T2072" s="103" t="s">
        <v>77</v>
      </c>
      <c r="U2072" s="160" t="s">
        <v>2388</v>
      </c>
      <c r="V2072" s="160" t="s">
        <v>79</v>
      </c>
      <c r="W2072" s="160" t="s">
        <v>92</v>
      </c>
      <c r="X2072" s="160" t="s">
        <v>92</v>
      </c>
    </row>
    <row r="2073" spans="1:24" ht="20.25">
      <c r="A2073" s="155">
        <f>A2072+1</f>
        <v>2071</v>
      </c>
      <c r="B2073" s="160" t="s">
        <v>2386</v>
      </c>
      <c r="C2073" s="159">
        <v>2019</v>
      </c>
      <c r="D2073" s="160" t="s">
        <v>74</v>
      </c>
      <c r="E2073" s="160" t="s">
        <v>79</v>
      </c>
      <c r="F2073" s="268" t="s">
        <v>2481</v>
      </c>
      <c r="G2073" s="157" t="s">
        <v>31</v>
      </c>
      <c r="H2073" s="156" t="s">
        <v>42</v>
      </c>
      <c r="I2073" s="157" t="s">
        <v>32</v>
      </c>
      <c r="J2073" s="157" t="s">
        <v>33</v>
      </c>
      <c r="K2073" s="238" t="s">
        <v>34</v>
      </c>
      <c r="L2073" s="239" t="s">
        <v>34</v>
      </c>
      <c r="M2073" s="239" t="s">
        <v>34</v>
      </c>
      <c r="N2073" s="239" t="s">
        <v>34</v>
      </c>
      <c r="O2073" s="239" t="s">
        <v>34</v>
      </c>
      <c r="P2073" s="239" t="s">
        <v>34</v>
      </c>
      <c r="Q2073" s="159" t="s">
        <v>34</v>
      </c>
      <c r="R2073" s="100" t="s">
        <v>34</v>
      </c>
      <c r="S2073" s="158">
        <v>1</v>
      </c>
      <c r="T2073" s="103" t="s">
        <v>77</v>
      </c>
      <c r="U2073" s="160" t="s">
        <v>2388</v>
      </c>
      <c r="V2073" s="160" t="s">
        <v>79</v>
      </c>
      <c r="W2073" s="157" t="s">
        <v>42</v>
      </c>
      <c r="X2073" s="157" t="s">
        <v>42</v>
      </c>
    </row>
    <row r="2074" spans="1:24" ht="81">
      <c r="A2074" s="155">
        <f>A2073+1</f>
        <v>2072</v>
      </c>
      <c r="B2074" s="160" t="s">
        <v>2386</v>
      </c>
      <c r="C2074" s="159">
        <v>2019</v>
      </c>
      <c r="D2074" s="160" t="s">
        <v>74</v>
      </c>
      <c r="E2074" s="160" t="s">
        <v>88</v>
      </c>
      <c r="F2074" s="268" t="s">
        <v>2482</v>
      </c>
      <c r="G2074" s="157" t="s">
        <v>82</v>
      </c>
      <c r="H2074" s="161" t="s">
        <v>83</v>
      </c>
      <c r="I2074" s="160" t="s">
        <v>90</v>
      </c>
      <c r="J2074" s="160" t="s">
        <v>88</v>
      </c>
      <c r="K2074" s="240" t="s">
        <v>34</v>
      </c>
      <c r="L2074" s="241" t="s">
        <v>34</v>
      </c>
      <c r="M2074" s="241" t="s">
        <v>34</v>
      </c>
      <c r="N2074" s="241" t="s">
        <v>34</v>
      </c>
      <c r="O2074" s="241" t="s">
        <v>34</v>
      </c>
      <c r="P2074" s="241" t="s">
        <v>48</v>
      </c>
      <c r="Q2074" s="159" t="s">
        <v>34</v>
      </c>
      <c r="R2074" s="100" t="s">
        <v>34</v>
      </c>
      <c r="S2074" s="158">
        <v>1</v>
      </c>
      <c r="T2074" s="103" t="s">
        <v>77</v>
      </c>
      <c r="U2074" s="160" t="s">
        <v>2388</v>
      </c>
      <c r="V2074" s="160" t="s">
        <v>94</v>
      </c>
      <c r="W2074" s="160" t="s">
        <v>101</v>
      </c>
      <c r="X2074" s="160" t="s">
        <v>101</v>
      </c>
    </row>
    <row r="2075" spans="1:24" ht="30.75">
      <c r="A2075" s="155">
        <f>A2074+1</f>
        <v>2073</v>
      </c>
      <c r="B2075" s="160" t="s">
        <v>2386</v>
      </c>
      <c r="C2075" s="159">
        <v>2019</v>
      </c>
      <c r="D2075" s="160" t="s">
        <v>74</v>
      </c>
      <c r="E2075" s="160" t="s">
        <v>88</v>
      </c>
      <c r="F2075" s="268" t="s">
        <v>2483</v>
      </c>
      <c r="G2075" s="157" t="s">
        <v>31</v>
      </c>
      <c r="H2075" s="156" t="s">
        <v>50</v>
      </c>
      <c r="I2075" s="157" t="s">
        <v>90</v>
      </c>
      <c r="J2075" s="157" t="s">
        <v>88</v>
      </c>
      <c r="K2075" s="238" t="s">
        <v>34</v>
      </c>
      <c r="L2075" s="239" t="s">
        <v>34</v>
      </c>
      <c r="M2075" s="239" t="s">
        <v>34</v>
      </c>
      <c r="N2075" s="239" t="s">
        <v>34</v>
      </c>
      <c r="O2075" s="239" t="s">
        <v>34</v>
      </c>
      <c r="P2075" s="239" t="s">
        <v>34</v>
      </c>
      <c r="Q2075" s="159" t="s">
        <v>34</v>
      </c>
      <c r="R2075" s="100" t="s">
        <v>48</v>
      </c>
      <c r="S2075" s="158">
        <v>1</v>
      </c>
      <c r="T2075" s="103" t="s">
        <v>77</v>
      </c>
      <c r="U2075" s="160" t="s">
        <v>2388</v>
      </c>
      <c r="V2075" s="160" t="s">
        <v>94</v>
      </c>
      <c r="W2075" s="157" t="s">
        <v>42</v>
      </c>
      <c r="X2075" s="157" t="s">
        <v>50</v>
      </c>
    </row>
    <row r="2076" spans="1:24" ht="20.25">
      <c r="A2076" s="155">
        <f>A2075+1</f>
        <v>2074</v>
      </c>
      <c r="B2076" s="160" t="s">
        <v>2386</v>
      </c>
      <c r="C2076" s="159">
        <v>2019</v>
      </c>
      <c r="D2076" s="160" t="s">
        <v>74</v>
      </c>
      <c r="E2076" s="160" t="s">
        <v>88</v>
      </c>
      <c r="F2076" s="268" t="s">
        <v>2484</v>
      </c>
      <c r="G2076" s="157" t="s">
        <v>31</v>
      </c>
      <c r="H2076" s="156" t="s">
        <v>39</v>
      </c>
      <c r="I2076" s="160" t="s">
        <v>90</v>
      </c>
      <c r="J2076" s="160" t="s">
        <v>88</v>
      </c>
      <c r="K2076" s="240" t="s">
        <v>34</v>
      </c>
      <c r="L2076" s="241" t="s">
        <v>34</v>
      </c>
      <c r="M2076" s="241" t="s">
        <v>34</v>
      </c>
      <c r="N2076" s="241" t="s">
        <v>34</v>
      </c>
      <c r="O2076" s="241" t="s">
        <v>34</v>
      </c>
      <c r="P2076" s="241" t="s">
        <v>34</v>
      </c>
      <c r="Q2076" s="159" t="s">
        <v>34</v>
      </c>
      <c r="R2076" s="100" t="s">
        <v>34</v>
      </c>
      <c r="S2076" s="158">
        <v>1</v>
      </c>
      <c r="T2076" s="103" t="s">
        <v>77</v>
      </c>
      <c r="U2076" s="160" t="s">
        <v>2388</v>
      </c>
      <c r="V2076" s="160" t="s">
        <v>94</v>
      </c>
      <c r="W2076" s="160" t="s">
        <v>92</v>
      </c>
      <c r="X2076" s="160" t="s">
        <v>92</v>
      </c>
    </row>
    <row r="2077" spans="1:24" ht="20.25">
      <c r="A2077" s="155">
        <f>A2076+1</f>
        <v>2075</v>
      </c>
      <c r="B2077" s="160" t="s">
        <v>2386</v>
      </c>
      <c r="C2077" s="159">
        <v>2019</v>
      </c>
      <c r="D2077" s="160" t="s">
        <v>74</v>
      </c>
      <c r="E2077" s="160" t="s">
        <v>88</v>
      </c>
      <c r="F2077" s="268" t="s">
        <v>2485</v>
      </c>
      <c r="G2077" s="157" t="s">
        <v>31</v>
      </c>
      <c r="H2077" s="156" t="s">
        <v>42</v>
      </c>
      <c r="I2077" s="160" t="s">
        <v>90</v>
      </c>
      <c r="J2077" s="160" t="s">
        <v>88</v>
      </c>
      <c r="K2077" s="240" t="s">
        <v>34</v>
      </c>
      <c r="L2077" s="241" t="s">
        <v>34</v>
      </c>
      <c r="M2077" s="241" t="s">
        <v>34</v>
      </c>
      <c r="N2077" s="241" t="s">
        <v>34</v>
      </c>
      <c r="O2077" s="241" t="s">
        <v>34</v>
      </c>
      <c r="P2077" s="241" t="s">
        <v>34</v>
      </c>
      <c r="Q2077" s="159" t="s">
        <v>34</v>
      </c>
      <c r="R2077" s="100" t="s">
        <v>34</v>
      </c>
      <c r="S2077" s="158">
        <v>1</v>
      </c>
      <c r="T2077" s="103" t="s">
        <v>77</v>
      </c>
      <c r="U2077" s="160" t="s">
        <v>2388</v>
      </c>
      <c r="V2077" s="160" t="s">
        <v>94</v>
      </c>
      <c r="W2077" s="157" t="s">
        <v>42</v>
      </c>
      <c r="X2077" s="157" t="s">
        <v>42</v>
      </c>
    </row>
    <row r="2078" spans="1:24" ht="20.25">
      <c r="A2078" s="155">
        <f>A2077+1</f>
        <v>2076</v>
      </c>
      <c r="B2078" s="160" t="s">
        <v>2386</v>
      </c>
      <c r="C2078" s="159">
        <v>2019</v>
      </c>
      <c r="D2078" s="160" t="s">
        <v>96</v>
      </c>
      <c r="E2078" s="160" t="s">
        <v>97</v>
      </c>
      <c r="F2078" s="268" t="s">
        <v>2486</v>
      </c>
      <c r="G2078" s="157" t="s">
        <v>31</v>
      </c>
      <c r="H2078" s="161" t="s">
        <v>39</v>
      </c>
      <c r="I2078" s="160" t="s">
        <v>90</v>
      </c>
      <c r="J2078" s="160" t="s">
        <v>97</v>
      </c>
      <c r="K2078" s="240" t="s">
        <v>34</v>
      </c>
      <c r="L2078" s="241" t="s">
        <v>34</v>
      </c>
      <c r="M2078" s="241" t="s">
        <v>34</v>
      </c>
      <c r="N2078" s="241" t="s">
        <v>34</v>
      </c>
      <c r="O2078" s="241" t="s">
        <v>34</v>
      </c>
      <c r="P2078" s="241" t="s">
        <v>34</v>
      </c>
      <c r="Q2078" s="159" t="s">
        <v>34</v>
      </c>
      <c r="R2078" s="100" t="s">
        <v>34</v>
      </c>
      <c r="S2078" s="158">
        <v>1</v>
      </c>
      <c r="T2078" s="103" t="s">
        <v>99</v>
      </c>
      <c r="U2078" s="160" t="s">
        <v>947</v>
      </c>
      <c r="V2078" s="160" t="s">
        <v>2487</v>
      </c>
      <c r="W2078" s="160" t="s">
        <v>92</v>
      </c>
      <c r="X2078" s="160" t="s">
        <v>92</v>
      </c>
    </row>
    <row r="2079" spans="1:24" ht="20.25">
      <c r="A2079" s="155">
        <f>A2078+1</f>
        <v>2077</v>
      </c>
      <c r="B2079" s="160" t="s">
        <v>2386</v>
      </c>
      <c r="C2079" s="159">
        <v>2019</v>
      </c>
      <c r="D2079" s="160" t="s">
        <v>96</v>
      </c>
      <c r="E2079" s="160" t="s">
        <v>97</v>
      </c>
      <c r="F2079" s="268" t="s">
        <v>2488</v>
      </c>
      <c r="G2079" s="157" t="s">
        <v>31</v>
      </c>
      <c r="H2079" s="156" t="s">
        <v>29</v>
      </c>
      <c r="I2079" s="160" t="s">
        <v>90</v>
      </c>
      <c r="J2079" s="160" t="s">
        <v>97</v>
      </c>
      <c r="K2079" s="240" t="s">
        <v>34</v>
      </c>
      <c r="L2079" s="241" t="s">
        <v>34</v>
      </c>
      <c r="M2079" s="241" t="s">
        <v>34</v>
      </c>
      <c r="N2079" s="241" t="s">
        <v>34</v>
      </c>
      <c r="O2079" s="241" t="s">
        <v>34</v>
      </c>
      <c r="P2079" s="241" t="s">
        <v>34</v>
      </c>
      <c r="Q2079" s="159" t="s">
        <v>34</v>
      </c>
      <c r="R2079" s="100" t="s">
        <v>34</v>
      </c>
      <c r="S2079" s="158">
        <v>1</v>
      </c>
      <c r="T2079" s="103" t="s">
        <v>99</v>
      </c>
      <c r="U2079" s="160" t="s">
        <v>947</v>
      </c>
      <c r="V2079" s="160" t="s">
        <v>2487</v>
      </c>
      <c r="W2079" s="160" t="s">
        <v>92</v>
      </c>
      <c r="X2079" s="160" t="s">
        <v>92</v>
      </c>
    </row>
    <row r="2080" spans="1:24" ht="20.25">
      <c r="A2080" s="155">
        <f>A2079+1</f>
        <v>2078</v>
      </c>
      <c r="B2080" s="160" t="s">
        <v>2386</v>
      </c>
      <c r="C2080" s="159">
        <v>2019</v>
      </c>
      <c r="D2080" s="160" t="s">
        <v>96</v>
      </c>
      <c r="E2080" s="160" t="s">
        <v>97</v>
      </c>
      <c r="F2080" s="268" t="s">
        <v>2489</v>
      </c>
      <c r="G2080" s="157" t="s">
        <v>31</v>
      </c>
      <c r="H2080" s="161" t="s">
        <v>39</v>
      </c>
      <c r="I2080" s="160" t="s">
        <v>90</v>
      </c>
      <c r="J2080" s="160" t="s">
        <v>97</v>
      </c>
      <c r="K2080" s="240" t="s">
        <v>34</v>
      </c>
      <c r="L2080" s="241" t="s">
        <v>34</v>
      </c>
      <c r="M2080" s="241" t="s">
        <v>34</v>
      </c>
      <c r="N2080" s="241" t="s">
        <v>34</v>
      </c>
      <c r="O2080" s="241" t="s">
        <v>34</v>
      </c>
      <c r="P2080" s="241" t="s">
        <v>34</v>
      </c>
      <c r="Q2080" s="159" t="s">
        <v>34</v>
      </c>
      <c r="R2080" s="100" t="s">
        <v>34</v>
      </c>
      <c r="S2080" s="158">
        <v>1</v>
      </c>
      <c r="T2080" s="103" t="s">
        <v>99</v>
      </c>
      <c r="U2080" s="160" t="s">
        <v>947</v>
      </c>
      <c r="V2080" s="160" t="s">
        <v>2487</v>
      </c>
      <c r="W2080" s="160" t="s">
        <v>92</v>
      </c>
      <c r="X2080" s="160" t="s">
        <v>92</v>
      </c>
    </row>
    <row r="2081" spans="1:24" ht="20.25">
      <c r="A2081" s="155">
        <f>A2080+1</f>
        <v>2079</v>
      </c>
      <c r="B2081" s="160" t="s">
        <v>2386</v>
      </c>
      <c r="C2081" s="159">
        <v>2019</v>
      </c>
      <c r="D2081" s="160" t="s">
        <v>96</v>
      </c>
      <c r="E2081" s="160" t="s">
        <v>97</v>
      </c>
      <c r="F2081" s="268" t="s">
        <v>2490</v>
      </c>
      <c r="G2081" s="157" t="s">
        <v>31</v>
      </c>
      <c r="H2081" s="161" t="s">
        <v>29</v>
      </c>
      <c r="I2081" s="160" t="s">
        <v>90</v>
      </c>
      <c r="J2081" s="160" t="s">
        <v>97</v>
      </c>
      <c r="K2081" s="240" t="s">
        <v>34</v>
      </c>
      <c r="L2081" s="241" t="s">
        <v>34</v>
      </c>
      <c r="M2081" s="241" t="s">
        <v>34</v>
      </c>
      <c r="N2081" s="241" t="s">
        <v>34</v>
      </c>
      <c r="O2081" s="241" t="s">
        <v>34</v>
      </c>
      <c r="P2081" s="241" t="s">
        <v>34</v>
      </c>
      <c r="Q2081" s="159" t="s">
        <v>34</v>
      </c>
      <c r="R2081" s="100" t="s">
        <v>34</v>
      </c>
      <c r="S2081" s="158">
        <v>1</v>
      </c>
      <c r="T2081" s="103" t="s">
        <v>99</v>
      </c>
      <c r="U2081" s="160" t="s">
        <v>947</v>
      </c>
      <c r="V2081" s="160" t="s">
        <v>2487</v>
      </c>
      <c r="W2081" s="160" t="s">
        <v>92</v>
      </c>
      <c r="X2081" s="160" t="s">
        <v>92</v>
      </c>
    </row>
    <row r="2082" spans="1:24" ht="41.25">
      <c r="A2082" s="155">
        <f>A2081+1</f>
        <v>2080</v>
      </c>
      <c r="B2082" s="160" t="s">
        <v>2386</v>
      </c>
      <c r="C2082" s="159">
        <v>2019</v>
      </c>
      <c r="D2082" s="160" t="s">
        <v>106</v>
      </c>
      <c r="E2082" s="160" t="s">
        <v>373</v>
      </c>
      <c r="F2082" s="268" t="s">
        <v>2491</v>
      </c>
      <c r="G2082" s="157" t="s">
        <v>31</v>
      </c>
      <c r="H2082" s="156" t="s">
        <v>50</v>
      </c>
      <c r="I2082" s="157" t="s">
        <v>71</v>
      </c>
      <c r="J2082" s="157" t="s">
        <v>109</v>
      </c>
      <c r="K2082" s="238" t="s">
        <v>34</v>
      </c>
      <c r="L2082" s="239" t="s">
        <v>34</v>
      </c>
      <c r="M2082" s="239" t="s">
        <v>34</v>
      </c>
      <c r="N2082" s="239" t="s">
        <v>34</v>
      </c>
      <c r="O2082" s="239" t="s">
        <v>34</v>
      </c>
      <c r="P2082" s="239" t="s">
        <v>34</v>
      </c>
      <c r="Q2082" s="100" t="s">
        <v>48</v>
      </c>
      <c r="R2082" s="99" t="s">
        <v>48</v>
      </c>
      <c r="S2082" s="158">
        <v>1</v>
      </c>
      <c r="T2082" s="103" t="s">
        <v>110</v>
      </c>
      <c r="U2082" s="160" t="s">
        <v>1090</v>
      </c>
      <c r="V2082" s="160" t="s">
        <v>2492</v>
      </c>
      <c r="W2082" s="157" t="s">
        <v>42</v>
      </c>
      <c r="X2082" s="157" t="s">
        <v>50</v>
      </c>
    </row>
    <row r="2083" spans="1:24" ht="41.25">
      <c r="A2083" s="155">
        <f>A2082+1</f>
        <v>2081</v>
      </c>
      <c r="B2083" s="160" t="s">
        <v>2386</v>
      </c>
      <c r="C2083" s="159">
        <v>2019</v>
      </c>
      <c r="D2083" s="160" t="s">
        <v>106</v>
      </c>
      <c r="E2083" s="160" t="s">
        <v>373</v>
      </c>
      <c r="F2083" s="268" t="s">
        <v>2493</v>
      </c>
      <c r="G2083" s="157" t="s">
        <v>119</v>
      </c>
      <c r="H2083" s="156" t="s">
        <v>120</v>
      </c>
      <c r="I2083" s="160" t="s">
        <v>71</v>
      </c>
      <c r="J2083" s="160" t="s">
        <v>109</v>
      </c>
      <c r="K2083" s="240" t="s">
        <v>34</v>
      </c>
      <c r="L2083" s="241" t="s">
        <v>34</v>
      </c>
      <c r="M2083" s="241" t="s">
        <v>34</v>
      </c>
      <c r="N2083" s="241" t="s">
        <v>34</v>
      </c>
      <c r="O2083" s="241" t="s">
        <v>34</v>
      </c>
      <c r="P2083" s="241" t="s">
        <v>34</v>
      </c>
      <c r="Q2083" s="159" t="s">
        <v>34</v>
      </c>
      <c r="R2083" s="100" t="s">
        <v>34</v>
      </c>
      <c r="S2083" s="158">
        <v>1</v>
      </c>
      <c r="T2083" s="103" t="s">
        <v>110</v>
      </c>
      <c r="U2083" s="160" t="s">
        <v>1090</v>
      </c>
      <c r="V2083" s="160" t="s">
        <v>2492</v>
      </c>
      <c r="W2083" s="157" t="s">
        <v>42</v>
      </c>
      <c r="X2083" s="157" t="s">
        <v>42</v>
      </c>
    </row>
    <row r="2084" spans="1:24" ht="41.25">
      <c r="A2084" s="155">
        <f>A2083+1</f>
        <v>2082</v>
      </c>
      <c r="B2084" s="160" t="s">
        <v>2386</v>
      </c>
      <c r="C2084" s="159">
        <v>2019</v>
      </c>
      <c r="D2084" s="160" t="s">
        <v>106</v>
      </c>
      <c r="E2084" s="160" t="s">
        <v>373</v>
      </c>
      <c r="F2084" s="268" t="s">
        <v>2494</v>
      </c>
      <c r="G2084" s="157" t="s">
        <v>31</v>
      </c>
      <c r="H2084" s="156" t="s">
        <v>29</v>
      </c>
      <c r="I2084" s="160" t="s">
        <v>71</v>
      </c>
      <c r="J2084" s="160" t="s">
        <v>109</v>
      </c>
      <c r="K2084" s="240" t="s">
        <v>34</v>
      </c>
      <c r="L2084" s="241" t="s">
        <v>34</v>
      </c>
      <c r="M2084" s="241" t="s">
        <v>34</v>
      </c>
      <c r="N2084" s="241" t="s">
        <v>34</v>
      </c>
      <c r="O2084" s="241" t="s">
        <v>34</v>
      </c>
      <c r="P2084" s="241" t="s">
        <v>34</v>
      </c>
      <c r="Q2084" s="159" t="s">
        <v>34</v>
      </c>
      <c r="R2084" s="100" t="s">
        <v>34</v>
      </c>
      <c r="S2084" s="158">
        <v>1</v>
      </c>
      <c r="T2084" s="103" t="s">
        <v>110</v>
      </c>
      <c r="U2084" s="160" t="s">
        <v>1090</v>
      </c>
      <c r="V2084" s="160" t="s">
        <v>2492</v>
      </c>
      <c r="W2084" s="160" t="s">
        <v>92</v>
      </c>
      <c r="X2084" s="160" t="s">
        <v>92</v>
      </c>
    </row>
    <row r="2085" spans="1:24" ht="41.25">
      <c r="A2085" s="155">
        <f>A2084+1</f>
        <v>2083</v>
      </c>
      <c r="B2085" s="160" t="s">
        <v>2386</v>
      </c>
      <c r="C2085" s="159">
        <v>2019</v>
      </c>
      <c r="D2085" s="160" t="s">
        <v>106</v>
      </c>
      <c r="E2085" s="160" t="s">
        <v>131</v>
      </c>
      <c r="F2085" s="268" t="s">
        <v>2495</v>
      </c>
      <c r="G2085" s="157" t="s">
        <v>31</v>
      </c>
      <c r="H2085" s="156" t="s">
        <v>42</v>
      </c>
      <c r="I2085" s="160" t="s">
        <v>71</v>
      </c>
      <c r="J2085" s="160" t="s">
        <v>109</v>
      </c>
      <c r="K2085" s="240" t="s">
        <v>34</v>
      </c>
      <c r="L2085" s="241" t="s">
        <v>34</v>
      </c>
      <c r="M2085" s="241" t="s">
        <v>34</v>
      </c>
      <c r="N2085" s="241" t="s">
        <v>34</v>
      </c>
      <c r="O2085" s="241" t="s">
        <v>34</v>
      </c>
      <c r="P2085" s="241" t="s">
        <v>34</v>
      </c>
      <c r="Q2085" s="159" t="s">
        <v>34</v>
      </c>
      <c r="R2085" s="100" t="s">
        <v>34</v>
      </c>
      <c r="S2085" s="158">
        <v>1</v>
      </c>
      <c r="T2085" s="103" t="s">
        <v>110</v>
      </c>
      <c r="U2085" s="160" t="s">
        <v>1090</v>
      </c>
      <c r="V2085" s="160" t="s">
        <v>2492</v>
      </c>
      <c r="W2085" s="157" t="s">
        <v>42</v>
      </c>
      <c r="X2085" s="157" t="s">
        <v>42</v>
      </c>
    </row>
    <row r="2086" spans="1:24" ht="81">
      <c r="A2086" s="155">
        <f>A2085+1</f>
        <v>2084</v>
      </c>
      <c r="B2086" s="160" t="s">
        <v>2386</v>
      </c>
      <c r="C2086" s="159">
        <v>2019</v>
      </c>
      <c r="D2086" s="160" t="s">
        <v>106</v>
      </c>
      <c r="E2086" s="160" t="s">
        <v>373</v>
      </c>
      <c r="F2086" s="268" t="s">
        <v>2496</v>
      </c>
      <c r="G2086" s="157" t="s">
        <v>82</v>
      </c>
      <c r="H2086" s="161" t="s">
        <v>83</v>
      </c>
      <c r="I2086" s="160" t="s">
        <v>71</v>
      </c>
      <c r="J2086" s="160" t="s">
        <v>109</v>
      </c>
      <c r="K2086" s="240" t="s">
        <v>34</v>
      </c>
      <c r="L2086" s="241" t="s">
        <v>34</v>
      </c>
      <c r="M2086" s="241" t="s">
        <v>34</v>
      </c>
      <c r="N2086" s="241" t="s">
        <v>34</v>
      </c>
      <c r="O2086" s="241" t="s">
        <v>34</v>
      </c>
      <c r="P2086" s="241" t="s">
        <v>34</v>
      </c>
      <c r="Q2086" s="159" t="s">
        <v>34</v>
      </c>
      <c r="R2086" s="100" t="s">
        <v>34</v>
      </c>
      <c r="S2086" s="158">
        <v>1</v>
      </c>
      <c r="T2086" s="103" t="s">
        <v>110</v>
      </c>
      <c r="U2086" s="160" t="s">
        <v>1090</v>
      </c>
      <c r="V2086" s="160" t="s">
        <v>2492</v>
      </c>
      <c r="W2086" s="160" t="s">
        <v>188</v>
      </c>
      <c r="X2086" s="160" t="s">
        <v>188</v>
      </c>
    </row>
    <row r="2087" spans="1:24" ht="51">
      <c r="A2087" s="155">
        <f>A2086+1</f>
        <v>2085</v>
      </c>
      <c r="B2087" s="160" t="s">
        <v>2386</v>
      </c>
      <c r="C2087" s="159">
        <v>2019</v>
      </c>
      <c r="D2087" s="160" t="s">
        <v>106</v>
      </c>
      <c r="E2087" s="160" t="s">
        <v>107</v>
      </c>
      <c r="F2087" s="268" t="s">
        <v>2497</v>
      </c>
      <c r="G2087" s="157" t="s">
        <v>31</v>
      </c>
      <c r="H2087" s="161" t="s">
        <v>29</v>
      </c>
      <c r="I2087" s="160" t="s">
        <v>71</v>
      </c>
      <c r="J2087" s="160" t="s">
        <v>109</v>
      </c>
      <c r="K2087" s="240" t="s">
        <v>34</v>
      </c>
      <c r="L2087" s="241" t="s">
        <v>34</v>
      </c>
      <c r="M2087" s="241" t="s">
        <v>34</v>
      </c>
      <c r="N2087" s="241" t="s">
        <v>34</v>
      </c>
      <c r="O2087" s="241" t="s">
        <v>34</v>
      </c>
      <c r="P2087" s="241" t="s">
        <v>34</v>
      </c>
      <c r="Q2087" s="159" t="s">
        <v>34</v>
      </c>
      <c r="R2087" s="100" t="s">
        <v>34</v>
      </c>
      <c r="S2087" s="158">
        <v>1</v>
      </c>
      <c r="T2087" s="103" t="s">
        <v>110</v>
      </c>
      <c r="U2087" s="160" t="s">
        <v>1090</v>
      </c>
      <c r="V2087" s="160" t="s">
        <v>116</v>
      </c>
      <c r="W2087" s="160" t="s">
        <v>92</v>
      </c>
      <c r="X2087" s="160" t="s">
        <v>92</v>
      </c>
    </row>
    <row r="2088" spans="1:24" ht="51">
      <c r="A2088" s="155">
        <f>A2087+1</f>
        <v>2086</v>
      </c>
      <c r="B2088" s="160" t="s">
        <v>2386</v>
      </c>
      <c r="C2088" s="159">
        <v>2019</v>
      </c>
      <c r="D2088" s="160" t="s">
        <v>106</v>
      </c>
      <c r="E2088" s="160" t="s">
        <v>107</v>
      </c>
      <c r="F2088" s="268" t="s">
        <v>2498</v>
      </c>
      <c r="G2088" s="157" t="s">
        <v>119</v>
      </c>
      <c r="H2088" s="156" t="s">
        <v>120</v>
      </c>
      <c r="I2088" s="160" t="s">
        <v>71</v>
      </c>
      <c r="J2088" s="160" t="s">
        <v>109</v>
      </c>
      <c r="K2088" s="240" t="s">
        <v>34</v>
      </c>
      <c r="L2088" s="241" t="s">
        <v>34</v>
      </c>
      <c r="M2088" s="241" t="s">
        <v>34</v>
      </c>
      <c r="N2088" s="241" t="s">
        <v>34</v>
      </c>
      <c r="O2088" s="241" t="s">
        <v>34</v>
      </c>
      <c r="P2088" s="241" t="s">
        <v>34</v>
      </c>
      <c r="Q2088" s="159" t="s">
        <v>34</v>
      </c>
      <c r="R2088" s="100" t="s">
        <v>34</v>
      </c>
      <c r="S2088" s="158">
        <v>1</v>
      </c>
      <c r="T2088" s="103" t="s">
        <v>110</v>
      </c>
      <c r="U2088" s="160" t="s">
        <v>1090</v>
      </c>
      <c r="V2088" s="160" t="s">
        <v>116</v>
      </c>
      <c r="W2088" s="157" t="s">
        <v>42</v>
      </c>
      <c r="X2088" s="157" t="s">
        <v>42</v>
      </c>
    </row>
    <row r="2089" spans="1:24" ht="51">
      <c r="A2089" s="155">
        <f>A2088+1</f>
        <v>2087</v>
      </c>
      <c r="B2089" s="160" t="s">
        <v>2386</v>
      </c>
      <c r="C2089" s="159">
        <v>2019</v>
      </c>
      <c r="D2089" s="160" t="s">
        <v>106</v>
      </c>
      <c r="E2089" s="160" t="s">
        <v>107</v>
      </c>
      <c r="F2089" s="268" t="s">
        <v>2499</v>
      </c>
      <c r="G2089" s="157" t="s">
        <v>31</v>
      </c>
      <c r="H2089" s="156" t="s">
        <v>42</v>
      </c>
      <c r="I2089" s="160" t="s">
        <v>71</v>
      </c>
      <c r="J2089" s="160" t="s">
        <v>109</v>
      </c>
      <c r="K2089" s="240" t="s">
        <v>34</v>
      </c>
      <c r="L2089" s="241" t="s">
        <v>34</v>
      </c>
      <c r="M2089" s="241" t="s">
        <v>34</v>
      </c>
      <c r="N2089" s="241" t="s">
        <v>34</v>
      </c>
      <c r="O2089" s="241" t="s">
        <v>34</v>
      </c>
      <c r="P2089" s="241" t="s">
        <v>34</v>
      </c>
      <c r="Q2089" s="159" t="s">
        <v>34</v>
      </c>
      <c r="R2089" s="100" t="s">
        <v>34</v>
      </c>
      <c r="S2089" s="158">
        <v>1</v>
      </c>
      <c r="T2089" s="103" t="s">
        <v>110</v>
      </c>
      <c r="U2089" s="160" t="s">
        <v>1090</v>
      </c>
      <c r="V2089" s="160" t="s">
        <v>116</v>
      </c>
      <c r="W2089" s="157" t="s">
        <v>42</v>
      </c>
      <c r="X2089" s="157" t="s">
        <v>42</v>
      </c>
    </row>
    <row r="2090" spans="1:24" ht="41.25">
      <c r="A2090" s="155">
        <f>A2089+1</f>
        <v>2088</v>
      </c>
      <c r="B2090" s="160" t="s">
        <v>2386</v>
      </c>
      <c r="C2090" s="159">
        <v>2019</v>
      </c>
      <c r="D2090" s="160" t="s">
        <v>106</v>
      </c>
      <c r="E2090" s="160" t="s">
        <v>126</v>
      </c>
      <c r="F2090" s="268" t="s">
        <v>2500</v>
      </c>
      <c r="G2090" s="157" t="s">
        <v>31</v>
      </c>
      <c r="H2090" s="161" t="s">
        <v>39</v>
      </c>
      <c r="I2090" s="160" t="s">
        <v>71</v>
      </c>
      <c r="J2090" s="160" t="s">
        <v>109</v>
      </c>
      <c r="K2090" s="240" t="s">
        <v>48</v>
      </c>
      <c r="L2090" s="241" t="s">
        <v>34</v>
      </c>
      <c r="M2090" s="241" t="s">
        <v>34</v>
      </c>
      <c r="N2090" s="241" t="s">
        <v>34</v>
      </c>
      <c r="O2090" s="241" t="s">
        <v>34</v>
      </c>
      <c r="P2090" s="241" t="s">
        <v>34</v>
      </c>
      <c r="Q2090" s="159" t="s">
        <v>34</v>
      </c>
      <c r="R2090" s="100" t="s">
        <v>34</v>
      </c>
      <c r="S2090" s="158">
        <v>1</v>
      </c>
      <c r="T2090" s="103" t="s">
        <v>110</v>
      </c>
      <c r="U2090" s="160" t="s">
        <v>1090</v>
      </c>
      <c r="V2090" s="160" t="s">
        <v>126</v>
      </c>
      <c r="W2090" s="160" t="s">
        <v>92</v>
      </c>
      <c r="X2090" s="160" t="s">
        <v>92</v>
      </c>
    </row>
    <row r="2091" spans="1:24" ht="41.25">
      <c r="A2091" s="155">
        <f>A2090+1</f>
        <v>2089</v>
      </c>
      <c r="B2091" s="160" t="s">
        <v>2386</v>
      </c>
      <c r="C2091" s="159">
        <v>2019</v>
      </c>
      <c r="D2091" s="160" t="s">
        <v>106</v>
      </c>
      <c r="E2091" s="160" t="s">
        <v>126</v>
      </c>
      <c r="F2091" s="268" t="s">
        <v>2501</v>
      </c>
      <c r="G2091" s="157" t="s">
        <v>31</v>
      </c>
      <c r="H2091" s="156" t="s">
        <v>46</v>
      </c>
      <c r="I2091" s="160" t="s">
        <v>71</v>
      </c>
      <c r="J2091" s="160" t="s">
        <v>109</v>
      </c>
      <c r="K2091" s="240" t="s">
        <v>48</v>
      </c>
      <c r="L2091" s="241" t="s">
        <v>34</v>
      </c>
      <c r="M2091" s="241" t="s">
        <v>34</v>
      </c>
      <c r="N2091" s="241" t="s">
        <v>34</v>
      </c>
      <c r="O2091" s="241" t="s">
        <v>34</v>
      </c>
      <c r="P2091" s="241" t="s">
        <v>34</v>
      </c>
      <c r="Q2091" s="159" t="s">
        <v>34</v>
      </c>
      <c r="R2091" s="100" t="s">
        <v>34</v>
      </c>
      <c r="S2091" s="158">
        <v>1</v>
      </c>
      <c r="T2091" s="103" t="s">
        <v>110</v>
      </c>
      <c r="U2091" s="160" t="s">
        <v>1090</v>
      </c>
      <c r="V2091" s="160" t="s">
        <v>126</v>
      </c>
      <c r="W2091" s="160" t="s">
        <v>333</v>
      </c>
      <c r="X2091" s="160" t="s">
        <v>333</v>
      </c>
    </row>
    <row r="2092" spans="1:24" ht="41.25">
      <c r="A2092" s="155">
        <f>A2091+1</f>
        <v>2090</v>
      </c>
      <c r="B2092" s="160" t="s">
        <v>2386</v>
      </c>
      <c r="C2092" s="159">
        <v>2019</v>
      </c>
      <c r="D2092" s="160" t="s">
        <v>106</v>
      </c>
      <c r="E2092" s="160" t="s">
        <v>126</v>
      </c>
      <c r="F2092" s="268" t="s">
        <v>2502</v>
      </c>
      <c r="G2092" s="157" t="s">
        <v>31</v>
      </c>
      <c r="H2092" s="156" t="s">
        <v>42</v>
      </c>
      <c r="I2092" s="160" t="s">
        <v>71</v>
      </c>
      <c r="J2092" s="160" t="s">
        <v>109</v>
      </c>
      <c r="K2092" s="240" t="s">
        <v>48</v>
      </c>
      <c r="L2092" s="241" t="s">
        <v>34</v>
      </c>
      <c r="M2092" s="241" t="s">
        <v>34</v>
      </c>
      <c r="N2092" s="241" t="s">
        <v>34</v>
      </c>
      <c r="O2092" s="241" t="s">
        <v>34</v>
      </c>
      <c r="P2092" s="241" t="s">
        <v>34</v>
      </c>
      <c r="Q2092" s="159" t="s">
        <v>34</v>
      </c>
      <c r="R2092" s="100" t="s">
        <v>34</v>
      </c>
      <c r="S2092" s="158">
        <v>1</v>
      </c>
      <c r="T2092" s="103" t="s">
        <v>110</v>
      </c>
      <c r="U2092" s="160" t="s">
        <v>1090</v>
      </c>
      <c r="V2092" s="160" t="s">
        <v>126</v>
      </c>
      <c r="W2092" s="157" t="s">
        <v>42</v>
      </c>
      <c r="X2092" s="157" t="s">
        <v>42</v>
      </c>
    </row>
    <row r="2093" spans="1:24" ht="41.25">
      <c r="A2093" s="155">
        <f>A2092+1</f>
        <v>2091</v>
      </c>
      <c r="B2093" s="160" t="s">
        <v>2386</v>
      </c>
      <c r="C2093" s="159">
        <v>2019</v>
      </c>
      <c r="D2093" s="160" t="s">
        <v>106</v>
      </c>
      <c r="E2093" s="160" t="s">
        <v>126</v>
      </c>
      <c r="F2093" s="268" t="s">
        <v>2503</v>
      </c>
      <c r="G2093" s="157" t="s">
        <v>31</v>
      </c>
      <c r="H2093" s="156" t="s">
        <v>42</v>
      </c>
      <c r="I2093" s="160" t="s">
        <v>71</v>
      </c>
      <c r="J2093" s="160" t="s">
        <v>109</v>
      </c>
      <c r="K2093" s="240" t="s">
        <v>34</v>
      </c>
      <c r="L2093" s="241" t="s">
        <v>34</v>
      </c>
      <c r="M2093" s="241" t="s">
        <v>34</v>
      </c>
      <c r="N2093" s="241" t="s">
        <v>34</v>
      </c>
      <c r="O2093" s="241" t="s">
        <v>34</v>
      </c>
      <c r="P2093" s="241" t="s">
        <v>34</v>
      </c>
      <c r="Q2093" s="159" t="s">
        <v>34</v>
      </c>
      <c r="R2093" s="100" t="s">
        <v>34</v>
      </c>
      <c r="S2093" s="158">
        <v>1</v>
      </c>
      <c r="T2093" s="103" t="s">
        <v>110</v>
      </c>
      <c r="U2093" s="160" t="s">
        <v>1090</v>
      </c>
      <c r="V2093" s="160" t="s">
        <v>126</v>
      </c>
      <c r="W2093" s="157" t="s">
        <v>42</v>
      </c>
      <c r="X2093" s="157" t="s">
        <v>42</v>
      </c>
    </row>
    <row r="2094" spans="1:24" ht="41.25">
      <c r="A2094" s="155">
        <f>A2093+1</f>
        <v>2092</v>
      </c>
      <c r="B2094" s="160" t="s">
        <v>2386</v>
      </c>
      <c r="C2094" s="159">
        <v>2019</v>
      </c>
      <c r="D2094" s="160" t="s">
        <v>106</v>
      </c>
      <c r="E2094" s="160" t="s">
        <v>126</v>
      </c>
      <c r="F2094" s="268" t="s">
        <v>2504</v>
      </c>
      <c r="G2094" s="157" t="s">
        <v>31</v>
      </c>
      <c r="H2094" s="156" t="s">
        <v>42</v>
      </c>
      <c r="I2094" s="160" t="s">
        <v>71</v>
      </c>
      <c r="J2094" s="160" t="s">
        <v>109</v>
      </c>
      <c r="K2094" s="240" t="s">
        <v>34</v>
      </c>
      <c r="L2094" s="241" t="s">
        <v>34</v>
      </c>
      <c r="M2094" s="241" t="s">
        <v>34</v>
      </c>
      <c r="N2094" s="241" t="s">
        <v>34</v>
      </c>
      <c r="O2094" s="241" t="s">
        <v>34</v>
      </c>
      <c r="P2094" s="241" t="s">
        <v>34</v>
      </c>
      <c r="Q2094" s="159" t="s">
        <v>34</v>
      </c>
      <c r="R2094" s="100" t="s">
        <v>34</v>
      </c>
      <c r="S2094" s="158">
        <v>1</v>
      </c>
      <c r="T2094" s="103" t="s">
        <v>110</v>
      </c>
      <c r="U2094" s="160" t="s">
        <v>1090</v>
      </c>
      <c r="V2094" s="160" t="s">
        <v>126</v>
      </c>
      <c r="W2094" s="157" t="s">
        <v>42</v>
      </c>
      <c r="X2094" s="157" t="s">
        <v>42</v>
      </c>
    </row>
    <row r="2095" spans="1:24" ht="41.25">
      <c r="A2095" s="155">
        <f>A2094+1</f>
        <v>2093</v>
      </c>
      <c r="B2095" s="160" t="s">
        <v>2386</v>
      </c>
      <c r="C2095" s="159">
        <v>2019</v>
      </c>
      <c r="D2095" s="160" t="s">
        <v>106</v>
      </c>
      <c r="E2095" s="160" t="s">
        <v>126</v>
      </c>
      <c r="F2095" s="268" t="s">
        <v>2505</v>
      </c>
      <c r="G2095" s="157" t="s">
        <v>31</v>
      </c>
      <c r="H2095" s="161" t="s">
        <v>39</v>
      </c>
      <c r="I2095" s="160" t="s">
        <v>71</v>
      </c>
      <c r="J2095" s="160" t="s">
        <v>109</v>
      </c>
      <c r="K2095" s="240" t="s">
        <v>48</v>
      </c>
      <c r="L2095" s="241" t="s">
        <v>34</v>
      </c>
      <c r="M2095" s="241" t="s">
        <v>34</v>
      </c>
      <c r="N2095" s="241" t="s">
        <v>34</v>
      </c>
      <c r="O2095" s="241" t="s">
        <v>34</v>
      </c>
      <c r="P2095" s="241" t="s">
        <v>34</v>
      </c>
      <c r="Q2095" s="159" t="s">
        <v>34</v>
      </c>
      <c r="R2095" s="100" t="s">
        <v>34</v>
      </c>
      <c r="S2095" s="158">
        <v>1</v>
      </c>
      <c r="T2095" s="103" t="s">
        <v>110</v>
      </c>
      <c r="U2095" s="160" t="s">
        <v>1090</v>
      </c>
      <c r="V2095" s="160" t="s">
        <v>126</v>
      </c>
      <c r="W2095" s="160" t="s">
        <v>92</v>
      </c>
      <c r="X2095" s="160" t="s">
        <v>92</v>
      </c>
    </row>
    <row r="2096" spans="1:24" ht="41.25">
      <c r="A2096" s="155">
        <f>A2095+1</f>
        <v>2094</v>
      </c>
      <c r="B2096" s="160" t="s">
        <v>2386</v>
      </c>
      <c r="C2096" s="159">
        <v>2019</v>
      </c>
      <c r="D2096" s="160" t="s">
        <v>106</v>
      </c>
      <c r="E2096" s="160" t="s">
        <v>126</v>
      </c>
      <c r="F2096" s="268" t="s">
        <v>2506</v>
      </c>
      <c r="G2096" s="157" t="s">
        <v>31</v>
      </c>
      <c r="H2096" s="156" t="s">
        <v>39</v>
      </c>
      <c r="I2096" s="160" t="s">
        <v>71</v>
      </c>
      <c r="J2096" s="160" t="s">
        <v>109</v>
      </c>
      <c r="K2096" s="240" t="s">
        <v>48</v>
      </c>
      <c r="L2096" s="241" t="s">
        <v>34</v>
      </c>
      <c r="M2096" s="241" t="s">
        <v>34</v>
      </c>
      <c r="N2096" s="241" t="s">
        <v>34</v>
      </c>
      <c r="O2096" s="241" t="s">
        <v>34</v>
      </c>
      <c r="P2096" s="241" t="s">
        <v>34</v>
      </c>
      <c r="Q2096" s="159" t="s">
        <v>34</v>
      </c>
      <c r="R2096" s="100" t="s">
        <v>34</v>
      </c>
      <c r="S2096" s="158">
        <v>1</v>
      </c>
      <c r="T2096" s="103" t="s">
        <v>110</v>
      </c>
      <c r="U2096" s="160" t="s">
        <v>1090</v>
      </c>
      <c r="V2096" s="160" t="s">
        <v>126</v>
      </c>
      <c r="W2096" s="160" t="s">
        <v>333</v>
      </c>
      <c r="X2096" s="160" t="s">
        <v>333</v>
      </c>
    </row>
    <row r="2097" spans="1:24" ht="41.25">
      <c r="A2097" s="155">
        <f>A2096+1</f>
        <v>2095</v>
      </c>
      <c r="B2097" s="160" t="s">
        <v>2386</v>
      </c>
      <c r="C2097" s="159">
        <v>2019</v>
      </c>
      <c r="D2097" s="160" t="s">
        <v>106</v>
      </c>
      <c r="E2097" s="160" t="s">
        <v>126</v>
      </c>
      <c r="F2097" s="268" t="s">
        <v>2507</v>
      </c>
      <c r="G2097" s="157" t="s">
        <v>31</v>
      </c>
      <c r="H2097" s="156" t="s">
        <v>29</v>
      </c>
      <c r="I2097" s="160" t="s">
        <v>71</v>
      </c>
      <c r="J2097" s="160" t="s">
        <v>109</v>
      </c>
      <c r="K2097" s="240" t="s">
        <v>34</v>
      </c>
      <c r="L2097" s="241" t="s">
        <v>34</v>
      </c>
      <c r="M2097" s="241" t="s">
        <v>34</v>
      </c>
      <c r="N2097" s="241" t="s">
        <v>34</v>
      </c>
      <c r="O2097" s="241" t="s">
        <v>34</v>
      </c>
      <c r="P2097" s="241" t="s">
        <v>34</v>
      </c>
      <c r="Q2097" s="159" t="s">
        <v>34</v>
      </c>
      <c r="R2097" s="100" t="s">
        <v>34</v>
      </c>
      <c r="S2097" s="158">
        <v>1</v>
      </c>
      <c r="T2097" s="103" t="s">
        <v>110</v>
      </c>
      <c r="U2097" s="160" t="s">
        <v>1090</v>
      </c>
      <c r="V2097" s="160" t="s">
        <v>126</v>
      </c>
      <c r="W2097" s="160" t="s">
        <v>92</v>
      </c>
      <c r="X2097" s="160" t="s">
        <v>92</v>
      </c>
    </row>
    <row r="2098" spans="1:24" ht="41.25">
      <c r="A2098" s="155">
        <f>A2097+1</f>
        <v>2096</v>
      </c>
      <c r="B2098" s="160" t="s">
        <v>2386</v>
      </c>
      <c r="C2098" s="159">
        <v>2019</v>
      </c>
      <c r="D2098" s="160" t="s">
        <v>106</v>
      </c>
      <c r="E2098" s="160" t="s">
        <v>131</v>
      </c>
      <c r="F2098" s="268" t="s">
        <v>2508</v>
      </c>
      <c r="G2098" s="157" t="s">
        <v>31</v>
      </c>
      <c r="H2098" s="161" t="s">
        <v>39</v>
      </c>
      <c r="I2098" s="160" t="s">
        <v>71</v>
      </c>
      <c r="J2098" s="160" t="s">
        <v>109</v>
      </c>
      <c r="K2098" s="240" t="s">
        <v>48</v>
      </c>
      <c r="L2098" s="241" t="s">
        <v>34</v>
      </c>
      <c r="M2098" s="241" t="s">
        <v>34</v>
      </c>
      <c r="N2098" s="241" t="s">
        <v>34</v>
      </c>
      <c r="O2098" s="241" t="s">
        <v>34</v>
      </c>
      <c r="P2098" s="241" t="s">
        <v>34</v>
      </c>
      <c r="Q2098" s="159" t="s">
        <v>34</v>
      </c>
      <c r="R2098" s="100" t="s">
        <v>34</v>
      </c>
      <c r="S2098" s="158">
        <v>1</v>
      </c>
      <c r="T2098" s="103" t="s">
        <v>110</v>
      </c>
      <c r="U2098" s="160" t="s">
        <v>1090</v>
      </c>
      <c r="V2098" s="160" t="s">
        <v>1499</v>
      </c>
      <c r="W2098" s="160" t="s">
        <v>92</v>
      </c>
      <c r="X2098" s="160" t="s">
        <v>92</v>
      </c>
    </row>
    <row r="2099" spans="1:24" ht="81">
      <c r="A2099" s="155">
        <f>A2098+1</f>
        <v>2097</v>
      </c>
      <c r="B2099" s="160" t="s">
        <v>2386</v>
      </c>
      <c r="C2099" s="159">
        <v>2019</v>
      </c>
      <c r="D2099" s="160" t="s">
        <v>106</v>
      </c>
      <c r="E2099" s="160" t="s">
        <v>131</v>
      </c>
      <c r="F2099" s="268" t="s">
        <v>2509</v>
      </c>
      <c r="G2099" s="157" t="s">
        <v>82</v>
      </c>
      <c r="H2099" s="161" t="s">
        <v>83</v>
      </c>
      <c r="I2099" s="160" t="s">
        <v>71</v>
      </c>
      <c r="J2099" s="160" t="s">
        <v>109</v>
      </c>
      <c r="K2099" s="240" t="s">
        <v>48</v>
      </c>
      <c r="L2099" s="241" t="s">
        <v>34</v>
      </c>
      <c r="M2099" s="241" t="s">
        <v>34</v>
      </c>
      <c r="N2099" s="241" t="s">
        <v>34</v>
      </c>
      <c r="O2099" s="241" t="s">
        <v>34</v>
      </c>
      <c r="P2099" s="241" t="s">
        <v>34</v>
      </c>
      <c r="Q2099" s="159" t="s">
        <v>34</v>
      </c>
      <c r="R2099" s="100" t="s">
        <v>34</v>
      </c>
      <c r="S2099" s="158">
        <v>1</v>
      </c>
      <c r="T2099" s="103" t="s">
        <v>110</v>
      </c>
      <c r="U2099" s="160" t="s">
        <v>1090</v>
      </c>
      <c r="V2099" s="160" t="s">
        <v>1499</v>
      </c>
      <c r="W2099" s="160" t="s">
        <v>101</v>
      </c>
      <c r="X2099" s="160" t="s">
        <v>101</v>
      </c>
    </row>
    <row r="2100" spans="1:24" ht="81">
      <c r="A2100" s="155">
        <f>A2099+1</f>
        <v>2098</v>
      </c>
      <c r="B2100" s="160" t="s">
        <v>2386</v>
      </c>
      <c r="C2100" s="159">
        <v>2019</v>
      </c>
      <c r="D2100" s="160" t="s">
        <v>106</v>
      </c>
      <c r="E2100" s="160" t="s">
        <v>131</v>
      </c>
      <c r="F2100" s="268" t="s">
        <v>2510</v>
      </c>
      <c r="G2100" s="157" t="s">
        <v>82</v>
      </c>
      <c r="H2100" s="161" t="s">
        <v>83</v>
      </c>
      <c r="I2100" s="160" t="s">
        <v>71</v>
      </c>
      <c r="J2100" s="160" t="s">
        <v>109</v>
      </c>
      <c r="K2100" s="240" t="s">
        <v>48</v>
      </c>
      <c r="L2100" s="241" t="s">
        <v>34</v>
      </c>
      <c r="M2100" s="241" t="s">
        <v>34</v>
      </c>
      <c r="N2100" s="241" t="s">
        <v>34</v>
      </c>
      <c r="O2100" s="241" t="s">
        <v>34</v>
      </c>
      <c r="P2100" s="241" t="s">
        <v>34</v>
      </c>
      <c r="Q2100" s="159" t="s">
        <v>34</v>
      </c>
      <c r="R2100" s="100" t="s">
        <v>34</v>
      </c>
      <c r="S2100" s="158">
        <v>1</v>
      </c>
      <c r="T2100" s="103" t="s">
        <v>110</v>
      </c>
      <c r="U2100" s="160" t="s">
        <v>1090</v>
      </c>
      <c r="V2100" s="160" t="s">
        <v>1499</v>
      </c>
      <c r="W2100" s="160" t="s">
        <v>101</v>
      </c>
      <c r="X2100" s="160" t="s">
        <v>101</v>
      </c>
    </row>
    <row r="2101" spans="1:24" ht="41.25">
      <c r="A2101" s="155">
        <f>A2100+1</f>
        <v>2099</v>
      </c>
      <c r="B2101" s="160" t="s">
        <v>2386</v>
      </c>
      <c r="C2101" s="159">
        <v>2019</v>
      </c>
      <c r="D2101" s="160" t="s">
        <v>106</v>
      </c>
      <c r="E2101" s="160" t="s">
        <v>129</v>
      </c>
      <c r="F2101" s="268" t="s">
        <v>2511</v>
      </c>
      <c r="G2101" s="157" t="s">
        <v>31</v>
      </c>
      <c r="H2101" s="161" t="s">
        <v>39</v>
      </c>
      <c r="I2101" s="160" t="s">
        <v>71</v>
      </c>
      <c r="J2101" s="160" t="s">
        <v>72</v>
      </c>
      <c r="K2101" s="240" t="s">
        <v>48</v>
      </c>
      <c r="L2101" s="241" t="s">
        <v>34</v>
      </c>
      <c r="M2101" s="241" t="s">
        <v>34</v>
      </c>
      <c r="N2101" s="241" t="s">
        <v>34</v>
      </c>
      <c r="O2101" s="241" t="s">
        <v>34</v>
      </c>
      <c r="P2101" s="241" t="s">
        <v>34</v>
      </c>
      <c r="Q2101" s="159" t="s">
        <v>34</v>
      </c>
      <c r="R2101" s="100" t="s">
        <v>34</v>
      </c>
      <c r="S2101" s="158">
        <v>1</v>
      </c>
      <c r="T2101" s="103" t="s">
        <v>110</v>
      </c>
      <c r="U2101" s="160" t="s">
        <v>1090</v>
      </c>
      <c r="V2101" s="160" t="s">
        <v>379</v>
      </c>
      <c r="W2101" s="160" t="s">
        <v>92</v>
      </c>
      <c r="X2101" s="160" t="s">
        <v>92</v>
      </c>
    </row>
    <row r="2102" spans="1:24" ht="81">
      <c r="A2102" s="155">
        <f>A2101+1</f>
        <v>2100</v>
      </c>
      <c r="B2102" s="160" t="s">
        <v>2386</v>
      </c>
      <c r="C2102" s="159">
        <v>2019</v>
      </c>
      <c r="D2102" s="160" t="s">
        <v>106</v>
      </c>
      <c r="E2102" s="160" t="s">
        <v>129</v>
      </c>
      <c r="F2102" s="268" t="s">
        <v>2512</v>
      </c>
      <c r="G2102" s="157" t="s">
        <v>82</v>
      </c>
      <c r="H2102" s="161" t="s">
        <v>83</v>
      </c>
      <c r="I2102" s="160" t="s">
        <v>71</v>
      </c>
      <c r="J2102" s="160" t="s">
        <v>72</v>
      </c>
      <c r="K2102" s="240" t="s">
        <v>48</v>
      </c>
      <c r="L2102" s="241" t="s">
        <v>34</v>
      </c>
      <c r="M2102" s="241" t="s">
        <v>34</v>
      </c>
      <c r="N2102" s="241" t="s">
        <v>34</v>
      </c>
      <c r="O2102" s="241" t="s">
        <v>34</v>
      </c>
      <c r="P2102" s="241" t="s">
        <v>34</v>
      </c>
      <c r="Q2102" s="159" t="s">
        <v>34</v>
      </c>
      <c r="R2102" s="100" t="s">
        <v>34</v>
      </c>
      <c r="S2102" s="158">
        <v>1</v>
      </c>
      <c r="T2102" s="103" t="s">
        <v>110</v>
      </c>
      <c r="U2102" s="160" t="s">
        <v>1090</v>
      </c>
      <c r="V2102" s="160" t="s">
        <v>379</v>
      </c>
      <c r="W2102" s="160" t="s">
        <v>101</v>
      </c>
      <c r="X2102" s="160" t="s">
        <v>101</v>
      </c>
    </row>
    <row r="2103" spans="1:24" ht="81">
      <c r="A2103" s="155">
        <f>A2102+1</f>
        <v>2101</v>
      </c>
      <c r="B2103" s="160" t="s">
        <v>2386</v>
      </c>
      <c r="C2103" s="159">
        <v>2019</v>
      </c>
      <c r="D2103" s="160" t="s">
        <v>139</v>
      </c>
      <c r="E2103" s="160" t="s">
        <v>140</v>
      </c>
      <c r="F2103" s="268" t="s">
        <v>2513</v>
      </c>
      <c r="G2103" s="157" t="s">
        <v>82</v>
      </c>
      <c r="H2103" s="161" t="s">
        <v>83</v>
      </c>
      <c r="I2103" s="160" t="s">
        <v>71</v>
      </c>
      <c r="J2103" s="160" t="s">
        <v>142</v>
      </c>
      <c r="K2103" s="240" t="s">
        <v>34</v>
      </c>
      <c r="L2103" s="241" t="s">
        <v>34</v>
      </c>
      <c r="M2103" s="241" t="s">
        <v>34</v>
      </c>
      <c r="N2103" s="241" t="s">
        <v>34</v>
      </c>
      <c r="O2103" s="241" t="s">
        <v>34</v>
      </c>
      <c r="P2103" s="241" t="s">
        <v>34</v>
      </c>
      <c r="Q2103" s="159" t="s">
        <v>34</v>
      </c>
      <c r="R2103" s="100" t="s">
        <v>34</v>
      </c>
      <c r="S2103" s="158">
        <v>1</v>
      </c>
      <c r="T2103" s="103" t="s">
        <v>143</v>
      </c>
      <c r="U2103" s="160" t="s">
        <v>970</v>
      </c>
      <c r="V2103" s="160" t="s">
        <v>483</v>
      </c>
      <c r="W2103" s="160" t="s">
        <v>101</v>
      </c>
      <c r="X2103" s="160" t="s">
        <v>101</v>
      </c>
    </row>
    <row r="2104" spans="1:24" ht="41.25">
      <c r="A2104" s="155">
        <f>A2103+1</f>
        <v>2102</v>
      </c>
      <c r="B2104" s="160" t="s">
        <v>2386</v>
      </c>
      <c r="C2104" s="159">
        <v>2019</v>
      </c>
      <c r="D2104" s="160" t="s">
        <v>139</v>
      </c>
      <c r="E2104" s="160" t="s">
        <v>140</v>
      </c>
      <c r="F2104" s="268" t="s">
        <v>2514</v>
      </c>
      <c r="G2104" s="157" t="s">
        <v>31</v>
      </c>
      <c r="H2104" s="161" t="s">
        <v>39</v>
      </c>
      <c r="I2104" s="160" t="s">
        <v>71</v>
      </c>
      <c r="J2104" s="160" t="s">
        <v>142</v>
      </c>
      <c r="K2104" s="240" t="s">
        <v>34</v>
      </c>
      <c r="L2104" s="241" t="s">
        <v>34</v>
      </c>
      <c r="M2104" s="241" t="s">
        <v>34</v>
      </c>
      <c r="N2104" s="241" t="s">
        <v>34</v>
      </c>
      <c r="O2104" s="241" t="s">
        <v>34</v>
      </c>
      <c r="P2104" s="241" t="s">
        <v>34</v>
      </c>
      <c r="Q2104" s="159" t="s">
        <v>34</v>
      </c>
      <c r="R2104" s="100" t="s">
        <v>34</v>
      </c>
      <c r="S2104" s="158">
        <v>1</v>
      </c>
      <c r="T2104" s="103" t="s">
        <v>143</v>
      </c>
      <c r="U2104" s="160" t="s">
        <v>970</v>
      </c>
      <c r="V2104" s="160" t="s">
        <v>483</v>
      </c>
      <c r="W2104" s="160" t="s">
        <v>92</v>
      </c>
      <c r="X2104" s="160" t="s">
        <v>92</v>
      </c>
    </row>
    <row r="2105" spans="1:24" ht="41.25">
      <c r="A2105" s="155">
        <f>A2104+1</f>
        <v>2103</v>
      </c>
      <c r="B2105" s="160" t="s">
        <v>2386</v>
      </c>
      <c r="C2105" s="159">
        <v>2019</v>
      </c>
      <c r="D2105" s="160" t="s">
        <v>139</v>
      </c>
      <c r="E2105" s="160" t="s">
        <v>140</v>
      </c>
      <c r="F2105" s="268" t="s">
        <v>2515</v>
      </c>
      <c r="G2105" s="157" t="s">
        <v>31</v>
      </c>
      <c r="H2105" s="156" t="s">
        <v>50</v>
      </c>
      <c r="I2105" s="157" t="s">
        <v>71</v>
      </c>
      <c r="J2105" s="160" t="s">
        <v>142</v>
      </c>
      <c r="K2105" s="240" t="s">
        <v>34</v>
      </c>
      <c r="L2105" s="241" t="s">
        <v>34</v>
      </c>
      <c r="M2105" s="241" t="s">
        <v>48</v>
      </c>
      <c r="N2105" s="241" t="s">
        <v>34</v>
      </c>
      <c r="O2105" s="241" t="s">
        <v>34</v>
      </c>
      <c r="P2105" s="241" t="s">
        <v>34</v>
      </c>
      <c r="Q2105" s="159" t="s">
        <v>34</v>
      </c>
      <c r="R2105" s="99" t="s">
        <v>48</v>
      </c>
      <c r="S2105" s="158">
        <v>1</v>
      </c>
      <c r="T2105" s="103" t="s">
        <v>143</v>
      </c>
      <c r="U2105" s="160" t="s">
        <v>970</v>
      </c>
      <c r="V2105" s="160" t="s">
        <v>483</v>
      </c>
      <c r="W2105" s="157" t="s">
        <v>42</v>
      </c>
      <c r="X2105" s="157" t="s">
        <v>50</v>
      </c>
    </row>
    <row r="2106" spans="1:24" ht="41.25">
      <c r="A2106" s="155">
        <f>A2105+1</f>
        <v>2104</v>
      </c>
      <c r="B2106" s="160" t="s">
        <v>2386</v>
      </c>
      <c r="C2106" s="159">
        <v>2019</v>
      </c>
      <c r="D2106" s="160" t="s">
        <v>139</v>
      </c>
      <c r="E2106" s="160" t="s">
        <v>140</v>
      </c>
      <c r="F2106" s="268" t="s">
        <v>2516</v>
      </c>
      <c r="G2106" s="157" t="s">
        <v>31</v>
      </c>
      <c r="H2106" s="156" t="s">
        <v>42</v>
      </c>
      <c r="I2106" s="160" t="s">
        <v>71</v>
      </c>
      <c r="J2106" s="160" t="s">
        <v>142</v>
      </c>
      <c r="K2106" s="240" t="s">
        <v>34</v>
      </c>
      <c r="L2106" s="241" t="s">
        <v>34</v>
      </c>
      <c r="M2106" s="241" t="s">
        <v>34</v>
      </c>
      <c r="N2106" s="241" t="s">
        <v>34</v>
      </c>
      <c r="O2106" s="241" t="s">
        <v>34</v>
      </c>
      <c r="P2106" s="241" t="s">
        <v>34</v>
      </c>
      <c r="Q2106" s="159" t="s">
        <v>34</v>
      </c>
      <c r="R2106" s="100" t="s">
        <v>34</v>
      </c>
      <c r="S2106" s="158">
        <v>1</v>
      </c>
      <c r="T2106" s="103" t="s">
        <v>143</v>
      </c>
      <c r="U2106" s="160" t="s">
        <v>970</v>
      </c>
      <c r="V2106" s="160" t="s">
        <v>483</v>
      </c>
      <c r="W2106" s="157" t="s">
        <v>42</v>
      </c>
      <c r="X2106" s="157" t="s">
        <v>42</v>
      </c>
    </row>
    <row r="2107" spans="1:24" ht="41.25">
      <c r="A2107" s="155">
        <f>A2106+1</f>
        <v>2105</v>
      </c>
      <c r="B2107" s="160" t="s">
        <v>2386</v>
      </c>
      <c r="C2107" s="159">
        <v>2019</v>
      </c>
      <c r="D2107" s="160" t="s">
        <v>139</v>
      </c>
      <c r="E2107" s="160" t="s">
        <v>140</v>
      </c>
      <c r="F2107" s="268" t="s">
        <v>2517</v>
      </c>
      <c r="G2107" s="157" t="s">
        <v>31</v>
      </c>
      <c r="H2107" s="156" t="s">
        <v>42</v>
      </c>
      <c r="I2107" s="160" t="s">
        <v>71</v>
      </c>
      <c r="J2107" s="160" t="s">
        <v>142</v>
      </c>
      <c r="K2107" s="240" t="s">
        <v>34</v>
      </c>
      <c r="L2107" s="241" t="s">
        <v>34</v>
      </c>
      <c r="M2107" s="241" t="s">
        <v>34</v>
      </c>
      <c r="N2107" s="241" t="s">
        <v>34</v>
      </c>
      <c r="O2107" s="241" t="s">
        <v>34</v>
      </c>
      <c r="P2107" s="241" t="s">
        <v>34</v>
      </c>
      <c r="Q2107" s="159" t="s">
        <v>34</v>
      </c>
      <c r="R2107" s="100" t="s">
        <v>34</v>
      </c>
      <c r="S2107" s="158">
        <v>1</v>
      </c>
      <c r="T2107" s="103" t="s">
        <v>143</v>
      </c>
      <c r="U2107" s="160" t="s">
        <v>970</v>
      </c>
      <c r="V2107" s="160" t="s">
        <v>483</v>
      </c>
      <c r="W2107" s="157" t="s">
        <v>42</v>
      </c>
      <c r="X2107" s="157" t="s">
        <v>42</v>
      </c>
    </row>
    <row r="2108" spans="1:24" ht="41.25">
      <c r="A2108" s="155">
        <f>A2107+1</f>
        <v>2106</v>
      </c>
      <c r="B2108" s="160" t="s">
        <v>2386</v>
      </c>
      <c r="C2108" s="159">
        <v>2019</v>
      </c>
      <c r="D2108" s="160" t="s">
        <v>139</v>
      </c>
      <c r="E2108" s="160" t="s">
        <v>156</v>
      </c>
      <c r="F2108" s="268" t="s">
        <v>2518</v>
      </c>
      <c r="G2108" s="157" t="s">
        <v>31</v>
      </c>
      <c r="H2108" s="156" t="s">
        <v>50</v>
      </c>
      <c r="I2108" s="157" t="s">
        <v>71</v>
      </c>
      <c r="J2108" s="160" t="s">
        <v>142</v>
      </c>
      <c r="K2108" s="240" t="s">
        <v>34</v>
      </c>
      <c r="L2108" s="241" t="s">
        <v>34</v>
      </c>
      <c r="M2108" s="241" t="s">
        <v>34</v>
      </c>
      <c r="N2108" s="241" t="s">
        <v>34</v>
      </c>
      <c r="O2108" s="241" t="s">
        <v>34</v>
      </c>
      <c r="P2108" s="241" t="s">
        <v>34</v>
      </c>
      <c r="Q2108" s="159" t="s">
        <v>48</v>
      </c>
      <c r="R2108" s="100" t="s">
        <v>48</v>
      </c>
      <c r="S2108" s="158">
        <v>1</v>
      </c>
      <c r="T2108" s="103" t="s">
        <v>143</v>
      </c>
      <c r="U2108" s="160" t="s">
        <v>970</v>
      </c>
      <c r="V2108" s="160" t="s">
        <v>586</v>
      </c>
      <c r="W2108" s="157" t="s">
        <v>42</v>
      </c>
      <c r="X2108" s="157" t="s">
        <v>50</v>
      </c>
    </row>
    <row r="2109" spans="1:24" ht="41.25">
      <c r="A2109" s="155">
        <f>A2108+1</f>
        <v>2107</v>
      </c>
      <c r="B2109" s="160" t="s">
        <v>2386</v>
      </c>
      <c r="C2109" s="159">
        <v>2019</v>
      </c>
      <c r="D2109" s="160" t="s">
        <v>139</v>
      </c>
      <c r="E2109" s="160" t="s">
        <v>156</v>
      </c>
      <c r="F2109" s="268" t="s">
        <v>2519</v>
      </c>
      <c r="G2109" s="157" t="s">
        <v>31</v>
      </c>
      <c r="H2109" s="156" t="s">
        <v>50</v>
      </c>
      <c r="I2109" s="157" t="s">
        <v>71</v>
      </c>
      <c r="J2109" s="160" t="s">
        <v>142</v>
      </c>
      <c r="K2109" s="240" t="s">
        <v>34</v>
      </c>
      <c r="L2109" s="241" t="s">
        <v>34</v>
      </c>
      <c r="M2109" s="241" t="s">
        <v>48</v>
      </c>
      <c r="N2109" s="241" t="s">
        <v>34</v>
      </c>
      <c r="O2109" s="241" t="s">
        <v>34</v>
      </c>
      <c r="P2109" s="241" t="s">
        <v>34</v>
      </c>
      <c r="Q2109" s="159" t="s">
        <v>48</v>
      </c>
      <c r="R2109" s="100" t="s">
        <v>48</v>
      </c>
      <c r="S2109" s="158">
        <v>1</v>
      </c>
      <c r="T2109" s="103" t="s">
        <v>143</v>
      </c>
      <c r="U2109" s="160" t="s">
        <v>970</v>
      </c>
      <c r="V2109" s="160" t="s">
        <v>586</v>
      </c>
      <c r="W2109" s="157" t="s">
        <v>42</v>
      </c>
      <c r="X2109" s="157" t="s">
        <v>50</v>
      </c>
    </row>
    <row r="2110" spans="1:24" ht="41.25">
      <c r="A2110" s="155">
        <f>A2109+1</f>
        <v>2108</v>
      </c>
      <c r="B2110" s="160" t="s">
        <v>2386</v>
      </c>
      <c r="C2110" s="159">
        <v>2019</v>
      </c>
      <c r="D2110" s="160" t="s">
        <v>139</v>
      </c>
      <c r="E2110" s="160" t="s">
        <v>156</v>
      </c>
      <c r="F2110" s="268" t="s">
        <v>2520</v>
      </c>
      <c r="G2110" s="157" t="s">
        <v>31</v>
      </c>
      <c r="H2110" s="156" t="s">
        <v>42</v>
      </c>
      <c r="I2110" s="160" t="s">
        <v>71</v>
      </c>
      <c r="J2110" s="160" t="s">
        <v>142</v>
      </c>
      <c r="K2110" s="240" t="s">
        <v>34</v>
      </c>
      <c r="L2110" s="241" t="s">
        <v>34</v>
      </c>
      <c r="M2110" s="241" t="s">
        <v>34</v>
      </c>
      <c r="N2110" s="241" t="s">
        <v>34</v>
      </c>
      <c r="O2110" s="241" t="s">
        <v>34</v>
      </c>
      <c r="P2110" s="241" t="s">
        <v>34</v>
      </c>
      <c r="Q2110" s="159" t="s">
        <v>34</v>
      </c>
      <c r="R2110" s="100" t="s">
        <v>34</v>
      </c>
      <c r="S2110" s="158">
        <v>1</v>
      </c>
      <c r="T2110" s="103" t="s">
        <v>143</v>
      </c>
      <c r="U2110" s="160" t="s">
        <v>970</v>
      </c>
      <c r="V2110" s="160" t="s">
        <v>586</v>
      </c>
      <c r="W2110" s="157" t="s">
        <v>42</v>
      </c>
      <c r="X2110" s="157" t="s">
        <v>42</v>
      </c>
    </row>
    <row r="2111" spans="1:24" ht="41.25">
      <c r="A2111" s="155">
        <f>A2110+1</f>
        <v>2109</v>
      </c>
      <c r="B2111" s="160" t="s">
        <v>2386</v>
      </c>
      <c r="C2111" s="159">
        <v>2019</v>
      </c>
      <c r="D2111" s="160" t="s">
        <v>139</v>
      </c>
      <c r="E2111" s="160" t="s">
        <v>140</v>
      </c>
      <c r="F2111" s="268" t="s">
        <v>2521</v>
      </c>
      <c r="G2111" s="157" t="s">
        <v>31</v>
      </c>
      <c r="H2111" s="161" t="s">
        <v>29</v>
      </c>
      <c r="I2111" s="160" t="s">
        <v>71</v>
      </c>
      <c r="J2111" s="160" t="s">
        <v>142</v>
      </c>
      <c r="K2111" s="240" t="s">
        <v>34</v>
      </c>
      <c r="L2111" s="241" t="s">
        <v>34</v>
      </c>
      <c r="M2111" s="241" t="s">
        <v>34</v>
      </c>
      <c r="N2111" s="241" t="s">
        <v>34</v>
      </c>
      <c r="O2111" s="241" t="s">
        <v>34</v>
      </c>
      <c r="P2111" s="241" t="s">
        <v>34</v>
      </c>
      <c r="Q2111" s="159" t="s">
        <v>34</v>
      </c>
      <c r="R2111" s="100" t="s">
        <v>34</v>
      </c>
      <c r="S2111" s="158">
        <v>1</v>
      </c>
      <c r="T2111" s="103" t="s">
        <v>143</v>
      </c>
      <c r="U2111" s="160" t="s">
        <v>970</v>
      </c>
      <c r="V2111" s="160" t="s">
        <v>981</v>
      </c>
      <c r="W2111" s="160" t="s">
        <v>92</v>
      </c>
      <c r="X2111" s="160" t="s">
        <v>92</v>
      </c>
    </row>
    <row r="2112" spans="1:24" ht="30.75">
      <c r="A2112" s="155">
        <f>A2111+1</f>
        <v>2110</v>
      </c>
      <c r="B2112" s="160" t="s">
        <v>2386</v>
      </c>
      <c r="C2112" s="159">
        <v>2019</v>
      </c>
      <c r="D2112" s="160" t="s">
        <v>162</v>
      </c>
      <c r="E2112" s="160" t="s">
        <v>162</v>
      </c>
      <c r="F2112" s="268" t="s">
        <v>2522</v>
      </c>
      <c r="G2112" s="157" t="s">
        <v>31</v>
      </c>
      <c r="H2112" s="156" t="s">
        <v>50</v>
      </c>
      <c r="I2112" s="160" t="s">
        <v>164</v>
      </c>
      <c r="J2112" s="157" t="s">
        <v>15</v>
      </c>
      <c r="K2112" s="238" t="s">
        <v>34</v>
      </c>
      <c r="L2112" s="239" t="s">
        <v>34</v>
      </c>
      <c r="M2112" s="239" t="s">
        <v>48</v>
      </c>
      <c r="N2112" s="239" t="s">
        <v>48</v>
      </c>
      <c r="O2112" s="239" t="s">
        <v>34</v>
      </c>
      <c r="P2112" s="239" t="s">
        <v>34</v>
      </c>
      <c r="Q2112" s="159" t="s">
        <v>48</v>
      </c>
      <c r="R2112" s="100" t="s">
        <v>48</v>
      </c>
      <c r="S2112" s="163">
        <v>1</v>
      </c>
      <c r="T2112" s="103" t="s">
        <v>165</v>
      </c>
      <c r="U2112" s="160" t="s">
        <v>390</v>
      </c>
      <c r="V2112" s="160" t="s">
        <v>162</v>
      </c>
      <c r="W2112" s="157" t="s">
        <v>42</v>
      </c>
      <c r="X2112" s="157" t="s">
        <v>50</v>
      </c>
    </row>
    <row r="2113" spans="1:24" ht="81">
      <c r="A2113" s="155">
        <f>A2112+1</f>
        <v>2111</v>
      </c>
      <c r="B2113" s="160" t="s">
        <v>2386</v>
      </c>
      <c r="C2113" s="159">
        <v>2019</v>
      </c>
      <c r="D2113" s="160" t="s">
        <v>162</v>
      </c>
      <c r="E2113" s="160" t="s">
        <v>162</v>
      </c>
      <c r="F2113" s="268" t="s">
        <v>2523</v>
      </c>
      <c r="G2113" s="160" t="s">
        <v>82</v>
      </c>
      <c r="H2113" s="161" t="s">
        <v>83</v>
      </c>
      <c r="I2113" s="160" t="s">
        <v>164</v>
      </c>
      <c r="J2113" s="160" t="s">
        <v>15</v>
      </c>
      <c r="K2113" s="240" t="s">
        <v>34</v>
      </c>
      <c r="L2113" s="241" t="s">
        <v>34</v>
      </c>
      <c r="M2113" s="241" t="s">
        <v>48</v>
      </c>
      <c r="N2113" s="241" t="s">
        <v>48</v>
      </c>
      <c r="O2113" s="241" t="s">
        <v>34</v>
      </c>
      <c r="P2113" s="241" t="s">
        <v>34</v>
      </c>
      <c r="Q2113" s="159" t="s">
        <v>34</v>
      </c>
      <c r="R2113" s="100" t="s">
        <v>34</v>
      </c>
      <c r="S2113" s="163">
        <v>1</v>
      </c>
      <c r="T2113" s="103" t="s">
        <v>165</v>
      </c>
      <c r="U2113" s="160" t="s">
        <v>390</v>
      </c>
      <c r="V2113" s="160" t="s">
        <v>162</v>
      </c>
      <c r="W2113" s="160" t="s">
        <v>401</v>
      </c>
      <c r="X2113" s="160" t="s">
        <v>401</v>
      </c>
    </row>
    <row r="2114" spans="1:24" ht="81">
      <c r="A2114" s="155">
        <f>A2113+1</f>
        <v>2112</v>
      </c>
      <c r="B2114" s="160" t="s">
        <v>2386</v>
      </c>
      <c r="C2114" s="159">
        <v>2019</v>
      </c>
      <c r="D2114" s="160" t="s">
        <v>162</v>
      </c>
      <c r="E2114" s="160" t="s">
        <v>162</v>
      </c>
      <c r="F2114" s="268" t="s">
        <v>2524</v>
      </c>
      <c r="G2114" s="157" t="s">
        <v>82</v>
      </c>
      <c r="H2114" s="161" t="s">
        <v>83</v>
      </c>
      <c r="I2114" s="160" t="s">
        <v>164</v>
      </c>
      <c r="J2114" s="160" t="s">
        <v>15</v>
      </c>
      <c r="K2114" s="240" t="s">
        <v>34</v>
      </c>
      <c r="L2114" s="241" t="s">
        <v>34</v>
      </c>
      <c r="M2114" s="241" t="s">
        <v>48</v>
      </c>
      <c r="N2114" s="241" t="s">
        <v>34</v>
      </c>
      <c r="O2114" s="241" t="s">
        <v>34</v>
      </c>
      <c r="P2114" s="241" t="s">
        <v>34</v>
      </c>
      <c r="Q2114" s="159" t="s">
        <v>34</v>
      </c>
      <c r="R2114" s="100" t="s">
        <v>34</v>
      </c>
      <c r="S2114" s="163">
        <v>1</v>
      </c>
      <c r="T2114" s="103" t="s">
        <v>165</v>
      </c>
      <c r="U2114" s="160" t="s">
        <v>390</v>
      </c>
      <c r="V2114" s="160" t="s">
        <v>162</v>
      </c>
      <c r="W2114" s="160" t="s">
        <v>101</v>
      </c>
      <c r="X2114" s="160" t="s">
        <v>101</v>
      </c>
    </row>
    <row r="2115" spans="1:24" ht="30.75">
      <c r="A2115" s="155">
        <f>A2114+1</f>
        <v>2113</v>
      </c>
      <c r="B2115" s="160" t="s">
        <v>2386</v>
      </c>
      <c r="C2115" s="159">
        <v>2019</v>
      </c>
      <c r="D2115" s="160" t="s">
        <v>162</v>
      </c>
      <c r="E2115" s="160" t="s">
        <v>162</v>
      </c>
      <c r="F2115" s="268" t="s">
        <v>2525</v>
      </c>
      <c r="G2115" s="157" t="s">
        <v>119</v>
      </c>
      <c r="H2115" s="156" t="s">
        <v>120</v>
      </c>
      <c r="I2115" s="160" t="s">
        <v>164</v>
      </c>
      <c r="J2115" s="160" t="s">
        <v>15</v>
      </c>
      <c r="K2115" s="240" t="s">
        <v>34</v>
      </c>
      <c r="L2115" s="241" t="s">
        <v>34</v>
      </c>
      <c r="M2115" s="241" t="s">
        <v>48</v>
      </c>
      <c r="N2115" s="241" t="s">
        <v>34</v>
      </c>
      <c r="O2115" s="241" t="s">
        <v>34</v>
      </c>
      <c r="P2115" s="241" t="s">
        <v>34</v>
      </c>
      <c r="Q2115" s="159" t="s">
        <v>34</v>
      </c>
      <c r="R2115" s="100" t="s">
        <v>34</v>
      </c>
      <c r="S2115" s="163">
        <v>1</v>
      </c>
      <c r="T2115" s="103" t="s">
        <v>165</v>
      </c>
      <c r="U2115" s="160" t="s">
        <v>390</v>
      </c>
      <c r="V2115" s="160" t="s">
        <v>162</v>
      </c>
      <c r="W2115" s="157" t="s">
        <v>42</v>
      </c>
      <c r="X2115" s="157" t="s">
        <v>42</v>
      </c>
    </row>
    <row r="2116" spans="1:24" ht="81">
      <c r="A2116" s="155">
        <f>A2115+1</f>
        <v>2114</v>
      </c>
      <c r="B2116" s="160" t="s">
        <v>2386</v>
      </c>
      <c r="C2116" s="159">
        <v>2019</v>
      </c>
      <c r="D2116" s="160" t="s">
        <v>162</v>
      </c>
      <c r="E2116" s="160" t="s">
        <v>162</v>
      </c>
      <c r="F2116" s="268" t="s">
        <v>2526</v>
      </c>
      <c r="G2116" s="157" t="s">
        <v>82</v>
      </c>
      <c r="H2116" s="161" t="s">
        <v>83</v>
      </c>
      <c r="I2116" s="160" t="s">
        <v>164</v>
      </c>
      <c r="J2116" s="160" t="s">
        <v>15</v>
      </c>
      <c r="K2116" s="240" t="s">
        <v>34</v>
      </c>
      <c r="L2116" s="241" t="s">
        <v>34</v>
      </c>
      <c r="M2116" s="241" t="s">
        <v>48</v>
      </c>
      <c r="N2116" s="241" t="s">
        <v>48</v>
      </c>
      <c r="O2116" s="241" t="s">
        <v>34</v>
      </c>
      <c r="P2116" s="241" t="s">
        <v>34</v>
      </c>
      <c r="Q2116" s="159" t="s">
        <v>34</v>
      </c>
      <c r="R2116" s="100" t="s">
        <v>34</v>
      </c>
      <c r="S2116" s="163">
        <v>1</v>
      </c>
      <c r="T2116" s="103" t="s">
        <v>165</v>
      </c>
      <c r="U2116" s="160" t="s">
        <v>390</v>
      </c>
      <c r="V2116" s="160" t="s">
        <v>162</v>
      </c>
      <c r="W2116" s="160" t="s">
        <v>188</v>
      </c>
      <c r="X2116" s="160" t="s">
        <v>188</v>
      </c>
    </row>
    <row r="2117" spans="1:24" ht="30.75">
      <c r="A2117" s="155">
        <f>A2116+1</f>
        <v>2115</v>
      </c>
      <c r="B2117" s="160" t="s">
        <v>2386</v>
      </c>
      <c r="C2117" s="159">
        <v>2019</v>
      </c>
      <c r="D2117" s="160" t="s">
        <v>173</v>
      </c>
      <c r="E2117" s="160" t="s">
        <v>177</v>
      </c>
      <c r="F2117" s="268" t="s">
        <v>2527</v>
      </c>
      <c r="G2117" s="157" t="s">
        <v>119</v>
      </c>
      <c r="H2117" s="156" t="s">
        <v>120</v>
      </c>
      <c r="I2117" s="160" t="s">
        <v>173</v>
      </c>
      <c r="J2117" s="160" t="s">
        <v>2528</v>
      </c>
      <c r="K2117" s="240" t="s">
        <v>34</v>
      </c>
      <c r="L2117" s="241" t="s">
        <v>34</v>
      </c>
      <c r="M2117" s="241" t="s">
        <v>34</v>
      </c>
      <c r="N2117" s="241" t="s">
        <v>34</v>
      </c>
      <c r="O2117" s="241" t="s">
        <v>34</v>
      </c>
      <c r="P2117" s="241" t="s">
        <v>34</v>
      </c>
      <c r="Q2117" s="159" t="s">
        <v>34</v>
      </c>
      <c r="R2117" s="100" t="s">
        <v>34</v>
      </c>
      <c r="S2117" s="163">
        <v>1</v>
      </c>
      <c r="T2117" s="103" t="s">
        <v>176</v>
      </c>
      <c r="U2117" s="160" t="s">
        <v>390</v>
      </c>
      <c r="V2117" s="160" t="s">
        <v>177</v>
      </c>
      <c r="W2117" s="157" t="s">
        <v>42</v>
      </c>
      <c r="X2117" s="157" t="s">
        <v>42</v>
      </c>
    </row>
    <row r="2118" spans="1:24" ht="30.75">
      <c r="A2118" s="155">
        <f>A2117+1</f>
        <v>2116</v>
      </c>
      <c r="B2118" s="160" t="s">
        <v>2386</v>
      </c>
      <c r="C2118" s="159">
        <v>2019</v>
      </c>
      <c r="D2118" s="160" t="s">
        <v>173</v>
      </c>
      <c r="E2118" s="160" t="s">
        <v>174</v>
      </c>
      <c r="F2118" s="268" t="s">
        <v>2529</v>
      </c>
      <c r="G2118" s="157" t="s">
        <v>119</v>
      </c>
      <c r="H2118" s="156" t="s">
        <v>120</v>
      </c>
      <c r="I2118" s="160" t="s">
        <v>173</v>
      </c>
      <c r="J2118" s="160" t="s">
        <v>174</v>
      </c>
      <c r="K2118" s="240" t="s">
        <v>34</v>
      </c>
      <c r="L2118" s="241" t="s">
        <v>34</v>
      </c>
      <c r="M2118" s="241" t="s">
        <v>34</v>
      </c>
      <c r="N2118" s="241" t="s">
        <v>34</v>
      </c>
      <c r="O2118" s="241" t="s">
        <v>34</v>
      </c>
      <c r="P2118" s="241" t="s">
        <v>34</v>
      </c>
      <c r="Q2118" s="159" t="s">
        <v>34</v>
      </c>
      <c r="R2118" s="100" t="s">
        <v>34</v>
      </c>
      <c r="S2118" s="163">
        <v>1</v>
      </c>
      <c r="T2118" s="103" t="s">
        <v>176</v>
      </c>
      <c r="U2118" s="160" t="s">
        <v>390</v>
      </c>
      <c r="V2118" s="160" t="s">
        <v>177</v>
      </c>
      <c r="W2118" s="157" t="s">
        <v>42</v>
      </c>
      <c r="X2118" s="157" t="s">
        <v>42</v>
      </c>
    </row>
    <row r="2119" spans="1:24" ht="30.75">
      <c r="A2119" s="155">
        <f>A2118+1</f>
        <v>2117</v>
      </c>
      <c r="B2119" s="160" t="s">
        <v>2386</v>
      </c>
      <c r="C2119" s="159">
        <v>2019</v>
      </c>
      <c r="D2119" s="160" t="s">
        <v>173</v>
      </c>
      <c r="E2119" s="160" t="s">
        <v>495</v>
      </c>
      <c r="F2119" s="268" t="s">
        <v>2530</v>
      </c>
      <c r="G2119" s="157" t="s">
        <v>31</v>
      </c>
      <c r="H2119" s="156" t="s">
        <v>46</v>
      </c>
      <c r="I2119" s="160" t="s">
        <v>173</v>
      </c>
      <c r="J2119" s="160" t="s">
        <v>191</v>
      </c>
      <c r="K2119" s="240" t="s">
        <v>34</v>
      </c>
      <c r="L2119" s="241" t="s">
        <v>48</v>
      </c>
      <c r="M2119" s="241" t="s">
        <v>34</v>
      </c>
      <c r="N2119" s="241" t="s">
        <v>34</v>
      </c>
      <c r="O2119" s="241" t="s">
        <v>34</v>
      </c>
      <c r="P2119" s="241" t="s">
        <v>34</v>
      </c>
      <c r="Q2119" s="159" t="s">
        <v>34</v>
      </c>
      <c r="R2119" s="100" t="s">
        <v>34</v>
      </c>
      <c r="S2119" s="163">
        <v>1</v>
      </c>
      <c r="T2119" s="103" t="s">
        <v>176</v>
      </c>
      <c r="U2119" s="160" t="s">
        <v>390</v>
      </c>
      <c r="V2119" s="160" t="s">
        <v>495</v>
      </c>
      <c r="W2119" s="160" t="s">
        <v>1061</v>
      </c>
      <c r="X2119" s="160" t="s">
        <v>1061</v>
      </c>
    </row>
    <row r="2120" spans="1:24" ht="30.75">
      <c r="A2120" s="155">
        <f>A2119+1</f>
        <v>2118</v>
      </c>
      <c r="B2120" s="160" t="s">
        <v>2386</v>
      </c>
      <c r="C2120" s="159">
        <v>2019</v>
      </c>
      <c r="D2120" s="160" t="s">
        <v>173</v>
      </c>
      <c r="E2120" s="160" t="s">
        <v>495</v>
      </c>
      <c r="F2120" s="268" t="s">
        <v>2531</v>
      </c>
      <c r="G2120" s="157" t="s">
        <v>31</v>
      </c>
      <c r="H2120" s="156" t="s">
        <v>42</v>
      </c>
      <c r="I2120" s="160" t="s">
        <v>173</v>
      </c>
      <c r="J2120" s="160" t="s">
        <v>191</v>
      </c>
      <c r="K2120" s="240" t="s">
        <v>34</v>
      </c>
      <c r="L2120" s="241" t="s">
        <v>48</v>
      </c>
      <c r="M2120" s="241" t="s">
        <v>34</v>
      </c>
      <c r="N2120" s="241" t="s">
        <v>34</v>
      </c>
      <c r="O2120" s="241" t="s">
        <v>34</v>
      </c>
      <c r="P2120" s="241" t="s">
        <v>34</v>
      </c>
      <c r="Q2120" s="159" t="s">
        <v>34</v>
      </c>
      <c r="R2120" s="100" t="s">
        <v>34</v>
      </c>
      <c r="S2120" s="163">
        <v>1</v>
      </c>
      <c r="T2120" s="103" t="s">
        <v>176</v>
      </c>
      <c r="U2120" s="160" t="s">
        <v>390</v>
      </c>
      <c r="V2120" s="160" t="s">
        <v>495</v>
      </c>
      <c r="W2120" s="157" t="s">
        <v>42</v>
      </c>
      <c r="X2120" s="157" t="s">
        <v>42</v>
      </c>
    </row>
    <row r="2121" spans="1:24" ht="30.75">
      <c r="A2121" s="155">
        <f>A2120+1</f>
        <v>2119</v>
      </c>
      <c r="B2121" s="160" t="s">
        <v>2386</v>
      </c>
      <c r="C2121" s="159">
        <v>2019</v>
      </c>
      <c r="D2121" s="160" t="s">
        <v>173</v>
      </c>
      <c r="E2121" s="160" t="s">
        <v>495</v>
      </c>
      <c r="F2121" s="268" t="s">
        <v>2532</v>
      </c>
      <c r="G2121" s="157" t="s">
        <v>31</v>
      </c>
      <c r="H2121" s="156" t="s">
        <v>50</v>
      </c>
      <c r="I2121" s="160" t="s">
        <v>173</v>
      </c>
      <c r="J2121" s="160" t="s">
        <v>191</v>
      </c>
      <c r="K2121" s="240" t="s">
        <v>34</v>
      </c>
      <c r="L2121" s="241" t="s">
        <v>34</v>
      </c>
      <c r="M2121" s="241" t="s">
        <v>34</v>
      </c>
      <c r="N2121" s="241" t="s">
        <v>34</v>
      </c>
      <c r="O2121" s="241" t="s">
        <v>34</v>
      </c>
      <c r="P2121" s="241" t="s">
        <v>34</v>
      </c>
      <c r="Q2121" s="159" t="s">
        <v>34</v>
      </c>
      <c r="R2121" s="99" t="s">
        <v>48</v>
      </c>
      <c r="S2121" s="163">
        <v>1</v>
      </c>
      <c r="T2121" s="103" t="s">
        <v>176</v>
      </c>
      <c r="U2121" s="160" t="s">
        <v>390</v>
      </c>
      <c r="V2121" s="160" t="s">
        <v>495</v>
      </c>
      <c r="W2121" s="160" t="s">
        <v>188</v>
      </c>
      <c r="X2121" s="157" t="s">
        <v>50</v>
      </c>
    </row>
    <row r="2122" spans="1:24" ht="30.75">
      <c r="A2122" s="155">
        <f>A2121+1</f>
        <v>2120</v>
      </c>
      <c r="B2122" s="160" t="s">
        <v>2386</v>
      </c>
      <c r="C2122" s="159">
        <v>2019</v>
      </c>
      <c r="D2122" s="160" t="s">
        <v>173</v>
      </c>
      <c r="E2122" s="160" t="s">
        <v>495</v>
      </c>
      <c r="F2122" s="268" t="s">
        <v>2533</v>
      </c>
      <c r="G2122" s="157" t="s">
        <v>31</v>
      </c>
      <c r="H2122" s="156" t="s">
        <v>42</v>
      </c>
      <c r="I2122" s="160" t="s">
        <v>173</v>
      </c>
      <c r="J2122" s="160" t="s">
        <v>191</v>
      </c>
      <c r="K2122" s="240" t="s">
        <v>34</v>
      </c>
      <c r="L2122" s="241" t="s">
        <v>34</v>
      </c>
      <c r="M2122" s="241" t="s">
        <v>34</v>
      </c>
      <c r="N2122" s="241" t="s">
        <v>34</v>
      </c>
      <c r="O2122" s="241" t="s">
        <v>34</v>
      </c>
      <c r="P2122" s="241" t="s">
        <v>34</v>
      </c>
      <c r="Q2122" s="159" t="s">
        <v>34</v>
      </c>
      <c r="R2122" s="100" t="s">
        <v>34</v>
      </c>
      <c r="S2122" s="163">
        <v>1</v>
      </c>
      <c r="T2122" s="103" t="s">
        <v>176</v>
      </c>
      <c r="U2122" s="160" t="s">
        <v>390</v>
      </c>
      <c r="V2122" s="160" t="s">
        <v>495</v>
      </c>
      <c r="W2122" s="157" t="s">
        <v>42</v>
      </c>
      <c r="X2122" s="157" t="s">
        <v>42</v>
      </c>
    </row>
    <row r="2123" spans="1:24" ht="81">
      <c r="A2123" s="155">
        <f>A2122+1</f>
        <v>2121</v>
      </c>
      <c r="B2123" s="160" t="s">
        <v>2386</v>
      </c>
      <c r="C2123" s="159">
        <v>2019</v>
      </c>
      <c r="D2123" s="160" t="s">
        <v>184</v>
      </c>
      <c r="E2123" s="160" t="s">
        <v>184</v>
      </c>
      <c r="F2123" s="268" t="s">
        <v>2534</v>
      </c>
      <c r="G2123" s="157" t="s">
        <v>82</v>
      </c>
      <c r="H2123" s="161" t="s">
        <v>83</v>
      </c>
      <c r="I2123" s="160" t="s">
        <v>186</v>
      </c>
      <c r="J2123" s="160" t="s">
        <v>201</v>
      </c>
      <c r="K2123" s="240" t="s">
        <v>48</v>
      </c>
      <c r="L2123" s="241" t="s">
        <v>34</v>
      </c>
      <c r="M2123" s="241" t="s">
        <v>34</v>
      </c>
      <c r="N2123" s="241" t="s">
        <v>34</v>
      </c>
      <c r="O2123" s="241" t="s">
        <v>34</v>
      </c>
      <c r="P2123" s="241" t="s">
        <v>34</v>
      </c>
      <c r="Q2123" s="159" t="s">
        <v>34</v>
      </c>
      <c r="R2123" s="100" t="s">
        <v>34</v>
      </c>
      <c r="S2123" s="163">
        <v>1</v>
      </c>
      <c r="T2123" s="103" t="s">
        <v>202</v>
      </c>
      <c r="U2123" s="160" t="s">
        <v>390</v>
      </c>
      <c r="V2123" s="160" t="s">
        <v>184</v>
      </c>
      <c r="W2123" s="160" t="s">
        <v>101</v>
      </c>
      <c r="X2123" s="160" t="s">
        <v>101</v>
      </c>
    </row>
    <row r="2124" spans="1:24" ht="81">
      <c r="A2124" s="155">
        <f>A2123+1</f>
        <v>2122</v>
      </c>
      <c r="B2124" s="160" t="s">
        <v>2386</v>
      </c>
      <c r="C2124" s="159">
        <v>2019</v>
      </c>
      <c r="D2124" s="160" t="s">
        <v>205</v>
      </c>
      <c r="E2124" s="160" t="s">
        <v>212</v>
      </c>
      <c r="F2124" s="268" t="s">
        <v>2535</v>
      </c>
      <c r="G2124" s="157" t="s">
        <v>82</v>
      </c>
      <c r="H2124" s="161" t="s">
        <v>83</v>
      </c>
      <c r="I2124" s="160" t="s">
        <v>208</v>
      </c>
      <c r="J2124" s="157" t="s">
        <v>212</v>
      </c>
      <c r="K2124" s="238" t="s">
        <v>34</v>
      </c>
      <c r="L2124" s="239" t="s">
        <v>34</v>
      </c>
      <c r="M2124" s="239" t="s">
        <v>34</v>
      </c>
      <c r="N2124" s="239" t="s">
        <v>34</v>
      </c>
      <c r="O2124" s="239" t="s">
        <v>48</v>
      </c>
      <c r="P2124" s="239" t="s">
        <v>34</v>
      </c>
      <c r="Q2124" s="159" t="s">
        <v>34</v>
      </c>
      <c r="R2124" s="100" t="s">
        <v>34</v>
      </c>
      <c r="S2124" s="158">
        <v>1</v>
      </c>
      <c r="T2124" s="103" t="s">
        <v>210</v>
      </c>
      <c r="U2124" s="160" t="s">
        <v>1008</v>
      </c>
      <c r="V2124" s="160" t="s">
        <v>211</v>
      </c>
      <c r="W2124" s="160" t="s">
        <v>101</v>
      </c>
      <c r="X2124" s="160" t="s">
        <v>101</v>
      </c>
    </row>
    <row r="2125" spans="1:24" ht="81">
      <c r="A2125" s="155">
        <f>A2124+1</f>
        <v>2123</v>
      </c>
      <c r="B2125" s="160" t="s">
        <v>2386</v>
      </c>
      <c r="C2125" s="159">
        <v>2019</v>
      </c>
      <c r="D2125" s="160" t="s">
        <v>205</v>
      </c>
      <c r="E2125" s="160" t="s">
        <v>212</v>
      </c>
      <c r="F2125" s="268" t="s">
        <v>2536</v>
      </c>
      <c r="G2125" s="157" t="s">
        <v>82</v>
      </c>
      <c r="H2125" s="161" t="s">
        <v>83</v>
      </c>
      <c r="I2125" s="160" t="s">
        <v>208</v>
      </c>
      <c r="J2125" s="157" t="s">
        <v>212</v>
      </c>
      <c r="K2125" s="238" t="s">
        <v>34</v>
      </c>
      <c r="L2125" s="239" t="s">
        <v>34</v>
      </c>
      <c r="M2125" s="239" t="s">
        <v>34</v>
      </c>
      <c r="N2125" s="239" t="s">
        <v>34</v>
      </c>
      <c r="O2125" s="239" t="s">
        <v>34</v>
      </c>
      <c r="P2125" s="239" t="s">
        <v>34</v>
      </c>
      <c r="Q2125" s="159" t="s">
        <v>34</v>
      </c>
      <c r="R2125" s="100" t="s">
        <v>34</v>
      </c>
      <c r="S2125" s="158">
        <v>1</v>
      </c>
      <c r="T2125" s="103" t="s">
        <v>210</v>
      </c>
      <c r="U2125" s="160" t="s">
        <v>1008</v>
      </c>
      <c r="V2125" s="160" t="s">
        <v>211</v>
      </c>
      <c r="W2125" s="160" t="s">
        <v>101</v>
      </c>
      <c r="X2125" s="160" t="s">
        <v>101</v>
      </c>
    </row>
    <row r="2126" spans="1:24" ht="81">
      <c r="A2126" s="155">
        <f>A2125+1</f>
        <v>2124</v>
      </c>
      <c r="B2126" s="160" t="s">
        <v>2386</v>
      </c>
      <c r="C2126" s="159">
        <v>2019</v>
      </c>
      <c r="D2126" s="160" t="s">
        <v>205</v>
      </c>
      <c r="E2126" s="160" t="s">
        <v>212</v>
      </c>
      <c r="F2126" s="268" t="s">
        <v>2537</v>
      </c>
      <c r="G2126" s="157" t="s">
        <v>82</v>
      </c>
      <c r="H2126" s="161" t="s">
        <v>83</v>
      </c>
      <c r="I2126" s="160" t="s">
        <v>208</v>
      </c>
      <c r="J2126" s="157" t="s">
        <v>212</v>
      </c>
      <c r="K2126" s="238" t="s">
        <v>34</v>
      </c>
      <c r="L2126" s="239" t="s">
        <v>34</v>
      </c>
      <c r="M2126" s="239" t="s">
        <v>34</v>
      </c>
      <c r="N2126" s="239" t="s">
        <v>34</v>
      </c>
      <c r="O2126" s="239" t="s">
        <v>34</v>
      </c>
      <c r="P2126" s="239" t="s">
        <v>34</v>
      </c>
      <c r="Q2126" s="159" t="s">
        <v>34</v>
      </c>
      <c r="R2126" s="100" t="s">
        <v>34</v>
      </c>
      <c r="S2126" s="158">
        <v>1</v>
      </c>
      <c r="T2126" s="103" t="s">
        <v>210</v>
      </c>
      <c r="U2126" s="160" t="s">
        <v>1008</v>
      </c>
      <c r="V2126" s="160" t="s">
        <v>211</v>
      </c>
      <c r="W2126" s="160" t="s">
        <v>101</v>
      </c>
      <c r="X2126" s="160" t="s">
        <v>101</v>
      </c>
    </row>
    <row r="2127" spans="1:24" ht="30.75">
      <c r="A2127" s="155">
        <f>A2126+1</f>
        <v>2125</v>
      </c>
      <c r="B2127" s="160" t="s">
        <v>2386</v>
      </c>
      <c r="C2127" s="159">
        <v>2019</v>
      </c>
      <c r="D2127" s="160" t="s">
        <v>205</v>
      </c>
      <c r="E2127" s="160" t="s">
        <v>212</v>
      </c>
      <c r="F2127" s="268" t="s">
        <v>2538</v>
      </c>
      <c r="G2127" s="157" t="s">
        <v>31</v>
      </c>
      <c r="H2127" s="156" t="s">
        <v>39</v>
      </c>
      <c r="I2127" s="160" t="s">
        <v>208</v>
      </c>
      <c r="J2127" s="157" t="s">
        <v>212</v>
      </c>
      <c r="K2127" s="238" t="s">
        <v>34</v>
      </c>
      <c r="L2127" s="239" t="s">
        <v>34</v>
      </c>
      <c r="M2127" s="239" t="s">
        <v>34</v>
      </c>
      <c r="N2127" s="239" t="s">
        <v>48</v>
      </c>
      <c r="O2127" s="239" t="s">
        <v>34</v>
      </c>
      <c r="P2127" s="239" t="s">
        <v>34</v>
      </c>
      <c r="Q2127" s="159" t="s">
        <v>34</v>
      </c>
      <c r="R2127" s="100" t="s">
        <v>34</v>
      </c>
      <c r="S2127" s="158">
        <v>1</v>
      </c>
      <c r="T2127" s="103" t="s">
        <v>210</v>
      </c>
      <c r="U2127" s="160" t="s">
        <v>1008</v>
      </c>
      <c r="V2127" s="160" t="s">
        <v>211</v>
      </c>
      <c r="W2127" s="160" t="s">
        <v>92</v>
      </c>
      <c r="X2127" s="160" t="s">
        <v>92</v>
      </c>
    </row>
    <row r="2128" spans="1:24" ht="30.75">
      <c r="A2128" s="155">
        <f>A2127+1</f>
        <v>2126</v>
      </c>
      <c r="B2128" s="160" t="s">
        <v>2386</v>
      </c>
      <c r="C2128" s="159">
        <v>2019</v>
      </c>
      <c r="D2128" s="160" t="s">
        <v>219</v>
      </c>
      <c r="E2128" s="160" t="s">
        <v>220</v>
      </c>
      <c r="F2128" s="268" t="s">
        <v>2539</v>
      </c>
      <c r="G2128" s="157" t="s">
        <v>31</v>
      </c>
      <c r="H2128" s="161" t="s">
        <v>39</v>
      </c>
      <c r="I2128" s="160" t="s">
        <v>222</v>
      </c>
      <c r="J2128" s="160" t="s">
        <v>17</v>
      </c>
      <c r="K2128" s="240" t="s">
        <v>34</v>
      </c>
      <c r="L2128" s="241" t="s">
        <v>34</v>
      </c>
      <c r="M2128" s="241" t="s">
        <v>34</v>
      </c>
      <c r="N2128" s="241" t="s">
        <v>34</v>
      </c>
      <c r="O2128" s="241" t="s">
        <v>48</v>
      </c>
      <c r="P2128" s="241" t="s">
        <v>34</v>
      </c>
      <c r="Q2128" s="159" t="s">
        <v>34</v>
      </c>
      <c r="R2128" s="100" t="s">
        <v>34</v>
      </c>
      <c r="S2128" s="158">
        <v>1</v>
      </c>
      <c r="T2128" s="103" t="s">
        <v>223</v>
      </c>
      <c r="U2128" s="160" t="s">
        <v>219</v>
      </c>
      <c r="V2128" s="160" t="s">
        <v>224</v>
      </c>
      <c r="W2128" s="160" t="s">
        <v>92</v>
      </c>
      <c r="X2128" s="160" t="s">
        <v>92</v>
      </c>
    </row>
    <row r="2129" spans="1:24" ht="81">
      <c r="A2129" s="155">
        <f>A2128+1</f>
        <v>2127</v>
      </c>
      <c r="B2129" s="160" t="s">
        <v>2386</v>
      </c>
      <c r="C2129" s="159">
        <v>2019</v>
      </c>
      <c r="D2129" s="160" t="s">
        <v>219</v>
      </c>
      <c r="E2129" s="160" t="s">
        <v>220</v>
      </c>
      <c r="F2129" s="268" t="s">
        <v>2540</v>
      </c>
      <c r="G2129" s="157" t="s">
        <v>82</v>
      </c>
      <c r="H2129" s="161" t="s">
        <v>83</v>
      </c>
      <c r="I2129" s="160" t="s">
        <v>222</v>
      </c>
      <c r="J2129" s="160" t="s">
        <v>17</v>
      </c>
      <c r="K2129" s="240" t="s">
        <v>34</v>
      </c>
      <c r="L2129" s="241" t="s">
        <v>34</v>
      </c>
      <c r="M2129" s="241" t="s">
        <v>34</v>
      </c>
      <c r="N2129" s="241" t="s">
        <v>34</v>
      </c>
      <c r="O2129" s="241" t="s">
        <v>48</v>
      </c>
      <c r="P2129" s="241" t="s">
        <v>34</v>
      </c>
      <c r="Q2129" s="159" t="s">
        <v>34</v>
      </c>
      <c r="R2129" s="100" t="s">
        <v>34</v>
      </c>
      <c r="S2129" s="158">
        <v>1</v>
      </c>
      <c r="T2129" s="103" t="s">
        <v>223</v>
      </c>
      <c r="U2129" s="160" t="s">
        <v>219</v>
      </c>
      <c r="V2129" s="160" t="s">
        <v>224</v>
      </c>
      <c r="W2129" s="160" t="s">
        <v>101</v>
      </c>
      <c r="X2129" s="160" t="s">
        <v>101</v>
      </c>
    </row>
    <row r="2130" spans="1:24" ht="30.75">
      <c r="A2130" s="155">
        <f>A2129+1</f>
        <v>2128</v>
      </c>
      <c r="B2130" s="160" t="s">
        <v>2386</v>
      </c>
      <c r="C2130" s="159">
        <v>2019</v>
      </c>
      <c r="D2130" s="160" t="s">
        <v>219</v>
      </c>
      <c r="E2130" s="160" t="s">
        <v>220</v>
      </c>
      <c r="F2130" s="268" t="s">
        <v>2541</v>
      </c>
      <c r="G2130" s="157" t="s">
        <v>31</v>
      </c>
      <c r="H2130" s="161" t="s">
        <v>39</v>
      </c>
      <c r="I2130" s="160" t="s">
        <v>222</v>
      </c>
      <c r="J2130" s="160" t="s">
        <v>17</v>
      </c>
      <c r="K2130" s="240" t="s">
        <v>34</v>
      </c>
      <c r="L2130" s="241" t="s">
        <v>34</v>
      </c>
      <c r="M2130" s="241" t="s">
        <v>34</v>
      </c>
      <c r="N2130" s="241" t="s">
        <v>34</v>
      </c>
      <c r="O2130" s="241" t="s">
        <v>48</v>
      </c>
      <c r="P2130" s="241" t="s">
        <v>34</v>
      </c>
      <c r="Q2130" s="159" t="s">
        <v>34</v>
      </c>
      <c r="R2130" s="100" t="s">
        <v>34</v>
      </c>
      <c r="S2130" s="158">
        <v>1</v>
      </c>
      <c r="T2130" s="103" t="s">
        <v>223</v>
      </c>
      <c r="U2130" s="160" t="s">
        <v>219</v>
      </c>
      <c r="V2130" s="160" t="s">
        <v>224</v>
      </c>
      <c r="W2130" s="160" t="s">
        <v>92</v>
      </c>
      <c r="X2130" s="160" t="s">
        <v>92</v>
      </c>
    </row>
    <row r="2131" spans="1:24" ht="30.75">
      <c r="A2131" s="155">
        <f>A2130+1</f>
        <v>2129</v>
      </c>
      <c r="B2131" s="160" t="s">
        <v>2386</v>
      </c>
      <c r="C2131" s="159">
        <v>2019</v>
      </c>
      <c r="D2131" s="160" t="s">
        <v>219</v>
      </c>
      <c r="E2131" s="160" t="s">
        <v>220</v>
      </c>
      <c r="F2131" s="268" t="s">
        <v>2542</v>
      </c>
      <c r="G2131" s="157" t="s">
        <v>119</v>
      </c>
      <c r="H2131" s="161" t="s">
        <v>169</v>
      </c>
      <c r="I2131" s="160" t="s">
        <v>222</v>
      </c>
      <c r="J2131" s="160" t="s">
        <v>17</v>
      </c>
      <c r="K2131" s="240" t="s">
        <v>34</v>
      </c>
      <c r="L2131" s="241" t="s">
        <v>34</v>
      </c>
      <c r="M2131" s="241" t="s">
        <v>34</v>
      </c>
      <c r="N2131" s="241" t="s">
        <v>34</v>
      </c>
      <c r="O2131" s="241" t="s">
        <v>48</v>
      </c>
      <c r="P2131" s="241" t="s">
        <v>34</v>
      </c>
      <c r="Q2131" s="159" t="s">
        <v>34</v>
      </c>
      <c r="R2131" s="100" t="s">
        <v>34</v>
      </c>
      <c r="S2131" s="158">
        <v>1</v>
      </c>
      <c r="T2131" s="103" t="s">
        <v>223</v>
      </c>
      <c r="U2131" s="160" t="s">
        <v>219</v>
      </c>
      <c r="V2131" s="160" t="s">
        <v>224</v>
      </c>
      <c r="W2131" s="160" t="s">
        <v>395</v>
      </c>
      <c r="X2131" s="160" t="s">
        <v>395</v>
      </c>
    </row>
    <row r="2132" spans="1:24" ht="81">
      <c r="A2132" s="155">
        <f>A2131+1</f>
        <v>2130</v>
      </c>
      <c r="B2132" s="160" t="s">
        <v>2386</v>
      </c>
      <c r="C2132" s="159">
        <v>2019</v>
      </c>
      <c r="D2132" s="160" t="s">
        <v>219</v>
      </c>
      <c r="E2132" s="160" t="s">
        <v>220</v>
      </c>
      <c r="F2132" s="268" t="s">
        <v>2543</v>
      </c>
      <c r="G2132" s="157" t="s">
        <v>82</v>
      </c>
      <c r="H2132" s="161" t="s">
        <v>83</v>
      </c>
      <c r="I2132" s="160" t="s">
        <v>222</v>
      </c>
      <c r="J2132" s="160" t="s">
        <v>17</v>
      </c>
      <c r="K2132" s="240" t="s">
        <v>34</v>
      </c>
      <c r="L2132" s="241" t="s">
        <v>34</v>
      </c>
      <c r="M2132" s="241" t="s">
        <v>34</v>
      </c>
      <c r="N2132" s="241" t="s">
        <v>34</v>
      </c>
      <c r="O2132" s="241" t="s">
        <v>48</v>
      </c>
      <c r="P2132" s="241" t="s">
        <v>34</v>
      </c>
      <c r="Q2132" s="159" t="s">
        <v>34</v>
      </c>
      <c r="R2132" s="100" t="s">
        <v>34</v>
      </c>
      <c r="S2132" s="158">
        <v>1</v>
      </c>
      <c r="T2132" s="103" t="s">
        <v>223</v>
      </c>
      <c r="U2132" s="160" t="s">
        <v>219</v>
      </c>
      <c r="V2132" s="160" t="s">
        <v>224</v>
      </c>
      <c r="W2132" s="160" t="s">
        <v>101</v>
      </c>
      <c r="X2132" s="160" t="s">
        <v>101</v>
      </c>
    </row>
    <row r="2133" spans="1:24" ht="30.75">
      <c r="A2133" s="155">
        <f>A2132+1</f>
        <v>2131</v>
      </c>
      <c r="B2133" s="160" t="s">
        <v>2386</v>
      </c>
      <c r="C2133" s="159">
        <v>2019</v>
      </c>
      <c r="D2133" s="160" t="s">
        <v>219</v>
      </c>
      <c r="E2133" s="160" t="s">
        <v>220</v>
      </c>
      <c r="F2133" s="268" t="s">
        <v>2544</v>
      </c>
      <c r="G2133" s="157" t="s">
        <v>31</v>
      </c>
      <c r="H2133" s="156" t="s">
        <v>42</v>
      </c>
      <c r="I2133" s="160" t="s">
        <v>222</v>
      </c>
      <c r="J2133" s="160" t="s">
        <v>17</v>
      </c>
      <c r="K2133" s="240" t="s">
        <v>34</v>
      </c>
      <c r="L2133" s="241" t="s">
        <v>34</v>
      </c>
      <c r="M2133" s="241" t="s">
        <v>34</v>
      </c>
      <c r="N2133" s="241" t="s">
        <v>34</v>
      </c>
      <c r="O2133" s="241" t="s">
        <v>48</v>
      </c>
      <c r="P2133" s="241" t="s">
        <v>34</v>
      </c>
      <c r="Q2133" s="159" t="s">
        <v>34</v>
      </c>
      <c r="R2133" s="100" t="s">
        <v>34</v>
      </c>
      <c r="S2133" s="158">
        <v>1</v>
      </c>
      <c r="T2133" s="103" t="s">
        <v>223</v>
      </c>
      <c r="U2133" s="160" t="s">
        <v>219</v>
      </c>
      <c r="V2133" s="160" t="s">
        <v>224</v>
      </c>
      <c r="W2133" s="157" t="s">
        <v>42</v>
      </c>
      <c r="X2133" s="157" t="s">
        <v>42</v>
      </c>
    </row>
    <row r="2134" spans="1:24" ht="30.75">
      <c r="A2134" s="155">
        <f>A2133+1</f>
        <v>2132</v>
      </c>
      <c r="B2134" s="160" t="s">
        <v>2386</v>
      </c>
      <c r="C2134" s="159">
        <v>2019</v>
      </c>
      <c r="D2134" s="160" t="s">
        <v>219</v>
      </c>
      <c r="E2134" s="160" t="s">
        <v>220</v>
      </c>
      <c r="F2134" s="268" t="s">
        <v>2545</v>
      </c>
      <c r="G2134" s="157" t="s">
        <v>31</v>
      </c>
      <c r="H2134" s="161" t="s">
        <v>29</v>
      </c>
      <c r="I2134" s="160" t="s">
        <v>222</v>
      </c>
      <c r="J2134" s="160" t="s">
        <v>17</v>
      </c>
      <c r="K2134" s="240" t="s">
        <v>34</v>
      </c>
      <c r="L2134" s="241" t="s">
        <v>34</v>
      </c>
      <c r="M2134" s="241" t="s">
        <v>34</v>
      </c>
      <c r="N2134" s="241" t="s">
        <v>34</v>
      </c>
      <c r="O2134" s="241" t="s">
        <v>48</v>
      </c>
      <c r="P2134" s="241" t="s">
        <v>34</v>
      </c>
      <c r="Q2134" s="159" t="s">
        <v>34</v>
      </c>
      <c r="R2134" s="100" t="s">
        <v>34</v>
      </c>
      <c r="S2134" s="158">
        <v>1</v>
      </c>
      <c r="T2134" s="103" t="s">
        <v>223</v>
      </c>
      <c r="U2134" s="160" t="s">
        <v>219</v>
      </c>
      <c r="V2134" s="160" t="s">
        <v>224</v>
      </c>
      <c r="W2134" s="160" t="s">
        <v>92</v>
      </c>
      <c r="X2134" s="160" t="s">
        <v>92</v>
      </c>
    </row>
    <row r="2135" spans="1:24" ht="30.75">
      <c r="A2135" s="155">
        <f>A2134+1</f>
        <v>2133</v>
      </c>
      <c r="B2135" s="160" t="s">
        <v>2386</v>
      </c>
      <c r="C2135" s="159">
        <v>2019</v>
      </c>
      <c r="D2135" s="160" t="s">
        <v>219</v>
      </c>
      <c r="E2135" s="160" t="s">
        <v>220</v>
      </c>
      <c r="F2135" s="268" t="s">
        <v>2546</v>
      </c>
      <c r="G2135" s="157" t="s">
        <v>31</v>
      </c>
      <c r="H2135" s="156" t="s">
        <v>50</v>
      </c>
      <c r="I2135" s="160" t="s">
        <v>222</v>
      </c>
      <c r="J2135" s="160" t="s">
        <v>17</v>
      </c>
      <c r="K2135" s="240" t="s">
        <v>34</v>
      </c>
      <c r="L2135" s="241" t="s">
        <v>34</v>
      </c>
      <c r="M2135" s="241" t="s">
        <v>34</v>
      </c>
      <c r="N2135" s="241" t="s">
        <v>34</v>
      </c>
      <c r="O2135" s="241" t="s">
        <v>48</v>
      </c>
      <c r="P2135" s="241" t="s">
        <v>34</v>
      </c>
      <c r="Q2135" s="159" t="s">
        <v>48</v>
      </c>
      <c r="R2135" s="100" t="s">
        <v>48</v>
      </c>
      <c r="S2135" s="158">
        <v>1</v>
      </c>
      <c r="T2135" s="103" t="s">
        <v>223</v>
      </c>
      <c r="U2135" s="160" t="s">
        <v>219</v>
      </c>
      <c r="V2135" s="160" t="s">
        <v>224</v>
      </c>
      <c r="W2135" s="157" t="s">
        <v>42</v>
      </c>
      <c r="X2135" s="157" t="s">
        <v>50</v>
      </c>
    </row>
    <row r="2136" spans="1:24" ht="30.75">
      <c r="A2136" s="155">
        <f>A2135+1</f>
        <v>2134</v>
      </c>
      <c r="B2136" s="160" t="s">
        <v>2386</v>
      </c>
      <c r="C2136" s="159">
        <v>2019</v>
      </c>
      <c r="D2136" s="160" t="s">
        <v>219</v>
      </c>
      <c r="E2136" s="160" t="s">
        <v>220</v>
      </c>
      <c r="F2136" s="268" t="s">
        <v>2547</v>
      </c>
      <c r="G2136" s="157" t="s">
        <v>31</v>
      </c>
      <c r="H2136" s="161" t="s">
        <v>39</v>
      </c>
      <c r="I2136" s="160" t="s">
        <v>222</v>
      </c>
      <c r="J2136" s="160" t="s">
        <v>17</v>
      </c>
      <c r="K2136" s="240" t="s">
        <v>34</v>
      </c>
      <c r="L2136" s="241" t="s">
        <v>34</v>
      </c>
      <c r="M2136" s="241" t="s">
        <v>34</v>
      </c>
      <c r="N2136" s="241" t="s">
        <v>34</v>
      </c>
      <c r="O2136" s="241" t="s">
        <v>48</v>
      </c>
      <c r="P2136" s="241" t="s">
        <v>34</v>
      </c>
      <c r="Q2136" s="159" t="s">
        <v>34</v>
      </c>
      <c r="R2136" s="100" t="s">
        <v>34</v>
      </c>
      <c r="S2136" s="158">
        <v>1</v>
      </c>
      <c r="T2136" s="103" t="s">
        <v>223</v>
      </c>
      <c r="U2136" s="160" t="s">
        <v>219</v>
      </c>
      <c r="V2136" s="160" t="s">
        <v>226</v>
      </c>
      <c r="W2136" s="160" t="s">
        <v>92</v>
      </c>
      <c r="X2136" s="160" t="s">
        <v>92</v>
      </c>
    </row>
    <row r="2137" spans="1:24" ht="81">
      <c r="A2137" s="155">
        <f>A2136+1</f>
        <v>2135</v>
      </c>
      <c r="B2137" s="160" t="s">
        <v>2386</v>
      </c>
      <c r="C2137" s="159">
        <v>2019</v>
      </c>
      <c r="D2137" s="160" t="s">
        <v>219</v>
      </c>
      <c r="E2137" s="160" t="s">
        <v>220</v>
      </c>
      <c r="F2137" s="268" t="s">
        <v>2548</v>
      </c>
      <c r="G2137" s="157" t="s">
        <v>82</v>
      </c>
      <c r="H2137" s="161" t="s">
        <v>83</v>
      </c>
      <c r="I2137" s="160" t="s">
        <v>222</v>
      </c>
      <c r="J2137" s="160" t="s">
        <v>17</v>
      </c>
      <c r="K2137" s="240" t="s">
        <v>34</v>
      </c>
      <c r="L2137" s="241" t="s">
        <v>34</v>
      </c>
      <c r="M2137" s="241" t="s">
        <v>34</v>
      </c>
      <c r="N2137" s="241" t="s">
        <v>34</v>
      </c>
      <c r="O2137" s="241" t="s">
        <v>48</v>
      </c>
      <c r="P2137" s="241" t="s">
        <v>34</v>
      </c>
      <c r="Q2137" s="159" t="s">
        <v>34</v>
      </c>
      <c r="R2137" s="100" t="s">
        <v>34</v>
      </c>
      <c r="S2137" s="158">
        <v>1</v>
      </c>
      <c r="T2137" s="103" t="s">
        <v>223</v>
      </c>
      <c r="U2137" s="160" t="s">
        <v>219</v>
      </c>
      <c r="V2137" s="160" t="s">
        <v>226</v>
      </c>
      <c r="W2137" s="160" t="s">
        <v>101</v>
      </c>
      <c r="X2137" s="160" t="s">
        <v>101</v>
      </c>
    </row>
    <row r="2138" spans="1:24" ht="30.75">
      <c r="A2138" s="155">
        <f>A2137+1</f>
        <v>2136</v>
      </c>
      <c r="B2138" s="160" t="s">
        <v>2386</v>
      </c>
      <c r="C2138" s="159">
        <v>2019</v>
      </c>
      <c r="D2138" s="160" t="s">
        <v>219</v>
      </c>
      <c r="E2138" s="160" t="s">
        <v>220</v>
      </c>
      <c r="F2138" s="268" t="s">
        <v>2549</v>
      </c>
      <c r="G2138" s="157" t="s">
        <v>31</v>
      </c>
      <c r="H2138" s="156" t="s">
        <v>42</v>
      </c>
      <c r="I2138" s="160" t="s">
        <v>222</v>
      </c>
      <c r="J2138" s="160" t="s">
        <v>17</v>
      </c>
      <c r="K2138" s="240" t="s">
        <v>34</v>
      </c>
      <c r="L2138" s="241" t="s">
        <v>34</v>
      </c>
      <c r="M2138" s="241" t="s">
        <v>34</v>
      </c>
      <c r="N2138" s="241" t="s">
        <v>34</v>
      </c>
      <c r="O2138" s="241" t="s">
        <v>48</v>
      </c>
      <c r="P2138" s="241" t="s">
        <v>34</v>
      </c>
      <c r="Q2138" s="159" t="s">
        <v>34</v>
      </c>
      <c r="R2138" s="100" t="s">
        <v>34</v>
      </c>
      <c r="S2138" s="158">
        <v>1</v>
      </c>
      <c r="T2138" s="103" t="s">
        <v>223</v>
      </c>
      <c r="U2138" s="160" t="s">
        <v>219</v>
      </c>
      <c r="V2138" s="160" t="s">
        <v>226</v>
      </c>
      <c r="W2138" s="157" t="s">
        <v>42</v>
      </c>
      <c r="X2138" s="157" t="s">
        <v>42</v>
      </c>
    </row>
    <row r="2139" spans="1:24" ht="81">
      <c r="A2139" s="155">
        <f>A2138+1</f>
        <v>2137</v>
      </c>
      <c r="B2139" s="160" t="s">
        <v>2386</v>
      </c>
      <c r="C2139" s="159">
        <v>2019</v>
      </c>
      <c r="D2139" s="160" t="s">
        <v>219</v>
      </c>
      <c r="E2139" s="160" t="s">
        <v>220</v>
      </c>
      <c r="F2139" s="268" t="s">
        <v>2550</v>
      </c>
      <c r="G2139" s="157" t="s">
        <v>82</v>
      </c>
      <c r="H2139" s="161" t="s">
        <v>83</v>
      </c>
      <c r="I2139" s="160" t="s">
        <v>222</v>
      </c>
      <c r="J2139" s="160" t="s">
        <v>17</v>
      </c>
      <c r="K2139" s="240" t="s">
        <v>34</v>
      </c>
      <c r="L2139" s="241" t="s">
        <v>34</v>
      </c>
      <c r="M2139" s="241" t="s">
        <v>34</v>
      </c>
      <c r="N2139" s="241" t="s">
        <v>34</v>
      </c>
      <c r="O2139" s="241" t="s">
        <v>48</v>
      </c>
      <c r="P2139" s="241" t="s">
        <v>34</v>
      </c>
      <c r="Q2139" s="159" t="s">
        <v>34</v>
      </c>
      <c r="R2139" s="100" t="s">
        <v>34</v>
      </c>
      <c r="S2139" s="158">
        <v>1</v>
      </c>
      <c r="T2139" s="103" t="s">
        <v>223</v>
      </c>
      <c r="U2139" s="160" t="s">
        <v>219</v>
      </c>
      <c r="V2139" s="160" t="s">
        <v>226</v>
      </c>
      <c r="W2139" s="160" t="s">
        <v>101</v>
      </c>
      <c r="X2139" s="160" t="s">
        <v>101</v>
      </c>
    </row>
    <row r="2140" spans="1:24" ht="81">
      <c r="A2140" s="155">
        <f>A2139+1</f>
        <v>2138</v>
      </c>
      <c r="B2140" s="160" t="s">
        <v>2386</v>
      </c>
      <c r="C2140" s="159">
        <v>2019</v>
      </c>
      <c r="D2140" s="160" t="s">
        <v>219</v>
      </c>
      <c r="E2140" s="160" t="s">
        <v>220</v>
      </c>
      <c r="F2140" s="268" t="s">
        <v>2551</v>
      </c>
      <c r="G2140" s="157" t="s">
        <v>82</v>
      </c>
      <c r="H2140" s="161" t="s">
        <v>83</v>
      </c>
      <c r="I2140" s="160" t="s">
        <v>222</v>
      </c>
      <c r="J2140" s="160" t="s">
        <v>17</v>
      </c>
      <c r="K2140" s="240" t="s">
        <v>34</v>
      </c>
      <c r="L2140" s="241" t="s">
        <v>34</v>
      </c>
      <c r="M2140" s="241" t="s">
        <v>34</v>
      </c>
      <c r="N2140" s="241" t="s">
        <v>34</v>
      </c>
      <c r="O2140" s="241" t="s">
        <v>48</v>
      </c>
      <c r="P2140" s="241" t="s">
        <v>34</v>
      </c>
      <c r="Q2140" s="159" t="s">
        <v>34</v>
      </c>
      <c r="R2140" s="100" t="s">
        <v>34</v>
      </c>
      <c r="S2140" s="158">
        <v>1</v>
      </c>
      <c r="T2140" s="103" t="s">
        <v>223</v>
      </c>
      <c r="U2140" s="160" t="s">
        <v>219</v>
      </c>
      <c r="V2140" s="160" t="s">
        <v>226</v>
      </c>
      <c r="W2140" s="160" t="s">
        <v>101</v>
      </c>
      <c r="X2140" s="160" t="s">
        <v>101</v>
      </c>
    </row>
    <row r="2141" spans="1:24" ht="41.25">
      <c r="A2141" s="155">
        <f>A2140+1</f>
        <v>2139</v>
      </c>
      <c r="B2141" s="160" t="s">
        <v>2386</v>
      </c>
      <c r="C2141" s="159">
        <v>2019</v>
      </c>
      <c r="D2141" s="160" t="s">
        <v>219</v>
      </c>
      <c r="E2141" s="160" t="s">
        <v>220</v>
      </c>
      <c r="F2141" s="268" t="s">
        <v>2552</v>
      </c>
      <c r="G2141" s="157" t="s">
        <v>31</v>
      </c>
      <c r="H2141" s="161" t="s">
        <v>39</v>
      </c>
      <c r="I2141" s="160" t="s">
        <v>222</v>
      </c>
      <c r="J2141" s="160" t="s">
        <v>17</v>
      </c>
      <c r="K2141" s="240" t="s">
        <v>48</v>
      </c>
      <c r="L2141" s="241" t="s">
        <v>34</v>
      </c>
      <c r="M2141" s="241" t="s">
        <v>48</v>
      </c>
      <c r="N2141" s="241" t="s">
        <v>34</v>
      </c>
      <c r="O2141" s="241" t="s">
        <v>48</v>
      </c>
      <c r="P2141" s="241" t="s">
        <v>34</v>
      </c>
      <c r="Q2141" s="159" t="s">
        <v>34</v>
      </c>
      <c r="R2141" s="100" t="s">
        <v>34</v>
      </c>
      <c r="S2141" s="158">
        <v>1</v>
      </c>
      <c r="T2141" s="103" t="s">
        <v>223</v>
      </c>
      <c r="U2141" s="160" t="s">
        <v>219</v>
      </c>
      <c r="V2141" s="160" t="s">
        <v>226</v>
      </c>
      <c r="W2141" s="160" t="s">
        <v>92</v>
      </c>
      <c r="X2141" s="160" t="s">
        <v>92</v>
      </c>
    </row>
    <row r="2142" spans="1:24" ht="30.75">
      <c r="A2142" s="155">
        <f>A2141+1</f>
        <v>2140</v>
      </c>
      <c r="B2142" s="160" t="s">
        <v>2386</v>
      </c>
      <c r="C2142" s="159">
        <v>2019</v>
      </c>
      <c r="D2142" s="160" t="s">
        <v>219</v>
      </c>
      <c r="E2142" s="160" t="s">
        <v>220</v>
      </c>
      <c r="F2142" s="268" t="s">
        <v>2553</v>
      </c>
      <c r="G2142" s="157" t="s">
        <v>31</v>
      </c>
      <c r="H2142" s="156" t="s">
        <v>50</v>
      </c>
      <c r="I2142" s="160" t="s">
        <v>222</v>
      </c>
      <c r="J2142" s="160" t="s">
        <v>17</v>
      </c>
      <c r="K2142" s="240" t="s">
        <v>34</v>
      </c>
      <c r="L2142" s="241" t="s">
        <v>34</v>
      </c>
      <c r="M2142" s="241" t="s">
        <v>34</v>
      </c>
      <c r="N2142" s="241" t="s">
        <v>34</v>
      </c>
      <c r="O2142" s="241" t="s">
        <v>48</v>
      </c>
      <c r="P2142" s="241" t="s">
        <v>34</v>
      </c>
      <c r="Q2142" s="159" t="s">
        <v>34</v>
      </c>
      <c r="R2142" s="99" t="s">
        <v>48</v>
      </c>
      <c r="S2142" s="158">
        <v>1</v>
      </c>
      <c r="T2142" s="103" t="s">
        <v>223</v>
      </c>
      <c r="U2142" s="160" t="s">
        <v>219</v>
      </c>
      <c r="V2142" s="160" t="s">
        <v>226</v>
      </c>
      <c r="W2142" s="160" t="s">
        <v>101</v>
      </c>
      <c r="X2142" s="157" t="s">
        <v>50</v>
      </c>
    </row>
    <row r="2143" spans="1:24" ht="30.75">
      <c r="A2143" s="155">
        <f>A2142+1</f>
        <v>2141</v>
      </c>
      <c r="B2143" s="160" t="s">
        <v>2386</v>
      </c>
      <c r="C2143" s="159">
        <v>2019</v>
      </c>
      <c r="D2143" s="160" t="s">
        <v>219</v>
      </c>
      <c r="E2143" s="160" t="s">
        <v>220</v>
      </c>
      <c r="F2143" s="268" t="s">
        <v>2554</v>
      </c>
      <c r="G2143" s="157" t="s">
        <v>31</v>
      </c>
      <c r="H2143" s="161" t="s">
        <v>29</v>
      </c>
      <c r="I2143" s="160" t="s">
        <v>222</v>
      </c>
      <c r="J2143" s="160" t="s">
        <v>17</v>
      </c>
      <c r="K2143" s="240" t="s">
        <v>34</v>
      </c>
      <c r="L2143" s="241" t="s">
        <v>34</v>
      </c>
      <c r="M2143" s="241" t="s">
        <v>34</v>
      </c>
      <c r="N2143" s="241" t="s">
        <v>34</v>
      </c>
      <c r="O2143" s="241" t="s">
        <v>48</v>
      </c>
      <c r="P2143" s="241" t="s">
        <v>34</v>
      </c>
      <c r="Q2143" s="159" t="s">
        <v>34</v>
      </c>
      <c r="R2143" s="100" t="s">
        <v>34</v>
      </c>
      <c r="S2143" s="158">
        <v>1</v>
      </c>
      <c r="T2143" s="103" t="s">
        <v>223</v>
      </c>
      <c r="U2143" s="160" t="s">
        <v>219</v>
      </c>
      <c r="V2143" s="160" t="s">
        <v>226</v>
      </c>
      <c r="W2143" s="160" t="s">
        <v>92</v>
      </c>
      <c r="X2143" s="160" t="s">
        <v>92</v>
      </c>
    </row>
    <row r="2144" spans="1:24" ht="30.75">
      <c r="A2144" s="155">
        <f>A2143+1</f>
        <v>2142</v>
      </c>
      <c r="B2144" s="160" t="s">
        <v>2386</v>
      </c>
      <c r="C2144" s="159">
        <v>2019</v>
      </c>
      <c r="D2144" s="160" t="s">
        <v>219</v>
      </c>
      <c r="E2144" s="160" t="s">
        <v>220</v>
      </c>
      <c r="F2144" s="268" t="s">
        <v>2555</v>
      </c>
      <c r="G2144" s="157" t="s">
        <v>31</v>
      </c>
      <c r="H2144" s="156" t="s">
        <v>50</v>
      </c>
      <c r="I2144" s="160" t="s">
        <v>222</v>
      </c>
      <c r="J2144" s="160" t="s">
        <v>17</v>
      </c>
      <c r="K2144" s="240" t="s">
        <v>48</v>
      </c>
      <c r="L2144" s="241" t="s">
        <v>34</v>
      </c>
      <c r="M2144" s="241" t="s">
        <v>34</v>
      </c>
      <c r="N2144" s="241" t="s">
        <v>34</v>
      </c>
      <c r="O2144" s="241" t="s">
        <v>48</v>
      </c>
      <c r="P2144" s="241" t="s">
        <v>34</v>
      </c>
      <c r="Q2144" s="159" t="s">
        <v>34</v>
      </c>
      <c r="R2144" s="99" t="s">
        <v>48</v>
      </c>
      <c r="S2144" s="158">
        <v>1</v>
      </c>
      <c r="T2144" s="103" t="s">
        <v>223</v>
      </c>
      <c r="U2144" s="160" t="s">
        <v>219</v>
      </c>
      <c r="V2144" s="160" t="s">
        <v>226</v>
      </c>
      <c r="W2144" s="157" t="s">
        <v>42</v>
      </c>
      <c r="X2144" s="157" t="s">
        <v>50</v>
      </c>
    </row>
    <row r="2145" spans="1:24" ht="30.75">
      <c r="A2145" s="155">
        <f>A2144+1</f>
        <v>2143</v>
      </c>
      <c r="B2145" s="160" t="s">
        <v>2386</v>
      </c>
      <c r="C2145" s="159">
        <v>2019</v>
      </c>
      <c r="D2145" s="160" t="s">
        <v>219</v>
      </c>
      <c r="E2145" s="160" t="s">
        <v>220</v>
      </c>
      <c r="F2145" s="268" t="s">
        <v>2556</v>
      </c>
      <c r="G2145" s="157" t="s">
        <v>31</v>
      </c>
      <c r="H2145" s="156" t="s">
        <v>50</v>
      </c>
      <c r="I2145" s="160" t="s">
        <v>222</v>
      </c>
      <c r="J2145" s="160" t="s">
        <v>17</v>
      </c>
      <c r="K2145" s="240" t="s">
        <v>34</v>
      </c>
      <c r="L2145" s="241" t="s">
        <v>34</v>
      </c>
      <c r="M2145" s="241" t="s">
        <v>34</v>
      </c>
      <c r="N2145" s="241" t="s">
        <v>34</v>
      </c>
      <c r="O2145" s="241" t="s">
        <v>48</v>
      </c>
      <c r="P2145" s="241" t="s">
        <v>34</v>
      </c>
      <c r="Q2145" s="159" t="s">
        <v>34</v>
      </c>
      <c r="R2145" s="99" t="s">
        <v>48</v>
      </c>
      <c r="S2145" s="158">
        <v>1</v>
      </c>
      <c r="T2145" s="103" t="s">
        <v>223</v>
      </c>
      <c r="U2145" s="160" t="s">
        <v>219</v>
      </c>
      <c r="V2145" s="160" t="s">
        <v>226</v>
      </c>
      <c r="W2145" s="160" t="s">
        <v>101</v>
      </c>
      <c r="X2145" s="157" t="s">
        <v>50</v>
      </c>
    </row>
    <row r="2146" spans="1:24" ht="81">
      <c r="A2146" s="155">
        <f>A2145+1</f>
        <v>2144</v>
      </c>
      <c r="B2146" s="160" t="s">
        <v>2386</v>
      </c>
      <c r="C2146" s="159">
        <v>2019</v>
      </c>
      <c r="D2146" s="160" t="s">
        <v>219</v>
      </c>
      <c r="E2146" s="160" t="s">
        <v>220</v>
      </c>
      <c r="F2146" s="268" t="s">
        <v>2557</v>
      </c>
      <c r="G2146" s="160" t="s">
        <v>82</v>
      </c>
      <c r="H2146" s="161" t="s">
        <v>83</v>
      </c>
      <c r="I2146" s="160" t="s">
        <v>222</v>
      </c>
      <c r="J2146" s="160" t="s">
        <v>17</v>
      </c>
      <c r="K2146" s="240" t="s">
        <v>34</v>
      </c>
      <c r="L2146" s="241" t="s">
        <v>34</v>
      </c>
      <c r="M2146" s="241" t="s">
        <v>34</v>
      </c>
      <c r="N2146" s="241" t="s">
        <v>48</v>
      </c>
      <c r="O2146" s="241" t="s">
        <v>48</v>
      </c>
      <c r="P2146" s="241" t="s">
        <v>34</v>
      </c>
      <c r="Q2146" s="159" t="s">
        <v>34</v>
      </c>
      <c r="R2146" s="100" t="s">
        <v>34</v>
      </c>
      <c r="S2146" s="158">
        <v>1</v>
      </c>
      <c r="T2146" s="103" t="s">
        <v>223</v>
      </c>
      <c r="U2146" s="160" t="s">
        <v>219</v>
      </c>
      <c r="V2146" s="160" t="s">
        <v>226</v>
      </c>
      <c r="W2146" s="160" t="s">
        <v>401</v>
      </c>
      <c r="X2146" s="160" t="s">
        <v>401</v>
      </c>
    </row>
    <row r="2147" spans="1:24" ht="30.75">
      <c r="A2147" s="155">
        <f>A2146+1</f>
        <v>2145</v>
      </c>
      <c r="B2147" s="160" t="s">
        <v>2386</v>
      </c>
      <c r="C2147" s="159">
        <v>2019</v>
      </c>
      <c r="D2147" s="160" t="s">
        <v>219</v>
      </c>
      <c r="E2147" s="160" t="s">
        <v>220</v>
      </c>
      <c r="F2147" s="268" t="s">
        <v>2558</v>
      </c>
      <c r="G2147" s="157" t="s">
        <v>31</v>
      </c>
      <c r="H2147" s="161" t="s">
        <v>39</v>
      </c>
      <c r="I2147" s="160" t="s">
        <v>222</v>
      </c>
      <c r="J2147" s="160" t="s">
        <v>17</v>
      </c>
      <c r="K2147" s="240" t="s">
        <v>34</v>
      </c>
      <c r="L2147" s="241" t="s">
        <v>34</v>
      </c>
      <c r="M2147" s="241" t="s">
        <v>34</v>
      </c>
      <c r="N2147" s="241" t="s">
        <v>34</v>
      </c>
      <c r="O2147" s="241" t="s">
        <v>48</v>
      </c>
      <c r="P2147" s="241" t="s">
        <v>34</v>
      </c>
      <c r="Q2147" s="159" t="s">
        <v>34</v>
      </c>
      <c r="R2147" s="100" t="s">
        <v>34</v>
      </c>
      <c r="S2147" s="158">
        <v>1</v>
      </c>
      <c r="T2147" s="103" t="s">
        <v>223</v>
      </c>
      <c r="U2147" s="160" t="s">
        <v>219</v>
      </c>
      <c r="V2147" s="160" t="s">
        <v>226</v>
      </c>
      <c r="W2147" s="160" t="s">
        <v>92</v>
      </c>
      <c r="X2147" s="160" t="s">
        <v>92</v>
      </c>
    </row>
    <row r="2148" spans="1:24" ht="71.25">
      <c r="A2148" s="155">
        <f>A2147+1</f>
        <v>2146</v>
      </c>
      <c r="B2148" s="160" t="s">
        <v>2386</v>
      </c>
      <c r="C2148" s="159">
        <v>2019</v>
      </c>
      <c r="D2148" s="160" t="s">
        <v>219</v>
      </c>
      <c r="E2148" s="160" t="s">
        <v>243</v>
      </c>
      <c r="F2148" s="268" t="s">
        <v>2559</v>
      </c>
      <c r="G2148" s="157" t="s">
        <v>31</v>
      </c>
      <c r="H2148" s="156" t="s">
        <v>29</v>
      </c>
      <c r="I2148" s="157" t="s">
        <v>71</v>
      </c>
      <c r="J2148" s="160" t="s">
        <v>232</v>
      </c>
      <c r="K2148" s="240" t="s">
        <v>34</v>
      </c>
      <c r="L2148" s="241" t="s">
        <v>34</v>
      </c>
      <c r="M2148" s="241" t="s">
        <v>34</v>
      </c>
      <c r="N2148" s="241" t="s">
        <v>34</v>
      </c>
      <c r="O2148" s="241" t="s">
        <v>34</v>
      </c>
      <c r="P2148" s="241" t="s">
        <v>34</v>
      </c>
      <c r="Q2148" s="159" t="s">
        <v>34</v>
      </c>
      <c r="R2148" s="100" t="s">
        <v>34</v>
      </c>
      <c r="S2148" s="158">
        <v>1</v>
      </c>
      <c r="T2148" s="103" t="s">
        <v>223</v>
      </c>
      <c r="U2148" s="160" t="s">
        <v>219</v>
      </c>
      <c r="V2148" s="160" t="s">
        <v>2560</v>
      </c>
      <c r="W2148" s="160" t="s">
        <v>92</v>
      </c>
      <c r="X2148" s="160" t="s">
        <v>92</v>
      </c>
    </row>
    <row r="2149" spans="1:24" ht="71.25">
      <c r="A2149" s="155">
        <f>A2148+1</f>
        <v>2147</v>
      </c>
      <c r="B2149" s="160" t="s">
        <v>2386</v>
      </c>
      <c r="C2149" s="159">
        <v>2019</v>
      </c>
      <c r="D2149" s="160" t="s">
        <v>219</v>
      </c>
      <c r="E2149" s="160" t="s">
        <v>243</v>
      </c>
      <c r="F2149" s="268" t="s">
        <v>2561</v>
      </c>
      <c r="G2149" s="157" t="s">
        <v>119</v>
      </c>
      <c r="H2149" s="156" t="s">
        <v>120</v>
      </c>
      <c r="I2149" s="157" t="s">
        <v>71</v>
      </c>
      <c r="J2149" s="157" t="s">
        <v>232</v>
      </c>
      <c r="K2149" s="238" t="s">
        <v>48</v>
      </c>
      <c r="L2149" s="239" t="s">
        <v>34</v>
      </c>
      <c r="M2149" s="239" t="s">
        <v>34</v>
      </c>
      <c r="N2149" s="239" t="s">
        <v>34</v>
      </c>
      <c r="O2149" s="239" t="s">
        <v>34</v>
      </c>
      <c r="P2149" s="239" t="s">
        <v>34</v>
      </c>
      <c r="Q2149" s="159" t="s">
        <v>34</v>
      </c>
      <c r="R2149" s="100" t="s">
        <v>34</v>
      </c>
      <c r="S2149" s="158">
        <v>1</v>
      </c>
      <c r="T2149" s="103" t="s">
        <v>223</v>
      </c>
      <c r="U2149" s="160" t="s">
        <v>219</v>
      </c>
      <c r="V2149" s="160" t="s">
        <v>2560</v>
      </c>
      <c r="W2149" s="157" t="s">
        <v>42</v>
      </c>
      <c r="X2149" s="157" t="s">
        <v>42</v>
      </c>
    </row>
    <row r="2150" spans="1:24" ht="71.25">
      <c r="A2150" s="155">
        <f>A2149+1</f>
        <v>2148</v>
      </c>
      <c r="B2150" s="160" t="s">
        <v>2386</v>
      </c>
      <c r="C2150" s="159">
        <v>2019</v>
      </c>
      <c r="D2150" s="160" t="s">
        <v>219</v>
      </c>
      <c r="E2150" s="160" t="s">
        <v>243</v>
      </c>
      <c r="F2150" s="268" t="s">
        <v>2562</v>
      </c>
      <c r="G2150" s="157" t="s">
        <v>31</v>
      </c>
      <c r="H2150" s="156" t="s">
        <v>42</v>
      </c>
      <c r="I2150" s="157" t="s">
        <v>71</v>
      </c>
      <c r="J2150" s="157" t="s">
        <v>232</v>
      </c>
      <c r="K2150" s="238" t="s">
        <v>48</v>
      </c>
      <c r="L2150" s="239" t="s">
        <v>34</v>
      </c>
      <c r="M2150" s="239" t="s">
        <v>34</v>
      </c>
      <c r="N2150" s="239" t="s">
        <v>34</v>
      </c>
      <c r="O2150" s="239" t="s">
        <v>34</v>
      </c>
      <c r="P2150" s="239" t="s">
        <v>34</v>
      </c>
      <c r="Q2150" s="159" t="s">
        <v>34</v>
      </c>
      <c r="R2150" s="100" t="s">
        <v>34</v>
      </c>
      <c r="S2150" s="158">
        <v>1</v>
      </c>
      <c r="T2150" s="103" t="s">
        <v>223</v>
      </c>
      <c r="U2150" s="160" t="s">
        <v>219</v>
      </c>
      <c r="V2150" s="160" t="s">
        <v>2560</v>
      </c>
      <c r="W2150" s="157" t="s">
        <v>42</v>
      </c>
      <c r="X2150" s="157" t="s">
        <v>42</v>
      </c>
    </row>
    <row r="2151" spans="1:24" ht="60.75">
      <c r="A2151" s="155">
        <f>A2150+1</f>
        <v>2149</v>
      </c>
      <c r="B2151" s="160" t="s">
        <v>2386</v>
      </c>
      <c r="C2151" s="159">
        <v>2019</v>
      </c>
      <c r="D2151" s="160" t="s">
        <v>219</v>
      </c>
      <c r="E2151" s="160" t="s">
        <v>527</v>
      </c>
      <c r="F2151" s="268" t="s">
        <v>2563</v>
      </c>
      <c r="G2151" s="157" t="s">
        <v>31</v>
      </c>
      <c r="H2151" s="156" t="s">
        <v>29</v>
      </c>
      <c r="I2151" s="157" t="s">
        <v>222</v>
      </c>
      <c r="J2151" s="157" t="s">
        <v>17</v>
      </c>
      <c r="K2151" s="238" t="s">
        <v>34</v>
      </c>
      <c r="L2151" s="239" t="s">
        <v>34</v>
      </c>
      <c r="M2151" s="239" t="s">
        <v>34</v>
      </c>
      <c r="N2151" s="239" t="s">
        <v>34</v>
      </c>
      <c r="O2151" s="239" t="s">
        <v>48</v>
      </c>
      <c r="P2151" s="239" t="s">
        <v>34</v>
      </c>
      <c r="Q2151" s="159" t="s">
        <v>34</v>
      </c>
      <c r="R2151" s="100" t="s">
        <v>34</v>
      </c>
      <c r="S2151" s="158">
        <v>1</v>
      </c>
      <c r="T2151" s="103" t="s">
        <v>223</v>
      </c>
      <c r="U2151" s="160" t="s">
        <v>219</v>
      </c>
      <c r="V2151" s="160" t="s">
        <v>2564</v>
      </c>
      <c r="W2151" s="160" t="s">
        <v>92</v>
      </c>
      <c r="X2151" s="160" t="s">
        <v>92</v>
      </c>
    </row>
    <row r="2152" spans="1:24" ht="60.75">
      <c r="A2152" s="155">
        <f>A2151+1</f>
        <v>2150</v>
      </c>
      <c r="B2152" s="160" t="s">
        <v>2386</v>
      </c>
      <c r="C2152" s="159">
        <v>2019</v>
      </c>
      <c r="D2152" s="160" t="s">
        <v>219</v>
      </c>
      <c r="E2152" s="160" t="s">
        <v>527</v>
      </c>
      <c r="F2152" s="268" t="s">
        <v>2565</v>
      </c>
      <c r="G2152" s="157" t="s">
        <v>31</v>
      </c>
      <c r="H2152" s="156" t="s">
        <v>29</v>
      </c>
      <c r="I2152" s="157" t="s">
        <v>222</v>
      </c>
      <c r="J2152" s="157" t="s">
        <v>17</v>
      </c>
      <c r="K2152" s="238" t="s">
        <v>34</v>
      </c>
      <c r="L2152" s="239" t="s">
        <v>34</v>
      </c>
      <c r="M2152" s="239" t="s">
        <v>34</v>
      </c>
      <c r="N2152" s="239" t="s">
        <v>34</v>
      </c>
      <c r="O2152" s="239" t="s">
        <v>48</v>
      </c>
      <c r="P2152" s="239" t="s">
        <v>34</v>
      </c>
      <c r="Q2152" s="159" t="s">
        <v>34</v>
      </c>
      <c r="R2152" s="100" t="s">
        <v>34</v>
      </c>
      <c r="S2152" s="158">
        <v>1</v>
      </c>
      <c r="T2152" s="103" t="s">
        <v>223</v>
      </c>
      <c r="U2152" s="160" t="s">
        <v>219</v>
      </c>
      <c r="V2152" s="160" t="s">
        <v>2564</v>
      </c>
      <c r="W2152" s="160" t="s">
        <v>92</v>
      </c>
      <c r="X2152" s="160" t="s">
        <v>92</v>
      </c>
    </row>
    <row r="2153" spans="1:24" ht="60.75">
      <c r="A2153" s="155">
        <f>A2152+1</f>
        <v>2151</v>
      </c>
      <c r="B2153" s="160" t="s">
        <v>2386</v>
      </c>
      <c r="C2153" s="159">
        <v>2019</v>
      </c>
      <c r="D2153" s="160" t="s">
        <v>219</v>
      </c>
      <c r="E2153" s="160" t="s">
        <v>527</v>
      </c>
      <c r="F2153" s="268" t="s">
        <v>2566</v>
      </c>
      <c r="G2153" s="157" t="s">
        <v>31</v>
      </c>
      <c r="H2153" s="161" t="s">
        <v>39</v>
      </c>
      <c r="I2153" s="157" t="s">
        <v>222</v>
      </c>
      <c r="J2153" s="157" t="s">
        <v>17</v>
      </c>
      <c r="K2153" s="238" t="s">
        <v>34</v>
      </c>
      <c r="L2153" s="239" t="s">
        <v>34</v>
      </c>
      <c r="M2153" s="239" t="s">
        <v>34</v>
      </c>
      <c r="N2153" s="239" t="s">
        <v>34</v>
      </c>
      <c r="O2153" s="239" t="s">
        <v>48</v>
      </c>
      <c r="P2153" s="239" t="s">
        <v>34</v>
      </c>
      <c r="Q2153" s="159" t="s">
        <v>34</v>
      </c>
      <c r="R2153" s="100" t="s">
        <v>34</v>
      </c>
      <c r="S2153" s="158">
        <v>1</v>
      </c>
      <c r="T2153" s="103" t="s">
        <v>223</v>
      </c>
      <c r="U2153" s="160" t="s">
        <v>219</v>
      </c>
      <c r="V2153" s="160" t="s">
        <v>2564</v>
      </c>
      <c r="W2153" s="160" t="s">
        <v>92</v>
      </c>
      <c r="X2153" s="160" t="s">
        <v>92</v>
      </c>
    </row>
    <row r="2154" spans="1:24" ht="60.75">
      <c r="A2154" s="155">
        <f>A2153+1</f>
        <v>2152</v>
      </c>
      <c r="B2154" s="160" t="s">
        <v>2386</v>
      </c>
      <c r="C2154" s="159">
        <v>2019</v>
      </c>
      <c r="D2154" s="160" t="s">
        <v>219</v>
      </c>
      <c r="E2154" s="160" t="s">
        <v>527</v>
      </c>
      <c r="F2154" s="268" t="s">
        <v>2567</v>
      </c>
      <c r="G2154" s="157" t="s">
        <v>31</v>
      </c>
      <c r="H2154" s="161" t="s">
        <v>39</v>
      </c>
      <c r="I2154" s="157" t="s">
        <v>222</v>
      </c>
      <c r="J2154" s="157" t="s">
        <v>17</v>
      </c>
      <c r="K2154" s="238" t="s">
        <v>34</v>
      </c>
      <c r="L2154" s="239" t="s">
        <v>48</v>
      </c>
      <c r="M2154" s="239" t="s">
        <v>34</v>
      </c>
      <c r="N2154" s="239" t="s">
        <v>34</v>
      </c>
      <c r="O2154" s="239" t="s">
        <v>48</v>
      </c>
      <c r="P2154" s="239" t="s">
        <v>34</v>
      </c>
      <c r="Q2154" s="159" t="s">
        <v>34</v>
      </c>
      <c r="R2154" s="100" t="s">
        <v>34</v>
      </c>
      <c r="S2154" s="158">
        <v>1</v>
      </c>
      <c r="T2154" s="103" t="s">
        <v>223</v>
      </c>
      <c r="U2154" s="160" t="s">
        <v>219</v>
      </c>
      <c r="V2154" s="160" t="s">
        <v>2564</v>
      </c>
      <c r="W2154" s="160" t="s">
        <v>92</v>
      </c>
      <c r="X2154" s="160" t="s">
        <v>92</v>
      </c>
    </row>
    <row r="2155" spans="1:24" ht="41.25">
      <c r="A2155" s="155">
        <f>A2154+1</f>
        <v>2153</v>
      </c>
      <c r="B2155" s="160" t="s">
        <v>2386</v>
      </c>
      <c r="C2155" s="159">
        <v>2019</v>
      </c>
      <c r="D2155" s="160" t="s">
        <v>28</v>
      </c>
      <c r="E2155" s="160" t="s">
        <v>262</v>
      </c>
      <c r="F2155" s="268" t="s">
        <v>2568</v>
      </c>
      <c r="G2155" s="157" t="s">
        <v>31</v>
      </c>
      <c r="H2155" s="161" t="s">
        <v>29</v>
      </c>
      <c r="I2155" s="157" t="s">
        <v>32</v>
      </c>
      <c r="J2155" s="157" t="s">
        <v>33</v>
      </c>
      <c r="K2155" s="238" t="s">
        <v>34</v>
      </c>
      <c r="L2155" s="239" t="s">
        <v>34</v>
      </c>
      <c r="M2155" s="239" t="s">
        <v>34</v>
      </c>
      <c r="N2155" s="239" t="s">
        <v>34</v>
      </c>
      <c r="O2155" s="239" t="s">
        <v>48</v>
      </c>
      <c r="P2155" s="239" t="s">
        <v>34</v>
      </c>
      <c r="Q2155" s="159" t="s">
        <v>34</v>
      </c>
      <c r="R2155" s="100" t="s">
        <v>34</v>
      </c>
      <c r="S2155" s="158">
        <v>1</v>
      </c>
      <c r="T2155" s="103" t="s">
        <v>264</v>
      </c>
      <c r="U2155" s="160" t="s">
        <v>265</v>
      </c>
      <c r="V2155" s="160" t="s">
        <v>266</v>
      </c>
      <c r="W2155" s="160" t="s">
        <v>92</v>
      </c>
      <c r="X2155" s="160" t="s">
        <v>92</v>
      </c>
    </row>
    <row r="2156" spans="1:24" ht="41.25">
      <c r="A2156" s="155">
        <f>A2155+1</f>
        <v>2154</v>
      </c>
      <c r="B2156" s="160" t="s">
        <v>2386</v>
      </c>
      <c r="C2156" s="159">
        <v>2019</v>
      </c>
      <c r="D2156" s="160" t="s">
        <v>28</v>
      </c>
      <c r="E2156" s="160" t="s">
        <v>270</v>
      </c>
      <c r="F2156" s="268" t="s">
        <v>2569</v>
      </c>
      <c r="G2156" s="157" t="s">
        <v>31</v>
      </c>
      <c r="H2156" s="156" t="s">
        <v>42</v>
      </c>
      <c r="I2156" s="157" t="s">
        <v>32</v>
      </c>
      <c r="J2156" s="160" t="s">
        <v>33</v>
      </c>
      <c r="K2156" s="240" t="s">
        <v>34</v>
      </c>
      <c r="L2156" s="241" t="s">
        <v>34</v>
      </c>
      <c r="M2156" s="241" t="s">
        <v>34</v>
      </c>
      <c r="N2156" s="241" t="s">
        <v>34</v>
      </c>
      <c r="O2156" s="241" t="s">
        <v>34</v>
      </c>
      <c r="P2156" s="241" t="s">
        <v>34</v>
      </c>
      <c r="Q2156" s="159" t="s">
        <v>34</v>
      </c>
      <c r="R2156" s="100" t="s">
        <v>34</v>
      </c>
      <c r="S2156" s="158">
        <v>1</v>
      </c>
      <c r="T2156" s="103" t="s">
        <v>272</v>
      </c>
      <c r="U2156" s="160" t="s">
        <v>433</v>
      </c>
      <c r="V2156" s="160" t="s">
        <v>266</v>
      </c>
      <c r="W2156" s="157" t="s">
        <v>42</v>
      </c>
      <c r="X2156" s="157" t="s">
        <v>42</v>
      </c>
    </row>
    <row r="2157" spans="1:24" ht="60.75">
      <c r="A2157" s="155">
        <f>A2156+1</f>
        <v>2155</v>
      </c>
      <c r="B2157" s="160" t="s">
        <v>2386</v>
      </c>
      <c r="C2157" s="159">
        <v>2019</v>
      </c>
      <c r="D2157" s="160" t="s">
        <v>28</v>
      </c>
      <c r="E2157" s="160" t="s">
        <v>40</v>
      </c>
      <c r="F2157" s="268" t="s">
        <v>2570</v>
      </c>
      <c r="G2157" s="157" t="s">
        <v>31</v>
      </c>
      <c r="H2157" s="156" t="s">
        <v>42</v>
      </c>
      <c r="I2157" s="157" t="s">
        <v>32</v>
      </c>
      <c r="J2157" s="157" t="s">
        <v>33</v>
      </c>
      <c r="K2157" s="238" t="s">
        <v>34</v>
      </c>
      <c r="L2157" s="239" t="s">
        <v>34</v>
      </c>
      <c r="M2157" s="239" t="s">
        <v>34</v>
      </c>
      <c r="N2157" s="239" t="s">
        <v>34</v>
      </c>
      <c r="O2157" s="239" t="s">
        <v>34</v>
      </c>
      <c r="P2157" s="239" t="s">
        <v>34</v>
      </c>
      <c r="Q2157" s="159" t="s">
        <v>34</v>
      </c>
      <c r="R2157" s="100" t="s">
        <v>34</v>
      </c>
      <c r="S2157" s="158">
        <v>1</v>
      </c>
      <c r="T2157" s="103" t="s">
        <v>272</v>
      </c>
      <c r="U2157" s="160" t="s">
        <v>2571</v>
      </c>
      <c r="V2157" s="160" t="s">
        <v>266</v>
      </c>
      <c r="W2157" s="157" t="s">
        <v>42</v>
      </c>
      <c r="X2157" s="157" t="s">
        <v>42</v>
      </c>
    </row>
    <row r="2158" spans="1:24" ht="51">
      <c r="A2158" s="155">
        <f>A2157+1</f>
        <v>2156</v>
      </c>
      <c r="B2158" s="160" t="s">
        <v>2386</v>
      </c>
      <c r="C2158" s="159">
        <v>2019</v>
      </c>
      <c r="D2158" s="160" t="s">
        <v>28</v>
      </c>
      <c r="E2158" s="160" t="s">
        <v>270</v>
      </c>
      <c r="F2158" s="268" t="s">
        <v>2572</v>
      </c>
      <c r="G2158" s="157" t="s">
        <v>31</v>
      </c>
      <c r="H2158" s="156" t="s">
        <v>42</v>
      </c>
      <c r="I2158" s="157" t="s">
        <v>32</v>
      </c>
      <c r="J2158" s="157" t="s">
        <v>33</v>
      </c>
      <c r="K2158" s="238" t="s">
        <v>34</v>
      </c>
      <c r="L2158" s="239" t="s">
        <v>34</v>
      </c>
      <c r="M2158" s="239" t="s">
        <v>34</v>
      </c>
      <c r="N2158" s="239" t="s">
        <v>34</v>
      </c>
      <c r="O2158" s="239" t="s">
        <v>34</v>
      </c>
      <c r="P2158" s="239" t="s">
        <v>34</v>
      </c>
      <c r="Q2158" s="159" t="s">
        <v>34</v>
      </c>
      <c r="R2158" s="100" t="s">
        <v>34</v>
      </c>
      <c r="S2158" s="158">
        <v>1</v>
      </c>
      <c r="T2158" s="103" t="s">
        <v>272</v>
      </c>
      <c r="U2158" s="160" t="s">
        <v>1729</v>
      </c>
      <c r="V2158" s="160" t="s">
        <v>266</v>
      </c>
      <c r="W2158" s="157" t="s">
        <v>42</v>
      </c>
      <c r="X2158" s="157" t="s">
        <v>42</v>
      </c>
    </row>
    <row r="2159" spans="1:24" ht="41.25">
      <c r="A2159" s="155">
        <f>A2158+1</f>
        <v>2157</v>
      </c>
      <c r="B2159" s="160" t="s">
        <v>2386</v>
      </c>
      <c r="C2159" s="159">
        <v>2019</v>
      </c>
      <c r="D2159" s="160" t="s">
        <v>28</v>
      </c>
      <c r="E2159" s="160" t="s">
        <v>270</v>
      </c>
      <c r="F2159" s="268" t="s">
        <v>2573</v>
      </c>
      <c r="G2159" s="157" t="s">
        <v>31</v>
      </c>
      <c r="H2159" s="156" t="s">
        <v>42</v>
      </c>
      <c r="I2159" s="157" t="s">
        <v>32</v>
      </c>
      <c r="J2159" s="157" t="s">
        <v>33</v>
      </c>
      <c r="K2159" s="238" t="s">
        <v>34</v>
      </c>
      <c r="L2159" s="239" t="s">
        <v>34</v>
      </c>
      <c r="M2159" s="239" t="s">
        <v>34</v>
      </c>
      <c r="N2159" s="239" t="s">
        <v>34</v>
      </c>
      <c r="O2159" s="239" t="s">
        <v>34</v>
      </c>
      <c r="P2159" s="239" t="s">
        <v>34</v>
      </c>
      <c r="Q2159" s="159" t="s">
        <v>34</v>
      </c>
      <c r="R2159" s="100" t="s">
        <v>34</v>
      </c>
      <c r="S2159" s="158">
        <v>1</v>
      </c>
      <c r="T2159" s="103" t="s">
        <v>272</v>
      </c>
      <c r="U2159" s="160" t="s">
        <v>1729</v>
      </c>
      <c r="V2159" s="160" t="s">
        <v>266</v>
      </c>
      <c r="W2159" s="157" t="s">
        <v>42</v>
      </c>
      <c r="X2159" s="157" t="s">
        <v>42</v>
      </c>
    </row>
    <row r="2160" spans="1:24" ht="41.25">
      <c r="A2160" s="155">
        <f>A2159+1</f>
        <v>2158</v>
      </c>
      <c r="B2160" s="160" t="s">
        <v>2574</v>
      </c>
      <c r="C2160" s="159">
        <v>2015</v>
      </c>
      <c r="D2160" s="157" t="s">
        <v>28</v>
      </c>
      <c r="E2160" s="160" t="s">
        <v>279</v>
      </c>
      <c r="F2160" s="268" t="s">
        <v>2575</v>
      </c>
      <c r="G2160" s="157" t="s">
        <v>31</v>
      </c>
      <c r="H2160" s="156" t="s">
        <v>42</v>
      </c>
      <c r="I2160" s="157" t="s">
        <v>32</v>
      </c>
      <c r="J2160" s="157" t="s">
        <v>33</v>
      </c>
      <c r="K2160" s="238" t="s">
        <v>34</v>
      </c>
      <c r="L2160" s="239" t="s">
        <v>34</v>
      </c>
      <c r="M2160" s="239" t="s">
        <v>48</v>
      </c>
      <c r="N2160" s="239" t="s">
        <v>34</v>
      </c>
      <c r="O2160" s="239" t="s">
        <v>34</v>
      </c>
      <c r="P2160" s="239" t="s">
        <v>34</v>
      </c>
      <c r="Q2160" s="159" t="s">
        <v>48</v>
      </c>
      <c r="R2160" s="100" t="s">
        <v>48</v>
      </c>
      <c r="S2160" s="158">
        <v>1</v>
      </c>
      <c r="T2160" s="102" t="s">
        <v>35</v>
      </c>
      <c r="U2160" s="157" t="s">
        <v>28</v>
      </c>
      <c r="V2160" s="160" t="s">
        <v>266</v>
      </c>
      <c r="W2160" s="157" t="s">
        <v>42</v>
      </c>
      <c r="X2160" s="157" t="s">
        <v>50</v>
      </c>
    </row>
    <row r="2161" spans="1:24" ht="41.25">
      <c r="A2161" s="155">
        <f>A2160+1</f>
        <v>2159</v>
      </c>
      <c r="B2161" s="160" t="s">
        <v>2574</v>
      </c>
      <c r="C2161" s="159">
        <v>2015</v>
      </c>
      <c r="D2161" s="157" t="s">
        <v>28</v>
      </c>
      <c r="E2161" s="157" t="s">
        <v>29</v>
      </c>
      <c r="F2161" s="268" t="s">
        <v>2576</v>
      </c>
      <c r="G2161" s="157" t="s">
        <v>31</v>
      </c>
      <c r="H2161" s="156" t="s">
        <v>29</v>
      </c>
      <c r="I2161" s="157" t="s">
        <v>32</v>
      </c>
      <c r="J2161" s="157" t="s">
        <v>33</v>
      </c>
      <c r="K2161" s="238" t="s">
        <v>34</v>
      </c>
      <c r="L2161" s="239" t="s">
        <v>34</v>
      </c>
      <c r="M2161" s="239" t="s">
        <v>34</v>
      </c>
      <c r="N2161" s="239" t="s">
        <v>34</v>
      </c>
      <c r="O2161" s="239" t="s">
        <v>34</v>
      </c>
      <c r="P2161" s="239" t="s">
        <v>34</v>
      </c>
      <c r="Q2161" s="159" t="s">
        <v>34</v>
      </c>
      <c r="R2161" s="100" t="s">
        <v>34</v>
      </c>
      <c r="S2161" s="158">
        <v>1</v>
      </c>
      <c r="T2161" s="102" t="s">
        <v>35</v>
      </c>
      <c r="U2161" s="157" t="s">
        <v>28</v>
      </c>
      <c r="V2161" s="160" t="s">
        <v>29</v>
      </c>
      <c r="W2161" s="160" t="s">
        <v>92</v>
      </c>
      <c r="X2161" s="160" t="s">
        <v>92</v>
      </c>
    </row>
    <row r="2162" spans="1:24" ht="30.75">
      <c r="A2162" s="155">
        <f>A2161+1</f>
        <v>2160</v>
      </c>
      <c r="B2162" s="160" t="s">
        <v>2574</v>
      </c>
      <c r="C2162" s="159">
        <v>2015</v>
      </c>
      <c r="D2162" s="157" t="s">
        <v>28</v>
      </c>
      <c r="E2162" s="157" t="s">
        <v>37</v>
      </c>
      <c r="F2162" s="268" t="s">
        <v>2577</v>
      </c>
      <c r="G2162" s="157" t="s">
        <v>31</v>
      </c>
      <c r="H2162" s="156" t="s">
        <v>39</v>
      </c>
      <c r="I2162" s="157" t="s">
        <v>32</v>
      </c>
      <c r="J2162" s="157" t="s">
        <v>33</v>
      </c>
      <c r="K2162" s="238" t="s">
        <v>34</v>
      </c>
      <c r="L2162" s="239" t="s">
        <v>34</v>
      </c>
      <c r="M2162" s="239" t="s">
        <v>34</v>
      </c>
      <c r="N2162" s="239" t="s">
        <v>34</v>
      </c>
      <c r="O2162" s="239" t="s">
        <v>34</v>
      </c>
      <c r="P2162" s="239" t="s">
        <v>34</v>
      </c>
      <c r="Q2162" s="159" t="s">
        <v>34</v>
      </c>
      <c r="R2162" s="100" t="s">
        <v>34</v>
      </c>
      <c r="S2162" s="158">
        <v>1</v>
      </c>
      <c r="T2162" s="102" t="s">
        <v>35</v>
      </c>
      <c r="U2162" s="157" t="s">
        <v>28</v>
      </c>
      <c r="V2162" s="160" t="s">
        <v>37</v>
      </c>
      <c r="W2162" s="160" t="s">
        <v>92</v>
      </c>
      <c r="X2162" s="160" t="s">
        <v>92</v>
      </c>
    </row>
    <row r="2163" spans="1:24" ht="30.75">
      <c r="A2163" s="155">
        <f>A2162+1</f>
        <v>2161</v>
      </c>
      <c r="B2163" s="160" t="s">
        <v>2574</v>
      </c>
      <c r="C2163" s="159">
        <v>2015</v>
      </c>
      <c r="D2163" s="157" t="s">
        <v>28</v>
      </c>
      <c r="E2163" s="157" t="s">
        <v>44</v>
      </c>
      <c r="F2163" s="268" t="s">
        <v>2578</v>
      </c>
      <c r="G2163" s="157" t="s">
        <v>31</v>
      </c>
      <c r="H2163" s="156" t="s">
        <v>46</v>
      </c>
      <c r="I2163" s="157" t="s">
        <v>32</v>
      </c>
      <c r="J2163" s="157" t="s">
        <v>47</v>
      </c>
      <c r="K2163" s="238" t="s">
        <v>34</v>
      </c>
      <c r="L2163" s="239" t="s">
        <v>34</v>
      </c>
      <c r="M2163" s="239" t="s">
        <v>34</v>
      </c>
      <c r="N2163" s="239" t="s">
        <v>34</v>
      </c>
      <c r="O2163" s="239" t="s">
        <v>34</v>
      </c>
      <c r="P2163" s="239" t="s">
        <v>34</v>
      </c>
      <c r="Q2163" s="159" t="s">
        <v>34</v>
      </c>
      <c r="R2163" s="100" t="s">
        <v>48</v>
      </c>
      <c r="S2163" s="158">
        <v>1</v>
      </c>
      <c r="T2163" s="102" t="s">
        <v>35</v>
      </c>
      <c r="U2163" s="157" t="s">
        <v>28</v>
      </c>
      <c r="V2163" s="160" t="s">
        <v>46</v>
      </c>
      <c r="W2163" s="160" t="s">
        <v>1061</v>
      </c>
      <c r="X2163" s="157" t="s">
        <v>50</v>
      </c>
    </row>
    <row r="2164" spans="1:24" ht="41.25">
      <c r="A2164" s="155">
        <f>A2163+1</f>
        <v>2162</v>
      </c>
      <c r="B2164" s="160" t="s">
        <v>2574</v>
      </c>
      <c r="C2164" s="159">
        <v>2015</v>
      </c>
      <c r="D2164" s="157" t="s">
        <v>28</v>
      </c>
      <c r="E2164" s="160" t="s">
        <v>57</v>
      </c>
      <c r="F2164" s="268" t="s">
        <v>2579</v>
      </c>
      <c r="G2164" s="157" t="s">
        <v>31</v>
      </c>
      <c r="H2164" s="156" t="s">
        <v>50</v>
      </c>
      <c r="I2164" s="157" t="s">
        <v>32</v>
      </c>
      <c r="J2164" s="157" t="s">
        <v>59</v>
      </c>
      <c r="K2164" s="238" t="s">
        <v>34</v>
      </c>
      <c r="L2164" s="239" t="s">
        <v>34</v>
      </c>
      <c r="M2164" s="239" t="s">
        <v>34</v>
      </c>
      <c r="N2164" s="239" t="s">
        <v>34</v>
      </c>
      <c r="O2164" s="239" t="s">
        <v>34</v>
      </c>
      <c r="P2164" s="239" t="s">
        <v>34</v>
      </c>
      <c r="Q2164" s="159" t="s">
        <v>48</v>
      </c>
      <c r="R2164" s="100" t="s">
        <v>48</v>
      </c>
      <c r="S2164" s="158">
        <v>1</v>
      </c>
      <c r="T2164" s="102" t="s">
        <v>35</v>
      </c>
      <c r="U2164" s="157" t="s">
        <v>28</v>
      </c>
      <c r="V2164" s="160" t="s">
        <v>57</v>
      </c>
      <c r="W2164" s="157" t="s">
        <v>42</v>
      </c>
      <c r="X2164" s="157" t="s">
        <v>50</v>
      </c>
    </row>
    <row r="2165" spans="1:24" ht="41.25">
      <c r="A2165" s="155">
        <f>A2164+1</f>
        <v>2163</v>
      </c>
      <c r="B2165" s="160" t="s">
        <v>2574</v>
      </c>
      <c r="C2165" s="159">
        <v>2015</v>
      </c>
      <c r="D2165" s="157" t="s">
        <v>28</v>
      </c>
      <c r="E2165" s="160" t="s">
        <v>60</v>
      </c>
      <c r="F2165" s="268" t="s">
        <v>2580</v>
      </c>
      <c r="G2165" s="157" t="s">
        <v>31</v>
      </c>
      <c r="H2165" s="156" t="s">
        <v>42</v>
      </c>
      <c r="I2165" s="160" t="s">
        <v>32</v>
      </c>
      <c r="J2165" s="160" t="s">
        <v>33</v>
      </c>
      <c r="K2165" s="240" t="s">
        <v>34</v>
      </c>
      <c r="L2165" s="241" t="s">
        <v>34</v>
      </c>
      <c r="M2165" s="241" t="s">
        <v>34</v>
      </c>
      <c r="N2165" s="241" t="s">
        <v>34</v>
      </c>
      <c r="O2165" s="241" t="s">
        <v>34</v>
      </c>
      <c r="P2165" s="241" t="s">
        <v>34</v>
      </c>
      <c r="Q2165" s="159" t="s">
        <v>34</v>
      </c>
      <c r="R2165" s="100" t="s">
        <v>34</v>
      </c>
      <c r="S2165" s="158">
        <v>1</v>
      </c>
      <c r="T2165" s="102" t="s">
        <v>35</v>
      </c>
      <c r="U2165" s="157" t="s">
        <v>28</v>
      </c>
      <c r="V2165" s="160" t="s">
        <v>62</v>
      </c>
      <c r="W2165" s="160" t="s">
        <v>92</v>
      </c>
      <c r="X2165" s="157" t="s">
        <v>50</v>
      </c>
    </row>
    <row r="2166" spans="1:24" ht="30.75">
      <c r="A2166" s="155">
        <f>A2165+1</f>
        <v>2164</v>
      </c>
      <c r="B2166" s="160" t="s">
        <v>2574</v>
      </c>
      <c r="C2166" s="159">
        <v>2015</v>
      </c>
      <c r="D2166" s="157" t="s">
        <v>28</v>
      </c>
      <c r="E2166" s="160" t="s">
        <v>452</v>
      </c>
      <c r="F2166" s="268" t="s">
        <v>2581</v>
      </c>
      <c r="G2166" s="157" t="s">
        <v>31</v>
      </c>
      <c r="H2166" s="161" t="s">
        <v>39</v>
      </c>
      <c r="I2166" s="157" t="s">
        <v>32</v>
      </c>
      <c r="J2166" s="157" t="s">
        <v>454</v>
      </c>
      <c r="K2166" s="238" t="s">
        <v>34</v>
      </c>
      <c r="L2166" s="239" t="s">
        <v>34</v>
      </c>
      <c r="M2166" s="239" t="s">
        <v>34</v>
      </c>
      <c r="N2166" s="239" t="s">
        <v>34</v>
      </c>
      <c r="O2166" s="239" t="s">
        <v>34</v>
      </c>
      <c r="P2166" s="239" t="s">
        <v>48</v>
      </c>
      <c r="Q2166" s="159" t="s">
        <v>34</v>
      </c>
      <c r="R2166" s="100" t="s">
        <v>34</v>
      </c>
      <c r="S2166" s="158">
        <v>1</v>
      </c>
      <c r="T2166" s="102" t="s">
        <v>35</v>
      </c>
      <c r="U2166" s="157" t="s">
        <v>28</v>
      </c>
      <c r="V2166" s="160" t="s">
        <v>455</v>
      </c>
      <c r="W2166" s="160" t="s">
        <v>92</v>
      </c>
      <c r="X2166" s="160" t="s">
        <v>92</v>
      </c>
    </row>
    <row r="2167" spans="1:24" ht="30.75">
      <c r="A2167" s="155">
        <f>A2166+1</f>
        <v>2165</v>
      </c>
      <c r="B2167" s="160" t="s">
        <v>2574</v>
      </c>
      <c r="C2167" s="159">
        <v>2015</v>
      </c>
      <c r="D2167" s="157" t="s">
        <v>28</v>
      </c>
      <c r="E2167" s="160" t="s">
        <v>452</v>
      </c>
      <c r="F2167" s="268" t="s">
        <v>2582</v>
      </c>
      <c r="G2167" s="157" t="s">
        <v>31</v>
      </c>
      <c r="H2167" s="156" t="s">
        <v>42</v>
      </c>
      <c r="I2167" s="157" t="s">
        <v>32</v>
      </c>
      <c r="J2167" s="157" t="s">
        <v>454</v>
      </c>
      <c r="K2167" s="238" t="s">
        <v>34</v>
      </c>
      <c r="L2167" s="239" t="s">
        <v>34</v>
      </c>
      <c r="M2167" s="239" t="s">
        <v>34</v>
      </c>
      <c r="N2167" s="239" t="s">
        <v>34</v>
      </c>
      <c r="O2167" s="239" t="s">
        <v>34</v>
      </c>
      <c r="P2167" s="239" t="s">
        <v>48</v>
      </c>
      <c r="Q2167" s="159" t="s">
        <v>34</v>
      </c>
      <c r="R2167" s="100" t="s">
        <v>34</v>
      </c>
      <c r="S2167" s="158">
        <v>1</v>
      </c>
      <c r="T2167" s="102" t="s">
        <v>35</v>
      </c>
      <c r="U2167" s="157" t="s">
        <v>28</v>
      </c>
      <c r="V2167" s="160" t="s">
        <v>455</v>
      </c>
      <c r="W2167" s="157" t="s">
        <v>42</v>
      </c>
      <c r="X2167" s="157" t="s">
        <v>42</v>
      </c>
    </row>
    <row r="2168" spans="1:24" ht="30.75">
      <c r="A2168" s="155">
        <f>A2167+1</f>
        <v>2166</v>
      </c>
      <c r="B2168" s="160" t="s">
        <v>2574</v>
      </c>
      <c r="C2168" s="159">
        <v>2015</v>
      </c>
      <c r="D2168" s="157" t="s">
        <v>28</v>
      </c>
      <c r="E2168" s="160" t="s">
        <v>452</v>
      </c>
      <c r="F2168" s="268" t="s">
        <v>2583</v>
      </c>
      <c r="G2168" s="157" t="s">
        <v>31</v>
      </c>
      <c r="H2168" s="156" t="s">
        <v>50</v>
      </c>
      <c r="I2168" s="157" t="s">
        <v>32</v>
      </c>
      <c r="J2168" s="157" t="s">
        <v>559</v>
      </c>
      <c r="K2168" s="238" t="s">
        <v>34</v>
      </c>
      <c r="L2168" s="239" t="s">
        <v>34</v>
      </c>
      <c r="M2168" s="239" t="s">
        <v>34</v>
      </c>
      <c r="N2168" s="239" t="s">
        <v>34</v>
      </c>
      <c r="O2168" s="239" t="s">
        <v>34</v>
      </c>
      <c r="P2168" s="239" t="s">
        <v>48</v>
      </c>
      <c r="Q2168" s="159" t="s">
        <v>34</v>
      </c>
      <c r="R2168" s="99" t="s">
        <v>48</v>
      </c>
      <c r="S2168" s="158">
        <v>1</v>
      </c>
      <c r="T2168" s="102" t="s">
        <v>35</v>
      </c>
      <c r="U2168" s="157" t="s">
        <v>28</v>
      </c>
      <c r="V2168" s="160" t="s">
        <v>455</v>
      </c>
      <c r="W2168" s="157" t="s">
        <v>42</v>
      </c>
      <c r="X2168" s="157" t="s">
        <v>50</v>
      </c>
    </row>
    <row r="2169" spans="1:24" ht="30.75">
      <c r="A2169" s="155">
        <f>A2168+1</f>
        <v>2167</v>
      </c>
      <c r="B2169" s="160" t="s">
        <v>2574</v>
      </c>
      <c r="C2169" s="159">
        <v>2015</v>
      </c>
      <c r="D2169" s="157" t="s">
        <v>28</v>
      </c>
      <c r="E2169" s="160" t="s">
        <v>452</v>
      </c>
      <c r="F2169" s="268" t="s">
        <v>2584</v>
      </c>
      <c r="G2169" s="157" t="s">
        <v>31</v>
      </c>
      <c r="H2169" s="161" t="s">
        <v>39</v>
      </c>
      <c r="I2169" s="157" t="s">
        <v>32</v>
      </c>
      <c r="J2169" s="157" t="s">
        <v>454</v>
      </c>
      <c r="K2169" s="238" t="s">
        <v>34</v>
      </c>
      <c r="L2169" s="239" t="s">
        <v>34</v>
      </c>
      <c r="M2169" s="239" t="s">
        <v>34</v>
      </c>
      <c r="N2169" s="239" t="s">
        <v>34</v>
      </c>
      <c r="O2169" s="239" t="s">
        <v>34</v>
      </c>
      <c r="P2169" s="239" t="s">
        <v>34</v>
      </c>
      <c r="Q2169" s="159" t="s">
        <v>34</v>
      </c>
      <c r="R2169" s="100" t="s">
        <v>34</v>
      </c>
      <c r="S2169" s="158">
        <v>1</v>
      </c>
      <c r="T2169" s="102" t="s">
        <v>35</v>
      </c>
      <c r="U2169" s="157" t="s">
        <v>28</v>
      </c>
      <c r="V2169" s="160" t="s">
        <v>455</v>
      </c>
      <c r="W2169" s="160" t="s">
        <v>92</v>
      </c>
      <c r="X2169" s="160" t="s">
        <v>92</v>
      </c>
    </row>
    <row r="2170" spans="1:24" ht="30.75">
      <c r="A2170" s="155">
        <f>A2169+1</f>
        <v>2168</v>
      </c>
      <c r="B2170" s="160" t="s">
        <v>2574</v>
      </c>
      <c r="C2170" s="159">
        <v>2015</v>
      </c>
      <c r="D2170" s="160" t="s">
        <v>74</v>
      </c>
      <c r="E2170" s="160" t="s">
        <v>75</v>
      </c>
      <c r="F2170" s="268" t="s">
        <v>2585</v>
      </c>
      <c r="G2170" s="157" t="s">
        <v>31</v>
      </c>
      <c r="H2170" s="161" t="s">
        <v>39</v>
      </c>
      <c r="I2170" s="157" t="s">
        <v>32</v>
      </c>
      <c r="J2170" s="157" t="s">
        <v>33</v>
      </c>
      <c r="K2170" s="238" t="s">
        <v>34</v>
      </c>
      <c r="L2170" s="239" t="s">
        <v>34</v>
      </c>
      <c r="M2170" s="239" t="s">
        <v>34</v>
      </c>
      <c r="N2170" s="239" t="s">
        <v>34</v>
      </c>
      <c r="O2170" s="239" t="s">
        <v>34</v>
      </c>
      <c r="P2170" s="239" t="s">
        <v>34</v>
      </c>
      <c r="Q2170" s="159" t="s">
        <v>34</v>
      </c>
      <c r="R2170" s="100" t="s">
        <v>34</v>
      </c>
      <c r="S2170" s="158">
        <v>1</v>
      </c>
      <c r="T2170" s="103" t="s">
        <v>77</v>
      </c>
      <c r="U2170" s="160" t="s">
        <v>938</v>
      </c>
      <c r="V2170" s="160" t="s">
        <v>75</v>
      </c>
      <c r="W2170" s="160" t="s">
        <v>92</v>
      </c>
      <c r="X2170" s="160" t="s">
        <v>92</v>
      </c>
    </row>
    <row r="2171" spans="1:24" ht="51">
      <c r="A2171" s="155">
        <f>A2170+1</f>
        <v>2169</v>
      </c>
      <c r="B2171" s="160" t="s">
        <v>2574</v>
      </c>
      <c r="C2171" s="159">
        <v>2015</v>
      </c>
      <c r="D2171" s="160" t="s">
        <v>74</v>
      </c>
      <c r="E2171" s="160" t="s">
        <v>79</v>
      </c>
      <c r="F2171" s="268" t="s">
        <v>2586</v>
      </c>
      <c r="G2171" s="157" t="s">
        <v>31</v>
      </c>
      <c r="H2171" s="161" t="s">
        <v>39</v>
      </c>
      <c r="I2171" s="157" t="s">
        <v>32</v>
      </c>
      <c r="J2171" s="157" t="s">
        <v>33</v>
      </c>
      <c r="K2171" s="238" t="s">
        <v>34</v>
      </c>
      <c r="L2171" s="239" t="s">
        <v>34</v>
      </c>
      <c r="M2171" s="239" t="s">
        <v>34</v>
      </c>
      <c r="N2171" s="239" t="s">
        <v>34</v>
      </c>
      <c r="O2171" s="239" t="s">
        <v>34</v>
      </c>
      <c r="P2171" s="239" t="s">
        <v>34</v>
      </c>
      <c r="Q2171" s="159" t="s">
        <v>34</v>
      </c>
      <c r="R2171" s="100" t="s">
        <v>34</v>
      </c>
      <c r="S2171" s="158">
        <v>1</v>
      </c>
      <c r="T2171" s="103" t="s">
        <v>77</v>
      </c>
      <c r="U2171" s="160" t="s">
        <v>938</v>
      </c>
      <c r="V2171" s="160" t="s">
        <v>79</v>
      </c>
      <c r="W2171" s="160" t="s">
        <v>92</v>
      </c>
      <c r="X2171" s="160" t="s">
        <v>92</v>
      </c>
    </row>
    <row r="2172" spans="1:24" ht="20.25">
      <c r="A2172" s="155">
        <f>A2171+1</f>
        <v>2170</v>
      </c>
      <c r="B2172" s="135" t="s">
        <v>2574</v>
      </c>
      <c r="C2172" s="159">
        <v>2015</v>
      </c>
      <c r="D2172" s="160" t="s">
        <v>74</v>
      </c>
      <c r="E2172" s="160" t="s">
        <v>88</v>
      </c>
      <c r="F2172" s="268" t="s">
        <v>2587</v>
      </c>
      <c r="G2172" s="157" t="s">
        <v>31</v>
      </c>
      <c r="H2172" s="156" t="s">
        <v>29</v>
      </c>
      <c r="I2172" s="160" t="s">
        <v>90</v>
      </c>
      <c r="J2172" s="160" t="s">
        <v>88</v>
      </c>
      <c r="K2172" s="240" t="s">
        <v>34</v>
      </c>
      <c r="L2172" s="241" t="s">
        <v>34</v>
      </c>
      <c r="M2172" s="241" t="s">
        <v>34</v>
      </c>
      <c r="N2172" s="241" t="s">
        <v>34</v>
      </c>
      <c r="O2172" s="241" t="s">
        <v>34</v>
      </c>
      <c r="P2172" s="241" t="s">
        <v>34</v>
      </c>
      <c r="Q2172" s="159" t="s">
        <v>34</v>
      </c>
      <c r="R2172" s="100" t="s">
        <v>34</v>
      </c>
      <c r="S2172" s="158">
        <v>1</v>
      </c>
      <c r="T2172" s="103" t="s">
        <v>77</v>
      </c>
      <c r="U2172" s="160" t="s">
        <v>938</v>
      </c>
      <c r="V2172" s="160" t="s">
        <v>94</v>
      </c>
      <c r="W2172" s="160" t="s">
        <v>92</v>
      </c>
      <c r="X2172" s="160" t="s">
        <v>92</v>
      </c>
    </row>
    <row r="2173" spans="1:24" ht="20.25">
      <c r="A2173" s="155">
        <f>A2172+1</f>
        <v>2171</v>
      </c>
      <c r="B2173" s="160" t="s">
        <v>2574</v>
      </c>
      <c r="C2173" s="159">
        <v>2015</v>
      </c>
      <c r="D2173" s="160" t="s">
        <v>74</v>
      </c>
      <c r="E2173" s="160" t="s">
        <v>88</v>
      </c>
      <c r="F2173" s="268" t="s">
        <v>2588</v>
      </c>
      <c r="G2173" s="157" t="s">
        <v>31</v>
      </c>
      <c r="H2173" s="156" t="s">
        <v>39</v>
      </c>
      <c r="I2173" s="160" t="s">
        <v>90</v>
      </c>
      <c r="J2173" s="160" t="s">
        <v>88</v>
      </c>
      <c r="K2173" s="240" t="s">
        <v>34</v>
      </c>
      <c r="L2173" s="241" t="s">
        <v>34</v>
      </c>
      <c r="M2173" s="241" t="s">
        <v>34</v>
      </c>
      <c r="N2173" s="241" t="s">
        <v>34</v>
      </c>
      <c r="O2173" s="241" t="s">
        <v>34</v>
      </c>
      <c r="P2173" s="241" t="s">
        <v>34</v>
      </c>
      <c r="Q2173" s="159" t="s">
        <v>34</v>
      </c>
      <c r="R2173" s="100" t="s">
        <v>34</v>
      </c>
      <c r="S2173" s="158">
        <v>1</v>
      </c>
      <c r="T2173" s="103" t="s">
        <v>77</v>
      </c>
      <c r="U2173" s="160" t="s">
        <v>938</v>
      </c>
      <c r="V2173" s="160" t="s">
        <v>94</v>
      </c>
      <c r="W2173" s="160" t="s">
        <v>92</v>
      </c>
      <c r="X2173" s="160" t="s">
        <v>92</v>
      </c>
    </row>
    <row r="2174" spans="1:24" ht="30.75">
      <c r="A2174" s="155">
        <f>A2173+1</f>
        <v>2172</v>
      </c>
      <c r="B2174" s="160" t="s">
        <v>2574</v>
      </c>
      <c r="C2174" s="159">
        <v>2015</v>
      </c>
      <c r="D2174" s="160" t="s">
        <v>74</v>
      </c>
      <c r="E2174" s="160" t="s">
        <v>88</v>
      </c>
      <c r="F2174" s="268" t="s">
        <v>2589</v>
      </c>
      <c r="G2174" s="157" t="s">
        <v>31</v>
      </c>
      <c r="H2174" s="156" t="s">
        <v>50</v>
      </c>
      <c r="I2174" s="157" t="s">
        <v>90</v>
      </c>
      <c r="J2174" s="157" t="s">
        <v>88</v>
      </c>
      <c r="K2174" s="238" t="s">
        <v>34</v>
      </c>
      <c r="L2174" s="239" t="s">
        <v>34</v>
      </c>
      <c r="M2174" s="239" t="s">
        <v>34</v>
      </c>
      <c r="N2174" s="239" t="s">
        <v>34</v>
      </c>
      <c r="O2174" s="239" t="s">
        <v>34</v>
      </c>
      <c r="P2174" s="239" t="s">
        <v>34</v>
      </c>
      <c r="Q2174" s="159" t="s">
        <v>34</v>
      </c>
      <c r="R2174" s="100" t="s">
        <v>48</v>
      </c>
      <c r="S2174" s="158">
        <v>1</v>
      </c>
      <c r="T2174" s="103" t="s">
        <v>77</v>
      </c>
      <c r="U2174" s="160" t="s">
        <v>938</v>
      </c>
      <c r="V2174" s="160" t="s">
        <v>94</v>
      </c>
      <c r="W2174" s="157" t="s">
        <v>42</v>
      </c>
      <c r="X2174" s="157" t="s">
        <v>50</v>
      </c>
    </row>
    <row r="2175" spans="1:24" ht="30.75">
      <c r="A2175" s="155">
        <f>A2174+1</f>
        <v>2173</v>
      </c>
      <c r="B2175" s="160" t="s">
        <v>2574</v>
      </c>
      <c r="C2175" s="159">
        <v>2015</v>
      </c>
      <c r="D2175" s="160" t="s">
        <v>74</v>
      </c>
      <c r="E2175" s="160" t="s">
        <v>88</v>
      </c>
      <c r="F2175" s="268" t="s">
        <v>2590</v>
      </c>
      <c r="G2175" s="157" t="s">
        <v>119</v>
      </c>
      <c r="H2175" s="156" t="s">
        <v>120</v>
      </c>
      <c r="I2175" s="160" t="s">
        <v>90</v>
      </c>
      <c r="J2175" s="160" t="s">
        <v>88</v>
      </c>
      <c r="K2175" s="240" t="s">
        <v>48</v>
      </c>
      <c r="L2175" s="241" t="s">
        <v>34</v>
      </c>
      <c r="M2175" s="241" t="s">
        <v>34</v>
      </c>
      <c r="N2175" s="241" t="s">
        <v>34</v>
      </c>
      <c r="O2175" s="241" t="s">
        <v>34</v>
      </c>
      <c r="P2175" s="241" t="s">
        <v>34</v>
      </c>
      <c r="Q2175" s="159" t="s">
        <v>34</v>
      </c>
      <c r="R2175" s="100" t="s">
        <v>34</v>
      </c>
      <c r="S2175" s="158">
        <v>1</v>
      </c>
      <c r="T2175" s="103" t="s">
        <v>77</v>
      </c>
      <c r="U2175" s="160" t="s">
        <v>938</v>
      </c>
      <c r="V2175" s="160" t="s">
        <v>94</v>
      </c>
      <c r="W2175" s="157" t="s">
        <v>42</v>
      </c>
      <c r="X2175" s="157" t="s">
        <v>42</v>
      </c>
    </row>
    <row r="2176" spans="1:24" ht="20.25">
      <c r="A2176" s="155">
        <f>A2175+1</f>
        <v>2174</v>
      </c>
      <c r="B2176" s="160" t="s">
        <v>2574</v>
      </c>
      <c r="C2176" s="159">
        <v>2015</v>
      </c>
      <c r="D2176" s="160" t="s">
        <v>74</v>
      </c>
      <c r="E2176" s="160" t="s">
        <v>88</v>
      </c>
      <c r="F2176" s="268" t="s">
        <v>2591</v>
      </c>
      <c r="G2176" s="157" t="s">
        <v>31</v>
      </c>
      <c r="H2176" s="161" t="s">
        <v>39</v>
      </c>
      <c r="I2176" s="160" t="s">
        <v>90</v>
      </c>
      <c r="J2176" s="160" t="s">
        <v>88</v>
      </c>
      <c r="K2176" s="240" t="s">
        <v>34</v>
      </c>
      <c r="L2176" s="241" t="s">
        <v>34</v>
      </c>
      <c r="M2176" s="241" t="s">
        <v>34</v>
      </c>
      <c r="N2176" s="241" t="s">
        <v>34</v>
      </c>
      <c r="O2176" s="241" t="s">
        <v>34</v>
      </c>
      <c r="P2176" s="241" t="s">
        <v>34</v>
      </c>
      <c r="Q2176" s="159" t="s">
        <v>34</v>
      </c>
      <c r="R2176" s="100" t="s">
        <v>34</v>
      </c>
      <c r="S2176" s="158">
        <v>1</v>
      </c>
      <c r="T2176" s="103" t="s">
        <v>77</v>
      </c>
      <c r="U2176" s="160" t="s">
        <v>938</v>
      </c>
      <c r="V2176" s="160" t="s">
        <v>94</v>
      </c>
      <c r="W2176" s="160" t="s">
        <v>92</v>
      </c>
      <c r="X2176" s="160" t="s">
        <v>92</v>
      </c>
    </row>
    <row r="2177" spans="1:24" ht="20.25">
      <c r="A2177" s="155">
        <f>A2176+1</f>
        <v>2175</v>
      </c>
      <c r="B2177" s="160" t="s">
        <v>2592</v>
      </c>
      <c r="C2177" s="159">
        <v>2016</v>
      </c>
      <c r="D2177" s="160" t="s">
        <v>74</v>
      </c>
      <c r="E2177" s="160" t="s">
        <v>88</v>
      </c>
      <c r="F2177" s="268" t="s">
        <v>2593</v>
      </c>
      <c r="G2177" s="157" t="s">
        <v>31</v>
      </c>
      <c r="H2177" s="161" t="s">
        <v>29</v>
      </c>
      <c r="I2177" s="160" t="s">
        <v>90</v>
      </c>
      <c r="J2177" s="160" t="s">
        <v>88</v>
      </c>
      <c r="K2177" s="240" t="s">
        <v>34</v>
      </c>
      <c r="L2177" s="241" t="s">
        <v>34</v>
      </c>
      <c r="M2177" s="241" t="s">
        <v>34</v>
      </c>
      <c r="N2177" s="241" t="s">
        <v>34</v>
      </c>
      <c r="O2177" s="241" t="s">
        <v>34</v>
      </c>
      <c r="P2177" s="241" t="s">
        <v>34</v>
      </c>
      <c r="Q2177" s="159" t="s">
        <v>34</v>
      </c>
      <c r="R2177" s="100" t="s">
        <v>34</v>
      </c>
      <c r="S2177" s="158">
        <v>1</v>
      </c>
      <c r="T2177" s="103" t="s">
        <v>77</v>
      </c>
      <c r="U2177" s="160" t="s">
        <v>938</v>
      </c>
      <c r="V2177" s="160" t="s">
        <v>94</v>
      </c>
      <c r="W2177" s="160" t="s">
        <v>92</v>
      </c>
      <c r="X2177" s="160" t="s">
        <v>92</v>
      </c>
    </row>
    <row r="2178" spans="1:24" ht="51">
      <c r="A2178" s="155">
        <f>A2177+1</f>
        <v>2176</v>
      </c>
      <c r="B2178" s="160" t="s">
        <v>2574</v>
      </c>
      <c r="C2178" s="159">
        <v>2015</v>
      </c>
      <c r="D2178" s="160" t="s">
        <v>106</v>
      </c>
      <c r="E2178" s="160" t="s">
        <v>107</v>
      </c>
      <c r="F2178" s="268" t="s">
        <v>2594</v>
      </c>
      <c r="G2178" s="157" t="s">
        <v>31</v>
      </c>
      <c r="H2178" s="161" t="s">
        <v>39</v>
      </c>
      <c r="I2178" s="160" t="s">
        <v>71</v>
      </c>
      <c r="J2178" s="160" t="s">
        <v>109</v>
      </c>
      <c r="K2178" s="240" t="s">
        <v>34</v>
      </c>
      <c r="L2178" s="241" t="s">
        <v>34</v>
      </c>
      <c r="M2178" s="241" t="s">
        <v>34</v>
      </c>
      <c r="N2178" s="241" t="s">
        <v>34</v>
      </c>
      <c r="O2178" s="241" t="s">
        <v>34</v>
      </c>
      <c r="P2178" s="241" t="s">
        <v>34</v>
      </c>
      <c r="Q2178" s="159" t="s">
        <v>34</v>
      </c>
      <c r="R2178" s="100" t="s">
        <v>34</v>
      </c>
      <c r="S2178" s="158">
        <v>1</v>
      </c>
      <c r="T2178" s="103" t="s">
        <v>110</v>
      </c>
      <c r="U2178" s="160" t="s">
        <v>1090</v>
      </c>
      <c r="V2178" s="160" t="s">
        <v>2139</v>
      </c>
      <c r="W2178" s="160" t="s">
        <v>92</v>
      </c>
      <c r="X2178" s="160" t="s">
        <v>92</v>
      </c>
    </row>
    <row r="2179" spans="1:24" ht="51">
      <c r="A2179" s="155">
        <f>A2178+1</f>
        <v>2177</v>
      </c>
      <c r="B2179" s="160" t="s">
        <v>2574</v>
      </c>
      <c r="C2179" s="159">
        <v>2015</v>
      </c>
      <c r="D2179" s="160" t="s">
        <v>106</v>
      </c>
      <c r="E2179" s="160" t="s">
        <v>107</v>
      </c>
      <c r="F2179" s="268" t="s">
        <v>2595</v>
      </c>
      <c r="G2179" s="157" t="s">
        <v>31</v>
      </c>
      <c r="H2179" s="161" t="s">
        <v>39</v>
      </c>
      <c r="I2179" s="160" t="s">
        <v>71</v>
      </c>
      <c r="J2179" s="160" t="s">
        <v>109</v>
      </c>
      <c r="K2179" s="240" t="s">
        <v>34</v>
      </c>
      <c r="L2179" s="241" t="s">
        <v>34</v>
      </c>
      <c r="M2179" s="241" t="s">
        <v>34</v>
      </c>
      <c r="N2179" s="241" t="s">
        <v>34</v>
      </c>
      <c r="O2179" s="241" t="s">
        <v>34</v>
      </c>
      <c r="P2179" s="241" t="s">
        <v>34</v>
      </c>
      <c r="Q2179" s="159" t="s">
        <v>34</v>
      </c>
      <c r="R2179" s="100" t="s">
        <v>34</v>
      </c>
      <c r="S2179" s="158">
        <v>1</v>
      </c>
      <c r="T2179" s="103" t="s">
        <v>110</v>
      </c>
      <c r="U2179" s="160" t="s">
        <v>1090</v>
      </c>
      <c r="V2179" s="160" t="s">
        <v>116</v>
      </c>
      <c r="W2179" s="160" t="s">
        <v>92</v>
      </c>
      <c r="X2179" s="160" t="s">
        <v>92</v>
      </c>
    </row>
    <row r="2180" spans="1:24" ht="41.25">
      <c r="A2180" s="155">
        <f>A2179+1</f>
        <v>2178</v>
      </c>
      <c r="B2180" s="160" t="s">
        <v>2574</v>
      </c>
      <c r="C2180" s="159">
        <v>2015</v>
      </c>
      <c r="D2180" s="160" t="s">
        <v>106</v>
      </c>
      <c r="E2180" s="160" t="s">
        <v>122</v>
      </c>
      <c r="F2180" s="268" t="s">
        <v>2596</v>
      </c>
      <c r="G2180" s="157" t="s">
        <v>31</v>
      </c>
      <c r="H2180" s="156" t="s">
        <v>42</v>
      </c>
      <c r="I2180" s="160" t="s">
        <v>71</v>
      </c>
      <c r="J2180" s="160" t="s">
        <v>109</v>
      </c>
      <c r="K2180" s="240" t="s">
        <v>34</v>
      </c>
      <c r="L2180" s="241" t="s">
        <v>34</v>
      </c>
      <c r="M2180" s="241" t="s">
        <v>48</v>
      </c>
      <c r="N2180" s="241" t="s">
        <v>34</v>
      </c>
      <c r="O2180" s="241" t="s">
        <v>34</v>
      </c>
      <c r="P2180" s="241" t="s">
        <v>34</v>
      </c>
      <c r="Q2180" s="159" t="s">
        <v>34</v>
      </c>
      <c r="R2180" s="100" t="s">
        <v>34</v>
      </c>
      <c r="S2180" s="158">
        <v>1</v>
      </c>
      <c r="T2180" s="103" t="s">
        <v>110</v>
      </c>
      <c r="U2180" s="160" t="s">
        <v>1090</v>
      </c>
      <c r="V2180" s="160" t="s">
        <v>122</v>
      </c>
      <c r="W2180" s="157" t="s">
        <v>42</v>
      </c>
      <c r="X2180" s="157" t="s">
        <v>42</v>
      </c>
    </row>
    <row r="2181" spans="1:24" ht="41.25">
      <c r="A2181" s="155">
        <f>A2180+1</f>
        <v>2179</v>
      </c>
      <c r="B2181" s="160" t="s">
        <v>2574</v>
      </c>
      <c r="C2181" s="159">
        <v>2015</v>
      </c>
      <c r="D2181" s="160" t="s">
        <v>106</v>
      </c>
      <c r="E2181" s="160" t="s">
        <v>126</v>
      </c>
      <c r="F2181" s="268" t="s">
        <v>2597</v>
      </c>
      <c r="G2181" s="157" t="s">
        <v>119</v>
      </c>
      <c r="H2181" s="156" t="s">
        <v>120</v>
      </c>
      <c r="I2181" s="160" t="s">
        <v>71</v>
      </c>
      <c r="J2181" s="160" t="s">
        <v>109</v>
      </c>
      <c r="K2181" s="240" t="s">
        <v>48</v>
      </c>
      <c r="L2181" s="241" t="s">
        <v>34</v>
      </c>
      <c r="M2181" s="241" t="s">
        <v>34</v>
      </c>
      <c r="N2181" s="241" t="s">
        <v>34</v>
      </c>
      <c r="O2181" s="241" t="s">
        <v>34</v>
      </c>
      <c r="P2181" s="241" t="s">
        <v>34</v>
      </c>
      <c r="Q2181" s="159" t="s">
        <v>34</v>
      </c>
      <c r="R2181" s="100" t="s">
        <v>34</v>
      </c>
      <c r="S2181" s="158">
        <v>1</v>
      </c>
      <c r="T2181" s="103" t="s">
        <v>110</v>
      </c>
      <c r="U2181" s="160" t="s">
        <v>1090</v>
      </c>
      <c r="V2181" s="160" t="s">
        <v>126</v>
      </c>
      <c r="W2181" s="157" t="s">
        <v>42</v>
      </c>
      <c r="X2181" s="157" t="s">
        <v>42</v>
      </c>
    </row>
    <row r="2182" spans="1:24" ht="41.25">
      <c r="A2182" s="155">
        <f>A2181+1</f>
        <v>2180</v>
      </c>
      <c r="B2182" s="160" t="s">
        <v>2574</v>
      </c>
      <c r="C2182" s="159">
        <v>2015</v>
      </c>
      <c r="D2182" s="160" t="s">
        <v>106</v>
      </c>
      <c r="E2182" s="160" t="s">
        <v>129</v>
      </c>
      <c r="F2182" s="268" t="s">
        <v>2598</v>
      </c>
      <c r="G2182" s="157" t="s">
        <v>119</v>
      </c>
      <c r="H2182" s="156" t="s">
        <v>120</v>
      </c>
      <c r="I2182" s="160" t="s">
        <v>71</v>
      </c>
      <c r="J2182" s="160" t="s">
        <v>72</v>
      </c>
      <c r="K2182" s="240" t="s">
        <v>48</v>
      </c>
      <c r="L2182" s="241" t="s">
        <v>34</v>
      </c>
      <c r="M2182" s="241" t="s">
        <v>34</v>
      </c>
      <c r="N2182" s="241" t="s">
        <v>34</v>
      </c>
      <c r="O2182" s="241" t="s">
        <v>34</v>
      </c>
      <c r="P2182" s="241" t="s">
        <v>34</v>
      </c>
      <c r="Q2182" s="159" t="s">
        <v>34</v>
      </c>
      <c r="R2182" s="100" t="s">
        <v>34</v>
      </c>
      <c r="S2182" s="158">
        <v>1</v>
      </c>
      <c r="T2182" s="103" t="s">
        <v>110</v>
      </c>
      <c r="U2182" s="160" t="s">
        <v>1090</v>
      </c>
      <c r="V2182" s="160" t="s">
        <v>379</v>
      </c>
      <c r="W2182" s="157" t="s">
        <v>42</v>
      </c>
      <c r="X2182" s="157" t="s">
        <v>42</v>
      </c>
    </row>
    <row r="2183" spans="1:24" ht="41.25">
      <c r="A2183" s="155">
        <f>A2182+1</f>
        <v>2181</v>
      </c>
      <c r="B2183" s="160" t="s">
        <v>2574</v>
      </c>
      <c r="C2183" s="159">
        <v>2015</v>
      </c>
      <c r="D2183" s="160" t="s">
        <v>106</v>
      </c>
      <c r="E2183" s="160" t="s">
        <v>129</v>
      </c>
      <c r="F2183" s="268" t="s">
        <v>2599</v>
      </c>
      <c r="G2183" s="157" t="s">
        <v>31</v>
      </c>
      <c r="H2183" s="156" t="s">
        <v>46</v>
      </c>
      <c r="I2183" s="160" t="s">
        <v>71</v>
      </c>
      <c r="J2183" s="160" t="s">
        <v>72</v>
      </c>
      <c r="K2183" s="240" t="s">
        <v>34</v>
      </c>
      <c r="L2183" s="241" t="s">
        <v>34</v>
      </c>
      <c r="M2183" s="241" t="s">
        <v>34</v>
      </c>
      <c r="N2183" s="241" t="s">
        <v>34</v>
      </c>
      <c r="O2183" s="241" t="s">
        <v>34</v>
      </c>
      <c r="P2183" s="241" t="s">
        <v>34</v>
      </c>
      <c r="Q2183" s="159" t="s">
        <v>34</v>
      </c>
      <c r="R2183" s="100" t="s">
        <v>34</v>
      </c>
      <c r="S2183" s="158">
        <v>1</v>
      </c>
      <c r="T2183" s="103" t="s">
        <v>110</v>
      </c>
      <c r="U2183" s="160" t="s">
        <v>1090</v>
      </c>
      <c r="V2183" s="160" t="s">
        <v>379</v>
      </c>
      <c r="W2183" s="160" t="s">
        <v>1061</v>
      </c>
      <c r="X2183" s="160" t="s">
        <v>1061</v>
      </c>
    </row>
    <row r="2184" spans="1:24" ht="41.25">
      <c r="A2184" s="155">
        <f>A2183+1</f>
        <v>2182</v>
      </c>
      <c r="B2184" s="160" t="s">
        <v>2574</v>
      </c>
      <c r="C2184" s="159">
        <v>2015</v>
      </c>
      <c r="D2184" s="160" t="s">
        <v>106</v>
      </c>
      <c r="E2184" s="160" t="s">
        <v>129</v>
      </c>
      <c r="F2184" s="268" t="s">
        <v>2600</v>
      </c>
      <c r="G2184" s="157" t="s">
        <v>31</v>
      </c>
      <c r="H2184" s="156" t="s">
        <v>42</v>
      </c>
      <c r="I2184" s="160" t="s">
        <v>71</v>
      </c>
      <c r="J2184" s="160" t="s">
        <v>72</v>
      </c>
      <c r="K2184" s="240" t="s">
        <v>34</v>
      </c>
      <c r="L2184" s="241" t="s">
        <v>34</v>
      </c>
      <c r="M2184" s="241" t="s">
        <v>34</v>
      </c>
      <c r="N2184" s="241" t="s">
        <v>34</v>
      </c>
      <c r="O2184" s="241" t="s">
        <v>34</v>
      </c>
      <c r="P2184" s="241" t="s">
        <v>34</v>
      </c>
      <c r="Q2184" s="159" t="s">
        <v>34</v>
      </c>
      <c r="R2184" s="100" t="s">
        <v>34</v>
      </c>
      <c r="S2184" s="158">
        <v>1</v>
      </c>
      <c r="T2184" s="103" t="s">
        <v>110</v>
      </c>
      <c r="U2184" s="160" t="s">
        <v>1090</v>
      </c>
      <c r="V2184" s="160" t="s">
        <v>379</v>
      </c>
      <c r="W2184" s="157" t="s">
        <v>42</v>
      </c>
      <c r="X2184" s="157" t="s">
        <v>42</v>
      </c>
    </row>
    <row r="2185" spans="1:24" ht="41.25">
      <c r="A2185" s="155">
        <f>A2184+1</f>
        <v>2183</v>
      </c>
      <c r="B2185" s="160" t="s">
        <v>2574</v>
      </c>
      <c r="C2185" s="159">
        <v>2015</v>
      </c>
      <c r="D2185" s="160" t="s">
        <v>106</v>
      </c>
      <c r="E2185" s="160" t="s">
        <v>129</v>
      </c>
      <c r="F2185" s="268" t="s">
        <v>2601</v>
      </c>
      <c r="G2185" s="157" t="s">
        <v>31</v>
      </c>
      <c r="H2185" s="161" t="s">
        <v>39</v>
      </c>
      <c r="I2185" s="160" t="s">
        <v>71</v>
      </c>
      <c r="J2185" s="160" t="s">
        <v>72</v>
      </c>
      <c r="K2185" s="240" t="s">
        <v>48</v>
      </c>
      <c r="L2185" s="241" t="s">
        <v>34</v>
      </c>
      <c r="M2185" s="241" t="s">
        <v>34</v>
      </c>
      <c r="N2185" s="241" t="s">
        <v>34</v>
      </c>
      <c r="O2185" s="241" t="s">
        <v>34</v>
      </c>
      <c r="P2185" s="241" t="s">
        <v>34</v>
      </c>
      <c r="Q2185" s="159" t="s">
        <v>34</v>
      </c>
      <c r="R2185" s="100" t="s">
        <v>34</v>
      </c>
      <c r="S2185" s="158">
        <v>1</v>
      </c>
      <c r="T2185" s="103" t="s">
        <v>110</v>
      </c>
      <c r="U2185" s="160" t="s">
        <v>1090</v>
      </c>
      <c r="V2185" s="160" t="s">
        <v>379</v>
      </c>
      <c r="W2185" s="160" t="s">
        <v>92</v>
      </c>
      <c r="X2185" s="160" t="s">
        <v>92</v>
      </c>
    </row>
    <row r="2186" spans="1:24" ht="81">
      <c r="A2186" s="155">
        <f>A2185+1</f>
        <v>2184</v>
      </c>
      <c r="B2186" s="160" t="s">
        <v>2574</v>
      </c>
      <c r="C2186" s="159">
        <v>2015</v>
      </c>
      <c r="D2186" s="160" t="s">
        <v>139</v>
      </c>
      <c r="E2186" s="160" t="s">
        <v>140</v>
      </c>
      <c r="F2186" s="268" t="s">
        <v>2602</v>
      </c>
      <c r="G2186" s="157" t="s">
        <v>82</v>
      </c>
      <c r="H2186" s="161" t="s">
        <v>83</v>
      </c>
      <c r="I2186" s="160" t="s">
        <v>71</v>
      </c>
      <c r="J2186" s="160" t="s">
        <v>142</v>
      </c>
      <c r="K2186" s="240" t="s">
        <v>34</v>
      </c>
      <c r="L2186" s="241" t="s">
        <v>34</v>
      </c>
      <c r="M2186" s="241" t="s">
        <v>34</v>
      </c>
      <c r="N2186" s="241" t="s">
        <v>34</v>
      </c>
      <c r="O2186" s="241" t="s">
        <v>34</v>
      </c>
      <c r="P2186" s="241" t="s">
        <v>34</v>
      </c>
      <c r="Q2186" s="159" t="s">
        <v>34</v>
      </c>
      <c r="R2186" s="100" t="s">
        <v>34</v>
      </c>
      <c r="S2186" s="158">
        <v>1</v>
      </c>
      <c r="T2186" s="103" t="s">
        <v>143</v>
      </c>
      <c r="U2186" s="160" t="s">
        <v>1108</v>
      </c>
      <c r="V2186" s="160" t="s">
        <v>483</v>
      </c>
      <c r="W2186" s="160" t="s">
        <v>608</v>
      </c>
      <c r="X2186" s="160" t="s">
        <v>608</v>
      </c>
    </row>
    <row r="2187" spans="1:24" ht="41.25">
      <c r="A2187" s="155">
        <f>A2186+1</f>
        <v>2185</v>
      </c>
      <c r="B2187" s="160" t="s">
        <v>2574</v>
      </c>
      <c r="C2187" s="159">
        <v>2015</v>
      </c>
      <c r="D2187" s="160" t="s">
        <v>139</v>
      </c>
      <c r="E2187" s="160" t="s">
        <v>140</v>
      </c>
      <c r="F2187" s="268" t="s">
        <v>2603</v>
      </c>
      <c r="G2187" s="157" t="s">
        <v>31</v>
      </c>
      <c r="H2187" s="161" t="s">
        <v>39</v>
      </c>
      <c r="I2187" s="160" t="s">
        <v>71</v>
      </c>
      <c r="J2187" s="160" t="s">
        <v>142</v>
      </c>
      <c r="K2187" s="240" t="s">
        <v>34</v>
      </c>
      <c r="L2187" s="241" t="s">
        <v>34</v>
      </c>
      <c r="M2187" s="241" t="s">
        <v>34</v>
      </c>
      <c r="N2187" s="241" t="s">
        <v>34</v>
      </c>
      <c r="O2187" s="241" t="s">
        <v>34</v>
      </c>
      <c r="P2187" s="241" t="s">
        <v>34</v>
      </c>
      <c r="Q2187" s="159" t="s">
        <v>34</v>
      </c>
      <c r="R2187" s="100" t="s">
        <v>34</v>
      </c>
      <c r="S2187" s="158">
        <v>1</v>
      </c>
      <c r="T2187" s="103" t="s">
        <v>143</v>
      </c>
      <c r="U2187" s="160" t="s">
        <v>1108</v>
      </c>
      <c r="V2187" s="160" t="s">
        <v>483</v>
      </c>
      <c r="W2187" s="160" t="s">
        <v>92</v>
      </c>
      <c r="X2187" s="160" t="s">
        <v>92</v>
      </c>
    </row>
    <row r="2188" spans="1:24" ht="81">
      <c r="A2188" s="155">
        <f>A2187+1</f>
        <v>2186</v>
      </c>
      <c r="B2188" s="160" t="s">
        <v>2574</v>
      </c>
      <c r="C2188" s="159">
        <v>2015</v>
      </c>
      <c r="D2188" s="160" t="s">
        <v>139</v>
      </c>
      <c r="E2188" s="160" t="s">
        <v>140</v>
      </c>
      <c r="F2188" s="268" t="s">
        <v>2604</v>
      </c>
      <c r="G2188" s="157" t="s">
        <v>82</v>
      </c>
      <c r="H2188" s="161" t="s">
        <v>83</v>
      </c>
      <c r="I2188" s="160" t="s">
        <v>71</v>
      </c>
      <c r="J2188" s="160" t="s">
        <v>142</v>
      </c>
      <c r="K2188" s="240" t="s">
        <v>34</v>
      </c>
      <c r="L2188" s="241" t="s">
        <v>34</v>
      </c>
      <c r="M2188" s="241" t="s">
        <v>34</v>
      </c>
      <c r="N2188" s="241" t="s">
        <v>34</v>
      </c>
      <c r="O2188" s="241" t="s">
        <v>34</v>
      </c>
      <c r="P2188" s="241" t="s">
        <v>34</v>
      </c>
      <c r="Q2188" s="159" t="s">
        <v>34</v>
      </c>
      <c r="R2188" s="100" t="s">
        <v>34</v>
      </c>
      <c r="S2188" s="158">
        <v>1</v>
      </c>
      <c r="T2188" s="103" t="s">
        <v>143</v>
      </c>
      <c r="U2188" s="160" t="s">
        <v>1108</v>
      </c>
      <c r="V2188" s="160" t="s">
        <v>483</v>
      </c>
      <c r="W2188" s="160" t="s">
        <v>188</v>
      </c>
      <c r="X2188" s="160" t="s">
        <v>188</v>
      </c>
    </row>
    <row r="2189" spans="1:24" ht="41.25">
      <c r="A2189" s="155">
        <f>A2188+1</f>
        <v>2187</v>
      </c>
      <c r="B2189" s="160" t="s">
        <v>2574</v>
      </c>
      <c r="C2189" s="159">
        <v>2015</v>
      </c>
      <c r="D2189" s="160" t="s">
        <v>139</v>
      </c>
      <c r="E2189" s="160" t="s">
        <v>156</v>
      </c>
      <c r="F2189" s="268" t="s">
        <v>2605</v>
      </c>
      <c r="G2189" s="157" t="s">
        <v>31</v>
      </c>
      <c r="H2189" s="156" t="s">
        <v>29</v>
      </c>
      <c r="I2189" s="160" t="s">
        <v>71</v>
      </c>
      <c r="J2189" s="160" t="s">
        <v>142</v>
      </c>
      <c r="K2189" s="240" t="s">
        <v>34</v>
      </c>
      <c r="L2189" s="241" t="s">
        <v>34</v>
      </c>
      <c r="M2189" s="241" t="s">
        <v>34</v>
      </c>
      <c r="N2189" s="241" t="s">
        <v>34</v>
      </c>
      <c r="O2189" s="241" t="s">
        <v>34</v>
      </c>
      <c r="P2189" s="241" t="s">
        <v>34</v>
      </c>
      <c r="Q2189" s="159" t="s">
        <v>34</v>
      </c>
      <c r="R2189" s="100" t="s">
        <v>34</v>
      </c>
      <c r="S2189" s="158">
        <v>1</v>
      </c>
      <c r="T2189" s="103" t="s">
        <v>143</v>
      </c>
      <c r="U2189" s="160" t="s">
        <v>1108</v>
      </c>
      <c r="V2189" s="160" t="s">
        <v>586</v>
      </c>
      <c r="W2189" s="160" t="s">
        <v>92</v>
      </c>
      <c r="X2189" s="160" t="s">
        <v>92</v>
      </c>
    </row>
    <row r="2190" spans="1:24" ht="51">
      <c r="A2190" s="155">
        <f>A2189+1</f>
        <v>2188</v>
      </c>
      <c r="B2190" s="160" t="s">
        <v>2574</v>
      </c>
      <c r="C2190" s="159">
        <v>2015</v>
      </c>
      <c r="D2190" s="160" t="s">
        <v>162</v>
      </c>
      <c r="E2190" s="160" t="s">
        <v>162</v>
      </c>
      <c r="F2190" s="268" t="s">
        <v>2606</v>
      </c>
      <c r="G2190" s="157" t="s">
        <v>31</v>
      </c>
      <c r="H2190" s="161" t="s">
        <v>39</v>
      </c>
      <c r="I2190" s="160" t="s">
        <v>164</v>
      </c>
      <c r="J2190" s="160" t="s">
        <v>15</v>
      </c>
      <c r="K2190" s="240" t="s">
        <v>34</v>
      </c>
      <c r="L2190" s="241" t="s">
        <v>34</v>
      </c>
      <c r="M2190" s="241" t="s">
        <v>48</v>
      </c>
      <c r="N2190" s="241" t="s">
        <v>34</v>
      </c>
      <c r="O2190" s="241" t="s">
        <v>34</v>
      </c>
      <c r="P2190" s="241" t="s">
        <v>34</v>
      </c>
      <c r="Q2190" s="159" t="s">
        <v>34</v>
      </c>
      <c r="R2190" s="100" t="s">
        <v>34</v>
      </c>
      <c r="S2190" s="163">
        <v>1</v>
      </c>
      <c r="T2190" s="103" t="s">
        <v>165</v>
      </c>
      <c r="U2190" s="160" t="s">
        <v>1121</v>
      </c>
      <c r="V2190" s="160" t="s">
        <v>162</v>
      </c>
      <c r="W2190" s="160" t="s">
        <v>92</v>
      </c>
      <c r="X2190" s="160" t="s">
        <v>92</v>
      </c>
    </row>
    <row r="2191" spans="1:24" ht="51">
      <c r="A2191" s="155">
        <f>A2190+1</f>
        <v>2189</v>
      </c>
      <c r="B2191" s="160" t="s">
        <v>2574</v>
      </c>
      <c r="C2191" s="159">
        <v>2015</v>
      </c>
      <c r="D2191" s="160" t="s">
        <v>173</v>
      </c>
      <c r="E2191" s="160" t="s">
        <v>177</v>
      </c>
      <c r="F2191" s="268" t="s">
        <v>2607</v>
      </c>
      <c r="G2191" s="157" t="s">
        <v>31</v>
      </c>
      <c r="H2191" s="161" t="s">
        <v>39</v>
      </c>
      <c r="I2191" s="160" t="s">
        <v>173</v>
      </c>
      <c r="J2191" s="160" t="s">
        <v>179</v>
      </c>
      <c r="K2191" s="240" t="s">
        <v>34</v>
      </c>
      <c r="L2191" s="241" t="s">
        <v>34</v>
      </c>
      <c r="M2191" s="241" t="s">
        <v>34</v>
      </c>
      <c r="N2191" s="241" t="s">
        <v>34</v>
      </c>
      <c r="O2191" s="241" t="s">
        <v>34</v>
      </c>
      <c r="P2191" s="241" t="s">
        <v>34</v>
      </c>
      <c r="Q2191" s="159" t="s">
        <v>34</v>
      </c>
      <c r="R2191" s="100" t="s">
        <v>34</v>
      </c>
      <c r="S2191" s="163">
        <v>1</v>
      </c>
      <c r="T2191" s="103" t="s">
        <v>176</v>
      </c>
      <c r="U2191" s="160" t="s">
        <v>1121</v>
      </c>
      <c r="V2191" s="160" t="s">
        <v>177</v>
      </c>
      <c r="W2191" s="160" t="s">
        <v>92</v>
      </c>
      <c r="X2191" s="160" t="s">
        <v>92</v>
      </c>
    </row>
    <row r="2192" spans="1:24" ht="30.75">
      <c r="A2192" s="155">
        <f>A2191+1</f>
        <v>2190</v>
      </c>
      <c r="B2192" s="160" t="s">
        <v>2574</v>
      </c>
      <c r="C2192" s="159">
        <v>2015</v>
      </c>
      <c r="D2192" s="160" t="s">
        <v>173</v>
      </c>
      <c r="E2192" s="160" t="s">
        <v>495</v>
      </c>
      <c r="F2192" s="268" t="s">
        <v>2608</v>
      </c>
      <c r="G2192" s="157" t="s">
        <v>31</v>
      </c>
      <c r="H2192" s="161" t="s">
        <v>39</v>
      </c>
      <c r="I2192" s="160" t="s">
        <v>173</v>
      </c>
      <c r="J2192" s="160" t="s">
        <v>191</v>
      </c>
      <c r="K2192" s="240" t="s">
        <v>34</v>
      </c>
      <c r="L2192" s="241" t="s">
        <v>48</v>
      </c>
      <c r="M2192" s="241" t="s">
        <v>34</v>
      </c>
      <c r="N2192" s="241" t="s">
        <v>34</v>
      </c>
      <c r="O2192" s="241" t="s">
        <v>34</v>
      </c>
      <c r="P2192" s="241" t="s">
        <v>34</v>
      </c>
      <c r="Q2192" s="159" t="s">
        <v>34</v>
      </c>
      <c r="R2192" s="100" t="s">
        <v>34</v>
      </c>
      <c r="S2192" s="163">
        <v>1</v>
      </c>
      <c r="T2192" s="103" t="s">
        <v>176</v>
      </c>
      <c r="U2192" s="160" t="s">
        <v>1121</v>
      </c>
      <c r="V2192" s="160" t="s">
        <v>495</v>
      </c>
      <c r="W2192" s="160" t="s">
        <v>1111</v>
      </c>
      <c r="X2192" s="160" t="s">
        <v>1111</v>
      </c>
    </row>
    <row r="2193" spans="1:24" ht="41.25">
      <c r="A2193" s="155">
        <f>A2192+1</f>
        <v>2191</v>
      </c>
      <c r="B2193" s="160" t="s">
        <v>2574</v>
      </c>
      <c r="C2193" s="159">
        <v>2015</v>
      </c>
      <c r="D2193" s="160" t="s">
        <v>173</v>
      </c>
      <c r="E2193" s="160" t="s">
        <v>189</v>
      </c>
      <c r="F2193" s="268" t="s">
        <v>2609</v>
      </c>
      <c r="G2193" s="157" t="s">
        <v>31</v>
      </c>
      <c r="H2193" s="156" t="s">
        <v>39</v>
      </c>
      <c r="I2193" s="160" t="s">
        <v>173</v>
      </c>
      <c r="J2193" s="160" t="s">
        <v>191</v>
      </c>
      <c r="K2193" s="240" t="s">
        <v>48</v>
      </c>
      <c r="L2193" s="241" t="s">
        <v>48</v>
      </c>
      <c r="M2193" s="241" t="s">
        <v>34</v>
      </c>
      <c r="N2193" s="241" t="s">
        <v>34</v>
      </c>
      <c r="O2193" s="241" t="s">
        <v>34</v>
      </c>
      <c r="P2193" s="241" t="s">
        <v>34</v>
      </c>
      <c r="Q2193" s="159" t="s">
        <v>34</v>
      </c>
      <c r="R2193" s="100" t="s">
        <v>34</v>
      </c>
      <c r="S2193" s="163">
        <v>1</v>
      </c>
      <c r="T2193" s="103" t="s">
        <v>176</v>
      </c>
      <c r="U2193" s="160" t="s">
        <v>1121</v>
      </c>
      <c r="V2193" s="160" t="s">
        <v>189</v>
      </c>
      <c r="W2193" s="160" t="s">
        <v>92</v>
      </c>
      <c r="X2193" s="160" t="s">
        <v>92</v>
      </c>
    </row>
    <row r="2194" spans="1:24" ht="30.75">
      <c r="A2194" s="155">
        <f>A2193+1</f>
        <v>2192</v>
      </c>
      <c r="B2194" s="160" t="s">
        <v>2574</v>
      </c>
      <c r="C2194" s="159">
        <v>2015</v>
      </c>
      <c r="D2194" s="160" t="s">
        <v>18</v>
      </c>
      <c r="E2194" s="160" t="s">
        <v>18</v>
      </c>
      <c r="F2194" s="268" t="s">
        <v>2610</v>
      </c>
      <c r="G2194" s="157" t="s">
        <v>31</v>
      </c>
      <c r="H2194" s="156" t="s">
        <v>46</v>
      </c>
      <c r="I2194" s="160" t="s">
        <v>18</v>
      </c>
      <c r="J2194" s="160" t="s">
        <v>18</v>
      </c>
      <c r="K2194" s="240" t="s">
        <v>34</v>
      </c>
      <c r="L2194" s="241" t="s">
        <v>34</v>
      </c>
      <c r="M2194" s="241" t="s">
        <v>34</v>
      </c>
      <c r="N2194" s="241" t="s">
        <v>34</v>
      </c>
      <c r="O2194" s="241" t="s">
        <v>34</v>
      </c>
      <c r="P2194" s="241" t="s">
        <v>48</v>
      </c>
      <c r="Q2194" s="159" t="s">
        <v>34</v>
      </c>
      <c r="R2194" s="100" t="s">
        <v>34</v>
      </c>
      <c r="S2194" s="163">
        <v>1</v>
      </c>
      <c r="T2194" s="103" t="s">
        <v>500</v>
      </c>
      <c r="U2194" s="160" t="s">
        <v>1121</v>
      </c>
      <c r="V2194" s="160" t="s">
        <v>999</v>
      </c>
      <c r="W2194" s="160" t="s">
        <v>1061</v>
      </c>
      <c r="X2194" s="160" t="s">
        <v>1061</v>
      </c>
    </row>
    <row r="2195" spans="1:24" ht="20.25">
      <c r="A2195" s="155">
        <f>A2194+1</f>
        <v>2193</v>
      </c>
      <c r="B2195" s="160" t="s">
        <v>2574</v>
      </c>
      <c r="C2195" s="159">
        <v>2015</v>
      </c>
      <c r="D2195" s="160" t="s">
        <v>184</v>
      </c>
      <c r="E2195" s="160" t="s">
        <v>184</v>
      </c>
      <c r="F2195" s="268" t="s">
        <v>2611</v>
      </c>
      <c r="G2195" s="157" t="s">
        <v>31</v>
      </c>
      <c r="H2195" s="156" t="s">
        <v>46</v>
      </c>
      <c r="I2195" s="160" t="s">
        <v>186</v>
      </c>
      <c r="J2195" s="160" t="s">
        <v>504</v>
      </c>
      <c r="K2195" s="240" t="s">
        <v>34</v>
      </c>
      <c r="L2195" s="241" t="s">
        <v>34</v>
      </c>
      <c r="M2195" s="241" t="s">
        <v>34</v>
      </c>
      <c r="N2195" s="241" t="s">
        <v>34</v>
      </c>
      <c r="O2195" s="241" t="s">
        <v>34</v>
      </c>
      <c r="P2195" s="241" t="s">
        <v>34</v>
      </c>
      <c r="Q2195" s="159" t="s">
        <v>34</v>
      </c>
      <c r="R2195" s="100" t="s">
        <v>34</v>
      </c>
      <c r="S2195" s="163">
        <v>1</v>
      </c>
      <c r="T2195" s="103" t="s">
        <v>202</v>
      </c>
      <c r="U2195" s="160" t="s">
        <v>1121</v>
      </c>
      <c r="V2195" s="160" t="s">
        <v>184</v>
      </c>
      <c r="W2195" s="160" t="s">
        <v>1061</v>
      </c>
      <c r="X2195" s="160" t="s">
        <v>1061</v>
      </c>
    </row>
    <row r="2196" spans="1:24" ht="30.75">
      <c r="A2196" s="155">
        <f>A2195+1</f>
        <v>2194</v>
      </c>
      <c r="B2196" s="160" t="s">
        <v>2574</v>
      </c>
      <c r="C2196" s="159">
        <v>2015</v>
      </c>
      <c r="D2196" s="160" t="s">
        <v>205</v>
      </c>
      <c r="E2196" s="160" t="s">
        <v>212</v>
      </c>
      <c r="F2196" s="268" t="s">
        <v>2612</v>
      </c>
      <c r="G2196" s="157" t="s">
        <v>31</v>
      </c>
      <c r="H2196" s="161" t="s">
        <v>39</v>
      </c>
      <c r="I2196" s="160" t="s">
        <v>208</v>
      </c>
      <c r="J2196" s="160" t="s">
        <v>212</v>
      </c>
      <c r="K2196" s="240" t="s">
        <v>34</v>
      </c>
      <c r="L2196" s="241" t="s">
        <v>34</v>
      </c>
      <c r="M2196" s="241" t="s">
        <v>34</v>
      </c>
      <c r="N2196" s="241" t="s">
        <v>34</v>
      </c>
      <c r="O2196" s="241" t="s">
        <v>34</v>
      </c>
      <c r="P2196" s="241" t="s">
        <v>34</v>
      </c>
      <c r="Q2196" s="159" t="s">
        <v>34</v>
      </c>
      <c r="R2196" s="100" t="s">
        <v>34</v>
      </c>
      <c r="S2196" s="158">
        <v>1</v>
      </c>
      <c r="T2196" s="103" t="s">
        <v>210</v>
      </c>
      <c r="U2196" s="160" t="s">
        <v>1142</v>
      </c>
      <c r="V2196" s="160" t="s">
        <v>211</v>
      </c>
      <c r="W2196" s="160" t="s">
        <v>92</v>
      </c>
      <c r="X2196" s="160" t="s">
        <v>92</v>
      </c>
    </row>
    <row r="2197" spans="1:24" ht="30.75">
      <c r="A2197" s="155">
        <f>A2196+1</f>
        <v>2195</v>
      </c>
      <c r="B2197" s="160" t="s">
        <v>2574</v>
      </c>
      <c r="C2197" s="159">
        <v>2015</v>
      </c>
      <c r="D2197" s="160" t="s">
        <v>219</v>
      </c>
      <c r="E2197" s="160" t="s">
        <v>220</v>
      </c>
      <c r="F2197" s="268" t="s">
        <v>2613</v>
      </c>
      <c r="G2197" s="157" t="s">
        <v>31</v>
      </c>
      <c r="H2197" s="156" t="s">
        <v>29</v>
      </c>
      <c r="I2197" s="160" t="s">
        <v>222</v>
      </c>
      <c r="J2197" s="160" t="s">
        <v>17</v>
      </c>
      <c r="K2197" s="240" t="s">
        <v>34</v>
      </c>
      <c r="L2197" s="241" t="s">
        <v>34</v>
      </c>
      <c r="M2197" s="241" t="s">
        <v>34</v>
      </c>
      <c r="N2197" s="241" t="s">
        <v>34</v>
      </c>
      <c r="O2197" s="241" t="s">
        <v>48</v>
      </c>
      <c r="P2197" s="241" t="s">
        <v>34</v>
      </c>
      <c r="Q2197" s="159" t="s">
        <v>34</v>
      </c>
      <c r="R2197" s="100" t="s">
        <v>34</v>
      </c>
      <c r="S2197" s="158">
        <v>1</v>
      </c>
      <c r="T2197" s="103" t="s">
        <v>223</v>
      </c>
      <c r="U2197" s="160" t="s">
        <v>219</v>
      </c>
      <c r="V2197" s="160" t="s">
        <v>224</v>
      </c>
      <c r="W2197" s="160" t="s">
        <v>92</v>
      </c>
      <c r="X2197" s="160" t="s">
        <v>92</v>
      </c>
    </row>
    <row r="2198" spans="1:24" ht="30.75">
      <c r="A2198" s="155">
        <f>A2197+1</f>
        <v>2196</v>
      </c>
      <c r="B2198" s="160" t="s">
        <v>2574</v>
      </c>
      <c r="C2198" s="159">
        <v>2015</v>
      </c>
      <c r="D2198" s="160" t="s">
        <v>219</v>
      </c>
      <c r="E2198" s="160" t="s">
        <v>220</v>
      </c>
      <c r="F2198" s="268" t="s">
        <v>2614</v>
      </c>
      <c r="G2198" s="157" t="s">
        <v>31</v>
      </c>
      <c r="H2198" s="161" t="s">
        <v>39</v>
      </c>
      <c r="I2198" s="160" t="s">
        <v>222</v>
      </c>
      <c r="J2198" s="160" t="s">
        <v>17</v>
      </c>
      <c r="K2198" s="240" t="s">
        <v>34</v>
      </c>
      <c r="L2198" s="241" t="s">
        <v>34</v>
      </c>
      <c r="M2198" s="241" t="s">
        <v>34</v>
      </c>
      <c r="N2198" s="241" t="s">
        <v>34</v>
      </c>
      <c r="O2198" s="241" t="s">
        <v>48</v>
      </c>
      <c r="P2198" s="241" t="s">
        <v>34</v>
      </c>
      <c r="Q2198" s="159" t="s">
        <v>34</v>
      </c>
      <c r="R2198" s="100" t="s">
        <v>34</v>
      </c>
      <c r="S2198" s="158">
        <v>1</v>
      </c>
      <c r="T2198" s="103" t="s">
        <v>223</v>
      </c>
      <c r="U2198" s="160" t="s">
        <v>219</v>
      </c>
      <c r="V2198" s="160" t="s">
        <v>224</v>
      </c>
      <c r="W2198" s="160" t="s">
        <v>92</v>
      </c>
      <c r="X2198" s="160" t="s">
        <v>92</v>
      </c>
    </row>
    <row r="2199" spans="1:24" ht="81">
      <c r="A2199" s="155">
        <f>A2198+1</f>
        <v>2197</v>
      </c>
      <c r="B2199" s="160" t="s">
        <v>2574</v>
      </c>
      <c r="C2199" s="159">
        <v>2015</v>
      </c>
      <c r="D2199" s="160" t="s">
        <v>219</v>
      </c>
      <c r="E2199" s="160" t="s">
        <v>220</v>
      </c>
      <c r="F2199" s="268" t="s">
        <v>2615</v>
      </c>
      <c r="G2199" s="160" t="s">
        <v>82</v>
      </c>
      <c r="H2199" s="161" t="s">
        <v>83</v>
      </c>
      <c r="I2199" s="160" t="s">
        <v>222</v>
      </c>
      <c r="J2199" s="160" t="s">
        <v>17</v>
      </c>
      <c r="K2199" s="240" t="s">
        <v>34</v>
      </c>
      <c r="L2199" s="241" t="s">
        <v>34</v>
      </c>
      <c r="M2199" s="241" t="s">
        <v>34</v>
      </c>
      <c r="N2199" s="241" t="s">
        <v>34</v>
      </c>
      <c r="O2199" s="241" t="s">
        <v>48</v>
      </c>
      <c r="P2199" s="241" t="s">
        <v>34</v>
      </c>
      <c r="Q2199" s="159" t="s">
        <v>34</v>
      </c>
      <c r="R2199" s="100" t="s">
        <v>34</v>
      </c>
      <c r="S2199" s="158">
        <v>1</v>
      </c>
      <c r="T2199" s="103" t="s">
        <v>223</v>
      </c>
      <c r="U2199" s="160" t="s">
        <v>219</v>
      </c>
      <c r="V2199" s="160" t="s">
        <v>224</v>
      </c>
      <c r="W2199" s="160" t="s">
        <v>401</v>
      </c>
      <c r="X2199" s="160" t="s">
        <v>401</v>
      </c>
    </row>
    <row r="2200" spans="1:24" ht="30.75">
      <c r="A2200" s="155">
        <f>A2199+1</f>
        <v>2198</v>
      </c>
      <c r="B2200" s="160" t="s">
        <v>2574</v>
      </c>
      <c r="C2200" s="159">
        <v>2015</v>
      </c>
      <c r="D2200" s="160" t="s">
        <v>219</v>
      </c>
      <c r="E2200" s="160" t="s">
        <v>220</v>
      </c>
      <c r="F2200" s="268" t="s">
        <v>2616</v>
      </c>
      <c r="G2200" s="157" t="s">
        <v>31</v>
      </c>
      <c r="H2200" s="156" t="s">
        <v>29</v>
      </c>
      <c r="I2200" s="160" t="s">
        <v>222</v>
      </c>
      <c r="J2200" s="160" t="s">
        <v>17</v>
      </c>
      <c r="K2200" s="240" t="s">
        <v>34</v>
      </c>
      <c r="L2200" s="241" t="s">
        <v>34</v>
      </c>
      <c r="M2200" s="241" t="s">
        <v>34</v>
      </c>
      <c r="N2200" s="241" t="s">
        <v>34</v>
      </c>
      <c r="O2200" s="241" t="s">
        <v>48</v>
      </c>
      <c r="P2200" s="241" t="s">
        <v>34</v>
      </c>
      <c r="Q2200" s="159" t="s">
        <v>34</v>
      </c>
      <c r="R2200" s="100" t="s">
        <v>34</v>
      </c>
      <c r="S2200" s="158">
        <v>1</v>
      </c>
      <c r="T2200" s="103" t="s">
        <v>223</v>
      </c>
      <c r="U2200" s="160" t="s">
        <v>219</v>
      </c>
      <c r="V2200" s="160" t="s">
        <v>224</v>
      </c>
      <c r="W2200" s="160" t="s">
        <v>92</v>
      </c>
      <c r="X2200" s="160" t="s">
        <v>92</v>
      </c>
    </row>
    <row r="2201" spans="1:24" ht="51">
      <c r="A2201" s="155">
        <f>A2200+1</f>
        <v>2199</v>
      </c>
      <c r="B2201" s="160" t="s">
        <v>2574</v>
      </c>
      <c r="C2201" s="159">
        <v>2015</v>
      </c>
      <c r="D2201" s="160" t="s">
        <v>219</v>
      </c>
      <c r="E2201" s="160" t="s">
        <v>230</v>
      </c>
      <c r="F2201" s="268" t="s">
        <v>2617</v>
      </c>
      <c r="G2201" s="157" t="s">
        <v>31</v>
      </c>
      <c r="H2201" s="161" t="s">
        <v>39</v>
      </c>
      <c r="I2201" s="160" t="s">
        <v>71</v>
      </c>
      <c r="J2201" s="160" t="s">
        <v>232</v>
      </c>
      <c r="K2201" s="240" t="s">
        <v>34</v>
      </c>
      <c r="L2201" s="241" t="s">
        <v>34</v>
      </c>
      <c r="M2201" s="241" t="s">
        <v>34</v>
      </c>
      <c r="N2201" s="241" t="s">
        <v>34</v>
      </c>
      <c r="O2201" s="241" t="s">
        <v>34</v>
      </c>
      <c r="P2201" s="241" t="s">
        <v>34</v>
      </c>
      <c r="Q2201" s="159" t="s">
        <v>34</v>
      </c>
      <c r="R2201" s="100" t="s">
        <v>34</v>
      </c>
      <c r="S2201" s="158">
        <v>1</v>
      </c>
      <c r="T2201" s="103" t="s">
        <v>223</v>
      </c>
      <c r="U2201" s="160" t="s">
        <v>219</v>
      </c>
      <c r="V2201" s="160" t="s">
        <v>233</v>
      </c>
      <c r="W2201" s="160" t="s">
        <v>92</v>
      </c>
      <c r="X2201" s="160" t="s">
        <v>92</v>
      </c>
    </row>
    <row r="2202" spans="1:24" ht="41.25">
      <c r="A2202" s="155">
        <f>A2201+1</f>
        <v>2200</v>
      </c>
      <c r="B2202" s="160" t="s">
        <v>2574</v>
      </c>
      <c r="C2202" s="159">
        <v>2015</v>
      </c>
      <c r="D2202" s="160" t="s">
        <v>219</v>
      </c>
      <c r="E2202" s="160" t="s">
        <v>243</v>
      </c>
      <c r="F2202" s="268" t="s">
        <v>2618</v>
      </c>
      <c r="G2202" s="157" t="s">
        <v>31</v>
      </c>
      <c r="H2202" s="156" t="s">
        <v>29</v>
      </c>
      <c r="I2202" s="160" t="s">
        <v>71</v>
      </c>
      <c r="J2202" s="160" t="s">
        <v>232</v>
      </c>
      <c r="K2202" s="240" t="s">
        <v>34</v>
      </c>
      <c r="L2202" s="241" t="s">
        <v>34</v>
      </c>
      <c r="M2202" s="241" t="s">
        <v>34</v>
      </c>
      <c r="N2202" s="241" t="s">
        <v>34</v>
      </c>
      <c r="O2202" s="241" t="s">
        <v>34</v>
      </c>
      <c r="P2202" s="241" t="s">
        <v>34</v>
      </c>
      <c r="Q2202" s="159" t="s">
        <v>34</v>
      </c>
      <c r="R2202" s="100" t="s">
        <v>34</v>
      </c>
      <c r="S2202" s="158">
        <v>1</v>
      </c>
      <c r="T2202" s="103" t="s">
        <v>223</v>
      </c>
      <c r="U2202" s="160" t="s">
        <v>219</v>
      </c>
      <c r="V2202" s="160" t="s">
        <v>245</v>
      </c>
      <c r="W2202" s="160" t="s">
        <v>92</v>
      </c>
      <c r="X2202" s="160" t="s">
        <v>92</v>
      </c>
    </row>
    <row r="2203" spans="1:24" ht="41.25">
      <c r="A2203" s="155">
        <f>A2202+1</f>
        <v>2201</v>
      </c>
      <c r="B2203" s="160" t="s">
        <v>2574</v>
      </c>
      <c r="C2203" s="159">
        <v>2015</v>
      </c>
      <c r="D2203" s="160" t="s">
        <v>219</v>
      </c>
      <c r="E2203" s="160" t="s">
        <v>251</v>
      </c>
      <c r="F2203" s="268" t="s">
        <v>2619</v>
      </c>
      <c r="G2203" s="157" t="s">
        <v>31</v>
      </c>
      <c r="H2203" s="161" t="s">
        <v>29</v>
      </c>
      <c r="I2203" s="160" t="s">
        <v>71</v>
      </c>
      <c r="J2203" s="160" t="s">
        <v>253</v>
      </c>
      <c r="K2203" s="240" t="s">
        <v>34</v>
      </c>
      <c r="L2203" s="241" t="s">
        <v>34</v>
      </c>
      <c r="M2203" s="241" t="s">
        <v>34</v>
      </c>
      <c r="N2203" s="241" t="s">
        <v>34</v>
      </c>
      <c r="O2203" s="241" t="s">
        <v>34</v>
      </c>
      <c r="P2203" s="241" t="s">
        <v>34</v>
      </c>
      <c r="Q2203" s="159" t="s">
        <v>34</v>
      </c>
      <c r="R2203" s="100" t="s">
        <v>34</v>
      </c>
      <c r="S2203" s="158">
        <v>1</v>
      </c>
      <c r="T2203" s="103" t="s">
        <v>223</v>
      </c>
      <c r="U2203" s="160" t="s">
        <v>219</v>
      </c>
      <c r="V2203" s="160" t="s">
        <v>253</v>
      </c>
      <c r="W2203" s="160" t="s">
        <v>92</v>
      </c>
      <c r="X2203" s="160" t="s">
        <v>92</v>
      </c>
    </row>
    <row r="2204" spans="1:24" ht="41.25">
      <c r="A2204" s="155">
        <f>A2203+1</f>
        <v>2202</v>
      </c>
      <c r="B2204" s="160" t="s">
        <v>2574</v>
      </c>
      <c r="C2204" s="159">
        <v>2015</v>
      </c>
      <c r="D2204" s="160" t="s">
        <v>219</v>
      </c>
      <c r="E2204" s="160" t="s">
        <v>251</v>
      </c>
      <c r="F2204" s="268" t="s">
        <v>2620</v>
      </c>
      <c r="G2204" s="157" t="s">
        <v>31</v>
      </c>
      <c r="H2204" s="161" t="s">
        <v>29</v>
      </c>
      <c r="I2204" s="160" t="s">
        <v>71</v>
      </c>
      <c r="J2204" s="160" t="s">
        <v>253</v>
      </c>
      <c r="K2204" s="240" t="s">
        <v>34</v>
      </c>
      <c r="L2204" s="241" t="s">
        <v>34</v>
      </c>
      <c r="M2204" s="241" t="s">
        <v>34</v>
      </c>
      <c r="N2204" s="241" t="s">
        <v>34</v>
      </c>
      <c r="O2204" s="241" t="s">
        <v>34</v>
      </c>
      <c r="P2204" s="241" t="s">
        <v>34</v>
      </c>
      <c r="Q2204" s="159" t="s">
        <v>34</v>
      </c>
      <c r="R2204" s="100" t="s">
        <v>34</v>
      </c>
      <c r="S2204" s="158">
        <v>1</v>
      </c>
      <c r="T2204" s="103" t="s">
        <v>223</v>
      </c>
      <c r="U2204" s="160" t="s">
        <v>219</v>
      </c>
      <c r="V2204" s="160" t="s">
        <v>253</v>
      </c>
      <c r="W2204" s="160" t="s">
        <v>92</v>
      </c>
      <c r="X2204" s="160" t="s">
        <v>92</v>
      </c>
    </row>
    <row r="2205" spans="1:24" ht="41.25">
      <c r="A2205" s="155">
        <f>A2204+1</f>
        <v>2203</v>
      </c>
      <c r="B2205" s="160" t="s">
        <v>2574</v>
      </c>
      <c r="C2205" s="159">
        <v>2015</v>
      </c>
      <c r="D2205" s="160" t="s">
        <v>219</v>
      </c>
      <c r="E2205" s="160" t="s">
        <v>251</v>
      </c>
      <c r="F2205" s="268" t="s">
        <v>2621</v>
      </c>
      <c r="G2205" s="157" t="s">
        <v>31</v>
      </c>
      <c r="H2205" s="161" t="s">
        <v>39</v>
      </c>
      <c r="I2205" s="160" t="s">
        <v>71</v>
      </c>
      <c r="J2205" s="160" t="s">
        <v>253</v>
      </c>
      <c r="K2205" s="240" t="s">
        <v>34</v>
      </c>
      <c r="L2205" s="241" t="s">
        <v>34</v>
      </c>
      <c r="M2205" s="241" t="s">
        <v>34</v>
      </c>
      <c r="N2205" s="241" t="s">
        <v>34</v>
      </c>
      <c r="O2205" s="241" t="s">
        <v>34</v>
      </c>
      <c r="P2205" s="241" t="s">
        <v>34</v>
      </c>
      <c r="Q2205" s="159" t="s">
        <v>34</v>
      </c>
      <c r="R2205" s="100" t="s">
        <v>34</v>
      </c>
      <c r="S2205" s="158">
        <v>1</v>
      </c>
      <c r="T2205" s="103" t="s">
        <v>223</v>
      </c>
      <c r="U2205" s="160" t="s">
        <v>219</v>
      </c>
      <c r="V2205" s="160" t="s">
        <v>253</v>
      </c>
      <c r="W2205" s="160" t="s">
        <v>92</v>
      </c>
      <c r="X2205" s="160" t="s">
        <v>92</v>
      </c>
    </row>
    <row r="2206" spans="1:24" ht="81">
      <c r="A2206" s="155">
        <f>A2205+1</f>
        <v>2204</v>
      </c>
      <c r="B2206" s="160" t="s">
        <v>2574</v>
      </c>
      <c r="C2206" s="159">
        <v>2015</v>
      </c>
      <c r="D2206" s="160" t="s">
        <v>219</v>
      </c>
      <c r="E2206" s="160" t="s">
        <v>251</v>
      </c>
      <c r="F2206" s="268" t="s">
        <v>2622</v>
      </c>
      <c r="G2206" s="157" t="s">
        <v>82</v>
      </c>
      <c r="H2206" s="161" t="s">
        <v>83</v>
      </c>
      <c r="I2206" s="160" t="s">
        <v>71</v>
      </c>
      <c r="J2206" s="160" t="s">
        <v>253</v>
      </c>
      <c r="K2206" s="240" t="s">
        <v>34</v>
      </c>
      <c r="L2206" s="241" t="s">
        <v>34</v>
      </c>
      <c r="M2206" s="241" t="s">
        <v>34</v>
      </c>
      <c r="N2206" s="241" t="s">
        <v>34</v>
      </c>
      <c r="O2206" s="241" t="s">
        <v>34</v>
      </c>
      <c r="P2206" s="241" t="s">
        <v>34</v>
      </c>
      <c r="Q2206" s="159" t="s">
        <v>34</v>
      </c>
      <c r="R2206" s="100" t="s">
        <v>34</v>
      </c>
      <c r="S2206" s="158">
        <v>1</v>
      </c>
      <c r="T2206" s="103" t="s">
        <v>223</v>
      </c>
      <c r="U2206" s="160" t="s">
        <v>219</v>
      </c>
      <c r="V2206" s="160" t="s">
        <v>253</v>
      </c>
      <c r="W2206" s="160" t="s">
        <v>101</v>
      </c>
      <c r="X2206" s="160" t="s">
        <v>101</v>
      </c>
    </row>
    <row r="2207" spans="1:24" ht="41.25">
      <c r="A2207" s="155">
        <f>A2206+1</f>
        <v>2205</v>
      </c>
      <c r="B2207" s="160" t="s">
        <v>2574</v>
      </c>
      <c r="C2207" s="159">
        <v>2015</v>
      </c>
      <c r="D2207" s="160" t="s">
        <v>219</v>
      </c>
      <c r="E2207" s="160" t="s">
        <v>251</v>
      </c>
      <c r="F2207" s="268" t="s">
        <v>2623</v>
      </c>
      <c r="G2207" s="157" t="s">
        <v>31</v>
      </c>
      <c r="H2207" s="161" t="s">
        <v>29</v>
      </c>
      <c r="I2207" s="160" t="s">
        <v>71</v>
      </c>
      <c r="J2207" s="160" t="s">
        <v>253</v>
      </c>
      <c r="K2207" s="240" t="s">
        <v>34</v>
      </c>
      <c r="L2207" s="241" t="s">
        <v>34</v>
      </c>
      <c r="M2207" s="241" t="s">
        <v>34</v>
      </c>
      <c r="N2207" s="241" t="s">
        <v>34</v>
      </c>
      <c r="O2207" s="241" t="s">
        <v>34</v>
      </c>
      <c r="P2207" s="241" t="s">
        <v>34</v>
      </c>
      <c r="Q2207" s="159" t="s">
        <v>34</v>
      </c>
      <c r="R2207" s="100" t="s">
        <v>34</v>
      </c>
      <c r="S2207" s="158">
        <v>1</v>
      </c>
      <c r="T2207" s="103" t="s">
        <v>223</v>
      </c>
      <c r="U2207" s="160" t="s">
        <v>219</v>
      </c>
      <c r="V2207" s="160" t="s">
        <v>253</v>
      </c>
      <c r="W2207" s="160" t="s">
        <v>92</v>
      </c>
      <c r="X2207" s="160" t="s">
        <v>92</v>
      </c>
    </row>
    <row r="2208" spans="1:24" ht="41.25">
      <c r="A2208" s="155">
        <f>A2207+1</f>
        <v>2206</v>
      </c>
      <c r="B2208" s="160" t="s">
        <v>2574</v>
      </c>
      <c r="C2208" s="159">
        <v>2015</v>
      </c>
      <c r="D2208" s="160" t="s">
        <v>219</v>
      </c>
      <c r="E2208" s="160" t="s">
        <v>251</v>
      </c>
      <c r="F2208" s="268" t="s">
        <v>2624</v>
      </c>
      <c r="G2208" s="157" t="s">
        <v>31</v>
      </c>
      <c r="H2208" s="161" t="s">
        <v>39</v>
      </c>
      <c r="I2208" s="160" t="s">
        <v>71</v>
      </c>
      <c r="J2208" s="160" t="s">
        <v>253</v>
      </c>
      <c r="K2208" s="240" t="s">
        <v>34</v>
      </c>
      <c r="L2208" s="241" t="s">
        <v>34</v>
      </c>
      <c r="M2208" s="241" t="s">
        <v>34</v>
      </c>
      <c r="N2208" s="241" t="s">
        <v>34</v>
      </c>
      <c r="O2208" s="241" t="s">
        <v>34</v>
      </c>
      <c r="P2208" s="241" t="s">
        <v>34</v>
      </c>
      <c r="Q2208" s="159" t="s">
        <v>34</v>
      </c>
      <c r="R2208" s="100" t="s">
        <v>34</v>
      </c>
      <c r="S2208" s="158">
        <v>1</v>
      </c>
      <c r="T2208" s="103" t="s">
        <v>223</v>
      </c>
      <c r="U2208" s="160" t="s">
        <v>219</v>
      </c>
      <c r="V2208" s="160" t="s">
        <v>253</v>
      </c>
      <c r="W2208" s="160" t="s">
        <v>92</v>
      </c>
      <c r="X2208" s="160" t="s">
        <v>92</v>
      </c>
    </row>
    <row r="2209" spans="1:24" ht="81">
      <c r="A2209" s="155">
        <f>A2208+1</f>
        <v>2207</v>
      </c>
      <c r="B2209" s="160" t="s">
        <v>2574</v>
      </c>
      <c r="C2209" s="159">
        <v>2015</v>
      </c>
      <c r="D2209" s="160" t="s">
        <v>219</v>
      </c>
      <c r="E2209" s="160" t="s">
        <v>243</v>
      </c>
      <c r="F2209" s="268" t="s">
        <v>2625</v>
      </c>
      <c r="G2209" s="157" t="s">
        <v>31</v>
      </c>
      <c r="H2209" s="156" t="s">
        <v>29</v>
      </c>
      <c r="I2209" s="157" t="s">
        <v>71</v>
      </c>
      <c r="J2209" s="160" t="s">
        <v>232</v>
      </c>
      <c r="K2209" s="240" t="s">
        <v>34</v>
      </c>
      <c r="L2209" s="241" t="s">
        <v>34</v>
      </c>
      <c r="M2209" s="241" t="s">
        <v>34</v>
      </c>
      <c r="N2209" s="241" t="s">
        <v>34</v>
      </c>
      <c r="O2209" s="241" t="s">
        <v>34</v>
      </c>
      <c r="P2209" s="241" t="s">
        <v>34</v>
      </c>
      <c r="Q2209" s="159" t="s">
        <v>34</v>
      </c>
      <c r="R2209" s="100" t="s">
        <v>34</v>
      </c>
      <c r="S2209" s="158">
        <v>1</v>
      </c>
      <c r="T2209" s="103" t="s">
        <v>223</v>
      </c>
      <c r="U2209" s="160" t="s">
        <v>219</v>
      </c>
      <c r="V2209" s="160" t="s">
        <v>1826</v>
      </c>
      <c r="W2209" s="160" t="s">
        <v>92</v>
      </c>
      <c r="X2209" s="160" t="s">
        <v>92</v>
      </c>
    </row>
    <row r="2210" spans="1:24" ht="81">
      <c r="A2210" s="155">
        <f>A2209+1</f>
        <v>2208</v>
      </c>
      <c r="B2210" s="160" t="s">
        <v>2574</v>
      </c>
      <c r="C2210" s="159">
        <v>2015</v>
      </c>
      <c r="D2210" s="160" t="s">
        <v>219</v>
      </c>
      <c r="E2210" s="160" t="s">
        <v>527</v>
      </c>
      <c r="F2210" s="268" t="s">
        <v>2626</v>
      </c>
      <c r="G2210" s="157" t="s">
        <v>31</v>
      </c>
      <c r="H2210" s="161" t="s">
        <v>39</v>
      </c>
      <c r="I2210" s="157" t="s">
        <v>222</v>
      </c>
      <c r="J2210" s="157" t="s">
        <v>17</v>
      </c>
      <c r="K2210" s="238" t="s">
        <v>34</v>
      </c>
      <c r="L2210" s="239" t="s">
        <v>34</v>
      </c>
      <c r="M2210" s="239" t="s">
        <v>34</v>
      </c>
      <c r="N2210" s="239" t="s">
        <v>34</v>
      </c>
      <c r="O2210" s="239" t="s">
        <v>48</v>
      </c>
      <c r="P2210" s="239" t="s">
        <v>34</v>
      </c>
      <c r="Q2210" s="159" t="s">
        <v>34</v>
      </c>
      <c r="R2210" s="100" t="s">
        <v>34</v>
      </c>
      <c r="S2210" s="158">
        <v>1</v>
      </c>
      <c r="T2210" s="103" t="s">
        <v>223</v>
      </c>
      <c r="U2210" s="160" t="s">
        <v>219</v>
      </c>
      <c r="V2210" s="160" t="s">
        <v>2627</v>
      </c>
      <c r="W2210" s="160" t="s">
        <v>92</v>
      </c>
      <c r="X2210" s="160" t="s">
        <v>92</v>
      </c>
    </row>
    <row r="2211" spans="1:24" ht="60.75">
      <c r="A2211" s="155">
        <f>A2210+1</f>
        <v>2209</v>
      </c>
      <c r="B2211" s="160" t="s">
        <v>2574</v>
      </c>
      <c r="C2211" s="159">
        <v>2015</v>
      </c>
      <c r="D2211" s="160" t="s">
        <v>28</v>
      </c>
      <c r="E2211" s="160" t="s">
        <v>262</v>
      </c>
      <c r="F2211" s="268" t="s">
        <v>2628</v>
      </c>
      <c r="G2211" s="157" t="s">
        <v>31</v>
      </c>
      <c r="H2211" s="161" t="s">
        <v>29</v>
      </c>
      <c r="I2211" s="157" t="s">
        <v>32</v>
      </c>
      <c r="J2211" s="157" t="s">
        <v>33</v>
      </c>
      <c r="K2211" s="238" t="s">
        <v>34</v>
      </c>
      <c r="L2211" s="239" t="s">
        <v>34</v>
      </c>
      <c r="M2211" s="239" t="s">
        <v>34</v>
      </c>
      <c r="N2211" s="239" t="s">
        <v>34</v>
      </c>
      <c r="O2211" s="239" t="s">
        <v>34</v>
      </c>
      <c r="P2211" s="239" t="s">
        <v>34</v>
      </c>
      <c r="Q2211" s="159" t="s">
        <v>34</v>
      </c>
      <c r="R2211" s="100" t="s">
        <v>34</v>
      </c>
      <c r="S2211" s="158">
        <v>1</v>
      </c>
      <c r="T2211" s="103" t="s">
        <v>264</v>
      </c>
      <c r="U2211" s="160" t="s">
        <v>531</v>
      </c>
      <c r="V2211" s="160" t="s">
        <v>266</v>
      </c>
      <c r="W2211" s="160" t="s">
        <v>92</v>
      </c>
      <c r="X2211" s="160" t="s">
        <v>92</v>
      </c>
    </row>
    <row r="2212" spans="1:24" ht="41.25">
      <c r="A2212" s="155">
        <f>A2211+1</f>
        <v>2210</v>
      </c>
      <c r="B2212" s="160" t="s">
        <v>2574</v>
      </c>
      <c r="C2212" s="159">
        <v>2015</v>
      </c>
      <c r="D2212" s="160" t="s">
        <v>28</v>
      </c>
      <c r="E2212" s="160" t="s">
        <v>262</v>
      </c>
      <c r="F2212" s="268" t="s">
        <v>2629</v>
      </c>
      <c r="G2212" s="157" t="s">
        <v>31</v>
      </c>
      <c r="H2212" s="161" t="s">
        <v>29</v>
      </c>
      <c r="I2212" s="157" t="s">
        <v>32</v>
      </c>
      <c r="J2212" s="157" t="s">
        <v>33</v>
      </c>
      <c r="K2212" s="238" t="s">
        <v>34</v>
      </c>
      <c r="L2212" s="239" t="s">
        <v>34</v>
      </c>
      <c r="M2212" s="239" t="s">
        <v>34</v>
      </c>
      <c r="N2212" s="239" t="s">
        <v>34</v>
      </c>
      <c r="O2212" s="239" t="s">
        <v>48</v>
      </c>
      <c r="P2212" s="239" t="s">
        <v>34</v>
      </c>
      <c r="Q2212" s="159" t="s">
        <v>34</v>
      </c>
      <c r="R2212" s="100" t="s">
        <v>34</v>
      </c>
      <c r="S2212" s="158">
        <v>1</v>
      </c>
      <c r="T2212" s="103" t="s">
        <v>264</v>
      </c>
      <c r="U2212" s="160" t="s">
        <v>265</v>
      </c>
      <c r="V2212" s="160" t="s">
        <v>266</v>
      </c>
      <c r="W2212" s="160" t="s">
        <v>92</v>
      </c>
      <c r="X2212" s="160" t="s">
        <v>92</v>
      </c>
    </row>
    <row r="2213" spans="1:24" ht="41.25">
      <c r="A2213" s="155">
        <f>A2212+1</f>
        <v>2211</v>
      </c>
      <c r="B2213" s="160" t="s">
        <v>2574</v>
      </c>
      <c r="C2213" s="159">
        <v>2015</v>
      </c>
      <c r="D2213" s="160" t="s">
        <v>28</v>
      </c>
      <c r="E2213" s="160" t="s">
        <v>270</v>
      </c>
      <c r="F2213" s="268" t="s">
        <v>2630</v>
      </c>
      <c r="G2213" s="157" t="s">
        <v>31</v>
      </c>
      <c r="H2213" s="156" t="s">
        <v>42</v>
      </c>
      <c r="I2213" s="157" t="s">
        <v>32</v>
      </c>
      <c r="J2213" s="160" t="s">
        <v>33</v>
      </c>
      <c r="K2213" s="240" t="s">
        <v>34</v>
      </c>
      <c r="L2213" s="241" t="s">
        <v>34</v>
      </c>
      <c r="M2213" s="241" t="s">
        <v>34</v>
      </c>
      <c r="N2213" s="241" t="s">
        <v>34</v>
      </c>
      <c r="O2213" s="241" t="s">
        <v>34</v>
      </c>
      <c r="P2213" s="241" t="s">
        <v>34</v>
      </c>
      <c r="Q2213" s="159" t="s">
        <v>34</v>
      </c>
      <c r="R2213" s="100" t="s">
        <v>34</v>
      </c>
      <c r="S2213" s="158">
        <v>1</v>
      </c>
      <c r="T2213" s="103" t="s">
        <v>272</v>
      </c>
      <c r="U2213" s="160" t="s">
        <v>536</v>
      </c>
      <c r="V2213" s="160" t="s">
        <v>273</v>
      </c>
      <c r="W2213" s="157" t="s">
        <v>42</v>
      </c>
      <c r="X2213" s="157" t="s">
        <v>42</v>
      </c>
    </row>
    <row r="2214" spans="1:24" ht="51">
      <c r="A2214" s="155">
        <f>A2213+1</f>
        <v>2212</v>
      </c>
      <c r="B2214" s="160" t="s">
        <v>2574</v>
      </c>
      <c r="C2214" s="159">
        <v>2015</v>
      </c>
      <c r="D2214" s="160" t="s">
        <v>28</v>
      </c>
      <c r="E2214" s="160" t="s">
        <v>270</v>
      </c>
      <c r="F2214" s="268" t="s">
        <v>2631</v>
      </c>
      <c r="G2214" s="157" t="s">
        <v>31</v>
      </c>
      <c r="H2214" s="156" t="s">
        <v>42</v>
      </c>
      <c r="I2214" s="157" t="s">
        <v>32</v>
      </c>
      <c r="J2214" s="157" t="s">
        <v>33</v>
      </c>
      <c r="K2214" s="238" t="s">
        <v>34</v>
      </c>
      <c r="L2214" s="239" t="s">
        <v>34</v>
      </c>
      <c r="M2214" s="239" t="s">
        <v>34</v>
      </c>
      <c r="N2214" s="239" t="s">
        <v>34</v>
      </c>
      <c r="O2214" s="239" t="s">
        <v>34</v>
      </c>
      <c r="P2214" s="239" t="s">
        <v>34</v>
      </c>
      <c r="Q2214" s="159" t="s">
        <v>34</v>
      </c>
      <c r="R2214" s="100" t="s">
        <v>34</v>
      </c>
      <c r="S2214" s="158">
        <v>1</v>
      </c>
      <c r="T2214" s="103" t="s">
        <v>272</v>
      </c>
      <c r="U2214" s="160" t="s">
        <v>536</v>
      </c>
      <c r="V2214" s="160" t="s">
        <v>276</v>
      </c>
      <c r="W2214" s="157" t="s">
        <v>42</v>
      </c>
      <c r="X2214" s="157" t="s">
        <v>42</v>
      </c>
    </row>
    <row r="2215" spans="1:24" ht="41.25">
      <c r="A2215" s="155">
        <f>A2214+1</f>
        <v>2213</v>
      </c>
      <c r="B2215" s="160" t="s">
        <v>2574</v>
      </c>
      <c r="C2215" s="159">
        <v>2015</v>
      </c>
      <c r="D2215" s="160" t="s">
        <v>28</v>
      </c>
      <c r="E2215" s="160" t="s">
        <v>270</v>
      </c>
      <c r="F2215" s="268" t="s">
        <v>2632</v>
      </c>
      <c r="G2215" s="157" t="s">
        <v>31</v>
      </c>
      <c r="H2215" s="156" t="s">
        <v>42</v>
      </c>
      <c r="I2215" s="157" t="s">
        <v>32</v>
      </c>
      <c r="J2215" s="157" t="s">
        <v>33</v>
      </c>
      <c r="K2215" s="238" t="s">
        <v>34</v>
      </c>
      <c r="L2215" s="239" t="s">
        <v>34</v>
      </c>
      <c r="M2215" s="239" t="s">
        <v>34</v>
      </c>
      <c r="N2215" s="239" t="s">
        <v>34</v>
      </c>
      <c r="O2215" s="239" t="s">
        <v>34</v>
      </c>
      <c r="P2215" s="239" t="s">
        <v>34</v>
      </c>
      <c r="Q2215" s="159" t="s">
        <v>34</v>
      </c>
      <c r="R2215" s="100" t="s">
        <v>34</v>
      </c>
      <c r="S2215" s="158">
        <v>1</v>
      </c>
      <c r="T2215" s="103" t="s">
        <v>272</v>
      </c>
      <c r="U2215" s="160" t="s">
        <v>536</v>
      </c>
      <c r="V2215" s="160" t="s">
        <v>276</v>
      </c>
      <c r="W2215" s="157" t="s">
        <v>42</v>
      </c>
      <c r="X2215" s="157" t="s">
        <v>42</v>
      </c>
    </row>
    <row r="2216" spans="1:24" ht="30.75">
      <c r="A2216" s="155">
        <f>A2215+1</f>
        <v>2214</v>
      </c>
      <c r="B2216" s="160" t="s">
        <v>2633</v>
      </c>
      <c r="C2216" s="159">
        <v>2014</v>
      </c>
      <c r="D2216" s="157" t="s">
        <v>28</v>
      </c>
      <c r="E2216" s="160" t="s">
        <v>279</v>
      </c>
      <c r="F2216" s="268" t="s">
        <v>2634</v>
      </c>
      <c r="G2216" s="157" t="s">
        <v>31</v>
      </c>
      <c r="H2216" s="156" t="s">
        <v>39</v>
      </c>
      <c r="I2216" s="157" t="s">
        <v>32</v>
      </c>
      <c r="J2216" s="157" t="s">
        <v>33</v>
      </c>
      <c r="K2216" s="238" t="s">
        <v>34</v>
      </c>
      <c r="L2216" s="239" t="s">
        <v>34</v>
      </c>
      <c r="M2216" s="239" t="s">
        <v>34</v>
      </c>
      <c r="N2216" s="239" t="s">
        <v>34</v>
      </c>
      <c r="O2216" s="239" t="s">
        <v>34</v>
      </c>
      <c r="P2216" s="239" t="s">
        <v>34</v>
      </c>
      <c r="Q2216" s="159" t="s">
        <v>34</v>
      </c>
      <c r="R2216" s="100" t="s">
        <v>34</v>
      </c>
      <c r="S2216" s="158">
        <v>1</v>
      </c>
      <c r="T2216" s="102" t="s">
        <v>35</v>
      </c>
      <c r="U2216" s="157" t="s">
        <v>28</v>
      </c>
      <c r="V2216" s="160" t="s">
        <v>541</v>
      </c>
      <c r="W2216" s="160" t="s">
        <v>92</v>
      </c>
      <c r="X2216" s="160" t="s">
        <v>92</v>
      </c>
    </row>
    <row r="2217" spans="1:24" ht="30.75">
      <c r="A2217" s="155">
        <f>A2216+1</f>
        <v>2215</v>
      </c>
      <c r="B2217" s="160" t="s">
        <v>2633</v>
      </c>
      <c r="C2217" s="159">
        <v>2014</v>
      </c>
      <c r="D2217" s="157" t="s">
        <v>28</v>
      </c>
      <c r="E2217" s="160" t="s">
        <v>2635</v>
      </c>
      <c r="F2217" s="268" t="s">
        <v>2636</v>
      </c>
      <c r="G2217" s="157" t="s">
        <v>31</v>
      </c>
      <c r="H2217" s="156" t="s">
        <v>50</v>
      </c>
      <c r="I2217" s="157" t="s">
        <v>32</v>
      </c>
      <c r="J2217" s="157" t="s">
        <v>59</v>
      </c>
      <c r="K2217" s="238" t="s">
        <v>34</v>
      </c>
      <c r="L2217" s="239" t="s">
        <v>34</v>
      </c>
      <c r="M2217" s="239" t="s">
        <v>34</v>
      </c>
      <c r="N2217" s="239" t="s">
        <v>34</v>
      </c>
      <c r="O2217" s="239" t="s">
        <v>34</v>
      </c>
      <c r="P2217" s="239" t="s">
        <v>34</v>
      </c>
      <c r="Q2217" s="159" t="s">
        <v>48</v>
      </c>
      <c r="R2217" s="100" t="s">
        <v>48</v>
      </c>
      <c r="S2217" s="158">
        <v>1</v>
      </c>
      <c r="T2217" s="102" t="s">
        <v>35</v>
      </c>
      <c r="U2217" s="157" t="s">
        <v>28</v>
      </c>
      <c r="V2217" s="160" t="s">
        <v>541</v>
      </c>
      <c r="W2217" s="157" t="s">
        <v>42</v>
      </c>
      <c r="X2217" s="157" t="s">
        <v>50</v>
      </c>
    </row>
    <row r="2218" spans="1:24" ht="41.25">
      <c r="A2218" s="155">
        <f>A2217+1</f>
        <v>2216</v>
      </c>
      <c r="B2218" s="160" t="s">
        <v>2633</v>
      </c>
      <c r="C2218" s="159">
        <v>2014</v>
      </c>
      <c r="D2218" s="157" t="s">
        <v>28</v>
      </c>
      <c r="E2218" s="160" t="s">
        <v>279</v>
      </c>
      <c r="F2218" s="268" t="s">
        <v>2637</v>
      </c>
      <c r="G2218" s="157" t="s">
        <v>31</v>
      </c>
      <c r="H2218" s="161" t="s">
        <v>39</v>
      </c>
      <c r="I2218" s="157" t="s">
        <v>32</v>
      </c>
      <c r="J2218" s="157" t="s">
        <v>33</v>
      </c>
      <c r="K2218" s="238" t="s">
        <v>34</v>
      </c>
      <c r="L2218" s="239" t="s">
        <v>34</v>
      </c>
      <c r="M2218" s="239" t="s">
        <v>34</v>
      </c>
      <c r="N2218" s="239" t="s">
        <v>34</v>
      </c>
      <c r="O2218" s="239" t="s">
        <v>34</v>
      </c>
      <c r="P2218" s="239" t="s">
        <v>34</v>
      </c>
      <c r="Q2218" s="159" t="s">
        <v>34</v>
      </c>
      <c r="R2218" s="100" t="s">
        <v>34</v>
      </c>
      <c r="S2218" s="158">
        <v>1</v>
      </c>
      <c r="T2218" s="102" t="s">
        <v>35</v>
      </c>
      <c r="U2218" s="157" t="s">
        <v>28</v>
      </c>
      <c r="V2218" s="160" t="s">
        <v>541</v>
      </c>
      <c r="W2218" s="160" t="s">
        <v>92</v>
      </c>
      <c r="X2218" s="160" t="s">
        <v>92</v>
      </c>
    </row>
    <row r="2219" spans="1:24" ht="30.75">
      <c r="A2219" s="155">
        <f>A2218+1</f>
        <v>2217</v>
      </c>
      <c r="B2219" s="160" t="s">
        <v>2633</v>
      </c>
      <c r="C2219" s="159">
        <v>2014</v>
      </c>
      <c r="D2219" s="157" t="s">
        <v>28</v>
      </c>
      <c r="E2219" s="160" t="s">
        <v>279</v>
      </c>
      <c r="F2219" s="268" t="s">
        <v>2638</v>
      </c>
      <c r="G2219" s="157" t="s">
        <v>31</v>
      </c>
      <c r="H2219" s="156" t="s">
        <v>42</v>
      </c>
      <c r="I2219" s="157" t="s">
        <v>32</v>
      </c>
      <c r="J2219" s="157" t="s">
        <v>33</v>
      </c>
      <c r="K2219" s="238" t="s">
        <v>34</v>
      </c>
      <c r="L2219" s="239" t="s">
        <v>34</v>
      </c>
      <c r="M2219" s="239" t="s">
        <v>34</v>
      </c>
      <c r="N2219" s="239" t="s">
        <v>34</v>
      </c>
      <c r="O2219" s="239" t="s">
        <v>34</v>
      </c>
      <c r="P2219" s="239" t="s">
        <v>34</v>
      </c>
      <c r="Q2219" s="159" t="s">
        <v>34</v>
      </c>
      <c r="R2219" s="100" t="s">
        <v>34</v>
      </c>
      <c r="S2219" s="158">
        <v>1</v>
      </c>
      <c r="T2219" s="102" t="s">
        <v>35</v>
      </c>
      <c r="U2219" s="157" t="s">
        <v>28</v>
      </c>
      <c r="V2219" s="160" t="s">
        <v>541</v>
      </c>
      <c r="W2219" s="157" t="s">
        <v>42</v>
      </c>
      <c r="X2219" s="157" t="s">
        <v>42</v>
      </c>
    </row>
    <row r="2220" spans="1:24" ht="30.75">
      <c r="A2220" s="155">
        <f>A2219+1</f>
        <v>2218</v>
      </c>
      <c r="B2220" s="160" t="s">
        <v>2633</v>
      </c>
      <c r="C2220" s="159">
        <v>2014</v>
      </c>
      <c r="D2220" s="157" t="s">
        <v>28</v>
      </c>
      <c r="E2220" s="160" t="s">
        <v>279</v>
      </c>
      <c r="F2220" s="268" t="s">
        <v>2639</v>
      </c>
      <c r="G2220" s="157" t="s">
        <v>31</v>
      </c>
      <c r="H2220" s="156" t="s">
        <v>29</v>
      </c>
      <c r="I2220" s="157" t="s">
        <v>32</v>
      </c>
      <c r="J2220" s="157" t="s">
        <v>33</v>
      </c>
      <c r="K2220" s="238" t="s">
        <v>34</v>
      </c>
      <c r="L2220" s="239" t="s">
        <v>34</v>
      </c>
      <c r="M2220" s="239" t="s">
        <v>34</v>
      </c>
      <c r="N2220" s="239" t="s">
        <v>34</v>
      </c>
      <c r="O2220" s="239" t="s">
        <v>34</v>
      </c>
      <c r="P2220" s="239" t="s">
        <v>34</v>
      </c>
      <c r="Q2220" s="159" t="s">
        <v>34</v>
      </c>
      <c r="R2220" s="100" t="s">
        <v>34</v>
      </c>
      <c r="S2220" s="158">
        <v>1</v>
      </c>
      <c r="T2220" s="102" t="s">
        <v>35</v>
      </c>
      <c r="U2220" s="157" t="s">
        <v>28</v>
      </c>
      <c r="V2220" s="160" t="s">
        <v>541</v>
      </c>
      <c r="W2220" s="160" t="s">
        <v>92</v>
      </c>
      <c r="X2220" s="160" t="s">
        <v>92</v>
      </c>
    </row>
    <row r="2221" spans="1:24" ht="30.75">
      <c r="A2221" s="155">
        <f>A2220+1</f>
        <v>2219</v>
      </c>
      <c r="B2221" s="160" t="s">
        <v>2633</v>
      </c>
      <c r="C2221" s="159">
        <v>2014</v>
      </c>
      <c r="D2221" s="157" t="s">
        <v>28</v>
      </c>
      <c r="E2221" s="157" t="s">
        <v>29</v>
      </c>
      <c r="F2221" s="268" t="s">
        <v>2640</v>
      </c>
      <c r="G2221" s="157" t="s">
        <v>31</v>
      </c>
      <c r="H2221" s="156" t="s">
        <v>29</v>
      </c>
      <c r="I2221" s="157" t="s">
        <v>32</v>
      </c>
      <c r="J2221" s="157" t="s">
        <v>33</v>
      </c>
      <c r="K2221" s="238" t="s">
        <v>34</v>
      </c>
      <c r="L2221" s="239" t="s">
        <v>34</v>
      </c>
      <c r="M2221" s="239" t="s">
        <v>34</v>
      </c>
      <c r="N2221" s="239" t="s">
        <v>34</v>
      </c>
      <c r="O2221" s="239" t="s">
        <v>34</v>
      </c>
      <c r="P2221" s="239" t="s">
        <v>34</v>
      </c>
      <c r="Q2221" s="159" t="s">
        <v>34</v>
      </c>
      <c r="R2221" s="100" t="s">
        <v>34</v>
      </c>
      <c r="S2221" s="158">
        <v>1</v>
      </c>
      <c r="T2221" s="102" t="s">
        <v>35</v>
      </c>
      <c r="U2221" s="157" t="s">
        <v>28</v>
      </c>
      <c r="V2221" s="160" t="s">
        <v>29</v>
      </c>
      <c r="W2221" s="160" t="s">
        <v>92</v>
      </c>
      <c r="X2221" s="160" t="s">
        <v>92</v>
      </c>
    </row>
    <row r="2222" spans="1:24" ht="30.75">
      <c r="A2222" s="155">
        <f>A2221+1</f>
        <v>2220</v>
      </c>
      <c r="B2222" s="160" t="s">
        <v>2633</v>
      </c>
      <c r="C2222" s="159">
        <v>2014</v>
      </c>
      <c r="D2222" s="157" t="s">
        <v>28</v>
      </c>
      <c r="E2222" s="157" t="s">
        <v>37</v>
      </c>
      <c r="F2222" s="268" t="s">
        <v>2641</v>
      </c>
      <c r="G2222" s="157" t="s">
        <v>31</v>
      </c>
      <c r="H2222" s="156" t="s">
        <v>39</v>
      </c>
      <c r="I2222" s="157" t="s">
        <v>32</v>
      </c>
      <c r="J2222" s="157" t="s">
        <v>33</v>
      </c>
      <c r="K2222" s="238" t="s">
        <v>34</v>
      </c>
      <c r="L2222" s="239" t="s">
        <v>34</v>
      </c>
      <c r="M2222" s="239" t="s">
        <v>34</v>
      </c>
      <c r="N2222" s="239" t="s">
        <v>34</v>
      </c>
      <c r="O2222" s="239" t="s">
        <v>34</v>
      </c>
      <c r="P2222" s="239" t="s">
        <v>34</v>
      </c>
      <c r="Q2222" s="159" t="s">
        <v>34</v>
      </c>
      <c r="R2222" s="100" t="s">
        <v>48</v>
      </c>
      <c r="S2222" s="158">
        <v>1</v>
      </c>
      <c r="T2222" s="102" t="s">
        <v>35</v>
      </c>
      <c r="U2222" s="157" t="s">
        <v>28</v>
      </c>
      <c r="V2222" s="160" t="s">
        <v>37</v>
      </c>
      <c r="W2222" s="160" t="s">
        <v>92</v>
      </c>
      <c r="X2222" s="157" t="s">
        <v>50</v>
      </c>
    </row>
    <row r="2223" spans="1:24" ht="30.75">
      <c r="A2223" s="155">
        <f>A2222+1</f>
        <v>2221</v>
      </c>
      <c r="B2223" s="160" t="s">
        <v>2633</v>
      </c>
      <c r="C2223" s="159">
        <v>2014</v>
      </c>
      <c r="D2223" s="157" t="s">
        <v>28</v>
      </c>
      <c r="E2223" s="160" t="s">
        <v>40</v>
      </c>
      <c r="F2223" s="268" t="s">
        <v>2642</v>
      </c>
      <c r="G2223" s="157" t="s">
        <v>31</v>
      </c>
      <c r="H2223" s="156" t="s">
        <v>42</v>
      </c>
      <c r="I2223" s="157" t="s">
        <v>32</v>
      </c>
      <c r="J2223" s="157" t="s">
        <v>33</v>
      </c>
      <c r="K2223" s="238" t="s">
        <v>34</v>
      </c>
      <c r="L2223" s="239" t="s">
        <v>34</v>
      </c>
      <c r="M2223" s="239" t="s">
        <v>34</v>
      </c>
      <c r="N2223" s="239" t="s">
        <v>34</v>
      </c>
      <c r="O2223" s="239" t="s">
        <v>34</v>
      </c>
      <c r="P2223" s="239" t="s">
        <v>34</v>
      </c>
      <c r="Q2223" s="159" t="s">
        <v>34</v>
      </c>
      <c r="R2223" s="100" t="s">
        <v>34</v>
      </c>
      <c r="S2223" s="158">
        <v>1</v>
      </c>
      <c r="T2223" s="102" t="s">
        <v>35</v>
      </c>
      <c r="U2223" s="157" t="s">
        <v>28</v>
      </c>
      <c r="V2223" s="160" t="s">
        <v>43</v>
      </c>
      <c r="W2223" s="157" t="s">
        <v>42</v>
      </c>
      <c r="X2223" s="157" t="s">
        <v>42</v>
      </c>
    </row>
    <row r="2224" spans="1:24" ht="30.75">
      <c r="A2224" s="155">
        <f>A2223+1</f>
        <v>2222</v>
      </c>
      <c r="B2224" s="160" t="s">
        <v>2633</v>
      </c>
      <c r="C2224" s="159">
        <v>2014</v>
      </c>
      <c r="D2224" s="157" t="s">
        <v>28</v>
      </c>
      <c r="E2224" s="157" t="s">
        <v>44</v>
      </c>
      <c r="F2224" s="268" t="s">
        <v>2643</v>
      </c>
      <c r="G2224" s="157" t="s">
        <v>31</v>
      </c>
      <c r="H2224" s="156" t="s">
        <v>46</v>
      </c>
      <c r="I2224" s="157" t="s">
        <v>32</v>
      </c>
      <c r="J2224" s="157" t="s">
        <v>47</v>
      </c>
      <c r="K2224" s="238" t="s">
        <v>34</v>
      </c>
      <c r="L2224" s="239" t="s">
        <v>34</v>
      </c>
      <c r="M2224" s="239" t="s">
        <v>34</v>
      </c>
      <c r="N2224" s="239" t="s">
        <v>34</v>
      </c>
      <c r="O2224" s="239" t="s">
        <v>34</v>
      </c>
      <c r="P2224" s="239" t="s">
        <v>34</v>
      </c>
      <c r="Q2224" s="159" t="s">
        <v>34</v>
      </c>
      <c r="R2224" s="100" t="s">
        <v>34</v>
      </c>
      <c r="S2224" s="158">
        <v>1</v>
      </c>
      <c r="T2224" s="102" t="s">
        <v>35</v>
      </c>
      <c r="U2224" s="157" t="s">
        <v>28</v>
      </c>
      <c r="V2224" s="160" t="s">
        <v>46</v>
      </c>
      <c r="W2224" s="160" t="s">
        <v>1061</v>
      </c>
      <c r="X2224" s="160" t="s">
        <v>1061</v>
      </c>
    </row>
    <row r="2225" spans="1:24" ht="30.75">
      <c r="A2225" s="155">
        <f>A2224+1</f>
        <v>2223</v>
      </c>
      <c r="B2225" s="160" t="s">
        <v>2633</v>
      </c>
      <c r="C2225" s="159">
        <v>2014</v>
      </c>
      <c r="D2225" s="157" t="s">
        <v>28</v>
      </c>
      <c r="E2225" s="157" t="s">
        <v>44</v>
      </c>
      <c r="F2225" s="268" t="s">
        <v>2644</v>
      </c>
      <c r="G2225" s="157" t="s">
        <v>31</v>
      </c>
      <c r="H2225" s="156" t="s">
        <v>46</v>
      </c>
      <c r="I2225" s="157" t="s">
        <v>32</v>
      </c>
      <c r="J2225" s="157" t="s">
        <v>47</v>
      </c>
      <c r="K2225" s="238" t="s">
        <v>34</v>
      </c>
      <c r="L2225" s="239" t="s">
        <v>34</v>
      </c>
      <c r="M2225" s="239" t="s">
        <v>34</v>
      </c>
      <c r="N2225" s="239" t="s">
        <v>34</v>
      </c>
      <c r="O2225" s="239" t="s">
        <v>34</v>
      </c>
      <c r="P2225" s="239" t="s">
        <v>34</v>
      </c>
      <c r="Q2225" s="159" t="s">
        <v>34</v>
      </c>
      <c r="R2225" s="100" t="s">
        <v>48</v>
      </c>
      <c r="S2225" s="158">
        <v>1</v>
      </c>
      <c r="T2225" s="102" t="s">
        <v>35</v>
      </c>
      <c r="U2225" s="157" t="s">
        <v>28</v>
      </c>
      <c r="V2225" s="160" t="s">
        <v>46</v>
      </c>
      <c r="W2225" s="160" t="s">
        <v>1061</v>
      </c>
      <c r="X2225" s="157" t="s">
        <v>50</v>
      </c>
    </row>
    <row r="2226" spans="1:24" ht="41.25">
      <c r="A2226" s="155">
        <f>A2225+1</f>
        <v>2224</v>
      </c>
      <c r="B2226" s="160" t="s">
        <v>2633</v>
      </c>
      <c r="C2226" s="159">
        <v>2014</v>
      </c>
      <c r="D2226" s="160" t="s">
        <v>69</v>
      </c>
      <c r="E2226" s="160" t="s">
        <v>69</v>
      </c>
      <c r="F2226" s="268" t="s">
        <v>2645</v>
      </c>
      <c r="G2226" s="157" t="s">
        <v>31</v>
      </c>
      <c r="H2226" s="156" t="s">
        <v>29</v>
      </c>
      <c r="I2226" s="157" t="s">
        <v>71</v>
      </c>
      <c r="J2226" s="157" t="s">
        <v>72</v>
      </c>
      <c r="K2226" s="238" t="s">
        <v>34</v>
      </c>
      <c r="L2226" s="239" t="s">
        <v>34</v>
      </c>
      <c r="M2226" s="239" t="s">
        <v>34</v>
      </c>
      <c r="N2226" s="239" t="s">
        <v>34</v>
      </c>
      <c r="O2226" s="239" t="s">
        <v>34</v>
      </c>
      <c r="P2226" s="239" t="s">
        <v>34</v>
      </c>
      <c r="Q2226" s="159" t="s">
        <v>34</v>
      </c>
      <c r="R2226" s="100" t="s">
        <v>34</v>
      </c>
      <c r="S2226" s="158">
        <v>1</v>
      </c>
      <c r="T2226" s="103" t="s">
        <v>73</v>
      </c>
      <c r="U2226" s="160" t="s">
        <v>1077</v>
      </c>
      <c r="V2226" s="160" t="s">
        <v>266</v>
      </c>
      <c r="W2226" s="160" t="s">
        <v>92</v>
      </c>
      <c r="X2226" s="160" t="s">
        <v>92</v>
      </c>
    </row>
    <row r="2227" spans="1:24" ht="60.75">
      <c r="A2227" s="155">
        <f>A2226+1</f>
        <v>2225</v>
      </c>
      <c r="B2227" s="160" t="s">
        <v>2633</v>
      </c>
      <c r="C2227" s="159">
        <v>2014</v>
      </c>
      <c r="D2227" s="160" t="s">
        <v>74</v>
      </c>
      <c r="E2227" s="160" t="s">
        <v>75</v>
      </c>
      <c r="F2227" s="268" t="s">
        <v>2646</v>
      </c>
      <c r="G2227" s="157" t="s">
        <v>31</v>
      </c>
      <c r="H2227" s="156" t="s">
        <v>42</v>
      </c>
      <c r="I2227" s="157" t="s">
        <v>32</v>
      </c>
      <c r="J2227" s="157" t="s">
        <v>33</v>
      </c>
      <c r="K2227" s="238" t="s">
        <v>48</v>
      </c>
      <c r="L2227" s="239" t="s">
        <v>34</v>
      </c>
      <c r="M2227" s="239" t="s">
        <v>48</v>
      </c>
      <c r="N2227" s="239" t="s">
        <v>34</v>
      </c>
      <c r="O2227" s="239" t="s">
        <v>48</v>
      </c>
      <c r="P2227" s="239" t="s">
        <v>34</v>
      </c>
      <c r="Q2227" s="159" t="s">
        <v>34</v>
      </c>
      <c r="R2227" s="100" t="s">
        <v>34</v>
      </c>
      <c r="S2227" s="158">
        <v>1</v>
      </c>
      <c r="T2227" s="103" t="s">
        <v>77</v>
      </c>
      <c r="U2227" s="160" t="s">
        <v>938</v>
      </c>
      <c r="V2227" s="160" t="s">
        <v>75</v>
      </c>
      <c r="W2227" s="157" t="s">
        <v>42</v>
      </c>
      <c r="X2227" s="157" t="s">
        <v>42</v>
      </c>
    </row>
    <row r="2228" spans="1:24" ht="60.75">
      <c r="A2228" s="155">
        <f>A2227+1</f>
        <v>2226</v>
      </c>
      <c r="B2228" s="160" t="s">
        <v>2633</v>
      </c>
      <c r="C2228" s="159">
        <v>2014</v>
      </c>
      <c r="D2228" s="160" t="s">
        <v>74</v>
      </c>
      <c r="E2228" s="160" t="s">
        <v>79</v>
      </c>
      <c r="F2228" s="268" t="s">
        <v>2647</v>
      </c>
      <c r="G2228" s="157" t="s">
        <v>31</v>
      </c>
      <c r="H2228" s="161" t="s">
        <v>29</v>
      </c>
      <c r="I2228" s="157" t="s">
        <v>32</v>
      </c>
      <c r="J2228" s="157" t="s">
        <v>33</v>
      </c>
      <c r="K2228" s="238" t="s">
        <v>34</v>
      </c>
      <c r="L2228" s="239" t="s">
        <v>34</v>
      </c>
      <c r="M2228" s="239" t="s">
        <v>34</v>
      </c>
      <c r="N2228" s="239" t="s">
        <v>34</v>
      </c>
      <c r="O2228" s="239" t="s">
        <v>34</v>
      </c>
      <c r="P2228" s="239" t="s">
        <v>34</v>
      </c>
      <c r="Q2228" s="159" t="s">
        <v>34</v>
      </c>
      <c r="R2228" s="100" t="s">
        <v>34</v>
      </c>
      <c r="S2228" s="158">
        <v>1</v>
      </c>
      <c r="T2228" s="103" t="s">
        <v>77</v>
      </c>
      <c r="U2228" s="160" t="s">
        <v>938</v>
      </c>
      <c r="V2228" s="160" t="s">
        <v>79</v>
      </c>
      <c r="W2228" s="160" t="s">
        <v>92</v>
      </c>
      <c r="X2228" s="160" t="s">
        <v>92</v>
      </c>
    </row>
    <row r="2229" spans="1:24" ht="30.75">
      <c r="A2229" s="155">
        <f>A2228+1</f>
        <v>2227</v>
      </c>
      <c r="B2229" s="160" t="s">
        <v>2633</v>
      </c>
      <c r="C2229" s="159">
        <v>2014</v>
      </c>
      <c r="D2229" s="160" t="s">
        <v>74</v>
      </c>
      <c r="E2229" s="160" t="s">
        <v>85</v>
      </c>
      <c r="F2229" s="268" t="s">
        <v>2648</v>
      </c>
      <c r="G2229" s="157" t="s">
        <v>31</v>
      </c>
      <c r="H2229" s="161" t="s">
        <v>39</v>
      </c>
      <c r="I2229" s="157" t="s">
        <v>32</v>
      </c>
      <c r="J2229" s="157" t="s">
        <v>33</v>
      </c>
      <c r="K2229" s="238" t="s">
        <v>34</v>
      </c>
      <c r="L2229" s="239" t="s">
        <v>34</v>
      </c>
      <c r="M2229" s="239" t="s">
        <v>34</v>
      </c>
      <c r="N2229" s="239" t="s">
        <v>34</v>
      </c>
      <c r="O2229" s="239" t="s">
        <v>48</v>
      </c>
      <c r="P2229" s="239" t="s">
        <v>34</v>
      </c>
      <c r="Q2229" s="159" t="s">
        <v>34</v>
      </c>
      <c r="R2229" s="100" t="s">
        <v>34</v>
      </c>
      <c r="S2229" s="158">
        <v>1</v>
      </c>
      <c r="T2229" s="103" t="s">
        <v>77</v>
      </c>
      <c r="U2229" s="160" t="s">
        <v>938</v>
      </c>
      <c r="V2229" s="160" t="s">
        <v>85</v>
      </c>
      <c r="W2229" s="160" t="s">
        <v>92</v>
      </c>
      <c r="X2229" s="160" t="s">
        <v>92</v>
      </c>
    </row>
    <row r="2230" spans="1:24" ht="81">
      <c r="A2230" s="155">
        <f>A2229+1</f>
        <v>2228</v>
      </c>
      <c r="B2230" s="160" t="s">
        <v>2633</v>
      </c>
      <c r="C2230" s="159">
        <v>2014</v>
      </c>
      <c r="D2230" s="160" t="s">
        <v>96</v>
      </c>
      <c r="E2230" s="160" t="s">
        <v>97</v>
      </c>
      <c r="F2230" s="268" t="s">
        <v>2649</v>
      </c>
      <c r="G2230" s="157" t="s">
        <v>82</v>
      </c>
      <c r="H2230" s="161" t="s">
        <v>83</v>
      </c>
      <c r="I2230" s="160" t="s">
        <v>90</v>
      </c>
      <c r="J2230" s="160" t="s">
        <v>97</v>
      </c>
      <c r="K2230" s="240" t="s">
        <v>34</v>
      </c>
      <c r="L2230" s="241" t="s">
        <v>34</v>
      </c>
      <c r="M2230" s="241" t="s">
        <v>34</v>
      </c>
      <c r="N2230" s="241" t="s">
        <v>34</v>
      </c>
      <c r="O2230" s="241" t="s">
        <v>34</v>
      </c>
      <c r="P2230" s="241" t="s">
        <v>34</v>
      </c>
      <c r="Q2230" s="159" t="s">
        <v>34</v>
      </c>
      <c r="R2230" s="100" t="s">
        <v>34</v>
      </c>
      <c r="S2230" s="158">
        <v>1</v>
      </c>
      <c r="T2230" s="103" t="s">
        <v>99</v>
      </c>
      <c r="U2230" s="160" t="s">
        <v>1210</v>
      </c>
      <c r="V2230" s="160" t="s">
        <v>100</v>
      </c>
      <c r="W2230" s="160" t="s">
        <v>101</v>
      </c>
      <c r="X2230" s="160" t="s">
        <v>101</v>
      </c>
    </row>
    <row r="2231" spans="1:24" ht="30.75">
      <c r="A2231" s="155">
        <f>A2230+1</f>
        <v>2229</v>
      </c>
      <c r="B2231" s="160" t="s">
        <v>2633</v>
      </c>
      <c r="C2231" s="159">
        <v>2014</v>
      </c>
      <c r="D2231" s="160" t="s">
        <v>96</v>
      </c>
      <c r="E2231" s="160" t="s">
        <v>97</v>
      </c>
      <c r="F2231" s="268" t="s">
        <v>2650</v>
      </c>
      <c r="G2231" s="157" t="s">
        <v>31</v>
      </c>
      <c r="H2231" s="161" t="s">
        <v>29</v>
      </c>
      <c r="I2231" s="160" t="s">
        <v>90</v>
      </c>
      <c r="J2231" s="160" t="s">
        <v>97</v>
      </c>
      <c r="K2231" s="240" t="s">
        <v>34</v>
      </c>
      <c r="L2231" s="241" t="s">
        <v>34</v>
      </c>
      <c r="M2231" s="241" t="s">
        <v>34</v>
      </c>
      <c r="N2231" s="241" t="s">
        <v>34</v>
      </c>
      <c r="O2231" s="241" t="s">
        <v>34</v>
      </c>
      <c r="P2231" s="241" t="s">
        <v>34</v>
      </c>
      <c r="Q2231" s="159" t="s">
        <v>34</v>
      </c>
      <c r="R2231" s="100" t="s">
        <v>34</v>
      </c>
      <c r="S2231" s="158">
        <v>1</v>
      </c>
      <c r="T2231" s="103" t="s">
        <v>99</v>
      </c>
      <c r="U2231" s="160" t="s">
        <v>1210</v>
      </c>
      <c r="V2231" s="160" t="s">
        <v>1211</v>
      </c>
      <c r="W2231" s="160" t="s">
        <v>92</v>
      </c>
      <c r="X2231" s="160" t="s">
        <v>92</v>
      </c>
    </row>
    <row r="2232" spans="1:24" ht="51">
      <c r="A2232" s="155">
        <f>A2231+1</f>
        <v>2230</v>
      </c>
      <c r="B2232" s="160" t="s">
        <v>2633</v>
      </c>
      <c r="C2232" s="159">
        <v>2014</v>
      </c>
      <c r="D2232" s="160" t="s">
        <v>106</v>
      </c>
      <c r="E2232" s="160" t="s">
        <v>107</v>
      </c>
      <c r="F2232" s="268" t="s">
        <v>2651</v>
      </c>
      <c r="G2232" s="157" t="s">
        <v>31</v>
      </c>
      <c r="H2232" s="161" t="s">
        <v>39</v>
      </c>
      <c r="I2232" s="160" t="s">
        <v>71</v>
      </c>
      <c r="J2232" s="160" t="s">
        <v>109</v>
      </c>
      <c r="K2232" s="240" t="s">
        <v>34</v>
      </c>
      <c r="L2232" s="241" t="s">
        <v>34</v>
      </c>
      <c r="M2232" s="241" t="s">
        <v>34</v>
      </c>
      <c r="N2232" s="241" t="s">
        <v>34</v>
      </c>
      <c r="O2232" s="241" t="s">
        <v>34</v>
      </c>
      <c r="P2232" s="241" t="s">
        <v>34</v>
      </c>
      <c r="Q2232" s="159" t="s">
        <v>34</v>
      </c>
      <c r="R2232" s="100" t="s">
        <v>34</v>
      </c>
      <c r="S2232" s="158">
        <v>1</v>
      </c>
      <c r="T2232" s="103" t="s">
        <v>110</v>
      </c>
      <c r="U2232" s="160" t="s">
        <v>1090</v>
      </c>
      <c r="V2232" s="160" t="s">
        <v>2139</v>
      </c>
      <c r="W2232" s="160" t="s">
        <v>92</v>
      </c>
      <c r="X2232" s="160" t="s">
        <v>92</v>
      </c>
    </row>
    <row r="2233" spans="1:24" ht="51">
      <c r="A2233" s="155">
        <f>A2232+1</f>
        <v>2231</v>
      </c>
      <c r="B2233" s="160" t="s">
        <v>2633</v>
      </c>
      <c r="C2233" s="159">
        <v>2014</v>
      </c>
      <c r="D2233" s="160" t="s">
        <v>106</v>
      </c>
      <c r="E2233" s="160" t="s">
        <v>107</v>
      </c>
      <c r="F2233" s="268" t="s">
        <v>2652</v>
      </c>
      <c r="G2233" s="157" t="s">
        <v>119</v>
      </c>
      <c r="H2233" s="161" t="s">
        <v>169</v>
      </c>
      <c r="I2233" s="160" t="s">
        <v>71</v>
      </c>
      <c r="J2233" s="160" t="s">
        <v>109</v>
      </c>
      <c r="K2233" s="240" t="s">
        <v>34</v>
      </c>
      <c r="L2233" s="241" t="s">
        <v>34</v>
      </c>
      <c r="M2233" s="241" t="s">
        <v>34</v>
      </c>
      <c r="N2233" s="241" t="s">
        <v>34</v>
      </c>
      <c r="O2233" s="241" t="s">
        <v>34</v>
      </c>
      <c r="P2233" s="241" t="s">
        <v>34</v>
      </c>
      <c r="Q2233" s="159" t="s">
        <v>34</v>
      </c>
      <c r="R2233" s="100" t="s">
        <v>34</v>
      </c>
      <c r="S2233" s="158">
        <v>1</v>
      </c>
      <c r="T2233" s="103" t="s">
        <v>110</v>
      </c>
      <c r="U2233" s="160" t="s">
        <v>1090</v>
      </c>
      <c r="V2233" s="160" t="s">
        <v>2139</v>
      </c>
      <c r="W2233" s="160" t="s">
        <v>169</v>
      </c>
      <c r="X2233" s="160" t="s">
        <v>169</v>
      </c>
    </row>
    <row r="2234" spans="1:24" ht="51">
      <c r="A2234" s="155">
        <f>A2233+1</f>
        <v>2232</v>
      </c>
      <c r="B2234" s="160" t="s">
        <v>2633</v>
      </c>
      <c r="C2234" s="159">
        <v>2014</v>
      </c>
      <c r="D2234" s="160" t="s">
        <v>106</v>
      </c>
      <c r="E2234" s="160" t="s">
        <v>107</v>
      </c>
      <c r="F2234" s="268" t="s">
        <v>2653</v>
      </c>
      <c r="G2234" s="157" t="s">
        <v>31</v>
      </c>
      <c r="H2234" s="156" t="s">
        <v>42</v>
      </c>
      <c r="I2234" s="160" t="s">
        <v>71</v>
      </c>
      <c r="J2234" s="160" t="s">
        <v>109</v>
      </c>
      <c r="K2234" s="240" t="s">
        <v>34</v>
      </c>
      <c r="L2234" s="241" t="s">
        <v>34</v>
      </c>
      <c r="M2234" s="241" t="s">
        <v>34</v>
      </c>
      <c r="N2234" s="241" t="s">
        <v>34</v>
      </c>
      <c r="O2234" s="241" t="s">
        <v>34</v>
      </c>
      <c r="P2234" s="241" t="s">
        <v>34</v>
      </c>
      <c r="Q2234" s="159" t="s">
        <v>34</v>
      </c>
      <c r="R2234" s="100" t="s">
        <v>34</v>
      </c>
      <c r="S2234" s="158">
        <v>1</v>
      </c>
      <c r="T2234" s="103" t="s">
        <v>110</v>
      </c>
      <c r="U2234" s="160" t="s">
        <v>1090</v>
      </c>
      <c r="V2234" s="160" t="s">
        <v>2139</v>
      </c>
      <c r="W2234" s="157" t="s">
        <v>42</v>
      </c>
      <c r="X2234" s="157" t="s">
        <v>42</v>
      </c>
    </row>
    <row r="2235" spans="1:24" ht="51">
      <c r="A2235" s="155">
        <f>A2234+1</f>
        <v>2233</v>
      </c>
      <c r="B2235" s="160" t="s">
        <v>2633</v>
      </c>
      <c r="C2235" s="159">
        <v>2014</v>
      </c>
      <c r="D2235" s="160" t="s">
        <v>106</v>
      </c>
      <c r="E2235" s="160" t="s">
        <v>107</v>
      </c>
      <c r="F2235" s="268" t="s">
        <v>2654</v>
      </c>
      <c r="G2235" s="157" t="s">
        <v>31</v>
      </c>
      <c r="H2235" s="156" t="s">
        <v>50</v>
      </c>
      <c r="I2235" s="157" t="s">
        <v>71</v>
      </c>
      <c r="J2235" s="157" t="s">
        <v>109</v>
      </c>
      <c r="K2235" s="238" t="s">
        <v>34</v>
      </c>
      <c r="L2235" s="239" t="s">
        <v>34</v>
      </c>
      <c r="M2235" s="239" t="s">
        <v>34</v>
      </c>
      <c r="N2235" s="239" t="s">
        <v>34</v>
      </c>
      <c r="O2235" s="239" t="s">
        <v>34</v>
      </c>
      <c r="P2235" s="239" t="s">
        <v>34</v>
      </c>
      <c r="Q2235" s="159" t="s">
        <v>48</v>
      </c>
      <c r="R2235" s="100" t="s">
        <v>48</v>
      </c>
      <c r="S2235" s="158">
        <v>1</v>
      </c>
      <c r="T2235" s="103" t="s">
        <v>110</v>
      </c>
      <c r="U2235" s="160" t="s">
        <v>1090</v>
      </c>
      <c r="V2235" s="160" t="s">
        <v>2139</v>
      </c>
      <c r="W2235" s="157" t="s">
        <v>42</v>
      </c>
      <c r="X2235" s="157" t="s">
        <v>50</v>
      </c>
    </row>
    <row r="2236" spans="1:24" ht="41.25">
      <c r="A2236" s="155">
        <f>A2235+1</f>
        <v>2234</v>
      </c>
      <c r="B2236" s="160" t="s">
        <v>2633</v>
      </c>
      <c r="C2236" s="159">
        <v>2014</v>
      </c>
      <c r="D2236" s="160" t="s">
        <v>106</v>
      </c>
      <c r="E2236" s="160" t="s">
        <v>122</v>
      </c>
      <c r="F2236" s="268" t="s">
        <v>2655</v>
      </c>
      <c r="G2236" s="157" t="s">
        <v>119</v>
      </c>
      <c r="H2236" s="156" t="s">
        <v>120</v>
      </c>
      <c r="I2236" s="160" t="s">
        <v>71</v>
      </c>
      <c r="J2236" s="160" t="s">
        <v>109</v>
      </c>
      <c r="K2236" s="240" t="s">
        <v>34</v>
      </c>
      <c r="L2236" s="241" t="s">
        <v>34</v>
      </c>
      <c r="M2236" s="241" t="s">
        <v>34</v>
      </c>
      <c r="N2236" s="241" t="s">
        <v>34</v>
      </c>
      <c r="O2236" s="241" t="s">
        <v>34</v>
      </c>
      <c r="P2236" s="241" t="s">
        <v>34</v>
      </c>
      <c r="Q2236" s="159" t="s">
        <v>34</v>
      </c>
      <c r="R2236" s="100" t="s">
        <v>34</v>
      </c>
      <c r="S2236" s="158">
        <v>1</v>
      </c>
      <c r="T2236" s="103" t="s">
        <v>110</v>
      </c>
      <c r="U2236" s="160" t="s">
        <v>1090</v>
      </c>
      <c r="V2236" s="160" t="s">
        <v>1682</v>
      </c>
      <c r="W2236" s="157" t="s">
        <v>42</v>
      </c>
      <c r="X2236" s="157" t="s">
        <v>42</v>
      </c>
    </row>
    <row r="2237" spans="1:24" ht="81">
      <c r="A2237" s="155">
        <f>A2236+1</f>
        <v>2235</v>
      </c>
      <c r="B2237" s="160" t="s">
        <v>2633</v>
      </c>
      <c r="C2237" s="159">
        <v>2014</v>
      </c>
      <c r="D2237" s="160" t="s">
        <v>106</v>
      </c>
      <c r="E2237" s="160" t="s">
        <v>122</v>
      </c>
      <c r="F2237" s="268" t="s">
        <v>2656</v>
      </c>
      <c r="G2237" s="157" t="s">
        <v>82</v>
      </c>
      <c r="H2237" s="161" t="s">
        <v>83</v>
      </c>
      <c r="I2237" s="160" t="s">
        <v>71</v>
      </c>
      <c r="J2237" s="160" t="s">
        <v>109</v>
      </c>
      <c r="K2237" s="240" t="s">
        <v>34</v>
      </c>
      <c r="L2237" s="241" t="s">
        <v>34</v>
      </c>
      <c r="M2237" s="241" t="s">
        <v>34</v>
      </c>
      <c r="N2237" s="241" t="s">
        <v>34</v>
      </c>
      <c r="O2237" s="241" t="s">
        <v>34</v>
      </c>
      <c r="P2237" s="241" t="s">
        <v>34</v>
      </c>
      <c r="Q2237" s="159" t="s">
        <v>34</v>
      </c>
      <c r="R2237" s="100" t="s">
        <v>34</v>
      </c>
      <c r="S2237" s="158">
        <v>1</v>
      </c>
      <c r="T2237" s="103" t="s">
        <v>110</v>
      </c>
      <c r="U2237" s="160" t="s">
        <v>1090</v>
      </c>
      <c r="V2237" s="160" t="s">
        <v>1682</v>
      </c>
      <c r="W2237" s="160" t="s">
        <v>101</v>
      </c>
      <c r="X2237" s="160" t="s">
        <v>101</v>
      </c>
    </row>
    <row r="2238" spans="1:24" ht="41.25">
      <c r="A2238" s="155">
        <f>A2237+1</f>
        <v>2236</v>
      </c>
      <c r="B2238" s="160" t="s">
        <v>2633</v>
      </c>
      <c r="C2238" s="159">
        <v>2014</v>
      </c>
      <c r="D2238" s="160" t="s">
        <v>106</v>
      </c>
      <c r="E2238" s="160" t="s">
        <v>122</v>
      </c>
      <c r="F2238" s="268" t="s">
        <v>2657</v>
      </c>
      <c r="G2238" s="157" t="s">
        <v>31</v>
      </c>
      <c r="H2238" s="156" t="s">
        <v>46</v>
      </c>
      <c r="I2238" s="160" t="s">
        <v>71</v>
      </c>
      <c r="J2238" s="160" t="s">
        <v>109</v>
      </c>
      <c r="K2238" s="240" t="s">
        <v>34</v>
      </c>
      <c r="L2238" s="241" t="s">
        <v>34</v>
      </c>
      <c r="M2238" s="241" t="s">
        <v>34</v>
      </c>
      <c r="N2238" s="241" t="s">
        <v>34</v>
      </c>
      <c r="O2238" s="241" t="s">
        <v>34</v>
      </c>
      <c r="P2238" s="241" t="s">
        <v>34</v>
      </c>
      <c r="Q2238" s="159" t="s">
        <v>34</v>
      </c>
      <c r="R2238" s="100" t="s">
        <v>34</v>
      </c>
      <c r="S2238" s="158">
        <v>1</v>
      </c>
      <c r="T2238" s="103" t="s">
        <v>110</v>
      </c>
      <c r="U2238" s="160" t="s">
        <v>1090</v>
      </c>
      <c r="V2238" s="160" t="s">
        <v>1682</v>
      </c>
      <c r="W2238" s="160" t="s">
        <v>1061</v>
      </c>
      <c r="X2238" s="160" t="s">
        <v>1061</v>
      </c>
    </row>
    <row r="2239" spans="1:24" ht="51">
      <c r="A2239" s="155">
        <f>A2238+1</f>
        <v>2237</v>
      </c>
      <c r="B2239" s="160" t="s">
        <v>2633</v>
      </c>
      <c r="C2239" s="159">
        <v>2014</v>
      </c>
      <c r="D2239" s="160" t="s">
        <v>106</v>
      </c>
      <c r="E2239" s="160" t="s">
        <v>107</v>
      </c>
      <c r="F2239" s="268" t="s">
        <v>2658</v>
      </c>
      <c r="G2239" s="157" t="s">
        <v>31</v>
      </c>
      <c r="H2239" s="156" t="s">
        <v>29</v>
      </c>
      <c r="I2239" s="160" t="s">
        <v>71</v>
      </c>
      <c r="J2239" s="160" t="s">
        <v>109</v>
      </c>
      <c r="K2239" s="240" t="s">
        <v>34</v>
      </c>
      <c r="L2239" s="241" t="s">
        <v>34</v>
      </c>
      <c r="M2239" s="241" t="s">
        <v>34</v>
      </c>
      <c r="N2239" s="241" t="s">
        <v>34</v>
      </c>
      <c r="O2239" s="241" t="s">
        <v>34</v>
      </c>
      <c r="P2239" s="241" t="s">
        <v>34</v>
      </c>
      <c r="Q2239" s="159" t="s">
        <v>34</v>
      </c>
      <c r="R2239" s="100" t="s">
        <v>34</v>
      </c>
      <c r="S2239" s="158">
        <v>1</v>
      </c>
      <c r="T2239" s="103" t="s">
        <v>110</v>
      </c>
      <c r="U2239" s="160" t="s">
        <v>1090</v>
      </c>
      <c r="V2239" s="160" t="s">
        <v>116</v>
      </c>
      <c r="W2239" s="160" t="s">
        <v>92</v>
      </c>
      <c r="X2239" s="160" t="s">
        <v>92</v>
      </c>
    </row>
    <row r="2240" spans="1:24" ht="41.25">
      <c r="A2240" s="155">
        <f>A2239+1</f>
        <v>2238</v>
      </c>
      <c r="B2240" s="160" t="s">
        <v>2633</v>
      </c>
      <c r="C2240" s="159">
        <v>2014</v>
      </c>
      <c r="D2240" s="160" t="s">
        <v>106</v>
      </c>
      <c r="E2240" s="160" t="s">
        <v>131</v>
      </c>
      <c r="F2240" s="268" t="s">
        <v>2659</v>
      </c>
      <c r="G2240" s="157" t="s">
        <v>31</v>
      </c>
      <c r="H2240" s="161" t="s">
        <v>39</v>
      </c>
      <c r="I2240" s="160" t="s">
        <v>71</v>
      </c>
      <c r="J2240" s="160" t="s">
        <v>109</v>
      </c>
      <c r="K2240" s="240" t="s">
        <v>34</v>
      </c>
      <c r="L2240" s="241" t="s">
        <v>34</v>
      </c>
      <c r="M2240" s="241" t="s">
        <v>34</v>
      </c>
      <c r="N2240" s="241" t="s">
        <v>34</v>
      </c>
      <c r="O2240" s="241" t="s">
        <v>34</v>
      </c>
      <c r="P2240" s="241" t="s">
        <v>34</v>
      </c>
      <c r="Q2240" s="159" t="s">
        <v>34</v>
      </c>
      <c r="R2240" s="100" t="s">
        <v>34</v>
      </c>
      <c r="S2240" s="158">
        <v>1</v>
      </c>
      <c r="T2240" s="103" t="s">
        <v>110</v>
      </c>
      <c r="U2240" s="160" t="s">
        <v>1090</v>
      </c>
      <c r="V2240" s="160" t="s">
        <v>131</v>
      </c>
      <c r="W2240" s="160" t="s">
        <v>92</v>
      </c>
      <c r="X2240" s="160" t="s">
        <v>92</v>
      </c>
    </row>
    <row r="2241" spans="1:24" ht="41.25">
      <c r="A2241" s="155">
        <f>A2240+1</f>
        <v>2239</v>
      </c>
      <c r="B2241" s="160" t="s">
        <v>2633</v>
      </c>
      <c r="C2241" s="159">
        <v>2014</v>
      </c>
      <c r="D2241" s="160" t="s">
        <v>106</v>
      </c>
      <c r="E2241" s="160" t="s">
        <v>131</v>
      </c>
      <c r="F2241" s="268" t="s">
        <v>2660</v>
      </c>
      <c r="G2241" s="157" t="s">
        <v>31</v>
      </c>
      <c r="H2241" s="156" t="s">
        <v>42</v>
      </c>
      <c r="I2241" s="160" t="s">
        <v>71</v>
      </c>
      <c r="J2241" s="160" t="s">
        <v>109</v>
      </c>
      <c r="K2241" s="240" t="s">
        <v>34</v>
      </c>
      <c r="L2241" s="241" t="s">
        <v>34</v>
      </c>
      <c r="M2241" s="241" t="s">
        <v>34</v>
      </c>
      <c r="N2241" s="241" t="s">
        <v>34</v>
      </c>
      <c r="O2241" s="241" t="s">
        <v>34</v>
      </c>
      <c r="P2241" s="241" t="s">
        <v>34</v>
      </c>
      <c r="Q2241" s="159" t="s">
        <v>34</v>
      </c>
      <c r="R2241" s="100" t="s">
        <v>34</v>
      </c>
      <c r="S2241" s="158">
        <v>1</v>
      </c>
      <c r="T2241" s="103" t="s">
        <v>110</v>
      </c>
      <c r="U2241" s="160" t="s">
        <v>1090</v>
      </c>
      <c r="V2241" s="160" t="s">
        <v>131</v>
      </c>
      <c r="W2241" s="157" t="s">
        <v>42</v>
      </c>
      <c r="X2241" s="157" t="s">
        <v>42</v>
      </c>
    </row>
    <row r="2242" spans="1:24" ht="41.25">
      <c r="A2242" s="155">
        <f>A2241+1</f>
        <v>2240</v>
      </c>
      <c r="B2242" s="160" t="s">
        <v>2633</v>
      </c>
      <c r="C2242" s="159">
        <v>2014</v>
      </c>
      <c r="D2242" s="160" t="s">
        <v>106</v>
      </c>
      <c r="E2242" s="160" t="s">
        <v>131</v>
      </c>
      <c r="F2242" s="268" t="s">
        <v>2661</v>
      </c>
      <c r="G2242" s="157" t="s">
        <v>31</v>
      </c>
      <c r="H2242" s="156" t="s">
        <v>42</v>
      </c>
      <c r="I2242" s="160" t="s">
        <v>71</v>
      </c>
      <c r="J2242" s="160" t="s">
        <v>109</v>
      </c>
      <c r="K2242" s="240" t="s">
        <v>48</v>
      </c>
      <c r="L2242" s="241" t="s">
        <v>34</v>
      </c>
      <c r="M2242" s="241" t="s">
        <v>34</v>
      </c>
      <c r="N2242" s="241" t="s">
        <v>34</v>
      </c>
      <c r="O2242" s="241" t="s">
        <v>34</v>
      </c>
      <c r="P2242" s="241" t="s">
        <v>34</v>
      </c>
      <c r="Q2242" s="159" t="s">
        <v>34</v>
      </c>
      <c r="R2242" s="100" t="s">
        <v>34</v>
      </c>
      <c r="S2242" s="158">
        <v>1</v>
      </c>
      <c r="T2242" s="103" t="s">
        <v>110</v>
      </c>
      <c r="U2242" s="160" t="s">
        <v>1090</v>
      </c>
      <c r="V2242" s="160" t="s">
        <v>131</v>
      </c>
      <c r="W2242" s="157" t="s">
        <v>42</v>
      </c>
      <c r="X2242" s="157" t="s">
        <v>42</v>
      </c>
    </row>
    <row r="2243" spans="1:24" ht="41.25">
      <c r="A2243" s="155">
        <f>A2242+1</f>
        <v>2241</v>
      </c>
      <c r="B2243" s="160" t="s">
        <v>2633</v>
      </c>
      <c r="C2243" s="159">
        <v>2014</v>
      </c>
      <c r="D2243" s="160" t="s">
        <v>106</v>
      </c>
      <c r="E2243" s="160" t="s">
        <v>131</v>
      </c>
      <c r="F2243" s="268" t="s">
        <v>2662</v>
      </c>
      <c r="G2243" s="157" t="s">
        <v>31</v>
      </c>
      <c r="H2243" s="156" t="s">
        <v>42</v>
      </c>
      <c r="I2243" s="160" t="s">
        <v>71</v>
      </c>
      <c r="J2243" s="160" t="s">
        <v>109</v>
      </c>
      <c r="K2243" s="240" t="s">
        <v>34</v>
      </c>
      <c r="L2243" s="241" t="s">
        <v>34</v>
      </c>
      <c r="M2243" s="241" t="s">
        <v>34</v>
      </c>
      <c r="N2243" s="241" t="s">
        <v>34</v>
      </c>
      <c r="O2243" s="241" t="s">
        <v>34</v>
      </c>
      <c r="P2243" s="241" t="s">
        <v>34</v>
      </c>
      <c r="Q2243" s="159" t="s">
        <v>34</v>
      </c>
      <c r="R2243" s="100" t="s">
        <v>34</v>
      </c>
      <c r="S2243" s="158">
        <v>1</v>
      </c>
      <c r="T2243" s="103" t="s">
        <v>110</v>
      </c>
      <c r="U2243" s="160" t="s">
        <v>1090</v>
      </c>
      <c r="V2243" s="160" t="s">
        <v>131</v>
      </c>
      <c r="W2243" s="157" t="s">
        <v>42</v>
      </c>
      <c r="X2243" s="157" t="s">
        <v>42</v>
      </c>
    </row>
    <row r="2244" spans="1:24" ht="41.25">
      <c r="A2244" s="155">
        <f>A2243+1</f>
        <v>2242</v>
      </c>
      <c r="B2244" s="160" t="s">
        <v>2633</v>
      </c>
      <c r="C2244" s="159">
        <v>2014</v>
      </c>
      <c r="D2244" s="160" t="s">
        <v>106</v>
      </c>
      <c r="E2244" s="160" t="s">
        <v>126</v>
      </c>
      <c r="F2244" s="268" t="s">
        <v>2663</v>
      </c>
      <c r="G2244" s="157" t="s">
        <v>31</v>
      </c>
      <c r="H2244" s="161" t="s">
        <v>39</v>
      </c>
      <c r="I2244" s="160" t="s">
        <v>71</v>
      </c>
      <c r="J2244" s="160" t="s">
        <v>109</v>
      </c>
      <c r="K2244" s="240" t="s">
        <v>48</v>
      </c>
      <c r="L2244" s="241" t="s">
        <v>34</v>
      </c>
      <c r="M2244" s="241" t="s">
        <v>34</v>
      </c>
      <c r="N2244" s="241" t="s">
        <v>34</v>
      </c>
      <c r="O2244" s="241" t="s">
        <v>34</v>
      </c>
      <c r="P2244" s="241" t="s">
        <v>34</v>
      </c>
      <c r="Q2244" s="159" t="s">
        <v>34</v>
      </c>
      <c r="R2244" s="100" t="s">
        <v>34</v>
      </c>
      <c r="S2244" s="158">
        <v>1</v>
      </c>
      <c r="T2244" s="103" t="s">
        <v>110</v>
      </c>
      <c r="U2244" s="160" t="s">
        <v>1090</v>
      </c>
      <c r="V2244" s="160" t="s">
        <v>126</v>
      </c>
      <c r="W2244" s="160" t="s">
        <v>92</v>
      </c>
      <c r="X2244" s="160" t="s">
        <v>92</v>
      </c>
    </row>
    <row r="2245" spans="1:24" ht="41.25">
      <c r="A2245" s="155">
        <f>A2244+1</f>
        <v>2243</v>
      </c>
      <c r="B2245" s="160" t="s">
        <v>2633</v>
      </c>
      <c r="C2245" s="159">
        <v>2014</v>
      </c>
      <c r="D2245" s="160" t="s">
        <v>106</v>
      </c>
      <c r="E2245" s="160" t="s">
        <v>126</v>
      </c>
      <c r="F2245" s="268" t="s">
        <v>2664</v>
      </c>
      <c r="G2245" s="157" t="s">
        <v>119</v>
      </c>
      <c r="H2245" s="156" t="s">
        <v>120</v>
      </c>
      <c r="I2245" s="160" t="s">
        <v>71</v>
      </c>
      <c r="J2245" s="160" t="s">
        <v>109</v>
      </c>
      <c r="K2245" s="240" t="s">
        <v>48</v>
      </c>
      <c r="L2245" s="241" t="s">
        <v>34</v>
      </c>
      <c r="M2245" s="241" t="s">
        <v>34</v>
      </c>
      <c r="N2245" s="241" t="s">
        <v>34</v>
      </c>
      <c r="O2245" s="241" t="s">
        <v>34</v>
      </c>
      <c r="P2245" s="241" t="s">
        <v>34</v>
      </c>
      <c r="Q2245" s="159" t="s">
        <v>34</v>
      </c>
      <c r="R2245" s="100" t="s">
        <v>34</v>
      </c>
      <c r="S2245" s="158">
        <v>1</v>
      </c>
      <c r="T2245" s="103" t="s">
        <v>110</v>
      </c>
      <c r="U2245" s="160" t="s">
        <v>1090</v>
      </c>
      <c r="V2245" s="160" t="s">
        <v>126</v>
      </c>
      <c r="W2245" s="157" t="s">
        <v>42</v>
      </c>
      <c r="X2245" s="157" t="s">
        <v>42</v>
      </c>
    </row>
    <row r="2246" spans="1:24" ht="41.25">
      <c r="A2246" s="155">
        <f>A2245+1</f>
        <v>2244</v>
      </c>
      <c r="B2246" s="160" t="s">
        <v>2633</v>
      </c>
      <c r="C2246" s="159">
        <v>2014</v>
      </c>
      <c r="D2246" s="160" t="s">
        <v>106</v>
      </c>
      <c r="E2246" s="160" t="s">
        <v>126</v>
      </c>
      <c r="F2246" s="268" t="s">
        <v>2665</v>
      </c>
      <c r="G2246" s="157" t="s">
        <v>31</v>
      </c>
      <c r="H2246" s="156" t="s">
        <v>42</v>
      </c>
      <c r="I2246" s="160" t="s">
        <v>71</v>
      </c>
      <c r="J2246" s="160" t="s">
        <v>109</v>
      </c>
      <c r="K2246" s="240" t="s">
        <v>34</v>
      </c>
      <c r="L2246" s="241" t="s">
        <v>34</v>
      </c>
      <c r="M2246" s="241" t="s">
        <v>34</v>
      </c>
      <c r="N2246" s="241" t="s">
        <v>34</v>
      </c>
      <c r="O2246" s="241" t="s">
        <v>34</v>
      </c>
      <c r="P2246" s="241" t="s">
        <v>34</v>
      </c>
      <c r="Q2246" s="159" t="s">
        <v>34</v>
      </c>
      <c r="R2246" s="100" t="s">
        <v>34</v>
      </c>
      <c r="S2246" s="158">
        <v>1</v>
      </c>
      <c r="T2246" s="103" t="s">
        <v>110</v>
      </c>
      <c r="U2246" s="160" t="s">
        <v>1090</v>
      </c>
      <c r="V2246" s="160" t="s">
        <v>126</v>
      </c>
      <c r="W2246" s="157" t="s">
        <v>42</v>
      </c>
      <c r="X2246" s="157" t="s">
        <v>42</v>
      </c>
    </row>
    <row r="2247" spans="1:24" ht="41.25">
      <c r="A2247" s="155">
        <f>A2246+1</f>
        <v>2245</v>
      </c>
      <c r="B2247" s="160" t="s">
        <v>2633</v>
      </c>
      <c r="C2247" s="159">
        <v>2014</v>
      </c>
      <c r="D2247" s="160" t="s">
        <v>106</v>
      </c>
      <c r="E2247" s="160" t="s">
        <v>126</v>
      </c>
      <c r="F2247" s="268" t="s">
        <v>2666</v>
      </c>
      <c r="G2247" s="157" t="s">
        <v>31</v>
      </c>
      <c r="H2247" s="161" t="s">
        <v>29</v>
      </c>
      <c r="I2247" s="160" t="s">
        <v>71</v>
      </c>
      <c r="J2247" s="160" t="s">
        <v>109</v>
      </c>
      <c r="K2247" s="240" t="s">
        <v>34</v>
      </c>
      <c r="L2247" s="241" t="s">
        <v>34</v>
      </c>
      <c r="M2247" s="241" t="s">
        <v>34</v>
      </c>
      <c r="N2247" s="241" t="s">
        <v>34</v>
      </c>
      <c r="O2247" s="241" t="s">
        <v>34</v>
      </c>
      <c r="P2247" s="241" t="s">
        <v>34</v>
      </c>
      <c r="Q2247" s="159" t="s">
        <v>34</v>
      </c>
      <c r="R2247" s="100" t="s">
        <v>34</v>
      </c>
      <c r="S2247" s="158">
        <v>1</v>
      </c>
      <c r="T2247" s="103" t="s">
        <v>110</v>
      </c>
      <c r="U2247" s="160" t="s">
        <v>1090</v>
      </c>
      <c r="V2247" s="160" t="s">
        <v>126</v>
      </c>
      <c r="W2247" s="160" t="s">
        <v>92</v>
      </c>
      <c r="X2247" s="160" t="s">
        <v>92</v>
      </c>
    </row>
    <row r="2248" spans="1:24" ht="81">
      <c r="A2248" s="155">
        <f>A2247+1</f>
        <v>2246</v>
      </c>
      <c r="B2248" s="160" t="s">
        <v>2633</v>
      </c>
      <c r="C2248" s="159">
        <v>2014</v>
      </c>
      <c r="D2248" s="160" t="s">
        <v>106</v>
      </c>
      <c r="E2248" s="160" t="s">
        <v>126</v>
      </c>
      <c r="F2248" s="268" t="s">
        <v>2667</v>
      </c>
      <c r="G2248" s="157" t="s">
        <v>82</v>
      </c>
      <c r="H2248" s="161" t="s">
        <v>83</v>
      </c>
      <c r="I2248" s="160" t="s">
        <v>71</v>
      </c>
      <c r="J2248" s="160" t="s">
        <v>109</v>
      </c>
      <c r="K2248" s="240" t="s">
        <v>34</v>
      </c>
      <c r="L2248" s="241" t="s">
        <v>34</v>
      </c>
      <c r="M2248" s="241" t="s">
        <v>34</v>
      </c>
      <c r="N2248" s="241" t="s">
        <v>34</v>
      </c>
      <c r="O2248" s="241" t="s">
        <v>34</v>
      </c>
      <c r="P2248" s="241" t="s">
        <v>34</v>
      </c>
      <c r="Q2248" s="159" t="s">
        <v>34</v>
      </c>
      <c r="R2248" s="100" t="s">
        <v>34</v>
      </c>
      <c r="S2248" s="158">
        <v>1</v>
      </c>
      <c r="T2248" s="103" t="s">
        <v>110</v>
      </c>
      <c r="U2248" s="160" t="s">
        <v>1090</v>
      </c>
      <c r="V2248" s="160" t="s">
        <v>126</v>
      </c>
      <c r="W2248" s="160" t="s">
        <v>188</v>
      </c>
      <c r="X2248" s="160" t="s">
        <v>188</v>
      </c>
    </row>
    <row r="2249" spans="1:24" ht="81">
      <c r="A2249" s="155">
        <f>A2248+1</f>
        <v>2247</v>
      </c>
      <c r="B2249" s="160" t="s">
        <v>2633</v>
      </c>
      <c r="C2249" s="159">
        <v>2014</v>
      </c>
      <c r="D2249" s="160" t="s">
        <v>106</v>
      </c>
      <c r="E2249" s="160" t="s">
        <v>129</v>
      </c>
      <c r="F2249" s="268" t="s">
        <v>2668</v>
      </c>
      <c r="G2249" s="157" t="s">
        <v>82</v>
      </c>
      <c r="H2249" s="161" t="s">
        <v>83</v>
      </c>
      <c r="I2249" s="160" t="s">
        <v>71</v>
      </c>
      <c r="J2249" s="160" t="s">
        <v>72</v>
      </c>
      <c r="K2249" s="240" t="s">
        <v>48</v>
      </c>
      <c r="L2249" s="241" t="s">
        <v>34</v>
      </c>
      <c r="M2249" s="241" t="s">
        <v>34</v>
      </c>
      <c r="N2249" s="241" t="s">
        <v>34</v>
      </c>
      <c r="O2249" s="241" t="s">
        <v>34</v>
      </c>
      <c r="P2249" s="241" t="s">
        <v>34</v>
      </c>
      <c r="Q2249" s="159" t="s">
        <v>34</v>
      </c>
      <c r="R2249" s="100" t="s">
        <v>34</v>
      </c>
      <c r="S2249" s="158">
        <v>1</v>
      </c>
      <c r="T2249" s="103" t="s">
        <v>110</v>
      </c>
      <c r="U2249" s="160" t="s">
        <v>1090</v>
      </c>
      <c r="V2249" s="160" t="s">
        <v>379</v>
      </c>
      <c r="W2249" s="160" t="s">
        <v>1111</v>
      </c>
      <c r="X2249" s="160" t="s">
        <v>1111</v>
      </c>
    </row>
    <row r="2250" spans="1:24" ht="41.25">
      <c r="A2250" s="155">
        <f>A2249+1</f>
        <v>2248</v>
      </c>
      <c r="B2250" s="160" t="s">
        <v>2633</v>
      </c>
      <c r="C2250" s="159">
        <v>2014</v>
      </c>
      <c r="D2250" s="160" t="s">
        <v>139</v>
      </c>
      <c r="E2250" s="160" t="s">
        <v>140</v>
      </c>
      <c r="F2250" s="268" t="s">
        <v>2669</v>
      </c>
      <c r="G2250" s="157" t="s">
        <v>119</v>
      </c>
      <c r="H2250" s="161" t="s">
        <v>169</v>
      </c>
      <c r="I2250" s="160" t="s">
        <v>71</v>
      </c>
      <c r="J2250" s="160" t="s">
        <v>142</v>
      </c>
      <c r="K2250" s="240" t="s">
        <v>34</v>
      </c>
      <c r="L2250" s="241" t="s">
        <v>34</v>
      </c>
      <c r="M2250" s="241" t="s">
        <v>34</v>
      </c>
      <c r="N2250" s="241" t="s">
        <v>34</v>
      </c>
      <c r="O2250" s="241" t="s">
        <v>34</v>
      </c>
      <c r="P2250" s="241" t="s">
        <v>34</v>
      </c>
      <c r="Q2250" s="159" t="s">
        <v>34</v>
      </c>
      <c r="R2250" s="100" t="s">
        <v>34</v>
      </c>
      <c r="S2250" s="158">
        <v>1</v>
      </c>
      <c r="T2250" s="103" t="s">
        <v>143</v>
      </c>
      <c r="U2250" s="160" t="s">
        <v>1108</v>
      </c>
      <c r="V2250" s="160" t="s">
        <v>144</v>
      </c>
      <c r="W2250" s="160" t="s">
        <v>169</v>
      </c>
      <c r="X2250" s="160" t="s">
        <v>169</v>
      </c>
    </row>
    <row r="2251" spans="1:24" ht="41.25">
      <c r="A2251" s="155">
        <f>A2250+1</f>
        <v>2249</v>
      </c>
      <c r="B2251" s="160" t="s">
        <v>2633</v>
      </c>
      <c r="C2251" s="159">
        <v>2014</v>
      </c>
      <c r="D2251" s="160" t="s">
        <v>139</v>
      </c>
      <c r="E2251" s="160" t="s">
        <v>140</v>
      </c>
      <c r="F2251" s="268" t="s">
        <v>2670</v>
      </c>
      <c r="G2251" s="157" t="s">
        <v>31</v>
      </c>
      <c r="H2251" s="156" t="s">
        <v>42</v>
      </c>
      <c r="I2251" s="160" t="s">
        <v>71</v>
      </c>
      <c r="J2251" s="160" t="s">
        <v>142</v>
      </c>
      <c r="K2251" s="240" t="s">
        <v>34</v>
      </c>
      <c r="L2251" s="241" t="s">
        <v>34</v>
      </c>
      <c r="M2251" s="241" t="s">
        <v>34</v>
      </c>
      <c r="N2251" s="241" t="s">
        <v>34</v>
      </c>
      <c r="O2251" s="241" t="s">
        <v>34</v>
      </c>
      <c r="P2251" s="241" t="s">
        <v>34</v>
      </c>
      <c r="Q2251" s="159" t="s">
        <v>34</v>
      </c>
      <c r="R2251" s="100" t="s">
        <v>34</v>
      </c>
      <c r="S2251" s="158">
        <v>1</v>
      </c>
      <c r="T2251" s="103" t="s">
        <v>143</v>
      </c>
      <c r="U2251" s="160" t="s">
        <v>1108</v>
      </c>
      <c r="V2251" s="160" t="s">
        <v>483</v>
      </c>
      <c r="W2251" s="157" t="s">
        <v>42</v>
      </c>
      <c r="X2251" s="157" t="s">
        <v>42</v>
      </c>
    </row>
    <row r="2252" spans="1:24" ht="41.25">
      <c r="A2252" s="155">
        <f>A2251+1</f>
        <v>2250</v>
      </c>
      <c r="B2252" s="160" t="s">
        <v>2633</v>
      </c>
      <c r="C2252" s="159">
        <v>2014</v>
      </c>
      <c r="D2252" s="160" t="s">
        <v>139</v>
      </c>
      <c r="E2252" s="160" t="s">
        <v>140</v>
      </c>
      <c r="F2252" s="268" t="s">
        <v>2671</v>
      </c>
      <c r="G2252" s="157" t="s">
        <v>119</v>
      </c>
      <c r="H2252" s="161" t="s">
        <v>169</v>
      </c>
      <c r="I2252" s="160" t="s">
        <v>71</v>
      </c>
      <c r="J2252" s="160" t="s">
        <v>142</v>
      </c>
      <c r="K2252" s="240" t="s">
        <v>34</v>
      </c>
      <c r="L2252" s="241" t="s">
        <v>34</v>
      </c>
      <c r="M2252" s="241" t="s">
        <v>34</v>
      </c>
      <c r="N2252" s="241" t="s">
        <v>34</v>
      </c>
      <c r="O2252" s="241" t="s">
        <v>34</v>
      </c>
      <c r="P2252" s="241" t="s">
        <v>34</v>
      </c>
      <c r="Q2252" s="159" t="s">
        <v>34</v>
      </c>
      <c r="R2252" s="100" t="s">
        <v>34</v>
      </c>
      <c r="S2252" s="158">
        <v>1</v>
      </c>
      <c r="T2252" s="103" t="s">
        <v>143</v>
      </c>
      <c r="U2252" s="160" t="s">
        <v>1108</v>
      </c>
      <c r="V2252" s="160" t="s">
        <v>483</v>
      </c>
      <c r="W2252" s="160" t="s">
        <v>169</v>
      </c>
      <c r="X2252" s="160" t="s">
        <v>169</v>
      </c>
    </row>
    <row r="2253" spans="1:24" ht="41.25">
      <c r="A2253" s="155">
        <f>A2252+1</f>
        <v>2251</v>
      </c>
      <c r="B2253" s="160" t="s">
        <v>2633</v>
      </c>
      <c r="C2253" s="159">
        <v>2014</v>
      </c>
      <c r="D2253" s="160" t="s">
        <v>139</v>
      </c>
      <c r="E2253" s="160" t="s">
        <v>140</v>
      </c>
      <c r="F2253" s="268" t="s">
        <v>2672</v>
      </c>
      <c r="G2253" s="157" t="s">
        <v>31</v>
      </c>
      <c r="H2253" s="156" t="s">
        <v>42</v>
      </c>
      <c r="I2253" s="160" t="s">
        <v>71</v>
      </c>
      <c r="J2253" s="160" t="s">
        <v>142</v>
      </c>
      <c r="K2253" s="240" t="s">
        <v>34</v>
      </c>
      <c r="L2253" s="241" t="s">
        <v>34</v>
      </c>
      <c r="M2253" s="241" t="s">
        <v>34</v>
      </c>
      <c r="N2253" s="241" t="s">
        <v>34</v>
      </c>
      <c r="O2253" s="241" t="s">
        <v>34</v>
      </c>
      <c r="P2253" s="241" t="s">
        <v>34</v>
      </c>
      <c r="Q2253" s="159" t="s">
        <v>34</v>
      </c>
      <c r="R2253" s="100" t="s">
        <v>34</v>
      </c>
      <c r="S2253" s="158">
        <v>1</v>
      </c>
      <c r="T2253" s="103" t="s">
        <v>143</v>
      </c>
      <c r="U2253" s="160" t="s">
        <v>1108</v>
      </c>
      <c r="V2253" s="160" t="s">
        <v>483</v>
      </c>
      <c r="W2253" s="157" t="s">
        <v>42</v>
      </c>
      <c r="X2253" s="157" t="s">
        <v>42</v>
      </c>
    </row>
    <row r="2254" spans="1:24" ht="81">
      <c r="A2254" s="155">
        <f>A2253+1</f>
        <v>2252</v>
      </c>
      <c r="B2254" s="160" t="s">
        <v>2633</v>
      </c>
      <c r="C2254" s="159">
        <v>2014</v>
      </c>
      <c r="D2254" s="160" t="s">
        <v>139</v>
      </c>
      <c r="E2254" s="160" t="s">
        <v>140</v>
      </c>
      <c r="F2254" s="268" t="s">
        <v>2673</v>
      </c>
      <c r="G2254" s="160" t="s">
        <v>82</v>
      </c>
      <c r="H2254" s="161" t="s">
        <v>83</v>
      </c>
      <c r="I2254" s="160" t="s">
        <v>71</v>
      </c>
      <c r="J2254" s="160" t="s">
        <v>142</v>
      </c>
      <c r="K2254" s="240" t="s">
        <v>34</v>
      </c>
      <c r="L2254" s="241" t="s">
        <v>34</v>
      </c>
      <c r="M2254" s="241" t="s">
        <v>34</v>
      </c>
      <c r="N2254" s="241" t="s">
        <v>34</v>
      </c>
      <c r="O2254" s="241" t="s">
        <v>34</v>
      </c>
      <c r="P2254" s="241" t="s">
        <v>34</v>
      </c>
      <c r="Q2254" s="159" t="s">
        <v>34</v>
      </c>
      <c r="R2254" s="100" t="s">
        <v>34</v>
      </c>
      <c r="S2254" s="158">
        <v>1</v>
      </c>
      <c r="T2254" s="103" t="s">
        <v>143</v>
      </c>
      <c r="U2254" s="160" t="s">
        <v>1108</v>
      </c>
      <c r="V2254" s="160" t="s">
        <v>483</v>
      </c>
      <c r="W2254" s="160" t="s">
        <v>401</v>
      </c>
      <c r="X2254" s="160" t="s">
        <v>401</v>
      </c>
    </row>
    <row r="2255" spans="1:24" ht="41.25">
      <c r="A2255" s="155">
        <f>A2254+1</f>
        <v>2253</v>
      </c>
      <c r="B2255" s="160" t="s">
        <v>2633</v>
      </c>
      <c r="C2255" s="159">
        <v>2014</v>
      </c>
      <c r="D2255" s="160" t="s">
        <v>139</v>
      </c>
      <c r="E2255" s="160" t="s">
        <v>140</v>
      </c>
      <c r="F2255" s="268" t="s">
        <v>2674</v>
      </c>
      <c r="G2255" s="157" t="s">
        <v>119</v>
      </c>
      <c r="H2255" s="161" t="s">
        <v>169</v>
      </c>
      <c r="I2255" s="160" t="s">
        <v>71</v>
      </c>
      <c r="J2255" s="160" t="s">
        <v>142</v>
      </c>
      <c r="K2255" s="240" t="s">
        <v>34</v>
      </c>
      <c r="L2255" s="241" t="s">
        <v>34</v>
      </c>
      <c r="M2255" s="241" t="s">
        <v>34</v>
      </c>
      <c r="N2255" s="241" t="s">
        <v>34</v>
      </c>
      <c r="O2255" s="241" t="s">
        <v>34</v>
      </c>
      <c r="P2255" s="241" t="s">
        <v>34</v>
      </c>
      <c r="Q2255" s="159" t="s">
        <v>34</v>
      </c>
      <c r="R2255" s="100" t="s">
        <v>34</v>
      </c>
      <c r="S2255" s="158">
        <v>1</v>
      </c>
      <c r="T2255" s="103" t="s">
        <v>143</v>
      </c>
      <c r="U2255" s="160" t="s">
        <v>1108</v>
      </c>
      <c r="V2255" s="160" t="s">
        <v>483</v>
      </c>
      <c r="W2255" s="160" t="s">
        <v>169</v>
      </c>
      <c r="X2255" s="160" t="s">
        <v>169</v>
      </c>
    </row>
    <row r="2256" spans="1:24" ht="41.25">
      <c r="A2256" s="155">
        <f>A2255+1</f>
        <v>2254</v>
      </c>
      <c r="B2256" s="160" t="s">
        <v>2633</v>
      </c>
      <c r="C2256" s="159">
        <v>2014</v>
      </c>
      <c r="D2256" s="160" t="s">
        <v>139</v>
      </c>
      <c r="E2256" s="160" t="s">
        <v>140</v>
      </c>
      <c r="F2256" s="268" t="s">
        <v>2675</v>
      </c>
      <c r="G2256" s="157" t="s">
        <v>31</v>
      </c>
      <c r="H2256" s="156" t="s">
        <v>42</v>
      </c>
      <c r="I2256" s="160" t="s">
        <v>71</v>
      </c>
      <c r="J2256" s="160" t="s">
        <v>142</v>
      </c>
      <c r="K2256" s="240" t="s">
        <v>34</v>
      </c>
      <c r="L2256" s="241" t="s">
        <v>34</v>
      </c>
      <c r="M2256" s="241" t="s">
        <v>34</v>
      </c>
      <c r="N2256" s="241" t="s">
        <v>34</v>
      </c>
      <c r="O2256" s="241" t="s">
        <v>34</v>
      </c>
      <c r="P2256" s="241" t="s">
        <v>34</v>
      </c>
      <c r="Q2256" s="159" t="s">
        <v>34</v>
      </c>
      <c r="R2256" s="100" t="s">
        <v>34</v>
      </c>
      <c r="S2256" s="158">
        <v>1</v>
      </c>
      <c r="T2256" s="103" t="s">
        <v>143</v>
      </c>
      <c r="U2256" s="160" t="s">
        <v>1108</v>
      </c>
      <c r="V2256" s="160" t="s">
        <v>483</v>
      </c>
      <c r="W2256" s="157" t="s">
        <v>42</v>
      </c>
      <c r="X2256" s="157" t="s">
        <v>42</v>
      </c>
    </row>
    <row r="2257" spans="1:24" ht="41.25">
      <c r="A2257" s="155">
        <f>A2256+1</f>
        <v>2255</v>
      </c>
      <c r="B2257" s="160" t="s">
        <v>2633</v>
      </c>
      <c r="C2257" s="159">
        <v>2014</v>
      </c>
      <c r="D2257" s="160" t="s">
        <v>139</v>
      </c>
      <c r="E2257" s="160" t="s">
        <v>140</v>
      </c>
      <c r="F2257" s="268" t="s">
        <v>2676</v>
      </c>
      <c r="G2257" s="157" t="s">
        <v>31</v>
      </c>
      <c r="H2257" s="156" t="s">
        <v>42</v>
      </c>
      <c r="I2257" s="160" t="s">
        <v>71</v>
      </c>
      <c r="J2257" s="160" t="s">
        <v>142</v>
      </c>
      <c r="K2257" s="240" t="s">
        <v>34</v>
      </c>
      <c r="L2257" s="241" t="s">
        <v>34</v>
      </c>
      <c r="M2257" s="241" t="s">
        <v>34</v>
      </c>
      <c r="N2257" s="241" t="s">
        <v>34</v>
      </c>
      <c r="O2257" s="241" t="s">
        <v>34</v>
      </c>
      <c r="P2257" s="241" t="s">
        <v>34</v>
      </c>
      <c r="Q2257" s="159" t="s">
        <v>34</v>
      </c>
      <c r="R2257" s="100" t="s">
        <v>34</v>
      </c>
      <c r="S2257" s="158">
        <v>1</v>
      </c>
      <c r="T2257" s="103" t="s">
        <v>143</v>
      </c>
      <c r="U2257" s="160" t="s">
        <v>1108</v>
      </c>
      <c r="V2257" s="160" t="s">
        <v>483</v>
      </c>
      <c r="W2257" s="157" t="s">
        <v>42</v>
      </c>
      <c r="X2257" s="157" t="s">
        <v>42</v>
      </c>
    </row>
    <row r="2258" spans="1:24" ht="81">
      <c r="A2258" s="155">
        <f>A2257+1</f>
        <v>2256</v>
      </c>
      <c r="B2258" s="160" t="s">
        <v>2633</v>
      </c>
      <c r="C2258" s="159">
        <v>2014</v>
      </c>
      <c r="D2258" s="160" t="s">
        <v>139</v>
      </c>
      <c r="E2258" s="160" t="s">
        <v>140</v>
      </c>
      <c r="F2258" s="268" t="s">
        <v>2677</v>
      </c>
      <c r="G2258" s="157" t="s">
        <v>82</v>
      </c>
      <c r="H2258" s="161" t="s">
        <v>83</v>
      </c>
      <c r="I2258" s="160" t="s">
        <v>71</v>
      </c>
      <c r="J2258" s="160" t="s">
        <v>142</v>
      </c>
      <c r="K2258" s="240" t="s">
        <v>34</v>
      </c>
      <c r="L2258" s="241" t="s">
        <v>34</v>
      </c>
      <c r="M2258" s="241" t="s">
        <v>34</v>
      </c>
      <c r="N2258" s="241" t="s">
        <v>34</v>
      </c>
      <c r="O2258" s="241" t="s">
        <v>34</v>
      </c>
      <c r="P2258" s="241" t="s">
        <v>34</v>
      </c>
      <c r="Q2258" s="159" t="s">
        <v>34</v>
      </c>
      <c r="R2258" s="100" t="s">
        <v>34</v>
      </c>
      <c r="S2258" s="158">
        <v>1</v>
      </c>
      <c r="T2258" s="103" t="s">
        <v>143</v>
      </c>
      <c r="U2258" s="160" t="s">
        <v>1108</v>
      </c>
      <c r="V2258" s="160" t="s">
        <v>483</v>
      </c>
      <c r="W2258" s="160" t="s">
        <v>101</v>
      </c>
      <c r="X2258" s="160" t="s">
        <v>101</v>
      </c>
    </row>
    <row r="2259" spans="1:24" ht="81">
      <c r="A2259" s="155">
        <f>A2258+1</f>
        <v>2257</v>
      </c>
      <c r="B2259" s="160" t="s">
        <v>2633</v>
      </c>
      <c r="C2259" s="159">
        <v>2014</v>
      </c>
      <c r="D2259" s="160" t="s">
        <v>139</v>
      </c>
      <c r="E2259" s="160" t="s">
        <v>140</v>
      </c>
      <c r="F2259" s="268" t="s">
        <v>2678</v>
      </c>
      <c r="G2259" s="157" t="s">
        <v>82</v>
      </c>
      <c r="H2259" s="161" t="s">
        <v>83</v>
      </c>
      <c r="I2259" s="160" t="s">
        <v>71</v>
      </c>
      <c r="J2259" s="160" t="s">
        <v>142</v>
      </c>
      <c r="K2259" s="240" t="s">
        <v>34</v>
      </c>
      <c r="L2259" s="241" t="s">
        <v>34</v>
      </c>
      <c r="M2259" s="241" t="s">
        <v>34</v>
      </c>
      <c r="N2259" s="241" t="s">
        <v>34</v>
      </c>
      <c r="O2259" s="241" t="s">
        <v>34</v>
      </c>
      <c r="P2259" s="241" t="s">
        <v>34</v>
      </c>
      <c r="Q2259" s="159" t="s">
        <v>34</v>
      </c>
      <c r="R2259" s="100" t="s">
        <v>34</v>
      </c>
      <c r="S2259" s="158">
        <v>1</v>
      </c>
      <c r="T2259" s="103" t="s">
        <v>143</v>
      </c>
      <c r="U2259" s="160" t="s">
        <v>1108</v>
      </c>
      <c r="V2259" s="160" t="s">
        <v>483</v>
      </c>
      <c r="W2259" s="160" t="s">
        <v>188</v>
      </c>
      <c r="X2259" s="160" t="s">
        <v>188</v>
      </c>
    </row>
    <row r="2260" spans="1:24" ht="41.25">
      <c r="A2260" s="155">
        <f>A2259+1</f>
        <v>2258</v>
      </c>
      <c r="B2260" s="160" t="s">
        <v>2633</v>
      </c>
      <c r="C2260" s="159">
        <v>2014</v>
      </c>
      <c r="D2260" s="160" t="s">
        <v>139</v>
      </c>
      <c r="E2260" s="160" t="s">
        <v>156</v>
      </c>
      <c r="F2260" s="268" t="s">
        <v>2679</v>
      </c>
      <c r="G2260" s="157" t="s">
        <v>31</v>
      </c>
      <c r="H2260" s="161" t="s">
        <v>39</v>
      </c>
      <c r="I2260" s="160" t="s">
        <v>71</v>
      </c>
      <c r="J2260" s="160" t="s">
        <v>142</v>
      </c>
      <c r="K2260" s="240" t="s">
        <v>34</v>
      </c>
      <c r="L2260" s="241" t="s">
        <v>34</v>
      </c>
      <c r="M2260" s="241" t="s">
        <v>34</v>
      </c>
      <c r="N2260" s="241" t="s">
        <v>34</v>
      </c>
      <c r="O2260" s="241" t="s">
        <v>34</v>
      </c>
      <c r="P2260" s="241" t="s">
        <v>34</v>
      </c>
      <c r="Q2260" s="159" t="s">
        <v>34</v>
      </c>
      <c r="R2260" s="100" t="s">
        <v>34</v>
      </c>
      <c r="S2260" s="158">
        <v>1</v>
      </c>
      <c r="T2260" s="103" t="s">
        <v>143</v>
      </c>
      <c r="U2260" s="160" t="s">
        <v>1108</v>
      </c>
      <c r="V2260" s="160" t="s">
        <v>586</v>
      </c>
      <c r="W2260" s="160" t="s">
        <v>92</v>
      </c>
      <c r="X2260" s="160" t="s">
        <v>92</v>
      </c>
    </row>
    <row r="2261" spans="1:24" ht="20.25">
      <c r="A2261" s="155">
        <f>A2260+1</f>
        <v>2259</v>
      </c>
      <c r="B2261" s="160" t="s">
        <v>2633</v>
      </c>
      <c r="C2261" s="159">
        <v>2014</v>
      </c>
      <c r="D2261" s="160" t="s">
        <v>162</v>
      </c>
      <c r="E2261" s="160" t="s">
        <v>162</v>
      </c>
      <c r="F2261" s="268" t="s">
        <v>2680</v>
      </c>
      <c r="G2261" s="157" t="s">
        <v>31</v>
      </c>
      <c r="H2261" s="156" t="s">
        <v>42</v>
      </c>
      <c r="I2261" s="160" t="s">
        <v>164</v>
      </c>
      <c r="J2261" s="160" t="s">
        <v>15</v>
      </c>
      <c r="K2261" s="240" t="s">
        <v>34</v>
      </c>
      <c r="L2261" s="241" t="s">
        <v>34</v>
      </c>
      <c r="M2261" s="241" t="s">
        <v>48</v>
      </c>
      <c r="N2261" s="241" t="s">
        <v>34</v>
      </c>
      <c r="O2261" s="241" t="s">
        <v>34</v>
      </c>
      <c r="P2261" s="241" t="s">
        <v>34</v>
      </c>
      <c r="Q2261" s="159" t="s">
        <v>34</v>
      </c>
      <c r="R2261" s="100" t="s">
        <v>34</v>
      </c>
      <c r="S2261" s="163">
        <v>1</v>
      </c>
      <c r="T2261" s="103" t="s">
        <v>165</v>
      </c>
      <c r="U2261" s="160" t="s">
        <v>1121</v>
      </c>
      <c r="V2261" s="160" t="s">
        <v>162</v>
      </c>
      <c r="W2261" s="157" t="s">
        <v>42</v>
      </c>
      <c r="X2261" s="157" t="s">
        <v>42</v>
      </c>
    </row>
    <row r="2262" spans="1:24" ht="30.75">
      <c r="A2262" s="155">
        <f>A2261+1</f>
        <v>2260</v>
      </c>
      <c r="B2262" s="160" t="s">
        <v>2633</v>
      </c>
      <c r="C2262" s="159">
        <v>2014</v>
      </c>
      <c r="D2262" s="160" t="s">
        <v>162</v>
      </c>
      <c r="E2262" s="160" t="s">
        <v>162</v>
      </c>
      <c r="F2262" s="268" t="s">
        <v>2681</v>
      </c>
      <c r="G2262" s="157" t="s">
        <v>119</v>
      </c>
      <c r="H2262" s="156" t="s">
        <v>120</v>
      </c>
      <c r="I2262" s="160" t="s">
        <v>164</v>
      </c>
      <c r="J2262" s="160" t="s">
        <v>15</v>
      </c>
      <c r="K2262" s="240" t="s">
        <v>34</v>
      </c>
      <c r="L2262" s="241" t="s">
        <v>34</v>
      </c>
      <c r="M2262" s="241" t="s">
        <v>48</v>
      </c>
      <c r="N2262" s="241" t="s">
        <v>34</v>
      </c>
      <c r="O2262" s="241" t="s">
        <v>34</v>
      </c>
      <c r="P2262" s="241" t="s">
        <v>34</v>
      </c>
      <c r="Q2262" s="159" t="s">
        <v>34</v>
      </c>
      <c r="R2262" s="100" t="s">
        <v>34</v>
      </c>
      <c r="S2262" s="163">
        <v>1</v>
      </c>
      <c r="T2262" s="103" t="s">
        <v>165</v>
      </c>
      <c r="U2262" s="160" t="s">
        <v>1121</v>
      </c>
      <c r="V2262" s="160" t="s">
        <v>162</v>
      </c>
      <c r="W2262" s="157" t="s">
        <v>42</v>
      </c>
      <c r="X2262" s="157" t="s">
        <v>42</v>
      </c>
    </row>
    <row r="2263" spans="1:24" ht="20.25">
      <c r="A2263" s="155">
        <f>A2262+1</f>
        <v>2261</v>
      </c>
      <c r="B2263" s="160" t="s">
        <v>2633</v>
      </c>
      <c r="C2263" s="159">
        <v>2014</v>
      </c>
      <c r="D2263" s="160" t="s">
        <v>162</v>
      </c>
      <c r="E2263" s="160" t="s">
        <v>162</v>
      </c>
      <c r="F2263" s="268" t="s">
        <v>2682</v>
      </c>
      <c r="G2263" s="157" t="s">
        <v>31</v>
      </c>
      <c r="H2263" s="156" t="s">
        <v>46</v>
      </c>
      <c r="I2263" s="160" t="s">
        <v>164</v>
      </c>
      <c r="J2263" s="160" t="s">
        <v>15</v>
      </c>
      <c r="K2263" s="240" t="s">
        <v>34</v>
      </c>
      <c r="L2263" s="241" t="s">
        <v>34</v>
      </c>
      <c r="M2263" s="241" t="s">
        <v>48</v>
      </c>
      <c r="N2263" s="241" t="s">
        <v>34</v>
      </c>
      <c r="O2263" s="241" t="s">
        <v>34</v>
      </c>
      <c r="P2263" s="241" t="s">
        <v>34</v>
      </c>
      <c r="Q2263" s="159" t="s">
        <v>34</v>
      </c>
      <c r="R2263" s="100" t="s">
        <v>34</v>
      </c>
      <c r="S2263" s="163">
        <v>1</v>
      </c>
      <c r="T2263" s="103" t="s">
        <v>165</v>
      </c>
      <c r="U2263" s="160" t="s">
        <v>1121</v>
      </c>
      <c r="V2263" s="160" t="s">
        <v>162</v>
      </c>
      <c r="W2263" s="160" t="s">
        <v>1061</v>
      </c>
      <c r="X2263" s="160" t="s">
        <v>1061</v>
      </c>
    </row>
    <row r="2264" spans="1:24" ht="81">
      <c r="A2264" s="155">
        <f>A2263+1</f>
        <v>2262</v>
      </c>
      <c r="B2264" s="160" t="s">
        <v>2633</v>
      </c>
      <c r="C2264" s="159">
        <v>2014</v>
      </c>
      <c r="D2264" s="160" t="s">
        <v>162</v>
      </c>
      <c r="E2264" s="160" t="s">
        <v>162</v>
      </c>
      <c r="F2264" s="268" t="s">
        <v>2683</v>
      </c>
      <c r="G2264" s="157" t="s">
        <v>82</v>
      </c>
      <c r="H2264" s="161" t="s">
        <v>83</v>
      </c>
      <c r="I2264" s="160" t="s">
        <v>164</v>
      </c>
      <c r="J2264" s="160" t="s">
        <v>15</v>
      </c>
      <c r="K2264" s="240" t="s">
        <v>34</v>
      </c>
      <c r="L2264" s="241" t="s">
        <v>34</v>
      </c>
      <c r="M2264" s="241" t="s">
        <v>48</v>
      </c>
      <c r="N2264" s="241" t="s">
        <v>34</v>
      </c>
      <c r="O2264" s="241" t="s">
        <v>34</v>
      </c>
      <c r="P2264" s="241" t="s">
        <v>34</v>
      </c>
      <c r="Q2264" s="159" t="s">
        <v>34</v>
      </c>
      <c r="R2264" s="100" t="s">
        <v>34</v>
      </c>
      <c r="S2264" s="163">
        <v>1</v>
      </c>
      <c r="T2264" s="103" t="s">
        <v>165</v>
      </c>
      <c r="U2264" s="160" t="s">
        <v>1121</v>
      </c>
      <c r="V2264" s="160" t="s">
        <v>162</v>
      </c>
      <c r="W2264" s="160" t="s">
        <v>101</v>
      </c>
      <c r="X2264" s="160" t="s">
        <v>101</v>
      </c>
    </row>
    <row r="2265" spans="1:24" ht="20.25">
      <c r="A2265" s="155">
        <f>A2264+1</f>
        <v>2263</v>
      </c>
      <c r="B2265" s="160" t="s">
        <v>2633</v>
      </c>
      <c r="C2265" s="159">
        <v>2014</v>
      </c>
      <c r="D2265" s="160" t="s">
        <v>162</v>
      </c>
      <c r="E2265" s="160" t="s">
        <v>162</v>
      </c>
      <c r="F2265" s="268" t="s">
        <v>2684</v>
      </c>
      <c r="G2265" s="157" t="s">
        <v>31</v>
      </c>
      <c r="H2265" s="156" t="s">
        <v>42</v>
      </c>
      <c r="I2265" s="160" t="s">
        <v>164</v>
      </c>
      <c r="J2265" s="160" t="s">
        <v>15</v>
      </c>
      <c r="K2265" s="240" t="s">
        <v>34</v>
      </c>
      <c r="L2265" s="241" t="s">
        <v>34</v>
      </c>
      <c r="M2265" s="241" t="s">
        <v>48</v>
      </c>
      <c r="N2265" s="241" t="s">
        <v>34</v>
      </c>
      <c r="O2265" s="241" t="s">
        <v>34</v>
      </c>
      <c r="P2265" s="241" t="s">
        <v>34</v>
      </c>
      <c r="Q2265" s="159" t="s">
        <v>34</v>
      </c>
      <c r="R2265" s="100" t="s">
        <v>34</v>
      </c>
      <c r="S2265" s="163">
        <v>1</v>
      </c>
      <c r="T2265" s="103" t="s">
        <v>165</v>
      </c>
      <c r="U2265" s="160" t="s">
        <v>1121</v>
      </c>
      <c r="V2265" s="160" t="s">
        <v>162</v>
      </c>
      <c r="W2265" s="157" t="s">
        <v>42</v>
      </c>
      <c r="X2265" s="157" t="s">
        <v>42</v>
      </c>
    </row>
    <row r="2266" spans="1:24" ht="81">
      <c r="A2266" s="155">
        <f>A2265+1</f>
        <v>2264</v>
      </c>
      <c r="B2266" s="160" t="s">
        <v>2633</v>
      </c>
      <c r="C2266" s="159">
        <v>2014</v>
      </c>
      <c r="D2266" s="160" t="s">
        <v>162</v>
      </c>
      <c r="E2266" s="160" t="s">
        <v>162</v>
      </c>
      <c r="F2266" s="268" t="s">
        <v>2685</v>
      </c>
      <c r="G2266" s="157" t="s">
        <v>82</v>
      </c>
      <c r="H2266" s="161" t="s">
        <v>83</v>
      </c>
      <c r="I2266" s="160" t="s">
        <v>164</v>
      </c>
      <c r="J2266" s="160" t="s">
        <v>15</v>
      </c>
      <c r="K2266" s="240" t="s">
        <v>34</v>
      </c>
      <c r="L2266" s="241" t="s">
        <v>34</v>
      </c>
      <c r="M2266" s="241" t="s">
        <v>48</v>
      </c>
      <c r="N2266" s="241" t="s">
        <v>34</v>
      </c>
      <c r="O2266" s="241" t="s">
        <v>34</v>
      </c>
      <c r="P2266" s="241" t="s">
        <v>34</v>
      </c>
      <c r="Q2266" s="159" t="s">
        <v>34</v>
      </c>
      <c r="R2266" s="100" t="s">
        <v>34</v>
      </c>
      <c r="S2266" s="163">
        <v>1</v>
      </c>
      <c r="T2266" s="103" t="s">
        <v>165</v>
      </c>
      <c r="U2266" s="160" t="s">
        <v>1121</v>
      </c>
      <c r="V2266" s="160" t="s">
        <v>162</v>
      </c>
      <c r="W2266" s="160" t="s">
        <v>188</v>
      </c>
      <c r="X2266" s="160" t="s">
        <v>188</v>
      </c>
    </row>
    <row r="2267" spans="1:24" ht="81">
      <c r="A2267" s="155">
        <f>A2266+1</f>
        <v>2265</v>
      </c>
      <c r="B2267" s="160" t="s">
        <v>2633</v>
      </c>
      <c r="C2267" s="159">
        <v>2014</v>
      </c>
      <c r="D2267" s="160" t="s">
        <v>173</v>
      </c>
      <c r="E2267" s="160" t="s">
        <v>177</v>
      </c>
      <c r="F2267" s="268" t="s">
        <v>2686</v>
      </c>
      <c r="G2267" s="157" t="s">
        <v>82</v>
      </c>
      <c r="H2267" s="161" t="s">
        <v>83</v>
      </c>
      <c r="I2267" s="160" t="s">
        <v>173</v>
      </c>
      <c r="J2267" s="160" t="s">
        <v>179</v>
      </c>
      <c r="K2267" s="240" t="s">
        <v>34</v>
      </c>
      <c r="L2267" s="241" t="s">
        <v>34</v>
      </c>
      <c r="M2267" s="241" t="s">
        <v>34</v>
      </c>
      <c r="N2267" s="241" t="s">
        <v>34</v>
      </c>
      <c r="O2267" s="241" t="s">
        <v>34</v>
      </c>
      <c r="P2267" s="241" t="s">
        <v>34</v>
      </c>
      <c r="Q2267" s="159" t="s">
        <v>34</v>
      </c>
      <c r="R2267" s="100" t="s">
        <v>34</v>
      </c>
      <c r="S2267" s="163">
        <v>1</v>
      </c>
      <c r="T2267" s="103" t="s">
        <v>176</v>
      </c>
      <c r="U2267" s="160" t="s">
        <v>1121</v>
      </c>
      <c r="V2267" s="160" t="s">
        <v>177</v>
      </c>
      <c r="W2267" s="160" t="s">
        <v>101</v>
      </c>
      <c r="X2267" s="160" t="s">
        <v>101</v>
      </c>
    </row>
    <row r="2268" spans="1:24" ht="51">
      <c r="A2268" s="155">
        <f>A2267+1</f>
        <v>2266</v>
      </c>
      <c r="B2268" s="160" t="s">
        <v>2633</v>
      </c>
      <c r="C2268" s="159">
        <v>2014</v>
      </c>
      <c r="D2268" s="160" t="s">
        <v>173</v>
      </c>
      <c r="E2268" s="160" t="s">
        <v>404</v>
      </c>
      <c r="F2268" s="268" t="s">
        <v>2687</v>
      </c>
      <c r="G2268" s="157" t="s">
        <v>119</v>
      </c>
      <c r="H2268" s="156" t="s">
        <v>120</v>
      </c>
      <c r="I2268" s="160" t="s">
        <v>173</v>
      </c>
      <c r="J2268" s="160" t="s">
        <v>197</v>
      </c>
      <c r="K2268" s="240" t="s">
        <v>34</v>
      </c>
      <c r="L2268" s="241" t="s">
        <v>34</v>
      </c>
      <c r="M2268" s="241" t="s">
        <v>34</v>
      </c>
      <c r="N2268" s="241" t="s">
        <v>34</v>
      </c>
      <c r="O2268" s="241" t="s">
        <v>34</v>
      </c>
      <c r="P2268" s="241" t="s">
        <v>34</v>
      </c>
      <c r="Q2268" s="159" t="s">
        <v>34</v>
      </c>
      <c r="R2268" s="100" t="s">
        <v>34</v>
      </c>
      <c r="S2268" s="163">
        <v>1</v>
      </c>
      <c r="T2268" s="103" t="s">
        <v>176</v>
      </c>
      <c r="U2268" s="160" t="s">
        <v>1121</v>
      </c>
      <c r="V2268" s="160" t="s">
        <v>404</v>
      </c>
      <c r="W2268" s="157" t="s">
        <v>42</v>
      </c>
      <c r="X2268" s="157" t="s">
        <v>42</v>
      </c>
    </row>
    <row r="2269" spans="1:24" ht="41.25">
      <c r="A2269" s="155">
        <f>A2268+1</f>
        <v>2267</v>
      </c>
      <c r="B2269" s="160" t="s">
        <v>2633</v>
      </c>
      <c r="C2269" s="159">
        <v>2014</v>
      </c>
      <c r="D2269" s="160" t="s">
        <v>173</v>
      </c>
      <c r="E2269" s="160" t="s">
        <v>189</v>
      </c>
      <c r="F2269" s="268" t="s">
        <v>2688</v>
      </c>
      <c r="G2269" s="157" t="s">
        <v>31</v>
      </c>
      <c r="H2269" s="156" t="s">
        <v>39</v>
      </c>
      <c r="I2269" s="160" t="s">
        <v>173</v>
      </c>
      <c r="J2269" s="160" t="s">
        <v>191</v>
      </c>
      <c r="K2269" s="240" t="s">
        <v>48</v>
      </c>
      <c r="L2269" s="241" t="s">
        <v>48</v>
      </c>
      <c r="M2269" s="241" t="s">
        <v>34</v>
      </c>
      <c r="N2269" s="241" t="s">
        <v>34</v>
      </c>
      <c r="O2269" s="241" t="s">
        <v>34</v>
      </c>
      <c r="P2269" s="241" t="s">
        <v>34</v>
      </c>
      <c r="Q2269" s="159" t="s">
        <v>34</v>
      </c>
      <c r="R2269" s="100" t="s">
        <v>34</v>
      </c>
      <c r="S2269" s="163">
        <v>1</v>
      </c>
      <c r="T2269" s="103" t="s">
        <v>176</v>
      </c>
      <c r="U2269" s="160" t="s">
        <v>1121</v>
      </c>
      <c r="V2269" s="160" t="s">
        <v>189</v>
      </c>
      <c r="W2269" s="160" t="s">
        <v>92</v>
      </c>
      <c r="X2269" s="160" t="s">
        <v>92</v>
      </c>
    </row>
    <row r="2270" spans="1:24" ht="30.75">
      <c r="A2270" s="155">
        <f>A2269+1</f>
        <v>2268</v>
      </c>
      <c r="B2270" s="160" t="s">
        <v>2633</v>
      </c>
      <c r="C2270" s="159">
        <v>2014</v>
      </c>
      <c r="D2270" s="160" t="s">
        <v>173</v>
      </c>
      <c r="E2270" s="160" t="s">
        <v>174</v>
      </c>
      <c r="F2270" s="268" t="s">
        <v>2689</v>
      </c>
      <c r="G2270" s="157" t="s">
        <v>31</v>
      </c>
      <c r="H2270" s="156" t="s">
        <v>29</v>
      </c>
      <c r="I2270" s="160" t="s">
        <v>173</v>
      </c>
      <c r="J2270" s="160" t="s">
        <v>174</v>
      </c>
      <c r="K2270" s="240" t="s">
        <v>34</v>
      </c>
      <c r="L2270" s="241" t="s">
        <v>34</v>
      </c>
      <c r="M2270" s="241" t="s">
        <v>34</v>
      </c>
      <c r="N2270" s="241" t="s">
        <v>34</v>
      </c>
      <c r="O2270" s="241" t="s">
        <v>34</v>
      </c>
      <c r="P2270" s="241" t="s">
        <v>34</v>
      </c>
      <c r="Q2270" s="159" t="s">
        <v>34</v>
      </c>
      <c r="R2270" s="100" t="s">
        <v>34</v>
      </c>
      <c r="S2270" s="163">
        <v>1</v>
      </c>
      <c r="T2270" s="103" t="s">
        <v>176</v>
      </c>
      <c r="U2270" s="160" t="s">
        <v>1121</v>
      </c>
      <c r="V2270" s="160" t="s">
        <v>407</v>
      </c>
      <c r="W2270" s="160" t="s">
        <v>92</v>
      </c>
      <c r="X2270" s="160" t="s">
        <v>92</v>
      </c>
    </row>
    <row r="2271" spans="1:24" ht="30.75">
      <c r="A2271" s="155">
        <f>A2270+1</f>
        <v>2269</v>
      </c>
      <c r="B2271" s="160" t="s">
        <v>2633</v>
      </c>
      <c r="C2271" s="159">
        <v>2014</v>
      </c>
      <c r="D2271" s="160" t="s">
        <v>205</v>
      </c>
      <c r="E2271" s="160" t="s">
        <v>206</v>
      </c>
      <c r="F2271" s="268" t="s">
        <v>2690</v>
      </c>
      <c r="G2271" s="157" t="s">
        <v>119</v>
      </c>
      <c r="H2271" s="161" t="s">
        <v>169</v>
      </c>
      <c r="I2271" s="160" t="s">
        <v>208</v>
      </c>
      <c r="J2271" s="157" t="s">
        <v>209</v>
      </c>
      <c r="K2271" s="238" t="s">
        <v>34</v>
      </c>
      <c r="L2271" s="239" t="s">
        <v>34</v>
      </c>
      <c r="M2271" s="239" t="s">
        <v>34</v>
      </c>
      <c r="N2271" s="239" t="s">
        <v>34</v>
      </c>
      <c r="O2271" s="239" t="s">
        <v>34</v>
      </c>
      <c r="P2271" s="239" t="s">
        <v>34</v>
      </c>
      <c r="Q2271" s="159" t="s">
        <v>34</v>
      </c>
      <c r="R2271" s="100" t="s">
        <v>34</v>
      </c>
      <c r="S2271" s="158">
        <v>1</v>
      </c>
      <c r="T2271" s="103" t="s">
        <v>210</v>
      </c>
      <c r="U2271" s="160" t="s">
        <v>1142</v>
      </c>
      <c r="V2271" s="160" t="s">
        <v>211</v>
      </c>
      <c r="W2271" s="160" t="s">
        <v>169</v>
      </c>
      <c r="X2271" s="160" t="s">
        <v>169</v>
      </c>
    </row>
    <row r="2272" spans="1:24" ht="81">
      <c r="A2272" s="155">
        <f>A2271+1</f>
        <v>2270</v>
      </c>
      <c r="B2272" s="160" t="s">
        <v>2633</v>
      </c>
      <c r="C2272" s="159">
        <v>2014</v>
      </c>
      <c r="D2272" s="160" t="s">
        <v>205</v>
      </c>
      <c r="E2272" s="160" t="s">
        <v>749</v>
      </c>
      <c r="F2272" s="268" t="s">
        <v>2691</v>
      </c>
      <c r="G2272" s="160" t="s">
        <v>82</v>
      </c>
      <c r="H2272" s="161" t="s">
        <v>83</v>
      </c>
      <c r="I2272" s="160" t="s">
        <v>208</v>
      </c>
      <c r="J2272" s="160" t="s">
        <v>751</v>
      </c>
      <c r="K2272" s="240" t="s">
        <v>34</v>
      </c>
      <c r="L2272" s="241" t="s">
        <v>34</v>
      </c>
      <c r="M2272" s="241" t="s">
        <v>34</v>
      </c>
      <c r="N2272" s="241" t="s">
        <v>34</v>
      </c>
      <c r="O2272" s="241" t="s">
        <v>34</v>
      </c>
      <c r="P2272" s="241" t="s">
        <v>34</v>
      </c>
      <c r="Q2272" s="159" t="s">
        <v>34</v>
      </c>
      <c r="R2272" s="99" t="s">
        <v>34</v>
      </c>
      <c r="S2272" s="158">
        <v>1</v>
      </c>
      <c r="T2272" s="103" t="s">
        <v>210</v>
      </c>
      <c r="U2272" s="160" t="s">
        <v>1142</v>
      </c>
      <c r="V2272" s="160" t="s">
        <v>211</v>
      </c>
      <c r="W2272" s="160" t="s">
        <v>401</v>
      </c>
      <c r="X2272" s="160" t="s">
        <v>401</v>
      </c>
    </row>
    <row r="2273" spans="1:24" ht="30.75">
      <c r="A2273" s="155">
        <f>A2272+1</f>
        <v>2271</v>
      </c>
      <c r="B2273" s="160" t="s">
        <v>2633</v>
      </c>
      <c r="C2273" s="159">
        <v>2014</v>
      </c>
      <c r="D2273" s="160" t="s">
        <v>205</v>
      </c>
      <c r="E2273" s="160" t="s">
        <v>212</v>
      </c>
      <c r="F2273" s="268" t="s">
        <v>2692</v>
      </c>
      <c r="G2273" s="157" t="s">
        <v>119</v>
      </c>
      <c r="H2273" s="161" t="s">
        <v>169</v>
      </c>
      <c r="I2273" s="160" t="s">
        <v>208</v>
      </c>
      <c r="J2273" s="160" t="s">
        <v>212</v>
      </c>
      <c r="K2273" s="240" t="s">
        <v>34</v>
      </c>
      <c r="L2273" s="241" t="s">
        <v>34</v>
      </c>
      <c r="M2273" s="241" t="s">
        <v>34</v>
      </c>
      <c r="N2273" s="241" t="s">
        <v>34</v>
      </c>
      <c r="O2273" s="241" t="s">
        <v>34</v>
      </c>
      <c r="P2273" s="241" t="s">
        <v>34</v>
      </c>
      <c r="Q2273" s="159" t="s">
        <v>34</v>
      </c>
      <c r="R2273" s="100" t="s">
        <v>34</v>
      </c>
      <c r="S2273" s="158">
        <v>1</v>
      </c>
      <c r="T2273" s="103" t="s">
        <v>210</v>
      </c>
      <c r="U2273" s="160" t="s">
        <v>1142</v>
      </c>
      <c r="V2273" s="160" t="s">
        <v>211</v>
      </c>
      <c r="W2273" s="160" t="s">
        <v>169</v>
      </c>
      <c r="X2273" s="160" t="s">
        <v>169</v>
      </c>
    </row>
    <row r="2274" spans="1:24" ht="81">
      <c r="A2274" s="155">
        <f>A2273+1</f>
        <v>2272</v>
      </c>
      <c r="B2274" s="160" t="s">
        <v>2633</v>
      </c>
      <c r="C2274" s="159">
        <v>2014</v>
      </c>
      <c r="D2274" s="160" t="s">
        <v>205</v>
      </c>
      <c r="E2274" s="160" t="s">
        <v>212</v>
      </c>
      <c r="F2274" s="268" t="s">
        <v>2693</v>
      </c>
      <c r="G2274" s="157" t="s">
        <v>82</v>
      </c>
      <c r="H2274" s="161" t="s">
        <v>83</v>
      </c>
      <c r="I2274" s="160" t="s">
        <v>208</v>
      </c>
      <c r="J2274" s="160" t="s">
        <v>212</v>
      </c>
      <c r="K2274" s="240" t="s">
        <v>34</v>
      </c>
      <c r="L2274" s="241" t="s">
        <v>34</v>
      </c>
      <c r="M2274" s="241" t="s">
        <v>34</v>
      </c>
      <c r="N2274" s="241" t="s">
        <v>34</v>
      </c>
      <c r="O2274" s="241" t="s">
        <v>34</v>
      </c>
      <c r="P2274" s="241" t="s">
        <v>34</v>
      </c>
      <c r="Q2274" s="159" t="s">
        <v>34</v>
      </c>
      <c r="R2274" s="100" t="s">
        <v>34</v>
      </c>
      <c r="S2274" s="158">
        <v>1</v>
      </c>
      <c r="T2274" s="103" t="s">
        <v>210</v>
      </c>
      <c r="U2274" s="160" t="s">
        <v>1142</v>
      </c>
      <c r="V2274" s="160" t="s">
        <v>211</v>
      </c>
      <c r="W2274" s="160" t="s">
        <v>101</v>
      </c>
      <c r="X2274" s="160" t="s">
        <v>101</v>
      </c>
    </row>
    <row r="2275" spans="1:24" ht="30.75">
      <c r="A2275" s="155">
        <f>A2274+1</f>
        <v>2273</v>
      </c>
      <c r="B2275" s="160" t="s">
        <v>2633</v>
      </c>
      <c r="C2275" s="159">
        <v>2014</v>
      </c>
      <c r="D2275" s="160" t="s">
        <v>205</v>
      </c>
      <c r="E2275" s="160" t="s">
        <v>212</v>
      </c>
      <c r="F2275" s="268" t="s">
        <v>2694</v>
      </c>
      <c r="G2275" s="157" t="s">
        <v>31</v>
      </c>
      <c r="H2275" s="161" t="s">
        <v>39</v>
      </c>
      <c r="I2275" s="160" t="s">
        <v>208</v>
      </c>
      <c r="J2275" s="160" t="s">
        <v>212</v>
      </c>
      <c r="K2275" s="240" t="s">
        <v>34</v>
      </c>
      <c r="L2275" s="241" t="s">
        <v>34</v>
      </c>
      <c r="M2275" s="241" t="s">
        <v>34</v>
      </c>
      <c r="N2275" s="241" t="s">
        <v>34</v>
      </c>
      <c r="O2275" s="241" t="s">
        <v>34</v>
      </c>
      <c r="P2275" s="241" t="s">
        <v>34</v>
      </c>
      <c r="Q2275" s="159" t="s">
        <v>34</v>
      </c>
      <c r="R2275" s="100" t="s">
        <v>34</v>
      </c>
      <c r="S2275" s="158">
        <v>1</v>
      </c>
      <c r="T2275" s="103" t="s">
        <v>210</v>
      </c>
      <c r="U2275" s="160" t="s">
        <v>1142</v>
      </c>
      <c r="V2275" s="160" t="s">
        <v>211</v>
      </c>
      <c r="W2275" s="160" t="s">
        <v>1111</v>
      </c>
      <c r="X2275" s="160" t="s">
        <v>1111</v>
      </c>
    </row>
    <row r="2276" spans="1:24" ht="81">
      <c r="A2276" s="155">
        <f>A2275+1</f>
        <v>2274</v>
      </c>
      <c r="B2276" s="160" t="s">
        <v>2633</v>
      </c>
      <c r="C2276" s="159">
        <v>2014</v>
      </c>
      <c r="D2276" s="160" t="s">
        <v>205</v>
      </c>
      <c r="E2276" s="160" t="s">
        <v>206</v>
      </c>
      <c r="F2276" s="268" t="s">
        <v>2695</v>
      </c>
      <c r="G2276" s="157" t="s">
        <v>82</v>
      </c>
      <c r="H2276" s="161" t="s">
        <v>83</v>
      </c>
      <c r="I2276" s="160" t="s">
        <v>208</v>
      </c>
      <c r="J2276" s="157" t="s">
        <v>209</v>
      </c>
      <c r="K2276" s="238" t="s">
        <v>34</v>
      </c>
      <c r="L2276" s="239" t="s">
        <v>34</v>
      </c>
      <c r="M2276" s="239" t="s">
        <v>34</v>
      </c>
      <c r="N2276" s="239" t="s">
        <v>34</v>
      </c>
      <c r="O2276" s="239" t="s">
        <v>34</v>
      </c>
      <c r="P2276" s="239" t="s">
        <v>34</v>
      </c>
      <c r="Q2276" s="159" t="s">
        <v>34</v>
      </c>
      <c r="R2276" s="100" t="s">
        <v>34</v>
      </c>
      <c r="S2276" s="158">
        <v>1</v>
      </c>
      <c r="T2276" s="103" t="s">
        <v>210</v>
      </c>
      <c r="U2276" s="160" t="s">
        <v>1142</v>
      </c>
      <c r="V2276" s="160" t="s">
        <v>211</v>
      </c>
      <c r="W2276" s="160" t="s">
        <v>101</v>
      </c>
      <c r="X2276" s="160" t="s">
        <v>101</v>
      </c>
    </row>
    <row r="2277" spans="1:24" ht="81">
      <c r="A2277" s="155">
        <f>A2276+1</f>
        <v>2275</v>
      </c>
      <c r="B2277" s="160" t="s">
        <v>2633</v>
      </c>
      <c r="C2277" s="159">
        <v>2014</v>
      </c>
      <c r="D2277" s="160" t="s">
        <v>219</v>
      </c>
      <c r="E2277" s="160" t="s">
        <v>220</v>
      </c>
      <c r="F2277" s="268" t="s">
        <v>2696</v>
      </c>
      <c r="G2277" s="157" t="s">
        <v>82</v>
      </c>
      <c r="H2277" s="161" t="s">
        <v>83</v>
      </c>
      <c r="I2277" s="160" t="s">
        <v>222</v>
      </c>
      <c r="J2277" s="160" t="s">
        <v>17</v>
      </c>
      <c r="K2277" s="240" t="s">
        <v>34</v>
      </c>
      <c r="L2277" s="241" t="s">
        <v>34</v>
      </c>
      <c r="M2277" s="241" t="s">
        <v>34</v>
      </c>
      <c r="N2277" s="241" t="s">
        <v>34</v>
      </c>
      <c r="O2277" s="241" t="s">
        <v>48</v>
      </c>
      <c r="P2277" s="241" t="s">
        <v>34</v>
      </c>
      <c r="Q2277" s="159" t="s">
        <v>34</v>
      </c>
      <c r="R2277" s="100" t="s">
        <v>34</v>
      </c>
      <c r="S2277" s="158">
        <v>1</v>
      </c>
      <c r="T2277" s="103" t="s">
        <v>223</v>
      </c>
      <c r="U2277" s="160" t="s">
        <v>2697</v>
      </c>
      <c r="V2277" s="160" t="s">
        <v>226</v>
      </c>
      <c r="W2277" s="160" t="s">
        <v>101</v>
      </c>
      <c r="X2277" s="160" t="s">
        <v>101</v>
      </c>
    </row>
    <row r="2278" spans="1:24" ht="41.25">
      <c r="A2278" s="155">
        <f>A2277+1</f>
        <v>2276</v>
      </c>
      <c r="B2278" s="160" t="s">
        <v>2633</v>
      </c>
      <c r="C2278" s="159">
        <v>2014</v>
      </c>
      <c r="D2278" s="160" t="s">
        <v>219</v>
      </c>
      <c r="E2278" s="160" t="s">
        <v>227</v>
      </c>
      <c r="F2278" s="268" t="s">
        <v>2698</v>
      </c>
      <c r="G2278" s="157" t="s">
        <v>119</v>
      </c>
      <c r="H2278" s="156" t="s">
        <v>120</v>
      </c>
      <c r="I2278" s="160" t="s">
        <v>32</v>
      </c>
      <c r="J2278" s="160" t="s">
        <v>33</v>
      </c>
      <c r="K2278" s="240" t="s">
        <v>34</v>
      </c>
      <c r="L2278" s="241" t="s">
        <v>34</v>
      </c>
      <c r="M2278" s="241" t="s">
        <v>34</v>
      </c>
      <c r="N2278" s="241" t="s">
        <v>34</v>
      </c>
      <c r="O2278" s="241" t="s">
        <v>34</v>
      </c>
      <c r="P2278" s="241" t="s">
        <v>34</v>
      </c>
      <c r="Q2278" s="159" t="s">
        <v>34</v>
      </c>
      <c r="R2278" s="100" t="s">
        <v>34</v>
      </c>
      <c r="S2278" s="158">
        <v>1</v>
      </c>
      <c r="T2278" s="103" t="s">
        <v>223</v>
      </c>
      <c r="U2278" s="160" t="s">
        <v>2697</v>
      </c>
      <c r="V2278" s="160" t="s">
        <v>229</v>
      </c>
      <c r="W2278" s="157" t="s">
        <v>42</v>
      </c>
      <c r="X2278" s="157" t="s">
        <v>42</v>
      </c>
    </row>
    <row r="2279" spans="1:24" ht="41.25">
      <c r="A2279" s="155">
        <f>A2278+1</f>
        <v>2277</v>
      </c>
      <c r="B2279" s="160" t="s">
        <v>2633</v>
      </c>
      <c r="C2279" s="159">
        <v>2014</v>
      </c>
      <c r="D2279" s="160" t="s">
        <v>219</v>
      </c>
      <c r="E2279" s="160" t="s">
        <v>230</v>
      </c>
      <c r="F2279" s="268" t="s">
        <v>2699</v>
      </c>
      <c r="G2279" s="157" t="s">
        <v>31</v>
      </c>
      <c r="H2279" s="156" t="s">
        <v>29</v>
      </c>
      <c r="I2279" s="160" t="s">
        <v>71</v>
      </c>
      <c r="J2279" s="160" t="s">
        <v>232</v>
      </c>
      <c r="K2279" s="240" t="s">
        <v>48</v>
      </c>
      <c r="L2279" s="241" t="s">
        <v>34</v>
      </c>
      <c r="M2279" s="241" t="s">
        <v>34</v>
      </c>
      <c r="N2279" s="241" t="s">
        <v>34</v>
      </c>
      <c r="O2279" s="241" t="s">
        <v>34</v>
      </c>
      <c r="P2279" s="241" t="s">
        <v>34</v>
      </c>
      <c r="Q2279" s="159" t="s">
        <v>34</v>
      </c>
      <c r="R2279" s="100" t="s">
        <v>34</v>
      </c>
      <c r="S2279" s="158">
        <v>1</v>
      </c>
      <c r="T2279" s="103" t="s">
        <v>223</v>
      </c>
      <c r="U2279" s="160" t="s">
        <v>2697</v>
      </c>
      <c r="V2279" s="160" t="s">
        <v>233</v>
      </c>
      <c r="W2279" s="160" t="s">
        <v>92</v>
      </c>
      <c r="X2279" s="160" t="s">
        <v>92</v>
      </c>
    </row>
    <row r="2280" spans="1:24" ht="81">
      <c r="A2280" s="155">
        <f>A2279+1</f>
        <v>2278</v>
      </c>
      <c r="B2280" s="160" t="s">
        <v>2633</v>
      </c>
      <c r="C2280" s="159">
        <v>2014</v>
      </c>
      <c r="D2280" s="160" t="s">
        <v>219</v>
      </c>
      <c r="E2280" s="160" t="s">
        <v>243</v>
      </c>
      <c r="F2280" s="268" t="s">
        <v>2700</v>
      </c>
      <c r="G2280" s="157" t="s">
        <v>31</v>
      </c>
      <c r="H2280" s="161" t="s">
        <v>39</v>
      </c>
      <c r="I2280" s="157" t="s">
        <v>71</v>
      </c>
      <c r="J2280" s="157" t="s">
        <v>232</v>
      </c>
      <c r="K2280" s="238" t="s">
        <v>34</v>
      </c>
      <c r="L2280" s="239" t="s">
        <v>34</v>
      </c>
      <c r="M2280" s="239" t="s">
        <v>34</v>
      </c>
      <c r="N2280" s="239" t="s">
        <v>34</v>
      </c>
      <c r="O2280" s="239" t="s">
        <v>34</v>
      </c>
      <c r="P2280" s="239" t="s">
        <v>34</v>
      </c>
      <c r="Q2280" s="159" t="s">
        <v>34</v>
      </c>
      <c r="R2280" s="100" t="s">
        <v>34</v>
      </c>
      <c r="S2280" s="158">
        <v>1</v>
      </c>
      <c r="T2280" s="103" t="s">
        <v>223</v>
      </c>
      <c r="U2280" s="160" t="s">
        <v>2697</v>
      </c>
      <c r="V2280" s="160" t="s">
        <v>2701</v>
      </c>
      <c r="W2280" s="160" t="s">
        <v>92</v>
      </c>
      <c r="X2280" s="160" t="s">
        <v>92</v>
      </c>
    </row>
    <row r="2281" spans="1:24" ht="81">
      <c r="A2281" s="155">
        <f>A2280+1</f>
        <v>2279</v>
      </c>
      <c r="B2281" s="160" t="s">
        <v>2633</v>
      </c>
      <c r="C2281" s="159">
        <v>2014</v>
      </c>
      <c r="D2281" s="160" t="s">
        <v>219</v>
      </c>
      <c r="E2281" s="160" t="s">
        <v>527</v>
      </c>
      <c r="F2281" s="268" t="s">
        <v>2702</v>
      </c>
      <c r="G2281" s="157" t="s">
        <v>82</v>
      </c>
      <c r="H2281" s="161" t="s">
        <v>83</v>
      </c>
      <c r="I2281" s="157" t="s">
        <v>222</v>
      </c>
      <c r="J2281" s="157" t="s">
        <v>17</v>
      </c>
      <c r="K2281" s="238" t="s">
        <v>34</v>
      </c>
      <c r="L2281" s="239" t="s">
        <v>34</v>
      </c>
      <c r="M2281" s="239" t="s">
        <v>34</v>
      </c>
      <c r="N2281" s="239" t="s">
        <v>34</v>
      </c>
      <c r="O2281" s="239" t="s">
        <v>48</v>
      </c>
      <c r="P2281" s="239" t="s">
        <v>34</v>
      </c>
      <c r="Q2281" s="159" t="s">
        <v>34</v>
      </c>
      <c r="R2281" s="100" t="s">
        <v>34</v>
      </c>
      <c r="S2281" s="158">
        <v>1</v>
      </c>
      <c r="T2281" s="103" t="s">
        <v>223</v>
      </c>
      <c r="U2281" s="160" t="s">
        <v>2697</v>
      </c>
      <c r="V2281" s="160" t="s">
        <v>2703</v>
      </c>
      <c r="W2281" s="160" t="s">
        <v>101</v>
      </c>
      <c r="X2281" s="160" t="s">
        <v>101</v>
      </c>
    </row>
    <row r="2282" spans="1:24" ht="41.25">
      <c r="A2282" s="155">
        <f>A2281+1</f>
        <v>2280</v>
      </c>
      <c r="B2282" s="160" t="s">
        <v>2633</v>
      </c>
      <c r="C2282" s="159">
        <v>2014</v>
      </c>
      <c r="D2282" s="160" t="s">
        <v>219</v>
      </c>
      <c r="E2282" s="160" t="s">
        <v>251</v>
      </c>
      <c r="F2282" s="268" t="s">
        <v>2704</v>
      </c>
      <c r="G2282" s="157" t="s">
        <v>31</v>
      </c>
      <c r="H2282" s="161" t="s">
        <v>39</v>
      </c>
      <c r="I2282" s="160" t="s">
        <v>71</v>
      </c>
      <c r="J2282" s="160" t="s">
        <v>253</v>
      </c>
      <c r="K2282" s="240" t="s">
        <v>34</v>
      </c>
      <c r="L2282" s="241" t="s">
        <v>34</v>
      </c>
      <c r="M2282" s="241" t="s">
        <v>34</v>
      </c>
      <c r="N2282" s="241" t="s">
        <v>34</v>
      </c>
      <c r="O2282" s="241" t="s">
        <v>34</v>
      </c>
      <c r="P2282" s="241" t="s">
        <v>34</v>
      </c>
      <c r="Q2282" s="159" t="s">
        <v>34</v>
      </c>
      <c r="R2282" s="100" t="s">
        <v>34</v>
      </c>
      <c r="S2282" s="158">
        <v>1</v>
      </c>
      <c r="T2282" s="103" t="s">
        <v>223</v>
      </c>
      <c r="U2282" s="160" t="s">
        <v>2697</v>
      </c>
      <c r="V2282" s="160" t="s">
        <v>253</v>
      </c>
      <c r="W2282" s="160" t="s">
        <v>92</v>
      </c>
      <c r="X2282" s="160" t="s">
        <v>92</v>
      </c>
    </row>
    <row r="2283" spans="1:24" ht="41.25">
      <c r="A2283" s="155">
        <f>A2282+1</f>
        <v>2281</v>
      </c>
      <c r="B2283" s="160" t="s">
        <v>2633</v>
      </c>
      <c r="C2283" s="159">
        <v>2014</v>
      </c>
      <c r="D2283" s="160" t="s">
        <v>219</v>
      </c>
      <c r="E2283" s="160" t="s">
        <v>251</v>
      </c>
      <c r="F2283" s="268" t="s">
        <v>2705</v>
      </c>
      <c r="G2283" s="157" t="s">
        <v>31</v>
      </c>
      <c r="H2283" s="161" t="s">
        <v>29</v>
      </c>
      <c r="I2283" s="160" t="s">
        <v>71</v>
      </c>
      <c r="J2283" s="160" t="s">
        <v>253</v>
      </c>
      <c r="K2283" s="240" t="s">
        <v>34</v>
      </c>
      <c r="L2283" s="241" t="s">
        <v>34</v>
      </c>
      <c r="M2283" s="241" t="s">
        <v>34</v>
      </c>
      <c r="N2283" s="241" t="s">
        <v>34</v>
      </c>
      <c r="O2283" s="241" t="s">
        <v>34</v>
      </c>
      <c r="P2283" s="241" t="s">
        <v>34</v>
      </c>
      <c r="Q2283" s="159" t="s">
        <v>34</v>
      </c>
      <c r="R2283" s="100" t="s">
        <v>34</v>
      </c>
      <c r="S2283" s="158">
        <v>1</v>
      </c>
      <c r="T2283" s="103" t="s">
        <v>223</v>
      </c>
      <c r="U2283" s="160" t="s">
        <v>2697</v>
      </c>
      <c r="V2283" s="160" t="s">
        <v>253</v>
      </c>
      <c r="W2283" s="160" t="s">
        <v>92</v>
      </c>
      <c r="X2283" s="160" t="s">
        <v>92</v>
      </c>
    </row>
    <row r="2284" spans="1:24" ht="41.25">
      <c r="A2284" s="155">
        <f>A2283+1</f>
        <v>2282</v>
      </c>
      <c r="B2284" s="160" t="s">
        <v>2633</v>
      </c>
      <c r="C2284" s="159">
        <v>2014</v>
      </c>
      <c r="D2284" s="160" t="s">
        <v>219</v>
      </c>
      <c r="E2284" s="160" t="s">
        <v>251</v>
      </c>
      <c r="F2284" s="268" t="s">
        <v>2706</v>
      </c>
      <c r="G2284" s="157" t="s">
        <v>31</v>
      </c>
      <c r="H2284" s="161" t="s">
        <v>39</v>
      </c>
      <c r="I2284" s="160" t="s">
        <v>71</v>
      </c>
      <c r="J2284" s="160" t="s">
        <v>253</v>
      </c>
      <c r="K2284" s="240" t="s">
        <v>34</v>
      </c>
      <c r="L2284" s="241" t="s">
        <v>34</v>
      </c>
      <c r="M2284" s="241" t="s">
        <v>34</v>
      </c>
      <c r="N2284" s="241" t="s">
        <v>34</v>
      </c>
      <c r="O2284" s="241" t="s">
        <v>34</v>
      </c>
      <c r="P2284" s="241" t="s">
        <v>34</v>
      </c>
      <c r="Q2284" s="159" t="s">
        <v>34</v>
      </c>
      <c r="R2284" s="100" t="s">
        <v>34</v>
      </c>
      <c r="S2284" s="158">
        <v>1</v>
      </c>
      <c r="T2284" s="103" t="s">
        <v>223</v>
      </c>
      <c r="U2284" s="160" t="s">
        <v>2697</v>
      </c>
      <c r="V2284" s="160" t="s">
        <v>253</v>
      </c>
      <c r="W2284" s="160" t="s">
        <v>92</v>
      </c>
      <c r="X2284" s="160" t="s">
        <v>92</v>
      </c>
    </row>
    <row r="2285" spans="1:24" ht="41.25">
      <c r="A2285" s="155">
        <f>A2284+1</f>
        <v>2283</v>
      </c>
      <c r="B2285" s="160" t="s">
        <v>2633</v>
      </c>
      <c r="C2285" s="159">
        <v>2014</v>
      </c>
      <c r="D2285" s="160" t="s">
        <v>219</v>
      </c>
      <c r="E2285" s="160" t="s">
        <v>251</v>
      </c>
      <c r="F2285" s="268" t="s">
        <v>2707</v>
      </c>
      <c r="G2285" s="157" t="s">
        <v>31</v>
      </c>
      <c r="H2285" s="161" t="s">
        <v>39</v>
      </c>
      <c r="I2285" s="160" t="s">
        <v>71</v>
      </c>
      <c r="J2285" s="160" t="s">
        <v>253</v>
      </c>
      <c r="K2285" s="240" t="s">
        <v>34</v>
      </c>
      <c r="L2285" s="241" t="s">
        <v>34</v>
      </c>
      <c r="M2285" s="241" t="s">
        <v>34</v>
      </c>
      <c r="N2285" s="241" t="s">
        <v>34</v>
      </c>
      <c r="O2285" s="241" t="s">
        <v>34</v>
      </c>
      <c r="P2285" s="241" t="s">
        <v>34</v>
      </c>
      <c r="Q2285" s="159" t="s">
        <v>34</v>
      </c>
      <c r="R2285" s="100" t="s">
        <v>34</v>
      </c>
      <c r="S2285" s="158">
        <v>1</v>
      </c>
      <c r="T2285" s="103" t="s">
        <v>223</v>
      </c>
      <c r="U2285" s="160" t="s">
        <v>2697</v>
      </c>
      <c r="V2285" s="160" t="s">
        <v>253</v>
      </c>
      <c r="W2285" s="160" t="s">
        <v>92</v>
      </c>
      <c r="X2285" s="160" t="s">
        <v>92</v>
      </c>
    </row>
    <row r="2286" spans="1:24" ht="41.25">
      <c r="A2286" s="155">
        <f>A2285+1</f>
        <v>2284</v>
      </c>
      <c r="B2286" s="160" t="s">
        <v>2633</v>
      </c>
      <c r="C2286" s="159">
        <v>2014</v>
      </c>
      <c r="D2286" s="160" t="s">
        <v>219</v>
      </c>
      <c r="E2286" s="160" t="s">
        <v>251</v>
      </c>
      <c r="F2286" s="269" t="s">
        <v>2708</v>
      </c>
      <c r="G2286" s="157" t="s">
        <v>31</v>
      </c>
      <c r="H2286" s="156" t="s">
        <v>42</v>
      </c>
      <c r="I2286" s="160" t="s">
        <v>71</v>
      </c>
      <c r="J2286" s="160" t="s">
        <v>253</v>
      </c>
      <c r="K2286" s="242" t="s">
        <v>34</v>
      </c>
      <c r="L2286" s="243" t="s">
        <v>34</v>
      </c>
      <c r="M2286" s="243" t="s">
        <v>34</v>
      </c>
      <c r="N2286" s="243" t="s">
        <v>34</v>
      </c>
      <c r="O2286" s="243" t="s">
        <v>34</v>
      </c>
      <c r="P2286" s="243" t="s">
        <v>34</v>
      </c>
      <c r="Q2286" s="159" t="s">
        <v>34</v>
      </c>
      <c r="R2286" s="100" t="s">
        <v>34</v>
      </c>
      <c r="S2286" s="158">
        <v>1</v>
      </c>
      <c r="T2286" s="103" t="s">
        <v>223</v>
      </c>
      <c r="U2286" s="160" t="s">
        <v>2697</v>
      </c>
      <c r="V2286" s="160" t="s">
        <v>253</v>
      </c>
      <c r="W2286" s="157" t="s">
        <v>42</v>
      </c>
      <c r="X2286" s="157" t="s">
        <v>42</v>
      </c>
    </row>
    <row r="2287" spans="1:24" ht="41.25">
      <c r="A2287" s="155">
        <f>A2286+1</f>
        <v>2285</v>
      </c>
      <c r="B2287" s="160" t="s">
        <v>2633</v>
      </c>
      <c r="C2287" s="159">
        <v>2014</v>
      </c>
      <c r="D2287" s="160" t="s">
        <v>219</v>
      </c>
      <c r="E2287" s="160" t="s">
        <v>253</v>
      </c>
      <c r="F2287" s="268" t="s">
        <v>2709</v>
      </c>
      <c r="G2287" s="157" t="s">
        <v>31</v>
      </c>
      <c r="H2287" s="161" t="s">
        <v>39</v>
      </c>
      <c r="I2287" s="160" t="s">
        <v>71</v>
      </c>
      <c r="J2287" s="160" t="s">
        <v>253</v>
      </c>
      <c r="K2287" s="240" t="s">
        <v>34</v>
      </c>
      <c r="L2287" s="241" t="s">
        <v>34</v>
      </c>
      <c r="M2287" s="241" t="s">
        <v>34</v>
      </c>
      <c r="N2287" s="241" t="s">
        <v>34</v>
      </c>
      <c r="O2287" s="241" t="s">
        <v>34</v>
      </c>
      <c r="P2287" s="241" t="s">
        <v>34</v>
      </c>
      <c r="Q2287" s="159" t="s">
        <v>34</v>
      </c>
      <c r="R2287" s="100" t="s">
        <v>34</v>
      </c>
      <c r="S2287" s="158">
        <v>1</v>
      </c>
      <c r="T2287" s="103" t="s">
        <v>223</v>
      </c>
      <c r="U2287" s="160" t="s">
        <v>2697</v>
      </c>
      <c r="V2287" s="160" t="s">
        <v>253</v>
      </c>
      <c r="W2287" s="160" t="s">
        <v>92</v>
      </c>
      <c r="X2287" s="160" t="s">
        <v>92</v>
      </c>
    </row>
    <row r="2288" spans="1:24" ht="41.25">
      <c r="A2288" s="155">
        <f>A2287+1</f>
        <v>2286</v>
      </c>
      <c r="B2288" s="160" t="s">
        <v>2633</v>
      </c>
      <c r="C2288" s="159">
        <v>2014</v>
      </c>
      <c r="D2288" s="160" t="s">
        <v>28</v>
      </c>
      <c r="E2288" s="160" t="s">
        <v>262</v>
      </c>
      <c r="F2288" s="268" t="s">
        <v>2710</v>
      </c>
      <c r="G2288" s="157" t="s">
        <v>31</v>
      </c>
      <c r="H2288" s="161" t="s">
        <v>29</v>
      </c>
      <c r="I2288" s="157" t="s">
        <v>32</v>
      </c>
      <c r="J2288" s="157" t="s">
        <v>33</v>
      </c>
      <c r="K2288" s="238" t="s">
        <v>34</v>
      </c>
      <c r="L2288" s="239" t="s">
        <v>34</v>
      </c>
      <c r="M2288" s="239" t="s">
        <v>48</v>
      </c>
      <c r="N2288" s="239" t="s">
        <v>34</v>
      </c>
      <c r="O2288" s="239" t="s">
        <v>34</v>
      </c>
      <c r="P2288" s="239" t="s">
        <v>34</v>
      </c>
      <c r="Q2288" s="159" t="s">
        <v>34</v>
      </c>
      <c r="R2288" s="100" t="s">
        <v>34</v>
      </c>
      <c r="S2288" s="158">
        <v>1</v>
      </c>
      <c r="T2288" s="103" t="s">
        <v>264</v>
      </c>
      <c r="U2288" s="160" t="s">
        <v>265</v>
      </c>
      <c r="V2288" s="160" t="s">
        <v>266</v>
      </c>
      <c r="W2288" s="160" t="s">
        <v>92</v>
      </c>
      <c r="X2288" s="160" t="s">
        <v>92</v>
      </c>
    </row>
    <row r="2289" spans="1:24" ht="41.25">
      <c r="A2289" s="155">
        <f>A2288+1</f>
        <v>2287</v>
      </c>
      <c r="B2289" s="160" t="s">
        <v>2633</v>
      </c>
      <c r="C2289" s="159">
        <v>2014</v>
      </c>
      <c r="D2289" s="160" t="s">
        <v>28</v>
      </c>
      <c r="E2289" s="160" t="s">
        <v>270</v>
      </c>
      <c r="F2289" s="268" t="s">
        <v>2711</v>
      </c>
      <c r="G2289" s="157" t="s">
        <v>31</v>
      </c>
      <c r="H2289" s="156" t="s">
        <v>42</v>
      </c>
      <c r="I2289" s="157" t="s">
        <v>32</v>
      </c>
      <c r="J2289" s="160" t="s">
        <v>33</v>
      </c>
      <c r="K2289" s="240" t="s">
        <v>34</v>
      </c>
      <c r="L2289" s="241" t="s">
        <v>34</v>
      </c>
      <c r="M2289" s="241" t="s">
        <v>34</v>
      </c>
      <c r="N2289" s="241" t="s">
        <v>34</v>
      </c>
      <c r="O2289" s="241" t="s">
        <v>34</v>
      </c>
      <c r="P2289" s="241" t="s">
        <v>34</v>
      </c>
      <c r="Q2289" s="159" t="s">
        <v>34</v>
      </c>
      <c r="R2289" s="100" t="s">
        <v>34</v>
      </c>
      <c r="S2289" s="158">
        <v>1</v>
      </c>
      <c r="T2289" s="103" t="s">
        <v>272</v>
      </c>
      <c r="U2289" s="160" t="s">
        <v>433</v>
      </c>
      <c r="V2289" s="160" t="s">
        <v>266</v>
      </c>
      <c r="W2289" s="157" t="s">
        <v>42</v>
      </c>
      <c r="X2289" s="157" t="s">
        <v>42</v>
      </c>
    </row>
    <row r="2290" spans="1:24" ht="41.25">
      <c r="A2290" s="155">
        <f>A2289+1</f>
        <v>2288</v>
      </c>
      <c r="B2290" s="160" t="s">
        <v>2633</v>
      </c>
      <c r="C2290" s="159">
        <v>2014</v>
      </c>
      <c r="D2290" s="160" t="s">
        <v>28</v>
      </c>
      <c r="E2290" s="160" t="s">
        <v>270</v>
      </c>
      <c r="F2290" s="268" t="s">
        <v>2712</v>
      </c>
      <c r="G2290" s="157" t="s">
        <v>31</v>
      </c>
      <c r="H2290" s="156" t="s">
        <v>42</v>
      </c>
      <c r="I2290" s="157" t="s">
        <v>32</v>
      </c>
      <c r="J2290" s="160" t="s">
        <v>33</v>
      </c>
      <c r="K2290" s="240" t="s">
        <v>34</v>
      </c>
      <c r="L2290" s="241" t="s">
        <v>48</v>
      </c>
      <c r="M2290" s="241" t="s">
        <v>34</v>
      </c>
      <c r="N2290" s="241" t="s">
        <v>34</v>
      </c>
      <c r="O2290" s="241" t="s">
        <v>34</v>
      </c>
      <c r="P2290" s="241" t="s">
        <v>34</v>
      </c>
      <c r="Q2290" s="159" t="s">
        <v>34</v>
      </c>
      <c r="R2290" s="100" t="s">
        <v>34</v>
      </c>
      <c r="S2290" s="158">
        <v>1</v>
      </c>
      <c r="T2290" s="103" t="s">
        <v>272</v>
      </c>
      <c r="U2290" s="160" t="s">
        <v>433</v>
      </c>
      <c r="V2290" s="160" t="s">
        <v>266</v>
      </c>
      <c r="W2290" s="157" t="s">
        <v>42</v>
      </c>
      <c r="X2290" s="157" t="s">
        <v>42</v>
      </c>
    </row>
    <row r="2291" spans="1:24" ht="51">
      <c r="A2291" s="155">
        <f>A2290+1</f>
        <v>2289</v>
      </c>
      <c r="B2291" s="160" t="s">
        <v>2633</v>
      </c>
      <c r="C2291" s="159">
        <v>2014</v>
      </c>
      <c r="D2291" s="160" t="s">
        <v>28</v>
      </c>
      <c r="E2291" s="160" t="s">
        <v>270</v>
      </c>
      <c r="F2291" s="268" t="s">
        <v>2713</v>
      </c>
      <c r="G2291" s="157" t="s">
        <v>31</v>
      </c>
      <c r="H2291" s="156" t="s">
        <v>42</v>
      </c>
      <c r="I2291" s="157" t="s">
        <v>32</v>
      </c>
      <c r="J2291" s="157" t="s">
        <v>33</v>
      </c>
      <c r="K2291" s="238" t="s">
        <v>34</v>
      </c>
      <c r="L2291" s="239" t="s">
        <v>34</v>
      </c>
      <c r="M2291" s="239" t="s">
        <v>34</v>
      </c>
      <c r="N2291" s="239" t="s">
        <v>34</v>
      </c>
      <c r="O2291" s="239" t="s">
        <v>34</v>
      </c>
      <c r="P2291" s="239" t="s">
        <v>34</v>
      </c>
      <c r="Q2291" s="159" t="s">
        <v>34</v>
      </c>
      <c r="R2291" s="100" t="s">
        <v>34</v>
      </c>
      <c r="S2291" s="158">
        <v>1</v>
      </c>
      <c r="T2291" s="103" t="s">
        <v>272</v>
      </c>
      <c r="U2291" s="160" t="s">
        <v>276</v>
      </c>
      <c r="V2291" s="160" t="s">
        <v>266</v>
      </c>
      <c r="W2291" s="157" t="s">
        <v>42</v>
      </c>
      <c r="X2291" s="157" t="s">
        <v>42</v>
      </c>
    </row>
    <row r="2292" spans="1:24" ht="41.25">
      <c r="A2292" s="155">
        <f>A2291+1</f>
        <v>2290</v>
      </c>
      <c r="B2292" s="160" t="s">
        <v>2633</v>
      </c>
      <c r="C2292" s="159">
        <v>2014</v>
      </c>
      <c r="D2292" s="160" t="s">
        <v>28</v>
      </c>
      <c r="E2292" s="160" t="s">
        <v>270</v>
      </c>
      <c r="F2292" s="268" t="s">
        <v>2714</v>
      </c>
      <c r="G2292" s="157" t="s">
        <v>31</v>
      </c>
      <c r="H2292" s="156" t="s">
        <v>42</v>
      </c>
      <c r="I2292" s="157" t="s">
        <v>32</v>
      </c>
      <c r="J2292" s="157" t="s">
        <v>33</v>
      </c>
      <c r="K2292" s="238" t="s">
        <v>34</v>
      </c>
      <c r="L2292" s="239" t="s">
        <v>34</v>
      </c>
      <c r="M2292" s="239" t="s">
        <v>34</v>
      </c>
      <c r="N2292" s="239" t="s">
        <v>34</v>
      </c>
      <c r="O2292" s="239" t="s">
        <v>34</v>
      </c>
      <c r="P2292" s="239" t="s">
        <v>34</v>
      </c>
      <c r="Q2292" s="159" t="s">
        <v>34</v>
      </c>
      <c r="R2292" s="100" t="s">
        <v>34</v>
      </c>
      <c r="S2292" s="158">
        <v>1</v>
      </c>
      <c r="T2292" s="103" t="s">
        <v>272</v>
      </c>
      <c r="U2292" s="160" t="s">
        <v>276</v>
      </c>
      <c r="V2292" s="160" t="s">
        <v>266</v>
      </c>
      <c r="W2292" s="157" t="s">
        <v>42</v>
      </c>
      <c r="X2292" s="157" t="s">
        <v>42</v>
      </c>
    </row>
    <row r="2293" spans="1:24" ht="30.75">
      <c r="A2293" s="155">
        <f>A2292+1</f>
        <v>2291</v>
      </c>
      <c r="B2293" s="160" t="s">
        <v>2592</v>
      </c>
      <c r="C2293" s="159">
        <v>2016</v>
      </c>
      <c r="D2293" s="157" t="s">
        <v>28</v>
      </c>
      <c r="E2293" s="160" t="s">
        <v>279</v>
      </c>
      <c r="F2293" s="268" t="s">
        <v>2715</v>
      </c>
      <c r="G2293" s="157" t="s">
        <v>31</v>
      </c>
      <c r="H2293" s="156" t="s">
        <v>42</v>
      </c>
      <c r="I2293" s="157" t="s">
        <v>32</v>
      </c>
      <c r="J2293" s="157" t="s">
        <v>33</v>
      </c>
      <c r="K2293" s="238" t="s">
        <v>34</v>
      </c>
      <c r="L2293" s="239" t="s">
        <v>34</v>
      </c>
      <c r="M2293" s="239" t="s">
        <v>48</v>
      </c>
      <c r="N2293" s="239" t="s">
        <v>34</v>
      </c>
      <c r="O2293" s="239" t="s">
        <v>34</v>
      </c>
      <c r="P2293" s="239" t="s">
        <v>34</v>
      </c>
      <c r="Q2293" s="159" t="s">
        <v>34</v>
      </c>
      <c r="R2293" s="100" t="s">
        <v>34</v>
      </c>
      <c r="S2293" s="158">
        <v>1</v>
      </c>
      <c r="T2293" s="102" t="s">
        <v>35</v>
      </c>
      <c r="U2293" s="157" t="s">
        <v>28</v>
      </c>
      <c r="V2293" s="160" t="s">
        <v>266</v>
      </c>
      <c r="W2293" s="157" t="s">
        <v>42</v>
      </c>
      <c r="X2293" s="157" t="s">
        <v>42</v>
      </c>
    </row>
    <row r="2294" spans="1:24" ht="30.75">
      <c r="A2294" s="155">
        <f>A2293+1</f>
        <v>2292</v>
      </c>
      <c r="B2294" s="160" t="s">
        <v>2592</v>
      </c>
      <c r="C2294" s="159">
        <v>2016</v>
      </c>
      <c r="D2294" s="157" t="s">
        <v>28</v>
      </c>
      <c r="E2294" s="157" t="s">
        <v>29</v>
      </c>
      <c r="F2294" s="268" t="s">
        <v>2716</v>
      </c>
      <c r="G2294" s="157" t="s">
        <v>31</v>
      </c>
      <c r="H2294" s="156" t="s">
        <v>29</v>
      </c>
      <c r="I2294" s="157" t="s">
        <v>32</v>
      </c>
      <c r="J2294" s="157" t="s">
        <v>33</v>
      </c>
      <c r="K2294" s="238" t="s">
        <v>34</v>
      </c>
      <c r="L2294" s="239" t="s">
        <v>34</v>
      </c>
      <c r="M2294" s="239" t="s">
        <v>34</v>
      </c>
      <c r="N2294" s="239" t="s">
        <v>34</v>
      </c>
      <c r="O2294" s="239" t="s">
        <v>34</v>
      </c>
      <c r="P2294" s="239" t="s">
        <v>34</v>
      </c>
      <c r="Q2294" s="159" t="s">
        <v>34</v>
      </c>
      <c r="R2294" s="100" t="s">
        <v>34</v>
      </c>
      <c r="S2294" s="158">
        <v>1</v>
      </c>
      <c r="T2294" s="102" t="s">
        <v>35</v>
      </c>
      <c r="U2294" s="157" t="s">
        <v>28</v>
      </c>
      <c r="V2294" s="160" t="s">
        <v>29</v>
      </c>
      <c r="W2294" s="160" t="s">
        <v>92</v>
      </c>
      <c r="X2294" s="160" t="s">
        <v>92</v>
      </c>
    </row>
    <row r="2295" spans="1:24" ht="30.75">
      <c r="A2295" s="155">
        <f>A2294+1</f>
        <v>2293</v>
      </c>
      <c r="B2295" s="160" t="s">
        <v>2592</v>
      </c>
      <c r="C2295" s="159">
        <v>2016</v>
      </c>
      <c r="D2295" s="157" t="s">
        <v>28</v>
      </c>
      <c r="E2295" s="157" t="s">
        <v>37</v>
      </c>
      <c r="F2295" s="268" t="s">
        <v>2717</v>
      </c>
      <c r="G2295" s="157" t="s">
        <v>31</v>
      </c>
      <c r="H2295" s="156" t="s">
        <v>39</v>
      </c>
      <c r="I2295" s="157" t="s">
        <v>32</v>
      </c>
      <c r="J2295" s="157" t="s">
        <v>33</v>
      </c>
      <c r="K2295" s="238" t="s">
        <v>34</v>
      </c>
      <c r="L2295" s="239" t="s">
        <v>34</v>
      </c>
      <c r="M2295" s="239" t="s">
        <v>34</v>
      </c>
      <c r="N2295" s="239" t="s">
        <v>34</v>
      </c>
      <c r="O2295" s="239" t="s">
        <v>34</v>
      </c>
      <c r="P2295" s="239" t="s">
        <v>34</v>
      </c>
      <c r="Q2295" s="159" t="s">
        <v>34</v>
      </c>
      <c r="R2295" s="100" t="s">
        <v>34</v>
      </c>
      <c r="S2295" s="158">
        <v>1</v>
      </c>
      <c r="T2295" s="102" t="s">
        <v>35</v>
      </c>
      <c r="U2295" s="157" t="s">
        <v>28</v>
      </c>
      <c r="V2295" s="160" t="s">
        <v>37</v>
      </c>
      <c r="W2295" s="160" t="s">
        <v>92</v>
      </c>
      <c r="X2295" s="160" t="s">
        <v>92</v>
      </c>
    </row>
    <row r="2296" spans="1:24" ht="51">
      <c r="A2296" s="155">
        <f>A2295+1</f>
        <v>2294</v>
      </c>
      <c r="B2296" s="160" t="s">
        <v>2592</v>
      </c>
      <c r="C2296" s="159">
        <v>2016</v>
      </c>
      <c r="D2296" s="157" t="s">
        <v>28</v>
      </c>
      <c r="E2296" s="160" t="s">
        <v>40</v>
      </c>
      <c r="F2296" s="268" t="s">
        <v>2718</v>
      </c>
      <c r="G2296" s="157" t="s">
        <v>31</v>
      </c>
      <c r="H2296" s="156" t="s">
        <v>42</v>
      </c>
      <c r="I2296" s="157" t="s">
        <v>32</v>
      </c>
      <c r="J2296" s="157" t="s">
        <v>33</v>
      </c>
      <c r="K2296" s="238" t="s">
        <v>34</v>
      </c>
      <c r="L2296" s="239" t="s">
        <v>48</v>
      </c>
      <c r="M2296" s="239" t="s">
        <v>34</v>
      </c>
      <c r="N2296" s="239" t="s">
        <v>48</v>
      </c>
      <c r="O2296" s="239" t="s">
        <v>34</v>
      </c>
      <c r="P2296" s="239" t="s">
        <v>34</v>
      </c>
      <c r="Q2296" s="159" t="s">
        <v>34</v>
      </c>
      <c r="R2296" s="100" t="s">
        <v>34</v>
      </c>
      <c r="S2296" s="158">
        <v>1</v>
      </c>
      <c r="T2296" s="102" t="s">
        <v>35</v>
      </c>
      <c r="U2296" s="157" t="s">
        <v>28</v>
      </c>
      <c r="V2296" s="160" t="s">
        <v>43</v>
      </c>
      <c r="W2296" s="157" t="s">
        <v>42</v>
      </c>
      <c r="X2296" s="157" t="s">
        <v>42</v>
      </c>
    </row>
    <row r="2297" spans="1:24" ht="30.75">
      <c r="A2297" s="155">
        <f>A2296+1</f>
        <v>2295</v>
      </c>
      <c r="B2297" s="160" t="s">
        <v>2592</v>
      </c>
      <c r="C2297" s="159">
        <v>2016</v>
      </c>
      <c r="D2297" s="157" t="s">
        <v>28</v>
      </c>
      <c r="E2297" s="157" t="s">
        <v>44</v>
      </c>
      <c r="F2297" s="268" t="s">
        <v>2719</v>
      </c>
      <c r="G2297" s="157" t="s">
        <v>31</v>
      </c>
      <c r="H2297" s="156" t="s">
        <v>46</v>
      </c>
      <c r="I2297" s="157" t="s">
        <v>32</v>
      </c>
      <c r="J2297" s="157" t="s">
        <v>47</v>
      </c>
      <c r="K2297" s="238" t="s">
        <v>34</v>
      </c>
      <c r="L2297" s="239" t="s">
        <v>34</v>
      </c>
      <c r="M2297" s="239" t="s">
        <v>34</v>
      </c>
      <c r="N2297" s="239" t="s">
        <v>34</v>
      </c>
      <c r="O2297" s="239" t="s">
        <v>34</v>
      </c>
      <c r="P2297" s="239" t="s">
        <v>34</v>
      </c>
      <c r="Q2297" s="159" t="s">
        <v>34</v>
      </c>
      <c r="R2297" s="100" t="s">
        <v>48</v>
      </c>
      <c r="S2297" s="158">
        <v>1</v>
      </c>
      <c r="T2297" s="102" t="s">
        <v>35</v>
      </c>
      <c r="U2297" s="157" t="s">
        <v>28</v>
      </c>
      <c r="V2297" s="160" t="s">
        <v>46</v>
      </c>
      <c r="W2297" s="160" t="s">
        <v>1061</v>
      </c>
      <c r="X2297" s="157" t="s">
        <v>50</v>
      </c>
    </row>
    <row r="2298" spans="1:24" ht="30.75">
      <c r="A2298" s="155">
        <f>A2297+1</f>
        <v>2296</v>
      </c>
      <c r="B2298" s="160" t="s">
        <v>2592</v>
      </c>
      <c r="C2298" s="159">
        <v>2016</v>
      </c>
      <c r="D2298" s="157" t="s">
        <v>28</v>
      </c>
      <c r="E2298" s="157" t="s">
        <v>44</v>
      </c>
      <c r="F2298" s="268" t="s">
        <v>2720</v>
      </c>
      <c r="G2298" s="157" t="s">
        <v>31</v>
      </c>
      <c r="H2298" s="156" t="s">
        <v>46</v>
      </c>
      <c r="I2298" s="157" t="s">
        <v>32</v>
      </c>
      <c r="J2298" s="157" t="s">
        <v>47</v>
      </c>
      <c r="K2298" s="238" t="s">
        <v>34</v>
      </c>
      <c r="L2298" s="239" t="s">
        <v>34</v>
      </c>
      <c r="M2298" s="239" t="s">
        <v>34</v>
      </c>
      <c r="N2298" s="239" t="s">
        <v>34</v>
      </c>
      <c r="O2298" s="239" t="s">
        <v>34</v>
      </c>
      <c r="P2298" s="239" t="s">
        <v>34</v>
      </c>
      <c r="Q2298" s="159" t="s">
        <v>34</v>
      </c>
      <c r="R2298" s="100" t="s">
        <v>34</v>
      </c>
      <c r="S2298" s="158">
        <v>1</v>
      </c>
      <c r="T2298" s="102" t="s">
        <v>35</v>
      </c>
      <c r="U2298" s="157" t="s">
        <v>28</v>
      </c>
      <c r="V2298" s="160" t="s">
        <v>46</v>
      </c>
      <c r="W2298" s="160" t="s">
        <v>1061</v>
      </c>
      <c r="X2298" s="160" t="s">
        <v>1061</v>
      </c>
    </row>
    <row r="2299" spans="1:24" ht="30.75">
      <c r="A2299" s="155">
        <f>A2298+1</f>
        <v>2297</v>
      </c>
      <c r="B2299" s="160" t="s">
        <v>2592</v>
      </c>
      <c r="C2299" s="159">
        <v>2016</v>
      </c>
      <c r="D2299" s="157" t="s">
        <v>28</v>
      </c>
      <c r="E2299" s="160" t="s">
        <v>44</v>
      </c>
      <c r="F2299" s="268" t="s">
        <v>2721</v>
      </c>
      <c r="G2299" s="157" t="s">
        <v>31</v>
      </c>
      <c r="H2299" s="156" t="s">
        <v>50</v>
      </c>
      <c r="I2299" s="157" t="s">
        <v>32</v>
      </c>
      <c r="J2299" s="157" t="s">
        <v>47</v>
      </c>
      <c r="K2299" s="238" t="s">
        <v>34</v>
      </c>
      <c r="L2299" s="239" t="s">
        <v>34</v>
      </c>
      <c r="M2299" s="239" t="s">
        <v>34</v>
      </c>
      <c r="N2299" s="239" t="s">
        <v>34</v>
      </c>
      <c r="O2299" s="239" t="s">
        <v>34</v>
      </c>
      <c r="P2299" s="239" t="s">
        <v>34</v>
      </c>
      <c r="Q2299" s="159" t="s">
        <v>48</v>
      </c>
      <c r="R2299" s="100" t="s">
        <v>48</v>
      </c>
      <c r="S2299" s="158">
        <v>1</v>
      </c>
      <c r="T2299" s="102" t="s">
        <v>35</v>
      </c>
      <c r="U2299" s="157" t="s">
        <v>28</v>
      </c>
      <c r="V2299" s="160" t="s">
        <v>46</v>
      </c>
      <c r="W2299" s="157" t="s">
        <v>42</v>
      </c>
      <c r="X2299" s="157" t="s">
        <v>50</v>
      </c>
    </row>
    <row r="2300" spans="1:24" ht="30.75">
      <c r="A2300" s="155">
        <f>A2299+1</f>
        <v>2298</v>
      </c>
      <c r="B2300" s="160" t="s">
        <v>2592</v>
      </c>
      <c r="C2300" s="159">
        <v>2016</v>
      </c>
      <c r="D2300" s="157" t="s">
        <v>28</v>
      </c>
      <c r="E2300" s="157" t="s">
        <v>44</v>
      </c>
      <c r="F2300" s="268" t="s">
        <v>2722</v>
      </c>
      <c r="G2300" s="157" t="s">
        <v>31</v>
      </c>
      <c r="H2300" s="156" t="s">
        <v>46</v>
      </c>
      <c r="I2300" s="157" t="s">
        <v>32</v>
      </c>
      <c r="J2300" s="157" t="s">
        <v>47</v>
      </c>
      <c r="K2300" s="238" t="s">
        <v>34</v>
      </c>
      <c r="L2300" s="239" t="s">
        <v>34</v>
      </c>
      <c r="M2300" s="239" t="s">
        <v>34</v>
      </c>
      <c r="N2300" s="239" t="s">
        <v>34</v>
      </c>
      <c r="O2300" s="239" t="s">
        <v>34</v>
      </c>
      <c r="P2300" s="239" t="s">
        <v>34</v>
      </c>
      <c r="Q2300" s="159" t="s">
        <v>34</v>
      </c>
      <c r="R2300" s="99" t="s">
        <v>48</v>
      </c>
      <c r="S2300" s="158">
        <v>1</v>
      </c>
      <c r="T2300" s="102" t="s">
        <v>35</v>
      </c>
      <c r="U2300" s="157" t="s">
        <v>28</v>
      </c>
      <c r="V2300" s="160" t="s">
        <v>46</v>
      </c>
      <c r="W2300" s="157" t="s">
        <v>42</v>
      </c>
      <c r="X2300" s="157" t="s">
        <v>50</v>
      </c>
    </row>
    <row r="2301" spans="1:24" ht="30.75">
      <c r="A2301" s="155">
        <f>A2300+1</f>
        <v>2299</v>
      </c>
      <c r="B2301" s="160" t="s">
        <v>2592</v>
      </c>
      <c r="C2301" s="159">
        <v>2016</v>
      </c>
      <c r="D2301" s="157" t="s">
        <v>28</v>
      </c>
      <c r="E2301" s="157" t="s">
        <v>44</v>
      </c>
      <c r="F2301" s="268" t="s">
        <v>2723</v>
      </c>
      <c r="G2301" s="157" t="s">
        <v>31</v>
      </c>
      <c r="H2301" s="156" t="s">
        <v>46</v>
      </c>
      <c r="I2301" s="157" t="s">
        <v>32</v>
      </c>
      <c r="J2301" s="157" t="s">
        <v>47</v>
      </c>
      <c r="K2301" s="238" t="s">
        <v>34</v>
      </c>
      <c r="L2301" s="239" t="s">
        <v>34</v>
      </c>
      <c r="M2301" s="239" t="s">
        <v>34</v>
      </c>
      <c r="N2301" s="239" t="s">
        <v>34</v>
      </c>
      <c r="O2301" s="239" t="s">
        <v>34</v>
      </c>
      <c r="P2301" s="239" t="s">
        <v>34</v>
      </c>
      <c r="Q2301" s="159" t="s">
        <v>34</v>
      </c>
      <c r="R2301" s="100" t="s">
        <v>34</v>
      </c>
      <c r="S2301" s="158">
        <v>1</v>
      </c>
      <c r="T2301" s="102" t="s">
        <v>35</v>
      </c>
      <c r="U2301" s="157" t="s">
        <v>28</v>
      </c>
      <c r="V2301" s="160" t="s">
        <v>46</v>
      </c>
      <c r="W2301" s="157" t="s">
        <v>42</v>
      </c>
      <c r="X2301" s="157" t="s">
        <v>42</v>
      </c>
    </row>
    <row r="2302" spans="1:24" ht="41.25">
      <c r="A2302" s="155">
        <f>A2301+1</f>
        <v>2300</v>
      </c>
      <c r="B2302" s="160" t="s">
        <v>2592</v>
      </c>
      <c r="C2302" s="159">
        <v>2016</v>
      </c>
      <c r="D2302" s="157" t="s">
        <v>28</v>
      </c>
      <c r="E2302" s="160" t="s">
        <v>57</v>
      </c>
      <c r="F2302" s="268" t="s">
        <v>2724</v>
      </c>
      <c r="G2302" s="157" t="s">
        <v>31</v>
      </c>
      <c r="H2302" s="156" t="s">
        <v>50</v>
      </c>
      <c r="I2302" s="157" t="s">
        <v>32</v>
      </c>
      <c r="J2302" s="157" t="s">
        <v>59</v>
      </c>
      <c r="K2302" s="238" t="s">
        <v>34</v>
      </c>
      <c r="L2302" s="239" t="s">
        <v>34</v>
      </c>
      <c r="M2302" s="239" t="s">
        <v>34</v>
      </c>
      <c r="N2302" s="239" t="s">
        <v>34</v>
      </c>
      <c r="O2302" s="239" t="s">
        <v>34</v>
      </c>
      <c r="P2302" s="239" t="s">
        <v>34</v>
      </c>
      <c r="Q2302" s="159" t="s">
        <v>48</v>
      </c>
      <c r="R2302" s="100" t="s">
        <v>48</v>
      </c>
      <c r="S2302" s="158">
        <v>1</v>
      </c>
      <c r="T2302" s="102" t="s">
        <v>35</v>
      </c>
      <c r="U2302" s="157" t="s">
        <v>28</v>
      </c>
      <c r="V2302" s="160" t="s">
        <v>57</v>
      </c>
      <c r="W2302" s="157" t="s">
        <v>42</v>
      </c>
      <c r="X2302" s="157" t="s">
        <v>50</v>
      </c>
    </row>
    <row r="2303" spans="1:24" ht="30.75">
      <c r="A2303" s="155">
        <f>A2302+1</f>
        <v>2301</v>
      </c>
      <c r="B2303" s="160" t="s">
        <v>2592</v>
      </c>
      <c r="C2303" s="159">
        <v>2016</v>
      </c>
      <c r="D2303" s="157" t="s">
        <v>28</v>
      </c>
      <c r="E2303" s="160" t="s">
        <v>60</v>
      </c>
      <c r="F2303" s="268" t="s">
        <v>2725</v>
      </c>
      <c r="G2303" s="157" t="s">
        <v>31</v>
      </c>
      <c r="H2303" s="156" t="s">
        <v>42</v>
      </c>
      <c r="I2303" s="157" t="s">
        <v>32</v>
      </c>
      <c r="J2303" s="157" t="s">
        <v>33</v>
      </c>
      <c r="K2303" s="238" t="s">
        <v>34</v>
      </c>
      <c r="L2303" s="239" t="s">
        <v>34</v>
      </c>
      <c r="M2303" s="239" t="s">
        <v>34</v>
      </c>
      <c r="N2303" s="239" t="s">
        <v>34</v>
      </c>
      <c r="O2303" s="239" t="s">
        <v>34</v>
      </c>
      <c r="P2303" s="239" t="s">
        <v>34</v>
      </c>
      <c r="Q2303" s="159" t="s">
        <v>34</v>
      </c>
      <c r="R2303" s="100" t="s">
        <v>34</v>
      </c>
      <c r="S2303" s="158">
        <v>1</v>
      </c>
      <c r="T2303" s="102" t="s">
        <v>35</v>
      </c>
      <c r="U2303" s="157" t="s">
        <v>28</v>
      </c>
      <c r="V2303" s="160" t="s">
        <v>62</v>
      </c>
      <c r="W2303" s="160" t="s">
        <v>188</v>
      </c>
      <c r="X2303" s="157" t="s">
        <v>50</v>
      </c>
    </row>
    <row r="2304" spans="1:24" ht="41.25">
      <c r="A2304" s="155">
        <f>A2303+1</f>
        <v>2302</v>
      </c>
      <c r="B2304" s="160" t="s">
        <v>2592</v>
      </c>
      <c r="C2304" s="159">
        <v>2016</v>
      </c>
      <c r="D2304" s="157" t="s">
        <v>28</v>
      </c>
      <c r="E2304" s="160" t="s">
        <v>63</v>
      </c>
      <c r="F2304" s="268" t="s">
        <v>2726</v>
      </c>
      <c r="G2304" s="157" t="s">
        <v>31</v>
      </c>
      <c r="H2304" s="156" t="s">
        <v>46</v>
      </c>
      <c r="I2304" s="157" t="s">
        <v>32</v>
      </c>
      <c r="J2304" s="160" t="s">
        <v>33</v>
      </c>
      <c r="K2304" s="240" t="s">
        <v>34</v>
      </c>
      <c r="L2304" s="241" t="s">
        <v>34</v>
      </c>
      <c r="M2304" s="241" t="s">
        <v>34</v>
      </c>
      <c r="N2304" s="241" t="s">
        <v>34</v>
      </c>
      <c r="O2304" s="241" t="s">
        <v>34</v>
      </c>
      <c r="P2304" s="241" t="s">
        <v>34</v>
      </c>
      <c r="Q2304" s="159" t="s">
        <v>34</v>
      </c>
      <c r="R2304" s="100" t="s">
        <v>34</v>
      </c>
      <c r="S2304" s="158">
        <v>1</v>
      </c>
      <c r="T2304" s="102" t="s">
        <v>35</v>
      </c>
      <c r="U2304" s="157" t="s">
        <v>28</v>
      </c>
      <c r="V2304" s="160" t="s">
        <v>63</v>
      </c>
      <c r="W2304" s="160" t="s">
        <v>1061</v>
      </c>
      <c r="X2304" s="160" t="s">
        <v>1061</v>
      </c>
    </row>
    <row r="2305" spans="1:24" ht="41.25">
      <c r="A2305" s="155">
        <f>A2304+1</f>
        <v>2303</v>
      </c>
      <c r="B2305" s="160" t="s">
        <v>2592</v>
      </c>
      <c r="C2305" s="159">
        <v>2016</v>
      </c>
      <c r="D2305" s="157" t="s">
        <v>28</v>
      </c>
      <c r="E2305" s="160" t="s">
        <v>63</v>
      </c>
      <c r="F2305" s="268" t="s">
        <v>2727</v>
      </c>
      <c r="G2305" s="157" t="s">
        <v>31</v>
      </c>
      <c r="H2305" s="156" t="s">
        <v>42</v>
      </c>
      <c r="I2305" s="157" t="s">
        <v>32</v>
      </c>
      <c r="J2305" s="160" t="s">
        <v>33</v>
      </c>
      <c r="K2305" s="240" t="s">
        <v>34</v>
      </c>
      <c r="L2305" s="241" t="s">
        <v>34</v>
      </c>
      <c r="M2305" s="241" t="s">
        <v>34</v>
      </c>
      <c r="N2305" s="241" t="s">
        <v>34</v>
      </c>
      <c r="O2305" s="241" t="s">
        <v>34</v>
      </c>
      <c r="P2305" s="241" t="s">
        <v>34</v>
      </c>
      <c r="Q2305" s="159" t="s">
        <v>34</v>
      </c>
      <c r="R2305" s="100" t="s">
        <v>34</v>
      </c>
      <c r="S2305" s="158">
        <v>1</v>
      </c>
      <c r="T2305" s="102" t="s">
        <v>35</v>
      </c>
      <c r="U2305" s="157" t="s">
        <v>28</v>
      </c>
      <c r="V2305" s="160" t="s">
        <v>63</v>
      </c>
      <c r="W2305" s="157" t="s">
        <v>42</v>
      </c>
      <c r="X2305" s="157" t="s">
        <v>42</v>
      </c>
    </row>
    <row r="2306" spans="1:24" ht="41.25">
      <c r="A2306" s="155">
        <f>A2305+1</f>
        <v>2304</v>
      </c>
      <c r="B2306" s="160" t="s">
        <v>2592</v>
      </c>
      <c r="C2306" s="159">
        <v>2016</v>
      </c>
      <c r="D2306" s="157" t="s">
        <v>28</v>
      </c>
      <c r="E2306" s="160" t="s">
        <v>63</v>
      </c>
      <c r="F2306" s="268" t="s">
        <v>2728</v>
      </c>
      <c r="G2306" s="157" t="s">
        <v>119</v>
      </c>
      <c r="H2306" s="156" t="s">
        <v>120</v>
      </c>
      <c r="I2306" s="157" t="s">
        <v>32</v>
      </c>
      <c r="J2306" s="160" t="s">
        <v>33</v>
      </c>
      <c r="K2306" s="240" t="s">
        <v>34</v>
      </c>
      <c r="L2306" s="241" t="s">
        <v>34</v>
      </c>
      <c r="M2306" s="241" t="s">
        <v>34</v>
      </c>
      <c r="N2306" s="241" t="s">
        <v>34</v>
      </c>
      <c r="O2306" s="241" t="s">
        <v>34</v>
      </c>
      <c r="P2306" s="241" t="s">
        <v>34</v>
      </c>
      <c r="Q2306" s="159" t="s">
        <v>34</v>
      </c>
      <c r="R2306" s="100" t="s">
        <v>34</v>
      </c>
      <c r="S2306" s="158">
        <v>1</v>
      </c>
      <c r="T2306" s="102" t="s">
        <v>35</v>
      </c>
      <c r="U2306" s="157" t="s">
        <v>28</v>
      </c>
      <c r="V2306" s="160" t="s">
        <v>63</v>
      </c>
      <c r="W2306" s="157" t="s">
        <v>42</v>
      </c>
      <c r="X2306" s="157" t="s">
        <v>42</v>
      </c>
    </row>
    <row r="2307" spans="1:24" ht="81">
      <c r="A2307" s="155">
        <f>A2306+1</f>
        <v>2305</v>
      </c>
      <c r="B2307" s="160" t="s">
        <v>2592</v>
      </c>
      <c r="C2307" s="159">
        <v>2016</v>
      </c>
      <c r="D2307" s="157" t="s">
        <v>28</v>
      </c>
      <c r="E2307" s="160" t="s">
        <v>63</v>
      </c>
      <c r="F2307" s="268" t="s">
        <v>2729</v>
      </c>
      <c r="G2307" s="157" t="s">
        <v>82</v>
      </c>
      <c r="H2307" s="161" t="s">
        <v>83</v>
      </c>
      <c r="I2307" s="157" t="s">
        <v>32</v>
      </c>
      <c r="J2307" s="160" t="s">
        <v>33</v>
      </c>
      <c r="K2307" s="240" t="s">
        <v>34</v>
      </c>
      <c r="L2307" s="241" t="s">
        <v>34</v>
      </c>
      <c r="M2307" s="241" t="s">
        <v>34</v>
      </c>
      <c r="N2307" s="241" t="s">
        <v>34</v>
      </c>
      <c r="O2307" s="241" t="s">
        <v>34</v>
      </c>
      <c r="P2307" s="241" t="s">
        <v>34</v>
      </c>
      <c r="Q2307" s="159" t="s">
        <v>34</v>
      </c>
      <c r="R2307" s="100" t="s">
        <v>34</v>
      </c>
      <c r="S2307" s="158">
        <v>1</v>
      </c>
      <c r="T2307" s="102" t="s">
        <v>35</v>
      </c>
      <c r="U2307" s="157" t="s">
        <v>28</v>
      </c>
      <c r="V2307" s="160" t="s">
        <v>67</v>
      </c>
      <c r="W2307" s="160" t="s">
        <v>188</v>
      </c>
      <c r="X2307" s="160" t="s">
        <v>188</v>
      </c>
    </row>
    <row r="2308" spans="1:24" ht="30.75">
      <c r="A2308" s="155">
        <f>A2307+1</f>
        <v>2306</v>
      </c>
      <c r="B2308" s="160" t="s">
        <v>2592</v>
      </c>
      <c r="C2308" s="159">
        <v>2016</v>
      </c>
      <c r="D2308" s="157" t="s">
        <v>28</v>
      </c>
      <c r="E2308" s="160" t="s">
        <v>60</v>
      </c>
      <c r="F2308" s="268" t="s">
        <v>2730</v>
      </c>
      <c r="G2308" s="157" t="s">
        <v>31</v>
      </c>
      <c r="H2308" s="156" t="s">
        <v>50</v>
      </c>
      <c r="I2308" s="157" t="s">
        <v>32</v>
      </c>
      <c r="J2308" s="157" t="s">
        <v>33</v>
      </c>
      <c r="K2308" s="238" t="s">
        <v>34</v>
      </c>
      <c r="L2308" s="239" t="s">
        <v>34</v>
      </c>
      <c r="M2308" s="239" t="s">
        <v>34</v>
      </c>
      <c r="N2308" s="239" t="s">
        <v>34</v>
      </c>
      <c r="O2308" s="239" t="s">
        <v>34</v>
      </c>
      <c r="P2308" s="239" t="s">
        <v>34</v>
      </c>
      <c r="Q2308" s="159" t="s">
        <v>34</v>
      </c>
      <c r="R2308" s="100" t="s">
        <v>48</v>
      </c>
      <c r="S2308" s="158">
        <v>1</v>
      </c>
      <c r="T2308" s="102" t="s">
        <v>35</v>
      </c>
      <c r="U2308" s="157" t="s">
        <v>28</v>
      </c>
      <c r="V2308" s="160" t="s">
        <v>554</v>
      </c>
      <c r="W2308" s="160" t="s">
        <v>1111</v>
      </c>
      <c r="X2308" s="157" t="s">
        <v>50</v>
      </c>
    </row>
    <row r="2309" spans="1:24" ht="30.75">
      <c r="A2309" s="155">
        <f>A2308+1</f>
        <v>2307</v>
      </c>
      <c r="B2309" s="160" t="s">
        <v>2592</v>
      </c>
      <c r="C2309" s="159">
        <v>2016</v>
      </c>
      <c r="D2309" s="160" t="s">
        <v>74</v>
      </c>
      <c r="E2309" s="160" t="s">
        <v>75</v>
      </c>
      <c r="F2309" s="268" t="s">
        <v>2731</v>
      </c>
      <c r="G2309" s="157" t="s">
        <v>119</v>
      </c>
      <c r="H2309" s="161" t="s">
        <v>120</v>
      </c>
      <c r="I2309" s="157" t="s">
        <v>32</v>
      </c>
      <c r="J2309" s="157" t="s">
        <v>33</v>
      </c>
      <c r="K2309" s="238" t="s">
        <v>34</v>
      </c>
      <c r="L2309" s="239" t="s">
        <v>34</v>
      </c>
      <c r="M2309" s="239" t="s">
        <v>48</v>
      </c>
      <c r="N2309" s="239" t="s">
        <v>34</v>
      </c>
      <c r="O2309" s="239" t="s">
        <v>34</v>
      </c>
      <c r="P2309" s="239" t="s">
        <v>34</v>
      </c>
      <c r="Q2309" s="159" t="s">
        <v>34</v>
      </c>
      <c r="R2309" s="100" t="s">
        <v>34</v>
      </c>
      <c r="S2309" s="158">
        <v>1</v>
      </c>
      <c r="T2309" s="103" t="s">
        <v>77</v>
      </c>
      <c r="U2309" s="160" t="s">
        <v>938</v>
      </c>
      <c r="V2309" s="160" t="s">
        <v>75</v>
      </c>
      <c r="W2309" s="160" t="s">
        <v>92</v>
      </c>
      <c r="X2309" s="160" t="s">
        <v>92</v>
      </c>
    </row>
    <row r="2310" spans="1:24" ht="81">
      <c r="A2310" s="155">
        <f>A2309+1</f>
        <v>2308</v>
      </c>
      <c r="B2310" s="160" t="s">
        <v>2592</v>
      </c>
      <c r="C2310" s="159">
        <v>2016</v>
      </c>
      <c r="D2310" s="160" t="s">
        <v>74</v>
      </c>
      <c r="E2310" s="160" t="s">
        <v>75</v>
      </c>
      <c r="F2310" s="268" t="s">
        <v>2732</v>
      </c>
      <c r="G2310" s="157" t="s">
        <v>82</v>
      </c>
      <c r="H2310" s="161" t="s">
        <v>83</v>
      </c>
      <c r="I2310" s="157" t="s">
        <v>32</v>
      </c>
      <c r="J2310" s="157" t="s">
        <v>33</v>
      </c>
      <c r="K2310" s="238" t="s">
        <v>34</v>
      </c>
      <c r="L2310" s="239" t="s">
        <v>34</v>
      </c>
      <c r="M2310" s="239" t="s">
        <v>34</v>
      </c>
      <c r="N2310" s="239" t="s">
        <v>34</v>
      </c>
      <c r="O2310" s="239" t="s">
        <v>34</v>
      </c>
      <c r="P2310" s="239" t="s">
        <v>34</v>
      </c>
      <c r="Q2310" s="159" t="s">
        <v>34</v>
      </c>
      <c r="R2310" s="100" t="s">
        <v>34</v>
      </c>
      <c r="S2310" s="158">
        <v>1</v>
      </c>
      <c r="T2310" s="103" t="s">
        <v>77</v>
      </c>
      <c r="U2310" s="160" t="s">
        <v>938</v>
      </c>
      <c r="V2310" s="160" t="s">
        <v>75</v>
      </c>
      <c r="W2310" s="160" t="s">
        <v>101</v>
      </c>
      <c r="X2310" s="160" t="s">
        <v>101</v>
      </c>
    </row>
    <row r="2311" spans="1:24" ht="30.75">
      <c r="A2311" s="155">
        <f>A2310+1</f>
        <v>2309</v>
      </c>
      <c r="B2311" s="160" t="s">
        <v>2592</v>
      </c>
      <c r="C2311" s="159">
        <v>2016</v>
      </c>
      <c r="D2311" s="160" t="s">
        <v>74</v>
      </c>
      <c r="E2311" s="160" t="s">
        <v>75</v>
      </c>
      <c r="F2311" s="268" t="s">
        <v>2733</v>
      </c>
      <c r="G2311" s="157" t="s">
        <v>31</v>
      </c>
      <c r="H2311" s="156" t="s">
        <v>50</v>
      </c>
      <c r="I2311" s="157" t="s">
        <v>32</v>
      </c>
      <c r="J2311" s="157" t="s">
        <v>33</v>
      </c>
      <c r="K2311" s="238" t="s">
        <v>48</v>
      </c>
      <c r="L2311" s="239" t="s">
        <v>34</v>
      </c>
      <c r="M2311" s="239" t="s">
        <v>34</v>
      </c>
      <c r="N2311" s="239" t="s">
        <v>34</v>
      </c>
      <c r="O2311" s="239" t="s">
        <v>34</v>
      </c>
      <c r="P2311" s="239" t="s">
        <v>34</v>
      </c>
      <c r="Q2311" s="159" t="s">
        <v>34</v>
      </c>
      <c r="R2311" s="100" t="s">
        <v>48</v>
      </c>
      <c r="S2311" s="158">
        <v>1</v>
      </c>
      <c r="T2311" s="103" t="s">
        <v>77</v>
      </c>
      <c r="U2311" s="160" t="s">
        <v>938</v>
      </c>
      <c r="V2311" s="160" t="s">
        <v>75</v>
      </c>
      <c r="W2311" s="157" t="s">
        <v>42</v>
      </c>
      <c r="X2311" s="157" t="s">
        <v>42</v>
      </c>
    </row>
    <row r="2312" spans="1:24" ht="41.25">
      <c r="A2312" s="155">
        <f>A2311+1</f>
        <v>2310</v>
      </c>
      <c r="B2312" s="160" t="s">
        <v>2592</v>
      </c>
      <c r="C2312" s="159">
        <v>2016</v>
      </c>
      <c r="D2312" s="160" t="s">
        <v>74</v>
      </c>
      <c r="E2312" s="160" t="s">
        <v>79</v>
      </c>
      <c r="F2312" s="268" t="s">
        <v>2734</v>
      </c>
      <c r="G2312" s="157" t="s">
        <v>31</v>
      </c>
      <c r="H2312" s="161" t="s">
        <v>39</v>
      </c>
      <c r="I2312" s="157" t="s">
        <v>32</v>
      </c>
      <c r="J2312" s="157" t="s">
        <v>33</v>
      </c>
      <c r="K2312" s="238" t="s">
        <v>34</v>
      </c>
      <c r="L2312" s="239" t="s">
        <v>34</v>
      </c>
      <c r="M2312" s="239" t="s">
        <v>34</v>
      </c>
      <c r="N2312" s="239" t="s">
        <v>34</v>
      </c>
      <c r="O2312" s="239" t="s">
        <v>34</v>
      </c>
      <c r="P2312" s="239" t="s">
        <v>34</v>
      </c>
      <c r="Q2312" s="159" t="s">
        <v>34</v>
      </c>
      <c r="R2312" s="100" t="s">
        <v>34</v>
      </c>
      <c r="S2312" s="158">
        <v>1</v>
      </c>
      <c r="T2312" s="103" t="s">
        <v>77</v>
      </c>
      <c r="U2312" s="160" t="s">
        <v>938</v>
      </c>
      <c r="V2312" s="160" t="s">
        <v>79</v>
      </c>
      <c r="W2312" s="160" t="s">
        <v>92</v>
      </c>
      <c r="X2312" s="160" t="s">
        <v>92</v>
      </c>
    </row>
    <row r="2313" spans="1:24" ht="81">
      <c r="A2313" s="155">
        <f>A2312+1</f>
        <v>2311</v>
      </c>
      <c r="B2313" s="160" t="s">
        <v>2592</v>
      </c>
      <c r="C2313" s="159">
        <v>2016</v>
      </c>
      <c r="D2313" s="160" t="s">
        <v>74</v>
      </c>
      <c r="E2313" s="160" t="s">
        <v>85</v>
      </c>
      <c r="F2313" s="268" t="s">
        <v>2735</v>
      </c>
      <c r="G2313" s="157" t="s">
        <v>82</v>
      </c>
      <c r="H2313" s="161" t="s">
        <v>83</v>
      </c>
      <c r="I2313" s="160" t="s">
        <v>173</v>
      </c>
      <c r="J2313" s="157" t="s">
        <v>179</v>
      </c>
      <c r="K2313" s="238" t="s">
        <v>34</v>
      </c>
      <c r="L2313" s="239" t="s">
        <v>34</v>
      </c>
      <c r="M2313" s="239" t="s">
        <v>34</v>
      </c>
      <c r="N2313" s="239" t="s">
        <v>34</v>
      </c>
      <c r="O2313" s="239" t="s">
        <v>34</v>
      </c>
      <c r="P2313" s="239" t="s">
        <v>34</v>
      </c>
      <c r="Q2313" s="159" t="s">
        <v>34</v>
      </c>
      <c r="R2313" s="100" t="s">
        <v>34</v>
      </c>
      <c r="S2313" s="158">
        <v>1</v>
      </c>
      <c r="T2313" s="103" t="s">
        <v>77</v>
      </c>
      <c r="U2313" s="160" t="s">
        <v>938</v>
      </c>
      <c r="V2313" s="160" t="s">
        <v>85</v>
      </c>
      <c r="W2313" s="160" t="s">
        <v>101</v>
      </c>
      <c r="X2313" s="160" t="s">
        <v>101</v>
      </c>
    </row>
    <row r="2314" spans="1:24" ht="30.75">
      <c r="A2314" s="155">
        <f>A2313+1</f>
        <v>2312</v>
      </c>
      <c r="B2314" s="160" t="s">
        <v>2592</v>
      </c>
      <c r="C2314" s="159">
        <v>2016</v>
      </c>
      <c r="D2314" s="160" t="s">
        <v>74</v>
      </c>
      <c r="E2314" s="160" t="s">
        <v>85</v>
      </c>
      <c r="F2314" s="268" t="s">
        <v>2736</v>
      </c>
      <c r="G2314" s="157" t="s">
        <v>119</v>
      </c>
      <c r="H2314" s="156" t="s">
        <v>120</v>
      </c>
      <c r="I2314" s="157" t="s">
        <v>173</v>
      </c>
      <c r="J2314" s="157" t="s">
        <v>179</v>
      </c>
      <c r="K2314" s="238" t="s">
        <v>34</v>
      </c>
      <c r="L2314" s="239" t="s">
        <v>34</v>
      </c>
      <c r="M2314" s="239" t="s">
        <v>34</v>
      </c>
      <c r="N2314" s="239" t="s">
        <v>34</v>
      </c>
      <c r="O2314" s="239" t="s">
        <v>34</v>
      </c>
      <c r="P2314" s="239" t="s">
        <v>34</v>
      </c>
      <c r="Q2314" s="159" t="s">
        <v>34</v>
      </c>
      <c r="R2314" s="100" t="s">
        <v>34</v>
      </c>
      <c r="S2314" s="158">
        <v>1</v>
      </c>
      <c r="T2314" s="103" t="s">
        <v>77</v>
      </c>
      <c r="U2314" s="160" t="s">
        <v>938</v>
      </c>
      <c r="V2314" s="160" t="s">
        <v>85</v>
      </c>
      <c r="W2314" s="157" t="s">
        <v>42</v>
      </c>
      <c r="X2314" s="157" t="s">
        <v>42</v>
      </c>
    </row>
    <row r="2315" spans="1:24" ht="81">
      <c r="A2315" s="155">
        <f>A2314+1</f>
        <v>2313</v>
      </c>
      <c r="B2315" s="160" t="s">
        <v>2592</v>
      </c>
      <c r="C2315" s="159">
        <v>2016</v>
      </c>
      <c r="D2315" s="160" t="s">
        <v>74</v>
      </c>
      <c r="E2315" s="160" t="s">
        <v>85</v>
      </c>
      <c r="F2315" s="268" t="s">
        <v>2737</v>
      </c>
      <c r="G2315" s="157" t="s">
        <v>82</v>
      </c>
      <c r="H2315" s="161" t="s">
        <v>83</v>
      </c>
      <c r="I2315" s="157" t="s">
        <v>173</v>
      </c>
      <c r="J2315" s="157" t="s">
        <v>179</v>
      </c>
      <c r="K2315" s="238" t="s">
        <v>34</v>
      </c>
      <c r="L2315" s="239" t="s">
        <v>34</v>
      </c>
      <c r="M2315" s="239" t="s">
        <v>34</v>
      </c>
      <c r="N2315" s="239" t="s">
        <v>34</v>
      </c>
      <c r="O2315" s="239" t="s">
        <v>34</v>
      </c>
      <c r="P2315" s="239" t="s">
        <v>34</v>
      </c>
      <c r="Q2315" s="159" t="s">
        <v>34</v>
      </c>
      <c r="R2315" s="100" t="s">
        <v>34</v>
      </c>
      <c r="S2315" s="158">
        <v>1</v>
      </c>
      <c r="T2315" s="103" t="s">
        <v>77</v>
      </c>
      <c r="U2315" s="160" t="s">
        <v>938</v>
      </c>
      <c r="V2315" s="160" t="s">
        <v>85</v>
      </c>
      <c r="W2315" s="160" t="s">
        <v>188</v>
      </c>
      <c r="X2315" s="160" t="s">
        <v>188</v>
      </c>
    </row>
    <row r="2316" spans="1:24" ht="30.75">
      <c r="A2316" s="155">
        <f>A2315+1</f>
        <v>2314</v>
      </c>
      <c r="B2316" s="160" t="s">
        <v>2592</v>
      </c>
      <c r="C2316" s="159">
        <v>2016</v>
      </c>
      <c r="D2316" s="160" t="s">
        <v>74</v>
      </c>
      <c r="E2316" s="160" t="s">
        <v>88</v>
      </c>
      <c r="F2316" s="268" t="s">
        <v>2738</v>
      </c>
      <c r="G2316" s="157" t="s">
        <v>31</v>
      </c>
      <c r="H2316" s="156" t="s">
        <v>50</v>
      </c>
      <c r="I2316" s="157" t="s">
        <v>90</v>
      </c>
      <c r="J2316" s="157" t="s">
        <v>88</v>
      </c>
      <c r="K2316" s="238" t="s">
        <v>34</v>
      </c>
      <c r="L2316" s="239" t="s">
        <v>48</v>
      </c>
      <c r="M2316" s="239" t="s">
        <v>34</v>
      </c>
      <c r="N2316" s="239" t="s">
        <v>34</v>
      </c>
      <c r="O2316" s="239" t="s">
        <v>34</v>
      </c>
      <c r="P2316" s="239" t="s">
        <v>34</v>
      </c>
      <c r="Q2316" s="159" t="s">
        <v>34</v>
      </c>
      <c r="R2316" s="100" t="s">
        <v>48</v>
      </c>
      <c r="S2316" s="158">
        <v>1</v>
      </c>
      <c r="T2316" s="103" t="s">
        <v>77</v>
      </c>
      <c r="U2316" s="160" t="s">
        <v>938</v>
      </c>
      <c r="V2316" s="160" t="s">
        <v>94</v>
      </c>
      <c r="W2316" s="160" t="s">
        <v>101</v>
      </c>
      <c r="X2316" s="157" t="s">
        <v>50</v>
      </c>
    </row>
    <row r="2317" spans="1:24" ht="30.75">
      <c r="A2317" s="155">
        <f>A2316+1</f>
        <v>2315</v>
      </c>
      <c r="B2317" s="160" t="s">
        <v>2592</v>
      </c>
      <c r="C2317" s="159">
        <v>2016</v>
      </c>
      <c r="D2317" s="160" t="s">
        <v>74</v>
      </c>
      <c r="E2317" s="160" t="s">
        <v>88</v>
      </c>
      <c r="F2317" s="268" t="s">
        <v>2739</v>
      </c>
      <c r="G2317" s="157" t="s">
        <v>119</v>
      </c>
      <c r="H2317" s="156" t="s">
        <v>120</v>
      </c>
      <c r="I2317" s="160" t="s">
        <v>90</v>
      </c>
      <c r="J2317" s="160" t="s">
        <v>88</v>
      </c>
      <c r="K2317" s="240" t="s">
        <v>48</v>
      </c>
      <c r="L2317" s="241" t="s">
        <v>34</v>
      </c>
      <c r="M2317" s="241" t="s">
        <v>34</v>
      </c>
      <c r="N2317" s="241" t="s">
        <v>34</v>
      </c>
      <c r="O2317" s="241" t="s">
        <v>34</v>
      </c>
      <c r="P2317" s="241" t="s">
        <v>34</v>
      </c>
      <c r="Q2317" s="159" t="s">
        <v>34</v>
      </c>
      <c r="R2317" s="100" t="s">
        <v>34</v>
      </c>
      <c r="S2317" s="158">
        <v>1</v>
      </c>
      <c r="T2317" s="103" t="s">
        <v>77</v>
      </c>
      <c r="U2317" s="160" t="s">
        <v>938</v>
      </c>
      <c r="V2317" s="160" t="s">
        <v>94</v>
      </c>
      <c r="W2317" s="157" t="s">
        <v>42</v>
      </c>
      <c r="X2317" s="157" t="s">
        <v>42</v>
      </c>
    </row>
    <row r="2318" spans="1:24" ht="30.75">
      <c r="A2318" s="155">
        <f>A2317+1</f>
        <v>2316</v>
      </c>
      <c r="B2318" s="160" t="s">
        <v>2740</v>
      </c>
      <c r="C2318" s="159">
        <v>2013</v>
      </c>
      <c r="D2318" s="160" t="s">
        <v>74</v>
      </c>
      <c r="E2318" s="160" t="s">
        <v>88</v>
      </c>
      <c r="F2318" s="268" t="s">
        <v>2741</v>
      </c>
      <c r="G2318" s="157" t="s">
        <v>31</v>
      </c>
      <c r="H2318" s="156" t="s">
        <v>29</v>
      </c>
      <c r="I2318" s="160" t="s">
        <v>90</v>
      </c>
      <c r="J2318" s="160" t="s">
        <v>88</v>
      </c>
      <c r="K2318" s="240" t="s">
        <v>34</v>
      </c>
      <c r="L2318" s="241" t="s">
        <v>34</v>
      </c>
      <c r="M2318" s="241" t="s">
        <v>34</v>
      </c>
      <c r="N2318" s="241" t="s">
        <v>34</v>
      </c>
      <c r="O2318" s="241" t="s">
        <v>34</v>
      </c>
      <c r="P2318" s="241" t="s">
        <v>34</v>
      </c>
      <c r="Q2318" s="159" t="s">
        <v>34</v>
      </c>
      <c r="R2318" s="100" t="s">
        <v>34</v>
      </c>
      <c r="S2318" s="158">
        <v>1</v>
      </c>
      <c r="T2318" s="103" t="s">
        <v>77</v>
      </c>
      <c r="U2318" s="160" t="s">
        <v>938</v>
      </c>
      <c r="V2318" s="160" t="s">
        <v>94</v>
      </c>
      <c r="W2318" s="160" t="s">
        <v>92</v>
      </c>
      <c r="X2318" s="160" t="s">
        <v>92</v>
      </c>
    </row>
    <row r="2319" spans="1:24" ht="81">
      <c r="A2319" s="155">
        <f>A2318+1</f>
        <v>2317</v>
      </c>
      <c r="B2319" s="160" t="s">
        <v>2592</v>
      </c>
      <c r="C2319" s="159">
        <v>2016</v>
      </c>
      <c r="D2319" s="160" t="s">
        <v>96</v>
      </c>
      <c r="E2319" s="160" t="s">
        <v>97</v>
      </c>
      <c r="F2319" s="268" t="s">
        <v>2742</v>
      </c>
      <c r="G2319" s="157" t="s">
        <v>82</v>
      </c>
      <c r="H2319" s="161" t="s">
        <v>83</v>
      </c>
      <c r="I2319" s="160" t="s">
        <v>90</v>
      </c>
      <c r="J2319" s="160" t="s">
        <v>97</v>
      </c>
      <c r="K2319" s="240" t="s">
        <v>34</v>
      </c>
      <c r="L2319" s="241" t="s">
        <v>34</v>
      </c>
      <c r="M2319" s="241" t="s">
        <v>34</v>
      </c>
      <c r="N2319" s="241" t="s">
        <v>34</v>
      </c>
      <c r="O2319" s="241" t="s">
        <v>34</v>
      </c>
      <c r="P2319" s="241" t="s">
        <v>34</v>
      </c>
      <c r="Q2319" s="159" t="s">
        <v>34</v>
      </c>
      <c r="R2319" s="100" t="s">
        <v>34</v>
      </c>
      <c r="S2319" s="158">
        <v>1</v>
      </c>
      <c r="T2319" s="103" t="s">
        <v>99</v>
      </c>
      <c r="U2319" s="160" t="s">
        <v>1210</v>
      </c>
      <c r="V2319" s="160" t="s">
        <v>1211</v>
      </c>
      <c r="W2319" s="160" t="s">
        <v>101</v>
      </c>
      <c r="X2319" s="160" t="s">
        <v>101</v>
      </c>
    </row>
    <row r="2320" spans="1:24" ht="41.25">
      <c r="A2320" s="155">
        <f>A2319+1</f>
        <v>2318</v>
      </c>
      <c r="B2320" s="160" t="s">
        <v>2592</v>
      </c>
      <c r="C2320" s="159">
        <v>2016</v>
      </c>
      <c r="D2320" s="160" t="s">
        <v>106</v>
      </c>
      <c r="E2320" s="160" t="s">
        <v>131</v>
      </c>
      <c r="F2320" s="268" t="s">
        <v>2743</v>
      </c>
      <c r="G2320" s="157" t="s">
        <v>31</v>
      </c>
      <c r="H2320" s="156" t="s">
        <v>42</v>
      </c>
      <c r="I2320" s="160" t="s">
        <v>71</v>
      </c>
      <c r="J2320" s="160" t="s">
        <v>109</v>
      </c>
      <c r="K2320" s="240" t="s">
        <v>34</v>
      </c>
      <c r="L2320" s="241" t="s">
        <v>34</v>
      </c>
      <c r="M2320" s="241" t="s">
        <v>34</v>
      </c>
      <c r="N2320" s="241" t="s">
        <v>34</v>
      </c>
      <c r="O2320" s="241" t="s">
        <v>34</v>
      </c>
      <c r="P2320" s="241" t="s">
        <v>34</v>
      </c>
      <c r="Q2320" s="159" t="s">
        <v>34</v>
      </c>
      <c r="R2320" s="100" t="s">
        <v>34</v>
      </c>
      <c r="S2320" s="158">
        <v>1</v>
      </c>
      <c r="T2320" s="103" t="s">
        <v>110</v>
      </c>
      <c r="U2320" s="160" t="s">
        <v>1090</v>
      </c>
      <c r="V2320" s="160" t="s">
        <v>131</v>
      </c>
      <c r="W2320" s="157" t="s">
        <v>42</v>
      </c>
      <c r="X2320" s="157" t="s">
        <v>42</v>
      </c>
    </row>
    <row r="2321" spans="1:24" ht="41.25">
      <c r="A2321" s="155">
        <f>A2320+1</f>
        <v>2319</v>
      </c>
      <c r="B2321" s="160" t="s">
        <v>2592</v>
      </c>
      <c r="C2321" s="159">
        <v>2016</v>
      </c>
      <c r="D2321" s="160" t="s">
        <v>106</v>
      </c>
      <c r="E2321" s="160" t="s">
        <v>131</v>
      </c>
      <c r="F2321" s="268" t="s">
        <v>2744</v>
      </c>
      <c r="G2321" s="157" t="s">
        <v>31</v>
      </c>
      <c r="H2321" s="156" t="s">
        <v>42</v>
      </c>
      <c r="I2321" s="160" t="s">
        <v>71</v>
      </c>
      <c r="J2321" s="160" t="s">
        <v>109</v>
      </c>
      <c r="K2321" s="240" t="s">
        <v>34</v>
      </c>
      <c r="L2321" s="241" t="s">
        <v>34</v>
      </c>
      <c r="M2321" s="241" t="s">
        <v>34</v>
      </c>
      <c r="N2321" s="241" t="s">
        <v>34</v>
      </c>
      <c r="O2321" s="241" t="s">
        <v>34</v>
      </c>
      <c r="P2321" s="241" t="s">
        <v>34</v>
      </c>
      <c r="Q2321" s="159" t="s">
        <v>34</v>
      </c>
      <c r="R2321" s="100" t="s">
        <v>34</v>
      </c>
      <c r="S2321" s="158">
        <v>1</v>
      </c>
      <c r="T2321" s="103" t="s">
        <v>110</v>
      </c>
      <c r="U2321" s="160" t="s">
        <v>1090</v>
      </c>
      <c r="V2321" s="160" t="s">
        <v>131</v>
      </c>
      <c r="W2321" s="157" t="s">
        <v>42</v>
      </c>
      <c r="X2321" s="157" t="s">
        <v>42</v>
      </c>
    </row>
    <row r="2322" spans="1:24" ht="41.25">
      <c r="A2322" s="155">
        <f>A2321+1</f>
        <v>2320</v>
      </c>
      <c r="B2322" s="160" t="s">
        <v>2592</v>
      </c>
      <c r="C2322" s="159">
        <v>2016</v>
      </c>
      <c r="D2322" s="160" t="s">
        <v>106</v>
      </c>
      <c r="E2322" s="160" t="s">
        <v>131</v>
      </c>
      <c r="F2322" s="268" t="s">
        <v>2745</v>
      </c>
      <c r="G2322" s="157" t="s">
        <v>31</v>
      </c>
      <c r="H2322" s="161" t="s">
        <v>39</v>
      </c>
      <c r="I2322" s="160" t="s">
        <v>71</v>
      </c>
      <c r="J2322" s="160" t="s">
        <v>109</v>
      </c>
      <c r="K2322" s="240" t="s">
        <v>34</v>
      </c>
      <c r="L2322" s="241" t="s">
        <v>34</v>
      </c>
      <c r="M2322" s="241" t="s">
        <v>34</v>
      </c>
      <c r="N2322" s="241" t="s">
        <v>34</v>
      </c>
      <c r="O2322" s="241" t="s">
        <v>34</v>
      </c>
      <c r="P2322" s="241" t="s">
        <v>34</v>
      </c>
      <c r="Q2322" s="159" t="s">
        <v>34</v>
      </c>
      <c r="R2322" s="100" t="s">
        <v>34</v>
      </c>
      <c r="S2322" s="158">
        <v>1</v>
      </c>
      <c r="T2322" s="103" t="s">
        <v>110</v>
      </c>
      <c r="U2322" s="160" t="s">
        <v>1090</v>
      </c>
      <c r="V2322" s="160" t="s">
        <v>131</v>
      </c>
      <c r="W2322" s="160" t="s">
        <v>92</v>
      </c>
      <c r="X2322" s="160" t="s">
        <v>92</v>
      </c>
    </row>
    <row r="2323" spans="1:24" ht="41.25">
      <c r="A2323" s="155">
        <f>A2322+1</f>
        <v>2321</v>
      </c>
      <c r="B2323" s="160" t="s">
        <v>2592</v>
      </c>
      <c r="C2323" s="159">
        <v>2016</v>
      </c>
      <c r="D2323" s="160" t="s">
        <v>106</v>
      </c>
      <c r="E2323" s="160" t="s">
        <v>126</v>
      </c>
      <c r="F2323" s="268" t="s">
        <v>2746</v>
      </c>
      <c r="G2323" s="157" t="s">
        <v>31</v>
      </c>
      <c r="H2323" s="156" t="s">
        <v>42</v>
      </c>
      <c r="I2323" s="160" t="s">
        <v>71</v>
      </c>
      <c r="J2323" s="160" t="s">
        <v>109</v>
      </c>
      <c r="K2323" s="240" t="s">
        <v>48</v>
      </c>
      <c r="L2323" s="241" t="s">
        <v>34</v>
      </c>
      <c r="M2323" s="241" t="s">
        <v>34</v>
      </c>
      <c r="N2323" s="241" t="s">
        <v>34</v>
      </c>
      <c r="O2323" s="241" t="s">
        <v>34</v>
      </c>
      <c r="P2323" s="241" t="s">
        <v>34</v>
      </c>
      <c r="Q2323" s="159" t="s">
        <v>34</v>
      </c>
      <c r="R2323" s="100" t="s">
        <v>34</v>
      </c>
      <c r="S2323" s="158">
        <v>1</v>
      </c>
      <c r="T2323" s="103" t="s">
        <v>110</v>
      </c>
      <c r="U2323" s="160" t="s">
        <v>1090</v>
      </c>
      <c r="V2323" s="160" t="s">
        <v>2747</v>
      </c>
      <c r="W2323" s="157" t="s">
        <v>42</v>
      </c>
      <c r="X2323" s="157" t="s">
        <v>42</v>
      </c>
    </row>
    <row r="2324" spans="1:24" ht="41.25">
      <c r="A2324" s="155">
        <f>A2323+1</f>
        <v>2322</v>
      </c>
      <c r="B2324" s="160" t="s">
        <v>2592</v>
      </c>
      <c r="C2324" s="159">
        <v>2016</v>
      </c>
      <c r="D2324" s="160" t="s">
        <v>106</v>
      </c>
      <c r="E2324" s="160" t="s">
        <v>126</v>
      </c>
      <c r="F2324" s="268" t="s">
        <v>2748</v>
      </c>
      <c r="G2324" s="157" t="s">
        <v>31</v>
      </c>
      <c r="H2324" s="161" t="s">
        <v>39</v>
      </c>
      <c r="I2324" s="160" t="s">
        <v>71</v>
      </c>
      <c r="J2324" s="160" t="s">
        <v>109</v>
      </c>
      <c r="K2324" s="240" t="s">
        <v>48</v>
      </c>
      <c r="L2324" s="241" t="s">
        <v>34</v>
      </c>
      <c r="M2324" s="241" t="s">
        <v>34</v>
      </c>
      <c r="N2324" s="241" t="s">
        <v>34</v>
      </c>
      <c r="O2324" s="241" t="s">
        <v>34</v>
      </c>
      <c r="P2324" s="241" t="s">
        <v>34</v>
      </c>
      <c r="Q2324" s="159" t="s">
        <v>34</v>
      </c>
      <c r="R2324" s="100" t="s">
        <v>34</v>
      </c>
      <c r="S2324" s="158">
        <v>1</v>
      </c>
      <c r="T2324" s="103" t="s">
        <v>110</v>
      </c>
      <c r="U2324" s="160" t="s">
        <v>1090</v>
      </c>
      <c r="V2324" s="160" t="s">
        <v>2747</v>
      </c>
      <c r="W2324" s="160" t="s">
        <v>92</v>
      </c>
      <c r="X2324" s="160" t="s">
        <v>92</v>
      </c>
    </row>
    <row r="2325" spans="1:24" ht="41.25">
      <c r="A2325" s="155">
        <f>A2324+1</f>
        <v>2323</v>
      </c>
      <c r="B2325" s="160" t="s">
        <v>2592</v>
      </c>
      <c r="C2325" s="159">
        <v>2016</v>
      </c>
      <c r="D2325" s="160" t="s">
        <v>106</v>
      </c>
      <c r="E2325" s="160" t="s">
        <v>126</v>
      </c>
      <c r="F2325" s="268" t="s">
        <v>2749</v>
      </c>
      <c r="G2325" s="157" t="s">
        <v>31</v>
      </c>
      <c r="H2325" s="156" t="s">
        <v>42</v>
      </c>
      <c r="I2325" s="160" t="s">
        <v>71</v>
      </c>
      <c r="J2325" s="160" t="s">
        <v>109</v>
      </c>
      <c r="K2325" s="240" t="s">
        <v>48</v>
      </c>
      <c r="L2325" s="241" t="s">
        <v>34</v>
      </c>
      <c r="M2325" s="241" t="s">
        <v>34</v>
      </c>
      <c r="N2325" s="241" t="s">
        <v>34</v>
      </c>
      <c r="O2325" s="241" t="s">
        <v>34</v>
      </c>
      <c r="P2325" s="241" t="s">
        <v>34</v>
      </c>
      <c r="Q2325" s="159" t="s">
        <v>34</v>
      </c>
      <c r="R2325" s="100" t="s">
        <v>34</v>
      </c>
      <c r="S2325" s="158">
        <v>1</v>
      </c>
      <c r="T2325" s="103" t="s">
        <v>110</v>
      </c>
      <c r="U2325" s="160" t="s">
        <v>1090</v>
      </c>
      <c r="V2325" s="160" t="s">
        <v>2747</v>
      </c>
      <c r="W2325" s="157" t="s">
        <v>42</v>
      </c>
      <c r="X2325" s="157" t="s">
        <v>42</v>
      </c>
    </row>
    <row r="2326" spans="1:24" ht="81">
      <c r="A2326" s="155">
        <f>A2325+1</f>
        <v>2324</v>
      </c>
      <c r="B2326" s="160" t="s">
        <v>2592</v>
      </c>
      <c r="C2326" s="159">
        <v>2016</v>
      </c>
      <c r="D2326" s="160" t="s">
        <v>106</v>
      </c>
      <c r="E2326" s="160" t="s">
        <v>137</v>
      </c>
      <c r="F2326" s="268" t="s">
        <v>2750</v>
      </c>
      <c r="G2326" s="156" t="s">
        <v>82</v>
      </c>
      <c r="H2326" s="161" t="s">
        <v>83</v>
      </c>
      <c r="I2326" s="156" t="s">
        <v>71</v>
      </c>
      <c r="J2326" s="156" t="s">
        <v>109</v>
      </c>
      <c r="K2326" s="238" t="s">
        <v>34</v>
      </c>
      <c r="L2326" s="239" t="s">
        <v>34</v>
      </c>
      <c r="M2326" s="239" t="s">
        <v>34</v>
      </c>
      <c r="N2326" s="239" t="s">
        <v>34</v>
      </c>
      <c r="O2326" s="239" t="s">
        <v>34</v>
      </c>
      <c r="P2326" s="239" t="s">
        <v>34</v>
      </c>
      <c r="Q2326" s="159" t="s">
        <v>34</v>
      </c>
      <c r="R2326" s="100" t="s">
        <v>34</v>
      </c>
      <c r="S2326" s="158">
        <v>1</v>
      </c>
      <c r="T2326" s="103" t="s">
        <v>110</v>
      </c>
      <c r="U2326" s="160" t="s">
        <v>1090</v>
      </c>
      <c r="V2326" s="160" t="s">
        <v>479</v>
      </c>
      <c r="W2326" s="160" t="s">
        <v>101</v>
      </c>
      <c r="X2326" s="160" t="s">
        <v>101</v>
      </c>
    </row>
    <row r="2327" spans="1:24" ht="41.25">
      <c r="A2327" s="155">
        <f>A2326+1</f>
        <v>2325</v>
      </c>
      <c r="B2327" s="160" t="s">
        <v>2592</v>
      </c>
      <c r="C2327" s="159">
        <v>2016</v>
      </c>
      <c r="D2327" s="160" t="s">
        <v>106</v>
      </c>
      <c r="E2327" s="160" t="s">
        <v>137</v>
      </c>
      <c r="F2327" s="268" t="s">
        <v>2751</v>
      </c>
      <c r="G2327" s="156" t="s">
        <v>31</v>
      </c>
      <c r="H2327" s="156" t="s">
        <v>42</v>
      </c>
      <c r="I2327" s="156" t="s">
        <v>71</v>
      </c>
      <c r="J2327" s="156" t="s">
        <v>109</v>
      </c>
      <c r="K2327" s="238" t="s">
        <v>34</v>
      </c>
      <c r="L2327" s="239" t="s">
        <v>34</v>
      </c>
      <c r="M2327" s="239" t="s">
        <v>34</v>
      </c>
      <c r="N2327" s="239" t="s">
        <v>34</v>
      </c>
      <c r="O2327" s="239" t="s">
        <v>34</v>
      </c>
      <c r="P2327" s="239" t="s">
        <v>34</v>
      </c>
      <c r="Q2327" s="159" t="s">
        <v>34</v>
      </c>
      <c r="R2327" s="100" t="s">
        <v>34</v>
      </c>
      <c r="S2327" s="158">
        <v>1</v>
      </c>
      <c r="T2327" s="103" t="s">
        <v>110</v>
      </c>
      <c r="U2327" s="160" t="s">
        <v>1090</v>
      </c>
      <c r="V2327" s="160" t="s">
        <v>479</v>
      </c>
      <c r="W2327" s="157" t="s">
        <v>42</v>
      </c>
      <c r="X2327" s="157" t="s">
        <v>42</v>
      </c>
    </row>
    <row r="2328" spans="1:24" ht="41.25">
      <c r="A2328" s="155">
        <f>A2327+1</f>
        <v>2326</v>
      </c>
      <c r="B2328" s="160" t="s">
        <v>2592</v>
      </c>
      <c r="C2328" s="159">
        <v>2016</v>
      </c>
      <c r="D2328" s="160" t="s">
        <v>106</v>
      </c>
      <c r="E2328" s="160" t="s">
        <v>137</v>
      </c>
      <c r="F2328" s="268" t="s">
        <v>2752</v>
      </c>
      <c r="G2328" s="156" t="s">
        <v>31</v>
      </c>
      <c r="H2328" s="156" t="s">
        <v>50</v>
      </c>
      <c r="I2328" s="156" t="s">
        <v>71</v>
      </c>
      <c r="J2328" s="156" t="s">
        <v>109</v>
      </c>
      <c r="K2328" s="238" t="s">
        <v>34</v>
      </c>
      <c r="L2328" s="239" t="s">
        <v>34</v>
      </c>
      <c r="M2328" s="239" t="s">
        <v>34</v>
      </c>
      <c r="N2328" s="239" t="s">
        <v>34</v>
      </c>
      <c r="O2328" s="239" t="s">
        <v>34</v>
      </c>
      <c r="P2328" s="239" t="s">
        <v>34</v>
      </c>
      <c r="Q2328" s="159" t="s">
        <v>48</v>
      </c>
      <c r="R2328" s="100" t="s">
        <v>48</v>
      </c>
      <c r="S2328" s="158">
        <v>1</v>
      </c>
      <c r="T2328" s="103" t="s">
        <v>110</v>
      </c>
      <c r="U2328" s="160" t="s">
        <v>1090</v>
      </c>
      <c r="V2328" s="160" t="s">
        <v>137</v>
      </c>
      <c r="W2328" s="157" t="s">
        <v>42</v>
      </c>
      <c r="X2328" s="157" t="s">
        <v>50</v>
      </c>
    </row>
    <row r="2329" spans="1:24" ht="41.25">
      <c r="A2329" s="155">
        <f>A2328+1</f>
        <v>2327</v>
      </c>
      <c r="B2329" s="160" t="s">
        <v>2592</v>
      </c>
      <c r="C2329" s="159">
        <v>2016</v>
      </c>
      <c r="D2329" s="160" t="s">
        <v>106</v>
      </c>
      <c r="E2329" s="160" t="s">
        <v>373</v>
      </c>
      <c r="F2329" s="268" t="s">
        <v>2753</v>
      </c>
      <c r="G2329" s="157" t="s">
        <v>119</v>
      </c>
      <c r="H2329" s="156" t="s">
        <v>120</v>
      </c>
      <c r="I2329" s="160" t="s">
        <v>71</v>
      </c>
      <c r="J2329" s="160" t="s">
        <v>109</v>
      </c>
      <c r="K2329" s="240" t="s">
        <v>34</v>
      </c>
      <c r="L2329" s="241" t="s">
        <v>34</v>
      </c>
      <c r="M2329" s="241" t="s">
        <v>34</v>
      </c>
      <c r="N2329" s="241" t="s">
        <v>34</v>
      </c>
      <c r="O2329" s="241" t="s">
        <v>34</v>
      </c>
      <c r="P2329" s="241" t="s">
        <v>34</v>
      </c>
      <c r="Q2329" s="159" t="s">
        <v>34</v>
      </c>
      <c r="R2329" s="100" t="s">
        <v>34</v>
      </c>
      <c r="S2329" s="158">
        <v>1</v>
      </c>
      <c r="T2329" s="103" t="s">
        <v>143</v>
      </c>
      <c r="U2329" s="160" t="s">
        <v>1108</v>
      </c>
      <c r="V2329" s="160" t="s">
        <v>144</v>
      </c>
      <c r="W2329" s="157" t="s">
        <v>42</v>
      </c>
      <c r="X2329" s="157" t="s">
        <v>42</v>
      </c>
    </row>
    <row r="2330" spans="1:24" ht="41.25">
      <c r="A2330" s="155">
        <f>A2329+1</f>
        <v>2328</v>
      </c>
      <c r="B2330" s="160" t="s">
        <v>2592</v>
      </c>
      <c r="C2330" s="159">
        <v>2016</v>
      </c>
      <c r="D2330" s="160" t="s">
        <v>106</v>
      </c>
      <c r="E2330" s="160" t="s">
        <v>373</v>
      </c>
      <c r="F2330" s="268" t="s">
        <v>2754</v>
      </c>
      <c r="G2330" s="157" t="s">
        <v>31</v>
      </c>
      <c r="H2330" s="156" t="s">
        <v>42</v>
      </c>
      <c r="I2330" s="160" t="s">
        <v>71</v>
      </c>
      <c r="J2330" s="160" t="s">
        <v>109</v>
      </c>
      <c r="K2330" s="240" t="s">
        <v>34</v>
      </c>
      <c r="L2330" s="241" t="s">
        <v>34</v>
      </c>
      <c r="M2330" s="241" t="s">
        <v>34</v>
      </c>
      <c r="N2330" s="241" t="s">
        <v>34</v>
      </c>
      <c r="O2330" s="241" t="s">
        <v>34</v>
      </c>
      <c r="P2330" s="241" t="s">
        <v>34</v>
      </c>
      <c r="Q2330" s="159" t="s">
        <v>34</v>
      </c>
      <c r="R2330" s="100" t="s">
        <v>34</v>
      </c>
      <c r="S2330" s="158">
        <v>1</v>
      </c>
      <c r="T2330" s="103" t="s">
        <v>143</v>
      </c>
      <c r="U2330" s="160" t="s">
        <v>1108</v>
      </c>
      <c r="V2330" s="160" t="s">
        <v>144</v>
      </c>
      <c r="W2330" s="157" t="s">
        <v>42</v>
      </c>
      <c r="X2330" s="157" t="s">
        <v>42</v>
      </c>
    </row>
    <row r="2331" spans="1:24" ht="41.25">
      <c r="A2331" s="155">
        <f>A2330+1</f>
        <v>2329</v>
      </c>
      <c r="B2331" s="160" t="s">
        <v>2592</v>
      </c>
      <c r="C2331" s="159">
        <v>2016</v>
      </c>
      <c r="D2331" s="160" t="s">
        <v>106</v>
      </c>
      <c r="E2331" s="160" t="s">
        <v>373</v>
      </c>
      <c r="F2331" s="268" t="s">
        <v>2755</v>
      </c>
      <c r="G2331" s="157" t="s">
        <v>31</v>
      </c>
      <c r="H2331" s="156" t="s">
        <v>42</v>
      </c>
      <c r="I2331" s="160" t="s">
        <v>71</v>
      </c>
      <c r="J2331" s="160" t="s">
        <v>109</v>
      </c>
      <c r="K2331" s="240" t="s">
        <v>34</v>
      </c>
      <c r="L2331" s="241" t="s">
        <v>34</v>
      </c>
      <c r="M2331" s="241" t="s">
        <v>34</v>
      </c>
      <c r="N2331" s="241" t="s">
        <v>34</v>
      </c>
      <c r="O2331" s="241" t="s">
        <v>34</v>
      </c>
      <c r="P2331" s="241" t="s">
        <v>34</v>
      </c>
      <c r="Q2331" s="159" t="s">
        <v>34</v>
      </c>
      <c r="R2331" s="100" t="s">
        <v>34</v>
      </c>
      <c r="S2331" s="158">
        <v>1</v>
      </c>
      <c r="T2331" s="103" t="s">
        <v>143</v>
      </c>
      <c r="U2331" s="160" t="s">
        <v>1108</v>
      </c>
      <c r="V2331" s="160" t="s">
        <v>144</v>
      </c>
      <c r="W2331" s="157" t="s">
        <v>42</v>
      </c>
      <c r="X2331" s="157" t="s">
        <v>42</v>
      </c>
    </row>
    <row r="2332" spans="1:24" ht="41.25">
      <c r="A2332" s="155">
        <f>A2331+1</f>
        <v>2330</v>
      </c>
      <c r="B2332" s="160" t="s">
        <v>2592</v>
      </c>
      <c r="C2332" s="159">
        <v>2016</v>
      </c>
      <c r="D2332" s="160" t="s">
        <v>106</v>
      </c>
      <c r="E2332" s="160" t="s">
        <v>373</v>
      </c>
      <c r="F2332" s="268" t="s">
        <v>2756</v>
      </c>
      <c r="G2332" s="157" t="s">
        <v>31</v>
      </c>
      <c r="H2332" s="156" t="s">
        <v>42</v>
      </c>
      <c r="I2332" s="160" t="s">
        <v>71</v>
      </c>
      <c r="J2332" s="160" t="s">
        <v>109</v>
      </c>
      <c r="K2332" s="240" t="s">
        <v>34</v>
      </c>
      <c r="L2332" s="241" t="s">
        <v>34</v>
      </c>
      <c r="M2332" s="241" t="s">
        <v>34</v>
      </c>
      <c r="N2332" s="241" t="s">
        <v>34</v>
      </c>
      <c r="O2332" s="241" t="s">
        <v>34</v>
      </c>
      <c r="P2332" s="241" t="s">
        <v>34</v>
      </c>
      <c r="Q2332" s="159" t="s">
        <v>34</v>
      </c>
      <c r="R2332" s="100" t="s">
        <v>34</v>
      </c>
      <c r="S2332" s="158">
        <v>1</v>
      </c>
      <c r="T2332" s="103" t="s">
        <v>143</v>
      </c>
      <c r="U2332" s="160" t="s">
        <v>1108</v>
      </c>
      <c r="V2332" s="160" t="s">
        <v>144</v>
      </c>
      <c r="W2332" s="157" t="s">
        <v>42</v>
      </c>
      <c r="X2332" s="157" t="s">
        <v>42</v>
      </c>
    </row>
    <row r="2333" spans="1:24" ht="41.25">
      <c r="A2333" s="155">
        <f>A2332+1</f>
        <v>2331</v>
      </c>
      <c r="B2333" s="160" t="s">
        <v>2592</v>
      </c>
      <c r="C2333" s="159">
        <v>2016</v>
      </c>
      <c r="D2333" s="160" t="s">
        <v>139</v>
      </c>
      <c r="E2333" s="160" t="s">
        <v>140</v>
      </c>
      <c r="F2333" s="268" t="s">
        <v>2757</v>
      </c>
      <c r="G2333" s="157" t="s">
        <v>31</v>
      </c>
      <c r="H2333" s="156" t="s">
        <v>42</v>
      </c>
      <c r="I2333" s="160" t="s">
        <v>71</v>
      </c>
      <c r="J2333" s="160" t="s">
        <v>142</v>
      </c>
      <c r="K2333" s="240" t="s">
        <v>34</v>
      </c>
      <c r="L2333" s="241" t="s">
        <v>34</v>
      </c>
      <c r="M2333" s="241" t="s">
        <v>34</v>
      </c>
      <c r="N2333" s="241" t="s">
        <v>34</v>
      </c>
      <c r="O2333" s="241" t="s">
        <v>34</v>
      </c>
      <c r="P2333" s="241" t="s">
        <v>34</v>
      </c>
      <c r="Q2333" s="159" t="s">
        <v>34</v>
      </c>
      <c r="R2333" s="100" t="s">
        <v>34</v>
      </c>
      <c r="S2333" s="158">
        <v>1</v>
      </c>
      <c r="T2333" s="103" t="s">
        <v>143</v>
      </c>
      <c r="U2333" s="160" t="s">
        <v>1108</v>
      </c>
      <c r="V2333" s="160" t="s">
        <v>483</v>
      </c>
      <c r="W2333" s="157" t="s">
        <v>42</v>
      </c>
      <c r="X2333" s="157" t="s">
        <v>42</v>
      </c>
    </row>
    <row r="2334" spans="1:24" ht="81">
      <c r="A2334" s="155">
        <f>A2333+1</f>
        <v>2332</v>
      </c>
      <c r="B2334" s="160" t="s">
        <v>2592</v>
      </c>
      <c r="C2334" s="159">
        <v>2016</v>
      </c>
      <c r="D2334" s="160" t="s">
        <v>139</v>
      </c>
      <c r="E2334" s="160" t="s">
        <v>140</v>
      </c>
      <c r="F2334" s="268" t="s">
        <v>2758</v>
      </c>
      <c r="G2334" s="157" t="s">
        <v>82</v>
      </c>
      <c r="H2334" s="161" t="s">
        <v>83</v>
      </c>
      <c r="I2334" s="160" t="s">
        <v>71</v>
      </c>
      <c r="J2334" s="160" t="s">
        <v>142</v>
      </c>
      <c r="K2334" s="240" t="s">
        <v>34</v>
      </c>
      <c r="L2334" s="241" t="s">
        <v>34</v>
      </c>
      <c r="M2334" s="241" t="s">
        <v>34</v>
      </c>
      <c r="N2334" s="241" t="s">
        <v>34</v>
      </c>
      <c r="O2334" s="241" t="s">
        <v>34</v>
      </c>
      <c r="P2334" s="241" t="s">
        <v>34</v>
      </c>
      <c r="Q2334" s="159" t="s">
        <v>34</v>
      </c>
      <c r="R2334" s="100" t="s">
        <v>34</v>
      </c>
      <c r="S2334" s="158">
        <v>1</v>
      </c>
      <c r="T2334" s="103" t="s">
        <v>143</v>
      </c>
      <c r="U2334" s="160" t="s">
        <v>1108</v>
      </c>
      <c r="V2334" s="160" t="s">
        <v>483</v>
      </c>
      <c r="W2334" s="160" t="s">
        <v>101</v>
      </c>
      <c r="X2334" s="160" t="s">
        <v>101</v>
      </c>
    </row>
    <row r="2335" spans="1:24" ht="81">
      <c r="A2335" s="155">
        <f>A2334+1</f>
        <v>2333</v>
      </c>
      <c r="B2335" s="160" t="s">
        <v>2592</v>
      </c>
      <c r="C2335" s="159">
        <v>2016</v>
      </c>
      <c r="D2335" s="160" t="s">
        <v>139</v>
      </c>
      <c r="E2335" s="160" t="s">
        <v>140</v>
      </c>
      <c r="F2335" s="268" t="s">
        <v>2759</v>
      </c>
      <c r="G2335" s="160" t="s">
        <v>82</v>
      </c>
      <c r="H2335" s="161" t="s">
        <v>83</v>
      </c>
      <c r="I2335" s="160" t="s">
        <v>71</v>
      </c>
      <c r="J2335" s="160" t="s">
        <v>142</v>
      </c>
      <c r="K2335" s="240" t="s">
        <v>34</v>
      </c>
      <c r="L2335" s="241" t="s">
        <v>34</v>
      </c>
      <c r="M2335" s="241" t="s">
        <v>34</v>
      </c>
      <c r="N2335" s="241" t="s">
        <v>34</v>
      </c>
      <c r="O2335" s="241" t="s">
        <v>34</v>
      </c>
      <c r="P2335" s="241" t="s">
        <v>34</v>
      </c>
      <c r="Q2335" s="159" t="s">
        <v>34</v>
      </c>
      <c r="R2335" s="100" t="s">
        <v>34</v>
      </c>
      <c r="S2335" s="158">
        <v>1</v>
      </c>
      <c r="T2335" s="103" t="s">
        <v>143</v>
      </c>
      <c r="U2335" s="160" t="s">
        <v>1108</v>
      </c>
      <c r="V2335" s="160" t="s">
        <v>483</v>
      </c>
      <c r="W2335" s="160" t="s">
        <v>401</v>
      </c>
      <c r="X2335" s="160" t="s">
        <v>401</v>
      </c>
    </row>
    <row r="2336" spans="1:24" ht="81">
      <c r="A2336" s="155">
        <f>A2335+1</f>
        <v>2334</v>
      </c>
      <c r="B2336" s="160" t="s">
        <v>2592</v>
      </c>
      <c r="C2336" s="159">
        <v>2016</v>
      </c>
      <c r="D2336" s="160" t="s">
        <v>139</v>
      </c>
      <c r="E2336" s="160" t="s">
        <v>140</v>
      </c>
      <c r="F2336" s="268" t="s">
        <v>2760</v>
      </c>
      <c r="G2336" s="157" t="s">
        <v>82</v>
      </c>
      <c r="H2336" s="161" t="s">
        <v>83</v>
      </c>
      <c r="I2336" s="160" t="s">
        <v>71</v>
      </c>
      <c r="J2336" s="160" t="s">
        <v>142</v>
      </c>
      <c r="K2336" s="240" t="s">
        <v>48</v>
      </c>
      <c r="L2336" s="241" t="s">
        <v>34</v>
      </c>
      <c r="M2336" s="241" t="s">
        <v>34</v>
      </c>
      <c r="N2336" s="241" t="s">
        <v>48</v>
      </c>
      <c r="O2336" s="241" t="s">
        <v>34</v>
      </c>
      <c r="P2336" s="241" t="s">
        <v>34</v>
      </c>
      <c r="Q2336" s="159" t="s">
        <v>34</v>
      </c>
      <c r="R2336" s="100" t="s">
        <v>34</v>
      </c>
      <c r="S2336" s="158">
        <v>1</v>
      </c>
      <c r="T2336" s="103" t="s">
        <v>143</v>
      </c>
      <c r="U2336" s="160" t="s">
        <v>1108</v>
      </c>
      <c r="V2336" s="160" t="s">
        <v>483</v>
      </c>
      <c r="W2336" s="160" t="s">
        <v>188</v>
      </c>
      <c r="X2336" s="160" t="s">
        <v>188</v>
      </c>
    </row>
    <row r="2337" spans="1:24" ht="81">
      <c r="A2337" s="155">
        <f>A2336+1</f>
        <v>2335</v>
      </c>
      <c r="B2337" s="160" t="s">
        <v>2592</v>
      </c>
      <c r="C2337" s="159">
        <v>2016</v>
      </c>
      <c r="D2337" s="160" t="s">
        <v>139</v>
      </c>
      <c r="E2337" s="160" t="s">
        <v>140</v>
      </c>
      <c r="F2337" s="268" t="s">
        <v>2761</v>
      </c>
      <c r="G2337" s="157" t="s">
        <v>82</v>
      </c>
      <c r="H2337" s="161" t="s">
        <v>83</v>
      </c>
      <c r="I2337" s="160" t="s">
        <v>71</v>
      </c>
      <c r="J2337" s="160" t="s">
        <v>142</v>
      </c>
      <c r="K2337" s="240" t="s">
        <v>34</v>
      </c>
      <c r="L2337" s="241" t="s">
        <v>34</v>
      </c>
      <c r="M2337" s="241" t="s">
        <v>34</v>
      </c>
      <c r="N2337" s="241" t="s">
        <v>34</v>
      </c>
      <c r="O2337" s="241" t="s">
        <v>34</v>
      </c>
      <c r="P2337" s="241" t="s">
        <v>34</v>
      </c>
      <c r="Q2337" s="159" t="s">
        <v>34</v>
      </c>
      <c r="R2337" s="100" t="s">
        <v>34</v>
      </c>
      <c r="S2337" s="158">
        <v>1</v>
      </c>
      <c r="T2337" s="103" t="s">
        <v>143</v>
      </c>
      <c r="U2337" s="160" t="s">
        <v>1108</v>
      </c>
      <c r="V2337" s="160" t="s">
        <v>483</v>
      </c>
      <c r="W2337" s="160" t="s">
        <v>188</v>
      </c>
      <c r="X2337" s="160" t="s">
        <v>188</v>
      </c>
    </row>
    <row r="2338" spans="1:24" ht="41.25">
      <c r="A2338" s="155">
        <f>A2337+1</f>
        <v>2336</v>
      </c>
      <c r="B2338" s="160" t="s">
        <v>2592</v>
      </c>
      <c r="C2338" s="159">
        <v>2016</v>
      </c>
      <c r="D2338" s="160" t="s">
        <v>139</v>
      </c>
      <c r="E2338" s="160" t="s">
        <v>140</v>
      </c>
      <c r="F2338" s="268" t="s">
        <v>2762</v>
      </c>
      <c r="G2338" s="157" t="s">
        <v>119</v>
      </c>
      <c r="H2338" s="156" t="s">
        <v>120</v>
      </c>
      <c r="I2338" s="160" t="s">
        <v>71</v>
      </c>
      <c r="J2338" s="160" t="s">
        <v>142</v>
      </c>
      <c r="K2338" s="240" t="s">
        <v>34</v>
      </c>
      <c r="L2338" s="241" t="s">
        <v>34</v>
      </c>
      <c r="M2338" s="241" t="s">
        <v>34</v>
      </c>
      <c r="N2338" s="241" t="s">
        <v>34</v>
      </c>
      <c r="O2338" s="241" t="s">
        <v>34</v>
      </c>
      <c r="P2338" s="241" t="s">
        <v>34</v>
      </c>
      <c r="Q2338" s="159" t="s">
        <v>34</v>
      </c>
      <c r="R2338" s="100" t="s">
        <v>34</v>
      </c>
      <c r="S2338" s="158">
        <v>1</v>
      </c>
      <c r="T2338" s="103" t="s">
        <v>143</v>
      </c>
      <c r="U2338" s="160" t="s">
        <v>1108</v>
      </c>
      <c r="V2338" s="160" t="s">
        <v>483</v>
      </c>
      <c r="W2338" s="157" t="s">
        <v>42</v>
      </c>
      <c r="X2338" s="157" t="s">
        <v>42</v>
      </c>
    </row>
    <row r="2339" spans="1:24" ht="20.25">
      <c r="A2339" s="155">
        <f>A2338+1</f>
        <v>2337</v>
      </c>
      <c r="B2339" s="160" t="s">
        <v>2592</v>
      </c>
      <c r="C2339" s="159">
        <v>2016</v>
      </c>
      <c r="D2339" s="160" t="s">
        <v>162</v>
      </c>
      <c r="E2339" s="160" t="s">
        <v>162</v>
      </c>
      <c r="F2339" s="268" t="s">
        <v>2763</v>
      </c>
      <c r="G2339" s="157" t="s">
        <v>31</v>
      </c>
      <c r="H2339" s="156" t="s">
        <v>29</v>
      </c>
      <c r="I2339" s="160" t="s">
        <v>164</v>
      </c>
      <c r="J2339" s="160" t="s">
        <v>15</v>
      </c>
      <c r="K2339" s="240" t="s">
        <v>34</v>
      </c>
      <c r="L2339" s="241" t="s">
        <v>34</v>
      </c>
      <c r="M2339" s="241" t="s">
        <v>48</v>
      </c>
      <c r="N2339" s="241" t="s">
        <v>34</v>
      </c>
      <c r="O2339" s="241" t="s">
        <v>34</v>
      </c>
      <c r="P2339" s="241" t="s">
        <v>34</v>
      </c>
      <c r="Q2339" s="159" t="s">
        <v>34</v>
      </c>
      <c r="R2339" s="100" t="s">
        <v>34</v>
      </c>
      <c r="S2339" s="163">
        <v>1</v>
      </c>
      <c r="T2339" s="103" t="s">
        <v>165</v>
      </c>
      <c r="U2339" s="160" t="s">
        <v>1121</v>
      </c>
      <c r="V2339" s="160" t="s">
        <v>162</v>
      </c>
      <c r="W2339" s="160" t="s">
        <v>92</v>
      </c>
      <c r="X2339" s="160" t="s">
        <v>92</v>
      </c>
    </row>
    <row r="2340" spans="1:24" ht="81">
      <c r="A2340" s="155">
        <f>A2339+1</f>
        <v>2338</v>
      </c>
      <c r="B2340" s="160" t="s">
        <v>2592</v>
      </c>
      <c r="C2340" s="159">
        <v>2016</v>
      </c>
      <c r="D2340" s="160" t="s">
        <v>162</v>
      </c>
      <c r="E2340" s="160" t="s">
        <v>162</v>
      </c>
      <c r="F2340" s="268" t="s">
        <v>2764</v>
      </c>
      <c r="G2340" s="157" t="s">
        <v>82</v>
      </c>
      <c r="H2340" s="161" t="s">
        <v>83</v>
      </c>
      <c r="I2340" s="160" t="s">
        <v>164</v>
      </c>
      <c r="J2340" s="160" t="s">
        <v>15</v>
      </c>
      <c r="K2340" s="240" t="s">
        <v>34</v>
      </c>
      <c r="L2340" s="241" t="s">
        <v>34</v>
      </c>
      <c r="M2340" s="241" t="s">
        <v>48</v>
      </c>
      <c r="N2340" s="241" t="s">
        <v>34</v>
      </c>
      <c r="O2340" s="241" t="s">
        <v>34</v>
      </c>
      <c r="P2340" s="241" t="s">
        <v>34</v>
      </c>
      <c r="Q2340" s="159" t="s">
        <v>34</v>
      </c>
      <c r="R2340" s="100" t="s">
        <v>34</v>
      </c>
      <c r="S2340" s="163">
        <v>1</v>
      </c>
      <c r="T2340" s="103" t="s">
        <v>165</v>
      </c>
      <c r="U2340" s="160" t="s">
        <v>1121</v>
      </c>
      <c r="V2340" s="160" t="s">
        <v>162</v>
      </c>
      <c r="W2340" s="160" t="s">
        <v>101</v>
      </c>
      <c r="X2340" s="160" t="s">
        <v>101</v>
      </c>
    </row>
    <row r="2341" spans="1:24" ht="30.75">
      <c r="A2341" s="155">
        <f>A2340+1</f>
        <v>2339</v>
      </c>
      <c r="B2341" s="160" t="s">
        <v>2592</v>
      </c>
      <c r="C2341" s="159">
        <v>2016</v>
      </c>
      <c r="D2341" s="160" t="s">
        <v>162</v>
      </c>
      <c r="E2341" s="160" t="s">
        <v>162</v>
      </c>
      <c r="F2341" s="268" t="s">
        <v>2765</v>
      </c>
      <c r="G2341" s="157" t="s">
        <v>31</v>
      </c>
      <c r="H2341" s="156" t="s">
        <v>50</v>
      </c>
      <c r="I2341" s="160" t="s">
        <v>164</v>
      </c>
      <c r="J2341" s="157" t="s">
        <v>15</v>
      </c>
      <c r="K2341" s="238" t="s">
        <v>34</v>
      </c>
      <c r="L2341" s="239" t="s">
        <v>34</v>
      </c>
      <c r="M2341" s="239" t="s">
        <v>48</v>
      </c>
      <c r="N2341" s="239" t="s">
        <v>34</v>
      </c>
      <c r="O2341" s="239" t="s">
        <v>34</v>
      </c>
      <c r="P2341" s="239" t="s">
        <v>34</v>
      </c>
      <c r="Q2341" s="159" t="s">
        <v>48</v>
      </c>
      <c r="R2341" s="100" t="s">
        <v>48</v>
      </c>
      <c r="S2341" s="163">
        <v>1</v>
      </c>
      <c r="T2341" s="103" t="s">
        <v>165</v>
      </c>
      <c r="U2341" s="160" t="s">
        <v>1121</v>
      </c>
      <c r="V2341" s="160" t="s">
        <v>162</v>
      </c>
      <c r="W2341" s="157" t="s">
        <v>42</v>
      </c>
      <c r="X2341" s="157" t="s">
        <v>50</v>
      </c>
    </row>
    <row r="2342" spans="1:24" ht="30.75">
      <c r="A2342" s="155">
        <f>A2341+1</f>
        <v>2340</v>
      </c>
      <c r="B2342" s="160" t="s">
        <v>2592</v>
      </c>
      <c r="C2342" s="159">
        <v>2016</v>
      </c>
      <c r="D2342" s="160" t="s">
        <v>162</v>
      </c>
      <c r="E2342" s="160" t="s">
        <v>162</v>
      </c>
      <c r="F2342" s="268" t="s">
        <v>2766</v>
      </c>
      <c r="G2342" s="157" t="s">
        <v>119</v>
      </c>
      <c r="H2342" s="156" t="s">
        <v>120</v>
      </c>
      <c r="I2342" s="160" t="s">
        <v>164</v>
      </c>
      <c r="J2342" s="160" t="s">
        <v>15</v>
      </c>
      <c r="K2342" s="240" t="s">
        <v>34</v>
      </c>
      <c r="L2342" s="241" t="s">
        <v>34</v>
      </c>
      <c r="M2342" s="241" t="s">
        <v>48</v>
      </c>
      <c r="N2342" s="241" t="s">
        <v>34</v>
      </c>
      <c r="O2342" s="241" t="s">
        <v>34</v>
      </c>
      <c r="P2342" s="241" t="s">
        <v>34</v>
      </c>
      <c r="Q2342" s="159" t="s">
        <v>34</v>
      </c>
      <c r="R2342" s="100" t="s">
        <v>34</v>
      </c>
      <c r="S2342" s="163">
        <v>1</v>
      </c>
      <c r="T2342" s="103" t="s">
        <v>165</v>
      </c>
      <c r="U2342" s="160" t="s">
        <v>1121</v>
      </c>
      <c r="V2342" s="160" t="s">
        <v>162</v>
      </c>
      <c r="W2342" s="157" t="s">
        <v>42</v>
      </c>
      <c r="X2342" s="157" t="s">
        <v>42</v>
      </c>
    </row>
    <row r="2343" spans="1:24" ht="81">
      <c r="A2343" s="155">
        <f>A2342+1</f>
        <v>2341</v>
      </c>
      <c r="B2343" s="160" t="s">
        <v>2592</v>
      </c>
      <c r="C2343" s="159">
        <v>2016</v>
      </c>
      <c r="D2343" s="160" t="s">
        <v>173</v>
      </c>
      <c r="E2343" s="160" t="s">
        <v>177</v>
      </c>
      <c r="F2343" s="268" t="s">
        <v>2767</v>
      </c>
      <c r="G2343" s="157" t="s">
        <v>82</v>
      </c>
      <c r="H2343" s="161" t="s">
        <v>83</v>
      </c>
      <c r="I2343" s="160" t="s">
        <v>173</v>
      </c>
      <c r="J2343" s="160" t="s">
        <v>179</v>
      </c>
      <c r="K2343" s="240" t="s">
        <v>34</v>
      </c>
      <c r="L2343" s="241" t="s">
        <v>34</v>
      </c>
      <c r="M2343" s="241" t="s">
        <v>34</v>
      </c>
      <c r="N2343" s="241" t="s">
        <v>34</v>
      </c>
      <c r="O2343" s="241" t="s">
        <v>34</v>
      </c>
      <c r="P2343" s="241" t="s">
        <v>34</v>
      </c>
      <c r="Q2343" s="159" t="s">
        <v>34</v>
      </c>
      <c r="R2343" s="100" t="s">
        <v>34</v>
      </c>
      <c r="S2343" s="163">
        <v>1</v>
      </c>
      <c r="T2343" s="103" t="s">
        <v>176</v>
      </c>
      <c r="U2343" s="160" t="s">
        <v>1121</v>
      </c>
      <c r="V2343" s="160" t="s">
        <v>177</v>
      </c>
      <c r="W2343" s="160" t="s">
        <v>101</v>
      </c>
      <c r="X2343" s="160" t="s">
        <v>101</v>
      </c>
    </row>
    <row r="2344" spans="1:24" ht="81">
      <c r="A2344" s="155">
        <f>A2343+1</f>
        <v>2342</v>
      </c>
      <c r="B2344" s="160" t="s">
        <v>2592</v>
      </c>
      <c r="C2344" s="159">
        <v>2016</v>
      </c>
      <c r="D2344" s="160" t="s">
        <v>173</v>
      </c>
      <c r="E2344" s="160" t="s">
        <v>495</v>
      </c>
      <c r="F2344" s="268" t="s">
        <v>2768</v>
      </c>
      <c r="G2344" s="157" t="s">
        <v>82</v>
      </c>
      <c r="H2344" s="161" t="s">
        <v>83</v>
      </c>
      <c r="I2344" s="160" t="s">
        <v>173</v>
      </c>
      <c r="J2344" s="160" t="s">
        <v>191</v>
      </c>
      <c r="K2344" s="240" t="s">
        <v>34</v>
      </c>
      <c r="L2344" s="241" t="s">
        <v>34</v>
      </c>
      <c r="M2344" s="241" t="s">
        <v>34</v>
      </c>
      <c r="N2344" s="241" t="s">
        <v>34</v>
      </c>
      <c r="O2344" s="241" t="s">
        <v>34</v>
      </c>
      <c r="P2344" s="241" t="s">
        <v>34</v>
      </c>
      <c r="Q2344" s="159" t="s">
        <v>34</v>
      </c>
      <c r="R2344" s="100" t="s">
        <v>34</v>
      </c>
      <c r="S2344" s="163">
        <v>1</v>
      </c>
      <c r="T2344" s="103" t="s">
        <v>176</v>
      </c>
      <c r="U2344" s="160" t="s">
        <v>1121</v>
      </c>
      <c r="V2344" s="160" t="s">
        <v>177</v>
      </c>
      <c r="W2344" s="160" t="s">
        <v>188</v>
      </c>
      <c r="X2344" s="160" t="s">
        <v>188</v>
      </c>
    </row>
    <row r="2345" spans="1:24" ht="81">
      <c r="A2345" s="155">
        <f>A2344+1</f>
        <v>2343</v>
      </c>
      <c r="B2345" s="160" t="s">
        <v>2592</v>
      </c>
      <c r="C2345" s="159">
        <v>2016</v>
      </c>
      <c r="D2345" s="160" t="s">
        <v>173</v>
      </c>
      <c r="E2345" s="160" t="s">
        <v>177</v>
      </c>
      <c r="F2345" s="268" t="s">
        <v>2769</v>
      </c>
      <c r="G2345" s="157" t="s">
        <v>82</v>
      </c>
      <c r="H2345" s="161" t="s">
        <v>83</v>
      </c>
      <c r="I2345" s="157" t="s">
        <v>173</v>
      </c>
      <c r="J2345" s="157" t="s">
        <v>179</v>
      </c>
      <c r="K2345" s="238" t="s">
        <v>34</v>
      </c>
      <c r="L2345" s="239" t="s">
        <v>34</v>
      </c>
      <c r="M2345" s="239" t="s">
        <v>34</v>
      </c>
      <c r="N2345" s="239" t="s">
        <v>34</v>
      </c>
      <c r="O2345" s="239" t="s">
        <v>34</v>
      </c>
      <c r="P2345" s="239" t="s">
        <v>34</v>
      </c>
      <c r="Q2345" s="159" t="s">
        <v>34</v>
      </c>
      <c r="R2345" s="100" t="s">
        <v>34</v>
      </c>
      <c r="S2345" s="163">
        <v>1</v>
      </c>
      <c r="T2345" s="103" t="s">
        <v>176</v>
      </c>
      <c r="U2345" s="160" t="s">
        <v>1121</v>
      </c>
      <c r="V2345" s="160" t="s">
        <v>177</v>
      </c>
      <c r="W2345" s="160" t="s">
        <v>101</v>
      </c>
      <c r="X2345" s="160" t="s">
        <v>101</v>
      </c>
    </row>
    <row r="2346" spans="1:24" ht="20.25">
      <c r="A2346" s="155">
        <f>A2345+1</f>
        <v>2344</v>
      </c>
      <c r="B2346" s="160" t="s">
        <v>2592</v>
      </c>
      <c r="C2346" s="159">
        <v>2016</v>
      </c>
      <c r="D2346" s="160" t="s">
        <v>173</v>
      </c>
      <c r="E2346" s="160" t="s">
        <v>177</v>
      </c>
      <c r="F2346" s="268" t="s">
        <v>2770</v>
      </c>
      <c r="G2346" s="157" t="s">
        <v>31</v>
      </c>
      <c r="H2346" s="156" t="s">
        <v>42</v>
      </c>
      <c r="I2346" s="160" t="s">
        <v>173</v>
      </c>
      <c r="J2346" s="160" t="s">
        <v>179</v>
      </c>
      <c r="K2346" s="240" t="s">
        <v>34</v>
      </c>
      <c r="L2346" s="241" t="s">
        <v>34</v>
      </c>
      <c r="M2346" s="241" t="s">
        <v>34</v>
      </c>
      <c r="N2346" s="241" t="s">
        <v>34</v>
      </c>
      <c r="O2346" s="241" t="s">
        <v>34</v>
      </c>
      <c r="P2346" s="241" t="s">
        <v>34</v>
      </c>
      <c r="Q2346" s="159" t="s">
        <v>34</v>
      </c>
      <c r="R2346" s="100" t="s">
        <v>34</v>
      </c>
      <c r="S2346" s="163">
        <v>1</v>
      </c>
      <c r="T2346" s="103" t="s">
        <v>176</v>
      </c>
      <c r="U2346" s="160" t="s">
        <v>1121</v>
      </c>
      <c r="V2346" s="160" t="s">
        <v>177</v>
      </c>
      <c r="W2346" s="157" t="s">
        <v>42</v>
      </c>
      <c r="X2346" s="157" t="s">
        <v>42</v>
      </c>
    </row>
    <row r="2347" spans="1:24" ht="30.75">
      <c r="A2347" s="155">
        <f>A2346+1</f>
        <v>2345</v>
      </c>
      <c r="B2347" s="160" t="s">
        <v>2592</v>
      </c>
      <c r="C2347" s="159">
        <v>2016</v>
      </c>
      <c r="D2347" s="160" t="s">
        <v>173</v>
      </c>
      <c r="E2347" s="160" t="s">
        <v>189</v>
      </c>
      <c r="F2347" s="268" t="s">
        <v>2771</v>
      </c>
      <c r="G2347" s="157" t="s">
        <v>31</v>
      </c>
      <c r="H2347" s="156" t="s">
        <v>39</v>
      </c>
      <c r="I2347" s="160" t="s">
        <v>173</v>
      </c>
      <c r="J2347" s="160" t="s">
        <v>191</v>
      </c>
      <c r="K2347" s="240" t="s">
        <v>48</v>
      </c>
      <c r="L2347" s="241" t="s">
        <v>48</v>
      </c>
      <c r="M2347" s="241" t="s">
        <v>34</v>
      </c>
      <c r="N2347" s="241" t="s">
        <v>34</v>
      </c>
      <c r="O2347" s="241" t="s">
        <v>34</v>
      </c>
      <c r="P2347" s="241" t="s">
        <v>34</v>
      </c>
      <c r="Q2347" s="159" t="s">
        <v>34</v>
      </c>
      <c r="R2347" s="100" t="s">
        <v>34</v>
      </c>
      <c r="S2347" s="163">
        <v>1</v>
      </c>
      <c r="T2347" s="103" t="s">
        <v>176</v>
      </c>
      <c r="U2347" s="160" t="s">
        <v>1121</v>
      </c>
      <c r="V2347" s="160" t="s">
        <v>189</v>
      </c>
      <c r="W2347" s="160" t="s">
        <v>92</v>
      </c>
      <c r="X2347" s="160" t="s">
        <v>92</v>
      </c>
    </row>
    <row r="2348" spans="1:24" ht="30.75">
      <c r="A2348" s="155">
        <f>A2347+1</f>
        <v>2346</v>
      </c>
      <c r="B2348" s="160" t="s">
        <v>2592</v>
      </c>
      <c r="C2348" s="159">
        <v>2016</v>
      </c>
      <c r="D2348" s="160" t="s">
        <v>173</v>
      </c>
      <c r="E2348" s="160" t="s">
        <v>189</v>
      </c>
      <c r="F2348" s="268" t="s">
        <v>2772</v>
      </c>
      <c r="G2348" s="157" t="s">
        <v>119</v>
      </c>
      <c r="H2348" s="161" t="s">
        <v>169</v>
      </c>
      <c r="I2348" s="160" t="s">
        <v>173</v>
      </c>
      <c r="J2348" s="160" t="s">
        <v>191</v>
      </c>
      <c r="K2348" s="240" t="s">
        <v>34</v>
      </c>
      <c r="L2348" s="241" t="s">
        <v>48</v>
      </c>
      <c r="M2348" s="241" t="s">
        <v>34</v>
      </c>
      <c r="N2348" s="241" t="s">
        <v>34</v>
      </c>
      <c r="O2348" s="241" t="s">
        <v>34</v>
      </c>
      <c r="P2348" s="241" t="s">
        <v>34</v>
      </c>
      <c r="Q2348" s="159" t="s">
        <v>34</v>
      </c>
      <c r="R2348" s="100" t="s">
        <v>34</v>
      </c>
      <c r="S2348" s="163">
        <v>1</v>
      </c>
      <c r="T2348" s="103" t="s">
        <v>176</v>
      </c>
      <c r="U2348" s="160" t="s">
        <v>1121</v>
      </c>
      <c r="V2348" s="160" t="s">
        <v>189</v>
      </c>
      <c r="W2348" s="160" t="s">
        <v>169</v>
      </c>
      <c r="X2348" s="160" t="s">
        <v>169</v>
      </c>
    </row>
    <row r="2349" spans="1:24" ht="30.75">
      <c r="A2349" s="155">
        <f>A2348+1</f>
        <v>2347</v>
      </c>
      <c r="B2349" s="160" t="s">
        <v>2592</v>
      </c>
      <c r="C2349" s="159">
        <v>2016</v>
      </c>
      <c r="D2349" s="160" t="s">
        <v>173</v>
      </c>
      <c r="E2349" s="160" t="s">
        <v>189</v>
      </c>
      <c r="F2349" s="268" t="s">
        <v>2773</v>
      </c>
      <c r="G2349" s="157" t="s">
        <v>119</v>
      </c>
      <c r="H2349" s="161" t="s">
        <v>169</v>
      </c>
      <c r="I2349" s="160" t="s">
        <v>173</v>
      </c>
      <c r="J2349" s="160" t="s">
        <v>191</v>
      </c>
      <c r="K2349" s="240" t="s">
        <v>48</v>
      </c>
      <c r="L2349" s="241" t="s">
        <v>48</v>
      </c>
      <c r="M2349" s="241" t="s">
        <v>34</v>
      </c>
      <c r="N2349" s="241" t="s">
        <v>34</v>
      </c>
      <c r="O2349" s="241" t="s">
        <v>34</v>
      </c>
      <c r="P2349" s="241" t="s">
        <v>34</v>
      </c>
      <c r="Q2349" s="159" t="s">
        <v>34</v>
      </c>
      <c r="R2349" s="100" t="s">
        <v>34</v>
      </c>
      <c r="S2349" s="163">
        <v>1</v>
      </c>
      <c r="T2349" s="103" t="s">
        <v>176</v>
      </c>
      <c r="U2349" s="160" t="s">
        <v>1121</v>
      </c>
      <c r="V2349" s="160" t="s">
        <v>189</v>
      </c>
      <c r="W2349" s="160" t="s">
        <v>169</v>
      </c>
      <c r="X2349" s="160" t="s">
        <v>169</v>
      </c>
    </row>
    <row r="2350" spans="1:24" ht="30.75">
      <c r="A2350" s="155">
        <f>A2349+1</f>
        <v>2348</v>
      </c>
      <c r="B2350" s="160" t="s">
        <v>2592</v>
      </c>
      <c r="C2350" s="159">
        <v>2016</v>
      </c>
      <c r="D2350" s="160" t="s">
        <v>173</v>
      </c>
      <c r="E2350" s="160" t="s">
        <v>1528</v>
      </c>
      <c r="F2350" s="268" t="s">
        <v>2774</v>
      </c>
      <c r="G2350" s="157" t="s">
        <v>119</v>
      </c>
      <c r="H2350" s="156" t="s">
        <v>120</v>
      </c>
      <c r="I2350" s="160" t="s">
        <v>173</v>
      </c>
      <c r="J2350" s="160" t="s">
        <v>191</v>
      </c>
      <c r="K2350" s="240" t="s">
        <v>34</v>
      </c>
      <c r="L2350" s="241" t="s">
        <v>34</v>
      </c>
      <c r="M2350" s="241" t="s">
        <v>34</v>
      </c>
      <c r="N2350" s="241" t="s">
        <v>34</v>
      </c>
      <c r="O2350" s="241" t="s">
        <v>34</v>
      </c>
      <c r="P2350" s="241" t="s">
        <v>34</v>
      </c>
      <c r="Q2350" s="159" t="s">
        <v>34</v>
      </c>
      <c r="R2350" s="100" t="s">
        <v>34</v>
      </c>
      <c r="S2350" s="163">
        <v>1</v>
      </c>
      <c r="T2350" s="103" t="s">
        <v>176</v>
      </c>
      <c r="U2350" s="160" t="s">
        <v>1121</v>
      </c>
      <c r="V2350" s="160" t="s">
        <v>1530</v>
      </c>
      <c r="W2350" s="157" t="s">
        <v>42</v>
      </c>
      <c r="X2350" s="157" t="s">
        <v>42</v>
      </c>
    </row>
    <row r="2351" spans="1:24" ht="30.75">
      <c r="A2351" s="155">
        <f>A2350+1</f>
        <v>2349</v>
      </c>
      <c r="B2351" s="160" t="s">
        <v>2592</v>
      </c>
      <c r="C2351" s="159">
        <v>2016</v>
      </c>
      <c r="D2351" s="160" t="s">
        <v>173</v>
      </c>
      <c r="E2351" s="160" t="s">
        <v>1528</v>
      </c>
      <c r="F2351" s="268" t="s">
        <v>2775</v>
      </c>
      <c r="G2351" s="157" t="s">
        <v>119</v>
      </c>
      <c r="H2351" s="156" t="s">
        <v>120</v>
      </c>
      <c r="I2351" s="160" t="s">
        <v>173</v>
      </c>
      <c r="J2351" s="160" t="s">
        <v>191</v>
      </c>
      <c r="K2351" s="240" t="s">
        <v>34</v>
      </c>
      <c r="L2351" s="241" t="s">
        <v>34</v>
      </c>
      <c r="M2351" s="241" t="s">
        <v>34</v>
      </c>
      <c r="N2351" s="241" t="s">
        <v>34</v>
      </c>
      <c r="O2351" s="241" t="s">
        <v>34</v>
      </c>
      <c r="P2351" s="241" t="s">
        <v>34</v>
      </c>
      <c r="Q2351" s="159" t="s">
        <v>34</v>
      </c>
      <c r="R2351" s="100" t="s">
        <v>34</v>
      </c>
      <c r="S2351" s="163">
        <v>1</v>
      </c>
      <c r="T2351" s="103" t="s">
        <v>176</v>
      </c>
      <c r="U2351" s="160" t="s">
        <v>1121</v>
      </c>
      <c r="V2351" s="160" t="s">
        <v>1530</v>
      </c>
      <c r="W2351" s="157" t="s">
        <v>42</v>
      </c>
      <c r="X2351" s="157" t="s">
        <v>42</v>
      </c>
    </row>
    <row r="2352" spans="1:24" ht="51">
      <c r="A2352" s="155">
        <f>A2351+1</f>
        <v>2350</v>
      </c>
      <c r="B2352" s="160" t="s">
        <v>2592</v>
      </c>
      <c r="C2352" s="159">
        <v>2016</v>
      </c>
      <c r="D2352" s="160" t="s">
        <v>184</v>
      </c>
      <c r="E2352" s="160" t="s">
        <v>184</v>
      </c>
      <c r="F2352" s="268" t="s">
        <v>2776</v>
      </c>
      <c r="G2352" s="157" t="s">
        <v>31</v>
      </c>
      <c r="H2352" s="161" t="s">
        <v>39</v>
      </c>
      <c r="I2352" s="160" t="s">
        <v>186</v>
      </c>
      <c r="J2352" s="160" t="s">
        <v>504</v>
      </c>
      <c r="K2352" s="240" t="s">
        <v>34</v>
      </c>
      <c r="L2352" s="241" t="s">
        <v>34</v>
      </c>
      <c r="M2352" s="241" t="s">
        <v>34</v>
      </c>
      <c r="N2352" s="241" t="s">
        <v>34</v>
      </c>
      <c r="O2352" s="241" t="s">
        <v>34</v>
      </c>
      <c r="P2352" s="241" t="s">
        <v>34</v>
      </c>
      <c r="Q2352" s="159" t="s">
        <v>34</v>
      </c>
      <c r="R2352" s="100" t="s">
        <v>34</v>
      </c>
      <c r="S2352" s="163">
        <v>1</v>
      </c>
      <c r="T2352" s="103" t="s">
        <v>202</v>
      </c>
      <c r="U2352" s="160" t="s">
        <v>1121</v>
      </c>
      <c r="V2352" s="160" t="s">
        <v>184</v>
      </c>
      <c r="W2352" s="160" t="s">
        <v>92</v>
      </c>
      <c r="X2352" s="160" t="s">
        <v>92</v>
      </c>
    </row>
    <row r="2353" spans="1:24" ht="81">
      <c r="A2353" s="155">
        <f>A2352+1</f>
        <v>2351</v>
      </c>
      <c r="B2353" s="160" t="s">
        <v>2592</v>
      </c>
      <c r="C2353" s="159">
        <v>2016</v>
      </c>
      <c r="D2353" s="160" t="s">
        <v>205</v>
      </c>
      <c r="E2353" s="160" t="s">
        <v>206</v>
      </c>
      <c r="F2353" s="268" t="s">
        <v>2777</v>
      </c>
      <c r="G2353" s="157" t="s">
        <v>82</v>
      </c>
      <c r="H2353" s="161" t="s">
        <v>83</v>
      </c>
      <c r="I2353" s="160" t="s">
        <v>208</v>
      </c>
      <c r="J2353" s="157" t="s">
        <v>209</v>
      </c>
      <c r="K2353" s="238" t="s">
        <v>34</v>
      </c>
      <c r="L2353" s="239" t="s">
        <v>34</v>
      </c>
      <c r="M2353" s="239" t="s">
        <v>34</v>
      </c>
      <c r="N2353" s="239" t="s">
        <v>34</v>
      </c>
      <c r="O2353" s="239" t="s">
        <v>34</v>
      </c>
      <c r="P2353" s="239" t="s">
        <v>34</v>
      </c>
      <c r="Q2353" s="159" t="s">
        <v>34</v>
      </c>
      <c r="R2353" s="100" t="s">
        <v>34</v>
      </c>
      <c r="S2353" s="158">
        <v>1</v>
      </c>
      <c r="T2353" s="103" t="s">
        <v>210</v>
      </c>
      <c r="U2353" s="160" t="s">
        <v>1142</v>
      </c>
      <c r="V2353" s="160" t="s">
        <v>211</v>
      </c>
      <c r="W2353" s="160" t="s">
        <v>101</v>
      </c>
      <c r="X2353" s="160" t="s">
        <v>101</v>
      </c>
    </row>
    <row r="2354" spans="1:24" ht="30.75">
      <c r="A2354" s="155">
        <f>A2353+1</f>
        <v>2352</v>
      </c>
      <c r="B2354" s="160" t="s">
        <v>2592</v>
      </c>
      <c r="C2354" s="159">
        <v>2016</v>
      </c>
      <c r="D2354" s="160" t="s">
        <v>205</v>
      </c>
      <c r="E2354" s="160" t="s">
        <v>206</v>
      </c>
      <c r="F2354" s="268" t="s">
        <v>2778</v>
      </c>
      <c r="G2354" s="157" t="s">
        <v>31</v>
      </c>
      <c r="H2354" s="161" t="s">
        <v>39</v>
      </c>
      <c r="I2354" s="160" t="s">
        <v>208</v>
      </c>
      <c r="J2354" s="157" t="s">
        <v>209</v>
      </c>
      <c r="K2354" s="238" t="s">
        <v>48</v>
      </c>
      <c r="L2354" s="239" t="s">
        <v>34</v>
      </c>
      <c r="M2354" s="239" t="s">
        <v>34</v>
      </c>
      <c r="N2354" s="239" t="s">
        <v>34</v>
      </c>
      <c r="O2354" s="239" t="s">
        <v>34</v>
      </c>
      <c r="P2354" s="239" t="s">
        <v>34</v>
      </c>
      <c r="Q2354" s="159" t="s">
        <v>34</v>
      </c>
      <c r="R2354" s="100" t="s">
        <v>34</v>
      </c>
      <c r="S2354" s="158">
        <v>1</v>
      </c>
      <c r="T2354" s="103" t="s">
        <v>210</v>
      </c>
      <c r="U2354" s="160" t="s">
        <v>1142</v>
      </c>
      <c r="V2354" s="160" t="s">
        <v>211</v>
      </c>
      <c r="W2354" s="160" t="s">
        <v>1111</v>
      </c>
      <c r="X2354" s="160" t="s">
        <v>1111</v>
      </c>
    </row>
    <row r="2355" spans="1:24" ht="30.75">
      <c r="A2355" s="155">
        <f>A2354+1</f>
        <v>2353</v>
      </c>
      <c r="B2355" s="160" t="s">
        <v>2592</v>
      </c>
      <c r="C2355" s="159">
        <v>2016</v>
      </c>
      <c r="D2355" s="160" t="s">
        <v>205</v>
      </c>
      <c r="E2355" s="160" t="s">
        <v>749</v>
      </c>
      <c r="F2355" s="268" t="s">
        <v>2779</v>
      </c>
      <c r="G2355" s="157" t="s">
        <v>31</v>
      </c>
      <c r="H2355" s="156" t="s">
        <v>46</v>
      </c>
      <c r="I2355" s="160" t="s">
        <v>208</v>
      </c>
      <c r="J2355" s="160" t="s">
        <v>751</v>
      </c>
      <c r="K2355" s="240" t="s">
        <v>34</v>
      </c>
      <c r="L2355" s="241" t="s">
        <v>34</v>
      </c>
      <c r="M2355" s="241" t="s">
        <v>34</v>
      </c>
      <c r="N2355" s="241" t="s">
        <v>34</v>
      </c>
      <c r="O2355" s="241" t="s">
        <v>34</v>
      </c>
      <c r="P2355" s="241" t="s">
        <v>34</v>
      </c>
      <c r="Q2355" s="159" t="s">
        <v>34</v>
      </c>
      <c r="R2355" s="100" t="s">
        <v>34</v>
      </c>
      <c r="S2355" s="158">
        <v>1</v>
      </c>
      <c r="T2355" s="103" t="s">
        <v>210</v>
      </c>
      <c r="U2355" s="160" t="s">
        <v>1142</v>
      </c>
      <c r="V2355" s="160" t="s">
        <v>211</v>
      </c>
      <c r="W2355" s="160" t="s">
        <v>1061</v>
      </c>
      <c r="X2355" s="160" t="s">
        <v>1061</v>
      </c>
    </row>
    <row r="2356" spans="1:24" ht="30.75">
      <c r="A2356" s="155">
        <f>A2355+1</f>
        <v>2354</v>
      </c>
      <c r="B2356" s="160" t="s">
        <v>2592</v>
      </c>
      <c r="C2356" s="159">
        <v>2016</v>
      </c>
      <c r="D2356" s="160" t="s">
        <v>205</v>
      </c>
      <c r="E2356" s="160" t="s">
        <v>212</v>
      </c>
      <c r="F2356" s="268" t="s">
        <v>2780</v>
      </c>
      <c r="G2356" s="157" t="s">
        <v>119</v>
      </c>
      <c r="H2356" s="156" t="s">
        <v>120</v>
      </c>
      <c r="I2356" s="160" t="s">
        <v>208</v>
      </c>
      <c r="J2356" s="157" t="s">
        <v>212</v>
      </c>
      <c r="K2356" s="238" t="s">
        <v>34</v>
      </c>
      <c r="L2356" s="239" t="s">
        <v>34</v>
      </c>
      <c r="M2356" s="239" t="s">
        <v>34</v>
      </c>
      <c r="N2356" s="239" t="s">
        <v>34</v>
      </c>
      <c r="O2356" s="239" t="s">
        <v>34</v>
      </c>
      <c r="P2356" s="239" t="s">
        <v>34</v>
      </c>
      <c r="Q2356" s="159" t="s">
        <v>34</v>
      </c>
      <c r="R2356" s="100" t="s">
        <v>34</v>
      </c>
      <c r="S2356" s="158">
        <v>1</v>
      </c>
      <c r="T2356" s="103" t="s">
        <v>210</v>
      </c>
      <c r="U2356" s="160" t="s">
        <v>1142</v>
      </c>
      <c r="V2356" s="160" t="s">
        <v>211</v>
      </c>
      <c r="W2356" s="160" t="s">
        <v>333</v>
      </c>
      <c r="X2356" s="160" t="s">
        <v>333</v>
      </c>
    </row>
    <row r="2357" spans="1:24" ht="81">
      <c r="A2357" s="155">
        <f>A2356+1</f>
        <v>2355</v>
      </c>
      <c r="B2357" s="160" t="s">
        <v>2592</v>
      </c>
      <c r="C2357" s="159">
        <v>2016</v>
      </c>
      <c r="D2357" s="160" t="s">
        <v>205</v>
      </c>
      <c r="E2357" s="160" t="s">
        <v>212</v>
      </c>
      <c r="F2357" s="268" t="s">
        <v>2781</v>
      </c>
      <c r="G2357" s="157" t="s">
        <v>82</v>
      </c>
      <c r="H2357" s="161" t="s">
        <v>83</v>
      </c>
      <c r="I2357" s="160" t="s">
        <v>208</v>
      </c>
      <c r="J2357" s="157" t="s">
        <v>212</v>
      </c>
      <c r="K2357" s="238" t="s">
        <v>34</v>
      </c>
      <c r="L2357" s="239" t="s">
        <v>34</v>
      </c>
      <c r="M2357" s="239" t="s">
        <v>34</v>
      </c>
      <c r="N2357" s="239" t="s">
        <v>34</v>
      </c>
      <c r="O2357" s="239" t="s">
        <v>34</v>
      </c>
      <c r="P2357" s="239" t="s">
        <v>34</v>
      </c>
      <c r="Q2357" s="159" t="s">
        <v>34</v>
      </c>
      <c r="R2357" s="100" t="s">
        <v>34</v>
      </c>
      <c r="S2357" s="158">
        <v>1</v>
      </c>
      <c r="T2357" s="103" t="s">
        <v>210</v>
      </c>
      <c r="U2357" s="160" t="s">
        <v>1142</v>
      </c>
      <c r="V2357" s="160" t="s">
        <v>211</v>
      </c>
      <c r="W2357" s="160" t="s">
        <v>101</v>
      </c>
      <c r="X2357" s="160" t="s">
        <v>101</v>
      </c>
    </row>
    <row r="2358" spans="1:24" ht="30.75">
      <c r="A2358" s="155">
        <f>A2357+1</f>
        <v>2356</v>
      </c>
      <c r="B2358" s="160" t="s">
        <v>2592</v>
      </c>
      <c r="C2358" s="159">
        <v>2016</v>
      </c>
      <c r="D2358" s="160" t="s">
        <v>205</v>
      </c>
      <c r="E2358" s="160" t="s">
        <v>212</v>
      </c>
      <c r="F2358" s="268" t="s">
        <v>2782</v>
      </c>
      <c r="G2358" s="157" t="s">
        <v>31</v>
      </c>
      <c r="H2358" s="156" t="s">
        <v>42</v>
      </c>
      <c r="I2358" s="160" t="s">
        <v>208</v>
      </c>
      <c r="J2358" s="157" t="s">
        <v>212</v>
      </c>
      <c r="K2358" s="238" t="s">
        <v>34</v>
      </c>
      <c r="L2358" s="239" t="s">
        <v>34</v>
      </c>
      <c r="M2358" s="239" t="s">
        <v>34</v>
      </c>
      <c r="N2358" s="239" t="s">
        <v>34</v>
      </c>
      <c r="O2358" s="239" t="s">
        <v>34</v>
      </c>
      <c r="P2358" s="239" t="s">
        <v>34</v>
      </c>
      <c r="Q2358" s="159" t="s">
        <v>34</v>
      </c>
      <c r="R2358" s="100" t="s">
        <v>34</v>
      </c>
      <c r="S2358" s="158">
        <v>1</v>
      </c>
      <c r="T2358" s="103" t="s">
        <v>210</v>
      </c>
      <c r="U2358" s="160" t="s">
        <v>1142</v>
      </c>
      <c r="V2358" s="160" t="s">
        <v>211</v>
      </c>
      <c r="W2358" s="157" t="s">
        <v>42</v>
      </c>
      <c r="X2358" s="157" t="s">
        <v>42</v>
      </c>
    </row>
    <row r="2359" spans="1:24" ht="81">
      <c r="A2359" s="155">
        <f>A2358+1</f>
        <v>2357</v>
      </c>
      <c r="B2359" s="160" t="s">
        <v>2592</v>
      </c>
      <c r="C2359" s="159">
        <v>2016</v>
      </c>
      <c r="D2359" s="160" t="s">
        <v>205</v>
      </c>
      <c r="E2359" s="160" t="s">
        <v>512</v>
      </c>
      <c r="F2359" s="268" t="s">
        <v>2783</v>
      </c>
      <c r="G2359" s="157" t="s">
        <v>82</v>
      </c>
      <c r="H2359" s="161" t="s">
        <v>83</v>
      </c>
      <c r="I2359" s="160" t="s">
        <v>208</v>
      </c>
      <c r="J2359" s="157" t="s">
        <v>514</v>
      </c>
      <c r="K2359" s="238" t="s">
        <v>34</v>
      </c>
      <c r="L2359" s="239" t="s">
        <v>34</v>
      </c>
      <c r="M2359" s="239" t="s">
        <v>34</v>
      </c>
      <c r="N2359" s="239" t="s">
        <v>34</v>
      </c>
      <c r="O2359" s="239" t="s">
        <v>34</v>
      </c>
      <c r="P2359" s="239" t="s">
        <v>34</v>
      </c>
      <c r="Q2359" s="159" t="s">
        <v>34</v>
      </c>
      <c r="R2359" s="100" t="s">
        <v>34</v>
      </c>
      <c r="S2359" s="158">
        <v>1</v>
      </c>
      <c r="T2359" s="103" t="s">
        <v>210</v>
      </c>
      <c r="U2359" s="160" t="s">
        <v>1142</v>
      </c>
      <c r="V2359" s="160" t="s">
        <v>512</v>
      </c>
      <c r="W2359" s="160" t="s">
        <v>101</v>
      </c>
      <c r="X2359" s="160" t="s">
        <v>101</v>
      </c>
    </row>
    <row r="2360" spans="1:24" ht="30.75">
      <c r="A2360" s="155">
        <f>A2359+1</f>
        <v>2358</v>
      </c>
      <c r="B2360" s="160" t="s">
        <v>2592</v>
      </c>
      <c r="C2360" s="159">
        <v>2016</v>
      </c>
      <c r="D2360" s="160" t="s">
        <v>219</v>
      </c>
      <c r="E2360" s="160" t="s">
        <v>220</v>
      </c>
      <c r="F2360" s="268" t="s">
        <v>2784</v>
      </c>
      <c r="G2360" s="157" t="s">
        <v>31</v>
      </c>
      <c r="H2360" s="161" t="s">
        <v>29</v>
      </c>
      <c r="I2360" s="160" t="s">
        <v>222</v>
      </c>
      <c r="J2360" s="160" t="s">
        <v>17</v>
      </c>
      <c r="K2360" s="240" t="s">
        <v>34</v>
      </c>
      <c r="L2360" s="241" t="s">
        <v>34</v>
      </c>
      <c r="M2360" s="241" t="s">
        <v>34</v>
      </c>
      <c r="N2360" s="241" t="s">
        <v>34</v>
      </c>
      <c r="O2360" s="241" t="s">
        <v>48</v>
      </c>
      <c r="P2360" s="241" t="s">
        <v>34</v>
      </c>
      <c r="Q2360" s="159" t="s">
        <v>34</v>
      </c>
      <c r="R2360" s="100" t="s">
        <v>34</v>
      </c>
      <c r="S2360" s="158">
        <v>1</v>
      </c>
      <c r="T2360" s="103" t="s">
        <v>223</v>
      </c>
      <c r="U2360" s="160" t="s">
        <v>219</v>
      </c>
      <c r="V2360" s="160" t="s">
        <v>224</v>
      </c>
      <c r="W2360" s="160" t="s">
        <v>92</v>
      </c>
      <c r="X2360" s="160" t="s">
        <v>92</v>
      </c>
    </row>
    <row r="2361" spans="1:24" ht="30.75">
      <c r="A2361" s="155">
        <f>A2360+1</f>
        <v>2359</v>
      </c>
      <c r="B2361" s="160" t="s">
        <v>2592</v>
      </c>
      <c r="C2361" s="159">
        <v>2016</v>
      </c>
      <c r="D2361" s="160" t="s">
        <v>219</v>
      </c>
      <c r="E2361" s="160" t="s">
        <v>220</v>
      </c>
      <c r="F2361" s="268" t="s">
        <v>2785</v>
      </c>
      <c r="G2361" s="157" t="s">
        <v>31</v>
      </c>
      <c r="H2361" s="161" t="s">
        <v>29</v>
      </c>
      <c r="I2361" s="160" t="s">
        <v>222</v>
      </c>
      <c r="J2361" s="160" t="s">
        <v>17</v>
      </c>
      <c r="K2361" s="240" t="s">
        <v>34</v>
      </c>
      <c r="L2361" s="241" t="s">
        <v>34</v>
      </c>
      <c r="M2361" s="241" t="s">
        <v>34</v>
      </c>
      <c r="N2361" s="241" t="s">
        <v>34</v>
      </c>
      <c r="O2361" s="241" t="s">
        <v>48</v>
      </c>
      <c r="P2361" s="241" t="s">
        <v>34</v>
      </c>
      <c r="Q2361" s="159" t="s">
        <v>34</v>
      </c>
      <c r="R2361" s="100" t="s">
        <v>34</v>
      </c>
      <c r="S2361" s="158">
        <v>1</v>
      </c>
      <c r="T2361" s="103" t="s">
        <v>223</v>
      </c>
      <c r="U2361" s="160" t="s">
        <v>219</v>
      </c>
      <c r="V2361" s="160" t="s">
        <v>224</v>
      </c>
      <c r="W2361" s="160" t="s">
        <v>92</v>
      </c>
      <c r="X2361" s="160" t="s">
        <v>92</v>
      </c>
    </row>
    <row r="2362" spans="1:24" ht="30.75">
      <c r="A2362" s="155">
        <f>A2361+1</f>
        <v>2360</v>
      </c>
      <c r="B2362" s="160" t="s">
        <v>2592</v>
      </c>
      <c r="C2362" s="159">
        <v>2016</v>
      </c>
      <c r="D2362" s="160" t="s">
        <v>219</v>
      </c>
      <c r="E2362" s="160" t="s">
        <v>220</v>
      </c>
      <c r="F2362" s="268" t="s">
        <v>2786</v>
      </c>
      <c r="G2362" s="157" t="s">
        <v>31</v>
      </c>
      <c r="H2362" s="161" t="s">
        <v>39</v>
      </c>
      <c r="I2362" s="160" t="s">
        <v>222</v>
      </c>
      <c r="J2362" s="160" t="s">
        <v>17</v>
      </c>
      <c r="K2362" s="240" t="s">
        <v>34</v>
      </c>
      <c r="L2362" s="241" t="s">
        <v>34</v>
      </c>
      <c r="M2362" s="241" t="s">
        <v>34</v>
      </c>
      <c r="N2362" s="241" t="s">
        <v>34</v>
      </c>
      <c r="O2362" s="241" t="s">
        <v>48</v>
      </c>
      <c r="P2362" s="241" t="s">
        <v>34</v>
      </c>
      <c r="Q2362" s="159" t="s">
        <v>34</v>
      </c>
      <c r="R2362" s="100" t="s">
        <v>34</v>
      </c>
      <c r="S2362" s="158">
        <v>1</v>
      </c>
      <c r="T2362" s="103" t="s">
        <v>223</v>
      </c>
      <c r="U2362" s="160" t="s">
        <v>219</v>
      </c>
      <c r="V2362" s="160" t="s">
        <v>224</v>
      </c>
      <c r="W2362" s="160" t="s">
        <v>1111</v>
      </c>
      <c r="X2362" s="160" t="s">
        <v>1111</v>
      </c>
    </row>
    <row r="2363" spans="1:24" ht="30.75">
      <c r="A2363" s="155">
        <f>A2362+1</f>
        <v>2361</v>
      </c>
      <c r="B2363" s="160" t="s">
        <v>2592</v>
      </c>
      <c r="C2363" s="159">
        <v>2016</v>
      </c>
      <c r="D2363" s="160" t="s">
        <v>219</v>
      </c>
      <c r="E2363" s="160" t="s">
        <v>220</v>
      </c>
      <c r="F2363" s="268" t="s">
        <v>2787</v>
      </c>
      <c r="G2363" s="157" t="s">
        <v>31</v>
      </c>
      <c r="H2363" s="156" t="s">
        <v>42</v>
      </c>
      <c r="I2363" s="160" t="s">
        <v>222</v>
      </c>
      <c r="J2363" s="160" t="s">
        <v>17</v>
      </c>
      <c r="K2363" s="240" t="s">
        <v>34</v>
      </c>
      <c r="L2363" s="241" t="s">
        <v>34</v>
      </c>
      <c r="M2363" s="241" t="s">
        <v>34</v>
      </c>
      <c r="N2363" s="241" t="s">
        <v>34</v>
      </c>
      <c r="O2363" s="241" t="s">
        <v>48</v>
      </c>
      <c r="P2363" s="241" t="s">
        <v>34</v>
      </c>
      <c r="Q2363" s="159" t="s">
        <v>34</v>
      </c>
      <c r="R2363" s="100" t="s">
        <v>34</v>
      </c>
      <c r="S2363" s="158">
        <v>1</v>
      </c>
      <c r="T2363" s="103" t="s">
        <v>223</v>
      </c>
      <c r="U2363" s="160" t="s">
        <v>219</v>
      </c>
      <c r="V2363" s="160" t="s">
        <v>224</v>
      </c>
      <c r="W2363" s="157" t="s">
        <v>42</v>
      </c>
      <c r="X2363" s="157" t="s">
        <v>42</v>
      </c>
    </row>
    <row r="2364" spans="1:24" ht="41.25">
      <c r="A2364" s="155">
        <f>A2363+1</f>
        <v>2362</v>
      </c>
      <c r="B2364" s="160" t="s">
        <v>2592</v>
      </c>
      <c r="C2364" s="159">
        <v>2016</v>
      </c>
      <c r="D2364" s="160" t="s">
        <v>219</v>
      </c>
      <c r="E2364" s="160" t="s">
        <v>251</v>
      </c>
      <c r="F2364" s="268" t="s">
        <v>2788</v>
      </c>
      <c r="G2364" s="157" t="s">
        <v>31</v>
      </c>
      <c r="H2364" s="161" t="s">
        <v>29</v>
      </c>
      <c r="I2364" s="160" t="s">
        <v>71</v>
      </c>
      <c r="J2364" s="160" t="s">
        <v>253</v>
      </c>
      <c r="K2364" s="240" t="s">
        <v>34</v>
      </c>
      <c r="L2364" s="241" t="s">
        <v>34</v>
      </c>
      <c r="M2364" s="241" t="s">
        <v>34</v>
      </c>
      <c r="N2364" s="241" t="s">
        <v>34</v>
      </c>
      <c r="O2364" s="241" t="s">
        <v>34</v>
      </c>
      <c r="P2364" s="241" t="s">
        <v>34</v>
      </c>
      <c r="Q2364" s="159" t="s">
        <v>34</v>
      </c>
      <c r="R2364" s="100" t="s">
        <v>34</v>
      </c>
      <c r="S2364" s="158">
        <v>1</v>
      </c>
      <c r="T2364" s="103" t="s">
        <v>223</v>
      </c>
      <c r="U2364" s="160" t="s">
        <v>219</v>
      </c>
      <c r="V2364" s="160" t="s">
        <v>253</v>
      </c>
      <c r="W2364" s="160" t="s">
        <v>92</v>
      </c>
      <c r="X2364" s="160" t="s">
        <v>92</v>
      </c>
    </row>
    <row r="2365" spans="1:24" ht="41.25">
      <c r="A2365" s="155">
        <f>A2364+1</f>
        <v>2363</v>
      </c>
      <c r="B2365" s="160" t="s">
        <v>2592</v>
      </c>
      <c r="C2365" s="159">
        <v>2016</v>
      </c>
      <c r="D2365" s="160" t="s">
        <v>219</v>
      </c>
      <c r="E2365" s="160" t="s">
        <v>251</v>
      </c>
      <c r="F2365" s="268" t="s">
        <v>2789</v>
      </c>
      <c r="G2365" s="157" t="s">
        <v>31</v>
      </c>
      <c r="H2365" s="156" t="s">
        <v>42</v>
      </c>
      <c r="I2365" s="160" t="s">
        <v>71</v>
      </c>
      <c r="J2365" s="160" t="s">
        <v>253</v>
      </c>
      <c r="K2365" s="240" t="s">
        <v>34</v>
      </c>
      <c r="L2365" s="241" t="s">
        <v>34</v>
      </c>
      <c r="M2365" s="241" t="s">
        <v>34</v>
      </c>
      <c r="N2365" s="241" t="s">
        <v>34</v>
      </c>
      <c r="O2365" s="241" t="s">
        <v>34</v>
      </c>
      <c r="P2365" s="241" t="s">
        <v>34</v>
      </c>
      <c r="Q2365" s="159" t="s">
        <v>34</v>
      </c>
      <c r="R2365" s="100" t="s">
        <v>34</v>
      </c>
      <c r="S2365" s="158">
        <v>1</v>
      </c>
      <c r="T2365" s="103" t="s">
        <v>223</v>
      </c>
      <c r="U2365" s="160" t="s">
        <v>219</v>
      </c>
      <c r="V2365" s="160" t="s">
        <v>253</v>
      </c>
      <c r="W2365" s="157" t="s">
        <v>42</v>
      </c>
      <c r="X2365" s="157" t="s">
        <v>42</v>
      </c>
    </row>
    <row r="2366" spans="1:24" ht="41.25">
      <c r="A2366" s="155">
        <f>A2365+1</f>
        <v>2364</v>
      </c>
      <c r="B2366" s="160" t="s">
        <v>2592</v>
      </c>
      <c r="C2366" s="159">
        <v>2016</v>
      </c>
      <c r="D2366" s="160" t="s">
        <v>219</v>
      </c>
      <c r="E2366" s="160" t="s">
        <v>253</v>
      </c>
      <c r="F2366" s="268" t="s">
        <v>2790</v>
      </c>
      <c r="G2366" s="157" t="s">
        <v>31</v>
      </c>
      <c r="H2366" s="156" t="s">
        <v>42</v>
      </c>
      <c r="I2366" s="160" t="s">
        <v>71</v>
      </c>
      <c r="J2366" s="160" t="s">
        <v>253</v>
      </c>
      <c r="K2366" s="240" t="s">
        <v>34</v>
      </c>
      <c r="L2366" s="241" t="s">
        <v>34</v>
      </c>
      <c r="M2366" s="241" t="s">
        <v>34</v>
      </c>
      <c r="N2366" s="241" t="s">
        <v>34</v>
      </c>
      <c r="O2366" s="241" t="s">
        <v>34</v>
      </c>
      <c r="P2366" s="241" t="s">
        <v>34</v>
      </c>
      <c r="Q2366" s="159" t="s">
        <v>34</v>
      </c>
      <c r="R2366" s="100" t="s">
        <v>34</v>
      </c>
      <c r="S2366" s="158">
        <v>1</v>
      </c>
      <c r="T2366" s="103" t="s">
        <v>223</v>
      </c>
      <c r="U2366" s="160" t="s">
        <v>219</v>
      </c>
      <c r="V2366" s="160" t="s">
        <v>253</v>
      </c>
      <c r="W2366" s="157" t="s">
        <v>42</v>
      </c>
      <c r="X2366" s="157" t="s">
        <v>42</v>
      </c>
    </row>
    <row r="2367" spans="1:24" ht="81">
      <c r="A2367" s="155">
        <f>A2366+1</f>
        <v>2365</v>
      </c>
      <c r="B2367" s="160" t="s">
        <v>2592</v>
      </c>
      <c r="C2367" s="159">
        <v>2016</v>
      </c>
      <c r="D2367" s="160" t="s">
        <v>219</v>
      </c>
      <c r="E2367" s="160" t="s">
        <v>253</v>
      </c>
      <c r="F2367" s="268" t="s">
        <v>2791</v>
      </c>
      <c r="G2367" s="157" t="s">
        <v>82</v>
      </c>
      <c r="H2367" s="161" t="s">
        <v>83</v>
      </c>
      <c r="I2367" s="160" t="s">
        <v>71</v>
      </c>
      <c r="J2367" s="160" t="s">
        <v>253</v>
      </c>
      <c r="K2367" s="240" t="s">
        <v>34</v>
      </c>
      <c r="L2367" s="241" t="s">
        <v>34</v>
      </c>
      <c r="M2367" s="241" t="s">
        <v>34</v>
      </c>
      <c r="N2367" s="241" t="s">
        <v>34</v>
      </c>
      <c r="O2367" s="241" t="s">
        <v>34</v>
      </c>
      <c r="P2367" s="241" t="s">
        <v>34</v>
      </c>
      <c r="Q2367" s="159" t="s">
        <v>34</v>
      </c>
      <c r="R2367" s="100" t="s">
        <v>34</v>
      </c>
      <c r="S2367" s="158">
        <v>1</v>
      </c>
      <c r="T2367" s="103" t="s">
        <v>223</v>
      </c>
      <c r="U2367" s="160" t="s">
        <v>219</v>
      </c>
      <c r="V2367" s="160" t="s">
        <v>253</v>
      </c>
      <c r="W2367" s="160" t="s">
        <v>101</v>
      </c>
      <c r="X2367" s="160" t="s">
        <v>101</v>
      </c>
    </row>
    <row r="2368" spans="1:24" ht="41.25">
      <c r="A2368" s="155">
        <f>A2367+1</f>
        <v>2366</v>
      </c>
      <c r="B2368" s="160" t="s">
        <v>2592</v>
      </c>
      <c r="C2368" s="159">
        <v>2016</v>
      </c>
      <c r="D2368" s="160" t="s">
        <v>219</v>
      </c>
      <c r="E2368" s="160" t="s">
        <v>253</v>
      </c>
      <c r="F2368" s="268" t="s">
        <v>2792</v>
      </c>
      <c r="G2368" s="157" t="s">
        <v>119</v>
      </c>
      <c r="H2368" s="161" t="s">
        <v>169</v>
      </c>
      <c r="I2368" s="160" t="s">
        <v>71</v>
      </c>
      <c r="J2368" s="160" t="s">
        <v>253</v>
      </c>
      <c r="K2368" s="240" t="s">
        <v>34</v>
      </c>
      <c r="L2368" s="241" t="s">
        <v>34</v>
      </c>
      <c r="M2368" s="241" t="s">
        <v>34</v>
      </c>
      <c r="N2368" s="241" t="s">
        <v>34</v>
      </c>
      <c r="O2368" s="241" t="s">
        <v>34</v>
      </c>
      <c r="P2368" s="241" t="s">
        <v>34</v>
      </c>
      <c r="Q2368" s="159" t="s">
        <v>34</v>
      </c>
      <c r="R2368" s="100" t="s">
        <v>34</v>
      </c>
      <c r="S2368" s="158">
        <v>1</v>
      </c>
      <c r="T2368" s="103" t="s">
        <v>223</v>
      </c>
      <c r="U2368" s="160" t="s">
        <v>219</v>
      </c>
      <c r="V2368" s="160" t="s">
        <v>253</v>
      </c>
      <c r="W2368" s="160" t="s">
        <v>169</v>
      </c>
      <c r="X2368" s="160" t="s">
        <v>169</v>
      </c>
    </row>
    <row r="2369" spans="1:24" ht="60.75">
      <c r="A2369" s="155">
        <f>A2368+1</f>
        <v>2367</v>
      </c>
      <c r="B2369" s="160" t="s">
        <v>2592</v>
      </c>
      <c r="C2369" s="159">
        <v>2016</v>
      </c>
      <c r="D2369" s="160" t="s">
        <v>28</v>
      </c>
      <c r="E2369" s="160" t="s">
        <v>262</v>
      </c>
      <c r="F2369" s="268" t="s">
        <v>2793</v>
      </c>
      <c r="G2369" s="157" t="s">
        <v>31</v>
      </c>
      <c r="H2369" s="161" t="s">
        <v>29</v>
      </c>
      <c r="I2369" s="157" t="s">
        <v>32</v>
      </c>
      <c r="J2369" s="157" t="s">
        <v>33</v>
      </c>
      <c r="K2369" s="238" t="s">
        <v>34</v>
      </c>
      <c r="L2369" s="239" t="s">
        <v>34</v>
      </c>
      <c r="M2369" s="239" t="s">
        <v>34</v>
      </c>
      <c r="N2369" s="239" t="s">
        <v>34</v>
      </c>
      <c r="O2369" s="239" t="s">
        <v>34</v>
      </c>
      <c r="P2369" s="239" t="s">
        <v>34</v>
      </c>
      <c r="Q2369" s="159" t="s">
        <v>34</v>
      </c>
      <c r="R2369" s="100" t="s">
        <v>34</v>
      </c>
      <c r="S2369" s="158">
        <v>1</v>
      </c>
      <c r="T2369" s="103" t="s">
        <v>264</v>
      </c>
      <c r="U2369" s="160" t="s">
        <v>531</v>
      </c>
      <c r="V2369" s="160" t="s">
        <v>266</v>
      </c>
      <c r="W2369" s="160" t="s">
        <v>92</v>
      </c>
      <c r="X2369" s="160" t="s">
        <v>92</v>
      </c>
    </row>
    <row r="2370" spans="1:24" ht="41.25">
      <c r="A2370" s="155">
        <f>A2369+1</f>
        <v>2368</v>
      </c>
      <c r="B2370" s="160" t="s">
        <v>2592</v>
      </c>
      <c r="C2370" s="159">
        <v>2016</v>
      </c>
      <c r="D2370" s="160" t="s">
        <v>28</v>
      </c>
      <c r="E2370" s="160" t="s">
        <v>262</v>
      </c>
      <c r="F2370" s="268" t="s">
        <v>2794</v>
      </c>
      <c r="G2370" s="157" t="s">
        <v>31</v>
      </c>
      <c r="H2370" s="161" t="s">
        <v>29</v>
      </c>
      <c r="I2370" s="157" t="s">
        <v>32</v>
      </c>
      <c r="J2370" s="157" t="s">
        <v>33</v>
      </c>
      <c r="K2370" s="238" t="s">
        <v>34</v>
      </c>
      <c r="L2370" s="239" t="s">
        <v>34</v>
      </c>
      <c r="M2370" s="239" t="s">
        <v>34</v>
      </c>
      <c r="N2370" s="239" t="s">
        <v>34</v>
      </c>
      <c r="O2370" s="239" t="s">
        <v>48</v>
      </c>
      <c r="P2370" s="239" t="s">
        <v>34</v>
      </c>
      <c r="Q2370" s="159" t="s">
        <v>34</v>
      </c>
      <c r="R2370" s="100" t="s">
        <v>34</v>
      </c>
      <c r="S2370" s="158">
        <v>1</v>
      </c>
      <c r="T2370" s="103" t="s">
        <v>264</v>
      </c>
      <c r="U2370" s="160" t="s">
        <v>265</v>
      </c>
      <c r="V2370" s="160" t="s">
        <v>266</v>
      </c>
      <c r="W2370" s="160" t="s">
        <v>92</v>
      </c>
      <c r="X2370" s="160" t="s">
        <v>92</v>
      </c>
    </row>
    <row r="2371" spans="1:24" ht="41.25">
      <c r="A2371" s="155">
        <f>A2370+1</f>
        <v>2369</v>
      </c>
      <c r="B2371" s="160" t="s">
        <v>2592</v>
      </c>
      <c r="C2371" s="159">
        <v>2016</v>
      </c>
      <c r="D2371" s="160" t="s">
        <v>28</v>
      </c>
      <c r="E2371" s="160" t="s">
        <v>267</v>
      </c>
      <c r="F2371" s="268" t="s">
        <v>2795</v>
      </c>
      <c r="G2371" s="157" t="s">
        <v>31</v>
      </c>
      <c r="H2371" s="156" t="s">
        <v>42</v>
      </c>
      <c r="I2371" s="157" t="s">
        <v>32</v>
      </c>
      <c r="J2371" s="157" t="s">
        <v>33</v>
      </c>
      <c r="K2371" s="238" t="s">
        <v>34</v>
      </c>
      <c r="L2371" s="239" t="s">
        <v>34</v>
      </c>
      <c r="M2371" s="239" t="s">
        <v>34</v>
      </c>
      <c r="N2371" s="239" t="s">
        <v>34</v>
      </c>
      <c r="O2371" s="239" t="s">
        <v>34</v>
      </c>
      <c r="P2371" s="239" t="s">
        <v>34</v>
      </c>
      <c r="Q2371" s="159" t="s">
        <v>34</v>
      </c>
      <c r="R2371" s="100" t="s">
        <v>34</v>
      </c>
      <c r="S2371" s="158">
        <v>1</v>
      </c>
      <c r="T2371" s="103" t="s">
        <v>269</v>
      </c>
      <c r="U2371" s="160" t="s">
        <v>1575</v>
      </c>
      <c r="V2371" s="160" t="s">
        <v>266</v>
      </c>
      <c r="W2371" s="157" t="s">
        <v>42</v>
      </c>
      <c r="X2371" s="157" t="s">
        <v>42</v>
      </c>
    </row>
    <row r="2372" spans="1:24" ht="41.25">
      <c r="A2372" s="155">
        <f>A2371+1</f>
        <v>2370</v>
      </c>
      <c r="B2372" s="160" t="s">
        <v>2592</v>
      </c>
      <c r="C2372" s="159">
        <v>2016</v>
      </c>
      <c r="D2372" s="160" t="s">
        <v>28</v>
      </c>
      <c r="E2372" s="160" t="s">
        <v>270</v>
      </c>
      <c r="F2372" s="268" t="s">
        <v>2796</v>
      </c>
      <c r="G2372" s="157" t="s">
        <v>31</v>
      </c>
      <c r="H2372" s="156" t="s">
        <v>42</v>
      </c>
      <c r="I2372" s="157" t="s">
        <v>32</v>
      </c>
      <c r="J2372" s="160" t="s">
        <v>33</v>
      </c>
      <c r="K2372" s="240" t="s">
        <v>34</v>
      </c>
      <c r="L2372" s="241" t="s">
        <v>34</v>
      </c>
      <c r="M2372" s="241" t="s">
        <v>34</v>
      </c>
      <c r="N2372" s="241" t="s">
        <v>34</v>
      </c>
      <c r="O2372" s="241" t="s">
        <v>34</v>
      </c>
      <c r="P2372" s="241" t="s">
        <v>34</v>
      </c>
      <c r="Q2372" s="159" t="s">
        <v>34</v>
      </c>
      <c r="R2372" s="100" t="s">
        <v>34</v>
      </c>
      <c r="S2372" s="158">
        <v>1</v>
      </c>
      <c r="T2372" s="103" t="s">
        <v>272</v>
      </c>
      <c r="U2372" s="160" t="s">
        <v>536</v>
      </c>
      <c r="V2372" s="160" t="s">
        <v>273</v>
      </c>
      <c r="W2372" s="157" t="s">
        <v>42</v>
      </c>
      <c r="X2372" s="157" t="s">
        <v>42</v>
      </c>
    </row>
    <row r="2373" spans="1:24" ht="51">
      <c r="A2373" s="155">
        <f>A2372+1</f>
        <v>2371</v>
      </c>
      <c r="B2373" s="160" t="s">
        <v>2592</v>
      </c>
      <c r="C2373" s="159">
        <v>2016</v>
      </c>
      <c r="D2373" s="160" t="s">
        <v>28</v>
      </c>
      <c r="E2373" s="160" t="s">
        <v>270</v>
      </c>
      <c r="F2373" s="268" t="s">
        <v>2797</v>
      </c>
      <c r="G2373" s="157" t="s">
        <v>31</v>
      </c>
      <c r="H2373" s="156" t="s">
        <v>42</v>
      </c>
      <c r="I2373" s="157" t="s">
        <v>32</v>
      </c>
      <c r="J2373" s="157" t="s">
        <v>33</v>
      </c>
      <c r="K2373" s="238" t="s">
        <v>34</v>
      </c>
      <c r="L2373" s="239" t="s">
        <v>34</v>
      </c>
      <c r="M2373" s="239" t="s">
        <v>34</v>
      </c>
      <c r="N2373" s="239" t="s">
        <v>34</v>
      </c>
      <c r="O2373" s="239" t="s">
        <v>34</v>
      </c>
      <c r="P2373" s="239" t="s">
        <v>34</v>
      </c>
      <c r="Q2373" s="159" t="s">
        <v>34</v>
      </c>
      <c r="R2373" s="100" t="s">
        <v>34</v>
      </c>
      <c r="S2373" s="158">
        <v>1</v>
      </c>
      <c r="T2373" s="103" t="s">
        <v>272</v>
      </c>
      <c r="U2373" s="160" t="s">
        <v>536</v>
      </c>
      <c r="V2373" s="160" t="s">
        <v>276</v>
      </c>
      <c r="W2373" s="157" t="s">
        <v>42</v>
      </c>
      <c r="X2373" s="157" t="s">
        <v>42</v>
      </c>
    </row>
    <row r="2374" spans="1:24" ht="41.25">
      <c r="A2374" s="155">
        <f>A2373+1</f>
        <v>2372</v>
      </c>
      <c r="B2374" s="160" t="s">
        <v>2592</v>
      </c>
      <c r="C2374" s="159">
        <v>2016</v>
      </c>
      <c r="D2374" s="160" t="s">
        <v>28</v>
      </c>
      <c r="E2374" s="160" t="s">
        <v>270</v>
      </c>
      <c r="F2374" s="268" t="s">
        <v>2798</v>
      </c>
      <c r="G2374" s="157" t="s">
        <v>31</v>
      </c>
      <c r="H2374" s="156" t="s">
        <v>42</v>
      </c>
      <c r="I2374" s="157" t="s">
        <v>32</v>
      </c>
      <c r="J2374" s="157" t="s">
        <v>33</v>
      </c>
      <c r="K2374" s="238" t="s">
        <v>34</v>
      </c>
      <c r="L2374" s="239" t="s">
        <v>34</v>
      </c>
      <c r="M2374" s="239" t="s">
        <v>34</v>
      </c>
      <c r="N2374" s="239" t="s">
        <v>34</v>
      </c>
      <c r="O2374" s="239" t="s">
        <v>34</v>
      </c>
      <c r="P2374" s="239" t="s">
        <v>34</v>
      </c>
      <c r="Q2374" s="159" t="s">
        <v>34</v>
      </c>
      <c r="R2374" s="100" t="s">
        <v>34</v>
      </c>
      <c r="S2374" s="158">
        <v>1</v>
      </c>
      <c r="T2374" s="103" t="s">
        <v>272</v>
      </c>
      <c r="U2374" s="160" t="s">
        <v>536</v>
      </c>
      <c r="V2374" s="160" t="s">
        <v>276</v>
      </c>
      <c r="W2374" s="157" t="s">
        <v>42</v>
      </c>
      <c r="X2374" s="157" t="s">
        <v>42</v>
      </c>
    </row>
    <row r="2375" spans="1:24" ht="41.25">
      <c r="A2375" s="155">
        <f>A2374+1</f>
        <v>2373</v>
      </c>
      <c r="B2375" s="160" t="s">
        <v>2799</v>
      </c>
      <c r="C2375" s="159">
        <v>2006</v>
      </c>
      <c r="D2375" s="157" t="s">
        <v>28</v>
      </c>
      <c r="E2375" s="160" t="s">
        <v>262</v>
      </c>
      <c r="F2375" s="268" t="s">
        <v>2800</v>
      </c>
      <c r="G2375" s="157" t="s">
        <v>31</v>
      </c>
      <c r="H2375" s="161" t="s">
        <v>29</v>
      </c>
      <c r="I2375" s="157" t="s">
        <v>32</v>
      </c>
      <c r="J2375" s="157" t="s">
        <v>33</v>
      </c>
      <c r="K2375" s="238" t="s">
        <v>34</v>
      </c>
      <c r="L2375" s="239" t="s">
        <v>34</v>
      </c>
      <c r="M2375" s="239" t="s">
        <v>34</v>
      </c>
      <c r="N2375" s="239" t="s">
        <v>34</v>
      </c>
      <c r="O2375" s="239" t="s">
        <v>34</v>
      </c>
      <c r="P2375" s="239" t="s">
        <v>34</v>
      </c>
      <c r="Q2375" s="159" t="s">
        <v>34</v>
      </c>
      <c r="R2375" s="100" t="s">
        <v>34</v>
      </c>
      <c r="S2375" s="158">
        <v>1</v>
      </c>
      <c r="T2375" s="102" t="s">
        <v>35</v>
      </c>
      <c r="U2375" s="157" t="s">
        <v>28</v>
      </c>
      <c r="V2375" s="160" t="s">
        <v>800</v>
      </c>
      <c r="W2375" s="160" t="s">
        <v>92</v>
      </c>
      <c r="X2375" s="160" t="s">
        <v>92</v>
      </c>
    </row>
    <row r="2376" spans="1:24" ht="30.75">
      <c r="A2376" s="155">
        <f>A2375+1</f>
        <v>2374</v>
      </c>
      <c r="B2376" s="160" t="s">
        <v>2799</v>
      </c>
      <c r="C2376" s="159">
        <v>2006</v>
      </c>
      <c r="D2376" s="157" t="s">
        <v>28</v>
      </c>
      <c r="E2376" s="160" t="s">
        <v>279</v>
      </c>
      <c r="F2376" s="268" t="s">
        <v>2801</v>
      </c>
      <c r="G2376" s="157" t="s">
        <v>31</v>
      </c>
      <c r="H2376" s="156" t="s">
        <v>42</v>
      </c>
      <c r="I2376" s="157" t="s">
        <v>32</v>
      </c>
      <c r="J2376" s="157" t="s">
        <v>33</v>
      </c>
      <c r="K2376" s="238" t="s">
        <v>34</v>
      </c>
      <c r="L2376" s="239" t="s">
        <v>34</v>
      </c>
      <c r="M2376" s="239" t="s">
        <v>34</v>
      </c>
      <c r="N2376" s="239" t="s">
        <v>34</v>
      </c>
      <c r="O2376" s="239" t="s">
        <v>34</v>
      </c>
      <c r="P2376" s="239" t="s">
        <v>34</v>
      </c>
      <c r="Q2376" s="159" t="s">
        <v>34</v>
      </c>
      <c r="R2376" s="100" t="s">
        <v>34</v>
      </c>
      <c r="S2376" s="158">
        <v>1</v>
      </c>
      <c r="T2376" s="102" t="s">
        <v>35</v>
      </c>
      <c r="U2376" s="157" t="s">
        <v>28</v>
      </c>
      <c r="V2376" s="160" t="s">
        <v>541</v>
      </c>
      <c r="W2376" s="157" t="s">
        <v>42</v>
      </c>
      <c r="X2376" s="157" t="s">
        <v>42</v>
      </c>
    </row>
    <row r="2377" spans="1:24" ht="30.75">
      <c r="A2377" s="155">
        <f>A2376+1</f>
        <v>2375</v>
      </c>
      <c r="B2377" s="160" t="s">
        <v>2799</v>
      </c>
      <c r="C2377" s="159">
        <v>2006</v>
      </c>
      <c r="D2377" s="157" t="s">
        <v>28</v>
      </c>
      <c r="E2377" s="157" t="s">
        <v>29</v>
      </c>
      <c r="F2377" s="268" t="s">
        <v>2802</v>
      </c>
      <c r="G2377" s="157" t="s">
        <v>31</v>
      </c>
      <c r="H2377" s="156" t="s">
        <v>29</v>
      </c>
      <c r="I2377" s="157" t="s">
        <v>32</v>
      </c>
      <c r="J2377" s="157" t="s">
        <v>33</v>
      </c>
      <c r="K2377" s="238" t="s">
        <v>34</v>
      </c>
      <c r="L2377" s="239" t="s">
        <v>48</v>
      </c>
      <c r="M2377" s="239" t="s">
        <v>34</v>
      </c>
      <c r="N2377" s="239" t="s">
        <v>34</v>
      </c>
      <c r="O2377" s="239" t="s">
        <v>34</v>
      </c>
      <c r="P2377" s="239" t="s">
        <v>34</v>
      </c>
      <c r="Q2377" s="159" t="s">
        <v>34</v>
      </c>
      <c r="R2377" s="100" t="s">
        <v>34</v>
      </c>
      <c r="S2377" s="158">
        <v>1</v>
      </c>
      <c r="T2377" s="102" t="s">
        <v>35</v>
      </c>
      <c r="U2377" s="157" t="s">
        <v>28</v>
      </c>
      <c r="V2377" s="160" t="s">
        <v>29</v>
      </c>
      <c r="W2377" s="160" t="s">
        <v>92</v>
      </c>
      <c r="X2377" s="160" t="s">
        <v>92</v>
      </c>
    </row>
    <row r="2378" spans="1:24" ht="30.75">
      <c r="A2378" s="155">
        <f>A2377+1</f>
        <v>2376</v>
      </c>
      <c r="B2378" s="160" t="s">
        <v>2799</v>
      </c>
      <c r="C2378" s="159">
        <v>2006</v>
      </c>
      <c r="D2378" s="157" t="s">
        <v>28</v>
      </c>
      <c r="E2378" s="160" t="s">
        <v>60</v>
      </c>
      <c r="F2378" s="268" t="s">
        <v>2803</v>
      </c>
      <c r="G2378" s="157" t="s">
        <v>31</v>
      </c>
      <c r="H2378" s="156" t="s">
        <v>42</v>
      </c>
      <c r="I2378" s="157" t="s">
        <v>32</v>
      </c>
      <c r="J2378" s="157" t="s">
        <v>33</v>
      </c>
      <c r="K2378" s="238" t="s">
        <v>34</v>
      </c>
      <c r="L2378" s="239" t="s">
        <v>34</v>
      </c>
      <c r="M2378" s="239" t="s">
        <v>34</v>
      </c>
      <c r="N2378" s="239" t="s">
        <v>34</v>
      </c>
      <c r="O2378" s="239" t="s">
        <v>34</v>
      </c>
      <c r="P2378" s="239" t="s">
        <v>34</v>
      </c>
      <c r="Q2378" s="159" t="s">
        <v>34</v>
      </c>
      <c r="R2378" s="100" t="s">
        <v>34</v>
      </c>
      <c r="S2378" s="158">
        <v>1</v>
      </c>
      <c r="T2378" s="102" t="s">
        <v>35</v>
      </c>
      <c r="U2378" s="157" t="s">
        <v>28</v>
      </c>
      <c r="V2378" s="160" t="s">
        <v>62</v>
      </c>
      <c r="W2378" s="157" t="s">
        <v>42</v>
      </c>
      <c r="X2378" s="157" t="s">
        <v>50</v>
      </c>
    </row>
    <row r="2379" spans="1:24" ht="30.75">
      <c r="A2379" s="155">
        <f>A2378+1</f>
        <v>2377</v>
      </c>
      <c r="B2379" s="160" t="s">
        <v>2799</v>
      </c>
      <c r="C2379" s="159">
        <v>2006</v>
      </c>
      <c r="D2379" s="157" t="s">
        <v>28</v>
      </c>
      <c r="E2379" s="160" t="s">
        <v>57</v>
      </c>
      <c r="F2379" s="268" t="s">
        <v>2804</v>
      </c>
      <c r="G2379" s="157" t="s">
        <v>31</v>
      </c>
      <c r="H2379" s="156" t="s">
        <v>50</v>
      </c>
      <c r="I2379" s="157" t="s">
        <v>32</v>
      </c>
      <c r="J2379" s="157" t="s">
        <v>59</v>
      </c>
      <c r="K2379" s="238" t="s">
        <v>34</v>
      </c>
      <c r="L2379" s="239" t="s">
        <v>34</v>
      </c>
      <c r="M2379" s="239" t="s">
        <v>34</v>
      </c>
      <c r="N2379" s="239" t="s">
        <v>34</v>
      </c>
      <c r="O2379" s="239" t="s">
        <v>34</v>
      </c>
      <c r="P2379" s="239" t="s">
        <v>34</v>
      </c>
      <c r="Q2379" s="159" t="s">
        <v>48</v>
      </c>
      <c r="R2379" s="100" t="s">
        <v>48</v>
      </c>
      <c r="S2379" s="158">
        <v>1</v>
      </c>
      <c r="T2379" s="102" t="s">
        <v>35</v>
      </c>
      <c r="U2379" s="157" t="s">
        <v>28</v>
      </c>
      <c r="V2379" s="160" t="s">
        <v>57</v>
      </c>
      <c r="W2379" s="157" t="s">
        <v>42</v>
      </c>
      <c r="X2379" s="157" t="s">
        <v>50</v>
      </c>
    </row>
    <row r="2380" spans="1:24" ht="30.75">
      <c r="A2380" s="155">
        <f>A2379+1</f>
        <v>2378</v>
      </c>
      <c r="B2380" s="160" t="s">
        <v>2799</v>
      </c>
      <c r="C2380" s="159">
        <v>2006</v>
      </c>
      <c r="D2380" s="157" t="s">
        <v>28</v>
      </c>
      <c r="E2380" s="160" t="s">
        <v>60</v>
      </c>
      <c r="F2380" s="268" t="s">
        <v>2805</v>
      </c>
      <c r="G2380" s="157" t="s">
        <v>31</v>
      </c>
      <c r="H2380" s="156" t="s">
        <v>42</v>
      </c>
      <c r="I2380" s="157" t="s">
        <v>32</v>
      </c>
      <c r="J2380" s="157" t="s">
        <v>33</v>
      </c>
      <c r="K2380" s="238" t="s">
        <v>34</v>
      </c>
      <c r="L2380" s="239" t="s">
        <v>34</v>
      </c>
      <c r="M2380" s="239" t="s">
        <v>34</v>
      </c>
      <c r="N2380" s="239" t="s">
        <v>34</v>
      </c>
      <c r="O2380" s="239" t="s">
        <v>34</v>
      </c>
      <c r="P2380" s="239" t="s">
        <v>34</v>
      </c>
      <c r="Q2380" s="159" t="s">
        <v>34</v>
      </c>
      <c r="R2380" s="100" t="s">
        <v>34</v>
      </c>
      <c r="S2380" s="158">
        <v>1</v>
      </c>
      <c r="T2380" s="102" t="s">
        <v>35</v>
      </c>
      <c r="U2380" s="157" t="s">
        <v>28</v>
      </c>
      <c r="V2380" s="160" t="s">
        <v>2806</v>
      </c>
      <c r="W2380" s="157" t="s">
        <v>42</v>
      </c>
      <c r="X2380" s="157" t="s">
        <v>42</v>
      </c>
    </row>
    <row r="2381" spans="1:24" ht="20.25">
      <c r="A2381" s="155">
        <f>A2380+1</f>
        <v>2379</v>
      </c>
      <c r="B2381" s="160" t="s">
        <v>2799</v>
      </c>
      <c r="C2381" s="159">
        <v>2006</v>
      </c>
      <c r="D2381" s="160" t="s">
        <v>74</v>
      </c>
      <c r="E2381" s="160" t="s">
        <v>75</v>
      </c>
      <c r="F2381" s="268" t="s">
        <v>2807</v>
      </c>
      <c r="G2381" s="157" t="s">
        <v>31</v>
      </c>
      <c r="H2381" s="156" t="s">
        <v>42</v>
      </c>
      <c r="I2381" s="160" t="s">
        <v>32</v>
      </c>
      <c r="J2381" s="160" t="s">
        <v>33</v>
      </c>
      <c r="K2381" s="240" t="s">
        <v>34</v>
      </c>
      <c r="L2381" s="241" t="s">
        <v>34</v>
      </c>
      <c r="M2381" s="241" t="s">
        <v>34</v>
      </c>
      <c r="N2381" s="241" t="s">
        <v>34</v>
      </c>
      <c r="O2381" s="241" t="s">
        <v>34</v>
      </c>
      <c r="P2381" s="241" t="s">
        <v>34</v>
      </c>
      <c r="Q2381" s="159" t="s">
        <v>34</v>
      </c>
      <c r="R2381" s="100" t="s">
        <v>34</v>
      </c>
      <c r="S2381" s="158">
        <v>1</v>
      </c>
      <c r="T2381" s="103" t="s">
        <v>77</v>
      </c>
      <c r="U2381" s="160" t="s">
        <v>938</v>
      </c>
      <c r="V2381" s="160" t="s">
        <v>2808</v>
      </c>
      <c r="W2381" s="157" t="s">
        <v>42</v>
      </c>
      <c r="X2381" s="157" t="s">
        <v>42</v>
      </c>
    </row>
    <row r="2382" spans="1:24" ht="41.25">
      <c r="A2382" s="155">
        <f>A2381+1</f>
        <v>2380</v>
      </c>
      <c r="B2382" s="160" t="s">
        <v>2799</v>
      </c>
      <c r="C2382" s="159">
        <v>2006</v>
      </c>
      <c r="D2382" s="160" t="s">
        <v>139</v>
      </c>
      <c r="E2382" s="160" t="s">
        <v>1897</v>
      </c>
      <c r="F2382" s="268" t="s">
        <v>2809</v>
      </c>
      <c r="G2382" s="157" t="s">
        <v>31</v>
      </c>
      <c r="H2382" s="156" t="s">
        <v>29</v>
      </c>
      <c r="I2382" s="160" t="s">
        <v>71</v>
      </c>
      <c r="J2382" s="160" t="s">
        <v>142</v>
      </c>
      <c r="K2382" s="240" t="s">
        <v>34</v>
      </c>
      <c r="L2382" s="241" t="s">
        <v>34</v>
      </c>
      <c r="M2382" s="241" t="s">
        <v>34</v>
      </c>
      <c r="N2382" s="241" t="s">
        <v>34</v>
      </c>
      <c r="O2382" s="241" t="s">
        <v>34</v>
      </c>
      <c r="P2382" s="241" t="s">
        <v>34</v>
      </c>
      <c r="Q2382" s="159" t="s">
        <v>34</v>
      </c>
      <c r="R2382" s="100" t="s">
        <v>34</v>
      </c>
      <c r="S2382" s="158">
        <v>1</v>
      </c>
      <c r="T2382" s="103" t="s">
        <v>143</v>
      </c>
      <c r="U2382" s="160" t="s">
        <v>1108</v>
      </c>
      <c r="V2382" s="160" t="s">
        <v>1897</v>
      </c>
      <c r="W2382" s="160" t="s">
        <v>92</v>
      </c>
      <c r="X2382" s="160" t="s">
        <v>92</v>
      </c>
    </row>
    <row r="2383" spans="1:24" ht="41.25">
      <c r="A2383" s="155">
        <f>A2382+1</f>
        <v>2381</v>
      </c>
      <c r="B2383" s="160" t="s">
        <v>2799</v>
      </c>
      <c r="C2383" s="159">
        <v>2006</v>
      </c>
      <c r="D2383" s="160" t="s">
        <v>106</v>
      </c>
      <c r="E2383" s="160" t="s">
        <v>373</v>
      </c>
      <c r="F2383" s="268" t="s">
        <v>2810</v>
      </c>
      <c r="G2383" s="157" t="s">
        <v>31</v>
      </c>
      <c r="H2383" s="156" t="s">
        <v>42</v>
      </c>
      <c r="I2383" s="160" t="s">
        <v>71</v>
      </c>
      <c r="J2383" s="160" t="s">
        <v>109</v>
      </c>
      <c r="K2383" s="240" t="s">
        <v>48</v>
      </c>
      <c r="L2383" s="241" t="s">
        <v>34</v>
      </c>
      <c r="M2383" s="241" t="s">
        <v>34</v>
      </c>
      <c r="N2383" s="241" t="s">
        <v>34</v>
      </c>
      <c r="O2383" s="241" t="s">
        <v>34</v>
      </c>
      <c r="P2383" s="241" t="s">
        <v>34</v>
      </c>
      <c r="Q2383" s="159" t="s">
        <v>34</v>
      </c>
      <c r="R2383" s="100" t="s">
        <v>34</v>
      </c>
      <c r="S2383" s="158">
        <v>1</v>
      </c>
      <c r="T2383" s="103" t="s">
        <v>110</v>
      </c>
      <c r="U2383" s="160" t="s">
        <v>1108</v>
      </c>
      <c r="V2383" s="160" t="s">
        <v>2811</v>
      </c>
      <c r="W2383" s="157" t="s">
        <v>42</v>
      </c>
      <c r="X2383" s="157" t="s">
        <v>42</v>
      </c>
    </row>
    <row r="2384" spans="1:24" ht="51">
      <c r="A2384" s="155">
        <f>A2383+1</f>
        <v>2382</v>
      </c>
      <c r="B2384" s="160" t="s">
        <v>2799</v>
      </c>
      <c r="C2384" s="159">
        <v>2006</v>
      </c>
      <c r="D2384" s="160" t="s">
        <v>106</v>
      </c>
      <c r="E2384" s="160" t="s">
        <v>107</v>
      </c>
      <c r="F2384" s="268" t="s">
        <v>2812</v>
      </c>
      <c r="G2384" s="157" t="s">
        <v>31</v>
      </c>
      <c r="H2384" s="161" t="s">
        <v>29</v>
      </c>
      <c r="I2384" s="160" t="s">
        <v>71</v>
      </c>
      <c r="J2384" s="160" t="s">
        <v>109</v>
      </c>
      <c r="K2384" s="240" t="s">
        <v>34</v>
      </c>
      <c r="L2384" s="241" t="s">
        <v>34</v>
      </c>
      <c r="M2384" s="241" t="s">
        <v>34</v>
      </c>
      <c r="N2384" s="241" t="s">
        <v>34</v>
      </c>
      <c r="O2384" s="241" t="s">
        <v>34</v>
      </c>
      <c r="P2384" s="241" t="s">
        <v>34</v>
      </c>
      <c r="Q2384" s="159" t="s">
        <v>34</v>
      </c>
      <c r="R2384" s="100" t="s">
        <v>34</v>
      </c>
      <c r="S2384" s="158">
        <v>1</v>
      </c>
      <c r="T2384" s="103" t="s">
        <v>110</v>
      </c>
      <c r="U2384" s="160" t="s">
        <v>1108</v>
      </c>
      <c r="V2384" s="160" t="s">
        <v>116</v>
      </c>
      <c r="W2384" s="160" t="s">
        <v>92</v>
      </c>
      <c r="X2384" s="160" t="s">
        <v>92</v>
      </c>
    </row>
    <row r="2385" spans="1:24" ht="81">
      <c r="A2385" s="155">
        <f>A2384+1</f>
        <v>2383</v>
      </c>
      <c r="B2385" s="160" t="s">
        <v>2799</v>
      </c>
      <c r="C2385" s="159">
        <v>2006</v>
      </c>
      <c r="D2385" s="160" t="s">
        <v>173</v>
      </c>
      <c r="E2385" s="160" t="s">
        <v>189</v>
      </c>
      <c r="F2385" s="268" t="s">
        <v>2813</v>
      </c>
      <c r="G2385" s="157" t="s">
        <v>82</v>
      </c>
      <c r="H2385" s="161" t="s">
        <v>83</v>
      </c>
      <c r="I2385" s="160" t="s">
        <v>173</v>
      </c>
      <c r="J2385" s="160" t="s">
        <v>191</v>
      </c>
      <c r="K2385" s="240" t="s">
        <v>34</v>
      </c>
      <c r="L2385" s="241" t="s">
        <v>48</v>
      </c>
      <c r="M2385" s="241" t="s">
        <v>34</v>
      </c>
      <c r="N2385" s="241" t="s">
        <v>34</v>
      </c>
      <c r="O2385" s="241" t="s">
        <v>34</v>
      </c>
      <c r="P2385" s="241" t="s">
        <v>34</v>
      </c>
      <c r="Q2385" s="159" t="s">
        <v>34</v>
      </c>
      <c r="R2385" s="100" t="s">
        <v>34</v>
      </c>
      <c r="S2385" s="158">
        <v>1</v>
      </c>
      <c r="T2385" s="103" t="s">
        <v>176</v>
      </c>
      <c r="U2385" s="160" t="s">
        <v>1407</v>
      </c>
      <c r="V2385" s="160" t="s">
        <v>189</v>
      </c>
      <c r="W2385" s="160" t="s">
        <v>101</v>
      </c>
      <c r="X2385" s="160" t="s">
        <v>101</v>
      </c>
    </row>
    <row r="2386" spans="1:24" ht="81">
      <c r="A2386" s="155">
        <f>A2385+1</f>
        <v>2384</v>
      </c>
      <c r="B2386" s="160" t="s">
        <v>2799</v>
      </c>
      <c r="C2386" s="159">
        <v>2006</v>
      </c>
      <c r="D2386" s="160" t="s">
        <v>173</v>
      </c>
      <c r="E2386" s="160" t="s">
        <v>189</v>
      </c>
      <c r="F2386" s="268" t="s">
        <v>2814</v>
      </c>
      <c r="G2386" s="157" t="s">
        <v>82</v>
      </c>
      <c r="H2386" s="161" t="s">
        <v>83</v>
      </c>
      <c r="I2386" s="160" t="s">
        <v>173</v>
      </c>
      <c r="J2386" s="160" t="s">
        <v>191</v>
      </c>
      <c r="K2386" s="240" t="s">
        <v>34</v>
      </c>
      <c r="L2386" s="241" t="s">
        <v>48</v>
      </c>
      <c r="M2386" s="241" t="s">
        <v>34</v>
      </c>
      <c r="N2386" s="241" t="s">
        <v>34</v>
      </c>
      <c r="O2386" s="241" t="s">
        <v>34</v>
      </c>
      <c r="P2386" s="241" t="s">
        <v>34</v>
      </c>
      <c r="Q2386" s="159" t="s">
        <v>34</v>
      </c>
      <c r="R2386" s="100" t="s">
        <v>34</v>
      </c>
      <c r="S2386" s="158">
        <v>1</v>
      </c>
      <c r="T2386" s="103" t="s">
        <v>176</v>
      </c>
      <c r="U2386" s="160" t="s">
        <v>1407</v>
      </c>
      <c r="V2386" s="160" t="s">
        <v>189</v>
      </c>
      <c r="W2386" s="160" t="s">
        <v>188</v>
      </c>
      <c r="X2386" s="160" t="s">
        <v>188</v>
      </c>
    </row>
    <row r="2387" spans="1:24" ht="30.75">
      <c r="A2387" s="155">
        <f>A2386+1</f>
        <v>2385</v>
      </c>
      <c r="B2387" s="160" t="s">
        <v>2799</v>
      </c>
      <c r="C2387" s="159">
        <v>2006</v>
      </c>
      <c r="D2387" s="160" t="s">
        <v>173</v>
      </c>
      <c r="E2387" s="160" t="s">
        <v>189</v>
      </c>
      <c r="F2387" s="268" t="s">
        <v>2815</v>
      </c>
      <c r="G2387" s="157" t="s">
        <v>31</v>
      </c>
      <c r="H2387" s="156" t="s">
        <v>42</v>
      </c>
      <c r="I2387" s="160" t="s">
        <v>173</v>
      </c>
      <c r="J2387" s="160" t="s">
        <v>191</v>
      </c>
      <c r="K2387" s="240" t="s">
        <v>34</v>
      </c>
      <c r="L2387" s="241" t="s">
        <v>48</v>
      </c>
      <c r="M2387" s="241" t="s">
        <v>34</v>
      </c>
      <c r="N2387" s="241" t="s">
        <v>34</v>
      </c>
      <c r="O2387" s="241" t="s">
        <v>34</v>
      </c>
      <c r="P2387" s="241" t="s">
        <v>34</v>
      </c>
      <c r="Q2387" s="159" t="s">
        <v>34</v>
      </c>
      <c r="R2387" s="100" t="s">
        <v>34</v>
      </c>
      <c r="S2387" s="158">
        <v>1</v>
      </c>
      <c r="T2387" s="103" t="s">
        <v>176</v>
      </c>
      <c r="U2387" s="160" t="s">
        <v>1407</v>
      </c>
      <c r="V2387" s="160" t="s">
        <v>189</v>
      </c>
      <c r="W2387" s="157" t="s">
        <v>42</v>
      </c>
      <c r="X2387" s="157" t="s">
        <v>42</v>
      </c>
    </row>
    <row r="2388" spans="1:24" ht="81">
      <c r="A2388" s="155">
        <f>A2387+1</f>
        <v>2386</v>
      </c>
      <c r="B2388" s="160" t="s">
        <v>2799</v>
      </c>
      <c r="C2388" s="159">
        <v>2006</v>
      </c>
      <c r="D2388" s="160" t="s">
        <v>173</v>
      </c>
      <c r="E2388" s="160" t="s">
        <v>189</v>
      </c>
      <c r="F2388" s="268" t="s">
        <v>2816</v>
      </c>
      <c r="G2388" s="157" t="s">
        <v>82</v>
      </c>
      <c r="H2388" s="161" t="s">
        <v>83</v>
      </c>
      <c r="I2388" s="160" t="s">
        <v>173</v>
      </c>
      <c r="J2388" s="160" t="s">
        <v>191</v>
      </c>
      <c r="K2388" s="240" t="s">
        <v>48</v>
      </c>
      <c r="L2388" s="241" t="s">
        <v>48</v>
      </c>
      <c r="M2388" s="241" t="s">
        <v>34</v>
      </c>
      <c r="N2388" s="241" t="s">
        <v>34</v>
      </c>
      <c r="O2388" s="241" t="s">
        <v>34</v>
      </c>
      <c r="P2388" s="241" t="s">
        <v>34</v>
      </c>
      <c r="Q2388" s="159" t="s">
        <v>34</v>
      </c>
      <c r="R2388" s="100" t="s">
        <v>34</v>
      </c>
      <c r="S2388" s="158">
        <v>1</v>
      </c>
      <c r="T2388" s="103" t="s">
        <v>176</v>
      </c>
      <c r="U2388" s="160" t="s">
        <v>1407</v>
      </c>
      <c r="V2388" s="160" t="s">
        <v>189</v>
      </c>
      <c r="W2388" s="160" t="s">
        <v>101</v>
      </c>
      <c r="X2388" s="160" t="s">
        <v>101</v>
      </c>
    </row>
    <row r="2389" spans="1:24" ht="20.25">
      <c r="A2389" s="155">
        <f>A2388+1</f>
        <v>2387</v>
      </c>
      <c r="B2389" s="160" t="s">
        <v>2799</v>
      </c>
      <c r="C2389" s="159">
        <v>2006</v>
      </c>
      <c r="D2389" s="160" t="s">
        <v>173</v>
      </c>
      <c r="E2389" s="160" t="s">
        <v>404</v>
      </c>
      <c r="F2389" s="268" t="s">
        <v>2817</v>
      </c>
      <c r="G2389" s="157" t="s">
        <v>31</v>
      </c>
      <c r="H2389" s="156" t="s">
        <v>42</v>
      </c>
      <c r="I2389" s="160" t="s">
        <v>173</v>
      </c>
      <c r="J2389" s="160" t="s">
        <v>197</v>
      </c>
      <c r="K2389" s="240" t="s">
        <v>34</v>
      </c>
      <c r="L2389" s="241" t="s">
        <v>48</v>
      </c>
      <c r="M2389" s="241" t="s">
        <v>34</v>
      </c>
      <c r="N2389" s="241" t="s">
        <v>34</v>
      </c>
      <c r="O2389" s="241" t="s">
        <v>34</v>
      </c>
      <c r="P2389" s="241" t="s">
        <v>34</v>
      </c>
      <c r="Q2389" s="159" t="s">
        <v>34</v>
      </c>
      <c r="R2389" s="100" t="s">
        <v>34</v>
      </c>
      <c r="S2389" s="158">
        <v>1</v>
      </c>
      <c r="T2389" s="103" t="s">
        <v>176</v>
      </c>
      <c r="U2389" s="160" t="s">
        <v>1407</v>
      </c>
      <c r="V2389" s="160" t="s">
        <v>404</v>
      </c>
      <c r="W2389" s="157" t="s">
        <v>42</v>
      </c>
      <c r="X2389" s="157" t="s">
        <v>42</v>
      </c>
    </row>
    <row r="2390" spans="1:24" ht="30.75">
      <c r="A2390" s="155">
        <f>A2389+1</f>
        <v>2388</v>
      </c>
      <c r="B2390" s="160" t="s">
        <v>2799</v>
      </c>
      <c r="C2390" s="159">
        <v>2006</v>
      </c>
      <c r="D2390" s="160" t="s">
        <v>219</v>
      </c>
      <c r="E2390" s="160" t="s">
        <v>220</v>
      </c>
      <c r="F2390" s="268" t="s">
        <v>2818</v>
      </c>
      <c r="G2390" s="157" t="s">
        <v>31</v>
      </c>
      <c r="H2390" s="156" t="s">
        <v>42</v>
      </c>
      <c r="I2390" s="160" t="s">
        <v>222</v>
      </c>
      <c r="J2390" s="160" t="s">
        <v>17</v>
      </c>
      <c r="K2390" s="240" t="s">
        <v>34</v>
      </c>
      <c r="L2390" s="241" t="s">
        <v>34</v>
      </c>
      <c r="M2390" s="241" t="s">
        <v>34</v>
      </c>
      <c r="N2390" s="241" t="s">
        <v>34</v>
      </c>
      <c r="O2390" s="241" t="s">
        <v>48</v>
      </c>
      <c r="P2390" s="241" t="s">
        <v>34</v>
      </c>
      <c r="Q2390" s="159" t="s">
        <v>34</v>
      </c>
      <c r="R2390" s="100" t="s">
        <v>34</v>
      </c>
      <c r="S2390" s="158">
        <v>1</v>
      </c>
      <c r="T2390" s="103" t="s">
        <v>223</v>
      </c>
      <c r="U2390" s="160" t="s">
        <v>219</v>
      </c>
      <c r="V2390" s="160" t="s">
        <v>2819</v>
      </c>
      <c r="W2390" s="157" t="s">
        <v>42</v>
      </c>
      <c r="X2390" s="157" t="s">
        <v>42</v>
      </c>
    </row>
    <row r="2391" spans="1:24" ht="41.25">
      <c r="A2391" s="155">
        <f>A2390+1</f>
        <v>2389</v>
      </c>
      <c r="B2391" s="160" t="s">
        <v>2799</v>
      </c>
      <c r="C2391" s="159">
        <v>2006</v>
      </c>
      <c r="D2391" s="160" t="s">
        <v>106</v>
      </c>
      <c r="E2391" s="160" t="s">
        <v>126</v>
      </c>
      <c r="F2391" s="268" t="s">
        <v>2820</v>
      </c>
      <c r="G2391" s="157" t="s">
        <v>31</v>
      </c>
      <c r="H2391" s="156" t="s">
        <v>46</v>
      </c>
      <c r="I2391" s="160" t="s">
        <v>71</v>
      </c>
      <c r="J2391" s="160" t="s">
        <v>109</v>
      </c>
      <c r="K2391" s="240" t="s">
        <v>34</v>
      </c>
      <c r="L2391" s="241" t="s">
        <v>34</v>
      </c>
      <c r="M2391" s="241" t="s">
        <v>34</v>
      </c>
      <c r="N2391" s="241" t="s">
        <v>34</v>
      </c>
      <c r="O2391" s="241" t="s">
        <v>34</v>
      </c>
      <c r="P2391" s="241" t="s">
        <v>34</v>
      </c>
      <c r="Q2391" s="159" t="s">
        <v>34</v>
      </c>
      <c r="R2391" s="100" t="s">
        <v>34</v>
      </c>
      <c r="S2391" s="158">
        <v>1</v>
      </c>
      <c r="T2391" s="103" t="s">
        <v>223</v>
      </c>
      <c r="U2391" s="160" t="s">
        <v>219</v>
      </c>
      <c r="V2391" s="160" t="s">
        <v>1713</v>
      </c>
      <c r="W2391" s="160" t="s">
        <v>1061</v>
      </c>
      <c r="X2391" s="160" t="s">
        <v>1061</v>
      </c>
    </row>
    <row r="2392" spans="1:24" ht="41.25">
      <c r="A2392" s="155">
        <f>A2391+1</f>
        <v>2390</v>
      </c>
      <c r="B2392" s="160" t="s">
        <v>2799</v>
      </c>
      <c r="C2392" s="159">
        <v>2006</v>
      </c>
      <c r="D2392" s="160" t="s">
        <v>106</v>
      </c>
      <c r="E2392" s="160" t="s">
        <v>126</v>
      </c>
      <c r="F2392" s="268" t="s">
        <v>2821</v>
      </c>
      <c r="G2392" s="157" t="s">
        <v>31</v>
      </c>
      <c r="H2392" s="156" t="s">
        <v>42</v>
      </c>
      <c r="I2392" s="160" t="s">
        <v>71</v>
      </c>
      <c r="J2392" s="160" t="s">
        <v>109</v>
      </c>
      <c r="K2392" s="240" t="s">
        <v>48</v>
      </c>
      <c r="L2392" s="241" t="s">
        <v>34</v>
      </c>
      <c r="M2392" s="241" t="s">
        <v>34</v>
      </c>
      <c r="N2392" s="241" t="s">
        <v>34</v>
      </c>
      <c r="O2392" s="241" t="s">
        <v>34</v>
      </c>
      <c r="P2392" s="241" t="s">
        <v>34</v>
      </c>
      <c r="Q2392" s="159" t="s">
        <v>34</v>
      </c>
      <c r="R2392" s="100" t="s">
        <v>34</v>
      </c>
      <c r="S2392" s="158">
        <v>1</v>
      </c>
      <c r="T2392" s="103" t="s">
        <v>223</v>
      </c>
      <c r="U2392" s="160" t="s">
        <v>219</v>
      </c>
      <c r="V2392" s="160" t="s">
        <v>1713</v>
      </c>
      <c r="W2392" s="157" t="s">
        <v>42</v>
      </c>
      <c r="X2392" s="157" t="s">
        <v>42</v>
      </c>
    </row>
    <row r="2393" spans="1:24" ht="41.25">
      <c r="A2393" s="155">
        <f>A2392+1</f>
        <v>2391</v>
      </c>
      <c r="B2393" s="160" t="s">
        <v>2799</v>
      </c>
      <c r="C2393" s="159">
        <v>2006</v>
      </c>
      <c r="D2393" s="160" t="s">
        <v>219</v>
      </c>
      <c r="E2393" s="160" t="s">
        <v>253</v>
      </c>
      <c r="F2393" s="268" t="s">
        <v>2822</v>
      </c>
      <c r="G2393" s="157" t="s">
        <v>31</v>
      </c>
      <c r="H2393" s="161" t="s">
        <v>39</v>
      </c>
      <c r="I2393" s="160" t="s">
        <v>71</v>
      </c>
      <c r="J2393" s="160" t="s">
        <v>253</v>
      </c>
      <c r="K2393" s="240" t="s">
        <v>34</v>
      </c>
      <c r="L2393" s="241" t="s">
        <v>34</v>
      </c>
      <c r="M2393" s="241" t="s">
        <v>34</v>
      </c>
      <c r="N2393" s="241" t="s">
        <v>34</v>
      </c>
      <c r="O2393" s="241" t="s">
        <v>34</v>
      </c>
      <c r="P2393" s="241" t="s">
        <v>34</v>
      </c>
      <c r="Q2393" s="159" t="s">
        <v>34</v>
      </c>
      <c r="R2393" s="100" t="s">
        <v>34</v>
      </c>
      <c r="S2393" s="158">
        <v>1</v>
      </c>
      <c r="T2393" s="103" t="s">
        <v>223</v>
      </c>
      <c r="U2393" s="160" t="s">
        <v>219</v>
      </c>
      <c r="V2393" s="160" t="s">
        <v>2353</v>
      </c>
      <c r="W2393" s="160" t="s">
        <v>92</v>
      </c>
      <c r="X2393" s="160" t="s">
        <v>92</v>
      </c>
    </row>
    <row r="2394" spans="1:24" ht="41.25">
      <c r="A2394" s="155">
        <f>A2393+1</f>
        <v>2392</v>
      </c>
      <c r="B2394" s="160" t="s">
        <v>2799</v>
      </c>
      <c r="C2394" s="159">
        <v>2006</v>
      </c>
      <c r="D2394" s="160" t="s">
        <v>219</v>
      </c>
      <c r="E2394" s="160" t="s">
        <v>253</v>
      </c>
      <c r="F2394" s="268" t="s">
        <v>2823</v>
      </c>
      <c r="G2394" s="157" t="s">
        <v>31</v>
      </c>
      <c r="H2394" s="161" t="s">
        <v>29</v>
      </c>
      <c r="I2394" s="160" t="s">
        <v>71</v>
      </c>
      <c r="J2394" s="160" t="s">
        <v>253</v>
      </c>
      <c r="K2394" s="240" t="s">
        <v>34</v>
      </c>
      <c r="L2394" s="241" t="s">
        <v>34</v>
      </c>
      <c r="M2394" s="241" t="s">
        <v>34</v>
      </c>
      <c r="N2394" s="241" t="s">
        <v>34</v>
      </c>
      <c r="O2394" s="241" t="s">
        <v>34</v>
      </c>
      <c r="P2394" s="241" t="s">
        <v>34</v>
      </c>
      <c r="Q2394" s="159" t="s">
        <v>34</v>
      </c>
      <c r="R2394" s="100" t="s">
        <v>34</v>
      </c>
      <c r="S2394" s="158">
        <v>1</v>
      </c>
      <c r="T2394" s="103" t="s">
        <v>223</v>
      </c>
      <c r="U2394" s="160" t="s">
        <v>219</v>
      </c>
      <c r="V2394" s="160" t="s">
        <v>2353</v>
      </c>
      <c r="W2394" s="160" t="s">
        <v>92</v>
      </c>
      <c r="X2394" s="160" t="s">
        <v>92</v>
      </c>
    </row>
    <row r="2395" spans="1:24" ht="41.25">
      <c r="A2395" s="155">
        <f>A2394+1</f>
        <v>2393</v>
      </c>
      <c r="B2395" s="160" t="s">
        <v>2799</v>
      </c>
      <c r="C2395" s="159">
        <v>2006</v>
      </c>
      <c r="D2395" s="160" t="s">
        <v>28</v>
      </c>
      <c r="E2395" s="160" t="s">
        <v>262</v>
      </c>
      <c r="F2395" s="268" t="s">
        <v>2824</v>
      </c>
      <c r="G2395" s="157" t="s">
        <v>31</v>
      </c>
      <c r="H2395" s="161" t="s">
        <v>29</v>
      </c>
      <c r="I2395" s="157" t="s">
        <v>32</v>
      </c>
      <c r="J2395" s="157" t="s">
        <v>33</v>
      </c>
      <c r="K2395" s="238" t="s">
        <v>34</v>
      </c>
      <c r="L2395" s="239" t="s">
        <v>34</v>
      </c>
      <c r="M2395" s="239" t="s">
        <v>34</v>
      </c>
      <c r="N2395" s="239" t="s">
        <v>34</v>
      </c>
      <c r="O2395" s="239" t="s">
        <v>48</v>
      </c>
      <c r="P2395" s="239" t="s">
        <v>34</v>
      </c>
      <c r="Q2395" s="159" t="s">
        <v>34</v>
      </c>
      <c r="R2395" s="100" t="s">
        <v>34</v>
      </c>
      <c r="S2395" s="158">
        <v>1</v>
      </c>
      <c r="T2395" s="103" t="s">
        <v>28</v>
      </c>
      <c r="U2395" s="160" t="s">
        <v>2825</v>
      </c>
      <c r="V2395" s="160" t="s">
        <v>266</v>
      </c>
      <c r="W2395" s="160" t="s">
        <v>92</v>
      </c>
      <c r="X2395" s="160" t="s">
        <v>92</v>
      </c>
    </row>
    <row r="2396" spans="1:24" ht="30.75">
      <c r="A2396" s="155">
        <f>A2395+1</f>
        <v>2394</v>
      </c>
      <c r="B2396" s="160" t="s">
        <v>2740</v>
      </c>
      <c r="C2396" s="159">
        <v>2013</v>
      </c>
      <c r="D2396" s="157" t="s">
        <v>28</v>
      </c>
      <c r="E2396" s="160" t="s">
        <v>2635</v>
      </c>
      <c r="F2396" s="268" t="s">
        <v>2826</v>
      </c>
      <c r="G2396" s="157" t="s">
        <v>31</v>
      </c>
      <c r="H2396" s="156" t="s">
        <v>50</v>
      </c>
      <c r="I2396" s="157" t="s">
        <v>32</v>
      </c>
      <c r="J2396" s="157" t="s">
        <v>59</v>
      </c>
      <c r="K2396" s="238" t="s">
        <v>48</v>
      </c>
      <c r="L2396" s="239" t="s">
        <v>34</v>
      </c>
      <c r="M2396" s="239" t="s">
        <v>34</v>
      </c>
      <c r="N2396" s="239" t="s">
        <v>34</v>
      </c>
      <c r="O2396" s="239" t="s">
        <v>34</v>
      </c>
      <c r="P2396" s="239" t="s">
        <v>34</v>
      </c>
      <c r="Q2396" s="159" t="s">
        <v>48</v>
      </c>
      <c r="R2396" s="100" t="s">
        <v>48</v>
      </c>
      <c r="S2396" s="158">
        <v>1</v>
      </c>
      <c r="T2396" s="102" t="s">
        <v>35</v>
      </c>
      <c r="U2396" s="157" t="s">
        <v>28</v>
      </c>
      <c r="V2396" s="160" t="s">
        <v>541</v>
      </c>
      <c r="W2396" s="157" t="s">
        <v>42</v>
      </c>
      <c r="X2396" s="157" t="s">
        <v>50</v>
      </c>
    </row>
    <row r="2397" spans="1:24" ht="30.75">
      <c r="A2397" s="155">
        <f>A2396+1</f>
        <v>2395</v>
      </c>
      <c r="B2397" s="160" t="s">
        <v>2740</v>
      </c>
      <c r="C2397" s="159">
        <v>2013</v>
      </c>
      <c r="D2397" s="157" t="s">
        <v>28</v>
      </c>
      <c r="E2397" s="160" t="s">
        <v>279</v>
      </c>
      <c r="F2397" s="268" t="s">
        <v>2827</v>
      </c>
      <c r="G2397" s="157" t="s">
        <v>31</v>
      </c>
      <c r="H2397" s="156" t="s">
        <v>46</v>
      </c>
      <c r="I2397" s="157" t="s">
        <v>32</v>
      </c>
      <c r="J2397" s="157" t="s">
        <v>33</v>
      </c>
      <c r="K2397" s="238" t="s">
        <v>34</v>
      </c>
      <c r="L2397" s="239" t="s">
        <v>34</v>
      </c>
      <c r="M2397" s="239" t="s">
        <v>34</v>
      </c>
      <c r="N2397" s="239" t="s">
        <v>34</v>
      </c>
      <c r="O2397" s="239" t="s">
        <v>34</v>
      </c>
      <c r="P2397" s="239" t="s">
        <v>34</v>
      </c>
      <c r="Q2397" s="159" t="s">
        <v>34</v>
      </c>
      <c r="R2397" s="100" t="s">
        <v>34</v>
      </c>
      <c r="S2397" s="158">
        <v>1</v>
      </c>
      <c r="T2397" s="102" t="s">
        <v>35</v>
      </c>
      <c r="U2397" s="157" t="s">
        <v>28</v>
      </c>
      <c r="V2397" s="160" t="s">
        <v>541</v>
      </c>
      <c r="W2397" s="160" t="s">
        <v>1061</v>
      </c>
      <c r="X2397" s="160" t="s">
        <v>1061</v>
      </c>
    </row>
    <row r="2398" spans="1:24" ht="30.75">
      <c r="A2398" s="155">
        <f>A2397+1</f>
        <v>2396</v>
      </c>
      <c r="B2398" s="160" t="s">
        <v>2740</v>
      </c>
      <c r="C2398" s="159">
        <v>2013</v>
      </c>
      <c r="D2398" s="157" t="s">
        <v>28</v>
      </c>
      <c r="E2398" s="160" t="s">
        <v>279</v>
      </c>
      <c r="F2398" s="268" t="s">
        <v>2828</v>
      </c>
      <c r="G2398" s="157" t="s">
        <v>31</v>
      </c>
      <c r="H2398" s="156" t="s">
        <v>42</v>
      </c>
      <c r="I2398" s="157" t="s">
        <v>32</v>
      </c>
      <c r="J2398" s="157" t="s">
        <v>33</v>
      </c>
      <c r="K2398" s="238" t="s">
        <v>34</v>
      </c>
      <c r="L2398" s="239" t="s">
        <v>34</v>
      </c>
      <c r="M2398" s="239" t="s">
        <v>34</v>
      </c>
      <c r="N2398" s="239" t="s">
        <v>34</v>
      </c>
      <c r="O2398" s="239" t="s">
        <v>34</v>
      </c>
      <c r="P2398" s="239" t="s">
        <v>34</v>
      </c>
      <c r="Q2398" s="159" t="s">
        <v>34</v>
      </c>
      <c r="R2398" s="100" t="s">
        <v>34</v>
      </c>
      <c r="S2398" s="158">
        <v>1</v>
      </c>
      <c r="T2398" s="102" t="s">
        <v>35</v>
      </c>
      <c r="U2398" s="157" t="s">
        <v>28</v>
      </c>
      <c r="V2398" s="160" t="s">
        <v>541</v>
      </c>
      <c r="W2398" s="157" t="s">
        <v>42</v>
      </c>
      <c r="X2398" s="157" t="s">
        <v>42</v>
      </c>
    </row>
    <row r="2399" spans="1:24" ht="41.25">
      <c r="A2399" s="155">
        <f>A2398+1</f>
        <v>2397</v>
      </c>
      <c r="B2399" s="160" t="s">
        <v>2740</v>
      </c>
      <c r="C2399" s="159">
        <v>2013</v>
      </c>
      <c r="D2399" s="157" t="s">
        <v>28</v>
      </c>
      <c r="E2399" s="157" t="s">
        <v>29</v>
      </c>
      <c r="F2399" s="268" t="s">
        <v>2829</v>
      </c>
      <c r="G2399" s="157" t="s">
        <v>31</v>
      </c>
      <c r="H2399" s="156" t="s">
        <v>29</v>
      </c>
      <c r="I2399" s="157" t="s">
        <v>32</v>
      </c>
      <c r="J2399" s="157" t="s">
        <v>33</v>
      </c>
      <c r="K2399" s="238" t="s">
        <v>34</v>
      </c>
      <c r="L2399" s="239" t="s">
        <v>34</v>
      </c>
      <c r="M2399" s="239" t="s">
        <v>34</v>
      </c>
      <c r="N2399" s="239" t="s">
        <v>34</v>
      </c>
      <c r="O2399" s="239" t="s">
        <v>34</v>
      </c>
      <c r="P2399" s="239" t="s">
        <v>34</v>
      </c>
      <c r="Q2399" s="159" t="s">
        <v>34</v>
      </c>
      <c r="R2399" s="100" t="s">
        <v>34</v>
      </c>
      <c r="S2399" s="158">
        <v>1</v>
      </c>
      <c r="T2399" s="102" t="s">
        <v>35</v>
      </c>
      <c r="U2399" s="157" t="s">
        <v>28</v>
      </c>
      <c r="V2399" s="160" t="s">
        <v>29</v>
      </c>
      <c r="W2399" s="160" t="s">
        <v>92</v>
      </c>
      <c r="X2399" s="160" t="s">
        <v>92</v>
      </c>
    </row>
    <row r="2400" spans="1:24" ht="30.75">
      <c r="A2400" s="155">
        <f>A2399+1</f>
        <v>2398</v>
      </c>
      <c r="B2400" s="160" t="s">
        <v>2740</v>
      </c>
      <c r="C2400" s="159">
        <v>2013</v>
      </c>
      <c r="D2400" s="157" t="s">
        <v>28</v>
      </c>
      <c r="E2400" s="157" t="s">
        <v>37</v>
      </c>
      <c r="F2400" s="268" t="s">
        <v>2830</v>
      </c>
      <c r="G2400" s="157" t="s">
        <v>31</v>
      </c>
      <c r="H2400" s="156" t="s">
        <v>39</v>
      </c>
      <c r="I2400" s="157" t="s">
        <v>32</v>
      </c>
      <c r="J2400" s="157" t="s">
        <v>33</v>
      </c>
      <c r="K2400" s="238" t="s">
        <v>34</v>
      </c>
      <c r="L2400" s="239" t="s">
        <v>34</v>
      </c>
      <c r="M2400" s="239" t="s">
        <v>34</v>
      </c>
      <c r="N2400" s="239" t="s">
        <v>34</v>
      </c>
      <c r="O2400" s="239" t="s">
        <v>34</v>
      </c>
      <c r="P2400" s="239" t="s">
        <v>34</v>
      </c>
      <c r="Q2400" s="159" t="s">
        <v>34</v>
      </c>
      <c r="R2400" s="100" t="s">
        <v>34</v>
      </c>
      <c r="S2400" s="158">
        <v>1</v>
      </c>
      <c r="T2400" s="102" t="s">
        <v>35</v>
      </c>
      <c r="U2400" s="157" t="s">
        <v>28</v>
      </c>
      <c r="V2400" s="160" t="s">
        <v>37</v>
      </c>
      <c r="W2400" s="160" t="s">
        <v>92</v>
      </c>
      <c r="X2400" s="160" t="s">
        <v>92</v>
      </c>
    </row>
    <row r="2401" spans="1:24" ht="30.75">
      <c r="A2401" s="155">
        <f>A2400+1</f>
        <v>2399</v>
      </c>
      <c r="B2401" s="160" t="s">
        <v>2740</v>
      </c>
      <c r="C2401" s="159">
        <v>2013</v>
      </c>
      <c r="D2401" s="157" t="s">
        <v>28</v>
      </c>
      <c r="E2401" s="160" t="s">
        <v>40</v>
      </c>
      <c r="F2401" s="268" t="s">
        <v>2831</v>
      </c>
      <c r="G2401" s="157" t="s">
        <v>31</v>
      </c>
      <c r="H2401" s="156" t="s">
        <v>42</v>
      </c>
      <c r="I2401" s="157" t="s">
        <v>32</v>
      </c>
      <c r="J2401" s="157" t="s">
        <v>33</v>
      </c>
      <c r="K2401" s="238" t="s">
        <v>34</v>
      </c>
      <c r="L2401" s="239" t="s">
        <v>34</v>
      </c>
      <c r="M2401" s="239" t="s">
        <v>34</v>
      </c>
      <c r="N2401" s="239" t="s">
        <v>34</v>
      </c>
      <c r="O2401" s="239" t="s">
        <v>34</v>
      </c>
      <c r="P2401" s="239" t="s">
        <v>34</v>
      </c>
      <c r="Q2401" s="159" t="s">
        <v>34</v>
      </c>
      <c r="R2401" s="100" t="s">
        <v>34</v>
      </c>
      <c r="S2401" s="158">
        <v>1</v>
      </c>
      <c r="T2401" s="102" t="s">
        <v>35</v>
      </c>
      <c r="U2401" s="157" t="s">
        <v>28</v>
      </c>
      <c r="V2401" s="160" t="s">
        <v>43</v>
      </c>
      <c r="W2401" s="157" t="s">
        <v>42</v>
      </c>
      <c r="X2401" s="157" t="s">
        <v>42</v>
      </c>
    </row>
    <row r="2402" spans="1:24" ht="30.75">
      <c r="A2402" s="155">
        <f>A2401+1</f>
        <v>2400</v>
      </c>
      <c r="B2402" s="160" t="s">
        <v>2740</v>
      </c>
      <c r="C2402" s="159">
        <v>2013</v>
      </c>
      <c r="D2402" s="157" t="s">
        <v>28</v>
      </c>
      <c r="E2402" s="157" t="s">
        <v>44</v>
      </c>
      <c r="F2402" s="268" t="s">
        <v>2832</v>
      </c>
      <c r="G2402" s="157" t="s">
        <v>31</v>
      </c>
      <c r="H2402" s="156" t="s">
        <v>46</v>
      </c>
      <c r="I2402" s="157" t="s">
        <v>32</v>
      </c>
      <c r="J2402" s="157" t="s">
        <v>47</v>
      </c>
      <c r="K2402" s="238" t="s">
        <v>34</v>
      </c>
      <c r="L2402" s="239" t="s">
        <v>34</v>
      </c>
      <c r="M2402" s="239" t="s">
        <v>34</v>
      </c>
      <c r="N2402" s="239" t="s">
        <v>34</v>
      </c>
      <c r="O2402" s="239" t="s">
        <v>34</v>
      </c>
      <c r="P2402" s="239" t="s">
        <v>34</v>
      </c>
      <c r="Q2402" s="159" t="s">
        <v>34</v>
      </c>
      <c r="R2402" s="100" t="s">
        <v>34</v>
      </c>
      <c r="S2402" s="158">
        <v>1</v>
      </c>
      <c r="T2402" s="102" t="s">
        <v>35</v>
      </c>
      <c r="U2402" s="157" t="s">
        <v>28</v>
      </c>
      <c r="V2402" s="160" t="s">
        <v>46</v>
      </c>
      <c r="W2402" s="160" t="s">
        <v>1061</v>
      </c>
      <c r="X2402" s="160" t="s">
        <v>1061</v>
      </c>
    </row>
    <row r="2403" spans="1:24" ht="30.75">
      <c r="A2403" s="155">
        <f>A2402+1</f>
        <v>2401</v>
      </c>
      <c r="B2403" s="160" t="s">
        <v>2740</v>
      </c>
      <c r="C2403" s="159">
        <v>2013</v>
      </c>
      <c r="D2403" s="157" t="s">
        <v>28</v>
      </c>
      <c r="E2403" s="157" t="s">
        <v>44</v>
      </c>
      <c r="F2403" s="268" t="s">
        <v>2833</v>
      </c>
      <c r="G2403" s="157" t="s">
        <v>31</v>
      </c>
      <c r="H2403" s="156" t="s">
        <v>46</v>
      </c>
      <c r="I2403" s="157" t="s">
        <v>32</v>
      </c>
      <c r="J2403" s="157" t="s">
        <v>47</v>
      </c>
      <c r="K2403" s="238" t="s">
        <v>34</v>
      </c>
      <c r="L2403" s="239" t="s">
        <v>34</v>
      </c>
      <c r="M2403" s="239" t="s">
        <v>34</v>
      </c>
      <c r="N2403" s="239" t="s">
        <v>34</v>
      </c>
      <c r="O2403" s="239" t="s">
        <v>34</v>
      </c>
      <c r="P2403" s="239" t="s">
        <v>34</v>
      </c>
      <c r="Q2403" s="159" t="s">
        <v>34</v>
      </c>
      <c r="R2403" s="100" t="s">
        <v>34</v>
      </c>
      <c r="S2403" s="158">
        <v>1</v>
      </c>
      <c r="T2403" s="102" t="s">
        <v>35</v>
      </c>
      <c r="U2403" s="157" t="s">
        <v>28</v>
      </c>
      <c r="V2403" s="160" t="s">
        <v>46</v>
      </c>
      <c r="W2403" s="160" t="s">
        <v>1061</v>
      </c>
      <c r="X2403" s="160" t="s">
        <v>1061</v>
      </c>
    </row>
    <row r="2404" spans="1:24" ht="30.75">
      <c r="A2404" s="155">
        <f>A2403+1</f>
        <v>2402</v>
      </c>
      <c r="B2404" s="160" t="s">
        <v>2740</v>
      </c>
      <c r="C2404" s="159">
        <v>2013</v>
      </c>
      <c r="D2404" s="157" t="s">
        <v>28</v>
      </c>
      <c r="E2404" s="157" t="s">
        <v>44</v>
      </c>
      <c r="F2404" s="268" t="s">
        <v>2834</v>
      </c>
      <c r="G2404" s="157" t="s">
        <v>31</v>
      </c>
      <c r="H2404" s="156" t="s">
        <v>46</v>
      </c>
      <c r="I2404" s="157" t="s">
        <v>32</v>
      </c>
      <c r="J2404" s="157" t="s">
        <v>47</v>
      </c>
      <c r="K2404" s="238" t="s">
        <v>34</v>
      </c>
      <c r="L2404" s="239" t="s">
        <v>34</v>
      </c>
      <c r="M2404" s="239" t="s">
        <v>34</v>
      </c>
      <c r="N2404" s="239" t="s">
        <v>34</v>
      </c>
      <c r="O2404" s="239" t="s">
        <v>34</v>
      </c>
      <c r="P2404" s="239" t="s">
        <v>34</v>
      </c>
      <c r="Q2404" s="159" t="s">
        <v>34</v>
      </c>
      <c r="R2404" s="100" t="s">
        <v>48</v>
      </c>
      <c r="S2404" s="158">
        <v>1</v>
      </c>
      <c r="T2404" s="102" t="s">
        <v>35</v>
      </c>
      <c r="U2404" s="157" t="s">
        <v>28</v>
      </c>
      <c r="V2404" s="160" t="s">
        <v>46</v>
      </c>
      <c r="W2404" s="157" t="s">
        <v>42</v>
      </c>
      <c r="X2404" s="157" t="s">
        <v>50</v>
      </c>
    </row>
    <row r="2405" spans="1:24" ht="51">
      <c r="A2405" s="155">
        <f>A2404+1</f>
        <v>2403</v>
      </c>
      <c r="B2405" s="160" t="s">
        <v>2740</v>
      </c>
      <c r="C2405" s="159">
        <v>2013</v>
      </c>
      <c r="D2405" s="160" t="s">
        <v>74</v>
      </c>
      <c r="E2405" s="160" t="s">
        <v>75</v>
      </c>
      <c r="F2405" s="268" t="s">
        <v>2835</v>
      </c>
      <c r="G2405" s="157" t="s">
        <v>31</v>
      </c>
      <c r="H2405" s="156" t="s">
        <v>29</v>
      </c>
      <c r="I2405" s="157" t="s">
        <v>32</v>
      </c>
      <c r="J2405" s="157" t="s">
        <v>33</v>
      </c>
      <c r="K2405" s="238" t="s">
        <v>34</v>
      </c>
      <c r="L2405" s="239" t="s">
        <v>34</v>
      </c>
      <c r="M2405" s="239" t="s">
        <v>48</v>
      </c>
      <c r="N2405" s="239" t="s">
        <v>34</v>
      </c>
      <c r="O2405" s="239" t="s">
        <v>34</v>
      </c>
      <c r="P2405" s="239" t="s">
        <v>34</v>
      </c>
      <c r="Q2405" s="159" t="s">
        <v>34</v>
      </c>
      <c r="R2405" s="100" t="s">
        <v>34</v>
      </c>
      <c r="S2405" s="158">
        <v>1</v>
      </c>
      <c r="T2405" s="103" t="s">
        <v>77</v>
      </c>
      <c r="U2405" s="160" t="s">
        <v>938</v>
      </c>
      <c r="V2405" s="165" t="s">
        <v>75</v>
      </c>
      <c r="W2405" s="160" t="s">
        <v>92</v>
      </c>
      <c r="X2405" s="160" t="s">
        <v>92</v>
      </c>
    </row>
    <row r="2406" spans="1:24" ht="71.25">
      <c r="A2406" s="155">
        <f>A2405+1</f>
        <v>2404</v>
      </c>
      <c r="B2406" s="160" t="s">
        <v>2740</v>
      </c>
      <c r="C2406" s="159">
        <v>2013</v>
      </c>
      <c r="D2406" s="160" t="s">
        <v>74</v>
      </c>
      <c r="E2406" s="160" t="s">
        <v>79</v>
      </c>
      <c r="F2406" s="268" t="s">
        <v>2836</v>
      </c>
      <c r="G2406" s="157" t="s">
        <v>31</v>
      </c>
      <c r="H2406" s="156" t="s">
        <v>29</v>
      </c>
      <c r="I2406" s="157" t="s">
        <v>32</v>
      </c>
      <c r="J2406" s="157" t="s">
        <v>33</v>
      </c>
      <c r="K2406" s="238" t="s">
        <v>34</v>
      </c>
      <c r="L2406" s="239" t="s">
        <v>34</v>
      </c>
      <c r="M2406" s="239" t="s">
        <v>34</v>
      </c>
      <c r="N2406" s="239" t="s">
        <v>34</v>
      </c>
      <c r="O2406" s="239" t="s">
        <v>34</v>
      </c>
      <c r="P2406" s="239" t="s">
        <v>34</v>
      </c>
      <c r="Q2406" s="159" t="s">
        <v>34</v>
      </c>
      <c r="R2406" s="100" t="s">
        <v>34</v>
      </c>
      <c r="S2406" s="158">
        <v>1</v>
      </c>
      <c r="T2406" s="103" t="s">
        <v>77</v>
      </c>
      <c r="U2406" s="160" t="s">
        <v>938</v>
      </c>
      <c r="V2406" s="160" t="s">
        <v>79</v>
      </c>
      <c r="W2406" s="160" t="s">
        <v>92</v>
      </c>
      <c r="X2406" s="160" t="s">
        <v>92</v>
      </c>
    </row>
    <row r="2407" spans="1:24" ht="20.25">
      <c r="A2407" s="155">
        <f>A2406+1</f>
        <v>2405</v>
      </c>
      <c r="B2407" s="160" t="s">
        <v>2837</v>
      </c>
      <c r="C2407" s="159">
        <v>2021</v>
      </c>
      <c r="D2407" s="160" t="s">
        <v>74</v>
      </c>
      <c r="E2407" s="160" t="s">
        <v>88</v>
      </c>
      <c r="F2407" s="268" t="s">
        <v>2838</v>
      </c>
      <c r="G2407" s="157" t="s">
        <v>31</v>
      </c>
      <c r="H2407" s="156" t="s">
        <v>29</v>
      </c>
      <c r="I2407" s="160" t="s">
        <v>90</v>
      </c>
      <c r="J2407" s="160" t="s">
        <v>88</v>
      </c>
      <c r="K2407" s="240" t="s">
        <v>34</v>
      </c>
      <c r="L2407" s="241" t="s">
        <v>34</v>
      </c>
      <c r="M2407" s="241" t="s">
        <v>34</v>
      </c>
      <c r="N2407" s="241" t="s">
        <v>34</v>
      </c>
      <c r="O2407" s="241" t="s">
        <v>34</v>
      </c>
      <c r="P2407" s="241" t="s">
        <v>34</v>
      </c>
      <c r="Q2407" s="159" t="s">
        <v>34</v>
      </c>
      <c r="R2407" s="100" t="s">
        <v>34</v>
      </c>
      <c r="S2407" s="158">
        <v>1</v>
      </c>
      <c r="T2407" s="103" t="s">
        <v>77</v>
      </c>
      <c r="U2407" s="160" t="s">
        <v>938</v>
      </c>
      <c r="V2407" s="160" t="s">
        <v>94</v>
      </c>
      <c r="W2407" s="160" t="s">
        <v>92</v>
      </c>
      <c r="X2407" s="160" t="s">
        <v>92</v>
      </c>
    </row>
    <row r="2408" spans="1:24" ht="60.75">
      <c r="A2408" s="155">
        <f>A2407+1</f>
        <v>2406</v>
      </c>
      <c r="B2408" s="160" t="s">
        <v>2740</v>
      </c>
      <c r="C2408" s="159">
        <v>2013</v>
      </c>
      <c r="D2408" s="160" t="s">
        <v>96</v>
      </c>
      <c r="E2408" s="160" t="s">
        <v>97</v>
      </c>
      <c r="F2408" s="268" t="s">
        <v>2839</v>
      </c>
      <c r="G2408" s="157" t="s">
        <v>31</v>
      </c>
      <c r="H2408" s="156" t="s">
        <v>42</v>
      </c>
      <c r="I2408" s="160" t="s">
        <v>90</v>
      </c>
      <c r="J2408" s="160" t="s">
        <v>97</v>
      </c>
      <c r="K2408" s="240" t="s">
        <v>34</v>
      </c>
      <c r="L2408" s="241" t="s">
        <v>34</v>
      </c>
      <c r="M2408" s="241" t="s">
        <v>34</v>
      </c>
      <c r="N2408" s="241" t="s">
        <v>48</v>
      </c>
      <c r="O2408" s="241" t="s">
        <v>34</v>
      </c>
      <c r="P2408" s="241" t="s">
        <v>34</v>
      </c>
      <c r="Q2408" s="159" t="s">
        <v>34</v>
      </c>
      <c r="R2408" s="100" t="s">
        <v>34</v>
      </c>
      <c r="S2408" s="158">
        <v>1</v>
      </c>
      <c r="T2408" s="103" t="s">
        <v>99</v>
      </c>
      <c r="U2408" s="160" t="s">
        <v>1210</v>
      </c>
      <c r="V2408" s="160" t="s">
        <v>464</v>
      </c>
      <c r="W2408" s="157" t="s">
        <v>42</v>
      </c>
      <c r="X2408" s="157" t="s">
        <v>42</v>
      </c>
    </row>
    <row r="2409" spans="1:24" ht="51">
      <c r="A2409" s="155">
        <f>A2408+1</f>
        <v>2407</v>
      </c>
      <c r="B2409" s="160" t="s">
        <v>2740</v>
      </c>
      <c r="C2409" s="159">
        <v>2013</v>
      </c>
      <c r="D2409" s="160" t="s">
        <v>106</v>
      </c>
      <c r="E2409" s="160" t="s">
        <v>107</v>
      </c>
      <c r="F2409" s="268" t="s">
        <v>2840</v>
      </c>
      <c r="G2409" s="157" t="s">
        <v>31</v>
      </c>
      <c r="H2409" s="156" t="s">
        <v>29</v>
      </c>
      <c r="I2409" s="160" t="s">
        <v>71</v>
      </c>
      <c r="J2409" s="160" t="s">
        <v>109</v>
      </c>
      <c r="K2409" s="240" t="s">
        <v>34</v>
      </c>
      <c r="L2409" s="241" t="s">
        <v>34</v>
      </c>
      <c r="M2409" s="241" t="s">
        <v>34</v>
      </c>
      <c r="N2409" s="241" t="s">
        <v>34</v>
      </c>
      <c r="O2409" s="241" t="s">
        <v>34</v>
      </c>
      <c r="P2409" s="241" t="s">
        <v>34</v>
      </c>
      <c r="Q2409" s="159" t="s">
        <v>34</v>
      </c>
      <c r="R2409" s="100" t="s">
        <v>34</v>
      </c>
      <c r="S2409" s="158">
        <v>1</v>
      </c>
      <c r="T2409" s="103" t="s">
        <v>110</v>
      </c>
      <c r="U2409" s="160" t="s">
        <v>1090</v>
      </c>
      <c r="V2409" s="160" t="s">
        <v>116</v>
      </c>
      <c r="W2409" s="160" t="s">
        <v>92</v>
      </c>
      <c r="X2409" s="160" t="s">
        <v>92</v>
      </c>
    </row>
    <row r="2410" spans="1:24" ht="41.25">
      <c r="A2410" s="155">
        <f>A2409+1</f>
        <v>2408</v>
      </c>
      <c r="B2410" s="160" t="s">
        <v>2740</v>
      </c>
      <c r="C2410" s="159">
        <v>2013</v>
      </c>
      <c r="D2410" s="160" t="s">
        <v>106</v>
      </c>
      <c r="E2410" s="160" t="s">
        <v>131</v>
      </c>
      <c r="F2410" s="268" t="s">
        <v>372</v>
      </c>
      <c r="G2410" s="157" t="s">
        <v>31</v>
      </c>
      <c r="H2410" s="161" t="s">
        <v>39</v>
      </c>
      <c r="I2410" s="160" t="s">
        <v>71</v>
      </c>
      <c r="J2410" s="160" t="s">
        <v>109</v>
      </c>
      <c r="K2410" s="240" t="s">
        <v>34</v>
      </c>
      <c r="L2410" s="241" t="s">
        <v>34</v>
      </c>
      <c r="M2410" s="241" t="s">
        <v>34</v>
      </c>
      <c r="N2410" s="241" t="s">
        <v>34</v>
      </c>
      <c r="O2410" s="241" t="s">
        <v>34</v>
      </c>
      <c r="P2410" s="241" t="s">
        <v>34</v>
      </c>
      <c r="Q2410" s="159" t="s">
        <v>34</v>
      </c>
      <c r="R2410" s="100" t="s">
        <v>34</v>
      </c>
      <c r="S2410" s="158">
        <v>1</v>
      </c>
      <c r="T2410" s="103" t="s">
        <v>110</v>
      </c>
      <c r="U2410" s="160" t="s">
        <v>1090</v>
      </c>
      <c r="V2410" s="160" t="s">
        <v>131</v>
      </c>
      <c r="W2410" s="160" t="s">
        <v>92</v>
      </c>
      <c r="X2410" s="160" t="s">
        <v>92</v>
      </c>
    </row>
    <row r="2411" spans="1:24" ht="41.25">
      <c r="A2411" s="155">
        <f>A2410+1</f>
        <v>2409</v>
      </c>
      <c r="B2411" s="160" t="s">
        <v>2740</v>
      </c>
      <c r="C2411" s="159">
        <v>2013</v>
      </c>
      <c r="D2411" s="160" t="s">
        <v>106</v>
      </c>
      <c r="E2411" s="160" t="s">
        <v>131</v>
      </c>
      <c r="F2411" s="268" t="s">
        <v>374</v>
      </c>
      <c r="G2411" s="157" t="s">
        <v>31</v>
      </c>
      <c r="H2411" s="156" t="s">
        <v>42</v>
      </c>
      <c r="I2411" s="160" t="s">
        <v>71</v>
      </c>
      <c r="J2411" s="160" t="s">
        <v>109</v>
      </c>
      <c r="K2411" s="240" t="s">
        <v>34</v>
      </c>
      <c r="L2411" s="241" t="s">
        <v>34</v>
      </c>
      <c r="M2411" s="241" t="s">
        <v>34</v>
      </c>
      <c r="N2411" s="241" t="s">
        <v>34</v>
      </c>
      <c r="O2411" s="241" t="s">
        <v>34</v>
      </c>
      <c r="P2411" s="241" t="s">
        <v>34</v>
      </c>
      <c r="Q2411" s="159" t="s">
        <v>34</v>
      </c>
      <c r="R2411" s="100" t="s">
        <v>34</v>
      </c>
      <c r="S2411" s="158">
        <v>1</v>
      </c>
      <c r="T2411" s="103" t="s">
        <v>110</v>
      </c>
      <c r="U2411" s="160" t="s">
        <v>1090</v>
      </c>
      <c r="V2411" s="160" t="s">
        <v>131</v>
      </c>
      <c r="W2411" s="157" t="s">
        <v>42</v>
      </c>
      <c r="X2411" s="157" t="s">
        <v>42</v>
      </c>
    </row>
    <row r="2412" spans="1:24" ht="41.25">
      <c r="A2412" s="155">
        <f>A2411+1</f>
        <v>2410</v>
      </c>
      <c r="B2412" s="160" t="s">
        <v>2740</v>
      </c>
      <c r="C2412" s="159">
        <v>2013</v>
      </c>
      <c r="D2412" s="160" t="s">
        <v>106</v>
      </c>
      <c r="E2412" s="160" t="s">
        <v>131</v>
      </c>
      <c r="F2412" s="268" t="s">
        <v>375</v>
      </c>
      <c r="G2412" s="157" t="s">
        <v>31</v>
      </c>
      <c r="H2412" s="156" t="s">
        <v>29</v>
      </c>
      <c r="I2412" s="160" t="s">
        <v>71</v>
      </c>
      <c r="J2412" s="160" t="s">
        <v>109</v>
      </c>
      <c r="K2412" s="240" t="s">
        <v>34</v>
      </c>
      <c r="L2412" s="241" t="s">
        <v>34</v>
      </c>
      <c r="M2412" s="241" t="s">
        <v>34</v>
      </c>
      <c r="N2412" s="241" t="s">
        <v>34</v>
      </c>
      <c r="O2412" s="241" t="s">
        <v>34</v>
      </c>
      <c r="P2412" s="241" t="s">
        <v>34</v>
      </c>
      <c r="Q2412" s="159" t="s">
        <v>34</v>
      </c>
      <c r="R2412" s="100" t="s">
        <v>34</v>
      </c>
      <c r="S2412" s="158">
        <v>1</v>
      </c>
      <c r="T2412" s="103" t="s">
        <v>110</v>
      </c>
      <c r="U2412" s="160" t="s">
        <v>1090</v>
      </c>
      <c r="V2412" s="160" t="s">
        <v>131</v>
      </c>
      <c r="W2412" s="160" t="s">
        <v>92</v>
      </c>
      <c r="X2412" s="160" t="s">
        <v>92</v>
      </c>
    </row>
    <row r="2413" spans="1:24" ht="41.25">
      <c r="A2413" s="155">
        <f>A2412+1</f>
        <v>2411</v>
      </c>
      <c r="B2413" s="160" t="s">
        <v>2740</v>
      </c>
      <c r="C2413" s="159">
        <v>2013</v>
      </c>
      <c r="D2413" s="160" t="s">
        <v>106</v>
      </c>
      <c r="E2413" s="160" t="s">
        <v>131</v>
      </c>
      <c r="F2413" s="268" t="s">
        <v>2841</v>
      </c>
      <c r="G2413" s="157" t="s">
        <v>31</v>
      </c>
      <c r="H2413" s="156" t="s">
        <v>42</v>
      </c>
      <c r="I2413" s="160" t="s">
        <v>71</v>
      </c>
      <c r="J2413" s="160" t="s">
        <v>109</v>
      </c>
      <c r="K2413" s="240" t="s">
        <v>48</v>
      </c>
      <c r="L2413" s="241" t="s">
        <v>34</v>
      </c>
      <c r="M2413" s="241" t="s">
        <v>34</v>
      </c>
      <c r="N2413" s="241" t="s">
        <v>34</v>
      </c>
      <c r="O2413" s="241" t="s">
        <v>34</v>
      </c>
      <c r="P2413" s="241" t="s">
        <v>34</v>
      </c>
      <c r="Q2413" s="159" t="s">
        <v>34</v>
      </c>
      <c r="R2413" s="100" t="s">
        <v>34</v>
      </c>
      <c r="S2413" s="158">
        <v>1</v>
      </c>
      <c r="T2413" s="103" t="s">
        <v>110</v>
      </c>
      <c r="U2413" s="160" t="s">
        <v>1090</v>
      </c>
      <c r="V2413" s="160" t="s">
        <v>131</v>
      </c>
      <c r="W2413" s="157" t="s">
        <v>42</v>
      </c>
      <c r="X2413" s="157" t="s">
        <v>42</v>
      </c>
    </row>
    <row r="2414" spans="1:24" ht="41.25">
      <c r="A2414" s="155">
        <f>A2413+1</f>
        <v>2412</v>
      </c>
      <c r="B2414" s="160" t="s">
        <v>2740</v>
      </c>
      <c r="C2414" s="159">
        <v>2013</v>
      </c>
      <c r="D2414" s="160" t="s">
        <v>106</v>
      </c>
      <c r="E2414" s="160" t="s">
        <v>131</v>
      </c>
      <c r="F2414" s="268" t="s">
        <v>2842</v>
      </c>
      <c r="G2414" s="157" t="s">
        <v>31</v>
      </c>
      <c r="H2414" s="156" t="s">
        <v>42</v>
      </c>
      <c r="I2414" s="160" t="s">
        <v>71</v>
      </c>
      <c r="J2414" s="160" t="s">
        <v>109</v>
      </c>
      <c r="K2414" s="240" t="s">
        <v>34</v>
      </c>
      <c r="L2414" s="241" t="s">
        <v>34</v>
      </c>
      <c r="M2414" s="241" t="s">
        <v>34</v>
      </c>
      <c r="N2414" s="241" t="s">
        <v>34</v>
      </c>
      <c r="O2414" s="241" t="s">
        <v>34</v>
      </c>
      <c r="P2414" s="241" t="s">
        <v>34</v>
      </c>
      <c r="Q2414" s="159" t="s">
        <v>34</v>
      </c>
      <c r="R2414" s="100" t="s">
        <v>34</v>
      </c>
      <c r="S2414" s="158">
        <v>1</v>
      </c>
      <c r="T2414" s="103" t="s">
        <v>110</v>
      </c>
      <c r="U2414" s="160" t="s">
        <v>1090</v>
      </c>
      <c r="V2414" s="160" t="s">
        <v>131</v>
      </c>
      <c r="W2414" s="157" t="s">
        <v>42</v>
      </c>
      <c r="X2414" s="157" t="s">
        <v>42</v>
      </c>
    </row>
    <row r="2415" spans="1:24" ht="41.25">
      <c r="A2415" s="155">
        <f>A2414+1</f>
        <v>2413</v>
      </c>
      <c r="B2415" s="160" t="s">
        <v>2740</v>
      </c>
      <c r="C2415" s="159">
        <v>2013</v>
      </c>
      <c r="D2415" s="160" t="s">
        <v>106</v>
      </c>
      <c r="E2415" s="160" t="s">
        <v>122</v>
      </c>
      <c r="F2415" s="268" t="s">
        <v>2843</v>
      </c>
      <c r="G2415" s="157" t="s">
        <v>31</v>
      </c>
      <c r="H2415" s="156" t="s">
        <v>42</v>
      </c>
      <c r="I2415" s="160" t="s">
        <v>71</v>
      </c>
      <c r="J2415" s="160" t="s">
        <v>109</v>
      </c>
      <c r="K2415" s="240" t="s">
        <v>34</v>
      </c>
      <c r="L2415" s="241" t="s">
        <v>34</v>
      </c>
      <c r="M2415" s="241" t="s">
        <v>34</v>
      </c>
      <c r="N2415" s="241" t="s">
        <v>34</v>
      </c>
      <c r="O2415" s="241" t="s">
        <v>34</v>
      </c>
      <c r="P2415" s="241" t="s">
        <v>34</v>
      </c>
      <c r="Q2415" s="159" t="s">
        <v>34</v>
      </c>
      <c r="R2415" s="100" t="s">
        <v>34</v>
      </c>
      <c r="S2415" s="158">
        <v>1</v>
      </c>
      <c r="T2415" s="103" t="s">
        <v>110</v>
      </c>
      <c r="U2415" s="160" t="s">
        <v>1090</v>
      </c>
      <c r="V2415" s="160" t="s">
        <v>122</v>
      </c>
      <c r="W2415" s="157" t="s">
        <v>42</v>
      </c>
      <c r="X2415" s="157" t="s">
        <v>42</v>
      </c>
    </row>
    <row r="2416" spans="1:24" ht="41.25">
      <c r="A2416" s="155">
        <f>A2415+1</f>
        <v>2414</v>
      </c>
      <c r="B2416" s="160" t="s">
        <v>2740</v>
      </c>
      <c r="C2416" s="159">
        <v>2013</v>
      </c>
      <c r="D2416" s="160" t="s">
        <v>106</v>
      </c>
      <c r="E2416" s="160" t="s">
        <v>126</v>
      </c>
      <c r="F2416" s="268" t="s">
        <v>2844</v>
      </c>
      <c r="G2416" s="157" t="s">
        <v>31</v>
      </c>
      <c r="H2416" s="156" t="s">
        <v>42</v>
      </c>
      <c r="I2416" s="160" t="s">
        <v>71</v>
      </c>
      <c r="J2416" s="160" t="s">
        <v>109</v>
      </c>
      <c r="K2416" s="240" t="s">
        <v>48</v>
      </c>
      <c r="L2416" s="241" t="s">
        <v>34</v>
      </c>
      <c r="M2416" s="241" t="s">
        <v>34</v>
      </c>
      <c r="N2416" s="241" t="s">
        <v>34</v>
      </c>
      <c r="O2416" s="241" t="s">
        <v>34</v>
      </c>
      <c r="P2416" s="241" t="s">
        <v>34</v>
      </c>
      <c r="Q2416" s="159" t="s">
        <v>34</v>
      </c>
      <c r="R2416" s="100" t="s">
        <v>34</v>
      </c>
      <c r="S2416" s="158">
        <v>1</v>
      </c>
      <c r="T2416" s="103" t="s">
        <v>110</v>
      </c>
      <c r="U2416" s="160" t="s">
        <v>1090</v>
      </c>
      <c r="V2416" s="160" t="s">
        <v>126</v>
      </c>
      <c r="W2416" s="157" t="s">
        <v>42</v>
      </c>
      <c r="X2416" s="157" t="s">
        <v>42</v>
      </c>
    </row>
    <row r="2417" spans="1:24" ht="41.25">
      <c r="A2417" s="155">
        <f>A2416+1</f>
        <v>2415</v>
      </c>
      <c r="B2417" s="160" t="s">
        <v>2740</v>
      </c>
      <c r="C2417" s="159">
        <v>2013</v>
      </c>
      <c r="D2417" s="160" t="s">
        <v>106</v>
      </c>
      <c r="E2417" s="160" t="s">
        <v>126</v>
      </c>
      <c r="F2417" s="268" t="s">
        <v>2845</v>
      </c>
      <c r="G2417" s="157" t="s">
        <v>31</v>
      </c>
      <c r="H2417" s="156" t="s">
        <v>42</v>
      </c>
      <c r="I2417" s="160" t="s">
        <v>71</v>
      </c>
      <c r="J2417" s="160" t="s">
        <v>109</v>
      </c>
      <c r="K2417" s="240" t="s">
        <v>48</v>
      </c>
      <c r="L2417" s="241" t="s">
        <v>34</v>
      </c>
      <c r="M2417" s="241" t="s">
        <v>34</v>
      </c>
      <c r="N2417" s="241" t="s">
        <v>34</v>
      </c>
      <c r="O2417" s="241" t="s">
        <v>34</v>
      </c>
      <c r="P2417" s="241" t="s">
        <v>34</v>
      </c>
      <c r="Q2417" s="159" t="s">
        <v>34</v>
      </c>
      <c r="R2417" s="100" t="s">
        <v>34</v>
      </c>
      <c r="S2417" s="158">
        <v>1</v>
      </c>
      <c r="T2417" s="103" t="s">
        <v>110</v>
      </c>
      <c r="U2417" s="160" t="s">
        <v>1090</v>
      </c>
      <c r="V2417" s="160" t="s">
        <v>126</v>
      </c>
      <c r="W2417" s="157" t="s">
        <v>42</v>
      </c>
      <c r="X2417" s="157" t="s">
        <v>42</v>
      </c>
    </row>
    <row r="2418" spans="1:24" ht="41.25">
      <c r="A2418" s="155">
        <f>A2417+1</f>
        <v>2416</v>
      </c>
      <c r="B2418" s="160" t="s">
        <v>2740</v>
      </c>
      <c r="C2418" s="159">
        <v>2013</v>
      </c>
      <c r="D2418" s="160" t="s">
        <v>106</v>
      </c>
      <c r="E2418" s="160" t="s">
        <v>126</v>
      </c>
      <c r="F2418" s="268" t="s">
        <v>2846</v>
      </c>
      <c r="G2418" s="157" t="s">
        <v>31</v>
      </c>
      <c r="H2418" s="156" t="s">
        <v>42</v>
      </c>
      <c r="I2418" s="160" t="s">
        <v>71</v>
      </c>
      <c r="J2418" s="160" t="s">
        <v>109</v>
      </c>
      <c r="K2418" s="240" t="s">
        <v>48</v>
      </c>
      <c r="L2418" s="241" t="s">
        <v>34</v>
      </c>
      <c r="M2418" s="241" t="s">
        <v>34</v>
      </c>
      <c r="N2418" s="241" t="s">
        <v>34</v>
      </c>
      <c r="O2418" s="241" t="s">
        <v>34</v>
      </c>
      <c r="P2418" s="241" t="s">
        <v>34</v>
      </c>
      <c r="Q2418" s="159" t="s">
        <v>34</v>
      </c>
      <c r="R2418" s="100" t="s">
        <v>34</v>
      </c>
      <c r="S2418" s="158">
        <v>1</v>
      </c>
      <c r="T2418" s="103" t="s">
        <v>110</v>
      </c>
      <c r="U2418" s="160" t="s">
        <v>1090</v>
      </c>
      <c r="V2418" s="160" t="s">
        <v>126</v>
      </c>
      <c r="W2418" s="157" t="s">
        <v>42</v>
      </c>
      <c r="X2418" s="157" t="s">
        <v>42</v>
      </c>
    </row>
    <row r="2419" spans="1:24" ht="81">
      <c r="A2419" s="155">
        <f>A2418+1</f>
        <v>2417</v>
      </c>
      <c r="B2419" s="160" t="s">
        <v>2740</v>
      </c>
      <c r="C2419" s="159">
        <v>2013</v>
      </c>
      <c r="D2419" s="160" t="s">
        <v>139</v>
      </c>
      <c r="E2419" s="160" t="s">
        <v>140</v>
      </c>
      <c r="F2419" s="268" t="s">
        <v>2847</v>
      </c>
      <c r="G2419" s="160" t="s">
        <v>82</v>
      </c>
      <c r="H2419" s="161" t="s">
        <v>83</v>
      </c>
      <c r="I2419" s="160" t="s">
        <v>71</v>
      </c>
      <c r="J2419" s="160" t="s">
        <v>142</v>
      </c>
      <c r="K2419" s="240" t="s">
        <v>34</v>
      </c>
      <c r="L2419" s="241" t="s">
        <v>34</v>
      </c>
      <c r="M2419" s="241" t="s">
        <v>34</v>
      </c>
      <c r="N2419" s="241" t="s">
        <v>34</v>
      </c>
      <c r="O2419" s="241" t="s">
        <v>34</v>
      </c>
      <c r="P2419" s="241" t="s">
        <v>34</v>
      </c>
      <c r="Q2419" s="159" t="s">
        <v>34</v>
      </c>
      <c r="R2419" s="100" t="s">
        <v>34</v>
      </c>
      <c r="S2419" s="158">
        <v>1</v>
      </c>
      <c r="T2419" s="103" t="s">
        <v>143</v>
      </c>
      <c r="U2419" s="160" t="s">
        <v>1108</v>
      </c>
      <c r="V2419" s="160" t="s">
        <v>144</v>
      </c>
      <c r="W2419" s="160" t="s">
        <v>401</v>
      </c>
      <c r="X2419" s="160" t="s">
        <v>401</v>
      </c>
    </row>
    <row r="2420" spans="1:24" ht="81">
      <c r="A2420" s="155">
        <f>A2419+1</f>
        <v>2418</v>
      </c>
      <c r="B2420" s="160" t="s">
        <v>2740</v>
      </c>
      <c r="C2420" s="159">
        <v>2013</v>
      </c>
      <c r="D2420" s="160" t="s">
        <v>139</v>
      </c>
      <c r="E2420" s="160" t="s">
        <v>140</v>
      </c>
      <c r="F2420" s="268" t="s">
        <v>2848</v>
      </c>
      <c r="G2420" s="157" t="s">
        <v>82</v>
      </c>
      <c r="H2420" s="161" t="s">
        <v>83</v>
      </c>
      <c r="I2420" s="160" t="s">
        <v>71</v>
      </c>
      <c r="J2420" s="160" t="s">
        <v>142</v>
      </c>
      <c r="K2420" s="240" t="s">
        <v>34</v>
      </c>
      <c r="L2420" s="241" t="s">
        <v>34</v>
      </c>
      <c r="M2420" s="241" t="s">
        <v>34</v>
      </c>
      <c r="N2420" s="241" t="s">
        <v>34</v>
      </c>
      <c r="O2420" s="241" t="s">
        <v>34</v>
      </c>
      <c r="P2420" s="241" t="s">
        <v>34</v>
      </c>
      <c r="Q2420" s="159" t="s">
        <v>34</v>
      </c>
      <c r="R2420" s="100" t="s">
        <v>34</v>
      </c>
      <c r="S2420" s="158">
        <v>1</v>
      </c>
      <c r="T2420" s="103" t="s">
        <v>143</v>
      </c>
      <c r="U2420" s="160" t="s">
        <v>1108</v>
      </c>
      <c r="V2420" s="160" t="s">
        <v>483</v>
      </c>
      <c r="W2420" s="160" t="s">
        <v>188</v>
      </c>
      <c r="X2420" s="160" t="s">
        <v>188</v>
      </c>
    </row>
    <row r="2421" spans="1:24" ht="81">
      <c r="A2421" s="155">
        <f>A2420+1</f>
        <v>2419</v>
      </c>
      <c r="B2421" s="160" t="s">
        <v>2740</v>
      </c>
      <c r="C2421" s="159">
        <v>2013</v>
      </c>
      <c r="D2421" s="160" t="s">
        <v>139</v>
      </c>
      <c r="E2421" s="160" t="s">
        <v>140</v>
      </c>
      <c r="F2421" s="268" t="s">
        <v>2849</v>
      </c>
      <c r="G2421" s="157" t="s">
        <v>82</v>
      </c>
      <c r="H2421" s="161" t="s">
        <v>83</v>
      </c>
      <c r="I2421" s="160" t="s">
        <v>71</v>
      </c>
      <c r="J2421" s="160" t="s">
        <v>142</v>
      </c>
      <c r="K2421" s="240" t="s">
        <v>34</v>
      </c>
      <c r="L2421" s="241" t="s">
        <v>34</v>
      </c>
      <c r="M2421" s="241" t="s">
        <v>34</v>
      </c>
      <c r="N2421" s="241" t="s">
        <v>34</v>
      </c>
      <c r="O2421" s="241" t="s">
        <v>34</v>
      </c>
      <c r="P2421" s="241" t="s">
        <v>34</v>
      </c>
      <c r="Q2421" s="159" t="s">
        <v>34</v>
      </c>
      <c r="R2421" s="100" t="s">
        <v>34</v>
      </c>
      <c r="S2421" s="158">
        <v>1</v>
      </c>
      <c r="T2421" s="103" t="s">
        <v>143</v>
      </c>
      <c r="U2421" s="160" t="s">
        <v>1108</v>
      </c>
      <c r="V2421" s="160" t="s">
        <v>483</v>
      </c>
      <c r="W2421" s="160" t="s">
        <v>188</v>
      </c>
      <c r="X2421" s="160" t="s">
        <v>188</v>
      </c>
    </row>
    <row r="2422" spans="1:24" ht="41.25">
      <c r="A2422" s="155">
        <f>A2421+1</f>
        <v>2420</v>
      </c>
      <c r="B2422" s="160" t="s">
        <v>2740</v>
      </c>
      <c r="C2422" s="159">
        <v>2013</v>
      </c>
      <c r="D2422" s="160" t="s">
        <v>139</v>
      </c>
      <c r="E2422" s="160" t="s">
        <v>140</v>
      </c>
      <c r="F2422" s="268" t="s">
        <v>2850</v>
      </c>
      <c r="G2422" s="157" t="s">
        <v>31</v>
      </c>
      <c r="H2422" s="161" t="s">
        <v>39</v>
      </c>
      <c r="I2422" s="160" t="s">
        <v>71</v>
      </c>
      <c r="J2422" s="160" t="s">
        <v>142</v>
      </c>
      <c r="K2422" s="240" t="s">
        <v>34</v>
      </c>
      <c r="L2422" s="241" t="s">
        <v>34</v>
      </c>
      <c r="M2422" s="241" t="s">
        <v>34</v>
      </c>
      <c r="N2422" s="241" t="s">
        <v>34</v>
      </c>
      <c r="O2422" s="241" t="s">
        <v>34</v>
      </c>
      <c r="P2422" s="241" t="s">
        <v>34</v>
      </c>
      <c r="Q2422" s="159" t="s">
        <v>34</v>
      </c>
      <c r="R2422" s="100" t="s">
        <v>34</v>
      </c>
      <c r="S2422" s="158">
        <v>1</v>
      </c>
      <c r="T2422" s="103" t="s">
        <v>143</v>
      </c>
      <c r="U2422" s="160" t="s">
        <v>1108</v>
      </c>
      <c r="V2422" s="160" t="s">
        <v>483</v>
      </c>
      <c r="W2422" s="160" t="s">
        <v>92</v>
      </c>
      <c r="X2422" s="160" t="s">
        <v>92</v>
      </c>
    </row>
    <row r="2423" spans="1:24" ht="41.25">
      <c r="A2423" s="155">
        <f>A2422+1</f>
        <v>2421</v>
      </c>
      <c r="B2423" s="160" t="s">
        <v>2740</v>
      </c>
      <c r="C2423" s="159">
        <v>2013</v>
      </c>
      <c r="D2423" s="160" t="s">
        <v>139</v>
      </c>
      <c r="E2423" s="160" t="s">
        <v>140</v>
      </c>
      <c r="F2423" s="268" t="s">
        <v>2851</v>
      </c>
      <c r="G2423" s="157" t="s">
        <v>31</v>
      </c>
      <c r="H2423" s="156" t="s">
        <v>42</v>
      </c>
      <c r="I2423" s="160" t="s">
        <v>71</v>
      </c>
      <c r="J2423" s="160" t="s">
        <v>142</v>
      </c>
      <c r="K2423" s="240" t="s">
        <v>34</v>
      </c>
      <c r="L2423" s="241" t="s">
        <v>34</v>
      </c>
      <c r="M2423" s="241" t="s">
        <v>34</v>
      </c>
      <c r="N2423" s="241" t="s">
        <v>34</v>
      </c>
      <c r="O2423" s="241" t="s">
        <v>34</v>
      </c>
      <c r="P2423" s="241" t="s">
        <v>34</v>
      </c>
      <c r="Q2423" s="159" t="s">
        <v>34</v>
      </c>
      <c r="R2423" s="100" t="s">
        <v>34</v>
      </c>
      <c r="S2423" s="158">
        <v>1</v>
      </c>
      <c r="T2423" s="103" t="s">
        <v>143</v>
      </c>
      <c r="U2423" s="160" t="s">
        <v>1108</v>
      </c>
      <c r="V2423" s="160" t="s">
        <v>483</v>
      </c>
      <c r="W2423" s="157" t="s">
        <v>42</v>
      </c>
      <c r="X2423" s="157" t="s">
        <v>42</v>
      </c>
    </row>
    <row r="2424" spans="1:24" ht="41.25">
      <c r="A2424" s="155">
        <f>A2423+1</f>
        <v>2422</v>
      </c>
      <c r="B2424" s="160" t="s">
        <v>2740</v>
      </c>
      <c r="C2424" s="159">
        <v>2013</v>
      </c>
      <c r="D2424" s="160" t="s">
        <v>139</v>
      </c>
      <c r="E2424" s="160" t="s">
        <v>140</v>
      </c>
      <c r="F2424" s="268" t="s">
        <v>2852</v>
      </c>
      <c r="G2424" s="157" t="s">
        <v>31</v>
      </c>
      <c r="H2424" s="156" t="s">
        <v>29</v>
      </c>
      <c r="I2424" s="160" t="s">
        <v>71</v>
      </c>
      <c r="J2424" s="160" t="s">
        <v>142</v>
      </c>
      <c r="K2424" s="240" t="s">
        <v>34</v>
      </c>
      <c r="L2424" s="241" t="s">
        <v>34</v>
      </c>
      <c r="M2424" s="241" t="s">
        <v>34</v>
      </c>
      <c r="N2424" s="241" t="s">
        <v>34</v>
      </c>
      <c r="O2424" s="241" t="s">
        <v>34</v>
      </c>
      <c r="P2424" s="241" t="s">
        <v>34</v>
      </c>
      <c r="Q2424" s="159" t="s">
        <v>34</v>
      </c>
      <c r="R2424" s="100" t="s">
        <v>34</v>
      </c>
      <c r="S2424" s="158">
        <v>1</v>
      </c>
      <c r="T2424" s="103" t="s">
        <v>143</v>
      </c>
      <c r="U2424" s="160" t="s">
        <v>1108</v>
      </c>
      <c r="V2424" s="160" t="s">
        <v>483</v>
      </c>
      <c r="W2424" s="160" t="s">
        <v>92</v>
      </c>
      <c r="X2424" s="160" t="s">
        <v>92</v>
      </c>
    </row>
    <row r="2425" spans="1:24" ht="41.25">
      <c r="A2425" s="155">
        <f>A2424+1</f>
        <v>2423</v>
      </c>
      <c r="B2425" s="160" t="s">
        <v>2740</v>
      </c>
      <c r="C2425" s="159">
        <v>2013</v>
      </c>
      <c r="D2425" s="160" t="s">
        <v>139</v>
      </c>
      <c r="E2425" s="160" t="s">
        <v>156</v>
      </c>
      <c r="F2425" s="268" t="s">
        <v>2853</v>
      </c>
      <c r="G2425" s="157" t="s">
        <v>31</v>
      </c>
      <c r="H2425" s="161" t="s">
        <v>39</v>
      </c>
      <c r="I2425" s="160" t="s">
        <v>71</v>
      </c>
      <c r="J2425" s="160" t="s">
        <v>142</v>
      </c>
      <c r="K2425" s="240" t="s">
        <v>34</v>
      </c>
      <c r="L2425" s="241" t="s">
        <v>34</v>
      </c>
      <c r="M2425" s="241" t="s">
        <v>34</v>
      </c>
      <c r="N2425" s="241" t="s">
        <v>34</v>
      </c>
      <c r="O2425" s="241" t="s">
        <v>34</v>
      </c>
      <c r="P2425" s="241" t="s">
        <v>34</v>
      </c>
      <c r="Q2425" s="159" t="s">
        <v>34</v>
      </c>
      <c r="R2425" s="100" t="s">
        <v>34</v>
      </c>
      <c r="S2425" s="158">
        <v>1</v>
      </c>
      <c r="T2425" s="103" t="s">
        <v>143</v>
      </c>
      <c r="U2425" s="160" t="s">
        <v>1108</v>
      </c>
      <c r="V2425" s="160" t="s">
        <v>586</v>
      </c>
      <c r="W2425" s="160" t="s">
        <v>92</v>
      </c>
      <c r="X2425" s="160" t="s">
        <v>92</v>
      </c>
    </row>
    <row r="2426" spans="1:24" ht="71.25">
      <c r="A2426" s="155">
        <f>A2425+1</f>
        <v>2424</v>
      </c>
      <c r="B2426" s="160" t="s">
        <v>2740</v>
      </c>
      <c r="C2426" s="159">
        <v>2013</v>
      </c>
      <c r="D2426" s="160" t="s">
        <v>162</v>
      </c>
      <c r="E2426" s="160" t="s">
        <v>162</v>
      </c>
      <c r="F2426" s="268" t="s">
        <v>2854</v>
      </c>
      <c r="G2426" s="157" t="s">
        <v>31</v>
      </c>
      <c r="H2426" s="156" t="s">
        <v>29</v>
      </c>
      <c r="I2426" s="160" t="s">
        <v>164</v>
      </c>
      <c r="J2426" s="160" t="s">
        <v>15</v>
      </c>
      <c r="K2426" s="240" t="s">
        <v>34</v>
      </c>
      <c r="L2426" s="241" t="s">
        <v>34</v>
      </c>
      <c r="M2426" s="241" t="s">
        <v>48</v>
      </c>
      <c r="N2426" s="241" t="s">
        <v>34</v>
      </c>
      <c r="O2426" s="241" t="s">
        <v>34</v>
      </c>
      <c r="P2426" s="241" t="s">
        <v>34</v>
      </c>
      <c r="Q2426" s="159" t="s">
        <v>34</v>
      </c>
      <c r="R2426" s="100" t="s">
        <v>34</v>
      </c>
      <c r="S2426" s="163">
        <v>1</v>
      </c>
      <c r="T2426" s="103" t="s">
        <v>165</v>
      </c>
      <c r="U2426" s="160" t="s">
        <v>1121</v>
      </c>
      <c r="V2426" s="160" t="s">
        <v>162</v>
      </c>
      <c r="W2426" s="160" t="s">
        <v>92</v>
      </c>
      <c r="X2426" s="160" t="s">
        <v>92</v>
      </c>
    </row>
    <row r="2427" spans="1:24" ht="41.25">
      <c r="A2427" s="155">
        <f>A2426+1</f>
        <v>2425</v>
      </c>
      <c r="B2427" s="160" t="s">
        <v>2740</v>
      </c>
      <c r="C2427" s="159">
        <v>2013</v>
      </c>
      <c r="D2427" s="160" t="s">
        <v>173</v>
      </c>
      <c r="E2427" s="160" t="s">
        <v>177</v>
      </c>
      <c r="F2427" s="268" t="s">
        <v>2855</v>
      </c>
      <c r="G2427" s="157" t="s">
        <v>31</v>
      </c>
      <c r="H2427" s="156" t="s">
        <v>46</v>
      </c>
      <c r="I2427" s="157" t="s">
        <v>173</v>
      </c>
      <c r="J2427" s="157" t="s">
        <v>179</v>
      </c>
      <c r="K2427" s="238" t="s">
        <v>48</v>
      </c>
      <c r="L2427" s="239" t="s">
        <v>34</v>
      </c>
      <c r="M2427" s="239" t="s">
        <v>34</v>
      </c>
      <c r="N2427" s="239" t="s">
        <v>34</v>
      </c>
      <c r="O2427" s="239" t="s">
        <v>34</v>
      </c>
      <c r="P2427" s="239" t="s">
        <v>34</v>
      </c>
      <c r="Q2427" s="159" t="s">
        <v>34</v>
      </c>
      <c r="R2427" s="100" t="s">
        <v>34</v>
      </c>
      <c r="S2427" s="163">
        <v>1</v>
      </c>
      <c r="T2427" s="103" t="s">
        <v>176</v>
      </c>
      <c r="U2427" s="160" t="s">
        <v>1121</v>
      </c>
      <c r="V2427" s="160" t="s">
        <v>177</v>
      </c>
      <c r="W2427" s="160" t="s">
        <v>1061</v>
      </c>
      <c r="X2427" s="160" t="s">
        <v>1061</v>
      </c>
    </row>
    <row r="2428" spans="1:24" ht="81">
      <c r="A2428" s="155">
        <f>A2427+1</f>
        <v>2426</v>
      </c>
      <c r="B2428" s="160" t="s">
        <v>2740</v>
      </c>
      <c r="C2428" s="159">
        <v>2013</v>
      </c>
      <c r="D2428" s="160" t="s">
        <v>173</v>
      </c>
      <c r="E2428" s="160" t="s">
        <v>189</v>
      </c>
      <c r="F2428" s="268" t="s">
        <v>2856</v>
      </c>
      <c r="G2428" s="157" t="s">
        <v>82</v>
      </c>
      <c r="H2428" s="161" t="s">
        <v>83</v>
      </c>
      <c r="I2428" s="160" t="s">
        <v>173</v>
      </c>
      <c r="J2428" s="160" t="s">
        <v>191</v>
      </c>
      <c r="K2428" s="240" t="s">
        <v>48</v>
      </c>
      <c r="L2428" s="241" t="s">
        <v>48</v>
      </c>
      <c r="M2428" s="241" t="s">
        <v>34</v>
      </c>
      <c r="N2428" s="241" t="s">
        <v>34</v>
      </c>
      <c r="O2428" s="241" t="s">
        <v>34</v>
      </c>
      <c r="P2428" s="241" t="s">
        <v>34</v>
      </c>
      <c r="Q2428" s="159" t="s">
        <v>34</v>
      </c>
      <c r="R2428" s="100" t="s">
        <v>34</v>
      </c>
      <c r="S2428" s="163">
        <v>1</v>
      </c>
      <c r="T2428" s="103" t="s">
        <v>176</v>
      </c>
      <c r="U2428" s="160" t="s">
        <v>1121</v>
      </c>
      <c r="V2428" s="160" t="s">
        <v>189</v>
      </c>
      <c r="W2428" s="160" t="s">
        <v>188</v>
      </c>
      <c r="X2428" s="160" t="s">
        <v>188</v>
      </c>
    </row>
    <row r="2429" spans="1:24" ht="41.25">
      <c r="A2429" s="155">
        <f>A2428+1</f>
        <v>2427</v>
      </c>
      <c r="B2429" s="160" t="s">
        <v>2740</v>
      </c>
      <c r="C2429" s="159">
        <v>2013</v>
      </c>
      <c r="D2429" s="160" t="s">
        <v>184</v>
      </c>
      <c r="E2429" s="160" t="s">
        <v>184</v>
      </c>
      <c r="F2429" s="268" t="s">
        <v>2857</v>
      </c>
      <c r="G2429" s="157" t="s">
        <v>31</v>
      </c>
      <c r="H2429" s="156" t="s">
        <v>42</v>
      </c>
      <c r="I2429" s="160" t="s">
        <v>186</v>
      </c>
      <c r="J2429" s="160" t="s">
        <v>504</v>
      </c>
      <c r="K2429" s="240" t="s">
        <v>34</v>
      </c>
      <c r="L2429" s="241" t="s">
        <v>34</v>
      </c>
      <c r="M2429" s="241" t="s">
        <v>34</v>
      </c>
      <c r="N2429" s="241" t="s">
        <v>34</v>
      </c>
      <c r="O2429" s="241" t="s">
        <v>34</v>
      </c>
      <c r="P2429" s="241" t="s">
        <v>34</v>
      </c>
      <c r="Q2429" s="159" t="s">
        <v>34</v>
      </c>
      <c r="R2429" s="100" t="s">
        <v>34</v>
      </c>
      <c r="S2429" s="163">
        <v>1</v>
      </c>
      <c r="T2429" s="103" t="s">
        <v>202</v>
      </c>
      <c r="U2429" s="160" t="s">
        <v>1121</v>
      </c>
      <c r="V2429" s="160" t="s">
        <v>184</v>
      </c>
      <c r="W2429" s="157" t="s">
        <v>42</v>
      </c>
      <c r="X2429" s="157" t="s">
        <v>42</v>
      </c>
    </row>
    <row r="2430" spans="1:24" ht="30.75">
      <c r="A2430" s="155">
        <f>A2429+1</f>
        <v>2428</v>
      </c>
      <c r="B2430" s="160" t="s">
        <v>2740</v>
      </c>
      <c r="C2430" s="159">
        <v>2013</v>
      </c>
      <c r="D2430" s="160" t="s">
        <v>205</v>
      </c>
      <c r="E2430" s="160" t="s">
        <v>206</v>
      </c>
      <c r="F2430" s="268" t="s">
        <v>2858</v>
      </c>
      <c r="G2430" s="157" t="s">
        <v>31</v>
      </c>
      <c r="H2430" s="156" t="s">
        <v>50</v>
      </c>
      <c r="I2430" s="157" t="s">
        <v>208</v>
      </c>
      <c r="J2430" s="157" t="s">
        <v>209</v>
      </c>
      <c r="K2430" s="238" t="s">
        <v>34</v>
      </c>
      <c r="L2430" s="239" t="s">
        <v>34</v>
      </c>
      <c r="M2430" s="239" t="s">
        <v>34</v>
      </c>
      <c r="N2430" s="239" t="s">
        <v>34</v>
      </c>
      <c r="O2430" s="239" t="s">
        <v>34</v>
      </c>
      <c r="P2430" s="239" t="s">
        <v>34</v>
      </c>
      <c r="Q2430" s="159" t="s">
        <v>48</v>
      </c>
      <c r="R2430" s="100" t="s">
        <v>48</v>
      </c>
      <c r="S2430" s="158">
        <v>1</v>
      </c>
      <c r="T2430" s="103" t="s">
        <v>210</v>
      </c>
      <c r="U2430" s="160" t="s">
        <v>1142</v>
      </c>
      <c r="V2430" s="160" t="s">
        <v>211</v>
      </c>
      <c r="W2430" s="157" t="s">
        <v>42</v>
      </c>
      <c r="X2430" s="157" t="s">
        <v>50</v>
      </c>
    </row>
    <row r="2431" spans="1:24" ht="30.75">
      <c r="A2431" s="155">
        <f>A2430+1</f>
        <v>2429</v>
      </c>
      <c r="B2431" s="160" t="s">
        <v>2740</v>
      </c>
      <c r="C2431" s="159">
        <v>2013</v>
      </c>
      <c r="D2431" s="160" t="s">
        <v>205</v>
      </c>
      <c r="E2431" s="160" t="s">
        <v>206</v>
      </c>
      <c r="F2431" s="268" t="s">
        <v>2859</v>
      </c>
      <c r="G2431" s="157" t="s">
        <v>119</v>
      </c>
      <c r="H2431" s="161" t="s">
        <v>169</v>
      </c>
      <c r="I2431" s="160" t="s">
        <v>208</v>
      </c>
      <c r="J2431" s="160" t="s">
        <v>209</v>
      </c>
      <c r="K2431" s="240" t="s">
        <v>34</v>
      </c>
      <c r="L2431" s="241" t="s">
        <v>34</v>
      </c>
      <c r="M2431" s="241" t="s">
        <v>34</v>
      </c>
      <c r="N2431" s="241" t="s">
        <v>34</v>
      </c>
      <c r="O2431" s="241" t="s">
        <v>34</v>
      </c>
      <c r="P2431" s="241" t="s">
        <v>34</v>
      </c>
      <c r="Q2431" s="159" t="s">
        <v>34</v>
      </c>
      <c r="R2431" s="100" t="s">
        <v>34</v>
      </c>
      <c r="S2431" s="158">
        <v>1</v>
      </c>
      <c r="T2431" s="103" t="s">
        <v>210</v>
      </c>
      <c r="U2431" s="160" t="s">
        <v>1142</v>
      </c>
      <c r="V2431" s="160" t="s">
        <v>211</v>
      </c>
      <c r="W2431" s="160" t="s">
        <v>169</v>
      </c>
      <c r="X2431" s="160" t="s">
        <v>169</v>
      </c>
    </row>
    <row r="2432" spans="1:24" ht="30.75">
      <c r="A2432" s="155">
        <f>A2431+1</f>
        <v>2430</v>
      </c>
      <c r="B2432" s="160" t="s">
        <v>2740</v>
      </c>
      <c r="C2432" s="159">
        <v>2013</v>
      </c>
      <c r="D2432" s="160" t="s">
        <v>205</v>
      </c>
      <c r="E2432" s="160" t="s">
        <v>212</v>
      </c>
      <c r="F2432" s="268" t="s">
        <v>2860</v>
      </c>
      <c r="G2432" s="157" t="s">
        <v>31</v>
      </c>
      <c r="H2432" s="161" t="s">
        <v>39</v>
      </c>
      <c r="I2432" s="160" t="s">
        <v>208</v>
      </c>
      <c r="J2432" s="157" t="s">
        <v>212</v>
      </c>
      <c r="K2432" s="238" t="s">
        <v>34</v>
      </c>
      <c r="L2432" s="239" t="s">
        <v>34</v>
      </c>
      <c r="M2432" s="239" t="s">
        <v>34</v>
      </c>
      <c r="N2432" s="239" t="s">
        <v>34</v>
      </c>
      <c r="O2432" s="239" t="s">
        <v>34</v>
      </c>
      <c r="P2432" s="239" t="s">
        <v>34</v>
      </c>
      <c r="Q2432" s="159" t="s">
        <v>34</v>
      </c>
      <c r="R2432" s="100" t="s">
        <v>34</v>
      </c>
      <c r="S2432" s="158">
        <v>1</v>
      </c>
      <c r="T2432" s="103" t="s">
        <v>210</v>
      </c>
      <c r="U2432" s="160" t="s">
        <v>1142</v>
      </c>
      <c r="V2432" s="160" t="s">
        <v>211</v>
      </c>
      <c r="W2432" s="160" t="s">
        <v>1111</v>
      </c>
      <c r="X2432" s="160" t="s">
        <v>1111</v>
      </c>
    </row>
    <row r="2433" spans="1:24" ht="30.75">
      <c r="A2433" s="155">
        <f>A2432+1</f>
        <v>2431</v>
      </c>
      <c r="B2433" s="160" t="s">
        <v>2740</v>
      </c>
      <c r="C2433" s="159">
        <v>2013</v>
      </c>
      <c r="D2433" s="160" t="s">
        <v>205</v>
      </c>
      <c r="E2433" s="160" t="s">
        <v>212</v>
      </c>
      <c r="F2433" s="268" t="s">
        <v>2861</v>
      </c>
      <c r="G2433" s="157" t="s">
        <v>31</v>
      </c>
      <c r="H2433" s="156" t="s">
        <v>42</v>
      </c>
      <c r="I2433" s="160" t="s">
        <v>208</v>
      </c>
      <c r="J2433" s="157" t="s">
        <v>212</v>
      </c>
      <c r="K2433" s="238" t="s">
        <v>34</v>
      </c>
      <c r="L2433" s="239" t="s">
        <v>34</v>
      </c>
      <c r="M2433" s="239" t="s">
        <v>34</v>
      </c>
      <c r="N2433" s="239" t="s">
        <v>34</v>
      </c>
      <c r="O2433" s="239" t="s">
        <v>34</v>
      </c>
      <c r="P2433" s="239" t="s">
        <v>34</v>
      </c>
      <c r="Q2433" s="159" t="s">
        <v>34</v>
      </c>
      <c r="R2433" s="100" t="s">
        <v>34</v>
      </c>
      <c r="S2433" s="158">
        <v>1</v>
      </c>
      <c r="T2433" s="103" t="s">
        <v>210</v>
      </c>
      <c r="U2433" s="160" t="s">
        <v>1142</v>
      </c>
      <c r="V2433" s="160" t="s">
        <v>211</v>
      </c>
      <c r="W2433" s="157" t="s">
        <v>42</v>
      </c>
      <c r="X2433" s="157" t="s">
        <v>42</v>
      </c>
    </row>
    <row r="2434" spans="1:24" ht="71.25">
      <c r="A2434" s="155">
        <f>A2433+1</f>
        <v>2432</v>
      </c>
      <c r="B2434" s="160" t="s">
        <v>2740</v>
      </c>
      <c r="C2434" s="159">
        <v>2013</v>
      </c>
      <c r="D2434" s="160" t="s">
        <v>219</v>
      </c>
      <c r="E2434" s="160" t="s">
        <v>243</v>
      </c>
      <c r="F2434" s="268" t="s">
        <v>2862</v>
      </c>
      <c r="G2434" s="157" t="s">
        <v>31</v>
      </c>
      <c r="H2434" s="156" t="s">
        <v>29</v>
      </c>
      <c r="I2434" s="160" t="s">
        <v>71</v>
      </c>
      <c r="J2434" s="160" t="s">
        <v>232</v>
      </c>
      <c r="K2434" s="240" t="s">
        <v>34</v>
      </c>
      <c r="L2434" s="241" t="s">
        <v>34</v>
      </c>
      <c r="M2434" s="241" t="s">
        <v>34</v>
      </c>
      <c r="N2434" s="241" t="s">
        <v>34</v>
      </c>
      <c r="O2434" s="241" t="s">
        <v>34</v>
      </c>
      <c r="P2434" s="241" t="s">
        <v>34</v>
      </c>
      <c r="Q2434" s="159" t="s">
        <v>34</v>
      </c>
      <c r="R2434" s="100" t="s">
        <v>34</v>
      </c>
      <c r="S2434" s="158">
        <v>1</v>
      </c>
      <c r="T2434" s="103" t="s">
        <v>223</v>
      </c>
      <c r="U2434" s="160" t="s">
        <v>219</v>
      </c>
      <c r="V2434" s="160" t="s">
        <v>2863</v>
      </c>
      <c r="W2434" s="160" t="s">
        <v>92</v>
      </c>
      <c r="X2434" s="160" t="s">
        <v>92</v>
      </c>
    </row>
    <row r="2435" spans="1:24" ht="41.25">
      <c r="A2435" s="155">
        <f>A2434+1</f>
        <v>2433</v>
      </c>
      <c r="B2435" s="160" t="s">
        <v>2740</v>
      </c>
      <c r="C2435" s="159">
        <v>2013</v>
      </c>
      <c r="D2435" s="160" t="s">
        <v>219</v>
      </c>
      <c r="E2435" s="160" t="s">
        <v>251</v>
      </c>
      <c r="F2435" s="268" t="s">
        <v>2864</v>
      </c>
      <c r="G2435" s="157" t="s">
        <v>31</v>
      </c>
      <c r="H2435" s="161" t="s">
        <v>39</v>
      </c>
      <c r="I2435" s="160" t="s">
        <v>71</v>
      </c>
      <c r="J2435" s="160" t="s">
        <v>253</v>
      </c>
      <c r="K2435" s="240" t="s">
        <v>34</v>
      </c>
      <c r="L2435" s="241" t="s">
        <v>34</v>
      </c>
      <c r="M2435" s="241" t="s">
        <v>34</v>
      </c>
      <c r="N2435" s="241" t="s">
        <v>34</v>
      </c>
      <c r="O2435" s="241" t="s">
        <v>34</v>
      </c>
      <c r="P2435" s="241" t="s">
        <v>34</v>
      </c>
      <c r="Q2435" s="159" t="s">
        <v>34</v>
      </c>
      <c r="R2435" s="100" t="s">
        <v>34</v>
      </c>
      <c r="S2435" s="158">
        <v>1</v>
      </c>
      <c r="T2435" s="103" t="s">
        <v>223</v>
      </c>
      <c r="U2435" s="160" t="s">
        <v>219</v>
      </c>
      <c r="V2435" s="160" t="s">
        <v>253</v>
      </c>
      <c r="W2435" s="160" t="s">
        <v>92</v>
      </c>
      <c r="X2435" s="160" t="s">
        <v>92</v>
      </c>
    </row>
    <row r="2436" spans="1:24" ht="41.25">
      <c r="A2436" s="155">
        <f>A2435+1</f>
        <v>2434</v>
      </c>
      <c r="B2436" s="160" t="s">
        <v>2740</v>
      </c>
      <c r="C2436" s="159">
        <v>2013</v>
      </c>
      <c r="D2436" s="160" t="s">
        <v>219</v>
      </c>
      <c r="E2436" s="160" t="s">
        <v>251</v>
      </c>
      <c r="F2436" s="268" t="s">
        <v>2865</v>
      </c>
      <c r="G2436" s="157" t="s">
        <v>31</v>
      </c>
      <c r="H2436" s="161" t="s">
        <v>29</v>
      </c>
      <c r="I2436" s="160" t="s">
        <v>71</v>
      </c>
      <c r="J2436" s="160" t="s">
        <v>253</v>
      </c>
      <c r="K2436" s="240" t="s">
        <v>34</v>
      </c>
      <c r="L2436" s="241" t="s">
        <v>34</v>
      </c>
      <c r="M2436" s="241" t="s">
        <v>34</v>
      </c>
      <c r="N2436" s="241" t="s">
        <v>34</v>
      </c>
      <c r="O2436" s="241" t="s">
        <v>34</v>
      </c>
      <c r="P2436" s="241" t="s">
        <v>34</v>
      </c>
      <c r="Q2436" s="159" t="s">
        <v>34</v>
      </c>
      <c r="R2436" s="100" t="s">
        <v>34</v>
      </c>
      <c r="S2436" s="158">
        <v>1</v>
      </c>
      <c r="T2436" s="103" t="s">
        <v>223</v>
      </c>
      <c r="U2436" s="160" t="s">
        <v>219</v>
      </c>
      <c r="V2436" s="160" t="s">
        <v>253</v>
      </c>
      <c r="W2436" s="160" t="s">
        <v>92</v>
      </c>
      <c r="X2436" s="160" t="s">
        <v>92</v>
      </c>
    </row>
    <row r="2437" spans="1:24" ht="41.25">
      <c r="A2437" s="155">
        <f>A2436+1</f>
        <v>2435</v>
      </c>
      <c r="B2437" s="160" t="s">
        <v>2740</v>
      </c>
      <c r="C2437" s="159">
        <v>2013</v>
      </c>
      <c r="D2437" s="160" t="s">
        <v>219</v>
      </c>
      <c r="E2437" s="160" t="s">
        <v>251</v>
      </c>
      <c r="F2437" s="268" t="s">
        <v>2866</v>
      </c>
      <c r="G2437" s="157" t="s">
        <v>31</v>
      </c>
      <c r="H2437" s="161" t="s">
        <v>29</v>
      </c>
      <c r="I2437" s="160" t="s">
        <v>71</v>
      </c>
      <c r="J2437" s="160" t="s">
        <v>253</v>
      </c>
      <c r="K2437" s="240" t="s">
        <v>34</v>
      </c>
      <c r="L2437" s="241" t="s">
        <v>34</v>
      </c>
      <c r="M2437" s="241" t="s">
        <v>34</v>
      </c>
      <c r="N2437" s="241" t="s">
        <v>34</v>
      </c>
      <c r="O2437" s="241" t="s">
        <v>34</v>
      </c>
      <c r="P2437" s="241" t="s">
        <v>34</v>
      </c>
      <c r="Q2437" s="159" t="s">
        <v>34</v>
      </c>
      <c r="R2437" s="100" t="s">
        <v>34</v>
      </c>
      <c r="S2437" s="158">
        <v>1</v>
      </c>
      <c r="T2437" s="103" t="s">
        <v>223</v>
      </c>
      <c r="U2437" s="160" t="s">
        <v>219</v>
      </c>
      <c r="V2437" s="160" t="s">
        <v>253</v>
      </c>
      <c r="W2437" s="160" t="s">
        <v>92</v>
      </c>
      <c r="X2437" s="160" t="s">
        <v>92</v>
      </c>
    </row>
    <row r="2438" spans="1:24" ht="41.25">
      <c r="A2438" s="155">
        <f>A2437+1</f>
        <v>2436</v>
      </c>
      <c r="B2438" s="160" t="s">
        <v>2740</v>
      </c>
      <c r="C2438" s="159">
        <v>2013</v>
      </c>
      <c r="D2438" s="160" t="s">
        <v>219</v>
      </c>
      <c r="E2438" s="160" t="s">
        <v>251</v>
      </c>
      <c r="F2438" s="269" t="s">
        <v>2867</v>
      </c>
      <c r="G2438" s="157" t="s">
        <v>31</v>
      </c>
      <c r="H2438" s="161" t="s">
        <v>39</v>
      </c>
      <c r="I2438" s="160" t="s">
        <v>71</v>
      </c>
      <c r="J2438" s="160" t="s">
        <v>253</v>
      </c>
      <c r="K2438" s="242" t="s">
        <v>34</v>
      </c>
      <c r="L2438" s="243" t="s">
        <v>34</v>
      </c>
      <c r="M2438" s="243" t="s">
        <v>34</v>
      </c>
      <c r="N2438" s="243" t="s">
        <v>34</v>
      </c>
      <c r="O2438" s="243" t="s">
        <v>34</v>
      </c>
      <c r="P2438" s="243" t="s">
        <v>34</v>
      </c>
      <c r="Q2438" s="159" t="s">
        <v>34</v>
      </c>
      <c r="R2438" s="100" t="s">
        <v>34</v>
      </c>
      <c r="S2438" s="158">
        <v>1</v>
      </c>
      <c r="T2438" s="103" t="s">
        <v>223</v>
      </c>
      <c r="U2438" s="160" t="s">
        <v>219</v>
      </c>
      <c r="V2438" s="160" t="s">
        <v>253</v>
      </c>
      <c r="W2438" s="160" t="s">
        <v>92</v>
      </c>
      <c r="X2438" s="160" t="s">
        <v>92</v>
      </c>
    </row>
    <row r="2439" spans="1:24" ht="41.25">
      <c r="A2439" s="155">
        <f>A2438+1</f>
        <v>2437</v>
      </c>
      <c r="B2439" s="160" t="s">
        <v>2740</v>
      </c>
      <c r="C2439" s="159">
        <v>2013</v>
      </c>
      <c r="D2439" s="160" t="s">
        <v>219</v>
      </c>
      <c r="E2439" s="160" t="s">
        <v>253</v>
      </c>
      <c r="F2439" s="268" t="s">
        <v>2868</v>
      </c>
      <c r="G2439" s="157" t="s">
        <v>31</v>
      </c>
      <c r="H2439" s="161" t="s">
        <v>39</v>
      </c>
      <c r="I2439" s="160" t="s">
        <v>71</v>
      </c>
      <c r="J2439" s="160" t="s">
        <v>253</v>
      </c>
      <c r="K2439" s="240" t="s">
        <v>34</v>
      </c>
      <c r="L2439" s="241" t="s">
        <v>34</v>
      </c>
      <c r="M2439" s="241" t="s">
        <v>34</v>
      </c>
      <c r="N2439" s="241" t="s">
        <v>34</v>
      </c>
      <c r="O2439" s="241" t="s">
        <v>34</v>
      </c>
      <c r="P2439" s="241" t="s">
        <v>34</v>
      </c>
      <c r="Q2439" s="159" t="s">
        <v>34</v>
      </c>
      <c r="R2439" s="100" t="s">
        <v>34</v>
      </c>
      <c r="S2439" s="158">
        <v>1</v>
      </c>
      <c r="T2439" s="103" t="s">
        <v>223</v>
      </c>
      <c r="U2439" s="160" t="s">
        <v>219</v>
      </c>
      <c r="V2439" s="160" t="s">
        <v>2284</v>
      </c>
      <c r="W2439" s="160" t="s">
        <v>92</v>
      </c>
      <c r="X2439" s="160" t="s">
        <v>92</v>
      </c>
    </row>
    <row r="2440" spans="1:24" ht="41.25">
      <c r="A2440" s="155">
        <f>A2439+1</f>
        <v>2438</v>
      </c>
      <c r="B2440" s="160" t="s">
        <v>2740</v>
      </c>
      <c r="C2440" s="159">
        <v>2013</v>
      </c>
      <c r="D2440" s="160" t="s">
        <v>28</v>
      </c>
      <c r="E2440" s="160" t="s">
        <v>262</v>
      </c>
      <c r="F2440" s="268" t="s">
        <v>2869</v>
      </c>
      <c r="G2440" s="157" t="s">
        <v>31</v>
      </c>
      <c r="H2440" s="161" t="s">
        <v>29</v>
      </c>
      <c r="I2440" s="157" t="s">
        <v>32</v>
      </c>
      <c r="J2440" s="157" t="s">
        <v>33</v>
      </c>
      <c r="K2440" s="238" t="s">
        <v>34</v>
      </c>
      <c r="L2440" s="239" t="s">
        <v>34</v>
      </c>
      <c r="M2440" s="239" t="s">
        <v>34</v>
      </c>
      <c r="N2440" s="239" t="s">
        <v>34</v>
      </c>
      <c r="O2440" s="239" t="s">
        <v>48</v>
      </c>
      <c r="P2440" s="239" t="s">
        <v>34</v>
      </c>
      <c r="Q2440" s="159" t="s">
        <v>34</v>
      </c>
      <c r="R2440" s="100" t="s">
        <v>34</v>
      </c>
      <c r="S2440" s="158">
        <v>1</v>
      </c>
      <c r="T2440" s="103" t="s">
        <v>264</v>
      </c>
      <c r="U2440" s="160" t="s">
        <v>265</v>
      </c>
      <c r="V2440" s="160" t="s">
        <v>266</v>
      </c>
      <c r="W2440" s="160" t="s">
        <v>92</v>
      </c>
      <c r="X2440" s="160" t="s">
        <v>92</v>
      </c>
    </row>
    <row r="2441" spans="1:24" ht="41.25">
      <c r="A2441" s="155">
        <f>A2440+1</f>
        <v>2439</v>
      </c>
      <c r="B2441" s="160" t="s">
        <v>2740</v>
      </c>
      <c r="C2441" s="159">
        <v>2013</v>
      </c>
      <c r="D2441" s="160" t="s">
        <v>28</v>
      </c>
      <c r="E2441" s="160" t="s">
        <v>267</v>
      </c>
      <c r="F2441" s="268" t="s">
        <v>2870</v>
      </c>
      <c r="G2441" s="157" t="s">
        <v>31</v>
      </c>
      <c r="H2441" s="156" t="s">
        <v>42</v>
      </c>
      <c r="I2441" s="157" t="s">
        <v>32</v>
      </c>
      <c r="J2441" s="157" t="s">
        <v>33</v>
      </c>
      <c r="K2441" s="238" t="s">
        <v>34</v>
      </c>
      <c r="L2441" s="239" t="s">
        <v>34</v>
      </c>
      <c r="M2441" s="239" t="s">
        <v>34</v>
      </c>
      <c r="N2441" s="239" t="s">
        <v>34</v>
      </c>
      <c r="O2441" s="239" t="s">
        <v>34</v>
      </c>
      <c r="P2441" s="239" t="s">
        <v>34</v>
      </c>
      <c r="Q2441" s="159" t="s">
        <v>34</v>
      </c>
      <c r="R2441" s="100" t="s">
        <v>34</v>
      </c>
      <c r="S2441" s="158">
        <v>1</v>
      </c>
      <c r="T2441" s="103" t="s">
        <v>269</v>
      </c>
      <c r="U2441" s="160" t="s">
        <v>2025</v>
      </c>
      <c r="V2441" s="160" t="s">
        <v>266</v>
      </c>
      <c r="W2441" s="157" t="s">
        <v>42</v>
      </c>
      <c r="X2441" s="157" t="s">
        <v>42</v>
      </c>
    </row>
    <row r="2442" spans="1:24" ht="41.25">
      <c r="A2442" s="155">
        <f>A2441+1</f>
        <v>2440</v>
      </c>
      <c r="B2442" s="160" t="s">
        <v>2740</v>
      </c>
      <c r="C2442" s="159">
        <v>2013</v>
      </c>
      <c r="D2442" s="160" t="s">
        <v>28</v>
      </c>
      <c r="E2442" s="160" t="s">
        <v>270</v>
      </c>
      <c r="F2442" s="268" t="s">
        <v>2871</v>
      </c>
      <c r="G2442" s="157" t="s">
        <v>31</v>
      </c>
      <c r="H2442" s="156" t="s">
        <v>42</v>
      </c>
      <c r="I2442" s="157" t="s">
        <v>32</v>
      </c>
      <c r="J2442" s="160" t="s">
        <v>33</v>
      </c>
      <c r="K2442" s="240" t="s">
        <v>34</v>
      </c>
      <c r="L2442" s="241" t="s">
        <v>34</v>
      </c>
      <c r="M2442" s="241" t="s">
        <v>34</v>
      </c>
      <c r="N2442" s="241" t="s">
        <v>34</v>
      </c>
      <c r="O2442" s="241" t="s">
        <v>34</v>
      </c>
      <c r="P2442" s="241" t="s">
        <v>34</v>
      </c>
      <c r="Q2442" s="159" t="s">
        <v>34</v>
      </c>
      <c r="R2442" s="100" t="s">
        <v>34</v>
      </c>
      <c r="S2442" s="158">
        <v>1</v>
      </c>
      <c r="T2442" s="103" t="s">
        <v>272</v>
      </c>
      <c r="U2442" s="160" t="s">
        <v>433</v>
      </c>
      <c r="V2442" s="160" t="s">
        <v>266</v>
      </c>
      <c r="W2442" s="157" t="s">
        <v>42</v>
      </c>
      <c r="X2442" s="157" t="s">
        <v>42</v>
      </c>
    </row>
    <row r="2443" spans="1:24" ht="41.25">
      <c r="A2443" s="155">
        <f>A2442+1</f>
        <v>2441</v>
      </c>
      <c r="B2443" s="160" t="s">
        <v>2740</v>
      </c>
      <c r="C2443" s="159">
        <v>2013</v>
      </c>
      <c r="D2443" s="160" t="s">
        <v>28</v>
      </c>
      <c r="E2443" s="160" t="s">
        <v>270</v>
      </c>
      <c r="F2443" s="268" t="s">
        <v>2872</v>
      </c>
      <c r="G2443" s="157" t="s">
        <v>31</v>
      </c>
      <c r="H2443" s="156" t="s">
        <v>42</v>
      </c>
      <c r="I2443" s="157" t="s">
        <v>32</v>
      </c>
      <c r="J2443" s="160" t="s">
        <v>33</v>
      </c>
      <c r="K2443" s="240" t="s">
        <v>34</v>
      </c>
      <c r="L2443" s="241" t="s">
        <v>48</v>
      </c>
      <c r="M2443" s="241" t="s">
        <v>34</v>
      </c>
      <c r="N2443" s="241" t="s">
        <v>34</v>
      </c>
      <c r="O2443" s="241" t="s">
        <v>34</v>
      </c>
      <c r="P2443" s="241" t="s">
        <v>34</v>
      </c>
      <c r="Q2443" s="159" t="s">
        <v>34</v>
      </c>
      <c r="R2443" s="100" t="s">
        <v>34</v>
      </c>
      <c r="S2443" s="158">
        <v>1</v>
      </c>
      <c r="T2443" s="103" t="s">
        <v>272</v>
      </c>
      <c r="U2443" s="160" t="s">
        <v>433</v>
      </c>
      <c r="V2443" s="160" t="s">
        <v>266</v>
      </c>
      <c r="W2443" s="157" t="s">
        <v>42</v>
      </c>
      <c r="X2443" s="157" t="s">
        <v>42</v>
      </c>
    </row>
    <row r="2444" spans="1:24" ht="60.75">
      <c r="A2444" s="155">
        <f>A2443+1</f>
        <v>2442</v>
      </c>
      <c r="B2444" s="160" t="s">
        <v>2740</v>
      </c>
      <c r="C2444" s="159">
        <v>2013</v>
      </c>
      <c r="D2444" s="160" t="s">
        <v>28</v>
      </c>
      <c r="E2444" s="160" t="s">
        <v>270</v>
      </c>
      <c r="F2444" s="268" t="s">
        <v>2873</v>
      </c>
      <c r="G2444" s="157" t="s">
        <v>31</v>
      </c>
      <c r="H2444" s="156" t="s">
        <v>42</v>
      </c>
      <c r="I2444" s="157" t="s">
        <v>32</v>
      </c>
      <c r="J2444" s="157" t="s">
        <v>33</v>
      </c>
      <c r="K2444" s="238" t="s">
        <v>34</v>
      </c>
      <c r="L2444" s="239" t="s">
        <v>34</v>
      </c>
      <c r="M2444" s="239" t="s">
        <v>34</v>
      </c>
      <c r="N2444" s="239" t="s">
        <v>34</v>
      </c>
      <c r="O2444" s="239" t="s">
        <v>34</v>
      </c>
      <c r="P2444" s="239" t="s">
        <v>34</v>
      </c>
      <c r="Q2444" s="159" t="s">
        <v>34</v>
      </c>
      <c r="R2444" s="100" t="s">
        <v>34</v>
      </c>
      <c r="S2444" s="158">
        <v>1</v>
      </c>
      <c r="T2444" s="103" t="s">
        <v>272</v>
      </c>
      <c r="U2444" s="160" t="s">
        <v>276</v>
      </c>
      <c r="V2444" s="160" t="s">
        <v>266</v>
      </c>
      <c r="W2444" s="157" t="s">
        <v>42</v>
      </c>
      <c r="X2444" s="157" t="s">
        <v>42</v>
      </c>
    </row>
    <row r="2445" spans="1:24" ht="41.25">
      <c r="A2445" s="155">
        <f>A2444+1</f>
        <v>2443</v>
      </c>
      <c r="B2445" s="160" t="s">
        <v>2740</v>
      </c>
      <c r="C2445" s="159">
        <v>2013</v>
      </c>
      <c r="D2445" s="160" t="s">
        <v>28</v>
      </c>
      <c r="E2445" s="160" t="s">
        <v>270</v>
      </c>
      <c r="F2445" s="268" t="s">
        <v>2874</v>
      </c>
      <c r="G2445" s="157" t="s">
        <v>31</v>
      </c>
      <c r="H2445" s="156" t="s">
        <v>42</v>
      </c>
      <c r="I2445" s="157" t="s">
        <v>32</v>
      </c>
      <c r="J2445" s="157" t="s">
        <v>33</v>
      </c>
      <c r="K2445" s="238" t="s">
        <v>34</v>
      </c>
      <c r="L2445" s="239" t="s">
        <v>34</v>
      </c>
      <c r="M2445" s="239" t="s">
        <v>34</v>
      </c>
      <c r="N2445" s="239" t="s">
        <v>34</v>
      </c>
      <c r="O2445" s="239" t="s">
        <v>34</v>
      </c>
      <c r="P2445" s="239" t="s">
        <v>34</v>
      </c>
      <c r="Q2445" s="159" t="s">
        <v>34</v>
      </c>
      <c r="R2445" s="100" t="s">
        <v>34</v>
      </c>
      <c r="S2445" s="158">
        <v>1</v>
      </c>
      <c r="T2445" s="103" t="s">
        <v>272</v>
      </c>
      <c r="U2445" s="160" t="s">
        <v>276</v>
      </c>
      <c r="V2445" s="160" t="s">
        <v>266</v>
      </c>
      <c r="W2445" s="157" t="s">
        <v>42</v>
      </c>
      <c r="X2445" s="157" t="s">
        <v>42</v>
      </c>
    </row>
    <row r="2446" spans="1:24" ht="51">
      <c r="A2446" s="155">
        <f>A2445+1</f>
        <v>2444</v>
      </c>
      <c r="B2446" s="160" t="s">
        <v>2837</v>
      </c>
      <c r="C2446" s="159">
        <v>2021</v>
      </c>
      <c r="D2446" s="157" t="s">
        <v>28</v>
      </c>
      <c r="E2446" s="160" t="s">
        <v>262</v>
      </c>
      <c r="F2446" s="268" t="s">
        <v>2875</v>
      </c>
      <c r="G2446" s="157" t="s">
        <v>31</v>
      </c>
      <c r="H2446" s="161" t="s">
        <v>29</v>
      </c>
      <c r="I2446" s="157" t="s">
        <v>32</v>
      </c>
      <c r="J2446" s="157" t="s">
        <v>33</v>
      </c>
      <c r="K2446" s="238" t="s">
        <v>34</v>
      </c>
      <c r="L2446" s="239" t="s">
        <v>34</v>
      </c>
      <c r="M2446" s="239" t="s">
        <v>34</v>
      </c>
      <c r="N2446" s="239" t="s">
        <v>34</v>
      </c>
      <c r="O2446" s="239" t="s">
        <v>34</v>
      </c>
      <c r="P2446" s="239" t="s">
        <v>34</v>
      </c>
      <c r="Q2446" s="159" t="s">
        <v>34</v>
      </c>
      <c r="R2446" s="100" t="s">
        <v>34</v>
      </c>
      <c r="S2446" s="158">
        <v>1</v>
      </c>
      <c r="T2446" s="102" t="s">
        <v>35</v>
      </c>
      <c r="U2446" s="157" t="s">
        <v>28</v>
      </c>
      <c r="V2446" s="160" t="s">
        <v>800</v>
      </c>
      <c r="W2446" s="160" t="s">
        <v>101</v>
      </c>
      <c r="X2446" s="160" t="s">
        <v>101</v>
      </c>
    </row>
    <row r="2447" spans="1:24" ht="30.75">
      <c r="A2447" s="155">
        <f>A2446+1</f>
        <v>2445</v>
      </c>
      <c r="B2447" s="160" t="s">
        <v>2837</v>
      </c>
      <c r="C2447" s="159">
        <v>2021</v>
      </c>
      <c r="D2447" s="157" t="s">
        <v>28</v>
      </c>
      <c r="E2447" s="157" t="s">
        <v>29</v>
      </c>
      <c r="F2447" s="268" t="s">
        <v>2876</v>
      </c>
      <c r="G2447" s="157" t="s">
        <v>31</v>
      </c>
      <c r="H2447" s="156" t="s">
        <v>29</v>
      </c>
      <c r="I2447" s="157" t="s">
        <v>32</v>
      </c>
      <c r="J2447" s="157" t="s">
        <v>33</v>
      </c>
      <c r="K2447" s="238" t="s">
        <v>34</v>
      </c>
      <c r="L2447" s="239" t="s">
        <v>34</v>
      </c>
      <c r="M2447" s="239" t="s">
        <v>34</v>
      </c>
      <c r="N2447" s="239" t="s">
        <v>34</v>
      </c>
      <c r="O2447" s="239" t="s">
        <v>34</v>
      </c>
      <c r="P2447" s="239" t="s">
        <v>34</v>
      </c>
      <c r="Q2447" s="159" t="s">
        <v>34</v>
      </c>
      <c r="R2447" s="100" t="s">
        <v>34</v>
      </c>
      <c r="S2447" s="158">
        <v>1</v>
      </c>
      <c r="T2447" s="102" t="s">
        <v>35</v>
      </c>
      <c r="U2447" s="157" t="s">
        <v>28</v>
      </c>
      <c r="V2447" s="160" t="s">
        <v>29</v>
      </c>
      <c r="W2447" s="160" t="s">
        <v>92</v>
      </c>
      <c r="X2447" s="160" t="s">
        <v>92</v>
      </c>
    </row>
    <row r="2448" spans="1:24" ht="51">
      <c r="A2448" s="155">
        <f>A2447+1</f>
        <v>2446</v>
      </c>
      <c r="B2448" s="160" t="s">
        <v>2837</v>
      </c>
      <c r="C2448" s="159">
        <v>2021</v>
      </c>
      <c r="D2448" s="157" t="s">
        <v>28</v>
      </c>
      <c r="E2448" s="157" t="s">
        <v>37</v>
      </c>
      <c r="F2448" s="268" t="s">
        <v>2877</v>
      </c>
      <c r="G2448" s="157" t="s">
        <v>31</v>
      </c>
      <c r="H2448" s="161" t="s">
        <v>39</v>
      </c>
      <c r="I2448" s="157" t="s">
        <v>32</v>
      </c>
      <c r="J2448" s="157" t="s">
        <v>33</v>
      </c>
      <c r="K2448" s="238" t="s">
        <v>34</v>
      </c>
      <c r="L2448" s="239" t="s">
        <v>34</v>
      </c>
      <c r="M2448" s="239" t="s">
        <v>34</v>
      </c>
      <c r="N2448" s="239" t="s">
        <v>34</v>
      </c>
      <c r="O2448" s="239" t="s">
        <v>34</v>
      </c>
      <c r="P2448" s="239" t="s">
        <v>34</v>
      </c>
      <c r="Q2448" s="159" t="s">
        <v>34</v>
      </c>
      <c r="R2448" s="100" t="s">
        <v>34</v>
      </c>
      <c r="S2448" s="158">
        <v>1</v>
      </c>
      <c r="T2448" s="102" t="s">
        <v>35</v>
      </c>
      <c r="U2448" s="157" t="s">
        <v>28</v>
      </c>
      <c r="V2448" s="160" t="s">
        <v>37</v>
      </c>
      <c r="W2448" s="160" t="s">
        <v>92</v>
      </c>
      <c r="X2448" s="160" t="s">
        <v>92</v>
      </c>
    </row>
    <row r="2449" spans="1:24" ht="30.75">
      <c r="A2449" s="155">
        <f>A2448+1</f>
        <v>2447</v>
      </c>
      <c r="B2449" s="160" t="s">
        <v>2837</v>
      </c>
      <c r="C2449" s="159">
        <v>2021</v>
      </c>
      <c r="D2449" s="157" t="s">
        <v>28</v>
      </c>
      <c r="E2449" s="160" t="s">
        <v>57</v>
      </c>
      <c r="F2449" s="268" t="s">
        <v>2878</v>
      </c>
      <c r="G2449" s="157" t="s">
        <v>31</v>
      </c>
      <c r="H2449" s="156" t="s">
        <v>50</v>
      </c>
      <c r="I2449" s="157" t="s">
        <v>32</v>
      </c>
      <c r="J2449" s="157" t="s">
        <v>59</v>
      </c>
      <c r="K2449" s="238" t="s">
        <v>48</v>
      </c>
      <c r="L2449" s="239" t="s">
        <v>34</v>
      </c>
      <c r="M2449" s="239" t="s">
        <v>48</v>
      </c>
      <c r="N2449" s="239" t="s">
        <v>34</v>
      </c>
      <c r="O2449" s="239" t="s">
        <v>34</v>
      </c>
      <c r="P2449" s="239" t="s">
        <v>34</v>
      </c>
      <c r="Q2449" s="159" t="s">
        <v>48</v>
      </c>
      <c r="R2449" s="100" t="s">
        <v>48</v>
      </c>
      <c r="S2449" s="158">
        <v>1</v>
      </c>
      <c r="T2449" s="102" t="s">
        <v>35</v>
      </c>
      <c r="U2449" s="157" t="s">
        <v>28</v>
      </c>
      <c r="V2449" s="160" t="s">
        <v>57</v>
      </c>
      <c r="W2449" s="157" t="s">
        <v>42</v>
      </c>
      <c r="X2449" s="157" t="s">
        <v>50</v>
      </c>
    </row>
    <row r="2450" spans="1:24" ht="30.75">
      <c r="A2450" s="155">
        <f>A2449+1</f>
        <v>2448</v>
      </c>
      <c r="B2450" s="160" t="s">
        <v>2837</v>
      </c>
      <c r="C2450" s="159">
        <v>2021</v>
      </c>
      <c r="D2450" s="157" t="s">
        <v>28</v>
      </c>
      <c r="E2450" s="160" t="s">
        <v>57</v>
      </c>
      <c r="F2450" s="268" t="s">
        <v>2879</v>
      </c>
      <c r="G2450" s="157" t="s">
        <v>31</v>
      </c>
      <c r="H2450" s="156" t="s">
        <v>50</v>
      </c>
      <c r="I2450" s="157" t="s">
        <v>32</v>
      </c>
      <c r="J2450" s="157" t="s">
        <v>59</v>
      </c>
      <c r="K2450" s="238" t="s">
        <v>34</v>
      </c>
      <c r="L2450" s="239" t="s">
        <v>34</v>
      </c>
      <c r="M2450" s="239" t="s">
        <v>34</v>
      </c>
      <c r="N2450" s="239" t="s">
        <v>34</v>
      </c>
      <c r="O2450" s="239" t="s">
        <v>34</v>
      </c>
      <c r="P2450" s="239" t="s">
        <v>34</v>
      </c>
      <c r="Q2450" s="159" t="s">
        <v>48</v>
      </c>
      <c r="R2450" s="100" t="s">
        <v>48</v>
      </c>
      <c r="S2450" s="158">
        <v>1</v>
      </c>
      <c r="T2450" s="102" t="s">
        <v>35</v>
      </c>
      <c r="U2450" s="157" t="s">
        <v>28</v>
      </c>
      <c r="V2450" s="160" t="s">
        <v>57</v>
      </c>
      <c r="W2450" s="157" t="s">
        <v>42</v>
      </c>
      <c r="X2450" s="157" t="s">
        <v>50</v>
      </c>
    </row>
    <row r="2451" spans="1:24" ht="30.75">
      <c r="A2451" s="155">
        <f>A2450+1</f>
        <v>2449</v>
      </c>
      <c r="B2451" s="160" t="s">
        <v>2837</v>
      </c>
      <c r="C2451" s="159">
        <v>2021</v>
      </c>
      <c r="D2451" s="157" t="s">
        <v>28</v>
      </c>
      <c r="E2451" s="160" t="s">
        <v>57</v>
      </c>
      <c r="F2451" s="268" t="s">
        <v>2880</v>
      </c>
      <c r="G2451" s="157" t="s">
        <v>31</v>
      </c>
      <c r="H2451" s="156" t="s">
        <v>50</v>
      </c>
      <c r="I2451" s="157" t="s">
        <v>32</v>
      </c>
      <c r="J2451" s="157" t="s">
        <v>59</v>
      </c>
      <c r="K2451" s="238" t="s">
        <v>34</v>
      </c>
      <c r="L2451" s="239" t="s">
        <v>34</v>
      </c>
      <c r="M2451" s="239" t="s">
        <v>34</v>
      </c>
      <c r="N2451" s="239" t="s">
        <v>34</v>
      </c>
      <c r="O2451" s="239" t="s">
        <v>34</v>
      </c>
      <c r="P2451" s="239" t="s">
        <v>34</v>
      </c>
      <c r="Q2451" s="159" t="s">
        <v>34</v>
      </c>
      <c r="R2451" s="100" t="s">
        <v>48</v>
      </c>
      <c r="S2451" s="158">
        <v>1</v>
      </c>
      <c r="T2451" s="102" t="s">
        <v>35</v>
      </c>
      <c r="U2451" s="157" t="s">
        <v>28</v>
      </c>
      <c r="V2451" s="160" t="s">
        <v>57</v>
      </c>
      <c r="W2451" s="157" t="s">
        <v>42</v>
      </c>
      <c r="X2451" s="157" t="s">
        <v>42</v>
      </c>
    </row>
    <row r="2452" spans="1:24" ht="41.25">
      <c r="A2452" s="155">
        <f>A2451+1</f>
        <v>2450</v>
      </c>
      <c r="B2452" s="160" t="s">
        <v>2837</v>
      </c>
      <c r="C2452" s="159">
        <v>2021</v>
      </c>
      <c r="D2452" s="157" t="s">
        <v>28</v>
      </c>
      <c r="E2452" s="160" t="s">
        <v>63</v>
      </c>
      <c r="F2452" s="268" t="s">
        <v>2881</v>
      </c>
      <c r="G2452" s="157" t="s">
        <v>31</v>
      </c>
      <c r="H2452" s="156" t="s">
        <v>42</v>
      </c>
      <c r="I2452" s="157" t="s">
        <v>32</v>
      </c>
      <c r="J2452" s="160" t="s">
        <v>33</v>
      </c>
      <c r="K2452" s="240" t="s">
        <v>34</v>
      </c>
      <c r="L2452" s="241" t="s">
        <v>34</v>
      </c>
      <c r="M2452" s="241" t="s">
        <v>34</v>
      </c>
      <c r="N2452" s="241" t="s">
        <v>34</v>
      </c>
      <c r="O2452" s="241" t="s">
        <v>34</v>
      </c>
      <c r="P2452" s="241" t="s">
        <v>34</v>
      </c>
      <c r="Q2452" s="159" t="s">
        <v>34</v>
      </c>
      <c r="R2452" s="100" t="s">
        <v>34</v>
      </c>
      <c r="S2452" s="158">
        <v>1</v>
      </c>
      <c r="T2452" s="102" t="s">
        <v>35</v>
      </c>
      <c r="U2452" s="157" t="s">
        <v>28</v>
      </c>
      <c r="V2452" s="160" t="s">
        <v>63</v>
      </c>
      <c r="W2452" s="157" t="s">
        <v>42</v>
      </c>
      <c r="X2452" s="157" t="s">
        <v>42</v>
      </c>
    </row>
    <row r="2453" spans="1:24" ht="20.25">
      <c r="A2453" s="155">
        <f>A2452+1</f>
        <v>2451</v>
      </c>
      <c r="B2453" s="160" t="s">
        <v>2837</v>
      </c>
      <c r="C2453" s="159">
        <v>2021</v>
      </c>
      <c r="D2453" s="160" t="s">
        <v>74</v>
      </c>
      <c r="E2453" s="160" t="s">
        <v>75</v>
      </c>
      <c r="F2453" s="268" t="s">
        <v>2882</v>
      </c>
      <c r="G2453" s="157" t="s">
        <v>31</v>
      </c>
      <c r="H2453" s="161" t="s">
        <v>39</v>
      </c>
      <c r="I2453" s="157" t="s">
        <v>32</v>
      </c>
      <c r="J2453" s="157" t="s">
        <v>33</v>
      </c>
      <c r="K2453" s="238" t="s">
        <v>34</v>
      </c>
      <c r="L2453" s="239" t="s">
        <v>34</v>
      </c>
      <c r="M2453" s="239" t="s">
        <v>34</v>
      </c>
      <c r="N2453" s="239" t="s">
        <v>34</v>
      </c>
      <c r="O2453" s="239" t="s">
        <v>34</v>
      </c>
      <c r="P2453" s="239" t="s">
        <v>34</v>
      </c>
      <c r="Q2453" s="159" t="s">
        <v>34</v>
      </c>
      <c r="R2453" s="100" t="s">
        <v>34</v>
      </c>
      <c r="S2453" s="158">
        <v>1</v>
      </c>
      <c r="T2453" s="103" t="s">
        <v>77</v>
      </c>
      <c r="U2453" s="160" t="s">
        <v>938</v>
      </c>
      <c r="V2453" s="160" t="s">
        <v>75</v>
      </c>
      <c r="W2453" s="160" t="s">
        <v>92</v>
      </c>
      <c r="X2453" s="160" t="s">
        <v>92</v>
      </c>
    </row>
    <row r="2454" spans="1:24" ht="71.25">
      <c r="A2454" s="155">
        <f>A2453+1</f>
        <v>2452</v>
      </c>
      <c r="B2454" s="160" t="s">
        <v>2837</v>
      </c>
      <c r="C2454" s="159">
        <v>2021</v>
      </c>
      <c r="D2454" s="160" t="s">
        <v>74</v>
      </c>
      <c r="E2454" s="160" t="s">
        <v>79</v>
      </c>
      <c r="F2454" s="268" t="s">
        <v>2883</v>
      </c>
      <c r="G2454" s="157" t="s">
        <v>31</v>
      </c>
      <c r="H2454" s="161" t="s">
        <v>39</v>
      </c>
      <c r="I2454" s="157" t="s">
        <v>32</v>
      </c>
      <c r="J2454" s="157" t="s">
        <v>33</v>
      </c>
      <c r="K2454" s="238" t="s">
        <v>48</v>
      </c>
      <c r="L2454" s="239" t="s">
        <v>34</v>
      </c>
      <c r="M2454" s="239" t="s">
        <v>48</v>
      </c>
      <c r="N2454" s="239" t="s">
        <v>34</v>
      </c>
      <c r="O2454" s="239" t="s">
        <v>48</v>
      </c>
      <c r="P2454" s="239" t="s">
        <v>34</v>
      </c>
      <c r="Q2454" s="159" t="s">
        <v>34</v>
      </c>
      <c r="R2454" s="100" t="s">
        <v>34</v>
      </c>
      <c r="S2454" s="158">
        <v>1</v>
      </c>
      <c r="T2454" s="103" t="s">
        <v>77</v>
      </c>
      <c r="U2454" s="160" t="s">
        <v>938</v>
      </c>
      <c r="V2454" s="160" t="s">
        <v>79</v>
      </c>
      <c r="W2454" s="160" t="s">
        <v>92</v>
      </c>
      <c r="X2454" s="160" t="s">
        <v>92</v>
      </c>
    </row>
    <row r="2455" spans="1:24" ht="20.25">
      <c r="A2455" s="155">
        <f>A2454+1</f>
        <v>2453</v>
      </c>
      <c r="B2455" s="160" t="s">
        <v>2837</v>
      </c>
      <c r="C2455" s="159">
        <v>2021</v>
      </c>
      <c r="D2455" s="160" t="s">
        <v>74</v>
      </c>
      <c r="E2455" s="160" t="s">
        <v>88</v>
      </c>
      <c r="F2455" s="268" t="s">
        <v>2884</v>
      </c>
      <c r="G2455" s="157" t="s">
        <v>31</v>
      </c>
      <c r="H2455" s="161" t="s">
        <v>39</v>
      </c>
      <c r="I2455" s="160" t="s">
        <v>90</v>
      </c>
      <c r="J2455" s="160" t="s">
        <v>88</v>
      </c>
      <c r="K2455" s="240" t="s">
        <v>34</v>
      </c>
      <c r="L2455" s="241" t="s">
        <v>34</v>
      </c>
      <c r="M2455" s="241" t="s">
        <v>34</v>
      </c>
      <c r="N2455" s="241" t="s">
        <v>34</v>
      </c>
      <c r="O2455" s="241" t="s">
        <v>34</v>
      </c>
      <c r="P2455" s="241" t="s">
        <v>34</v>
      </c>
      <c r="Q2455" s="159" t="s">
        <v>34</v>
      </c>
      <c r="R2455" s="100" t="s">
        <v>34</v>
      </c>
      <c r="S2455" s="158">
        <v>1</v>
      </c>
      <c r="T2455" s="103" t="s">
        <v>77</v>
      </c>
      <c r="U2455" s="160" t="s">
        <v>938</v>
      </c>
      <c r="V2455" s="160" t="s">
        <v>94</v>
      </c>
      <c r="W2455" s="160" t="s">
        <v>92</v>
      </c>
      <c r="X2455" s="160" t="s">
        <v>92</v>
      </c>
    </row>
    <row r="2456" spans="1:24" ht="30.75">
      <c r="A2456" s="155">
        <f>A2455+1</f>
        <v>2454</v>
      </c>
      <c r="B2456" s="160" t="s">
        <v>2837</v>
      </c>
      <c r="C2456" s="159">
        <v>2021</v>
      </c>
      <c r="D2456" s="160" t="s">
        <v>74</v>
      </c>
      <c r="E2456" s="160" t="s">
        <v>88</v>
      </c>
      <c r="F2456" s="268" t="s">
        <v>2885</v>
      </c>
      <c r="G2456" s="157" t="s">
        <v>31</v>
      </c>
      <c r="H2456" s="156" t="s">
        <v>42</v>
      </c>
      <c r="I2456" s="160" t="s">
        <v>90</v>
      </c>
      <c r="J2456" s="160" t="s">
        <v>88</v>
      </c>
      <c r="K2456" s="240" t="s">
        <v>34</v>
      </c>
      <c r="L2456" s="241" t="s">
        <v>34</v>
      </c>
      <c r="M2456" s="241" t="s">
        <v>34</v>
      </c>
      <c r="N2456" s="241" t="s">
        <v>34</v>
      </c>
      <c r="O2456" s="241" t="s">
        <v>34</v>
      </c>
      <c r="P2456" s="241" t="s">
        <v>34</v>
      </c>
      <c r="Q2456" s="159" t="s">
        <v>34</v>
      </c>
      <c r="R2456" s="100" t="s">
        <v>34</v>
      </c>
      <c r="S2456" s="158">
        <v>1</v>
      </c>
      <c r="T2456" s="103" t="s">
        <v>77</v>
      </c>
      <c r="U2456" s="160" t="s">
        <v>938</v>
      </c>
      <c r="V2456" s="160" t="s">
        <v>94</v>
      </c>
      <c r="W2456" s="157" t="s">
        <v>42</v>
      </c>
      <c r="X2456" s="157" t="s">
        <v>42</v>
      </c>
    </row>
    <row r="2457" spans="1:24" ht="20.25">
      <c r="A2457" s="155">
        <f>A2456+1</f>
        <v>2455</v>
      </c>
      <c r="B2457" s="160" t="s">
        <v>2837</v>
      </c>
      <c r="C2457" s="159">
        <v>2021</v>
      </c>
      <c r="D2457" s="160" t="s">
        <v>74</v>
      </c>
      <c r="E2457" s="160" t="s">
        <v>88</v>
      </c>
      <c r="F2457" s="268" t="s">
        <v>2886</v>
      </c>
      <c r="G2457" s="157" t="s">
        <v>31</v>
      </c>
      <c r="H2457" s="156" t="s">
        <v>46</v>
      </c>
      <c r="I2457" s="160" t="s">
        <v>90</v>
      </c>
      <c r="J2457" s="160" t="s">
        <v>88</v>
      </c>
      <c r="K2457" s="240" t="s">
        <v>34</v>
      </c>
      <c r="L2457" s="241" t="s">
        <v>34</v>
      </c>
      <c r="M2457" s="241" t="s">
        <v>34</v>
      </c>
      <c r="N2457" s="241" t="s">
        <v>34</v>
      </c>
      <c r="O2457" s="241" t="s">
        <v>34</v>
      </c>
      <c r="P2457" s="241" t="s">
        <v>34</v>
      </c>
      <c r="Q2457" s="159" t="s">
        <v>34</v>
      </c>
      <c r="R2457" s="100" t="s">
        <v>34</v>
      </c>
      <c r="S2457" s="158">
        <v>1</v>
      </c>
      <c r="T2457" s="103" t="s">
        <v>77</v>
      </c>
      <c r="U2457" s="160" t="s">
        <v>938</v>
      </c>
      <c r="V2457" s="160" t="s">
        <v>94</v>
      </c>
      <c r="W2457" s="160" t="s">
        <v>1061</v>
      </c>
      <c r="X2457" s="160" t="s">
        <v>1061</v>
      </c>
    </row>
    <row r="2458" spans="1:24" ht="30.75">
      <c r="A2458" s="155">
        <f>A2457+1</f>
        <v>2456</v>
      </c>
      <c r="B2458" s="160" t="s">
        <v>2887</v>
      </c>
      <c r="C2458" s="159">
        <v>2019</v>
      </c>
      <c r="D2458" s="160" t="s">
        <v>74</v>
      </c>
      <c r="E2458" s="160" t="s">
        <v>88</v>
      </c>
      <c r="F2458" s="268" t="s">
        <v>2888</v>
      </c>
      <c r="G2458" s="157" t="s">
        <v>31</v>
      </c>
      <c r="H2458" s="156" t="s">
        <v>42</v>
      </c>
      <c r="I2458" s="160" t="s">
        <v>90</v>
      </c>
      <c r="J2458" s="160" t="s">
        <v>88</v>
      </c>
      <c r="K2458" s="240" t="s">
        <v>34</v>
      </c>
      <c r="L2458" s="241" t="s">
        <v>34</v>
      </c>
      <c r="M2458" s="241" t="s">
        <v>48</v>
      </c>
      <c r="N2458" s="241" t="s">
        <v>34</v>
      </c>
      <c r="O2458" s="241" t="s">
        <v>48</v>
      </c>
      <c r="P2458" s="241" t="s">
        <v>34</v>
      </c>
      <c r="Q2458" s="159" t="s">
        <v>34</v>
      </c>
      <c r="R2458" s="100" t="s">
        <v>34</v>
      </c>
      <c r="S2458" s="158">
        <v>1</v>
      </c>
      <c r="T2458" s="103" t="s">
        <v>77</v>
      </c>
      <c r="U2458" s="160" t="s">
        <v>938</v>
      </c>
      <c r="V2458" s="160" t="s">
        <v>94</v>
      </c>
      <c r="W2458" s="157" t="s">
        <v>42</v>
      </c>
      <c r="X2458" s="157" t="s">
        <v>42</v>
      </c>
    </row>
    <row r="2459" spans="1:24" ht="41.25">
      <c r="A2459" s="155">
        <f>A2458+1</f>
        <v>2457</v>
      </c>
      <c r="B2459" s="160" t="s">
        <v>2837</v>
      </c>
      <c r="C2459" s="159">
        <v>2021</v>
      </c>
      <c r="D2459" s="160" t="s">
        <v>96</v>
      </c>
      <c r="E2459" s="160" t="s">
        <v>97</v>
      </c>
      <c r="F2459" s="268" t="s">
        <v>2889</v>
      </c>
      <c r="G2459" s="157" t="s">
        <v>31</v>
      </c>
      <c r="H2459" s="156" t="s">
        <v>50</v>
      </c>
      <c r="I2459" s="157" t="s">
        <v>90</v>
      </c>
      <c r="J2459" s="157" t="s">
        <v>97</v>
      </c>
      <c r="K2459" s="238" t="s">
        <v>34</v>
      </c>
      <c r="L2459" s="239" t="s">
        <v>34</v>
      </c>
      <c r="M2459" s="239" t="s">
        <v>34</v>
      </c>
      <c r="N2459" s="239" t="s">
        <v>34</v>
      </c>
      <c r="O2459" s="239" t="s">
        <v>34</v>
      </c>
      <c r="P2459" s="239" t="s">
        <v>34</v>
      </c>
      <c r="Q2459" s="159" t="s">
        <v>34</v>
      </c>
      <c r="R2459" s="100" t="s">
        <v>34</v>
      </c>
      <c r="S2459" s="158">
        <v>1</v>
      </c>
      <c r="T2459" s="103" t="s">
        <v>99</v>
      </c>
      <c r="U2459" s="160" t="s">
        <v>1210</v>
      </c>
      <c r="V2459" s="160" t="s">
        <v>464</v>
      </c>
      <c r="W2459" s="157" t="s">
        <v>42</v>
      </c>
      <c r="X2459" s="157" t="s">
        <v>50</v>
      </c>
    </row>
    <row r="2460" spans="1:24" ht="51">
      <c r="A2460" s="155">
        <f>A2459+1</f>
        <v>2458</v>
      </c>
      <c r="B2460" s="160" t="s">
        <v>2837</v>
      </c>
      <c r="C2460" s="159">
        <v>2021</v>
      </c>
      <c r="D2460" s="160" t="s">
        <v>106</v>
      </c>
      <c r="E2460" s="160" t="s">
        <v>107</v>
      </c>
      <c r="F2460" s="268" t="s">
        <v>2890</v>
      </c>
      <c r="G2460" s="157" t="s">
        <v>31</v>
      </c>
      <c r="H2460" s="156" t="s">
        <v>29</v>
      </c>
      <c r="I2460" s="160" t="s">
        <v>71</v>
      </c>
      <c r="J2460" s="160" t="s">
        <v>109</v>
      </c>
      <c r="K2460" s="240" t="s">
        <v>34</v>
      </c>
      <c r="L2460" s="241" t="s">
        <v>34</v>
      </c>
      <c r="M2460" s="241" t="s">
        <v>34</v>
      </c>
      <c r="N2460" s="241" t="s">
        <v>34</v>
      </c>
      <c r="O2460" s="241" t="s">
        <v>34</v>
      </c>
      <c r="P2460" s="241" t="s">
        <v>34</v>
      </c>
      <c r="Q2460" s="159" t="s">
        <v>34</v>
      </c>
      <c r="R2460" s="100" t="s">
        <v>34</v>
      </c>
      <c r="S2460" s="158">
        <v>1</v>
      </c>
      <c r="T2460" s="103" t="s">
        <v>110</v>
      </c>
      <c r="U2460" s="160" t="s">
        <v>1090</v>
      </c>
      <c r="V2460" s="165" t="s">
        <v>116</v>
      </c>
      <c r="W2460" s="160" t="s">
        <v>92</v>
      </c>
      <c r="X2460" s="160" t="s">
        <v>92</v>
      </c>
    </row>
    <row r="2461" spans="1:24" ht="51">
      <c r="A2461" s="155">
        <f>A2460+1</f>
        <v>2459</v>
      </c>
      <c r="B2461" s="160" t="s">
        <v>2837</v>
      </c>
      <c r="C2461" s="159">
        <v>2021</v>
      </c>
      <c r="D2461" s="160" t="s">
        <v>106</v>
      </c>
      <c r="E2461" s="160" t="s">
        <v>107</v>
      </c>
      <c r="F2461" s="268" t="s">
        <v>2891</v>
      </c>
      <c r="G2461" s="157" t="s">
        <v>31</v>
      </c>
      <c r="H2461" s="156" t="s">
        <v>42</v>
      </c>
      <c r="I2461" s="160" t="s">
        <v>71</v>
      </c>
      <c r="J2461" s="160" t="s">
        <v>109</v>
      </c>
      <c r="K2461" s="240" t="s">
        <v>34</v>
      </c>
      <c r="L2461" s="241" t="s">
        <v>34</v>
      </c>
      <c r="M2461" s="241" t="s">
        <v>34</v>
      </c>
      <c r="N2461" s="241" t="s">
        <v>34</v>
      </c>
      <c r="O2461" s="241" t="s">
        <v>34</v>
      </c>
      <c r="P2461" s="241" t="s">
        <v>34</v>
      </c>
      <c r="Q2461" s="159" t="s">
        <v>34</v>
      </c>
      <c r="R2461" s="100" t="s">
        <v>34</v>
      </c>
      <c r="S2461" s="158">
        <v>1</v>
      </c>
      <c r="T2461" s="103" t="s">
        <v>110</v>
      </c>
      <c r="U2461" s="160" t="s">
        <v>1090</v>
      </c>
      <c r="V2461" s="165" t="s">
        <v>116</v>
      </c>
      <c r="W2461" s="157" t="s">
        <v>42</v>
      </c>
      <c r="X2461" s="157" t="s">
        <v>42</v>
      </c>
    </row>
    <row r="2462" spans="1:24" ht="51">
      <c r="A2462" s="155">
        <f>A2461+1</f>
        <v>2460</v>
      </c>
      <c r="B2462" s="160" t="s">
        <v>2837</v>
      </c>
      <c r="C2462" s="159">
        <v>2021</v>
      </c>
      <c r="D2462" s="160" t="s">
        <v>106</v>
      </c>
      <c r="E2462" s="160" t="s">
        <v>107</v>
      </c>
      <c r="F2462" s="268" t="s">
        <v>2892</v>
      </c>
      <c r="G2462" s="157" t="s">
        <v>31</v>
      </c>
      <c r="H2462" s="161" t="s">
        <v>39</v>
      </c>
      <c r="I2462" s="160" t="s">
        <v>71</v>
      </c>
      <c r="J2462" s="160" t="s">
        <v>109</v>
      </c>
      <c r="K2462" s="240" t="s">
        <v>34</v>
      </c>
      <c r="L2462" s="241" t="s">
        <v>34</v>
      </c>
      <c r="M2462" s="241" t="s">
        <v>34</v>
      </c>
      <c r="N2462" s="241" t="s">
        <v>34</v>
      </c>
      <c r="O2462" s="241" t="s">
        <v>34</v>
      </c>
      <c r="P2462" s="241" t="s">
        <v>34</v>
      </c>
      <c r="Q2462" s="159" t="s">
        <v>34</v>
      </c>
      <c r="R2462" s="100" t="s">
        <v>34</v>
      </c>
      <c r="S2462" s="158">
        <v>1</v>
      </c>
      <c r="T2462" s="103" t="s">
        <v>110</v>
      </c>
      <c r="U2462" s="160" t="s">
        <v>1090</v>
      </c>
      <c r="V2462" s="165" t="s">
        <v>116</v>
      </c>
      <c r="W2462" s="160" t="s">
        <v>92</v>
      </c>
      <c r="X2462" s="160" t="s">
        <v>92</v>
      </c>
    </row>
    <row r="2463" spans="1:24" ht="41.25">
      <c r="A2463" s="155">
        <f>A2462+1</f>
        <v>2461</v>
      </c>
      <c r="B2463" s="160" t="s">
        <v>2837</v>
      </c>
      <c r="C2463" s="159">
        <v>2021</v>
      </c>
      <c r="D2463" s="160" t="s">
        <v>106</v>
      </c>
      <c r="E2463" s="160" t="s">
        <v>131</v>
      </c>
      <c r="F2463" s="268" t="s">
        <v>2893</v>
      </c>
      <c r="G2463" s="157" t="s">
        <v>31</v>
      </c>
      <c r="H2463" s="156" t="s">
        <v>42</v>
      </c>
      <c r="I2463" s="160" t="s">
        <v>71</v>
      </c>
      <c r="J2463" s="160" t="s">
        <v>109</v>
      </c>
      <c r="K2463" s="240" t="s">
        <v>34</v>
      </c>
      <c r="L2463" s="241" t="s">
        <v>34</v>
      </c>
      <c r="M2463" s="241" t="s">
        <v>34</v>
      </c>
      <c r="N2463" s="241" t="s">
        <v>34</v>
      </c>
      <c r="O2463" s="241" t="s">
        <v>34</v>
      </c>
      <c r="P2463" s="241" t="s">
        <v>34</v>
      </c>
      <c r="Q2463" s="159" t="s">
        <v>34</v>
      </c>
      <c r="R2463" s="100" t="s">
        <v>34</v>
      </c>
      <c r="S2463" s="158">
        <v>1</v>
      </c>
      <c r="T2463" s="103" t="s">
        <v>110</v>
      </c>
      <c r="U2463" s="160" t="s">
        <v>1090</v>
      </c>
      <c r="V2463" s="160" t="s">
        <v>2894</v>
      </c>
      <c r="W2463" s="157" t="s">
        <v>42</v>
      </c>
      <c r="X2463" s="157" t="s">
        <v>42</v>
      </c>
    </row>
    <row r="2464" spans="1:24" ht="41.25">
      <c r="A2464" s="155">
        <f>A2463+1</f>
        <v>2462</v>
      </c>
      <c r="B2464" s="160" t="s">
        <v>2837</v>
      </c>
      <c r="C2464" s="159">
        <v>2021</v>
      </c>
      <c r="D2464" s="160" t="s">
        <v>106</v>
      </c>
      <c r="E2464" s="160" t="s">
        <v>373</v>
      </c>
      <c r="F2464" s="268" t="s">
        <v>2895</v>
      </c>
      <c r="G2464" s="157" t="s">
        <v>31</v>
      </c>
      <c r="H2464" s="156" t="s">
        <v>39</v>
      </c>
      <c r="I2464" s="160" t="s">
        <v>71</v>
      </c>
      <c r="J2464" s="160" t="s">
        <v>109</v>
      </c>
      <c r="K2464" s="240" t="s">
        <v>34</v>
      </c>
      <c r="L2464" s="241" t="s">
        <v>34</v>
      </c>
      <c r="M2464" s="241" t="s">
        <v>34</v>
      </c>
      <c r="N2464" s="241" t="s">
        <v>34</v>
      </c>
      <c r="O2464" s="241" t="s">
        <v>34</v>
      </c>
      <c r="P2464" s="241" t="s">
        <v>34</v>
      </c>
      <c r="Q2464" s="159" t="s">
        <v>34</v>
      </c>
      <c r="R2464" s="100" t="s">
        <v>34</v>
      </c>
      <c r="S2464" s="158">
        <v>1</v>
      </c>
      <c r="T2464" s="103" t="s">
        <v>110</v>
      </c>
      <c r="U2464" s="160" t="s">
        <v>1090</v>
      </c>
      <c r="V2464" s="160" t="s">
        <v>2894</v>
      </c>
      <c r="W2464" s="160" t="s">
        <v>92</v>
      </c>
      <c r="X2464" s="160" t="s">
        <v>92</v>
      </c>
    </row>
    <row r="2465" spans="1:24" ht="41.25">
      <c r="A2465" s="155">
        <f>A2464+1</f>
        <v>2463</v>
      </c>
      <c r="B2465" s="160" t="s">
        <v>2837</v>
      </c>
      <c r="C2465" s="159">
        <v>2021</v>
      </c>
      <c r="D2465" s="160" t="s">
        <v>106</v>
      </c>
      <c r="E2465" s="160" t="s">
        <v>373</v>
      </c>
      <c r="F2465" s="268" t="s">
        <v>2896</v>
      </c>
      <c r="G2465" s="157" t="s">
        <v>31</v>
      </c>
      <c r="H2465" s="161" t="s">
        <v>39</v>
      </c>
      <c r="I2465" s="160" t="s">
        <v>71</v>
      </c>
      <c r="J2465" s="160" t="s">
        <v>109</v>
      </c>
      <c r="K2465" s="240" t="s">
        <v>34</v>
      </c>
      <c r="L2465" s="241" t="s">
        <v>34</v>
      </c>
      <c r="M2465" s="241" t="s">
        <v>34</v>
      </c>
      <c r="N2465" s="241" t="s">
        <v>34</v>
      </c>
      <c r="O2465" s="241" t="s">
        <v>34</v>
      </c>
      <c r="P2465" s="241" t="s">
        <v>34</v>
      </c>
      <c r="Q2465" s="159" t="s">
        <v>34</v>
      </c>
      <c r="R2465" s="100" t="s">
        <v>34</v>
      </c>
      <c r="S2465" s="158">
        <v>1</v>
      </c>
      <c r="T2465" s="103" t="s">
        <v>110</v>
      </c>
      <c r="U2465" s="160" t="s">
        <v>1090</v>
      </c>
      <c r="V2465" s="160" t="s">
        <v>2894</v>
      </c>
      <c r="W2465" s="160" t="s">
        <v>92</v>
      </c>
      <c r="X2465" s="160" t="s">
        <v>92</v>
      </c>
    </row>
    <row r="2466" spans="1:24" ht="41.25">
      <c r="A2466" s="155">
        <f>A2465+1</f>
        <v>2464</v>
      </c>
      <c r="B2466" s="160" t="s">
        <v>2837</v>
      </c>
      <c r="C2466" s="159">
        <v>2021</v>
      </c>
      <c r="D2466" s="160" t="s">
        <v>106</v>
      </c>
      <c r="E2466" s="160" t="s">
        <v>373</v>
      </c>
      <c r="F2466" s="268" t="s">
        <v>2897</v>
      </c>
      <c r="G2466" s="157" t="s">
        <v>31</v>
      </c>
      <c r="H2466" s="161" t="s">
        <v>39</v>
      </c>
      <c r="I2466" s="160" t="s">
        <v>71</v>
      </c>
      <c r="J2466" s="160" t="s">
        <v>109</v>
      </c>
      <c r="K2466" s="240" t="s">
        <v>34</v>
      </c>
      <c r="L2466" s="241" t="s">
        <v>34</v>
      </c>
      <c r="M2466" s="241" t="s">
        <v>34</v>
      </c>
      <c r="N2466" s="241" t="s">
        <v>34</v>
      </c>
      <c r="O2466" s="241" t="s">
        <v>34</v>
      </c>
      <c r="P2466" s="241" t="s">
        <v>34</v>
      </c>
      <c r="Q2466" s="159" t="s">
        <v>34</v>
      </c>
      <c r="R2466" s="100" t="s">
        <v>34</v>
      </c>
      <c r="S2466" s="158">
        <v>1</v>
      </c>
      <c r="T2466" s="103" t="s">
        <v>110</v>
      </c>
      <c r="U2466" s="160" t="s">
        <v>1090</v>
      </c>
      <c r="V2466" s="160" t="s">
        <v>2894</v>
      </c>
      <c r="W2466" s="160" t="s">
        <v>92</v>
      </c>
      <c r="X2466" s="160" t="s">
        <v>92</v>
      </c>
    </row>
    <row r="2467" spans="1:24" ht="41.25">
      <c r="A2467" s="155">
        <f>A2466+1</f>
        <v>2465</v>
      </c>
      <c r="B2467" s="160" t="s">
        <v>2837</v>
      </c>
      <c r="C2467" s="159">
        <v>2021</v>
      </c>
      <c r="D2467" s="160" t="s">
        <v>106</v>
      </c>
      <c r="E2467" s="160" t="s">
        <v>373</v>
      </c>
      <c r="F2467" s="268" t="s">
        <v>2898</v>
      </c>
      <c r="G2467" s="157" t="s">
        <v>31</v>
      </c>
      <c r="H2467" s="161" t="s">
        <v>39</v>
      </c>
      <c r="I2467" s="160" t="s">
        <v>71</v>
      </c>
      <c r="J2467" s="160" t="s">
        <v>109</v>
      </c>
      <c r="K2467" s="240" t="s">
        <v>34</v>
      </c>
      <c r="L2467" s="241" t="s">
        <v>34</v>
      </c>
      <c r="M2467" s="241" t="s">
        <v>34</v>
      </c>
      <c r="N2467" s="241" t="s">
        <v>34</v>
      </c>
      <c r="O2467" s="241" t="s">
        <v>34</v>
      </c>
      <c r="P2467" s="241" t="s">
        <v>34</v>
      </c>
      <c r="Q2467" s="159" t="s">
        <v>34</v>
      </c>
      <c r="R2467" s="100" t="s">
        <v>34</v>
      </c>
      <c r="S2467" s="158">
        <v>1</v>
      </c>
      <c r="T2467" s="103" t="s">
        <v>110</v>
      </c>
      <c r="U2467" s="160" t="s">
        <v>1090</v>
      </c>
      <c r="V2467" s="160" t="s">
        <v>2894</v>
      </c>
      <c r="W2467" s="160" t="s">
        <v>92</v>
      </c>
      <c r="X2467" s="160" t="s">
        <v>92</v>
      </c>
    </row>
    <row r="2468" spans="1:24" ht="81">
      <c r="A2468" s="155">
        <f>A2467+1</f>
        <v>2466</v>
      </c>
      <c r="B2468" s="160" t="s">
        <v>2837</v>
      </c>
      <c r="C2468" s="159">
        <v>2021</v>
      </c>
      <c r="D2468" s="160" t="s">
        <v>106</v>
      </c>
      <c r="E2468" s="160" t="s">
        <v>373</v>
      </c>
      <c r="F2468" s="268" t="s">
        <v>2899</v>
      </c>
      <c r="G2468" s="157" t="s">
        <v>82</v>
      </c>
      <c r="H2468" s="161" t="s">
        <v>83</v>
      </c>
      <c r="I2468" s="160" t="s">
        <v>71</v>
      </c>
      <c r="J2468" s="160" t="s">
        <v>109</v>
      </c>
      <c r="K2468" s="240" t="s">
        <v>34</v>
      </c>
      <c r="L2468" s="241" t="s">
        <v>34</v>
      </c>
      <c r="M2468" s="241" t="s">
        <v>34</v>
      </c>
      <c r="N2468" s="241" t="s">
        <v>34</v>
      </c>
      <c r="O2468" s="241" t="s">
        <v>34</v>
      </c>
      <c r="P2468" s="241" t="s">
        <v>34</v>
      </c>
      <c r="Q2468" s="159" t="s">
        <v>34</v>
      </c>
      <c r="R2468" s="100" t="s">
        <v>34</v>
      </c>
      <c r="S2468" s="158">
        <v>1</v>
      </c>
      <c r="T2468" s="103" t="s">
        <v>110</v>
      </c>
      <c r="U2468" s="160" t="s">
        <v>1090</v>
      </c>
      <c r="V2468" s="160" t="s">
        <v>2894</v>
      </c>
      <c r="W2468" s="160" t="s">
        <v>188</v>
      </c>
      <c r="X2468" s="160" t="s">
        <v>188</v>
      </c>
    </row>
    <row r="2469" spans="1:24" ht="81">
      <c r="A2469" s="155">
        <f>A2468+1</f>
        <v>2467</v>
      </c>
      <c r="B2469" s="160" t="s">
        <v>2837</v>
      </c>
      <c r="C2469" s="159">
        <v>2021</v>
      </c>
      <c r="D2469" s="160" t="s">
        <v>106</v>
      </c>
      <c r="E2469" s="160" t="s">
        <v>373</v>
      </c>
      <c r="F2469" s="268" t="s">
        <v>2900</v>
      </c>
      <c r="G2469" s="157" t="s">
        <v>82</v>
      </c>
      <c r="H2469" s="161" t="s">
        <v>83</v>
      </c>
      <c r="I2469" s="160" t="s">
        <v>71</v>
      </c>
      <c r="J2469" s="160" t="s">
        <v>109</v>
      </c>
      <c r="K2469" s="240" t="s">
        <v>48</v>
      </c>
      <c r="L2469" s="241" t="s">
        <v>34</v>
      </c>
      <c r="M2469" s="241" t="s">
        <v>34</v>
      </c>
      <c r="N2469" s="241" t="s">
        <v>34</v>
      </c>
      <c r="O2469" s="241" t="s">
        <v>34</v>
      </c>
      <c r="P2469" s="241" t="s">
        <v>34</v>
      </c>
      <c r="Q2469" s="159" t="s">
        <v>34</v>
      </c>
      <c r="R2469" s="100" t="s">
        <v>34</v>
      </c>
      <c r="S2469" s="158">
        <v>1</v>
      </c>
      <c r="T2469" s="103" t="s">
        <v>110</v>
      </c>
      <c r="U2469" s="160" t="s">
        <v>1090</v>
      </c>
      <c r="V2469" s="160" t="s">
        <v>2894</v>
      </c>
      <c r="W2469" s="160" t="s">
        <v>188</v>
      </c>
      <c r="X2469" s="160" t="s">
        <v>188</v>
      </c>
    </row>
    <row r="2470" spans="1:24" ht="41.25">
      <c r="A2470" s="155">
        <f>A2469+1</f>
        <v>2468</v>
      </c>
      <c r="B2470" s="160" t="s">
        <v>2837</v>
      </c>
      <c r="C2470" s="159">
        <v>2021</v>
      </c>
      <c r="D2470" s="160" t="s">
        <v>106</v>
      </c>
      <c r="E2470" s="160" t="s">
        <v>129</v>
      </c>
      <c r="F2470" s="268" t="s">
        <v>2901</v>
      </c>
      <c r="G2470" s="157" t="s">
        <v>31</v>
      </c>
      <c r="H2470" s="161" t="s">
        <v>39</v>
      </c>
      <c r="I2470" s="160" t="s">
        <v>71</v>
      </c>
      <c r="J2470" s="160" t="s">
        <v>72</v>
      </c>
      <c r="K2470" s="240" t="s">
        <v>48</v>
      </c>
      <c r="L2470" s="241" t="s">
        <v>34</v>
      </c>
      <c r="M2470" s="241" t="s">
        <v>34</v>
      </c>
      <c r="N2470" s="241" t="s">
        <v>34</v>
      </c>
      <c r="O2470" s="241" t="s">
        <v>34</v>
      </c>
      <c r="P2470" s="241" t="s">
        <v>34</v>
      </c>
      <c r="Q2470" s="159" t="s">
        <v>34</v>
      </c>
      <c r="R2470" s="100" t="s">
        <v>34</v>
      </c>
      <c r="S2470" s="158">
        <v>1</v>
      </c>
      <c r="T2470" s="103" t="s">
        <v>110</v>
      </c>
      <c r="U2470" s="160" t="s">
        <v>1090</v>
      </c>
      <c r="V2470" s="160" t="s">
        <v>379</v>
      </c>
      <c r="W2470" s="160" t="s">
        <v>92</v>
      </c>
      <c r="X2470" s="160" t="s">
        <v>92</v>
      </c>
    </row>
    <row r="2471" spans="1:24" ht="41.25">
      <c r="A2471" s="155">
        <f>A2470+1</f>
        <v>2469</v>
      </c>
      <c r="B2471" s="160" t="s">
        <v>2837</v>
      </c>
      <c r="C2471" s="159">
        <v>2021</v>
      </c>
      <c r="D2471" s="160" t="s">
        <v>139</v>
      </c>
      <c r="E2471" s="160" t="s">
        <v>140</v>
      </c>
      <c r="F2471" s="268" t="s">
        <v>2902</v>
      </c>
      <c r="G2471" s="157" t="s">
        <v>31</v>
      </c>
      <c r="H2471" s="161" t="s">
        <v>29</v>
      </c>
      <c r="I2471" s="160" t="s">
        <v>71</v>
      </c>
      <c r="J2471" s="160" t="s">
        <v>142</v>
      </c>
      <c r="K2471" s="240" t="s">
        <v>34</v>
      </c>
      <c r="L2471" s="241" t="s">
        <v>34</v>
      </c>
      <c r="M2471" s="241" t="s">
        <v>34</v>
      </c>
      <c r="N2471" s="241" t="s">
        <v>34</v>
      </c>
      <c r="O2471" s="241" t="s">
        <v>34</v>
      </c>
      <c r="P2471" s="241" t="s">
        <v>34</v>
      </c>
      <c r="Q2471" s="159" t="s">
        <v>34</v>
      </c>
      <c r="R2471" s="100" t="s">
        <v>34</v>
      </c>
      <c r="S2471" s="158">
        <v>1</v>
      </c>
      <c r="T2471" s="103" t="s">
        <v>143</v>
      </c>
      <c r="U2471" s="160" t="s">
        <v>1108</v>
      </c>
      <c r="V2471" s="160" t="s">
        <v>483</v>
      </c>
      <c r="W2471" s="160" t="s">
        <v>92</v>
      </c>
      <c r="X2471" s="160" t="s">
        <v>92</v>
      </c>
    </row>
    <row r="2472" spans="1:24" ht="81">
      <c r="A2472" s="155">
        <f>A2471+1</f>
        <v>2470</v>
      </c>
      <c r="B2472" s="160" t="s">
        <v>2837</v>
      </c>
      <c r="C2472" s="159">
        <v>2021</v>
      </c>
      <c r="D2472" s="160" t="s">
        <v>139</v>
      </c>
      <c r="E2472" s="160" t="s">
        <v>140</v>
      </c>
      <c r="F2472" s="268" t="s">
        <v>2903</v>
      </c>
      <c r="G2472" s="157" t="s">
        <v>82</v>
      </c>
      <c r="H2472" s="161" t="s">
        <v>83</v>
      </c>
      <c r="I2472" s="160" t="s">
        <v>71</v>
      </c>
      <c r="J2472" s="160" t="s">
        <v>142</v>
      </c>
      <c r="K2472" s="240" t="s">
        <v>34</v>
      </c>
      <c r="L2472" s="241" t="s">
        <v>34</v>
      </c>
      <c r="M2472" s="241" t="s">
        <v>34</v>
      </c>
      <c r="N2472" s="241" t="s">
        <v>34</v>
      </c>
      <c r="O2472" s="241" t="s">
        <v>34</v>
      </c>
      <c r="P2472" s="241" t="s">
        <v>34</v>
      </c>
      <c r="Q2472" s="159" t="s">
        <v>34</v>
      </c>
      <c r="R2472" s="100" t="s">
        <v>34</v>
      </c>
      <c r="S2472" s="158">
        <v>1</v>
      </c>
      <c r="T2472" s="103" t="s">
        <v>143</v>
      </c>
      <c r="U2472" s="160" t="s">
        <v>1108</v>
      </c>
      <c r="V2472" s="160" t="s">
        <v>483</v>
      </c>
      <c r="W2472" s="160" t="s">
        <v>188</v>
      </c>
      <c r="X2472" s="160" t="s">
        <v>188</v>
      </c>
    </row>
    <row r="2473" spans="1:24" ht="81">
      <c r="A2473" s="155">
        <f>A2472+1</f>
        <v>2471</v>
      </c>
      <c r="B2473" s="160" t="s">
        <v>2837</v>
      </c>
      <c r="C2473" s="159">
        <v>2021</v>
      </c>
      <c r="D2473" s="160" t="s">
        <v>139</v>
      </c>
      <c r="E2473" s="160" t="s">
        <v>140</v>
      </c>
      <c r="F2473" s="268" t="s">
        <v>2904</v>
      </c>
      <c r="G2473" s="157" t="s">
        <v>82</v>
      </c>
      <c r="H2473" s="161" t="s">
        <v>83</v>
      </c>
      <c r="I2473" s="160" t="s">
        <v>71</v>
      </c>
      <c r="J2473" s="160" t="s">
        <v>142</v>
      </c>
      <c r="K2473" s="240" t="s">
        <v>34</v>
      </c>
      <c r="L2473" s="241" t="s">
        <v>34</v>
      </c>
      <c r="M2473" s="241" t="s">
        <v>34</v>
      </c>
      <c r="N2473" s="241" t="s">
        <v>34</v>
      </c>
      <c r="O2473" s="241" t="s">
        <v>34</v>
      </c>
      <c r="P2473" s="241" t="s">
        <v>34</v>
      </c>
      <c r="Q2473" s="159" t="s">
        <v>34</v>
      </c>
      <c r="R2473" s="100" t="s">
        <v>34</v>
      </c>
      <c r="S2473" s="158">
        <v>1</v>
      </c>
      <c r="T2473" s="103" t="s">
        <v>143</v>
      </c>
      <c r="U2473" s="160" t="s">
        <v>1108</v>
      </c>
      <c r="V2473" s="160" t="s">
        <v>483</v>
      </c>
      <c r="W2473" s="160" t="s">
        <v>101</v>
      </c>
      <c r="X2473" s="160" t="s">
        <v>101</v>
      </c>
    </row>
    <row r="2474" spans="1:24" ht="41.25">
      <c r="A2474" s="155">
        <f>A2473+1</f>
        <v>2472</v>
      </c>
      <c r="B2474" s="160" t="s">
        <v>2837</v>
      </c>
      <c r="C2474" s="159">
        <v>2021</v>
      </c>
      <c r="D2474" s="160" t="s">
        <v>139</v>
      </c>
      <c r="E2474" s="160" t="s">
        <v>140</v>
      </c>
      <c r="F2474" s="268" t="s">
        <v>2905</v>
      </c>
      <c r="G2474" s="157" t="s">
        <v>31</v>
      </c>
      <c r="H2474" s="161" t="s">
        <v>39</v>
      </c>
      <c r="I2474" s="160" t="s">
        <v>71</v>
      </c>
      <c r="J2474" s="160" t="s">
        <v>142</v>
      </c>
      <c r="K2474" s="240" t="s">
        <v>34</v>
      </c>
      <c r="L2474" s="241" t="s">
        <v>34</v>
      </c>
      <c r="M2474" s="241" t="s">
        <v>34</v>
      </c>
      <c r="N2474" s="241" t="s">
        <v>34</v>
      </c>
      <c r="O2474" s="241" t="s">
        <v>34</v>
      </c>
      <c r="P2474" s="241" t="s">
        <v>34</v>
      </c>
      <c r="Q2474" s="159" t="s">
        <v>34</v>
      </c>
      <c r="R2474" s="100" t="s">
        <v>34</v>
      </c>
      <c r="S2474" s="158">
        <v>1</v>
      </c>
      <c r="T2474" s="103" t="s">
        <v>143</v>
      </c>
      <c r="U2474" s="160" t="s">
        <v>1108</v>
      </c>
      <c r="V2474" s="160" t="s">
        <v>483</v>
      </c>
      <c r="W2474" s="160" t="s">
        <v>92</v>
      </c>
      <c r="X2474" s="160" t="s">
        <v>92</v>
      </c>
    </row>
    <row r="2475" spans="1:24" ht="41.25">
      <c r="A2475" s="155">
        <f>A2474+1</f>
        <v>2473</v>
      </c>
      <c r="B2475" s="160" t="s">
        <v>2837</v>
      </c>
      <c r="C2475" s="159">
        <v>2021</v>
      </c>
      <c r="D2475" s="160" t="s">
        <v>139</v>
      </c>
      <c r="E2475" s="160" t="s">
        <v>140</v>
      </c>
      <c r="F2475" s="268" t="s">
        <v>2906</v>
      </c>
      <c r="G2475" s="157" t="s">
        <v>31</v>
      </c>
      <c r="H2475" s="156" t="s">
        <v>42</v>
      </c>
      <c r="I2475" s="160" t="s">
        <v>71</v>
      </c>
      <c r="J2475" s="160" t="s">
        <v>142</v>
      </c>
      <c r="K2475" s="240" t="s">
        <v>34</v>
      </c>
      <c r="L2475" s="241" t="s">
        <v>34</v>
      </c>
      <c r="M2475" s="241" t="s">
        <v>34</v>
      </c>
      <c r="N2475" s="241" t="s">
        <v>34</v>
      </c>
      <c r="O2475" s="241" t="s">
        <v>34</v>
      </c>
      <c r="P2475" s="241" t="s">
        <v>34</v>
      </c>
      <c r="Q2475" s="159" t="s">
        <v>34</v>
      </c>
      <c r="R2475" s="100" t="s">
        <v>34</v>
      </c>
      <c r="S2475" s="158">
        <v>1</v>
      </c>
      <c r="T2475" s="103" t="s">
        <v>143</v>
      </c>
      <c r="U2475" s="160" t="s">
        <v>1108</v>
      </c>
      <c r="V2475" s="160" t="s">
        <v>483</v>
      </c>
      <c r="W2475" s="157" t="s">
        <v>42</v>
      </c>
      <c r="X2475" s="157" t="s">
        <v>42</v>
      </c>
    </row>
    <row r="2476" spans="1:24" ht="41.25">
      <c r="A2476" s="155">
        <f>A2475+1</f>
        <v>2474</v>
      </c>
      <c r="B2476" s="160" t="s">
        <v>2837</v>
      </c>
      <c r="C2476" s="159">
        <v>2021</v>
      </c>
      <c r="D2476" s="160" t="s">
        <v>139</v>
      </c>
      <c r="E2476" s="160" t="s">
        <v>140</v>
      </c>
      <c r="F2476" s="268" t="s">
        <v>2907</v>
      </c>
      <c r="G2476" s="157" t="s">
        <v>31</v>
      </c>
      <c r="H2476" s="156" t="s">
        <v>42</v>
      </c>
      <c r="I2476" s="160" t="s">
        <v>71</v>
      </c>
      <c r="J2476" s="160" t="s">
        <v>142</v>
      </c>
      <c r="K2476" s="240" t="s">
        <v>34</v>
      </c>
      <c r="L2476" s="241" t="s">
        <v>34</v>
      </c>
      <c r="M2476" s="241" t="s">
        <v>34</v>
      </c>
      <c r="N2476" s="241" t="s">
        <v>34</v>
      </c>
      <c r="O2476" s="241" t="s">
        <v>34</v>
      </c>
      <c r="P2476" s="241" t="s">
        <v>34</v>
      </c>
      <c r="Q2476" s="159" t="s">
        <v>34</v>
      </c>
      <c r="R2476" s="100" t="s">
        <v>34</v>
      </c>
      <c r="S2476" s="158">
        <v>1</v>
      </c>
      <c r="T2476" s="103" t="s">
        <v>143</v>
      </c>
      <c r="U2476" s="160" t="s">
        <v>1108</v>
      </c>
      <c r="V2476" s="160" t="s">
        <v>483</v>
      </c>
      <c r="W2476" s="157" t="s">
        <v>42</v>
      </c>
      <c r="X2476" s="157" t="s">
        <v>42</v>
      </c>
    </row>
    <row r="2477" spans="1:24" ht="41.25">
      <c r="A2477" s="155">
        <f>A2476+1</f>
        <v>2475</v>
      </c>
      <c r="B2477" s="160" t="s">
        <v>2837</v>
      </c>
      <c r="C2477" s="159">
        <v>2021</v>
      </c>
      <c r="D2477" s="160" t="s">
        <v>139</v>
      </c>
      <c r="E2477" s="160" t="s">
        <v>140</v>
      </c>
      <c r="F2477" s="268" t="s">
        <v>2908</v>
      </c>
      <c r="G2477" s="157" t="s">
        <v>31</v>
      </c>
      <c r="H2477" s="156" t="s">
        <v>42</v>
      </c>
      <c r="I2477" s="160" t="s">
        <v>71</v>
      </c>
      <c r="J2477" s="160" t="s">
        <v>142</v>
      </c>
      <c r="K2477" s="240" t="s">
        <v>34</v>
      </c>
      <c r="L2477" s="241" t="s">
        <v>34</v>
      </c>
      <c r="M2477" s="241" t="s">
        <v>34</v>
      </c>
      <c r="N2477" s="241" t="s">
        <v>34</v>
      </c>
      <c r="O2477" s="241" t="s">
        <v>34</v>
      </c>
      <c r="P2477" s="241" t="s">
        <v>34</v>
      </c>
      <c r="Q2477" s="159" t="s">
        <v>34</v>
      </c>
      <c r="R2477" s="100" t="s">
        <v>34</v>
      </c>
      <c r="S2477" s="158">
        <v>1</v>
      </c>
      <c r="T2477" s="103" t="s">
        <v>143</v>
      </c>
      <c r="U2477" s="160" t="s">
        <v>1108</v>
      </c>
      <c r="V2477" s="160" t="s">
        <v>483</v>
      </c>
      <c r="W2477" s="157" t="s">
        <v>42</v>
      </c>
      <c r="X2477" s="157" t="s">
        <v>42</v>
      </c>
    </row>
    <row r="2478" spans="1:24" ht="41.25">
      <c r="A2478" s="155">
        <f>A2477+1</f>
        <v>2476</v>
      </c>
      <c r="B2478" s="160" t="s">
        <v>2837</v>
      </c>
      <c r="C2478" s="159">
        <v>2021</v>
      </c>
      <c r="D2478" s="160" t="s">
        <v>139</v>
      </c>
      <c r="E2478" s="160" t="s">
        <v>140</v>
      </c>
      <c r="F2478" s="268" t="s">
        <v>2909</v>
      </c>
      <c r="G2478" s="157" t="s">
        <v>31</v>
      </c>
      <c r="H2478" s="156" t="s">
        <v>42</v>
      </c>
      <c r="I2478" s="160" t="s">
        <v>71</v>
      </c>
      <c r="J2478" s="160" t="s">
        <v>142</v>
      </c>
      <c r="K2478" s="240" t="s">
        <v>34</v>
      </c>
      <c r="L2478" s="241" t="s">
        <v>34</v>
      </c>
      <c r="M2478" s="241" t="s">
        <v>34</v>
      </c>
      <c r="N2478" s="241" t="s">
        <v>34</v>
      </c>
      <c r="O2478" s="241" t="s">
        <v>34</v>
      </c>
      <c r="P2478" s="241" t="s">
        <v>34</v>
      </c>
      <c r="Q2478" s="159" t="s">
        <v>34</v>
      </c>
      <c r="R2478" s="100" t="s">
        <v>34</v>
      </c>
      <c r="S2478" s="158">
        <v>1</v>
      </c>
      <c r="T2478" s="103" t="s">
        <v>143</v>
      </c>
      <c r="U2478" s="160" t="s">
        <v>1108</v>
      </c>
      <c r="V2478" s="160" t="s">
        <v>483</v>
      </c>
      <c r="W2478" s="157" t="s">
        <v>42</v>
      </c>
      <c r="X2478" s="157" t="s">
        <v>42</v>
      </c>
    </row>
    <row r="2479" spans="1:24" ht="20.25">
      <c r="A2479" s="155">
        <f>A2478+1</f>
        <v>2477</v>
      </c>
      <c r="B2479" s="160" t="s">
        <v>2837</v>
      </c>
      <c r="C2479" s="159">
        <v>2021</v>
      </c>
      <c r="D2479" s="160" t="s">
        <v>162</v>
      </c>
      <c r="E2479" s="160" t="s">
        <v>162</v>
      </c>
      <c r="F2479" s="268" t="s">
        <v>2910</v>
      </c>
      <c r="G2479" s="157" t="s">
        <v>31</v>
      </c>
      <c r="H2479" s="156" t="s">
        <v>42</v>
      </c>
      <c r="I2479" s="160" t="s">
        <v>164</v>
      </c>
      <c r="J2479" s="160" t="s">
        <v>15</v>
      </c>
      <c r="K2479" s="240" t="s">
        <v>34</v>
      </c>
      <c r="L2479" s="241" t="s">
        <v>34</v>
      </c>
      <c r="M2479" s="241" t="s">
        <v>48</v>
      </c>
      <c r="N2479" s="241" t="s">
        <v>34</v>
      </c>
      <c r="O2479" s="241" t="s">
        <v>34</v>
      </c>
      <c r="P2479" s="241" t="s">
        <v>34</v>
      </c>
      <c r="Q2479" s="159" t="s">
        <v>34</v>
      </c>
      <c r="R2479" s="100" t="s">
        <v>34</v>
      </c>
      <c r="S2479" s="158">
        <v>1</v>
      </c>
      <c r="T2479" s="103" t="s">
        <v>165</v>
      </c>
      <c r="U2479" s="160" t="s">
        <v>1400</v>
      </c>
      <c r="V2479" s="160" t="s">
        <v>266</v>
      </c>
      <c r="W2479" s="157" t="s">
        <v>42</v>
      </c>
      <c r="X2479" s="157" t="s">
        <v>42</v>
      </c>
    </row>
    <row r="2480" spans="1:24" ht="81">
      <c r="A2480" s="155">
        <f>A2479+1</f>
        <v>2478</v>
      </c>
      <c r="B2480" s="160" t="s">
        <v>2837</v>
      </c>
      <c r="C2480" s="159">
        <v>2021</v>
      </c>
      <c r="D2480" s="160" t="s">
        <v>162</v>
      </c>
      <c r="E2480" s="160" t="s">
        <v>162</v>
      </c>
      <c r="F2480" s="268" t="s">
        <v>2911</v>
      </c>
      <c r="G2480" s="157" t="s">
        <v>82</v>
      </c>
      <c r="H2480" s="161" t="s">
        <v>83</v>
      </c>
      <c r="I2480" s="160" t="s">
        <v>164</v>
      </c>
      <c r="J2480" s="160" t="s">
        <v>15</v>
      </c>
      <c r="K2480" s="240" t="s">
        <v>34</v>
      </c>
      <c r="L2480" s="241" t="s">
        <v>34</v>
      </c>
      <c r="M2480" s="241" t="s">
        <v>48</v>
      </c>
      <c r="N2480" s="241" t="s">
        <v>34</v>
      </c>
      <c r="O2480" s="241" t="s">
        <v>34</v>
      </c>
      <c r="P2480" s="241" t="s">
        <v>34</v>
      </c>
      <c r="Q2480" s="159" t="s">
        <v>34</v>
      </c>
      <c r="R2480" s="100" t="s">
        <v>34</v>
      </c>
      <c r="S2480" s="158">
        <v>1</v>
      </c>
      <c r="T2480" s="103" t="s">
        <v>165</v>
      </c>
      <c r="U2480" s="160" t="s">
        <v>1400</v>
      </c>
      <c r="V2480" s="160" t="s">
        <v>266</v>
      </c>
      <c r="W2480" s="160" t="s">
        <v>188</v>
      </c>
      <c r="X2480" s="160" t="s">
        <v>188</v>
      </c>
    </row>
    <row r="2481" spans="1:24" ht="20.25">
      <c r="A2481" s="155">
        <f>A2480+1</f>
        <v>2479</v>
      </c>
      <c r="B2481" s="160" t="s">
        <v>2837</v>
      </c>
      <c r="C2481" s="159">
        <v>2021</v>
      </c>
      <c r="D2481" s="160" t="s">
        <v>162</v>
      </c>
      <c r="E2481" s="160" t="s">
        <v>162</v>
      </c>
      <c r="F2481" s="268" t="s">
        <v>2912</v>
      </c>
      <c r="G2481" s="157" t="s">
        <v>31</v>
      </c>
      <c r="H2481" s="156" t="s">
        <v>42</v>
      </c>
      <c r="I2481" s="160" t="s">
        <v>164</v>
      </c>
      <c r="J2481" s="160" t="s">
        <v>15</v>
      </c>
      <c r="K2481" s="240" t="s">
        <v>48</v>
      </c>
      <c r="L2481" s="241" t="s">
        <v>34</v>
      </c>
      <c r="M2481" s="241" t="s">
        <v>48</v>
      </c>
      <c r="N2481" s="241" t="s">
        <v>34</v>
      </c>
      <c r="O2481" s="241" t="s">
        <v>34</v>
      </c>
      <c r="P2481" s="241" t="s">
        <v>34</v>
      </c>
      <c r="Q2481" s="160" t="s">
        <v>48</v>
      </c>
      <c r="R2481" s="160" t="s">
        <v>48</v>
      </c>
      <c r="S2481" s="158">
        <v>1</v>
      </c>
      <c r="T2481" s="103" t="s">
        <v>165</v>
      </c>
      <c r="U2481" s="160" t="s">
        <v>1400</v>
      </c>
      <c r="V2481" s="160" t="s">
        <v>266</v>
      </c>
      <c r="W2481" s="157" t="s">
        <v>42</v>
      </c>
      <c r="X2481" s="157" t="s">
        <v>42</v>
      </c>
    </row>
    <row r="2482" spans="1:24" ht="20.25">
      <c r="A2482" s="155">
        <f>A2481+1</f>
        <v>2480</v>
      </c>
      <c r="B2482" s="160" t="s">
        <v>2837</v>
      </c>
      <c r="C2482" s="159">
        <v>2021</v>
      </c>
      <c r="D2482" s="160" t="s">
        <v>162</v>
      </c>
      <c r="E2482" s="160" t="s">
        <v>162</v>
      </c>
      <c r="F2482" s="268" t="s">
        <v>2913</v>
      </c>
      <c r="G2482" s="157" t="s">
        <v>31</v>
      </c>
      <c r="H2482" s="156" t="s">
        <v>39</v>
      </c>
      <c r="I2482" s="160" t="s">
        <v>164</v>
      </c>
      <c r="J2482" s="160" t="s">
        <v>15</v>
      </c>
      <c r="K2482" s="240" t="s">
        <v>34</v>
      </c>
      <c r="L2482" s="241" t="s">
        <v>34</v>
      </c>
      <c r="M2482" s="241" t="s">
        <v>48</v>
      </c>
      <c r="N2482" s="241" t="s">
        <v>34</v>
      </c>
      <c r="O2482" s="241" t="s">
        <v>34</v>
      </c>
      <c r="P2482" s="241" t="s">
        <v>34</v>
      </c>
      <c r="Q2482" s="159" t="s">
        <v>34</v>
      </c>
      <c r="R2482" s="100" t="s">
        <v>34</v>
      </c>
      <c r="S2482" s="158">
        <v>1</v>
      </c>
      <c r="T2482" s="103" t="s">
        <v>165</v>
      </c>
      <c r="U2482" s="160" t="s">
        <v>1400</v>
      </c>
      <c r="V2482" s="160" t="s">
        <v>266</v>
      </c>
      <c r="W2482" s="160" t="s">
        <v>92</v>
      </c>
      <c r="X2482" s="160" t="s">
        <v>92</v>
      </c>
    </row>
    <row r="2483" spans="1:24" ht="81">
      <c r="A2483" s="155">
        <f>A2482+1</f>
        <v>2481</v>
      </c>
      <c r="B2483" s="160" t="s">
        <v>2837</v>
      </c>
      <c r="C2483" s="159">
        <v>2021</v>
      </c>
      <c r="D2483" s="160" t="s">
        <v>162</v>
      </c>
      <c r="E2483" s="160" t="s">
        <v>162</v>
      </c>
      <c r="F2483" s="268" t="s">
        <v>2914</v>
      </c>
      <c r="G2483" s="157" t="s">
        <v>82</v>
      </c>
      <c r="H2483" s="161" t="s">
        <v>83</v>
      </c>
      <c r="I2483" s="160" t="s">
        <v>164</v>
      </c>
      <c r="J2483" s="160" t="s">
        <v>15</v>
      </c>
      <c r="K2483" s="240" t="s">
        <v>34</v>
      </c>
      <c r="L2483" s="241" t="s">
        <v>34</v>
      </c>
      <c r="M2483" s="241" t="s">
        <v>48</v>
      </c>
      <c r="N2483" s="241" t="s">
        <v>34</v>
      </c>
      <c r="O2483" s="241" t="s">
        <v>34</v>
      </c>
      <c r="P2483" s="241" t="s">
        <v>34</v>
      </c>
      <c r="Q2483" s="159" t="s">
        <v>34</v>
      </c>
      <c r="R2483" s="100" t="s">
        <v>34</v>
      </c>
      <c r="S2483" s="158">
        <v>1</v>
      </c>
      <c r="T2483" s="103" t="s">
        <v>165</v>
      </c>
      <c r="U2483" s="160" t="s">
        <v>1400</v>
      </c>
      <c r="V2483" s="160" t="s">
        <v>266</v>
      </c>
      <c r="W2483" s="160" t="s">
        <v>101</v>
      </c>
      <c r="X2483" s="160" t="s">
        <v>101</v>
      </c>
    </row>
    <row r="2484" spans="1:24" ht="81">
      <c r="A2484" s="155">
        <f>A2483+1</f>
        <v>2482</v>
      </c>
      <c r="B2484" s="160" t="s">
        <v>2837</v>
      </c>
      <c r="C2484" s="159">
        <v>2021</v>
      </c>
      <c r="D2484" s="160" t="s">
        <v>162</v>
      </c>
      <c r="E2484" s="160" t="s">
        <v>162</v>
      </c>
      <c r="F2484" s="268" t="s">
        <v>2915</v>
      </c>
      <c r="G2484" s="157" t="s">
        <v>82</v>
      </c>
      <c r="H2484" s="161" t="s">
        <v>83</v>
      </c>
      <c r="I2484" s="160" t="s">
        <v>164</v>
      </c>
      <c r="J2484" s="160" t="s">
        <v>15</v>
      </c>
      <c r="K2484" s="240" t="s">
        <v>34</v>
      </c>
      <c r="L2484" s="241" t="s">
        <v>34</v>
      </c>
      <c r="M2484" s="241" t="s">
        <v>48</v>
      </c>
      <c r="N2484" s="241" t="s">
        <v>34</v>
      </c>
      <c r="O2484" s="241" t="s">
        <v>34</v>
      </c>
      <c r="P2484" s="241" t="s">
        <v>34</v>
      </c>
      <c r="Q2484" s="159" t="s">
        <v>34</v>
      </c>
      <c r="R2484" s="100" t="s">
        <v>34</v>
      </c>
      <c r="S2484" s="158">
        <v>1</v>
      </c>
      <c r="T2484" s="103" t="s">
        <v>165</v>
      </c>
      <c r="U2484" s="160" t="s">
        <v>1400</v>
      </c>
      <c r="V2484" s="160" t="s">
        <v>266</v>
      </c>
      <c r="W2484" s="160" t="s">
        <v>188</v>
      </c>
      <c r="X2484" s="160" t="s">
        <v>188</v>
      </c>
    </row>
    <row r="2485" spans="1:24" ht="81">
      <c r="A2485" s="155">
        <f>A2484+1</f>
        <v>2483</v>
      </c>
      <c r="B2485" s="160" t="s">
        <v>2837</v>
      </c>
      <c r="C2485" s="159">
        <v>2021</v>
      </c>
      <c r="D2485" s="160" t="s">
        <v>173</v>
      </c>
      <c r="E2485" s="160" t="s">
        <v>495</v>
      </c>
      <c r="F2485" s="268" t="s">
        <v>2916</v>
      </c>
      <c r="G2485" s="157" t="s">
        <v>82</v>
      </c>
      <c r="H2485" s="161" t="s">
        <v>83</v>
      </c>
      <c r="I2485" s="160" t="s">
        <v>173</v>
      </c>
      <c r="J2485" s="160" t="s">
        <v>191</v>
      </c>
      <c r="K2485" s="240" t="s">
        <v>34</v>
      </c>
      <c r="L2485" s="241" t="s">
        <v>34</v>
      </c>
      <c r="M2485" s="241" t="s">
        <v>34</v>
      </c>
      <c r="N2485" s="241" t="s">
        <v>34</v>
      </c>
      <c r="O2485" s="241" t="s">
        <v>34</v>
      </c>
      <c r="P2485" s="241" t="s">
        <v>34</v>
      </c>
      <c r="Q2485" s="159" t="s">
        <v>34</v>
      </c>
      <c r="R2485" s="100" t="s">
        <v>34</v>
      </c>
      <c r="S2485" s="158">
        <v>1</v>
      </c>
      <c r="T2485" s="103" t="s">
        <v>176</v>
      </c>
      <c r="U2485" s="160" t="s">
        <v>1407</v>
      </c>
      <c r="V2485" s="160" t="s">
        <v>495</v>
      </c>
      <c r="W2485" s="160" t="s">
        <v>101</v>
      </c>
      <c r="X2485" s="160" t="s">
        <v>101</v>
      </c>
    </row>
    <row r="2486" spans="1:24" ht="30.75">
      <c r="A2486" s="155">
        <f>A2485+1</f>
        <v>2484</v>
      </c>
      <c r="B2486" s="160" t="s">
        <v>2837</v>
      </c>
      <c r="C2486" s="159">
        <v>2021</v>
      </c>
      <c r="D2486" s="160" t="s">
        <v>173</v>
      </c>
      <c r="E2486" s="160" t="s">
        <v>189</v>
      </c>
      <c r="F2486" s="268" t="s">
        <v>2917</v>
      </c>
      <c r="G2486" s="157" t="s">
        <v>31</v>
      </c>
      <c r="H2486" s="156" t="s">
        <v>42</v>
      </c>
      <c r="I2486" s="160" t="s">
        <v>173</v>
      </c>
      <c r="J2486" s="160" t="s">
        <v>191</v>
      </c>
      <c r="K2486" s="240" t="s">
        <v>34</v>
      </c>
      <c r="L2486" s="241" t="s">
        <v>48</v>
      </c>
      <c r="M2486" s="241" t="s">
        <v>34</v>
      </c>
      <c r="N2486" s="241" t="s">
        <v>34</v>
      </c>
      <c r="O2486" s="241" t="s">
        <v>34</v>
      </c>
      <c r="P2486" s="241" t="s">
        <v>34</v>
      </c>
      <c r="Q2486" s="159" t="s">
        <v>34</v>
      </c>
      <c r="R2486" s="100" t="s">
        <v>34</v>
      </c>
      <c r="S2486" s="158">
        <v>1</v>
      </c>
      <c r="T2486" s="103" t="s">
        <v>176</v>
      </c>
      <c r="U2486" s="160" t="s">
        <v>1407</v>
      </c>
      <c r="V2486" s="160" t="s">
        <v>189</v>
      </c>
      <c r="W2486" s="157" t="s">
        <v>42</v>
      </c>
      <c r="X2486" s="157" t="s">
        <v>42</v>
      </c>
    </row>
    <row r="2487" spans="1:24" ht="20.25">
      <c r="A2487" s="155">
        <f>A2486+1</f>
        <v>2485</v>
      </c>
      <c r="B2487" s="160" t="s">
        <v>2837</v>
      </c>
      <c r="C2487" s="159">
        <v>2021</v>
      </c>
      <c r="D2487" s="160" t="s">
        <v>184</v>
      </c>
      <c r="E2487" s="160" t="s">
        <v>184</v>
      </c>
      <c r="F2487" s="268" t="s">
        <v>2918</v>
      </c>
      <c r="G2487" s="157" t="s">
        <v>31</v>
      </c>
      <c r="H2487" s="161" t="s">
        <v>39</v>
      </c>
      <c r="I2487" s="160" t="s">
        <v>186</v>
      </c>
      <c r="J2487" s="160" t="s">
        <v>504</v>
      </c>
      <c r="K2487" s="240" t="s">
        <v>34</v>
      </c>
      <c r="L2487" s="241" t="s">
        <v>34</v>
      </c>
      <c r="M2487" s="241" t="s">
        <v>34</v>
      </c>
      <c r="N2487" s="241" t="s">
        <v>34</v>
      </c>
      <c r="O2487" s="241" t="s">
        <v>34</v>
      </c>
      <c r="P2487" s="241" t="s">
        <v>34</v>
      </c>
      <c r="Q2487" s="159" t="s">
        <v>34</v>
      </c>
      <c r="R2487" s="100" t="s">
        <v>34</v>
      </c>
      <c r="S2487" s="158">
        <v>1</v>
      </c>
      <c r="T2487" s="103" t="s">
        <v>202</v>
      </c>
      <c r="U2487" s="160" t="s">
        <v>1407</v>
      </c>
      <c r="V2487" s="160" t="s">
        <v>184</v>
      </c>
      <c r="W2487" s="160" t="s">
        <v>92</v>
      </c>
      <c r="X2487" s="160" t="s">
        <v>92</v>
      </c>
    </row>
    <row r="2488" spans="1:24" ht="20.25">
      <c r="A2488" s="155">
        <f>A2487+1</f>
        <v>2486</v>
      </c>
      <c r="B2488" s="160" t="s">
        <v>2837</v>
      </c>
      <c r="C2488" s="159">
        <v>2021</v>
      </c>
      <c r="D2488" s="160" t="s">
        <v>184</v>
      </c>
      <c r="E2488" s="160" t="s">
        <v>184</v>
      </c>
      <c r="F2488" s="268" t="s">
        <v>2919</v>
      </c>
      <c r="G2488" s="157" t="s">
        <v>119</v>
      </c>
      <c r="H2488" s="161" t="s">
        <v>169</v>
      </c>
      <c r="I2488" s="160" t="s">
        <v>186</v>
      </c>
      <c r="J2488" s="160" t="s">
        <v>201</v>
      </c>
      <c r="K2488" s="240" t="s">
        <v>34</v>
      </c>
      <c r="L2488" s="241" t="s">
        <v>34</v>
      </c>
      <c r="M2488" s="241" t="s">
        <v>34</v>
      </c>
      <c r="N2488" s="241" t="s">
        <v>34</v>
      </c>
      <c r="O2488" s="241" t="s">
        <v>34</v>
      </c>
      <c r="P2488" s="241" t="s">
        <v>34</v>
      </c>
      <c r="Q2488" s="159" t="s">
        <v>34</v>
      </c>
      <c r="R2488" s="100" t="s">
        <v>34</v>
      </c>
      <c r="S2488" s="158">
        <v>1</v>
      </c>
      <c r="T2488" s="103" t="s">
        <v>202</v>
      </c>
      <c r="U2488" s="160" t="s">
        <v>1407</v>
      </c>
      <c r="V2488" s="160" t="s">
        <v>184</v>
      </c>
      <c r="W2488" s="160" t="s">
        <v>169</v>
      </c>
      <c r="X2488" s="160" t="s">
        <v>169</v>
      </c>
    </row>
    <row r="2489" spans="1:24" ht="20.25">
      <c r="A2489" s="155">
        <f>A2488+1</f>
        <v>2487</v>
      </c>
      <c r="B2489" s="160" t="s">
        <v>2837</v>
      </c>
      <c r="C2489" s="159">
        <v>2021</v>
      </c>
      <c r="D2489" s="160" t="s">
        <v>184</v>
      </c>
      <c r="E2489" s="160" t="s">
        <v>184</v>
      </c>
      <c r="F2489" s="268" t="s">
        <v>2920</v>
      </c>
      <c r="G2489" s="157" t="s">
        <v>31</v>
      </c>
      <c r="H2489" s="161" t="s">
        <v>39</v>
      </c>
      <c r="I2489" s="160" t="s">
        <v>186</v>
      </c>
      <c r="J2489" s="160" t="s">
        <v>201</v>
      </c>
      <c r="K2489" s="240" t="s">
        <v>34</v>
      </c>
      <c r="L2489" s="241" t="s">
        <v>34</v>
      </c>
      <c r="M2489" s="241" t="s">
        <v>34</v>
      </c>
      <c r="N2489" s="241" t="s">
        <v>34</v>
      </c>
      <c r="O2489" s="241" t="s">
        <v>34</v>
      </c>
      <c r="P2489" s="241" t="s">
        <v>34</v>
      </c>
      <c r="Q2489" s="159" t="s">
        <v>34</v>
      </c>
      <c r="R2489" s="100" t="s">
        <v>34</v>
      </c>
      <c r="S2489" s="158">
        <v>1</v>
      </c>
      <c r="T2489" s="103" t="s">
        <v>202</v>
      </c>
      <c r="U2489" s="160" t="s">
        <v>1407</v>
      </c>
      <c r="V2489" s="160" t="s">
        <v>184</v>
      </c>
      <c r="W2489" s="160" t="s">
        <v>1111</v>
      </c>
      <c r="X2489" s="160" t="s">
        <v>1111</v>
      </c>
    </row>
    <row r="2490" spans="1:24" ht="30.75">
      <c r="A2490" s="155">
        <f>A2489+1</f>
        <v>2488</v>
      </c>
      <c r="B2490" s="160" t="s">
        <v>2837</v>
      </c>
      <c r="C2490" s="159">
        <v>2021</v>
      </c>
      <c r="D2490" s="160" t="s">
        <v>205</v>
      </c>
      <c r="E2490" s="160" t="s">
        <v>206</v>
      </c>
      <c r="F2490" s="268" t="s">
        <v>2921</v>
      </c>
      <c r="G2490" s="157" t="s">
        <v>31</v>
      </c>
      <c r="H2490" s="156" t="s">
        <v>42</v>
      </c>
      <c r="I2490" s="160" t="s">
        <v>208</v>
      </c>
      <c r="J2490" s="157" t="s">
        <v>209</v>
      </c>
      <c r="K2490" s="238" t="s">
        <v>34</v>
      </c>
      <c r="L2490" s="239" t="s">
        <v>34</v>
      </c>
      <c r="M2490" s="239" t="s">
        <v>34</v>
      </c>
      <c r="N2490" s="239" t="s">
        <v>34</v>
      </c>
      <c r="O2490" s="239" t="s">
        <v>34</v>
      </c>
      <c r="P2490" s="239" t="s">
        <v>34</v>
      </c>
      <c r="Q2490" s="159" t="s">
        <v>34</v>
      </c>
      <c r="R2490" s="100" t="s">
        <v>34</v>
      </c>
      <c r="S2490" s="158">
        <v>1</v>
      </c>
      <c r="T2490" s="103" t="s">
        <v>210</v>
      </c>
      <c r="U2490" s="160" t="s">
        <v>1142</v>
      </c>
      <c r="V2490" s="160" t="s">
        <v>211</v>
      </c>
      <c r="W2490" s="157" t="s">
        <v>42</v>
      </c>
      <c r="X2490" s="157" t="s">
        <v>42</v>
      </c>
    </row>
    <row r="2491" spans="1:24" ht="30.75">
      <c r="A2491" s="155">
        <f>A2490+1</f>
        <v>2489</v>
      </c>
      <c r="B2491" s="160" t="s">
        <v>2837</v>
      </c>
      <c r="C2491" s="159">
        <v>2021</v>
      </c>
      <c r="D2491" s="160" t="s">
        <v>205</v>
      </c>
      <c r="E2491" s="160" t="s">
        <v>206</v>
      </c>
      <c r="F2491" s="268" t="s">
        <v>2922</v>
      </c>
      <c r="G2491" s="157" t="s">
        <v>31</v>
      </c>
      <c r="H2491" s="156" t="s">
        <v>46</v>
      </c>
      <c r="I2491" s="160" t="s">
        <v>208</v>
      </c>
      <c r="J2491" s="157" t="s">
        <v>209</v>
      </c>
      <c r="K2491" s="238" t="s">
        <v>34</v>
      </c>
      <c r="L2491" s="239" t="s">
        <v>34</v>
      </c>
      <c r="M2491" s="239" t="s">
        <v>34</v>
      </c>
      <c r="N2491" s="239" t="s">
        <v>34</v>
      </c>
      <c r="O2491" s="239" t="s">
        <v>48</v>
      </c>
      <c r="P2491" s="239" t="s">
        <v>34</v>
      </c>
      <c r="Q2491" s="159" t="s">
        <v>34</v>
      </c>
      <c r="R2491" s="100" t="s">
        <v>34</v>
      </c>
      <c r="S2491" s="158">
        <v>1</v>
      </c>
      <c r="T2491" s="103" t="s">
        <v>210</v>
      </c>
      <c r="U2491" s="160" t="s">
        <v>1142</v>
      </c>
      <c r="V2491" s="160" t="s">
        <v>211</v>
      </c>
      <c r="W2491" s="160" t="s">
        <v>1061</v>
      </c>
      <c r="X2491" s="160" t="s">
        <v>1061</v>
      </c>
    </row>
    <row r="2492" spans="1:24" ht="30.75">
      <c r="A2492" s="155">
        <f>A2491+1</f>
        <v>2490</v>
      </c>
      <c r="B2492" s="160" t="s">
        <v>2837</v>
      </c>
      <c r="C2492" s="159">
        <v>2021</v>
      </c>
      <c r="D2492" s="160" t="s">
        <v>205</v>
      </c>
      <c r="E2492" s="160" t="s">
        <v>206</v>
      </c>
      <c r="F2492" s="268" t="s">
        <v>2923</v>
      </c>
      <c r="G2492" s="157" t="s">
        <v>31</v>
      </c>
      <c r="H2492" s="156" t="s">
        <v>46</v>
      </c>
      <c r="I2492" s="160" t="s">
        <v>208</v>
      </c>
      <c r="J2492" s="157" t="s">
        <v>209</v>
      </c>
      <c r="K2492" s="238" t="s">
        <v>34</v>
      </c>
      <c r="L2492" s="239" t="s">
        <v>34</v>
      </c>
      <c r="M2492" s="239" t="s">
        <v>34</v>
      </c>
      <c r="N2492" s="239" t="s">
        <v>34</v>
      </c>
      <c r="O2492" s="239" t="s">
        <v>34</v>
      </c>
      <c r="P2492" s="239" t="s">
        <v>34</v>
      </c>
      <c r="Q2492" s="159" t="s">
        <v>34</v>
      </c>
      <c r="R2492" s="100" t="s">
        <v>34</v>
      </c>
      <c r="S2492" s="158">
        <v>1</v>
      </c>
      <c r="T2492" s="103" t="s">
        <v>210</v>
      </c>
      <c r="U2492" s="160" t="s">
        <v>1142</v>
      </c>
      <c r="V2492" s="160" t="s">
        <v>211</v>
      </c>
      <c r="W2492" s="160" t="s">
        <v>333</v>
      </c>
      <c r="X2492" s="160" t="s">
        <v>333</v>
      </c>
    </row>
    <row r="2493" spans="1:24" ht="30.75">
      <c r="A2493" s="155">
        <f>A2492+1</f>
        <v>2491</v>
      </c>
      <c r="B2493" s="160" t="s">
        <v>2837</v>
      </c>
      <c r="C2493" s="159">
        <v>2021</v>
      </c>
      <c r="D2493" s="160" t="s">
        <v>205</v>
      </c>
      <c r="E2493" s="160" t="s">
        <v>206</v>
      </c>
      <c r="F2493" s="268" t="s">
        <v>2924</v>
      </c>
      <c r="G2493" s="157" t="s">
        <v>31</v>
      </c>
      <c r="H2493" s="156" t="s">
        <v>42</v>
      </c>
      <c r="I2493" s="160" t="s">
        <v>208</v>
      </c>
      <c r="J2493" s="157" t="s">
        <v>209</v>
      </c>
      <c r="K2493" s="238" t="s">
        <v>34</v>
      </c>
      <c r="L2493" s="239" t="s">
        <v>34</v>
      </c>
      <c r="M2493" s="239" t="s">
        <v>34</v>
      </c>
      <c r="N2493" s="239" t="s">
        <v>34</v>
      </c>
      <c r="O2493" s="239" t="s">
        <v>34</v>
      </c>
      <c r="P2493" s="239" t="s">
        <v>34</v>
      </c>
      <c r="Q2493" s="159" t="s">
        <v>34</v>
      </c>
      <c r="R2493" s="100" t="s">
        <v>34</v>
      </c>
      <c r="S2493" s="158">
        <v>1</v>
      </c>
      <c r="T2493" s="103" t="s">
        <v>210</v>
      </c>
      <c r="U2493" s="160" t="s">
        <v>1142</v>
      </c>
      <c r="V2493" s="160" t="s">
        <v>211</v>
      </c>
      <c r="W2493" s="157" t="s">
        <v>42</v>
      </c>
      <c r="X2493" s="157" t="s">
        <v>42</v>
      </c>
    </row>
    <row r="2494" spans="1:24" ht="81">
      <c r="A2494" s="155">
        <f>A2493+1</f>
        <v>2492</v>
      </c>
      <c r="B2494" s="160" t="s">
        <v>2837</v>
      </c>
      <c r="C2494" s="159">
        <v>2021</v>
      </c>
      <c r="D2494" s="160" t="s">
        <v>219</v>
      </c>
      <c r="E2494" s="160" t="s">
        <v>220</v>
      </c>
      <c r="F2494" s="268" t="s">
        <v>2925</v>
      </c>
      <c r="G2494" s="157" t="s">
        <v>82</v>
      </c>
      <c r="H2494" s="161" t="s">
        <v>83</v>
      </c>
      <c r="I2494" s="160" t="s">
        <v>222</v>
      </c>
      <c r="J2494" s="160" t="s">
        <v>17</v>
      </c>
      <c r="K2494" s="240" t="s">
        <v>34</v>
      </c>
      <c r="L2494" s="241" t="s">
        <v>34</v>
      </c>
      <c r="M2494" s="241" t="s">
        <v>34</v>
      </c>
      <c r="N2494" s="241" t="s">
        <v>34</v>
      </c>
      <c r="O2494" s="241" t="s">
        <v>48</v>
      </c>
      <c r="P2494" s="241" t="s">
        <v>34</v>
      </c>
      <c r="Q2494" s="159" t="s">
        <v>34</v>
      </c>
      <c r="R2494" s="100" t="s">
        <v>34</v>
      </c>
      <c r="S2494" s="158">
        <v>1</v>
      </c>
      <c r="T2494" s="103" t="s">
        <v>223</v>
      </c>
      <c r="U2494" s="160" t="s">
        <v>219</v>
      </c>
      <c r="V2494" s="160" t="s">
        <v>220</v>
      </c>
      <c r="W2494" s="160" t="s">
        <v>249</v>
      </c>
      <c r="X2494" s="160" t="s">
        <v>249</v>
      </c>
    </row>
    <row r="2495" spans="1:24" ht="30.75">
      <c r="A2495" s="155">
        <f>A2494+1</f>
        <v>2493</v>
      </c>
      <c r="B2495" s="160" t="s">
        <v>2837</v>
      </c>
      <c r="C2495" s="159">
        <v>2021</v>
      </c>
      <c r="D2495" s="160" t="s">
        <v>219</v>
      </c>
      <c r="E2495" s="160" t="s">
        <v>220</v>
      </c>
      <c r="F2495" s="268" t="s">
        <v>2926</v>
      </c>
      <c r="G2495" s="157" t="s">
        <v>31</v>
      </c>
      <c r="H2495" s="156" t="s">
        <v>42</v>
      </c>
      <c r="I2495" s="160" t="s">
        <v>222</v>
      </c>
      <c r="J2495" s="160" t="s">
        <v>17</v>
      </c>
      <c r="K2495" s="240" t="s">
        <v>34</v>
      </c>
      <c r="L2495" s="241" t="s">
        <v>34</v>
      </c>
      <c r="M2495" s="241" t="s">
        <v>34</v>
      </c>
      <c r="N2495" s="241" t="s">
        <v>34</v>
      </c>
      <c r="O2495" s="241" t="s">
        <v>48</v>
      </c>
      <c r="P2495" s="241" t="s">
        <v>34</v>
      </c>
      <c r="Q2495" s="159" t="s">
        <v>34</v>
      </c>
      <c r="R2495" s="100" t="s">
        <v>34</v>
      </c>
      <c r="S2495" s="158">
        <v>1</v>
      </c>
      <c r="T2495" s="103" t="s">
        <v>223</v>
      </c>
      <c r="U2495" s="160" t="s">
        <v>219</v>
      </c>
      <c r="V2495" s="160" t="s">
        <v>220</v>
      </c>
      <c r="W2495" s="157" t="s">
        <v>42</v>
      </c>
      <c r="X2495" s="157" t="s">
        <v>42</v>
      </c>
    </row>
    <row r="2496" spans="1:24" ht="30.75">
      <c r="A2496" s="155">
        <f>A2495+1</f>
        <v>2494</v>
      </c>
      <c r="B2496" s="160" t="s">
        <v>2837</v>
      </c>
      <c r="C2496" s="159">
        <v>2021</v>
      </c>
      <c r="D2496" s="160" t="s">
        <v>219</v>
      </c>
      <c r="E2496" s="160" t="s">
        <v>220</v>
      </c>
      <c r="F2496" s="268" t="s">
        <v>2927</v>
      </c>
      <c r="G2496" s="157" t="s">
        <v>31</v>
      </c>
      <c r="H2496" s="161" t="s">
        <v>39</v>
      </c>
      <c r="I2496" s="160" t="s">
        <v>222</v>
      </c>
      <c r="J2496" s="160" t="s">
        <v>17</v>
      </c>
      <c r="K2496" s="240" t="s">
        <v>34</v>
      </c>
      <c r="L2496" s="241" t="s">
        <v>34</v>
      </c>
      <c r="M2496" s="241" t="s">
        <v>34</v>
      </c>
      <c r="N2496" s="241" t="s">
        <v>34</v>
      </c>
      <c r="O2496" s="241" t="s">
        <v>48</v>
      </c>
      <c r="P2496" s="241" t="s">
        <v>34</v>
      </c>
      <c r="Q2496" s="159" t="s">
        <v>34</v>
      </c>
      <c r="R2496" s="100" t="s">
        <v>34</v>
      </c>
      <c r="S2496" s="158">
        <v>1</v>
      </c>
      <c r="T2496" s="103" t="s">
        <v>223</v>
      </c>
      <c r="U2496" s="160" t="s">
        <v>219</v>
      </c>
      <c r="V2496" s="160" t="s">
        <v>220</v>
      </c>
      <c r="W2496" s="160" t="s">
        <v>92</v>
      </c>
      <c r="X2496" s="160" t="s">
        <v>92</v>
      </c>
    </row>
    <row r="2497" spans="1:24" ht="41.25">
      <c r="A2497" s="155">
        <f>A2496+1</f>
        <v>2495</v>
      </c>
      <c r="B2497" s="160" t="s">
        <v>2837</v>
      </c>
      <c r="C2497" s="159">
        <v>2021</v>
      </c>
      <c r="D2497" s="160" t="s">
        <v>219</v>
      </c>
      <c r="E2497" s="160" t="s">
        <v>220</v>
      </c>
      <c r="F2497" s="268" t="s">
        <v>2928</v>
      </c>
      <c r="G2497" s="157" t="s">
        <v>31</v>
      </c>
      <c r="H2497" s="156" t="s">
        <v>42</v>
      </c>
      <c r="I2497" s="160" t="s">
        <v>222</v>
      </c>
      <c r="J2497" s="160" t="s">
        <v>17</v>
      </c>
      <c r="K2497" s="240" t="s">
        <v>34</v>
      </c>
      <c r="L2497" s="241" t="s">
        <v>34</v>
      </c>
      <c r="M2497" s="241" t="s">
        <v>34</v>
      </c>
      <c r="N2497" s="241" t="s">
        <v>34</v>
      </c>
      <c r="O2497" s="241" t="s">
        <v>48</v>
      </c>
      <c r="P2497" s="241" t="s">
        <v>34</v>
      </c>
      <c r="Q2497" s="159" t="s">
        <v>34</v>
      </c>
      <c r="R2497" s="100" t="s">
        <v>34</v>
      </c>
      <c r="S2497" s="158">
        <v>1</v>
      </c>
      <c r="T2497" s="103" t="s">
        <v>223</v>
      </c>
      <c r="U2497" s="160" t="s">
        <v>219</v>
      </c>
      <c r="V2497" s="160" t="s">
        <v>220</v>
      </c>
      <c r="W2497" s="157" t="s">
        <v>42</v>
      </c>
      <c r="X2497" s="157" t="s">
        <v>42</v>
      </c>
    </row>
    <row r="2498" spans="1:24" ht="30.75">
      <c r="A2498" s="155">
        <f>A2497+1</f>
        <v>2496</v>
      </c>
      <c r="B2498" s="160" t="s">
        <v>2837</v>
      </c>
      <c r="C2498" s="159">
        <v>2021</v>
      </c>
      <c r="D2498" s="160" t="s">
        <v>219</v>
      </c>
      <c r="E2498" s="160" t="s">
        <v>220</v>
      </c>
      <c r="F2498" s="268" t="s">
        <v>2929</v>
      </c>
      <c r="G2498" s="157" t="s">
        <v>31</v>
      </c>
      <c r="H2498" s="156" t="s">
        <v>42</v>
      </c>
      <c r="I2498" s="160" t="s">
        <v>222</v>
      </c>
      <c r="J2498" s="160" t="s">
        <v>17</v>
      </c>
      <c r="K2498" s="240" t="s">
        <v>34</v>
      </c>
      <c r="L2498" s="241" t="s">
        <v>34</v>
      </c>
      <c r="M2498" s="241" t="s">
        <v>34</v>
      </c>
      <c r="N2498" s="241" t="s">
        <v>34</v>
      </c>
      <c r="O2498" s="241" t="s">
        <v>48</v>
      </c>
      <c r="P2498" s="241" t="s">
        <v>34</v>
      </c>
      <c r="Q2498" s="159" t="s">
        <v>34</v>
      </c>
      <c r="R2498" s="100" t="s">
        <v>34</v>
      </c>
      <c r="S2498" s="158">
        <v>1</v>
      </c>
      <c r="T2498" s="103" t="s">
        <v>223</v>
      </c>
      <c r="U2498" s="160" t="s">
        <v>219</v>
      </c>
      <c r="V2498" s="160" t="s">
        <v>220</v>
      </c>
      <c r="W2498" s="157" t="s">
        <v>42</v>
      </c>
      <c r="X2498" s="157" t="s">
        <v>42</v>
      </c>
    </row>
    <row r="2499" spans="1:24" ht="30.75">
      <c r="A2499" s="155">
        <f>A2498+1</f>
        <v>2497</v>
      </c>
      <c r="B2499" s="160" t="s">
        <v>2837</v>
      </c>
      <c r="C2499" s="159">
        <v>2021</v>
      </c>
      <c r="D2499" s="160" t="s">
        <v>219</v>
      </c>
      <c r="E2499" s="160" t="s">
        <v>220</v>
      </c>
      <c r="F2499" s="268" t="s">
        <v>2930</v>
      </c>
      <c r="G2499" s="157" t="s">
        <v>31</v>
      </c>
      <c r="H2499" s="156" t="s">
        <v>46</v>
      </c>
      <c r="I2499" s="160" t="s">
        <v>222</v>
      </c>
      <c r="J2499" s="160" t="s">
        <v>17</v>
      </c>
      <c r="K2499" s="240" t="s">
        <v>34</v>
      </c>
      <c r="L2499" s="241" t="s">
        <v>34</v>
      </c>
      <c r="M2499" s="241" t="s">
        <v>34</v>
      </c>
      <c r="N2499" s="241" t="s">
        <v>34</v>
      </c>
      <c r="O2499" s="241" t="s">
        <v>48</v>
      </c>
      <c r="P2499" s="241" t="s">
        <v>34</v>
      </c>
      <c r="Q2499" s="159" t="s">
        <v>34</v>
      </c>
      <c r="R2499" s="100" t="s">
        <v>34</v>
      </c>
      <c r="S2499" s="158">
        <v>1</v>
      </c>
      <c r="T2499" s="103" t="s">
        <v>223</v>
      </c>
      <c r="U2499" s="160" t="s">
        <v>219</v>
      </c>
      <c r="V2499" s="160" t="s">
        <v>220</v>
      </c>
      <c r="W2499" s="160" t="s">
        <v>1061</v>
      </c>
      <c r="X2499" s="160" t="s">
        <v>1061</v>
      </c>
    </row>
    <row r="2500" spans="1:24" ht="41.25">
      <c r="A2500" s="155">
        <f>A2499+1</f>
        <v>2498</v>
      </c>
      <c r="B2500" s="160" t="s">
        <v>2837</v>
      </c>
      <c r="C2500" s="159">
        <v>2021</v>
      </c>
      <c r="D2500" s="160" t="s">
        <v>219</v>
      </c>
      <c r="E2500" s="160" t="s">
        <v>251</v>
      </c>
      <c r="F2500" s="268" t="s">
        <v>2931</v>
      </c>
      <c r="G2500" s="157" t="s">
        <v>31</v>
      </c>
      <c r="H2500" s="161" t="s">
        <v>29</v>
      </c>
      <c r="I2500" s="160" t="s">
        <v>71</v>
      </c>
      <c r="J2500" s="160" t="s">
        <v>253</v>
      </c>
      <c r="K2500" s="240" t="s">
        <v>34</v>
      </c>
      <c r="L2500" s="241" t="s">
        <v>34</v>
      </c>
      <c r="M2500" s="241" t="s">
        <v>34</v>
      </c>
      <c r="N2500" s="241" t="s">
        <v>34</v>
      </c>
      <c r="O2500" s="241" t="s">
        <v>34</v>
      </c>
      <c r="P2500" s="241" t="s">
        <v>34</v>
      </c>
      <c r="Q2500" s="159" t="s">
        <v>34</v>
      </c>
      <c r="R2500" s="100" t="s">
        <v>34</v>
      </c>
      <c r="S2500" s="158">
        <v>1</v>
      </c>
      <c r="T2500" s="103" t="s">
        <v>223</v>
      </c>
      <c r="U2500" s="160" t="s">
        <v>219</v>
      </c>
      <c r="V2500" s="160" t="s">
        <v>522</v>
      </c>
      <c r="W2500" s="160" t="s">
        <v>92</v>
      </c>
      <c r="X2500" s="160" t="s">
        <v>92</v>
      </c>
    </row>
    <row r="2501" spans="1:24" ht="41.25">
      <c r="A2501" s="155">
        <f>A2500+1</f>
        <v>2499</v>
      </c>
      <c r="B2501" s="160" t="s">
        <v>2837</v>
      </c>
      <c r="C2501" s="159">
        <v>2021</v>
      </c>
      <c r="D2501" s="160" t="s">
        <v>219</v>
      </c>
      <c r="E2501" s="160" t="s">
        <v>251</v>
      </c>
      <c r="F2501" s="268" t="s">
        <v>2932</v>
      </c>
      <c r="G2501" s="157" t="s">
        <v>31</v>
      </c>
      <c r="H2501" s="161" t="s">
        <v>29</v>
      </c>
      <c r="I2501" s="160" t="s">
        <v>71</v>
      </c>
      <c r="J2501" s="160" t="s">
        <v>253</v>
      </c>
      <c r="K2501" s="240" t="s">
        <v>34</v>
      </c>
      <c r="L2501" s="241" t="s">
        <v>34</v>
      </c>
      <c r="M2501" s="241" t="s">
        <v>34</v>
      </c>
      <c r="N2501" s="241" t="s">
        <v>34</v>
      </c>
      <c r="O2501" s="241" t="s">
        <v>34</v>
      </c>
      <c r="P2501" s="241" t="s">
        <v>34</v>
      </c>
      <c r="Q2501" s="159" t="s">
        <v>34</v>
      </c>
      <c r="R2501" s="100" t="s">
        <v>34</v>
      </c>
      <c r="S2501" s="158">
        <v>1</v>
      </c>
      <c r="T2501" s="103" t="s">
        <v>223</v>
      </c>
      <c r="U2501" s="160" t="s">
        <v>219</v>
      </c>
      <c r="V2501" s="160" t="s">
        <v>522</v>
      </c>
      <c r="W2501" s="160" t="s">
        <v>92</v>
      </c>
      <c r="X2501" s="160" t="s">
        <v>92</v>
      </c>
    </row>
    <row r="2502" spans="1:24" ht="41.25">
      <c r="A2502" s="155">
        <f>A2501+1</f>
        <v>2500</v>
      </c>
      <c r="B2502" s="160" t="s">
        <v>2837</v>
      </c>
      <c r="C2502" s="159">
        <v>2021</v>
      </c>
      <c r="D2502" s="160" t="s">
        <v>219</v>
      </c>
      <c r="E2502" s="160" t="s">
        <v>251</v>
      </c>
      <c r="F2502" s="268" t="s">
        <v>2933</v>
      </c>
      <c r="G2502" s="157" t="s">
        <v>31</v>
      </c>
      <c r="H2502" s="161" t="s">
        <v>39</v>
      </c>
      <c r="I2502" s="160" t="s">
        <v>71</v>
      </c>
      <c r="J2502" s="160" t="s">
        <v>253</v>
      </c>
      <c r="K2502" s="240" t="s">
        <v>34</v>
      </c>
      <c r="L2502" s="241" t="s">
        <v>34</v>
      </c>
      <c r="M2502" s="241" t="s">
        <v>34</v>
      </c>
      <c r="N2502" s="241" t="s">
        <v>34</v>
      </c>
      <c r="O2502" s="241" t="s">
        <v>34</v>
      </c>
      <c r="P2502" s="241" t="s">
        <v>34</v>
      </c>
      <c r="Q2502" s="159" t="s">
        <v>34</v>
      </c>
      <c r="R2502" s="100" t="s">
        <v>34</v>
      </c>
      <c r="S2502" s="158">
        <v>1</v>
      </c>
      <c r="T2502" s="103" t="s">
        <v>223</v>
      </c>
      <c r="U2502" s="160" t="s">
        <v>219</v>
      </c>
      <c r="V2502" s="160" t="s">
        <v>522</v>
      </c>
      <c r="W2502" s="160" t="s">
        <v>92</v>
      </c>
      <c r="X2502" s="160" t="s">
        <v>92</v>
      </c>
    </row>
    <row r="2503" spans="1:24" ht="41.25">
      <c r="A2503" s="155">
        <f>A2502+1</f>
        <v>2501</v>
      </c>
      <c r="B2503" s="160" t="s">
        <v>2837</v>
      </c>
      <c r="C2503" s="159">
        <v>2021</v>
      </c>
      <c r="D2503" s="160" t="s">
        <v>219</v>
      </c>
      <c r="E2503" s="160" t="s">
        <v>251</v>
      </c>
      <c r="F2503" s="268" t="s">
        <v>2934</v>
      </c>
      <c r="G2503" s="157" t="s">
        <v>31</v>
      </c>
      <c r="H2503" s="161" t="s">
        <v>39</v>
      </c>
      <c r="I2503" s="160" t="s">
        <v>71</v>
      </c>
      <c r="J2503" s="160" t="s">
        <v>253</v>
      </c>
      <c r="K2503" s="240" t="s">
        <v>34</v>
      </c>
      <c r="L2503" s="241" t="s">
        <v>34</v>
      </c>
      <c r="M2503" s="241" t="s">
        <v>34</v>
      </c>
      <c r="N2503" s="241" t="s">
        <v>34</v>
      </c>
      <c r="O2503" s="241" t="s">
        <v>34</v>
      </c>
      <c r="P2503" s="241" t="s">
        <v>34</v>
      </c>
      <c r="Q2503" s="159" t="s">
        <v>34</v>
      </c>
      <c r="R2503" s="100" t="s">
        <v>34</v>
      </c>
      <c r="S2503" s="158">
        <v>1</v>
      </c>
      <c r="T2503" s="103" t="s">
        <v>223</v>
      </c>
      <c r="U2503" s="160" t="s">
        <v>219</v>
      </c>
      <c r="V2503" s="160" t="s">
        <v>522</v>
      </c>
      <c r="W2503" s="160" t="s">
        <v>92</v>
      </c>
      <c r="X2503" s="160" t="s">
        <v>92</v>
      </c>
    </row>
    <row r="2504" spans="1:24" ht="41.25">
      <c r="A2504" s="155">
        <f>A2503+1</f>
        <v>2502</v>
      </c>
      <c r="B2504" s="160" t="s">
        <v>2837</v>
      </c>
      <c r="C2504" s="159">
        <v>2021</v>
      </c>
      <c r="D2504" s="160" t="s">
        <v>219</v>
      </c>
      <c r="E2504" s="160" t="s">
        <v>251</v>
      </c>
      <c r="F2504" s="268" t="s">
        <v>2935</v>
      </c>
      <c r="G2504" s="157" t="s">
        <v>31</v>
      </c>
      <c r="H2504" s="161" t="s">
        <v>39</v>
      </c>
      <c r="I2504" s="160" t="s">
        <v>71</v>
      </c>
      <c r="J2504" s="160" t="s">
        <v>253</v>
      </c>
      <c r="K2504" s="240" t="s">
        <v>34</v>
      </c>
      <c r="L2504" s="241" t="s">
        <v>34</v>
      </c>
      <c r="M2504" s="241" t="s">
        <v>34</v>
      </c>
      <c r="N2504" s="241" t="s">
        <v>34</v>
      </c>
      <c r="O2504" s="241" t="s">
        <v>34</v>
      </c>
      <c r="P2504" s="241" t="s">
        <v>34</v>
      </c>
      <c r="Q2504" s="159" t="s">
        <v>34</v>
      </c>
      <c r="R2504" s="100" t="s">
        <v>34</v>
      </c>
      <c r="S2504" s="158">
        <v>1</v>
      </c>
      <c r="T2504" s="103" t="s">
        <v>223</v>
      </c>
      <c r="U2504" s="160" t="s">
        <v>219</v>
      </c>
      <c r="V2504" s="160" t="s">
        <v>522</v>
      </c>
      <c r="W2504" s="160" t="s">
        <v>92</v>
      </c>
      <c r="X2504" s="160" t="s">
        <v>92</v>
      </c>
    </row>
    <row r="2505" spans="1:24" ht="41.25">
      <c r="A2505" s="155">
        <f>A2504+1</f>
        <v>2503</v>
      </c>
      <c r="B2505" s="160" t="s">
        <v>2837</v>
      </c>
      <c r="C2505" s="159">
        <v>2021</v>
      </c>
      <c r="D2505" s="160" t="s">
        <v>219</v>
      </c>
      <c r="E2505" s="160" t="s">
        <v>251</v>
      </c>
      <c r="F2505" s="268" t="s">
        <v>2936</v>
      </c>
      <c r="G2505" s="157" t="s">
        <v>31</v>
      </c>
      <c r="H2505" s="161" t="s">
        <v>39</v>
      </c>
      <c r="I2505" s="160" t="s">
        <v>71</v>
      </c>
      <c r="J2505" s="160" t="s">
        <v>253</v>
      </c>
      <c r="K2505" s="240" t="s">
        <v>34</v>
      </c>
      <c r="L2505" s="241" t="s">
        <v>34</v>
      </c>
      <c r="M2505" s="241" t="s">
        <v>34</v>
      </c>
      <c r="N2505" s="241" t="s">
        <v>34</v>
      </c>
      <c r="O2505" s="241" t="s">
        <v>34</v>
      </c>
      <c r="P2505" s="241" t="s">
        <v>34</v>
      </c>
      <c r="Q2505" s="159" t="s">
        <v>34</v>
      </c>
      <c r="R2505" s="100" t="s">
        <v>34</v>
      </c>
      <c r="S2505" s="158">
        <v>1</v>
      </c>
      <c r="T2505" s="103" t="s">
        <v>223</v>
      </c>
      <c r="U2505" s="160" t="s">
        <v>219</v>
      </c>
      <c r="V2505" s="160" t="s">
        <v>522</v>
      </c>
      <c r="W2505" s="160" t="s">
        <v>92</v>
      </c>
      <c r="X2505" s="160" t="s">
        <v>92</v>
      </c>
    </row>
    <row r="2506" spans="1:24" ht="41.25">
      <c r="A2506" s="155">
        <f>A2505+1</f>
        <v>2504</v>
      </c>
      <c r="B2506" s="160" t="s">
        <v>2837</v>
      </c>
      <c r="C2506" s="159">
        <v>2021</v>
      </c>
      <c r="D2506" s="160" t="s">
        <v>219</v>
      </c>
      <c r="E2506" s="160" t="s">
        <v>251</v>
      </c>
      <c r="F2506" s="268" t="s">
        <v>2937</v>
      </c>
      <c r="G2506" s="157" t="s">
        <v>31</v>
      </c>
      <c r="H2506" s="161" t="s">
        <v>39</v>
      </c>
      <c r="I2506" s="160" t="s">
        <v>71</v>
      </c>
      <c r="J2506" s="160" t="s">
        <v>253</v>
      </c>
      <c r="K2506" s="240" t="s">
        <v>34</v>
      </c>
      <c r="L2506" s="241" t="s">
        <v>34</v>
      </c>
      <c r="M2506" s="241" t="s">
        <v>34</v>
      </c>
      <c r="N2506" s="241" t="s">
        <v>34</v>
      </c>
      <c r="O2506" s="241" t="s">
        <v>34</v>
      </c>
      <c r="P2506" s="241" t="s">
        <v>34</v>
      </c>
      <c r="Q2506" s="159" t="s">
        <v>34</v>
      </c>
      <c r="R2506" s="100" t="s">
        <v>34</v>
      </c>
      <c r="S2506" s="158">
        <v>1</v>
      </c>
      <c r="T2506" s="103" t="s">
        <v>223</v>
      </c>
      <c r="U2506" s="160" t="s">
        <v>219</v>
      </c>
      <c r="V2506" s="160" t="s">
        <v>522</v>
      </c>
      <c r="W2506" s="160" t="s">
        <v>92</v>
      </c>
      <c r="X2506" s="160" t="s">
        <v>92</v>
      </c>
    </row>
    <row r="2507" spans="1:24" ht="41.25">
      <c r="A2507" s="155">
        <f>A2506+1</f>
        <v>2505</v>
      </c>
      <c r="B2507" s="160" t="s">
        <v>2837</v>
      </c>
      <c r="C2507" s="159">
        <v>2021</v>
      </c>
      <c r="D2507" s="160" t="s">
        <v>219</v>
      </c>
      <c r="E2507" s="160" t="s">
        <v>243</v>
      </c>
      <c r="F2507" s="268" t="s">
        <v>2938</v>
      </c>
      <c r="G2507" s="157" t="s">
        <v>31</v>
      </c>
      <c r="H2507" s="156" t="s">
        <v>42</v>
      </c>
      <c r="I2507" s="157" t="s">
        <v>71</v>
      </c>
      <c r="J2507" s="160" t="s">
        <v>232</v>
      </c>
      <c r="K2507" s="240" t="s">
        <v>34</v>
      </c>
      <c r="L2507" s="241" t="s">
        <v>34</v>
      </c>
      <c r="M2507" s="241" t="s">
        <v>34</v>
      </c>
      <c r="N2507" s="241" t="s">
        <v>34</v>
      </c>
      <c r="O2507" s="241" t="s">
        <v>48</v>
      </c>
      <c r="P2507" s="241" t="s">
        <v>34</v>
      </c>
      <c r="Q2507" s="159" t="s">
        <v>34</v>
      </c>
      <c r="R2507" s="100" t="s">
        <v>34</v>
      </c>
      <c r="S2507" s="158">
        <v>1</v>
      </c>
      <c r="T2507" s="103" t="s">
        <v>272</v>
      </c>
      <c r="U2507" s="160" t="s">
        <v>1464</v>
      </c>
      <c r="V2507" s="160" t="s">
        <v>526</v>
      </c>
      <c r="W2507" s="157" t="s">
        <v>42</v>
      </c>
      <c r="X2507" s="157" t="s">
        <v>42</v>
      </c>
    </row>
    <row r="2508" spans="1:24" ht="41.25">
      <c r="A2508" s="155">
        <f>A2507+1</f>
        <v>2506</v>
      </c>
      <c r="B2508" s="160" t="s">
        <v>2837</v>
      </c>
      <c r="C2508" s="159">
        <v>2021</v>
      </c>
      <c r="D2508" s="160" t="s">
        <v>219</v>
      </c>
      <c r="E2508" s="160" t="s">
        <v>243</v>
      </c>
      <c r="F2508" s="268" t="s">
        <v>2939</v>
      </c>
      <c r="G2508" s="157" t="s">
        <v>31</v>
      </c>
      <c r="H2508" s="156" t="s">
        <v>42</v>
      </c>
      <c r="I2508" s="157" t="s">
        <v>71</v>
      </c>
      <c r="J2508" s="157" t="s">
        <v>232</v>
      </c>
      <c r="K2508" s="238" t="s">
        <v>34</v>
      </c>
      <c r="L2508" s="239" t="s">
        <v>34</v>
      </c>
      <c r="M2508" s="239" t="s">
        <v>34</v>
      </c>
      <c r="N2508" s="239" t="s">
        <v>34</v>
      </c>
      <c r="O2508" s="239" t="s">
        <v>34</v>
      </c>
      <c r="P2508" s="239" t="s">
        <v>34</v>
      </c>
      <c r="Q2508" s="159" t="s">
        <v>34</v>
      </c>
      <c r="R2508" s="100" t="s">
        <v>34</v>
      </c>
      <c r="S2508" s="158">
        <v>1</v>
      </c>
      <c r="T2508" s="103" t="s">
        <v>272</v>
      </c>
      <c r="U2508" s="160" t="s">
        <v>1464</v>
      </c>
      <c r="V2508" s="160" t="s">
        <v>526</v>
      </c>
      <c r="W2508" s="157" t="s">
        <v>42</v>
      </c>
      <c r="X2508" s="157" t="s">
        <v>42</v>
      </c>
    </row>
    <row r="2509" spans="1:24" ht="41.25">
      <c r="A2509" s="155">
        <f>A2508+1</f>
        <v>2507</v>
      </c>
      <c r="B2509" s="160" t="s">
        <v>2837</v>
      </c>
      <c r="C2509" s="159">
        <v>2021</v>
      </c>
      <c r="D2509" s="160" t="s">
        <v>219</v>
      </c>
      <c r="E2509" s="160" t="s">
        <v>243</v>
      </c>
      <c r="F2509" s="268" t="s">
        <v>2940</v>
      </c>
      <c r="G2509" s="157" t="s">
        <v>31</v>
      </c>
      <c r="H2509" s="156" t="s">
        <v>29</v>
      </c>
      <c r="I2509" s="160" t="s">
        <v>71</v>
      </c>
      <c r="J2509" s="160" t="s">
        <v>232</v>
      </c>
      <c r="K2509" s="240" t="s">
        <v>48</v>
      </c>
      <c r="L2509" s="241" t="s">
        <v>34</v>
      </c>
      <c r="M2509" s="241" t="s">
        <v>34</v>
      </c>
      <c r="N2509" s="241" t="s">
        <v>34</v>
      </c>
      <c r="O2509" s="241" t="s">
        <v>34</v>
      </c>
      <c r="P2509" s="241" t="s">
        <v>34</v>
      </c>
      <c r="Q2509" s="159" t="s">
        <v>34</v>
      </c>
      <c r="R2509" s="100" t="s">
        <v>34</v>
      </c>
      <c r="S2509" s="158">
        <v>1</v>
      </c>
      <c r="T2509" s="103" t="s">
        <v>272</v>
      </c>
      <c r="U2509" s="160" t="s">
        <v>1464</v>
      </c>
      <c r="V2509" s="160" t="s">
        <v>526</v>
      </c>
      <c r="W2509" s="160" t="s">
        <v>92</v>
      </c>
      <c r="X2509" s="160" t="s">
        <v>92</v>
      </c>
    </row>
    <row r="2510" spans="1:24" ht="41.25">
      <c r="A2510" s="155">
        <f>A2509+1</f>
        <v>2508</v>
      </c>
      <c r="B2510" s="160" t="s">
        <v>2837</v>
      </c>
      <c r="C2510" s="159">
        <v>2021</v>
      </c>
      <c r="D2510" s="160" t="s">
        <v>219</v>
      </c>
      <c r="E2510" s="160" t="s">
        <v>243</v>
      </c>
      <c r="F2510" s="268" t="s">
        <v>2941</v>
      </c>
      <c r="G2510" s="157" t="s">
        <v>31</v>
      </c>
      <c r="H2510" s="161" t="s">
        <v>39</v>
      </c>
      <c r="I2510" s="157" t="s">
        <v>71</v>
      </c>
      <c r="J2510" s="160" t="s">
        <v>232</v>
      </c>
      <c r="K2510" s="240" t="s">
        <v>34</v>
      </c>
      <c r="L2510" s="241" t="s">
        <v>34</v>
      </c>
      <c r="M2510" s="241" t="s">
        <v>34</v>
      </c>
      <c r="N2510" s="241" t="s">
        <v>34</v>
      </c>
      <c r="O2510" s="241" t="s">
        <v>34</v>
      </c>
      <c r="P2510" s="241" t="s">
        <v>34</v>
      </c>
      <c r="Q2510" s="159" t="s">
        <v>34</v>
      </c>
      <c r="R2510" s="100" t="s">
        <v>34</v>
      </c>
      <c r="S2510" s="158">
        <v>1</v>
      </c>
      <c r="T2510" s="103" t="s">
        <v>272</v>
      </c>
      <c r="U2510" s="160" t="s">
        <v>1464</v>
      </c>
      <c r="V2510" s="160" t="s">
        <v>526</v>
      </c>
      <c r="W2510" s="160" t="s">
        <v>92</v>
      </c>
      <c r="X2510" s="160" t="s">
        <v>92</v>
      </c>
    </row>
    <row r="2511" spans="1:24" ht="41.25">
      <c r="A2511" s="155">
        <f>A2510+1</f>
        <v>2509</v>
      </c>
      <c r="B2511" s="160" t="s">
        <v>2837</v>
      </c>
      <c r="C2511" s="159">
        <v>2021</v>
      </c>
      <c r="D2511" s="160" t="s">
        <v>219</v>
      </c>
      <c r="E2511" s="160" t="s">
        <v>243</v>
      </c>
      <c r="F2511" s="268" t="s">
        <v>2942</v>
      </c>
      <c r="G2511" s="157" t="s">
        <v>31</v>
      </c>
      <c r="H2511" s="161" t="s">
        <v>39</v>
      </c>
      <c r="I2511" s="157" t="s">
        <v>71</v>
      </c>
      <c r="J2511" s="157" t="s">
        <v>232</v>
      </c>
      <c r="K2511" s="238" t="s">
        <v>34</v>
      </c>
      <c r="L2511" s="239" t="s">
        <v>34</v>
      </c>
      <c r="M2511" s="239" t="s">
        <v>34</v>
      </c>
      <c r="N2511" s="239" t="s">
        <v>34</v>
      </c>
      <c r="O2511" s="239" t="s">
        <v>34</v>
      </c>
      <c r="P2511" s="239" t="s">
        <v>34</v>
      </c>
      <c r="Q2511" s="159" t="s">
        <v>34</v>
      </c>
      <c r="R2511" s="100" t="s">
        <v>34</v>
      </c>
      <c r="S2511" s="158">
        <v>1</v>
      </c>
      <c r="T2511" s="103" t="s">
        <v>272</v>
      </c>
      <c r="U2511" s="160" t="s">
        <v>1464</v>
      </c>
      <c r="V2511" s="160" t="s">
        <v>526</v>
      </c>
      <c r="W2511" s="160" t="s">
        <v>92</v>
      </c>
      <c r="X2511" s="160" t="s">
        <v>92</v>
      </c>
    </row>
    <row r="2512" spans="1:24" ht="81">
      <c r="A2512" s="155">
        <f>A2511+1</f>
        <v>2510</v>
      </c>
      <c r="B2512" s="160" t="s">
        <v>2837</v>
      </c>
      <c r="C2512" s="159">
        <v>2021</v>
      </c>
      <c r="D2512" s="160" t="s">
        <v>219</v>
      </c>
      <c r="E2512" s="160" t="s">
        <v>243</v>
      </c>
      <c r="F2512" s="268" t="s">
        <v>2943</v>
      </c>
      <c r="G2512" s="157" t="s">
        <v>82</v>
      </c>
      <c r="H2512" s="161" t="s">
        <v>83</v>
      </c>
      <c r="I2512" s="157" t="s">
        <v>71</v>
      </c>
      <c r="J2512" s="157" t="s">
        <v>232</v>
      </c>
      <c r="K2512" s="238" t="s">
        <v>34</v>
      </c>
      <c r="L2512" s="239" t="s">
        <v>34</v>
      </c>
      <c r="M2512" s="239" t="s">
        <v>34</v>
      </c>
      <c r="N2512" s="239" t="s">
        <v>34</v>
      </c>
      <c r="O2512" s="239" t="s">
        <v>34</v>
      </c>
      <c r="P2512" s="239" t="s">
        <v>34</v>
      </c>
      <c r="Q2512" s="159" t="s">
        <v>34</v>
      </c>
      <c r="R2512" s="100" t="s">
        <v>34</v>
      </c>
      <c r="S2512" s="158">
        <v>1</v>
      </c>
      <c r="T2512" s="103" t="s">
        <v>272</v>
      </c>
      <c r="U2512" s="160" t="s">
        <v>1464</v>
      </c>
      <c r="V2512" s="160" t="s">
        <v>526</v>
      </c>
      <c r="W2512" s="160" t="s">
        <v>188</v>
      </c>
      <c r="X2512" s="160" t="s">
        <v>188</v>
      </c>
    </row>
    <row r="2513" spans="1:24" ht="81">
      <c r="A2513" s="155">
        <f>A2512+1</f>
        <v>2511</v>
      </c>
      <c r="B2513" s="160" t="s">
        <v>2837</v>
      </c>
      <c r="C2513" s="159">
        <v>2021</v>
      </c>
      <c r="D2513" s="160" t="s">
        <v>219</v>
      </c>
      <c r="E2513" s="160" t="s">
        <v>243</v>
      </c>
      <c r="F2513" s="268" t="s">
        <v>2944</v>
      </c>
      <c r="G2513" s="157" t="s">
        <v>82</v>
      </c>
      <c r="H2513" s="161" t="s">
        <v>83</v>
      </c>
      <c r="I2513" s="157" t="s">
        <v>71</v>
      </c>
      <c r="J2513" s="157" t="s">
        <v>232</v>
      </c>
      <c r="K2513" s="238" t="s">
        <v>34</v>
      </c>
      <c r="L2513" s="239" t="s">
        <v>34</v>
      </c>
      <c r="M2513" s="239" t="s">
        <v>34</v>
      </c>
      <c r="N2513" s="239" t="s">
        <v>34</v>
      </c>
      <c r="O2513" s="239" t="s">
        <v>34</v>
      </c>
      <c r="P2513" s="239" t="s">
        <v>34</v>
      </c>
      <c r="Q2513" s="159" t="s">
        <v>34</v>
      </c>
      <c r="R2513" s="100" t="s">
        <v>34</v>
      </c>
      <c r="S2513" s="158">
        <v>1</v>
      </c>
      <c r="T2513" s="103" t="s">
        <v>272</v>
      </c>
      <c r="U2513" s="160" t="s">
        <v>1464</v>
      </c>
      <c r="V2513" s="160" t="s">
        <v>526</v>
      </c>
      <c r="W2513" s="160" t="s">
        <v>101</v>
      </c>
      <c r="X2513" s="160" t="s">
        <v>101</v>
      </c>
    </row>
    <row r="2514" spans="1:24" ht="41.25">
      <c r="A2514" s="155">
        <f>A2513+1</f>
        <v>2512</v>
      </c>
      <c r="B2514" s="160" t="s">
        <v>2837</v>
      </c>
      <c r="C2514" s="159">
        <v>2021</v>
      </c>
      <c r="D2514" s="160" t="s">
        <v>219</v>
      </c>
      <c r="E2514" s="160" t="s">
        <v>243</v>
      </c>
      <c r="F2514" s="268" t="s">
        <v>2945</v>
      </c>
      <c r="G2514" s="157" t="s">
        <v>31</v>
      </c>
      <c r="H2514" s="161" t="s">
        <v>39</v>
      </c>
      <c r="I2514" s="157" t="s">
        <v>71</v>
      </c>
      <c r="J2514" s="157" t="s">
        <v>232</v>
      </c>
      <c r="K2514" s="238" t="s">
        <v>34</v>
      </c>
      <c r="L2514" s="239" t="s">
        <v>34</v>
      </c>
      <c r="M2514" s="239" t="s">
        <v>34</v>
      </c>
      <c r="N2514" s="239" t="s">
        <v>34</v>
      </c>
      <c r="O2514" s="239" t="s">
        <v>34</v>
      </c>
      <c r="P2514" s="239" t="s">
        <v>34</v>
      </c>
      <c r="Q2514" s="159" t="s">
        <v>34</v>
      </c>
      <c r="R2514" s="100" t="s">
        <v>34</v>
      </c>
      <c r="S2514" s="158">
        <v>1</v>
      </c>
      <c r="T2514" s="103" t="s">
        <v>272</v>
      </c>
      <c r="U2514" s="160" t="s">
        <v>1464</v>
      </c>
      <c r="V2514" s="160" t="s">
        <v>526</v>
      </c>
      <c r="W2514" s="160" t="s">
        <v>92</v>
      </c>
      <c r="X2514" s="160" t="s">
        <v>92</v>
      </c>
    </row>
    <row r="2515" spans="1:24" ht="41.25">
      <c r="A2515" s="155">
        <f>A2514+1</f>
        <v>2513</v>
      </c>
      <c r="B2515" s="160" t="s">
        <v>2837</v>
      </c>
      <c r="C2515" s="159">
        <v>2021</v>
      </c>
      <c r="D2515" s="160" t="s">
        <v>219</v>
      </c>
      <c r="E2515" s="160" t="s">
        <v>527</v>
      </c>
      <c r="F2515" s="268" t="s">
        <v>2946</v>
      </c>
      <c r="G2515" s="157" t="s">
        <v>31</v>
      </c>
      <c r="H2515" s="156" t="s">
        <v>42</v>
      </c>
      <c r="I2515" s="157" t="s">
        <v>222</v>
      </c>
      <c r="J2515" s="157" t="s">
        <v>17</v>
      </c>
      <c r="K2515" s="238" t="s">
        <v>34</v>
      </c>
      <c r="L2515" s="239" t="s">
        <v>34</v>
      </c>
      <c r="M2515" s="239" t="s">
        <v>34</v>
      </c>
      <c r="N2515" s="239" t="s">
        <v>34</v>
      </c>
      <c r="O2515" s="239" t="s">
        <v>48</v>
      </c>
      <c r="P2515" s="239" t="s">
        <v>34</v>
      </c>
      <c r="Q2515" s="159" t="s">
        <v>34</v>
      </c>
      <c r="R2515" s="100" t="s">
        <v>34</v>
      </c>
      <c r="S2515" s="158">
        <v>1</v>
      </c>
      <c r="T2515" s="103" t="s">
        <v>272</v>
      </c>
      <c r="U2515" s="160" t="s">
        <v>1464</v>
      </c>
      <c r="V2515" s="160" t="s">
        <v>529</v>
      </c>
      <c r="W2515" s="157" t="s">
        <v>42</v>
      </c>
      <c r="X2515" s="157" t="s">
        <v>42</v>
      </c>
    </row>
    <row r="2516" spans="1:24" ht="41.25">
      <c r="A2516" s="155">
        <f>A2515+1</f>
        <v>2514</v>
      </c>
      <c r="B2516" s="160" t="s">
        <v>2837</v>
      </c>
      <c r="C2516" s="159">
        <v>2021</v>
      </c>
      <c r="D2516" s="160" t="s">
        <v>219</v>
      </c>
      <c r="E2516" s="160" t="s">
        <v>527</v>
      </c>
      <c r="F2516" s="268" t="s">
        <v>2947</v>
      </c>
      <c r="G2516" s="157" t="s">
        <v>31</v>
      </c>
      <c r="H2516" s="156" t="s">
        <v>42</v>
      </c>
      <c r="I2516" s="157" t="s">
        <v>222</v>
      </c>
      <c r="J2516" s="157" t="s">
        <v>17</v>
      </c>
      <c r="K2516" s="238" t="s">
        <v>34</v>
      </c>
      <c r="L2516" s="239" t="s">
        <v>34</v>
      </c>
      <c r="M2516" s="239" t="s">
        <v>34</v>
      </c>
      <c r="N2516" s="239" t="s">
        <v>34</v>
      </c>
      <c r="O2516" s="239" t="s">
        <v>48</v>
      </c>
      <c r="P2516" s="239" t="s">
        <v>34</v>
      </c>
      <c r="Q2516" s="159" t="s">
        <v>34</v>
      </c>
      <c r="R2516" s="100" t="s">
        <v>34</v>
      </c>
      <c r="S2516" s="158">
        <v>1</v>
      </c>
      <c r="T2516" s="103" t="s">
        <v>272</v>
      </c>
      <c r="U2516" s="160" t="s">
        <v>1464</v>
      </c>
      <c r="V2516" s="160" t="s">
        <v>529</v>
      </c>
      <c r="W2516" s="157" t="s">
        <v>42</v>
      </c>
      <c r="X2516" s="157" t="s">
        <v>42</v>
      </c>
    </row>
    <row r="2517" spans="1:24" ht="41.25">
      <c r="A2517" s="155">
        <f>A2516+1</f>
        <v>2515</v>
      </c>
      <c r="B2517" s="160" t="s">
        <v>2837</v>
      </c>
      <c r="C2517" s="159">
        <v>2021</v>
      </c>
      <c r="D2517" s="160" t="s">
        <v>28</v>
      </c>
      <c r="E2517" s="160" t="s">
        <v>262</v>
      </c>
      <c r="F2517" s="268" t="s">
        <v>2948</v>
      </c>
      <c r="G2517" s="157" t="s">
        <v>31</v>
      </c>
      <c r="H2517" s="161" t="s">
        <v>29</v>
      </c>
      <c r="I2517" s="157" t="s">
        <v>32</v>
      </c>
      <c r="J2517" s="157" t="s">
        <v>33</v>
      </c>
      <c r="K2517" s="238" t="s">
        <v>34</v>
      </c>
      <c r="L2517" s="239" t="s">
        <v>34</v>
      </c>
      <c r="M2517" s="239" t="s">
        <v>34</v>
      </c>
      <c r="N2517" s="239" t="s">
        <v>34</v>
      </c>
      <c r="O2517" s="239" t="s">
        <v>48</v>
      </c>
      <c r="P2517" s="239" t="s">
        <v>34</v>
      </c>
      <c r="Q2517" s="159" t="s">
        <v>34</v>
      </c>
      <c r="R2517" s="100" t="s">
        <v>34</v>
      </c>
      <c r="S2517" s="158">
        <v>1</v>
      </c>
      <c r="T2517" s="103" t="s">
        <v>264</v>
      </c>
      <c r="U2517" s="160" t="s">
        <v>265</v>
      </c>
      <c r="V2517" s="160" t="s">
        <v>529</v>
      </c>
      <c r="W2517" s="160" t="s">
        <v>92</v>
      </c>
      <c r="X2517" s="160" t="s">
        <v>92</v>
      </c>
    </row>
    <row r="2518" spans="1:24" ht="41.25">
      <c r="A2518" s="155">
        <f>A2517+1</f>
        <v>2516</v>
      </c>
      <c r="B2518" s="160" t="s">
        <v>2837</v>
      </c>
      <c r="C2518" s="159">
        <v>2021</v>
      </c>
      <c r="D2518" s="160" t="s">
        <v>28</v>
      </c>
      <c r="E2518" s="160" t="s">
        <v>262</v>
      </c>
      <c r="F2518" s="268" t="s">
        <v>2949</v>
      </c>
      <c r="G2518" s="157" t="s">
        <v>31</v>
      </c>
      <c r="H2518" s="161" t="s">
        <v>29</v>
      </c>
      <c r="I2518" s="157" t="s">
        <v>32</v>
      </c>
      <c r="J2518" s="157" t="s">
        <v>33</v>
      </c>
      <c r="K2518" s="238" t="s">
        <v>34</v>
      </c>
      <c r="L2518" s="239" t="s">
        <v>34</v>
      </c>
      <c r="M2518" s="239" t="s">
        <v>34</v>
      </c>
      <c r="N2518" s="239" t="s">
        <v>34</v>
      </c>
      <c r="O2518" s="239" t="s">
        <v>34</v>
      </c>
      <c r="P2518" s="239" t="s">
        <v>34</v>
      </c>
      <c r="Q2518" s="159" t="s">
        <v>34</v>
      </c>
      <c r="R2518" s="100" t="s">
        <v>34</v>
      </c>
      <c r="S2518" s="158">
        <v>1</v>
      </c>
      <c r="T2518" s="103" t="s">
        <v>264</v>
      </c>
      <c r="U2518" s="160" t="s">
        <v>265</v>
      </c>
      <c r="V2518" s="160" t="s">
        <v>529</v>
      </c>
      <c r="W2518" s="160" t="s">
        <v>92</v>
      </c>
      <c r="X2518" s="160" t="s">
        <v>92</v>
      </c>
    </row>
    <row r="2519" spans="1:24" ht="41.25">
      <c r="A2519" s="155">
        <f>A2518+1</f>
        <v>2517</v>
      </c>
      <c r="B2519" s="160" t="s">
        <v>2837</v>
      </c>
      <c r="C2519" s="159">
        <v>2021</v>
      </c>
      <c r="D2519" s="160" t="s">
        <v>28</v>
      </c>
      <c r="E2519" s="160" t="s">
        <v>267</v>
      </c>
      <c r="F2519" s="268" t="s">
        <v>2950</v>
      </c>
      <c r="G2519" s="157" t="s">
        <v>31</v>
      </c>
      <c r="H2519" s="156" t="s">
        <v>42</v>
      </c>
      <c r="I2519" s="157" t="s">
        <v>32</v>
      </c>
      <c r="J2519" s="157" t="s">
        <v>33</v>
      </c>
      <c r="K2519" s="238" t="s">
        <v>34</v>
      </c>
      <c r="L2519" s="239" t="s">
        <v>34</v>
      </c>
      <c r="M2519" s="239" t="s">
        <v>34</v>
      </c>
      <c r="N2519" s="239" t="s">
        <v>34</v>
      </c>
      <c r="O2519" s="239" t="s">
        <v>34</v>
      </c>
      <c r="P2519" s="239" t="s">
        <v>34</v>
      </c>
      <c r="Q2519" s="159" t="s">
        <v>34</v>
      </c>
      <c r="R2519" s="100" t="s">
        <v>34</v>
      </c>
      <c r="S2519" s="158">
        <v>1</v>
      </c>
      <c r="T2519" s="103" t="s">
        <v>269</v>
      </c>
      <c r="U2519" s="160" t="s">
        <v>534</v>
      </c>
      <c r="V2519" s="160" t="s">
        <v>266</v>
      </c>
      <c r="W2519" s="157" t="s">
        <v>42</v>
      </c>
      <c r="X2519" s="157" t="s">
        <v>42</v>
      </c>
    </row>
    <row r="2520" spans="1:24" ht="41.25">
      <c r="A2520" s="155">
        <f>A2519+1</f>
        <v>2518</v>
      </c>
      <c r="B2520" s="160" t="s">
        <v>2837</v>
      </c>
      <c r="C2520" s="159">
        <v>2021</v>
      </c>
      <c r="D2520" s="160" t="s">
        <v>28</v>
      </c>
      <c r="E2520" s="160" t="s">
        <v>270</v>
      </c>
      <c r="F2520" s="268" t="s">
        <v>2951</v>
      </c>
      <c r="G2520" s="157" t="s">
        <v>31</v>
      </c>
      <c r="H2520" s="156" t="s">
        <v>42</v>
      </c>
      <c r="I2520" s="157" t="s">
        <v>32</v>
      </c>
      <c r="J2520" s="160" t="s">
        <v>33</v>
      </c>
      <c r="K2520" s="240" t="s">
        <v>34</v>
      </c>
      <c r="L2520" s="241" t="s">
        <v>34</v>
      </c>
      <c r="M2520" s="241" t="s">
        <v>34</v>
      </c>
      <c r="N2520" s="241" t="s">
        <v>34</v>
      </c>
      <c r="O2520" s="241" t="s">
        <v>34</v>
      </c>
      <c r="P2520" s="241" t="s">
        <v>34</v>
      </c>
      <c r="Q2520" s="159" t="s">
        <v>34</v>
      </c>
      <c r="R2520" s="100" t="s">
        <v>34</v>
      </c>
      <c r="S2520" s="158">
        <v>1</v>
      </c>
      <c r="T2520" s="103" t="s">
        <v>272</v>
      </c>
      <c r="U2520" s="160" t="s">
        <v>536</v>
      </c>
      <c r="V2520" s="160" t="s">
        <v>273</v>
      </c>
      <c r="W2520" s="157" t="s">
        <v>42</v>
      </c>
      <c r="X2520" s="157" t="s">
        <v>42</v>
      </c>
    </row>
    <row r="2521" spans="1:24" ht="41.25">
      <c r="A2521" s="155">
        <f>A2520+1</f>
        <v>2519</v>
      </c>
      <c r="B2521" s="160" t="s">
        <v>2837</v>
      </c>
      <c r="C2521" s="159">
        <v>2021</v>
      </c>
      <c r="D2521" s="160" t="s">
        <v>28</v>
      </c>
      <c r="E2521" s="160" t="s">
        <v>40</v>
      </c>
      <c r="F2521" s="268" t="s">
        <v>2952</v>
      </c>
      <c r="G2521" s="157" t="s">
        <v>31</v>
      </c>
      <c r="H2521" s="161" t="s">
        <v>42</v>
      </c>
      <c r="I2521" s="157" t="s">
        <v>32</v>
      </c>
      <c r="J2521" s="157" t="s">
        <v>33</v>
      </c>
      <c r="K2521" s="238" t="s">
        <v>34</v>
      </c>
      <c r="L2521" s="239" t="s">
        <v>34</v>
      </c>
      <c r="M2521" s="239" t="s">
        <v>34</v>
      </c>
      <c r="N2521" s="239" t="s">
        <v>34</v>
      </c>
      <c r="O2521" s="239" t="s">
        <v>34</v>
      </c>
      <c r="P2521" s="239" t="s">
        <v>34</v>
      </c>
      <c r="Q2521" s="159" t="s">
        <v>34</v>
      </c>
      <c r="R2521" s="100" t="s">
        <v>34</v>
      </c>
      <c r="S2521" s="158">
        <v>1</v>
      </c>
      <c r="T2521" s="103" t="s">
        <v>272</v>
      </c>
      <c r="U2521" s="160" t="s">
        <v>536</v>
      </c>
      <c r="V2521" s="160" t="s">
        <v>2303</v>
      </c>
      <c r="W2521" s="160" t="s">
        <v>92</v>
      </c>
      <c r="X2521" s="160" t="s">
        <v>92</v>
      </c>
    </row>
    <row r="2522" spans="1:24" ht="51">
      <c r="A2522" s="155">
        <f>A2521+1</f>
        <v>2520</v>
      </c>
      <c r="B2522" s="160" t="s">
        <v>2837</v>
      </c>
      <c r="C2522" s="159">
        <v>2021</v>
      </c>
      <c r="D2522" s="160" t="s">
        <v>28</v>
      </c>
      <c r="E2522" s="160" t="s">
        <v>270</v>
      </c>
      <c r="F2522" s="268" t="s">
        <v>2953</v>
      </c>
      <c r="G2522" s="157" t="s">
        <v>31</v>
      </c>
      <c r="H2522" s="156" t="s">
        <v>42</v>
      </c>
      <c r="I2522" s="157" t="s">
        <v>32</v>
      </c>
      <c r="J2522" s="157" t="s">
        <v>33</v>
      </c>
      <c r="K2522" s="238" t="s">
        <v>34</v>
      </c>
      <c r="L2522" s="239" t="s">
        <v>34</v>
      </c>
      <c r="M2522" s="239" t="s">
        <v>34</v>
      </c>
      <c r="N2522" s="239" t="s">
        <v>34</v>
      </c>
      <c r="O2522" s="239" t="s">
        <v>34</v>
      </c>
      <c r="P2522" s="239" t="s">
        <v>34</v>
      </c>
      <c r="Q2522" s="159" t="s">
        <v>34</v>
      </c>
      <c r="R2522" s="100" t="s">
        <v>34</v>
      </c>
      <c r="S2522" s="158">
        <v>1</v>
      </c>
      <c r="T2522" s="103" t="s">
        <v>272</v>
      </c>
      <c r="U2522" s="160" t="s">
        <v>536</v>
      </c>
      <c r="V2522" s="160" t="s">
        <v>276</v>
      </c>
      <c r="W2522" s="157" t="s">
        <v>42</v>
      </c>
      <c r="X2522" s="157" t="s">
        <v>42</v>
      </c>
    </row>
    <row r="2523" spans="1:24" ht="41.25">
      <c r="A2523" s="155">
        <f>A2522+1</f>
        <v>2521</v>
      </c>
      <c r="B2523" s="160" t="s">
        <v>2837</v>
      </c>
      <c r="C2523" s="159">
        <v>2021</v>
      </c>
      <c r="D2523" s="160" t="s">
        <v>28</v>
      </c>
      <c r="E2523" s="160" t="s">
        <v>270</v>
      </c>
      <c r="F2523" s="268" t="s">
        <v>2954</v>
      </c>
      <c r="G2523" s="157" t="s">
        <v>31</v>
      </c>
      <c r="H2523" s="156" t="s">
        <v>42</v>
      </c>
      <c r="I2523" s="157" t="s">
        <v>32</v>
      </c>
      <c r="J2523" s="157" t="s">
        <v>33</v>
      </c>
      <c r="K2523" s="238" t="s">
        <v>34</v>
      </c>
      <c r="L2523" s="239" t="s">
        <v>34</v>
      </c>
      <c r="M2523" s="239" t="s">
        <v>34</v>
      </c>
      <c r="N2523" s="239" t="s">
        <v>34</v>
      </c>
      <c r="O2523" s="239" t="s">
        <v>34</v>
      </c>
      <c r="P2523" s="239" t="s">
        <v>34</v>
      </c>
      <c r="Q2523" s="159" t="s">
        <v>34</v>
      </c>
      <c r="R2523" s="100" t="s">
        <v>34</v>
      </c>
      <c r="S2523" s="158">
        <v>1</v>
      </c>
      <c r="T2523" s="103" t="s">
        <v>272</v>
      </c>
      <c r="U2523" s="160" t="s">
        <v>536</v>
      </c>
      <c r="V2523" s="160" t="s">
        <v>276</v>
      </c>
      <c r="W2523" s="157" t="s">
        <v>42</v>
      </c>
      <c r="X2523" s="157" t="s">
        <v>42</v>
      </c>
    </row>
    <row r="2524" spans="1:24" ht="30.75">
      <c r="A2524" s="155">
        <f>A2523+1</f>
        <v>2522</v>
      </c>
      <c r="B2524" s="160" t="s">
        <v>2887</v>
      </c>
      <c r="C2524" s="159">
        <v>2019</v>
      </c>
      <c r="D2524" s="157" t="s">
        <v>28</v>
      </c>
      <c r="E2524" s="157" t="s">
        <v>29</v>
      </c>
      <c r="F2524" s="268" t="s">
        <v>2955</v>
      </c>
      <c r="G2524" s="157" t="s">
        <v>31</v>
      </c>
      <c r="H2524" s="156" t="s">
        <v>29</v>
      </c>
      <c r="I2524" s="157" t="s">
        <v>32</v>
      </c>
      <c r="J2524" s="157" t="s">
        <v>33</v>
      </c>
      <c r="K2524" s="238" t="s">
        <v>34</v>
      </c>
      <c r="L2524" s="239" t="s">
        <v>34</v>
      </c>
      <c r="M2524" s="239" t="s">
        <v>34</v>
      </c>
      <c r="N2524" s="239" t="s">
        <v>34</v>
      </c>
      <c r="O2524" s="239" t="s">
        <v>34</v>
      </c>
      <c r="P2524" s="239" t="s">
        <v>34</v>
      </c>
      <c r="Q2524" s="159" t="s">
        <v>34</v>
      </c>
      <c r="R2524" s="100" t="s">
        <v>34</v>
      </c>
      <c r="S2524" s="158">
        <v>1</v>
      </c>
      <c r="T2524" s="102" t="s">
        <v>35</v>
      </c>
      <c r="U2524" s="157" t="s">
        <v>28</v>
      </c>
      <c r="V2524" s="160" t="s">
        <v>29</v>
      </c>
      <c r="W2524" s="160" t="s">
        <v>92</v>
      </c>
      <c r="X2524" s="160" t="s">
        <v>92</v>
      </c>
    </row>
    <row r="2525" spans="1:24" ht="30.75">
      <c r="A2525" s="155">
        <f>A2524+1</f>
        <v>2523</v>
      </c>
      <c r="B2525" s="160" t="s">
        <v>2887</v>
      </c>
      <c r="C2525" s="159">
        <v>2019</v>
      </c>
      <c r="D2525" s="157" t="s">
        <v>28</v>
      </c>
      <c r="E2525" s="157" t="s">
        <v>37</v>
      </c>
      <c r="F2525" s="268" t="s">
        <v>2956</v>
      </c>
      <c r="G2525" s="157" t="s">
        <v>31</v>
      </c>
      <c r="H2525" s="156" t="s">
        <v>39</v>
      </c>
      <c r="I2525" s="157" t="s">
        <v>32</v>
      </c>
      <c r="J2525" s="157" t="s">
        <v>33</v>
      </c>
      <c r="K2525" s="238" t="s">
        <v>34</v>
      </c>
      <c r="L2525" s="239" t="s">
        <v>34</v>
      </c>
      <c r="M2525" s="239" t="s">
        <v>34</v>
      </c>
      <c r="N2525" s="239" t="s">
        <v>34</v>
      </c>
      <c r="O2525" s="239" t="s">
        <v>34</v>
      </c>
      <c r="P2525" s="239" t="s">
        <v>34</v>
      </c>
      <c r="Q2525" s="159" t="s">
        <v>34</v>
      </c>
      <c r="R2525" s="100" t="s">
        <v>48</v>
      </c>
      <c r="S2525" s="158">
        <v>1</v>
      </c>
      <c r="T2525" s="102" t="s">
        <v>35</v>
      </c>
      <c r="U2525" s="157" t="s">
        <v>28</v>
      </c>
      <c r="V2525" s="160" t="s">
        <v>37</v>
      </c>
      <c r="W2525" s="160" t="s">
        <v>92</v>
      </c>
      <c r="X2525" s="157" t="s">
        <v>50</v>
      </c>
    </row>
    <row r="2526" spans="1:24" ht="30.75">
      <c r="A2526" s="155">
        <f>A2525+1</f>
        <v>2524</v>
      </c>
      <c r="B2526" s="160" t="s">
        <v>2887</v>
      </c>
      <c r="C2526" s="159">
        <v>2019</v>
      </c>
      <c r="D2526" s="157" t="s">
        <v>28</v>
      </c>
      <c r="E2526" s="160" t="s">
        <v>40</v>
      </c>
      <c r="F2526" s="268" t="s">
        <v>2957</v>
      </c>
      <c r="G2526" s="157" t="s">
        <v>31</v>
      </c>
      <c r="H2526" s="156" t="s">
        <v>42</v>
      </c>
      <c r="I2526" s="157" t="s">
        <v>32</v>
      </c>
      <c r="J2526" s="157" t="s">
        <v>33</v>
      </c>
      <c r="K2526" s="238" t="s">
        <v>34</v>
      </c>
      <c r="L2526" s="239" t="s">
        <v>34</v>
      </c>
      <c r="M2526" s="239" t="s">
        <v>34</v>
      </c>
      <c r="N2526" s="239" t="s">
        <v>34</v>
      </c>
      <c r="O2526" s="239" t="s">
        <v>34</v>
      </c>
      <c r="P2526" s="239" t="s">
        <v>34</v>
      </c>
      <c r="Q2526" s="159" t="s">
        <v>34</v>
      </c>
      <c r="R2526" s="100" t="s">
        <v>34</v>
      </c>
      <c r="S2526" s="158">
        <v>1</v>
      </c>
      <c r="T2526" s="102" t="s">
        <v>35</v>
      </c>
      <c r="U2526" s="157" t="s">
        <v>28</v>
      </c>
      <c r="V2526" s="160" t="s">
        <v>43</v>
      </c>
      <c r="W2526" s="157" t="s">
        <v>42</v>
      </c>
      <c r="X2526" s="157" t="s">
        <v>42</v>
      </c>
    </row>
    <row r="2527" spans="1:24" ht="30.75">
      <c r="A2527" s="155">
        <f>A2526+1</f>
        <v>2525</v>
      </c>
      <c r="B2527" s="160" t="s">
        <v>2887</v>
      </c>
      <c r="C2527" s="159">
        <v>2019</v>
      </c>
      <c r="D2527" s="157" t="s">
        <v>28</v>
      </c>
      <c r="E2527" s="157" t="s">
        <v>44</v>
      </c>
      <c r="F2527" s="268" t="s">
        <v>2958</v>
      </c>
      <c r="G2527" s="157" t="s">
        <v>31</v>
      </c>
      <c r="H2527" s="156" t="s">
        <v>46</v>
      </c>
      <c r="I2527" s="157" t="s">
        <v>32</v>
      </c>
      <c r="J2527" s="157" t="s">
        <v>47</v>
      </c>
      <c r="K2527" s="238" t="s">
        <v>34</v>
      </c>
      <c r="L2527" s="239" t="s">
        <v>34</v>
      </c>
      <c r="M2527" s="239" t="s">
        <v>34</v>
      </c>
      <c r="N2527" s="239" t="s">
        <v>34</v>
      </c>
      <c r="O2527" s="239" t="s">
        <v>34</v>
      </c>
      <c r="P2527" s="239" t="s">
        <v>34</v>
      </c>
      <c r="Q2527" s="159" t="s">
        <v>34</v>
      </c>
      <c r="R2527" s="100" t="s">
        <v>34</v>
      </c>
      <c r="S2527" s="158">
        <v>1</v>
      </c>
      <c r="T2527" s="102" t="s">
        <v>35</v>
      </c>
      <c r="U2527" s="157" t="s">
        <v>28</v>
      </c>
      <c r="V2527" s="160" t="s">
        <v>46</v>
      </c>
      <c r="W2527" s="160" t="s">
        <v>1061</v>
      </c>
      <c r="X2527" s="160" t="s">
        <v>1061</v>
      </c>
    </row>
    <row r="2528" spans="1:24" ht="30.75">
      <c r="A2528" s="155">
        <f>A2527+1</f>
        <v>2526</v>
      </c>
      <c r="B2528" s="160" t="s">
        <v>2887</v>
      </c>
      <c r="C2528" s="159">
        <v>2019</v>
      </c>
      <c r="D2528" s="157" t="s">
        <v>28</v>
      </c>
      <c r="E2528" s="157" t="s">
        <v>44</v>
      </c>
      <c r="F2528" s="268" t="s">
        <v>2959</v>
      </c>
      <c r="G2528" s="157" t="s">
        <v>31</v>
      </c>
      <c r="H2528" s="156" t="s">
        <v>46</v>
      </c>
      <c r="I2528" s="157" t="s">
        <v>32</v>
      </c>
      <c r="J2528" s="157" t="s">
        <v>47</v>
      </c>
      <c r="K2528" s="238" t="s">
        <v>34</v>
      </c>
      <c r="L2528" s="239" t="s">
        <v>34</v>
      </c>
      <c r="M2528" s="239" t="s">
        <v>34</v>
      </c>
      <c r="N2528" s="239" t="s">
        <v>34</v>
      </c>
      <c r="O2528" s="239" t="s">
        <v>34</v>
      </c>
      <c r="P2528" s="239" t="s">
        <v>34</v>
      </c>
      <c r="Q2528" s="159" t="s">
        <v>34</v>
      </c>
      <c r="R2528" s="100" t="s">
        <v>34</v>
      </c>
      <c r="S2528" s="158">
        <v>1</v>
      </c>
      <c r="T2528" s="102" t="s">
        <v>35</v>
      </c>
      <c r="U2528" s="157" t="s">
        <v>28</v>
      </c>
      <c r="V2528" s="160" t="s">
        <v>46</v>
      </c>
      <c r="W2528" s="160" t="s">
        <v>1061</v>
      </c>
      <c r="X2528" s="160" t="s">
        <v>1061</v>
      </c>
    </row>
    <row r="2529" spans="1:24" ht="30.75">
      <c r="A2529" s="155">
        <f>A2528+1</f>
        <v>2527</v>
      </c>
      <c r="B2529" s="160" t="s">
        <v>2887</v>
      </c>
      <c r="C2529" s="159">
        <v>2019</v>
      </c>
      <c r="D2529" s="157" t="s">
        <v>28</v>
      </c>
      <c r="E2529" s="157" t="s">
        <v>44</v>
      </c>
      <c r="F2529" s="268" t="s">
        <v>2960</v>
      </c>
      <c r="G2529" s="157" t="s">
        <v>31</v>
      </c>
      <c r="H2529" s="156" t="s">
        <v>46</v>
      </c>
      <c r="I2529" s="157" t="s">
        <v>32</v>
      </c>
      <c r="J2529" s="157" t="s">
        <v>47</v>
      </c>
      <c r="K2529" s="238" t="s">
        <v>34</v>
      </c>
      <c r="L2529" s="239" t="s">
        <v>34</v>
      </c>
      <c r="M2529" s="239" t="s">
        <v>34</v>
      </c>
      <c r="N2529" s="239" t="s">
        <v>34</v>
      </c>
      <c r="O2529" s="239" t="s">
        <v>34</v>
      </c>
      <c r="P2529" s="239" t="s">
        <v>34</v>
      </c>
      <c r="Q2529" s="159" t="s">
        <v>34</v>
      </c>
      <c r="R2529" s="100" t="s">
        <v>34</v>
      </c>
      <c r="S2529" s="158">
        <v>1</v>
      </c>
      <c r="T2529" s="102" t="s">
        <v>35</v>
      </c>
      <c r="U2529" s="157" t="s">
        <v>28</v>
      </c>
      <c r="V2529" s="160" t="s">
        <v>46</v>
      </c>
      <c r="W2529" s="160" t="s">
        <v>1061</v>
      </c>
      <c r="X2529" s="160" t="s">
        <v>1061</v>
      </c>
    </row>
    <row r="2530" spans="1:24" ht="30.75">
      <c r="A2530" s="155">
        <f>A2529+1</f>
        <v>2528</v>
      </c>
      <c r="B2530" s="160" t="s">
        <v>2887</v>
      </c>
      <c r="C2530" s="159">
        <v>2019</v>
      </c>
      <c r="D2530" s="157" t="s">
        <v>28</v>
      </c>
      <c r="E2530" s="157" t="s">
        <v>44</v>
      </c>
      <c r="F2530" s="268" t="s">
        <v>2961</v>
      </c>
      <c r="G2530" s="157" t="s">
        <v>31</v>
      </c>
      <c r="H2530" s="156" t="s">
        <v>46</v>
      </c>
      <c r="I2530" s="157" t="s">
        <v>32</v>
      </c>
      <c r="J2530" s="157" t="s">
        <v>47</v>
      </c>
      <c r="K2530" s="238" t="s">
        <v>34</v>
      </c>
      <c r="L2530" s="239" t="s">
        <v>34</v>
      </c>
      <c r="M2530" s="239" t="s">
        <v>34</v>
      </c>
      <c r="N2530" s="239" t="s">
        <v>34</v>
      </c>
      <c r="O2530" s="239" t="s">
        <v>34</v>
      </c>
      <c r="P2530" s="239" t="s">
        <v>34</v>
      </c>
      <c r="Q2530" s="159" t="s">
        <v>34</v>
      </c>
      <c r="R2530" s="100" t="s">
        <v>34</v>
      </c>
      <c r="S2530" s="158">
        <v>1</v>
      </c>
      <c r="T2530" s="102" t="s">
        <v>35</v>
      </c>
      <c r="U2530" s="157" t="s">
        <v>28</v>
      </c>
      <c r="V2530" s="160" t="s">
        <v>46</v>
      </c>
      <c r="W2530" s="160" t="s">
        <v>1061</v>
      </c>
      <c r="X2530" s="160" t="s">
        <v>1061</v>
      </c>
    </row>
    <row r="2531" spans="1:24" ht="30.75">
      <c r="A2531" s="155">
        <f>A2530+1</f>
        <v>2529</v>
      </c>
      <c r="B2531" s="160" t="s">
        <v>2887</v>
      </c>
      <c r="C2531" s="159">
        <v>2019</v>
      </c>
      <c r="D2531" s="157" t="s">
        <v>28</v>
      </c>
      <c r="E2531" s="157" t="s">
        <v>44</v>
      </c>
      <c r="F2531" s="268" t="s">
        <v>2962</v>
      </c>
      <c r="G2531" s="157" t="s">
        <v>31</v>
      </c>
      <c r="H2531" s="156" t="s">
        <v>46</v>
      </c>
      <c r="I2531" s="157" t="s">
        <v>32</v>
      </c>
      <c r="J2531" s="157" t="s">
        <v>47</v>
      </c>
      <c r="K2531" s="238" t="s">
        <v>34</v>
      </c>
      <c r="L2531" s="239" t="s">
        <v>34</v>
      </c>
      <c r="M2531" s="239" t="s">
        <v>34</v>
      </c>
      <c r="N2531" s="239" t="s">
        <v>34</v>
      </c>
      <c r="O2531" s="239" t="s">
        <v>34</v>
      </c>
      <c r="P2531" s="239" t="s">
        <v>34</v>
      </c>
      <c r="Q2531" s="159" t="s">
        <v>34</v>
      </c>
      <c r="R2531" s="100" t="s">
        <v>34</v>
      </c>
      <c r="S2531" s="158">
        <v>1</v>
      </c>
      <c r="T2531" s="102" t="s">
        <v>35</v>
      </c>
      <c r="U2531" s="157" t="s">
        <v>28</v>
      </c>
      <c r="V2531" s="160" t="s">
        <v>46</v>
      </c>
      <c r="W2531" s="160" t="s">
        <v>1061</v>
      </c>
      <c r="X2531" s="160" t="s">
        <v>1061</v>
      </c>
    </row>
    <row r="2532" spans="1:24" ht="41.25">
      <c r="A2532" s="155">
        <f>A2531+1</f>
        <v>2530</v>
      </c>
      <c r="B2532" s="160" t="s">
        <v>2887</v>
      </c>
      <c r="C2532" s="159">
        <v>2019</v>
      </c>
      <c r="D2532" s="157" t="s">
        <v>28</v>
      </c>
      <c r="E2532" s="160" t="s">
        <v>57</v>
      </c>
      <c r="F2532" s="268" t="s">
        <v>2963</v>
      </c>
      <c r="G2532" s="157" t="s">
        <v>31</v>
      </c>
      <c r="H2532" s="156" t="s">
        <v>50</v>
      </c>
      <c r="I2532" s="157" t="s">
        <v>32</v>
      </c>
      <c r="J2532" s="157" t="s">
        <v>59</v>
      </c>
      <c r="K2532" s="238" t="s">
        <v>48</v>
      </c>
      <c r="L2532" s="239" t="s">
        <v>34</v>
      </c>
      <c r="M2532" s="239" t="s">
        <v>48</v>
      </c>
      <c r="N2532" s="239" t="s">
        <v>34</v>
      </c>
      <c r="O2532" s="239" t="s">
        <v>34</v>
      </c>
      <c r="P2532" s="239" t="s">
        <v>34</v>
      </c>
      <c r="Q2532" s="159" t="s">
        <v>48</v>
      </c>
      <c r="R2532" s="100" t="s">
        <v>48</v>
      </c>
      <c r="S2532" s="158">
        <v>1</v>
      </c>
      <c r="T2532" s="102" t="s">
        <v>35</v>
      </c>
      <c r="U2532" s="157" t="s">
        <v>28</v>
      </c>
      <c r="V2532" s="160" t="s">
        <v>57</v>
      </c>
      <c r="W2532" s="157" t="s">
        <v>42</v>
      </c>
      <c r="X2532" s="157" t="s">
        <v>50</v>
      </c>
    </row>
    <row r="2533" spans="1:24" ht="41.25">
      <c r="A2533" s="155">
        <f>A2532+1</f>
        <v>2531</v>
      </c>
      <c r="B2533" s="160" t="s">
        <v>2887</v>
      </c>
      <c r="C2533" s="159">
        <v>2019</v>
      </c>
      <c r="D2533" s="157" t="s">
        <v>28</v>
      </c>
      <c r="E2533" s="160" t="s">
        <v>60</v>
      </c>
      <c r="F2533" s="268" t="s">
        <v>2964</v>
      </c>
      <c r="G2533" s="157" t="s">
        <v>31</v>
      </c>
      <c r="H2533" s="156" t="s">
        <v>42</v>
      </c>
      <c r="I2533" s="157" t="s">
        <v>32</v>
      </c>
      <c r="J2533" s="157" t="s">
        <v>33</v>
      </c>
      <c r="K2533" s="238" t="s">
        <v>34</v>
      </c>
      <c r="L2533" s="239" t="s">
        <v>34</v>
      </c>
      <c r="M2533" s="239" t="s">
        <v>34</v>
      </c>
      <c r="N2533" s="239" t="s">
        <v>34</v>
      </c>
      <c r="O2533" s="239" t="s">
        <v>34</v>
      </c>
      <c r="P2533" s="239" t="s">
        <v>34</v>
      </c>
      <c r="Q2533" s="159" t="s">
        <v>34</v>
      </c>
      <c r="R2533" s="100" t="s">
        <v>34</v>
      </c>
      <c r="S2533" s="158">
        <v>1</v>
      </c>
      <c r="T2533" s="102" t="s">
        <v>35</v>
      </c>
      <c r="U2533" s="157" t="s">
        <v>28</v>
      </c>
      <c r="V2533" s="160" t="s">
        <v>62</v>
      </c>
      <c r="W2533" s="160" t="s">
        <v>188</v>
      </c>
      <c r="X2533" s="157" t="s">
        <v>50</v>
      </c>
    </row>
    <row r="2534" spans="1:24" ht="41.25">
      <c r="A2534" s="155">
        <f>A2533+1</f>
        <v>2532</v>
      </c>
      <c r="B2534" s="160" t="s">
        <v>2887</v>
      </c>
      <c r="C2534" s="159">
        <v>2019</v>
      </c>
      <c r="D2534" s="157" t="s">
        <v>28</v>
      </c>
      <c r="E2534" s="160" t="s">
        <v>63</v>
      </c>
      <c r="F2534" s="268" t="s">
        <v>2965</v>
      </c>
      <c r="G2534" s="157" t="s">
        <v>31</v>
      </c>
      <c r="H2534" s="156" t="s">
        <v>42</v>
      </c>
      <c r="I2534" s="157" t="s">
        <v>32</v>
      </c>
      <c r="J2534" s="160" t="s">
        <v>33</v>
      </c>
      <c r="K2534" s="240" t="s">
        <v>34</v>
      </c>
      <c r="L2534" s="241" t="s">
        <v>34</v>
      </c>
      <c r="M2534" s="241" t="s">
        <v>34</v>
      </c>
      <c r="N2534" s="241" t="s">
        <v>34</v>
      </c>
      <c r="O2534" s="241" t="s">
        <v>34</v>
      </c>
      <c r="P2534" s="241" t="s">
        <v>34</v>
      </c>
      <c r="Q2534" s="159" t="s">
        <v>34</v>
      </c>
      <c r="R2534" s="100" t="s">
        <v>34</v>
      </c>
      <c r="S2534" s="158">
        <v>1</v>
      </c>
      <c r="T2534" s="102" t="s">
        <v>35</v>
      </c>
      <c r="U2534" s="157" t="s">
        <v>28</v>
      </c>
      <c r="V2534" s="160" t="s">
        <v>63</v>
      </c>
      <c r="W2534" s="157" t="s">
        <v>42</v>
      </c>
      <c r="X2534" s="157" t="s">
        <v>42</v>
      </c>
    </row>
    <row r="2535" spans="1:24" ht="41.25">
      <c r="A2535" s="155">
        <f>A2534+1</f>
        <v>2533</v>
      </c>
      <c r="B2535" s="160" t="s">
        <v>2887</v>
      </c>
      <c r="C2535" s="159">
        <v>2019</v>
      </c>
      <c r="D2535" s="157" t="s">
        <v>28</v>
      </c>
      <c r="E2535" s="160" t="s">
        <v>63</v>
      </c>
      <c r="F2535" s="268" t="s">
        <v>2966</v>
      </c>
      <c r="G2535" s="157" t="s">
        <v>31</v>
      </c>
      <c r="H2535" s="156" t="s">
        <v>42</v>
      </c>
      <c r="I2535" s="157" t="s">
        <v>32</v>
      </c>
      <c r="J2535" s="160" t="s">
        <v>33</v>
      </c>
      <c r="K2535" s="240" t="s">
        <v>34</v>
      </c>
      <c r="L2535" s="241" t="s">
        <v>34</v>
      </c>
      <c r="M2535" s="241" t="s">
        <v>34</v>
      </c>
      <c r="N2535" s="241" t="s">
        <v>34</v>
      </c>
      <c r="O2535" s="241" t="s">
        <v>34</v>
      </c>
      <c r="P2535" s="241" t="s">
        <v>34</v>
      </c>
      <c r="Q2535" s="159" t="s">
        <v>34</v>
      </c>
      <c r="R2535" s="100" t="s">
        <v>34</v>
      </c>
      <c r="S2535" s="158">
        <v>1</v>
      </c>
      <c r="T2535" s="102" t="s">
        <v>35</v>
      </c>
      <c r="U2535" s="157" t="s">
        <v>28</v>
      </c>
      <c r="V2535" s="160" t="s">
        <v>63</v>
      </c>
      <c r="W2535" s="157" t="s">
        <v>42</v>
      </c>
      <c r="X2535" s="157" t="s">
        <v>42</v>
      </c>
    </row>
    <row r="2536" spans="1:24" ht="30.75">
      <c r="A2536" s="155">
        <f>A2535+1</f>
        <v>2534</v>
      </c>
      <c r="B2536" s="160" t="s">
        <v>2887</v>
      </c>
      <c r="C2536" s="159">
        <v>2019</v>
      </c>
      <c r="D2536" s="157" t="s">
        <v>28</v>
      </c>
      <c r="E2536" s="160" t="s">
        <v>60</v>
      </c>
      <c r="F2536" s="268" t="s">
        <v>2967</v>
      </c>
      <c r="G2536" s="157" t="s">
        <v>31</v>
      </c>
      <c r="H2536" s="156" t="s">
        <v>42</v>
      </c>
      <c r="I2536" s="157" t="s">
        <v>32</v>
      </c>
      <c r="J2536" s="157" t="s">
        <v>33</v>
      </c>
      <c r="K2536" s="238" t="s">
        <v>34</v>
      </c>
      <c r="L2536" s="239" t="s">
        <v>34</v>
      </c>
      <c r="M2536" s="239" t="s">
        <v>34</v>
      </c>
      <c r="N2536" s="239" t="s">
        <v>34</v>
      </c>
      <c r="O2536" s="239" t="s">
        <v>48</v>
      </c>
      <c r="P2536" s="239" t="s">
        <v>34</v>
      </c>
      <c r="Q2536" s="159" t="s">
        <v>34</v>
      </c>
      <c r="R2536" s="100" t="s">
        <v>34</v>
      </c>
      <c r="S2536" s="158">
        <v>1</v>
      </c>
      <c r="T2536" s="102" t="s">
        <v>35</v>
      </c>
      <c r="U2536" s="157" t="s">
        <v>28</v>
      </c>
      <c r="V2536" s="160" t="s">
        <v>554</v>
      </c>
      <c r="W2536" s="157" t="s">
        <v>42</v>
      </c>
      <c r="X2536" s="157" t="s">
        <v>42</v>
      </c>
    </row>
    <row r="2537" spans="1:24" ht="30.75">
      <c r="A2537" s="155">
        <f>A2536+1</f>
        <v>2535</v>
      </c>
      <c r="B2537" s="160" t="s">
        <v>2887</v>
      </c>
      <c r="C2537" s="159">
        <v>2019</v>
      </c>
      <c r="D2537" s="157" t="s">
        <v>28</v>
      </c>
      <c r="E2537" s="160" t="s">
        <v>452</v>
      </c>
      <c r="F2537" s="268" t="s">
        <v>2968</v>
      </c>
      <c r="G2537" s="157" t="s">
        <v>31</v>
      </c>
      <c r="H2537" s="161" t="s">
        <v>39</v>
      </c>
      <c r="I2537" s="157" t="s">
        <v>32</v>
      </c>
      <c r="J2537" s="157" t="s">
        <v>454</v>
      </c>
      <c r="K2537" s="238" t="s">
        <v>48</v>
      </c>
      <c r="L2537" s="239" t="s">
        <v>34</v>
      </c>
      <c r="M2537" s="239" t="s">
        <v>34</v>
      </c>
      <c r="N2537" s="239" t="s">
        <v>34</v>
      </c>
      <c r="O2537" s="239" t="s">
        <v>34</v>
      </c>
      <c r="P2537" s="239" t="s">
        <v>34</v>
      </c>
      <c r="Q2537" s="159" t="s">
        <v>34</v>
      </c>
      <c r="R2537" s="100" t="s">
        <v>34</v>
      </c>
      <c r="S2537" s="158">
        <v>1</v>
      </c>
      <c r="T2537" s="102" t="s">
        <v>35</v>
      </c>
      <c r="U2537" s="157" t="s">
        <v>28</v>
      </c>
      <c r="V2537" s="160" t="s">
        <v>455</v>
      </c>
      <c r="W2537" s="160" t="s">
        <v>92</v>
      </c>
      <c r="X2537" s="160" t="s">
        <v>92</v>
      </c>
    </row>
    <row r="2538" spans="1:24" ht="30.75">
      <c r="A2538" s="155">
        <f>A2537+1</f>
        <v>2536</v>
      </c>
      <c r="B2538" s="160" t="s">
        <v>2887</v>
      </c>
      <c r="C2538" s="159">
        <v>2019</v>
      </c>
      <c r="D2538" s="157" t="s">
        <v>28</v>
      </c>
      <c r="E2538" s="160" t="s">
        <v>452</v>
      </c>
      <c r="F2538" s="268" t="s">
        <v>2969</v>
      </c>
      <c r="G2538" s="157" t="s">
        <v>31</v>
      </c>
      <c r="H2538" s="156" t="s">
        <v>42</v>
      </c>
      <c r="I2538" s="157" t="s">
        <v>32</v>
      </c>
      <c r="J2538" s="157" t="s">
        <v>454</v>
      </c>
      <c r="K2538" s="238" t="s">
        <v>34</v>
      </c>
      <c r="L2538" s="239" t="s">
        <v>34</v>
      </c>
      <c r="M2538" s="239" t="s">
        <v>34</v>
      </c>
      <c r="N2538" s="239" t="s">
        <v>34</v>
      </c>
      <c r="O2538" s="239" t="s">
        <v>34</v>
      </c>
      <c r="P2538" s="239" t="s">
        <v>34</v>
      </c>
      <c r="Q2538" s="159" t="s">
        <v>34</v>
      </c>
      <c r="R2538" s="100" t="s">
        <v>34</v>
      </c>
      <c r="S2538" s="158">
        <v>1</v>
      </c>
      <c r="T2538" s="102" t="s">
        <v>35</v>
      </c>
      <c r="U2538" s="157" t="s">
        <v>28</v>
      </c>
      <c r="V2538" s="160" t="s">
        <v>455</v>
      </c>
      <c r="W2538" s="157" t="s">
        <v>42</v>
      </c>
      <c r="X2538" s="157" t="s">
        <v>42</v>
      </c>
    </row>
    <row r="2539" spans="1:24" ht="30.75">
      <c r="A2539" s="155">
        <f>A2538+1</f>
        <v>2537</v>
      </c>
      <c r="B2539" s="160" t="s">
        <v>2887</v>
      </c>
      <c r="C2539" s="159">
        <v>2019</v>
      </c>
      <c r="D2539" s="157" t="s">
        <v>28</v>
      </c>
      <c r="E2539" s="160" t="s">
        <v>452</v>
      </c>
      <c r="F2539" s="268" t="s">
        <v>2970</v>
      </c>
      <c r="G2539" s="157" t="s">
        <v>119</v>
      </c>
      <c r="H2539" s="156" t="s">
        <v>120</v>
      </c>
      <c r="I2539" s="157" t="s">
        <v>32</v>
      </c>
      <c r="J2539" s="157" t="s">
        <v>454</v>
      </c>
      <c r="K2539" s="238" t="s">
        <v>34</v>
      </c>
      <c r="L2539" s="239" t="s">
        <v>34</v>
      </c>
      <c r="M2539" s="239" t="s">
        <v>34</v>
      </c>
      <c r="N2539" s="239" t="s">
        <v>34</v>
      </c>
      <c r="O2539" s="239" t="s">
        <v>34</v>
      </c>
      <c r="P2539" s="239" t="s">
        <v>34</v>
      </c>
      <c r="Q2539" s="159" t="s">
        <v>34</v>
      </c>
      <c r="R2539" s="100" t="s">
        <v>34</v>
      </c>
      <c r="S2539" s="158">
        <v>1</v>
      </c>
      <c r="T2539" s="102" t="s">
        <v>35</v>
      </c>
      <c r="U2539" s="157" t="s">
        <v>28</v>
      </c>
      <c r="V2539" s="160" t="s">
        <v>455</v>
      </c>
      <c r="W2539" s="157" t="s">
        <v>42</v>
      </c>
      <c r="X2539" s="157" t="s">
        <v>42</v>
      </c>
    </row>
    <row r="2540" spans="1:24" ht="30.75">
      <c r="A2540" s="155">
        <f>A2539+1</f>
        <v>2538</v>
      </c>
      <c r="B2540" s="160" t="s">
        <v>2887</v>
      </c>
      <c r="C2540" s="159">
        <v>2019</v>
      </c>
      <c r="D2540" s="157" t="s">
        <v>28</v>
      </c>
      <c r="E2540" s="160" t="s">
        <v>452</v>
      </c>
      <c r="F2540" s="268" t="s">
        <v>2971</v>
      </c>
      <c r="G2540" s="157" t="s">
        <v>31</v>
      </c>
      <c r="H2540" s="156" t="s">
        <v>42</v>
      </c>
      <c r="I2540" s="157" t="s">
        <v>32</v>
      </c>
      <c r="J2540" s="157" t="s">
        <v>454</v>
      </c>
      <c r="K2540" s="238" t="s">
        <v>48</v>
      </c>
      <c r="L2540" s="239" t="s">
        <v>34</v>
      </c>
      <c r="M2540" s="239" t="s">
        <v>34</v>
      </c>
      <c r="N2540" s="239" t="s">
        <v>34</v>
      </c>
      <c r="O2540" s="239" t="s">
        <v>34</v>
      </c>
      <c r="P2540" s="239" t="s">
        <v>34</v>
      </c>
      <c r="Q2540" s="159" t="s">
        <v>34</v>
      </c>
      <c r="R2540" s="100" t="s">
        <v>34</v>
      </c>
      <c r="S2540" s="158">
        <v>1</v>
      </c>
      <c r="T2540" s="102" t="s">
        <v>35</v>
      </c>
      <c r="U2540" s="157" t="s">
        <v>28</v>
      </c>
      <c r="V2540" s="160" t="s">
        <v>455</v>
      </c>
      <c r="W2540" s="157" t="s">
        <v>42</v>
      </c>
      <c r="X2540" s="157" t="s">
        <v>42</v>
      </c>
    </row>
    <row r="2541" spans="1:24" ht="41.25">
      <c r="A2541" s="155">
        <f>A2540+1</f>
        <v>2539</v>
      </c>
      <c r="B2541" s="160" t="s">
        <v>2887</v>
      </c>
      <c r="C2541" s="159">
        <v>2019</v>
      </c>
      <c r="D2541" s="160" t="s">
        <v>69</v>
      </c>
      <c r="E2541" s="160" t="s">
        <v>69</v>
      </c>
      <c r="F2541" s="268" t="s">
        <v>2972</v>
      </c>
      <c r="G2541" s="157" t="s">
        <v>31</v>
      </c>
      <c r="H2541" s="161" t="s">
        <v>39</v>
      </c>
      <c r="I2541" s="157" t="s">
        <v>71</v>
      </c>
      <c r="J2541" s="157" t="s">
        <v>72</v>
      </c>
      <c r="K2541" s="238" t="s">
        <v>48</v>
      </c>
      <c r="L2541" s="239" t="s">
        <v>34</v>
      </c>
      <c r="M2541" s="239" t="s">
        <v>34</v>
      </c>
      <c r="N2541" s="239" t="s">
        <v>34</v>
      </c>
      <c r="O2541" s="239" t="s">
        <v>34</v>
      </c>
      <c r="P2541" s="239" t="s">
        <v>34</v>
      </c>
      <c r="Q2541" s="159" t="s">
        <v>34</v>
      </c>
      <c r="R2541" s="100" t="s">
        <v>34</v>
      </c>
      <c r="S2541" s="158">
        <v>1</v>
      </c>
      <c r="T2541" s="103" t="s">
        <v>73</v>
      </c>
      <c r="U2541" s="160" t="s">
        <v>1077</v>
      </c>
      <c r="V2541" s="160" t="s">
        <v>266</v>
      </c>
      <c r="W2541" s="160" t="s">
        <v>92</v>
      </c>
      <c r="X2541" s="160" t="s">
        <v>92</v>
      </c>
    </row>
    <row r="2542" spans="1:24" ht="20.25">
      <c r="A2542" s="155">
        <f>A2541+1</f>
        <v>2540</v>
      </c>
      <c r="B2542" s="160" t="s">
        <v>2887</v>
      </c>
      <c r="C2542" s="159">
        <v>2019</v>
      </c>
      <c r="D2542" s="160" t="s">
        <v>74</v>
      </c>
      <c r="E2542" s="160" t="s">
        <v>75</v>
      </c>
      <c r="F2542" s="268" t="s">
        <v>2973</v>
      </c>
      <c r="G2542" s="157" t="s">
        <v>31</v>
      </c>
      <c r="H2542" s="161" t="s">
        <v>39</v>
      </c>
      <c r="I2542" s="157" t="s">
        <v>32</v>
      </c>
      <c r="J2542" s="157" t="s">
        <v>33</v>
      </c>
      <c r="K2542" s="238" t="s">
        <v>34</v>
      </c>
      <c r="L2542" s="239" t="s">
        <v>34</v>
      </c>
      <c r="M2542" s="239" t="s">
        <v>34</v>
      </c>
      <c r="N2542" s="239" t="s">
        <v>34</v>
      </c>
      <c r="O2542" s="239" t="s">
        <v>34</v>
      </c>
      <c r="P2542" s="239" t="s">
        <v>34</v>
      </c>
      <c r="Q2542" s="159" t="s">
        <v>34</v>
      </c>
      <c r="R2542" s="100" t="s">
        <v>34</v>
      </c>
      <c r="S2542" s="158">
        <v>1</v>
      </c>
      <c r="T2542" s="103" t="s">
        <v>77</v>
      </c>
      <c r="U2542" s="160" t="s">
        <v>938</v>
      </c>
      <c r="V2542" s="160" t="s">
        <v>75</v>
      </c>
      <c r="W2542" s="160" t="s">
        <v>92</v>
      </c>
      <c r="X2542" s="160" t="s">
        <v>92</v>
      </c>
    </row>
    <row r="2543" spans="1:24" ht="20.25">
      <c r="A2543" s="155">
        <f>A2542+1</f>
        <v>2541</v>
      </c>
      <c r="B2543" s="160" t="s">
        <v>2887</v>
      </c>
      <c r="C2543" s="159">
        <v>2019</v>
      </c>
      <c r="D2543" s="160" t="s">
        <v>74</v>
      </c>
      <c r="E2543" s="160" t="s">
        <v>75</v>
      </c>
      <c r="F2543" s="268" t="s">
        <v>2974</v>
      </c>
      <c r="G2543" s="157" t="s">
        <v>31</v>
      </c>
      <c r="H2543" s="156" t="s">
        <v>42</v>
      </c>
      <c r="I2543" s="157" t="s">
        <v>32</v>
      </c>
      <c r="J2543" s="157" t="s">
        <v>33</v>
      </c>
      <c r="K2543" s="238" t="s">
        <v>34</v>
      </c>
      <c r="L2543" s="239" t="s">
        <v>34</v>
      </c>
      <c r="M2543" s="239" t="s">
        <v>34</v>
      </c>
      <c r="N2543" s="239" t="s">
        <v>34</v>
      </c>
      <c r="O2543" s="239" t="s">
        <v>48</v>
      </c>
      <c r="P2543" s="239" t="s">
        <v>34</v>
      </c>
      <c r="Q2543" s="159" t="s">
        <v>34</v>
      </c>
      <c r="R2543" s="100" t="s">
        <v>34</v>
      </c>
      <c r="S2543" s="158">
        <v>1</v>
      </c>
      <c r="T2543" s="103" t="s">
        <v>77</v>
      </c>
      <c r="U2543" s="160" t="s">
        <v>938</v>
      </c>
      <c r="V2543" s="160" t="s">
        <v>75</v>
      </c>
      <c r="W2543" s="157" t="s">
        <v>42</v>
      </c>
      <c r="X2543" s="157" t="s">
        <v>42</v>
      </c>
    </row>
    <row r="2544" spans="1:24" ht="20.25">
      <c r="A2544" s="155">
        <f>A2543+1</f>
        <v>2542</v>
      </c>
      <c r="B2544" s="160" t="s">
        <v>2887</v>
      </c>
      <c r="C2544" s="159">
        <v>2019</v>
      </c>
      <c r="D2544" s="160" t="s">
        <v>74</v>
      </c>
      <c r="E2544" s="160" t="s">
        <v>75</v>
      </c>
      <c r="F2544" s="268" t="s">
        <v>2975</v>
      </c>
      <c r="G2544" s="157" t="s">
        <v>31</v>
      </c>
      <c r="H2544" s="156" t="s">
        <v>42</v>
      </c>
      <c r="I2544" s="157" t="s">
        <v>32</v>
      </c>
      <c r="J2544" s="157" t="s">
        <v>33</v>
      </c>
      <c r="K2544" s="238" t="s">
        <v>34</v>
      </c>
      <c r="L2544" s="239" t="s">
        <v>34</v>
      </c>
      <c r="M2544" s="239" t="s">
        <v>48</v>
      </c>
      <c r="N2544" s="239" t="s">
        <v>34</v>
      </c>
      <c r="O2544" s="239" t="s">
        <v>48</v>
      </c>
      <c r="P2544" s="239" t="s">
        <v>34</v>
      </c>
      <c r="Q2544" s="159" t="s">
        <v>34</v>
      </c>
      <c r="R2544" s="100" t="s">
        <v>34</v>
      </c>
      <c r="S2544" s="158">
        <v>1</v>
      </c>
      <c r="T2544" s="103" t="s">
        <v>77</v>
      </c>
      <c r="U2544" s="160" t="s">
        <v>938</v>
      </c>
      <c r="V2544" s="160" t="s">
        <v>75</v>
      </c>
      <c r="W2544" s="157" t="s">
        <v>42</v>
      </c>
      <c r="X2544" s="157" t="s">
        <v>42</v>
      </c>
    </row>
    <row r="2545" spans="1:24" ht="20.25">
      <c r="A2545" s="155">
        <f>A2544+1</f>
        <v>2543</v>
      </c>
      <c r="B2545" s="160" t="s">
        <v>2887</v>
      </c>
      <c r="C2545" s="159">
        <v>2019</v>
      </c>
      <c r="D2545" s="160" t="s">
        <v>74</v>
      </c>
      <c r="E2545" s="160" t="s">
        <v>79</v>
      </c>
      <c r="F2545" s="268" t="s">
        <v>2976</v>
      </c>
      <c r="G2545" s="157" t="s">
        <v>31</v>
      </c>
      <c r="H2545" s="156" t="s">
        <v>29</v>
      </c>
      <c r="I2545" s="160" t="s">
        <v>32</v>
      </c>
      <c r="J2545" s="160" t="s">
        <v>33</v>
      </c>
      <c r="K2545" s="240" t="s">
        <v>34</v>
      </c>
      <c r="L2545" s="241" t="s">
        <v>34</v>
      </c>
      <c r="M2545" s="241" t="s">
        <v>34</v>
      </c>
      <c r="N2545" s="241" t="s">
        <v>34</v>
      </c>
      <c r="O2545" s="241" t="s">
        <v>34</v>
      </c>
      <c r="P2545" s="241" t="s">
        <v>34</v>
      </c>
      <c r="Q2545" s="159" t="s">
        <v>34</v>
      </c>
      <c r="R2545" s="100" t="s">
        <v>34</v>
      </c>
      <c r="S2545" s="158">
        <v>1</v>
      </c>
      <c r="T2545" s="103" t="s">
        <v>77</v>
      </c>
      <c r="U2545" s="160" t="s">
        <v>938</v>
      </c>
      <c r="V2545" s="160" t="s">
        <v>79</v>
      </c>
      <c r="W2545" s="160" t="s">
        <v>92</v>
      </c>
      <c r="X2545" s="160" t="s">
        <v>92</v>
      </c>
    </row>
    <row r="2546" spans="1:24" ht="20.25">
      <c r="A2546" s="155">
        <f>A2545+1</f>
        <v>2544</v>
      </c>
      <c r="B2546" s="160" t="s">
        <v>2887</v>
      </c>
      <c r="C2546" s="159">
        <v>2019</v>
      </c>
      <c r="D2546" s="160" t="s">
        <v>74</v>
      </c>
      <c r="E2546" s="160" t="s">
        <v>79</v>
      </c>
      <c r="F2546" s="268" t="s">
        <v>2977</v>
      </c>
      <c r="G2546" s="157" t="s">
        <v>31</v>
      </c>
      <c r="H2546" s="161" t="s">
        <v>39</v>
      </c>
      <c r="I2546" s="157" t="s">
        <v>32</v>
      </c>
      <c r="J2546" s="157" t="s">
        <v>33</v>
      </c>
      <c r="K2546" s="238" t="s">
        <v>34</v>
      </c>
      <c r="L2546" s="239" t="s">
        <v>34</v>
      </c>
      <c r="M2546" s="239" t="s">
        <v>34</v>
      </c>
      <c r="N2546" s="239" t="s">
        <v>34</v>
      </c>
      <c r="O2546" s="239" t="s">
        <v>34</v>
      </c>
      <c r="P2546" s="239" t="s">
        <v>34</v>
      </c>
      <c r="Q2546" s="159" t="s">
        <v>34</v>
      </c>
      <c r="R2546" s="100" t="s">
        <v>34</v>
      </c>
      <c r="S2546" s="158">
        <v>1</v>
      </c>
      <c r="T2546" s="103" t="s">
        <v>77</v>
      </c>
      <c r="U2546" s="160" t="s">
        <v>938</v>
      </c>
      <c r="V2546" s="160" t="s">
        <v>79</v>
      </c>
      <c r="W2546" s="160" t="s">
        <v>92</v>
      </c>
      <c r="X2546" s="160" t="s">
        <v>92</v>
      </c>
    </row>
    <row r="2547" spans="1:24" ht="81">
      <c r="A2547" s="155">
        <f>A2546+1</f>
        <v>2545</v>
      </c>
      <c r="B2547" s="160" t="s">
        <v>2887</v>
      </c>
      <c r="C2547" s="159">
        <v>2019</v>
      </c>
      <c r="D2547" s="160" t="s">
        <v>74</v>
      </c>
      <c r="E2547" s="160" t="s">
        <v>88</v>
      </c>
      <c r="F2547" s="268" t="s">
        <v>2978</v>
      </c>
      <c r="G2547" s="157" t="s">
        <v>82</v>
      </c>
      <c r="H2547" s="161" t="s">
        <v>83</v>
      </c>
      <c r="I2547" s="160" t="s">
        <v>90</v>
      </c>
      <c r="J2547" s="160" t="s">
        <v>88</v>
      </c>
      <c r="K2547" s="240" t="s">
        <v>34</v>
      </c>
      <c r="L2547" s="241" t="s">
        <v>34</v>
      </c>
      <c r="M2547" s="241" t="s">
        <v>34</v>
      </c>
      <c r="N2547" s="241" t="s">
        <v>34</v>
      </c>
      <c r="O2547" s="241" t="s">
        <v>34</v>
      </c>
      <c r="P2547" s="241" t="s">
        <v>34</v>
      </c>
      <c r="Q2547" s="159" t="s">
        <v>34</v>
      </c>
      <c r="R2547" s="100" t="s">
        <v>34</v>
      </c>
      <c r="S2547" s="158">
        <v>1</v>
      </c>
      <c r="T2547" s="103" t="s">
        <v>77</v>
      </c>
      <c r="U2547" s="160" t="s">
        <v>938</v>
      </c>
      <c r="V2547" s="160" t="s">
        <v>94</v>
      </c>
      <c r="W2547" s="160" t="s">
        <v>101</v>
      </c>
      <c r="X2547" s="160" t="s">
        <v>101</v>
      </c>
    </row>
    <row r="2548" spans="1:24" ht="20.25">
      <c r="A2548" s="155">
        <f>A2547+1</f>
        <v>2546</v>
      </c>
      <c r="B2548" s="160" t="s">
        <v>2887</v>
      </c>
      <c r="C2548" s="159">
        <v>2019</v>
      </c>
      <c r="D2548" s="160" t="s">
        <v>74</v>
      </c>
      <c r="E2548" s="160" t="s">
        <v>88</v>
      </c>
      <c r="F2548" s="268" t="s">
        <v>2979</v>
      </c>
      <c r="G2548" s="157" t="s">
        <v>31</v>
      </c>
      <c r="H2548" s="156" t="s">
        <v>42</v>
      </c>
      <c r="I2548" s="160" t="s">
        <v>90</v>
      </c>
      <c r="J2548" s="160" t="s">
        <v>88</v>
      </c>
      <c r="K2548" s="240" t="s">
        <v>34</v>
      </c>
      <c r="L2548" s="241" t="s">
        <v>34</v>
      </c>
      <c r="M2548" s="241" t="s">
        <v>34</v>
      </c>
      <c r="N2548" s="241" t="s">
        <v>34</v>
      </c>
      <c r="O2548" s="241" t="s">
        <v>34</v>
      </c>
      <c r="P2548" s="241" t="s">
        <v>34</v>
      </c>
      <c r="Q2548" s="159" t="s">
        <v>34</v>
      </c>
      <c r="R2548" s="100" t="s">
        <v>34</v>
      </c>
      <c r="S2548" s="158">
        <v>1</v>
      </c>
      <c r="T2548" s="103" t="s">
        <v>77</v>
      </c>
      <c r="U2548" s="160" t="s">
        <v>938</v>
      </c>
      <c r="V2548" s="160" t="s">
        <v>94</v>
      </c>
      <c r="W2548" s="157" t="s">
        <v>42</v>
      </c>
      <c r="X2548" s="157" t="s">
        <v>42</v>
      </c>
    </row>
    <row r="2549" spans="1:24" ht="60.75">
      <c r="A2549" s="155">
        <f>A2548+1</f>
        <v>2547</v>
      </c>
      <c r="B2549" s="160" t="s">
        <v>2980</v>
      </c>
      <c r="C2549" s="159">
        <v>2013</v>
      </c>
      <c r="D2549" s="160" t="s">
        <v>74</v>
      </c>
      <c r="E2549" s="160" t="s">
        <v>88</v>
      </c>
      <c r="F2549" s="268" t="s">
        <v>2981</v>
      </c>
      <c r="G2549" s="157" t="s">
        <v>31</v>
      </c>
      <c r="H2549" s="161" t="s">
        <v>39</v>
      </c>
      <c r="I2549" s="160" t="s">
        <v>90</v>
      </c>
      <c r="J2549" s="160" t="s">
        <v>88</v>
      </c>
      <c r="K2549" s="240" t="s">
        <v>34</v>
      </c>
      <c r="L2549" s="241" t="s">
        <v>34</v>
      </c>
      <c r="M2549" s="241" t="s">
        <v>48</v>
      </c>
      <c r="N2549" s="241" t="s">
        <v>34</v>
      </c>
      <c r="O2549" s="241" t="s">
        <v>34</v>
      </c>
      <c r="P2549" s="241" t="s">
        <v>34</v>
      </c>
      <c r="Q2549" s="159" t="s">
        <v>34</v>
      </c>
      <c r="R2549" s="100" t="s">
        <v>34</v>
      </c>
      <c r="S2549" s="158">
        <v>1</v>
      </c>
      <c r="T2549" s="103" t="s">
        <v>77</v>
      </c>
      <c r="U2549" s="160" t="s">
        <v>938</v>
      </c>
      <c r="V2549" s="160" t="s">
        <v>94</v>
      </c>
      <c r="W2549" s="160" t="s">
        <v>92</v>
      </c>
      <c r="X2549" s="160" t="s">
        <v>92</v>
      </c>
    </row>
    <row r="2550" spans="1:24" ht="30.75">
      <c r="A2550" s="155">
        <f>A2549+1</f>
        <v>2548</v>
      </c>
      <c r="B2550" s="160" t="s">
        <v>2887</v>
      </c>
      <c r="C2550" s="159">
        <v>2019</v>
      </c>
      <c r="D2550" s="160" t="s">
        <v>74</v>
      </c>
      <c r="E2550" s="160" t="s">
        <v>88</v>
      </c>
      <c r="F2550" s="268" t="s">
        <v>2982</v>
      </c>
      <c r="G2550" s="157" t="s">
        <v>31</v>
      </c>
      <c r="H2550" s="156" t="s">
        <v>50</v>
      </c>
      <c r="I2550" s="157" t="s">
        <v>90</v>
      </c>
      <c r="J2550" s="157" t="s">
        <v>88</v>
      </c>
      <c r="K2550" s="238" t="s">
        <v>34</v>
      </c>
      <c r="L2550" s="239" t="s">
        <v>34</v>
      </c>
      <c r="M2550" s="239" t="s">
        <v>34</v>
      </c>
      <c r="N2550" s="239" t="s">
        <v>34</v>
      </c>
      <c r="O2550" s="239" t="s">
        <v>34</v>
      </c>
      <c r="P2550" s="239" t="s">
        <v>34</v>
      </c>
      <c r="Q2550" s="159" t="s">
        <v>34</v>
      </c>
      <c r="R2550" s="99" t="s">
        <v>48</v>
      </c>
      <c r="S2550" s="158">
        <v>1</v>
      </c>
      <c r="T2550" s="103" t="s">
        <v>77</v>
      </c>
      <c r="U2550" s="160" t="s">
        <v>938</v>
      </c>
      <c r="V2550" s="160" t="s">
        <v>94</v>
      </c>
      <c r="W2550" s="160" t="s">
        <v>92</v>
      </c>
      <c r="X2550" s="157" t="s">
        <v>50</v>
      </c>
    </row>
    <row r="2551" spans="1:24" ht="81">
      <c r="A2551" s="155">
        <f>A2550+1</f>
        <v>2549</v>
      </c>
      <c r="B2551" s="160" t="s">
        <v>2887</v>
      </c>
      <c r="C2551" s="159">
        <v>2019</v>
      </c>
      <c r="D2551" s="160" t="s">
        <v>96</v>
      </c>
      <c r="E2551" s="160" t="s">
        <v>97</v>
      </c>
      <c r="F2551" s="268" t="s">
        <v>2983</v>
      </c>
      <c r="G2551" s="157" t="s">
        <v>82</v>
      </c>
      <c r="H2551" s="161" t="s">
        <v>83</v>
      </c>
      <c r="I2551" s="160" t="s">
        <v>90</v>
      </c>
      <c r="J2551" s="160" t="s">
        <v>97</v>
      </c>
      <c r="K2551" s="240" t="s">
        <v>34</v>
      </c>
      <c r="L2551" s="241" t="s">
        <v>34</v>
      </c>
      <c r="M2551" s="241" t="s">
        <v>34</v>
      </c>
      <c r="N2551" s="241" t="s">
        <v>34</v>
      </c>
      <c r="O2551" s="241" t="s">
        <v>34</v>
      </c>
      <c r="P2551" s="241" t="s">
        <v>34</v>
      </c>
      <c r="Q2551" s="159" t="s">
        <v>34</v>
      </c>
      <c r="R2551" s="100" t="s">
        <v>34</v>
      </c>
      <c r="S2551" s="158">
        <v>1</v>
      </c>
      <c r="T2551" s="103" t="s">
        <v>99</v>
      </c>
      <c r="U2551" s="160" t="s">
        <v>1210</v>
      </c>
      <c r="V2551" s="160" t="s">
        <v>2984</v>
      </c>
      <c r="W2551" s="160" t="s">
        <v>101</v>
      </c>
      <c r="X2551" s="160" t="s">
        <v>101</v>
      </c>
    </row>
    <row r="2552" spans="1:24" ht="20.25">
      <c r="A2552" s="155">
        <f>A2551+1</f>
        <v>2550</v>
      </c>
      <c r="B2552" s="160" t="s">
        <v>2887</v>
      </c>
      <c r="C2552" s="159">
        <v>2019</v>
      </c>
      <c r="D2552" s="160" t="s">
        <v>96</v>
      </c>
      <c r="E2552" s="160" t="s">
        <v>97</v>
      </c>
      <c r="F2552" s="268" t="s">
        <v>2985</v>
      </c>
      <c r="G2552" s="157" t="s">
        <v>31</v>
      </c>
      <c r="H2552" s="161" t="s">
        <v>39</v>
      </c>
      <c r="I2552" s="160" t="s">
        <v>90</v>
      </c>
      <c r="J2552" s="160" t="s">
        <v>97</v>
      </c>
      <c r="K2552" s="240" t="s">
        <v>34</v>
      </c>
      <c r="L2552" s="241" t="s">
        <v>34</v>
      </c>
      <c r="M2552" s="241" t="s">
        <v>34</v>
      </c>
      <c r="N2552" s="241" t="s">
        <v>34</v>
      </c>
      <c r="O2552" s="241" t="s">
        <v>34</v>
      </c>
      <c r="P2552" s="241" t="s">
        <v>34</v>
      </c>
      <c r="Q2552" s="159" t="s">
        <v>34</v>
      </c>
      <c r="R2552" s="100" t="s">
        <v>34</v>
      </c>
      <c r="S2552" s="158">
        <v>1</v>
      </c>
      <c r="T2552" s="103" t="s">
        <v>99</v>
      </c>
      <c r="U2552" s="160" t="s">
        <v>1210</v>
      </c>
      <c r="V2552" s="160" t="s">
        <v>2984</v>
      </c>
      <c r="W2552" s="160" t="s">
        <v>92</v>
      </c>
      <c r="X2552" s="160" t="s">
        <v>92</v>
      </c>
    </row>
    <row r="2553" spans="1:24" ht="20.25">
      <c r="A2553" s="155">
        <f>A2552+1</f>
        <v>2551</v>
      </c>
      <c r="B2553" s="160" t="s">
        <v>2887</v>
      </c>
      <c r="C2553" s="159">
        <v>2019</v>
      </c>
      <c r="D2553" s="160" t="s">
        <v>96</v>
      </c>
      <c r="E2553" s="160" t="s">
        <v>97</v>
      </c>
      <c r="F2553" s="268" t="s">
        <v>2986</v>
      </c>
      <c r="G2553" s="157" t="s">
        <v>31</v>
      </c>
      <c r="H2553" s="161" t="s">
        <v>39</v>
      </c>
      <c r="I2553" s="160" t="s">
        <v>90</v>
      </c>
      <c r="J2553" s="160" t="s">
        <v>97</v>
      </c>
      <c r="K2553" s="240" t="s">
        <v>34</v>
      </c>
      <c r="L2553" s="241" t="s">
        <v>34</v>
      </c>
      <c r="M2553" s="241" t="s">
        <v>34</v>
      </c>
      <c r="N2553" s="241" t="s">
        <v>34</v>
      </c>
      <c r="O2553" s="241" t="s">
        <v>34</v>
      </c>
      <c r="P2553" s="241" t="s">
        <v>34</v>
      </c>
      <c r="Q2553" s="159" t="s">
        <v>34</v>
      </c>
      <c r="R2553" s="100" t="s">
        <v>34</v>
      </c>
      <c r="S2553" s="158">
        <v>1</v>
      </c>
      <c r="T2553" s="103" t="s">
        <v>99</v>
      </c>
      <c r="U2553" s="160" t="s">
        <v>1210</v>
      </c>
      <c r="V2553" s="160" t="s">
        <v>2984</v>
      </c>
      <c r="W2553" s="160" t="s">
        <v>92</v>
      </c>
      <c r="X2553" s="160" t="s">
        <v>92</v>
      </c>
    </row>
    <row r="2554" spans="1:24" ht="30.75">
      <c r="A2554" s="155">
        <f>A2553+1</f>
        <v>2552</v>
      </c>
      <c r="B2554" s="160" t="s">
        <v>2887</v>
      </c>
      <c r="C2554" s="159">
        <v>2019</v>
      </c>
      <c r="D2554" s="160" t="s">
        <v>96</v>
      </c>
      <c r="E2554" s="160" t="s">
        <v>97</v>
      </c>
      <c r="F2554" s="268" t="s">
        <v>2987</v>
      </c>
      <c r="G2554" s="157" t="s">
        <v>31</v>
      </c>
      <c r="H2554" s="161" t="s">
        <v>29</v>
      </c>
      <c r="I2554" s="160" t="s">
        <v>90</v>
      </c>
      <c r="J2554" s="160" t="s">
        <v>97</v>
      </c>
      <c r="K2554" s="240" t="s">
        <v>34</v>
      </c>
      <c r="L2554" s="241" t="s">
        <v>34</v>
      </c>
      <c r="M2554" s="241" t="s">
        <v>34</v>
      </c>
      <c r="N2554" s="241" t="s">
        <v>34</v>
      </c>
      <c r="O2554" s="241" t="s">
        <v>34</v>
      </c>
      <c r="P2554" s="241" t="s">
        <v>34</v>
      </c>
      <c r="Q2554" s="159" t="s">
        <v>34</v>
      </c>
      <c r="R2554" s="100" t="s">
        <v>34</v>
      </c>
      <c r="S2554" s="158">
        <v>1</v>
      </c>
      <c r="T2554" s="103" t="s">
        <v>99</v>
      </c>
      <c r="U2554" s="160" t="s">
        <v>1210</v>
      </c>
      <c r="V2554" s="160" t="s">
        <v>2984</v>
      </c>
      <c r="W2554" s="160" t="s">
        <v>92</v>
      </c>
      <c r="X2554" s="160" t="s">
        <v>92</v>
      </c>
    </row>
    <row r="2555" spans="1:24" ht="20.25">
      <c r="A2555" s="155">
        <f>A2554+1</f>
        <v>2553</v>
      </c>
      <c r="B2555" s="160" t="s">
        <v>2887</v>
      </c>
      <c r="C2555" s="159">
        <v>2019</v>
      </c>
      <c r="D2555" s="160" t="s">
        <v>96</v>
      </c>
      <c r="E2555" s="160" t="s">
        <v>97</v>
      </c>
      <c r="F2555" s="268" t="s">
        <v>2988</v>
      </c>
      <c r="G2555" s="157" t="s">
        <v>31</v>
      </c>
      <c r="H2555" s="156" t="s">
        <v>42</v>
      </c>
      <c r="I2555" s="160" t="s">
        <v>90</v>
      </c>
      <c r="J2555" s="160" t="s">
        <v>97</v>
      </c>
      <c r="K2555" s="240" t="s">
        <v>34</v>
      </c>
      <c r="L2555" s="241" t="s">
        <v>34</v>
      </c>
      <c r="M2555" s="241" t="s">
        <v>34</v>
      </c>
      <c r="N2555" s="241" t="s">
        <v>34</v>
      </c>
      <c r="O2555" s="241" t="s">
        <v>48</v>
      </c>
      <c r="P2555" s="241" t="s">
        <v>34</v>
      </c>
      <c r="Q2555" s="159" t="s">
        <v>34</v>
      </c>
      <c r="R2555" s="100" t="s">
        <v>34</v>
      </c>
      <c r="S2555" s="158">
        <v>1</v>
      </c>
      <c r="T2555" s="103" t="s">
        <v>99</v>
      </c>
      <c r="U2555" s="160" t="s">
        <v>1210</v>
      </c>
      <c r="V2555" s="160" t="s">
        <v>2984</v>
      </c>
      <c r="W2555" s="157" t="s">
        <v>42</v>
      </c>
      <c r="X2555" s="157" t="s">
        <v>42</v>
      </c>
    </row>
    <row r="2556" spans="1:24" ht="30.75">
      <c r="A2556" s="155">
        <f>A2555+1</f>
        <v>2554</v>
      </c>
      <c r="B2556" s="160" t="s">
        <v>2887</v>
      </c>
      <c r="C2556" s="159">
        <v>2019</v>
      </c>
      <c r="D2556" s="160" t="s">
        <v>96</v>
      </c>
      <c r="E2556" s="160" t="s">
        <v>97</v>
      </c>
      <c r="F2556" s="268" t="s">
        <v>2989</v>
      </c>
      <c r="G2556" s="157" t="s">
        <v>31</v>
      </c>
      <c r="H2556" s="161" t="s">
        <v>39</v>
      </c>
      <c r="I2556" s="160" t="s">
        <v>90</v>
      </c>
      <c r="J2556" s="160" t="s">
        <v>97</v>
      </c>
      <c r="K2556" s="240" t="s">
        <v>34</v>
      </c>
      <c r="L2556" s="241" t="s">
        <v>34</v>
      </c>
      <c r="M2556" s="241" t="s">
        <v>34</v>
      </c>
      <c r="N2556" s="241" t="s">
        <v>34</v>
      </c>
      <c r="O2556" s="241" t="s">
        <v>34</v>
      </c>
      <c r="P2556" s="241" t="s">
        <v>34</v>
      </c>
      <c r="Q2556" s="159" t="s">
        <v>34</v>
      </c>
      <c r="R2556" s="100" t="s">
        <v>34</v>
      </c>
      <c r="S2556" s="158">
        <v>1</v>
      </c>
      <c r="T2556" s="103" t="s">
        <v>99</v>
      </c>
      <c r="U2556" s="160" t="s">
        <v>1210</v>
      </c>
      <c r="V2556" s="160" t="s">
        <v>464</v>
      </c>
      <c r="W2556" s="160" t="s">
        <v>92</v>
      </c>
      <c r="X2556" s="160" t="s">
        <v>92</v>
      </c>
    </row>
    <row r="2557" spans="1:24" ht="51">
      <c r="A2557" s="155">
        <f>A2556+1</f>
        <v>2555</v>
      </c>
      <c r="B2557" s="160" t="s">
        <v>2887</v>
      </c>
      <c r="C2557" s="159">
        <v>2019</v>
      </c>
      <c r="D2557" s="160" t="s">
        <v>106</v>
      </c>
      <c r="E2557" s="160" t="s">
        <v>107</v>
      </c>
      <c r="F2557" s="268" t="s">
        <v>2990</v>
      </c>
      <c r="G2557" s="157" t="s">
        <v>31</v>
      </c>
      <c r="H2557" s="161" t="s">
        <v>39</v>
      </c>
      <c r="I2557" s="160" t="s">
        <v>71</v>
      </c>
      <c r="J2557" s="160" t="s">
        <v>109</v>
      </c>
      <c r="K2557" s="240" t="s">
        <v>34</v>
      </c>
      <c r="L2557" s="241" t="s">
        <v>34</v>
      </c>
      <c r="M2557" s="241" t="s">
        <v>34</v>
      </c>
      <c r="N2557" s="241" t="s">
        <v>48</v>
      </c>
      <c r="O2557" s="241" t="s">
        <v>34</v>
      </c>
      <c r="P2557" s="241" t="s">
        <v>34</v>
      </c>
      <c r="Q2557" s="159" t="s">
        <v>34</v>
      </c>
      <c r="R2557" s="100" t="s">
        <v>34</v>
      </c>
      <c r="S2557" s="158">
        <v>1</v>
      </c>
      <c r="T2557" s="103" t="s">
        <v>110</v>
      </c>
      <c r="U2557" s="160" t="s">
        <v>1090</v>
      </c>
      <c r="V2557" s="160" t="s">
        <v>116</v>
      </c>
      <c r="W2557" s="160" t="s">
        <v>92</v>
      </c>
      <c r="X2557" s="160" t="s">
        <v>92</v>
      </c>
    </row>
    <row r="2558" spans="1:24" ht="51">
      <c r="A2558" s="155">
        <f>A2557+1</f>
        <v>2556</v>
      </c>
      <c r="B2558" s="160" t="s">
        <v>2887</v>
      </c>
      <c r="C2558" s="159">
        <v>2019</v>
      </c>
      <c r="D2558" s="160" t="s">
        <v>106</v>
      </c>
      <c r="E2558" s="160" t="s">
        <v>107</v>
      </c>
      <c r="F2558" s="268" t="s">
        <v>2991</v>
      </c>
      <c r="G2558" s="157" t="s">
        <v>31</v>
      </c>
      <c r="H2558" s="156" t="s">
        <v>42</v>
      </c>
      <c r="I2558" s="160" t="s">
        <v>71</v>
      </c>
      <c r="J2558" s="160" t="s">
        <v>109</v>
      </c>
      <c r="K2558" s="240" t="s">
        <v>34</v>
      </c>
      <c r="L2558" s="241" t="s">
        <v>34</v>
      </c>
      <c r="M2558" s="241" t="s">
        <v>34</v>
      </c>
      <c r="N2558" s="241" t="s">
        <v>34</v>
      </c>
      <c r="O2558" s="241" t="s">
        <v>34</v>
      </c>
      <c r="P2558" s="241" t="s">
        <v>34</v>
      </c>
      <c r="Q2558" s="159" t="s">
        <v>34</v>
      </c>
      <c r="R2558" s="100" t="s">
        <v>34</v>
      </c>
      <c r="S2558" s="158">
        <v>1</v>
      </c>
      <c r="T2558" s="103" t="s">
        <v>110</v>
      </c>
      <c r="U2558" s="160" t="s">
        <v>1090</v>
      </c>
      <c r="V2558" s="160" t="s">
        <v>116</v>
      </c>
      <c r="W2558" s="157" t="s">
        <v>42</v>
      </c>
      <c r="X2558" s="157" t="s">
        <v>42</v>
      </c>
    </row>
    <row r="2559" spans="1:24" ht="51">
      <c r="A2559" s="155">
        <f>A2558+1</f>
        <v>2557</v>
      </c>
      <c r="B2559" s="160" t="s">
        <v>2887</v>
      </c>
      <c r="C2559" s="159">
        <v>2019</v>
      </c>
      <c r="D2559" s="160" t="s">
        <v>106</v>
      </c>
      <c r="E2559" s="160" t="s">
        <v>107</v>
      </c>
      <c r="F2559" s="268" t="s">
        <v>2992</v>
      </c>
      <c r="G2559" s="157" t="s">
        <v>31</v>
      </c>
      <c r="H2559" s="161" t="s">
        <v>39</v>
      </c>
      <c r="I2559" s="160" t="s">
        <v>71</v>
      </c>
      <c r="J2559" s="160" t="s">
        <v>109</v>
      </c>
      <c r="K2559" s="240" t="s">
        <v>34</v>
      </c>
      <c r="L2559" s="241" t="s">
        <v>34</v>
      </c>
      <c r="M2559" s="241" t="s">
        <v>34</v>
      </c>
      <c r="N2559" s="241" t="s">
        <v>34</v>
      </c>
      <c r="O2559" s="241" t="s">
        <v>34</v>
      </c>
      <c r="P2559" s="241" t="s">
        <v>34</v>
      </c>
      <c r="Q2559" s="159" t="s">
        <v>34</v>
      </c>
      <c r="R2559" s="100" t="s">
        <v>34</v>
      </c>
      <c r="S2559" s="158">
        <v>1</v>
      </c>
      <c r="T2559" s="103" t="s">
        <v>110</v>
      </c>
      <c r="U2559" s="160" t="s">
        <v>1090</v>
      </c>
      <c r="V2559" s="160" t="s">
        <v>116</v>
      </c>
      <c r="W2559" s="160" t="s">
        <v>1111</v>
      </c>
      <c r="X2559" s="160" t="s">
        <v>1111</v>
      </c>
    </row>
    <row r="2560" spans="1:24" ht="41.25">
      <c r="A2560" s="155">
        <f>A2559+1</f>
        <v>2558</v>
      </c>
      <c r="B2560" s="160" t="s">
        <v>2887</v>
      </c>
      <c r="C2560" s="159">
        <v>2019</v>
      </c>
      <c r="D2560" s="160" t="s">
        <v>106</v>
      </c>
      <c r="E2560" s="160" t="s">
        <v>122</v>
      </c>
      <c r="F2560" s="268" t="s">
        <v>2993</v>
      </c>
      <c r="G2560" s="157" t="s">
        <v>31</v>
      </c>
      <c r="H2560" s="161" t="s">
        <v>39</v>
      </c>
      <c r="I2560" s="160" t="s">
        <v>71</v>
      </c>
      <c r="J2560" s="160" t="s">
        <v>109</v>
      </c>
      <c r="K2560" s="240" t="s">
        <v>34</v>
      </c>
      <c r="L2560" s="241" t="s">
        <v>34</v>
      </c>
      <c r="M2560" s="241" t="s">
        <v>34</v>
      </c>
      <c r="N2560" s="241" t="s">
        <v>34</v>
      </c>
      <c r="O2560" s="241" t="s">
        <v>34</v>
      </c>
      <c r="P2560" s="241" t="s">
        <v>34</v>
      </c>
      <c r="Q2560" s="159" t="s">
        <v>34</v>
      </c>
      <c r="R2560" s="100" t="s">
        <v>34</v>
      </c>
      <c r="S2560" s="158">
        <v>1</v>
      </c>
      <c r="T2560" s="103" t="s">
        <v>110</v>
      </c>
      <c r="U2560" s="160" t="s">
        <v>1090</v>
      </c>
      <c r="V2560" s="160" t="s">
        <v>122</v>
      </c>
      <c r="W2560" s="160" t="s">
        <v>92</v>
      </c>
      <c r="X2560" s="160" t="s">
        <v>92</v>
      </c>
    </row>
    <row r="2561" spans="1:24" ht="41.25">
      <c r="A2561" s="155">
        <f>A2560+1</f>
        <v>2559</v>
      </c>
      <c r="B2561" s="160" t="s">
        <v>2887</v>
      </c>
      <c r="C2561" s="159">
        <v>2019</v>
      </c>
      <c r="D2561" s="160" t="s">
        <v>106</v>
      </c>
      <c r="E2561" s="160" t="s">
        <v>122</v>
      </c>
      <c r="F2561" s="268" t="s">
        <v>2994</v>
      </c>
      <c r="G2561" s="157" t="s">
        <v>31</v>
      </c>
      <c r="H2561" s="161" t="s">
        <v>39</v>
      </c>
      <c r="I2561" s="160" t="s">
        <v>71</v>
      </c>
      <c r="J2561" s="160" t="s">
        <v>109</v>
      </c>
      <c r="K2561" s="240" t="s">
        <v>34</v>
      </c>
      <c r="L2561" s="241" t="s">
        <v>34</v>
      </c>
      <c r="M2561" s="241" t="s">
        <v>34</v>
      </c>
      <c r="N2561" s="241" t="s">
        <v>34</v>
      </c>
      <c r="O2561" s="241" t="s">
        <v>34</v>
      </c>
      <c r="P2561" s="241" t="s">
        <v>34</v>
      </c>
      <c r="Q2561" s="159" t="s">
        <v>34</v>
      </c>
      <c r="R2561" s="100" t="s">
        <v>34</v>
      </c>
      <c r="S2561" s="158">
        <v>1</v>
      </c>
      <c r="T2561" s="103" t="s">
        <v>110</v>
      </c>
      <c r="U2561" s="160" t="s">
        <v>1090</v>
      </c>
      <c r="V2561" s="160" t="s">
        <v>122</v>
      </c>
      <c r="W2561" s="160" t="s">
        <v>92</v>
      </c>
      <c r="X2561" s="160" t="s">
        <v>92</v>
      </c>
    </row>
    <row r="2562" spans="1:24" ht="41.25">
      <c r="A2562" s="155">
        <f>A2561+1</f>
        <v>2560</v>
      </c>
      <c r="B2562" s="160" t="s">
        <v>2887</v>
      </c>
      <c r="C2562" s="159">
        <v>2019</v>
      </c>
      <c r="D2562" s="160" t="s">
        <v>106</v>
      </c>
      <c r="E2562" s="160" t="s">
        <v>122</v>
      </c>
      <c r="F2562" s="268" t="s">
        <v>2995</v>
      </c>
      <c r="G2562" s="157" t="s">
        <v>31</v>
      </c>
      <c r="H2562" s="156" t="s">
        <v>50</v>
      </c>
      <c r="I2562" s="160" t="s">
        <v>71</v>
      </c>
      <c r="J2562" s="160" t="s">
        <v>109</v>
      </c>
      <c r="K2562" s="240" t="s">
        <v>34</v>
      </c>
      <c r="L2562" s="241" t="s">
        <v>34</v>
      </c>
      <c r="M2562" s="241" t="s">
        <v>34</v>
      </c>
      <c r="N2562" s="241" t="s">
        <v>34</v>
      </c>
      <c r="O2562" s="241" t="s">
        <v>34</v>
      </c>
      <c r="P2562" s="241" t="s">
        <v>34</v>
      </c>
      <c r="Q2562" s="100" t="s">
        <v>48</v>
      </c>
      <c r="R2562" s="99" t="s">
        <v>48</v>
      </c>
      <c r="S2562" s="158">
        <v>1</v>
      </c>
      <c r="T2562" s="103" t="s">
        <v>110</v>
      </c>
      <c r="U2562" s="160" t="s">
        <v>1090</v>
      </c>
      <c r="V2562" s="160" t="s">
        <v>122</v>
      </c>
      <c r="W2562" s="157" t="s">
        <v>42</v>
      </c>
      <c r="X2562" s="157" t="s">
        <v>50</v>
      </c>
    </row>
    <row r="2563" spans="1:24" ht="41.25">
      <c r="A2563" s="155">
        <f>A2562+1</f>
        <v>2561</v>
      </c>
      <c r="B2563" s="160" t="s">
        <v>2887</v>
      </c>
      <c r="C2563" s="159">
        <v>2019</v>
      </c>
      <c r="D2563" s="160" t="s">
        <v>106</v>
      </c>
      <c r="E2563" s="160" t="s">
        <v>122</v>
      </c>
      <c r="F2563" s="268" t="s">
        <v>2996</v>
      </c>
      <c r="G2563" s="157" t="s">
        <v>31</v>
      </c>
      <c r="H2563" s="156" t="s">
        <v>46</v>
      </c>
      <c r="I2563" s="160" t="s">
        <v>71</v>
      </c>
      <c r="J2563" s="160" t="s">
        <v>109</v>
      </c>
      <c r="K2563" s="240" t="s">
        <v>34</v>
      </c>
      <c r="L2563" s="241" t="s">
        <v>34</v>
      </c>
      <c r="M2563" s="241" t="s">
        <v>34</v>
      </c>
      <c r="N2563" s="241" t="s">
        <v>34</v>
      </c>
      <c r="O2563" s="241" t="s">
        <v>34</v>
      </c>
      <c r="P2563" s="241" t="s">
        <v>34</v>
      </c>
      <c r="Q2563" s="159" t="s">
        <v>34</v>
      </c>
      <c r="R2563" s="100" t="s">
        <v>34</v>
      </c>
      <c r="S2563" s="158">
        <v>1</v>
      </c>
      <c r="T2563" s="103" t="s">
        <v>110</v>
      </c>
      <c r="U2563" s="160" t="s">
        <v>1090</v>
      </c>
      <c r="V2563" s="160" t="s">
        <v>122</v>
      </c>
      <c r="W2563" s="160" t="s">
        <v>1061</v>
      </c>
      <c r="X2563" s="160" t="s">
        <v>1061</v>
      </c>
    </row>
    <row r="2564" spans="1:24" ht="81">
      <c r="A2564" s="155">
        <f>A2563+1</f>
        <v>2562</v>
      </c>
      <c r="B2564" s="160" t="s">
        <v>2887</v>
      </c>
      <c r="C2564" s="159">
        <v>2019</v>
      </c>
      <c r="D2564" s="160" t="s">
        <v>106</v>
      </c>
      <c r="E2564" s="160" t="s">
        <v>122</v>
      </c>
      <c r="F2564" s="268" t="s">
        <v>2997</v>
      </c>
      <c r="G2564" s="157" t="s">
        <v>82</v>
      </c>
      <c r="H2564" s="161" t="s">
        <v>83</v>
      </c>
      <c r="I2564" s="160" t="s">
        <v>71</v>
      </c>
      <c r="J2564" s="160" t="s">
        <v>109</v>
      </c>
      <c r="K2564" s="240" t="s">
        <v>34</v>
      </c>
      <c r="L2564" s="241" t="s">
        <v>34</v>
      </c>
      <c r="M2564" s="241" t="s">
        <v>34</v>
      </c>
      <c r="N2564" s="241" t="s">
        <v>34</v>
      </c>
      <c r="O2564" s="241" t="s">
        <v>34</v>
      </c>
      <c r="P2564" s="241" t="s">
        <v>34</v>
      </c>
      <c r="Q2564" s="159" t="s">
        <v>34</v>
      </c>
      <c r="R2564" s="100" t="s">
        <v>34</v>
      </c>
      <c r="S2564" s="158">
        <v>1</v>
      </c>
      <c r="T2564" s="103" t="s">
        <v>110</v>
      </c>
      <c r="U2564" s="160" t="s">
        <v>1090</v>
      </c>
      <c r="V2564" s="160" t="s">
        <v>122</v>
      </c>
      <c r="W2564" s="160" t="s">
        <v>188</v>
      </c>
      <c r="X2564" s="160" t="s">
        <v>188</v>
      </c>
    </row>
    <row r="2565" spans="1:24" ht="41.25">
      <c r="A2565" s="155">
        <f>A2564+1</f>
        <v>2563</v>
      </c>
      <c r="B2565" s="160" t="s">
        <v>2887</v>
      </c>
      <c r="C2565" s="159">
        <v>2019</v>
      </c>
      <c r="D2565" s="160" t="s">
        <v>106</v>
      </c>
      <c r="E2565" s="160" t="s">
        <v>122</v>
      </c>
      <c r="F2565" s="268" t="s">
        <v>2998</v>
      </c>
      <c r="G2565" s="157" t="s">
        <v>31</v>
      </c>
      <c r="H2565" s="156" t="s">
        <v>46</v>
      </c>
      <c r="I2565" s="160" t="s">
        <v>71</v>
      </c>
      <c r="J2565" s="160" t="s">
        <v>109</v>
      </c>
      <c r="K2565" s="240" t="s">
        <v>34</v>
      </c>
      <c r="L2565" s="241" t="s">
        <v>34</v>
      </c>
      <c r="M2565" s="241" t="s">
        <v>34</v>
      </c>
      <c r="N2565" s="241" t="s">
        <v>34</v>
      </c>
      <c r="O2565" s="241" t="s">
        <v>34</v>
      </c>
      <c r="P2565" s="241" t="s">
        <v>34</v>
      </c>
      <c r="Q2565" s="159" t="s">
        <v>34</v>
      </c>
      <c r="R2565" s="100" t="s">
        <v>34</v>
      </c>
      <c r="S2565" s="158">
        <v>1</v>
      </c>
      <c r="T2565" s="103" t="s">
        <v>110</v>
      </c>
      <c r="U2565" s="160" t="s">
        <v>1090</v>
      </c>
      <c r="V2565" s="160" t="s">
        <v>122</v>
      </c>
      <c r="W2565" s="160" t="s">
        <v>1061</v>
      </c>
      <c r="X2565" s="160" t="s">
        <v>1061</v>
      </c>
    </row>
    <row r="2566" spans="1:24" ht="41.25">
      <c r="A2566" s="155">
        <f>A2565+1</f>
        <v>2564</v>
      </c>
      <c r="B2566" s="160" t="s">
        <v>2887</v>
      </c>
      <c r="C2566" s="159">
        <v>2019</v>
      </c>
      <c r="D2566" s="160" t="s">
        <v>106</v>
      </c>
      <c r="E2566" s="160" t="s">
        <v>126</v>
      </c>
      <c r="F2566" s="268" t="s">
        <v>2999</v>
      </c>
      <c r="G2566" s="157" t="s">
        <v>31</v>
      </c>
      <c r="H2566" s="156" t="s">
        <v>42</v>
      </c>
      <c r="I2566" s="160" t="s">
        <v>71</v>
      </c>
      <c r="J2566" s="160" t="s">
        <v>109</v>
      </c>
      <c r="K2566" s="240" t="s">
        <v>48</v>
      </c>
      <c r="L2566" s="241" t="s">
        <v>34</v>
      </c>
      <c r="M2566" s="241" t="s">
        <v>34</v>
      </c>
      <c r="N2566" s="241" t="s">
        <v>34</v>
      </c>
      <c r="O2566" s="241" t="s">
        <v>34</v>
      </c>
      <c r="P2566" s="241" t="s">
        <v>34</v>
      </c>
      <c r="Q2566" s="159" t="s">
        <v>34</v>
      </c>
      <c r="R2566" s="100" t="s">
        <v>34</v>
      </c>
      <c r="S2566" s="158">
        <v>1</v>
      </c>
      <c r="T2566" s="103" t="s">
        <v>110</v>
      </c>
      <c r="U2566" s="160" t="s">
        <v>1090</v>
      </c>
      <c r="V2566" s="160" t="s">
        <v>126</v>
      </c>
      <c r="W2566" s="157" t="s">
        <v>42</v>
      </c>
      <c r="X2566" s="157" t="s">
        <v>42</v>
      </c>
    </row>
    <row r="2567" spans="1:24" ht="41.25">
      <c r="A2567" s="155">
        <f>A2566+1</f>
        <v>2565</v>
      </c>
      <c r="B2567" s="160" t="s">
        <v>2887</v>
      </c>
      <c r="C2567" s="159">
        <v>2019</v>
      </c>
      <c r="D2567" s="160" t="s">
        <v>106</v>
      </c>
      <c r="E2567" s="160" t="s">
        <v>126</v>
      </c>
      <c r="F2567" s="268" t="s">
        <v>3000</v>
      </c>
      <c r="G2567" s="157" t="s">
        <v>31</v>
      </c>
      <c r="H2567" s="156" t="s">
        <v>42</v>
      </c>
      <c r="I2567" s="160" t="s">
        <v>71</v>
      </c>
      <c r="J2567" s="160" t="s">
        <v>109</v>
      </c>
      <c r="K2567" s="240" t="s">
        <v>48</v>
      </c>
      <c r="L2567" s="241" t="s">
        <v>34</v>
      </c>
      <c r="M2567" s="241" t="s">
        <v>34</v>
      </c>
      <c r="N2567" s="241" t="s">
        <v>34</v>
      </c>
      <c r="O2567" s="241" t="s">
        <v>34</v>
      </c>
      <c r="P2567" s="241" t="s">
        <v>34</v>
      </c>
      <c r="Q2567" s="159" t="s">
        <v>34</v>
      </c>
      <c r="R2567" s="100" t="s">
        <v>34</v>
      </c>
      <c r="S2567" s="158">
        <v>1</v>
      </c>
      <c r="T2567" s="103" t="s">
        <v>110</v>
      </c>
      <c r="U2567" s="160" t="s">
        <v>1090</v>
      </c>
      <c r="V2567" s="160" t="s">
        <v>126</v>
      </c>
      <c r="W2567" s="157" t="s">
        <v>42</v>
      </c>
      <c r="X2567" s="157" t="s">
        <v>42</v>
      </c>
    </row>
    <row r="2568" spans="1:24" ht="41.25">
      <c r="A2568" s="155">
        <f>A2567+1</f>
        <v>2566</v>
      </c>
      <c r="B2568" s="160" t="s">
        <v>2887</v>
      </c>
      <c r="C2568" s="159">
        <v>2019</v>
      </c>
      <c r="D2568" s="160" t="s">
        <v>106</v>
      </c>
      <c r="E2568" s="160" t="s">
        <v>126</v>
      </c>
      <c r="F2568" s="268" t="s">
        <v>3001</v>
      </c>
      <c r="G2568" s="157" t="s">
        <v>31</v>
      </c>
      <c r="H2568" s="156" t="s">
        <v>39</v>
      </c>
      <c r="I2568" s="160" t="s">
        <v>71</v>
      </c>
      <c r="J2568" s="160" t="s">
        <v>109</v>
      </c>
      <c r="K2568" s="240" t="s">
        <v>34</v>
      </c>
      <c r="L2568" s="241" t="s">
        <v>34</v>
      </c>
      <c r="M2568" s="241" t="s">
        <v>34</v>
      </c>
      <c r="N2568" s="241" t="s">
        <v>34</v>
      </c>
      <c r="O2568" s="241" t="s">
        <v>34</v>
      </c>
      <c r="P2568" s="241" t="s">
        <v>34</v>
      </c>
      <c r="Q2568" s="159" t="s">
        <v>34</v>
      </c>
      <c r="R2568" s="100" t="s">
        <v>34</v>
      </c>
      <c r="S2568" s="158">
        <v>1</v>
      </c>
      <c r="T2568" s="103" t="s">
        <v>110</v>
      </c>
      <c r="U2568" s="160" t="s">
        <v>1090</v>
      </c>
      <c r="V2568" s="160" t="s">
        <v>126</v>
      </c>
      <c r="W2568" s="160" t="s">
        <v>333</v>
      </c>
      <c r="X2568" s="160" t="s">
        <v>333</v>
      </c>
    </row>
    <row r="2569" spans="1:24" ht="41.25">
      <c r="A2569" s="155">
        <f>A2568+1</f>
        <v>2567</v>
      </c>
      <c r="B2569" s="160" t="s">
        <v>2887</v>
      </c>
      <c r="C2569" s="159">
        <v>2019</v>
      </c>
      <c r="D2569" s="160" t="s">
        <v>106</v>
      </c>
      <c r="E2569" s="160" t="s">
        <v>126</v>
      </c>
      <c r="F2569" s="268" t="s">
        <v>3002</v>
      </c>
      <c r="G2569" s="157" t="s">
        <v>31</v>
      </c>
      <c r="H2569" s="156" t="s">
        <v>42</v>
      </c>
      <c r="I2569" s="160" t="s">
        <v>71</v>
      </c>
      <c r="J2569" s="160" t="s">
        <v>109</v>
      </c>
      <c r="K2569" s="240" t="s">
        <v>48</v>
      </c>
      <c r="L2569" s="241" t="s">
        <v>34</v>
      </c>
      <c r="M2569" s="241" t="s">
        <v>34</v>
      </c>
      <c r="N2569" s="241" t="s">
        <v>34</v>
      </c>
      <c r="O2569" s="241" t="s">
        <v>34</v>
      </c>
      <c r="P2569" s="241" t="s">
        <v>34</v>
      </c>
      <c r="Q2569" s="159" t="s">
        <v>34</v>
      </c>
      <c r="R2569" s="100" t="s">
        <v>34</v>
      </c>
      <c r="S2569" s="158">
        <v>1</v>
      </c>
      <c r="T2569" s="103" t="s">
        <v>110</v>
      </c>
      <c r="U2569" s="160" t="s">
        <v>1090</v>
      </c>
      <c r="V2569" s="160" t="s">
        <v>126</v>
      </c>
      <c r="W2569" s="157" t="s">
        <v>42</v>
      </c>
      <c r="X2569" s="157" t="s">
        <v>42</v>
      </c>
    </row>
    <row r="2570" spans="1:24" ht="41.25">
      <c r="A2570" s="155">
        <f>A2569+1</f>
        <v>2568</v>
      </c>
      <c r="B2570" s="160" t="s">
        <v>2887</v>
      </c>
      <c r="C2570" s="159">
        <v>2019</v>
      </c>
      <c r="D2570" s="160" t="s">
        <v>106</v>
      </c>
      <c r="E2570" s="160" t="s">
        <v>126</v>
      </c>
      <c r="F2570" s="268" t="s">
        <v>3003</v>
      </c>
      <c r="G2570" s="157" t="s">
        <v>31</v>
      </c>
      <c r="H2570" s="161" t="s">
        <v>39</v>
      </c>
      <c r="I2570" s="160" t="s">
        <v>71</v>
      </c>
      <c r="J2570" s="160" t="s">
        <v>109</v>
      </c>
      <c r="K2570" s="240" t="s">
        <v>48</v>
      </c>
      <c r="L2570" s="241" t="s">
        <v>34</v>
      </c>
      <c r="M2570" s="241" t="s">
        <v>34</v>
      </c>
      <c r="N2570" s="241" t="s">
        <v>34</v>
      </c>
      <c r="O2570" s="241" t="s">
        <v>34</v>
      </c>
      <c r="P2570" s="241" t="s">
        <v>34</v>
      </c>
      <c r="Q2570" s="159" t="s">
        <v>34</v>
      </c>
      <c r="R2570" s="100" t="s">
        <v>34</v>
      </c>
      <c r="S2570" s="158">
        <v>1</v>
      </c>
      <c r="T2570" s="103" t="s">
        <v>110</v>
      </c>
      <c r="U2570" s="160" t="s">
        <v>1090</v>
      </c>
      <c r="V2570" s="160" t="s">
        <v>126</v>
      </c>
      <c r="W2570" s="160" t="s">
        <v>92</v>
      </c>
      <c r="X2570" s="160" t="s">
        <v>92</v>
      </c>
    </row>
    <row r="2571" spans="1:24" ht="41.25">
      <c r="A2571" s="155">
        <f>A2570+1</f>
        <v>2569</v>
      </c>
      <c r="B2571" s="160" t="s">
        <v>2887</v>
      </c>
      <c r="C2571" s="159">
        <v>2019</v>
      </c>
      <c r="D2571" s="160" t="s">
        <v>106</v>
      </c>
      <c r="E2571" s="160" t="s">
        <v>126</v>
      </c>
      <c r="F2571" s="268" t="s">
        <v>3004</v>
      </c>
      <c r="G2571" s="157" t="s">
        <v>31</v>
      </c>
      <c r="H2571" s="156" t="s">
        <v>50</v>
      </c>
      <c r="I2571" s="157" t="s">
        <v>71</v>
      </c>
      <c r="J2571" s="157" t="s">
        <v>109</v>
      </c>
      <c r="K2571" s="238" t="s">
        <v>48</v>
      </c>
      <c r="L2571" s="239" t="s">
        <v>34</v>
      </c>
      <c r="M2571" s="239" t="s">
        <v>34</v>
      </c>
      <c r="N2571" s="239" t="s">
        <v>34</v>
      </c>
      <c r="O2571" s="239" t="s">
        <v>34</v>
      </c>
      <c r="P2571" s="239" t="s">
        <v>34</v>
      </c>
      <c r="Q2571" s="159" t="s">
        <v>48</v>
      </c>
      <c r="R2571" s="100" t="s">
        <v>48</v>
      </c>
      <c r="S2571" s="158">
        <v>1</v>
      </c>
      <c r="T2571" s="103" t="s">
        <v>110</v>
      </c>
      <c r="U2571" s="160" t="s">
        <v>1090</v>
      </c>
      <c r="V2571" s="160" t="s">
        <v>126</v>
      </c>
      <c r="W2571" s="157" t="s">
        <v>42</v>
      </c>
      <c r="X2571" s="157" t="s">
        <v>50</v>
      </c>
    </row>
    <row r="2572" spans="1:24" ht="41.25">
      <c r="A2572" s="155">
        <f>A2571+1</f>
        <v>2570</v>
      </c>
      <c r="B2572" s="160" t="s">
        <v>2887</v>
      </c>
      <c r="C2572" s="159">
        <v>2019</v>
      </c>
      <c r="D2572" s="160" t="s">
        <v>106</v>
      </c>
      <c r="E2572" s="160" t="s">
        <v>129</v>
      </c>
      <c r="F2572" s="268" t="s">
        <v>3005</v>
      </c>
      <c r="G2572" s="157" t="s">
        <v>31</v>
      </c>
      <c r="H2572" s="156" t="s">
        <v>42</v>
      </c>
      <c r="I2572" s="160" t="s">
        <v>71</v>
      </c>
      <c r="J2572" s="160" t="s">
        <v>72</v>
      </c>
      <c r="K2572" s="240" t="s">
        <v>48</v>
      </c>
      <c r="L2572" s="241" t="s">
        <v>34</v>
      </c>
      <c r="M2572" s="241" t="s">
        <v>34</v>
      </c>
      <c r="N2572" s="241" t="s">
        <v>34</v>
      </c>
      <c r="O2572" s="241" t="s">
        <v>34</v>
      </c>
      <c r="P2572" s="241" t="s">
        <v>34</v>
      </c>
      <c r="Q2572" s="159" t="s">
        <v>34</v>
      </c>
      <c r="R2572" s="100" t="s">
        <v>34</v>
      </c>
      <c r="S2572" s="158">
        <v>1</v>
      </c>
      <c r="T2572" s="103" t="s">
        <v>110</v>
      </c>
      <c r="U2572" s="160" t="s">
        <v>1090</v>
      </c>
      <c r="V2572" s="160" t="s">
        <v>379</v>
      </c>
      <c r="W2572" s="157" t="s">
        <v>42</v>
      </c>
      <c r="X2572" s="157" t="s">
        <v>42</v>
      </c>
    </row>
    <row r="2573" spans="1:24" ht="81">
      <c r="A2573" s="155">
        <f>A2572+1</f>
        <v>2571</v>
      </c>
      <c r="B2573" s="160" t="s">
        <v>2887</v>
      </c>
      <c r="C2573" s="159">
        <v>2019</v>
      </c>
      <c r="D2573" s="160" t="s">
        <v>106</v>
      </c>
      <c r="E2573" s="160" t="s">
        <v>129</v>
      </c>
      <c r="F2573" s="268" t="s">
        <v>3006</v>
      </c>
      <c r="G2573" s="157" t="s">
        <v>82</v>
      </c>
      <c r="H2573" s="161" t="s">
        <v>83</v>
      </c>
      <c r="I2573" s="160" t="s">
        <v>71</v>
      </c>
      <c r="J2573" s="160" t="s">
        <v>72</v>
      </c>
      <c r="K2573" s="240" t="s">
        <v>48</v>
      </c>
      <c r="L2573" s="241" t="s">
        <v>34</v>
      </c>
      <c r="M2573" s="241" t="s">
        <v>34</v>
      </c>
      <c r="N2573" s="241" t="s">
        <v>34</v>
      </c>
      <c r="O2573" s="241" t="s">
        <v>34</v>
      </c>
      <c r="P2573" s="241" t="s">
        <v>34</v>
      </c>
      <c r="Q2573" s="159" t="s">
        <v>34</v>
      </c>
      <c r="R2573" s="100" t="s">
        <v>34</v>
      </c>
      <c r="S2573" s="158">
        <v>1</v>
      </c>
      <c r="T2573" s="103" t="s">
        <v>110</v>
      </c>
      <c r="U2573" s="160" t="s">
        <v>1090</v>
      </c>
      <c r="V2573" s="160" t="s">
        <v>379</v>
      </c>
      <c r="W2573" s="160" t="s">
        <v>188</v>
      </c>
      <c r="X2573" s="160" t="s">
        <v>188</v>
      </c>
    </row>
    <row r="2574" spans="1:24" ht="81">
      <c r="A2574" s="155">
        <f>A2573+1</f>
        <v>2572</v>
      </c>
      <c r="B2574" s="160" t="s">
        <v>2887</v>
      </c>
      <c r="C2574" s="159">
        <v>2019</v>
      </c>
      <c r="D2574" s="160" t="s">
        <v>106</v>
      </c>
      <c r="E2574" s="160" t="s">
        <v>129</v>
      </c>
      <c r="F2574" s="268" t="s">
        <v>3007</v>
      </c>
      <c r="G2574" s="157" t="s">
        <v>82</v>
      </c>
      <c r="H2574" s="161" t="s">
        <v>83</v>
      </c>
      <c r="I2574" s="160" t="s">
        <v>71</v>
      </c>
      <c r="J2574" s="160" t="s">
        <v>72</v>
      </c>
      <c r="K2574" s="240" t="s">
        <v>48</v>
      </c>
      <c r="L2574" s="241" t="s">
        <v>34</v>
      </c>
      <c r="M2574" s="241" t="s">
        <v>34</v>
      </c>
      <c r="N2574" s="241" t="s">
        <v>34</v>
      </c>
      <c r="O2574" s="241" t="s">
        <v>34</v>
      </c>
      <c r="P2574" s="241" t="s">
        <v>34</v>
      </c>
      <c r="Q2574" s="159" t="s">
        <v>34</v>
      </c>
      <c r="R2574" s="100" t="s">
        <v>34</v>
      </c>
      <c r="S2574" s="158">
        <v>1</v>
      </c>
      <c r="T2574" s="103" t="s">
        <v>110</v>
      </c>
      <c r="U2574" s="160" t="s">
        <v>1090</v>
      </c>
      <c r="V2574" s="160" t="s">
        <v>379</v>
      </c>
      <c r="W2574" s="160" t="s">
        <v>188</v>
      </c>
      <c r="X2574" s="160" t="s">
        <v>188</v>
      </c>
    </row>
    <row r="2575" spans="1:24" ht="81">
      <c r="A2575" s="155">
        <f>A2574+1</f>
        <v>2573</v>
      </c>
      <c r="B2575" s="160" t="s">
        <v>2887</v>
      </c>
      <c r="C2575" s="159">
        <v>2019</v>
      </c>
      <c r="D2575" s="160" t="s">
        <v>106</v>
      </c>
      <c r="E2575" s="160" t="s">
        <v>129</v>
      </c>
      <c r="F2575" s="268" t="s">
        <v>3008</v>
      </c>
      <c r="G2575" s="157" t="s">
        <v>82</v>
      </c>
      <c r="H2575" s="161" t="s">
        <v>83</v>
      </c>
      <c r="I2575" s="160" t="s">
        <v>71</v>
      </c>
      <c r="J2575" s="160" t="s">
        <v>72</v>
      </c>
      <c r="K2575" s="240" t="s">
        <v>48</v>
      </c>
      <c r="L2575" s="241" t="s">
        <v>34</v>
      </c>
      <c r="M2575" s="241" t="s">
        <v>34</v>
      </c>
      <c r="N2575" s="241" t="s">
        <v>34</v>
      </c>
      <c r="O2575" s="241" t="s">
        <v>34</v>
      </c>
      <c r="P2575" s="241" t="s">
        <v>34</v>
      </c>
      <c r="Q2575" s="159" t="s">
        <v>34</v>
      </c>
      <c r="R2575" s="100" t="s">
        <v>34</v>
      </c>
      <c r="S2575" s="158">
        <v>1</v>
      </c>
      <c r="T2575" s="103" t="s">
        <v>110</v>
      </c>
      <c r="U2575" s="160" t="s">
        <v>1090</v>
      </c>
      <c r="V2575" s="160" t="s">
        <v>379</v>
      </c>
      <c r="W2575" s="160" t="s">
        <v>101</v>
      </c>
      <c r="X2575" s="160" t="s">
        <v>101</v>
      </c>
    </row>
    <row r="2576" spans="1:24" ht="81">
      <c r="A2576" s="155">
        <f>A2575+1</f>
        <v>2574</v>
      </c>
      <c r="B2576" s="160" t="s">
        <v>2887</v>
      </c>
      <c r="C2576" s="159">
        <v>2019</v>
      </c>
      <c r="D2576" s="160" t="s">
        <v>106</v>
      </c>
      <c r="E2576" s="160" t="s">
        <v>129</v>
      </c>
      <c r="F2576" s="268" t="s">
        <v>3009</v>
      </c>
      <c r="G2576" s="157" t="s">
        <v>82</v>
      </c>
      <c r="H2576" s="161" t="s">
        <v>83</v>
      </c>
      <c r="I2576" s="160" t="s">
        <v>71</v>
      </c>
      <c r="J2576" s="160" t="s">
        <v>72</v>
      </c>
      <c r="K2576" s="240" t="s">
        <v>48</v>
      </c>
      <c r="L2576" s="241" t="s">
        <v>34</v>
      </c>
      <c r="M2576" s="241" t="s">
        <v>34</v>
      </c>
      <c r="N2576" s="241" t="s">
        <v>34</v>
      </c>
      <c r="O2576" s="241" t="s">
        <v>34</v>
      </c>
      <c r="P2576" s="241" t="s">
        <v>34</v>
      </c>
      <c r="Q2576" s="159" t="s">
        <v>34</v>
      </c>
      <c r="R2576" s="100" t="s">
        <v>34</v>
      </c>
      <c r="S2576" s="158">
        <v>1</v>
      </c>
      <c r="T2576" s="103" t="s">
        <v>110</v>
      </c>
      <c r="U2576" s="160" t="s">
        <v>1090</v>
      </c>
      <c r="V2576" s="160" t="s">
        <v>379</v>
      </c>
      <c r="W2576" s="160" t="s">
        <v>101</v>
      </c>
      <c r="X2576" s="160" t="s">
        <v>101</v>
      </c>
    </row>
    <row r="2577" spans="1:24" ht="41.25">
      <c r="A2577" s="155">
        <f>A2576+1</f>
        <v>2575</v>
      </c>
      <c r="B2577" s="160" t="s">
        <v>2887</v>
      </c>
      <c r="C2577" s="159">
        <v>2019</v>
      </c>
      <c r="D2577" s="160" t="s">
        <v>139</v>
      </c>
      <c r="E2577" s="160" t="s">
        <v>140</v>
      </c>
      <c r="F2577" s="268" t="s">
        <v>3010</v>
      </c>
      <c r="G2577" s="157" t="s">
        <v>31</v>
      </c>
      <c r="H2577" s="161" t="s">
        <v>39</v>
      </c>
      <c r="I2577" s="160" t="s">
        <v>71</v>
      </c>
      <c r="J2577" s="160" t="s">
        <v>142</v>
      </c>
      <c r="K2577" s="240" t="s">
        <v>34</v>
      </c>
      <c r="L2577" s="241" t="s">
        <v>34</v>
      </c>
      <c r="M2577" s="241" t="s">
        <v>34</v>
      </c>
      <c r="N2577" s="241" t="s">
        <v>34</v>
      </c>
      <c r="O2577" s="241" t="s">
        <v>34</v>
      </c>
      <c r="P2577" s="241" t="s">
        <v>34</v>
      </c>
      <c r="Q2577" s="159" t="s">
        <v>34</v>
      </c>
      <c r="R2577" s="100" t="s">
        <v>34</v>
      </c>
      <c r="S2577" s="158">
        <v>1</v>
      </c>
      <c r="T2577" s="103" t="s">
        <v>143</v>
      </c>
      <c r="U2577" s="160" t="s">
        <v>1108</v>
      </c>
      <c r="V2577" s="160" t="s">
        <v>483</v>
      </c>
      <c r="W2577" s="160" t="s">
        <v>92</v>
      </c>
      <c r="X2577" s="160" t="s">
        <v>92</v>
      </c>
    </row>
    <row r="2578" spans="1:24" ht="41.25">
      <c r="A2578" s="155">
        <f>A2577+1</f>
        <v>2576</v>
      </c>
      <c r="B2578" s="160" t="s">
        <v>2887</v>
      </c>
      <c r="C2578" s="159">
        <v>2019</v>
      </c>
      <c r="D2578" s="160" t="s">
        <v>139</v>
      </c>
      <c r="E2578" s="160" t="s">
        <v>140</v>
      </c>
      <c r="F2578" s="268" t="s">
        <v>3011</v>
      </c>
      <c r="G2578" s="157" t="s">
        <v>31</v>
      </c>
      <c r="H2578" s="156" t="s">
        <v>50</v>
      </c>
      <c r="I2578" s="157" t="s">
        <v>71</v>
      </c>
      <c r="J2578" s="160" t="s">
        <v>142</v>
      </c>
      <c r="K2578" s="240" t="s">
        <v>34</v>
      </c>
      <c r="L2578" s="241" t="s">
        <v>34</v>
      </c>
      <c r="M2578" s="241" t="s">
        <v>34</v>
      </c>
      <c r="N2578" s="241" t="s">
        <v>34</v>
      </c>
      <c r="O2578" s="241" t="s">
        <v>34</v>
      </c>
      <c r="P2578" s="241" t="s">
        <v>34</v>
      </c>
      <c r="Q2578" s="159" t="s">
        <v>34</v>
      </c>
      <c r="R2578" s="99" t="s">
        <v>48</v>
      </c>
      <c r="S2578" s="158">
        <v>1</v>
      </c>
      <c r="T2578" s="103" t="s">
        <v>143</v>
      </c>
      <c r="U2578" s="160" t="s">
        <v>1108</v>
      </c>
      <c r="V2578" s="160" t="s">
        <v>483</v>
      </c>
      <c r="W2578" s="157" t="s">
        <v>42</v>
      </c>
      <c r="X2578" s="157" t="s">
        <v>50</v>
      </c>
    </row>
    <row r="2579" spans="1:24" ht="81">
      <c r="A2579" s="155">
        <f>A2578+1</f>
        <v>2577</v>
      </c>
      <c r="B2579" s="160" t="s">
        <v>2887</v>
      </c>
      <c r="C2579" s="159">
        <v>2019</v>
      </c>
      <c r="D2579" s="160" t="s">
        <v>139</v>
      </c>
      <c r="E2579" s="160" t="s">
        <v>140</v>
      </c>
      <c r="F2579" s="268" t="s">
        <v>3012</v>
      </c>
      <c r="G2579" s="157" t="s">
        <v>82</v>
      </c>
      <c r="H2579" s="161" t="s">
        <v>83</v>
      </c>
      <c r="I2579" s="160" t="s">
        <v>71</v>
      </c>
      <c r="J2579" s="160" t="s">
        <v>142</v>
      </c>
      <c r="K2579" s="240" t="s">
        <v>34</v>
      </c>
      <c r="L2579" s="241" t="s">
        <v>34</v>
      </c>
      <c r="M2579" s="241" t="s">
        <v>34</v>
      </c>
      <c r="N2579" s="241" t="s">
        <v>34</v>
      </c>
      <c r="O2579" s="241" t="s">
        <v>34</v>
      </c>
      <c r="P2579" s="241" t="s">
        <v>34</v>
      </c>
      <c r="Q2579" s="159" t="s">
        <v>34</v>
      </c>
      <c r="R2579" s="100" t="s">
        <v>34</v>
      </c>
      <c r="S2579" s="158">
        <v>1</v>
      </c>
      <c r="T2579" s="103" t="s">
        <v>143</v>
      </c>
      <c r="U2579" s="160" t="s">
        <v>1108</v>
      </c>
      <c r="V2579" s="160" t="s">
        <v>483</v>
      </c>
      <c r="W2579" s="160" t="s">
        <v>188</v>
      </c>
      <c r="X2579" s="160" t="s">
        <v>188</v>
      </c>
    </row>
    <row r="2580" spans="1:24" ht="81">
      <c r="A2580" s="155">
        <f>A2579+1</f>
        <v>2578</v>
      </c>
      <c r="B2580" s="160" t="s">
        <v>2887</v>
      </c>
      <c r="C2580" s="159">
        <v>2019</v>
      </c>
      <c r="D2580" s="160" t="s">
        <v>139</v>
      </c>
      <c r="E2580" s="160" t="s">
        <v>140</v>
      </c>
      <c r="F2580" s="268" t="s">
        <v>3013</v>
      </c>
      <c r="G2580" s="157" t="s">
        <v>82</v>
      </c>
      <c r="H2580" s="161" t="s">
        <v>83</v>
      </c>
      <c r="I2580" s="160" t="s">
        <v>71</v>
      </c>
      <c r="J2580" s="160" t="s">
        <v>142</v>
      </c>
      <c r="K2580" s="240" t="s">
        <v>34</v>
      </c>
      <c r="L2580" s="241" t="s">
        <v>34</v>
      </c>
      <c r="M2580" s="241" t="s">
        <v>34</v>
      </c>
      <c r="N2580" s="241" t="s">
        <v>34</v>
      </c>
      <c r="O2580" s="241" t="s">
        <v>34</v>
      </c>
      <c r="P2580" s="241" t="s">
        <v>34</v>
      </c>
      <c r="Q2580" s="159" t="s">
        <v>34</v>
      </c>
      <c r="R2580" s="100" t="s">
        <v>34</v>
      </c>
      <c r="S2580" s="158">
        <v>1</v>
      </c>
      <c r="T2580" s="103" t="s">
        <v>143</v>
      </c>
      <c r="U2580" s="160" t="s">
        <v>1108</v>
      </c>
      <c r="V2580" s="160" t="s">
        <v>483</v>
      </c>
      <c r="W2580" s="160" t="s">
        <v>101</v>
      </c>
      <c r="X2580" s="160" t="s">
        <v>101</v>
      </c>
    </row>
    <row r="2581" spans="1:24" ht="30.75">
      <c r="A2581" s="155">
        <f>A2580+1</f>
        <v>2579</v>
      </c>
      <c r="B2581" s="160" t="s">
        <v>2887</v>
      </c>
      <c r="C2581" s="159">
        <v>2019</v>
      </c>
      <c r="D2581" s="160" t="s">
        <v>162</v>
      </c>
      <c r="E2581" s="160" t="s">
        <v>162</v>
      </c>
      <c r="F2581" s="268" t="s">
        <v>3014</v>
      </c>
      <c r="G2581" s="157" t="s">
        <v>31</v>
      </c>
      <c r="H2581" s="156" t="s">
        <v>50</v>
      </c>
      <c r="I2581" s="160" t="s">
        <v>164</v>
      </c>
      <c r="J2581" s="160" t="s">
        <v>15</v>
      </c>
      <c r="K2581" s="240" t="s">
        <v>34</v>
      </c>
      <c r="L2581" s="241" t="s">
        <v>34</v>
      </c>
      <c r="M2581" s="241" t="s">
        <v>48</v>
      </c>
      <c r="N2581" s="241" t="s">
        <v>34</v>
      </c>
      <c r="O2581" s="241" t="s">
        <v>34</v>
      </c>
      <c r="P2581" s="241" t="s">
        <v>34</v>
      </c>
      <c r="Q2581" s="99" t="s">
        <v>48</v>
      </c>
      <c r="R2581" s="99" t="s">
        <v>48</v>
      </c>
      <c r="S2581" s="163">
        <v>1</v>
      </c>
      <c r="T2581" s="103" t="s">
        <v>165</v>
      </c>
      <c r="U2581" s="160" t="s">
        <v>1121</v>
      </c>
      <c r="V2581" s="160" t="s">
        <v>162</v>
      </c>
      <c r="W2581" s="157" t="s">
        <v>42</v>
      </c>
      <c r="X2581" s="157" t="s">
        <v>50</v>
      </c>
    </row>
    <row r="2582" spans="1:24" ht="81">
      <c r="A2582" s="155">
        <f>A2581+1</f>
        <v>2580</v>
      </c>
      <c r="B2582" s="160" t="s">
        <v>2887</v>
      </c>
      <c r="C2582" s="159">
        <v>2019</v>
      </c>
      <c r="D2582" s="160" t="s">
        <v>162</v>
      </c>
      <c r="E2582" s="160" t="s">
        <v>162</v>
      </c>
      <c r="F2582" s="268" t="s">
        <v>3015</v>
      </c>
      <c r="G2582" s="157" t="s">
        <v>82</v>
      </c>
      <c r="H2582" s="161" t="s">
        <v>83</v>
      </c>
      <c r="I2582" s="160" t="s">
        <v>164</v>
      </c>
      <c r="J2582" s="160" t="s">
        <v>15</v>
      </c>
      <c r="K2582" s="240" t="s">
        <v>34</v>
      </c>
      <c r="L2582" s="241" t="s">
        <v>34</v>
      </c>
      <c r="M2582" s="241" t="s">
        <v>48</v>
      </c>
      <c r="N2582" s="241" t="s">
        <v>48</v>
      </c>
      <c r="O2582" s="241" t="s">
        <v>34</v>
      </c>
      <c r="P2582" s="241" t="s">
        <v>34</v>
      </c>
      <c r="Q2582" s="159" t="s">
        <v>34</v>
      </c>
      <c r="R2582" s="100" t="s">
        <v>34</v>
      </c>
      <c r="S2582" s="163">
        <v>1</v>
      </c>
      <c r="T2582" s="103" t="s">
        <v>165</v>
      </c>
      <c r="U2582" s="160" t="s">
        <v>1121</v>
      </c>
      <c r="V2582" s="160" t="s">
        <v>162</v>
      </c>
      <c r="W2582" s="160" t="s">
        <v>101</v>
      </c>
      <c r="X2582" s="160" t="s">
        <v>101</v>
      </c>
    </row>
    <row r="2583" spans="1:24" ht="20.25">
      <c r="A2583" s="155">
        <f>A2582+1</f>
        <v>2581</v>
      </c>
      <c r="B2583" s="160" t="s">
        <v>2887</v>
      </c>
      <c r="C2583" s="159">
        <v>2019</v>
      </c>
      <c r="D2583" s="160" t="s">
        <v>162</v>
      </c>
      <c r="E2583" s="160" t="s">
        <v>162</v>
      </c>
      <c r="F2583" s="268" t="s">
        <v>3016</v>
      </c>
      <c r="G2583" s="157" t="s">
        <v>31</v>
      </c>
      <c r="H2583" s="161" t="s">
        <v>39</v>
      </c>
      <c r="I2583" s="160" t="s">
        <v>164</v>
      </c>
      <c r="J2583" s="160" t="s">
        <v>15</v>
      </c>
      <c r="K2583" s="240" t="s">
        <v>34</v>
      </c>
      <c r="L2583" s="241" t="s">
        <v>34</v>
      </c>
      <c r="M2583" s="241" t="s">
        <v>48</v>
      </c>
      <c r="N2583" s="241" t="s">
        <v>34</v>
      </c>
      <c r="O2583" s="241" t="s">
        <v>34</v>
      </c>
      <c r="P2583" s="241" t="s">
        <v>34</v>
      </c>
      <c r="Q2583" s="159" t="s">
        <v>34</v>
      </c>
      <c r="R2583" s="100" t="s">
        <v>34</v>
      </c>
      <c r="S2583" s="163">
        <v>1</v>
      </c>
      <c r="T2583" s="103" t="s">
        <v>165</v>
      </c>
      <c r="U2583" s="160" t="s">
        <v>1121</v>
      </c>
      <c r="V2583" s="160" t="s">
        <v>162</v>
      </c>
      <c r="W2583" s="160" t="s">
        <v>92</v>
      </c>
      <c r="X2583" s="160" t="s">
        <v>92</v>
      </c>
    </row>
    <row r="2584" spans="1:24" ht="30.75">
      <c r="A2584" s="155">
        <f>A2583+1</f>
        <v>2582</v>
      </c>
      <c r="B2584" s="160" t="s">
        <v>2887</v>
      </c>
      <c r="C2584" s="159">
        <v>2019</v>
      </c>
      <c r="D2584" s="160" t="s">
        <v>162</v>
      </c>
      <c r="E2584" s="160" t="s">
        <v>162</v>
      </c>
      <c r="F2584" s="268" t="s">
        <v>3017</v>
      </c>
      <c r="G2584" s="157" t="s">
        <v>31</v>
      </c>
      <c r="H2584" s="156" t="s">
        <v>39</v>
      </c>
      <c r="I2584" s="160" t="s">
        <v>164</v>
      </c>
      <c r="J2584" s="160" t="s">
        <v>15</v>
      </c>
      <c r="K2584" s="240" t="s">
        <v>34</v>
      </c>
      <c r="L2584" s="241" t="s">
        <v>34</v>
      </c>
      <c r="M2584" s="241" t="s">
        <v>48</v>
      </c>
      <c r="N2584" s="241" t="s">
        <v>34</v>
      </c>
      <c r="O2584" s="241" t="s">
        <v>34</v>
      </c>
      <c r="P2584" s="241" t="s">
        <v>34</v>
      </c>
      <c r="Q2584" s="159" t="s">
        <v>34</v>
      </c>
      <c r="R2584" s="100" t="s">
        <v>34</v>
      </c>
      <c r="S2584" s="163">
        <v>1</v>
      </c>
      <c r="T2584" s="103" t="s">
        <v>165</v>
      </c>
      <c r="U2584" s="160" t="s">
        <v>1121</v>
      </c>
      <c r="V2584" s="160" t="s">
        <v>162</v>
      </c>
      <c r="W2584" s="160" t="s">
        <v>92</v>
      </c>
      <c r="X2584" s="160" t="s">
        <v>92</v>
      </c>
    </row>
    <row r="2585" spans="1:24" ht="20.25">
      <c r="A2585" s="155">
        <f>A2584+1</f>
        <v>2583</v>
      </c>
      <c r="B2585" s="160" t="s">
        <v>2887</v>
      </c>
      <c r="C2585" s="159">
        <v>2019</v>
      </c>
      <c r="D2585" s="160" t="s">
        <v>162</v>
      </c>
      <c r="E2585" s="160" t="s">
        <v>162</v>
      </c>
      <c r="F2585" s="268" t="s">
        <v>3018</v>
      </c>
      <c r="G2585" s="157" t="s">
        <v>31</v>
      </c>
      <c r="H2585" s="156" t="s">
        <v>42</v>
      </c>
      <c r="I2585" s="160" t="s">
        <v>164</v>
      </c>
      <c r="J2585" s="160" t="s">
        <v>15</v>
      </c>
      <c r="K2585" s="240" t="s">
        <v>34</v>
      </c>
      <c r="L2585" s="241" t="s">
        <v>34</v>
      </c>
      <c r="M2585" s="241" t="s">
        <v>48</v>
      </c>
      <c r="N2585" s="241" t="s">
        <v>34</v>
      </c>
      <c r="O2585" s="241" t="s">
        <v>34</v>
      </c>
      <c r="P2585" s="241" t="s">
        <v>34</v>
      </c>
      <c r="Q2585" s="159" t="s">
        <v>34</v>
      </c>
      <c r="R2585" s="100" t="s">
        <v>34</v>
      </c>
      <c r="S2585" s="163">
        <v>1</v>
      </c>
      <c r="T2585" s="103" t="s">
        <v>165</v>
      </c>
      <c r="U2585" s="160" t="s">
        <v>1121</v>
      </c>
      <c r="V2585" s="160" t="s">
        <v>162</v>
      </c>
      <c r="W2585" s="157" t="s">
        <v>42</v>
      </c>
      <c r="X2585" s="157" t="s">
        <v>42</v>
      </c>
    </row>
    <row r="2586" spans="1:24" ht="81">
      <c r="A2586" s="155">
        <f>A2585+1</f>
        <v>2584</v>
      </c>
      <c r="B2586" s="160" t="s">
        <v>2887</v>
      </c>
      <c r="C2586" s="159">
        <v>2019</v>
      </c>
      <c r="D2586" s="160" t="s">
        <v>173</v>
      </c>
      <c r="E2586" s="160" t="s">
        <v>495</v>
      </c>
      <c r="F2586" s="268" t="s">
        <v>3019</v>
      </c>
      <c r="G2586" s="157" t="s">
        <v>82</v>
      </c>
      <c r="H2586" s="161" t="s">
        <v>83</v>
      </c>
      <c r="I2586" s="160" t="s">
        <v>173</v>
      </c>
      <c r="J2586" s="160" t="s">
        <v>191</v>
      </c>
      <c r="K2586" s="240" t="s">
        <v>34</v>
      </c>
      <c r="L2586" s="241" t="s">
        <v>48</v>
      </c>
      <c r="M2586" s="241" t="s">
        <v>34</v>
      </c>
      <c r="N2586" s="241" t="s">
        <v>34</v>
      </c>
      <c r="O2586" s="241" t="s">
        <v>48</v>
      </c>
      <c r="P2586" s="241" t="s">
        <v>34</v>
      </c>
      <c r="Q2586" s="159" t="s">
        <v>34</v>
      </c>
      <c r="R2586" s="100" t="s">
        <v>34</v>
      </c>
      <c r="S2586" s="163">
        <v>1</v>
      </c>
      <c r="T2586" s="103" t="s">
        <v>176</v>
      </c>
      <c r="U2586" s="160" t="s">
        <v>1121</v>
      </c>
      <c r="V2586" s="160" t="s">
        <v>495</v>
      </c>
      <c r="W2586" s="160" t="s">
        <v>101</v>
      </c>
      <c r="X2586" s="160" t="s">
        <v>101</v>
      </c>
    </row>
    <row r="2587" spans="1:24" ht="30.75">
      <c r="A2587" s="155">
        <f>A2586+1</f>
        <v>2585</v>
      </c>
      <c r="B2587" s="160" t="s">
        <v>2887</v>
      </c>
      <c r="C2587" s="159">
        <v>2019</v>
      </c>
      <c r="D2587" s="160" t="s">
        <v>173</v>
      </c>
      <c r="E2587" s="160" t="s">
        <v>495</v>
      </c>
      <c r="F2587" s="268" t="s">
        <v>3020</v>
      </c>
      <c r="G2587" s="157" t="s">
        <v>31</v>
      </c>
      <c r="H2587" s="156" t="s">
        <v>46</v>
      </c>
      <c r="I2587" s="160" t="s">
        <v>173</v>
      </c>
      <c r="J2587" s="160" t="s">
        <v>191</v>
      </c>
      <c r="K2587" s="240" t="s">
        <v>34</v>
      </c>
      <c r="L2587" s="241" t="s">
        <v>34</v>
      </c>
      <c r="M2587" s="241" t="s">
        <v>34</v>
      </c>
      <c r="N2587" s="241" t="s">
        <v>34</v>
      </c>
      <c r="O2587" s="241" t="s">
        <v>34</v>
      </c>
      <c r="P2587" s="241" t="s">
        <v>34</v>
      </c>
      <c r="Q2587" s="159" t="s">
        <v>34</v>
      </c>
      <c r="R2587" s="100" t="s">
        <v>34</v>
      </c>
      <c r="S2587" s="163">
        <v>1</v>
      </c>
      <c r="T2587" s="103" t="s">
        <v>176</v>
      </c>
      <c r="U2587" s="160" t="s">
        <v>1121</v>
      </c>
      <c r="V2587" s="160" t="s">
        <v>495</v>
      </c>
      <c r="W2587" s="160" t="s">
        <v>1061</v>
      </c>
      <c r="X2587" s="160" t="s">
        <v>1061</v>
      </c>
    </row>
    <row r="2588" spans="1:24" ht="30.75">
      <c r="A2588" s="155">
        <f>A2587+1</f>
        <v>2586</v>
      </c>
      <c r="B2588" s="160" t="s">
        <v>2887</v>
      </c>
      <c r="C2588" s="159">
        <v>2019</v>
      </c>
      <c r="D2588" s="160" t="s">
        <v>173</v>
      </c>
      <c r="E2588" s="160" t="s">
        <v>495</v>
      </c>
      <c r="F2588" s="268" t="s">
        <v>3021</v>
      </c>
      <c r="G2588" s="157" t="s">
        <v>31</v>
      </c>
      <c r="H2588" s="156" t="s">
        <v>50</v>
      </c>
      <c r="I2588" s="160" t="s">
        <v>173</v>
      </c>
      <c r="J2588" s="160" t="s">
        <v>191</v>
      </c>
      <c r="K2588" s="240" t="s">
        <v>34</v>
      </c>
      <c r="L2588" s="241" t="s">
        <v>34</v>
      </c>
      <c r="M2588" s="241" t="s">
        <v>34</v>
      </c>
      <c r="N2588" s="241" t="s">
        <v>34</v>
      </c>
      <c r="O2588" s="241" t="s">
        <v>34</v>
      </c>
      <c r="P2588" s="241" t="s">
        <v>34</v>
      </c>
      <c r="Q2588" s="159" t="s">
        <v>34</v>
      </c>
      <c r="R2588" s="99" t="s">
        <v>48</v>
      </c>
      <c r="S2588" s="163">
        <v>1</v>
      </c>
      <c r="T2588" s="103" t="s">
        <v>176</v>
      </c>
      <c r="U2588" s="160" t="s">
        <v>1121</v>
      </c>
      <c r="V2588" s="160" t="s">
        <v>495</v>
      </c>
      <c r="W2588" s="160" t="s">
        <v>188</v>
      </c>
      <c r="X2588" s="157" t="s">
        <v>50</v>
      </c>
    </row>
    <row r="2589" spans="1:24" ht="30.75">
      <c r="A2589" s="155">
        <f>A2588+1</f>
        <v>2587</v>
      </c>
      <c r="B2589" s="160" t="s">
        <v>2887</v>
      </c>
      <c r="C2589" s="159">
        <v>2019</v>
      </c>
      <c r="D2589" s="160" t="s">
        <v>173</v>
      </c>
      <c r="E2589" s="160" t="s">
        <v>189</v>
      </c>
      <c r="F2589" s="268" t="s">
        <v>3022</v>
      </c>
      <c r="G2589" s="157" t="s">
        <v>31</v>
      </c>
      <c r="H2589" s="156" t="s">
        <v>39</v>
      </c>
      <c r="I2589" s="160" t="s">
        <v>173</v>
      </c>
      <c r="J2589" s="160" t="s">
        <v>191</v>
      </c>
      <c r="K2589" s="240" t="s">
        <v>48</v>
      </c>
      <c r="L2589" s="241" t="s">
        <v>48</v>
      </c>
      <c r="M2589" s="241" t="s">
        <v>34</v>
      </c>
      <c r="N2589" s="241" t="s">
        <v>34</v>
      </c>
      <c r="O2589" s="241" t="s">
        <v>34</v>
      </c>
      <c r="P2589" s="241" t="s">
        <v>34</v>
      </c>
      <c r="Q2589" s="159" t="s">
        <v>34</v>
      </c>
      <c r="R2589" s="100" t="s">
        <v>34</v>
      </c>
      <c r="S2589" s="163">
        <v>1</v>
      </c>
      <c r="T2589" s="103" t="s">
        <v>176</v>
      </c>
      <c r="U2589" s="160" t="s">
        <v>1121</v>
      </c>
      <c r="V2589" s="160" t="s">
        <v>189</v>
      </c>
      <c r="W2589" s="160" t="s">
        <v>92</v>
      </c>
      <c r="X2589" s="160" t="s">
        <v>92</v>
      </c>
    </row>
    <row r="2590" spans="1:24" ht="81">
      <c r="A2590" s="155">
        <f>A2589+1</f>
        <v>2588</v>
      </c>
      <c r="B2590" s="160" t="s">
        <v>2887</v>
      </c>
      <c r="C2590" s="159">
        <v>2019</v>
      </c>
      <c r="D2590" s="160" t="s">
        <v>173</v>
      </c>
      <c r="E2590" s="160" t="s">
        <v>189</v>
      </c>
      <c r="F2590" s="268" t="s">
        <v>3023</v>
      </c>
      <c r="G2590" s="157" t="s">
        <v>82</v>
      </c>
      <c r="H2590" s="161" t="s">
        <v>83</v>
      </c>
      <c r="I2590" s="160" t="s">
        <v>173</v>
      </c>
      <c r="J2590" s="160" t="s">
        <v>191</v>
      </c>
      <c r="K2590" s="240" t="s">
        <v>48</v>
      </c>
      <c r="L2590" s="241" t="s">
        <v>48</v>
      </c>
      <c r="M2590" s="241" t="s">
        <v>34</v>
      </c>
      <c r="N2590" s="241" t="s">
        <v>34</v>
      </c>
      <c r="O2590" s="241" t="s">
        <v>34</v>
      </c>
      <c r="P2590" s="241" t="s">
        <v>34</v>
      </c>
      <c r="Q2590" s="159" t="s">
        <v>34</v>
      </c>
      <c r="R2590" s="100" t="s">
        <v>34</v>
      </c>
      <c r="S2590" s="163">
        <v>1</v>
      </c>
      <c r="T2590" s="103" t="s">
        <v>176</v>
      </c>
      <c r="U2590" s="160" t="s">
        <v>1121</v>
      </c>
      <c r="V2590" s="160" t="s">
        <v>189</v>
      </c>
      <c r="W2590" s="160" t="s">
        <v>101</v>
      </c>
      <c r="X2590" s="160" t="s">
        <v>101</v>
      </c>
    </row>
    <row r="2591" spans="1:24" ht="81">
      <c r="A2591" s="155">
        <f>A2590+1</f>
        <v>2589</v>
      </c>
      <c r="B2591" s="160" t="s">
        <v>2887</v>
      </c>
      <c r="C2591" s="159">
        <v>2019</v>
      </c>
      <c r="D2591" s="160" t="s">
        <v>173</v>
      </c>
      <c r="E2591" s="160" t="s">
        <v>189</v>
      </c>
      <c r="F2591" s="268" t="s">
        <v>3024</v>
      </c>
      <c r="G2591" s="157" t="s">
        <v>82</v>
      </c>
      <c r="H2591" s="161" t="s">
        <v>83</v>
      </c>
      <c r="I2591" s="160" t="s">
        <v>173</v>
      </c>
      <c r="J2591" s="160" t="s">
        <v>191</v>
      </c>
      <c r="K2591" s="240" t="s">
        <v>48</v>
      </c>
      <c r="L2591" s="241" t="s">
        <v>48</v>
      </c>
      <c r="M2591" s="241" t="s">
        <v>34</v>
      </c>
      <c r="N2591" s="241" t="s">
        <v>34</v>
      </c>
      <c r="O2591" s="241" t="s">
        <v>34</v>
      </c>
      <c r="P2591" s="241" t="s">
        <v>34</v>
      </c>
      <c r="Q2591" s="159" t="s">
        <v>34</v>
      </c>
      <c r="R2591" s="100" t="s">
        <v>34</v>
      </c>
      <c r="S2591" s="163">
        <v>1</v>
      </c>
      <c r="T2591" s="103" t="s">
        <v>176</v>
      </c>
      <c r="U2591" s="160" t="s">
        <v>1121</v>
      </c>
      <c r="V2591" s="160" t="s">
        <v>189</v>
      </c>
      <c r="W2591" s="160" t="s">
        <v>101</v>
      </c>
      <c r="X2591" s="160" t="s">
        <v>101</v>
      </c>
    </row>
    <row r="2592" spans="1:24" ht="41.25">
      <c r="A2592" s="155">
        <f>A2591+1</f>
        <v>2590</v>
      </c>
      <c r="B2592" s="160" t="s">
        <v>2887</v>
      </c>
      <c r="C2592" s="159">
        <v>2019</v>
      </c>
      <c r="D2592" s="160" t="s">
        <v>173</v>
      </c>
      <c r="E2592" s="160" t="s">
        <v>1528</v>
      </c>
      <c r="F2592" s="268" t="s">
        <v>3025</v>
      </c>
      <c r="G2592" s="157" t="s">
        <v>31</v>
      </c>
      <c r="H2592" s="156" t="s">
        <v>39</v>
      </c>
      <c r="I2592" s="160" t="s">
        <v>173</v>
      </c>
      <c r="J2592" s="160" t="s">
        <v>191</v>
      </c>
      <c r="K2592" s="240" t="s">
        <v>34</v>
      </c>
      <c r="L2592" s="241" t="s">
        <v>48</v>
      </c>
      <c r="M2592" s="241" t="s">
        <v>34</v>
      </c>
      <c r="N2592" s="241" t="s">
        <v>34</v>
      </c>
      <c r="O2592" s="241" t="s">
        <v>34</v>
      </c>
      <c r="P2592" s="241" t="s">
        <v>34</v>
      </c>
      <c r="Q2592" s="159" t="s">
        <v>34</v>
      </c>
      <c r="R2592" s="100" t="s">
        <v>34</v>
      </c>
      <c r="S2592" s="163">
        <v>1</v>
      </c>
      <c r="T2592" s="103" t="s">
        <v>176</v>
      </c>
      <c r="U2592" s="160" t="s">
        <v>1121</v>
      </c>
      <c r="V2592" s="160" t="s">
        <v>1530</v>
      </c>
      <c r="W2592" s="160" t="s">
        <v>92</v>
      </c>
      <c r="X2592" s="160" t="s">
        <v>92</v>
      </c>
    </row>
    <row r="2593" spans="1:24" ht="20.25">
      <c r="A2593" s="155">
        <f>A2592+1</f>
        <v>2591</v>
      </c>
      <c r="B2593" s="160" t="s">
        <v>2887</v>
      </c>
      <c r="C2593" s="159">
        <v>2019</v>
      </c>
      <c r="D2593" s="160" t="s">
        <v>173</v>
      </c>
      <c r="E2593" s="165" t="s">
        <v>174</v>
      </c>
      <c r="F2593" s="268" t="s">
        <v>3026</v>
      </c>
      <c r="G2593" s="157" t="s">
        <v>31</v>
      </c>
      <c r="H2593" s="156" t="s">
        <v>39</v>
      </c>
      <c r="I2593" s="160" t="s">
        <v>173</v>
      </c>
      <c r="J2593" s="160" t="s">
        <v>174</v>
      </c>
      <c r="K2593" s="240" t="s">
        <v>34</v>
      </c>
      <c r="L2593" s="241" t="s">
        <v>34</v>
      </c>
      <c r="M2593" s="241" t="s">
        <v>34</v>
      </c>
      <c r="N2593" s="241" t="s">
        <v>34</v>
      </c>
      <c r="O2593" s="241" t="s">
        <v>34</v>
      </c>
      <c r="P2593" s="241" t="s">
        <v>34</v>
      </c>
      <c r="Q2593" s="159" t="s">
        <v>34</v>
      </c>
      <c r="R2593" s="100" t="s">
        <v>34</v>
      </c>
      <c r="S2593" s="163">
        <v>1</v>
      </c>
      <c r="T2593" s="103" t="s">
        <v>176</v>
      </c>
      <c r="U2593" s="160" t="s">
        <v>1121</v>
      </c>
      <c r="V2593" s="165" t="s">
        <v>174</v>
      </c>
      <c r="W2593" s="160" t="s">
        <v>92</v>
      </c>
      <c r="X2593" s="160" t="s">
        <v>92</v>
      </c>
    </row>
    <row r="2594" spans="1:24" ht="41.25">
      <c r="A2594" s="155">
        <f>A2593+1</f>
        <v>2592</v>
      </c>
      <c r="B2594" s="160" t="s">
        <v>2887</v>
      </c>
      <c r="C2594" s="159">
        <v>2019</v>
      </c>
      <c r="D2594" s="160" t="s">
        <v>173</v>
      </c>
      <c r="E2594" s="160" t="s">
        <v>174</v>
      </c>
      <c r="F2594" s="268" t="s">
        <v>3027</v>
      </c>
      <c r="G2594" s="157" t="s">
        <v>31</v>
      </c>
      <c r="H2594" s="156" t="s">
        <v>39</v>
      </c>
      <c r="I2594" s="160" t="s">
        <v>173</v>
      </c>
      <c r="J2594" s="160" t="s">
        <v>174</v>
      </c>
      <c r="K2594" s="240" t="s">
        <v>34</v>
      </c>
      <c r="L2594" s="241" t="s">
        <v>34</v>
      </c>
      <c r="M2594" s="241" t="s">
        <v>34</v>
      </c>
      <c r="N2594" s="241" t="s">
        <v>34</v>
      </c>
      <c r="O2594" s="241" t="s">
        <v>34</v>
      </c>
      <c r="P2594" s="241" t="s">
        <v>34</v>
      </c>
      <c r="Q2594" s="159" t="s">
        <v>34</v>
      </c>
      <c r="R2594" s="100" t="s">
        <v>34</v>
      </c>
      <c r="S2594" s="163">
        <v>1</v>
      </c>
      <c r="T2594" s="103" t="s">
        <v>176</v>
      </c>
      <c r="U2594" s="160" t="s">
        <v>1121</v>
      </c>
      <c r="V2594" s="160" t="s">
        <v>407</v>
      </c>
      <c r="W2594" s="160" t="s">
        <v>92</v>
      </c>
      <c r="X2594" s="160" t="s">
        <v>92</v>
      </c>
    </row>
    <row r="2595" spans="1:24" ht="20.25">
      <c r="A2595" s="155">
        <f>A2594+1</f>
        <v>2593</v>
      </c>
      <c r="B2595" s="160" t="s">
        <v>2887</v>
      </c>
      <c r="C2595" s="159">
        <v>2019</v>
      </c>
      <c r="D2595" s="160" t="s">
        <v>18</v>
      </c>
      <c r="E2595" s="160" t="s">
        <v>18</v>
      </c>
      <c r="F2595" s="268" t="s">
        <v>3028</v>
      </c>
      <c r="G2595" s="157" t="s">
        <v>31</v>
      </c>
      <c r="H2595" s="161" t="s">
        <v>39</v>
      </c>
      <c r="I2595" s="160" t="s">
        <v>18</v>
      </c>
      <c r="J2595" s="160" t="s">
        <v>18</v>
      </c>
      <c r="K2595" s="240" t="s">
        <v>34</v>
      </c>
      <c r="L2595" s="241" t="s">
        <v>34</v>
      </c>
      <c r="M2595" s="241" t="s">
        <v>34</v>
      </c>
      <c r="N2595" s="241" t="s">
        <v>34</v>
      </c>
      <c r="O2595" s="241" t="s">
        <v>34</v>
      </c>
      <c r="P2595" s="241" t="s">
        <v>48</v>
      </c>
      <c r="Q2595" s="159" t="s">
        <v>34</v>
      </c>
      <c r="R2595" s="100" t="s">
        <v>34</v>
      </c>
      <c r="S2595" s="163">
        <v>1</v>
      </c>
      <c r="T2595" s="103" t="s">
        <v>500</v>
      </c>
      <c r="U2595" s="160" t="s">
        <v>1121</v>
      </c>
      <c r="V2595" s="160" t="s">
        <v>999</v>
      </c>
      <c r="W2595" s="160" t="s">
        <v>92</v>
      </c>
      <c r="X2595" s="160" t="s">
        <v>92</v>
      </c>
    </row>
    <row r="2596" spans="1:24" ht="20.25">
      <c r="A2596" s="155">
        <f>A2595+1</f>
        <v>2594</v>
      </c>
      <c r="B2596" s="160" t="s">
        <v>2887</v>
      </c>
      <c r="C2596" s="159">
        <v>2019</v>
      </c>
      <c r="D2596" s="160" t="s">
        <v>18</v>
      </c>
      <c r="E2596" s="160" t="s">
        <v>18</v>
      </c>
      <c r="F2596" s="268" t="s">
        <v>3029</v>
      </c>
      <c r="G2596" s="157" t="s">
        <v>31</v>
      </c>
      <c r="H2596" s="156" t="s">
        <v>42</v>
      </c>
      <c r="I2596" s="160" t="s">
        <v>18</v>
      </c>
      <c r="J2596" s="160" t="s">
        <v>18</v>
      </c>
      <c r="K2596" s="240" t="s">
        <v>34</v>
      </c>
      <c r="L2596" s="241" t="s">
        <v>34</v>
      </c>
      <c r="M2596" s="241" t="s">
        <v>34</v>
      </c>
      <c r="N2596" s="241" t="s">
        <v>34</v>
      </c>
      <c r="O2596" s="241" t="s">
        <v>34</v>
      </c>
      <c r="P2596" s="241" t="s">
        <v>48</v>
      </c>
      <c r="Q2596" s="159" t="s">
        <v>34</v>
      </c>
      <c r="R2596" s="100" t="s">
        <v>34</v>
      </c>
      <c r="S2596" s="163">
        <v>1</v>
      </c>
      <c r="T2596" s="103" t="s">
        <v>500</v>
      </c>
      <c r="U2596" s="160" t="s">
        <v>1121</v>
      </c>
      <c r="V2596" s="160" t="s">
        <v>999</v>
      </c>
      <c r="W2596" s="157" t="s">
        <v>42</v>
      </c>
      <c r="X2596" s="157" t="s">
        <v>42</v>
      </c>
    </row>
    <row r="2597" spans="1:24" ht="81">
      <c r="A2597" s="155">
        <f>A2596+1</f>
        <v>2595</v>
      </c>
      <c r="B2597" s="160" t="s">
        <v>2887</v>
      </c>
      <c r="C2597" s="159">
        <v>2019</v>
      </c>
      <c r="D2597" s="160" t="s">
        <v>205</v>
      </c>
      <c r="E2597" s="160" t="s">
        <v>212</v>
      </c>
      <c r="F2597" s="268" t="s">
        <v>3030</v>
      </c>
      <c r="G2597" s="160" t="s">
        <v>82</v>
      </c>
      <c r="H2597" s="161" t="s">
        <v>83</v>
      </c>
      <c r="I2597" s="160" t="s">
        <v>208</v>
      </c>
      <c r="J2597" s="160" t="s">
        <v>212</v>
      </c>
      <c r="K2597" s="240" t="s">
        <v>34</v>
      </c>
      <c r="L2597" s="241" t="s">
        <v>34</v>
      </c>
      <c r="M2597" s="241" t="s">
        <v>48</v>
      </c>
      <c r="N2597" s="241" t="s">
        <v>34</v>
      </c>
      <c r="O2597" s="241" t="s">
        <v>48</v>
      </c>
      <c r="P2597" s="241" t="s">
        <v>34</v>
      </c>
      <c r="Q2597" s="159" t="s">
        <v>34</v>
      </c>
      <c r="R2597" s="100" t="s">
        <v>34</v>
      </c>
      <c r="S2597" s="158">
        <v>1</v>
      </c>
      <c r="T2597" s="103" t="s">
        <v>210</v>
      </c>
      <c r="U2597" s="160" t="s">
        <v>1142</v>
      </c>
      <c r="V2597" s="160" t="s">
        <v>211</v>
      </c>
      <c r="W2597" s="160" t="s">
        <v>401</v>
      </c>
      <c r="X2597" s="160" t="s">
        <v>401</v>
      </c>
    </row>
    <row r="2598" spans="1:24" ht="30.75">
      <c r="A2598" s="155">
        <f>A2597+1</f>
        <v>2596</v>
      </c>
      <c r="B2598" s="160" t="s">
        <v>2887</v>
      </c>
      <c r="C2598" s="159">
        <v>2019</v>
      </c>
      <c r="D2598" s="160" t="s">
        <v>205</v>
      </c>
      <c r="E2598" s="160" t="s">
        <v>212</v>
      </c>
      <c r="F2598" s="268" t="s">
        <v>3031</v>
      </c>
      <c r="G2598" s="157" t="s">
        <v>31</v>
      </c>
      <c r="H2598" s="156" t="s">
        <v>50</v>
      </c>
      <c r="I2598" s="157" t="s">
        <v>208</v>
      </c>
      <c r="J2598" s="160" t="s">
        <v>212</v>
      </c>
      <c r="K2598" s="240" t="s">
        <v>34</v>
      </c>
      <c r="L2598" s="241" t="s">
        <v>34</v>
      </c>
      <c r="M2598" s="241" t="s">
        <v>34</v>
      </c>
      <c r="N2598" s="241" t="s">
        <v>34</v>
      </c>
      <c r="O2598" s="241" t="s">
        <v>34</v>
      </c>
      <c r="P2598" s="241" t="s">
        <v>34</v>
      </c>
      <c r="Q2598" s="159" t="s">
        <v>34</v>
      </c>
      <c r="R2598" s="100" t="s">
        <v>48</v>
      </c>
      <c r="S2598" s="158">
        <v>1</v>
      </c>
      <c r="T2598" s="103" t="s">
        <v>210</v>
      </c>
      <c r="U2598" s="160" t="s">
        <v>1142</v>
      </c>
      <c r="V2598" s="160" t="s">
        <v>211</v>
      </c>
      <c r="W2598" s="160" t="s">
        <v>1061</v>
      </c>
      <c r="X2598" s="157" t="s">
        <v>50</v>
      </c>
    </row>
    <row r="2599" spans="1:24" ht="81">
      <c r="A2599" s="155">
        <f>A2598+1</f>
        <v>2597</v>
      </c>
      <c r="B2599" s="160" t="s">
        <v>2887</v>
      </c>
      <c r="C2599" s="159">
        <v>2019</v>
      </c>
      <c r="D2599" s="160" t="s">
        <v>205</v>
      </c>
      <c r="E2599" s="160" t="s">
        <v>749</v>
      </c>
      <c r="F2599" s="268" t="s">
        <v>3032</v>
      </c>
      <c r="G2599" s="160" t="s">
        <v>82</v>
      </c>
      <c r="H2599" s="161" t="s">
        <v>83</v>
      </c>
      <c r="I2599" s="160" t="s">
        <v>208</v>
      </c>
      <c r="J2599" s="160" t="s">
        <v>751</v>
      </c>
      <c r="K2599" s="240" t="s">
        <v>34</v>
      </c>
      <c r="L2599" s="241" t="s">
        <v>34</v>
      </c>
      <c r="M2599" s="241" t="s">
        <v>34</v>
      </c>
      <c r="N2599" s="241" t="s">
        <v>34</v>
      </c>
      <c r="O2599" s="241" t="s">
        <v>34</v>
      </c>
      <c r="P2599" s="241" t="s">
        <v>34</v>
      </c>
      <c r="Q2599" s="159" t="s">
        <v>34</v>
      </c>
      <c r="R2599" s="100" t="s">
        <v>34</v>
      </c>
      <c r="S2599" s="158">
        <v>1</v>
      </c>
      <c r="T2599" s="103" t="s">
        <v>210</v>
      </c>
      <c r="U2599" s="160" t="s">
        <v>1142</v>
      </c>
      <c r="V2599" s="160" t="s">
        <v>211</v>
      </c>
      <c r="W2599" s="160" t="s">
        <v>401</v>
      </c>
      <c r="X2599" s="160" t="s">
        <v>401</v>
      </c>
    </row>
    <row r="2600" spans="1:24" ht="30.75">
      <c r="A2600" s="155">
        <f>A2599+1</f>
        <v>2598</v>
      </c>
      <c r="B2600" s="160" t="s">
        <v>2887</v>
      </c>
      <c r="C2600" s="159">
        <v>2019</v>
      </c>
      <c r="D2600" s="160" t="s">
        <v>205</v>
      </c>
      <c r="E2600" s="160" t="s">
        <v>212</v>
      </c>
      <c r="F2600" s="268" t="s">
        <v>3033</v>
      </c>
      <c r="G2600" s="157" t="s">
        <v>31</v>
      </c>
      <c r="H2600" s="156" t="s">
        <v>42</v>
      </c>
      <c r="I2600" s="157" t="s">
        <v>208</v>
      </c>
      <c r="J2600" s="160" t="s">
        <v>212</v>
      </c>
      <c r="K2600" s="240" t="s">
        <v>34</v>
      </c>
      <c r="L2600" s="241" t="s">
        <v>34</v>
      </c>
      <c r="M2600" s="241" t="s">
        <v>34</v>
      </c>
      <c r="N2600" s="241" t="s">
        <v>34</v>
      </c>
      <c r="O2600" s="241" t="s">
        <v>34</v>
      </c>
      <c r="P2600" s="241" t="s">
        <v>34</v>
      </c>
      <c r="Q2600" s="159" t="s">
        <v>34</v>
      </c>
      <c r="R2600" s="100" t="s">
        <v>34</v>
      </c>
      <c r="S2600" s="158">
        <v>1</v>
      </c>
      <c r="T2600" s="103" t="s">
        <v>210</v>
      </c>
      <c r="U2600" s="160" t="s">
        <v>1142</v>
      </c>
      <c r="V2600" s="160" t="s">
        <v>211</v>
      </c>
      <c r="W2600" s="157" t="s">
        <v>42</v>
      </c>
      <c r="X2600" s="157" t="s">
        <v>42</v>
      </c>
    </row>
    <row r="2601" spans="1:24" ht="81">
      <c r="A2601" s="155">
        <f>A2600+1</f>
        <v>2599</v>
      </c>
      <c r="B2601" s="160" t="s">
        <v>2887</v>
      </c>
      <c r="C2601" s="159">
        <v>2019</v>
      </c>
      <c r="D2601" s="160" t="s">
        <v>205</v>
      </c>
      <c r="E2601" s="160" t="s">
        <v>749</v>
      </c>
      <c r="F2601" s="268" t="s">
        <v>3034</v>
      </c>
      <c r="G2601" s="157" t="s">
        <v>82</v>
      </c>
      <c r="H2601" s="161" t="s">
        <v>83</v>
      </c>
      <c r="I2601" s="160" t="s">
        <v>208</v>
      </c>
      <c r="J2601" s="160" t="s">
        <v>751</v>
      </c>
      <c r="K2601" s="240" t="s">
        <v>34</v>
      </c>
      <c r="L2601" s="241" t="s">
        <v>34</v>
      </c>
      <c r="M2601" s="241" t="s">
        <v>34</v>
      </c>
      <c r="N2601" s="241" t="s">
        <v>34</v>
      </c>
      <c r="O2601" s="241" t="s">
        <v>34</v>
      </c>
      <c r="P2601" s="241" t="s">
        <v>34</v>
      </c>
      <c r="Q2601" s="159" t="s">
        <v>34</v>
      </c>
      <c r="R2601" s="100" t="s">
        <v>34</v>
      </c>
      <c r="S2601" s="158">
        <v>1</v>
      </c>
      <c r="T2601" s="103" t="s">
        <v>210</v>
      </c>
      <c r="U2601" s="160" t="s">
        <v>1142</v>
      </c>
      <c r="V2601" s="160" t="s">
        <v>211</v>
      </c>
      <c r="W2601" s="160" t="s">
        <v>188</v>
      </c>
      <c r="X2601" s="160" t="s">
        <v>188</v>
      </c>
    </row>
    <row r="2602" spans="1:24" ht="30.75">
      <c r="A2602" s="155">
        <f>A2601+1</f>
        <v>2600</v>
      </c>
      <c r="B2602" s="160" t="s">
        <v>2887</v>
      </c>
      <c r="C2602" s="159">
        <v>2019</v>
      </c>
      <c r="D2602" s="160" t="s">
        <v>205</v>
      </c>
      <c r="E2602" s="160" t="s">
        <v>749</v>
      </c>
      <c r="F2602" s="268" t="s">
        <v>3035</v>
      </c>
      <c r="G2602" s="157" t="s">
        <v>31</v>
      </c>
      <c r="H2602" s="161" t="s">
        <v>39</v>
      </c>
      <c r="I2602" s="160" t="s">
        <v>208</v>
      </c>
      <c r="J2602" s="157" t="s">
        <v>751</v>
      </c>
      <c r="K2602" s="238" t="s">
        <v>34</v>
      </c>
      <c r="L2602" s="239" t="s">
        <v>34</v>
      </c>
      <c r="M2602" s="239" t="s">
        <v>34</v>
      </c>
      <c r="N2602" s="239" t="s">
        <v>34</v>
      </c>
      <c r="O2602" s="239" t="s">
        <v>34</v>
      </c>
      <c r="P2602" s="239" t="s">
        <v>34</v>
      </c>
      <c r="Q2602" s="159" t="s">
        <v>34</v>
      </c>
      <c r="R2602" s="100" t="s">
        <v>34</v>
      </c>
      <c r="S2602" s="158">
        <v>1</v>
      </c>
      <c r="T2602" s="103" t="s">
        <v>210</v>
      </c>
      <c r="U2602" s="160" t="s">
        <v>1142</v>
      </c>
      <c r="V2602" s="160" t="s">
        <v>1540</v>
      </c>
      <c r="W2602" s="160" t="s">
        <v>92</v>
      </c>
      <c r="X2602" s="160" t="s">
        <v>92</v>
      </c>
    </row>
    <row r="2603" spans="1:24" ht="30.75">
      <c r="A2603" s="155">
        <f>A2602+1</f>
        <v>2601</v>
      </c>
      <c r="B2603" s="160" t="s">
        <v>2887</v>
      </c>
      <c r="C2603" s="159">
        <v>2019</v>
      </c>
      <c r="D2603" s="160" t="s">
        <v>219</v>
      </c>
      <c r="E2603" s="160" t="s">
        <v>220</v>
      </c>
      <c r="F2603" s="268" t="s">
        <v>3036</v>
      </c>
      <c r="G2603" s="157" t="s">
        <v>31</v>
      </c>
      <c r="H2603" s="161" t="s">
        <v>29</v>
      </c>
      <c r="I2603" s="160" t="s">
        <v>222</v>
      </c>
      <c r="J2603" s="160" t="s">
        <v>17</v>
      </c>
      <c r="K2603" s="240" t="s">
        <v>48</v>
      </c>
      <c r="L2603" s="241" t="s">
        <v>34</v>
      </c>
      <c r="M2603" s="241" t="s">
        <v>48</v>
      </c>
      <c r="N2603" s="241" t="s">
        <v>34</v>
      </c>
      <c r="O2603" s="241" t="s">
        <v>48</v>
      </c>
      <c r="P2603" s="241" t="s">
        <v>34</v>
      </c>
      <c r="Q2603" s="159" t="s">
        <v>34</v>
      </c>
      <c r="R2603" s="100" t="s">
        <v>34</v>
      </c>
      <c r="S2603" s="158">
        <v>1</v>
      </c>
      <c r="T2603" s="103" t="s">
        <v>223</v>
      </c>
      <c r="U2603" s="160" t="s">
        <v>219</v>
      </c>
      <c r="V2603" s="160" t="s">
        <v>220</v>
      </c>
      <c r="W2603" s="160" t="s">
        <v>92</v>
      </c>
      <c r="X2603" s="160" t="s">
        <v>92</v>
      </c>
    </row>
    <row r="2604" spans="1:24" ht="30.75">
      <c r="A2604" s="155">
        <f>A2603+1</f>
        <v>2602</v>
      </c>
      <c r="B2604" s="160" t="s">
        <v>2887</v>
      </c>
      <c r="C2604" s="159">
        <v>2019</v>
      </c>
      <c r="D2604" s="160" t="s">
        <v>219</v>
      </c>
      <c r="E2604" s="160" t="s">
        <v>220</v>
      </c>
      <c r="F2604" s="268" t="s">
        <v>3037</v>
      </c>
      <c r="G2604" s="157" t="s">
        <v>31</v>
      </c>
      <c r="H2604" s="161" t="s">
        <v>39</v>
      </c>
      <c r="I2604" s="160" t="s">
        <v>222</v>
      </c>
      <c r="J2604" s="160" t="s">
        <v>17</v>
      </c>
      <c r="K2604" s="240" t="s">
        <v>34</v>
      </c>
      <c r="L2604" s="241" t="s">
        <v>34</v>
      </c>
      <c r="M2604" s="241" t="s">
        <v>34</v>
      </c>
      <c r="N2604" s="241" t="s">
        <v>34</v>
      </c>
      <c r="O2604" s="241" t="s">
        <v>48</v>
      </c>
      <c r="P2604" s="241" t="s">
        <v>34</v>
      </c>
      <c r="Q2604" s="159" t="s">
        <v>34</v>
      </c>
      <c r="R2604" s="100" t="s">
        <v>34</v>
      </c>
      <c r="S2604" s="158">
        <v>1</v>
      </c>
      <c r="T2604" s="103" t="s">
        <v>223</v>
      </c>
      <c r="U2604" s="160" t="s">
        <v>219</v>
      </c>
      <c r="V2604" s="160" t="s">
        <v>220</v>
      </c>
      <c r="W2604" s="160" t="s">
        <v>92</v>
      </c>
      <c r="X2604" s="160" t="s">
        <v>92</v>
      </c>
    </row>
    <row r="2605" spans="1:24" ht="30.75">
      <c r="A2605" s="155">
        <f>A2604+1</f>
        <v>2603</v>
      </c>
      <c r="B2605" s="160" t="s">
        <v>2887</v>
      </c>
      <c r="C2605" s="159">
        <v>2019</v>
      </c>
      <c r="D2605" s="160" t="s">
        <v>219</v>
      </c>
      <c r="E2605" s="160" t="s">
        <v>220</v>
      </c>
      <c r="F2605" s="268" t="s">
        <v>3038</v>
      </c>
      <c r="G2605" s="157" t="s">
        <v>31</v>
      </c>
      <c r="H2605" s="156" t="s">
        <v>42</v>
      </c>
      <c r="I2605" s="160" t="s">
        <v>222</v>
      </c>
      <c r="J2605" s="160" t="s">
        <v>17</v>
      </c>
      <c r="K2605" s="240" t="s">
        <v>34</v>
      </c>
      <c r="L2605" s="241" t="s">
        <v>34</v>
      </c>
      <c r="M2605" s="241" t="s">
        <v>34</v>
      </c>
      <c r="N2605" s="241" t="s">
        <v>34</v>
      </c>
      <c r="O2605" s="241" t="s">
        <v>48</v>
      </c>
      <c r="P2605" s="241" t="s">
        <v>34</v>
      </c>
      <c r="Q2605" s="159" t="s">
        <v>34</v>
      </c>
      <c r="R2605" s="100" t="s">
        <v>34</v>
      </c>
      <c r="S2605" s="158">
        <v>1</v>
      </c>
      <c r="T2605" s="103" t="s">
        <v>223</v>
      </c>
      <c r="U2605" s="160" t="s">
        <v>219</v>
      </c>
      <c r="V2605" s="160" t="s">
        <v>220</v>
      </c>
      <c r="W2605" s="157" t="s">
        <v>42</v>
      </c>
      <c r="X2605" s="157" t="s">
        <v>42</v>
      </c>
    </row>
    <row r="2606" spans="1:24" ht="30.75">
      <c r="A2606" s="155">
        <f>A2605+1</f>
        <v>2604</v>
      </c>
      <c r="B2606" s="160" t="s">
        <v>2887</v>
      </c>
      <c r="C2606" s="159">
        <v>2019</v>
      </c>
      <c r="D2606" s="160" t="s">
        <v>219</v>
      </c>
      <c r="E2606" s="160" t="s">
        <v>220</v>
      </c>
      <c r="F2606" s="268" t="s">
        <v>3039</v>
      </c>
      <c r="G2606" s="157" t="s">
        <v>31</v>
      </c>
      <c r="H2606" s="161" t="s">
        <v>39</v>
      </c>
      <c r="I2606" s="160" t="s">
        <v>222</v>
      </c>
      <c r="J2606" s="160" t="s">
        <v>17</v>
      </c>
      <c r="K2606" s="240" t="s">
        <v>34</v>
      </c>
      <c r="L2606" s="241" t="s">
        <v>34</v>
      </c>
      <c r="M2606" s="241" t="s">
        <v>34</v>
      </c>
      <c r="N2606" s="241" t="s">
        <v>34</v>
      </c>
      <c r="O2606" s="241" t="s">
        <v>48</v>
      </c>
      <c r="P2606" s="241" t="s">
        <v>34</v>
      </c>
      <c r="Q2606" s="159" t="s">
        <v>34</v>
      </c>
      <c r="R2606" s="100" t="s">
        <v>34</v>
      </c>
      <c r="S2606" s="158">
        <v>1</v>
      </c>
      <c r="T2606" s="103" t="s">
        <v>223</v>
      </c>
      <c r="U2606" s="160" t="s">
        <v>219</v>
      </c>
      <c r="V2606" s="160" t="s">
        <v>220</v>
      </c>
      <c r="W2606" s="160" t="s">
        <v>1111</v>
      </c>
      <c r="X2606" s="160" t="s">
        <v>1111</v>
      </c>
    </row>
    <row r="2607" spans="1:24" ht="30.75">
      <c r="A2607" s="155">
        <f>A2606+1</f>
        <v>2605</v>
      </c>
      <c r="B2607" s="160" t="s">
        <v>2887</v>
      </c>
      <c r="C2607" s="159">
        <v>2019</v>
      </c>
      <c r="D2607" s="160" t="s">
        <v>219</v>
      </c>
      <c r="E2607" s="160" t="s">
        <v>220</v>
      </c>
      <c r="F2607" s="268" t="s">
        <v>3040</v>
      </c>
      <c r="G2607" s="157" t="s">
        <v>31</v>
      </c>
      <c r="H2607" s="161" t="s">
        <v>29</v>
      </c>
      <c r="I2607" s="160" t="s">
        <v>222</v>
      </c>
      <c r="J2607" s="160" t="s">
        <v>17</v>
      </c>
      <c r="K2607" s="240" t="s">
        <v>34</v>
      </c>
      <c r="L2607" s="241" t="s">
        <v>34</v>
      </c>
      <c r="M2607" s="241" t="s">
        <v>34</v>
      </c>
      <c r="N2607" s="241" t="s">
        <v>34</v>
      </c>
      <c r="O2607" s="241" t="s">
        <v>48</v>
      </c>
      <c r="P2607" s="241" t="s">
        <v>34</v>
      </c>
      <c r="Q2607" s="159" t="s">
        <v>34</v>
      </c>
      <c r="R2607" s="100" t="s">
        <v>34</v>
      </c>
      <c r="S2607" s="158">
        <v>1</v>
      </c>
      <c r="T2607" s="103" t="s">
        <v>223</v>
      </c>
      <c r="U2607" s="160" t="s">
        <v>219</v>
      </c>
      <c r="V2607" s="160" t="s">
        <v>220</v>
      </c>
      <c r="W2607" s="160" t="s">
        <v>92</v>
      </c>
      <c r="X2607" s="160" t="s">
        <v>92</v>
      </c>
    </row>
    <row r="2608" spans="1:24" ht="30.75">
      <c r="A2608" s="155">
        <f>A2607+1</f>
        <v>2606</v>
      </c>
      <c r="B2608" s="160" t="s">
        <v>2887</v>
      </c>
      <c r="C2608" s="159">
        <v>2019</v>
      </c>
      <c r="D2608" s="160" t="s">
        <v>219</v>
      </c>
      <c r="E2608" s="160" t="s">
        <v>220</v>
      </c>
      <c r="F2608" s="268" t="s">
        <v>3041</v>
      </c>
      <c r="G2608" s="157" t="s">
        <v>31</v>
      </c>
      <c r="H2608" s="161" t="s">
        <v>29</v>
      </c>
      <c r="I2608" s="160" t="s">
        <v>222</v>
      </c>
      <c r="J2608" s="160" t="s">
        <v>17</v>
      </c>
      <c r="K2608" s="240" t="s">
        <v>34</v>
      </c>
      <c r="L2608" s="241" t="s">
        <v>34</v>
      </c>
      <c r="M2608" s="241" t="s">
        <v>34</v>
      </c>
      <c r="N2608" s="241" t="s">
        <v>34</v>
      </c>
      <c r="O2608" s="241" t="s">
        <v>48</v>
      </c>
      <c r="P2608" s="241" t="s">
        <v>34</v>
      </c>
      <c r="Q2608" s="159" t="s">
        <v>34</v>
      </c>
      <c r="R2608" s="100" t="s">
        <v>34</v>
      </c>
      <c r="S2608" s="158">
        <v>1</v>
      </c>
      <c r="T2608" s="103" t="s">
        <v>223</v>
      </c>
      <c r="U2608" s="160" t="s">
        <v>219</v>
      </c>
      <c r="V2608" s="160" t="s">
        <v>220</v>
      </c>
      <c r="W2608" s="160" t="s">
        <v>92</v>
      </c>
      <c r="X2608" s="160" t="s">
        <v>92</v>
      </c>
    </row>
    <row r="2609" spans="1:24" ht="30.75">
      <c r="A2609" s="155">
        <f>A2608+1</f>
        <v>2607</v>
      </c>
      <c r="B2609" s="160" t="s">
        <v>2887</v>
      </c>
      <c r="C2609" s="159">
        <v>2019</v>
      </c>
      <c r="D2609" s="160" t="s">
        <v>219</v>
      </c>
      <c r="E2609" s="160" t="s">
        <v>220</v>
      </c>
      <c r="F2609" s="268" t="s">
        <v>3042</v>
      </c>
      <c r="G2609" s="157" t="s">
        <v>31</v>
      </c>
      <c r="H2609" s="156" t="s">
        <v>42</v>
      </c>
      <c r="I2609" s="160" t="s">
        <v>222</v>
      </c>
      <c r="J2609" s="160" t="s">
        <v>17</v>
      </c>
      <c r="K2609" s="240" t="s">
        <v>34</v>
      </c>
      <c r="L2609" s="241" t="s">
        <v>34</v>
      </c>
      <c r="M2609" s="241" t="s">
        <v>34</v>
      </c>
      <c r="N2609" s="241" t="s">
        <v>34</v>
      </c>
      <c r="O2609" s="241" t="s">
        <v>48</v>
      </c>
      <c r="P2609" s="241" t="s">
        <v>34</v>
      </c>
      <c r="Q2609" s="159" t="s">
        <v>34</v>
      </c>
      <c r="R2609" s="100" t="s">
        <v>34</v>
      </c>
      <c r="S2609" s="158">
        <v>1</v>
      </c>
      <c r="T2609" s="103" t="s">
        <v>223</v>
      </c>
      <c r="U2609" s="160" t="s">
        <v>219</v>
      </c>
      <c r="V2609" s="160" t="s">
        <v>220</v>
      </c>
      <c r="W2609" s="157" t="s">
        <v>42</v>
      </c>
      <c r="X2609" s="157" t="s">
        <v>42</v>
      </c>
    </row>
    <row r="2610" spans="1:24" ht="30.75">
      <c r="A2610" s="155">
        <f>A2609+1</f>
        <v>2608</v>
      </c>
      <c r="B2610" s="160" t="s">
        <v>2887</v>
      </c>
      <c r="C2610" s="159">
        <v>2019</v>
      </c>
      <c r="D2610" s="160" t="s">
        <v>219</v>
      </c>
      <c r="E2610" s="160" t="s">
        <v>220</v>
      </c>
      <c r="F2610" s="268" t="s">
        <v>3043</v>
      </c>
      <c r="G2610" s="157" t="s">
        <v>31</v>
      </c>
      <c r="H2610" s="156" t="s">
        <v>39</v>
      </c>
      <c r="I2610" s="160" t="s">
        <v>222</v>
      </c>
      <c r="J2610" s="160" t="s">
        <v>17</v>
      </c>
      <c r="K2610" s="240" t="s">
        <v>34</v>
      </c>
      <c r="L2610" s="241" t="s">
        <v>34</v>
      </c>
      <c r="M2610" s="241" t="s">
        <v>34</v>
      </c>
      <c r="N2610" s="241" t="s">
        <v>34</v>
      </c>
      <c r="O2610" s="241" t="s">
        <v>48</v>
      </c>
      <c r="P2610" s="241" t="s">
        <v>34</v>
      </c>
      <c r="Q2610" s="159" t="s">
        <v>34</v>
      </c>
      <c r="R2610" s="100" t="s">
        <v>34</v>
      </c>
      <c r="S2610" s="158">
        <v>1</v>
      </c>
      <c r="T2610" s="103" t="s">
        <v>223</v>
      </c>
      <c r="U2610" s="160" t="s">
        <v>219</v>
      </c>
      <c r="V2610" s="160" t="s">
        <v>220</v>
      </c>
      <c r="W2610" s="160" t="s">
        <v>92</v>
      </c>
      <c r="X2610" s="160" t="s">
        <v>92</v>
      </c>
    </row>
    <row r="2611" spans="1:24" ht="41.25">
      <c r="A2611" s="155">
        <f>A2610+1</f>
        <v>2609</v>
      </c>
      <c r="B2611" s="160" t="s">
        <v>2887</v>
      </c>
      <c r="C2611" s="159">
        <v>2019</v>
      </c>
      <c r="D2611" s="160" t="s">
        <v>219</v>
      </c>
      <c r="E2611" s="160" t="s">
        <v>243</v>
      </c>
      <c r="F2611" s="268" t="s">
        <v>3044</v>
      </c>
      <c r="G2611" s="157" t="s">
        <v>31</v>
      </c>
      <c r="H2611" s="161" t="s">
        <v>39</v>
      </c>
      <c r="I2611" s="160" t="s">
        <v>71</v>
      </c>
      <c r="J2611" s="160" t="s">
        <v>232</v>
      </c>
      <c r="K2611" s="240" t="s">
        <v>34</v>
      </c>
      <c r="L2611" s="241" t="s">
        <v>34</v>
      </c>
      <c r="M2611" s="241" t="s">
        <v>34</v>
      </c>
      <c r="N2611" s="241" t="s">
        <v>34</v>
      </c>
      <c r="O2611" s="241" t="s">
        <v>34</v>
      </c>
      <c r="P2611" s="241" t="s">
        <v>34</v>
      </c>
      <c r="Q2611" s="159" t="s">
        <v>34</v>
      </c>
      <c r="R2611" s="100" t="s">
        <v>34</v>
      </c>
      <c r="S2611" s="158">
        <v>1</v>
      </c>
      <c r="T2611" s="103" t="s">
        <v>223</v>
      </c>
      <c r="U2611" s="160" t="s">
        <v>219</v>
      </c>
      <c r="V2611" s="160" t="s">
        <v>245</v>
      </c>
      <c r="W2611" s="160" t="s">
        <v>92</v>
      </c>
      <c r="X2611" s="160" t="s">
        <v>92</v>
      </c>
    </row>
    <row r="2612" spans="1:24" ht="41.25">
      <c r="A2612" s="155">
        <f>A2611+1</f>
        <v>2610</v>
      </c>
      <c r="B2612" s="160" t="s">
        <v>2887</v>
      </c>
      <c r="C2612" s="159">
        <v>2019</v>
      </c>
      <c r="D2612" s="160" t="s">
        <v>219</v>
      </c>
      <c r="E2612" s="160" t="s">
        <v>243</v>
      </c>
      <c r="F2612" s="268" t="s">
        <v>3045</v>
      </c>
      <c r="G2612" s="157" t="s">
        <v>31</v>
      </c>
      <c r="H2612" s="156" t="s">
        <v>42</v>
      </c>
      <c r="I2612" s="160" t="s">
        <v>71</v>
      </c>
      <c r="J2612" s="160" t="s">
        <v>232</v>
      </c>
      <c r="K2612" s="240" t="s">
        <v>48</v>
      </c>
      <c r="L2612" s="241" t="s">
        <v>34</v>
      </c>
      <c r="M2612" s="241" t="s">
        <v>34</v>
      </c>
      <c r="N2612" s="241" t="s">
        <v>34</v>
      </c>
      <c r="O2612" s="241" t="s">
        <v>34</v>
      </c>
      <c r="P2612" s="241" t="s">
        <v>34</v>
      </c>
      <c r="Q2612" s="159" t="s">
        <v>34</v>
      </c>
      <c r="R2612" s="100" t="s">
        <v>34</v>
      </c>
      <c r="S2612" s="158">
        <v>1</v>
      </c>
      <c r="T2612" s="103" t="s">
        <v>223</v>
      </c>
      <c r="U2612" s="160" t="s">
        <v>219</v>
      </c>
      <c r="V2612" s="160" t="s">
        <v>245</v>
      </c>
      <c r="W2612" s="157" t="s">
        <v>42</v>
      </c>
      <c r="X2612" s="157" t="s">
        <v>42</v>
      </c>
    </row>
    <row r="2613" spans="1:24" ht="41.25">
      <c r="A2613" s="155">
        <f>A2612+1</f>
        <v>2611</v>
      </c>
      <c r="B2613" s="160" t="s">
        <v>2887</v>
      </c>
      <c r="C2613" s="159">
        <v>2019</v>
      </c>
      <c r="D2613" s="160" t="s">
        <v>219</v>
      </c>
      <c r="E2613" s="160" t="s">
        <v>243</v>
      </c>
      <c r="F2613" s="268" t="s">
        <v>3046</v>
      </c>
      <c r="G2613" s="157" t="s">
        <v>31</v>
      </c>
      <c r="H2613" s="156" t="s">
        <v>42</v>
      </c>
      <c r="I2613" s="160" t="s">
        <v>71</v>
      </c>
      <c r="J2613" s="160" t="s">
        <v>232</v>
      </c>
      <c r="K2613" s="240" t="s">
        <v>34</v>
      </c>
      <c r="L2613" s="241" t="s">
        <v>34</v>
      </c>
      <c r="M2613" s="241" t="s">
        <v>34</v>
      </c>
      <c r="N2613" s="241" t="s">
        <v>34</v>
      </c>
      <c r="O2613" s="241" t="s">
        <v>34</v>
      </c>
      <c r="P2613" s="241" t="s">
        <v>34</v>
      </c>
      <c r="Q2613" s="159" t="s">
        <v>34</v>
      </c>
      <c r="R2613" s="100" t="s">
        <v>34</v>
      </c>
      <c r="S2613" s="158">
        <v>1</v>
      </c>
      <c r="T2613" s="103" t="s">
        <v>223</v>
      </c>
      <c r="U2613" s="160" t="s">
        <v>219</v>
      </c>
      <c r="V2613" s="160" t="s">
        <v>245</v>
      </c>
      <c r="W2613" s="157" t="s">
        <v>42</v>
      </c>
      <c r="X2613" s="157" t="s">
        <v>42</v>
      </c>
    </row>
    <row r="2614" spans="1:24" ht="81">
      <c r="A2614" s="155">
        <f>A2613+1</f>
        <v>2612</v>
      </c>
      <c r="B2614" s="160" t="s">
        <v>2887</v>
      </c>
      <c r="C2614" s="159">
        <v>2019</v>
      </c>
      <c r="D2614" s="160" t="s">
        <v>219</v>
      </c>
      <c r="E2614" s="160" t="s">
        <v>243</v>
      </c>
      <c r="F2614" s="268" t="s">
        <v>3047</v>
      </c>
      <c r="G2614" s="157" t="s">
        <v>82</v>
      </c>
      <c r="H2614" s="161" t="s">
        <v>83</v>
      </c>
      <c r="I2614" s="160" t="s">
        <v>71</v>
      </c>
      <c r="J2614" s="160" t="s">
        <v>232</v>
      </c>
      <c r="K2614" s="240" t="s">
        <v>34</v>
      </c>
      <c r="L2614" s="241" t="s">
        <v>34</v>
      </c>
      <c r="M2614" s="241" t="s">
        <v>34</v>
      </c>
      <c r="N2614" s="241" t="s">
        <v>34</v>
      </c>
      <c r="O2614" s="241" t="s">
        <v>34</v>
      </c>
      <c r="P2614" s="241" t="s">
        <v>34</v>
      </c>
      <c r="Q2614" s="159" t="s">
        <v>34</v>
      </c>
      <c r="R2614" s="100" t="s">
        <v>34</v>
      </c>
      <c r="S2614" s="158">
        <v>1</v>
      </c>
      <c r="T2614" s="103" t="s">
        <v>223</v>
      </c>
      <c r="U2614" s="160" t="s">
        <v>219</v>
      </c>
      <c r="V2614" s="160" t="s">
        <v>245</v>
      </c>
      <c r="W2614" s="160" t="s">
        <v>249</v>
      </c>
      <c r="X2614" s="160" t="s">
        <v>249</v>
      </c>
    </row>
    <row r="2615" spans="1:24" ht="41.25">
      <c r="A2615" s="155">
        <f>A2614+1</f>
        <v>2613</v>
      </c>
      <c r="B2615" s="160" t="s">
        <v>2887</v>
      </c>
      <c r="C2615" s="159">
        <v>2019</v>
      </c>
      <c r="D2615" s="160" t="s">
        <v>219</v>
      </c>
      <c r="E2615" s="160" t="s">
        <v>251</v>
      </c>
      <c r="F2615" s="268" t="s">
        <v>3048</v>
      </c>
      <c r="G2615" s="157" t="s">
        <v>31</v>
      </c>
      <c r="H2615" s="156" t="s">
        <v>29</v>
      </c>
      <c r="I2615" s="160" t="s">
        <v>71</v>
      </c>
      <c r="J2615" s="160" t="s">
        <v>253</v>
      </c>
      <c r="K2615" s="240" t="s">
        <v>34</v>
      </c>
      <c r="L2615" s="241" t="s">
        <v>34</v>
      </c>
      <c r="M2615" s="241" t="s">
        <v>34</v>
      </c>
      <c r="N2615" s="241" t="s">
        <v>34</v>
      </c>
      <c r="O2615" s="241" t="s">
        <v>34</v>
      </c>
      <c r="P2615" s="241" t="s">
        <v>34</v>
      </c>
      <c r="Q2615" s="159" t="s">
        <v>34</v>
      </c>
      <c r="R2615" s="100" t="s">
        <v>34</v>
      </c>
      <c r="S2615" s="158">
        <v>1</v>
      </c>
      <c r="T2615" s="103" t="s">
        <v>223</v>
      </c>
      <c r="U2615" s="160" t="s">
        <v>219</v>
      </c>
      <c r="V2615" s="160" t="s">
        <v>253</v>
      </c>
      <c r="W2615" s="160" t="s">
        <v>92</v>
      </c>
      <c r="X2615" s="160" t="s">
        <v>92</v>
      </c>
    </row>
    <row r="2616" spans="1:24" ht="41.25">
      <c r="A2616" s="155">
        <f>A2615+1</f>
        <v>2614</v>
      </c>
      <c r="B2616" s="160" t="s">
        <v>2887</v>
      </c>
      <c r="C2616" s="159">
        <v>2019</v>
      </c>
      <c r="D2616" s="160" t="s">
        <v>219</v>
      </c>
      <c r="E2616" s="160" t="s">
        <v>251</v>
      </c>
      <c r="F2616" s="268" t="s">
        <v>3049</v>
      </c>
      <c r="G2616" s="157" t="s">
        <v>31</v>
      </c>
      <c r="H2616" s="161" t="s">
        <v>39</v>
      </c>
      <c r="I2616" s="160" t="s">
        <v>71</v>
      </c>
      <c r="J2616" s="160" t="s">
        <v>253</v>
      </c>
      <c r="K2616" s="240" t="s">
        <v>34</v>
      </c>
      <c r="L2616" s="241" t="s">
        <v>34</v>
      </c>
      <c r="M2616" s="241" t="s">
        <v>34</v>
      </c>
      <c r="N2616" s="241" t="s">
        <v>34</v>
      </c>
      <c r="O2616" s="241" t="s">
        <v>34</v>
      </c>
      <c r="P2616" s="241" t="s">
        <v>34</v>
      </c>
      <c r="Q2616" s="159" t="s">
        <v>34</v>
      </c>
      <c r="R2616" s="100" t="s">
        <v>34</v>
      </c>
      <c r="S2616" s="158">
        <v>1</v>
      </c>
      <c r="T2616" s="103" t="s">
        <v>223</v>
      </c>
      <c r="U2616" s="160" t="s">
        <v>219</v>
      </c>
      <c r="V2616" s="160" t="s">
        <v>253</v>
      </c>
      <c r="W2616" s="160" t="s">
        <v>92</v>
      </c>
      <c r="X2616" s="160" t="s">
        <v>92</v>
      </c>
    </row>
    <row r="2617" spans="1:24" ht="41.25">
      <c r="A2617" s="155">
        <f>A2616+1</f>
        <v>2615</v>
      </c>
      <c r="B2617" s="160" t="s">
        <v>2887</v>
      </c>
      <c r="C2617" s="159">
        <v>2019</v>
      </c>
      <c r="D2617" s="160" t="s">
        <v>219</v>
      </c>
      <c r="E2617" s="160" t="s">
        <v>251</v>
      </c>
      <c r="F2617" s="268" t="s">
        <v>3050</v>
      </c>
      <c r="G2617" s="157" t="s">
        <v>31</v>
      </c>
      <c r="H2617" s="161" t="s">
        <v>39</v>
      </c>
      <c r="I2617" s="160" t="s">
        <v>71</v>
      </c>
      <c r="J2617" s="160" t="s">
        <v>253</v>
      </c>
      <c r="K2617" s="240" t="s">
        <v>34</v>
      </c>
      <c r="L2617" s="241" t="s">
        <v>34</v>
      </c>
      <c r="M2617" s="241" t="s">
        <v>34</v>
      </c>
      <c r="N2617" s="241" t="s">
        <v>34</v>
      </c>
      <c r="O2617" s="241" t="s">
        <v>34</v>
      </c>
      <c r="P2617" s="241" t="s">
        <v>34</v>
      </c>
      <c r="Q2617" s="159" t="s">
        <v>34</v>
      </c>
      <c r="R2617" s="100" t="s">
        <v>34</v>
      </c>
      <c r="S2617" s="158">
        <v>1</v>
      </c>
      <c r="T2617" s="103" t="s">
        <v>223</v>
      </c>
      <c r="U2617" s="160" t="s">
        <v>219</v>
      </c>
      <c r="V2617" s="160" t="s">
        <v>253</v>
      </c>
      <c r="W2617" s="160" t="s">
        <v>92</v>
      </c>
      <c r="X2617" s="160" t="s">
        <v>92</v>
      </c>
    </row>
    <row r="2618" spans="1:24" ht="41.25">
      <c r="A2618" s="155">
        <f>A2617+1</f>
        <v>2616</v>
      </c>
      <c r="B2618" s="160" t="s">
        <v>2887</v>
      </c>
      <c r="C2618" s="159">
        <v>2019</v>
      </c>
      <c r="D2618" s="160" t="s">
        <v>219</v>
      </c>
      <c r="E2618" s="160" t="s">
        <v>251</v>
      </c>
      <c r="F2618" s="268" t="s">
        <v>3051</v>
      </c>
      <c r="G2618" s="157" t="s">
        <v>31</v>
      </c>
      <c r="H2618" s="161" t="s">
        <v>39</v>
      </c>
      <c r="I2618" s="160" t="s">
        <v>71</v>
      </c>
      <c r="J2618" s="160" t="s">
        <v>253</v>
      </c>
      <c r="K2618" s="240" t="s">
        <v>34</v>
      </c>
      <c r="L2618" s="241" t="s">
        <v>34</v>
      </c>
      <c r="M2618" s="241" t="s">
        <v>34</v>
      </c>
      <c r="N2618" s="241" t="s">
        <v>34</v>
      </c>
      <c r="O2618" s="241" t="s">
        <v>34</v>
      </c>
      <c r="P2618" s="241" t="s">
        <v>34</v>
      </c>
      <c r="Q2618" s="159" t="s">
        <v>34</v>
      </c>
      <c r="R2618" s="100" t="s">
        <v>34</v>
      </c>
      <c r="S2618" s="158">
        <v>1</v>
      </c>
      <c r="T2618" s="103" t="s">
        <v>223</v>
      </c>
      <c r="U2618" s="160" t="s">
        <v>219</v>
      </c>
      <c r="V2618" s="160" t="s">
        <v>253</v>
      </c>
      <c r="W2618" s="160" t="s">
        <v>92</v>
      </c>
      <c r="X2618" s="160" t="s">
        <v>92</v>
      </c>
    </row>
    <row r="2619" spans="1:24" ht="41.25">
      <c r="A2619" s="155">
        <f>A2618+1</f>
        <v>2617</v>
      </c>
      <c r="B2619" s="160" t="s">
        <v>2887</v>
      </c>
      <c r="C2619" s="159">
        <v>2019</v>
      </c>
      <c r="D2619" s="160" t="s">
        <v>219</v>
      </c>
      <c r="E2619" s="160" t="s">
        <v>251</v>
      </c>
      <c r="F2619" s="270" t="s">
        <v>3052</v>
      </c>
      <c r="G2619" s="157" t="s">
        <v>31</v>
      </c>
      <c r="H2619" s="161" t="s">
        <v>39</v>
      </c>
      <c r="I2619" s="160" t="s">
        <v>71</v>
      </c>
      <c r="J2619" s="160" t="s">
        <v>253</v>
      </c>
      <c r="K2619" s="244" t="s">
        <v>34</v>
      </c>
      <c r="L2619" s="245" t="s">
        <v>34</v>
      </c>
      <c r="M2619" s="245" t="s">
        <v>34</v>
      </c>
      <c r="N2619" s="245" t="s">
        <v>34</v>
      </c>
      <c r="O2619" s="245" t="s">
        <v>48</v>
      </c>
      <c r="P2619" s="245" t="s">
        <v>34</v>
      </c>
      <c r="Q2619" s="159" t="s">
        <v>34</v>
      </c>
      <c r="R2619" s="100" t="s">
        <v>34</v>
      </c>
      <c r="S2619" s="158">
        <v>1</v>
      </c>
      <c r="T2619" s="103" t="s">
        <v>223</v>
      </c>
      <c r="U2619" s="160" t="s">
        <v>219</v>
      </c>
      <c r="V2619" s="160" t="s">
        <v>253</v>
      </c>
      <c r="W2619" s="160" t="s">
        <v>92</v>
      </c>
      <c r="X2619" s="160" t="s">
        <v>92</v>
      </c>
    </row>
    <row r="2620" spans="1:24" ht="60.75">
      <c r="A2620" s="155">
        <f>A2619+1</f>
        <v>2618</v>
      </c>
      <c r="B2620" s="160" t="s">
        <v>2887</v>
      </c>
      <c r="C2620" s="159">
        <v>2019</v>
      </c>
      <c r="D2620" s="160" t="s">
        <v>28</v>
      </c>
      <c r="E2620" s="160" t="s">
        <v>262</v>
      </c>
      <c r="F2620" s="268" t="s">
        <v>3053</v>
      </c>
      <c r="G2620" s="157" t="s">
        <v>31</v>
      </c>
      <c r="H2620" s="161" t="s">
        <v>29</v>
      </c>
      <c r="I2620" s="157" t="s">
        <v>32</v>
      </c>
      <c r="J2620" s="157" t="s">
        <v>33</v>
      </c>
      <c r="K2620" s="238" t="s">
        <v>34</v>
      </c>
      <c r="L2620" s="239" t="s">
        <v>34</v>
      </c>
      <c r="M2620" s="239" t="s">
        <v>34</v>
      </c>
      <c r="N2620" s="239" t="s">
        <v>34</v>
      </c>
      <c r="O2620" s="239" t="s">
        <v>34</v>
      </c>
      <c r="P2620" s="239" t="s">
        <v>34</v>
      </c>
      <c r="Q2620" s="159" t="s">
        <v>34</v>
      </c>
      <c r="R2620" s="100" t="s">
        <v>34</v>
      </c>
      <c r="S2620" s="158">
        <v>1</v>
      </c>
      <c r="T2620" s="103" t="s">
        <v>264</v>
      </c>
      <c r="U2620" s="160" t="s">
        <v>531</v>
      </c>
      <c r="V2620" s="160" t="s">
        <v>266</v>
      </c>
      <c r="W2620" s="160" t="s">
        <v>92</v>
      </c>
      <c r="X2620" s="160" t="s">
        <v>92</v>
      </c>
    </row>
    <row r="2621" spans="1:24" ht="41.25">
      <c r="A2621" s="155">
        <f>A2620+1</f>
        <v>2619</v>
      </c>
      <c r="B2621" s="160" t="s">
        <v>2887</v>
      </c>
      <c r="C2621" s="159">
        <v>2019</v>
      </c>
      <c r="D2621" s="160" t="s">
        <v>28</v>
      </c>
      <c r="E2621" s="160" t="s">
        <v>262</v>
      </c>
      <c r="F2621" s="268" t="s">
        <v>3054</v>
      </c>
      <c r="G2621" s="157" t="s">
        <v>31</v>
      </c>
      <c r="H2621" s="161" t="s">
        <v>29</v>
      </c>
      <c r="I2621" s="157" t="s">
        <v>32</v>
      </c>
      <c r="J2621" s="157" t="s">
        <v>33</v>
      </c>
      <c r="K2621" s="238" t="s">
        <v>34</v>
      </c>
      <c r="L2621" s="239" t="s">
        <v>34</v>
      </c>
      <c r="M2621" s="239" t="s">
        <v>34</v>
      </c>
      <c r="N2621" s="239" t="s">
        <v>34</v>
      </c>
      <c r="O2621" s="239" t="s">
        <v>48</v>
      </c>
      <c r="P2621" s="239" t="s">
        <v>34</v>
      </c>
      <c r="Q2621" s="159" t="s">
        <v>34</v>
      </c>
      <c r="R2621" s="100" t="s">
        <v>34</v>
      </c>
      <c r="S2621" s="158">
        <v>1</v>
      </c>
      <c r="T2621" s="103" t="s">
        <v>264</v>
      </c>
      <c r="U2621" s="160" t="s">
        <v>265</v>
      </c>
      <c r="V2621" s="160" t="s">
        <v>266</v>
      </c>
      <c r="W2621" s="160" t="s">
        <v>92</v>
      </c>
      <c r="X2621" s="160" t="s">
        <v>92</v>
      </c>
    </row>
    <row r="2622" spans="1:24" ht="41.25">
      <c r="A2622" s="155">
        <f>A2621+1</f>
        <v>2620</v>
      </c>
      <c r="B2622" s="160" t="s">
        <v>2887</v>
      </c>
      <c r="C2622" s="159">
        <v>2019</v>
      </c>
      <c r="D2622" s="160" t="s">
        <v>28</v>
      </c>
      <c r="E2622" s="160" t="s">
        <v>262</v>
      </c>
      <c r="F2622" s="268" t="s">
        <v>3055</v>
      </c>
      <c r="G2622" s="157" t="s">
        <v>31</v>
      </c>
      <c r="H2622" s="161" t="s">
        <v>29</v>
      </c>
      <c r="I2622" s="157" t="s">
        <v>32</v>
      </c>
      <c r="J2622" s="157" t="s">
        <v>33</v>
      </c>
      <c r="K2622" s="238" t="s">
        <v>34</v>
      </c>
      <c r="L2622" s="239" t="s">
        <v>34</v>
      </c>
      <c r="M2622" s="239" t="s">
        <v>34</v>
      </c>
      <c r="N2622" s="239" t="s">
        <v>34</v>
      </c>
      <c r="O2622" s="239" t="s">
        <v>34</v>
      </c>
      <c r="P2622" s="239" t="s">
        <v>34</v>
      </c>
      <c r="Q2622" s="159" t="s">
        <v>34</v>
      </c>
      <c r="R2622" s="100" t="s">
        <v>34</v>
      </c>
      <c r="S2622" s="158">
        <v>1</v>
      </c>
      <c r="T2622" s="103" t="s">
        <v>264</v>
      </c>
      <c r="U2622" s="160" t="s">
        <v>265</v>
      </c>
      <c r="V2622" s="160" t="s">
        <v>266</v>
      </c>
      <c r="W2622" s="160" t="s">
        <v>92</v>
      </c>
      <c r="X2622" s="160" t="s">
        <v>92</v>
      </c>
    </row>
    <row r="2623" spans="1:24" ht="41.25">
      <c r="A2623" s="155">
        <f>A2622+1</f>
        <v>2621</v>
      </c>
      <c r="B2623" s="160" t="s">
        <v>2887</v>
      </c>
      <c r="C2623" s="159">
        <v>2019</v>
      </c>
      <c r="D2623" s="160" t="s">
        <v>28</v>
      </c>
      <c r="E2623" s="160" t="s">
        <v>267</v>
      </c>
      <c r="F2623" s="268" t="s">
        <v>1047</v>
      </c>
      <c r="G2623" s="157" t="s">
        <v>31</v>
      </c>
      <c r="H2623" s="156" t="s">
        <v>42</v>
      </c>
      <c r="I2623" s="157" t="s">
        <v>32</v>
      </c>
      <c r="J2623" s="157" t="s">
        <v>33</v>
      </c>
      <c r="K2623" s="238" t="s">
        <v>34</v>
      </c>
      <c r="L2623" s="239" t="s">
        <v>34</v>
      </c>
      <c r="M2623" s="239" t="s">
        <v>34</v>
      </c>
      <c r="N2623" s="239" t="s">
        <v>34</v>
      </c>
      <c r="O2623" s="239" t="s">
        <v>34</v>
      </c>
      <c r="P2623" s="239" t="s">
        <v>34</v>
      </c>
      <c r="Q2623" s="159" t="s">
        <v>34</v>
      </c>
      <c r="R2623" s="100" t="s">
        <v>34</v>
      </c>
      <c r="S2623" s="158">
        <v>1</v>
      </c>
      <c r="T2623" s="103" t="s">
        <v>269</v>
      </c>
      <c r="U2623" s="160" t="s">
        <v>534</v>
      </c>
      <c r="V2623" s="160" t="s">
        <v>266</v>
      </c>
      <c r="W2623" s="157" t="s">
        <v>42</v>
      </c>
      <c r="X2623" s="157" t="s">
        <v>42</v>
      </c>
    </row>
    <row r="2624" spans="1:24" ht="41.25">
      <c r="A2624" s="155">
        <f>A2623+1</f>
        <v>2622</v>
      </c>
      <c r="B2624" s="160" t="s">
        <v>2887</v>
      </c>
      <c r="C2624" s="159">
        <v>2019</v>
      </c>
      <c r="D2624" s="160" t="s">
        <v>28</v>
      </c>
      <c r="E2624" s="160" t="s">
        <v>270</v>
      </c>
      <c r="F2624" s="268" t="s">
        <v>3056</v>
      </c>
      <c r="G2624" s="157" t="s">
        <v>31</v>
      </c>
      <c r="H2624" s="156" t="s">
        <v>42</v>
      </c>
      <c r="I2624" s="157" t="s">
        <v>32</v>
      </c>
      <c r="J2624" s="160" t="s">
        <v>33</v>
      </c>
      <c r="K2624" s="240" t="s">
        <v>34</v>
      </c>
      <c r="L2624" s="241" t="s">
        <v>34</v>
      </c>
      <c r="M2624" s="241" t="s">
        <v>34</v>
      </c>
      <c r="N2624" s="241" t="s">
        <v>34</v>
      </c>
      <c r="O2624" s="241" t="s">
        <v>34</v>
      </c>
      <c r="P2624" s="241" t="s">
        <v>34</v>
      </c>
      <c r="Q2624" s="159" t="s">
        <v>34</v>
      </c>
      <c r="R2624" s="100" t="s">
        <v>34</v>
      </c>
      <c r="S2624" s="158">
        <v>1</v>
      </c>
      <c r="T2624" s="103" t="s">
        <v>272</v>
      </c>
      <c r="U2624" s="160" t="s">
        <v>536</v>
      </c>
      <c r="V2624" s="160" t="s">
        <v>273</v>
      </c>
      <c r="W2624" s="157" t="s">
        <v>42</v>
      </c>
      <c r="X2624" s="157" t="s">
        <v>42</v>
      </c>
    </row>
    <row r="2625" spans="1:24" ht="51">
      <c r="A2625" s="155">
        <f>A2624+1</f>
        <v>2623</v>
      </c>
      <c r="B2625" s="160" t="s">
        <v>2887</v>
      </c>
      <c r="C2625" s="159">
        <v>2019</v>
      </c>
      <c r="D2625" s="160" t="s">
        <v>28</v>
      </c>
      <c r="E2625" s="160" t="s">
        <v>40</v>
      </c>
      <c r="F2625" s="268" t="s">
        <v>3057</v>
      </c>
      <c r="G2625" s="157" t="s">
        <v>31</v>
      </c>
      <c r="H2625" s="156" t="s">
        <v>42</v>
      </c>
      <c r="I2625" s="157" t="s">
        <v>32</v>
      </c>
      <c r="J2625" s="157" t="s">
        <v>33</v>
      </c>
      <c r="K2625" s="238" t="s">
        <v>34</v>
      </c>
      <c r="L2625" s="239" t="s">
        <v>34</v>
      </c>
      <c r="M2625" s="239" t="s">
        <v>34</v>
      </c>
      <c r="N2625" s="239" t="s">
        <v>34</v>
      </c>
      <c r="O2625" s="239" t="s">
        <v>34</v>
      </c>
      <c r="P2625" s="239" t="s">
        <v>34</v>
      </c>
      <c r="Q2625" s="159" t="s">
        <v>34</v>
      </c>
      <c r="R2625" s="100" t="s">
        <v>34</v>
      </c>
      <c r="S2625" s="158">
        <v>1</v>
      </c>
      <c r="T2625" s="103" t="s">
        <v>272</v>
      </c>
      <c r="U2625" s="160" t="s">
        <v>536</v>
      </c>
      <c r="V2625" s="160" t="s">
        <v>2303</v>
      </c>
      <c r="W2625" s="157" t="s">
        <v>42</v>
      </c>
      <c r="X2625" s="157" t="s">
        <v>42</v>
      </c>
    </row>
    <row r="2626" spans="1:24" ht="51">
      <c r="A2626" s="155">
        <f>A2625+1</f>
        <v>2624</v>
      </c>
      <c r="B2626" s="160" t="s">
        <v>2887</v>
      </c>
      <c r="C2626" s="159">
        <v>2019</v>
      </c>
      <c r="D2626" s="160" t="s">
        <v>28</v>
      </c>
      <c r="E2626" s="160" t="s">
        <v>270</v>
      </c>
      <c r="F2626" s="268" t="s">
        <v>3058</v>
      </c>
      <c r="G2626" s="157" t="s">
        <v>31</v>
      </c>
      <c r="H2626" s="156" t="s">
        <v>42</v>
      </c>
      <c r="I2626" s="157" t="s">
        <v>32</v>
      </c>
      <c r="J2626" s="157" t="s">
        <v>33</v>
      </c>
      <c r="K2626" s="238" t="s">
        <v>34</v>
      </c>
      <c r="L2626" s="239" t="s">
        <v>34</v>
      </c>
      <c r="M2626" s="239" t="s">
        <v>34</v>
      </c>
      <c r="N2626" s="239" t="s">
        <v>34</v>
      </c>
      <c r="O2626" s="239" t="s">
        <v>34</v>
      </c>
      <c r="P2626" s="239" t="s">
        <v>34</v>
      </c>
      <c r="Q2626" s="159" t="s">
        <v>34</v>
      </c>
      <c r="R2626" s="100" t="s">
        <v>34</v>
      </c>
      <c r="S2626" s="158">
        <v>1</v>
      </c>
      <c r="T2626" s="103" t="s">
        <v>272</v>
      </c>
      <c r="U2626" s="160" t="s">
        <v>536</v>
      </c>
      <c r="V2626" s="160" t="s">
        <v>2305</v>
      </c>
      <c r="W2626" s="157" t="s">
        <v>42</v>
      </c>
      <c r="X2626" s="157" t="s">
        <v>42</v>
      </c>
    </row>
    <row r="2627" spans="1:24" ht="41.25">
      <c r="A2627" s="155">
        <f>A2626+1</f>
        <v>2625</v>
      </c>
      <c r="B2627" s="160" t="s">
        <v>2887</v>
      </c>
      <c r="C2627" s="159">
        <v>2019</v>
      </c>
      <c r="D2627" s="160" t="s">
        <v>28</v>
      </c>
      <c r="E2627" s="160" t="s">
        <v>270</v>
      </c>
      <c r="F2627" s="268" t="s">
        <v>3059</v>
      </c>
      <c r="G2627" s="157" t="s">
        <v>31</v>
      </c>
      <c r="H2627" s="156" t="s">
        <v>42</v>
      </c>
      <c r="I2627" s="157" t="s">
        <v>32</v>
      </c>
      <c r="J2627" s="157" t="s">
        <v>33</v>
      </c>
      <c r="K2627" s="238" t="s">
        <v>34</v>
      </c>
      <c r="L2627" s="239" t="s">
        <v>34</v>
      </c>
      <c r="M2627" s="239" t="s">
        <v>34</v>
      </c>
      <c r="N2627" s="239" t="s">
        <v>34</v>
      </c>
      <c r="O2627" s="239" t="s">
        <v>34</v>
      </c>
      <c r="P2627" s="239" t="s">
        <v>34</v>
      </c>
      <c r="Q2627" s="159" t="s">
        <v>34</v>
      </c>
      <c r="R2627" s="100" t="s">
        <v>34</v>
      </c>
      <c r="S2627" s="158">
        <v>1</v>
      </c>
      <c r="T2627" s="103" t="s">
        <v>272</v>
      </c>
      <c r="U2627" s="160" t="s">
        <v>536</v>
      </c>
      <c r="V2627" s="160" t="s">
        <v>2305</v>
      </c>
      <c r="W2627" s="157" t="s">
        <v>42</v>
      </c>
      <c r="X2627" s="157" t="s">
        <v>42</v>
      </c>
    </row>
    <row r="2628" spans="1:24" ht="30.75">
      <c r="A2628" s="155">
        <f>A2627+1</f>
        <v>2626</v>
      </c>
      <c r="B2628" s="160" t="s">
        <v>2980</v>
      </c>
      <c r="C2628" s="159">
        <v>2013</v>
      </c>
      <c r="D2628" s="157" t="s">
        <v>28</v>
      </c>
      <c r="E2628" s="160" t="s">
        <v>279</v>
      </c>
      <c r="F2628" s="268" t="s">
        <v>3060</v>
      </c>
      <c r="G2628" s="157" t="s">
        <v>31</v>
      </c>
      <c r="H2628" s="156" t="s">
        <v>42</v>
      </c>
      <c r="I2628" s="157" t="s">
        <v>32</v>
      </c>
      <c r="J2628" s="157" t="s">
        <v>33</v>
      </c>
      <c r="K2628" s="238" t="s">
        <v>34</v>
      </c>
      <c r="L2628" s="239" t="s">
        <v>34</v>
      </c>
      <c r="M2628" s="239" t="s">
        <v>34</v>
      </c>
      <c r="N2628" s="239" t="s">
        <v>34</v>
      </c>
      <c r="O2628" s="239" t="s">
        <v>34</v>
      </c>
      <c r="P2628" s="239" t="s">
        <v>34</v>
      </c>
      <c r="Q2628" s="159" t="s">
        <v>34</v>
      </c>
      <c r="R2628" s="100" t="s">
        <v>34</v>
      </c>
      <c r="S2628" s="158">
        <v>1</v>
      </c>
      <c r="T2628" s="102" t="s">
        <v>35</v>
      </c>
      <c r="U2628" s="157" t="s">
        <v>28</v>
      </c>
      <c r="V2628" s="160" t="s">
        <v>541</v>
      </c>
      <c r="W2628" s="157" t="s">
        <v>42</v>
      </c>
      <c r="X2628" s="157" t="s">
        <v>42</v>
      </c>
    </row>
    <row r="2629" spans="1:24" ht="41.25">
      <c r="A2629" s="155">
        <f>A2628+1</f>
        <v>2627</v>
      </c>
      <c r="B2629" s="160" t="s">
        <v>2980</v>
      </c>
      <c r="C2629" s="159">
        <v>2013</v>
      </c>
      <c r="D2629" s="157" t="s">
        <v>28</v>
      </c>
      <c r="E2629" s="160" t="s">
        <v>262</v>
      </c>
      <c r="F2629" s="268" t="s">
        <v>3061</v>
      </c>
      <c r="G2629" s="157" t="s">
        <v>31</v>
      </c>
      <c r="H2629" s="161" t="s">
        <v>29</v>
      </c>
      <c r="I2629" s="157" t="s">
        <v>32</v>
      </c>
      <c r="J2629" s="157" t="s">
        <v>33</v>
      </c>
      <c r="K2629" s="238" t="s">
        <v>34</v>
      </c>
      <c r="L2629" s="239" t="s">
        <v>34</v>
      </c>
      <c r="M2629" s="239" t="s">
        <v>34</v>
      </c>
      <c r="N2629" s="239" t="s">
        <v>34</v>
      </c>
      <c r="O2629" s="239" t="s">
        <v>34</v>
      </c>
      <c r="P2629" s="239" t="s">
        <v>34</v>
      </c>
      <c r="Q2629" s="159" t="s">
        <v>34</v>
      </c>
      <c r="R2629" s="100" t="s">
        <v>34</v>
      </c>
      <c r="S2629" s="158">
        <v>1</v>
      </c>
      <c r="T2629" s="102" t="s">
        <v>35</v>
      </c>
      <c r="U2629" s="157" t="s">
        <v>28</v>
      </c>
      <c r="V2629" s="160" t="s">
        <v>800</v>
      </c>
      <c r="W2629" s="160" t="s">
        <v>92</v>
      </c>
      <c r="X2629" s="160" t="s">
        <v>92</v>
      </c>
    </row>
    <row r="2630" spans="1:24" ht="41.25">
      <c r="A2630" s="155">
        <f>A2629+1</f>
        <v>2628</v>
      </c>
      <c r="B2630" s="160" t="s">
        <v>2980</v>
      </c>
      <c r="C2630" s="159">
        <v>2013</v>
      </c>
      <c r="D2630" s="157" t="s">
        <v>28</v>
      </c>
      <c r="E2630" s="157" t="s">
        <v>37</v>
      </c>
      <c r="F2630" s="268" t="s">
        <v>3062</v>
      </c>
      <c r="G2630" s="157" t="s">
        <v>31</v>
      </c>
      <c r="H2630" s="156" t="s">
        <v>39</v>
      </c>
      <c r="I2630" s="157" t="s">
        <v>32</v>
      </c>
      <c r="J2630" s="157" t="s">
        <v>33</v>
      </c>
      <c r="K2630" s="238" t="s">
        <v>34</v>
      </c>
      <c r="L2630" s="239" t="s">
        <v>34</v>
      </c>
      <c r="M2630" s="239" t="s">
        <v>34</v>
      </c>
      <c r="N2630" s="239" t="s">
        <v>34</v>
      </c>
      <c r="O2630" s="239" t="s">
        <v>34</v>
      </c>
      <c r="P2630" s="239" t="s">
        <v>34</v>
      </c>
      <c r="Q2630" s="159" t="s">
        <v>34</v>
      </c>
      <c r="R2630" s="99" t="s">
        <v>48</v>
      </c>
      <c r="S2630" s="158">
        <v>1</v>
      </c>
      <c r="T2630" s="102" t="s">
        <v>35</v>
      </c>
      <c r="U2630" s="157" t="s">
        <v>28</v>
      </c>
      <c r="V2630" s="160" t="s">
        <v>3063</v>
      </c>
      <c r="W2630" s="157" t="s">
        <v>42</v>
      </c>
      <c r="X2630" s="157" t="s">
        <v>50</v>
      </c>
    </row>
    <row r="2631" spans="1:24" ht="30.75">
      <c r="A2631" s="155">
        <f>A2630+1</f>
        <v>2629</v>
      </c>
      <c r="B2631" s="160" t="s">
        <v>2980</v>
      </c>
      <c r="C2631" s="159">
        <v>2013</v>
      </c>
      <c r="D2631" s="157" t="s">
        <v>28</v>
      </c>
      <c r="E2631" s="157" t="s">
        <v>44</v>
      </c>
      <c r="F2631" s="268" t="s">
        <v>3064</v>
      </c>
      <c r="G2631" s="157" t="s">
        <v>31</v>
      </c>
      <c r="H2631" s="156" t="s">
        <v>46</v>
      </c>
      <c r="I2631" s="157" t="s">
        <v>32</v>
      </c>
      <c r="J2631" s="157" t="s">
        <v>47</v>
      </c>
      <c r="K2631" s="238" t="s">
        <v>34</v>
      </c>
      <c r="L2631" s="239" t="s">
        <v>34</v>
      </c>
      <c r="M2631" s="239" t="s">
        <v>34</v>
      </c>
      <c r="N2631" s="239" t="s">
        <v>34</v>
      </c>
      <c r="O2631" s="239" t="s">
        <v>34</v>
      </c>
      <c r="P2631" s="239" t="s">
        <v>34</v>
      </c>
      <c r="Q2631" s="159" t="s">
        <v>34</v>
      </c>
      <c r="R2631" s="100" t="s">
        <v>48</v>
      </c>
      <c r="S2631" s="158">
        <v>1</v>
      </c>
      <c r="T2631" s="102" t="s">
        <v>35</v>
      </c>
      <c r="U2631" s="157" t="s">
        <v>28</v>
      </c>
      <c r="V2631" s="160" t="s">
        <v>46</v>
      </c>
      <c r="W2631" s="160" t="s">
        <v>1061</v>
      </c>
      <c r="X2631" s="157" t="s">
        <v>50</v>
      </c>
    </row>
    <row r="2632" spans="1:24" ht="30.75">
      <c r="A2632" s="155">
        <f>A2631+1</f>
        <v>2630</v>
      </c>
      <c r="B2632" s="160" t="s">
        <v>2980</v>
      </c>
      <c r="C2632" s="159">
        <v>2013</v>
      </c>
      <c r="D2632" s="157" t="s">
        <v>28</v>
      </c>
      <c r="E2632" s="157" t="s">
        <v>44</v>
      </c>
      <c r="F2632" s="268" t="s">
        <v>3065</v>
      </c>
      <c r="G2632" s="157" t="s">
        <v>31</v>
      </c>
      <c r="H2632" s="156" t="s">
        <v>46</v>
      </c>
      <c r="I2632" s="157" t="s">
        <v>32</v>
      </c>
      <c r="J2632" s="157" t="s">
        <v>47</v>
      </c>
      <c r="K2632" s="238" t="s">
        <v>34</v>
      </c>
      <c r="L2632" s="239" t="s">
        <v>34</v>
      </c>
      <c r="M2632" s="239" t="s">
        <v>34</v>
      </c>
      <c r="N2632" s="239" t="s">
        <v>34</v>
      </c>
      <c r="O2632" s="239" t="s">
        <v>34</v>
      </c>
      <c r="P2632" s="239" t="s">
        <v>34</v>
      </c>
      <c r="Q2632" s="159" t="s">
        <v>34</v>
      </c>
      <c r="R2632" s="100" t="s">
        <v>34</v>
      </c>
      <c r="S2632" s="158">
        <v>1</v>
      </c>
      <c r="T2632" s="102" t="s">
        <v>35</v>
      </c>
      <c r="U2632" s="157" t="s">
        <v>28</v>
      </c>
      <c r="V2632" s="160" t="s">
        <v>46</v>
      </c>
      <c r="W2632" s="160" t="s">
        <v>1061</v>
      </c>
      <c r="X2632" s="160" t="s">
        <v>1061</v>
      </c>
    </row>
    <row r="2633" spans="1:24" ht="30.75">
      <c r="A2633" s="155">
        <f>A2632+1</f>
        <v>2631</v>
      </c>
      <c r="B2633" s="160" t="s">
        <v>2980</v>
      </c>
      <c r="C2633" s="159">
        <v>2013</v>
      </c>
      <c r="D2633" s="157" t="s">
        <v>28</v>
      </c>
      <c r="E2633" s="157" t="s">
        <v>44</v>
      </c>
      <c r="F2633" s="268" t="s">
        <v>3066</v>
      </c>
      <c r="G2633" s="157" t="s">
        <v>31</v>
      </c>
      <c r="H2633" s="156" t="s">
        <v>46</v>
      </c>
      <c r="I2633" s="157" t="s">
        <v>32</v>
      </c>
      <c r="J2633" s="157" t="s">
        <v>47</v>
      </c>
      <c r="K2633" s="238" t="s">
        <v>34</v>
      </c>
      <c r="L2633" s="239" t="s">
        <v>34</v>
      </c>
      <c r="M2633" s="239" t="s">
        <v>34</v>
      </c>
      <c r="N2633" s="239" t="s">
        <v>34</v>
      </c>
      <c r="O2633" s="239" t="s">
        <v>34</v>
      </c>
      <c r="P2633" s="239" t="s">
        <v>34</v>
      </c>
      <c r="Q2633" s="159" t="s">
        <v>34</v>
      </c>
      <c r="R2633" s="100" t="s">
        <v>34</v>
      </c>
      <c r="S2633" s="158">
        <v>1</v>
      </c>
      <c r="T2633" s="102" t="s">
        <v>35</v>
      </c>
      <c r="U2633" s="157" t="s">
        <v>28</v>
      </c>
      <c r="V2633" s="160" t="s">
        <v>46</v>
      </c>
      <c r="W2633" s="160" t="s">
        <v>1061</v>
      </c>
      <c r="X2633" s="160" t="s">
        <v>1061</v>
      </c>
    </row>
    <row r="2634" spans="1:24" ht="30.75">
      <c r="A2634" s="155">
        <f>A2633+1</f>
        <v>2632</v>
      </c>
      <c r="B2634" s="160" t="s">
        <v>2980</v>
      </c>
      <c r="C2634" s="159">
        <v>2013</v>
      </c>
      <c r="D2634" s="157" t="s">
        <v>28</v>
      </c>
      <c r="E2634" s="160" t="s">
        <v>57</v>
      </c>
      <c r="F2634" s="268" t="s">
        <v>3067</v>
      </c>
      <c r="G2634" s="157" t="s">
        <v>31</v>
      </c>
      <c r="H2634" s="156" t="s">
        <v>50</v>
      </c>
      <c r="I2634" s="157" t="s">
        <v>32</v>
      </c>
      <c r="J2634" s="157" t="s">
        <v>59</v>
      </c>
      <c r="K2634" s="238" t="s">
        <v>48</v>
      </c>
      <c r="L2634" s="239" t="s">
        <v>34</v>
      </c>
      <c r="M2634" s="239" t="s">
        <v>34</v>
      </c>
      <c r="N2634" s="239" t="s">
        <v>34</v>
      </c>
      <c r="O2634" s="239" t="s">
        <v>34</v>
      </c>
      <c r="P2634" s="239" t="s">
        <v>34</v>
      </c>
      <c r="Q2634" s="159" t="s">
        <v>48</v>
      </c>
      <c r="R2634" s="100" t="s">
        <v>48</v>
      </c>
      <c r="S2634" s="158">
        <v>1</v>
      </c>
      <c r="T2634" s="102" t="s">
        <v>35</v>
      </c>
      <c r="U2634" s="157" t="s">
        <v>28</v>
      </c>
      <c r="V2634" s="160" t="s">
        <v>57</v>
      </c>
      <c r="W2634" s="157" t="s">
        <v>42</v>
      </c>
      <c r="X2634" s="157" t="s">
        <v>50</v>
      </c>
    </row>
    <row r="2635" spans="1:24" ht="60.75">
      <c r="A2635" s="155">
        <f>A2634+1</f>
        <v>2633</v>
      </c>
      <c r="B2635" s="160" t="s">
        <v>2980</v>
      </c>
      <c r="C2635" s="159">
        <v>2013</v>
      </c>
      <c r="D2635" s="157" t="s">
        <v>28</v>
      </c>
      <c r="E2635" s="160" t="s">
        <v>60</v>
      </c>
      <c r="F2635" s="268" t="s">
        <v>3068</v>
      </c>
      <c r="G2635" s="157" t="s">
        <v>31</v>
      </c>
      <c r="H2635" s="156" t="s">
        <v>42</v>
      </c>
      <c r="I2635" s="160" t="s">
        <v>32</v>
      </c>
      <c r="J2635" s="157" t="s">
        <v>33</v>
      </c>
      <c r="K2635" s="238" t="s">
        <v>34</v>
      </c>
      <c r="L2635" s="239" t="s">
        <v>34</v>
      </c>
      <c r="M2635" s="239" t="s">
        <v>34</v>
      </c>
      <c r="N2635" s="239" t="s">
        <v>34</v>
      </c>
      <c r="O2635" s="239" t="s">
        <v>34</v>
      </c>
      <c r="P2635" s="239" t="s">
        <v>34</v>
      </c>
      <c r="Q2635" s="159" t="s">
        <v>34</v>
      </c>
      <c r="R2635" s="100" t="s">
        <v>34</v>
      </c>
      <c r="S2635" s="158">
        <v>1</v>
      </c>
      <c r="T2635" s="102" t="s">
        <v>35</v>
      </c>
      <c r="U2635" s="157" t="s">
        <v>28</v>
      </c>
      <c r="V2635" s="160" t="s">
        <v>62</v>
      </c>
      <c r="W2635" s="157" t="s">
        <v>42</v>
      </c>
      <c r="X2635" s="157" t="s">
        <v>50</v>
      </c>
    </row>
    <row r="2636" spans="1:24" ht="41.25">
      <c r="A2636" s="155">
        <f>A2635+1</f>
        <v>2634</v>
      </c>
      <c r="B2636" s="160" t="s">
        <v>2980</v>
      </c>
      <c r="C2636" s="159">
        <v>2013</v>
      </c>
      <c r="D2636" s="157" t="s">
        <v>28</v>
      </c>
      <c r="E2636" s="160" t="s">
        <v>63</v>
      </c>
      <c r="F2636" s="268" t="s">
        <v>3069</v>
      </c>
      <c r="G2636" s="157" t="s">
        <v>31</v>
      </c>
      <c r="H2636" s="156" t="s">
        <v>42</v>
      </c>
      <c r="I2636" s="157" t="s">
        <v>32</v>
      </c>
      <c r="J2636" s="160" t="s">
        <v>33</v>
      </c>
      <c r="K2636" s="240" t="s">
        <v>34</v>
      </c>
      <c r="L2636" s="241" t="s">
        <v>34</v>
      </c>
      <c r="M2636" s="241" t="s">
        <v>34</v>
      </c>
      <c r="N2636" s="241" t="s">
        <v>34</v>
      </c>
      <c r="O2636" s="241" t="s">
        <v>34</v>
      </c>
      <c r="P2636" s="241" t="s">
        <v>34</v>
      </c>
      <c r="Q2636" s="159" t="s">
        <v>34</v>
      </c>
      <c r="R2636" s="100" t="s">
        <v>34</v>
      </c>
      <c r="S2636" s="158">
        <v>1</v>
      </c>
      <c r="T2636" s="102" t="s">
        <v>35</v>
      </c>
      <c r="U2636" s="157" t="s">
        <v>28</v>
      </c>
      <c r="V2636" s="160" t="s">
        <v>63</v>
      </c>
      <c r="W2636" s="157" t="s">
        <v>42</v>
      </c>
      <c r="X2636" s="157" t="s">
        <v>42</v>
      </c>
    </row>
    <row r="2637" spans="1:24" ht="51">
      <c r="A2637" s="155">
        <f>A2636+1</f>
        <v>2635</v>
      </c>
      <c r="B2637" s="160" t="s">
        <v>2980</v>
      </c>
      <c r="C2637" s="159">
        <v>2013</v>
      </c>
      <c r="D2637" s="157" t="s">
        <v>28</v>
      </c>
      <c r="E2637" s="160" t="s">
        <v>452</v>
      </c>
      <c r="F2637" s="268" t="s">
        <v>3070</v>
      </c>
      <c r="G2637" s="157" t="s">
        <v>31</v>
      </c>
      <c r="H2637" s="161" t="s">
        <v>39</v>
      </c>
      <c r="I2637" s="157" t="s">
        <v>32</v>
      </c>
      <c r="J2637" s="157" t="s">
        <v>454</v>
      </c>
      <c r="K2637" s="238" t="s">
        <v>34</v>
      </c>
      <c r="L2637" s="239" t="s">
        <v>34</v>
      </c>
      <c r="M2637" s="239" t="s">
        <v>34</v>
      </c>
      <c r="N2637" s="239" t="s">
        <v>34</v>
      </c>
      <c r="O2637" s="239" t="s">
        <v>34</v>
      </c>
      <c r="P2637" s="239" t="s">
        <v>48</v>
      </c>
      <c r="Q2637" s="159" t="s">
        <v>34</v>
      </c>
      <c r="R2637" s="100" t="s">
        <v>34</v>
      </c>
      <c r="S2637" s="158">
        <v>1</v>
      </c>
      <c r="T2637" s="102" t="s">
        <v>35</v>
      </c>
      <c r="U2637" s="157" t="s">
        <v>28</v>
      </c>
      <c r="V2637" s="160" t="s">
        <v>452</v>
      </c>
      <c r="W2637" s="160" t="s">
        <v>92</v>
      </c>
      <c r="X2637" s="160" t="s">
        <v>92</v>
      </c>
    </row>
    <row r="2638" spans="1:24" ht="20.25">
      <c r="A2638" s="155">
        <f>A2637+1</f>
        <v>2636</v>
      </c>
      <c r="B2638" s="160" t="s">
        <v>2980</v>
      </c>
      <c r="C2638" s="159">
        <v>2013</v>
      </c>
      <c r="D2638" s="160" t="s">
        <v>74</v>
      </c>
      <c r="E2638" s="160" t="s">
        <v>75</v>
      </c>
      <c r="F2638" s="268" t="s">
        <v>3071</v>
      </c>
      <c r="G2638" s="157" t="s">
        <v>31</v>
      </c>
      <c r="H2638" s="156" t="s">
        <v>29</v>
      </c>
      <c r="I2638" s="157" t="s">
        <v>32</v>
      </c>
      <c r="J2638" s="157" t="s">
        <v>33</v>
      </c>
      <c r="K2638" s="238" t="s">
        <v>48</v>
      </c>
      <c r="L2638" s="239" t="s">
        <v>34</v>
      </c>
      <c r="M2638" s="239" t="s">
        <v>34</v>
      </c>
      <c r="N2638" s="239" t="s">
        <v>34</v>
      </c>
      <c r="O2638" s="239" t="s">
        <v>34</v>
      </c>
      <c r="P2638" s="239" t="s">
        <v>34</v>
      </c>
      <c r="Q2638" s="159" t="s">
        <v>34</v>
      </c>
      <c r="R2638" s="100" t="s">
        <v>34</v>
      </c>
      <c r="S2638" s="158">
        <v>1</v>
      </c>
      <c r="T2638" s="103" t="s">
        <v>77</v>
      </c>
      <c r="U2638" s="160" t="s">
        <v>938</v>
      </c>
      <c r="V2638" s="160" t="s">
        <v>75</v>
      </c>
      <c r="W2638" s="160" t="s">
        <v>92</v>
      </c>
      <c r="X2638" s="160" t="s">
        <v>92</v>
      </c>
    </row>
    <row r="2639" spans="1:24" ht="51">
      <c r="A2639" s="155">
        <f>A2638+1</f>
        <v>2637</v>
      </c>
      <c r="B2639" s="160" t="s">
        <v>2980</v>
      </c>
      <c r="C2639" s="159">
        <v>2013</v>
      </c>
      <c r="D2639" s="160" t="s">
        <v>74</v>
      </c>
      <c r="E2639" s="160" t="s">
        <v>79</v>
      </c>
      <c r="F2639" s="268" t="s">
        <v>3072</v>
      </c>
      <c r="G2639" s="157" t="s">
        <v>31</v>
      </c>
      <c r="H2639" s="161" t="s">
        <v>29</v>
      </c>
      <c r="I2639" s="157" t="s">
        <v>32</v>
      </c>
      <c r="J2639" s="157" t="s">
        <v>33</v>
      </c>
      <c r="K2639" s="238" t="s">
        <v>34</v>
      </c>
      <c r="L2639" s="239" t="s">
        <v>34</v>
      </c>
      <c r="M2639" s="239" t="s">
        <v>34</v>
      </c>
      <c r="N2639" s="239" t="s">
        <v>34</v>
      </c>
      <c r="O2639" s="239" t="s">
        <v>34</v>
      </c>
      <c r="P2639" s="239" t="s">
        <v>34</v>
      </c>
      <c r="Q2639" s="159" t="s">
        <v>34</v>
      </c>
      <c r="R2639" s="100" t="s">
        <v>34</v>
      </c>
      <c r="S2639" s="158">
        <v>1</v>
      </c>
      <c r="T2639" s="103" t="s">
        <v>77</v>
      </c>
      <c r="U2639" s="160" t="s">
        <v>938</v>
      </c>
      <c r="V2639" s="160" t="s">
        <v>79</v>
      </c>
      <c r="W2639" s="160" t="s">
        <v>92</v>
      </c>
      <c r="X2639" s="160" t="s">
        <v>92</v>
      </c>
    </row>
    <row r="2640" spans="1:24" ht="81">
      <c r="A2640" s="155">
        <f>A2639+1</f>
        <v>2638</v>
      </c>
      <c r="B2640" s="160" t="s">
        <v>3073</v>
      </c>
      <c r="C2640" s="159">
        <v>2018</v>
      </c>
      <c r="D2640" s="160" t="s">
        <v>173</v>
      </c>
      <c r="E2640" s="160" t="s">
        <v>189</v>
      </c>
      <c r="F2640" s="268" t="s">
        <v>3074</v>
      </c>
      <c r="G2640" s="157" t="s">
        <v>82</v>
      </c>
      <c r="H2640" s="161" t="s">
        <v>83</v>
      </c>
      <c r="I2640" s="160" t="s">
        <v>173</v>
      </c>
      <c r="J2640" s="160" t="s">
        <v>191</v>
      </c>
      <c r="K2640" s="240" t="s">
        <v>48</v>
      </c>
      <c r="L2640" s="241" t="s">
        <v>48</v>
      </c>
      <c r="M2640" s="241" t="s">
        <v>34</v>
      </c>
      <c r="N2640" s="241" t="s">
        <v>34</v>
      </c>
      <c r="O2640" s="241" t="s">
        <v>34</v>
      </c>
      <c r="P2640" s="241" t="s">
        <v>34</v>
      </c>
      <c r="Q2640" s="159" t="s">
        <v>34</v>
      </c>
      <c r="R2640" s="100" t="s">
        <v>34</v>
      </c>
      <c r="S2640" s="163">
        <v>1</v>
      </c>
      <c r="T2640" s="103" t="s">
        <v>176</v>
      </c>
      <c r="U2640" s="160" t="s">
        <v>1121</v>
      </c>
      <c r="V2640" s="160" t="s">
        <v>189</v>
      </c>
      <c r="W2640" s="160" t="s">
        <v>101</v>
      </c>
      <c r="X2640" s="160" t="s">
        <v>101</v>
      </c>
    </row>
    <row r="2641" spans="1:24" ht="51">
      <c r="A2641" s="155">
        <f>A2640+1</f>
        <v>2639</v>
      </c>
      <c r="B2641" s="160" t="s">
        <v>2980</v>
      </c>
      <c r="C2641" s="159">
        <v>2013</v>
      </c>
      <c r="D2641" s="160" t="s">
        <v>106</v>
      </c>
      <c r="E2641" s="160" t="s">
        <v>107</v>
      </c>
      <c r="F2641" s="268" t="s">
        <v>3075</v>
      </c>
      <c r="G2641" s="157" t="s">
        <v>31</v>
      </c>
      <c r="H2641" s="161" t="s">
        <v>39</v>
      </c>
      <c r="I2641" s="160" t="s">
        <v>71</v>
      </c>
      <c r="J2641" s="160" t="s">
        <v>109</v>
      </c>
      <c r="K2641" s="240" t="s">
        <v>34</v>
      </c>
      <c r="L2641" s="241" t="s">
        <v>34</v>
      </c>
      <c r="M2641" s="241" t="s">
        <v>34</v>
      </c>
      <c r="N2641" s="241" t="s">
        <v>34</v>
      </c>
      <c r="O2641" s="241" t="s">
        <v>34</v>
      </c>
      <c r="P2641" s="241" t="s">
        <v>34</v>
      </c>
      <c r="Q2641" s="159" t="s">
        <v>34</v>
      </c>
      <c r="R2641" s="100" t="s">
        <v>34</v>
      </c>
      <c r="S2641" s="158">
        <v>1</v>
      </c>
      <c r="T2641" s="103" t="s">
        <v>110</v>
      </c>
      <c r="U2641" s="160" t="s">
        <v>1090</v>
      </c>
      <c r="V2641" s="165" t="s">
        <v>116</v>
      </c>
      <c r="W2641" s="160" t="s">
        <v>92</v>
      </c>
      <c r="X2641" s="160" t="s">
        <v>92</v>
      </c>
    </row>
    <row r="2642" spans="1:24" ht="81">
      <c r="A2642" s="155">
        <f>A2641+1</f>
        <v>2640</v>
      </c>
      <c r="B2642" s="160" t="s">
        <v>2980</v>
      </c>
      <c r="C2642" s="159">
        <v>2013</v>
      </c>
      <c r="D2642" s="160" t="s">
        <v>106</v>
      </c>
      <c r="E2642" s="160" t="s">
        <v>122</v>
      </c>
      <c r="F2642" s="268" t="s">
        <v>3076</v>
      </c>
      <c r="G2642" s="157" t="s">
        <v>82</v>
      </c>
      <c r="H2642" s="161" t="s">
        <v>83</v>
      </c>
      <c r="I2642" s="160" t="s">
        <v>71</v>
      </c>
      <c r="J2642" s="160" t="s">
        <v>109</v>
      </c>
      <c r="K2642" s="240" t="s">
        <v>34</v>
      </c>
      <c r="L2642" s="241" t="s">
        <v>34</v>
      </c>
      <c r="M2642" s="241" t="s">
        <v>34</v>
      </c>
      <c r="N2642" s="241" t="s">
        <v>34</v>
      </c>
      <c r="O2642" s="241" t="s">
        <v>34</v>
      </c>
      <c r="P2642" s="241" t="s">
        <v>34</v>
      </c>
      <c r="Q2642" s="159" t="s">
        <v>34</v>
      </c>
      <c r="R2642" s="100" t="s">
        <v>34</v>
      </c>
      <c r="S2642" s="158">
        <v>1</v>
      </c>
      <c r="T2642" s="103" t="s">
        <v>110</v>
      </c>
      <c r="U2642" s="160" t="s">
        <v>1090</v>
      </c>
      <c r="V2642" s="160" t="s">
        <v>122</v>
      </c>
      <c r="W2642" s="160" t="s">
        <v>101</v>
      </c>
      <c r="X2642" s="160" t="s">
        <v>101</v>
      </c>
    </row>
    <row r="2643" spans="1:24" ht="81">
      <c r="A2643" s="155">
        <f>A2642+1</f>
        <v>2641</v>
      </c>
      <c r="B2643" s="160" t="s">
        <v>2980</v>
      </c>
      <c r="C2643" s="159">
        <v>2013</v>
      </c>
      <c r="D2643" s="160" t="s">
        <v>106</v>
      </c>
      <c r="E2643" s="160" t="s">
        <v>126</v>
      </c>
      <c r="F2643" s="268" t="s">
        <v>3077</v>
      </c>
      <c r="G2643" s="157" t="s">
        <v>82</v>
      </c>
      <c r="H2643" s="161" t="s">
        <v>83</v>
      </c>
      <c r="I2643" s="160" t="s">
        <v>71</v>
      </c>
      <c r="J2643" s="160" t="s">
        <v>109</v>
      </c>
      <c r="K2643" s="240" t="s">
        <v>48</v>
      </c>
      <c r="L2643" s="241" t="s">
        <v>34</v>
      </c>
      <c r="M2643" s="241" t="s">
        <v>34</v>
      </c>
      <c r="N2643" s="241" t="s">
        <v>34</v>
      </c>
      <c r="O2643" s="241" t="s">
        <v>34</v>
      </c>
      <c r="P2643" s="241" t="s">
        <v>34</v>
      </c>
      <c r="Q2643" s="159" t="s">
        <v>34</v>
      </c>
      <c r="R2643" s="100" t="s">
        <v>34</v>
      </c>
      <c r="S2643" s="158">
        <v>1</v>
      </c>
      <c r="T2643" s="103" t="s">
        <v>110</v>
      </c>
      <c r="U2643" s="160" t="s">
        <v>1090</v>
      </c>
      <c r="V2643" s="160" t="s">
        <v>1713</v>
      </c>
      <c r="W2643" s="160" t="s">
        <v>101</v>
      </c>
      <c r="X2643" s="160" t="s">
        <v>101</v>
      </c>
    </row>
    <row r="2644" spans="1:24" ht="41.25">
      <c r="A2644" s="155">
        <f>A2643+1</f>
        <v>2642</v>
      </c>
      <c r="B2644" s="160" t="s">
        <v>2980</v>
      </c>
      <c r="C2644" s="159">
        <v>2013</v>
      </c>
      <c r="D2644" s="160" t="s">
        <v>106</v>
      </c>
      <c r="E2644" s="160" t="s">
        <v>126</v>
      </c>
      <c r="F2644" s="268" t="s">
        <v>3078</v>
      </c>
      <c r="G2644" s="157" t="s">
        <v>31</v>
      </c>
      <c r="H2644" s="156" t="s">
        <v>42</v>
      </c>
      <c r="I2644" s="160" t="s">
        <v>71</v>
      </c>
      <c r="J2644" s="160" t="s">
        <v>109</v>
      </c>
      <c r="K2644" s="240" t="s">
        <v>48</v>
      </c>
      <c r="L2644" s="241" t="s">
        <v>34</v>
      </c>
      <c r="M2644" s="241" t="s">
        <v>34</v>
      </c>
      <c r="N2644" s="241" t="s">
        <v>34</v>
      </c>
      <c r="O2644" s="241" t="s">
        <v>34</v>
      </c>
      <c r="P2644" s="241" t="s">
        <v>34</v>
      </c>
      <c r="Q2644" s="159" t="s">
        <v>34</v>
      </c>
      <c r="R2644" s="100" t="s">
        <v>34</v>
      </c>
      <c r="S2644" s="158">
        <v>1</v>
      </c>
      <c r="T2644" s="103" t="s">
        <v>110</v>
      </c>
      <c r="U2644" s="160" t="s">
        <v>1090</v>
      </c>
      <c r="V2644" s="160" t="s">
        <v>1713</v>
      </c>
      <c r="W2644" s="157" t="s">
        <v>42</v>
      </c>
      <c r="X2644" s="157" t="s">
        <v>42</v>
      </c>
    </row>
    <row r="2645" spans="1:24" ht="41.25">
      <c r="A2645" s="155">
        <f>A2644+1</f>
        <v>2643</v>
      </c>
      <c r="B2645" s="160" t="s">
        <v>2980</v>
      </c>
      <c r="C2645" s="159">
        <v>2013</v>
      </c>
      <c r="D2645" s="160" t="s">
        <v>106</v>
      </c>
      <c r="E2645" s="160" t="s">
        <v>126</v>
      </c>
      <c r="F2645" s="268" t="s">
        <v>3079</v>
      </c>
      <c r="G2645" s="157" t="s">
        <v>31</v>
      </c>
      <c r="H2645" s="156" t="s">
        <v>46</v>
      </c>
      <c r="I2645" s="160" t="s">
        <v>71</v>
      </c>
      <c r="J2645" s="160" t="s">
        <v>109</v>
      </c>
      <c r="K2645" s="240" t="s">
        <v>48</v>
      </c>
      <c r="L2645" s="241" t="s">
        <v>34</v>
      </c>
      <c r="M2645" s="241" t="s">
        <v>34</v>
      </c>
      <c r="N2645" s="241" t="s">
        <v>34</v>
      </c>
      <c r="O2645" s="241" t="s">
        <v>34</v>
      </c>
      <c r="P2645" s="241" t="s">
        <v>34</v>
      </c>
      <c r="Q2645" s="159" t="s">
        <v>34</v>
      </c>
      <c r="R2645" s="100" t="s">
        <v>34</v>
      </c>
      <c r="S2645" s="158">
        <v>1</v>
      </c>
      <c r="T2645" s="103" t="s">
        <v>110</v>
      </c>
      <c r="U2645" s="160" t="s">
        <v>1090</v>
      </c>
      <c r="V2645" s="160" t="s">
        <v>1713</v>
      </c>
      <c r="W2645" s="160" t="s">
        <v>1061</v>
      </c>
      <c r="X2645" s="160" t="s">
        <v>1061</v>
      </c>
    </row>
    <row r="2646" spans="1:24" ht="41.25">
      <c r="A2646" s="155">
        <f>A2645+1</f>
        <v>2644</v>
      </c>
      <c r="B2646" s="160" t="s">
        <v>2980</v>
      </c>
      <c r="C2646" s="159">
        <v>2013</v>
      </c>
      <c r="D2646" s="160" t="s">
        <v>106</v>
      </c>
      <c r="E2646" s="160" t="s">
        <v>126</v>
      </c>
      <c r="F2646" s="268" t="s">
        <v>3080</v>
      </c>
      <c r="G2646" s="157" t="s">
        <v>31</v>
      </c>
      <c r="H2646" s="161" t="s">
        <v>39</v>
      </c>
      <c r="I2646" s="160" t="s">
        <v>71</v>
      </c>
      <c r="J2646" s="160" t="s">
        <v>109</v>
      </c>
      <c r="K2646" s="240" t="s">
        <v>48</v>
      </c>
      <c r="L2646" s="241" t="s">
        <v>34</v>
      </c>
      <c r="M2646" s="241" t="s">
        <v>34</v>
      </c>
      <c r="N2646" s="241" t="s">
        <v>34</v>
      </c>
      <c r="O2646" s="241" t="s">
        <v>34</v>
      </c>
      <c r="P2646" s="241" t="s">
        <v>34</v>
      </c>
      <c r="Q2646" s="159" t="s">
        <v>34</v>
      </c>
      <c r="R2646" s="100" t="s">
        <v>34</v>
      </c>
      <c r="S2646" s="158">
        <v>1</v>
      </c>
      <c r="T2646" s="103" t="s">
        <v>110</v>
      </c>
      <c r="U2646" s="160" t="s">
        <v>1090</v>
      </c>
      <c r="V2646" s="160" t="s">
        <v>1713</v>
      </c>
      <c r="W2646" s="160" t="s">
        <v>92</v>
      </c>
      <c r="X2646" s="160" t="s">
        <v>92</v>
      </c>
    </row>
    <row r="2647" spans="1:24" ht="41.25">
      <c r="A2647" s="155">
        <f>A2646+1</f>
        <v>2645</v>
      </c>
      <c r="B2647" s="160" t="s">
        <v>2980</v>
      </c>
      <c r="C2647" s="159">
        <v>2013</v>
      </c>
      <c r="D2647" s="160" t="s">
        <v>106</v>
      </c>
      <c r="E2647" s="160" t="s">
        <v>131</v>
      </c>
      <c r="F2647" s="268" t="s">
        <v>2659</v>
      </c>
      <c r="G2647" s="157" t="s">
        <v>31</v>
      </c>
      <c r="H2647" s="161" t="s">
        <v>39</v>
      </c>
      <c r="I2647" s="160" t="s">
        <v>71</v>
      </c>
      <c r="J2647" s="160" t="s">
        <v>109</v>
      </c>
      <c r="K2647" s="240" t="s">
        <v>34</v>
      </c>
      <c r="L2647" s="241" t="s">
        <v>34</v>
      </c>
      <c r="M2647" s="241" t="s">
        <v>34</v>
      </c>
      <c r="N2647" s="241" t="s">
        <v>34</v>
      </c>
      <c r="O2647" s="241" t="s">
        <v>34</v>
      </c>
      <c r="P2647" s="241" t="s">
        <v>34</v>
      </c>
      <c r="Q2647" s="159" t="s">
        <v>34</v>
      </c>
      <c r="R2647" s="100" t="s">
        <v>34</v>
      </c>
      <c r="S2647" s="158">
        <v>1</v>
      </c>
      <c r="T2647" s="103" t="s">
        <v>110</v>
      </c>
      <c r="U2647" s="160" t="s">
        <v>1090</v>
      </c>
      <c r="V2647" s="160" t="s">
        <v>131</v>
      </c>
      <c r="W2647" s="160" t="s">
        <v>92</v>
      </c>
      <c r="X2647" s="160" t="s">
        <v>92</v>
      </c>
    </row>
    <row r="2648" spans="1:24" ht="41.25">
      <c r="A2648" s="155">
        <f>A2647+1</f>
        <v>2646</v>
      </c>
      <c r="B2648" s="160" t="s">
        <v>2980</v>
      </c>
      <c r="C2648" s="159">
        <v>2013</v>
      </c>
      <c r="D2648" s="160" t="s">
        <v>106</v>
      </c>
      <c r="E2648" s="160" t="s">
        <v>131</v>
      </c>
      <c r="F2648" s="268" t="s">
        <v>2660</v>
      </c>
      <c r="G2648" s="157" t="s">
        <v>31</v>
      </c>
      <c r="H2648" s="156" t="s">
        <v>42</v>
      </c>
      <c r="I2648" s="160" t="s">
        <v>71</v>
      </c>
      <c r="J2648" s="160" t="s">
        <v>109</v>
      </c>
      <c r="K2648" s="240" t="s">
        <v>34</v>
      </c>
      <c r="L2648" s="241" t="s">
        <v>34</v>
      </c>
      <c r="M2648" s="241" t="s">
        <v>34</v>
      </c>
      <c r="N2648" s="241" t="s">
        <v>34</v>
      </c>
      <c r="O2648" s="241" t="s">
        <v>34</v>
      </c>
      <c r="P2648" s="241" t="s">
        <v>34</v>
      </c>
      <c r="Q2648" s="159" t="s">
        <v>34</v>
      </c>
      <c r="R2648" s="100" t="s">
        <v>34</v>
      </c>
      <c r="S2648" s="158">
        <v>1</v>
      </c>
      <c r="T2648" s="103" t="s">
        <v>110</v>
      </c>
      <c r="U2648" s="160" t="s">
        <v>1090</v>
      </c>
      <c r="V2648" s="160" t="s">
        <v>131</v>
      </c>
      <c r="W2648" s="157" t="s">
        <v>42</v>
      </c>
      <c r="X2648" s="157" t="s">
        <v>42</v>
      </c>
    </row>
    <row r="2649" spans="1:24" ht="41.25">
      <c r="A2649" s="155">
        <f>A2648+1</f>
        <v>2647</v>
      </c>
      <c r="B2649" s="160" t="s">
        <v>2980</v>
      </c>
      <c r="C2649" s="159">
        <v>2013</v>
      </c>
      <c r="D2649" s="160" t="s">
        <v>106</v>
      </c>
      <c r="E2649" s="160" t="s">
        <v>131</v>
      </c>
      <c r="F2649" s="268" t="s">
        <v>2661</v>
      </c>
      <c r="G2649" s="157" t="s">
        <v>31</v>
      </c>
      <c r="H2649" s="156" t="s">
        <v>42</v>
      </c>
      <c r="I2649" s="160" t="s">
        <v>71</v>
      </c>
      <c r="J2649" s="160" t="s">
        <v>109</v>
      </c>
      <c r="K2649" s="240" t="s">
        <v>48</v>
      </c>
      <c r="L2649" s="241" t="s">
        <v>34</v>
      </c>
      <c r="M2649" s="241" t="s">
        <v>34</v>
      </c>
      <c r="N2649" s="241" t="s">
        <v>34</v>
      </c>
      <c r="O2649" s="241" t="s">
        <v>34</v>
      </c>
      <c r="P2649" s="241" t="s">
        <v>34</v>
      </c>
      <c r="Q2649" s="159" t="s">
        <v>34</v>
      </c>
      <c r="R2649" s="100" t="s">
        <v>34</v>
      </c>
      <c r="S2649" s="158">
        <v>1</v>
      </c>
      <c r="T2649" s="103" t="s">
        <v>110</v>
      </c>
      <c r="U2649" s="160" t="s">
        <v>1090</v>
      </c>
      <c r="V2649" s="160" t="s">
        <v>131</v>
      </c>
      <c r="W2649" s="157" t="s">
        <v>42</v>
      </c>
      <c r="X2649" s="157" t="s">
        <v>42</v>
      </c>
    </row>
    <row r="2650" spans="1:24" ht="41.25">
      <c r="A2650" s="155">
        <f>A2649+1</f>
        <v>2648</v>
      </c>
      <c r="B2650" s="160" t="s">
        <v>2980</v>
      </c>
      <c r="C2650" s="159">
        <v>2013</v>
      </c>
      <c r="D2650" s="160" t="s">
        <v>106</v>
      </c>
      <c r="E2650" s="160" t="s">
        <v>131</v>
      </c>
      <c r="F2650" s="268" t="s">
        <v>3081</v>
      </c>
      <c r="G2650" s="157" t="s">
        <v>31</v>
      </c>
      <c r="H2650" s="156" t="s">
        <v>42</v>
      </c>
      <c r="I2650" s="160" t="s">
        <v>71</v>
      </c>
      <c r="J2650" s="160" t="s">
        <v>109</v>
      </c>
      <c r="K2650" s="240" t="s">
        <v>34</v>
      </c>
      <c r="L2650" s="241" t="s">
        <v>34</v>
      </c>
      <c r="M2650" s="241" t="s">
        <v>34</v>
      </c>
      <c r="N2650" s="241" t="s">
        <v>34</v>
      </c>
      <c r="O2650" s="241" t="s">
        <v>34</v>
      </c>
      <c r="P2650" s="241" t="s">
        <v>34</v>
      </c>
      <c r="Q2650" s="100" t="s">
        <v>48</v>
      </c>
      <c r="R2650" s="100" t="s">
        <v>48</v>
      </c>
      <c r="S2650" s="158">
        <v>1</v>
      </c>
      <c r="T2650" s="103" t="s">
        <v>110</v>
      </c>
      <c r="U2650" s="160" t="s">
        <v>1090</v>
      </c>
      <c r="V2650" s="160" t="s">
        <v>131</v>
      </c>
      <c r="W2650" s="157" t="s">
        <v>42</v>
      </c>
      <c r="X2650" s="157" t="s">
        <v>42</v>
      </c>
    </row>
    <row r="2651" spans="1:24" ht="41.25">
      <c r="A2651" s="155">
        <f>A2650+1</f>
        <v>2649</v>
      </c>
      <c r="B2651" s="160" t="s">
        <v>2980</v>
      </c>
      <c r="C2651" s="159">
        <v>2013</v>
      </c>
      <c r="D2651" s="160" t="s">
        <v>106</v>
      </c>
      <c r="E2651" s="160" t="s">
        <v>131</v>
      </c>
      <c r="F2651" s="268" t="s">
        <v>3082</v>
      </c>
      <c r="G2651" s="157" t="s">
        <v>31</v>
      </c>
      <c r="H2651" s="156" t="s">
        <v>42</v>
      </c>
      <c r="I2651" s="160" t="s">
        <v>71</v>
      </c>
      <c r="J2651" s="160" t="s">
        <v>109</v>
      </c>
      <c r="K2651" s="240" t="s">
        <v>34</v>
      </c>
      <c r="L2651" s="241" t="s">
        <v>34</v>
      </c>
      <c r="M2651" s="241" t="s">
        <v>34</v>
      </c>
      <c r="N2651" s="241" t="s">
        <v>34</v>
      </c>
      <c r="O2651" s="241" t="s">
        <v>34</v>
      </c>
      <c r="P2651" s="241" t="s">
        <v>34</v>
      </c>
      <c r="Q2651" s="159" t="s">
        <v>34</v>
      </c>
      <c r="R2651" s="100" t="s">
        <v>34</v>
      </c>
      <c r="S2651" s="158">
        <v>1</v>
      </c>
      <c r="T2651" s="103" t="s">
        <v>110</v>
      </c>
      <c r="U2651" s="160" t="s">
        <v>1090</v>
      </c>
      <c r="V2651" s="160" t="s">
        <v>131</v>
      </c>
      <c r="W2651" s="157" t="s">
        <v>42</v>
      </c>
      <c r="X2651" s="157" t="s">
        <v>42</v>
      </c>
    </row>
    <row r="2652" spans="1:24" ht="41.25">
      <c r="A2652" s="155">
        <f>A2651+1</f>
        <v>2650</v>
      </c>
      <c r="B2652" s="160" t="s">
        <v>2980</v>
      </c>
      <c r="C2652" s="159">
        <v>2013</v>
      </c>
      <c r="D2652" s="160" t="s">
        <v>106</v>
      </c>
      <c r="E2652" s="160" t="s">
        <v>137</v>
      </c>
      <c r="F2652" s="268" t="s">
        <v>3083</v>
      </c>
      <c r="G2652" s="156" t="s">
        <v>31</v>
      </c>
      <c r="H2652" s="156" t="s">
        <v>42</v>
      </c>
      <c r="I2652" s="156" t="s">
        <v>71</v>
      </c>
      <c r="J2652" s="156" t="s">
        <v>109</v>
      </c>
      <c r="K2652" s="238" t="s">
        <v>34</v>
      </c>
      <c r="L2652" s="239" t="s">
        <v>34</v>
      </c>
      <c r="M2652" s="239" t="s">
        <v>34</v>
      </c>
      <c r="N2652" s="239" t="s">
        <v>34</v>
      </c>
      <c r="O2652" s="239" t="s">
        <v>34</v>
      </c>
      <c r="P2652" s="239" t="s">
        <v>34</v>
      </c>
      <c r="Q2652" s="159" t="s">
        <v>34</v>
      </c>
      <c r="R2652" s="100" t="s">
        <v>34</v>
      </c>
      <c r="S2652" s="158">
        <v>1</v>
      </c>
      <c r="T2652" s="103" t="s">
        <v>110</v>
      </c>
      <c r="U2652" s="160" t="s">
        <v>1090</v>
      </c>
      <c r="V2652" s="160" t="s">
        <v>479</v>
      </c>
      <c r="W2652" s="157" t="s">
        <v>42</v>
      </c>
      <c r="X2652" s="157" t="s">
        <v>42</v>
      </c>
    </row>
    <row r="2653" spans="1:24" ht="30.75">
      <c r="A2653" s="155">
        <f>A2652+1</f>
        <v>2651</v>
      </c>
      <c r="B2653" s="160" t="s">
        <v>2980</v>
      </c>
      <c r="C2653" s="159">
        <v>2013</v>
      </c>
      <c r="D2653" s="160" t="s">
        <v>173</v>
      </c>
      <c r="E2653" s="160" t="s">
        <v>177</v>
      </c>
      <c r="F2653" s="268" t="s">
        <v>3084</v>
      </c>
      <c r="G2653" s="157" t="s">
        <v>31</v>
      </c>
      <c r="H2653" s="161" t="s">
        <v>39</v>
      </c>
      <c r="I2653" s="160" t="s">
        <v>173</v>
      </c>
      <c r="J2653" s="160" t="s">
        <v>179</v>
      </c>
      <c r="K2653" s="240" t="s">
        <v>34</v>
      </c>
      <c r="L2653" s="241" t="s">
        <v>34</v>
      </c>
      <c r="M2653" s="241" t="s">
        <v>34</v>
      </c>
      <c r="N2653" s="241" t="s">
        <v>34</v>
      </c>
      <c r="O2653" s="241" t="s">
        <v>34</v>
      </c>
      <c r="P2653" s="241" t="s">
        <v>34</v>
      </c>
      <c r="Q2653" s="159" t="s">
        <v>34</v>
      </c>
      <c r="R2653" s="100" t="s">
        <v>34</v>
      </c>
      <c r="S2653" s="163">
        <v>1</v>
      </c>
      <c r="T2653" s="103" t="s">
        <v>176</v>
      </c>
      <c r="U2653" s="160" t="s">
        <v>1121</v>
      </c>
      <c r="V2653" s="160" t="s">
        <v>177</v>
      </c>
      <c r="W2653" s="160" t="s">
        <v>92</v>
      </c>
      <c r="X2653" s="160" t="s">
        <v>92</v>
      </c>
    </row>
    <row r="2654" spans="1:24" ht="81">
      <c r="A2654" s="155">
        <f>A2653+1</f>
        <v>2652</v>
      </c>
      <c r="B2654" s="160" t="s">
        <v>2980</v>
      </c>
      <c r="C2654" s="159">
        <v>2013</v>
      </c>
      <c r="D2654" s="160" t="s">
        <v>173</v>
      </c>
      <c r="E2654" s="160" t="s">
        <v>189</v>
      </c>
      <c r="F2654" s="268" t="s">
        <v>3085</v>
      </c>
      <c r="G2654" s="157" t="s">
        <v>82</v>
      </c>
      <c r="H2654" s="161" t="s">
        <v>83</v>
      </c>
      <c r="I2654" s="160" t="s">
        <v>173</v>
      </c>
      <c r="J2654" s="160" t="s">
        <v>191</v>
      </c>
      <c r="K2654" s="240" t="s">
        <v>48</v>
      </c>
      <c r="L2654" s="241" t="s">
        <v>48</v>
      </c>
      <c r="M2654" s="241" t="s">
        <v>34</v>
      </c>
      <c r="N2654" s="241" t="s">
        <v>34</v>
      </c>
      <c r="O2654" s="241" t="s">
        <v>34</v>
      </c>
      <c r="P2654" s="241" t="s">
        <v>34</v>
      </c>
      <c r="Q2654" s="159" t="s">
        <v>34</v>
      </c>
      <c r="R2654" s="100" t="s">
        <v>34</v>
      </c>
      <c r="S2654" s="163">
        <v>1</v>
      </c>
      <c r="T2654" s="103" t="s">
        <v>176</v>
      </c>
      <c r="U2654" s="160" t="s">
        <v>1121</v>
      </c>
      <c r="V2654" s="160" t="s">
        <v>189</v>
      </c>
      <c r="W2654" s="160" t="s">
        <v>101</v>
      </c>
      <c r="X2654" s="160" t="s">
        <v>101</v>
      </c>
    </row>
    <row r="2655" spans="1:24" ht="30.75">
      <c r="A2655" s="155">
        <f>A2654+1</f>
        <v>2653</v>
      </c>
      <c r="B2655" s="160" t="s">
        <v>2980</v>
      </c>
      <c r="C2655" s="159">
        <v>2013</v>
      </c>
      <c r="D2655" s="160" t="s">
        <v>173</v>
      </c>
      <c r="E2655" s="160" t="s">
        <v>189</v>
      </c>
      <c r="F2655" s="268" t="s">
        <v>3086</v>
      </c>
      <c r="G2655" s="157" t="s">
        <v>31</v>
      </c>
      <c r="H2655" s="156" t="s">
        <v>39</v>
      </c>
      <c r="I2655" s="160" t="s">
        <v>173</v>
      </c>
      <c r="J2655" s="160" t="s">
        <v>191</v>
      </c>
      <c r="K2655" s="240" t="s">
        <v>34</v>
      </c>
      <c r="L2655" s="241" t="s">
        <v>48</v>
      </c>
      <c r="M2655" s="241" t="s">
        <v>34</v>
      </c>
      <c r="N2655" s="241" t="s">
        <v>34</v>
      </c>
      <c r="O2655" s="241" t="s">
        <v>34</v>
      </c>
      <c r="P2655" s="241" t="s">
        <v>34</v>
      </c>
      <c r="Q2655" s="159" t="s">
        <v>34</v>
      </c>
      <c r="R2655" s="100" t="s">
        <v>34</v>
      </c>
      <c r="S2655" s="163">
        <v>1</v>
      </c>
      <c r="T2655" s="103" t="s">
        <v>176</v>
      </c>
      <c r="U2655" s="160" t="s">
        <v>1121</v>
      </c>
      <c r="V2655" s="160" t="s">
        <v>189</v>
      </c>
      <c r="W2655" s="160" t="s">
        <v>92</v>
      </c>
      <c r="X2655" s="160" t="s">
        <v>92</v>
      </c>
    </row>
    <row r="2656" spans="1:24" ht="30.75">
      <c r="A2656" s="155">
        <f>A2655+1</f>
        <v>2654</v>
      </c>
      <c r="B2656" s="160" t="s">
        <v>2980</v>
      </c>
      <c r="C2656" s="159">
        <v>2013</v>
      </c>
      <c r="D2656" s="160" t="s">
        <v>173</v>
      </c>
      <c r="E2656" s="160" t="s">
        <v>189</v>
      </c>
      <c r="F2656" s="268" t="s">
        <v>3087</v>
      </c>
      <c r="G2656" s="157" t="s">
        <v>31</v>
      </c>
      <c r="H2656" s="161" t="s">
        <v>29</v>
      </c>
      <c r="I2656" s="160" t="s">
        <v>173</v>
      </c>
      <c r="J2656" s="160" t="s">
        <v>191</v>
      </c>
      <c r="K2656" s="240" t="s">
        <v>34</v>
      </c>
      <c r="L2656" s="241" t="s">
        <v>48</v>
      </c>
      <c r="M2656" s="241" t="s">
        <v>34</v>
      </c>
      <c r="N2656" s="241" t="s">
        <v>34</v>
      </c>
      <c r="O2656" s="241" t="s">
        <v>34</v>
      </c>
      <c r="P2656" s="241" t="s">
        <v>34</v>
      </c>
      <c r="Q2656" s="159" t="s">
        <v>34</v>
      </c>
      <c r="R2656" s="100" t="s">
        <v>34</v>
      </c>
      <c r="S2656" s="163">
        <v>1</v>
      </c>
      <c r="T2656" s="103" t="s">
        <v>176</v>
      </c>
      <c r="U2656" s="160" t="s">
        <v>1121</v>
      </c>
      <c r="V2656" s="160" t="s">
        <v>189</v>
      </c>
      <c r="W2656" s="160" t="s">
        <v>92</v>
      </c>
      <c r="X2656" s="160" t="s">
        <v>92</v>
      </c>
    </row>
    <row r="2657" spans="1:24" ht="30.75">
      <c r="A2657" s="155">
        <f>A2656+1</f>
        <v>2655</v>
      </c>
      <c r="B2657" s="160" t="s">
        <v>2980</v>
      </c>
      <c r="C2657" s="159">
        <v>2013</v>
      </c>
      <c r="D2657" s="160" t="s">
        <v>173</v>
      </c>
      <c r="E2657" s="160" t="s">
        <v>189</v>
      </c>
      <c r="F2657" s="268" t="s">
        <v>3088</v>
      </c>
      <c r="G2657" s="157" t="s">
        <v>31</v>
      </c>
      <c r="H2657" s="156" t="s">
        <v>50</v>
      </c>
      <c r="I2657" s="157" t="s">
        <v>173</v>
      </c>
      <c r="J2657" s="157" t="s">
        <v>191</v>
      </c>
      <c r="K2657" s="238" t="s">
        <v>34</v>
      </c>
      <c r="L2657" s="239" t="s">
        <v>48</v>
      </c>
      <c r="M2657" s="239" t="s">
        <v>34</v>
      </c>
      <c r="N2657" s="239" t="s">
        <v>34</v>
      </c>
      <c r="O2657" s="239" t="s">
        <v>34</v>
      </c>
      <c r="P2657" s="239" t="s">
        <v>34</v>
      </c>
      <c r="Q2657" s="159" t="s">
        <v>48</v>
      </c>
      <c r="R2657" s="100" t="s">
        <v>48</v>
      </c>
      <c r="S2657" s="163">
        <v>1</v>
      </c>
      <c r="T2657" s="103" t="s">
        <v>176</v>
      </c>
      <c r="U2657" s="160" t="s">
        <v>1121</v>
      </c>
      <c r="V2657" s="160" t="s">
        <v>189</v>
      </c>
      <c r="W2657" s="157" t="s">
        <v>42</v>
      </c>
      <c r="X2657" s="157" t="s">
        <v>50</v>
      </c>
    </row>
    <row r="2658" spans="1:24" ht="30.75">
      <c r="A2658" s="155">
        <f>A2657+1</f>
        <v>2656</v>
      </c>
      <c r="B2658" s="160" t="s">
        <v>2980</v>
      </c>
      <c r="C2658" s="159">
        <v>2013</v>
      </c>
      <c r="D2658" s="160" t="s">
        <v>173</v>
      </c>
      <c r="E2658" s="160" t="s">
        <v>189</v>
      </c>
      <c r="F2658" s="268" t="s">
        <v>3089</v>
      </c>
      <c r="G2658" s="157" t="s">
        <v>31</v>
      </c>
      <c r="H2658" s="156" t="s">
        <v>42</v>
      </c>
      <c r="I2658" s="160" t="s">
        <v>173</v>
      </c>
      <c r="J2658" s="160" t="s">
        <v>191</v>
      </c>
      <c r="K2658" s="240" t="s">
        <v>34</v>
      </c>
      <c r="L2658" s="241" t="s">
        <v>48</v>
      </c>
      <c r="M2658" s="241" t="s">
        <v>34</v>
      </c>
      <c r="N2658" s="241" t="s">
        <v>34</v>
      </c>
      <c r="O2658" s="241" t="s">
        <v>34</v>
      </c>
      <c r="P2658" s="241" t="s">
        <v>34</v>
      </c>
      <c r="Q2658" s="159" t="s">
        <v>34</v>
      </c>
      <c r="R2658" s="100" t="s">
        <v>34</v>
      </c>
      <c r="S2658" s="163">
        <v>1</v>
      </c>
      <c r="T2658" s="103" t="s">
        <v>176</v>
      </c>
      <c r="U2658" s="160" t="s">
        <v>1121</v>
      </c>
      <c r="V2658" s="160" t="s">
        <v>189</v>
      </c>
      <c r="W2658" s="157" t="s">
        <v>42</v>
      </c>
      <c r="X2658" s="157" t="s">
        <v>42</v>
      </c>
    </row>
    <row r="2659" spans="1:24" ht="81">
      <c r="A2659" s="155">
        <f>A2658+1</f>
        <v>2657</v>
      </c>
      <c r="B2659" s="160" t="s">
        <v>2980</v>
      </c>
      <c r="C2659" s="159">
        <v>2013</v>
      </c>
      <c r="D2659" s="160" t="s">
        <v>173</v>
      </c>
      <c r="E2659" s="160" t="s">
        <v>1528</v>
      </c>
      <c r="F2659" s="268" t="s">
        <v>3090</v>
      </c>
      <c r="G2659" s="157" t="s">
        <v>82</v>
      </c>
      <c r="H2659" s="161" t="s">
        <v>83</v>
      </c>
      <c r="I2659" s="160" t="s">
        <v>173</v>
      </c>
      <c r="J2659" s="160" t="s">
        <v>191</v>
      </c>
      <c r="K2659" s="240" t="s">
        <v>34</v>
      </c>
      <c r="L2659" s="241" t="s">
        <v>48</v>
      </c>
      <c r="M2659" s="241" t="s">
        <v>34</v>
      </c>
      <c r="N2659" s="241" t="s">
        <v>34</v>
      </c>
      <c r="O2659" s="241" t="s">
        <v>34</v>
      </c>
      <c r="P2659" s="241" t="s">
        <v>34</v>
      </c>
      <c r="Q2659" s="159" t="s">
        <v>34</v>
      </c>
      <c r="R2659" s="100" t="s">
        <v>34</v>
      </c>
      <c r="S2659" s="163">
        <v>1</v>
      </c>
      <c r="T2659" s="103" t="s">
        <v>176</v>
      </c>
      <c r="U2659" s="160" t="s">
        <v>1121</v>
      </c>
      <c r="V2659" s="160" t="s">
        <v>1530</v>
      </c>
      <c r="W2659" s="160" t="s">
        <v>188</v>
      </c>
      <c r="X2659" s="160" t="s">
        <v>188</v>
      </c>
    </row>
    <row r="2660" spans="1:24" ht="81">
      <c r="A2660" s="155">
        <f>A2659+1</f>
        <v>2658</v>
      </c>
      <c r="B2660" s="160" t="s">
        <v>2980</v>
      </c>
      <c r="C2660" s="159">
        <v>2013</v>
      </c>
      <c r="D2660" s="160" t="s">
        <v>205</v>
      </c>
      <c r="E2660" s="160" t="s">
        <v>1013</v>
      </c>
      <c r="F2660" s="268" t="s">
        <v>3091</v>
      </c>
      <c r="G2660" s="157" t="s">
        <v>82</v>
      </c>
      <c r="H2660" s="161" t="s">
        <v>83</v>
      </c>
      <c r="I2660" s="160" t="s">
        <v>208</v>
      </c>
      <c r="J2660" s="157" t="s">
        <v>209</v>
      </c>
      <c r="K2660" s="238" t="s">
        <v>34</v>
      </c>
      <c r="L2660" s="239" t="s">
        <v>34</v>
      </c>
      <c r="M2660" s="239" t="s">
        <v>34</v>
      </c>
      <c r="N2660" s="239" t="s">
        <v>34</v>
      </c>
      <c r="O2660" s="239" t="s">
        <v>34</v>
      </c>
      <c r="P2660" s="239" t="s">
        <v>34</v>
      </c>
      <c r="Q2660" s="159" t="s">
        <v>34</v>
      </c>
      <c r="R2660" s="100" t="s">
        <v>34</v>
      </c>
      <c r="S2660" s="158">
        <v>1</v>
      </c>
      <c r="T2660" s="103" t="s">
        <v>210</v>
      </c>
      <c r="U2660" s="160" t="s">
        <v>1142</v>
      </c>
      <c r="V2660" s="160" t="s">
        <v>266</v>
      </c>
      <c r="W2660" s="160" t="s">
        <v>101</v>
      </c>
      <c r="X2660" s="160" t="s">
        <v>101</v>
      </c>
    </row>
    <row r="2661" spans="1:24" ht="81">
      <c r="A2661" s="155">
        <f>A2660+1</f>
        <v>2659</v>
      </c>
      <c r="B2661" s="160" t="s">
        <v>2980</v>
      </c>
      <c r="C2661" s="159">
        <v>2013</v>
      </c>
      <c r="D2661" s="160" t="s">
        <v>219</v>
      </c>
      <c r="E2661" s="160" t="s">
        <v>527</v>
      </c>
      <c r="F2661" s="268" t="s">
        <v>3092</v>
      </c>
      <c r="G2661" s="157" t="s">
        <v>31</v>
      </c>
      <c r="H2661" s="156" t="s">
        <v>29</v>
      </c>
      <c r="I2661" s="157" t="s">
        <v>222</v>
      </c>
      <c r="J2661" s="157" t="s">
        <v>17</v>
      </c>
      <c r="K2661" s="238" t="s">
        <v>34</v>
      </c>
      <c r="L2661" s="239" t="s">
        <v>34</v>
      </c>
      <c r="M2661" s="239" t="s">
        <v>34</v>
      </c>
      <c r="N2661" s="239" t="s">
        <v>34</v>
      </c>
      <c r="O2661" s="239" t="s">
        <v>48</v>
      </c>
      <c r="P2661" s="239" t="s">
        <v>34</v>
      </c>
      <c r="Q2661" s="159" t="s">
        <v>34</v>
      </c>
      <c r="R2661" s="100" t="s">
        <v>34</v>
      </c>
      <c r="S2661" s="158">
        <v>1</v>
      </c>
      <c r="T2661" s="103" t="s">
        <v>223</v>
      </c>
      <c r="U2661" s="160" t="s">
        <v>2697</v>
      </c>
      <c r="V2661" s="160" t="s">
        <v>2703</v>
      </c>
      <c r="W2661" s="160" t="s">
        <v>92</v>
      </c>
      <c r="X2661" s="160" t="s">
        <v>92</v>
      </c>
    </row>
    <row r="2662" spans="1:24" ht="41.25">
      <c r="A2662" s="155">
        <f>A2661+1</f>
        <v>2660</v>
      </c>
      <c r="B2662" s="160" t="s">
        <v>2980</v>
      </c>
      <c r="C2662" s="159">
        <v>2013</v>
      </c>
      <c r="D2662" s="160" t="s">
        <v>219</v>
      </c>
      <c r="E2662" s="160" t="s">
        <v>251</v>
      </c>
      <c r="F2662" s="268" t="s">
        <v>3093</v>
      </c>
      <c r="G2662" s="157" t="s">
        <v>31</v>
      </c>
      <c r="H2662" s="161" t="s">
        <v>39</v>
      </c>
      <c r="I2662" s="160" t="s">
        <v>71</v>
      </c>
      <c r="J2662" s="160" t="s">
        <v>253</v>
      </c>
      <c r="K2662" s="240" t="s">
        <v>34</v>
      </c>
      <c r="L2662" s="241" t="s">
        <v>34</v>
      </c>
      <c r="M2662" s="241" t="s">
        <v>34</v>
      </c>
      <c r="N2662" s="241" t="s">
        <v>34</v>
      </c>
      <c r="O2662" s="241" t="s">
        <v>34</v>
      </c>
      <c r="P2662" s="241" t="s">
        <v>34</v>
      </c>
      <c r="Q2662" s="159" t="s">
        <v>34</v>
      </c>
      <c r="R2662" s="100" t="s">
        <v>34</v>
      </c>
      <c r="S2662" s="158">
        <v>1</v>
      </c>
      <c r="T2662" s="103" t="s">
        <v>223</v>
      </c>
      <c r="U2662" s="160" t="s">
        <v>2697</v>
      </c>
      <c r="V2662" s="160" t="s">
        <v>253</v>
      </c>
      <c r="W2662" s="160" t="s">
        <v>92</v>
      </c>
      <c r="X2662" s="160" t="s">
        <v>92</v>
      </c>
    </row>
    <row r="2663" spans="1:24" ht="41.25">
      <c r="A2663" s="155">
        <f>A2662+1</f>
        <v>2661</v>
      </c>
      <c r="B2663" s="160" t="s">
        <v>2980</v>
      </c>
      <c r="C2663" s="159">
        <v>2013</v>
      </c>
      <c r="D2663" s="160" t="s">
        <v>219</v>
      </c>
      <c r="E2663" s="160" t="s">
        <v>251</v>
      </c>
      <c r="F2663" s="268" t="s">
        <v>3094</v>
      </c>
      <c r="G2663" s="157" t="s">
        <v>31</v>
      </c>
      <c r="H2663" s="161" t="s">
        <v>39</v>
      </c>
      <c r="I2663" s="160" t="s">
        <v>71</v>
      </c>
      <c r="J2663" s="160" t="s">
        <v>253</v>
      </c>
      <c r="K2663" s="240" t="s">
        <v>34</v>
      </c>
      <c r="L2663" s="241" t="s">
        <v>34</v>
      </c>
      <c r="M2663" s="241" t="s">
        <v>34</v>
      </c>
      <c r="N2663" s="241" t="s">
        <v>34</v>
      </c>
      <c r="O2663" s="241" t="s">
        <v>34</v>
      </c>
      <c r="P2663" s="241" t="s">
        <v>34</v>
      </c>
      <c r="Q2663" s="159" t="s">
        <v>34</v>
      </c>
      <c r="R2663" s="100" t="s">
        <v>34</v>
      </c>
      <c r="S2663" s="158">
        <v>1</v>
      </c>
      <c r="T2663" s="103" t="s">
        <v>223</v>
      </c>
      <c r="U2663" s="160" t="s">
        <v>2697</v>
      </c>
      <c r="V2663" s="160" t="s">
        <v>253</v>
      </c>
      <c r="W2663" s="160" t="s">
        <v>92</v>
      </c>
      <c r="X2663" s="160" t="s">
        <v>92</v>
      </c>
    </row>
    <row r="2664" spans="1:24" ht="41.25">
      <c r="A2664" s="155">
        <f>A2663+1</f>
        <v>2662</v>
      </c>
      <c r="B2664" s="160" t="s">
        <v>2980</v>
      </c>
      <c r="C2664" s="159">
        <v>2013</v>
      </c>
      <c r="D2664" s="160" t="s">
        <v>219</v>
      </c>
      <c r="E2664" s="160" t="s">
        <v>251</v>
      </c>
      <c r="F2664" s="268" t="s">
        <v>3095</v>
      </c>
      <c r="G2664" s="157" t="s">
        <v>31</v>
      </c>
      <c r="H2664" s="161" t="s">
        <v>39</v>
      </c>
      <c r="I2664" s="160" t="s">
        <v>71</v>
      </c>
      <c r="J2664" s="160" t="s">
        <v>253</v>
      </c>
      <c r="K2664" s="240" t="s">
        <v>34</v>
      </c>
      <c r="L2664" s="241" t="s">
        <v>34</v>
      </c>
      <c r="M2664" s="241" t="s">
        <v>34</v>
      </c>
      <c r="N2664" s="241" t="s">
        <v>34</v>
      </c>
      <c r="O2664" s="241" t="s">
        <v>34</v>
      </c>
      <c r="P2664" s="241" t="s">
        <v>34</v>
      </c>
      <c r="Q2664" s="159" t="s">
        <v>34</v>
      </c>
      <c r="R2664" s="100" t="s">
        <v>34</v>
      </c>
      <c r="S2664" s="158">
        <v>1</v>
      </c>
      <c r="T2664" s="103" t="s">
        <v>223</v>
      </c>
      <c r="U2664" s="160" t="s">
        <v>2697</v>
      </c>
      <c r="V2664" s="160" t="s">
        <v>253</v>
      </c>
      <c r="W2664" s="160" t="s">
        <v>92</v>
      </c>
      <c r="X2664" s="160" t="s">
        <v>92</v>
      </c>
    </row>
    <row r="2665" spans="1:24" ht="41.25">
      <c r="A2665" s="155">
        <f>A2664+1</f>
        <v>2663</v>
      </c>
      <c r="B2665" s="160" t="s">
        <v>2980</v>
      </c>
      <c r="C2665" s="159">
        <v>2013</v>
      </c>
      <c r="D2665" s="160" t="s">
        <v>219</v>
      </c>
      <c r="E2665" s="160" t="s">
        <v>251</v>
      </c>
      <c r="F2665" s="268" t="s">
        <v>3096</v>
      </c>
      <c r="G2665" s="157" t="s">
        <v>31</v>
      </c>
      <c r="H2665" s="161" t="s">
        <v>29</v>
      </c>
      <c r="I2665" s="160" t="s">
        <v>71</v>
      </c>
      <c r="J2665" s="160" t="s">
        <v>253</v>
      </c>
      <c r="K2665" s="240" t="s">
        <v>34</v>
      </c>
      <c r="L2665" s="241" t="s">
        <v>34</v>
      </c>
      <c r="M2665" s="241" t="s">
        <v>34</v>
      </c>
      <c r="N2665" s="241" t="s">
        <v>34</v>
      </c>
      <c r="O2665" s="241" t="s">
        <v>34</v>
      </c>
      <c r="P2665" s="241" t="s">
        <v>34</v>
      </c>
      <c r="Q2665" s="159" t="s">
        <v>34</v>
      </c>
      <c r="R2665" s="100" t="s">
        <v>34</v>
      </c>
      <c r="S2665" s="158">
        <v>1</v>
      </c>
      <c r="T2665" s="103" t="s">
        <v>223</v>
      </c>
      <c r="U2665" s="160" t="s">
        <v>2697</v>
      </c>
      <c r="V2665" s="160" t="s">
        <v>253</v>
      </c>
      <c r="W2665" s="160" t="s">
        <v>92</v>
      </c>
      <c r="X2665" s="160" t="s">
        <v>92</v>
      </c>
    </row>
    <row r="2666" spans="1:24" ht="41.25">
      <c r="A2666" s="155">
        <f>A2665+1</f>
        <v>2664</v>
      </c>
      <c r="B2666" s="160" t="s">
        <v>2980</v>
      </c>
      <c r="C2666" s="159">
        <v>2013</v>
      </c>
      <c r="D2666" s="160" t="s">
        <v>219</v>
      </c>
      <c r="E2666" s="160" t="s">
        <v>251</v>
      </c>
      <c r="F2666" s="268" t="s">
        <v>3097</v>
      </c>
      <c r="G2666" s="157" t="s">
        <v>31</v>
      </c>
      <c r="H2666" s="161" t="s">
        <v>29</v>
      </c>
      <c r="I2666" s="160" t="s">
        <v>71</v>
      </c>
      <c r="J2666" s="160" t="s">
        <v>253</v>
      </c>
      <c r="K2666" s="240" t="s">
        <v>34</v>
      </c>
      <c r="L2666" s="241" t="s">
        <v>34</v>
      </c>
      <c r="M2666" s="241" t="s">
        <v>34</v>
      </c>
      <c r="N2666" s="241" t="s">
        <v>34</v>
      </c>
      <c r="O2666" s="241" t="s">
        <v>34</v>
      </c>
      <c r="P2666" s="241" t="s">
        <v>34</v>
      </c>
      <c r="Q2666" s="159" t="s">
        <v>34</v>
      </c>
      <c r="R2666" s="100" t="s">
        <v>34</v>
      </c>
      <c r="S2666" s="158">
        <v>1</v>
      </c>
      <c r="T2666" s="103" t="s">
        <v>223</v>
      </c>
      <c r="U2666" s="160" t="s">
        <v>2697</v>
      </c>
      <c r="V2666" s="160" t="s">
        <v>253</v>
      </c>
      <c r="W2666" s="160" t="s">
        <v>92</v>
      </c>
      <c r="X2666" s="160" t="s">
        <v>92</v>
      </c>
    </row>
    <row r="2667" spans="1:24" ht="41.25">
      <c r="A2667" s="155">
        <f>A2666+1</f>
        <v>2665</v>
      </c>
      <c r="B2667" s="160" t="s">
        <v>2980</v>
      </c>
      <c r="C2667" s="159">
        <v>2013</v>
      </c>
      <c r="D2667" s="160" t="s">
        <v>28</v>
      </c>
      <c r="E2667" s="160" t="s">
        <v>262</v>
      </c>
      <c r="F2667" s="268" t="s">
        <v>3098</v>
      </c>
      <c r="G2667" s="157" t="s">
        <v>31</v>
      </c>
      <c r="H2667" s="161" t="s">
        <v>29</v>
      </c>
      <c r="I2667" s="157" t="s">
        <v>32</v>
      </c>
      <c r="J2667" s="157" t="s">
        <v>33</v>
      </c>
      <c r="K2667" s="238" t="s">
        <v>34</v>
      </c>
      <c r="L2667" s="239" t="s">
        <v>34</v>
      </c>
      <c r="M2667" s="239" t="s">
        <v>48</v>
      </c>
      <c r="N2667" s="239" t="s">
        <v>34</v>
      </c>
      <c r="O2667" s="239" t="s">
        <v>48</v>
      </c>
      <c r="P2667" s="239" t="s">
        <v>34</v>
      </c>
      <c r="Q2667" s="159" t="s">
        <v>34</v>
      </c>
      <c r="R2667" s="100" t="s">
        <v>34</v>
      </c>
      <c r="S2667" s="158">
        <v>1</v>
      </c>
      <c r="T2667" s="103" t="s">
        <v>264</v>
      </c>
      <c r="U2667" s="160" t="s">
        <v>265</v>
      </c>
      <c r="V2667" s="160" t="s">
        <v>266</v>
      </c>
      <c r="W2667" s="160" t="s">
        <v>92</v>
      </c>
      <c r="X2667" s="160" t="s">
        <v>92</v>
      </c>
    </row>
    <row r="2668" spans="1:24" ht="41.25">
      <c r="A2668" s="155">
        <f>A2667+1</f>
        <v>2666</v>
      </c>
      <c r="B2668" s="160" t="s">
        <v>2980</v>
      </c>
      <c r="C2668" s="159">
        <v>2013</v>
      </c>
      <c r="D2668" s="160" t="s">
        <v>28</v>
      </c>
      <c r="E2668" s="160" t="s">
        <v>262</v>
      </c>
      <c r="F2668" s="268" t="s">
        <v>3099</v>
      </c>
      <c r="G2668" s="157" t="s">
        <v>31</v>
      </c>
      <c r="H2668" s="161" t="s">
        <v>29</v>
      </c>
      <c r="I2668" s="157" t="s">
        <v>32</v>
      </c>
      <c r="J2668" s="157" t="s">
        <v>33</v>
      </c>
      <c r="K2668" s="238" t="s">
        <v>34</v>
      </c>
      <c r="L2668" s="239" t="s">
        <v>34</v>
      </c>
      <c r="M2668" s="239" t="s">
        <v>34</v>
      </c>
      <c r="N2668" s="239" t="s">
        <v>34</v>
      </c>
      <c r="O2668" s="239" t="s">
        <v>34</v>
      </c>
      <c r="P2668" s="239" t="s">
        <v>34</v>
      </c>
      <c r="Q2668" s="159" t="s">
        <v>34</v>
      </c>
      <c r="R2668" s="100" t="s">
        <v>34</v>
      </c>
      <c r="S2668" s="158">
        <v>1</v>
      </c>
      <c r="T2668" s="103" t="s">
        <v>264</v>
      </c>
      <c r="U2668" s="160" t="s">
        <v>265</v>
      </c>
      <c r="V2668" s="160" t="s">
        <v>266</v>
      </c>
      <c r="W2668" s="160" t="s">
        <v>92</v>
      </c>
      <c r="X2668" s="160" t="s">
        <v>92</v>
      </c>
    </row>
    <row r="2669" spans="1:24" ht="41.25">
      <c r="A2669" s="155">
        <f>A2668+1</f>
        <v>2667</v>
      </c>
      <c r="B2669" s="160" t="s">
        <v>2980</v>
      </c>
      <c r="C2669" s="159">
        <v>2013</v>
      </c>
      <c r="D2669" s="160" t="s">
        <v>28</v>
      </c>
      <c r="E2669" s="160" t="s">
        <v>267</v>
      </c>
      <c r="F2669" s="268" t="s">
        <v>3100</v>
      </c>
      <c r="G2669" s="157" t="s">
        <v>31</v>
      </c>
      <c r="H2669" s="156" t="s">
        <v>42</v>
      </c>
      <c r="I2669" s="157" t="s">
        <v>32</v>
      </c>
      <c r="J2669" s="157" t="s">
        <v>33</v>
      </c>
      <c r="K2669" s="238" t="s">
        <v>34</v>
      </c>
      <c r="L2669" s="239" t="s">
        <v>34</v>
      </c>
      <c r="M2669" s="239" t="s">
        <v>34</v>
      </c>
      <c r="N2669" s="239" t="s">
        <v>34</v>
      </c>
      <c r="O2669" s="239" t="s">
        <v>34</v>
      </c>
      <c r="P2669" s="239" t="s">
        <v>34</v>
      </c>
      <c r="Q2669" s="159" t="s">
        <v>34</v>
      </c>
      <c r="R2669" s="100" t="s">
        <v>34</v>
      </c>
      <c r="S2669" s="158">
        <v>1</v>
      </c>
      <c r="T2669" s="103" t="s">
        <v>269</v>
      </c>
      <c r="U2669" s="160" t="s">
        <v>2025</v>
      </c>
      <c r="V2669" s="160" t="s">
        <v>266</v>
      </c>
      <c r="W2669" s="157" t="s">
        <v>42</v>
      </c>
      <c r="X2669" s="157" t="s">
        <v>42</v>
      </c>
    </row>
    <row r="2670" spans="1:24" ht="41.25">
      <c r="A2670" s="155">
        <f>A2669+1</f>
        <v>2668</v>
      </c>
      <c r="B2670" s="160" t="s">
        <v>2980</v>
      </c>
      <c r="C2670" s="159">
        <v>2013</v>
      </c>
      <c r="D2670" s="160" t="s">
        <v>28</v>
      </c>
      <c r="E2670" s="160" t="s">
        <v>270</v>
      </c>
      <c r="F2670" s="268" t="s">
        <v>3101</v>
      </c>
      <c r="G2670" s="157" t="s">
        <v>31</v>
      </c>
      <c r="H2670" s="156" t="s">
        <v>42</v>
      </c>
      <c r="I2670" s="157" t="s">
        <v>32</v>
      </c>
      <c r="J2670" s="160" t="s">
        <v>33</v>
      </c>
      <c r="K2670" s="240" t="s">
        <v>34</v>
      </c>
      <c r="L2670" s="241" t="s">
        <v>34</v>
      </c>
      <c r="M2670" s="241" t="s">
        <v>34</v>
      </c>
      <c r="N2670" s="241" t="s">
        <v>34</v>
      </c>
      <c r="O2670" s="241" t="s">
        <v>34</v>
      </c>
      <c r="P2670" s="241" t="s">
        <v>34</v>
      </c>
      <c r="Q2670" s="159" t="s">
        <v>34</v>
      </c>
      <c r="R2670" s="100" t="s">
        <v>34</v>
      </c>
      <c r="S2670" s="158">
        <v>1</v>
      </c>
      <c r="T2670" s="103" t="s">
        <v>272</v>
      </c>
      <c r="U2670" s="160" t="s">
        <v>433</v>
      </c>
      <c r="V2670" s="160" t="s">
        <v>266</v>
      </c>
      <c r="W2670" s="157" t="s">
        <v>42</v>
      </c>
      <c r="X2670" s="157" t="s">
        <v>42</v>
      </c>
    </row>
    <row r="2671" spans="1:24" ht="41.25">
      <c r="A2671" s="155">
        <f>A2670+1</f>
        <v>2669</v>
      </c>
      <c r="B2671" s="160" t="s">
        <v>2980</v>
      </c>
      <c r="C2671" s="159">
        <v>2013</v>
      </c>
      <c r="D2671" s="160" t="s">
        <v>28</v>
      </c>
      <c r="E2671" s="160" t="s">
        <v>270</v>
      </c>
      <c r="F2671" s="268" t="s">
        <v>3102</v>
      </c>
      <c r="G2671" s="157" t="s">
        <v>31</v>
      </c>
      <c r="H2671" s="156" t="s">
        <v>42</v>
      </c>
      <c r="I2671" s="157" t="s">
        <v>32</v>
      </c>
      <c r="J2671" s="160" t="s">
        <v>33</v>
      </c>
      <c r="K2671" s="240" t="s">
        <v>34</v>
      </c>
      <c r="L2671" s="241" t="s">
        <v>48</v>
      </c>
      <c r="M2671" s="241" t="s">
        <v>34</v>
      </c>
      <c r="N2671" s="241" t="s">
        <v>34</v>
      </c>
      <c r="O2671" s="241" t="s">
        <v>34</v>
      </c>
      <c r="P2671" s="241" t="s">
        <v>34</v>
      </c>
      <c r="Q2671" s="159" t="s">
        <v>34</v>
      </c>
      <c r="R2671" s="100" t="s">
        <v>34</v>
      </c>
      <c r="S2671" s="158">
        <v>1</v>
      </c>
      <c r="T2671" s="103" t="s">
        <v>272</v>
      </c>
      <c r="U2671" s="160" t="s">
        <v>433</v>
      </c>
      <c r="V2671" s="160" t="s">
        <v>266</v>
      </c>
      <c r="W2671" s="157" t="s">
        <v>42</v>
      </c>
      <c r="X2671" s="157" t="s">
        <v>42</v>
      </c>
    </row>
    <row r="2672" spans="1:24" ht="71.25">
      <c r="A2672" s="155">
        <f>A2671+1</f>
        <v>2670</v>
      </c>
      <c r="B2672" s="160" t="s">
        <v>2980</v>
      </c>
      <c r="C2672" s="159">
        <v>2013</v>
      </c>
      <c r="D2672" s="160" t="s">
        <v>28</v>
      </c>
      <c r="E2672" s="160" t="s">
        <v>270</v>
      </c>
      <c r="F2672" s="268" t="s">
        <v>3103</v>
      </c>
      <c r="G2672" s="157" t="s">
        <v>31</v>
      </c>
      <c r="H2672" s="156" t="s">
        <v>42</v>
      </c>
      <c r="I2672" s="157" t="s">
        <v>32</v>
      </c>
      <c r="J2672" s="157" t="s">
        <v>33</v>
      </c>
      <c r="K2672" s="238" t="s">
        <v>34</v>
      </c>
      <c r="L2672" s="239" t="s">
        <v>34</v>
      </c>
      <c r="M2672" s="239" t="s">
        <v>34</v>
      </c>
      <c r="N2672" s="239" t="s">
        <v>34</v>
      </c>
      <c r="O2672" s="239" t="s">
        <v>34</v>
      </c>
      <c r="P2672" s="239" t="s">
        <v>34</v>
      </c>
      <c r="Q2672" s="159" t="s">
        <v>34</v>
      </c>
      <c r="R2672" s="100" t="s">
        <v>34</v>
      </c>
      <c r="S2672" s="158">
        <v>1</v>
      </c>
      <c r="T2672" s="103" t="s">
        <v>272</v>
      </c>
      <c r="U2672" s="160" t="s">
        <v>1729</v>
      </c>
      <c r="V2672" s="160" t="s">
        <v>266</v>
      </c>
      <c r="W2672" s="157" t="s">
        <v>42</v>
      </c>
      <c r="X2672" s="157" t="s">
        <v>42</v>
      </c>
    </row>
    <row r="2673" spans="1:24" ht="41.25">
      <c r="A2673" s="155">
        <f>A2672+1</f>
        <v>2671</v>
      </c>
      <c r="B2673" s="160" t="s">
        <v>2980</v>
      </c>
      <c r="C2673" s="159">
        <v>2013</v>
      </c>
      <c r="D2673" s="160" t="s">
        <v>28</v>
      </c>
      <c r="E2673" s="160" t="s">
        <v>270</v>
      </c>
      <c r="F2673" s="268" t="s">
        <v>3104</v>
      </c>
      <c r="G2673" s="157" t="s">
        <v>31</v>
      </c>
      <c r="H2673" s="156" t="s">
        <v>42</v>
      </c>
      <c r="I2673" s="157" t="s">
        <v>32</v>
      </c>
      <c r="J2673" s="157" t="s">
        <v>33</v>
      </c>
      <c r="K2673" s="238" t="s">
        <v>34</v>
      </c>
      <c r="L2673" s="239" t="s">
        <v>34</v>
      </c>
      <c r="M2673" s="239" t="s">
        <v>34</v>
      </c>
      <c r="N2673" s="239" t="s">
        <v>34</v>
      </c>
      <c r="O2673" s="239" t="s">
        <v>34</v>
      </c>
      <c r="P2673" s="239" t="s">
        <v>34</v>
      </c>
      <c r="Q2673" s="159" t="s">
        <v>34</v>
      </c>
      <c r="R2673" s="100" t="s">
        <v>34</v>
      </c>
      <c r="S2673" s="158">
        <v>1</v>
      </c>
      <c r="T2673" s="103" t="s">
        <v>272</v>
      </c>
      <c r="U2673" s="160" t="s">
        <v>1729</v>
      </c>
      <c r="V2673" s="160" t="s">
        <v>266</v>
      </c>
      <c r="W2673" s="157" t="s">
        <v>42</v>
      </c>
      <c r="X2673" s="157" t="s">
        <v>42</v>
      </c>
    </row>
    <row r="2674" spans="1:24" ht="81">
      <c r="A2674" s="155">
        <f>A2673+1</f>
        <v>2672</v>
      </c>
      <c r="B2674" s="160" t="s">
        <v>3073</v>
      </c>
      <c r="C2674" s="159">
        <v>2018</v>
      </c>
      <c r="D2674" s="160" t="s">
        <v>173</v>
      </c>
      <c r="E2674" s="160" t="s">
        <v>189</v>
      </c>
      <c r="F2674" s="268" t="s">
        <v>3105</v>
      </c>
      <c r="G2674" s="157" t="s">
        <v>82</v>
      </c>
      <c r="H2674" s="161" t="s">
        <v>83</v>
      </c>
      <c r="I2674" s="160" t="s">
        <v>173</v>
      </c>
      <c r="J2674" s="160" t="s">
        <v>191</v>
      </c>
      <c r="K2674" s="240" t="s">
        <v>34</v>
      </c>
      <c r="L2674" s="241" t="s">
        <v>48</v>
      </c>
      <c r="M2674" s="241" t="s">
        <v>34</v>
      </c>
      <c r="N2674" s="241" t="s">
        <v>34</v>
      </c>
      <c r="O2674" s="241" t="s">
        <v>34</v>
      </c>
      <c r="P2674" s="241" t="s">
        <v>34</v>
      </c>
      <c r="Q2674" s="159" t="s">
        <v>34</v>
      </c>
      <c r="R2674" s="100" t="s">
        <v>34</v>
      </c>
      <c r="S2674" s="163">
        <v>1</v>
      </c>
      <c r="T2674" s="103" t="s">
        <v>176</v>
      </c>
      <c r="U2674" s="160" t="s">
        <v>1121</v>
      </c>
      <c r="V2674" s="160" t="s">
        <v>189</v>
      </c>
      <c r="W2674" s="160" t="s">
        <v>101</v>
      </c>
      <c r="X2674" s="160" t="s">
        <v>101</v>
      </c>
    </row>
    <row r="2675" spans="1:24" ht="30.75">
      <c r="A2675" s="155">
        <f>A2674+1</f>
        <v>2673</v>
      </c>
      <c r="B2675" s="160" t="s">
        <v>3073</v>
      </c>
      <c r="C2675" s="159">
        <v>2018</v>
      </c>
      <c r="D2675" s="160" t="s">
        <v>173</v>
      </c>
      <c r="E2675" s="160" t="s">
        <v>189</v>
      </c>
      <c r="F2675" s="268" t="s">
        <v>3106</v>
      </c>
      <c r="G2675" s="157" t="s">
        <v>31</v>
      </c>
      <c r="H2675" s="156" t="s">
        <v>42</v>
      </c>
      <c r="I2675" s="160" t="s">
        <v>173</v>
      </c>
      <c r="J2675" s="160" t="s">
        <v>191</v>
      </c>
      <c r="K2675" s="240" t="s">
        <v>34</v>
      </c>
      <c r="L2675" s="241" t="s">
        <v>48</v>
      </c>
      <c r="M2675" s="241" t="s">
        <v>34</v>
      </c>
      <c r="N2675" s="241" t="s">
        <v>34</v>
      </c>
      <c r="O2675" s="241" t="s">
        <v>34</v>
      </c>
      <c r="P2675" s="241" t="s">
        <v>34</v>
      </c>
      <c r="Q2675" s="159" t="s">
        <v>34</v>
      </c>
      <c r="R2675" s="100" t="s">
        <v>34</v>
      </c>
      <c r="S2675" s="163">
        <v>1</v>
      </c>
      <c r="T2675" s="103" t="s">
        <v>176</v>
      </c>
      <c r="U2675" s="160" t="s">
        <v>1121</v>
      </c>
      <c r="V2675" s="160" t="s">
        <v>189</v>
      </c>
      <c r="W2675" s="157" t="s">
        <v>42</v>
      </c>
      <c r="X2675" s="157" t="s">
        <v>42</v>
      </c>
    </row>
    <row r="2676" spans="1:24" ht="20.25">
      <c r="A2676" s="155">
        <f>A2675+1</f>
        <v>2674</v>
      </c>
      <c r="B2676" s="160" t="s">
        <v>3073</v>
      </c>
      <c r="C2676" s="159">
        <v>2018</v>
      </c>
      <c r="D2676" s="160" t="s">
        <v>96</v>
      </c>
      <c r="E2676" s="160" t="s">
        <v>97</v>
      </c>
      <c r="F2676" s="268" t="s">
        <v>3107</v>
      </c>
      <c r="G2676" s="157" t="s">
        <v>31</v>
      </c>
      <c r="H2676" s="156" t="s">
        <v>29</v>
      </c>
      <c r="I2676" s="160" t="s">
        <v>90</v>
      </c>
      <c r="J2676" s="160" t="s">
        <v>97</v>
      </c>
      <c r="K2676" s="240" t="s">
        <v>34</v>
      </c>
      <c r="L2676" s="241" t="s">
        <v>34</v>
      </c>
      <c r="M2676" s="241" t="s">
        <v>34</v>
      </c>
      <c r="N2676" s="241" t="s">
        <v>34</v>
      </c>
      <c r="O2676" s="241" t="s">
        <v>48</v>
      </c>
      <c r="P2676" s="241" t="s">
        <v>34</v>
      </c>
      <c r="Q2676" s="159" t="s">
        <v>34</v>
      </c>
      <c r="R2676" s="100" t="s">
        <v>34</v>
      </c>
      <c r="S2676" s="158">
        <v>1</v>
      </c>
      <c r="T2676" s="103" t="s">
        <v>99</v>
      </c>
      <c r="U2676" s="160" t="s">
        <v>1210</v>
      </c>
      <c r="V2676" s="160" t="s">
        <v>100</v>
      </c>
      <c r="W2676" s="160" t="s">
        <v>92</v>
      </c>
      <c r="X2676" s="160" t="s">
        <v>92</v>
      </c>
    </row>
    <row r="2677" spans="1:24" ht="81">
      <c r="A2677" s="155">
        <f>A2676+1</f>
        <v>2675</v>
      </c>
      <c r="B2677" s="160" t="s">
        <v>3073</v>
      </c>
      <c r="C2677" s="159">
        <v>2018</v>
      </c>
      <c r="D2677" s="160" t="s">
        <v>28</v>
      </c>
      <c r="E2677" s="160" t="s">
        <v>270</v>
      </c>
      <c r="F2677" s="268" t="s">
        <v>3108</v>
      </c>
      <c r="G2677" s="157" t="s">
        <v>31</v>
      </c>
      <c r="H2677" s="156" t="s">
        <v>42</v>
      </c>
      <c r="I2677" s="157" t="s">
        <v>32</v>
      </c>
      <c r="J2677" s="157" t="s">
        <v>33</v>
      </c>
      <c r="K2677" s="238" t="s">
        <v>34</v>
      </c>
      <c r="L2677" s="239" t="s">
        <v>34</v>
      </c>
      <c r="M2677" s="239" t="s">
        <v>34</v>
      </c>
      <c r="N2677" s="239" t="s">
        <v>34</v>
      </c>
      <c r="O2677" s="239" t="s">
        <v>34</v>
      </c>
      <c r="P2677" s="239" t="s">
        <v>34</v>
      </c>
      <c r="Q2677" s="159" t="s">
        <v>34</v>
      </c>
      <c r="R2677" s="100" t="s">
        <v>34</v>
      </c>
      <c r="S2677" s="158">
        <v>1</v>
      </c>
      <c r="T2677" s="103" t="s">
        <v>223</v>
      </c>
      <c r="U2677" s="160" t="s">
        <v>219</v>
      </c>
      <c r="V2677" s="160" t="s">
        <v>1826</v>
      </c>
      <c r="W2677" s="157" t="s">
        <v>42</v>
      </c>
      <c r="X2677" s="157" t="s">
        <v>42</v>
      </c>
    </row>
    <row r="2678" spans="1:24" ht="41.25">
      <c r="A2678" s="155">
        <f>A2677+1</f>
        <v>2676</v>
      </c>
      <c r="B2678" s="160" t="s">
        <v>3073</v>
      </c>
      <c r="C2678" s="159">
        <v>2018</v>
      </c>
      <c r="D2678" s="160" t="s">
        <v>219</v>
      </c>
      <c r="E2678" s="160" t="s">
        <v>243</v>
      </c>
      <c r="F2678" s="268" t="s">
        <v>3109</v>
      </c>
      <c r="G2678" s="157" t="s">
        <v>31</v>
      </c>
      <c r="H2678" s="156" t="s">
        <v>42</v>
      </c>
      <c r="I2678" s="160" t="s">
        <v>71</v>
      </c>
      <c r="J2678" s="160" t="s">
        <v>232</v>
      </c>
      <c r="K2678" s="240" t="s">
        <v>48</v>
      </c>
      <c r="L2678" s="241" t="s">
        <v>34</v>
      </c>
      <c r="M2678" s="241" t="s">
        <v>34</v>
      </c>
      <c r="N2678" s="241" t="s">
        <v>34</v>
      </c>
      <c r="O2678" s="241" t="s">
        <v>48</v>
      </c>
      <c r="P2678" s="241" t="s">
        <v>34</v>
      </c>
      <c r="Q2678" s="159" t="s">
        <v>34</v>
      </c>
      <c r="R2678" s="100" t="s">
        <v>34</v>
      </c>
      <c r="S2678" s="158">
        <v>1</v>
      </c>
      <c r="T2678" s="103" t="s">
        <v>223</v>
      </c>
      <c r="U2678" s="160" t="s">
        <v>219</v>
      </c>
      <c r="V2678" s="160" t="s">
        <v>1161</v>
      </c>
      <c r="W2678" s="157" t="s">
        <v>42</v>
      </c>
      <c r="X2678" s="157" t="s">
        <v>42</v>
      </c>
    </row>
    <row r="2679" spans="1:24" ht="81">
      <c r="A2679" s="155">
        <f>A2678+1</f>
        <v>2677</v>
      </c>
      <c r="B2679" s="160" t="s">
        <v>3073</v>
      </c>
      <c r="C2679" s="159">
        <v>2018</v>
      </c>
      <c r="D2679" s="160" t="s">
        <v>219</v>
      </c>
      <c r="E2679" s="160" t="s">
        <v>243</v>
      </c>
      <c r="F2679" s="268" t="s">
        <v>3110</v>
      </c>
      <c r="G2679" s="157" t="s">
        <v>31</v>
      </c>
      <c r="H2679" s="156" t="s">
        <v>29</v>
      </c>
      <c r="I2679" s="157" t="s">
        <v>71</v>
      </c>
      <c r="J2679" s="160" t="s">
        <v>232</v>
      </c>
      <c r="K2679" s="240" t="s">
        <v>34</v>
      </c>
      <c r="L2679" s="241" t="s">
        <v>34</v>
      </c>
      <c r="M2679" s="241" t="s">
        <v>34</v>
      </c>
      <c r="N2679" s="241" t="s">
        <v>34</v>
      </c>
      <c r="O2679" s="241" t="s">
        <v>34</v>
      </c>
      <c r="P2679" s="241" t="s">
        <v>34</v>
      </c>
      <c r="Q2679" s="159" t="s">
        <v>34</v>
      </c>
      <c r="R2679" s="100" t="s">
        <v>34</v>
      </c>
      <c r="S2679" s="158">
        <v>1</v>
      </c>
      <c r="T2679" s="103" t="s">
        <v>223</v>
      </c>
      <c r="U2679" s="160" t="s">
        <v>219</v>
      </c>
      <c r="V2679" s="160" t="s">
        <v>1826</v>
      </c>
      <c r="W2679" s="160" t="s">
        <v>92</v>
      </c>
      <c r="X2679" s="160" t="s">
        <v>92</v>
      </c>
    </row>
    <row r="2680" spans="1:24" ht="81">
      <c r="A2680" s="155">
        <f>A2679+1</f>
        <v>2678</v>
      </c>
      <c r="B2680" s="160" t="s">
        <v>3073</v>
      </c>
      <c r="C2680" s="159">
        <v>2018</v>
      </c>
      <c r="D2680" s="160" t="s">
        <v>219</v>
      </c>
      <c r="E2680" s="160" t="s">
        <v>243</v>
      </c>
      <c r="F2680" s="268" t="s">
        <v>3111</v>
      </c>
      <c r="G2680" s="157" t="s">
        <v>31</v>
      </c>
      <c r="H2680" s="161" t="s">
        <v>39</v>
      </c>
      <c r="I2680" s="157" t="s">
        <v>71</v>
      </c>
      <c r="J2680" s="157" t="s">
        <v>232</v>
      </c>
      <c r="K2680" s="238" t="s">
        <v>34</v>
      </c>
      <c r="L2680" s="239" t="s">
        <v>34</v>
      </c>
      <c r="M2680" s="239" t="s">
        <v>34</v>
      </c>
      <c r="N2680" s="239" t="s">
        <v>34</v>
      </c>
      <c r="O2680" s="239" t="s">
        <v>34</v>
      </c>
      <c r="P2680" s="239" t="s">
        <v>34</v>
      </c>
      <c r="Q2680" s="159" t="s">
        <v>34</v>
      </c>
      <c r="R2680" s="100" t="s">
        <v>34</v>
      </c>
      <c r="S2680" s="158">
        <v>1</v>
      </c>
      <c r="T2680" s="103" t="s">
        <v>223</v>
      </c>
      <c r="U2680" s="160" t="s">
        <v>219</v>
      </c>
      <c r="V2680" s="160" t="s">
        <v>1826</v>
      </c>
      <c r="W2680" s="160" t="s">
        <v>92</v>
      </c>
      <c r="X2680" s="160" t="s">
        <v>92</v>
      </c>
    </row>
    <row r="2681" spans="1:24" ht="81">
      <c r="A2681" s="155">
        <f>A2680+1</f>
        <v>2679</v>
      </c>
      <c r="B2681" s="160" t="s">
        <v>3073</v>
      </c>
      <c r="C2681" s="159">
        <v>2018</v>
      </c>
      <c r="D2681" s="160" t="s">
        <v>219</v>
      </c>
      <c r="E2681" s="160" t="s">
        <v>243</v>
      </c>
      <c r="F2681" s="268" t="s">
        <v>3112</v>
      </c>
      <c r="G2681" s="157" t="s">
        <v>31</v>
      </c>
      <c r="H2681" s="161" t="s">
        <v>39</v>
      </c>
      <c r="I2681" s="157" t="s">
        <v>71</v>
      </c>
      <c r="J2681" s="157" t="s">
        <v>232</v>
      </c>
      <c r="K2681" s="238" t="s">
        <v>34</v>
      </c>
      <c r="L2681" s="239" t="s">
        <v>34</v>
      </c>
      <c r="M2681" s="239" t="s">
        <v>34</v>
      </c>
      <c r="N2681" s="239" t="s">
        <v>34</v>
      </c>
      <c r="O2681" s="239" t="s">
        <v>34</v>
      </c>
      <c r="P2681" s="239" t="s">
        <v>34</v>
      </c>
      <c r="Q2681" s="159" t="s">
        <v>34</v>
      </c>
      <c r="R2681" s="100" t="s">
        <v>34</v>
      </c>
      <c r="S2681" s="158">
        <v>1</v>
      </c>
      <c r="T2681" s="103" t="s">
        <v>223</v>
      </c>
      <c r="U2681" s="160" t="s">
        <v>219</v>
      </c>
      <c r="V2681" s="160" t="s">
        <v>1826</v>
      </c>
      <c r="W2681" s="160" t="s">
        <v>92</v>
      </c>
      <c r="X2681" s="160" t="s">
        <v>92</v>
      </c>
    </row>
    <row r="2682" spans="1:24" ht="81">
      <c r="A2682" s="155">
        <f>A2681+1</f>
        <v>2680</v>
      </c>
      <c r="B2682" s="160" t="s">
        <v>3073</v>
      </c>
      <c r="C2682" s="159">
        <v>2018</v>
      </c>
      <c r="D2682" s="160" t="s">
        <v>219</v>
      </c>
      <c r="E2682" s="160" t="s">
        <v>243</v>
      </c>
      <c r="F2682" s="268" t="s">
        <v>3113</v>
      </c>
      <c r="G2682" s="157" t="s">
        <v>31</v>
      </c>
      <c r="H2682" s="161" t="s">
        <v>29</v>
      </c>
      <c r="I2682" s="160" t="s">
        <v>71</v>
      </c>
      <c r="J2682" s="160" t="s">
        <v>232</v>
      </c>
      <c r="K2682" s="240" t="s">
        <v>34</v>
      </c>
      <c r="L2682" s="241" t="s">
        <v>34</v>
      </c>
      <c r="M2682" s="241" t="s">
        <v>34</v>
      </c>
      <c r="N2682" s="241" t="s">
        <v>34</v>
      </c>
      <c r="O2682" s="241" t="s">
        <v>48</v>
      </c>
      <c r="P2682" s="241" t="s">
        <v>34</v>
      </c>
      <c r="Q2682" s="159" t="s">
        <v>34</v>
      </c>
      <c r="R2682" s="100" t="s">
        <v>34</v>
      </c>
      <c r="S2682" s="158">
        <v>1</v>
      </c>
      <c r="T2682" s="103" t="s">
        <v>223</v>
      </c>
      <c r="U2682" s="160" t="s">
        <v>219</v>
      </c>
      <c r="V2682" s="160" t="s">
        <v>1826</v>
      </c>
      <c r="W2682" s="160" t="s">
        <v>92</v>
      </c>
      <c r="X2682" s="160" t="s">
        <v>92</v>
      </c>
    </row>
    <row r="2683" spans="1:24" ht="81">
      <c r="A2683" s="155">
        <f>A2682+1</f>
        <v>2681</v>
      </c>
      <c r="B2683" s="160" t="s">
        <v>3073</v>
      </c>
      <c r="C2683" s="159">
        <v>2018</v>
      </c>
      <c r="D2683" s="160" t="s">
        <v>219</v>
      </c>
      <c r="E2683" s="160" t="s">
        <v>243</v>
      </c>
      <c r="F2683" s="268" t="s">
        <v>3114</v>
      </c>
      <c r="G2683" s="157" t="s">
        <v>31</v>
      </c>
      <c r="H2683" s="156" t="s">
        <v>42</v>
      </c>
      <c r="I2683" s="157" t="s">
        <v>71</v>
      </c>
      <c r="J2683" s="157" t="s">
        <v>232</v>
      </c>
      <c r="K2683" s="238" t="s">
        <v>34</v>
      </c>
      <c r="L2683" s="239" t="s">
        <v>34</v>
      </c>
      <c r="M2683" s="239" t="s">
        <v>34</v>
      </c>
      <c r="N2683" s="239" t="s">
        <v>34</v>
      </c>
      <c r="O2683" s="239" t="s">
        <v>34</v>
      </c>
      <c r="P2683" s="239" t="s">
        <v>34</v>
      </c>
      <c r="Q2683" s="159" t="s">
        <v>34</v>
      </c>
      <c r="R2683" s="100" t="s">
        <v>34</v>
      </c>
      <c r="S2683" s="158">
        <v>1</v>
      </c>
      <c r="T2683" s="103" t="s">
        <v>223</v>
      </c>
      <c r="U2683" s="160" t="s">
        <v>219</v>
      </c>
      <c r="V2683" s="160" t="s">
        <v>1826</v>
      </c>
      <c r="W2683" s="157" t="s">
        <v>42</v>
      </c>
      <c r="X2683" s="157" t="s">
        <v>42</v>
      </c>
    </row>
    <row r="2684" spans="1:24" ht="41.25">
      <c r="A2684" s="155">
        <f>A2683+1</f>
        <v>2682</v>
      </c>
      <c r="B2684" s="160" t="s">
        <v>3073</v>
      </c>
      <c r="C2684" s="159">
        <v>2018</v>
      </c>
      <c r="D2684" s="160" t="s">
        <v>69</v>
      </c>
      <c r="E2684" s="160" t="s">
        <v>69</v>
      </c>
      <c r="F2684" s="268" t="s">
        <v>3115</v>
      </c>
      <c r="G2684" s="157" t="s">
        <v>31</v>
      </c>
      <c r="H2684" s="156" t="s">
        <v>29</v>
      </c>
      <c r="I2684" s="157" t="s">
        <v>71</v>
      </c>
      <c r="J2684" s="157" t="s">
        <v>72</v>
      </c>
      <c r="K2684" s="238" t="s">
        <v>34</v>
      </c>
      <c r="L2684" s="239" t="s">
        <v>34</v>
      </c>
      <c r="M2684" s="239" t="s">
        <v>34</v>
      </c>
      <c r="N2684" s="239" t="s">
        <v>34</v>
      </c>
      <c r="O2684" s="239" t="s">
        <v>34</v>
      </c>
      <c r="P2684" s="239" t="s">
        <v>34</v>
      </c>
      <c r="Q2684" s="159" t="s">
        <v>34</v>
      </c>
      <c r="R2684" s="100" t="s">
        <v>34</v>
      </c>
      <c r="S2684" s="158">
        <v>1</v>
      </c>
      <c r="T2684" s="103" t="s">
        <v>73</v>
      </c>
      <c r="U2684" s="160" t="s">
        <v>1077</v>
      </c>
      <c r="V2684" s="160" t="s">
        <v>266</v>
      </c>
      <c r="W2684" s="160" t="s">
        <v>92</v>
      </c>
      <c r="X2684" s="160" t="s">
        <v>92</v>
      </c>
    </row>
    <row r="2685" spans="1:24" ht="41.25">
      <c r="A2685" s="155">
        <f>A2684+1</f>
        <v>2683</v>
      </c>
      <c r="B2685" s="160" t="s">
        <v>3073</v>
      </c>
      <c r="C2685" s="159">
        <v>2018</v>
      </c>
      <c r="D2685" s="160" t="s">
        <v>106</v>
      </c>
      <c r="E2685" s="160" t="s">
        <v>129</v>
      </c>
      <c r="F2685" s="268" t="s">
        <v>3116</v>
      </c>
      <c r="G2685" s="157" t="s">
        <v>31</v>
      </c>
      <c r="H2685" s="156" t="s">
        <v>42</v>
      </c>
      <c r="I2685" s="160" t="s">
        <v>71</v>
      </c>
      <c r="J2685" s="160" t="s">
        <v>72</v>
      </c>
      <c r="K2685" s="240" t="s">
        <v>48</v>
      </c>
      <c r="L2685" s="241" t="s">
        <v>34</v>
      </c>
      <c r="M2685" s="241" t="s">
        <v>34</v>
      </c>
      <c r="N2685" s="241" t="s">
        <v>34</v>
      </c>
      <c r="O2685" s="241" t="s">
        <v>34</v>
      </c>
      <c r="P2685" s="241" t="s">
        <v>34</v>
      </c>
      <c r="Q2685" s="159" t="s">
        <v>34</v>
      </c>
      <c r="R2685" s="100" t="s">
        <v>34</v>
      </c>
      <c r="S2685" s="158">
        <v>1</v>
      </c>
      <c r="T2685" s="103" t="s">
        <v>110</v>
      </c>
      <c r="U2685" s="160" t="s">
        <v>1090</v>
      </c>
      <c r="V2685" s="160" t="s">
        <v>379</v>
      </c>
      <c r="W2685" s="157" t="s">
        <v>42</v>
      </c>
      <c r="X2685" s="157" t="s">
        <v>42</v>
      </c>
    </row>
    <row r="2686" spans="1:24" ht="81">
      <c r="A2686" s="155">
        <f>A2685+1</f>
        <v>2684</v>
      </c>
      <c r="B2686" s="160" t="s">
        <v>3073</v>
      </c>
      <c r="C2686" s="159">
        <v>2018</v>
      </c>
      <c r="D2686" s="160" t="s">
        <v>106</v>
      </c>
      <c r="E2686" s="160" t="s">
        <v>129</v>
      </c>
      <c r="F2686" s="268" t="s">
        <v>3117</v>
      </c>
      <c r="G2686" s="157" t="s">
        <v>82</v>
      </c>
      <c r="H2686" s="161" t="s">
        <v>83</v>
      </c>
      <c r="I2686" s="160" t="s">
        <v>71</v>
      </c>
      <c r="J2686" s="160" t="s">
        <v>72</v>
      </c>
      <c r="K2686" s="240" t="s">
        <v>34</v>
      </c>
      <c r="L2686" s="241" t="s">
        <v>34</v>
      </c>
      <c r="M2686" s="241" t="s">
        <v>34</v>
      </c>
      <c r="N2686" s="241" t="s">
        <v>34</v>
      </c>
      <c r="O2686" s="241" t="s">
        <v>34</v>
      </c>
      <c r="P2686" s="241" t="s">
        <v>34</v>
      </c>
      <c r="Q2686" s="159" t="s">
        <v>34</v>
      </c>
      <c r="R2686" s="100" t="s">
        <v>34</v>
      </c>
      <c r="S2686" s="158">
        <v>1</v>
      </c>
      <c r="T2686" s="103" t="s">
        <v>110</v>
      </c>
      <c r="U2686" s="160" t="s">
        <v>1090</v>
      </c>
      <c r="V2686" s="160" t="s">
        <v>379</v>
      </c>
      <c r="W2686" s="160" t="s">
        <v>188</v>
      </c>
      <c r="X2686" s="160" t="s">
        <v>188</v>
      </c>
    </row>
    <row r="2687" spans="1:24" ht="41.25">
      <c r="A2687" s="155">
        <f>A2686+1</f>
        <v>2685</v>
      </c>
      <c r="B2687" s="160" t="s">
        <v>3073</v>
      </c>
      <c r="C2687" s="159">
        <v>2018</v>
      </c>
      <c r="D2687" s="160" t="s">
        <v>106</v>
      </c>
      <c r="E2687" s="160" t="s">
        <v>129</v>
      </c>
      <c r="F2687" s="268" t="s">
        <v>3118</v>
      </c>
      <c r="G2687" s="157" t="s">
        <v>31</v>
      </c>
      <c r="H2687" s="156" t="s">
        <v>42</v>
      </c>
      <c r="I2687" s="160" t="s">
        <v>71</v>
      </c>
      <c r="J2687" s="160" t="s">
        <v>72</v>
      </c>
      <c r="K2687" s="240" t="s">
        <v>34</v>
      </c>
      <c r="L2687" s="241" t="s">
        <v>34</v>
      </c>
      <c r="M2687" s="241" t="s">
        <v>34</v>
      </c>
      <c r="N2687" s="241" t="s">
        <v>34</v>
      </c>
      <c r="O2687" s="241" t="s">
        <v>34</v>
      </c>
      <c r="P2687" s="241" t="s">
        <v>34</v>
      </c>
      <c r="Q2687" s="159" t="s">
        <v>34</v>
      </c>
      <c r="R2687" s="100" t="s">
        <v>34</v>
      </c>
      <c r="S2687" s="158">
        <v>1</v>
      </c>
      <c r="T2687" s="103" t="s">
        <v>110</v>
      </c>
      <c r="U2687" s="160" t="s">
        <v>1090</v>
      </c>
      <c r="V2687" s="160" t="s">
        <v>379</v>
      </c>
      <c r="W2687" s="157" t="s">
        <v>42</v>
      </c>
      <c r="X2687" s="157" t="s">
        <v>42</v>
      </c>
    </row>
    <row r="2688" spans="1:24" ht="20.25">
      <c r="A2688" s="155">
        <f>A2687+1</f>
        <v>2686</v>
      </c>
      <c r="B2688" s="160" t="s">
        <v>3073</v>
      </c>
      <c r="C2688" s="159">
        <v>2018</v>
      </c>
      <c r="D2688" s="160" t="s">
        <v>74</v>
      </c>
      <c r="E2688" s="160" t="s">
        <v>88</v>
      </c>
      <c r="F2688" s="268" t="s">
        <v>3119</v>
      </c>
      <c r="G2688" s="157" t="s">
        <v>31</v>
      </c>
      <c r="H2688" s="161" t="s">
        <v>29</v>
      </c>
      <c r="I2688" s="160" t="s">
        <v>90</v>
      </c>
      <c r="J2688" s="160" t="s">
        <v>88</v>
      </c>
      <c r="K2688" s="240" t="s">
        <v>34</v>
      </c>
      <c r="L2688" s="241" t="s">
        <v>34</v>
      </c>
      <c r="M2688" s="241" t="s">
        <v>34</v>
      </c>
      <c r="N2688" s="241" t="s">
        <v>34</v>
      </c>
      <c r="O2688" s="241" t="s">
        <v>34</v>
      </c>
      <c r="P2688" s="241" t="s">
        <v>34</v>
      </c>
      <c r="Q2688" s="159" t="s">
        <v>34</v>
      </c>
      <c r="R2688" s="100" t="s">
        <v>34</v>
      </c>
      <c r="S2688" s="158">
        <v>1</v>
      </c>
      <c r="T2688" s="103" t="s">
        <v>77</v>
      </c>
      <c r="U2688" s="160" t="s">
        <v>1077</v>
      </c>
      <c r="V2688" s="160" t="s">
        <v>94</v>
      </c>
      <c r="W2688" s="160" t="s">
        <v>92</v>
      </c>
      <c r="X2688" s="160" t="s">
        <v>92</v>
      </c>
    </row>
    <row r="2689" spans="1:24" ht="20.25">
      <c r="A2689" s="155">
        <f>A2688+1</f>
        <v>2687</v>
      </c>
      <c r="B2689" s="160" t="s">
        <v>3073</v>
      </c>
      <c r="C2689" s="159">
        <v>2018</v>
      </c>
      <c r="D2689" s="160" t="s">
        <v>74</v>
      </c>
      <c r="E2689" s="160" t="s">
        <v>88</v>
      </c>
      <c r="F2689" s="268" t="s">
        <v>3120</v>
      </c>
      <c r="G2689" s="157" t="s">
        <v>31</v>
      </c>
      <c r="H2689" s="156" t="s">
        <v>39</v>
      </c>
      <c r="I2689" s="160" t="s">
        <v>90</v>
      </c>
      <c r="J2689" s="160" t="s">
        <v>88</v>
      </c>
      <c r="K2689" s="240" t="s">
        <v>34</v>
      </c>
      <c r="L2689" s="241" t="s">
        <v>34</v>
      </c>
      <c r="M2689" s="241" t="s">
        <v>34</v>
      </c>
      <c r="N2689" s="241" t="s">
        <v>34</v>
      </c>
      <c r="O2689" s="241" t="s">
        <v>34</v>
      </c>
      <c r="P2689" s="241" t="s">
        <v>34</v>
      </c>
      <c r="Q2689" s="159" t="s">
        <v>34</v>
      </c>
      <c r="R2689" s="100" t="s">
        <v>34</v>
      </c>
      <c r="S2689" s="158">
        <v>1</v>
      </c>
      <c r="T2689" s="103" t="s">
        <v>77</v>
      </c>
      <c r="U2689" s="160" t="s">
        <v>1077</v>
      </c>
      <c r="V2689" s="160" t="s">
        <v>94</v>
      </c>
      <c r="W2689" s="160" t="s">
        <v>92</v>
      </c>
      <c r="X2689" s="160" t="s">
        <v>92</v>
      </c>
    </row>
    <row r="2690" spans="1:24" ht="30.75">
      <c r="A2690" s="155">
        <f>A2689+1</f>
        <v>2688</v>
      </c>
      <c r="B2690" s="160" t="s">
        <v>3073</v>
      </c>
      <c r="C2690" s="159">
        <v>2018</v>
      </c>
      <c r="D2690" s="160" t="s">
        <v>74</v>
      </c>
      <c r="E2690" s="160" t="s">
        <v>88</v>
      </c>
      <c r="F2690" s="268" t="s">
        <v>3121</v>
      </c>
      <c r="G2690" s="157" t="s">
        <v>31</v>
      </c>
      <c r="H2690" s="156" t="s">
        <v>42</v>
      </c>
      <c r="I2690" s="160" t="s">
        <v>90</v>
      </c>
      <c r="J2690" s="160" t="s">
        <v>88</v>
      </c>
      <c r="K2690" s="240" t="s">
        <v>48</v>
      </c>
      <c r="L2690" s="241" t="s">
        <v>34</v>
      </c>
      <c r="M2690" s="241" t="s">
        <v>48</v>
      </c>
      <c r="N2690" s="241" t="s">
        <v>34</v>
      </c>
      <c r="O2690" s="241" t="s">
        <v>34</v>
      </c>
      <c r="P2690" s="241" t="s">
        <v>34</v>
      </c>
      <c r="Q2690" s="159" t="s">
        <v>34</v>
      </c>
      <c r="R2690" s="100" t="s">
        <v>34</v>
      </c>
      <c r="S2690" s="158">
        <v>1</v>
      </c>
      <c r="T2690" s="103" t="s">
        <v>77</v>
      </c>
      <c r="U2690" s="160" t="s">
        <v>1077</v>
      </c>
      <c r="V2690" s="160" t="s">
        <v>94</v>
      </c>
      <c r="W2690" s="157" t="s">
        <v>42</v>
      </c>
      <c r="X2690" s="157" t="s">
        <v>42</v>
      </c>
    </row>
    <row r="2691" spans="1:24" ht="20.25">
      <c r="A2691" s="155">
        <f>A2690+1</f>
        <v>2689</v>
      </c>
      <c r="B2691" s="160" t="s">
        <v>3073</v>
      </c>
      <c r="C2691" s="159">
        <v>2018</v>
      </c>
      <c r="D2691" s="160" t="s">
        <v>184</v>
      </c>
      <c r="E2691" s="160" t="s">
        <v>184</v>
      </c>
      <c r="F2691" s="268" t="s">
        <v>3122</v>
      </c>
      <c r="G2691" s="157" t="s">
        <v>31</v>
      </c>
      <c r="H2691" s="156" t="s">
        <v>42</v>
      </c>
      <c r="I2691" s="160" t="s">
        <v>186</v>
      </c>
      <c r="J2691" s="160" t="s">
        <v>504</v>
      </c>
      <c r="K2691" s="240" t="s">
        <v>34</v>
      </c>
      <c r="L2691" s="241" t="s">
        <v>34</v>
      </c>
      <c r="M2691" s="241" t="s">
        <v>34</v>
      </c>
      <c r="N2691" s="241" t="s">
        <v>34</v>
      </c>
      <c r="O2691" s="241" t="s">
        <v>34</v>
      </c>
      <c r="P2691" s="241" t="s">
        <v>34</v>
      </c>
      <c r="Q2691" s="159" t="s">
        <v>34</v>
      </c>
      <c r="R2691" s="100" t="s">
        <v>34</v>
      </c>
      <c r="S2691" s="163">
        <v>1</v>
      </c>
      <c r="T2691" s="103" t="s">
        <v>202</v>
      </c>
      <c r="U2691" s="160" t="s">
        <v>1121</v>
      </c>
      <c r="V2691" s="160" t="s">
        <v>184</v>
      </c>
      <c r="W2691" s="157" t="s">
        <v>42</v>
      </c>
      <c r="X2691" s="157" t="s">
        <v>42</v>
      </c>
    </row>
    <row r="2692" spans="1:24" ht="30.75">
      <c r="A2692" s="155">
        <f>A2691+1</f>
        <v>2690</v>
      </c>
      <c r="B2692" s="160" t="s">
        <v>3073</v>
      </c>
      <c r="C2692" s="159">
        <v>2018</v>
      </c>
      <c r="D2692" s="157" t="s">
        <v>28</v>
      </c>
      <c r="E2692" s="160" t="s">
        <v>279</v>
      </c>
      <c r="F2692" s="268" t="s">
        <v>3123</v>
      </c>
      <c r="G2692" s="157" t="s">
        <v>31</v>
      </c>
      <c r="H2692" s="156" t="s">
        <v>42</v>
      </c>
      <c r="I2692" s="157" t="s">
        <v>32</v>
      </c>
      <c r="J2692" s="157" t="s">
        <v>33</v>
      </c>
      <c r="K2692" s="238" t="s">
        <v>34</v>
      </c>
      <c r="L2692" s="239" t="s">
        <v>34</v>
      </c>
      <c r="M2692" s="239" t="s">
        <v>34</v>
      </c>
      <c r="N2692" s="239" t="s">
        <v>34</v>
      </c>
      <c r="O2692" s="239" t="s">
        <v>34</v>
      </c>
      <c r="P2692" s="239" t="s">
        <v>34</v>
      </c>
      <c r="Q2692" s="159" t="s">
        <v>34</v>
      </c>
      <c r="R2692" s="100" t="s">
        <v>34</v>
      </c>
      <c r="S2692" s="158">
        <v>1</v>
      </c>
      <c r="T2692" s="102" t="s">
        <v>35</v>
      </c>
      <c r="U2692" s="157" t="s">
        <v>28</v>
      </c>
      <c r="V2692" s="160" t="s">
        <v>541</v>
      </c>
      <c r="W2692" s="157" t="s">
        <v>42</v>
      </c>
      <c r="X2692" s="157" t="s">
        <v>42</v>
      </c>
    </row>
    <row r="2693" spans="1:24" ht="30.75">
      <c r="A2693" s="155">
        <f>A2692+1</f>
        <v>2691</v>
      </c>
      <c r="B2693" s="160" t="s">
        <v>3073</v>
      </c>
      <c r="C2693" s="159">
        <v>2018</v>
      </c>
      <c r="D2693" s="157" t="s">
        <v>28</v>
      </c>
      <c r="E2693" s="157" t="s">
        <v>29</v>
      </c>
      <c r="F2693" s="268" t="s">
        <v>3124</v>
      </c>
      <c r="G2693" s="157" t="s">
        <v>31</v>
      </c>
      <c r="H2693" s="161" t="s">
        <v>29</v>
      </c>
      <c r="I2693" s="157" t="s">
        <v>32</v>
      </c>
      <c r="J2693" s="157" t="s">
        <v>33</v>
      </c>
      <c r="K2693" s="238" t="s">
        <v>34</v>
      </c>
      <c r="L2693" s="239" t="s">
        <v>34</v>
      </c>
      <c r="M2693" s="239" t="s">
        <v>34</v>
      </c>
      <c r="N2693" s="239" t="s">
        <v>34</v>
      </c>
      <c r="O2693" s="239" t="s">
        <v>34</v>
      </c>
      <c r="P2693" s="239" t="s">
        <v>34</v>
      </c>
      <c r="Q2693" s="159" t="s">
        <v>34</v>
      </c>
      <c r="R2693" s="99" t="s">
        <v>48</v>
      </c>
      <c r="S2693" s="158">
        <v>1</v>
      </c>
      <c r="T2693" s="102" t="s">
        <v>35</v>
      </c>
      <c r="U2693" s="157" t="s">
        <v>28</v>
      </c>
      <c r="V2693" s="160" t="s">
        <v>29</v>
      </c>
      <c r="W2693" s="160" t="s">
        <v>92</v>
      </c>
      <c r="X2693" s="157" t="s">
        <v>50</v>
      </c>
    </row>
    <row r="2694" spans="1:24" ht="30.75">
      <c r="A2694" s="155">
        <f>A2693+1</f>
        <v>2692</v>
      </c>
      <c r="B2694" s="160" t="s">
        <v>3073</v>
      </c>
      <c r="C2694" s="159">
        <v>2018</v>
      </c>
      <c r="D2694" s="157" t="s">
        <v>28</v>
      </c>
      <c r="E2694" s="157" t="s">
        <v>37</v>
      </c>
      <c r="F2694" s="268" t="s">
        <v>3125</v>
      </c>
      <c r="G2694" s="157" t="s">
        <v>31</v>
      </c>
      <c r="H2694" s="161" t="s">
        <v>39</v>
      </c>
      <c r="I2694" s="157" t="s">
        <v>32</v>
      </c>
      <c r="J2694" s="157" t="s">
        <v>33</v>
      </c>
      <c r="K2694" s="238" t="s">
        <v>34</v>
      </c>
      <c r="L2694" s="239" t="s">
        <v>34</v>
      </c>
      <c r="M2694" s="239" t="s">
        <v>34</v>
      </c>
      <c r="N2694" s="239" t="s">
        <v>34</v>
      </c>
      <c r="O2694" s="239" t="s">
        <v>34</v>
      </c>
      <c r="P2694" s="239" t="s">
        <v>34</v>
      </c>
      <c r="Q2694" s="159" t="s">
        <v>34</v>
      </c>
      <c r="R2694" s="100" t="s">
        <v>34</v>
      </c>
      <c r="S2694" s="158">
        <v>1</v>
      </c>
      <c r="T2694" s="102" t="s">
        <v>35</v>
      </c>
      <c r="U2694" s="157" t="s">
        <v>28</v>
      </c>
      <c r="V2694" s="160" t="s">
        <v>37</v>
      </c>
      <c r="W2694" s="160" t="s">
        <v>92</v>
      </c>
      <c r="X2694" s="160" t="s">
        <v>92</v>
      </c>
    </row>
    <row r="2695" spans="1:24" ht="30.75">
      <c r="A2695" s="155">
        <f>A2694+1</f>
        <v>2693</v>
      </c>
      <c r="B2695" s="160" t="s">
        <v>3073</v>
      </c>
      <c r="C2695" s="159">
        <v>2018</v>
      </c>
      <c r="D2695" s="157" t="s">
        <v>28</v>
      </c>
      <c r="E2695" s="157" t="s">
        <v>37</v>
      </c>
      <c r="F2695" s="268" t="s">
        <v>3126</v>
      </c>
      <c r="G2695" s="157" t="s">
        <v>31</v>
      </c>
      <c r="H2695" s="156" t="s">
        <v>46</v>
      </c>
      <c r="I2695" s="157" t="s">
        <v>32</v>
      </c>
      <c r="J2695" s="157" t="s">
        <v>33</v>
      </c>
      <c r="K2695" s="238" t="s">
        <v>34</v>
      </c>
      <c r="L2695" s="239" t="s">
        <v>34</v>
      </c>
      <c r="M2695" s="239" t="s">
        <v>34</v>
      </c>
      <c r="N2695" s="239" t="s">
        <v>34</v>
      </c>
      <c r="O2695" s="239" t="s">
        <v>34</v>
      </c>
      <c r="P2695" s="239" t="s">
        <v>34</v>
      </c>
      <c r="Q2695" s="159" t="s">
        <v>34</v>
      </c>
      <c r="R2695" s="100" t="s">
        <v>34</v>
      </c>
      <c r="S2695" s="158">
        <v>1</v>
      </c>
      <c r="T2695" s="102" t="s">
        <v>35</v>
      </c>
      <c r="U2695" s="157" t="s">
        <v>28</v>
      </c>
      <c r="V2695" s="160" t="s">
        <v>37</v>
      </c>
      <c r="W2695" s="160" t="s">
        <v>1061</v>
      </c>
      <c r="X2695" s="160" t="s">
        <v>1061</v>
      </c>
    </row>
    <row r="2696" spans="1:24" ht="30.75">
      <c r="A2696" s="155">
        <f>A2695+1</f>
        <v>2694</v>
      </c>
      <c r="B2696" s="160" t="s">
        <v>3073</v>
      </c>
      <c r="C2696" s="159">
        <v>2018</v>
      </c>
      <c r="D2696" s="157" t="s">
        <v>28</v>
      </c>
      <c r="E2696" s="157" t="s">
        <v>37</v>
      </c>
      <c r="F2696" s="268" t="s">
        <v>3127</v>
      </c>
      <c r="G2696" s="157" t="s">
        <v>31</v>
      </c>
      <c r="H2696" s="156" t="s">
        <v>39</v>
      </c>
      <c r="I2696" s="157" t="s">
        <v>32</v>
      </c>
      <c r="J2696" s="157" t="s">
        <v>33</v>
      </c>
      <c r="K2696" s="238" t="s">
        <v>34</v>
      </c>
      <c r="L2696" s="239" t="s">
        <v>34</v>
      </c>
      <c r="M2696" s="239" t="s">
        <v>34</v>
      </c>
      <c r="N2696" s="239" t="s">
        <v>34</v>
      </c>
      <c r="O2696" s="239" t="s">
        <v>34</v>
      </c>
      <c r="P2696" s="239" t="s">
        <v>34</v>
      </c>
      <c r="Q2696" s="159" t="s">
        <v>34</v>
      </c>
      <c r="R2696" s="100" t="s">
        <v>34</v>
      </c>
      <c r="S2696" s="158">
        <v>1</v>
      </c>
      <c r="T2696" s="102" t="s">
        <v>35</v>
      </c>
      <c r="U2696" s="157" t="s">
        <v>28</v>
      </c>
      <c r="V2696" s="160" t="s">
        <v>37</v>
      </c>
      <c r="W2696" s="157" t="s">
        <v>42</v>
      </c>
      <c r="X2696" s="157" t="s">
        <v>42</v>
      </c>
    </row>
    <row r="2697" spans="1:24" ht="30.75">
      <c r="A2697" s="155">
        <f>A2696+1</f>
        <v>2695</v>
      </c>
      <c r="B2697" s="160" t="s">
        <v>3073</v>
      </c>
      <c r="C2697" s="159">
        <v>2018</v>
      </c>
      <c r="D2697" s="157" t="s">
        <v>28</v>
      </c>
      <c r="E2697" s="160" t="s">
        <v>40</v>
      </c>
      <c r="F2697" s="268" t="s">
        <v>3128</v>
      </c>
      <c r="G2697" s="157" t="s">
        <v>31</v>
      </c>
      <c r="H2697" s="156" t="s">
        <v>42</v>
      </c>
      <c r="I2697" s="157" t="s">
        <v>32</v>
      </c>
      <c r="J2697" s="157" t="s">
        <v>33</v>
      </c>
      <c r="K2697" s="238" t="s">
        <v>34</v>
      </c>
      <c r="L2697" s="239" t="s">
        <v>34</v>
      </c>
      <c r="M2697" s="239" t="s">
        <v>34</v>
      </c>
      <c r="N2697" s="239" t="s">
        <v>34</v>
      </c>
      <c r="O2697" s="239" t="s">
        <v>34</v>
      </c>
      <c r="P2697" s="239" t="s">
        <v>34</v>
      </c>
      <c r="Q2697" s="159" t="s">
        <v>34</v>
      </c>
      <c r="R2697" s="100" t="s">
        <v>34</v>
      </c>
      <c r="S2697" s="158">
        <v>1</v>
      </c>
      <c r="T2697" s="102" t="s">
        <v>35</v>
      </c>
      <c r="U2697" s="157" t="s">
        <v>28</v>
      </c>
      <c r="V2697" s="160" t="s">
        <v>43</v>
      </c>
      <c r="W2697" s="157" t="s">
        <v>42</v>
      </c>
      <c r="X2697" s="157" t="s">
        <v>42</v>
      </c>
    </row>
    <row r="2698" spans="1:24" ht="30.75">
      <c r="A2698" s="155">
        <f>A2697+1</f>
        <v>2696</v>
      </c>
      <c r="B2698" s="160" t="s">
        <v>3073</v>
      </c>
      <c r="C2698" s="159">
        <v>2018</v>
      </c>
      <c r="D2698" s="157" t="s">
        <v>28</v>
      </c>
      <c r="E2698" s="160" t="s">
        <v>40</v>
      </c>
      <c r="F2698" s="268" t="s">
        <v>3129</v>
      </c>
      <c r="G2698" s="157" t="s">
        <v>31</v>
      </c>
      <c r="H2698" s="156" t="s">
        <v>42</v>
      </c>
      <c r="I2698" s="157" t="s">
        <v>32</v>
      </c>
      <c r="J2698" s="157" t="s">
        <v>33</v>
      </c>
      <c r="K2698" s="238" t="s">
        <v>34</v>
      </c>
      <c r="L2698" s="239" t="s">
        <v>34</v>
      </c>
      <c r="M2698" s="239" t="s">
        <v>34</v>
      </c>
      <c r="N2698" s="239" t="s">
        <v>34</v>
      </c>
      <c r="O2698" s="239" t="s">
        <v>34</v>
      </c>
      <c r="P2698" s="239" t="s">
        <v>34</v>
      </c>
      <c r="Q2698" s="159" t="s">
        <v>34</v>
      </c>
      <c r="R2698" s="100" t="s">
        <v>34</v>
      </c>
      <c r="S2698" s="158">
        <v>1</v>
      </c>
      <c r="T2698" s="102" t="s">
        <v>35</v>
      </c>
      <c r="U2698" s="157" t="s">
        <v>28</v>
      </c>
      <c r="V2698" s="160" t="s">
        <v>43</v>
      </c>
      <c r="W2698" s="157" t="s">
        <v>42</v>
      </c>
      <c r="X2698" s="157" t="s">
        <v>42</v>
      </c>
    </row>
    <row r="2699" spans="1:24" ht="30.75">
      <c r="A2699" s="155">
        <f>A2698+1</f>
        <v>2697</v>
      </c>
      <c r="B2699" s="160" t="s">
        <v>3073</v>
      </c>
      <c r="C2699" s="159">
        <v>2018</v>
      </c>
      <c r="D2699" s="157" t="s">
        <v>28</v>
      </c>
      <c r="E2699" s="160" t="s">
        <v>40</v>
      </c>
      <c r="F2699" s="268" t="s">
        <v>3130</v>
      </c>
      <c r="G2699" s="157" t="s">
        <v>31</v>
      </c>
      <c r="H2699" s="156" t="s">
        <v>42</v>
      </c>
      <c r="I2699" s="157" t="s">
        <v>32</v>
      </c>
      <c r="J2699" s="157" t="s">
        <v>33</v>
      </c>
      <c r="K2699" s="238" t="s">
        <v>34</v>
      </c>
      <c r="L2699" s="239" t="s">
        <v>34</v>
      </c>
      <c r="M2699" s="239" t="s">
        <v>34</v>
      </c>
      <c r="N2699" s="239" t="s">
        <v>34</v>
      </c>
      <c r="O2699" s="239" t="s">
        <v>34</v>
      </c>
      <c r="P2699" s="239" t="s">
        <v>34</v>
      </c>
      <c r="Q2699" s="159" t="s">
        <v>34</v>
      </c>
      <c r="R2699" s="100" t="s">
        <v>34</v>
      </c>
      <c r="S2699" s="158">
        <v>1</v>
      </c>
      <c r="T2699" s="102" t="s">
        <v>35</v>
      </c>
      <c r="U2699" s="157" t="s">
        <v>28</v>
      </c>
      <c r="V2699" s="160" t="s">
        <v>43</v>
      </c>
      <c r="W2699" s="157" t="s">
        <v>42</v>
      </c>
      <c r="X2699" s="157" t="s">
        <v>42</v>
      </c>
    </row>
    <row r="2700" spans="1:24" ht="30.75">
      <c r="A2700" s="155">
        <f>A2699+1</f>
        <v>2698</v>
      </c>
      <c r="B2700" s="160" t="s">
        <v>3073</v>
      </c>
      <c r="C2700" s="159">
        <v>2018</v>
      </c>
      <c r="D2700" s="157" t="s">
        <v>28</v>
      </c>
      <c r="E2700" s="160" t="s">
        <v>60</v>
      </c>
      <c r="F2700" s="268" t="s">
        <v>3131</v>
      </c>
      <c r="G2700" s="157" t="s">
        <v>31</v>
      </c>
      <c r="H2700" s="156" t="s">
        <v>42</v>
      </c>
      <c r="I2700" s="157" t="s">
        <v>32</v>
      </c>
      <c r="J2700" s="157" t="s">
        <v>33</v>
      </c>
      <c r="K2700" s="238" t="s">
        <v>34</v>
      </c>
      <c r="L2700" s="239" t="s">
        <v>34</v>
      </c>
      <c r="M2700" s="239" t="s">
        <v>34</v>
      </c>
      <c r="N2700" s="239" t="s">
        <v>34</v>
      </c>
      <c r="O2700" s="239" t="s">
        <v>34</v>
      </c>
      <c r="P2700" s="239" t="s">
        <v>34</v>
      </c>
      <c r="Q2700" s="159" t="s">
        <v>34</v>
      </c>
      <c r="R2700" s="100" t="s">
        <v>34</v>
      </c>
      <c r="S2700" s="158">
        <v>1</v>
      </c>
      <c r="T2700" s="102" t="s">
        <v>35</v>
      </c>
      <c r="U2700" s="157" t="s">
        <v>28</v>
      </c>
      <c r="V2700" s="160" t="s">
        <v>62</v>
      </c>
      <c r="W2700" s="160" t="s">
        <v>92</v>
      </c>
      <c r="X2700" s="157" t="s">
        <v>50</v>
      </c>
    </row>
    <row r="2701" spans="1:24" ht="41.25">
      <c r="A2701" s="155">
        <f>A2700+1</f>
        <v>2699</v>
      </c>
      <c r="B2701" s="160" t="s">
        <v>3073</v>
      </c>
      <c r="C2701" s="159">
        <v>2018</v>
      </c>
      <c r="D2701" s="157" t="s">
        <v>28</v>
      </c>
      <c r="E2701" s="160" t="s">
        <v>63</v>
      </c>
      <c r="F2701" s="268" t="s">
        <v>3132</v>
      </c>
      <c r="G2701" s="157" t="s">
        <v>31</v>
      </c>
      <c r="H2701" s="156" t="s">
        <v>42</v>
      </c>
      <c r="I2701" s="157" t="s">
        <v>32</v>
      </c>
      <c r="J2701" s="160" t="s">
        <v>33</v>
      </c>
      <c r="K2701" s="240" t="s">
        <v>34</v>
      </c>
      <c r="L2701" s="241" t="s">
        <v>34</v>
      </c>
      <c r="M2701" s="241" t="s">
        <v>34</v>
      </c>
      <c r="N2701" s="241" t="s">
        <v>34</v>
      </c>
      <c r="O2701" s="241" t="s">
        <v>34</v>
      </c>
      <c r="P2701" s="241" t="s">
        <v>34</v>
      </c>
      <c r="Q2701" s="159" t="s">
        <v>34</v>
      </c>
      <c r="R2701" s="100" t="s">
        <v>34</v>
      </c>
      <c r="S2701" s="158">
        <v>1</v>
      </c>
      <c r="T2701" s="102" t="s">
        <v>35</v>
      </c>
      <c r="U2701" s="157" t="s">
        <v>28</v>
      </c>
      <c r="V2701" s="160" t="s">
        <v>63</v>
      </c>
      <c r="W2701" s="157" t="s">
        <v>42</v>
      </c>
      <c r="X2701" s="157" t="s">
        <v>42</v>
      </c>
    </row>
    <row r="2702" spans="1:24" ht="41.25">
      <c r="A2702" s="155">
        <f>A2701+1</f>
        <v>2700</v>
      </c>
      <c r="B2702" s="160" t="s">
        <v>3073</v>
      </c>
      <c r="C2702" s="159">
        <v>2018</v>
      </c>
      <c r="D2702" s="157" t="s">
        <v>28</v>
      </c>
      <c r="E2702" s="160" t="s">
        <v>63</v>
      </c>
      <c r="F2702" s="268" t="s">
        <v>3133</v>
      </c>
      <c r="G2702" s="157" t="s">
        <v>31</v>
      </c>
      <c r="H2702" s="156" t="s">
        <v>42</v>
      </c>
      <c r="I2702" s="157" t="s">
        <v>32</v>
      </c>
      <c r="J2702" s="160" t="s">
        <v>33</v>
      </c>
      <c r="K2702" s="240" t="s">
        <v>34</v>
      </c>
      <c r="L2702" s="241" t="s">
        <v>34</v>
      </c>
      <c r="M2702" s="241" t="s">
        <v>34</v>
      </c>
      <c r="N2702" s="241" t="s">
        <v>34</v>
      </c>
      <c r="O2702" s="241" t="s">
        <v>34</v>
      </c>
      <c r="P2702" s="241" t="s">
        <v>34</v>
      </c>
      <c r="Q2702" s="159" t="s">
        <v>34</v>
      </c>
      <c r="R2702" s="100" t="s">
        <v>34</v>
      </c>
      <c r="S2702" s="158">
        <v>1</v>
      </c>
      <c r="T2702" s="102" t="s">
        <v>35</v>
      </c>
      <c r="U2702" s="157" t="s">
        <v>28</v>
      </c>
      <c r="V2702" s="160" t="s">
        <v>63</v>
      </c>
      <c r="W2702" s="157" t="s">
        <v>42</v>
      </c>
      <c r="X2702" s="157" t="s">
        <v>42</v>
      </c>
    </row>
    <row r="2703" spans="1:24" ht="41.25">
      <c r="A2703" s="155">
        <f>A2702+1</f>
        <v>2701</v>
      </c>
      <c r="B2703" s="160" t="s">
        <v>3073</v>
      </c>
      <c r="C2703" s="159">
        <v>2018</v>
      </c>
      <c r="D2703" s="157" t="s">
        <v>28</v>
      </c>
      <c r="E2703" s="160" t="s">
        <v>63</v>
      </c>
      <c r="F2703" s="268" t="s">
        <v>3134</v>
      </c>
      <c r="G2703" s="157" t="s">
        <v>31</v>
      </c>
      <c r="H2703" s="161" t="s">
        <v>39</v>
      </c>
      <c r="I2703" s="157" t="s">
        <v>32</v>
      </c>
      <c r="J2703" s="160" t="s">
        <v>33</v>
      </c>
      <c r="K2703" s="240" t="s">
        <v>48</v>
      </c>
      <c r="L2703" s="241" t="s">
        <v>34</v>
      </c>
      <c r="M2703" s="241" t="s">
        <v>48</v>
      </c>
      <c r="N2703" s="241" t="s">
        <v>34</v>
      </c>
      <c r="O2703" s="241" t="s">
        <v>34</v>
      </c>
      <c r="P2703" s="241" t="s">
        <v>34</v>
      </c>
      <c r="Q2703" s="159" t="s">
        <v>34</v>
      </c>
      <c r="R2703" s="100" t="s">
        <v>34</v>
      </c>
      <c r="S2703" s="158">
        <v>1</v>
      </c>
      <c r="T2703" s="102" t="s">
        <v>35</v>
      </c>
      <c r="U2703" s="157" t="s">
        <v>28</v>
      </c>
      <c r="V2703" s="160" t="s">
        <v>63</v>
      </c>
      <c r="W2703" s="160" t="s">
        <v>1111</v>
      </c>
      <c r="X2703" s="160" t="s">
        <v>1111</v>
      </c>
    </row>
    <row r="2704" spans="1:24" ht="20.25">
      <c r="A2704" s="155">
        <f>A2703+1</f>
        <v>2702</v>
      </c>
      <c r="B2704" s="160" t="s">
        <v>3135</v>
      </c>
      <c r="C2704" s="159">
        <v>2015</v>
      </c>
      <c r="D2704" s="160" t="s">
        <v>74</v>
      </c>
      <c r="E2704" s="160" t="s">
        <v>88</v>
      </c>
      <c r="F2704" s="268" t="s">
        <v>3136</v>
      </c>
      <c r="G2704" s="157" t="s">
        <v>31</v>
      </c>
      <c r="H2704" s="156" t="s">
        <v>39</v>
      </c>
      <c r="I2704" s="160" t="s">
        <v>90</v>
      </c>
      <c r="J2704" s="160" t="s">
        <v>88</v>
      </c>
      <c r="K2704" s="240" t="s">
        <v>34</v>
      </c>
      <c r="L2704" s="241" t="s">
        <v>34</v>
      </c>
      <c r="M2704" s="241" t="s">
        <v>34</v>
      </c>
      <c r="N2704" s="241" t="s">
        <v>34</v>
      </c>
      <c r="O2704" s="241" t="s">
        <v>34</v>
      </c>
      <c r="P2704" s="241" t="s">
        <v>34</v>
      </c>
      <c r="Q2704" s="159" t="s">
        <v>34</v>
      </c>
      <c r="R2704" s="100" t="s">
        <v>34</v>
      </c>
      <c r="S2704" s="158">
        <v>1</v>
      </c>
      <c r="T2704" s="103" t="s">
        <v>77</v>
      </c>
      <c r="U2704" s="160" t="s">
        <v>74</v>
      </c>
      <c r="V2704" s="160" t="s">
        <v>94</v>
      </c>
      <c r="W2704" s="160" t="s">
        <v>92</v>
      </c>
      <c r="X2704" s="160" t="s">
        <v>92</v>
      </c>
    </row>
    <row r="2705" spans="1:24" ht="41.25">
      <c r="A2705" s="155">
        <f>A2704+1</f>
        <v>2703</v>
      </c>
      <c r="B2705" s="160" t="s">
        <v>3073</v>
      </c>
      <c r="C2705" s="159">
        <v>2018</v>
      </c>
      <c r="D2705" s="157" t="s">
        <v>28</v>
      </c>
      <c r="E2705" s="160" t="s">
        <v>63</v>
      </c>
      <c r="F2705" s="268" t="s">
        <v>3137</v>
      </c>
      <c r="G2705" s="157" t="s">
        <v>31</v>
      </c>
      <c r="H2705" s="156" t="s">
        <v>50</v>
      </c>
      <c r="I2705" s="157" t="s">
        <v>32</v>
      </c>
      <c r="J2705" s="157" t="s">
        <v>33</v>
      </c>
      <c r="K2705" s="238" t="s">
        <v>34</v>
      </c>
      <c r="L2705" s="239" t="s">
        <v>34</v>
      </c>
      <c r="M2705" s="239" t="s">
        <v>34</v>
      </c>
      <c r="N2705" s="239" t="s">
        <v>34</v>
      </c>
      <c r="O2705" s="239" t="s">
        <v>34</v>
      </c>
      <c r="P2705" s="239" t="s">
        <v>34</v>
      </c>
      <c r="Q2705" s="159" t="s">
        <v>34</v>
      </c>
      <c r="R2705" s="99" t="s">
        <v>48</v>
      </c>
      <c r="S2705" s="158">
        <v>1</v>
      </c>
      <c r="T2705" s="102" t="s">
        <v>35</v>
      </c>
      <c r="U2705" s="157" t="s">
        <v>28</v>
      </c>
      <c r="V2705" s="160" t="s">
        <v>63</v>
      </c>
      <c r="W2705" s="157" t="s">
        <v>42</v>
      </c>
      <c r="X2705" s="157" t="s">
        <v>50</v>
      </c>
    </row>
    <row r="2706" spans="1:24" ht="30.75">
      <c r="A2706" s="155">
        <f>A2705+1</f>
        <v>2704</v>
      </c>
      <c r="B2706" s="160" t="s">
        <v>3073</v>
      </c>
      <c r="C2706" s="159">
        <v>2018</v>
      </c>
      <c r="D2706" s="157" t="s">
        <v>28</v>
      </c>
      <c r="E2706" s="160" t="s">
        <v>60</v>
      </c>
      <c r="F2706" s="268" t="s">
        <v>3138</v>
      </c>
      <c r="G2706" s="157" t="s">
        <v>31</v>
      </c>
      <c r="H2706" s="161" t="s">
        <v>29</v>
      </c>
      <c r="I2706" s="157" t="s">
        <v>32</v>
      </c>
      <c r="J2706" s="157" t="s">
        <v>33</v>
      </c>
      <c r="K2706" s="238" t="s">
        <v>34</v>
      </c>
      <c r="L2706" s="239" t="s">
        <v>34</v>
      </c>
      <c r="M2706" s="239" t="s">
        <v>34</v>
      </c>
      <c r="N2706" s="239" t="s">
        <v>34</v>
      </c>
      <c r="O2706" s="239" t="s">
        <v>34</v>
      </c>
      <c r="P2706" s="239" t="s">
        <v>34</v>
      </c>
      <c r="Q2706" s="159" t="s">
        <v>34</v>
      </c>
      <c r="R2706" s="100" t="s">
        <v>34</v>
      </c>
      <c r="S2706" s="158">
        <v>1</v>
      </c>
      <c r="T2706" s="102" t="s">
        <v>35</v>
      </c>
      <c r="U2706" s="157" t="s">
        <v>28</v>
      </c>
      <c r="V2706" s="160" t="s">
        <v>554</v>
      </c>
      <c r="W2706" s="160" t="s">
        <v>92</v>
      </c>
      <c r="X2706" s="160" t="s">
        <v>92</v>
      </c>
    </row>
    <row r="2707" spans="1:24" ht="30.75">
      <c r="A2707" s="155">
        <f>A2706+1</f>
        <v>2705</v>
      </c>
      <c r="B2707" s="160" t="s">
        <v>3073</v>
      </c>
      <c r="C2707" s="159">
        <v>2018</v>
      </c>
      <c r="D2707" s="157" t="s">
        <v>28</v>
      </c>
      <c r="E2707" s="160" t="s">
        <v>60</v>
      </c>
      <c r="F2707" s="268" t="s">
        <v>3139</v>
      </c>
      <c r="G2707" s="157" t="s">
        <v>31</v>
      </c>
      <c r="H2707" s="156" t="s">
        <v>50</v>
      </c>
      <c r="I2707" s="157" t="s">
        <v>32</v>
      </c>
      <c r="J2707" s="157" t="s">
        <v>33</v>
      </c>
      <c r="K2707" s="238" t="s">
        <v>34</v>
      </c>
      <c r="L2707" s="239" t="s">
        <v>34</v>
      </c>
      <c r="M2707" s="239" t="s">
        <v>34</v>
      </c>
      <c r="N2707" s="239" t="s">
        <v>34</v>
      </c>
      <c r="O2707" s="239" t="s">
        <v>34</v>
      </c>
      <c r="P2707" s="239" t="s">
        <v>34</v>
      </c>
      <c r="Q2707" s="159" t="s">
        <v>34</v>
      </c>
      <c r="R2707" s="100" t="s">
        <v>48</v>
      </c>
      <c r="S2707" s="158">
        <v>1</v>
      </c>
      <c r="T2707" s="102" t="s">
        <v>35</v>
      </c>
      <c r="U2707" s="157" t="s">
        <v>28</v>
      </c>
      <c r="V2707" s="160" t="s">
        <v>554</v>
      </c>
      <c r="W2707" s="157" t="s">
        <v>42</v>
      </c>
      <c r="X2707" s="157" t="s">
        <v>50</v>
      </c>
    </row>
    <row r="2708" spans="1:24" ht="30.75">
      <c r="A2708" s="155">
        <f>A2707+1</f>
        <v>2706</v>
      </c>
      <c r="B2708" s="160" t="s">
        <v>3073</v>
      </c>
      <c r="C2708" s="159">
        <v>2018</v>
      </c>
      <c r="D2708" s="157" t="s">
        <v>28</v>
      </c>
      <c r="E2708" s="160" t="s">
        <v>60</v>
      </c>
      <c r="F2708" s="268" t="s">
        <v>3140</v>
      </c>
      <c r="G2708" s="157" t="s">
        <v>31</v>
      </c>
      <c r="H2708" s="156" t="s">
        <v>42</v>
      </c>
      <c r="I2708" s="157" t="s">
        <v>32</v>
      </c>
      <c r="J2708" s="157" t="s">
        <v>33</v>
      </c>
      <c r="K2708" s="238" t="s">
        <v>34</v>
      </c>
      <c r="L2708" s="239" t="s">
        <v>34</v>
      </c>
      <c r="M2708" s="239" t="s">
        <v>34</v>
      </c>
      <c r="N2708" s="239" t="s">
        <v>34</v>
      </c>
      <c r="O2708" s="239" t="s">
        <v>34</v>
      </c>
      <c r="P2708" s="239" t="s">
        <v>34</v>
      </c>
      <c r="Q2708" s="159" t="s">
        <v>34</v>
      </c>
      <c r="R2708" s="100" t="s">
        <v>34</v>
      </c>
      <c r="S2708" s="158">
        <v>1</v>
      </c>
      <c r="T2708" s="102" t="s">
        <v>35</v>
      </c>
      <c r="U2708" s="157" t="s">
        <v>28</v>
      </c>
      <c r="V2708" s="160" t="s">
        <v>554</v>
      </c>
      <c r="W2708" s="157" t="s">
        <v>42</v>
      </c>
      <c r="X2708" s="157" t="s">
        <v>42</v>
      </c>
    </row>
    <row r="2709" spans="1:24" ht="30.75">
      <c r="A2709" s="155">
        <f>A2708+1</f>
        <v>2707</v>
      </c>
      <c r="B2709" s="160" t="s">
        <v>3073</v>
      </c>
      <c r="C2709" s="159">
        <v>2018</v>
      </c>
      <c r="D2709" s="160" t="s">
        <v>74</v>
      </c>
      <c r="E2709" s="160" t="s">
        <v>75</v>
      </c>
      <c r="F2709" s="268" t="s">
        <v>3141</v>
      </c>
      <c r="G2709" s="157" t="s">
        <v>31</v>
      </c>
      <c r="H2709" s="161" t="s">
        <v>29</v>
      </c>
      <c r="I2709" s="157" t="s">
        <v>32</v>
      </c>
      <c r="J2709" s="157" t="s">
        <v>33</v>
      </c>
      <c r="K2709" s="238" t="s">
        <v>34</v>
      </c>
      <c r="L2709" s="239" t="s">
        <v>34</v>
      </c>
      <c r="M2709" s="239" t="s">
        <v>34</v>
      </c>
      <c r="N2709" s="239" t="s">
        <v>34</v>
      </c>
      <c r="O2709" s="239" t="s">
        <v>34</v>
      </c>
      <c r="P2709" s="239" t="s">
        <v>34</v>
      </c>
      <c r="Q2709" s="159" t="s">
        <v>34</v>
      </c>
      <c r="R2709" s="100" t="s">
        <v>34</v>
      </c>
      <c r="S2709" s="158">
        <v>1</v>
      </c>
      <c r="T2709" s="103" t="s">
        <v>77</v>
      </c>
      <c r="U2709" s="160" t="s">
        <v>1077</v>
      </c>
      <c r="V2709" s="160" t="s">
        <v>75</v>
      </c>
      <c r="W2709" s="160" t="s">
        <v>92</v>
      </c>
      <c r="X2709" s="160" t="s">
        <v>92</v>
      </c>
    </row>
    <row r="2710" spans="1:24" ht="30.75">
      <c r="A2710" s="155">
        <f>A2709+1</f>
        <v>2708</v>
      </c>
      <c r="B2710" s="160" t="s">
        <v>3073</v>
      </c>
      <c r="C2710" s="159">
        <v>2018</v>
      </c>
      <c r="D2710" s="160" t="s">
        <v>74</v>
      </c>
      <c r="E2710" s="160" t="s">
        <v>75</v>
      </c>
      <c r="F2710" s="268" t="s">
        <v>3142</v>
      </c>
      <c r="G2710" s="157" t="s">
        <v>119</v>
      </c>
      <c r="H2710" s="156" t="s">
        <v>120</v>
      </c>
      <c r="I2710" s="157" t="s">
        <v>32</v>
      </c>
      <c r="J2710" s="157" t="s">
        <v>33</v>
      </c>
      <c r="K2710" s="238" t="s">
        <v>34</v>
      </c>
      <c r="L2710" s="239" t="s">
        <v>34</v>
      </c>
      <c r="M2710" s="239" t="s">
        <v>48</v>
      </c>
      <c r="N2710" s="239" t="s">
        <v>34</v>
      </c>
      <c r="O2710" s="239" t="s">
        <v>48</v>
      </c>
      <c r="P2710" s="239" t="s">
        <v>34</v>
      </c>
      <c r="Q2710" s="159" t="s">
        <v>34</v>
      </c>
      <c r="R2710" s="100" t="s">
        <v>34</v>
      </c>
      <c r="S2710" s="158">
        <v>1</v>
      </c>
      <c r="T2710" s="103" t="s">
        <v>77</v>
      </c>
      <c r="U2710" s="160" t="s">
        <v>1077</v>
      </c>
      <c r="V2710" s="160" t="s">
        <v>75</v>
      </c>
      <c r="W2710" s="160" t="s">
        <v>333</v>
      </c>
      <c r="X2710" s="160" t="s">
        <v>333</v>
      </c>
    </row>
    <row r="2711" spans="1:24" ht="20.25">
      <c r="A2711" s="155">
        <f>A2710+1</f>
        <v>2709</v>
      </c>
      <c r="B2711" s="160" t="s">
        <v>3073</v>
      </c>
      <c r="C2711" s="159">
        <v>2018</v>
      </c>
      <c r="D2711" s="160" t="s">
        <v>74</v>
      </c>
      <c r="E2711" s="160" t="s">
        <v>75</v>
      </c>
      <c r="F2711" s="268" t="s">
        <v>3143</v>
      </c>
      <c r="G2711" s="157" t="s">
        <v>31</v>
      </c>
      <c r="H2711" s="156" t="s">
        <v>42</v>
      </c>
      <c r="I2711" s="157" t="s">
        <v>32</v>
      </c>
      <c r="J2711" s="157" t="s">
        <v>33</v>
      </c>
      <c r="K2711" s="238" t="s">
        <v>48</v>
      </c>
      <c r="L2711" s="239" t="s">
        <v>34</v>
      </c>
      <c r="M2711" s="239" t="s">
        <v>34</v>
      </c>
      <c r="N2711" s="239" t="s">
        <v>34</v>
      </c>
      <c r="O2711" s="239" t="s">
        <v>34</v>
      </c>
      <c r="P2711" s="239" t="s">
        <v>34</v>
      </c>
      <c r="Q2711" s="159" t="s">
        <v>34</v>
      </c>
      <c r="R2711" s="100" t="s">
        <v>34</v>
      </c>
      <c r="S2711" s="158">
        <v>1</v>
      </c>
      <c r="T2711" s="103" t="s">
        <v>77</v>
      </c>
      <c r="U2711" s="160" t="s">
        <v>1077</v>
      </c>
      <c r="V2711" s="160" t="s">
        <v>75</v>
      </c>
      <c r="W2711" s="157" t="s">
        <v>42</v>
      </c>
      <c r="X2711" s="157" t="s">
        <v>42</v>
      </c>
    </row>
    <row r="2712" spans="1:24" ht="51">
      <c r="A2712" s="155">
        <f>A2711+1</f>
        <v>2710</v>
      </c>
      <c r="B2712" s="160" t="s">
        <v>3073</v>
      </c>
      <c r="C2712" s="159">
        <v>2018</v>
      </c>
      <c r="D2712" s="160" t="s">
        <v>74</v>
      </c>
      <c r="E2712" s="160" t="s">
        <v>79</v>
      </c>
      <c r="F2712" s="268" t="s">
        <v>3144</v>
      </c>
      <c r="G2712" s="157" t="s">
        <v>31</v>
      </c>
      <c r="H2712" s="161" t="s">
        <v>39</v>
      </c>
      <c r="I2712" s="157" t="s">
        <v>32</v>
      </c>
      <c r="J2712" s="157" t="s">
        <v>33</v>
      </c>
      <c r="K2712" s="238" t="s">
        <v>34</v>
      </c>
      <c r="L2712" s="239" t="s">
        <v>34</v>
      </c>
      <c r="M2712" s="239" t="s">
        <v>34</v>
      </c>
      <c r="N2712" s="239" t="s">
        <v>34</v>
      </c>
      <c r="O2712" s="239" t="s">
        <v>34</v>
      </c>
      <c r="P2712" s="239" t="s">
        <v>34</v>
      </c>
      <c r="Q2712" s="159" t="s">
        <v>34</v>
      </c>
      <c r="R2712" s="100" t="s">
        <v>34</v>
      </c>
      <c r="S2712" s="158">
        <v>1</v>
      </c>
      <c r="T2712" s="103" t="s">
        <v>77</v>
      </c>
      <c r="U2712" s="160" t="s">
        <v>1077</v>
      </c>
      <c r="V2712" s="160" t="s">
        <v>79</v>
      </c>
      <c r="W2712" s="160" t="s">
        <v>92</v>
      </c>
      <c r="X2712" s="160" t="s">
        <v>92</v>
      </c>
    </row>
    <row r="2713" spans="1:24" ht="41.25">
      <c r="A2713" s="155">
        <f>A2712+1</f>
        <v>2711</v>
      </c>
      <c r="B2713" s="160" t="s">
        <v>3073</v>
      </c>
      <c r="C2713" s="159">
        <v>2018</v>
      </c>
      <c r="D2713" s="160" t="s">
        <v>28</v>
      </c>
      <c r="E2713" s="160" t="s">
        <v>262</v>
      </c>
      <c r="F2713" s="268" t="s">
        <v>3145</v>
      </c>
      <c r="G2713" s="157" t="s">
        <v>31</v>
      </c>
      <c r="H2713" s="161" t="s">
        <v>29</v>
      </c>
      <c r="I2713" s="157" t="s">
        <v>32</v>
      </c>
      <c r="J2713" s="157" t="s">
        <v>33</v>
      </c>
      <c r="K2713" s="238" t="s">
        <v>34</v>
      </c>
      <c r="L2713" s="239" t="s">
        <v>34</v>
      </c>
      <c r="M2713" s="239" t="s">
        <v>34</v>
      </c>
      <c r="N2713" s="239" t="s">
        <v>34</v>
      </c>
      <c r="O2713" s="239" t="s">
        <v>48</v>
      </c>
      <c r="P2713" s="239" t="s">
        <v>34</v>
      </c>
      <c r="Q2713" s="159" t="s">
        <v>34</v>
      </c>
      <c r="R2713" s="100" t="s">
        <v>34</v>
      </c>
      <c r="S2713" s="158">
        <v>1</v>
      </c>
      <c r="T2713" s="103" t="s">
        <v>264</v>
      </c>
      <c r="U2713" s="160" t="s">
        <v>265</v>
      </c>
      <c r="V2713" s="160" t="s">
        <v>266</v>
      </c>
      <c r="W2713" s="160" t="s">
        <v>92</v>
      </c>
      <c r="X2713" s="160" t="s">
        <v>92</v>
      </c>
    </row>
    <row r="2714" spans="1:24" ht="41.25">
      <c r="A2714" s="155">
        <f>A2713+1</f>
        <v>2712</v>
      </c>
      <c r="B2714" s="160" t="s">
        <v>3073</v>
      </c>
      <c r="C2714" s="159">
        <v>2018</v>
      </c>
      <c r="D2714" s="160" t="s">
        <v>28</v>
      </c>
      <c r="E2714" s="160" t="s">
        <v>267</v>
      </c>
      <c r="F2714" s="268" t="s">
        <v>3146</v>
      </c>
      <c r="G2714" s="157" t="s">
        <v>31</v>
      </c>
      <c r="H2714" s="156" t="s">
        <v>42</v>
      </c>
      <c r="I2714" s="157" t="s">
        <v>32</v>
      </c>
      <c r="J2714" s="157" t="s">
        <v>33</v>
      </c>
      <c r="K2714" s="238" t="s">
        <v>34</v>
      </c>
      <c r="L2714" s="239" t="s">
        <v>34</v>
      </c>
      <c r="M2714" s="239" t="s">
        <v>34</v>
      </c>
      <c r="N2714" s="239" t="s">
        <v>34</v>
      </c>
      <c r="O2714" s="239" t="s">
        <v>34</v>
      </c>
      <c r="P2714" s="239" t="s">
        <v>34</v>
      </c>
      <c r="Q2714" s="159" t="s">
        <v>34</v>
      </c>
      <c r="R2714" s="100" t="s">
        <v>34</v>
      </c>
      <c r="S2714" s="158">
        <v>1</v>
      </c>
      <c r="T2714" s="103" t="s">
        <v>269</v>
      </c>
      <c r="U2714" s="160" t="s">
        <v>1575</v>
      </c>
      <c r="V2714" s="165" t="s">
        <v>266</v>
      </c>
      <c r="W2714" s="157" t="s">
        <v>42</v>
      </c>
      <c r="X2714" s="157" t="s">
        <v>42</v>
      </c>
    </row>
    <row r="2715" spans="1:24" ht="41.25">
      <c r="A2715" s="155">
        <f>A2714+1</f>
        <v>2713</v>
      </c>
      <c r="B2715" s="160" t="s">
        <v>3073</v>
      </c>
      <c r="C2715" s="159">
        <v>2018</v>
      </c>
      <c r="D2715" s="160" t="s">
        <v>28</v>
      </c>
      <c r="E2715" s="160" t="s">
        <v>270</v>
      </c>
      <c r="F2715" s="268" t="s">
        <v>3147</v>
      </c>
      <c r="G2715" s="157" t="s">
        <v>31</v>
      </c>
      <c r="H2715" s="156" t="s">
        <v>42</v>
      </c>
      <c r="I2715" s="157" t="s">
        <v>32</v>
      </c>
      <c r="J2715" s="160" t="s">
        <v>33</v>
      </c>
      <c r="K2715" s="240" t="s">
        <v>34</v>
      </c>
      <c r="L2715" s="241" t="s">
        <v>34</v>
      </c>
      <c r="M2715" s="241" t="s">
        <v>34</v>
      </c>
      <c r="N2715" s="241" t="s">
        <v>34</v>
      </c>
      <c r="O2715" s="241" t="s">
        <v>34</v>
      </c>
      <c r="P2715" s="241" t="s">
        <v>34</v>
      </c>
      <c r="Q2715" s="159" t="s">
        <v>34</v>
      </c>
      <c r="R2715" s="100" t="s">
        <v>34</v>
      </c>
      <c r="S2715" s="158">
        <v>1</v>
      </c>
      <c r="T2715" s="103" t="s">
        <v>272</v>
      </c>
      <c r="U2715" s="160" t="s">
        <v>536</v>
      </c>
      <c r="V2715" s="160" t="s">
        <v>273</v>
      </c>
      <c r="W2715" s="157" t="s">
        <v>42</v>
      </c>
      <c r="X2715" s="157" t="s">
        <v>42</v>
      </c>
    </row>
    <row r="2716" spans="1:24" ht="51">
      <c r="A2716" s="155">
        <f>A2715+1</f>
        <v>2714</v>
      </c>
      <c r="B2716" s="160" t="s">
        <v>3073</v>
      </c>
      <c r="C2716" s="159">
        <v>2018</v>
      </c>
      <c r="D2716" s="160" t="s">
        <v>28</v>
      </c>
      <c r="E2716" s="160" t="s">
        <v>40</v>
      </c>
      <c r="F2716" s="268" t="s">
        <v>3148</v>
      </c>
      <c r="G2716" s="157" t="s">
        <v>31</v>
      </c>
      <c r="H2716" s="156" t="s">
        <v>42</v>
      </c>
      <c r="I2716" s="157" t="s">
        <v>32</v>
      </c>
      <c r="J2716" s="157" t="s">
        <v>33</v>
      </c>
      <c r="K2716" s="238" t="s">
        <v>34</v>
      </c>
      <c r="L2716" s="239" t="s">
        <v>34</v>
      </c>
      <c r="M2716" s="239" t="s">
        <v>34</v>
      </c>
      <c r="N2716" s="239" t="s">
        <v>34</v>
      </c>
      <c r="O2716" s="239" t="s">
        <v>34</v>
      </c>
      <c r="P2716" s="239" t="s">
        <v>34</v>
      </c>
      <c r="Q2716" s="159" t="s">
        <v>34</v>
      </c>
      <c r="R2716" s="100" t="s">
        <v>34</v>
      </c>
      <c r="S2716" s="158">
        <v>1</v>
      </c>
      <c r="T2716" s="103" t="s">
        <v>272</v>
      </c>
      <c r="U2716" s="160" t="s">
        <v>536</v>
      </c>
      <c r="V2716" s="160" t="s">
        <v>3149</v>
      </c>
      <c r="W2716" s="157" t="s">
        <v>42</v>
      </c>
      <c r="X2716" s="157" t="s">
        <v>42</v>
      </c>
    </row>
    <row r="2717" spans="1:24" ht="51">
      <c r="A2717" s="155">
        <f>A2716+1</f>
        <v>2715</v>
      </c>
      <c r="B2717" s="160" t="s">
        <v>3073</v>
      </c>
      <c r="C2717" s="159">
        <v>2018</v>
      </c>
      <c r="D2717" s="160" t="s">
        <v>28</v>
      </c>
      <c r="E2717" s="160" t="s">
        <v>270</v>
      </c>
      <c r="F2717" s="268" t="s">
        <v>3150</v>
      </c>
      <c r="G2717" s="157" t="s">
        <v>31</v>
      </c>
      <c r="H2717" s="156" t="s">
        <v>42</v>
      </c>
      <c r="I2717" s="157" t="s">
        <v>32</v>
      </c>
      <c r="J2717" s="157" t="s">
        <v>33</v>
      </c>
      <c r="K2717" s="238" t="s">
        <v>34</v>
      </c>
      <c r="L2717" s="239" t="s">
        <v>34</v>
      </c>
      <c r="M2717" s="239" t="s">
        <v>34</v>
      </c>
      <c r="N2717" s="239" t="s">
        <v>34</v>
      </c>
      <c r="O2717" s="239" t="s">
        <v>34</v>
      </c>
      <c r="P2717" s="239" t="s">
        <v>34</v>
      </c>
      <c r="Q2717" s="159" t="s">
        <v>34</v>
      </c>
      <c r="R2717" s="100" t="s">
        <v>34</v>
      </c>
      <c r="S2717" s="158">
        <v>1</v>
      </c>
      <c r="T2717" s="103" t="s">
        <v>272</v>
      </c>
      <c r="U2717" s="160" t="s">
        <v>536</v>
      </c>
      <c r="V2717" s="160" t="s">
        <v>276</v>
      </c>
      <c r="W2717" s="157" t="s">
        <v>42</v>
      </c>
      <c r="X2717" s="157" t="s">
        <v>42</v>
      </c>
    </row>
    <row r="2718" spans="1:24" ht="41.25">
      <c r="A2718" s="155">
        <f>A2717+1</f>
        <v>2716</v>
      </c>
      <c r="B2718" s="160" t="s">
        <v>3073</v>
      </c>
      <c r="C2718" s="169">
        <v>2018</v>
      </c>
      <c r="D2718" s="160" t="s">
        <v>28</v>
      </c>
      <c r="E2718" s="160" t="s">
        <v>270</v>
      </c>
      <c r="F2718" s="268" t="s">
        <v>3151</v>
      </c>
      <c r="G2718" s="157" t="s">
        <v>31</v>
      </c>
      <c r="H2718" s="156" t="s">
        <v>42</v>
      </c>
      <c r="I2718" s="157" t="s">
        <v>32</v>
      </c>
      <c r="J2718" s="157" t="s">
        <v>33</v>
      </c>
      <c r="K2718" s="238" t="s">
        <v>34</v>
      </c>
      <c r="L2718" s="239" t="s">
        <v>34</v>
      </c>
      <c r="M2718" s="239" t="s">
        <v>34</v>
      </c>
      <c r="N2718" s="239" t="s">
        <v>34</v>
      </c>
      <c r="O2718" s="239" t="s">
        <v>34</v>
      </c>
      <c r="P2718" s="239" t="s">
        <v>34</v>
      </c>
      <c r="Q2718" s="159" t="s">
        <v>34</v>
      </c>
      <c r="R2718" s="100" t="s">
        <v>34</v>
      </c>
      <c r="S2718" s="158">
        <v>1</v>
      </c>
      <c r="T2718" s="103" t="s">
        <v>272</v>
      </c>
      <c r="U2718" s="160" t="s">
        <v>536</v>
      </c>
      <c r="V2718" s="160" t="s">
        <v>276</v>
      </c>
      <c r="W2718" s="157" t="s">
        <v>42</v>
      </c>
      <c r="X2718" s="157" t="s">
        <v>42</v>
      </c>
    </row>
    <row r="2719" spans="1:24" ht="41.25">
      <c r="A2719" s="155">
        <f>A2718+1</f>
        <v>2717</v>
      </c>
      <c r="B2719" s="160" t="s">
        <v>3073</v>
      </c>
      <c r="C2719" s="159">
        <v>2018</v>
      </c>
      <c r="D2719" s="160" t="s">
        <v>139</v>
      </c>
      <c r="E2719" s="160" t="s">
        <v>140</v>
      </c>
      <c r="F2719" s="268" t="s">
        <v>3152</v>
      </c>
      <c r="G2719" s="157" t="s">
        <v>31</v>
      </c>
      <c r="H2719" s="156" t="s">
        <v>39</v>
      </c>
      <c r="I2719" s="160" t="s">
        <v>71</v>
      </c>
      <c r="J2719" s="160" t="s">
        <v>142</v>
      </c>
      <c r="K2719" s="240" t="s">
        <v>34</v>
      </c>
      <c r="L2719" s="241" t="s">
        <v>34</v>
      </c>
      <c r="M2719" s="241" t="s">
        <v>34</v>
      </c>
      <c r="N2719" s="241" t="s">
        <v>34</v>
      </c>
      <c r="O2719" s="241" t="s">
        <v>34</v>
      </c>
      <c r="P2719" s="241" t="s">
        <v>34</v>
      </c>
      <c r="Q2719" s="159" t="s">
        <v>34</v>
      </c>
      <c r="R2719" s="100" t="s">
        <v>34</v>
      </c>
      <c r="S2719" s="158">
        <v>1</v>
      </c>
      <c r="T2719" s="103" t="s">
        <v>143</v>
      </c>
      <c r="U2719" s="160" t="s">
        <v>1108</v>
      </c>
      <c r="V2719" s="160" t="s">
        <v>483</v>
      </c>
      <c r="W2719" s="160" t="s">
        <v>92</v>
      </c>
      <c r="X2719" s="160" t="s">
        <v>92</v>
      </c>
    </row>
    <row r="2720" spans="1:24" ht="81">
      <c r="A2720" s="155">
        <f>A2719+1</f>
        <v>2718</v>
      </c>
      <c r="B2720" s="160" t="s">
        <v>3073</v>
      </c>
      <c r="C2720" s="159">
        <v>2018</v>
      </c>
      <c r="D2720" s="160" t="s">
        <v>139</v>
      </c>
      <c r="E2720" s="160" t="s">
        <v>140</v>
      </c>
      <c r="F2720" s="268" t="s">
        <v>3153</v>
      </c>
      <c r="G2720" s="157" t="s">
        <v>82</v>
      </c>
      <c r="H2720" s="161" t="s">
        <v>83</v>
      </c>
      <c r="I2720" s="160" t="s">
        <v>71</v>
      </c>
      <c r="J2720" s="160" t="s">
        <v>142</v>
      </c>
      <c r="K2720" s="240" t="s">
        <v>34</v>
      </c>
      <c r="L2720" s="241" t="s">
        <v>34</v>
      </c>
      <c r="M2720" s="241" t="s">
        <v>34</v>
      </c>
      <c r="N2720" s="241" t="s">
        <v>34</v>
      </c>
      <c r="O2720" s="241" t="s">
        <v>34</v>
      </c>
      <c r="P2720" s="241" t="s">
        <v>34</v>
      </c>
      <c r="Q2720" s="159" t="s">
        <v>34</v>
      </c>
      <c r="R2720" s="100" t="s">
        <v>34</v>
      </c>
      <c r="S2720" s="158">
        <v>1</v>
      </c>
      <c r="T2720" s="103" t="s">
        <v>143</v>
      </c>
      <c r="U2720" s="160" t="s">
        <v>1108</v>
      </c>
      <c r="V2720" s="160" t="s">
        <v>483</v>
      </c>
      <c r="W2720" s="160" t="s">
        <v>101</v>
      </c>
      <c r="X2720" s="160" t="s">
        <v>101</v>
      </c>
    </row>
    <row r="2721" spans="1:24" ht="81">
      <c r="A2721" s="155">
        <f>A2720+1</f>
        <v>2719</v>
      </c>
      <c r="B2721" s="160" t="s">
        <v>3073</v>
      </c>
      <c r="C2721" s="159">
        <v>2018</v>
      </c>
      <c r="D2721" s="160" t="s">
        <v>139</v>
      </c>
      <c r="E2721" s="160" t="s">
        <v>140</v>
      </c>
      <c r="F2721" s="268" t="s">
        <v>3154</v>
      </c>
      <c r="G2721" s="157" t="s">
        <v>82</v>
      </c>
      <c r="H2721" s="161" t="s">
        <v>83</v>
      </c>
      <c r="I2721" s="160" t="s">
        <v>71</v>
      </c>
      <c r="J2721" s="160" t="s">
        <v>142</v>
      </c>
      <c r="K2721" s="240" t="s">
        <v>34</v>
      </c>
      <c r="L2721" s="241" t="s">
        <v>34</v>
      </c>
      <c r="M2721" s="241" t="s">
        <v>34</v>
      </c>
      <c r="N2721" s="241" t="s">
        <v>34</v>
      </c>
      <c r="O2721" s="241" t="s">
        <v>34</v>
      </c>
      <c r="P2721" s="241" t="s">
        <v>34</v>
      </c>
      <c r="Q2721" s="159" t="s">
        <v>34</v>
      </c>
      <c r="R2721" s="100" t="s">
        <v>34</v>
      </c>
      <c r="S2721" s="158">
        <v>1</v>
      </c>
      <c r="T2721" s="103" t="s">
        <v>143</v>
      </c>
      <c r="U2721" s="160" t="s">
        <v>1108</v>
      </c>
      <c r="V2721" s="160" t="s">
        <v>483</v>
      </c>
      <c r="W2721" s="160" t="s">
        <v>101</v>
      </c>
      <c r="X2721" s="160" t="s">
        <v>101</v>
      </c>
    </row>
    <row r="2722" spans="1:24" ht="81">
      <c r="A2722" s="155">
        <f>A2721+1</f>
        <v>2720</v>
      </c>
      <c r="B2722" s="160" t="s">
        <v>3073</v>
      </c>
      <c r="C2722" s="159">
        <v>2018</v>
      </c>
      <c r="D2722" s="160" t="s">
        <v>139</v>
      </c>
      <c r="E2722" s="160" t="s">
        <v>140</v>
      </c>
      <c r="F2722" s="268" t="s">
        <v>3155</v>
      </c>
      <c r="G2722" s="157" t="s">
        <v>82</v>
      </c>
      <c r="H2722" s="161" t="s">
        <v>83</v>
      </c>
      <c r="I2722" s="160" t="s">
        <v>71</v>
      </c>
      <c r="J2722" s="160" t="s">
        <v>142</v>
      </c>
      <c r="K2722" s="240" t="s">
        <v>34</v>
      </c>
      <c r="L2722" s="241" t="s">
        <v>34</v>
      </c>
      <c r="M2722" s="241" t="s">
        <v>48</v>
      </c>
      <c r="N2722" s="241" t="s">
        <v>34</v>
      </c>
      <c r="O2722" s="241" t="s">
        <v>34</v>
      </c>
      <c r="P2722" s="241" t="s">
        <v>34</v>
      </c>
      <c r="Q2722" s="159" t="s">
        <v>34</v>
      </c>
      <c r="R2722" s="100" t="s">
        <v>34</v>
      </c>
      <c r="S2722" s="158">
        <v>1</v>
      </c>
      <c r="T2722" s="103" t="s">
        <v>143</v>
      </c>
      <c r="U2722" s="160" t="s">
        <v>1108</v>
      </c>
      <c r="V2722" s="160" t="s">
        <v>483</v>
      </c>
      <c r="W2722" s="160" t="s">
        <v>101</v>
      </c>
      <c r="X2722" s="160" t="s">
        <v>101</v>
      </c>
    </row>
    <row r="2723" spans="1:24" ht="41.25">
      <c r="A2723" s="155">
        <f>A2722+1</f>
        <v>2721</v>
      </c>
      <c r="B2723" s="160" t="s">
        <v>3073</v>
      </c>
      <c r="C2723" s="159">
        <v>2018</v>
      </c>
      <c r="D2723" s="160" t="s">
        <v>139</v>
      </c>
      <c r="E2723" s="160" t="s">
        <v>140</v>
      </c>
      <c r="F2723" s="268" t="s">
        <v>3156</v>
      </c>
      <c r="G2723" s="157" t="s">
        <v>31</v>
      </c>
      <c r="H2723" s="156" t="s">
        <v>50</v>
      </c>
      <c r="I2723" s="157" t="s">
        <v>71</v>
      </c>
      <c r="J2723" s="160" t="s">
        <v>142</v>
      </c>
      <c r="K2723" s="240" t="s">
        <v>34</v>
      </c>
      <c r="L2723" s="241" t="s">
        <v>34</v>
      </c>
      <c r="M2723" s="241" t="s">
        <v>34</v>
      </c>
      <c r="N2723" s="241" t="s">
        <v>34</v>
      </c>
      <c r="O2723" s="241" t="s">
        <v>34</v>
      </c>
      <c r="P2723" s="241" t="s">
        <v>34</v>
      </c>
      <c r="Q2723" s="159" t="s">
        <v>48</v>
      </c>
      <c r="R2723" s="100" t="s">
        <v>48</v>
      </c>
      <c r="S2723" s="158">
        <v>1</v>
      </c>
      <c r="T2723" s="103" t="s">
        <v>143</v>
      </c>
      <c r="U2723" s="160" t="s">
        <v>1108</v>
      </c>
      <c r="V2723" s="160" t="s">
        <v>483</v>
      </c>
      <c r="W2723" s="157" t="s">
        <v>42</v>
      </c>
      <c r="X2723" s="157" t="s">
        <v>50</v>
      </c>
    </row>
    <row r="2724" spans="1:24" ht="41.25">
      <c r="A2724" s="155">
        <f>A2723+1</f>
        <v>2722</v>
      </c>
      <c r="B2724" s="160" t="s">
        <v>3073</v>
      </c>
      <c r="C2724" s="159">
        <v>2018</v>
      </c>
      <c r="D2724" s="160" t="s">
        <v>139</v>
      </c>
      <c r="E2724" s="160" t="s">
        <v>140</v>
      </c>
      <c r="F2724" s="268" t="s">
        <v>3157</v>
      </c>
      <c r="G2724" s="157" t="s">
        <v>31</v>
      </c>
      <c r="H2724" s="161" t="s">
        <v>29</v>
      </c>
      <c r="I2724" s="160" t="s">
        <v>71</v>
      </c>
      <c r="J2724" s="160" t="s">
        <v>142</v>
      </c>
      <c r="K2724" s="240" t="s">
        <v>34</v>
      </c>
      <c r="L2724" s="241" t="s">
        <v>34</v>
      </c>
      <c r="M2724" s="241" t="s">
        <v>34</v>
      </c>
      <c r="N2724" s="241" t="s">
        <v>34</v>
      </c>
      <c r="O2724" s="241" t="s">
        <v>34</v>
      </c>
      <c r="P2724" s="241" t="s">
        <v>34</v>
      </c>
      <c r="Q2724" s="159" t="s">
        <v>34</v>
      </c>
      <c r="R2724" s="100" t="s">
        <v>34</v>
      </c>
      <c r="S2724" s="158">
        <v>1</v>
      </c>
      <c r="T2724" s="103" t="s">
        <v>143</v>
      </c>
      <c r="U2724" s="160" t="s">
        <v>1108</v>
      </c>
      <c r="V2724" s="160" t="s">
        <v>483</v>
      </c>
      <c r="W2724" s="160" t="s">
        <v>92</v>
      </c>
      <c r="X2724" s="160" t="s">
        <v>92</v>
      </c>
    </row>
    <row r="2725" spans="1:24" ht="81">
      <c r="A2725" s="155">
        <f>A2724+1</f>
        <v>2723</v>
      </c>
      <c r="B2725" s="160" t="s">
        <v>3073</v>
      </c>
      <c r="C2725" s="159">
        <v>2018</v>
      </c>
      <c r="D2725" s="160" t="s">
        <v>219</v>
      </c>
      <c r="E2725" s="160" t="s">
        <v>237</v>
      </c>
      <c r="F2725" s="268" t="s">
        <v>3158</v>
      </c>
      <c r="G2725" s="157" t="s">
        <v>82</v>
      </c>
      <c r="H2725" s="161" t="s">
        <v>83</v>
      </c>
      <c r="I2725" s="160" t="s">
        <v>71</v>
      </c>
      <c r="J2725" s="160" t="s">
        <v>232</v>
      </c>
      <c r="K2725" s="240" t="s">
        <v>34</v>
      </c>
      <c r="L2725" s="241" t="s">
        <v>34</v>
      </c>
      <c r="M2725" s="241" t="s">
        <v>34</v>
      </c>
      <c r="N2725" s="241" t="s">
        <v>34</v>
      </c>
      <c r="O2725" s="241" t="s">
        <v>34</v>
      </c>
      <c r="P2725" s="241" t="s">
        <v>34</v>
      </c>
      <c r="Q2725" s="159" t="s">
        <v>34</v>
      </c>
      <c r="R2725" s="100" t="s">
        <v>34</v>
      </c>
      <c r="S2725" s="158">
        <v>1</v>
      </c>
      <c r="T2725" s="103" t="s">
        <v>223</v>
      </c>
      <c r="U2725" s="160" t="s">
        <v>219</v>
      </c>
      <c r="V2725" s="160" t="s">
        <v>237</v>
      </c>
      <c r="W2725" s="160" t="s">
        <v>101</v>
      </c>
      <c r="X2725" s="160" t="s">
        <v>101</v>
      </c>
    </row>
    <row r="2726" spans="1:24" ht="41.25">
      <c r="A2726" s="155">
        <f>A2725+1</f>
        <v>2724</v>
      </c>
      <c r="B2726" s="160" t="s">
        <v>3073</v>
      </c>
      <c r="C2726" s="159">
        <v>2018</v>
      </c>
      <c r="D2726" s="160" t="s">
        <v>219</v>
      </c>
      <c r="E2726" s="160" t="s">
        <v>237</v>
      </c>
      <c r="F2726" s="268" t="s">
        <v>3159</v>
      </c>
      <c r="G2726" s="157" t="s">
        <v>31</v>
      </c>
      <c r="H2726" s="161" t="s">
        <v>39</v>
      </c>
      <c r="I2726" s="160" t="s">
        <v>71</v>
      </c>
      <c r="J2726" s="160" t="s">
        <v>232</v>
      </c>
      <c r="K2726" s="240" t="s">
        <v>34</v>
      </c>
      <c r="L2726" s="241" t="s">
        <v>34</v>
      </c>
      <c r="M2726" s="241" t="s">
        <v>34</v>
      </c>
      <c r="N2726" s="241" t="s">
        <v>34</v>
      </c>
      <c r="O2726" s="241" t="s">
        <v>34</v>
      </c>
      <c r="P2726" s="241" t="s">
        <v>34</v>
      </c>
      <c r="Q2726" s="159" t="s">
        <v>34</v>
      </c>
      <c r="R2726" s="100" t="s">
        <v>34</v>
      </c>
      <c r="S2726" s="158">
        <v>1</v>
      </c>
      <c r="T2726" s="103" t="s">
        <v>223</v>
      </c>
      <c r="U2726" s="160" t="s">
        <v>219</v>
      </c>
      <c r="V2726" s="160" t="s">
        <v>237</v>
      </c>
      <c r="W2726" s="160" t="s">
        <v>92</v>
      </c>
      <c r="X2726" s="160" t="s">
        <v>92</v>
      </c>
    </row>
    <row r="2727" spans="1:24" ht="81">
      <c r="A2727" s="155">
        <f>A2726+1</f>
        <v>2725</v>
      </c>
      <c r="B2727" s="160" t="s">
        <v>3073</v>
      </c>
      <c r="C2727" s="159">
        <v>2018</v>
      </c>
      <c r="D2727" s="160" t="s">
        <v>219</v>
      </c>
      <c r="E2727" s="160" t="s">
        <v>237</v>
      </c>
      <c r="F2727" s="268" t="s">
        <v>3160</v>
      </c>
      <c r="G2727" s="157" t="s">
        <v>82</v>
      </c>
      <c r="H2727" s="161" t="s">
        <v>83</v>
      </c>
      <c r="I2727" s="160" t="s">
        <v>71</v>
      </c>
      <c r="J2727" s="160" t="s">
        <v>232</v>
      </c>
      <c r="K2727" s="240" t="s">
        <v>34</v>
      </c>
      <c r="L2727" s="241" t="s">
        <v>34</v>
      </c>
      <c r="M2727" s="241" t="s">
        <v>34</v>
      </c>
      <c r="N2727" s="241" t="s">
        <v>34</v>
      </c>
      <c r="O2727" s="241" t="s">
        <v>34</v>
      </c>
      <c r="P2727" s="241" t="s">
        <v>34</v>
      </c>
      <c r="Q2727" s="159" t="s">
        <v>34</v>
      </c>
      <c r="R2727" s="100" t="s">
        <v>34</v>
      </c>
      <c r="S2727" s="158">
        <v>1</v>
      </c>
      <c r="T2727" s="103" t="s">
        <v>223</v>
      </c>
      <c r="U2727" s="160" t="s">
        <v>219</v>
      </c>
      <c r="V2727" s="160" t="s">
        <v>237</v>
      </c>
      <c r="W2727" s="160" t="s">
        <v>249</v>
      </c>
      <c r="X2727" s="160" t="s">
        <v>249</v>
      </c>
    </row>
    <row r="2728" spans="1:24" ht="41.25">
      <c r="A2728" s="155">
        <f>A2727+1</f>
        <v>2726</v>
      </c>
      <c r="B2728" s="160" t="s">
        <v>3073</v>
      </c>
      <c r="C2728" s="159">
        <v>2018</v>
      </c>
      <c r="D2728" s="160" t="s">
        <v>96</v>
      </c>
      <c r="E2728" s="160" t="s">
        <v>414</v>
      </c>
      <c r="F2728" s="268" t="s">
        <v>3161</v>
      </c>
      <c r="G2728" s="157" t="s">
        <v>31</v>
      </c>
      <c r="H2728" s="161" t="s">
        <v>39</v>
      </c>
      <c r="I2728" s="160" t="s">
        <v>90</v>
      </c>
      <c r="J2728" s="160" t="s">
        <v>416</v>
      </c>
      <c r="K2728" s="240" t="s">
        <v>34</v>
      </c>
      <c r="L2728" s="241" t="s">
        <v>34</v>
      </c>
      <c r="M2728" s="241" t="s">
        <v>34</v>
      </c>
      <c r="N2728" s="241" t="s">
        <v>34</v>
      </c>
      <c r="O2728" s="241" t="s">
        <v>34</v>
      </c>
      <c r="P2728" s="241" t="s">
        <v>34</v>
      </c>
      <c r="Q2728" s="159" t="s">
        <v>34</v>
      </c>
      <c r="R2728" s="100" t="s">
        <v>34</v>
      </c>
      <c r="S2728" s="158">
        <v>1</v>
      </c>
      <c r="T2728" s="103" t="s">
        <v>99</v>
      </c>
      <c r="U2728" s="160" t="s">
        <v>1210</v>
      </c>
      <c r="V2728" s="160" t="s">
        <v>414</v>
      </c>
      <c r="W2728" s="160" t="s">
        <v>92</v>
      </c>
      <c r="X2728" s="160" t="s">
        <v>92</v>
      </c>
    </row>
    <row r="2729" spans="1:24" ht="30.75">
      <c r="A2729" s="155">
        <f>A2728+1</f>
        <v>2727</v>
      </c>
      <c r="B2729" s="160" t="s">
        <v>3073</v>
      </c>
      <c r="C2729" s="159">
        <v>2018</v>
      </c>
      <c r="D2729" s="157" t="s">
        <v>28</v>
      </c>
      <c r="E2729" s="160" t="s">
        <v>57</v>
      </c>
      <c r="F2729" s="268" t="s">
        <v>3162</v>
      </c>
      <c r="G2729" s="157" t="s">
        <v>31</v>
      </c>
      <c r="H2729" s="156" t="s">
        <v>50</v>
      </c>
      <c r="I2729" s="157" t="s">
        <v>32</v>
      </c>
      <c r="J2729" s="157" t="s">
        <v>59</v>
      </c>
      <c r="K2729" s="238" t="s">
        <v>34</v>
      </c>
      <c r="L2729" s="239" t="s">
        <v>34</v>
      </c>
      <c r="M2729" s="239" t="s">
        <v>34</v>
      </c>
      <c r="N2729" s="239" t="s">
        <v>34</v>
      </c>
      <c r="O2729" s="239" t="s">
        <v>34</v>
      </c>
      <c r="P2729" s="239" t="s">
        <v>34</v>
      </c>
      <c r="Q2729" s="159" t="s">
        <v>48</v>
      </c>
      <c r="R2729" s="100" t="s">
        <v>48</v>
      </c>
      <c r="S2729" s="158">
        <v>1</v>
      </c>
      <c r="T2729" s="102" t="s">
        <v>35</v>
      </c>
      <c r="U2729" s="157" t="s">
        <v>28</v>
      </c>
      <c r="V2729" s="160" t="s">
        <v>57</v>
      </c>
      <c r="W2729" s="157" t="s">
        <v>42</v>
      </c>
      <c r="X2729" s="157" t="s">
        <v>50</v>
      </c>
    </row>
    <row r="2730" spans="1:24" ht="41.25">
      <c r="A2730" s="155">
        <f>A2729+1</f>
        <v>2728</v>
      </c>
      <c r="B2730" s="160" t="s">
        <v>3073</v>
      </c>
      <c r="C2730" s="159">
        <v>2018</v>
      </c>
      <c r="D2730" s="157" t="s">
        <v>28</v>
      </c>
      <c r="E2730" s="160" t="s">
        <v>57</v>
      </c>
      <c r="F2730" s="268" t="s">
        <v>3163</v>
      </c>
      <c r="G2730" s="157" t="s">
        <v>31</v>
      </c>
      <c r="H2730" s="156" t="s">
        <v>50</v>
      </c>
      <c r="I2730" s="157" t="s">
        <v>32</v>
      </c>
      <c r="J2730" s="157" t="s">
        <v>59</v>
      </c>
      <c r="K2730" s="238" t="s">
        <v>48</v>
      </c>
      <c r="L2730" s="239" t="s">
        <v>34</v>
      </c>
      <c r="M2730" s="239" t="s">
        <v>48</v>
      </c>
      <c r="N2730" s="239" t="s">
        <v>34</v>
      </c>
      <c r="O2730" s="239" t="s">
        <v>48</v>
      </c>
      <c r="P2730" s="239" t="s">
        <v>34</v>
      </c>
      <c r="Q2730" s="159" t="s">
        <v>48</v>
      </c>
      <c r="R2730" s="100" t="s">
        <v>48</v>
      </c>
      <c r="S2730" s="158">
        <v>1</v>
      </c>
      <c r="T2730" s="102" t="s">
        <v>35</v>
      </c>
      <c r="U2730" s="157" t="s">
        <v>28</v>
      </c>
      <c r="V2730" s="160" t="s">
        <v>57</v>
      </c>
      <c r="W2730" s="157" t="s">
        <v>42</v>
      </c>
      <c r="X2730" s="157" t="s">
        <v>50</v>
      </c>
    </row>
    <row r="2731" spans="1:24" ht="30.75">
      <c r="A2731" s="155">
        <f>A2730+1</f>
        <v>2729</v>
      </c>
      <c r="B2731" s="160" t="s">
        <v>3073</v>
      </c>
      <c r="C2731" s="159">
        <v>2018</v>
      </c>
      <c r="D2731" s="157" t="s">
        <v>28</v>
      </c>
      <c r="E2731" s="160" t="s">
        <v>57</v>
      </c>
      <c r="F2731" s="268" t="s">
        <v>3164</v>
      </c>
      <c r="G2731" s="157" t="s">
        <v>31</v>
      </c>
      <c r="H2731" s="156" t="s">
        <v>50</v>
      </c>
      <c r="I2731" s="157" t="s">
        <v>32</v>
      </c>
      <c r="J2731" s="157" t="s">
        <v>59</v>
      </c>
      <c r="K2731" s="238" t="s">
        <v>34</v>
      </c>
      <c r="L2731" s="239" t="s">
        <v>34</v>
      </c>
      <c r="M2731" s="239" t="s">
        <v>34</v>
      </c>
      <c r="N2731" s="239" t="s">
        <v>34</v>
      </c>
      <c r="O2731" s="239" t="s">
        <v>34</v>
      </c>
      <c r="P2731" s="239" t="s">
        <v>34</v>
      </c>
      <c r="Q2731" s="159" t="s">
        <v>48</v>
      </c>
      <c r="R2731" s="100" t="s">
        <v>48</v>
      </c>
      <c r="S2731" s="158">
        <v>1</v>
      </c>
      <c r="T2731" s="102" t="s">
        <v>35</v>
      </c>
      <c r="U2731" s="157" t="s">
        <v>28</v>
      </c>
      <c r="V2731" s="160" t="s">
        <v>57</v>
      </c>
      <c r="W2731" s="157" t="s">
        <v>42</v>
      </c>
      <c r="X2731" s="157" t="s">
        <v>50</v>
      </c>
    </row>
    <row r="2732" spans="1:24" ht="20.25">
      <c r="A2732" s="155">
        <f>A2731+1</f>
        <v>2730</v>
      </c>
      <c r="B2732" s="160" t="s">
        <v>3073</v>
      </c>
      <c r="C2732" s="159">
        <v>2018</v>
      </c>
      <c r="D2732" s="160" t="s">
        <v>162</v>
      </c>
      <c r="E2732" s="160" t="s">
        <v>162</v>
      </c>
      <c r="F2732" s="268" t="s">
        <v>3165</v>
      </c>
      <c r="G2732" s="157" t="s">
        <v>31</v>
      </c>
      <c r="H2732" s="156" t="s">
        <v>29</v>
      </c>
      <c r="I2732" s="160" t="s">
        <v>164</v>
      </c>
      <c r="J2732" s="160" t="s">
        <v>15</v>
      </c>
      <c r="K2732" s="240" t="s">
        <v>34</v>
      </c>
      <c r="L2732" s="241" t="s">
        <v>34</v>
      </c>
      <c r="M2732" s="241" t="s">
        <v>48</v>
      </c>
      <c r="N2732" s="241" t="s">
        <v>34</v>
      </c>
      <c r="O2732" s="241" t="s">
        <v>34</v>
      </c>
      <c r="P2732" s="241" t="s">
        <v>34</v>
      </c>
      <c r="Q2732" s="159" t="s">
        <v>34</v>
      </c>
      <c r="R2732" s="100" t="s">
        <v>34</v>
      </c>
      <c r="S2732" s="163">
        <v>1</v>
      </c>
      <c r="T2732" s="103" t="s">
        <v>165</v>
      </c>
      <c r="U2732" s="160" t="s">
        <v>1121</v>
      </c>
      <c r="V2732" s="160" t="s">
        <v>162</v>
      </c>
      <c r="W2732" s="160" t="s">
        <v>92</v>
      </c>
      <c r="X2732" s="160" t="s">
        <v>92</v>
      </c>
    </row>
    <row r="2733" spans="1:24" ht="20.25">
      <c r="A2733" s="155">
        <f>A2732+1</f>
        <v>2731</v>
      </c>
      <c r="B2733" s="160" t="s">
        <v>3073</v>
      </c>
      <c r="C2733" s="159">
        <v>2018</v>
      </c>
      <c r="D2733" s="160" t="s">
        <v>162</v>
      </c>
      <c r="E2733" s="160" t="s">
        <v>162</v>
      </c>
      <c r="F2733" s="268" t="s">
        <v>3166</v>
      </c>
      <c r="G2733" s="157" t="s">
        <v>31</v>
      </c>
      <c r="H2733" s="156" t="s">
        <v>42</v>
      </c>
      <c r="I2733" s="160" t="s">
        <v>164</v>
      </c>
      <c r="J2733" s="160" t="s">
        <v>15</v>
      </c>
      <c r="K2733" s="240" t="s">
        <v>34</v>
      </c>
      <c r="L2733" s="241" t="s">
        <v>34</v>
      </c>
      <c r="M2733" s="241" t="s">
        <v>48</v>
      </c>
      <c r="N2733" s="241" t="s">
        <v>34</v>
      </c>
      <c r="O2733" s="241" t="s">
        <v>34</v>
      </c>
      <c r="P2733" s="241" t="s">
        <v>34</v>
      </c>
      <c r="Q2733" s="159" t="s">
        <v>34</v>
      </c>
      <c r="R2733" s="100" t="s">
        <v>34</v>
      </c>
      <c r="S2733" s="163">
        <v>1</v>
      </c>
      <c r="T2733" s="103" t="s">
        <v>165</v>
      </c>
      <c r="U2733" s="160" t="s">
        <v>1121</v>
      </c>
      <c r="V2733" s="160" t="s">
        <v>162</v>
      </c>
      <c r="W2733" s="157" t="s">
        <v>42</v>
      </c>
      <c r="X2733" s="157" t="s">
        <v>42</v>
      </c>
    </row>
    <row r="2734" spans="1:24" ht="20.25">
      <c r="A2734" s="155">
        <f>A2733+1</f>
        <v>2732</v>
      </c>
      <c r="B2734" s="160" t="s">
        <v>3073</v>
      </c>
      <c r="C2734" s="159">
        <v>2018</v>
      </c>
      <c r="D2734" s="160" t="s">
        <v>162</v>
      </c>
      <c r="E2734" s="160" t="s">
        <v>162</v>
      </c>
      <c r="F2734" s="268" t="s">
        <v>3167</v>
      </c>
      <c r="G2734" s="157" t="s">
        <v>31</v>
      </c>
      <c r="H2734" s="156" t="s">
        <v>42</v>
      </c>
      <c r="I2734" s="160" t="s">
        <v>164</v>
      </c>
      <c r="J2734" s="160" t="s">
        <v>15</v>
      </c>
      <c r="K2734" s="240" t="s">
        <v>34</v>
      </c>
      <c r="L2734" s="241" t="s">
        <v>34</v>
      </c>
      <c r="M2734" s="241" t="s">
        <v>48</v>
      </c>
      <c r="N2734" s="241" t="s">
        <v>34</v>
      </c>
      <c r="O2734" s="241" t="s">
        <v>34</v>
      </c>
      <c r="P2734" s="241" t="s">
        <v>34</v>
      </c>
      <c r="Q2734" s="159" t="s">
        <v>34</v>
      </c>
      <c r="R2734" s="100" t="s">
        <v>34</v>
      </c>
      <c r="S2734" s="163">
        <v>1</v>
      </c>
      <c r="T2734" s="103" t="s">
        <v>165</v>
      </c>
      <c r="U2734" s="160" t="s">
        <v>1121</v>
      </c>
      <c r="V2734" s="160" t="s">
        <v>162</v>
      </c>
      <c r="W2734" s="157" t="s">
        <v>42</v>
      </c>
      <c r="X2734" s="157" t="s">
        <v>42</v>
      </c>
    </row>
    <row r="2735" spans="1:24" ht="81">
      <c r="A2735" s="155">
        <f>A2734+1</f>
        <v>2733</v>
      </c>
      <c r="B2735" s="160" t="s">
        <v>3073</v>
      </c>
      <c r="C2735" s="159">
        <v>2018</v>
      </c>
      <c r="D2735" s="160" t="s">
        <v>162</v>
      </c>
      <c r="E2735" s="160" t="s">
        <v>162</v>
      </c>
      <c r="F2735" s="268" t="s">
        <v>3168</v>
      </c>
      <c r="G2735" s="157" t="s">
        <v>82</v>
      </c>
      <c r="H2735" s="161" t="s">
        <v>83</v>
      </c>
      <c r="I2735" s="160" t="s">
        <v>164</v>
      </c>
      <c r="J2735" s="160" t="s">
        <v>15</v>
      </c>
      <c r="K2735" s="240" t="s">
        <v>34</v>
      </c>
      <c r="L2735" s="241" t="s">
        <v>34</v>
      </c>
      <c r="M2735" s="241" t="s">
        <v>48</v>
      </c>
      <c r="N2735" s="241" t="s">
        <v>34</v>
      </c>
      <c r="O2735" s="241" t="s">
        <v>34</v>
      </c>
      <c r="P2735" s="241" t="s">
        <v>34</v>
      </c>
      <c r="Q2735" s="159" t="s">
        <v>34</v>
      </c>
      <c r="R2735" s="100" t="s">
        <v>34</v>
      </c>
      <c r="S2735" s="163">
        <v>1</v>
      </c>
      <c r="T2735" s="103" t="s">
        <v>165</v>
      </c>
      <c r="U2735" s="160" t="s">
        <v>1121</v>
      </c>
      <c r="V2735" s="160" t="s">
        <v>162</v>
      </c>
      <c r="W2735" s="160" t="s">
        <v>188</v>
      </c>
      <c r="X2735" s="160" t="s">
        <v>188</v>
      </c>
    </row>
    <row r="2736" spans="1:24" ht="30.75">
      <c r="A2736" s="155">
        <f>A2735+1</f>
        <v>2734</v>
      </c>
      <c r="B2736" s="160" t="s">
        <v>3073</v>
      </c>
      <c r="C2736" s="159">
        <v>2018</v>
      </c>
      <c r="D2736" s="160" t="s">
        <v>219</v>
      </c>
      <c r="E2736" s="160" t="s">
        <v>220</v>
      </c>
      <c r="F2736" s="268" t="s">
        <v>3169</v>
      </c>
      <c r="G2736" s="157" t="s">
        <v>31</v>
      </c>
      <c r="H2736" s="161" t="s">
        <v>29</v>
      </c>
      <c r="I2736" s="160" t="s">
        <v>222</v>
      </c>
      <c r="J2736" s="160" t="s">
        <v>17</v>
      </c>
      <c r="K2736" s="240" t="s">
        <v>34</v>
      </c>
      <c r="L2736" s="241" t="s">
        <v>34</v>
      </c>
      <c r="M2736" s="241" t="s">
        <v>34</v>
      </c>
      <c r="N2736" s="241" t="s">
        <v>34</v>
      </c>
      <c r="O2736" s="241" t="s">
        <v>48</v>
      </c>
      <c r="P2736" s="241" t="s">
        <v>34</v>
      </c>
      <c r="Q2736" s="159" t="s">
        <v>34</v>
      </c>
      <c r="R2736" s="100" t="s">
        <v>34</v>
      </c>
      <c r="S2736" s="158">
        <v>1</v>
      </c>
      <c r="T2736" s="103" t="s">
        <v>223</v>
      </c>
      <c r="U2736" s="160" t="s">
        <v>219</v>
      </c>
      <c r="V2736" s="160" t="s">
        <v>224</v>
      </c>
      <c r="W2736" s="160" t="s">
        <v>92</v>
      </c>
      <c r="X2736" s="160" t="s">
        <v>92</v>
      </c>
    </row>
    <row r="2737" spans="1:24" ht="81">
      <c r="A2737" s="155">
        <f>A2736+1</f>
        <v>2735</v>
      </c>
      <c r="B2737" s="160" t="s">
        <v>3073</v>
      </c>
      <c r="C2737" s="159">
        <v>2018</v>
      </c>
      <c r="D2737" s="160" t="s">
        <v>219</v>
      </c>
      <c r="E2737" s="160" t="s">
        <v>220</v>
      </c>
      <c r="F2737" s="268" t="s">
        <v>3170</v>
      </c>
      <c r="G2737" s="157" t="s">
        <v>82</v>
      </c>
      <c r="H2737" s="161" t="s">
        <v>83</v>
      </c>
      <c r="I2737" s="160" t="s">
        <v>222</v>
      </c>
      <c r="J2737" s="160" t="s">
        <v>17</v>
      </c>
      <c r="K2737" s="240" t="s">
        <v>34</v>
      </c>
      <c r="L2737" s="241" t="s">
        <v>34</v>
      </c>
      <c r="M2737" s="241" t="s">
        <v>34</v>
      </c>
      <c r="N2737" s="241" t="s">
        <v>34</v>
      </c>
      <c r="O2737" s="241" t="s">
        <v>48</v>
      </c>
      <c r="P2737" s="241" t="s">
        <v>34</v>
      </c>
      <c r="Q2737" s="159" t="s">
        <v>34</v>
      </c>
      <c r="R2737" s="100" t="s">
        <v>34</v>
      </c>
      <c r="S2737" s="158">
        <v>1</v>
      </c>
      <c r="T2737" s="103" t="s">
        <v>223</v>
      </c>
      <c r="U2737" s="160" t="s">
        <v>219</v>
      </c>
      <c r="V2737" s="160" t="s">
        <v>224</v>
      </c>
      <c r="W2737" s="160" t="s">
        <v>101</v>
      </c>
      <c r="X2737" s="160" t="s">
        <v>101</v>
      </c>
    </row>
    <row r="2738" spans="1:24" ht="71.25">
      <c r="A2738" s="155">
        <f>A2737+1</f>
        <v>2736</v>
      </c>
      <c r="B2738" s="160" t="s">
        <v>3073</v>
      </c>
      <c r="C2738" s="159">
        <v>2018</v>
      </c>
      <c r="D2738" s="160" t="s">
        <v>219</v>
      </c>
      <c r="E2738" s="160" t="s">
        <v>527</v>
      </c>
      <c r="F2738" s="268" t="s">
        <v>3171</v>
      </c>
      <c r="G2738" s="157" t="s">
        <v>31</v>
      </c>
      <c r="H2738" s="161" t="s">
        <v>29</v>
      </c>
      <c r="I2738" s="157" t="s">
        <v>222</v>
      </c>
      <c r="J2738" s="157" t="s">
        <v>17</v>
      </c>
      <c r="K2738" s="238" t="s">
        <v>34</v>
      </c>
      <c r="L2738" s="239" t="s">
        <v>34</v>
      </c>
      <c r="M2738" s="239" t="s">
        <v>34</v>
      </c>
      <c r="N2738" s="239" t="s">
        <v>34</v>
      </c>
      <c r="O2738" s="239" t="s">
        <v>48</v>
      </c>
      <c r="P2738" s="239" t="s">
        <v>34</v>
      </c>
      <c r="Q2738" s="159" t="s">
        <v>34</v>
      </c>
      <c r="R2738" s="100" t="s">
        <v>34</v>
      </c>
      <c r="S2738" s="158">
        <v>1</v>
      </c>
      <c r="T2738" s="103" t="s">
        <v>223</v>
      </c>
      <c r="U2738" s="160" t="s">
        <v>219</v>
      </c>
      <c r="V2738" s="160" t="s">
        <v>3172</v>
      </c>
      <c r="W2738" s="160" t="s">
        <v>92</v>
      </c>
      <c r="X2738" s="160" t="s">
        <v>92</v>
      </c>
    </row>
    <row r="2739" spans="1:24" ht="71.25">
      <c r="A2739" s="155">
        <f>A2738+1</f>
        <v>2737</v>
      </c>
      <c r="B2739" s="160" t="s">
        <v>3073</v>
      </c>
      <c r="C2739" s="159">
        <v>2018</v>
      </c>
      <c r="D2739" s="160" t="s">
        <v>219</v>
      </c>
      <c r="E2739" s="160" t="s">
        <v>527</v>
      </c>
      <c r="F2739" s="268" t="s">
        <v>3173</v>
      </c>
      <c r="G2739" s="157" t="s">
        <v>31</v>
      </c>
      <c r="H2739" s="161" t="s">
        <v>29</v>
      </c>
      <c r="I2739" s="157" t="s">
        <v>222</v>
      </c>
      <c r="J2739" s="157" t="s">
        <v>17</v>
      </c>
      <c r="K2739" s="238" t="s">
        <v>34</v>
      </c>
      <c r="L2739" s="239" t="s">
        <v>34</v>
      </c>
      <c r="M2739" s="239" t="s">
        <v>34</v>
      </c>
      <c r="N2739" s="239" t="s">
        <v>34</v>
      </c>
      <c r="O2739" s="239" t="s">
        <v>48</v>
      </c>
      <c r="P2739" s="239" t="s">
        <v>34</v>
      </c>
      <c r="Q2739" s="159" t="s">
        <v>34</v>
      </c>
      <c r="R2739" s="100" t="s">
        <v>34</v>
      </c>
      <c r="S2739" s="158">
        <v>1</v>
      </c>
      <c r="T2739" s="103" t="s">
        <v>223</v>
      </c>
      <c r="U2739" s="160" t="s">
        <v>219</v>
      </c>
      <c r="V2739" s="160" t="s">
        <v>3172</v>
      </c>
      <c r="W2739" s="160" t="s">
        <v>92</v>
      </c>
      <c r="X2739" s="160" t="s">
        <v>92</v>
      </c>
    </row>
    <row r="2740" spans="1:24" ht="71.25">
      <c r="A2740" s="155">
        <f>A2739+1</f>
        <v>2738</v>
      </c>
      <c r="B2740" s="160" t="s">
        <v>3073</v>
      </c>
      <c r="C2740" s="159">
        <v>2018</v>
      </c>
      <c r="D2740" s="160" t="s">
        <v>219</v>
      </c>
      <c r="E2740" s="160" t="s">
        <v>527</v>
      </c>
      <c r="F2740" s="268" t="s">
        <v>3174</v>
      </c>
      <c r="G2740" s="157" t="s">
        <v>31</v>
      </c>
      <c r="H2740" s="161" t="s">
        <v>39</v>
      </c>
      <c r="I2740" s="157" t="s">
        <v>222</v>
      </c>
      <c r="J2740" s="157" t="s">
        <v>17</v>
      </c>
      <c r="K2740" s="238" t="s">
        <v>34</v>
      </c>
      <c r="L2740" s="239" t="s">
        <v>34</v>
      </c>
      <c r="M2740" s="239" t="s">
        <v>34</v>
      </c>
      <c r="N2740" s="239" t="s">
        <v>34</v>
      </c>
      <c r="O2740" s="239" t="s">
        <v>48</v>
      </c>
      <c r="P2740" s="239" t="s">
        <v>34</v>
      </c>
      <c r="Q2740" s="159" t="s">
        <v>34</v>
      </c>
      <c r="R2740" s="100" t="s">
        <v>34</v>
      </c>
      <c r="S2740" s="158">
        <v>1</v>
      </c>
      <c r="T2740" s="103" t="s">
        <v>223</v>
      </c>
      <c r="U2740" s="160" t="s">
        <v>219</v>
      </c>
      <c r="V2740" s="160" t="s">
        <v>3172</v>
      </c>
      <c r="W2740" s="160" t="s">
        <v>92</v>
      </c>
      <c r="X2740" s="160" t="s">
        <v>92</v>
      </c>
    </row>
    <row r="2741" spans="1:24" ht="71.25">
      <c r="A2741" s="155">
        <f>A2740+1</f>
        <v>2739</v>
      </c>
      <c r="B2741" s="160" t="s">
        <v>3073</v>
      </c>
      <c r="C2741" s="159">
        <v>2018</v>
      </c>
      <c r="D2741" s="160" t="s">
        <v>219</v>
      </c>
      <c r="E2741" s="160" t="s">
        <v>527</v>
      </c>
      <c r="F2741" s="268" t="s">
        <v>3175</v>
      </c>
      <c r="G2741" s="157" t="s">
        <v>31</v>
      </c>
      <c r="H2741" s="156" t="s">
        <v>42</v>
      </c>
      <c r="I2741" s="157" t="s">
        <v>222</v>
      </c>
      <c r="J2741" s="157" t="s">
        <v>17</v>
      </c>
      <c r="K2741" s="238" t="s">
        <v>34</v>
      </c>
      <c r="L2741" s="239" t="s">
        <v>34</v>
      </c>
      <c r="M2741" s="239" t="s">
        <v>34</v>
      </c>
      <c r="N2741" s="239" t="s">
        <v>34</v>
      </c>
      <c r="O2741" s="239" t="s">
        <v>48</v>
      </c>
      <c r="P2741" s="239" t="s">
        <v>34</v>
      </c>
      <c r="Q2741" s="159" t="s">
        <v>34</v>
      </c>
      <c r="R2741" s="100" t="s">
        <v>34</v>
      </c>
      <c r="S2741" s="158">
        <v>1</v>
      </c>
      <c r="T2741" s="103" t="s">
        <v>223</v>
      </c>
      <c r="U2741" s="160" t="s">
        <v>219</v>
      </c>
      <c r="V2741" s="160" t="s">
        <v>3172</v>
      </c>
      <c r="W2741" s="157" t="s">
        <v>42</v>
      </c>
      <c r="X2741" s="157" t="s">
        <v>42</v>
      </c>
    </row>
    <row r="2742" spans="1:24" ht="81">
      <c r="A2742" s="155">
        <f>A2741+1</f>
        <v>2740</v>
      </c>
      <c r="B2742" s="160" t="s">
        <v>3073</v>
      </c>
      <c r="C2742" s="159">
        <v>2018</v>
      </c>
      <c r="D2742" s="160" t="s">
        <v>205</v>
      </c>
      <c r="E2742" s="160" t="s">
        <v>206</v>
      </c>
      <c r="F2742" s="268" t="s">
        <v>3176</v>
      </c>
      <c r="G2742" s="157" t="s">
        <v>82</v>
      </c>
      <c r="H2742" s="161" t="s">
        <v>83</v>
      </c>
      <c r="I2742" s="160" t="s">
        <v>208</v>
      </c>
      <c r="J2742" s="157" t="s">
        <v>209</v>
      </c>
      <c r="K2742" s="238" t="s">
        <v>34</v>
      </c>
      <c r="L2742" s="239" t="s">
        <v>34</v>
      </c>
      <c r="M2742" s="239" t="s">
        <v>48</v>
      </c>
      <c r="N2742" s="239" t="s">
        <v>34</v>
      </c>
      <c r="O2742" s="239" t="s">
        <v>34</v>
      </c>
      <c r="P2742" s="239" t="s">
        <v>34</v>
      </c>
      <c r="Q2742" s="159" t="s">
        <v>34</v>
      </c>
      <c r="R2742" s="100" t="s">
        <v>34</v>
      </c>
      <c r="S2742" s="158">
        <v>1</v>
      </c>
      <c r="T2742" s="103" t="s">
        <v>210</v>
      </c>
      <c r="U2742" s="160" t="s">
        <v>1142</v>
      </c>
      <c r="V2742" s="165" t="s">
        <v>211</v>
      </c>
      <c r="W2742" s="160" t="s">
        <v>101</v>
      </c>
      <c r="X2742" s="160" t="s">
        <v>101</v>
      </c>
    </row>
    <row r="2743" spans="1:24" ht="30.75">
      <c r="A2743" s="155">
        <f>A2742+1</f>
        <v>2741</v>
      </c>
      <c r="B2743" s="160" t="s">
        <v>3073</v>
      </c>
      <c r="C2743" s="159">
        <v>2018</v>
      </c>
      <c r="D2743" s="160" t="s">
        <v>205</v>
      </c>
      <c r="E2743" s="160" t="s">
        <v>212</v>
      </c>
      <c r="F2743" s="268" t="s">
        <v>3177</v>
      </c>
      <c r="G2743" s="157" t="s">
        <v>31</v>
      </c>
      <c r="H2743" s="156" t="s">
        <v>46</v>
      </c>
      <c r="I2743" s="157" t="s">
        <v>208</v>
      </c>
      <c r="J2743" s="160" t="s">
        <v>212</v>
      </c>
      <c r="K2743" s="240" t="s">
        <v>34</v>
      </c>
      <c r="L2743" s="241" t="s">
        <v>34</v>
      </c>
      <c r="M2743" s="241" t="s">
        <v>34</v>
      </c>
      <c r="N2743" s="241" t="s">
        <v>34</v>
      </c>
      <c r="O2743" s="241" t="s">
        <v>34</v>
      </c>
      <c r="P2743" s="241" t="s">
        <v>34</v>
      </c>
      <c r="Q2743" s="159" t="s">
        <v>34</v>
      </c>
      <c r="R2743" s="100" t="s">
        <v>34</v>
      </c>
      <c r="S2743" s="158">
        <v>1</v>
      </c>
      <c r="T2743" s="103" t="s">
        <v>210</v>
      </c>
      <c r="U2743" s="160" t="s">
        <v>1142</v>
      </c>
      <c r="V2743" s="165" t="s">
        <v>211</v>
      </c>
      <c r="W2743" s="160" t="s">
        <v>1061</v>
      </c>
      <c r="X2743" s="160" t="s">
        <v>1061</v>
      </c>
    </row>
    <row r="2744" spans="1:24" ht="81">
      <c r="A2744" s="155">
        <f>A2743+1</f>
        <v>2742</v>
      </c>
      <c r="B2744" s="160" t="s">
        <v>3073</v>
      </c>
      <c r="C2744" s="159">
        <v>2018</v>
      </c>
      <c r="D2744" s="160" t="s">
        <v>173</v>
      </c>
      <c r="E2744" s="160" t="s">
        <v>177</v>
      </c>
      <c r="F2744" s="268" t="s">
        <v>3178</v>
      </c>
      <c r="G2744" s="157" t="s">
        <v>82</v>
      </c>
      <c r="H2744" s="161" t="s">
        <v>83</v>
      </c>
      <c r="I2744" s="160" t="s">
        <v>173</v>
      </c>
      <c r="J2744" s="160" t="s">
        <v>179</v>
      </c>
      <c r="K2744" s="240" t="s">
        <v>34</v>
      </c>
      <c r="L2744" s="241" t="s">
        <v>34</v>
      </c>
      <c r="M2744" s="241" t="s">
        <v>34</v>
      </c>
      <c r="N2744" s="241" t="s">
        <v>34</v>
      </c>
      <c r="O2744" s="241" t="s">
        <v>34</v>
      </c>
      <c r="P2744" s="241" t="s">
        <v>34</v>
      </c>
      <c r="Q2744" s="159" t="s">
        <v>34</v>
      </c>
      <c r="R2744" s="100" t="s">
        <v>34</v>
      </c>
      <c r="S2744" s="163">
        <v>1</v>
      </c>
      <c r="T2744" s="103" t="s">
        <v>176</v>
      </c>
      <c r="U2744" s="160" t="s">
        <v>1121</v>
      </c>
      <c r="V2744" s="160" t="s">
        <v>177</v>
      </c>
      <c r="W2744" s="160" t="s">
        <v>101</v>
      </c>
      <c r="X2744" s="160" t="s">
        <v>101</v>
      </c>
    </row>
    <row r="2745" spans="1:24" ht="81">
      <c r="A2745" s="155">
        <f>A2744+1</f>
        <v>2743</v>
      </c>
      <c r="B2745" s="160" t="s">
        <v>3073</v>
      </c>
      <c r="C2745" s="159">
        <v>2018</v>
      </c>
      <c r="D2745" s="160" t="s">
        <v>173</v>
      </c>
      <c r="E2745" s="160" t="s">
        <v>177</v>
      </c>
      <c r="F2745" s="268" t="s">
        <v>3179</v>
      </c>
      <c r="G2745" s="157" t="s">
        <v>82</v>
      </c>
      <c r="H2745" s="161" t="s">
        <v>83</v>
      </c>
      <c r="I2745" s="160" t="s">
        <v>173</v>
      </c>
      <c r="J2745" s="160" t="s">
        <v>179</v>
      </c>
      <c r="K2745" s="240" t="s">
        <v>34</v>
      </c>
      <c r="L2745" s="241" t="s">
        <v>34</v>
      </c>
      <c r="M2745" s="241" t="s">
        <v>34</v>
      </c>
      <c r="N2745" s="241" t="s">
        <v>34</v>
      </c>
      <c r="O2745" s="241" t="s">
        <v>34</v>
      </c>
      <c r="P2745" s="241" t="s">
        <v>34</v>
      </c>
      <c r="Q2745" s="159" t="s">
        <v>34</v>
      </c>
      <c r="R2745" s="100" t="s">
        <v>34</v>
      </c>
      <c r="S2745" s="163">
        <v>1</v>
      </c>
      <c r="T2745" s="103" t="s">
        <v>176</v>
      </c>
      <c r="U2745" s="160" t="s">
        <v>1121</v>
      </c>
      <c r="V2745" s="160" t="s">
        <v>177</v>
      </c>
      <c r="W2745" s="160" t="s">
        <v>101</v>
      </c>
      <c r="X2745" s="160" t="s">
        <v>101</v>
      </c>
    </row>
    <row r="2746" spans="1:24" ht="20.25">
      <c r="A2746" s="155">
        <f>A2745+1</f>
        <v>2744</v>
      </c>
      <c r="B2746" s="160" t="s">
        <v>3073</v>
      </c>
      <c r="C2746" s="159">
        <v>2018</v>
      </c>
      <c r="D2746" s="160" t="s">
        <v>173</v>
      </c>
      <c r="E2746" s="160" t="s">
        <v>177</v>
      </c>
      <c r="F2746" s="268" t="s">
        <v>3180</v>
      </c>
      <c r="G2746" s="157" t="s">
        <v>31</v>
      </c>
      <c r="H2746" s="156" t="s">
        <v>42</v>
      </c>
      <c r="I2746" s="160" t="s">
        <v>173</v>
      </c>
      <c r="J2746" s="160" t="s">
        <v>2528</v>
      </c>
      <c r="K2746" s="240" t="s">
        <v>34</v>
      </c>
      <c r="L2746" s="241" t="s">
        <v>34</v>
      </c>
      <c r="M2746" s="241" t="s">
        <v>34</v>
      </c>
      <c r="N2746" s="241" t="s">
        <v>34</v>
      </c>
      <c r="O2746" s="241" t="s">
        <v>34</v>
      </c>
      <c r="P2746" s="241" t="s">
        <v>34</v>
      </c>
      <c r="Q2746" s="159" t="s">
        <v>34</v>
      </c>
      <c r="R2746" s="100" t="s">
        <v>34</v>
      </c>
      <c r="S2746" s="163">
        <v>1</v>
      </c>
      <c r="T2746" s="103" t="s">
        <v>176</v>
      </c>
      <c r="U2746" s="160" t="s">
        <v>1121</v>
      </c>
      <c r="V2746" s="160" t="s">
        <v>177</v>
      </c>
      <c r="W2746" s="157" t="s">
        <v>42</v>
      </c>
      <c r="X2746" s="157" t="s">
        <v>42</v>
      </c>
    </row>
    <row r="2747" spans="1:24" ht="41.25">
      <c r="A2747" s="155">
        <f>A2746+1</f>
        <v>2745</v>
      </c>
      <c r="B2747" s="160" t="s">
        <v>3073</v>
      </c>
      <c r="C2747" s="159">
        <v>2018</v>
      </c>
      <c r="D2747" s="160" t="s">
        <v>219</v>
      </c>
      <c r="E2747" s="160" t="s">
        <v>251</v>
      </c>
      <c r="F2747" s="268" t="s">
        <v>3181</v>
      </c>
      <c r="G2747" s="157" t="s">
        <v>31</v>
      </c>
      <c r="H2747" s="161" t="s">
        <v>39</v>
      </c>
      <c r="I2747" s="160" t="s">
        <v>71</v>
      </c>
      <c r="J2747" s="160" t="s">
        <v>253</v>
      </c>
      <c r="K2747" s="240" t="s">
        <v>34</v>
      </c>
      <c r="L2747" s="241" t="s">
        <v>34</v>
      </c>
      <c r="M2747" s="241" t="s">
        <v>34</v>
      </c>
      <c r="N2747" s="241" t="s">
        <v>34</v>
      </c>
      <c r="O2747" s="241" t="s">
        <v>34</v>
      </c>
      <c r="P2747" s="241" t="s">
        <v>34</v>
      </c>
      <c r="Q2747" s="159" t="s">
        <v>34</v>
      </c>
      <c r="R2747" s="100" t="s">
        <v>34</v>
      </c>
      <c r="S2747" s="158">
        <v>1</v>
      </c>
      <c r="T2747" s="103" t="s">
        <v>223</v>
      </c>
      <c r="U2747" s="160" t="s">
        <v>219</v>
      </c>
      <c r="V2747" s="160" t="s">
        <v>253</v>
      </c>
      <c r="W2747" s="160" t="s">
        <v>92</v>
      </c>
      <c r="X2747" s="160" t="s">
        <v>92</v>
      </c>
    </row>
    <row r="2748" spans="1:24" ht="41.25">
      <c r="A2748" s="155">
        <f>A2747+1</f>
        <v>2746</v>
      </c>
      <c r="B2748" s="160" t="s">
        <v>3073</v>
      </c>
      <c r="C2748" s="159">
        <v>2018</v>
      </c>
      <c r="D2748" s="160" t="s">
        <v>219</v>
      </c>
      <c r="E2748" s="160" t="s">
        <v>251</v>
      </c>
      <c r="F2748" s="268" t="s">
        <v>3182</v>
      </c>
      <c r="G2748" s="157" t="s">
        <v>31</v>
      </c>
      <c r="H2748" s="161" t="s">
        <v>39</v>
      </c>
      <c r="I2748" s="160" t="s">
        <v>71</v>
      </c>
      <c r="J2748" s="160" t="s">
        <v>253</v>
      </c>
      <c r="K2748" s="240" t="s">
        <v>34</v>
      </c>
      <c r="L2748" s="241" t="s">
        <v>34</v>
      </c>
      <c r="M2748" s="241" t="s">
        <v>34</v>
      </c>
      <c r="N2748" s="241" t="s">
        <v>34</v>
      </c>
      <c r="O2748" s="241" t="s">
        <v>34</v>
      </c>
      <c r="P2748" s="241" t="s">
        <v>34</v>
      </c>
      <c r="Q2748" s="159" t="s">
        <v>34</v>
      </c>
      <c r="R2748" s="100" t="s">
        <v>34</v>
      </c>
      <c r="S2748" s="158">
        <v>1</v>
      </c>
      <c r="T2748" s="103" t="s">
        <v>223</v>
      </c>
      <c r="U2748" s="160" t="s">
        <v>219</v>
      </c>
      <c r="V2748" s="160" t="s">
        <v>253</v>
      </c>
      <c r="W2748" s="160" t="s">
        <v>92</v>
      </c>
      <c r="X2748" s="160" t="s">
        <v>92</v>
      </c>
    </row>
    <row r="2749" spans="1:24" ht="41.25">
      <c r="A2749" s="155">
        <f>A2748+1</f>
        <v>2747</v>
      </c>
      <c r="B2749" s="160" t="s">
        <v>3073</v>
      </c>
      <c r="C2749" s="159">
        <v>2018</v>
      </c>
      <c r="D2749" s="160" t="s">
        <v>219</v>
      </c>
      <c r="E2749" s="160" t="s">
        <v>251</v>
      </c>
      <c r="F2749" s="268" t="s">
        <v>3183</v>
      </c>
      <c r="G2749" s="157" t="s">
        <v>31</v>
      </c>
      <c r="H2749" s="161" t="s">
        <v>29</v>
      </c>
      <c r="I2749" s="160" t="s">
        <v>71</v>
      </c>
      <c r="J2749" s="160" t="s">
        <v>253</v>
      </c>
      <c r="K2749" s="240" t="s">
        <v>34</v>
      </c>
      <c r="L2749" s="241" t="s">
        <v>34</v>
      </c>
      <c r="M2749" s="241" t="s">
        <v>34</v>
      </c>
      <c r="N2749" s="241" t="s">
        <v>34</v>
      </c>
      <c r="O2749" s="241" t="s">
        <v>34</v>
      </c>
      <c r="P2749" s="241" t="s">
        <v>34</v>
      </c>
      <c r="Q2749" s="159" t="s">
        <v>34</v>
      </c>
      <c r="R2749" s="100" t="s">
        <v>34</v>
      </c>
      <c r="S2749" s="158">
        <v>1</v>
      </c>
      <c r="T2749" s="103" t="s">
        <v>223</v>
      </c>
      <c r="U2749" s="160" t="s">
        <v>219</v>
      </c>
      <c r="V2749" s="160" t="s">
        <v>253</v>
      </c>
      <c r="W2749" s="160" t="s">
        <v>92</v>
      </c>
      <c r="X2749" s="160" t="s">
        <v>92</v>
      </c>
    </row>
    <row r="2750" spans="1:24" ht="41.25">
      <c r="A2750" s="155">
        <f>A2749+1</f>
        <v>2748</v>
      </c>
      <c r="B2750" s="160" t="s">
        <v>3073</v>
      </c>
      <c r="C2750" s="159">
        <v>2018</v>
      </c>
      <c r="D2750" s="160" t="s">
        <v>219</v>
      </c>
      <c r="E2750" s="160" t="s">
        <v>251</v>
      </c>
      <c r="F2750" s="268" t="s">
        <v>3184</v>
      </c>
      <c r="G2750" s="157" t="s">
        <v>31</v>
      </c>
      <c r="H2750" s="161" t="s">
        <v>29</v>
      </c>
      <c r="I2750" s="160" t="s">
        <v>71</v>
      </c>
      <c r="J2750" s="160" t="s">
        <v>253</v>
      </c>
      <c r="K2750" s="240" t="s">
        <v>34</v>
      </c>
      <c r="L2750" s="241" t="s">
        <v>34</v>
      </c>
      <c r="M2750" s="241" t="s">
        <v>34</v>
      </c>
      <c r="N2750" s="241" t="s">
        <v>34</v>
      </c>
      <c r="O2750" s="241" t="s">
        <v>34</v>
      </c>
      <c r="P2750" s="241" t="s">
        <v>34</v>
      </c>
      <c r="Q2750" s="159" t="s">
        <v>34</v>
      </c>
      <c r="R2750" s="100" t="s">
        <v>34</v>
      </c>
      <c r="S2750" s="158">
        <v>1</v>
      </c>
      <c r="T2750" s="103" t="s">
        <v>223</v>
      </c>
      <c r="U2750" s="160" t="s">
        <v>219</v>
      </c>
      <c r="V2750" s="160" t="s">
        <v>253</v>
      </c>
      <c r="W2750" s="160" t="s">
        <v>92</v>
      </c>
      <c r="X2750" s="160" t="s">
        <v>92</v>
      </c>
    </row>
    <row r="2751" spans="1:24" ht="41.25">
      <c r="A2751" s="155">
        <f>A2750+1</f>
        <v>2749</v>
      </c>
      <c r="B2751" s="160" t="s">
        <v>3073</v>
      </c>
      <c r="C2751" s="159">
        <v>2018</v>
      </c>
      <c r="D2751" s="160" t="s">
        <v>219</v>
      </c>
      <c r="E2751" s="160" t="s">
        <v>251</v>
      </c>
      <c r="F2751" s="268" t="s">
        <v>3185</v>
      </c>
      <c r="G2751" s="157" t="s">
        <v>31</v>
      </c>
      <c r="H2751" s="161" t="s">
        <v>39</v>
      </c>
      <c r="I2751" s="160" t="s">
        <v>71</v>
      </c>
      <c r="J2751" s="160" t="s">
        <v>253</v>
      </c>
      <c r="K2751" s="240" t="s">
        <v>34</v>
      </c>
      <c r="L2751" s="241" t="s">
        <v>34</v>
      </c>
      <c r="M2751" s="241" t="s">
        <v>34</v>
      </c>
      <c r="N2751" s="241" t="s">
        <v>34</v>
      </c>
      <c r="O2751" s="241" t="s">
        <v>34</v>
      </c>
      <c r="P2751" s="241" t="s">
        <v>34</v>
      </c>
      <c r="Q2751" s="159" t="s">
        <v>34</v>
      </c>
      <c r="R2751" s="100" t="s">
        <v>34</v>
      </c>
      <c r="S2751" s="158">
        <v>1</v>
      </c>
      <c r="T2751" s="103" t="s">
        <v>223</v>
      </c>
      <c r="U2751" s="160" t="s">
        <v>219</v>
      </c>
      <c r="V2751" s="160" t="s">
        <v>253</v>
      </c>
      <c r="W2751" s="160" t="s">
        <v>92</v>
      </c>
      <c r="X2751" s="160" t="s">
        <v>92</v>
      </c>
    </row>
    <row r="2752" spans="1:24" ht="81">
      <c r="A2752" s="155">
        <f>A2751+1</f>
        <v>2750</v>
      </c>
      <c r="B2752" s="160" t="s">
        <v>3073</v>
      </c>
      <c r="C2752" s="159">
        <v>2018</v>
      </c>
      <c r="D2752" s="160" t="s">
        <v>205</v>
      </c>
      <c r="E2752" s="160" t="s">
        <v>749</v>
      </c>
      <c r="F2752" s="268" t="s">
        <v>3186</v>
      </c>
      <c r="G2752" s="160" t="s">
        <v>82</v>
      </c>
      <c r="H2752" s="161" t="s">
        <v>83</v>
      </c>
      <c r="I2752" s="160" t="s">
        <v>208</v>
      </c>
      <c r="J2752" s="160" t="s">
        <v>751</v>
      </c>
      <c r="K2752" s="240" t="s">
        <v>34</v>
      </c>
      <c r="L2752" s="241" t="s">
        <v>34</v>
      </c>
      <c r="M2752" s="241" t="s">
        <v>34</v>
      </c>
      <c r="N2752" s="241" t="s">
        <v>34</v>
      </c>
      <c r="O2752" s="241" t="s">
        <v>34</v>
      </c>
      <c r="P2752" s="241" t="s">
        <v>34</v>
      </c>
      <c r="Q2752" s="159" t="s">
        <v>34</v>
      </c>
      <c r="R2752" s="100" t="s">
        <v>34</v>
      </c>
      <c r="S2752" s="158">
        <v>1</v>
      </c>
      <c r="T2752" s="103" t="s">
        <v>210</v>
      </c>
      <c r="U2752" s="160" t="s">
        <v>1142</v>
      </c>
      <c r="V2752" s="165" t="s">
        <v>211</v>
      </c>
      <c r="W2752" s="160" t="s">
        <v>401</v>
      </c>
      <c r="X2752" s="160" t="s">
        <v>401</v>
      </c>
    </row>
    <row r="2753" spans="1:24" ht="20.25">
      <c r="A2753" s="155">
        <f>A2752+1</f>
        <v>2751</v>
      </c>
      <c r="B2753" s="160" t="s">
        <v>3073</v>
      </c>
      <c r="C2753" s="159">
        <v>2018</v>
      </c>
      <c r="D2753" s="160" t="s">
        <v>173</v>
      </c>
      <c r="E2753" s="160" t="s">
        <v>174</v>
      </c>
      <c r="F2753" s="268" t="s">
        <v>3187</v>
      </c>
      <c r="G2753" s="157" t="s">
        <v>31</v>
      </c>
      <c r="H2753" s="161" t="s">
        <v>39</v>
      </c>
      <c r="I2753" s="160" t="s">
        <v>173</v>
      </c>
      <c r="J2753" s="160" t="s">
        <v>174</v>
      </c>
      <c r="K2753" s="240" t="s">
        <v>34</v>
      </c>
      <c r="L2753" s="241" t="s">
        <v>34</v>
      </c>
      <c r="M2753" s="241" t="s">
        <v>34</v>
      </c>
      <c r="N2753" s="241" t="s">
        <v>34</v>
      </c>
      <c r="O2753" s="241" t="s">
        <v>34</v>
      </c>
      <c r="P2753" s="241" t="s">
        <v>34</v>
      </c>
      <c r="Q2753" s="159" t="s">
        <v>34</v>
      </c>
      <c r="R2753" s="100" t="s">
        <v>34</v>
      </c>
      <c r="S2753" s="163">
        <v>1</v>
      </c>
      <c r="T2753" s="103" t="s">
        <v>176</v>
      </c>
      <c r="U2753" s="160" t="s">
        <v>1121</v>
      </c>
      <c r="V2753" s="160" t="s">
        <v>177</v>
      </c>
      <c r="W2753" s="160" t="s">
        <v>92</v>
      </c>
      <c r="X2753" s="160" t="s">
        <v>92</v>
      </c>
    </row>
    <row r="2754" spans="1:24" ht="30.75">
      <c r="A2754" s="155">
        <f>A2753+1</f>
        <v>2752</v>
      </c>
      <c r="B2754" s="160" t="s">
        <v>3073</v>
      </c>
      <c r="C2754" s="159">
        <v>2018</v>
      </c>
      <c r="D2754" s="157" t="s">
        <v>28</v>
      </c>
      <c r="E2754" s="160" t="s">
        <v>44</v>
      </c>
      <c r="F2754" s="268" t="s">
        <v>3188</v>
      </c>
      <c r="G2754" s="157" t="s">
        <v>31</v>
      </c>
      <c r="H2754" s="156" t="s">
        <v>46</v>
      </c>
      <c r="I2754" s="157" t="s">
        <v>32</v>
      </c>
      <c r="J2754" s="157" t="s">
        <v>47</v>
      </c>
      <c r="K2754" s="238" t="s">
        <v>34</v>
      </c>
      <c r="L2754" s="239" t="s">
        <v>34</v>
      </c>
      <c r="M2754" s="239" t="s">
        <v>34</v>
      </c>
      <c r="N2754" s="239" t="s">
        <v>34</v>
      </c>
      <c r="O2754" s="239" t="s">
        <v>34</v>
      </c>
      <c r="P2754" s="239" t="s">
        <v>34</v>
      </c>
      <c r="Q2754" s="159" t="s">
        <v>34</v>
      </c>
      <c r="R2754" s="100" t="s">
        <v>34</v>
      </c>
      <c r="S2754" s="158">
        <v>1</v>
      </c>
      <c r="T2754" s="102" t="s">
        <v>35</v>
      </c>
      <c r="U2754" s="157" t="s">
        <v>28</v>
      </c>
      <c r="V2754" s="160" t="s">
        <v>29</v>
      </c>
      <c r="W2754" s="160" t="s">
        <v>1061</v>
      </c>
      <c r="X2754" s="160" t="s">
        <v>1061</v>
      </c>
    </row>
    <row r="2755" spans="1:24" ht="30.75">
      <c r="A2755" s="155">
        <f>A2754+1</f>
        <v>2753</v>
      </c>
      <c r="B2755" s="160" t="s">
        <v>3073</v>
      </c>
      <c r="C2755" s="159">
        <v>2018</v>
      </c>
      <c r="D2755" s="157" t="s">
        <v>28</v>
      </c>
      <c r="E2755" s="157" t="s">
        <v>44</v>
      </c>
      <c r="F2755" s="268" t="s">
        <v>3189</v>
      </c>
      <c r="G2755" s="157" t="s">
        <v>31</v>
      </c>
      <c r="H2755" s="156" t="s">
        <v>46</v>
      </c>
      <c r="I2755" s="157" t="s">
        <v>32</v>
      </c>
      <c r="J2755" s="157" t="s">
        <v>47</v>
      </c>
      <c r="K2755" s="238" t="s">
        <v>34</v>
      </c>
      <c r="L2755" s="239" t="s">
        <v>34</v>
      </c>
      <c r="M2755" s="239" t="s">
        <v>34</v>
      </c>
      <c r="N2755" s="239" t="s">
        <v>34</v>
      </c>
      <c r="O2755" s="239" t="s">
        <v>34</v>
      </c>
      <c r="P2755" s="239" t="s">
        <v>34</v>
      </c>
      <c r="Q2755" s="159" t="s">
        <v>34</v>
      </c>
      <c r="R2755" s="100" t="s">
        <v>48</v>
      </c>
      <c r="S2755" s="158">
        <v>1</v>
      </c>
      <c r="T2755" s="102" t="s">
        <v>35</v>
      </c>
      <c r="U2755" s="157" t="s">
        <v>28</v>
      </c>
      <c r="V2755" s="160" t="s">
        <v>46</v>
      </c>
      <c r="W2755" s="160" t="s">
        <v>1061</v>
      </c>
      <c r="X2755" s="157" t="s">
        <v>50</v>
      </c>
    </row>
    <row r="2756" spans="1:24" ht="30.75">
      <c r="A2756" s="155">
        <f>A2755+1</f>
        <v>2754</v>
      </c>
      <c r="B2756" s="160" t="s">
        <v>3073</v>
      </c>
      <c r="C2756" s="159">
        <v>2018</v>
      </c>
      <c r="D2756" s="157" t="s">
        <v>28</v>
      </c>
      <c r="E2756" s="157" t="s">
        <v>44</v>
      </c>
      <c r="F2756" s="268" t="s">
        <v>3190</v>
      </c>
      <c r="G2756" s="157" t="s">
        <v>31</v>
      </c>
      <c r="H2756" s="156" t="s">
        <v>46</v>
      </c>
      <c r="I2756" s="157" t="s">
        <v>32</v>
      </c>
      <c r="J2756" s="157" t="s">
        <v>47</v>
      </c>
      <c r="K2756" s="238" t="s">
        <v>34</v>
      </c>
      <c r="L2756" s="239" t="s">
        <v>34</v>
      </c>
      <c r="M2756" s="239" t="s">
        <v>48</v>
      </c>
      <c r="N2756" s="239" t="s">
        <v>34</v>
      </c>
      <c r="O2756" s="239" t="s">
        <v>34</v>
      </c>
      <c r="P2756" s="239" t="s">
        <v>34</v>
      </c>
      <c r="Q2756" s="159" t="s">
        <v>34</v>
      </c>
      <c r="R2756" s="100" t="s">
        <v>34</v>
      </c>
      <c r="S2756" s="158">
        <v>1</v>
      </c>
      <c r="T2756" s="102" t="s">
        <v>35</v>
      </c>
      <c r="U2756" s="157" t="s">
        <v>28</v>
      </c>
      <c r="V2756" s="160" t="s">
        <v>46</v>
      </c>
      <c r="W2756" s="160" t="s">
        <v>1061</v>
      </c>
      <c r="X2756" s="160" t="s">
        <v>1061</v>
      </c>
    </row>
    <row r="2757" spans="1:24" ht="30.75">
      <c r="A2757" s="155">
        <f>A2756+1</f>
        <v>2755</v>
      </c>
      <c r="B2757" s="160" t="s">
        <v>3073</v>
      </c>
      <c r="C2757" s="159">
        <v>2018</v>
      </c>
      <c r="D2757" s="157" t="s">
        <v>28</v>
      </c>
      <c r="E2757" s="157" t="s">
        <v>44</v>
      </c>
      <c r="F2757" s="268" t="s">
        <v>3191</v>
      </c>
      <c r="G2757" s="157" t="s">
        <v>31</v>
      </c>
      <c r="H2757" s="156" t="s">
        <v>46</v>
      </c>
      <c r="I2757" s="157" t="s">
        <v>32</v>
      </c>
      <c r="J2757" s="157" t="s">
        <v>47</v>
      </c>
      <c r="K2757" s="238" t="s">
        <v>34</v>
      </c>
      <c r="L2757" s="239" t="s">
        <v>34</v>
      </c>
      <c r="M2757" s="239" t="s">
        <v>34</v>
      </c>
      <c r="N2757" s="239" t="s">
        <v>34</v>
      </c>
      <c r="O2757" s="239" t="s">
        <v>34</v>
      </c>
      <c r="P2757" s="239" t="s">
        <v>34</v>
      </c>
      <c r="Q2757" s="159" t="s">
        <v>34</v>
      </c>
      <c r="R2757" s="100" t="s">
        <v>34</v>
      </c>
      <c r="S2757" s="158">
        <v>1</v>
      </c>
      <c r="T2757" s="102" t="s">
        <v>35</v>
      </c>
      <c r="U2757" s="157" t="s">
        <v>28</v>
      </c>
      <c r="V2757" s="160" t="s">
        <v>46</v>
      </c>
      <c r="W2757" s="160" t="s">
        <v>1061</v>
      </c>
      <c r="X2757" s="160" t="s">
        <v>1061</v>
      </c>
    </row>
    <row r="2758" spans="1:24" ht="20.25">
      <c r="A2758" s="155">
        <f>A2757+1</f>
        <v>2756</v>
      </c>
      <c r="B2758" s="160" t="s">
        <v>3073</v>
      </c>
      <c r="C2758" s="159">
        <v>2018</v>
      </c>
      <c r="D2758" s="160" t="s">
        <v>184</v>
      </c>
      <c r="E2758" s="160" t="s">
        <v>184</v>
      </c>
      <c r="F2758" s="268" t="s">
        <v>3192</v>
      </c>
      <c r="G2758" s="157" t="s">
        <v>119</v>
      </c>
      <c r="H2758" s="161" t="s">
        <v>169</v>
      </c>
      <c r="I2758" s="160" t="s">
        <v>186</v>
      </c>
      <c r="J2758" s="160" t="s">
        <v>201</v>
      </c>
      <c r="K2758" s="240" t="s">
        <v>48</v>
      </c>
      <c r="L2758" s="241" t="s">
        <v>34</v>
      </c>
      <c r="M2758" s="241" t="s">
        <v>34</v>
      </c>
      <c r="N2758" s="241" t="s">
        <v>34</v>
      </c>
      <c r="O2758" s="241" t="s">
        <v>34</v>
      </c>
      <c r="P2758" s="241" t="s">
        <v>34</v>
      </c>
      <c r="Q2758" s="159" t="s">
        <v>34</v>
      </c>
      <c r="R2758" s="100" t="s">
        <v>34</v>
      </c>
      <c r="S2758" s="163">
        <v>1</v>
      </c>
      <c r="T2758" s="103" t="s">
        <v>202</v>
      </c>
      <c r="U2758" s="160" t="s">
        <v>1121</v>
      </c>
      <c r="V2758" s="160" t="s">
        <v>184</v>
      </c>
      <c r="W2758" s="160" t="s">
        <v>169</v>
      </c>
      <c r="X2758" s="160" t="s">
        <v>169</v>
      </c>
    </row>
    <row r="2759" spans="1:24" ht="41.25">
      <c r="A2759" s="155">
        <f>A2758+1</f>
        <v>2757</v>
      </c>
      <c r="B2759" s="160" t="s">
        <v>3073</v>
      </c>
      <c r="C2759" s="159">
        <v>2018</v>
      </c>
      <c r="D2759" s="160" t="s">
        <v>106</v>
      </c>
      <c r="E2759" s="160" t="s">
        <v>373</v>
      </c>
      <c r="F2759" s="268" t="s">
        <v>3193</v>
      </c>
      <c r="G2759" s="157" t="s">
        <v>31</v>
      </c>
      <c r="H2759" s="156" t="s">
        <v>46</v>
      </c>
      <c r="I2759" s="160" t="s">
        <v>71</v>
      </c>
      <c r="J2759" s="160" t="s">
        <v>109</v>
      </c>
      <c r="K2759" s="240" t="s">
        <v>34</v>
      </c>
      <c r="L2759" s="241" t="s">
        <v>34</v>
      </c>
      <c r="M2759" s="241" t="s">
        <v>34</v>
      </c>
      <c r="N2759" s="241" t="s">
        <v>34</v>
      </c>
      <c r="O2759" s="241" t="s">
        <v>34</v>
      </c>
      <c r="P2759" s="241" t="s">
        <v>34</v>
      </c>
      <c r="Q2759" s="159" t="s">
        <v>34</v>
      </c>
      <c r="R2759" s="100" t="s">
        <v>34</v>
      </c>
      <c r="S2759" s="158">
        <v>1</v>
      </c>
      <c r="T2759" s="103" t="s">
        <v>110</v>
      </c>
      <c r="U2759" s="160" t="s">
        <v>1090</v>
      </c>
      <c r="V2759" s="160" t="s">
        <v>111</v>
      </c>
      <c r="W2759" s="160" t="s">
        <v>1061</v>
      </c>
      <c r="X2759" s="160" t="s">
        <v>1061</v>
      </c>
    </row>
    <row r="2760" spans="1:24" ht="41.25">
      <c r="A2760" s="155">
        <f>A2759+1</f>
        <v>2758</v>
      </c>
      <c r="B2760" s="160" t="s">
        <v>3073</v>
      </c>
      <c r="C2760" s="159">
        <v>2018</v>
      </c>
      <c r="D2760" s="160" t="s">
        <v>106</v>
      </c>
      <c r="E2760" s="160" t="s">
        <v>373</v>
      </c>
      <c r="F2760" s="268" t="s">
        <v>3194</v>
      </c>
      <c r="G2760" s="157" t="s">
        <v>31</v>
      </c>
      <c r="H2760" s="161" t="s">
        <v>39</v>
      </c>
      <c r="I2760" s="160" t="s">
        <v>71</v>
      </c>
      <c r="J2760" s="160" t="s">
        <v>109</v>
      </c>
      <c r="K2760" s="240" t="s">
        <v>34</v>
      </c>
      <c r="L2760" s="241" t="s">
        <v>34</v>
      </c>
      <c r="M2760" s="241" t="s">
        <v>34</v>
      </c>
      <c r="N2760" s="241" t="s">
        <v>34</v>
      </c>
      <c r="O2760" s="241" t="s">
        <v>34</v>
      </c>
      <c r="P2760" s="241" t="s">
        <v>34</v>
      </c>
      <c r="Q2760" s="159" t="s">
        <v>34</v>
      </c>
      <c r="R2760" s="100" t="s">
        <v>34</v>
      </c>
      <c r="S2760" s="158">
        <v>1</v>
      </c>
      <c r="T2760" s="103" t="s">
        <v>110</v>
      </c>
      <c r="U2760" s="160" t="s">
        <v>1090</v>
      </c>
      <c r="V2760" s="160" t="s">
        <v>111</v>
      </c>
      <c r="W2760" s="160" t="s">
        <v>92</v>
      </c>
      <c r="X2760" s="160" t="s">
        <v>92</v>
      </c>
    </row>
    <row r="2761" spans="1:24" ht="81">
      <c r="A2761" s="155">
        <f>A2760+1</f>
        <v>2759</v>
      </c>
      <c r="B2761" s="160" t="s">
        <v>3073</v>
      </c>
      <c r="C2761" s="159">
        <v>2018</v>
      </c>
      <c r="D2761" s="160" t="s">
        <v>106</v>
      </c>
      <c r="E2761" s="160" t="s">
        <v>373</v>
      </c>
      <c r="F2761" s="268" t="s">
        <v>3195</v>
      </c>
      <c r="G2761" s="157" t="s">
        <v>82</v>
      </c>
      <c r="H2761" s="161" t="s">
        <v>83</v>
      </c>
      <c r="I2761" s="160" t="s">
        <v>71</v>
      </c>
      <c r="J2761" s="160" t="s">
        <v>109</v>
      </c>
      <c r="K2761" s="240" t="s">
        <v>34</v>
      </c>
      <c r="L2761" s="241" t="s">
        <v>34</v>
      </c>
      <c r="M2761" s="241" t="s">
        <v>34</v>
      </c>
      <c r="N2761" s="241" t="s">
        <v>34</v>
      </c>
      <c r="O2761" s="241" t="s">
        <v>34</v>
      </c>
      <c r="P2761" s="241" t="s">
        <v>34</v>
      </c>
      <c r="Q2761" s="159" t="s">
        <v>34</v>
      </c>
      <c r="R2761" s="100" t="s">
        <v>34</v>
      </c>
      <c r="S2761" s="158">
        <v>1</v>
      </c>
      <c r="T2761" s="103" t="s">
        <v>110</v>
      </c>
      <c r="U2761" s="160" t="s">
        <v>1090</v>
      </c>
      <c r="V2761" s="160" t="s">
        <v>111</v>
      </c>
      <c r="W2761" s="160" t="s">
        <v>188</v>
      </c>
      <c r="X2761" s="160" t="s">
        <v>188</v>
      </c>
    </row>
    <row r="2762" spans="1:24" ht="41.25">
      <c r="A2762" s="155">
        <f>A2761+1</f>
        <v>2760</v>
      </c>
      <c r="B2762" s="160" t="s">
        <v>3073</v>
      </c>
      <c r="C2762" s="159">
        <v>2018</v>
      </c>
      <c r="D2762" s="160" t="s">
        <v>106</v>
      </c>
      <c r="E2762" s="160" t="s">
        <v>373</v>
      </c>
      <c r="F2762" s="268" t="s">
        <v>3196</v>
      </c>
      <c r="G2762" s="157" t="s">
        <v>119</v>
      </c>
      <c r="H2762" s="156" t="s">
        <v>120</v>
      </c>
      <c r="I2762" s="160" t="s">
        <v>71</v>
      </c>
      <c r="J2762" s="160" t="s">
        <v>109</v>
      </c>
      <c r="K2762" s="240" t="s">
        <v>34</v>
      </c>
      <c r="L2762" s="241" t="s">
        <v>34</v>
      </c>
      <c r="M2762" s="241" t="s">
        <v>34</v>
      </c>
      <c r="N2762" s="241" t="s">
        <v>34</v>
      </c>
      <c r="O2762" s="241" t="s">
        <v>34</v>
      </c>
      <c r="P2762" s="241" t="s">
        <v>34</v>
      </c>
      <c r="Q2762" s="159" t="s">
        <v>34</v>
      </c>
      <c r="R2762" s="100" t="s">
        <v>34</v>
      </c>
      <c r="S2762" s="158">
        <v>1</v>
      </c>
      <c r="T2762" s="103" t="s">
        <v>110</v>
      </c>
      <c r="U2762" s="160" t="s">
        <v>1090</v>
      </c>
      <c r="V2762" s="160" t="s">
        <v>111</v>
      </c>
      <c r="W2762" s="157" t="s">
        <v>42</v>
      </c>
      <c r="X2762" s="157" t="s">
        <v>42</v>
      </c>
    </row>
    <row r="2763" spans="1:24" ht="51">
      <c r="A2763" s="155">
        <f>A2762+1</f>
        <v>2761</v>
      </c>
      <c r="B2763" s="160" t="s">
        <v>3073</v>
      </c>
      <c r="C2763" s="159">
        <v>2018</v>
      </c>
      <c r="D2763" s="160" t="s">
        <v>106</v>
      </c>
      <c r="E2763" s="160" t="s">
        <v>107</v>
      </c>
      <c r="F2763" s="268" t="s">
        <v>3197</v>
      </c>
      <c r="G2763" s="157" t="s">
        <v>31</v>
      </c>
      <c r="H2763" s="156" t="s">
        <v>29</v>
      </c>
      <c r="I2763" s="160" t="s">
        <v>71</v>
      </c>
      <c r="J2763" s="160" t="s">
        <v>109</v>
      </c>
      <c r="K2763" s="240" t="s">
        <v>34</v>
      </c>
      <c r="L2763" s="241" t="s">
        <v>34</v>
      </c>
      <c r="M2763" s="241" t="s">
        <v>34</v>
      </c>
      <c r="N2763" s="241" t="s">
        <v>34</v>
      </c>
      <c r="O2763" s="241" t="s">
        <v>34</v>
      </c>
      <c r="P2763" s="241" t="s">
        <v>34</v>
      </c>
      <c r="Q2763" s="159" t="s">
        <v>34</v>
      </c>
      <c r="R2763" s="100" t="s">
        <v>34</v>
      </c>
      <c r="S2763" s="158">
        <v>1</v>
      </c>
      <c r="T2763" s="103" t="s">
        <v>110</v>
      </c>
      <c r="U2763" s="160" t="s">
        <v>1090</v>
      </c>
      <c r="V2763" s="160" t="s">
        <v>116</v>
      </c>
      <c r="W2763" s="160" t="s">
        <v>92</v>
      </c>
      <c r="X2763" s="160" t="s">
        <v>92</v>
      </c>
    </row>
    <row r="2764" spans="1:24" ht="51">
      <c r="A2764" s="155">
        <f>A2763+1</f>
        <v>2762</v>
      </c>
      <c r="B2764" s="160" t="s">
        <v>3073</v>
      </c>
      <c r="C2764" s="159">
        <v>2018</v>
      </c>
      <c r="D2764" s="160" t="s">
        <v>106</v>
      </c>
      <c r="E2764" s="160" t="s">
        <v>107</v>
      </c>
      <c r="F2764" s="268" t="s">
        <v>3198</v>
      </c>
      <c r="G2764" s="157" t="s">
        <v>31</v>
      </c>
      <c r="H2764" s="156" t="s">
        <v>42</v>
      </c>
      <c r="I2764" s="160" t="s">
        <v>71</v>
      </c>
      <c r="J2764" s="160" t="s">
        <v>109</v>
      </c>
      <c r="K2764" s="240" t="s">
        <v>34</v>
      </c>
      <c r="L2764" s="241" t="s">
        <v>34</v>
      </c>
      <c r="M2764" s="241" t="s">
        <v>34</v>
      </c>
      <c r="N2764" s="241" t="s">
        <v>34</v>
      </c>
      <c r="O2764" s="241" t="s">
        <v>34</v>
      </c>
      <c r="P2764" s="241" t="s">
        <v>34</v>
      </c>
      <c r="Q2764" s="159" t="s">
        <v>34</v>
      </c>
      <c r="R2764" s="100" t="s">
        <v>34</v>
      </c>
      <c r="S2764" s="158">
        <v>1</v>
      </c>
      <c r="T2764" s="103" t="s">
        <v>110</v>
      </c>
      <c r="U2764" s="160" t="s">
        <v>1090</v>
      </c>
      <c r="V2764" s="160" t="s">
        <v>116</v>
      </c>
      <c r="W2764" s="157" t="s">
        <v>42</v>
      </c>
      <c r="X2764" s="157" t="s">
        <v>42</v>
      </c>
    </row>
    <row r="2765" spans="1:24" ht="51">
      <c r="A2765" s="155">
        <f>A2764+1</f>
        <v>2763</v>
      </c>
      <c r="B2765" s="160" t="s">
        <v>3073</v>
      </c>
      <c r="C2765" s="159">
        <v>2018</v>
      </c>
      <c r="D2765" s="160" t="s">
        <v>106</v>
      </c>
      <c r="E2765" s="160" t="s">
        <v>107</v>
      </c>
      <c r="F2765" s="268" t="s">
        <v>3199</v>
      </c>
      <c r="G2765" s="157" t="s">
        <v>31</v>
      </c>
      <c r="H2765" s="156" t="s">
        <v>42</v>
      </c>
      <c r="I2765" s="160" t="s">
        <v>71</v>
      </c>
      <c r="J2765" s="160" t="s">
        <v>109</v>
      </c>
      <c r="K2765" s="240" t="s">
        <v>34</v>
      </c>
      <c r="L2765" s="241" t="s">
        <v>34</v>
      </c>
      <c r="M2765" s="241" t="s">
        <v>34</v>
      </c>
      <c r="N2765" s="241" t="s">
        <v>34</v>
      </c>
      <c r="O2765" s="241" t="s">
        <v>34</v>
      </c>
      <c r="P2765" s="241" t="s">
        <v>34</v>
      </c>
      <c r="Q2765" s="159" t="s">
        <v>34</v>
      </c>
      <c r="R2765" s="100" t="s">
        <v>34</v>
      </c>
      <c r="S2765" s="158">
        <v>1</v>
      </c>
      <c r="T2765" s="103" t="s">
        <v>110</v>
      </c>
      <c r="U2765" s="160" t="s">
        <v>1090</v>
      </c>
      <c r="V2765" s="160" t="s">
        <v>116</v>
      </c>
      <c r="W2765" s="157" t="s">
        <v>42</v>
      </c>
      <c r="X2765" s="157" t="s">
        <v>42</v>
      </c>
    </row>
    <row r="2766" spans="1:24" ht="51">
      <c r="A2766" s="155">
        <f>A2765+1</f>
        <v>2764</v>
      </c>
      <c r="B2766" s="160" t="s">
        <v>3073</v>
      </c>
      <c r="C2766" s="159">
        <v>2018</v>
      </c>
      <c r="D2766" s="160" t="s">
        <v>106</v>
      </c>
      <c r="E2766" s="160" t="s">
        <v>107</v>
      </c>
      <c r="F2766" s="268" t="s">
        <v>3200</v>
      </c>
      <c r="G2766" s="157" t="s">
        <v>31</v>
      </c>
      <c r="H2766" s="156" t="s">
        <v>42</v>
      </c>
      <c r="I2766" s="160" t="s">
        <v>71</v>
      </c>
      <c r="J2766" s="160" t="s">
        <v>109</v>
      </c>
      <c r="K2766" s="240" t="s">
        <v>34</v>
      </c>
      <c r="L2766" s="241" t="s">
        <v>34</v>
      </c>
      <c r="M2766" s="241" t="s">
        <v>34</v>
      </c>
      <c r="N2766" s="241" t="s">
        <v>34</v>
      </c>
      <c r="O2766" s="241" t="s">
        <v>34</v>
      </c>
      <c r="P2766" s="241" t="s">
        <v>34</v>
      </c>
      <c r="Q2766" s="159" t="s">
        <v>34</v>
      </c>
      <c r="R2766" s="100" t="s">
        <v>34</v>
      </c>
      <c r="S2766" s="158">
        <v>1</v>
      </c>
      <c r="T2766" s="103" t="s">
        <v>110</v>
      </c>
      <c r="U2766" s="160" t="s">
        <v>1090</v>
      </c>
      <c r="V2766" s="160" t="s">
        <v>116</v>
      </c>
      <c r="W2766" s="157" t="s">
        <v>42</v>
      </c>
      <c r="X2766" s="157" t="s">
        <v>42</v>
      </c>
    </row>
    <row r="2767" spans="1:24" ht="41.25">
      <c r="A2767" s="155">
        <f>A2766+1</f>
        <v>2765</v>
      </c>
      <c r="B2767" s="160" t="s">
        <v>3073</v>
      </c>
      <c r="C2767" s="159">
        <v>2018</v>
      </c>
      <c r="D2767" s="160" t="s">
        <v>106</v>
      </c>
      <c r="E2767" s="160" t="s">
        <v>137</v>
      </c>
      <c r="F2767" s="268" t="s">
        <v>3201</v>
      </c>
      <c r="G2767" s="156" t="s">
        <v>31</v>
      </c>
      <c r="H2767" s="156" t="s">
        <v>42</v>
      </c>
      <c r="I2767" s="156" t="s">
        <v>71</v>
      </c>
      <c r="J2767" s="156" t="s">
        <v>109</v>
      </c>
      <c r="K2767" s="238" t="s">
        <v>34</v>
      </c>
      <c r="L2767" s="239" t="s">
        <v>34</v>
      </c>
      <c r="M2767" s="239" t="s">
        <v>34</v>
      </c>
      <c r="N2767" s="239" t="s">
        <v>34</v>
      </c>
      <c r="O2767" s="239" t="s">
        <v>34</v>
      </c>
      <c r="P2767" s="239" t="s">
        <v>34</v>
      </c>
      <c r="Q2767" s="159" t="s">
        <v>34</v>
      </c>
      <c r="R2767" s="100" t="s">
        <v>34</v>
      </c>
      <c r="S2767" s="158">
        <v>1</v>
      </c>
      <c r="T2767" s="103" t="s">
        <v>110</v>
      </c>
      <c r="U2767" s="160" t="s">
        <v>1090</v>
      </c>
      <c r="V2767" s="160" t="s">
        <v>479</v>
      </c>
      <c r="W2767" s="157" t="s">
        <v>42</v>
      </c>
      <c r="X2767" s="157" t="s">
        <v>42</v>
      </c>
    </row>
    <row r="2768" spans="1:24" ht="41.25">
      <c r="A2768" s="155">
        <f>A2767+1</f>
        <v>2766</v>
      </c>
      <c r="B2768" s="160" t="s">
        <v>3073</v>
      </c>
      <c r="C2768" s="159">
        <v>2018</v>
      </c>
      <c r="D2768" s="160" t="s">
        <v>106</v>
      </c>
      <c r="E2768" s="160" t="s">
        <v>137</v>
      </c>
      <c r="F2768" s="268" t="s">
        <v>3202</v>
      </c>
      <c r="G2768" s="156" t="s">
        <v>31</v>
      </c>
      <c r="H2768" s="156" t="s">
        <v>42</v>
      </c>
      <c r="I2768" s="156" t="s">
        <v>71</v>
      </c>
      <c r="J2768" s="156" t="s">
        <v>109</v>
      </c>
      <c r="K2768" s="238" t="s">
        <v>34</v>
      </c>
      <c r="L2768" s="239" t="s">
        <v>34</v>
      </c>
      <c r="M2768" s="239" t="s">
        <v>34</v>
      </c>
      <c r="N2768" s="239" t="s">
        <v>34</v>
      </c>
      <c r="O2768" s="239" t="s">
        <v>34</v>
      </c>
      <c r="P2768" s="239" t="s">
        <v>34</v>
      </c>
      <c r="Q2768" s="159" t="s">
        <v>34</v>
      </c>
      <c r="R2768" s="100" t="s">
        <v>34</v>
      </c>
      <c r="S2768" s="158">
        <v>1</v>
      </c>
      <c r="T2768" s="103" t="s">
        <v>110</v>
      </c>
      <c r="U2768" s="160" t="s">
        <v>1090</v>
      </c>
      <c r="V2768" s="160" t="s">
        <v>479</v>
      </c>
      <c r="W2768" s="157" t="s">
        <v>42</v>
      </c>
      <c r="X2768" s="157" t="s">
        <v>42</v>
      </c>
    </row>
    <row r="2769" spans="1:24" ht="41.25">
      <c r="A2769" s="155">
        <f>A2768+1</f>
        <v>2767</v>
      </c>
      <c r="B2769" s="160" t="s">
        <v>3073</v>
      </c>
      <c r="C2769" s="159">
        <v>2018</v>
      </c>
      <c r="D2769" s="160" t="s">
        <v>106</v>
      </c>
      <c r="E2769" s="160" t="s">
        <v>137</v>
      </c>
      <c r="F2769" s="268" t="s">
        <v>3203</v>
      </c>
      <c r="G2769" s="156" t="s">
        <v>31</v>
      </c>
      <c r="H2769" s="156" t="s">
        <v>46</v>
      </c>
      <c r="I2769" s="156" t="s">
        <v>71</v>
      </c>
      <c r="J2769" s="156" t="s">
        <v>109</v>
      </c>
      <c r="K2769" s="238" t="s">
        <v>34</v>
      </c>
      <c r="L2769" s="239" t="s">
        <v>34</v>
      </c>
      <c r="M2769" s="239" t="s">
        <v>34</v>
      </c>
      <c r="N2769" s="239" t="s">
        <v>34</v>
      </c>
      <c r="O2769" s="239" t="s">
        <v>34</v>
      </c>
      <c r="P2769" s="239" t="s">
        <v>34</v>
      </c>
      <c r="Q2769" s="159" t="s">
        <v>34</v>
      </c>
      <c r="R2769" s="100" t="s">
        <v>34</v>
      </c>
      <c r="S2769" s="158">
        <v>1</v>
      </c>
      <c r="T2769" s="103" t="s">
        <v>110</v>
      </c>
      <c r="U2769" s="160" t="s">
        <v>1090</v>
      </c>
      <c r="V2769" s="160" t="s">
        <v>479</v>
      </c>
      <c r="W2769" s="160" t="s">
        <v>1061</v>
      </c>
      <c r="X2769" s="160" t="s">
        <v>1061</v>
      </c>
    </row>
    <row r="2770" spans="1:24" ht="41.25">
      <c r="A2770" s="155">
        <f>A2769+1</f>
        <v>2768</v>
      </c>
      <c r="B2770" s="160" t="s">
        <v>3073</v>
      </c>
      <c r="C2770" s="159">
        <v>2018</v>
      </c>
      <c r="D2770" s="160" t="s">
        <v>106</v>
      </c>
      <c r="E2770" s="160" t="s">
        <v>137</v>
      </c>
      <c r="F2770" s="268" t="s">
        <v>3204</v>
      </c>
      <c r="G2770" s="156" t="s">
        <v>31</v>
      </c>
      <c r="H2770" s="156" t="s">
        <v>42</v>
      </c>
      <c r="I2770" s="156" t="s">
        <v>71</v>
      </c>
      <c r="J2770" s="156" t="s">
        <v>109</v>
      </c>
      <c r="K2770" s="238" t="s">
        <v>34</v>
      </c>
      <c r="L2770" s="239" t="s">
        <v>34</v>
      </c>
      <c r="M2770" s="239" t="s">
        <v>34</v>
      </c>
      <c r="N2770" s="239" t="s">
        <v>34</v>
      </c>
      <c r="O2770" s="239" t="s">
        <v>34</v>
      </c>
      <c r="P2770" s="239" t="s">
        <v>34</v>
      </c>
      <c r="Q2770" s="159" t="s">
        <v>34</v>
      </c>
      <c r="R2770" s="100" t="s">
        <v>34</v>
      </c>
      <c r="S2770" s="158">
        <v>1</v>
      </c>
      <c r="T2770" s="103" t="s">
        <v>110</v>
      </c>
      <c r="U2770" s="160" t="s">
        <v>1090</v>
      </c>
      <c r="V2770" s="160" t="s">
        <v>479</v>
      </c>
      <c r="W2770" s="157" t="s">
        <v>42</v>
      </c>
      <c r="X2770" s="157" t="s">
        <v>42</v>
      </c>
    </row>
    <row r="2771" spans="1:24" ht="41.25">
      <c r="A2771" s="155">
        <f>A2770+1</f>
        <v>2769</v>
      </c>
      <c r="B2771" s="160" t="s">
        <v>3073</v>
      </c>
      <c r="C2771" s="159">
        <v>2018</v>
      </c>
      <c r="D2771" s="160" t="s">
        <v>106</v>
      </c>
      <c r="E2771" s="160" t="s">
        <v>126</v>
      </c>
      <c r="F2771" s="268" t="s">
        <v>3205</v>
      </c>
      <c r="G2771" s="157" t="s">
        <v>31</v>
      </c>
      <c r="H2771" s="156" t="s">
        <v>42</v>
      </c>
      <c r="I2771" s="160" t="s">
        <v>71</v>
      </c>
      <c r="J2771" s="160" t="s">
        <v>109</v>
      </c>
      <c r="K2771" s="240" t="s">
        <v>48</v>
      </c>
      <c r="L2771" s="241" t="s">
        <v>34</v>
      </c>
      <c r="M2771" s="241" t="s">
        <v>34</v>
      </c>
      <c r="N2771" s="241" t="s">
        <v>34</v>
      </c>
      <c r="O2771" s="241" t="s">
        <v>34</v>
      </c>
      <c r="P2771" s="241" t="s">
        <v>34</v>
      </c>
      <c r="Q2771" s="159" t="s">
        <v>34</v>
      </c>
      <c r="R2771" s="100" t="s">
        <v>34</v>
      </c>
      <c r="S2771" s="158">
        <v>1</v>
      </c>
      <c r="T2771" s="103" t="s">
        <v>223</v>
      </c>
      <c r="U2771" s="160" t="s">
        <v>219</v>
      </c>
      <c r="V2771" s="160" t="s">
        <v>1161</v>
      </c>
      <c r="W2771" s="157" t="s">
        <v>42</v>
      </c>
      <c r="X2771" s="157" t="s">
        <v>42</v>
      </c>
    </row>
    <row r="2772" spans="1:24" ht="30.75">
      <c r="A2772" s="155">
        <f>A2771+1</f>
        <v>2770</v>
      </c>
      <c r="B2772" s="160" t="s">
        <v>3135</v>
      </c>
      <c r="C2772" s="159">
        <v>2015</v>
      </c>
      <c r="D2772" s="157" t="s">
        <v>28</v>
      </c>
      <c r="E2772" s="160" t="s">
        <v>279</v>
      </c>
      <c r="F2772" s="268" t="s">
        <v>3206</v>
      </c>
      <c r="G2772" s="157" t="s">
        <v>31</v>
      </c>
      <c r="H2772" s="156" t="s">
        <v>50</v>
      </c>
      <c r="I2772" s="157" t="s">
        <v>32</v>
      </c>
      <c r="J2772" s="157" t="s">
        <v>33</v>
      </c>
      <c r="K2772" s="238" t="s">
        <v>34</v>
      </c>
      <c r="L2772" s="239" t="s">
        <v>34</v>
      </c>
      <c r="M2772" s="239" t="s">
        <v>34</v>
      </c>
      <c r="N2772" s="239" t="s">
        <v>34</v>
      </c>
      <c r="O2772" s="239" t="s">
        <v>34</v>
      </c>
      <c r="P2772" s="239" t="s">
        <v>34</v>
      </c>
      <c r="Q2772" s="159" t="s">
        <v>48</v>
      </c>
      <c r="R2772" s="100" t="s">
        <v>48</v>
      </c>
      <c r="S2772" s="158">
        <v>1</v>
      </c>
      <c r="T2772" s="102" t="s">
        <v>35</v>
      </c>
      <c r="U2772" s="157" t="s">
        <v>28</v>
      </c>
      <c r="V2772" s="160" t="s">
        <v>281</v>
      </c>
      <c r="W2772" s="157" t="s">
        <v>42</v>
      </c>
      <c r="X2772" s="157" t="s">
        <v>50</v>
      </c>
    </row>
    <row r="2773" spans="1:24" ht="41.25">
      <c r="A2773" s="155">
        <f>A2772+1</f>
        <v>2771</v>
      </c>
      <c r="B2773" s="160" t="s">
        <v>3135</v>
      </c>
      <c r="C2773" s="159">
        <v>2015</v>
      </c>
      <c r="D2773" s="157" t="s">
        <v>28</v>
      </c>
      <c r="E2773" s="160" t="s">
        <v>262</v>
      </c>
      <c r="F2773" s="268" t="s">
        <v>3207</v>
      </c>
      <c r="G2773" s="157" t="s">
        <v>31</v>
      </c>
      <c r="H2773" s="161" t="s">
        <v>29</v>
      </c>
      <c r="I2773" s="157" t="s">
        <v>32</v>
      </c>
      <c r="J2773" s="157" t="s">
        <v>33</v>
      </c>
      <c r="K2773" s="238" t="s">
        <v>34</v>
      </c>
      <c r="L2773" s="239" t="s">
        <v>34</v>
      </c>
      <c r="M2773" s="239" t="s">
        <v>34</v>
      </c>
      <c r="N2773" s="239" t="s">
        <v>34</v>
      </c>
      <c r="O2773" s="239" t="s">
        <v>34</v>
      </c>
      <c r="P2773" s="239" t="s">
        <v>34</v>
      </c>
      <c r="Q2773" s="159" t="s">
        <v>34</v>
      </c>
      <c r="R2773" s="100" t="s">
        <v>34</v>
      </c>
      <c r="S2773" s="158">
        <v>1</v>
      </c>
      <c r="T2773" s="102" t="s">
        <v>35</v>
      </c>
      <c r="U2773" s="157" t="s">
        <v>28</v>
      </c>
      <c r="V2773" s="160" t="s">
        <v>800</v>
      </c>
      <c r="W2773" s="160" t="s">
        <v>92</v>
      </c>
      <c r="X2773" s="160" t="s">
        <v>92</v>
      </c>
    </row>
    <row r="2774" spans="1:24" ht="30.75">
      <c r="A2774" s="155">
        <f>A2773+1</f>
        <v>2772</v>
      </c>
      <c r="B2774" s="160" t="s">
        <v>3135</v>
      </c>
      <c r="C2774" s="159">
        <v>2015</v>
      </c>
      <c r="D2774" s="157" t="s">
        <v>28</v>
      </c>
      <c r="E2774" s="157" t="s">
        <v>37</v>
      </c>
      <c r="F2774" s="268" t="s">
        <v>3208</v>
      </c>
      <c r="G2774" s="157" t="s">
        <v>31</v>
      </c>
      <c r="H2774" s="161" t="s">
        <v>39</v>
      </c>
      <c r="I2774" s="157" t="s">
        <v>32</v>
      </c>
      <c r="J2774" s="157" t="s">
        <v>33</v>
      </c>
      <c r="K2774" s="238" t="s">
        <v>34</v>
      </c>
      <c r="L2774" s="239" t="s">
        <v>34</v>
      </c>
      <c r="M2774" s="239" t="s">
        <v>34</v>
      </c>
      <c r="N2774" s="239" t="s">
        <v>34</v>
      </c>
      <c r="O2774" s="239" t="s">
        <v>34</v>
      </c>
      <c r="P2774" s="239" t="s">
        <v>34</v>
      </c>
      <c r="Q2774" s="159" t="s">
        <v>34</v>
      </c>
      <c r="R2774" s="100" t="s">
        <v>34</v>
      </c>
      <c r="S2774" s="158">
        <v>1</v>
      </c>
      <c r="T2774" s="102" t="s">
        <v>35</v>
      </c>
      <c r="U2774" s="157" t="s">
        <v>28</v>
      </c>
      <c r="V2774" s="160" t="s">
        <v>37</v>
      </c>
      <c r="W2774" s="160" t="s">
        <v>92</v>
      </c>
      <c r="X2774" s="160" t="s">
        <v>92</v>
      </c>
    </row>
    <row r="2775" spans="1:24" ht="30.75">
      <c r="A2775" s="155">
        <f>A2774+1</f>
        <v>2773</v>
      </c>
      <c r="B2775" s="160" t="s">
        <v>3135</v>
      </c>
      <c r="C2775" s="159">
        <v>2015</v>
      </c>
      <c r="D2775" s="157" t="s">
        <v>28</v>
      </c>
      <c r="E2775" s="157" t="s">
        <v>37</v>
      </c>
      <c r="F2775" s="268" t="s">
        <v>3209</v>
      </c>
      <c r="G2775" s="157" t="s">
        <v>31</v>
      </c>
      <c r="H2775" s="161" t="s">
        <v>39</v>
      </c>
      <c r="I2775" s="157" t="s">
        <v>32</v>
      </c>
      <c r="J2775" s="157" t="s">
        <v>33</v>
      </c>
      <c r="K2775" s="238" t="s">
        <v>34</v>
      </c>
      <c r="L2775" s="239" t="s">
        <v>34</v>
      </c>
      <c r="M2775" s="239" t="s">
        <v>34</v>
      </c>
      <c r="N2775" s="239" t="s">
        <v>34</v>
      </c>
      <c r="O2775" s="239" t="s">
        <v>34</v>
      </c>
      <c r="P2775" s="239" t="s">
        <v>34</v>
      </c>
      <c r="Q2775" s="159" t="s">
        <v>34</v>
      </c>
      <c r="R2775" s="100" t="s">
        <v>34</v>
      </c>
      <c r="S2775" s="158">
        <v>1</v>
      </c>
      <c r="T2775" s="102" t="s">
        <v>35</v>
      </c>
      <c r="U2775" s="157" t="s">
        <v>28</v>
      </c>
      <c r="V2775" s="160" t="s">
        <v>37</v>
      </c>
      <c r="W2775" s="160" t="s">
        <v>92</v>
      </c>
      <c r="X2775" s="160" t="s">
        <v>92</v>
      </c>
    </row>
    <row r="2776" spans="1:24" ht="30.75">
      <c r="A2776" s="155">
        <f>A2775+1</f>
        <v>2774</v>
      </c>
      <c r="B2776" s="160" t="s">
        <v>3135</v>
      </c>
      <c r="C2776" s="159">
        <v>2015</v>
      </c>
      <c r="D2776" s="157" t="s">
        <v>28</v>
      </c>
      <c r="E2776" s="157" t="s">
        <v>37</v>
      </c>
      <c r="F2776" s="268" t="s">
        <v>3210</v>
      </c>
      <c r="G2776" s="157" t="s">
        <v>31</v>
      </c>
      <c r="H2776" s="161" t="s">
        <v>39</v>
      </c>
      <c r="I2776" s="157" t="s">
        <v>32</v>
      </c>
      <c r="J2776" s="157" t="s">
        <v>33</v>
      </c>
      <c r="K2776" s="238" t="s">
        <v>34</v>
      </c>
      <c r="L2776" s="239" t="s">
        <v>34</v>
      </c>
      <c r="M2776" s="239" t="s">
        <v>34</v>
      </c>
      <c r="N2776" s="239" t="s">
        <v>34</v>
      </c>
      <c r="O2776" s="239" t="s">
        <v>34</v>
      </c>
      <c r="P2776" s="239" t="s">
        <v>34</v>
      </c>
      <c r="Q2776" s="159" t="s">
        <v>34</v>
      </c>
      <c r="R2776" s="100" t="s">
        <v>34</v>
      </c>
      <c r="S2776" s="158">
        <v>1</v>
      </c>
      <c r="T2776" s="102" t="s">
        <v>35</v>
      </c>
      <c r="U2776" s="157" t="s">
        <v>28</v>
      </c>
      <c r="V2776" s="160" t="s">
        <v>37</v>
      </c>
      <c r="W2776" s="160" t="s">
        <v>92</v>
      </c>
      <c r="X2776" s="160" t="s">
        <v>92</v>
      </c>
    </row>
    <row r="2777" spans="1:24" ht="30.75">
      <c r="A2777" s="155">
        <f>A2776+1</f>
        <v>2775</v>
      </c>
      <c r="B2777" s="160" t="s">
        <v>3135</v>
      </c>
      <c r="C2777" s="159">
        <v>2015</v>
      </c>
      <c r="D2777" s="157" t="s">
        <v>28</v>
      </c>
      <c r="E2777" s="157" t="s">
        <v>37</v>
      </c>
      <c r="F2777" s="268" t="s">
        <v>3211</v>
      </c>
      <c r="G2777" s="157" t="s">
        <v>31</v>
      </c>
      <c r="H2777" s="156" t="s">
        <v>39</v>
      </c>
      <c r="I2777" s="157" t="s">
        <v>32</v>
      </c>
      <c r="J2777" s="157" t="s">
        <v>3212</v>
      </c>
      <c r="K2777" s="238" t="s">
        <v>34</v>
      </c>
      <c r="L2777" s="239" t="s">
        <v>34</v>
      </c>
      <c r="M2777" s="239" t="s">
        <v>34</v>
      </c>
      <c r="N2777" s="239" t="s">
        <v>34</v>
      </c>
      <c r="O2777" s="239" t="s">
        <v>34</v>
      </c>
      <c r="P2777" s="239" t="s">
        <v>34</v>
      </c>
      <c r="Q2777" s="159" t="s">
        <v>34</v>
      </c>
      <c r="R2777" s="99" t="s">
        <v>48</v>
      </c>
      <c r="S2777" s="158">
        <v>1</v>
      </c>
      <c r="T2777" s="102" t="s">
        <v>35</v>
      </c>
      <c r="U2777" s="157" t="s">
        <v>28</v>
      </c>
      <c r="V2777" s="160" t="s">
        <v>37</v>
      </c>
      <c r="W2777" s="157" t="s">
        <v>42</v>
      </c>
      <c r="X2777" s="157" t="s">
        <v>50</v>
      </c>
    </row>
    <row r="2778" spans="1:24" ht="41.25">
      <c r="A2778" s="155">
        <f>A2777+1</f>
        <v>2776</v>
      </c>
      <c r="B2778" s="160" t="s">
        <v>3135</v>
      </c>
      <c r="C2778" s="159">
        <v>2015</v>
      </c>
      <c r="D2778" s="157" t="s">
        <v>28</v>
      </c>
      <c r="E2778" s="160" t="s">
        <v>40</v>
      </c>
      <c r="F2778" s="268" t="s">
        <v>3213</v>
      </c>
      <c r="G2778" s="157" t="s">
        <v>31</v>
      </c>
      <c r="H2778" s="161" t="s">
        <v>42</v>
      </c>
      <c r="I2778" s="157" t="s">
        <v>32</v>
      </c>
      <c r="J2778" s="157" t="s">
        <v>33</v>
      </c>
      <c r="K2778" s="238" t="s">
        <v>34</v>
      </c>
      <c r="L2778" s="239" t="s">
        <v>34</v>
      </c>
      <c r="M2778" s="239" t="s">
        <v>34</v>
      </c>
      <c r="N2778" s="239" t="s">
        <v>34</v>
      </c>
      <c r="O2778" s="239" t="s">
        <v>34</v>
      </c>
      <c r="P2778" s="239" t="s">
        <v>34</v>
      </c>
      <c r="Q2778" s="159" t="s">
        <v>34</v>
      </c>
      <c r="R2778" s="100" t="s">
        <v>34</v>
      </c>
      <c r="S2778" s="158">
        <v>1</v>
      </c>
      <c r="T2778" s="102" t="s">
        <v>35</v>
      </c>
      <c r="U2778" s="157" t="s">
        <v>28</v>
      </c>
      <c r="V2778" s="160" t="s">
        <v>3214</v>
      </c>
      <c r="W2778" s="160" t="s">
        <v>92</v>
      </c>
      <c r="X2778" s="160" t="s">
        <v>92</v>
      </c>
    </row>
    <row r="2779" spans="1:24" ht="81">
      <c r="A2779" s="155">
        <f>A2778+1</f>
        <v>2777</v>
      </c>
      <c r="B2779" s="160" t="s">
        <v>3135</v>
      </c>
      <c r="C2779" s="159">
        <v>2015</v>
      </c>
      <c r="D2779" s="157" t="s">
        <v>28</v>
      </c>
      <c r="E2779" s="160" t="s">
        <v>37</v>
      </c>
      <c r="F2779" s="268" t="s">
        <v>3215</v>
      </c>
      <c r="G2779" s="157" t="s">
        <v>82</v>
      </c>
      <c r="H2779" s="161" t="s">
        <v>83</v>
      </c>
      <c r="I2779" s="157" t="s">
        <v>32</v>
      </c>
      <c r="J2779" s="157" t="s">
        <v>33</v>
      </c>
      <c r="K2779" s="238" t="s">
        <v>34</v>
      </c>
      <c r="L2779" s="239" t="s">
        <v>34</v>
      </c>
      <c r="M2779" s="239" t="s">
        <v>34</v>
      </c>
      <c r="N2779" s="239" t="s">
        <v>34</v>
      </c>
      <c r="O2779" s="239" t="s">
        <v>34</v>
      </c>
      <c r="P2779" s="239" t="s">
        <v>34</v>
      </c>
      <c r="Q2779" s="159" t="s">
        <v>34</v>
      </c>
      <c r="R2779" s="100" t="s">
        <v>34</v>
      </c>
      <c r="S2779" s="158">
        <v>1</v>
      </c>
      <c r="T2779" s="102" t="s">
        <v>35</v>
      </c>
      <c r="U2779" s="157" t="s">
        <v>28</v>
      </c>
      <c r="V2779" s="160" t="s">
        <v>3216</v>
      </c>
      <c r="W2779" s="160" t="s">
        <v>101</v>
      </c>
      <c r="X2779" s="160" t="s">
        <v>101</v>
      </c>
    </row>
    <row r="2780" spans="1:24" ht="41.25">
      <c r="A2780" s="155">
        <f>A2779+1</f>
        <v>2778</v>
      </c>
      <c r="B2780" s="160" t="s">
        <v>3135</v>
      </c>
      <c r="C2780" s="159">
        <v>2015</v>
      </c>
      <c r="D2780" s="157" t="s">
        <v>28</v>
      </c>
      <c r="E2780" s="157" t="s">
        <v>44</v>
      </c>
      <c r="F2780" s="268" t="s">
        <v>3217</v>
      </c>
      <c r="G2780" s="157" t="s">
        <v>31</v>
      </c>
      <c r="H2780" s="156" t="s">
        <v>46</v>
      </c>
      <c r="I2780" s="157" t="s">
        <v>32</v>
      </c>
      <c r="J2780" s="157" t="s">
        <v>47</v>
      </c>
      <c r="K2780" s="238" t="s">
        <v>34</v>
      </c>
      <c r="L2780" s="239" t="s">
        <v>34</v>
      </c>
      <c r="M2780" s="239" t="s">
        <v>34</v>
      </c>
      <c r="N2780" s="239" t="s">
        <v>34</v>
      </c>
      <c r="O2780" s="239" t="s">
        <v>34</v>
      </c>
      <c r="P2780" s="239" t="s">
        <v>34</v>
      </c>
      <c r="Q2780" s="159" t="s">
        <v>34</v>
      </c>
      <c r="R2780" s="100" t="s">
        <v>34</v>
      </c>
      <c r="S2780" s="158">
        <v>1</v>
      </c>
      <c r="T2780" s="102" t="s">
        <v>35</v>
      </c>
      <c r="U2780" s="157" t="s">
        <v>28</v>
      </c>
      <c r="V2780" s="160" t="s">
        <v>46</v>
      </c>
      <c r="W2780" s="160" t="s">
        <v>1061</v>
      </c>
      <c r="X2780" s="160" t="s">
        <v>1061</v>
      </c>
    </row>
    <row r="2781" spans="1:24" ht="60.75">
      <c r="A2781" s="155">
        <f>A2780+1</f>
        <v>2779</v>
      </c>
      <c r="B2781" s="160" t="s">
        <v>3135</v>
      </c>
      <c r="C2781" s="159">
        <v>2015</v>
      </c>
      <c r="D2781" s="157" t="s">
        <v>28</v>
      </c>
      <c r="E2781" s="160" t="s">
        <v>57</v>
      </c>
      <c r="F2781" s="268" t="s">
        <v>3218</v>
      </c>
      <c r="G2781" s="157" t="s">
        <v>31</v>
      </c>
      <c r="H2781" s="156" t="s">
        <v>50</v>
      </c>
      <c r="I2781" s="157" t="s">
        <v>32</v>
      </c>
      <c r="J2781" s="157" t="s">
        <v>59</v>
      </c>
      <c r="K2781" s="238" t="s">
        <v>48</v>
      </c>
      <c r="L2781" s="239" t="s">
        <v>34</v>
      </c>
      <c r="M2781" s="239" t="s">
        <v>48</v>
      </c>
      <c r="N2781" s="239" t="s">
        <v>34</v>
      </c>
      <c r="O2781" s="239" t="s">
        <v>34</v>
      </c>
      <c r="P2781" s="239" t="s">
        <v>34</v>
      </c>
      <c r="Q2781" s="159" t="s">
        <v>48</v>
      </c>
      <c r="R2781" s="100" t="s">
        <v>48</v>
      </c>
      <c r="S2781" s="158">
        <v>1</v>
      </c>
      <c r="T2781" s="102" t="s">
        <v>35</v>
      </c>
      <c r="U2781" s="157" t="s">
        <v>28</v>
      </c>
      <c r="V2781" s="160" t="s">
        <v>57</v>
      </c>
      <c r="W2781" s="157" t="s">
        <v>42</v>
      </c>
      <c r="X2781" s="157" t="s">
        <v>50</v>
      </c>
    </row>
    <row r="2782" spans="1:24" ht="41.25">
      <c r="A2782" s="155">
        <f>A2781+1</f>
        <v>2780</v>
      </c>
      <c r="B2782" s="160" t="s">
        <v>3135</v>
      </c>
      <c r="C2782" s="159">
        <v>2015</v>
      </c>
      <c r="D2782" s="157" t="s">
        <v>28</v>
      </c>
      <c r="E2782" s="160" t="s">
        <v>60</v>
      </c>
      <c r="F2782" s="268" t="s">
        <v>3219</v>
      </c>
      <c r="G2782" s="157" t="s">
        <v>31</v>
      </c>
      <c r="H2782" s="156" t="s">
        <v>42</v>
      </c>
      <c r="I2782" s="157" t="s">
        <v>32</v>
      </c>
      <c r="J2782" s="157" t="s">
        <v>33</v>
      </c>
      <c r="K2782" s="238" t="s">
        <v>34</v>
      </c>
      <c r="L2782" s="239" t="s">
        <v>34</v>
      </c>
      <c r="M2782" s="239" t="s">
        <v>34</v>
      </c>
      <c r="N2782" s="239" t="s">
        <v>34</v>
      </c>
      <c r="O2782" s="239" t="s">
        <v>34</v>
      </c>
      <c r="P2782" s="239" t="s">
        <v>34</v>
      </c>
      <c r="Q2782" s="159" t="s">
        <v>34</v>
      </c>
      <c r="R2782" s="100" t="s">
        <v>34</v>
      </c>
      <c r="S2782" s="158">
        <v>1</v>
      </c>
      <c r="T2782" s="102" t="s">
        <v>35</v>
      </c>
      <c r="U2782" s="157" t="s">
        <v>28</v>
      </c>
      <c r="V2782" s="160" t="s">
        <v>62</v>
      </c>
      <c r="W2782" s="157" t="s">
        <v>42</v>
      </c>
      <c r="X2782" s="157" t="s">
        <v>50</v>
      </c>
    </row>
    <row r="2783" spans="1:24" ht="41.25">
      <c r="A2783" s="155">
        <f>A2782+1</f>
        <v>2781</v>
      </c>
      <c r="B2783" s="160" t="s">
        <v>3135</v>
      </c>
      <c r="C2783" s="159">
        <v>2015</v>
      </c>
      <c r="D2783" s="157" t="s">
        <v>28</v>
      </c>
      <c r="E2783" s="160" t="s">
        <v>63</v>
      </c>
      <c r="F2783" s="268" t="s">
        <v>3220</v>
      </c>
      <c r="G2783" s="157" t="s">
        <v>31</v>
      </c>
      <c r="H2783" s="156" t="s">
        <v>42</v>
      </c>
      <c r="I2783" s="157" t="s">
        <v>32</v>
      </c>
      <c r="J2783" s="157" t="s">
        <v>33</v>
      </c>
      <c r="K2783" s="238" t="s">
        <v>34</v>
      </c>
      <c r="L2783" s="239" t="s">
        <v>34</v>
      </c>
      <c r="M2783" s="239" t="s">
        <v>34</v>
      </c>
      <c r="N2783" s="239" t="s">
        <v>34</v>
      </c>
      <c r="O2783" s="239" t="s">
        <v>34</v>
      </c>
      <c r="P2783" s="239" t="s">
        <v>34</v>
      </c>
      <c r="Q2783" s="159" t="s">
        <v>34</v>
      </c>
      <c r="R2783" s="100" t="s">
        <v>34</v>
      </c>
      <c r="S2783" s="158">
        <v>1</v>
      </c>
      <c r="T2783" s="102" t="s">
        <v>35</v>
      </c>
      <c r="U2783" s="157" t="s">
        <v>28</v>
      </c>
      <c r="V2783" s="160" t="s">
        <v>65</v>
      </c>
      <c r="W2783" s="157" t="s">
        <v>42</v>
      </c>
      <c r="X2783" s="157" t="s">
        <v>42</v>
      </c>
    </row>
    <row r="2784" spans="1:24" ht="30.75">
      <c r="A2784" s="155">
        <f>A2783+1</f>
        <v>2782</v>
      </c>
      <c r="B2784" s="160" t="s">
        <v>3135</v>
      </c>
      <c r="C2784" s="159">
        <v>2015</v>
      </c>
      <c r="D2784" s="157" t="s">
        <v>28</v>
      </c>
      <c r="E2784" s="160" t="s">
        <v>452</v>
      </c>
      <c r="F2784" s="268" t="s">
        <v>3221</v>
      </c>
      <c r="G2784" s="157" t="s">
        <v>31</v>
      </c>
      <c r="H2784" s="161" t="s">
        <v>39</v>
      </c>
      <c r="I2784" s="157" t="s">
        <v>32</v>
      </c>
      <c r="J2784" s="157" t="s">
        <v>454</v>
      </c>
      <c r="K2784" s="238" t="s">
        <v>34</v>
      </c>
      <c r="L2784" s="239" t="s">
        <v>34</v>
      </c>
      <c r="M2784" s="239" t="s">
        <v>34</v>
      </c>
      <c r="N2784" s="239" t="s">
        <v>34</v>
      </c>
      <c r="O2784" s="239" t="s">
        <v>34</v>
      </c>
      <c r="P2784" s="239" t="s">
        <v>48</v>
      </c>
      <c r="Q2784" s="159" t="s">
        <v>34</v>
      </c>
      <c r="R2784" s="100" t="s">
        <v>34</v>
      </c>
      <c r="S2784" s="158">
        <v>1</v>
      </c>
      <c r="T2784" s="102" t="s">
        <v>35</v>
      </c>
      <c r="U2784" s="157" t="s">
        <v>28</v>
      </c>
      <c r="V2784" s="160" t="s">
        <v>455</v>
      </c>
      <c r="W2784" s="160" t="s">
        <v>92</v>
      </c>
      <c r="X2784" s="160" t="s">
        <v>92</v>
      </c>
    </row>
    <row r="2785" spans="1:24" ht="30.75">
      <c r="A2785" s="155">
        <f>A2784+1</f>
        <v>2783</v>
      </c>
      <c r="B2785" s="160" t="s">
        <v>3135</v>
      </c>
      <c r="C2785" s="159">
        <v>2015</v>
      </c>
      <c r="D2785" s="157" t="s">
        <v>28</v>
      </c>
      <c r="E2785" s="160" t="s">
        <v>452</v>
      </c>
      <c r="F2785" s="268" t="s">
        <v>3222</v>
      </c>
      <c r="G2785" s="157" t="s">
        <v>31</v>
      </c>
      <c r="H2785" s="156" t="s">
        <v>42</v>
      </c>
      <c r="I2785" s="157" t="s">
        <v>32</v>
      </c>
      <c r="J2785" s="157" t="s">
        <v>454</v>
      </c>
      <c r="K2785" s="238" t="s">
        <v>34</v>
      </c>
      <c r="L2785" s="239" t="s">
        <v>34</v>
      </c>
      <c r="M2785" s="239" t="s">
        <v>34</v>
      </c>
      <c r="N2785" s="239" t="s">
        <v>34</v>
      </c>
      <c r="O2785" s="239" t="s">
        <v>34</v>
      </c>
      <c r="P2785" s="239" t="s">
        <v>48</v>
      </c>
      <c r="Q2785" s="159" t="s">
        <v>34</v>
      </c>
      <c r="R2785" s="100" t="s">
        <v>34</v>
      </c>
      <c r="S2785" s="158">
        <v>1</v>
      </c>
      <c r="T2785" s="102" t="s">
        <v>35</v>
      </c>
      <c r="U2785" s="157" t="s">
        <v>28</v>
      </c>
      <c r="V2785" s="160" t="s">
        <v>455</v>
      </c>
      <c r="W2785" s="157" t="s">
        <v>42</v>
      </c>
      <c r="X2785" s="157" t="s">
        <v>42</v>
      </c>
    </row>
    <row r="2786" spans="1:24" ht="30.75">
      <c r="A2786" s="155">
        <f>A2785+1</f>
        <v>2784</v>
      </c>
      <c r="B2786" s="160" t="s">
        <v>3135</v>
      </c>
      <c r="C2786" s="159">
        <v>2015</v>
      </c>
      <c r="D2786" s="157" t="s">
        <v>28</v>
      </c>
      <c r="E2786" s="160" t="s">
        <v>452</v>
      </c>
      <c r="F2786" s="268" t="s">
        <v>3223</v>
      </c>
      <c r="G2786" s="157" t="s">
        <v>31</v>
      </c>
      <c r="H2786" s="156" t="s">
        <v>50</v>
      </c>
      <c r="I2786" s="157" t="s">
        <v>32</v>
      </c>
      <c r="J2786" s="157" t="s">
        <v>559</v>
      </c>
      <c r="K2786" s="238" t="s">
        <v>34</v>
      </c>
      <c r="L2786" s="239" t="s">
        <v>34</v>
      </c>
      <c r="M2786" s="239" t="s">
        <v>34</v>
      </c>
      <c r="N2786" s="239" t="s">
        <v>34</v>
      </c>
      <c r="O2786" s="239" t="s">
        <v>34</v>
      </c>
      <c r="P2786" s="239" t="s">
        <v>48</v>
      </c>
      <c r="Q2786" s="159" t="s">
        <v>34</v>
      </c>
      <c r="R2786" s="99" t="s">
        <v>48</v>
      </c>
      <c r="S2786" s="158">
        <v>1</v>
      </c>
      <c r="T2786" s="102" t="s">
        <v>35</v>
      </c>
      <c r="U2786" s="157" t="s">
        <v>28</v>
      </c>
      <c r="V2786" s="160" t="s">
        <v>455</v>
      </c>
      <c r="W2786" s="157" t="s">
        <v>42</v>
      </c>
      <c r="X2786" s="157" t="s">
        <v>50</v>
      </c>
    </row>
    <row r="2787" spans="1:24" ht="30.75">
      <c r="A2787" s="155">
        <f>A2786+1</f>
        <v>2785</v>
      </c>
      <c r="B2787" s="160" t="s">
        <v>3135</v>
      </c>
      <c r="C2787" s="159">
        <v>2015</v>
      </c>
      <c r="D2787" s="157" t="s">
        <v>28</v>
      </c>
      <c r="E2787" s="160" t="s">
        <v>452</v>
      </c>
      <c r="F2787" s="268" t="s">
        <v>3224</v>
      </c>
      <c r="G2787" s="157" t="s">
        <v>31</v>
      </c>
      <c r="H2787" s="161" t="s">
        <v>39</v>
      </c>
      <c r="I2787" s="157" t="s">
        <v>32</v>
      </c>
      <c r="J2787" s="157" t="s">
        <v>454</v>
      </c>
      <c r="K2787" s="238" t="s">
        <v>34</v>
      </c>
      <c r="L2787" s="239" t="s">
        <v>34</v>
      </c>
      <c r="M2787" s="239" t="s">
        <v>34</v>
      </c>
      <c r="N2787" s="239" t="s">
        <v>34</v>
      </c>
      <c r="O2787" s="239" t="s">
        <v>34</v>
      </c>
      <c r="P2787" s="239" t="s">
        <v>34</v>
      </c>
      <c r="Q2787" s="159" t="s">
        <v>34</v>
      </c>
      <c r="R2787" s="100" t="s">
        <v>34</v>
      </c>
      <c r="S2787" s="158">
        <v>1</v>
      </c>
      <c r="T2787" s="102" t="s">
        <v>35</v>
      </c>
      <c r="U2787" s="157" t="s">
        <v>28</v>
      </c>
      <c r="V2787" s="160" t="s">
        <v>455</v>
      </c>
      <c r="W2787" s="160" t="s">
        <v>92</v>
      </c>
      <c r="X2787" s="160" t="s">
        <v>92</v>
      </c>
    </row>
    <row r="2788" spans="1:24" ht="41.25">
      <c r="A2788" s="155">
        <f>A2787+1</f>
        <v>2786</v>
      </c>
      <c r="B2788" s="160" t="s">
        <v>3135</v>
      </c>
      <c r="C2788" s="159">
        <v>2015</v>
      </c>
      <c r="D2788" s="160" t="s">
        <v>74</v>
      </c>
      <c r="E2788" s="160" t="s">
        <v>75</v>
      </c>
      <c r="F2788" s="268" t="s">
        <v>3225</v>
      </c>
      <c r="G2788" s="157" t="s">
        <v>31</v>
      </c>
      <c r="H2788" s="161" t="s">
        <v>39</v>
      </c>
      <c r="I2788" s="157" t="s">
        <v>32</v>
      </c>
      <c r="J2788" s="157" t="s">
        <v>33</v>
      </c>
      <c r="K2788" s="238" t="s">
        <v>48</v>
      </c>
      <c r="L2788" s="239" t="s">
        <v>34</v>
      </c>
      <c r="M2788" s="239" t="s">
        <v>48</v>
      </c>
      <c r="N2788" s="239" t="s">
        <v>34</v>
      </c>
      <c r="O2788" s="239" t="s">
        <v>34</v>
      </c>
      <c r="P2788" s="239" t="s">
        <v>34</v>
      </c>
      <c r="Q2788" s="159" t="s">
        <v>34</v>
      </c>
      <c r="R2788" s="100" t="s">
        <v>34</v>
      </c>
      <c r="S2788" s="158">
        <v>1</v>
      </c>
      <c r="T2788" s="103" t="s">
        <v>77</v>
      </c>
      <c r="U2788" s="160" t="s">
        <v>74</v>
      </c>
      <c r="V2788" s="160" t="s">
        <v>75</v>
      </c>
      <c r="W2788" s="160" t="s">
        <v>92</v>
      </c>
      <c r="X2788" s="160" t="s">
        <v>92</v>
      </c>
    </row>
    <row r="2789" spans="1:24" ht="51">
      <c r="A2789" s="155">
        <f>A2788+1</f>
        <v>2787</v>
      </c>
      <c r="B2789" s="160" t="s">
        <v>3135</v>
      </c>
      <c r="C2789" s="159">
        <v>2015</v>
      </c>
      <c r="D2789" s="160" t="s">
        <v>74</v>
      </c>
      <c r="E2789" s="160" t="s">
        <v>79</v>
      </c>
      <c r="F2789" s="268" t="s">
        <v>3226</v>
      </c>
      <c r="G2789" s="157" t="s">
        <v>31</v>
      </c>
      <c r="H2789" s="161" t="s">
        <v>39</v>
      </c>
      <c r="I2789" s="157" t="s">
        <v>32</v>
      </c>
      <c r="J2789" s="157" t="s">
        <v>33</v>
      </c>
      <c r="K2789" s="238" t="s">
        <v>34</v>
      </c>
      <c r="L2789" s="239" t="s">
        <v>34</v>
      </c>
      <c r="M2789" s="239" t="s">
        <v>34</v>
      </c>
      <c r="N2789" s="239" t="s">
        <v>34</v>
      </c>
      <c r="O2789" s="239" t="s">
        <v>34</v>
      </c>
      <c r="P2789" s="239" t="s">
        <v>34</v>
      </c>
      <c r="Q2789" s="159" t="s">
        <v>34</v>
      </c>
      <c r="R2789" s="100" t="s">
        <v>34</v>
      </c>
      <c r="S2789" s="158">
        <v>1</v>
      </c>
      <c r="T2789" s="103" t="s">
        <v>77</v>
      </c>
      <c r="U2789" s="160" t="s">
        <v>74</v>
      </c>
      <c r="V2789" s="160" t="s">
        <v>79</v>
      </c>
      <c r="W2789" s="160" t="s">
        <v>92</v>
      </c>
      <c r="X2789" s="160" t="s">
        <v>92</v>
      </c>
    </row>
    <row r="2790" spans="1:24" ht="30.75">
      <c r="A2790" s="155">
        <f>A2789+1</f>
        <v>2788</v>
      </c>
      <c r="B2790" s="160" t="s">
        <v>3135</v>
      </c>
      <c r="C2790" s="159">
        <v>2015</v>
      </c>
      <c r="D2790" s="160" t="s">
        <v>74</v>
      </c>
      <c r="E2790" s="160" t="s">
        <v>85</v>
      </c>
      <c r="F2790" s="268" t="s">
        <v>3227</v>
      </c>
      <c r="G2790" s="157" t="s">
        <v>31</v>
      </c>
      <c r="H2790" s="161" t="s">
        <v>39</v>
      </c>
      <c r="I2790" s="157" t="s">
        <v>173</v>
      </c>
      <c r="J2790" s="157" t="s">
        <v>179</v>
      </c>
      <c r="K2790" s="238" t="s">
        <v>34</v>
      </c>
      <c r="L2790" s="239" t="s">
        <v>34</v>
      </c>
      <c r="M2790" s="239" t="s">
        <v>34</v>
      </c>
      <c r="N2790" s="239" t="s">
        <v>34</v>
      </c>
      <c r="O2790" s="239" t="s">
        <v>34</v>
      </c>
      <c r="P2790" s="239" t="s">
        <v>34</v>
      </c>
      <c r="Q2790" s="159" t="s">
        <v>34</v>
      </c>
      <c r="R2790" s="100" t="s">
        <v>34</v>
      </c>
      <c r="S2790" s="158">
        <v>1</v>
      </c>
      <c r="T2790" s="103" t="s">
        <v>77</v>
      </c>
      <c r="U2790" s="160" t="s">
        <v>74</v>
      </c>
      <c r="V2790" s="160" t="s">
        <v>85</v>
      </c>
      <c r="W2790" s="160" t="s">
        <v>92</v>
      </c>
      <c r="X2790" s="160" t="s">
        <v>92</v>
      </c>
    </row>
    <row r="2791" spans="1:24" ht="30.75">
      <c r="A2791" s="155">
        <f>A2790+1</f>
        <v>2789</v>
      </c>
      <c r="B2791" s="160" t="s">
        <v>3135</v>
      </c>
      <c r="C2791" s="159">
        <v>2015</v>
      </c>
      <c r="D2791" s="160" t="s">
        <v>74</v>
      </c>
      <c r="E2791" s="160" t="s">
        <v>85</v>
      </c>
      <c r="F2791" s="268" t="s">
        <v>3228</v>
      </c>
      <c r="G2791" s="157" t="s">
        <v>31</v>
      </c>
      <c r="H2791" s="161" t="s">
        <v>39</v>
      </c>
      <c r="I2791" s="157" t="s">
        <v>173</v>
      </c>
      <c r="J2791" s="157" t="s">
        <v>179</v>
      </c>
      <c r="K2791" s="238" t="s">
        <v>34</v>
      </c>
      <c r="L2791" s="239" t="s">
        <v>34</v>
      </c>
      <c r="M2791" s="239" t="s">
        <v>34</v>
      </c>
      <c r="N2791" s="239" t="s">
        <v>34</v>
      </c>
      <c r="O2791" s="239" t="s">
        <v>34</v>
      </c>
      <c r="P2791" s="239" t="s">
        <v>34</v>
      </c>
      <c r="Q2791" s="159" t="s">
        <v>34</v>
      </c>
      <c r="R2791" s="100" t="s">
        <v>34</v>
      </c>
      <c r="S2791" s="158">
        <v>1</v>
      </c>
      <c r="T2791" s="103" t="s">
        <v>77</v>
      </c>
      <c r="U2791" s="160" t="s">
        <v>74</v>
      </c>
      <c r="V2791" s="160" t="s">
        <v>85</v>
      </c>
      <c r="W2791" s="160" t="s">
        <v>92</v>
      </c>
      <c r="X2791" s="160" t="s">
        <v>92</v>
      </c>
    </row>
    <row r="2792" spans="1:24" ht="30.75">
      <c r="A2792" s="155">
        <f>A2791+1</f>
        <v>2790</v>
      </c>
      <c r="B2792" s="160" t="s">
        <v>3135</v>
      </c>
      <c r="C2792" s="159">
        <v>2015</v>
      </c>
      <c r="D2792" s="160" t="s">
        <v>74</v>
      </c>
      <c r="E2792" s="160" t="s">
        <v>85</v>
      </c>
      <c r="F2792" s="268" t="s">
        <v>3229</v>
      </c>
      <c r="G2792" s="157" t="s">
        <v>31</v>
      </c>
      <c r="H2792" s="156" t="s">
        <v>50</v>
      </c>
      <c r="I2792" s="157" t="s">
        <v>173</v>
      </c>
      <c r="J2792" s="157" t="s">
        <v>179</v>
      </c>
      <c r="K2792" s="238" t="s">
        <v>34</v>
      </c>
      <c r="L2792" s="239" t="s">
        <v>34</v>
      </c>
      <c r="M2792" s="239" t="s">
        <v>34</v>
      </c>
      <c r="N2792" s="239" t="s">
        <v>34</v>
      </c>
      <c r="O2792" s="239" t="s">
        <v>34</v>
      </c>
      <c r="P2792" s="239" t="s">
        <v>34</v>
      </c>
      <c r="Q2792" s="159" t="s">
        <v>34</v>
      </c>
      <c r="R2792" s="99" t="s">
        <v>48</v>
      </c>
      <c r="S2792" s="158">
        <v>1</v>
      </c>
      <c r="T2792" s="103" t="s">
        <v>77</v>
      </c>
      <c r="U2792" s="160" t="s">
        <v>74</v>
      </c>
      <c r="V2792" s="160" t="s">
        <v>85</v>
      </c>
      <c r="W2792" s="157" t="s">
        <v>42</v>
      </c>
      <c r="X2792" s="157" t="s">
        <v>50</v>
      </c>
    </row>
    <row r="2793" spans="1:24" ht="30.75">
      <c r="A2793" s="155">
        <f>A2792+1</f>
        <v>2791</v>
      </c>
      <c r="B2793" s="160" t="s">
        <v>3135</v>
      </c>
      <c r="C2793" s="159">
        <v>2015</v>
      </c>
      <c r="D2793" s="160" t="s">
        <v>74</v>
      </c>
      <c r="E2793" s="160" t="s">
        <v>85</v>
      </c>
      <c r="F2793" s="268" t="s">
        <v>3230</v>
      </c>
      <c r="G2793" s="157" t="s">
        <v>31</v>
      </c>
      <c r="H2793" s="161" t="s">
        <v>39</v>
      </c>
      <c r="I2793" s="157" t="s">
        <v>173</v>
      </c>
      <c r="J2793" s="157" t="s">
        <v>179</v>
      </c>
      <c r="K2793" s="238" t="s">
        <v>34</v>
      </c>
      <c r="L2793" s="239" t="s">
        <v>34</v>
      </c>
      <c r="M2793" s="239" t="s">
        <v>34</v>
      </c>
      <c r="N2793" s="239" t="s">
        <v>34</v>
      </c>
      <c r="O2793" s="239" t="s">
        <v>34</v>
      </c>
      <c r="P2793" s="239" t="s">
        <v>34</v>
      </c>
      <c r="Q2793" s="159" t="s">
        <v>34</v>
      </c>
      <c r="R2793" s="100" t="s">
        <v>34</v>
      </c>
      <c r="S2793" s="158">
        <v>1</v>
      </c>
      <c r="T2793" s="103" t="s">
        <v>77</v>
      </c>
      <c r="U2793" s="160" t="s">
        <v>74</v>
      </c>
      <c r="V2793" s="160" t="s">
        <v>85</v>
      </c>
      <c r="W2793" s="160" t="s">
        <v>92</v>
      </c>
      <c r="X2793" s="160" t="s">
        <v>92</v>
      </c>
    </row>
    <row r="2794" spans="1:24" ht="20.25">
      <c r="A2794" s="155">
        <f>A2793+1</f>
        <v>2792</v>
      </c>
      <c r="B2794" s="160" t="s">
        <v>3135</v>
      </c>
      <c r="C2794" s="159">
        <v>2015</v>
      </c>
      <c r="D2794" s="160" t="s">
        <v>74</v>
      </c>
      <c r="E2794" s="160" t="s">
        <v>88</v>
      </c>
      <c r="F2794" s="268" t="s">
        <v>3231</v>
      </c>
      <c r="G2794" s="157" t="s">
        <v>31</v>
      </c>
      <c r="H2794" s="156" t="s">
        <v>42</v>
      </c>
      <c r="I2794" s="160" t="s">
        <v>90</v>
      </c>
      <c r="J2794" s="160" t="s">
        <v>88</v>
      </c>
      <c r="K2794" s="240" t="s">
        <v>48</v>
      </c>
      <c r="L2794" s="241" t="s">
        <v>34</v>
      </c>
      <c r="M2794" s="241" t="s">
        <v>34</v>
      </c>
      <c r="N2794" s="241" t="s">
        <v>34</v>
      </c>
      <c r="O2794" s="241" t="s">
        <v>34</v>
      </c>
      <c r="P2794" s="241" t="s">
        <v>34</v>
      </c>
      <c r="Q2794" s="159" t="s">
        <v>34</v>
      </c>
      <c r="R2794" s="100" t="s">
        <v>34</v>
      </c>
      <c r="S2794" s="158">
        <v>1</v>
      </c>
      <c r="T2794" s="103" t="s">
        <v>77</v>
      </c>
      <c r="U2794" s="160" t="s">
        <v>74</v>
      </c>
      <c r="V2794" s="160" t="s">
        <v>94</v>
      </c>
      <c r="W2794" s="157" t="s">
        <v>42</v>
      </c>
      <c r="X2794" s="157" t="s">
        <v>42</v>
      </c>
    </row>
    <row r="2795" spans="1:24" ht="20.25">
      <c r="A2795" s="155">
        <f>A2794+1</f>
        <v>2793</v>
      </c>
      <c r="B2795" s="160" t="s">
        <v>3135</v>
      </c>
      <c r="C2795" s="159">
        <v>2015</v>
      </c>
      <c r="D2795" s="160" t="s">
        <v>74</v>
      </c>
      <c r="E2795" s="160" t="s">
        <v>88</v>
      </c>
      <c r="F2795" s="268" t="s">
        <v>3232</v>
      </c>
      <c r="G2795" s="157" t="s">
        <v>31</v>
      </c>
      <c r="H2795" s="156" t="s">
        <v>46</v>
      </c>
      <c r="I2795" s="160" t="s">
        <v>90</v>
      </c>
      <c r="J2795" s="160" t="s">
        <v>88</v>
      </c>
      <c r="K2795" s="240" t="s">
        <v>34</v>
      </c>
      <c r="L2795" s="241" t="s">
        <v>34</v>
      </c>
      <c r="M2795" s="241" t="s">
        <v>34</v>
      </c>
      <c r="N2795" s="241" t="s">
        <v>34</v>
      </c>
      <c r="O2795" s="241" t="s">
        <v>34</v>
      </c>
      <c r="P2795" s="241" t="s">
        <v>34</v>
      </c>
      <c r="Q2795" s="159" t="s">
        <v>34</v>
      </c>
      <c r="R2795" s="100" t="s">
        <v>34</v>
      </c>
      <c r="S2795" s="158">
        <v>1</v>
      </c>
      <c r="T2795" s="103" t="s">
        <v>77</v>
      </c>
      <c r="U2795" s="160" t="s">
        <v>74</v>
      </c>
      <c r="V2795" s="160" t="s">
        <v>94</v>
      </c>
      <c r="W2795" s="160" t="s">
        <v>1061</v>
      </c>
      <c r="X2795" s="160" t="s">
        <v>1061</v>
      </c>
    </row>
    <row r="2796" spans="1:24" ht="20.25">
      <c r="A2796" s="155">
        <f>A2795+1</f>
        <v>2794</v>
      </c>
      <c r="B2796" s="160" t="s">
        <v>3233</v>
      </c>
      <c r="C2796" s="159">
        <v>2018</v>
      </c>
      <c r="D2796" s="160" t="s">
        <v>74</v>
      </c>
      <c r="E2796" s="160" t="s">
        <v>88</v>
      </c>
      <c r="F2796" s="268" t="s">
        <v>3234</v>
      </c>
      <c r="G2796" s="157" t="s">
        <v>31</v>
      </c>
      <c r="H2796" s="161" t="s">
        <v>39</v>
      </c>
      <c r="I2796" s="160" t="s">
        <v>90</v>
      </c>
      <c r="J2796" s="160" t="s">
        <v>88</v>
      </c>
      <c r="K2796" s="240" t="s">
        <v>34</v>
      </c>
      <c r="L2796" s="241" t="s">
        <v>34</v>
      </c>
      <c r="M2796" s="241" t="s">
        <v>48</v>
      </c>
      <c r="N2796" s="241" t="s">
        <v>34</v>
      </c>
      <c r="O2796" s="241" t="s">
        <v>48</v>
      </c>
      <c r="P2796" s="241" t="s">
        <v>34</v>
      </c>
      <c r="Q2796" s="159" t="s">
        <v>34</v>
      </c>
      <c r="R2796" s="100" t="s">
        <v>34</v>
      </c>
      <c r="S2796" s="158">
        <v>1</v>
      </c>
      <c r="T2796" s="103" t="s">
        <v>77</v>
      </c>
      <c r="U2796" s="160" t="s">
        <v>74</v>
      </c>
      <c r="V2796" s="160" t="s">
        <v>94</v>
      </c>
      <c r="W2796" s="160" t="s">
        <v>92</v>
      </c>
      <c r="X2796" s="160" t="s">
        <v>92</v>
      </c>
    </row>
    <row r="2797" spans="1:24" ht="81">
      <c r="A2797" s="155">
        <f>A2796+1</f>
        <v>2795</v>
      </c>
      <c r="B2797" s="160" t="s">
        <v>3135</v>
      </c>
      <c r="C2797" s="159">
        <v>2015</v>
      </c>
      <c r="D2797" s="160" t="s">
        <v>96</v>
      </c>
      <c r="E2797" s="160" t="s">
        <v>97</v>
      </c>
      <c r="F2797" s="268" t="s">
        <v>3235</v>
      </c>
      <c r="G2797" s="157" t="s">
        <v>82</v>
      </c>
      <c r="H2797" s="161" t="s">
        <v>83</v>
      </c>
      <c r="I2797" s="160" t="s">
        <v>90</v>
      </c>
      <c r="J2797" s="160" t="s">
        <v>97</v>
      </c>
      <c r="K2797" s="240" t="s">
        <v>34</v>
      </c>
      <c r="L2797" s="241" t="s">
        <v>34</v>
      </c>
      <c r="M2797" s="241" t="s">
        <v>34</v>
      </c>
      <c r="N2797" s="241" t="s">
        <v>34</v>
      </c>
      <c r="O2797" s="241" t="s">
        <v>34</v>
      </c>
      <c r="P2797" s="241" t="s">
        <v>34</v>
      </c>
      <c r="Q2797" s="159" t="s">
        <v>34</v>
      </c>
      <c r="R2797" s="100" t="s">
        <v>34</v>
      </c>
      <c r="S2797" s="158">
        <v>1</v>
      </c>
      <c r="T2797" s="103" t="s">
        <v>99</v>
      </c>
      <c r="U2797" s="160" t="s">
        <v>96</v>
      </c>
      <c r="V2797" s="160" t="s">
        <v>3236</v>
      </c>
      <c r="W2797" s="160" t="s">
        <v>101</v>
      </c>
      <c r="X2797" s="160" t="s">
        <v>101</v>
      </c>
    </row>
    <row r="2798" spans="1:24" ht="41.25">
      <c r="A2798" s="155">
        <f>A2797+1</f>
        <v>2796</v>
      </c>
      <c r="B2798" s="160" t="s">
        <v>3135</v>
      </c>
      <c r="C2798" s="159">
        <v>2015</v>
      </c>
      <c r="D2798" s="160" t="s">
        <v>96</v>
      </c>
      <c r="E2798" s="160" t="s">
        <v>97</v>
      </c>
      <c r="F2798" s="268" t="s">
        <v>3237</v>
      </c>
      <c r="G2798" s="157" t="s">
        <v>31</v>
      </c>
      <c r="H2798" s="161" t="s">
        <v>39</v>
      </c>
      <c r="I2798" s="160" t="s">
        <v>90</v>
      </c>
      <c r="J2798" s="160" t="s">
        <v>97</v>
      </c>
      <c r="K2798" s="240" t="s">
        <v>34</v>
      </c>
      <c r="L2798" s="241" t="s">
        <v>34</v>
      </c>
      <c r="M2798" s="241" t="s">
        <v>34</v>
      </c>
      <c r="N2798" s="241" t="s">
        <v>34</v>
      </c>
      <c r="O2798" s="241" t="s">
        <v>34</v>
      </c>
      <c r="P2798" s="241" t="s">
        <v>34</v>
      </c>
      <c r="Q2798" s="159" t="s">
        <v>34</v>
      </c>
      <c r="R2798" s="100" t="s">
        <v>34</v>
      </c>
      <c r="S2798" s="158">
        <v>1</v>
      </c>
      <c r="T2798" s="103" t="s">
        <v>99</v>
      </c>
      <c r="U2798" s="160" t="s">
        <v>96</v>
      </c>
      <c r="V2798" s="160" t="s">
        <v>464</v>
      </c>
      <c r="W2798" s="160" t="s">
        <v>92</v>
      </c>
      <c r="X2798" s="160" t="s">
        <v>92</v>
      </c>
    </row>
    <row r="2799" spans="1:24" ht="41.25">
      <c r="A2799" s="155">
        <f>A2798+1</f>
        <v>2797</v>
      </c>
      <c r="B2799" s="160" t="s">
        <v>3135</v>
      </c>
      <c r="C2799" s="159">
        <v>2015</v>
      </c>
      <c r="D2799" s="160" t="s">
        <v>106</v>
      </c>
      <c r="E2799" s="160" t="s">
        <v>373</v>
      </c>
      <c r="F2799" s="268" t="s">
        <v>3238</v>
      </c>
      <c r="G2799" s="157" t="s">
        <v>31</v>
      </c>
      <c r="H2799" s="161" t="s">
        <v>39</v>
      </c>
      <c r="I2799" s="160" t="s">
        <v>71</v>
      </c>
      <c r="J2799" s="160" t="s">
        <v>109</v>
      </c>
      <c r="K2799" s="240" t="s">
        <v>34</v>
      </c>
      <c r="L2799" s="241" t="s">
        <v>34</v>
      </c>
      <c r="M2799" s="241" t="s">
        <v>34</v>
      </c>
      <c r="N2799" s="241" t="s">
        <v>34</v>
      </c>
      <c r="O2799" s="241" t="s">
        <v>34</v>
      </c>
      <c r="P2799" s="241" t="s">
        <v>34</v>
      </c>
      <c r="Q2799" s="159" t="s">
        <v>34</v>
      </c>
      <c r="R2799" s="100" t="s">
        <v>34</v>
      </c>
      <c r="S2799" s="158">
        <v>1</v>
      </c>
      <c r="T2799" s="103" t="s">
        <v>110</v>
      </c>
      <c r="U2799" s="160" t="s">
        <v>111</v>
      </c>
      <c r="V2799" s="160" t="s">
        <v>3239</v>
      </c>
      <c r="W2799" s="160" t="s">
        <v>92</v>
      </c>
      <c r="X2799" s="160" t="s">
        <v>92</v>
      </c>
    </row>
    <row r="2800" spans="1:24" ht="81">
      <c r="A2800" s="155">
        <f>A2799+1</f>
        <v>2798</v>
      </c>
      <c r="B2800" s="160" t="s">
        <v>3135</v>
      </c>
      <c r="C2800" s="159">
        <v>2015</v>
      </c>
      <c r="D2800" s="160" t="s">
        <v>106</v>
      </c>
      <c r="E2800" s="160" t="s">
        <v>373</v>
      </c>
      <c r="F2800" s="268" t="s">
        <v>3240</v>
      </c>
      <c r="G2800" s="157" t="s">
        <v>82</v>
      </c>
      <c r="H2800" s="161" t="s">
        <v>83</v>
      </c>
      <c r="I2800" s="160" t="s">
        <v>71</v>
      </c>
      <c r="J2800" s="160" t="s">
        <v>109</v>
      </c>
      <c r="K2800" s="240" t="s">
        <v>34</v>
      </c>
      <c r="L2800" s="241" t="s">
        <v>34</v>
      </c>
      <c r="M2800" s="241" t="s">
        <v>34</v>
      </c>
      <c r="N2800" s="241" t="s">
        <v>34</v>
      </c>
      <c r="O2800" s="241" t="s">
        <v>34</v>
      </c>
      <c r="P2800" s="241" t="s">
        <v>34</v>
      </c>
      <c r="Q2800" s="159" t="s">
        <v>34</v>
      </c>
      <c r="R2800" s="100" t="s">
        <v>34</v>
      </c>
      <c r="S2800" s="158">
        <v>1</v>
      </c>
      <c r="T2800" s="103" t="s">
        <v>110</v>
      </c>
      <c r="U2800" s="160" t="s">
        <v>111</v>
      </c>
      <c r="V2800" s="160" t="s">
        <v>3239</v>
      </c>
      <c r="W2800" s="160" t="s">
        <v>101</v>
      </c>
      <c r="X2800" s="160" t="s">
        <v>101</v>
      </c>
    </row>
    <row r="2801" spans="1:24" ht="81">
      <c r="A2801" s="155">
        <f>A2800+1</f>
        <v>2799</v>
      </c>
      <c r="B2801" s="160" t="s">
        <v>3135</v>
      </c>
      <c r="C2801" s="159">
        <v>2015</v>
      </c>
      <c r="D2801" s="160" t="s">
        <v>106</v>
      </c>
      <c r="E2801" s="160" t="s">
        <v>373</v>
      </c>
      <c r="F2801" s="268" t="s">
        <v>3241</v>
      </c>
      <c r="G2801" s="157" t="s">
        <v>82</v>
      </c>
      <c r="H2801" s="161" t="s">
        <v>83</v>
      </c>
      <c r="I2801" s="160" t="s">
        <v>71</v>
      </c>
      <c r="J2801" s="160" t="s">
        <v>109</v>
      </c>
      <c r="K2801" s="240" t="s">
        <v>34</v>
      </c>
      <c r="L2801" s="241" t="s">
        <v>34</v>
      </c>
      <c r="M2801" s="241" t="s">
        <v>34</v>
      </c>
      <c r="N2801" s="241" t="s">
        <v>34</v>
      </c>
      <c r="O2801" s="241" t="s">
        <v>34</v>
      </c>
      <c r="P2801" s="241" t="s">
        <v>34</v>
      </c>
      <c r="Q2801" s="159" t="s">
        <v>34</v>
      </c>
      <c r="R2801" s="100" t="s">
        <v>34</v>
      </c>
      <c r="S2801" s="158">
        <v>1</v>
      </c>
      <c r="T2801" s="103" t="s">
        <v>110</v>
      </c>
      <c r="U2801" s="160" t="s">
        <v>111</v>
      </c>
      <c r="V2801" s="160" t="s">
        <v>3239</v>
      </c>
      <c r="W2801" s="160" t="s">
        <v>101</v>
      </c>
      <c r="X2801" s="160" t="s">
        <v>101</v>
      </c>
    </row>
    <row r="2802" spans="1:24" ht="81">
      <c r="A2802" s="155">
        <f>A2801+1</f>
        <v>2800</v>
      </c>
      <c r="B2802" s="160" t="s">
        <v>3135</v>
      </c>
      <c r="C2802" s="159">
        <v>2015</v>
      </c>
      <c r="D2802" s="160" t="s">
        <v>106</v>
      </c>
      <c r="E2802" s="160" t="s">
        <v>373</v>
      </c>
      <c r="F2802" s="268" t="s">
        <v>3242</v>
      </c>
      <c r="G2802" s="160" t="s">
        <v>82</v>
      </c>
      <c r="H2802" s="161" t="s">
        <v>83</v>
      </c>
      <c r="I2802" s="160" t="s">
        <v>71</v>
      </c>
      <c r="J2802" s="160" t="s">
        <v>109</v>
      </c>
      <c r="K2802" s="240" t="s">
        <v>34</v>
      </c>
      <c r="L2802" s="241" t="s">
        <v>34</v>
      </c>
      <c r="M2802" s="241" t="s">
        <v>34</v>
      </c>
      <c r="N2802" s="241" t="s">
        <v>34</v>
      </c>
      <c r="O2802" s="241" t="s">
        <v>34</v>
      </c>
      <c r="P2802" s="241" t="s">
        <v>34</v>
      </c>
      <c r="Q2802" s="159" t="s">
        <v>34</v>
      </c>
      <c r="R2802" s="100" t="s">
        <v>34</v>
      </c>
      <c r="S2802" s="158">
        <v>1</v>
      </c>
      <c r="T2802" s="103" t="s">
        <v>110</v>
      </c>
      <c r="U2802" s="160" t="s">
        <v>111</v>
      </c>
      <c r="V2802" s="160" t="s">
        <v>3239</v>
      </c>
      <c r="W2802" s="160" t="s">
        <v>401</v>
      </c>
      <c r="X2802" s="160" t="s">
        <v>401</v>
      </c>
    </row>
    <row r="2803" spans="1:24" ht="41.25">
      <c r="A2803" s="155">
        <f>A2802+1</f>
        <v>2801</v>
      </c>
      <c r="B2803" s="160" t="s">
        <v>3135</v>
      </c>
      <c r="C2803" s="159">
        <v>2015</v>
      </c>
      <c r="D2803" s="160" t="s">
        <v>106</v>
      </c>
      <c r="E2803" s="160" t="s">
        <v>3243</v>
      </c>
      <c r="F2803" s="268" t="s">
        <v>3244</v>
      </c>
      <c r="G2803" s="157" t="s">
        <v>31</v>
      </c>
      <c r="H2803" s="156" t="s">
        <v>29</v>
      </c>
      <c r="I2803" s="160" t="s">
        <v>71</v>
      </c>
      <c r="J2803" s="160" t="s">
        <v>109</v>
      </c>
      <c r="K2803" s="240" t="s">
        <v>34</v>
      </c>
      <c r="L2803" s="241" t="s">
        <v>34</v>
      </c>
      <c r="M2803" s="241" t="s">
        <v>34</v>
      </c>
      <c r="N2803" s="241" t="s">
        <v>34</v>
      </c>
      <c r="O2803" s="241" t="s">
        <v>34</v>
      </c>
      <c r="P2803" s="241" t="s">
        <v>34</v>
      </c>
      <c r="Q2803" s="159" t="s">
        <v>34</v>
      </c>
      <c r="R2803" s="100" t="s">
        <v>34</v>
      </c>
      <c r="S2803" s="158">
        <v>1</v>
      </c>
      <c r="T2803" s="103" t="s">
        <v>110</v>
      </c>
      <c r="U2803" s="160" t="s">
        <v>111</v>
      </c>
      <c r="V2803" s="160" t="s">
        <v>3239</v>
      </c>
      <c r="W2803" s="160" t="s">
        <v>92</v>
      </c>
      <c r="X2803" s="160" t="s">
        <v>92</v>
      </c>
    </row>
    <row r="2804" spans="1:24" ht="81">
      <c r="A2804" s="155">
        <f>A2803+1</f>
        <v>2802</v>
      </c>
      <c r="B2804" s="160" t="s">
        <v>3135</v>
      </c>
      <c r="C2804" s="159">
        <v>2015</v>
      </c>
      <c r="D2804" s="160" t="s">
        <v>139</v>
      </c>
      <c r="E2804" s="160" t="s">
        <v>140</v>
      </c>
      <c r="F2804" s="268" t="s">
        <v>3245</v>
      </c>
      <c r="G2804" s="157" t="s">
        <v>82</v>
      </c>
      <c r="H2804" s="161" t="s">
        <v>83</v>
      </c>
      <c r="I2804" s="160" t="s">
        <v>71</v>
      </c>
      <c r="J2804" s="160" t="s">
        <v>142</v>
      </c>
      <c r="K2804" s="240" t="s">
        <v>34</v>
      </c>
      <c r="L2804" s="241" t="s">
        <v>34</v>
      </c>
      <c r="M2804" s="241" t="s">
        <v>34</v>
      </c>
      <c r="N2804" s="241" t="s">
        <v>34</v>
      </c>
      <c r="O2804" s="241" t="s">
        <v>34</v>
      </c>
      <c r="P2804" s="241" t="s">
        <v>34</v>
      </c>
      <c r="Q2804" s="159" t="s">
        <v>34</v>
      </c>
      <c r="R2804" s="100" t="s">
        <v>34</v>
      </c>
      <c r="S2804" s="158">
        <v>1</v>
      </c>
      <c r="T2804" s="103" t="s">
        <v>143</v>
      </c>
      <c r="U2804" s="160" t="s">
        <v>139</v>
      </c>
      <c r="V2804" s="160" t="s">
        <v>483</v>
      </c>
      <c r="W2804" s="160" t="s">
        <v>188</v>
      </c>
      <c r="X2804" s="160" t="s">
        <v>188</v>
      </c>
    </row>
    <row r="2805" spans="1:24" ht="41.25">
      <c r="A2805" s="155">
        <f>A2804+1</f>
        <v>2803</v>
      </c>
      <c r="B2805" s="160" t="s">
        <v>3135</v>
      </c>
      <c r="C2805" s="159">
        <v>2015</v>
      </c>
      <c r="D2805" s="160" t="s">
        <v>139</v>
      </c>
      <c r="E2805" s="160" t="s">
        <v>140</v>
      </c>
      <c r="F2805" s="268" t="s">
        <v>3246</v>
      </c>
      <c r="G2805" s="157" t="s">
        <v>119</v>
      </c>
      <c r="H2805" s="161" t="s">
        <v>169</v>
      </c>
      <c r="I2805" s="160" t="s">
        <v>71</v>
      </c>
      <c r="J2805" s="160" t="s">
        <v>142</v>
      </c>
      <c r="K2805" s="240" t="s">
        <v>34</v>
      </c>
      <c r="L2805" s="241" t="s">
        <v>34</v>
      </c>
      <c r="M2805" s="241" t="s">
        <v>34</v>
      </c>
      <c r="N2805" s="241" t="s">
        <v>34</v>
      </c>
      <c r="O2805" s="241" t="s">
        <v>48</v>
      </c>
      <c r="P2805" s="241" t="s">
        <v>34</v>
      </c>
      <c r="Q2805" s="159" t="s">
        <v>34</v>
      </c>
      <c r="R2805" s="100" t="s">
        <v>34</v>
      </c>
      <c r="S2805" s="158">
        <v>1</v>
      </c>
      <c r="T2805" s="103" t="s">
        <v>143</v>
      </c>
      <c r="U2805" s="160" t="s">
        <v>139</v>
      </c>
      <c r="V2805" s="160" t="s">
        <v>483</v>
      </c>
      <c r="W2805" s="160" t="s">
        <v>169</v>
      </c>
      <c r="X2805" s="160" t="s">
        <v>169</v>
      </c>
    </row>
    <row r="2806" spans="1:24" ht="41.25">
      <c r="A2806" s="155">
        <f>A2805+1</f>
        <v>2804</v>
      </c>
      <c r="B2806" s="160" t="s">
        <v>3135</v>
      </c>
      <c r="C2806" s="159">
        <v>2015</v>
      </c>
      <c r="D2806" s="160" t="s">
        <v>139</v>
      </c>
      <c r="E2806" s="160" t="s">
        <v>140</v>
      </c>
      <c r="F2806" s="268" t="s">
        <v>3247</v>
      </c>
      <c r="G2806" s="157" t="s">
        <v>31</v>
      </c>
      <c r="H2806" s="156" t="s">
        <v>42</v>
      </c>
      <c r="I2806" s="160" t="s">
        <v>71</v>
      </c>
      <c r="J2806" s="160" t="s">
        <v>142</v>
      </c>
      <c r="K2806" s="240" t="s">
        <v>34</v>
      </c>
      <c r="L2806" s="241" t="s">
        <v>34</v>
      </c>
      <c r="M2806" s="241" t="s">
        <v>34</v>
      </c>
      <c r="N2806" s="241" t="s">
        <v>34</v>
      </c>
      <c r="O2806" s="241" t="s">
        <v>34</v>
      </c>
      <c r="P2806" s="241" t="s">
        <v>34</v>
      </c>
      <c r="Q2806" s="159" t="s">
        <v>34</v>
      </c>
      <c r="R2806" s="100" t="s">
        <v>34</v>
      </c>
      <c r="S2806" s="158">
        <v>1</v>
      </c>
      <c r="T2806" s="103" t="s">
        <v>143</v>
      </c>
      <c r="U2806" s="160" t="s">
        <v>139</v>
      </c>
      <c r="V2806" s="160" t="s">
        <v>483</v>
      </c>
      <c r="W2806" s="157" t="s">
        <v>42</v>
      </c>
      <c r="X2806" s="157" t="s">
        <v>42</v>
      </c>
    </row>
    <row r="2807" spans="1:24" ht="81">
      <c r="A2807" s="155">
        <f>A2806+1</f>
        <v>2805</v>
      </c>
      <c r="B2807" s="160" t="s">
        <v>3135</v>
      </c>
      <c r="C2807" s="159">
        <v>2015</v>
      </c>
      <c r="D2807" s="160" t="s">
        <v>139</v>
      </c>
      <c r="E2807" s="160" t="s">
        <v>140</v>
      </c>
      <c r="F2807" s="268" t="s">
        <v>3248</v>
      </c>
      <c r="G2807" s="157" t="s">
        <v>82</v>
      </c>
      <c r="H2807" s="161" t="s">
        <v>83</v>
      </c>
      <c r="I2807" s="160" t="s">
        <v>71</v>
      </c>
      <c r="J2807" s="160" t="s">
        <v>142</v>
      </c>
      <c r="K2807" s="240" t="s">
        <v>34</v>
      </c>
      <c r="L2807" s="241" t="s">
        <v>34</v>
      </c>
      <c r="M2807" s="241" t="s">
        <v>34</v>
      </c>
      <c r="N2807" s="241" t="s">
        <v>34</v>
      </c>
      <c r="O2807" s="241" t="s">
        <v>34</v>
      </c>
      <c r="P2807" s="241" t="s">
        <v>34</v>
      </c>
      <c r="Q2807" s="159" t="s">
        <v>34</v>
      </c>
      <c r="R2807" s="100" t="s">
        <v>34</v>
      </c>
      <c r="S2807" s="158">
        <v>1</v>
      </c>
      <c r="T2807" s="103" t="s">
        <v>143</v>
      </c>
      <c r="U2807" s="160" t="s">
        <v>139</v>
      </c>
      <c r="V2807" s="160" t="s">
        <v>483</v>
      </c>
      <c r="W2807" s="160" t="s">
        <v>101</v>
      </c>
      <c r="X2807" s="160" t="s">
        <v>101</v>
      </c>
    </row>
    <row r="2808" spans="1:24" ht="81">
      <c r="A2808" s="155">
        <f>A2807+1</f>
        <v>2806</v>
      </c>
      <c r="B2808" s="160" t="s">
        <v>3135</v>
      </c>
      <c r="C2808" s="159">
        <v>2015</v>
      </c>
      <c r="D2808" s="160" t="s">
        <v>162</v>
      </c>
      <c r="E2808" s="160" t="s">
        <v>162</v>
      </c>
      <c r="F2808" s="268" t="s">
        <v>3249</v>
      </c>
      <c r="G2808" s="157" t="s">
        <v>82</v>
      </c>
      <c r="H2808" s="161" t="s">
        <v>83</v>
      </c>
      <c r="I2808" s="160" t="s">
        <v>164</v>
      </c>
      <c r="J2808" s="160" t="s">
        <v>15</v>
      </c>
      <c r="K2808" s="240" t="s">
        <v>34</v>
      </c>
      <c r="L2808" s="241" t="s">
        <v>34</v>
      </c>
      <c r="M2808" s="241" t="s">
        <v>48</v>
      </c>
      <c r="N2808" s="241" t="s">
        <v>34</v>
      </c>
      <c r="O2808" s="241" t="s">
        <v>34</v>
      </c>
      <c r="P2808" s="241" t="s">
        <v>34</v>
      </c>
      <c r="Q2808" s="159" t="s">
        <v>34</v>
      </c>
      <c r="R2808" s="100" t="s">
        <v>34</v>
      </c>
      <c r="S2808" s="163">
        <v>1</v>
      </c>
      <c r="T2808" s="103" t="s">
        <v>165</v>
      </c>
      <c r="U2808" s="160" t="s">
        <v>166</v>
      </c>
      <c r="V2808" s="160" t="s">
        <v>162</v>
      </c>
      <c r="W2808" s="160" t="s">
        <v>188</v>
      </c>
      <c r="X2808" s="160" t="s">
        <v>188</v>
      </c>
    </row>
    <row r="2809" spans="1:24" ht="20.25">
      <c r="A2809" s="155">
        <f>A2808+1</f>
        <v>2807</v>
      </c>
      <c r="B2809" s="160" t="s">
        <v>3135</v>
      </c>
      <c r="C2809" s="159">
        <v>2015</v>
      </c>
      <c r="D2809" s="160" t="s">
        <v>162</v>
      </c>
      <c r="E2809" s="160" t="s">
        <v>162</v>
      </c>
      <c r="F2809" s="268" t="s">
        <v>3250</v>
      </c>
      <c r="G2809" s="157" t="s">
        <v>31</v>
      </c>
      <c r="H2809" s="156" t="s">
        <v>42</v>
      </c>
      <c r="I2809" s="160" t="s">
        <v>164</v>
      </c>
      <c r="J2809" s="160" t="s">
        <v>15</v>
      </c>
      <c r="K2809" s="240" t="s">
        <v>34</v>
      </c>
      <c r="L2809" s="241" t="s">
        <v>34</v>
      </c>
      <c r="M2809" s="241" t="s">
        <v>48</v>
      </c>
      <c r="N2809" s="241" t="s">
        <v>34</v>
      </c>
      <c r="O2809" s="241" t="s">
        <v>34</v>
      </c>
      <c r="P2809" s="241" t="s">
        <v>34</v>
      </c>
      <c r="Q2809" s="159" t="s">
        <v>34</v>
      </c>
      <c r="R2809" s="100" t="s">
        <v>34</v>
      </c>
      <c r="S2809" s="163">
        <v>1</v>
      </c>
      <c r="T2809" s="103" t="s">
        <v>165</v>
      </c>
      <c r="U2809" s="160" t="s">
        <v>166</v>
      </c>
      <c r="V2809" s="160" t="s">
        <v>162</v>
      </c>
      <c r="W2809" s="157" t="s">
        <v>42</v>
      </c>
      <c r="X2809" s="157" t="s">
        <v>42</v>
      </c>
    </row>
    <row r="2810" spans="1:24" ht="81">
      <c r="A2810" s="155">
        <f>A2809+1</f>
        <v>2808</v>
      </c>
      <c r="B2810" s="160" t="s">
        <v>3135</v>
      </c>
      <c r="C2810" s="159">
        <v>2015</v>
      </c>
      <c r="D2810" s="160" t="s">
        <v>162</v>
      </c>
      <c r="E2810" s="160" t="s">
        <v>162</v>
      </c>
      <c r="F2810" s="268" t="s">
        <v>3251</v>
      </c>
      <c r="G2810" s="157" t="s">
        <v>82</v>
      </c>
      <c r="H2810" s="161" t="s">
        <v>83</v>
      </c>
      <c r="I2810" s="160" t="s">
        <v>164</v>
      </c>
      <c r="J2810" s="160" t="s">
        <v>15</v>
      </c>
      <c r="K2810" s="240" t="s">
        <v>34</v>
      </c>
      <c r="L2810" s="241" t="s">
        <v>34</v>
      </c>
      <c r="M2810" s="241" t="s">
        <v>48</v>
      </c>
      <c r="N2810" s="241" t="s">
        <v>34</v>
      </c>
      <c r="O2810" s="241" t="s">
        <v>34</v>
      </c>
      <c r="P2810" s="241" t="s">
        <v>34</v>
      </c>
      <c r="Q2810" s="159" t="s">
        <v>34</v>
      </c>
      <c r="R2810" s="100" t="s">
        <v>34</v>
      </c>
      <c r="S2810" s="163">
        <v>1</v>
      </c>
      <c r="T2810" s="103" t="s">
        <v>165</v>
      </c>
      <c r="U2810" s="160" t="s">
        <v>166</v>
      </c>
      <c r="V2810" s="160" t="s">
        <v>162</v>
      </c>
      <c r="W2810" s="160" t="s">
        <v>101</v>
      </c>
      <c r="X2810" s="160" t="s">
        <v>101</v>
      </c>
    </row>
    <row r="2811" spans="1:24" ht="20.25">
      <c r="A2811" s="155">
        <f>A2810+1</f>
        <v>2809</v>
      </c>
      <c r="B2811" s="160" t="s">
        <v>3135</v>
      </c>
      <c r="C2811" s="159">
        <v>2015</v>
      </c>
      <c r="D2811" s="160" t="s">
        <v>162</v>
      </c>
      <c r="E2811" s="160" t="s">
        <v>162</v>
      </c>
      <c r="F2811" s="268" t="s">
        <v>3252</v>
      </c>
      <c r="G2811" s="157" t="s">
        <v>119</v>
      </c>
      <c r="H2811" s="161" t="s">
        <v>169</v>
      </c>
      <c r="I2811" s="160" t="s">
        <v>164</v>
      </c>
      <c r="J2811" s="160" t="s">
        <v>15</v>
      </c>
      <c r="K2811" s="240" t="s">
        <v>34</v>
      </c>
      <c r="L2811" s="241" t="s">
        <v>34</v>
      </c>
      <c r="M2811" s="241" t="s">
        <v>48</v>
      </c>
      <c r="N2811" s="241" t="s">
        <v>34</v>
      </c>
      <c r="O2811" s="241" t="s">
        <v>34</v>
      </c>
      <c r="P2811" s="241" t="s">
        <v>34</v>
      </c>
      <c r="Q2811" s="159" t="s">
        <v>34</v>
      </c>
      <c r="R2811" s="100" t="s">
        <v>34</v>
      </c>
      <c r="S2811" s="163">
        <v>1</v>
      </c>
      <c r="T2811" s="103" t="s">
        <v>165</v>
      </c>
      <c r="U2811" s="160" t="s">
        <v>166</v>
      </c>
      <c r="V2811" s="160" t="s">
        <v>162</v>
      </c>
      <c r="W2811" s="160" t="s">
        <v>169</v>
      </c>
      <c r="X2811" s="160" t="s">
        <v>169</v>
      </c>
    </row>
    <row r="2812" spans="1:24" ht="81">
      <c r="A2812" s="155">
        <f>A2811+1</f>
        <v>2810</v>
      </c>
      <c r="B2812" s="160" t="s">
        <v>3135</v>
      </c>
      <c r="C2812" s="159">
        <v>2015</v>
      </c>
      <c r="D2812" s="160" t="s">
        <v>173</v>
      </c>
      <c r="E2812" s="160" t="s">
        <v>177</v>
      </c>
      <c r="F2812" s="268" t="s">
        <v>3253</v>
      </c>
      <c r="G2812" s="160" t="s">
        <v>82</v>
      </c>
      <c r="H2812" s="161" t="s">
        <v>83</v>
      </c>
      <c r="I2812" s="160" t="s">
        <v>173</v>
      </c>
      <c r="J2812" s="160" t="s">
        <v>3254</v>
      </c>
      <c r="K2812" s="240" t="s">
        <v>34</v>
      </c>
      <c r="L2812" s="241" t="s">
        <v>34</v>
      </c>
      <c r="M2812" s="241" t="s">
        <v>34</v>
      </c>
      <c r="N2812" s="241" t="s">
        <v>48</v>
      </c>
      <c r="O2812" s="241" t="s">
        <v>34</v>
      </c>
      <c r="P2812" s="241" t="s">
        <v>34</v>
      </c>
      <c r="Q2812" s="159" t="s">
        <v>34</v>
      </c>
      <c r="R2812" s="100" t="s">
        <v>34</v>
      </c>
      <c r="S2812" s="163">
        <v>1</v>
      </c>
      <c r="T2812" s="103" t="s">
        <v>176</v>
      </c>
      <c r="U2812" s="160" t="s">
        <v>166</v>
      </c>
      <c r="V2812" s="160" t="s">
        <v>177</v>
      </c>
      <c r="W2812" s="160" t="s">
        <v>401</v>
      </c>
      <c r="X2812" s="160" t="s">
        <v>401</v>
      </c>
    </row>
    <row r="2813" spans="1:24" ht="81">
      <c r="A2813" s="155">
        <f>A2812+1</f>
        <v>2811</v>
      </c>
      <c r="B2813" s="160" t="s">
        <v>3135</v>
      </c>
      <c r="C2813" s="159">
        <v>2015</v>
      </c>
      <c r="D2813" s="160" t="s">
        <v>173</v>
      </c>
      <c r="E2813" s="160" t="s">
        <v>174</v>
      </c>
      <c r="F2813" s="268" t="s">
        <v>3255</v>
      </c>
      <c r="G2813" s="157" t="s">
        <v>82</v>
      </c>
      <c r="H2813" s="161" t="s">
        <v>83</v>
      </c>
      <c r="I2813" s="160" t="s">
        <v>173</v>
      </c>
      <c r="J2813" s="160" t="s">
        <v>174</v>
      </c>
      <c r="K2813" s="240" t="s">
        <v>34</v>
      </c>
      <c r="L2813" s="241" t="s">
        <v>34</v>
      </c>
      <c r="M2813" s="241" t="s">
        <v>34</v>
      </c>
      <c r="N2813" s="241" t="s">
        <v>34</v>
      </c>
      <c r="O2813" s="241" t="s">
        <v>34</v>
      </c>
      <c r="P2813" s="241" t="s">
        <v>34</v>
      </c>
      <c r="Q2813" s="159" t="s">
        <v>34</v>
      </c>
      <c r="R2813" s="100" t="s">
        <v>34</v>
      </c>
      <c r="S2813" s="163">
        <v>1</v>
      </c>
      <c r="T2813" s="103" t="s">
        <v>176</v>
      </c>
      <c r="U2813" s="160" t="s">
        <v>166</v>
      </c>
      <c r="V2813" s="160" t="s">
        <v>177</v>
      </c>
      <c r="W2813" s="160" t="s">
        <v>101</v>
      </c>
      <c r="X2813" s="160" t="s">
        <v>101</v>
      </c>
    </row>
    <row r="2814" spans="1:24" ht="81">
      <c r="A2814" s="155">
        <f>A2813+1</f>
        <v>2812</v>
      </c>
      <c r="B2814" s="160" t="s">
        <v>3135</v>
      </c>
      <c r="C2814" s="159">
        <v>2015</v>
      </c>
      <c r="D2814" s="160" t="s">
        <v>173</v>
      </c>
      <c r="E2814" s="160" t="s">
        <v>177</v>
      </c>
      <c r="F2814" s="268" t="s">
        <v>3256</v>
      </c>
      <c r="G2814" s="157" t="s">
        <v>82</v>
      </c>
      <c r="H2814" s="161" t="s">
        <v>83</v>
      </c>
      <c r="I2814" s="160" t="s">
        <v>173</v>
      </c>
      <c r="J2814" s="160" t="s">
        <v>179</v>
      </c>
      <c r="K2814" s="240" t="s">
        <v>34</v>
      </c>
      <c r="L2814" s="241" t="s">
        <v>34</v>
      </c>
      <c r="M2814" s="241" t="s">
        <v>34</v>
      </c>
      <c r="N2814" s="241" t="s">
        <v>34</v>
      </c>
      <c r="O2814" s="241" t="s">
        <v>34</v>
      </c>
      <c r="P2814" s="241" t="s">
        <v>34</v>
      </c>
      <c r="Q2814" s="159" t="s">
        <v>34</v>
      </c>
      <c r="R2814" s="100" t="s">
        <v>34</v>
      </c>
      <c r="S2814" s="163">
        <v>1</v>
      </c>
      <c r="T2814" s="103" t="s">
        <v>176</v>
      </c>
      <c r="U2814" s="160" t="s">
        <v>166</v>
      </c>
      <c r="V2814" s="160" t="s">
        <v>177</v>
      </c>
      <c r="W2814" s="160" t="s">
        <v>101</v>
      </c>
      <c r="X2814" s="160" t="s">
        <v>101</v>
      </c>
    </row>
    <row r="2815" spans="1:24" ht="81">
      <c r="A2815" s="155">
        <f>A2814+1</f>
        <v>2813</v>
      </c>
      <c r="B2815" s="160" t="s">
        <v>3135</v>
      </c>
      <c r="C2815" s="159">
        <v>2015</v>
      </c>
      <c r="D2815" s="160" t="s">
        <v>173</v>
      </c>
      <c r="E2815" s="160" t="s">
        <v>177</v>
      </c>
      <c r="F2815" s="268" t="s">
        <v>3257</v>
      </c>
      <c r="G2815" s="157" t="s">
        <v>82</v>
      </c>
      <c r="H2815" s="161" t="s">
        <v>83</v>
      </c>
      <c r="I2815" s="160" t="s">
        <v>173</v>
      </c>
      <c r="J2815" s="160" t="s">
        <v>179</v>
      </c>
      <c r="K2815" s="240" t="s">
        <v>34</v>
      </c>
      <c r="L2815" s="241" t="s">
        <v>34</v>
      </c>
      <c r="M2815" s="241" t="s">
        <v>34</v>
      </c>
      <c r="N2815" s="241" t="s">
        <v>34</v>
      </c>
      <c r="O2815" s="241" t="s">
        <v>34</v>
      </c>
      <c r="P2815" s="241" t="s">
        <v>34</v>
      </c>
      <c r="Q2815" s="159" t="s">
        <v>34</v>
      </c>
      <c r="R2815" s="100" t="s">
        <v>34</v>
      </c>
      <c r="S2815" s="163">
        <v>1</v>
      </c>
      <c r="T2815" s="103" t="s">
        <v>176</v>
      </c>
      <c r="U2815" s="160" t="s">
        <v>166</v>
      </c>
      <c r="V2815" s="160" t="s">
        <v>177</v>
      </c>
      <c r="W2815" s="160" t="s">
        <v>101</v>
      </c>
      <c r="X2815" s="160" t="s">
        <v>101</v>
      </c>
    </row>
    <row r="2816" spans="1:24" ht="30.75">
      <c r="A2816" s="155">
        <f>A2815+1</f>
        <v>2814</v>
      </c>
      <c r="B2816" s="160" t="s">
        <v>3135</v>
      </c>
      <c r="C2816" s="159">
        <v>2015</v>
      </c>
      <c r="D2816" s="160" t="s">
        <v>173</v>
      </c>
      <c r="E2816" s="160" t="s">
        <v>495</v>
      </c>
      <c r="F2816" s="268" t="s">
        <v>3258</v>
      </c>
      <c r="G2816" s="157" t="s">
        <v>31</v>
      </c>
      <c r="H2816" s="156" t="s">
        <v>42</v>
      </c>
      <c r="I2816" s="160" t="s">
        <v>173</v>
      </c>
      <c r="J2816" s="160" t="s">
        <v>191</v>
      </c>
      <c r="K2816" s="240" t="s">
        <v>34</v>
      </c>
      <c r="L2816" s="241" t="s">
        <v>34</v>
      </c>
      <c r="M2816" s="241" t="s">
        <v>34</v>
      </c>
      <c r="N2816" s="241" t="s">
        <v>34</v>
      </c>
      <c r="O2816" s="241" t="s">
        <v>34</v>
      </c>
      <c r="P2816" s="241" t="s">
        <v>34</v>
      </c>
      <c r="Q2816" s="159" t="s">
        <v>34</v>
      </c>
      <c r="R2816" s="100" t="s">
        <v>34</v>
      </c>
      <c r="S2816" s="163">
        <v>1</v>
      </c>
      <c r="T2816" s="103" t="s">
        <v>176</v>
      </c>
      <c r="U2816" s="160" t="s">
        <v>166</v>
      </c>
      <c r="V2816" s="160" t="s">
        <v>495</v>
      </c>
      <c r="W2816" s="157" t="s">
        <v>42</v>
      </c>
      <c r="X2816" s="157" t="s">
        <v>42</v>
      </c>
    </row>
    <row r="2817" spans="1:24" ht="81">
      <c r="A2817" s="155">
        <f>A2816+1</f>
        <v>2815</v>
      </c>
      <c r="B2817" s="160" t="s">
        <v>3135</v>
      </c>
      <c r="C2817" s="159">
        <v>2015</v>
      </c>
      <c r="D2817" s="160" t="s">
        <v>173</v>
      </c>
      <c r="E2817" s="160" t="s">
        <v>495</v>
      </c>
      <c r="F2817" s="268" t="s">
        <v>3259</v>
      </c>
      <c r="G2817" s="157" t="s">
        <v>82</v>
      </c>
      <c r="H2817" s="161" t="s">
        <v>83</v>
      </c>
      <c r="I2817" s="160" t="s">
        <v>173</v>
      </c>
      <c r="J2817" s="160" t="s">
        <v>191</v>
      </c>
      <c r="K2817" s="240" t="s">
        <v>34</v>
      </c>
      <c r="L2817" s="241" t="s">
        <v>34</v>
      </c>
      <c r="M2817" s="241" t="s">
        <v>34</v>
      </c>
      <c r="N2817" s="241" t="s">
        <v>34</v>
      </c>
      <c r="O2817" s="241" t="s">
        <v>34</v>
      </c>
      <c r="P2817" s="241" t="s">
        <v>34</v>
      </c>
      <c r="Q2817" s="159" t="s">
        <v>34</v>
      </c>
      <c r="R2817" s="100" t="s">
        <v>34</v>
      </c>
      <c r="S2817" s="163">
        <v>1</v>
      </c>
      <c r="T2817" s="103" t="s">
        <v>176</v>
      </c>
      <c r="U2817" s="160" t="s">
        <v>166</v>
      </c>
      <c r="V2817" s="160" t="s">
        <v>495</v>
      </c>
      <c r="W2817" s="160" t="s">
        <v>188</v>
      </c>
      <c r="X2817" s="160" t="s">
        <v>188</v>
      </c>
    </row>
    <row r="2818" spans="1:24" ht="30.75">
      <c r="A2818" s="155">
        <f>A2817+1</f>
        <v>2816</v>
      </c>
      <c r="B2818" s="160" t="s">
        <v>3135</v>
      </c>
      <c r="C2818" s="159">
        <v>2015</v>
      </c>
      <c r="D2818" s="160" t="s">
        <v>173</v>
      </c>
      <c r="E2818" s="160" t="s">
        <v>495</v>
      </c>
      <c r="F2818" s="268" t="s">
        <v>3260</v>
      </c>
      <c r="G2818" s="157" t="s">
        <v>31</v>
      </c>
      <c r="H2818" s="156" t="s">
        <v>42</v>
      </c>
      <c r="I2818" s="160" t="s">
        <v>173</v>
      </c>
      <c r="J2818" s="160" t="s">
        <v>191</v>
      </c>
      <c r="K2818" s="240" t="s">
        <v>34</v>
      </c>
      <c r="L2818" s="241" t="s">
        <v>34</v>
      </c>
      <c r="M2818" s="241" t="s">
        <v>34</v>
      </c>
      <c r="N2818" s="241" t="s">
        <v>34</v>
      </c>
      <c r="O2818" s="241" t="s">
        <v>34</v>
      </c>
      <c r="P2818" s="241" t="s">
        <v>34</v>
      </c>
      <c r="Q2818" s="159" t="s">
        <v>34</v>
      </c>
      <c r="R2818" s="100" t="s">
        <v>34</v>
      </c>
      <c r="S2818" s="163">
        <v>1</v>
      </c>
      <c r="T2818" s="103" t="s">
        <v>176</v>
      </c>
      <c r="U2818" s="160" t="s">
        <v>166</v>
      </c>
      <c r="V2818" s="160" t="s">
        <v>495</v>
      </c>
      <c r="W2818" s="157" t="s">
        <v>42</v>
      </c>
      <c r="X2818" s="157" t="s">
        <v>42</v>
      </c>
    </row>
    <row r="2819" spans="1:24" ht="30.75">
      <c r="A2819" s="155">
        <f>A2818+1</f>
        <v>2817</v>
      </c>
      <c r="B2819" s="160" t="s">
        <v>3135</v>
      </c>
      <c r="C2819" s="159">
        <v>2015</v>
      </c>
      <c r="D2819" s="160" t="s">
        <v>173</v>
      </c>
      <c r="E2819" s="160" t="s">
        <v>495</v>
      </c>
      <c r="F2819" s="268" t="s">
        <v>3261</v>
      </c>
      <c r="G2819" s="157" t="s">
        <v>31</v>
      </c>
      <c r="H2819" s="156" t="s">
        <v>42</v>
      </c>
      <c r="I2819" s="160" t="s">
        <v>173</v>
      </c>
      <c r="J2819" s="160" t="s">
        <v>191</v>
      </c>
      <c r="K2819" s="240" t="s">
        <v>34</v>
      </c>
      <c r="L2819" s="241" t="s">
        <v>48</v>
      </c>
      <c r="M2819" s="241" t="s">
        <v>34</v>
      </c>
      <c r="N2819" s="241" t="s">
        <v>34</v>
      </c>
      <c r="O2819" s="241" t="s">
        <v>34</v>
      </c>
      <c r="P2819" s="241" t="s">
        <v>34</v>
      </c>
      <c r="Q2819" s="159" t="s">
        <v>34</v>
      </c>
      <c r="R2819" s="100" t="s">
        <v>34</v>
      </c>
      <c r="S2819" s="163">
        <v>1</v>
      </c>
      <c r="T2819" s="103" t="s">
        <v>176</v>
      </c>
      <c r="U2819" s="160" t="s">
        <v>166</v>
      </c>
      <c r="V2819" s="160" t="s">
        <v>495</v>
      </c>
      <c r="W2819" s="157" t="s">
        <v>42</v>
      </c>
      <c r="X2819" s="157" t="s">
        <v>42</v>
      </c>
    </row>
    <row r="2820" spans="1:24" ht="30.75">
      <c r="A2820" s="155">
        <f>A2819+1</f>
        <v>2818</v>
      </c>
      <c r="B2820" s="160" t="s">
        <v>3135</v>
      </c>
      <c r="C2820" s="159">
        <v>2015</v>
      </c>
      <c r="D2820" s="160" t="s">
        <v>173</v>
      </c>
      <c r="E2820" s="160" t="s">
        <v>189</v>
      </c>
      <c r="F2820" s="268" t="s">
        <v>3262</v>
      </c>
      <c r="G2820" s="157" t="s">
        <v>31</v>
      </c>
      <c r="H2820" s="156" t="s">
        <v>39</v>
      </c>
      <c r="I2820" s="160" t="s">
        <v>173</v>
      </c>
      <c r="J2820" s="160" t="s">
        <v>191</v>
      </c>
      <c r="K2820" s="240" t="s">
        <v>48</v>
      </c>
      <c r="L2820" s="241" t="s">
        <v>48</v>
      </c>
      <c r="M2820" s="241" t="s">
        <v>34</v>
      </c>
      <c r="N2820" s="241" t="s">
        <v>34</v>
      </c>
      <c r="O2820" s="241" t="s">
        <v>34</v>
      </c>
      <c r="P2820" s="241" t="s">
        <v>34</v>
      </c>
      <c r="Q2820" s="159" t="s">
        <v>34</v>
      </c>
      <c r="R2820" s="100" t="s">
        <v>34</v>
      </c>
      <c r="S2820" s="163">
        <v>1</v>
      </c>
      <c r="T2820" s="103" t="s">
        <v>176</v>
      </c>
      <c r="U2820" s="160" t="s">
        <v>166</v>
      </c>
      <c r="V2820" s="160" t="s">
        <v>189</v>
      </c>
      <c r="W2820" s="160" t="s">
        <v>92</v>
      </c>
      <c r="X2820" s="160" t="s">
        <v>92</v>
      </c>
    </row>
    <row r="2821" spans="1:24" ht="30.75">
      <c r="A2821" s="155">
        <f>A2820+1</f>
        <v>2819</v>
      </c>
      <c r="B2821" s="160" t="s">
        <v>3135</v>
      </c>
      <c r="C2821" s="159">
        <v>2015</v>
      </c>
      <c r="D2821" s="160" t="s">
        <v>173</v>
      </c>
      <c r="E2821" s="160" t="s">
        <v>189</v>
      </c>
      <c r="F2821" s="268" t="s">
        <v>3263</v>
      </c>
      <c r="G2821" s="157" t="s">
        <v>31</v>
      </c>
      <c r="H2821" s="156" t="s">
        <v>42</v>
      </c>
      <c r="I2821" s="160" t="s">
        <v>173</v>
      </c>
      <c r="J2821" s="160" t="s">
        <v>191</v>
      </c>
      <c r="K2821" s="240" t="s">
        <v>34</v>
      </c>
      <c r="L2821" s="241" t="s">
        <v>48</v>
      </c>
      <c r="M2821" s="241" t="s">
        <v>34</v>
      </c>
      <c r="N2821" s="241" t="s">
        <v>34</v>
      </c>
      <c r="O2821" s="241" t="s">
        <v>34</v>
      </c>
      <c r="P2821" s="241" t="s">
        <v>34</v>
      </c>
      <c r="Q2821" s="159" t="s">
        <v>34</v>
      </c>
      <c r="R2821" s="100" t="s">
        <v>34</v>
      </c>
      <c r="S2821" s="163">
        <v>1</v>
      </c>
      <c r="T2821" s="103" t="s">
        <v>176</v>
      </c>
      <c r="U2821" s="160" t="s">
        <v>166</v>
      </c>
      <c r="V2821" s="160" t="s">
        <v>189</v>
      </c>
      <c r="W2821" s="157" t="s">
        <v>42</v>
      </c>
      <c r="X2821" s="157" t="s">
        <v>42</v>
      </c>
    </row>
    <row r="2822" spans="1:24" ht="20.25">
      <c r="A2822" s="155">
        <f>A2821+1</f>
        <v>2820</v>
      </c>
      <c r="B2822" s="160" t="s">
        <v>3135</v>
      </c>
      <c r="C2822" s="159">
        <v>2015</v>
      </c>
      <c r="D2822" s="160" t="s">
        <v>184</v>
      </c>
      <c r="E2822" s="160" t="s">
        <v>184</v>
      </c>
      <c r="F2822" s="268" t="s">
        <v>3264</v>
      </c>
      <c r="G2822" s="157" t="s">
        <v>31</v>
      </c>
      <c r="H2822" s="156" t="s">
        <v>46</v>
      </c>
      <c r="I2822" s="160" t="s">
        <v>186</v>
      </c>
      <c r="J2822" s="160" t="s">
        <v>504</v>
      </c>
      <c r="K2822" s="240" t="s">
        <v>34</v>
      </c>
      <c r="L2822" s="241" t="s">
        <v>34</v>
      </c>
      <c r="M2822" s="241" t="s">
        <v>34</v>
      </c>
      <c r="N2822" s="241" t="s">
        <v>34</v>
      </c>
      <c r="O2822" s="241" t="s">
        <v>34</v>
      </c>
      <c r="P2822" s="241" t="s">
        <v>34</v>
      </c>
      <c r="Q2822" s="159" t="s">
        <v>34</v>
      </c>
      <c r="R2822" s="100" t="s">
        <v>34</v>
      </c>
      <c r="S2822" s="163">
        <v>1</v>
      </c>
      <c r="T2822" s="103" t="s">
        <v>202</v>
      </c>
      <c r="U2822" s="160" t="s">
        <v>166</v>
      </c>
      <c r="V2822" s="160" t="s">
        <v>184</v>
      </c>
      <c r="W2822" s="160" t="s">
        <v>1061</v>
      </c>
      <c r="X2822" s="160" t="s">
        <v>1061</v>
      </c>
    </row>
    <row r="2823" spans="1:24" ht="81">
      <c r="A2823" s="155">
        <f>A2822+1</f>
        <v>2821</v>
      </c>
      <c r="B2823" s="160" t="s">
        <v>3135</v>
      </c>
      <c r="C2823" s="159">
        <v>2015</v>
      </c>
      <c r="D2823" s="160" t="s">
        <v>205</v>
      </c>
      <c r="E2823" s="160" t="s">
        <v>749</v>
      </c>
      <c r="F2823" s="268" t="s">
        <v>3265</v>
      </c>
      <c r="G2823" s="160" t="s">
        <v>82</v>
      </c>
      <c r="H2823" s="161" t="s">
        <v>83</v>
      </c>
      <c r="I2823" s="160" t="s">
        <v>208</v>
      </c>
      <c r="J2823" s="160" t="s">
        <v>751</v>
      </c>
      <c r="K2823" s="240" t="s">
        <v>34</v>
      </c>
      <c r="L2823" s="241" t="s">
        <v>34</v>
      </c>
      <c r="M2823" s="241" t="s">
        <v>34</v>
      </c>
      <c r="N2823" s="241" t="s">
        <v>34</v>
      </c>
      <c r="O2823" s="241" t="s">
        <v>34</v>
      </c>
      <c r="P2823" s="241" t="s">
        <v>34</v>
      </c>
      <c r="Q2823" s="159" t="s">
        <v>34</v>
      </c>
      <c r="R2823" s="100" t="s">
        <v>34</v>
      </c>
      <c r="S2823" s="158">
        <v>1</v>
      </c>
      <c r="T2823" s="103" t="s">
        <v>210</v>
      </c>
      <c r="U2823" s="160" t="s">
        <v>208</v>
      </c>
      <c r="V2823" s="160" t="s">
        <v>211</v>
      </c>
      <c r="W2823" s="160" t="s">
        <v>401</v>
      </c>
      <c r="X2823" s="160" t="s">
        <v>401</v>
      </c>
    </row>
    <row r="2824" spans="1:24" ht="30.75">
      <c r="A2824" s="155">
        <f>A2823+1</f>
        <v>2822</v>
      </c>
      <c r="B2824" s="160" t="s">
        <v>3135</v>
      </c>
      <c r="C2824" s="159">
        <v>2015</v>
      </c>
      <c r="D2824" s="160" t="s">
        <v>205</v>
      </c>
      <c r="E2824" s="160" t="s">
        <v>206</v>
      </c>
      <c r="F2824" s="268" t="s">
        <v>3266</v>
      </c>
      <c r="G2824" s="157" t="s">
        <v>31</v>
      </c>
      <c r="H2824" s="161" t="s">
        <v>39</v>
      </c>
      <c r="I2824" s="160" t="s">
        <v>208</v>
      </c>
      <c r="J2824" s="157" t="s">
        <v>209</v>
      </c>
      <c r="K2824" s="238" t="s">
        <v>34</v>
      </c>
      <c r="L2824" s="239" t="s">
        <v>34</v>
      </c>
      <c r="M2824" s="239" t="s">
        <v>34</v>
      </c>
      <c r="N2824" s="239" t="s">
        <v>34</v>
      </c>
      <c r="O2824" s="239" t="s">
        <v>34</v>
      </c>
      <c r="P2824" s="239" t="s">
        <v>34</v>
      </c>
      <c r="Q2824" s="159" t="s">
        <v>34</v>
      </c>
      <c r="R2824" s="100" t="s">
        <v>34</v>
      </c>
      <c r="S2824" s="158">
        <v>1</v>
      </c>
      <c r="T2824" s="103" t="s">
        <v>210</v>
      </c>
      <c r="U2824" s="160" t="s">
        <v>208</v>
      </c>
      <c r="V2824" s="160" t="s">
        <v>211</v>
      </c>
      <c r="W2824" s="160" t="s">
        <v>92</v>
      </c>
      <c r="X2824" s="160" t="s">
        <v>92</v>
      </c>
    </row>
    <row r="2825" spans="1:24" ht="81">
      <c r="A2825" s="155">
        <f>A2824+1</f>
        <v>2823</v>
      </c>
      <c r="B2825" s="160" t="s">
        <v>3135</v>
      </c>
      <c r="C2825" s="159">
        <v>2015</v>
      </c>
      <c r="D2825" s="160" t="s">
        <v>205</v>
      </c>
      <c r="E2825" s="160" t="s">
        <v>749</v>
      </c>
      <c r="F2825" s="268" t="s">
        <v>3267</v>
      </c>
      <c r="G2825" s="160" t="s">
        <v>82</v>
      </c>
      <c r="H2825" s="161" t="s">
        <v>83</v>
      </c>
      <c r="I2825" s="160" t="s">
        <v>208</v>
      </c>
      <c r="J2825" s="157" t="s">
        <v>751</v>
      </c>
      <c r="K2825" s="238" t="s">
        <v>34</v>
      </c>
      <c r="L2825" s="239" t="s">
        <v>34</v>
      </c>
      <c r="M2825" s="239" t="s">
        <v>34</v>
      </c>
      <c r="N2825" s="239" t="s">
        <v>34</v>
      </c>
      <c r="O2825" s="239" t="s">
        <v>34</v>
      </c>
      <c r="P2825" s="239" t="s">
        <v>34</v>
      </c>
      <c r="Q2825" s="159" t="s">
        <v>34</v>
      </c>
      <c r="R2825" s="100" t="s">
        <v>34</v>
      </c>
      <c r="S2825" s="158">
        <v>1</v>
      </c>
      <c r="T2825" s="103" t="s">
        <v>210</v>
      </c>
      <c r="U2825" s="160" t="s">
        <v>208</v>
      </c>
      <c r="V2825" s="160" t="s">
        <v>211</v>
      </c>
      <c r="W2825" s="160" t="s">
        <v>401</v>
      </c>
      <c r="X2825" s="160" t="s">
        <v>401</v>
      </c>
    </row>
    <row r="2826" spans="1:24" ht="30.75">
      <c r="A2826" s="155">
        <f>A2825+1</f>
        <v>2824</v>
      </c>
      <c r="B2826" s="160" t="s">
        <v>3135</v>
      </c>
      <c r="C2826" s="159">
        <v>2015</v>
      </c>
      <c r="D2826" s="160" t="s">
        <v>205</v>
      </c>
      <c r="E2826" s="160" t="s">
        <v>212</v>
      </c>
      <c r="F2826" s="268" t="s">
        <v>3268</v>
      </c>
      <c r="G2826" s="157" t="s">
        <v>31</v>
      </c>
      <c r="H2826" s="156" t="s">
        <v>29</v>
      </c>
      <c r="I2826" s="160" t="s">
        <v>208</v>
      </c>
      <c r="J2826" s="157" t="s">
        <v>212</v>
      </c>
      <c r="K2826" s="238" t="s">
        <v>34</v>
      </c>
      <c r="L2826" s="239" t="s">
        <v>34</v>
      </c>
      <c r="M2826" s="239" t="s">
        <v>34</v>
      </c>
      <c r="N2826" s="239" t="s">
        <v>34</v>
      </c>
      <c r="O2826" s="239" t="s">
        <v>34</v>
      </c>
      <c r="P2826" s="239" t="s">
        <v>34</v>
      </c>
      <c r="Q2826" s="159" t="s">
        <v>34</v>
      </c>
      <c r="R2826" s="100" t="s">
        <v>34</v>
      </c>
      <c r="S2826" s="158">
        <v>1</v>
      </c>
      <c r="T2826" s="103" t="s">
        <v>210</v>
      </c>
      <c r="U2826" s="160" t="s">
        <v>208</v>
      </c>
      <c r="V2826" s="160" t="s">
        <v>211</v>
      </c>
      <c r="W2826" s="160" t="s">
        <v>92</v>
      </c>
      <c r="X2826" s="160" t="s">
        <v>92</v>
      </c>
    </row>
    <row r="2827" spans="1:24" ht="30.75">
      <c r="A2827" s="155">
        <f>A2826+1</f>
        <v>2825</v>
      </c>
      <c r="B2827" s="160" t="s">
        <v>3135</v>
      </c>
      <c r="C2827" s="159">
        <v>2015</v>
      </c>
      <c r="D2827" s="160" t="s">
        <v>205</v>
      </c>
      <c r="E2827" s="160" t="s">
        <v>212</v>
      </c>
      <c r="F2827" s="268" t="s">
        <v>3269</v>
      </c>
      <c r="G2827" s="157" t="s">
        <v>31</v>
      </c>
      <c r="H2827" s="156" t="s">
        <v>46</v>
      </c>
      <c r="I2827" s="157" t="s">
        <v>208</v>
      </c>
      <c r="J2827" s="160" t="s">
        <v>212</v>
      </c>
      <c r="K2827" s="240" t="s">
        <v>34</v>
      </c>
      <c r="L2827" s="241" t="s">
        <v>34</v>
      </c>
      <c r="M2827" s="241" t="s">
        <v>34</v>
      </c>
      <c r="N2827" s="241" t="s">
        <v>48</v>
      </c>
      <c r="O2827" s="241" t="s">
        <v>34</v>
      </c>
      <c r="P2827" s="241" t="s">
        <v>34</v>
      </c>
      <c r="Q2827" s="159" t="s">
        <v>34</v>
      </c>
      <c r="R2827" s="100" t="s">
        <v>34</v>
      </c>
      <c r="S2827" s="158">
        <v>1</v>
      </c>
      <c r="T2827" s="103" t="s">
        <v>210</v>
      </c>
      <c r="U2827" s="160" t="s">
        <v>208</v>
      </c>
      <c r="V2827" s="160" t="s">
        <v>211</v>
      </c>
      <c r="W2827" s="160" t="s">
        <v>1061</v>
      </c>
      <c r="X2827" s="160" t="s">
        <v>1061</v>
      </c>
    </row>
    <row r="2828" spans="1:24" ht="30.75">
      <c r="A2828" s="155">
        <f>A2827+1</f>
        <v>2826</v>
      </c>
      <c r="B2828" s="160" t="s">
        <v>3135</v>
      </c>
      <c r="C2828" s="159">
        <v>2015</v>
      </c>
      <c r="D2828" s="160" t="s">
        <v>219</v>
      </c>
      <c r="E2828" s="160" t="s">
        <v>220</v>
      </c>
      <c r="F2828" s="268" t="s">
        <v>3270</v>
      </c>
      <c r="G2828" s="157" t="s">
        <v>31</v>
      </c>
      <c r="H2828" s="161" t="s">
        <v>39</v>
      </c>
      <c r="I2828" s="160" t="s">
        <v>222</v>
      </c>
      <c r="J2828" s="160" t="s">
        <v>17</v>
      </c>
      <c r="K2828" s="240" t="s">
        <v>34</v>
      </c>
      <c r="L2828" s="241" t="s">
        <v>34</v>
      </c>
      <c r="M2828" s="241" t="s">
        <v>34</v>
      </c>
      <c r="N2828" s="241" t="s">
        <v>34</v>
      </c>
      <c r="O2828" s="241" t="s">
        <v>48</v>
      </c>
      <c r="P2828" s="241" t="s">
        <v>34</v>
      </c>
      <c r="Q2828" s="159" t="s">
        <v>34</v>
      </c>
      <c r="R2828" s="100" t="s">
        <v>34</v>
      </c>
      <c r="S2828" s="158">
        <v>1</v>
      </c>
      <c r="T2828" s="103" t="s">
        <v>223</v>
      </c>
      <c r="U2828" s="160" t="s">
        <v>219</v>
      </c>
      <c r="V2828" s="160" t="s">
        <v>224</v>
      </c>
      <c r="W2828" s="160" t="s">
        <v>92</v>
      </c>
      <c r="X2828" s="160" t="s">
        <v>92</v>
      </c>
    </row>
    <row r="2829" spans="1:24" ht="30.75">
      <c r="A2829" s="155">
        <f>A2828+1</f>
        <v>2827</v>
      </c>
      <c r="B2829" s="160" t="s">
        <v>3135</v>
      </c>
      <c r="C2829" s="159">
        <v>2015</v>
      </c>
      <c r="D2829" s="160" t="s">
        <v>219</v>
      </c>
      <c r="E2829" s="160" t="s">
        <v>220</v>
      </c>
      <c r="F2829" s="268" t="s">
        <v>3271</v>
      </c>
      <c r="G2829" s="157" t="s">
        <v>31</v>
      </c>
      <c r="H2829" s="156" t="s">
        <v>42</v>
      </c>
      <c r="I2829" s="160" t="s">
        <v>222</v>
      </c>
      <c r="J2829" s="160" t="s">
        <v>17</v>
      </c>
      <c r="K2829" s="240" t="s">
        <v>34</v>
      </c>
      <c r="L2829" s="241" t="s">
        <v>34</v>
      </c>
      <c r="M2829" s="241" t="s">
        <v>34</v>
      </c>
      <c r="N2829" s="241" t="s">
        <v>34</v>
      </c>
      <c r="O2829" s="241" t="s">
        <v>48</v>
      </c>
      <c r="P2829" s="241" t="s">
        <v>34</v>
      </c>
      <c r="Q2829" s="159" t="s">
        <v>34</v>
      </c>
      <c r="R2829" s="100" t="s">
        <v>34</v>
      </c>
      <c r="S2829" s="158">
        <v>1</v>
      </c>
      <c r="T2829" s="103" t="s">
        <v>223</v>
      </c>
      <c r="U2829" s="160" t="s">
        <v>219</v>
      </c>
      <c r="V2829" s="160" t="s">
        <v>224</v>
      </c>
      <c r="W2829" s="157" t="s">
        <v>42</v>
      </c>
      <c r="X2829" s="157" t="s">
        <v>42</v>
      </c>
    </row>
    <row r="2830" spans="1:24" ht="30.75">
      <c r="A2830" s="155">
        <f>A2829+1</f>
        <v>2828</v>
      </c>
      <c r="B2830" s="160" t="s">
        <v>3135</v>
      </c>
      <c r="C2830" s="159">
        <v>2015</v>
      </c>
      <c r="D2830" s="160" t="s">
        <v>219</v>
      </c>
      <c r="E2830" s="160" t="s">
        <v>220</v>
      </c>
      <c r="F2830" s="268" t="s">
        <v>3272</v>
      </c>
      <c r="G2830" s="157" t="s">
        <v>31</v>
      </c>
      <c r="H2830" s="161" t="s">
        <v>39</v>
      </c>
      <c r="I2830" s="160" t="s">
        <v>222</v>
      </c>
      <c r="J2830" s="160" t="s">
        <v>17</v>
      </c>
      <c r="K2830" s="240" t="s">
        <v>34</v>
      </c>
      <c r="L2830" s="241" t="s">
        <v>34</v>
      </c>
      <c r="M2830" s="241" t="s">
        <v>34</v>
      </c>
      <c r="N2830" s="241" t="s">
        <v>34</v>
      </c>
      <c r="O2830" s="241" t="s">
        <v>48</v>
      </c>
      <c r="P2830" s="241" t="s">
        <v>34</v>
      </c>
      <c r="Q2830" s="159" t="s">
        <v>34</v>
      </c>
      <c r="R2830" s="100" t="s">
        <v>34</v>
      </c>
      <c r="S2830" s="158">
        <v>1</v>
      </c>
      <c r="T2830" s="103" t="s">
        <v>223</v>
      </c>
      <c r="U2830" s="160" t="s">
        <v>219</v>
      </c>
      <c r="V2830" s="160" t="s">
        <v>224</v>
      </c>
      <c r="W2830" s="160" t="s">
        <v>92</v>
      </c>
      <c r="X2830" s="160" t="s">
        <v>92</v>
      </c>
    </row>
    <row r="2831" spans="1:24" ht="81">
      <c r="A2831" s="155">
        <f>A2830+1</f>
        <v>2829</v>
      </c>
      <c r="B2831" s="160" t="s">
        <v>3135</v>
      </c>
      <c r="C2831" s="159">
        <v>2015</v>
      </c>
      <c r="D2831" s="160" t="s">
        <v>219</v>
      </c>
      <c r="E2831" s="160" t="s">
        <v>220</v>
      </c>
      <c r="F2831" s="268" t="s">
        <v>3273</v>
      </c>
      <c r="G2831" s="157" t="s">
        <v>82</v>
      </c>
      <c r="H2831" s="161" t="s">
        <v>83</v>
      </c>
      <c r="I2831" s="160" t="s">
        <v>222</v>
      </c>
      <c r="J2831" s="160" t="s">
        <v>17</v>
      </c>
      <c r="K2831" s="240" t="s">
        <v>34</v>
      </c>
      <c r="L2831" s="241" t="s">
        <v>34</v>
      </c>
      <c r="M2831" s="241" t="s">
        <v>34</v>
      </c>
      <c r="N2831" s="241" t="s">
        <v>34</v>
      </c>
      <c r="O2831" s="241" t="s">
        <v>48</v>
      </c>
      <c r="P2831" s="241" t="s">
        <v>34</v>
      </c>
      <c r="Q2831" s="159" t="s">
        <v>34</v>
      </c>
      <c r="R2831" s="100" t="s">
        <v>34</v>
      </c>
      <c r="S2831" s="158">
        <v>1</v>
      </c>
      <c r="T2831" s="103" t="s">
        <v>223</v>
      </c>
      <c r="U2831" s="160" t="s">
        <v>219</v>
      </c>
      <c r="V2831" s="160" t="s">
        <v>224</v>
      </c>
      <c r="W2831" s="160" t="s">
        <v>249</v>
      </c>
      <c r="X2831" s="160" t="s">
        <v>249</v>
      </c>
    </row>
    <row r="2832" spans="1:24" ht="30.75">
      <c r="A2832" s="155">
        <f>A2831+1</f>
        <v>2830</v>
      </c>
      <c r="B2832" s="160" t="s">
        <v>3135</v>
      </c>
      <c r="C2832" s="159">
        <v>2015</v>
      </c>
      <c r="D2832" s="160" t="s">
        <v>219</v>
      </c>
      <c r="E2832" s="160" t="s">
        <v>220</v>
      </c>
      <c r="F2832" s="268" t="s">
        <v>3274</v>
      </c>
      <c r="G2832" s="157" t="s">
        <v>31</v>
      </c>
      <c r="H2832" s="161" t="s">
        <v>39</v>
      </c>
      <c r="I2832" s="160" t="s">
        <v>222</v>
      </c>
      <c r="J2832" s="160" t="s">
        <v>17</v>
      </c>
      <c r="K2832" s="240" t="s">
        <v>34</v>
      </c>
      <c r="L2832" s="241" t="s">
        <v>34</v>
      </c>
      <c r="M2832" s="241" t="s">
        <v>34</v>
      </c>
      <c r="N2832" s="241" t="s">
        <v>34</v>
      </c>
      <c r="O2832" s="241" t="s">
        <v>48</v>
      </c>
      <c r="P2832" s="241" t="s">
        <v>34</v>
      </c>
      <c r="Q2832" s="159" t="s">
        <v>34</v>
      </c>
      <c r="R2832" s="100" t="s">
        <v>34</v>
      </c>
      <c r="S2832" s="158">
        <v>1</v>
      </c>
      <c r="T2832" s="103" t="s">
        <v>223</v>
      </c>
      <c r="U2832" s="160" t="s">
        <v>219</v>
      </c>
      <c r="V2832" s="160" t="s">
        <v>224</v>
      </c>
      <c r="W2832" s="160" t="s">
        <v>92</v>
      </c>
      <c r="X2832" s="160" t="s">
        <v>92</v>
      </c>
    </row>
    <row r="2833" spans="1:24" ht="41.25">
      <c r="A2833" s="155">
        <f>A2832+1</f>
        <v>2831</v>
      </c>
      <c r="B2833" s="160" t="s">
        <v>3135</v>
      </c>
      <c r="C2833" s="159">
        <v>2015</v>
      </c>
      <c r="D2833" s="160" t="s">
        <v>219</v>
      </c>
      <c r="E2833" s="160" t="s">
        <v>230</v>
      </c>
      <c r="F2833" s="268" t="s">
        <v>3275</v>
      </c>
      <c r="G2833" s="157" t="s">
        <v>31</v>
      </c>
      <c r="H2833" s="161" t="s">
        <v>39</v>
      </c>
      <c r="I2833" s="160" t="s">
        <v>71</v>
      </c>
      <c r="J2833" s="160" t="s">
        <v>232</v>
      </c>
      <c r="K2833" s="240" t="s">
        <v>34</v>
      </c>
      <c r="L2833" s="241" t="s">
        <v>34</v>
      </c>
      <c r="M2833" s="241" t="s">
        <v>34</v>
      </c>
      <c r="N2833" s="241" t="s">
        <v>34</v>
      </c>
      <c r="O2833" s="241" t="s">
        <v>34</v>
      </c>
      <c r="P2833" s="241" t="s">
        <v>34</v>
      </c>
      <c r="Q2833" s="159" t="s">
        <v>34</v>
      </c>
      <c r="R2833" s="100" t="s">
        <v>34</v>
      </c>
      <c r="S2833" s="158">
        <v>1</v>
      </c>
      <c r="T2833" s="103" t="s">
        <v>223</v>
      </c>
      <c r="U2833" s="160" t="s">
        <v>219</v>
      </c>
      <c r="V2833" s="160" t="s">
        <v>233</v>
      </c>
      <c r="W2833" s="160" t="s">
        <v>92</v>
      </c>
      <c r="X2833" s="160" t="s">
        <v>92</v>
      </c>
    </row>
    <row r="2834" spans="1:24" ht="41.25">
      <c r="A2834" s="155">
        <f>A2833+1</f>
        <v>2832</v>
      </c>
      <c r="B2834" s="160" t="s">
        <v>3135</v>
      </c>
      <c r="C2834" s="159">
        <v>2015</v>
      </c>
      <c r="D2834" s="160" t="s">
        <v>219</v>
      </c>
      <c r="E2834" s="160" t="s">
        <v>243</v>
      </c>
      <c r="F2834" s="268" t="s">
        <v>3276</v>
      </c>
      <c r="G2834" s="157" t="s">
        <v>31</v>
      </c>
      <c r="H2834" s="156" t="s">
        <v>42</v>
      </c>
      <c r="I2834" s="160" t="s">
        <v>71</v>
      </c>
      <c r="J2834" s="160" t="s">
        <v>232</v>
      </c>
      <c r="K2834" s="240" t="s">
        <v>48</v>
      </c>
      <c r="L2834" s="241" t="s">
        <v>34</v>
      </c>
      <c r="M2834" s="241" t="s">
        <v>34</v>
      </c>
      <c r="N2834" s="241" t="s">
        <v>34</v>
      </c>
      <c r="O2834" s="241" t="s">
        <v>34</v>
      </c>
      <c r="P2834" s="241" t="s">
        <v>34</v>
      </c>
      <c r="Q2834" s="159" t="s">
        <v>34</v>
      </c>
      <c r="R2834" s="100" t="s">
        <v>34</v>
      </c>
      <c r="S2834" s="158">
        <v>1</v>
      </c>
      <c r="T2834" s="103" t="s">
        <v>223</v>
      </c>
      <c r="U2834" s="160" t="s">
        <v>219</v>
      </c>
      <c r="V2834" s="160" t="s">
        <v>245</v>
      </c>
      <c r="W2834" s="157" t="s">
        <v>42</v>
      </c>
      <c r="X2834" s="157" t="s">
        <v>42</v>
      </c>
    </row>
    <row r="2835" spans="1:24" ht="41.25">
      <c r="A2835" s="155">
        <f>A2834+1</f>
        <v>2833</v>
      </c>
      <c r="B2835" s="160" t="s">
        <v>3135</v>
      </c>
      <c r="C2835" s="159">
        <v>2015</v>
      </c>
      <c r="D2835" s="160" t="s">
        <v>219</v>
      </c>
      <c r="E2835" s="160" t="s">
        <v>251</v>
      </c>
      <c r="F2835" s="268" t="s">
        <v>3277</v>
      </c>
      <c r="G2835" s="157" t="s">
        <v>31</v>
      </c>
      <c r="H2835" s="161" t="s">
        <v>29</v>
      </c>
      <c r="I2835" s="160" t="s">
        <v>71</v>
      </c>
      <c r="J2835" s="160" t="s">
        <v>253</v>
      </c>
      <c r="K2835" s="240" t="s">
        <v>34</v>
      </c>
      <c r="L2835" s="241" t="s">
        <v>34</v>
      </c>
      <c r="M2835" s="241" t="s">
        <v>34</v>
      </c>
      <c r="N2835" s="241" t="s">
        <v>34</v>
      </c>
      <c r="O2835" s="241" t="s">
        <v>34</v>
      </c>
      <c r="P2835" s="241" t="s">
        <v>34</v>
      </c>
      <c r="Q2835" s="159" t="s">
        <v>34</v>
      </c>
      <c r="R2835" s="100" t="s">
        <v>34</v>
      </c>
      <c r="S2835" s="158">
        <v>1</v>
      </c>
      <c r="T2835" s="103" t="s">
        <v>223</v>
      </c>
      <c r="U2835" s="160" t="s">
        <v>219</v>
      </c>
      <c r="V2835" s="160" t="s">
        <v>253</v>
      </c>
      <c r="W2835" s="160" t="s">
        <v>92</v>
      </c>
      <c r="X2835" s="160" t="s">
        <v>92</v>
      </c>
    </row>
    <row r="2836" spans="1:24" ht="41.25">
      <c r="A2836" s="155">
        <f>A2835+1</f>
        <v>2834</v>
      </c>
      <c r="B2836" s="160" t="s">
        <v>3135</v>
      </c>
      <c r="C2836" s="159">
        <v>2015</v>
      </c>
      <c r="D2836" s="160" t="s">
        <v>219</v>
      </c>
      <c r="E2836" s="160" t="s">
        <v>251</v>
      </c>
      <c r="F2836" s="268" t="s">
        <v>3278</v>
      </c>
      <c r="G2836" s="157" t="s">
        <v>31</v>
      </c>
      <c r="H2836" s="161" t="s">
        <v>39</v>
      </c>
      <c r="I2836" s="160" t="s">
        <v>71</v>
      </c>
      <c r="J2836" s="160" t="s">
        <v>253</v>
      </c>
      <c r="K2836" s="240" t="s">
        <v>34</v>
      </c>
      <c r="L2836" s="241" t="s">
        <v>34</v>
      </c>
      <c r="M2836" s="241" t="s">
        <v>34</v>
      </c>
      <c r="N2836" s="241" t="s">
        <v>34</v>
      </c>
      <c r="O2836" s="241" t="s">
        <v>34</v>
      </c>
      <c r="P2836" s="241" t="s">
        <v>34</v>
      </c>
      <c r="Q2836" s="159" t="s">
        <v>34</v>
      </c>
      <c r="R2836" s="100" t="s">
        <v>34</v>
      </c>
      <c r="S2836" s="158">
        <v>1</v>
      </c>
      <c r="T2836" s="103" t="s">
        <v>223</v>
      </c>
      <c r="U2836" s="160" t="s">
        <v>219</v>
      </c>
      <c r="V2836" s="160" t="s">
        <v>253</v>
      </c>
      <c r="W2836" s="160" t="s">
        <v>92</v>
      </c>
      <c r="X2836" s="160" t="s">
        <v>92</v>
      </c>
    </row>
    <row r="2837" spans="1:24" ht="41.25">
      <c r="A2837" s="155">
        <f>A2836+1</f>
        <v>2835</v>
      </c>
      <c r="B2837" s="160" t="s">
        <v>3135</v>
      </c>
      <c r="C2837" s="159">
        <v>2015</v>
      </c>
      <c r="D2837" s="160" t="s">
        <v>219</v>
      </c>
      <c r="E2837" s="160" t="s">
        <v>251</v>
      </c>
      <c r="F2837" s="268" t="s">
        <v>3279</v>
      </c>
      <c r="G2837" s="157" t="s">
        <v>31</v>
      </c>
      <c r="H2837" s="161" t="s">
        <v>39</v>
      </c>
      <c r="I2837" s="160" t="s">
        <v>71</v>
      </c>
      <c r="J2837" s="160" t="s">
        <v>253</v>
      </c>
      <c r="K2837" s="240" t="s">
        <v>34</v>
      </c>
      <c r="L2837" s="241" t="s">
        <v>34</v>
      </c>
      <c r="M2837" s="241" t="s">
        <v>34</v>
      </c>
      <c r="N2837" s="241" t="s">
        <v>34</v>
      </c>
      <c r="O2837" s="241" t="s">
        <v>34</v>
      </c>
      <c r="P2837" s="241" t="s">
        <v>34</v>
      </c>
      <c r="Q2837" s="159" t="s">
        <v>34</v>
      </c>
      <c r="R2837" s="100" t="s">
        <v>34</v>
      </c>
      <c r="S2837" s="158">
        <v>1</v>
      </c>
      <c r="T2837" s="103" t="s">
        <v>223</v>
      </c>
      <c r="U2837" s="160" t="s">
        <v>219</v>
      </c>
      <c r="V2837" s="160" t="s">
        <v>253</v>
      </c>
      <c r="W2837" s="160" t="s">
        <v>92</v>
      </c>
      <c r="X2837" s="160" t="s">
        <v>92</v>
      </c>
    </row>
    <row r="2838" spans="1:24" ht="41.25">
      <c r="A2838" s="155">
        <f>A2837+1</f>
        <v>2836</v>
      </c>
      <c r="B2838" s="160" t="s">
        <v>3135</v>
      </c>
      <c r="C2838" s="159">
        <v>2015</v>
      </c>
      <c r="D2838" s="160" t="s">
        <v>219</v>
      </c>
      <c r="E2838" s="160" t="s">
        <v>251</v>
      </c>
      <c r="F2838" s="268" t="s">
        <v>3280</v>
      </c>
      <c r="G2838" s="157" t="s">
        <v>31</v>
      </c>
      <c r="H2838" s="161" t="s">
        <v>39</v>
      </c>
      <c r="I2838" s="160" t="s">
        <v>71</v>
      </c>
      <c r="J2838" s="160" t="s">
        <v>253</v>
      </c>
      <c r="K2838" s="240" t="s">
        <v>34</v>
      </c>
      <c r="L2838" s="241" t="s">
        <v>34</v>
      </c>
      <c r="M2838" s="241" t="s">
        <v>34</v>
      </c>
      <c r="N2838" s="241" t="s">
        <v>34</v>
      </c>
      <c r="O2838" s="241" t="s">
        <v>34</v>
      </c>
      <c r="P2838" s="241" t="s">
        <v>34</v>
      </c>
      <c r="Q2838" s="159" t="s">
        <v>34</v>
      </c>
      <c r="R2838" s="100" t="s">
        <v>34</v>
      </c>
      <c r="S2838" s="158">
        <v>1</v>
      </c>
      <c r="T2838" s="103" t="s">
        <v>223</v>
      </c>
      <c r="U2838" s="160" t="s">
        <v>219</v>
      </c>
      <c r="V2838" s="160" t="s">
        <v>253</v>
      </c>
      <c r="W2838" s="160" t="s">
        <v>92</v>
      </c>
      <c r="X2838" s="160" t="s">
        <v>92</v>
      </c>
    </row>
    <row r="2839" spans="1:24" ht="41.25">
      <c r="A2839" s="155">
        <f>A2838+1</f>
        <v>2837</v>
      </c>
      <c r="B2839" s="160" t="s">
        <v>3135</v>
      </c>
      <c r="C2839" s="159">
        <v>2015</v>
      </c>
      <c r="D2839" s="160" t="s">
        <v>219</v>
      </c>
      <c r="E2839" s="160" t="s">
        <v>251</v>
      </c>
      <c r="F2839" s="268" t="s">
        <v>3281</v>
      </c>
      <c r="G2839" s="157" t="s">
        <v>31</v>
      </c>
      <c r="H2839" s="161" t="s">
        <v>39</v>
      </c>
      <c r="I2839" s="160" t="s">
        <v>71</v>
      </c>
      <c r="J2839" s="160" t="s">
        <v>253</v>
      </c>
      <c r="K2839" s="240" t="s">
        <v>34</v>
      </c>
      <c r="L2839" s="241" t="s">
        <v>34</v>
      </c>
      <c r="M2839" s="241" t="s">
        <v>34</v>
      </c>
      <c r="N2839" s="241" t="s">
        <v>34</v>
      </c>
      <c r="O2839" s="241" t="s">
        <v>34</v>
      </c>
      <c r="P2839" s="241" t="s">
        <v>34</v>
      </c>
      <c r="Q2839" s="159" t="s">
        <v>34</v>
      </c>
      <c r="R2839" s="100" t="s">
        <v>34</v>
      </c>
      <c r="S2839" s="158">
        <v>1</v>
      </c>
      <c r="T2839" s="103" t="s">
        <v>223</v>
      </c>
      <c r="U2839" s="160" t="s">
        <v>219</v>
      </c>
      <c r="V2839" s="160" t="s">
        <v>253</v>
      </c>
      <c r="W2839" s="160" t="s">
        <v>92</v>
      </c>
      <c r="X2839" s="160" t="s">
        <v>92</v>
      </c>
    </row>
    <row r="2840" spans="1:24" ht="41.25">
      <c r="A2840" s="155">
        <f>A2839+1</f>
        <v>2838</v>
      </c>
      <c r="B2840" s="160" t="s">
        <v>3135</v>
      </c>
      <c r="C2840" s="159">
        <v>2015</v>
      </c>
      <c r="D2840" s="160" t="s">
        <v>219</v>
      </c>
      <c r="E2840" s="160" t="s">
        <v>251</v>
      </c>
      <c r="F2840" s="268" t="s">
        <v>3282</v>
      </c>
      <c r="G2840" s="157" t="s">
        <v>31</v>
      </c>
      <c r="H2840" s="161" t="s">
        <v>29</v>
      </c>
      <c r="I2840" s="160" t="s">
        <v>71</v>
      </c>
      <c r="J2840" s="160" t="s">
        <v>253</v>
      </c>
      <c r="K2840" s="240" t="s">
        <v>34</v>
      </c>
      <c r="L2840" s="241" t="s">
        <v>34</v>
      </c>
      <c r="M2840" s="241" t="s">
        <v>34</v>
      </c>
      <c r="N2840" s="241" t="s">
        <v>34</v>
      </c>
      <c r="O2840" s="241" t="s">
        <v>34</v>
      </c>
      <c r="P2840" s="241" t="s">
        <v>34</v>
      </c>
      <c r="Q2840" s="159" t="s">
        <v>34</v>
      </c>
      <c r="R2840" s="100" t="s">
        <v>34</v>
      </c>
      <c r="S2840" s="158">
        <v>1</v>
      </c>
      <c r="T2840" s="103" t="s">
        <v>223</v>
      </c>
      <c r="U2840" s="160" t="s">
        <v>219</v>
      </c>
      <c r="V2840" s="160" t="s">
        <v>253</v>
      </c>
      <c r="W2840" s="160" t="s">
        <v>92</v>
      </c>
      <c r="X2840" s="160" t="s">
        <v>92</v>
      </c>
    </row>
    <row r="2841" spans="1:24" ht="41.25">
      <c r="A2841" s="155">
        <f>A2840+1</f>
        <v>2839</v>
      </c>
      <c r="B2841" s="160" t="s">
        <v>3135</v>
      </c>
      <c r="C2841" s="159">
        <v>2015</v>
      </c>
      <c r="D2841" s="160" t="s">
        <v>219</v>
      </c>
      <c r="E2841" s="160" t="s">
        <v>251</v>
      </c>
      <c r="F2841" s="268" t="s">
        <v>3283</v>
      </c>
      <c r="G2841" s="157" t="s">
        <v>31</v>
      </c>
      <c r="H2841" s="161" t="s">
        <v>39</v>
      </c>
      <c r="I2841" s="160" t="s">
        <v>71</v>
      </c>
      <c r="J2841" s="160" t="s">
        <v>253</v>
      </c>
      <c r="K2841" s="240" t="s">
        <v>34</v>
      </c>
      <c r="L2841" s="241" t="s">
        <v>34</v>
      </c>
      <c r="M2841" s="241" t="s">
        <v>34</v>
      </c>
      <c r="N2841" s="241" t="s">
        <v>34</v>
      </c>
      <c r="O2841" s="241" t="s">
        <v>34</v>
      </c>
      <c r="P2841" s="241" t="s">
        <v>34</v>
      </c>
      <c r="Q2841" s="159" t="s">
        <v>34</v>
      </c>
      <c r="R2841" s="100" t="s">
        <v>34</v>
      </c>
      <c r="S2841" s="158">
        <v>1</v>
      </c>
      <c r="T2841" s="103" t="s">
        <v>223</v>
      </c>
      <c r="U2841" s="160" t="s">
        <v>219</v>
      </c>
      <c r="V2841" s="160" t="s">
        <v>253</v>
      </c>
      <c r="W2841" s="160" t="s">
        <v>92</v>
      </c>
      <c r="X2841" s="160" t="s">
        <v>92</v>
      </c>
    </row>
    <row r="2842" spans="1:24" ht="41.25">
      <c r="A2842" s="155">
        <f>A2841+1</f>
        <v>2840</v>
      </c>
      <c r="B2842" s="160" t="s">
        <v>3135</v>
      </c>
      <c r="C2842" s="159">
        <v>2015</v>
      </c>
      <c r="D2842" s="160" t="s">
        <v>219</v>
      </c>
      <c r="E2842" s="160" t="s">
        <v>251</v>
      </c>
      <c r="F2842" s="268" t="s">
        <v>3284</v>
      </c>
      <c r="G2842" s="157" t="s">
        <v>31</v>
      </c>
      <c r="H2842" s="161" t="s">
        <v>29</v>
      </c>
      <c r="I2842" s="160" t="s">
        <v>71</v>
      </c>
      <c r="J2842" s="160" t="s">
        <v>253</v>
      </c>
      <c r="K2842" s="240" t="s">
        <v>34</v>
      </c>
      <c r="L2842" s="241" t="s">
        <v>34</v>
      </c>
      <c r="M2842" s="241" t="s">
        <v>34</v>
      </c>
      <c r="N2842" s="241" t="s">
        <v>34</v>
      </c>
      <c r="O2842" s="241" t="s">
        <v>34</v>
      </c>
      <c r="P2842" s="241" t="s">
        <v>34</v>
      </c>
      <c r="Q2842" s="159" t="s">
        <v>34</v>
      </c>
      <c r="R2842" s="100" t="s">
        <v>34</v>
      </c>
      <c r="S2842" s="158">
        <v>1</v>
      </c>
      <c r="T2842" s="103" t="s">
        <v>223</v>
      </c>
      <c r="U2842" s="160" t="s">
        <v>219</v>
      </c>
      <c r="V2842" s="160" t="s">
        <v>253</v>
      </c>
      <c r="W2842" s="160" t="s">
        <v>92</v>
      </c>
      <c r="X2842" s="160" t="s">
        <v>92</v>
      </c>
    </row>
    <row r="2843" spans="1:24" ht="41.25">
      <c r="A2843" s="155">
        <f>A2842+1</f>
        <v>2841</v>
      </c>
      <c r="B2843" s="160" t="s">
        <v>3135</v>
      </c>
      <c r="C2843" s="159">
        <v>2015</v>
      </c>
      <c r="D2843" s="160" t="s">
        <v>219</v>
      </c>
      <c r="E2843" s="160" t="s">
        <v>251</v>
      </c>
      <c r="F2843" s="268" t="s">
        <v>3285</v>
      </c>
      <c r="G2843" s="157" t="s">
        <v>31</v>
      </c>
      <c r="H2843" s="161" t="s">
        <v>39</v>
      </c>
      <c r="I2843" s="160" t="s">
        <v>71</v>
      </c>
      <c r="J2843" s="160" t="s">
        <v>253</v>
      </c>
      <c r="K2843" s="240" t="s">
        <v>34</v>
      </c>
      <c r="L2843" s="241" t="s">
        <v>34</v>
      </c>
      <c r="M2843" s="241" t="s">
        <v>34</v>
      </c>
      <c r="N2843" s="241" t="s">
        <v>34</v>
      </c>
      <c r="O2843" s="241" t="s">
        <v>34</v>
      </c>
      <c r="P2843" s="241" t="s">
        <v>34</v>
      </c>
      <c r="Q2843" s="159" t="s">
        <v>34</v>
      </c>
      <c r="R2843" s="100" t="s">
        <v>34</v>
      </c>
      <c r="S2843" s="158">
        <v>1</v>
      </c>
      <c r="T2843" s="103" t="s">
        <v>223</v>
      </c>
      <c r="U2843" s="160" t="s">
        <v>219</v>
      </c>
      <c r="V2843" s="160" t="s">
        <v>253</v>
      </c>
      <c r="W2843" s="160" t="s">
        <v>92</v>
      </c>
      <c r="X2843" s="160" t="s">
        <v>92</v>
      </c>
    </row>
    <row r="2844" spans="1:24" ht="81">
      <c r="A2844" s="155">
        <f>A2843+1</f>
        <v>2842</v>
      </c>
      <c r="B2844" s="160" t="s">
        <v>3135</v>
      </c>
      <c r="C2844" s="159">
        <v>2015</v>
      </c>
      <c r="D2844" s="160" t="s">
        <v>219</v>
      </c>
      <c r="E2844" s="160" t="s">
        <v>243</v>
      </c>
      <c r="F2844" s="268" t="s">
        <v>3286</v>
      </c>
      <c r="G2844" s="157" t="s">
        <v>31</v>
      </c>
      <c r="H2844" s="156" t="s">
        <v>29</v>
      </c>
      <c r="I2844" s="160" t="s">
        <v>71</v>
      </c>
      <c r="J2844" s="160" t="s">
        <v>232</v>
      </c>
      <c r="K2844" s="240" t="s">
        <v>34</v>
      </c>
      <c r="L2844" s="241" t="s">
        <v>34</v>
      </c>
      <c r="M2844" s="241" t="s">
        <v>34</v>
      </c>
      <c r="N2844" s="241" t="s">
        <v>34</v>
      </c>
      <c r="O2844" s="241" t="s">
        <v>34</v>
      </c>
      <c r="P2844" s="241" t="s">
        <v>34</v>
      </c>
      <c r="Q2844" s="159" t="s">
        <v>34</v>
      </c>
      <c r="R2844" s="100" t="s">
        <v>34</v>
      </c>
      <c r="S2844" s="158">
        <v>1</v>
      </c>
      <c r="T2844" s="103" t="s">
        <v>223</v>
      </c>
      <c r="U2844" s="160" t="s">
        <v>219</v>
      </c>
      <c r="V2844" s="160" t="s">
        <v>1826</v>
      </c>
      <c r="W2844" s="160" t="s">
        <v>92</v>
      </c>
      <c r="X2844" s="160" t="s">
        <v>92</v>
      </c>
    </row>
    <row r="2845" spans="1:24" ht="60.75">
      <c r="A2845" s="155">
        <f>A2844+1</f>
        <v>2843</v>
      </c>
      <c r="B2845" s="160" t="s">
        <v>3135</v>
      </c>
      <c r="C2845" s="159">
        <v>2015</v>
      </c>
      <c r="D2845" s="160" t="s">
        <v>28</v>
      </c>
      <c r="E2845" s="160" t="s">
        <v>262</v>
      </c>
      <c r="F2845" s="268" t="s">
        <v>3287</v>
      </c>
      <c r="G2845" s="157" t="s">
        <v>31</v>
      </c>
      <c r="H2845" s="161" t="s">
        <v>29</v>
      </c>
      <c r="I2845" s="157" t="s">
        <v>32</v>
      </c>
      <c r="J2845" s="157" t="s">
        <v>33</v>
      </c>
      <c r="K2845" s="238" t="s">
        <v>34</v>
      </c>
      <c r="L2845" s="239" t="s">
        <v>34</v>
      </c>
      <c r="M2845" s="239" t="s">
        <v>34</v>
      </c>
      <c r="N2845" s="239" t="s">
        <v>34</v>
      </c>
      <c r="O2845" s="239" t="s">
        <v>34</v>
      </c>
      <c r="P2845" s="239" t="s">
        <v>34</v>
      </c>
      <c r="Q2845" s="159" t="s">
        <v>34</v>
      </c>
      <c r="R2845" s="100" t="s">
        <v>34</v>
      </c>
      <c r="S2845" s="158">
        <v>1</v>
      </c>
      <c r="T2845" s="103" t="s">
        <v>264</v>
      </c>
      <c r="U2845" s="160" t="s">
        <v>531</v>
      </c>
      <c r="V2845" s="160" t="s">
        <v>266</v>
      </c>
      <c r="W2845" s="160" t="s">
        <v>92</v>
      </c>
      <c r="X2845" s="160" t="s">
        <v>92</v>
      </c>
    </row>
    <row r="2846" spans="1:24" ht="41.25">
      <c r="A2846" s="155">
        <f>A2845+1</f>
        <v>2844</v>
      </c>
      <c r="B2846" s="160" t="s">
        <v>3135</v>
      </c>
      <c r="C2846" s="159">
        <v>2015</v>
      </c>
      <c r="D2846" s="160" t="s">
        <v>28</v>
      </c>
      <c r="E2846" s="160" t="s">
        <v>262</v>
      </c>
      <c r="F2846" s="268" t="s">
        <v>3288</v>
      </c>
      <c r="G2846" s="157" t="s">
        <v>31</v>
      </c>
      <c r="H2846" s="161" t="s">
        <v>29</v>
      </c>
      <c r="I2846" s="157" t="s">
        <v>32</v>
      </c>
      <c r="J2846" s="157" t="s">
        <v>33</v>
      </c>
      <c r="K2846" s="238" t="s">
        <v>34</v>
      </c>
      <c r="L2846" s="239" t="s">
        <v>34</v>
      </c>
      <c r="M2846" s="239" t="s">
        <v>48</v>
      </c>
      <c r="N2846" s="239" t="s">
        <v>34</v>
      </c>
      <c r="O2846" s="239" t="s">
        <v>48</v>
      </c>
      <c r="P2846" s="239" t="s">
        <v>34</v>
      </c>
      <c r="Q2846" s="159" t="s">
        <v>34</v>
      </c>
      <c r="R2846" s="100" t="s">
        <v>34</v>
      </c>
      <c r="S2846" s="158">
        <v>1</v>
      </c>
      <c r="T2846" s="103" t="s">
        <v>264</v>
      </c>
      <c r="U2846" s="160" t="s">
        <v>265</v>
      </c>
      <c r="V2846" s="160" t="s">
        <v>266</v>
      </c>
      <c r="W2846" s="160" t="s">
        <v>92</v>
      </c>
      <c r="X2846" s="160" t="s">
        <v>92</v>
      </c>
    </row>
    <row r="2847" spans="1:24" ht="41.25">
      <c r="A2847" s="155">
        <f>A2846+1</f>
        <v>2845</v>
      </c>
      <c r="B2847" s="160" t="s">
        <v>3135</v>
      </c>
      <c r="C2847" s="159">
        <v>2015</v>
      </c>
      <c r="D2847" s="160" t="s">
        <v>28</v>
      </c>
      <c r="E2847" s="160" t="s">
        <v>267</v>
      </c>
      <c r="F2847" s="268" t="s">
        <v>3289</v>
      </c>
      <c r="G2847" s="157" t="s">
        <v>31</v>
      </c>
      <c r="H2847" s="156" t="s">
        <v>42</v>
      </c>
      <c r="I2847" s="157" t="s">
        <v>32</v>
      </c>
      <c r="J2847" s="157" t="s">
        <v>33</v>
      </c>
      <c r="K2847" s="238" t="s">
        <v>34</v>
      </c>
      <c r="L2847" s="239" t="s">
        <v>34</v>
      </c>
      <c r="M2847" s="239" t="s">
        <v>34</v>
      </c>
      <c r="N2847" s="239" t="s">
        <v>34</v>
      </c>
      <c r="O2847" s="239" t="s">
        <v>34</v>
      </c>
      <c r="P2847" s="239" t="s">
        <v>34</v>
      </c>
      <c r="Q2847" s="159" t="s">
        <v>34</v>
      </c>
      <c r="R2847" s="100" t="s">
        <v>34</v>
      </c>
      <c r="S2847" s="158">
        <v>1</v>
      </c>
      <c r="T2847" s="103" t="s">
        <v>269</v>
      </c>
      <c r="U2847" s="160" t="s">
        <v>1575</v>
      </c>
      <c r="V2847" s="160" t="s">
        <v>266</v>
      </c>
      <c r="W2847" s="157" t="s">
        <v>42</v>
      </c>
      <c r="X2847" s="157" t="s">
        <v>42</v>
      </c>
    </row>
    <row r="2848" spans="1:24" ht="41.25">
      <c r="A2848" s="155">
        <f>A2847+1</f>
        <v>2846</v>
      </c>
      <c r="B2848" s="160" t="s">
        <v>3135</v>
      </c>
      <c r="C2848" s="159">
        <v>2015</v>
      </c>
      <c r="D2848" s="160" t="s">
        <v>28</v>
      </c>
      <c r="E2848" s="160" t="s">
        <v>270</v>
      </c>
      <c r="F2848" s="268" t="s">
        <v>3290</v>
      </c>
      <c r="G2848" s="157" t="s">
        <v>31</v>
      </c>
      <c r="H2848" s="156" t="s">
        <v>42</v>
      </c>
      <c r="I2848" s="157" t="s">
        <v>32</v>
      </c>
      <c r="J2848" s="160" t="s">
        <v>33</v>
      </c>
      <c r="K2848" s="240" t="s">
        <v>34</v>
      </c>
      <c r="L2848" s="241" t="s">
        <v>34</v>
      </c>
      <c r="M2848" s="241" t="s">
        <v>34</v>
      </c>
      <c r="N2848" s="241" t="s">
        <v>34</v>
      </c>
      <c r="O2848" s="241" t="s">
        <v>34</v>
      </c>
      <c r="P2848" s="241" t="s">
        <v>34</v>
      </c>
      <c r="Q2848" s="159" t="s">
        <v>34</v>
      </c>
      <c r="R2848" s="100" t="s">
        <v>34</v>
      </c>
      <c r="S2848" s="158">
        <v>1</v>
      </c>
      <c r="T2848" s="103" t="s">
        <v>272</v>
      </c>
      <c r="U2848" s="160" t="s">
        <v>433</v>
      </c>
      <c r="V2848" s="160" t="s">
        <v>266</v>
      </c>
      <c r="W2848" s="157" t="s">
        <v>42</v>
      </c>
      <c r="X2848" s="157" t="s">
        <v>42</v>
      </c>
    </row>
    <row r="2849" spans="1:24" ht="51">
      <c r="A2849" s="155">
        <f>A2848+1</f>
        <v>2847</v>
      </c>
      <c r="B2849" s="160" t="s">
        <v>3135</v>
      </c>
      <c r="C2849" s="159">
        <v>2015</v>
      </c>
      <c r="D2849" s="160" t="s">
        <v>28</v>
      </c>
      <c r="E2849" s="160" t="s">
        <v>270</v>
      </c>
      <c r="F2849" s="268" t="s">
        <v>3291</v>
      </c>
      <c r="G2849" s="157" t="s">
        <v>31</v>
      </c>
      <c r="H2849" s="156" t="s">
        <v>42</v>
      </c>
      <c r="I2849" s="157" t="s">
        <v>32</v>
      </c>
      <c r="J2849" s="157" t="s">
        <v>33</v>
      </c>
      <c r="K2849" s="238" t="s">
        <v>34</v>
      </c>
      <c r="L2849" s="239" t="s">
        <v>34</v>
      </c>
      <c r="M2849" s="239" t="s">
        <v>34</v>
      </c>
      <c r="N2849" s="239" t="s">
        <v>34</v>
      </c>
      <c r="O2849" s="239" t="s">
        <v>34</v>
      </c>
      <c r="P2849" s="239" t="s">
        <v>34</v>
      </c>
      <c r="Q2849" s="159" t="s">
        <v>34</v>
      </c>
      <c r="R2849" s="100" t="s">
        <v>34</v>
      </c>
      <c r="S2849" s="158">
        <v>1</v>
      </c>
      <c r="T2849" s="103" t="s">
        <v>272</v>
      </c>
      <c r="U2849" s="160" t="s">
        <v>1729</v>
      </c>
      <c r="V2849" s="160" t="s">
        <v>266</v>
      </c>
      <c r="W2849" s="157" t="s">
        <v>42</v>
      </c>
      <c r="X2849" s="157" t="s">
        <v>42</v>
      </c>
    </row>
    <row r="2850" spans="1:24" ht="41.25">
      <c r="A2850" s="155">
        <f>A2849+1</f>
        <v>2848</v>
      </c>
      <c r="B2850" s="160" t="s">
        <v>3135</v>
      </c>
      <c r="C2850" s="159">
        <v>2015</v>
      </c>
      <c r="D2850" s="160" t="s">
        <v>28</v>
      </c>
      <c r="E2850" s="160" t="s">
        <v>270</v>
      </c>
      <c r="F2850" s="268" t="s">
        <v>3292</v>
      </c>
      <c r="G2850" s="157" t="s">
        <v>31</v>
      </c>
      <c r="H2850" s="156" t="s">
        <v>42</v>
      </c>
      <c r="I2850" s="157" t="s">
        <v>32</v>
      </c>
      <c r="J2850" s="157" t="s">
        <v>33</v>
      </c>
      <c r="K2850" s="238" t="s">
        <v>34</v>
      </c>
      <c r="L2850" s="239" t="s">
        <v>34</v>
      </c>
      <c r="M2850" s="239" t="s">
        <v>34</v>
      </c>
      <c r="N2850" s="239" t="s">
        <v>34</v>
      </c>
      <c r="O2850" s="239" t="s">
        <v>34</v>
      </c>
      <c r="P2850" s="239" t="s">
        <v>34</v>
      </c>
      <c r="Q2850" s="159" t="s">
        <v>34</v>
      </c>
      <c r="R2850" s="100" t="s">
        <v>34</v>
      </c>
      <c r="S2850" s="158">
        <v>1</v>
      </c>
      <c r="T2850" s="103" t="s">
        <v>272</v>
      </c>
      <c r="U2850" s="160" t="s">
        <v>1729</v>
      </c>
      <c r="V2850" s="160" t="s">
        <v>266</v>
      </c>
      <c r="W2850" s="157" t="s">
        <v>42</v>
      </c>
      <c r="X2850" s="157" t="s">
        <v>42</v>
      </c>
    </row>
    <row r="2851" spans="1:24" ht="30.75">
      <c r="A2851" s="155">
        <f>A2850+1</f>
        <v>2849</v>
      </c>
      <c r="B2851" s="160" t="s">
        <v>3233</v>
      </c>
      <c r="C2851" s="159">
        <v>2018</v>
      </c>
      <c r="D2851" s="157" t="s">
        <v>28</v>
      </c>
      <c r="E2851" s="157" t="s">
        <v>37</v>
      </c>
      <c r="F2851" s="268" t="s">
        <v>3293</v>
      </c>
      <c r="G2851" s="157" t="s">
        <v>31</v>
      </c>
      <c r="H2851" s="161" t="s">
        <v>39</v>
      </c>
      <c r="I2851" s="157" t="s">
        <v>32</v>
      </c>
      <c r="J2851" s="157" t="s">
        <v>33</v>
      </c>
      <c r="K2851" s="238" t="s">
        <v>34</v>
      </c>
      <c r="L2851" s="239" t="s">
        <v>34</v>
      </c>
      <c r="M2851" s="239" t="s">
        <v>34</v>
      </c>
      <c r="N2851" s="239" t="s">
        <v>34</v>
      </c>
      <c r="O2851" s="239" t="s">
        <v>34</v>
      </c>
      <c r="P2851" s="239" t="s">
        <v>34</v>
      </c>
      <c r="Q2851" s="159" t="s">
        <v>34</v>
      </c>
      <c r="R2851" s="100" t="s">
        <v>34</v>
      </c>
      <c r="S2851" s="158">
        <v>1</v>
      </c>
      <c r="T2851" s="102" t="s">
        <v>35</v>
      </c>
      <c r="U2851" s="157" t="s">
        <v>28</v>
      </c>
      <c r="V2851" s="160" t="s">
        <v>37</v>
      </c>
      <c r="W2851" s="160" t="s">
        <v>92</v>
      </c>
      <c r="X2851" s="160" t="s">
        <v>92</v>
      </c>
    </row>
    <row r="2852" spans="1:24" ht="30.75">
      <c r="A2852" s="155">
        <f>A2851+1</f>
        <v>2850</v>
      </c>
      <c r="B2852" s="160" t="s">
        <v>3233</v>
      </c>
      <c r="C2852" s="159">
        <v>2018</v>
      </c>
      <c r="D2852" s="157" t="s">
        <v>28</v>
      </c>
      <c r="E2852" s="157" t="s">
        <v>44</v>
      </c>
      <c r="F2852" s="268" t="s">
        <v>3294</v>
      </c>
      <c r="G2852" s="157" t="s">
        <v>31</v>
      </c>
      <c r="H2852" s="156" t="s">
        <v>50</v>
      </c>
      <c r="I2852" s="157" t="s">
        <v>32</v>
      </c>
      <c r="J2852" s="157" t="s">
        <v>47</v>
      </c>
      <c r="K2852" s="238" t="s">
        <v>34</v>
      </c>
      <c r="L2852" s="239" t="s">
        <v>34</v>
      </c>
      <c r="M2852" s="239" t="s">
        <v>34</v>
      </c>
      <c r="N2852" s="239" t="s">
        <v>34</v>
      </c>
      <c r="O2852" s="239" t="s">
        <v>34</v>
      </c>
      <c r="P2852" s="239" t="s">
        <v>34</v>
      </c>
      <c r="Q2852" s="159" t="s">
        <v>34</v>
      </c>
      <c r="R2852" s="99" t="s">
        <v>48</v>
      </c>
      <c r="S2852" s="158">
        <v>1</v>
      </c>
      <c r="T2852" s="102" t="s">
        <v>35</v>
      </c>
      <c r="U2852" s="157" t="s">
        <v>28</v>
      </c>
      <c r="V2852" s="160" t="s">
        <v>46</v>
      </c>
      <c r="W2852" s="160" t="s">
        <v>1061</v>
      </c>
      <c r="X2852" s="157" t="s">
        <v>50</v>
      </c>
    </row>
    <row r="2853" spans="1:24" ht="30.75">
      <c r="A2853" s="155">
        <f>A2852+1</f>
        <v>2851</v>
      </c>
      <c r="B2853" s="160" t="s">
        <v>3233</v>
      </c>
      <c r="C2853" s="159">
        <v>2018</v>
      </c>
      <c r="D2853" s="157" t="s">
        <v>28</v>
      </c>
      <c r="E2853" s="157" t="s">
        <v>44</v>
      </c>
      <c r="F2853" s="268" t="s">
        <v>3295</v>
      </c>
      <c r="G2853" s="157" t="s">
        <v>31</v>
      </c>
      <c r="H2853" s="156" t="s">
        <v>46</v>
      </c>
      <c r="I2853" s="157" t="s">
        <v>32</v>
      </c>
      <c r="J2853" s="157" t="s">
        <v>47</v>
      </c>
      <c r="K2853" s="238" t="s">
        <v>34</v>
      </c>
      <c r="L2853" s="239" t="s">
        <v>34</v>
      </c>
      <c r="M2853" s="239" t="s">
        <v>34</v>
      </c>
      <c r="N2853" s="239" t="s">
        <v>34</v>
      </c>
      <c r="O2853" s="239" t="s">
        <v>34</v>
      </c>
      <c r="P2853" s="239" t="s">
        <v>34</v>
      </c>
      <c r="Q2853" s="159" t="s">
        <v>34</v>
      </c>
      <c r="R2853" s="100" t="s">
        <v>34</v>
      </c>
      <c r="S2853" s="158">
        <v>1</v>
      </c>
      <c r="T2853" s="102" t="s">
        <v>35</v>
      </c>
      <c r="U2853" s="157" t="s">
        <v>28</v>
      </c>
      <c r="V2853" s="160" t="s">
        <v>46</v>
      </c>
      <c r="W2853" s="160" t="s">
        <v>1061</v>
      </c>
      <c r="X2853" s="160" t="s">
        <v>1061</v>
      </c>
    </row>
    <row r="2854" spans="1:24" ht="30.75">
      <c r="A2854" s="155">
        <f>A2853+1</f>
        <v>2852</v>
      </c>
      <c r="B2854" s="160" t="s">
        <v>3233</v>
      </c>
      <c r="C2854" s="159">
        <v>2018</v>
      </c>
      <c r="D2854" s="157" t="s">
        <v>28</v>
      </c>
      <c r="E2854" s="157" t="s">
        <v>44</v>
      </c>
      <c r="F2854" s="268" t="s">
        <v>3296</v>
      </c>
      <c r="G2854" s="157" t="s">
        <v>31</v>
      </c>
      <c r="H2854" s="156" t="s">
        <v>46</v>
      </c>
      <c r="I2854" s="157" t="s">
        <v>32</v>
      </c>
      <c r="J2854" s="157" t="s">
        <v>47</v>
      </c>
      <c r="K2854" s="238" t="s">
        <v>34</v>
      </c>
      <c r="L2854" s="239" t="s">
        <v>34</v>
      </c>
      <c r="M2854" s="239" t="s">
        <v>34</v>
      </c>
      <c r="N2854" s="239" t="s">
        <v>34</v>
      </c>
      <c r="O2854" s="239" t="s">
        <v>34</v>
      </c>
      <c r="P2854" s="239" t="s">
        <v>34</v>
      </c>
      <c r="Q2854" s="159" t="s">
        <v>34</v>
      </c>
      <c r="R2854" s="100" t="s">
        <v>34</v>
      </c>
      <c r="S2854" s="158">
        <v>1</v>
      </c>
      <c r="T2854" s="102" t="s">
        <v>35</v>
      </c>
      <c r="U2854" s="157" t="s">
        <v>28</v>
      </c>
      <c r="V2854" s="160" t="s">
        <v>46</v>
      </c>
      <c r="W2854" s="160" t="s">
        <v>1061</v>
      </c>
      <c r="X2854" s="160" t="s">
        <v>1061</v>
      </c>
    </row>
    <row r="2855" spans="1:24" ht="30.75">
      <c r="A2855" s="155">
        <f>A2854+1</f>
        <v>2853</v>
      </c>
      <c r="B2855" s="160" t="s">
        <v>3233</v>
      </c>
      <c r="C2855" s="159">
        <v>2018</v>
      </c>
      <c r="D2855" s="157" t="s">
        <v>28</v>
      </c>
      <c r="E2855" s="157" t="s">
        <v>44</v>
      </c>
      <c r="F2855" s="268" t="s">
        <v>3297</v>
      </c>
      <c r="G2855" s="157" t="s">
        <v>31</v>
      </c>
      <c r="H2855" s="156" t="s">
        <v>46</v>
      </c>
      <c r="I2855" s="157" t="s">
        <v>32</v>
      </c>
      <c r="J2855" s="157" t="s">
        <v>47</v>
      </c>
      <c r="K2855" s="238" t="s">
        <v>34</v>
      </c>
      <c r="L2855" s="239" t="s">
        <v>34</v>
      </c>
      <c r="M2855" s="239" t="s">
        <v>34</v>
      </c>
      <c r="N2855" s="239" t="s">
        <v>34</v>
      </c>
      <c r="O2855" s="239" t="s">
        <v>34</v>
      </c>
      <c r="P2855" s="239" t="s">
        <v>34</v>
      </c>
      <c r="Q2855" s="159" t="s">
        <v>34</v>
      </c>
      <c r="R2855" s="100" t="s">
        <v>34</v>
      </c>
      <c r="S2855" s="158">
        <v>1</v>
      </c>
      <c r="T2855" s="102" t="s">
        <v>35</v>
      </c>
      <c r="U2855" s="157" t="s">
        <v>28</v>
      </c>
      <c r="V2855" s="160" t="s">
        <v>46</v>
      </c>
      <c r="W2855" s="160" t="s">
        <v>1061</v>
      </c>
      <c r="X2855" s="160" t="s">
        <v>1061</v>
      </c>
    </row>
    <row r="2856" spans="1:24" ht="41.25">
      <c r="A2856" s="155">
        <f>A2855+1</f>
        <v>2854</v>
      </c>
      <c r="B2856" s="160" t="s">
        <v>3233</v>
      </c>
      <c r="C2856" s="159">
        <v>2018</v>
      </c>
      <c r="D2856" s="157" t="s">
        <v>28</v>
      </c>
      <c r="E2856" s="160" t="s">
        <v>60</v>
      </c>
      <c r="F2856" s="268" t="s">
        <v>3298</v>
      </c>
      <c r="G2856" s="157" t="s">
        <v>31</v>
      </c>
      <c r="H2856" s="156" t="s">
        <v>42</v>
      </c>
      <c r="I2856" s="157" t="s">
        <v>32</v>
      </c>
      <c r="J2856" s="157" t="s">
        <v>33</v>
      </c>
      <c r="K2856" s="238" t="s">
        <v>34</v>
      </c>
      <c r="L2856" s="239" t="s">
        <v>34</v>
      </c>
      <c r="M2856" s="239" t="s">
        <v>34</v>
      </c>
      <c r="N2856" s="239" t="s">
        <v>34</v>
      </c>
      <c r="O2856" s="239" t="s">
        <v>34</v>
      </c>
      <c r="P2856" s="239" t="s">
        <v>34</v>
      </c>
      <c r="Q2856" s="159" t="s">
        <v>34</v>
      </c>
      <c r="R2856" s="100" t="s">
        <v>34</v>
      </c>
      <c r="S2856" s="158">
        <v>1</v>
      </c>
      <c r="T2856" s="102" t="s">
        <v>35</v>
      </c>
      <c r="U2856" s="157" t="s">
        <v>28</v>
      </c>
      <c r="V2856" s="160" t="s">
        <v>62</v>
      </c>
      <c r="W2856" s="160" t="s">
        <v>92</v>
      </c>
      <c r="X2856" s="157" t="s">
        <v>50</v>
      </c>
    </row>
    <row r="2857" spans="1:24" ht="41.25">
      <c r="A2857" s="155">
        <f>A2856+1</f>
        <v>2855</v>
      </c>
      <c r="B2857" s="160" t="s">
        <v>3233</v>
      </c>
      <c r="C2857" s="159">
        <v>2018</v>
      </c>
      <c r="D2857" s="157" t="s">
        <v>28</v>
      </c>
      <c r="E2857" s="160" t="s">
        <v>57</v>
      </c>
      <c r="F2857" s="268" t="s">
        <v>3299</v>
      </c>
      <c r="G2857" s="157" t="s">
        <v>31</v>
      </c>
      <c r="H2857" s="156" t="s">
        <v>50</v>
      </c>
      <c r="I2857" s="157" t="s">
        <v>32</v>
      </c>
      <c r="J2857" s="157" t="s">
        <v>59</v>
      </c>
      <c r="K2857" s="238" t="s">
        <v>34</v>
      </c>
      <c r="L2857" s="239" t="s">
        <v>34</v>
      </c>
      <c r="M2857" s="239" t="s">
        <v>34</v>
      </c>
      <c r="N2857" s="239" t="s">
        <v>34</v>
      </c>
      <c r="O2857" s="239" t="s">
        <v>34</v>
      </c>
      <c r="P2857" s="239" t="s">
        <v>34</v>
      </c>
      <c r="Q2857" s="159" t="s">
        <v>48</v>
      </c>
      <c r="R2857" s="100" t="s">
        <v>48</v>
      </c>
      <c r="S2857" s="158">
        <v>1</v>
      </c>
      <c r="T2857" s="102" t="s">
        <v>35</v>
      </c>
      <c r="U2857" s="157" t="s">
        <v>28</v>
      </c>
      <c r="V2857" s="160" t="s">
        <v>57</v>
      </c>
      <c r="W2857" s="157" t="s">
        <v>42</v>
      </c>
      <c r="X2857" s="157" t="s">
        <v>50</v>
      </c>
    </row>
    <row r="2858" spans="1:24" ht="41.25">
      <c r="A2858" s="155">
        <f>A2857+1</f>
        <v>2856</v>
      </c>
      <c r="B2858" s="160" t="s">
        <v>3233</v>
      </c>
      <c r="C2858" s="159">
        <v>2018</v>
      </c>
      <c r="D2858" s="157" t="s">
        <v>28</v>
      </c>
      <c r="E2858" s="160" t="s">
        <v>63</v>
      </c>
      <c r="F2858" s="268" t="s">
        <v>3300</v>
      </c>
      <c r="G2858" s="157" t="s">
        <v>31</v>
      </c>
      <c r="H2858" s="156" t="s">
        <v>42</v>
      </c>
      <c r="I2858" s="157" t="s">
        <v>32</v>
      </c>
      <c r="J2858" s="160" t="s">
        <v>33</v>
      </c>
      <c r="K2858" s="240" t="s">
        <v>34</v>
      </c>
      <c r="L2858" s="241" t="s">
        <v>34</v>
      </c>
      <c r="M2858" s="241" t="s">
        <v>34</v>
      </c>
      <c r="N2858" s="241" t="s">
        <v>34</v>
      </c>
      <c r="O2858" s="241" t="s">
        <v>34</v>
      </c>
      <c r="P2858" s="241" t="s">
        <v>34</v>
      </c>
      <c r="Q2858" s="159" t="s">
        <v>34</v>
      </c>
      <c r="R2858" s="100" t="s">
        <v>34</v>
      </c>
      <c r="S2858" s="158">
        <v>1</v>
      </c>
      <c r="T2858" s="102" t="s">
        <v>35</v>
      </c>
      <c r="U2858" s="157" t="s">
        <v>28</v>
      </c>
      <c r="V2858" s="160" t="s">
        <v>63</v>
      </c>
      <c r="W2858" s="157" t="s">
        <v>42</v>
      </c>
      <c r="X2858" s="157" t="s">
        <v>42</v>
      </c>
    </row>
    <row r="2859" spans="1:24" ht="41.25">
      <c r="A2859" s="155">
        <f>A2858+1</f>
        <v>2857</v>
      </c>
      <c r="B2859" s="160" t="s">
        <v>3233</v>
      </c>
      <c r="C2859" s="159">
        <v>2018</v>
      </c>
      <c r="D2859" s="157" t="s">
        <v>28</v>
      </c>
      <c r="E2859" s="160" t="s">
        <v>63</v>
      </c>
      <c r="F2859" s="268" t="s">
        <v>3301</v>
      </c>
      <c r="G2859" s="157" t="s">
        <v>31</v>
      </c>
      <c r="H2859" s="156" t="s">
        <v>42</v>
      </c>
      <c r="I2859" s="157" t="s">
        <v>32</v>
      </c>
      <c r="J2859" s="160" t="s">
        <v>33</v>
      </c>
      <c r="K2859" s="240" t="s">
        <v>34</v>
      </c>
      <c r="L2859" s="241" t="s">
        <v>34</v>
      </c>
      <c r="M2859" s="241" t="s">
        <v>34</v>
      </c>
      <c r="N2859" s="241" t="s">
        <v>34</v>
      </c>
      <c r="O2859" s="241" t="s">
        <v>34</v>
      </c>
      <c r="P2859" s="241" t="s">
        <v>34</v>
      </c>
      <c r="Q2859" s="159" t="s">
        <v>34</v>
      </c>
      <c r="R2859" s="100" t="s">
        <v>34</v>
      </c>
      <c r="S2859" s="158">
        <v>1</v>
      </c>
      <c r="T2859" s="102" t="s">
        <v>35</v>
      </c>
      <c r="U2859" s="157" t="s">
        <v>28</v>
      </c>
      <c r="V2859" s="160" t="s">
        <v>63</v>
      </c>
      <c r="W2859" s="157" t="s">
        <v>42</v>
      </c>
      <c r="X2859" s="157" t="s">
        <v>42</v>
      </c>
    </row>
    <row r="2860" spans="1:24" ht="41.25">
      <c r="A2860" s="155">
        <f>A2859+1</f>
        <v>2858</v>
      </c>
      <c r="B2860" s="160" t="s">
        <v>3233</v>
      </c>
      <c r="C2860" s="159">
        <v>2018</v>
      </c>
      <c r="D2860" s="157" t="s">
        <v>28</v>
      </c>
      <c r="E2860" s="160" t="s">
        <v>63</v>
      </c>
      <c r="F2860" s="268" t="s">
        <v>3302</v>
      </c>
      <c r="G2860" s="157" t="s">
        <v>31</v>
      </c>
      <c r="H2860" s="156" t="s">
        <v>42</v>
      </c>
      <c r="I2860" s="157" t="s">
        <v>32</v>
      </c>
      <c r="J2860" s="160" t="s">
        <v>33</v>
      </c>
      <c r="K2860" s="240" t="s">
        <v>34</v>
      </c>
      <c r="L2860" s="241" t="s">
        <v>34</v>
      </c>
      <c r="M2860" s="241" t="s">
        <v>34</v>
      </c>
      <c r="N2860" s="241" t="s">
        <v>34</v>
      </c>
      <c r="O2860" s="241" t="s">
        <v>34</v>
      </c>
      <c r="P2860" s="241" t="s">
        <v>34</v>
      </c>
      <c r="Q2860" s="159" t="s">
        <v>34</v>
      </c>
      <c r="R2860" s="100" t="s">
        <v>34</v>
      </c>
      <c r="S2860" s="158">
        <v>1</v>
      </c>
      <c r="T2860" s="102" t="s">
        <v>35</v>
      </c>
      <c r="U2860" s="157" t="s">
        <v>28</v>
      </c>
      <c r="V2860" s="160" t="s">
        <v>63</v>
      </c>
      <c r="W2860" s="157" t="s">
        <v>42</v>
      </c>
      <c r="X2860" s="157" t="s">
        <v>42</v>
      </c>
    </row>
    <row r="2861" spans="1:24" ht="30.75">
      <c r="A2861" s="155">
        <f>A2860+1</f>
        <v>2859</v>
      </c>
      <c r="B2861" s="160" t="s">
        <v>3233</v>
      </c>
      <c r="C2861" s="159">
        <v>2018</v>
      </c>
      <c r="D2861" s="160" t="s">
        <v>74</v>
      </c>
      <c r="E2861" s="160" t="s">
        <v>75</v>
      </c>
      <c r="F2861" s="268" t="s">
        <v>3303</v>
      </c>
      <c r="G2861" s="157" t="s">
        <v>31</v>
      </c>
      <c r="H2861" s="156" t="s">
        <v>46</v>
      </c>
      <c r="I2861" s="157" t="s">
        <v>32</v>
      </c>
      <c r="J2861" s="157" t="s">
        <v>33</v>
      </c>
      <c r="K2861" s="238" t="s">
        <v>48</v>
      </c>
      <c r="L2861" s="239" t="s">
        <v>34</v>
      </c>
      <c r="M2861" s="239" t="s">
        <v>34</v>
      </c>
      <c r="N2861" s="239" t="s">
        <v>34</v>
      </c>
      <c r="O2861" s="239" t="s">
        <v>34</v>
      </c>
      <c r="P2861" s="239" t="s">
        <v>34</v>
      </c>
      <c r="Q2861" s="159" t="s">
        <v>34</v>
      </c>
      <c r="R2861" s="100" t="s">
        <v>34</v>
      </c>
      <c r="S2861" s="158">
        <v>1</v>
      </c>
      <c r="T2861" s="103" t="s">
        <v>77</v>
      </c>
      <c r="U2861" s="160" t="s">
        <v>74</v>
      </c>
      <c r="V2861" s="160" t="s">
        <v>75</v>
      </c>
      <c r="W2861" s="160" t="s">
        <v>1061</v>
      </c>
      <c r="X2861" s="160" t="s">
        <v>1061</v>
      </c>
    </row>
    <row r="2862" spans="1:24" ht="30.75">
      <c r="A2862" s="155">
        <f>A2861+1</f>
        <v>2860</v>
      </c>
      <c r="B2862" s="160" t="s">
        <v>3233</v>
      </c>
      <c r="C2862" s="159">
        <v>2018</v>
      </c>
      <c r="D2862" s="160" t="s">
        <v>74</v>
      </c>
      <c r="E2862" s="160" t="s">
        <v>75</v>
      </c>
      <c r="F2862" s="268" t="s">
        <v>3304</v>
      </c>
      <c r="G2862" s="157" t="s">
        <v>31</v>
      </c>
      <c r="H2862" s="156" t="s">
        <v>50</v>
      </c>
      <c r="I2862" s="157" t="s">
        <v>32</v>
      </c>
      <c r="J2862" s="157" t="s">
        <v>33</v>
      </c>
      <c r="K2862" s="238" t="s">
        <v>34</v>
      </c>
      <c r="L2862" s="239" t="s">
        <v>34</v>
      </c>
      <c r="M2862" s="239" t="s">
        <v>34</v>
      </c>
      <c r="N2862" s="239" t="s">
        <v>34</v>
      </c>
      <c r="O2862" s="239" t="s">
        <v>48</v>
      </c>
      <c r="P2862" s="239" t="s">
        <v>34</v>
      </c>
      <c r="Q2862" s="159" t="s">
        <v>34</v>
      </c>
      <c r="R2862" s="100" t="s">
        <v>48</v>
      </c>
      <c r="S2862" s="158">
        <v>1</v>
      </c>
      <c r="T2862" s="103" t="s">
        <v>77</v>
      </c>
      <c r="U2862" s="160" t="s">
        <v>74</v>
      </c>
      <c r="V2862" s="160" t="s">
        <v>75</v>
      </c>
      <c r="W2862" s="157" t="s">
        <v>42</v>
      </c>
      <c r="X2862" s="157" t="s">
        <v>50</v>
      </c>
    </row>
    <row r="2863" spans="1:24" ht="20.25">
      <c r="A2863" s="155">
        <f>A2862+1</f>
        <v>2861</v>
      </c>
      <c r="B2863" s="160" t="s">
        <v>3233</v>
      </c>
      <c r="C2863" s="159">
        <v>2018</v>
      </c>
      <c r="D2863" s="160" t="s">
        <v>74</v>
      </c>
      <c r="E2863" s="160" t="s">
        <v>75</v>
      </c>
      <c r="F2863" s="268" t="s">
        <v>3305</v>
      </c>
      <c r="G2863" s="157" t="s">
        <v>31</v>
      </c>
      <c r="H2863" s="161" t="s">
        <v>39</v>
      </c>
      <c r="I2863" s="157" t="s">
        <v>32</v>
      </c>
      <c r="J2863" s="157" t="s">
        <v>33</v>
      </c>
      <c r="K2863" s="238" t="s">
        <v>48</v>
      </c>
      <c r="L2863" s="239" t="s">
        <v>34</v>
      </c>
      <c r="M2863" s="239" t="s">
        <v>34</v>
      </c>
      <c r="N2863" s="239" t="s">
        <v>34</v>
      </c>
      <c r="O2863" s="239" t="s">
        <v>34</v>
      </c>
      <c r="P2863" s="239" t="s">
        <v>34</v>
      </c>
      <c r="Q2863" s="159" t="s">
        <v>34</v>
      </c>
      <c r="R2863" s="100" t="s">
        <v>34</v>
      </c>
      <c r="S2863" s="158">
        <v>1</v>
      </c>
      <c r="T2863" s="103" t="s">
        <v>77</v>
      </c>
      <c r="U2863" s="160" t="s">
        <v>74</v>
      </c>
      <c r="V2863" s="160" t="s">
        <v>75</v>
      </c>
      <c r="W2863" s="160" t="s">
        <v>92</v>
      </c>
      <c r="X2863" s="160" t="s">
        <v>92</v>
      </c>
    </row>
    <row r="2864" spans="1:24" ht="20.25">
      <c r="A2864" s="155">
        <f>A2863+1</f>
        <v>2862</v>
      </c>
      <c r="B2864" s="160" t="s">
        <v>3233</v>
      </c>
      <c r="C2864" s="159">
        <v>2018</v>
      </c>
      <c r="D2864" s="160" t="s">
        <v>74</v>
      </c>
      <c r="E2864" s="160" t="s">
        <v>75</v>
      </c>
      <c r="F2864" s="268" t="s">
        <v>3306</v>
      </c>
      <c r="G2864" s="157" t="s">
        <v>31</v>
      </c>
      <c r="H2864" s="156" t="s">
        <v>42</v>
      </c>
      <c r="I2864" s="157" t="s">
        <v>32</v>
      </c>
      <c r="J2864" s="157" t="s">
        <v>33</v>
      </c>
      <c r="K2864" s="238" t="s">
        <v>48</v>
      </c>
      <c r="L2864" s="239" t="s">
        <v>34</v>
      </c>
      <c r="M2864" s="239" t="s">
        <v>34</v>
      </c>
      <c r="N2864" s="239" t="s">
        <v>34</v>
      </c>
      <c r="O2864" s="239" t="s">
        <v>34</v>
      </c>
      <c r="P2864" s="239" t="s">
        <v>34</v>
      </c>
      <c r="Q2864" s="159" t="s">
        <v>34</v>
      </c>
      <c r="R2864" s="100" t="s">
        <v>34</v>
      </c>
      <c r="S2864" s="158">
        <v>1</v>
      </c>
      <c r="T2864" s="103" t="s">
        <v>77</v>
      </c>
      <c r="U2864" s="160" t="s">
        <v>74</v>
      </c>
      <c r="V2864" s="160" t="s">
        <v>75</v>
      </c>
      <c r="W2864" s="157" t="s">
        <v>42</v>
      </c>
      <c r="X2864" s="157" t="s">
        <v>42</v>
      </c>
    </row>
    <row r="2865" spans="1:24" ht="20.25">
      <c r="A2865" s="155">
        <f>A2864+1</f>
        <v>2863</v>
      </c>
      <c r="B2865" s="160" t="s">
        <v>3233</v>
      </c>
      <c r="C2865" s="159">
        <v>2018</v>
      </c>
      <c r="D2865" s="160" t="s">
        <v>74</v>
      </c>
      <c r="E2865" s="160" t="s">
        <v>79</v>
      </c>
      <c r="F2865" s="268" t="s">
        <v>3307</v>
      </c>
      <c r="G2865" s="157" t="s">
        <v>31</v>
      </c>
      <c r="H2865" s="161" t="s">
        <v>39</v>
      </c>
      <c r="I2865" s="157" t="s">
        <v>32</v>
      </c>
      <c r="J2865" s="157" t="s">
        <v>33</v>
      </c>
      <c r="K2865" s="238" t="s">
        <v>34</v>
      </c>
      <c r="L2865" s="239" t="s">
        <v>34</v>
      </c>
      <c r="M2865" s="239" t="s">
        <v>34</v>
      </c>
      <c r="N2865" s="239" t="s">
        <v>34</v>
      </c>
      <c r="O2865" s="239" t="s">
        <v>34</v>
      </c>
      <c r="P2865" s="239" t="s">
        <v>34</v>
      </c>
      <c r="Q2865" s="159" t="s">
        <v>34</v>
      </c>
      <c r="R2865" s="100" t="s">
        <v>34</v>
      </c>
      <c r="S2865" s="158">
        <v>1</v>
      </c>
      <c r="T2865" s="103" t="s">
        <v>77</v>
      </c>
      <c r="U2865" s="160" t="s">
        <v>74</v>
      </c>
      <c r="V2865" s="160" t="s">
        <v>79</v>
      </c>
      <c r="W2865" s="160" t="s">
        <v>92</v>
      </c>
      <c r="X2865" s="160" t="s">
        <v>92</v>
      </c>
    </row>
    <row r="2866" spans="1:24" ht="20.25">
      <c r="A2866" s="155">
        <f>A2865+1</f>
        <v>2864</v>
      </c>
      <c r="B2866" s="160" t="s">
        <v>3233</v>
      </c>
      <c r="C2866" s="159">
        <v>2018</v>
      </c>
      <c r="D2866" s="160" t="s">
        <v>74</v>
      </c>
      <c r="E2866" s="160" t="s">
        <v>79</v>
      </c>
      <c r="F2866" s="268" t="s">
        <v>3308</v>
      </c>
      <c r="G2866" s="157" t="s">
        <v>31</v>
      </c>
      <c r="H2866" s="161" t="s">
        <v>39</v>
      </c>
      <c r="I2866" s="157" t="s">
        <v>32</v>
      </c>
      <c r="J2866" s="157" t="s">
        <v>33</v>
      </c>
      <c r="K2866" s="238" t="s">
        <v>34</v>
      </c>
      <c r="L2866" s="239" t="s">
        <v>34</v>
      </c>
      <c r="M2866" s="239" t="s">
        <v>34</v>
      </c>
      <c r="N2866" s="239" t="s">
        <v>34</v>
      </c>
      <c r="O2866" s="239" t="s">
        <v>34</v>
      </c>
      <c r="P2866" s="239" t="s">
        <v>34</v>
      </c>
      <c r="Q2866" s="159" t="s">
        <v>34</v>
      </c>
      <c r="R2866" s="100" t="s">
        <v>34</v>
      </c>
      <c r="S2866" s="158">
        <v>1</v>
      </c>
      <c r="T2866" s="103" t="s">
        <v>77</v>
      </c>
      <c r="U2866" s="160" t="s">
        <v>74</v>
      </c>
      <c r="V2866" s="160" t="s">
        <v>79</v>
      </c>
      <c r="W2866" s="160" t="s">
        <v>92</v>
      </c>
      <c r="X2866" s="160" t="s">
        <v>92</v>
      </c>
    </row>
    <row r="2867" spans="1:24" ht="81">
      <c r="A2867" s="155">
        <f>A2866+1</f>
        <v>2865</v>
      </c>
      <c r="B2867" s="160" t="s">
        <v>3233</v>
      </c>
      <c r="C2867" s="159">
        <v>2018</v>
      </c>
      <c r="D2867" s="160" t="s">
        <v>74</v>
      </c>
      <c r="E2867" s="160" t="s">
        <v>88</v>
      </c>
      <c r="F2867" s="268" t="s">
        <v>3309</v>
      </c>
      <c r="G2867" s="157" t="s">
        <v>82</v>
      </c>
      <c r="H2867" s="161" t="s">
        <v>83</v>
      </c>
      <c r="I2867" s="160" t="s">
        <v>90</v>
      </c>
      <c r="J2867" s="160" t="s">
        <v>88</v>
      </c>
      <c r="K2867" s="240" t="s">
        <v>34</v>
      </c>
      <c r="L2867" s="241" t="s">
        <v>34</v>
      </c>
      <c r="M2867" s="241" t="s">
        <v>34</v>
      </c>
      <c r="N2867" s="241" t="s">
        <v>34</v>
      </c>
      <c r="O2867" s="241" t="s">
        <v>34</v>
      </c>
      <c r="P2867" s="241" t="s">
        <v>34</v>
      </c>
      <c r="Q2867" s="159" t="s">
        <v>34</v>
      </c>
      <c r="R2867" s="100" t="s">
        <v>34</v>
      </c>
      <c r="S2867" s="158">
        <v>1</v>
      </c>
      <c r="T2867" s="103" t="s">
        <v>77</v>
      </c>
      <c r="U2867" s="160" t="s">
        <v>74</v>
      </c>
      <c r="V2867" s="160" t="s">
        <v>94</v>
      </c>
      <c r="W2867" s="160" t="s">
        <v>101</v>
      </c>
      <c r="X2867" s="160" t="s">
        <v>101</v>
      </c>
    </row>
    <row r="2868" spans="1:24" ht="20.25">
      <c r="A2868" s="155">
        <f>A2867+1</f>
        <v>2866</v>
      </c>
      <c r="B2868" s="160" t="s">
        <v>3233</v>
      </c>
      <c r="C2868" s="159">
        <v>2018</v>
      </c>
      <c r="D2868" s="160" t="s">
        <v>74</v>
      </c>
      <c r="E2868" s="160" t="s">
        <v>88</v>
      </c>
      <c r="F2868" s="268" t="s">
        <v>3310</v>
      </c>
      <c r="G2868" s="157" t="s">
        <v>31</v>
      </c>
      <c r="H2868" s="161" t="s">
        <v>39</v>
      </c>
      <c r="I2868" s="160" t="s">
        <v>90</v>
      </c>
      <c r="J2868" s="160" t="s">
        <v>88</v>
      </c>
      <c r="K2868" s="240" t="s">
        <v>34</v>
      </c>
      <c r="L2868" s="241" t="s">
        <v>34</v>
      </c>
      <c r="M2868" s="241" t="s">
        <v>34</v>
      </c>
      <c r="N2868" s="241" t="s">
        <v>34</v>
      </c>
      <c r="O2868" s="241" t="s">
        <v>48</v>
      </c>
      <c r="P2868" s="241" t="s">
        <v>34</v>
      </c>
      <c r="Q2868" s="159" t="s">
        <v>34</v>
      </c>
      <c r="R2868" s="100" t="s">
        <v>34</v>
      </c>
      <c r="S2868" s="158">
        <v>1</v>
      </c>
      <c r="T2868" s="103" t="s">
        <v>77</v>
      </c>
      <c r="U2868" s="160" t="s">
        <v>74</v>
      </c>
      <c r="V2868" s="160" t="s">
        <v>94</v>
      </c>
      <c r="W2868" s="160" t="s">
        <v>92</v>
      </c>
      <c r="X2868" s="160" t="s">
        <v>92</v>
      </c>
    </row>
    <row r="2869" spans="1:24" ht="20.25">
      <c r="A2869" s="155">
        <f>A2868+1</f>
        <v>2867</v>
      </c>
      <c r="B2869" s="160" t="s">
        <v>3233</v>
      </c>
      <c r="C2869" s="159">
        <v>2018</v>
      </c>
      <c r="D2869" s="160" t="s">
        <v>74</v>
      </c>
      <c r="E2869" s="160" t="s">
        <v>88</v>
      </c>
      <c r="F2869" s="268" t="s">
        <v>3311</v>
      </c>
      <c r="G2869" s="157" t="s">
        <v>31</v>
      </c>
      <c r="H2869" s="156" t="s">
        <v>42</v>
      </c>
      <c r="I2869" s="160" t="s">
        <v>90</v>
      </c>
      <c r="J2869" s="160" t="s">
        <v>88</v>
      </c>
      <c r="K2869" s="240" t="s">
        <v>34</v>
      </c>
      <c r="L2869" s="241" t="s">
        <v>34</v>
      </c>
      <c r="M2869" s="241" t="s">
        <v>34</v>
      </c>
      <c r="N2869" s="241" t="s">
        <v>34</v>
      </c>
      <c r="O2869" s="241" t="s">
        <v>34</v>
      </c>
      <c r="P2869" s="241" t="s">
        <v>34</v>
      </c>
      <c r="Q2869" s="159" t="s">
        <v>34</v>
      </c>
      <c r="R2869" s="100" t="s">
        <v>34</v>
      </c>
      <c r="S2869" s="158">
        <v>1</v>
      </c>
      <c r="T2869" s="103" t="s">
        <v>77</v>
      </c>
      <c r="U2869" s="160" t="s">
        <v>74</v>
      </c>
      <c r="V2869" s="160" t="s">
        <v>94</v>
      </c>
      <c r="W2869" s="157" t="s">
        <v>42</v>
      </c>
      <c r="X2869" s="157" t="s">
        <v>42</v>
      </c>
    </row>
    <row r="2870" spans="1:24" ht="81">
      <c r="A2870" s="155">
        <f>A2869+1</f>
        <v>2868</v>
      </c>
      <c r="B2870" s="160" t="s">
        <v>3233</v>
      </c>
      <c r="C2870" s="159">
        <v>2018</v>
      </c>
      <c r="D2870" s="160" t="s">
        <v>74</v>
      </c>
      <c r="E2870" s="160" t="s">
        <v>88</v>
      </c>
      <c r="F2870" s="268" t="s">
        <v>3312</v>
      </c>
      <c r="G2870" s="157" t="s">
        <v>82</v>
      </c>
      <c r="H2870" s="161" t="s">
        <v>83</v>
      </c>
      <c r="I2870" s="160" t="s">
        <v>90</v>
      </c>
      <c r="J2870" s="160" t="s">
        <v>88</v>
      </c>
      <c r="K2870" s="240" t="s">
        <v>34</v>
      </c>
      <c r="L2870" s="241" t="s">
        <v>48</v>
      </c>
      <c r="M2870" s="241" t="s">
        <v>34</v>
      </c>
      <c r="N2870" s="241" t="s">
        <v>34</v>
      </c>
      <c r="O2870" s="241" t="s">
        <v>34</v>
      </c>
      <c r="P2870" s="241" t="s">
        <v>34</v>
      </c>
      <c r="Q2870" s="159" t="s">
        <v>34</v>
      </c>
      <c r="R2870" s="100" t="s">
        <v>34</v>
      </c>
      <c r="S2870" s="158">
        <v>1</v>
      </c>
      <c r="T2870" s="103" t="s">
        <v>77</v>
      </c>
      <c r="U2870" s="160" t="s">
        <v>74</v>
      </c>
      <c r="V2870" s="160" t="s">
        <v>94</v>
      </c>
      <c r="W2870" s="160" t="s">
        <v>101</v>
      </c>
      <c r="X2870" s="160" t="s">
        <v>101</v>
      </c>
    </row>
    <row r="2871" spans="1:24" ht="81">
      <c r="A2871" s="155">
        <f>A2870+1</f>
        <v>2869</v>
      </c>
      <c r="B2871" s="160" t="s">
        <v>3313</v>
      </c>
      <c r="C2871" s="159">
        <v>2021</v>
      </c>
      <c r="D2871" s="160" t="s">
        <v>74</v>
      </c>
      <c r="E2871" s="160" t="s">
        <v>88</v>
      </c>
      <c r="F2871" s="268" t="s">
        <v>3314</v>
      </c>
      <c r="G2871" s="157" t="s">
        <v>82</v>
      </c>
      <c r="H2871" s="161" t="s">
        <v>83</v>
      </c>
      <c r="I2871" s="160" t="s">
        <v>90</v>
      </c>
      <c r="J2871" s="160" t="s">
        <v>88</v>
      </c>
      <c r="K2871" s="240" t="s">
        <v>34</v>
      </c>
      <c r="L2871" s="241" t="s">
        <v>34</v>
      </c>
      <c r="M2871" s="241" t="s">
        <v>34</v>
      </c>
      <c r="N2871" s="241" t="s">
        <v>34</v>
      </c>
      <c r="O2871" s="241" t="s">
        <v>34</v>
      </c>
      <c r="P2871" s="241" t="s">
        <v>34</v>
      </c>
      <c r="Q2871" s="159" t="s">
        <v>34</v>
      </c>
      <c r="R2871" s="100" t="s">
        <v>34</v>
      </c>
      <c r="S2871" s="158">
        <v>1</v>
      </c>
      <c r="T2871" s="103" t="s">
        <v>77</v>
      </c>
      <c r="U2871" s="160" t="s">
        <v>74</v>
      </c>
      <c r="V2871" s="160" t="s">
        <v>94</v>
      </c>
      <c r="W2871" s="160" t="s">
        <v>188</v>
      </c>
      <c r="X2871" s="160" t="s">
        <v>188</v>
      </c>
    </row>
    <row r="2872" spans="1:24" ht="20.25">
      <c r="A2872" s="155">
        <f>A2871+1</f>
        <v>2870</v>
      </c>
      <c r="B2872" s="160" t="s">
        <v>3233</v>
      </c>
      <c r="C2872" s="159">
        <v>2018</v>
      </c>
      <c r="D2872" s="160" t="s">
        <v>96</v>
      </c>
      <c r="E2872" s="160" t="s">
        <v>97</v>
      </c>
      <c r="F2872" s="268" t="s">
        <v>3315</v>
      </c>
      <c r="G2872" s="157" t="s">
        <v>31</v>
      </c>
      <c r="H2872" s="161" t="s">
        <v>39</v>
      </c>
      <c r="I2872" s="160" t="s">
        <v>90</v>
      </c>
      <c r="J2872" s="160" t="s">
        <v>97</v>
      </c>
      <c r="K2872" s="240" t="s">
        <v>34</v>
      </c>
      <c r="L2872" s="241" t="s">
        <v>34</v>
      </c>
      <c r="M2872" s="241" t="s">
        <v>34</v>
      </c>
      <c r="N2872" s="241" t="s">
        <v>34</v>
      </c>
      <c r="O2872" s="241" t="s">
        <v>34</v>
      </c>
      <c r="P2872" s="241" t="s">
        <v>34</v>
      </c>
      <c r="Q2872" s="159" t="s">
        <v>34</v>
      </c>
      <c r="R2872" s="100" t="s">
        <v>34</v>
      </c>
      <c r="S2872" s="158">
        <v>1</v>
      </c>
      <c r="T2872" s="103" t="s">
        <v>99</v>
      </c>
      <c r="U2872" s="160" t="s">
        <v>96</v>
      </c>
      <c r="V2872" s="160" t="s">
        <v>466</v>
      </c>
      <c r="W2872" s="160" t="s">
        <v>92</v>
      </c>
      <c r="X2872" s="160" t="s">
        <v>92</v>
      </c>
    </row>
    <row r="2873" spans="1:24" ht="20.25">
      <c r="A2873" s="155">
        <f>A2872+1</f>
        <v>2871</v>
      </c>
      <c r="B2873" s="160" t="s">
        <v>3233</v>
      </c>
      <c r="C2873" s="159">
        <v>2018</v>
      </c>
      <c r="D2873" s="160" t="s">
        <v>96</v>
      </c>
      <c r="E2873" s="160" t="s">
        <v>97</v>
      </c>
      <c r="F2873" s="268" t="s">
        <v>3316</v>
      </c>
      <c r="G2873" s="157" t="s">
        <v>31</v>
      </c>
      <c r="H2873" s="161" t="s">
        <v>29</v>
      </c>
      <c r="I2873" s="160" t="s">
        <v>90</v>
      </c>
      <c r="J2873" s="160" t="s">
        <v>97</v>
      </c>
      <c r="K2873" s="240" t="s">
        <v>34</v>
      </c>
      <c r="L2873" s="241" t="s">
        <v>34</v>
      </c>
      <c r="M2873" s="241" t="s">
        <v>34</v>
      </c>
      <c r="N2873" s="241" t="s">
        <v>34</v>
      </c>
      <c r="O2873" s="241" t="s">
        <v>34</v>
      </c>
      <c r="P2873" s="241" t="s">
        <v>34</v>
      </c>
      <c r="Q2873" s="159" t="s">
        <v>34</v>
      </c>
      <c r="R2873" s="100" t="s">
        <v>34</v>
      </c>
      <c r="S2873" s="158">
        <v>1</v>
      </c>
      <c r="T2873" s="103" t="s">
        <v>99</v>
      </c>
      <c r="U2873" s="160" t="s">
        <v>96</v>
      </c>
      <c r="V2873" s="160" t="s">
        <v>466</v>
      </c>
      <c r="W2873" s="160" t="s">
        <v>92</v>
      </c>
      <c r="X2873" s="160" t="s">
        <v>92</v>
      </c>
    </row>
    <row r="2874" spans="1:24" ht="41.25">
      <c r="A2874" s="155">
        <f>A2873+1</f>
        <v>2872</v>
      </c>
      <c r="B2874" s="160" t="s">
        <v>3233</v>
      </c>
      <c r="C2874" s="159">
        <v>2018</v>
      </c>
      <c r="D2874" s="160" t="s">
        <v>106</v>
      </c>
      <c r="E2874" s="160" t="s">
        <v>122</v>
      </c>
      <c r="F2874" s="268" t="s">
        <v>3317</v>
      </c>
      <c r="G2874" s="157" t="s">
        <v>31</v>
      </c>
      <c r="H2874" s="156" t="s">
        <v>42</v>
      </c>
      <c r="I2874" s="160" t="s">
        <v>71</v>
      </c>
      <c r="J2874" s="160" t="s">
        <v>109</v>
      </c>
      <c r="K2874" s="240" t="s">
        <v>34</v>
      </c>
      <c r="L2874" s="241" t="s">
        <v>34</v>
      </c>
      <c r="M2874" s="241" t="s">
        <v>34</v>
      </c>
      <c r="N2874" s="241" t="s">
        <v>34</v>
      </c>
      <c r="O2874" s="241" t="s">
        <v>34</v>
      </c>
      <c r="P2874" s="241" t="s">
        <v>34</v>
      </c>
      <c r="Q2874" s="159" t="s">
        <v>34</v>
      </c>
      <c r="R2874" s="100" t="s">
        <v>34</v>
      </c>
      <c r="S2874" s="158">
        <v>1</v>
      </c>
      <c r="T2874" s="103" t="s">
        <v>110</v>
      </c>
      <c r="U2874" s="160" t="s">
        <v>111</v>
      </c>
      <c r="V2874" s="160" t="s">
        <v>122</v>
      </c>
      <c r="W2874" s="157" t="s">
        <v>42</v>
      </c>
      <c r="X2874" s="157" t="s">
        <v>42</v>
      </c>
    </row>
    <row r="2875" spans="1:24" ht="81">
      <c r="A2875" s="155">
        <f>A2874+1</f>
        <v>2873</v>
      </c>
      <c r="B2875" s="160" t="s">
        <v>3233</v>
      </c>
      <c r="C2875" s="159">
        <v>2018</v>
      </c>
      <c r="D2875" s="160" t="s">
        <v>106</v>
      </c>
      <c r="E2875" s="160" t="s">
        <v>122</v>
      </c>
      <c r="F2875" s="268" t="s">
        <v>3318</v>
      </c>
      <c r="G2875" s="157" t="s">
        <v>82</v>
      </c>
      <c r="H2875" s="161" t="s">
        <v>83</v>
      </c>
      <c r="I2875" s="160" t="s">
        <v>71</v>
      </c>
      <c r="J2875" s="160" t="s">
        <v>109</v>
      </c>
      <c r="K2875" s="240" t="s">
        <v>34</v>
      </c>
      <c r="L2875" s="241" t="s">
        <v>34</v>
      </c>
      <c r="M2875" s="241" t="s">
        <v>34</v>
      </c>
      <c r="N2875" s="241" t="s">
        <v>34</v>
      </c>
      <c r="O2875" s="241" t="s">
        <v>34</v>
      </c>
      <c r="P2875" s="241" t="s">
        <v>34</v>
      </c>
      <c r="Q2875" s="159" t="s">
        <v>34</v>
      </c>
      <c r="R2875" s="100" t="s">
        <v>34</v>
      </c>
      <c r="S2875" s="158">
        <v>1</v>
      </c>
      <c r="T2875" s="103" t="s">
        <v>110</v>
      </c>
      <c r="U2875" s="160" t="s">
        <v>111</v>
      </c>
      <c r="V2875" s="160" t="s">
        <v>122</v>
      </c>
      <c r="W2875" s="160" t="s">
        <v>101</v>
      </c>
      <c r="X2875" s="160" t="s">
        <v>101</v>
      </c>
    </row>
    <row r="2876" spans="1:24" ht="41.25">
      <c r="A2876" s="155">
        <f>A2875+1</f>
        <v>2874</v>
      </c>
      <c r="B2876" s="160" t="s">
        <v>3233</v>
      </c>
      <c r="C2876" s="159">
        <v>2018</v>
      </c>
      <c r="D2876" s="160" t="s">
        <v>106</v>
      </c>
      <c r="E2876" s="160" t="s">
        <v>122</v>
      </c>
      <c r="F2876" s="268" t="s">
        <v>3319</v>
      </c>
      <c r="G2876" s="157" t="s">
        <v>31</v>
      </c>
      <c r="H2876" s="156" t="s">
        <v>39</v>
      </c>
      <c r="I2876" s="160" t="s">
        <v>71</v>
      </c>
      <c r="J2876" s="160" t="s">
        <v>109</v>
      </c>
      <c r="K2876" s="240" t="s">
        <v>34</v>
      </c>
      <c r="L2876" s="241" t="s">
        <v>34</v>
      </c>
      <c r="M2876" s="241" t="s">
        <v>34</v>
      </c>
      <c r="N2876" s="241" t="s">
        <v>34</v>
      </c>
      <c r="O2876" s="241" t="s">
        <v>34</v>
      </c>
      <c r="P2876" s="241" t="s">
        <v>34</v>
      </c>
      <c r="Q2876" s="159" t="s">
        <v>34</v>
      </c>
      <c r="R2876" s="100" t="s">
        <v>34</v>
      </c>
      <c r="S2876" s="158">
        <v>1</v>
      </c>
      <c r="T2876" s="103" t="s">
        <v>110</v>
      </c>
      <c r="U2876" s="160" t="s">
        <v>111</v>
      </c>
      <c r="V2876" s="160" t="s">
        <v>122</v>
      </c>
      <c r="W2876" s="160" t="s">
        <v>92</v>
      </c>
      <c r="X2876" s="160" t="s">
        <v>92</v>
      </c>
    </row>
    <row r="2877" spans="1:24" ht="81">
      <c r="A2877" s="155">
        <f>A2876+1</f>
        <v>2875</v>
      </c>
      <c r="B2877" s="160" t="s">
        <v>3233</v>
      </c>
      <c r="C2877" s="159">
        <v>2018</v>
      </c>
      <c r="D2877" s="160" t="s">
        <v>106</v>
      </c>
      <c r="E2877" s="160" t="s">
        <v>122</v>
      </c>
      <c r="F2877" s="268" t="s">
        <v>3320</v>
      </c>
      <c r="G2877" s="157" t="s">
        <v>82</v>
      </c>
      <c r="H2877" s="161" t="s">
        <v>83</v>
      </c>
      <c r="I2877" s="160" t="s">
        <v>71</v>
      </c>
      <c r="J2877" s="160" t="s">
        <v>109</v>
      </c>
      <c r="K2877" s="240" t="s">
        <v>34</v>
      </c>
      <c r="L2877" s="241" t="s">
        <v>34</v>
      </c>
      <c r="M2877" s="241" t="s">
        <v>34</v>
      </c>
      <c r="N2877" s="241" t="s">
        <v>34</v>
      </c>
      <c r="O2877" s="241" t="s">
        <v>34</v>
      </c>
      <c r="P2877" s="241" t="s">
        <v>34</v>
      </c>
      <c r="Q2877" s="159" t="s">
        <v>34</v>
      </c>
      <c r="R2877" s="100" t="s">
        <v>34</v>
      </c>
      <c r="S2877" s="158">
        <v>1</v>
      </c>
      <c r="T2877" s="103" t="s">
        <v>110</v>
      </c>
      <c r="U2877" s="160" t="s">
        <v>111</v>
      </c>
      <c r="V2877" s="160" t="s">
        <v>122</v>
      </c>
      <c r="W2877" s="160" t="s">
        <v>188</v>
      </c>
      <c r="X2877" s="160" t="s">
        <v>188</v>
      </c>
    </row>
    <row r="2878" spans="1:24" ht="41.25">
      <c r="A2878" s="155">
        <f>A2877+1</f>
        <v>2876</v>
      </c>
      <c r="B2878" s="160" t="s">
        <v>3233</v>
      </c>
      <c r="C2878" s="159">
        <v>2018</v>
      </c>
      <c r="D2878" s="160" t="s">
        <v>106</v>
      </c>
      <c r="E2878" s="160" t="s">
        <v>126</v>
      </c>
      <c r="F2878" s="268" t="s">
        <v>3321</v>
      </c>
      <c r="G2878" s="157" t="s">
        <v>31</v>
      </c>
      <c r="H2878" s="161" t="s">
        <v>39</v>
      </c>
      <c r="I2878" s="160" t="s">
        <v>71</v>
      </c>
      <c r="J2878" s="160" t="s">
        <v>109</v>
      </c>
      <c r="K2878" s="240" t="s">
        <v>48</v>
      </c>
      <c r="L2878" s="241" t="s">
        <v>34</v>
      </c>
      <c r="M2878" s="241" t="s">
        <v>34</v>
      </c>
      <c r="N2878" s="241" t="s">
        <v>34</v>
      </c>
      <c r="O2878" s="241" t="s">
        <v>34</v>
      </c>
      <c r="P2878" s="241" t="s">
        <v>34</v>
      </c>
      <c r="Q2878" s="159" t="s">
        <v>34</v>
      </c>
      <c r="R2878" s="100" t="s">
        <v>34</v>
      </c>
      <c r="S2878" s="158">
        <v>1</v>
      </c>
      <c r="T2878" s="103" t="s">
        <v>110</v>
      </c>
      <c r="U2878" s="160" t="s">
        <v>111</v>
      </c>
      <c r="V2878" s="160" t="s">
        <v>126</v>
      </c>
      <c r="W2878" s="160" t="s">
        <v>92</v>
      </c>
      <c r="X2878" s="160" t="s">
        <v>92</v>
      </c>
    </row>
    <row r="2879" spans="1:24" ht="81">
      <c r="A2879" s="155">
        <f>A2878+1</f>
        <v>2877</v>
      </c>
      <c r="B2879" s="160" t="s">
        <v>3233</v>
      </c>
      <c r="C2879" s="159">
        <v>2018</v>
      </c>
      <c r="D2879" s="160" t="s">
        <v>106</v>
      </c>
      <c r="E2879" s="160" t="s">
        <v>126</v>
      </c>
      <c r="F2879" s="268" t="s">
        <v>3322</v>
      </c>
      <c r="G2879" s="157" t="s">
        <v>82</v>
      </c>
      <c r="H2879" s="161" t="s">
        <v>83</v>
      </c>
      <c r="I2879" s="160" t="s">
        <v>71</v>
      </c>
      <c r="J2879" s="160" t="s">
        <v>109</v>
      </c>
      <c r="K2879" s="240" t="s">
        <v>48</v>
      </c>
      <c r="L2879" s="241" t="s">
        <v>34</v>
      </c>
      <c r="M2879" s="241" t="s">
        <v>34</v>
      </c>
      <c r="N2879" s="241" t="s">
        <v>34</v>
      </c>
      <c r="O2879" s="241" t="s">
        <v>34</v>
      </c>
      <c r="P2879" s="241" t="s">
        <v>34</v>
      </c>
      <c r="Q2879" s="159" t="s">
        <v>34</v>
      </c>
      <c r="R2879" s="100" t="s">
        <v>34</v>
      </c>
      <c r="S2879" s="158">
        <v>1</v>
      </c>
      <c r="T2879" s="103" t="s">
        <v>110</v>
      </c>
      <c r="U2879" s="160" t="s">
        <v>111</v>
      </c>
      <c r="V2879" s="160" t="s">
        <v>126</v>
      </c>
      <c r="W2879" s="160" t="s">
        <v>101</v>
      </c>
      <c r="X2879" s="160" t="s">
        <v>101</v>
      </c>
    </row>
    <row r="2880" spans="1:24" ht="41.25">
      <c r="A2880" s="155">
        <f>A2879+1</f>
        <v>2878</v>
      </c>
      <c r="B2880" s="160" t="s">
        <v>3233</v>
      </c>
      <c r="C2880" s="159">
        <v>2018</v>
      </c>
      <c r="D2880" s="160" t="s">
        <v>106</v>
      </c>
      <c r="E2880" s="160" t="s">
        <v>126</v>
      </c>
      <c r="F2880" s="268" t="s">
        <v>3323</v>
      </c>
      <c r="G2880" s="157" t="s">
        <v>31</v>
      </c>
      <c r="H2880" s="161" t="s">
        <v>39</v>
      </c>
      <c r="I2880" s="160" t="s">
        <v>71</v>
      </c>
      <c r="J2880" s="160" t="s">
        <v>109</v>
      </c>
      <c r="K2880" s="240" t="s">
        <v>34</v>
      </c>
      <c r="L2880" s="241" t="s">
        <v>34</v>
      </c>
      <c r="M2880" s="241" t="s">
        <v>34</v>
      </c>
      <c r="N2880" s="241" t="s">
        <v>34</v>
      </c>
      <c r="O2880" s="241" t="s">
        <v>34</v>
      </c>
      <c r="P2880" s="241" t="s">
        <v>34</v>
      </c>
      <c r="Q2880" s="159" t="s">
        <v>34</v>
      </c>
      <c r="R2880" s="100" t="s">
        <v>34</v>
      </c>
      <c r="S2880" s="158">
        <v>1</v>
      </c>
      <c r="T2880" s="103" t="s">
        <v>110</v>
      </c>
      <c r="U2880" s="160" t="s">
        <v>111</v>
      </c>
      <c r="V2880" s="160" t="s">
        <v>126</v>
      </c>
      <c r="W2880" s="160" t="s">
        <v>92</v>
      </c>
      <c r="X2880" s="160" t="s">
        <v>92</v>
      </c>
    </row>
    <row r="2881" spans="1:24" ht="41.25">
      <c r="A2881" s="155">
        <f>A2880+1</f>
        <v>2879</v>
      </c>
      <c r="B2881" s="160" t="s">
        <v>3233</v>
      </c>
      <c r="C2881" s="159">
        <v>2018</v>
      </c>
      <c r="D2881" s="160" t="s">
        <v>106</v>
      </c>
      <c r="E2881" s="160" t="s">
        <v>126</v>
      </c>
      <c r="F2881" s="268" t="s">
        <v>3324</v>
      </c>
      <c r="G2881" s="157" t="s">
        <v>31</v>
      </c>
      <c r="H2881" s="156" t="s">
        <v>42</v>
      </c>
      <c r="I2881" s="160" t="s">
        <v>71</v>
      </c>
      <c r="J2881" s="160" t="s">
        <v>109</v>
      </c>
      <c r="K2881" s="240" t="s">
        <v>48</v>
      </c>
      <c r="L2881" s="241" t="s">
        <v>34</v>
      </c>
      <c r="M2881" s="241" t="s">
        <v>34</v>
      </c>
      <c r="N2881" s="241" t="s">
        <v>34</v>
      </c>
      <c r="O2881" s="241" t="s">
        <v>34</v>
      </c>
      <c r="P2881" s="241" t="s">
        <v>34</v>
      </c>
      <c r="Q2881" s="159" t="s">
        <v>34</v>
      </c>
      <c r="R2881" s="100" t="s">
        <v>34</v>
      </c>
      <c r="S2881" s="158">
        <v>1</v>
      </c>
      <c r="T2881" s="103" t="s">
        <v>110</v>
      </c>
      <c r="U2881" s="160" t="s">
        <v>111</v>
      </c>
      <c r="V2881" s="160" t="s">
        <v>126</v>
      </c>
      <c r="W2881" s="157" t="s">
        <v>42</v>
      </c>
      <c r="X2881" s="157" t="s">
        <v>42</v>
      </c>
    </row>
    <row r="2882" spans="1:24" ht="41.25">
      <c r="A2882" s="155">
        <f>A2881+1</f>
        <v>2880</v>
      </c>
      <c r="B2882" s="160" t="s">
        <v>3233</v>
      </c>
      <c r="C2882" s="159">
        <v>2018</v>
      </c>
      <c r="D2882" s="160" t="s">
        <v>106</v>
      </c>
      <c r="E2882" s="160" t="s">
        <v>126</v>
      </c>
      <c r="F2882" s="268" t="s">
        <v>3325</v>
      </c>
      <c r="G2882" s="157" t="s">
        <v>31</v>
      </c>
      <c r="H2882" s="156" t="s">
        <v>50</v>
      </c>
      <c r="I2882" s="157" t="s">
        <v>71</v>
      </c>
      <c r="J2882" s="157" t="s">
        <v>109</v>
      </c>
      <c r="K2882" s="238" t="s">
        <v>48</v>
      </c>
      <c r="L2882" s="239" t="s">
        <v>34</v>
      </c>
      <c r="M2882" s="239" t="s">
        <v>34</v>
      </c>
      <c r="N2882" s="239" t="s">
        <v>34</v>
      </c>
      <c r="O2882" s="239" t="s">
        <v>34</v>
      </c>
      <c r="P2882" s="239" t="s">
        <v>34</v>
      </c>
      <c r="Q2882" s="159" t="s">
        <v>34</v>
      </c>
      <c r="R2882" s="100" t="s">
        <v>48</v>
      </c>
      <c r="S2882" s="158">
        <v>1</v>
      </c>
      <c r="T2882" s="103" t="s">
        <v>110</v>
      </c>
      <c r="U2882" s="160" t="s">
        <v>111</v>
      </c>
      <c r="V2882" s="160" t="s">
        <v>126</v>
      </c>
      <c r="W2882" s="157" t="s">
        <v>42</v>
      </c>
      <c r="X2882" s="157" t="s">
        <v>50</v>
      </c>
    </row>
    <row r="2883" spans="1:24" ht="41.25">
      <c r="A2883" s="155">
        <f>A2882+1</f>
        <v>2881</v>
      </c>
      <c r="B2883" s="160" t="s">
        <v>3233</v>
      </c>
      <c r="C2883" s="159">
        <v>2018</v>
      </c>
      <c r="D2883" s="160" t="s">
        <v>106</v>
      </c>
      <c r="E2883" s="160" t="s">
        <v>126</v>
      </c>
      <c r="F2883" s="268" t="s">
        <v>3326</v>
      </c>
      <c r="G2883" s="157" t="s">
        <v>31</v>
      </c>
      <c r="H2883" s="156" t="s">
        <v>50</v>
      </c>
      <c r="I2883" s="157" t="s">
        <v>71</v>
      </c>
      <c r="J2883" s="157" t="s">
        <v>109</v>
      </c>
      <c r="K2883" s="238" t="s">
        <v>48</v>
      </c>
      <c r="L2883" s="239" t="s">
        <v>34</v>
      </c>
      <c r="M2883" s="239" t="s">
        <v>48</v>
      </c>
      <c r="N2883" s="239" t="s">
        <v>34</v>
      </c>
      <c r="O2883" s="239" t="s">
        <v>34</v>
      </c>
      <c r="P2883" s="239" t="s">
        <v>34</v>
      </c>
      <c r="Q2883" s="159" t="s">
        <v>48</v>
      </c>
      <c r="R2883" s="100" t="s">
        <v>48</v>
      </c>
      <c r="S2883" s="158">
        <v>1</v>
      </c>
      <c r="T2883" s="103" t="s">
        <v>110</v>
      </c>
      <c r="U2883" s="160" t="s">
        <v>111</v>
      </c>
      <c r="V2883" s="160" t="s">
        <v>126</v>
      </c>
      <c r="W2883" s="157" t="s">
        <v>42</v>
      </c>
      <c r="X2883" s="157" t="s">
        <v>50</v>
      </c>
    </row>
    <row r="2884" spans="1:24" ht="41.25">
      <c r="A2884" s="155">
        <f>A2883+1</f>
        <v>2882</v>
      </c>
      <c r="B2884" s="160" t="s">
        <v>3233</v>
      </c>
      <c r="C2884" s="159">
        <v>2018</v>
      </c>
      <c r="D2884" s="160" t="s">
        <v>106</v>
      </c>
      <c r="E2884" s="160" t="s">
        <v>126</v>
      </c>
      <c r="F2884" s="268" t="s">
        <v>3327</v>
      </c>
      <c r="G2884" s="157" t="s">
        <v>31</v>
      </c>
      <c r="H2884" s="161" t="s">
        <v>29</v>
      </c>
      <c r="I2884" s="160" t="s">
        <v>71</v>
      </c>
      <c r="J2884" s="160" t="s">
        <v>109</v>
      </c>
      <c r="K2884" s="240" t="s">
        <v>48</v>
      </c>
      <c r="L2884" s="241" t="s">
        <v>34</v>
      </c>
      <c r="M2884" s="241" t="s">
        <v>34</v>
      </c>
      <c r="N2884" s="241" t="s">
        <v>34</v>
      </c>
      <c r="O2884" s="241" t="s">
        <v>34</v>
      </c>
      <c r="P2884" s="241" t="s">
        <v>34</v>
      </c>
      <c r="Q2884" s="159" t="s">
        <v>34</v>
      </c>
      <c r="R2884" s="100" t="s">
        <v>34</v>
      </c>
      <c r="S2884" s="158">
        <v>1</v>
      </c>
      <c r="T2884" s="103" t="s">
        <v>110</v>
      </c>
      <c r="U2884" s="160" t="s">
        <v>111</v>
      </c>
      <c r="V2884" s="160" t="s">
        <v>126</v>
      </c>
      <c r="W2884" s="160" t="s">
        <v>92</v>
      </c>
      <c r="X2884" s="160" t="s">
        <v>92</v>
      </c>
    </row>
    <row r="2885" spans="1:24" ht="41.25">
      <c r="A2885" s="155">
        <f>A2884+1</f>
        <v>2883</v>
      </c>
      <c r="B2885" s="160" t="s">
        <v>3233</v>
      </c>
      <c r="C2885" s="159">
        <v>2018</v>
      </c>
      <c r="D2885" s="160" t="s">
        <v>106</v>
      </c>
      <c r="E2885" s="160" t="s">
        <v>129</v>
      </c>
      <c r="F2885" s="268" t="s">
        <v>3328</v>
      </c>
      <c r="G2885" s="157" t="s">
        <v>31</v>
      </c>
      <c r="H2885" s="161" t="s">
        <v>39</v>
      </c>
      <c r="I2885" s="160" t="s">
        <v>71</v>
      </c>
      <c r="J2885" s="160" t="s">
        <v>72</v>
      </c>
      <c r="K2885" s="240" t="s">
        <v>48</v>
      </c>
      <c r="L2885" s="241" t="s">
        <v>34</v>
      </c>
      <c r="M2885" s="241" t="s">
        <v>34</v>
      </c>
      <c r="N2885" s="241" t="s">
        <v>34</v>
      </c>
      <c r="O2885" s="241" t="s">
        <v>34</v>
      </c>
      <c r="P2885" s="241" t="s">
        <v>34</v>
      </c>
      <c r="Q2885" s="159" t="s">
        <v>34</v>
      </c>
      <c r="R2885" s="100" t="s">
        <v>34</v>
      </c>
      <c r="S2885" s="158">
        <v>1</v>
      </c>
      <c r="T2885" s="103" t="s">
        <v>110</v>
      </c>
      <c r="U2885" s="160" t="s">
        <v>111</v>
      </c>
      <c r="V2885" s="160" t="s">
        <v>379</v>
      </c>
      <c r="W2885" s="160" t="s">
        <v>1111</v>
      </c>
      <c r="X2885" s="160" t="s">
        <v>1111</v>
      </c>
    </row>
    <row r="2886" spans="1:24" ht="41.25">
      <c r="A2886" s="155">
        <f>A2885+1</f>
        <v>2884</v>
      </c>
      <c r="B2886" s="160" t="s">
        <v>3233</v>
      </c>
      <c r="C2886" s="159">
        <v>2018</v>
      </c>
      <c r="D2886" s="160" t="s">
        <v>106</v>
      </c>
      <c r="E2886" s="160" t="s">
        <v>129</v>
      </c>
      <c r="F2886" s="268" t="s">
        <v>3329</v>
      </c>
      <c r="G2886" s="157" t="s">
        <v>31</v>
      </c>
      <c r="H2886" s="156" t="s">
        <v>42</v>
      </c>
      <c r="I2886" s="160" t="s">
        <v>71</v>
      </c>
      <c r="J2886" s="160" t="s">
        <v>72</v>
      </c>
      <c r="K2886" s="240" t="s">
        <v>48</v>
      </c>
      <c r="L2886" s="241" t="s">
        <v>34</v>
      </c>
      <c r="M2886" s="241" t="s">
        <v>34</v>
      </c>
      <c r="N2886" s="241" t="s">
        <v>34</v>
      </c>
      <c r="O2886" s="241" t="s">
        <v>34</v>
      </c>
      <c r="P2886" s="241" t="s">
        <v>34</v>
      </c>
      <c r="Q2886" s="159" t="s">
        <v>34</v>
      </c>
      <c r="R2886" s="100" t="s">
        <v>34</v>
      </c>
      <c r="S2886" s="158">
        <v>1</v>
      </c>
      <c r="T2886" s="103" t="s">
        <v>110</v>
      </c>
      <c r="U2886" s="160" t="s">
        <v>111</v>
      </c>
      <c r="V2886" s="160" t="s">
        <v>379</v>
      </c>
      <c r="W2886" s="157" t="s">
        <v>42</v>
      </c>
      <c r="X2886" s="157" t="s">
        <v>42</v>
      </c>
    </row>
    <row r="2887" spans="1:24" ht="41.25">
      <c r="A2887" s="155">
        <f>A2886+1</f>
        <v>2885</v>
      </c>
      <c r="B2887" s="160" t="s">
        <v>3233</v>
      </c>
      <c r="C2887" s="159">
        <v>2018</v>
      </c>
      <c r="D2887" s="160" t="s">
        <v>139</v>
      </c>
      <c r="E2887" s="160" t="s">
        <v>140</v>
      </c>
      <c r="F2887" s="268" t="s">
        <v>3330</v>
      </c>
      <c r="G2887" s="157" t="s">
        <v>31</v>
      </c>
      <c r="H2887" s="156" t="s">
        <v>42</v>
      </c>
      <c r="I2887" s="160" t="s">
        <v>71</v>
      </c>
      <c r="J2887" s="160" t="s">
        <v>142</v>
      </c>
      <c r="K2887" s="240" t="s">
        <v>34</v>
      </c>
      <c r="L2887" s="241" t="s">
        <v>34</v>
      </c>
      <c r="M2887" s="241" t="s">
        <v>34</v>
      </c>
      <c r="N2887" s="241" t="s">
        <v>34</v>
      </c>
      <c r="O2887" s="241" t="s">
        <v>34</v>
      </c>
      <c r="P2887" s="241" t="s">
        <v>34</v>
      </c>
      <c r="Q2887" s="159" t="s">
        <v>34</v>
      </c>
      <c r="R2887" s="100" t="s">
        <v>34</v>
      </c>
      <c r="S2887" s="158">
        <v>1</v>
      </c>
      <c r="T2887" s="103" t="s">
        <v>143</v>
      </c>
      <c r="U2887" s="160" t="s">
        <v>139</v>
      </c>
      <c r="V2887" s="160" t="s">
        <v>483</v>
      </c>
      <c r="W2887" s="157" t="s">
        <v>42</v>
      </c>
      <c r="X2887" s="157" t="s">
        <v>42</v>
      </c>
    </row>
    <row r="2888" spans="1:24" ht="41.25">
      <c r="A2888" s="155">
        <f>A2887+1</f>
        <v>2886</v>
      </c>
      <c r="B2888" s="160" t="s">
        <v>3233</v>
      </c>
      <c r="C2888" s="159">
        <v>2018</v>
      </c>
      <c r="D2888" s="160" t="s">
        <v>139</v>
      </c>
      <c r="E2888" s="160" t="s">
        <v>140</v>
      </c>
      <c r="F2888" s="268" t="s">
        <v>3331</v>
      </c>
      <c r="G2888" s="157" t="s">
        <v>119</v>
      </c>
      <c r="H2888" s="161" t="s">
        <v>120</v>
      </c>
      <c r="I2888" s="160" t="s">
        <v>71</v>
      </c>
      <c r="J2888" s="160" t="s">
        <v>142</v>
      </c>
      <c r="K2888" s="240" t="s">
        <v>34</v>
      </c>
      <c r="L2888" s="241" t="s">
        <v>34</v>
      </c>
      <c r="M2888" s="241" t="s">
        <v>34</v>
      </c>
      <c r="N2888" s="241" t="s">
        <v>34</v>
      </c>
      <c r="O2888" s="241" t="s">
        <v>34</v>
      </c>
      <c r="P2888" s="241" t="s">
        <v>34</v>
      </c>
      <c r="Q2888" s="159" t="s">
        <v>34</v>
      </c>
      <c r="R2888" s="100" t="s">
        <v>34</v>
      </c>
      <c r="S2888" s="158">
        <v>1</v>
      </c>
      <c r="T2888" s="103" t="s">
        <v>143</v>
      </c>
      <c r="U2888" s="160" t="s">
        <v>139</v>
      </c>
      <c r="V2888" s="160" t="s">
        <v>483</v>
      </c>
      <c r="W2888" s="160" t="s">
        <v>92</v>
      </c>
      <c r="X2888" s="160" t="s">
        <v>92</v>
      </c>
    </row>
    <row r="2889" spans="1:24" ht="41.25">
      <c r="A2889" s="155">
        <f>A2888+1</f>
        <v>2887</v>
      </c>
      <c r="B2889" s="160" t="s">
        <v>3233</v>
      </c>
      <c r="C2889" s="159">
        <v>2018</v>
      </c>
      <c r="D2889" s="160" t="s">
        <v>139</v>
      </c>
      <c r="E2889" s="160" t="s">
        <v>140</v>
      </c>
      <c r="F2889" s="268" t="s">
        <v>3332</v>
      </c>
      <c r="G2889" s="157" t="s">
        <v>31</v>
      </c>
      <c r="H2889" s="161" t="s">
        <v>39</v>
      </c>
      <c r="I2889" s="160" t="s">
        <v>71</v>
      </c>
      <c r="J2889" s="160" t="s">
        <v>142</v>
      </c>
      <c r="K2889" s="240" t="s">
        <v>34</v>
      </c>
      <c r="L2889" s="241" t="s">
        <v>34</v>
      </c>
      <c r="M2889" s="241" t="s">
        <v>34</v>
      </c>
      <c r="N2889" s="241" t="s">
        <v>34</v>
      </c>
      <c r="O2889" s="241" t="s">
        <v>34</v>
      </c>
      <c r="P2889" s="241" t="s">
        <v>34</v>
      </c>
      <c r="Q2889" s="159" t="s">
        <v>34</v>
      </c>
      <c r="R2889" s="100" t="s">
        <v>34</v>
      </c>
      <c r="S2889" s="158">
        <v>1</v>
      </c>
      <c r="T2889" s="103" t="s">
        <v>143</v>
      </c>
      <c r="U2889" s="160" t="s">
        <v>139</v>
      </c>
      <c r="V2889" s="160" t="s">
        <v>483</v>
      </c>
      <c r="W2889" s="160" t="s">
        <v>92</v>
      </c>
      <c r="X2889" s="160" t="s">
        <v>92</v>
      </c>
    </row>
    <row r="2890" spans="1:24" ht="81">
      <c r="A2890" s="155">
        <f>A2889+1</f>
        <v>2888</v>
      </c>
      <c r="B2890" s="160" t="s">
        <v>3233</v>
      </c>
      <c r="C2890" s="159">
        <v>2018</v>
      </c>
      <c r="D2890" s="160" t="s">
        <v>139</v>
      </c>
      <c r="E2890" s="160" t="s">
        <v>140</v>
      </c>
      <c r="F2890" s="268" t="s">
        <v>3333</v>
      </c>
      <c r="G2890" s="157" t="s">
        <v>82</v>
      </c>
      <c r="H2890" s="161" t="s">
        <v>83</v>
      </c>
      <c r="I2890" s="160" t="s">
        <v>71</v>
      </c>
      <c r="J2890" s="160" t="s">
        <v>142</v>
      </c>
      <c r="K2890" s="240" t="s">
        <v>34</v>
      </c>
      <c r="L2890" s="241" t="s">
        <v>34</v>
      </c>
      <c r="M2890" s="241" t="s">
        <v>34</v>
      </c>
      <c r="N2890" s="241" t="s">
        <v>34</v>
      </c>
      <c r="O2890" s="241" t="s">
        <v>34</v>
      </c>
      <c r="P2890" s="241" t="s">
        <v>34</v>
      </c>
      <c r="Q2890" s="159" t="s">
        <v>34</v>
      </c>
      <c r="R2890" s="100" t="s">
        <v>34</v>
      </c>
      <c r="S2890" s="158">
        <v>1</v>
      </c>
      <c r="T2890" s="103" t="s">
        <v>143</v>
      </c>
      <c r="U2890" s="160" t="s">
        <v>139</v>
      </c>
      <c r="V2890" s="160" t="s">
        <v>483</v>
      </c>
      <c r="W2890" s="160" t="s">
        <v>188</v>
      </c>
      <c r="X2890" s="160" t="s">
        <v>188</v>
      </c>
    </row>
    <row r="2891" spans="1:24" ht="81">
      <c r="A2891" s="155">
        <f>A2890+1</f>
        <v>2889</v>
      </c>
      <c r="B2891" s="160" t="s">
        <v>3233</v>
      </c>
      <c r="C2891" s="159">
        <v>2018</v>
      </c>
      <c r="D2891" s="160" t="s">
        <v>139</v>
      </c>
      <c r="E2891" s="160" t="s">
        <v>140</v>
      </c>
      <c r="F2891" s="268" t="s">
        <v>3334</v>
      </c>
      <c r="G2891" s="157" t="s">
        <v>82</v>
      </c>
      <c r="H2891" s="161" t="s">
        <v>83</v>
      </c>
      <c r="I2891" s="160" t="s">
        <v>71</v>
      </c>
      <c r="J2891" s="160" t="s">
        <v>142</v>
      </c>
      <c r="K2891" s="240" t="s">
        <v>34</v>
      </c>
      <c r="L2891" s="241" t="s">
        <v>34</v>
      </c>
      <c r="M2891" s="241" t="s">
        <v>34</v>
      </c>
      <c r="N2891" s="241" t="s">
        <v>34</v>
      </c>
      <c r="O2891" s="241" t="s">
        <v>34</v>
      </c>
      <c r="P2891" s="241" t="s">
        <v>34</v>
      </c>
      <c r="Q2891" s="159" t="s">
        <v>34</v>
      </c>
      <c r="R2891" s="100" t="s">
        <v>34</v>
      </c>
      <c r="S2891" s="158">
        <v>1</v>
      </c>
      <c r="T2891" s="103" t="s">
        <v>143</v>
      </c>
      <c r="U2891" s="160" t="s">
        <v>139</v>
      </c>
      <c r="V2891" s="160" t="s">
        <v>483</v>
      </c>
      <c r="W2891" s="160" t="s">
        <v>101</v>
      </c>
      <c r="X2891" s="160" t="s">
        <v>101</v>
      </c>
    </row>
    <row r="2892" spans="1:24" ht="41.25">
      <c r="A2892" s="155">
        <f>A2891+1</f>
        <v>2890</v>
      </c>
      <c r="B2892" s="160" t="s">
        <v>3233</v>
      </c>
      <c r="C2892" s="159">
        <v>2018</v>
      </c>
      <c r="D2892" s="160" t="s">
        <v>139</v>
      </c>
      <c r="E2892" s="160" t="s">
        <v>140</v>
      </c>
      <c r="F2892" s="268" t="s">
        <v>3335</v>
      </c>
      <c r="G2892" s="157" t="s">
        <v>31</v>
      </c>
      <c r="H2892" s="156" t="s">
        <v>50</v>
      </c>
      <c r="I2892" s="157" t="s">
        <v>71</v>
      </c>
      <c r="J2892" s="160" t="s">
        <v>142</v>
      </c>
      <c r="K2892" s="240" t="s">
        <v>34</v>
      </c>
      <c r="L2892" s="241" t="s">
        <v>34</v>
      </c>
      <c r="M2892" s="241" t="s">
        <v>34</v>
      </c>
      <c r="N2892" s="241" t="s">
        <v>34</v>
      </c>
      <c r="O2892" s="241" t="s">
        <v>34</v>
      </c>
      <c r="P2892" s="241" t="s">
        <v>34</v>
      </c>
      <c r="Q2892" s="159" t="s">
        <v>34</v>
      </c>
      <c r="R2892" s="100" t="s">
        <v>48</v>
      </c>
      <c r="S2892" s="158">
        <v>1</v>
      </c>
      <c r="T2892" s="103" t="s">
        <v>143</v>
      </c>
      <c r="U2892" s="160" t="s">
        <v>139</v>
      </c>
      <c r="V2892" s="160" t="s">
        <v>483</v>
      </c>
      <c r="W2892" s="157" t="s">
        <v>42</v>
      </c>
      <c r="X2892" s="157" t="s">
        <v>50</v>
      </c>
    </row>
    <row r="2893" spans="1:24" ht="41.25">
      <c r="A2893" s="155">
        <f>A2892+1</f>
        <v>2891</v>
      </c>
      <c r="B2893" s="160" t="s">
        <v>3233</v>
      </c>
      <c r="C2893" s="159">
        <v>2018</v>
      </c>
      <c r="D2893" s="160" t="s">
        <v>139</v>
      </c>
      <c r="E2893" s="160" t="s">
        <v>140</v>
      </c>
      <c r="F2893" s="268" t="s">
        <v>3336</v>
      </c>
      <c r="G2893" s="157" t="s">
        <v>31</v>
      </c>
      <c r="H2893" s="156" t="s">
        <v>42</v>
      </c>
      <c r="I2893" s="160" t="s">
        <v>71</v>
      </c>
      <c r="J2893" s="160" t="s">
        <v>142</v>
      </c>
      <c r="K2893" s="240" t="s">
        <v>34</v>
      </c>
      <c r="L2893" s="241" t="s">
        <v>34</v>
      </c>
      <c r="M2893" s="241" t="s">
        <v>34</v>
      </c>
      <c r="N2893" s="241" t="s">
        <v>34</v>
      </c>
      <c r="O2893" s="241" t="s">
        <v>34</v>
      </c>
      <c r="P2893" s="241" t="s">
        <v>34</v>
      </c>
      <c r="Q2893" s="159" t="s">
        <v>34</v>
      </c>
      <c r="R2893" s="100" t="s">
        <v>34</v>
      </c>
      <c r="S2893" s="158">
        <v>1</v>
      </c>
      <c r="T2893" s="103" t="s">
        <v>143</v>
      </c>
      <c r="U2893" s="160" t="s">
        <v>139</v>
      </c>
      <c r="V2893" s="160" t="s">
        <v>483</v>
      </c>
      <c r="W2893" s="157" t="s">
        <v>42</v>
      </c>
      <c r="X2893" s="157" t="s">
        <v>42</v>
      </c>
    </row>
    <row r="2894" spans="1:24" ht="41.25">
      <c r="A2894" s="155">
        <f>A2893+1</f>
        <v>2892</v>
      </c>
      <c r="B2894" s="160" t="s">
        <v>3233</v>
      </c>
      <c r="C2894" s="159">
        <v>2018</v>
      </c>
      <c r="D2894" s="160" t="s">
        <v>139</v>
      </c>
      <c r="E2894" s="160" t="s">
        <v>140</v>
      </c>
      <c r="F2894" s="268" t="s">
        <v>3337</v>
      </c>
      <c r="G2894" s="157" t="s">
        <v>31</v>
      </c>
      <c r="H2894" s="156" t="s">
        <v>42</v>
      </c>
      <c r="I2894" s="160" t="s">
        <v>71</v>
      </c>
      <c r="J2894" s="160" t="s">
        <v>142</v>
      </c>
      <c r="K2894" s="240" t="s">
        <v>34</v>
      </c>
      <c r="L2894" s="241" t="s">
        <v>34</v>
      </c>
      <c r="M2894" s="241" t="s">
        <v>34</v>
      </c>
      <c r="N2894" s="241" t="s">
        <v>34</v>
      </c>
      <c r="O2894" s="241" t="s">
        <v>34</v>
      </c>
      <c r="P2894" s="241" t="s">
        <v>34</v>
      </c>
      <c r="Q2894" s="159" t="s">
        <v>34</v>
      </c>
      <c r="R2894" s="100" t="s">
        <v>34</v>
      </c>
      <c r="S2894" s="158">
        <v>1</v>
      </c>
      <c r="T2894" s="103" t="s">
        <v>143</v>
      </c>
      <c r="U2894" s="160" t="s">
        <v>139</v>
      </c>
      <c r="V2894" s="160" t="s">
        <v>483</v>
      </c>
      <c r="W2894" s="157" t="s">
        <v>42</v>
      </c>
      <c r="X2894" s="157" t="s">
        <v>42</v>
      </c>
    </row>
    <row r="2895" spans="1:24" ht="81">
      <c r="A2895" s="155">
        <f>A2894+1</f>
        <v>2893</v>
      </c>
      <c r="B2895" s="160" t="s">
        <v>3233</v>
      </c>
      <c r="C2895" s="159">
        <v>2018</v>
      </c>
      <c r="D2895" s="160" t="s">
        <v>139</v>
      </c>
      <c r="E2895" s="160" t="s">
        <v>140</v>
      </c>
      <c r="F2895" s="268" t="s">
        <v>3338</v>
      </c>
      <c r="G2895" s="157" t="s">
        <v>82</v>
      </c>
      <c r="H2895" s="161" t="s">
        <v>83</v>
      </c>
      <c r="I2895" s="160" t="s">
        <v>71</v>
      </c>
      <c r="J2895" s="160" t="s">
        <v>142</v>
      </c>
      <c r="K2895" s="240" t="s">
        <v>34</v>
      </c>
      <c r="L2895" s="241" t="s">
        <v>34</v>
      </c>
      <c r="M2895" s="241" t="s">
        <v>34</v>
      </c>
      <c r="N2895" s="241" t="s">
        <v>34</v>
      </c>
      <c r="O2895" s="241" t="s">
        <v>34</v>
      </c>
      <c r="P2895" s="241" t="s">
        <v>34</v>
      </c>
      <c r="Q2895" s="159" t="s">
        <v>34</v>
      </c>
      <c r="R2895" s="100" t="s">
        <v>34</v>
      </c>
      <c r="S2895" s="158">
        <v>1</v>
      </c>
      <c r="T2895" s="103" t="s">
        <v>143</v>
      </c>
      <c r="U2895" s="160" t="s">
        <v>139</v>
      </c>
      <c r="V2895" s="160" t="s">
        <v>483</v>
      </c>
      <c r="W2895" s="160" t="s">
        <v>101</v>
      </c>
      <c r="X2895" s="160" t="s">
        <v>101</v>
      </c>
    </row>
    <row r="2896" spans="1:24" ht="81">
      <c r="A2896" s="155">
        <f>A2895+1</f>
        <v>2894</v>
      </c>
      <c r="B2896" s="160" t="s">
        <v>3233</v>
      </c>
      <c r="C2896" s="159">
        <v>2018</v>
      </c>
      <c r="D2896" s="160" t="s">
        <v>139</v>
      </c>
      <c r="E2896" s="160" t="s">
        <v>140</v>
      </c>
      <c r="F2896" s="268" t="s">
        <v>3339</v>
      </c>
      <c r="G2896" s="157" t="s">
        <v>82</v>
      </c>
      <c r="H2896" s="161" t="s">
        <v>83</v>
      </c>
      <c r="I2896" s="160" t="s">
        <v>71</v>
      </c>
      <c r="J2896" s="160" t="s">
        <v>142</v>
      </c>
      <c r="K2896" s="240" t="s">
        <v>34</v>
      </c>
      <c r="L2896" s="241" t="s">
        <v>34</v>
      </c>
      <c r="M2896" s="241" t="s">
        <v>34</v>
      </c>
      <c r="N2896" s="241" t="s">
        <v>34</v>
      </c>
      <c r="O2896" s="241" t="s">
        <v>48</v>
      </c>
      <c r="P2896" s="241" t="s">
        <v>34</v>
      </c>
      <c r="Q2896" s="159" t="s">
        <v>34</v>
      </c>
      <c r="R2896" s="100" t="s">
        <v>34</v>
      </c>
      <c r="S2896" s="158">
        <v>1</v>
      </c>
      <c r="T2896" s="103" t="s">
        <v>143</v>
      </c>
      <c r="U2896" s="160" t="s">
        <v>139</v>
      </c>
      <c r="V2896" s="160" t="s">
        <v>483</v>
      </c>
      <c r="W2896" s="160" t="s">
        <v>101</v>
      </c>
      <c r="X2896" s="160" t="s">
        <v>101</v>
      </c>
    </row>
    <row r="2897" spans="1:24" ht="81">
      <c r="A2897" s="155">
        <f>A2896+1</f>
        <v>2895</v>
      </c>
      <c r="B2897" s="160" t="s">
        <v>3233</v>
      </c>
      <c r="C2897" s="159">
        <v>2018</v>
      </c>
      <c r="D2897" s="160" t="s">
        <v>139</v>
      </c>
      <c r="E2897" s="160" t="s">
        <v>140</v>
      </c>
      <c r="F2897" s="268" t="s">
        <v>3340</v>
      </c>
      <c r="G2897" s="157" t="s">
        <v>82</v>
      </c>
      <c r="H2897" s="161" t="s">
        <v>83</v>
      </c>
      <c r="I2897" s="160" t="s">
        <v>71</v>
      </c>
      <c r="J2897" s="160" t="s">
        <v>142</v>
      </c>
      <c r="K2897" s="240" t="s">
        <v>34</v>
      </c>
      <c r="L2897" s="241" t="s">
        <v>34</v>
      </c>
      <c r="M2897" s="241" t="s">
        <v>34</v>
      </c>
      <c r="N2897" s="241" t="s">
        <v>34</v>
      </c>
      <c r="O2897" s="241" t="s">
        <v>34</v>
      </c>
      <c r="P2897" s="241" t="s">
        <v>34</v>
      </c>
      <c r="Q2897" s="159" t="s">
        <v>34</v>
      </c>
      <c r="R2897" s="100" t="s">
        <v>34</v>
      </c>
      <c r="S2897" s="158">
        <v>1</v>
      </c>
      <c r="T2897" s="103" t="s">
        <v>143</v>
      </c>
      <c r="U2897" s="160" t="s">
        <v>139</v>
      </c>
      <c r="V2897" s="160" t="s">
        <v>483</v>
      </c>
      <c r="W2897" s="160" t="s">
        <v>188</v>
      </c>
      <c r="X2897" s="160" t="s">
        <v>188</v>
      </c>
    </row>
    <row r="2898" spans="1:24" ht="30.75">
      <c r="A2898" s="155">
        <f>A2897+1</f>
        <v>2896</v>
      </c>
      <c r="B2898" s="160" t="s">
        <v>3233</v>
      </c>
      <c r="C2898" s="159">
        <v>2018</v>
      </c>
      <c r="D2898" s="160" t="s">
        <v>162</v>
      </c>
      <c r="E2898" s="160" t="s">
        <v>162</v>
      </c>
      <c r="F2898" s="268" t="s">
        <v>3341</v>
      </c>
      <c r="G2898" s="157" t="s">
        <v>31</v>
      </c>
      <c r="H2898" s="156" t="s">
        <v>50</v>
      </c>
      <c r="I2898" s="160" t="s">
        <v>164</v>
      </c>
      <c r="J2898" s="160" t="s">
        <v>15</v>
      </c>
      <c r="K2898" s="240" t="s">
        <v>34</v>
      </c>
      <c r="L2898" s="241" t="s">
        <v>34</v>
      </c>
      <c r="M2898" s="241" t="s">
        <v>48</v>
      </c>
      <c r="N2898" s="241" t="s">
        <v>34</v>
      </c>
      <c r="O2898" s="241" t="s">
        <v>34</v>
      </c>
      <c r="P2898" s="241" t="s">
        <v>34</v>
      </c>
      <c r="Q2898" s="159" t="s">
        <v>34</v>
      </c>
      <c r="R2898" s="100" t="s">
        <v>48</v>
      </c>
      <c r="S2898" s="163">
        <v>1</v>
      </c>
      <c r="T2898" s="103" t="s">
        <v>165</v>
      </c>
      <c r="U2898" s="160" t="s">
        <v>166</v>
      </c>
      <c r="V2898" s="160" t="s">
        <v>162</v>
      </c>
      <c r="W2898" s="157" t="s">
        <v>42</v>
      </c>
      <c r="X2898" s="157" t="s">
        <v>50</v>
      </c>
    </row>
    <row r="2899" spans="1:24" ht="81">
      <c r="A2899" s="155">
        <f>A2898+1</f>
        <v>2897</v>
      </c>
      <c r="B2899" s="160" t="s">
        <v>3233</v>
      </c>
      <c r="C2899" s="159">
        <v>2018</v>
      </c>
      <c r="D2899" s="160" t="s">
        <v>162</v>
      </c>
      <c r="E2899" s="160" t="s">
        <v>162</v>
      </c>
      <c r="F2899" s="268" t="s">
        <v>3342</v>
      </c>
      <c r="G2899" s="157" t="s">
        <v>82</v>
      </c>
      <c r="H2899" s="161" t="s">
        <v>83</v>
      </c>
      <c r="I2899" s="160" t="s">
        <v>164</v>
      </c>
      <c r="J2899" s="160" t="s">
        <v>15</v>
      </c>
      <c r="K2899" s="240" t="s">
        <v>48</v>
      </c>
      <c r="L2899" s="241" t="s">
        <v>34</v>
      </c>
      <c r="M2899" s="241" t="s">
        <v>48</v>
      </c>
      <c r="N2899" s="241" t="s">
        <v>34</v>
      </c>
      <c r="O2899" s="241" t="s">
        <v>34</v>
      </c>
      <c r="P2899" s="241" t="s">
        <v>34</v>
      </c>
      <c r="Q2899" s="159" t="s">
        <v>34</v>
      </c>
      <c r="R2899" s="100" t="s">
        <v>34</v>
      </c>
      <c r="S2899" s="163">
        <v>1</v>
      </c>
      <c r="T2899" s="103" t="s">
        <v>165</v>
      </c>
      <c r="U2899" s="160" t="s">
        <v>166</v>
      </c>
      <c r="V2899" s="160" t="s">
        <v>162</v>
      </c>
      <c r="W2899" s="160" t="s">
        <v>101</v>
      </c>
      <c r="X2899" s="160" t="s">
        <v>101</v>
      </c>
    </row>
    <row r="2900" spans="1:24" ht="20.25">
      <c r="A2900" s="155">
        <f>A2899+1</f>
        <v>2898</v>
      </c>
      <c r="B2900" s="160" t="s">
        <v>3233</v>
      </c>
      <c r="C2900" s="159">
        <v>2018</v>
      </c>
      <c r="D2900" s="160" t="s">
        <v>162</v>
      </c>
      <c r="E2900" s="160" t="s">
        <v>162</v>
      </c>
      <c r="F2900" s="268" t="s">
        <v>3343</v>
      </c>
      <c r="G2900" s="157" t="s">
        <v>31</v>
      </c>
      <c r="H2900" s="156" t="s">
        <v>42</v>
      </c>
      <c r="I2900" s="160" t="s">
        <v>164</v>
      </c>
      <c r="J2900" s="160" t="s">
        <v>15</v>
      </c>
      <c r="K2900" s="240" t="s">
        <v>34</v>
      </c>
      <c r="L2900" s="241" t="s">
        <v>34</v>
      </c>
      <c r="M2900" s="241" t="s">
        <v>48</v>
      </c>
      <c r="N2900" s="241" t="s">
        <v>34</v>
      </c>
      <c r="O2900" s="241" t="s">
        <v>34</v>
      </c>
      <c r="P2900" s="241" t="s">
        <v>34</v>
      </c>
      <c r="Q2900" s="159" t="s">
        <v>34</v>
      </c>
      <c r="R2900" s="100" t="s">
        <v>34</v>
      </c>
      <c r="S2900" s="163">
        <v>1</v>
      </c>
      <c r="T2900" s="103" t="s">
        <v>165</v>
      </c>
      <c r="U2900" s="160" t="s">
        <v>166</v>
      </c>
      <c r="V2900" s="160" t="s">
        <v>162</v>
      </c>
      <c r="W2900" s="157" t="s">
        <v>42</v>
      </c>
      <c r="X2900" s="157" t="s">
        <v>42</v>
      </c>
    </row>
    <row r="2901" spans="1:24" ht="81">
      <c r="A2901" s="155">
        <f>A2900+1</f>
        <v>2899</v>
      </c>
      <c r="B2901" s="160" t="s">
        <v>3233</v>
      </c>
      <c r="C2901" s="159">
        <v>2018</v>
      </c>
      <c r="D2901" s="160" t="s">
        <v>162</v>
      </c>
      <c r="E2901" s="160" t="s">
        <v>162</v>
      </c>
      <c r="F2901" s="268" t="s">
        <v>3344</v>
      </c>
      <c r="G2901" s="160" t="s">
        <v>82</v>
      </c>
      <c r="H2901" s="161" t="s">
        <v>83</v>
      </c>
      <c r="I2901" s="160" t="s">
        <v>164</v>
      </c>
      <c r="J2901" s="160" t="s">
        <v>15</v>
      </c>
      <c r="K2901" s="240" t="s">
        <v>34</v>
      </c>
      <c r="L2901" s="241" t="s">
        <v>34</v>
      </c>
      <c r="M2901" s="241" t="s">
        <v>48</v>
      </c>
      <c r="N2901" s="241" t="s">
        <v>34</v>
      </c>
      <c r="O2901" s="241" t="s">
        <v>34</v>
      </c>
      <c r="P2901" s="241" t="s">
        <v>34</v>
      </c>
      <c r="Q2901" s="159" t="s">
        <v>34</v>
      </c>
      <c r="R2901" s="100" t="s">
        <v>34</v>
      </c>
      <c r="S2901" s="163">
        <v>1</v>
      </c>
      <c r="T2901" s="103" t="s">
        <v>165</v>
      </c>
      <c r="U2901" s="160" t="s">
        <v>166</v>
      </c>
      <c r="V2901" s="160" t="s">
        <v>162</v>
      </c>
      <c r="W2901" s="160" t="s">
        <v>401</v>
      </c>
      <c r="X2901" s="160" t="s">
        <v>401</v>
      </c>
    </row>
    <row r="2902" spans="1:24" ht="81">
      <c r="A2902" s="155">
        <f>A2901+1</f>
        <v>2900</v>
      </c>
      <c r="B2902" s="160" t="s">
        <v>3233</v>
      </c>
      <c r="C2902" s="159">
        <v>2018</v>
      </c>
      <c r="D2902" s="160" t="s">
        <v>162</v>
      </c>
      <c r="E2902" s="160" t="s">
        <v>162</v>
      </c>
      <c r="F2902" s="268" t="s">
        <v>3345</v>
      </c>
      <c r="G2902" s="157" t="s">
        <v>82</v>
      </c>
      <c r="H2902" s="161" t="s">
        <v>83</v>
      </c>
      <c r="I2902" s="160" t="s">
        <v>164</v>
      </c>
      <c r="J2902" s="160" t="s">
        <v>15</v>
      </c>
      <c r="K2902" s="240" t="s">
        <v>34</v>
      </c>
      <c r="L2902" s="241" t="s">
        <v>34</v>
      </c>
      <c r="M2902" s="241" t="s">
        <v>48</v>
      </c>
      <c r="N2902" s="241" t="s">
        <v>34</v>
      </c>
      <c r="O2902" s="241" t="s">
        <v>34</v>
      </c>
      <c r="P2902" s="241" t="s">
        <v>34</v>
      </c>
      <c r="Q2902" s="159" t="s">
        <v>34</v>
      </c>
      <c r="R2902" s="100" t="s">
        <v>34</v>
      </c>
      <c r="S2902" s="163">
        <v>1</v>
      </c>
      <c r="T2902" s="103" t="s">
        <v>165</v>
      </c>
      <c r="U2902" s="160" t="s">
        <v>166</v>
      </c>
      <c r="V2902" s="160" t="s">
        <v>162</v>
      </c>
      <c r="W2902" s="160" t="s">
        <v>101</v>
      </c>
      <c r="X2902" s="160" t="s">
        <v>101</v>
      </c>
    </row>
    <row r="2903" spans="1:24" ht="81">
      <c r="A2903" s="155">
        <f>A2902+1</f>
        <v>2901</v>
      </c>
      <c r="B2903" s="160" t="s">
        <v>3233</v>
      </c>
      <c r="C2903" s="159">
        <v>2018</v>
      </c>
      <c r="D2903" s="160" t="s">
        <v>162</v>
      </c>
      <c r="E2903" s="160" t="s">
        <v>162</v>
      </c>
      <c r="F2903" s="268" t="s">
        <v>3346</v>
      </c>
      <c r="G2903" s="157" t="s">
        <v>82</v>
      </c>
      <c r="H2903" s="161" t="s">
        <v>83</v>
      </c>
      <c r="I2903" s="160" t="s">
        <v>164</v>
      </c>
      <c r="J2903" s="160" t="s">
        <v>15</v>
      </c>
      <c r="K2903" s="240" t="s">
        <v>34</v>
      </c>
      <c r="L2903" s="241" t="s">
        <v>34</v>
      </c>
      <c r="M2903" s="241" t="s">
        <v>48</v>
      </c>
      <c r="N2903" s="241" t="s">
        <v>34</v>
      </c>
      <c r="O2903" s="241" t="s">
        <v>34</v>
      </c>
      <c r="P2903" s="241" t="s">
        <v>34</v>
      </c>
      <c r="Q2903" s="159" t="s">
        <v>34</v>
      </c>
      <c r="R2903" s="100" t="s">
        <v>34</v>
      </c>
      <c r="S2903" s="163">
        <v>1</v>
      </c>
      <c r="T2903" s="103" t="s">
        <v>165</v>
      </c>
      <c r="U2903" s="160" t="s">
        <v>166</v>
      </c>
      <c r="V2903" s="160" t="s">
        <v>162</v>
      </c>
      <c r="W2903" s="160" t="s">
        <v>101</v>
      </c>
      <c r="X2903" s="160" t="s">
        <v>101</v>
      </c>
    </row>
    <row r="2904" spans="1:24" ht="20.25">
      <c r="A2904" s="155">
        <f>A2903+1</f>
        <v>2902</v>
      </c>
      <c r="B2904" s="160" t="s">
        <v>3233</v>
      </c>
      <c r="C2904" s="159">
        <v>2018</v>
      </c>
      <c r="D2904" s="160" t="s">
        <v>173</v>
      </c>
      <c r="E2904" s="160" t="s">
        <v>177</v>
      </c>
      <c r="F2904" s="268" t="s">
        <v>3347</v>
      </c>
      <c r="G2904" s="157" t="s">
        <v>31</v>
      </c>
      <c r="H2904" s="156" t="s">
        <v>46</v>
      </c>
      <c r="I2904" s="160" t="s">
        <v>173</v>
      </c>
      <c r="J2904" s="160" t="s">
        <v>179</v>
      </c>
      <c r="K2904" s="240" t="s">
        <v>34</v>
      </c>
      <c r="L2904" s="241" t="s">
        <v>34</v>
      </c>
      <c r="M2904" s="241" t="s">
        <v>34</v>
      </c>
      <c r="N2904" s="241" t="s">
        <v>34</v>
      </c>
      <c r="O2904" s="241" t="s">
        <v>34</v>
      </c>
      <c r="P2904" s="241" t="s">
        <v>34</v>
      </c>
      <c r="Q2904" s="159" t="s">
        <v>34</v>
      </c>
      <c r="R2904" s="100" t="s">
        <v>34</v>
      </c>
      <c r="S2904" s="163">
        <v>1</v>
      </c>
      <c r="T2904" s="103" t="s">
        <v>176</v>
      </c>
      <c r="U2904" s="160" t="s">
        <v>166</v>
      </c>
      <c r="V2904" s="160" t="s">
        <v>177</v>
      </c>
      <c r="W2904" s="160" t="s">
        <v>1061</v>
      </c>
      <c r="X2904" s="160" t="s">
        <v>1061</v>
      </c>
    </row>
    <row r="2905" spans="1:24" ht="20.25">
      <c r="A2905" s="155">
        <f>A2904+1</f>
        <v>2903</v>
      </c>
      <c r="B2905" s="160" t="s">
        <v>3233</v>
      </c>
      <c r="C2905" s="159">
        <v>2018</v>
      </c>
      <c r="D2905" s="160" t="s">
        <v>173</v>
      </c>
      <c r="E2905" s="160" t="s">
        <v>177</v>
      </c>
      <c r="F2905" s="268" t="s">
        <v>3348</v>
      </c>
      <c r="G2905" s="157" t="s">
        <v>31</v>
      </c>
      <c r="H2905" s="161" t="s">
        <v>39</v>
      </c>
      <c r="I2905" s="160" t="s">
        <v>173</v>
      </c>
      <c r="J2905" s="160" t="s">
        <v>179</v>
      </c>
      <c r="K2905" s="240" t="s">
        <v>48</v>
      </c>
      <c r="L2905" s="241" t="s">
        <v>34</v>
      </c>
      <c r="M2905" s="241" t="s">
        <v>34</v>
      </c>
      <c r="N2905" s="241" t="s">
        <v>34</v>
      </c>
      <c r="O2905" s="241" t="s">
        <v>34</v>
      </c>
      <c r="P2905" s="241" t="s">
        <v>34</v>
      </c>
      <c r="Q2905" s="159" t="s">
        <v>34</v>
      </c>
      <c r="R2905" s="100" t="s">
        <v>34</v>
      </c>
      <c r="S2905" s="163">
        <v>1</v>
      </c>
      <c r="T2905" s="103" t="s">
        <v>176</v>
      </c>
      <c r="U2905" s="160" t="s">
        <v>166</v>
      </c>
      <c r="V2905" s="160" t="s">
        <v>177</v>
      </c>
      <c r="W2905" s="160" t="s">
        <v>1111</v>
      </c>
      <c r="X2905" s="160" t="s">
        <v>1111</v>
      </c>
    </row>
    <row r="2906" spans="1:24" ht="81">
      <c r="A2906" s="155">
        <f>A2905+1</f>
        <v>2904</v>
      </c>
      <c r="B2906" s="160" t="s">
        <v>3233</v>
      </c>
      <c r="C2906" s="159">
        <v>2018</v>
      </c>
      <c r="D2906" s="160" t="s">
        <v>173</v>
      </c>
      <c r="E2906" s="160" t="s">
        <v>177</v>
      </c>
      <c r="F2906" s="268" t="s">
        <v>3349</v>
      </c>
      <c r="G2906" s="157" t="s">
        <v>82</v>
      </c>
      <c r="H2906" s="161" t="s">
        <v>83</v>
      </c>
      <c r="I2906" s="160" t="s">
        <v>173</v>
      </c>
      <c r="J2906" s="160" t="s">
        <v>179</v>
      </c>
      <c r="K2906" s="240" t="s">
        <v>34</v>
      </c>
      <c r="L2906" s="241" t="s">
        <v>34</v>
      </c>
      <c r="M2906" s="241" t="s">
        <v>34</v>
      </c>
      <c r="N2906" s="241" t="s">
        <v>34</v>
      </c>
      <c r="O2906" s="241" t="s">
        <v>34</v>
      </c>
      <c r="P2906" s="241" t="s">
        <v>34</v>
      </c>
      <c r="Q2906" s="159" t="s">
        <v>34</v>
      </c>
      <c r="R2906" s="100" t="s">
        <v>34</v>
      </c>
      <c r="S2906" s="163">
        <v>1</v>
      </c>
      <c r="T2906" s="103" t="s">
        <v>176</v>
      </c>
      <c r="U2906" s="160" t="s">
        <v>166</v>
      </c>
      <c r="V2906" s="160" t="s">
        <v>177</v>
      </c>
      <c r="W2906" s="160" t="s">
        <v>101</v>
      </c>
      <c r="X2906" s="160" t="s">
        <v>101</v>
      </c>
    </row>
    <row r="2907" spans="1:24" ht="30.75">
      <c r="A2907" s="155">
        <f>A2906+1</f>
        <v>2905</v>
      </c>
      <c r="B2907" s="160" t="s">
        <v>3233</v>
      </c>
      <c r="C2907" s="159">
        <v>2018</v>
      </c>
      <c r="D2907" s="160" t="s">
        <v>173</v>
      </c>
      <c r="E2907" s="160" t="s">
        <v>495</v>
      </c>
      <c r="F2907" s="268" t="s">
        <v>3350</v>
      </c>
      <c r="G2907" s="157" t="s">
        <v>31</v>
      </c>
      <c r="H2907" s="156" t="s">
        <v>46</v>
      </c>
      <c r="I2907" s="160" t="s">
        <v>173</v>
      </c>
      <c r="J2907" s="160" t="s">
        <v>191</v>
      </c>
      <c r="K2907" s="240" t="s">
        <v>34</v>
      </c>
      <c r="L2907" s="241" t="s">
        <v>34</v>
      </c>
      <c r="M2907" s="241" t="s">
        <v>34</v>
      </c>
      <c r="N2907" s="241" t="s">
        <v>34</v>
      </c>
      <c r="O2907" s="241" t="s">
        <v>34</v>
      </c>
      <c r="P2907" s="241" t="s">
        <v>34</v>
      </c>
      <c r="Q2907" s="159" t="s">
        <v>34</v>
      </c>
      <c r="R2907" s="100" t="s">
        <v>34</v>
      </c>
      <c r="S2907" s="163">
        <v>1</v>
      </c>
      <c r="T2907" s="103" t="s">
        <v>176</v>
      </c>
      <c r="U2907" s="160" t="s">
        <v>166</v>
      </c>
      <c r="V2907" s="160" t="s">
        <v>495</v>
      </c>
      <c r="W2907" s="160" t="s">
        <v>1061</v>
      </c>
      <c r="X2907" s="160" t="s">
        <v>1061</v>
      </c>
    </row>
    <row r="2908" spans="1:24" ht="81">
      <c r="A2908" s="155">
        <f>A2907+1</f>
        <v>2906</v>
      </c>
      <c r="B2908" s="160" t="s">
        <v>3233</v>
      </c>
      <c r="C2908" s="159">
        <v>2018</v>
      </c>
      <c r="D2908" s="160" t="s">
        <v>173</v>
      </c>
      <c r="E2908" s="160" t="s">
        <v>495</v>
      </c>
      <c r="F2908" s="268" t="s">
        <v>3351</v>
      </c>
      <c r="G2908" s="157" t="s">
        <v>82</v>
      </c>
      <c r="H2908" s="161" t="s">
        <v>83</v>
      </c>
      <c r="I2908" s="160" t="s">
        <v>173</v>
      </c>
      <c r="J2908" s="160" t="s">
        <v>191</v>
      </c>
      <c r="K2908" s="240" t="s">
        <v>48</v>
      </c>
      <c r="L2908" s="241" t="s">
        <v>34</v>
      </c>
      <c r="M2908" s="241" t="s">
        <v>34</v>
      </c>
      <c r="N2908" s="241" t="s">
        <v>34</v>
      </c>
      <c r="O2908" s="241" t="s">
        <v>34</v>
      </c>
      <c r="P2908" s="241" t="s">
        <v>34</v>
      </c>
      <c r="Q2908" s="159" t="s">
        <v>34</v>
      </c>
      <c r="R2908" s="100" t="s">
        <v>34</v>
      </c>
      <c r="S2908" s="163">
        <v>1</v>
      </c>
      <c r="T2908" s="103" t="s">
        <v>176</v>
      </c>
      <c r="U2908" s="160" t="s">
        <v>166</v>
      </c>
      <c r="V2908" s="160" t="s">
        <v>495</v>
      </c>
      <c r="W2908" s="160" t="s">
        <v>101</v>
      </c>
      <c r="X2908" s="160" t="s">
        <v>101</v>
      </c>
    </row>
    <row r="2909" spans="1:24" ht="81">
      <c r="A2909" s="155">
        <f>A2908+1</f>
        <v>2907</v>
      </c>
      <c r="B2909" s="160" t="s">
        <v>3233</v>
      </c>
      <c r="C2909" s="159">
        <v>2018</v>
      </c>
      <c r="D2909" s="160" t="s">
        <v>173</v>
      </c>
      <c r="E2909" s="160" t="s">
        <v>495</v>
      </c>
      <c r="F2909" s="268" t="s">
        <v>3352</v>
      </c>
      <c r="G2909" s="157" t="s">
        <v>82</v>
      </c>
      <c r="H2909" s="161" t="s">
        <v>83</v>
      </c>
      <c r="I2909" s="160" t="s">
        <v>173</v>
      </c>
      <c r="J2909" s="160" t="s">
        <v>191</v>
      </c>
      <c r="K2909" s="240" t="s">
        <v>48</v>
      </c>
      <c r="L2909" s="241" t="s">
        <v>34</v>
      </c>
      <c r="M2909" s="241" t="s">
        <v>34</v>
      </c>
      <c r="N2909" s="241" t="s">
        <v>34</v>
      </c>
      <c r="O2909" s="241" t="s">
        <v>34</v>
      </c>
      <c r="P2909" s="241" t="s">
        <v>34</v>
      </c>
      <c r="Q2909" s="159" t="s">
        <v>34</v>
      </c>
      <c r="R2909" s="100" t="s">
        <v>34</v>
      </c>
      <c r="S2909" s="163">
        <v>1</v>
      </c>
      <c r="T2909" s="103" t="s">
        <v>176</v>
      </c>
      <c r="U2909" s="160" t="s">
        <v>166</v>
      </c>
      <c r="V2909" s="160" t="s">
        <v>495</v>
      </c>
      <c r="W2909" s="160" t="s">
        <v>188</v>
      </c>
      <c r="X2909" s="160" t="s">
        <v>188</v>
      </c>
    </row>
    <row r="2910" spans="1:24" ht="20.25">
      <c r="A2910" s="155">
        <f>A2909+1</f>
        <v>2908</v>
      </c>
      <c r="B2910" s="160" t="s">
        <v>3233</v>
      </c>
      <c r="C2910" s="159">
        <v>2018</v>
      </c>
      <c r="D2910" s="160" t="s">
        <v>18</v>
      </c>
      <c r="E2910" s="160" t="s">
        <v>18</v>
      </c>
      <c r="F2910" s="268" t="s">
        <v>3353</v>
      </c>
      <c r="G2910" s="157" t="s">
        <v>31</v>
      </c>
      <c r="H2910" s="161" t="s">
        <v>39</v>
      </c>
      <c r="I2910" s="160" t="s">
        <v>18</v>
      </c>
      <c r="J2910" s="160" t="s">
        <v>18</v>
      </c>
      <c r="K2910" s="240" t="s">
        <v>34</v>
      </c>
      <c r="L2910" s="241" t="s">
        <v>34</v>
      </c>
      <c r="M2910" s="241" t="s">
        <v>34</v>
      </c>
      <c r="N2910" s="241" t="s">
        <v>34</v>
      </c>
      <c r="O2910" s="241" t="s">
        <v>34</v>
      </c>
      <c r="P2910" s="241" t="s">
        <v>48</v>
      </c>
      <c r="Q2910" s="159" t="s">
        <v>34</v>
      </c>
      <c r="R2910" s="100" t="s">
        <v>34</v>
      </c>
      <c r="S2910" s="163">
        <v>1</v>
      </c>
      <c r="T2910" s="103" t="s">
        <v>500</v>
      </c>
      <c r="U2910" s="160" t="s">
        <v>166</v>
      </c>
      <c r="V2910" s="160" t="s">
        <v>999</v>
      </c>
      <c r="W2910" s="160" t="s">
        <v>92</v>
      </c>
      <c r="X2910" s="160" t="s">
        <v>92</v>
      </c>
    </row>
    <row r="2911" spans="1:24" ht="41.25">
      <c r="A2911" s="155">
        <f>A2910+1</f>
        <v>2909</v>
      </c>
      <c r="B2911" s="160" t="s">
        <v>3233</v>
      </c>
      <c r="C2911" s="159">
        <v>2018</v>
      </c>
      <c r="D2911" s="160" t="s">
        <v>184</v>
      </c>
      <c r="E2911" s="160" t="s">
        <v>184</v>
      </c>
      <c r="F2911" s="268" t="s">
        <v>3354</v>
      </c>
      <c r="G2911" s="157" t="s">
        <v>31</v>
      </c>
      <c r="H2911" s="156" t="s">
        <v>46</v>
      </c>
      <c r="I2911" s="160" t="s">
        <v>186</v>
      </c>
      <c r="J2911" s="160" t="s">
        <v>504</v>
      </c>
      <c r="K2911" s="240" t="s">
        <v>34</v>
      </c>
      <c r="L2911" s="241" t="s">
        <v>34</v>
      </c>
      <c r="M2911" s="241" t="s">
        <v>34</v>
      </c>
      <c r="N2911" s="241" t="s">
        <v>34</v>
      </c>
      <c r="O2911" s="241" t="s">
        <v>34</v>
      </c>
      <c r="P2911" s="241" t="s">
        <v>34</v>
      </c>
      <c r="Q2911" s="159" t="s">
        <v>34</v>
      </c>
      <c r="R2911" s="100" t="s">
        <v>34</v>
      </c>
      <c r="S2911" s="163">
        <v>1</v>
      </c>
      <c r="T2911" s="103" t="s">
        <v>202</v>
      </c>
      <c r="U2911" s="160" t="s">
        <v>166</v>
      </c>
      <c r="V2911" s="160" t="s">
        <v>184</v>
      </c>
      <c r="W2911" s="160" t="s">
        <v>1061</v>
      </c>
      <c r="X2911" s="160" t="s">
        <v>1061</v>
      </c>
    </row>
    <row r="2912" spans="1:24" ht="41.25">
      <c r="A2912" s="155">
        <f>A2911+1</f>
        <v>2910</v>
      </c>
      <c r="B2912" s="160" t="s">
        <v>3233</v>
      </c>
      <c r="C2912" s="159">
        <v>2018</v>
      </c>
      <c r="D2912" s="160" t="s">
        <v>205</v>
      </c>
      <c r="E2912" s="160" t="s">
        <v>212</v>
      </c>
      <c r="F2912" s="268" t="s">
        <v>3355</v>
      </c>
      <c r="G2912" s="157" t="s">
        <v>31</v>
      </c>
      <c r="H2912" s="161" t="s">
        <v>39</v>
      </c>
      <c r="I2912" s="160" t="s">
        <v>208</v>
      </c>
      <c r="J2912" s="157" t="s">
        <v>212</v>
      </c>
      <c r="K2912" s="238" t="s">
        <v>48</v>
      </c>
      <c r="L2912" s="239" t="s">
        <v>34</v>
      </c>
      <c r="M2912" s="239" t="s">
        <v>34</v>
      </c>
      <c r="N2912" s="239" t="s">
        <v>34</v>
      </c>
      <c r="O2912" s="239" t="s">
        <v>34</v>
      </c>
      <c r="P2912" s="239" t="s">
        <v>34</v>
      </c>
      <c r="Q2912" s="159" t="s">
        <v>34</v>
      </c>
      <c r="R2912" s="100" t="s">
        <v>34</v>
      </c>
      <c r="S2912" s="158">
        <v>1</v>
      </c>
      <c r="T2912" s="103" t="s">
        <v>210</v>
      </c>
      <c r="U2912" s="160" t="s">
        <v>208</v>
      </c>
      <c r="V2912" s="160" t="s">
        <v>211</v>
      </c>
      <c r="W2912" s="160" t="s">
        <v>92</v>
      </c>
      <c r="X2912" s="160" t="s">
        <v>92</v>
      </c>
    </row>
    <row r="2913" spans="1:24" ht="41.25">
      <c r="A2913" s="155">
        <f>A2912+1</f>
        <v>2911</v>
      </c>
      <c r="B2913" s="160" t="s">
        <v>3233</v>
      </c>
      <c r="C2913" s="159">
        <v>2018</v>
      </c>
      <c r="D2913" s="160" t="s">
        <v>205</v>
      </c>
      <c r="E2913" s="160" t="s">
        <v>212</v>
      </c>
      <c r="F2913" s="268" t="s">
        <v>3356</v>
      </c>
      <c r="G2913" s="157" t="s">
        <v>119</v>
      </c>
      <c r="H2913" s="161" t="s">
        <v>169</v>
      </c>
      <c r="I2913" s="160" t="s">
        <v>208</v>
      </c>
      <c r="J2913" s="157" t="s">
        <v>212</v>
      </c>
      <c r="K2913" s="238" t="s">
        <v>34</v>
      </c>
      <c r="L2913" s="239" t="s">
        <v>34</v>
      </c>
      <c r="M2913" s="239" t="s">
        <v>34</v>
      </c>
      <c r="N2913" s="239" t="s">
        <v>34</v>
      </c>
      <c r="O2913" s="239" t="s">
        <v>34</v>
      </c>
      <c r="P2913" s="239" t="s">
        <v>34</v>
      </c>
      <c r="Q2913" s="159" t="s">
        <v>34</v>
      </c>
      <c r="R2913" s="100" t="s">
        <v>34</v>
      </c>
      <c r="S2913" s="158">
        <v>1</v>
      </c>
      <c r="T2913" s="103" t="s">
        <v>210</v>
      </c>
      <c r="U2913" s="160" t="s">
        <v>208</v>
      </c>
      <c r="V2913" s="160" t="s">
        <v>211</v>
      </c>
      <c r="W2913" s="160" t="s">
        <v>169</v>
      </c>
      <c r="X2913" s="160" t="s">
        <v>169</v>
      </c>
    </row>
    <row r="2914" spans="1:24" ht="41.25">
      <c r="A2914" s="155">
        <f>A2913+1</f>
        <v>2912</v>
      </c>
      <c r="B2914" s="160" t="s">
        <v>3233</v>
      </c>
      <c r="C2914" s="159">
        <v>2018</v>
      </c>
      <c r="D2914" s="160" t="s">
        <v>205</v>
      </c>
      <c r="E2914" s="160" t="s">
        <v>512</v>
      </c>
      <c r="F2914" s="268" t="s">
        <v>3357</v>
      </c>
      <c r="G2914" s="157" t="s">
        <v>31</v>
      </c>
      <c r="H2914" s="161" t="s">
        <v>39</v>
      </c>
      <c r="I2914" s="160" t="s">
        <v>208</v>
      </c>
      <c r="J2914" s="157" t="s">
        <v>514</v>
      </c>
      <c r="K2914" s="238" t="s">
        <v>34</v>
      </c>
      <c r="L2914" s="239" t="s">
        <v>34</v>
      </c>
      <c r="M2914" s="239" t="s">
        <v>48</v>
      </c>
      <c r="N2914" s="239" t="s">
        <v>34</v>
      </c>
      <c r="O2914" s="239" t="s">
        <v>34</v>
      </c>
      <c r="P2914" s="239" t="s">
        <v>34</v>
      </c>
      <c r="Q2914" s="159" t="s">
        <v>34</v>
      </c>
      <c r="R2914" s="100" t="s">
        <v>34</v>
      </c>
      <c r="S2914" s="158">
        <v>1</v>
      </c>
      <c r="T2914" s="103" t="s">
        <v>210</v>
      </c>
      <c r="U2914" s="160" t="s">
        <v>208</v>
      </c>
      <c r="V2914" s="160" t="s">
        <v>3358</v>
      </c>
      <c r="W2914" s="160" t="s">
        <v>92</v>
      </c>
      <c r="X2914" s="160" t="s">
        <v>92</v>
      </c>
    </row>
    <row r="2915" spans="1:24" ht="41.25">
      <c r="A2915" s="155">
        <f>A2914+1</f>
        <v>2913</v>
      </c>
      <c r="B2915" s="160" t="s">
        <v>3233</v>
      </c>
      <c r="C2915" s="159">
        <v>2018</v>
      </c>
      <c r="D2915" s="160" t="s">
        <v>219</v>
      </c>
      <c r="E2915" s="160" t="s">
        <v>220</v>
      </c>
      <c r="F2915" s="268" t="s">
        <v>3359</v>
      </c>
      <c r="G2915" s="157" t="s">
        <v>31</v>
      </c>
      <c r="H2915" s="156" t="s">
        <v>42</v>
      </c>
      <c r="I2915" s="160" t="s">
        <v>222</v>
      </c>
      <c r="J2915" s="160" t="s">
        <v>17</v>
      </c>
      <c r="K2915" s="240" t="s">
        <v>34</v>
      </c>
      <c r="L2915" s="241" t="s">
        <v>34</v>
      </c>
      <c r="M2915" s="241" t="s">
        <v>34</v>
      </c>
      <c r="N2915" s="241" t="s">
        <v>34</v>
      </c>
      <c r="O2915" s="241" t="s">
        <v>48</v>
      </c>
      <c r="P2915" s="241" t="s">
        <v>34</v>
      </c>
      <c r="Q2915" s="159" t="s">
        <v>34</v>
      </c>
      <c r="R2915" s="100" t="s">
        <v>34</v>
      </c>
      <c r="S2915" s="158">
        <v>1</v>
      </c>
      <c r="T2915" s="103" t="s">
        <v>223</v>
      </c>
      <c r="U2915" s="160" t="s">
        <v>219</v>
      </c>
      <c r="V2915" s="160" t="s">
        <v>3360</v>
      </c>
      <c r="W2915" s="157" t="s">
        <v>42</v>
      </c>
      <c r="X2915" s="157" t="s">
        <v>42</v>
      </c>
    </row>
    <row r="2916" spans="1:24" ht="41.25">
      <c r="A2916" s="155">
        <f>A2915+1</f>
        <v>2914</v>
      </c>
      <c r="B2916" s="160" t="s">
        <v>3233</v>
      </c>
      <c r="C2916" s="159">
        <v>2018</v>
      </c>
      <c r="D2916" s="160" t="s">
        <v>219</v>
      </c>
      <c r="E2916" s="160" t="s">
        <v>220</v>
      </c>
      <c r="F2916" s="268" t="s">
        <v>3361</v>
      </c>
      <c r="G2916" s="157" t="s">
        <v>31</v>
      </c>
      <c r="H2916" s="156" t="s">
        <v>42</v>
      </c>
      <c r="I2916" s="160" t="s">
        <v>222</v>
      </c>
      <c r="J2916" s="160" t="s">
        <v>17</v>
      </c>
      <c r="K2916" s="240" t="s">
        <v>34</v>
      </c>
      <c r="L2916" s="241" t="s">
        <v>34</v>
      </c>
      <c r="M2916" s="241" t="s">
        <v>34</v>
      </c>
      <c r="N2916" s="241" t="s">
        <v>34</v>
      </c>
      <c r="O2916" s="241" t="s">
        <v>48</v>
      </c>
      <c r="P2916" s="241" t="s">
        <v>34</v>
      </c>
      <c r="Q2916" s="159" t="s">
        <v>34</v>
      </c>
      <c r="R2916" s="100" t="s">
        <v>34</v>
      </c>
      <c r="S2916" s="158">
        <v>1</v>
      </c>
      <c r="T2916" s="103" t="s">
        <v>223</v>
      </c>
      <c r="U2916" s="160" t="s">
        <v>219</v>
      </c>
      <c r="V2916" s="160" t="s">
        <v>3360</v>
      </c>
      <c r="W2916" s="157" t="s">
        <v>42</v>
      </c>
      <c r="X2916" s="157" t="s">
        <v>42</v>
      </c>
    </row>
    <row r="2917" spans="1:24" ht="81">
      <c r="A2917" s="155">
        <f>A2916+1</f>
        <v>2915</v>
      </c>
      <c r="B2917" s="160" t="s">
        <v>3233</v>
      </c>
      <c r="C2917" s="159">
        <v>2018</v>
      </c>
      <c r="D2917" s="160" t="s">
        <v>219</v>
      </c>
      <c r="E2917" s="160" t="s">
        <v>220</v>
      </c>
      <c r="F2917" s="268" t="s">
        <v>3362</v>
      </c>
      <c r="G2917" s="157" t="s">
        <v>82</v>
      </c>
      <c r="H2917" s="161" t="s">
        <v>83</v>
      </c>
      <c r="I2917" s="160" t="s">
        <v>222</v>
      </c>
      <c r="J2917" s="160" t="s">
        <v>17</v>
      </c>
      <c r="K2917" s="240" t="s">
        <v>34</v>
      </c>
      <c r="L2917" s="241" t="s">
        <v>34</v>
      </c>
      <c r="M2917" s="241" t="s">
        <v>34</v>
      </c>
      <c r="N2917" s="241" t="s">
        <v>34</v>
      </c>
      <c r="O2917" s="241" t="s">
        <v>48</v>
      </c>
      <c r="P2917" s="241" t="s">
        <v>34</v>
      </c>
      <c r="Q2917" s="159" t="s">
        <v>34</v>
      </c>
      <c r="R2917" s="100" t="s">
        <v>34</v>
      </c>
      <c r="S2917" s="158">
        <v>1</v>
      </c>
      <c r="T2917" s="103" t="s">
        <v>223</v>
      </c>
      <c r="U2917" s="160" t="s">
        <v>219</v>
      </c>
      <c r="V2917" s="160" t="s">
        <v>3360</v>
      </c>
      <c r="W2917" s="160" t="s">
        <v>249</v>
      </c>
      <c r="X2917" s="160" t="s">
        <v>249</v>
      </c>
    </row>
    <row r="2918" spans="1:24" ht="41.25">
      <c r="A2918" s="155">
        <f>A2917+1</f>
        <v>2916</v>
      </c>
      <c r="B2918" s="160" t="s">
        <v>3233</v>
      </c>
      <c r="C2918" s="159">
        <v>2018</v>
      </c>
      <c r="D2918" s="160" t="s">
        <v>219</v>
      </c>
      <c r="E2918" s="160" t="s">
        <v>220</v>
      </c>
      <c r="F2918" s="268" t="s">
        <v>3363</v>
      </c>
      <c r="G2918" s="157" t="s">
        <v>31</v>
      </c>
      <c r="H2918" s="161" t="s">
        <v>39</v>
      </c>
      <c r="I2918" s="160" t="s">
        <v>222</v>
      </c>
      <c r="J2918" s="160" t="s">
        <v>17</v>
      </c>
      <c r="K2918" s="240" t="s">
        <v>34</v>
      </c>
      <c r="L2918" s="241" t="s">
        <v>34</v>
      </c>
      <c r="M2918" s="241" t="s">
        <v>34</v>
      </c>
      <c r="N2918" s="241" t="s">
        <v>34</v>
      </c>
      <c r="O2918" s="241" t="s">
        <v>48</v>
      </c>
      <c r="P2918" s="241" t="s">
        <v>34</v>
      </c>
      <c r="Q2918" s="159" t="s">
        <v>34</v>
      </c>
      <c r="R2918" s="100" t="s">
        <v>34</v>
      </c>
      <c r="S2918" s="158">
        <v>1</v>
      </c>
      <c r="T2918" s="103" t="s">
        <v>223</v>
      </c>
      <c r="U2918" s="160" t="s">
        <v>219</v>
      </c>
      <c r="V2918" s="160" t="s">
        <v>3360</v>
      </c>
      <c r="W2918" s="160" t="s">
        <v>92</v>
      </c>
      <c r="X2918" s="160" t="s">
        <v>92</v>
      </c>
    </row>
    <row r="2919" spans="1:24" ht="81">
      <c r="A2919" s="155">
        <f>A2918+1</f>
        <v>2917</v>
      </c>
      <c r="B2919" s="160" t="s">
        <v>3233</v>
      </c>
      <c r="C2919" s="159">
        <v>2018</v>
      </c>
      <c r="D2919" s="160" t="s">
        <v>219</v>
      </c>
      <c r="E2919" s="160" t="s">
        <v>220</v>
      </c>
      <c r="F2919" s="268" t="s">
        <v>3364</v>
      </c>
      <c r="G2919" s="157" t="s">
        <v>82</v>
      </c>
      <c r="H2919" s="161" t="s">
        <v>83</v>
      </c>
      <c r="I2919" s="160" t="s">
        <v>222</v>
      </c>
      <c r="J2919" s="160" t="s">
        <v>17</v>
      </c>
      <c r="K2919" s="240" t="s">
        <v>34</v>
      </c>
      <c r="L2919" s="241" t="s">
        <v>34</v>
      </c>
      <c r="M2919" s="241" t="s">
        <v>34</v>
      </c>
      <c r="N2919" s="241" t="s">
        <v>34</v>
      </c>
      <c r="O2919" s="241" t="s">
        <v>48</v>
      </c>
      <c r="P2919" s="241" t="s">
        <v>34</v>
      </c>
      <c r="Q2919" s="159" t="s">
        <v>34</v>
      </c>
      <c r="R2919" s="100" t="s">
        <v>34</v>
      </c>
      <c r="S2919" s="158">
        <v>1</v>
      </c>
      <c r="T2919" s="103" t="s">
        <v>223</v>
      </c>
      <c r="U2919" s="160" t="s">
        <v>219</v>
      </c>
      <c r="V2919" s="160" t="s">
        <v>3360</v>
      </c>
      <c r="W2919" s="160" t="s">
        <v>101</v>
      </c>
      <c r="X2919" s="160" t="s">
        <v>101</v>
      </c>
    </row>
    <row r="2920" spans="1:24" ht="41.25">
      <c r="A2920" s="155">
        <f>A2919+1</f>
        <v>2918</v>
      </c>
      <c r="B2920" s="160" t="s">
        <v>3233</v>
      </c>
      <c r="C2920" s="159">
        <v>2018</v>
      </c>
      <c r="D2920" s="160" t="s">
        <v>219</v>
      </c>
      <c r="E2920" s="160" t="s">
        <v>220</v>
      </c>
      <c r="F2920" s="268" t="s">
        <v>3365</v>
      </c>
      <c r="G2920" s="157" t="s">
        <v>31</v>
      </c>
      <c r="H2920" s="161" t="s">
        <v>39</v>
      </c>
      <c r="I2920" s="160" t="s">
        <v>222</v>
      </c>
      <c r="J2920" s="160" t="s">
        <v>17</v>
      </c>
      <c r="K2920" s="240" t="s">
        <v>34</v>
      </c>
      <c r="L2920" s="241" t="s">
        <v>34</v>
      </c>
      <c r="M2920" s="241" t="s">
        <v>34</v>
      </c>
      <c r="N2920" s="241" t="s">
        <v>34</v>
      </c>
      <c r="O2920" s="241" t="s">
        <v>48</v>
      </c>
      <c r="P2920" s="241" t="s">
        <v>34</v>
      </c>
      <c r="Q2920" s="159" t="s">
        <v>34</v>
      </c>
      <c r="R2920" s="100" t="s">
        <v>34</v>
      </c>
      <c r="S2920" s="158">
        <v>1</v>
      </c>
      <c r="T2920" s="103" t="s">
        <v>223</v>
      </c>
      <c r="U2920" s="160" t="s">
        <v>219</v>
      </c>
      <c r="V2920" s="160" t="s">
        <v>3360</v>
      </c>
      <c r="W2920" s="160" t="s">
        <v>92</v>
      </c>
      <c r="X2920" s="160" t="s">
        <v>92</v>
      </c>
    </row>
    <row r="2921" spans="1:24" ht="81">
      <c r="A2921" s="155">
        <f>A2920+1</f>
        <v>2919</v>
      </c>
      <c r="B2921" s="160" t="s">
        <v>3233</v>
      </c>
      <c r="C2921" s="159">
        <v>2018</v>
      </c>
      <c r="D2921" s="160" t="s">
        <v>219</v>
      </c>
      <c r="E2921" s="160" t="s">
        <v>220</v>
      </c>
      <c r="F2921" s="268" t="s">
        <v>3366</v>
      </c>
      <c r="G2921" s="160" t="s">
        <v>82</v>
      </c>
      <c r="H2921" s="161" t="s">
        <v>83</v>
      </c>
      <c r="I2921" s="160" t="s">
        <v>222</v>
      </c>
      <c r="J2921" s="160" t="s">
        <v>17</v>
      </c>
      <c r="K2921" s="240" t="s">
        <v>34</v>
      </c>
      <c r="L2921" s="241" t="s">
        <v>34</v>
      </c>
      <c r="M2921" s="241" t="s">
        <v>34</v>
      </c>
      <c r="N2921" s="241" t="s">
        <v>34</v>
      </c>
      <c r="O2921" s="241" t="s">
        <v>48</v>
      </c>
      <c r="P2921" s="241" t="s">
        <v>34</v>
      </c>
      <c r="Q2921" s="159" t="s">
        <v>34</v>
      </c>
      <c r="R2921" s="100" t="s">
        <v>34</v>
      </c>
      <c r="S2921" s="158">
        <v>1</v>
      </c>
      <c r="T2921" s="103" t="s">
        <v>223</v>
      </c>
      <c r="U2921" s="160" t="s">
        <v>219</v>
      </c>
      <c r="V2921" s="160" t="s">
        <v>3360</v>
      </c>
      <c r="W2921" s="160" t="s">
        <v>401</v>
      </c>
      <c r="X2921" s="160" t="s">
        <v>401</v>
      </c>
    </row>
    <row r="2922" spans="1:24" ht="41.25">
      <c r="A2922" s="155">
        <f>A2921+1</f>
        <v>2920</v>
      </c>
      <c r="B2922" s="160" t="s">
        <v>3233</v>
      </c>
      <c r="C2922" s="159">
        <v>2018</v>
      </c>
      <c r="D2922" s="160" t="s">
        <v>219</v>
      </c>
      <c r="E2922" s="160" t="s">
        <v>227</v>
      </c>
      <c r="F2922" s="268" t="s">
        <v>3367</v>
      </c>
      <c r="G2922" s="157" t="s">
        <v>31</v>
      </c>
      <c r="H2922" s="161" t="s">
        <v>39</v>
      </c>
      <c r="I2922" s="160" t="s">
        <v>208</v>
      </c>
      <c r="J2922" s="160" t="s">
        <v>212</v>
      </c>
      <c r="K2922" s="240" t="s">
        <v>34</v>
      </c>
      <c r="L2922" s="241" t="s">
        <v>34</v>
      </c>
      <c r="M2922" s="241" t="s">
        <v>34</v>
      </c>
      <c r="N2922" s="241" t="s">
        <v>34</v>
      </c>
      <c r="O2922" s="241" t="s">
        <v>34</v>
      </c>
      <c r="P2922" s="241" t="s">
        <v>34</v>
      </c>
      <c r="Q2922" s="159" t="s">
        <v>34</v>
      </c>
      <c r="R2922" s="100" t="s">
        <v>34</v>
      </c>
      <c r="S2922" s="158">
        <v>1</v>
      </c>
      <c r="T2922" s="103" t="s">
        <v>223</v>
      </c>
      <c r="U2922" s="160" t="s">
        <v>219</v>
      </c>
      <c r="V2922" s="160" t="s">
        <v>3368</v>
      </c>
      <c r="W2922" s="160" t="s">
        <v>92</v>
      </c>
      <c r="X2922" s="160" t="s">
        <v>92</v>
      </c>
    </row>
    <row r="2923" spans="1:24" ht="41.25">
      <c r="A2923" s="155">
        <f>A2922+1</f>
        <v>2921</v>
      </c>
      <c r="B2923" s="160" t="s">
        <v>3233</v>
      </c>
      <c r="C2923" s="159">
        <v>2018</v>
      </c>
      <c r="D2923" s="160" t="s">
        <v>219</v>
      </c>
      <c r="E2923" s="160" t="s">
        <v>227</v>
      </c>
      <c r="F2923" s="268" t="s">
        <v>3369</v>
      </c>
      <c r="G2923" s="157" t="s">
        <v>31</v>
      </c>
      <c r="H2923" s="156" t="s">
        <v>50</v>
      </c>
      <c r="I2923" s="157" t="s">
        <v>71</v>
      </c>
      <c r="J2923" s="160" t="s">
        <v>109</v>
      </c>
      <c r="K2923" s="240" t="s">
        <v>48</v>
      </c>
      <c r="L2923" s="241" t="s">
        <v>34</v>
      </c>
      <c r="M2923" s="241" t="s">
        <v>34</v>
      </c>
      <c r="N2923" s="241" t="s">
        <v>34</v>
      </c>
      <c r="O2923" s="241" t="s">
        <v>34</v>
      </c>
      <c r="P2923" s="241" t="s">
        <v>34</v>
      </c>
      <c r="Q2923" s="159" t="s">
        <v>34</v>
      </c>
      <c r="R2923" s="100" t="s">
        <v>48</v>
      </c>
      <c r="S2923" s="158">
        <v>1</v>
      </c>
      <c r="T2923" s="103" t="s">
        <v>223</v>
      </c>
      <c r="U2923" s="160" t="s">
        <v>219</v>
      </c>
      <c r="V2923" s="160" t="s">
        <v>3368</v>
      </c>
      <c r="W2923" s="157" t="s">
        <v>42</v>
      </c>
      <c r="X2923" s="157" t="s">
        <v>50</v>
      </c>
    </row>
    <row r="2924" spans="1:24" ht="41.25">
      <c r="A2924" s="155">
        <f>A2923+1</f>
        <v>2922</v>
      </c>
      <c r="B2924" s="160" t="s">
        <v>3233</v>
      </c>
      <c r="C2924" s="159">
        <v>2018</v>
      </c>
      <c r="D2924" s="160" t="s">
        <v>219</v>
      </c>
      <c r="E2924" s="160" t="s">
        <v>227</v>
      </c>
      <c r="F2924" s="268" t="s">
        <v>3370</v>
      </c>
      <c r="G2924" s="157" t="s">
        <v>31</v>
      </c>
      <c r="H2924" s="156" t="s">
        <v>42</v>
      </c>
      <c r="I2924" s="160" t="s">
        <v>71</v>
      </c>
      <c r="J2924" s="160" t="s">
        <v>109</v>
      </c>
      <c r="K2924" s="240" t="s">
        <v>48</v>
      </c>
      <c r="L2924" s="241" t="s">
        <v>34</v>
      </c>
      <c r="M2924" s="241" t="s">
        <v>34</v>
      </c>
      <c r="N2924" s="241" t="s">
        <v>34</v>
      </c>
      <c r="O2924" s="241" t="s">
        <v>34</v>
      </c>
      <c r="P2924" s="241" t="s">
        <v>34</v>
      </c>
      <c r="Q2924" s="159" t="s">
        <v>34</v>
      </c>
      <c r="R2924" s="100" t="s">
        <v>34</v>
      </c>
      <c r="S2924" s="158">
        <v>1</v>
      </c>
      <c r="T2924" s="103" t="s">
        <v>223</v>
      </c>
      <c r="U2924" s="160" t="s">
        <v>219</v>
      </c>
      <c r="V2924" s="160" t="s">
        <v>3368</v>
      </c>
      <c r="W2924" s="157" t="s">
        <v>42</v>
      </c>
      <c r="X2924" s="157" t="s">
        <v>42</v>
      </c>
    </row>
    <row r="2925" spans="1:24" ht="41.25">
      <c r="A2925" s="155">
        <f>A2924+1</f>
        <v>2923</v>
      </c>
      <c r="B2925" s="160" t="s">
        <v>3233</v>
      </c>
      <c r="C2925" s="159">
        <v>2018</v>
      </c>
      <c r="D2925" s="160" t="s">
        <v>219</v>
      </c>
      <c r="E2925" s="160" t="s">
        <v>243</v>
      </c>
      <c r="F2925" s="268" t="s">
        <v>3371</v>
      </c>
      <c r="G2925" s="157" t="s">
        <v>31</v>
      </c>
      <c r="H2925" s="161" t="s">
        <v>39</v>
      </c>
      <c r="I2925" s="160" t="s">
        <v>71</v>
      </c>
      <c r="J2925" s="160" t="s">
        <v>232</v>
      </c>
      <c r="K2925" s="240" t="s">
        <v>48</v>
      </c>
      <c r="L2925" s="241" t="s">
        <v>34</v>
      </c>
      <c r="M2925" s="241" t="s">
        <v>34</v>
      </c>
      <c r="N2925" s="241" t="s">
        <v>34</v>
      </c>
      <c r="O2925" s="241" t="s">
        <v>34</v>
      </c>
      <c r="P2925" s="241" t="s">
        <v>34</v>
      </c>
      <c r="Q2925" s="159" t="s">
        <v>34</v>
      </c>
      <c r="R2925" s="100" t="s">
        <v>34</v>
      </c>
      <c r="S2925" s="158">
        <v>1</v>
      </c>
      <c r="T2925" s="103" t="s">
        <v>223</v>
      </c>
      <c r="U2925" s="160" t="s">
        <v>219</v>
      </c>
      <c r="V2925" s="160" t="s">
        <v>245</v>
      </c>
      <c r="W2925" s="160" t="s">
        <v>92</v>
      </c>
      <c r="X2925" s="160" t="s">
        <v>92</v>
      </c>
    </row>
    <row r="2926" spans="1:24" ht="81">
      <c r="A2926" s="155">
        <f>A2925+1</f>
        <v>2924</v>
      </c>
      <c r="B2926" s="160" t="s">
        <v>3233</v>
      </c>
      <c r="C2926" s="159">
        <v>2018</v>
      </c>
      <c r="D2926" s="160" t="s">
        <v>219</v>
      </c>
      <c r="E2926" s="160" t="s">
        <v>243</v>
      </c>
      <c r="F2926" s="268" t="s">
        <v>3372</v>
      </c>
      <c r="G2926" s="157" t="s">
        <v>82</v>
      </c>
      <c r="H2926" s="161" t="s">
        <v>83</v>
      </c>
      <c r="I2926" s="160" t="s">
        <v>71</v>
      </c>
      <c r="J2926" s="160" t="s">
        <v>232</v>
      </c>
      <c r="K2926" s="240" t="s">
        <v>34</v>
      </c>
      <c r="L2926" s="241" t="s">
        <v>34</v>
      </c>
      <c r="M2926" s="241" t="s">
        <v>34</v>
      </c>
      <c r="N2926" s="241" t="s">
        <v>34</v>
      </c>
      <c r="O2926" s="241" t="s">
        <v>34</v>
      </c>
      <c r="P2926" s="241" t="s">
        <v>34</v>
      </c>
      <c r="Q2926" s="159" t="s">
        <v>34</v>
      </c>
      <c r="R2926" s="100" t="s">
        <v>34</v>
      </c>
      <c r="S2926" s="158">
        <v>1</v>
      </c>
      <c r="T2926" s="103" t="s">
        <v>223</v>
      </c>
      <c r="U2926" s="160" t="s">
        <v>219</v>
      </c>
      <c r="V2926" s="160" t="s">
        <v>245</v>
      </c>
      <c r="W2926" s="160" t="s">
        <v>101</v>
      </c>
      <c r="X2926" s="160" t="s">
        <v>101</v>
      </c>
    </row>
    <row r="2927" spans="1:24" ht="41.25">
      <c r="A2927" s="155">
        <f>A2926+1</f>
        <v>2925</v>
      </c>
      <c r="B2927" s="160" t="s">
        <v>3233</v>
      </c>
      <c r="C2927" s="159">
        <v>2018</v>
      </c>
      <c r="D2927" s="160" t="s">
        <v>219</v>
      </c>
      <c r="E2927" s="160" t="s">
        <v>243</v>
      </c>
      <c r="F2927" s="268" t="s">
        <v>3373</v>
      </c>
      <c r="G2927" s="157" t="s">
        <v>31</v>
      </c>
      <c r="H2927" s="156" t="s">
        <v>46</v>
      </c>
      <c r="I2927" s="160" t="s">
        <v>71</v>
      </c>
      <c r="J2927" s="160" t="s">
        <v>232</v>
      </c>
      <c r="K2927" s="240" t="s">
        <v>34</v>
      </c>
      <c r="L2927" s="241" t="s">
        <v>34</v>
      </c>
      <c r="M2927" s="241" t="s">
        <v>34</v>
      </c>
      <c r="N2927" s="241" t="s">
        <v>34</v>
      </c>
      <c r="O2927" s="241" t="s">
        <v>34</v>
      </c>
      <c r="P2927" s="241" t="s">
        <v>34</v>
      </c>
      <c r="Q2927" s="159" t="s">
        <v>34</v>
      </c>
      <c r="R2927" s="100" t="s">
        <v>34</v>
      </c>
      <c r="S2927" s="158">
        <v>1</v>
      </c>
      <c r="T2927" s="103" t="s">
        <v>223</v>
      </c>
      <c r="U2927" s="160" t="s">
        <v>219</v>
      </c>
      <c r="V2927" s="160" t="s">
        <v>245</v>
      </c>
      <c r="W2927" s="160" t="s">
        <v>1061</v>
      </c>
      <c r="X2927" s="160" t="s">
        <v>1061</v>
      </c>
    </row>
    <row r="2928" spans="1:24" ht="41.25">
      <c r="A2928" s="155">
        <f>A2927+1</f>
        <v>2926</v>
      </c>
      <c r="B2928" s="160" t="s">
        <v>3233</v>
      </c>
      <c r="C2928" s="159">
        <v>2018</v>
      </c>
      <c r="D2928" s="160" t="s">
        <v>219</v>
      </c>
      <c r="E2928" s="160" t="s">
        <v>243</v>
      </c>
      <c r="F2928" s="268" t="s">
        <v>3374</v>
      </c>
      <c r="G2928" s="157" t="s">
        <v>31</v>
      </c>
      <c r="H2928" s="156" t="s">
        <v>42</v>
      </c>
      <c r="I2928" s="160" t="s">
        <v>71</v>
      </c>
      <c r="J2928" s="160" t="s">
        <v>232</v>
      </c>
      <c r="K2928" s="240" t="s">
        <v>34</v>
      </c>
      <c r="L2928" s="241" t="s">
        <v>34</v>
      </c>
      <c r="M2928" s="241" t="s">
        <v>34</v>
      </c>
      <c r="N2928" s="241" t="s">
        <v>34</v>
      </c>
      <c r="O2928" s="241" t="s">
        <v>34</v>
      </c>
      <c r="P2928" s="241" t="s">
        <v>34</v>
      </c>
      <c r="Q2928" s="159" t="s">
        <v>34</v>
      </c>
      <c r="R2928" s="100" t="s">
        <v>34</v>
      </c>
      <c r="S2928" s="158">
        <v>1</v>
      </c>
      <c r="T2928" s="103" t="s">
        <v>223</v>
      </c>
      <c r="U2928" s="160" t="s">
        <v>219</v>
      </c>
      <c r="V2928" s="160" t="s">
        <v>245</v>
      </c>
      <c r="W2928" s="157" t="s">
        <v>42</v>
      </c>
      <c r="X2928" s="157" t="s">
        <v>42</v>
      </c>
    </row>
    <row r="2929" spans="1:24" ht="41.25">
      <c r="A2929" s="155">
        <f>A2928+1</f>
        <v>2927</v>
      </c>
      <c r="B2929" s="160" t="s">
        <v>3233</v>
      </c>
      <c r="C2929" s="159">
        <v>2018</v>
      </c>
      <c r="D2929" s="160" t="s">
        <v>219</v>
      </c>
      <c r="E2929" s="160" t="s">
        <v>243</v>
      </c>
      <c r="F2929" s="268" t="s">
        <v>3375</v>
      </c>
      <c r="G2929" s="157" t="s">
        <v>31</v>
      </c>
      <c r="H2929" s="156" t="s">
        <v>50</v>
      </c>
      <c r="I2929" s="157" t="s">
        <v>71</v>
      </c>
      <c r="J2929" s="157" t="s">
        <v>232</v>
      </c>
      <c r="K2929" s="238" t="s">
        <v>34</v>
      </c>
      <c r="L2929" s="239" t="s">
        <v>34</v>
      </c>
      <c r="M2929" s="239" t="s">
        <v>34</v>
      </c>
      <c r="N2929" s="239" t="s">
        <v>34</v>
      </c>
      <c r="O2929" s="239" t="s">
        <v>34</v>
      </c>
      <c r="P2929" s="239" t="s">
        <v>34</v>
      </c>
      <c r="Q2929" s="100" t="s">
        <v>48</v>
      </c>
      <c r="R2929" s="100" t="s">
        <v>48</v>
      </c>
      <c r="S2929" s="158">
        <v>1</v>
      </c>
      <c r="T2929" s="103" t="s">
        <v>223</v>
      </c>
      <c r="U2929" s="160" t="s">
        <v>219</v>
      </c>
      <c r="V2929" s="160" t="s">
        <v>245</v>
      </c>
      <c r="W2929" s="157" t="s">
        <v>42</v>
      </c>
      <c r="X2929" s="157" t="s">
        <v>50</v>
      </c>
    </row>
    <row r="2930" spans="1:24" ht="41.25">
      <c r="A2930" s="155">
        <f>A2929+1</f>
        <v>2928</v>
      </c>
      <c r="B2930" s="160" t="s">
        <v>3233</v>
      </c>
      <c r="C2930" s="159">
        <v>2018</v>
      </c>
      <c r="D2930" s="160" t="s">
        <v>219</v>
      </c>
      <c r="E2930" s="160" t="s">
        <v>251</v>
      </c>
      <c r="F2930" s="268" t="s">
        <v>3376</v>
      </c>
      <c r="G2930" s="157" t="s">
        <v>31</v>
      </c>
      <c r="H2930" s="161" t="s">
        <v>39</v>
      </c>
      <c r="I2930" s="160" t="s">
        <v>71</v>
      </c>
      <c r="J2930" s="160" t="s">
        <v>253</v>
      </c>
      <c r="K2930" s="240" t="s">
        <v>34</v>
      </c>
      <c r="L2930" s="241" t="s">
        <v>34</v>
      </c>
      <c r="M2930" s="241" t="s">
        <v>34</v>
      </c>
      <c r="N2930" s="241" t="s">
        <v>34</v>
      </c>
      <c r="O2930" s="241" t="s">
        <v>34</v>
      </c>
      <c r="P2930" s="241" t="s">
        <v>34</v>
      </c>
      <c r="Q2930" s="159" t="s">
        <v>34</v>
      </c>
      <c r="R2930" s="100" t="s">
        <v>34</v>
      </c>
      <c r="S2930" s="158">
        <v>1</v>
      </c>
      <c r="T2930" s="103" t="s">
        <v>223</v>
      </c>
      <c r="U2930" s="160" t="s">
        <v>219</v>
      </c>
      <c r="V2930" s="160" t="s">
        <v>253</v>
      </c>
      <c r="W2930" s="160" t="s">
        <v>92</v>
      </c>
      <c r="X2930" s="160" t="s">
        <v>92</v>
      </c>
    </row>
    <row r="2931" spans="1:24" ht="41.25">
      <c r="A2931" s="155">
        <f>A2930+1</f>
        <v>2929</v>
      </c>
      <c r="B2931" s="160" t="s">
        <v>3233</v>
      </c>
      <c r="C2931" s="159">
        <v>2018</v>
      </c>
      <c r="D2931" s="160" t="s">
        <v>219</v>
      </c>
      <c r="E2931" s="160" t="s">
        <v>251</v>
      </c>
      <c r="F2931" s="268" t="s">
        <v>3377</v>
      </c>
      <c r="G2931" s="157" t="s">
        <v>31</v>
      </c>
      <c r="H2931" s="161" t="s">
        <v>39</v>
      </c>
      <c r="I2931" s="160" t="s">
        <v>71</v>
      </c>
      <c r="J2931" s="160" t="s">
        <v>253</v>
      </c>
      <c r="K2931" s="240" t="s">
        <v>34</v>
      </c>
      <c r="L2931" s="241" t="s">
        <v>34</v>
      </c>
      <c r="M2931" s="241" t="s">
        <v>34</v>
      </c>
      <c r="N2931" s="241" t="s">
        <v>34</v>
      </c>
      <c r="O2931" s="241" t="s">
        <v>34</v>
      </c>
      <c r="P2931" s="241" t="s">
        <v>34</v>
      </c>
      <c r="Q2931" s="159" t="s">
        <v>34</v>
      </c>
      <c r="R2931" s="100" t="s">
        <v>34</v>
      </c>
      <c r="S2931" s="158">
        <v>1</v>
      </c>
      <c r="T2931" s="103" t="s">
        <v>223</v>
      </c>
      <c r="U2931" s="160" t="s">
        <v>219</v>
      </c>
      <c r="V2931" s="160" t="s">
        <v>253</v>
      </c>
      <c r="W2931" s="160" t="s">
        <v>92</v>
      </c>
      <c r="X2931" s="160" t="s">
        <v>92</v>
      </c>
    </row>
    <row r="2932" spans="1:24" ht="41.25">
      <c r="A2932" s="155">
        <f>A2931+1</f>
        <v>2930</v>
      </c>
      <c r="B2932" s="160" t="s">
        <v>3233</v>
      </c>
      <c r="C2932" s="159">
        <v>2018</v>
      </c>
      <c r="D2932" s="160" t="s">
        <v>219</v>
      </c>
      <c r="E2932" s="160" t="s">
        <v>251</v>
      </c>
      <c r="F2932" s="268" t="s">
        <v>3378</v>
      </c>
      <c r="G2932" s="157" t="s">
        <v>31</v>
      </c>
      <c r="H2932" s="161" t="s">
        <v>39</v>
      </c>
      <c r="I2932" s="160" t="s">
        <v>71</v>
      </c>
      <c r="J2932" s="160" t="s">
        <v>253</v>
      </c>
      <c r="K2932" s="240" t="s">
        <v>34</v>
      </c>
      <c r="L2932" s="241" t="s">
        <v>34</v>
      </c>
      <c r="M2932" s="241" t="s">
        <v>34</v>
      </c>
      <c r="N2932" s="241" t="s">
        <v>34</v>
      </c>
      <c r="O2932" s="241" t="s">
        <v>34</v>
      </c>
      <c r="P2932" s="241" t="s">
        <v>34</v>
      </c>
      <c r="Q2932" s="159" t="s">
        <v>34</v>
      </c>
      <c r="R2932" s="100" t="s">
        <v>34</v>
      </c>
      <c r="S2932" s="158">
        <v>1</v>
      </c>
      <c r="T2932" s="103" t="s">
        <v>223</v>
      </c>
      <c r="U2932" s="160" t="s">
        <v>219</v>
      </c>
      <c r="V2932" s="160" t="s">
        <v>253</v>
      </c>
      <c r="W2932" s="160" t="s">
        <v>92</v>
      </c>
      <c r="X2932" s="160" t="s">
        <v>92</v>
      </c>
    </row>
    <row r="2933" spans="1:24" ht="41.25">
      <c r="A2933" s="155">
        <f>A2932+1</f>
        <v>2931</v>
      </c>
      <c r="B2933" s="160" t="s">
        <v>3233</v>
      </c>
      <c r="C2933" s="159">
        <v>2018</v>
      </c>
      <c r="D2933" s="160" t="s">
        <v>219</v>
      </c>
      <c r="E2933" s="160" t="s">
        <v>251</v>
      </c>
      <c r="F2933" s="268" t="s">
        <v>3379</v>
      </c>
      <c r="G2933" s="157" t="s">
        <v>31</v>
      </c>
      <c r="H2933" s="161" t="s">
        <v>29</v>
      </c>
      <c r="I2933" s="160" t="s">
        <v>71</v>
      </c>
      <c r="J2933" s="160" t="s">
        <v>253</v>
      </c>
      <c r="K2933" s="240" t="s">
        <v>34</v>
      </c>
      <c r="L2933" s="241" t="s">
        <v>34</v>
      </c>
      <c r="M2933" s="241" t="s">
        <v>34</v>
      </c>
      <c r="N2933" s="241" t="s">
        <v>34</v>
      </c>
      <c r="O2933" s="241" t="s">
        <v>48</v>
      </c>
      <c r="P2933" s="241" t="s">
        <v>34</v>
      </c>
      <c r="Q2933" s="159" t="s">
        <v>34</v>
      </c>
      <c r="R2933" s="100" t="s">
        <v>34</v>
      </c>
      <c r="S2933" s="158">
        <v>1</v>
      </c>
      <c r="T2933" s="103" t="s">
        <v>223</v>
      </c>
      <c r="U2933" s="160" t="s">
        <v>219</v>
      </c>
      <c r="V2933" s="160" t="s">
        <v>253</v>
      </c>
      <c r="W2933" s="160" t="s">
        <v>92</v>
      </c>
      <c r="X2933" s="160" t="s">
        <v>92</v>
      </c>
    </row>
    <row r="2934" spans="1:24" ht="91.5">
      <c r="A2934" s="155">
        <f>A2933+1</f>
        <v>2932</v>
      </c>
      <c r="B2934" s="160" t="s">
        <v>3233</v>
      </c>
      <c r="C2934" s="159">
        <v>2018</v>
      </c>
      <c r="D2934" s="160" t="s">
        <v>219</v>
      </c>
      <c r="E2934" s="160" t="s">
        <v>243</v>
      </c>
      <c r="F2934" s="268" t="s">
        <v>3380</v>
      </c>
      <c r="G2934" s="157" t="s">
        <v>31</v>
      </c>
      <c r="H2934" s="161" t="s">
        <v>29</v>
      </c>
      <c r="I2934" s="157" t="s">
        <v>71</v>
      </c>
      <c r="J2934" s="160" t="s">
        <v>232</v>
      </c>
      <c r="K2934" s="240" t="s">
        <v>34</v>
      </c>
      <c r="L2934" s="241" t="s">
        <v>34</v>
      </c>
      <c r="M2934" s="241" t="s">
        <v>34</v>
      </c>
      <c r="N2934" s="241" t="s">
        <v>34</v>
      </c>
      <c r="O2934" s="241" t="s">
        <v>34</v>
      </c>
      <c r="P2934" s="241" t="s">
        <v>34</v>
      </c>
      <c r="Q2934" s="159" t="s">
        <v>34</v>
      </c>
      <c r="R2934" s="100" t="s">
        <v>34</v>
      </c>
      <c r="S2934" s="158">
        <v>1</v>
      </c>
      <c r="T2934" s="103" t="s">
        <v>223</v>
      </c>
      <c r="U2934" s="160" t="s">
        <v>219</v>
      </c>
      <c r="V2934" s="160" t="s">
        <v>3381</v>
      </c>
      <c r="W2934" s="160" t="s">
        <v>92</v>
      </c>
      <c r="X2934" s="160" t="s">
        <v>92</v>
      </c>
    </row>
    <row r="2935" spans="1:24" ht="91.5">
      <c r="A2935" s="155">
        <f>A2934+1</f>
        <v>2933</v>
      </c>
      <c r="B2935" s="160" t="s">
        <v>3233</v>
      </c>
      <c r="C2935" s="159">
        <v>2018</v>
      </c>
      <c r="D2935" s="160" t="s">
        <v>219</v>
      </c>
      <c r="E2935" s="160" t="s">
        <v>243</v>
      </c>
      <c r="F2935" s="268" t="s">
        <v>3382</v>
      </c>
      <c r="G2935" s="157" t="s">
        <v>31</v>
      </c>
      <c r="H2935" s="161" t="s">
        <v>39</v>
      </c>
      <c r="I2935" s="157" t="s">
        <v>71</v>
      </c>
      <c r="J2935" s="157" t="s">
        <v>232</v>
      </c>
      <c r="K2935" s="238" t="s">
        <v>48</v>
      </c>
      <c r="L2935" s="239" t="s">
        <v>34</v>
      </c>
      <c r="M2935" s="239" t="s">
        <v>34</v>
      </c>
      <c r="N2935" s="239" t="s">
        <v>34</v>
      </c>
      <c r="O2935" s="239" t="s">
        <v>34</v>
      </c>
      <c r="P2935" s="239" t="s">
        <v>34</v>
      </c>
      <c r="Q2935" s="159" t="s">
        <v>34</v>
      </c>
      <c r="R2935" s="100" t="s">
        <v>34</v>
      </c>
      <c r="S2935" s="158">
        <v>1</v>
      </c>
      <c r="T2935" s="103" t="s">
        <v>223</v>
      </c>
      <c r="U2935" s="160" t="s">
        <v>219</v>
      </c>
      <c r="V2935" s="160" t="s">
        <v>3381</v>
      </c>
      <c r="W2935" s="160" t="s">
        <v>92</v>
      </c>
      <c r="X2935" s="160" t="s">
        <v>92</v>
      </c>
    </row>
    <row r="2936" spans="1:24" ht="91.5">
      <c r="A2936" s="155">
        <f>A2935+1</f>
        <v>2934</v>
      </c>
      <c r="B2936" s="160" t="s">
        <v>3233</v>
      </c>
      <c r="C2936" s="159">
        <v>2018</v>
      </c>
      <c r="D2936" s="160" t="s">
        <v>219</v>
      </c>
      <c r="E2936" s="160" t="s">
        <v>243</v>
      </c>
      <c r="F2936" s="268" t="s">
        <v>3383</v>
      </c>
      <c r="G2936" s="157" t="s">
        <v>31</v>
      </c>
      <c r="H2936" s="156" t="s">
        <v>29</v>
      </c>
      <c r="I2936" s="157" t="s">
        <v>71</v>
      </c>
      <c r="J2936" s="160" t="s">
        <v>232</v>
      </c>
      <c r="K2936" s="240" t="s">
        <v>34</v>
      </c>
      <c r="L2936" s="241" t="s">
        <v>34</v>
      </c>
      <c r="M2936" s="241" t="s">
        <v>34</v>
      </c>
      <c r="N2936" s="241" t="s">
        <v>34</v>
      </c>
      <c r="O2936" s="241" t="s">
        <v>34</v>
      </c>
      <c r="P2936" s="241" t="s">
        <v>34</v>
      </c>
      <c r="Q2936" s="159" t="s">
        <v>34</v>
      </c>
      <c r="R2936" s="100" t="s">
        <v>34</v>
      </c>
      <c r="S2936" s="158">
        <v>1</v>
      </c>
      <c r="T2936" s="103" t="s">
        <v>223</v>
      </c>
      <c r="U2936" s="160" t="s">
        <v>219</v>
      </c>
      <c r="V2936" s="160" t="s">
        <v>3381</v>
      </c>
      <c r="W2936" s="160" t="s">
        <v>92</v>
      </c>
      <c r="X2936" s="160" t="s">
        <v>92</v>
      </c>
    </row>
    <row r="2937" spans="1:24" ht="91.5">
      <c r="A2937" s="155">
        <f>A2936+1</f>
        <v>2935</v>
      </c>
      <c r="B2937" s="160" t="s">
        <v>3233</v>
      </c>
      <c r="C2937" s="159">
        <v>2018</v>
      </c>
      <c r="D2937" s="160" t="s">
        <v>219</v>
      </c>
      <c r="E2937" s="160" t="s">
        <v>243</v>
      </c>
      <c r="F2937" s="268" t="s">
        <v>3384</v>
      </c>
      <c r="G2937" s="157" t="s">
        <v>31</v>
      </c>
      <c r="H2937" s="161" t="s">
        <v>39</v>
      </c>
      <c r="I2937" s="157" t="s">
        <v>71</v>
      </c>
      <c r="J2937" s="157" t="s">
        <v>232</v>
      </c>
      <c r="K2937" s="238" t="s">
        <v>34</v>
      </c>
      <c r="L2937" s="239" t="s">
        <v>34</v>
      </c>
      <c r="M2937" s="239" t="s">
        <v>34</v>
      </c>
      <c r="N2937" s="239" t="s">
        <v>34</v>
      </c>
      <c r="O2937" s="239" t="s">
        <v>34</v>
      </c>
      <c r="P2937" s="239" t="s">
        <v>34</v>
      </c>
      <c r="Q2937" s="159" t="s">
        <v>34</v>
      </c>
      <c r="R2937" s="100" t="s">
        <v>34</v>
      </c>
      <c r="S2937" s="158">
        <v>1</v>
      </c>
      <c r="T2937" s="103" t="s">
        <v>223</v>
      </c>
      <c r="U2937" s="160" t="s">
        <v>219</v>
      </c>
      <c r="V2937" s="160" t="s">
        <v>3381</v>
      </c>
      <c r="W2937" s="160" t="s">
        <v>92</v>
      </c>
      <c r="X2937" s="160" t="s">
        <v>92</v>
      </c>
    </row>
    <row r="2938" spans="1:24" ht="91.5">
      <c r="A2938" s="155">
        <f>A2937+1</f>
        <v>2936</v>
      </c>
      <c r="B2938" s="160" t="s">
        <v>3233</v>
      </c>
      <c r="C2938" s="159">
        <v>2018</v>
      </c>
      <c r="D2938" s="160" t="s">
        <v>219</v>
      </c>
      <c r="E2938" s="160" t="s">
        <v>243</v>
      </c>
      <c r="F2938" s="268" t="s">
        <v>3385</v>
      </c>
      <c r="G2938" s="157" t="s">
        <v>31</v>
      </c>
      <c r="H2938" s="161" t="s">
        <v>29</v>
      </c>
      <c r="I2938" s="157" t="s">
        <v>71</v>
      </c>
      <c r="J2938" s="160" t="s">
        <v>232</v>
      </c>
      <c r="K2938" s="240" t="s">
        <v>48</v>
      </c>
      <c r="L2938" s="241" t="s">
        <v>34</v>
      </c>
      <c r="M2938" s="241" t="s">
        <v>34</v>
      </c>
      <c r="N2938" s="241" t="s">
        <v>34</v>
      </c>
      <c r="O2938" s="241" t="s">
        <v>34</v>
      </c>
      <c r="P2938" s="241" t="s">
        <v>34</v>
      </c>
      <c r="Q2938" s="159" t="s">
        <v>34</v>
      </c>
      <c r="R2938" s="100" t="s">
        <v>34</v>
      </c>
      <c r="S2938" s="158">
        <v>1</v>
      </c>
      <c r="T2938" s="103" t="s">
        <v>223</v>
      </c>
      <c r="U2938" s="160" t="s">
        <v>219</v>
      </c>
      <c r="V2938" s="160" t="s">
        <v>3381</v>
      </c>
      <c r="W2938" s="160" t="s">
        <v>92</v>
      </c>
      <c r="X2938" s="160" t="s">
        <v>92</v>
      </c>
    </row>
    <row r="2939" spans="1:24" ht="91.5">
      <c r="A2939" s="155">
        <f>A2938+1</f>
        <v>2937</v>
      </c>
      <c r="B2939" s="160" t="s">
        <v>3233</v>
      </c>
      <c r="C2939" s="159">
        <v>2018</v>
      </c>
      <c r="D2939" s="160" t="s">
        <v>219</v>
      </c>
      <c r="E2939" s="160" t="s">
        <v>527</v>
      </c>
      <c r="F2939" s="268" t="s">
        <v>3386</v>
      </c>
      <c r="G2939" s="157" t="s">
        <v>31</v>
      </c>
      <c r="H2939" s="161" t="s">
        <v>29</v>
      </c>
      <c r="I2939" s="157" t="s">
        <v>222</v>
      </c>
      <c r="J2939" s="160" t="s">
        <v>17</v>
      </c>
      <c r="K2939" s="240" t="s">
        <v>34</v>
      </c>
      <c r="L2939" s="241" t="s">
        <v>34</v>
      </c>
      <c r="M2939" s="241" t="s">
        <v>34</v>
      </c>
      <c r="N2939" s="241" t="s">
        <v>34</v>
      </c>
      <c r="O2939" s="241" t="s">
        <v>48</v>
      </c>
      <c r="P2939" s="241" t="s">
        <v>34</v>
      </c>
      <c r="Q2939" s="159" t="s">
        <v>34</v>
      </c>
      <c r="R2939" s="100" t="s">
        <v>34</v>
      </c>
      <c r="S2939" s="158">
        <v>1</v>
      </c>
      <c r="T2939" s="103" t="s">
        <v>223</v>
      </c>
      <c r="U2939" s="160" t="s">
        <v>219</v>
      </c>
      <c r="V2939" s="160" t="s">
        <v>3381</v>
      </c>
      <c r="W2939" s="160" t="s">
        <v>92</v>
      </c>
      <c r="X2939" s="160" t="s">
        <v>92</v>
      </c>
    </row>
    <row r="2940" spans="1:24" ht="91.5">
      <c r="A2940" s="155">
        <f>A2939+1</f>
        <v>2938</v>
      </c>
      <c r="B2940" s="160" t="s">
        <v>3233</v>
      </c>
      <c r="C2940" s="159">
        <v>2018</v>
      </c>
      <c r="D2940" s="160" t="s">
        <v>219</v>
      </c>
      <c r="E2940" s="160" t="s">
        <v>527</v>
      </c>
      <c r="F2940" s="268" t="s">
        <v>3387</v>
      </c>
      <c r="G2940" s="157" t="s">
        <v>82</v>
      </c>
      <c r="H2940" s="161" t="s">
        <v>83</v>
      </c>
      <c r="I2940" s="157" t="s">
        <v>222</v>
      </c>
      <c r="J2940" s="157" t="s">
        <v>17</v>
      </c>
      <c r="K2940" s="238" t="s">
        <v>34</v>
      </c>
      <c r="L2940" s="239" t="s">
        <v>34</v>
      </c>
      <c r="M2940" s="239" t="s">
        <v>34</v>
      </c>
      <c r="N2940" s="239" t="s">
        <v>34</v>
      </c>
      <c r="O2940" s="239" t="s">
        <v>48</v>
      </c>
      <c r="P2940" s="239" t="s">
        <v>34</v>
      </c>
      <c r="Q2940" s="159" t="s">
        <v>34</v>
      </c>
      <c r="R2940" s="100" t="s">
        <v>34</v>
      </c>
      <c r="S2940" s="158">
        <v>1</v>
      </c>
      <c r="T2940" s="103" t="s">
        <v>223</v>
      </c>
      <c r="U2940" s="160" t="s">
        <v>219</v>
      </c>
      <c r="V2940" s="160" t="s">
        <v>3381</v>
      </c>
      <c r="W2940" s="160" t="s">
        <v>101</v>
      </c>
      <c r="X2940" s="160" t="s">
        <v>101</v>
      </c>
    </row>
    <row r="2941" spans="1:24" ht="91.5">
      <c r="A2941" s="155">
        <f>A2940+1</f>
        <v>2939</v>
      </c>
      <c r="B2941" s="160" t="s">
        <v>3233</v>
      </c>
      <c r="C2941" s="159">
        <v>2018</v>
      </c>
      <c r="D2941" s="160" t="s">
        <v>219</v>
      </c>
      <c r="E2941" s="160" t="s">
        <v>527</v>
      </c>
      <c r="F2941" s="268" t="s">
        <v>3388</v>
      </c>
      <c r="G2941" s="157" t="s">
        <v>31</v>
      </c>
      <c r="H2941" s="156" t="s">
        <v>42</v>
      </c>
      <c r="I2941" s="157" t="s">
        <v>222</v>
      </c>
      <c r="J2941" s="157" t="s">
        <v>17</v>
      </c>
      <c r="K2941" s="238" t="s">
        <v>34</v>
      </c>
      <c r="L2941" s="239" t="s">
        <v>34</v>
      </c>
      <c r="M2941" s="239" t="s">
        <v>34</v>
      </c>
      <c r="N2941" s="239" t="s">
        <v>34</v>
      </c>
      <c r="O2941" s="239" t="s">
        <v>48</v>
      </c>
      <c r="P2941" s="239" t="s">
        <v>34</v>
      </c>
      <c r="Q2941" s="159" t="s">
        <v>34</v>
      </c>
      <c r="R2941" s="100" t="s">
        <v>34</v>
      </c>
      <c r="S2941" s="158">
        <v>1</v>
      </c>
      <c r="T2941" s="103" t="s">
        <v>223</v>
      </c>
      <c r="U2941" s="160" t="s">
        <v>219</v>
      </c>
      <c r="V2941" s="160" t="s">
        <v>3381</v>
      </c>
      <c r="W2941" s="157" t="s">
        <v>42</v>
      </c>
      <c r="X2941" s="157" t="s">
        <v>42</v>
      </c>
    </row>
    <row r="2942" spans="1:24" ht="91.5">
      <c r="A2942" s="155">
        <f>A2941+1</f>
        <v>2940</v>
      </c>
      <c r="B2942" s="160" t="s">
        <v>3233</v>
      </c>
      <c r="C2942" s="159">
        <v>2018</v>
      </c>
      <c r="D2942" s="160" t="s">
        <v>219</v>
      </c>
      <c r="E2942" s="160" t="s">
        <v>527</v>
      </c>
      <c r="F2942" s="268" t="s">
        <v>3389</v>
      </c>
      <c r="G2942" s="157" t="s">
        <v>82</v>
      </c>
      <c r="H2942" s="161" t="s">
        <v>83</v>
      </c>
      <c r="I2942" s="157" t="s">
        <v>222</v>
      </c>
      <c r="J2942" s="157" t="s">
        <v>17</v>
      </c>
      <c r="K2942" s="238" t="s">
        <v>34</v>
      </c>
      <c r="L2942" s="239" t="s">
        <v>34</v>
      </c>
      <c r="M2942" s="239" t="s">
        <v>34</v>
      </c>
      <c r="N2942" s="239" t="s">
        <v>34</v>
      </c>
      <c r="O2942" s="239" t="s">
        <v>48</v>
      </c>
      <c r="P2942" s="239" t="s">
        <v>34</v>
      </c>
      <c r="Q2942" s="159" t="s">
        <v>34</v>
      </c>
      <c r="R2942" s="100" t="s">
        <v>34</v>
      </c>
      <c r="S2942" s="158">
        <v>1</v>
      </c>
      <c r="T2942" s="103" t="s">
        <v>223</v>
      </c>
      <c r="U2942" s="160" t="s">
        <v>219</v>
      </c>
      <c r="V2942" s="160" t="s">
        <v>3381</v>
      </c>
      <c r="W2942" s="160" t="s">
        <v>249</v>
      </c>
      <c r="X2942" s="160" t="s">
        <v>249</v>
      </c>
    </row>
    <row r="2943" spans="1:24" ht="60.75">
      <c r="A2943" s="155">
        <f>A2942+1</f>
        <v>2941</v>
      </c>
      <c r="B2943" s="160" t="s">
        <v>3233</v>
      </c>
      <c r="C2943" s="159">
        <v>2018</v>
      </c>
      <c r="D2943" s="160" t="s">
        <v>28</v>
      </c>
      <c r="E2943" s="160" t="s">
        <v>262</v>
      </c>
      <c r="F2943" s="268" t="s">
        <v>3390</v>
      </c>
      <c r="G2943" s="157" t="s">
        <v>31</v>
      </c>
      <c r="H2943" s="161" t="s">
        <v>29</v>
      </c>
      <c r="I2943" s="157" t="s">
        <v>32</v>
      </c>
      <c r="J2943" s="157" t="s">
        <v>33</v>
      </c>
      <c r="K2943" s="238" t="s">
        <v>34</v>
      </c>
      <c r="L2943" s="239" t="s">
        <v>34</v>
      </c>
      <c r="M2943" s="239" t="s">
        <v>34</v>
      </c>
      <c r="N2943" s="239" t="s">
        <v>34</v>
      </c>
      <c r="O2943" s="239" t="s">
        <v>34</v>
      </c>
      <c r="P2943" s="239" t="s">
        <v>34</v>
      </c>
      <c r="Q2943" s="159" t="s">
        <v>34</v>
      </c>
      <c r="R2943" s="100" t="s">
        <v>34</v>
      </c>
      <c r="S2943" s="158">
        <v>1</v>
      </c>
      <c r="T2943" s="103" t="s">
        <v>264</v>
      </c>
      <c r="U2943" s="160" t="s">
        <v>531</v>
      </c>
      <c r="V2943" s="160" t="s">
        <v>266</v>
      </c>
      <c r="W2943" s="160" t="s">
        <v>92</v>
      </c>
      <c r="X2943" s="160" t="s">
        <v>92</v>
      </c>
    </row>
    <row r="2944" spans="1:24" ht="60.75">
      <c r="A2944" s="155">
        <f>A2943+1</f>
        <v>2942</v>
      </c>
      <c r="B2944" s="160" t="s">
        <v>3233</v>
      </c>
      <c r="C2944" s="159">
        <v>2018</v>
      </c>
      <c r="D2944" s="160" t="s">
        <v>28</v>
      </c>
      <c r="E2944" s="160" t="s">
        <v>262</v>
      </c>
      <c r="F2944" s="268" t="s">
        <v>3391</v>
      </c>
      <c r="G2944" s="157" t="s">
        <v>31</v>
      </c>
      <c r="H2944" s="161" t="s">
        <v>29</v>
      </c>
      <c r="I2944" s="157" t="s">
        <v>32</v>
      </c>
      <c r="J2944" s="157" t="s">
        <v>33</v>
      </c>
      <c r="K2944" s="238" t="s">
        <v>34</v>
      </c>
      <c r="L2944" s="239" t="s">
        <v>34</v>
      </c>
      <c r="M2944" s="239" t="s">
        <v>34</v>
      </c>
      <c r="N2944" s="239" t="s">
        <v>34</v>
      </c>
      <c r="O2944" s="239" t="s">
        <v>34</v>
      </c>
      <c r="P2944" s="239" t="s">
        <v>34</v>
      </c>
      <c r="Q2944" s="159" t="s">
        <v>34</v>
      </c>
      <c r="R2944" s="100" t="s">
        <v>34</v>
      </c>
      <c r="S2944" s="158">
        <v>1</v>
      </c>
      <c r="T2944" s="103" t="s">
        <v>264</v>
      </c>
      <c r="U2944" s="160" t="s">
        <v>531</v>
      </c>
      <c r="V2944" s="160" t="s">
        <v>266</v>
      </c>
      <c r="W2944" s="160" t="s">
        <v>92</v>
      </c>
      <c r="X2944" s="160" t="s">
        <v>92</v>
      </c>
    </row>
    <row r="2945" spans="1:24" ht="60.75">
      <c r="A2945" s="155">
        <f>A2944+1</f>
        <v>2943</v>
      </c>
      <c r="B2945" s="160" t="s">
        <v>3233</v>
      </c>
      <c r="C2945" s="159">
        <v>2018</v>
      </c>
      <c r="D2945" s="160" t="s">
        <v>28</v>
      </c>
      <c r="E2945" s="160" t="s">
        <v>262</v>
      </c>
      <c r="F2945" s="268" t="s">
        <v>3392</v>
      </c>
      <c r="G2945" s="157" t="s">
        <v>31</v>
      </c>
      <c r="H2945" s="161" t="s">
        <v>29</v>
      </c>
      <c r="I2945" s="157" t="s">
        <v>32</v>
      </c>
      <c r="J2945" s="157" t="s">
        <v>33</v>
      </c>
      <c r="K2945" s="238" t="s">
        <v>34</v>
      </c>
      <c r="L2945" s="239" t="s">
        <v>34</v>
      </c>
      <c r="M2945" s="239" t="s">
        <v>34</v>
      </c>
      <c r="N2945" s="239" t="s">
        <v>34</v>
      </c>
      <c r="O2945" s="239" t="s">
        <v>48</v>
      </c>
      <c r="P2945" s="239" t="s">
        <v>34</v>
      </c>
      <c r="Q2945" s="159" t="s">
        <v>34</v>
      </c>
      <c r="R2945" s="100" t="s">
        <v>34</v>
      </c>
      <c r="S2945" s="158">
        <v>1</v>
      </c>
      <c r="T2945" s="103" t="s">
        <v>264</v>
      </c>
      <c r="U2945" s="160" t="s">
        <v>531</v>
      </c>
      <c r="V2945" s="160" t="s">
        <v>266</v>
      </c>
      <c r="W2945" s="160" t="s">
        <v>92</v>
      </c>
      <c r="X2945" s="160" t="s">
        <v>92</v>
      </c>
    </row>
    <row r="2946" spans="1:24" ht="60.75">
      <c r="A2946" s="155">
        <f>A2945+1</f>
        <v>2944</v>
      </c>
      <c r="B2946" s="160" t="s">
        <v>3233</v>
      </c>
      <c r="C2946" s="159">
        <v>2018</v>
      </c>
      <c r="D2946" s="160" t="s">
        <v>28</v>
      </c>
      <c r="E2946" s="160" t="s">
        <v>267</v>
      </c>
      <c r="F2946" s="268" t="s">
        <v>3393</v>
      </c>
      <c r="G2946" s="157" t="s">
        <v>31</v>
      </c>
      <c r="H2946" s="156" t="s">
        <v>42</v>
      </c>
      <c r="I2946" s="157" t="s">
        <v>32</v>
      </c>
      <c r="J2946" s="157" t="s">
        <v>33</v>
      </c>
      <c r="K2946" s="238" t="s">
        <v>34</v>
      </c>
      <c r="L2946" s="239" t="s">
        <v>34</v>
      </c>
      <c r="M2946" s="239" t="s">
        <v>34</v>
      </c>
      <c r="N2946" s="239" t="s">
        <v>34</v>
      </c>
      <c r="O2946" s="239" t="s">
        <v>34</v>
      </c>
      <c r="P2946" s="239" t="s">
        <v>34</v>
      </c>
      <c r="Q2946" s="159" t="s">
        <v>34</v>
      </c>
      <c r="R2946" s="100" t="s">
        <v>34</v>
      </c>
      <c r="S2946" s="158">
        <v>1</v>
      </c>
      <c r="T2946" s="103" t="s">
        <v>264</v>
      </c>
      <c r="U2946" s="160" t="s">
        <v>531</v>
      </c>
      <c r="V2946" s="160" t="s">
        <v>266</v>
      </c>
      <c r="W2946" s="157" t="s">
        <v>42</v>
      </c>
      <c r="X2946" s="157" t="s">
        <v>42</v>
      </c>
    </row>
    <row r="2947" spans="1:24" ht="41.25">
      <c r="A2947" s="155">
        <f>A2946+1</f>
        <v>2945</v>
      </c>
      <c r="B2947" s="160" t="s">
        <v>3233</v>
      </c>
      <c r="C2947" s="159">
        <v>2018</v>
      </c>
      <c r="D2947" s="160" t="s">
        <v>28</v>
      </c>
      <c r="E2947" s="160" t="s">
        <v>270</v>
      </c>
      <c r="F2947" s="268" t="s">
        <v>3394</v>
      </c>
      <c r="G2947" s="157" t="s">
        <v>31</v>
      </c>
      <c r="H2947" s="156" t="s">
        <v>42</v>
      </c>
      <c r="I2947" s="157" t="s">
        <v>32</v>
      </c>
      <c r="J2947" s="160" t="s">
        <v>33</v>
      </c>
      <c r="K2947" s="240" t="s">
        <v>34</v>
      </c>
      <c r="L2947" s="241" t="s">
        <v>34</v>
      </c>
      <c r="M2947" s="241" t="s">
        <v>34</v>
      </c>
      <c r="N2947" s="241" t="s">
        <v>34</v>
      </c>
      <c r="O2947" s="241" t="s">
        <v>34</v>
      </c>
      <c r="P2947" s="241" t="s">
        <v>34</v>
      </c>
      <c r="Q2947" s="159" t="s">
        <v>34</v>
      </c>
      <c r="R2947" s="100" t="s">
        <v>34</v>
      </c>
      <c r="S2947" s="158">
        <v>1</v>
      </c>
      <c r="T2947" s="103" t="s">
        <v>272</v>
      </c>
      <c r="U2947" s="160" t="s">
        <v>536</v>
      </c>
      <c r="V2947" s="160" t="s">
        <v>273</v>
      </c>
      <c r="W2947" s="157" t="s">
        <v>42</v>
      </c>
      <c r="X2947" s="157" t="s">
        <v>42</v>
      </c>
    </row>
    <row r="2948" spans="1:24" ht="51">
      <c r="A2948" s="155">
        <f>A2947+1</f>
        <v>2946</v>
      </c>
      <c r="B2948" s="160" t="s">
        <v>3233</v>
      </c>
      <c r="C2948" s="159">
        <v>2018</v>
      </c>
      <c r="D2948" s="160" t="s">
        <v>28</v>
      </c>
      <c r="E2948" s="160" t="s">
        <v>40</v>
      </c>
      <c r="F2948" s="268" t="s">
        <v>3395</v>
      </c>
      <c r="G2948" s="157" t="s">
        <v>31</v>
      </c>
      <c r="H2948" s="156" t="s">
        <v>42</v>
      </c>
      <c r="I2948" s="157" t="s">
        <v>32</v>
      </c>
      <c r="J2948" s="157" t="s">
        <v>33</v>
      </c>
      <c r="K2948" s="238" t="s">
        <v>34</v>
      </c>
      <c r="L2948" s="239" t="s">
        <v>34</v>
      </c>
      <c r="M2948" s="239" t="s">
        <v>34</v>
      </c>
      <c r="N2948" s="239" t="s">
        <v>34</v>
      </c>
      <c r="O2948" s="239" t="s">
        <v>34</v>
      </c>
      <c r="P2948" s="239" t="s">
        <v>34</v>
      </c>
      <c r="Q2948" s="159" t="s">
        <v>34</v>
      </c>
      <c r="R2948" s="100" t="s">
        <v>34</v>
      </c>
      <c r="S2948" s="158">
        <v>1</v>
      </c>
      <c r="T2948" s="103" t="s">
        <v>272</v>
      </c>
      <c r="U2948" s="160" t="s">
        <v>536</v>
      </c>
      <c r="V2948" s="160" t="s">
        <v>2303</v>
      </c>
      <c r="W2948" s="157" t="s">
        <v>42</v>
      </c>
      <c r="X2948" s="157" t="s">
        <v>42</v>
      </c>
    </row>
    <row r="2949" spans="1:24" ht="51">
      <c r="A2949" s="155">
        <f>A2948+1</f>
        <v>2947</v>
      </c>
      <c r="B2949" s="160" t="s">
        <v>3233</v>
      </c>
      <c r="C2949" s="159">
        <v>2018</v>
      </c>
      <c r="D2949" s="160" t="s">
        <v>28</v>
      </c>
      <c r="E2949" s="160" t="s">
        <v>270</v>
      </c>
      <c r="F2949" s="268" t="s">
        <v>3396</v>
      </c>
      <c r="G2949" s="157" t="s">
        <v>31</v>
      </c>
      <c r="H2949" s="156" t="s">
        <v>42</v>
      </c>
      <c r="I2949" s="157" t="s">
        <v>32</v>
      </c>
      <c r="J2949" s="157" t="s">
        <v>33</v>
      </c>
      <c r="K2949" s="238" t="s">
        <v>34</v>
      </c>
      <c r="L2949" s="239" t="s">
        <v>34</v>
      </c>
      <c r="M2949" s="239" t="s">
        <v>34</v>
      </c>
      <c r="N2949" s="239" t="s">
        <v>34</v>
      </c>
      <c r="O2949" s="239" t="s">
        <v>34</v>
      </c>
      <c r="P2949" s="239" t="s">
        <v>34</v>
      </c>
      <c r="Q2949" s="159" t="s">
        <v>34</v>
      </c>
      <c r="R2949" s="100" t="s">
        <v>34</v>
      </c>
      <c r="S2949" s="158">
        <v>1</v>
      </c>
      <c r="T2949" s="103" t="s">
        <v>272</v>
      </c>
      <c r="U2949" s="160" t="s">
        <v>536</v>
      </c>
      <c r="V2949" s="160" t="s">
        <v>276</v>
      </c>
      <c r="W2949" s="157" t="s">
        <v>42</v>
      </c>
      <c r="X2949" s="157" t="s">
        <v>42</v>
      </c>
    </row>
    <row r="2950" spans="1:24" ht="41.25">
      <c r="A2950" s="155">
        <f>A2949+1</f>
        <v>2948</v>
      </c>
      <c r="B2950" s="160" t="s">
        <v>3233</v>
      </c>
      <c r="C2950" s="159">
        <v>2018</v>
      </c>
      <c r="D2950" s="160" t="s">
        <v>28</v>
      </c>
      <c r="E2950" s="160" t="s">
        <v>270</v>
      </c>
      <c r="F2950" s="268" t="s">
        <v>3397</v>
      </c>
      <c r="G2950" s="157" t="s">
        <v>31</v>
      </c>
      <c r="H2950" s="156" t="s">
        <v>42</v>
      </c>
      <c r="I2950" s="157" t="s">
        <v>32</v>
      </c>
      <c r="J2950" s="157" t="s">
        <v>33</v>
      </c>
      <c r="K2950" s="238" t="s">
        <v>34</v>
      </c>
      <c r="L2950" s="239" t="s">
        <v>34</v>
      </c>
      <c r="M2950" s="239" t="s">
        <v>34</v>
      </c>
      <c r="N2950" s="239" t="s">
        <v>34</v>
      </c>
      <c r="O2950" s="239" t="s">
        <v>34</v>
      </c>
      <c r="P2950" s="239" t="s">
        <v>34</v>
      </c>
      <c r="Q2950" s="159" t="s">
        <v>34</v>
      </c>
      <c r="R2950" s="100" t="s">
        <v>34</v>
      </c>
      <c r="S2950" s="158">
        <v>1</v>
      </c>
      <c r="T2950" s="103" t="s">
        <v>272</v>
      </c>
      <c r="U2950" s="160" t="s">
        <v>536</v>
      </c>
      <c r="V2950" s="160" t="s">
        <v>276</v>
      </c>
      <c r="W2950" s="157" t="s">
        <v>42</v>
      </c>
      <c r="X2950" s="157" t="s">
        <v>42</v>
      </c>
    </row>
    <row r="2951" spans="1:24" ht="41.25">
      <c r="A2951" s="155">
        <f>A2950+1</f>
        <v>2949</v>
      </c>
      <c r="B2951" s="160" t="s">
        <v>3313</v>
      </c>
      <c r="C2951" s="159">
        <v>2021</v>
      </c>
      <c r="D2951" s="157" t="s">
        <v>28</v>
      </c>
      <c r="E2951" s="160" t="s">
        <v>262</v>
      </c>
      <c r="F2951" s="268" t="s">
        <v>3398</v>
      </c>
      <c r="G2951" s="157" t="s">
        <v>31</v>
      </c>
      <c r="H2951" s="161" t="s">
        <v>29</v>
      </c>
      <c r="I2951" s="157" t="s">
        <v>32</v>
      </c>
      <c r="J2951" s="157" t="s">
        <v>33</v>
      </c>
      <c r="K2951" s="238" t="s">
        <v>34</v>
      </c>
      <c r="L2951" s="239" t="s">
        <v>34</v>
      </c>
      <c r="M2951" s="239" t="s">
        <v>34</v>
      </c>
      <c r="N2951" s="239" t="s">
        <v>34</v>
      </c>
      <c r="O2951" s="239" t="s">
        <v>34</v>
      </c>
      <c r="P2951" s="239" t="s">
        <v>34</v>
      </c>
      <c r="Q2951" s="159" t="s">
        <v>34</v>
      </c>
      <c r="R2951" s="100" t="s">
        <v>34</v>
      </c>
      <c r="S2951" s="158">
        <v>1</v>
      </c>
      <c r="T2951" s="102" t="s">
        <v>35</v>
      </c>
      <c r="U2951" s="157" t="s">
        <v>28</v>
      </c>
      <c r="V2951" s="160" t="s">
        <v>800</v>
      </c>
      <c r="W2951" s="160" t="s">
        <v>92</v>
      </c>
      <c r="X2951" s="160" t="s">
        <v>92</v>
      </c>
    </row>
    <row r="2952" spans="1:24" ht="30.75">
      <c r="A2952" s="155">
        <f>A2951+1</f>
        <v>2950</v>
      </c>
      <c r="B2952" s="160" t="s">
        <v>3313</v>
      </c>
      <c r="C2952" s="159">
        <v>2021</v>
      </c>
      <c r="D2952" s="157" t="s">
        <v>28</v>
      </c>
      <c r="E2952" s="157" t="s">
        <v>37</v>
      </c>
      <c r="F2952" s="268" t="s">
        <v>3399</v>
      </c>
      <c r="G2952" s="157" t="s">
        <v>31</v>
      </c>
      <c r="H2952" s="156" t="s">
        <v>39</v>
      </c>
      <c r="I2952" s="157" t="s">
        <v>32</v>
      </c>
      <c r="J2952" s="157" t="s">
        <v>33</v>
      </c>
      <c r="K2952" s="238" t="s">
        <v>34</v>
      </c>
      <c r="L2952" s="239" t="s">
        <v>34</v>
      </c>
      <c r="M2952" s="239" t="s">
        <v>34</v>
      </c>
      <c r="N2952" s="239" t="s">
        <v>34</v>
      </c>
      <c r="O2952" s="239" t="s">
        <v>34</v>
      </c>
      <c r="P2952" s="239" t="s">
        <v>34</v>
      </c>
      <c r="Q2952" s="159" t="s">
        <v>34</v>
      </c>
      <c r="R2952" s="100" t="s">
        <v>34</v>
      </c>
      <c r="S2952" s="158">
        <v>1</v>
      </c>
      <c r="T2952" s="102" t="s">
        <v>35</v>
      </c>
      <c r="U2952" s="157" t="s">
        <v>28</v>
      </c>
      <c r="V2952" s="160" t="s">
        <v>29</v>
      </c>
      <c r="W2952" s="160" t="s">
        <v>92</v>
      </c>
      <c r="X2952" s="160" t="s">
        <v>92</v>
      </c>
    </row>
    <row r="2953" spans="1:24" ht="30.75">
      <c r="A2953" s="155">
        <f>A2952+1</f>
        <v>2951</v>
      </c>
      <c r="B2953" s="160" t="s">
        <v>3313</v>
      </c>
      <c r="C2953" s="159">
        <v>2021</v>
      </c>
      <c r="D2953" s="157" t="s">
        <v>28</v>
      </c>
      <c r="E2953" s="157" t="s">
        <v>37</v>
      </c>
      <c r="F2953" s="268" t="s">
        <v>3400</v>
      </c>
      <c r="G2953" s="157" t="s">
        <v>31</v>
      </c>
      <c r="H2953" s="156" t="s">
        <v>46</v>
      </c>
      <c r="I2953" s="157" t="s">
        <v>32</v>
      </c>
      <c r="J2953" s="157" t="s">
        <v>33</v>
      </c>
      <c r="K2953" s="238" t="s">
        <v>34</v>
      </c>
      <c r="L2953" s="239" t="s">
        <v>34</v>
      </c>
      <c r="M2953" s="239" t="s">
        <v>34</v>
      </c>
      <c r="N2953" s="239" t="s">
        <v>34</v>
      </c>
      <c r="O2953" s="239" t="s">
        <v>34</v>
      </c>
      <c r="P2953" s="239" t="s">
        <v>34</v>
      </c>
      <c r="Q2953" s="159" t="s">
        <v>34</v>
      </c>
      <c r="R2953" s="100" t="s">
        <v>48</v>
      </c>
      <c r="S2953" s="158">
        <v>1</v>
      </c>
      <c r="T2953" s="102" t="s">
        <v>35</v>
      </c>
      <c r="U2953" s="157" t="s">
        <v>28</v>
      </c>
      <c r="V2953" s="160" t="s">
        <v>29</v>
      </c>
      <c r="W2953" s="160" t="s">
        <v>92</v>
      </c>
      <c r="X2953" s="157" t="s">
        <v>50</v>
      </c>
    </row>
    <row r="2954" spans="1:24" ht="30.75">
      <c r="A2954" s="155">
        <f>A2953+1</f>
        <v>2952</v>
      </c>
      <c r="B2954" s="160" t="s">
        <v>3313</v>
      </c>
      <c r="C2954" s="159">
        <v>2021</v>
      </c>
      <c r="D2954" s="157" t="s">
        <v>28</v>
      </c>
      <c r="E2954" s="160" t="s">
        <v>40</v>
      </c>
      <c r="F2954" s="268" t="s">
        <v>3401</v>
      </c>
      <c r="G2954" s="157" t="s">
        <v>31</v>
      </c>
      <c r="H2954" s="156" t="s">
        <v>42</v>
      </c>
      <c r="I2954" s="157" t="s">
        <v>32</v>
      </c>
      <c r="J2954" s="157" t="s">
        <v>33</v>
      </c>
      <c r="K2954" s="238" t="s">
        <v>34</v>
      </c>
      <c r="L2954" s="239" t="s">
        <v>34</v>
      </c>
      <c r="M2954" s="239" t="s">
        <v>34</v>
      </c>
      <c r="N2954" s="239" t="s">
        <v>34</v>
      </c>
      <c r="O2954" s="239" t="s">
        <v>34</v>
      </c>
      <c r="P2954" s="239" t="s">
        <v>34</v>
      </c>
      <c r="Q2954" s="159" t="s">
        <v>34</v>
      </c>
      <c r="R2954" s="100" t="s">
        <v>34</v>
      </c>
      <c r="S2954" s="158">
        <v>1</v>
      </c>
      <c r="T2954" s="102" t="s">
        <v>35</v>
      </c>
      <c r="U2954" s="157" t="s">
        <v>28</v>
      </c>
      <c r="V2954" s="160" t="s">
        <v>43</v>
      </c>
      <c r="W2954" s="157" t="s">
        <v>42</v>
      </c>
      <c r="X2954" s="157" t="s">
        <v>42</v>
      </c>
    </row>
    <row r="2955" spans="1:24" ht="30.75">
      <c r="A2955" s="155">
        <f>A2954+1</f>
        <v>2953</v>
      </c>
      <c r="B2955" s="160" t="s">
        <v>3313</v>
      </c>
      <c r="C2955" s="159">
        <v>2021</v>
      </c>
      <c r="D2955" s="157" t="s">
        <v>28</v>
      </c>
      <c r="E2955" s="157" t="s">
        <v>44</v>
      </c>
      <c r="F2955" s="268" t="s">
        <v>3402</v>
      </c>
      <c r="G2955" s="157" t="s">
        <v>31</v>
      </c>
      <c r="H2955" s="156" t="s">
        <v>46</v>
      </c>
      <c r="I2955" s="157" t="s">
        <v>32</v>
      </c>
      <c r="J2955" s="157" t="s">
        <v>47</v>
      </c>
      <c r="K2955" s="238" t="s">
        <v>34</v>
      </c>
      <c r="L2955" s="239" t="s">
        <v>34</v>
      </c>
      <c r="M2955" s="239" t="s">
        <v>34</v>
      </c>
      <c r="N2955" s="239" t="s">
        <v>34</v>
      </c>
      <c r="O2955" s="239" t="s">
        <v>34</v>
      </c>
      <c r="P2955" s="239" t="s">
        <v>34</v>
      </c>
      <c r="Q2955" s="159" t="s">
        <v>34</v>
      </c>
      <c r="R2955" s="100" t="s">
        <v>48</v>
      </c>
      <c r="S2955" s="158">
        <v>1</v>
      </c>
      <c r="T2955" s="102" t="s">
        <v>35</v>
      </c>
      <c r="U2955" s="157" t="s">
        <v>28</v>
      </c>
      <c r="V2955" s="160" t="s">
        <v>46</v>
      </c>
      <c r="W2955" s="160" t="s">
        <v>1061</v>
      </c>
      <c r="X2955" s="157" t="s">
        <v>50</v>
      </c>
    </row>
    <row r="2956" spans="1:24" ht="30.75">
      <c r="A2956" s="155">
        <f>A2955+1</f>
        <v>2954</v>
      </c>
      <c r="B2956" s="160" t="s">
        <v>3313</v>
      </c>
      <c r="C2956" s="159">
        <v>2021</v>
      </c>
      <c r="D2956" s="157" t="s">
        <v>28</v>
      </c>
      <c r="E2956" s="157" t="s">
        <v>44</v>
      </c>
      <c r="F2956" s="268" t="s">
        <v>3403</v>
      </c>
      <c r="G2956" s="157" t="s">
        <v>31</v>
      </c>
      <c r="H2956" s="156" t="s">
        <v>46</v>
      </c>
      <c r="I2956" s="157" t="s">
        <v>32</v>
      </c>
      <c r="J2956" s="157" t="s">
        <v>47</v>
      </c>
      <c r="K2956" s="238" t="s">
        <v>34</v>
      </c>
      <c r="L2956" s="239" t="s">
        <v>34</v>
      </c>
      <c r="M2956" s="239" t="s">
        <v>34</v>
      </c>
      <c r="N2956" s="239" t="s">
        <v>34</v>
      </c>
      <c r="O2956" s="239" t="s">
        <v>34</v>
      </c>
      <c r="P2956" s="239" t="s">
        <v>34</v>
      </c>
      <c r="Q2956" s="159" t="s">
        <v>34</v>
      </c>
      <c r="R2956" s="100" t="s">
        <v>34</v>
      </c>
      <c r="S2956" s="158">
        <v>1</v>
      </c>
      <c r="T2956" s="102" t="s">
        <v>35</v>
      </c>
      <c r="U2956" s="157" t="s">
        <v>28</v>
      </c>
      <c r="V2956" s="160" t="s">
        <v>46</v>
      </c>
      <c r="W2956" s="160" t="s">
        <v>1061</v>
      </c>
      <c r="X2956" s="160" t="s">
        <v>1061</v>
      </c>
    </row>
    <row r="2957" spans="1:24" ht="30.75">
      <c r="A2957" s="155">
        <f>A2956+1</f>
        <v>2955</v>
      </c>
      <c r="B2957" s="160" t="s">
        <v>3313</v>
      </c>
      <c r="C2957" s="159">
        <v>2021</v>
      </c>
      <c r="D2957" s="157" t="s">
        <v>28</v>
      </c>
      <c r="E2957" s="160" t="s">
        <v>57</v>
      </c>
      <c r="F2957" s="268" t="s">
        <v>3404</v>
      </c>
      <c r="G2957" s="157" t="s">
        <v>31</v>
      </c>
      <c r="H2957" s="156" t="s">
        <v>50</v>
      </c>
      <c r="I2957" s="157" t="s">
        <v>32</v>
      </c>
      <c r="J2957" s="157" t="s">
        <v>59</v>
      </c>
      <c r="K2957" s="238" t="s">
        <v>48</v>
      </c>
      <c r="L2957" s="239" t="s">
        <v>34</v>
      </c>
      <c r="M2957" s="239" t="s">
        <v>48</v>
      </c>
      <c r="N2957" s="239" t="s">
        <v>34</v>
      </c>
      <c r="O2957" s="239" t="s">
        <v>34</v>
      </c>
      <c r="P2957" s="239" t="s">
        <v>34</v>
      </c>
      <c r="Q2957" s="159" t="s">
        <v>48</v>
      </c>
      <c r="R2957" s="100" t="s">
        <v>48</v>
      </c>
      <c r="S2957" s="158">
        <v>1</v>
      </c>
      <c r="T2957" s="102" t="s">
        <v>35</v>
      </c>
      <c r="U2957" s="157" t="s">
        <v>28</v>
      </c>
      <c r="V2957" s="160" t="s">
        <v>57</v>
      </c>
      <c r="W2957" s="157" t="s">
        <v>42</v>
      </c>
      <c r="X2957" s="157" t="s">
        <v>50</v>
      </c>
    </row>
    <row r="2958" spans="1:24" ht="30.75">
      <c r="A2958" s="155">
        <f>A2957+1</f>
        <v>2956</v>
      </c>
      <c r="B2958" s="160" t="s">
        <v>3313</v>
      </c>
      <c r="C2958" s="159">
        <v>2021</v>
      </c>
      <c r="D2958" s="157" t="s">
        <v>28</v>
      </c>
      <c r="E2958" s="160" t="s">
        <v>60</v>
      </c>
      <c r="F2958" s="268" t="s">
        <v>3405</v>
      </c>
      <c r="G2958" s="157" t="s">
        <v>31</v>
      </c>
      <c r="H2958" s="156" t="s">
        <v>42</v>
      </c>
      <c r="I2958" s="157" t="s">
        <v>32</v>
      </c>
      <c r="J2958" s="157" t="s">
        <v>33</v>
      </c>
      <c r="K2958" s="238" t="s">
        <v>34</v>
      </c>
      <c r="L2958" s="239" t="s">
        <v>34</v>
      </c>
      <c r="M2958" s="239" t="s">
        <v>34</v>
      </c>
      <c r="N2958" s="239" t="s">
        <v>34</v>
      </c>
      <c r="O2958" s="239" t="s">
        <v>34</v>
      </c>
      <c r="P2958" s="239" t="s">
        <v>34</v>
      </c>
      <c r="Q2958" s="159" t="s">
        <v>34</v>
      </c>
      <c r="R2958" s="100" t="s">
        <v>34</v>
      </c>
      <c r="S2958" s="158">
        <v>1</v>
      </c>
      <c r="T2958" s="102" t="s">
        <v>35</v>
      </c>
      <c r="U2958" s="157" t="s">
        <v>28</v>
      </c>
      <c r="V2958" s="160" t="s">
        <v>62</v>
      </c>
      <c r="W2958" s="157" t="s">
        <v>42</v>
      </c>
      <c r="X2958" s="157" t="s">
        <v>50</v>
      </c>
    </row>
    <row r="2959" spans="1:24" ht="30.75">
      <c r="A2959" s="155">
        <f>A2958+1</f>
        <v>2957</v>
      </c>
      <c r="B2959" s="160" t="s">
        <v>3313</v>
      </c>
      <c r="C2959" s="159">
        <v>2021</v>
      </c>
      <c r="D2959" s="157" t="s">
        <v>28</v>
      </c>
      <c r="E2959" s="160" t="s">
        <v>60</v>
      </c>
      <c r="F2959" s="268" t="s">
        <v>3406</v>
      </c>
      <c r="G2959" s="157" t="s">
        <v>31</v>
      </c>
      <c r="H2959" s="156" t="s">
        <v>42</v>
      </c>
      <c r="I2959" s="157" t="s">
        <v>32</v>
      </c>
      <c r="J2959" s="157" t="s">
        <v>33</v>
      </c>
      <c r="K2959" s="238" t="s">
        <v>34</v>
      </c>
      <c r="L2959" s="239" t="s">
        <v>34</v>
      </c>
      <c r="M2959" s="239" t="s">
        <v>34</v>
      </c>
      <c r="N2959" s="239" t="s">
        <v>34</v>
      </c>
      <c r="O2959" s="239" t="s">
        <v>34</v>
      </c>
      <c r="P2959" s="239" t="s">
        <v>34</v>
      </c>
      <c r="Q2959" s="159" t="s">
        <v>34</v>
      </c>
      <c r="R2959" s="100" t="s">
        <v>34</v>
      </c>
      <c r="S2959" s="158">
        <v>1</v>
      </c>
      <c r="T2959" s="102" t="s">
        <v>35</v>
      </c>
      <c r="U2959" s="157" t="s">
        <v>28</v>
      </c>
      <c r="V2959" s="160" t="s">
        <v>554</v>
      </c>
      <c r="W2959" s="157" t="s">
        <v>42</v>
      </c>
      <c r="X2959" s="157" t="s">
        <v>42</v>
      </c>
    </row>
    <row r="2960" spans="1:24" ht="41.25">
      <c r="A2960" s="155">
        <f>A2959+1</f>
        <v>2958</v>
      </c>
      <c r="B2960" s="160" t="s">
        <v>3313</v>
      </c>
      <c r="C2960" s="159">
        <v>2021</v>
      </c>
      <c r="D2960" s="157" t="s">
        <v>28</v>
      </c>
      <c r="E2960" s="160" t="s">
        <v>63</v>
      </c>
      <c r="F2960" s="268" t="s">
        <v>3407</v>
      </c>
      <c r="G2960" s="157" t="s">
        <v>31</v>
      </c>
      <c r="H2960" s="156" t="s">
        <v>42</v>
      </c>
      <c r="I2960" s="157" t="s">
        <v>32</v>
      </c>
      <c r="J2960" s="160" t="s">
        <v>33</v>
      </c>
      <c r="K2960" s="240" t="s">
        <v>34</v>
      </c>
      <c r="L2960" s="241" t="s">
        <v>34</v>
      </c>
      <c r="M2960" s="241" t="s">
        <v>34</v>
      </c>
      <c r="N2960" s="241" t="s">
        <v>34</v>
      </c>
      <c r="O2960" s="241" t="s">
        <v>34</v>
      </c>
      <c r="P2960" s="241" t="s">
        <v>34</v>
      </c>
      <c r="Q2960" s="159" t="s">
        <v>34</v>
      </c>
      <c r="R2960" s="100" t="s">
        <v>34</v>
      </c>
      <c r="S2960" s="158">
        <v>1</v>
      </c>
      <c r="T2960" s="102" t="s">
        <v>35</v>
      </c>
      <c r="U2960" s="157" t="s">
        <v>28</v>
      </c>
      <c r="V2960" s="160" t="s">
        <v>63</v>
      </c>
      <c r="W2960" s="157" t="s">
        <v>42</v>
      </c>
      <c r="X2960" s="157" t="s">
        <v>42</v>
      </c>
    </row>
    <row r="2961" spans="1:24" ht="41.25">
      <c r="A2961" s="155">
        <f>A2960+1</f>
        <v>2959</v>
      </c>
      <c r="B2961" s="160" t="s">
        <v>3313</v>
      </c>
      <c r="C2961" s="159">
        <v>2021</v>
      </c>
      <c r="D2961" s="157" t="s">
        <v>28</v>
      </c>
      <c r="E2961" s="160" t="s">
        <v>452</v>
      </c>
      <c r="F2961" s="268" t="s">
        <v>3408</v>
      </c>
      <c r="G2961" s="157" t="s">
        <v>31</v>
      </c>
      <c r="H2961" s="156" t="s">
        <v>50</v>
      </c>
      <c r="I2961" s="157" t="s">
        <v>32</v>
      </c>
      <c r="J2961" s="157" t="s">
        <v>559</v>
      </c>
      <c r="K2961" s="238" t="s">
        <v>34</v>
      </c>
      <c r="L2961" s="239" t="s">
        <v>34</v>
      </c>
      <c r="M2961" s="239" t="s">
        <v>34</v>
      </c>
      <c r="N2961" s="239" t="s">
        <v>34</v>
      </c>
      <c r="O2961" s="239" t="s">
        <v>34</v>
      </c>
      <c r="P2961" s="239" t="s">
        <v>48</v>
      </c>
      <c r="Q2961" s="159" t="s">
        <v>34</v>
      </c>
      <c r="R2961" s="99" t="s">
        <v>48</v>
      </c>
      <c r="S2961" s="158">
        <v>1</v>
      </c>
      <c r="T2961" s="102" t="s">
        <v>35</v>
      </c>
      <c r="U2961" s="157" t="s">
        <v>28</v>
      </c>
      <c r="V2961" s="160" t="s">
        <v>455</v>
      </c>
      <c r="W2961" s="160" t="s">
        <v>92</v>
      </c>
      <c r="X2961" s="157" t="s">
        <v>50</v>
      </c>
    </row>
    <row r="2962" spans="1:24" ht="41.25">
      <c r="A2962" s="155">
        <f>A2961+1</f>
        <v>2960</v>
      </c>
      <c r="B2962" s="160" t="s">
        <v>3313</v>
      </c>
      <c r="C2962" s="159">
        <v>2021</v>
      </c>
      <c r="D2962" s="160" t="s">
        <v>69</v>
      </c>
      <c r="E2962" s="160" t="s">
        <v>69</v>
      </c>
      <c r="F2962" s="268" t="s">
        <v>3409</v>
      </c>
      <c r="G2962" s="157" t="s">
        <v>31</v>
      </c>
      <c r="H2962" s="156" t="s">
        <v>29</v>
      </c>
      <c r="I2962" s="157" t="s">
        <v>71</v>
      </c>
      <c r="J2962" s="157" t="s">
        <v>72</v>
      </c>
      <c r="K2962" s="238" t="s">
        <v>34</v>
      </c>
      <c r="L2962" s="239" t="s">
        <v>34</v>
      </c>
      <c r="M2962" s="239" t="s">
        <v>34</v>
      </c>
      <c r="N2962" s="239" t="s">
        <v>34</v>
      </c>
      <c r="O2962" s="239" t="s">
        <v>34</v>
      </c>
      <c r="P2962" s="239" t="s">
        <v>34</v>
      </c>
      <c r="Q2962" s="159" t="s">
        <v>34</v>
      </c>
      <c r="R2962" s="100" t="s">
        <v>34</v>
      </c>
      <c r="S2962" s="158">
        <v>1</v>
      </c>
      <c r="T2962" s="103" t="s">
        <v>73</v>
      </c>
      <c r="U2962" s="160" t="s">
        <v>69</v>
      </c>
      <c r="V2962" s="160" t="s">
        <v>266</v>
      </c>
      <c r="W2962" s="160" t="s">
        <v>92</v>
      </c>
      <c r="X2962" s="160" t="s">
        <v>92</v>
      </c>
    </row>
    <row r="2963" spans="1:24" ht="20.25">
      <c r="A2963" s="155">
        <f>A2962+1</f>
        <v>2961</v>
      </c>
      <c r="B2963" s="160" t="s">
        <v>3313</v>
      </c>
      <c r="C2963" s="159">
        <v>2021</v>
      </c>
      <c r="D2963" s="160" t="s">
        <v>74</v>
      </c>
      <c r="E2963" s="160" t="s">
        <v>75</v>
      </c>
      <c r="F2963" s="268" t="s">
        <v>3410</v>
      </c>
      <c r="G2963" s="157" t="s">
        <v>31</v>
      </c>
      <c r="H2963" s="156" t="s">
        <v>29</v>
      </c>
      <c r="I2963" s="157" t="s">
        <v>32</v>
      </c>
      <c r="J2963" s="157" t="s">
        <v>33</v>
      </c>
      <c r="K2963" s="238" t="s">
        <v>48</v>
      </c>
      <c r="L2963" s="239" t="s">
        <v>34</v>
      </c>
      <c r="M2963" s="239" t="s">
        <v>48</v>
      </c>
      <c r="N2963" s="239" t="s">
        <v>34</v>
      </c>
      <c r="O2963" s="239" t="s">
        <v>34</v>
      </c>
      <c r="P2963" s="239" t="s">
        <v>34</v>
      </c>
      <c r="Q2963" s="159" t="s">
        <v>34</v>
      </c>
      <c r="R2963" s="100" t="s">
        <v>34</v>
      </c>
      <c r="S2963" s="158">
        <v>1</v>
      </c>
      <c r="T2963" s="103" t="s">
        <v>77</v>
      </c>
      <c r="U2963" s="160" t="s">
        <v>74</v>
      </c>
      <c r="V2963" s="160" t="s">
        <v>75</v>
      </c>
      <c r="W2963" s="160" t="s">
        <v>92</v>
      </c>
      <c r="X2963" s="160" t="s">
        <v>92</v>
      </c>
    </row>
    <row r="2964" spans="1:24" ht="30.75">
      <c r="A2964" s="155">
        <f>A2963+1</f>
        <v>2962</v>
      </c>
      <c r="B2964" s="160" t="s">
        <v>3313</v>
      </c>
      <c r="C2964" s="159">
        <v>2021</v>
      </c>
      <c r="D2964" s="160" t="s">
        <v>74</v>
      </c>
      <c r="E2964" s="160" t="s">
        <v>75</v>
      </c>
      <c r="F2964" s="268" t="s">
        <v>3411</v>
      </c>
      <c r="G2964" s="157" t="s">
        <v>31</v>
      </c>
      <c r="H2964" s="156" t="s">
        <v>42</v>
      </c>
      <c r="I2964" s="157" t="s">
        <v>32</v>
      </c>
      <c r="J2964" s="157" t="s">
        <v>33</v>
      </c>
      <c r="K2964" s="238" t="s">
        <v>48</v>
      </c>
      <c r="L2964" s="239" t="s">
        <v>34</v>
      </c>
      <c r="M2964" s="239" t="s">
        <v>48</v>
      </c>
      <c r="N2964" s="239" t="s">
        <v>34</v>
      </c>
      <c r="O2964" s="239" t="s">
        <v>48</v>
      </c>
      <c r="P2964" s="239" t="s">
        <v>34</v>
      </c>
      <c r="Q2964" s="159" t="s">
        <v>34</v>
      </c>
      <c r="R2964" s="100" t="s">
        <v>34</v>
      </c>
      <c r="S2964" s="158">
        <v>1</v>
      </c>
      <c r="T2964" s="103" t="s">
        <v>77</v>
      </c>
      <c r="U2964" s="160" t="s">
        <v>74</v>
      </c>
      <c r="V2964" s="160" t="s">
        <v>75</v>
      </c>
      <c r="W2964" s="157" t="s">
        <v>42</v>
      </c>
      <c r="X2964" s="157" t="s">
        <v>42</v>
      </c>
    </row>
    <row r="2965" spans="1:24" ht="20.25">
      <c r="A2965" s="155">
        <f>A2964+1</f>
        <v>2963</v>
      </c>
      <c r="B2965" s="160" t="s">
        <v>3313</v>
      </c>
      <c r="C2965" s="159">
        <v>2021</v>
      </c>
      <c r="D2965" s="160" t="s">
        <v>74</v>
      </c>
      <c r="E2965" s="160" t="s">
        <v>75</v>
      </c>
      <c r="F2965" s="268" t="s">
        <v>3412</v>
      </c>
      <c r="G2965" s="157" t="s">
        <v>31</v>
      </c>
      <c r="H2965" s="156" t="s">
        <v>42</v>
      </c>
      <c r="I2965" s="157" t="s">
        <v>32</v>
      </c>
      <c r="J2965" s="157" t="s">
        <v>33</v>
      </c>
      <c r="K2965" s="238" t="s">
        <v>48</v>
      </c>
      <c r="L2965" s="239" t="s">
        <v>34</v>
      </c>
      <c r="M2965" s="239" t="s">
        <v>34</v>
      </c>
      <c r="N2965" s="239" t="s">
        <v>34</v>
      </c>
      <c r="O2965" s="239" t="s">
        <v>34</v>
      </c>
      <c r="P2965" s="239" t="s">
        <v>34</v>
      </c>
      <c r="Q2965" s="159" t="s">
        <v>34</v>
      </c>
      <c r="R2965" s="100" t="s">
        <v>34</v>
      </c>
      <c r="S2965" s="158">
        <v>1</v>
      </c>
      <c r="T2965" s="103" t="s">
        <v>77</v>
      </c>
      <c r="U2965" s="160" t="s">
        <v>74</v>
      </c>
      <c r="V2965" s="160" t="s">
        <v>75</v>
      </c>
      <c r="W2965" s="157" t="s">
        <v>42</v>
      </c>
      <c r="X2965" s="157" t="s">
        <v>42</v>
      </c>
    </row>
    <row r="2966" spans="1:24" ht="20.25">
      <c r="A2966" s="155">
        <f>A2965+1</f>
        <v>2964</v>
      </c>
      <c r="B2966" s="160" t="s">
        <v>3313</v>
      </c>
      <c r="C2966" s="159">
        <v>2021</v>
      </c>
      <c r="D2966" s="160" t="s">
        <v>74</v>
      </c>
      <c r="E2966" s="160" t="s">
        <v>75</v>
      </c>
      <c r="F2966" s="268" t="s">
        <v>3413</v>
      </c>
      <c r="G2966" s="157" t="s">
        <v>31</v>
      </c>
      <c r="H2966" s="156" t="s">
        <v>42</v>
      </c>
      <c r="I2966" s="157" t="s">
        <v>32</v>
      </c>
      <c r="J2966" s="157" t="s">
        <v>33</v>
      </c>
      <c r="K2966" s="238" t="s">
        <v>34</v>
      </c>
      <c r="L2966" s="239" t="s">
        <v>34</v>
      </c>
      <c r="M2966" s="239" t="s">
        <v>34</v>
      </c>
      <c r="N2966" s="239" t="s">
        <v>34</v>
      </c>
      <c r="O2966" s="239" t="s">
        <v>34</v>
      </c>
      <c r="P2966" s="239" t="s">
        <v>34</v>
      </c>
      <c r="Q2966" s="159" t="s">
        <v>34</v>
      </c>
      <c r="R2966" s="100" t="s">
        <v>34</v>
      </c>
      <c r="S2966" s="158">
        <v>1</v>
      </c>
      <c r="T2966" s="103" t="s">
        <v>77</v>
      </c>
      <c r="U2966" s="160" t="s">
        <v>74</v>
      </c>
      <c r="V2966" s="160" t="s">
        <v>75</v>
      </c>
      <c r="W2966" s="157" t="s">
        <v>42</v>
      </c>
      <c r="X2966" s="157" t="s">
        <v>42</v>
      </c>
    </row>
    <row r="2967" spans="1:24" ht="30.75">
      <c r="A2967" s="155">
        <f>A2966+1</f>
        <v>2965</v>
      </c>
      <c r="B2967" s="160" t="s">
        <v>3313</v>
      </c>
      <c r="C2967" s="159">
        <v>2021</v>
      </c>
      <c r="D2967" s="160" t="s">
        <v>74</v>
      </c>
      <c r="E2967" s="160" t="s">
        <v>79</v>
      </c>
      <c r="F2967" s="268" t="s">
        <v>3414</v>
      </c>
      <c r="G2967" s="157" t="s">
        <v>31</v>
      </c>
      <c r="H2967" s="161" t="s">
        <v>39</v>
      </c>
      <c r="I2967" s="157" t="s">
        <v>32</v>
      </c>
      <c r="J2967" s="157" t="s">
        <v>33</v>
      </c>
      <c r="K2967" s="238" t="s">
        <v>48</v>
      </c>
      <c r="L2967" s="239" t="s">
        <v>34</v>
      </c>
      <c r="M2967" s="239" t="s">
        <v>34</v>
      </c>
      <c r="N2967" s="239" t="s">
        <v>34</v>
      </c>
      <c r="O2967" s="239" t="s">
        <v>34</v>
      </c>
      <c r="P2967" s="239" t="s">
        <v>34</v>
      </c>
      <c r="Q2967" s="159" t="s">
        <v>34</v>
      </c>
      <c r="R2967" s="100" t="s">
        <v>34</v>
      </c>
      <c r="S2967" s="158">
        <v>1</v>
      </c>
      <c r="T2967" s="103" t="s">
        <v>77</v>
      </c>
      <c r="U2967" s="160" t="s">
        <v>74</v>
      </c>
      <c r="V2967" s="160" t="s">
        <v>79</v>
      </c>
      <c r="W2967" s="160" t="s">
        <v>92</v>
      </c>
      <c r="X2967" s="160" t="s">
        <v>92</v>
      </c>
    </row>
    <row r="2968" spans="1:24" ht="81">
      <c r="A2968" s="155">
        <f>A2967+1</f>
        <v>2966</v>
      </c>
      <c r="B2968" s="160" t="s">
        <v>3313</v>
      </c>
      <c r="C2968" s="159">
        <v>2021</v>
      </c>
      <c r="D2968" s="160" t="s">
        <v>74</v>
      </c>
      <c r="E2968" s="160" t="s">
        <v>79</v>
      </c>
      <c r="F2968" s="268" t="s">
        <v>3415</v>
      </c>
      <c r="G2968" s="157" t="s">
        <v>82</v>
      </c>
      <c r="H2968" s="161" t="s">
        <v>83</v>
      </c>
      <c r="I2968" s="160" t="s">
        <v>32</v>
      </c>
      <c r="J2968" s="160" t="s">
        <v>33</v>
      </c>
      <c r="K2968" s="240" t="s">
        <v>34</v>
      </c>
      <c r="L2968" s="241" t="s">
        <v>34</v>
      </c>
      <c r="M2968" s="241" t="s">
        <v>48</v>
      </c>
      <c r="N2968" s="241" t="s">
        <v>34</v>
      </c>
      <c r="O2968" s="241" t="s">
        <v>48</v>
      </c>
      <c r="P2968" s="241" t="s">
        <v>34</v>
      </c>
      <c r="Q2968" s="159" t="s">
        <v>34</v>
      </c>
      <c r="R2968" s="100" t="s">
        <v>34</v>
      </c>
      <c r="S2968" s="158">
        <v>1</v>
      </c>
      <c r="T2968" s="103" t="s">
        <v>77</v>
      </c>
      <c r="U2968" s="160" t="s">
        <v>74</v>
      </c>
      <c r="V2968" s="160" t="s">
        <v>79</v>
      </c>
      <c r="W2968" s="160" t="s">
        <v>101</v>
      </c>
      <c r="X2968" s="160" t="s">
        <v>101</v>
      </c>
    </row>
    <row r="2969" spans="1:24" ht="20.25">
      <c r="A2969" s="155">
        <f>A2968+1</f>
        <v>2967</v>
      </c>
      <c r="B2969" s="160" t="s">
        <v>3313</v>
      </c>
      <c r="C2969" s="159">
        <v>2021</v>
      </c>
      <c r="D2969" s="160" t="s">
        <v>74</v>
      </c>
      <c r="E2969" s="160" t="s">
        <v>88</v>
      </c>
      <c r="F2969" s="268" t="s">
        <v>3416</v>
      </c>
      <c r="G2969" s="157" t="s">
        <v>31</v>
      </c>
      <c r="H2969" s="161" t="s">
        <v>39</v>
      </c>
      <c r="I2969" s="160" t="s">
        <v>90</v>
      </c>
      <c r="J2969" s="160" t="s">
        <v>88</v>
      </c>
      <c r="K2969" s="240" t="s">
        <v>34</v>
      </c>
      <c r="L2969" s="241" t="s">
        <v>34</v>
      </c>
      <c r="M2969" s="241" t="s">
        <v>34</v>
      </c>
      <c r="N2969" s="241" t="s">
        <v>34</v>
      </c>
      <c r="O2969" s="241" t="s">
        <v>48</v>
      </c>
      <c r="P2969" s="241" t="s">
        <v>34</v>
      </c>
      <c r="Q2969" s="159" t="s">
        <v>34</v>
      </c>
      <c r="R2969" s="100" t="s">
        <v>34</v>
      </c>
      <c r="S2969" s="158">
        <v>1</v>
      </c>
      <c r="T2969" s="103" t="s">
        <v>77</v>
      </c>
      <c r="U2969" s="160" t="s">
        <v>74</v>
      </c>
      <c r="V2969" s="160" t="s">
        <v>94</v>
      </c>
      <c r="W2969" s="160" t="s">
        <v>92</v>
      </c>
      <c r="X2969" s="160" t="s">
        <v>92</v>
      </c>
    </row>
    <row r="2970" spans="1:24" ht="20.25">
      <c r="A2970" s="155">
        <f>A2969+1</f>
        <v>2968</v>
      </c>
      <c r="B2970" s="160" t="s">
        <v>3417</v>
      </c>
      <c r="C2970" s="159">
        <v>2019</v>
      </c>
      <c r="D2970" s="160" t="s">
        <v>74</v>
      </c>
      <c r="E2970" s="160" t="s">
        <v>88</v>
      </c>
      <c r="F2970" s="268" t="s">
        <v>3418</v>
      </c>
      <c r="G2970" s="157" t="s">
        <v>31</v>
      </c>
      <c r="H2970" s="161" t="s">
        <v>39</v>
      </c>
      <c r="I2970" s="160" t="s">
        <v>90</v>
      </c>
      <c r="J2970" s="160" t="s">
        <v>88</v>
      </c>
      <c r="K2970" s="240" t="s">
        <v>34</v>
      </c>
      <c r="L2970" s="241" t="s">
        <v>34</v>
      </c>
      <c r="M2970" s="241" t="s">
        <v>34</v>
      </c>
      <c r="N2970" s="241" t="s">
        <v>34</v>
      </c>
      <c r="O2970" s="241" t="s">
        <v>34</v>
      </c>
      <c r="P2970" s="241" t="s">
        <v>34</v>
      </c>
      <c r="Q2970" s="159" t="s">
        <v>34</v>
      </c>
      <c r="R2970" s="100" t="s">
        <v>34</v>
      </c>
      <c r="S2970" s="158">
        <v>1</v>
      </c>
      <c r="T2970" s="103" t="s">
        <v>77</v>
      </c>
      <c r="U2970" s="160" t="s">
        <v>74</v>
      </c>
      <c r="V2970" s="160" t="s">
        <v>94</v>
      </c>
      <c r="W2970" s="160" t="s">
        <v>92</v>
      </c>
      <c r="X2970" s="160" t="s">
        <v>92</v>
      </c>
    </row>
    <row r="2971" spans="1:24" ht="20.25">
      <c r="A2971" s="155">
        <f>A2970+1</f>
        <v>2969</v>
      </c>
      <c r="B2971" s="160" t="s">
        <v>3313</v>
      </c>
      <c r="C2971" s="159">
        <v>2021</v>
      </c>
      <c r="D2971" s="160" t="s">
        <v>96</v>
      </c>
      <c r="E2971" s="160" t="s">
        <v>97</v>
      </c>
      <c r="F2971" s="268" t="s">
        <v>3419</v>
      </c>
      <c r="G2971" s="157" t="s">
        <v>31</v>
      </c>
      <c r="H2971" s="156" t="s">
        <v>42</v>
      </c>
      <c r="I2971" s="160" t="s">
        <v>90</v>
      </c>
      <c r="J2971" s="160" t="s">
        <v>97</v>
      </c>
      <c r="K2971" s="240" t="s">
        <v>34</v>
      </c>
      <c r="L2971" s="241" t="s">
        <v>34</v>
      </c>
      <c r="M2971" s="241" t="s">
        <v>34</v>
      </c>
      <c r="N2971" s="241" t="s">
        <v>34</v>
      </c>
      <c r="O2971" s="241" t="s">
        <v>34</v>
      </c>
      <c r="P2971" s="241" t="s">
        <v>34</v>
      </c>
      <c r="Q2971" s="159" t="s">
        <v>34</v>
      </c>
      <c r="R2971" s="100" t="s">
        <v>34</v>
      </c>
      <c r="S2971" s="158">
        <v>1</v>
      </c>
      <c r="T2971" s="103" t="s">
        <v>99</v>
      </c>
      <c r="U2971" s="160" t="s">
        <v>96</v>
      </c>
      <c r="V2971" s="160" t="s">
        <v>2984</v>
      </c>
      <c r="W2971" s="157" t="s">
        <v>42</v>
      </c>
      <c r="X2971" s="157" t="s">
        <v>42</v>
      </c>
    </row>
    <row r="2972" spans="1:24" ht="20.25">
      <c r="A2972" s="155">
        <f>A2971+1</f>
        <v>2970</v>
      </c>
      <c r="B2972" s="160" t="s">
        <v>3313</v>
      </c>
      <c r="C2972" s="159">
        <v>2021</v>
      </c>
      <c r="D2972" s="160" t="s">
        <v>96</v>
      </c>
      <c r="E2972" s="160" t="s">
        <v>97</v>
      </c>
      <c r="F2972" s="268" t="s">
        <v>3420</v>
      </c>
      <c r="G2972" s="157" t="s">
        <v>31</v>
      </c>
      <c r="H2972" s="161" t="s">
        <v>29</v>
      </c>
      <c r="I2972" s="160" t="s">
        <v>90</v>
      </c>
      <c r="J2972" s="160" t="s">
        <v>97</v>
      </c>
      <c r="K2972" s="240" t="s">
        <v>34</v>
      </c>
      <c r="L2972" s="241" t="s">
        <v>34</v>
      </c>
      <c r="M2972" s="241" t="s">
        <v>34</v>
      </c>
      <c r="N2972" s="241" t="s">
        <v>34</v>
      </c>
      <c r="O2972" s="241" t="s">
        <v>34</v>
      </c>
      <c r="P2972" s="241" t="s">
        <v>34</v>
      </c>
      <c r="Q2972" s="159" t="s">
        <v>34</v>
      </c>
      <c r="R2972" s="100" t="s">
        <v>34</v>
      </c>
      <c r="S2972" s="158">
        <v>1</v>
      </c>
      <c r="T2972" s="103" t="s">
        <v>99</v>
      </c>
      <c r="U2972" s="160" t="s">
        <v>96</v>
      </c>
      <c r="V2972" s="160" t="s">
        <v>2984</v>
      </c>
      <c r="W2972" s="160" t="s">
        <v>92</v>
      </c>
      <c r="X2972" s="160" t="s">
        <v>92</v>
      </c>
    </row>
    <row r="2973" spans="1:24" ht="20.25">
      <c r="A2973" s="155">
        <f>A2972+1</f>
        <v>2971</v>
      </c>
      <c r="B2973" s="160" t="s">
        <v>3313</v>
      </c>
      <c r="C2973" s="159">
        <v>2021</v>
      </c>
      <c r="D2973" s="160" t="s">
        <v>96</v>
      </c>
      <c r="E2973" s="160" t="s">
        <v>97</v>
      </c>
      <c r="F2973" s="268" t="s">
        <v>3421</v>
      </c>
      <c r="G2973" s="157" t="s">
        <v>31</v>
      </c>
      <c r="H2973" s="161" t="s">
        <v>39</v>
      </c>
      <c r="I2973" s="160" t="s">
        <v>90</v>
      </c>
      <c r="J2973" s="160" t="s">
        <v>97</v>
      </c>
      <c r="K2973" s="240" t="s">
        <v>34</v>
      </c>
      <c r="L2973" s="241" t="s">
        <v>34</v>
      </c>
      <c r="M2973" s="241" t="s">
        <v>34</v>
      </c>
      <c r="N2973" s="241" t="s">
        <v>34</v>
      </c>
      <c r="O2973" s="241" t="s">
        <v>34</v>
      </c>
      <c r="P2973" s="241" t="s">
        <v>34</v>
      </c>
      <c r="Q2973" s="159" t="s">
        <v>34</v>
      </c>
      <c r="R2973" s="100" t="s">
        <v>34</v>
      </c>
      <c r="S2973" s="158">
        <v>1</v>
      </c>
      <c r="T2973" s="103" t="s">
        <v>99</v>
      </c>
      <c r="U2973" s="160" t="s">
        <v>96</v>
      </c>
      <c r="V2973" s="160" t="s">
        <v>464</v>
      </c>
      <c r="W2973" s="160" t="s">
        <v>92</v>
      </c>
      <c r="X2973" s="160" t="s">
        <v>92</v>
      </c>
    </row>
    <row r="2974" spans="1:24" ht="41.25">
      <c r="A2974" s="155">
        <f>A2973+1</f>
        <v>2972</v>
      </c>
      <c r="B2974" s="160" t="s">
        <v>3313</v>
      </c>
      <c r="C2974" s="159">
        <v>2021</v>
      </c>
      <c r="D2974" s="160" t="s">
        <v>96</v>
      </c>
      <c r="E2974" s="160" t="s">
        <v>414</v>
      </c>
      <c r="F2974" s="268" t="s">
        <v>3422</v>
      </c>
      <c r="G2974" s="157" t="s">
        <v>31</v>
      </c>
      <c r="H2974" s="161" t="s">
        <v>39</v>
      </c>
      <c r="I2974" s="160" t="s">
        <v>90</v>
      </c>
      <c r="J2974" s="160" t="s">
        <v>416</v>
      </c>
      <c r="K2974" s="240" t="s">
        <v>34</v>
      </c>
      <c r="L2974" s="241" t="s">
        <v>34</v>
      </c>
      <c r="M2974" s="241" t="s">
        <v>34</v>
      </c>
      <c r="N2974" s="241" t="s">
        <v>34</v>
      </c>
      <c r="O2974" s="241" t="s">
        <v>34</v>
      </c>
      <c r="P2974" s="241" t="s">
        <v>34</v>
      </c>
      <c r="Q2974" s="159" t="s">
        <v>34</v>
      </c>
      <c r="R2974" s="100" t="s">
        <v>34</v>
      </c>
      <c r="S2974" s="158">
        <v>1</v>
      </c>
      <c r="T2974" s="103" t="s">
        <v>99</v>
      </c>
      <c r="U2974" s="160" t="s">
        <v>96</v>
      </c>
      <c r="V2974" s="160" t="s">
        <v>414</v>
      </c>
      <c r="W2974" s="160" t="s">
        <v>92</v>
      </c>
      <c r="X2974" s="160" t="s">
        <v>92</v>
      </c>
    </row>
    <row r="2975" spans="1:24" ht="41.25">
      <c r="A2975" s="155">
        <f>A2974+1</f>
        <v>2973</v>
      </c>
      <c r="B2975" s="160" t="s">
        <v>3313</v>
      </c>
      <c r="C2975" s="159">
        <v>2021</v>
      </c>
      <c r="D2975" s="160" t="s">
        <v>106</v>
      </c>
      <c r="E2975" s="160" t="s">
        <v>131</v>
      </c>
      <c r="F2975" s="268" t="s">
        <v>3423</v>
      </c>
      <c r="G2975" s="157" t="s">
        <v>31</v>
      </c>
      <c r="H2975" s="161" t="s">
        <v>39</v>
      </c>
      <c r="I2975" s="160" t="s">
        <v>71</v>
      </c>
      <c r="J2975" s="160" t="s">
        <v>109</v>
      </c>
      <c r="K2975" s="240" t="s">
        <v>34</v>
      </c>
      <c r="L2975" s="241" t="s">
        <v>34</v>
      </c>
      <c r="M2975" s="241" t="s">
        <v>34</v>
      </c>
      <c r="N2975" s="241" t="s">
        <v>34</v>
      </c>
      <c r="O2975" s="241" t="s">
        <v>34</v>
      </c>
      <c r="P2975" s="241" t="s">
        <v>34</v>
      </c>
      <c r="Q2975" s="159" t="s">
        <v>34</v>
      </c>
      <c r="R2975" s="100" t="s">
        <v>34</v>
      </c>
      <c r="S2975" s="158">
        <v>1</v>
      </c>
      <c r="T2975" s="103" t="s">
        <v>110</v>
      </c>
      <c r="U2975" s="160" t="s">
        <v>111</v>
      </c>
      <c r="V2975" s="160" t="s">
        <v>131</v>
      </c>
      <c r="W2975" s="160" t="s">
        <v>92</v>
      </c>
      <c r="X2975" s="160" t="s">
        <v>92</v>
      </c>
    </row>
    <row r="2976" spans="1:24" ht="41.25">
      <c r="A2976" s="155">
        <f>A2975+1</f>
        <v>2974</v>
      </c>
      <c r="B2976" s="160" t="s">
        <v>3313</v>
      </c>
      <c r="C2976" s="159">
        <v>2021</v>
      </c>
      <c r="D2976" s="160" t="s">
        <v>106</v>
      </c>
      <c r="E2976" s="160" t="s">
        <v>131</v>
      </c>
      <c r="F2976" s="268" t="s">
        <v>3424</v>
      </c>
      <c r="G2976" s="157" t="s">
        <v>31</v>
      </c>
      <c r="H2976" s="161" t="s">
        <v>39</v>
      </c>
      <c r="I2976" s="160" t="s">
        <v>71</v>
      </c>
      <c r="J2976" s="160" t="s">
        <v>109</v>
      </c>
      <c r="K2976" s="240" t="s">
        <v>48</v>
      </c>
      <c r="L2976" s="241" t="s">
        <v>34</v>
      </c>
      <c r="M2976" s="241" t="s">
        <v>34</v>
      </c>
      <c r="N2976" s="241" t="s">
        <v>34</v>
      </c>
      <c r="O2976" s="241" t="s">
        <v>34</v>
      </c>
      <c r="P2976" s="241" t="s">
        <v>34</v>
      </c>
      <c r="Q2976" s="159" t="s">
        <v>34</v>
      </c>
      <c r="R2976" s="100" t="s">
        <v>34</v>
      </c>
      <c r="S2976" s="158">
        <v>1</v>
      </c>
      <c r="T2976" s="103" t="s">
        <v>110</v>
      </c>
      <c r="U2976" s="160" t="s">
        <v>111</v>
      </c>
      <c r="V2976" s="160" t="s">
        <v>131</v>
      </c>
      <c r="W2976" s="160" t="s">
        <v>92</v>
      </c>
      <c r="X2976" s="160" t="s">
        <v>92</v>
      </c>
    </row>
    <row r="2977" spans="1:24" ht="41.25">
      <c r="A2977" s="155">
        <f>A2976+1</f>
        <v>2975</v>
      </c>
      <c r="B2977" s="160" t="s">
        <v>3313</v>
      </c>
      <c r="C2977" s="159">
        <v>2021</v>
      </c>
      <c r="D2977" s="160" t="s">
        <v>106</v>
      </c>
      <c r="E2977" s="160" t="s">
        <v>131</v>
      </c>
      <c r="F2977" s="268" t="s">
        <v>3425</v>
      </c>
      <c r="G2977" s="157" t="s">
        <v>31</v>
      </c>
      <c r="H2977" s="156" t="s">
        <v>42</v>
      </c>
      <c r="I2977" s="160" t="s">
        <v>71</v>
      </c>
      <c r="J2977" s="160" t="s">
        <v>109</v>
      </c>
      <c r="K2977" s="240" t="s">
        <v>34</v>
      </c>
      <c r="L2977" s="241" t="s">
        <v>34</v>
      </c>
      <c r="M2977" s="241" t="s">
        <v>34</v>
      </c>
      <c r="N2977" s="241" t="s">
        <v>34</v>
      </c>
      <c r="O2977" s="241" t="s">
        <v>34</v>
      </c>
      <c r="P2977" s="241" t="s">
        <v>34</v>
      </c>
      <c r="Q2977" s="159" t="s">
        <v>34</v>
      </c>
      <c r="R2977" s="100" t="s">
        <v>34</v>
      </c>
      <c r="S2977" s="158">
        <v>1</v>
      </c>
      <c r="T2977" s="103" t="s">
        <v>110</v>
      </c>
      <c r="U2977" s="160" t="s">
        <v>111</v>
      </c>
      <c r="V2977" s="160" t="s">
        <v>131</v>
      </c>
      <c r="W2977" s="157" t="s">
        <v>42</v>
      </c>
      <c r="X2977" s="157" t="s">
        <v>42</v>
      </c>
    </row>
    <row r="2978" spans="1:24" ht="41.25">
      <c r="A2978" s="155">
        <f>A2977+1</f>
        <v>2976</v>
      </c>
      <c r="B2978" s="160" t="s">
        <v>3313</v>
      </c>
      <c r="C2978" s="159">
        <v>2021</v>
      </c>
      <c r="D2978" s="160" t="s">
        <v>106</v>
      </c>
      <c r="E2978" s="160" t="s">
        <v>131</v>
      </c>
      <c r="F2978" s="268" t="s">
        <v>3426</v>
      </c>
      <c r="G2978" s="157" t="s">
        <v>31</v>
      </c>
      <c r="H2978" s="161" t="s">
        <v>39</v>
      </c>
      <c r="I2978" s="160" t="s">
        <v>71</v>
      </c>
      <c r="J2978" s="160" t="s">
        <v>109</v>
      </c>
      <c r="K2978" s="240" t="s">
        <v>34</v>
      </c>
      <c r="L2978" s="241" t="s">
        <v>34</v>
      </c>
      <c r="M2978" s="241" t="s">
        <v>34</v>
      </c>
      <c r="N2978" s="241" t="s">
        <v>34</v>
      </c>
      <c r="O2978" s="241" t="s">
        <v>34</v>
      </c>
      <c r="P2978" s="241" t="s">
        <v>34</v>
      </c>
      <c r="Q2978" s="159" t="s">
        <v>34</v>
      </c>
      <c r="R2978" s="100" t="s">
        <v>34</v>
      </c>
      <c r="S2978" s="158">
        <v>1</v>
      </c>
      <c r="T2978" s="103" t="s">
        <v>110</v>
      </c>
      <c r="U2978" s="160" t="s">
        <v>111</v>
      </c>
      <c r="V2978" s="160" t="s">
        <v>131</v>
      </c>
      <c r="W2978" s="160" t="s">
        <v>92</v>
      </c>
      <c r="X2978" s="160" t="s">
        <v>92</v>
      </c>
    </row>
    <row r="2979" spans="1:24" ht="41.25">
      <c r="A2979" s="155">
        <f>A2978+1</f>
        <v>2977</v>
      </c>
      <c r="B2979" s="160" t="s">
        <v>3313</v>
      </c>
      <c r="C2979" s="159">
        <v>2021</v>
      </c>
      <c r="D2979" s="160" t="s">
        <v>106</v>
      </c>
      <c r="E2979" s="160" t="s">
        <v>131</v>
      </c>
      <c r="F2979" s="268" t="s">
        <v>3427</v>
      </c>
      <c r="G2979" s="157" t="s">
        <v>31</v>
      </c>
      <c r="H2979" s="156" t="s">
        <v>42</v>
      </c>
      <c r="I2979" s="160" t="s">
        <v>71</v>
      </c>
      <c r="J2979" s="160" t="s">
        <v>109</v>
      </c>
      <c r="K2979" s="240" t="s">
        <v>34</v>
      </c>
      <c r="L2979" s="241" t="s">
        <v>48</v>
      </c>
      <c r="M2979" s="241" t="s">
        <v>34</v>
      </c>
      <c r="N2979" s="241" t="s">
        <v>34</v>
      </c>
      <c r="O2979" s="241" t="s">
        <v>34</v>
      </c>
      <c r="P2979" s="241" t="s">
        <v>34</v>
      </c>
      <c r="Q2979" s="159" t="s">
        <v>34</v>
      </c>
      <c r="R2979" s="100" t="s">
        <v>34</v>
      </c>
      <c r="S2979" s="158">
        <v>1</v>
      </c>
      <c r="T2979" s="103" t="s">
        <v>110</v>
      </c>
      <c r="U2979" s="160" t="s">
        <v>111</v>
      </c>
      <c r="V2979" s="160" t="s">
        <v>131</v>
      </c>
      <c r="W2979" s="157" t="s">
        <v>42</v>
      </c>
      <c r="X2979" s="157" t="s">
        <v>42</v>
      </c>
    </row>
    <row r="2980" spans="1:24" ht="41.25">
      <c r="A2980" s="155">
        <f>A2979+1</f>
        <v>2978</v>
      </c>
      <c r="B2980" s="160" t="s">
        <v>3313</v>
      </c>
      <c r="C2980" s="159">
        <v>2021</v>
      </c>
      <c r="D2980" s="160" t="s">
        <v>106</v>
      </c>
      <c r="E2980" s="160" t="s">
        <v>131</v>
      </c>
      <c r="F2980" s="268" t="s">
        <v>3428</v>
      </c>
      <c r="G2980" s="157" t="s">
        <v>31</v>
      </c>
      <c r="H2980" s="161" t="s">
        <v>39</v>
      </c>
      <c r="I2980" s="160" t="s">
        <v>71</v>
      </c>
      <c r="J2980" s="160" t="s">
        <v>109</v>
      </c>
      <c r="K2980" s="240" t="s">
        <v>34</v>
      </c>
      <c r="L2980" s="241" t="s">
        <v>34</v>
      </c>
      <c r="M2980" s="241" t="s">
        <v>34</v>
      </c>
      <c r="N2980" s="241" t="s">
        <v>34</v>
      </c>
      <c r="O2980" s="241" t="s">
        <v>34</v>
      </c>
      <c r="P2980" s="241" t="s">
        <v>34</v>
      </c>
      <c r="Q2980" s="159" t="s">
        <v>34</v>
      </c>
      <c r="R2980" s="100" t="s">
        <v>34</v>
      </c>
      <c r="S2980" s="158">
        <v>1</v>
      </c>
      <c r="T2980" s="103" t="s">
        <v>110</v>
      </c>
      <c r="U2980" s="160" t="s">
        <v>111</v>
      </c>
      <c r="V2980" s="160" t="s">
        <v>131</v>
      </c>
      <c r="W2980" s="160" t="s">
        <v>92</v>
      </c>
      <c r="X2980" s="160" t="s">
        <v>92</v>
      </c>
    </row>
    <row r="2981" spans="1:24" ht="41.25">
      <c r="A2981" s="155">
        <f>A2980+1</f>
        <v>2979</v>
      </c>
      <c r="B2981" s="160" t="s">
        <v>3313</v>
      </c>
      <c r="C2981" s="159">
        <v>2021</v>
      </c>
      <c r="D2981" s="160" t="s">
        <v>106</v>
      </c>
      <c r="E2981" s="160" t="s">
        <v>131</v>
      </c>
      <c r="F2981" s="268" t="s">
        <v>3429</v>
      </c>
      <c r="G2981" s="157" t="s">
        <v>31</v>
      </c>
      <c r="H2981" s="161" t="s">
        <v>39</v>
      </c>
      <c r="I2981" s="160" t="s">
        <v>71</v>
      </c>
      <c r="J2981" s="160" t="s">
        <v>109</v>
      </c>
      <c r="K2981" s="240" t="s">
        <v>34</v>
      </c>
      <c r="L2981" s="241" t="s">
        <v>34</v>
      </c>
      <c r="M2981" s="241" t="s">
        <v>34</v>
      </c>
      <c r="N2981" s="241" t="s">
        <v>34</v>
      </c>
      <c r="O2981" s="241" t="s">
        <v>34</v>
      </c>
      <c r="P2981" s="241" t="s">
        <v>34</v>
      </c>
      <c r="Q2981" s="159" t="s">
        <v>34</v>
      </c>
      <c r="R2981" s="100" t="s">
        <v>34</v>
      </c>
      <c r="S2981" s="158">
        <v>1</v>
      </c>
      <c r="T2981" s="103" t="s">
        <v>110</v>
      </c>
      <c r="U2981" s="160" t="s">
        <v>111</v>
      </c>
      <c r="V2981" s="160" t="s">
        <v>131</v>
      </c>
      <c r="W2981" s="160" t="s">
        <v>1111</v>
      </c>
      <c r="X2981" s="160" t="s">
        <v>1111</v>
      </c>
    </row>
    <row r="2982" spans="1:24" ht="41.25">
      <c r="A2982" s="155">
        <f>A2981+1</f>
        <v>2980</v>
      </c>
      <c r="B2982" s="160" t="s">
        <v>3313</v>
      </c>
      <c r="C2982" s="159">
        <v>2021</v>
      </c>
      <c r="D2982" s="160" t="s">
        <v>106</v>
      </c>
      <c r="E2982" s="160" t="s">
        <v>126</v>
      </c>
      <c r="F2982" s="268" t="s">
        <v>3430</v>
      </c>
      <c r="G2982" s="157" t="s">
        <v>31</v>
      </c>
      <c r="H2982" s="156" t="s">
        <v>42</v>
      </c>
      <c r="I2982" s="160" t="s">
        <v>71</v>
      </c>
      <c r="J2982" s="160" t="s">
        <v>109</v>
      </c>
      <c r="K2982" s="240" t="s">
        <v>48</v>
      </c>
      <c r="L2982" s="241" t="s">
        <v>34</v>
      </c>
      <c r="M2982" s="241" t="s">
        <v>34</v>
      </c>
      <c r="N2982" s="241" t="s">
        <v>34</v>
      </c>
      <c r="O2982" s="241" t="s">
        <v>34</v>
      </c>
      <c r="P2982" s="241" t="s">
        <v>34</v>
      </c>
      <c r="Q2982" s="159" t="s">
        <v>34</v>
      </c>
      <c r="R2982" s="100" t="s">
        <v>34</v>
      </c>
      <c r="S2982" s="158">
        <v>1</v>
      </c>
      <c r="T2982" s="103" t="s">
        <v>110</v>
      </c>
      <c r="U2982" s="160" t="s">
        <v>111</v>
      </c>
      <c r="V2982" s="160" t="s">
        <v>126</v>
      </c>
      <c r="W2982" s="157" t="s">
        <v>42</v>
      </c>
      <c r="X2982" s="157" t="s">
        <v>42</v>
      </c>
    </row>
    <row r="2983" spans="1:24" ht="41.25">
      <c r="A2983" s="155">
        <f>A2982+1</f>
        <v>2981</v>
      </c>
      <c r="B2983" s="160" t="s">
        <v>3313</v>
      </c>
      <c r="C2983" s="159">
        <v>2021</v>
      </c>
      <c r="D2983" s="160" t="s">
        <v>106</v>
      </c>
      <c r="E2983" s="160" t="s">
        <v>126</v>
      </c>
      <c r="F2983" s="268" t="s">
        <v>3431</v>
      </c>
      <c r="G2983" s="157" t="s">
        <v>31</v>
      </c>
      <c r="H2983" s="156" t="s">
        <v>50</v>
      </c>
      <c r="I2983" s="157" t="s">
        <v>71</v>
      </c>
      <c r="J2983" s="157" t="s">
        <v>109</v>
      </c>
      <c r="K2983" s="238" t="s">
        <v>48</v>
      </c>
      <c r="L2983" s="239" t="s">
        <v>34</v>
      </c>
      <c r="M2983" s="239" t="s">
        <v>34</v>
      </c>
      <c r="N2983" s="239" t="s">
        <v>34</v>
      </c>
      <c r="O2983" s="239" t="s">
        <v>34</v>
      </c>
      <c r="P2983" s="239" t="s">
        <v>34</v>
      </c>
      <c r="Q2983" s="159" t="s">
        <v>48</v>
      </c>
      <c r="R2983" s="100" t="s">
        <v>48</v>
      </c>
      <c r="S2983" s="158">
        <v>1</v>
      </c>
      <c r="T2983" s="103" t="s">
        <v>110</v>
      </c>
      <c r="U2983" s="160" t="s">
        <v>111</v>
      </c>
      <c r="V2983" s="160" t="s">
        <v>126</v>
      </c>
      <c r="W2983" s="157" t="s">
        <v>42</v>
      </c>
      <c r="X2983" s="157" t="s">
        <v>50</v>
      </c>
    </row>
    <row r="2984" spans="1:24" ht="81">
      <c r="A2984" s="155">
        <f>A2983+1</f>
        <v>2982</v>
      </c>
      <c r="B2984" s="160" t="s">
        <v>3313</v>
      </c>
      <c r="C2984" s="159">
        <v>2021</v>
      </c>
      <c r="D2984" s="160" t="s">
        <v>106</v>
      </c>
      <c r="E2984" s="160" t="s">
        <v>126</v>
      </c>
      <c r="F2984" s="268" t="s">
        <v>3432</v>
      </c>
      <c r="G2984" s="157" t="s">
        <v>82</v>
      </c>
      <c r="H2984" s="161" t="s">
        <v>83</v>
      </c>
      <c r="I2984" s="160" t="s">
        <v>71</v>
      </c>
      <c r="J2984" s="160" t="s">
        <v>109</v>
      </c>
      <c r="K2984" s="240" t="s">
        <v>48</v>
      </c>
      <c r="L2984" s="241" t="s">
        <v>34</v>
      </c>
      <c r="M2984" s="241" t="s">
        <v>34</v>
      </c>
      <c r="N2984" s="241" t="s">
        <v>34</v>
      </c>
      <c r="O2984" s="241" t="s">
        <v>34</v>
      </c>
      <c r="P2984" s="241" t="s">
        <v>34</v>
      </c>
      <c r="Q2984" s="159" t="s">
        <v>34</v>
      </c>
      <c r="R2984" s="100" t="s">
        <v>34</v>
      </c>
      <c r="S2984" s="158">
        <v>1</v>
      </c>
      <c r="T2984" s="103" t="s">
        <v>110</v>
      </c>
      <c r="U2984" s="160" t="s">
        <v>111</v>
      </c>
      <c r="V2984" s="160" t="s">
        <v>126</v>
      </c>
      <c r="W2984" s="160" t="s">
        <v>101</v>
      </c>
      <c r="X2984" s="160" t="s">
        <v>101</v>
      </c>
    </row>
    <row r="2985" spans="1:24" ht="81">
      <c r="A2985" s="155">
        <f>A2984+1</f>
        <v>2983</v>
      </c>
      <c r="B2985" s="160" t="s">
        <v>3313</v>
      </c>
      <c r="C2985" s="159">
        <v>2021</v>
      </c>
      <c r="D2985" s="160" t="s">
        <v>106</v>
      </c>
      <c r="E2985" s="160" t="s">
        <v>126</v>
      </c>
      <c r="F2985" s="268" t="s">
        <v>3433</v>
      </c>
      <c r="G2985" s="157" t="s">
        <v>82</v>
      </c>
      <c r="H2985" s="161" t="s">
        <v>83</v>
      </c>
      <c r="I2985" s="160" t="s">
        <v>71</v>
      </c>
      <c r="J2985" s="160" t="s">
        <v>109</v>
      </c>
      <c r="K2985" s="240" t="s">
        <v>48</v>
      </c>
      <c r="L2985" s="241" t="s">
        <v>34</v>
      </c>
      <c r="M2985" s="241" t="s">
        <v>34</v>
      </c>
      <c r="N2985" s="241" t="s">
        <v>34</v>
      </c>
      <c r="O2985" s="241" t="s">
        <v>34</v>
      </c>
      <c r="P2985" s="241" t="s">
        <v>34</v>
      </c>
      <c r="Q2985" s="159" t="s">
        <v>34</v>
      </c>
      <c r="R2985" s="100" t="s">
        <v>34</v>
      </c>
      <c r="S2985" s="158">
        <v>1</v>
      </c>
      <c r="T2985" s="103" t="s">
        <v>110</v>
      </c>
      <c r="U2985" s="160" t="s">
        <v>111</v>
      </c>
      <c r="V2985" s="160" t="s">
        <v>126</v>
      </c>
      <c r="W2985" s="160" t="s">
        <v>188</v>
      </c>
      <c r="X2985" s="160" t="s">
        <v>188</v>
      </c>
    </row>
    <row r="2986" spans="1:24" ht="81">
      <c r="A2986" s="155">
        <f>A2985+1</f>
        <v>2984</v>
      </c>
      <c r="B2986" s="160" t="s">
        <v>3313</v>
      </c>
      <c r="C2986" s="159">
        <v>2021</v>
      </c>
      <c r="D2986" s="160" t="s">
        <v>106</v>
      </c>
      <c r="E2986" s="160" t="s">
        <v>126</v>
      </c>
      <c r="F2986" s="268" t="s">
        <v>3434</v>
      </c>
      <c r="G2986" s="157" t="s">
        <v>82</v>
      </c>
      <c r="H2986" s="161" t="s">
        <v>83</v>
      </c>
      <c r="I2986" s="160" t="s">
        <v>71</v>
      </c>
      <c r="J2986" s="160" t="s">
        <v>109</v>
      </c>
      <c r="K2986" s="240" t="s">
        <v>48</v>
      </c>
      <c r="L2986" s="241" t="s">
        <v>34</v>
      </c>
      <c r="M2986" s="241" t="s">
        <v>34</v>
      </c>
      <c r="N2986" s="241" t="s">
        <v>34</v>
      </c>
      <c r="O2986" s="241" t="s">
        <v>34</v>
      </c>
      <c r="P2986" s="241" t="s">
        <v>34</v>
      </c>
      <c r="Q2986" s="159" t="s">
        <v>34</v>
      </c>
      <c r="R2986" s="100" t="s">
        <v>34</v>
      </c>
      <c r="S2986" s="158">
        <v>1</v>
      </c>
      <c r="T2986" s="103" t="s">
        <v>110</v>
      </c>
      <c r="U2986" s="160" t="s">
        <v>111</v>
      </c>
      <c r="V2986" s="160" t="s">
        <v>126</v>
      </c>
      <c r="W2986" s="160" t="s">
        <v>188</v>
      </c>
      <c r="X2986" s="160" t="s">
        <v>188</v>
      </c>
    </row>
    <row r="2987" spans="1:24" ht="41.25">
      <c r="A2987" s="155">
        <f>A2986+1</f>
        <v>2985</v>
      </c>
      <c r="B2987" s="160" t="s">
        <v>3313</v>
      </c>
      <c r="C2987" s="159">
        <v>2021</v>
      </c>
      <c r="D2987" s="160" t="s">
        <v>139</v>
      </c>
      <c r="E2987" s="160" t="s">
        <v>140</v>
      </c>
      <c r="F2987" s="268" t="s">
        <v>3435</v>
      </c>
      <c r="G2987" s="157" t="s">
        <v>31</v>
      </c>
      <c r="H2987" s="161" t="s">
        <v>39</v>
      </c>
      <c r="I2987" s="160" t="s">
        <v>71</v>
      </c>
      <c r="J2987" s="160" t="s">
        <v>142</v>
      </c>
      <c r="K2987" s="240" t="s">
        <v>34</v>
      </c>
      <c r="L2987" s="241" t="s">
        <v>34</v>
      </c>
      <c r="M2987" s="241" t="s">
        <v>34</v>
      </c>
      <c r="N2987" s="241" t="s">
        <v>34</v>
      </c>
      <c r="O2987" s="241" t="s">
        <v>34</v>
      </c>
      <c r="P2987" s="241" t="s">
        <v>34</v>
      </c>
      <c r="Q2987" s="159" t="s">
        <v>34</v>
      </c>
      <c r="R2987" s="100" t="s">
        <v>34</v>
      </c>
      <c r="S2987" s="158">
        <v>1</v>
      </c>
      <c r="T2987" s="103" t="s">
        <v>143</v>
      </c>
      <c r="U2987" s="160" t="s">
        <v>139</v>
      </c>
      <c r="V2987" s="160" t="s">
        <v>144</v>
      </c>
      <c r="W2987" s="160" t="s">
        <v>1111</v>
      </c>
      <c r="X2987" s="160" t="s">
        <v>1111</v>
      </c>
    </row>
    <row r="2988" spans="1:24" ht="41.25">
      <c r="A2988" s="155">
        <f>A2987+1</f>
        <v>2986</v>
      </c>
      <c r="B2988" s="160" t="s">
        <v>3313</v>
      </c>
      <c r="C2988" s="159">
        <v>2021</v>
      </c>
      <c r="D2988" s="160" t="s">
        <v>139</v>
      </c>
      <c r="E2988" s="160" t="s">
        <v>140</v>
      </c>
      <c r="F2988" s="268" t="s">
        <v>3436</v>
      </c>
      <c r="G2988" s="157" t="s">
        <v>31</v>
      </c>
      <c r="H2988" s="156" t="s">
        <v>50</v>
      </c>
      <c r="I2988" s="157" t="s">
        <v>71</v>
      </c>
      <c r="J2988" s="160" t="s">
        <v>142</v>
      </c>
      <c r="K2988" s="240" t="s">
        <v>34</v>
      </c>
      <c r="L2988" s="241" t="s">
        <v>34</v>
      </c>
      <c r="M2988" s="241" t="s">
        <v>34</v>
      </c>
      <c r="N2988" s="241" t="s">
        <v>34</v>
      </c>
      <c r="O2988" s="241" t="s">
        <v>34</v>
      </c>
      <c r="P2988" s="241" t="s">
        <v>34</v>
      </c>
      <c r="Q2988" s="159" t="s">
        <v>34</v>
      </c>
      <c r="R2988" s="100" t="s">
        <v>48</v>
      </c>
      <c r="S2988" s="158">
        <v>1</v>
      </c>
      <c r="T2988" s="103" t="s">
        <v>143</v>
      </c>
      <c r="U2988" s="160" t="s">
        <v>139</v>
      </c>
      <c r="V2988" s="160" t="s">
        <v>144</v>
      </c>
      <c r="W2988" s="157" t="s">
        <v>42</v>
      </c>
      <c r="X2988" s="157" t="s">
        <v>50</v>
      </c>
    </row>
    <row r="2989" spans="1:24" ht="41.25">
      <c r="A2989" s="155">
        <f>A2988+1</f>
        <v>2987</v>
      </c>
      <c r="B2989" s="160" t="s">
        <v>3313</v>
      </c>
      <c r="C2989" s="159">
        <v>2021</v>
      </c>
      <c r="D2989" s="160" t="s">
        <v>139</v>
      </c>
      <c r="E2989" s="160" t="s">
        <v>140</v>
      </c>
      <c r="F2989" s="268" t="s">
        <v>3437</v>
      </c>
      <c r="G2989" s="157" t="s">
        <v>119</v>
      </c>
      <c r="H2989" s="161" t="s">
        <v>169</v>
      </c>
      <c r="I2989" s="160" t="s">
        <v>71</v>
      </c>
      <c r="J2989" s="160" t="s">
        <v>142</v>
      </c>
      <c r="K2989" s="240" t="s">
        <v>34</v>
      </c>
      <c r="L2989" s="241" t="s">
        <v>34</v>
      </c>
      <c r="M2989" s="241" t="s">
        <v>34</v>
      </c>
      <c r="N2989" s="241" t="s">
        <v>34</v>
      </c>
      <c r="O2989" s="241" t="s">
        <v>34</v>
      </c>
      <c r="P2989" s="241" t="s">
        <v>34</v>
      </c>
      <c r="Q2989" s="159" t="s">
        <v>34</v>
      </c>
      <c r="R2989" s="100" t="s">
        <v>34</v>
      </c>
      <c r="S2989" s="158">
        <v>1</v>
      </c>
      <c r="T2989" s="103" t="s">
        <v>143</v>
      </c>
      <c r="U2989" s="160" t="s">
        <v>139</v>
      </c>
      <c r="V2989" s="160" t="s">
        <v>144</v>
      </c>
      <c r="W2989" s="160" t="s">
        <v>169</v>
      </c>
      <c r="X2989" s="160" t="s">
        <v>169</v>
      </c>
    </row>
    <row r="2990" spans="1:24" ht="41.25">
      <c r="A2990" s="155">
        <f>A2989+1</f>
        <v>2988</v>
      </c>
      <c r="B2990" s="160" t="s">
        <v>3313</v>
      </c>
      <c r="C2990" s="159">
        <v>2021</v>
      </c>
      <c r="D2990" s="160" t="s">
        <v>139</v>
      </c>
      <c r="E2990" s="160" t="s">
        <v>140</v>
      </c>
      <c r="F2990" s="268" t="s">
        <v>3438</v>
      </c>
      <c r="G2990" s="157" t="s">
        <v>31</v>
      </c>
      <c r="H2990" s="161" t="s">
        <v>39</v>
      </c>
      <c r="I2990" s="160" t="s">
        <v>71</v>
      </c>
      <c r="J2990" s="160" t="s">
        <v>142</v>
      </c>
      <c r="K2990" s="240" t="s">
        <v>34</v>
      </c>
      <c r="L2990" s="241" t="s">
        <v>34</v>
      </c>
      <c r="M2990" s="241" t="s">
        <v>34</v>
      </c>
      <c r="N2990" s="241" t="s">
        <v>34</v>
      </c>
      <c r="O2990" s="241" t="s">
        <v>34</v>
      </c>
      <c r="P2990" s="241" t="s">
        <v>34</v>
      </c>
      <c r="Q2990" s="159" t="s">
        <v>34</v>
      </c>
      <c r="R2990" s="100" t="s">
        <v>34</v>
      </c>
      <c r="S2990" s="158">
        <v>1</v>
      </c>
      <c r="T2990" s="103" t="s">
        <v>143</v>
      </c>
      <c r="U2990" s="160" t="s">
        <v>139</v>
      </c>
      <c r="V2990" s="160" t="s">
        <v>483</v>
      </c>
      <c r="W2990" s="160" t="s">
        <v>92</v>
      </c>
      <c r="X2990" s="160" t="s">
        <v>92</v>
      </c>
    </row>
    <row r="2991" spans="1:24" ht="41.25">
      <c r="A2991" s="155">
        <f>A2990+1</f>
        <v>2989</v>
      </c>
      <c r="B2991" s="160" t="s">
        <v>3313</v>
      </c>
      <c r="C2991" s="159">
        <v>2021</v>
      </c>
      <c r="D2991" s="160" t="s">
        <v>139</v>
      </c>
      <c r="E2991" s="160" t="s">
        <v>140</v>
      </c>
      <c r="F2991" s="268" t="s">
        <v>3439</v>
      </c>
      <c r="G2991" s="157" t="s">
        <v>31</v>
      </c>
      <c r="H2991" s="161" t="s">
        <v>39</v>
      </c>
      <c r="I2991" s="160" t="s">
        <v>71</v>
      </c>
      <c r="J2991" s="160" t="s">
        <v>142</v>
      </c>
      <c r="K2991" s="240" t="s">
        <v>34</v>
      </c>
      <c r="L2991" s="241" t="s">
        <v>34</v>
      </c>
      <c r="M2991" s="241" t="s">
        <v>34</v>
      </c>
      <c r="N2991" s="241" t="s">
        <v>34</v>
      </c>
      <c r="O2991" s="241" t="s">
        <v>34</v>
      </c>
      <c r="P2991" s="241" t="s">
        <v>34</v>
      </c>
      <c r="Q2991" s="159" t="s">
        <v>34</v>
      </c>
      <c r="R2991" s="100" t="s">
        <v>34</v>
      </c>
      <c r="S2991" s="158">
        <v>1</v>
      </c>
      <c r="T2991" s="103" t="s">
        <v>143</v>
      </c>
      <c r="U2991" s="160" t="s">
        <v>139</v>
      </c>
      <c r="V2991" s="160" t="s">
        <v>483</v>
      </c>
      <c r="W2991" s="160" t="s">
        <v>92</v>
      </c>
      <c r="X2991" s="160" t="s">
        <v>92</v>
      </c>
    </row>
    <row r="2992" spans="1:24" ht="41.25">
      <c r="A2992" s="155">
        <f>A2991+1</f>
        <v>2990</v>
      </c>
      <c r="B2992" s="160" t="s">
        <v>3313</v>
      </c>
      <c r="C2992" s="159">
        <v>2021</v>
      </c>
      <c r="D2992" s="160" t="s">
        <v>139</v>
      </c>
      <c r="E2992" s="160" t="s">
        <v>140</v>
      </c>
      <c r="F2992" s="268" t="s">
        <v>3440</v>
      </c>
      <c r="G2992" s="157" t="s">
        <v>31</v>
      </c>
      <c r="H2992" s="156" t="s">
        <v>42</v>
      </c>
      <c r="I2992" s="160" t="s">
        <v>71</v>
      </c>
      <c r="J2992" s="160" t="s">
        <v>142</v>
      </c>
      <c r="K2992" s="240" t="s">
        <v>34</v>
      </c>
      <c r="L2992" s="241" t="s">
        <v>34</v>
      </c>
      <c r="M2992" s="241" t="s">
        <v>48</v>
      </c>
      <c r="N2992" s="241" t="s">
        <v>34</v>
      </c>
      <c r="O2992" s="241" t="s">
        <v>34</v>
      </c>
      <c r="P2992" s="241" t="s">
        <v>34</v>
      </c>
      <c r="Q2992" s="159" t="s">
        <v>34</v>
      </c>
      <c r="R2992" s="100" t="s">
        <v>34</v>
      </c>
      <c r="S2992" s="158">
        <v>1</v>
      </c>
      <c r="T2992" s="103" t="s">
        <v>143</v>
      </c>
      <c r="U2992" s="160" t="s">
        <v>139</v>
      </c>
      <c r="V2992" s="160" t="s">
        <v>483</v>
      </c>
      <c r="W2992" s="157" t="s">
        <v>42</v>
      </c>
      <c r="X2992" s="157" t="s">
        <v>42</v>
      </c>
    </row>
    <row r="2993" spans="1:24" ht="41.25">
      <c r="A2993" s="155">
        <f>A2992+1</f>
        <v>2991</v>
      </c>
      <c r="B2993" s="160" t="s">
        <v>3313</v>
      </c>
      <c r="C2993" s="159">
        <v>2021</v>
      </c>
      <c r="D2993" s="160" t="s">
        <v>139</v>
      </c>
      <c r="E2993" s="160" t="s">
        <v>140</v>
      </c>
      <c r="F2993" s="268" t="s">
        <v>3441</v>
      </c>
      <c r="G2993" s="157" t="s">
        <v>119</v>
      </c>
      <c r="H2993" s="161" t="s">
        <v>169</v>
      </c>
      <c r="I2993" s="160" t="s">
        <v>71</v>
      </c>
      <c r="J2993" s="160" t="s">
        <v>142</v>
      </c>
      <c r="K2993" s="240" t="s">
        <v>34</v>
      </c>
      <c r="L2993" s="241" t="s">
        <v>34</v>
      </c>
      <c r="M2993" s="241" t="s">
        <v>34</v>
      </c>
      <c r="N2993" s="241" t="s">
        <v>34</v>
      </c>
      <c r="O2993" s="241" t="s">
        <v>34</v>
      </c>
      <c r="P2993" s="241" t="s">
        <v>34</v>
      </c>
      <c r="Q2993" s="159" t="s">
        <v>34</v>
      </c>
      <c r="R2993" s="100" t="s">
        <v>34</v>
      </c>
      <c r="S2993" s="158">
        <v>1</v>
      </c>
      <c r="T2993" s="103" t="s">
        <v>143</v>
      </c>
      <c r="U2993" s="160" t="s">
        <v>139</v>
      </c>
      <c r="V2993" s="160" t="s">
        <v>483</v>
      </c>
      <c r="W2993" s="160" t="s">
        <v>169</v>
      </c>
      <c r="X2993" s="160" t="s">
        <v>169</v>
      </c>
    </row>
    <row r="2994" spans="1:24" ht="41.25">
      <c r="A2994" s="155">
        <f>A2993+1</f>
        <v>2992</v>
      </c>
      <c r="B2994" s="160" t="s">
        <v>3313</v>
      </c>
      <c r="C2994" s="159">
        <v>2021</v>
      </c>
      <c r="D2994" s="160" t="s">
        <v>139</v>
      </c>
      <c r="E2994" s="160" t="s">
        <v>140</v>
      </c>
      <c r="F2994" s="268" t="s">
        <v>3442</v>
      </c>
      <c r="G2994" s="157" t="s">
        <v>31</v>
      </c>
      <c r="H2994" s="161" t="s">
        <v>39</v>
      </c>
      <c r="I2994" s="160" t="s">
        <v>71</v>
      </c>
      <c r="J2994" s="160" t="s">
        <v>142</v>
      </c>
      <c r="K2994" s="240" t="s">
        <v>34</v>
      </c>
      <c r="L2994" s="241" t="s">
        <v>34</v>
      </c>
      <c r="M2994" s="241" t="s">
        <v>34</v>
      </c>
      <c r="N2994" s="241" t="s">
        <v>34</v>
      </c>
      <c r="O2994" s="241" t="s">
        <v>34</v>
      </c>
      <c r="P2994" s="241" t="s">
        <v>34</v>
      </c>
      <c r="Q2994" s="159" t="s">
        <v>34</v>
      </c>
      <c r="R2994" s="100" t="s">
        <v>34</v>
      </c>
      <c r="S2994" s="158">
        <v>1</v>
      </c>
      <c r="T2994" s="103" t="s">
        <v>143</v>
      </c>
      <c r="U2994" s="160" t="s">
        <v>139</v>
      </c>
      <c r="V2994" s="160" t="s">
        <v>483</v>
      </c>
      <c r="W2994" s="160" t="s">
        <v>92</v>
      </c>
      <c r="X2994" s="160" t="s">
        <v>92</v>
      </c>
    </row>
    <row r="2995" spans="1:24" ht="81">
      <c r="A2995" s="155">
        <f>A2994+1</f>
        <v>2993</v>
      </c>
      <c r="B2995" s="160" t="s">
        <v>3313</v>
      </c>
      <c r="C2995" s="159">
        <v>2021</v>
      </c>
      <c r="D2995" s="160" t="s">
        <v>139</v>
      </c>
      <c r="E2995" s="160" t="s">
        <v>140</v>
      </c>
      <c r="F2995" s="268" t="s">
        <v>3443</v>
      </c>
      <c r="G2995" s="160" t="s">
        <v>82</v>
      </c>
      <c r="H2995" s="161" t="s">
        <v>83</v>
      </c>
      <c r="I2995" s="160" t="s">
        <v>71</v>
      </c>
      <c r="J2995" s="160" t="s">
        <v>142</v>
      </c>
      <c r="K2995" s="240" t="s">
        <v>34</v>
      </c>
      <c r="L2995" s="241" t="s">
        <v>34</v>
      </c>
      <c r="M2995" s="241" t="s">
        <v>34</v>
      </c>
      <c r="N2995" s="241" t="s">
        <v>34</v>
      </c>
      <c r="O2995" s="241" t="s">
        <v>34</v>
      </c>
      <c r="P2995" s="241" t="s">
        <v>34</v>
      </c>
      <c r="Q2995" s="159" t="s">
        <v>34</v>
      </c>
      <c r="R2995" s="100" t="s">
        <v>34</v>
      </c>
      <c r="S2995" s="158">
        <v>1</v>
      </c>
      <c r="T2995" s="103" t="s">
        <v>143</v>
      </c>
      <c r="U2995" s="160" t="s">
        <v>139</v>
      </c>
      <c r="V2995" s="160" t="s">
        <v>483</v>
      </c>
      <c r="W2995" s="160" t="s">
        <v>401</v>
      </c>
      <c r="X2995" s="160" t="s">
        <v>401</v>
      </c>
    </row>
    <row r="2996" spans="1:24" ht="41.25">
      <c r="A2996" s="155">
        <f>A2995+1</f>
        <v>2994</v>
      </c>
      <c r="B2996" s="160" t="s">
        <v>3313</v>
      </c>
      <c r="C2996" s="159">
        <v>2021</v>
      </c>
      <c r="D2996" s="160" t="s">
        <v>139</v>
      </c>
      <c r="E2996" s="160" t="s">
        <v>140</v>
      </c>
      <c r="F2996" s="268" t="s">
        <v>3444</v>
      </c>
      <c r="G2996" s="157" t="s">
        <v>31</v>
      </c>
      <c r="H2996" s="161" t="s">
        <v>39</v>
      </c>
      <c r="I2996" s="160" t="s">
        <v>71</v>
      </c>
      <c r="J2996" s="160" t="s">
        <v>142</v>
      </c>
      <c r="K2996" s="240" t="s">
        <v>34</v>
      </c>
      <c r="L2996" s="241" t="s">
        <v>34</v>
      </c>
      <c r="M2996" s="241" t="s">
        <v>34</v>
      </c>
      <c r="N2996" s="241" t="s">
        <v>34</v>
      </c>
      <c r="O2996" s="241" t="s">
        <v>34</v>
      </c>
      <c r="P2996" s="241" t="s">
        <v>34</v>
      </c>
      <c r="Q2996" s="159" t="s">
        <v>34</v>
      </c>
      <c r="R2996" s="100" t="s">
        <v>34</v>
      </c>
      <c r="S2996" s="158">
        <v>1</v>
      </c>
      <c r="T2996" s="103" t="s">
        <v>143</v>
      </c>
      <c r="U2996" s="160" t="s">
        <v>139</v>
      </c>
      <c r="V2996" s="160" t="s">
        <v>483</v>
      </c>
      <c r="W2996" s="160" t="s">
        <v>1111</v>
      </c>
      <c r="X2996" s="160" t="s">
        <v>1111</v>
      </c>
    </row>
    <row r="2997" spans="1:24" ht="41.25">
      <c r="A2997" s="155">
        <f>A2996+1</f>
        <v>2995</v>
      </c>
      <c r="B2997" s="160" t="s">
        <v>3313</v>
      </c>
      <c r="C2997" s="159">
        <v>2021</v>
      </c>
      <c r="D2997" s="160" t="s">
        <v>139</v>
      </c>
      <c r="E2997" s="160" t="s">
        <v>140</v>
      </c>
      <c r="F2997" s="268" t="s">
        <v>3445</v>
      </c>
      <c r="G2997" s="157" t="s">
        <v>31</v>
      </c>
      <c r="H2997" s="161" t="s">
        <v>39</v>
      </c>
      <c r="I2997" s="160" t="s">
        <v>71</v>
      </c>
      <c r="J2997" s="160" t="s">
        <v>142</v>
      </c>
      <c r="K2997" s="240" t="s">
        <v>34</v>
      </c>
      <c r="L2997" s="241" t="s">
        <v>34</v>
      </c>
      <c r="M2997" s="241" t="s">
        <v>34</v>
      </c>
      <c r="N2997" s="241" t="s">
        <v>34</v>
      </c>
      <c r="O2997" s="241" t="s">
        <v>34</v>
      </c>
      <c r="P2997" s="241" t="s">
        <v>34</v>
      </c>
      <c r="Q2997" s="159" t="s">
        <v>34</v>
      </c>
      <c r="R2997" s="100" t="s">
        <v>34</v>
      </c>
      <c r="S2997" s="158">
        <v>1</v>
      </c>
      <c r="T2997" s="103" t="s">
        <v>143</v>
      </c>
      <c r="U2997" s="160" t="s">
        <v>139</v>
      </c>
      <c r="V2997" s="160" t="s">
        <v>483</v>
      </c>
      <c r="W2997" s="160" t="s">
        <v>92</v>
      </c>
      <c r="X2997" s="160" t="s">
        <v>92</v>
      </c>
    </row>
    <row r="2998" spans="1:24" ht="20.25">
      <c r="A2998" s="155">
        <f>A2997+1</f>
        <v>2996</v>
      </c>
      <c r="B2998" s="160" t="s">
        <v>3313</v>
      </c>
      <c r="C2998" s="159">
        <v>2021</v>
      </c>
      <c r="D2998" s="160" t="s">
        <v>162</v>
      </c>
      <c r="E2998" s="160" t="s">
        <v>162</v>
      </c>
      <c r="F2998" s="268" t="s">
        <v>3446</v>
      </c>
      <c r="G2998" s="157" t="s">
        <v>31</v>
      </c>
      <c r="H2998" s="161" t="s">
        <v>39</v>
      </c>
      <c r="I2998" s="160" t="s">
        <v>164</v>
      </c>
      <c r="J2998" s="160" t="s">
        <v>15</v>
      </c>
      <c r="K2998" s="240" t="s">
        <v>34</v>
      </c>
      <c r="L2998" s="241" t="s">
        <v>34</v>
      </c>
      <c r="M2998" s="241" t="s">
        <v>48</v>
      </c>
      <c r="N2998" s="241" t="s">
        <v>34</v>
      </c>
      <c r="O2998" s="241" t="s">
        <v>34</v>
      </c>
      <c r="P2998" s="241" t="s">
        <v>34</v>
      </c>
      <c r="Q2998" s="159" t="s">
        <v>34</v>
      </c>
      <c r="R2998" s="100" t="s">
        <v>34</v>
      </c>
      <c r="S2998" s="158">
        <v>1</v>
      </c>
      <c r="T2998" s="103" t="s">
        <v>165</v>
      </c>
      <c r="U2998" s="160" t="s">
        <v>162</v>
      </c>
      <c r="V2998" s="160" t="s">
        <v>266</v>
      </c>
      <c r="W2998" s="160" t="s">
        <v>92</v>
      </c>
      <c r="X2998" s="160" t="s">
        <v>92</v>
      </c>
    </row>
    <row r="2999" spans="1:24" ht="20.25">
      <c r="A2999" s="155">
        <f>A2998+1</f>
        <v>2997</v>
      </c>
      <c r="B2999" s="160" t="s">
        <v>3313</v>
      </c>
      <c r="C2999" s="159">
        <v>2021</v>
      </c>
      <c r="D2999" s="160" t="s">
        <v>162</v>
      </c>
      <c r="E2999" s="160" t="s">
        <v>162</v>
      </c>
      <c r="F2999" s="268" t="s">
        <v>3447</v>
      </c>
      <c r="G2999" s="157" t="s">
        <v>31</v>
      </c>
      <c r="H2999" s="161" t="s">
        <v>39</v>
      </c>
      <c r="I2999" s="160" t="s">
        <v>164</v>
      </c>
      <c r="J2999" s="160" t="s">
        <v>15</v>
      </c>
      <c r="K2999" s="240" t="s">
        <v>34</v>
      </c>
      <c r="L2999" s="241" t="s">
        <v>34</v>
      </c>
      <c r="M2999" s="241" t="s">
        <v>48</v>
      </c>
      <c r="N2999" s="241" t="s">
        <v>34</v>
      </c>
      <c r="O2999" s="241" t="s">
        <v>34</v>
      </c>
      <c r="P2999" s="241" t="s">
        <v>34</v>
      </c>
      <c r="Q2999" s="159" t="s">
        <v>34</v>
      </c>
      <c r="R2999" s="100" t="s">
        <v>34</v>
      </c>
      <c r="S2999" s="158">
        <v>1</v>
      </c>
      <c r="T2999" s="103" t="s">
        <v>165</v>
      </c>
      <c r="U2999" s="160" t="s">
        <v>162</v>
      </c>
      <c r="V2999" s="160" t="s">
        <v>266</v>
      </c>
      <c r="W2999" s="160" t="s">
        <v>92</v>
      </c>
      <c r="X2999" s="160" t="s">
        <v>92</v>
      </c>
    </row>
    <row r="3000" spans="1:24" ht="20.25">
      <c r="A3000" s="155">
        <f>A2999+1</f>
        <v>2998</v>
      </c>
      <c r="B3000" s="160" t="s">
        <v>3313</v>
      </c>
      <c r="C3000" s="159">
        <v>2021</v>
      </c>
      <c r="D3000" s="160" t="s">
        <v>162</v>
      </c>
      <c r="E3000" s="160" t="s">
        <v>162</v>
      </c>
      <c r="F3000" s="268" t="s">
        <v>3448</v>
      </c>
      <c r="G3000" s="157" t="s">
        <v>31</v>
      </c>
      <c r="H3000" s="156" t="s">
        <v>42</v>
      </c>
      <c r="I3000" s="160" t="s">
        <v>164</v>
      </c>
      <c r="J3000" s="160" t="s">
        <v>15</v>
      </c>
      <c r="K3000" s="240" t="s">
        <v>34</v>
      </c>
      <c r="L3000" s="241" t="s">
        <v>34</v>
      </c>
      <c r="M3000" s="241" t="s">
        <v>48</v>
      </c>
      <c r="N3000" s="241" t="s">
        <v>34</v>
      </c>
      <c r="O3000" s="241" t="s">
        <v>34</v>
      </c>
      <c r="P3000" s="241" t="s">
        <v>34</v>
      </c>
      <c r="Q3000" s="159" t="s">
        <v>34</v>
      </c>
      <c r="R3000" s="100" t="s">
        <v>34</v>
      </c>
      <c r="S3000" s="158">
        <v>1</v>
      </c>
      <c r="T3000" s="103" t="s">
        <v>165</v>
      </c>
      <c r="U3000" s="160" t="s">
        <v>162</v>
      </c>
      <c r="V3000" s="160" t="s">
        <v>266</v>
      </c>
      <c r="W3000" s="157" t="s">
        <v>42</v>
      </c>
      <c r="X3000" s="157" t="s">
        <v>42</v>
      </c>
    </row>
    <row r="3001" spans="1:24" ht="81">
      <c r="A3001" s="155">
        <f>A3000+1</f>
        <v>2999</v>
      </c>
      <c r="B3001" s="160" t="s">
        <v>3313</v>
      </c>
      <c r="C3001" s="159">
        <v>2021</v>
      </c>
      <c r="D3001" s="160" t="s">
        <v>162</v>
      </c>
      <c r="E3001" s="160" t="s">
        <v>162</v>
      </c>
      <c r="F3001" s="268" t="s">
        <v>3449</v>
      </c>
      <c r="G3001" s="157" t="s">
        <v>82</v>
      </c>
      <c r="H3001" s="161" t="s">
        <v>83</v>
      </c>
      <c r="I3001" s="160" t="s">
        <v>164</v>
      </c>
      <c r="J3001" s="160" t="s">
        <v>15</v>
      </c>
      <c r="K3001" s="240" t="s">
        <v>34</v>
      </c>
      <c r="L3001" s="241" t="s">
        <v>34</v>
      </c>
      <c r="M3001" s="241" t="s">
        <v>48</v>
      </c>
      <c r="N3001" s="241" t="s">
        <v>34</v>
      </c>
      <c r="O3001" s="241" t="s">
        <v>34</v>
      </c>
      <c r="P3001" s="241" t="s">
        <v>34</v>
      </c>
      <c r="Q3001" s="159" t="s">
        <v>34</v>
      </c>
      <c r="R3001" s="100" t="s">
        <v>34</v>
      </c>
      <c r="S3001" s="158">
        <v>1</v>
      </c>
      <c r="T3001" s="103" t="s">
        <v>165</v>
      </c>
      <c r="U3001" s="160" t="s">
        <v>162</v>
      </c>
      <c r="V3001" s="160" t="s">
        <v>266</v>
      </c>
      <c r="W3001" s="160" t="s">
        <v>101</v>
      </c>
      <c r="X3001" s="160" t="s">
        <v>101</v>
      </c>
    </row>
    <row r="3002" spans="1:24" ht="81">
      <c r="A3002" s="155">
        <f>A3001+1</f>
        <v>3000</v>
      </c>
      <c r="B3002" s="160" t="s">
        <v>3313</v>
      </c>
      <c r="C3002" s="159">
        <v>2021</v>
      </c>
      <c r="D3002" s="160" t="s">
        <v>162</v>
      </c>
      <c r="E3002" s="160" t="s">
        <v>162</v>
      </c>
      <c r="F3002" s="268" t="s">
        <v>3450</v>
      </c>
      <c r="G3002" s="157" t="s">
        <v>82</v>
      </c>
      <c r="H3002" s="161" t="s">
        <v>83</v>
      </c>
      <c r="I3002" s="160" t="s">
        <v>164</v>
      </c>
      <c r="J3002" s="160" t="s">
        <v>15</v>
      </c>
      <c r="K3002" s="240" t="s">
        <v>34</v>
      </c>
      <c r="L3002" s="241" t="s">
        <v>34</v>
      </c>
      <c r="M3002" s="241" t="s">
        <v>48</v>
      </c>
      <c r="N3002" s="241" t="s">
        <v>34</v>
      </c>
      <c r="O3002" s="241" t="s">
        <v>34</v>
      </c>
      <c r="P3002" s="241" t="s">
        <v>34</v>
      </c>
      <c r="Q3002" s="159" t="s">
        <v>34</v>
      </c>
      <c r="R3002" s="100" t="s">
        <v>34</v>
      </c>
      <c r="S3002" s="158">
        <v>1</v>
      </c>
      <c r="T3002" s="103" t="s">
        <v>165</v>
      </c>
      <c r="U3002" s="160" t="s">
        <v>162</v>
      </c>
      <c r="V3002" s="160" t="s">
        <v>266</v>
      </c>
      <c r="W3002" s="160" t="s">
        <v>188</v>
      </c>
      <c r="X3002" s="160" t="s">
        <v>188</v>
      </c>
    </row>
    <row r="3003" spans="1:24" ht="30.75">
      <c r="A3003" s="155">
        <f>A3002+1</f>
        <v>3001</v>
      </c>
      <c r="B3003" s="160" t="s">
        <v>3313</v>
      </c>
      <c r="C3003" s="159">
        <v>2021</v>
      </c>
      <c r="D3003" s="160" t="s">
        <v>162</v>
      </c>
      <c r="E3003" s="160" t="s">
        <v>162</v>
      </c>
      <c r="F3003" s="268" t="s">
        <v>3451</v>
      </c>
      <c r="G3003" s="157" t="s">
        <v>31</v>
      </c>
      <c r="H3003" s="156" t="s">
        <v>50</v>
      </c>
      <c r="I3003" s="160" t="s">
        <v>164</v>
      </c>
      <c r="J3003" s="157" t="s">
        <v>15</v>
      </c>
      <c r="K3003" s="238" t="s">
        <v>34</v>
      </c>
      <c r="L3003" s="239" t="s">
        <v>34</v>
      </c>
      <c r="M3003" s="239" t="s">
        <v>48</v>
      </c>
      <c r="N3003" s="239" t="s">
        <v>34</v>
      </c>
      <c r="O3003" s="239" t="s">
        <v>34</v>
      </c>
      <c r="P3003" s="239" t="s">
        <v>34</v>
      </c>
      <c r="Q3003" s="159" t="s">
        <v>48</v>
      </c>
      <c r="R3003" s="100" t="s">
        <v>48</v>
      </c>
      <c r="S3003" s="158">
        <v>1</v>
      </c>
      <c r="T3003" s="103" t="s">
        <v>165</v>
      </c>
      <c r="U3003" s="160" t="s">
        <v>162</v>
      </c>
      <c r="V3003" s="160" t="s">
        <v>266</v>
      </c>
      <c r="W3003" s="157" t="s">
        <v>42</v>
      </c>
      <c r="X3003" s="157" t="s">
        <v>50</v>
      </c>
    </row>
    <row r="3004" spans="1:24" ht="81">
      <c r="A3004" s="155">
        <f>A3003+1</f>
        <v>3002</v>
      </c>
      <c r="B3004" s="160" t="s">
        <v>3313</v>
      </c>
      <c r="C3004" s="159">
        <v>2021</v>
      </c>
      <c r="D3004" s="160" t="s">
        <v>173</v>
      </c>
      <c r="E3004" s="160" t="s">
        <v>177</v>
      </c>
      <c r="F3004" s="268" t="s">
        <v>3452</v>
      </c>
      <c r="G3004" s="160" t="s">
        <v>82</v>
      </c>
      <c r="H3004" s="161" t="s">
        <v>83</v>
      </c>
      <c r="I3004" s="160" t="s">
        <v>173</v>
      </c>
      <c r="J3004" s="160" t="s">
        <v>3254</v>
      </c>
      <c r="K3004" s="240" t="s">
        <v>34</v>
      </c>
      <c r="L3004" s="241" t="s">
        <v>34</v>
      </c>
      <c r="M3004" s="241" t="s">
        <v>34</v>
      </c>
      <c r="N3004" s="241" t="s">
        <v>34</v>
      </c>
      <c r="O3004" s="241" t="s">
        <v>34</v>
      </c>
      <c r="P3004" s="241" t="s">
        <v>34</v>
      </c>
      <c r="Q3004" s="159" t="s">
        <v>34</v>
      </c>
      <c r="R3004" s="100" t="s">
        <v>34</v>
      </c>
      <c r="S3004" s="158">
        <v>1</v>
      </c>
      <c r="T3004" s="103" t="s">
        <v>176</v>
      </c>
      <c r="U3004" s="160" t="s">
        <v>493</v>
      </c>
      <c r="V3004" s="160" t="s">
        <v>177</v>
      </c>
      <c r="W3004" s="160" t="s">
        <v>401</v>
      </c>
      <c r="X3004" s="160" t="s">
        <v>401</v>
      </c>
    </row>
    <row r="3005" spans="1:24" ht="81">
      <c r="A3005" s="155">
        <f>A3004+1</f>
        <v>3003</v>
      </c>
      <c r="B3005" s="160" t="s">
        <v>3313</v>
      </c>
      <c r="C3005" s="159">
        <v>2021</v>
      </c>
      <c r="D3005" s="160" t="s">
        <v>173</v>
      </c>
      <c r="E3005" s="160" t="s">
        <v>177</v>
      </c>
      <c r="F3005" s="268" t="s">
        <v>3453</v>
      </c>
      <c r="G3005" s="157" t="s">
        <v>82</v>
      </c>
      <c r="H3005" s="161" t="s">
        <v>83</v>
      </c>
      <c r="I3005" s="160" t="s">
        <v>173</v>
      </c>
      <c r="J3005" s="160" t="s">
        <v>179</v>
      </c>
      <c r="K3005" s="240" t="s">
        <v>34</v>
      </c>
      <c r="L3005" s="241" t="s">
        <v>48</v>
      </c>
      <c r="M3005" s="241" t="s">
        <v>34</v>
      </c>
      <c r="N3005" s="241" t="s">
        <v>34</v>
      </c>
      <c r="O3005" s="241" t="s">
        <v>34</v>
      </c>
      <c r="P3005" s="241" t="s">
        <v>34</v>
      </c>
      <c r="Q3005" s="159" t="s">
        <v>34</v>
      </c>
      <c r="R3005" s="100" t="s">
        <v>34</v>
      </c>
      <c r="S3005" s="158">
        <v>1</v>
      </c>
      <c r="T3005" s="103" t="s">
        <v>176</v>
      </c>
      <c r="U3005" s="160" t="s">
        <v>493</v>
      </c>
      <c r="V3005" s="160" t="s">
        <v>177</v>
      </c>
      <c r="W3005" s="160" t="s">
        <v>101</v>
      </c>
      <c r="X3005" s="160" t="s">
        <v>101</v>
      </c>
    </row>
    <row r="3006" spans="1:24" ht="20.25">
      <c r="A3006" s="155">
        <f>A3005+1</f>
        <v>3004</v>
      </c>
      <c r="B3006" s="160" t="s">
        <v>3313</v>
      </c>
      <c r="C3006" s="159">
        <v>2021</v>
      </c>
      <c r="D3006" s="160" t="s">
        <v>173</v>
      </c>
      <c r="E3006" s="160" t="s">
        <v>177</v>
      </c>
      <c r="F3006" s="268" t="s">
        <v>3454</v>
      </c>
      <c r="G3006" s="157" t="s">
        <v>119</v>
      </c>
      <c r="H3006" s="161" t="s">
        <v>169</v>
      </c>
      <c r="I3006" s="160" t="s">
        <v>173</v>
      </c>
      <c r="J3006" s="160" t="s">
        <v>179</v>
      </c>
      <c r="K3006" s="240" t="s">
        <v>34</v>
      </c>
      <c r="L3006" s="241" t="s">
        <v>34</v>
      </c>
      <c r="M3006" s="241" t="s">
        <v>34</v>
      </c>
      <c r="N3006" s="241" t="s">
        <v>34</v>
      </c>
      <c r="O3006" s="241" t="s">
        <v>34</v>
      </c>
      <c r="P3006" s="241" t="s">
        <v>34</v>
      </c>
      <c r="Q3006" s="159" t="s">
        <v>34</v>
      </c>
      <c r="R3006" s="100" t="s">
        <v>34</v>
      </c>
      <c r="S3006" s="158">
        <v>1</v>
      </c>
      <c r="T3006" s="103" t="s">
        <v>176</v>
      </c>
      <c r="U3006" s="160" t="s">
        <v>493</v>
      </c>
      <c r="V3006" s="160" t="s">
        <v>177</v>
      </c>
      <c r="W3006" s="160" t="s">
        <v>169</v>
      </c>
      <c r="X3006" s="160" t="s">
        <v>169</v>
      </c>
    </row>
    <row r="3007" spans="1:24" ht="81">
      <c r="A3007" s="155">
        <f>A3006+1</f>
        <v>3005</v>
      </c>
      <c r="B3007" s="160" t="s">
        <v>3313</v>
      </c>
      <c r="C3007" s="159">
        <v>2021</v>
      </c>
      <c r="D3007" s="160" t="s">
        <v>173</v>
      </c>
      <c r="E3007" s="160" t="s">
        <v>177</v>
      </c>
      <c r="F3007" s="268" t="s">
        <v>3455</v>
      </c>
      <c r="G3007" s="157" t="s">
        <v>82</v>
      </c>
      <c r="H3007" s="161" t="s">
        <v>83</v>
      </c>
      <c r="I3007" s="160" t="s">
        <v>173</v>
      </c>
      <c r="J3007" s="160" t="s">
        <v>179</v>
      </c>
      <c r="K3007" s="240" t="s">
        <v>34</v>
      </c>
      <c r="L3007" s="241" t="s">
        <v>34</v>
      </c>
      <c r="M3007" s="241" t="s">
        <v>48</v>
      </c>
      <c r="N3007" s="241" t="s">
        <v>34</v>
      </c>
      <c r="O3007" s="241" t="s">
        <v>34</v>
      </c>
      <c r="P3007" s="241" t="s">
        <v>34</v>
      </c>
      <c r="Q3007" s="159" t="s">
        <v>34</v>
      </c>
      <c r="R3007" s="100" t="s">
        <v>34</v>
      </c>
      <c r="S3007" s="158">
        <v>1</v>
      </c>
      <c r="T3007" s="103" t="s">
        <v>176</v>
      </c>
      <c r="U3007" s="160" t="s">
        <v>493</v>
      </c>
      <c r="V3007" s="160" t="s">
        <v>177</v>
      </c>
      <c r="W3007" s="160" t="s">
        <v>101</v>
      </c>
      <c r="X3007" s="160" t="s">
        <v>101</v>
      </c>
    </row>
    <row r="3008" spans="1:24" ht="81">
      <c r="A3008" s="155">
        <f>A3007+1</f>
        <v>3006</v>
      </c>
      <c r="B3008" s="160" t="s">
        <v>3313</v>
      </c>
      <c r="C3008" s="159">
        <v>2021</v>
      </c>
      <c r="D3008" s="160" t="s">
        <v>173</v>
      </c>
      <c r="E3008" s="160" t="s">
        <v>177</v>
      </c>
      <c r="F3008" s="268" t="s">
        <v>3456</v>
      </c>
      <c r="G3008" s="157" t="s">
        <v>82</v>
      </c>
      <c r="H3008" s="161" t="s">
        <v>83</v>
      </c>
      <c r="I3008" s="160" t="s">
        <v>173</v>
      </c>
      <c r="J3008" s="160" t="s">
        <v>2528</v>
      </c>
      <c r="K3008" s="240" t="s">
        <v>34</v>
      </c>
      <c r="L3008" s="241" t="s">
        <v>34</v>
      </c>
      <c r="M3008" s="241" t="s">
        <v>34</v>
      </c>
      <c r="N3008" s="241" t="s">
        <v>34</v>
      </c>
      <c r="O3008" s="241" t="s">
        <v>34</v>
      </c>
      <c r="P3008" s="241" t="s">
        <v>34</v>
      </c>
      <c r="Q3008" s="159" t="s">
        <v>34</v>
      </c>
      <c r="R3008" s="100" t="s">
        <v>34</v>
      </c>
      <c r="S3008" s="158">
        <v>1</v>
      </c>
      <c r="T3008" s="103" t="s">
        <v>176</v>
      </c>
      <c r="U3008" s="160" t="s">
        <v>493</v>
      </c>
      <c r="V3008" s="160" t="s">
        <v>177</v>
      </c>
      <c r="W3008" s="160" t="s">
        <v>608</v>
      </c>
      <c r="X3008" s="160" t="s">
        <v>608</v>
      </c>
    </row>
    <row r="3009" spans="1:24" ht="20.25">
      <c r="A3009" s="155">
        <f>A3008+1</f>
        <v>3007</v>
      </c>
      <c r="B3009" s="160" t="s">
        <v>3313</v>
      </c>
      <c r="C3009" s="159">
        <v>2021</v>
      </c>
      <c r="D3009" s="160" t="s">
        <v>173</v>
      </c>
      <c r="E3009" s="160" t="s">
        <v>177</v>
      </c>
      <c r="F3009" s="268" t="s">
        <v>3457</v>
      </c>
      <c r="G3009" s="157" t="s">
        <v>31</v>
      </c>
      <c r="H3009" s="156" t="s">
        <v>42</v>
      </c>
      <c r="I3009" s="160" t="s">
        <v>173</v>
      </c>
      <c r="J3009" s="160" t="s">
        <v>179</v>
      </c>
      <c r="K3009" s="240" t="s">
        <v>34</v>
      </c>
      <c r="L3009" s="241" t="s">
        <v>34</v>
      </c>
      <c r="M3009" s="241" t="s">
        <v>34</v>
      </c>
      <c r="N3009" s="241" t="s">
        <v>34</v>
      </c>
      <c r="O3009" s="241" t="s">
        <v>34</v>
      </c>
      <c r="P3009" s="241" t="s">
        <v>34</v>
      </c>
      <c r="Q3009" s="159" t="s">
        <v>34</v>
      </c>
      <c r="R3009" s="100" t="s">
        <v>34</v>
      </c>
      <c r="S3009" s="158">
        <v>1</v>
      </c>
      <c r="T3009" s="103" t="s">
        <v>176</v>
      </c>
      <c r="U3009" s="160" t="s">
        <v>493</v>
      </c>
      <c r="V3009" s="160" t="s">
        <v>177</v>
      </c>
      <c r="W3009" s="157" t="s">
        <v>42</v>
      </c>
      <c r="X3009" s="157" t="s">
        <v>42</v>
      </c>
    </row>
    <row r="3010" spans="1:24" ht="20.25">
      <c r="A3010" s="155">
        <f>A3009+1</f>
        <v>3008</v>
      </c>
      <c r="B3010" s="160" t="s">
        <v>3313</v>
      </c>
      <c r="C3010" s="159">
        <v>2021</v>
      </c>
      <c r="D3010" s="160" t="s">
        <v>173</v>
      </c>
      <c r="E3010" s="160" t="s">
        <v>174</v>
      </c>
      <c r="F3010" s="268" t="s">
        <v>3458</v>
      </c>
      <c r="G3010" s="157" t="s">
        <v>31</v>
      </c>
      <c r="H3010" s="156" t="s">
        <v>42</v>
      </c>
      <c r="I3010" s="160" t="s">
        <v>173</v>
      </c>
      <c r="J3010" s="160" t="s">
        <v>174</v>
      </c>
      <c r="K3010" s="240" t="s">
        <v>34</v>
      </c>
      <c r="L3010" s="241" t="s">
        <v>34</v>
      </c>
      <c r="M3010" s="241" t="s">
        <v>34</v>
      </c>
      <c r="N3010" s="241" t="s">
        <v>34</v>
      </c>
      <c r="O3010" s="241" t="s">
        <v>34</v>
      </c>
      <c r="P3010" s="241" t="s">
        <v>34</v>
      </c>
      <c r="Q3010" s="159" t="s">
        <v>34</v>
      </c>
      <c r="R3010" s="100" t="s">
        <v>34</v>
      </c>
      <c r="S3010" s="158">
        <v>1</v>
      </c>
      <c r="T3010" s="103" t="s">
        <v>176</v>
      </c>
      <c r="U3010" s="160" t="s">
        <v>493</v>
      </c>
      <c r="V3010" s="160" t="s">
        <v>177</v>
      </c>
      <c r="W3010" s="157" t="s">
        <v>42</v>
      </c>
      <c r="X3010" s="157" t="s">
        <v>42</v>
      </c>
    </row>
    <row r="3011" spans="1:24" ht="81">
      <c r="A3011" s="155">
        <f>A3010+1</f>
        <v>3009</v>
      </c>
      <c r="B3011" s="160" t="s">
        <v>3313</v>
      </c>
      <c r="C3011" s="159">
        <v>2021</v>
      </c>
      <c r="D3011" s="160" t="s">
        <v>173</v>
      </c>
      <c r="E3011" s="160" t="s">
        <v>177</v>
      </c>
      <c r="F3011" s="268" t="s">
        <v>3459</v>
      </c>
      <c r="G3011" s="157" t="s">
        <v>82</v>
      </c>
      <c r="H3011" s="161" t="s">
        <v>83</v>
      </c>
      <c r="I3011" s="160" t="s">
        <v>173</v>
      </c>
      <c r="J3011" s="160" t="s">
        <v>179</v>
      </c>
      <c r="K3011" s="240" t="s">
        <v>34</v>
      </c>
      <c r="L3011" s="241" t="s">
        <v>34</v>
      </c>
      <c r="M3011" s="241" t="s">
        <v>34</v>
      </c>
      <c r="N3011" s="241" t="s">
        <v>34</v>
      </c>
      <c r="O3011" s="241" t="s">
        <v>34</v>
      </c>
      <c r="P3011" s="241" t="s">
        <v>34</v>
      </c>
      <c r="Q3011" s="159" t="s">
        <v>34</v>
      </c>
      <c r="R3011" s="100" t="s">
        <v>34</v>
      </c>
      <c r="S3011" s="158">
        <v>1</v>
      </c>
      <c r="T3011" s="103" t="s">
        <v>176</v>
      </c>
      <c r="U3011" s="160" t="s">
        <v>493</v>
      </c>
      <c r="V3011" s="160" t="s">
        <v>177</v>
      </c>
      <c r="W3011" s="160" t="s">
        <v>188</v>
      </c>
      <c r="X3011" s="160" t="s">
        <v>188</v>
      </c>
    </row>
    <row r="3012" spans="1:24" ht="30.75">
      <c r="A3012" s="155">
        <f>A3011+1</f>
        <v>3010</v>
      </c>
      <c r="B3012" s="160" t="s">
        <v>3313</v>
      </c>
      <c r="C3012" s="159">
        <v>2021</v>
      </c>
      <c r="D3012" s="160" t="s">
        <v>173</v>
      </c>
      <c r="E3012" s="160" t="s">
        <v>495</v>
      </c>
      <c r="F3012" s="268" t="s">
        <v>3460</v>
      </c>
      <c r="G3012" s="157" t="s">
        <v>31</v>
      </c>
      <c r="H3012" s="156" t="s">
        <v>50</v>
      </c>
      <c r="I3012" s="160" t="s">
        <v>173</v>
      </c>
      <c r="J3012" s="160" t="s">
        <v>191</v>
      </c>
      <c r="K3012" s="240" t="s">
        <v>34</v>
      </c>
      <c r="L3012" s="241" t="s">
        <v>34</v>
      </c>
      <c r="M3012" s="241" t="s">
        <v>34</v>
      </c>
      <c r="N3012" s="241" t="s">
        <v>34</v>
      </c>
      <c r="O3012" s="241" t="s">
        <v>34</v>
      </c>
      <c r="P3012" s="241" t="s">
        <v>34</v>
      </c>
      <c r="Q3012" s="159" t="s">
        <v>34</v>
      </c>
      <c r="R3012" s="100" t="s">
        <v>48</v>
      </c>
      <c r="S3012" s="158">
        <v>1</v>
      </c>
      <c r="T3012" s="103" t="s">
        <v>176</v>
      </c>
      <c r="U3012" s="160" t="s">
        <v>493</v>
      </c>
      <c r="V3012" s="160" t="s">
        <v>495</v>
      </c>
      <c r="W3012" s="157" t="s">
        <v>42</v>
      </c>
      <c r="X3012" s="157" t="s">
        <v>50</v>
      </c>
    </row>
    <row r="3013" spans="1:24" ht="30.75">
      <c r="A3013" s="155">
        <f>A3012+1</f>
        <v>3011</v>
      </c>
      <c r="B3013" s="160" t="s">
        <v>3313</v>
      </c>
      <c r="C3013" s="159">
        <v>2021</v>
      </c>
      <c r="D3013" s="160" t="s">
        <v>173</v>
      </c>
      <c r="E3013" s="160" t="s">
        <v>495</v>
      </c>
      <c r="F3013" s="268" t="s">
        <v>3461</v>
      </c>
      <c r="G3013" s="157" t="s">
        <v>31</v>
      </c>
      <c r="H3013" s="156" t="s">
        <v>46</v>
      </c>
      <c r="I3013" s="160" t="s">
        <v>173</v>
      </c>
      <c r="J3013" s="160" t="s">
        <v>191</v>
      </c>
      <c r="K3013" s="240" t="s">
        <v>34</v>
      </c>
      <c r="L3013" s="241" t="s">
        <v>48</v>
      </c>
      <c r="M3013" s="241" t="s">
        <v>34</v>
      </c>
      <c r="N3013" s="241" t="s">
        <v>34</v>
      </c>
      <c r="O3013" s="241" t="s">
        <v>34</v>
      </c>
      <c r="P3013" s="241" t="s">
        <v>34</v>
      </c>
      <c r="Q3013" s="159" t="s">
        <v>34</v>
      </c>
      <c r="R3013" s="100" t="s">
        <v>34</v>
      </c>
      <c r="S3013" s="158">
        <v>1</v>
      </c>
      <c r="T3013" s="103" t="s">
        <v>176</v>
      </c>
      <c r="U3013" s="160" t="s">
        <v>493</v>
      </c>
      <c r="V3013" s="160" t="s">
        <v>495</v>
      </c>
      <c r="W3013" s="160" t="s">
        <v>1061</v>
      </c>
      <c r="X3013" s="160" t="s">
        <v>1061</v>
      </c>
    </row>
    <row r="3014" spans="1:24" ht="81">
      <c r="A3014" s="155">
        <f>A3013+1</f>
        <v>3012</v>
      </c>
      <c r="B3014" s="160" t="s">
        <v>3313</v>
      </c>
      <c r="C3014" s="159">
        <v>2021</v>
      </c>
      <c r="D3014" s="160" t="s">
        <v>173</v>
      </c>
      <c r="E3014" s="160" t="s">
        <v>189</v>
      </c>
      <c r="F3014" s="268" t="s">
        <v>3462</v>
      </c>
      <c r="G3014" s="157" t="s">
        <v>82</v>
      </c>
      <c r="H3014" s="161" t="s">
        <v>83</v>
      </c>
      <c r="I3014" s="160" t="s">
        <v>173</v>
      </c>
      <c r="J3014" s="160" t="s">
        <v>191</v>
      </c>
      <c r="K3014" s="240" t="s">
        <v>48</v>
      </c>
      <c r="L3014" s="241" t="s">
        <v>48</v>
      </c>
      <c r="M3014" s="241" t="s">
        <v>34</v>
      </c>
      <c r="N3014" s="241" t="s">
        <v>34</v>
      </c>
      <c r="O3014" s="241" t="s">
        <v>34</v>
      </c>
      <c r="P3014" s="241" t="s">
        <v>34</v>
      </c>
      <c r="Q3014" s="159" t="s">
        <v>34</v>
      </c>
      <c r="R3014" s="100" t="s">
        <v>34</v>
      </c>
      <c r="S3014" s="158">
        <v>1</v>
      </c>
      <c r="T3014" s="103" t="s">
        <v>176</v>
      </c>
      <c r="U3014" s="160" t="s">
        <v>493</v>
      </c>
      <c r="V3014" s="160" t="s">
        <v>189</v>
      </c>
      <c r="W3014" s="160" t="s">
        <v>101</v>
      </c>
      <c r="X3014" s="160" t="s">
        <v>101</v>
      </c>
    </row>
    <row r="3015" spans="1:24" ht="81">
      <c r="A3015" s="155">
        <f>A3014+1</f>
        <v>3013</v>
      </c>
      <c r="B3015" s="160" t="s">
        <v>3313</v>
      </c>
      <c r="C3015" s="159">
        <v>2021</v>
      </c>
      <c r="D3015" s="160" t="s">
        <v>173</v>
      </c>
      <c r="E3015" s="160" t="s">
        <v>189</v>
      </c>
      <c r="F3015" s="268" t="s">
        <v>3463</v>
      </c>
      <c r="G3015" s="157" t="s">
        <v>82</v>
      </c>
      <c r="H3015" s="161" t="s">
        <v>83</v>
      </c>
      <c r="I3015" s="160" t="s">
        <v>173</v>
      </c>
      <c r="J3015" s="160" t="s">
        <v>191</v>
      </c>
      <c r="K3015" s="240" t="s">
        <v>48</v>
      </c>
      <c r="L3015" s="241" t="s">
        <v>48</v>
      </c>
      <c r="M3015" s="241" t="s">
        <v>48</v>
      </c>
      <c r="N3015" s="241" t="s">
        <v>34</v>
      </c>
      <c r="O3015" s="241" t="s">
        <v>34</v>
      </c>
      <c r="P3015" s="241" t="s">
        <v>34</v>
      </c>
      <c r="Q3015" s="159" t="s">
        <v>34</v>
      </c>
      <c r="R3015" s="100" t="s">
        <v>34</v>
      </c>
      <c r="S3015" s="158">
        <v>1</v>
      </c>
      <c r="T3015" s="103" t="s">
        <v>176</v>
      </c>
      <c r="U3015" s="160" t="s">
        <v>493</v>
      </c>
      <c r="V3015" s="160" t="s">
        <v>189</v>
      </c>
      <c r="W3015" s="160" t="s">
        <v>101</v>
      </c>
      <c r="X3015" s="160" t="s">
        <v>101</v>
      </c>
    </row>
    <row r="3016" spans="1:24" ht="81">
      <c r="A3016" s="155">
        <f>A3015+1</f>
        <v>3014</v>
      </c>
      <c r="B3016" s="160" t="s">
        <v>3313</v>
      </c>
      <c r="C3016" s="159">
        <v>2021</v>
      </c>
      <c r="D3016" s="160" t="s">
        <v>173</v>
      </c>
      <c r="E3016" s="160" t="s">
        <v>189</v>
      </c>
      <c r="F3016" s="268" t="s">
        <v>3464</v>
      </c>
      <c r="G3016" s="157" t="s">
        <v>82</v>
      </c>
      <c r="H3016" s="161" t="s">
        <v>83</v>
      </c>
      <c r="I3016" s="160" t="s">
        <v>173</v>
      </c>
      <c r="J3016" s="160" t="s">
        <v>191</v>
      </c>
      <c r="K3016" s="240" t="s">
        <v>34</v>
      </c>
      <c r="L3016" s="241" t="s">
        <v>48</v>
      </c>
      <c r="M3016" s="241" t="s">
        <v>34</v>
      </c>
      <c r="N3016" s="241" t="s">
        <v>34</v>
      </c>
      <c r="O3016" s="241" t="s">
        <v>34</v>
      </c>
      <c r="P3016" s="241" t="s">
        <v>34</v>
      </c>
      <c r="Q3016" s="159" t="s">
        <v>34</v>
      </c>
      <c r="R3016" s="100" t="s">
        <v>34</v>
      </c>
      <c r="S3016" s="158">
        <v>1</v>
      </c>
      <c r="T3016" s="103" t="s">
        <v>176</v>
      </c>
      <c r="U3016" s="160" t="s">
        <v>493</v>
      </c>
      <c r="V3016" s="160" t="s">
        <v>189</v>
      </c>
      <c r="W3016" s="160" t="s">
        <v>101</v>
      </c>
      <c r="X3016" s="160" t="s">
        <v>101</v>
      </c>
    </row>
    <row r="3017" spans="1:24" ht="81">
      <c r="A3017" s="155">
        <f>A3016+1</f>
        <v>3015</v>
      </c>
      <c r="B3017" s="160" t="s">
        <v>3313</v>
      </c>
      <c r="C3017" s="159">
        <v>2021</v>
      </c>
      <c r="D3017" s="160" t="s">
        <v>173</v>
      </c>
      <c r="E3017" s="160" t="s">
        <v>189</v>
      </c>
      <c r="F3017" s="268" t="s">
        <v>3465</v>
      </c>
      <c r="G3017" s="157" t="s">
        <v>82</v>
      </c>
      <c r="H3017" s="161" t="s">
        <v>83</v>
      </c>
      <c r="I3017" s="160" t="s">
        <v>173</v>
      </c>
      <c r="J3017" s="160" t="s">
        <v>191</v>
      </c>
      <c r="K3017" s="240" t="s">
        <v>48</v>
      </c>
      <c r="L3017" s="241" t="s">
        <v>48</v>
      </c>
      <c r="M3017" s="241" t="s">
        <v>34</v>
      </c>
      <c r="N3017" s="241" t="s">
        <v>34</v>
      </c>
      <c r="O3017" s="241" t="s">
        <v>34</v>
      </c>
      <c r="P3017" s="241" t="s">
        <v>34</v>
      </c>
      <c r="Q3017" s="159" t="s">
        <v>34</v>
      </c>
      <c r="R3017" s="100" t="s">
        <v>34</v>
      </c>
      <c r="S3017" s="158">
        <v>1</v>
      </c>
      <c r="T3017" s="103" t="s">
        <v>176</v>
      </c>
      <c r="U3017" s="160" t="s">
        <v>493</v>
      </c>
      <c r="V3017" s="160" t="s">
        <v>189</v>
      </c>
      <c r="W3017" s="160" t="s">
        <v>101</v>
      </c>
      <c r="X3017" s="160" t="s">
        <v>101</v>
      </c>
    </row>
    <row r="3018" spans="1:24" ht="81">
      <c r="A3018" s="155">
        <f>A3017+1</f>
        <v>3016</v>
      </c>
      <c r="B3018" s="160" t="s">
        <v>3313</v>
      </c>
      <c r="C3018" s="159">
        <v>2021</v>
      </c>
      <c r="D3018" s="160" t="s">
        <v>173</v>
      </c>
      <c r="E3018" s="160" t="s">
        <v>189</v>
      </c>
      <c r="F3018" s="268" t="s">
        <v>3466</v>
      </c>
      <c r="G3018" s="157" t="s">
        <v>82</v>
      </c>
      <c r="H3018" s="161" t="s">
        <v>83</v>
      </c>
      <c r="I3018" s="160" t="s">
        <v>173</v>
      </c>
      <c r="J3018" s="160" t="s">
        <v>191</v>
      </c>
      <c r="K3018" s="240" t="s">
        <v>48</v>
      </c>
      <c r="L3018" s="241" t="s">
        <v>48</v>
      </c>
      <c r="M3018" s="241" t="s">
        <v>48</v>
      </c>
      <c r="N3018" s="241" t="s">
        <v>34</v>
      </c>
      <c r="O3018" s="241" t="s">
        <v>34</v>
      </c>
      <c r="P3018" s="241" t="s">
        <v>34</v>
      </c>
      <c r="Q3018" s="159" t="s">
        <v>34</v>
      </c>
      <c r="R3018" s="100" t="s">
        <v>34</v>
      </c>
      <c r="S3018" s="158">
        <v>1</v>
      </c>
      <c r="T3018" s="103" t="s">
        <v>176</v>
      </c>
      <c r="U3018" s="160" t="s">
        <v>493</v>
      </c>
      <c r="V3018" s="160" t="s">
        <v>189</v>
      </c>
      <c r="W3018" s="160" t="s">
        <v>101</v>
      </c>
      <c r="X3018" s="160" t="s">
        <v>101</v>
      </c>
    </row>
    <row r="3019" spans="1:24" ht="30.75">
      <c r="A3019" s="155">
        <f>A3018+1</f>
        <v>3017</v>
      </c>
      <c r="B3019" s="160" t="s">
        <v>3313</v>
      </c>
      <c r="C3019" s="159">
        <v>2021</v>
      </c>
      <c r="D3019" s="160" t="s">
        <v>173</v>
      </c>
      <c r="E3019" s="160" t="s">
        <v>189</v>
      </c>
      <c r="F3019" s="268" t="s">
        <v>3467</v>
      </c>
      <c r="G3019" s="157" t="s">
        <v>31</v>
      </c>
      <c r="H3019" s="156" t="s">
        <v>42</v>
      </c>
      <c r="I3019" s="160" t="s">
        <v>173</v>
      </c>
      <c r="J3019" s="160" t="s">
        <v>191</v>
      </c>
      <c r="K3019" s="240" t="s">
        <v>34</v>
      </c>
      <c r="L3019" s="241" t="s">
        <v>48</v>
      </c>
      <c r="M3019" s="241" t="s">
        <v>34</v>
      </c>
      <c r="N3019" s="241" t="s">
        <v>34</v>
      </c>
      <c r="O3019" s="241" t="s">
        <v>34</v>
      </c>
      <c r="P3019" s="241" t="s">
        <v>34</v>
      </c>
      <c r="Q3019" s="159" t="s">
        <v>34</v>
      </c>
      <c r="R3019" s="100" t="s">
        <v>34</v>
      </c>
      <c r="S3019" s="158">
        <v>1</v>
      </c>
      <c r="T3019" s="103" t="s">
        <v>176</v>
      </c>
      <c r="U3019" s="160" t="s">
        <v>493</v>
      </c>
      <c r="V3019" s="160" t="s">
        <v>189</v>
      </c>
      <c r="W3019" s="157" t="s">
        <v>42</v>
      </c>
      <c r="X3019" s="157" t="s">
        <v>42</v>
      </c>
    </row>
    <row r="3020" spans="1:24" ht="41.25">
      <c r="A3020" s="155">
        <f>A3019+1</f>
        <v>3018</v>
      </c>
      <c r="B3020" s="160" t="s">
        <v>3313</v>
      </c>
      <c r="C3020" s="159">
        <v>2021</v>
      </c>
      <c r="D3020" s="160" t="s">
        <v>18</v>
      </c>
      <c r="E3020" s="160" t="s">
        <v>18</v>
      </c>
      <c r="F3020" s="268" t="s">
        <v>3468</v>
      </c>
      <c r="G3020" s="157" t="s">
        <v>31</v>
      </c>
      <c r="H3020" s="156" t="s">
        <v>42</v>
      </c>
      <c r="I3020" s="160" t="s">
        <v>18</v>
      </c>
      <c r="J3020" s="160" t="s">
        <v>18</v>
      </c>
      <c r="K3020" s="240" t="s">
        <v>34</v>
      </c>
      <c r="L3020" s="241" t="s">
        <v>34</v>
      </c>
      <c r="M3020" s="241" t="s">
        <v>34</v>
      </c>
      <c r="N3020" s="241" t="s">
        <v>34</v>
      </c>
      <c r="O3020" s="241" t="s">
        <v>34</v>
      </c>
      <c r="P3020" s="241" t="s">
        <v>34</v>
      </c>
      <c r="Q3020" s="159" t="s">
        <v>34</v>
      </c>
      <c r="R3020" s="100" t="s">
        <v>34</v>
      </c>
      <c r="S3020" s="158">
        <v>1</v>
      </c>
      <c r="T3020" s="103" t="s">
        <v>500</v>
      </c>
      <c r="U3020" s="160" t="s">
        <v>493</v>
      </c>
      <c r="V3020" s="160" t="s">
        <v>3469</v>
      </c>
      <c r="W3020" s="157" t="s">
        <v>42</v>
      </c>
      <c r="X3020" s="157" t="s">
        <v>42</v>
      </c>
    </row>
    <row r="3021" spans="1:24" ht="41.25">
      <c r="A3021" s="155">
        <f>A3020+1</f>
        <v>3019</v>
      </c>
      <c r="B3021" s="160" t="s">
        <v>3313</v>
      </c>
      <c r="C3021" s="159">
        <v>2021</v>
      </c>
      <c r="D3021" s="160" t="s">
        <v>18</v>
      </c>
      <c r="E3021" s="160" t="s">
        <v>18</v>
      </c>
      <c r="F3021" s="268" t="s">
        <v>3470</v>
      </c>
      <c r="G3021" s="157" t="s">
        <v>31</v>
      </c>
      <c r="H3021" s="156" t="s">
        <v>46</v>
      </c>
      <c r="I3021" s="160" t="s">
        <v>18</v>
      </c>
      <c r="J3021" s="160" t="s">
        <v>18</v>
      </c>
      <c r="K3021" s="240" t="s">
        <v>34</v>
      </c>
      <c r="L3021" s="241" t="s">
        <v>34</v>
      </c>
      <c r="M3021" s="241" t="s">
        <v>34</v>
      </c>
      <c r="N3021" s="241" t="s">
        <v>34</v>
      </c>
      <c r="O3021" s="241" t="s">
        <v>34</v>
      </c>
      <c r="P3021" s="241" t="s">
        <v>48</v>
      </c>
      <c r="Q3021" s="159" t="s">
        <v>34</v>
      </c>
      <c r="R3021" s="100" t="s">
        <v>34</v>
      </c>
      <c r="S3021" s="158">
        <v>1</v>
      </c>
      <c r="T3021" s="103" t="s">
        <v>500</v>
      </c>
      <c r="U3021" s="160" t="s">
        <v>493</v>
      </c>
      <c r="V3021" s="160" t="s">
        <v>3469</v>
      </c>
      <c r="W3021" s="160" t="s">
        <v>1061</v>
      </c>
      <c r="X3021" s="160" t="s">
        <v>1061</v>
      </c>
    </row>
    <row r="3022" spans="1:24" ht="41.25">
      <c r="A3022" s="155">
        <f>A3021+1</f>
        <v>3020</v>
      </c>
      <c r="B3022" s="160" t="s">
        <v>3313</v>
      </c>
      <c r="C3022" s="159">
        <v>2021</v>
      </c>
      <c r="D3022" s="160" t="s">
        <v>18</v>
      </c>
      <c r="E3022" s="160" t="s">
        <v>18</v>
      </c>
      <c r="F3022" s="268" t="s">
        <v>3471</v>
      </c>
      <c r="G3022" s="157" t="s">
        <v>31</v>
      </c>
      <c r="H3022" s="156" t="s">
        <v>42</v>
      </c>
      <c r="I3022" s="160" t="s">
        <v>18</v>
      </c>
      <c r="J3022" s="160" t="s">
        <v>18</v>
      </c>
      <c r="K3022" s="240" t="s">
        <v>34</v>
      </c>
      <c r="L3022" s="241" t="s">
        <v>34</v>
      </c>
      <c r="M3022" s="241" t="s">
        <v>34</v>
      </c>
      <c r="N3022" s="241" t="s">
        <v>34</v>
      </c>
      <c r="O3022" s="241" t="s">
        <v>34</v>
      </c>
      <c r="P3022" s="241" t="s">
        <v>48</v>
      </c>
      <c r="Q3022" s="159" t="s">
        <v>34</v>
      </c>
      <c r="R3022" s="100" t="s">
        <v>34</v>
      </c>
      <c r="S3022" s="158">
        <v>1</v>
      </c>
      <c r="T3022" s="103" t="s">
        <v>500</v>
      </c>
      <c r="U3022" s="160" t="s">
        <v>493</v>
      </c>
      <c r="V3022" s="160" t="s">
        <v>3469</v>
      </c>
      <c r="W3022" s="157" t="s">
        <v>42</v>
      </c>
      <c r="X3022" s="157" t="s">
        <v>42</v>
      </c>
    </row>
    <row r="3023" spans="1:24" ht="41.25">
      <c r="A3023" s="155">
        <f>A3022+1</f>
        <v>3021</v>
      </c>
      <c r="B3023" s="160" t="s">
        <v>3313</v>
      </c>
      <c r="C3023" s="159">
        <v>2021</v>
      </c>
      <c r="D3023" s="160" t="s">
        <v>18</v>
      </c>
      <c r="E3023" s="160" t="s">
        <v>18</v>
      </c>
      <c r="F3023" s="268" t="s">
        <v>3472</v>
      </c>
      <c r="G3023" s="157" t="s">
        <v>31</v>
      </c>
      <c r="H3023" s="161" t="s">
        <v>39</v>
      </c>
      <c r="I3023" s="160" t="s">
        <v>18</v>
      </c>
      <c r="J3023" s="160" t="s">
        <v>18</v>
      </c>
      <c r="K3023" s="240" t="s">
        <v>34</v>
      </c>
      <c r="L3023" s="241" t="s">
        <v>34</v>
      </c>
      <c r="M3023" s="241" t="s">
        <v>34</v>
      </c>
      <c r="N3023" s="241" t="s">
        <v>34</v>
      </c>
      <c r="O3023" s="241" t="s">
        <v>34</v>
      </c>
      <c r="P3023" s="241" t="s">
        <v>48</v>
      </c>
      <c r="Q3023" s="159" t="s">
        <v>34</v>
      </c>
      <c r="R3023" s="100" t="s">
        <v>34</v>
      </c>
      <c r="S3023" s="158">
        <v>1</v>
      </c>
      <c r="T3023" s="103" t="s">
        <v>500</v>
      </c>
      <c r="U3023" s="160" t="s">
        <v>493</v>
      </c>
      <c r="V3023" s="160" t="s">
        <v>3469</v>
      </c>
      <c r="W3023" s="160" t="s">
        <v>92</v>
      </c>
      <c r="X3023" s="160" t="s">
        <v>92</v>
      </c>
    </row>
    <row r="3024" spans="1:24" ht="41.25">
      <c r="A3024" s="155">
        <f>A3023+1</f>
        <v>3022</v>
      </c>
      <c r="B3024" s="160" t="s">
        <v>3313</v>
      </c>
      <c r="C3024" s="159">
        <v>2021</v>
      </c>
      <c r="D3024" s="160" t="s">
        <v>18</v>
      </c>
      <c r="E3024" s="160" t="s">
        <v>18</v>
      </c>
      <c r="F3024" s="268" t="s">
        <v>3473</v>
      </c>
      <c r="G3024" s="157" t="s">
        <v>31</v>
      </c>
      <c r="H3024" s="156" t="s">
        <v>50</v>
      </c>
      <c r="I3024" s="160" t="s">
        <v>18</v>
      </c>
      <c r="J3024" s="160" t="s">
        <v>18</v>
      </c>
      <c r="K3024" s="240" t="s">
        <v>34</v>
      </c>
      <c r="L3024" s="241" t="s">
        <v>34</v>
      </c>
      <c r="M3024" s="241" t="s">
        <v>34</v>
      </c>
      <c r="N3024" s="241" t="s">
        <v>34</v>
      </c>
      <c r="O3024" s="241" t="s">
        <v>34</v>
      </c>
      <c r="P3024" s="241" t="s">
        <v>48</v>
      </c>
      <c r="Q3024" s="159" t="s">
        <v>48</v>
      </c>
      <c r="R3024" s="99" t="s">
        <v>48</v>
      </c>
      <c r="S3024" s="158">
        <v>1</v>
      </c>
      <c r="T3024" s="103" t="s">
        <v>500</v>
      </c>
      <c r="U3024" s="160" t="s">
        <v>493</v>
      </c>
      <c r="V3024" s="160" t="s">
        <v>3469</v>
      </c>
      <c r="W3024" s="157" t="s">
        <v>42</v>
      </c>
      <c r="X3024" s="157" t="s">
        <v>50</v>
      </c>
    </row>
    <row r="3025" spans="1:24" ht="41.25">
      <c r="A3025" s="155">
        <f>A3024+1</f>
        <v>3023</v>
      </c>
      <c r="B3025" s="160" t="s">
        <v>3313</v>
      </c>
      <c r="C3025" s="159">
        <v>2021</v>
      </c>
      <c r="D3025" s="160" t="s">
        <v>18</v>
      </c>
      <c r="E3025" s="160" t="s">
        <v>18</v>
      </c>
      <c r="F3025" s="268" t="s">
        <v>3474</v>
      </c>
      <c r="G3025" s="157" t="s">
        <v>31</v>
      </c>
      <c r="H3025" s="156" t="s">
        <v>42</v>
      </c>
      <c r="I3025" s="160" t="s">
        <v>18</v>
      </c>
      <c r="J3025" s="160" t="s">
        <v>18</v>
      </c>
      <c r="K3025" s="240" t="s">
        <v>34</v>
      </c>
      <c r="L3025" s="241" t="s">
        <v>34</v>
      </c>
      <c r="M3025" s="241" t="s">
        <v>34</v>
      </c>
      <c r="N3025" s="241" t="s">
        <v>34</v>
      </c>
      <c r="O3025" s="241" t="s">
        <v>48</v>
      </c>
      <c r="P3025" s="241" t="s">
        <v>48</v>
      </c>
      <c r="Q3025" s="159" t="s">
        <v>34</v>
      </c>
      <c r="R3025" s="100" t="s">
        <v>34</v>
      </c>
      <c r="S3025" s="158">
        <v>1</v>
      </c>
      <c r="T3025" s="103" t="s">
        <v>500</v>
      </c>
      <c r="U3025" s="160" t="s">
        <v>493</v>
      </c>
      <c r="V3025" s="160" t="s">
        <v>3469</v>
      </c>
      <c r="W3025" s="157" t="s">
        <v>42</v>
      </c>
      <c r="X3025" s="157" t="s">
        <v>42</v>
      </c>
    </row>
    <row r="3026" spans="1:24" ht="20.25">
      <c r="A3026" s="155">
        <f>A3025+1</f>
        <v>3024</v>
      </c>
      <c r="B3026" s="160" t="s">
        <v>3313</v>
      </c>
      <c r="C3026" s="159">
        <v>2021</v>
      </c>
      <c r="D3026" s="160" t="s">
        <v>184</v>
      </c>
      <c r="E3026" s="160" t="s">
        <v>184</v>
      </c>
      <c r="F3026" s="268" t="s">
        <v>3475</v>
      </c>
      <c r="G3026" s="157" t="s">
        <v>31</v>
      </c>
      <c r="H3026" s="161" t="s">
        <v>39</v>
      </c>
      <c r="I3026" s="160" t="s">
        <v>186</v>
      </c>
      <c r="J3026" s="160" t="s">
        <v>504</v>
      </c>
      <c r="K3026" s="240" t="s">
        <v>34</v>
      </c>
      <c r="L3026" s="241" t="s">
        <v>34</v>
      </c>
      <c r="M3026" s="241" t="s">
        <v>34</v>
      </c>
      <c r="N3026" s="241" t="s">
        <v>34</v>
      </c>
      <c r="O3026" s="241" t="s">
        <v>34</v>
      </c>
      <c r="P3026" s="241" t="s">
        <v>34</v>
      </c>
      <c r="Q3026" s="159" t="s">
        <v>34</v>
      </c>
      <c r="R3026" s="100" t="s">
        <v>34</v>
      </c>
      <c r="S3026" s="158">
        <v>1</v>
      </c>
      <c r="T3026" s="103" t="s">
        <v>202</v>
      </c>
      <c r="U3026" s="160" t="s">
        <v>493</v>
      </c>
      <c r="V3026" s="160" t="s">
        <v>184</v>
      </c>
      <c r="W3026" s="160" t="s">
        <v>92</v>
      </c>
      <c r="X3026" s="160" t="s">
        <v>92</v>
      </c>
    </row>
    <row r="3027" spans="1:24" ht="20.25">
      <c r="A3027" s="155">
        <f>A3026+1</f>
        <v>3025</v>
      </c>
      <c r="B3027" s="160" t="s">
        <v>3313</v>
      </c>
      <c r="C3027" s="159">
        <v>2021</v>
      </c>
      <c r="D3027" s="160" t="s">
        <v>184</v>
      </c>
      <c r="E3027" s="160" t="s">
        <v>184</v>
      </c>
      <c r="F3027" s="268" t="s">
        <v>3476</v>
      </c>
      <c r="G3027" s="157" t="s">
        <v>31</v>
      </c>
      <c r="H3027" s="156" t="s">
        <v>42</v>
      </c>
      <c r="I3027" s="160" t="s">
        <v>186</v>
      </c>
      <c r="J3027" s="160" t="s">
        <v>201</v>
      </c>
      <c r="K3027" s="240" t="s">
        <v>34</v>
      </c>
      <c r="L3027" s="241" t="s">
        <v>34</v>
      </c>
      <c r="M3027" s="241" t="s">
        <v>48</v>
      </c>
      <c r="N3027" s="241" t="s">
        <v>34</v>
      </c>
      <c r="O3027" s="241" t="s">
        <v>34</v>
      </c>
      <c r="P3027" s="241" t="s">
        <v>34</v>
      </c>
      <c r="Q3027" s="159" t="s">
        <v>34</v>
      </c>
      <c r="R3027" s="100" t="s">
        <v>34</v>
      </c>
      <c r="S3027" s="158">
        <v>1</v>
      </c>
      <c r="T3027" s="103" t="s">
        <v>202</v>
      </c>
      <c r="U3027" s="160" t="s">
        <v>493</v>
      </c>
      <c r="V3027" s="160" t="s">
        <v>184</v>
      </c>
      <c r="W3027" s="157" t="s">
        <v>42</v>
      </c>
      <c r="X3027" s="157" t="s">
        <v>42</v>
      </c>
    </row>
    <row r="3028" spans="1:24" ht="20.25">
      <c r="A3028" s="155">
        <f>A3027+1</f>
        <v>3026</v>
      </c>
      <c r="B3028" s="160" t="s">
        <v>3313</v>
      </c>
      <c r="C3028" s="159">
        <v>2021</v>
      </c>
      <c r="D3028" s="160" t="s">
        <v>184</v>
      </c>
      <c r="E3028" s="160" t="s">
        <v>184</v>
      </c>
      <c r="F3028" s="268" t="s">
        <v>3477</v>
      </c>
      <c r="G3028" s="157" t="s">
        <v>31</v>
      </c>
      <c r="H3028" s="161" t="s">
        <v>39</v>
      </c>
      <c r="I3028" s="160" t="s">
        <v>186</v>
      </c>
      <c r="J3028" s="160" t="s">
        <v>201</v>
      </c>
      <c r="K3028" s="240" t="s">
        <v>34</v>
      </c>
      <c r="L3028" s="241" t="s">
        <v>34</v>
      </c>
      <c r="M3028" s="241" t="s">
        <v>34</v>
      </c>
      <c r="N3028" s="241" t="s">
        <v>34</v>
      </c>
      <c r="O3028" s="241" t="s">
        <v>34</v>
      </c>
      <c r="P3028" s="241" t="s">
        <v>34</v>
      </c>
      <c r="Q3028" s="159" t="s">
        <v>34</v>
      </c>
      <c r="R3028" s="100" t="s">
        <v>34</v>
      </c>
      <c r="S3028" s="158">
        <v>1</v>
      </c>
      <c r="T3028" s="103" t="s">
        <v>202</v>
      </c>
      <c r="U3028" s="160" t="s">
        <v>493</v>
      </c>
      <c r="V3028" s="160" t="s">
        <v>184</v>
      </c>
      <c r="W3028" s="160" t="s">
        <v>92</v>
      </c>
      <c r="X3028" s="160" t="s">
        <v>92</v>
      </c>
    </row>
    <row r="3029" spans="1:24" ht="30.75">
      <c r="A3029" s="155">
        <f>A3028+1</f>
        <v>3027</v>
      </c>
      <c r="B3029" s="160" t="s">
        <v>3313</v>
      </c>
      <c r="C3029" s="159">
        <v>2021</v>
      </c>
      <c r="D3029" s="160" t="s">
        <v>205</v>
      </c>
      <c r="E3029" s="160" t="s">
        <v>212</v>
      </c>
      <c r="F3029" s="268" t="s">
        <v>3478</v>
      </c>
      <c r="G3029" s="157" t="s">
        <v>31</v>
      </c>
      <c r="H3029" s="156" t="s">
        <v>42</v>
      </c>
      <c r="I3029" s="160" t="s">
        <v>208</v>
      </c>
      <c r="J3029" s="157" t="s">
        <v>212</v>
      </c>
      <c r="K3029" s="238" t="s">
        <v>34</v>
      </c>
      <c r="L3029" s="239" t="s">
        <v>34</v>
      </c>
      <c r="M3029" s="239" t="s">
        <v>34</v>
      </c>
      <c r="N3029" s="239" t="s">
        <v>34</v>
      </c>
      <c r="O3029" s="239" t="s">
        <v>34</v>
      </c>
      <c r="P3029" s="239" t="s">
        <v>34</v>
      </c>
      <c r="Q3029" s="159" t="s">
        <v>34</v>
      </c>
      <c r="R3029" s="100" t="s">
        <v>34</v>
      </c>
      <c r="S3029" s="158">
        <v>1</v>
      </c>
      <c r="T3029" s="103" t="s">
        <v>210</v>
      </c>
      <c r="U3029" s="160" t="s">
        <v>208</v>
      </c>
      <c r="V3029" s="160" t="s">
        <v>211</v>
      </c>
      <c r="W3029" s="157" t="s">
        <v>42</v>
      </c>
      <c r="X3029" s="157" t="s">
        <v>42</v>
      </c>
    </row>
    <row r="3030" spans="1:24" ht="81">
      <c r="A3030" s="155">
        <f>A3029+1</f>
        <v>3028</v>
      </c>
      <c r="B3030" s="160" t="s">
        <v>3313</v>
      </c>
      <c r="C3030" s="159">
        <v>2021</v>
      </c>
      <c r="D3030" s="160" t="s">
        <v>205</v>
      </c>
      <c r="E3030" s="160" t="s">
        <v>206</v>
      </c>
      <c r="F3030" s="268" t="s">
        <v>3479</v>
      </c>
      <c r="G3030" s="157" t="s">
        <v>82</v>
      </c>
      <c r="H3030" s="161" t="s">
        <v>83</v>
      </c>
      <c r="I3030" s="160" t="s">
        <v>208</v>
      </c>
      <c r="J3030" s="160" t="s">
        <v>209</v>
      </c>
      <c r="K3030" s="240" t="s">
        <v>34</v>
      </c>
      <c r="L3030" s="241" t="s">
        <v>34</v>
      </c>
      <c r="M3030" s="241" t="s">
        <v>34</v>
      </c>
      <c r="N3030" s="241" t="s">
        <v>34</v>
      </c>
      <c r="O3030" s="241" t="s">
        <v>34</v>
      </c>
      <c r="P3030" s="241" t="s">
        <v>34</v>
      </c>
      <c r="Q3030" s="159" t="s">
        <v>34</v>
      </c>
      <c r="R3030" s="100" t="s">
        <v>34</v>
      </c>
      <c r="S3030" s="158">
        <v>1</v>
      </c>
      <c r="T3030" s="103" t="s">
        <v>210</v>
      </c>
      <c r="U3030" s="160" t="s">
        <v>208</v>
      </c>
      <c r="V3030" s="160" t="s">
        <v>211</v>
      </c>
      <c r="W3030" s="160" t="s">
        <v>101</v>
      </c>
      <c r="X3030" s="160" t="s">
        <v>101</v>
      </c>
    </row>
    <row r="3031" spans="1:24" ht="81">
      <c r="A3031" s="155">
        <f>A3030+1</f>
        <v>3029</v>
      </c>
      <c r="B3031" s="160" t="s">
        <v>3313</v>
      </c>
      <c r="C3031" s="159">
        <v>2021</v>
      </c>
      <c r="D3031" s="160" t="s">
        <v>205</v>
      </c>
      <c r="E3031" s="160" t="s">
        <v>206</v>
      </c>
      <c r="F3031" s="268" t="s">
        <v>3480</v>
      </c>
      <c r="G3031" s="157" t="s">
        <v>82</v>
      </c>
      <c r="H3031" s="161" t="s">
        <v>83</v>
      </c>
      <c r="I3031" s="160" t="s">
        <v>208</v>
      </c>
      <c r="J3031" s="157" t="s">
        <v>209</v>
      </c>
      <c r="K3031" s="238" t="s">
        <v>34</v>
      </c>
      <c r="L3031" s="239" t="s">
        <v>34</v>
      </c>
      <c r="M3031" s="239" t="s">
        <v>34</v>
      </c>
      <c r="N3031" s="239" t="s">
        <v>34</v>
      </c>
      <c r="O3031" s="239" t="s">
        <v>34</v>
      </c>
      <c r="P3031" s="239" t="s">
        <v>34</v>
      </c>
      <c r="Q3031" s="159" t="s">
        <v>34</v>
      </c>
      <c r="R3031" s="100" t="s">
        <v>34</v>
      </c>
      <c r="S3031" s="158">
        <v>1</v>
      </c>
      <c r="T3031" s="103" t="s">
        <v>210</v>
      </c>
      <c r="U3031" s="160" t="s">
        <v>208</v>
      </c>
      <c r="V3031" s="160" t="s">
        <v>211</v>
      </c>
      <c r="W3031" s="160" t="s">
        <v>101</v>
      </c>
      <c r="X3031" s="160" t="s">
        <v>101</v>
      </c>
    </row>
    <row r="3032" spans="1:24" ht="30.75">
      <c r="A3032" s="155">
        <f>A3031+1</f>
        <v>3030</v>
      </c>
      <c r="B3032" s="160" t="s">
        <v>3313</v>
      </c>
      <c r="C3032" s="159">
        <v>2021</v>
      </c>
      <c r="D3032" s="160" t="s">
        <v>205</v>
      </c>
      <c r="E3032" s="160" t="s">
        <v>206</v>
      </c>
      <c r="F3032" s="268" t="s">
        <v>3481</v>
      </c>
      <c r="G3032" s="157" t="s">
        <v>31</v>
      </c>
      <c r="H3032" s="156" t="s">
        <v>42</v>
      </c>
      <c r="I3032" s="160" t="s">
        <v>208</v>
      </c>
      <c r="J3032" s="157" t="s">
        <v>209</v>
      </c>
      <c r="K3032" s="238" t="s">
        <v>48</v>
      </c>
      <c r="L3032" s="239" t="s">
        <v>34</v>
      </c>
      <c r="M3032" s="239" t="s">
        <v>34</v>
      </c>
      <c r="N3032" s="239" t="s">
        <v>34</v>
      </c>
      <c r="O3032" s="239" t="s">
        <v>34</v>
      </c>
      <c r="P3032" s="239" t="s">
        <v>34</v>
      </c>
      <c r="Q3032" s="159" t="s">
        <v>34</v>
      </c>
      <c r="R3032" s="100" t="s">
        <v>34</v>
      </c>
      <c r="S3032" s="158">
        <v>1</v>
      </c>
      <c r="T3032" s="103" t="s">
        <v>210</v>
      </c>
      <c r="U3032" s="160" t="s">
        <v>208</v>
      </c>
      <c r="V3032" s="160" t="s">
        <v>211</v>
      </c>
      <c r="W3032" s="157" t="s">
        <v>42</v>
      </c>
      <c r="X3032" s="157" t="s">
        <v>42</v>
      </c>
    </row>
    <row r="3033" spans="1:24" ht="81">
      <c r="A3033" s="155">
        <f>A3032+1</f>
        <v>3031</v>
      </c>
      <c r="B3033" s="160" t="s">
        <v>3313</v>
      </c>
      <c r="C3033" s="159">
        <v>2021</v>
      </c>
      <c r="D3033" s="160" t="s">
        <v>205</v>
      </c>
      <c r="E3033" s="160" t="s">
        <v>206</v>
      </c>
      <c r="F3033" s="268" t="s">
        <v>3482</v>
      </c>
      <c r="G3033" s="157" t="s">
        <v>82</v>
      </c>
      <c r="H3033" s="161" t="s">
        <v>83</v>
      </c>
      <c r="I3033" s="160" t="s">
        <v>208</v>
      </c>
      <c r="J3033" s="157" t="s">
        <v>209</v>
      </c>
      <c r="K3033" s="238" t="s">
        <v>34</v>
      </c>
      <c r="L3033" s="239" t="s">
        <v>34</v>
      </c>
      <c r="M3033" s="239" t="s">
        <v>48</v>
      </c>
      <c r="N3033" s="239" t="s">
        <v>34</v>
      </c>
      <c r="O3033" s="239" t="s">
        <v>34</v>
      </c>
      <c r="P3033" s="239" t="s">
        <v>34</v>
      </c>
      <c r="Q3033" s="159" t="s">
        <v>34</v>
      </c>
      <c r="R3033" s="100" t="s">
        <v>34</v>
      </c>
      <c r="S3033" s="158">
        <v>1</v>
      </c>
      <c r="T3033" s="103" t="s">
        <v>210</v>
      </c>
      <c r="U3033" s="160" t="s">
        <v>208</v>
      </c>
      <c r="V3033" s="160" t="s">
        <v>211</v>
      </c>
      <c r="W3033" s="160" t="s">
        <v>101</v>
      </c>
      <c r="X3033" s="160" t="s">
        <v>101</v>
      </c>
    </row>
    <row r="3034" spans="1:24" ht="81">
      <c r="A3034" s="155">
        <f>A3033+1</f>
        <v>3032</v>
      </c>
      <c r="B3034" s="160" t="s">
        <v>3313</v>
      </c>
      <c r="C3034" s="159">
        <v>2021</v>
      </c>
      <c r="D3034" s="160" t="s">
        <v>205</v>
      </c>
      <c r="E3034" s="160" t="s">
        <v>212</v>
      </c>
      <c r="F3034" s="268" t="s">
        <v>3483</v>
      </c>
      <c r="G3034" s="157" t="s">
        <v>82</v>
      </c>
      <c r="H3034" s="161" t="s">
        <v>83</v>
      </c>
      <c r="I3034" s="160" t="s">
        <v>208</v>
      </c>
      <c r="J3034" s="157" t="s">
        <v>212</v>
      </c>
      <c r="K3034" s="238" t="s">
        <v>34</v>
      </c>
      <c r="L3034" s="239" t="s">
        <v>34</v>
      </c>
      <c r="M3034" s="239" t="s">
        <v>34</v>
      </c>
      <c r="N3034" s="239" t="s">
        <v>34</v>
      </c>
      <c r="O3034" s="239" t="s">
        <v>34</v>
      </c>
      <c r="P3034" s="239" t="s">
        <v>34</v>
      </c>
      <c r="Q3034" s="159" t="s">
        <v>34</v>
      </c>
      <c r="R3034" s="100" t="s">
        <v>34</v>
      </c>
      <c r="S3034" s="158">
        <v>1</v>
      </c>
      <c r="T3034" s="103" t="s">
        <v>210</v>
      </c>
      <c r="U3034" s="160" t="s">
        <v>208</v>
      </c>
      <c r="V3034" s="160" t="s">
        <v>211</v>
      </c>
      <c r="W3034" s="160" t="s">
        <v>101</v>
      </c>
      <c r="X3034" s="160" t="s">
        <v>101</v>
      </c>
    </row>
    <row r="3035" spans="1:24" ht="30.75">
      <c r="A3035" s="155">
        <f>A3034+1</f>
        <v>3033</v>
      </c>
      <c r="B3035" s="160" t="s">
        <v>3313</v>
      </c>
      <c r="C3035" s="159">
        <v>2021</v>
      </c>
      <c r="D3035" s="160" t="s">
        <v>205</v>
      </c>
      <c r="E3035" s="160" t="s">
        <v>212</v>
      </c>
      <c r="F3035" s="268" t="s">
        <v>3484</v>
      </c>
      <c r="G3035" s="157" t="s">
        <v>31</v>
      </c>
      <c r="H3035" s="161" t="s">
        <v>39</v>
      </c>
      <c r="I3035" s="160" t="s">
        <v>208</v>
      </c>
      <c r="J3035" s="157" t="s">
        <v>212</v>
      </c>
      <c r="K3035" s="238" t="s">
        <v>48</v>
      </c>
      <c r="L3035" s="239" t="s">
        <v>34</v>
      </c>
      <c r="M3035" s="239" t="s">
        <v>34</v>
      </c>
      <c r="N3035" s="239" t="s">
        <v>34</v>
      </c>
      <c r="O3035" s="239" t="s">
        <v>34</v>
      </c>
      <c r="P3035" s="239" t="s">
        <v>34</v>
      </c>
      <c r="Q3035" s="159" t="s">
        <v>34</v>
      </c>
      <c r="R3035" s="100" t="s">
        <v>34</v>
      </c>
      <c r="S3035" s="158">
        <v>1</v>
      </c>
      <c r="T3035" s="103" t="s">
        <v>210</v>
      </c>
      <c r="U3035" s="160" t="s">
        <v>208</v>
      </c>
      <c r="V3035" s="160" t="s">
        <v>211</v>
      </c>
      <c r="W3035" s="160" t="s">
        <v>1111</v>
      </c>
      <c r="X3035" s="160" t="s">
        <v>1111</v>
      </c>
    </row>
    <row r="3036" spans="1:24" ht="81">
      <c r="A3036" s="155">
        <f>A3035+1</f>
        <v>3034</v>
      </c>
      <c r="B3036" s="160" t="s">
        <v>3313</v>
      </c>
      <c r="C3036" s="159">
        <v>2021</v>
      </c>
      <c r="D3036" s="160" t="s">
        <v>205</v>
      </c>
      <c r="E3036" s="160" t="s">
        <v>212</v>
      </c>
      <c r="F3036" s="268" t="s">
        <v>3485</v>
      </c>
      <c r="G3036" s="157" t="s">
        <v>82</v>
      </c>
      <c r="H3036" s="161" t="s">
        <v>83</v>
      </c>
      <c r="I3036" s="160" t="s">
        <v>208</v>
      </c>
      <c r="J3036" s="160" t="s">
        <v>212</v>
      </c>
      <c r="K3036" s="240" t="s">
        <v>34</v>
      </c>
      <c r="L3036" s="241" t="s">
        <v>34</v>
      </c>
      <c r="M3036" s="241" t="s">
        <v>34</v>
      </c>
      <c r="N3036" s="241" t="s">
        <v>34</v>
      </c>
      <c r="O3036" s="241" t="s">
        <v>34</v>
      </c>
      <c r="P3036" s="241" t="s">
        <v>34</v>
      </c>
      <c r="Q3036" s="159" t="s">
        <v>34</v>
      </c>
      <c r="R3036" s="100" t="s">
        <v>34</v>
      </c>
      <c r="S3036" s="158">
        <v>1</v>
      </c>
      <c r="T3036" s="103" t="s">
        <v>210</v>
      </c>
      <c r="U3036" s="160" t="s">
        <v>208</v>
      </c>
      <c r="V3036" s="160" t="s">
        <v>211</v>
      </c>
      <c r="W3036" s="160" t="s">
        <v>101</v>
      </c>
      <c r="X3036" s="160" t="s">
        <v>101</v>
      </c>
    </row>
    <row r="3037" spans="1:24" ht="30.75">
      <c r="A3037" s="155">
        <f>A3036+1</f>
        <v>3035</v>
      </c>
      <c r="B3037" s="160" t="s">
        <v>3313</v>
      </c>
      <c r="C3037" s="159">
        <v>2021</v>
      </c>
      <c r="D3037" s="160" t="s">
        <v>205</v>
      </c>
      <c r="E3037" s="160" t="s">
        <v>212</v>
      </c>
      <c r="F3037" s="268" t="s">
        <v>3486</v>
      </c>
      <c r="G3037" s="157" t="s">
        <v>31</v>
      </c>
      <c r="H3037" s="156" t="s">
        <v>46</v>
      </c>
      <c r="I3037" s="160" t="s">
        <v>208</v>
      </c>
      <c r="J3037" s="157" t="s">
        <v>212</v>
      </c>
      <c r="K3037" s="238" t="s">
        <v>34</v>
      </c>
      <c r="L3037" s="239" t="s">
        <v>34</v>
      </c>
      <c r="M3037" s="239" t="s">
        <v>34</v>
      </c>
      <c r="N3037" s="239" t="s">
        <v>34</v>
      </c>
      <c r="O3037" s="239" t="s">
        <v>34</v>
      </c>
      <c r="P3037" s="239" t="s">
        <v>34</v>
      </c>
      <c r="Q3037" s="159" t="s">
        <v>34</v>
      </c>
      <c r="R3037" s="100" t="s">
        <v>34</v>
      </c>
      <c r="S3037" s="158">
        <v>1</v>
      </c>
      <c r="T3037" s="103" t="s">
        <v>210</v>
      </c>
      <c r="U3037" s="160" t="s">
        <v>208</v>
      </c>
      <c r="V3037" s="160" t="s">
        <v>211</v>
      </c>
      <c r="W3037" s="160" t="s">
        <v>1061</v>
      </c>
      <c r="X3037" s="160" t="s">
        <v>1061</v>
      </c>
    </row>
    <row r="3038" spans="1:24" ht="41.25">
      <c r="A3038" s="155">
        <f>A3037+1</f>
        <v>3036</v>
      </c>
      <c r="B3038" s="160" t="s">
        <v>3313</v>
      </c>
      <c r="C3038" s="159">
        <v>2021</v>
      </c>
      <c r="D3038" s="160" t="s">
        <v>205</v>
      </c>
      <c r="E3038" s="160" t="s">
        <v>512</v>
      </c>
      <c r="F3038" s="268" t="s">
        <v>3487</v>
      </c>
      <c r="G3038" s="157" t="s">
        <v>31</v>
      </c>
      <c r="H3038" s="161" t="s">
        <v>39</v>
      </c>
      <c r="I3038" s="160" t="s">
        <v>208</v>
      </c>
      <c r="J3038" s="157" t="s">
        <v>514</v>
      </c>
      <c r="K3038" s="238" t="s">
        <v>34</v>
      </c>
      <c r="L3038" s="239" t="s">
        <v>34</v>
      </c>
      <c r="M3038" s="239" t="s">
        <v>48</v>
      </c>
      <c r="N3038" s="239" t="s">
        <v>34</v>
      </c>
      <c r="O3038" s="239" t="s">
        <v>34</v>
      </c>
      <c r="P3038" s="239" t="s">
        <v>34</v>
      </c>
      <c r="Q3038" s="159" t="s">
        <v>34</v>
      </c>
      <c r="R3038" s="100" t="s">
        <v>34</v>
      </c>
      <c r="S3038" s="158">
        <v>1</v>
      </c>
      <c r="T3038" s="103" t="s">
        <v>210</v>
      </c>
      <c r="U3038" s="160" t="s">
        <v>208</v>
      </c>
      <c r="V3038" s="160" t="s">
        <v>512</v>
      </c>
      <c r="W3038" s="160" t="s">
        <v>92</v>
      </c>
      <c r="X3038" s="160" t="s">
        <v>92</v>
      </c>
    </row>
    <row r="3039" spans="1:24" ht="41.25">
      <c r="A3039" s="155">
        <f>A3038+1</f>
        <v>3037</v>
      </c>
      <c r="B3039" s="160" t="s">
        <v>3313</v>
      </c>
      <c r="C3039" s="159">
        <v>2021</v>
      </c>
      <c r="D3039" s="160" t="s">
        <v>219</v>
      </c>
      <c r="E3039" s="160" t="s">
        <v>220</v>
      </c>
      <c r="F3039" s="268" t="s">
        <v>3488</v>
      </c>
      <c r="G3039" s="157" t="s">
        <v>31</v>
      </c>
      <c r="H3039" s="161" t="s">
        <v>39</v>
      </c>
      <c r="I3039" s="160" t="s">
        <v>222</v>
      </c>
      <c r="J3039" s="160" t="s">
        <v>17</v>
      </c>
      <c r="K3039" s="240" t="s">
        <v>34</v>
      </c>
      <c r="L3039" s="241" t="s">
        <v>34</v>
      </c>
      <c r="M3039" s="241" t="s">
        <v>34</v>
      </c>
      <c r="N3039" s="241" t="s">
        <v>34</v>
      </c>
      <c r="O3039" s="241" t="s">
        <v>48</v>
      </c>
      <c r="P3039" s="241" t="s">
        <v>34</v>
      </c>
      <c r="Q3039" s="159" t="s">
        <v>34</v>
      </c>
      <c r="R3039" s="100" t="s">
        <v>34</v>
      </c>
      <c r="S3039" s="158">
        <v>1</v>
      </c>
      <c r="T3039" s="103" t="s">
        <v>223</v>
      </c>
      <c r="U3039" s="160" t="s">
        <v>219</v>
      </c>
      <c r="V3039" s="160" t="s">
        <v>3489</v>
      </c>
      <c r="W3039" s="160" t="s">
        <v>92</v>
      </c>
      <c r="X3039" s="160" t="s">
        <v>92</v>
      </c>
    </row>
    <row r="3040" spans="1:24" ht="41.25">
      <c r="A3040" s="155">
        <f>A3039+1</f>
        <v>3038</v>
      </c>
      <c r="B3040" s="160" t="s">
        <v>3313</v>
      </c>
      <c r="C3040" s="159">
        <v>2021</v>
      </c>
      <c r="D3040" s="160" t="s">
        <v>219</v>
      </c>
      <c r="E3040" s="160" t="s">
        <v>220</v>
      </c>
      <c r="F3040" s="268" t="s">
        <v>3490</v>
      </c>
      <c r="G3040" s="157" t="s">
        <v>31</v>
      </c>
      <c r="H3040" s="161" t="s">
        <v>39</v>
      </c>
      <c r="I3040" s="160" t="s">
        <v>222</v>
      </c>
      <c r="J3040" s="160" t="s">
        <v>17</v>
      </c>
      <c r="K3040" s="240" t="s">
        <v>34</v>
      </c>
      <c r="L3040" s="241" t="s">
        <v>34</v>
      </c>
      <c r="M3040" s="241" t="s">
        <v>34</v>
      </c>
      <c r="N3040" s="241" t="s">
        <v>34</v>
      </c>
      <c r="O3040" s="241" t="s">
        <v>48</v>
      </c>
      <c r="P3040" s="241" t="s">
        <v>34</v>
      </c>
      <c r="Q3040" s="159" t="s">
        <v>34</v>
      </c>
      <c r="R3040" s="100" t="s">
        <v>34</v>
      </c>
      <c r="S3040" s="158">
        <v>1</v>
      </c>
      <c r="T3040" s="103" t="s">
        <v>223</v>
      </c>
      <c r="U3040" s="160" t="s">
        <v>219</v>
      </c>
      <c r="V3040" s="160" t="s">
        <v>3489</v>
      </c>
      <c r="W3040" s="160" t="s">
        <v>92</v>
      </c>
      <c r="X3040" s="160" t="s">
        <v>92</v>
      </c>
    </row>
    <row r="3041" spans="1:24" ht="41.25">
      <c r="A3041" s="155">
        <f>A3040+1</f>
        <v>3039</v>
      </c>
      <c r="B3041" s="160" t="s">
        <v>3313</v>
      </c>
      <c r="C3041" s="159">
        <v>2021</v>
      </c>
      <c r="D3041" s="160" t="s">
        <v>219</v>
      </c>
      <c r="E3041" s="160" t="s">
        <v>220</v>
      </c>
      <c r="F3041" s="268" t="s">
        <v>3491</v>
      </c>
      <c r="G3041" s="157" t="s">
        <v>31</v>
      </c>
      <c r="H3041" s="156" t="s">
        <v>42</v>
      </c>
      <c r="I3041" s="160" t="s">
        <v>222</v>
      </c>
      <c r="J3041" s="160" t="s">
        <v>17</v>
      </c>
      <c r="K3041" s="240" t="s">
        <v>34</v>
      </c>
      <c r="L3041" s="241" t="s">
        <v>34</v>
      </c>
      <c r="M3041" s="241" t="s">
        <v>34</v>
      </c>
      <c r="N3041" s="241" t="s">
        <v>34</v>
      </c>
      <c r="O3041" s="241" t="s">
        <v>48</v>
      </c>
      <c r="P3041" s="241" t="s">
        <v>34</v>
      </c>
      <c r="Q3041" s="159" t="s">
        <v>34</v>
      </c>
      <c r="R3041" s="100" t="s">
        <v>34</v>
      </c>
      <c r="S3041" s="158">
        <v>1</v>
      </c>
      <c r="T3041" s="103" t="s">
        <v>223</v>
      </c>
      <c r="U3041" s="160" t="s">
        <v>219</v>
      </c>
      <c r="V3041" s="160" t="s">
        <v>3489</v>
      </c>
      <c r="W3041" s="157" t="s">
        <v>42</v>
      </c>
      <c r="X3041" s="157" t="s">
        <v>42</v>
      </c>
    </row>
    <row r="3042" spans="1:24" ht="41.25">
      <c r="A3042" s="155">
        <f>A3041+1</f>
        <v>3040</v>
      </c>
      <c r="B3042" s="160" t="s">
        <v>3313</v>
      </c>
      <c r="C3042" s="159">
        <v>2021</v>
      </c>
      <c r="D3042" s="160" t="s">
        <v>219</v>
      </c>
      <c r="E3042" s="160" t="s">
        <v>220</v>
      </c>
      <c r="F3042" s="268" t="s">
        <v>3492</v>
      </c>
      <c r="G3042" s="157" t="s">
        <v>31</v>
      </c>
      <c r="H3042" s="156" t="s">
        <v>42</v>
      </c>
      <c r="I3042" s="160" t="s">
        <v>222</v>
      </c>
      <c r="J3042" s="160" t="s">
        <v>17</v>
      </c>
      <c r="K3042" s="240" t="s">
        <v>34</v>
      </c>
      <c r="L3042" s="241" t="s">
        <v>34</v>
      </c>
      <c r="M3042" s="241" t="s">
        <v>34</v>
      </c>
      <c r="N3042" s="241" t="s">
        <v>34</v>
      </c>
      <c r="O3042" s="241" t="s">
        <v>48</v>
      </c>
      <c r="P3042" s="241" t="s">
        <v>34</v>
      </c>
      <c r="Q3042" s="159" t="s">
        <v>34</v>
      </c>
      <c r="R3042" s="100" t="s">
        <v>34</v>
      </c>
      <c r="S3042" s="158">
        <v>1</v>
      </c>
      <c r="T3042" s="103" t="s">
        <v>223</v>
      </c>
      <c r="U3042" s="160" t="s">
        <v>219</v>
      </c>
      <c r="V3042" s="160" t="s">
        <v>3489</v>
      </c>
      <c r="W3042" s="157" t="s">
        <v>42</v>
      </c>
      <c r="X3042" s="157" t="s">
        <v>42</v>
      </c>
    </row>
    <row r="3043" spans="1:24" ht="41.25">
      <c r="A3043" s="155">
        <f>A3042+1</f>
        <v>3041</v>
      </c>
      <c r="B3043" s="160" t="s">
        <v>3313</v>
      </c>
      <c r="C3043" s="159">
        <v>2021</v>
      </c>
      <c r="D3043" s="160" t="s">
        <v>219</v>
      </c>
      <c r="E3043" s="160" t="s">
        <v>220</v>
      </c>
      <c r="F3043" s="268" t="s">
        <v>3493</v>
      </c>
      <c r="G3043" s="157" t="s">
        <v>31</v>
      </c>
      <c r="H3043" s="161" t="s">
        <v>29</v>
      </c>
      <c r="I3043" s="160" t="s">
        <v>222</v>
      </c>
      <c r="J3043" s="160" t="s">
        <v>17</v>
      </c>
      <c r="K3043" s="240" t="s">
        <v>34</v>
      </c>
      <c r="L3043" s="241" t="s">
        <v>34</v>
      </c>
      <c r="M3043" s="241" t="s">
        <v>34</v>
      </c>
      <c r="N3043" s="241" t="s">
        <v>34</v>
      </c>
      <c r="O3043" s="241" t="s">
        <v>48</v>
      </c>
      <c r="P3043" s="241" t="s">
        <v>34</v>
      </c>
      <c r="Q3043" s="159" t="s">
        <v>34</v>
      </c>
      <c r="R3043" s="100" t="s">
        <v>34</v>
      </c>
      <c r="S3043" s="158">
        <v>1</v>
      </c>
      <c r="T3043" s="103" t="s">
        <v>223</v>
      </c>
      <c r="U3043" s="160" t="s">
        <v>219</v>
      </c>
      <c r="V3043" s="160" t="s">
        <v>3489</v>
      </c>
      <c r="W3043" s="160" t="s">
        <v>92</v>
      </c>
      <c r="X3043" s="160" t="s">
        <v>92</v>
      </c>
    </row>
    <row r="3044" spans="1:24" ht="81">
      <c r="A3044" s="155">
        <f>A3043+1</f>
        <v>3042</v>
      </c>
      <c r="B3044" s="160" t="s">
        <v>3313</v>
      </c>
      <c r="C3044" s="159">
        <v>2021</v>
      </c>
      <c r="D3044" s="160" t="s">
        <v>219</v>
      </c>
      <c r="E3044" s="160" t="s">
        <v>220</v>
      </c>
      <c r="F3044" s="268" t="s">
        <v>3494</v>
      </c>
      <c r="G3044" s="157" t="s">
        <v>82</v>
      </c>
      <c r="H3044" s="161" t="s">
        <v>83</v>
      </c>
      <c r="I3044" s="160" t="s">
        <v>222</v>
      </c>
      <c r="J3044" s="160" t="s">
        <v>17</v>
      </c>
      <c r="K3044" s="240" t="s">
        <v>34</v>
      </c>
      <c r="L3044" s="241" t="s">
        <v>34</v>
      </c>
      <c r="M3044" s="241" t="s">
        <v>34</v>
      </c>
      <c r="N3044" s="241" t="s">
        <v>34</v>
      </c>
      <c r="O3044" s="241" t="s">
        <v>48</v>
      </c>
      <c r="P3044" s="241" t="s">
        <v>34</v>
      </c>
      <c r="Q3044" s="159" t="s">
        <v>34</v>
      </c>
      <c r="R3044" s="100" t="s">
        <v>34</v>
      </c>
      <c r="S3044" s="158">
        <v>1</v>
      </c>
      <c r="T3044" s="103" t="s">
        <v>223</v>
      </c>
      <c r="U3044" s="160" t="s">
        <v>219</v>
      </c>
      <c r="V3044" s="160" t="s">
        <v>3489</v>
      </c>
      <c r="W3044" s="160" t="s">
        <v>101</v>
      </c>
      <c r="X3044" s="160" t="s">
        <v>101</v>
      </c>
    </row>
    <row r="3045" spans="1:24" ht="41.25">
      <c r="A3045" s="155">
        <f>A3044+1</f>
        <v>3043</v>
      </c>
      <c r="B3045" s="160" t="s">
        <v>3313</v>
      </c>
      <c r="C3045" s="159">
        <v>2021</v>
      </c>
      <c r="D3045" s="160" t="s">
        <v>219</v>
      </c>
      <c r="E3045" s="160" t="s">
        <v>220</v>
      </c>
      <c r="F3045" s="268" t="s">
        <v>3495</v>
      </c>
      <c r="G3045" s="157" t="s">
        <v>31</v>
      </c>
      <c r="H3045" s="161" t="s">
        <v>39</v>
      </c>
      <c r="I3045" s="160" t="s">
        <v>222</v>
      </c>
      <c r="J3045" s="160" t="s">
        <v>17</v>
      </c>
      <c r="K3045" s="240" t="s">
        <v>34</v>
      </c>
      <c r="L3045" s="241" t="s">
        <v>34</v>
      </c>
      <c r="M3045" s="241" t="s">
        <v>34</v>
      </c>
      <c r="N3045" s="241" t="s">
        <v>34</v>
      </c>
      <c r="O3045" s="241" t="s">
        <v>48</v>
      </c>
      <c r="P3045" s="241" t="s">
        <v>34</v>
      </c>
      <c r="Q3045" s="159" t="s">
        <v>34</v>
      </c>
      <c r="R3045" s="100" t="s">
        <v>34</v>
      </c>
      <c r="S3045" s="158">
        <v>1</v>
      </c>
      <c r="T3045" s="103" t="s">
        <v>223</v>
      </c>
      <c r="U3045" s="160" t="s">
        <v>219</v>
      </c>
      <c r="V3045" s="160" t="s">
        <v>3489</v>
      </c>
      <c r="W3045" s="160" t="s">
        <v>92</v>
      </c>
      <c r="X3045" s="160" t="s">
        <v>92</v>
      </c>
    </row>
    <row r="3046" spans="1:24" ht="81">
      <c r="A3046" s="155">
        <f>A3045+1</f>
        <v>3044</v>
      </c>
      <c r="B3046" s="160" t="s">
        <v>3313</v>
      </c>
      <c r="C3046" s="159">
        <v>2021</v>
      </c>
      <c r="D3046" s="160" t="s">
        <v>219</v>
      </c>
      <c r="E3046" s="160" t="s">
        <v>227</v>
      </c>
      <c r="F3046" s="268" t="s">
        <v>3496</v>
      </c>
      <c r="G3046" s="157" t="s">
        <v>82</v>
      </c>
      <c r="H3046" s="161" t="s">
        <v>83</v>
      </c>
      <c r="I3046" s="160" t="s">
        <v>32</v>
      </c>
      <c r="J3046" s="160" t="s">
        <v>33</v>
      </c>
      <c r="K3046" s="240" t="s">
        <v>34</v>
      </c>
      <c r="L3046" s="241" t="s">
        <v>34</v>
      </c>
      <c r="M3046" s="241" t="s">
        <v>34</v>
      </c>
      <c r="N3046" s="241" t="s">
        <v>34</v>
      </c>
      <c r="O3046" s="241" t="s">
        <v>34</v>
      </c>
      <c r="P3046" s="241" t="s">
        <v>34</v>
      </c>
      <c r="Q3046" s="159" t="s">
        <v>34</v>
      </c>
      <c r="R3046" s="100" t="s">
        <v>34</v>
      </c>
      <c r="S3046" s="158">
        <v>1</v>
      </c>
      <c r="T3046" s="103" t="s">
        <v>223</v>
      </c>
      <c r="U3046" s="160" t="s">
        <v>219</v>
      </c>
      <c r="V3046" s="160" t="s">
        <v>229</v>
      </c>
      <c r="W3046" s="160" t="s">
        <v>608</v>
      </c>
      <c r="X3046" s="160" t="s">
        <v>608</v>
      </c>
    </row>
    <row r="3047" spans="1:24" ht="41.25">
      <c r="A3047" s="155">
        <f>A3046+1</f>
        <v>3045</v>
      </c>
      <c r="B3047" s="160" t="s">
        <v>3313</v>
      </c>
      <c r="C3047" s="159">
        <v>2021</v>
      </c>
      <c r="D3047" s="160" t="s">
        <v>219</v>
      </c>
      <c r="E3047" s="160" t="s">
        <v>227</v>
      </c>
      <c r="F3047" s="268" t="s">
        <v>3497</v>
      </c>
      <c r="G3047" s="157" t="s">
        <v>31</v>
      </c>
      <c r="H3047" s="156" t="s">
        <v>42</v>
      </c>
      <c r="I3047" s="160" t="s">
        <v>32</v>
      </c>
      <c r="J3047" s="160" t="s">
        <v>33</v>
      </c>
      <c r="K3047" s="240" t="s">
        <v>34</v>
      </c>
      <c r="L3047" s="241" t="s">
        <v>34</v>
      </c>
      <c r="M3047" s="241" t="s">
        <v>34</v>
      </c>
      <c r="N3047" s="241" t="s">
        <v>34</v>
      </c>
      <c r="O3047" s="241" t="s">
        <v>34</v>
      </c>
      <c r="P3047" s="241" t="s">
        <v>34</v>
      </c>
      <c r="Q3047" s="159" t="s">
        <v>34</v>
      </c>
      <c r="R3047" s="100" t="s">
        <v>34</v>
      </c>
      <c r="S3047" s="158">
        <v>1</v>
      </c>
      <c r="T3047" s="103" t="s">
        <v>223</v>
      </c>
      <c r="U3047" s="160" t="s">
        <v>219</v>
      </c>
      <c r="V3047" s="160" t="s">
        <v>229</v>
      </c>
      <c r="W3047" s="157" t="s">
        <v>42</v>
      </c>
      <c r="X3047" s="157" t="s">
        <v>42</v>
      </c>
    </row>
    <row r="3048" spans="1:24" ht="41.25">
      <c r="A3048" s="155">
        <f>A3047+1</f>
        <v>3046</v>
      </c>
      <c r="B3048" s="160" t="s">
        <v>3313</v>
      </c>
      <c r="C3048" s="159">
        <v>2021</v>
      </c>
      <c r="D3048" s="160" t="s">
        <v>219</v>
      </c>
      <c r="E3048" s="160" t="s">
        <v>227</v>
      </c>
      <c r="F3048" s="268" t="s">
        <v>3498</v>
      </c>
      <c r="G3048" s="157" t="s">
        <v>31</v>
      </c>
      <c r="H3048" s="156" t="s">
        <v>42</v>
      </c>
      <c r="I3048" s="160" t="s">
        <v>208</v>
      </c>
      <c r="J3048" s="160" t="s">
        <v>212</v>
      </c>
      <c r="K3048" s="240" t="s">
        <v>34</v>
      </c>
      <c r="L3048" s="241" t="s">
        <v>34</v>
      </c>
      <c r="M3048" s="241" t="s">
        <v>34</v>
      </c>
      <c r="N3048" s="241" t="s">
        <v>34</v>
      </c>
      <c r="O3048" s="241" t="s">
        <v>34</v>
      </c>
      <c r="P3048" s="241" t="s">
        <v>34</v>
      </c>
      <c r="Q3048" s="159" t="s">
        <v>34</v>
      </c>
      <c r="R3048" s="100" t="s">
        <v>34</v>
      </c>
      <c r="S3048" s="158">
        <v>1</v>
      </c>
      <c r="T3048" s="103" t="s">
        <v>223</v>
      </c>
      <c r="U3048" s="160" t="s">
        <v>219</v>
      </c>
      <c r="V3048" s="160" t="s">
        <v>229</v>
      </c>
      <c r="W3048" s="157" t="s">
        <v>42</v>
      </c>
      <c r="X3048" s="157" t="s">
        <v>42</v>
      </c>
    </row>
    <row r="3049" spans="1:24" ht="41.25">
      <c r="A3049" s="155">
        <f>A3048+1</f>
        <v>3047</v>
      </c>
      <c r="B3049" s="160" t="s">
        <v>3313</v>
      </c>
      <c r="C3049" s="159">
        <v>2021</v>
      </c>
      <c r="D3049" s="160" t="s">
        <v>219</v>
      </c>
      <c r="E3049" s="160" t="s">
        <v>227</v>
      </c>
      <c r="F3049" s="268" t="s">
        <v>3499</v>
      </c>
      <c r="G3049" s="157" t="s">
        <v>31</v>
      </c>
      <c r="H3049" s="161" t="s">
        <v>39</v>
      </c>
      <c r="I3049" s="160" t="s">
        <v>208</v>
      </c>
      <c r="J3049" s="160" t="s">
        <v>212</v>
      </c>
      <c r="K3049" s="240" t="s">
        <v>34</v>
      </c>
      <c r="L3049" s="241" t="s">
        <v>34</v>
      </c>
      <c r="M3049" s="241" t="s">
        <v>34</v>
      </c>
      <c r="N3049" s="241" t="s">
        <v>34</v>
      </c>
      <c r="O3049" s="241" t="s">
        <v>34</v>
      </c>
      <c r="P3049" s="241" t="s">
        <v>34</v>
      </c>
      <c r="Q3049" s="159" t="s">
        <v>34</v>
      </c>
      <c r="R3049" s="100" t="s">
        <v>34</v>
      </c>
      <c r="S3049" s="158">
        <v>1</v>
      </c>
      <c r="T3049" s="103" t="s">
        <v>223</v>
      </c>
      <c r="U3049" s="160" t="s">
        <v>219</v>
      </c>
      <c r="V3049" s="160" t="s">
        <v>229</v>
      </c>
      <c r="W3049" s="160" t="s">
        <v>92</v>
      </c>
      <c r="X3049" s="160" t="s">
        <v>92</v>
      </c>
    </row>
    <row r="3050" spans="1:24" ht="81">
      <c r="A3050" s="155">
        <f>A3049+1</f>
        <v>3048</v>
      </c>
      <c r="B3050" s="160" t="s">
        <v>3313</v>
      </c>
      <c r="C3050" s="159">
        <v>2021</v>
      </c>
      <c r="D3050" s="160" t="s">
        <v>219</v>
      </c>
      <c r="E3050" s="160" t="s">
        <v>237</v>
      </c>
      <c r="F3050" s="268" t="s">
        <v>3500</v>
      </c>
      <c r="G3050" s="157" t="s">
        <v>82</v>
      </c>
      <c r="H3050" s="161" t="s">
        <v>83</v>
      </c>
      <c r="I3050" s="160" t="s">
        <v>71</v>
      </c>
      <c r="J3050" s="160" t="s">
        <v>232</v>
      </c>
      <c r="K3050" s="240" t="s">
        <v>34</v>
      </c>
      <c r="L3050" s="241" t="s">
        <v>34</v>
      </c>
      <c r="M3050" s="241" t="s">
        <v>34</v>
      </c>
      <c r="N3050" s="241" t="s">
        <v>34</v>
      </c>
      <c r="O3050" s="241" t="s">
        <v>34</v>
      </c>
      <c r="P3050" s="241" t="s">
        <v>34</v>
      </c>
      <c r="Q3050" s="159" t="s">
        <v>34</v>
      </c>
      <c r="R3050" s="100"/>
      <c r="S3050" s="158"/>
      <c r="T3050" s="103" t="s">
        <v>223</v>
      </c>
      <c r="U3050" s="160" t="s">
        <v>219</v>
      </c>
      <c r="V3050" s="160" t="s">
        <v>237</v>
      </c>
      <c r="W3050" s="160"/>
      <c r="X3050" s="160"/>
    </row>
    <row r="3051" spans="1:24" ht="41.25">
      <c r="A3051" s="155">
        <f>A3050+1</f>
        <v>3049</v>
      </c>
      <c r="B3051" s="160" t="s">
        <v>3313</v>
      </c>
      <c r="C3051" s="159">
        <v>2021</v>
      </c>
      <c r="D3051" s="160" t="s">
        <v>219</v>
      </c>
      <c r="E3051" s="160" t="s">
        <v>243</v>
      </c>
      <c r="F3051" s="268" t="s">
        <v>3501</v>
      </c>
      <c r="G3051" s="157" t="s">
        <v>31</v>
      </c>
      <c r="H3051" s="156" t="s">
        <v>42</v>
      </c>
      <c r="I3051" s="160" t="s">
        <v>71</v>
      </c>
      <c r="J3051" s="160" t="s">
        <v>232</v>
      </c>
      <c r="K3051" s="240" t="s">
        <v>48</v>
      </c>
      <c r="L3051" s="241" t="s">
        <v>34</v>
      </c>
      <c r="M3051" s="241" t="s">
        <v>34</v>
      </c>
      <c r="N3051" s="241" t="s">
        <v>34</v>
      </c>
      <c r="O3051" s="241" t="s">
        <v>48</v>
      </c>
      <c r="P3051" s="241" t="s">
        <v>34</v>
      </c>
      <c r="Q3051" s="159" t="s">
        <v>34</v>
      </c>
      <c r="R3051" s="100" t="s">
        <v>34</v>
      </c>
      <c r="S3051" s="158">
        <v>1</v>
      </c>
      <c r="T3051" s="103" t="s">
        <v>223</v>
      </c>
      <c r="U3051" s="160" t="s">
        <v>219</v>
      </c>
      <c r="V3051" s="160" t="s">
        <v>245</v>
      </c>
      <c r="W3051" s="157" t="s">
        <v>42</v>
      </c>
      <c r="X3051" s="157" t="s">
        <v>42</v>
      </c>
    </row>
    <row r="3052" spans="1:24" ht="81">
      <c r="A3052" s="155">
        <f>A3051+1</f>
        <v>3050</v>
      </c>
      <c r="B3052" s="160" t="s">
        <v>3313</v>
      </c>
      <c r="C3052" s="159">
        <v>2021</v>
      </c>
      <c r="D3052" s="160" t="s">
        <v>219</v>
      </c>
      <c r="E3052" s="160" t="s">
        <v>243</v>
      </c>
      <c r="F3052" s="268" t="s">
        <v>3502</v>
      </c>
      <c r="G3052" s="157" t="s">
        <v>82</v>
      </c>
      <c r="H3052" s="161" t="s">
        <v>83</v>
      </c>
      <c r="I3052" s="160" t="s">
        <v>71</v>
      </c>
      <c r="J3052" s="160" t="s">
        <v>232</v>
      </c>
      <c r="K3052" s="240" t="s">
        <v>34</v>
      </c>
      <c r="L3052" s="241" t="s">
        <v>34</v>
      </c>
      <c r="M3052" s="241" t="s">
        <v>34</v>
      </c>
      <c r="N3052" s="241" t="s">
        <v>34</v>
      </c>
      <c r="O3052" s="241" t="s">
        <v>34</v>
      </c>
      <c r="P3052" s="241" t="s">
        <v>34</v>
      </c>
      <c r="Q3052" s="159" t="s">
        <v>34</v>
      </c>
      <c r="R3052" s="100" t="s">
        <v>34</v>
      </c>
      <c r="S3052" s="158">
        <v>1</v>
      </c>
      <c r="T3052" s="103" t="s">
        <v>223</v>
      </c>
      <c r="U3052" s="160" t="s">
        <v>219</v>
      </c>
      <c r="V3052" s="160" t="s">
        <v>245</v>
      </c>
      <c r="W3052" s="160" t="s">
        <v>101</v>
      </c>
      <c r="X3052" s="160" t="s">
        <v>101</v>
      </c>
    </row>
    <row r="3053" spans="1:24" ht="81">
      <c r="A3053" s="155">
        <f>A3052+1</f>
        <v>3051</v>
      </c>
      <c r="B3053" s="160" t="s">
        <v>3313</v>
      </c>
      <c r="C3053" s="159">
        <v>2021</v>
      </c>
      <c r="D3053" s="160" t="s">
        <v>219</v>
      </c>
      <c r="E3053" s="160" t="s">
        <v>243</v>
      </c>
      <c r="F3053" s="268" t="s">
        <v>3503</v>
      </c>
      <c r="G3053" s="157" t="s">
        <v>82</v>
      </c>
      <c r="H3053" s="161" t="s">
        <v>83</v>
      </c>
      <c r="I3053" s="160" t="s">
        <v>71</v>
      </c>
      <c r="J3053" s="160" t="s">
        <v>232</v>
      </c>
      <c r="K3053" s="240" t="s">
        <v>34</v>
      </c>
      <c r="L3053" s="241" t="s">
        <v>34</v>
      </c>
      <c r="M3053" s="241" t="s">
        <v>34</v>
      </c>
      <c r="N3053" s="241" t="s">
        <v>34</v>
      </c>
      <c r="O3053" s="241" t="s">
        <v>34</v>
      </c>
      <c r="P3053" s="241" t="s">
        <v>34</v>
      </c>
      <c r="Q3053" s="159" t="s">
        <v>34</v>
      </c>
      <c r="R3053" s="100" t="s">
        <v>34</v>
      </c>
      <c r="S3053" s="158">
        <v>1</v>
      </c>
      <c r="T3053" s="103" t="s">
        <v>223</v>
      </c>
      <c r="U3053" s="160" t="s">
        <v>219</v>
      </c>
      <c r="V3053" s="160" t="s">
        <v>245</v>
      </c>
      <c r="W3053" s="160" t="s">
        <v>101</v>
      </c>
      <c r="X3053" s="160" t="s">
        <v>101</v>
      </c>
    </row>
    <row r="3054" spans="1:24" ht="41.25">
      <c r="A3054" s="155">
        <f>A3053+1</f>
        <v>3052</v>
      </c>
      <c r="B3054" s="160" t="s">
        <v>3313</v>
      </c>
      <c r="C3054" s="159">
        <v>2021</v>
      </c>
      <c r="D3054" s="160" t="s">
        <v>219</v>
      </c>
      <c r="E3054" s="160" t="s">
        <v>243</v>
      </c>
      <c r="F3054" s="268" t="s">
        <v>3504</v>
      </c>
      <c r="G3054" s="157" t="s">
        <v>31</v>
      </c>
      <c r="H3054" s="156" t="s">
        <v>46</v>
      </c>
      <c r="I3054" s="160" t="s">
        <v>71</v>
      </c>
      <c r="J3054" s="160" t="s">
        <v>232</v>
      </c>
      <c r="K3054" s="240" t="s">
        <v>34</v>
      </c>
      <c r="L3054" s="241" t="s">
        <v>34</v>
      </c>
      <c r="M3054" s="241" t="s">
        <v>34</v>
      </c>
      <c r="N3054" s="241" t="s">
        <v>34</v>
      </c>
      <c r="O3054" s="241" t="s">
        <v>34</v>
      </c>
      <c r="P3054" s="241" t="s">
        <v>34</v>
      </c>
      <c r="Q3054" s="159" t="s">
        <v>34</v>
      </c>
      <c r="R3054" s="100" t="s">
        <v>34</v>
      </c>
      <c r="S3054" s="158">
        <v>1</v>
      </c>
      <c r="T3054" s="103" t="s">
        <v>223</v>
      </c>
      <c r="U3054" s="160" t="s">
        <v>219</v>
      </c>
      <c r="V3054" s="160" t="s">
        <v>245</v>
      </c>
      <c r="W3054" s="160" t="s">
        <v>1061</v>
      </c>
      <c r="X3054" s="160" t="s">
        <v>1061</v>
      </c>
    </row>
    <row r="3055" spans="1:24" ht="41.25">
      <c r="A3055" s="155">
        <f>A3054+1</f>
        <v>3053</v>
      </c>
      <c r="B3055" s="160" t="s">
        <v>3313</v>
      </c>
      <c r="C3055" s="159">
        <v>2021</v>
      </c>
      <c r="D3055" s="160" t="s">
        <v>219</v>
      </c>
      <c r="E3055" s="160" t="s">
        <v>251</v>
      </c>
      <c r="F3055" s="268" t="s">
        <v>3505</v>
      </c>
      <c r="G3055" s="157" t="s">
        <v>31</v>
      </c>
      <c r="H3055" s="161" t="s">
        <v>29</v>
      </c>
      <c r="I3055" s="160" t="s">
        <v>71</v>
      </c>
      <c r="J3055" s="160" t="s">
        <v>253</v>
      </c>
      <c r="K3055" s="240" t="s">
        <v>34</v>
      </c>
      <c r="L3055" s="241" t="s">
        <v>48</v>
      </c>
      <c r="M3055" s="241" t="s">
        <v>34</v>
      </c>
      <c r="N3055" s="241" t="s">
        <v>34</v>
      </c>
      <c r="O3055" s="241" t="s">
        <v>34</v>
      </c>
      <c r="P3055" s="241" t="s">
        <v>34</v>
      </c>
      <c r="Q3055" s="159" t="s">
        <v>34</v>
      </c>
      <c r="R3055" s="100" t="s">
        <v>34</v>
      </c>
      <c r="S3055" s="158">
        <v>1</v>
      </c>
      <c r="T3055" s="103" t="s">
        <v>223</v>
      </c>
      <c r="U3055" s="160" t="s">
        <v>219</v>
      </c>
      <c r="V3055" s="160" t="s">
        <v>522</v>
      </c>
      <c r="W3055" s="160" t="s">
        <v>92</v>
      </c>
      <c r="X3055" s="160" t="s">
        <v>92</v>
      </c>
    </row>
    <row r="3056" spans="1:24" ht="41.25">
      <c r="A3056" s="155">
        <f>A3055+1</f>
        <v>3054</v>
      </c>
      <c r="B3056" s="160" t="s">
        <v>3313</v>
      </c>
      <c r="C3056" s="159">
        <v>2021</v>
      </c>
      <c r="D3056" s="160" t="s">
        <v>219</v>
      </c>
      <c r="E3056" s="160" t="s">
        <v>251</v>
      </c>
      <c r="F3056" s="268" t="s">
        <v>3506</v>
      </c>
      <c r="G3056" s="157" t="s">
        <v>31</v>
      </c>
      <c r="H3056" s="161" t="s">
        <v>39</v>
      </c>
      <c r="I3056" s="160" t="s">
        <v>71</v>
      </c>
      <c r="J3056" s="160" t="s">
        <v>253</v>
      </c>
      <c r="K3056" s="240" t="s">
        <v>34</v>
      </c>
      <c r="L3056" s="241" t="s">
        <v>34</v>
      </c>
      <c r="M3056" s="241" t="s">
        <v>34</v>
      </c>
      <c r="N3056" s="241" t="s">
        <v>34</v>
      </c>
      <c r="O3056" s="241" t="s">
        <v>34</v>
      </c>
      <c r="P3056" s="241" t="s">
        <v>34</v>
      </c>
      <c r="Q3056" s="159" t="s">
        <v>34</v>
      </c>
      <c r="R3056" s="100" t="s">
        <v>34</v>
      </c>
      <c r="S3056" s="158">
        <v>1</v>
      </c>
      <c r="T3056" s="103" t="s">
        <v>223</v>
      </c>
      <c r="U3056" s="160" t="s">
        <v>219</v>
      </c>
      <c r="V3056" s="160" t="s">
        <v>522</v>
      </c>
      <c r="W3056" s="160" t="s">
        <v>92</v>
      </c>
      <c r="X3056" s="160" t="s">
        <v>92</v>
      </c>
    </row>
    <row r="3057" spans="1:24" ht="41.25">
      <c r="A3057" s="155">
        <f>A3056+1</f>
        <v>3055</v>
      </c>
      <c r="B3057" s="160" t="s">
        <v>3313</v>
      </c>
      <c r="C3057" s="159">
        <v>2021</v>
      </c>
      <c r="D3057" s="160" t="s">
        <v>219</v>
      </c>
      <c r="E3057" s="160" t="s">
        <v>251</v>
      </c>
      <c r="F3057" s="268" t="s">
        <v>3507</v>
      </c>
      <c r="G3057" s="157" t="s">
        <v>31</v>
      </c>
      <c r="H3057" s="161" t="s">
        <v>29</v>
      </c>
      <c r="I3057" s="160" t="s">
        <v>71</v>
      </c>
      <c r="J3057" s="160" t="s">
        <v>253</v>
      </c>
      <c r="K3057" s="240" t="s">
        <v>34</v>
      </c>
      <c r="L3057" s="241" t="s">
        <v>34</v>
      </c>
      <c r="M3057" s="241" t="s">
        <v>34</v>
      </c>
      <c r="N3057" s="241" t="s">
        <v>34</v>
      </c>
      <c r="O3057" s="241" t="s">
        <v>34</v>
      </c>
      <c r="P3057" s="241" t="s">
        <v>34</v>
      </c>
      <c r="Q3057" s="159" t="s">
        <v>34</v>
      </c>
      <c r="R3057" s="100" t="s">
        <v>34</v>
      </c>
      <c r="S3057" s="158">
        <v>1</v>
      </c>
      <c r="T3057" s="103" t="s">
        <v>223</v>
      </c>
      <c r="U3057" s="160" t="s">
        <v>219</v>
      </c>
      <c r="V3057" s="160" t="s">
        <v>522</v>
      </c>
      <c r="W3057" s="160" t="s">
        <v>92</v>
      </c>
      <c r="X3057" s="160" t="s">
        <v>92</v>
      </c>
    </row>
    <row r="3058" spans="1:24" ht="41.25">
      <c r="A3058" s="155">
        <f>A3057+1</f>
        <v>3056</v>
      </c>
      <c r="B3058" s="160" t="s">
        <v>3313</v>
      </c>
      <c r="C3058" s="159">
        <v>2021</v>
      </c>
      <c r="D3058" s="160" t="s">
        <v>219</v>
      </c>
      <c r="E3058" s="160" t="s">
        <v>251</v>
      </c>
      <c r="F3058" s="268" t="s">
        <v>3508</v>
      </c>
      <c r="G3058" s="157" t="s">
        <v>31</v>
      </c>
      <c r="H3058" s="161" t="s">
        <v>39</v>
      </c>
      <c r="I3058" s="160" t="s">
        <v>71</v>
      </c>
      <c r="J3058" s="160" t="s">
        <v>253</v>
      </c>
      <c r="K3058" s="240" t="s">
        <v>34</v>
      </c>
      <c r="L3058" s="241" t="s">
        <v>34</v>
      </c>
      <c r="M3058" s="241" t="s">
        <v>34</v>
      </c>
      <c r="N3058" s="241" t="s">
        <v>34</v>
      </c>
      <c r="O3058" s="241" t="s">
        <v>34</v>
      </c>
      <c r="P3058" s="241" t="s">
        <v>34</v>
      </c>
      <c r="Q3058" s="159" t="s">
        <v>34</v>
      </c>
      <c r="R3058" s="100" t="s">
        <v>34</v>
      </c>
      <c r="S3058" s="158">
        <v>1</v>
      </c>
      <c r="T3058" s="103" t="s">
        <v>223</v>
      </c>
      <c r="U3058" s="160" t="s">
        <v>219</v>
      </c>
      <c r="V3058" s="160" t="s">
        <v>522</v>
      </c>
      <c r="W3058" s="160" t="s">
        <v>92</v>
      </c>
      <c r="X3058" s="160" t="s">
        <v>92</v>
      </c>
    </row>
    <row r="3059" spans="1:24" ht="41.25">
      <c r="A3059" s="155">
        <f>A3058+1</f>
        <v>3057</v>
      </c>
      <c r="B3059" s="160" t="s">
        <v>3313</v>
      </c>
      <c r="C3059" s="159">
        <v>2021</v>
      </c>
      <c r="D3059" s="160" t="s">
        <v>219</v>
      </c>
      <c r="E3059" s="160" t="s">
        <v>251</v>
      </c>
      <c r="F3059" s="268" t="s">
        <v>3509</v>
      </c>
      <c r="G3059" s="157" t="s">
        <v>31</v>
      </c>
      <c r="H3059" s="161" t="s">
        <v>39</v>
      </c>
      <c r="I3059" s="160" t="s">
        <v>71</v>
      </c>
      <c r="J3059" s="160" t="s">
        <v>253</v>
      </c>
      <c r="K3059" s="240" t="s">
        <v>34</v>
      </c>
      <c r="L3059" s="241" t="s">
        <v>34</v>
      </c>
      <c r="M3059" s="241" t="s">
        <v>34</v>
      </c>
      <c r="N3059" s="241" t="s">
        <v>34</v>
      </c>
      <c r="O3059" s="241" t="s">
        <v>34</v>
      </c>
      <c r="P3059" s="241" t="s">
        <v>34</v>
      </c>
      <c r="Q3059" s="159" t="s">
        <v>34</v>
      </c>
      <c r="R3059" s="100" t="s">
        <v>34</v>
      </c>
      <c r="S3059" s="158">
        <v>1</v>
      </c>
      <c r="T3059" s="103" t="s">
        <v>223</v>
      </c>
      <c r="U3059" s="160" t="s">
        <v>219</v>
      </c>
      <c r="V3059" s="160" t="s">
        <v>522</v>
      </c>
      <c r="W3059" s="160" t="s">
        <v>92</v>
      </c>
      <c r="X3059" s="160" t="s">
        <v>92</v>
      </c>
    </row>
    <row r="3060" spans="1:24" ht="41.25">
      <c r="A3060" s="155">
        <f>A3059+1</f>
        <v>3058</v>
      </c>
      <c r="B3060" s="160" t="s">
        <v>3313</v>
      </c>
      <c r="C3060" s="159">
        <v>2021</v>
      </c>
      <c r="D3060" s="160" t="s">
        <v>219</v>
      </c>
      <c r="E3060" s="160" t="s">
        <v>251</v>
      </c>
      <c r="F3060" s="268" t="s">
        <v>3510</v>
      </c>
      <c r="G3060" s="157" t="s">
        <v>31</v>
      </c>
      <c r="H3060" s="161" t="s">
        <v>39</v>
      </c>
      <c r="I3060" s="160" t="s">
        <v>71</v>
      </c>
      <c r="J3060" s="160" t="s">
        <v>253</v>
      </c>
      <c r="K3060" s="240" t="s">
        <v>34</v>
      </c>
      <c r="L3060" s="241" t="s">
        <v>34</v>
      </c>
      <c r="M3060" s="241" t="s">
        <v>34</v>
      </c>
      <c r="N3060" s="241" t="s">
        <v>34</v>
      </c>
      <c r="O3060" s="241" t="s">
        <v>34</v>
      </c>
      <c r="P3060" s="241" t="s">
        <v>34</v>
      </c>
      <c r="Q3060" s="159" t="s">
        <v>34</v>
      </c>
      <c r="R3060" s="100" t="s">
        <v>34</v>
      </c>
      <c r="S3060" s="158">
        <v>1</v>
      </c>
      <c r="T3060" s="103" t="s">
        <v>223</v>
      </c>
      <c r="U3060" s="160" t="s">
        <v>219</v>
      </c>
      <c r="V3060" s="160" t="s">
        <v>522</v>
      </c>
      <c r="W3060" s="160" t="s">
        <v>92</v>
      </c>
      <c r="X3060" s="160" t="s">
        <v>92</v>
      </c>
    </row>
    <row r="3061" spans="1:24" ht="41.25">
      <c r="A3061" s="155">
        <f>A3060+1</f>
        <v>3059</v>
      </c>
      <c r="B3061" s="160" t="s">
        <v>3313</v>
      </c>
      <c r="C3061" s="159">
        <v>2021</v>
      </c>
      <c r="D3061" s="160" t="s">
        <v>219</v>
      </c>
      <c r="E3061" s="160" t="s">
        <v>251</v>
      </c>
      <c r="F3061" s="268" t="s">
        <v>3511</v>
      </c>
      <c r="G3061" s="157" t="s">
        <v>31</v>
      </c>
      <c r="H3061" s="161" t="s">
        <v>39</v>
      </c>
      <c r="I3061" s="160" t="s">
        <v>71</v>
      </c>
      <c r="J3061" s="160" t="s">
        <v>253</v>
      </c>
      <c r="K3061" s="240" t="s">
        <v>34</v>
      </c>
      <c r="L3061" s="241" t="s">
        <v>34</v>
      </c>
      <c r="M3061" s="241" t="s">
        <v>34</v>
      </c>
      <c r="N3061" s="241" t="s">
        <v>34</v>
      </c>
      <c r="O3061" s="241" t="s">
        <v>34</v>
      </c>
      <c r="P3061" s="241" t="s">
        <v>34</v>
      </c>
      <c r="Q3061" s="159" t="s">
        <v>34</v>
      </c>
      <c r="R3061" s="100" t="s">
        <v>34</v>
      </c>
      <c r="S3061" s="158">
        <v>1</v>
      </c>
      <c r="T3061" s="103" t="s">
        <v>223</v>
      </c>
      <c r="U3061" s="160" t="s">
        <v>219</v>
      </c>
      <c r="V3061" s="160" t="s">
        <v>522</v>
      </c>
      <c r="W3061" s="160" t="s">
        <v>92</v>
      </c>
      <c r="X3061" s="160" t="s">
        <v>92</v>
      </c>
    </row>
    <row r="3062" spans="1:24" ht="81">
      <c r="A3062" s="155">
        <f>A3061+1</f>
        <v>3060</v>
      </c>
      <c r="B3062" s="160" t="s">
        <v>3313</v>
      </c>
      <c r="C3062" s="159">
        <v>2021</v>
      </c>
      <c r="D3062" s="160" t="s">
        <v>219</v>
      </c>
      <c r="E3062" s="160" t="s">
        <v>243</v>
      </c>
      <c r="F3062" s="268" t="s">
        <v>3512</v>
      </c>
      <c r="G3062" s="157" t="s">
        <v>31</v>
      </c>
      <c r="H3062" s="161" t="s">
        <v>29</v>
      </c>
      <c r="I3062" s="160" t="s">
        <v>71</v>
      </c>
      <c r="J3062" s="160" t="s">
        <v>232</v>
      </c>
      <c r="K3062" s="240" t="s">
        <v>48</v>
      </c>
      <c r="L3062" s="241" t="s">
        <v>34</v>
      </c>
      <c r="M3062" s="241" t="s">
        <v>34</v>
      </c>
      <c r="N3062" s="241" t="s">
        <v>34</v>
      </c>
      <c r="O3062" s="241" t="s">
        <v>34</v>
      </c>
      <c r="P3062" s="241" t="s">
        <v>34</v>
      </c>
      <c r="Q3062" s="159" t="s">
        <v>34</v>
      </c>
      <c r="R3062" s="100" t="s">
        <v>34</v>
      </c>
      <c r="S3062" s="158">
        <v>1</v>
      </c>
      <c r="T3062" s="103" t="s">
        <v>272</v>
      </c>
      <c r="U3062" s="160" t="s">
        <v>3513</v>
      </c>
      <c r="V3062" s="160" t="s">
        <v>526</v>
      </c>
      <c r="W3062" s="160" t="s">
        <v>92</v>
      </c>
      <c r="X3062" s="160" t="s">
        <v>92</v>
      </c>
    </row>
    <row r="3063" spans="1:24" ht="81">
      <c r="A3063" s="155">
        <f>A3062+1</f>
        <v>3061</v>
      </c>
      <c r="B3063" s="160" t="s">
        <v>3313</v>
      </c>
      <c r="C3063" s="159">
        <v>2021</v>
      </c>
      <c r="D3063" s="160" t="s">
        <v>219</v>
      </c>
      <c r="E3063" s="160" t="s">
        <v>243</v>
      </c>
      <c r="F3063" s="268" t="s">
        <v>3514</v>
      </c>
      <c r="G3063" s="157" t="s">
        <v>119</v>
      </c>
      <c r="H3063" s="161" t="s">
        <v>169</v>
      </c>
      <c r="I3063" s="157" t="s">
        <v>71</v>
      </c>
      <c r="J3063" s="157" t="s">
        <v>232</v>
      </c>
      <c r="K3063" s="238" t="s">
        <v>34</v>
      </c>
      <c r="L3063" s="239" t="s">
        <v>34</v>
      </c>
      <c r="M3063" s="239" t="s">
        <v>34</v>
      </c>
      <c r="N3063" s="239" t="s">
        <v>34</v>
      </c>
      <c r="O3063" s="239" t="s">
        <v>34</v>
      </c>
      <c r="P3063" s="239" t="s">
        <v>34</v>
      </c>
      <c r="Q3063" s="159" t="s">
        <v>34</v>
      </c>
      <c r="R3063" s="100" t="s">
        <v>34</v>
      </c>
      <c r="S3063" s="158">
        <v>1</v>
      </c>
      <c r="T3063" s="103" t="s">
        <v>272</v>
      </c>
      <c r="U3063" s="160" t="s">
        <v>3513</v>
      </c>
      <c r="V3063" s="160" t="s">
        <v>526</v>
      </c>
      <c r="W3063" s="160" t="s">
        <v>169</v>
      </c>
      <c r="X3063" s="160" t="s">
        <v>169</v>
      </c>
    </row>
    <row r="3064" spans="1:24" ht="81">
      <c r="A3064" s="155">
        <f>A3063+1</f>
        <v>3062</v>
      </c>
      <c r="B3064" s="160" t="s">
        <v>3313</v>
      </c>
      <c r="C3064" s="159">
        <v>2021</v>
      </c>
      <c r="D3064" s="160" t="s">
        <v>219</v>
      </c>
      <c r="E3064" s="160" t="s">
        <v>243</v>
      </c>
      <c r="F3064" s="268" t="s">
        <v>3515</v>
      </c>
      <c r="G3064" s="157" t="s">
        <v>82</v>
      </c>
      <c r="H3064" s="161" t="s">
        <v>83</v>
      </c>
      <c r="I3064" s="157" t="s">
        <v>71</v>
      </c>
      <c r="J3064" s="157" t="s">
        <v>232</v>
      </c>
      <c r="K3064" s="238" t="s">
        <v>34</v>
      </c>
      <c r="L3064" s="239" t="s">
        <v>34</v>
      </c>
      <c r="M3064" s="239" t="s">
        <v>34</v>
      </c>
      <c r="N3064" s="239" t="s">
        <v>34</v>
      </c>
      <c r="O3064" s="239" t="s">
        <v>34</v>
      </c>
      <c r="P3064" s="239" t="s">
        <v>34</v>
      </c>
      <c r="Q3064" s="159" t="s">
        <v>34</v>
      </c>
      <c r="R3064" s="100" t="s">
        <v>34</v>
      </c>
      <c r="S3064" s="158">
        <v>1</v>
      </c>
      <c r="T3064" s="103" t="s">
        <v>272</v>
      </c>
      <c r="U3064" s="160" t="s">
        <v>3513</v>
      </c>
      <c r="V3064" s="160" t="s">
        <v>526</v>
      </c>
      <c r="W3064" s="160" t="s">
        <v>101</v>
      </c>
      <c r="X3064" s="160" t="s">
        <v>101</v>
      </c>
    </row>
    <row r="3065" spans="1:24" ht="81">
      <c r="A3065" s="155">
        <f>A3064+1</f>
        <v>3063</v>
      </c>
      <c r="B3065" s="160" t="s">
        <v>3313</v>
      </c>
      <c r="C3065" s="159">
        <v>2021</v>
      </c>
      <c r="D3065" s="160" t="s">
        <v>219</v>
      </c>
      <c r="E3065" s="160" t="s">
        <v>243</v>
      </c>
      <c r="F3065" s="268" t="s">
        <v>3516</v>
      </c>
      <c r="G3065" s="157" t="s">
        <v>82</v>
      </c>
      <c r="H3065" s="161" t="s">
        <v>83</v>
      </c>
      <c r="I3065" s="157" t="s">
        <v>71</v>
      </c>
      <c r="J3065" s="157" t="s">
        <v>232</v>
      </c>
      <c r="K3065" s="238" t="s">
        <v>34</v>
      </c>
      <c r="L3065" s="239" t="s">
        <v>34</v>
      </c>
      <c r="M3065" s="239" t="s">
        <v>34</v>
      </c>
      <c r="N3065" s="239" t="s">
        <v>34</v>
      </c>
      <c r="O3065" s="239" t="s">
        <v>34</v>
      </c>
      <c r="P3065" s="239" t="s">
        <v>34</v>
      </c>
      <c r="Q3065" s="159" t="s">
        <v>34</v>
      </c>
      <c r="R3065" s="100" t="s">
        <v>34</v>
      </c>
      <c r="S3065" s="158">
        <v>1</v>
      </c>
      <c r="T3065" s="103" t="s">
        <v>272</v>
      </c>
      <c r="U3065" s="160" t="s">
        <v>3513</v>
      </c>
      <c r="V3065" s="160" t="s">
        <v>526</v>
      </c>
      <c r="W3065" s="160" t="s">
        <v>101</v>
      </c>
      <c r="X3065" s="160" t="s">
        <v>101</v>
      </c>
    </row>
    <row r="3066" spans="1:24" ht="81">
      <c r="A3066" s="155">
        <f>A3065+1</f>
        <v>3064</v>
      </c>
      <c r="B3066" s="160" t="s">
        <v>3313</v>
      </c>
      <c r="C3066" s="159">
        <v>2021</v>
      </c>
      <c r="D3066" s="160" t="s">
        <v>219</v>
      </c>
      <c r="E3066" s="160" t="s">
        <v>243</v>
      </c>
      <c r="F3066" s="268" t="s">
        <v>3517</v>
      </c>
      <c r="G3066" s="157" t="s">
        <v>31</v>
      </c>
      <c r="H3066" s="161" t="s">
        <v>29</v>
      </c>
      <c r="I3066" s="160" t="s">
        <v>71</v>
      </c>
      <c r="J3066" s="160" t="s">
        <v>232</v>
      </c>
      <c r="K3066" s="240" t="s">
        <v>34</v>
      </c>
      <c r="L3066" s="241" t="s">
        <v>34</v>
      </c>
      <c r="M3066" s="241" t="s">
        <v>34</v>
      </c>
      <c r="N3066" s="241" t="s">
        <v>34</v>
      </c>
      <c r="O3066" s="241" t="s">
        <v>34</v>
      </c>
      <c r="P3066" s="241" t="s">
        <v>34</v>
      </c>
      <c r="Q3066" s="159" t="s">
        <v>34</v>
      </c>
      <c r="R3066" s="100" t="s">
        <v>34</v>
      </c>
      <c r="S3066" s="158">
        <v>1</v>
      </c>
      <c r="T3066" s="103" t="s">
        <v>272</v>
      </c>
      <c r="U3066" s="160" t="s">
        <v>3513</v>
      </c>
      <c r="V3066" s="160" t="s">
        <v>526</v>
      </c>
      <c r="W3066" s="160" t="s">
        <v>92</v>
      </c>
      <c r="X3066" s="160" t="s">
        <v>92</v>
      </c>
    </row>
    <row r="3067" spans="1:24" ht="81">
      <c r="A3067" s="155">
        <f>A3066+1</f>
        <v>3065</v>
      </c>
      <c r="B3067" s="160" t="s">
        <v>3313</v>
      </c>
      <c r="C3067" s="159">
        <v>2021</v>
      </c>
      <c r="D3067" s="160" t="s">
        <v>219</v>
      </c>
      <c r="E3067" s="160" t="s">
        <v>527</v>
      </c>
      <c r="F3067" s="268" t="s">
        <v>3518</v>
      </c>
      <c r="G3067" s="157" t="s">
        <v>31</v>
      </c>
      <c r="H3067" s="156" t="s">
        <v>42</v>
      </c>
      <c r="I3067" s="157" t="s">
        <v>222</v>
      </c>
      <c r="J3067" s="157" t="s">
        <v>17</v>
      </c>
      <c r="K3067" s="238" t="s">
        <v>34</v>
      </c>
      <c r="L3067" s="239" t="s">
        <v>34</v>
      </c>
      <c r="M3067" s="239" t="s">
        <v>34</v>
      </c>
      <c r="N3067" s="239" t="s">
        <v>34</v>
      </c>
      <c r="O3067" s="239" t="s">
        <v>48</v>
      </c>
      <c r="P3067" s="239" t="s">
        <v>34</v>
      </c>
      <c r="Q3067" s="159" t="s">
        <v>34</v>
      </c>
      <c r="R3067" s="100" t="s">
        <v>34</v>
      </c>
      <c r="S3067" s="158">
        <v>1</v>
      </c>
      <c r="T3067" s="103" t="s">
        <v>272</v>
      </c>
      <c r="U3067" s="160" t="s">
        <v>3513</v>
      </c>
      <c r="V3067" s="160" t="s">
        <v>529</v>
      </c>
      <c r="W3067" s="157" t="s">
        <v>42</v>
      </c>
      <c r="X3067" s="157" t="s">
        <v>42</v>
      </c>
    </row>
    <row r="3068" spans="1:24" ht="81">
      <c r="A3068" s="155">
        <f>A3067+1</f>
        <v>3066</v>
      </c>
      <c r="B3068" s="160" t="s">
        <v>3313</v>
      </c>
      <c r="C3068" s="159">
        <v>2021</v>
      </c>
      <c r="D3068" s="160" t="s">
        <v>219</v>
      </c>
      <c r="E3068" s="160" t="s">
        <v>527</v>
      </c>
      <c r="F3068" s="268" t="s">
        <v>3519</v>
      </c>
      <c r="G3068" s="157" t="s">
        <v>31</v>
      </c>
      <c r="H3068" s="161" t="s">
        <v>39</v>
      </c>
      <c r="I3068" s="157" t="s">
        <v>222</v>
      </c>
      <c r="J3068" s="157" t="s">
        <v>17</v>
      </c>
      <c r="K3068" s="238" t="s">
        <v>34</v>
      </c>
      <c r="L3068" s="239" t="s">
        <v>34</v>
      </c>
      <c r="M3068" s="239" t="s">
        <v>34</v>
      </c>
      <c r="N3068" s="239" t="s">
        <v>34</v>
      </c>
      <c r="O3068" s="239" t="s">
        <v>48</v>
      </c>
      <c r="P3068" s="239" t="s">
        <v>34</v>
      </c>
      <c r="Q3068" s="159" t="s">
        <v>34</v>
      </c>
      <c r="R3068" s="100" t="s">
        <v>34</v>
      </c>
      <c r="S3068" s="158">
        <v>1</v>
      </c>
      <c r="T3068" s="103" t="s">
        <v>272</v>
      </c>
      <c r="U3068" s="160" t="s">
        <v>3513</v>
      </c>
      <c r="V3068" s="160" t="s">
        <v>529</v>
      </c>
      <c r="W3068" s="160" t="s">
        <v>92</v>
      </c>
      <c r="X3068" s="160" t="s">
        <v>92</v>
      </c>
    </row>
    <row r="3069" spans="1:24" ht="60.75">
      <c r="A3069" s="155">
        <f>A3068+1</f>
        <v>3067</v>
      </c>
      <c r="B3069" s="160" t="s">
        <v>3313</v>
      </c>
      <c r="C3069" s="159">
        <v>2021</v>
      </c>
      <c r="D3069" s="160" t="s">
        <v>28</v>
      </c>
      <c r="E3069" s="160" t="s">
        <v>262</v>
      </c>
      <c r="F3069" s="268" t="s">
        <v>3520</v>
      </c>
      <c r="G3069" s="157" t="s">
        <v>31</v>
      </c>
      <c r="H3069" s="161" t="s">
        <v>29</v>
      </c>
      <c r="I3069" s="157" t="s">
        <v>32</v>
      </c>
      <c r="J3069" s="157" t="s">
        <v>33</v>
      </c>
      <c r="K3069" s="238" t="s">
        <v>34</v>
      </c>
      <c r="L3069" s="239" t="s">
        <v>34</v>
      </c>
      <c r="M3069" s="239" t="s">
        <v>34</v>
      </c>
      <c r="N3069" s="239" t="s">
        <v>34</v>
      </c>
      <c r="O3069" s="239" t="s">
        <v>34</v>
      </c>
      <c r="P3069" s="239" t="s">
        <v>34</v>
      </c>
      <c r="Q3069" s="159" t="s">
        <v>34</v>
      </c>
      <c r="R3069" s="100" t="s">
        <v>34</v>
      </c>
      <c r="S3069" s="158">
        <v>1</v>
      </c>
      <c r="T3069" s="103" t="s">
        <v>264</v>
      </c>
      <c r="U3069" s="160" t="s">
        <v>531</v>
      </c>
      <c r="V3069" s="160" t="s">
        <v>266</v>
      </c>
      <c r="W3069" s="160" t="s">
        <v>92</v>
      </c>
      <c r="X3069" s="160" t="s">
        <v>92</v>
      </c>
    </row>
    <row r="3070" spans="1:24" ht="41.25">
      <c r="A3070" s="155">
        <f>A3069+1</f>
        <v>3068</v>
      </c>
      <c r="B3070" s="160" t="s">
        <v>3313</v>
      </c>
      <c r="C3070" s="159">
        <v>2021</v>
      </c>
      <c r="D3070" s="160" t="s">
        <v>28</v>
      </c>
      <c r="E3070" s="160" t="s">
        <v>262</v>
      </c>
      <c r="F3070" s="268" t="s">
        <v>3521</v>
      </c>
      <c r="G3070" s="157" t="s">
        <v>31</v>
      </c>
      <c r="H3070" s="161" t="s">
        <v>29</v>
      </c>
      <c r="I3070" s="157" t="s">
        <v>32</v>
      </c>
      <c r="J3070" s="157" t="s">
        <v>33</v>
      </c>
      <c r="K3070" s="238" t="s">
        <v>34</v>
      </c>
      <c r="L3070" s="239" t="s">
        <v>34</v>
      </c>
      <c r="M3070" s="239" t="s">
        <v>34</v>
      </c>
      <c r="N3070" s="239" t="s">
        <v>34</v>
      </c>
      <c r="O3070" s="239" t="s">
        <v>48</v>
      </c>
      <c r="P3070" s="239" t="s">
        <v>34</v>
      </c>
      <c r="Q3070" s="159" t="s">
        <v>34</v>
      </c>
      <c r="R3070" s="100" t="s">
        <v>34</v>
      </c>
      <c r="S3070" s="158">
        <v>1</v>
      </c>
      <c r="T3070" s="103" t="s">
        <v>264</v>
      </c>
      <c r="U3070" s="160" t="s">
        <v>265</v>
      </c>
      <c r="V3070" s="160" t="s">
        <v>266</v>
      </c>
      <c r="W3070" s="160" t="s">
        <v>92</v>
      </c>
      <c r="X3070" s="160" t="s">
        <v>92</v>
      </c>
    </row>
    <row r="3071" spans="1:24" ht="41.25">
      <c r="A3071" s="155">
        <f>A3070+1</f>
        <v>3069</v>
      </c>
      <c r="B3071" s="160" t="s">
        <v>3313</v>
      </c>
      <c r="C3071" s="159">
        <v>2021</v>
      </c>
      <c r="D3071" s="160" t="s">
        <v>28</v>
      </c>
      <c r="E3071" s="160" t="s">
        <v>262</v>
      </c>
      <c r="F3071" s="268" t="s">
        <v>3522</v>
      </c>
      <c r="G3071" s="157" t="s">
        <v>31</v>
      </c>
      <c r="H3071" s="161" t="s">
        <v>29</v>
      </c>
      <c r="I3071" s="157" t="s">
        <v>32</v>
      </c>
      <c r="J3071" s="157" t="s">
        <v>33</v>
      </c>
      <c r="K3071" s="238" t="s">
        <v>34</v>
      </c>
      <c r="L3071" s="239" t="s">
        <v>34</v>
      </c>
      <c r="M3071" s="239" t="s">
        <v>34</v>
      </c>
      <c r="N3071" s="239" t="s">
        <v>34</v>
      </c>
      <c r="O3071" s="239" t="s">
        <v>34</v>
      </c>
      <c r="P3071" s="239" t="s">
        <v>34</v>
      </c>
      <c r="Q3071" s="159" t="s">
        <v>34</v>
      </c>
      <c r="R3071" s="100" t="s">
        <v>34</v>
      </c>
      <c r="S3071" s="158">
        <v>1</v>
      </c>
      <c r="T3071" s="103" t="s">
        <v>264</v>
      </c>
      <c r="U3071" s="160" t="s">
        <v>265</v>
      </c>
      <c r="V3071" s="160" t="s">
        <v>266</v>
      </c>
      <c r="W3071" s="160" t="s">
        <v>92</v>
      </c>
      <c r="X3071" s="160" t="s">
        <v>92</v>
      </c>
    </row>
    <row r="3072" spans="1:24" ht="41.25">
      <c r="A3072" s="155">
        <f>A3071+1</f>
        <v>3070</v>
      </c>
      <c r="B3072" s="160" t="s">
        <v>3313</v>
      </c>
      <c r="C3072" s="159">
        <v>2021</v>
      </c>
      <c r="D3072" s="160" t="s">
        <v>28</v>
      </c>
      <c r="E3072" s="160" t="s">
        <v>262</v>
      </c>
      <c r="F3072" s="268" t="s">
        <v>3523</v>
      </c>
      <c r="G3072" s="157" t="s">
        <v>31</v>
      </c>
      <c r="H3072" s="161" t="s">
        <v>29</v>
      </c>
      <c r="I3072" s="157" t="s">
        <v>32</v>
      </c>
      <c r="J3072" s="157" t="s">
        <v>33</v>
      </c>
      <c r="K3072" s="238" t="s">
        <v>34</v>
      </c>
      <c r="L3072" s="239" t="s">
        <v>34</v>
      </c>
      <c r="M3072" s="239" t="s">
        <v>34</v>
      </c>
      <c r="N3072" s="239" t="s">
        <v>34</v>
      </c>
      <c r="O3072" s="239" t="s">
        <v>34</v>
      </c>
      <c r="P3072" s="239" t="s">
        <v>34</v>
      </c>
      <c r="Q3072" s="159" t="s">
        <v>34</v>
      </c>
      <c r="R3072" s="100" t="s">
        <v>34</v>
      </c>
      <c r="S3072" s="158">
        <v>1</v>
      </c>
      <c r="T3072" s="103" t="s">
        <v>264</v>
      </c>
      <c r="U3072" s="160" t="s">
        <v>265</v>
      </c>
      <c r="V3072" s="160" t="s">
        <v>266</v>
      </c>
      <c r="W3072" s="160" t="s">
        <v>92</v>
      </c>
      <c r="X3072" s="160" t="s">
        <v>92</v>
      </c>
    </row>
    <row r="3073" spans="1:24" ht="41.25">
      <c r="A3073" s="155">
        <f>A3072+1</f>
        <v>3071</v>
      </c>
      <c r="B3073" s="160" t="s">
        <v>3313</v>
      </c>
      <c r="C3073" s="159">
        <v>2021</v>
      </c>
      <c r="D3073" s="160" t="s">
        <v>28</v>
      </c>
      <c r="E3073" s="160" t="s">
        <v>262</v>
      </c>
      <c r="F3073" s="268" t="s">
        <v>3524</v>
      </c>
      <c r="G3073" s="157" t="s">
        <v>31</v>
      </c>
      <c r="H3073" s="161" t="s">
        <v>29</v>
      </c>
      <c r="I3073" s="157" t="s">
        <v>32</v>
      </c>
      <c r="J3073" s="157" t="s">
        <v>33</v>
      </c>
      <c r="K3073" s="238" t="s">
        <v>34</v>
      </c>
      <c r="L3073" s="239" t="s">
        <v>34</v>
      </c>
      <c r="M3073" s="239" t="s">
        <v>48</v>
      </c>
      <c r="N3073" s="239" t="s">
        <v>34</v>
      </c>
      <c r="O3073" s="239" t="s">
        <v>34</v>
      </c>
      <c r="P3073" s="239" t="s">
        <v>34</v>
      </c>
      <c r="Q3073" s="159" t="s">
        <v>34</v>
      </c>
      <c r="R3073" s="100" t="s">
        <v>34</v>
      </c>
      <c r="S3073" s="158">
        <v>1</v>
      </c>
      <c r="T3073" s="103" t="s">
        <v>264</v>
      </c>
      <c r="U3073" s="160" t="s">
        <v>265</v>
      </c>
      <c r="V3073" s="160" t="s">
        <v>266</v>
      </c>
      <c r="W3073" s="160" t="s">
        <v>92</v>
      </c>
      <c r="X3073" s="160" t="s">
        <v>92</v>
      </c>
    </row>
    <row r="3074" spans="1:24" ht="41.25">
      <c r="A3074" s="155">
        <f>A3073+1</f>
        <v>3072</v>
      </c>
      <c r="B3074" s="160" t="s">
        <v>3313</v>
      </c>
      <c r="C3074" s="159">
        <v>2021</v>
      </c>
      <c r="D3074" s="160" t="s">
        <v>28</v>
      </c>
      <c r="E3074" s="160" t="s">
        <v>267</v>
      </c>
      <c r="F3074" s="268" t="s">
        <v>3525</v>
      </c>
      <c r="G3074" s="157" t="s">
        <v>31</v>
      </c>
      <c r="H3074" s="161" t="s">
        <v>39</v>
      </c>
      <c r="I3074" s="157" t="s">
        <v>32</v>
      </c>
      <c r="J3074" s="157" t="s">
        <v>33</v>
      </c>
      <c r="K3074" s="238" t="s">
        <v>34</v>
      </c>
      <c r="L3074" s="239" t="s">
        <v>34</v>
      </c>
      <c r="M3074" s="239" t="s">
        <v>34</v>
      </c>
      <c r="N3074" s="239" t="s">
        <v>34</v>
      </c>
      <c r="O3074" s="239" t="s">
        <v>34</v>
      </c>
      <c r="P3074" s="239" t="s">
        <v>34</v>
      </c>
      <c r="Q3074" s="159" t="s">
        <v>34</v>
      </c>
      <c r="R3074" s="100" t="s">
        <v>34</v>
      </c>
      <c r="S3074" s="158">
        <v>1</v>
      </c>
      <c r="T3074" s="103" t="s">
        <v>269</v>
      </c>
      <c r="U3074" s="160" t="s">
        <v>1575</v>
      </c>
      <c r="V3074" s="160" t="s">
        <v>266</v>
      </c>
      <c r="W3074" s="160" t="s">
        <v>92</v>
      </c>
      <c r="X3074" s="160" t="s">
        <v>92</v>
      </c>
    </row>
    <row r="3075" spans="1:24" ht="41.25">
      <c r="A3075" s="155">
        <f>A3074+1</f>
        <v>3073</v>
      </c>
      <c r="B3075" s="160" t="s">
        <v>3313</v>
      </c>
      <c r="C3075" s="159">
        <v>2021</v>
      </c>
      <c r="D3075" s="160" t="s">
        <v>28</v>
      </c>
      <c r="E3075" s="160" t="s">
        <v>270</v>
      </c>
      <c r="F3075" s="268" t="s">
        <v>3526</v>
      </c>
      <c r="G3075" s="157" t="s">
        <v>31</v>
      </c>
      <c r="H3075" s="156" t="s">
        <v>42</v>
      </c>
      <c r="I3075" s="157" t="s">
        <v>32</v>
      </c>
      <c r="J3075" s="160" t="s">
        <v>33</v>
      </c>
      <c r="K3075" s="240" t="s">
        <v>34</v>
      </c>
      <c r="L3075" s="241" t="s">
        <v>34</v>
      </c>
      <c r="M3075" s="241" t="s">
        <v>34</v>
      </c>
      <c r="N3075" s="241" t="s">
        <v>34</v>
      </c>
      <c r="O3075" s="241" t="s">
        <v>34</v>
      </c>
      <c r="P3075" s="241" t="s">
        <v>34</v>
      </c>
      <c r="Q3075" s="159" t="s">
        <v>34</v>
      </c>
      <c r="R3075" s="100" t="s">
        <v>34</v>
      </c>
      <c r="S3075" s="158">
        <v>1</v>
      </c>
      <c r="T3075" s="103" t="s">
        <v>272</v>
      </c>
      <c r="U3075" s="160" t="s">
        <v>433</v>
      </c>
      <c r="V3075" s="160" t="s">
        <v>266</v>
      </c>
      <c r="W3075" s="157" t="s">
        <v>42</v>
      </c>
      <c r="X3075" s="157" t="s">
        <v>42</v>
      </c>
    </row>
    <row r="3076" spans="1:24" ht="51">
      <c r="A3076" s="155">
        <f>A3075+1</f>
        <v>3074</v>
      </c>
      <c r="B3076" s="160" t="s">
        <v>3313</v>
      </c>
      <c r="C3076" s="159">
        <v>2021</v>
      </c>
      <c r="D3076" s="160" t="s">
        <v>28</v>
      </c>
      <c r="E3076" s="160" t="s">
        <v>270</v>
      </c>
      <c r="F3076" s="268" t="s">
        <v>3527</v>
      </c>
      <c r="G3076" s="157" t="s">
        <v>31</v>
      </c>
      <c r="H3076" s="156" t="s">
        <v>42</v>
      </c>
      <c r="I3076" s="157" t="s">
        <v>32</v>
      </c>
      <c r="J3076" s="157" t="s">
        <v>33</v>
      </c>
      <c r="K3076" s="238" t="s">
        <v>34</v>
      </c>
      <c r="L3076" s="239" t="s">
        <v>34</v>
      </c>
      <c r="M3076" s="239" t="s">
        <v>34</v>
      </c>
      <c r="N3076" s="239" t="s">
        <v>34</v>
      </c>
      <c r="O3076" s="239" t="s">
        <v>34</v>
      </c>
      <c r="P3076" s="239" t="s">
        <v>34</v>
      </c>
      <c r="Q3076" s="159" t="s">
        <v>34</v>
      </c>
      <c r="R3076" s="100" t="s">
        <v>34</v>
      </c>
      <c r="S3076" s="158">
        <v>1</v>
      </c>
      <c r="T3076" s="103" t="s">
        <v>272</v>
      </c>
      <c r="U3076" s="160" t="s">
        <v>1729</v>
      </c>
      <c r="V3076" s="160" t="s">
        <v>266</v>
      </c>
      <c r="W3076" s="157" t="s">
        <v>42</v>
      </c>
      <c r="X3076" s="157" t="s">
        <v>42</v>
      </c>
    </row>
    <row r="3077" spans="1:24" ht="41.25">
      <c r="A3077" s="155">
        <f>A3076+1</f>
        <v>3075</v>
      </c>
      <c r="B3077" s="160" t="s">
        <v>3313</v>
      </c>
      <c r="C3077" s="159">
        <v>2021</v>
      </c>
      <c r="D3077" s="160" t="s">
        <v>28</v>
      </c>
      <c r="E3077" s="160" t="s">
        <v>270</v>
      </c>
      <c r="F3077" s="268" t="s">
        <v>3528</v>
      </c>
      <c r="G3077" s="157" t="s">
        <v>31</v>
      </c>
      <c r="H3077" s="156" t="s">
        <v>42</v>
      </c>
      <c r="I3077" s="157" t="s">
        <v>32</v>
      </c>
      <c r="J3077" s="157" t="s">
        <v>33</v>
      </c>
      <c r="K3077" s="238" t="s">
        <v>34</v>
      </c>
      <c r="L3077" s="239" t="s">
        <v>34</v>
      </c>
      <c r="M3077" s="239" t="s">
        <v>34</v>
      </c>
      <c r="N3077" s="239" t="s">
        <v>34</v>
      </c>
      <c r="O3077" s="239" t="s">
        <v>34</v>
      </c>
      <c r="P3077" s="239" t="s">
        <v>34</v>
      </c>
      <c r="Q3077" s="159" t="s">
        <v>34</v>
      </c>
      <c r="R3077" s="100" t="s">
        <v>34</v>
      </c>
      <c r="S3077" s="158">
        <v>1</v>
      </c>
      <c r="T3077" s="103" t="s">
        <v>272</v>
      </c>
      <c r="U3077" s="160" t="s">
        <v>1729</v>
      </c>
      <c r="V3077" s="160" t="s">
        <v>266</v>
      </c>
      <c r="W3077" s="157" t="s">
        <v>42</v>
      </c>
      <c r="X3077" s="157" t="s">
        <v>42</v>
      </c>
    </row>
    <row r="3078" spans="1:24" ht="30.75">
      <c r="A3078" s="155">
        <f>A3077+1</f>
        <v>3076</v>
      </c>
      <c r="B3078" s="160" t="s">
        <v>3417</v>
      </c>
      <c r="C3078" s="159">
        <v>2019</v>
      </c>
      <c r="D3078" s="157" t="s">
        <v>28</v>
      </c>
      <c r="E3078" s="157" t="s">
        <v>29</v>
      </c>
      <c r="F3078" s="268" t="s">
        <v>3529</v>
      </c>
      <c r="G3078" s="157" t="s">
        <v>31</v>
      </c>
      <c r="H3078" s="156" t="s">
        <v>29</v>
      </c>
      <c r="I3078" s="157" t="s">
        <v>32</v>
      </c>
      <c r="J3078" s="157" t="s">
        <v>33</v>
      </c>
      <c r="K3078" s="238" t="s">
        <v>34</v>
      </c>
      <c r="L3078" s="239" t="s">
        <v>34</v>
      </c>
      <c r="M3078" s="239" t="s">
        <v>34</v>
      </c>
      <c r="N3078" s="239" t="s">
        <v>34</v>
      </c>
      <c r="O3078" s="239" t="s">
        <v>34</v>
      </c>
      <c r="P3078" s="239" t="s">
        <v>34</v>
      </c>
      <c r="Q3078" s="159" t="s">
        <v>34</v>
      </c>
      <c r="R3078" s="100" t="s">
        <v>34</v>
      </c>
      <c r="S3078" s="158">
        <v>1</v>
      </c>
      <c r="T3078" s="102" t="s">
        <v>35</v>
      </c>
      <c r="U3078" s="157" t="s">
        <v>28</v>
      </c>
      <c r="V3078" s="160" t="s">
        <v>29</v>
      </c>
      <c r="W3078" s="160" t="s">
        <v>92</v>
      </c>
      <c r="X3078" s="160" t="s">
        <v>92</v>
      </c>
    </row>
    <row r="3079" spans="1:24" ht="30.75">
      <c r="A3079" s="155">
        <f>A3078+1</f>
        <v>3077</v>
      </c>
      <c r="B3079" s="160" t="s">
        <v>3417</v>
      </c>
      <c r="C3079" s="159">
        <v>2019</v>
      </c>
      <c r="D3079" s="157" t="s">
        <v>28</v>
      </c>
      <c r="E3079" s="157" t="s">
        <v>37</v>
      </c>
      <c r="F3079" s="268" t="s">
        <v>3530</v>
      </c>
      <c r="G3079" s="157" t="s">
        <v>31</v>
      </c>
      <c r="H3079" s="161" t="s">
        <v>39</v>
      </c>
      <c r="I3079" s="157" t="s">
        <v>32</v>
      </c>
      <c r="J3079" s="157" t="s">
        <v>33</v>
      </c>
      <c r="K3079" s="238" t="s">
        <v>34</v>
      </c>
      <c r="L3079" s="239" t="s">
        <v>34</v>
      </c>
      <c r="M3079" s="239" t="s">
        <v>34</v>
      </c>
      <c r="N3079" s="239" t="s">
        <v>34</v>
      </c>
      <c r="O3079" s="239" t="s">
        <v>34</v>
      </c>
      <c r="P3079" s="239" t="s">
        <v>34</v>
      </c>
      <c r="Q3079" s="159" t="s">
        <v>34</v>
      </c>
      <c r="R3079" s="100" t="s">
        <v>34</v>
      </c>
      <c r="S3079" s="158">
        <v>1</v>
      </c>
      <c r="T3079" s="102" t="s">
        <v>35</v>
      </c>
      <c r="U3079" s="157" t="s">
        <v>28</v>
      </c>
      <c r="V3079" s="160" t="s">
        <v>37</v>
      </c>
      <c r="W3079" s="160" t="s">
        <v>92</v>
      </c>
      <c r="X3079" s="160" t="s">
        <v>92</v>
      </c>
    </row>
    <row r="3080" spans="1:24" ht="30.75">
      <c r="A3080" s="155">
        <f>A3079+1</f>
        <v>3078</v>
      </c>
      <c r="B3080" s="160" t="s">
        <v>3417</v>
      </c>
      <c r="C3080" s="159">
        <v>2019</v>
      </c>
      <c r="D3080" s="157" t="s">
        <v>28</v>
      </c>
      <c r="E3080" s="157" t="s">
        <v>37</v>
      </c>
      <c r="F3080" s="268" t="s">
        <v>3531</v>
      </c>
      <c r="G3080" s="157" t="s">
        <v>31</v>
      </c>
      <c r="H3080" s="161" t="s">
        <v>39</v>
      </c>
      <c r="I3080" s="157" t="s">
        <v>32</v>
      </c>
      <c r="J3080" s="157" t="s">
        <v>33</v>
      </c>
      <c r="K3080" s="238" t="s">
        <v>34</v>
      </c>
      <c r="L3080" s="239" t="s">
        <v>34</v>
      </c>
      <c r="M3080" s="239" t="s">
        <v>34</v>
      </c>
      <c r="N3080" s="239" t="s">
        <v>34</v>
      </c>
      <c r="O3080" s="239" t="s">
        <v>34</v>
      </c>
      <c r="P3080" s="239" t="s">
        <v>34</v>
      </c>
      <c r="Q3080" s="159" t="s">
        <v>34</v>
      </c>
      <c r="R3080" s="100" t="s">
        <v>34</v>
      </c>
      <c r="S3080" s="158">
        <v>1</v>
      </c>
      <c r="T3080" s="102" t="s">
        <v>35</v>
      </c>
      <c r="U3080" s="157" t="s">
        <v>28</v>
      </c>
      <c r="V3080" s="160" t="s">
        <v>37</v>
      </c>
      <c r="W3080" s="160" t="s">
        <v>92</v>
      </c>
      <c r="X3080" s="160" t="s">
        <v>92</v>
      </c>
    </row>
    <row r="3081" spans="1:24" ht="30.75">
      <c r="A3081" s="155">
        <f>A3080+1</f>
        <v>3079</v>
      </c>
      <c r="B3081" s="160" t="s">
        <v>3417</v>
      </c>
      <c r="C3081" s="159">
        <v>2019</v>
      </c>
      <c r="D3081" s="157" t="s">
        <v>28</v>
      </c>
      <c r="E3081" s="157" t="s">
        <v>37</v>
      </c>
      <c r="F3081" s="268" t="s">
        <v>3532</v>
      </c>
      <c r="G3081" s="157" t="s">
        <v>31</v>
      </c>
      <c r="H3081" s="161" t="s">
        <v>39</v>
      </c>
      <c r="I3081" s="157" t="s">
        <v>32</v>
      </c>
      <c r="J3081" s="157" t="s">
        <v>33</v>
      </c>
      <c r="K3081" s="238" t="s">
        <v>34</v>
      </c>
      <c r="L3081" s="239" t="s">
        <v>34</v>
      </c>
      <c r="M3081" s="239" t="s">
        <v>34</v>
      </c>
      <c r="N3081" s="239" t="s">
        <v>34</v>
      </c>
      <c r="O3081" s="239" t="s">
        <v>34</v>
      </c>
      <c r="P3081" s="239" t="s">
        <v>34</v>
      </c>
      <c r="Q3081" s="159" t="s">
        <v>34</v>
      </c>
      <c r="R3081" s="100" t="s">
        <v>34</v>
      </c>
      <c r="S3081" s="158">
        <v>1</v>
      </c>
      <c r="T3081" s="102" t="s">
        <v>35</v>
      </c>
      <c r="U3081" s="157" t="s">
        <v>28</v>
      </c>
      <c r="V3081" s="160" t="s">
        <v>37</v>
      </c>
      <c r="W3081" s="160" t="s">
        <v>92</v>
      </c>
      <c r="X3081" s="160" t="s">
        <v>92</v>
      </c>
    </row>
    <row r="3082" spans="1:24" ht="30.75">
      <c r="A3082" s="155">
        <f>A3081+1</f>
        <v>3080</v>
      </c>
      <c r="B3082" s="160" t="s">
        <v>3417</v>
      </c>
      <c r="C3082" s="159">
        <v>2019</v>
      </c>
      <c r="D3082" s="157" t="s">
        <v>28</v>
      </c>
      <c r="E3082" s="160" t="s">
        <v>40</v>
      </c>
      <c r="F3082" s="268" t="s">
        <v>3533</v>
      </c>
      <c r="G3082" s="157" t="s">
        <v>31</v>
      </c>
      <c r="H3082" s="156" t="s">
        <v>42</v>
      </c>
      <c r="I3082" s="157" t="s">
        <v>32</v>
      </c>
      <c r="J3082" s="157" t="s">
        <v>33</v>
      </c>
      <c r="K3082" s="238" t="s">
        <v>34</v>
      </c>
      <c r="L3082" s="239" t="s">
        <v>34</v>
      </c>
      <c r="M3082" s="239" t="s">
        <v>34</v>
      </c>
      <c r="N3082" s="239" t="s">
        <v>34</v>
      </c>
      <c r="O3082" s="239" t="s">
        <v>34</v>
      </c>
      <c r="P3082" s="239" t="s">
        <v>34</v>
      </c>
      <c r="Q3082" s="159" t="s">
        <v>34</v>
      </c>
      <c r="R3082" s="100" t="s">
        <v>34</v>
      </c>
      <c r="S3082" s="158">
        <v>1</v>
      </c>
      <c r="T3082" s="102" t="s">
        <v>35</v>
      </c>
      <c r="U3082" s="157" t="s">
        <v>28</v>
      </c>
      <c r="V3082" s="160" t="s">
        <v>43</v>
      </c>
      <c r="W3082" s="157" t="s">
        <v>42</v>
      </c>
      <c r="X3082" s="157" t="s">
        <v>42</v>
      </c>
    </row>
    <row r="3083" spans="1:24" ht="30.75">
      <c r="A3083" s="155">
        <f>A3082+1</f>
        <v>3081</v>
      </c>
      <c r="B3083" s="160" t="s">
        <v>3417</v>
      </c>
      <c r="C3083" s="159">
        <v>2019</v>
      </c>
      <c r="D3083" s="157" t="s">
        <v>28</v>
      </c>
      <c r="E3083" s="157" t="s">
        <v>44</v>
      </c>
      <c r="F3083" s="268" t="s">
        <v>3534</v>
      </c>
      <c r="G3083" s="157" t="s">
        <v>31</v>
      </c>
      <c r="H3083" s="156" t="s">
        <v>46</v>
      </c>
      <c r="I3083" s="157" t="s">
        <v>32</v>
      </c>
      <c r="J3083" s="157" t="s">
        <v>47</v>
      </c>
      <c r="K3083" s="238" t="s">
        <v>34</v>
      </c>
      <c r="L3083" s="239" t="s">
        <v>34</v>
      </c>
      <c r="M3083" s="239" t="s">
        <v>34</v>
      </c>
      <c r="N3083" s="239" t="s">
        <v>34</v>
      </c>
      <c r="O3083" s="239" t="s">
        <v>34</v>
      </c>
      <c r="P3083" s="239" t="s">
        <v>34</v>
      </c>
      <c r="Q3083" s="159" t="s">
        <v>34</v>
      </c>
      <c r="R3083" s="99" t="s">
        <v>48</v>
      </c>
      <c r="S3083" s="158">
        <v>1</v>
      </c>
      <c r="T3083" s="102" t="s">
        <v>35</v>
      </c>
      <c r="U3083" s="157" t="s">
        <v>28</v>
      </c>
      <c r="V3083" s="160" t="s">
        <v>46</v>
      </c>
      <c r="W3083" s="160" t="s">
        <v>1061</v>
      </c>
      <c r="X3083" s="157" t="s">
        <v>50</v>
      </c>
    </row>
    <row r="3084" spans="1:24" ht="30.75">
      <c r="A3084" s="155">
        <f>A3083+1</f>
        <v>3082</v>
      </c>
      <c r="B3084" s="160" t="s">
        <v>3417</v>
      </c>
      <c r="C3084" s="159">
        <v>2019</v>
      </c>
      <c r="D3084" s="157" t="s">
        <v>28</v>
      </c>
      <c r="E3084" s="157" t="s">
        <v>44</v>
      </c>
      <c r="F3084" s="268" t="s">
        <v>3535</v>
      </c>
      <c r="G3084" s="157" t="s">
        <v>31</v>
      </c>
      <c r="H3084" s="156" t="s">
        <v>46</v>
      </c>
      <c r="I3084" s="157" t="s">
        <v>32</v>
      </c>
      <c r="J3084" s="157" t="s">
        <v>47</v>
      </c>
      <c r="K3084" s="238" t="s">
        <v>34</v>
      </c>
      <c r="L3084" s="239" t="s">
        <v>34</v>
      </c>
      <c r="M3084" s="239" t="s">
        <v>34</v>
      </c>
      <c r="N3084" s="239" t="s">
        <v>34</v>
      </c>
      <c r="O3084" s="239" t="s">
        <v>34</v>
      </c>
      <c r="P3084" s="239" t="s">
        <v>34</v>
      </c>
      <c r="Q3084" s="159" t="s">
        <v>34</v>
      </c>
      <c r="R3084" s="100" t="s">
        <v>48</v>
      </c>
      <c r="S3084" s="158">
        <v>1</v>
      </c>
      <c r="T3084" s="102" t="s">
        <v>35</v>
      </c>
      <c r="U3084" s="157" t="s">
        <v>28</v>
      </c>
      <c r="V3084" s="160" t="s">
        <v>46</v>
      </c>
      <c r="W3084" s="160" t="s">
        <v>1061</v>
      </c>
      <c r="X3084" s="157" t="s">
        <v>50</v>
      </c>
    </row>
    <row r="3085" spans="1:24" ht="30.75">
      <c r="A3085" s="155">
        <f>A3084+1</f>
        <v>3083</v>
      </c>
      <c r="B3085" s="160" t="s">
        <v>3417</v>
      </c>
      <c r="C3085" s="159">
        <v>2019</v>
      </c>
      <c r="D3085" s="157" t="s">
        <v>28</v>
      </c>
      <c r="E3085" s="157" t="s">
        <v>44</v>
      </c>
      <c r="F3085" s="268" t="s">
        <v>3536</v>
      </c>
      <c r="G3085" s="157" t="s">
        <v>31</v>
      </c>
      <c r="H3085" s="156" t="s">
        <v>46</v>
      </c>
      <c r="I3085" s="157" t="s">
        <v>32</v>
      </c>
      <c r="J3085" s="157" t="s">
        <v>47</v>
      </c>
      <c r="K3085" s="238" t="s">
        <v>34</v>
      </c>
      <c r="L3085" s="239" t="s">
        <v>34</v>
      </c>
      <c r="M3085" s="239" t="s">
        <v>34</v>
      </c>
      <c r="N3085" s="239" t="s">
        <v>34</v>
      </c>
      <c r="O3085" s="239" t="s">
        <v>48</v>
      </c>
      <c r="P3085" s="239" t="s">
        <v>34</v>
      </c>
      <c r="Q3085" s="159" t="s">
        <v>34</v>
      </c>
      <c r="R3085" s="100" t="s">
        <v>34</v>
      </c>
      <c r="S3085" s="158">
        <v>1</v>
      </c>
      <c r="T3085" s="102" t="s">
        <v>35</v>
      </c>
      <c r="U3085" s="157" t="s">
        <v>28</v>
      </c>
      <c r="V3085" s="160" t="s">
        <v>46</v>
      </c>
      <c r="W3085" s="160" t="s">
        <v>1061</v>
      </c>
      <c r="X3085" s="160" t="s">
        <v>1061</v>
      </c>
    </row>
    <row r="3086" spans="1:24" ht="30.75">
      <c r="A3086" s="155">
        <f>A3085+1</f>
        <v>3084</v>
      </c>
      <c r="B3086" s="160" t="s">
        <v>3417</v>
      </c>
      <c r="C3086" s="159">
        <v>2019</v>
      </c>
      <c r="D3086" s="157" t="s">
        <v>28</v>
      </c>
      <c r="E3086" s="157" t="s">
        <v>44</v>
      </c>
      <c r="F3086" s="268" t="s">
        <v>3537</v>
      </c>
      <c r="G3086" s="157" t="s">
        <v>31</v>
      </c>
      <c r="H3086" s="156" t="s">
        <v>46</v>
      </c>
      <c r="I3086" s="157" t="s">
        <v>32</v>
      </c>
      <c r="J3086" s="157" t="s">
        <v>47</v>
      </c>
      <c r="K3086" s="238" t="s">
        <v>34</v>
      </c>
      <c r="L3086" s="239" t="s">
        <v>34</v>
      </c>
      <c r="M3086" s="239" t="s">
        <v>34</v>
      </c>
      <c r="N3086" s="239" t="s">
        <v>34</v>
      </c>
      <c r="O3086" s="239" t="s">
        <v>34</v>
      </c>
      <c r="P3086" s="239" t="s">
        <v>34</v>
      </c>
      <c r="Q3086" s="159" t="s">
        <v>34</v>
      </c>
      <c r="R3086" s="100" t="s">
        <v>34</v>
      </c>
      <c r="S3086" s="158">
        <v>1</v>
      </c>
      <c r="T3086" s="102" t="s">
        <v>35</v>
      </c>
      <c r="U3086" s="157" t="s">
        <v>28</v>
      </c>
      <c r="V3086" s="160" t="s">
        <v>46</v>
      </c>
      <c r="W3086" s="160" t="s">
        <v>1061</v>
      </c>
      <c r="X3086" s="160" t="s">
        <v>1061</v>
      </c>
    </row>
    <row r="3087" spans="1:24" ht="30.75">
      <c r="A3087" s="155">
        <f>A3086+1</f>
        <v>3085</v>
      </c>
      <c r="B3087" s="160" t="s">
        <v>3417</v>
      </c>
      <c r="C3087" s="159">
        <v>2019</v>
      </c>
      <c r="D3087" s="157" t="s">
        <v>28</v>
      </c>
      <c r="E3087" s="160" t="s">
        <v>57</v>
      </c>
      <c r="F3087" s="268" t="s">
        <v>3538</v>
      </c>
      <c r="G3087" s="157" t="s">
        <v>31</v>
      </c>
      <c r="H3087" s="156" t="s">
        <v>50</v>
      </c>
      <c r="I3087" s="157" t="s">
        <v>32</v>
      </c>
      <c r="J3087" s="157" t="s">
        <v>59</v>
      </c>
      <c r="K3087" s="238" t="s">
        <v>48</v>
      </c>
      <c r="L3087" s="239" t="s">
        <v>34</v>
      </c>
      <c r="M3087" s="239" t="s">
        <v>48</v>
      </c>
      <c r="N3087" s="239" t="s">
        <v>34</v>
      </c>
      <c r="O3087" s="239" t="s">
        <v>34</v>
      </c>
      <c r="P3087" s="239" t="s">
        <v>34</v>
      </c>
      <c r="Q3087" s="159" t="s">
        <v>48</v>
      </c>
      <c r="R3087" s="100" t="s">
        <v>48</v>
      </c>
      <c r="S3087" s="158">
        <v>1</v>
      </c>
      <c r="T3087" s="102" t="s">
        <v>35</v>
      </c>
      <c r="U3087" s="157" t="s">
        <v>28</v>
      </c>
      <c r="V3087" s="160" t="s">
        <v>57</v>
      </c>
      <c r="W3087" s="157" t="s">
        <v>42</v>
      </c>
      <c r="X3087" s="157" t="s">
        <v>50</v>
      </c>
    </row>
    <row r="3088" spans="1:24" ht="30.75">
      <c r="A3088" s="155">
        <f>A3087+1</f>
        <v>3086</v>
      </c>
      <c r="B3088" s="160" t="s">
        <v>3417</v>
      </c>
      <c r="C3088" s="159">
        <v>2019</v>
      </c>
      <c r="D3088" s="157" t="s">
        <v>28</v>
      </c>
      <c r="E3088" s="160" t="s">
        <v>57</v>
      </c>
      <c r="F3088" s="268" t="s">
        <v>3539</v>
      </c>
      <c r="G3088" s="157" t="s">
        <v>31</v>
      </c>
      <c r="H3088" s="156" t="s">
        <v>50</v>
      </c>
      <c r="I3088" s="157" t="s">
        <v>32</v>
      </c>
      <c r="J3088" s="157" t="s">
        <v>59</v>
      </c>
      <c r="K3088" s="238" t="s">
        <v>34</v>
      </c>
      <c r="L3088" s="239" t="s">
        <v>34</v>
      </c>
      <c r="M3088" s="239" t="s">
        <v>34</v>
      </c>
      <c r="N3088" s="239" t="s">
        <v>34</v>
      </c>
      <c r="O3088" s="239" t="s">
        <v>34</v>
      </c>
      <c r="P3088" s="239" t="s">
        <v>34</v>
      </c>
      <c r="Q3088" s="159" t="s">
        <v>48</v>
      </c>
      <c r="R3088" s="100" t="s">
        <v>48</v>
      </c>
      <c r="S3088" s="158">
        <v>1</v>
      </c>
      <c r="T3088" s="102" t="s">
        <v>35</v>
      </c>
      <c r="U3088" s="157" t="s">
        <v>28</v>
      </c>
      <c r="V3088" s="160" t="s">
        <v>57</v>
      </c>
      <c r="W3088" s="157" t="s">
        <v>42</v>
      </c>
      <c r="X3088" s="157" t="s">
        <v>50</v>
      </c>
    </row>
    <row r="3089" spans="1:24" ht="30.75">
      <c r="A3089" s="155">
        <f>A3088+1</f>
        <v>3087</v>
      </c>
      <c r="B3089" s="160" t="s">
        <v>3417</v>
      </c>
      <c r="C3089" s="159">
        <v>2019</v>
      </c>
      <c r="D3089" s="157" t="s">
        <v>28</v>
      </c>
      <c r="E3089" s="160" t="s">
        <v>57</v>
      </c>
      <c r="F3089" s="268" t="s">
        <v>3540</v>
      </c>
      <c r="G3089" s="157" t="s">
        <v>31</v>
      </c>
      <c r="H3089" s="156" t="s">
        <v>50</v>
      </c>
      <c r="I3089" s="157" t="s">
        <v>32</v>
      </c>
      <c r="J3089" s="157" t="s">
        <v>59</v>
      </c>
      <c r="K3089" s="238" t="s">
        <v>34</v>
      </c>
      <c r="L3089" s="239" t="s">
        <v>34</v>
      </c>
      <c r="M3089" s="239" t="s">
        <v>34</v>
      </c>
      <c r="N3089" s="239" t="s">
        <v>34</v>
      </c>
      <c r="O3089" s="239" t="s">
        <v>34</v>
      </c>
      <c r="P3089" s="239" t="s">
        <v>34</v>
      </c>
      <c r="Q3089" s="159" t="s">
        <v>34</v>
      </c>
      <c r="R3089" s="100" t="s">
        <v>48</v>
      </c>
      <c r="S3089" s="158">
        <v>1</v>
      </c>
      <c r="T3089" s="102" t="s">
        <v>35</v>
      </c>
      <c r="U3089" s="157" t="s">
        <v>28</v>
      </c>
      <c r="V3089" s="160" t="s">
        <v>57</v>
      </c>
      <c r="W3089" s="157" t="s">
        <v>42</v>
      </c>
      <c r="X3089" s="157" t="s">
        <v>42</v>
      </c>
    </row>
    <row r="3090" spans="1:24" ht="30.75">
      <c r="A3090" s="155">
        <f>A3089+1</f>
        <v>3088</v>
      </c>
      <c r="B3090" s="160" t="s">
        <v>3417</v>
      </c>
      <c r="C3090" s="159">
        <v>2019</v>
      </c>
      <c r="D3090" s="157" t="s">
        <v>28</v>
      </c>
      <c r="E3090" s="160" t="s">
        <v>60</v>
      </c>
      <c r="F3090" s="268" t="s">
        <v>3541</v>
      </c>
      <c r="G3090" s="157" t="s">
        <v>31</v>
      </c>
      <c r="H3090" s="156" t="s">
        <v>42</v>
      </c>
      <c r="I3090" s="157" t="s">
        <v>32</v>
      </c>
      <c r="J3090" s="157" t="s">
        <v>33</v>
      </c>
      <c r="K3090" s="238" t="s">
        <v>34</v>
      </c>
      <c r="L3090" s="239" t="s">
        <v>34</v>
      </c>
      <c r="M3090" s="239" t="s">
        <v>34</v>
      </c>
      <c r="N3090" s="239" t="s">
        <v>34</v>
      </c>
      <c r="O3090" s="239" t="s">
        <v>34</v>
      </c>
      <c r="P3090" s="239" t="s">
        <v>34</v>
      </c>
      <c r="Q3090" s="159" t="s">
        <v>34</v>
      </c>
      <c r="R3090" s="100" t="s">
        <v>34</v>
      </c>
      <c r="S3090" s="158">
        <v>1</v>
      </c>
      <c r="T3090" s="102" t="s">
        <v>35</v>
      </c>
      <c r="U3090" s="157" t="s">
        <v>28</v>
      </c>
      <c r="V3090" s="160" t="s">
        <v>62</v>
      </c>
      <c r="W3090" s="157" t="s">
        <v>42</v>
      </c>
      <c r="X3090" s="157" t="s">
        <v>50</v>
      </c>
    </row>
    <row r="3091" spans="1:24" ht="30.75">
      <c r="A3091" s="155">
        <f>A3090+1</f>
        <v>3089</v>
      </c>
      <c r="B3091" s="160" t="s">
        <v>3417</v>
      </c>
      <c r="C3091" s="159">
        <v>2019</v>
      </c>
      <c r="D3091" s="157" t="s">
        <v>28</v>
      </c>
      <c r="E3091" s="160" t="s">
        <v>60</v>
      </c>
      <c r="F3091" s="268" t="s">
        <v>3542</v>
      </c>
      <c r="G3091" s="157" t="s">
        <v>31</v>
      </c>
      <c r="H3091" s="156" t="s">
        <v>42</v>
      </c>
      <c r="I3091" s="157" t="s">
        <v>32</v>
      </c>
      <c r="J3091" s="157" t="s">
        <v>33</v>
      </c>
      <c r="K3091" s="238" t="s">
        <v>34</v>
      </c>
      <c r="L3091" s="239" t="s">
        <v>34</v>
      </c>
      <c r="M3091" s="239" t="s">
        <v>34</v>
      </c>
      <c r="N3091" s="239" t="s">
        <v>34</v>
      </c>
      <c r="O3091" s="239" t="s">
        <v>34</v>
      </c>
      <c r="P3091" s="239" t="s">
        <v>34</v>
      </c>
      <c r="Q3091" s="159" t="s">
        <v>34</v>
      </c>
      <c r="R3091" s="100" t="s">
        <v>34</v>
      </c>
      <c r="S3091" s="158">
        <v>1</v>
      </c>
      <c r="T3091" s="102" t="s">
        <v>35</v>
      </c>
      <c r="U3091" s="157" t="s">
        <v>28</v>
      </c>
      <c r="V3091" s="160" t="s">
        <v>62</v>
      </c>
      <c r="W3091" s="160" t="s">
        <v>1061</v>
      </c>
      <c r="X3091" s="157" t="s">
        <v>50</v>
      </c>
    </row>
    <row r="3092" spans="1:24" ht="30.75">
      <c r="A3092" s="155">
        <f>A3091+1</f>
        <v>3090</v>
      </c>
      <c r="B3092" s="160" t="s">
        <v>3417</v>
      </c>
      <c r="C3092" s="159">
        <v>2019</v>
      </c>
      <c r="D3092" s="157" t="s">
        <v>28</v>
      </c>
      <c r="E3092" s="160" t="s">
        <v>60</v>
      </c>
      <c r="F3092" s="268" t="s">
        <v>3543</v>
      </c>
      <c r="G3092" s="157" t="s">
        <v>31</v>
      </c>
      <c r="H3092" s="156" t="s">
        <v>42</v>
      </c>
      <c r="I3092" s="157" t="s">
        <v>32</v>
      </c>
      <c r="J3092" s="157" t="s">
        <v>33</v>
      </c>
      <c r="K3092" s="238" t="s">
        <v>34</v>
      </c>
      <c r="L3092" s="239" t="s">
        <v>34</v>
      </c>
      <c r="M3092" s="239" t="s">
        <v>34</v>
      </c>
      <c r="N3092" s="239" t="s">
        <v>34</v>
      </c>
      <c r="O3092" s="239" t="s">
        <v>34</v>
      </c>
      <c r="P3092" s="239" t="s">
        <v>34</v>
      </c>
      <c r="Q3092" s="159" t="s">
        <v>34</v>
      </c>
      <c r="R3092" s="100" t="s">
        <v>34</v>
      </c>
      <c r="S3092" s="158">
        <v>1</v>
      </c>
      <c r="T3092" s="102" t="s">
        <v>35</v>
      </c>
      <c r="U3092" s="157" t="s">
        <v>28</v>
      </c>
      <c r="V3092" s="160" t="s">
        <v>62</v>
      </c>
      <c r="W3092" s="157" t="s">
        <v>42</v>
      </c>
      <c r="X3092" s="157" t="s">
        <v>50</v>
      </c>
    </row>
    <row r="3093" spans="1:24" ht="81">
      <c r="A3093" s="155">
        <f>A3092+1</f>
        <v>3091</v>
      </c>
      <c r="B3093" s="160" t="s">
        <v>3417</v>
      </c>
      <c r="C3093" s="159">
        <v>2019</v>
      </c>
      <c r="D3093" s="157" t="s">
        <v>28</v>
      </c>
      <c r="E3093" s="160" t="s">
        <v>63</v>
      </c>
      <c r="F3093" s="268" t="s">
        <v>3544</v>
      </c>
      <c r="G3093" s="157" t="s">
        <v>82</v>
      </c>
      <c r="H3093" s="161" t="s">
        <v>83</v>
      </c>
      <c r="I3093" s="157" t="s">
        <v>32</v>
      </c>
      <c r="J3093" s="160" t="s">
        <v>33</v>
      </c>
      <c r="K3093" s="240" t="s">
        <v>34</v>
      </c>
      <c r="L3093" s="241" t="s">
        <v>34</v>
      </c>
      <c r="M3093" s="241" t="s">
        <v>34</v>
      </c>
      <c r="N3093" s="241" t="s">
        <v>34</v>
      </c>
      <c r="O3093" s="241" t="s">
        <v>34</v>
      </c>
      <c r="P3093" s="241" t="s">
        <v>34</v>
      </c>
      <c r="Q3093" s="159" t="s">
        <v>34</v>
      </c>
      <c r="R3093" s="100" t="s">
        <v>34</v>
      </c>
      <c r="S3093" s="158">
        <v>1</v>
      </c>
      <c r="T3093" s="102" t="s">
        <v>35</v>
      </c>
      <c r="U3093" s="157" t="s">
        <v>28</v>
      </c>
      <c r="V3093" s="160" t="s">
        <v>63</v>
      </c>
      <c r="W3093" s="160" t="s">
        <v>101</v>
      </c>
      <c r="X3093" s="160" t="s">
        <v>101</v>
      </c>
    </row>
    <row r="3094" spans="1:24" ht="41.25">
      <c r="A3094" s="155">
        <f>A3093+1</f>
        <v>3092</v>
      </c>
      <c r="B3094" s="160" t="s">
        <v>3417</v>
      </c>
      <c r="C3094" s="159">
        <v>2019</v>
      </c>
      <c r="D3094" s="157" t="s">
        <v>28</v>
      </c>
      <c r="E3094" s="160" t="s">
        <v>63</v>
      </c>
      <c r="F3094" s="268" t="s">
        <v>3545</v>
      </c>
      <c r="G3094" s="157" t="s">
        <v>31</v>
      </c>
      <c r="H3094" s="156" t="s">
        <v>42</v>
      </c>
      <c r="I3094" s="157" t="s">
        <v>32</v>
      </c>
      <c r="J3094" s="160" t="s">
        <v>33</v>
      </c>
      <c r="K3094" s="240" t="s">
        <v>34</v>
      </c>
      <c r="L3094" s="241" t="s">
        <v>34</v>
      </c>
      <c r="M3094" s="241" t="s">
        <v>34</v>
      </c>
      <c r="N3094" s="241" t="s">
        <v>34</v>
      </c>
      <c r="O3094" s="241" t="s">
        <v>34</v>
      </c>
      <c r="P3094" s="241" t="s">
        <v>34</v>
      </c>
      <c r="Q3094" s="159" t="s">
        <v>34</v>
      </c>
      <c r="R3094" s="100" t="s">
        <v>34</v>
      </c>
      <c r="S3094" s="158">
        <v>1</v>
      </c>
      <c r="T3094" s="102" t="s">
        <v>35</v>
      </c>
      <c r="U3094" s="157" t="s">
        <v>28</v>
      </c>
      <c r="V3094" s="160" t="s">
        <v>63</v>
      </c>
      <c r="W3094" s="157" t="s">
        <v>42</v>
      </c>
      <c r="X3094" s="157" t="s">
        <v>42</v>
      </c>
    </row>
    <row r="3095" spans="1:24" ht="81">
      <c r="A3095" s="155">
        <f>A3094+1</f>
        <v>3093</v>
      </c>
      <c r="B3095" s="160" t="s">
        <v>3417</v>
      </c>
      <c r="C3095" s="159">
        <v>2019</v>
      </c>
      <c r="D3095" s="157" t="s">
        <v>28</v>
      </c>
      <c r="E3095" s="160" t="s">
        <v>63</v>
      </c>
      <c r="F3095" s="268" t="s">
        <v>3546</v>
      </c>
      <c r="G3095" s="157" t="s">
        <v>82</v>
      </c>
      <c r="H3095" s="161" t="s">
        <v>83</v>
      </c>
      <c r="I3095" s="157" t="s">
        <v>32</v>
      </c>
      <c r="J3095" s="160" t="s">
        <v>33</v>
      </c>
      <c r="K3095" s="240" t="s">
        <v>34</v>
      </c>
      <c r="L3095" s="241" t="s">
        <v>34</v>
      </c>
      <c r="M3095" s="241" t="s">
        <v>34</v>
      </c>
      <c r="N3095" s="241" t="s">
        <v>34</v>
      </c>
      <c r="O3095" s="241" t="s">
        <v>48</v>
      </c>
      <c r="P3095" s="241" t="s">
        <v>34</v>
      </c>
      <c r="Q3095" s="159" t="s">
        <v>34</v>
      </c>
      <c r="R3095" s="100" t="s">
        <v>34</v>
      </c>
      <c r="S3095" s="158">
        <v>1</v>
      </c>
      <c r="T3095" s="102" t="s">
        <v>35</v>
      </c>
      <c r="U3095" s="157" t="s">
        <v>28</v>
      </c>
      <c r="V3095" s="160" t="s">
        <v>63</v>
      </c>
      <c r="W3095" s="160" t="s">
        <v>101</v>
      </c>
      <c r="X3095" s="160" t="s">
        <v>101</v>
      </c>
    </row>
    <row r="3096" spans="1:24" ht="81">
      <c r="A3096" s="155">
        <f>A3095+1</f>
        <v>3094</v>
      </c>
      <c r="B3096" s="160" t="s">
        <v>3417</v>
      </c>
      <c r="C3096" s="159">
        <v>2019</v>
      </c>
      <c r="D3096" s="157" t="s">
        <v>28</v>
      </c>
      <c r="E3096" s="160" t="s">
        <v>63</v>
      </c>
      <c r="F3096" s="268" t="s">
        <v>3547</v>
      </c>
      <c r="G3096" s="157" t="s">
        <v>82</v>
      </c>
      <c r="H3096" s="161" t="s">
        <v>83</v>
      </c>
      <c r="I3096" s="157" t="s">
        <v>32</v>
      </c>
      <c r="J3096" s="160" t="s">
        <v>33</v>
      </c>
      <c r="K3096" s="240" t="s">
        <v>34</v>
      </c>
      <c r="L3096" s="241" t="s">
        <v>34</v>
      </c>
      <c r="M3096" s="241" t="s">
        <v>34</v>
      </c>
      <c r="N3096" s="241" t="s">
        <v>34</v>
      </c>
      <c r="O3096" s="241" t="s">
        <v>34</v>
      </c>
      <c r="P3096" s="241" t="s">
        <v>34</v>
      </c>
      <c r="Q3096" s="159" t="s">
        <v>34</v>
      </c>
      <c r="R3096" s="100" t="s">
        <v>34</v>
      </c>
      <c r="S3096" s="158">
        <v>1</v>
      </c>
      <c r="T3096" s="102" t="s">
        <v>35</v>
      </c>
      <c r="U3096" s="157" t="s">
        <v>28</v>
      </c>
      <c r="V3096" s="160" t="s">
        <v>63</v>
      </c>
      <c r="W3096" s="160" t="s">
        <v>101</v>
      </c>
      <c r="X3096" s="160" t="s">
        <v>101</v>
      </c>
    </row>
    <row r="3097" spans="1:24" ht="30.75">
      <c r="A3097" s="155">
        <f>A3096+1</f>
        <v>3095</v>
      </c>
      <c r="B3097" s="160" t="s">
        <v>3417</v>
      </c>
      <c r="C3097" s="159">
        <v>2019</v>
      </c>
      <c r="D3097" s="157" t="s">
        <v>28</v>
      </c>
      <c r="E3097" s="160" t="s">
        <v>452</v>
      </c>
      <c r="F3097" s="268" t="s">
        <v>3548</v>
      </c>
      <c r="G3097" s="157" t="s">
        <v>31</v>
      </c>
      <c r="H3097" s="161" t="s">
        <v>39</v>
      </c>
      <c r="I3097" s="157" t="s">
        <v>32</v>
      </c>
      <c r="J3097" s="157" t="s">
        <v>454</v>
      </c>
      <c r="K3097" s="238" t="s">
        <v>34</v>
      </c>
      <c r="L3097" s="239" t="s">
        <v>34</v>
      </c>
      <c r="M3097" s="239" t="s">
        <v>34</v>
      </c>
      <c r="N3097" s="239" t="s">
        <v>34</v>
      </c>
      <c r="O3097" s="239" t="s">
        <v>34</v>
      </c>
      <c r="P3097" s="239" t="s">
        <v>34</v>
      </c>
      <c r="Q3097" s="159" t="s">
        <v>34</v>
      </c>
      <c r="R3097" s="100" t="s">
        <v>34</v>
      </c>
      <c r="S3097" s="158">
        <v>1</v>
      </c>
      <c r="T3097" s="102" t="s">
        <v>35</v>
      </c>
      <c r="U3097" s="157" t="s">
        <v>28</v>
      </c>
      <c r="V3097" s="160" t="s">
        <v>455</v>
      </c>
      <c r="W3097" s="160" t="s">
        <v>92</v>
      </c>
      <c r="X3097" s="160" t="s">
        <v>92</v>
      </c>
    </row>
    <row r="3098" spans="1:24" ht="30.75">
      <c r="A3098" s="155">
        <f>A3097+1</f>
        <v>3096</v>
      </c>
      <c r="B3098" s="160" t="s">
        <v>3417</v>
      </c>
      <c r="C3098" s="159">
        <v>2019</v>
      </c>
      <c r="D3098" s="157" t="s">
        <v>28</v>
      </c>
      <c r="E3098" s="160" t="s">
        <v>452</v>
      </c>
      <c r="F3098" s="268" t="s">
        <v>3549</v>
      </c>
      <c r="G3098" s="157" t="s">
        <v>31</v>
      </c>
      <c r="H3098" s="156" t="s">
        <v>42</v>
      </c>
      <c r="I3098" s="157" t="s">
        <v>32</v>
      </c>
      <c r="J3098" s="157" t="s">
        <v>454</v>
      </c>
      <c r="K3098" s="238" t="s">
        <v>34</v>
      </c>
      <c r="L3098" s="239" t="s">
        <v>34</v>
      </c>
      <c r="M3098" s="239" t="s">
        <v>34</v>
      </c>
      <c r="N3098" s="239" t="s">
        <v>34</v>
      </c>
      <c r="O3098" s="239" t="s">
        <v>34</v>
      </c>
      <c r="P3098" s="239" t="s">
        <v>34</v>
      </c>
      <c r="Q3098" s="159" t="s">
        <v>34</v>
      </c>
      <c r="R3098" s="100" t="s">
        <v>34</v>
      </c>
      <c r="S3098" s="158">
        <v>1</v>
      </c>
      <c r="T3098" s="102" t="s">
        <v>35</v>
      </c>
      <c r="U3098" s="157" t="s">
        <v>28</v>
      </c>
      <c r="V3098" s="160" t="s">
        <v>455</v>
      </c>
      <c r="W3098" s="157" t="s">
        <v>42</v>
      </c>
      <c r="X3098" s="157" t="s">
        <v>42</v>
      </c>
    </row>
    <row r="3099" spans="1:24" ht="30.75">
      <c r="A3099" s="155">
        <f>A3098+1</f>
        <v>3097</v>
      </c>
      <c r="B3099" s="160" t="s">
        <v>3417</v>
      </c>
      <c r="C3099" s="159">
        <v>2019</v>
      </c>
      <c r="D3099" s="157" t="s">
        <v>28</v>
      </c>
      <c r="E3099" s="160" t="s">
        <v>452</v>
      </c>
      <c r="F3099" s="268" t="s">
        <v>3550</v>
      </c>
      <c r="G3099" s="157" t="s">
        <v>31</v>
      </c>
      <c r="H3099" s="156" t="s">
        <v>42</v>
      </c>
      <c r="I3099" s="157" t="s">
        <v>32</v>
      </c>
      <c r="J3099" s="157" t="s">
        <v>454</v>
      </c>
      <c r="K3099" s="238" t="s">
        <v>48</v>
      </c>
      <c r="L3099" s="239" t="s">
        <v>34</v>
      </c>
      <c r="M3099" s="239" t="s">
        <v>34</v>
      </c>
      <c r="N3099" s="239" t="s">
        <v>34</v>
      </c>
      <c r="O3099" s="239" t="s">
        <v>34</v>
      </c>
      <c r="P3099" s="239" t="s">
        <v>34</v>
      </c>
      <c r="Q3099" s="159" t="s">
        <v>34</v>
      </c>
      <c r="R3099" s="100" t="s">
        <v>34</v>
      </c>
      <c r="S3099" s="158">
        <v>1</v>
      </c>
      <c r="T3099" s="102" t="s">
        <v>35</v>
      </c>
      <c r="U3099" s="157" t="s">
        <v>28</v>
      </c>
      <c r="V3099" s="160" t="s">
        <v>455</v>
      </c>
      <c r="W3099" s="157" t="s">
        <v>42</v>
      </c>
      <c r="X3099" s="157" t="s">
        <v>42</v>
      </c>
    </row>
    <row r="3100" spans="1:24" ht="30.75">
      <c r="A3100" s="155">
        <f>A3099+1</f>
        <v>3098</v>
      </c>
      <c r="B3100" s="160" t="s">
        <v>3417</v>
      </c>
      <c r="C3100" s="159">
        <v>2019</v>
      </c>
      <c r="D3100" s="157" t="s">
        <v>28</v>
      </c>
      <c r="E3100" s="160" t="s">
        <v>452</v>
      </c>
      <c r="F3100" s="268" t="s">
        <v>3551</v>
      </c>
      <c r="G3100" s="157" t="s">
        <v>31</v>
      </c>
      <c r="H3100" s="156" t="s">
        <v>42</v>
      </c>
      <c r="I3100" s="157" t="s">
        <v>32</v>
      </c>
      <c r="J3100" s="157" t="s">
        <v>454</v>
      </c>
      <c r="K3100" s="238" t="s">
        <v>48</v>
      </c>
      <c r="L3100" s="239" t="s">
        <v>34</v>
      </c>
      <c r="M3100" s="239" t="s">
        <v>34</v>
      </c>
      <c r="N3100" s="239" t="s">
        <v>34</v>
      </c>
      <c r="O3100" s="239" t="s">
        <v>34</v>
      </c>
      <c r="P3100" s="239" t="s">
        <v>34</v>
      </c>
      <c r="Q3100" s="159" t="s">
        <v>34</v>
      </c>
      <c r="R3100" s="100" t="s">
        <v>34</v>
      </c>
      <c r="S3100" s="158">
        <v>1</v>
      </c>
      <c r="T3100" s="102" t="s">
        <v>35</v>
      </c>
      <c r="U3100" s="157" t="s">
        <v>28</v>
      </c>
      <c r="V3100" s="160" t="s">
        <v>455</v>
      </c>
      <c r="W3100" s="157" t="s">
        <v>42</v>
      </c>
      <c r="X3100" s="157" t="s">
        <v>42</v>
      </c>
    </row>
    <row r="3101" spans="1:24" ht="41.25">
      <c r="A3101" s="155">
        <f>A3100+1</f>
        <v>3099</v>
      </c>
      <c r="B3101" s="160" t="s">
        <v>3417</v>
      </c>
      <c r="C3101" s="159">
        <v>2019</v>
      </c>
      <c r="D3101" s="160" t="s">
        <v>69</v>
      </c>
      <c r="E3101" s="160" t="s">
        <v>69</v>
      </c>
      <c r="F3101" s="268" t="s">
        <v>3552</v>
      </c>
      <c r="G3101" s="157" t="s">
        <v>31</v>
      </c>
      <c r="H3101" s="156" t="s">
        <v>29</v>
      </c>
      <c r="I3101" s="157" t="s">
        <v>71</v>
      </c>
      <c r="J3101" s="157" t="s">
        <v>72</v>
      </c>
      <c r="K3101" s="238" t="s">
        <v>48</v>
      </c>
      <c r="L3101" s="239" t="s">
        <v>34</v>
      </c>
      <c r="M3101" s="239" t="s">
        <v>34</v>
      </c>
      <c r="N3101" s="239" t="s">
        <v>34</v>
      </c>
      <c r="O3101" s="239" t="s">
        <v>34</v>
      </c>
      <c r="P3101" s="239" t="s">
        <v>34</v>
      </c>
      <c r="Q3101" s="159" t="s">
        <v>34</v>
      </c>
      <c r="R3101" s="100" t="s">
        <v>34</v>
      </c>
      <c r="S3101" s="158">
        <v>1</v>
      </c>
      <c r="T3101" s="103" t="s">
        <v>73</v>
      </c>
      <c r="U3101" s="160" t="s">
        <v>69</v>
      </c>
      <c r="V3101" s="160" t="s">
        <v>266</v>
      </c>
      <c r="W3101" s="160" t="s">
        <v>92</v>
      </c>
      <c r="X3101" s="160" t="s">
        <v>92</v>
      </c>
    </row>
    <row r="3102" spans="1:24" ht="60.75">
      <c r="A3102" s="155">
        <f>A3101+1</f>
        <v>3100</v>
      </c>
      <c r="B3102" s="160" t="s">
        <v>3417</v>
      </c>
      <c r="C3102" s="159">
        <v>2019</v>
      </c>
      <c r="D3102" s="160" t="s">
        <v>74</v>
      </c>
      <c r="E3102" s="160" t="s">
        <v>75</v>
      </c>
      <c r="F3102" s="268" t="s">
        <v>3553</v>
      </c>
      <c r="G3102" s="157" t="s">
        <v>31</v>
      </c>
      <c r="H3102" s="161" t="s">
        <v>29</v>
      </c>
      <c r="I3102" s="160" t="s">
        <v>32</v>
      </c>
      <c r="J3102" s="160" t="s">
        <v>33</v>
      </c>
      <c r="K3102" s="240" t="s">
        <v>48</v>
      </c>
      <c r="L3102" s="241" t="s">
        <v>48</v>
      </c>
      <c r="M3102" s="241" t="s">
        <v>48</v>
      </c>
      <c r="N3102" s="241" t="s">
        <v>34</v>
      </c>
      <c r="O3102" s="241" t="s">
        <v>34</v>
      </c>
      <c r="P3102" s="241" t="s">
        <v>34</v>
      </c>
      <c r="Q3102" s="159" t="s">
        <v>34</v>
      </c>
      <c r="R3102" s="100" t="s">
        <v>34</v>
      </c>
      <c r="S3102" s="158">
        <v>1</v>
      </c>
      <c r="T3102" s="103" t="s">
        <v>77</v>
      </c>
      <c r="U3102" s="160" t="s">
        <v>74</v>
      </c>
      <c r="V3102" s="160" t="s">
        <v>75</v>
      </c>
      <c r="W3102" s="160" t="s">
        <v>92</v>
      </c>
      <c r="X3102" s="160" t="s">
        <v>92</v>
      </c>
    </row>
    <row r="3103" spans="1:24" ht="20.25">
      <c r="A3103" s="155">
        <f>A3102+1</f>
        <v>3101</v>
      </c>
      <c r="B3103" s="160" t="s">
        <v>3417</v>
      </c>
      <c r="C3103" s="159">
        <v>2019</v>
      </c>
      <c r="D3103" s="160" t="s">
        <v>74</v>
      </c>
      <c r="E3103" s="160" t="s">
        <v>79</v>
      </c>
      <c r="F3103" s="268" t="s">
        <v>3554</v>
      </c>
      <c r="G3103" s="157" t="s">
        <v>31</v>
      </c>
      <c r="H3103" s="156" t="s">
        <v>29</v>
      </c>
      <c r="I3103" s="157" t="s">
        <v>32</v>
      </c>
      <c r="J3103" s="157" t="s">
        <v>33</v>
      </c>
      <c r="K3103" s="238" t="s">
        <v>34</v>
      </c>
      <c r="L3103" s="239" t="s">
        <v>34</v>
      </c>
      <c r="M3103" s="239" t="s">
        <v>34</v>
      </c>
      <c r="N3103" s="239" t="s">
        <v>34</v>
      </c>
      <c r="O3103" s="239" t="s">
        <v>34</v>
      </c>
      <c r="P3103" s="239" t="s">
        <v>34</v>
      </c>
      <c r="Q3103" s="159" t="s">
        <v>34</v>
      </c>
      <c r="R3103" s="100" t="s">
        <v>34</v>
      </c>
      <c r="S3103" s="158">
        <v>1</v>
      </c>
      <c r="T3103" s="103" t="s">
        <v>77</v>
      </c>
      <c r="U3103" s="160" t="s">
        <v>74</v>
      </c>
      <c r="V3103" s="160" t="s">
        <v>79</v>
      </c>
      <c r="W3103" s="160" t="s">
        <v>92</v>
      </c>
      <c r="X3103" s="160" t="s">
        <v>92</v>
      </c>
    </row>
    <row r="3104" spans="1:24" ht="20.25">
      <c r="A3104" s="155">
        <f>A3103+1</f>
        <v>3102</v>
      </c>
      <c r="B3104" s="160" t="s">
        <v>3417</v>
      </c>
      <c r="C3104" s="159">
        <v>2019</v>
      </c>
      <c r="D3104" s="160" t="s">
        <v>74</v>
      </c>
      <c r="E3104" s="160" t="s">
        <v>79</v>
      </c>
      <c r="F3104" s="268" t="s">
        <v>3555</v>
      </c>
      <c r="G3104" s="157" t="s">
        <v>31</v>
      </c>
      <c r="H3104" s="161" t="s">
        <v>39</v>
      </c>
      <c r="I3104" s="157" t="s">
        <v>32</v>
      </c>
      <c r="J3104" s="157" t="s">
        <v>33</v>
      </c>
      <c r="K3104" s="238" t="s">
        <v>34</v>
      </c>
      <c r="L3104" s="239" t="s">
        <v>34</v>
      </c>
      <c r="M3104" s="239" t="s">
        <v>34</v>
      </c>
      <c r="N3104" s="239" t="s">
        <v>34</v>
      </c>
      <c r="O3104" s="239" t="s">
        <v>34</v>
      </c>
      <c r="P3104" s="239" t="s">
        <v>34</v>
      </c>
      <c r="Q3104" s="159" t="s">
        <v>34</v>
      </c>
      <c r="R3104" s="100" t="s">
        <v>34</v>
      </c>
      <c r="S3104" s="158">
        <v>1</v>
      </c>
      <c r="T3104" s="103" t="s">
        <v>77</v>
      </c>
      <c r="U3104" s="160" t="s">
        <v>74</v>
      </c>
      <c r="V3104" s="160" t="s">
        <v>79</v>
      </c>
      <c r="W3104" s="160" t="s">
        <v>92</v>
      </c>
      <c r="X3104" s="160" t="s">
        <v>92</v>
      </c>
    </row>
    <row r="3105" spans="1:24" ht="30.75">
      <c r="A3105" s="155">
        <f>A3104+1</f>
        <v>3103</v>
      </c>
      <c r="B3105" s="160" t="s">
        <v>3417</v>
      </c>
      <c r="C3105" s="159">
        <v>2019</v>
      </c>
      <c r="D3105" s="160" t="s">
        <v>74</v>
      </c>
      <c r="E3105" s="160" t="s">
        <v>79</v>
      </c>
      <c r="F3105" s="268" t="s">
        <v>3556</v>
      </c>
      <c r="G3105" s="157" t="s">
        <v>31</v>
      </c>
      <c r="H3105" s="156" t="s">
        <v>50</v>
      </c>
      <c r="I3105" s="157" t="s">
        <v>32</v>
      </c>
      <c r="J3105" s="157" t="s">
        <v>33</v>
      </c>
      <c r="K3105" s="238" t="s">
        <v>34</v>
      </c>
      <c r="L3105" s="239" t="s">
        <v>34</v>
      </c>
      <c r="M3105" s="239" t="s">
        <v>34</v>
      </c>
      <c r="N3105" s="239" t="s">
        <v>34</v>
      </c>
      <c r="O3105" s="239" t="s">
        <v>34</v>
      </c>
      <c r="P3105" s="239" t="s">
        <v>34</v>
      </c>
      <c r="Q3105" s="159" t="s">
        <v>34</v>
      </c>
      <c r="R3105" s="99" t="s">
        <v>48</v>
      </c>
      <c r="S3105" s="158">
        <v>1</v>
      </c>
      <c r="T3105" s="103" t="s">
        <v>77</v>
      </c>
      <c r="U3105" s="160" t="s">
        <v>74</v>
      </c>
      <c r="V3105" s="160" t="s">
        <v>79</v>
      </c>
      <c r="W3105" s="160" t="s">
        <v>92</v>
      </c>
      <c r="X3105" s="157" t="s">
        <v>50</v>
      </c>
    </row>
    <row r="3106" spans="1:24" ht="30.75">
      <c r="A3106" s="155">
        <f>A3105+1</f>
        <v>3104</v>
      </c>
      <c r="B3106" s="160" t="s">
        <v>3417</v>
      </c>
      <c r="C3106" s="159">
        <v>2019</v>
      </c>
      <c r="D3106" s="160" t="s">
        <v>74</v>
      </c>
      <c r="E3106" s="160" t="s">
        <v>85</v>
      </c>
      <c r="F3106" s="268" t="s">
        <v>3557</v>
      </c>
      <c r="G3106" s="157" t="s">
        <v>31</v>
      </c>
      <c r="H3106" s="161" t="s">
        <v>39</v>
      </c>
      <c r="I3106" s="157" t="s">
        <v>173</v>
      </c>
      <c r="J3106" s="157" t="s">
        <v>179</v>
      </c>
      <c r="K3106" s="238" t="s">
        <v>34</v>
      </c>
      <c r="L3106" s="239" t="s">
        <v>34</v>
      </c>
      <c r="M3106" s="239" t="s">
        <v>34</v>
      </c>
      <c r="N3106" s="239" t="s">
        <v>34</v>
      </c>
      <c r="O3106" s="239" t="s">
        <v>34</v>
      </c>
      <c r="P3106" s="239" t="s">
        <v>34</v>
      </c>
      <c r="Q3106" s="159" t="s">
        <v>34</v>
      </c>
      <c r="R3106" s="100" t="s">
        <v>34</v>
      </c>
      <c r="S3106" s="158">
        <v>1</v>
      </c>
      <c r="T3106" s="103" t="s">
        <v>77</v>
      </c>
      <c r="U3106" s="160" t="s">
        <v>74</v>
      </c>
      <c r="V3106" s="160" t="s">
        <v>85</v>
      </c>
      <c r="W3106" s="160" t="s">
        <v>92</v>
      </c>
      <c r="X3106" s="160" t="s">
        <v>92</v>
      </c>
    </row>
    <row r="3107" spans="1:24" ht="30.75">
      <c r="A3107" s="155">
        <f>A3106+1</f>
        <v>3105</v>
      </c>
      <c r="B3107" s="160" t="s">
        <v>3417</v>
      </c>
      <c r="C3107" s="159">
        <v>2019</v>
      </c>
      <c r="D3107" s="160" t="s">
        <v>74</v>
      </c>
      <c r="E3107" s="160" t="s">
        <v>85</v>
      </c>
      <c r="F3107" s="268" t="s">
        <v>3558</v>
      </c>
      <c r="G3107" s="157" t="s">
        <v>31</v>
      </c>
      <c r="H3107" s="156" t="s">
        <v>42</v>
      </c>
      <c r="I3107" s="160" t="s">
        <v>173</v>
      </c>
      <c r="J3107" s="157" t="s">
        <v>179</v>
      </c>
      <c r="K3107" s="238" t="s">
        <v>34</v>
      </c>
      <c r="L3107" s="239" t="s">
        <v>34</v>
      </c>
      <c r="M3107" s="239" t="s">
        <v>34</v>
      </c>
      <c r="N3107" s="239" t="s">
        <v>48</v>
      </c>
      <c r="O3107" s="239" t="s">
        <v>34</v>
      </c>
      <c r="P3107" s="239" t="s">
        <v>34</v>
      </c>
      <c r="Q3107" s="159" t="s">
        <v>34</v>
      </c>
      <c r="R3107" s="100" t="s">
        <v>34</v>
      </c>
      <c r="S3107" s="158">
        <v>1</v>
      </c>
      <c r="T3107" s="103" t="s">
        <v>77</v>
      </c>
      <c r="U3107" s="160" t="s">
        <v>74</v>
      </c>
      <c r="V3107" s="160" t="s">
        <v>85</v>
      </c>
      <c r="W3107" s="157" t="s">
        <v>42</v>
      </c>
      <c r="X3107" s="157" t="s">
        <v>42</v>
      </c>
    </row>
    <row r="3108" spans="1:24" ht="30.75">
      <c r="A3108" s="155">
        <f>A3107+1</f>
        <v>3106</v>
      </c>
      <c r="B3108" s="160" t="s">
        <v>3417</v>
      </c>
      <c r="C3108" s="159">
        <v>2019</v>
      </c>
      <c r="D3108" s="160" t="s">
        <v>74</v>
      </c>
      <c r="E3108" s="160" t="s">
        <v>85</v>
      </c>
      <c r="F3108" s="268" t="s">
        <v>3559</v>
      </c>
      <c r="G3108" s="157" t="s">
        <v>31</v>
      </c>
      <c r="H3108" s="161" t="s">
        <v>39</v>
      </c>
      <c r="I3108" s="157" t="s">
        <v>173</v>
      </c>
      <c r="J3108" s="157" t="s">
        <v>179</v>
      </c>
      <c r="K3108" s="238" t="s">
        <v>34</v>
      </c>
      <c r="L3108" s="239" t="s">
        <v>34</v>
      </c>
      <c r="M3108" s="239" t="s">
        <v>34</v>
      </c>
      <c r="N3108" s="239" t="s">
        <v>34</v>
      </c>
      <c r="O3108" s="239" t="s">
        <v>34</v>
      </c>
      <c r="P3108" s="239" t="s">
        <v>34</v>
      </c>
      <c r="Q3108" s="159" t="s">
        <v>34</v>
      </c>
      <c r="R3108" s="100" t="s">
        <v>34</v>
      </c>
      <c r="S3108" s="158">
        <v>1</v>
      </c>
      <c r="T3108" s="103" t="s">
        <v>77</v>
      </c>
      <c r="U3108" s="160" t="s">
        <v>74</v>
      </c>
      <c r="V3108" s="160" t="s">
        <v>85</v>
      </c>
      <c r="W3108" s="160" t="s">
        <v>92</v>
      </c>
      <c r="X3108" s="160" t="s">
        <v>92</v>
      </c>
    </row>
    <row r="3109" spans="1:24" ht="81">
      <c r="A3109" s="155">
        <f>A3108+1</f>
        <v>3107</v>
      </c>
      <c r="B3109" s="160" t="s">
        <v>3417</v>
      </c>
      <c r="C3109" s="159">
        <v>2019</v>
      </c>
      <c r="D3109" s="160" t="s">
        <v>74</v>
      </c>
      <c r="E3109" s="160" t="s">
        <v>85</v>
      </c>
      <c r="F3109" s="268" t="s">
        <v>3560</v>
      </c>
      <c r="G3109" s="157" t="s">
        <v>82</v>
      </c>
      <c r="H3109" s="161" t="s">
        <v>83</v>
      </c>
      <c r="I3109" s="157" t="s">
        <v>173</v>
      </c>
      <c r="J3109" s="157" t="s">
        <v>179</v>
      </c>
      <c r="K3109" s="238" t="s">
        <v>34</v>
      </c>
      <c r="L3109" s="239" t="s">
        <v>34</v>
      </c>
      <c r="M3109" s="239" t="s">
        <v>34</v>
      </c>
      <c r="N3109" s="239" t="s">
        <v>34</v>
      </c>
      <c r="O3109" s="239" t="s">
        <v>34</v>
      </c>
      <c r="P3109" s="239" t="s">
        <v>34</v>
      </c>
      <c r="Q3109" s="159" t="s">
        <v>34</v>
      </c>
      <c r="R3109" s="100" t="s">
        <v>34</v>
      </c>
      <c r="S3109" s="158">
        <v>1</v>
      </c>
      <c r="T3109" s="103" t="s">
        <v>77</v>
      </c>
      <c r="U3109" s="160" t="s">
        <v>74</v>
      </c>
      <c r="V3109" s="160" t="s">
        <v>85</v>
      </c>
      <c r="W3109" s="160" t="s">
        <v>188</v>
      </c>
      <c r="X3109" s="160" t="s">
        <v>188</v>
      </c>
    </row>
    <row r="3110" spans="1:24" ht="30.75">
      <c r="A3110" s="155">
        <f>A3109+1</f>
        <v>3108</v>
      </c>
      <c r="B3110" s="160" t="s">
        <v>3417</v>
      </c>
      <c r="C3110" s="159">
        <v>2019</v>
      </c>
      <c r="D3110" s="160" t="s">
        <v>74</v>
      </c>
      <c r="E3110" s="160" t="s">
        <v>88</v>
      </c>
      <c r="F3110" s="268" t="s">
        <v>3561</v>
      </c>
      <c r="G3110" s="157" t="s">
        <v>31</v>
      </c>
      <c r="H3110" s="156" t="s">
        <v>29</v>
      </c>
      <c r="I3110" s="160" t="s">
        <v>90</v>
      </c>
      <c r="J3110" s="160" t="s">
        <v>88</v>
      </c>
      <c r="K3110" s="240" t="s">
        <v>34</v>
      </c>
      <c r="L3110" s="241" t="s">
        <v>34</v>
      </c>
      <c r="M3110" s="241" t="s">
        <v>34</v>
      </c>
      <c r="N3110" s="241" t="s">
        <v>34</v>
      </c>
      <c r="O3110" s="241" t="s">
        <v>34</v>
      </c>
      <c r="P3110" s="241" t="s">
        <v>34</v>
      </c>
      <c r="Q3110" s="159" t="s">
        <v>34</v>
      </c>
      <c r="R3110" s="100" t="s">
        <v>34</v>
      </c>
      <c r="S3110" s="158">
        <v>1</v>
      </c>
      <c r="T3110" s="103" t="s">
        <v>77</v>
      </c>
      <c r="U3110" s="160" t="s">
        <v>74</v>
      </c>
      <c r="V3110" s="160" t="s">
        <v>94</v>
      </c>
      <c r="W3110" s="160" t="s">
        <v>92</v>
      </c>
      <c r="X3110" s="160" t="s">
        <v>92</v>
      </c>
    </row>
    <row r="3111" spans="1:24" ht="20.25">
      <c r="A3111" s="155">
        <f>A3110+1</f>
        <v>3109</v>
      </c>
      <c r="B3111" s="160" t="s">
        <v>3417</v>
      </c>
      <c r="C3111" s="159">
        <v>2019</v>
      </c>
      <c r="D3111" s="160" t="s">
        <v>74</v>
      </c>
      <c r="E3111" s="160" t="s">
        <v>88</v>
      </c>
      <c r="F3111" s="268" t="s">
        <v>3562</v>
      </c>
      <c r="G3111" s="157" t="s">
        <v>31</v>
      </c>
      <c r="H3111" s="161" t="s">
        <v>39</v>
      </c>
      <c r="I3111" s="160" t="s">
        <v>90</v>
      </c>
      <c r="J3111" s="160" t="s">
        <v>88</v>
      </c>
      <c r="K3111" s="240" t="s">
        <v>34</v>
      </c>
      <c r="L3111" s="241" t="s">
        <v>34</v>
      </c>
      <c r="M3111" s="241" t="s">
        <v>34</v>
      </c>
      <c r="N3111" s="241" t="s">
        <v>34</v>
      </c>
      <c r="O3111" s="241" t="s">
        <v>34</v>
      </c>
      <c r="P3111" s="241" t="s">
        <v>34</v>
      </c>
      <c r="Q3111" s="159" t="s">
        <v>34</v>
      </c>
      <c r="R3111" s="100" t="s">
        <v>34</v>
      </c>
      <c r="S3111" s="158">
        <v>1</v>
      </c>
      <c r="T3111" s="103" t="s">
        <v>77</v>
      </c>
      <c r="U3111" s="160" t="s">
        <v>74</v>
      </c>
      <c r="V3111" s="160" t="s">
        <v>94</v>
      </c>
      <c r="W3111" s="160" t="s">
        <v>92</v>
      </c>
      <c r="X3111" s="160" t="s">
        <v>92</v>
      </c>
    </row>
    <row r="3112" spans="1:24" ht="20.25">
      <c r="A3112" s="155">
        <f>A3111+1</f>
        <v>3110</v>
      </c>
      <c r="B3112" s="160" t="s">
        <v>3417</v>
      </c>
      <c r="C3112" s="159">
        <v>2019</v>
      </c>
      <c r="D3112" s="160" t="s">
        <v>74</v>
      </c>
      <c r="E3112" s="160" t="s">
        <v>88</v>
      </c>
      <c r="F3112" s="268" t="s">
        <v>3563</v>
      </c>
      <c r="G3112" s="157" t="s">
        <v>31</v>
      </c>
      <c r="H3112" s="156" t="s">
        <v>39</v>
      </c>
      <c r="I3112" s="160" t="s">
        <v>90</v>
      </c>
      <c r="J3112" s="160" t="s">
        <v>88</v>
      </c>
      <c r="K3112" s="240" t="s">
        <v>34</v>
      </c>
      <c r="L3112" s="241" t="s">
        <v>34</v>
      </c>
      <c r="M3112" s="241" t="s">
        <v>34</v>
      </c>
      <c r="N3112" s="241" t="s">
        <v>34</v>
      </c>
      <c r="O3112" s="241" t="s">
        <v>34</v>
      </c>
      <c r="P3112" s="241" t="s">
        <v>34</v>
      </c>
      <c r="Q3112" s="159" t="s">
        <v>34</v>
      </c>
      <c r="R3112" s="100" t="s">
        <v>34</v>
      </c>
      <c r="S3112" s="158">
        <v>1</v>
      </c>
      <c r="T3112" s="103" t="s">
        <v>77</v>
      </c>
      <c r="U3112" s="160" t="s">
        <v>74</v>
      </c>
      <c r="V3112" s="160" t="s">
        <v>94</v>
      </c>
      <c r="W3112" s="160" t="s">
        <v>92</v>
      </c>
      <c r="X3112" s="160" t="s">
        <v>92</v>
      </c>
    </row>
    <row r="3113" spans="1:24" ht="20.25">
      <c r="A3113" s="155">
        <f>A3112+1</f>
        <v>3111</v>
      </c>
      <c r="B3113" s="160" t="s">
        <v>3564</v>
      </c>
      <c r="C3113" s="159">
        <v>2017</v>
      </c>
      <c r="D3113" s="160" t="s">
        <v>74</v>
      </c>
      <c r="E3113" s="160" t="s">
        <v>88</v>
      </c>
      <c r="F3113" s="268" t="s">
        <v>3565</v>
      </c>
      <c r="G3113" s="157" t="s">
        <v>31</v>
      </c>
      <c r="H3113" s="156" t="s">
        <v>29</v>
      </c>
      <c r="I3113" s="160" t="s">
        <v>90</v>
      </c>
      <c r="J3113" s="160" t="s">
        <v>88</v>
      </c>
      <c r="K3113" s="240" t="s">
        <v>34</v>
      </c>
      <c r="L3113" s="241" t="s">
        <v>34</v>
      </c>
      <c r="M3113" s="241" t="s">
        <v>34</v>
      </c>
      <c r="N3113" s="241" t="s">
        <v>34</v>
      </c>
      <c r="O3113" s="241" t="s">
        <v>34</v>
      </c>
      <c r="P3113" s="241" t="s">
        <v>34</v>
      </c>
      <c r="Q3113" s="159" t="s">
        <v>34</v>
      </c>
      <c r="R3113" s="100" t="s">
        <v>34</v>
      </c>
      <c r="S3113" s="158">
        <v>1</v>
      </c>
      <c r="T3113" s="103" t="s">
        <v>77</v>
      </c>
      <c r="U3113" s="160" t="s">
        <v>74</v>
      </c>
      <c r="V3113" s="160" t="s">
        <v>94</v>
      </c>
      <c r="W3113" s="160" t="s">
        <v>92</v>
      </c>
      <c r="X3113" s="160" t="s">
        <v>92</v>
      </c>
    </row>
    <row r="3114" spans="1:24" ht="30.75">
      <c r="A3114" s="155">
        <f>A3113+1</f>
        <v>3112</v>
      </c>
      <c r="B3114" s="160" t="s">
        <v>3417</v>
      </c>
      <c r="C3114" s="159">
        <v>2019</v>
      </c>
      <c r="D3114" s="160" t="s">
        <v>96</v>
      </c>
      <c r="E3114" s="160" t="s">
        <v>97</v>
      </c>
      <c r="F3114" s="268" t="s">
        <v>3566</v>
      </c>
      <c r="G3114" s="157" t="s">
        <v>31</v>
      </c>
      <c r="H3114" s="161" t="s">
        <v>39</v>
      </c>
      <c r="I3114" s="160" t="s">
        <v>90</v>
      </c>
      <c r="J3114" s="160" t="s">
        <v>97</v>
      </c>
      <c r="K3114" s="240" t="s">
        <v>34</v>
      </c>
      <c r="L3114" s="241" t="s">
        <v>34</v>
      </c>
      <c r="M3114" s="241" t="s">
        <v>34</v>
      </c>
      <c r="N3114" s="241" t="s">
        <v>34</v>
      </c>
      <c r="O3114" s="241" t="s">
        <v>34</v>
      </c>
      <c r="P3114" s="241" t="s">
        <v>34</v>
      </c>
      <c r="Q3114" s="159" t="s">
        <v>34</v>
      </c>
      <c r="R3114" s="100" t="s">
        <v>34</v>
      </c>
      <c r="S3114" s="158">
        <v>1</v>
      </c>
      <c r="T3114" s="103" t="s">
        <v>99</v>
      </c>
      <c r="U3114" s="160" t="s">
        <v>96</v>
      </c>
      <c r="V3114" s="160" t="s">
        <v>466</v>
      </c>
      <c r="W3114" s="160" t="s">
        <v>92</v>
      </c>
      <c r="X3114" s="160" t="s">
        <v>92</v>
      </c>
    </row>
    <row r="3115" spans="1:24" ht="30.75">
      <c r="A3115" s="155">
        <f>A3114+1</f>
        <v>3113</v>
      </c>
      <c r="B3115" s="160" t="s">
        <v>3417</v>
      </c>
      <c r="C3115" s="159">
        <v>2019</v>
      </c>
      <c r="D3115" s="160" t="s">
        <v>96</v>
      </c>
      <c r="E3115" s="160" t="s">
        <v>308</v>
      </c>
      <c r="F3115" s="268" t="s">
        <v>3567</v>
      </c>
      <c r="G3115" s="157" t="s">
        <v>31</v>
      </c>
      <c r="H3115" s="156" t="s">
        <v>42</v>
      </c>
      <c r="I3115" s="160" t="s">
        <v>90</v>
      </c>
      <c r="J3115" s="160" t="s">
        <v>104</v>
      </c>
      <c r="K3115" s="240" t="s">
        <v>34</v>
      </c>
      <c r="L3115" s="241" t="s">
        <v>34</v>
      </c>
      <c r="M3115" s="241" t="s">
        <v>34</v>
      </c>
      <c r="N3115" s="241" t="s">
        <v>34</v>
      </c>
      <c r="O3115" s="241" t="s">
        <v>34</v>
      </c>
      <c r="P3115" s="241" t="s">
        <v>34</v>
      </c>
      <c r="Q3115" s="159" t="s">
        <v>34</v>
      </c>
      <c r="R3115" s="100" t="s">
        <v>34</v>
      </c>
      <c r="S3115" s="158">
        <v>1</v>
      </c>
      <c r="T3115" s="103" t="s">
        <v>99</v>
      </c>
      <c r="U3115" s="160" t="s">
        <v>96</v>
      </c>
      <c r="V3115" s="160" t="s">
        <v>3568</v>
      </c>
      <c r="W3115" s="157" t="s">
        <v>42</v>
      </c>
      <c r="X3115" s="157" t="s">
        <v>42</v>
      </c>
    </row>
    <row r="3116" spans="1:24" ht="81">
      <c r="A3116" s="155">
        <f>A3115+1</f>
        <v>3114</v>
      </c>
      <c r="B3116" s="160" t="s">
        <v>3417</v>
      </c>
      <c r="C3116" s="159">
        <v>2019</v>
      </c>
      <c r="D3116" s="160" t="s">
        <v>96</v>
      </c>
      <c r="E3116" s="160" t="s">
        <v>102</v>
      </c>
      <c r="F3116" s="268" t="s">
        <v>3569</v>
      </c>
      <c r="G3116" s="157" t="s">
        <v>82</v>
      </c>
      <c r="H3116" s="161" t="s">
        <v>83</v>
      </c>
      <c r="I3116" s="160" t="s">
        <v>90</v>
      </c>
      <c r="J3116" s="160" t="s">
        <v>104</v>
      </c>
      <c r="K3116" s="240" t="s">
        <v>34</v>
      </c>
      <c r="L3116" s="241" t="s">
        <v>34</v>
      </c>
      <c r="M3116" s="241" t="s">
        <v>34</v>
      </c>
      <c r="N3116" s="241" t="s">
        <v>34</v>
      </c>
      <c r="O3116" s="241" t="s">
        <v>34</v>
      </c>
      <c r="P3116" s="241" t="s">
        <v>34</v>
      </c>
      <c r="Q3116" s="159" t="s">
        <v>34</v>
      </c>
      <c r="R3116" s="100" t="s">
        <v>34</v>
      </c>
      <c r="S3116" s="158">
        <v>1</v>
      </c>
      <c r="T3116" s="103" t="s">
        <v>99</v>
      </c>
      <c r="U3116" s="160" t="s">
        <v>96</v>
      </c>
      <c r="V3116" s="160" t="s">
        <v>3568</v>
      </c>
      <c r="W3116" s="160" t="s">
        <v>101</v>
      </c>
      <c r="X3116" s="160" t="s">
        <v>101</v>
      </c>
    </row>
    <row r="3117" spans="1:24" ht="30.75">
      <c r="A3117" s="155">
        <f>A3116+1</f>
        <v>3115</v>
      </c>
      <c r="B3117" s="160" t="s">
        <v>3417</v>
      </c>
      <c r="C3117" s="159">
        <v>2019</v>
      </c>
      <c r="D3117" s="160" t="s">
        <v>96</v>
      </c>
      <c r="E3117" s="160" t="s">
        <v>308</v>
      </c>
      <c r="F3117" s="268" t="s">
        <v>3570</v>
      </c>
      <c r="G3117" s="157" t="s">
        <v>31</v>
      </c>
      <c r="H3117" s="156" t="s">
        <v>42</v>
      </c>
      <c r="I3117" s="160" t="s">
        <v>90</v>
      </c>
      <c r="J3117" s="160" t="s">
        <v>104</v>
      </c>
      <c r="K3117" s="240" t="s">
        <v>34</v>
      </c>
      <c r="L3117" s="241" t="s">
        <v>34</v>
      </c>
      <c r="M3117" s="241" t="s">
        <v>34</v>
      </c>
      <c r="N3117" s="241" t="s">
        <v>34</v>
      </c>
      <c r="O3117" s="241" t="s">
        <v>34</v>
      </c>
      <c r="P3117" s="241" t="s">
        <v>34</v>
      </c>
      <c r="Q3117" s="159" t="s">
        <v>34</v>
      </c>
      <c r="R3117" s="100" t="s">
        <v>34</v>
      </c>
      <c r="S3117" s="158">
        <v>1</v>
      </c>
      <c r="T3117" s="103" t="s">
        <v>99</v>
      </c>
      <c r="U3117" s="160" t="s">
        <v>96</v>
      </c>
      <c r="V3117" s="160" t="s">
        <v>3568</v>
      </c>
      <c r="W3117" s="157" t="s">
        <v>42</v>
      </c>
      <c r="X3117" s="157" t="s">
        <v>42</v>
      </c>
    </row>
    <row r="3118" spans="1:24" ht="51">
      <c r="A3118" s="155">
        <f>A3117+1</f>
        <v>3116</v>
      </c>
      <c r="B3118" s="160" t="s">
        <v>3417</v>
      </c>
      <c r="C3118" s="159">
        <v>2019</v>
      </c>
      <c r="D3118" s="160" t="s">
        <v>106</v>
      </c>
      <c r="E3118" s="160" t="s">
        <v>107</v>
      </c>
      <c r="F3118" s="268" t="s">
        <v>3571</v>
      </c>
      <c r="G3118" s="157" t="s">
        <v>31</v>
      </c>
      <c r="H3118" s="161" t="s">
        <v>29</v>
      </c>
      <c r="I3118" s="160" t="s">
        <v>71</v>
      </c>
      <c r="J3118" s="160" t="s">
        <v>109</v>
      </c>
      <c r="K3118" s="240" t="s">
        <v>34</v>
      </c>
      <c r="L3118" s="241" t="s">
        <v>34</v>
      </c>
      <c r="M3118" s="241" t="s">
        <v>34</v>
      </c>
      <c r="N3118" s="241" t="s">
        <v>34</v>
      </c>
      <c r="O3118" s="241" t="s">
        <v>34</v>
      </c>
      <c r="P3118" s="241" t="s">
        <v>34</v>
      </c>
      <c r="Q3118" s="159" t="s">
        <v>34</v>
      </c>
      <c r="R3118" s="100" t="s">
        <v>34</v>
      </c>
      <c r="S3118" s="158">
        <v>1</v>
      </c>
      <c r="T3118" s="103" t="s">
        <v>110</v>
      </c>
      <c r="U3118" s="160" t="s">
        <v>111</v>
      </c>
      <c r="V3118" s="160" t="s">
        <v>116</v>
      </c>
      <c r="W3118" s="160" t="s">
        <v>92</v>
      </c>
      <c r="X3118" s="160" t="s">
        <v>92</v>
      </c>
    </row>
    <row r="3119" spans="1:24" ht="51">
      <c r="A3119" s="155">
        <f>A3118+1</f>
        <v>3117</v>
      </c>
      <c r="B3119" s="160" t="s">
        <v>3417</v>
      </c>
      <c r="C3119" s="159">
        <v>2019</v>
      </c>
      <c r="D3119" s="160" t="s">
        <v>106</v>
      </c>
      <c r="E3119" s="160" t="s">
        <v>107</v>
      </c>
      <c r="F3119" s="268" t="s">
        <v>3572</v>
      </c>
      <c r="G3119" s="157" t="s">
        <v>31</v>
      </c>
      <c r="H3119" s="156" t="s">
        <v>42</v>
      </c>
      <c r="I3119" s="160" t="s">
        <v>71</v>
      </c>
      <c r="J3119" s="160" t="s">
        <v>109</v>
      </c>
      <c r="K3119" s="240" t="s">
        <v>34</v>
      </c>
      <c r="L3119" s="241" t="s">
        <v>34</v>
      </c>
      <c r="M3119" s="241" t="s">
        <v>34</v>
      </c>
      <c r="N3119" s="241" t="s">
        <v>34</v>
      </c>
      <c r="O3119" s="241" t="s">
        <v>34</v>
      </c>
      <c r="P3119" s="241" t="s">
        <v>34</v>
      </c>
      <c r="Q3119" s="159" t="s">
        <v>34</v>
      </c>
      <c r="R3119" s="100" t="s">
        <v>34</v>
      </c>
      <c r="S3119" s="158">
        <v>1</v>
      </c>
      <c r="T3119" s="103" t="s">
        <v>110</v>
      </c>
      <c r="U3119" s="160" t="s">
        <v>111</v>
      </c>
      <c r="V3119" s="160" t="s">
        <v>116</v>
      </c>
      <c r="W3119" s="157" t="s">
        <v>42</v>
      </c>
      <c r="X3119" s="157" t="s">
        <v>42</v>
      </c>
    </row>
    <row r="3120" spans="1:24" ht="81">
      <c r="A3120" s="155">
        <f>A3119+1</f>
        <v>3118</v>
      </c>
      <c r="B3120" s="160" t="s">
        <v>3417</v>
      </c>
      <c r="C3120" s="159">
        <v>2019</v>
      </c>
      <c r="D3120" s="160" t="s">
        <v>106</v>
      </c>
      <c r="E3120" s="160" t="s">
        <v>107</v>
      </c>
      <c r="F3120" s="268" t="s">
        <v>3573</v>
      </c>
      <c r="G3120" s="160" t="s">
        <v>82</v>
      </c>
      <c r="H3120" s="161" t="s">
        <v>83</v>
      </c>
      <c r="I3120" s="160" t="s">
        <v>71</v>
      </c>
      <c r="J3120" s="160" t="s">
        <v>109</v>
      </c>
      <c r="K3120" s="240" t="s">
        <v>34</v>
      </c>
      <c r="L3120" s="241" t="s">
        <v>34</v>
      </c>
      <c r="M3120" s="241" t="s">
        <v>34</v>
      </c>
      <c r="N3120" s="241" t="s">
        <v>34</v>
      </c>
      <c r="O3120" s="241" t="s">
        <v>34</v>
      </c>
      <c r="P3120" s="241" t="s">
        <v>34</v>
      </c>
      <c r="Q3120" s="159" t="s">
        <v>34</v>
      </c>
      <c r="R3120" s="100" t="s">
        <v>34</v>
      </c>
      <c r="S3120" s="158">
        <v>1</v>
      </c>
      <c r="T3120" s="103" t="s">
        <v>110</v>
      </c>
      <c r="U3120" s="160" t="s">
        <v>111</v>
      </c>
      <c r="V3120" s="160" t="s">
        <v>116</v>
      </c>
      <c r="W3120" s="160" t="s">
        <v>401</v>
      </c>
      <c r="X3120" s="160" t="s">
        <v>401</v>
      </c>
    </row>
    <row r="3121" spans="1:24" ht="41.25">
      <c r="A3121" s="155">
        <f>A3120+1</f>
        <v>3119</v>
      </c>
      <c r="B3121" s="160" t="s">
        <v>3417</v>
      </c>
      <c r="C3121" s="159">
        <v>2019</v>
      </c>
      <c r="D3121" s="160" t="s">
        <v>106</v>
      </c>
      <c r="E3121" s="160" t="s">
        <v>122</v>
      </c>
      <c r="F3121" s="268" t="s">
        <v>3574</v>
      </c>
      <c r="G3121" s="157" t="s">
        <v>31</v>
      </c>
      <c r="H3121" s="156" t="s">
        <v>50</v>
      </c>
      <c r="I3121" s="157" t="s">
        <v>71</v>
      </c>
      <c r="J3121" s="157" t="s">
        <v>109</v>
      </c>
      <c r="K3121" s="238" t="s">
        <v>48</v>
      </c>
      <c r="L3121" s="239" t="s">
        <v>34</v>
      </c>
      <c r="M3121" s="239" t="s">
        <v>48</v>
      </c>
      <c r="N3121" s="239" t="s">
        <v>34</v>
      </c>
      <c r="O3121" s="239" t="s">
        <v>34</v>
      </c>
      <c r="P3121" s="239" t="s">
        <v>34</v>
      </c>
      <c r="Q3121" s="159" t="s">
        <v>48</v>
      </c>
      <c r="R3121" s="100" t="s">
        <v>48</v>
      </c>
      <c r="S3121" s="158">
        <v>1</v>
      </c>
      <c r="T3121" s="103" t="s">
        <v>110</v>
      </c>
      <c r="U3121" s="160" t="s">
        <v>111</v>
      </c>
      <c r="V3121" s="160" t="s">
        <v>122</v>
      </c>
      <c r="W3121" s="157" t="s">
        <v>42</v>
      </c>
      <c r="X3121" s="157" t="s">
        <v>50</v>
      </c>
    </row>
    <row r="3122" spans="1:24" ht="41.25">
      <c r="A3122" s="155">
        <f>A3121+1</f>
        <v>3120</v>
      </c>
      <c r="B3122" s="160" t="s">
        <v>3417</v>
      </c>
      <c r="C3122" s="159">
        <v>2019</v>
      </c>
      <c r="D3122" s="160" t="s">
        <v>106</v>
      </c>
      <c r="E3122" s="160" t="s">
        <v>122</v>
      </c>
      <c r="F3122" s="268" t="s">
        <v>3575</v>
      </c>
      <c r="G3122" s="157" t="s">
        <v>31</v>
      </c>
      <c r="H3122" s="161" t="s">
        <v>39</v>
      </c>
      <c r="I3122" s="160" t="s">
        <v>71</v>
      </c>
      <c r="J3122" s="160" t="s">
        <v>109</v>
      </c>
      <c r="K3122" s="240" t="s">
        <v>34</v>
      </c>
      <c r="L3122" s="241" t="s">
        <v>34</v>
      </c>
      <c r="M3122" s="241" t="s">
        <v>34</v>
      </c>
      <c r="N3122" s="241" t="s">
        <v>34</v>
      </c>
      <c r="O3122" s="241" t="s">
        <v>34</v>
      </c>
      <c r="P3122" s="241" t="s">
        <v>34</v>
      </c>
      <c r="Q3122" s="159" t="s">
        <v>34</v>
      </c>
      <c r="R3122" s="100" t="s">
        <v>34</v>
      </c>
      <c r="S3122" s="158">
        <v>1</v>
      </c>
      <c r="T3122" s="103" t="s">
        <v>110</v>
      </c>
      <c r="U3122" s="160" t="s">
        <v>111</v>
      </c>
      <c r="V3122" s="160" t="s">
        <v>122</v>
      </c>
      <c r="W3122" s="160" t="s">
        <v>92</v>
      </c>
      <c r="X3122" s="160" t="s">
        <v>92</v>
      </c>
    </row>
    <row r="3123" spans="1:24" ht="81">
      <c r="A3123" s="155">
        <f>A3122+1</f>
        <v>3121</v>
      </c>
      <c r="B3123" s="160" t="s">
        <v>3417</v>
      </c>
      <c r="C3123" s="159">
        <v>2019</v>
      </c>
      <c r="D3123" s="160" t="s">
        <v>106</v>
      </c>
      <c r="E3123" s="160" t="s">
        <v>122</v>
      </c>
      <c r="F3123" s="268" t="s">
        <v>3576</v>
      </c>
      <c r="G3123" s="157" t="s">
        <v>82</v>
      </c>
      <c r="H3123" s="161" t="s">
        <v>83</v>
      </c>
      <c r="I3123" s="160" t="s">
        <v>71</v>
      </c>
      <c r="J3123" s="160" t="s">
        <v>109</v>
      </c>
      <c r="K3123" s="240" t="s">
        <v>34</v>
      </c>
      <c r="L3123" s="241" t="s">
        <v>34</v>
      </c>
      <c r="M3123" s="241" t="s">
        <v>34</v>
      </c>
      <c r="N3123" s="241" t="s">
        <v>34</v>
      </c>
      <c r="O3123" s="241" t="s">
        <v>34</v>
      </c>
      <c r="P3123" s="241" t="s">
        <v>34</v>
      </c>
      <c r="Q3123" s="159" t="s">
        <v>34</v>
      </c>
      <c r="R3123" s="100" t="s">
        <v>34</v>
      </c>
      <c r="S3123" s="158">
        <v>1</v>
      </c>
      <c r="T3123" s="103" t="s">
        <v>110</v>
      </c>
      <c r="U3123" s="160" t="s">
        <v>111</v>
      </c>
      <c r="V3123" s="160" t="s">
        <v>122</v>
      </c>
      <c r="W3123" s="160" t="s">
        <v>101</v>
      </c>
      <c r="X3123" s="160" t="s">
        <v>101</v>
      </c>
    </row>
    <row r="3124" spans="1:24" ht="41.25">
      <c r="A3124" s="155">
        <f>A3123+1</f>
        <v>3122</v>
      </c>
      <c r="B3124" s="160" t="s">
        <v>3417</v>
      </c>
      <c r="C3124" s="159">
        <v>2019</v>
      </c>
      <c r="D3124" s="160" t="s">
        <v>106</v>
      </c>
      <c r="E3124" s="160" t="s">
        <v>122</v>
      </c>
      <c r="F3124" s="268" t="s">
        <v>3577</v>
      </c>
      <c r="G3124" s="157" t="s">
        <v>31</v>
      </c>
      <c r="H3124" s="156" t="s">
        <v>42</v>
      </c>
      <c r="I3124" s="160" t="s">
        <v>71</v>
      </c>
      <c r="J3124" s="160" t="s">
        <v>109</v>
      </c>
      <c r="K3124" s="240" t="s">
        <v>34</v>
      </c>
      <c r="L3124" s="241" t="s">
        <v>34</v>
      </c>
      <c r="M3124" s="241" t="s">
        <v>34</v>
      </c>
      <c r="N3124" s="241" t="s">
        <v>34</v>
      </c>
      <c r="O3124" s="241" t="s">
        <v>34</v>
      </c>
      <c r="P3124" s="241" t="s">
        <v>34</v>
      </c>
      <c r="Q3124" s="159" t="s">
        <v>34</v>
      </c>
      <c r="R3124" s="100" t="s">
        <v>34</v>
      </c>
      <c r="S3124" s="158">
        <v>1</v>
      </c>
      <c r="T3124" s="103" t="s">
        <v>110</v>
      </c>
      <c r="U3124" s="160" t="s">
        <v>111</v>
      </c>
      <c r="V3124" s="160" t="s">
        <v>122</v>
      </c>
      <c r="W3124" s="157" t="s">
        <v>42</v>
      </c>
      <c r="X3124" s="157" t="s">
        <v>42</v>
      </c>
    </row>
    <row r="3125" spans="1:24" ht="41.25">
      <c r="A3125" s="155">
        <f>A3124+1</f>
        <v>3123</v>
      </c>
      <c r="B3125" s="160" t="s">
        <v>3417</v>
      </c>
      <c r="C3125" s="159">
        <v>2019</v>
      </c>
      <c r="D3125" s="160" t="s">
        <v>106</v>
      </c>
      <c r="E3125" s="160" t="s">
        <v>126</v>
      </c>
      <c r="F3125" s="268" t="s">
        <v>3578</v>
      </c>
      <c r="G3125" s="157" t="s">
        <v>31</v>
      </c>
      <c r="H3125" s="161" t="s">
        <v>39</v>
      </c>
      <c r="I3125" s="160" t="s">
        <v>71</v>
      </c>
      <c r="J3125" s="160" t="s">
        <v>109</v>
      </c>
      <c r="K3125" s="240" t="s">
        <v>48</v>
      </c>
      <c r="L3125" s="241" t="s">
        <v>34</v>
      </c>
      <c r="M3125" s="241" t="s">
        <v>34</v>
      </c>
      <c r="N3125" s="241" t="s">
        <v>34</v>
      </c>
      <c r="O3125" s="241" t="s">
        <v>34</v>
      </c>
      <c r="P3125" s="241" t="s">
        <v>34</v>
      </c>
      <c r="Q3125" s="159" t="s">
        <v>34</v>
      </c>
      <c r="R3125" s="100" t="s">
        <v>34</v>
      </c>
      <c r="S3125" s="158">
        <v>1</v>
      </c>
      <c r="T3125" s="103" t="s">
        <v>110</v>
      </c>
      <c r="U3125" s="160" t="s">
        <v>111</v>
      </c>
      <c r="V3125" s="160" t="s">
        <v>126</v>
      </c>
      <c r="W3125" s="160" t="s">
        <v>92</v>
      </c>
      <c r="X3125" s="160" t="s">
        <v>92</v>
      </c>
    </row>
    <row r="3126" spans="1:24" ht="41.25">
      <c r="A3126" s="155">
        <f>A3125+1</f>
        <v>3124</v>
      </c>
      <c r="B3126" s="160" t="s">
        <v>3417</v>
      </c>
      <c r="C3126" s="159">
        <v>2019</v>
      </c>
      <c r="D3126" s="160" t="s">
        <v>106</v>
      </c>
      <c r="E3126" s="160" t="s">
        <v>126</v>
      </c>
      <c r="F3126" s="268" t="s">
        <v>3579</v>
      </c>
      <c r="G3126" s="157" t="s">
        <v>31</v>
      </c>
      <c r="H3126" s="156" t="s">
        <v>42</v>
      </c>
      <c r="I3126" s="160" t="s">
        <v>71</v>
      </c>
      <c r="J3126" s="160" t="s">
        <v>109</v>
      </c>
      <c r="K3126" s="240" t="s">
        <v>34</v>
      </c>
      <c r="L3126" s="241" t="s">
        <v>34</v>
      </c>
      <c r="M3126" s="241" t="s">
        <v>34</v>
      </c>
      <c r="N3126" s="241" t="s">
        <v>34</v>
      </c>
      <c r="O3126" s="241" t="s">
        <v>34</v>
      </c>
      <c r="P3126" s="241" t="s">
        <v>34</v>
      </c>
      <c r="Q3126" s="159" t="s">
        <v>34</v>
      </c>
      <c r="R3126" s="100" t="s">
        <v>34</v>
      </c>
      <c r="S3126" s="158">
        <v>1</v>
      </c>
      <c r="T3126" s="103" t="s">
        <v>110</v>
      </c>
      <c r="U3126" s="160" t="s">
        <v>111</v>
      </c>
      <c r="V3126" s="160" t="s">
        <v>126</v>
      </c>
      <c r="W3126" s="157" t="s">
        <v>42</v>
      </c>
      <c r="X3126" s="157" t="s">
        <v>42</v>
      </c>
    </row>
    <row r="3127" spans="1:24" ht="41.25">
      <c r="A3127" s="155">
        <f>A3126+1</f>
        <v>3125</v>
      </c>
      <c r="B3127" s="160" t="s">
        <v>3417</v>
      </c>
      <c r="C3127" s="159">
        <v>2019</v>
      </c>
      <c r="D3127" s="160" t="s">
        <v>106</v>
      </c>
      <c r="E3127" s="160" t="s">
        <v>126</v>
      </c>
      <c r="F3127" s="268" t="s">
        <v>3580</v>
      </c>
      <c r="G3127" s="157" t="s">
        <v>31</v>
      </c>
      <c r="H3127" s="156" t="s">
        <v>46</v>
      </c>
      <c r="I3127" s="160" t="s">
        <v>71</v>
      </c>
      <c r="J3127" s="160" t="s">
        <v>109</v>
      </c>
      <c r="K3127" s="240" t="s">
        <v>48</v>
      </c>
      <c r="L3127" s="241" t="s">
        <v>34</v>
      </c>
      <c r="M3127" s="241" t="s">
        <v>34</v>
      </c>
      <c r="N3127" s="241" t="s">
        <v>34</v>
      </c>
      <c r="O3127" s="241" t="s">
        <v>34</v>
      </c>
      <c r="P3127" s="241" t="s">
        <v>34</v>
      </c>
      <c r="Q3127" s="159" t="s">
        <v>34</v>
      </c>
      <c r="R3127" s="100" t="s">
        <v>34</v>
      </c>
      <c r="S3127" s="158">
        <v>1</v>
      </c>
      <c r="T3127" s="103" t="s">
        <v>110</v>
      </c>
      <c r="U3127" s="160" t="s">
        <v>111</v>
      </c>
      <c r="V3127" s="160" t="s">
        <v>126</v>
      </c>
      <c r="W3127" s="160" t="s">
        <v>1061</v>
      </c>
      <c r="X3127" s="160" t="s">
        <v>1061</v>
      </c>
    </row>
    <row r="3128" spans="1:24" ht="41.25">
      <c r="A3128" s="155">
        <f>A3127+1</f>
        <v>3126</v>
      </c>
      <c r="B3128" s="160" t="s">
        <v>3417</v>
      </c>
      <c r="C3128" s="159">
        <v>2019</v>
      </c>
      <c r="D3128" s="160" t="s">
        <v>106</v>
      </c>
      <c r="E3128" s="160" t="s">
        <v>126</v>
      </c>
      <c r="F3128" s="268" t="s">
        <v>3581</v>
      </c>
      <c r="G3128" s="157" t="s">
        <v>31</v>
      </c>
      <c r="H3128" s="156" t="s">
        <v>50</v>
      </c>
      <c r="I3128" s="157" t="s">
        <v>71</v>
      </c>
      <c r="J3128" s="157" t="s">
        <v>109</v>
      </c>
      <c r="K3128" s="238" t="s">
        <v>48</v>
      </c>
      <c r="L3128" s="239" t="s">
        <v>34</v>
      </c>
      <c r="M3128" s="239" t="s">
        <v>48</v>
      </c>
      <c r="N3128" s="239" t="s">
        <v>34</v>
      </c>
      <c r="O3128" s="239" t="s">
        <v>34</v>
      </c>
      <c r="P3128" s="239" t="s">
        <v>34</v>
      </c>
      <c r="Q3128" s="159" t="s">
        <v>48</v>
      </c>
      <c r="R3128" s="100" t="s">
        <v>48</v>
      </c>
      <c r="S3128" s="158">
        <v>1</v>
      </c>
      <c r="T3128" s="103" t="s">
        <v>110</v>
      </c>
      <c r="U3128" s="160" t="s">
        <v>111</v>
      </c>
      <c r="V3128" s="160" t="s">
        <v>126</v>
      </c>
      <c r="W3128" s="157" t="s">
        <v>42</v>
      </c>
      <c r="X3128" s="157" t="s">
        <v>50</v>
      </c>
    </row>
    <row r="3129" spans="1:24" ht="41.25">
      <c r="A3129" s="155">
        <f>A3128+1</f>
        <v>3127</v>
      </c>
      <c r="B3129" s="160" t="s">
        <v>3417</v>
      </c>
      <c r="C3129" s="159">
        <v>2019</v>
      </c>
      <c r="D3129" s="160" t="s">
        <v>106</v>
      </c>
      <c r="E3129" s="160" t="s">
        <v>122</v>
      </c>
      <c r="F3129" s="268" t="s">
        <v>3582</v>
      </c>
      <c r="G3129" s="157" t="s">
        <v>31</v>
      </c>
      <c r="H3129" s="161" t="s">
        <v>39</v>
      </c>
      <c r="I3129" s="160" t="s">
        <v>71</v>
      </c>
      <c r="J3129" s="160" t="s">
        <v>109</v>
      </c>
      <c r="K3129" s="240" t="s">
        <v>34</v>
      </c>
      <c r="L3129" s="241" t="s">
        <v>34</v>
      </c>
      <c r="M3129" s="241" t="s">
        <v>34</v>
      </c>
      <c r="N3129" s="241" t="s">
        <v>34</v>
      </c>
      <c r="O3129" s="241" t="s">
        <v>34</v>
      </c>
      <c r="P3129" s="241" t="s">
        <v>34</v>
      </c>
      <c r="Q3129" s="159" t="s">
        <v>34</v>
      </c>
      <c r="R3129" s="100" t="s">
        <v>34</v>
      </c>
      <c r="S3129" s="158">
        <v>1</v>
      </c>
      <c r="T3129" s="103" t="s">
        <v>110</v>
      </c>
      <c r="U3129" s="160" t="s">
        <v>111</v>
      </c>
      <c r="V3129" s="160" t="s">
        <v>3583</v>
      </c>
      <c r="W3129" s="160" t="s">
        <v>92</v>
      </c>
      <c r="X3129" s="160" t="s">
        <v>92</v>
      </c>
    </row>
    <row r="3130" spans="1:24" ht="81">
      <c r="A3130" s="155">
        <f>A3129+1</f>
        <v>3128</v>
      </c>
      <c r="B3130" s="160" t="s">
        <v>3417</v>
      </c>
      <c r="C3130" s="159">
        <v>2019</v>
      </c>
      <c r="D3130" s="160" t="s">
        <v>106</v>
      </c>
      <c r="E3130" s="160" t="s">
        <v>129</v>
      </c>
      <c r="F3130" s="268" t="s">
        <v>3584</v>
      </c>
      <c r="G3130" s="157" t="s">
        <v>82</v>
      </c>
      <c r="H3130" s="161" t="s">
        <v>83</v>
      </c>
      <c r="I3130" s="160" t="s">
        <v>71</v>
      </c>
      <c r="J3130" s="160" t="s">
        <v>72</v>
      </c>
      <c r="K3130" s="240" t="s">
        <v>48</v>
      </c>
      <c r="L3130" s="241" t="s">
        <v>34</v>
      </c>
      <c r="M3130" s="241" t="s">
        <v>34</v>
      </c>
      <c r="N3130" s="241" t="s">
        <v>34</v>
      </c>
      <c r="O3130" s="241" t="s">
        <v>34</v>
      </c>
      <c r="P3130" s="241" t="s">
        <v>34</v>
      </c>
      <c r="Q3130" s="159" t="s">
        <v>34</v>
      </c>
      <c r="R3130" s="100" t="s">
        <v>34</v>
      </c>
      <c r="S3130" s="158">
        <v>1</v>
      </c>
      <c r="T3130" s="103" t="s">
        <v>110</v>
      </c>
      <c r="U3130" s="160" t="s">
        <v>111</v>
      </c>
      <c r="V3130" s="160" t="s">
        <v>379</v>
      </c>
      <c r="W3130" s="160" t="s">
        <v>608</v>
      </c>
      <c r="X3130" s="160" t="s">
        <v>608</v>
      </c>
    </row>
    <row r="3131" spans="1:24" ht="41.25">
      <c r="A3131" s="155">
        <f>A3130+1</f>
        <v>3129</v>
      </c>
      <c r="B3131" s="160" t="s">
        <v>3417</v>
      </c>
      <c r="C3131" s="159">
        <v>2019</v>
      </c>
      <c r="D3131" s="160" t="s">
        <v>106</v>
      </c>
      <c r="E3131" s="160" t="s">
        <v>129</v>
      </c>
      <c r="F3131" s="268" t="s">
        <v>3585</v>
      </c>
      <c r="G3131" s="157" t="s">
        <v>31</v>
      </c>
      <c r="H3131" s="161" t="s">
        <v>39</v>
      </c>
      <c r="I3131" s="160" t="s">
        <v>71</v>
      </c>
      <c r="J3131" s="160" t="s">
        <v>72</v>
      </c>
      <c r="K3131" s="240" t="s">
        <v>48</v>
      </c>
      <c r="L3131" s="241" t="s">
        <v>34</v>
      </c>
      <c r="M3131" s="241" t="s">
        <v>34</v>
      </c>
      <c r="N3131" s="241" t="s">
        <v>34</v>
      </c>
      <c r="O3131" s="241" t="s">
        <v>34</v>
      </c>
      <c r="P3131" s="241" t="s">
        <v>34</v>
      </c>
      <c r="Q3131" s="159" t="s">
        <v>34</v>
      </c>
      <c r="R3131" s="100" t="s">
        <v>34</v>
      </c>
      <c r="S3131" s="158">
        <v>1</v>
      </c>
      <c r="T3131" s="103" t="s">
        <v>110</v>
      </c>
      <c r="U3131" s="160" t="s">
        <v>111</v>
      </c>
      <c r="V3131" s="160" t="s">
        <v>379</v>
      </c>
      <c r="W3131" s="160" t="s">
        <v>92</v>
      </c>
      <c r="X3131" s="160" t="s">
        <v>92</v>
      </c>
    </row>
    <row r="3132" spans="1:24" ht="41.25">
      <c r="A3132" s="155">
        <f>A3131+1</f>
        <v>3130</v>
      </c>
      <c r="B3132" s="160" t="s">
        <v>3417</v>
      </c>
      <c r="C3132" s="159">
        <v>2019</v>
      </c>
      <c r="D3132" s="160" t="s">
        <v>139</v>
      </c>
      <c r="E3132" s="160" t="s">
        <v>140</v>
      </c>
      <c r="F3132" s="268" t="s">
        <v>3586</v>
      </c>
      <c r="G3132" s="157" t="s">
        <v>31</v>
      </c>
      <c r="H3132" s="161" t="s">
        <v>29</v>
      </c>
      <c r="I3132" s="160" t="s">
        <v>71</v>
      </c>
      <c r="J3132" s="160" t="s">
        <v>142</v>
      </c>
      <c r="K3132" s="240" t="s">
        <v>34</v>
      </c>
      <c r="L3132" s="241" t="s">
        <v>34</v>
      </c>
      <c r="M3132" s="241" t="s">
        <v>34</v>
      </c>
      <c r="N3132" s="241" t="s">
        <v>34</v>
      </c>
      <c r="O3132" s="241" t="s">
        <v>34</v>
      </c>
      <c r="P3132" s="241" t="s">
        <v>34</v>
      </c>
      <c r="Q3132" s="159" t="s">
        <v>34</v>
      </c>
      <c r="R3132" s="100" t="s">
        <v>34</v>
      </c>
      <c r="S3132" s="158">
        <v>1</v>
      </c>
      <c r="T3132" s="103" t="s">
        <v>143</v>
      </c>
      <c r="U3132" s="160" t="s">
        <v>139</v>
      </c>
      <c r="V3132" s="160" t="s">
        <v>144</v>
      </c>
      <c r="W3132" s="160" t="s">
        <v>92</v>
      </c>
      <c r="X3132" s="160" t="s">
        <v>92</v>
      </c>
    </row>
    <row r="3133" spans="1:24" ht="41.25">
      <c r="A3133" s="155">
        <f>A3132+1</f>
        <v>3131</v>
      </c>
      <c r="B3133" s="160" t="s">
        <v>3417</v>
      </c>
      <c r="C3133" s="159">
        <v>2019</v>
      </c>
      <c r="D3133" s="160" t="s">
        <v>139</v>
      </c>
      <c r="E3133" s="160" t="s">
        <v>140</v>
      </c>
      <c r="F3133" s="268" t="s">
        <v>3587</v>
      </c>
      <c r="G3133" s="157" t="s">
        <v>31</v>
      </c>
      <c r="H3133" s="156" t="s">
        <v>42</v>
      </c>
      <c r="I3133" s="160" t="s">
        <v>71</v>
      </c>
      <c r="J3133" s="160" t="s">
        <v>142</v>
      </c>
      <c r="K3133" s="240" t="s">
        <v>34</v>
      </c>
      <c r="L3133" s="241" t="s">
        <v>34</v>
      </c>
      <c r="M3133" s="241" t="s">
        <v>34</v>
      </c>
      <c r="N3133" s="241" t="s">
        <v>34</v>
      </c>
      <c r="O3133" s="241" t="s">
        <v>34</v>
      </c>
      <c r="P3133" s="241" t="s">
        <v>34</v>
      </c>
      <c r="Q3133" s="159" t="s">
        <v>34</v>
      </c>
      <c r="R3133" s="100" t="s">
        <v>34</v>
      </c>
      <c r="S3133" s="158">
        <v>1</v>
      </c>
      <c r="T3133" s="103" t="s">
        <v>143</v>
      </c>
      <c r="U3133" s="160" t="s">
        <v>139</v>
      </c>
      <c r="V3133" s="160" t="s">
        <v>144</v>
      </c>
      <c r="W3133" s="157" t="s">
        <v>42</v>
      </c>
      <c r="X3133" s="157" t="s">
        <v>42</v>
      </c>
    </row>
    <row r="3134" spans="1:24" ht="81">
      <c r="A3134" s="155">
        <f>A3133+1</f>
        <v>3132</v>
      </c>
      <c r="B3134" s="160" t="s">
        <v>3417</v>
      </c>
      <c r="C3134" s="159">
        <v>2019</v>
      </c>
      <c r="D3134" s="160" t="s">
        <v>139</v>
      </c>
      <c r="E3134" s="160" t="s">
        <v>140</v>
      </c>
      <c r="F3134" s="268" t="s">
        <v>3588</v>
      </c>
      <c r="G3134" s="157" t="s">
        <v>82</v>
      </c>
      <c r="H3134" s="161" t="s">
        <v>83</v>
      </c>
      <c r="I3134" s="160" t="s">
        <v>71</v>
      </c>
      <c r="J3134" s="160" t="s">
        <v>142</v>
      </c>
      <c r="K3134" s="240" t="s">
        <v>34</v>
      </c>
      <c r="L3134" s="241" t="s">
        <v>34</v>
      </c>
      <c r="M3134" s="241" t="s">
        <v>34</v>
      </c>
      <c r="N3134" s="241" t="s">
        <v>34</v>
      </c>
      <c r="O3134" s="241" t="s">
        <v>34</v>
      </c>
      <c r="P3134" s="241" t="s">
        <v>34</v>
      </c>
      <c r="Q3134" s="159" t="s">
        <v>34</v>
      </c>
      <c r="R3134" s="100" t="s">
        <v>34</v>
      </c>
      <c r="S3134" s="158">
        <v>1</v>
      </c>
      <c r="T3134" s="103" t="s">
        <v>143</v>
      </c>
      <c r="U3134" s="160" t="s">
        <v>139</v>
      </c>
      <c r="V3134" s="160" t="s">
        <v>144</v>
      </c>
      <c r="W3134" s="160" t="s">
        <v>101</v>
      </c>
      <c r="X3134" s="160" t="s">
        <v>101</v>
      </c>
    </row>
    <row r="3135" spans="1:24" ht="41.25">
      <c r="A3135" s="155">
        <f>A3134+1</f>
        <v>3133</v>
      </c>
      <c r="B3135" s="160" t="s">
        <v>3417</v>
      </c>
      <c r="C3135" s="159">
        <v>2019</v>
      </c>
      <c r="D3135" s="160" t="s">
        <v>139</v>
      </c>
      <c r="E3135" s="160" t="s">
        <v>140</v>
      </c>
      <c r="F3135" s="268" t="s">
        <v>3438</v>
      </c>
      <c r="G3135" s="157" t="s">
        <v>31</v>
      </c>
      <c r="H3135" s="161" t="s">
        <v>39</v>
      </c>
      <c r="I3135" s="160" t="s">
        <v>71</v>
      </c>
      <c r="J3135" s="160" t="s">
        <v>142</v>
      </c>
      <c r="K3135" s="240" t="s">
        <v>34</v>
      </c>
      <c r="L3135" s="241" t="s">
        <v>34</v>
      </c>
      <c r="M3135" s="241" t="s">
        <v>34</v>
      </c>
      <c r="N3135" s="241" t="s">
        <v>34</v>
      </c>
      <c r="O3135" s="241" t="s">
        <v>34</v>
      </c>
      <c r="P3135" s="241" t="s">
        <v>34</v>
      </c>
      <c r="Q3135" s="159" t="s">
        <v>34</v>
      </c>
      <c r="R3135" s="100" t="s">
        <v>34</v>
      </c>
      <c r="S3135" s="158">
        <v>1</v>
      </c>
      <c r="T3135" s="103" t="s">
        <v>143</v>
      </c>
      <c r="U3135" s="160" t="s">
        <v>139</v>
      </c>
      <c r="V3135" s="160" t="s">
        <v>483</v>
      </c>
      <c r="W3135" s="160" t="s">
        <v>92</v>
      </c>
      <c r="X3135" s="160" t="s">
        <v>92</v>
      </c>
    </row>
    <row r="3136" spans="1:24" ht="41.25">
      <c r="A3136" s="155">
        <f>A3135+1</f>
        <v>3134</v>
      </c>
      <c r="B3136" s="160" t="s">
        <v>3417</v>
      </c>
      <c r="C3136" s="159">
        <v>2019</v>
      </c>
      <c r="D3136" s="160" t="s">
        <v>139</v>
      </c>
      <c r="E3136" s="160" t="s">
        <v>140</v>
      </c>
      <c r="F3136" s="268" t="s">
        <v>3589</v>
      </c>
      <c r="G3136" s="157" t="s">
        <v>31</v>
      </c>
      <c r="H3136" s="161" t="s">
        <v>39</v>
      </c>
      <c r="I3136" s="160" t="s">
        <v>71</v>
      </c>
      <c r="J3136" s="160" t="s">
        <v>142</v>
      </c>
      <c r="K3136" s="240" t="s">
        <v>34</v>
      </c>
      <c r="L3136" s="241" t="s">
        <v>34</v>
      </c>
      <c r="M3136" s="241" t="s">
        <v>48</v>
      </c>
      <c r="N3136" s="241" t="s">
        <v>34</v>
      </c>
      <c r="O3136" s="241" t="s">
        <v>34</v>
      </c>
      <c r="P3136" s="241" t="s">
        <v>34</v>
      </c>
      <c r="Q3136" s="159" t="s">
        <v>34</v>
      </c>
      <c r="R3136" s="100" t="s">
        <v>34</v>
      </c>
      <c r="S3136" s="158">
        <v>1</v>
      </c>
      <c r="T3136" s="103" t="s">
        <v>143</v>
      </c>
      <c r="U3136" s="160" t="s">
        <v>139</v>
      </c>
      <c r="V3136" s="160" t="s">
        <v>483</v>
      </c>
      <c r="W3136" s="160" t="s">
        <v>92</v>
      </c>
      <c r="X3136" s="160" t="s">
        <v>92</v>
      </c>
    </row>
    <row r="3137" spans="1:24" ht="41.25">
      <c r="A3137" s="155">
        <f>A3136+1</f>
        <v>3135</v>
      </c>
      <c r="B3137" s="160" t="s">
        <v>3417</v>
      </c>
      <c r="C3137" s="159">
        <v>2019</v>
      </c>
      <c r="D3137" s="160" t="s">
        <v>139</v>
      </c>
      <c r="E3137" s="160" t="s">
        <v>140</v>
      </c>
      <c r="F3137" s="268" t="s">
        <v>3590</v>
      </c>
      <c r="G3137" s="157" t="s">
        <v>31</v>
      </c>
      <c r="H3137" s="161" t="s">
        <v>39</v>
      </c>
      <c r="I3137" s="160" t="s">
        <v>71</v>
      </c>
      <c r="J3137" s="160" t="s">
        <v>142</v>
      </c>
      <c r="K3137" s="240" t="s">
        <v>34</v>
      </c>
      <c r="L3137" s="241" t="s">
        <v>34</v>
      </c>
      <c r="M3137" s="241" t="s">
        <v>34</v>
      </c>
      <c r="N3137" s="241" t="s">
        <v>34</v>
      </c>
      <c r="O3137" s="241" t="s">
        <v>34</v>
      </c>
      <c r="P3137" s="241" t="s">
        <v>34</v>
      </c>
      <c r="Q3137" s="159" t="s">
        <v>34</v>
      </c>
      <c r="R3137" s="100" t="s">
        <v>34</v>
      </c>
      <c r="S3137" s="158">
        <v>1</v>
      </c>
      <c r="T3137" s="103" t="s">
        <v>143</v>
      </c>
      <c r="U3137" s="160" t="s">
        <v>139</v>
      </c>
      <c r="V3137" s="160" t="s">
        <v>483</v>
      </c>
      <c r="W3137" s="160" t="s">
        <v>92</v>
      </c>
      <c r="X3137" s="160" t="s">
        <v>92</v>
      </c>
    </row>
    <row r="3138" spans="1:24" ht="41.25">
      <c r="A3138" s="155">
        <f>A3137+1</f>
        <v>3136</v>
      </c>
      <c r="B3138" s="160" t="s">
        <v>3417</v>
      </c>
      <c r="C3138" s="159">
        <v>2019</v>
      </c>
      <c r="D3138" s="160" t="s">
        <v>139</v>
      </c>
      <c r="E3138" s="160" t="s">
        <v>140</v>
      </c>
      <c r="F3138" s="268" t="s">
        <v>3591</v>
      </c>
      <c r="G3138" s="157" t="s">
        <v>31</v>
      </c>
      <c r="H3138" s="161" t="s">
        <v>39</v>
      </c>
      <c r="I3138" s="160" t="s">
        <v>71</v>
      </c>
      <c r="J3138" s="160" t="s">
        <v>142</v>
      </c>
      <c r="K3138" s="240" t="s">
        <v>34</v>
      </c>
      <c r="L3138" s="241" t="s">
        <v>34</v>
      </c>
      <c r="M3138" s="241" t="s">
        <v>34</v>
      </c>
      <c r="N3138" s="241" t="s">
        <v>34</v>
      </c>
      <c r="O3138" s="241" t="s">
        <v>34</v>
      </c>
      <c r="P3138" s="241" t="s">
        <v>34</v>
      </c>
      <c r="Q3138" s="159" t="s">
        <v>34</v>
      </c>
      <c r="R3138" s="100" t="s">
        <v>34</v>
      </c>
      <c r="S3138" s="158">
        <v>1</v>
      </c>
      <c r="T3138" s="103" t="s">
        <v>143</v>
      </c>
      <c r="U3138" s="160" t="s">
        <v>139</v>
      </c>
      <c r="V3138" s="160" t="s">
        <v>483</v>
      </c>
      <c r="W3138" s="160" t="s">
        <v>92</v>
      </c>
      <c r="X3138" s="160" t="s">
        <v>92</v>
      </c>
    </row>
    <row r="3139" spans="1:24" ht="41.25">
      <c r="A3139" s="155">
        <f>A3138+1</f>
        <v>3137</v>
      </c>
      <c r="B3139" s="160" t="s">
        <v>3417</v>
      </c>
      <c r="C3139" s="159">
        <v>2019</v>
      </c>
      <c r="D3139" s="160" t="s">
        <v>139</v>
      </c>
      <c r="E3139" s="160" t="s">
        <v>156</v>
      </c>
      <c r="F3139" s="268" t="s">
        <v>3592</v>
      </c>
      <c r="G3139" s="157" t="s">
        <v>31</v>
      </c>
      <c r="H3139" s="156" t="s">
        <v>42</v>
      </c>
      <c r="I3139" s="160" t="s">
        <v>71</v>
      </c>
      <c r="J3139" s="160" t="s">
        <v>142</v>
      </c>
      <c r="K3139" s="240" t="s">
        <v>34</v>
      </c>
      <c r="L3139" s="241" t="s">
        <v>34</v>
      </c>
      <c r="M3139" s="241" t="s">
        <v>34</v>
      </c>
      <c r="N3139" s="241" t="s">
        <v>34</v>
      </c>
      <c r="O3139" s="241" t="s">
        <v>34</v>
      </c>
      <c r="P3139" s="241" t="s">
        <v>34</v>
      </c>
      <c r="Q3139" s="159" t="s">
        <v>34</v>
      </c>
      <c r="R3139" s="100" t="s">
        <v>34</v>
      </c>
      <c r="S3139" s="158">
        <v>1</v>
      </c>
      <c r="T3139" s="103" t="s">
        <v>143</v>
      </c>
      <c r="U3139" s="160" t="s">
        <v>139</v>
      </c>
      <c r="V3139" s="160" t="s">
        <v>586</v>
      </c>
      <c r="W3139" s="157" t="s">
        <v>42</v>
      </c>
      <c r="X3139" s="157" t="s">
        <v>42</v>
      </c>
    </row>
    <row r="3140" spans="1:24" ht="81">
      <c r="A3140" s="155">
        <f>A3139+1</f>
        <v>3138</v>
      </c>
      <c r="B3140" s="160" t="s">
        <v>3417</v>
      </c>
      <c r="C3140" s="159">
        <v>2019</v>
      </c>
      <c r="D3140" s="160" t="s">
        <v>139</v>
      </c>
      <c r="E3140" s="160" t="s">
        <v>156</v>
      </c>
      <c r="F3140" s="268" t="s">
        <v>3593</v>
      </c>
      <c r="G3140" s="157" t="s">
        <v>82</v>
      </c>
      <c r="H3140" s="161" t="s">
        <v>83</v>
      </c>
      <c r="I3140" s="160" t="s">
        <v>71</v>
      </c>
      <c r="J3140" s="160" t="s">
        <v>142</v>
      </c>
      <c r="K3140" s="240" t="s">
        <v>34</v>
      </c>
      <c r="L3140" s="241" t="s">
        <v>34</v>
      </c>
      <c r="M3140" s="241" t="s">
        <v>34</v>
      </c>
      <c r="N3140" s="241" t="s">
        <v>34</v>
      </c>
      <c r="O3140" s="241" t="s">
        <v>34</v>
      </c>
      <c r="P3140" s="241" t="s">
        <v>34</v>
      </c>
      <c r="Q3140" s="159" t="s">
        <v>34</v>
      </c>
      <c r="R3140" s="100" t="s">
        <v>34</v>
      </c>
      <c r="S3140" s="158">
        <v>1</v>
      </c>
      <c r="T3140" s="103" t="s">
        <v>143</v>
      </c>
      <c r="U3140" s="160" t="s">
        <v>139</v>
      </c>
      <c r="V3140" s="160" t="s">
        <v>586</v>
      </c>
      <c r="W3140" s="160" t="s">
        <v>101</v>
      </c>
      <c r="X3140" s="160" t="s">
        <v>101</v>
      </c>
    </row>
    <row r="3141" spans="1:24" ht="41.25">
      <c r="A3141" s="155">
        <f>A3140+1</f>
        <v>3139</v>
      </c>
      <c r="B3141" s="160" t="s">
        <v>3417</v>
      </c>
      <c r="C3141" s="159">
        <v>2019</v>
      </c>
      <c r="D3141" s="160" t="s">
        <v>139</v>
      </c>
      <c r="E3141" s="160" t="s">
        <v>156</v>
      </c>
      <c r="F3141" s="268" t="s">
        <v>3594</v>
      </c>
      <c r="G3141" s="157" t="s">
        <v>31</v>
      </c>
      <c r="H3141" s="156" t="s">
        <v>50</v>
      </c>
      <c r="I3141" s="157" t="s">
        <v>71</v>
      </c>
      <c r="J3141" s="160" t="s">
        <v>142</v>
      </c>
      <c r="K3141" s="240" t="s">
        <v>34</v>
      </c>
      <c r="L3141" s="241" t="s">
        <v>34</v>
      </c>
      <c r="M3141" s="241" t="s">
        <v>34</v>
      </c>
      <c r="N3141" s="241" t="s">
        <v>34</v>
      </c>
      <c r="O3141" s="241" t="s">
        <v>34</v>
      </c>
      <c r="P3141" s="241" t="s">
        <v>34</v>
      </c>
      <c r="Q3141" s="159" t="s">
        <v>34</v>
      </c>
      <c r="R3141" s="99" t="s">
        <v>48</v>
      </c>
      <c r="S3141" s="158">
        <v>1</v>
      </c>
      <c r="T3141" s="103" t="s">
        <v>143</v>
      </c>
      <c r="U3141" s="160" t="s">
        <v>139</v>
      </c>
      <c r="V3141" s="160" t="s">
        <v>586</v>
      </c>
      <c r="W3141" s="160" t="s">
        <v>101</v>
      </c>
      <c r="X3141" s="157" t="s">
        <v>50</v>
      </c>
    </row>
    <row r="3142" spans="1:24" ht="30.75">
      <c r="A3142" s="155">
        <f>A3141+1</f>
        <v>3140</v>
      </c>
      <c r="B3142" s="160" t="s">
        <v>3417</v>
      </c>
      <c r="C3142" s="159">
        <v>2019</v>
      </c>
      <c r="D3142" s="160" t="s">
        <v>162</v>
      </c>
      <c r="E3142" s="160" t="s">
        <v>162</v>
      </c>
      <c r="F3142" s="268" t="s">
        <v>3595</v>
      </c>
      <c r="G3142" s="157" t="s">
        <v>31</v>
      </c>
      <c r="H3142" s="156" t="s">
        <v>50</v>
      </c>
      <c r="I3142" s="160" t="s">
        <v>164</v>
      </c>
      <c r="J3142" s="157" t="s">
        <v>15</v>
      </c>
      <c r="K3142" s="238" t="s">
        <v>34</v>
      </c>
      <c r="L3142" s="239" t="s">
        <v>34</v>
      </c>
      <c r="M3142" s="239" t="s">
        <v>48</v>
      </c>
      <c r="N3142" s="239" t="s">
        <v>34</v>
      </c>
      <c r="O3142" s="239" t="s">
        <v>34</v>
      </c>
      <c r="P3142" s="239" t="s">
        <v>34</v>
      </c>
      <c r="Q3142" s="159" t="s">
        <v>48</v>
      </c>
      <c r="R3142" s="100" t="s">
        <v>48</v>
      </c>
      <c r="S3142" s="163">
        <v>1</v>
      </c>
      <c r="T3142" s="103" t="s">
        <v>165</v>
      </c>
      <c r="U3142" s="160" t="s">
        <v>166</v>
      </c>
      <c r="V3142" s="160" t="s">
        <v>162</v>
      </c>
      <c r="W3142" s="157" t="s">
        <v>42</v>
      </c>
      <c r="X3142" s="157" t="s">
        <v>50</v>
      </c>
    </row>
    <row r="3143" spans="1:24" ht="20.25">
      <c r="A3143" s="155">
        <f>A3142+1</f>
        <v>3141</v>
      </c>
      <c r="B3143" s="160" t="s">
        <v>3417</v>
      </c>
      <c r="C3143" s="159">
        <v>2019</v>
      </c>
      <c r="D3143" s="160" t="s">
        <v>162</v>
      </c>
      <c r="E3143" s="160" t="s">
        <v>162</v>
      </c>
      <c r="F3143" s="268" t="s">
        <v>3596</v>
      </c>
      <c r="G3143" s="157" t="s">
        <v>31</v>
      </c>
      <c r="H3143" s="161" t="s">
        <v>39</v>
      </c>
      <c r="I3143" s="160" t="s">
        <v>164</v>
      </c>
      <c r="J3143" s="160" t="s">
        <v>15</v>
      </c>
      <c r="K3143" s="240" t="s">
        <v>34</v>
      </c>
      <c r="L3143" s="241" t="s">
        <v>34</v>
      </c>
      <c r="M3143" s="241" t="s">
        <v>48</v>
      </c>
      <c r="N3143" s="241" t="s">
        <v>34</v>
      </c>
      <c r="O3143" s="241" t="s">
        <v>34</v>
      </c>
      <c r="P3143" s="241" t="s">
        <v>34</v>
      </c>
      <c r="Q3143" s="159" t="s">
        <v>34</v>
      </c>
      <c r="R3143" s="100" t="s">
        <v>34</v>
      </c>
      <c r="S3143" s="163">
        <v>1</v>
      </c>
      <c r="T3143" s="103" t="s">
        <v>165</v>
      </c>
      <c r="U3143" s="160" t="s">
        <v>166</v>
      </c>
      <c r="V3143" s="160" t="s">
        <v>162</v>
      </c>
      <c r="W3143" s="160" t="s">
        <v>92</v>
      </c>
      <c r="X3143" s="160" t="s">
        <v>92</v>
      </c>
    </row>
    <row r="3144" spans="1:24" ht="81">
      <c r="A3144" s="155">
        <f>A3143+1</f>
        <v>3142</v>
      </c>
      <c r="B3144" s="160" t="s">
        <v>3417</v>
      </c>
      <c r="C3144" s="159">
        <v>2019</v>
      </c>
      <c r="D3144" s="160" t="s">
        <v>162</v>
      </c>
      <c r="E3144" s="160" t="s">
        <v>162</v>
      </c>
      <c r="F3144" s="268" t="s">
        <v>3597</v>
      </c>
      <c r="G3144" s="157" t="s">
        <v>82</v>
      </c>
      <c r="H3144" s="161" t="s">
        <v>83</v>
      </c>
      <c r="I3144" s="160" t="s">
        <v>164</v>
      </c>
      <c r="J3144" s="160" t="s">
        <v>15</v>
      </c>
      <c r="K3144" s="240" t="s">
        <v>34</v>
      </c>
      <c r="L3144" s="241" t="s">
        <v>34</v>
      </c>
      <c r="M3144" s="241" t="s">
        <v>48</v>
      </c>
      <c r="N3144" s="241" t="s">
        <v>34</v>
      </c>
      <c r="O3144" s="241" t="s">
        <v>34</v>
      </c>
      <c r="P3144" s="241" t="s">
        <v>34</v>
      </c>
      <c r="Q3144" s="159" t="s">
        <v>34</v>
      </c>
      <c r="R3144" s="100" t="s">
        <v>34</v>
      </c>
      <c r="S3144" s="163">
        <v>1</v>
      </c>
      <c r="T3144" s="103" t="s">
        <v>165</v>
      </c>
      <c r="U3144" s="160" t="s">
        <v>166</v>
      </c>
      <c r="V3144" s="160" t="s">
        <v>162</v>
      </c>
      <c r="W3144" s="160" t="s">
        <v>188</v>
      </c>
      <c r="X3144" s="160" t="s">
        <v>188</v>
      </c>
    </row>
    <row r="3145" spans="1:24" ht="20.25">
      <c r="A3145" s="155">
        <f>A3144+1</f>
        <v>3143</v>
      </c>
      <c r="B3145" s="160" t="s">
        <v>3417</v>
      </c>
      <c r="C3145" s="159">
        <v>2019</v>
      </c>
      <c r="D3145" s="160" t="s">
        <v>162</v>
      </c>
      <c r="E3145" s="160" t="s">
        <v>162</v>
      </c>
      <c r="F3145" s="268" t="s">
        <v>3598</v>
      </c>
      <c r="G3145" s="157" t="s">
        <v>31</v>
      </c>
      <c r="H3145" s="156" t="s">
        <v>42</v>
      </c>
      <c r="I3145" s="160" t="s">
        <v>164</v>
      </c>
      <c r="J3145" s="160" t="s">
        <v>15</v>
      </c>
      <c r="K3145" s="240" t="s">
        <v>34</v>
      </c>
      <c r="L3145" s="241" t="s">
        <v>34</v>
      </c>
      <c r="M3145" s="241" t="s">
        <v>48</v>
      </c>
      <c r="N3145" s="241" t="s">
        <v>34</v>
      </c>
      <c r="O3145" s="241" t="s">
        <v>34</v>
      </c>
      <c r="P3145" s="241" t="s">
        <v>34</v>
      </c>
      <c r="Q3145" s="159" t="s">
        <v>34</v>
      </c>
      <c r="R3145" s="100" t="s">
        <v>34</v>
      </c>
      <c r="S3145" s="163">
        <v>1</v>
      </c>
      <c r="T3145" s="103" t="s">
        <v>165</v>
      </c>
      <c r="U3145" s="160" t="s">
        <v>166</v>
      </c>
      <c r="V3145" s="160" t="s">
        <v>162</v>
      </c>
      <c r="W3145" s="157" t="s">
        <v>42</v>
      </c>
      <c r="X3145" s="157" t="s">
        <v>42</v>
      </c>
    </row>
    <row r="3146" spans="1:24" ht="20.25">
      <c r="A3146" s="155">
        <f>A3145+1</f>
        <v>3144</v>
      </c>
      <c r="B3146" s="160" t="s">
        <v>3417</v>
      </c>
      <c r="C3146" s="159">
        <v>2019</v>
      </c>
      <c r="D3146" s="160" t="s">
        <v>173</v>
      </c>
      <c r="E3146" s="160" t="s">
        <v>177</v>
      </c>
      <c r="F3146" s="268" t="s">
        <v>3599</v>
      </c>
      <c r="G3146" s="157" t="s">
        <v>31</v>
      </c>
      <c r="H3146" s="156" t="s">
        <v>46</v>
      </c>
      <c r="I3146" s="160" t="s">
        <v>173</v>
      </c>
      <c r="J3146" s="160" t="s">
        <v>179</v>
      </c>
      <c r="K3146" s="240" t="s">
        <v>34</v>
      </c>
      <c r="L3146" s="241" t="s">
        <v>34</v>
      </c>
      <c r="M3146" s="241" t="s">
        <v>34</v>
      </c>
      <c r="N3146" s="241" t="s">
        <v>34</v>
      </c>
      <c r="O3146" s="241" t="s">
        <v>34</v>
      </c>
      <c r="P3146" s="241" t="s">
        <v>34</v>
      </c>
      <c r="Q3146" s="159" t="s">
        <v>34</v>
      </c>
      <c r="R3146" s="100" t="s">
        <v>34</v>
      </c>
      <c r="S3146" s="163">
        <v>1</v>
      </c>
      <c r="T3146" s="103" t="s">
        <v>176</v>
      </c>
      <c r="U3146" s="160" t="s">
        <v>166</v>
      </c>
      <c r="V3146" s="160" t="s">
        <v>177</v>
      </c>
      <c r="W3146" s="160" t="s">
        <v>1061</v>
      </c>
      <c r="X3146" s="160" t="s">
        <v>1061</v>
      </c>
    </row>
    <row r="3147" spans="1:24" ht="81">
      <c r="A3147" s="155">
        <f>A3146+1</f>
        <v>3145</v>
      </c>
      <c r="B3147" s="160" t="s">
        <v>3417</v>
      </c>
      <c r="C3147" s="159">
        <v>2019</v>
      </c>
      <c r="D3147" s="160" t="s">
        <v>173</v>
      </c>
      <c r="E3147" s="160" t="s">
        <v>177</v>
      </c>
      <c r="F3147" s="268" t="s">
        <v>3600</v>
      </c>
      <c r="G3147" s="157" t="s">
        <v>82</v>
      </c>
      <c r="H3147" s="161" t="s">
        <v>83</v>
      </c>
      <c r="I3147" s="160" t="s">
        <v>173</v>
      </c>
      <c r="J3147" s="160" t="s">
        <v>179</v>
      </c>
      <c r="K3147" s="240" t="s">
        <v>34</v>
      </c>
      <c r="L3147" s="241" t="s">
        <v>34</v>
      </c>
      <c r="M3147" s="241" t="s">
        <v>34</v>
      </c>
      <c r="N3147" s="241" t="s">
        <v>34</v>
      </c>
      <c r="O3147" s="241" t="s">
        <v>34</v>
      </c>
      <c r="P3147" s="241" t="s">
        <v>34</v>
      </c>
      <c r="Q3147" s="159" t="s">
        <v>34</v>
      </c>
      <c r="R3147" s="100" t="s">
        <v>34</v>
      </c>
      <c r="S3147" s="163">
        <v>1</v>
      </c>
      <c r="T3147" s="103" t="s">
        <v>176</v>
      </c>
      <c r="U3147" s="160" t="s">
        <v>166</v>
      </c>
      <c r="V3147" s="160" t="s">
        <v>177</v>
      </c>
      <c r="W3147" s="160" t="s">
        <v>188</v>
      </c>
      <c r="X3147" s="160" t="s">
        <v>188</v>
      </c>
    </row>
    <row r="3148" spans="1:24" ht="20.25">
      <c r="A3148" s="155">
        <f>A3147+1</f>
        <v>3146</v>
      </c>
      <c r="B3148" s="160" t="s">
        <v>3417</v>
      </c>
      <c r="C3148" s="159">
        <v>2019</v>
      </c>
      <c r="D3148" s="160" t="s">
        <v>173</v>
      </c>
      <c r="E3148" s="160" t="s">
        <v>177</v>
      </c>
      <c r="F3148" s="268" t="s">
        <v>3601</v>
      </c>
      <c r="G3148" s="157" t="s">
        <v>31</v>
      </c>
      <c r="H3148" s="156" t="s">
        <v>42</v>
      </c>
      <c r="I3148" s="160" t="s">
        <v>173</v>
      </c>
      <c r="J3148" s="160" t="s">
        <v>179</v>
      </c>
      <c r="K3148" s="240" t="s">
        <v>34</v>
      </c>
      <c r="L3148" s="241" t="s">
        <v>34</v>
      </c>
      <c r="M3148" s="241" t="s">
        <v>34</v>
      </c>
      <c r="N3148" s="241" t="s">
        <v>34</v>
      </c>
      <c r="O3148" s="241" t="s">
        <v>34</v>
      </c>
      <c r="P3148" s="241" t="s">
        <v>34</v>
      </c>
      <c r="Q3148" s="159" t="s">
        <v>34</v>
      </c>
      <c r="R3148" s="100" t="s">
        <v>34</v>
      </c>
      <c r="S3148" s="163">
        <v>1</v>
      </c>
      <c r="T3148" s="103" t="s">
        <v>176</v>
      </c>
      <c r="U3148" s="160" t="s">
        <v>166</v>
      </c>
      <c r="V3148" s="160" t="s">
        <v>177</v>
      </c>
      <c r="W3148" s="157" t="s">
        <v>42</v>
      </c>
      <c r="X3148" s="157" t="s">
        <v>42</v>
      </c>
    </row>
    <row r="3149" spans="1:24" ht="20.25">
      <c r="A3149" s="155">
        <f>A3148+1</f>
        <v>3147</v>
      </c>
      <c r="B3149" s="160" t="s">
        <v>3417</v>
      </c>
      <c r="C3149" s="159">
        <v>2019</v>
      </c>
      <c r="D3149" s="160" t="s">
        <v>173</v>
      </c>
      <c r="E3149" s="160" t="s">
        <v>174</v>
      </c>
      <c r="F3149" s="268" t="s">
        <v>3602</v>
      </c>
      <c r="G3149" s="157" t="s">
        <v>31</v>
      </c>
      <c r="H3149" s="156" t="s">
        <v>42</v>
      </c>
      <c r="I3149" s="160" t="s">
        <v>173</v>
      </c>
      <c r="J3149" s="160" t="s">
        <v>174</v>
      </c>
      <c r="K3149" s="240" t="s">
        <v>34</v>
      </c>
      <c r="L3149" s="241" t="s">
        <v>34</v>
      </c>
      <c r="M3149" s="241" t="s">
        <v>34</v>
      </c>
      <c r="N3149" s="241" t="s">
        <v>48</v>
      </c>
      <c r="O3149" s="241" t="s">
        <v>34</v>
      </c>
      <c r="P3149" s="241" t="s">
        <v>34</v>
      </c>
      <c r="Q3149" s="159" t="s">
        <v>34</v>
      </c>
      <c r="R3149" s="100" t="s">
        <v>34</v>
      </c>
      <c r="S3149" s="163">
        <v>1</v>
      </c>
      <c r="T3149" s="103" t="s">
        <v>176</v>
      </c>
      <c r="U3149" s="160" t="s">
        <v>166</v>
      </c>
      <c r="V3149" s="160" t="s">
        <v>177</v>
      </c>
      <c r="W3149" s="157" t="s">
        <v>42</v>
      </c>
      <c r="X3149" s="157" t="s">
        <v>42</v>
      </c>
    </row>
    <row r="3150" spans="1:24" ht="81">
      <c r="A3150" s="155">
        <f>A3149+1</f>
        <v>3148</v>
      </c>
      <c r="B3150" s="160" t="s">
        <v>3417</v>
      </c>
      <c r="C3150" s="159">
        <v>2019</v>
      </c>
      <c r="D3150" s="160" t="s">
        <v>173</v>
      </c>
      <c r="E3150" s="160" t="s">
        <v>404</v>
      </c>
      <c r="F3150" s="268" t="s">
        <v>3603</v>
      </c>
      <c r="G3150" s="157" t="s">
        <v>82</v>
      </c>
      <c r="H3150" s="161" t="s">
        <v>83</v>
      </c>
      <c r="I3150" s="160" t="s">
        <v>173</v>
      </c>
      <c r="J3150" s="160" t="s">
        <v>404</v>
      </c>
      <c r="K3150" s="240" t="s">
        <v>34</v>
      </c>
      <c r="L3150" s="241" t="s">
        <v>34</v>
      </c>
      <c r="M3150" s="241" t="s">
        <v>34</v>
      </c>
      <c r="N3150" s="241" t="s">
        <v>34</v>
      </c>
      <c r="O3150" s="241" t="s">
        <v>34</v>
      </c>
      <c r="P3150" s="241" t="s">
        <v>34</v>
      </c>
      <c r="Q3150" s="159" t="s">
        <v>34</v>
      </c>
      <c r="R3150" s="100" t="s">
        <v>34</v>
      </c>
      <c r="S3150" s="163">
        <v>1</v>
      </c>
      <c r="T3150" s="103" t="s">
        <v>176</v>
      </c>
      <c r="U3150" s="160" t="s">
        <v>166</v>
      </c>
      <c r="V3150" s="160" t="s">
        <v>177</v>
      </c>
      <c r="W3150" s="160" t="s">
        <v>188</v>
      </c>
      <c r="X3150" s="160" t="s">
        <v>188</v>
      </c>
    </row>
    <row r="3151" spans="1:24" ht="30.75">
      <c r="A3151" s="155">
        <f>A3150+1</f>
        <v>3149</v>
      </c>
      <c r="B3151" s="160" t="s">
        <v>3417</v>
      </c>
      <c r="C3151" s="159">
        <v>2019</v>
      </c>
      <c r="D3151" s="160" t="s">
        <v>173</v>
      </c>
      <c r="E3151" s="160" t="s">
        <v>495</v>
      </c>
      <c r="F3151" s="268" t="s">
        <v>3604</v>
      </c>
      <c r="G3151" s="157" t="s">
        <v>31</v>
      </c>
      <c r="H3151" s="156" t="s">
        <v>46</v>
      </c>
      <c r="I3151" s="160" t="s">
        <v>173</v>
      </c>
      <c r="J3151" s="160" t="s">
        <v>191</v>
      </c>
      <c r="K3151" s="240" t="s">
        <v>34</v>
      </c>
      <c r="L3151" s="241" t="s">
        <v>48</v>
      </c>
      <c r="M3151" s="241" t="s">
        <v>34</v>
      </c>
      <c r="N3151" s="241" t="s">
        <v>34</v>
      </c>
      <c r="O3151" s="241" t="s">
        <v>34</v>
      </c>
      <c r="P3151" s="241" t="s">
        <v>34</v>
      </c>
      <c r="Q3151" s="159" t="s">
        <v>34</v>
      </c>
      <c r="R3151" s="100" t="s">
        <v>34</v>
      </c>
      <c r="S3151" s="163">
        <v>1</v>
      </c>
      <c r="T3151" s="103" t="s">
        <v>176</v>
      </c>
      <c r="U3151" s="160" t="s">
        <v>166</v>
      </c>
      <c r="V3151" s="160" t="s">
        <v>495</v>
      </c>
      <c r="W3151" s="160" t="s">
        <v>1061</v>
      </c>
      <c r="X3151" s="160" t="s">
        <v>1061</v>
      </c>
    </row>
    <row r="3152" spans="1:24" ht="30.75">
      <c r="A3152" s="155">
        <f>A3151+1</f>
        <v>3150</v>
      </c>
      <c r="B3152" s="160" t="s">
        <v>3417</v>
      </c>
      <c r="C3152" s="159">
        <v>2019</v>
      </c>
      <c r="D3152" s="160" t="s">
        <v>173</v>
      </c>
      <c r="E3152" s="160" t="s">
        <v>495</v>
      </c>
      <c r="F3152" s="268" t="s">
        <v>3605</v>
      </c>
      <c r="G3152" s="157" t="s">
        <v>31</v>
      </c>
      <c r="H3152" s="156" t="s">
        <v>50</v>
      </c>
      <c r="I3152" s="157" t="s">
        <v>173</v>
      </c>
      <c r="J3152" s="157" t="s">
        <v>191</v>
      </c>
      <c r="K3152" s="238" t="s">
        <v>48</v>
      </c>
      <c r="L3152" s="239" t="s">
        <v>48</v>
      </c>
      <c r="M3152" s="239" t="s">
        <v>48</v>
      </c>
      <c r="N3152" s="239" t="s">
        <v>34</v>
      </c>
      <c r="O3152" s="239" t="s">
        <v>34</v>
      </c>
      <c r="P3152" s="239" t="s">
        <v>34</v>
      </c>
      <c r="Q3152" s="159" t="s">
        <v>48</v>
      </c>
      <c r="R3152" s="100" t="s">
        <v>48</v>
      </c>
      <c r="S3152" s="163">
        <v>1</v>
      </c>
      <c r="T3152" s="103" t="s">
        <v>176</v>
      </c>
      <c r="U3152" s="160" t="s">
        <v>166</v>
      </c>
      <c r="V3152" s="160" t="s">
        <v>495</v>
      </c>
      <c r="W3152" s="157" t="s">
        <v>42</v>
      </c>
      <c r="X3152" s="157" t="s">
        <v>50</v>
      </c>
    </row>
    <row r="3153" spans="1:24" ht="41.25">
      <c r="A3153" s="155">
        <f>A3152+1</f>
        <v>3151</v>
      </c>
      <c r="B3153" s="160" t="s">
        <v>3417</v>
      </c>
      <c r="C3153" s="159">
        <v>2019</v>
      </c>
      <c r="D3153" s="160" t="s">
        <v>173</v>
      </c>
      <c r="E3153" s="160" t="s">
        <v>495</v>
      </c>
      <c r="F3153" s="268" t="s">
        <v>3606</v>
      </c>
      <c r="G3153" s="157" t="s">
        <v>31</v>
      </c>
      <c r="H3153" s="161" t="s">
        <v>39</v>
      </c>
      <c r="I3153" s="160" t="s">
        <v>173</v>
      </c>
      <c r="J3153" s="160" t="s">
        <v>191</v>
      </c>
      <c r="K3153" s="240" t="s">
        <v>34</v>
      </c>
      <c r="L3153" s="241" t="s">
        <v>34</v>
      </c>
      <c r="M3153" s="241" t="s">
        <v>34</v>
      </c>
      <c r="N3153" s="241" t="s">
        <v>34</v>
      </c>
      <c r="O3153" s="241" t="s">
        <v>34</v>
      </c>
      <c r="P3153" s="241" t="s">
        <v>34</v>
      </c>
      <c r="Q3153" s="159" t="s">
        <v>34</v>
      </c>
      <c r="R3153" s="100" t="s">
        <v>34</v>
      </c>
      <c r="S3153" s="163">
        <v>1</v>
      </c>
      <c r="T3153" s="103" t="s">
        <v>176</v>
      </c>
      <c r="U3153" s="160" t="s">
        <v>166</v>
      </c>
      <c r="V3153" s="160" t="s">
        <v>495</v>
      </c>
      <c r="W3153" s="160" t="s">
        <v>1111</v>
      </c>
      <c r="X3153" s="160" t="s">
        <v>1111</v>
      </c>
    </row>
    <row r="3154" spans="1:24" ht="30.75">
      <c r="A3154" s="155">
        <f>A3153+1</f>
        <v>3152</v>
      </c>
      <c r="B3154" s="160" t="s">
        <v>3417</v>
      </c>
      <c r="C3154" s="159">
        <v>2019</v>
      </c>
      <c r="D3154" s="160" t="s">
        <v>173</v>
      </c>
      <c r="E3154" s="160" t="s">
        <v>189</v>
      </c>
      <c r="F3154" s="268" t="s">
        <v>3607</v>
      </c>
      <c r="G3154" s="157" t="s">
        <v>31</v>
      </c>
      <c r="H3154" s="156" t="s">
        <v>42</v>
      </c>
      <c r="I3154" s="160" t="s">
        <v>173</v>
      </c>
      <c r="J3154" s="160" t="s">
        <v>191</v>
      </c>
      <c r="K3154" s="240" t="s">
        <v>34</v>
      </c>
      <c r="L3154" s="241" t="s">
        <v>48</v>
      </c>
      <c r="M3154" s="241" t="s">
        <v>34</v>
      </c>
      <c r="N3154" s="241" t="s">
        <v>34</v>
      </c>
      <c r="O3154" s="241" t="s">
        <v>34</v>
      </c>
      <c r="P3154" s="241" t="s">
        <v>34</v>
      </c>
      <c r="Q3154" s="159" t="s">
        <v>48</v>
      </c>
      <c r="R3154" s="100" t="s">
        <v>48</v>
      </c>
      <c r="S3154" s="163">
        <v>1</v>
      </c>
      <c r="T3154" s="103" t="s">
        <v>176</v>
      </c>
      <c r="U3154" s="160" t="s">
        <v>166</v>
      </c>
      <c r="V3154" s="160" t="s">
        <v>189</v>
      </c>
      <c r="W3154" s="157" t="s">
        <v>42</v>
      </c>
      <c r="X3154" s="157" t="s">
        <v>42</v>
      </c>
    </row>
    <row r="3155" spans="1:24" ht="81">
      <c r="A3155" s="155">
        <f>A3154+1</f>
        <v>3153</v>
      </c>
      <c r="B3155" s="160" t="s">
        <v>3417</v>
      </c>
      <c r="C3155" s="159">
        <v>2019</v>
      </c>
      <c r="D3155" s="160" t="s">
        <v>173</v>
      </c>
      <c r="E3155" s="160" t="s">
        <v>189</v>
      </c>
      <c r="F3155" s="268" t="s">
        <v>3608</v>
      </c>
      <c r="G3155" s="157" t="s">
        <v>82</v>
      </c>
      <c r="H3155" s="161" t="s">
        <v>83</v>
      </c>
      <c r="I3155" s="160" t="s">
        <v>173</v>
      </c>
      <c r="J3155" s="160" t="s">
        <v>191</v>
      </c>
      <c r="K3155" s="240" t="s">
        <v>48</v>
      </c>
      <c r="L3155" s="241" t="s">
        <v>48</v>
      </c>
      <c r="M3155" s="241" t="s">
        <v>34</v>
      </c>
      <c r="N3155" s="241" t="s">
        <v>34</v>
      </c>
      <c r="O3155" s="241" t="s">
        <v>34</v>
      </c>
      <c r="P3155" s="241" t="s">
        <v>34</v>
      </c>
      <c r="Q3155" s="159" t="s">
        <v>34</v>
      </c>
      <c r="R3155" s="100" t="s">
        <v>34</v>
      </c>
      <c r="S3155" s="163">
        <v>1</v>
      </c>
      <c r="T3155" s="103" t="s">
        <v>176</v>
      </c>
      <c r="U3155" s="160" t="s">
        <v>166</v>
      </c>
      <c r="V3155" s="160" t="s">
        <v>189</v>
      </c>
      <c r="W3155" s="160" t="s">
        <v>101</v>
      </c>
      <c r="X3155" s="160" t="s">
        <v>101</v>
      </c>
    </row>
    <row r="3156" spans="1:24" ht="30.75">
      <c r="A3156" s="155">
        <f>A3155+1</f>
        <v>3154</v>
      </c>
      <c r="B3156" s="160" t="s">
        <v>3417</v>
      </c>
      <c r="C3156" s="159">
        <v>2019</v>
      </c>
      <c r="D3156" s="160" t="s">
        <v>173</v>
      </c>
      <c r="E3156" s="160" t="s">
        <v>189</v>
      </c>
      <c r="F3156" s="268" t="s">
        <v>3609</v>
      </c>
      <c r="G3156" s="157" t="s">
        <v>31</v>
      </c>
      <c r="H3156" s="156" t="s">
        <v>42</v>
      </c>
      <c r="I3156" s="160" t="s">
        <v>173</v>
      </c>
      <c r="J3156" s="160" t="s">
        <v>191</v>
      </c>
      <c r="K3156" s="240" t="s">
        <v>34</v>
      </c>
      <c r="L3156" s="241" t="s">
        <v>48</v>
      </c>
      <c r="M3156" s="241" t="s">
        <v>34</v>
      </c>
      <c r="N3156" s="241" t="s">
        <v>34</v>
      </c>
      <c r="O3156" s="241" t="s">
        <v>34</v>
      </c>
      <c r="P3156" s="241" t="s">
        <v>34</v>
      </c>
      <c r="Q3156" s="159" t="s">
        <v>34</v>
      </c>
      <c r="R3156" s="100" t="s">
        <v>34</v>
      </c>
      <c r="S3156" s="163">
        <v>1</v>
      </c>
      <c r="T3156" s="103" t="s">
        <v>176</v>
      </c>
      <c r="U3156" s="160" t="s">
        <v>166</v>
      </c>
      <c r="V3156" s="160" t="s">
        <v>189</v>
      </c>
      <c r="W3156" s="157" t="s">
        <v>42</v>
      </c>
      <c r="X3156" s="157" t="s">
        <v>42</v>
      </c>
    </row>
    <row r="3157" spans="1:24" ht="20.25">
      <c r="A3157" s="155">
        <f>A3156+1</f>
        <v>3155</v>
      </c>
      <c r="B3157" s="160" t="s">
        <v>3417</v>
      </c>
      <c r="C3157" s="159">
        <v>2019</v>
      </c>
      <c r="D3157" s="160" t="s">
        <v>173</v>
      </c>
      <c r="E3157" s="160" t="s">
        <v>174</v>
      </c>
      <c r="F3157" s="268" t="s">
        <v>3610</v>
      </c>
      <c r="G3157" s="157" t="s">
        <v>31</v>
      </c>
      <c r="H3157" s="156" t="s">
        <v>42</v>
      </c>
      <c r="I3157" s="160" t="s">
        <v>173</v>
      </c>
      <c r="J3157" s="160" t="s">
        <v>174</v>
      </c>
      <c r="K3157" s="240" t="s">
        <v>34</v>
      </c>
      <c r="L3157" s="241" t="s">
        <v>34</v>
      </c>
      <c r="M3157" s="241" t="s">
        <v>34</v>
      </c>
      <c r="N3157" s="241" t="s">
        <v>34</v>
      </c>
      <c r="O3157" s="241" t="s">
        <v>34</v>
      </c>
      <c r="P3157" s="241" t="s">
        <v>34</v>
      </c>
      <c r="Q3157" s="159" t="s">
        <v>34</v>
      </c>
      <c r="R3157" s="100" t="s">
        <v>34</v>
      </c>
      <c r="S3157" s="163">
        <v>1</v>
      </c>
      <c r="T3157" s="103" t="s">
        <v>176</v>
      </c>
      <c r="U3157" s="160" t="s">
        <v>166</v>
      </c>
      <c r="V3157" s="160" t="s">
        <v>407</v>
      </c>
      <c r="W3157" s="157" t="s">
        <v>42</v>
      </c>
      <c r="X3157" s="157" t="s">
        <v>42</v>
      </c>
    </row>
    <row r="3158" spans="1:24" ht="20.25">
      <c r="A3158" s="155">
        <f>A3157+1</f>
        <v>3156</v>
      </c>
      <c r="B3158" s="160" t="s">
        <v>3417</v>
      </c>
      <c r="C3158" s="159">
        <v>2019</v>
      </c>
      <c r="D3158" s="160" t="s">
        <v>184</v>
      </c>
      <c r="E3158" s="160" t="s">
        <v>184</v>
      </c>
      <c r="F3158" s="268" t="s">
        <v>3611</v>
      </c>
      <c r="G3158" s="157" t="s">
        <v>31</v>
      </c>
      <c r="H3158" s="161" t="s">
        <v>39</v>
      </c>
      <c r="I3158" s="160" t="s">
        <v>186</v>
      </c>
      <c r="J3158" s="160" t="s">
        <v>504</v>
      </c>
      <c r="K3158" s="240" t="s">
        <v>34</v>
      </c>
      <c r="L3158" s="241" t="s">
        <v>34</v>
      </c>
      <c r="M3158" s="241" t="s">
        <v>34</v>
      </c>
      <c r="N3158" s="241" t="s">
        <v>34</v>
      </c>
      <c r="O3158" s="241" t="s">
        <v>34</v>
      </c>
      <c r="P3158" s="241" t="s">
        <v>34</v>
      </c>
      <c r="Q3158" s="159" t="s">
        <v>34</v>
      </c>
      <c r="R3158" s="100" t="s">
        <v>34</v>
      </c>
      <c r="S3158" s="163">
        <v>1</v>
      </c>
      <c r="T3158" s="103" t="s">
        <v>202</v>
      </c>
      <c r="U3158" s="160" t="s">
        <v>166</v>
      </c>
      <c r="V3158" s="160" t="s">
        <v>184</v>
      </c>
      <c r="W3158" s="160" t="s">
        <v>92</v>
      </c>
      <c r="X3158" s="160" t="s">
        <v>92</v>
      </c>
    </row>
    <row r="3159" spans="1:24" ht="20.25">
      <c r="A3159" s="155">
        <f>A3158+1</f>
        <v>3157</v>
      </c>
      <c r="B3159" s="160" t="s">
        <v>3417</v>
      </c>
      <c r="C3159" s="159">
        <v>2019</v>
      </c>
      <c r="D3159" s="160" t="s">
        <v>184</v>
      </c>
      <c r="E3159" s="160" t="s">
        <v>184</v>
      </c>
      <c r="F3159" s="268" t="s">
        <v>3612</v>
      </c>
      <c r="G3159" s="157" t="s">
        <v>31</v>
      </c>
      <c r="H3159" s="161" t="s">
        <v>39</v>
      </c>
      <c r="I3159" s="160" t="s">
        <v>186</v>
      </c>
      <c r="J3159" s="160" t="s">
        <v>201</v>
      </c>
      <c r="K3159" s="240" t="s">
        <v>34</v>
      </c>
      <c r="L3159" s="241" t="s">
        <v>34</v>
      </c>
      <c r="M3159" s="241" t="s">
        <v>48</v>
      </c>
      <c r="N3159" s="241" t="s">
        <v>34</v>
      </c>
      <c r="O3159" s="241" t="s">
        <v>34</v>
      </c>
      <c r="P3159" s="241" t="s">
        <v>34</v>
      </c>
      <c r="Q3159" s="159" t="s">
        <v>34</v>
      </c>
      <c r="R3159" s="100" t="s">
        <v>34</v>
      </c>
      <c r="S3159" s="163">
        <v>1</v>
      </c>
      <c r="T3159" s="103" t="s">
        <v>202</v>
      </c>
      <c r="U3159" s="160" t="s">
        <v>166</v>
      </c>
      <c r="V3159" s="160" t="s">
        <v>184</v>
      </c>
      <c r="W3159" s="160" t="s">
        <v>92</v>
      </c>
      <c r="X3159" s="160" t="s">
        <v>92</v>
      </c>
    </row>
    <row r="3160" spans="1:24" ht="81">
      <c r="A3160" s="155">
        <f>A3159+1</f>
        <v>3158</v>
      </c>
      <c r="B3160" s="160" t="s">
        <v>3417</v>
      </c>
      <c r="C3160" s="159">
        <v>2019</v>
      </c>
      <c r="D3160" s="160" t="s">
        <v>184</v>
      </c>
      <c r="E3160" s="160" t="s">
        <v>184</v>
      </c>
      <c r="F3160" s="268" t="s">
        <v>3613</v>
      </c>
      <c r="G3160" s="157" t="s">
        <v>82</v>
      </c>
      <c r="H3160" s="161" t="s">
        <v>83</v>
      </c>
      <c r="I3160" s="160" t="s">
        <v>186</v>
      </c>
      <c r="J3160" s="160" t="s">
        <v>201</v>
      </c>
      <c r="K3160" s="240" t="s">
        <v>34</v>
      </c>
      <c r="L3160" s="241" t="s">
        <v>34</v>
      </c>
      <c r="M3160" s="241" t="s">
        <v>48</v>
      </c>
      <c r="N3160" s="241" t="s">
        <v>34</v>
      </c>
      <c r="O3160" s="241" t="s">
        <v>34</v>
      </c>
      <c r="P3160" s="241" t="s">
        <v>48</v>
      </c>
      <c r="Q3160" s="159" t="s">
        <v>34</v>
      </c>
      <c r="R3160" s="100" t="s">
        <v>34</v>
      </c>
      <c r="S3160" s="163">
        <v>1</v>
      </c>
      <c r="T3160" s="103" t="s">
        <v>202</v>
      </c>
      <c r="U3160" s="160" t="s">
        <v>166</v>
      </c>
      <c r="V3160" s="160" t="s">
        <v>184</v>
      </c>
      <c r="W3160" s="160" t="s">
        <v>101</v>
      </c>
      <c r="X3160" s="160" t="s">
        <v>101</v>
      </c>
    </row>
    <row r="3161" spans="1:24" ht="81">
      <c r="A3161" s="155">
        <f>A3160+1</f>
        <v>3159</v>
      </c>
      <c r="B3161" s="160" t="s">
        <v>3417</v>
      </c>
      <c r="C3161" s="159">
        <v>2019</v>
      </c>
      <c r="D3161" s="160" t="s">
        <v>205</v>
      </c>
      <c r="E3161" s="160" t="s">
        <v>206</v>
      </c>
      <c r="F3161" s="268" t="s">
        <v>3614</v>
      </c>
      <c r="G3161" s="157" t="s">
        <v>82</v>
      </c>
      <c r="H3161" s="161" t="s">
        <v>83</v>
      </c>
      <c r="I3161" s="160" t="s">
        <v>208</v>
      </c>
      <c r="J3161" s="157" t="s">
        <v>209</v>
      </c>
      <c r="K3161" s="238" t="s">
        <v>34</v>
      </c>
      <c r="L3161" s="239" t="s">
        <v>34</v>
      </c>
      <c r="M3161" s="239" t="s">
        <v>48</v>
      </c>
      <c r="N3161" s="239" t="s">
        <v>34</v>
      </c>
      <c r="O3161" s="239" t="s">
        <v>34</v>
      </c>
      <c r="P3161" s="239" t="s">
        <v>34</v>
      </c>
      <c r="Q3161" s="159" t="s">
        <v>34</v>
      </c>
      <c r="R3161" s="100" t="s">
        <v>34</v>
      </c>
      <c r="S3161" s="158">
        <v>1</v>
      </c>
      <c r="T3161" s="103" t="s">
        <v>210</v>
      </c>
      <c r="U3161" s="160" t="s">
        <v>208</v>
      </c>
      <c r="V3161" s="160" t="s">
        <v>211</v>
      </c>
      <c r="W3161" s="160" t="s">
        <v>101</v>
      </c>
      <c r="X3161" s="160" t="s">
        <v>101</v>
      </c>
    </row>
    <row r="3162" spans="1:24" ht="30.75">
      <c r="A3162" s="155">
        <f>A3161+1</f>
        <v>3160</v>
      </c>
      <c r="B3162" s="160" t="s">
        <v>3417</v>
      </c>
      <c r="C3162" s="159">
        <v>2019</v>
      </c>
      <c r="D3162" s="160" t="s">
        <v>205</v>
      </c>
      <c r="E3162" s="160" t="s">
        <v>749</v>
      </c>
      <c r="F3162" s="268" t="s">
        <v>3615</v>
      </c>
      <c r="G3162" s="157" t="s">
        <v>31</v>
      </c>
      <c r="H3162" s="161" t="s">
        <v>39</v>
      </c>
      <c r="I3162" s="160" t="s">
        <v>208</v>
      </c>
      <c r="J3162" s="157" t="s">
        <v>751</v>
      </c>
      <c r="K3162" s="238" t="s">
        <v>34</v>
      </c>
      <c r="L3162" s="239" t="s">
        <v>34</v>
      </c>
      <c r="M3162" s="239" t="s">
        <v>34</v>
      </c>
      <c r="N3162" s="239" t="s">
        <v>34</v>
      </c>
      <c r="O3162" s="239" t="s">
        <v>34</v>
      </c>
      <c r="P3162" s="239" t="s">
        <v>34</v>
      </c>
      <c r="Q3162" s="159" t="s">
        <v>34</v>
      </c>
      <c r="R3162" s="100" t="s">
        <v>34</v>
      </c>
      <c r="S3162" s="158">
        <v>1</v>
      </c>
      <c r="T3162" s="103" t="s">
        <v>210</v>
      </c>
      <c r="U3162" s="160" t="s">
        <v>208</v>
      </c>
      <c r="V3162" s="160" t="s">
        <v>211</v>
      </c>
      <c r="W3162" s="160" t="s">
        <v>92</v>
      </c>
      <c r="X3162" s="160" t="s">
        <v>92</v>
      </c>
    </row>
    <row r="3163" spans="1:24" ht="81">
      <c r="A3163" s="155">
        <f>A3162+1</f>
        <v>3161</v>
      </c>
      <c r="B3163" s="160" t="s">
        <v>3417</v>
      </c>
      <c r="C3163" s="159">
        <v>2019</v>
      </c>
      <c r="D3163" s="160" t="s">
        <v>205</v>
      </c>
      <c r="E3163" s="160" t="s">
        <v>749</v>
      </c>
      <c r="F3163" s="268" t="s">
        <v>3616</v>
      </c>
      <c r="G3163" s="157" t="s">
        <v>82</v>
      </c>
      <c r="H3163" s="161" t="s">
        <v>83</v>
      </c>
      <c r="I3163" s="160" t="s">
        <v>208</v>
      </c>
      <c r="J3163" s="157" t="s">
        <v>751</v>
      </c>
      <c r="K3163" s="238" t="s">
        <v>48</v>
      </c>
      <c r="L3163" s="239" t="s">
        <v>48</v>
      </c>
      <c r="M3163" s="239" t="s">
        <v>34</v>
      </c>
      <c r="N3163" s="239" t="s">
        <v>34</v>
      </c>
      <c r="O3163" s="239" t="s">
        <v>34</v>
      </c>
      <c r="P3163" s="239" t="s">
        <v>34</v>
      </c>
      <c r="Q3163" s="159" t="s">
        <v>34</v>
      </c>
      <c r="R3163" s="100" t="s">
        <v>34</v>
      </c>
      <c r="S3163" s="158">
        <v>1</v>
      </c>
      <c r="T3163" s="103" t="s">
        <v>210</v>
      </c>
      <c r="U3163" s="160" t="s">
        <v>208</v>
      </c>
      <c r="V3163" s="160" t="s">
        <v>211</v>
      </c>
      <c r="W3163" s="160" t="s">
        <v>188</v>
      </c>
      <c r="X3163" s="160" t="s">
        <v>188</v>
      </c>
    </row>
    <row r="3164" spans="1:24" ht="30.75">
      <c r="A3164" s="155">
        <f>A3163+1</f>
        <v>3162</v>
      </c>
      <c r="B3164" s="160" t="s">
        <v>3417</v>
      </c>
      <c r="C3164" s="159">
        <v>2019</v>
      </c>
      <c r="D3164" s="160" t="s">
        <v>205</v>
      </c>
      <c r="E3164" s="160" t="s">
        <v>212</v>
      </c>
      <c r="F3164" s="268" t="s">
        <v>3617</v>
      </c>
      <c r="G3164" s="157" t="s">
        <v>31</v>
      </c>
      <c r="H3164" s="156" t="s">
        <v>46</v>
      </c>
      <c r="I3164" s="157" t="s">
        <v>208</v>
      </c>
      <c r="J3164" s="160" t="s">
        <v>212</v>
      </c>
      <c r="K3164" s="240" t="s">
        <v>34</v>
      </c>
      <c r="L3164" s="241" t="s">
        <v>34</v>
      </c>
      <c r="M3164" s="241" t="s">
        <v>34</v>
      </c>
      <c r="N3164" s="241" t="s">
        <v>48</v>
      </c>
      <c r="O3164" s="241" t="s">
        <v>34</v>
      </c>
      <c r="P3164" s="241" t="s">
        <v>34</v>
      </c>
      <c r="Q3164" s="159" t="s">
        <v>34</v>
      </c>
      <c r="R3164" s="100" t="s">
        <v>34</v>
      </c>
      <c r="S3164" s="158">
        <v>1</v>
      </c>
      <c r="T3164" s="103" t="s">
        <v>210</v>
      </c>
      <c r="U3164" s="160" t="s">
        <v>208</v>
      </c>
      <c r="V3164" s="160" t="s">
        <v>211</v>
      </c>
      <c r="W3164" s="160" t="s">
        <v>1061</v>
      </c>
      <c r="X3164" s="160" t="s">
        <v>1061</v>
      </c>
    </row>
    <row r="3165" spans="1:24" ht="30.75">
      <c r="A3165" s="155">
        <f>A3164+1</f>
        <v>3163</v>
      </c>
      <c r="B3165" s="160" t="s">
        <v>3417</v>
      </c>
      <c r="C3165" s="159">
        <v>2019</v>
      </c>
      <c r="D3165" s="160" t="s">
        <v>219</v>
      </c>
      <c r="E3165" s="160" t="s">
        <v>220</v>
      </c>
      <c r="F3165" s="268" t="s">
        <v>3618</v>
      </c>
      <c r="G3165" s="157" t="s">
        <v>31</v>
      </c>
      <c r="H3165" s="161" t="s">
        <v>29</v>
      </c>
      <c r="I3165" s="160" t="s">
        <v>222</v>
      </c>
      <c r="J3165" s="160" t="s">
        <v>17</v>
      </c>
      <c r="K3165" s="240" t="s">
        <v>34</v>
      </c>
      <c r="L3165" s="241" t="s">
        <v>34</v>
      </c>
      <c r="M3165" s="241" t="s">
        <v>34</v>
      </c>
      <c r="N3165" s="241" t="s">
        <v>34</v>
      </c>
      <c r="O3165" s="241" t="s">
        <v>48</v>
      </c>
      <c r="P3165" s="241" t="s">
        <v>34</v>
      </c>
      <c r="Q3165" s="159" t="s">
        <v>34</v>
      </c>
      <c r="R3165" s="100" t="s">
        <v>34</v>
      </c>
      <c r="S3165" s="158">
        <v>1</v>
      </c>
      <c r="T3165" s="103" t="s">
        <v>223</v>
      </c>
      <c r="U3165" s="160" t="s">
        <v>219</v>
      </c>
      <c r="V3165" s="160" t="s">
        <v>220</v>
      </c>
      <c r="W3165" s="160" t="s">
        <v>92</v>
      </c>
      <c r="X3165" s="160" t="s">
        <v>92</v>
      </c>
    </row>
    <row r="3166" spans="1:24" ht="81">
      <c r="A3166" s="155">
        <f>A3165+1</f>
        <v>3164</v>
      </c>
      <c r="B3166" s="160" t="s">
        <v>3417</v>
      </c>
      <c r="C3166" s="159">
        <v>2019</v>
      </c>
      <c r="D3166" s="160" t="s">
        <v>219</v>
      </c>
      <c r="E3166" s="160" t="s">
        <v>220</v>
      </c>
      <c r="F3166" s="268" t="s">
        <v>3619</v>
      </c>
      <c r="G3166" s="157" t="s">
        <v>82</v>
      </c>
      <c r="H3166" s="161" t="s">
        <v>83</v>
      </c>
      <c r="I3166" s="160" t="s">
        <v>222</v>
      </c>
      <c r="J3166" s="160" t="s">
        <v>17</v>
      </c>
      <c r="K3166" s="240" t="s">
        <v>34</v>
      </c>
      <c r="L3166" s="241" t="s">
        <v>34</v>
      </c>
      <c r="M3166" s="241" t="s">
        <v>34</v>
      </c>
      <c r="N3166" s="241" t="s">
        <v>34</v>
      </c>
      <c r="O3166" s="241" t="s">
        <v>48</v>
      </c>
      <c r="P3166" s="241" t="s">
        <v>34</v>
      </c>
      <c r="Q3166" s="159" t="s">
        <v>34</v>
      </c>
      <c r="R3166" s="100" t="s">
        <v>34</v>
      </c>
      <c r="S3166" s="158">
        <v>1</v>
      </c>
      <c r="T3166" s="103" t="s">
        <v>223</v>
      </c>
      <c r="U3166" s="160" t="s">
        <v>219</v>
      </c>
      <c r="V3166" s="160" t="s">
        <v>220</v>
      </c>
      <c r="W3166" s="160" t="s">
        <v>101</v>
      </c>
      <c r="X3166" s="160" t="s">
        <v>101</v>
      </c>
    </row>
    <row r="3167" spans="1:24" ht="30.75">
      <c r="A3167" s="155">
        <f>A3166+1</f>
        <v>3165</v>
      </c>
      <c r="B3167" s="160" t="s">
        <v>3417</v>
      </c>
      <c r="C3167" s="159">
        <v>2019</v>
      </c>
      <c r="D3167" s="160" t="s">
        <v>219</v>
      </c>
      <c r="E3167" s="160" t="s">
        <v>220</v>
      </c>
      <c r="F3167" s="268" t="s">
        <v>3620</v>
      </c>
      <c r="G3167" s="157" t="s">
        <v>31</v>
      </c>
      <c r="H3167" s="161" t="s">
        <v>39</v>
      </c>
      <c r="I3167" s="160" t="s">
        <v>222</v>
      </c>
      <c r="J3167" s="160" t="s">
        <v>17</v>
      </c>
      <c r="K3167" s="240" t="s">
        <v>34</v>
      </c>
      <c r="L3167" s="241" t="s">
        <v>34</v>
      </c>
      <c r="M3167" s="241" t="s">
        <v>34</v>
      </c>
      <c r="N3167" s="241" t="s">
        <v>34</v>
      </c>
      <c r="O3167" s="241" t="s">
        <v>48</v>
      </c>
      <c r="P3167" s="241" t="s">
        <v>34</v>
      </c>
      <c r="Q3167" s="159" t="s">
        <v>34</v>
      </c>
      <c r="R3167" s="100" t="s">
        <v>34</v>
      </c>
      <c r="S3167" s="158">
        <v>1</v>
      </c>
      <c r="T3167" s="103" t="s">
        <v>223</v>
      </c>
      <c r="U3167" s="160" t="s">
        <v>219</v>
      </c>
      <c r="V3167" s="160" t="s">
        <v>220</v>
      </c>
      <c r="W3167" s="160" t="s">
        <v>92</v>
      </c>
      <c r="X3167" s="160" t="s">
        <v>92</v>
      </c>
    </row>
    <row r="3168" spans="1:24" ht="30.75">
      <c r="A3168" s="155">
        <f>A3167+1</f>
        <v>3166</v>
      </c>
      <c r="B3168" s="160" t="s">
        <v>3417</v>
      </c>
      <c r="C3168" s="159">
        <v>2019</v>
      </c>
      <c r="D3168" s="160" t="s">
        <v>219</v>
      </c>
      <c r="E3168" s="160" t="s">
        <v>220</v>
      </c>
      <c r="F3168" s="268" t="s">
        <v>3621</v>
      </c>
      <c r="G3168" s="157" t="s">
        <v>31</v>
      </c>
      <c r="H3168" s="161" t="s">
        <v>29</v>
      </c>
      <c r="I3168" s="160" t="s">
        <v>222</v>
      </c>
      <c r="J3168" s="160" t="s">
        <v>17</v>
      </c>
      <c r="K3168" s="240" t="s">
        <v>34</v>
      </c>
      <c r="L3168" s="241" t="s">
        <v>34</v>
      </c>
      <c r="M3168" s="241" t="s">
        <v>34</v>
      </c>
      <c r="N3168" s="241" t="s">
        <v>34</v>
      </c>
      <c r="O3168" s="241" t="s">
        <v>48</v>
      </c>
      <c r="P3168" s="241" t="s">
        <v>34</v>
      </c>
      <c r="Q3168" s="159" t="s">
        <v>34</v>
      </c>
      <c r="R3168" s="100" t="s">
        <v>34</v>
      </c>
      <c r="S3168" s="158">
        <v>1</v>
      </c>
      <c r="T3168" s="103" t="s">
        <v>223</v>
      </c>
      <c r="U3168" s="160" t="s">
        <v>219</v>
      </c>
      <c r="V3168" s="160" t="s">
        <v>220</v>
      </c>
      <c r="W3168" s="160" t="s">
        <v>92</v>
      </c>
      <c r="X3168" s="160" t="s">
        <v>92</v>
      </c>
    </row>
    <row r="3169" spans="1:24" ht="30.75">
      <c r="A3169" s="155">
        <f>A3168+1</f>
        <v>3167</v>
      </c>
      <c r="B3169" s="160" t="s">
        <v>3417</v>
      </c>
      <c r="C3169" s="159">
        <v>2019</v>
      </c>
      <c r="D3169" s="160" t="s">
        <v>219</v>
      </c>
      <c r="E3169" s="160" t="s">
        <v>220</v>
      </c>
      <c r="F3169" s="268" t="s">
        <v>3622</v>
      </c>
      <c r="G3169" s="157" t="s">
        <v>31</v>
      </c>
      <c r="H3169" s="156" t="s">
        <v>50</v>
      </c>
      <c r="I3169" s="160" t="s">
        <v>222</v>
      </c>
      <c r="J3169" s="160" t="s">
        <v>17</v>
      </c>
      <c r="K3169" s="240" t="s">
        <v>34</v>
      </c>
      <c r="L3169" s="241" t="s">
        <v>34</v>
      </c>
      <c r="M3169" s="241" t="s">
        <v>34</v>
      </c>
      <c r="N3169" s="241" t="s">
        <v>34</v>
      </c>
      <c r="O3169" s="241" t="s">
        <v>48</v>
      </c>
      <c r="P3169" s="241" t="s">
        <v>34</v>
      </c>
      <c r="Q3169" s="159" t="s">
        <v>34</v>
      </c>
      <c r="R3169" s="99" t="s">
        <v>48</v>
      </c>
      <c r="S3169" s="158">
        <v>1</v>
      </c>
      <c r="T3169" s="103" t="s">
        <v>223</v>
      </c>
      <c r="U3169" s="160" t="s">
        <v>219</v>
      </c>
      <c r="V3169" s="160" t="s">
        <v>220</v>
      </c>
      <c r="W3169" s="160" t="s">
        <v>1111</v>
      </c>
      <c r="X3169" s="157" t="s">
        <v>50</v>
      </c>
    </row>
    <row r="3170" spans="1:24" ht="41.25">
      <c r="A3170" s="155">
        <f>A3169+1</f>
        <v>3168</v>
      </c>
      <c r="B3170" s="160" t="s">
        <v>3417</v>
      </c>
      <c r="C3170" s="159">
        <v>2019</v>
      </c>
      <c r="D3170" s="160" t="s">
        <v>219</v>
      </c>
      <c r="E3170" s="160" t="s">
        <v>243</v>
      </c>
      <c r="F3170" s="268" t="s">
        <v>3623</v>
      </c>
      <c r="G3170" s="157" t="s">
        <v>31</v>
      </c>
      <c r="H3170" s="161" t="s">
        <v>29</v>
      </c>
      <c r="I3170" s="160" t="s">
        <v>71</v>
      </c>
      <c r="J3170" s="160" t="s">
        <v>232</v>
      </c>
      <c r="K3170" s="240" t="s">
        <v>48</v>
      </c>
      <c r="L3170" s="241" t="s">
        <v>34</v>
      </c>
      <c r="M3170" s="241" t="s">
        <v>34</v>
      </c>
      <c r="N3170" s="241" t="s">
        <v>34</v>
      </c>
      <c r="O3170" s="241" t="s">
        <v>34</v>
      </c>
      <c r="P3170" s="241" t="s">
        <v>34</v>
      </c>
      <c r="Q3170" s="159" t="s">
        <v>34</v>
      </c>
      <c r="R3170" s="100" t="s">
        <v>34</v>
      </c>
      <c r="S3170" s="158">
        <v>1</v>
      </c>
      <c r="T3170" s="103" t="s">
        <v>223</v>
      </c>
      <c r="U3170" s="160" t="s">
        <v>219</v>
      </c>
      <c r="V3170" s="160" t="s">
        <v>245</v>
      </c>
      <c r="W3170" s="160" t="s">
        <v>92</v>
      </c>
      <c r="X3170" s="160" t="s">
        <v>92</v>
      </c>
    </row>
    <row r="3171" spans="1:24" ht="41.25">
      <c r="A3171" s="155">
        <f>A3170+1</f>
        <v>3169</v>
      </c>
      <c r="B3171" s="160" t="s">
        <v>3417</v>
      </c>
      <c r="C3171" s="159">
        <v>2019</v>
      </c>
      <c r="D3171" s="160" t="s">
        <v>219</v>
      </c>
      <c r="E3171" s="160" t="s">
        <v>251</v>
      </c>
      <c r="F3171" s="268" t="s">
        <v>3624</v>
      </c>
      <c r="G3171" s="157" t="s">
        <v>31</v>
      </c>
      <c r="H3171" s="161" t="s">
        <v>39</v>
      </c>
      <c r="I3171" s="160" t="s">
        <v>71</v>
      </c>
      <c r="J3171" s="160" t="s">
        <v>253</v>
      </c>
      <c r="K3171" s="240" t="s">
        <v>34</v>
      </c>
      <c r="L3171" s="241" t="s">
        <v>34</v>
      </c>
      <c r="M3171" s="241" t="s">
        <v>34</v>
      </c>
      <c r="N3171" s="241" t="s">
        <v>34</v>
      </c>
      <c r="O3171" s="241" t="s">
        <v>34</v>
      </c>
      <c r="P3171" s="241" t="s">
        <v>34</v>
      </c>
      <c r="Q3171" s="159" t="s">
        <v>34</v>
      </c>
      <c r="R3171" s="100" t="s">
        <v>34</v>
      </c>
      <c r="S3171" s="158">
        <v>1</v>
      </c>
      <c r="T3171" s="103" t="s">
        <v>223</v>
      </c>
      <c r="U3171" s="160" t="s">
        <v>219</v>
      </c>
      <c r="V3171" s="160" t="s">
        <v>522</v>
      </c>
      <c r="W3171" s="160" t="s">
        <v>92</v>
      </c>
      <c r="X3171" s="160" t="s">
        <v>92</v>
      </c>
    </row>
    <row r="3172" spans="1:24" ht="81">
      <c r="A3172" s="155">
        <f>A3171+1</f>
        <v>3170</v>
      </c>
      <c r="B3172" s="160" t="s">
        <v>3417</v>
      </c>
      <c r="C3172" s="159">
        <v>2019</v>
      </c>
      <c r="D3172" s="160" t="s">
        <v>219</v>
      </c>
      <c r="E3172" s="160" t="s">
        <v>251</v>
      </c>
      <c r="F3172" s="268" t="s">
        <v>3625</v>
      </c>
      <c r="G3172" s="157" t="s">
        <v>82</v>
      </c>
      <c r="H3172" s="161" t="s">
        <v>83</v>
      </c>
      <c r="I3172" s="160" t="s">
        <v>71</v>
      </c>
      <c r="J3172" s="160" t="s">
        <v>253</v>
      </c>
      <c r="K3172" s="240" t="s">
        <v>34</v>
      </c>
      <c r="L3172" s="241" t="s">
        <v>34</v>
      </c>
      <c r="M3172" s="241" t="s">
        <v>34</v>
      </c>
      <c r="N3172" s="241" t="s">
        <v>34</v>
      </c>
      <c r="O3172" s="241" t="s">
        <v>34</v>
      </c>
      <c r="P3172" s="241" t="s">
        <v>34</v>
      </c>
      <c r="Q3172" s="159" t="s">
        <v>34</v>
      </c>
      <c r="R3172" s="100" t="s">
        <v>34</v>
      </c>
      <c r="S3172" s="158">
        <v>1</v>
      </c>
      <c r="T3172" s="103" t="s">
        <v>223</v>
      </c>
      <c r="U3172" s="160" t="s">
        <v>219</v>
      </c>
      <c r="V3172" s="160" t="s">
        <v>522</v>
      </c>
      <c r="W3172" s="160" t="s">
        <v>101</v>
      </c>
      <c r="X3172" s="160" t="s">
        <v>101</v>
      </c>
    </row>
    <row r="3173" spans="1:24" ht="41.25">
      <c r="A3173" s="155">
        <f>A3172+1</f>
        <v>3171</v>
      </c>
      <c r="B3173" s="160" t="s">
        <v>3417</v>
      </c>
      <c r="C3173" s="159">
        <v>2019</v>
      </c>
      <c r="D3173" s="160" t="s">
        <v>219</v>
      </c>
      <c r="E3173" s="160" t="s">
        <v>251</v>
      </c>
      <c r="F3173" s="268" t="s">
        <v>3626</v>
      </c>
      <c r="G3173" s="157" t="s">
        <v>31</v>
      </c>
      <c r="H3173" s="161" t="s">
        <v>39</v>
      </c>
      <c r="I3173" s="160" t="s">
        <v>71</v>
      </c>
      <c r="J3173" s="160" t="s">
        <v>253</v>
      </c>
      <c r="K3173" s="240" t="s">
        <v>34</v>
      </c>
      <c r="L3173" s="241" t="s">
        <v>34</v>
      </c>
      <c r="M3173" s="241" t="s">
        <v>34</v>
      </c>
      <c r="N3173" s="241" t="s">
        <v>34</v>
      </c>
      <c r="O3173" s="241" t="s">
        <v>34</v>
      </c>
      <c r="P3173" s="241" t="s">
        <v>34</v>
      </c>
      <c r="Q3173" s="159" t="s">
        <v>34</v>
      </c>
      <c r="R3173" s="100" t="s">
        <v>34</v>
      </c>
      <c r="S3173" s="158">
        <v>1</v>
      </c>
      <c r="T3173" s="103" t="s">
        <v>223</v>
      </c>
      <c r="U3173" s="160" t="s">
        <v>219</v>
      </c>
      <c r="V3173" s="160" t="s">
        <v>522</v>
      </c>
      <c r="W3173" s="160" t="s">
        <v>92</v>
      </c>
      <c r="X3173" s="160" t="s">
        <v>92</v>
      </c>
    </row>
    <row r="3174" spans="1:24" ht="41.25">
      <c r="A3174" s="155">
        <f>A3173+1</f>
        <v>3172</v>
      </c>
      <c r="B3174" s="160" t="s">
        <v>3417</v>
      </c>
      <c r="C3174" s="159">
        <v>2019</v>
      </c>
      <c r="D3174" s="160" t="s">
        <v>219</v>
      </c>
      <c r="E3174" s="160" t="s">
        <v>251</v>
      </c>
      <c r="F3174" s="268" t="s">
        <v>3627</v>
      </c>
      <c r="G3174" s="157" t="s">
        <v>31</v>
      </c>
      <c r="H3174" s="156" t="s">
        <v>42</v>
      </c>
      <c r="I3174" s="160" t="s">
        <v>71</v>
      </c>
      <c r="J3174" s="160" t="s">
        <v>253</v>
      </c>
      <c r="K3174" s="240" t="s">
        <v>34</v>
      </c>
      <c r="L3174" s="241" t="s">
        <v>34</v>
      </c>
      <c r="M3174" s="241" t="s">
        <v>34</v>
      </c>
      <c r="N3174" s="241" t="s">
        <v>34</v>
      </c>
      <c r="O3174" s="241" t="s">
        <v>34</v>
      </c>
      <c r="P3174" s="241" t="s">
        <v>34</v>
      </c>
      <c r="Q3174" s="159" t="s">
        <v>34</v>
      </c>
      <c r="R3174" s="100" t="s">
        <v>34</v>
      </c>
      <c r="S3174" s="158">
        <v>1</v>
      </c>
      <c r="T3174" s="103" t="s">
        <v>223</v>
      </c>
      <c r="U3174" s="160" t="s">
        <v>219</v>
      </c>
      <c r="V3174" s="160" t="s">
        <v>522</v>
      </c>
      <c r="W3174" s="157" t="s">
        <v>42</v>
      </c>
      <c r="X3174" s="157" t="s">
        <v>42</v>
      </c>
    </row>
    <row r="3175" spans="1:24" ht="41.25">
      <c r="A3175" s="155">
        <f>A3174+1</f>
        <v>3173</v>
      </c>
      <c r="B3175" s="160" t="s">
        <v>3417</v>
      </c>
      <c r="C3175" s="159">
        <v>2019</v>
      </c>
      <c r="D3175" s="160" t="s">
        <v>219</v>
      </c>
      <c r="E3175" s="160" t="s">
        <v>253</v>
      </c>
      <c r="F3175" s="268" t="s">
        <v>3628</v>
      </c>
      <c r="G3175" s="157" t="s">
        <v>31</v>
      </c>
      <c r="H3175" s="161" t="s">
        <v>29</v>
      </c>
      <c r="I3175" s="160" t="s">
        <v>71</v>
      </c>
      <c r="J3175" s="160" t="s">
        <v>253</v>
      </c>
      <c r="K3175" s="240" t="s">
        <v>34</v>
      </c>
      <c r="L3175" s="241" t="s">
        <v>34</v>
      </c>
      <c r="M3175" s="241" t="s">
        <v>34</v>
      </c>
      <c r="N3175" s="241" t="s">
        <v>34</v>
      </c>
      <c r="O3175" s="241" t="s">
        <v>34</v>
      </c>
      <c r="P3175" s="241" t="s">
        <v>34</v>
      </c>
      <c r="Q3175" s="159" t="s">
        <v>34</v>
      </c>
      <c r="R3175" s="100" t="s">
        <v>34</v>
      </c>
      <c r="S3175" s="158">
        <v>1</v>
      </c>
      <c r="T3175" s="103" t="s">
        <v>223</v>
      </c>
      <c r="U3175" s="160" t="s">
        <v>219</v>
      </c>
      <c r="V3175" s="160" t="s">
        <v>2284</v>
      </c>
      <c r="W3175" s="160" t="s">
        <v>92</v>
      </c>
      <c r="X3175" s="160" t="s">
        <v>92</v>
      </c>
    </row>
    <row r="3176" spans="1:24" ht="71.25">
      <c r="A3176" s="155">
        <f>A3175+1</f>
        <v>3174</v>
      </c>
      <c r="B3176" s="160" t="s">
        <v>3417</v>
      </c>
      <c r="C3176" s="159">
        <v>2019</v>
      </c>
      <c r="D3176" s="160" t="s">
        <v>219</v>
      </c>
      <c r="E3176" s="160" t="s">
        <v>243</v>
      </c>
      <c r="F3176" s="268" t="s">
        <v>3629</v>
      </c>
      <c r="G3176" s="157" t="s">
        <v>31</v>
      </c>
      <c r="H3176" s="156" t="s">
        <v>50</v>
      </c>
      <c r="I3176" s="157" t="s">
        <v>71</v>
      </c>
      <c r="J3176" s="157" t="s">
        <v>232</v>
      </c>
      <c r="K3176" s="238" t="s">
        <v>34</v>
      </c>
      <c r="L3176" s="239" t="s">
        <v>34</v>
      </c>
      <c r="M3176" s="239" t="s">
        <v>34</v>
      </c>
      <c r="N3176" s="239" t="s">
        <v>34</v>
      </c>
      <c r="O3176" s="239" t="s">
        <v>34</v>
      </c>
      <c r="P3176" s="239" t="s">
        <v>34</v>
      </c>
      <c r="Q3176" s="159" t="s">
        <v>48</v>
      </c>
      <c r="R3176" s="100" t="s">
        <v>48</v>
      </c>
      <c r="S3176" s="158">
        <v>1</v>
      </c>
      <c r="T3176" s="103" t="s">
        <v>223</v>
      </c>
      <c r="U3176" s="160" t="s">
        <v>219</v>
      </c>
      <c r="V3176" s="160" t="s">
        <v>2560</v>
      </c>
      <c r="W3176" s="157" t="s">
        <v>42</v>
      </c>
      <c r="X3176" s="157" t="s">
        <v>50</v>
      </c>
    </row>
    <row r="3177" spans="1:24" ht="71.25">
      <c r="A3177" s="155">
        <f>A3176+1</f>
        <v>3175</v>
      </c>
      <c r="B3177" s="160" t="s">
        <v>3417</v>
      </c>
      <c r="C3177" s="159">
        <v>2019</v>
      </c>
      <c r="D3177" s="160" t="s">
        <v>219</v>
      </c>
      <c r="E3177" s="160" t="s">
        <v>243</v>
      </c>
      <c r="F3177" s="268" t="s">
        <v>3630</v>
      </c>
      <c r="G3177" s="157" t="s">
        <v>31</v>
      </c>
      <c r="H3177" s="156" t="s">
        <v>29</v>
      </c>
      <c r="I3177" s="157" t="s">
        <v>71</v>
      </c>
      <c r="J3177" s="160" t="s">
        <v>232</v>
      </c>
      <c r="K3177" s="240" t="s">
        <v>34</v>
      </c>
      <c r="L3177" s="241" t="s">
        <v>34</v>
      </c>
      <c r="M3177" s="241" t="s">
        <v>34</v>
      </c>
      <c r="N3177" s="241" t="s">
        <v>34</v>
      </c>
      <c r="O3177" s="241" t="s">
        <v>34</v>
      </c>
      <c r="P3177" s="241" t="s">
        <v>34</v>
      </c>
      <c r="Q3177" s="159" t="s">
        <v>34</v>
      </c>
      <c r="R3177" s="100" t="s">
        <v>34</v>
      </c>
      <c r="S3177" s="158">
        <v>1</v>
      </c>
      <c r="T3177" s="103" t="s">
        <v>223</v>
      </c>
      <c r="U3177" s="160" t="s">
        <v>219</v>
      </c>
      <c r="V3177" s="160" t="s">
        <v>2560</v>
      </c>
      <c r="W3177" s="160" t="s">
        <v>92</v>
      </c>
      <c r="X3177" s="160" t="s">
        <v>92</v>
      </c>
    </row>
    <row r="3178" spans="1:24" ht="71.25">
      <c r="A3178" s="155">
        <f>A3177+1</f>
        <v>3176</v>
      </c>
      <c r="B3178" s="160" t="s">
        <v>3417</v>
      </c>
      <c r="C3178" s="159">
        <v>2019</v>
      </c>
      <c r="D3178" s="160" t="s">
        <v>219</v>
      </c>
      <c r="E3178" s="160" t="s">
        <v>527</v>
      </c>
      <c r="F3178" s="268" t="s">
        <v>3631</v>
      </c>
      <c r="G3178" s="157" t="s">
        <v>31</v>
      </c>
      <c r="H3178" s="156" t="s">
        <v>42</v>
      </c>
      <c r="I3178" s="157" t="s">
        <v>222</v>
      </c>
      <c r="J3178" s="157" t="s">
        <v>17</v>
      </c>
      <c r="K3178" s="238" t="s">
        <v>34</v>
      </c>
      <c r="L3178" s="239" t="s">
        <v>34</v>
      </c>
      <c r="M3178" s="239" t="s">
        <v>34</v>
      </c>
      <c r="N3178" s="239" t="s">
        <v>34</v>
      </c>
      <c r="O3178" s="239" t="s">
        <v>48</v>
      </c>
      <c r="P3178" s="239" t="s">
        <v>34</v>
      </c>
      <c r="Q3178" s="159" t="s">
        <v>34</v>
      </c>
      <c r="R3178" s="100" t="s">
        <v>34</v>
      </c>
      <c r="S3178" s="158">
        <v>1</v>
      </c>
      <c r="T3178" s="103" t="s">
        <v>223</v>
      </c>
      <c r="U3178" s="160" t="s">
        <v>219</v>
      </c>
      <c r="V3178" s="160" t="s">
        <v>3632</v>
      </c>
      <c r="W3178" s="157" t="s">
        <v>42</v>
      </c>
      <c r="X3178" s="157" t="s">
        <v>42</v>
      </c>
    </row>
    <row r="3179" spans="1:24" ht="71.25">
      <c r="A3179" s="155">
        <f>A3178+1</f>
        <v>3177</v>
      </c>
      <c r="B3179" s="160" t="s">
        <v>3417</v>
      </c>
      <c r="C3179" s="159">
        <v>2019</v>
      </c>
      <c r="D3179" s="160" t="s">
        <v>219</v>
      </c>
      <c r="E3179" s="160" t="s">
        <v>527</v>
      </c>
      <c r="F3179" s="268" t="s">
        <v>3633</v>
      </c>
      <c r="G3179" s="157" t="s">
        <v>31</v>
      </c>
      <c r="H3179" s="156" t="s">
        <v>29</v>
      </c>
      <c r="I3179" s="157" t="s">
        <v>222</v>
      </c>
      <c r="J3179" s="157" t="s">
        <v>17</v>
      </c>
      <c r="K3179" s="238" t="s">
        <v>34</v>
      </c>
      <c r="L3179" s="239" t="s">
        <v>34</v>
      </c>
      <c r="M3179" s="239" t="s">
        <v>34</v>
      </c>
      <c r="N3179" s="239" t="s">
        <v>34</v>
      </c>
      <c r="O3179" s="239" t="s">
        <v>48</v>
      </c>
      <c r="P3179" s="239" t="s">
        <v>34</v>
      </c>
      <c r="Q3179" s="159" t="s">
        <v>34</v>
      </c>
      <c r="R3179" s="100" t="s">
        <v>34</v>
      </c>
      <c r="S3179" s="158">
        <v>1</v>
      </c>
      <c r="T3179" s="103" t="s">
        <v>223</v>
      </c>
      <c r="U3179" s="160" t="s">
        <v>219</v>
      </c>
      <c r="V3179" s="160" t="s">
        <v>3632</v>
      </c>
      <c r="W3179" s="160" t="s">
        <v>92</v>
      </c>
      <c r="X3179" s="160" t="s">
        <v>92</v>
      </c>
    </row>
    <row r="3180" spans="1:24" ht="41.25">
      <c r="A3180" s="155">
        <f>A3179+1</f>
        <v>3178</v>
      </c>
      <c r="B3180" s="160" t="s">
        <v>3417</v>
      </c>
      <c r="C3180" s="159">
        <v>2019</v>
      </c>
      <c r="D3180" s="160" t="s">
        <v>28</v>
      </c>
      <c r="E3180" s="160" t="s">
        <v>262</v>
      </c>
      <c r="F3180" s="268" t="s">
        <v>3634</v>
      </c>
      <c r="G3180" s="157" t="s">
        <v>31</v>
      </c>
      <c r="H3180" s="161" t="s">
        <v>29</v>
      </c>
      <c r="I3180" s="157" t="s">
        <v>32</v>
      </c>
      <c r="J3180" s="157" t="s">
        <v>33</v>
      </c>
      <c r="K3180" s="238" t="s">
        <v>34</v>
      </c>
      <c r="L3180" s="239" t="s">
        <v>34</v>
      </c>
      <c r="M3180" s="239" t="s">
        <v>34</v>
      </c>
      <c r="N3180" s="239" t="s">
        <v>34</v>
      </c>
      <c r="O3180" s="239" t="s">
        <v>48</v>
      </c>
      <c r="P3180" s="239" t="s">
        <v>34</v>
      </c>
      <c r="Q3180" s="159" t="s">
        <v>34</v>
      </c>
      <c r="R3180" s="100" t="s">
        <v>34</v>
      </c>
      <c r="S3180" s="158">
        <v>1</v>
      </c>
      <c r="T3180" s="103" t="s">
        <v>264</v>
      </c>
      <c r="U3180" s="160" t="s">
        <v>262</v>
      </c>
      <c r="V3180" s="160" t="s">
        <v>266</v>
      </c>
      <c r="W3180" s="160" t="s">
        <v>92</v>
      </c>
      <c r="X3180" s="160" t="s">
        <v>92</v>
      </c>
    </row>
    <row r="3181" spans="1:24" ht="41.25">
      <c r="A3181" s="155">
        <f>A3180+1</f>
        <v>3179</v>
      </c>
      <c r="B3181" s="160" t="s">
        <v>3417</v>
      </c>
      <c r="C3181" s="159">
        <v>2019</v>
      </c>
      <c r="D3181" s="160" t="s">
        <v>28</v>
      </c>
      <c r="E3181" s="160" t="s">
        <v>267</v>
      </c>
      <c r="F3181" s="268" t="s">
        <v>3635</v>
      </c>
      <c r="G3181" s="157" t="s">
        <v>31</v>
      </c>
      <c r="H3181" s="156" t="s">
        <v>42</v>
      </c>
      <c r="I3181" s="157" t="s">
        <v>32</v>
      </c>
      <c r="J3181" s="157" t="s">
        <v>33</v>
      </c>
      <c r="K3181" s="238" t="s">
        <v>34</v>
      </c>
      <c r="L3181" s="239" t="s">
        <v>34</v>
      </c>
      <c r="M3181" s="239" t="s">
        <v>34</v>
      </c>
      <c r="N3181" s="239" t="s">
        <v>34</v>
      </c>
      <c r="O3181" s="239" t="s">
        <v>34</v>
      </c>
      <c r="P3181" s="239" t="s">
        <v>34</v>
      </c>
      <c r="Q3181" s="159" t="s">
        <v>34</v>
      </c>
      <c r="R3181" s="100" t="s">
        <v>34</v>
      </c>
      <c r="S3181" s="158">
        <v>1</v>
      </c>
      <c r="T3181" s="103" t="s">
        <v>269</v>
      </c>
      <c r="U3181" s="160" t="s">
        <v>534</v>
      </c>
      <c r="V3181" s="160" t="s">
        <v>266</v>
      </c>
      <c r="W3181" s="157" t="s">
        <v>42</v>
      </c>
      <c r="X3181" s="157" t="s">
        <v>42</v>
      </c>
    </row>
    <row r="3182" spans="1:24" ht="41.25">
      <c r="A3182" s="155">
        <f>A3181+1</f>
        <v>3180</v>
      </c>
      <c r="B3182" s="160" t="s">
        <v>3417</v>
      </c>
      <c r="C3182" s="159">
        <v>2019</v>
      </c>
      <c r="D3182" s="160" t="s">
        <v>28</v>
      </c>
      <c r="E3182" s="160" t="s">
        <v>270</v>
      </c>
      <c r="F3182" s="268" t="s">
        <v>3636</v>
      </c>
      <c r="G3182" s="157" t="s">
        <v>31</v>
      </c>
      <c r="H3182" s="156" t="s">
        <v>42</v>
      </c>
      <c r="I3182" s="157" t="s">
        <v>32</v>
      </c>
      <c r="J3182" s="160" t="s">
        <v>33</v>
      </c>
      <c r="K3182" s="240" t="s">
        <v>34</v>
      </c>
      <c r="L3182" s="241" t="s">
        <v>34</v>
      </c>
      <c r="M3182" s="241" t="s">
        <v>34</v>
      </c>
      <c r="N3182" s="241" t="s">
        <v>34</v>
      </c>
      <c r="O3182" s="241" t="s">
        <v>34</v>
      </c>
      <c r="P3182" s="241" t="s">
        <v>34</v>
      </c>
      <c r="Q3182" s="159" t="s">
        <v>34</v>
      </c>
      <c r="R3182" s="100" t="s">
        <v>34</v>
      </c>
      <c r="S3182" s="158">
        <v>1</v>
      </c>
      <c r="T3182" s="103" t="s">
        <v>272</v>
      </c>
      <c r="U3182" s="160" t="s">
        <v>273</v>
      </c>
      <c r="V3182" s="160" t="s">
        <v>266</v>
      </c>
      <c r="W3182" s="157" t="s">
        <v>42</v>
      </c>
      <c r="X3182" s="157" t="s">
        <v>42</v>
      </c>
    </row>
    <row r="3183" spans="1:24" ht="51">
      <c r="A3183" s="155">
        <f>A3182+1</f>
        <v>3181</v>
      </c>
      <c r="B3183" s="160" t="s">
        <v>3417</v>
      </c>
      <c r="C3183" s="159">
        <v>2019</v>
      </c>
      <c r="D3183" s="160" t="s">
        <v>28</v>
      </c>
      <c r="E3183" s="160" t="s">
        <v>270</v>
      </c>
      <c r="F3183" s="268" t="s">
        <v>3637</v>
      </c>
      <c r="G3183" s="157" t="s">
        <v>31</v>
      </c>
      <c r="H3183" s="156" t="s">
        <v>42</v>
      </c>
      <c r="I3183" s="157" t="s">
        <v>32</v>
      </c>
      <c r="J3183" s="157" t="s">
        <v>33</v>
      </c>
      <c r="K3183" s="238" t="s">
        <v>34</v>
      </c>
      <c r="L3183" s="239" t="s">
        <v>34</v>
      </c>
      <c r="M3183" s="239" t="s">
        <v>34</v>
      </c>
      <c r="N3183" s="239" t="s">
        <v>34</v>
      </c>
      <c r="O3183" s="239" t="s">
        <v>34</v>
      </c>
      <c r="P3183" s="239" t="s">
        <v>34</v>
      </c>
      <c r="Q3183" s="159" t="s">
        <v>34</v>
      </c>
      <c r="R3183" s="100" t="s">
        <v>34</v>
      </c>
      <c r="S3183" s="158">
        <v>1</v>
      </c>
      <c r="T3183" s="103" t="s">
        <v>272</v>
      </c>
      <c r="U3183" s="160" t="s">
        <v>276</v>
      </c>
      <c r="V3183" s="160" t="s">
        <v>266</v>
      </c>
      <c r="W3183" s="157" t="s">
        <v>42</v>
      </c>
      <c r="X3183" s="157" t="s">
        <v>42</v>
      </c>
    </row>
    <row r="3184" spans="1:24" ht="41.25">
      <c r="A3184" s="155">
        <f>A3183+1</f>
        <v>3182</v>
      </c>
      <c r="B3184" s="160" t="s">
        <v>3417</v>
      </c>
      <c r="C3184" s="159">
        <v>2019</v>
      </c>
      <c r="D3184" s="160" t="s">
        <v>28</v>
      </c>
      <c r="E3184" s="160" t="s">
        <v>270</v>
      </c>
      <c r="F3184" s="268" t="s">
        <v>3638</v>
      </c>
      <c r="G3184" s="157" t="s">
        <v>31</v>
      </c>
      <c r="H3184" s="156" t="s">
        <v>42</v>
      </c>
      <c r="I3184" s="157" t="s">
        <v>32</v>
      </c>
      <c r="J3184" s="157" t="s">
        <v>33</v>
      </c>
      <c r="K3184" s="238" t="s">
        <v>34</v>
      </c>
      <c r="L3184" s="239" t="s">
        <v>34</v>
      </c>
      <c r="M3184" s="239" t="s">
        <v>34</v>
      </c>
      <c r="N3184" s="239" t="s">
        <v>34</v>
      </c>
      <c r="O3184" s="239" t="s">
        <v>34</v>
      </c>
      <c r="P3184" s="239" t="s">
        <v>34</v>
      </c>
      <c r="Q3184" s="159" t="s">
        <v>34</v>
      </c>
      <c r="R3184" s="100" t="s">
        <v>34</v>
      </c>
      <c r="S3184" s="158">
        <v>1</v>
      </c>
      <c r="T3184" s="103" t="s">
        <v>272</v>
      </c>
      <c r="U3184" s="160" t="s">
        <v>276</v>
      </c>
      <c r="V3184" s="160" t="s">
        <v>266</v>
      </c>
      <c r="W3184" s="157" t="s">
        <v>42</v>
      </c>
      <c r="X3184" s="157" t="s">
        <v>42</v>
      </c>
    </row>
    <row r="3185" spans="1:24" ht="30.75">
      <c r="A3185" s="155">
        <f>A3184+1</f>
        <v>3183</v>
      </c>
      <c r="B3185" s="160" t="s">
        <v>3564</v>
      </c>
      <c r="C3185" s="159">
        <v>2017</v>
      </c>
      <c r="D3185" s="157" t="s">
        <v>28</v>
      </c>
      <c r="E3185" s="157" t="s">
        <v>29</v>
      </c>
      <c r="F3185" s="268" t="s">
        <v>3639</v>
      </c>
      <c r="G3185" s="157" t="s">
        <v>31</v>
      </c>
      <c r="H3185" s="156" t="s">
        <v>29</v>
      </c>
      <c r="I3185" s="157" t="s">
        <v>32</v>
      </c>
      <c r="J3185" s="157" t="s">
        <v>33</v>
      </c>
      <c r="K3185" s="238" t="s">
        <v>34</v>
      </c>
      <c r="L3185" s="239" t="s">
        <v>34</v>
      </c>
      <c r="M3185" s="239" t="s">
        <v>34</v>
      </c>
      <c r="N3185" s="239" t="s">
        <v>34</v>
      </c>
      <c r="O3185" s="239" t="s">
        <v>34</v>
      </c>
      <c r="P3185" s="239" t="s">
        <v>34</v>
      </c>
      <c r="Q3185" s="159" t="s">
        <v>34</v>
      </c>
      <c r="R3185" s="100" t="s">
        <v>34</v>
      </c>
      <c r="S3185" s="158">
        <v>1</v>
      </c>
      <c r="T3185" s="102" t="s">
        <v>35</v>
      </c>
      <c r="U3185" s="157" t="s">
        <v>28</v>
      </c>
      <c r="V3185" s="160" t="s">
        <v>29</v>
      </c>
      <c r="W3185" s="160" t="s">
        <v>92</v>
      </c>
      <c r="X3185" s="160" t="s">
        <v>92</v>
      </c>
    </row>
    <row r="3186" spans="1:24" ht="30.75">
      <c r="A3186" s="155">
        <f>A3185+1</f>
        <v>3184</v>
      </c>
      <c r="B3186" s="160" t="s">
        <v>3564</v>
      </c>
      <c r="C3186" s="159">
        <v>2017</v>
      </c>
      <c r="D3186" s="157" t="s">
        <v>28</v>
      </c>
      <c r="E3186" s="157" t="s">
        <v>37</v>
      </c>
      <c r="F3186" s="268" t="s">
        <v>3640</v>
      </c>
      <c r="G3186" s="157" t="s">
        <v>31</v>
      </c>
      <c r="H3186" s="156" t="s">
        <v>39</v>
      </c>
      <c r="I3186" s="157" t="s">
        <v>32</v>
      </c>
      <c r="J3186" s="157" t="s">
        <v>33</v>
      </c>
      <c r="K3186" s="238" t="s">
        <v>34</v>
      </c>
      <c r="L3186" s="239" t="s">
        <v>34</v>
      </c>
      <c r="M3186" s="239" t="s">
        <v>34</v>
      </c>
      <c r="N3186" s="239" t="s">
        <v>34</v>
      </c>
      <c r="O3186" s="239" t="s">
        <v>34</v>
      </c>
      <c r="P3186" s="239" t="s">
        <v>34</v>
      </c>
      <c r="Q3186" s="159" t="s">
        <v>34</v>
      </c>
      <c r="R3186" s="100" t="s">
        <v>34</v>
      </c>
      <c r="S3186" s="158">
        <v>1</v>
      </c>
      <c r="T3186" s="102" t="s">
        <v>35</v>
      </c>
      <c r="U3186" s="157" t="s">
        <v>28</v>
      </c>
      <c r="V3186" s="160" t="s">
        <v>37</v>
      </c>
      <c r="W3186" s="160" t="s">
        <v>92</v>
      </c>
      <c r="X3186" s="160" t="s">
        <v>92</v>
      </c>
    </row>
    <row r="3187" spans="1:24" ht="41.25">
      <c r="A3187" s="155">
        <f>A3186+1</f>
        <v>3185</v>
      </c>
      <c r="B3187" s="160" t="s">
        <v>3564</v>
      </c>
      <c r="C3187" s="159">
        <v>2017</v>
      </c>
      <c r="D3187" s="157" t="s">
        <v>28</v>
      </c>
      <c r="E3187" s="160" t="s">
        <v>40</v>
      </c>
      <c r="F3187" s="268" t="s">
        <v>3641</v>
      </c>
      <c r="G3187" s="157" t="s">
        <v>31</v>
      </c>
      <c r="H3187" s="156" t="s">
        <v>42</v>
      </c>
      <c r="I3187" s="157" t="s">
        <v>32</v>
      </c>
      <c r="J3187" s="157" t="s">
        <v>33</v>
      </c>
      <c r="K3187" s="238" t="s">
        <v>34</v>
      </c>
      <c r="L3187" s="239" t="s">
        <v>34</v>
      </c>
      <c r="M3187" s="239" t="s">
        <v>34</v>
      </c>
      <c r="N3187" s="239" t="s">
        <v>34</v>
      </c>
      <c r="O3187" s="239" t="s">
        <v>34</v>
      </c>
      <c r="P3187" s="239" t="s">
        <v>34</v>
      </c>
      <c r="Q3187" s="159" t="s">
        <v>34</v>
      </c>
      <c r="R3187" s="100" t="s">
        <v>34</v>
      </c>
      <c r="S3187" s="158">
        <v>1</v>
      </c>
      <c r="T3187" s="102" t="s">
        <v>35</v>
      </c>
      <c r="U3187" s="157" t="s">
        <v>28</v>
      </c>
      <c r="V3187" s="160" t="s">
        <v>43</v>
      </c>
      <c r="W3187" s="157" t="s">
        <v>42</v>
      </c>
      <c r="X3187" s="157" t="s">
        <v>42</v>
      </c>
    </row>
    <row r="3188" spans="1:24" ht="30.75">
      <c r="A3188" s="155">
        <f>A3187+1</f>
        <v>3186</v>
      </c>
      <c r="B3188" s="160" t="s">
        <v>3564</v>
      </c>
      <c r="C3188" s="159">
        <v>2017</v>
      </c>
      <c r="D3188" s="157" t="s">
        <v>28</v>
      </c>
      <c r="E3188" s="157" t="s">
        <v>44</v>
      </c>
      <c r="F3188" s="268" t="s">
        <v>3642</v>
      </c>
      <c r="G3188" s="157" t="s">
        <v>31</v>
      </c>
      <c r="H3188" s="156" t="s">
        <v>46</v>
      </c>
      <c r="I3188" s="157" t="s">
        <v>32</v>
      </c>
      <c r="J3188" s="157" t="s">
        <v>47</v>
      </c>
      <c r="K3188" s="238" t="s">
        <v>34</v>
      </c>
      <c r="L3188" s="239" t="s">
        <v>34</v>
      </c>
      <c r="M3188" s="239" t="s">
        <v>34</v>
      </c>
      <c r="N3188" s="239" t="s">
        <v>34</v>
      </c>
      <c r="O3188" s="239" t="s">
        <v>34</v>
      </c>
      <c r="P3188" s="239" t="s">
        <v>34</v>
      </c>
      <c r="Q3188" s="159" t="s">
        <v>34</v>
      </c>
      <c r="R3188" s="100" t="s">
        <v>34</v>
      </c>
      <c r="S3188" s="158">
        <v>1</v>
      </c>
      <c r="T3188" s="102" t="s">
        <v>35</v>
      </c>
      <c r="U3188" s="157" t="s">
        <v>28</v>
      </c>
      <c r="V3188" s="160" t="s">
        <v>46</v>
      </c>
      <c r="W3188" s="160" t="s">
        <v>1061</v>
      </c>
      <c r="X3188" s="160" t="s">
        <v>1061</v>
      </c>
    </row>
    <row r="3189" spans="1:24" ht="30.75">
      <c r="A3189" s="155">
        <f>A3188+1</f>
        <v>3187</v>
      </c>
      <c r="B3189" s="160" t="s">
        <v>3564</v>
      </c>
      <c r="C3189" s="159">
        <v>2017</v>
      </c>
      <c r="D3189" s="157" t="s">
        <v>28</v>
      </c>
      <c r="E3189" s="157" t="s">
        <v>44</v>
      </c>
      <c r="F3189" s="268" t="s">
        <v>3643</v>
      </c>
      <c r="G3189" s="157" t="s">
        <v>31</v>
      </c>
      <c r="H3189" s="156" t="s">
        <v>46</v>
      </c>
      <c r="I3189" s="157" t="s">
        <v>32</v>
      </c>
      <c r="J3189" s="157" t="s">
        <v>47</v>
      </c>
      <c r="K3189" s="238" t="s">
        <v>34</v>
      </c>
      <c r="L3189" s="239" t="s">
        <v>34</v>
      </c>
      <c r="M3189" s="239" t="s">
        <v>34</v>
      </c>
      <c r="N3189" s="239" t="s">
        <v>34</v>
      </c>
      <c r="O3189" s="239" t="s">
        <v>34</v>
      </c>
      <c r="P3189" s="239" t="s">
        <v>34</v>
      </c>
      <c r="Q3189" s="159" t="s">
        <v>34</v>
      </c>
      <c r="R3189" s="100" t="s">
        <v>48</v>
      </c>
      <c r="S3189" s="158">
        <v>1</v>
      </c>
      <c r="T3189" s="102" t="s">
        <v>35</v>
      </c>
      <c r="U3189" s="157" t="s">
        <v>28</v>
      </c>
      <c r="V3189" s="160" t="s">
        <v>46</v>
      </c>
      <c r="W3189" s="160" t="s">
        <v>1061</v>
      </c>
      <c r="X3189" s="157" t="s">
        <v>50</v>
      </c>
    </row>
    <row r="3190" spans="1:24" ht="30.75">
      <c r="A3190" s="155">
        <f>A3189+1</f>
        <v>3188</v>
      </c>
      <c r="B3190" s="160" t="s">
        <v>3564</v>
      </c>
      <c r="C3190" s="159">
        <v>2017</v>
      </c>
      <c r="D3190" s="157" t="s">
        <v>28</v>
      </c>
      <c r="E3190" s="157" t="s">
        <v>44</v>
      </c>
      <c r="F3190" s="268" t="s">
        <v>3644</v>
      </c>
      <c r="G3190" s="157" t="s">
        <v>31</v>
      </c>
      <c r="H3190" s="156" t="s">
        <v>46</v>
      </c>
      <c r="I3190" s="157" t="s">
        <v>32</v>
      </c>
      <c r="J3190" s="157" t="s">
        <v>47</v>
      </c>
      <c r="K3190" s="238" t="s">
        <v>34</v>
      </c>
      <c r="L3190" s="239" t="s">
        <v>34</v>
      </c>
      <c r="M3190" s="239" t="s">
        <v>34</v>
      </c>
      <c r="N3190" s="239" t="s">
        <v>34</v>
      </c>
      <c r="O3190" s="239" t="s">
        <v>34</v>
      </c>
      <c r="P3190" s="239" t="s">
        <v>34</v>
      </c>
      <c r="Q3190" s="159" t="s">
        <v>34</v>
      </c>
      <c r="R3190" s="100" t="s">
        <v>34</v>
      </c>
      <c r="S3190" s="158">
        <v>1</v>
      </c>
      <c r="T3190" s="102" t="s">
        <v>35</v>
      </c>
      <c r="U3190" s="157" t="s">
        <v>28</v>
      </c>
      <c r="V3190" s="160" t="s">
        <v>46</v>
      </c>
      <c r="W3190" s="160" t="s">
        <v>1061</v>
      </c>
      <c r="X3190" s="160" t="s">
        <v>1061</v>
      </c>
    </row>
    <row r="3191" spans="1:24" ht="30.75">
      <c r="A3191" s="155">
        <f>A3190+1</f>
        <v>3189</v>
      </c>
      <c r="B3191" s="160" t="s">
        <v>3564</v>
      </c>
      <c r="C3191" s="159">
        <v>2017</v>
      </c>
      <c r="D3191" s="157" t="s">
        <v>28</v>
      </c>
      <c r="E3191" s="157" t="s">
        <v>44</v>
      </c>
      <c r="F3191" s="268" t="s">
        <v>3645</v>
      </c>
      <c r="G3191" s="157" t="s">
        <v>31</v>
      </c>
      <c r="H3191" s="156" t="s">
        <v>46</v>
      </c>
      <c r="I3191" s="157" t="s">
        <v>32</v>
      </c>
      <c r="J3191" s="157" t="s">
        <v>47</v>
      </c>
      <c r="K3191" s="238" t="s">
        <v>34</v>
      </c>
      <c r="L3191" s="239" t="s">
        <v>34</v>
      </c>
      <c r="M3191" s="239" t="s">
        <v>34</v>
      </c>
      <c r="N3191" s="239" t="s">
        <v>34</v>
      </c>
      <c r="O3191" s="239" t="s">
        <v>34</v>
      </c>
      <c r="P3191" s="239" t="s">
        <v>34</v>
      </c>
      <c r="Q3191" s="159" t="s">
        <v>34</v>
      </c>
      <c r="R3191" s="100" t="s">
        <v>34</v>
      </c>
      <c r="S3191" s="158">
        <v>1</v>
      </c>
      <c r="T3191" s="102" t="s">
        <v>35</v>
      </c>
      <c r="U3191" s="157" t="s">
        <v>28</v>
      </c>
      <c r="V3191" s="160" t="s">
        <v>46</v>
      </c>
      <c r="W3191" s="160" t="s">
        <v>1061</v>
      </c>
      <c r="X3191" s="160" t="s">
        <v>1061</v>
      </c>
    </row>
    <row r="3192" spans="1:24" ht="41.25">
      <c r="A3192" s="155">
        <f>A3191+1</f>
        <v>3190</v>
      </c>
      <c r="B3192" s="160" t="s">
        <v>3564</v>
      </c>
      <c r="C3192" s="159">
        <v>2017</v>
      </c>
      <c r="D3192" s="157" t="s">
        <v>28</v>
      </c>
      <c r="E3192" s="160" t="s">
        <v>57</v>
      </c>
      <c r="F3192" s="268" t="s">
        <v>3646</v>
      </c>
      <c r="G3192" s="157" t="s">
        <v>31</v>
      </c>
      <c r="H3192" s="156" t="s">
        <v>50</v>
      </c>
      <c r="I3192" s="157" t="s">
        <v>32</v>
      </c>
      <c r="J3192" s="157" t="s">
        <v>59</v>
      </c>
      <c r="K3192" s="238" t="s">
        <v>48</v>
      </c>
      <c r="L3192" s="239" t="s">
        <v>34</v>
      </c>
      <c r="M3192" s="239" t="s">
        <v>48</v>
      </c>
      <c r="N3192" s="239" t="s">
        <v>34</v>
      </c>
      <c r="O3192" s="239" t="s">
        <v>34</v>
      </c>
      <c r="P3192" s="239" t="s">
        <v>34</v>
      </c>
      <c r="Q3192" s="159" t="s">
        <v>48</v>
      </c>
      <c r="R3192" s="100" t="s">
        <v>48</v>
      </c>
      <c r="S3192" s="158">
        <v>1</v>
      </c>
      <c r="T3192" s="102" t="s">
        <v>35</v>
      </c>
      <c r="U3192" s="157" t="s">
        <v>28</v>
      </c>
      <c r="V3192" s="160" t="s">
        <v>57</v>
      </c>
      <c r="W3192" s="157" t="s">
        <v>42</v>
      </c>
      <c r="X3192" s="157" t="s">
        <v>50</v>
      </c>
    </row>
    <row r="3193" spans="1:24" ht="30.75">
      <c r="A3193" s="155">
        <f>A3192+1</f>
        <v>3191</v>
      </c>
      <c r="B3193" s="160" t="s">
        <v>3564</v>
      </c>
      <c r="C3193" s="159">
        <v>2017</v>
      </c>
      <c r="D3193" s="157" t="s">
        <v>28</v>
      </c>
      <c r="E3193" s="160" t="s">
        <v>57</v>
      </c>
      <c r="F3193" s="268" t="s">
        <v>3647</v>
      </c>
      <c r="G3193" s="157" t="s">
        <v>31</v>
      </c>
      <c r="H3193" s="156" t="s">
        <v>50</v>
      </c>
      <c r="I3193" s="157" t="s">
        <v>32</v>
      </c>
      <c r="J3193" s="157" t="s">
        <v>59</v>
      </c>
      <c r="K3193" s="238" t="s">
        <v>34</v>
      </c>
      <c r="L3193" s="239" t="s">
        <v>34</v>
      </c>
      <c r="M3193" s="239" t="s">
        <v>34</v>
      </c>
      <c r="N3193" s="239" t="s">
        <v>34</v>
      </c>
      <c r="O3193" s="239" t="s">
        <v>34</v>
      </c>
      <c r="P3193" s="239" t="s">
        <v>34</v>
      </c>
      <c r="Q3193" s="159" t="s">
        <v>48</v>
      </c>
      <c r="R3193" s="100" t="s">
        <v>48</v>
      </c>
      <c r="S3193" s="158">
        <v>1</v>
      </c>
      <c r="T3193" s="102" t="s">
        <v>35</v>
      </c>
      <c r="U3193" s="157" t="s">
        <v>28</v>
      </c>
      <c r="V3193" s="160" t="s">
        <v>57</v>
      </c>
      <c r="W3193" s="157" t="s">
        <v>42</v>
      </c>
      <c r="X3193" s="157" t="s">
        <v>50</v>
      </c>
    </row>
    <row r="3194" spans="1:24" ht="30.75">
      <c r="A3194" s="155">
        <f>A3193+1</f>
        <v>3192</v>
      </c>
      <c r="B3194" s="160" t="s">
        <v>3564</v>
      </c>
      <c r="C3194" s="159">
        <v>2017</v>
      </c>
      <c r="D3194" s="157" t="s">
        <v>28</v>
      </c>
      <c r="E3194" s="160" t="s">
        <v>57</v>
      </c>
      <c r="F3194" s="268" t="s">
        <v>3648</v>
      </c>
      <c r="G3194" s="157" t="s">
        <v>31</v>
      </c>
      <c r="H3194" s="156" t="s">
        <v>50</v>
      </c>
      <c r="I3194" s="157" t="s">
        <v>32</v>
      </c>
      <c r="J3194" s="157" t="s">
        <v>59</v>
      </c>
      <c r="K3194" s="238" t="s">
        <v>34</v>
      </c>
      <c r="L3194" s="239" t="s">
        <v>34</v>
      </c>
      <c r="M3194" s="239" t="s">
        <v>34</v>
      </c>
      <c r="N3194" s="239" t="s">
        <v>34</v>
      </c>
      <c r="O3194" s="239" t="s">
        <v>34</v>
      </c>
      <c r="P3194" s="239" t="s">
        <v>34</v>
      </c>
      <c r="Q3194" s="159" t="s">
        <v>34</v>
      </c>
      <c r="R3194" s="100" t="s">
        <v>48</v>
      </c>
      <c r="S3194" s="158">
        <v>1</v>
      </c>
      <c r="T3194" s="102" t="s">
        <v>35</v>
      </c>
      <c r="U3194" s="157" t="s">
        <v>28</v>
      </c>
      <c r="V3194" s="160" t="s">
        <v>57</v>
      </c>
      <c r="W3194" s="157" t="s">
        <v>42</v>
      </c>
      <c r="X3194" s="157" t="s">
        <v>42</v>
      </c>
    </row>
    <row r="3195" spans="1:24" ht="30.75">
      <c r="A3195" s="155">
        <f>A3194+1</f>
        <v>3193</v>
      </c>
      <c r="B3195" s="160" t="s">
        <v>3564</v>
      </c>
      <c r="C3195" s="159">
        <v>2017</v>
      </c>
      <c r="D3195" s="157" t="s">
        <v>28</v>
      </c>
      <c r="E3195" s="160" t="s">
        <v>57</v>
      </c>
      <c r="F3195" s="268" t="s">
        <v>3649</v>
      </c>
      <c r="G3195" s="157" t="s">
        <v>31</v>
      </c>
      <c r="H3195" s="156" t="s">
        <v>50</v>
      </c>
      <c r="I3195" s="157" t="s">
        <v>32</v>
      </c>
      <c r="J3195" s="157" t="s">
        <v>59</v>
      </c>
      <c r="K3195" s="238" t="s">
        <v>34</v>
      </c>
      <c r="L3195" s="239" t="s">
        <v>34</v>
      </c>
      <c r="M3195" s="239" t="s">
        <v>34</v>
      </c>
      <c r="N3195" s="239" t="s">
        <v>34</v>
      </c>
      <c r="O3195" s="239" t="s">
        <v>34</v>
      </c>
      <c r="P3195" s="239" t="s">
        <v>34</v>
      </c>
      <c r="Q3195" s="159" t="s">
        <v>34</v>
      </c>
      <c r="R3195" s="100" t="s">
        <v>48</v>
      </c>
      <c r="S3195" s="158">
        <v>1</v>
      </c>
      <c r="T3195" s="102" t="s">
        <v>35</v>
      </c>
      <c r="U3195" s="157" t="s">
        <v>28</v>
      </c>
      <c r="V3195" s="160" t="s">
        <v>57</v>
      </c>
      <c r="W3195" s="157" t="s">
        <v>42</v>
      </c>
      <c r="X3195" s="157" t="s">
        <v>42</v>
      </c>
    </row>
    <row r="3196" spans="1:24" ht="30.75">
      <c r="A3196" s="155">
        <f>A3195+1</f>
        <v>3194</v>
      </c>
      <c r="B3196" s="160" t="s">
        <v>3564</v>
      </c>
      <c r="C3196" s="159">
        <v>2017</v>
      </c>
      <c r="D3196" s="157" t="s">
        <v>28</v>
      </c>
      <c r="E3196" s="160" t="s">
        <v>60</v>
      </c>
      <c r="F3196" s="271" t="s">
        <v>3650</v>
      </c>
      <c r="G3196" s="157" t="s">
        <v>31</v>
      </c>
      <c r="H3196" s="156" t="s">
        <v>42</v>
      </c>
      <c r="I3196" s="157" t="s">
        <v>32</v>
      </c>
      <c r="J3196" s="157" t="s">
        <v>33</v>
      </c>
      <c r="K3196" s="238" t="s">
        <v>34</v>
      </c>
      <c r="L3196" s="239" t="s">
        <v>34</v>
      </c>
      <c r="M3196" s="239" t="s">
        <v>34</v>
      </c>
      <c r="N3196" s="239" t="s">
        <v>34</v>
      </c>
      <c r="O3196" s="239" t="s">
        <v>34</v>
      </c>
      <c r="P3196" s="239" t="s">
        <v>34</v>
      </c>
      <c r="Q3196" s="159" t="s">
        <v>34</v>
      </c>
      <c r="R3196" s="100" t="s">
        <v>34</v>
      </c>
      <c r="S3196" s="158">
        <v>1</v>
      </c>
      <c r="T3196" s="102" t="s">
        <v>35</v>
      </c>
      <c r="U3196" s="157" t="s">
        <v>28</v>
      </c>
      <c r="V3196" s="160" t="s">
        <v>62</v>
      </c>
      <c r="W3196" s="160" t="s">
        <v>92</v>
      </c>
      <c r="X3196" s="157" t="s">
        <v>50</v>
      </c>
    </row>
    <row r="3197" spans="1:24" ht="41.25">
      <c r="A3197" s="155">
        <f>A3196+1</f>
        <v>3195</v>
      </c>
      <c r="B3197" s="160" t="s">
        <v>3564</v>
      </c>
      <c r="C3197" s="159">
        <v>2017</v>
      </c>
      <c r="D3197" s="157" t="s">
        <v>28</v>
      </c>
      <c r="E3197" s="160" t="s">
        <v>63</v>
      </c>
      <c r="F3197" s="272" t="s">
        <v>3651</v>
      </c>
      <c r="G3197" s="157" t="s">
        <v>31</v>
      </c>
      <c r="H3197" s="156" t="s">
        <v>42</v>
      </c>
      <c r="I3197" s="157" t="s">
        <v>32</v>
      </c>
      <c r="J3197" s="160" t="s">
        <v>33</v>
      </c>
      <c r="K3197" s="240" t="s">
        <v>34</v>
      </c>
      <c r="L3197" s="241" t="s">
        <v>34</v>
      </c>
      <c r="M3197" s="241" t="s">
        <v>34</v>
      </c>
      <c r="N3197" s="241" t="s">
        <v>34</v>
      </c>
      <c r="O3197" s="241" t="s">
        <v>34</v>
      </c>
      <c r="P3197" s="241" t="s">
        <v>34</v>
      </c>
      <c r="Q3197" s="159" t="s">
        <v>34</v>
      </c>
      <c r="R3197" s="100" t="s">
        <v>34</v>
      </c>
      <c r="S3197" s="158">
        <v>1</v>
      </c>
      <c r="T3197" s="102" t="s">
        <v>35</v>
      </c>
      <c r="U3197" s="157" t="s">
        <v>28</v>
      </c>
      <c r="V3197" s="170" t="s">
        <v>63</v>
      </c>
      <c r="W3197" s="157" t="s">
        <v>42</v>
      </c>
      <c r="X3197" s="157" t="s">
        <v>42</v>
      </c>
    </row>
    <row r="3198" spans="1:24" ht="81">
      <c r="A3198" s="155">
        <f>A3197+1</f>
        <v>3196</v>
      </c>
      <c r="B3198" s="160" t="s">
        <v>3564</v>
      </c>
      <c r="C3198" s="159">
        <v>2017</v>
      </c>
      <c r="D3198" s="157" t="s">
        <v>28</v>
      </c>
      <c r="E3198" s="160" t="s">
        <v>63</v>
      </c>
      <c r="F3198" s="268" t="s">
        <v>3652</v>
      </c>
      <c r="G3198" s="157" t="s">
        <v>82</v>
      </c>
      <c r="H3198" s="161" t="s">
        <v>83</v>
      </c>
      <c r="I3198" s="157" t="s">
        <v>32</v>
      </c>
      <c r="J3198" s="160" t="s">
        <v>33</v>
      </c>
      <c r="K3198" s="240" t="s">
        <v>34</v>
      </c>
      <c r="L3198" s="241" t="s">
        <v>34</v>
      </c>
      <c r="M3198" s="241" t="s">
        <v>34</v>
      </c>
      <c r="N3198" s="241" t="s">
        <v>34</v>
      </c>
      <c r="O3198" s="241" t="s">
        <v>34</v>
      </c>
      <c r="P3198" s="241" t="s">
        <v>34</v>
      </c>
      <c r="Q3198" s="159" t="s">
        <v>34</v>
      </c>
      <c r="R3198" s="100" t="s">
        <v>34</v>
      </c>
      <c r="S3198" s="158">
        <v>1</v>
      </c>
      <c r="T3198" s="102" t="s">
        <v>35</v>
      </c>
      <c r="U3198" s="157" t="s">
        <v>28</v>
      </c>
      <c r="V3198" s="170" t="s">
        <v>63</v>
      </c>
      <c r="W3198" s="160" t="s">
        <v>608</v>
      </c>
      <c r="X3198" s="160" t="s">
        <v>608</v>
      </c>
    </row>
    <row r="3199" spans="1:24" ht="30.75">
      <c r="A3199" s="155">
        <f>A3198+1</f>
        <v>3197</v>
      </c>
      <c r="B3199" s="160" t="s">
        <v>3564</v>
      </c>
      <c r="C3199" s="159">
        <v>2017</v>
      </c>
      <c r="D3199" s="157" t="s">
        <v>28</v>
      </c>
      <c r="E3199" s="160" t="s">
        <v>60</v>
      </c>
      <c r="F3199" s="268" t="s">
        <v>3653</v>
      </c>
      <c r="G3199" s="157" t="s">
        <v>31</v>
      </c>
      <c r="H3199" s="156" t="s">
        <v>50</v>
      </c>
      <c r="I3199" s="157" t="s">
        <v>32</v>
      </c>
      <c r="J3199" s="157" t="s">
        <v>33</v>
      </c>
      <c r="K3199" s="238" t="s">
        <v>34</v>
      </c>
      <c r="L3199" s="239" t="s">
        <v>34</v>
      </c>
      <c r="M3199" s="239" t="s">
        <v>34</v>
      </c>
      <c r="N3199" s="239" t="s">
        <v>34</v>
      </c>
      <c r="O3199" s="239" t="s">
        <v>34</v>
      </c>
      <c r="P3199" s="239" t="s">
        <v>34</v>
      </c>
      <c r="Q3199" s="159" t="s">
        <v>34</v>
      </c>
      <c r="R3199" s="100" t="s">
        <v>48</v>
      </c>
      <c r="S3199" s="158">
        <v>1</v>
      </c>
      <c r="T3199" s="102" t="s">
        <v>35</v>
      </c>
      <c r="U3199" s="157" t="s">
        <v>28</v>
      </c>
      <c r="V3199" s="160" t="s">
        <v>554</v>
      </c>
      <c r="W3199" s="157" t="s">
        <v>42</v>
      </c>
      <c r="X3199" s="157" t="s">
        <v>50</v>
      </c>
    </row>
    <row r="3200" spans="1:24" ht="41.25">
      <c r="A3200" s="155">
        <f>A3199+1</f>
        <v>3198</v>
      </c>
      <c r="B3200" s="160" t="s">
        <v>3564</v>
      </c>
      <c r="C3200" s="159">
        <v>2017</v>
      </c>
      <c r="D3200" s="160" t="s">
        <v>69</v>
      </c>
      <c r="E3200" s="160" t="s">
        <v>69</v>
      </c>
      <c r="F3200" s="268" t="s">
        <v>3654</v>
      </c>
      <c r="G3200" s="157" t="s">
        <v>31</v>
      </c>
      <c r="H3200" s="156" t="s">
        <v>29</v>
      </c>
      <c r="I3200" s="157" t="s">
        <v>71</v>
      </c>
      <c r="J3200" s="157" t="s">
        <v>72</v>
      </c>
      <c r="K3200" s="238" t="s">
        <v>34</v>
      </c>
      <c r="L3200" s="239" t="s">
        <v>34</v>
      </c>
      <c r="M3200" s="239" t="s">
        <v>34</v>
      </c>
      <c r="N3200" s="239" t="s">
        <v>34</v>
      </c>
      <c r="O3200" s="239" t="s">
        <v>34</v>
      </c>
      <c r="P3200" s="239" t="s">
        <v>34</v>
      </c>
      <c r="Q3200" s="159" t="s">
        <v>34</v>
      </c>
      <c r="R3200" s="100" t="s">
        <v>34</v>
      </c>
      <c r="S3200" s="158">
        <v>1</v>
      </c>
      <c r="T3200" s="103" t="s">
        <v>73</v>
      </c>
      <c r="U3200" s="160" t="s">
        <v>69</v>
      </c>
      <c r="V3200" s="160" t="s">
        <v>266</v>
      </c>
      <c r="W3200" s="160" t="s">
        <v>92</v>
      </c>
      <c r="X3200" s="160" t="s">
        <v>92</v>
      </c>
    </row>
    <row r="3201" spans="1:24" ht="51">
      <c r="A3201" s="155">
        <f>A3200+1</f>
        <v>3199</v>
      </c>
      <c r="B3201" s="160" t="s">
        <v>3564</v>
      </c>
      <c r="C3201" s="159">
        <v>2017</v>
      </c>
      <c r="D3201" s="160" t="s">
        <v>74</v>
      </c>
      <c r="E3201" s="160" t="s">
        <v>75</v>
      </c>
      <c r="F3201" s="268" t="s">
        <v>3655</v>
      </c>
      <c r="G3201" s="157" t="s">
        <v>31</v>
      </c>
      <c r="H3201" s="156" t="s">
        <v>42</v>
      </c>
      <c r="I3201" s="157" t="s">
        <v>32</v>
      </c>
      <c r="J3201" s="157" t="s">
        <v>33</v>
      </c>
      <c r="K3201" s="238" t="s">
        <v>48</v>
      </c>
      <c r="L3201" s="239" t="s">
        <v>34</v>
      </c>
      <c r="M3201" s="239" t="s">
        <v>48</v>
      </c>
      <c r="N3201" s="239" t="s">
        <v>34</v>
      </c>
      <c r="O3201" s="239" t="s">
        <v>34</v>
      </c>
      <c r="P3201" s="239" t="s">
        <v>34</v>
      </c>
      <c r="Q3201" s="159" t="s">
        <v>34</v>
      </c>
      <c r="R3201" s="100" t="s">
        <v>34</v>
      </c>
      <c r="S3201" s="158">
        <v>1</v>
      </c>
      <c r="T3201" s="103" t="s">
        <v>77</v>
      </c>
      <c r="U3201" s="160" t="s">
        <v>74</v>
      </c>
      <c r="V3201" s="160" t="s">
        <v>75</v>
      </c>
      <c r="W3201" s="157" t="s">
        <v>42</v>
      </c>
      <c r="X3201" s="157" t="s">
        <v>42</v>
      </c>
    </row>
    <row r="3202" spans="1:24" ht="20.25">
      <c r="A3202" s="155">
        <f>A3201+1</f>
        <v>3200</v>
      </c>
      <c r="B3202" s="160" t="s">
        <v>3564</v>
      </c>
      <c r="C3202" s="159">
        <v>2017</v>
      </c>
      <c r="D3202" s="160" t="s">
        <v>74</v>
      </c>
      <c r="E3202" s="160" t="s">
        <v>75</v>
      </c>
      <c r="F3202" s="268" t="s">
        <v>3656</v>
      </c>
      <c r="G3202" s="157" t="s">
        <v>31</v>
      </c>
      <c r="H3202" s="156" t="s">
        <v>46</v>
      </c>
      <c r="I3202" s="157" t="s">
        <v>32</v>
      </c>
      <c r="J3202" s="157" t="s">
        <v>33</v>
      </c>
      <c r="K3202" s="238" t="s">
        <v>34</v>
      </c>
      <c r="L3202" s="239" t="s">
        <v>34</v>
      </c>
      <c r="M3202" s="239" t="s">
        <v>34</v>
      </c>
      <c r="N3202" s="239" t="s">
        <v>34</v>
      </c>
      <c r="O3202" s="239" t="s">
        <v>34</v>
      </c>
      <c r="P3202" s="239" t="s">
        <v>34</v>
      </c>
      <c r="Q3202" s="159" t="s">
        <v>34</v>
      </c>
      <c r="R3202" s="100" t="s">
        <v>34</v>
      </c>
      <c r="S3202" s="158">
        <v>1</v>
      </c>
      <c r="T3202" s="103" t="s">
        <v>77</v>
      </c>
      <c r="U3202" s="160" t="s">
        <v>74</v>
      </c>
      <c r="V3202" s="160" t="s">
        <v>75</v>
      </c>
      <c r="W3202" s="160" t="s">
        <v>1061</v>
      </c>
      <c r="X3202" s="160" t="s">
        <v>1061</v>
      </c>
    </row>
    <row r="3203" spans="1:24" ht="51">
      <c r="A3203" s="155">
        <f>A3202+1</f>
        <v>3201</v>
      </c>
      <c r="B3203" s="160" t="s">
        <v>3564</v>
      </c>
      <c r="C3203" s="159">
        <v>2017</v>
      </c>
      <c r="D3203" s="160" t="s">
        <v>74</v>
      </c>
      <c r="E3203" s="160" t="s">
        <v>79</v>
      </c>
      <c r="F3203" s="268" t="s">
        <v>3657</v>
      </c>
      <c r="G3203" s="157" t="s">
        <v>31</v>
      </c>
      <c r="H3203" s="161" t="s">
        <v>39</v>
      </c>
      <c r="I3203" s="157" t="s">
        <v>32</v>
      </c>
      <c r="J3203" s="157" t="s">
        <v>33</v>
      </c>
      <c r="K3203" s="238" t="s">
        <v>34</v>
      </c>
      <c r="L3203" s="239" t="s">
        <v>34</v>
      </c>
      <c r="M3203" s="239" t="s">
        <v>34</v>
      </c>
      <c r="N3203" s="239" t="s">
        <v>34</v>
      </c>
      <c r="O3203" s="239" t="s">
        <v>34</v>
      </c>
      <c r="P3203" s="239" t="s">
        <v>34</v>
      </c>
      <c r="Q3203" s="159" t="s">
        <v>34</v>
      </c>
      <c r="R3203" s="100" t="s">
        <v>34</v>
      </c>
      <c r="S3203" s="158">
        <v>1</v>
      </c>
      <c r="T3203" s="103" t="s">
        <v>77</v>
      </c>
      <c r="U3203" s="160" t="s">
        <v>74</v>
      </c>
      <c r="V3203" s="160" t="s">
        <v>79</v>
      </c>
      <c r="W3203" s="160" t="s">
        <v>92</v>
      </c>
      <c r="X3203" s="160" t="s">
        <v>92</v>
      </c>
    </row>
    <row r="3204" spans="1:24" ht="20.25">
      <c r="A3204" s="155">
        <f>A3203+1</f>
        <v>3202</v>
      </c>
      <c r="B3204" s="160" t="s">
        <v>3564</v>
      </c>
      <c r="C3204" s="159">
        <v>2017</v>
      </c>
      <c r="D3204" s="160" t="s">
        <v>74</v>
      </c>
      <c r="E3204" s="160" t="s">
        <v>88</v>
      </c>
      <c r="F3204" s="268" t="s">
        <v>3565</v>
      </c>
      <c r="G3204" s="157" t="s">
        <v>31</v>
      </c>
      <c r="H3204" s="161" t="s">
        <v>29</v>
      </c>
      <c r="I3204" s="160" t="s">
        <v>90</v>
      </c>
      <c r="J3204" s="160" t="s">
        <v>88</v>
      </c>
      <c r="K3204" s="240" t="s">
        <v>34</v>
      </c>
      <c r="L3204" s="241" t="s">
        <v>34</v>
      </c>
      <c r="M3204" s="241" t="s">
        <v>34</v>
      </c>
      <c r="N3204" s="241" t="s">
        <v>34</v>
      </c>
      <c r="O3204" s="241" t="s">
        <v>34</v>
      </c>
      <c r="P3204" s="241" t="s">
        <v>34</v>
      </c>
      <c r="Q3204" s="159" t="s">
        <v>34</v>
      </c>
      <c r="R3204" s="100" t="s">
        <v>34</v>
      </c>
      <c r="S3204" s="158">
        <v>1</v>
      </c>
      <c r="T3204" s="103" t="s">
        <v>77</v>
      </c>
      <c r="U3204" s="160" t="s">
        <v>74</v>
      </c>
      <c r="V3204" s="160" t="s">
        <v>94</v>
      </c>
      <c r="W3204" s="160"/>
      <c r="X3204" s="160"/>
    </row>
    <row r="3205" spans="1:24" ht="20.25">
      <c r="A3205" s="155">
        <f>A3204+1</f>
        <v>3203</v>
      </c>
      <c r="B3205" s="160" t="s">
        <v>3564</v>
      </c>
      <c r="C3205" s="159">
        <v>2017</v>
      </c>
      <c r="D3205" s="160" t="s">
        <v>74</v>
      </c>
      <c r="E3205" s="160" t="s">
        <v>88</v>
      </c>
      <c r="F3205" s="268" t="s">
        <v>3658</v>
      </c>
      <c r="G3205" s="157" t="s">
        <v>31</v>
      </c>
      <c r="H3205" s="156" t="s">
        <v>39</v>
      </c>
      <c r="I3205" s="160" t="s">
        <v>90</v>
      </c>
      <c r="J3205" s="160" t="s">
        <v>88</v>
      </c>
      <c r="K3205" s="240" t="s">
        <v>34</v>
      </c>
      <c r="L3205" s="241" t="s">
        <v>34</v>
      </c>
      <c r="M3205" s="241" t="s">
        <v>34</v>
      </c>
      <c r="N3205" s="241" t="s">
        <v>34</v>
      </c>
      <c r="O3205" s="241" t="s">
        <v>34</v>
      </c>
      <c r="P3205" s="241" t="s">
        <v>34</v>
      </c>
      <c r="Q3205" s="159" t="s">
        <v>34</v>
      </c>
      <c r="R3205" s="100" t="s">
        <v>34</v>
      </c>
      <c r="S3205" s="158">
        <v>1</v>
      </c>
      <c r="T3205" s="103" t="s">
        <v>77</v>
      </c>
      <c r="U3205" s="160" t="s">
        <v>74</v>
      </c>
      <c r="V3205" s="160" t="s">
        <v>94</v>
      </c>
      <c r="W3205" s="160" t="s">
        <v>92</v>
      </c>
      <c r="X3205" s="160" t="s">
        <v>92</v>
      </c>
    </row>
    <row r="3206" spans="1:24" ht="20.25">
      <c r="A3206" s="155">
        <f>A3205+1</f>
        <v>3204</v>
      </c>
      <c r="B3206" s="160" t="s">
        <v>3564</v>
      </c>
      <c r="C3206" s="159">
        <v>2017</v>
      </c>
      <c r="D3206" s="160" t="s">
        <v>74</v>
      </c>
      <c r="E3206" s="160" t="s">
        <v>88</v>
      </c>
      <c r="F3206" s="268" t="s">
        <v>3659</v>
      </c>
      <c r="G3206" s="157" t="s">
        <v>31</v>
      </c>
      <c r="H3206" s="156" t="s">
        <v>42</v>
      </c>
      <c r="I3206" s="160" t="s">
        <v>90</v>
      </c>
      <c r="J3206" s="160" t="s">
        <v>88</v>
      </c>
      <c r="K3206" s="240" t="s">
        <v>34</v>
      </c>
      <c r="L3206" s="241" t="s">
        <v>34</v>
      </c>
      <c r="M3206" s="241" t="s">
        <v>34</v>
      </c>
      <c r="N3206" s="241" t="s">
        <v>34</v>
      </c>
      <c r="O3206" s="241" t="s">
        <v>34</v>
      </c>
      <c r="P3206" s="241" t="s">
        <v>34</v>
      </c>
      <c r="Q3206" s="159" t="s">
        <v>34</v>
      </c>
      <c r="R3206" s="100" t="s">
        <v>34</v>
      </c>
      <c r="S3206" s="158">
        <v>1</v>
      </c>
      <c r="T3206" s="103" t="s">
        <v>77</v>
      </c>
      <c r="U3206" s="160" t="s">
        <v>74</v>
      </c>
      <c r="V3206" s="160" t="s">
        <v>94</v>
      </c>
      <c r="W3206" s="157" t="s">
        <v>42</v>
      </c>
      <c r="X3206" s="157" t="s">
        <v>42</v>
      </c>
    </row>
    <row r="3207" spans="1:24" ht="20.25">
      <c r="A3207" s="155">
        <f>A3206+1</f>
        <v>3205</v>
      </c>
      <c r="B3207" s="160" t="s">
        <v>3564</v>
      </c>
      <c r="C3207" s="159">
        <v>2017</v>
      </c>
      <c r="D3207" s="160" t="s">
        <v>74</v>
      </c>
      <c r="E3207" s="160" t="s">
        <v>88</v>
      </c>
      <c r="F3207" s="268" t="s">
        <v>3660</v>
      </c>
      <c r="G3207" s="157" t="s">
        <v>31</v>
      </c>
      <c r="H3207" s="156" t="s">
        <v>42</v>
      </c>
      <c r="I3207" s="160" t="s">
        <v>90</v>
      </c>
      <c r="J3207" s="160" t="s">
        <v>88</v>
      </c>
      <c r="K3207" s="240" t="s">
        <v>34</v>
      </c>
      <c r="L3207" s="241" t="s">
        <v>34</v>
      </c>
      <c r="M3207" s="241" t="s">
        <v>34</v>
      </c>
      <c r="N3207" s="241" t="s">
        <v>34</v>
      </c>
      <c r="O3207" s="241" t="s">
        <v>34</v>
      </c>
      <c r="P3207" s="241" t="s">
        <v>34</v>
      </c>
      <c r="Q3207" s="159" t="s">
        <v>34</v>
      </c>
      <c r="R3207" s="100" t="s">
        <v>34</v>
      </c>
      <c r="S3207" s="158">
        <v>1</v>
      </c>
      <c r="T3207" s="103" t="s">
        <v>77</v>
      </c>
      <c r="U3207" s="160" t="s">
        <v>74</v>
      </c>
      <c r="V3207" s="160" t="s">
        <v>94</v>
      </c>
      <c r="W3207" s="157" t="s">
        <v>42</v>
      </c>
      <c r="X3207" s="157" t="s">
        <v>42</v>
      </c>
    </row>
    <row r="3208" spans="1:24" ht="41.25">
      <c r="A3208" s="155">
        <f>A3207+1</f>
        <v>3206</v>
      </c>
      <c r="B3208" s="160" t="s">
        <v>3661</v>
      </c>
      <c r="C3208" s="159">
        <v>2010</v>
      </c>
      <c r="D3208" s="160" t="s">
        <v>74</v>
      </c>
      <c r="E3208" s="160" t="s">
        <v>88</v>
      </c>
      <c r="F3208" s="268" t="s">
        <v>3662</v>
      </c>
      <c r="G3208" s="157" t="s">
        <v>31</v>
      </c>
      <c r="H3208" s="156" t="s">
        <v>29</v>
      </c>
      <c r="I3208" s="160" t="s">
        <v>90</v>
      </c>
      <c r="J3208" s="160" t="s">
        <v>88</v>
      </c>
      <c r="K3208" s="240" t="s">
        <v>34</v>
      </c>
      <c r="L3208" s="241" t="s">
        <v>34</v>
      </c>
      <c r="M3208" s="241" t="s">
        <v>34</v>
      </c>
      <c r="N3208" s="241" t="s">
        <v>34</v>
      </c>
      <c r="O3208" s="241" t="s">
        <v>34</v>
      </c>
      <c r="P3208" s="241" t="s">
        <v>34</v>
      </c>
      <c r="Q3208" s="159" t="s">
        <v>34</v>
      </c>
      <c r="R3208" s="100" t="s">
        <v>34</v>
      </c>
      <c r="S3208" s="158">
        <v>1</v>
      </c>
      <c r="T3208" s="103" t="s">
        <v>77</v>
      </c>
      <c r="U3208" s="160" t="s">
        <v>74</v>
      </c>
      <c r="V3208" s="160" t="s">
        <v>94</v>
      </c>
      <c r="W3208" s="160" t="s">
        <v>92</v>
      </c>
      <c r="X3208" s="160" t="s">
        <v>92</v>
      </c>
    </row>
    <row r="3209" spans="1:24" ht="30.75">
      <c r="A3209" s="155">
        <f>A3208+1</f>
        <v>3207</v>
      </c>
      <c r="B3209" s="160" t="s">
        <v>3564</v>
      </c>
      <c r="C3209" s="159">
        <v>2017</v>
      </c>
      <c r="D3209" s="160" t="s">
        <v>96</v>
      </c>
      <c r="E3209" s="160" t="s">
        <v>97</v>
      </c>
      <c r="F3209" s="268" t="s">
        <v>3663</v>
      </c>
      <c r="G3209" s="157" t="s">
        <v>31</v>
      </c>
      <c r="H3209" s="156" t="s">
        <v>42</v>
      </c>
      <c r="I3209" s="160" t="s">
        <v>90</v>
      </c>
      <c r="J3209" s="160" t="s">
        <v>97</v>
      </c>
      <c r="K3209" s="240" t="s">
        <v>34</v>
      </c>
      <c r="L3209" s="241" t="s">
        <v>48</v>
      </c>
      <c r="M3209" s="241" t="s">
        <v>34</v>
      </c>
      <c r="N3209" s="241" t="s">
        <v>34</v>
      </c>
      <c r="O3209" s="241" t="s">
        <v>34</v>
      </c>
      <c r="P3209" s="241" t="s">
        <v>34</v>
      </c>
      <c r="Q3209" s="159" t="s">
        <v>34</v>
      </c>
      <c r="R3209" s="100" t="s">
        <v>34</v>
      </c>
      <c r="S3209" s="158">
        <v>1</v>
      </c>
      <c r="T3209" s="103" t="s">
        <v>99</v>
      </c>
      <c r="U3209" s="160" t="s">
        <v>96</v>
      </c>
      <c r="V3209" s="160" t="s">
        <v>100</v>
      </c>
      <c r="W3209" s="157" t="s">
        <v>42</v>
      </c>
      <c r="X3209" s="157" t="s">
        <v>42</v>
      </c>
    </row>
    <row r="3210" spans="1:24" ht="51">
      <c r="A3210" s="155">
        <f>A3209+1</f>
        <v>3208</v>
      </c>
      <c r="B3210" s="160" t="s">
        <v>3564</v>
      </c>
      <c r="C3210" s="159">
        <v>2017</v>
      </c>
      <c r="D3210" s="160" t="s">
        <v>106</v>
      </c>
      <c r="E3210" s="160" t="s">
        <v>107</v>
      </c>
      <c r="F3210" s="268" t="s">
        <v>3664</v>
      </c>
      <c r="G3210" s="157" t="s">
        <v>31</v>
      </c>
      <c r="H3210" s="161" t="s">
        <v>39</v>
      </c>
      <c r="I3210" s="160" t="s">
        <v>71</v>
      </c>
      <c r="J3210" s="160" t="s">
        <v>109</v>
      </c>
      <c r="K3210" s="240" t="s">
        <v>34</v>
      </c>
      <c r="L3210" s="241" t="s">
        <v>34</v>
      </c>
      <c r="M3210" s="241" t="s">
        <v>34</v>
      </c>
      <c r="N3210" s="241" t="s">
        <v>34</v>
      </c>
      <c r="O3210" s="241" t="s">
        <v>34</v>
      </c>
      <c r="P3210" s="241" t="s">
        <v>34</v>
      </c>
      <c r="Q3210" s="159" t="s">
        <v>34</v>
      </c>
      <c r="R3210" s="100" t="s">
        <v>34</v>
      </c>
      <c r="S3210" s="158">
        <v>1</v>
      </c>
      <c r="T3210" s="103" t="s">
        <v>110</v>
      </c>
      <c r="U3210" s="160" t="s">
        <v>111</v>
      </c>
      <c r="V3210" s="160" t="s">
        <v>116</v>
      </c>
      <c r="W3210" s="160" t="s">
        <v>92</v>
      </c>
      <c r="X3210" s="160" t="s">
        <v>92</v>
      </c>
    </row>
    <row r="3211" spans="1:24" ht="41.25">
      <c r="A3211" s="155">
        <f>A3210+1</f>
        <v>3209</v>
      </c>
      <c r="B3211" s="160" t="s">
        <v>3564</v>
      </c>
      <c r="C3211" s="159">
        <v>2017</v>
      </c>
      <c r="D3211" s="160" t="s">
        <v>106</v>
      </c>
      <c r="E3211" s="160" t="s">
        <v>122</v>
      </c>
      <c r="F3211" s="268" t="s">
        <v>3665</v>
      </c>
      <c r="G3211" s="157" t="s">
        <v>31</v>
      </c>
      <c r="H3211" s="161" t="s">
        <v>29</v>
      </c>
      <c r="I3211" s="160" t="s">
        <v>71</v>
      </c>
      <c r="J3211" s="160" t="s">
        <v>109</v>
      </c>
      <c r="K3211" s="240" t="s">
        <v>34</v>
      </c>
      <c r="L3211" s="241" t="s">
        <v>34</v>
      </c>
      <c r="M3211" s="241" t="s">
        <v>34</v>
      </c>
      <c r="N3211" s="241" t="s">
        <v>34</v>
      </c>
      <c r="O3211" s="241" t="s">
        <v>34</v>
      </c>
      <c r="P3211" s="241" t="s">
        <v>34</v>
      </c>
      <c r="Q3211" s="159" t="s">
        <v>34</v>
      </c>
      <c r="R3211" s="100" t="s">
        <v>34</v>
      </c>
      <c r="S3211" s="158">
        <v>1</v>
      </c>
      <c r="T3211" s="103" t="s">
        <v>110</v>
      </c>
      <c r="U3211" s="160" t="s">
        <v>111</v>
      </c>
      <c r="V3211" s="160" t="s">
        <v>122</v>
      </c>
      <c r="W3211" s="160" t="s">
        <v>92</v>
      </c>
      <c r="X3211" s="160" t="s">
        <v>92</v>
      </c>
    </row>
    <row r="3212" spans="1:24" ht="41.25">
      <c r="A3212" s="155">
        <f>A3211+1</f>
        <v>3210</v>
      </c>
      <c r="B3212" s="160" t="s">
        <v>3564</v>
      </c>
      <c r="C3212" s="159">
        <v>2017</v>
      </c>
      <c r="D3212" s="160" t="s">
        <v>106</v>
      </c>
      <c r="E3212" s="160" t="s">
        <v>122</v>
      </c>
      <c r="F3212" s="268" t="s">
        <v>3666</v>
      </c>
      <c r="G3212" s="157" t="s">
        <v>31</v>
      </c>
      <c r="H3212" s="156" t="s">
        <v>50</v>
      </c>
      <c r="I3212" s="160" t="s">
        <v>71</v>
      </c>
      <c r="J3212" s="160" t="s">
        <v>109</v>
      </c>
      <c r="K3212" s="240" t="s">
        <v>34</v>
      </c>
      <c r="L3212" s="241" t="s">
        <v>34</v>
      </c>
      <c r="M3212" s="241" t="s">
        <v>34</v>
      </c>
      <c r="N3212" s="241" t="s">
        <v>34</v>
      </c>
      <c r="O3212" s="241" t="s">
        <v>34</v>
      </c>
      <c r="P3212" s="241" t="s">
        <v>34</v>
      </c>
      <c r="Q3212" s="159" t="s">
        <v>34</v>
      </c>
      <c r="R3212" s="99" t="s">
        <v>48</v>
      </c>
      <c r="S3212" s="158">
        <v>1</v>
      </c>
      <c r="T3212" s="103" t="s">
        <v>110</v>
      </c>
      <c r="U3212" s="160" t="s">
        <v>111</v>
      </c>
      <c r="V3212" s="160" t="s">
        <v>122</v>
      </c>
      <c r="W3212" s="157" t="s">
        <v>42</v>
      </c>
      <c r="X3212" s="157" t="s">
        <v>50</v>
      </c>
    </row>
    <row r="3213" spans="1:24" ht="81">
      <c r="A3213" s="155">
        <f>A3212+1</f>
        <v>3211</v>
      </c>
      <c r="B3213" s="160" t="s">
        <v>3564</v>
      </c>
      <c r="C3213" s="159">
        <v>2017</v>
      </c>
      <c r="D3213" s="160" t="s">
        <v>106</v>
      </c>
      <c r="E3213" s="160" t="s">
        <v>122</v>
      </c>
      <c r="F3213" s="268" t="s">
        <v>3667</v>
      </c>
      <c r="G3213" s="157" t="s">
        <v>82</v>
      </c>
      <c r="H3213" s="161" t="s">
        <v>83</v>
      </c>
      <c r="I3213" s="160" t="s">
        <v>71</v>
      </c>
      <c r="J3213" s="160" t="s">
        <v>109</v>
      </c>
      <c r="K3213" s="240" t="s">
        <v>34</v>
      </c>
      <c r="L3213" s="241" t="s">
        <v>34</v>
      </c>
      <c r="M3213" s="241" t="s">
        <v>48</v>
      </c>
      <c r="N3213" s="241" t="s">
        <v>34</v>
      </c>
      <c r="O3213" s="241" t="s">
        <v>34</v>
      </c>
      <c r="P3213" s="241" t="s">
        <v>34</v>
      </c>
      <c r="Q3213" s="159" t="s">
        <v>34</v>
      </c>
      <c r="R3213" s="100" t="s">
        <v>34</v>
      </c>
      <c r="S3213" s="158">
        <v>1</v>
      </c>
      <c r="T3213" s="103" t="s">
        <v>110</v>
      </c>
      <c r="U3213" s="160" t="s">
        <v>111</v>
      </c>
      <c r="V3213" s="160" t="s">
        <v>122</v>
      </c>
      <c r="W3213" s="160" t="s">
        <v>188</v>
      </c>
      <c r="X3213" s="160" t="s">
        <v>188</v>
      </c>
    </row>
    <row r="3214" spans="1:24" ht="81">
      <c r="A3214" s="155">
        <f>A3213+1</f>
        <v>3212</v>
      </c>
      <c r="B3214" s="160" t="s">
        <v>3564</v>
      </c>
      <c r="C3214" s="159">
        <v>2017</v>
      </c>
      <c r="D3214" s="160" t="s">
        <v>106</v>
      </c>
      <c r="E3214" s="160" t="s">
        <v>122</v>
      </c>
      <c r="F3214" s="268" t="s">
        <v>3668</v>
      </c>
      <c r="G3214" s="157" t="s">
        <v>82</v>
      </c>
      <c r="H3214" s="161" t="s">
        <v>83</v>
      </c>
      <c r="I3214" s="160" t="s">
        <v>71</v>
      </c>
      <c r="J3214" s="160" t="s">
        <v>109</v>
      </c>
      <c r="K3214" s="240" t="s">
        <v>34</v>
      </c>
      <c r="L3214" s="241" t="s">
        <v>34</v>
      </c>
      <c r="M3214" s="241" t="s">
        <v>34</v>
      </c>
      <c r="N3214" s="241" t="s">
        <v>34</v>
      </c>
      <c r="O3214" s="241" t="s">
        <v>34</v>
      </c>
      <c r="P3214" s="241" t="s">
        <v>34</v>
      </c>
      <c r="Q3214" s="159" t="s">
        <v>34</v>
      </c>
      <c r="R3214" s="100" t="s">
        <v>34</v>
      </c>
      <c r="S3214" s="158">
        <v>1</v>
      </c>
      <c r="T3214" s="103" t="s">
        <v>110</v>
      </c>
      <c r="U3214" s="160" t="s">
        <v>111</v>
      </c>
      <c r="V3214" s="160" t="s">
        <v>122</v>
      </c>
      <c r="W3214" s="160" t="s">
        <v>101</v>
      </c>
      <c r="X3214" s="160" t="s">
        <v>101</v>
      </c>
    </row>
    <row r="3215" spans="1:24" ht="81">
      <c r="A3215" s="155">
        <f>A3214+1</f>
        <v>3213</v>
      </c>
      <c r="B3215" s="160" t="s">
        <v>3564</v>
      </c>
      <c r="C3215" s="159">
        <v>2017</v>
      </c>
      <c r="D3215" s="160" t="s">
        <v>106</v>
      </c>
      <c r="E3215" s="160" t="s">
        <v>122</v>
      </c>
      <c r="F3215" s="268" t="s">
        <v>3669</v>
      </c>
      <c r="G3215" s="157" t="s">
        <v>82</v>
      </c>
      <c r="H3215" s="161" t="s">
        <v>83</v>
      </c>
      <c r="I3215" s="160" t="s">
        <v>71</v>
      </c>
      <c r="J3215" s="160" t="s">
        <v>109</v>
      </c>
      <c r="K3215" s="240" t="s">
        <v>48</v>
      </c>
      <c r="L3215" s="241" t="s">
        <v>34</v>
      </c>
      <c r="M3215" s="241" t="s">
        <v>34</v>
      </c>
      <c r="N3215" s="241" t="s">
        <v>34</v>
      </c>
      <c r="O3215" s="241" t="s">
        <v>34</v>
      </c>
      <c r="P3215" s="241" t="s">
        <v>34</v>
      </c>
      <c r="Q3215" s="159" t="s">
        <v>34</v>
      </c>
      <c r="R3215" s="100" t="s">
        <v>34</v>
      </c>
      <c r="S3215" s="158">
        <v>1</v>
      </c>
      <c r="T3215" s="103" t="s">
        <v>110</v>
      </c>
      <c r="U3215" s="160" t="s">
        <v>111</v>
      </c>
      <c r="V3215" s="160" t="s">
        <v>122</v>
      </c>
      <c r="W3215" s="160" t="s">
        <v>188</v>
      </c>
      <c r="X3215" s="160" t="s">
        <v>188</v>
      </c>
    </row>
    <row r="3216" spans="1:24" ht="41.25">
      <c r="A3216" s="155">
        <f>A3215+1</f>
        <v>3214</v>
      </c>
      <c r="B3216" s="160" t="s">
        <v>3564</v>
      </c>
      <c r="C3216" s="159">
        <v>2017</v>
      </c>
      <c r="D3216" s="160" t="s">
        <v>106</v>
      </c>
      <c r="E3216" s="160" t="s">
        <v>122</v>
      </c>
      <c r="F3216" s="268" t="s">
        <v>3670</v>
      </c>
      <c r="G3216" s="157" t="s">
        <v>31</v>
      </c>
      <c r="H3216" s="156" t="s">
        <v>42</v>
      </c>
      <c r="I3216" s="160" t="s">
        <v>71</v>
      </c>
      <c r="J3216" s="160" t="s">
        <v>109</v>
      </c>
      <c r="K3216" s="240" t="s">
        <v>34</v>
      </c>
      <c r="L3216" s="241" t="s">
        <v>34</v>
      </c>
      <c r="M3216" s="241" t="s">
        <v>34</v>
      </c>
      <c r="N3216" s="241" t="s">
        <v>34</v>
      </c>
      <c r="O3216" s="241" t="s">
        <v>34</v>
      </c>
      <c r="P3216" s="241" t="s">
        <v>34</v>
      </c>
      <c r="Q3216" s="159" t="s">
        <v>34</v>
      </c>
      <c r="R3216" s="100" t="s">
        <v>34</v>
      </c>
      <c r="S3216" s="158">
        <v>1</v>
      </c>
      <c r="T3216" s="103" t="s">
        <v>110</v>
      </c>
      <c r="U3216" s="160" t="s">
        <v>111</v>
      </c>
      <c r="V3216" s="160" t="s">
        <v>122</v>
      </c>
      <c r="W3216" s="157" t="s">
        <v>42</v>
      </c>
      <c r="X3216" s="157" t="s">
        <v>42</v>
      </c>
    </row>
    <row r="3217" spans="1:24" ht="41.25">
      <c r="A3217" s="155">
        <f>A3216+1</f>
        <v>3215</v>
      </c>
      <c r="B3217" s="160" t="s">
        <v>3564</v>
      </c>
      <c r="C3217" s="159">
        <v>2017</v>
      </c>
      <c r="D3217" s="160" t="s">
        <v>106</v>
      </c>
      <c r="E3217" s="160" t="s">
        <v>126</v>
      </c>
      <c r="F3217" s="268" t="s">
        <v>3671</v>
      </c>
      <c r="G3217" s="157" t="s">
        <v>31</v>
      </c>
      <c r="H3217" s="156" t="s">
        <v>42</v>
      </c>
      <c r="I3217" s="160" t="s">
        <v>71</v>
      </c>
      <c r="J3217" s="160" t="s">
        <v>109</v>
      </c>
      <c r="K3217" s="240" t="s">
        <v>48</v>
      </c>
      <c r="L3217" s="241" t="s">
        <v>34</v>
      </c>
      <c r="M3217" s="241" t="s">
        <v>34</v>
      </c>
      <c r="N3217" s="241" t="s">
        <v>34</v>
      </c>
      <c r="O3217" s="241" t="s">
        <v>34</v>
      </c>
      <c r="P3217" s="241" t="s">
        <v>34</v>
      </c>
      <c r="Q3217" s="159" t="s">
        <v>34</v>
      </c>
      <c r="R3217" s="100" t="s">
        <v>34</v>
      </c>
      <c r="S3217" s="158">
        <v>1</v>
      </c>
      <c r="T3217" s="103" t="s">
        <v>110</v>
      </c>
      <c r="U3217" s="160" t="s">
        <v>111</v>
      </c>
      <c r="V3217" s="160" t="s">
        <v>126</v>
      </c>
      <c r="W3217" s="157" t="s">
        <v>42</v>
      </c>
      <c r="X3217" s="157" t="s">
        <v>42</v>
      </c>
    </row>
    <row r="3218" spans="1:24" ht="41.25">
      <c r="A3218" s="155">
        <f>A3217+1</f>
        <v>3216</v>
      </c>
      <c r="B3218" s="160" t="s">
        <v>3564</v>
      </c>
      <c r="C3218" s="159">
        <v>2017</v>
      </c>
      <c r="D3218" s="160" t="s">
        <v>106</v>
      </c>
      <c r="E3218" s="160" t="s">
        <v>126</v>
      </c>
      <c r="F3218" s="268" t="s">
        <v>3672</v>
      </c>
      <c r="G3218" s="157" t="s">
        <v>31</v>
      </c>
      <c r="H3218" s="156" t="s">
        <v>42</v>
      </c>
      <c r="I3218" s="160" t="s">
        <v>71</v>
      </c>
      <c r="J3218" s="160" t="s">
        <v>109</v>
      </c>
      <c r="K3218" s="240" t="s">
        <v>48</v>
      </c>
      <c r="L3218" s="241" t="s">
        <v>34</v>
      </c>
      <c r="M3218" s="241" t="s">
        <v>34</v>
      </c>
      <c r="N3218" s="241" t="s">
        <v>34</v>
      </c>
      <c r="O3218" s="241" t="s">
        <v>34</v>
      </c>
      <c r="P3218" s="241" t="s">
        <v>34</v>
      </c>
      <c r="Q3218" s="159" t="s">
        <v>34</v>
      </c>
      <c r="R3218" s="100" t="s">
        <v>34</v>
      </c>
      <c r="S3218" s="158">
        <v>1</v>
      </c>
      <c r="T3218" s="103" t="s">
        <v>110</v>
      </c>
      <c r="U3218" s="160" t="s">
        <v>111</v>
      </c>
      <c r="V3218" s="160" t="s">
        <v>126</v>
      </c>
      <c r="W3218" s="157" t="s">
        <v>42</v>
      </c>
      <c r="X3218" s="157" t="s">
        <v>42</v>
      </c>
    </row>
    <row r="3219" spans="1:24" ht="81">
      <c r="A3219" s="155">
        <f>A3218+1</f>
        <v>3217</v>
      </c>
      <c r="B3219" s="160" t="s">
        <v>3564</v>
      </c>
      <c r="C3219" s="159">
        <v>2017</v>
      </c>
      <c r="D3219" s="160" t="s">
        <v>106</v>
      </c>
      <c r="E3219" s="160" t="s">
        <v>126</v>
      </c>
      <c r="F3219" s="268" t="s">
        <v>3673</v>
      </c>
      <c r="G3219" s="157" t="s">
        <v>82</v>
      </c>
      <c r="H3219" s="161" t="s">
        <v>83</v>
      </c>
      <c r="I3219" s="160" t="s">
        <v>71</v>
      </c>
      <c r="J3219" s="160" t="s">
        <v>109</v>
      </c>
      <c r="K3219" s="240" t="s">
        <v>48</v>
      </c>
      <c r="L3219" s="241" t="s">
        <v>34</v>
      </c>
      <c r="M3219" s="241" t="s">
        <v>34</v>
      </c>
      <c r="N3219" s="241" t="s">
        <v>34</v>
      </c>
      <c r="O3219" s="241" t="s">
        <v>34</v>
      </c>
      <c r="P3219" s="241" t="s">
        <v>34</v>
      </c>
      <c r="Q3219" s="159" t="s">
        <v>34</v>
      </c>
      <c r="R3219" s="100" t="s">
        <v>34</v>
      </c>
      <c r="S3219" s="158">
        <v>1</v>
      </c>
      <c r="T3219" s="103" t="s">
        <v>110</v>
      </c>
      <c r="U3219" s="160" t="s">
        <v>111</v>
      </c>
      <c r="V3219" s="160" t="s">
        <v>126</v>
      </c>
      <c r="W3219" s="160" t="s">
        <v>188</v>
      </c>
      <c r="X3219" s="160" t="s">
        <v>188</v>
      </c>
    </row>
    <row r="3220" spans="1:24" ht="41.25">
      <c r="A3220" s="155">
        <f>A3219+1</f>
        <v>3218</v>
      </c>
      <c r="B3220" s="160" t="s">
        <v>3564</v>
      </c>
      <c r="C3220" s="159">
        <v>2017</v>
      </c>
      <c r="D3220" s="160" t="s">
        <v>106</v>
      </c>
      <c r="E3220" s="160" t="s">
        <v>126</v>
      </c>
      <c r="F3220" s="268" t="s">
        <v>3674</v>
      </c>
      <c r="G3220" s="157" t="s">
        <v>31</v>
      </c>
      <c r="H3220" s="161" t="s">
        <v>39</v>
      </c>
      <c r="I3220" s="160" t="s">
        <v>71</v>
      </c>
      <c r="J3220" s="160" t="s">
        <v>109</v>
      </c>
      <c r="K3220" s="240" t="s">
        <v>48</v>
      </c>
      <c r="L3220" s="241" t="s">
        <v>34</v>
      </c>
      <c r="M3220" s="241" t="s">
        <v>34</v>
      </c>
      <c r="N3220" s="241" t="s">
        <v>34</v>
      </c>
      <c r="O3220" s="241" t="s">
        <v>34</v>
      </c>
      <c r="P3220" s="241" t="s">
        <v>34</v>
      </c>
      <c r="Q3220" s="159" t="s">
        <v>34</v>
      </c>
      <c r="R3220" s="100" t="s">
        <v>34</v>
      </c>
      <c r="S3220" s="158">
        <v>1</v>
      </c>
      <c r="T3220" s="103" t="s">
        <v>110</v>
      </c>
      <c r="U3220" s="160" t="s">
        <v>111</v>
      </c>
      <c r="V3220" s="160" t="s">
        <v>126</v>
      </c>
      <c r="W3220" s="160" t="s">
        <v>92</v>
      </c>
      <c r="X3220" s="160" t="s">
        <v>92</v>
      </c>
    </row>
    <row r="3221" spans="1:24" ht="41.25">
      <c r="A3221" s="155">
        <f>A3220+1</f>
        <v>3219</v>
      </c>
      <c r="B3221" s="160" t="s">
        <v>3564</v>
      </c>
      <c r="C3221" s="159">
        <v>2017</v>
      </c>
      <c r="D3221" s="160" t="s">
        <v>106</v>
      </c>
      <c r="E3221" s="165" t="s">
        <v>129</v>
      </c>
      <c r="F3221" s="268" t="s">
        <v>3675</v>
      </c>
      <c r="G3221" s="157" t="s">
        <v>31</v>
      </c>
      <c r="H3221" s="161" t="s">
        <v>39</v>
      </c>
      <c r="I3221" s="160" t="s">
        <v>71</v>
      </c>
      <c r="J3221" s="160" t="s">
        <v>72</v>
      </c>
      <c r="K3221" s="240" t="s">
        <v>34</v>
      </c>
      <c r="L3221" s="241" t="s">
        <v>34</v>
      </c>
      <c r="M3221" s="241" t="s">
        <v>34</v>
      </c>
      <c r="N3221" s="241" t="s">
        <v>34</v>
      </c>
      <c r="O3221" s="241" t="s">
        <v>34</v>
      </c>
      <c r="P3221" s="241" t="s">
        <v>34</v>
      </c>
      <c r="Q3221" s="159" t="s">
        <v>34</v>
      </c>
      <c r="R3221" s="100" t="s">
        <v>34</v>
      </c>
      <c r="S3221" s="158">
        <v>1</v>
      </c>
      <c r="T3221" s="103" t="s">
        <v>110</v>
      </c>
      <c r="U3221" s="160" t="s">
        <v>379</v>
      </c>
      <c r="V3221" s="165" t="s">
        <v>266</v>
      </c>
      <c r="W3221" s="160" t="s">
        <v>1111</v>
      </c>
      <c r="X3221" s="160" t="s">
        <v>1111</v>
      </c>
    </row>
    <row r="3222" spans="1:24" ht="51">
      <c r="A3222" s="155">
        <f>A3221+1</f>
        <v>3220</v>
      </c>
      <c r="B3222" s="160" t="s">
        <v>3564</v>
      </c>
      <c r="C3222" s="159">
        <v>2017</v>
      </c>
      <c r="D3222" s="160" t="s">
        <v>139</v>
      </c>
      <c r="E3222" s="160" t="s">
        <v>140</v>
      </c>
      <c r="F3222" s="268" t="s">
        <v>3676</v>
      </c>
      <c r="G3222" s="157" t="s">
        <v>31</v>
      </c>
      <c r="H3222" s="161" t="s">
        <v>39</v>
      </c>
      <c r="I3222" s="160" t="s">
        <v>71</v>
      </c>
      <c r="J3222" s="160" t="s">
        <v>142</v>
      </c>
      <c r="K3222" s="240" t="s">
        <v>34</v>
      </c>
      <c r="L3222" s="241" t="s">
        <v>34</v>
      </c>
      <c r="M3222" s="241" t="s">
        <v>34</v>
      </c>
      <c r="N3222" s="241" t="s">
        <v>34</v>
      </c>
      <c r="O3222" s="241" t="s">
        <v>34</v>
      </c>
      <c r="P3222" s="241" t="s">
        <v>34</v>
      </c>
      <c r="Q3222" s="159" t="s">
        <v>34</v>
      </c>
      <c r="R3222" s="100" t="s">
        <v>34</v>
      </c>
      <c r="S3222" s="158">
        <v>1</v>
      </c>
      <c r="T3222" s="103" t="s">
        <v>143</v>
      </c>
      <c r="U3222" s="160" t="s">
        <v>139</v>
      </c>
      <c r="V3222" s="160" t="s">
        <v>144</v>
      </c>
      <c r="W3222" s="160" t="s">
        <v>92</v>
      </c>
      <c r="X3222" s="160" t="s">
        <v>92</v>
      </c>
    </row>
    <row r="3223" spans="1:24" ht="41.25">
      <c r="A3223" s="155">
        <f>A3222+1</f>
        <v>3221</v>
      </c>
      <c r="B3223" s="160" t="s">
        <v>3564</v>
      </c>
      <c r="C3223" s="159">
        <v>2017</v>
      </c>
      <c r="D3223" s="160" t="s">
        <v>139</v>
      </c>
      <c r="E3223" s="160" t="s">
        <v>140</v>
      </c>
      <c r="F3223" s="268" t="s">
        <v>3677</v>
      </c>
      <c r="G3223" s="157" t="s">
        <v>31</v>
      </c>
      <c r="H3223" s="161" t="s">
        <v>29</v>
      </c>
      <c r="I3223" s="160" t="s">
        <v>71</v>
      </c>
      <c r="J3223" s="160" t="s">
        <v>142</v>
      </c>
      <c r="K3223" s="240" t="s">
        <v>34</v>
      </c>
      <c r="L3223" s="241" t="s">
        <v>34</v>
      </c>
      <c r="M3223" s="241" t="s">
        <v>34</v>
      </c>
      <c r="N3223" s="241" t="s">
        <v>34</v>
      </c>
      <c r="O3223" s="241" t="s">
        <v>34</v>
      </c>
      <c r="P3223" s="241" t="s">
        <v>34</v>
      </c>
      <c r="Q3223" s="159" t="s">
        <v>34</v>
      </c>
      <c r="R3223" s="100" t="s">
        <v>34</v>
      </c>
      <c r="S3223" s="158">
        <v>1</v>
      </c>
      <c r="T3223" s="103" t="s">
        <v>143</v>
      </c>
      <c r="U3223" s="160" t="s">
        <v>139</v>
      </c>
      <c r="V3223" s="160" t="s">
        <v>483</v>
      </c>
      <c r="W3223" s="160" t="s">
        <v>92</v>
      </c>
      <c r="X3223" s="160" t="s">
        <v>92</v>
      </c>
    </row>
    <row r="3224" spans="1:24" ht="41.25">
      <c r="A3224" s="155">
        <f>A3223+1</f>
        <v>3222</v>
      </c>
      <c r="B3224" s="160" t="s">
        <v>3564</v>
      </c>
      <c r="C3224" s="159">
        <v>2017</v>
      </c>
      <c r="D3224" s="160" t="s">
        <v>139</v>
      </c>
      <c r="E3224" s="160" t="s">
        <v>140</v>
      </c>
      <c r="F3224" s="268" t="s">
        <v>3678</v>
      </c>
      <c r="G3224" s="157" t="s">
        <v>119</v>
      </c>
      <c r="H3224" s="161" t="s">
        <v>169</v>
      </c>
      <c r="I3224" s="160" t="s">
        <v>71</v>
      </c>
      <c r="J3224" s="160" t="s">
        <v>142</v>
      </c>
      <c r="K3224" s="240" t="s">
        <v>34</v>
      </c>
      <c r="L3224" s="241" t="s">
        <v>34</v>
      </c>
      <c r="M3224" s="241" t="s">
        <v>34</v>
      </c>
      <c r="N3224" s="241" t="s">
        <v>34</v>
      </c>
      <c r="O3224" s="241" t="s">
        <v>34</v>
      </c>
      <c r="P3224" s="241" t="s">
        <v>34</v>
      </c>
      <c r="Q3224" s="159" t="s">
        <v>34</v>
      </c>
      <c r="R3224" s="100" t="s">
        <v>34</v>
      </c>
      <c r="S3224" s="158">
        <v>1</v>
      </c>
      <c r="T3224" s="103" t="s">
        <v>143</v>
      </c>
      <c r="U3224" s="160" t="s">
        <v>139</v>
      </c>
      <c r="V3224" s="160" t="s">
        <v>483</v>
      </c>
      <c r="W3224" s="160" t="s">
        <v>169</v>
      </c>
      <c r="X3224" s="160" t="s">
        <v>169</v>
      </c>
    </row>
    <row r="3225" spans="1:24" ht="81">
      <c r="A3225" s="155">
        <f>A3224+1</f>
        <v>3223</v>
      </c>
      <c r="B3225" s="160" t="s">
        <v>3564</v>
      </c>
      <c r="C3225" s="159">
        <v>2017</v>
      </c>
      <c r="D3225" s="160" t="s">
        <v>139</v>
      </c>
      <c r="E3225" s="160" t="s">
        <v>140</v>
      </c>
      <c r="F3225" s="268" t="s">
        <v>3679</v>
      </c>
      <c r="G3225" s="157" t="s">
        <v>82</v>
      </c>
      <c r="H3225" s="161" t="s">
        <v>83</v>
      </c>
      <c r="I3225" s="160" t="s">
        <v>71</v>
      </c>
      <c r="J3225" s="160" t="s">
        <v>142</v>
      </c>
      <c r="K3225" s="240" t="s">
        <v>34</v>
      </c>
      <c r="L3225" s="241" t="s">
        <v>34</v>
      </c>
      <c r="M3225" s="241" t="s">
        <v>48</v>
      </c>
      <c r="N3225" s="241" t="s">
        <v>34</v>
      </c>
      <c r="O3225" s="241" t="s">
        <v>34</v>
      </c>
      <c r="P3225" s="241" t="s">
        <v>34</v>
      </c>
      <c r="Q3225" s="159" t="s">
        <v>34</v>
      </c>
      <c r="R3225" s="100" t="s">
        <v>34</v>
      </c>
      <c r="S3225" s="158">
        <v>1</v>
      </c>
      <c r="T3225" s="103" t="s">
        <v>143</v>
      </c>
      <c r="U3225" s="160" t="s">
        <v>139</v>
      </c>
      <c r="V3225" s="160" t="s">
        <v>483</v>
      </c>
      <c r="W3225" s="160" t="s">
        <v>608</v>
      </c>
      <c r="X3225" s="160" t="s">
        <v>608</v>
      </c>
    </row>
    <row r="3226" spans="1:24" ht="41.25">
      <c r="A3226" s="155">
        <f>A3225+1</f>
        <v>3224</v>
      </c>
      <c r="B3226" s="160" t="s">
        <v>3564</v>
      </c>
      <c r="C3226" s="159">
        <v>2017</v>
      </c>
      <c r="D3226" s="160" t="s">
        <v>139</v>
      </c>
      <c r="E3226" s="160" t="s">
        <v>140</v>
      </c>
      <c r="F3226" s="268" t="s">
        <v>3680</v>
      </c>
      <c r="G3226" s="157" t="s">
        <v>31</v>
      </c>
      <c r="H3226" s="161" t="s">
        <v>29</v>
      </c>
      <c r="I3226" s="160" t="s">
        <v>71</v>
      </c>
      <c r="J3226" s="160" t="s">
        <v>142</v>
      </c>
      <c r="K3226" s="240" t="s">
        <v>34</v>
      </c>
      <c r="L3226" s="241" t="s">
        <v>34</v>
      </c>
      <c r="M3226" s="241" t="s">
        <v>34</v>
      </c>
      <c r="N3226" s="241" t="s">
        <v>34</v>
      </c>
      <c r="O3226" s="241" t="s">
        <v>34</v>
      </c>
      <c r="P3226" s="241" t="s">
        <v>34</v>
      </c>
      <c r="Q3226" s="159" t="s">
        <v>34</v>
      </c>
      <c r="R3226" s="100" t="s">
        <v>34</v>
      </c>
      <c r="S3226" s="158">
        <v>1</v>
      </c>
      <c r="T3226" s="103" t="s">
        <v>143</v>
      </c>
      <c r="U3226" s="160" t="s">
        <v>139</v>
      </c>
      <c r="V3226" s="160" t="s">
        <v>483</v>
      </c>
      <c r="W3226" s="160" t="s">
        <v>92</v>
      </c>
      <c r="X3226" s="160" t="s">
        <v>92</v>
      </c>
    </row>
    <row r="3227" spans="1:24" ht="41.25">
      <c r="A3227" s="155">
        <f>A3226+1</f>
        <v>3225</v>
      </c>
      <c r="B3227" s="160" t="s">
        <v>3564</v>
      </c>
      <c r="C3227" s="159">
        <v>2017</v>
      </c>
      <c r="D3227" s="160" t="s">
        <v>139</v>
      </c>
      <c r="E3227" s="160" t="s">
        <v>140</v>
      </c>
      <c r="F3227" s="268" t="s">
        <v>3681</v>
      </c>
      <c r="G3227" s="157" t="s">
        <v>31</v>
      </c>
      <c r="H3227" s="161" t="s">
        <v>39</v>
      </c>
      <c r="I3227" s="160" t="s">
        <v>71</v>
      </c>
      <c r="J3227" s="160" t="s">
        <v>142</v>
      </c>
      <c r="K3227" s="240" t="s">
        <v>34</v>
      </c>
      <c r="L3227" s="241" t="s">
        <v>34</v>
      </c>
      <c r="M3227" s="241" t="s">
        <v>34</v>
      </c>
      <c r="N3227" s="241" t="s">
        <v>34</v>
      </c>
      <c r="O3227" s="241" t="s">
        <v>34</v>
      </c>
      <c r="P3227" s="241" t="s">
        <v>34</v>
      </c>
      <c r="Q3227" s="159" t="s">
        <v>34</v>
      </c>
      <c r="R3227" s="100" t="s">
        <v>34</v>
      </c>
      <c r="S3227" s="158">
        <v>1</v>
      </c>
      <c r="T3227" s="103" t="s">
        <v>143</v>
      </c>
      <c r="U3227" s="160" t="s">
        <v>139</v>
      </c>
      <c r="V3227" s="160" t="s">
        <v>483</v>
      </c>
      <c r="W3227" s="160" t="s">
        <v>92</v>
      </c>
      <c r="X3227" s="160" t="s">
        <v>92</v>
      </c>
    </row>
    <row r="3228" spans="1:24" ht="81">
      <c r="A3228" s="155">
        <f>A3227+1</f>
        <v>3226</v>
      </c>
      <c r="B3228" s="160" t="s">
        <v>3564</v>
      </c>
      <c r="C3228" s="159">
        <v>2017</v>
      </c>
      <c r="D3228" s="160" t="s">
        <v>139</v>
      </c>
      <c r="E3228" s="160" t="s">
        <v>140</v>
      </c>
      <c r="F3228" s="268" t="s">
        <v>3682</v>
      </c>
      <c r="G3228" s="160" t="s">
        <v>82</v>
      </c>
      <c r="H3228" s="161" t="s">
        <v>83</v>
      </c>
      <c r="I3228" s="160" t="s">
        <v>71</v>
      </c>
      <c r="J3228" s="160" t="s">
        <v>142</v>
      </c>
      <c r="K3228" s="240" t="s">
        <v>34</v>
      </c>
      <c r="L3228" s="241" t="s">
        <v>34</v>
      </c>
      <c r="M3228" s="241" t="s">
        <v>34</v>
      </c>
      <c r="N3228" s="241" t="s">
        <v>34</v>
      </c>
      <c r="O3228" s="241" t="s">
        <v>34</v>
      </c>
      <c r="P3228" s="241" t="s">
        <v>34</v>
      </c>
      <c r="Q3228" s="159" t="s">
        <v>34</v>
      </c>
      <c r="R3228" s="100" t="s">
        <v>34</v>
      </c>
      <c r="S3228" s="158">
        <v>1</v>
      </c>
      <c r="T3228" s="103" t="s">
        <v>143</v>
      </c>
      <c r="U3228" s="160" t="s">
        <v>139</v>
      </c>
      <c r="V3228" s="160" t="s">
        <v>483</v>
      </c>
      <c r="W3228" s="160" t="s">
        <v>401</v>
      </c>
      <c r="X3228" s="160" t="s">
        <v>401</v>
      </c>
    </row>
    <row r="3229" spans="1:24" ht="81">
      <c r="A3229" s="155">
        <f>A3228+1</f>
        <v>3227</v>
      </c>
      <c r="B3229" s="160" t="s">
        <v>3564</v>
      </c>
      <c r="C3229" s="159">
        <v>2017</v>
      </c>
      <c r="D3229" s="160" t="s">
        <v>139</v>
      </c>
      <c r="E3229" s="160" t="s">
        <v>140</v>
      </c>
      <c r="F3229" s="268" t="s">
        <v>3683</v>
      </c>
      <c r="G3229" s="157" t="s">
        <v>82</v>
      </c>
      <c r="H3229" s="161" t="s">
        <v>83</v>
      </c>
      <c r="I3229" s="160" t="s">
        <v>71</v>
      </c>
      <c r="J3229" s="160" t="s">
        <v>142</v>
      </c>
      <c r="K3229" s="240" t="s">
        <v>34</v>
      </c>
      <c r="L3229" s="241" t="s">
        <v>34</v>
      </c>
      <c r="M3229" s="241" t="s">
        <v>34</v>
      </c>
      <c r="N3229" s="241" t="s">
        <v>34</v>
      </c>
      <c r="O3229" s="241" t="s">
        <v>34</v>
      </c>
      <c r="P3229" s="241" t="s">
        <v>34</v>
      </c>
      <c r="Q3229" s="159" t="s">
        <v>34</v>
      </c>
      <c r="R3229" s="100" t="s">
        <v>34</v>
      </c>
      <c r="S3229" s="158">
        <v>1</v>
      </c>
      <c r="T3229" s="103" t="s">
        <v>143</v>
      </c>
      <c r="U3229" s="160" t="s">
        <v>139</v>
      </c>
      <c r="V3229" s="160" t="s">
        <v>483</v>
      </c>
      <c r="W3229" s="160" t="s">
        <v>188</v>
      </c>
      <c r="X3229" s="160" t="s">
        <v>188</v>
      </c>
    </row>
    <row r="3230" spans="1:24" ht="51">
      <c r="A3230" s="155">
        <f>A3229+1</f>
        <v>3228</v>
      </c>
      <c r="B3230" s="160" t="s">
        <v>3564</v>
      </c>
      <c r="C3230" s="159">
        <v>2017</v>
      </c>
      <c r="D3230" s="160" t="s">
        <v>139</v>
      </c>
      <c r="E3230" s="160" t="s">
        <v>156</v>
      </c>
      <c r="F3230" s="268" t="s">
        <v>3684</v>
      </c>
      <c r="G3230" s="157" t="s">
        <v>31</v>
      </c>
      <c r="H3230" s="161" t="s">
        <v>39</v>
      </c>
      <c r="I3230" s="160" t="s">
        <v>71</v>
      </c>
      <c r="J3230" s="160" t="s">
        <v>142</v>
      </c>
      <c r="K3230" s="240" t="s">
        <v>34</v>
      </c>
      <c r="L3230" s="241" t="s">
        <v>34</v>
      </c>
      <c r="M3230" s="241" t="s">
        <v>34</v>
      </c>
      <c r="N3230" s="241" t="s">
        <v>34</v>
      </c>
      <c r="O3230" s="241" t="s">
        <v>34</v>
      </c>
      <c r="P3230" s="241" t="s">
        <v>34</v>
      </c>
      <c r="Q3230" s="159" t="s">
        <v>34</v>
      </c>
      <c r="R3230" s="100" t="s">
        <v>34</v>
      </c>
      <c r="S3230" s="158">
        <v>1</v>
      </c>
      <c r="T3230" s="103" t="s">
        <v>143</v>
      </c>
      <c r="U3230" s="160" t="s">
        <v>139</v>
      </c>
      <c r="V3230" s="160" t="s">
        <v>586</v>
      </c>
      <c r="W3230" s="160" t="s">
        <v>92</v>
      </c>
      <c r="X3230" s="160" t="s">
        <v>92</v>
      </c>
    </row>
    <row r="3231" spans="1:24" ht="20.25">
      <c r="A3231" s="155">
        <f>A3230+1</f>
        <v>3229</v>
      </c>
      <c r="B3231" s="160" t="s">
        <v>3564</v>
      </c>
      <c r="C3231" s="159">
        <v>2017</v>
      </c>
      <c r="D3231" s="160" t="s">
        <v>162</v>
      </c>
      <c r="E3231" s="160" t="s">
        <v>162</v>
      </c>
      <c r="F3231" s="268" t="s">
        <v>3685</v>
      </c>
      <c r="G3231" s="157" t="s">
        <v>31</v>
      </c>
      <c r="H3231" s="161" t="s">
        <v>39</v>
      </c>
      <c r="I3231" s="160" t="s">
        <v>164</v>
      </c>
      <c r="J3231" s="160" t="s">
        <v>15</v>
      </c>
      <c r="K3231" s="240" t="s">
        <v>34</v>
      </c>
      <c r="L3231" s="241" t="s">
        <v>34</v>
      </c>
      <c r="M3231" s="241" t="s">
        <v>48</v>
      </c>
      <c r="N3231" s="241" t="s">
        <v>34</v>
      </c>
      <c r="O3231" s="241" t="s">
        <v>34</v>
      </c>
      <c r="P3231" s="241" t="s">
        <v>34</v>
      </c>
      <c r="Q3231" s="159" t="s">
        <v>34</v>
      </c>
      <c r="R3231" s="100" t="s">
        <v>34</v>
      </c>
      <c r="S3231" s="163">
        <v>1</v>
      </c>
      <c r="T3231" s="103" t="s">
        <v>165</v>
      </c>
      <c r="U3231" s="160" t="s">
        <v>166</v>
      </c>
      <c r="V3231" s="160" t="s">
        <v>162</v>
      </c>
      <c r="W3231" s="160" t="s">
        <v>92</v>
      </c>
      <c r="X3231" s="160" t="s">
        <v>92</v>
      </c>
    </row>
    <row r="3232" spans="1:24" ht="81">
      <c r="A3232" s="155">
        <f>A3231+1</f>
        <v>3230</v>
      </c>
      <c r="B3232" s="160" t="s">
        <v>3564</v>
      </c>
      <c r="C3232" s="159">
        <v>2017</v>
      </c>
      <c r="D3232" s="160" t="s">
        <v>162</v>
      </c>
      <c r="E3232" s="160" t="s">
        <v>162</v>
      </c>
      <c r="F3232" s="268" t="s">
        <v>3686</v>
      </c>
      <c r="G3232" s="157" t="s">
        <v>82</v>
      </c>
      <c r="H3232" s="161" t="s">
        <v>83</v>
      </c>
      <c r="I3232" s="160" t="s">
        <v>164</v>
      </c>
      <c r="J3232" s="160" t="s">
        <v>15</v>
      </c>
      <c r="K3232" s="240" t="s">
        <v>34</v>
      </c>
      <c r="L3232" s="241" t="s">
        <v>34</v>
      </c>
      <c r="M3232" s="241" t="s">
        <v>48</v>
      </c>
      <c r="N3232" s="241" t="s">
        <v>34</v>
      </c>
      <c r="O3232" s="241" t="s">
        <v>34</v>
      </c>
      <c r="P3232" s="241" t="s">
        <v>34</v>
      </c>
      <c r="Q3232" s="159" t="s">
        <v>34</v>
      </c>
      <c r="R3232" s="100" t="s">
        <v>34</v>
      </c>
      <c r="S3232" s="163">
        <v>1</v>
      </c>
      <c r="T3232" s="103" t="s">
        <v>165</v>
      </c>
      <c r="U3232" s="160" t="s">
        <v>166</v>
      </c>
      <c r="V3232" s="160" t="s">
        <v>162</v>
      </c>
      <c r="W3232" s="160" t="s">
        <v>101</v>
      </c>
      <c r="X3232" s="160" t="s">
        <v>101</v>
      </c>
    </row>
    <row r="3233" spans="1:24" ht="81">
      <c r="A3233" s="155">
        <f>A3232+1</f>
        <v>3231</v>
      </c>
      <c r="B3233" s="160" t="s">
        <v>3564</v>
      </c>
      <c r="C3233" s="159">
        <v>2017</v>
      </c>
      <c r="D3233" s="160" t="s">
        <v>162</v>
      </c>
      <c r="E3233" s="160" t="s">
        <v>162</v>
      </c>
      <c r="F3233" s="268" t="s">
        <v>3687</v>
      </c>
      <c r="G3233" s="157" t="s">
        <v>82</v>
      </c>
      <c r="H3233" s="161" t="s">
        <v>83</v>
      </c>
      <c r="I3233" s="160" t="s">
        <v>164</v>
      </c>
      <c r="J3233" s="160" t="s">
        <v>15</v>
      </c>
      <c r="K3233" s="240" t="s">
        <v>34</v>
      </c>
      <c r="L3233" s="241" t="s">
        <v>34</v>
      </c>
      <c r="M3233" s="241" t="s">
        <v>48</v>
      </c>
      <c r="N3233" s="241" t="s">
        <v>34</v>
      </c>
      <c r="O3233" s="241" t="s">
        <v>34</v>
      </c>
      <c r="P3233" s="241" t="s">
        <v>34</v>
      </c>
      <c r="Q3233" s="159" t="s">
        <v>34</v>
      </c>
      <c r="R3233" s="100" t="s">
        <v>34</v>
      </c>
      <c r="S3233" s="163">
        <v>1</v>
      </c>
      <c r="T3233" s="103" t="s">
        <v>165</v>
      </c>
      <c r="U3233" s="160" t="s">
        <v>166</v>
      </c>
      <c r="V3233" s="160" t="s">
        <v>162</v>
      </c>
      <c r="W3233" s="160" t="s">
        <v>101</v>
      </c>
      <c r="X3233" s="160" t="s">
        <v>101</v>
      </c>
    </row>
    <row r="3234" spans="1:24" ht="20.25">
      <c r="A3234" s="155">
        <f>A3233+1</f>
        <v>3232</v>
      </c>
      <c r="B3234" s="160" t="s">
        <v>3564</v>
      </c>
      <c r="C3234" s="159">
        <v>2017</v>
      </c>
      <c r="D3234" s="160" t="s">
        <v>162</v>
      </c>
      <c r="E3234" s="160" t="s">
        <v>162</v>
      </c>
      <c r="F3234" s="268" t="s">
        <v>3688</v>
      </c>
      <c r="G3234" s="157" t="s">
        <v>119</v>
      </c>
      <c r="H3234" s="161" t="s">
        <v>169</v>
      </c>
      <c r="I3234" s="160" t="s">
        <v>164</v>
      </c>
      <c r="J3234" s="160" t="s">
        <v>15</v>
      </c>
      <c r="K3234" s="240" t="s">
        <v>34</v>
      </c>
      <c r="L3234" s="241" t="s">
        <v>34</v>
      </c>
      <c r="M3234" s="241" t="s">
        <v>48</v>
      </c>
      <c r="N3234" s="241" t="s">
        <v>34</v>
      </c>
      <c r="O3234" s="241" t="s">
        <v>34</v>
      </c>
      <c r="P3234" s="241" t="s">
        <v>34</v>
      </c>
      <c r="Q3234" s="159" t="s">
        <v>34</v>
      </c>
      <c r="R3234" s="100" t="s">
        <v>34</v>
      </c>
      <c r="S3234" s="163">
        <v>1</v>
      </c>
      <c r="T3234" s="103" t="s">
        <v>165</v>
      </c>
      <c r="U3234" s="160" t="s">
        <v>166</v>
      </c>
      <c r="V3234" s="160" t="s">
        <v>162</v>
      </c>
      <c r="W3234" s="160" t="s">
        <v>169</v>
      </c>
      <c r="X3234" s="160" t="s">
        <v>169</v>
      </c>
    </row>
    <row r="3235" spans="1:24" ht="30.75">
      <c r="A3235" s="155">
        <f>A3234+1</f>
        <v>3233</v>
      </c>
      <c r="B3235" s="160" t="s">
        <v>3564</v>
      </c>
      <c r="C3235" s="159">
        <v>2017</v>
      </c>
      <c r="D3235" s="160" t="s">
        <v>162</v>
      </c>
      <c r="E3235" s="160" t="s">
        <v>162</v>
      </c>
      <c r="F3235" s="268" t="s">
        <v>3689</v>
      </c>
      <c r="G3235" s="157" t="s">
        <v>31</v>
      </c>
      <c r="H3235" s="161" t="s">
        <v>39</v>
      </c>
      <c r="I3235" s="160" t="s">
        <v>164</v>
      </c>
      <c r="J3235" s="160" t="s">
        <v>15</v>
      </c>
      <c r="K3235" s="240" t="s">
        <v>34</v>
      </c>
      <c r="L3235" s="241" t="s">
        <v>34</v>
      </c>
      <c r="M3235" s="241" t="s">
        <v>48</v>
      </c>
      <c r="N3235" s="241" t="s">
        <v>48</v>
      </c>
      <c r="O3235" s="241" t="s">
        <v>34</v>
      </c>
      <c r="P3235" s="241" t="s">
        <v>34</v>
      </c>
      <c r="Q3235" s="159" t="s">
        <v>34</v>
      </c>
      <c r="R3235" s="100" t="s">
        <v>34</v>
      </c>
      <c r="S3235" s="163">
        <v>1</v>
      </c>
      <c r="T3235" s="103" t="s">
        <v>165</v>
      </c>
      <c r="U3235" s="160" t="s">
        <v>166</v>
      </c>
      <c r="V3235" s="160" t="s">
        <v>162</v>
      </c>
      <c r="W3235" s="160" t="s">
        <v>92</v>
      </c>
      <c r="X3235" s="160" t="s">
        <v>92</v>
      </c>
    </row>
    <row r="3236" spans="1:24" ht="20.25">
      <c r="A3236" s="155">
        <f>A3235+1</f>
        <v>3234</v>
      </c>
      <c r="B3236" s="160" t="s">
        <v>3564</v>
      </c>
      <c r="C3236" s="159">
        <v>2017</v>
      </c>
      <c r="D3236" s="160" t="s">
        <v>162</v>
      </c>
      <c r="E3236" s="160" t="s">
        <v>162</v>
      </c>
      <c r="F3236" s="268" t="s">
        <v>3690</v>
      </c>
      <c r="G3236" s="157" t="s">
        <v>31</v>
      </c>
      <c r="H3236" s="156" t="s">
        <v>42</v>
      </c>
      <c r="I3236" s="160" t="s">
        <v>164</v>
      </c>
      <c r="J3236" s="160" t="s">
        <v>15</v>
      </c>
      <c r="K3236" s="240" t="s">
        <v>34</v>
      </c>
      <c r="L3236" s="241" t="s">
        <v>34</v>
      </c>
      <c r="M3236" s="241" t="s">
        <v>48</v>
      </c>
      <c r="N3236" s="241" t="s">
        <v>34</v>
      </c>
      <c r="O3236" s="241" t="s">
        <v>34</v>
      </c>
      <c r="P3236" s="241" t="s">
        <v>34</v>
      </c>
      <c r="Q3236" s="159" t="s">
        <v>34</v>
      </c>
      <c r="R3236" s="100" t="s">
        <v>34</v>
      </c>
      <c r="S3236" s="163">
        <v>1</v>
      </c>
      <c r="T3236" s="103" t="s">
        <v>165</v>
      </c>
      <c r="U3236" s="160" t="s">
        <v>166</v>
      </c>
      <c r="V3236" s="160" t="s">
        <v>162</v>
      </c>
      <c r="W3236" s="157" t="s">
        <v>42</v>
      </c>
      <c r="X3236" s="157" t="s">
        <v>42</v>
      </c>
    </row>
    <row r="3237" spans="1:24" ht="20.25">
      <c r="A3237" s="155">
        <f>A3236+1</f>
        <v>3235</v>
      </c>
      <c r="B3237" s="160" t="s">
        <v>3564</v>
      </c>
      <c r="C3237" s="159">
        <v>2017</v>
      </c>
      <c r="D3237" s="160" t="s">
        <v>162</v>
      </c>
      <c r="E3237" s="160" t="s">
        <v>162</v>
      </c>
      <c r="F3237" s="268" t="s">
        <v>3691</v>
      </c>
      <c r="G3237" s="157" t="s">
        <v>31</v>
      </c>
      <c r="H3237" s="156" t="s">
        <v>42</v>
      </c>
      <c r="I3237" s="160" t="s">
        <v>164</v>
      </c>
      <c r="J3237" s="160" t="s">
        <v>15</v>
      </c>
      <c r="K3237" s="240" t="s">
        <v>34</v>
      </c>
      <c r="L3237" s="241" t="s">
        <v>34</v>
      </c>
      <c r="M3237" s="241" t="s">
        <v>48</v>
      </c>
      <c r="N3237" s="241" t="s">
        <v>34</v>
      </c>
      <c r="O3237" s="241" t="s">
        <v>34</v>
      </c>
      <c r="P3237" s="241" t="s">
        <v>34</v>
      </c>
      <c r="Q3237" s="159" t="s">
        <v>34</v>
      </c>
      <c r="R3237" s="100" t="s">
        <v>34</v>
      </c>
      <c r="S3237" s="163">
        <v>1</v>
      </c>
      <c r="T3237" s="103" t="s">
        <v>165</v>
      </c>
      <c r="U3237" s="160" t="s">
        <v>166</v>
      </c>
      <c r="V3237" s="160" t="s">
        <v>162</v>
      </c>
      <c r="W3237" s="157" t="s">
        <v>42</v>
      </c>
      <c r="X3237" s="157" t="s">
        <v>42</v>
      </c>
    </row>
    <row r="3238" spans="1:24" ht="81">
      <c r="A3238" s="155">
        <f>A3237+1</f>
        <v>3236</v>
      </c>
      <c r="B3238" s="160" t="s">
        <v>3564</v>
      </c>
      <c r="C3238" s="159">
        <v>2017</v>
      </c>
      <c r="D3238" s="160" t="s">
        <v>162</v>
      </c>
      <c r="E3238" s="160" t="s">
        <v>162</v>
      </c>
      <c r="F3238" s="268" t="s">
        <v>3692</v>
      </c>
      <c r="G3238" s="157" t="s">
        <v>82</v>
      </c>
      <c r="H3238" s="161" t="s">
        <v>83</v>
      </c>
      <c r="I3238" s="160" t="s">
        <v>164</v>
      </c>
      <c r="J3238" s="160" t="s">
        <v>15</v>
      </c>
      <c r="K3238" s="240" t="s">
        <v>34</v>
      </c>
      <c r="L3238" s="241" t="s">
        <v>34</v>
      </c>
      <c r="M3238" s="241" t="s">
        <v>48</v>
      </c>
      <c r="N3238" s="241" t="s">
        <v>34</v>
      </c>
      <c r="O3238" s="241" t="s">
        <v>34</v>
      </c>
      <c r="P3238" s="241" t="s">
        <v>34</v>
      </c>
      <c r="Q3238" s="159" t="s">
        <v>34</v>
      </c>
      <c r="R3238" s="100" t="s">
        <v>34</v>
      </c>
      <c r="S3238" s="163">
        <v>1</v>
      </c>
      <c r="T3238" s="103" t="s">
        <v>165</v>
      </c>
      <c r="U3238" s="160" t="s">
        <v>166</v>
      </c>
      <c r="V3238" s="160" t="s">
        <v>162</v>
      </c>
      <c r="W3238" s="160" t="s">
        <v>101</v>
      </c>
      <c r="X3238" s="160" t="s">
        <v>101</v>
      </c>
    </row>
    <row r="3239" spans="1:24" ht="81">
      <c r="A3239" s="155">
        <f>A3238+1</f>
        <v>3237</v>
      </c>
      <c r="B3239" s="160" t="s">
        <v>3564</v>
      </c>
      <c r="C3239" s="159">
        <v>2017</v>
      </c>
      <c r="D3239" s="160" t="s">
        <v>173</v>
      </c>
      <c r="E3239" s="160" t="s">
        <v>177</v>
      </c>
      <c r="F3239" s="268" t="s">
        <v>3693</v>
      </c>
      <c r="G3239" s="157" t="s">
        <v>82</v>
      </c>
      <c r="H3239" s="161" t="s">
        <v>83</v>
      </c>
      <c r="I3239" s="160" t="s">
        <v>173</v>
      </c>
      <c r="J3239" s="160" t="s">
        <v>179</v>
      </c>
      <c r="K3239" s="240" t="s">
        <v>34</v>
      </c>
      <c r="L3239" s="241" t="s">
        <v>34</v>
      </c>
      <c r="M3239" s="241" t="s">
        <v>34</v>
      </c>
      <c r="N3239" s="241" t="s">
        <v>34</v>
      </c>
      <c r="O3239" s="241" t="s">
        <v>34</v>
      </c>
      <c r="P3239" s="241" t="s">
        <v>34</v>
      </c>
      <c r="Q3239" s="159" t="s">
        <v>34</v>
      </c>
      <c r="R3239" s="100" t="s">
        <v>34</v>
      </c>
      <c r="S3239" s="163">
        <v>1</v>
      </c>
      <c r="T3239" s="103" t="s">
        <v>176</v>
      </c>
      <c r="U3239" s="160" t="s">
        <v>166</v>
      </c>
      <c r="V3239" s="160" t="s">
        <v>177</v>
      </c>
      <c r="W3239" s="160" t="s">
        <v>101</v>
      </c>
      <c r="X3239" s="160" t="s">
        <v>101</v>
      </c>
    </row>
    <row r="3240" spans="1:24" ht="20.25">
      <c r="A3240" s="155">
        <f>A3239+1</f>
        <v>3238</v>
      </c>
      <c r="B3240" s="160" t="s">
        <v>3564</v>
      </c>
      <c r="C3240" s="159">
        <v>2017</v>
      </c>
      <c r="D3240" s="160" t="s">
        <v>173</v>
      </c>
      <c r="E3240" s="160" t="s">
        <v>177</v>
      </c>
      <c r="F3240" s="268" t="s">
        <v>3694</v>
      </c>
      <c r="G3240" s="157" t="s">
        <v>31</v>
      </c>
      <c r="H3240" s="156" t="s">
        <v>42</v>
      </c>
      <c r="I3240" s="160" t="s">
        <v>173</v>
      </c>
      <c r="J3240" s="160" t="s">
        <v>2528</v>
      </c>
      <c r="K3240" s="240" t="s">
        <v>34</v>
      </c>
      <c r="L3240" s="241" t="s">
        <v>34</v>
      </c>
      <c r="M3240" s="241" t="s">
        <v>34</v>
      </c>
      <c r="N3240" s="241" t="s">
        <v>34</v>
      </c>
      <c r="O3240" s="241" t="s">
        <v>34</v>
      </c>
      <c r="P3240" s="241" t="s">
        <v>34</v>
      </c>
      <c r="Q3240" s="159" t="s">
        <v>34</v>
      </c>
      <c r="R3240" s="100" t="s">
        <v>34</v>
      </c>
      <c r="S3240" s="163">
        <v>1</v>
      </c>
      <c r="T3240" s="103" t="s">
        <v>176</v>
      </c>
      <c r="U3240" s="160" t="s">
        <v>166</v>
      </c>
      <c r="V3240" s="160" t="s">
        <v>177</v>
      </c>
      <c r="W3240" s="157" t="s">
        <v>42</v>
      </c>
      <c r="X3240" s="157" t="s">
        <v>42</v>
      </c>
    </row>
    <row r="3241" spans="1:24" ht="81">
      <c r="A3241" s="155">
        <f>A3240+1</f>
        <v>3239</v>
      </c>
      <c r="B3241" s="160" t="s">
        <v>3564</v>
      </c>
      <c r="C3241" s="159">
        <v>2017</v>
      </c>
      <c r="D3241" s="160" t="s">
        <v>173</v>
      </c>
      <c r="E3241" s="160" t="s">
        <v>177</v>
      </c>
      <c r="F3241" s="268" t="s">
        <v>3695</v>
      </c>
      <c r="G3241" s="157" t="s">
        <v>82</v>
      </c>
      <c r="H3241" s="161" t="s">
        <v>83</v>
      </c>
      <c r="I3241" s="160" t="s">
        <v>173</v>
      </c>
      <c r="J3241" s="160" t="s">
        <v>179</v>
      </c>
      <c r="K3241" s="240" t="s">
        <v>34</v>
      </c>
      <c r="L3241" s="241" t="s">
        <v>34</v>
      </c>
      <c r="M3241" s="241" t="s">
        <v>34</v>
      </c>
      <c r="N3241" s="241" t="s">
        <v>34</v>
      </c>
      <c r="O3241" s="241" t="s">
        <v>34</v>
      </c>
      <c r="P3241" s="241" t="s">
        <v>34</v>
      </c>
      <c r="Q3241" s="159" t="s">
        <v>34</v>
      </c>
      <c r="R3241" s="100" t="s">
        <v>34</v>
      </c>
      <c r="S3241" s="163">
        <v>1</v>
      </c>
      <c r="T3241" s="103" t="s">
        <v>176</v>
      </c>
      <c r="U3241" s="160" t="s">
        <v>166</v>
      </c>
      <c r="V3241" s="160" t="s">
        <v>177</v>
      </c>
      <c r="W3241" s="160" t="s">
        <v>188</v>
      </c>
      <c r="X3241" s="160" t="s">
        <v>188</v>
      </c>
    </row>
    <row r="3242" spans="1:24" ht="81">
      <c r="A3242" s="155">
        <f>A3241+1</f>
        <v>3240</v>
      </c>
      <c r="B3242" s="160" t="s">
        <v>3564</v>
      </c>
      <c r="C3242" s="159">
        <v>2017</v>
      </c>
      <c r="D3242" s="160" t="s">
        <v>184</v>
      </c>
      <c r="E3242" s="160" t="s">
        <v>184</v>
      </c>
      <c r="F3242" s="268" t="s">
        <v>3696</v>
      </c>
      <c r="G3242" s="157" t="s">
        <v>82</v>
      </c>
      <c r="H3242" s="161" t="s">
        <v>83</v>
      </c>
      <c r="I3242" s="160" t="s">
        <v>186</v>
      </c>
      <c r="J3242" s="160" t="s">
        <v>187</v>
      </c>
      <c r="K3242" s="240" t="s">
        <v>34</v>
      </c>
      <c r="L3242" s="241" t="s">
        <v>34</v>
      </c>
      <c r="M3242" s="241" t="s">
        <v>34</v>
      </c>
      <c r="N3242" s="241" t="s">
        <v>34</v>
      </c>
      <c r="O3242" s="241" t="s">
        <v>34</v>
      </c>
      <c r="P3242" s="241" t="s">
        <v>34</v>
      </c>
      <c r="Q3242" s="159" t="s">
        <v>34</v>
      </c>
      <c r="R3242" s="100" t="s">
        <v>34</v>
      </c>
      <c r="S3242" s="163">
        <v>1</v>
      </c>
      <c r="T3242" s="103" t="s">
        <v>176</v>
      </c>
      <c r="U3242" s="160" t="s">
        <v>166</v>
      </c>
      <c r="V3242" s="160" t="s">
        <v>177</v>
      </c>
      <c r="W3242" s="160" t="s">
        <v>101</v>
      </c>
      <c r="X3242" s="160" t="s">
        <v>101</v>
      </c>
    </row>
    <row r="3243" spans="1:24" ht="20.25">
      <c r="A3243" s="155">
        <f>A3242+1</f>
        <v>3241</v>
      </c>
      <c r="B3243" s="160" t="s">
        <v>3564</v>
      </c>
      <c r="C3243" s="159">
        <v>2017</v>
      </c>
      <c r="D3243" s="160" t="s">
        <v>173</v>
      </c>
      <c r="E3243" s="160" t="s">
        <v>174</v>
      </c>
      <c r="F3243" s="268" t="s">
        <v>3697</v>
      </c>
      <c r="G3243" s="157" t="s">
        <v>31</v>
      </c>
      <c r="H3243" s="156" t="s">
        <v>42</v>
      </c>
      <c r="I3243" s="160" t="s">
        <v>173</v>
      </c>
      <c r="J3243" s="160" t="s">
        <v>174</v>
      </c>
      <c r="K3243" s="240" t="s">
        <v>34</v>
      </c>
      <c r="L3243" s="241" t="s">
        <v>34</v>
      </c>
      <c r="M3243" s="241" t="s">
        <v>34</v>
      </c>
      <c r="N3243" s="241" t="s">
        <v>34</v>
      </c>
      <c r="O3243" s="241" t="s">
        <v>34</v>
      </c>
      <c r="P3243" s="241" t="s">
        <v>34</v>
      </c>
      <c r="Q3243" s="159" t="s">
        <v>34</v>
      </c>
      <c r="R3243" s="100" t="s">
        <v>34</v>
      </c>
      <c r="S3243" s="163">
        <v>1</v>
      </c>
      <c r="T3243" s="103" t="s">
        <v>176</v>
      </c>
      <c r="U3243" s="160" t="s">
        <v>166</v>
      </c>
      <c r="V3243" s="160" t="s">
        <v>177</v>
      </c>
      <c r="W3243" s="157" t="s">
        <v>42</v>
      </c>
      <c r="X3243" s="157" t="s">
        <v>42</v>
      </c>
    </row>
    <row r="3244" spans="1:24" ht="81">
      <c r="A3244" s="155">
        <f>A3243+1</f>
        <v>3242</v>
      </c>
      <c r="B3244" s="160" t="s">
        <v>3564</v>
      </c>
      <c r="C3244" s="159">
        <v>2017</v>
      </c>
      <c r="D3244" s="160" t="s">
        <v>173</v>
      </c>
      <c r="E3244" s="160" t="s">
        <v>495</v>
      </c>
      <c r="F3244" s="268" t="s">
        <v>3698</v>
      </c>
      <c r="G3244" s="160" t="s">
        <v>82</v>
      </c>
      <c r="H3244" s="161" t="s">
        <v>83</v>
      </c>
      <c r="I3244" s="160" t="s">
        <v>173</v>
      </c>
      <c r="J3244" s="160" t="s">
        <v>191</v>
      </c>
      <c r="K3244" s="240" t="s">
        <v>34</v>
      </c>
      <c r="L3244" s="241" t="s">
        <v>48</v>
      </c>
      <c r="M3244" s="241" t="s">
        <v>34</v>
      </c>
      <c r="N3244" s="241" t="s">
        <v>34</v>
      </c>
      <c r="O3244" s="241" t="s">
        <v>34</v>
      </c>
      <c r="P3244" s="241" t="s">
        <v>34</v>
      </c>
      <c r="Q3244" s="159" t="s">
        <v>34</v>
      </c>
      <c r="R3244" s="100" t="s">
        <v>34</v>
      </c>
      <c r="S3244" s="163">
        <v>1</v>
      </c>
      <c r="T3244" s="103" t="s">
        <v>176</v>
      </c>
      <c r="U3244" s="160" t="s">
        <v>166</v>
      </c>
      <c r="V3244" s="160" t="s">
        <v>495</v>
      </c>
      <c r="W3244" s="160" t="s">
        <v>401</v>
      </c>
      <c r="X3244" s="160" t="s">
        <v>401</v>
      </c>
    </row>
    <row r="3245" spans="1:24" ht="30.75">
      <c r="A3245" s="155">
        <f>A3244+1</f>
        <v>3243</v>
      </c>
      <c r="B3245" s="160" t="s">
        <v>3564</v>
      </c>
      <c r="C3245" s="159">
        <v>2017</v>
      </c>
      <c r="D3245" s="160" t="s">
        <v>173</v>
      </c>
      <c r="E3245" s="160" t="s">
        <v>189</v>
      </c>
      <c r="F3245" s="268" t="s">
        <v>3699</v>
      </c>
      <c r="G3245" s="157" t="s">
        <v>31</v>
      </c>
      <c r="H3245" s="156" t="s">
        <v>42</v>
      </c>
      <c r="I3245" s="160" t="s">
        <v>173</v>
      </c>
      <c r="J3245" s="160" t="s">
        <v>191</v>
      </c>
      <c r="K3245" s="240" t="s">
        <v>34</v>
      </c>
      <c r="L3245" s="241" t="s">
        <v>48</v>
      </c>
      <c r="M3245" s="241" t="s">
        <v>34</v>
      </c>
      <c r="N3245" s="241" t="s">
        <v>34</v>
      </c>
      <c r="O3245" s="241" t="s">
        <v>34</v>
      </c>
      <c r="P3245" s="241" t="s">
        <v>34</v>
      </c>
      <c r="Q3245" s="159" t="s">
        <v>34</v>
      </c>
      <c r="R3245" s="100" t="s">
        <v>34</v>
      </c>
      <c r="S3245" s="163">
        <v>1</v>
      </c>
      <c r="T3245" s="103" t="s">
        <v>176</v>
      </c>
      <c r="U3245" s="160" t="s">
        <v>166</v>
      </c>
      <c r="V3245" s="160" t="s">
        <v>189</v>
      </c>
      <c r="W3245" s="157" t="s">
        <v>42</v>
      </c>
      <c r="X3245" s="157" t="s">
        <v>42</v>
      </c>
    </row>
    <row r="3246" spans="1:24" ht="81">
      <c r="A3246" s="155">
        <f>A3245+1</f>
        <v>3244</v>
      </c>
      <c r="B3246" s="160" t="s">
        <v>3564</v>
      </c>
      <c r="C3246" s="159">
        <v>2017</v>
      </c>
      <c r="D3246" s="160" t="s">
        <v>173</v>
      </c>
      <c r="E3246" s="160" t="s">
        <v>189</v>
      </c>
      <c r="F3246" s="268" t="s">
        <v>3700</v>
      </c>
      <c r="G3246" s="157" t="s">
        <v>82</v>
      </c>
      <c r="H3246" s="161" t="s">
        <v>83</v>
      </c>
      <c r="I3246" s="160" t="s">
        <v>173</v>
      </c>
      <c r="J3246" s="160" t="s">
        <v>191</v>
      </c>
      <c r="K3246" s="240" t="s">
        <v>34</v>
      </c>
      <c r="L3246" s="241" t="s">
        <v>48</v>
      </c>
      <c r="M3246" s="241" t="s">
        <v>34</v>
      </c>
      <c r="N3246" s="241" t="s">
        <v>34</v>
      </c>
      <c r="O3246" s="241" t="s">
        <v>34</v>
      </c>
      <c r="P3246" s="241" t="s">
        <v>34</v>
      </c>
      <c r="Q3246" s="159" t="s">
        <v>34</v>
      </c>
      <c r="R3246" s="100" t="s">
        <v>34</v>
      </c>
      <c r="S3246" s="163">
        <v>1</v>
      </c>
      <c r="T3246" s="103" t="s">
        <v>176</v>
      </c>
      <c r="U3246" s="160" t="s">
        <v>166</v>
      </c>
      <c r="V3246" s="160" t="s">
        <v>189</v>
      </c>
      <c r="W3246" s="160" t="s">
        <v>188</v>
      </c>
      <c r="X3246" s="160" t="s">
        <v>188</v>
      </c>
    </row>
    <row r="3247" spans="1:24" ht="81">
      <c r="A3247" s="155">
        <f>A3246+1</f>
        <v>3245</v>
      </c>
      <c r="B3247" s="160" t="s">
        <v>3564</v>
      </c>
      <c r="C3247" s="159">
        <v>2017</v>
      </c>
      <c r="D3247" s="160" t="s">
        <v>173</v>
      </c>
      <c r="E3247" s="160" t="s">
        <v>189</v>
      </c>
      <c r="F3247" s="268" t="s">
        <v>3701</v>
      </c>
      <c r="G3247" s="157" t="s">
        <v>82</v>
      </c>
      <c r="H3247" s="161" t="s">
        <v>83</v>
      </c>
      <c r="I3247" s="160" t="s">
        <v>173</v>
      </c>
      <c r="J3247" s="160" t="s">
        <v>191</v>
      </c>
      <c r="K3247" s="240" t="s">
        <v>34</v>
      </c>
      <c r="L3247" s="241" t="s">
        <v>48</v>
      </c>
      <c r="M3247" s="241" t="s">
        <v>34</v>
      </c>
      <c r="N3247" s="241" t="s">
        <v>34</v>
      </c>
      <c r="O3247" s="241" t="s">
        <v>34</v>
      </c>
      <c r="P3247" s="241" t="s">
        <v>34</v>
      </c>
      <c r="Q3247" s="159" t="s">
        <v>34</v>
      </c>
      <c r="R3247" s="100" t="s">
        <v>34</v>
      </c>
      <c r="S3247" s="163">
        <v>1</v>
      </c>
      <c r="T3247" s="103" t="s">
        <v>176</v>
      </c>
      <c r="U3247" s="160" t="s">
        <v>166</v>
      </c>
      <c r="V3247" s="160" t="s">
        <v>189</v>
      </c>
      <c r="W3247" s="160" t="s">
        <v>101</v>
      </c>
      <c r="X3247" s="160" t="s">
        <v>101</v>
      </c>
    </row>
    <row r="3248" spans="1:24" ht="81">
      <c r="A3248" s="155">
        <f>A3247+1</f>
        <v>3246</v>
      </c>
      <c r="B3248" s="160" t="s">
        <v>3564</v>
      </c>
      <c r="C3248" s="159">
        <v>2017</v>
      </c>
      <c r="D3248" s="160" t="s">
        <v>173</v>
      </c>
      <c r="E3248" s="160" t="s">
        <v>189</v>
      </c>
      <c r="F3248" s="268" t="s">
        <v>3702</v>
      </c>
      <c r="G3248" s="157" t="s">
        <v>82</v>
      </c>
      <c r="H3248" s="161" t="s">
        <v>83</v>
      </c>
      <c r="I3248" s="160" t="s">
        <v>173</v>
      </c>
      <c r="J3248" s="160" t="s">
        <v>191</v>
      </c>
      <c r="K3248" s="240" t="s">
        <v>34</v>
      </c>
      <c r="L3248" s="241" t="s">
        <v>48</v>
      </c>
      <c r="M3248" s="241" t="s">
        <v>34</v>
      </c>
      <c r="N3248" s="241" t="s">
        <v>34</v>
      </c>
      <c r="O3248" s="241" t="s">
        <v>34</v>
      </c>
      <c r="P3248" s="241" t="s">
        <v>34</v>
      </c>
      <c r="Q3248" s="159" t="s">
        <v>34</v>
      </c>
      <c r="R3248" s="100" t="s">
        <v>34</v>
      </c>
      <c r="S3248" s="163">
        <v>1</v>
      </c>
      <c r="T3248" s="103" t="s">
        <v>176</v>
      </c>
      <c r="U3248" s="160" t="s">
        <v>166</v>
      </c>
      <c r="V3248" s="160" t="s">
        <v>189</v>
      </c>
      <c r="W3248" s="160" t="s">
        <v>101</v>
      </c>
      <c r="X3248" s="160" t="s">
        <v>101</v>
      </c>
    </row>
    <row r="3249" spans="1:24" ht="30.75">
      <c r="A3249" s="155">
        <f>A3248+1</f>
        <v>3247</v>
      </c>
      <c r="B3249" s="160" t="s">
        <v>3564</v>
      </c>
      <c r="C3249" s="159">
        <v>2017</v>
      </c>
      <c r="D3249" s="160" t="s">
        <v>173</v>
      </c>
      <c r="E3249" s="160" t="s">
        <v>189</v>
      </c>
      <c r="F3249" s="268" t="s">
        <v>3703</v>
      </c>
      <c r="G3249" s="157" t="s">
        <v>31</v>
      </c>
      <c r="H3249" s="156" t="s">
        <v>42</v>
      </c>
      <c r="I3249" s="160" t="s">
        <v>173</v>
      </c>
      <c r="J3249" s="160" t="s">
        <v>191</v>
      </c>
      <c r="K3249" s="240" t="s">
        <v>34</v>
      </c>
      <c r="L3249" s="241" t="s">
        <v>48</v>
      </c>
      <c r="M3249" s="241" t="s">
        <v>34</v>
      </c>
      <c r="N3249" s="241" t="s">
        <v>34</v>
      </c>
      <c r="O3249" s="241" t="s">
        <v>34</v>
      </c>
      <c r="P3249" s="241" t="s">
        <v>34</v>
      </c>
      <c r="Q3249" s="159" t="s">
        <v>34</v>
      </c>
      <c r="R3249" s="100" t="s">
        <v>34</v>
      </c>
      <c r="S3249" s="163">
        <v>1</v>
      </c>
      <c r="T3249" s="103" t="s">
        <v>176</v>
      </c>
      <c r="U3249" s="160" t="s">
        <v>166</v>
      </c>
      <c r="V3249" s="160" t="s">
        <v>189</v>
      </c>
      <c r="W3249" s="157" t="s">
        <v>42</v>
      </c>
      <c r="X3249" s="157" t="s">
        <v>42</v>
      </c>
    </row>
    <row r="3250" spans="1:24" ht="30.75">
      <c r="A3250" s="155">
        <f>A3249+1</f>
        <v>3248</v>
      </c>
      <c r="B3250" s="160" t="s">
        <v>3564</v>
      </c>
      <c r="C3250" s="159">
        <v>2017</v>
      </c>
      <c r="D3250" s="160" t="s">
        <v>173</v>
      </c>
      <c r="E3250" s="160" t="s">
        <v>189</v>
      </c>
      <c r="F3250" s="268" t="s">
        <v>3704</v>
      </c>
      <c r="G3250" s="157" t="s">
        <v>31</v>
      </c>
      <c r="H3250" s="161" t="s">
        <v>39</v>
      </c>
      <c r="I3250" s="160" t="s">
        <v>173</v>
      </c>
      <c r="J3250" s="160" t="s">
        <v>191</v>
      </c>
      <c r="K3250" s="240" t="s">
        <v>34</v>
      </c>
      <c r="L3250" s="241" t="s">
        <v>48</v>
      </c>
      <c r="M3250" s="241" t="s">
        <v>34</v>
      </c>
      <c r="N3250" s="241" t="s">
        <v>34</v>
      </c>
      <c r="O3250" s="241" t="s">
        <v>34</v>
      </c>
      <c r="P3250" s="241" t="s">
        <v>34</v>
      </c>
      <c r="Q3250" s="159" t="s">
        <v>34</v>
      </c>
      <c r="R3250" s="100" t="s">
        <v>34</v>
      </c>
      <c r="S3250" s="163">
        <v>1</v>
      </c>
      <c r="T3250" s="103" t="s">
        <v>176</v>
      </c>
      <c r="U3250" s="160" t="s">
        <v>166</v>
      </c>
      <c r="V3250" s="160" t="s">
        <v>189</v>
      </c>
      <c r="W3250" s="160" t="s">
        <v>92</v>
      </c>
      <c r="X3250" s="160" t="s">
        <v>92</v>
      </c>
    </row>
    <row r="3251" spans="1:24" ht="30.75">
      <c r="A3251" s="155">
        <f>A3250+1</f>
        <v>3249</v>
      </c>
      <c r="B3251" s="160" t="s">
        <v>3564</v>
      </c>
      <c r="C3251" s="159">
        <v>2017</v>
      </c>
      <c r="D3251" s="160" t="s">
        <v>173</v>
      </c>
      <c r="E3251" s="160" t="s">
        <v>189</v>
      </c>
      <c r="F3251" s="268" t="s">
        <v>3705</v>
      </c>
      <c r="G3251" s="157" t="s">
        <v>31</v>
      </c>
      <c r="H3251" s="156" t="s">
        <v>42</v>
      </c>
      <c r="I3251" s="160" t="s">
        <v>173</v>
      </c>
      <c r="J3251" s="160" t="s">
        <v>191</v>
      </c>
      <c r="K3251" s="240" t="s">
        <v>48</v>
      </c>
      <c r="L3251" s="241" t="s">
        <v>48</v>
      </c>
      <c r="M3251" s="241" t="s">
        <v>34</v>
      </c>
      <c r="N3251" s="241" t="s">
        <v>34</v>
      </c>
      <c r="O3251" s="241" t="s">
        <v>34</v>
      </c>
      <c r="P3251" s="241" t="s">
        <v>34</v>
      </c>
      <c r="Q3251" s="159" t="s">
        <v>34</v>
      </c>
      <c r="R3251" s="100" t="s">
        <v>34</v>
      </c>
      <c r="S3251" s="163">
        <v>1</v>
      </c>
      <c r="T3251" s="103" t="s">
        <v>176</v>
      </c>
      <c r="U3251" s="160" t="s">
        <v>166</v>
      </c>
      <c r="V3251" s="160" t="s">
        <v>189</v>
      </c>
      <c r="W3251" s="157" t="s">
        <v>42</v>
      </c>
      <c r="X3251" s="157" t="s">
        <v>42</v>
      </c>
    </row>
    <row r="3252" spans="1:24" ht="81">
      <c r="A3252" s="155">
        <f>A3251+1</f>
        <v>3250</v>
      </c>
      <c r="B3252" s="160" t="s">
        <v>3564</v>
      </c>
      <c r="C3252" s="159">
        <v>2017</v>
      </c>
      <c r="D3252" s="160" t="s">
        <v>184</v>
      </c>
      <c r="E3252" s="160" t="s">
        <v>184</v>
      </c>
      <c r="F3252" s="268" t="s">
        <v>3706</v>
      </c>
      <c r="G3252" s="157" t="s">
        <v>82</v>
      </c>
      <c r="H3252" s="161" t="s">
        <v>83</v>
      </c>
      <c r="I3252" s="160" t="s">
        <v>186</v>
      </c>
      <c r="J3252" s="160" t="s">
        <v>504</v>
      </c>
      <c r="K3252" s="240" t="s">
        <v>34</v>
      </c>
      <c r="L3252" s="241" t="s">
        <v>34</v>
      </c>
      <c r="M3252" s="241" t="s">
        <v>48</v>
      </c>
      <c r="N3252" s="241" t="s">
        <v>34</v>
      </c>
      <c r="O3252" s="241" t="s">
        <v>34</v>
      </c>
      <c r="P3252" s="241" t="s">
        <v>34</v>
      </c>
      <c r="Q3252" s="159" t="s">
        <v>34</v>
      </c>
      <c r="R3252" s="100" t="s">
        <v>34</v>
      </c>
      <c r="S3252" s="163">
        <v>1</v>
      </c>
      <c r="T3252" s="103" t="s">
        <v>202</v>
      </c>
      <c r="U3252" s="160" t="s">
        <v>166</v>
      </c>
      <c r="V3252" s="160" t="s">
        <v>184</v>
      </c>
      <c r="W3252" s="160" t="s">
        <v>101</v>
      </c>
      <c r="X3252" s="160" t="s">
        <v>101</v>
      </c>
    </row>
    <row r="3253" spans="1:24" ht="81">
      <c r="A3253" s="155">
        <f>A3252+1</f>
        <v>3251</v>
      </c>
      <c r="B3253" s="160" t="s">
        <v>3564</v>
      </c>
      <c r="C3253" s="159">
        <v>2017</v>
      </c>
      <c r="D3253" s="160" t="s">
        <v>184</v>
      </c>
      <c r="E3253" s="160" t="s">
        <v>184</v>
      </c>
      <c r="F3253" s="268" t="s">
        <v>3707</v>
      </c>
      <c r="G3253" s="157" t="s">
        <v>82</v>
      </c>
      <c r="H3253" s="161" t="s">
        <v>83</v>
      </c>
      <c r="I3253" s="160" t="s">
        <v>186</v>
      </c>
      <c r="J3253" s="160" t="s">
        <v>201</v>
      </c>
      <c r="K3253" s="240" t="s">
        <v>34</v>
      </c>
      <c r="L3253" s="241" t="s">
        <v>34</v>
      </c>
      <c r="M3253" s="241" t="s">
        <v>34</v>
      </c>
      <c r="N3253" s="241" t="s">
        <v>34</v>
      </c>
      <c r="O3253" s="241" t="s">
        <v>34</v>
      </c>
      <c r="P3253" s="241" t="s">
        <v>34</v>
      </c>
      <c r="Q3253" s="159" t="s">
        <v>34</v>
      </c>
      <c r="R3253" s="100" t="s">
        <v>34</v>
      </c>
      <c r="S3253" s="163">
        <v>1</v>
      </c>
      <c r="T3253" s="103" t="s">
        <v>202</v>
      </c>
      <c r="U3253" s="160" t="s">
        <v>166</v>
      </c>
      <c r="V3253" s="160" t="s">
        <v>184</v>
      </c>
      <c r="W3253" s="160" t="s">
        <v>188</v>
      </c>
      <c r="X3253" s="160" t="s">
        <v>188</v>
      </c>
    </row>
    <row r="3254" spans="1:24" ht="20.25">
      <c r="A3254" s="155">
        <f>A3253+1</f>
        <v>3252</v>
      </c>
      <c r="B3254" s="160" t="s">
        <v>3564</v>
      </c>
      <c r="C3254" s="159">
        <v>2017</v>
      </c>
      <c r="D3254" s="160" t="s">
        <v>184</v>
      </c>
      <c r="E3254" s="160" t="s">
        <v>184</v>
      </c>
      <c r="F3254" s="268" t="s">
        <v>3708</v>
      </c>
      <c r="G3254" s="157" t="s">
        <v>31</v>
      </c>
      <c r="H3254" s="161" t="s">
        <v>39</v>
      </c>
      <c r="I3254" s="160" t="s">
        <v>186</v>
      </c>
      <c r="J3254" s="160" t="s">
        <v>201</v>
      </c>
      <c r="K3254" s="240" t="s">
        <v>34</v>
      </c>
      <c r="L3254" s="241" t="s">
        <v>34</v>
      </c>
      <c r="M3254" s="241" t="s">
        <v>34</v>
      </c>
      <c r="N3254" s="241" t="s">
        <v>34</v>
      </c>
      <c r="O3254" s="241" t="s">
        <v>34</v>
      </c>
      <c r="P3254" s="241" t="s">
        <v>34</v>
      </c>
      <c r="Q3254" s="159" t="s">
        <v>34</v>
      </c>
      <c r="R3254" s="100" t="s">
        <v>34</v>
      </c>
      <c r="S3254" s="163">
        <v>1</v>
      </c>
      <c r="T3254" s="103" t="s">
        <v>202</v>
      </c>
      <c r="U3254" s="160" t="s">
        <v>166</v>
      </c>
      <c r="V3254" s="160" t="s">
        <v>184</v>
      </c>
      <c r="W3254" s="160" t="s">
        <v>92</v>
      </c>
      <c r="X3254" s="160" t="s">
        <v>92</v>
      </c>
    </row>
    <row r="3255" spans="1:24" ht="30.75">
      <c r="A3255" s="155">
        <f>A3254+1</f>
        <v>3253</v>
      </c>
      <c r="B3255" s="160" t="s">
        <v>3564</v>
      </c>
      <c r="C3255" s="159">
        <v>2017</v>
      </c>
      <c r="D3255" s="160" t="s">
        <v>205</v>
      </c>
      <c r="E3255" s="160" t="s">
        <v>206</v>
      </c>
      <c r="F3255" s="268" t="s">
        <v>3709</v>
      </c>
      <c r="G3255" s="157" t="s">
        <v>119</v>
      </c>
      <c r="H3255" s="161" t="s">
        <v>169</v>
      </c>
      <c r="I3255" s="160" t="s">
        <v>208</v>
      </c>
      <c r="J3255" s="157" t="s">
        <v>209</v>
      </c>
      <c r="K3255" s="238" t="s">
        <v>48</v>
      </c>
      <c r="L3255" s="239" t="s">
        <v>34</v>
      </c>
      <c r="M3255" s="239" t="s">
        <v>34</v>
      </c>
      <c r="N3255" s="239" t="s">
        <v>34</v>
      </c>
      <c r="O3255" s="239" t="s">
        <v>34</v>
      </c>
      <c r="P3255" s="239" t="s">
        <v>34</v>
      </c>
      <c r="Q3255" s="159" t="s">
        <v>34</v>
      </c>
      <c r="R3255" s="100" t="s">
        <v>34</v>
      </c>
      <c r="S3255" s="158">
        <v>1</v>
      </c>
      <c r="T3255" s="103" t="s">
        <v>210</v>
      </c>
      <c r="U3255" s="160" t="s">
        <v>208</v>
      </c>
      <c r="V3255" s="160" t="s">
        <v>211</v>
      </c>
      <c r="W3255" s="160" t="s">
        <v>169</v>
      </c>
      <c r="X3255" s="160" t="s">
        <v>169</v>
      </c>
    </row>
    <row r="3256" spans="1:24" ht="30.75">
      <c r="A3256" s="155">
        <f>A3255+1</f>
        <v>3254</v>
      </c>
      <c r="B3256" s="160" t="s">
        <v>3564</v>
      </c>
      <c r="C3256" s="159">
        <v>2017</v>
      </c>
      <c r="D3256" s="160" t="s">
        <v>205</v>
      </c>
      <c r="E3256" s="160" t="s">
        <v>206</v>
      </c>
      <c r="F3256" s="268" t="s">
        <v>3710</v>
      </c>
      <c r="G3256" s="157" t="s">
        <v>31</v>
      </c>
      <c r="H3256" s="156" t="s">
        <v>42</v>
      </c>
      <c r="I3256" s="160" t="s">
        <v>208</v>
      </c>
      <c r="J3256" s="157" t="s">
        <v>209</v>
      </c>
      <c r="K3256" s="238" t="s">
        <v>34</v>
      </c>
      <c r="L3256" s="239" t="s">
        <v>34</v>
      </c>
      <c r="M3256" s="239" t="s">
        <v>34</v>
      </c>
      <c r="N3256" s="239" t="s">
        <v>34</v>
      </c>
      <c r="O3256" s="239" t="s">
        <v>34</v>
      </c>
      <c r="P3256" s="239" t="s">
        <v>34</v>
      </c>
      <c r="Q3256" s="159" t="s">
        <v>34</v>
      </c>
      <c r="R3256" s="100" t="s">
        <v>34</v>
      </c>
      <c r="S3256" s="158">
        <v>1</v>
      </c>
      <c r="T3256" s="103" t="s">
        <v>210</v>
      </c>
      <c r="U3256" s="160" t="s">
        <v>208</v>
      </c>
      <c r="V3256" s="160" t="s">
        <v>211</v>
      </c>
      <c r="W3256" s="157" t="s">
        <v>42</v>
      </c>
      <c r="X3256" s="157" t="s">
        <v>42</v>
      </c>
    </row>
    <row r="3257" spans="1:24" ht="81">
      <c r="A3257" s="155">
        <f>A3256+1</f>
        <v>3255</v>
      </c>
      <c r="B3257" s="160" t="s">
        <v>3564</v>
      </c>
      <c r="C3257" s="159">
        <v>2017</v>
      </c>
      <c r="D3257" s="160" t="s">
        <v>205</v>
      </c>
      <c r="E3257" s="160" t="s">
        <v>749</v>
      </c>
      <c r="F3257" s="268" t="s">
        <v>3711</v>
      </c>
      <c r="G3257" s="160" t="s">
        <v>82</v>
      </c>
      <c r="H3257" s="161" t="s">
        <v>83</v>
      </c>
      <c r="I3257" s="160" t="s">
        <v>208</v>
      </c>
      <c r="J3257" s="157" t="s">
        <v>751</v>
      </c>
      <c r="K3257" s="238" t="s">
        <v>34</v>
      </c>
      <c r="L3257" s="239" t="s">
        <v>34</v>
      </c>
      <c r="M3257" s="239" t="s">
        <v>34</v>
      </c>
      <c r="N3257" s="239" t="s">
        <v>34</v>
      </c>
      <c r="O3257" s="239" t="s">
        <v>34</v>
      </c>
      <c r="P3257" s="239" t="s">
        <v>34</v>
      </c>
      <c r="Q3257" s="159" t="s">
        <v>34</v>
      </c>
      <c r="R3257" s="100" t="s">
        <v>34</v>
      </c>
      <c r="S3257" s="158">
        <v>1</v>
      </c>
      <c r="T3257" s="103" t="s">
        <v>210</v>
      </c>
      <c r="U3257" s="160" t="s">
        <v>208</v>
      </c>
      <c r="V3257" s="160" t="s">
        <v>211</v>
      </c>
      <c r="W3257" s="160" t="s">
        <v>401</v>
      </c>
      <c r="X3257" s="160" t="s">
        <v>401</v>
      </c>
    </row>
    <row r="3258" spans="1:24" ht="81">
      <c r="A3258" s="155">
        <f>A3257+1</f>
        <v>3256</v>
      </c>
      <c r="B3258" s="160" t="s">
        <v>3564</v>
      </c>
      <c r="C3258" s="159">
        <v>2017</v>
      </c>
      <c r="D3258" s="160" t="s">
        <v>205</v>
      </c>
      <c r="E3258" s="157" t="s">
        <v>212</v>
      </c>
      <c r="F3258" s="268" t="s">
        <v>3712</v>
      </c>
      <c r="G3258" s="160" t="s">
        <v>82</v>
      </c>
      <c r="H3258" s="161" t="s">
        <v>83</v>
      </c>
      <c r="I3258" s="160" t="s">
        <v>208</v>
      </c>
      <c r="J3258" s="157" t="s">
        <v>212</v>
      </c>
      <c r="K3258" s="238" t="s">
        <v>34</v>
      </c>
      <c r="L3258" s="239" t="s">
        <v>34</v>
      </c>
      <c r="M3258" s="239" t="s">
        <v>34</v>
      </c>
      <c r="N3258" s="239" t="s">
        <v>34</v>
      </c>
      <c r="O3258" s="239" t="s">
        <v>34</v>
      </c>
      <c r="P3258" s="239" t="s">
        <v>34</v>
      </c>
      <c r="Q3258" s="159" t="s">
        <v>34</v>
      </c>
      <c r="R3258" s="100" t="s">
        <v>34</v>
      </c>
      <c r="S3258" s="158">
        <v>1</v>
      </c>
      <c r="T3258" s="103" t="s">
        <v>210</v>
      </c>
      <c r="U3258" s="160" t="s">
        <v>208</v>
      </c>
      <c r="V3258" s="160" t="s">
        <v>211</v>
      </c>
      <c r="W3258" s="160" t="s">
        <v>401</v>
      </c>
      <c r="X3258" s="160" t="s">
        <v>401</v>
      </c>
    </row>
    <row r="3259" spans="1:24" ht="81">
      <c r="A3259" s="155">
        <f>A3258+1</f>
        <v>3257</v>
      </c>
      <c r="B3259" s="160" t="s">
        <v>3564</v>
      </c>
      <c r="C3259" s="159">
        <v>2017</v>
      </c>
      <c r="D3259" s="160" t="s">
        <v>205</v>
      </c>
      <c r="E3259" s="160" t="s">
        <v>212</v>
      </c>
      <c r="F3259" s="268" t="s">
        <v>3713</v>
      </c>
      <c r="G3259" s="160" t="s">
        <v>82</v>
      </c>
      <c r="H3259" s="161" t="s">
        <v>83</v>
      </c>
      <c r="I3259" s="160" t="s">
        <v>208</v>
      </c>
      <c r="J3259" s="157" t="s">
        <v>212</v>
      </c>
      <c r="K3259" s="238" t="s">
        <v>34</v>
      </c>
      <c r="L3259" s="239" t="s">
        <v>34</v>
      </c>
      <c r="M3259" s="239" t="s">
        <v>34</v>
      </c>
      <c r="N3259" s="239" t="s">
        <v>34</v>
      </c>
      <c r="O3259" s="239" t="s">
        <v>34</v>
      </c>
      <c r="P3259" s="239" t="s">
        <v>34</v>
      </c>
      <c r="Q3259" s="159" t="s">
        <v>34</v>
      </c>
      <c r="R3259" s="100" t="s">
        <v>34</v>
      </c>
      <c r="S3259" s="158">
        <v>1</v>
      </c>
      <c r="T3259" s="103" t="s">
        <v>210</v>
      </c>
      <c r="U3259" s="160" t="s">
        <v>208</v>
      </c>
      <c r="V3259" s="160" t="s">
        <v>211</v>
      </c>
      <c r="W3259" s="160" t="s">
        <v>401</v>
      </c>
      <c r="X3259" s="160" t="s">
        <v>401</v>
      </c>
    </row>
    <row r="3260" spans="1:24" ht="81">
      <c r="A3260" s="155">
        <f>A3259+1</f>
        <v>3258</v>
      </c>
      <c r="B3260" s="160" t="s">
        <v>3564</v>
      </c>
      <c r="C3260" s="159">
        <v>2017</v>
      </c>
      <c r="D3260" s="160" t="s">
        <v>205</v>
      </c>
      <c r="E3260" s="157" t="s">
        <v>212</v>
      </c>
      <c r="F3260" s="268" t="s">
        <v>3714</v>
      </c>
      <c r="G3260" s="160" t="s">
        <v>82</v>
      </c>
      <c r="H3260" s="161" t="s">
        <v>83</v>
      </c>
      <c r="I3260" s="160" t="s">
        <v>208</v>
      </c>
      <c r="J3260" s="157" t="s">
        <v>212</v>
      </c>
      <c r="K3260" s="238" t="s">
        <v>34</v>
      </c>
      <c r="L3260" s="239" t="s">
        <v>34</v>
      </c>
      <c r="M3260" s="239" t="s">
        <v>34</v>
      </c>
      <c r="N3260" s="239" t="s">
        <v>34</v>
      </c>
      <c r="O3260" s="239" t="s">
        <v>34</v>
      </c>
      <c r="P3260" s="239" t="s">
        <v>34</v>
      </c>
      <c r="Q3260" s="159" t="s">
        <v>34</v>
      </c>
      <c r="R3260" s="100" t="s">
        <v>34</v>
      </c>
      <c r="S3260" s="158">
        <v>1</v>
      </c>
      <c r="T3260" s="103" t="s">
        <v>210</v>
      </c>
      <c r="U3260" s="160" t="s">
        <v>208</v>
      </c>
      <c r="V3260" s="160" t="s">
        <v>211</v>
      </c>
      <c r="W3260" s="160" t="s">
        <v>401</v>
      </c>
      <c r="X3260" s="160" t="s">
        <v>401</v>
      </c>
    </row>
    <row r="3261" spans="1:24" ht="81">
      <c r="A3261" s="155">
        <f>A3260+1</f>
        <v>3259</v>
      </c>
      <c r="B3261" s="160" t="s">
        <v>3564</v>
      </c>
      <c r="C3261" s="159">
        <v>2017</v>
      </c>
      <c r="D3261" s="160" t="s">
        <v>205</v>
      </c>
      <c r="E3261" s="160" t="s">
        <v>212</v>
      </c>
      <c r="F3261" s="268" t="s">
        <v>3715</v>
      </c>
      <c r="G3261" s="157" t="s">
        <v>82</v>
      </c>
      <c r="H3261" s="161" t="s">
        <v>83</v>
      </c>
      <c r="I3261" s="160" t="s">
        <v>208</v>
      </c>
      <c r="J3261" s="160" t="s">
        <v>212</v>
      </c>
      <c r="K3261" s="240" t="s">
        <v>34</v>
      </c>
      <c r="L3261" s="241" t="s">
        <v>34</v>
      </c>
      <c r="M3261" s="241" t="s">
        <v>34</v>
      </c>
      <c r="N3261" s="241" t="s">
        <v>34</v>
      </c>
      <c r="O3261" s="241" t="s">
        <v>34</v>
      </c>
      <c r="P3261" s="241" t="s">
        <v>34</v>
      </c>
      <c r="Q3261" s="159" t="s">
        <v>34</v>
      </c>
      <c r="R3261" s="100" t="s">
        <v>34</v>
      </c>
      <c r="S3261" s="158">
        <v>1</v>
      </c>
      <c r="T3261" s="103" t="s">
        <v>210</v>
      </c>
      <c r="U3261" s="160" t="s">
        <v>208</v>
      </c>
      <c r="V3261" s="160" t="s">
        <v>211</v>
      </c>
      <c r="W3261" s="160" t="s">
        <v>101</v>
      </c>
      <c r="X3261" s="160" t="s">
        <v>101</v>
      </c>
    </row>
    <row r="3262" spans="1:24" ht="30.75">
      <c r="A3262" s="155">
        <f>A3261+1</f>
        <v>3260</v>
      </c>
      <c r="B3262" s="160" t="s">
        <v>3564</v>
      </c>
      <c r="C3262" s="159">
        <v>2017</v>
      </c>
      <c r="D3262" s="160" t="s">
        <v>219</v>
      </c>
      <c r="E3262" s="160" t="s">
        <v>220</v>
      </c>
      <c r="F3262" s="268" t="s">
        <v>3716</v>
      </c>
      <c r="G3262" s="157" t="s">
        <v>31</v>
      </c>
      <c r="H3262" s="161" t="s">
        <v>39</v>
      </c>
      <c r="I3262" s="160" t="s">
        <v>222</v>
      </c>
      <c r="J3262" s="160" t="s">
        <v>17</v>
      </c>
      <c r="K3262" s="240" t="s">
        <v>34</v>
      </c>
      <c r="L3262" s="241" t="s">
        <v>34</v>
      </c>
      <c r="M3262" s="241" t="s">
        <v>34</v>
      </c>
      <c r="N3262" s="241" t="s">
        <v>34</v>
      </c>
      <c r="O3262" s="241" t="s">
        <v>48</v>
      </c>
      <c r="P3262" s="241" t="s">
        <v>34</v>
      </c>
      <c r="Q3262" s="159" t="s">
        <v>34</v>
      </c>
      <c r="R3262" s="100" t="s">
        <v>34</v>
      </c>
      <c r="S3262" s="158">
        <v>1</v>
      </c>
      <c r="T3262" s="103" t="s">
        <v>223</v>
      </c>
      <c r="U3262" s="160" t="s">
        <v>219</v>
      </c>
      <c r="V3262" s="160" t="s">
        <v>226</v>
      </c>
      <c r="W3262" s="160" t="s">
        <v>92</v>
      </c>
      <c r="X3262" s="160" t="s">
        <v>92</v>
      </c>
    </row>
    <row r="3263" spans="1:24" ht="41.25">
      <c r="A3263" s="155">
        <f>A3262+1</f>
        <v>3261</v>
      </c>
      <c r="B3263" s="160" t="s">
        <v>3564</v>
      </c>
      <c r="C3263" s="159">
        <v>2017</v>
      </c>
      <c r="D3263" s="160" t="s">
        <v>219</v>
      </c>
      <c r="E3263" s="160" t="s">
        <v>230</v>
      </c>
      <c r="F3263" s="268" t="s">
        <v>3717</v>
      </c>
      <c r="G3263" s="157" t="s">
        <v>31</v>
      </c>
      <c r="H3263" s="156" t="s">
        <v>29</v>
      </c>
      <c r="I3263" s="160" t="s">
        <v>71</v>
      </c>
      <c r="J3263" s="160" t="s">
        <v>232</v>
      </c>
      <c r="K3263" s="240" t="s">
        <v>48</v>
      </c>
      <c r="L3263" s="241" t="s">
        <v>34</v>
      </c>
      <c r="M3263" s="241" t="s">
        <v>34</v>
      </c>
      <c r="N3263" s="241" t="s">
        <v>34</v>
      </c>
      <c r="O3263" s="241" t="s">
        <v>34</v>
      </c>
      <c r="P3263" s="241" t="s">
        <v>34</v>
      </c>
      <c r="Q3263" s="159" t="s">
        <v>34</v>
      </c>
      <c r="R3263" s="100" t="s">
        <v>34</v>
      </c>
      <c r="S3263" s="158">
        <v>1</v>
      </c>
      <c r="T3263" s="103" t="s">
        <v>223</v>
      </c>
      <c r="U3263" s="160" t="s">
        <v>219</v>
      </c>
      <c r="V3263" s="160" t="s">
        <v>233</v>
      </c>
      <c r="W3263" s="160" t="s">
        <v>92</v>
      </c>
      <c r="X3263" s="160" t="s">
        <v>92</v>
      </c>
    </row>
    <row r="3264" spans="1:24" ht="41.25">
      <c r="A3264" s="155">
        <f>A3263+1</f>
        <v>3262</v>
      </c>
      <c r="B3264" s="160" t="s">
        <v>3564</v>
      </c>
      <c r="C3264" s="159">
        <v>2017</v>
      </c>
      <c r="D3264" s="160" t="s">
        <v>219</v>
      </c>
      <c r="E3264" s="160" t="s">
        <v>230</v>
      </c>
      <c r="F3264" s="268" t="s">
        <v>3718</v>
      </c>
      <c r="G3264" s="157" t="s">
        <v>31</v>
      </c>
      <c r="H3264" s="156" t="s">
        <v>39</v>
      </c>
      <c r="I3264" s="157" t="s">
        <v>71</v>
      </c>
      <c r="J3264" s="157" t="s">
        <v>232</v>
      </c>
      <c r="K3264" s="238" t="s">
        <v>34</v>
      </c>
      <c r="L3264" s="239" t="s">
        <v>34</v>
      </c>
      <c r="M3264" s="239" t="s">
        <v>34</v>
      </c>
      <c r="N3264" s="239" t="s">
        <v>34</v>
      </c>
      <c r="O3264" s="239" t="s">
        <v>34</v>
      </c>
      <c r="P3264" s="239" t="s">
        <v>34</v>
      </c>
      <c r="Q3264" s="159" t="s">
        <v>48</v>
      </c>
      <c r="R3264" s="100" t="s">
        <v>48</v>
      </c>
      <c r="S3264" s="158">
        <v>1</v>
      </c>
      <c r="T3264" s="103" t="s">
        <v>223</v>
      </c>
      <c r="U3264" s="160" t="s">
        <v>219</v>
      </c>
      <c r="V3264" s="160" t="s">
        <v>233</v>
      </c>
      <c r="W3264" s="157" t="s">
        <v>42</v>
      </c>
      <c r="X3264" s="157" t="s">
        <v>50</v>
      </c>
    </row>
    <row r="3265" spans="1:24" ht="41.25">
      <c r="A3265" s="155">
        <f>A3264+1</f>
        <v>3263</v>
      </c>
      <c r="B3265" s="160" t="s">
        <v>3564</v>
      </c>
      <c r="C3265" s="159">
        <v>2017</v>
      </c>
      <c r="D3265" s="160" t="s">
        <v>219</v>
      </c>
      <c r="E3265" s="160" t="s">
        <v>230</v>
      </c>
      <c r="F3265" s="268" t="s">
        <v>3719</v>
      </c>
      <c r="G3265" s="157" t="s">
        <v>31</v>
      </c>
      <c r="H3265" s="156" t="s">
        <v>50</v>
      </c>
      <c r="I3265" s="157" t="s">
        <v>71</v>
      </c>
      <c r="J3265" s="157" t="s">
        <v>232</v>
      </c>
      <c r="K3265" s="238" t="s">
        <v>34</v>
      </c>
      <c r="L3265" s="239" t="s">
        <v>34</v>
      </c>
      <c r="M3265" s="239" t="s">
        <v>34</v>
      </c>
      <c r="N3265" s="239" t="s">
        <v>34</v>
      </c>
      <c r="O3265" s="239" t="s">
        <v>34</v>
      </c>
      <c r="P3265" s="239" t="s">
        <v>34</v>
      </c>
      <c r="Q3265" s="159" t="s">
        <v>48</v>
      </c>
      <c r="R3265" s="100" t="s">
        <v>48</v>
      </c>
      <c r="S3265" s="158">
        <v>1</v>
      </c>
      <c r="T3265" s="103" t="s">
        <v>223</v>
      </c>
      <c r="U3265" s="160" t="s">
        <v>219</v>
      </c>
      <c r="V3265" s="160" t="s">
        <v>233</v>
      </c>
      <c r="W3265" s="157" t="s">
        <v>42</v>
      </c>
      <c r="X3265" s="157" t="s">
        <v>50</v>
      </c>
    </row>
    <row r="3266" spans="1:24" ht="41.25">
      <c r="A3266" s="155">
        <f>A3265+1</f>
        <v>3264</v>
      </c>
      <c r="B3266" s="160" t="s">
        <v>3564</v>
      </c>
      <c r="C3266" s="159">
        <v>2017</v>
      </c>
      <c r="D3266" s="160" t="s">
        <v>219</v>
      </c>
      <c r="E3266" s="160" t="s">
        <v>230</v>
      </c>
      <c r="F3266" s="268" t="s">
        <v>3720</v>
      </c>
      <c r="G3266" s="157" t="s">
        <v>31</v>
      </c>
      <c r="H3266" s="156" t="s">
        <v>42</v>
      </c>
      <c r="I3266" s="160" t="s">
        <v>71</v>
      </c>
      <c r="J3266" s="160" t="s">
        <v>232</v>
      </c>
      <c r="K3266" s="240" t="s">
        <v>34</v>
      </c>
      <c r="L3266" s="241" t="s">
        <v>34</v>
      </c>
      <c r="M3266" s="241" t="s">
        <v>34</v>
      </c>
      <c r="N3266" s="241" t="s">
        <v>34</v>
      </c>
      <c r="O3266" s="241" t="s">
        <v>34</v>
      </c>
      <c r="P3266" s="241" t="s">
        <v>34</v>
      </c>
      <c r="Q3266" s="159" t="s">
        <v>34</v>
      </c>
      <c r="R3266" s="100" t="s">
        <v>34</v>
      </c>
      <c r="S3266" s="158">
        <v>1</v>
      </c>
      <c r="T3266" s="103" t="s">
        <v>223</v>
      </c>
      <c r="U3266" s="160" t="s">
        <v>219</v>
      </c>
      <c r="V3266" s="160" t="s">
        <v>233</v>
      </c>
      <c r="W3266" s="157" t="s">
        <v>42</v>
      </c>
      <c r="X3266" s="157" t="s">
        <v>42</v>
      </c>
    </row>
    <row r="3267" spans="1:24" ht="51">
      <c r="A3267" s="155">
        <f>A3266+1</f>
        <v>3265</v>
      </c>
      <c r="B3267" s="160" t="s">
        <v>3564</v>
      </c>
      <c r="C3267" s="159">
        <v>2017</v>
      </c>
      <c r="D3267" s="160" t="s">
        <v>219</v>
      </c>
      <c r="E3267" s="160" t="s">
        <v>237</v>
      </c>
      <c r="F3267" s="268" t="s">
        <v>3721</v>
      </c>
      <c r="G3267" s="157" t="s">
        <v>31</v>
      </c>
      <c r="H3267" s="156" t="s">
        <v>42</v>
      </c>
      <c r="I3267" s="160" t="s">
        <v>71</v>
      </c>
      <c r="J3267" s="160" t="s">
        <v>232</v>
      </c>
      <c r="K3267" s="240" t="s">
        <v>34</v>
      </c>
      <c r="L3267" s="241" t="s">
        <v>34</v>
      </c>
      <c r="M3267" s="241" t="s">
        <v>34</v>
      </c>
      <c r="N3267" s="241" t="s">
        <v>34</v>
      </c>
      <c r="O3267" s="241" t="s">
        <v>34</v>
      </c>
      <c r="P3267" s="241" t="s">
        <v>34</v>
      </c>
      <c r="Q3267" s="159" t="s">
        <v>34</v>
      </c>
      <c r="R3267" s="100" t="s">
        <v>34</v>
      </c>
      <c r="S3267" s="158">
        <v>1</v>
      </c>
      <c r="T3267" s="103" t="s">
        <v>223</v>
      </c>
      <c r="U3267" s="160" t="s">
        <v>219</v>
      </c>
      <c r="V3267" s="160" t="s">
        <v>237</v>
      </c>
      <c r="W3267" s="157" t="s">
        <v>42</v>
      </c>
      <c r="X3267" s="157" t="s">
        <v>42</v>
      </c>
    </row>
    <row r="3268" spans="1:24" ht="41.25">
      <c r="A3268" s="155">
        <f>A3267+1</f>
        <v>3266</v>
      </c>
      <c r="B3268" s="160" t="s">
        <v>3564</v>
      </c>
      <c r="C3268" s="159">
        <v>2017</v>
      </c>
      <c r="D3268" s="160" t="s">
        <v>219</v>
      </c>
      <c r="E3268" s="160" t="s">
        <v>243</v>
      </c>
      <c r="F3268" s="268" t="s">
        <v>3722</v>
      </c>
      <c r="G3268" s="157" t="s">
        <v>31</v>
      </c>
      <c r="H3268" s="156" t="s">
        <v>39</v>
      </c>
      <c r="I3268" s="160" t="s">
        <v>71</v>
      </c>
      <c r="J3268" s="160" t="s">
        <v>232</v>
      </c>
      <c r="K3268" s="240" t="s">
        <v>34</v>
      </c>
      <c r="L3268" s="241" t="s">
        <v>34</v>
      </c>
      <c r="M3268" s="241" t="s">
        <v>34</v>
      </c>
      <c r="N3268" s="241" t="s">
        <v>34</v>
      </c>
      <c r="O3268" s="241" t="s">
        <v>34</v>
      </c>
      <c r="P3268" s="241" t="s">
        <v>34</v>
      </c>
      <c r="Q3268" s="159" t="s">
        <v>34</v>
      </c>
      <c r="R3268" s="100" t="s">
        <v>34</v>
      </c>
      <c r="S3268" s="158">
        <v>1</v>
      </c>
      <c r="T3268" s="103" t="s">
        <v>223</v>
      </c>
      <c r="U3268" s="160" t="s">
        <v>219</v>
      </c>
      <c r="V3268" s="160" t="s">
        <v>245</v>
      </c>
      <c r="W3268" s="160" t="s">
        <v>92</v>
      </c>
      <c r="X3268" s="160" t="s">
        <v>92</v>
      </c>
    </row>
    <row r="3269" spans="1:24" ht="41.25">
      <c r="A3269" s="155">
        <f>A3268+1</f>
        <v>3267</v>
      </c>
      <c r="B3269" s="160" t="s">
        <v>3564</v>
      </c>
      <c r="C3269" s="159">
        <v>2017</v>
      </c>
      <c r="D3269" s="160" t="s">
        <v>219</v>
      </c>
      <c r="E3269" s="160" t="s">
        <v>243</v>
      </c>
      <c r="F3269" s="268" t="s">
        <v>3723</v>
      </c>
      <c r="G3269" s="157" t="s">
        <v>31</v>
      </c>
      <c r="H3269" s="156" t="s">
        <v>46</v>
      </c>
      <c r="I3269" s="157" t="s">
        <v>71</v>
      </c>
      <c r="J3269" s="157" t="s">
        <v>232</v>
      </c>
      <c r="K3269" s="238" t="s">
        <v>34</v>
      </c>
      <c r="L3269" s="239" t="s">
        <v>34</v>
      </c>
      <c r="M3269" s="239" t="s">
        <v>34</v>
      </c>
      <c r="N3269" s="239" t="s">
        <v>34</v>
      </c>
      <c r="O3269" s="239" t="s">
        <v>34</v>
      </c>
      <c r="P3269" s="239" t="s">
        <v>34</v>
      </c>
      <c r="Q3269" s="159" t="s">
        <v>34</v>
      </c>
      <c r="R3269" s="100" t="s">
        <v>34</v>
      </c>
      <c r="S3269" s="158">
        <v>1</v>
      </c>
      <c r="T3269" s="103" t="s">
        <v>223</v>
      </c>
      <c r="U3269" s="160" t="s">
        <v>219</v>
      </c>
      <c r="V3269" s="160" t="s">
        <v>245</v>
      </c>
      <c r="W3269" s="160" t="s">
        <v>1061</v>
      </c>
      <c r="X3269" s="160" t="s">
        <v>1061</v>
      </c>
    </row>
    <row r="3270" spans="1:24" ht="41.25">
      <c r="A3270" s="155">
        <f>A3269+1</f>
        <v>3268</v>
      </c>
      <c r="B3270" s="160" t="s">
        <v>3564</v>
      </c>
      <c r="C3270" s="159">
        <v>2017</v>
      </c>
      <c r="D3270" s="160" t="s">
        <v>219</v>
      </c>
      <c r="E3270" s="160" t="s">
        <v>243</v>
      </c>
      <c r="F3270" s="268" t="s">
        <v>3724</v>
      </c>
      <c r="G3270" s="157" t="s">
        <v>31</v>
      </c>
      <c r="H3270" s="161" t="s">
        <v>39</v>
      </c>
      <c r="I3270" s="160" t="s">
        <v>71</v>
      </c>
      <c r="J3270" s="160" t="s">
        <v>232</v>
      </c>
      <c r="K3270" s="240" t="s">
        <v>34</v>
      </c>
      <c r="L3270" s="241" t="s">
        <v>34</v>
      </c>
      <c r="M3270" s="241" t="s">
        <v>34</v>
      </c>
      <c r="N3270" s="241" t="s">
        <v>34</v>
      </c>
      <c r="O3270" s="241" t="s">
        <v>34</v>
      </c>
      <c r="P3270" s="241" t="s">
        <v>34</v>
      </c>
      <c r="Q3270" s="159" t="s">
        <v>34</v>
      </c>
      <c r="R3270" s="100" t="s">
        <v>34</v>
      </c>
      <c r="S3270" s="158">
        <v>1</v>
      </c>
      <c r="T3270" s="103" t="s">
        <v>223</v>
      </c>
      <c r="U3270" s="160" t="s">
        <v>219</v>
      </c>
      <c r="V3270" s="160" t="s">
        <v>245</v>
      </c>
      <c r="W3270" s="160" t="s">
        <v>92</v>
      </c>
      <c r="X3270" s="160" t="s">
        <v>92</v>
      </c>
    </row>
    <row r="3271" spans="1:24" ht="81">
      <c r="A3271" s="155">
        <f>A3270+1</f>
        <v>3269</v>
      </c>
      <c r="B3271" s="160" t="s">
        <v>3564</v>
      </c>
      <c r="C3271" s="159">
        <v>2017</v>
      </c>
      <c r="D3271" s="160" t="s">
        <v>219</v>
      </c>
      <c r="E3271" s="160" t="s">
        <v>243</v>
      </c>
      <c r="F3271" s="268" t="s">
        <v>3725</v>
      </c>
      <c r="G3271" s="157" t="s">
        <v>82</v>
      </c>
      <c r="H3271" s="161" t="s">
        <v>83</v>
      </c>
      <c r="I3271" s="160" t="s">
        <v>71</v>
      </c>
      <c r="J3271" s="160" t="s">
        <v>232</v>
      </c>
      <c r="K3271" s="240" t="s">
        <v>34</v>
      </c>
      <c r="L3271" s="241" t="s">
        <v>34</v>
      </c>
      <c r="M3271" s="241" t="s">
        <v>34</v>
      </c>
      <c r="N3271" s="241" t="s">
        <v>34</v>
      </c>
      <c r="O3271" s="241" t="s">
        <v>34</v>
      </c>
      <c r="P3271" s="241" t="s">
        <v>34</v>
      </c>
      <c r="Q3271" s="159" t="s">
        <v>34</v>
      </c>
      <c r="R3271" s="100" t="s">
        <v>34</v>
      </c>
      <c r="S3271" s="158">
        <v>1</v>
      </c>
      <c r="T3271" s="103" t="s">
        <v>223</v>
      </c>
      <c r="U3271" s="160" t="s">
        <v>219</v>
      </c>
      <c r="V3271" s="160" t="s">
        <v>245</v>
      </c>
      <c r="W3271" s="160" t="s">
        <v>101</v>
      </c>
      <c r="X3271" s="160" t="s">
        <v>101</v>
      </c>
    </row>
    <row r="3272" spans="1:24" ht="41.25">
      <c r="A3272" s="155">
        <f>A3271+1</f>
        <v>3270</v>
      </c>
      <c r="B3272" s="160" t="s">
        <v>3564</v>
      </c>
      <c r="C3272" s="159">
        <v>2017</v>
      </c>
      <c r="D3272" s="160" t="s">
        <v>219</v>
      </c>
      <c r="E3272" s="160" t="s">
        <v>243</v>
      </c>
      <c r="F3272" s="268" t="s">
        <v>3726</v>
      </c>
      <c r="G3272" s="157" t="s">
        <v>31</v>
      </c>
      <c r="H3272" s="161" t="s">
        <v>39</v>
      </c>
      <c r="I3272" s="160" t="s">
        <v>71</v>
      </c>
      <c r="J3272" s="160" t="s">
        <v>232</v>
      </c>
      <c r="K3272" s="240" t="s">
        <v>34</v>
      </c>
      <c r="L3272" s="241" t="s">
        <v>34</v>
      </c>
      <c r="M3272" s="241" t="s">
        <v>34</v>
      </c>
      <c r="N3272" s="241" t="s">
        <v>34</v>
      </c>
      <c r="O3272" s="241" t="s">
        <v>34</v>
      </c>
      <c r="P3272" s="241" t="s">
        <v>34</v>
      </c>
      <c r="Q3272" s="159" t="s">
        <v>34</v>
      </c>
      <c r="R3272" s="100" t="s">
        <v>34</v>
      </c>
      <c r="S3272" s="158">
        <v>1</v>
      </c>
      <c r="T3272" s="103" t="s">
        <v>223</v>
      </c>
      <c r="U3272" s="160" t="s">
        <v>219</v>
      </c>
      <c r="V3272" s="160" t="s">
        <v>245</v>
      </c>
      <c r="W3272" s="160" t="s">
        <v>92</v>
      </c>
      <c r="X3272" s="160" t="s">
        <v>92</v>
      </c>
    </row>
    <row r="3273" spans="1:24" ht="41.25">
      <c r="A3273" s="155">
        <f>A3272+1</f>
        <v>3271</v>
      </c>
      <c r="B3273" s="160" t="s">
        <v>3564</v>
      </c>
      <c r="C3273" s="159">
        <v>2017</v>
      </c>
      <c r="D3273" s="160" t="s">
        <v>219</v>
      </c>
      <c r="E3273" s="160" t="s">
        <v>243</v>
      </c>
      <c r="F3273" s="268" t="s">
        <v>3727</v>
      </c>
      <c r="G3273" s="157" t="s">
        <v>31</v>
      </c>
      <c r="H3273" s="161" t="s">
        <v>39</v>
      </c>
      <c r="I3273" s="160" t="s">
        <v>71</v>
      </c>
      <c r="J3273" s="160" t="s">
        <v>232</v>
      </c>
      <c r="K3273" s="240" t="s">
        <v>34</v>
      </c>
      <c r="L3273" s="241" t="s">
        <v>34</v>
      </c>
      <c r="M3273" s="241" t="s">
        <v>34</v>
      </c>
      <c r="N3273" s="241" t="s">
        <v>34</v>
      </c>
      <c r="O3273" s="241" t="s">
        <v>48</v>
      </c>
      <c r="P3273" s="241" t="s">
        <v>34</v>
      </c>
      <c r="Q3273" s="159" t="s">
        <v>34</v>
      </c>
      <c r="R3273" s="100" t="s">
        <v>34</v>
      </c>
      <c r="S3273" s="158">
        <v>1</v>
      </c>
      <c r="T3273" s="103" t="s">
        <v>223</v>
      </c>
      <c r="U3273" s="160" t="s">
        <v>219</v>
      </c>
      <c r="V3273" s="160" t="s">
        <v>245</v>
      </c>
      <c r="W3273" s="160" t="s">
        <v>92</v>
      </c>
      <c r="X3273" s="160" t="s">
        <v>92</v>
      </c>
    </row>
    <row r="3274" spans="1:24" ht="41.25">
      <c r="A3274" s="155">
        <f>A3273+1</f>
        <v>3272</v>
      </c>
      <c r="B3274" s="160" t="s">
        <v>3564</v>
      </c>
      <c r="C3274" s="159">
        <v>2017</v>
      </c>
      <c r="D3274" s="160" t="s">
        <v>219</v>
      </c>
      <c r="E3274" s="160" t="s">
        <v>251</v>
      </c>
      <c r="F3274" s="268" t="s">
        <v>3728</v>
      </c>
      <c r="G3274" s="157" t="s">
        <v>31</v>
      </c>
      <c r="H3274" s="156" t="s">
        <v>29</v>
      </c>
      <c r="I3274" s="160" t="s">
        <v>71</v>
      </c>
      <c r="J3274" s="160" t="s">
        <v>253</v>
      </c>
      <c r="K3274" s="240" t="s">
        <v>34</v>
      </c>
      <c r="L3274" s="241" t="s">
        <v>34</v>
      </c>
      <c r="M3274" s="241" t="s">
        <v>34</v>
      </c>
      <c r="N3274" s="241" t="s">
        <v>34</v>
      </c>
      <c r="O3274" s="241" t="s">
        <v>34</v>
      </c>
      <c r="P3274" s="241" t="s">
        <v>34</v>
      </c>
      <c r="Q3274" s="159" t="s">
        <v>34</v>
      </c>
      <c r="R3274" s="100" t="s">
        <v>34</v>
      </c>
      <c r="S3274" s="158">
        <v>1</v>
      </c>
      <c r="T3274" s="103" t="s">
        <v>223</v>
      </c>
      <c r="U3274" s="160" t="s">
        <v>219</v>
      </c>
      <c r="V3274" s="160" t="s">
        <v>253</v>
      </c>
      <c r="W3274" s="160" t="s">
        <v>92</v>
      </c>
      <c r="X3274" s="160" t="s">
        <v>92</v>
      </c>
    </row>
    <row r="3275" spans="1:24" ht="41.25">
      <c r="A3275" s="155">
        <f>A3274+1</f>
        <v>3273</v>
      </c>
      <c r="B3275" s="160" t="s">
        <v>3564</v>
      </c>
      <c r="C3275" s="159">
        <v>2017</v>
      </c>
      <c r="D3275" s="160" t="s">
        <v>219</v>
      </c>
      <c r="E3275" s="160" t="s">
        <v>251</v>
      </c>
      <c r="F3275" s="268" t="s">
        <v>3729</v>
      </c>
      <c r="G3275" s="157" t="s">
        <v>31</v>
      </c>
      <c r="H3275" s="161" t="s">
        <v>29</v>
      </c>
      <c r="I3275" s="160" t="s">
        <v>71</v>
      </c>
      <c r="J3275" s="160" t="s">
        <v>253</v>
      </c>
      <c r="K3275" s="240" t="s">
        <v>34</v>
      </c>
      <c r="L3275" s="241" t="s">
        <v>34</v>
      </c>
      <c r="M3275" s="241" t="s">
        <v>34</v>
      </c>
      <c r="N3275" s="241" t="s">
        <v>34</v>
      </c>
      <c r="O3275" s="241" t="s">
        <v>34</v>
      </c>
      <c r="P3275" s="241" t="s">
        <v>34</v>
      </c>
      <c r="Q3275" s="159" t="s">
        <v>34</v>
      </c>
      <c r="R3275" s="100" t="s">
        <v>34</v>
      </c>
      <c r="S3275" s="158">
        <v>1</v>
      </c>
      <c r="T3275" s="103" t="s">
        <v>223</v>
      </c>
      <c r="U3275" s="160" t="s">
        <v>219</v>
      </c>
      <c r="V3275" s="160" t="s">
        <v>253</v>
      </c>
      <c r="W3275" s="160" t="s">
        <v>92</v>
      </c>
      <c r="X3275" s="160" t="s">
        <v>92</v>
      </c>
    </row>
    <row r="3276" spans="1:24" ht="41.25">
      <c r="A3276" s="155">
        <f>A3275+1</f>
        <v>3274</v>
      </c>
      <c r="B3276" s="160" t="s">
        <v>3564</v>
      </c>
      <c r="C3276" s="159">
        <v>2017</v>
      </c>
      <c r="D3276" s="160" t="s">
        <v>219</v>
      </c>
      <c r="E3276" s="160" t="s">
        <v>251</v>
      </c>
      <c r="F3276" s="268" t="s">
        <v>3730</v>
      </c>
      <c r="G3276" s="157" t="s">
        <v>31</v>
      </c>
      <c r="H3276" s="161" t="s">
        <v>29</v>
      </c>
      <c r="I3276" s="157" t="s">
        <v>71</v>
      </c>
      <c r="J3276" s="157" t="s">
        <v>253</v>
      </c>
      <c r="K3276" s="238" t="s">
        <v>34</v>
      </c>
      <c r="L3276" s="239" t="s">
        <v>34</v>
      </c>
      <c r="M3276" s="239" t="s">
        <v>34</v>
      </c>
      <c r="N3276" s="239" t="s">
        <v>34</v>
      </c>
      <c r="O3276" s="239" t="s">
        <v>34</v>
      </c>
      <c r="P3276" s="239" t="s">
        <v>34</v>
      </c>
      <c r="Q3276" s="159" t="s">
        <v>34</v>
      </c>
      <c r="R3276" s="100" t="s">
        <v>34</v>
      </c>
      <c r="S3276" s="158">
        <v>1</v>
      </c>
      <c r="T3276" s="103" t="s">
        <v>223</v>
      </c>
      <c r="U3276" s="160" t="s">
        <v>219</v>
      </c>
      <c r="V3276" s="160" t="s">
        <v>253</v>
      </c>
      <c r="W3276" s="160" t="s">
        <v>92</v>
      </c>
      <c r="X3276" s="160" t="s">
        <v>92</v>
      </c>
    </row>
    <row r="3277" spans="1:24" ht="41.25">
      <c r="A3277" s="155">
        <f>A3276+1</f>
        <v>3275</v>
      </c>
      <c r="B3277" s="160" t="s">
        <v>3564</v>
      </c>
      <c r="C3277" s="159">
        <v>2017</v>
      </c>
      <c r="D3277" s="160" t="s">
        <v>219</v>
      </c>
      <c r="E3277" s="160" t="s">
        <v>251</v>
      </c>
      <c r="F3277" s="268" t="s">
        <v>3731</v>
      </c>
      <c r="G3277" s="157" t="s">
        <v>31</v>
      </c>
      <c r="H3277" s="161" t="s">
        <v>39</v>
      </c>
      <c r="I3277" s="160" t="s">
        <v>71</v>
      </c>
      <c r="J3277" s="160" t="s">
        <v>253</v>
      </c>
      <c r="K3277" s="240" t="s">
        <v>34</v>
      </c>
      <c r="L3277" s="241" t="s">
        <v>34</v>
      </c>
      <c r="M3277" s="241" t="s">
        <v>34</v>
      </c>
      <c r="N3277" s="241" t="s">
        <v>34</v>
      </c>
      <c r="O3277" s="241" t="s">
        <v>34</v>
      </c>
      <c r="P3277" s="241" t="s">
        <v>34</v>
      </c>
      <c r="Q3277" s="159" t="s">
        <v>34</v>
      </c>
      <c r="R3277" s="100" t="s">
        <v>34</v>
      </c>
      <c r="S3277" s="158">
        <v>1</v>
      </c>
      <c r="T3277" s="103" t="s">
        <v>223</v>
      </c>
      <c r="U3277" s="160" t="s">
        <v>219</v>
      </c>
      <c r="V3277" s="160" t="s">
        <v>253</v>
      </c>
      <c r="W3277" s="160" t="s">
        <v>92</v>
      </c>
      <c r="X3277" s="160" t="s">
        <v>92</v>
      </c>
    </row>
    <row r="3278" spans="1:24" ht="41.25">
      <c r="A3278" s="155">
        <f>A3277+1</f>
        <v>3276</v>
      </c>
      <c r="B3278" s="160" t="s">
        <v>3564</v>
      </c>
      <c r="C3278" s="159">
        <v>2017</v>
      </c>
      <c r="D3278" s="160" t="s">
        <v>219</v>
      </c>
      <c r="E3278" s="160" t="s">
        <v>251</v>
      </c>
      <c r="F3278" s="268" t="s">
        <v>3732</v>
      </c>
      <c r="G3278" s="157" t="s">
        <v>31</v>
      </c>
      <c r="H3278" s="161" t="s">
        <v>29</v>
      </c>
      <c r="I3278" s="160" t="s">
        <v>71</v>
      </c>
      <c r="J3278" s="160" t="s">
        <v>253</v>
      </c>
      <c r="K3278" s="240" t="s">
        <v>34</v>
      </c>
      <c r="L3278" s="241" t="s">
        <v>34</v>
      </c>
      <c r="M3278" s="241" t="s">
        <v>34</v>
      </c>
      <c r="N3278" s="241" t="s">
        <v>34</v>
      </c>
      <c r="O3278" s="241" t="s">
        <v>34</v>
      </c>
      <c r="P3278" s="241" t="s">
        <v>34</v>
      </c>
      <c r="Q3278" s="159" t="s">
        <v>34</v>
      </c>
      <c r="R3278" s="100" t="s">
        <v>34</v>
      </c>
      <c r="S3278" s="158">
        <v>1</v>
      </c>
      <c r="T3278" s="103" t="s">
        <v>223</v>
      </c>
      <c r="U3278" s="160" t="s">
        <v>219</v>
      </c>
      <c r="V3278" s="160" t="s">
        <v>253</v>
      </c>
      <c r="W3278" s="160" t="s">
        <v>92</v>
      </c>
      <c r="X3278" s="160" t="s">
        <v>92</v>
      </c>
    </row>
    <row r="3279" spans="1:24" ht="41.25">
      <c r="A3279" s="155">
        <f>A3278+1</f>
        <v>3277</v>
      </c>
      <c r="B3279" s="160" t="s">
        <v>3564</v>
      </c>
      <c r="C3279" s="159">
        <v>2017</v>
      </c>
      <c r="D3279" s="160" t="s">
        <v>219</v>
      </c>
      <c r="E3279" s="160" t="s">
        <v>251</v>
      </c>
      <c r="F3279" s="268" t="s">
        <v>3733</v>
      </c>
      <c r="G3279" s="157" t="s">
        <v>31</v>
      </c>
      <c r="H3279" s="161" t="s">
        <v>39</v>
      </c>
      <c r="I3279" s="160" t="s">
        <v>71</v>
      </c>
      <c r="J3279" s="160" t="s">
        <v>253</v>
      </c>
      <c r="K3279" s="240" t="s">
        <v>34</v>
      </c>
      <c r="L3279" s="241" t="s">
        <v>34</v>
      </c>
      <c r="M3279" s="241" t="s">
        <v>34</v>
      </c>
      <c r="N3279" s="241" t="s">
        <v>34</v>
      </c>
      <c r="O3279" s="241" t="s">
        <v>34</v>
      </c>
      <c r="P3279" s="241" t="s">
        <v>34</v>
      </c>
      <c r="Q3279" s="159" t="s">
        <v>34</v>
      </c>
      <c r="R3279" s="100" t="s">
        <v>34</v>
      </c>
      <c r="S3279" s="158">
        <v>1</v>
      </c>
      <c r="T3279" s="103" t="s">
        <v>223</v>
      </c>
      <c r="U3279" s="160" t="s">
        <v>219</v>
      </c>
      <c r="V3279" s="160" t="s">
        <v>253</v>
      </c>
      <c r="W3279" s="160" t="s">
        <v>92</v>
      </c>
      <c r="X3279" s="160" t="s">
        <v>92</v>
      </c>
    </row>
    <row r="3280" spans="1:24" ht="41.25">
      <c r="A3280" s="155">
        <f>A3279+1</f>
        <v>3278</v>
      </c>
      <c r="B3280" s="160" t="s">
        <v>3564</v>
      </c>
      <c r="C3280" s="159">
        <v>2017</v>
      </c>
      <c r="D3280" s="160" t="s">
        <v>219</v>
      </c>
      <c r="E3280" s="160" t="s">
        <v>251</v>
      </c>
      <c r="F3280" s="268" t="s">
        <v>3734</v>
      </c>
      <c r="G3280" s="157" t="s">
        <v>31</v>
      </c>
      <c r="H3280" s="161" t="s">
        <v>29</v>
      </c>
      <c r="I3280" s="160" t="s">
        <v>71</v>
      </c>
      <c r="J3280" s="160" t="s">
        <v>253</v>
      </c>
      <c r="K3280" s="240" t="s">
        <v>34</v>
      </c>
      <c r="L3280" s="241" t="s">
        <v>34</v>
      </c>
      <c r="M3280" s="241" t="s">
        <v>34</v>
      </c>
      <c r="N3280" s="241" t="s">
        <v>34</v>
      </c>
      <c r="O3280" s="241" t="s">
        <v>34</v>
      </c>
      <c r="P3280" s="241" t="s">
        <v>34</v>
      </c>
      <c r="Q3280" s="159" t="s">
        <v>34</v>
      </c>
      <c r="R3280" s="100" t="s">
        <v>34</v>
      </c>
      <c r="S3280" s="158">
        <v>1</v>
      </c>
      <c r="T3280" s="103" t="s">
        <v>223</v>
      </c>
      <c r="U3280" s="160" t="s">
        <v>219</v>
      </c>
      <c r="V3280" s="160" t="s">
        <v>253</v>
      </c>
      <c r="W3280" s="160" t="s">
        <v>92</v>
      </c>
      <c r="X3280" s="160" t="s">
        <v>92</v>
      </c>
    </row>
    <row r="3281" spans="1:24" ht="41.25">
      <c r="A3281" s="155">
        <f>A3280+1</f>
        <v>3279</v>
      </c>
      <c r="B3281" s="160" t="s">
        <v>3564</v>
      </c>
      <c r="C3281" s="159">
        <v>2017</v>
      </c>
      <c r="D3281" s="160" t="s">
        <v>219</v>
      </c>
      <c r="E3281" s="160" t="s">
        <v>251</v>
      </c>
      <c r="F3281" s="268" t="s">
        <v>3735</v>
      </c>
      <c r="G3281" s="157" t="s">
        <v>31</v>
      </c>
      <c r="H3281" s="161" t="s">
        <v>39</v>
      </c>
      <c r="I3281" s="160" t="s">
        <v>71</v>
      </c>
      <c r="J3281" s="160" t="s">
        <v>253</v>
      </c>
      <c r="K3281" s="240" t="s">
        <v>34</v>
      </c>
      <c r="L3281" s="241" t="s">
        <v>34</v>
      </c>
      <c r="M3281" s="241" t="s">
        <v>34</v>
      </c>
      <c r="N3281" s="241" t="s">
        <v>34</v>
      </c>
      <c r="O3281" s="241" t="s">
        <v>34</v>
      </c>
      <c r="P3281" s="241" t="s">
        <v>34</v>
      </c>
      <c r="Q3281" s="159" t="s">
        <v>34</v>
      </c>
      <c r="R3281" s="100" t="s">
        <v>34</v>
      </c>
      <c r="S3281" s="158">
        <v>1</v>
      </c>
      <c r="T3281" s="103" t="s">
        <v>223</v>
      </c>
      <c r="U3281" s="160" t="s">
        <v>219</v>
      </c>
      <c r="V3281" s="160" t="s">
        <v>253</v>
      </c>
      <c r="W3281" s="160" t="s">
        <v>92</v>
      </c>
      <c r="X3281" s="160" t="s">
        <v>92</v>
      </c>
    </row>
    <row r="3282" spans="1:24" ht="41.25">
      <c r="A3282" s="155">
        <f>A3281+1</f>
        <v>3280</v>
      </c>
      <c r="B3282" s="160" t="s">
        <v>3564</v>
      </c>
      <c r="C3282" s="159">
        <v>2017</v>
      </c>
      <c r="D3282" s="160" t="s">
        <v>219</v>
      </c>
      <c r="E3282" s="160" t="s">
        <v>251</v>
      </c>
      <c r="F3282" s="268" t="s">
        <v>3736</v>
      </c>
      <c r="G3282" s="157" t="s">
        <v>31</v>
      </c>
      <c r="H3282" s="161" t="s">
        <v>39</v>
      </c>
      <c r="I3282" s="160" t="s">
        <v>71</v>
      </c>
      <c r="J3282" s="160" t="s">
        <v>253</v>
      </c>
      <c r="K3282" s="240" t="s">
        <v>34</v>
      </c>
      <c r="L3282" s="241" t="s">
        <v>34</v>
      </c>
      <c r="M3282" s="241" t="s">
        <v>34</v>
      </c>
      <c r="N3282" s="241" t="s">
        <v>34</v>
      </c>
      <c r="O3282" s="241" t="s">
        <v>34</v>
      </c>
      <c r="P3282" s="241" t="s">
        <v>34</v>
      </c>
      <c r="Q3282" s="159" t="s">
        <v>34</v>
      </c>
      <c r="R3282" s="100" t="s">
        <v>34</v>
      </c>
      <c r="S3282" s="158">
        <v>1</v>
      </c>
      <c r="T3282" s="103" t="s">
        <v>223</v>
      </c>
      <c r="U3282" s="160" t="s">
        <v>219</v>
      </c>
      <c r="V3282" s="160" t="s">
        <v>253</v>
      </c>
      <c r="W3282" s="160" t="s">
        <v>92</v>
      </c>
      <c r="X3282" s="160" t="s">
        <v>92</v>
      </c>
    </row>
    <row r="3283" spans="1:24" ht="41.25">
      <c r="A3283" s="155">
        <f>A3282+1</f>
        <v>3281</v>
      </c>
      <c r="B3283" s="160" t="s">
        <v>3564</v>
      </c>
      <c r="C3283" s="159">
        <v>2017</v>
      </c>
      <c r="D3283" s="160" t="s">
        <v>219</v>
      </c>
      <c r="E3283" s="160" t="s">
        <v>253</v>
      </c>
      <c r="F3283" s="268" t="s">
        <v>3737</v>
      </c>
      <c r="G3283" s="157" t="s">
        <v>31</v>
      </c>
      <c r="H3283" s="161" t="s">
        <v>29</v>
      </c>
      <c r="I3283" s="160" t="s">
        <v>71</v>
      </c>
      <c r="J3283" s="160" t="s">
        <v>253</v>
      </c>
      <c r="K3283" s="240" t="s">
        <v>34</v>
      </c>
      <c r="L3283" s="241" t="s">
        <v>34</v>
      </c>
      <c r="M3283" s="241" t="s">
        <v>34</v>
      </c>
      <c r="N3283" s="241" t="s">
        <v>34</v>
      </c>
      <c r="O3283" s="241" t="s">
        <v>34</v>
      </c>
      <c r="P3283" s="241" t="s">
        <v>34</v>
      </c>
      <c r="Q3283" s="159" t="s">
        <v>34</v>
      </c>
      <c r="R3283" s="100" t="s">
        <v>34</v>
      </c>
      <c r="S3283" s="158">
        <v>1</v>
      </c>
      <c r="T3283" s="103" t="s">
        <v>223</v>
      </c>
      <c r="U3283" s="160" t="s">
        <v>219</v>
      </c>
      <c r="V3283" s="160" t="s">
        <v>253</v>
      </c>
      <c r="W3283" s="160" t="s">
        <v>92</v>
      </c>
      <c r="X3283" s="160" t="s">
        <v>92</v>
      </c>
    </row>
    <row r="3284" spans="1:24" ht="91.5">
      <c r="A3284" s="155">
        <f>A3283+1</f>
        <v>3282</v>
      </c>
      <c r="B3284" s="160" t="s">
        <v>3564</v>
      </c>
      <c r="C3284" s="159">
        <v>2017</v>
      </c>
      <c r="D3284" s="160" t="s">
        <v>219</v>
      </c>
      <c r="E3284" s="160" t="s">
        <v>243</v>
      </c>
      <c r="F3284" s="268" t="s">
        <v>3738</v>
      </c>
      <c r="G3284" s="157" t="s">
        <v>31</v>
      </c>
      <c r="H3284" s="156" t="s">
        <v>29</v>
      </c>
      <c r="I3284" s="160" t="s">
        <v>71</v>
      </c>
      <c r="J3284" s="160" t="s">
        <v>232</v>
      </c>
      <c r="K3284" s="240" t="s">
        <v>48</v>
      </c>
      <c r="L3284" s="241" t="s">
        <v>48</v>
      </c>
      <c r="M3284" s="241" t="s">
        <v>34</v>
      </c>
      <c r="N3284" s="241" t="s">
        <v>34</v>
      </c>
      <c r="O3284" s="241" t="s">
        <v>34</v>
      </c>
      <c r="P3284" s="241" t="s">
        <v>34</v>
      </c>
      <c r="Q3284" s="159" t="s">
        <v>34</v>
      </c>
      <c r="R3284" s="100" t="s">
        <v>34</v>
      </c>
      <c r="S3284" s="158">
        <v>1</v>
      </c>
      <c r="T3284" s="103" t="s">
        <v>223</v>
      </c>
      <c r="U3284" s="160" t="s">
        <v>219</v>
      </c>
      <c r="V3284" s="160" t="s">
        <v>3739</v>
      </c>
      <c r="W3284" s="160" t="s">
        <v>92</v>
      </c>
      <c r="X3284" s="160" t="s">
        <v>92</v>
      </c>
    </row>
    <row r="3285" spans="1:24" ht="81">
      <c r="A3285" s="155">
        <f>A3284+1</f>
        <v>3283</v>
      </c>
      <c r="B3285" s="160" t="s">
        <v>3564</v>
      </c>
      <c r="C3285" s="159">
        <v>2017</v>
      </c>
      <c r="D3285" s="160" t="s">
        <v>219</v>
      </c>
      <c r="E3285" s="160" t="s">
        <v>527</v>
      </c>
      <c r="F3285" s="268" t="s">
        <v>3740</v>
      </c>
      <c r="G3285" s="157" t="s">
        <v>31</v>
      </c>
      <c r="H3285" s="161" t="s">
        <v>39</v>
      </c>
      <c r="I3285" s="157" t="s">
        <v>222</v>
      </c>
      <c r="J3285" s="157" t="s">
        <v>17</v>
      </c>
      <c r="K3285" s="238" t="s">
        <v>34</v>
      </c>
      <c r="L3285" s="239" t="s">
        <v>34</v>
      </c>
      <c r="M3285" s="239" t="s">
        <v>34</v>
      </c>
      <c r="N3285" s="239" t="s">
        <v>34</v>
      </c>
      <c r="O3285" s="239" t="s">
        <v>48</v>
      </c>
      <c r="P3285" s="239" t="s">
        <v>34</v>
      </c>
      <c r="Q3285" s="159" t="s">
        <v>34</v>
      </c>
      <c r="R3285" s="100" t="s">
        <v>34</v>
      </c>
      <c r="S3285" s="158">
        <v>1</v>
      </c>
      <c r="T3285" s="103" t="s">
        <v>223</v>
      </c>
      <c r="U3285" s="160" t="s">
        <v>219</v>
      </c>
      <c r="V3285" s="160" t="s">
        <v>3741</v>
      </c>
      <c r="W3285" s="160" t="s">
        <v>92</v>
      </c>
      <c r="X3285" s="160" t="s">
        <v>92</v>
      </c>
    </row>
    <row r="3286" spans="1:24" ht="60.75">
      <c r="A3286" s="155">
        <f>A3285+1</f>
        <v>3284</v>
      </c>
      <c r="B3286" s="160" t="s">
        <v>3564</v>
      </c>
      <c r="C3286" s="159">
        <v>2017</v>
      </c>
      <c r="D3286" s="160" t="s">
        <v>28</v>
      </c>
      <c r="E3286" s="160" t="s">
        <v>262</v>
      </c>
      <c r="F3286" s="268" t="s">
        <v>3742</v>
      </c>
      <c r="G3286" s="157" t="s">
        <v>31</v>
      </c>
      <c r="H3286" s="161" t="s">
        <v>29</v>
      </c>
      <c r="I3286" s="157" t="s">
        <v>32</v>
      </c>
      <c r="J3286" s="157" t="s">
        <v>33</v>
      </c>
      <c r="K3286" s="238" t="s">
        <v>34</v>
      </c>
      <c r="L3286" s="239" t="s">
        <v>34</v>
      </c>
      <c r="M3286" s="239" t="s">
        <v>34</v>
      </c>
      <c r="N3286" s="239" t="s">
        <v>34</v>
      </c>
      <c r="O3286" s="239" t="s">
        <v>34</v>
      </c>
      <c r="P3286" s="239" t="s">
        <v>34</v>
      </c>
      <c r="Q3286" s="159" t="s">
        <v>34</v>
      </c>
      <c r="R3286" s="100" t="s">
        <v>34</v>
      </c>
      <c r="S3286" s="158">
        <v>1</v>
      </c>
      <c r="T3286" s="103" t="s">
        <v>264</v>
      </c>
      <c r="U3286" s="160" t="s">
        <v>531</v>
      </c>
      <c r="V3286" s="160" t="s">
        <v>266</v>
      </c>
      <c r="W3286" s="157" t="s">
        <v>42</v>
      </c>
      <c r="X3286" s="157" t="s">
        <v>42</v>
      </c>
    </row>
    <row r="3287" spans="1:24" ht="41.25">
      <c r="A3287" s="155">
        <f>A3286+1</f>
        <v>3285</v>
      </c>
      <c r="B3287" s="160" t="s">
        <v>3564</v>
      </c>
      <c r="C3287" s="159">
        <v>2017</v>
      </c>
      <c r="D3287" s="160" t="s">
        <v>28</v>
      </c>
      <c r="E3287" s="160" t="s">
        <v>262</v>
      </c>
      <c r="F3287" s="268" t="s">
        <v>3743</v>
      </c>
      <c r="G3287" s="157" t="s">
        <v>31</v>
      </c>
      <c r="H3287" s="161" t="s">
        <v>29</v>
      </c>
      <c r="I3287" s="157" t="s">
        <v>32</v>
      </c>
      <c r="J3287" s="157" t="s">
        <v>33</v>
      </c>
      <c r="K3287" s="238" t="s">
        <v>34</v>
      </c>
      <c r="L3287" s="239" t="s">
        <v>34</v>
      </c>
      <c r="M3287" s="239" t="s">
        <v>34</v>
      </c>
      <c r="N3287" s="239" t="s">
        <v>34</v>
      </c>
      <c r="O3287" s="239" t="s">
        <v>48</v>
      </c>
      <c r="P3287" s="239" t="s">
        <v>34</v>
      </c>
      <c r="Q3287" s="159" t="s">
        <v>34</v>
      </c>
      <c r="R3287" s="100" t="s">
        <v>34</v>
      </c>
      <c r="S3287" s="158">
        <v>1</v>
      </c>
      <c r="T3287" s="103" t="s">
        <v>264</v>
      </c>
      <c r="U3287" s="160" t="s">
        <v>265</v>
      </c>
      <c r="V3287" s="160" t="s">
        <v>266</v>
      </c>
      <c r="W3287" s="160" t="s">
        <v>92</v>
      </c>
      <c r="X3287" s="160" t="s">
        <v>92</v>
      </c>
    </row>
    <row r="3288" spans="1:24" ht="41.25">
      <c r="A3288" s="155">
        <f>A3287+1</f>
        <v>3286</v>
      </c>
      <c r="B3288" s="160" t="s">
        <v>3564</v>
      </c>
      <c r="C3288" s="159">
        <v>2017</v>
      </c>
      <c r="D3288" s="160" t="s">
        <v>28</v>
      </c>
      <c r="E3288" s="160" t="s">
        <v>270</v>
      </c>
      <c r="F3288" s="268" t="s">
        <v>3744</v>
      </c>
      <c r="G3288" s="157" t="s">
        <v>31</v>
      </c>
      <c r="H3288" s="156" t="s">
        <v>42</v>
      </c>
      <c r="I3288" s="157" t="s">
        <v>32</v>
      </c>
      <c r="J3288" s="160" t="s">
        <v>33</v>
      </c>
      <c r="K3288" s="240" t="s">
        <v>34</v>
      </c>
      <c r="L3288" s="241" t="s">
        <v>34</v>
      </c>
      <c r="M3288" s="241" t="s">
        <v>34</v>
      </c>
      <c r="N3288" s="241" t="s">
        <v>34</v>
      </c>
      <c r="O3288" s="241" t="s">
        <v>34</v>
      </c>
      <c r="P3288" s="241" t="s">
        <v>34</v>
      </c>
      <c r="Q3288" s="159" t="s">
        <v>34</v>
      </c>
      <c r="R3288" s="100" t="s">
        <v>34</v>
      </c>
      <c r="S3288" s="158">
        <v>1</v>
      </c>
      <c r="T3288" s="103" t="s">
        <v>272</v>
      </c>
      <c r="U3288" s="160" t="s">
        <v>3745</v>
      </c>
      <c r="V3288" s="160" t="s">
        <v>3746</v>
      </c>
      <c r="W3288" s="157" t="s">
        <v>42</v>
      </c>
      <c r="X3288" s="157" t="s">
        <v>42</v>
      </c>
    </row>
    <row r="3289" spans="1:24" ht="51">
      <c r="A3289" s="155">
        <f>A3288+1</f>
        <v>3287</v>
      </c>
      <c r="B3289" s="160" t="s">
        <v>3564</v>
      </c>
      <c r="C3289" s="159">
        <v>2017</v>
      </c>
      <c r="D3289" s="160" t="s">
        <v>28</v>
      </c>
      <c r="E3289" s="160" t="s">
        <v>40</v>
      </c>
      <c r="F3289" s="268" t="s">
        <v>3747</v>
      </c>
      <c r="G3289" s="157" t="s">
        <v>31</v>
      </c>
      <c r="H3289" s="156" t="s">
        <v>42</v>
      </c>
      <c r="I3289" s="157" t="s">
        <v>32</v>
      </c>
      <c r="J3289" s="157" t="s">
        <v>33</v>
      </c>
      <c r="K3289" s="238" t="s">
        <v>34</v>
      </c>
      <c r="L3289" s="239" t="s">
        <v>34</v>
      </c>
      <c r="M3289" s="239" t="s">
        <v>34</v>
      </c>
      <c r="N3289" s="239" t="s">
        <v>34</v>
      </c>
      <c r="O3289" s="239" t="s">
        <v>34</v>
      </c>
      <c r="P3289" s="239" t="s">
        <v>34</v>
      </c>
      <c r="Q3289" s="159" t="s">
        <v>34</v>
      </c>
      <c r="R3289" s="100" t="s">
        <v>34</v>
      </c>
      <c r="S3289" s="158">
        <v>1</v>
      </c>
      <c r="T3289" s="103" t="s">
        <v>272</v>
      </c>
      <c r="U3289" s="160" t="s">
        <v>3745</v>
      </c>
      <c r="V3289" s="160" t="s">
        <v>3748</v>
      </c>
      <c r="W3289" s="157" t="s">
        <v>42</v>
      </c>
      <c r="X3289" s="157" t="s">
        <v>42</v>
      </c>
    </row>
    <row r="3290" spans="1:24" ht="51">
      <c r="A3290" s="155">
        <f>A3289+1</f>
        <v>3288</v>
      </c>
      <c r="B3290" s="160" t="s">
        <v>3564</v>
      </c>
      <c r="C3290" s="159">
        <v>2017</v>
      </c>
      <c r="D3290" s="160" t="s">
        <v>28</v>
      </c>
      <c r="E3290" s="160" t="s">
        <v>270</v>
      </c>
      <c r="F3290" s="268" t="s">
        <v>3749</v>
      </c>
      <c r="G3290" s="157" t="s">
        <v>31</v>
      </c>
      <c r="H3290" s="156" t="s">
        <v>42</v>
      </c>
      <c r="I3290" s="157" t="s">
        <v>32</v>
      </c>
      <c r="J3290" s="157" t="s">
        <v>33</v>
      </c>
      <c r="K3290" s="238" t="s">
        <v>34</v>
      </c>
      <c r="L3290" s="239" t="s">
        <v>34</v>
      </c>
      <c r="M3290" s="239" t="s">
        <v>34</v>
      </c>
      <c r="N3290" s="239" t="s">
        <v>34</v>
      </c>
      <c r="O3290" s="239" t="s">
        <v>34</v>
      </c>
      <c r="P3290" s="239" t="s">
        <v>34</v>
      </c>
      <c r="Q3290" s="159" t="s">
        <v>34</v>
      </c>
      <c r="R3290" s="100" t="s">
        <v>34</v>
      </c>
      <c r="S3290" s="158">
        <v>1</v>
      </c>
      <c r="T3290" s="103" t="s">
        <v>272</v>
      </c>
      <c r="U3290" s="160" t="s">
        <v>3745</v>
      </c>
      <c r="V3290" s="160" t="s">
        <v>3750</v>
      </c>
      <c r="W3290" s="157" t="s">
        <v>42</v>
      </c>
      <c r="X3290" s="157" t="s">
        <v>42</v>
      </c>
    </row>
    <row r="3291" spans="1:24" ht="41.25">
      <c r="A3291" s="155">
        <f>A3290+1</f>
        <v>3289</v>
      </c>
      <c r="B3291" s="160" t="s">
        <v>3564</v>
      </c>
      <c r="C3291" s="159">
        <v>2017</v>
      </c>
      <c r="D3291" s="160" t="s">
        <v>28</v>
      </c>
      <c r="E3291" s="160" t="s">
        <v>270</v>
      </c>
      <c r="F3291" s="268" t="s">
        <v>3751</v>
      </c>
      <c r="G3291" s="157" t="s">
        <v>31</v>
      </c>
      <c r="H3291" s="156" t="s">
        <v>42</v>
      </c>
      <c r="I3291" s="157" t="s">
        <v>32</v>
      </c>
      <c r="J3291" s="157" t="s">
        <v>33</v>
      </c>
      <c r="K3291" s="238" t="s">
        <v>34</v>
      </c>
      <c r="L3291" s="239" t="s">
        <v>34</v>
      </c>
      <c r="M3291" s="239" t="s">
        <v>34</v>
      </c>
      <c r="N3291" s="239" t="s">
        <v>34</v>
      </c>
      <c r="O3291" s="239" t="s">
        <v>34</v>
      </c>
      <c r="P3291" s="239" t="s">
        <v>34</v>
      </c>
      <c r="Q3291" s="159" t="s">
        <v>34</v>
      </c>
      <c r="R3291" s="100" t="s">
        <v>34</v>
      </c>
      <c r="S3291" s="158">
        <v>1</v>
      </c>
      <c r="T3291" s="103" t="s">
        <v>272</v>
      </c>
      <c r="U3291" s="160" t="s">
        <v>3745</v>
      </c>
      <c r="V3291" s="160" t="s">
        <v>3750</v>
      </c>
      <c r="W3291" s="157" t="s">
        <v>42</v>
      </c>
      <c r="X3291" s="157" t="s">
        <v>42</v>
      </c>
    </row>
    <row r="3292" spans="1:24" ht="41.25">
      <c r="A3292" s="155">
        <f>A3291+1</f>
        <v>3290</v>
      </c>
      <c r="B3292" s="160" t="s">
        <v>3661</v>
      </c>
      <c r="C3292" s="159">
        <v>2010</v>
      </c>
      <c r="D3292" s="157" t="s">
        <v>28</v>
      </c>
      <c r="E3292" s="160" t="s">
        <v>279</v>
      </c>
      <c r="F3292" s="268" t="s">
        <v>3752</v>
      </c>
      <c r="G3292" s="157" t="s">
        <v>31</v>
      </c>
      <c r="H3292" s="156" t="s">
        <v>29</v>
      </c>
      <c r="I3292" s="157" t="s">
        <v>32</v>
      </c>
      <c r="J3292" s="157" t="s">
        <v>33</v>
      </c>
      <c r="K3292" s="238" t="s">
        <v>34</v>
      </c>
      <c r="L3292" s="239" t="s">
        <v>34</v>
      </c>
      <c r="M3292" s="239" t="s">
        <v>48</v>
      </c>
      <c r="N3292" s="239" t="s">
        <v>34</v>
      </c>
      <c r="O3292" s="239" t="s">
        <v>34</v>
      </c>
      <c r="P3292" s="239" t="s">
        <v>34</v>
      </c>
      <c r="Q3292" s="159" t="s">
        <v>34</v>
      </c>
      <c r="R3292" s="100" t="s">
        <v>34</v>
      </c>
      <c r="S3292" s="158">
        <v>1</v>
      </c>
      <c r="T3292" s="102" t="s">
        <v>35</v>
      </c>
      <c r="U3292" s="157" t="s">
        <v>28</v>
      </c>
      <c r="V3292" s="160" t="s">
        <v>541</v>
      </c>
      <c r="W3292" s="160" t="s">
        <v>92</v>
      </c>
      <c r="X3292" s="160" t="s">
        <v>92</v>
      </c>
    </row>
    <row r="3293" spans="1:24" ht="30.75">
      <c r="A3293" s="155">
        <f>A3292+1</f>
        <v>3291</v>
      </c>
      <c r="B3293" s="160" t="s">
        <v>3661</v>
      </c>
      <c r="C3293" s="159">
        <v>2010</v>
      </c>
      <c r="D3293" s="157" t="s">
        <v>28</v>
      </c>
      <c r="E3293" s="157" t="s">
        <v>29</v>
      </c>
      <c r="F3293" s="268" t="s">
        <v>3753</v>
      </c>
      <c r="G3293" s="157" t="s">
        <v>31</v>
      </c>
      <c r="H3293" s="156" t="s">
        <v>29</v>
      </c>
      <c r="I3293" s="157" t="s">
        <v>32</v>
      </c>
      <c r="J3293" s="157" t="s">
        <v>33</v>
      </c>
      <c r="K3293" s="238" t="s">
        <v>34</v>
      </c>
      <c r="L3293" s="239" t="s">
        <v>34</v>
      </c>
      <c r="M3293" s="239" t="s">
        <v>34</v>
      </c>
      <c r="N3293" s="239" t="s">
        <v>34</v>
      </c>
      <c r="O3293" s="239" t="s">
        <v>34</v>
      </c>
      <c r="P3293" s="239" t="s">
        <v>34</v>
      </c>
      <c r="Q3293" s="159" t="s">
        <v>34</v>
      </c>
      <c r="R3293" s="100" t="s">
        <v>34</v>
      </c>
      <c r="S3293" s="158">
        <v>1</v>
      </c>
      <c r="T3293" s="102" t="s">
        <v>35</v>
      </c>
      <c r="U3293" s="157" t="s">
        <v>28</v>
      </c>
      <c r="V3293" s="160" t="s">
        <v>29</v>
      </c>
      <c r="W3293" s="160" t="s">
        <v>92</v>
      </c>
      <c r="X3293" s="160" t="s">
        <v>92</v>
      </c>
    </row>
    <row r="3294" spans="1:24" ht="51">
      <c r="A3294" s="155">
        <f>A3293+1</f>
        <v>3292</v>
      </c>
      <c r="B3294" s="160" t="s">
        <v>3661</v>
      </c>
      <c r="C3294" s="159">
        <v>2010</v>
      </c>
      <c r="D3294" s="157" t="s">
        <v>28</v>
      </c>
      <c r="E3294" s="160" t="s">
        <v>40</v>
      </c>
      <c r="F3294" s="268" t="s">
        <v>3754</v>
      </c>
      <c r="G3294" s="157" t="s">
        <v>31</v>
      </c>
      <c r="H3294" s="156" t="s">
        <v>42</v>
      </c>
      <c r="I3294" s="157" t="s">
        <v>32</v>
      </c>
      <c r="J3294" s="157" t="s">
        <v>33</v>
      </c>
      <c r="K3294" s="238" t="s">
        <v>34</v>
      </c>
      <c r="L3294" s="239" t="s">
        <v>34</v>
      </c>
      <c r="M3294" s="239" t="s">
        <v>34</v>
      </c>
      <c r="N3294" s="239" t="s">
        <v>34</v>
      </c>
      <c r="O3294" s="239" t="s">
        <v>34</v>
      </c>
      <c r="P3294" s="239" t="s">
        <v>34</v>
      </c>
      <c r="Q3294" s="159" t="s">
        <v>34</v>
      </c>
      <c r="R3294" s="100" t="s">
        <v>48</v>
      </c>
      <c r="S3294" s="158">
        <v>1</v>
      </c>
      <c r="T3294" s="102" t="s">
        <v>35</v>
      </c>
      <c r="U3294" s="157" t="s">
        <v>28</v>
      </c>
      <c r="V3294" s="160" t="s">
        <v>43</v>
      </c>
      <c r="W3294" s="157" t="s">
        <v>42</v>
      </c>
      <c r="X3294" s="157" t="s">
        <v>50</v>
      </c>
    </row>
    <row r="3295" spans="1:24" ht="30.75">
      <c r="A3295" s="155">
        <f>A3294+1</f>
        <v>3293</v>
      </c>
      <c r="B3295" s="160" t="s">
        <v>3661</v>
      </c>
      <c r="C3295" s="159">
        <v>2010</v>
      </c>
      <c r="D3295" s="157" t="s">
        <v>28</v>
      </c>
      <c r="E3295" s="160" t="s">
        <v>37</v>
      </c>
      <c r="F3295" s="268" t="s">
        <v>3755</v>
      </c>
      <c r="G3295" s="157" t="s">
        <v>31</v>
      </c>
      <c r="H3295" s="161" t="s">
        <v>39</v>
      </c>
      <c r="I3295" s="157" t="s">
        <v>32</v>
      </c>
      <c r="J3295" s="157" t="s">
        <v>33</v>
      </c>
      <c r="K3295" s="238" t="s">
        <v>34</v>
      </c>
      <c r="L3295" s="239" t="s">
        <v>34</v>
      </c>
      <c r="M3295" s="239" t="s">
        <v>34</v>
      </c>
      <c r="N3295" s="239" t="s">
        <v>34</v>
      </c>
      <c r="O3295" s="239" t="s">
        <v>34</v>
      </c>
      <c r="P3295" s="239" t="s">
        <v>34</v>
      </c>
      <c r="Q3295" s="159" t="s">
        <v>34</v>
      </c>
      <c r="R3295" s="100" t="s">
        <v>34</v>
      </c>
      <c r="S3295" s="158">
        <v>1</v>
      </c>
      <c r="T3295" s="102" t="s">
        <v>35</v>
      </c>
      <c r="U3295" s="157" t="s">
        <v>28</v>
      </c>
      <c r="V3295" s="160" t="s">
        <v>545</v>
      </c>
      <c r="W3295" s="160" t="s">
        <v>92</v>
      </c>
      <c r="X3295" s="160" t="s">
        <v>92</v>
      </c>
    </row>
    <row r="3296" spans="1:24" ht="41.25">
      <c r="A3296" s="155">
        <f>A3295+1</f>
        <v>3294</v>
      </c>
      <c r="B3296" s="160" t="s">
        <v>3661</v>
      </c>
      <c r="C3296" s="159">
        <v>2010</v>
      </c>
      <c r="D3296" s="157" t="s">
        <v>28</v>
      </c>
      <c r="E3296" s="160" t="s">
        <v>60</v>
      </c>
      <c r="F3296" s="268" t="s">
        <v>3756</v>
      </c>
      <c r="G3296" s="157" t="s">
        <v>31</v>
      </c>
      <c r="H3296" s="156" t="s">
        <v>42</v>
      </c>
      <c r="I3296" s="157" t="s">
        <v>32</v>
      </c>
      <c r="J3296" s="157" t="s">
        <v>33</v>
      </c>
      <c r="K3296" s="238" t="s">
        <v>34</v>
      </c>
      <c r="L3296" s="239" t="s">
        <v>34</v>
      </c>
      <c r="M3296" s="239" t="s">
        <v>34</v>
      </c>
      <c r="N3296" s="239" t="s">
        <v>34</v>
      </c>
      <c r="O3296" s="239" t="s">
        <v>34</v>
      </c>
      <c r="P3296" s="239" t="s">
        <v>34</v>
      </c>
      <c r="Q3296" s="159" t="s">
        <v>34</v>
      </c>
      <c r="R3296" s="100" t="s">
        <v>34</v>
      </c>
      <c r="S3296" s="158">
        <v>1</v>
      </c>
      <c r="T3296" s="102" t="s">
        <v>35</v>
      </c>
      <c r="U3296" s="157" t="s">
        <v>28</v>
      </c>
      <c r="V3296" s="160" t="s">
        <v>62</v>
      </c>
      <c r="W3296" s="160" t="s">
        <v>92</v>
      </c>
      <c r="X3296" s="157" t="s">
        <v>50</v>
      </c>
    </row>
    <row r="3297" spans="1:24" ht="30.75">
      <c r="A3297" s="155">
        <f>A3296+1</f>
        <v>3295</v>
      </c>
      <c r="B3297" s="160" t="s">
        <v>3661</v>
      </c>
      <c r="C3297" s="159">
        <v>2010</v>
      </c>
      <c r="D3297" s="157" t="s">
        <v>28</v>
      </c>
      <c r="E3297" s="160" t="s">
        <v>60</v>
      </c>
      <c r="F3297" s="268" t="s">
        <v>3757</v>
      </c>
      <c r="G3297" s="157" t="s">
        <v>31</v>
      </c>
      <c r="H3297" s="156" t="s">
        <v>42</v>
      </c>
      <c r="I3297" s="157" t="s">
        <v>32</v>
      </c>
      <c r="J3297" s="157" t="s">
        <v>33</v>
      </c>
      <c r="K3297" s="238" t="s">
        <v>34</v>
      </c>
      <c r="L3297" s="239" t="s">
        <v>34</v>
      </c>
      <c r="M3297" s="239" t="s">
        <v>34</v>
      </c>
      <c r="N3297" s="239" t="s">
        <v>34</v>
      </c>
      <c r="O3297" s="239" t="s">
        <v>34</v>
      </c>
      <c r="P3297" s="239" t="s">
        <v>34</v>
      </c>
      <c r="Q3297" s="159" t="s">
        <v>34</v>
      </c>
      <c r="R3297" s="100" t="s">
        <v>34</v>
      </c>
      <c r="S3297" s="158">
        <v>1</v>
      </c>
      <c r="T3297" s="102" t="s">
        <v>35</v>
      </c>
      <c r="U3297" s="157" t="s">
        <v>28</v>
      </c>
      <c r="V3297" s="160" t="s">
        <v>62</v>
      </c>
      <c r="W3297" s="160" t="s">
        <v>101</v>
      </c>
      <c r="X3297" s="157" t="s">
        <v>50</v>
      </c>
    </row>
    <row r="3298" spans="1:24" ht="30.75">
      <c r="A3298" s="155">
        <f>A3297+1</f>
        <v>3296</v>
      </c>
      <c r="B3298" s="160" t="s">
        <v>3661</v>
      </c>
      <c r="C3298" s="159">
        <v>2010</v>
      </c>
      <c r="D3298" s="157" t="s">
        <v>28</v>
      </c>
      <c r="E3298" s="160" t="s">
        <v>60</v>
      </c>
      <c r="F3298" s="268" t="s">
        <v>3758</v>
      </c>
      <c r="G3298" s="157" t="s">
        <v>31</v>
      </c>
      <c r="H3298" s="156" t="s">
        <v>42</v>
      </c>
      <c r="I3298" s="157" t="s">
        <v>32</v>
      </c>
      <c r="J3298" s="157" t="s">
        <v>33</v>
      </c>
      <c r="K3298" s="238" t="s">
        <v>34</v>
      </c>
      <c r="L3298" s="239" t="s">
        <v>34</v>
      </c>
      <c r="M3298" s="239" t="s">
        <v>34</v>
      </c>
      <c r="N3298" s="239" t="s">
        <v>34</v>
      </c>
      <c r="O3298" s="239" t="s">
        <v>34</v>
      </c>
      <c r="P3298" s="239" t="s">
        <v>34</v>
      </c>
      <c r="Q3298" s="159" t="s">
        <v>34</v>
      </c>
      <c r="R3298" s="100" t="s">
        <v>34</v>
      </c>
      <c r="S3298" s="158">
        <v>1</v>
      </c>
      <c r="T3298" s="102" t="s">
        <v>35</v>
      </c>
      <c r="U3298" s="157" t="s">
        <v>28</v>
      </c>
      <c r="V3298" s="160" t="s">
        <v>62</v>
      </c>
      <c r="W3298" s="160" t="s">
        <v>92</v>
      </c>
      <c r="X3298" s="157" t="s">
        <v>50</v>
      </c>
    </row>
    <row r="3299" spans="1:24" ht="30.75">
      <c r="A3299" s="155">
        <f>A3298+1</f>
        <v>3297</v>
      </c>
      <c r="B3299" s="160" t="s">
        <v>3661</v>
      </c>
      <c r="C3299" s="159">
        <v>2010</v>
      </c>
      <c r="D3299" s="157" t="s">
        <v>28</v>
      </c>
      <c r="E3299" s="157" t="s">
        <v>44</v>
      </c>
      <c r="F3299" s="268" t="s">
        <v>3759</v>
      </c>
      <c r="G3299" s="157" t="s">
        <v>31</v>
      </c>
      <c r="H3299" s="156" t="s">
        <v>46</v>
      </c>
      <c r="I3299" s="157" t="s">
        <v>32</v>
      </c>
      <c r="J3299" s="157" t="s">
        <v>47</v>
      </c>
      <c r="K3299" s="238" t="s">
        <v>34</v>
      </c>
      <c r="L3299" s="239" t="s">
        <v>34</v>
      </c>
      <c r="M3299" s="239" t="s">
        <v>34</v>
      </c>
      <c r="N3299" s="239" t="s">
        <v>34</v>
      </c>
      <c r="O3299" s="239" t="s">
        <v>34</v>
      </c>
      <c r="P3299" s="239" t="s">
        <v>34</v>
      </c>
      <c r="Q3299" s="159" t="s">
        <v>34</v>
      </c>
      <c r="R3299" s="100" t="s">
        <v>34</v>
      </c>
      <c r="S3299" s="158">
        <v>1</v>
      </c>
      <c r="T3299" s="102" t="s">
        <v>35</v>
      </c>
      <c r="U3299" s="157" t="s">
        <v>28</v>
      </c>
      <c r="V3299" s="160" t="s">
        <v>46</v>
      </c>
      <c r="W3299" s="160" t="s">
        <v>1061</v>
      </c>
      <c r="X3299" s="160" t="s">
        <v>1061</v>
      </c>
    </row>
    <row r="3300" spans="1:24" ht="30.75">
      <c r="A3300" s="155">
        <f>A3299+1</f>
        <v>3298</v>
      </c>
      <c r="B3300" s="160" t="s">
        <v>3661</v>
      </c>
      <c r="C3300" s="159">
        <v>2010</v>
      </c>
      <c r="D3300" s="157" t="s">
        <v>28</v>
      </c>
      <c r="E3300" s="157" t="s">
        <v>44</v>
      </c>
      <c r="F3300" s="268" t="s">
        <v>3760</v>
      </c>
      <c r="G3300" s="157" t="s">
        <v>31</v>
      </c>
      <c r="H3300" s="156" t="s">
        <v>46</v>
      </c>
      <c r="I3300" s="157" t="s">
        <v>32</v>
      </c>
      <c r="J3300" s="157" t="s">
        <v>47</v>
      </c>
      <c r="K3300" s="238" t="s">
        <v>34</v>
      </c>
      <c r="L3300" s="239" t="s">
        <v>34</v>
      </c>
      <c r="M3300" s="239" t="s">
        <v>34</v>
      </c>
      <c r="N3300" s="239" t="s">
        <v>34</v>
      </c>
      <c r="O3300" s="239" t="s">
        <v>34</v>
      </c>
      <c r="P3300" s="239" t="s">
        <v>34</v>
      </c>
      <c r="Q3300" s="159" t="s">
        <v>34</v>
      </c>
      <c r="R3300" s="100" t="s">
        <v>34</v>
      </c>
      <c r="S3300" s="158">
        <v>1</v>
      </c>
      <c r="T3300" s="102" t="s">
        <v>35</v>
      </c>
      <c r="U3300" s="157" t="s">
        <v>28</v>
      </c>
      <c r="V3300" s="160" t="s">
        <v>46</v>
      </c>
      <c r="W3300" s="157" t="s">
        <v>42</v>
      </c>
      <c r="X3300" s="157" t="s">
        <v>42</v>
      </c>
    </row>
    <row r="3301" spans="1:24" ht="30.75">
      <c r="A3301" s="155">
        <f>A3300+1</f>
        <v>3299</v>
      </c>
      <c r="B3301" s="160" t="s">
        <v>3661</v>
      </c>
      <c r="C3301" s="159">
        <v>2010</v>
      </c>
      <c r="D3301" s="157" t="s">
        <v>28</v>
      </c>
      <c r="E3301" s="157" t="s">
        <v>44</v>
      </c>
      <c r="F3301" s="268" t="s">
        <v>3761</v>
      </c>
      <c r="G3301" s="157" t="s">
        <v>31</v>
      </c>
      <c r="H3301" s="156" t="s">
        <v>46</v>
      </c>
      <c r="I3301" s="157" t="s">
        <v>32</v>
      </c>
      <c r="J3301" s="157" t="s">
        <v>47</v>
      </c>
      <c r="K3301" s="238" t="s">
        <v>34</v>
      </c>
      <c r="L3301" s="239" t="s">
        <v>34</v>
      </c>
      <c r="M3301" s="239" t="s">
        <v>34</v>
      </c>
      <c r="N3301" s="239" t="s">
        <v>34</v>
      </c>
      <c r="O3301" s="239" t="s">
        <v>34</v>
      </c>
      <c r="P3301" s="239" t="s">
        <v>34</v>
      </c>
      <c r="Q3301" s="159" t="s">
        <v>34</v>
      </c>
      <c r="R3301" s="100" t="s">
        <v>34</v>
      </c>
      <c r="S3301" s="158">
        <v>1</v>
      </c>
      <c r="T3301" s="102" t="s">
        <v>35</v>
      </c>
      <c r="U3301" s="157" t="s">
        <v>28</v>
      </c>
      <c r="V3301" s="160" t="s">
        <v>46</v>
      </c>
      <c r="W3301" s="160" t="s">
        <v>1061</v>
      </c>
      <c r="X3301" s="160" t="s">
        <v>1061</v>
      </c>
    </row>
    <row r="3302" spans="1:24" ht="30.75">
      <c r="A3302" s="155">
        <f>A3301+1</f>
        <v>3300</v>
      </c>
      <c r="B3302" s="160" t="s">
        <v>3661</v>
      </c>
      <c r="C3302" s="159">
        <v>2010</v>
      </c>
      <c r="D3302" s="157" t="s">
        <v>28</v>
      </c>
      <c r="E3302" s="157" t="s">
        <v>44</v>
      </c>
      <c r="F3302" s="268" t="s">
        <v>3762</v>
      </c>
      <c r="G3302" s="157" t="s">
        <v>31</v>
      </c>
      <c r="H3302" s="156" t="s">
        <v>46</v>
      </c>
      <c r="I3302" s="157" t="s">
        <v>32</v>
      </c>
      <c r="J3302" s="157" t="s">
        <v>47</v>
      </c>
      <c r="K3302" s="238" t="s">
        <v>34</v>
      </c>
      <c r="L3302" s="239" t="s">
        <v>34</v>
      </c>
      <c r="M3302" s="239" t="s">
        <v>34</v>
      </c>
      <c r="N3302" s="239" t="s">
        <v>34</v>
      </c>
      <c r="O3302" s="239" t="s">
        <v>34</v>
      </c>
      <c r="P3302" s="239" t="s">
        <v>34</v>
      </c>
      <c r="Q3302" s="159" t="s">
        <v>34</v>
      </c>
      <c r="R3302" s="100" t="s">
        <v>34</v>
      </c>
      <c r="S3302" s="158">
        <v>1</v>
      </c>
      <c r="T3302" s="102" t="s">
        <v>35</v>
      </c>
      <c r="U3302" s="157" t="s">
        <v>28</v>
      </c>
      <c r="V3302" s="160" t="s">
        <v>46</v>
      </c>
      <c r="W3302" s="160" t="s">
        <v>1061</v>
      </c>
      <c r="X3302" s="160" t="s">
        <v>1061</v>
      </c>
    </row>
    <row r="3303" spans="1:24" ht="30.75">
      <c r="A3303" s="155">
        <f>A3302+1</f>
        <v>3301</v>
      </c>
      <c r="B3303" s="160" t="s">
        <v>3661</v>
      </c>
      <c r="C3303" s="159">
        <v>2010</v>
      </c>
      <c r="D3303" s="157" t="s">
        <v>28</v>
      </c>
      <c r="E3303" s="157" t="s">
        <v>44</v>
      </c>
      <c r="F3303" s="268" t="s">
        <v>3763</v>
      </c>
      <c r="G3303" s="157" t="s">
        <v>31</v>
      </c>
      <c r="H3303" s="156" t="s">
        <v>46</v>
      </c>
      <c r="I3303" s="157" t="s">
        <v>32</v>
      </c>
      <c r="J3303" s="157" t="s">
        <v>47</v>
      </c>
      <c r="K3303" s="238" t="s">
        <v>34</v>
      </c>
      <c r="L3303" s="239" t="s">
        <v>34</v>
      </c>
      <c r="M3303" s="239" t="s">
        <v>34</v>
      </c>
      <c r="N3303" s="239" t="s">
        <v>34</v>
      </c>
      <c r="O3303" s="239" t="s">
        <v>34</v>
      </c>
      <c r="P3303" s="239" t="s">
        <v>34</v>
      </c>
      <c r="Q3303" s="159" t="s">
        <v>34</v>
      </c>
      <c r="R3303" s="100" t="s">
        <v>34</v>
      </c>
      <c r="S3303" s="158">
        <v>1</v>
      </c>
      <c r="T3303" s="102" t="s">
        <v>35</v>
      </c>
      <c r="U3303" s="157" t="s">
        <v>28</v>
      </c>
      <c r="V3303" s="160" t="s">
        <v>46</v>
      </c>
      <c r="W3303" s="160" t="s">
        <v>1061</v>
      </c>
      <c r="X3303" s="160" t="s">
        <v>1061</v>
      </c>
    </row>
    <row r="3304" spans="1:24" ht="41.25">
      <c r="A3304" s="155">
        <f>A3303+1</f>
        <v>3302</v>
      </c>
      <c r="B3304" s="160" t="s">
        <v>3661</v>
      </c>
      <c r="C3304" s="159">
        <v>2010</v>
      </c>
      <c r="D3304" s="157" t="s">
        <v>28</v>
      </c>
      <c r="E3304" s="160" t="s">
        <v>57</v>
      </c>
      <c r="F3304" s="268" t="s">
        <v>3764</v>
      </c>
      <c r="G3304" s="157" t="s">
        <v>31</v>
      </c>
      <c r="H3304" s="156" t="s">
        <v>50</v>
      </c>
      <c r="I3304" s="157" t="s">
        <v>32</v>
      </c>
      <c r="J3304" s="157" t="s">
        <v>59</v>
      </c>
      <c r="K3304" s="238" t="s">
        <v>48</v>
      </c>
      <c r="L3304" s="239" t="s">
        <v>34</v>
      </c>
      <c r="M3304" s="239" t="s">
        <v>48</v>
      </c>
      <c r="N3304" s="239" t="s">
        <v>34</v>
      </c>
      <c r="O3304" s="239" t="s">
        <v>34</v>
      </c>
      <c r="P3304" s="239" t="s">
        <v>34</v>
      </c>
      <c r="Q3304" s="159" t="s">
        <v>48</v>
      </c>
      <c r="R3304" s="100" t="s">
        <v>48</v>
      </c>
      <c r="S3304" s="158">
        <v>1</v>
      </c>
      <c r="T3304" s="102" t="s">
        <v>35</v>
      </c>
      <c r="U3304" s="157" t="s">
        <v>28</v>
      </c>
      <c r="V3304" s="160" t="s">
        <v>57</v>
      </c>
      <c r="W3304" s="157" t="s">
        <v>42</v>
      </c>
      <c r="X3304" s="157" t="s">
        <v>50</v>
      </c>
    </row>
    <row r="3305" spans="1:24" ht="41.25">
      <c r="A3305" s="155">
        <f>A3304+1</f>
        <v>3303</v>
      </c>
      <c r="B3305" s="160" t="s">
        <v>3661</v>
      </c>
      <c r="C3305" s="159">
        <v>2010</v>
      </c>
      <c r="D3305" s="157" t="s">
        <v>28</v>
      </c>
      <c r="E3305" s="160" t="s">
        <v>63</v>
      </c>
      <c r="F3305" s="268" t="s">
        <v>3765</v>
      </c>
      <c r="G3305" s="157" t="s">
        <v>31</v>
      </c>
      <c r="H3305" s="156" t="s">
        <v>42</v>
      </c>
      <c r="I3305" s="157" t="s">
        <v>32</v>
      </c>
      <c r="J3305" s="157" t="s">
        <v>33</v>
      </c>
      <c r="K3305" s="238" t="s">
        <v>34</v>
      </c>
      <c r="L3305" s="239" t="s">
        <v>34</v>
      </c>
      <c r="M3305" s="239" t="s">
        <v>34</v>
      </c>
      <c r="N3305" s="239" t="s">
        <v>34</v>
      </c>
      <c r="O3305" s="239" t="s">
        <v>34</v>
      </c>
      <c r="P3305" s="239" t="s">
        <v>34</v>
      </c>
      <c r="Q3305" s="159" t="s">
        <v>34</v>
      </c>
      <c r="R3305" s="100" t="s">
        <v>34</v>
      </c>
      <c r="S3305" s="158">
        <v>1</v>
      </c>
      <c r="T3305" s="102" t="s">
        <v>35</v>
      </c>
      <c r="U3305" s="157" t="s">
        <v>28</v>
      </c>
      <c r="V3305" s="160" t="s">
        <v>65</v>
      </c>
      <c r="W3305" s="157" t="s">
        <v>42</v>
      </c>
      <c r="X3305" s="157" t="s">
        <v>42</v>
      </c>
    </row>
    <row r="3306" spans="1:24" ht="81">
      <c r="A3306" s="155">
        <f>A3305+1</f>
        <v>3304</v>
      </c>
      <c r="B3306" s="160" t="s">
        <v>3661</v>
      </c>
      <c r="C3306" s="159">
        <v>2010</v>
      </c>
      <c r="D3306" s="157" t="s">
        <v>28</v>
      </c>
      <c r="E3306" s="160" t="s">
        <v>63</v>
      </c>
      <c r="F3306" s="268" t="s">
        <v>3766</v>
      </c>
      <c r="G3306" s="157" t="s">
        <v>82</v>
      </c>
      <c r="H3306" s="161" t="s">
        <v>83</v>
      </c>
      <c r="I3306" s="157" t="s">
        <v>32</v>
      </c>
      <c r="J3306" s="160" t="s">
        <v>33</v>
      </c>
      <c r="K3306" s="240" t="s">
        <v>34</v>
      </c>
      <c r="L3306" s="241" t="s">
        <v>34</v>
      </c>
      <c r="M3306" s="241" t="s">
        <v>34</v>
      </c>
      <c r="N3306" s="241" t="s">
        <v>34</v>
      </c>
      <c r="O3306" s="241" t="s">
        <v>34</v>
      </c>
      <c r="P3306" s="241" t="s">
        <v>34</v>
      </c>
      <c r="Q3306" s="159" t="s">
        <v>34</v>
      </c>
      <c r="R3306" s="100" t="s">
        <v>34</v>
      </c>
      <c r="S3306" s="158">
        <v>1</v>
      </c>
      <c r="T3306" s="102" t="s">
        <v>35</v>
      </c>
      <c r="U3306" s="157" t="s">
        <v>28</v>
      </c>
      <c r="V3306" s="160" t="s">
        <v>67</v>
      </c>
      <c r="W3306" s="160" t="s">
        <v>101</v>
      </c>
      <c r="X3306" s="160" t="s">
        <v>101</v>
      </c>
    </row>
    <row r="3307" spans="1:24" ht="30.75">
      <c r="A3307" s="155">
        <f>A3306+1</f>
        <v>3305</v>
      </c>
      <c r="B3307" s="160" t="s">
        <v>3661</v>
      </c>
      <c r="C3307" s="159">
        <v>2010</v>
      </c>
      <c r="D3307" s="157" t="s">
        <v>28</v>
      </c>
      <c r="E3307" s="160" t="s">
        <v>60</v>
      </c>
      <c r="F3307" s="268" t="s">
        <v>3767</v>
      </c>
      <c r="G3307" s="157" t="s">
        <v>31</v>
      </c>
      <c r="H3307" s="156" t="s">
        <v>42</v>
      </c>
      <c r="I3307" s="157" t="s">
        <v>32</v>
      </c>
      <c r="J3307" s="157" t="s">
        <v>33</v>
      </c>
      <c r="K3307" s="238" t="s">
        <v>34</v>
      </c>
      <c r="L3307" s="239" t="s">
        <v>34</v>
      </c>
      <c r="M3307" s="239" t="s">
        <v>34</v>
      </c>
      <c r="N3307" s="239" t="s">
        <v>34</v>
      </c>
      <c r="O3307" s="239" t="s">
        <v>34</v>
      </c>
      <c r="P3307" s="239" t="s">
        <v>34</v>
      </c>
      <c r="Q3307" s="159" t="s">
        <v>34</v>
      </c>
      <c r="R3307" s="100" t="s">
        <v>34</v>
      </c>
      <c r="S3307" s="158">
        <v>1</v>
      </c>
      <c r="T3307" s="102" t="s">
        <v>35</v>
      </c>
      <c r="U3307" s="157" t="s">
        <v>28</v>
      </c>
      <c r="V3307" s="160" t="s">
        <v>554</v>
      </c>
      <c r="W3307" s="157" t="s">
        <v>42</v>
      </c>
      <c r="X3307" s="157" t="s">
        <v>42</v>
      </c>
    </row>
    <row r="3308" spans="1:24" ht="60.75">
      <c r="A3308" s="155">
        <f>A3307+1</f>
        <v>3306</v>
      </c>
      <c r="B3308" s="160" t="s">
        <v>3661</v>
      </c>
      <c r="C3308" s="159">
        <v>2010</v>
      </c>
      <c r="D3308" s="160" t="s">
        <v>74</v>
      </c>
      <c r="E3308" s="160" t="s">
        <v>75</v>
      </c>
      <c r="F3308" s="268" t="s">
        <v>3768</v>
      </c>
      <c r="G3308" s="157" t="s">
        <v>31</v>
      </c>
      <c r="H3308" s="156" t="s">
        <v>29</v>
      </c>
      <c r="I3308" s="157" t="s">
        <v>32</v>
      </c>
      <c r="J3308" s="157" t="s">
        <v>33</v>
      </c>
      <c r="K3308" s="238" t="s">
        <v>34</v>
      </c>
      <c r="L3308" s="239" t="s">
        <v>34</v>
      </c>
      <c r="M3308" s="239" t="s">
        <v>34</v>
      </c>
      <c r="N3308" s="239" t="s">
        <v>34</v>
      </c>
      <c r="O3308" s="239" t="s">
        <v>34</v>
      </c>
      <c r="P3308" s="239" t="s">
        <v>34</v>
      </c>
      <c r="Q3308" s="159" t="s">
        <v>34</v>
      </c>
      <c r="R3308" s="100" t="s">
        <v>34</v>
      </c>
      <c r="S3308" s="158">
        <v>1</v>
      </c>
      <c r="T3308" s="103" t="s">
        <v>77</v>
      </c>
      <c r="U3308" s="160" t="s">
        <v>74</v>
      </c>
      <c r="V3308" s="160" t="s">
        <v>75</v>
      </c>
      <c r="W3308" s="160" t="s">
        <v>92</v>
      </c>
      <c r="X3308" s="160" t="s">
        <v>92</v>
      </c>
    </row>
    <row r="3309" spans="1:24" ht="30.75">
      <c r="A3309" s="155">
        <f>A3308+1</f>
        <v>3307</v>
      </c>
      <c r="B3309" s="160" t="s">
        <v>3661</v>
      </c>
      <c r="C3309" s="159">
        <v>2010</v>
      </c>
      <c r="D3309" s="160" t="s">
        <v>74</v>
      </c>
      <c r="E3309" s="160" t="s">
        <v>79</v>
      </c>
      <c r="F3309" s="268" t="s">
        <v>3769</v>
      </c>
      <c r="G3309" s="157" t="s">
        <v>31</v>
      </c>
      <c r="H3309" s="156" t="s">
        <v>29</v>
      </c>
      <c r="I3309" s="157" t="s">
        <v>32</v>
      </c>
      <c r="J3309" s="157" t="s">
        <v>33</v>
      </c>
      <c r="K3309" s="238" t="s">
        <v>34</v>
      </c>
      <c r="L3309" s="239" t="s">
        <v>34</v>
      </c>
      <c r="M3309" s="239" t="s">
        <v>34</v>
      </c>
      <c r="N3309" s="239" t="s">
        <v>34</v>
      </c>
      <c r="O3309" s="239" t="s">
        <v>34</v>
      </c>
      <c r="P3309" s="239" t="s">
        <v>34</v>
      </c>
      <c r="Q3309" s="159" t="s">
        <v>34</v>
      </c>
      <c r="R3309" s="100" t="s">
        <v>34</v>
      </c>
      <c r="S3309" s="158">
        <v>1</v>
      </c>
      <c r="T3309" s="103" t="s">
        <v>77</v>
      </c>
      <c r="U3309" s="160" t="s">
        <v>74</v>
      </c>
      <c r="V3309" s="160" t="s">
        <v>79</v>
      </c>
      <c r="W3309" s="160" t="s">
        <v>92</v>
      </c>
      <c r="X3309" s="160" t="s">
        <v>92</v>
      </c>
    </row>
    <row r="3310" spans="1:24" ht="30.75">
      <c r="A3310" s="155">
        <f>A3309+1</f>
        <v>3308</v>
      </c>
      <c r="B3310" s="160" t="s">
        <v>3770</v>
      </c>
      <c r="C3310" s="159">
        <v>2017</v>
      </c>
      <c r="D3310" s="160" t="s">
        <v>74</v>
      </c>
      <c r="E3310" s="160" t="s">
        <v>88</v>
      </c>
      <c r="F3310" s="268" t="s">
        <v>3771</v>
      </c>
      <c r="G3310" s="157" t="s">
        <v>31</v>
      </c>
      <c r="H3310" s="156" t="s">
        <v>29</v>
      </c>
      <c r="I3310" s="160" t="s">
        <v>90</v>
      </c>
      <c r="J3310" s="160" t="s">
        <v>88</v>
      </c>
      <c r="K3310" s="240" t="s">
        <v>34</v>
      </c>
      <c r="L3310" s="241" t="s">
        <v>34</v>
      </c>
      <c r="M3310" s="241" t="s">
        <v>34</v>
      </c>
      <c r="N3310" s="241" t="s">
        <v>34</v>
      </c>
      <c r="O3310" s="241" t="s">
        <v>34</v>
      </c>
      <c r="P3310" s="241" t="s">
        <v>34</v>
      </c>
      <c r="Q3310" s="159" t="s">
        <v>34</v>
      </c>
      <c r="R3310" s="100" t="s">
        <v>34</v>
      </c>
      <c r="S3310" s="158">
        <v>1</v>
      </c>
      <c r="T3310" s="103" t="s">
        <v>77</v>
      </c>
      <c r="U3310" s="160" t="s">
        <v>74</v>
      </c>
      <c r="V3310" s="160" t="s">
        <v>94</v>
      </c>
      <c r="W3310" s="160" t="s">
        <v>92</v>
      </c>
      <c r="X3310" s="160" t="s">
        <v>92</v>
      </c>
    </row>
    <row r="3311" spans="1:24" ht="20.25">
      <c r="A3311" s="155">
        <f>A3310+1</f>
        <v>3309</v>
      </c>
      <c r="B3311" s="160" t="s">
        <v>3661</v>
      </c>
      <c r="C3311" s="159">
        <v>2010</v>
      </c>
      <c r="D3311" s="160" t="s">
        <v>96</v>
      </c>
      <c r="E3311" s="160" t="s">
        <v>97</v>
      </c>
      <c r="F3311" s="268" t="s">
        <v>3772</v>
      </c>
      <c r="G3311" s="157" t="s">
        <v>31</v>
      </c>
      <c r="H3311" s="156" t="s">
        <v>42</v>
      </c>
      <c r="I3311" s="160" t="s">
        <v>90</v>
      </c>
      <c r="J3311" s="160" t="s">
        <v>97</v>
      </c>
      <c r="K3311" s="240" t="s">
        <v>34</v>
      </c>
      <c r="L3311" s="241" t="s">
        <v>34</v>
      </c>
      <c r="M3311" s="241" t="s">
        <v>34</v>
      </c>
      <c r="N3311" s="241" t="s">
        <v>34</v>
      </c>
      <c r="O3311" s="241" t="s">
        <v>34</v>
      </c>
      <c r="P3311" s="241" t="s">
        <v>34</v>
      </c>
      <c r="Q3311" s="159" t="s">
        <v>34</v>
      </c>
      <c r="R3311" s="100" t="s">
        <v>34</v>
      </c>
      <c r="S3311" s="158">
        <v>1</v>
      </c>
      <c r="T3311" s="103" t="s">
        <v>99</v>
      </c>
      <c r="U3311" s="160" t="s">
        <v>96</v>
      </c>
      <c r="V3311" s="160" t="s">
        <v>3773</v>
      </c>
      <c r="W3311" s="157" t="s">
        <v>42</v>
      </c>
      <c r="X3311" s="157" t="s">
        <v>42</v>
      </c>
    </row>
    <row r="3312" spans="1:24" ht="20.25">
      <c r="A3312" s="155">
        <f>A3311+1</f>
        <v>3310</v>
      </c>
      <c r="B3312" s="160" t="s">
        <v>3661</v>
      </c>
      <c r="C3312" s="159">
        <v>2010</v>
      </c>
      <c r="D3312" s="160" t="s">
        <v>96</v>
      </c>
      <c r="E3312" s="160" t="s">
        <v>97</v>
      </c>
      <c r="F3312" s="268" t="s">
        <v>3774</v>
      </c>
      <c r="G3312" s="157" t="s">
        <v>31</v>
      </c>
      <c r="H3312" s="156" t="s">
        <v>42</v>
      </c>
      <c r="I3312" s="160" t="s">
        <v>90</v>
      </c>
      <c r="J3312" s="160" t="s">
        <v>97</v>
      </c>
      <c r="K3312" s="240" t="s">
        <v>34</v>
      </c>
      <c r="L3312" s="241" t="s">
        <v>34</v>
      </c>
      <c r="M3312" s="241" t="s">
        <v>34</v>
      </c>
      <c r="N3312" s="241" t="s">
        <v>34</v>
      </c>
      <c r="O3312" s="241" t="s">
        <v>48</v>
      </c>
      <c r="P3312" s="241" t="s">
        <v>34</v>
      </c>
      <c r="Q3312" s="159" t="s">
        <v>34</v>
      </c>
      <c r="R3312" s="100" t="s">
        <v>34</v>
      </c>
      <c r="S3312" s="158">
        <v>1</v>
      </c>
      <c r="T3312" s="103" t="s">
        <v>99</v>
      </c>
      <c r="U3312" s="160" t="s">
        <v>96</v>
      </c>
      <c r="V3312" s="160" t="s">
        <v>3773</v>
      </c>
      <c r="W3312" s="157" t="s">
        <v>42</v>
      </c>
      <c r="X3312" s="157" t="s">
        <v>42</v>
      </c>
    </row>
    <row r="3313" spans="1:24" ht="81">
      <c r="A3313" s="155">
        <f>A3312+1</f>
        <v>3311</v>
      </c>
      <c r="B3313" s="160" t="s">
        <v>3661</v>
      </c>
      <c r="C3313" s="159">
        <v>2010</v>
      </c>
      <c r="D3313" s="160" t="s">
        <v>96</v>
      </c>
      <c r="E3313" s="160" t="s">
        <v>97</v>
      </c>
      <c r="F3313" s="268" t="s">
        <v>3775</v>
      </c>
      <c r="G3313" s="157" t="s">
        <v>82</v>
      </c>
      <c r="H3313" s="161" t="s">
        <v>83</v>
      </c>
      <c r="I3313" s="160" t="s">
        <v>90</v>
      </c>
      <c r="J3313" s="160" t="s">
        <v>97</v>
      </c>
      <c r="K3313" s="240" t="s">
        <v>34</v>
      </c>
      <c r="L3313" s="241" t="s">
        <v>34</v>
      </c>
      <c r="M3313" s="241" t="s">
        <v>34</v>
      </c>
      <c r="N3313" s="241" t="s">
        <v>34</v>
      </c>
      <c r="O3313" s="241" t="s">
        <v>34</v>
      </c>
      <c r="P3313" s="241" t="s">
        <v>34</v>
      </c>
      <c r="Q3313" s="159" t="s">
        <v>34</v>
      </c>
      <c r="R3313" s="100" t="s">
        <v>34</v>
      </c>
      <c r="S3313" s="158">
        <v>1</v>
      </c>
      <c r="T3313" s="103" t="s">
        <v>99</v>
      </c>
      <c r="U3313" s="160" t="s">
        <v>96</v>
      </c>
      <c r="V3313" s="160" t="s">
        <v>3773</v>
      </c>
      <c r="W3313" s="160" t="s">
        <v>101</v>
      </c>
      <c r="X3313" s="160" t="s">
        <v>101</v>
      </c>
    </row>
    <row r="3314" spans="1:24" ht="20.25">
      <c r="A3314" s="155">
        <f>A3313+1</f>
        <v>3312</v>
      </c>
      <c r="B3314" s="160" t="s">
        <v>3661</v>
      </c>
      <c r="C3314" s="159">
        <v>2010</v>
      </c>
      <c r="D3314" s="160" t="s">
        <v>96</v>
      </c>
      <c r="E3314" s="160" t="s">
        <v>97</v>
      </c>
      <c r="F3314" s="268" t="s">
        <v>3776</v>
      </c>
      <c r="G3314" s="157" t="s">
        <v>31</v>
      </c>
      <c r="H3314" s="156" t="s">
        <v>42</v>
      </c>
      <c r="I3314" s="160" t="s">
        <v>90</v>
      </c>
      <c r="J3314" s="160" t="s">
        <v>97</v>
      </c>
      <c r="K3314" s="240" t="s">
        <v>34</v>
      </c>
      <c r="L3314" s="241" t="s">
        <v>34</v>
      </c>
      <c r="M3314" s="241" t="s">
        <v>34</v>
      </c>
      <c r="N3314" s="241" t="s">
        <v>34</v>
      </c>
      <c r="O3314" s="241" t="s">
        <v>34</v>
      </c>
      <c r="P3314" s="241" t="s">
        <v>34</v>
      </c>
      <c r="Q3314" s="159" t="s">
        <v>34</v>
      </c>
      <c r="R3314" s="100" t="s">
        <v>34</v>
      </c>
      <c r="S3314" s="158">
        <v>1</v>
      </c>
      <c r="T3314" s="103" t="s">
        <v>99</v>
      </c>
      <c r="U3314" s="160" t="s">
        <v>96</v>
      </c>
      <c r="V3314" s="160" t="s">
        <v>3773</v>
      </c>
      <c r="W3314" s="157" t="s">
        <v>42</v>
      </c>
      <c r="X3314" s="157" t="s">
        <v>42</v>
      </c>
    </row>
    <row r="3315" spans="1:24" ht="20.25">
      <c r="A3315" s="155">
        <f>A3314+1</f>
        <v>3313</v>
      </c>
      <c r="B3315" s="160" t="s">
        <v>3661</v>
      </c>
      <c r="C3315" s="159">
        <v>2010</v>
      </c>
      <c r="D3315" s="160" t="s">
        <v>96</v>
      </c>
      <c r="E3315" s="160" t="s">
        <v>97</v>
      </c>
      <c r="F3315" s="268" t="s">
        <v>3777</v>
      </c>
      <c r="G3315" s="157" t="s">
        <v>31</v>
      </c>
      <c r="H3315" s="161" t="s">
        <v>29</v>
      </c>
      <c r="I3315" s="160" t="s">
        <v>90</v>
      </c>
      <c r="J3315" s="160" t="s">
        <v>97</v>
      </c>
      <c r="K3315" s="240" t="s">
        <v>34</v>
      </c>
      <c r="L3315" s="241" t="s">
        <v>34</v>
      </c>
      <c r="M3315" s="241" t="s">
        <v>34</v>
      </c>
      <c r="N3315" s="241" t="s">
        <v>34</v>
      </c>
      <c r="O3315" s="241" t="s">
        <v>34</v>
      </c>
      <c r="P3315" s="241" t="s">
        <v>34</v>
      </c>
      <c r="Q3315" s="159" t="s">
        <v>34</v>
      </c>
      <c r="R3315" s="100" t="s">
        <v>34</v>
      </c>
      <c r="S3315" s="158">
        <v>1</v>
      </c>
      <c r="T3315" s="103" t="s">
        <v>99</v>
      </c>
      <c r="U3315" s="160" t="s">
        <v>96</v>
      </c>
      <c r="V3315" s="160" t="s">
        <v>3773</v>
      </c>
      <c r="W3315" s="160" t="s">
        <v>92</v>
      </c>
      <c r="X3315" s="160" t="s">
        <v>92</v>
      </c>
    </row>
    <row r="3316" spans="1:24" ht="81">
      <c r="A3316" s="155">
        <f>A3315+1</f>
        <v>3314</v>
      </c>
      <c r="B3316" s="160" t="s">
        <v>3661</v>
      </c>
      <c r="C3316" s="159">
        <v>2010</v>
      </c>
      <c r="D3316" s="160" t="s">
        <v>96</v>
      </c>
      <c r="E3316" s="160" t="s">
        <v>97</v>
      </c>
      <c r="F3316" s="268" t="s">
        <v>3778</v>
      </c>
      <c r="G3316" s="157" t="s">
        <v>82</v>
      </c>
      <c r="H3316" s="161" t="s">
        <v>83</v>
      </c>
      <c r="I3316" s="160" t="s">
        <v>90</v>
      </c>
      <c r="J3316" s="160" t="s">
        <v>97</v>
      </c>
      <c r="K3316" s="240" t="s">
        <v>34</v>
      </c>
      <c r="L3316" s="241" t="s">
        <v>34</v>
      </c>
      <c r="M3316" s="241" t="s">
        <v>34</v>
      </c>
      <c r="N3316" s="241" t="s">
        <v>34</v>
      </c>
      <c r="O3316" s="241" t="s">
        <v>34</v>
      </c>
      <c r="P3316" s="241" t="s">
        <v>34</v>
      </c>
      <c r="Q3316" s="159" t="s">
        <v>34</v>
      </c>
      <c r="R3316" s="100" t="s">
        <v>34</v>
      </c>
      <c r="S3316" s="158">
        <v>1</v>
      </c>
      <c r="T3316" s="103" t="s">
        <v>99</v>
      </c>
      <c r="U3316" s="160" t="s">
        <v>96</v>
      </c>
      <c r="V3316" s="160" t="s">
        <v>3779</v>
      </c>
      <c r="W3316" s="160" t="s">
        <v>101</v>
      </c>
      <c r="X3316" s="160" t="s">
        <v>101</v>
      </c>
    </row>
    <row r="3317" spans="1:24" ht="81">
      <c r="A3317" s="155">
        <f>A3316+1</f>
        <v>3315</v>
      </c>
      <c r="B3317" s="160" t="s">
        <v>3661</v>
      </c>
      <c r="C3317" s="159">
        <v>2010</v>
      </c>
      <c r="D3317" s="160" t="s">
        <v>96</v>
      </c>
      <c r="E3317" s="160" t="s">
        <v>102</v>
      </c>
      <c r="F3317" s="268" t="s">
        <v>3780</v>
      </c>
      <c r="G3317" s="157" t="s">
        <v>82</v>
      </c>
      <c r="H3317" s="161" t="s">
        <v>83</v>
      </c>
      <c r="I3317" s="160" t="s">
        <v>90</v>
      </c>
      <c r="J3317" s="160" t="s">
        <v>104</v>
      </c>
      <c r="K3317" s="240" t="s">
        <v>34</v>
      </c>
      <c r="L3317" s="241" t="s">
        <v>34</v>
      </c>
      <c r="M3317" s="241" t="s">
        <v>34</v>
      </c>
      <c r="N3317" s="241" t="s">
        <v>34</v>
      </c>
      <c r="O3317" s="241" t="s">
        <v>34</v>
      </c>
      <c r="P3317" s="241" t="s">
        <v>34</v>
      </c>
      <c r="Q3317" s="159" t="s">
        <v>34</v>
      </c>
      <c r="R3317" s="100" t="s">
        <v>34</v>
      </c>
      <c r="S3317" s="158">
        <v>1</v>
      </c>
      <c r="T3317" s="103" t="s">
        <v>99</v>
      </c>
      <c r="U3317" s="160" t="s">
        <v>96</v>
      </c>
      <c r="V3317" s="160" t="s">
        <v>105</v>
      </c>
      <c r="W3317" s="160" t="s">
        <v>101</v>
      </c>
      <c r="X3317" s="160" t="s">
        <v>101</v>
      </c>
    </row>
    <row r="3318" spans="1:24" ht="51">
      <c r="A3318" s="155">
        <f>A3317+1</f>
        <v>3316</v>
      </c>
      <c r="B3318" s="160" t="s">
        <v>3661</v>
      </c>
      <c r="C3318" s="159">
        <v>2010</v>
      </c>
      <c r="D3318" s="160" t="s">
        <v>106</v>
      </c>
      <c r="E3318" s="160" t="s">
        <v>107</v>
      </c>
      <c r="F3318" s="268" t="s">
        <v>3781</v>
      </c>
      <c r="G3318" s="157" t="s">
        <v>31</v>
      </c>
      <c r="H3318" s="161" t="s">
        <v>39</v>
      </c>
      <c r="I3318" s="160" t="s">
        <v>71</v>
      </c>
      <c r="J3318" s="160" t="s">
        <v>109</v>
      </c>
      <c r="K3318" s="240" t="s">
        <v>34</v>
      </c>
      <c r="L3318" s="241" t="s">
        <v>34</v>
      </c>
      <c r="M3318" s="241" t="s">
        <v>34</v>
      </c>
      <c r="N3318" s="241" t="s">
        <v>34</v>
      </c>
      <c r="O3318" s="241" t="s">
        <v>34</v>
      </c>
      <c r="P3318" s="241" t="s">
        <v>34</v>
      </c>
      <c r="Q3318" s="159" t="s">
        <v>34</v>
      </c>
      <c r="R3318" s="100" t="s">
        <v>34</v>
      </c>
      <c r="S3318" s="158">
        <v>1</v>
      </c>
      <c r="T3318" s="103" t="s">
        <v>99</v>
      </c>
      <c r="U3318" s="160" t="s">
        <v>96</v>
      </c>
      <c r="V3318" s="160" t="s">
        <v>107</v>
      </c>
      <c r="W3318" s="160" t="s">
        <v>92</v>
      </c>
      <c r="X3318" s="160" t="s">
        <v>92</v>
      </c>
    </row>
    <row r="3319" spans="1:24" ht="51">
      <c r="A3319" s="155">
        <f>A3318+1</f>
        <v>3317</v>
      </c>
      <c r="B3319" s="160" t="s">
        <v>3661</v>
      </c>
      <c r="C3319" s="159">
        <v>2010</v>
      </c>
      <c r="D3319" s="160" t="s">
        <v>106</v>
      </c>
      <c r="E3319" s="160" t="s">
        <v>107</v>
      </c>
      <c r="F3319" s="268" t="s">
        <v>3782</v>
      </c>
      <c r="G3319" s="157" t="s">
        <v>31</v>
      </c>
      <c r="H3319" s="161" t="s">
        <v>39</v>
      </c>
      <c r="I3319" s="160" t="s">
        <v>71</v>
      </c>
      <c r="J3319" s="160" t="s">
        <v>109</v>
      </c>
      <c r="K3319" s="240" t="s">
        <v>34</v>
      </c>
      <c r="L3319" s="241" t="s">
        <v>34</v>
      </c>
      <c r="M3319" s="241" t="s">
        <v>34</v>
      </c>
      <c r="N3319" s="241" t="s">
        <v>34</v>
      </c>
      <c r="O3319" s="241" t="s">
        <v>34</v>
      </c>
      <c r="P3319" s="241" t="s">
        <v>34</v>
      </c>
      <c r="Q3319" s="159" t="s">
        <v>34</v>
      </c>
      <c r="R3319" s="100" t="s">
        <v>34</v>
      </c>
      <c r="S3319" s="158">
        <v>1</v>
      </c>
      <c r="T3319" s="103" t="s">
        <v>110</v>
      </c>
      <c r="U3319" s="160" t="s">
        <v>96</v>
      </c>
      <c r="V3319" s="160" t="s">
        <v>116</v>
      </c>
      <c r="W3319" s="160" t="s">
        <v>92</v>
      </c>
      <c r="X3319" s="160" t="s">
        <v>92</v>
      </c>
    </row>
    <row r="3320" spans="1:24" ht="51">
      <c r="A3320" s="155">
        <f>A3319+1</f>
        <v>3318</v>
      </c>
      <c r="B3320" s="160" t="s">
        <v>3661</v>
      </c>
      <c r="C3320" s="159">
        <v>2010</v>
      </c>
      <c r="D3320" s="160" t="s">
        <v>106</v>
      </c>
      <c r="E3320" s="160" t="s">
        <v>107</v>
      </c>
      <c r="F3320" s="268" t="s">
        <v>3783</v>
      </c>
      <c r="G3320" s="157" t="s">
        <v>31</v>
      </c>
      <c r="H3320" s="156" t="s">
        <v>29</v>
      </c>
      <c r="I3320" s="160" t="s">
        <v>71</v>
      </c>
      <c r="J3320" s="160" t="s">
        <v>109</v>
      </c>
      <c r="K3320" s="240" t="s">
        <v>34</v>
      </c>
      <c r="L3320" s="241" t="s">
        <v>34</v>
      </c>
      <c r="M3320" s="241" t="s">
        <v>34</v>
      </c>
      <c r="N3320" s="241" t="s">
        <v>34</v>
      </c>
      <c r="O3320" s="241" t="s">
        <v>34</v>
      </c>
      <c r="P3320" s="241" t="s">
        <v>34</v>
      </c>
      <c r="Q3320" s="159" t="s">
        <v>34</v>
      </c>
      <c r="R3320" s="100" t="s">
        <v>34</v>
      </c>
      <c r="S3320" s="158">
        <v>1</v>
      </c>
      <c r="T3320" s="103" t="s">
        <v>110</v>
      </c>
      <c r="U3320" s="160" t="s">
        <v>96</v>
      </c>
      <c r="V3320" s="160" t="s">
        <v>116</v>
      </c>
      <c r="W3320" s="160" t="s">
        <v>92</v>
      </c>
      <c r="X3320" s="160" t="s">
        <v>92</v>
      </c>
    </row>
    <row r="3321" spans="1:24" ht="51">
      <c r="A3321" s="155">
        <f>A3320+1</f>
        <v>3319</v>
      </c>
      <c r="B3321" s="160" t="s">
        <v>3661</v>
      </c>
      <c r="C3321" s="159">
        <v>2010</v>
      </c>
      <c r="D3321" s="160" t="s">
        <v>106</v>
      </c>
      <c r="E3321" s="160" t="s">
        <v>107</v>
      </c>
      <c r="F3321" s="268" t="s">
        <v>3784</v>
      </c>
      <c r="G3321" s="157" t="s">
        <v>31</v>
      </c>
      <c r="H3321" s="161" t="s">
        <v>39</v>
      </c>
      <c r="I3321" s="160" t="s">
        <v>71</v>
      </c>
      <c r="J3321" s="160" t="s">
        <v>109</v>
      </c>
      <c r="K3321" s="240" t="s">
        <v>34</v>
      </c>
      <c r="L3321" s="241" t="s">
        <v>34</v>
      </c>
      <c r="M3321" s="241" t="s">
        <v>34</v>
      </c>
      <c r="N3321" s="241" t="s">
        <v>34</v>
      </c>
      <c r="O3321" s="241" t="s">
        <v>34</v>
      </c>
      <c r="P3321" s="241" t="s">
        <v>34</v>
      </c>
      <c r="Q3321" s="159" t="s">
        <v>34</v>
      </c>
      <c r="R3321" s="100" t="s">
        <v>34</v>
      </c>
      <c r="S3321" s="158">
        <v>1</v>
      </c>
      <c r="T3321" s="103" t="s">
        <v>110</v>
      </c>
      <c r="U3321" s="160" t="s">
        <v>96</v>
      </c>
      <c r="V3321" s="160" t="s">
        <v>116</v>
      </c>
      <c r="W3321" s="160" t="s">
        <v>92</v>
      </c>
      <c r="X3321" s="160" t="s">
        <v>92</v>
      </c>
    </row>
    <row r="3322" spans="1:24" ht="41.25">
      <c r="A3322" s="155">
        <f>A3321+1</f>
        <v>3320</v>
      </c>
      <c r="B3322" s="160" t="s">
        <v>3661</v>
      </c>
      <c r="C3322" s="159">
        <v>2010</v>
      </c>
      <c r="D3322" s="160" t="s">
        <v>106</v>
      </c>
      <c r="E3322" s="160" t="s">
        <v>131</v>
      </c>
      <c r="F3322" s="268" t="s">
        <v>3785</v>
      </c>
      <c r="G3322" s="157" t="s">
        <v>31</v>
      </c>
      <c r="H3322" s="156" t="s">
        <v>42</v>
      </c>
      <c r="I3322" s="160" t="s">
        <v>71</v>
      </c>
      <c r="J3322" s="160" t="s">
        <v>109</v>
      </c>
      <c r="K3322" s="240" t="s">
        <v>34</v>
      </c>
      <c r="L3322" s="241" t="s">
        <v>34</v>
      </c>
      <c r="M3322" s="241" t="s">
        <v>34</v>
      </c>
      <c r="N3322" s="241" t="s">
        <v>34</v>
      </c>
      <c r="O3322" s="241" t="s">
        <v>34</v>
      </c>
      <c r="P3322" s="241" t="s">
        <v>34</v>
      </c>
      <c r="Q3322" s="159" t="s">
        <v>34</v>
      </c>
      <c r="R3322" s="100" t="s">
        <v>34</v>
      </c>
      <c r="S3322" s="158">
        <v>1</v>
      </c>
      <c r="T3322" s="103" t="s">
        <v>99</v>
      </c>
      <c r="U3322" s="160" t="s">
        <v>96</v>
      </c>
      <c r="V3322" s="160" t="s">
        <v>1684</v>
      </c>
      <c r="W3322" s="157" t="s">
        <v>42</v>
      </c>
      <c r="X3322" s="157" t="s">
        <v>42</v>
      </c>
    </row>
    <row r="3323" spans="1:24" ht="41.25">
      <c r="A3323" s="155">
        <f>A3322+1</f>
        <v>3321</v>
      </c>
      <c r="B3323" s="160" t="s">
        <v>3661</v>
      </c>
      <c r="C3323" s="159">
        <v>2010</v>
      </c>
      <c r="D3323" s="160" t="s">
        <v>106</v>
      </c>
      <c r="E3323" s="160" t="s">
        <v>131</v>
      </c>
      <c r="F3323" s="268" t="s">
        <v>3786</v>
      </c>
      <c r="G3323" s="157" t="s">
        <v>31</v>
      </c>
      <c r="H3323" s="161" t="s">
        <v>39</v>
      </c>
      <c r="I3323" s="160" t="s">
        <v>71</v>
      </c>
      <c r="J3323" s="160" t="s">
        <v>109</v>
      </c>
      <c r="K3323" s="240" t="s">
        <v>34</v>
      </c>
      <c r="L3323" s="241" t="s">
        <v>34</v>
      </c>
      <c r="M3323" s="241" t="s">
        <v>34</v>
      </c>
      <c r="N3323" s="241" t="s">
        <v>34</v>
      </c>
      <c r="O3323" s="241" t="s">
        <v>34</v>
      </c>
      <c r="P3323" s="241" t="s">
        <v>34</v>
      </c>
      <c r="Q3323" s="159" t="s">
        <v>34</v>
      </c>
      <c r="R3323" s="100" t="s">
        <v>34</v>
      </c>
      <c r="S3323" s="158">
        <v>1</v>
      </c>
      <c r="T3323" s="103" t="s">
        <v>99</v>
      </c>
      <c r="U3323" s="160" t="s">
        <v>96</v>
      </c>
      <c r="V3323" s="160" t="s">
        <v>1684</v>
      </c>
      <c r="W3323" s="160" t="s">
        <v>92</v>
      </c>
      <c r="X3323" s="160" t="s">
        <v>92</v>
      </c>
    </row>
    <row r="3324" spans="1:24" ht="41.25">
      <c r="A3324" s="155">
        <f>A3323+1</f>
        <v>3322</v>
      </c>
      <c r="B3324" s="160" t="s">
        <v>3661</v>
      </c>
      <c r="C3324" s="159">
        <v>2010</v>
      </c>
      <c r="D3324" s="160" t="s">
        <v>106</v>
      </c>
      <c r="E3324" s="160" t="s">
        <v>131</v>
      </c>
      <c r="F3324" s="268" t="s">
        <v>3787</v>
      </c>
      <c r="G3324" s="157" t="s">
        <v>31</v>
      </c>
      <c r="H3324" s="161" t="s">
        <v>39</v>
      </c>
      <c r="I3324" s="160" t="s">
        <v>71</v>
      </c>
      <c r="J3324" s="160" t="s">
        <v>109</v>
      </c>
      <c r="K3324" s="240" t="s">
        <v>34</v>
      </c>
      <c r="L3324" s="241" t="s">
        <v>34</v>
      </c>
      <c r="M3324" s="241" t="s">
        <v>34</v>
      </c>
      <c r="N3324" s="241" t="s">
        <v>34</v>
      </c>
      <c r="O3324" s="241" t="s">
        <v>34</v>
      </c>
      <c r="P3324" s="241" t="s">
        <v>34</v>
      </c>
      <c r="Q3324" s="159" t="s">
        <v>34</v>
      </c>
      <c r="R3324" s="100" t="s">
        <v>34</v>
      </c>
      <c r="S3324" s="158">
        <v>1</v>
      </c>
      <c r="T3324" s="103" t="s">
        <v>99</v>
      </c>
      <c r="U3324" s="160" t="s">
        <v>96</v>
      </c>
      <c r="V3324" s="160" t="s">
        <v>1684</v>
      </c>
      <c r="W3324" s="160" t="s">
        <v>92</v>
      </c>
      <c r="X3324" s="160" t="s">
        <v>92</v>
      </c>
    </row>
    <row r="3325" spans="1:24" ht="41.25">
      <c r="A3325" s="155">
        <f>A3324+1</f>
        <v>3323</v>
      </c>
      <c r="B3325" s="160" t="s">
        <v>3661</v>
      </c>
      <c r="C3325" s="159">
        <v>2010</v>
      </c>
      <c r="D3325" s="160" t="s">
        <v>106</v>
      </c>
      <c r="E3325" s="160" t="s">
        <v>131</v>
      </c>
      <c r="F3325" s="268" t="s">
        <v>3788</v>
      </c>
      <c r="G3325" s="157" t="s">
        <v>31</v>
      </c>
      <c r="H3325" s="156" t="s">
        <v>42</v>
      </c>
      <c r="I3325" s="160" t="s">
        <v>71</v>
      </c>
      <c r="J3325" s="160" t="s">
        <v>109</v>
      </c>
      <c r="K3325" s="240" t="s">
        <v>34</v>
      </c>
      <c r="L3325" s="241" t="s">
        <v>34</v>
      </c>
      <c r="M3325" s="241" t="s">
        <v>34</v>
      </c>
      <c r="N3325" s="241" t="s">
        <v>34</v>
      </c>
      <c r="O3325" s="241" t="s">
        <v>34</v>
      </c>
      <c r="P3325" s="241" t="s">
        <v>34</v>
      </c>
      <c r="Q3325" s="159" t="s">
        <v>34</v>
      </c>
      <c r="R3325" s="100" t="s">
        <v>34</v>
      </c>
      <c r="S3325" s="158">
        <v>1</v>
      </c>
      <c r="T3325" s="103" t="s">
        <v>99</v>
      </c>
      <c r="U3325" s="160" t="s">
        <v>96</v>
      </c>
      <c r="V3325" s="160" t="s">
        <v>1684</v>
      </c>
      <c r="W3325" s="157" t="s">
        <v>42</v>
      </c>
      <c r="X3325" s="157" t="s">
        <v>42</v>
      </c>
    </row>
    <row r="3326" spans="1:24" ht="81">
      <c r="A3326" s="155">
        <f>A3325+1</f>
        <v>3324</v>
      </c>
      <c r="B3326" s="160" t="s">
        <v>3661</v>
      </c>
      <c r="C3326" s="159">
        <v>2010</v>
      </c>
      <c r="D3326" s="160" t="s">
        <v>106</v>
      </c>
      <c r="E3326" s="160" t="s">
        <v>131</v>
      </c>
      <c r="F3326" s="268" t="s">
        <v>3789</v>
      </c>
      <c r="G3326" s="160" t="s">
        <v>82</v>
      </c>
      <c r="H3326" s="161" t="s">
        <v>83</v>
      </c>
      <c r="I3326" s="160" t="s">
        <v>71</v>
      </c>
      <c r="J3326" s="160" t="s">
        <v>109</v>
      </c>
      <c r="K3326" s="240" t="s">
        <v>34</v>
      </c>
      <c r="L3326" s="241" t="s">
        <v>34</v>
      </c>
      <c r="M3326" s="241" t="s">
        <v>34</v>
      </c>
      <c r="N3326" s="241" t="s">
        <v>34</v>
      </c>
      <c r="O3326" s="241" t="s">
        <v>34</v>
      </c>
      <c r="P3326" s="241" t="s">
        <v>34</v>
      </c>
      <c r="Q3326" s="159" t="s">
        <v>34</v>
      </c>
      <c r="R3326" s="100" t="s">
        <v>34</v>
      </c>
      <c r="S3326" s="158">
        <v>1</v>
      </c>
      <c r="T3326" s="103" t="s">
        <v>99</v>
      </c>
      <c r="U3326" s="160" t="s">
        <v>96</v>
      </c>
      <c r="V3326" s="160" t="s">
        <v>1684</v>
      </c>
      <c r="W3326" s="160" t="s">
        <v>401</v>
      </c>
      <c r="X3326" s="160" t="s">
        <v>401</v>
      </c>
    </row>
    <row r="3327" spans="1:24" ht="41.25">
      <c r="A3327" s="155">
        <f>A3326+1</f>
        <v>3325</v>
      </c>
      <c r="B3327" s="160" t="s">
        <v>3661</v>
      </c>
      <c r="C3327" s="159">
        <v>2010</v>
      </c>
      <c r="D3327" s="160" t="s">
        <v>106</v>
      </c>
      <c r="E3327" s="160" t="s">
        <v>131</v>
      </c>
      <c r="F3327" s="268" t="s">
        <v>3790</v>
      </c>
      <c r="G3327" s="157" t="s">
        <v>31</v>
      </c>
      <c r="H3327" s="156" t="s">
        <v>42</v>
      </c>
      <c r="I3327" s="160" t="s">
        <v>71</v>
      </c>
      <c r="J3327" s="160" t="s">
        <v>109</v>
      </c>
      <c r="K3327" s="240" t="s">
        <v>34</v>
      </c>
      <c r="L3327" s="241" t="s">
        <v>34</v>
      </c>
      <c r="M3327" s="241" t="s">
        <v>34</v>
      </c>
      <c r="N3327" s="241" t="s">
        <v>34</v>
      </c>
      <c r="O3327" s="241" t="s">
        <v>34</v>
      </c>
      <c r="P3327" s="241" t="s">
        <v>34</v>
      </c>
      <c r="Q3327" s="159" t="s">
        <v>34</v>
      </c>
      <c r="R3327" s="100" t="s">
        <v>34</v>
      </c>
      <c r="S3327" s="158">
        <v>1</v>
      </c>
      <c r="T3327" s="103" t="s">
        <v>99</v>
      </c>
      <c r="U3327" s="160" t="s">
        <v>96</v>
      </c>
      <c r="V3327" s="160" t="s">
        <v>1684</v>
      </c>
      <c r="W3327" s="157" t="s">
        <v>42</v>
      </c>
      <c r="X3327" s="157" t="s">
        <v>42</v>
      </c>
    </row>
    <row r="3328" spans="1:24" ht="41.25">
      <c r="A3328" s="155">
        <f>A3327+1</f>
        <v>3326</v>
      </c>
      <c r="B3328" s="160" t="s">
        <v>3661</v>
      </c>
      <c r="C3328" s="159">
        <v>2010</v>
      </c>
      <c r="D3328" s="160" t="s">
        <v>106</v>
      </c>
      <c r="E3328" s="160" t="s">
        <v>131</v>
      </c>
      <c r="F3328" s="268" t="s">
        <v>3791</v>
      </c>
      <c r="G3328" s="157" t="s">
        <v>31</v>
      </c>
      <c r="H3328" s="156" t="s">
        <v>42</v>
      </c>
      <c r="I3328" s="160" t="s">
        <v>71</v>
      </c>
      <c r="J3328" s="160" t="s">
        <v>109</v>
      </c>
      <c r="K3328" s="240" t="s">
        <v>48</v>
      </c>
      <c r="L3328" s="241" t="s">
        <v>34</v>
      </c>
      <c r="M3328" s="241" t="s">
        <v>34</v>
      </c>
      <c r="N3328" s="241" t="s">
        <v>34</v>
      </c>
      <c r="O3328" s="241" t="s">
        <v>34</v>
      </c>
      <c r="P3328" s="241" t="s">
        <v>34</v>
      </c>
      <c r="Q3328" s="159" t="s">
        <v>34</v>
      </c>
      <c r="R3328" s="100" t="s">
        <v>34</v>
      </c>
      <c r="S3328" s="158">
        <v>1</v>
      </c>
      <c r="T3328" s="103" t="s">
        <v>99</v>
      </c>
      <c r="U3328" s="160" t="s">
        <v>96</v>
      </c>
      <c r="V3328" s="160" t="s">
        <v>1684</v>
      </c>
      <c r="W3328" s="157" t="s">
        <v>42</v>
      </c>
      <c r="X3328" s="157" t="s">
        <v>42</v>
      </c>
    </row>
    <row r="3329" spans="1:24" ht="41.25">
      <c r="A3329" s="155">
        <f>A3328+1</f>
        <v>3327</v>
      </c>
      <c r="B3329" s="160" t="s">
        <v>3661</v>
      </c>
      <c r="C3329" s="159">
        <v>2010</v>
      </c>
      <c r="D3329" s="160" t="s">
        <v>106</v>
      </c>
      <c r="E3329" s="160" t="s">
        <v>131</v>
      </c>
      <c r="F3329" s="268" t="s">
        <v>3792</v>
      </c>
      <c r="G3329" s="157" t="s">
        <v>31</v>
      </c>
      <c r="H3329" s="156" t="s">
        <v>42</v>
      </c>
      <c r="I3329" s="160" t="s">
        <v>71</v>
      </c>
      <c r="J3329" s="160" t="s">
        <v>109</v>
      </c>
      <c r="K3329" s="240" t="s">
        <v>34</v>
      </c>
      <c r="L3329" s="241" t="s">
        <v>34</v>
      </c>
      <c r="M3329" s="241" t="s">
        <v>34</v>
      </c>
      <c r="N3329" s="241" t="s">
        <v>34</v>
      </c>
      <c r="O3329" s="241" t="s">
        <v>34</v>
      </c>
      <c r="P3329" s="241" t="s">
        <v>34</v>
      </c>
      <c r="Q3329" s="159" t="s">
        <v>34</v>
      </c>
      <c r="R3329" s="100" t="s">
        <v>34</v>
      </c>
      <c r="S3329" s="158">
        <v>1</v>
      </c>
      <c r="T3329" s="103" t="s">
        <v>99</v>
      </c>
      <c r="U3329" s="160" t="s">
        <v>96</v>
      </c>
      <c r="V3329" s="160" t="s">
        <v>1684</v>
      </c>
      <c r="W3329" s="157" t="s">
        <v>42</v>
      </c>
      <c r="X3329" s="157" t="s">
        <v>42</v>
      </c>
    </row>
    <row r="3330" spans="1:24" ht="41.25">
      <c r="A3330" s="155">
        <f>A3329+1</f>
        <v>3328</v>
      </c>
      <c r="B3330" s="160" t="s">
        <v>3661</v>
      </c>
      <c r="C3330" s="159">
        <v>2010</v>
      </c>
      <c r="D3330" s="160" t="s">
        <v>106</v>
      </c>
      <c r="E3330" s="160" t="s">
        <v>131</v>
      </c>
      <c r="F3330" s="268" t="s">
        <v>3793</v>
      </c>
      <c r="G3330" s="157" t="s">
        <v>31</v>
      </c>
      <c r="H3330" s="156" t="s">
        <v>42</v>
      </c>
      <c r="I3330" s="160" t="s">
        <v>71</v>
      </c>
      <c r="J3330" s="160" t="s">
        <v>109</v>
      </c>
      <c r="K3330" s="240" t="s">
        <v>34</v>
      </c>
      <c r="L3330" s="241" t="s">
        <v>34</v>
      </c>
      <c r="M3330" s="241" t="s">
        <v>34</v>
      </c>
      <c r="N3330" s="241" t="s">
        <v>34</v>
      </c>
      <c r="O3330" s="241" t="s">
        <v>48</v>
      </c>
      <c r="P3330" s="241" t="s">
        <v>34</v>
      </c>
      <c r="Q3330" s="159" t="s">
        <v>34</v>
      </c>
      <c r="R3330" s="100" t="s">
        <v>34</v>
      </c>
      <c r="S3330" s="158">
        <v>1</v>
      </c>
      <c r="T3330" s="103" t="s">
        <v>99</v>
      </c>
      <c r="U3330" s="160" t="s">
        <v>96</v>
      </c>
      <c r="V3330" s="160" t="s">
        <v>1684</v>
      </c>
      <c r="W3330" s="157" t="s">
        <v>42</v>
      </c>
      <c r="X3330" s="157" t="s">
        <v>42</v>
      </c>
    </row>
    <row r="3331" spans="1:24" ht="41.25">
      <c r="A3331" s="155">
        <f>A3330+1</f>
        <v>3329</v>
      </c>
      <c r="B3331" s="160" t="s">
        <v>3661</v>
      </c>
      <c r="C3331" s="159">
        <v>2010</v>
      </c>
      <c r="D3331" s="160" t="s">
        <v>139</v>
      </c>
      <c r="E3331" s="160" t="s">
        <v>140</v>
      </c>
      <c r="F3331" s="268" t="s">
        <v>3794</v>
      </c>
      <c r="G3331" s="157" t="s">
        <v>31</v>
      </c>
      <c r="H3331" s="161" t="s">
        <v>39</v>
      </c>
      <c r="I3331" s="160" t="s">
        <v>71</v>
      </c>
      <c r="J3331" s="160" t="s">
        <v>142</v>
      </c>
      <c r="K3331" s="240" t="s">
        <v>34</v>
      </c>
      <c r="L3331" s="241" t="s">
        <v>34</v>
      </c>
      <c r="M3331" s="241" t="s">
        <v>34</v>
      </c>
      <c r="N3331" s="241" t="s">
        <v>34</v>
      </c>
      <c r="O3331" s="241" t="s">
        <v>34</v>
      </c>
      <c r="P3331" s="241" t="s">
        <v>34</v>
      </c>
      <c r="Q3331" s="159" t="s">
        <v>34</v>
      </c>
      <c r="R3331" s="100" t="s">
        <v>34</v>
      </c>
      <c r="S3331" s="158">
        <v>1</v>
      </c>
      <c r="T3331" s="103" t="s">
        <v>143</v>
      </c>
      <c r="U3331" s="160" t="s">
        <v>139</v>
      </c>
      <c r="V3331" s="160" t="s">
        <v>144</v>
      </c>
      <c r="W3331" s="160" t="s">
        <v>92</v>
      </c>
      <c r="X3331" s="160" t="s">
        <v>92</v>
      </c>
    </row>
    <row r="3332" spans="1:24" ht="41.25">
      <c r="A3332" s="155">
        <f>A3331+1</f>
        <v>3330</v>
      </c>
      <c r="B3332" s="160" t="s">
        <v>3661</v>
      </c>
      <c r="C3332" s="159">
        <v>2010</v>
      </c>
      <c r="D3332" s="160" t="s">
        <v>139</v>
      </c>
      <c r="E3332" s="160" t="s">
        <v>140</v>
      </c>
      <c r="F3332" s="268" t="s">
        <v>3795</v>
      </c>
      <c r="G3332" s="157" t="s">
        <v>31</v>
      </c>
      <c r="H3332" s="156" t="s">
        <v>42</v>
      </c>
      <c r="I3332" s="160" t="s">
        <v>71</v>
      </c>
      <c r="J3332" s="160" t="s">
        <v>142</v>
      </c>
      <c r="K3332" s="240" t="s">
        <v>34</v>
      </c>
      <c r="L3332" s="241" t="s">
        <v>34</v>
      </c>
      <c r="M3332" s="241" t="s">
        <v>34</v>
      </c>
      <c r="N3332" s="241" t="s">
        <v>34</v>
      </c>
      <c r="O3332" s="241" t="s">
        <v>34</v>
      </c>
      <c r="P3332" s="241" t="s">
        <v>34</v>
      </c>
      <c r="Q3332" s="159" t="s">
        <v>34</v>
      </c>
      <c r="R3332" s="100" t="s">
        <v>34</v>
      </c>
      <c r="S3332" s="158">
        <v>1</v>
      </c>
      <c r="T3332" s="103" t="s">
        <v>143</v>
      </c>
      <c r="U3332" s="160" t="s">
        <v>139</v>
      </c>
      <c r="V3332" s="160" t="s">
        <v>144</v>
      </c>
      <c r="W3332" s="157" t="s">
        <v>42</v>
      </c>
      <c r="X3332" s="157" t="s">
        <v>42</v>
      </c>
    </row>
    <row r="3333" spans="1:24" ht="41.25">
      <c r="A3333" s="155">
        <f>A3332+1</f>
        <v>3331</v>
      </c>
      <c r="B3333" s="160" t="s">
        <v>3661</v>
      </c>
      <c r="C3333" s="159">
        <v>2010</v>
      </c>
      <c r="D3333" s="160" t="s">
        <v>139</v>
      </c>
      <c r="E3333" s="160" t="s">
        <v>1897</v>
      </c>
      <c r="F3333" s="268" t="s">
        <v>3796</v>
      </c>
      <c r="G3333" s="157" t="s">
        <v>31</v>
      </c>
      <c r="H3333" s="156" t="s">
        <v>42</v>
      </c>
      <c r="I3333" s="160" t="s">
        <v>71</v>
      </c>
      <c r="J3333" s="160" t="s">
        <v>142</v>
      </c>
      <c r="K3333" s="240" t="s">
        <v>34</v>
      </c>
      <c r="L3333" s="241" t="s">
        <v>34</v>
      </c>
      <c r="M3333" s="241" t="s">
        <v>34</v>
      </c>
      <c r="N3333" s="241" t="s">
        <v>34</v>
      </c>
      <c r="O3333" s="241" t="s">
        <v>34</v>
      </c>
      <c r="P3333" s="241" t="s">
        <v>34</v>
      </c>
      <c r="Q3333" s="159" t="s">
        <v>34</v>
      </c>
      <c r="R3333" s="100" t="s">
        <v>34</v>
      </c>
      <c r="S3333" s="158">
        <v>1</v>
      </c>
      <c r="T3333" s="103" t="s">
        <v>143</v>
      </c>
      <c r="U3333" s="160" t="s">
        <v>139</v>
      </c>
      <c r="V3333" s="160" t="s">
        <v>3797</v>
      </c>
      <c r="W3333" s="157" t="s">
        <v>42</v>
      </c>
      <c r="X3333" s="157" t="s">
        <v>42</v>
      </c>
    </row>
    <row r="3334" spans="1:24" ht="41.25">
      <c r="A3334" s="155">
        <f>A3333+1</f>
        <v>3332</v>
      </c>
      <c r="B3334" s="160" t="s">
        <v>3661</v>
      </c>
      <c r="C3334" s="159">
        <v>2010</v>
      </c>
      <c r="D3334" s="160" t="s">
        <v>139</v>
      </c>
      <c r="E3334" s="160" t="s">
        <v>1897</v>
      </c>
      <c r="F3334" s="268" t="s">
        <v>3798</v>
      </c>
      <c r="G3334" s="157" t="s">
        <v>31</v>
      </c>
      <c r="H3334" s="161" t="s">
        <v>29</v>
      </c>
      <c r="I3334" s="160" t="s">
        <v>71</v>
      </c>
      <c r="J3334" s="160" t="s">
        <v>142</v>
      </c>
      <c r="K3334" s="240" t="s">
        <v>34</v>
      </c>
      <c r="L3334" s="241" t="s">
        <v>34</v>
      </c>
      <c r="M3334" s="241" t="s">
        <v>34</v>
      </c>
      <c r="N3334" s="241" t="s">
        <v>34</v>
      </c>
      <c r="O3334" s="241" t="s">
        <v>34</v>
      </c>
      <c r="P3334" s="241" t="s">
        <v>34</v>
      </c>
      <c r="Q3334" s="159" t="s">
        <v>34</v>
      </c>
      <c r="R3334" s="100" t="s">
        <v>34</v>
      </c>
      <c r="S3334" s="158">
        <v>1</v>
      </c>
      <c r="T3334" s="103" t="s">
        <v>143</v>
      </c>
      <c r="U3334" s="160" t="s">
        <v>139</v>
      </c>
      <c r="V3334" s="160" t="s">
        <v>3797</v>
      </c>
      <c r="W3334" s="160" t="s">
        <v>92</v>
      </c>
      <c r="X3334" s="160" t="s">
        <v>92</v>
      </c>
    </row>
    <row r="3335" spans="1:24" ht="41.25">
      <c r="A3335" s="155">
        <f>A3334+1</f>
        <v>3333</v>
      </c>
      <c r="B3335" s="160" t="s">
        <v>3661</v>
      </c>
      <c r="C3335" s="159">
        <v>2010</v>
      </c>
      <c r="D3335" s="160" t="s">
        <v>139</v>
      </c>
      <c r="E3335" s="160" t="s">
        <v>140</v>
      </c>
      <c r="F3335" s="268" t="s">
        <v>3799</v>
      </c>
      <c r="G3335" s="157" t="s">
        <v>31</v>
      </c>
      <c r="H3335" s="156" t="s">
        <v>39</v>
      </c>
      <c r="I3335" s="160" t="s">
        <v>71</v>
      </c>
      <c r="J3335" s="160" t="s">
        <v>142</v>
      </c>
      <c r="K3335" s="240" t="s">
        <v>34</v>
      </c>
      <c r="L3335" s="241" t="s">
        <v>34</v>
      </c>
      <c r="M3335" s="241" t="s">
        <v>34</v>
      </c>
      <c r="N3335" s="241" t="s">
        <v>34</v>
      </c>
      <c r="O3335" s="241" t="s">
        <v>34</v>
      </c>
      <c r="P3335" s="241" t="s">
        <v>34</v>
      </c>
      <c r="Q3335" s="159" t="s">
        <v>34</v>
      </c>
      <c r="R3335" s="100" t="s">
        <v>34</v>
      </c>
      <c r="S3335" s="158">
        <v>1</v>
      </c>
      <c r="T3335" s="103" t="s">
        <v>143</v>
      </c>
      <c r="U3335" s="160" t="s">
        <v>139</v>
      </c>
      <c r="V3335" s="160" t="s">
        <v>483</v>
      </c>
      <c r="W3335" s="160" t="s">
        <v>92</v>
      </c>
      <c r="X3335" s="160" t="s">
        <v>92</v>
      </c>
    </row>
    <row r="3336" spans="1:24" ht="41.25">
      <c r="A3336" s="155">
        <f>A3335+1</f>
        <v>3334</v>
      </c>
      <c r="B3336" s="160" t="s">
        <v>3661</v>
      </c>
      <c r="C3336" s="159">
        <v>2010</v>
      </c>
      <c r="D3336" s="160" t="s">
        <v>139</v>
      </c>
      <c r="E3336" s="160" t="s">
        <v>140</v>
      </c>
      <c r="F3336" s="268" t="s">
        <v>3800</v>
      </c>
      <c r="G3336" s="157" t="s">
        <v>31</v>
      </c>
      <c r="H3336" s="156" t="s">
        <v>42</v>
      </c>
      <c r="I3336" s="160" t="s">
        <v>71</v>
      </c>
      <c r="J3336" s="160" t="s">
        <v>142</v>
      </c>
      <c r="K3336" s="240" t="s">
        <v>34</v>
      </c>
      <c r="L3336" s="241" t="s">
        <v>34</v>
      </c>
      <c r="M3336" s="241" t="s">
        <v>34</v>
      </c>
      <c r="N3336" s="241" t="s">
        <v>34</v>
      </c>
      <c r="O3336" s="241" t="s">
        <v>34</v>
      </c>
      <c r="P3336" s="241" t="s">
        <v>34</v>
      </c>
      <c r="Q3336" s="159" t="s">
        <v>34</v>
      </c>
      <c r="R3336" s="100" t="s">
        <v>34</v>
      </c>
      <c r="S3336" s="158">
        <v>1</v>
      </c>
      <c r="T3336" s="103" t="s">
        <v>143</v>
      </c>
      <c r="U3336" s="160" t="s">
        <v>139</v>
      </c>
      <c r="V3336" s="160" t="s">
        <v>483</v>
      </c>
      <c r="W3336" s="157" t="s">
        <v>42</v>
      </c>
      <c r="X3336" s="157" t="s">
        <v>42</v>
      </c>
    </row>
    <row r="3337" spans="1:24" ht="41.25">
      <c r="A3337" s="155">
        <f>A3336+1</f>
        <v>3335</v>
      </c>
      <c r="B3337" s="160" t="s">
        <v>3661</v>
      </c>
      <c r="C3337" s="159">
        <v>2010</v>
      </c>
      <c r="D3337" s="160" t="s">
        <v>139</v>
      </c>
      <c r="E3337" s="160" t="s">
        <v>140</v>
      </c>
      <c r="F3337" s="268" t="s">
        <v>3801</v>
      </c>
      <c r="G3337" s="157" t="s">
        <v>31</v>
      </c>
      <c r="H3337" s="156" t="s">
        <v>42</v>
      </c>
      <c r="I3337" s="160" t="s">
        <v>71</v>
      </c>
      <c r="J3337" s="160" t="s">
        <v>142</v>
      </c>
      <c r="K3337" s="240" t="s">
        <v>34</v>
      </c>
      <c r="L3337" s="241" t="s">
        <v>34</v>
      </c>
      <c r="M3337" s="241" t="s">
        <v>34</v>
      </c>
      <c r="N3337" s="241" t="s">
        <v>34</v>
      </c>
      <c r="O3337" s="241" t="s">
        <v>34</v>
      </c>
      <c r="P3337" s="241" t="s">
        <v>34</v>
      </c>
      <c r="Q3337" s="159" t="s">
        <v>34</v>
      </c>
      <c r="R3337" s="100" t="s">
        <v>34</v>
      </c>
      <c r="S3337" s="158">
        <v>1</v>
      </c>
      <c r="T3337" s="103" t="s">
        <v>143</v>
      </c>
      <c r="U3337" s="160" t="s">
        <v>139</v>
      </c>
      <c r="V3337" s="160" t="s">
        <v>483</v>
      </c>
      <c r="W3337" s="157" t="s">
        <v>42</v>
      </c>
      <c r="X3337" s="157" t="s">
        <v>42</v>
      </c>
    </row>
    <row r="3338" spans="1:24" ht="41.25">
      <c r="A3338" s="155">
        <f>A3337+1</f>
        <v>3336</v>
      </c>
      <c r="B3338" s="160" t="s">
        <v>3661</v>
      </c>
      <c r="C3338" s="159">
        <v>2010</v>
      </c>
      <c r="D3338" s="160" t="s">
        <v>139</v>
      </c>
      <c r="E3338" s="160" t="s">
        <v>140</v>
      </c>
      <c r="F3338" s="268" t="s">
        <v>3802</v>
      </c>
      <c r="G3338" s="157" t="s">
        <v>31</v>
      </c>
      <c r="H3338" s="161" t="s">
        <v>39</v>
      </c>
      <c r="I3338" s="160" t="s">
        <v>71</v>
      </c>
      <c r="J3338" s="160" t="s">
        <v>142</v>
      </c>
      <c r="K3338" s="240" t="s">
        <v>34</v>
      </c>
      <c r="L3338" s="241" t="s">
        <v>34</v>
      </c>
      <c r="M3338" s="241" t="s">
        <v>34</v>
      </c>
      <c r="N3338" s="241" t="s">
        <v>34</v>
      </c>
      <c r="O3338" s="241" t="s">
        <v>34</v>
      </c>
      <c r="P3338" s="241" t="s">
        <v>34</v>
      </c>
      <c r="Q3338" s="159" t="s">
        <v>34</v>
      </c>
      <c r="R3338" s="100" t="s">
        <v>34</v>
      </c>
      <c r="S3338" s="158">
        <v>1</v>
      </c>
      <c r="T3338" s="103" t="s">
        <v>143</v>
      </c>
      <c r="U3338" s="160" t="s">
        <v>139</v>
      </c>
      <c r="V3338" s="160" t="s">
        <v>483</v>
      </c>
      <c r="W3338" s="160" t="s">
        <v>92</v>
      </c>
      <c r="X3338" s="160" t="s">
        <v>92</v>
      </c>
    </row>
    <row r="3339" spans="1:24" ht="41.25">
      <c r="A3339" s="155">
        <f>A3338+1</f>
        <v>3337</v>
      </c>
      <c r="B3339" s="160" t="s">
        <v>3661</v>
      </c>
      <c r="C3339" s="159">
        <v>2010</v>
      </c>
      <c r="D3339" s="160" t="s">
        <v>139</v>
      </c>
      <c r="E3339" s="160" t="s">
        <v>156</v>
      </c>
      <c r="F3339" s="268" t="s">
        <v>3803</v>
      </c>
      <c r="G3339" s="157" t="s">
        <v>31</v>
      </c>
      <c r="H3339" s="161" t="s">
        <v>39</v>
      </c>
      <c r="I3339" s="160" t="s">
        <v>71</v>
      </c>
      <c r="J3339" s="160" t="s">
        <v>142</v>
      </c>
      <c r="K3339" s="240" t="s">
        <v>34</v>
      </c>
      <c r="L3339" s="241" t="s">
        <v>34</v>
      </c>
      <c r="M3339" s="241" t="s">
        <v>34</v>
      </c>
      <c r="N3339" s="241" t="s">
        <v>34</v>
      </c>
      <c r="O3339" s="241" t="s">
        <v>34</v>
      </c>
      <c r="P3339" s="241" t="s">
        <v>34</v>
      </c>
      <c r="Q3339" s="159" t="s">
        <v>34</v>
      </c>
      <c r="R3339" s="100" t="s">
        <v>34</v>
      </c>
      <c r="S3339" s="158">
        <v>1</v>
      </c>
      <c r="T3339" s="103" t="s">
        <v>143</v>
      </c>
      <c r="U3339" s="160" t="s">
        <v>139</v>
      </c>
      <c r="V3339" s="160" t="s">
        <v>586</v>
      </c>
      <c r="W3339" s="160" t="s">
        <v>92</v>
      </c>
      <c r="X3339" s="160" t="s">
        <v>92</v>
      </c>
    </row>
    <row r="3340" spans="1:24" ht="41.25">
      <c r="A3340" s="155">
        <f>A3339+1</f>
        <v>3338</v>
      </c>
      <c r="B3340" s="160" t="s">
        <v>3661</v>
      </c>
      <c r="C3340" s="159">
        <v>2010</v>
      </c>
      <c r="D3340" s="160" t="s">
        <v>106</v>
      </c>
      <c r="E3340" s="160" t="s">
        <v>122</v>
      </c>
      <c r="F3340" s="268" t="s">
        <v>3804</v>
      </c>
      <c r="G3340" s="157" t="s">
        <v>31</v>
      </c>
      <c r="H3340" s="156" t="s">
        <v>29</v>
      </c>
      <c r="I3340" s="160" t="s">
        <v>71</v>
      </c>
      <c r="J3340" s="160" t="s">
        <v>109</v>
      </c>
      <c r="K3340" s="240" t="s">
        <v>48</v>
      </c>
      <c r="L3340" s="241" t="s">
        <v>34</v>
      </c>
      <c r="M3340" s="241" t="s">
        <v>34</v>
      </c>
      <c r="N3340" s="241" t="s">
        <v>34</v>
      </c>
      <c r="O3340" s="241" t="s">
        <v>34</v>
      </c>
      <c r="P3340" s="241" t="s">
        <v>34</v>
      </c>
      <c r="Q3340" s="159" t="s">
        <v>34</v>
      </c>
      <c r="R3340" s="100" t="s">
        <v>34</v>
      </c>
      <c r="S3340" s="158">
        <v>1</v>
      </c>
      <c r="T3340" s="103" t="s">
        <v>110</v>
      </c>
      <c r="U3340" s="160" t="s">
        <v>139</v>
      </c>
      <c r="V3340" s="160" t="s">
        <v>122</v>
      </c>
      <c r="W3340" s="160" t="s">
        <v>92</v>
      </c>
      <c r="X3340" s="160" t="s">
        <v>92</v>
      </c>
    </row>
    <row r="3341" spans="1:24" ht="20.25">
      <c r="A3341" s="155">
        <f>A3340+1</f>
        <v>3339</v>
      </c>
      <c r="B3341" s="160" t="s">
        <v>3661</v>
      </c>
      <c r="C3341" s="159">
        <v>2010</v>
      </c>
      <c r="D3341" s="160" t="s">
        <v>162</v>
      </c>
      <c r="E3341" s="160" t="s">
        <v>162</v>
      </c>
      <c r="F3341" s="268" t="s">
        <v>3805</v>
      </c>
      <c r="G3341" s="157" t="s">
        <v>31</v>
      </c>
      <c r="H3341" s="156" t="s">
        <v>39</v>
      </c>
      <c r="I3341" s="160" t="s">
        <v>164</v>
      </c>
      <c r="J3341" s="160" t="s">
        <v>15</v>
      </c>
      <c r="K3341" s="240" t="s">
        <v>34</v>
      </c>
      <c r="L3341" s="241" t="s">
        <v>34</v>
      </c>
      <c r="M3341" s="241" t="s">
        <v>48</v>
      </c>
      <c r="N3341" s="241" t="s">
        <v>34</v>
      </c>
      <c r="O3341" s="241" t="s">
        <v>34</v>
      </c>
      <c r="P3341" s="241" t="s">
        <v>34</v>
      </c>
      <c r="Q3341" s="159" t="s">
        <v>34</v>
      </c>
      <c r="R3341" s="100" t="s">
        <v>34</v>
      </c>
      <c r="S3341" s="158">
        <v>1</v>
      </c>
      <c r="T3341" s="103" t="s">
        <v>165</v>
      </c>
      <c r="U3341" s="160" t="s">
        <v>493</v>
      </c>
      <c r="V3341" s="160" t="s">
        <v>162</v>
      </c>
      <c r="W3341" s="160" t="s">
        <v>92</v>
      </c>
      <c r="X3341" s="160" t="s">
        <v>92</v>
      </c>
    </row>
    <row r="3342" spans="1:24" ht="81">
      <c r="A3342" s="155">
        <f>A3341+1</f>
        <v>3340</v>
      </c>
      <c r="B3342" s="160" t="s">
        <v>3661</v>
      </c>
      <c r="C3342" s="159">
        <v>2010</v>
      </c>
      <c r="D3342" s="160" t="s">
        <v>162</v>
      </c>
      <c r="E3342" s="160" t="s">
        <v>162</v>
      </c>
      <c r="F3342" s="268" t="s">
        <v>3806</v>
      </c>
      <c r="G3342" s="157" t="s">
        <v>82</v>
      </c>
      <c r="H3342" s="161" t="s">
        <v>83</v>
      </c>
      <c r="I3342" s="160" t="s">
        <v>164</v>
      </c>
      <c r="J3342" s="160" t="s">
        <v>15</v>
      </c>
      <c r="K3342" s="240" t="s">
        <v>34</v>
      </c>
      <c r="L3342" s="241" t="s">
        <v>34</v>
      </c>
      <c r="M3342" s="241" t="s">
        <v>48</v>
      </c>
      <c r="N3342" s="241" t="s">
        <v>34</v>
      </c>
      <c r="O3342" s="241" t="s">
        <v>34</v>
      </c>
      <c r="P3342" s="241" t="s">
        <v>34</v>
      </c>
      <c r="Q3342" s="159" t="s">
        <v>34</v>
      </c>
      <c r="R3342" s="100" t="s">
        <v>34</v>
      </c>
      <c r="S3342" s="158">
        <v>1</v>
      </c>
      <c r="T3342" s="103" t="s">
        <v>165</v>
      </c>
      <c r="U3342" s="160" t="s">
        <v>493</v>
      </c>
      <c r="V3342" s="160" t="s">
        <v>162</v>
      </c>
      <c r="W3342" s="160" t="s">
        <v>188</v>
      </c>
      <c r="X3342" s="160" t="s">
        <v>188</v>
      </c>
    </row>
    <row r="3343" spans="1:24" ht="81">
      <c r="A3343" s="155">
        <f>A3342+1</f>
        <v>3341</v>
      </c>
      <c r="B3343" s="160" t="s">
        <v>3661</v>
      </c>
      <c r="C3343" s="159">
        <v>2010</v>
      </c>
      <c r="D3343" s="160" t="s">
        <v>162</v>
      </c>
      <c r="E3343" s="160" t="s">
        <v>162</v>
      </c>
      <c r="F3343" s="268" t="s">
        <v>3807</v>
      </c>
      <c r="G3343" s="157" t="s">
        <v>82</v>
      </c>
      <c r="H3343" s="161" t="s">
        <v>83</v>
      </c>
      <c r="I3343" s="160" t="s">
        <v>164</v>
      </c>
      <c r="J3343" s="160" t="s">
        <v>15</v>
      </c>
      <c r="K3343" s="240" t="s">
        <v>34</v>
      </c>
      <c r="L3343" s="241" t="s">
        <v>34</v>
      </c>
      <c r="M3343" s="241" t="s">
        <v>48</v>
      </c>
      <c r="N3343" s="241" t="s">
        <v>34</v>
      </c>
      <c r="O3343" s="241" t="s">
        <v>34</v>
      </c>
      <c r="P3343" s="241" t="s">
        <v>34</v>
      </c>
      <c r="Q3343" s="159" t="s">
        <v>34</v>
      </c>
      <c r="R3343" s="100" t="s">
        <v>34</v>
      </c>
      <c r="S3343" s="158">
        <v>1</v>
      </c>
      <c r="T3343" s="103" t="s">
        <v>165</v>
      </c>
      <c r="U3343" s="160" t="s">
        <v>493</v>
      </c>
      <c r="V3343" s="160" t="s">
        <v>162</v>
      </c>
      <c r="W3343" s="160" t="s">
        <v>188</v>
      </c>
      <c r="X3343" s="160" t="s">
        <v>188</v>
      </c>
    </row>
    <row r="3344" spans="1:24" ht="20.25">
      <c r="A3344" s="155">
        <f>A3343+1</f>
        <v>3342</v>
      </c>
      <c r="B3344" s="160" t="s">
        <v>3661</v>
      </c>
      <c r="C3344" s="159">
        <v>2010</v>
      </c>
      <c r="D3344" s="160" t="s">
        <v>162</v>
      </c>
      <c r="E3344" s="160" t="s">
        <v>162</v>
      </c>
      <c r="F3344" s="268" t="s">
        <v>3808</v>
      </c>
      <c r="G3344" s="157" t="s">
        <v>31</v>
      </c>
      <c r="H3344" s="156" t="s">
        <v>42</v>
      </c>
      <c r="I3344" s="160" t="s">
        <v>164</v>
      </c>
      <c r="J3344" s="160" t="s">
        <v>15</v>
      </c>
      <c r="K3344" s="240" t="s">
        <v>34</v>
      </c>
      <c r="L3344" s="241" t="s">
        <v>34</v>
      </c>
      <c r="M3344" s="241" t="s">
        <v>48</v>
      </c>
      <c r="N3344" s="241" t="s">
        <v>34</v>
      </c>
      <c r="O3344" s="241" t="s">
        <v>34</v>
      </c>
      <c r="P3344" s="241" t="s">
        <v>34</v>
      </c>
      <c r="Q3344" s="159" t="s">
        <v>34</v>
      </c>
      <c r="R3344" s="100" t="s">
        <v>34</v>
      </c>
      <c r="S3344" s="158">
        <v>1</v>
      </c>
      <c r="T3344" s="103" t="s">
        <v>165</v>
      </c>
      <c r="U3344" s="160" t="s">
        <v>493</v>
      </c>
      <c r="V3344" s="160" t="s">
        <v>162</v>
      </c>
      <c r="W3344" s="157" t="s">
        <v>42</v>
      </c>
      <c r="X3344" s="157" t="s">
        <v>42</v>
      </c>
    </row>
    <row r="3345" spans="1:24" ht="81">
      <c r="A3345" s="155">
        <f>A3344+1</f>
        <v>3343</v>
      </c>
      <c r="B3345" s="160" t="s">
        <v>3661</v>
      </c>
      <c r="C3345" s="159">
        <v>2010</v>
      </c>
      <c r="D3345" s="160" t="s">
        <v>162</v>
      </c>
      <c r="E3345" s="160" t="s">
        <v>162</v>
      </c>
      <c r="F3345" s="268" t="s">
        <v>3809</v>
      </c>
      <c r="G3345" s="157" t="s">
        <v>82</v>
      </c>
      <c r="H3345" s="161" t="s">
        <v>83</v>
      </c>
      <c r="I3345" s="160" t="s">
        <v>164</v>
      </c>
      <c r="J3345" s="160" t="s">
        <v>15</v>
      </c>
      <c r="K3345" s="240" t="s">
        <v>34</v>
      </c>
      <c r="L3345" s="241" t="s">
        <v>34</v>
      </c>
      <c r="M3345" s="241" t="s">
        <v>48</v>
      </c>
      <c r="N3345" s="241" t="s">
        <v>34</v>
      </c>
      <c r="O3345" s="241" t="s">
        <v>34</v>
      </c>
      <c r="P3345" s="241" t="s">
        <v>34</v>
      </c>
      <c r="Q3345" s="159" t="s">
        <v>34</v>
      </c>
      <c r="R3345" s="100" t="s">
        <v>34</v>
      </c>
      <c r="S3345" s="158">
        <v>1</v>
      </c>
      <c r="T3345" s="103" t="s">
        <v>165</v>
      </c>
      <c r="U3345" s="160" t="s">
        <v>493</v>
      </c>
      <c r="V3345" s="160" t="s">
        <v>162</v>
      </c>
      <c r="W3345" s="160" t="s">
        <v>101</v>
      </c>
      <c r="X3345" s="160" t="s">
        <v>101</v>
      </c>
    </row>
    <row r="3346" spans="1:24" ht="20.25">
      <c r="A3346" s="155">
        <f>A3345+1</f>
        <v>3344</v>
      </c>
      <c r="B3346" s="160" t="s">
        <v>3661</v>
      </c>
      <c r="C3346" s="159">
        <v>2010</v>
      </c>
      <c r="D3346" s="160" t="s">
        <v>173</v>
      </c>
      <c r="E3346" s="160" t="s">
        <v>177</v>
      </c>
      <c r="F3346" s="268" t="s">
        <v>3810</v>
      </c>
      <c r="G3346" s="157" t="s">
        <v>31</v>
      </c>
      <c r="H3346" s="156" t="s">
        <v>42</v>
      </c>
      <c r="I3346" s="160" t="s">
        <v>173</v>
      </c>
      <c r="J3346" s="160" t="s">
        <v>3254</v>
      </c>
      <c r="K3346" s="240" t="s">
        <v>34</v>
      </c>
      <c r="L3346" s="241" t="s">
        <v>34</v>
      </c>
      <c r="M3346" s="241" t="s">
        <v>34</v>
      </c>
      <c r="N3346" s="241" t="s">
        <v>48</v>
      </c>
      <c r="O3346" s="241" t="s">
        <v>34</v>
      </c>
      <c r="P3346" s="241" t="s">
        <v>34</v>
      </c>
      <c r="Q3346" s="159" t="s">
        <v>34</v>
      </c>
      <c r="R3346" s="100" t="s">
        <v>34</v>
      </c>
      <c r="S3346" s="158">
        <v>1</v>
      </c>
      <c r="T3346" s="103" t="s">
        <v>176</v>
      </c>
      <c r="U3346" s="160" t="s">
        <v>493</v>
      </c>
      <c r="V3346" s="160" t="s">
        <v>177</v>
      </c>
      <c r="W3346" s="157" t="s">
        <v>42</v>
      </c>
      <c r="X3346" s="157" t="s">
        <v>42</v>
      </c>
    </row>
    <row r="3347" spans="1:24" ht="81">
      <c r="A3347" s="155">
        <f>A3346+1</f>
        <v>3345</v>
      </c>
      <c r="B3347" s="160" t="s">
        <v>3661</v>
      </c>
      <c r="C3347" s="159">
        <v>2010</v>
      </c>
      <c r="D3347" s="160" t="s">
        <v>173</v>
      </c>
      <c r="E3347" s="160" t="s">
        <v>177</v>
      </c>
      <c r="F3347" s="268" t="s">
        <v>3811</v>
      </c>
      <c r="G3347" s="160" t="s">
        <v>82</v>
      </c>
      <c r="H3347" s="161" t="s">
        <v>83</v>
      </c>
      <c r="I3347" s="160" t="s">
        <v>173</v>
      </c>
      <c r="J3347" s="160" t="s">
        <v>179</v>
      </c>
      <c r="K3347" s="240" t="s">
        <v>34</v>
      </c>
      <c r="L3347" s="241" t="s">
        <v>34</v>
      </c>
      <c r="M3347" s="241" t="s">
        <v>34</v>
      </c>
      <c r="N3347" s="241" t="s">
        <v>34</v>
      </c>
      <c r="O3347" s="241" t="s">
        <v>34</v>
      </c>
      <c r="P3347" s="241" t="s">
        <v>34</v>
      </c>
      <c r="Q3347" s="159" t="s">
        <v>34</v>
      </c>
      <c r="R3347" s="100" t="s">
        <v>34</v>
      </c>
      <c r="S3347" s="158">
        <v>1</v>
      </c>
      <c r="T3347" s="103" t="s">
        <v>176</v>
      </c>
      <c r="U3347" s="160" t="s">
        <v>493</v>
      </c>
      <c r="V3347" s="160" t="s">
        <v>177</v>
      </c>
      <c r="W3347" s="160" t="s">
        <v>401</v>
      </c>
      <c r="X3347" s="160" t="s">
        <v>401</v>
      </c>
    </row>
    <row r="3348" spans="1:24" ht="81">
      <c r="A3348" s="155">
        <f>A3347+1</f>
        <v>3346</v>
      </c>
      <c r="B3348" s="160" t="s">
        <v>3661</v>
      </c>
      <c r="C3348" s="159">
        <v>2010</v>
      </c>
      <c r="D3348" s="160" t="s">
        <v>173</v>
      </c>
      <c r="E3348" s="160" t="s">
        <v>177</v>
      </c>
      <c r="F3348" s="268" t="s">
        <v>3812</v>
      </c>
      <c r="G3348" s="160" t="s">
        <v>82</v>
      </c>
      <c r="H3348" s="161" t="s">
        <v>83</v>
      </c>
      <c r="I3348" s="160" t="s">
        <v>173</v>
      </c>
      <c r="J3348" s="160" t="s">
        <v>179</v>
      </c>
      <c r="K3348" s="240" t="s">
        <v>34</v>
      </c>
      <c r="L3348" s="241" t="s">
        <v>34</v>
      </c>
      <c r="M3348" s="241" t="s">
        <v>34</v>
      </c>
      <c r="N3348" s="241" t="s">
        <v>34</v>
      </c>
      <c r="O3348" s="241" t="s">
        <v>34</v>
      </c>
      <c r="P3348" s="241" t="s">
        <v>34</v>
      </c>
      <c r="Q3348" s="159" t="s">
        <v>34</v>
      </c>
      <c r="R3348" s="100" t="s">
        <v>34</v>
      </c>
      <c r="S3348" s="158">
        <v>1</v>
      </c>
      <c r="T3348" s="103" t="s">
        <v>176</v>
      </c>
      <c r="U3348" s="160" t="s">
        <v>493</v>
      </c>
      <c r="V3348" s="160" t="s">
        <v>177</v>
      </c>
      <c r="W3348" s="160" t="s">
        <v>401</v>
      </c>
      <c r="X3348" s="160" t="s">
        <v>401</v>
      </c>
    </row>
    <row r="3349" spans="1:24" ht="81">
      <c r="A3349" s="155">
        <f>A3348+1</f>
        <v>3347</v>
      </c>
      <c r="B3349" s="160" t="s">
        <v>3661</v>
      </c>
      <c r="C3349" s="159">
        <v>2010</v>
      </c>
      <c r="D3349" s="160" t="s">
        <v>173</v>
      </c>
      <c r="E3349" s="160" t="s">
        <v>177</v>
      </c>
      <c r="F3349" s="268" t="s">
        <v>3813</v>
      </c>
      <c r="G3349" s="160" t="s">
        <v>82</v>
      </c>
      <c r="H3349" s="161" t="s">
        <v>83</v>
      </c>
      <c r="I3349" s="160" t="s">
        <v>173</v>
      </c>
      <c r="J3349" s="160" t="s">
        <v>3254</v>
      </c>
      <c r="K3349" s="240" t="s">
        <v>34</v>
      </c>
      <c r="L3349" s="241" t="s">
        <v>34</v>
      </c>
      <c r="M3349" s="241" t="s">
        <v>34</v>
      </c>
      <c r="N3349" s="241" t="s">
        <v>34</v>
      </c>
      <c r="O3349" s="241" t="s">
        <v>34</v>
      </c>
      <c r="P3349" s="241" t="s">
        <v>34</v>
      </c>
      <c r="Q3349" s="159" t="s">
        <v>34</v>
      </c>
      <c r="R3349" s="100" t="s">
        <v>34</v>
      </c>
      <c r="S3349" s="158">
        <v>1</v>
      </c>
      <c r="T3349" s="103" t="s">
        <v>176</v>
      </c>
      <c r="U3349" s="160" t="s">
        <v>493</v>
      </c>
      <c r="V3349" s="160" t="s">
        <v>177</v>
      </c>
      <c r="W3349" s="160" t="s">
        <v>401</v>
      </c>
      <c r="X3349" s="160" t="s">
        <v>401</v>
      </c>
    </row>
    <row r="3350" spans="1:24" ht="20.25">
      <c r="A3350" s="155">
        <f>A3349+1</f>
        <v>3348</v>
      </c>
      <c r="B3350" s="160" t="s">
        <v>3661</v>
      </c>
      <c r="C3350" s="159">
        <v>2010</v>
      </c>
      <c r="D3350" s="160" t="s">
        <v>173</v>
      </c>
      <c r="E3350" s="160" t="s">
        <v>174</v>
      </c>
      <c r="F3350" s="268" t="s">
        <v>3814</v>
      </c>
      <c r="G3350" s="157" t="s">
        <v>31</v>
      </c>
      <c r="H3350" s="156" t="s">
        <v>29</v>
      </c>
      <c r="I3350" s="160" t="s">
        <v>173</v>
      </c>
      <c r="J3350" s="160" t="s">
        <v>174</v>
      </c>
      <c r="K3350" s="240" t="s">
        <v>34</v>
      </c>
      <c r="L3350" s="241" t="s">
        <v>34</v>
      </c>
      <c r="M3350" s="241" t="s">
        <v>34</v>
      </c>
      <c r="N3350" s="241" t="s">
        <v>34</v>
      </c>
      <c r="O3350" s="241" t="s">
        <v>34</v>
      </c>
      <c r="P3350" s="241" t="s">
        <v>34</v>
      </c>
      <c r="Q3350" s="159" t="s">
        <v>34</v>
      </c>
      <c r="R3350" s="100" t="s">
        <v>34</v>
      </c>
      <c r="S3350" s="158">
        <v>1</v>
      </c>
      <c r="T3350" s="103" t="s">
        <v>176</v>
      </c>
      <c r="U3350" s="160" t="s">
        <v>493</v>
      </c>
      <c r="V3350" s="160" t="s">
        <v>407</v>
      </c>
      <c r="W3350" s="160" t="s">
        <v>92</v>
      </c>
      <c r="X3350" s="160" t="s">
        <v>92</v>
      </c>
    </row>
    <row r="3351" spans="1:24" ht="81">
      <c r="A3351" s="155">
        <f>A3350+1</f>
        <v>3349</v>
      </c>
      <c r="B3351" s="160" t="s">
        <v>3661</v>
      </c>
      <c r="C3351" s="159">
        <v>2010</v>
      </c>
      <c r="D3351" s="160" t="s">
        <v>173</v>
      </c>
      <c r="E3351" s="160" t="s">
        <v>189</v>
      </c>
      <c r="F3351" s="268" t="s">
        <v>3815</v>
      </c>
      <c r="G3351" s="157" t="s">
        <v>82</v>
      </c>
      <c r="H3351" s="161" t="s">
        <v>83</v>
      </c>
      <c r="I3351" s="160" t="s">
        <v>173</v>
      </c>
      <c r="J3351" s="160" t="s">
        <v>191</v>
      </c>
      <c r="K3351" s="240" t="s">
        <v>34</v>
      </c>
      <c r="L3351" s="241" t="s">
        <v>48</v>
      </c>
      <c r="M3351" s="241" t="s">
        <v>34</v>
      </c>
      <c r="N3351" s="241" t="s">
        <v>34</v>
      </c>
      <c r="O3351" s="241" t="s">
        <v>34</v>
      </c>
      <c r="P3351" s="241" t="s">
        <v>34</v>
      </c>
      <c r="Q3351" s="159" t="s">
        <v>34</v>
      </c>
      <c r="R3351" s="100" t="s">
        <v>34</v>
      </c>
      <c r="S3351" s="158">
        <v>1</v>
      </c>
      <c r="T3351" s="103" t="s">
        <v>176</v>
      </c>
      <c r="U3351" s="160" t="s">
        <v>493</v>
      </c>
      <c r="V3351" s="160" t="s">
        <v>189</v>
      </c>
      <c r="W3351" s="160" t="s">
        <v>101</v>
      </c>
      <c r="X3351" s="160" t="s">
        <v>101</v>
      </c>
    </row>
    <row r="3352" spans="1:24" ht="81">
      <c r="A3352" s="155">
        <f>A3351+1</f>
        <v>3350</v>
      </c>
      <c r="B3352" s="160" t="s">
        <v>3661</v>
      </c>
      <c r="C3352" s="159">
        <v>2010</v>
      </c>
      <c r="D3352" s="160" t="s">
        <v>173</v>
      </c>
      <c r="E3352" s="160" t="s">
        <v>189</v>
      </c>
      <c r="F3352" s="268" t="s">
        <v>3816</v>
      </c>
      <c r="G3352" s="157" t="s">
        <v>82</v>
      </c>
      <c r="H3352" s="161" t="s">
        <v>83</v>
      </c>
      <c r="I3352" s="160" t="s">
        <v>173</v>
      </c>
      <c r="J3352" s="160" t="s">
        <v>191</v>
      </c>
      <c r="K3352" s="240" t="s">
        <v>34</v>
      </c>
      <c r="L3352" s="241" t="s">
        <v>48</v>
      </c>
      <c r="M3352" s="241" t="s">
        <v>34</v>
      </c>
      <c r="N3352" s="241" t="s">
        <v>34</v>
      </c>
      <c r="O3352" s="241" t="s">
        <v>34</v>
      </c>
      <c r="P3352" s="241" t="s">
        <v>34</v>
      </c>
      <c r="Q3352" s="159" t="s">
        <v>34</v>
      </c>
      <c r="R3352" s="100" t="s">
        <v>34</v>
      </c>
      <c r="S3352" s="158">
        <v>1</v>
      </c>
      <c r="T3352" s="103" t="s">
        <v>176</v>
      </c>
      <c r="U3352" s="160" t="s">
        <v>493</v>
      </c>
      <c r="V3352" s="160" t="s">
        <v>189</v>
      </c>
      <c r="W3352" s="160" t="s">
        <v>101</v>
      </c>
      <c r="X3352" s="160" t="s">
        <v>101</v>
      </c>
    </row>
    <row r="3353" spans="1:24" ht="81">
      <c r="A3353" s="155">
        <f>A3352+1</f>
        <v>3351</v>
      </c>
      <c r="B3353" s="160" t="s">
        <v>3661</v>
      </c>
      <c r="C3353" s="159">
        <v>2010</v>
      </c>
      <c r="D3353" s="160" t="s">
        <v>173</v>
      </c>
      <c r="E3353" s="160" t="s">
        <v>189</v>
      </c>
      <c r="F3353" s="268" t="s">
        <v>3817</v>
      </c>
      <c r="G3353" s="157" t="s">
        <v>82</v>
      </c>
      <c r="H3353" s="161" t="s">
        <v>83</v>
      </c>
      <c r="I3353" s="160" t="s">
        <v>173</v>
      </c>
      <c r="J3353" s="160" t="s">
        <v>191</v>
      </c>
      <c r="K3353" s="240" t="s">
        <v>34</v>
      </c>
      <c r="L3353" s="241" t="s">
        <v>48</v>
      </c>
      <c r="M3353" s="241" t="s">
        <v>34</v>
      </c>
      <c r="N3353" s="241" t="s">
        <v>34</v>
      </c>
      <c r="O3353" s="241" t="s">
        <v>34</v>
      </c>
      <c r="P3353" s="241" t="s">
        <v>34</v>
      </c>
      <c r="Q3353" s="159" t="s">
        <v>34</v>
      </c>
      <c r="R3353" s="100" t="s">
        <v>34</v>
      </c>
      <c r="S3353" s="158">
        <v>1</v>
      </c>
      <c r="T3353" s="103" t="s">
        <v>176</v>
      </c>
      <c r="U3353" s="160" t="s">
        <v>493</v>
      </c>
      <c r="V3353" s="160" t="s">
        <v>189</v>
      </c>
      <c r="W3353" s="160" t="s">
        <v>608</v>
      </c>
      <c r="X3353" s="160" t="s">
        <v>608</v>
      </c>
    </row>
    <row r="3354" spans="1:24" ht="30.75">
      <c r="A3354" s="155">
        <f>A3353+1</f>
        <v>3352</v>
      </c>
      <c r="B3354" s="160" t="s">
        <v>3661</v>
      </c>
      <c r="C3354" s="159">
        <v>2010</v>
      </c>
      <c r="D3354" s="160" t="s">
        <v>173</v>
      </c>
      <c r="E3354" s="160" t="s">
        <v>189</v>
      </c>
      <c r="F3354" s="268" t="s">
        <v>3818</v>
      </c>
      <c r="G3354" s="157" t="s">
        <v>31</v>
      </c>
      <c r="H3354" s="156" t="s">
        <v>46</v>
      </c>
      <c r="I3354" s="160" t="s">
        <v>173</v>
      </c>
      <c r="J3354" s="160" t="s">
        <v>191</v>
      </c>
      <c r="K3354" s="240" t="s">
        <v>34</v>
      </c>
      <c r="L3354" s="241" t="s">
        <v>48</v>
      </c>
      <c r="M3354" s="241" t="s">
        <v>34</v>
      </c>
      <c r="N3354" s="241" t="s">
        <v>34</v>
      </c>
      <c r="O3354" s="241" t="s">
        <v>34</v>
      </c>
      <c r="P3354" s="241" t="s">
        <v>34</v>
      </c>
      <c r="Q3354" s="159" t="s">
        <v>34</v>
      </c>
      <c r="R3354" s="100" t="s">
        <v>34</v>
      </c>
      <c r="S3354" s="158">
        <v>1</v>
      </c>
      <c r="T3354" s="103" t="s">
        <v>176</v>
      </c>
      <c r="U3354" s="160" t="s">
        <v>493</v>
      </c>
      <c r="V3354" s="160" t="s">
        <v>189</v>
      </c>
      <c r="W3354" s="160" t="s">
        <v>1061</v>
      </c>
      <c r="X3354" s="160" t="s">
        <v>1061</v>
      </c>
    </row>
    <row r="3355" spans="1:24" ht="41.25">
      <c r="A3355" s="155">
        <f>A3354+1</f>
        <v>3353</v>
      </c>
      <c r="B3355" s="160" t="s">
        <v>3661</v>
      </c>
      <c r="C3355" s="159">
        <v>2010</v>
      </c>
      <c r="D3355" s="160" t="s">
        <v>173</v>
      </c>
      <c r="E3355" s="160" t="s">
        <v>495</v>
      </c>
      <c r="F3355" s="268" t="s">
        <v>3819</v>
      </c>
      <c r="G3355" s="157" t="s">
        <v>31</v>
      </c>
      <c r="H3355" s="156" t="s">
        <v>39</v>
      </c>
      <c r="I3355" s="160" t="s">
        <v>173</v>
      </c>
      <c r="J3355" s="160" t="s">
        <v>191</v>
      </c>
      <c r="K3355" s="240" t="s">
        <v>34</v>
      </c>
      <c r="L3355" s="241" t="s">
        <v>48</v>
      </c>
      <c r="M3355" s="241" t="s">
        <v>34</v>
      </c>
      <c r="N3355" s="241" t="s">
        <v>34</v>
      </c>
      <c r="O3355" s="241" t="s">
        <v>34</v>
      </c>
      <c r="P3355" s="241" t="s">
        <v>34</v>
      </c>
      <c r="Q3355" s="159" t="s">
        <v>34</v>
      </c>
      <c r="R3355" s="100" t="s">
        <v>34</v>
      </c>
      <c r="S3355" s="158">
        <v>1</v>
      </c>
      <c r="T3355" s="103" t="s">
        <v>176</v>
      </c>
      <c r="U3355" s="160" t="s">
        <v>493</v>
      </c>
      <c r="V3355" s="160" t="s">
        <v>495</v>
      </c>
      <c r="W3355" s="160" t="s">
        <v>92</v>
      </c>
      <c r="X3355" s="160" t="s">
        <v>92</v>
      </c>
    </row>
    <row r="3356" spans="1:24" ht="41.25">
      <c r="A3356" s="155">
        <f>A3355+1</f>
        <v>3354</v>
      </c>
      <c r="B3356" s="160" t="s">
        <v>3661</v>
      </c>
      <c r="C3356" s="159">
        <v>2010</v>
      </c>
      <c r="D3356" s="160" t="s">
        <v>106</v>
      </c>
      <c r="E3356" s="160" t="s">
        <v>129</v>
      </c>
      <c r="F3356" s="268" t="s">
        <v>3820</v>
      </c>
      <c r="G3356" s="157" t="s">
        <v>31</v>
      </c>
      <c r="H3356" s="161" t="s">
        <v>39</v>
      </c>
      <c r="I3356" s="160" t="s">
        <v>71</v>
      </c>
      <c r="J3356" s="160" t="s">
        <v>72</v>
      </c>
      <c r="K3356" s="240" t="s">
        <v>34</v>
      </c>
      <c r="L3356" s="241" t="s">
        <v>34</v>
      </c>
      <c r="M3356" s="241" t="s">
        <v>34</v>
      </c>
      <c r="N3356" s="241" t="s">
        <v>34</v>
      </c>
      <c r="O3356" s="241" t="s">
        <v>34</v>
      </c>
      <c r="P3356" s="241" t="s">
        <v>34</v>
      </c>
      <c r="Q3356" s="159" t="s">
        <v>34</v>
      </c>
      <c r="R3356" s="100" t="s">
        <v>34</v>
      </c>
      <c r="S3356" s="158">
        <v>1</v>
      </c>
      <c r="T3356" s="103" t="s">
        <v>110</v>
      </c>
      <c r="U3356" s="160" t="s">
        <v>493</v>
      </c>
      <c r="V3356" s="160" t="s">
        <v>3821</v>
      </c>
      <c r="W3356" s="160" t="s">
        <v>1111</v>
      </c>
      <c r="X3356" s="160" t="s">
        <v>1111</v>
      </c>
    </row>
    <row r="3357" spans="1:24" ht="41.25">
      <c r="A3357" s="155">
        <f>A3356+1</f>
        <v>3355</v>
      </c>
      <c r="B3357" s="160" t="s">
        <v>3661</v>
      </c>
      <c r="C3357" s="159">
        <v>2010</v>
      </c>
      <c r="D3357" s="160" t="s">
        <v>106</v>
      </c>
      <c r="E3357" s="160" t="s">
        <v>129</v>
      </c>
      <c r="F3357" s="268" t="s">
        <v>3822</v>
      </c>
      <c r="G3357" s="157" t="s">
        <v>31</v>
      </c>
      <c r="H3357" s="156" t="s">
        <v>29</v>
      </c>
      <c r="I3357" s="160" t="s">
        <v>71</v>
      </c>
      <c r="J3357" s="160" t="s">
        <v>72</v>
      </c>
      <c r="K3357" s="240" t="s">
        <v>34</v>
      </c>
      <c r="L3357" s="241" t="s">
        <v>34</v>
      </c>
      <c r="M3357" s="241" t="s">
        <v>34</v>
      </c>
      <c r="N3357" s="241" t="s">
        <v>34</v>
      </c>
      <c r="O3357" s="241" t="s">
        <v>34</v>
      </c>
      <c r="P3357" s="241" t="s">
        <v>34</v>
      </c>
      <c r="Q3357" s="159" t="s">
        <v>34</v>
      </c>
      <c r="R3357" s="100" t="s">
        <v>34</v>
      </c>
      <c r="S3357" s="158">
        <v>1</v>
      </c>
      <c r="T3357" s="103" t="s">
        <v>110</v>
      </c>
      <c r="U3357" s="160" t="s">
        <v>493</v>
      </c>
      <c r="V3357" s="160" t="s">
        <v>3821</v>
      </c>
      <c r="W3357" s="160" t="s">
        <v>92</v>
      </c>
      <c r="X3357" s="160" t="s">
        <v>92</v>
      </c>
    </row>
    <row r="3358" spans="1:24" ht="41.25">
      <c r="A3358" s="155">
        <f>A3357+1</f>
        <v>3356</v>
      </c>
      <c r="B3358" s="160" t="s">
        <v>3661</v>
      </c>
      <c r="C3358" s="159">
        <v>2010</v>
      </c>
      <c r="D3358" s="160" t="s">
        <v>106</v>
      </c>
      <c r="E3358" s="160" t="s">
        <v>129</v>
      </c>
      <c r="F3358" s="268" t="s">
        <v>3823</v>
      </c>
      <c r="G3358" s="157" t="s">
        <v>31</v>
      </c>
      <c r="H3358" s="156" t="s">
        <v>42</v>
      </c>
      <c r="I3358" s="160" t="s">
        <v>71</v>
      </c>
      <c r="J3358" s="160" t="s">
        <v>72</v>
      </c>
      <c r="K3358" s="240" t="s">
        <v>34</v>
      </c>
      <c r="L3358" s="241" t="s">
        <v>34</v>
      </c>
      <c r="M3358" s="241" t="s">
        <v>34</v>
      </c>
      <c r="N3358" s="241" t="s">
        <v>34</v>
      </c>
      <c r="O3358" s="241" t="s">
        <v>34</v>
      </c>
      <c r="P3358" s="241" t="s">
        <v>34</v>
      </c>
      <c r="Q3358" s="159" t="s">
        <v>34</v>
      </c>
      <c r="R3358" s="100" t="s">
        <v>34</v>
      </c>
      <c r="S3358" s="158">
        <v>1</v>
      </c>
      <c r="T3358" s="103" t="s">
        <v>110</v>
      </c>
      <c r="U3358" s="160" t="s">
        <v>493</v>
      </c>
      <c r="V3358" s="160" t="s">
        <v>3821</v>
      </c>
      <c r="W3358" s="157" t="s">
        <v>42</v>
      </c>
      <c r="X3358" s="157" t="s">
        <v>42</v>
      </c>
    </row>
    <row r="3359" spans="1:24" ht="81">
      <c r="A3359" s="155">
        <f>A3358+1</f>
        <v>3357</v>
      </c>
      <c r="B3359" s="160" t="s">
        <v>3661</v>
      </c>
      <c r="C3359" s="159">
        <v>2010</v>
      </c>
      <c r="D3359" s="160" t="s">
        <v>106</v>
      </c>
      <c r="E3359" s="160" t="s">
        <v>129</v>
      </c>
      <c r="F3359" s="268" t="s">
        <v>3824</v>
      </c>
      <c r="G3359" s="157" t="s">
        <v>82</v>
      </c>
      <c r="H3359" s="161" t="s">
        <v>83</v>
      </c>
      <c r="I3359" s="160" t="s">
        <v>71</v>
      </c>
      <c r="J3359" s="160" t="s">
        <v>72</v>
      </c>
      <c r="K3359" s="240" t="s">
        <v>48</v>
      </c>
      <c r="L3359" s="241" t="s">
        <v>34</v>
      </c>
      <c r="M3359" s="241" t="s">
        <v>34</v>
      </c>
      <c r="N3359" s="241" t="s">
        <v>34</v>
      </c>
      <c r="O3359" s="241" t="s">
        <v>34</v>
      </c>
      <c r="P3359" s="241" t="s">
        <v>34</v>
      </c>
      <c r="Q3359" s="159" t="s">
        <v>34</v>
      </c>
      <c r="R3359" s="100" t="s">
        <v>34</v>
      </c>
      <c r="S3359" s="158">
        <v>1</v>
      </c>
      <c r="T3359" s="103" t="s">
        <v>110</v>
      </c>
      <c r="U3359" s="160" t="s">
        <v>493</v>
      </c>
      <c r="V3359" s="160" t="s">
        <v>3821</v>
      </c>
      <c r="W3359" s="160" t="s">
        <v>101</v>
      </c>
      <c r="X3359" s="160" t="s">
        <v>101</v>
      </c>
    </row>
    <row r="3360" spans="1:24" ht="41.25">
      <c r="A3360" s="155">
        <f>A3359+1</f>
        <v>3358</v>
      </c>
      <c r="B3360" s="160" t="s">
        <v>3661</v>
      </c>
      <c r="C3360" s="159">
        <v>2010</v>
      </c>
      <c r="D3360" s="160" t="s">
        <v>184</v>
      </c>
      <c r="E3360" s="160" t="s">
        <v>184</v>
      </c>
      <c r="F3360" s="268" t="s">
        <v>3825</v>
      </c>
      <c r="G3360" s="157" t="s">
        <v>31</v>
      </c>
      <c r="H3360" s="156" t="s">
        <v>29</v>
      </c>
      <c r="I3360" s="160" t="s">
        <v>186</v>
      </c>
      <c r="J3360" s="160" t="s">
        <v>201</v>
      </c>
      <c r="K3360" s="240" t="s">
        <v>34</v>
      </c>
      <c r="L3360" s="241" t="s">
        <v>34</v>
      </c>
      <c r="M3360" s="241" t="s">
        <v>34</v>
      </c>
      <c r="N3360" s="241" t="s">
        <v>34</v>
      </c>
      <c r="O3360" s="241" t="s">
        <v>34</v>
      </c>
      <c r="P3360" s="241" t="s">
        <v>34</v>
      </c>
      <c r="Q3360" s="159" t="s">
        <v>34</v>
      </c>
      <c r="R3360" s="100" t="s">
        <v>34</v>
      </c>
      <c r="S3360" s="158">
        <v>1</v>
      </c>
      <c r="T3360" s="103" t="s">
        <v>202</v>
      </c>
      <c r="U3360" s="160" t="s">
        <v>493</v>
      </c>
      <c r="V3360" s="160" t="s">
        <v>184</v>
      </c>
      <c r="W3360" s="160" t="s">
        <v>92</v>
      </c>
      <c r="X3360" s="160" t="s">
        <v>92</v>
      </c>
    </row>
    <row r="3361" spans="1:24" ht="81">
      <c r="A3361" s="155">
        <f>A3360+1</f>
        <v>3359</v>
      </c>
      <c r="B3361" s="160" t="s">
        <v>3661</v>
      </c>
      <c r="C3361" s="159">
        <v>2010</v>
      </c>
      <c r="D3361" s="160" t="s">
        <v>205</v>
      </c>
      <c r="E3361" s="160" t="s">
        <v>206</v>
      </c>
      <c r="F3361" s="268" t="s">
        <v>3826</v>
      </c>
      <c r="G3361" s="157" t="s">
        <v>82</v>
      </c>
      <c r="H3361" s="161" t="s">
        <v>83</v>
      </c>
      <c r="I3361" s="160" t="s">
        <v>208</v>
      </c>
      <c r="J3361" s="157" t="s">
        <v>209</v>
      </c>
      <c r="K3361" s="238" t="s">
        <v>34</v>
      </c>
      <c r="L3361" s="239" t="s">
        <v>34</v>
      </c>
      <c r="M3361" s="239" t="s">
        <v>34</v>
      </c>
      <c r="N3361" s="239" t="s">
        <v>34</v>
      </c>
      <c r="O3361" s="239" t="s">
        <v>34</v>
      </c>
      <c r="P3361" s="239" t="s">
        <v>34</v>
      </c>
      <c r="Q3361" s="159" t="s">
        <v>34</v>
      </c>
      <c r="R3361" s="100" t="s">
        <v>34</v>
      </c>
      <c r="S3361" s="158">
        <v>1</v>
      </c>
      <c r="T3361" s="103" t="s">
        <v>210</v>
      </c>
      <c r="U3361" s="160" t="s">
        <v>208</v>
      </c>
      <c r="V3361" s="160" t="s">
        <v>211</v>
      </c>
      <c r="W3361" s="160" t="s">
        <v>101</v>
      </c>
      <c r="X3361" s="160" t="s">
        <v>101</v>
      </c>
    </row>
    <row r="3362" spans="1:24" ht="81">
      <c r="A3362" s="155">
        <f>A3361+1</f>
        <v>3360</v>
      </c>
      <c r="B3362" s="160" t="s">
        <v>3661</v>
      </c>
      <c r="C3362" s="159">
        <v>2010</v>
      </c>
      <c r="D3362" s="160" t="s">
        <v>205</v>
      </c>
      <c r="E3362" s="160" t="s">
        <v>206</v>
      </c>
      <c r="F3362" s="268" t="s">
        <v>3827</v>
      </c>
      <c r="G3362" s="157" t="s">
        <v>82</v>
      </c>
      <c r="H3362" s="161" t="s">
        <v>83</v>
      </c>
      <c r="I3362" s="160" t="s">
        <v>208</v>
      </c>
      <c r="J3362" s="157" t="s">
        <v>209</v>
      </c>
      <c r="K3362" s="238" t="s">
        <v>34</v>
      </c>
      <c r="L3362" s="239" t="s">
        <v>34</v>
      </c>
      <c r="M3362" s="239" t="s">
        <v>34</v>
      </c>
      <c r="N3362" s="239" t="s">
        <v>34</v>
      </c>
      <c r="O3362" s="239" t="s">
        <v>34</v>
      </c>
      <c r="P3362" s="239" t="s">
        <v>34</v>
      </c>
      <c r="Q3362" s="159" t="s">
        <v>34</v>
      </c>
      <c r="R3362" s="100" t="s">
        <v>34</v>
      </c>
      <c r="S3362" s="158">
        <v>1</v>
      </c>
      <c r="T3362" s="103" t="s">
        <v>210</v>
      </c>
      <c r="U3362" s="160" t="s">
        <v>208</v>
      </c>
      <c r="V3362" s="160" t="s">
        <v>211</v>
      </c>
      <c r="W3362" s="160" t="s">
        <v>188</v>
      </c>
      <c r="X3362" s="160" t="s">
        <v>188</v>
      </c>
    </row>
    <row r="3363" spans="1:24" ht="30.75">
      <c r="A3363" s="155">
        <f>A3362+1</f>
        <v>3361</v>
      </c>
      <c r="B3363" s="160" t="s">
        <v>3661</v>
      </c>
      <c r="C3363" s="159">
        <v>2010</v>
      </c>
      <c r="D3363" s="160" t="s">
        <v>205</v>
      </c>
      <c r="E3363" s="160" t="s">
        <v>212</v>
      </c>
      <c r="F3363" s="268" t="s">
        <v>3828</v>
      </c>
      <c r="G3363" s="157" t="s">
        <v>31</v>
      </c>
      <c r="H3363" s="156" t="s">
        <v>42</v>
      </c>
      <c r="I3363" s="160" t="s">
        <v>208</v>
      </c>
      <c r="J3363" s="160" t="s">
        <v>212</v>
      </c>
      <c r="K3363" s="240" t="s">
        <v>34</v>
      </c>
      <c r="L3363" s="241" t="s">
        <v>34</v>
      </c>
      <c r="M3363" s="241" t="s">
        <v>34</v>
      </c>
      <c r="N3363" s="241" t="s">
        <v>34</v>
      </c>
      <c r="O3363" s="241" t="s">
        <v>34</v>
      </c>
      <c r="P3363" s="241" t="s">
        <v>34</v>
      </c>
      <c r="Q3363" s="159" t="s">
        <v>34</v>
      </c>
      <c r="R3363" s="100" t="s">
        <v>34</v>
      </c>
      <c r="S3363" s="158">
        <v>1</v>
      </c>
      <c r="T3363" s="103" t="s">
        <v>210</v>
      </c>
      <c r="U3363" s="160" t="s">
        <v>208</v>
      </c>
      <c r="V3363" s="160" t="s">
        <v>211</v>
      </c>
      <c r="W3363" s="157" t="s">
        <v>42</v>
      </c>
      <c r="X3363" s="157" t="s">
        <v>42</v>
      </c>
    </row>
    <row r="3364" spans="1:24" ht="30.75">
      <c r="A3364" s="155">
        <f>A3363+1</f>
        <v>3362</v>
      </c>
      <c r="B3364" s="160" t="s">
        <v>3661</v>
      </c>
      <c r="C3364" s="159">
        <v>2010</v>
      </c>
      <c r="D3364" s="160" t="s">
        <v>205</v>
      </c>
      <c r="E3364" s="160" t="s">
        <v>212</v>
      </c>
      <c r="F3364" s="268" t="s">
        <v>3829</v>
      </c>
      <c r="G3364" s="157" t="s">
        <v>31</v>
      </c>
      <c r="H3364" s="161" t="s">
        <v>39</v>
      </c>
      <c r="I3364" s="160" t="s">
        <v>208</v>
      </c>
      <c r="J3364" s="160" t="s">
        <v>212</v>
      </c>
      <c r="K3364" s="240" t="s">
        <v>34</v>
      </c>
      <c r="L3364" s="241" t="s">
        <v>34</v>
      </c>
      <c r="M3364" s="241" t="s">
        <v>34</v>
      </c>
      <c r="N3364" s="241" t="s">
        <v>34</v>
      </c>
      <c r="O3364" s="241" t="s">
        <v>48</v>
      </c>
      <c r="P3364" s="241" t="s">
        <v>34</v>
      </c>
      <c r="Q3364" s="159" t="s">
        <v>34</v>
      </c>
      <c r="R3364" s="100" t="s">
        <v>34</v>
      </c>
      <c r="S3364" s="158">
        <v>1</v>
      </c>
      <c r="T3364" s="103" t="s">
        <v>210</v>
      </c>
      <c r="U3364" s="160" t="s">
        <v>208</v>
      </c>
      <c r="V3364" s="160" t="s">
        <v>211</v>
      </c>
      <c r="W3364" s="160" t="s">
        <v>92</v>
      </c>
      <c r="X3364" s="160" t="s">
        <v>92</v>
      </c>
    </row>
    <row r="3365" spans="1:24" ht="30.75">
      <c r="A3365" s="155">
        <f>A3364+1</f>
        <v>3363</v>
      </c>
      <c r="B3365" s="160" t="s">
        <v>3661</v>
      </c>
      <c r="C3365" s="159">
        <v>2010</v>
      </c>
      <c r="D3365" s="160" t="s">
        <v>205</v>
      </c>
      <c r="E3365" s="160" t="s">
        <v>212</v>
      </c>
      <c r="F3365" s="268" t="s">
        <v>3830</v>
      </c>
      <c r="G3365" s="157" t="s">
        <v>119</v>
      </c>
      <c r="H3365" s="161" t="s">
        <v>169</v>
      </c>
      <c r="I3365" s="160" t="s">
        <v>208</v>
      </c>
      <c r="J3365" s="160" t="s">
        <v>212</v>
      </c>
      <c r="K3365" s="240" t="s">
        <v>34</v>
      </c>
      <c r="L3365" s="241" t="s">
        <v>34</v>
      </c>
      <c r="M3365" s="241" t="s">
        <v>34</v>
      </c>
      <c r="N3365" s="241" t="s">
        <v>34</v>
      </c>
      <c r="O3365" s="241" t="s">
        <v>34</v>
      </c>
      <c r="P3365" s="241" t="s">
        <v>34</v>
      </c>
      <c r="Q3365" s="159" t="s">
        <v>34</v>
      </c>
      <c r="R3365" s="100" t="s">
        <v>34</v>
      </c>
      <c r="S3365" s="158">
        <v>1</v>
      </c>
      <c r="T3365" s="103" t="s">
        <v>210</v>
      </c>
      <c r="U3365" s="160" t="s">
        <v>208</v>
      </c>
      <c r="V3365" s="160" t="s">
        <v>211</v>
      </c>
      <c r="W3365" s="160" t="s">
        <v>169</v>
      </c>
      <c r="X3365" s="160" t="s">
        <v>169</v>
      </c>
    </row>
    <row r="3366" spans="1:24" ht="30.75">
      <c r="A3366" s="155">
        <f>A3365+1</f>
        <v>3364</v>
      </c>
      <c r="B3366" s="160" t="s">
        <v>3661</v>
      </c>
      <c r="C3366" s="159">
        <v>2010</v>
      </c>
      <c r="D3366" s="160" t="s">
        <v>205</v>
      </c>
      <c r="E3366" s="160" t="s">
        <v>212</v>
      </c>
      <c r="F3366" s="268" t="s">
        <v>3831</v>
      </c>
      <c r="G3366" s="157" t="s">
        <v>31</v>
      </c>
      <c r="H3366" s="156" t="s">
        <v>42</v>
      </c>
      <c r="I3366" s="160" t="s">
        <v>208</v>
      </c>
      <c r="J3366" s="160" t="s">
        <v>212</v>
      </c>
      <c r="K3366" s="240" t="s">
        <v>34</v>
      </c>
      <c r="L3366" s="241" t="s">
        <v>34</v>
      </c>
      <c r="M3366" s="241" t="s">
        <v>34</v>
      </c>
      <c r="N3366" s="241" t="s">
        <v>34</v>
      </c>
      <c r="O3366" s="241" t="s">
        <v>34</v>
      </c>
      <c r="P3366" s="241" t="s">
        <v>34</v>
      </c>
      <c r="Q3366" s="159" t="s">
        <v>34</v>
      </c>
      <c r="R3366" s="100" t="s">
        <v>34</v>
      </c>
      <c r="S3366" s="158">
        <v>1</v>
      </c>
      <c r="T3366" s="103" t="s">
        <v>210</v>
      </c>
      <c r="U3366" s="160" t="s">
        <v>208</v>
      </c>
      <c r="V3366" s="160" t="s">
        <v>211</v>
      </c>
      <c r="W3366" s="157" t="s">
        <v>42</v>
      </c>
      <c r="X3366" s="157" t="s">
        <v>42</v>
      </c>
    </row>
    <row r="3367" spans="1:24" ht="81">
      <c r="A3367" s="155">
        <f>A3366+1</f>
        <v>3365</v>
      </c>
      <c r="B3367" s="160" t="s">
        <v>3661</v>
      </c>
      <c r="C3367" s="159">
        <v>2010</v>
      </c>
      <c r="D3367" s="160" t="s">
        <v>205</v>
      </c>
      <c r="E3367" s="160" t="s">
        <v>206</v>
      </c>
      <c r="F3367" s="268" t="s">
        <v>3832</v>
      </c>
      <c r="G3367" s="157" t="s">
        <v>82</v>
      </c>
      <c r="H3367" s="161" t="s">
        <v>83</v>
      </c>
      <c r="I3367" s="160" t="s">
        <v>208</v>
      </c>
      <c r="J3367" s="157" t="s">
        <v>209</v>
      </c>
      <c r="K3367" s="238" t="s">
        <v>34</v>
      </c>
      <c r="L3367" s="239" t="s">
        <v>34</v>
      </c>
      <c r="M3367" s="239" t="s">
        <v>34</v>
      </c>
      <c r="N3367" s="239" t="s">
        <v>48</v>
      </c>
      <c r="O3367" s="239" t="s">
        <v>34</v>
      </c>
      <c r="P3367" s="239" t="s">
        <v>34</v>
      </c>
      <c r="Q3367" s="159" t="s">
        <v>34</v>
      </c>
      <c r="R3367" s="100" t="s">
        <v>34</v>
      </c>
      <c r="S3367" s="158">
        <v>1</v>
      </c>
      <c r="T3367" s="103" t="s">
        <v>210</v>
      </c>
      <c r="U3367" s="160" t="s">
        <v>208</v>
      </c>
      <c r="V3367" s="160" t="s">
        <v>211</v>
      </c>
      <c r="W3367" s="160" t="s">
        <v>101</v>
      </c>
      <c r="X3367" s="160" t="s">
        <v>101</v>
      </c>
    </row>
    <row r="3368" spans="1:24" ht="81">
      <c r="A3368" s="155">
        <f>A3367+1</f>
        <v>3366</v>
      </c>
      <c r="B3368" s="160" t="s">
        <v>3661</v>
      </c>
      <c r="C3368" s="159">
        <v>2010</v>
      </c>
      <c r="D3368" s="160" t="s">
        <v>205</v>
      </c>
      <c r="E3368" s="160" t="s">
        <v>749</v>
      </c>
      <c r="F3368" s="268" t="s">
        <v>3833</v>
      </c>
      <c r="G3368" s="157" t="s">
        <v>82</v>
      </c>
      <c r="H3368" s="161" t="s">
        <v>83</v>
      </c>
      <c r="I3368" s="160" t="s">
        <v>208</v>
      </c>
      <c r="J3368" s="157" t="s">
        <v>751</v>
      </c>
      <c r="K3368" s="238" t="s">
        <v>34</v>
      </c>
      <c r="L3368" s="239" t="s">
        <v>34</v>
      </c>
      <c r="M3368" s="239" t="s">
        <v>34</v>
      </c>
      <c r="N3368" s="239" t="s">
        <v>34</v>
      </c>
      <c r="O3368" s="239" t="s">
        <v>34</v>
      </c>
      <c r="P3368" s="239" t="s">
        <v>34</v>
      </c>
      <c r="Q3368" s="159" t="s">
        <v>34</v>
      </c>
      <c r="R3368" s="100" t="s">
        <v>34</v>
      </c>
      <c r="S3368" s="158">
        <v>1</v>
      </c>
      <c r="T3368" s="103" t="s">
        <v>210</v>
      </c>
      <c r="U3368" s="160" t="s">
        <v>208</v>
      </c>
      <c r="V3368" s="160" t="s">
        <v>211</v>
      </c>
      <c r="W3368" s="160" t="s">
        <v>188</v>
      </c>
      <c r="X3368" s="160" t="s">
        <v>188</v>
      </c>
    </row>
    <row r="3369" spans="1:24" ht="41.25">
      <c r="A3369" s="155">
        <f>A3368+1</f>
        <v>3367</v>
      </c>
      <c r="B3369" s="160" t="s">
        <v>3661</v>
      </c>
      <c r="C3369" s="159">
        <v>2010</v>
      </c>
      <c r="D3369" s="160" t="s">
        <v>96</v>
      </c>
      <c r="E3369" s="160" t="s">
        <v>414</v>
      </c>
      <c r="F3369" s="268" t="s">
        <v>3834</v>
      </c>
      <c r="G3369" s="157" t="s">
        <v>31</v>
      </c>
      <c r="H3369" s="161" t="s">
        <v>39</v>
      </c>
      <c r="I3369" s="160" t="s">
        <v>90</v>
      </c>
      <c r="J3369" s="160" t="s">
        <v>416</v>
      </c>
      <c r="K3369" s="240" t="s">
        <v>34</v>
      </c>
      <c r="L3369" s="241" t="s">
        <v>34</v>
      </c>
      <c r="M3369" s="241" t="s">
        <v>34</v>
      </c>
      <c r="N3369" s="241" t="s">
        <v>34</v>
      </c>
      <c r="O3369" s="241" t="s">
        <v>34</v>
      </c>
      <c r="P3369" s="241" t="s">
        <v>34</v>
      </c>
      <c r="Q3369" s="159" t="s">
        <v>34</v>
      </c>
      <c r="R3369" s="100" t="s">
        <v>34</v>
      </c>
      <c r="S3369" s="158">
        <v>1</v>
      </c>
      <c r="T3369" s="103" t="s">
        <v>210</v>
      </c>
      <c r="U3369" s="160" t="s">
        <v>414</v>
      </c>
      <c r="V3369" s="160" t="s">
        <v>211</v>
      </c>
      <c r="W3369" s="160" t="s">
        <v>92</v>
      </c>
      <c r="X3369" s="160" t="s">
        <v>92</v>
      </c>
    </row>
    <row r="3370" spans="1:24" ht="81">
      <c r="A3370" s="155">
        <f>A3369+1</f>
        <v>3368</v>
      </c>
      <c r="B3370" s="160" t="s">
        <v>3661</v>
      </c>
      <c r="C3370" s="159">
        <v>2010</v>
      </c>
      <c r="D3370" s="160" t="s">
        <v>219</v>
      </c>
      <c r="E3370" s="160" t="s">
        <v>220</v>
      </c>
      <c r="F3370" s="268" t="s">
        <v>3835</v>
      </c>
      <c r="G3370" s="157" t="s">
        <v>82</v>
      </c>
      <c r="H3370" s="161" t="s">
        <v>83</v>
      </c>
      <c r="I3370" s="160" t="s">
        <v>222</v>
      </c>
      <c r="J3370" s="160" t="s">
        <v>17</v>
      </c>
      <c r="K3370" s="240" t="s">
        <v>34</v>
      </c>
      <c r="L3370" s="241" t="s">
        <v>34</v>
      </c>
      <c r="M3370" s="241" t="s">
        <v>34</v>
      </c>
      <c r="N3370" s="241" t="s">
        <v>34</v>
      </c>
      <c r="O3370" s="241" t="s">
        <v>48</v>
      </c>
      <c r="P3370" s="241" t="s">
        <v>34</v>
      </c>
      <c r="Q3370" s="159" t="s">
        <v>34</v>
      </c>
      <c r="R3370" s="100" t="s">
        <v>34</v>
      </c>
      <c r="S3370" s="158">
        <v>1</v>
      </c>
      <c r="T3370" s="103" t="s">
        <v>223</v>
      </c>
      <c r="U3370" s="160" t="s">
        <v>219</v>
      </c>
      <c r="V3370" s="160" t="s">
        <v>224</v>
      </c>
      <c r="W3370" s="160" t="s">
        <v>101</v>
      </c>
      <c r="X3370" s="160" t="s">
        <v>101</v>
      </c>
    </row>
    <row r="3371" spans="1:24" ht="41.25">
      <c r="A3371" s="155">
        <f>A3370+1</f>
        <v>3369</v>
      </c>
      <c r="B3371" s="160" t="s">
        <v>3661</v>
      </c>
      <c r="C3371" s="159">
        <v>2010</v>
      </c>
      <c r="D3371" s="160" t="s">
        <v>219</v>
      </c>
      <c r="E3371" s="160" t="s">
        <v>230</v>
      </c>
      <c r="F3371" s="268" t="s">
        <v>3836</v>
      </c>
      <c r="G3371" s="157" t="s">
        <v>31</v>
      </c>
      <c r="H3371" s="161" t="s">
        <v>29</v>
      </c>
      <c r="I3371" s="160" t="s">
        <v>71</v>
      </c>
      <c r="J3371" s="160" t="s">
        <v>232</v>
      </c>
      <c r="K3371" s="240" t="s">
        <v>34</v>
      </c>
      <c r="L3371" s="241" t="s">
        <v>34</v>
      </c>
      <c r="M3371" s="241" t="s">
        <v>34</v>
      </c>
      <c r="N3371" s="241" t="s">
        <v>34</v>
      </c>
      <c r="O3371" s="241" t="s">
        <v>34</v>
      </c>
      <c r="P3371" s="241" t="s">
        <v>34</v>
      </c>
      <c r="Q3371" s="159" t="s">
        <v>34</v>
      </c>
      <c r="R3371" s="100" t="s">
        <v>34</v>
      </c>
      <c r="S3371" s="158">
        <v>1</v>
      </c>
      <c r="T3371" s="103" t="s">
        <v>223</v>
      </c>
      <c r="U3371" s="160" t="s">
        <v>219</v>
      </c>
      <c r="V3371" s="160" t="s">
        <v>622</v>
      </c>
      <c r="W3371" s="160" t="s">
        <v>92</v>
      </c>
      <c r="X3371" s="160" t="s">
        <v>92</v>
      </c>
    </row>
    <row r="3372" spans="1:24" ht="41.25">
      <c r="A3372" s="155">
        <f>A3371+1</f>
        <v>3370</v>
      </c>
      <c r="B3372" s="160" t="s">
        <v>3661</v>
      </c>
      <c r="C3372" s="159">
        <v>2010</v>
      </c>
      <c r="D3372" s="160" t="s">
        <v>219</v>
      </c>
      <c r="E3372" s="160" t="s">
        <v>237</v>
      </c>
      <c r="F3372" s="268" t="s">
        <v>3837</v>
      </c>
      <c r="G3372" s="157" t="s">
        <v>31</v>
      </c>
      <c r="H3372" s="161" t="s">
        <v>39</v>
      </c>
      <c r="I3372" s="160" t="s">
        <v>71</v>
      </c>
      <c r="J3372" s="160" t="s">
        <v>232</v>
      </c>
      <c r="K3372" s="240" t="s">
        <v>34</v>
      </c>
      <c r="L3372" s="241" t="s">
        <v>34</v>
      </c>
      <c r="M3372" s="241" t="s">
        <v>34</v>
      </c>
      <c r="N3372" s="241" t="s">
        <v>34</v>
      </c>
      <c r="O3372" s="241" t="s">
        <v>34</v>
      </c>
      <c r="P3372" s="241" t="s">
        <v>34</v>
      </c>
      <c r="Q3372" s="159" t="s">
        <v>34</v>
      </c>
      <c r="R3372" s="100" t="s">
        <v>34</v>
      </c>
      <c r="S3372" s="158">
        <v>1</v>
      </c>
      <c r="T3372" s="103" t="s">
        <v>223</v>
      </c>
      <c r="U3372" s="160" t="s">
        <v>219</v>
      </c>
      <c r="V3372" s="160" t="s">
        <v>237</v>
      </c>
      <c r="W3372" s="160" t="s">
        <v>92</v>
      </c>
      <c r="X3372" s="160" t="s">
        <v>92</v>
      </c>
    </row>
    <row r="3373" spans="1:24" ht="41.25">
      <c r="A3373" s="155">
        <f>A3372+1</f>
        <v>3371</v>
      </c>
      <c r="B3373" s="160" t="s">
        <v>3661</v>
      </c>
      <c r="C3373" s="159">
        <v>2010</v>
      </c>
      <c r="D3373" s="160" t="s">
        <v>219</v>
      </c>
      <c r="E3373" s="160" t="s">
        <v>237</v>
      </c>
      <c r="F3373" s="268" t="s">
        <v>3838</v>
      </c>
      <c r="G3373" s="157" t="s">
        <v>31</v>
      </c>
      <c r="H3373" s="156" t="s">
        <v>42</v>
      </c>
      <c r="I3373" s="160" t="s">
        <v>71</v>
      </c>
      <c r="J3373" s="160" t="s">
        <v>232</v>
      </c>
      <c r="K3373" s="240" t="s">
        <v>34</v>
      </c>
      <c r="L3373" s="241" t="s">
        <v>34</v>
      </c>
      <c r="M3373" s="241" t="s">
        <v>34</v>
      </c>
      <c r="N3373" s="241" t="s">
        <v>34</v>
      </c>
      <c r="O3373" s="241" t="s">
        <v>34</v>
      </c>
      <c r="P3373" s="241" t="s">
        <v>34</v>
      </c>
      <c r="Q3373" s="159" t="s">
        <v>34</v>
      </c>
      <c r="R3373" s="100" t="s">
        <v>34</v>
      </c>
      <c r="S3373" s="158">
        <v>1</v>
      </c>
      <c r="T3373" s="103" t="s">
        <v>223</v>
      </c>
      <c r="U3373" s="160" t="s">
        <v>219</v>
      </c>
      <c r="V3373" s="160" t="s">
        <v>237</v>
      </c>
      <c r="W3373" s="157" t="s">
        <v>42</v>
      </c>
      <c r="X3373" s="157" t="s">
        <v>42</v>
      </c>
    </row>
    <row r="3374" spans="1:24" ht="81">
      <c r="A3374" s="155">
        <f>A3373+1</f>
        <v>3372</v>
      </c>
      <c r="B3374" s="160" t="s">
        <v>3661</v>
      </c>
      <c r="C3374" s="159">
        <v>2010</v>
      </c>
      <c r="D3374" s="160" t="s">
        <v>219</v>
      </c>
      <c r="E3374" s="160" t="s">
        <v>237</v>
      </c>
      <c r="F3374" s="268" t="s">
        <v>3839</v>
      </c>
      <c r="G3374" s="157" t="s">
        <v>82</v>
      </c>
      <c r="H3374" s="161" t="s">
        <v>83</v>
      </c>
      <c r="I3374" s="160" t="s">
        <v>71</v>
      </c>
      <c r="J3374" s="160" t="s">
        <v>232</v>
      </c>
      <c r="K3374" s="240" t="s">
        <v>34</v>
      </c>
      <c r="L3374" s="241" t="s">
        <v>34</v>
      </c>
      <c r="M3374" s="241" t="s">
        <v>34</v>
      </c>
      <c r="N3374" s="241" t="s">
        <v>34</v>
      </c>
      <c r="O3374" s="241" t="s">
        <v>34</v>
      </c>
      <c r="P3374" s="241" t="s">
        <v>34</v>
      </c>
      <c r="Q3374" s="159" t="s">
        <v>34</v>
      </c>
      <c r="R3374" s="100" t="s">
        <v>34</v>
      </c>
      <c r="S3374" s="158">
        <v>1</v>
      </c>
      <c r="T3374" s="103" t="s">
        <v>223</v>
      </c>
      <c r="U3374" s="160" t="s">
        <v>219</v>
      </c>
      <c r="V3374" s="160" t="s">
        <v>237</v>
      </c>
      <c r="W3374" s="160" t="s">
        <v>249</v>
      </c>
      <c r="X3374" s="160" t="s">
        <v>249</v>
      </c>
    </row>
    <row r="3375" spans="1:24" ht="41.25">
      <c r="A3375" s="155">
        <f>A3374+1</f>
        <v>3373</v>
      </c>
      <c r="B3375" s="160" t="s">
        <v>3661</v>
      </c>
      <c r="C3375" s="159">
        <v>2010</v>
      </c>
      <c r="D3375" s="160" t="s">
        <v>106</v>
      </c>
      <c r="E3375" s="160" t="s">
        <v>126</v>
      </c>
      <c r="F3375" s="268" t="s">
        <v>3840</v>
      </c>
      <c r="G3375" s="157" t="s">
        <v>31</v>
      </c>
      <c r="H3375" s="161" t="s">
        <v>29</v>
      </c>
      <c r="I3375" s="160" t="s">
        <v>71</v>
      </c>
      <c r="J3375" s="160" t="s">
        <v>109</v>
      </c>
      <c r="K3375" s="240" t="s">
        <v>48</v>
      </c>
      <c r="L3375" s="241" t="s">
        <v>34</v>
      </c>
      <c r="M3375" s="241" t="s">
        <v>34</v>
      </c>
      <c r="N3375" s="241" t="s">
        <v>34</v>
      </c>
      <c r="O3375" s="241" t="s">
        <v>34</v>
      </c>
      <c r="P3375" s="241" t="s">
        <v>34</v>
      </c>
      <c r="Q3375" s="159" t="s">
        <v>34</v>
      </c>
      <c r="R3375" s="100" t="s">
        <v>34</v>
      </c>
      <c r="S3375" s="158">
        <v>1</v>
      </c>
      <c r="T3375" s="103" t="s">
        <v>223</v>
      </c>
      <c r="U3375" s="160" t="s">
        <v>219</v>
      </c>
      <c r="V3375" s="160" t="s">
        <v>126</v>
      </c>
      <c r="W3375" s="160" t="s">
        <v>92</v>
      </c>
      <c r="X3375" s="160" t="s">
        <v>92</v>
      </c>
    </row>
    <row r="3376" spans="1:24" ht="41.25">
      <c r="A3376" s="155">
        <f>A3375+1</f>
        <v>3374</v>
      </c>
      <c r="B3376" s="160" t="s">
        <v>3661</v>
      </c>
      <c r="C3376" s="159">
        <v>2010</v>
      </c>
      <c r="D3376" s="160" t="s">
        <v>219</v>
      </c>
      <c r="E3376" s="160" t="s">
        <v>243</v>
      </c>
      <c r="F3376" s="268" t="s">
        <v>3841</v>
      </c>
      <c r="G3376" s="157" t="s">
        <v>31</v>
      </c>
      <c r="H3376" s="156" t="s">
        <v>29</v>
      </c>
      <c r="I3376" s="160" t="s">
        <v>71</v>
      </c>
      <c r="J3376" s="160" t="s">
        <v>232</v>
      </c>
      <c r="K3376" s="240" t="s">
        <v>34</v>
      </c>
      <c r="L3376" s="241" t="s">
        <v>34</v>
      </c>
      <c r="M3376" s="241" t="s">
        <v>34</v>
      </c>
      <c r="N3376" s="241" t="s">
        <v>34</v>
      </c>
      <c r="O3376" s="241" t="s">
        <v>34</v>
      </c>
      <c r="P3376" s="241" t="s">
        <v>34</v>
      </c>
      <c r="Q3376" s="159" t="s">
        <v>34</v>
      </c>
      <c r="R3376" s="100" t="s">
        <v>34</v>
      </c>
      <c r="S3376" s="158">
        <v>1</v>
      </c>
      <c r="T3376" s="103" t="s">
        <v>223</v>
      </c>
      <c r="U3376" s="160" t="s">
        <v>219</v>
      </c>
      <c r="V3376" s="160" t="s">
        <v>245</v>
      </c>
      <c r="W3376" s="160" t="s">
        <v>92</v>
      </c>
      <c r="X3376" s="160" t="s">
        <v>92</v>
      </c>
    </row>
    <row r="3377" spans="1:24" ht="41.25">
      <c r="A3377" s="155">
        <f>A3376+1</f>
        <v>3375</v>
      </c>
      <c r="B3377" s="160" t="s">
        <v>3661</v>
      </c>
      <c r="C3377" s="159">
        <v>2010</v>
      </c>
      <c r="D3377" s="160" t="s">
        <v>219</v>
      </c>
      <c r="E3377" s="160" t="s">
        <v>243</v>
      </c>
      <c r="F3377" s="268" t="s">
        <v>3842</v>
      </c>
      <c r="G3377" s="157" t="s">
        <v>31</v>
      </c>
      <c r="H3377" s="161" t="s">
        <v>29</v>
      </c>
      <c r="I3377" s="160" t="s">
        <v>71</v>
      </c>
      <c r="J3377" s="160" t="s">
        <v>232</v>
      </c>
      <c r="K3377" s="240" t="s">
        <v>34</v>
      </c>
      <c r="L3377" s="241" t="s">
        <v>34</v>
      </c>
      <c r="M3377" s="241" t="s">
        <v>34</v>
      </c>
      <c r="N3377" s="241" t="s">
        <v>34</v>
      </c>
      <c r="O3377" s="241" t="s">
        <v>34</v>
      </c>
      <c r="P3377" s="241" t="s">
        <v>34</v>
      </c>
      <c r="Q3377" s="159" t="s">
        <v>34</v>
      </c>
      <c r="R3377" s="100" t="s">
        <v>34</v>
      </c>
      <c r="S3377" s="158">
        <v>1</v>
      </c>
      <c r="T3377" s="103" t="s">
        <v>223</v>
      </c>
      <c r="U3377" s="160" t="s">
        <v>219</v>
      </c>
      <c r="V3377" s="160" t="s">
        <v>245</v>
      </c>
      <c r="W3377" s="160" t="s">
        <v>92</v>
      </c>
      <c r="X3377" s="160" t="s">
        <v>92</v>
      </c>
    </row>
    <row r="3378" spans="1:24" ht="41.25">
      <c r="A3378" s="155">
        <f>A3377+1</f>
        <v>3376</v>
      </c>
      <c r="B3378" s="160" t="s">
        <v>3661</v>
      </c>
      <c r="C3378" s="159">
        <v>2010</v>
      </c>
      <c r="D3378" s="160" t="s">
        <v>219</v>
      </c>
      <c r="E3378" s="160" t="s">
        <v>243</v>
      </c>
      <c r="F3378" s="268" t="s">
        <v>3843</v>
      </c>
      <c r="G3378" s="157" t="s">
        <v>31</v>
      </c>
      <c r="H3378" s="161" t="s">
        <v>39</v>
      </c>
      <c r="I3378" s="160" t="s">
        <v>71</v>
      </c>
      <c r="J3378" s="160" t="s">
        <v>232</v>
      </c>
      <c r="K3378" s="240" t="s">
        <v>34</v>
      </c>
      <c r="L3378" s="241" t="s">
        <v>34</v>
      </c>
      <c r="M3378" s="241" t="s">
        <v>34</v>
      </c>
      <c r="N3378" s="241" t="s">
        <v>34</v>
      </c>
      <c r="O3378" s="241" t="s">
        <v>34</v>
      </c>
      <c r="P3378" s="241" t="s">
        <v>34</v>
      </c>
      <c r="Q3378" s="159" t="s">
        <v>34</v>
      </c>
      <c r="R3378" s="100" t="s">
        <v>34</v>
      </c>
      <c r="S3378" s="158">
        <v>1</v>
      </c>
      <c r="T3378" s="103" t="s">
        <v>223</v>
      </c>
      <c r="U3378" s="160" t="s">
        <v>219</v>
      </c>
      <c r="V3378" s="160" t="s">
        <v>245</v>
      </c>
      <c r="W3378" s="160" t="s">
        <v>92</v>
      </c>
      <c r="X3378" s="160" t="s">
        <v>92</v>
      </c>
    </row>
    <row r="3379" spans="1:24" ht="81">
      <c r="A3379" s="155">
        <f>A3378+1</f>
        <v>3377</v>
      </c>
      <c r="B3379" s="160" t="s">
        <v>3661</v>
      </c>
      <c r="C3379" s="159">
        <v>2010</v>
      </c>
      <c r="D3379" s="160" t="s">
        <v>219</v>
      </c>
      <c r="E3379" s="160" t="s">
        <v>243</v>
      </c>
      <c r="F3379" s="268" t="s">
        <v>3844</v>
      </c>
      <c r="G3379" s="157" t="s">
        <v>82</v>
      </c>
      <c r="H3379" s="161" t="s">
        <v>83</v>
      </c>
      <c r="I3379" s="160" t="s">
        <v>71</v>
      </c>
      <c r="J3379" s="160" t="s">
        <v>232</v>
      </c>
      <c r="K3379" s="240" t="s">
        <v>34</v>
      </c>
      <c r="L3379" s="241" t="s">
        <v>34</v>
      </c>
      <c r="M3379" s="241" t="s">
        <v>34</v>
      </c>
      <c r="N3379" s="241" t="s">
        <v>34</v>
      </c>
      <c r="O3379" s="241" t="s">
        <v>34</v>
      </c>
      <c r="P3379" s="241" t="s">
        <v>34</v>
      </c>
      <c r="Q3379" s="159" t="s">
        <v>34</v>
      </c>
      <c r="R3379" s="100" t="s">
        <v>34</v>
      </c>
      <c r="S3379" s="158">
        <v>1</v>
      </c>
      <c r="T3379" s="103" t="s">
        <v>223</v>
      </c>
      <c r="U3379" s="160" t="s">
        <v>219</v>
      </c>
      <c r="V3379" s="160" t="s">
        <v>245</v>
      </c>
      <c r="W3379" s="160" t="s">
        <v>101</v>
      </c>
      <c r="X3379" s="160" t="s">
        <v>101</v>
      </c>
    </row>
    <row r="3380" spans="1:24" ht="41.25">
      <c r="A3380" s="155">
        <f>A3379+1</f>
        <v>3378</v>
      </c>
      <c r="B3380" s="160" t="s">
        <v>3661</v>
      </c>
      <c r="C3380" s="159">
        <v>2010</v>
      </c>
      <c r="D3380" s="160" t="s">
        <v>219</v>
      </c>
      <c r="E3380" s="160" t="s">
        <v>243</v>
      </c>
      <c r="F3380" s="268" t="s">
        <v>3845</v>
      </c>
      <c r="G3380" s="157" t="s">
        <v>31</v>
      </c>
      <c r="H3380" s="156" t="s">
        <v>42</v>
      </c>
      <c r="I3380" s="160" t="s">
        <v>71</v>
      </c>
      <c r="J3380" s="160" t="s">
        <v>232</v>
      </c>
      <c r="K3380" s="240" t="s">
        <v>48</v>
      </c>
      <c r="L3380" s="241" t="s">
        <v>34</v>
      </c>
      <c r="M3380" s="241" t="s">
        <v>34</v>
      </c>
      <c r="N3380" s="241" t="s">
        <v>34</v>
      </c>
      <c r="O3380" s="241" t="s">
        <v>34</v>
      </c>
      <c r="P3380" s="241" t="s">
        <v>34</v>
      </c>
      <c r="Q3380" s="159" t="s">
        <v>34</v>
      </c>
      <c r="R3380" s="100" t="s">
        <v>34</v>
      </c>
      <c r="S3380" s="158">
        <v>1</v>
      </c>
      <c r="T3380" s="103" t="s">
        <v>223</v>
      </c>
      <c r="U3380" s="160" t="s">
        <v>219</v>
      </c>
      <c r="V3380" s="160" t="s">
        <v>245</v>
      </c>
      <c r="W3380" s="157" t="s">
        <v>42</v>
      </c>
      <c r="X3380" s="157" t="s">
        <v>42</v>
      </c>
    </row>
    <row r="3381" spans="1:24" ht="41.25">
      <c r="A3381" s="155">
        <f>A3380+1</f>
        <v>3379</v>
      </c>
      <c r="B3381" s="160" t="s">
        <v>3661</v>
      </c>
      <c r="C3381" s="159">
        <v>2010</v>
      </c>
      <c r="D3381" s="160" t="s">
        <v>219</v>
      </c>
      <c r="E3381" s="160" t="s">
        <v>243</v>
      </c>
      <c r="F3381" s="268" t="s">
        <v>3846</v>
      </c>
      <c r="G3381" s="157" t="s">
        <v>31</v>
      </c>
      <c r="H3381" s="156" t="s">
        <v>42</v>
      </c>
      <c r="I3381" s="160" t="s">
        <v>71</v>
      </c>
      <c r="J3381" s="160" t="s">
        <v>232</v>
      </c>
      <c r="K3381" s="240" t="s">
        <v>34</v>
      </c>
      <c r="L3381" s="241" t="s">
        <v>34</v>
      </c>
      <c r="M3381" s="241" t="s">
        <v>34</v>
      </c>
      <c r="N3381" s="241" t="s">
        <v>34</v>
      </c>
      <c r="O3381" s="241" t="s">
        <v>34</v>
      </c>
      <c r="P3381" s="241" t="s">
        <v>34</v>
      </c>
      <c r="Q3381" s="159" t="s">
        <v>34</v>
      </c>
      <c r="R3381" s="100" t="s">
        <v>34</v>
      </c>
      <c r="S3381" s="158">
        <v>1</v>
      </c>
      <c r="T3381" s="103" t="s">
        <v>223</v>
      </c>
      <c r="U3381" s="160" t="s">
        <v>219</v>
      </c>
      <c r="V3381" s="160" t="s">
        <v>245</v>
      </c>
      <c r="W3381" s="157" t="s">
        <v>42</v>
      </c>
      <c r="X3381" s="157" t="s">
        <v>42</v>
      </c>
    </row>
    <row r="3382" spans="1:24" ht="81">
      <c r="A3382" s="155">
        <f>A3381+1</f>
        <v>3380</v>
      </c>
      <c r="B3382" s="160" t="s">
        <v>3661</v>
      </c>
      <c r="C3382" s="159">
        <v>2010</v>
      </c>
      <c r="D3382" s="160" t="s">
        <v>106</v>
      </c>
      <c r="E3382" s="160" t="s">
        <v>137</v>
      </c>
      <c r="F3382" s="268" t="s">
        <v>3847</v>
      </c>
      <c r="G3382" s="156" t="s">
        <v>82</v>
      </c>
      <c r="H3382" s="156" t="s">
        <v>83</v>
      </c>
      <c r="I3382" s="156" t="s">
        <v>71</v>
      </c>
      <c r="J3382" s="156" t="s">
        <v>109</v>
      </c>
      <c r="K3382" s="238" t="s">
        <v>34</v>
      </c>
      <c r="L3382" s="239" t="s">
        <v>34</v>
      </c>
      <c r="M3382" s="239" t="s">
        <v>34</v>
      </c>
      <c r="N3382" s="239" t="s">
        <v>34</v>
      </c>
      <c r="O3382" s="239" t="s">
        <v>34</v>
      </c>
      <c r="P3382" s="239" t="s">
        <v>34</v>
      </c>
      <c r="Q3382" s="159" t="s">
        <v>48</v>
      </c>
      <c r="R3382" s="100" t="s">
        <v>34</v>
      </c>
      <c r="S3382" s="158">
        <v>1</v>
      </c>
      <c r="T3382" s="103" t="s">
        <v>223</v>
      </c>
      <c r="U3382" s="160" t="s">
        <v>219</v>
      </c>
      <c r="V3382" s="160" t="s">
        <v>137</v>
      </c>
      <c r="W3382" s="157" t="s">
        <v>42</v>
      </c>
      <c r="X3382" s="157" t="s">
        <v>50</v>
      </c>
    </row>
    <row r="3383" spans="1:24" ht="41.25">
      <c r="A3383" s="155">
        <f>A3382+1</f>
        <v>3381</v>
      </c>
      <c r="B3383" s="160" t="s">
        <v>3661</v>
      </c>
      <c r="C3383" s="159">
        <v>2010</v>
      </c>
      <c r="D3383" s="160" t="s">
        <v>219</v>
      </c>
      <c r="E3383" s="160" t="s">
        <v>251</v>
      </c>
      <c r="F3383" s="268" t="s">
        <v>3848</v>
      </c>
      <c r="G3383" s="157" t="s">
        <v>31</v>
      </c>
      <c r="H3383" s="161" t="s">
        <v>39</v>
      </c>
      <c r="I3383" s="160" t="s">
        <v>71</v>
      </c>
      <c r="J3383" s="160" t="s">
        <v>253</v>
      </c>
      <c r="K3383" s="240" t="s">
        <v>34</v>
      </c>
      <c r="L3383" s="241" t="s">
        <v>34</v>
      </c>
      <c r="M3383" s="241" t="s">
        <v>34</v>
      </c>
      <c r="N3383" s="241" t="s">
        <v>34</v>
      </c>
      <c r="O3383" s="241" t="s">
        <v>34</v>
      </c>
      <c r="P3383" s="241" t="s">
        <v>34</v>
      </c>
      <c r="Q3383" s="159" t="s">
        <v>34</v>
      </c>
      <c r="R3383" s="100" t="s">
        <v>34</v>
      </c>
      <c r="S3383" s="158">
        <v>1</v>
      </c>
      <c r="T3383" s="103" t="s">
        <v>223</v>
      </c>
      <c r="U3383" s="160" t="s">
        <v>219</v>
      </c>
      <c r="V3383" s="160" t="s">
        <v>253</v>
      </c>
      <c r="W3383" s="160" t="s">
        <v>92</v>
      </c>
      <c r="X3383" s="160" t="s">
        <v>92</v>
      </c>
    </row>
    <row r="3384" spans="1:24" ht="41.25">
      <c r="A3384" s="155">
        <f>A3383+1</f>
        <v>3382</v>
      </c>
      <c r="B3384" s="160" t="s">
        <v>3661</v>
      </c>
      <c r="C3384" s="159">
        <v>2010</v>
      </c>
      <c r="D3384" s="160" t="s">
        <v>219</v>
      </c>
      <c r="E3384" s="160" t="s">
        <v>251</v>
      </c>
      <c r="F3384" s="268" t="s">
        <v>3849</v>
      </c>
      <c r="G3384" s="157" t="s">
        <v>31</v>
      </c>
      <c r="H3384" s="161" t="s">
        <v>39</v>
      </c>
      <c r="I3384" s="160" t="s">
        <v>71</v>
      </c>
      <c r="J3384" s="160" t="s">
        <v>253</v>
      </c>
      <c r="K3384" s="240" t="s">
        <v>34</v>
      </c>
      <c r="L3384" s="241" t="s">
        <v>34</v>
      </c>
      <c r="M3384" s="241" t="s">
        <v>34</v>
      </c>
      <c r="N3384" s="241" t="s">
        <v>34</v>
      </c>
      <c r="O3384" s="241" t="s">
        <v>34</v>
      </c>
      <c r="P3384" s="241" t="s">
        <v>34</v>
      </c>
      <c r="Q3384" s="159" t="s">
        <v>34</v>
      </c>
      <c r="R3384" s="100" t="s">
        <v>34</v>
      </c>
      <c r="S3384" s="158">
        <v>1</v>
      </c>
      <c r="T3384" s="103" t="s">
        <v>223</v>
      </c>
      <c r="U3384" s="160" t="s">
        <v>219</v>
      </c>
      <c r="V3384" s="160" t="s">
        <v>253</v>
      </c>
      <c r="W3384" s="160" t="s">
        <v>92</v>
      </c>
      <c r="X3384" s="160" t="s">
        <v>92</v>
      </c>
    </row>
    <row r="3385" spans="1:24" ht="41.25">
      <c r="A3385" s="155">
        <f>A3384+1</f>
        <v>3383</v>
      </c>
      <c r="B3385" s="160" t="s">
        <v>3661</v>
      </c>
      <c r="C3385" s="159">
        <v>2010</v>
      </c>
      <c r="D3385" s="160" t="s">
        <v>219</v>
      </c>
      <c r="E3385" s="160" t="s">
        <v>251</v>
      </c>
      <c r="F3385" s="268" t="s">
        <v>3850</v>
      </c>
      <c r="G3385" s="157" t="s">
        <v>31</v>
      </c>
      <c r="H3385" s="161" t="s">
        <v>39</v>
      </c>
      <c r="I3385" s="160" t="s">
        <v>71</v>
      </c>
      <c r="J3385" s="160" t="s">
        <v>253</v>
      </c>
      <c r="K3385" s="240" t="s">
        <v>34</v>
      </c>
      <c r="L3385" s="241" t="s">
        <v>34</v>
      </c>
      <c r="M3385" s="241" t="s">
        <v>34</v>
      </c>
      <c r="N3385" s="241" t="s">
        <v>34</v>
      </c>
      <c r="O3385" s="241" t="s">
        <v>34</v>
      </c>
      <c r="P3385" s="241" t="s">
        <v>34</v>
      </c>
      <c r="Q3385" s="159" t="s">
        <v>34</v>
      </c>
      <c r="R3385" s="100" t="s">
        <v>34</v>
      </c>
      <c r="S3385" s="158">
        <v>1</v>
      </c>
      <c r="T3385" s="103" t="s">
        <v>223</v>
      </c>
      <c r="U3385" s="160" t="s">
        <v>219</v>
      </c>
      <c r="V3385" s="160" t="s">
        <v>253</v>
      </c>
      <c r="W3385" s="160" t="s">
        <v>92</v>
      </c>
      <c r="X3385" s="160" t="s">
        <v>92</v>
      </c>
    </row>
    <row r="3386" spans="1:24" ht="41.25">
      <c r="A3386" s="155">
        <f>A3385+1</f>
        <v>3384</v>
      </c>
      <c r="B3386" s="160" t="s">
        <v>3661</v>
      </c>
      <c r="C3386" s="159">
        <v>2010</v>
      </c>
      <c r="D3386" s="160" t="s">
        <v>219</v>
      </c>
      <c r="E3386" s="160" t="s">
        <v>251</v>
      </c>
      <c r="F3386" s="268" t="s">
        <v>3851</v>
      </c>
      <c r="G3386" s="157" t="s">
        <v>31</v>
      </c>
      <c r="H3386" s="161" t="s">
        <v>39</v>
      </c>
      <c r="I3386" s="160" t="s">
        <v>71</v>
      </c>
      <c r="J3386" s="160" t="s">
        <v>253</v>
      </c>
      <c r="K3386" s="240" t="s">
        <v>34</v>
      </c>
      <c r="L3386" s="241" t="s">
        <v>34</v>
      </c>
      <c r="M3386" s="241" t="s">
        <v>34</v>
      </c>
      <c r="N3386" s="241" t="s">
        <v>34</v>
      </c>
      <c r="O3386" s="241" t="s">
        <v>34</v>
      </c>
      <c r="P3386" s="241" t="s">
        <v>34</v>
      </c>
      <c r="Q3386" s="159" t="s">
        <v>34</v>
      </c>
      <c r="R3386" s="100" t="s">
        <v>34</v>
      </c>
      <c r="S3386" s="158">
        <v>1</v>
      </c>
      <c r="T3386" s="103" t="s">
        <v>223</v>
      </c>
      <c r="U3386" s="160" t="s">
        <v>219</v>
      </c>
      <c r="V3386" s="160" t="s">
        <v>253</v>
      </c>
      <c r="W3386" s="160" t="s">
        <v>92</v>
      </c>
      <c r="X3386" s="160" t="s">
        <v>92</v>
      </c>
    </row>
    <row r="3387" spans="1:24" ht="41.25">
      <c r="A3387" s="155">
        <f>A3386+1</f>
        <v>3385</v>
      </c>
      <c r="B3387" s="160" t="s">
        <v>3661</v>
      </c>
      <c r="C3387" s="159">
        <v>2010</v>
      </c>
      <c r="D3387" s="160" t="s">
        <v>219</v>
      </c>
      <c r="E3387" s="160" t="s">
        <v>251</v>
      </c>
      <c r="F3387" s="268" t="s">
        <v>3852</v>
      </c>
      <c r="G3387" s="157" t="s">
        <v>31</v>
      </c>
      <c r="H3387" s="161" t="s">
        <v>39</v>
      </c>
      <c r="I3387" s="160" t="s">
        <v>71</v>
      </c>
      <c r="J3387" s="160" t="s">
        <v>253</v>
      </c>
      <c r="K3387" s="240" t="s">
        <v>34</v>
      </c>
      <c r="L3387" s="241" t="s">
        <v>34</v>
      </c>
      <c r="M3387" s="241" t="s">
        <v>34</v>
      </c>
      <c r="N3387" s="241" t="s">
        <v>34</v>
      </c>
      <c r="O3387" s="241" t="s">
        <v>34</v>
      </c>
      <c r="P3387" s="241" t="s">
        <v>34</v>
      </c>
      <c r="Q3387" s="159" t="s">
        <v>34</v>
      </c>
      <c r="R3387" s="100" t="s">
        <v>34</v>
      </c>
      <c r="S3387" s="158">
        <v>1</v>
      </c>
      <c r="T3387" s="103" t="s">
        <v>223</v>
      </c>
      <c r="U3387" s="160" t="s">
        <v>219</v>
      </c>
      <c r="V3387" s="160" t="s">
        <v>253</v>
      </c>
      <c r="W3387" s="160" t="s">
        <v>92</v>
      </c>
      <c r="X3387" s="160" t="s">
        <v>92</v>
      </c>
    </row>
    <row r="3388" spans="1:24" ht="41.25">
      <c r="A3388" s="155">
        <f>A3387+1</f>
        <v>3386</v>
      </c>
      <c r="B3388" s="160" t="s">
        <v>3661</v>
      </c>
      <c r="C3388" s="159">
        <v>2010</v>
      </c>
      <c r="D3388" s="160" t="s">
        <v>219</v>
      </c>
      <c r="E3388" s="160" t="s">
        <v>251</v>
      </c>
      <c r="F3388" s="268" t="s">
        <v>3853</v>
      </c>
      <c r="G3388" s="157" t="s">
        <v>31</v>
      </c>
      <c r="H3388" s="161" t="s">
        <v>39</v>
      </c>
      <c r="I3388" s="160" t="s">
        <v>71</v>
      </c>
      <c r="J3388" s="160" t="s">
        <v>253</v>
      </c>
      <c r="K3388" s="240" t="s">
        <v>34</v>
      </c>
      <c r="L3388" s="241" t="s">
        <v>34</v>
      </c>
      <c r="M3388" s="241" t="s">
        <v>34</v>
      </c>
      <c r="N3388" s="241" t="s">
        <v>34</v>
      </c>
      <c r="O3388" s="241" t="s">
        <v>34</v>
      </c>
      <c r="P3388" s="241" t="s">
        <v>34</v>
      </c>
      <c r="Q3388" s="159" t="s">
        <v>34</v>
      </c>
      <c r="R3388" s="100" t="s">
        <v>34</v>
      </c>
      <c r="S3388" s="158">
        <v>1</v>
      </c>
      <c r="T3388" s="103" t="s">
        <v>223</v>
      </c>
      <c r="U3388" s="160" t="s">
        <v>219</v>
      </c>
      <c r="V3388" s="160" t="s">
        <v>253</v>
      </c>
      <c r="W3388" s="160" t="s">
        <v>92</v>
      </c>
      <c r="X3388" s="160" t="s">
        <v>92</v>
      </c>
    </row>
    <row r="3389" spans="1:24" ht="41.25">
      <c r="A3389" s="155">
        <f>A3388+1</f>
        <v>3387</v>
      </c>
      <c r="B3389" s="160" t="s">
        <v>3661</v>
      </c>
      <c r="C3389" s="159">
        <v>2010</v>
      </c>
      <c r="D3389" s="160" t="s">
        <v>219</v>
      </c>
      <c r="E3389" s="160" t="s">
        <v>253</v>
      </c>
      <c r="F3389" s="268" t="s">
        <v>3854</v>
      </c>
      <c r="G3389" s="157" t="s">
        <v>31</v>
      </c>
      <c r="H3389" s="161" t="s">
        <v>39</v>
      </c>
      <c r="I3389" s="160" t="s">
        <v>71</v>
      </c>
      <c r="J3389" s="160" t="s">
        <v>253</v>
      </c>
      <c r="K3389" s="240" t="s">
        <v>48</v>
      </c>
      <c r="L3389" s="241" t="s">
        <v>34</v>
      </c>
      <c r="M3389" s="241" t="s">
        <v>34</v>
      </c>
      <c r="N3389" s="241" t="s">
        <v>34</v>
      </c>
      <c r="O3389" s="241" t="s">
        <v>48</v>
      </c>
      <c r="P3389" s="241" t="s">
        <v>34</v>
      </c>
      <c r="Q3389" s="159" t="s">
        <v>34</v>
      </c>
      <c r="R3389" s="100" t="s">
        <v>34</v>
      </c>
      <c r="S3389" s="158">
        <v>1</v>
      </c>
      <c r="T3389" s="103" t="s">
        <v>223</v>
      </c>
      <c r="U3389" s="160" t="s">
        <v>219</v>
      </c>
      <c r="V3389" s="160" t="s">
        <v>638</v>
      </c>
      <c r="W3389" s="160" t="s">
        <v>92</v>
      </c>
      <c r="X3389" s="160" t="s">
        <v>92</v>
      </c>
    </row>
    <row r="3390" spans="1:24" ht="41.25">
      <c r="A3390" s="155">
        <f>A3389+1</f>
        <v>3388</v>
      </c>
      <c r="B3390" s="160" t="s">
        <v>3661</v>
      </c>
      <c r="C3390" s="159">
        <v>2010</v>
      </c>
      <c r="D3390" s="160" t="s">
        <v>219</v>
      </c>
      <c r="E3390" s="160" t="s">
        <v>253</v>
      </c>
      <c r="F3390" s="268" t="s">
        <v>3855</v>
      </c>
      <c r="G3390" s="157" t="s">
        <v>31</v>
      </c>
      <c r="H3390" s="156" t="s">
        <v>42</v>
      </c>
      <c r="I3390" s="160" t="s">
        <v>71</v>
      </c>
      <c r="J3390" s="160" t="s">
        <v>253</v>
      </c>
      <c r="K3390" s="240" t="s">
        <v>34</v>
      </c>
      <c r="L3390" s="241" t="s">
        <v>34</v>
      </c>
      <c r="M3390" s="241" t="s">
        <v>34</v>
      </c>
      <c r="N3390" s="241" t="s">
        <v>34</v>
      </c>
      <c r="O3390" s="241" t="s">
        <v>34</v>
      </c>
      <c r="P3390" s="241" t="s">
        <v>34</v>
      </c>
      <c r="Q3390" s="159" t="s">
        <v>34</v>
      </c>
      <c r="R3390" s="100" t="s">
        <v>34</v>
      </c>
      <c r="S3390" s="158">
        <v>1</v>
      </c>
      <c r="T3390" s="103" t="s">
        <v>223</v>
      </c>
      <c r="U3390" s="160" t="s">
        <v>219</v>
      </c>
      <c r="V3390" s="160" t="s">
        <v>638</v>
      </c>
      <c r="W3390" s="157" t="s">
        <v>42</v>
      </c>
      <c r="X3390" s="157" t="s">
        <v>42</v>
      </c>
    </row>
    <row r="3391" spans="1:24" ht="41.25">
      <c r="A3391" s="155">
        <f>A3390+1</f>
        <v>3389</v>
      </c>
      <c r="B3391" s="160" t="s">
        <v>3661</v>
      </c>
      <c r="C3391" s="159">
        <v>2010</v>
      </c>
      <c r="D3391" s="160" t="s">
        <v>219</v>
      </c>
      <c r="E3391" s="160" t="s">
        <v>227</v>
      </c>
      <c r="F3391" s="268" t="s">
        <v>3856</v>
      </c>
      <c r="G3391" s="157" t="s">
        <v>31</v>
      </c>
      <c r="H3391" s="161" t="s">
        <v>39</v>
      </c>
      <c r="I3391" s="160" t="s">
        <v>208</v>
      </c>
      <c r="J3391" s="160" t="s">
        <v>212</v>
      </c>
      <c r="K3391" s="240" t="s">
        <v>34</v>
      </c>
      <c r="L3391" s="241" t="s">
        <v>34</v>
      </c>
      <c r="M3391" s="241" t="s">
        <v>34</v>
      </c>
      <c r="N3391" s="241" t="s">
        <v>34</v>
      </c>
      <c r="O3391" s="241" t="s">
        <v>34</v>
      </c>
      <c r="P3391" s="241" t="s">
        <v>34</v>
      </c>
      <c r="Q3391" s="159" t="s">
        <v>34</v>
      </c>
      <c r="R3391" s="100" t="s">
        <v>34</v>
      </c>
      <c r="S3391" s="158">
        <v>1</v>
      </c>
      <c r="T3391" s="103" t="s">
        <v>223</v>
      </c>
      <c r="U3391" s="160" t="s">
        <v>219</v>
      </c>
      <c r="V3391" s="160" t="s">
        <v>229</v>
      </c>
      <c r="W3391" s="160" t="s">
        <v>92</v>
      </c>
      <c r="X3391" s="160" t="s">
        <v>92</v>
      </c>
    </row>
    <row r="3392" spans="1:24" ht="41.25">
      <c r="A3392" s="155">
        <f>A3391+1</f>
        <v>3390</v>
      </c>
      <c r="B3392" s="160" t="s">
        <v>3661</v>
      </c>
      <c r="C3392" s="159">
        <v>2010</v>
      </c>
      <c r="D3392" s="160" t="s">
        <v>219</v>
      </c>
      <c r="E3392" s="160" t="s">
        <v>227</v>
      </c>
      <c r="F3392" s="268" t="s">
        <v>3857</v>
      </c>
      <c r="G3392" s="157" t="s">
        <v>31</v>
      </c>
      <c r="H3392" s="161" t="s">
        <v>39</v>
      </c>
      <c r="I3392" s="160" t="s">
        <v>208</v>
      </c>
      <c r="J3392" s="160" t="s">
        <v>212</v>
      </c>
      <c r="K3392" s="240" t="s">
        <v>34</v>
      </c>
      <c r="L3392" s="241" t="s">
        <v>34</v>
      </c>
      <c r="M3392" s="241" t="s">
        <v>34</v>
      </c>
      <c r="N3392" s="241" t="s">
        <v>34</v>
      </c>
      <c r="O3392" s="241" t="s">
        <v>34</v>
      </c>
      <c r="P3392" s="241" t="s">
        <v>34</v>
      </c>
      <c r="Q3392" s="159" t="s">
        <v>34</v>
      </c>
      <c r="R3392" s="100" t="s">
        <v>34</v>
      </c>
      <c r="S3392" s="158">
        <v>1</v>
      </c>
      <c r="T3392" s="103" t="s">
        <v>223</v>
      </c>
      <c r="U3392" s="160" t="s">
        <v>219</v>
      </c>
      <c r="V3392" s="160" t="s">
        <v>229</v>
      </c>
      <c r="W3392" s="160" t="s">
        <v>92</v>
      </c>
      <c r="X3392" s="160" t="s">
        <v>92</v>
      </c>
    </row>
    <row r="3393" spans="1:24" ht="41.25">
      <c r="A3393" s="155">
        <f>A3392+1</f>
        <v>3391</v>
      </c>
      <c r="B3393" s="160" t="s">
        <v>3661</v>
      </c>
      <c r="C3393" s="159">
        <v>2010</v>
      </c>
      <c r="D3393" s="160" t="s">
        <v>28</v>
      </c>
      <c r="E3393" s="160" t="s">
        <v>262</v>
      </c>
      <c r="F3393" s="268" t="s">
        <v>3858</v>
      </c>
      <c r="G3393" s="157" t="s">
        <v>31</v>
      </c>
      <c r="H3393" s="161" t="s">
        <v>29</v>
      </c>
      <c r="I3393" s="160" t="s">
        <v>32</v>
      </c>
      <c r="J3393" s="160" t="s">
        <v>33</v>
      </c>
      <c r="K3393" s="240" t="s">
        <v>34</v>
      </c>
      <c r="L3393" s="241" t="s">
        <v>34</v>
      </c>
      <c r="M3393" s="241" t="s">
        <v>34</v>
      </c>
      <c r="N3393" s="241" t="s">
        <v>34</v>
      </c>
      <c r="O3393" s="241" t="s">
        <v>34</v>
      </c>
      <c r="P3393" s="241" t="s">
        <v>34</v>
      </c>
      <c r="Q3393" s="159" t="s">
        <v>34</v>
      </c>
      <c r="R3393" s="100" t="s">
        <v>34</v>
      </c>
      <c r="S3393" s="158">
        <v>1</v>
      </c>
      <c r="T3393" s="103" t="s">
        <v>223</v>
      </c>
      <c r="U3393" s="160" t="s">
        <v>219</v>
      </c>
      <c r="V3393" s="160" t="s">
        <v>229</v>
      </c>
      <c r="W3393" s="160" t="s">
        <v>608</v>
      </c>
      <c r="X3393" s="160" t="s">
        <v>608</v>
      </c>
    </row>
    <row r="3394" spans="1:24" ht="41.25">
      <c r="A3394" s="155">
        <f>A3393+1</f>
        <v>3392</v>
      </c>
      <c r="B3394" s="160" t="s">
        <v>3661</v>
      </c>
      <c r="C3394" s="159">
        <v>2010</v>
      </c>
      <c r="D3394" s="160" t="s">
        <v>28</v>
      </c>
      <c r="E3394" s="160" t="s">
        <v>262</v>
      </c>
      <c r="F3394" s="268" t="s">
        <v>3859</v>
      </c>
      <c r="G3394" s="157" t="s">
        <v>31</v>
      </c>
      <c r="H3394" s="161" t="s">
        <v>29</v>
      </c>
      <c r="I3394" s="157" t="s">
        <v>32</v>
      </c>
      <c r="J3394" s="157" t="s">
        <v>33</v>
      </c>
      <c r="K3394" s="238" t="s">
        <v>34</v>
      </c>
      <c r="L3394" s="239" t="s">
        <v>34</v>
      </c>
      <c r="M3394" s="239" t="s">
        <v>48</v>
      </c>
      <c r="N3394" s="239" t="s">
        <v>34</v>
      </c>
      <c r="O3394" s="239" t="s">
        <v>48</v>
      </c>
      <c r="P3394" s="239" t="s">
        <v>34</v>
      </c>
      <c r="Q3394" s="159" t="s">
        <v>34</v>
      </c>
      <c r="R3394" s="100" t="s">
        <v>34</v>
      </c>
      <c r="S3394" s="158">
        <v>1</v>
      </c>
      <c r="T3394" s="103" t="s">
        <v>264</v>
      </c>
      <c r="U3394" s="160" t="s">
        <v>262</v>
      </c>
      <c r="V3394" s="160" t="s">
        <v>266</v>
      </c>
      <c r="W3394" s="160" t="s">
        <v>92</v>
      </c>
      <c r="X3394" s="160" t="s">
        <v>92</v>
      </c>
    </row>
    <row r="3395" spans="1:24" ht="41.25">
      <c r="A3395" s="155">
        <f>A3394+1</f>
        <v>3393</v>
      </c>
      <c r="B3395" s="160" t="s">
        <v>3661</v>
      </c>
      <c r="C3395" s="159">
        <v>2010</v>
      </c>
      <c r="D3395" s="160" t="s">
        <v>28</v>
      </c>
      <c r="E3395" s="160" t="s">
        <v>270</v>
      </c>
      <c r="F3395" s="268" t="s">
        <v>3860</v>
      </c>
      <c r="G3395" s="157" t="s">
        <v>31</v>
      </c>
      <c r="H3395" s="161" t="s">
        <v>39</v>
      </c>
      <c r="I3395" s="157" t="s">
        <v>32</v>
      </c>
      <c r="J3395" s="160" t="s">
        <v>33</v>
      </c>
      <c r="K3395" s="240" t="s">
        <v>34</v>
      </c>
      <c r="L3395" s="241" t="s">
        <v>34</v>
      </c>
      <c r="M3395" s="241" t="s">
        <v>34</v>
      </c>
      <c r="N3395" s="241" t="s">
        <v>34</v>
      </c>
      <c r="O3395" s="241" t="s">
        <v>34</v>
      </c>
      <c r="P3395" s="241" t="s">
        <v>34</v>
      </c>
      <c r="Q3395" s="159" t="s">
        <v>34</v>
      </c>
      <c r="R3395" s="100" t="s">
        <v>34</v>
      </c>
      <c r="S3395" s="158">
        <v>1</v>
      </c>
      <c r="T3395" s="103" t="s">
        <v>272</v>
      </c>
      <c r="U3395" s="160" t="s">
        <v>273</v>
      </c>
      <c r="V3395" s="160" t="s">
        <v>270</v>
      </c>
      <c r="W3395" s="160" t="s">
        <v>92</v>
      </c>
      <c r="X3395" s="160" t="s">
        <v>92</v>
      </c>
    </row>
    <row r="3396" spans="1:24" ht="41.25">
      <c r="A3396" s="155">
        <f>A3395+1</f>
        <v>3394</v>
      </c>
      <c r="B3396" s="160" t="s">
        <v>3661</v>
      </c>
      <c r="C3396" s="159">
        <v>2010</v>
      </c>
      <c r="D3396" s="160" t="s">
        <v>28</v>
      </c>
      <c r="E3396" s="160" t="s">
        <v>270</v>
      </c>
      <c r="F3396" s="268" t="s">
        <v>3861</v>
      </c>
      <c r="G3396" s="157" t="s">
        <v>31</v>
      </c>
      <c r="H3396" s="156" t="s">
        <v>42</v>
      </c>
      <c r="I3396" s="157" t="s">
        <v>32</v>
      </c>
      <c r="J3396" s="157" t="s">
        <v>33</v>
      </c>
      <c r="K3396" s="238" t="s">
        <v>34</v>
      </c>
      <c r="L3396" s="239" t="s">
        <v>34</v>
      </c>
      <c r="M3396" s="239" t="s">
        <v>34</v>
      </c>
      <c r="N3396" s="239" t="s">
        <v>34</v>
      </c>
      <c r="O3396" s="239" t="s">
        <v>34</v>
      </c>
      <c r="P3396" s="239" t="s">
        <v>34</v>
      </c>
      <c r="Q3396" s="159" t="s">
        <v>34</v>
      </c>
      <c r="R3396" s="100" t="s">
        <v>34</v>
      </c>
      <c r="S3396" s="158">
        <v>1</v>
      </c>
      <c r="T3396" s="103" t="s">
        <v>272</v>
      </c>
      <c r="U3396" s="160" t="s">
        <v>276</v>
      </c>
      <c r="V3396" s="160" t="s">
        <v>266</v>
      </c>
      <c r="W3396" s="157" t="s">
        <v>42</v>
      </c>
      <c r="X3396" s="157" t="s">
        <v>42</v>
      </c>
    </row>
    <row r="3397" spans="1:24" ht="41.25">
      <c r="A3397" s="155">
        <f>A3396+1</f>
        <v>3395</v>
      </c>
      <c r="B3397" s="160" t="s">
        <v>3661</v>
      </c>
      <c r="C3397" s="159">
        <v>2010</v>
      </c>
      <c r="D3397" s="160" t="s">
        <v>28</v>
      </c>
      <c r="E3397" s="160" t="s">
        <v>270</v>
      </c>
      <c r="F3397" s="268" t="s">
        <v>3862</v>
      </c>
      <c r="G3397" s="157" t="s">
        <v>31</v>
      </c>
      <c r="H3397" s="156" t="s">
        <v>42</v>
      </c>
      <c r="I3397" s="157" t="s">
        <v>32</v>
      </c>
      <c r="J3397" s="157" t="s">
        <v>33</v>
      </c>
      <c r="K3397" s="238" t="s">
        <v>34</v>
      </c>
      <c r="L3397" s="239" t="s">
        <v>34</v>
      </c>
      <c r="M3397" s="239" t="s">
        <v>34</v>
      </c>
      <c r="N3397" s="239" t="s">
        <v>34</v>
      </c>
      <c r="O3397" s="239" t="s">
        <v>34</v>
      </c>
      <c r="P3397" s="239" t="s">
        <v>34</v>
      </c>
      <c r="Q3397" s="159" t="s">
        <v>34</v>
      </c>
      <c r="R3397" s="100" t="s">
        <v>34</v>
      </c>
      <c r="S3397" s="158">
        <v>1</v>
      </c>
      <c r="T3397" s="103" t="s">
        <v>272</v>
      </c>
      <c r="U3397" s="160" t="s">
        <v>276</v>
      </c>
      <c r="V3397" s="160" t="s">
        <v>266</v>
      </c>
      <c r="W3397" s="157" t="s">
        <v>42</v>
      </c>
      <c r="X3397" s="157" t="s">
        <v>42</v>
      </c>
    </row>
    <row r="3398" spans="1:24" ht="30.75">
      <c r="A3398" s="155">
        <f>A3397+1</f>
        <v>3396</v>
      </c>
      <c r="B3398" s="160" t="s">
        <v>3770</v>
      </c>
      <c r="C3398" s="159">
        <v>2017</v>
      </c>
      <c r="D3398" s="157" t="s">
        <v>28</v>
      </c>
      <c r="E3398" s="160" t="s">
        <v>279</v>
      </c>
      <c r="F3398" s="268" t="s">
        <v>3863</v>
      </c>
      <c r="G3398" s="157" t="s">
        <v>31</v>
      </c>
      <c r="H3398" s="161" t="s">
        <v>39</v>
      </c>
      <c r="I3398" s="157" t="s">
        <v>32</v>
      </c>
      <c r="J3398" s="157" t="s">
        <v>33</v>
      </c>
      <c r="K3398" s="238" t="s">
        <v>34</v>
      </c>
      <c r="L3398" s="239" t="s">
        <v>34</v>
      </c>
      <c r="M3398" s="239" t="s">
        <v>34</v>
      </c>
      <c r="N3398" s="239" t="s">
        <v>34</v>
      </c>
      <c r="O3398" s="239" t="s">
        <v>34</v>
      </c>
      <c r="P3398" s="239" t="s">
        <v>34</v>
      </c>
      <c r="Q3398" s="159" t="s">
        <v>34</v>
      </c>
      <c r="R3398" s="100" t="s">
        <v>34</v>
      </c>
      <c r="S3398" s="158">
        <v>1</v>
      </c>
      <c r="T3398" s="102" t="s">
        <v>35</v>
      </c>
      <c r="U3398" s="157" t="s">
        <v>28</v>
      </c>
      <c r="V3398" s="160" t="s">
        <v>281</v>
      </c>
      <c r="W3398" s="160" t="s">
        <v>92</v>
      </c>
      <c r="X3398" s="160" t="s">
        <v>92</v>
      </c>
    </row>
    <row r="3399" spans="1:24" ht="30.75">
      <c r="A3399" s="155">
        <f>A3398+1</f>
        <v>3397</v>
      </c>
      <c r="B3399" s="160" t="s">
        <v>3770</v>
      </c>
      <c r="C3399" s="159">
        <v>2017</v>
      </c>
      <c r="D3399" s="157" t="s">
        <v>28</v>
      </c>
      <c r="E3399" s="157" t="s">
        <v>29</v>
      </c>
      <c r="F3399" s="268" t="s">
        <v>3864</v>
      </c>
      <c r="G3399" s="157" t="s">
        <v>31</v>
      </c>
      <c r="H3399" s="156" t="s">
        <v>29</v>
      </c>
      <c r="I3399" s="157" t="s">
        <v>32</v>
      </c>
      <c r="J3399" s="157" t="s">
        <v>33</v>
      </c>
      <c r="K3399" s="238" t="s">
        <v>34</v>
      </c>
      <c r="L3399" s="239" t="s">
        <v>34</v>
      </c>
      <c r="M3399" s="239" t="s">
        <v>34</v>
      </c>
      <c r="N3399" s="239" t="s">
        <v>34</v>
      </c>
      <c r="O3399" s="239" t="s">
        <v>34</v>
      </c>
      <c r="P3399" s="239" t="s">
        <v>34</v>
      </c>
      <c r="Q3399" s="159" t="s">
        <v>34</v>
      </c>
      <c r="R3399" s="100" t="s">
        <v>34</v>
      </c>
      <c r="S3399" s="158">
        <v>1</v>
      </c>
      <c r="T3399" s="102" t="s">
        <v>35</v>
      </c>
      <c r="U3399" s="157" t="s">
        <v>28</v>
      </c>
      <c r="V3399" s="160" t="s">
        <v>29</v>
      </c>
      <c r="W3399" s="160" t="s">
        <v>92</v>
      </c>
      <c r="X3399" s="160" t="s">
        <v>92</v>
      </c>
    </row>
    <row r="3400" spans="1:24" ht="30.75">
      <c r="A3400" s="155">
        <f>A3399+1</f>
        <v>3398</v>
      </c>
      <c r="B3400" s="160" t="s">
        <v>3770</v>
      </c>
      <c r="C3400" s="159">
        <v>2017</v>
      </c>
      <c r="D3400" s="157" t="s">
        <v>28</v>
      </c>
      <c r="E3400" s="157" t="s">
        <v>37</v>
      </c>
      <c r="F3400" s="268" t="s">
        <v>3865</v>
      </c>
      <c r="G3400" s="157" t="s">
        <v>31</v>
      </c>
      <c r="H3400" s="161" t="s">
        <v>39</v>
      </c>
      <c r="I3400" s="157" t="s">
        <v>32</v>
      </c>
      <c r="J3400" s="157" t="s">
        <v>33</v>
      </c>
      <c r="K3400" s="238" t="s">
        <v>34</v>
      </c>
      <c r="L3400" s="239" t="s">
        <v>34</v>
      </c>
      <c r="M3400" s="239" t="s">
        <v>34</v>
      </c>
      <c r="N3400" s="239" t="s">
        <v>34</v>
      </c>
      <c r="O3400" s="239" t="s">
        <v>34</v>
      </c>
      <c r="P3400" s="239" t="s">
        <v>34</v>
      </c>
      <c r="Q3400" s="159" t="s">
        <v>34</v>
      </c>
      <c r="R3400" s="100" t="s">
        <v>34</v>
      </c>
      <c r="S3400" s="158">
        <v>1</v>
      </c>
      <c r="T3400" s="102" t="s">
        <v>35</v>
      </c>
      <c r="U3400" s="157" t="s">
        <v>28</v>
      </c>
      <c r="V3400" s="160" t="s">
        <v>37</v>
      </c>
      <c r="W3400" s="160" t="s">
        <v>92</v>
      </c>
      <c r="X3400" s="160" t="s">
        <v>92</v>
      </c>
    </row>
    <row r="3401" spans="1:24" ht="51">
      <c r="A3401" s="155">
        <f>A3400+1</f>
        <v>3399</v>
      </c>
      <c r="B3401" s="160" t="s">
        <v>3770</v>
      </c>
      <c r="C3401" s="159">
        <v>2017</v>
      </c>
      <c r="D3401" s="157" t="s">
        <v>28</v>
      </c>
      <c r="E3401" s="160" t="s">
        <v>40</v>
      </c>
      <c r="F3401" s="268" t="s">
        <v>3866</v>
      </c>
      <c r="G3401" s="157" t="s">
        <v>31</v>
      </c>
      <c r="H3401" s="156" t="s">
        <v>42</v>
      </c>
      <c r="I3401" s="157" t="s">
        <v>32</v>
      </c>
      <c r="J3401" s="157" t="s">
        <v>33</v>
      </c>
      <c r="K3401" s="238" t="s">
        <v>34</v>
      </c>
      <c r="L3401" s="239" t="s">
        <v>34</v>
      </c>
      <c r="M3401" s="239" t="s">
        <v>34</v>
      </c>
      <c r="N3401" s="239" t="s">
        <v>34</v>
      </c>
      <c r="O3401" s="239" t="s">
        <v>34</v>
      </c>
      <c r="P3401" s="239" t="s">
        <v>34</v>
      </c>
      <c r="Q3401" s="159" t="s">
        <v>34</v>
      </c>
      <c r="R3401" s="100" t="s">
        <v>34</v>
      </c>
      <c r="S3401" s="158">
        <v>1</v>
      </c>
      <c r="T3401" s="102" t="s">
        <v>35</v>
      </c>
      <c r="U3401" s="157" t="s">
        <v>28</v>
      </c>
      <c r="V3401" s="160" t="s">
        <v>43</v>
      </c>
      <c r="W3401" s="157" t="s">
        <v>42</v>
      </c>
      <c r="X3401" s="157" t="s">
        <v>42</v>
      </c>
    </row>
    <row r="3402" spans="1:24" ht="30.75">
      <c r="A3402" s="155">
        <f>A3401+1</f>
        <v>3400</v>
      </c>
      <c r="B3402" s="160" t="s">
        <v>3770</v>
      </c>
      <c r="C3402" s="159">
        <v>2017</v>
      </c>
      <c r="D3402" s="157" t="s">
        <v>28</v>
      </c>
      <c r="E3402" s="160" t="s">
        <v>60</v>
      </c>
      <c r="F3402" s="268" t="s">
        <v>3867</v>
      </c>
      <c r="G3402" s="157" t="s">
        <v>31</v>
      </c>
      <c r="H3402" s="156" t="s">
        <v>42</v>
      </c>
      <c r="I3402" s="157" t="s">
        <v>32</v>
      </c>
      <c r="J3402" s="157" t="s">
        <v>33</v>
      </c>
      <c r="K3402" s="238" t="s">
        <v>34</v>
      </c>
      <c r="L3402" s="239" t="s">
        <v>34</v>
      </c>
      <c r="M3402" s="239" t="s">
        <v>34</v>
      </c>
      <c r="N3402" s="239" t="s">
        <v>34</v>
      </c>
      <c r="O3402" s="239" t="s">
        <v>34</v>
      </c>
      <c r="P3402" s="239" t="s">
        <v>34</v>
      </c>
      <c r="Q3402" s="159" t="s">
        <v>34</v>
      </c>
      <c r="R3402" s="100" t="s">
        <v>34</v>
      </c>
      <c r="S3402" s="158">
        <v>1</v>
      </c>
      <c r="T3402" s="102" t="s">
        <v>35</v>
      </c>
      <c r="U3402" s="157" t="s">
        <v>28</v>
      </c>
      <c r="V3402" s="160" t="s">
        <v>62</v>
      </c>
      <c r="W3402" s="160" t="s">
        <v>92</v>
      </c>
      <c r="X3402" s="157" t="s">
        <v>50</v>
      </c>
    </row>
    <row r="3403" spans="1:24" ht="81">
      <c r="A3403" s="155">
        <f>A3402+1</f>
        <v>3401</v>
      </c>
      <c r="B3403" s="160" t="s">
        <v>3770</v>
      </c>
      <c r="C3403" s="159">
        <v>2017</v>
      </c>
      <c r="D3403" s="157" t="s">
        <v>28</v>
      </c>
      <c r="E3403" s="160" t="s">
        <v>63</v>
      </c>
      <c r="F3403" s="268" t="s">
        <v>3868</v>
      </c>
      <c r="G3403" s="157" t="s">
        <v>82</v>
      </c>
      <c r="H3403" s="161" t="s">
        <v>83</v>
      </c>
      <c r="I3403" s="157" t="s">
        <v>32</v>
      </c>
      <c r="J3403" s="160" t="s">
        <v>33</v>
      </c>
      <c r="K3403" s="240" t="s">
        <v>34</v>
      </c>
      <c r="L3403" s="241" t="s">
        <v>34</v>
      </c>
      <c r="M3403" s="241" t="s">
        <v>34</v>
      </c>
      <c r="N3403" s="241" t="s">
        <v>34</v>
      </c>
      <c r="O3403" s="241" t="s">
        <v>34</v>
      </c>
      <c r="P3403" s="241" t="s">
        <v>34</v>
      </c>
      <c r="Q3403" s="159" t="s">
        <v>34</v>
      </c>
      <c r="R3403" s="100" t="s">
        <v>34</v>
      </c>
      <c r="S3403" s="158">
        <v>1</v>
      </c>
      <c r="T3403" s="102" t="s">
        <v>35</v>
      </c>
      <c r="U3403" s="157" t="s">
        <v>28</v>
      </c>
      <c r="V3403" s="160" t="s">
        <v>63</v>
      </c>
      <c r="W3403" s="160" t="s">
        <v>188</v>
      </c>
      <c r="X3403" s="160" t="s">
        <v>188</v>
      </c>
    </row>
    <row r="3404" spans="1:24" ht="30.75">
      <c r="A3404" s="155">
        <f>A3403+1</f>
        <v>3402</v>
      </c>
      <c r="B3404" s="160" t="s">
        <v>3770</v>
      </c>
      <c r="C3404" s="159">
        <v>2017</v>
      </c>
      <c r="D3404" s="157" t="s">
        <v>28</v>
      </c>
      <c r="E3404" s="160" t="s">
        <v>60</v>
      </c>
      <c r="F3404" s="268" t="s">
        <v>3869</v>
      </c>
      <c r="G3404" s="157" t="s">
        <v>31</v>
      </c>
      <c r="H3404" s="156" t="s">
        <v>50</v>
      </c>
      <c r="I3404" s="157" t="s">
        <v>32</v>
      </c>
      <c r="J3404" s="157" t="s">
        <v>33</v>
      </c>
      <c r="K3404" s="238" t="s">
        <v>34</v>
      </c>
      <c r="L3404" s="239" t="s">
        <v>34</v>
      </c>
      <c r="M3404" s="239" t="s">
        <v>34</v>
      </c>
      <c r="N3404" s="239" t="s">
        <v>34</v>
      </c>
      <c r="O3404" s="239" t="s">
        <v>34</v>
      </c>
      <c r="P3404" s="239" t="s">
        <v>34</v>
      </c>
      <c r="Q3404" s="159" t="s">
        <v>34</v>
      </c>
      <c r="R3404" s="100" t="s">
        <v>48</v>
      </c>
      <c r="S3404" s="158">
        <v>1</v>
      </c>
      <c r="T3404" s="102" t="s">
        <v>35</v>
      </c>
      <c r="U3404" s="157" t="s">
        <v>28</v>
      </c>
      <c r="V3404" s="160" t="s">
        <v>554</v>
      </c>
      <c r="W3404" s="157" t="s">
        <v>42</v>
      </c>
      <c r="X3404" s="157" t="s">
        <v>50</v>
      </c>
    </row>
    <row r="3405" spans="1:24" ht="51">
      <c r="A3405" s="155">
        <f>A3404+1</f>
        <v>3403</v>
      </c>
      <c r="B3405" s="160" t="s">
        <v>3770</v>
      </c>
      <c r="C3405" s="159">
        <v>2017</v>
      </c>
      <c r="D3405" s="160" t="s">
        <v>74</v>
      </c>
      <c r="E3405" s="160" t="s">
        <v>75</v>
      </c>
      <c r="F3405" s="268" t="s">
        <v>3870</v>
      </c>
      <c r="G3405" s="157" t="s">
        <v>31</v>
      </c>
      <c r="H3405" s="161" t="s">
        <v>29</v>
      </c>
      <c r="I3405" s="157" t="s">
        <v>32</v>
      </c>
      <c r="J3405" s="157" t="s">
        <v>33</v>
      </c>
      <c r="K3405" s="238" t="s">
        <v>48</v>
      </c>
      <c r="L3405" s="239" t="s">
        <v>34</v>
      </c>
      <c r="M3405" s="239" t="s">
        <v>48</v>
      </c>
      <c r="N3405" s="239" t="s">
        <v>34</v>
      </c>
      <c r="O3405" s="239" t="s">
        <v>48</v>
      </c>
      <c r="P3405" s="239" t="s">
        <v>34</v>
      </c>
      <c r="Q3405" s="159" t="s">
        <v>34</v>
      </c>
      <c r="R3405" s="100" t="s">
        <v>34</v>
      </c>
      <c r="S3405" s="158">
        <v>1</v>
      </c>
      <c r="T3405" s="103" t="s">
        <v>77</v>
      </c>
      <c r="U3405" s="160" t="s">
        <v>74</v>
      </c>
      <c r="V3405" s="160" t="s">
        <v>75</v>
      </c>
      <c r="W3405" s="160" t="s">
        <v>92</v>
      </c>
      <c r="X3405" s="160" t="s">
        <v>92</v>
      </c>
    </row>
    <row r="3406" spans="1:24" ht="41.25">
      <c r="A3406" s="155">
        <f>A3405+1</f>
        <v>3404</v>
      </c>
      <c r="B3406" s="160" t="s">
        <v>3770</v>
      </c>
      <c r="C3406" s="159">
        <v>2017</v>
      </c>
      <c r="D3406" s="160" t="s">
        <v>74</v>
      </c>
      <c r="E3406" s="160" t="s">
        <v>79</v>
      </c>
      <c r="F3406" s="268" t="s">
        <v>3871</v>
      </c>
      <c r="G3406" s="157" t="s">
        <v>31</v>
      </c>
      <c r="H3406" s="156" t="s">
        <v>29</v>
      </c>
      <c r="I3406" s="157" t="s">
        <v>32</v>
      </c>
      <c r="J3406" s="157" t="s">
        <v>33</v>
      </c>
      <c r="K3406" s="238" t="s">
        <v>34</v>
      </c>
      <c r="L3406" s="239" t="s">
        <v>34</v>
      </c>
      <c r="M3406" s="239" t="s">
        <v>34</v>
      </c>
      <c r="N3406" s="239" t="s">
        <v>34</v>
      </c>
      <c r="O3406" s="239" t="s">
        <v>34</v>
      </c>
      <c r="P3406" s="239" t="s">
        <v>34</v>
      </c>
      <c r="Q3406" s="159" t="s">
        <v>34</v>
      </c>
      <c r="R3406" s="100" t="s">
        <v>34</v>
      </c>
      <c r="S3406" s="158">
        <v>1</v>
      </c>
      <c r="T3406" s="103" t="s">
        <v>77</v>
      </c>
      <c r="U3406" s="160" t="s">
        <v>74</v>
      </c>
      <c r="V3406" s="160" t="s">
        <v>79</v>
      </c>
      <c r="W3406" s="160" t="s">
        <v>92</v>
      </c>
      <c r="X3406" s="160" t="s">
        <v>92</v>
      </c>
    </row>
    <row r="3407" spans="1:24" ht="60.75">
      <c r="A3407" s="155">
        <f>A3406+1</f>
        <v>3405</v>
      </c>
      <c r="B3407" s="160" t="s">
        <v>3770</v>
      </c>
      <c r="C3407" s="159">
        <v>2017</v>
      </c>
      <c r="D3407" s="160" t="s">
        <v>28</v>
      </c>
      <c r="E3407" s="160" t="s">
        <v>262</v>
      </c>
      <c r="F3407" s="268" t="s">
        <v>3872</v>
      </c>
      <c r="G3407" s="157" t="s">
        <v>31</v>
      </c>
      <c r="H3407" s="161" t="s">
        <v>29</v>
      </c>
      <c r="I3407" s="157" t="s">
        <v>32</v>
      </c>
      <c r="J3407" s="157" t="s">
        <v>33</v>
      </c>
      <c r="K3407" s="238" t="s">
        <v>34</v>
      </c>
      <c r="L3407" s="239" t="s">
        <v>34</v>
      </c>
      <c r="M3407" s="239" t="s">
        <v>34</v>
      </c>
      <c r="N3407" s="239" t="s">
        <v>34</v>
      </c>
      <c r="O3407" s="239" t="s">
        <v>34</v>
      </c>
      <c r="P3407" s="239" t="s">
        <v>34</v>
      </c>
      <c r="Q3407" s="159" t="s">
        <v>34</v>
      </c>
      <c r="R3407" s="100" t="s">
        <v>34</v>
      </c>
      <c r="S3407" s="158">
        <v>1</v>
      </c>
      <c r="T3407" s="103" t="s">
        <v>264</v>
      </c>
      <c r="U3407" s="160" t="s">
        <v>531</v>
      </c>
      <c r="V3407" s="160" t="s">
        <v>266</v>
      </c>
      <c r="W3407" s="160" t="s">
        <v>92</v>
      </c>
      <c r="X3407" s="160" t="s">
        <v>92</v>
      </c>
    </row>
    <row r="3408" spans="1:24" ht="41.25">
      <c r="A3408" s="155">
        <f>A3407+1</f>
        <v>3406</v>
      </c>
      <c r="B3408" s="160" t="s">
        <v>3770</v>
      </c>
      <c r="C3408" s="159">
        <v>2017</v>
      </c>
      <c r="D3408" s="160" t="s">
        <v>28</v>
      </c>
      <c r="E3408" s="160" t="s">
        <v>262</v>
      </c>
      <c r="F3408" s="268" t="s">
        <v>3873</v>
      </c>
      <c r="G3408" s="157" t="s">
        <v>31</v>
      </c>
      <c r="H3408" s="161" t="s">
        <v>29</v>
      </c>
      <c r="I3408" s="157" t="s">
        <v>32</v>
      </c>
      <c r="J3408" s="157" t="s">
        <v>33</v>
      </c>
      <c r="K3408" s="238" t="s">
        <v>34</v>
      </c>
      <c r="L3408" s="239" t="s">
        <v>34</v>
      </c>
      <c r="M3408" s="239" t="s">
        <v>34</v>
      </c>
      <c r="N3408" s="239" t="s">
        <v>34</v>
      </c>
      <c r="O3408" s="239" t="s">
        <v>48</v>
      </c>
      <c r="P3408" s="239" t="s">
        <v>34</v>
      </c>
      <c r="Q3408" s="159" t="s">
        <v>34</v>
      </c>
      <c r="R3408" s="100" t="s">
        <v>34</v>
      </c>
      <c r="S3408" s="158">
        <v>1</v>
      </c>
      <c r="T3408" s="103" t="s">
        <v>264</v>
      </c>
      <c r="U3408" s="160" t="s">
        <v>262</v>
      </c>
      <c r="V3408" s="160" t="s">
        <v>266</v>
      </c>
      <c r="W3408" s="160" t="s">
        <v>92</v>
      </c>
      <c r="X3408" s="160" t="s">
        <v>92</v>
      </c>
    </row>
    <row r="3409" spans="1:24" ht="41.25">
      <c r="A3409" s="155">
        <f>A3408+1</f>
        <v>3407</v>
      </c>
      <c r="B3409" s="160" t="s">
        <v>3770</v>
      </c>
      <c r="C3409" s="159">
        <v>2017</v>
      </c>
      <c r="D3409" s="160" t="s">
        <v>69</v>
      </c>
      <c r="E3409" s="160" t="s">
        <v>69</v>
      </c>
      <c r="F3409" s="268" t="s">
        <v>3874</v>
      </c>
      <c r="G3409" s="157" t="s">
        <v>31</v>
      </c>
      <c r="H3409" s="156" t="s">
        <v>29</v>
      </c>
      <c r="I3409" s="157" t="s">
        <v>71</v>
      </c>
      <c r="J3409" s="157" t="s">
        <v>72</v>
      </c>
      <c r="K3409" s="238" t="s">
        <v>34</v>
      </c>
      <c r="L3409" s="239" t="s">
        <v>34</v>
      </c>
      <c r="M3409" s="239" t="s">
        <v>34</v>
      </c>
      <c r="N3409" s="239" t="s">
        <v>34</v>
      </c>
      <c r="O3409" s="239" t="s">
        <v>34</v>
      </c>
      <c r="P3409" s="239" t="s">
        <v>34</v>
      </c>
      <c r="Q3409" s="159" t="s">
        <v>34</v>
      </c>
      <c r="R3409" s="100" t="s">
        <v>34</v>
      </c>
      <c r="S3409" s="158">
        <v>1</v>
      </c>
      <c r="T3409" s="103" t="s">
        <v>73</v>
      </c>
      <c r="U3409" s="157" t="s">
        <v>28</v>
      </c>
      <c r="V3409" s="160" t="s">
        <v>69</v>
      </c>
      <c r="W3409" s="160" t="s">
        <v>92</v>
      </c>
      <c r="X3409" s="160" t="s">
        <v>92</v>
      </c>
    </row>
    <row r="3410" spans="1:24" ht="41.25">
      <c r="A3410" s="155">
        <f>A3409+1</f>
        <v>3408</v>
      </c>
      <c r="B3410" s="160" t="s">
        <v>3770</v>
      </c>
      <c r="C3410" s="159">
        <v>2017</v>
      </c>
      <c r="D3410" s="160" t="s">
        <v>28</v>
      </c>
      <c r="E3410" s="160" t="s">
        <v>262</v>
      </c>
      <c r="F3410" s="268" t="s">
        <v>3875</v>
      </c>
      <c r="G3410" s="157" t="s">
        <v>31</v>
      </c>
      <c r="H3410" s="161" t="s">
        <v>29</v>
      </c>
      <c r="I3410" s="157" t="s">
        <v>32</v>
      </c>
      <c r="J3410" s="157" t="s">
        <v>33</v>
      </c>
      <c r="K3410" s="238" t="s">
        <v>34</v>
      </c>
      <c r="L3410" s="239" t="s">
        <v>34</v>
      </c>
      <c r="M3410" s="239" t="s">
        <v>34</v>
      </c>
      <c r="N3410" s="239" t="s">
        <v>34</v>
      </c>
      <c r="O3410" s="239" t="s">
        <v>34</v>
      </c>
      <c r="P3410" s="239" t="s">
        <v>34</v>
      </c>
      <c r="Q3410" s="159" t="s">
        <v>34</v>
      </c>
      <c r="R3410" s="100" t="s">
        <v>34</v>
      </c>
      <c r="S3410" s="158">
        <v>1</v>
      </c>
      <c r="T3410" s="103" t="s">
        <v>264</v>
      </c>
      <c r="U3410" s="160" t="s">
        <v>262</v>
      </c>
      <c r="V3410" s="160" t="s">
        <v>266</v>
      </c>
      <c r="W3410" s="160" t="s">
        <v>92</v>
      </c>
      <c r="X3410" s="160" t="s">
        <v>92</v>
      </c>
    </row>
    <row r="3411" spans="1:24" ht="41.25">
      <c r="A3411" s="155">
        <f>A3410+1</f>
        <v>3409</v>
      </c>
      <c r="B3411" s="160" t="s">
        <v>3770</v>
      </c>
      <c r="C3411" s="159">
        <v>2017</v>
      </c>
      <c r="D3411" s="160" t="s">
        <v>28</v>
      </c>
      <c r="E3411" s="160" t="s">
        <v>262</v>
      </c>
      <c r="F3411" s="268" t="s">
        <v>3876</v>
      </c>
      <c r="G3411" s="157" t="s">
        <v>31</v>
      </c>
      <c r="H3411" s="161" t="s">
        <v>29</v>
      </c>
      <c r="I3411" s="157" t="s">
        <v>32</v>
      </c>
      <c r="J3411" s="157" t="s">
        <v>33</v>
      </c>
      <c r="K3411" s="238" t="s">
        <v>34</v>
      </c>
      <c r="L3411" s="239" t="s">
        <v>34</v>
      </c>
      <c r="M3411" s="239" t="s">
        <v>34</v>
      </c>
      <c r="N3411" s="239" t="s">
        <v>34</v>
      </c>
      <c r="O3411" s="239" t="s">
        <v>48</v>
      </c>
      <c r="P3411" s="239" t="s">
        <v>34</v>
      </c>
      <c r="Q3411" s="159" t="s">
        <v>34</v>
      </c>
      <c r="R3411" s="100" t="s">
        <v>34</v>
      </c>
      <c r="S3411" s="158">
        <v>1</v>
      </c>
      <c r="T3411" s="103" t="s">
        <v>3877</v>
      </c>
      <c r="U3411" s="160" t="s">
        <v>262</v>
      </c>
      <c r="V3411" s="160" t="s">
        <v>266</v>
      </c>
      <c r="W3411" s="160" t="s">
        <v>92</v>
      </c>
      <c r="X3411" s="160" t="s">
        <v>92</v>
      </c>
    </row>
    <row r="3412" spans="1:24" ht="30.75">
      <c r="A3412" s="155">
        <f>A3411+1</f>
        <v>3410</v>
      </c>
      <c r="B3412" s="160" t="s">
        <v>3770</v>
      </c>
      <c r="C3412" s="159">
        <v>2017</v>
      </c>
      <c r="D3412" s="160" t="s">
        <v>74</v>
      </c>
      <c r="E3412" s="160" t="s">
        <v>85</v>
      </c>
      <c r="F3412" s="268" t="s">
        <v>3878</v>
      </c>
      <c r="G3412" s="157" t="s">
        <v>31</v>
      </c>
      <c r="H3412" s="156" t="s">
        <v>42</v>
      </c>
      <c r="I3412" s="157" t="s">
        <v>173</v>
      </c>
      <c r="J3412" s="157" t="s">
        <v>3254</v>
      </c>
      <c r="K3412" s="238" t="s">
        <v>34</v>
      </c>
      <c r="L3412" s="239" t="s">
        <v>34</v>
      </c>
      <c r="M3412" s="239" t="s">
        <v>34</v>
      </c>
      <c r="N3412" s="239" t="s">
        <v>48</v>
      </c>
      <c r="O3412" s="239" t="s">
        <v>34</v>
      </c>
      <c r="P3412" s="239" t="s">
        <v>34</v>
      </c>
      <c r="Q3412" s="159" t="s">
        <v>34</v>
      </c>
      <c r="R3412" s="100" t="s">
        <v>34</v>
      </c>
      <c r="S3412" s="158">
        <v>1</v>
      </c>
      <c r="T3412" s="103" t="s">
        <v>77</v>
      </c>
      <c r="U3412" s="160" t="s">
        <v>74</v>
      </c>
      <c r="V3412" s="160" t="s">
        <v>85</v>
      </c>
      <c r="W3412" s="157" t="s">
        <v>42</v>
      </c>
      <c r="X3412" s="157" t="s">
        <v>42</v>
      </c>
    </row>
    <row r="3413" spans="1:24" ht="30.75">
      <c r="A3413" s="155">
        <f>A3412+1</f>
        <v>3411</v>
      </c>
      <c r="B3413" s="160" t="s">
        <v>3770</v>
      </c>
      <c r="C3413" s="159">
        <v>2017</v>
      </c>
      <c r="D3413" s="160" t="s">
        <v>74</v>
      </c>
      <c r="E3413" s="160" t="s">
        <v>85</v>
      </c>
      <c r="F3413" s="268" t="s">
        <v>3879</v>
      </c>
      <c r="G3413" s="157" t="s">
        <v>31</v>
      </c>
      <c r="H3413" s="156" t="s">
        <v>42</v>
      </c>
      <c r="I3413" s="160" t="s">
        <v>173</v>
      </c>
      <c r="J3413" s="160" t="s">
        <v>3254</v>
      </c>
      <c r="K3413" s="240" t="s">
        <v>34</v>
      </c>
      <c r="L3413" s="241" t="s">
        <v>34</v>
      </c>
      <c r="M3413" s="241" t="s">
        <v>34</v>
      </c>
      <c r="N3413" s="241" t="s">
        <v>34</v>
      </c>
      <c r="O3413" s="241" t="s">
        <v>34</v>
      </c>
      <c r="P3413" s="241" t="s">
        <v>34</v>
      </c>
      <c r="Q3413" s="159" t="s">
        <v>34</v>
      </c>
      <c r="R3413" s="100" t="s">
        <v>34</v>
      </c>
      <c r="S3413" s="158">
        <v>1</v>
      </c>
      <c r="T3413" s="103" t="s">
        <v>77</v>
      </c>
      <c r="U3413" s="160" t="s">
        <v>74</v>
      </c>
      <c r="V3413" s="160" t="s">
        <v>85</v>
      </c>
      <c r="W3413" s="157" t="s">
        <v>42</v>
      </c>
      <c r="X3413" s="157" t="s">
        <v>42</v>
      </c>
    </row>
    <row r="3414" spans="1:24" ht="81">
      <c r="A3414" s="155">
        <f>A3413+1</f>
        <v>3412</v>
      </c>
      <c r="B3414" s="160" t="s">
        <v>3770</v>
      </c>
      <c r="C3414" s="159">
        <v>2017</v>
      </c>
      <c r="D3414" s="160" t="s">
        <v>74</v>
      </c>
      <c r="E3414" s="160" t="s">
        <v>85</v>
      </c>
      <c r="F3414" s="268" t="s">
        <v>3880</v>
      </c>
      <c r="G3414" s="157" t="s">
        <v>82</v>
      </c>
      <c r="H3414" s="161" t="s">
        <v>83</v>
      </c>
      <c r="I3414" s="157" t="s">
        <v>173</v>
      </c>
      <c r="J3414" s="157" t="s">
        <v>3254</v>
      </c>
      <c r="K3414" s="238" t="s">
        <v>34</v>
      </c>
      <c r="L3414" s="239" t="s">
        <v>34</v>
      </c>
      <c r="M3414" s="239" t="s">
        <v>34</v>
      </c>
      <c r="N3414" s="239" t="s">
        <v>34</v>
      </c>
      <c r="O3414" s="239" t="s">
        <v>34</v>
      </c>
      <c r="P3414" s="239" t="s">
        <v>34</v>
      </c>
      <c r="Q3414" s="159" t="s">
        <v>34</v>
      </c>
      <c r="R3414" s="100" t="s">
        <v>34</v>
      </c>
      <c r="S3414" s="158">
        <v>1</v>
      </c>
      <c r="T3414" s="103" t="s">
        <v>77</v>
      </c>
      <c r="U3414" s="160" t="s">
        <v>74</v>
      </c>
      <c r="V3414" s="160" t="s">
        <v>85</v>
      </c>
      <c r="W3414" s="160" t="s">
        <v>101</v>
      </c>
      <c r="X3414" s="160" t="s">
        <v>101</v>
      </c>
    </row>
    <row r="3415" spans="1:24" ht="20.25">
      <c r="A3415" s="155">
        <f>A3414+1</f>
        <v>3413</v>
      </c>
      <c r="B3415" s="160" t="s">
        <v>3770</v>
      </c>
      <c r="C3415" s="159">
        <v>2017</v>
      </c>
      <c r="D3415" s="160" t="s">
        <v>74</v>
      </c>
      <c r="E3415" s="160" t="s">
        <v>88</v>
      </c>
      <c r="F3415" s="268" t="s">
        <v>3881</v>
      </c>
      <c r="G3415" s="157" t="s">
        <v>31</v>
      </c>
      <c r="H3415" s="161" t="s">
        <v>39</v>
      </c>
      <c r="I3415" s="160" t="s">
        <v>90</v>
      </c>
      <c r="J3415" s="160" t="s">
        <v>88</v>
      </c>
      <c r="K3415" s="240" t="s">
        <v>34</v>
      </c>
      <c r="L3415" s="241" t="s">
        <v>34</v>
      </c>
      <c r="M3415" s="241" t="s">
        <v>34</v>
      </c>
      <c r="N3415" s="241" t="s">
        <v>34</v>
      </c>
      <c r="O3415" s="241" t="s">
        <v>34</v>
      </c>
      <c r="P3415" s="241" t="s">
        <v>34</v>
      </c>
      <c r="Q3415" s="159" t="s">
        <v>34</v>
      </c>
      <c r="R3415" s="100" t="s">
        <v>34</v>
      </c>
      <c r="S3415" s="158">
        <v>1</v>
      </c>
      <c r="T3415" s="103" t="s">
        <v>77</v>
      </c>
      <c r="U3415" s="160" t="s">
        <v>74</v>
      </c>
      <c r="V3415" s="160" t="s">
        <v>94</v>
      </c>
      <c r="W3415" s="160" t="s">
        <v>92</v>
      </c>
      <c r="X3415" s="160" t="s">
        <v>92</v>
      </c>
    </row>
    <row r="3416" spans="1:24" ht="20.25">
      <c r="A3416" s="155">
        <f>A3415+1</f>
        <v>3414</v>
      </c>
      <c r="B3416" s="160" t="s">
        <v>3770</v>
      </c>
      <c r="C3416" s="159">
        <v>2017</v>
      </c>
      <c r="D3416" s="160" t="s">
        <v>74</v>
      </c>
      <c r="E3416" s="160" t="s">
        <v>88</v>
      </c>
      <c r="F3416" s="268" t="s">
        <v>3882</v>
      </c>
      <c r="G3416" s="157" t="s">
        <v>31</v>
      </c>
      <c r="H3416" s="156" t="s">
        <v>29</v>
      </c>
      <c r="I3416" s="160" t="s">
        <v>90</v>
      </c>
      <c r="J3416" s="160" t="s">
        <v>88</v>
      </c>
      <c r="K3416" s="240" t="s">
        <v>34</v>
      </c>
      <c r="L3416" s="241" t="s">
        <v>48</v>
      </c>
      <c r="M3416" s="241" t="s">
        <v>34</v>
      </c>
      <c r="N3416" s="241" t="s">
        <v>34</v>
      </c>
      <c r="O3416" s="241" t="s">
        <v>34</v>
      </c>
      <c r="P3416" s="241" t="s">
        <v>34</v>
      </c>
      <c r="Q3416" s="159" t="s">
        <v>34</v>
      </c>
      <c r="R3416" s="100" t="s">
        <v>34</v>
      </c>
      <c r="S3416" s="158">
        <v>1</v>
      </c>
      <c r="T3416" s="103" t="s">
        <v>77</v>
      </c>
      <c r="U3416" s="160" t="s">
        <v>74</v>
      </c>
      <c r="V3416" s="160" t="s">
        <v>94</v>
      </c>
      <c r="W3416" s="160" t="s">
        <v>92</v>
      </c>
      <c r="X3416" s="160" t="s">
        <v>92</v>
      </c>
    </row>
    <row r="3417" spans="1:24" ht="20.25">
      <c r="A3417" s="155">
        <f>A3416+1</f>
        <v>3415</v>
      </c>
      <c r="B3417" s="160" t="s">
        <v>3883</v>
      </c>
      <c r="C3417" s="159">
        <v>2016</v>
      </c>
      <c r="D3417" s="160" t="s">
        <v>74</v>
      </c>
      <c r="E3417" s="160" t="s">
        <v>88</v>
      </c>
      <c r="F3417" s="268" t="s">
        <v>3884</v>
      </c>
      <c r="G3417" s="157" t="s">
        <v>31</v>
      </c>
      <c r="H3417" s="156" t="s">
        <v>39</v>
      </c>
      <c r="I3417" s="160" t="s">
        <v>90</v>
      </c>
      <c r="J3417" s="160" t="s">
        <v>88</v>
      </c>
      <c r="K3417" s="240" t="s">
        <v>34</v>
      </c>
      <c r="L3417" s="241" t="s">
        <v>34</v>
      </c>
      <c r="M3417" s="241" t="s">
        <v>34</v>
      </c>
      <c r="N3417" s="241" t="s">
        <v>34</v>
      </c>
      <c r="O3417" s="241" t="s">
        <v>34</v>
      </c>
      <c r="P3417" s="241" t="s">
        <v>34</v>
      </c>
      <c r="Q3417" s="159" t="s">
        <v>34</v>
      </c>
      <c r="R3417" s="100" t="s">
        <v>34</v>
      </c>
      <c r="S3417" s="158">
        <v>1</v>
      </c>
      <c r="T3417" s="103" t="s">
        <v>77</v>
      </c>
      <c r="U3417" s="160" t="s">
        <v>74</v>
      </c>
      <c r="V3417" s="160" t="s">
        <v>94</v>
      </c>
      <c r="W3417" s="160" t="s">
        <v>92</v>
      </c>
      <c r="X3417" s="160" t="s">
        <v>92</v>
      </c>
    </row>
    <row r="3418" spans="1:24" ht="30.75">
      <c r="A3418" s="155">
        <f>A3417+1</f>
        <v>3416</v>
      </c>
      <c r="B3418" s="160" t="s">
        <v>3770</v>
      </c>
      <c r="C3418" s="159">
        <v>2017</v>
      </c>
      <c r="D3418" s="160" t="s">
        <v>96</v>
      </c>
      <c r="E3418" s="160" t="s">
        <v>97</v>
      </c>
      <c r="F3418" s="268" t="s">
        <v>3885</v>
      </c>
      <c r="G3418" s="157" t="s">
        <v>31</v>
      </c>
      <c r="H3418" s="161" t="s">
        <v>39</v>
      </c>
      <c r="I3418" s="160" t="s">
        <v>90</v>
      </c>
      <c r="J3418" s="160" t="s">
        <v>97</v>
      </c>
      <c r="K3418" s="240" t="s">
        <v>34</v>
      </c>
      <c r="L3418" s="241" t="s">
        <v>34</v>
      </c>
      <c r="M3418" s="241" t="s">
        <v>34</v>
      </c>
      <c r="N3418" s="241" t="s">
        <v>34</v>
      </c>
      <c r="O3418" s="241" t="s">
        <v>34</v>
      </c>
      <c r="P3418" s="241" t="s">
        <v>34</v>
      </c>
      <c r="Q3418" s="159" t="s">
        <v>34</v>
      </c>
      <c r="R3418" s="100" t="s">
        <v>34</v>
      </c>
      <c r="S3418" s="158">
        <v>1</v>
      </c>
      <c r="T3418" s="103" t="s">
        <v>99</v>
      </c>
      <c r="U3418" s="160" t="s">
        <v>96</v>
      </c>
      <c r="V3418" s="160" t="s">
        <v>100</v>
      </c>
      <c r="W3418" s="160" t="s">
        <v>92</v>
      </c>
      <c r="X3418" s="160" t="s">
        <v>92</v>
      </c>
    </row>
    <row r="3419" spans="1:24" ht="20.25">
      <c r="A3419" s="155">
        <f>A3418+1</f>
        <v>3417</v>
      </c>
      <c r="B3419" s="160" t="s">
        <v>3770</v>
      </c>
      <c r="C3419" s="159">
        <v>2017</v>
      </c>
      <c r="D3419" s="160" t="s">
        <v>96</v>
      </c>
      <c r="E3419" s="160" t="s">
        <v>308</v>
      </c>
      <c r="F3419" s="268" t="s">
        <v>3886</v>
      </c>
      <c r="G3419" s="157" t="s">
        <v>31</v>
      </c>
      <c r="H3419" s="161" t="s">
        <v>39</v>
      </c>
      <c r="I3419" s="160" t="s">
        <v>90</v>
      </c>
      <c r="J3419" s="160" t="s">
        <v>104</v>
      </c>
      <c r="K3419" s="240" t="s">
        <v>34</v>
      </c>
      <c r="L3419" s="241" t="s">
        <v>34</v>
      </c>
      <c r="M3419" s="241" t="s">
        <v>34</v>
      </c>
      <c r="N3419" s="241" t="s">
        <v>34</v>
      </c>
      <c r="O3419" s="241" t="s">
        <v>34</v>
      </c>
      <c r="P3419" s="241" t="s">
        <v>34</v>
      </c>
      <c r="Q3419" s="159" t="s">
        <v>34</v>
      </c>
      <c r="R3419" s="100" t="s">
        <v>34</v>
      </c>
      <c r="S3419" s="158">
        <v>1</v>
      </c>
      <c r="T3419" s="103" t="s">
        <v>99</v>
      </c>
      <c r="U3419" s="160" t="s">
        <v>96</v>
      </c>
      <c r="V3419" s="160" t="s">
        <v>308</v>
      </c>
      <c r="W3419" s="160" t="s">
        <v>92</v>
      </c>
      <c r="X3419" s="160" t="s">
        <v>92</v>
      </c>
    </row>
    <row r="3420" spans="1:24" ht="81">
      <c r="A3420" s="155">
        <f>A3419+1</f>
        <v>3418</v>
      </c>
      <c r="B3420" s="160" t="s">
        <v>3770</v>
      </c>
      <c r="C3420" s="159">
        <v>2017</v>
      </c>
      <c r="D3420" s="160" t="s">
        <v>96</v>
      </c>
      <c r="E3420" s="160" t="s">
        <v>102</v>
      </c>
      <c r="F3420" s="268" t="s">
        <v>3887</v>
      </c>
      <c r="G3420" s="157" t="s">
        <v>82</v>
      </c>
      <c r="H3420" s="161" t="s">
        <v>83</v>
      </c>
      <c r="I3420" s="160" t="s">
        <v>90</v>
      </c>
      <c r="J3420" s="160" t="s">
        <v>104</v>
      </c>
      <c r="K3420" s="240" t="s">
        <v>34</v>
      </c>
      <c r="L3420" s="241" t="s">
        <v>34</v>
      </c>
      <c r="M3420" s="241" t="s">
        <v>34</v>
      </c>
      <c r="N3420" s="241" t="s">
        <v>34</v>
      </c>
      <c r="O3420" s="241" t="s">
        <v>34</v>
      </c>
      <c r="P3420" s="241" t="s">
        <v>34</v>
      </c>
      <c r="Q3420" s="159" t="s">
        <v>34</v>
      </c>
      <c r="R3420" s="100" t="s">
        <v>34</v>
      </c>
      <c r="S3420" s="158">
        <v>1</v>
      </c>
      <c r="T3420" s="103" t="s">
        <v>99</v>
      </c>
      <c r="U3420" s="160" t="s">
        <v>96</v>
      </c>
      <c r="V3420" s="160" t="s">
        <v>105</v>
      </c>
      <c r="W3420" s="160" t="s">
        <v>101</v>
      </c>
      <c r="X3420" s="160" t="s">
        <v>101</v>
      </c>
    </row>
    <row r="3421" spans="1:24" ht="51">
      <c r="A3421" s="155">
        <f>A3420+1</f>
        <v>3419</v>
      </c>
      <c r="B3421" s="160" t="s">
        <v>3770</v>
      </c>
      <c r="C3421" s="159">
        <v>2017</v>
      </c>
      <c r="D3421" s="160" t="s">
        <v>106</v>
      </c>
      <c r="E3421" s="160" t="s">
        <v>107</v>
      </c>
      <c r="F3421" s="268" t="s">
        <v>3888</v>
      </c>
      <c r="G3421" s="157" t="s">
        <v>31</v>
      </c>
      <c r="H3421" s="161" t="s">
        <v>39</v>
      </c>
      <c r="I3421" s="160" t="s">
        <v>71</v>
      </c>
      <c r="J3421" s="160" t="s">
        <v>109</v>
      </c>
      <c r="K3421" s="240" t="s">
        <v>34</v>
      </c>
      <c r="L3421" s="241" t="s">
        <v>34</v>
      </c>
      <c r="M3421" s="241" t="s">
        <v>34</v>
      </c>
      <c r="N3421" s="241" t="s">
        <v>34</v>
      </c>
      <c r="O3421" s="241" t="s">
        <v>34</v>
      </c>
      <c r="P3421" s="241" t="s">
        <v>34</v>
      </c>
      <c r="Q3421" s="159" t="s">
        <v>34</v>
      </c>
      <c r="R3421" s="100" t="s">
        <v>34</v>
      </c>
      <c r="S3421" s="158">
        <v>1</v>
      </c>
      <c r="T3421" s="103" t="s">
        <v>110</v>
      </c>
      <c r="U3421" s="160" t="s">
        <v>111</v>
      </c>
      <c r="V3421" s="160" t="s">
        <v>116</v>
      </c>
      <c r="W3421" s="160" t="s">
        <v>92</v>
      </c>
      <c r="X3421" s="160" t="s">
        <v>92</v>
      </c>
    </row>
    <row r="3422" spans="1:24" ht="51">
      <c r="A3422" s="155">
        <f>A3421+1</f>
        <v>3420</v>
      </c>
      <c r="B3422" s="160" t="s">
        <v>3770</v>
      </c>
      <c r="C3422" s="159">
        <v>2017</v>
      </c>
      <c r="D3422" s="160" t="s">
        <v>106</v>
      </c>
      <c r="E3422" s="160" t="s">
        <v>107</v>
      </c>
      <c r="F3422" s="268" t="s">
        <v>3889</v>
      </c>
      <c r="G3422" s="157" t="s">
        <v>31</v>
      </c>
      <c r="H3422" s="156" t="s">
        <v>42</v>
      </c>
      <c r="I3422" s="160" t="s">
        <v>71</v>
      </c>
      <c r="J3422" s="160" t="s">
        <v>109</v>
      </c>
      <c r="K3422" s="240" t="s">
        <v>34</v>
      </c>
      <c r="L3422" s="241" t="s">
        <v>34</v>
      </c>
      <c r="M3422" s="241" t="s">
        <v>34</v>
      </c>
      <c r="N3422" s="241" t="s">
        <v>34</v>
      </c>
      <c r="O3422" s="241" t="s">
        <v>34</v>
      </c>
      <c r="P3422" s="241" t="s">
        <v>34</v>
      </c>
      <c r="Q3422" s="159" t="s">
        <v>34</v>
      </c>
      <c r="R3422" s="100" t="s">
        <v>34</v>
      </c>
      <c r="S3422" s="158">
        <v>1</v>
      </c>
      <c r="T3422" s="103" t="s">
        <v>110</v>
      </c>
      <c r="U3422" s="160" t="s">
        <v>111</v>
      </c>
      <c r="V3422" s="160" t="s">
        <v>116</v>
      </c>
      <c r="W3422" s="157" t="s">
        <v>42</v>
      </c>
      <c r="X3422" s="157" t="s">
        <v>42</v>
      </c>
    </row>
    <row r="3423" spans="1:24" ht="51">
      <c r="A3423" s="155">
        <f>A3422+1</f>
        <v>3421</v>
      </c>
      <c r="B3423" s="160" t="s">
        <v>3770</v>
      </c>
      <c r="C3423" s="159">
        <v>2017</v>
      </c>
      <c r="D3423" s="160" t="s">
        <v>106</v>
      </c>
      <c r="E3423" s="160" t="s">
        <v>107</v>
      </c>
      <c r="F3423" s="268" t="s">
        <v>3890</v>
      </c>
      <c r="G3423" s="157" t="s">
        <v>31</v>
      </c>
      <c r="H3423" s="161" t="s">
        <v>39</v>
      </c>
      <c r="I3423" s="160" t="s">
        <v>71</v>
      </c>
      <c r="J3423" s="160" t="s">
        <v>109</v>
      </c>
      <c r="K3423" s="240" t="s">
        <v>34</v>
      </c>
      <c r="L3423" s="241" t="s">
        <v>34</v>
      </c>
      <c r="M3423" s="241" t="s">
        <v>34</v>
      </c>
      <c r="N3423" s="241" t="s">
        <v>34</v>
      </c>
      <c r="O3423" s="241" t="s">
        <v>34</v>
      </c>
      <c r="P3423" s="241" t="s">
        <v>34</v>
      </c>
      <c r="Q3423" s="159" t="s">
        <v>34</v>
      </c>
      <c r="R3423" s="100" t="s">
        <v>34</v>
      </c>
      <c r="S3423" s="158">
        <v>1</v>
      </c>
      <c r="T3423" s="103" t="s">
        <v>110</v>
      </c>
      <c r="U3423" s="160" t="s">
        <v>111</v>
      </c>
      <c r="V3423" s="160" t="s">
        <v>116</v>
      </c>
      <c r="W3423" s="160" t="s">
        <v>92</v>
      </c>
      <c r="X3423" s="160" t="s">
        <v>92</v>
      </c>
    </row>
    <row r="3424" spans="1:24" ht="41.25">
      <c r="A3424" s="155">
        <f>A3423+1</f>
        <v>3422</v>
      </c>
      <c r="B3424" s="160" t="s">
        <v>3770</v>
      </c>
      <c r="C3424" s="159">
        <v>2017</v>
      </c>
      <c r="D3424" s="160" t="s">
        <v>106</v>
      </c>
      <c r="E3424" s="160" t="s">
        <v>126</v>
      </c>
      <c r="F3424" s="268" t="s">
        <v>3891</v>
      </c>
      <c r="G3424" s="157" t="s">
        <v>31</v>
      </c>
      <c r="H3424" s="156" t="s">
        <v>42</v>
      </c>
      <c r="I3424" s="160" t="s">
        <v>71</v>
      </c>
      <c r="J3424" s="160" t="s">
        <v>109</v>
      </c>
      <c r="K3424" s="240" t="s">
        <v>34</v>
      </c>
      <c r="L3424" s="241" t="s">
        <v>34</v>
      </c>
      <c r="M3424" s="241" t="s">
        <v>34</v>
      </c>
      <c r="N3424" s="241" t="s">
        <v>34</v>
      </c>
      <c r="O3424" s="241" t="s">
        <v>34</v>
      </c>
      <c r="P3424" s="241" t="s">
        <v>34</v>
      </c>
      <c r="Q3424" s="159" t="s">
        <v>34</v>
      </c>
      <c r="R3424" s="100" t="s">
        <v>34</v>
      </c>
      <c r="S3424" s="158">
        <v>1</v>
      </c>
      <c r="T3424" s="103" t="s">
        <v>110</v>
      </c>
      <c r="U3424" s="160" t="s">
        <v>111</v>
      </c>
      <c r="V3424" s="160" t="s">
        <v>3892</v>
      </c>
      <c r="W3424" s="157" t="s">
        <v>42</v>
      </c>
      <c r="X3424" s="157" t="s">
        <v>42</v>
      </c>
    </row>
    <row r="3425" spans="1:24" ht="41.25">
      <c r="A3425" s="155">
        <f>A3424+1</f>
        <v>3423</v>
      </c>
      <c r="B3425" s="160" t="s">
        <v>3770</v>
      </c>
      <c r="C3425" s="159">
        <v>2017</v>
      </c>
      <c r="D3425" s="160" t="s">
        <v>106</v>
      </c>
      <c r="E3425" s="160" t="s">
        <v>126</v>
      </c>
      <c r="F3425" s="268" t="s">
        <v>3893</v>
      </c>
      <c r="G3425" s="157" t="s">
        <v>119</v>
      </c>
      <c r="H3425" s="156" t="s">
        <v>120</v>
      </c>
      <c r="I3425" s="160" t="s">
        <v>71</v>
      </c>
      <c r="J3425" s="160" t="s">
        <v>109</v>
      </c>
      <c r="K3425" s="240" t="s">
        <v>34</v>
      </c>
      <c r="L3425" s="241" t="s">
        <v>34</v>
      </c>
      <c r="M3425" s="241" t="s">
        <v>34</v>
      </c>
      <c r="N3425" s="241" t="s">
        <v>34</v>
      </c>
      <c r="O3425" s="241" t="s">
        <v>34</v>
      </c>
      <c r="P3425" s="241" t="s">
        <v>34</v>
      </c>
      <c r="Q3425" s="159" t="s">
        <v>34</v>
      </c>
      <c r="R3425" s="100" t="s">
        <v>34</v>
      </c>
      <c r="S3425" s="158">
        <v>1</v>
      </c>
      <c r="T3425" s="103" t="s">
        <v>110</v>
      </c>
      <c r="U3425" s="160" t="s">
        <v>111</v>
      </c>
      <c r="V3425" s="160" t="s">
        <v>3892</v>
      </c>
      <c r="W3425" s="157" t="s">
        <v>42</v>
      </c>
      <c r="X3425" s="157" t="s">
        <v>42</v>
      </c>
    </row>
    <row r="3426" spans="1:24" ht="41.25">
      <c r="A3426" s="155">
        <f>A3425+1</f>
        <v>3424</v>
      </c>
      <c r="B3426" s="160" t="s">
        <v>3770</v>
      </c>
      <c r="C3426" s="159">
        <v>2017</v>
      </c>
      <c r="D3426" s="160" t="s">
        <v>106</v>
      </c>
      <c r="E3426" s="160" t="s">
        <v>126</v>
      </c>
      <c r="F3426" s="268" t="s">
        <v>3894</v>
      </c>
      <c r="G3426" s="157" t="s">
        <v>31</v>
      </c>
      <c r="H3426" s="156" t="s">
        <v>46</v>
      </c>
      <c r="I3426" s="160" t="s">
        <v>71</v>
      </c>
      <c r="J3426" s="160" t="s">
        <v>109</v>
      </c>
      <c r="K3426" s="240" t="s">
        <v>34</v>
      </c>
      <c r="L3426" s="241" t="s">
        <v>34</v>
      </c>
      <c r="M3426" s="241" t="s">
        <v>34</v>
      </c>
      <c r="N3426" s="241" t="s">
        <v>34</v>
      </c>
      <c r="O3426" s="241" t="s">
        <v>34</v>
      </c>
      <c r="P3426" s="241" t="s">
        <v>34</v>
      </c>
      <c r="Q3426" s="159" t="s">
        <v>34</v>
      </c>
      <c r="R3426" s="100" t="s">
        <v>34</v>
      </c>
      <c r="S3426" s="158">
        <v>1</v>
      </c>
      <c r="T3426" s="103" t="s">
        <v>110</v>
      </c>
      <c r="U3426" s="160" t="s">
        <v>111</v>
      </c>
      <c r="V3426" s="160" t="s">
        <v>3892</v>
      </c>
      <c r="W3426" s="160" t="s">
        <v>1061</v>
      </c>
      <c r="X3426" s="160" t="s">
        <v>1061</v>
      </c>
    </row>
    <row r="3427" spans="1:24" ht="81">
      <c r="A3427" s="155">
        <f>A3426+1</f>
        <v>3425</v>
      </c>
      <c r="B3427" s="160" t="s">
        <v>3770</v>
      </c>
      <c r="C3427" s="159">
        <v>2017</v>
      </c>
      <c r="D3427" s="160" t="s">
        <v>106</v>
      </c>
      <c r="E3427" s="160" t="s">
        <v>126</v>
      </c>
      <c r="F3427" s="268" t="s">
        <v>3895</v>
      </c>
      <c r="G3427" s="157" t="s">
        <v>82</v>
      </c>
      <c r="H3427" s="161" t="s">
        <v>83</v>
      </c>
      <c r="I3427" s="160" t="s">
        <v>71</v>
      </c>
      <c r="J3427" s="160" t="s">
        <v>109</v>
      </c>
      <c r="K3427" s="240" t="s">
        <v>34</v>
      </c>
      <c r="L3427" s="241" t="s">
        <v>34</v>
      </c>
      <c r="M3427" s="241" t="s">
        <v>34</v>
      </c>
      <c r="N3427" s="241" t="s">
        <v>34</v>
      </c>
      <c r="O3427" s="241" t="s">
        <v>34</v>
      </c>
      <c r="P3427" s="241" t="s">
        <v>34</v>
      </c>
      <c r="Q3427" s="159" t="s">
        <v>34</v>
      </c>
      <c r="R3427" s="100" t="s">
        <v>34</v>
      </c>
      <c r="S3427" s="158">
        <v>1</v>
      </c>
      <c r="T3427" s="103" t="s">
        <v>110</v>
      </c>
      <c r="U3427" s="160" t="s">
        <v>111</v>
      </c>
      <c r="V3427" s="160" t="s">
        <v>3892</v>
      </c>
      <c r="W3427" s="160" t="s">
        <v>101</v>
      </c>
      <c r="X3427" s="160" t="s">
        <v>101</v>
      </c>
    </row>
    <row r="3428" spans="1:24" ht="81">
      <c r="A3428" s="155">
        <f>A3427+1</f>
        <v>3426</v>
      </c>
      <c r="B3428" s="160" t="s">
        <v>3770</v>
      </c>
      <c r="C3428" s="159">
        <v>2017</v>
      </c>
      <c r="D3428" s="160" t="s">
        <v>106</v>
      </c>
      <c r="E3428" s="160" t="s">
        <v>126</v>
      </c>
      <c r="F3428" s="268" t="s">
        <v>3896</v>
      </c>
      <c r="G3428" s="157" t="s">
        <v>82</v>
      </c>
      <c r="H3428" s="161" t="s">
        <v>83</v>
      </c>
      <c r="I3428" s="160" t="s">
        <v>71</v>
      </c>
      <c r="J3428" s="160" t="s">
        <v>109</v>
      </c>
      <c r="K3428" s="240" t="s">
        <v>34</v>
      </c>
      <c r="L3428" s="241" t="s">
        <v>34</v>
      </c>
      <c r="M3428" s="241" t="s">
        <v>34</v>
      </c>
      <c r="N3428" s="241" t="s">
        <v>34</v>
      </c>
      <c r="O3428" s="241" t="s">
        <v>34</v>
      </c>
      <c r="P3428" s="241" t="s">
        <v>34</v>
      </c>
      <c r="Q3428" s="159" t="s">
        <v>34</v>
      </c>
      <c r="R3428" s="100" t="s">
        <v>34</v>
      </c>
      <c r="S3428" s="158">
        <v>1</v>
      </c>
      <c r="T3428" s="103" t="s">
        <v>110</v>
      </c>
      <c r="U3428" s="160" t="s">
        <v>111</v>
      </c>
      <c r="V3428" s="160" t="s">
        <v>3892</v>
      </c>
      <c r="W3428" s="160" t="s">
        <v>101</v>
      </c>
      <c r="X3428" s="160" t="s">
        <v>101</v>
      </c>
    </row>
    <row r="3429" spans="1:24" ht="81">
      <c r="A3429" s="155">
        <f>A3428+1</f>
        <v>3427</v>
      </c>
      <c r="B3429" s="160" t="s">
        <v>3770</v>
      </c>
      <c r="C3429" s="159">
        <v>2017</v>
      </c>
      <c r="D3429" s="160" t="s">
        <v>106</v>
      </c>
      <c r="E3429" s="160" t="s">
        <v>126</v>
      </c>
      <c r="F3429" s="268" t="s">
        <v>3897</v>
      </c>
      <c r="G3429" s="157" t="s">
        <v>82</v>
      </c>
      <c r="H3429" s="161" t="s">
        <v>83</v>
      </c>
      <c r="I3429" s="160" t="s">
        <v>71</v>
      </c>
      <c r="J3429" s="160" t="s">
        <v>109</v>
      </c>
      <c r="K3429" s="240" t="s">
        <v>34</v>
      </c>
      <c r="L3429" s="241" t="s">
        <v>34</v>
      </c>
      <c r="M3429" s="241" t="s">
        <v>34</v>
      </c>
      <c r="N3429" s="241" t="s">
        <v>34</v>
      </c>
      <c r="O3429" s="241" t="s">
        <v>34</v>
      </c>
      <c r="P3429" s="241" t="s">
        <v>34</v>
      </c>
      <c r="Q3429" s="159" t="s">
        <v>34</v>
      </c>
      <c r="R3429" s="100" t="s">
        <v>34</v>
      </c>
      <c r="S3429" s="158">
        <v>1</v>
      </c>
      <c r="T3429" s="103" t="s">
        <v>110</v>
      </c>
      <c r="U3429" s="160" t="s">
        <v>111</v>
      </c>
      <c r="V3429" s="160" t="s">
        <v>3892</v>
      </c>
      <c r="W3429" s="160" t="s">
        <v>101</v>
      </c>
      <c r="X3429" s="160" t="s">
        <v>101</v>
      </c>
    </row>
    <row r="3430" spans="1:24" ht="41.25">
      <c r="A3430" s="155">
        <f>A3429+1</f>
        <v>3428</v>
      </c>
      <c r="B3430" s="160" t="s">
        <v>3770</v>
      </c>
      <c r="C3430" s="159">
        <v>2017</v>
      </c>
      <c r="D3430" s="160" t="s">
        <v>106</v>
      </c>
      <c r="E3430" s="160" t="s">
        <v>129</v>
      </c>
      <c r="F3430" s="268" t="s">
        <v>3898</v>
      </c>
      <c r="G3430" s="157" t="s">
        <v>31</v>
      </c>
      <c r="H3430" s="156" t="s">
        <v>42</v>
      </c>
      <c r="I3430" s="160" t="s">
        <v>71</v>
      </c>
      <c r="J3430" s="160" t="s">
        <v>72</v>
      </c>
      <c r="K3430" s="240" t="s">
        <v>34</v>
      </c>
      <c r="L3430" s="241" t="s">
        <v>34</v>
      </c>
      <c r="M3430" s="241" t="s">
        <v>34</v>
      </c>
      <c r="N3430" s="241" t="s">
        <v>34</v>
      </c>
      <c r="O3430" s="241" t="s">
        <v>34</v>
      </c>
      <c r="P3430" s="241" t="s">
        <v>34</v>
      </c>
      <c r="Q3430" s="159" t="s">
        <v>34</v>
      </c>
      <c r="R3430" s="100" t="s">
        <v>34</v>
      </c>
      <c r="S3430" s="158">
        <v>1</v>
      </c>
      <c r="T3430" s="103" t="s">
        <v>110</v>
      </c>
      <c r="U3430" s="160" t="s">
        <v>111</v>
      </c>
      <c r="V3430" s="160" t="s">
        <v>379</v>
      </c>
      <c r="W3430" s="157" t="s">
        <v>42</v>
      </c>
      <c r="X3430" s="157" t="s">
        <v>42</v>
      </c>
    </row>
    <row r="3431" spans="1:24" ht="41.25">
      <c r="A3431" s="155">
        <f>A3430+1</f>
        <v>3429</v>
      </c>
      <c r="B3431" s="160" t="s">
        <v>3770</v>
      </c>
      <c r="C3431" s="159">
        <v>2017</v>
      </c>
      <c r="D3431" s="160" t="s">
        <v>139</v>
      </c>
      <c r="E3431" s="160" t="s">
        <v>140</v>
      </c>
      <c r="F3431" s="268" t="s">
        <v>3899</v>
      </c>
      <c r="G3431" s="157" t="s">
        <v>31</v>
      </c>
      <c r="H3431" s="156" t="s">
        <v>50</v>
      </c>
      <c r="I3431" s="157" t="s">
        <v>71</v>
      </c>
      <c r="J3431" s="160" t="s">
        <v>142</v>
      </c>
      <c r="K3431" s="240" t="s">
        <v>34</v>
      </c>
      <c r="L3431" s="241" t="s">
        <v>34</v>
      </c>
      <c r="M3431" s="241" t="s">
        <v>34</v>
      </c>
      <c r="N3431" s="241" t="s">
        <v>34</v>
      </c>
      <c r="O3431" s="241" t="s">
        <v>34</v>
      </c>
      <c r="P3431" s="241" t="s">
        <v>34</v>
      </c>
      <c r="Q3431" s="159" t="s">
        <v>34</v>
      </c>
      <c r="R3431" s="99" t="s">
        <v>48</v>
      </c>
      <c r="S3431" s="158">
        <v>1</v>
      </c>
      <c r="T3431" s="103" t="s">
        <v>143</v>
      </c>
      <c r="U3431" s="160" t="s">
        <v>139</v>
      </c>
      <c r="V3431" s="160" t="s">
        <v>483</v>
      </c>
      <c r="W3431" s="157" t="s">
        <v>42</v>
      </c>
      <c r="X3431" s="157" t="s">
        <v>50</v>
      </c>
    </row>
    <row r="3432" spans="1:24" ht="41.25">
      <c r="A3432" s="155">
        <f>A3431+1</f>
        <v>3430</v>
      </c>
      <c r="B3432" s="160" t="s">
        <v>3770</v>
      </c>
      <c r="C3432" s="159">
        <v>2017</v>
      </c>
      <c r="D3432" s="160" t="s">
        <v>139</v>
      </c>
      <c r="E3432" s="160" t="s">
        <v>140</v>
      </c>
      <c r="F3432" s="268" t="s">
        <v>3900</v>
      </c>
      <c r="G3432" s="157" t="s">
        <v>31</v>
      </c>
      <c r="H3432" s="156" t="s">
        <v>42</v>
      </c>
      <c r="I3432" s="160" t="s">
        <v>71</v>
      </c>
      <c r="J3432" s="160" t="s">
        <v>142</v>
      </c>
      <c r="K3432" s="240" t="s">
        <v>34</v>
      </c>
      <c r="L3432" s="241" t="s">
        <v>34</v>
      </c>
      <c r="M3432" s="241" t="s">
        <v>34</v>
      </c>
      <c r="N3432" s="241" t="s">
        <v>34</v>
      </c>
      <c r="O3432" s="241" t="s">
        <v>34</v>
      </c>
      <c r="P3432" s="241" t="s">
        <v>34</v>
      </c>
      <c r="Q3432" s="159" t="s">
        <v>34</v>
      </c>
      <c r="R3432" s="100" t="s">
        <v>34</v>
      </c>
      <c r="S3432" s="158">
        <v>1</v>
      </c>
      <c r="T3432" s="103" t="s">
        <v>143</v>
      </c>
      <c r="U3432" s="160" t="s">
        <v>139</v>
      </c>
      <c r="V3432" s="160" t="s">
        <v>483</v>
      </c>
      <c r="W3432" s="157" t="s">
        <v>42</v>
      </c>
      <c r="X3432" s="157" t="s">
        <v>42</v>
      </c>
    </row>
    <row r="3433" spans="1:24" ht="41.25">
      <c r="A3433" s="155">
        <f>A3432+1</f>
        <v>3431</v>
      </c>
      <c r="B3433" s="160" t="s">
        <v>3770</v>
      </c>
      <c r="C3433" s="159">
        <v>2017</v>
      </c>
      <c r="D3433" s="160" t="s">
        <v>139</v>
      </c>
      <c r="E3433" s="160" t="s">
        <v>140</v>
      </c>
      <c r="F3433" s="268" t="s">
        <v>3901</v>
      </c>
      <c r="G3433" s="157" t="s">
        <v>31</v>
      </c>
      <c r="H3433" s="161" t="s">
        <v>39</v>
      </c>
      <c r="I3433" s="160" t="s">
        <v>71</v>
      </c>
      <c r="J3433" s="160" t="s">
        <v>142</v>
      </c>
      <c r="K3433" s="240" t="s">
        <v>34</v>
      </c>
      <c r="L3433" s="241" t="s">
        <v>34</v>
      </c>
      <c r="M3433" s="241" t="s">
        <v>48</v>
      </c>
      <c r="N3433" s="241" t="s">
        <v>34</v>
      </c>
      <c r="O3433" s="241" t="s">
        <v>34</v>
      </c>
      <c r="P3433" s="241" t="s">
        <v>34</v>
      </c>
      <c r="Q3433" s="159" t="s">
        <v>34</v>
      </c>
      <c r="R3433" s="100" t="s">
        <v>34</v>
      </c>
      <c r="S3433" s="158">
        <v>1</v>
      </c>
      <c r="T3433" s="103" t="s">
        <v>143</v>
      </c>
      <c r="U3433" s="160" t="s">
        <v>139</v>
      </c>
      <c r="V3433" s="160" t="s">
        <v>483</v>
      </c>
      <c r="W3433" s="160" t="s">
        <v>92</v>
      </c>
      <c r="X3433" s="160" t="s">
        <v>92</v>
      </c>
    </row>
    <row r="3434" spans="1:24" ht="81">
      <c r="A3434" s="155">
        <f>A3433+1</f>
        <v>3432</v>
      </c>
      <c r="B3434" s="160" t="s">
        <v>3770</v>
      </c>
      <c r="C3434" s="159">
        <v>2017</v>
      </c>
      <c r="D3434" s="160" t="s">
        <v>139</v>
      </c>
      <c r="E3434" s="160" t="s">
        <v>140</v>
      </c>
      <c r="F3434" s="268" t="s">
        <v>3902</v>
      </c>
      <c r="G3434" s="160" t="s">
        <v>82</v>
      </c>
      <c r="H3434" s="161" t="s">
        <v>83</v>
      </c>
      <c r="I3434" s="160" t="s">
        <v>71</v>
      </c>
      <c r="J3434" s="160" t="s">
        <v>142</v>
      </c>
      <c r="K3434" s="240" t="s">
        <v>34</v>
      </c>
      <c r="L3434" s="241" t="s">
        <v>34</v>
      </c>
      <c r="M3434" s="241" t="s">
        <v>34</v>
      </c>
      <c r="N3434" s="241" t="s">
        <v>34</v>
      </c>
      <c r="O3434" s="241" t="s">
        <v>34</v>
      </c>
      <c r="P3434" s="241" t="s">
        <v>34</v>
      </c>
      <c r="Q3434" s="159" t="s">
        <v>34</v>
      </c>
      <c r="R3434" s="100" t="s">
        <v>34</v>
      </c>
      <c r="S3434" s="158">
        <v>1</v>
      </c>
      <c r="T3434" s="103" t="s">
        <v>143</v>
      </c>
      <c r="U3434" s="160" t="s">
        <v>139</v>
      </c>
      <c r="V3434" s="160" t="s">
        <v>483</v>
      </c>
      <c r="W3434" s="160" t="s">
        <v>401</v>
      </c>
      <c r="X3434" s="160" t="s">
        <v>401</v>
      </c>
    </row>
    <row r="3435" spans="1:24" ht="41.25">
      <c r="A3435" s="155">
        <f>A3434+1</f>
        <v>3433</v>
      </c>
      <c r="B3435" s="160" t="s">
        <v>3770</v>
      </c>
      <c r="C3435" s="159">
        <v>2017</v>
      </c>
      <c r="D3435" s="160" t="s">
        <v>139</v>
      </c>
      <c r="E3435" s="160" t="s">
        <v>140</v>
      </c>
      <c r="F3435" s="268" t="s">
        <v>3903</v>
      </c>
      <c r="G3435" s="157" t="s">
        <v>31</v>
      </c>
      <c r="H3435" s="156" t="s">
        <v>46</v>
      </c>
      <c r="I3435" s="160" t="s">
        <v>71</v>
      </c>
      <c r="J3435" s="160" t="s">
        <v>142</v>
      </c>
      <c r="K3435" s="240" t="s">
        <v>34</v>
      </c>
      <c r="L3435" s="241" t="s">
        <v>34</v>
      </c>
      <c r="M3435" s="241" t="s">
        <v>34</v>
      </c>
      <c r="N3435" s="241" t="s">
        <v>34</v>
      </c>
      <c r="O3435" s="241" t="s">
        <v>34</v>
      </c>
      <c r="P3435" s="241" t="s">
        <v>34</v>
      </c>
      <c r="Q3435" s="159" t="s">
        <v>34</v>
      </c>
      <c r="R3435" s="100" t="s">
        <v>34</v>
      </c>
      <c r="S3435" s="158">
        <v>1</v>
      </c>
      <c r="T3435" s="103" t="s">
        <v>143</v>
      </c>
      <c r="U3435" s="160" t="s">
        <v>139</v>
      </c>
      <c r="V3435" s="160" t="s">
        <v>483</v>
      </c>
      <c r="W3435" s="160" t="s">
        <v>1061</v>
      </c>
      <c r="X3435" s="160" t="s">
        <v>1061</v>
      </c>
    </row>
    <row r="3436" spans="1:24" ht="41.25">
      <c r="A3436" s="155">
        <f>A3435+1</f>
        <v>3434</v>
      </c>
      <c r="B3436" s="160" t="s">
        <v>3770</v>
      </c>
      <c r="C3436" s="159">
        <v>2017</v>
      </c>
      <c r="D3436" s="160" t="s">
        <v>139</v>
      </c>
      <c r="E3436" s="160" t="s">
        <v>140</v>
      </c>
      <c r="F3436" s="268" t="s">
        <v>3904</v>
      </c>
      <c r="G3436" s="157" t="s">
        <v>31</v>
      </c>
      <c r="H3436" s="156" t="s">
        <v>42</v>
      </c>
      <c r="I3436" s="160" t="s">
        <v>71</v>
      </c>
      <c r="J3436" s="160" t="s">
        <v>142</v>
      </c>
      <c r="K3436" s="240" t="s">
        <v>34</v>
      </c>
      <c r="L3436" s="241" t="s">
        <v>34</v>
      </c>
      <c r="M3436" s="241" t="s">
        <v>34</v>
      </c>
      <c r="N3436" s="241" t="s">
        <v>34</v>
      </c>
      <c r="O3436" s="241" t="s">
        <v>34</v>
      </c>
      <c r="P3436" s="241" t="s">
        <v>34</v>
      </c>
      <c r="Q3436" s="159" t="s">
        <v>34</v>
      </c>
      <c r="R3436" s="100" t="s">
        <v>34</v>
      </c>
      <c r="S3436" s="158">
        <v>1</v>
      </c>
      <c r="T3436" s="103" t="s">
        <v>143</v>
      </c>
      <c r="U3436" s="160" t="s">
        <v>139</v>
      </c>
      <c r="V3436" s="160" t="s">
        <v>483</v>
      </c>
      <c r="W3436" s="157" t="s">
        <v>42</v>
      </c>
      <c r="X3436" s="157" t="s">
        <v>42</v>
      </c>
    </row>
    <row r="3437" spans="1:24" ht="41.25">
      <c r="A3437" s="155">
        <f>A3436+1</f>
        <v>3435</v>
      </c>
      <c r="B3437" s="160" t="s">
        <v>3770</v>
      </c>
      <c r="C3437" s="159">
        <v>2017</v>
      </c>
      <c r="D3437" s="160" t="s">
        <v>139</v>
      </c>
      <c r="E3437" s="160" t="s">
        <v>140</v>
      </c>
      <c r="F3437" s="268" t="s">
        <v>3905</v>
      </c>
      <c r="G3437" s="157" t="s">
        <v>31</v>
      </c>
      <c r="H3437" s="156" t="s">
        <v>42</v>
      </c>
      <c r="I3437" s="160" t="s">
        <v>71</v>
      </c>
      <c r="J3437" s="160" t="s">
        <v>142</v>
      </c>
      <c r="K3437" s="240" t="s">
        <v>34</v>
      </c>
      <c r="L3437" s="241" t="s">
        <v>34</v>
      </c>
      <c r="M3437" s="241" t="s">
        <v>34</v>
      </c>
      <c r="N3437" s="241" t="s">
        <v>34</v>
      </c>
      <c r="O3437" s="241" t="s">
        <v>34</v>
      </c>
      <c r="P3437" s="241" t="s">
        <v>34</v>
      </c>
      <c r="Q3437" s="159" t="s">
        <v>34</v>
      </c>
      <c r="R3437" s="100" t="s">
        <v>34</v>
      </c>
      <c r="S3437" s="158">
        <v>1</v>
      </c>
      <c r="T3437" s="103" t="s">
        <v>143</v>
      </c>
      <c r="U3437" s="160" t="s">
        <v>139</v>
      </c>
      <c r="V3437" s="160" t="s">
        <v>483</v>
      </c>
      <c r="W3437" s="157" t="s">
        <v>42</v>
      </c>
      <c r="X3437" s="157" t="s">
        <v>42</v>
      </c>
    </row>
    <row r="3438" spans="1:24" ht="81">
      <c r="A3438" s="155">
        <f>A3437+1</f>
        <v>3436</v>
      </c>
      <c r="B3438" s="160" t="s">
        <v>3770</v>
      </c>
      <c r="C3438" s="159">
        <v>2017</v>
      </c>
      <c r="D3438" s="160" t="s">
        <v>139</v>
      </c>
      <c r="E3438" s="160" t="s">
        <v>140</v>
      </c>
      <c r="F3438" s="268" t="s">
        <v>3906</v>
      </c>
      <c r="G3438" s="157" t="s">
        <v>82</v>
      </c>
      <c r="H3438" s="161" t="s">
        <v>83</v>
      </c>
      <c r="I3438" s="160" t="s">
        <v>71</v>
      </c>
      <c r="J3438" s="160" t="s">
        <v>142</v>
      </c>
      <c r="K3438" s="240" t="s">
        <v>34</v>
      </c>
      <c r="L3438" s="241" t="s">
        <v>34</v>
      </c>
      <c r="M3438" s="241" t="s">
        <v>48</v>
      </c>
      <c r="N3438" s="241" t="s">
        <v>34</v>
      </c>
      <c r="O3438" s="241" t="s">
        <v>34</v>
      </c>
      <c r="P3438" s="241" t="s">
        <v>34</v>
      </c>
      <c r="Q3438" s="159" t="s">
        <v>34</v>
      </c>
      <c r="R3438" s="100" t="s">
        <v>34</v>
      </c>
      <c r="S3438" s="158">
        <v>1</v>
      </c>
      <c r="T3438" s="103" t="s">
        <v>143</v>
      </c>
      <c r="U3438" s="160" t="s">
        <v>139</v>
      </c>
      <c r="V3438" s="160" t="s">
        <v>483</v>
      </c>
      <c r="W3438" s="160" t="s">
        <v>101</v>
      </c>
      <c r="X3438" s="160" t="s">
        <v>101</v>
      </c>
    </row>
    <row r="3439" spans="1:24" ht="41.25">
      <c r="A3439" s="155">
        <f>A3438+1</f>
        <v>3437</v>
      </c>
      <c r="B3439" s="160" t="s">
        <v>3770</v>
      </c>
      <c r="C3439" s="159">
        <v>2017</v>
      </c>
      <c r="D3439" s="160" t="s">
        <v>139</v>
      </c>
      <c r="E3439" s="160" t="s">
        <v>156</v>
      </c>
      <c r="F3439" s="268" t="s">
        <v>3907</v>
      </c>
      <c r="G3439" s="157" t="s">
        <v>31</v>
      </c>
      <c r="H3439" s="156" t="s">
        <v>46</v>
      </c>
      <c r="I3439" s="157" t="s">
        <v>71</v>
      </c>
      <c r="J3439" s="160" t="s">
        <v>142</v>
      </c>
      <c r="K3439" s="240" t="s">
        <v>34</v>
      </c>
      <c r="L3439" s="241" t="s">
        <v>34</v>
      </c>
      <c r="M3439" s="241" t="s">
        <v>34</v>
      </c>
      <c r="N3439" s="241" t="s">
        <v>34</v>
      </c>
      <c r="O3439" s="241" t="s">
        <v>34</v>
      </c>
      <c r="P3439" s="241" t="s">
        <v>34</v>
      </c>
      <c r="Q3439" s="159" t="s">
        <v>34</v>
      </c>
      <c r="R3439" s="100" t="s">
        <v>34</v>
      </c>
      <c r="S3439" s="158">
        <v>1</v>
      </c>
      <c r="T3439" s="103" t="s">
        <v>143</v>
      </c>
      <c r="U3439" s="160" t="s">
        <v>139</v>
      </c>
      <c r="V3439" s="160" t="s">
        <v>586</v>
      </c>
      <c r="W3439" s="160" t="s">
        <v>1061</v>
      </c>
      <c r="X3439" s="160" t="s">
        <v>1061</v>
      </c>
    </row>
    <row r="3440" spans="1:24" ht="81">
      <c r="A3440" s="155">
        <f>A3439+1</f>
        <v>3438</v>
      </c>
      <c r="B3440" s="160" t="s">
        <v>3770</v>
      </c>
      <c r="C3440" s="159">
        <v>2017</v>
      </c>
      <c r="D3440" s="160" t="s">
        <v>139</v>
      </c>
      <c r="E3440" s="160" t="s">
        <v>156</v>
      </c>
      <c r="F3440" s="268" t="s">
        <v>3908</v>
      </c>
      <c r="G3440" s="157" t="s">
        <v>82</v>
      </c>
      <c r="H3440" s="161" t="s">
        <v>83</v>
      </c>
      <c r="I3440" s="160" t="s">
        <v>71</v>
      </c>
      <c r="J3440" s="160" t="s">
        <v>142</v>
      </c>
      <c r="K3440" s="240" t="s">
        <v>34</v>
      </c>
      <c r="L3440" s="241" t="s">
        <v>34</v>
      </c>
      <c r="M3440" s="241" t="s">
        <v>48</v>
      </c>
      <c r="N3440" s="241" t="s">
        <v>34</v>
      </c>
      <c r="O3440" s="241" t="s">
        <v>34</v>
      </c>
      <c r="P3440" s="241" t="s">
        <v>34</v>
      </c>
      <c r="Q3440" s="159" t="s">
        <v>34</v>
      </c>
      <c r="R3440" s="100" t="s">
        <v>34</v>
      </c>
      <c r="S3440" s="158">
        <v>1</v>
      </c>
      <c r="T3440" s="103" t="s">
        <v>143</v>
      </c>
      <c r="U3440" s="160" t="s">
        <v>139</v>
      </c>
      <c r="V3440" s="160" t="s">
        <v>586</v>
      </c>
      <c r="W3440" s="160" t="s">
        <v>188</v>
      </c>
      <c r="X3440" s="160" t="s">
        <v>188</v>
      </c>
    </row>
    <row r="3441" spans="1:24" ht="81">
      <c r="A3441" s="155">
        <f>A3440+1</f>
        <v>3439</v>
      </c>
      <c r="B3441" s="160" t="s">
        <v>3770</v>
      </c>
      <c r="C3441" s="159">
        <v>2017</v>
      </c>
      <c r="D3441" s="160" t="s">
        <v>139</v>
      </c>
      <c r="E3441" s="160" t="s">
        <v>156</v>
      </c>
      <c r="F3441" s="268" t="s">
        <v>3909</v>
      </c>
      <c r="G3441" s="157" t="s">
        <v>82</v>
      </c>
      <c r="H3441" s="161" t="s">
        <v>83</v>
      </c>
      <c r="I3441" s="160" t="s">
        <v>71</v>
      </c>
      <c r="J3441" s="160" t="s">
        <v>142</v>
      </c>
      <c r="K3441" s="240" t="s">
        <v>34</v>
      </c>
      <c r="L3441" s="241" t="s">
        <v>34</v>
      </c>
      <c r="M3441" s="241" t="s">
        <v>34</v>
      </c>
      <c r="N3441" s="241" t="s">
        <v>34</v>
      </c>
      <c r="O3441" s="241" t="s">
        <v>34</v>
      </c>
      <c r="P3441" s="241" t="s">
        <v>34</v>
      </c>
      <c r="Q3441" s="159" t="s">
        <v>34</v>
      </c>
      <c r="R3441" s="100" t="s">
        <v>34</v>
      </c>
      <c r="S3441" s="158">
        <v>1</v>
      </c>
      <c r="T3441" s="103" t="s">
        <v>143</v>
      </c>
      <c r="U3441" s="160" t="s">
        <v>139</v>
      </c>
      <c r="V3441" s="160" t="s">
        <v>586</v>
      </c>
      <c r="W3441" s="160" t="s">
        <v>101</v>
      </c>
      <c r="X3441" s="160" t="s">
        <v>101</v>
      </c>
    </row>
    <row r="3442" spans="1:24" ht="20.25">
      <c r="A3442" s="155">
        <f>A3441+1</f>
        <v>3440</v>
      </c>
      <c r="B3442" s="160" t="s">
        <v>3770</v>
      </c>
      <c r="C3442" s="159">
        <v>2017</v>
      </c>
      <c r="D3442" s="160" t="s">
        <v>162</v>
      </c>
      <c r="E3442" s="160" t="s">
        <v>162</v>
      </c>
      <c r="F3442" s="268" t="s">
        <v>3910</v>
      </c>
      <c r="G3442" s="157" t="s">
        <v>31</v>
      </c>
      <c r="H3442" s="156" t="s">
        <v>39</v>
      </c>
      <c r="I3442" s="160" t="s">
        <v>164</v>
      </c>
      <c r="J3442" s="160" t="s">
        <v>15</v>
      </c>
      <c r="K3442" s="240" t="s">
        <v>34</v>
      </c>
      <c r="L3442" s="241" t="s">
        <v>34</v>
      </c>
      <c r="M3442" s="241" t="s">
        <v>48</v>
      </c>
      <c r="N3442" s="241" t="s">
        <v>34</v>
      </c>
      <c r="O3442" s="241" t="s">
        <v>34</v>
      </c>
      <c r="P3442" s="241" t="s">
        <v>34</v>
      </c>
      <c r="Q3442" s="159" t="s">
        <v>34</v>
      </c>
      <c r="R3442" s="100" t="s">
        <v>34</v>
      </c>
      <c r="S3442" s="163">
        <v>1</v>
      </c>
      <c r="T3442" s="103" t="s">
        <v>165</v>
      </c>
      <c r="U3442" s="160" t="s">
        <v>166</v>
      </c>
      <c r="V3442" s="160" t="s">
        <v>162</v>
      </c>
      <c r="W3442" s="160" t="s">
        <v>92</v>
      </c>
      <c r="X3442" s="160" t="s">
        <v>92</v>
      </c>
    </row>
    <row r="3443" spans="1:24" ht="20.25">
      <c r="A3443" s="155">
        <f>A3442+1</f>
        <v>3441</v>
      </c>
      <c r="B3443" s="160" t="s">
        <v>3770</v>
      </c>
      <c r="C3443" s="159">
        <v>2017</v>
      </c>
      <c r="D3443" s="160" t="s">
        <v>162</v>
      </c>
      <c r="E3443" s="160" t="s">
        <v>162</v>
      </c>
      <c r="F3443" s="268" t="s">
        <v>3911</v>
      </c>
      <c r="G3443" s="157" t="s">
        <v>31</v>
      </c>
      <c r="H3443" s="156" t="s">
        <v>46</v>
      </c>
      <c r="I3443" s="160" t="s">
        <v>164</v>
      </c>
      <c r="J3443" s="160" t="s">
        <v>15</v>
      </c>
      <c r="K3443" s="240" t="s">
        <v>34</v>
      </c>
      <c r="L3443" s="241" t="s">
        <v>34</v>
      </c>
      <c r="M3443" s="241" t="s">
        <v>48</v>
      </c>
      <c r="N3443" s="241" t="s">
        <v>34</v>
      </c>
      <c r="O3443" s="241" t="s">
        <v>34</v>
      </c>
      <c r="P3443" s="241" t="s">
        <v>34</v>
      </c>
      <c r="Q3443" s="159" t="s">
        <v>34</v>
      </c>
      <c r="R3443" s="100" t="s">
        <v>34</v>
      </c>
      <c r="S3443" s="163">
        <v>1</v>
      </c>
      <c r="T3443" s="103" t="s">
        <v>165</v>
      </c>
      <c r="U3443" s="160" t="s">
        <v>166</v>
      </c>
      <c r="V3443" s="160" t="s">
        <v>162</v>
      </c>
      <c r="W3443" s="160" t="s">
        <v>1061</v>
      </c>
      <c r="X3443" s="160" t="s">
        <v>1061</v>
      </c>
    </row>
    <row r="3444" spans="1:24" ht="30.75">
      <c r="A3444" s="155">
        <f>A3443+1</f>
        <v>3442</v>
      </c>
      <c r="B3444" s="160" t="s">
        <v>3770</v>
      </c>
      <c r="C3444" s="159">
        <v>2017</v>
      </c>
      <c r="D3444" s="160" t="s">
        <v>162</v>
      </c>
      <c r="E3444" s="160" t="s">
        <v>162</v>
      </c>
      <c r="F3444" s="268" t="s">
        <v>3912</v>
      </c>
      <c r="G3444" s="157" t="s">
        <v>31</v>
      </c>
      <c r="H3444" s="156" t="s">
        <v>50</v>
      </c>
      <c r="I3444" s="160" t="s">
        <v>164</v>
      </c>
      <c r="J3444" s="157" t="s">
        <v>15</v>
      </c>
      <c r="K3444" s="238" t="s">
        <v>34</v>
      </c>
      <c r="L3444" s="239" t="s">
        <v>34</v>
      </c>
      <c r="M3444" s="239" t="s">
        <v>48</v>
      </c>
      <c r="N3444" s="239" t="s">
        <v>34</v>
      </c>
      <c r="O3444" s="239" t="s">
        <v>34</v>
      </c>
      <c r="P3444" s="239" t="s">
        <v>34</v>
      </c>
      <c r="Q3444" s="159" t="s">
        <v>48</v>
      </c>
      <c r="R3444" s="100" t="s">
        <v>48</v>
      </c>
      <c r="S3444" s="163">
        <v>1</v>
      </c>
      <c r="T3444" s="103" t="s">
        <v>165</v>
      </c>
      <c r="U3444" s="160" t="s">
        <v>166</v>
      </c>
      <c r="V3444" s="160" t="s">
        <v>162</v>
      </c>
      <c r="W3444" s="157" t="s">
        <v>42</v>
      </c>
      <c r="X3444" s="157" t="s">
        <v>50</v>
      </c>
    </row>
    <row r="3445" spans="1:24" ht="20.25">
      <c r="A3445" s="155">
        <f>A3444+1</f>
        <v>3443</v>
      </c>
      <c r="B3445" s="160" t="s">
        <v>3770</v>
      </c>
      <c r="C3445" s="159">
        <v>2017</v>
      </c>
      <c r="D3445" s="160" t="s">
        <v>162</v>
      </c>
      <c r="E3445" s="160" t="s">
        <v>162</v>
      </c>
      <c r="F3445" s="268" t="s">
        <v>3913</v>
      </c>
      <c r="G3445" s="157" t="s">
        <v>31</v>
      </c>
      <c r="H3445" s="156" t="s">
        <v>42</v>
      </c>
      <c r="I3445" s="160" t="s">
        <v>164</v>
      </c>
      <c r="J3445" s="160" t="s">
        <v>15</v>
      </c>
      <c r="K3445" s="240" t="s">
        <v>34</v>
      </c>
      <c r="L3445" s="241" t="s">
        <v>34</v>
      </c>
      <c r="M3445" s="241" t="s">
        <v>48</v>
      </c>
      <c r="N3445" s="241" t="s">
        <v>34</v>
      </c>
      <c r="O3445" s="241" t="s">
        <v>34</v>
      </c>
      <c r="P3445" s="241" t="s">
        <v>34</v>
      </c>
      <c r="Q3445" s="159" t="s">
        <v>34</v>
      </c>
      <c r="R3445" s="100" t="s">
        <v>34</v>
      </c>
      <c r="S3445" s="163">
        <v>1</v>
      </c>
      <c r="T3445" s="103" t="s">
        <v>165</v>
      </c>
      <c r="U3445" s="160" t="s">
        <v>166</v>
      </c>
      <c r="V3445" s="160" t="s">
        <v>162</v>
      </c>
      <c r="W3445" s="157" t="s">
        <v>42</v>
      </c>
      <c r="X3445" s="157" t="s">
        <v>42</v>
      </c>
    </row>
    <row r="3446" spans="1:24" ht="81">
      <c r="A3446" s="155">
        <f>A3445+1</f>
        <v>3444</v>
      </c>
      <c r="B3446" s="160" t="s">
        <v>3770</v>
      </c>
      <c r="C3446" s="159">
        <v>2017</v>
      </c>
      <c r="D3446" s="160" t="s">
        <v>162</v>
      </c>
      <c r="E3446" s="160" t="s">
        <v>162</v>
      </c>
      <c r="F3446" s="268" t="s">
        <v>3914</v>
      </c>
      <c r="G3446" s="157" t="s">
        <v>82</v>
      </c>
      <c r="H3446" s="161" t="s">
        <v>83</v>
      </c>
      <c r="I3446" s="160" t="s">
        <v>164</v>
      </c>
      <c r="J3446" s="160" t="s">
        <v>15</v>
      </c>
      <c r="K3446" s="240" t="s">
        <v>34</v>
      </c>
      <c r="L3446" s="241" t="s">
        <v>34</v>
      </c>
      <c r="M3446" s="241" t="s">
        <v>48</v>
      </c>
      <c r="N3446" s="241" t="s">
        <v>34</v>
      </c>
      <c r="O3446" s="241" t="s">
        <v>34</v>
      </c>
      <c r="P3446" s="241" t="s">
        <v>34</v>
      </c>
      <c r="Q3446" s="159" t="s">
        <v>34</v>
      </c>
      <c r="R3446" s="100" t="s">
        <v>34</v>
      </c>
      <c r="S3446" s="163">
        <v>1</v>
      </c>
      <c r="T3446" s="103" t="s">
        <v>165</v>
      </c>
      <c r="U3446" s="160" t="s">
        <v>166</v>
      </c>
      <c r="V3446" s="160" t="s">
        <v>162</v>
      </c>
      <c r="W3446" s="160" t="s">
        <v>101</v>
      </c>
      <c r="X3446" s="160" t="s">
        <v>101</v>
      </c>
    </row>
    <row r="3447" spans="1:24" ht="81">
      <c r="A3447" s="155">
        <f>A3446+1</f>
        <v>3445</v>
      </c>
      <c r="B3447" s="160" t="s">
        <v>3770</v>
      </c>
      <c r="C3447" s="159">
        <v>2017</v>
      </c>
      <c r="D3447" s="160" t="s">
        <v>162</v>
      </c>
      <c r="E3447" s="160" t="s">
        <v>162</v>
      </c>
      <c r="F3447" s="268" t="s">
        <v>3915</v>
      </c>
      <c r="G3447" s="157" t="s">
        <v>82</v>
      </c>
      <c r="H3447" s="161" t="s">
        <v>83</v>
      </c>
      <c r="I3447" s="160" t="s">
        <v>164</v>
      </c>
      <c r="J3447" s="160" t="s">
        <v>15</v>
      </c>
      <c r="K3447" s="240" t="s">
        <v>48</v>
      </c>
      <c r="L3447" s="241" t="s">
        <v>34</v>
      </c>
      <c r="M3447" s="241" t="s">
        <v>48</v>
      </c>
      <c r="N3447" s="241" t="s">
        <v>34</v>
      </c>
      <c r="O3447" s="241" t="s">
        <v>34</v>
      </c>
      <c r="P3447" s="241" t="s">
        <v>34</v>
      </c>
      <c r="Q3447" s="159" t="s">
        <v>34</v>
      </c>
      <c r="R3447" s="100" t="s">
        <v>34</v>
      </c>
      <c r="S3447" s="163">
        <v>1</v>
      </c>
      <c r="T3447" s="103" t="s">
        <v>165</v>
      </c>
      <c r="U3447" s="160" t="s">
        <v>166</v>
      </c>
      <c r="V3447" s="160" t="s">
        <v>162</v>
      </c>
      <c r="W3447" s="160" t="s">
        <v>101</v>
      </c>
      <c r="X3447" s="160" t="s">
        <v>101</v>
      </c>
    </row>
    <row r="3448" spans="1:24" ht="20.25">
      <c r="A3448" s="155">
        <f>A3447+1</f>
        <v>3446</v>
      </c>
      <c r="B3448" s="160" t="s">
        <v>3770</v>
      </c>
      <c r="C3448" s="159">
        <v>2017</v>
      </c>
      <c r="D3448" s="160" t="s">
        <v>162</v>
      </c>
      <c r="E3448" s="160" t="s">
        <v>162</v>
      </c>
      <c r="F3448" s="268" t="s">
        <v>3916</v>
      </c>
      <c r="G3448" s="157" t="s">
        <v>31</v>
      </c>
      <c r="H3448" s="156" t="s">
        <v>42</v>
      </c>
      <c r="I3448" s="160" t="s">
        <v>164</v>
      </c>
      <c r="J3448" s="160" t="s">
        <v>15</v>
      </c>
      <c r="K3448" s="240" t="s">
        <v>34</v>
      </c>
      <c r="L3448" s="241" t="s">
        <v>34</v>
      </c>
      <c r="M3448" s="241" t="s">
        <v>48</v>
      </c>
      <c r="N3448" s="241" t="s">
        <v>34</v>
      </c>
      <c r="O3448" s="241" t="s">
        <v>34</v>
      </c>
      <c r="P3448" s="241" t="s">
        <v>34</v>
      </c>
      <c r="Q3448" s="159" t="s">
        <v>34</v>
      </c>
      <c r="R3448" s="100" t="s">
        <v>34</v>
      </c>
      <c r="S3448" s="163">
        <v>1</v>
      </c>
      <c r="T3448" s="103" t="s">
        <v>165</v>
      </c>
      <c r="U3448" s="160" t="s">
        <v>166</v>
      </c>
      <c r="V3448" s="160" t="s">
        <v>162</v>
      </c>
      <c r="W3448" s="157" t="s">
        <v>42</v>
      </c>
      <c r="X3448" s="157" t="s">
        <v>42</v>
      </c>
    </row>
    <row r="3449" spans="1:24" ht="20.25">
      <c r="A3449" s="155">
        <f>A3448+1</f>
        <v>3447</v>
      </c>
      <c r="B3449" s="160" t="s">
        <v>3770</v>
      </c>
      <c r="C3449" s="159">
        <v>2017</v>
      </c>
      <c r="D3449" s="160" t="s">
        <v>173</v>
      </c>
      <c r="E3449" s="160" t="s">
        <v>177</v>
      </c>
      <c r="F3449" s="268" t="s">
        <v>3917</v>
      </c>
      <c r="G3449" s="157" t="s">
        <v>31</v>
      </c>
      <c r="H3449" s="156" t="s">
        <v>46</v>
      </c>
      <c r="I3449" s="160" t="s">
        <v>173</v>
      </c>
      <c r="J3449" s="160" t="s">
        <v>179</v>
      </c>
      <c r="K3449" s="240" t="s">
        <v>34</v>
      </c>
      <c r="L3449" s="241" t="s">
        <v>34</v>
      </c>
      <c r="M3449" s="241" t="s">
        <v>34</v>
      </c>
      <c r="N3449" s="241" t="s">
        <v>34</v>
      </c>
      <c r="O3449" s="241" t="s">
        <v>34</v>
      </c>
      <c r="P3449" s="241" t="s">
        <v>34</v>
      </c>
      <c r="Q3449" s="159" t="s">
        <v>34</v>
      </c>
      <c r="R3449" s="100" t="s">
        <v>34</v>
      </c>
      <c r="S3449" s="163">
        <v>1</v>
      </c>
      <c r="T3449" s="103" t="s">
        <v>176</v>
      </c>
      <c r="U3449" s="160" t="s">
        <v>166</v>
      </c>
      <c r="V3449" s="160" t="s">
        <v>177</v>
      </c>
      <c r="W3449" s="160" t="s">
        <v>1061</v>
      </c>
      <c r="X3449" s="160" t="s">
        <v>1061</v>
      </c>
    </row>
    <row r="3450" spans="1:24" ht="20.25">
      <c r="A3450" s="155">
        <f>A3449+1</f>
        <v>3448</v>
      </c>
      <c r="B3450" s="160" t="s">
        <v>3770</v>
      </c>
      <c r="C3450" s="159">
        <v>2017</v>
      </c>
      <c r="D3450" s="160" t="s">
        <v>173</v>
      </c>
      <c r="E3450" s="160" t="s">
        <v>177</v>
      </c>
      <c r="F3450" s="268" t="s">
        <v>3918</v>
      </c>
      <c r="G3450" s="157" t="s">
        <v>31</v>
      </c>
      <c r="H3450" s="156" t="s">
        <v>46</v>
      </c>
      <c r="I3450" s="160" t="s">
        <v>173</v>
      </c>
      <c r="J3450" s="160" t="s">
        <v>179</v>
      </c>
      <c r="K3450" s="240" t="s">
        <v>34</v>
      </c>
      <c r="L3450" s="241" t="s">
        <v>34</v>
      </c>
      <c r="M3450" s="241" t="s">
        <v>34</v>
      </c>
      <c r="N3450" s="241" t="s">
        <v>34</v>
      </c>
      <c r="O3450" s="241" t="s">
        <v>34</v>
      </c>
      <c r="P3450" s="241" t="s">
        <v>34</v>
      </c>
      <c r="Q3450" s="159" t="s">
        <v>34</v>
      </c>
      <c r="R3450" s="100" t="s">
        <v>34</v>
      </c>
      <c r="S3450" s="163">
        <v>1</v>
      </c>
      <c r="T3450" s="103" t="s">
        <v>176</v>
      </c>
      <c r="U3450" s="160" t="s">
        <v>166</v>
      </c>
      <c r="V3450" s="160" t="s">
        <v>177</v>
      </c>
      <c r="W3450" s="160" t="s">
        <v>1061</v>
      </c>
      <c r="X3450" s="160" t="s">
        <v>1061</v>
      </c>
    </row>
    <row r="3451" spans="1:24" ht="30.75">
      <c r="A3451" s="155">
        <f>A3450+1</f>
        <v>3449</v>
      </c>
      <c r="B3451" s="160" t="s">
        <v>3770</v>
      </c>
      <c r="C3451" s="159">
        <v>2017</v>
      </c>
      <c r="D3451" s="160" t="s">
        <v>173</v>
      </c>
      <c r="E3451" s="160" t="s">
        <v>174</v>
      </c>
      <c r="F3451" s="268" t="s">
        <v>3919</v>
      </c>
      <c r="G3451" s="157" t="s">
        <v>31</v>
      </c>
      <c r="H3451" s="156" t="s">
        <v>42</v>
      </c>
      <c r="I3451" s="160" t="s">
        <v>173</v>
      </c>
      <c r="J3451" s="160" t="s">
        <v>174</v>
      </c>
      <c r="K3451" s="240" t="s">
        <v>34</v>
      </c>
      <c r="L3451" s="241" t="s">
        <v>34</v>
      </c>
      <c r="M3451" s="241" t="s">
        <v>34</v>
      </c>
      <c r="N3451" s="241" t="s">
        <v>34</v>
      </c>
      <c r="O3451" s="241" t="s">
        <v>34</v>
      </c>
      <c r="P3451" s="241" t="s">
        <v>34</v>
      </c>
      <c r="Q3451" s="159" t="s">
        <v>34</v>
      </c>
      <c r="R3451" s="100" t="s">
        <v>34</v>
      </c>
      <c r="S3451" s="163">
        <v>1</v>
      </c>
      <c r="T3451" s="103" t="s">
        <v>176</v>
      </c>
      <c r="U3451" s="160" t="s">
        <v>166</v>
      </c>
      <c r="V3451" s="160" t="s">
        <v>177</v>
      </c>
      <c r="W3451" s="157" t="s">
        <v>42</v>
      </c>
      <c r="X3451" s="157" t="s">
        <v>42</v>
      </c>
    </row>
    <row r="3452" spans="1:24" ht="81">
      <c r="A3452" s="155">
        <f>A3451+1</f>
        <v>3450</v>
      </c>
      <c r="B3452" s="160" t="s">
        <v>3770</v>
      </c>
      <c r="C3452" s="159">
        <v>2017</v>
      </c>
      <c r="D3452" s="160" t="s">
        <v>173</v>
      </c>
      <c r="E3452" s="160" t="s">
        <v>177</v>
      </c>
      <c r="F3452" s="268" t="s">
        <v>3920</v>
      </c>
      <c r="G3452" s="157" t="s">
        <v>82</v>
      </c>
      <c r="H3452" s="161" t="s">
        <v>83</v>
      </c>
      <c r="I3452" s="160" t="s">
        <v>173</v>
      </c>
      <c r="J3452" s="160" t="s">
        <v>179</v>
      </c>
      <c r="K3452" s="240" t="s">
        <v>34</v>
      </c>
      <c r="L3452" s="241" t="s">
        <v>48</v>
      </c>
      <c r="M3452" s="241" t="s">
        <v>34</v>
      </c>
      <c r="N3452" s="241" t="s">
        <v>34</v>
      </c>
      <c r="O3452" s="241" t="s">
        <v>34</v>
      </c>
      <c r="P3452" s="241" t="s">
        <v>34</v>
      </c>
      <c r="Q3452" s="159" t="s">
        <v>34</v>
      </c>
      <c r="R3452" s="100" t="s">
        <v>34</v>
      </c>
      <c r="S3452" s="163">
        <v>1</v>
      </c>
      <c r="T3452" s="103" t="s">
        <v>176</v>
      </c>
      <c r="U3452" s="160" t="s">
        <v>166</v>
      </c>
      <c r="V3452" s="160" t="s">
        <v>177</v>
      </c>
      <c r="W3452" s="160" t="s">
        <v>101</v>
      </c>
      <c r="X3452" s="160" t="s">
        <v>101</v>
      </c>
    </row>
    <row r="3453" spans="1:24" ht="81">
      <c r="A3453" s="155">
        <f>A3452+1</f>
        <v>3451</v>
      </c>
      <c r="B3453" s="160" t="s">
        <v>3770</v>
      </c>
      <c r="C3453" s="159">
        <v>2017</v>
      </c>
      <c r="D3453" s="160" t="s">
        <v>173</v>
      </c>
      <c r="E3453" s="160" t="s">
        <v>177</v>
      </c>
      <c r="F3453" s="268" t="s">
        <v>3921</v>
      </c>
      <c r="G3453" s="157" t="s">
        <v>82</v>
      </c>
      <c r="H3453" s="161" t="s">
        <v>83</v>
      </c>
      <c r="I3453" s="160" t="s">
        <v>173</v>
      </c>
      <c r="J3453" s="160" t="s">
        <v>179</v>
      </c>
      <c r="K3453" s="240" t="s">
        <v>34</v>
      </c>
      <c r="L3453" s="241" t="s">
        <v>34</v>
      </c>
      <c r="M3453" s="241" t="s">
        <v>48</v>
      </c>
      <c r="N3453" s="241" t="s">
        <v>34</v>
      </c>
      <c r="O3453" s="241" t="s">
        <v>34</v>
      </c>
      <c r="P3453" s="241" t="s">
        <v>34</v>
      </c>
      <c r="Q3453" s="159" t="s">
        <v>34</v>
      </c>
      <c r="R3453" s="100" t="s">
        <v>34</v>
      </c>
      <c r="S3453" s="163">
        <v>1</v>
      </c>
      <c r="T3453" s="103" t="s">
        <v>176</v>
      </c>
      <c r="U3453" s="160" t="s">
        <v>166</v>
      </c>
      <c r="V3453" s="160" t="s">
        <v>177</v>
      </c>
      <c r="W3453" s="160" t="s">
        <v>101</v>
      </c>
      <c r="X3453" s="160" t="s">
        <v>101</v>
      </c>
    </row>
    <row r="3454" spans="1:24" ht="81">
      <c r="A3454" s="155">
        <f>A3453+1</f>
        <v>3452</v>
      </c>
      <c r="B3454" s="160" t="s">
        <v>3770</v>
      </c>
      <c r="C3454" s="159">
        <v>2017</v>
      </c>
      <c r="D3454" s="160" t="s">
        <v>173</v>
      </c>
      <c r="E3454" s="160" t="s">
        <v>177</v>
      </c>
      <c r="F3454" s="268" t="s">
        <v>3922</v>
      </c>
      <c r="G3454" s="157" t="s">
        <v>82</v>
      </c>
      <c r="H3454" s="161" t="s">
        <v>83</v>
      </c>
      <c r="I3454" s="160" t="s">
        <v>173</v>
      </c>
      <c r="J3454" s="160" t="s">
        <v>2528</v>
      </c>
      <c r="K3454" s="240" t="s">
        <v>34</v>
      </c>
      <c r="L3454" s="241" t="s">
        <v>34</v>
      </c>
      <c r="M3454" s="241" t="s">
        <v>34</v>
      </c>
      <c r="N3454" s="241" t="s">
        <v>34</v>
      </c>
      <c r="O3454" s="241" t="s">
        <v>34</v>
      </c>
      <c r="P3454" s="241" t="s">
        <v>34</v>
      </c>
      <c r="Q3454" s="159" t="s">
        <v>34</v>
      </c>
      <c r="R3454" s="100" t="s">
        <v>34</v>
      </c>
      <c r="S3454" s="163">
        <v>1</v>
      </c>
      <c r="T3454" s="103" t="s">
        <v>176</v>
      </c>
      <c r="U3454" s="160" t="s">
        <v>166</v>
      </c>
      <c r="V3454" s="160" t="s">
        <v>177</v>
      </c>
      <c r="W3454" s="160" t="s">
        <v>608</v>
      </c>
      <c r="X3454" s="160" t="s">
        <v>608</v>
      </c>
    </row>
    <row r="3455" spans="1:24" ht="30.75">
      <c r="A3455" s="155">
        <f>A3454+1</f>
        <v>3453</v>
      </c>
      <c r="B3455" s="160" t="s">
        <v>3770</v>
      </c>
      <c r="C3455" s="159">
        <v>2017</v>
      </c>
      <c r="D3455" s="160" t="s">
        <v>173</v>
      </c>
      <c r="E3455" s="160" t="s">
        <v>177</v>
      </c>
      <c r="F3455" s="268" t="s">
        <v>3923</v>
      </c>
      <c r="G3455" s="157" t="s">
        <v>31</v>
      </c>
      <c r="H3455" s="161" t="s">
        <v>39</v>
      </c>
      <c r="I3455" s="160" t="s">
        <v>173</v>
      </c>
      <c r="J3455" s="160" t="s">
        <v>3254</v>
      </c>
      <c r="K3455" s="240" t="s">
        <v>34</v>
      </c>
      <c r="L3455" s="241" t="s">
        <v>34</v>
      </c>
      <c r="M3455" s="241" t="s">
        <v>34</v>
      </c>
      <c r="N3455" s="241" t="s">
        <v>34</v>
      </c>
      <c r="O3455" s="241" t="s">
        <v>34</v>
      </c>
      <c r="P3455" s="241" t="s">
        <v>34</v>
      </c>
      <c r="Q3455" s="159" t="s">
        <v>34</v>
      </c>
      <c r="R3455" s="100" t="s">
        <v>34</v>
      </c>
      <c r="S3455" s="163">
        <v>1</v>
      </c>
      <c r="T3455" s="103" t="s">
        <v>176</v>
      </c>
      <c r="U3455" s="160" t="s">
        <v>166</v>
      </c>
      <c r="V3455" s="160" t="s">
        <v>177</v>
      </c>
      <c r="W3455" s="160" t="s">
        <v>92</v>
      </c>
      <c r="X3455" s="160" t="s">
        <v>92</v>
      </c>
    </row>
    <row r="3456" spans="1:24" ht="81">
      <c r="A3456" s="155">
        <f>A3455+1</f>
        <v>3454</v>
      </c>
      <c r="B3456" s="160" t="s">
        <v>3770</v>
      </c>
      <c r="C3456" s="159">
        <v>2017</v>
      </c>
      <c r="D3456" s="160" t="s">
        <v>173</v>
      </c>
      <c r="E3456" s="160" t="s">
        <v>495</v>
      </c>
      <c r="F3456" s="268" t="s">
        <v>3924</v>
      </c>
      <c r="G3456" s="157" t="s">
        <v>82</v>
      </c>
      <c r="H3456" s="161" t="s">
        <v>83</v>
      </c>
      <c r="I3456" s="160" t="s">
        <v>173</v>
      </c>
      <c r="J3456" s="160" t="s">
        <v>191</v>
      </c>
      <c r="K3456" s="240" t="s">
        <v>34</v>
      </c>
      <c r="L3456" s="241" t="s">
        <v>34</v>
      </c>
      <c r="M3456" s="241" t="s">
        <v>34</v>
      </c>
      <c r="N3456" s="241" t="s">
        <v>34</v>
      </c>
      <c r="O3456" s="241" t="s">
        <v>34</v>
      </c>
      <c r="P3456" s="241" t="s">
        <v>34</v>
      </c>
      <c r="Q3456" s="159" t="s">
        <v>34</v>
      </c>
      <c r="R3456" s="100" t="s">
        <v>34</v>
      </c>
      <c r="S3456" s="163">
        <v>1</v>
      </c>
      <c r="T3456" s="103" t="s">
        <v>176</v>
      </c>
      <c r="U3456" s="160" t="s">
        <v>166</v>
      </c>
      <c r="V3456" s="160" t="s">
        <v>495</v>
      </c>
      <c r="W3456" s="160" t="s">
        <v>188</v>
      </c>
      <c r="X3456" s="160" t="s">
        <v>188</v>
      </c>
    </row>
    <row r="3457" spans="1:24" ht="81">
      <c r="A3457" s="155">
        <f>A3456+1</f>
        <v>3455</v>
      </c>
      <c r="B3457" s="160" t="s">
        <v>3770</v>
      </c>
      <c r="C3457" s="159">
        <v>2017</v>
      </c>
      <c r="D3457" s="160" t="s">
        <v>173</v>
      </c>
      <c r="E3457" s="160" t="s">
        <v>495</v>
      </c>
      <c r="F3457" s="268" t="s">
        <v>3925</v>
      </c>
      <c r="G3457" s="157" t="s">
        <v>82</v>
      </c>
      <c r="H3457" s="161" t="s">
        <v>83</v>
      </c>
      <c r="I3457" s="160" t="s">
        <v>173</v>
      </c>
      <c r="J3457" s="160" t="s">
        <v>191</v>
      </c>
      <c r="K3457" s="240" t="s">
        <v>34</v>
      </c>
      <c r="L3457" s="241" t="s">
        <v>34</v>
      </c>
      <c r="M3457" s="241" t="s">
        <v>34</v>
      </c>
      <c r="N3457" s="241" t="s">
        <v>34</v>
      </c>
      <c r="O3457" s="241" t="s">
        <v>34</v>
      </c>
      <c r="P3457" s="241" t="s">
        <v>34</v>
      </c>
      <c r="Q3457" s="159" t="s">
        <v>34</v>
      </c>
      <c r="R3457" s="100" t="s">
        <v>34</v>
      </c>
      <c r="S3457" s="163">
        <v>1</v>
      </c>
      <c r="T3457" s="103" t="s">
        <v>176</v>
      </c>
      <c r="U3457" s="160" t="s">
        <v>166</v>
      </c>
      <c r="V3457" s="160" t="s">
        <v>495</v>
      </c>
      <c r="W3457" s="160" t="s">
        <v>608</v>
      </c>
      <c r="X3457" s="160" t="s">
        <v>608</v>
      </c>
    </row>
    <row r="3458" spans="1:24" ht="30.75">
      <c r="A3458" s="155">
        <f>A3457+1</f>
        <v>3456</v>
      </c>
      <c r="B3458" s="160" t="s">
        <v>3770</v>
      </c>
      <c r="C3458" s="159">
        <v>2017</v>
      </c>
      <c r="D3458" s="160" t="s">
        <v>173</v>
      </c>
      <c r="E3458" s="160" t="s">
        <v>495</v>
      </c>
      <c r="F3458" s="268" t="s">
        <v>3926</v>
      </c>
      <c r="G3458" s="157" t="s">
        <v>31</v>
      </c>
      <c r="H3458" s="161" t="s">
        <v>39</v>
      </c>
      <c r="I3458" s="160" t="s">
        <v>173</v>
      </c>
      <c r="J3458" s="160" t="s">
        <v>191</v>
      </c>
      <c r="K3458" s="240" t="s">
        <v>34</v>
      </c>
      <c r="L3458" s="241" t="s">
        <v>34</v>
      </c>
      <c r="M3458" s="241" t="s">
        <v>34</v>
      </c>
      <c r="N3458" s="241" t="s">
        <v>34</v>
      </c>
      <c r="O3458" s="241" t="s">
        <v>34</v>
      </c>
      <c r="P3458" s="241" t="s">
        <v>34</v>
      </c>
      <c r="Q3458" s="159" t="s">
        <v>34</v>
      </c>
      <c r="R3458" s="100" t="s">
        <v>34</v>
      </c>
      <c r="S3458" s="163">
        <v>1</v>
      </c>
      <c r="T3458" s="103" t="s">
        <v>176</v>
      </c>
      <c r="U3458" s="160" t="s">
        <v>166</v>
      </c>
      <c r="V3458" s="160" t="s">
        <v>495</v>
      </c>
      <c r="W3458" s="160" t="s">
        <v>1111</v>
      </c>
      <c r="X3458" s="160" t="s">
        <v>1111</v>
      </c>
    </row>
    <row r="3459" spans="1:24" ht="30.75">
      <c r="A3459" s="155">
        <f>A3458+1</f>
        <v>3457</v>
      </c>
      <c r="B3459" s="160" t="s">
        <v>3770</v>
      </c>
      <c r="C3459" s="159">
        <v>2017</v>
      </c>
      <c r="D3459" s="160" t="s">
        <v>173</v>
      </c>
      <c r="E3459" s="160" t="s">
        <v>189</v>
      </c>
      <c r="F3459" s="268" t="s">
        <v>3927</v>
      </c>
      <c r="G3459" s="157" t="s">
        <v>31</v>
      </c>
      <c r="H3459" s="156" t="s">
        <v>39</v>
      </c>
      <c r="I3459" s="157" t="s">
        <v>173</v>
      </c>
      <c r="J3459" s="157" t="s">
        <v>191</v>
      </c>
      <c r="K3459" s="238" t="s">
        <v>34</v>
      </c>
      <c r="L3459" s="239" t="s">
        <v>48</v>
      </c>
      <c r="M3459" s="239" t="s">
        <v>34</v>
      </c>
      <c r="N3459" s="239" t="s">
        <v>34</v>
      </c>
      <c r="O3459" s="239" t="s">
        <v>34</v>
      </c>
      <c r="P3459" s="239" t="s">
        <v>34</v>
      </c>
      <c r="Q3459" s="159" t="s">
        <v>48</v>
      </c>
      <c r="R3459" s="100" t="s">
        <v>48</v>
      </c>
      <c r="S3459" s="163">
        <v>1</v>
      </c>
      <c r="T3459" s="103" t="s">
        <v>176</v>
      </c>
      <c r="U3459" s="160" t="s">
        <v>166</v>
      </c>
      <c r="V3459" s="160" t="s">
        <v>189</v>
      </c>
      <c r="W3459" s="157" t="s">
        <v>42</v>
      </c>
      <c r="X3459" s="157" t="s">
        <v>50</v>
      </c>
    </row>
    <row r="3460" spans="1:24" ht="81">
      <c r="A3460" s="155">
        <f>A3459+1</f>
        <v>3458</v>
      </c>
      <c r="B3460" s="160" t="s">
        <v>3770</v>
      </c>
      <c r="C3460" s="159">
        <v>2017</v>
      </c>
      <c r="D3460" s="160" t="s">
        <v>173</v>
      </c>
      <c r="E3460" s="160" t="s">
        <v>189</v>
      </c>
      <c r="F3460" s="268" t="s">
        <v>3928</v>
      </c>
      <c r="G3460" s="157" t="s">
        <v>82</v>
      </c>
      <c r="H3460" s="161" t="s">
        <v>83</v>
      </c>
      <c r="I3460" s="160" t="s">
        <v>173</v>
      </c>
      <c r="J3460" s="160" t="s">
        <v>191</v>
      </c>
      <c r="K3460" s="240" t="s">
        <v>34</v>
      </c>
      <c r="L3460" s="241" t="s">
        <v>48</v>
      </c>
      <c r="M3460" s="241" t="s">
        <v>34</v>
      </c>
      <c r="N3460" s="241" t="s">
        <v>34</v>
      </c>
      <c r="O3460" s="241" t="s">
        <v>34</v>
      </c>
      <c r="P3460" s="241" t="s">
        <v>34</v>
      </c>
      <c r="Q3460" s="159" t="s">
        <v>34</v>
      </c>
      <c r="R3460" s="100" t="s">
        <v>34</v>
      </c>
      <c r="S3460" s="163">
        <v>1</v>
      </c>
      <c r="T3460" s="103" t="s">
        <v>176</v>
      </c>
      <c r="U3460" s="160" t="s">
        <v>166</v>
      </c>
      <c r="V3460" s="160" t="s">
        <v>189</v>
      </c>
      <c r="W3460" s="160" t="s">
        <v>101</v>
      </c>
      <c r="X3460" s="160" t="s">
        <v>101</v>
      </c>
    </row>
    <row r="3461" spans="1:24" ht="81">
      <c r="A3461" s="155">
        <f>A3460+1</f>
        <v>3459</v>
      </c>
      <c r="B3461" s="160" t="s">
        <v>3770</v>
      </c>
      <c r="C3461" s="159">
        <v>2017</v>
      </c>
      <c r="D3461" s="160" t="s">
        <v>173</v>
      </c>
      <c r="E3461" s="160" t="s">
        <v>189</v>
      </c>
      <c r="F3461" s="268" t="s">
        <v>3929</v>
      </c>
      <c r="G3461" s="157" t="s">
        <v>82</v>
      </c>
      <c r="H3461" s="161" t="s">
        <v>83</v>
      </c>
      <c r="I3461" s="160" t="s">
        <v>173</v>
      </c>
      <c r="J3461" s="160" t="s">
        <v>191</v>
      </c>
      <c r="K3461" s="240" t="s">
        <v>34</v>
      </c>
      <c r="L3461" s="241" t="s">
        <v>48</v>
      </c>
      <c r="M3461" s="241" t="s">
        <v>34</v>
      </c>
      <c r="N3461" s="241" t="s">
        <v>34</v>
      </c>
      <c r="O3461" s="241" t="s">
        <v>34</v>
      </c>
      <c r="P3461" s="241" t="s">
        <v>34</v>
      </c>
      <c r="Q3461" s="159" t="s">
        <v>34</v>
      </c>
      <c r="R3461" s="100" t="s">
        <v>34</v>
      </c>
      <c r="S3461" s="163">
        <v>1</v>
      </c>
      <c r="T3461" s="103" t="s">
        <v>176</v>
      </c>
      <c r="U3461" s="160" t="s">
        <v>166</v>
      </c>
      <c r="V3461" s="160" t="s">
        <v>189</v>
      </c>
      <c r="W3461" s="160" t="s">
        <v>101</v>
      </c>
      <c r="X3461" s="160" t="s">
        <v>101</v>
      </c>
    </row>
    <row r="3462" spans="1:24" ht="30.75">
      <c r="A3462" s="155">
        <f>A3461+1</f>
        <v>3460</v>
      </c>
      <c r="B3462" s="160" t="s">
        <v>3770</v>
      </c>
      <c r="C3462" s="159">
        <v>2017</v>
      </c>
      <c r="D3462" s="160" t="s">
        <v>173</v>
      </c>
      <c r="E3462" s="160" t="s">
        <v>189</v>
      </c>
      <c r="F3462" s="268" t="s">
        <v>3930</v>
      </c>
      <c r="G3462" s="157" t="s">
        <v>31</v>
      </c>
      <c r="H3462" s="161" t="s">
        <v>39</v>
      </c>
      <c r="I3462" s="160" t="s">
        <v>173</v>
      </c>
      <c r="J3462" s="160" t="s">
        <v>191</v>
      </c>
      <c r="K3462" s="240" t="s">
        <v>48</v>
      </c>
      <c r="L3462" s="241" t="s">
        <v>48</v>
      </c>
      <c r="M3462" s="241" t="s">
        <v>34</v>
      </c>
      <c r="N3462" s="241" t="s">
        <v>34</v>
      </c>
      <c r="O3462" s="241" t="s">
        <v>34</v>
      </c>
      <c r="P3462" s="241" t="s">
        <v>34</v>
      </c>
      <c r="Q3462" s="159" t="s">
        <v>34</v>
      </c>
      <c r="R3462" s="100" t="s">
        <v>34</v>
      </c>
      <c r="S3462" s="163">
        <v>1</v>
      </c>
      <c r="T3462" s="103" t="s">
        <v>176</v>
      </c>
      <c r="U3462" s="160" t="s">
        <v>166</v>
      </c>
      <c r="V3462" s="160" t="s">
        <v>189</v>
      </c>
      <c r="W3462" s="160" t="s">
        <v>608</v>
      </c>
      <c r="X3462" s="160" t="s">
        <v>608</v>
      </c>
    </row>
    <row r="3463" spans="1:24" ht="81">
      <c r="A3463" s="155">
        <f>A3462+1</f>
        <v>3461</v>
      </c>
      <c r="B3463" s="160" t="s">
        <v>3770</v>
      </c>
      <c r="C3463" s="159">
        <v>2017</v>
      </c>
      <c r="D3463" s="160" t="s">
        <v>173</v>
      </c>
      <c r="E3463" s="160" t="s">
        <v>189</v>
      </c>
      <c r="F3463" s="268" t="s">
        <v>3931</v>
      </c>
      <c r="G3463" s="157" t="s">
        <v>82</v>
      </c>
      <c r="H3463" s="161" t="s">
        <v>83</v>
      </c>
      <c r="I3463" s="160" t="s">
        <v>173</v>
      </c>
      <c r="J3463" s="160" t="s">
        <v>191</v>
      </c>
      <c r="K3463" s="240" t="s">
        <v>48</v>
      </c>
      <c r="L3463" s="241" t="s">
        <v>48</v>
      </c>
      <c r="M3463" s="241" t="s">
        <v>34</v>
      </c>
      <c r="N3463" s="241" t="s">
        <v>34</v>
      </c>
      <c r="O3463" s="241" t="s">
        <v>34</v>
      </c>
      <c r="P3463" s="241" t="s">
        <v>34</v>
      </c>
      <c r="Q3463" s="159" t="s">
        <v>34</v>
      </c>
      <c r="R3463" s="100" t="s">
        <v>34</v>
      </c>
      <c r="S3463" s="163">
        <v>1</v>
      </c>
      <c r="T3463" s="103" t="s">
        <v>176</v>
      </c>
      <c r="U3463" s="160" t="s">
        <v>166</v>
      </c>
      <c r="V3463" s="160" t="s">
        <v>189</v>
      </c>
      <c r="W3463" s="160" t="s">
        <v>101</v>
      </c>
      <c r="X3463" s="160" t="s">
        <v>101</v>
      </c>
    </row>
    <row r="3464" spans="1:24" ht="20.25">
      <c r="A3464" s="155">
        <f>A3463+1</f>
        <v>3462</v>
      </c>
      <c r="B3464" s="160" t="s">
        <v>3770</v>
      </c>
      <c r="C3464" s="159">
        <v>2017</v>
      </c>
      <c r="D3464" s="160" t="s">
        <v>184</v>
      </c>
      <c r="E3464" s="160" t="s">
        <v>184</v>
      </c>
      <c r="F3464" s="268" t="s">
        <v>3932</v>
      </c>
      <c r="G3464" s="157" t="s">
        <v>31</v>
      </c>
      <c r="H3464" s="161" t="s">
        <v>39</v>
      </c>
      <c r="I3464" s="160" t="s">
        <v>186</v>
      </c>
      <c r="J3464" s="160" t="s">
        <v>504</v>
      </c>
      <c r="K3464" s="240" t="s">
        <v>34</v>
      </c>
      <c r="L3464" s="241" t="s">
        <v>34</v>
      </c>
      <c r="M3464" s="241" t="s">
        <v>34</v>
      </c>
      <c r="N3464" s="241" t="s">
        <v>34</v>
      </c>
      <c r="O3464" s="241" t="s">
        <v>34</v>
      </c>
      <c r="P3464" s="241" t="s">
        <v>34</v>
      </c>
      <c r="Q3464" s="159" t="s">
        <v>34</v>
      </c>
      <c r="R3464" s="100" t="s">
        <v>34</v>
      </c>
      <c r="S3464" s="163">
        <v>1</v>
      </c>
      <c r="T3464" s="103" t="s">
        <v>202</v>
      </c>
      <c r="U3464" s="160" t="s">
        <v>166</v>
      </c>
      <c r="V3464" s="160" t="s">
        <v>184</v>
      </c>
      <c r="W3464" s="160" t="s">
        <v>92</v>
      </c>
      <c r="X3464" s="160" t="s">
        <v>92</v>
      </c>
    </row>
    <row r="3465" spans="1:24" ht="81">
      <c r="A3465" s="155">
        <f>A3464+1</f>
        <v>3463</v>
      </c>
      <c r="B3465" s="160" t="s">
        <v>3770</v>
      </c>
      <c r="C3465" s="159">
        <v>2017</v>
      </c>
      <c r="D3465" s="160" t="s">
        <v>184</v>
      </c>
      <c r="E3465" s="160" t="s">
        <v>184</v>
      </c>
      <c r="F3465" s="268" t="s">
        <v>3933</v>
      </c>
      <c r="G3465" s="157" t="s">
        <v>82</v>
      </c>
      <c r="H3465" s="161" t="s">
        <v>83</v>
      </c>
      <c r="I3465" s="160" t="s">
        <v>186</v>
      </c>
      <c r="J3465" s="160" t="s">
        <v>504</v>
      </c>
      <c r="K3465" s="240" t="s">
        <v>34</v>
      </c>
      <c r="L3465" s="241" t="s">
        <v>34</v>
      </c>
      <c r="M3465" s="241" t="s">
        <v>48</v>
      </c>
      <c r="N3465" s="241" t="s">
        <v>34</v>
      </c>
      <c r="O3465" s="241" t="s">
        <v>34</v>
      </c>
      <c r="P3465" s="241" t="s">
        <v>34</v>
      </c>
      <c r="Q3465" s="159" t="s">
        <v>34</v>
      </c>
      <c r="R3465" s="100" t="s">
        <v>34</v>
      </c>
      <c r="S3465" s="163">
        <v>1</v>
      </c>
      <c r="T3465" s="103" t="s">
        <v>202</v>
      </c>
      <c r="U3465" s="160" t="s">
        <v>166</v>
      </c>
      <c r="V3465" s="160" t="s">
        <v>184</v>
      </c>
      <c r="W3465" s="160" t="s">
        <v>101</v>
      </c>
      <c r="X3465" s="160" t="s">
        <v>101</v>
      </c>
    </row>
    <row r="3466" spans="1:24" ht="30.75">
      <c r="A3466" s="155">
        <f>A3465+1</f>
        <v>3464</v>
      </c>
      <c r="B3466" s="160" t="s">
        <v>3770</v>
      </c>
      <c r="C3466" s="159">
        <v>2017</v>
      </c>
      <c r="D3466" s="160" t="s">
        <v>205</v>
      </c>
      <c r="E3466" s="160" t="s">
        <v>212</v>
      </c>
      <c r="F3466" s="268" t="s">
        <v>3934</v>
      </c>
      <c r="G3466" s="157" t="s">
        <v>31</v>
      </c>
      <c r="H3466" s="161" t="s">
        <v>39</v>
      </c>
      <c r="I3466" s="160" t="s">
        <v>208</v>
      </c>
      <c r="J3466" s="160" t="s">
        <v>212</v>
      </c>
      <c r="K3466" s="240" t="s">
        <v>34</v>
      </c>
      <c r="L3466" s="241" t="s">
        <v>34</v>
      </c>
      <c r="M3466" s="241" t="s">
        <v>34</v>
      </c>
      <c r="N3466" s="241" t="s">
        <v>34</v>
      </c>
      <c r="O3466" s="241" t="s">
        <v>34</v>
      </c>
      <c r="P3466" s="241" t="s">
        <v>34</v>
      </c>
      <c r="Q3466" s="159" t="s">
        <v>34</v>
      </c>
      <c r="R3466" s="100" t="s">
        <v>34</v>
      </c>
      <c r="S3466" s="158">
        <v>1</v>
      </c>
      <c r="T3466" s="103" t="s">
        <v>210</v>
      </c>
      <c r="U3466" s="160" t="s">
        <v>208</v>
      </c>
      <c r="V3466" s="160" t="s">
        <v>211</v>
      </c>
      <c r="W3466" s="160" t="s">
        <v>92</v>
      </c>
      <c r="X3466" s="160" t="s">
        <v>92</v>
      </c>
    </row>
    <row r="3467" spans="1:24" ht="81">
      <c r="A3467" s="155">
        <f>A3466+1</f>
        <v>3465</v>
      </c>
      <c r="B3467" s="160" t="s">
        <v>3770</v>
      </c>
      <c r="C3467" s="159">
        <v>2017</v>
      </c>
      <c r="D3467" s="160" t="s">
        <v>205</v>
      </c>
      <c r="E3467" s="160" t="s">
        <v>206</v>
      </c>
      <c r="F3467" s="268" t="s">
        <v>3935</v>
      </c>
      <c r="G3467" s="157" t="s">
        <v>82</v>
      </c>
      <c r="H3467" s="161" t="s">
        <v>83</v>
      </c>
      <c r="I3467" s="160" t="s">
        <v>208</v>
      </c>
      <c r="J3467" s="157" t="s">
        <v>209</v>
      </c>
      <c r="K3467" s="238" t="s">
        <v>34</v>
      </c>
      <c r="L3467" s="239" t="s">
        <v>34</v>
      </c>
      <c r="M3467" s="239" t="s">
        <v>34</v>
      </c>
      <c r="N3467" s="239" t="s">
        <v>34</v>
      </c>
      <c r="O3467" s="239" t="s">
        <v>34</v>
      </c>
      <c r="P3467" s="239" t="s">
        <v>34</v>
      </c>
      <c r="Q3467" s="159" t="s">
        <v>34</v>
      </c>
      <c r="R3467" s="100" t="s">
        <v>34</v>
      </c>
      <c r="S3467" s="158">
        <v>1</v>
      </c>
      <c r="T3467" s="103" t="s">
        <v>210</v>
      </c>
      <c r="U3467" s="160" t="s">
        <v>208</v>
      </c>
      <c r="V3467" s="160" t="s">
        <v>211</v>
      </c>
      <c r="W3467" s="160" t="s">
        <v>101</v>
      </c>
      <c r="X3467" s="160" t="s">
        <v>101</v>
      </c>
    </row>
    <row r="3468" spans="1:24" ht="30.75">
      <c r="A3468" s="155">
        <f>A3467+1</f>
        <v>3466</v>
      </c>
      <c r="B3468" s="160" t="s">
        <v>3770</v>
      </c>
      <c r="C3468" s="159">
        <v>2017</v>
      </c>
      <c r="D3468" s="160" t="s">
        <v>205</v>
      </c>
      <c r="E3468" s="160" t="s">
        <v>206</v>
      </c>
      <c r="F3468" s="268" t="s">
        <v>3936</v>
      </c>
      <c r="G3468" s="157" t="s">
        <v>31</v>
      </c>
      <c r="H3468" s="156" t="s">
        <v>42</v>
      </c>
      <c r="I3468" s="160" t="s">
        <v>208</v>
      </c>
      <c r="J3468" s="157" t="s">
        <v>209</v>
      </c>
      <c r="K3468" s="238" t="s">
        <v>34</v>
      </c>
      <c r="L3468" s="239" t="s">
        <v>34</v>
      </c>
      <c r="M3468" s="239" t="s">
        <v>34</v>
      </c>
      <c r="N3468" s="239" t="s">
        <v>34</v>
      </c>
      <c r="O3468" s="239" t="s">
        <v>34</v>
      </c>
      <c r="P3468" s="239" t="s">
        <v>34</v>
      </c>
      <c r="Q3468" s="159" t="s">
        <v>34</v>
      </c>
      <c r="R3468" s="100" t="s">
        <v>34</v>
      </c>
      <c r="S3468" s="158">
        <v>1</v>
      </c>
      <c r="T3468" s="103" t="s">
        <v>210</v>
      </c>
      <c r="U3468" s="160" t="s">
        <v>208</v>
      </c>
      <c r="V3468" s="160" t="s">
        <v>211</v>
      </c>
      <c r="W3468" s="157" t="s">
        <v>42</v>
      </c>
      <c r="X3468" s="157" t="s">
        <v>42</v>
      </c>
    </row>
    <row r="3469" spans="1:24" ht="30.75">
      <c r="A3469" s="155">
        <f>A3468+1</f>
        <v>3467</v>
      </c>
      <c r="B3469" s="160" t="s">
        <v>3770</v>
      </c>
      <c r="C3469" s="159">
        <v>2017</v>
      </c>
      <c r="D3469" s="160" t="s">
        <v>205</v>
      </c>
      <c r="E3469" s="160" t="s">
        <v>206</v>
      </c>
      <c r="F3469" s="268" t="s">
        <v>3937</v>
      </c>
      <c r="G3469" s="157" t="s">
        <v>31</v>
      </c>
      <c r="H3469" s="156" t="s">
        <v>50</v>
      </c>
      <c r="I3469" s="160" t="s">
        <v>208</v>
      </c>
      <c r="J3469" s="157" t="s">
        <v>209</v>
      </c>
      <c r="K3469" s="238" t="s">
        <v>34</v>
      </c>
      <c r="L3469" s="239" t="s">
        <v>48</v>
      </c>
      <c r="M3469" s="239" t="s">
        <v>34</v>
      </c>
      <c r="N3469" s="239" t="s">
        <v>34</v>
      </c>
      <c r="O3469" s="239" t="s">
        <v>34</v>
      </c>
      <c r="P3469" s="239" t="s">
        <v>34</v>
      </c>
      <c r="Q3469" s="159" t="s">
        <v>34</v>
      </c>
      <c r="R3469" s="100" t="s">
        <v>48</v>
      </c>
      <c r="S3469" s="158">
        <v>1</v>
      </c>
      <c r="T3469" s="103" t="s">
        <v>210</v>
      </c>
      <c r="U3469" s="160" t="s">
        <v>208</v>
      </c>
      <c r="V3469" s="160" t="s">
        <v>211</v>
      </c>
      <c r="W3469" s="157" t="s">
        <v>42</v>
      </c>
      <c r="X3469" s="157" t="s">
        <v>50</v>
      </c>
    </row>
    <row r="3470" spans="1:24" ht="81">
      <c r="A3470" s="155">
        <f>A3469+1</f>
        <v>3468</v>
      </c>
      <c r="B3470" s="160" t="s">
        <v>3770</v>
      </c>
      <c r="C3470" s="159">
        <v>2017</v>
      </c>
      <c r="D3470" s="160" t="s">
        <v>205</v>
      </c>
      <c r="E3470" s="160" t="s">
        <v>749</v>
      </c>
      <c r="F3470" s="268" t="s">
        <v>3938</v>
      </c>
      <c r="G3470" s="160" t="s">
        <v>82</v>
      </c>
      <c r="H3470" s="161" t="s">
        <v>83</v>
      </c>
      <c r="I3470" s="160" t="s">
        <v>208</v>
      </c>
      <c r="J3470" s="160" t="s">
        <v>751</v>
      </c>
      <c r="K3470" s="240" t="s">
        <v>34</v>
      </c>
      <c r="L3470" s="241" t="s">
        <v>34</v>
      </c>
      <c r="M3470" s="241" t="s">
        <v>34</v>
      </c>
      <c r="N3470" s="241" t="s">
        <v>34</v>
      </c>
      <c r="O3470" s="241" t="s">
        <v>34</v>
      </c>
      <c r="P3470" s="241" t="s">
        <v>34</v>
      </c>
      <c r="Q3470" s="159" t="s">
        <v>34</v>
      </c>
      <c r="R3470" s="100" t="s">
        <v>34</v>
      </c>
      <c r="S3470" s="158">
        <v>1</v>
      </c>
      <c r="T3470" s="103" t="s">
        <v>210</v>
      </c>
      <c r="U3470" s="160" t="s">
        <v>208</v>
      </c>
      <c r="V3470" s="160" t="s">
        <v>211</v>
      </c>
      <c r="W3470" s="160" t="s">
        <v>401</v>
      </c>
      <c r="X3470" s="160" t="s">
        <v>401</v>
      </c>
    </row>
    <row r="3471" spans="1:24" ht="30.75">
      <c r="A3471" s="155">
        <f>A3470+1</f>
        <v>3469</v>
      </c>
      <c r="B3471" s="160" t="s">
        <v>3770</v>
      </c>
      <c r="C3471" s="159">
        <v>2017</v>
      </c>
      <c r="D3471" s="160" t="s">
        <v>205</v>
      </c>
      <c r="E3471" s="160" t="s">
        <v>206</v>
      </c>
      <c r="F3471" s="268" t="s">
        <v>3939</v>
      </c>
      <c r="G3471" s="157" t="s">
        <v>119</v>
      </c>
      <c r="H3471" s="161" t="s">
        <v>169</v>
      </c>
      <c r="I3471" s="160" t="s">
        <v>208</v>
      </c>
      <c r="J3471" s="157" t="s">
        <v>209</v>
      </c>
      <c r="K3471" s="238" t="s">
        <v>34</v>
      </c>
      <c r="L3471" s="239" t="s">
        <v>34</v>
      </c>
      <c r="M3471" s="239" t="s">
        <v>34</v>
      </c>
      <c r="N3471" s="239" t="s">
        <v>34</v>
      </c>
      <c r="O3471" s="239" t="s">
        <v>34</v>
      </c>
      <c r="P3471" s="239" t="s">
        <v>34</v>
      </c>
      <c r="Q3471" s="159" t="s">
        <v>34</v>
      </c>
      <c r="R3471" s="100" t="s">
        <v>34</v>
      </c>
      <c r="S3471" s="158">
        <v>1</v>
      </c>
      <c r="T3471" s="103" t="s">
        <v>210</v>
      </c>
      <c r="U3471" s="160" t="s">
        <v>208</v>
      </c>
      <c r="V3471" s="160" t="s">
        <v>211</v>
      </c>
      <c r="W3471" s="160" t="s">
        <v>169</v>
      </c>
      <c r="X3471" s="160" t="s">
        <v>169</v>
      </c>
    </row>
    <row r="3472" spans="1:24" ht="30.75">
      <c r="A3472" s="155">
        <f>A3471+1</f>
        <v>3470</v>
      </c>
      <c r="B3472" s="160" t="s">
        <v>3770</v>
      </c>
      <c r="C3472" s="159">
        <v>2017</v>
      </c>
      <c r="D3472" s="160" t="s">
        <v>205</v>
      </c>
      <c r="E3472" s="160" t="s">
        <v>212</v>
      </c>
      <c r="F3472" s="268" t="s">
        <v>3940</v>
      </c>
      <c r="G3472" s="157" t="s">
        <v>31</v>
      </c>
      <c r="H3472" s="156" t="s">
        <v>42</v>
      </c>
      <c r="I3472" s="160" t="s">
        <v>208</v>
      </c>
      <c r="J3472" s="157" t="s">
        <v>212</v>
      </c>
      <c r="K3472" s="238" t="s">
        <v>34</v>
      </c>
      <c r="L3472" s="239" t="s">
        <v>34</v>
      </c>
      <c r="M3472" s="239" t="s">
        <v>34</v>
      </c>
      <c r="N3472" s="239" t="s">
        <v>34</v>
      </c>
      <c r="O3472" s="239" t="s">
        <v>34</v>
      </c>
      <c r="P3472" s="239" t="s">
        <v>34</v>
      </c>
      <c r="Q3472" s="159" t="s">
        <v>34</v>
      </c>
      <c r="R3472" s="100" t="s">
        <v>34</v>
      </c>
      <c r="S3472" s="158">
        <v>1</v>
      </c>
      <c r="T3472" s="103" t="s">
        <v>210</v>
      </c>
      <c r="U3472" s="160" t="s">
        <v>208</v>
      </c>
      <c r="V3472" s="160" t="s">
        <v>211</v>
      </c>
      <c r="W3472" s="157" t="s">
        <v>42</v>
      </c>
      <c r="X3472" s="157" t="s">
        <v>42</v>
      </c>
    </row>
    <row r="3473" spans="1:24" ht="81">
      <c r="A3473" s="155">
        <f>A3472+1</f>
        <v>3471</v>
      </c>
      <c r="B3473" s="160" t="s">
        <v>3770</v>
      </c>
      <c r="C3473" s="159">
        <v>2017</v>
      </c>
      <c r="D3473" s="160" t="s">
        <v>205</v>
      </c>
      <c r="E3473" s="160" t="s">
        <v>212</v>
      </c>
      <c r="F3473" s="268" t="s">
        <v>3941</v>
      </c>
      <c r="G3473" s="157" t="s">
        <v>82</v>
      </c>
      <c r="H3473" s="161" t="s">
        <v>83</v>
      </c>
      <c r="I3473" s="160" t="s">
        <v>208</v>
      </c>
      <c r="J3473" s="160" t="s">
        <v>212</v>
      </c>
      <c r="K3473" s="240" t="s">
        <v>34</v>
      </c>
      <c r="L3473" s="241" t="s">
        <v>34</v>
      </c>
      <c r="M3473" s="241" t="s">
        <v>34</v>
      </c>
      <c r="N3473" s="241" t="s">
        <v>48</v>
      </c>
      <c r="O3473" s="241" t="s">
        <v>34</v>
      </c>
      <c r="P3473" s="241" t="s">
        <v>34</v>
      </c>
      <c r="Q3473" s="159" t="s">
        <v>34</v>
      </c>
      <c r="R3473" s="100" t="s">
        <v>34</v>
      </c>
      <c r="S3473" s="158">
        <v>1</v>
      </c>
      <c r="T3473" s="103" t="s">
        <v>210</v>
      </c>
      <c r="U3473" s="160" t="s">
        <v>208</v>
      </c>
      <c r="V3473" s="160" t="s">
        <v>16</v>
      </c>
      <c r="W3473" s="160" t="s">
        <v>101</v>
      </c>
      <c r="X3473" s="160" t="s">
        <v>101</v>
      </c>
    </row>
    <row r="3474" spans="1:24" ht="30.75">
      <c r="A3474" s="155">
        <f>A3473+1</f>
        <v>3472</v>
      </c>
      <c r="B3474" s="160" t="s">
        <v>3770</v>
      </c>
      <c r="C3474" s="159">
        <v>2017</v>
      </c>
      <c r="D3474" s="160" t="s">
        <v>219</v>
      </c>
      <c r="E3474" s="160" t="s">
        <v>220</v>
      </c>
      <c r="F3474" s="268" t="s">
        <v>3942</v>
      </c>
      <c r="G3474" s="157" t="s">
        <v>31</v>
      </c>
      <c r="H3474" s="156" t="s">
        <v>50</v>
      </c>
      <c r="I3474" s="160" t="s">
        <v>222</v>
      </c>
      <c r="J3474" s="160" t="s">
        <v>17</v>
      </c>
      <c r="K3474" s="240" t="s">
        <v>34</v>
      </c>
      <c r="L3474" s="241" t="s">
        <v>34</v>
      </c>
      <c r="M3474" s="241" t="s">
        <v>34</v>
      </c>
      <c r="N3474" s="241" t="s">
        <v>34</v>
      </c>
      <c r="O3474" s="241" t="s">
        <v>48</v>
      </c>
      <c r="P3474" s="241" t="s">
        <v>34</v>
      </c>
      <c r="Q3474" s="159" t="s">
        <v>34</v>
      </c>
      <c r="R3474" s="99" t="s">
        <v>48</v>
      </c>
      <c r="S3474" s="158">
        <v>1</v>
      </c>
      <c r="T3474" s="103" t="s">
        <v>223</v>
      </c>
      <c r="U3474" s="160" t="s">
        <v>219</v>
      </c>
      <c r="V3474" s="160" t="s">
        <v>224</v>
      </c>
      <c r="W3474" s="160" t="s">
        <v>92</v>
      </c>
      <c r="X3474" s="157" t="s">
        <v>50</v>
      </c>
    </row>
    <row r="3475" spans="1:24" ht="30.75">
      <c r="A3475" s="155">
        <f>A3474+1</f>
        <v>3473</v>
      </c>
      <c r="B3475" s="160" t="s">
        <v>3770</v>
      </c>
      <c r="C3475" s="159">
        <v>2017</v>
      </c>
      <c r="D3475" s="160" t="s">
        <v>219</v>
      </c>
      <c r="E3475" s="160" t="s">
        <v>220</v>
      </c>
      <c r="F3475" s="268" t="s">
        <v>3943</v>
      </c>
      <c r="G3475" s="157" t="s">
        <v>31</v>
      </c>
      <c r="H3475" s="156" t="s">
        <v>29</v>
      </c>
      <c r="I3475" s="160" t="s">
        <v>222</v>
      </c>
      <c r="J3475" s="160" t="s">
        <v>17</v>
      </c>
      <c r="K3475" s="240" t="s">
        <v>34</v>
      </c>
      <c r="L3475" s="241" t="s">
        <v>34</v>
      </c>
      <c r="M3475" s="241" t="s">
        <v>34</v>
      </c>
      <c r="N3475" s="241" t="s">
        <v>34</v>
      </c>
      <c r="O3475" s="241" t="s">
        <v>48</v>
      </c>
      <c r="P3475" s="241" t="s">
        <v>34</v>
      </c>
      <c r="Q3475" s="159" t="s">
        <v>34</v>
      </c>
      <c r="R3475" s="100" t="s">
        <v>34</v>
      </c>
      <c r="S3475" s="158">
        <v>1</v>
      </c>
      <c r="T3475" s="103" t="s">
        <v>223</v>
      </c>
      <c r="U3475" s="160" t="s">
        <v>219</v>
      </c>
      <c r="V3475" s="160" t="s">
        <v>224</v>
      </c>
      <c r="W3475" s="160" t="s">
        <v>92</v>
      </c>
      <c r="X3475" s="160" t="s">
        <v>92</v>
      </c>
    </row>
    <row r="3476" spans="1:24" ht="30.75">
      <c r="A3476" s="155">
        <f>A3475+1</f>
        <v>3474</v>
      </c>
      <c r="B3476" s="160" t="s">
        <v>3770</v>
      </c>
      <c r="C3476" s="159">
        <v>2017</v>
      </c>
      <c r="D3476" s="160" t="s">
        <v>219</v>
      </c>
      <c r="E3476" s="160" t="s">
        <v>220</v>
      </c>
      <c r="F3476" s="268" t="s">
        <v>3944</v>
      </c>
      <c r="G3476" s="157" t="s">
        <v>31</v>
      </c>
      <c r="H3476" s="156" t="s">
        <v>29</v>
      </c>
      <c r="I3476" s="160" t="s">
        <v>222</v>
      </c>
      <c r="J3476" s="160" t="s">
        <v>17</v>
      </c>
      <c r="K3476" s="240" t="s">
        <v>34</v>
      </c>
      <c r="L3476" s="241" t="s">
        <v>34</v>
      </c>
      <c r="M3476" s="241" t="s">
        <v>34</v>
      </c>
      <c r="N3476" s="241" t="s">
        <v>34</v>
      </c>
      <c r="O3476" s="241" t="s">
        <v>48</v>
      </c>
      <c r="P3476" s="241" t="s">
        <v>34</v>
      </c>
      <c r="Q3476" s="159" t="s">
        <v>34</v>
      </c>
      <c r="R3476" s="100" t="s">
        <v>34</v>
      </c>
      <c r="S3476" s="158">
        <v>1</v>
      </c>
      <c r="T3476" s="103" t="s">
        <v>223</v>
      </c>
      <c r="U3476" s="160" t="s">
        <v>219</v>
      </c>
      <c r="V3476" s="160" t="s">
        <v>224</v>
      </c>
      <c r="W3476" s="160" t="s">
        <v>92</v>
      </c>
      <c r="X3476" s="160" t="s">
        <v>92</v>
      </c>
    </row>
    <row r="3477" spans="1:24" ht="41.25">
      <c r="A3477" s="155">
        <f>A3476+1</f>
        <v>3475</v>
      </c>
      <c r="B3477" s="160" t="s">
        <v>3770</v>
      </c>
      <c r="C3477" s="159">
        <v>2017</v>
      </c>
      <c r="D3477" s="160" t="s">
        <v>219</v>
      </c>
      <c r="E3477" s="160" t="s">
        <v>230</v>
      </c>
      <c r="F3477" s="268" t="s">
        <v>3945</v>
      </c>
      <c r="G3477" s="157" t="s">
        <v>31</v>
      </c>
      <c r="H3477" s="156" t="s">
        <v>29</v>
      </c>
      <c r="I3477" s="160" t="s">
        <v>71</v>
      </c>
      <c r="J3477" s="160" t="s">
        <v>232</v>
      </c>
      <c r="K3477" s="240" t="s">
        <v>34</v>
      </c>
      <c r="L3477" s="241" t="s">
        <v>34</v>
      </c>
      <c r="M3477" s="241" t="s">
        <v>34</v>
      </c>
      <c r="N3477" s="241" t="s">
        <v>34</v>
      </c>
      <c r="O3477" s="241" t="s">
        <v>34</v>
      </c>
      <c r="P3477" s="241" t="s">
        <v>34</v>
      </c>
      <c r="Q3477" s="159" t="s">
        <v>34</v>
      </c>
      <c r="R3477" s="100" t="s">
        <v>34</v>
      </c>
      <c r="S3477" s="158">
        <v>1</v>
      </c>
      <c r="T3477" s="103" t="s">
        <v>223</v>
      </c>
      <c r="U3477" s="160" t="s">
        <v>219</v>
      </c>
      <c r="V3477" s="160" t="s">
        <v>233</v>
      </c>
      <c r="W3477" s="160" t="s">
        <v>92</v>
      </c>
      <c r="X3477" s="160" t="s">
        <v>92</v>
      </c>
    </row>
    <row r="3478" spans="1:24" ht="41.25">
      <c r="A3478" s="155">
        <f>A3477+1</f>
        <v>3476</v>
      </c>
      <c r="B3478" s="160" t="s">
        <v>3770</v>
      </c>
      <c r="C3478" s="159">
        <v>2017</v>
      </c>
      <c r="D3478" s="160" t="s">
        <v>219</v>
      </c>
      <c r="E3478" s="160" t="s">
        <v>230</v>
      </c>
      <c r="F3478" s="268" t="s">
        <v>3946</v>
      </c>
      <c r="G3478" s="157" t="s">
        <v>31</v>
      </c>
      <c r="H3478" s="161" t="s">
        <v>39</v>
      </c>
      <c r="I3478" s="160" t="s">
        <v>71</v>
      </c>
      <c r="J3478" s="160" t="s">
        <v>232</v>
      </c>
      <c r="K3478" s="240" t="s">
        <v>34</v>
      </c>
      <c r="L3478" s="241" t="s">
        <v>34</v>
      </c>
      <c r="M3478" s="241" t="s">
        <v>34</v>
      </c>
      <c r="N3478" s="241" t="s">
        <v>34</v>
      </c>
      <c r="O3478" s="241" t="s">
        <v>34</v>
      </c>
      <c r="P3478" s="241" t="s">
        <v>34</v>
      </c>
      <c r="Q3478" s="159" t="s">
        <v>34</v>
      </c>
      <c r="R3478" s="100" t="s">
        <v>34</v>
      </c>
      <c r="S3478" s="158">
        <v>1</v>
      </c>
      <c r="T3478" s="103" t="s">
        <v>223</v>
      </c>
      <c r="U3478" s="160" t="s">
        <v>219</v>
      </c>
      <c r="V3478" s="160" t="s">
        <v>233</v>
      </c>
      <c r="W3478" s="160" t="s">
        <v>92</v>
      </c>
      <c r="X3478" s="160" t="s">
        <v>92</v>
      </c>
    </row>
    <row r="3479" spans="1:24" ht="81">
      <c r="A3479" s="155">
        <f>A3478+1</f>
        <v>3477</v>
      </c>
      <c r="B3479" s="160" t="s">
        <v>3770</v>
      </c>
      <c r="C3479" s="159">
        <v>2017</v>
      </c>
      <c r="D3479" s="160" t="s">
        <v>219</v>
      </c>
      <c r="E3479" s="160" t="s">
        <v>230</v>
      </c>
      <c r="F3479" s="268" t="s">
        <v>3947</v>
      </c>
      <c r="G3479" s="157" t="s">
        <v>82</v>
      </c>
      <c r="H3479" s="161" t="s">
        <v>83</v>
      </c>
      <c r="I3479" s="160" t="s">
        <v>71</v>
      </c>
      <c r="J3479" s="160" t="s">
        <v>232</v>
      </c>
      <c r="K3479" s="240" t="s">
        <v>34</v>
      </c>
      <c r="L3479" s="241" t="s">
        <v>34</v>
      </c>
      <c r="M3479" s="241" t="s">
        <v>34</v>
      </c>
      <c r="N3479" s="241" t="s">
        <v>34</v>
      </c>
      <c r="O3479" s="241" t="s">
        <v>34</v>
      </c>
      <c r="P3479" s="241" t="s">
        <v>34</v>
      </c>
      <c r="Q3479" s="159" t="s">
        <v>34</v>
      </c>
      <c r="R3479" s="100" t="s">
        <v>34</v>
      </c>
      <c r="S3479" s="158">
        <v>1</v>
      </c>
      <c r="T3479" s="103" t="s">
        <v>223</v>
      </c>
      <c r="U3479" s="160" t="s">
        <v>219</v>
      </c>
      <c r="V3479" s="160" t="s">
        <v>233</v>
      </c>
      <c r="W3479" s="160" t="s">
        <v>101</v>
      </c>
      <c r="X3479" s="160" t="s">
        <v>101</v>
      </c>
    </row>
    <row r="3480" spans="1:24" ht="51">
      <c r="A3480" s="155">
        <f>A3479+1</f>
        <v>3478</v>
      </c>
      <c r="B3480" s="160" t="s">
        <v>3770</v>
      </c>
      <c r="C3480" s="159">
        <v>2017</v>
      </c>
      <c r="D3480" s="160" t="s">
        <v>219</v>
      </c>
      <c r="E3480" s="160" t="s">
        <v>237</v>
      </c>
      <c r="F3480" s="268" t="s">
        <v>3948</v>
      </c>
      <c r="G3480" s="157" t="s">
        <v>31</v>
      </c>
      <c r="H3480" s="161" t="s">
        <v>39</v>
      </c>
      <c r="I3480" s="160" t="s">
        <v>71</v>
      </c>
      <c r="J3480" s="160" t="s">
        <v>232</v>
      </c>
      <c r="K3480" s="240" t="s">
        <v>34</v>
      </c>
      <c r="L3480" s="241" t="s">
        <v>34</v>
      </c>
      <c r="M3480" s="241" t="s">
        <v>34</v>
      </c>
      <c r="N3480" s="241" t="s">
        <v>34</v>
      </c>
      <c r="O3480" s="241" t="s">
        <v>34</v>
      </c>
      <c r="P3480" s="241" t="s">
        <v>34</v>
      </c>
      <c r="Q3480" s="159" t="s">
        <v>34</v>
      </c>
      <c r="R3480" s="100" t="s">
        <v>34</v>
      </c>
      <c r="S3480" s="158">
        <v>1</v>
      </c>
      <c r="T3480" s="103" t="s">
        <v>223</v>
      </c>
      <c r="U3480" s="160" t="s">
        <v>219</v>
      </c>
      <c r="V3480" s="160" t="s">
        <v>237</v>
      </c>
      <c r="W3480" s="160" t="s">
        <v>92</v>
      </c>
      <c r="X3480" s="160" t="s">
        <v>92</v>
      </c>
    </row>
    <row r="3481" spans="1:24" ht="81">
      <c r="A3481" s="155">
        <f>A3480+1</f>
        <v>3479</v>
      </c>
      <c r="B3481" s="160" t="s">
        <v>3770</v>
      </c>
      <c r="C3481" s="159">
        <v>2017</v>
      </c>
      <c r="D3481" s="160" t="s">
        <v>219</v>
      </c>
      <c r="E3481" s="160" t="s">
        <v>243</v>
      </c>
      <c r="F3481" s="268" t="s">
        <v>3949</v>
      </c>
      <c r="G3481" s="157" t="s">
        <v>82</v>
      </c>
      <c r="H3481" s="161" t="s">
        <v>83</v>
      </c>
      <c r="I3481" s="160" t="s">
        <v>71</v>
      </c>
      <c r="J3481" s="160" t="s">
        <v>232</v>
      </c>
      <c r="K3481" s="240" t="s">
        <v>48</v>
      </c>
      <c r="L3481" s="241" t="s">
        <v>34</v>
      </c>
      <c r="M3481" s="241" t="s">
        <v>34</v>
      </c>
      <c r="N3481" s="241" t="s">
        <v>34</v>
      </c>
      <c r="O3481" s="241" t="s">
        <v>34</v>
      </c>
      <c r="P3481" s="241" t="s">
        <v>34</v>
      </c>
      <c r="Q3481" s="159" t="s">
        <v>34</v>
      </c>
      <c r="R3481" s="100" t="s">
        <v>34</v>
      </c>
      <c r="S3481" s="158">
        <v>1</v>
      </c>
      <c r="T3481" s="103" t="s">
        <v>223</v>
      </c>
      <c r="U3481" s="160" t="s">
        <v>219</v>
      </c>
      <c r="V3481" s="160" t="s">
        <v>245</v>
      </c>
      <c r="W3481" s="160" t="s">
        <v>249</v>
      </c>
      <c r="X3481" s="160" t="s">
        <v>249</v>
      </c>
    </row>
    <row r="3482" spans="1:24" ht="41.25">
      <c r="A3482" s="155">
        <f>A3481+1</f>
        <v>3480</v>
      </c>
      <c r="B3482" s="160" t="s">
        <v>3770</v>
      </c>
      <c r="C3482" s="159">
        <v>2017</v>
      </c>
      <c r="D3482" s="160" t="s">
        <v>219</v>
      </c>
      <c r="E3482" s="160" t="s">
        <v>243</v>
      </c>
      <c r="F3482" s="268" t="s">
        <v>3950</v>
      </c>
      <c r="G3482" s="157" t="s">
        <v>31</v>
      </c>
      <c r="H3482" s="156" t="s">
        <v>42</v>
      </c>
      <c r="I3482" s="160" t="s">
        <v>71</v>
      </c>
      <c r="J3482" s="160" t="s">
        <v>232</v>
      </c>
      <c r="K3482" s="240" t="s">
        <v>34</v>
      </c>
      <c r="L3482" s="241" t="s">
        <v>34</v>
      </c>
      <c r="M3482" s="241" t="s">
        <v>34</v>
      </c>
      <c r="N3482" s="241" t="s">
        <v>34</v>
      </c>
      <c r="O3482" s="241" t="s">
        <v>34</v>
      </c>
      <c r="P3482" s="241" t="s">
        <v>34</v>
      </c>
      <c r="Q3482" s="159" t="s">
        <v>34</v>
      </c>
      <c r="R3482" s="100" t="s">
        <v>34</v>
      </c>
      <c r="S3482" s="158">
        <v>1</v>
      </c>
      <c r="T3482" s="103" t="s">
        <v>223</v>
      </c>
      <c r="U3482" s="160" t="s">
        <v>219</v>
      </c>
      <c r="V3482" s="160" t="s">
        <v>245</v>
      </c>
      <c r="W3482" s="157" t="s">
        <v>42</v>
      </c>
      <c r="X3482" s="157" t="s">
        <v>42</v>
      </c>
    </row>
    <row r="3483" spans="1:24" ht="41.25">
      <c r="A3483" s="155">
        <f>A3482+1</f>
        <v>3481</v>
      </c>
      <c r="B3483" s="160" t="s">
        <v>3770</v>
      </c>
      <c r="C3483" s="159">
        <v>2017</v>
      </c>
      <c r="D3483" s="160" t="s">
        <v>219</v>
      </c>
      <c r="E3483" s="160" t="s">
        <v>243</v>
      </c>
      <c r="F3483" s="268" t="s">
        <v>3951</v>
      </c>
      <c r="G3483" s="157" t="s">
        <v>31</v>
      </c>
      <c r="H3483" s="161" t="s">
        <v>29</v>
      </c>
      <c r="I3483" s="160" t="s">
        <v>71</v>
      </c>
      <c r="J3483" s="160" t="s">
        <v>232</v>
      </c>
      <c r="K3483" s="240" t="s">
        <v>34</v>
      </c>
      <c r="L3483" s="241" t="s">
        <v>34</v>
      </c>
      <c r="M3483" s="241" t="s">
        <v>34</v>
      </c>
      <c r="N3483" s="241" t="s">
        <v>34</v>
      </c>
      <c r="O3483" s="241" t="s">
        <v>34</v>
      </c>
      <c r="P3483" s="241" t="s">
        <v>34</v>
      </c>
      <c r="Q3483" s="159" t="s">
        <v>34</v>
      </c>
      <c r="R3483" s="100" t="s">
        <v>34</v>
      </c>
      <c r="S3483" s="158">
        <v>1</v>
      </c>
      <c r="T3483" s="103" t="s">
        <v>223</v>
      </c>
      <c r="U3483" s="160" t="s">
        <v>219</v>
      </c>
      <c r="V3483" s="160" t="s">
        <v>245</v>
      </c>
      <c r="W3483" s="160" t="s">
        <v>92</v>
      </c>
      <c r="X3483" s="160" t="s">
        <v>92</v>
      </c>
    </row>
    <row r="3484" spans="1:24" ht="41.25">
      <c r="A3484" s="155">
        <f>A3483+1</f>
        <v>3482</v>
      </c>
      <c r="B3484" s="160" t="s">
        <v>3770</v>
      </c>
      <c r="C3484" s="159">
        <v>2017</v>
      </c>
      <c r="D3484" s="160" t="s">
        <v>219</v>
      </c>
      <c r="E3484" s="160" t="s">
        <v>251</v>
      </c>
      <c r="F3484" s="268" t="s">
        <v>3952</v>
      </c>
      <c r="G3484" s="157" t="s">
        <v>31</v>
      </c>
      <c r="H3484" s="161" t="s">
        <v>39</v>
      </c>
      <c r="I3484" s="160" t="s">
        <v>71</v>
      </c>
      <c r="J3484" s="160" t="s">
        <v>253</v>
      </c>
      <c r="K3484" s="240" t="s">
        <v>34</v>
      </c>
      <c r="L3484" s="241" t="s">
        <v>34</v>
      </c>
      <c r="M3484" s="241" t="s">
        <v>34</v>
      </c>
      <c r="N3484" s="241" t="s">
        <v>34</v>
      </c>
      <c r="O3484" s="241" t="s">
        <v>34</v>
      </c>
      <c r="P3484" s="241" t="s">
        <v>34</v>
      </c>
      <c r="Q3484" s="159" t="s">
        <v>34</v>
      </c>
      <c r="R3484" s="100" t="s">
        <v>34</v>
      </c>
      <c r="S3484" s="158">
        <v>1</v>
      </c>
      <c r="T3484" s="103" t="s">
        <v>223</v>
      </c>
      <c r="U3484" s="160" t="s">
        <v>219</v>
      </c>
      <c r="V3484" s="160" t="s">
        <v>253</v>
      </c>
      <c r="W3484" s="160" t="s">
        <v>92</v>
      </c>
      <c r="X3484" s="160" t="s">
        <v>92</v>
      </c>
    </row>
    <row r="3485" spans="1:24" ht="41.25">
      <c r="A3485" s="155">
        <f>A3484+1</f>
        <v>3483</v>
      </c>
      <c r="B3485" s="160" t="s">
        <v>3770</v>
      </c>
      <c r="C3485" s="159">
        <v>2017</v>
      </c>
      <c r="D3485" s="160" t="s">
        <v>219</v>
      </c>
      <c r="E3485" s="160" t="s">
        <v>251</v>
      </c>
      <c r="F3485" s="268" t="s">
        <v>3953</v>
      </c>
      <c r="G3485" s="157" t="s">
        <v>31</v>
      </c>
      <c r="H3485" s="161" t="s">
        <v>29</v>
      </c>
      <c r="I3485" s="160" t="s">
        <v>71</v>
      </c>
      <c r="J3485" s="160" t="s">
        <v>253</v>
      </c>
      <c r="K3485" s="240" t="s">
        <v>34</v>
      </c>
      <c r="L3485" s="241" t="s">
        <v>34</v>
      </c>
      <c r="M3485" s="241" t="s">
        <v>34</v>
      </c>
      <c r="N3485" s="241" t="s">
        <v>34</v>
      </c>
      <c r="O3485" s="241" t="s">
        <v>34</v>
      </c>
      <c r="P3485" s="241" t="s">
        <v>34</v>
      </c>
      <c r="Q3485" s="159" t="s">
        <v>34</v>
      </c>
      <c r="R3485" s="100" t="s">
        <v>34</v>
      </c>
      <c r="S3485" s="158">
        <v>1</v>
      </c>
      <c r="T3485" s="103" t="s">
        <v>223</v>
      </c>
      <c r="U3485" s="160" t="s">
        <v>219</v>
      </c>
      <c r="V3485" s="160" t="s">
        <v>253</v>
      </c>
      <c r="W3485" s="160" t="s">
        <v>92</v>
      </c>
      <c r="X3485" s="160" t="s">
        <v>92</v>
      </c>
    </row>
    <row r="3486" spans="1:24" ht="41.25">
      <c r="A3486" s="155">
        <f>A3485+1</f>
        <v>3484</v>
      </c>
      <c r="B3486" s="160" t="s">
        <v>3770</v>
      </c>
      <c r="C3486" s="159">
        <v>2017</v>
      </c>
      <c r="D3486" s="160" t="s">
        <v>219</v>
      </c>
      <c r="E3486" s="160" t="s">
        <v>251</v>
      </c>
      <c r="F3486" s="268" t="s">
        <v>3954</v>
      </c>
      <c r="G3486" s="157" t="s">
        <v>31</v>
      </c>
      <c r="H3486" s="161" t="s">
        <v>39</v>
      </c>
      <c r="I3486" s="160" t="s">
        <v>71</v>
      </c>
      <c r="J3486" s="160" t="s">
        <v>253</v>
      </c>
      <c r="K3486" s="240" t="s">
        <v>34</v>
      </c>
      <c r="L3486" s="241" t="s">
        <v>34</v>
      </c>
      <c r="M3486" s="241" t="s">
        <v>34</v>
      </c>
      <c r="N3486" s="241" t="s">
        <v>34</v>
      </c>
      <c r="O3486" s="241" t="s">
        <v>34</v>
      </c>
      <c r="P3486" s="241" t="s">
        <v>34</v>
      </c>
      <c r="Q3486" s="159" t="s">
        <v>34</v>
      </c>
      <c r="R3486" s="100" t="s">
        <v>34</v>
      </c>
      <c r="S3486" s="158">
        <v>1</v>
      </c>
      <c r="T3486" s="103" t="s">
        <v>223</v>
      </c>
      <c r="U3486" s="160" t="s">
        <v>219</v>
      </c>
      <c r="V3486" s="160" t="s">
        <v>253</v>
      </c>
      <c r="W3486" s="160" t="s">
        <v>92</v>
      </c>
      <c r="X3486" s="160" t="s">
        <v>92</v>
      </c>
    </row>
    <row r="3487" spans="1:24" ht="41.25">
      <c r="A3487" s="155">
        <f>A3486+1</f>
        <v>3485</v>
      </c>
      <c r="B3487" s="160" t="s">
        <v>3770</v>
      </c>
      <c r="C3487" s="159">
        <v>2017</v>
      </c>
      <c r="D3487" s="160" t="s">
        <v>28</v>
      </c>
      <c r="E3487" s="160" t="s">
        <v>267</v>
      </c>
      <c r="F3487" s="268" t="s">
        <v>794</v>
      </c>
      <c r="G3487" s="157" t="s">
        <v>31</v>
      </c>
      <c r="H3487" s="156" t="s">
        <v>42</v>
      </c>
      <c r="I3487" s="157" t="s">
        <v>32</v>
      </c>
      <c r="J3487" s="157" t="s">
        <v>33</v>
      </c>
      <c r="K3487" s="238" t="s">
        <v>34</v>
      </c>
      <c r="L3487" s="239" t="s">
        <v>34</v>
      </c>
      <c r="M3487" s="239" t="s">
        <v>34</v>
      </c>
      <c r="N3487" s="239" t="s">
        <v>34</v>
      </c>
      <c r="O3487" s="239" t="s">
        <v>34</v>
      </c>
      <c r="P3487" s="239" t="s">
        <v>34</v>
      </c>
      <c r="Q3487" s="159" t="s">
        <v>34</v>
      </c>
      <c r="R3487" s="100" t="s">
        <v>34</v>
      </c>
      <c r="S3487" s="158">
        <v>1</v>
      </c>
      <c r="T3487" s="103" t="s">
        <v>269</v>
      </c>
      <c r="U3487" s="160" t="s">
        <v>534</v>
      </c>
      <c r="V3487" s="160" t="s">
        <v>266</v>
      </c>
      <c r="W3487" s="157" t="s">
        <v>42</v>
      </c>
      <c r="X3487" s="157" t="s">
        <v>42</v>
      </c>
    </row>
    <row r="3488" spans="1:24" ht="41.25">
      <c r="A3488" s="155">
        <f>A3487+1</f>
        <v>3486</v>
      </c>
      <c r="B3488" s="160" t="s">
        <v>3770</v>
      </c>
      <c r="C3488" s="159">
        <v>2017</v>
      </c>
      <c r="D3488" s="160" t="s">
        <v>28</v>
      </c>
      <c r="E3488" s="160" t="s">
        <v>270</v>
      </c>
      <c r="F3488" s="268" t="s">
        <v>1576</v>
      </c>
      <c r="G3488" s="157" t="s">
        <v>31</v>
      </c>
      <c r="H3488" s="156" t="s">
        <v>42</v>
      </c>
      <c r="I3488" s="157" t="s">
        <v>32</v>
      </c>
      <c r="J3488" s="160" t="s">
        <v>33</v>
      </c>
      <c r="K3488" s="240" t="s">
        <v>34</v>
      </c>
      <c r="L3488" s="241" t="s">
        <v>34</v>
      </c>
      <c r="M3488" s="241" t="s">
        <v>34</v>
      </c>
      <c r="N3488" s="241" t="s">
        <v>34</v>
      </c>
      <c r="O3488" s="241" t="s">
        <v>34</v>
      </c>
      <c r="P3488" s="241" t="s">
        <v>34</v>
      </c>
      <c r="Q3488" s="159" t="s">
        <v>34</v>
      </c>
      <c r="R3488" s="100" t="s">
        <v>34</v>
      </c>
      <c r="S3488" s="158">
        <v>1</v>
      </c>
      <c r="T3488" s="103" t="s">
        <v>272</v>
      </c>
      <c r="U3488" s="160" t="s">
        <v>536</v>
      </c>
      <c r="V3488" s="160" t="s">
        <v>273</v>
      </c>
      <c r="W3488" s="157" t="s">
        <v>42</v>
      </c>
      <c r="X3488" s="157" t="s">
        <v>42</v>
      </c>
    </row>
    <row r="3489" spans="1:24" ht="51">
      <c r="A3489" s="155">
        <f>A3488+1</f>
        <v>3487</v>
      </c>
      <c r="B3489" s="160" t="s">
        <v>3770</v>
      </c>
      <c r="C3489" s="159">
        <v>2017</v>
      </c>
      <c r="D3489" s="160" t="s">
        <v>28</v>
      </c>
      <c r="E3489" s="160" t="s">
        <v>40</v>
      </c>
      <c r="F3489" s="268" t="s">
        <v>3955</v>
      </c>
      <c r="G3489" s="157" t="s">
        <v>31</v>
      </c>
      <c r="H3489" s="156" t="s">
        <v>42</v>
      </c>
      <c r="I3489" s="157" t="s">
        <v>32</v>
      </c>
      <c r="J3489" s="157" t="s">
        <v>33</v>
      </c>
      <c r="K3489" s="238" t="s">
        <v>34</v>
      </c>
      <c r="L3489" s="239" t="s">
        <v>34</v>
      </c>
      <c r="M3489" s="239" t="s">
        <v>34</v>
      </c>
      <c r="N3489" s="239" t="s">
        <v>34</v>
      </c>
      <c r="O3489" s="239" t="s">
        <v>34</v>
      </c>
      <c r="P3489" s="239" t="s">
        <v>34</v>
      </c>
      <c r="Q3489" s="159" t="s">
        <v>34</v>
      </c>
      <c r="R3489" s="100" t="s">
        <v>34</v>
      </c>
      <c r="S3489" s="158">
        <v>1</v>
      </c>
      <c r="T3489" s="103" t="s">
        <v>272</v>
      </c>
      <c r="U3489" s="160" t="s">
        <v>536</v>
      </c>
      <c r="V3489" s="160" t="s">
        <v>2303</v>
      </c>
      <c r="W3489" s="157" t="s">
        <v>42</v>
      </c>
      <c r="X3489" s="157" t="s">
        <v>42</v>
      </c>
    </row>
    <row r="3490" spans="1:24" ht="51">
      <c r="A3490" s="155">
        <f>A3489+1</f>
        <v>3488</v>
      </c>
      <c r="B3490" s="160" t="s">
        <v>3770</v>
      </c>
      <c r="C3490" s="159">
        <v>2017</v>
      </c>
      <c r="D3490" s="160" t="s">
        <v>28</v>
      </c>
      <c r="E3490" s="160" t="s">
        <v>270</v>
      </c>
      <c r="F3490" s="268" t="s">
        <v>3956</v>
      </c>
      <c r="G3490" s="157" t="s">
        <v>31</v>
      </c>
      <c r="H3490" s="156" t="s">
        <v>42</v>
      </c>
      <c r="I3490" s="157" t="s">
        <v>32</v>
      </c>
      <c r="J3490" s="157" t="s">
        <v>33</v>
      </c>
      <c r="K3490" s="238" t="s">
        <v>34</v>
      </c>
      <c r="L3490" s="239" t="s">
        <v>34</v>
      </c>
      <c r="M3490" s="239" t="s">
        <v>34</v>
      </c>
      <c r="N3490" s="239" t="s">
        <v>34</v>
      </c>
      <c r="O3490" s="239" t="s">
        <v>34</v>
      </c>
      <c r="P3490" s="239" t="s">
        <v>34</v>
      </c>
      <c r="Q3490" s="159" t="s">
        <v>34</v>
      </c>
      <c r="R3490" s="100" t="s">
        <v>34</v>
      </c>
      <c r="S3490" s="158">
        <v>1</v>
      </c>
      <c r="T3490" s="103" t="s">
        <v>272</v>
      </c>
      <c r="U3490" s="160" t="s">
        <v>536</v>
      </c>
      <c r="V3490" s="160" t="s">
        <v>276</v>
      </c>
      <c r="W3490" s="157" t="s">
        <v>42</v>
      </c>
      <c r="X3490" s="157" t="s">
        <v>42</v>
      </c>
    </row>
    <row r="3491" spans="1:24" ht="41.25">
      <c r="A3491" s="155">
        <f>A3490+1</f>
        <v>3489</v>
      </c>
      <c r="B3491" s="160" t="s">
        <v>3770</v>
      </c>
      <c r="C3491" s="159">
        <v>2017</v>
      </c>
      <c r="D3491" s="160" t="s">
        <v>28</v>
      </c>
      <c r="E3491" s="160" t="s">
        <v>270</v>
      </c>
      <c r="F3491" s="268" t="s">
        <v>3957</v>
      </c>
      <c r="G3491" s="157" t="s">
        <v>31</v>
      </c>
      <c r="H3491" s="156" t="s">
        <v>42</v>
      </c>
      <c r="I3491" s="157" t="s">
        <v>32</v>
      </c>
      <c r="J3491" s="157" t="s">
        <v>33</v>
      </c>
      <c r="K3491" s="238" t="s">
        <v>34</v>
      </c>
      <c r="L3491" s="239" t="s">
        <v>34</v>
      </c>
      <c r="M3491" s="239" t="s">
        <v>34</v>
      </c>
      <c r="N3491" s="239" t="s">
        <v>34</v>
      </c>
      <c r="O3491" s="239" t="s">
        <v>34</v>
      </c>
      <c r="P3491" s="239" t="s">
        <v>34</v>
      </c>
      <c r="Q3491" s="159" t="s">
        <v>34</v>
      </c>
      <c r="R3491" s="100" t="s">
        <v>34</v>
      </c>
      <c r="S3491" s="158">
        <v>1</v>
      </c>
      <c r="T3491" s="103" t="s">
        <v>272</v>
      </c>
      <c r="U3491" s="160" t="s">
        <v>536</v>
      </c>
      <c r="V3491" s="160" t="s">
        <v>276</v>
      </c>
      <c r="W3491" s="157" t="s">
        <v>42</v>
      </c>
      <c r="X3491" s="157" t="s">
        <v>42</v>
      </c>
    </row>
    <row r="3492" spans="1:24" ht="51">
      <c r="A3492" s="155">
        <f>A3491+1</f>
        <v>3490</v>
      </c>
      <c r="B3492" s="160" t="s">
        <v>3770</v>
      </c>
      <c r="C3492" s="159">
        <v>2017</v>
      </c>
      <c r="D3492" s="157" t="s">
        <v>28</v>
      </c>
      <c r="E3492" s="160" t="s">
        <v>57</v>
      </c>
      <c r="F3492" s="268" t="s">
        <v>3958</v>
      </c>
      <c r="G3492" s="157" t="s">
        <v>31</v>
      </c>
      <c r="H3492" s="156" t="s">
        <v>50</v>
      </c>
      <c r="I3492" s="157" t="s">
        <v>32</v>
      </c>
      <c r="J3492" s="157" t="s">
        <v>59</v>
      </c>
      <c r="K3492" s="238" t="s">
        <v>48</v>
      </c>
      <c r="L3492" s="239" t="s">
        <v>34</v>
      </c>
      <c r="M3492" s="239" t="s">
        <v>48</v>
      </c>
      <c r="N3492" s="239" t="s">
        <v>34</v>
      </c>
      <c r="O3492" s="239" t="s">
        <v>34</v>
      </c>
      <c r="P3492" s="239" t="s">
        <v>34</v>
      </c>
      <c r="Q3492" s="159" t="s">
        <v>34</v>
      </c>
      <c r="R3492" s="99" t="s">
        <v>48</v>
      </c>
      <c r="S3492" s="158">
        <v>1</v>
      </c>
      <c r="T3492" s="102" t="s">
        <v>35</v>
      </c>
      <c r="U3492" s="157" t="s">
        <v>28</v>
      </c>
      <c r="V3492" s="160" t="s">
        <v>57</v>
      </c>
      <c r="W3492" s="157" t="s">
        <v>42</v>
      </c>
      <c r="X3492" s="157" t="s">
        <v>50</v>
      </c>
    </row>
    <row r="3493" spans="1:24" ht="30.75">
      <c r="A3493" s="155">
        <f>A3492+1</f>
        <v>3491</v>
      </c>
      <c r="B3493" s="160" t="s">
        <v>3770</v>
      </c>
      <c r="C3493" s="159">
        <v>2017</v>
      </c>
      <c r="D3493" s="157" t="s">
        <v>28</v>
      </c>
      <c r="E3493" s="157" t="s">
        <v>44</v>
      </c>
      <c r="F3493" s="268" t="s">
        <v>3959</v>
      </c>
      <c r="G3493" s="157" t="s">
        <v>31</v>
      </c>
      <c r="H3493" s="156" t="s">
        <v>46</v>
      </c>
      <c r="I3493" s="157" t="s">
        <v>32</v>
      </c>
      <c r="J3493" s="157" t="s">
        <v>47</v>
      </c>
      <c r="K3493" s="238" t="s">
        <v>34</v>
      </c>
      <c r="L3493" s="239" t="s">
        <v>34</v>
      </c>
      <c r="M3493" s="239" t="s">
        <v>34</v>
      </c>
      <c r="N3493" s="239" t="s">
        <v>34</v>
      </c>
      <c r="O3493" s="239" t="s">
        <v>34</v>
      </c>
      <c r="P3493" s="239" t="s">
        <v>34</v>
      </c>
      <c r="Q3493" s="159" t="s">
        <v>34</v>
      </c>
      <c r="R3493" s="100" t="s">
        <v>34</v>
      </c>
      <c r="S3493" s="158">
        <v>1</v>
      </c>
      <c r="T3493" s="102" t="s">
        <v>35</v>
      </c>
      <c r="U3493" s="157" t="s">
        <v>28</v>
      </c>
      <c r="V3493" s="160" t="s">
        <v>46</v>
      </c>
      <c r="W3493" s="160" t="s">
        <v>1061</v>
      </c>
      <c r="X3493" s="160" t="s">
        <v>1061</v>
      </c>
    </row>
    <row r="3494" spans="1:24" ht="30.75">
      <c r="A3494" s="155">
        <f>A3493+1</f>
        <v>3492</v>
      </c>
      <c r="B3494" s="160" t="s">
        <v>3770</v>
      </c>
      <c r="C3494" s="159">
        <v>2017</v>
      </c>
      <c r="D3494" s="157" t="s">
        <v>28</v>
      </c>
      <c r="E3494" s="157" t="s">
        <v>44</v>
      </c>
      <c r="F3494" s="268" t="s">
        <v>3960</v>
      </c>
      <c r="G3494" s="157" t="s">
        <v>31</v>
      </c>
      <c r="H3494" s="156" t="s">
        <v>46</v>
      </c>
      <c r="I3494" s="157" t="s">
        <v>32</v>
      </c>
      <c r="J3494" s="157" t="s">
        <v>47</v>
      </c>
      <c r="K3494" s="238" t="s">
        <v>34</v>
      </c>
      <c r="L3494" s="239" t="s">
        <v>34</v>
      </c>
      <c r="M3494" s="239" t="s">
        <v>34</v>
      </c>
      <c r="N3494" s="239" t="s">
        <v>34</v>
      </c>
      <c r="O3494" s="239" t="s">
        <v>34</v>
      </c>
      <c r="P3494" s="239" t="s">
        <v>34</v>
      </c>
      <c r="Q3494" s="159" t="s">
        <v>34</v>
      </c>
      <c r="R3494" s="100" t="s">
        <v>34</v>
      </c>
      <c r="S3494" s="158">
        <v>1</v>
      </c>
      <c r="T3494" s="102" t="s">
        <v>35</v>
      </c>
      <c r="U3494" s="157" t="s">
        <v>28</v>
      </c>
      <c r="V3494" s="160" t="s">
        <v>46</v>
      </c>
      <c r="W3494" s="160" t="s">
        <v>1061</v>
      </c>
      <c r="X3494" s="160" t="s">
        <v>1061</v>
      </c>
    </row>
    <row r="3495" spans="1:24" ht="30.75">
      <c r="A3495" s="155">
        <f>A3494+1</f>
        <v>3493</v>
      </c>
      <c r="B3495" s="160" t="s">
        <v>3770</v>
      </c>
      <c r="C3495" s="159">
        <v>2017</v>
      </c>
      <c r="D3495" s="157" t="s">
        <v>28</v>
      </c>
      <c r="E3495" s="157" t="s">
        <v>44</v>
      </c>
      <c r="F3495" s="268" t="s">
        <v>3961</v>
      </c>
      <c r="G3495" s="157" t="s">
        <v>31</v>
      </c>
      <c r="H3495" s="156" t="s">
        <v>46</v>
      </c>
      <c r="I3495" s="157" t="s">
        <v>32</v>
      </c>
      <c r="J3495" s="157" t="s">
        <v>47</v>
      </c>
      <c r="K3495" s="238" t="s">
        <v>34</v>
      </c>
      <c r="L3495" s="239" t="s">
        <v>34</v>
      </c>
      <c r="M3495" s="239" t="s">
        <v>34</v>
      </c>
      <c r="N3495" s="239" t="s">
        <v>34</v>
      </c>
      <c r="O3495" s="239" t="s">
        <v>34</v>
      </c>
      <c r="P3495" s="239" t="s">
        <v>34</v>
      </c>
      <c r="Q3495" s="159" t="s">
        <v>34</v>
      </c>
      <c r="R3495" s="100" t="s">
        <v>34</v>
      </c>
      <c r="S3495" s="158">
        <v>1</v>
      </c>
      <c r="T3495" s="102" t="s">
        <v>35</v>
      </c>
      <c r="U3495" s="157" t="s">
        <v>28</v>
      </c>
      <c r="V3495" s="160" t="s">
        <v>46</v>
      </c>
      <c r="W3495" s="160" t="s">
        <v>1061</v>
      </c>
      <c r="X3495" s="160" t="s">
        <v>1061</v>
      </c>
    </row>
    <row r="3496" spans="1:24" ht="30.75">
      <c r="A3496" s="155">
        <f>A3495+1</f>
        <v>3494</v>
      </c>
      <c r="B3496" s="160" t="s">
        <v>3962</v>
      </c>
      <c r="C3496" s="159">
        <v>2014</v>
      </c>
      <c r="D3496" s="157" t="s">
        <v>28</v>
      </c>
      <c r="E3496" s="160" t="s">
        <v>2635</v>
      </c>
      <c r="F3496" s="268" t="s">
        <v>3963</v>
      </c>
      <c r="G3496" s="157" t="s">
        <v>31</v>
      </c>
      <c r="H3496" s="156" t="s">
        <v>50</v>
      </c>
      <c r="I3496" s="157" t="s">
        <v>32</v>
      </c>
      <c r="J3496" s="157" t="s">
        <v>59</v>
      </c>
      <c r="K3496" s="238" t="s">
        <v>48</v>
      </c>
      <c r="L3496" s="239" t="s">
        <v>34</v>
      </c>
      <c r="M3496" s="239" t="s">
        <v>34</v>
      </c>
      <c r="N3496" s="239" t="s">
        <v>34</v>
      </c>
      <c r="O3496" s="239" t="s">
        <v>34</v>
      </c>
      <c r="P3496" s="239" t="s">
        <v>34</v>
      </c>
      <c r="Q3496" s="159" t="s">
        <v>48</v>
      </c>
      <c r="R3496" s="100" t="s">
        <v>48</v>
      </c>
      <c r="S3496" s="158">
        <v>1</v>
      </c>
      <c r="T3496" s="102" t="s">
        <v>35</v>
      </c>
      <c r="U3496" s="157" t="s">
        <v>28</v>
      </c>
      <c r="V3496" s="160" t="s">
        <v>541</v>
      </c>
      <c r="W3496" s="157" t="s">
        <v>42</v>
      </c>
      <c r="X3496" s="157" t="s">
        <v>50</v>
      </c>
    </row>
    <row r="3497" spans="1:24" ht="30.75">
      <c r="A3497" s="155">
        <f>A3496+1</f>
        <v>3495</v>
      </c>
      <c r="B3497" s="160" t="s">
        <v>3962</v>
      </c>
      <c r="C3497" s="159">
        <v>2014</v>
      </c>
      <c r="D3497" s="157" t="s">
        <v>28</v>
      </c>
      <c r="E3497" s="160" t="s">
        <v>279</v>
      </c>
      <c r="F3497" s="268" t="s">
        <v>3964</v>
      </c>
      <c r="G3497" s="157" t="s">
        <v>31</v>
      </c>
      <c r="H3497" s="156" t="s">
        <v>39</v>
      </c>
      <c r="I3497" s="157" t="s">
        <v>32</v>
      </c>
      <c r="J3497" s="157" t="s">
        <v>33</v>
      </c>
      <c r="K3497" s="238" t="s">
        <v>34</v>
      </c>
      <c r="L3497" s="239" t="s">
        <v>34</v>
      </c>
      <c r="M3497" s="239" t="s">
        <v>34</v>
      </c>
      <c r="N3497" s="239" t="s">
        <v>34</v>
      </c>
      <c r="O3497" s="239" t="s">
        <v>34</v>
      </c>
      <c r="P3497" s="239" t="s">
        <v>34</v>
      </c>
      <c r="Q3497" s="159" t="s">
        <v>34</v>
      </c>
      <c r="R3497" s="100" t="s">
        <v>34</v>
      </c>
      <c r="S3497" s="158">
        <v>1</v>
      </c>
      <c r="T3497" s="102" t="s">
        <v>35</v>
      </c>
      <c r="U3497" s="157" t="s">
        <v>28</v>
      </c>
      <c r="V3497" s="160" t="s">
        <v>541</v>
      </c>
      <c r="W3497" s="160" t="s">
        <v>92</v>
      </c>
      <c r="X3497" s="160" t="s">
        <v>92</v>
      </c>
    </row>
    <row r="3498" spans="1:24" ht="30.75">
      <c r="A3498" s="155">
        <f>A3497+1</f>
        <v>3496</v>
      </c>
      <c r="B3498" s="160" t="s">
        <v>3962</v>
      </c>
      <c r="C3498" s="159">
        <v>2014</v>
      </c>
      <c r="D3498" s="157" t="s">
        <v>74</v>
      </c>
      <c r="E3498" s="157" t="s">
        <v>88</v>
      </c>
      <c r="F3498" s="268" t="s">
        <v>3965</v>
      </c>
      <c r="G3498" s="157" t="s">
        <v>31</v>
      </c>
      <c r="H3498" s="161" t="s">
        <v>29</v>
      </c>
      <c r="I3498" s="157" t="s">
        <v>90</v>
      </c>
      <c r="J3498" s="157" t="s">
        <v>88</v>
      </c>
      <c r="K3498" s="238" t="s">
        <v>34</v>
      </c>
      <c r="L3498" s="239" t="s">
        <v>34</v>
      </c>
      <c r="M3498" s="239" t="s">
        <v>34</v>
      </c>
      <c r="N3498" s="239" t="s">
        <v>34</v>
      </c>
      <c r="O3498" s="239" t="s">
        <v>34</v>
      </c>
      <c r="P3498" s="239" t="s">
        <v>34</v>
      </c>
      <c r="Q3498" s="159" t="s">
        <v>34</v>
      </c>
      <c r="R3498" s="100" t="s">
        <v>34</v>
      </c>
      <c r="S3498" s="158">
        <v>1</v>
      </c>
      <c r="T3498" s="102" t="s">
        <v>35</v>
      </c>
      <c r="U3498" s="157" t="s">
        <v>28</v>
      </c>
      <c r="V3498" s="160" t="s">
        <v>541</v>
      </c>
      <c r="W3498" s="160" t="s">
        <v>92</v>
      </c>
      <c r="X3498" s="160" t="s">
        <v>92</v>
      </c>
    </row>
    <row r="3499" spans="1:24" ht="30.75">
      <c r="A3499" s="155">
        <f>A3498+1</f>
        <v>3497</v>
      </c>
      <c r="B3499" s="160" t="s">
        <v>3962</v>
      </c>
      <c r="C3499" s="159">
        <v>2014</v>
      </c>
      <c r="D3499" s="157" t="s">
        <v>28</v>
      </c>
      <c r="E3499" s="157" t="s">
        <v>29</v>
      </c>
      <c r="F3499" s="268" t="s">
        <v>3966</v>
      </c>
      <c r="G3499" s="157" t="s">
        <v>31</v>
      </c>
      <c r="H3499" s="156" t="s">
        <v>29</v>
      </c>
      <c r="I3499" s="157" t="s">
        <v>32</v>
      </c>
      <c r="J3499" s="157" t="s">
        <v>33</v>
      </c>
      <c r="K3499" s="238" t="s">
        <v>34</v>
      </c>
      <c r="L3499" s="239" t="s">
        <v>34</v>
      </c>
      <c r="M3499" s="239" t="s">
        <v>34</v>
      </c>
      <c r="N3499" s="239" t="s">
        <v>34</v>
      </c>
      <c r="O3499" s="239" t="s">
        <v>34</v>
      </c>
      <c r="P3499" s="239" t="s">
        <v>34</v>
      </c>
      <c r="Q3499" s="159" t="s">
        <v>34</v>
      </c>
      <c r="R3499" s="100" t="s">
        <v>34</v>
      </c>
      <c r="S3499" s="158">
        <v>1</v>
      </c>
      <c r="T3499" s="102" t="s">
        <v>35</v>
      </c>
      <c r="U3499" s="157" t="s">
        <v>28</v>
      </c>
      <c r="V3499" s="160" t="s">
        <v>29</v>
      </c>
      <c r="W3499" s="160" t="s">
        <v>92</v>
      </c>
      <c r="X3499" s="160" t="s">
        <v>92</v>
      </c>
    </row>
    <row r="3500" spans="1:24" ht="51">
      <c r="A3500" s="155">
        <f>A3499+1</f>
        <v>3498</v>
      </c>
      <c r="B3500" s="160" t="s">
        <v>3962</v>
      </c>
      <c r="C3500" s="159">
        <v>2014</v>
      </c>
      <c r="D3500" s="157" t="s">
        <v>28</v>
      </c>
      <c r="E3500" s="157" t="s">
        <v>37</v>
      </c>
      <c r="F3500" s="268" t="s">
        <v>3967</v>
      </c>
      <c r="G3500" s="157" t="s">
        <v>31</v>
      </c>
      <c r="H3500" s="156" t="s">
        <v>39</v>
      </c>
      <c r="I3500" s="157" t="s">
        <v>32</v>
      </c>
      <c r="J3500" s="157" t="s">
        <v>33</v>
      </c>
      <c r="K3500" s="238" t="s">
        <v>34</v>
      </c>
      <c r="L3500" s="239" t="s">
        <v>34</v>
      </c>
      <c r="M3500" s="239" t="s">
        <v>34</v>
      </c>
      <c r="N3500" s="239" t="s">
        <v>34</v>
      </c>
      <c r="O3500" s="239" t="s">
        <v>34</v>
      </c>
      <c r="P3500" s="239" t="s">
        <v>34</v>
      </c>
      <c r="Q3500" s="159" t="s">
        <v>48</v>
      </c>
      <c r="R3500" s="100" t="s">
        <v>48</v>
      </c>
      <c r="S3500" s="158">
        <v>1</v>
      </c>
      <c r="T3500" s="102" t="s">
        <v>35</v>
      </c>
      <c r="U3500" s="157" t="s">
        <v>28</v>
      </c>
      <c r="V3500" s="160" t="s">
        <v>37</v>
      </c>
      <c r="W3500" s="157" t="s">
        <v>42</v>
      </c>
      <c r="X3500" s="157" t="s">
        <v>50</v>
      </c>
    </row>
    <row r="3501" spans="1:24" ht="30.75">
      <c r="A3501" s="155">
        <f>A3500+1</f>
        <v>3499</v>
      </c>
      <c r="B3501" s="160" t="s">
        <v>3962</v>
      </c>
      <c r="C3501" s="159">
        <v>2014</v>
      </c>
      <c r="D3501" s="157" t="s">
        <v>28</v>
      </c>
      <c r="E3501" s="160" t="s">
        <v>40</v>
      </c>
      <c r="F3501" s="268" t="s">
        <v>3968</v>
      </c>
      <c r="G3501" s="157" t="s">
        <v>31</v>
      </c>
      <c r="H3501" s="156" t="s">
        <v>42</v>
      </c>
      <c r="I3501" s="157" t="s">
        <v>32</v>
      </c>
      <c r="J3501" s="157" t="s">
        <v>33</v>
      </c>
      <c r="K3501" s="238" t="s">
        <v>34</v>
      </c>
      <c r="L3501" s="239" t="s">
        <v>34</v>
      </c>
      <c r="M3501" s="239" t="s">
        <v>34</v>
      </c>
      <c r="N3501" s="239" t="s">
        <v>34</v>
      </c>
      <c r="O3501" s="239" t="s">
        <v>34</v>
      </c>
      <c r="P3501" s="239" t="s">
        <v>34</v>
      </c>
      <c r="Q3501" s="159" t="s">
        <v>34</v>
      </c>
      <c r="R3501" s="100" t="s">
        <v>34</v>
      </c>
      <c r="S3501" s="158">
        <v>1</v>
      </c>
      <c r="T3501" s="102" t="s">
        <v>35</v>
      </c>
      <c r="U3501" s="157" t="s">
        <v>28</v>
      </c>
      <c r="V3501" s="160" t="s">
        <v>43</v>
      </c>
      <c r="W3501" s="157" t="s">
        <v>42</v>
      </c>
      <c r="X3501" s="157" t="s">
        <v>42</v>
      </c>
    </row>
    <row r="3502" spans="1:24" ht="30.75">
      <c r="A3502" s="155">
        <f>A3501+1</f>
        <v>3500</v>
      </c>
      <c r="B3502" s="160" t="s">
        <v>3962</v>
      </c>
      <c r="C3502" s="159">
        <v>2014</v>
      </c>
      <c r="D3502" s="157" t="s">
        <v>28</v>
      </c>
      <c r="E3502" s="157" t="s">
        <v>44</v>
      </c>
      <c r="F3502" s="268" t="s">
        <v>3969</v>
      </c>
      <c r="G3502" s="157" t="s">
        <v>31</v>
      </c>
      <c r="H3502" s="156" t="s">
        <v>46</v>
      </c>
      <c r="I3502" s="157" t="s">
        <v>32</v>
      </c>
      <c r="J3502" s="157" t="s">
        <v>47</v>
      </c>
      <c r="K3502" s="238" t="s">
        <v>34</v>
      </c>
      <c r="L3502" s="239" t="s">
        <v>34</v>
      </c>
      <c r="M3502" s="239" t="s">
        <v>34</v>
      </c>
      <c r="N3502" s="239" t="s">
        <v>34</v>
      </c>
      <c r="O3502" s="239" t="s">
        <v>48</v>
      </c>
      <c r="P3502" s="239" t="s">
        <v>34</v>
      </c>
      <c r="Q3502" s="159" t="s">
        <v>34</v>
      </c>
      <c r="R3502" s="100" t="s">
        <v>34</v>
      </c>
      <c r="S3502" s="158">
        <v>1</v>
      </c>
      <c r="T3502" s="102" t="s">
        <v>35</v>
      </c>
      <c r="U3502" s="157" t="s">
        <v>28</v>
      </c>
      <c r="V3502" s="160" t="s">
        <v>46</v>
      </c>
      <c r="W3502" s="160" t="s">
        <v>1061</v>
      </c>
      <c r="X3502" s="160" t="s">
        <v>1061</v>
      </c>
    </row>
    <row r="3503" spans="1:24" ht="30.75">
      <c r="A3503" s="155">
        <f>A3502+1</f>
        <v>3501</v>
      </c>
      <c r="B3503" s="160" t="s">
        <v>3962</v>
      </c>
      <c r="C3503" s="159">
        <v>2014</v>
      </c>
      <c r="D3503" s="157" t="s">
        <v>28</v>
      </c>
      <c r="E3503" s="157" t="s">
        <v>44</v>
      </c>
      <c r="F3503" s="268" t="s">
        <v>3970</v>
      </c>
      <c r="G3503" s="157" t="s">
        <v>31</v>
      </c>
      <c r="H3503" s="156" t="s">
        <v>50</v>
      </c>
      <c r="I3503" s="157" t="s">
        <v>32</v>
      </c>
      <c r="J3503" s="157" t="s">
        <v>47</v>
      </c>
      <c r="K3503" s="238" t="s">
        <v>34</v>
      </c>
      <c r="L3503" s="239" t="s">
        <v>34</v>
      </c>
      <c r="M3503" s="239" t="s">
        <v>34</v>
      </c>
      <c r="N3503" s="239" t="s">
        <v>34</v>
      </c>
      <c r="O3503" s="239" t="s">
        <v>34</v>
      </c>
      <c r="P3503" s="239" t="s">
        <v>34</v>
      </c>
      <c r="Q3503" s="159" t="s">
        <v>34</v>
      </c>
      <c r="R3503" s="100" t="s">
        <v>48</v>
      </c>
      <c r="S3503" s="158">
        <v>1</v>
      </c>
      <c r="T3503" s="102" t="s">
        <v>35</v>
      </c>
      <c r="U3503" s="157" t="s">
        <v>28</v>
      </c>
      <c r="V3503" s="160" t="s">
        <v>46</v>
      </c>
      <c r="W3503" s="160" t="s">
        <v>1061</v>
      </c>
      <c r="X3503" s="157" t="s">
        <v>50</v>
      </c>
    </row>
    <row r="3504" spans="1:24" ht="41.25">
      <c r="A3504" s="155">
        <f>A3503+1</f>
        <v>3502</v>
      </c>
      <c r="B3504" s="160" t="s">
        <v>3962</v>
      </c>
      <c r="C3504" s="159">
        <v>2014</v>
      </c>
      <c r="D3504" s="157" t="s">
        <v>28</v>
      </c>
      <c r="E3504" s="160" t="s">
        <v>60</v>
      </c>
      <c r="F3504" s="268" t="s">
        <v>3971</v>
      </c>
      <c r="G3504" s="157" t="s">
        <v>31</v>
      </c>
      <c r="H3504" s="156" t="s">
        <v>42</v>
      </c>
      <c r="I3504" s="157" t="s">
        <v>32</v>
      </c>
      <c r="J3504" s="157" t="s">
        <v>33</v>
      </c>
      <c r="K3504" s="238" t="s">
        <v>34</v>
      </c>
      <c r="L3504" s="239" t="s">
        <v>34</v>
      </c>
      <c r="M3504" s="239" t="s">
        <v>34</v>
      </c>
      <c r="N3504" s="239" t="s">
        <v>34</v>
      </c>
      <c r="O3504" s="239" t="s">
        <v>34</v>
      </c>
      <c r="P3504" s="239" t="s">
        <v>34</v>
      </c>
      <c r="Q3504" s="159" t="s">
        <v>34</v>
      </c>
      <c r="R3504" s="100" t="s">
        <v>34</v>
      </c>
      <c r="S3504" s="158">
        <v>1</v>
      </c>
      <c r="T3504" s="102" t="s">
        <v>35</v>
      </c>
      <c r="U3504" s="157" t="s">
        <v>28</v>
      </c>
      <c r="V3504" s="160" t="s">
        <v>62</v>
      </c>
      <c r="W3504" s="160" t="s">
        <v>92</v>
      </c>
      <c r="X3504" s="157" t="s">
        <v>50</v>
      </c>
    </row>
    <row r="3505" spans="1:24" ht="30.75">
      <c r="A3505" s="155">
        <f>A3504+1</f>
        <v>3503</v>
      </c>
      <c r="B3505" s="160" t="s">
        <v>3962</v>
      </c>
      <c r="C3505" s="159">
        <v>2014</v>
      </c>
      <c r="D3505" s="157" t="s">
        <v>28</v>
      </c>
      <c r="E3505" s="160" t="s">
        <v>60</v>
      </c>
      <c r="F3505" s="268" t="s">
        <v>3972</v>
      </c>
      <c r="G3505" s="157" t="s">
        <v>31</v>
      </c>
      <c r="H3505" s="156" t="s">
        <v>42</v>
      </c>
      <c r="I3505" s="157" t="s">
        <v>32</v>
      </c>
      <c r="J3505" s="157" t="s">
        <v>33</v>
      </c>
      <c r="K3505" s="238" t="s">
        <v>34</v>
      </c>
      <c r="L3505" s="239" t="s">
        <v>34</v>
      </c>
      <c r="M3505" s="239" t="s">
        <v>34</v>
      </c>
      <c r="N3505" s="239" t="s">
        <v>34</v>
      </c>
      <c r="O3505" s="239" t="s">
        <v>34</v>
      </c>
      <c r="P3505" s="239" t="s">
        <v>34</v>
      </c>
      <c r="Q3505" s="159" t="s">
        <v>34</v>
      </c>
      <c r="R3505" s="100" t="s">
        <v>34</v>
      </c>
      <c r="S3505" s="158">
        <v>1</v>
      </c>
      <c r="T3505" s="102" t="s">
        <v>35</v>
      </c>
      <c r="U3505" s="157" t="s">
        <v>28</v>
      </c>
      <c r="V3505" s="160" t="s">
        <v>554</v>
      </c>
      <c r="W3505" s="157" t="s">
        <v>42</v>
      </c>
      <c r="X3505" s="157" t="s">
        <v>42</v>
      </c>
    </row>
    <row r="3506" spans="1:24" ht="30.75">
      <c r="A3506" s="155">
        <f>A3505+1</f>
        <v>3504</v>
      </c>
      <c r="B3506" s="160" t="s">
        <v>3962</v>
      </c>
      <c r="C3506" s="159">
        <v>2014</v>
      </c>
      <c r="D3506" s="157" t="s">
        <v>28</v>
      </c>
      <c r="E3506" s="160" t="s">
        <v>452</v>
      </c>
      <c r="F3506" s="268" t="s">
        <v>3973</v>
      </c>
      <c r="G3506" s="157" t="s">
        <v>31</v>
      </c>
      <c r="H3506" s="161" t="s">
        <v>39</v>
      </c>
      <c r="I3506" s="157" t="s">
        <v>32</v>
      </c>
      <c r="J3506" s="157" t="s">
        <v>454</v>
      </c>
      <c r="K3506" s="238" t="s">
        <v>34</v>
      </c>
      <c r="L3506" s="239" t="s">
        <v>34</v>
      </c>
      <c r="M3506" s="239" t="s">
        <v>34</v>
      </c>
      <c r="N3506" s="239" t="s">
        <v>34</v>
      </c>
      <c r="O3506" s="239" t="s">
        <v>34</v>
      </c>
      <c r="P3506" s="239" t="s">
        <v>48</v>
      </c>
      <c r="Q3506" s="159" t="s">
        <v>34</v>
      </c>
      <c r="R3506" s="100" t="s">
        <v>34</v>
      </c>
      <c r="S3506" s="158">
        <v>1</v>
      </c>
      <c r="T3506" s="102" t="s">
        <v>35</v>
      </c>
      <c r="U3506" s="157" t="s">
        <v>28</v>
      </c>
      <c r="V3506" s="160" t="s">
        <v>455</v>
      </c>
      <c r="W3506" s="160" t="s">
        <v>92</v>
      </c>
      <c r="X3506" s="160" t="s">
        <v>92</v>
      </c>
    </row>
    <row r="3507" spans="1:24" ht="30.75">
      <c r="A3507" s="155">
        <f>A3506+1</f>
        <v>3505</v>
      </c>
      <c r="B3507" s="160" t="s">
        <v>3962</v>
      </c>
      <c r="C3507" s="159">
        <v>2014</v>
      </c>
      <c r="D3507" s="157" t="s">
        <v>28</v>
      </c>
      <c r="E3507" s="160" t="s">
        <v>452</v>
      </c>
      <c r="F3507" s="268" t="s">
        <v>3974</v>
      </c>
      <c r="G3507" s="157" t="s">
        <v>31</v>
      </c>
      <c r="H3507" s="156" t="s">
        <v>42</v>
      </c>
      <c r="I3507" s="157" t="s">
        <v>32</v>
      </c>
      <c r="J3507" s="157" t="s">
        <v>454</v>
      </c>
      <c r="K3507" s="238" t="s">
        <v>34</v>
      </c>
      <c r="L3507" s="239" t="s">
        <v>34</v>
      </c>
      <c r="M3507" s="239" t="s">
        <v>34</v>
      </c>
      <c r="N3507" s="239" t="s">
        <v>34</v>
      </c>
      <c r="O3507" s="239" t="s">
        <v>34</v>
      </c>
      <c r="P3507" s="239" t="s">
        <v>34</v>
      </c>
      <c r="Q3507" s="159" t="s">
        <v>34</v>
      </c>
      <c r="R3507" s="100" t="s">
        <v>34</v>
      </c>
      <c r="S3507" s="158">
        <v>1</v>
      </c>
      <c r="T3507" s="102" t="s">
        <v>35</v>
      </c>
      <c r="U3507" s="157" t="s">
        <v>28</v>
      </c>
      <c r="V3507" s="160" t="s">
        <v>455</v>
      </c>
      <c r="W3507" s="157" t="s">
        <v>42</v>
      </c>
      <c r="X3507" s="157" t="s">
        <v>42</v>
      </c>
    </row>
    <row r="3508" spans="1:24" ht="81">
      <c r="A3508" s="155">
        <f>A3507+1</f>
        <v>3506</v>
      </c>
      <c r="B3508" s="160" t="s">
        <v>3962</v>
      </c>
      <c r="C3508" s="159">
        <v>2014</v>
      </c>
      <c r="D3508" s="157" t="s">
        <v>28</v>
      </c>
      <c r="E3508" s="160" t="s">
        <v>452</v>
      </c>
      <c r="F3508" s="268" t="s">
        <v>3975</v>
      </c>
      <c r="G3508" s="157" t="s">
        <v>82</v>
      </c>
      <c r="H3508" s="161" t="s">
        <v>83</v>
      </c>
      <c r="I3508" s="157" t="s">
        <v>32</v>
      </c>
      <c r="J3508" s="157" t="s">
        <v>454</v>
      </c>
      <c r="K3508" s="238" t="s">
        <v>34</v>
      </c>
      <c r="L3508" s="239" t="s">
        <v>34</v>
      </c>
      <c r="M3508" s="239" t="s">
        <v>34</v>
      </c>
      <c r="N3508" s="239" t="s">
        <v>34</v>
      </c>
      <c r="O3508" s="239" t="s">
        <v>34</v>
      </c>
      <c r="P3508" s="239" t="s">
        <v>34</v>
      </c>
      <c r="Q3508" s="159" t="s">
        <v>34</v>
      </c>
      <c r="R3508" s="100" t="s">
        <v>34</v>
      </c>
      <c r="S3508" s="158">
        <v>1</v>
      </c>
      <c r="T3508" s="102" t="s">
        <v>35</v>
      </c>
      <c r="U3508" s="157" t="s">
        <v>28</v>
      </c>
      <c r="V3508" s="160" t="s">
        <v>455</v>
      </c>
      <c r="W3508" s="160" t="s">
        <v>188</v>
      </c>
      <c r="X3508" s="160" t="s">
        <v>188</v>
      </c>
    </row>
    <row r="3509" spans="1:24" ht="30.75">
      <c r="A3509" s="155">
        <f>A3508+1</f>
        <v>3507</v>
      </c>
      <c r="B3509" s="160" t="s">
        <v>3962</v>
      </c>
      <c r="C3509" s="159">
        <v>2014</v>
      </c>
      <c r="D3509" s="157" t="s">
        <v>28</v>
      </c>
      <c r="E3509" s="160" t="s">
        <v>452</v>
      </c>
      <c r="F3509" s="268" t="s">
        <v>3976</v>
      </c>
      <c r="G3509" s="157" t="s">
        <v>31</v>
      </c>
      <c r="H3509" s="156" t="s">
        <v>42</v>
      </c>
      <c r="I3509" s="157" t="s">
        <v>32</v>
      </c>
      <c r="J3509" s="157" t="s">
        <v>454</v>
      </c>
      <c r="K3509" s="238" t="s">
        <v>34</v>
      </c>
      <c r="L3509" s="239" t="s">
        <v>34</v>
      </c>
      <c r="M3509" s="239" t="s">
        <v>34</v>
      </c>
      <c r="N3509" s="239" t="s">
        <v>34</v>
      </c>
      <c r="O3509" s="239" t="s">
        <v>34</v>
      </c>
      <c r="P3509" s="239" t="s">
        <v>48</v>
      </c>
      <c r="Q3509" s="159" t="s">
        <v>34</v>
      </c>
      <c r="R3509" s="100" t="s">
        <v>34</v>
      </c>
      <c r="S3509" s="158">
        <v>1</v>
      </c>
      <c r="T3509" s="102" t="s">
        <v>35</v>
      </c>
      <c r="U3509" s="157" t="s">
        <v>28</v>
      </c>
      <c r="V3509" s="160" t="s">
        <v>455</v>
      </c>
      <c r="W3509" s="157" t="s">
        <v>42</v>
      </c>
      <c r="X3509" s="157" t="s">
        <v>42</v>
      </c>
    </row>
    <row r="3510" spans="1:24" ht="30.75">
      <c r="A3510" s="155">
        <f>A3509+1</f>
        <v>3508</v>
      </c>
      <c r="B3510" s="160" t="s">
        <v>3962</v>
      </c>
      <c r="C3510" s="159">
        <v>2014</v>
      </c>
      <c r="D3510" s="157" t="s">
        <v>28</v>
      </c>
      <c r="E3510" s="160" t="s">
        <v>452</v>
      </c>
      <c r="F3510" s="268" t="s">
        <v>3977</v>
      </c>
      <c r="G3510" s="157" t="s">
        <v>31</v>
      </c>
      <c r="H3510" s="156" t="s">
        <v>50</v>
      </c>
      <c r="I3510" s="157" t="s">
        <v>32</v>
      </c>
      <c r="J3510" s="157" t="s">
        <v>559</v>
      </c>
      <c r="K3510" s="238" t="s">
        <v>34</v>
      </c>
      <c r="L3510" s="239" t="s">
        <v>34</v>
      </c>
      <c r="M3510" s="239" t="s">
        <v>34</v>
      </c>
      <c r="N3510" s="239" t="s">
        <v>34</v>
      </c>
      <c r="O3510" s="239" t="s">
        <v>34</v>
      </c>
      <c r="P3510" s="239" t="s">
        <v>48</v>
      </c>
      <c r="Q3510" s="159" t="s">
        <v>34</v>
      </c>
      <c r="R3510" s="99" t="s">
        <v>48</v>
      </c>
      <c r="S3510" s="158">
        <v>1</v>
      </c>
      <c r="T3510" s="102" t="s">
        <v>35</v>
      </c>
      <c r="U3510" s="157" t="s">
        <v>28</v>
      </c>
      <c r="V3510" s="160" t="s">
        <v>455</v>
      </c>
      <c r="W3510" s="157" t="s">
        <v>42</v>
      </c>
      <c r="X3510" s="157" t="s">
        <v>50</v>
      </c>
    </row>
    <row r="3511" spans="1:24" ht="30.75">
      <c r="A3511" s="155">
        <f>A3510+1</f>
        <v>3509</v>
      </c>
      <c r="B3511" s="160" t="s">
        <v>3962</v>
      </c>
      <c r="C3511" s="159">
        <v>2014</v>
      </c>
      <c r="D3511" s="157" t="s">
        <v>28</v>
      </c>
      <c r="E3511" s="160" t="s">
        <v>452</v>
      </c>
      <c r="F3511" s="268" t="s">
        <v>3978</v>
      </c>
      <c r="G3511" s="157" t="s">
        <v>31</v>
      </c>
      <c r="H3511" s="161" t="s">
        <v>39</v>
      </c>
      <c r="I3511" s="157" t="s">
        <v>32</v>
      </c>
      <c r="J3511" s="157" t="s">
        <v>454</v>
      </c>
      <c r="K3511" s="238" t="s">
        <v>34</v>
      </c>
      <c r="L3511" s="239" t="s">
        <v>34</v>
      </c>
      <c r="M3511" s="239" t="s">
        <v>34</v>
      </c>
      <c r="N3511" s="239" t="s">
        <v>34</v>
      </c>
      <c r="O3511" s="239" t="s">
        <v>34</v>
      </c>
      <c r="P3511" s="239" t="s">
        <v>34</v>
      </c>
      <c r="Q3511" s="159" t="s">
        <v>34</v>
      </c>
      <c r="R3511" s="100" t="s">
        <v>34</v>
      </c>
      <c r="S3511" s="158">
        <v>1</v>
      </c>
      <c r="T3511" s="102" t="s">
        <v>35</v>
      </c>
      <c r="U3511" s="157" t="s">
        <v>28</v>
      </c>
      <c r="V3511" s="160" t="s">
        <v>455</v>
      </c>
      <c r="W3511" s="160" t="s">
        <v>92</v>
      </c>
      <c r="X3511" s="160" t="s">
        <v>92</v>
      </c>
    </row>
    <row r="3512" spans="1:24" ht="81">
      <c r="A3512" s="155">
        <f>A3511+1</f>
        <v>3510</v>
      </c>
      <c r="B3512" s="160" t="s">
        <v>3962</v>
      </c>
      <c r="C3512" s="159">
        <v>2014</v>
      </c>
      <c r="D3512" s="160" t="s">
        <v>74</v>
      </c>
      <c r="E3512" s="160" t="s">
        <v>75</v>
      </c>
      <c r="F3512" s="268" t="s">
        <v>3979</v>
      </c>
      <c r="G3512" s="157" t="s">
        <v>31</v>
      </c>
      <c r="H3512" s="161" t="s">
        <v>39</v>
      </c>
      <c r="I3512" s="157" t="s">
        <v>32</v>
      </c>
      <c r="J3512" s="157" t="s">
        <v>33</v>
      </c>
      <c r="K3512" s="238" t="s">
        <v>48</v>
      </c>
      <c r="L3512" s="239" t="s">
        <v>34</v>
      </c>
      <c r="M3512" s="239" t="s">
        <v>34</v>
      </c>
      <c r="N3512" s="239" t="s">
        <v>34</v>
      </c>
      <c r="O3512" s="239" t="s">
        <v>48</v>
      </c>
      <c r="P3512" s="239" t="s">
        <v>34</v>
      </c>
      <c r="Q3512" s="159" t="s">
        <v>34</v>
      </c>
      <c r="R3512" s="100" t="s">
        <v>34</v>
      </c>
      <c r="S3512" s="158">
        <v>1</v>
      </c>
      <c r="T3512" s="103" t="s">
        <v>77</v>
      </c>
      <c r="U3512" s="160" t="s">
        <v>74</v>
      </c>
      <c r="V3512" s="160" t="s">
        <v>75</v>
      </c>
      <c r="W3512" s="160" t="s">
        <v>92</v>
      </c>
      <c r="X3512" s="160" t="s">
        <v>92</v>
      </c>
    </row>
    <row r="3513" spans="1:24" ht="30.75">
      <c r="A3513" s="155">
        <f>A3512+1</f>
        <v>3511</v>
      </c>
      <c r="B3513" s="160" t="s">
        <v>3962</v>
      </c>
      <c r="C3513" s="159">
        <v>2014</v>
      </c>
      <c r="D3513" s="160" t="s">
        <v>74</v>
      </c>
      <c r="E3513" s="160" t="s">
        <v>75</v>
      </c>
      <c r="F3513" s="268" t="s">
        <v>3980</v>
      </c>
      <c r="G3513" s="157" t="s">
        <v>31</v>
      </c>
      <c r="H3513" s="161" t="s">
        <v>29</v>
      </c>
      <c r="I3513" s="157" t="s">
        <v>32</v>
      </c>
      <c r="J3513" s="157" t="s">
        <v>33</v>
      </c>
      <c r="K3513" s="238" t="s">
        <v>48</v>
      </c>
      <c r="L3513" s="239" t="s">
        <v>34</v>
      </c>
      <c r="M3513" s="239" t="s">
        <v>34</v>
      </c>
      <c r="N3513" s="239" t="s">
        <v>34</v>
      </c>
      <c r="O3513" s="239" t="s">
        <v>34</v>
      </c>
      <c r="P3513" s="239" t="s">
        <v>34</v>
      </c>
      <c r="Q3513" s="159" t="s">
        <v>34</v>
      </c>
      <c r="R3513" s="100" t="s">
        <v>34</v>
      </c>
      <c r="S3513" s="158">
        <v>1</v>
      </c>
      <c r="T3513" s="103" t="s">
        <v>77</v>
      </c>
      <c r="U3513" s="160" t="s">
        <v>74</v>
      </c>
      <c r="V3513" s="160" t="s">
        <v>75</v>
      </c>
      <c r="W3513" s="160" t="s">
        <v>92</v>
      </c>
      <c r="X3513" s="160" t="s">
        <v>92</v>
      </c>
    </row>
    <row r="3514" spans="1:24" ht="81">
      <c r="A3514" s="155">
        <f>A3513+1</f>
        <v>3512</v>
      </c>
      <c r="B3514" s="160" t="s">
        <v>3962</v>
      </c>
      <c r="C3514" s="159">
        <v>2014</v>
      </c>
      <c r="D3514" s="160" t="s">
        <v>74</v>
      </c>
      <c r="E3514" s="160" t="s">
        <v>79</v>
      </c>
      <c r="F3514" s="268" t="s">
        <v>3981</v>
      </c>
      <c r="G3514" s="157" t="s">
        <v>31</v>
      </c>
      <c r="H3514" s="156" t="s">
        <v>29</v>
      </c>
      <c r="I3514" s="157" t="s">
        <v>32</v>
      </c>
      <c r="J3514" s="157" t="s">
        <v>33</v>
      </c>
      <c r="K3514" s="238" t="s">
        <v>34</v>
      </c>
      <c r="L3514" s="239" t="s">
        <v>34</v>
      </c>
      <c r="M3514" s="239" t="s">
        <v>34</v>
      </c>
      <c r="N3514" s="239" t="s">
        <v>34</v>
      </c>
      <c r="O3514" s="239" t="s">
        <v>34</v>
      </c>
      <c r="P3514" s="239" t="s">
        <v>34</v>
      </c>
      <c r="Q3514" s="159" t="s">
        <v>34</v>
      </c>
      <c r="R3514" s="100" t="s">
        <v>34</v>
      </c>
      <c r="S3514" s="158">
        <v>1</v>
      </c>
      <c r="T3514" s="103" t="s">
        <v>77</v>
      </c>
      <c r="U3514" s="160" t="s">
        <v>74</v>
      </c>
      <c r="V3514" s="160" t="s">
        <v>79</v>
      </c>
      <c r="W3514" s="160" t="s">
        <v>92</v>
      </c>
      <c r="X3514" s="160" t="s">
        <v>92</v>
      </c>
    </row>
    <row r="3515" spans="1:24" ht="20.25">
      <c r="A3515" s="155">
        <f>A3514+1</f>
        <v>3513</v>
      </c>
      <c r="B3515" s="160" t="s">
        <v>3962</v>
      </c>
      <c r="C3515" s="159">
        <v>2014</v>
      </c>
      <c r="D3515" s="160" t="s">
        <v>96</v>
      </c>
      <c r="E3515" s="160" t="s">
        <v>97</v>
      </c>
      <c r="F3515" s="268" t="s">
        <v>3982</v>
      </c>
      <c r="G3515" s="157" t="s">
        <v>31</v>
      </c>
      <c r="H3515" s="161" t="s">
        <v>39</v>
      </c>
      <c r="I3515" s="160" t="s">
        <v>90</v>
      </c>
      <c r="J3515" s="160" t="s">
        <v>97</v>
      </c>
      <c r="K3515" s="240" t="s">
        <v>34</v>
      </c>
      <c r="L3515" s="241" t="s">
        <v>34</v>
      </c>
      <c r="M3515" s="241" t="s">
        <v>34</v>
      </c>
      <c r="N3515" s="241" t="s">
        <v>34</v>
      </c>
      <c r="O3515" s="241" t="s">
        <v>34</v>
      </c>
      <c r="P3515" s="241" t="s">
        <v>34</v>
      </c>
      <c r="Q3515" s="159" t="s">
        <v>34</v>
      </c>
      <c r="R3515" s="100" t="s">
        <v>34</v>
      </c>
      <c r="S3515" s="158">
        <v>1</v>
      </c>
      <c r="T3515" s="103" t="s">
        <v>99</v>
      </c>
      <c r="U3515" s="160" t="s">
        <v>96</v>
      </c>
      <c r="V3515" s="160" t="s">
        <v>100</v>
      </c>
      <c r="W3515" s="160" t="s">
        <v>92</v>
      </c>
      <c r="X3515" s="160" t="s">
        <v>92</v>
      </c>
    </row>
    <row r="3516" spans="1:24" ht="51">
      <c r="A3516" s="155">
        <f>A3515+1</f>
        <v>3514</v>
      </c>
      <c r="B3516" s="160" t="s">
        <v>3962</v>
      </c>
      <c r="C3516" s="159">
        <v>2014</v>
      </c>
      <c r="D3516" s="160" t="s">
        <v>106</v>
      </c>
      <c r="E3516" s="160" t="s">
        <v>107</v>
      </c>
      <c r="F3516" s="268" t="s">
        <v>3983</v>
      </c>
      <c r="G3516" s="157" t="s">
        <v>31</v>
      </c>
      <c r="H3516" s="156" t="s">
        <v>50</v>
      </c>
      <c r="I3516" s="157" t="s">
        <v>71</v>
      </c>
      <c r="J3516" s="157" t="s">
        <v>109</v>
      </c>
      <c r="K3516" s="238" t="s">
        <v>34</v>
      </c>
      <c r="L3516" s="239" t="s">
        <v>34</v>
      </c>
      <c r="M3516" s="239" t="s">
        <v>34</v>
      </c>
      <c r="N3516" s="239" t="s">
        <v>34</v>
      </c>
      <c r="O3516" s="239" t="s">
        <v>34</v>
      </c>
      <c r="P3516" s="239" t="s">
        <v>34</v>
      </c>
      <c r="Q3516" s="159" t="s">
        <v>48</v>
      </c>
      <c r="R3516" s="100" t="s">
        <v>48</v>
      </c>
      <c r="S3516" s="158">
        <v>1</v>
      </c>
      <c r="T3516" s="103" t="s">
        <v>110</v>
      </c>
      <c r="U3516" s="160" t="s">
        <v>111</v>
      </c>
      <c r="V3516" s="160" t="s">
        <v>2139</v>
      </c>
      <c r="W3516" s="157" t="s">
        <v>42</v>
      </c>
      <c r="X3516" s="157" t="s">
        <v>50</v>
      </c>
    </row>
    <row r="3517" spans="1:24" ht="51">
      <c r="A3517" s="155">
        <f>A3516+1</f>
        <v>3515</v>
      </c>
      <c r="B3517" s="160" t="s">
        <v>3962</v>
      </c>
      <c r="C3517" s="159">
        <v>2014</v>
      </c>
      <c r="D3517" s="160" t="s">
        <v>106</v>
      </c>
      <c r="E3517" s="160" t="s">
        <v>107</v>
      </c>
      <c r="F3517" s="268" t="s">
        <v>3984</v>
      </c>
      <c r="G3517" s="157" t="s">
        <v>31</v>
      </c>
      <c r="H3517" s="161" t="s">
        <v>39</v>
      </c>
      <c r="I3517" s="160" t="s">
        <v>71</v>
      </c>
      <c r="J3517" s="160" t="s">
        <v>109</v>
      </c>
      <c r="K3517" s="240" t="s">
        <v>34</v>
      </c>
      <c r="L3517" s="241" t="s">
        <v>34</v>
      </c>
      <c r="M3517" s="241" t="s">
        <v>34</v>
      </c>
      <c r="N3517" s="241" t="s">
        <v>34</v>
      </c>
      <c r="O3517" s="241" t="s">
        <v>34</v>
      </c>
      <c r="P3517" s="241" t="s">
        <v>34</v>
      </c>
      <c r="Q3517" s="159" t="s">
        <v>34</v>
      </c>
      <c r="R3517" s="100" t="s">
        <v>34</v>
      </c>
      <c r="S3517" s="158">
        <v>1</v>
      </c>
      <c r="T3517" s="103" t="s">
        <v>110</v>
      </c>
      <c r="U3517" s="160" t="s">
        <v>111</v>
      </c>
      <c r="V3517" s="160" t="s">
        <v>2139</v>
      </c>
      <c r="W3517" s="160" t="s">
        <v>92</v>
      </c>
      <c r="X3517" s="160" t="s">
        <v>92</v>
      </c>
    </row>
    <row r="3518" spans="1:24" ht="51">
      <c r="A3518" s="155">
        <f>A3517+1</f>
        <v>3516</v>
      </c>
      <c r="B3518" s="160" t="s">
        <v>3962</v>
      </c>
      <c r="C3518" s="159">
        <v>2014</v>
      </c>
      <c r="D3518" s="160" t="s">
        <v>106</v>
      </c>
      <c r="E3518" s="160" t="s">
        <v>107</v>
      </c>
      <c r="F3518" s="268" t="s">
        <v>3985</v>
      </c>
      <c r="G3518" s="157" t="s">
        <v>31</v>
      </c>
      <c r="H3518" s="161" t="s">
        <v>39</v>
      </c>
      <c r="I3518" s="160" t="s">
        <v>71</v>
      </c>
      <c r="J3518" s="160" t="s">
        <v>109</v>
      </c>
      <c r="K3518" s="240" t="s">
        <v>34</v>
      </c>
      <c r="L3518" s="241" t="s">
        <v>34</v>
      </c>
      <c r="M3518" s="241" t="s">
        <v>34</v>
      </c>
      <c r="N3518" s="241" t="s">
        <v>34</v>
      </c>
      <c r="O3518" s="241" t="s">
        <v>34</v>
      </c>
      <c r="P3518" s="241" t="s">
        <v>34</v>
      </c>
      <c r="Q3518" s="159" t="s">
        <v>34</v>
      </c>
      <c r="R3518" s="100" t="s">
        <v>34</v>
      </c>
      <c r="S3518" s="158">
        <v>1</v>
      </c>
      <c r="T3518" s="103" t="s">
        <v>110</v>
      </c>
      <c r="U3518" s="160" t="s">
        <v>111</v>
      </c>
      <c r="V3518" s="160" t="s">
        <v>2139</v>
      </c>
      <c r="W3518" s="160" t="s">
        <v>92</v>
      </c>
      <c r="X3518" s="160" t="s">
        <v>92</v>
      </c>
    </row>
    <row r="3519" spans="1:24" ht="51">
      <c r="A3519" s="155">
        <f>A3518+1</f>
        <v>3517</v>
      </c>
      <c r="B3519" s="160" t="s">
        <v>3962</v>
      </c>
      <c r="C3519" s="159">
        <v>2014</v>
      </c>
      <c r="D3519" s="160" t="s">
        <v>106</v>
      </c>
      <c r="E3519" s="160" t="s">
        <v>107</v>
      </c>
      <c r="F3519" s="268" t="s">
        <v>3986</v>
      </c>
      <c r="G3519" s="157" t="s">
        <v>119</v>
      </c>
      <c r="H3519" s="156" t="s">
        <v>120</v>
      </c>
      <c r="I3519" s="160" t="s">
        <v>71</v>
      </c>
      <c r="J3519" s="160" t="s">
        <v>109</v>
      </c>
      <c r="K3519" s="240" t="s">
        <v>34</v>
      </c>
      <c r="L3519" s="241" t="s">
        <v>34</v>
      </c>
      <c r="M3519" s="241" t="s">
        <v>34</v>
      </c>
      <c r="N3519" s="241" t="s">
        <v>34</v>
      </c>
      <c r="O3519" s="241" t="s">
        <v>48</v>
      </c>
      <c r="P3519" s="241" t="s">
        <v>34</v>
      </c>
      <c r="Q3519" s="159" t="s">
        <v>34</v>
      </c>
      <c r="R3519" s="100" t="s">
        <v>34</v>
      </c>
      <c r="S3519" s="158">
        <v>1</v>
      </c>
      <c r="T3519" s="103" t="s">
        <v>110</v>
      </c>
      <c r="U3519" s="160" t="s">
        <v>111</v>
      </c>
      <c r="V3519" s="160" t="s">
        <v>2139</v>
      </c>
      <c r="W3519" s="160" t="s">
        <v>333</v>
      </c>
      <c r="X3519" s="160" t="s">
        <v>333</v>
      </c>
    </row>
    <row r="3520" spans="1:24" ht="51">
      <c r="A3520" s="155">
        <f>A3519+1</f>
        <v>3518</v>
      </c>
      <c r="B3520" s="160" t="s">
        <v>3962</v>
      </c>
      <c r="C3520" s="159">
        <v>2014</v>
      </c>
      <c r="D3520" s="160" t="s">
        <v>106</v>
      </c>
      <c r="E3520" s="160" t="s">
        <v>107</v>
      </c>
      <c r="F3520" s="268" t="s">
        <v>3987</v>
      </c>
      <c r="G3520" s="157" t="s">
        <v>31</v>
      </c>
      <c r="H3520" s="156" t="s">
        <v>42</v>
      </c>
      <c r="I3520" s="160" t="s">
        <v>71</v>
      </c>
      <c r="J3520" s="160" t="s">
        <v>109</v>
      </c>
      <c r="K3520" s="240" t="s">
        <v>34</v>
      </c>
      <c r="L3520" s="241" t="s">
        <v>34</v>
      </c>
      <c r="M3520" s="241" t="s">
        <v>34</v>
      </c>
      <c r="N3520" s="241" t="s">
        <v>34</v>
      </c>
      <c r="O3520" s="241" t="s">
        <v>48</v>
      </c>
      <c r="P3520" s="241" t="s">
        <v>34</v>
      </c>
      <c r="Q3520" s="159" t="s">
        <v>34</v>
      </c>
      <c r="R3520" s="100" t="s">
        <v>34</v>
      </c>
      <c r="S3520" s="158">
        <v>1</v>
      </c>
      <c r="T3520" s="103" t="s">
        <v>110</v>
      </c>
      <c r="U3520" s="160" t="s">
        <v>111</v>
      </c>
      <c r="V3520" s="160" t="s">
        <v>2139</v>
      </c>
      <c r="W3520" s="157" t="s">
        <v>42</v>
      </c>
      <c r="X3520" s="157" t="s">
        <v>42</v>
      </c>
    </row>
    <row r="3521" spans="1:24" ht="51">
      <c r="A3521" s="155">
        <f>A3520+1</f>
        <v>3519</v>
      </c>
      <c r="B3521" s="160" t="s">
        <v>3962</v>
      </c>
      <c r="C3521" s="159">
        <v>2014</v>
      </c>
      <c r="D3521" s="160" t="s">
        <v>106</v>
      </c>
      <c r="E3521" s="160" t="s">
        <v>107</v>
      </c>
      <c r="F3521" s="268" t="s">
        <v>3988</v>
      </c>
      <c r="G3521" s="157" t="s">
        <v>31</v>
      </c>
      <c r="H3521" s="156" t="s">
        <v>29</v>
      </c>
      <c r="I3521" s="160" t="s">
        <v>71</v>
      </c>
      <c r="J3521" s="160" t="s">
        <v>109</v>
      </c>
      <c r="K3521" s="240" t="s">
        <v>34</v>
      </c>
      <c r="L3521" s="241" t="s">
        <v>34</v>
      </c>
      <c r="M3521" s="241" t="s">
        <v>34</v>
      </c>
      <c r="N3521" s="241" t="s">
        <v>34</v>
      </c>
      <c r="O3521" s="241" t="s">
        <v>34</v>
      </c>
      <c r="P3521" s="241" t="s">
        <v>34</v>
      </c>
      <c r="Q3521" s="159" t="s">
        <v>34</v>
      </c>
      <c r="R3521" s="100" t="s">
        <v>34</v>
      </c>
      <c r="S3521" s="158">
        <v>1</v>
      </c>
      <c r="T3521" s="103" t="s">
        <v>110</v>
      </c>
      <c r="U3521" s="160" t="s">
        <v>111</v>
      </c>
      <c r="V3521" s="160" t="s">
        <v>116</v>
      </c>
      <c r="W3521" s="160" t="s">
        <v>92</v>
      </c>
      <c r="X3521" s="160" t="s">
        <v>92</v>
      </c>
    </row>
    <row r="3522" spans="1:24" ht="41.25">
      <c r="A3522" s="155">
        <f>A3521+1</f>
        <v>3520</v>
      </c>
      <c r="B3522" s="160" t="s">
        <v>3962</v>
      </c>
      <c r="C3522" s="159">
        <v>2014</v>
      </c>
      <c r="D3522" s="160" t="s">
        <v>106</v>
      </c>
      <c r="E3522" s="160" t="s">
        <v>131</v>
      </c>
      <c r="F3522" s="268" t="s">
        <v>2659</v>
      </c>
      <c r="G3522" s="157" t="s">
        <v>31</v>
      </c>
      <c r="H3522" s="161" t="s">
        <v>39</v>
      </c>
      <c r="I3522" s="160" t="s">
        <v>71</v>
      </c>
      <c r="J3522" s="160" t="s">
        <v>109</v>
      </c>
      <c r="K3522" s="240" t="s">
        <v>34</v>
      </c>
      <c r="L3522" s="241" t="s">
        <v>34</v>
      </c>
      <c r="M3522" s="241" t="s">
        <v>34</v>
      </c>
      <c r="N3522" s="241" t="s">
        <v>34</v>
      </c>
      <c r="O3522" s="241" t="s">
        <v>34</v>
      </c>
      <c r="P3522" s="241" t="s">
        <v>34</v>
      </c>
      <c r="Q3522" s="159" t="s">
        <v>34</v>
      </c>
      <c r="R3522" s="100" t="s">
        <v>34</v>
      </c>
      <c r="S3522" s="158">
        <v>1</v>
      </c>
      <c r="T3522" s="103" t="s">
        <v>110</v>
      </c>
      <c r="U3522" s="160" t="s">
        <v>111</v>
      </c>
      <c r="V3522" s="160" t="s">
        <v>131</v>
      </c>
      <c r="W3522" s="160" t="s">
        <v>92</v>
      </c>
      <c r="X3522" s="160" t="s">
        <v>92</v>
      </c>
    </row>
    <row r="3523" spans="1:24" ht="41.25">
      <c r="A3523" s="155">
        <f>A3522+1</f>
        <v>3521</v>
      </c>
      <c r="B3523" s="160" t="s">
        <v>3962</v>
      </c>
      <c r="C3523" s="159">
        <v>2014</v>
      </c>
      <c r="D3523" s="160" t="s">
        <v>106</v>
      </c>
      <c r="E3523" s="160" t="s">
        <v>131</v>
      </c>
      <c r="F3523" s="268" t="s">
        <v>2660</v>
      </c>
      <c r="G3523" s="157" t="s">
        <v>31</v>
      </c>
      <c r="H3523" s="156" t="s">
        <v>42</v>
      </c>
      <c r="I3523" s="160" t="s">
        <v>71</v>
      </c>
      <c r="J3523" s="160" t="s">
        <v>109</v>
      </c>
      <c r="K3523" s="240" t="s">
        <v>34</v>
      </c>
      <c r="L3523" s="241" t="s">
        <v>34</v>
      </c>
      <c r="M3523" s="241" t="s">
        <v>34</v>
      </c>
      <c r="N3523" s="241" t="s">
        <v>34</v>
      </c>
      <c r="O3523" s="241" t="s">
        <v>34</v>
      </c>
      <c r="P3523" s="241" t="s">
        <v>34</v>
      </c>
      <c r="Q3523" s="159" t="s">
        <v>34</v>
      </c>
      <c r="R3523" s="100" t="s">
        <v>34</v>
      </c>
      <c r="S3523" s="158">
        <v>1</v>
      </c>
      <c r="T3523" s="103" t="s">
        <v>110</v>
      </c>
      <c r="U3523" s="160" t="s">
        <v>111</v>
      </c>
      <c r="V3523" s="160" t="s">
        <v>131</v>
      </c>
      <c r="W3523" s="157" t="s">
        <v>42</v>
      </c>
      <c r="X3523" s="157" t="s">
        <v>42</v>
      </c>
    </row>
    <row r="3524" spans="1:24" ht="41.25">
      <c r="A3524" s="155">
        <f>A3523+1</f>
        <v>3522</v>
      </c>
      <c r="B3524" s="160" t="s">
        <v>3962</v>
      </c>
      <c r="C3524" s="159">
        <v>2014</v>
      </c>
      <c r="D3524" s="160" t="s">
        <v>106</v>
      </c>
      <c r="E3524" s="160" t="s">
        <v>131</v>
      </c>
      <c r="F3524" s="268" t="s">
        <v>2661</v>
      </c>
      <c r="G3524" s="157" t="s">
        <v>31</v>
      </c>
      <c r="H3524" s="156" t="s">
        <v>42</v>
      </c>
      <c r="I3524" s="160" t="s">
        <v>71</v>
      </c>
      <c r="J3524" s="160" t="s">
        <v>109</v>
      </c>
      <c r="K3524" s="240" t="s">
        <v>48</v>
      </c>
      <c r="L3524" s="241" t="s">
        <v>34</v>
      </c>
      <c r="M3524" s="241" t="s">
        <v>34</v>
      </c>
      <c r="N3524" s="241" t="s">
        <v>34</v>
      </c>
      <c r="O3524" s="241" t="s">
        <v>34</v>
      </c>
      <c r="P3524" s="241" t="s">
        <v>34</v>
      </c>
      <c r="Q3524" s="159" t="s">
        <v>34</v>
      </c>
      <c r="R3524" s="100" t="s">
        <v>34</v>
      </c>
      <c r="S3524" s="158">
        <v>1</v>
      </c>
      <c r="T3524" s="103" t="s">
        <v>110</v>
      </c>
      <c r="U3524" s="160" t="s">
        <v>111</v>
      </c>
      <c r="V3524" s="160" t="s">
        <v>131</v>
      </c>
      <c r="W3524" s="157" t="s">
        <v>42</v>
      </c>
      <c r="X3524" s="157" t="s">
        <v>42</v>
      </c>
    </row>
    <row r="3525" spans="1:24" ht="41.25">
      <c r="A3525" s="155">
        <f>A3524+1</f>
        <v>3523</v>
      </c>
      <c r="B3525" s="160" t="s">
        <v>3962</v>
      </c>
      <c r="C3525" s="159">
        <v>2014</v>
      </c>
      <c r="D3525" s="160" t="s">
        <v>106</v>
      </c>
      <c r="E3525" s="160" t="s">
        <v>131</v>
      </c>
      <c r="F3525" s="268" t="s">
        <v>3989</v>
      </c>
      <c r="G3525" s="157" t="s">
        <v>31</v>
      </c>
      <c r="H3525" s="156" t="s">
        <v>42</v>
      </c>
      <c r="I3525" s="160" t="s">
        <v>71</v>
      </c>
      <c r="J3525" s="160" t="s">
        <v>109</v>
      </c>
      <c r="K3525" s="240" t="s">
        <v>34</v>
      </c>
      <c r="L3525" s="241" t="s">
        <v>34</v>
      </c>
      <c r="M3525" s="241" t="s">
        <v>34</v>
      </c>
      <c r="N3525" s="241" t="s">
        <v>34</v>
      </c>
      <c r="O3525" s="241" t="s">
        <v>34</v>
      </c>
      <c r="P3525" s="241" t="s">
        <v>34</v>
      </c>
      <c r="Q3525" s="159" t="s">
        <v>34</v>
      </c>
      <c r="R3525" s="100" t="s">
        <v>34</v>
      </c>
      <c r="S3525" s="158">
        <v>1</v>
      </c>
      <c r="T3525" s="103" t="s">
        <v>110</v>
      </c>
      <c r="U3525" s="160" t="s">
        <v>111</v>
      </c>
      <c r="V3525" s="160" t="s">
        <v>131</v>
      </c>
      <c r="W3525" s="157" t="s">
        <v>42</v>
      </c>
      <c r="X3525" s="157" t="s">
        <v>42</v>
      </c>
    </row>
    <row r="3526" spans="1:24" ht="41.25">
      <c r="A3526" s="155">
        <f>A3525+1</f>
        <v>3524</v>
      </c>
      <c r="B3526" s="160" t="s">
        <v>3962</v>
      </c>
      <c r="C3526" s="159">
        <v>2014</v>
      </c>
      <c r="D3526" s="160" t="s">
        <v>106</v>
      </c>
      <c r="E3526" s="160" t="s">
        <v>126</v>
      </c>
      <c r="F3526" s="268" t="s">
        <v>3990</v>
      </c>
      <c r="G3526" s="157" t="s">
        <v>31</v>
      </c>
      <c r="H3526" s="156" t="s">
        <v>42</v>
      </c>
      <c r="I3526" s="160" t="s">
        <v>71</v>
      </c>
      <c r="J3526" s="160" t="s">
        <v>109</v>
      </c>
      <c r="K3526" s="240" t="s">
        <v>48</v>
      </c>
      <c r="L3526" s="241" t="s">
        <v>34</v>
      </c>
      <c r="M3526" s="241" t="s">
        <v>34</v>
      </c>
      <c r="N3526" s="241" t="s">
        <v>34</v>
      </c>
      <c r="O3526" s="241" t="s">
        <v>34</v>
      </c>
      <c r="P3526" s="241" t="s">
        <v>34</v>
      </c>
      <c r="Q3526" s="159" t="s">
        <v>34</v>
      </c>
      <c r="R3526" s="100" t="s">
        <v>34</v>
      </c>
      <c r="S3526" s="158">
        <v>1</v>
      </c>
      <c r="T3526" s="103" t="s">
        <v>110</v>
      </c>
      <c r="U3526" s="160" t="s">
        <v>111</v>
      </c>
      <c r="V3526" s="160" t="s">
        <v>126</v>
      </c>
      <c r="W3526" s="157" t="s">
        <v>42</v>
      </c>
      <c r="X3526" s="157" t="s">
        <v>42</v>
      </c>
    </row>
    <row r="3527" spans="1:24" ht="41.25">
      <c r="A3527" s="155">
        <f>A3526+1</f>
        <v>3525</v>
      </c>
      <c r="B3527" s="160" t="s">
        <v>3962</v>
      </c>
      <c r="C3527" s="159">
        <v>2014</v>
      </c>
      <c r="D3527" s="160" t="s">
        <v>106</v>
      </c>
      <c r="E3527" s="160" t="s">
        <v>129</v>
      </c>
      <c r="F3527" s="268" t="s">
        <v>3991</v>
      </c>
      <c r="G3527" s="157" t="s">
        <v>31</v>
      </c>
      <c r="H3527" s="161" t="s">
        <v>39</v>
      </c>
      <c r="I3527" s="160" t="s">
        <v>71</v>
      </c>
      <c r="J3527" s="160" t="s">
        <v>72</v>
      </c>
      <c r="K3527" s="240" t="s">
        <v>48</v>
      </c>
      <c r="L3527" s="241" t="s">
        <v>34</v>
      </c>
      <c r="M3527" s="241" t="s">
        <v>34</v>
      </c>
      <c r="N3527" s="241" t="s">
        <v>34</v>
      </c>
      <c r="O3527" s="241" t="s">
        <v>34</v>
      </c>
      <c r="P3527" s="241" t="s">
        <v>34</v>
      </c>
      <c r="Q3527" s="159" t="s">
        <v>34</v>
      </c>
      <c r="R3527" s="100" t="s">
        <v>34</v>
      </c>
      <c r="S3527" s="158">
        <v>1</v>
      </c>
      <c r="T3527" s="103" t="s">
        <v>110</v>
      </c>
      <c r="U3527" s="160" t="s">
        <v>111</v>
      </c>
      <c r="V3527" s="160" t="s">
        <v>379</v>
      </c>
      <c r="W3527" s="160" t="s">
        <v>92</v>
      </c>
      <c r="X3527" s="160" t="s">
        <v>92</v>
      </c>
    </row>
    <row r="3528" spans="1:24" ht="41.25">
      <c r="A3528" s="155">
        <f>A3527+1</f>
        <v>3526</v>
      </c>
      <c r="B3528" s="160" t="s">
        <v>3962</v>
      </c>
      <c r="C3528" s="159">
        <v>2014</v>
      </c>
      <c r="D3528" s="160" t="s">
        <v>106</v>
      </c>
      <c r="E3528" s="160" t="s">
        <v>129</v>
      </c>
      <c r="F3528" s="268" t="s">
        <v>3992</v>
      </c>
      <c r="G3528" s="157" t="s">
        <v>31</v>
      </c>
      <c r="H3528" s="161" t="s">
        <v>39</v>
      </c>
      <c r="I3528" s="160" t="s">
        <v>71</v>
      </c>
      <c r="J3528" s="160" t="s">
        <v>72</v>
      </c>
      <c r="K3528" s="240" t="s">
        <v>48</v>
      </c>
      <c r="L3528" s="241" t="s">
        <v>34</v>
      </c>
      <c r="M3528" s="241" t="s">
        <v>34</v>
      </c>
      <c r="N3528" s="241" t="s">
        <v>34</v>
      </c>
      <c r="O3528" s="241" t="s">
        <v>34</v>
      </c>
      <c r="P3528" s="241" t="s">
        <v>34</v>
      </c>
      <c r="Q3528" s="159" t="s">
        <v>34</v>
      </c>
      <c r="R3528" s="100" t="s">
        <v>34</v>
      </c>
      <c r="S3528" s="158">
        <v>1</v>
      </c>
      <c r="T3528" s="103" t="s">
        <v>110</v>
      </c>
      <c r="U3528" s="160" t="s">
        <v>111</v>
      </c>
      <c r="V3528" s="160" t="s">
        <v>379</v>
      </c>
      <c r="W3528" s="160" t="s">
        <v>1111</v>
      </c>
      <c r="X3528" s="160" t="s">
        <v>1111</v>
      </c>
    </row>
    <row r="3529" spans="1:24" ht="41.25">
      <c r="A3529" s="155">
        <f>A3528+1</f>
        <v>3527</v>
      </c>
      <c r="B3529" s="160" t="s">
        <v>3962</v>
      </c>
      <c r="C3529" s="159">
        <v>2014</v>
      </c>
      <c r="D3529" s="160" t="s">
        <v>106</v>
      </c>
      <c r="E3529" s="160" t="s">
        <v>129</v>
      </c>
      <c r="F3529" s="268" t="s">
        <v>3993</v>
      </c>
      <c r="G3529" s="157" t="s">
        <v>31</v>
      </c>
      <c r="H3529" s="161" t="s">
        <v>39</v>
      </c>
      <c r="I3529" s="160" t="s">
        <v>71</v>
      </c>
      <c r="J3529" s="160" t="s">
        <v>72</v>
      </c>
      <c r="K3529" s="240" t="s">
        <v>34</v>
      </c>
      <c r="L3529" s="241" t="s">
        <v>34</v>
      </c>
      <c r="M3529" s="241" t="s">
        <v>34</v>
      </c>
      <c r="N3529" s="241" t="s">
        <v>34</v>
      </c>
      <c r="O3529" s="241" t="s">
        <v>34</v>
      </c>
      <c r="P3529" s="241" t="s">
        <v>34</v>
      </c>
      <c r="Q3529" s="159" t="s">
        <v>34</v>
      </c>
      <c r="R3529" s="100" t="s">
        <v>34</v>
      </c>
      <c r="S3529" s="158">
        <v>1</v>
      </c>
      <c r="T3529" s="103" t="s">
        <v>110</v>
      </c>
      <c r="U3529" s="160" t="s">
        <v>111</v>
      </c>
      <c r="V3529" s="160" t="s">
        <v>379</v>
      </c>
      <c r="W3529" s="160" t="s">
        <v>92</v>
      </c>
      <c r="X3529" s="160" t="s">
        <v>92</v>
      </c>
    </row>
    <row r="3530" spans="1:24" ht="41.25">
      <c r="A3530" s="155">
        <f>A3529+1</f>
        <v>3528</v>
      </c>
      <c r="B3530" s="160" t="s">
        <v>3962</v>
      </c>
      <c r="C3530" s="159">
        <v>2014</v>
      </c>
      <c r="D3530" s="160" t="s">
        <v>139</v>
      </c>
      <c r="E3530" s="160" t="s">
        <v>140</v>
      </c>
      <c r="F3530" s="268" t="s">
        <v>3994</v>
      </c>
      <c r="G3530" s="157" t="s">
        <v>31</v>
      </c>
      <c r="H3530" s="156" t="s">
        <v>42</v>
      </c>
      <c r="I3530" s="160" t="s">
        <v>71</v>
      </c>
      <c r="J3530" s="160" t="s">
        <v>142</v>
      </c>
      <c r="K3530" s="240" t="s">
        <v>34</v>
      </c>
      <c r="L3530" s="241" t="s">
        <v>34</v>
      </c>
      <c r="M3530" s="241" t="s">
        <v>34</v>
      </c>
      <c r="N3530" s="241" t="s">
        <v>34</v>
      </c>
      <c r="O3530" s="241" t="s">
        <v>34</v>
      </c>
      <c r="P3530" s="241" t="s">
        <v>34</v>
      </c>
      <c r="Q3530" s="159" t="s">
        <v>34</v>
      </c>
      <c r="R3530" s="100" t="s">
        <v>34</v>
      </c>
      <c r="S3530" s="158">
        <v>1</v>
      </c>
      <c r="T3530" s="103" t="s">
        <v>143</v>
      </c>
      <c r="U3530" s="160" t="s">
        <v>139</v>
      </c>
      <c r="V3530" s="165" t="s">
        <v>483</v>
      </c>
      <c r="W3530" s="157" t="s">
        <v>42</v>
      </c>
      <c r="X3530" s="157" t="s">
        <v>42</v>
      </c>
    </row>
    <row r="3531" spans="1:24" ht="41.25">
      <c r="A3531" s="155">
        <f>A3530+1</f>
        <v>3529</v>
      </c>
      <c r="B3531" s="160" t="s">
        <v>3962</v>
      </c>
      <c r="C3531" s="159">
        <v>2014</v>
      </c>
      <c r="D3531" s="160" t="s">
        <v>139</v>
      </c>
      <c r="E3531" s="160" t="s">
        <v>140</v>
      </c>
      <c r="F3531" s="268" t="s">
        <v>3995</v>
      </c>
      <c r="G3531" s="157" t="s">
        <v>31</v>
      </c>
      <c r="H3531" s="161" t="s">
        <v>39</v>
      </c>
      <c r="I3531" s="160" t="s">
        <v>71</v>
      </c>
      <c r="J3531" s="160" t="s">
        <v>142</v>
      </c>
      <c r="K3531" s="240" t="s">
        <v>34</v>
      </c>
      <c r="L3531" s="241" t="s">
        <v>34</v>
      </c>
      <c r="M3531" s="241" t="s">
        <v>34</v>
      </c>
      <c r="N3531" s="241" t="s">
        <v>34</v>
      </c>
      <c r="O3531" s="241" t="s">
        <v>34</v>
      </c>
      <c r="P3531" s="241" t="s">
        <v>34</v>
      </c>
      <c r="Q3531" s="159" t="s">
        <v>34</v>
      </c>
      <c r="R3531" s="100" t="s">
        <v>34</v>
      </c>
      <c r="S3531" s="158">
        <v>1</v>
      </c>
      <c r="T3531" s="103" t="s">
        <v>143</v>
      </c>
      <c r="U3531" s="160" t="s">
        <v>139</v>
      </c>
      <c r="V3531" s="165" t="s">
        <v>483</v>
      </c>
      <c r="W3531" s="160" t="s">
        <v>92</v>
      </c>
      <c r="X3531" s="160" t="s">
        <v>92</v>
      </c>
    </row>
    <row r="3532" spans="1:24" ht="41.25">
      <c r="A3532" s="155">
        <f>A3531+1</f>
        <v>3530</v>
      </c>
      <c r="B3532" s="160" t="s">
        <v>3962</v>
      </c>
      <c r="C3532" s="159">
        <v>2014</v>
      </c>
      <c r="D3532" s="160" t="s">
        <v>139</v>
      </c>
      <c r="E3532" s="160" t="s">
        <v>140</v>
      </c>
      <c r="F3532" s="268" t="s">
        <v>3996</v>
      </c>
      <c r="G3532" s="157" t="s">
        <v>31</v>
      </c>
      <c r="H3532" s="161" t="s">
        <v>29</v>
      </c>
      <c r="I3532" s="160" t="s">
        <v>71</v>
      </c>
      <c r="J3532" s="160" t="s">
        <v>142</v>
      </c>
      <c r="K3532" s="240" t="s">
        <v>34</v>
      </c>
      <c r="L3532" s="241" t="s">
        <v>34</v>
      </c>
      <c r="M3532" s="241" t="s">
        <v>34</v>
      </c>
      <c r="N3532" s="241" t="s">
        <v>34</v>
      </c>
      <c r="O3532" s="241" t="s">
        <v>34</v>
      </c>
      <c r="P3532" s="241" t="s">
        <v>34</v>
      </c>
      <c r="Q3532" s="159" t="s">
        <v>34</v>
      </c>
      <c r="R3532" s="100" t="s">
        <v>34</v>
      </c>
      <c r="S3532" s="158">
        <v>1</v>
      </c>
      <c r="T3532" s="103" t="s">
        <v>143</v>
      </c>
      <c r="U3532" s="160" t="s">
        <v>139</v>
      </c>
      <c r="V3532" s="165" t="s">
        <v>483</v>
      </c>
      <c r="W3532" s="160" t="s">
        <v>92</v>
      </c>
      <c r="X3532" s="160" t="s">
        <v>92</v>
      </c>
    </row>
    <row r="3533" spans="1:24" ht="81">
      <c r="A3533" s="155">
        <f>A3532+1</f>
        <v>3531</v>
      </c>
      <c r="B3533" s="160" t="s">
        <v>3962</v>
      </c>
      <c r="C3533" s="159">
        <v>2014</v>
      </c>
      <c r="D3533" s="160" t="s">
        <v>139</v>
      </c>
      <c r="E3533" s="160" t="s">
        <v>140</v>
      </c>
      <c r="F3533" s="268" t="s">
        <v>3997</v>
      </c>
      <c r="G3533" s="157" t="s">
        <v>82</v>
      </c>
      <c r="H3533" s="161" t="s">
        <v>83</v>
      </c>
      <c r="I3533" s="160" t="s">
        <v>71</v>
      </c>
      <c r="J3533" s="160" t="s">
        <v>142</v>
      </c>
      <c r="K3533" s="240" t="s">
        <v>34</v>
      </c>
      <c r="L3533" s="241" t="s">
        <v>34</v>
      </c>
      <c r="M3533" s="241" t="s">
        <v>34</v>
      </c>
      <c r="N3533" s="241" t="s">
        <v>34</v>
      </c>
      <c r="O3533" s="241" t="s">
        <v>34</v>
      </c>
      <c r="P3533" s="241" t="s">
        <v>34</v>
      </c>
      <c r="Q3533" s="159" t="s">
        <v>34</v>
      </c>
      <c r="R3533" s="100" t="s">
        <v>34</v>
      </c>
      <c r="S3533" s="158">
        <v>1</v>
      </c>
      <c r="T3533" s="103" t="s">
        <v>143</v>
      </c>
      <c r="U3533" s="160" t="s">
        <v>139</v>
      </c>
      <c r="V3533" s="165" t="s">
        <v>483</v>
      </c>
      <c r="W3533" s="160" t="s">
        <v>101</v>
      </c>
      <c r="X3533" s="160" t="s">
        <v>101</v>
      </c>
    </row>
    <row r="3534" spans="1:24" ht="81">
      <c r="A3534" s="155">
        <f>A3533+1</f>
        <v>3532</v>
      </c>
      <c r="B3534" s="160" t="s">
        <v>3962</v>
      </c>
      <c r="C3534" s="159">
        <v>2014</v>
      </c>
      <c r="D3534" s="160" t="s">
        <v>139</v>
      </c>
      <c r="E3534" s="160" t="s">
        <v>140</v>
      </c>
      <c r="F3534" s="268" t="s">
        <v>3998</v>
      </c>
      <c r="G3534" s="157" t="s">
        <v>82</v>
      </c>
      <c r="H3534" s="161" t="s">
        <v>83</v>
      </c>
      <c r="I3534" s="160" t="s">
        <v>71</v>
      </c>
      <c r="J3534" s="160" t="s">
        <v>142</v>
      </c>
      <c r="K3534" s="240" t="s">
        <v>34</v>
      </c>
      <c r="L3534" s="241" t="s">
        <v>34</v>
      </c>
      <c r="M3534" s="241" t="s">
        <v>34</v>
      </c>
      <c r="N3534" s="241" t="s">
        <v>34</v>
      </c>
      <c r="O3534" s="241" t="s">
        <v>34</v>
      </c>
      <c r="P3534" s="241" t="s">
        <v>34</v>
      </c>
      <c r="Q3534" s="159" t="s">
        <v>34</v>
      </c>
      <c r="R3534" s="100" t="s">
        <v>34</v>
      </c>
      <c r="S3534" s="158">
        <v>1</v>
      </c>
      <c r="T3534" s="103" t="s">
        <v>143</v>
      </c>
      <c r="U3534" s="160" t="s">
        <v>139</v>
      </c>
      <c r="V3534" s="165" t="s">
        <v>483</v>
      </c>
      <c r="W3534" s="160" t="s">
        <v>101</v>
      </c>
      <c r="X3534" s="160" t="s">
        <v>101</v>
      </c>
    </row>
    <row r="3535" spans="1:24" ht="81">
      <c r="A3535" s="155">
        <f>A3534+1</f>
        <v>3533</v>
      </c>
      <c r="B3535" s="160" t="s">
        <v>3962</v>
      </c>
      <c r="C3535" s="159">
        <v>2014</v>
      </c>
      <c r="D3535" s="160" t="s">
        <v>139</v>
      </c>
      <c r="E3535" s="160" t="s">
        <v>140</v>
      </c>
      <c r="F3535" s="268" t="s">
        <v>3999</v>
      </c>
      <c r="G3535" s="157" t="s">
        <v>82</v>
      </c>
      <c r="H3535" s="161" t="s">
        <v>83</v>
      </c>
      <c r="I3535" s="160" t="s">
        <v>71</v>
      </c>
      <c r="J3535" s="160" t="s">
        <v>142</v>
      </c>
      <c r="K3535" s="240" t="s">
        <v>34</v>
      </c>
      <c r="L3535" s="241" t="s">
        <v>34</v>
      </c>
      <c r="M3535" s="241" t="s">
        <v>34</v>
      </c>
      <c r="N3535" s="241" t="s">
        <v>34</v>
      </c>
      <c r="O3535" s="241" t="s">
        <v>34</v>
      </c>
      <c r="P3535" s="241" t="s">
        <v>34</v>
      </c>
      <c r="Q3535" s="159" t="s">
        <v>34</v>
      </c>
      <c r="R3535" s="100" t="s">
        <v>34</v>
      </c>
      <c r="S3535" s="158">
        <v>1</v>
      </c>
      <c r="T3535" s="103" t="s">
        <v>143</v>
      </c>
      <c r="U3535" s="160" t="s">
        <v>139</v>
      </c>
      <c r="V3535" s="165" t="s">
        <v>483</v>
      </c>
      <c r="W3535" s="160" t="s">
        <v>101</v>
      </c>
      <c r="X3535" s="160" t="s">
        <v>101</v>
      </c>
    </row>
    <row r="3536" spans="1:24" ht="81">
      <c r="A3536" s="155">
        <f>A3535+1</f>
        <v>3534</v>
      </c>
      <c r="B3536" s="160" t="s">
        <v>3962</v>
      </c>
      <c r="C3536" s="159">
        <v>2014</v>
      </c>
      <c r="D3536" s="160" t="s">
        <v>139</v>
      </c>
      <c r="E3536" s="160" t="s">
        <v>140</v>
      </c>
      <c r="F3536" s="268" t="s">
        <v>4000</v>
      </c>
      <c r="G3536" s="157" t="s">
        <v>82</v>
      </c>
      <c r="H3536" s="161" t="s">
        <v>83</v>
      </c>
      <c r="I3536" s="160" t="s">
        <v>71</v>
      </c>
      <c r="J3536" s="160" t="s">
        <v>142</v>
      </c>
      <c r="K3536" s="240" t="s">
        <v>34</v>
      </c>
      <c r="L3536" s="241" t="s">
        <v>34</v>
      </c>
      <c r="M3536" s="241" t="s">
        <v>34</v>
      </c>
      <c r="N3536" s="241" t="s">
        <v>34</v>
      </c>
      <c r="O3536" s="241" t="s">
        <v>34</v>
      </c>
      <c r="P3536" s="241" t="s">
        <v>34</v>
      </c>
      <c r="Q3536" s="159" t="s">
        <v>34</v>
      </c>
      <c r="R3536" s="100" t="s">
        <v>34</v>
      </c>
      <c r="S3536" s="158">
        <v>1</v>
      </c>
      <c r="T3536" s="103" t="s">
        <v>143</v>
      </c>
      <c r="U3536" s="160" t="s">
        <v>139</v>
      </c>
      <c r="V3536" s="165" t="s">
        <v>483</v>
      </c>
      <c r="W3536" s="160" t="s">
        <v>188</v>
      </c>
      <c r="X3536" s="160" t="s">
        <v>188</v>
      </c>
    </row>
    <row r="3537" spans="1:24" ht="41.25">
      <c r="A3537" s="155">
        <f>A3536+1</f>
        <v>3535</v>
      </c>
      <c r="B3537" s="160" t="s">
        <v>3962</v>
      </c>
      <c r="C3537" s="159">
        <v>2014</v>
      </c>
      <c r="D3537" s="160" t="s">
        <v>139</v>
      </c>
      <c r="E3537" s="160" t="s">
        <v>483</v>
      </c>
      <c r="F3537" s="268" t="s">
        <v>4001</v>
      </c>
      <c r="G3537" s="157" t="s">
        <v>31</v>
      </c>
      <c r="H3537" s="156" t="s">
        <v>42</v>
      </c>
      <c r="I3537" s="160" t="s">
        <v>71</v>
      </c>
      <c r="J3537" s="160" t="s">
        <v>142</v>
      </c>
      <c r="K3537" s="240" t="s">
        <v>34</v>
      </c>
      <c r="L3537" s="241" t="s">
        <v>34</v>
      </c>
      <c r="M3537" s="241" t="s">
        <v>34</v>
      </c>
      <c r="N3537" s="241" t="s">
        <v>34</v>
      </c>
      <c r="O3537" s="241" t="s">
        <v>34</v>
      </c>
      <c r="P3537" s="241" t="s">
        <v>34</v>
      </c>
      <c r="Q3537" s="159" t="s">
        <v>34</v>
      </c>
      <c r="R3537" s="100" t="s">
        <v>34</v>
      </c>
      <c r="S3537" s="158">
        <v>1</v>
      </c>
      <c r="T3537" s="103" t="s">
        <v>143</v>
      </c>
      <c r="U3537" s="160" t="s">
        <v>139</v>
      </c>
      <c r="V3537" s="160" t="s">
        <v>4002</v>
      </c>
      <c r="W3537" s="157" t="s">
        <v>42</v>
      </c>
      <c r="X3537" s="157" t="s">
        <v>42</v>
      </c>
    </row>
    <row r="3538" spans="1:24" ht="41.25">
      <c r="A3538" s="155">
        <f>A3537+1</f>
        <v>3536</v>
      </c>
      <c r="B3538" s="160" t="s">
        <v>3962</v>
      </c>
      <c r="C3538" s="159">
        <v>2014</v>
      </c>
      <c r="D3538" s="160" t="s">
        <v>139</v>
      </c>
      <c r="E3538" s="160" t="s">
        <v>483</v>
      </c>
      <c r="F3538" s="268" t="s">
        <v>4003</v>
      </c>
      <c r="G3538" s="157" t="s">
        <v>31</v>
      </c>
      <c r="H3538" s="156" t="s">
        <v>42</v>
      </c>
      <c r="I3538" s="160" t="s">
        <v>71</v>
      </c>
      <c r="J3538" s="160" t="s">
        <v>142</v>
      </c>
      <c r="K3538" s="240" t="s">
        <v>34</v>
      </c>
      <c r="L3538" s="241" t="s">
        <v>34</v>
      </c>
      <c r="M3538" s="241" t="s">
        <v>34</v>
      </c>
      <c r="N3538" s="241" t="s">
        <v>34</v>
      </c>
      <c r="O3538" s="241" t="s">
        <v>34</v>
      </c>
      <c r="P3538" s="241" t="s">
        <v>34</v>
      </c>
      <c r="Q3538" s="159" t="s">
        <v>34</v>
      </c>
      <c r="R3538" s="100" t="s">
        <v>34</v>
      </c>
      <c r="S3538" s="158">
        <v>1</v>
      </c>
      <c r="T3538" s="103" t="s">
        <v>143</v>
      </c>
      <c r="U3538" s="160" t="s">
        <v>139</v>
      </c>
      <c r="V3538" s="160" t="s">
        <v>4002</v>
      </c>
      <c r="W3538" s="157" t="s">
        <v>42</v>
      </c>
      <c r="X3538" s="157" t="s">
        <v>42</v>
      </c>
    </row>
    <row r="3539" spans="1:24" ht="41.25">
      <c r="A3539" s="155">
        <f>A3538+1</f>
        <v>3537</v>
      </c>
      <c r="B3539" s="160" t="s">
        <v>3962</v>
      </c>
      <c r="C3539" s="159">
        <v>2014</v>
      </c>
      <c r="D3539" s="160" t="s">
        <v>139</v>
      </c>
      <c r="E3539" s="160" t="s">
        <v>483</v>
      </c>
      <c r="F3539" s="268" t="s">
        <v>4004</v>
      </c>
      <c r="G3539" s="157" t="s">
        <v>31</v>
      </c>
      <c r="H3539" s="161" t="s">
        <v>39</v>
      </c>
      <c r="I3539" s="160" t="s">
        <v>71</v>
      </c>
      <c r="J3539" s="160" t="s">
        <v>142</v>
      </c>
      <c r="K3539" s="240" t="s">
        <v>34</v>
      </c>
      <c r="L3539" s="241" t="s">
        <v>34</v>
      </c>
      <c r="M3539" s="241" t="s">
        <v>34</v>
      </c>
      <c r="N3539" s="241" t="s">
        <v>34</v>
      </c>
      <c r="O3539" s="241" t="s">
        <v>34</v>
      </c>
      <c r="P3539" s="241" t="s">
        <v>34</v>
      </c>
      <c r="Q3539" s="159" t="s">
        <v>34</v>
      </c>
      <c r="R3539" s="100" t="s">
        <v>34</v>
      </c>
      <c r="S3539" s="158">
        <v>1</v>
      </c>
      <c r="T3539" s="103" t="s">
        <v>143</v>
      </c>
      <c r="U3539" s="160" t="s">
        <v>139</v>
      </c>
      <c r="V3539" s="160" t="s">
        <v>4002</v>
      </c>
      <c r="W3539" s="160" t="s">
        <v>92</v>
      </c>
      <c r="X3539" s="160" t="s">
        <v>92</v>
      </c>
    </row>
    <row r="3540" spans="1:24" ht="41.25">
      <c r="A3540" s="155">
        <f>A3539+1</f>
        <v>3538</v>
      </c>
      <c r="B3540" s="160" t="s">
        <v>3962</v>
      </c>
      <c r="C3540" s="159">
        <v>2014</v>
      </c>
      <c r="D3540" s="160" t="s">
        <v>139</v>
      </c>
      <c r="E3540" s="160" t="s">
        <v>156</v>
      </c>
      <c r="F3540" s="268" t="s">
        <v>4005</v>
      </c>
      <c r="G3540" s="157" t="s">
        <v>31</v>
      </c>
      <c r="H3540" s="161" t="s">
        <v>39</v>
      </c>
      <c r="I3540" s="160" t="s">
        <v>71</v>
      </c>
      <c r="J3540" s="160" t="s">
        <v>142</v>
      </c>
      <c r="K3540" s="240" t="s">
        <v>34</v>
      </c>
      <c r="L3540" s="241" t="s">
        <v>34</v>
      </c>
      <c r="M3540" s="241" t="s">
        <v>48</v>
      </c>
      <c r="N3540" s="241" t="s">
        <v>34</v>
      </c>
      <c r="O3540" s="241" t="s">
        <v>34</v>
      </c>
      <c r="P3540" s="241" t="s">
        <v>34</v>
      </c>
      <c r="Q3540" s="159" t="s">
        <v>34</v>
      </c>
      <c r="R3540" s="100" t="s">
        <v>34</v>
      </c>
      <c r="S3540" s="158">
        <v>1</v>
      </c>
      <c r="T3540" s="103" t="s">
        <v>143</v>
      </c>
      <c r="U3540" s="160" t="s">
        <v>139</v>
      </c>
      <c r="V3540" s="160" t="s">
        <v>586</v>
      </c>
      <c r="W3540" s="160" t="s">
        <v>92</v>
      </c>
      <c r="X3540" s="160" t="s">
        <v>92</v>
      </c>
    </row>
    <row r="3541" spans="1:24" ht="41.25">
      <c r="A3541" s="155">
        <f>A3540+1</f>
        <v>3539</v>
      </c>
      <c r="B3541" s="160" t="s">
        <v>3962</v>
      </c>
      <c r="C3541" s="159">
        <v>2014</v>
      </c>
      <c r="D3541" s="160" t="s">
        <v>139</v>
      </c>
      <c r="E3541" s="160" t="s">
        <v>156</v>
      </c>
      <c r="F3541" s="268" t="s">
        <v>4006</v>
      </c>
      <c r="G3541" s="157" t="s">
        <v>31</v>
      </c>
      <c r="H3541" s="161" t="s">
        <v>39</v>
      </c>
      <c r="I3541" s="160" t="s">
        <v>71</v>
      </c>
      <c r="J3541" s="160" t="s">
        <v>142</v>
      </c>
      <c r="K3541" s="240" t="s">
        <v>34</v>
      </c>
      <c r="L3541" s="241" t="s">
        <v>34</v>
      </c>
      <c r="M3541" s="241" t="s">
        <v>34</v>
      </c>
      <c r="N3541" s="241" t="s">
        <v>34</v>
      </c>
      <c r="O3541" s="241" t="s">
        <v>34</v>
      </c>
      <c r="P3541" s="241" t="s">
        <v>34</v>
      </c>
      <c r="Q3541" s="159" t="s">
        <v>34</v>
      </c>
      <c r="R3541" s="100" t="s">
        <v>34</v>
      </c>
      <c r="S3541" s="158">
        <v>1</v>
      </c>
      <c r="T3541" s="103" t="s">
        <v>143</v>
      </c>
      <c r="U3541" s="160" t="s">
        <v>139</v>
      </c>
      <c r="V3541" s="160" t="s">
        <v>586</v>
      </c>
      <c r="W3541" s="160" t="s">
        <v>92</v>
      </c>
      <c r="X3541" s="160" t="s">
        <v>92</v>
      </c>
    </row>
    <row r="3542" spans="1:24" ht="41.25">
      <c r="A3542" s="155">
        <f>A3541+1</f>
        <v>3540</v>
      </c>
      <c r="B3542" s="160" t="s">
        <v>3962</v>
      </c>
      <c r="C3542" s="159">
        <v>2014</v>
      </c>
      <c r="D3542" s="160" t="s">
        <v>139</v>
      </c>
      <c r="E3542" s="160" t="s">
        <v>156</v>
      </c>
      <c r="F3542" s="268" t="s">
        <v>4007</v>
      </c>
      <c r="G3542" s="157" t="s">
        <v>31</v>
      </c>
      <c r="H3542" s="161" t="s">
        <v>39</v>
      </c>
      <c r="I3542" s="160" t="s">
        <v>71</v>
      </c>
      <c r="J3542" s="160" t="s">
        <v>142</v>
      </c>
      <c r="K3542" s="240" t="s">
        <v>34</v>
      </c>
      <c r="L3542" s="241" t="s">
        <v>34</v>
      </c>
      <c r="M3542" s="241" t="s">
        <v>34</v>
      </c>
      <c r="N3542" s="241" t="s">
        <v>34</v>
      </c>
      <c r="O3542" s="241" t="s">
        <v>34</v>
      </c>
      <c r="P3542" s="241" t="s">
        <v>34</v>
      </c>
      <c r="Q3542" s="159" t="s">
        <v>34</v>
      </c>
      <c r="R3542" s="100" t="s">
        <v>34</v>
      </c>
      <c r="S3542" s="158">
        <v>1</v>
      </c>
      <c r="T3542" s="103" t="s">
        <v>143</v>
      </c>
      <c r="U3542" s="160" t="s">
        <v>139</v>
      </c>
      <c r="V3542" s="160" t="s">
        <v>586</v>
      </c>
      <c r="W3542" s="160" t="s">
        <v>1111</v>
      </c>
      <c r="X3542" s="160" t="s">
        <v>1111</v>
      </c>
    </row>
    <row r="3543" spans="1:24" ht="41.25">
      <c r="A3543" s="155">
        <f>A3542+1</f>
        <v>3541</v>
      </c>
      <c r="B3543" s="160" t="s">
        <v>3962</v>
      </c>
      <c r="C3543" s="159">
        <v>2014</v>
      </c>
      <c r="D3543" s="160" t="s">
        <v>139</v>
      </c>
      <c r="E3543" s="160" t="s">
        <v>156</v>
      </c>
      <c r="F3543" s="268" t="s">
        <v>4008</v>
      </c>
      <c r="G3543" s="157" t="s">
        <v>31</v>
      </c>
      <c r="H3543" s="161" t="s">
        <v>29</v>
      </c>
      <c r="I3543" s="160" t="s">
        <v>71</v>
      </c>
      <c r="J3543" s="160" t="s">
        <v>142</v>
      </c>
      <c r="K3543" s="240" t="s">
        <v>34</v>
      </c>
      <c r="L3543" s="241" t="s">
        <v>34</v>
      </c>
      <c r="M3543" s="241" t="s">
        <v>34</v>
      </c>
      <c r="N3543" s="241" t="s">
        <v>34</v>
      </c>
      <c r="O3543" s="241" t="s">
        <v>34</v>
      </c>
      <c r="P3543" s="241" t="s">
        <v>34</v>
      </c>
      <c r="Q3543" s="159" t="s">
        <v>34</v>
      </c>
      <c r="R3543" s="100" t="s">
        <v>34</v>
      </c>
      <c r="S3543" s="158">
        <v>1</v>
      </c>
      <c r="T3543" s="103" t="s">
        <v>143</v>
      </c>
      <c r="U3543" s="160" t="s">
        <v>139</v>
      </c>
      <c r="V3543" s="160" t="s">
        <v>586</v>
      </c>
      <c r="W3543" s="160" t="s">
        <v>92</v>
      </c>
      <c r="X3543" s="160" t="s">
        <v>92</v>
      </c>
    </row>
    <row r="3544" spans="1:24" ht="81">
      <c r="A3544" s="155">
        <f>A3543+1</f>
        <v>3542</v>
      </c>
      <c r="B3544" s="160" t="s">
        <v>3962</v>
      </c>
      <c r="C3544" s="159">
        <v>2014</v>
      </c>
      <c r="D3544" s="160" t="s">
        <v>106</v>
      </c>
      <c r="E3544" s="160" t="s">
        <v>122</v>
      </c>
      <c r="F3544" s="268" t="s">
        <v>4009</v>
      </c>
      <c r="G3544" s="157" t="s">
        <v>82</v>
      </c>
      <c r="H3544" s="161" t="s">
        <v>83</v>
      </c>
      <c r="I3544" s="160" t="s">
        <v>71</v>
      </c>
      <c r="J3544" s="160" t="s">
        <v>109</v>
      </c>
      <c r="K3544" s="240" t="s">
        <v>34</v>
      </c>
      <c r="L3544" s="241" t="s">
        <v>34</v>
      </c>
      <c r="M3544" s="241" t="s">
        <v>34</v>
      </c>
      <c r="N3544" s="241" t="s">
        <v>48</v>
      </c>
      <c r="O3544" s="241" t="s">
        <v>34</v>
      </c>
      <c r="P3544" s="241" t="s">
        <v>34</v>
      </c>
      <c r="Q3544" s="159" t="s">
        <v>34</v>
      </c>
      <c r="R3544" s="100" t="s">
        <v>34</v>
      </c>
      <c r="S3544" s="158">
        <v>1</v>
      </c>
      <c r="T3544" s="103" t="s">
        <v>110</v>
      </c>
      <c r="U3544" s="160" t="s">
        <v>139</v>
      </c>
      <c r="V3544" s="160" t="s">
        <v>122</v>
      </c>
      <c r="W3544" s="160" t="s">
        <v>188</v>
      </c>
      <c r="X3544" s="160" t="s">
        <v>188</v>
      </c>
    </row>
    <row r="3545" spans="1:24" ht="51">
      <c r="A3545" s="155">
        <f>A3544+1</f>
        <v>3543</v>
      </c>
      <c r="B3545" s="160" t="s">
        <v>3962</v>
      </c>
      <c r="C3545" s="159">
        <v>2014</v>
      </c>
      <c r="D3545" s="160" t="s">
        <v>139</v>
      </c>
      <c r="E3545" s="160" t="s">
        <v>717</v>
      </c>
      <c r="F3545" s="268" t="s">
        <v>4010</v>
      </c>
      <c r="G3545" s="157" t="s">
        <v>31</v>
      </c>
      <c r="H3545" s="161" t="s">
        <v>39</v>
      </c>
      <c r="I3545" s="160" t="s">
        <v>71</v>
      </c>
      <c r="J3545" s="160" t="s">
        <v>142</v>
      </c>
      <c r="K3545" s="240" t="s">
        <v>34</v>
      </c>
      <c r="L3545" s="241" t="s">
        <v>34</v>
      </c>
      <c r="M3545" s="241" t="s">
        <v>34</v>
      </c>
      <c r="N3545" s="241" t="s">
        <v>48</v>
      </c>
      <c r="O3545" s="241" t="s">
        <v>34</v>
      </c>
      <c r="P3545" s="241" t="s">
        <v>34</v>
      </c>
      <c r="Q3545" s="159" t="s">
        <v>34</v>
      </c>
      <c r="R3545" s="100" t="s">
        <v>34</v>
      </c>
      <c r="S3545" s="158">
        <v>1</v>
      </c>
      <c r="T3545" s="103" t="s">
        <v>143</v>
      </c>
      <c r="U3545" s="160" t="s">
        <v>139</v>
      </c>
      <c r="V3545" s="160" t="s">
        <v>719</v>
      </c>
      <c r="W3545" s="160" t="s">
        <v>92</v>
      </c>
      <c r="X3545" s="160" t="s">
        <v>92</v>
      </c>
    </row>
    <row r="3546" spans="1:24" ht="81">
      <c r="A3546" s="155">
        <f>A3545+1</f>
        <v>3544</v>
      </c>
      <c r="B3546" s="160" t="s">
        <v>3962</v>
      </c>
      <c r="C3546" s="159">
        <v>2014</v>
      </c>
      <c r="D3546" s="160" t="s">
        <v>162</v>
      </c>
      <c r="E3546" s="160" t="s">
        <v>162</v>
      </c>
      <c r="F3546" s="268" t="s">
        <v>4011</v>
      </c>
      <c r="G3546" s="157" t="s">
        <v>82</v>
      </c>
      <c r="H3546" s="161" t="s">
        <v>83</v>
      </c>
      <c r="I3546" s="160" t="s">
        <v>164</v>
      </c>
      <c r="J3546" s="160" t="s">
        <v>15</v>
      </c>
      <c r="K3546" s="240" t="s">
        <v>34</v>
      </c>
      <c r="L3546" s="241" t="s">
        <v>34</v>
      </c>
      <c r="M3546" s="241" t="s">
        <v>48</v>
      </c>
      <c r="N3546" s="241" t="s">
        <v>34</v>
      </c>
      <c r="O3546" s="241" t="s">
        <v>34</v>
      </c>
      <c r="P3546" s="241" t="s">
        <v>34</v>
      </c>
      <c r="Q3546" s="159" t="s">
        <v>34</v>
      </c>
      <c r="R3546" s="100" t="s">
        <v>34</v>
      </c>
      <c r="S3546" s="163">
        <v>1</v>
      </c>
      <c r="T3546" s="103" t="s">
        <v>165</v>
      </c>
      <c r="U3546" s="160" t="s">
        <v>166</v>
      </c>
      <c r="V3546" s="160" t="s">
        <v>162</v>
      </c>
      <c r="W3546" s="160" t="s">
        <v>101</v>
      </c>
      <c r="X3546" s="160" t="s">
        <v>101</v>
      </c>
    </row>
    <row r="3547" spans="1:24" ht="20.25">
      <c r="A3547" s="155">
        <f>A3546+1</f>
        <v>3545</v>
      </c>
      <c r="B3547" s="160" t="s">
        <v>3962</v>
      </c>
      <c r="C3547" s="159">
        <v>2014</v>
      </c>
      <c r="D3547" s="160" t="s">
        <v>162</v>
      </c>
      <c r="E3547" s="160" t="s">
        <v>162</v>
      </c>
      <c r="F3547" s="268" t="s">
        <v>4012</v>
      </c>
      <c r="G3547" s="157" t="s">
        <v>31</v>
      </c>
      <c r="H3547" s="156" t="s">
        <v>42</v>
      </c>
      <c r="I3547" s="160" t="s">
        <v>164</v>
      </c>
      <c r="J3547" s="160" t="s">
        <v>15</v>
      </c>
      <c r="K3547" s="240" t="s">
        <v>34</v>
      </c>
      <c r="L3547" s="241" t="s">
        <v>34</v>
      </c>
      <c r="M3547" s="241" t="s">
        <v>48</v>
      </c>
      <c r="N3547" s="241" t="s">
        <v>34</v>
      </c>
      <c r="O3547" s="241" t="s">
        <v>34</v>
      </c>
      <c r="P3547" s="241" t="s">
        <v>34</v>
      </c>
      <c r="Q3547" s="159" t="s">
        <v>34</v>
      </c>
      <c r="R3547" s="100" t="s">
        <v>34</v>
      </c>
      <c r="S3547" s="163">
        <v>1</v>
      </c>
      <c r="T3547" s="103" t="s">
        <v>165</v>
      </c>
      <c r="U3547" s="160" t="s">
        <v>166</v>
      </c>
      <c r="V3547" s="160" t="s">
        <v>162</v>
      </c>
      <c r="W3547" s="157" t="s">
        <v>42</v>
      </c>
      <c r="X3547" s="157" t="s">
        <v>42</v>
      </c>
    </row>
    <row r="3548" spans="1:24" ht="81">
      <c r="A3548" s="155">
        <f>A3547+1</f>
        <v>3546</v>
      </c>
      <c r="B3548" s="160" t="s">
        <v>3962</v>
      </c>
      <c r="C3548" s="159">
        <v>2014</v>
      </c>
      <c r="D3548" s="160" t="s">
        <v>162</v>
      </c>
      <c r="E3548" s="160" t="s">
        <v>162</v>
      </c>
      <c r="F3548" s="268" t="s">
        <v>4013</v>
      </c>
      <c r="G3548" s="157" t="s">
        <v>82</v>
      </c>
      <c r="H3548" s="161" t="s">
        <v>83</v>
      </c>
      <c r="I3548" s="160" t="s">
        <v>164</v>
      </c>
      <c r="J3548" s="160" t="s">
        <v>15</v>
      </c>
      <c r="K3548" s="240" t="s">
        <v>34</v>
      </c>
      <c r="L3548" s="241" t="s">
        <v>34</v>
      </c>
      <c r="M3548" s="241" t="s">
        <v>48</v>
      </c>
      <c r="N3548" s="241" t="s">
        <v>34</v>
      </c>
      <c r="O3548" s="241" t="s">
        <v>34</v>
      </c>
      <c r="P3548" s="241" t="s">
        <v>34</v>
      </c>
      <c r="Q3548" s="159" t="s">
        <v>34</v>
      </c>
      <c r="R3548" s="100" t="s">
        <v>34</v>
      </c>
      <c r="S3548" s="163">
        <v>1</v>
      </c>
      <c r="T3548" s="103" t="s">
        <v>165</v>
      </c>
      <c r="U3548" s="160" t="s">
        <v>166</v>
      </c>
      <c r="V3548" s="160" t="s">
        <v>162</v>
      </c>
      <c r="W3548" s="160" t="s">
        <v>188</v>
      </c>
      <c r="X3548" s="160" t="s">
        <v>188</v>
      </c>
    </row>
    <row r="3549" spans="1:24" ht="81">
      <c r="A3549" s="155">
        <f>A3548+1</f>
        <v>3547</v>
      </c>
      <c r="B3549" s="160" t="s">
        <v>3962</v>
      </c>
      <c r="C3549" s="159">
        <v>2014</v>
      </c>
      <c r="D3549" s="160" t="s">
        <v>162</v>
      </c>
      <c r="E3549" s="160" t="s">
        <v>162</v>
      </c>
      <c r="F3549" s="268" t="s">
        <v>4014</v>
      </c>
      <c r="G3549" s="157" t="s">
        <v>82</v>
      </c>
      <c r="H3549" s="161" t="s">
        <v>83</v>
      </c>
      <c r="I3549" s="160" t="s">
        <v>164</v>
      </c>
      <c r="J3549" s="160" t="s">
        <v>15</v>
      </c>
      <c r="K3549" s="240" t="s">
        <v>34</v>
      </c>
      <c r="L3549" s="241" t="s">
        <v>34</v>
      </c>
      <c r="M3549" s="241" t="s">
        <v>48</v>
      </c>
      <c r="N3549" s="241" t="s">
        <v>34</v>
      </c>
      <c r="O3549" s="241" t="s">
        <v>34</v>
      </c>
      <c r="P3549" s="241" t="s">
        <v>34</v>
      </c>
      <c r="Q3549" s="159" t="s">
        <v>34</v>
      </c>
      <c r="R3549" s="100" t="s">
        <v>34</v>
      </c>
      <c r="S3549" s="163">
        <v>1</v>
      </c>
      <c r="T3549" s="103" t="s">
        <v>165</v>
      </c>
      <c r="U3549" s="160" t="s">
        <v>166</v>
      </c>
      <c r="V3549" s="160" t="s">
        <v>162</v>
      </c>
      <c r="W3549" s="160" t="s">
        <v>101</v>
      </c>
      <c r="X3549" s="160" t="s">
        <v>101</v>
      </c>
    </row>
    <row r="3550" spans="1:24" ht="20.25">
      <c r="A3550" s="155">
        <f>A3549+1</f>
        <v>3548</v>
      </c>
      <c r="B3550" s="160" t="s">
        <v>3962</v>
      </c>
      <c r="C3550" s="159">
        <v>2014</v>
      </c>
      <c r="D3550" s="160" t="s">
        <v>162</v>
      </c>
      <c r="E3550" s="160" t="s">
        <v>162</v>
      </c>
      <c r="F3550" s="268" t="s">
        <v>4015</v>
      </c>
      <c r="G3550" s="157" t="s">
        <v>31</v>
      </c>
      <c r="H3550" s="161" t="s">
        <v>39</v>
      </c>
      <c r="I3550" s="160" t="s">
        <v>164</v>
      </c>
      <c r="J3550" s="160" t="s">
        <v>15</v>
      </c>
      <c r="K3550" s="240" t="s">
        <v>34</v>
      </c>
      <c r="L3550" s="241" t="s">
        <v>34</v>
      </c>
      <c r="M3550" s="241" t="s">
        <v>48</v>
      </c>
      <c r="N3550" s="241" t="s">
        <v>34</v>
      </c>
      <c r="O3550" s="241" t="s">
        <v>34</v>
      </c>
      <c r="P3550" s="241" t="s">
        <v>34</v>
      </c>
      <c r="Q3550" s="159" t="s">
        <v>34</v>
      </c>
      <c r="R3550" s="100" t="s">
        <v>34</v>
      </c>
      <c r="S3550" s="163">
        <v>1</v>
      </c>
      <c r="T3550" s="103" t="s">
        <v>165</v>
      </c>
      <c r="U3550" s="160" t="s">
        <v>166</v>
      </c>
      <c r="V3550" s="160" t="s">
        <v>162</v>
      </c>
      <c r="W3550" s="160" t="s">
        <v>92</v>
      </c>
      <c r="X3550" s="160" t="s">
        <v>92</v>
      </c>
    </row>
    <row r="3551" spans="1:24" ht="41.25">
      <c r="A3551" s="155">
        <f>A3550+1</f>
        <v>3549</v>
      </c>
      <c r="B3551" s="160" t="s">
        <v>3962</v>
      </c>
      <c r="C3551" s="159">
        <v>2014</v>
      </c>
      <c r="D3551" s="160" t="s">
        <v>173</v>
      </c>
      <c r="E3551" s="160" t="s">
        <v>177</v>
      </c>
      <c r="F3551" s="268" t="s">
        <v>4016</v>
      </c>
      <c r="G3551" s="157" t="s">
        <v>31</v>
      </c>
      <c r="H3551" s="161" t="s">
        <v>39</v>
      </c>
      <c r="I3551" s="160" t="s">
        <v>173</v>
      </c>
      <c r="J3551" s="160" t="s">
        <v>179</v>
      </c>
      <c r="K3551" s="240" t="s">
        <v>34</v>
      </c>
      <c r="L3551" s="241" t="s">
        <v>34</v>
      </c>
      <c r="M3551" s="241" t="s">
        <v>34</v>
      </c>
      <c r="N3551" s="241" t="s">
        <v>34</v>
      </c>
      <c r="O3551" s="241" t="s">
        <v>34</v>
      </c>
      <c r="P3551" s="241" t="s">
        <v>34</v>
      </c>
      <c r="Q3551" s="159" t="s">
        <v>34</v>
      </c>
      <c r="R3551" s="100" t="s">
        <v>34</v>
      </c>
      <c r="S3551" s="163">
        <v>1</v>
      </c>
      <c r="T3551" s="103" t="s">
        <v>176</v>
      </c>
      <c r="U3551" s="160" t="s">
        <v>166</v>
      </c>
      <c r="V3551" s="160" t="s">
        <v>177</v>
      </c>
      <c r="W3551" s="160" t="s">
        <v>92</v>
      </c>
      <c r="X3551" s="160" t="s">
        <v>92</v>
      </c>
    </row>
    <row r="3552" spans="1:24" ht="30.75">
      <c r="A3552" s="155">
        <f>A3551+1</f>
        <v>3550</v>
      </c>
      <c r="B3552" s="160" t="s">
        <v>3962</v>
      </c>
      <c r="C3552" s="159">
        <v>2014</v>
      </c>
      <c r="D3552" s="160" t="s">
        <v>173</v>
      </c>
      <c r="E3552" s="160" t="s">
        <v>404</v>
      </c>
      <c r="F3552" s="268" t="s">
        <v>4017</v>
      </c>
      <c r="G3552" s="157" t="s">
        <v>31</v>
      </c>
      <c r="H3552" s="161" t="s">
        <v>39</v>
      </c>
      <c r="I3552" s="160" t="s">
        <v>173</v>
      </c>
      <c r="J3552" s="160" t="s">
        <v>197</v>
      </c>
      <c r="K3552" s="240" t="s">
        <v>34</v>
      </c>
      <c r="L3552" s="241" t="s">
        <v>34</v>
      </c>
      <c r="M3552" s="241" t="s">
        <v>34</v>
      </c>
      <c r="N3552" s="241" t="s">
        <v>34</v>
      </c>
      <c r="O3552" s="241" t="s">
        <v>34</v>
      </c>
      <c r="P3552" s="241" t="s">
        <v>34</v>
      </c>
      <c r="Q3552" s="159" t="s">
        <v>34</v>
      </c>
      <c r="R3552" s="100" t="s">
        <v>34</v>
      </c>
      <c r="S3552" s="163">
        <v>1</v>
      </c>
      <c r="T3552" s="103" t="s">
        <v>176</v>
      </c>
      <c r="U3552" s="160" t="s">
        <v>166</v>
      </c>
      <c r="V3552" s="160" t="s">
        <v>404</v>
      </c>
      <c r="W3552" s="160" t="s">
        <v>92</v>
      </c>
      <c r="X3552" s="160" t="s">
        <v>92</v>
      </c>
    </row>
    <row r="3553" spans="1:24" ht="81">
      <c r="A3553" s="155">
        <f>A3552+1</f>
        <v>3551</v>
      </c>
      <c r="B3553" s="160" t="s">
        <v>3962</v>
      </c>
      <c r="C3553" s="159">
        <v>2014</v>
      </c>
      <c r="D3553" s="160" t="s">
        <v>173</v>
      </c>
      <c r="E3553" s="160" t="s">
        <v>189</v>
      </c>
      <c r="F3553" s="268" t="s">
        <v>4018</v>
      </c>
      <c r="G3553" s="157" t="s">
        <v>82</v>
      </c>
      <c r="H3553" s="161" t="s">
        <v>83</v>
      </c>
      <c r="I3553" s="160" t="s">
        <v>173</v>
      </c>
      <c r="J3553" s="160" t="s">
        <v>191</v>
      </c>
      <c r="K3553" s="240" t="s">
        <v>34</v>
      </c>
      <c r="L3553" s="241" t="s">
        <v>48</v>
      </c>
      <c r="M3553" s="241" t="s">
        <v>34</v>
      </c>
      <c r="N3553" s="241" t="s">
        <v>34</v>
      </c>
      <c r="O3553" s="241" t="s">
        <v>34</v>
      </c>
      <c r="P3553" s="241" t="s">
        <v>34</v>
      </c>
      <c r="Q3553" s="159" t="s">
        <v>34</v>
      </c>
      <c r="R3553" s="100" t="s">
        <v>34</v>
      </c>
      <c r="S3553" s="163">
        <v>1</v>
      </c>
      <c r="T3553" s="103" t="s">
        <v>176</v>
      </c>
      <c r="U3553" s="160" t="s">
        <v>166</v>
      </c>
      <c r="V3553" s="160" t="s">
        <v>189</v>
      </c>
      <c r="W3553" s="160" t="s">
        <v>608</v>
      </c>
      <c r="X3553" s="160" t="s">
        <v>608</v>
      </c>
    </row>
    <row r="3554" spans="1:24" ht="30.75">
      <c r="A3554" s="155">
        <f>A3553+1</f>
        <v>3552</v>
      </c>
      <c r="B3554" s="160" t="s">
        <v>3962</v>
      </c>
      <c r="C3554" s="159">
        <v>2014</v>
      </c>
      <c r="D3554" s="160" t="s">
        <v>173</v>
      </c>
      <c r="E3554" s="160" t="s">
        <v>189</v>
      </c>
      <c r="F3554" s="268" t="s">
        <v>4019</v>
      </c>
      <c r="G3554" s="157" t="s">
        <v>31</v>
      </c>
      <c r="H3554" s="156" t="s">
        <v>42</v>
      </c>
      <c r="I3554" s="160" t="s">
        <v>173</v>
      </c>
      <c r="J3554" s="160" t="s">
        <v>191</v>
      </c>
      <c r="K3554" s="240" t="s">
        <v>34</v>
      </c>
      <c r="L3554" s="241" t="s">
        <v>48</v>
      </c>
      <c r="M3554" s="241" t="s">
        <v>34</v>
      </c>
      <c r="N3554" s="241" t="s">
        <v>34</v>
      </c>
      <c r="O3554" s="241" t="s">
        <v>34</v>
      </c>
      <c r="P3554" s="241" t="s">
        <v>34</v>
      </c>
      <c r="Q3554" s="159" t="s">
        <v>34</v>
      </c>
      <c r="R3554" s="100" t="s">
        <v>34</v>
      </c>
      <c r="S3554" s="163">
        <v>1</v>
      </c>
      <c r="T3554" s="103" t="s">
        <v>176</v>
      </c>
      <c r="U3554" s="160" t="s">
        <v>166</v>
      </c>
      <c r="V3554" s="160" t="s">
        <v>189</v>
      </c>
      <c r="W3554" s="157" t="s">
        <v>42</v>
      </c>
      <c r="X3554" s="157" t="s">
        <v>42</v>
      </c>
    </row>
    <row r="3555" spans="1:24" ht="81">
      <c r="A3555" s="155">
        <f>A3554+1</f>
        <v>3553</v>
      </c>
      <c r="B3555" s="160" t="s">
        <v>3962</v>
      </c>
      <c r="C3555" s="159">
        <v>2014</v>
      </c>
      <c r="D3555" s="160" t="s">
        <v>173</v>
      </c>
      <c r="E3555" s="160" t="s">
        <v>189</v>
      </c>
      <c r="F3555" s="268" t="s">
        <v>4020</v>
      </c>
      <c r="G3555" s="157" t="s">
        <v>82</v>
      </c>
      <c r="H3555" s="161" t="s">
        <v>83</v>
      </c>
      <c r="I3555" s="160" t="s">
        <v>173</v>
      </c>
      <c r="J3555" s="160" t="s">
        <v>191</v>
      </c>
      <c r="K3555" s="240" t="s">
        <v>48</v>
      </c>
      <c r="L3555" s="241" t="s">
        <v>48</v>
      </c>
      <c r="M3555" s="241" t="s">
        <v>34</v>
      </c>
      <c r="N3555" s="241" t="s">
        <v>34</v>
      </c>
      <c r="O3555" s="241" t="s">
        <v>34</v>
      </c>
      <c r="P3555" s="241" t="s">
        <v>34</v>
      </c>
      <c r="Q3555" s="159" t="s">
        <v>34</v>
      </c>
      <c r="R3555" s="100" t="s">
        <v>34</v>
      </c>
      <c r="S3555" s="163">
        <v>1</v>
      </c>
      <c r="T3555" s="103" t="s">
        <v>176</v>
      </c>
      <c r="U3555" s="160" t="s">
        <v>166</v>
      </c>
      <c r="V3555" s="160" t="s">
        <v>189</v>
      </c>
      <c r="W3555" s="160" t="s">
        <v>188</v>
      </c>
      <c r="X3555" s="160" t="s">
        <v>188</v>
      </c>
    </row>
    <row r="3556" spans="1:24" ht="60.75">
      <c r="A3556" s="155">
        <f>A3555+1</f>
        <v>3554</v>
      </c>
      <c r="B3556" s="160" t="s">
        <v>3962</v>
      </c>
      <c r="C3556" s="159">
        <v>2014</v>
      </c>
      <c r="D3556" s="160" t="s">
        <v>184</v>
      </c>
      <c r="E3556" s="160" t="s">
        <v>184</v>
      </c>
      <c r="F3556" s="268" t="s">
        <v>4021</v>
      </c>
      <c r="G3556" s="157" t="s">
        <v>31</v>
      </c>
      <c r="H3556" s="156" t="s">
        <v>29</v>
      </c>
      <c r="I3556" s="160" t="s">
        <v>186</v>
      </c>
      <c r="J3556" s="160" t="s">
        <v>201</v>
      </c>
      <c r="K3556" s="240" t="s">
        <v>34</v>
      </c>
      <c r="L3556" s="241" t="s">
        <v>34</v>
      </c>
      <c r="M3556" s="241" t="s">
        <v>34</v>
      </c>
      <c r="N3556" s="241" t="s">
        <v>34</v>
      </c>
      <c r="O3556" s="241" t="s">
        <v>48</v>
      </c>
      <c r="P3556" s="241" t="s">
        <v>34</v>
      </c>
      <c r="Q3556" s="159" t="s">
        <v>34</v>
      </c>
      <c r="R3556" s="100" t="s">
        <v>34</v>
      </c>
      <c r="S3556" s="163">
        <v>1</v>
      </c>
      <c r="T3556" s="103" t="s">
        <v>202</v>
      </c>
      <c r="U3556" s="160" t="s">
        <v>166</v>
      </c>
      <c r="V3556" s="160" t="s">
        <v>184</v>
      </c>
      <c r="W3556" s="160" t="s">
        <v>92</v>
      </c>
      <c r="X3556" s="160" t="s">
        <v>92</v>
      </c>
    </row>
    <row r="3557" spans="1:24" ht="20.25">
      <c r="A3557" s="155">
        <f>A3556+1</f>
        <v>3555</v>
      </c>
      <c r="B3557" s="160" t="s">
        <v>3962</v>
      </c>
      <c r="C3557" s="159">
        <v>2014</v>
      </c>
      <c r="D3557" s="160" t="s">
        <v>184</v>
      </c>
      <c r="E3557" s="160" t="s">
        <v>184</v>
      </c>
      <c r="F3557" s="268" t="s">
        <v>4022</v>
      </c>
      <c r="G3557" s="157" t="s">
        <v>119</v>
      </c>
      <c r="H3557" s="161" t="s">
        <v>169</v>
      </c>
      <c r="I3557" s="160" t="s">
        <v>186</v>
      </c>
      <c r="J3557" s="160" t="s">
        <v>201</v>
      </c>
      <c r="K3557" s="240" t="s">
        <v>34</v>
      </c>
      <c r="L3557" s="241" t="s">
        <v>34</v>
      </c>
      <c r="M3557" s="241" t="s">
        <v>34</v>
      </c>
      <c r="N3557" s="241" t="s">
        <v>34</v>
      </c>
      <c r="O3557" s="241" t="s">
        <v>48</v>
      </c>
      <c r="P3557" s="241" t="s">
        <v>34</v>
      </c>
      <c r="Q3557" s="159" t="s">
        <v>34</v>
      </c>
      <c r="R3557" s="100" t="s">
        <v>34</v>
      </c>
      <c r="S3557" s="163">
        <v>1</v>
      </c>
      <c r="T3557" s="103" t="s">
        <v>202</v>
      </c>
      <c r="U3557" s="160" t="s">
        <v>166</v>
      </c>
      <c r="V3557" s="160" t="s">
        <v>184</v>
      </c>
      <c r="W3557" s="160" t="s">
        <v>169</v>
      </c>
      <c r="X3557" s="160" t="s">
        <v>169</v>
      </c>
    </row>
    <row r="3558" spans="1:24" ht="20.25">
      <c r="A3558" s="155">
        <f>A3557+1</f>
        <v>3556</v>
      </c>
      <c r="B3558" s="160" t="s">
        <v>3962</v>
      </c>
      <c r="C3558" s="159">
        <v>2014</v>
      </c>
      <c r="D3558" s="160" t="s">
        <v>184</v>
      </c>
      <c r="E3558" s="160" t="s">
        <v>184</v>
      </c>
      <c r="F3558" s="268" t="s">
        <v>4023</v>
      </c>
      <c r="G3558" s="157" t="s">
        <v>31</v>
      </c>
      <c r="H3558" s="161" t="s">
        <v>29</v>
      </c>
      <c r="I3558" s="160" t="s">
        <v>186</v>
      </c>
      <c r="J3558" s="160" t="s">
        <v>201</v>
      </c>
      <c r="K3558" s="240" t="s">
        <v>34</v>
      </c>
      <c r="L3558" s="241" t="s">
        <v>34</v>
      </c>
      <c r="M3558" s="241" t="s">
        <v>34</v>
      </c>
      <c r="N3558" s="241" t="s">
        <v>34</v>
      </c>
      <c r="O3558" s="241" t="s">
        <v>48</v>
      </c>
      <c r="P3558" s="241" t="s">
        <v>34</v>
      </c>
      <c r="Q3558" s="159" t="s">
        <v>34</v>
      </c>
      <c r="R3558" s="100" t="s">
        <v>34</v>
      </c>
      <c r="S3558" s="163">
        <v>1</v>
      </c>
      <c r="T3558" s="103" t="s">
        <v>202</v>
      </c>
      <c r="U3558" s="160" t="s">
        <v>166</v>
      </c>
      <c r="V3558" s="160" t="s">
        <v>184</v>
      </c>
      <c r="W3558" s="160" t="s">
        <v>92</v>
      </c>
      <c r="X3558" s="160" t="s">
        <v>92</v>
      </c>
    </row>
    <row r="3559" spans="1:24" ht="20.25">
      <c r="A3559" s="155">
        <f>A3558+1</f>
        <v>3557</v>
      </c>
      <c r="B3559" s="160" t="s">
        <v>3962</v>
      </c>
      <c r="C3559" s="159">
        <v>2014</v>
      </c>
      <c r="D3559" s="160" t="s">
        <v>184</v>
      </c>
      <c r="E3559" s="160" t="s">
        <v>184</v>
      </c>
      <c r="F3559" s="268" t="s">
        <v>4024</v>
      </c>
      <c r="G3559" s="157" t="s">
        <v>31</v>
      </c>
      <c r="H3559" s="161" t="s">
        <v>39</v>
      </c>
      <c r="I3559" s="160" t="s">
        <v>186</v>
      </c>
      <c r="J3559" s="160" t="s">
        <v>201</v>
      </c>
      <c r="K3559" s="240" t="s">
        <v>34</v>
      </c>
      <c r="L3559" s="241" t="s">
        <v>34</v>
      </c>
      <c r="M3559" s="241" t="s">
        <v>34</v>
      </c>
      <c r="N3559" s="241" t="s">
        <v>34</v>
      </c>
      <c r="O3559" s="241" t="s">
        <v>48</v>
      </c>
      <c r="P3559" s="241" t="s">
        <v>34</v>
      </c>
      <c r="Q3559" s="159" t="s">
        <v>34</v>
      </c>
      <c r="R3559" s="100" t="s">
        <v>34</v>
      </c>
      <c r="S3559" s="163">
        <v>1</v>
      </c>
      <c r="T3559" s="103" t="s">
        <v>202</v>
      </c>
      <c r="U3559" s="160" t="s">
        <v>166</v>
      </c>
      <c r="V3559" s="160" t="s">
        <v>184</v>
      </c>
      <c r="W3559" s="160" t="s">
        <v>92</v>
      </c>
      <c r="X3559" s="160" t="s">
        <v>92</v>
      </c>
    </row>
    <row r="3560" spans="1:24" ht="81">
      <c r="A3560" s="155">
        <f>A3559+1</f>
        <v>3558</v>
      </c>
      <c r="B3560" s="160" t="s">
        <v>3962</v>
      </c>
      <c r="C3560" s="159">
        <v>2014</v>
      </c>
      <c r="D3560" s="160" t="s">
        <v>184</v>
      </c>
      <c r="E3560" s="160" t="s">
        <v>184</v>
      </c>
      <c r="F3560" s="268" t="s">
        <v>4025</v>
      </c>
      <c r="G3560" s="157" t="s">
        <v>82</v>
      </c>
      <c r="H3560" s="161" t="s">
        <v>83</v>
      </c>
      <c r="I3560" s="160" t="s">
        <v>186</v>
      </c>
      <c r="J3560" s="160" t="s">
        <v>201</v>
      </c>
      <c r="K3560" s="240" t="s">
        <v>34</v>
      </c>
      <c r="L3560" s="241" t="s">
        <v>34</v>
      </c>
      <c r="M3560" s="241" t="s">
        <v>34</v>
      </c>
      <c r="N3560" s="241" t="s">
        <v>34</v>
      </c>
      <c r="O3560" s="241" t="s">
        <v>34</v>
      </c>
      <c r="P3560" s="241" t="s">
        <v>34</v>
      </c>
      <c r="Q3560" s="159" t="s">
        <v>34</v>
      </c>
      <c r="R3560" s="100" t="s">
        <v>34</v>
      </c>
      <c r="S3560" s="163">
        <v>1</v>
      </c>
      <c r="T3560" s="103" t="s">
        <v>202</v>
      </c>
      <c r="U3560" s="160" t="s">
        <v>166</v>
      </c>
      <c r="V3560" s="160" t="s">
        <v>184</v>
      </c>
      <c r="W3560" s="160" t="s">
        <v>101</v>
      </c>
      <c r="X3560" s="160" t="s">
        <v>101</v>
      </c>
    </row>
    <row r="3561" spans="1:24" ht="20.25">
      <c r="A3561" s="155">
        <f>A3560+1</f>
        <v>3559</v>
      </c>
      <c r="B3561" s="160" t="s">
        <v>3962</v>
      </c>
      <c r="C3561" s="159">
        <v>2014</v>
      </c>
      <c r="D3561" s="160" t="s">
        <v>184</v>
      </c>
      <c r="E3561" s="160" t="s">
        <v>184</v>
      </c>
      <c r="F3561" s="268" t="s">
        <v>4026</v>
      </c>
      <c r="G3561" s="157" t="s">
        <v>31</v>
      </c>
      <c r="H3561" s="156" t="s">
        <v>42</v>
      </c>
      <c r="I3561" s="160" t="s">
        <v>186</v>
      </c>
      <c r="J3561" s="160" t="s">
        <v>201</v>
      </c>
      <c r="K3561" s="240" t="s">
        <v>34</v>
      </c>
      <c r="L3561" s="241" t="s">
        <v>34</v>
      </c>
      <c r="M3561" s="241" t="s">
        <v>34</v>
      </c>
      <c r="N3561" s="241" t="s">
        <v>34</v>
      </c>
      <c r="O3561" s="241" t="s">
        <v>34</v>
      </c>
      <c r="P3561" s="241" t="s">
        <v>34</v>
      </c>
      <c r="Q3561" s="159" t="s">
        <v>34</v>
      </c>
      <c r="R3561" s="100" t="s">
        <v>34</v>
      </c>
      <c r="S3561" s="163">
        <v>1</v>
      </c>
      <c r="T3561" s="103" t="s">
        <v>202</v>
      </c>
      <c r="U3561" s="160" t="s">
        <v>166</v>
      </c>
      <c r="V3561" s="160" t="s">
        <v>184</v>
      </c>
      <c r="W3561" s="157" t="s">
        <v>42</v>
      </c>
      <c r="X3561" s="157" t="s">
        <v>42</v>
      </c>
    </row>
    <row r="3562" spans="1:24" ht="41.25">
      <c r="A3562" s="155">
        <f>A3561+1</f>
        <v>3560</v>
      </c>
      <c r="B3562" s="160" t="s">
        <v>3962</v>
      </c>
      <c r="C3562" s="159">
        <v>2014</v>
      </c>
      <c r="D3562" s="160" t="s">
        <v>219</v>
      </c>
      <c r="E3562" s="160" t="s">
        <v>220</v>
      </c>
      <c r="F3562" s="268" t="s">
        <v>4027</v>
      </c>
      <c r="G3562" s="157" t="s">
        <v>31</v>
      </c>
      <c r="H3562" s="161" t="s">
        <v>39</v>
      </c>
      <c r="I3562" s="160" t="s">
        <v>222</v>
      </c>
      <c r="J3562" s="160" t="s">
        <v>17</v>
      </c>
      <c r="K3562" s="240" t="s">
        <v>48</v>
      </c>
      <c r="L3562" s="241" t="s">
        <v>34</v>
      </c>
      <c r="M3562" s="241" t="s">
        <v>34</v>
      </c>
      <c r="N3562" s="241" t="s">
        <v>34</v>
      </c>
      <c r="O3562" s="241" t="s">
        <v>48</v>
      </c>
      <c r="P3562" s="241" t="s">
        <v>34</v>
      </c>
      <c r="Q3562" s="159" t="s">
        <v>34</v>
      </c>
      <c r="R3562" s="100" t="s">
        <v>34</v>
      </c>
      <c r="S3562" s="158">
        <v>1</v>
      </c>
      <c r="T3562" s="103" t="s">
        <v>223</v>
      </c>
      <c r="U3562" s="160" t="s">
        <v>4028</v>
      </c>
      <c r="V3562" s="160" t="s">
        <v>224</v>
      </c>
      <c r="W3562" s="160" t="s">
        <v>92</v>
      </c>
      <c r="X3562" s="160" t="s">
        <v>92</v>
      </c>
    </row>
    <row r="3563" spans="1:24" ht="41.25">
      <c r="A3563" s="155">
        <f>A3562+1</f>
        <v>3561</v>
      </c>
      <c r="B3563" s="160" t="s">
        <v>3962</v>
      </c>
      <c r="C3563" s="159">
        <v>2014</v>
      </c>
      <c r="D3563" s="160" t="s">
        <v>219</v>
      </c>
      <c r="E3563" s="160" t="s">
        <v>227</v>
      </c>
      <c r="F3563" s="268" t="s">
        <v>4029</v>
      </c>
      <c r="G3563" s="157" t="s">
        <v>31</v>
      </c>
      <c r="H3563" s="161" t="s">
        <v>39</v>
      </c>
      <c r="I3563" s="160" t="s">
        <v>32</v>
      </c>
      <c r="J3563" s="160" t="s">
        <v>33</v>
      </c>
      <c r="K3563" s="240" t="s">
        <v>34</v>
      </c>
      <c r="L3563" s="241" t="s">
        <v>34</v>
      </c>
      <c r="M3563" s="241" t="s">
        <v>34</v>
      </c>
      <c r="N3563" s="241" t="s">
        <v>34</v>
      </c>
      <c r="O3563" s="241" t="s">
        <v>34</v>
      </c>
      <c r="P3563" s="241" t="s">
        <v>34</v>
      </c>
      <c r="Q3563" s="159" t="s">
        <v>34</v>
      </c>
      <c r="R3563" s="100" t="s">
        <v>34</v>
      </c>
      <c r="S3563" s="158">
        <v>1</v>
      </c>
      <c r="T3563" s="103" t="s">
        <v>223</v>
      </c>
      <c r="U3563" s="160" t="s">
        <v>4028</v>
      </c>
      <c r="V3563" s="160" t="s">
        <v>4030</v>
      </c>
      <c r="W3563" s="160" t="s">
        <v>92</v>
      </c>
      <c r="X3563" s="160" t="s">
        <v>92</v>
      </c>
    </row>
    <row r="3564" spans="1:24" ht="41.25">
      <c r="A3564" s="155">
        <f>A3563+1</f>
        <v>3562</v>
      </c>
      <c r="B3564" s="160" t="s">
        <v>3962</v>
      </c>
      <c r="C3564" s="159">
        <v>2014</v>
      </c>
      <c r="D3564" s="160" t="s">
        <v>219</v>
      </c>
      <c r="E3564" s="160" t="s">
        <v>230</v>
      </c>
      <c r="F3564" s="268" t="s">
        <v>4031</v>
      </c>
      <c r="G3564" s="157" t="s">
        <v>31</v>
      </c>
      <c r="H3564" s="156" t="s">
        <v>42</v>
      </c>
      <c r="I3564" s="160" t="s">
        <v>71</v>
      </c>
      <c r="J3564" s="160" t="s">
        <v>232</v>
      </c>
      <c r="K3564" s="240" t="s">
        <v>34</v>
      </c>
      <c r="L3564" s="241" t="s">
        <v>34</v>
      </c>
      <c r="M3564" s="241" t="s">
        <v>34</v>
      </c>
      <c r="N3564" s="241" t="s">
        <v>34</v>
      </c>
      <c r="O3564" s="241" t="s">
        <v>34</v>
      </c>
      <c r="P3564" s="241" t="s">
        <v>34</v>
      </c>
      <c r="Q3564" s="159" t="s">
        <v>34</v>
      </c>
      <c r="R3564" s="100" t="s">
        <v>34</v>
      </c>
      <c r="S3564" s="158">
        <v>1</v>
      </c>
      <c r="T3564" s="103" t="s">
        <v>223</v>
      </c>
      <c r="U3564" s="160" t="s">
        <v>4028</v>
      </c>
      <c r="V3564" s="160" t="s">
        <v>233</v>
      </c>
      <c r="W3564" s="157" t="s">
        <v>42</v>
      </c>
      <c r="X3564" s="157" t="s">
        <v>42</v>
      </c>
    </row>
    <row r="3565" spans="1:24" ht="81">
      <c r="A3565" s="155">
        <f>A3564+1</f>
        <v>3563</v>
      </c>
      <c r="B3565" s="160" t="s">
        <v>3962</v>
      </c>
      <c r="C3565" s="159">
        <v>2014</v>
      </c>
      <c r="D3565" s="160" t="s">
        <v>219</v>
      </c>
      <c r="E3565" s="160" t="s">
        <v>230</v>
      </c>
      <c r="F3565" s="268" t="s">
        <v>4032</v>
      </c>
      <c r="G3565" s="157" t="s">
        <v>82</v>
      </c>
      <c r="H3565" s="161" t="s">
        <v>83</v>
      </c>
      <c r="I3565" s="160" t="s">
        <v>71</v>
      </c>
      <c r="J3565" s="160" t="s">
        <v>232</v>
      </c>
      <c r="K3565" s="240" t="s">
        <v>34</v>
      </c>
      <c r="L3565" s="241" t="s">
        <v>34</v>
      </c>
      <c r="M3565" s="241" t="s">
        <v>34</v>
      </c>
      <c r="N3565" s="241" t="s">
        <v>34</v>
      </c>
      <c r="O3565" s="241" t="s">
        <v>34</v>
      </c>
      <c r="P3565" s="241" t="s">
        <v>34</v>
      </c>
      <c r="Q3565" s="159" t="s">
        <v>34</v>
      </c>
      <c r="R3565" s="100" t="s">
        <v>34</v>
      </c>
      <c r="S3565" s="158">
        <v>1</v>
      </c>
      <c r="T3565" s="103" t="s">
        <v>223</v>
      </c>
      <c r="U3565" s="160" t="s">
        <v>4028</v>
      </c>
      <c r="V3565" s="160" t="s">
        <v>233</v>
      </c>
      <c r="W3565" s="160" t="s">
        <v>101</v>
      </c>
      <c r="X3565" s="160" t="s">
        <v>101</v>
      </c>
    </row>
    <row r="3566" spans="1:24" ht="41.25">
      <c r="A3566" s="155">
        <f>A3565+1</f>
        <v>3564</v>
      </c>
      <c r="B3566" s="160" t="s">
        <v>3962</v>
      </c>
      <c r="C3566" s="159">
        <v>2014</v>
      </c>
      <c r="D3566" s="160" t="s">
        <v>219</v>
      </c>
      <c r="E3566" s="160" t="s">
        <v>230</v>
      </c>
      <c r="F3566" s="268" t="s">
        <v>4033</v>
      </c>
      <c r="G3566" s="157" t="s">
        <v>31</v>
      </c>
      <c r="H3566" s="156" t="s">
        <v>42</v>
      </c>
      <c r="I3566" s="160" t="s">
        <v>71</v>
      </c>
      <c r="J3566" s="160" t="s">
        <v>232</v>
      </c>
      <c r="K3566" s="240" t="s">
        <v>48</v>
      </c>
      <c r="L3566" s="241" t="s">
        <v>34</v>
      </c>
      <c r="M3566" s="241" t="s">
        <v>34</v>
      </c>
      <c r="N3566" s="241" t="s">
        <v>34</v>
      </c>
      <c r="O3566" s="241" t="s">
        <v>34</v>
      </c>
      <c r="P3566" s="241" t="s">
        <v>34</v>
      </c>
      <c r="Q3566" s="159" t="s">
        <v>34</v>
      </c>
      <c r="R3566" s="100" t="s">
        <v>34</v>
      </c>
      <c r="S3566" s="158">
        <v>1</v>
      </c>
      <c r="T3566" s="103" t="s">
        <v>223</v>
      </c>
      <c r="U3566" s="160" t="s">
        <v>4028</v>
      </c>
      <c r="V3566" s="160" t="s">
        <v>233</v>
      </c>
      <c r="W3566" s="157" t="s">
        <v>42</v>
      </c>
      <c r="X3566" s="157" t="s">
        <v>42</v>
      </c>
    </row>
    <row r="3567" spans="1:24" ht="41.25">
      <c r="A3567" s="155">
        <f>A3566+1</f>
        <v>3565</v>
      </c>
      <c r="B3567" s="160" t="s">
        <v>3962</v>
      </c>
      <c r="C3567" s="159">
        <v>2014</v>
      </c>
      <c r="D3567" s="160" t="s">
        <v>219</v>
      </c>
      <c r="E3567" s="160" t="s">
        <v>243</v>
      </c>
      <c r="F3567" s="268" t="s">
        <v>4034</v>
      </c>
      <c r="G3567" s="157" t="s">
        <v>31</v>
      </c>
      <c r="H3567" s="156" t="s">
        <v>39</v>
      </c>
      <c r="I3567" s="160" t="s">
        <v>71</v>
      </c>
      <c r="J3567" s="160" t="s">
        <v>232</v>
      </c>
      <c r="K3567" s="240" t="s">
        <v>34</v>
      </c>
      <c r="L3567" s="241" t="s">
        <v>34</v>
      </c>
      <c r="M3567" s="241" t="s">
        <v>34</v>
      </c>
      <c r="N3567" s="241" t="s">
        <v>34</v>
      </c>
      <c r="O3567" s="241" t="s">
        <v>34</v>
      </c>
      <c r="P3567" s="241" t="s">
        <v>34</v>
      </c>
      <c r="Q3567" s="159" t="s">
        <v>34</v>
      </c>
      <c r="R3567" s="100" t="s">
        <v>34</v>
      </c>
      <c r="S3567" s="158">
        <v>1</v>
      </c>
      <c r="T3567" s="103" t="s">
        <v>223</v>
      </c>
      <c r="U3567" s="160" t="s">
        <v>4028</v>
      </c>
      <c r="V3567" s="160" t="s">
        <v>245</v>
      </c>
      <c r="W3567" s="160" t="s">
        <v>92</v>
      </c>
      <c r="X3567" s="160" t="s">
        <v>92</v>
      </c>
    </row>
    <row r="3568" spans="1:24" ht="41.25">
      <c r="A3568" s="155">
        <f>A3567+1</f>
        <v>3566</v>
      </c>
      <c r="B3568" s="160" t="s">
        <v>3962</v>
      </c>
      <c r="C3568" s="159">
        <v>2014</v>
      </c>
      <c r="D3568" s="160" t="s">
        <v>219</v>
      </c>
      <c r="E3568" s="160" t="s">
        <v>243</v>
      </c>
      <c r="F3568" s="268" t="s">
        <v>4035</v>
      </c>
      <c r="G3568" s="157" t="s">
        <v>31</v>
      </c>
      <c r="H3568" s="156" t="s">
        <v>42</v>
      </c>
      <c r="I3568" s="160" t="s">
        <v>71</v>
      </c>
      <c r="J3568" s="160" t="s">
        <v>232</v>
      </c>
      <c r="K3568" s="240" t="s">
        <v>34</v>
      </c>
      <c r="L3568" s="241" t="s">
        <v>34</v>
      </c>
      <c r="M3568" s="241" t="s">
        <v>34</v>
      </c>
      <c r="N3568" s="241" t="s">
        <v>34</v>
      </c>
      <c r="O3568" s="241" t="s">
        <v>34</v>
      </c>
      <c r="P3568" s="241" t="s">
        <v>34</v>
      </c>
      <c r="Q3568" s="159" t="s">
        <v>34</v>
      </c>
      <c r="R3568" s="100" t="s">
        <v>34</v>
      </c>
      <c r="S3568" s="158">
        <v>1</v>
      </c>
      <c r="T3568" s="103" t="s">
        <v>223</v>
      </c>
      <c r="U3568" s="160" t="s">
        <v>4028</v>
      </c>
      <c r="V3568" s="160" t="s">
        <v>245</v>
      </c>
      <c r="W3568" s="157" t="s">
        <v>42</v>
      </c>
      <c r="X3568" s="157" t="s">
        <v>42</v>
      </c>
    </row>
    <row r="3569" spans="1:24" ht="41.25">
      <c r="A3569" s="155">
        <f>A3568+1</f>
        <v>3567</v>
      </c>
      <c r="B3569" s="160" t="s">
        <v>3962</v>
      </c>
      <c r="C3569" s="159">
        <v>2014</v>
      </c>
      <c r="D3569" s="160" t="s">
        <v>219</v>
      </c>
      <c r="E3569" s="160" t="s">
        <v>243</v>
      </c>
      <c r="F3569" s="268" t="s">
        <v>4036</v>
      </c>
      <c r="G3569" s="157" t="s">
        <v>31</v>
      </c>
      <c r="H3569" s="156" t="s">
        <v>42</v>
      </c>
      <c r="I3569" s="160" t="s">
        <v>71</v>
      </c>
      <c r="J3569" s="160" t="s">
        <v>232</v>
      </c>
      <c r="K3569" s="240" t="s">
        <v>48</v>
      </c>
      <c r="L3569" s="241" t="s">
        <v>34</v>
      </c>
      <c r="M3569" s="241" t="s">
        <v>34</v>
      </c>
      <c r="N3569" s="241" t="s">
        <v>34</v>
      </c>
      <c r="O3569" s="241" t="s">
        <v>34</v>
      </c>
      <c r="P3569" s="241" t="s">
        <v>34</v>
      </c>
      <c r="Q3569" s="159" t="s">
        <v>34</v>
      </c>
      <c r="R3569" s="100" t="s">
        <v>34</v>
      </c>
      <c r="S3569" s="158">
        <v>1</v>
      </c>
      <c r="T3569" s="103" t="s">
        <v>223</v>
      </c>
      <c r="U3569" s="160" t="s">
        <v>4028</v>
      </c>
      <c r="V3569" s="160" t="s">
        <v>245</v>
      </c>
      <c r="W3569" s="157" t="s">
        <v>42</v>
      </c>
      <c r="X3569" s="157" t="s">
        <v>42</v>
      </c>
    </row>
    <row r="3570" spans="1:24" ht="41.25">
      <c r="A3570" s="155">
        <f>A3569+1</f>
        <v>3568</v>
      </c>
      <c r="B3570" s="160" t="s">
        <v>3962</v>
      </c>
      <c r="C3570" s="159">
        <v>2014</v>
      </c>
      <c r="D3570" s="160" t="s">
        <v>219</v>
      </c>
      <c r="E3570" s="160" t="s">
        <v>251</v>
      </c>
      <c r="F3570" s="268" t="s">
        <v>4037</v>
      </c>
      <c r="G3570" s="157" t="s">
        <v>31</v>
      </c>
      <c r="H3570" s="161" t="s">
        <v>29</v>
      </c>
      <c r="I3570" s="160" t="s">
        <v>71</v>
      </c>
      <c r="J3570" s="160" t="s">
        <v>253</v>
      </c>
      <c r="K3570" s="240" t="s">
        <v>34</v>
      </c>
      <c r="L3570" s="241" t="s">
        <v>34</v>
      </c>
      <c r="M3570" s="241" t="s">
        <v>34</v>
      </c>
      <c r="N3570" s="241" t="s">
        <v>34</v>
      </c>
      <c r="O3570" s="241" t="s">
        <v>34</v>
      </c>
      <c r="P3570" s="241" t="s">
        <v>34</v>
      </c>
      <c r="Q3570" s="159" t="s">
        <v>34</v>
      </c>
      <c r="R3570" s="100" t="s">
        <v>34</v>
      </c>
      <c r="S3570" s="158">
        <v>1</v>
      </c>
      <c r="T3570" s="103" t="s">
        <v>223</v>
      </c>
      <c r="U3570" s="160" t="s">
        <v>4028</v>
      </c>
      <c r="V3570" s="160" t="s">
        <v>253</v>
      </c>
      <c r="W3570" s="160" t="s">
        <v>92</v>
      </c>
      <c r="X3570" s="160" t="s">
        <v>92</v>
      </c>
    </row>
    <row r="3571" spans="1:24" ht="41.25">
      <c r="A3571" s="155">
        <f>A3570+1</f>
        <v>3569</v>
      </c>
      <c r="B3571" s="160" t="s">
        <v>3962</v>
      </c>
      <c r="C3571" s="159">
        <v>2014</v>
      </c>
      <c r="D3571" s="160" t="s">
        <v>219</v>
      </c>
      <c r="E3571" s="160" t="s">
        <v>251</v>
      </c>
      <c r="F3571" s="268" t="s">
        <v>4038</v>
      </c>
      <c r="G3571" s="157" t="s">
        <v>31</v>
      </c>
      <c r="H3571" s="161" t="s">
        <v>29</v>
      </c>
      <c r="I3571" s="160" t="s">
        <v>71</v>
      </c>
      <c r="J3571" s="160" t="s">
        <v>253</v>
      </c>
      <c r="K3571" s="240" t="s">
        <v>34</v>
      </c>
      <c r="L3571" s="241" t="s">
        <v>34</v>
      </c>
      <c r="M3571" s="241" t="s">
        <v>34</v>
      </c>
      <c r="N3571" s="241" t="s">
        <v>34</v>
      </c>
      <c r="O3571" s="241" t="s">
        <v>34</v>
      </c>
      <c r="P3571" s="241" t="s">
        <v>34</v>
      </c>
      <c r="Q3571" s="159" t="s">
        <v>34</v>
      </c>
      <c r="R3571" s="100" t="s">
        <v>34</v>
      </c>
      <c r="S3571" s="158">
        <v>1</v>
      </c>
      <c r="T3571" s="103" t="s">
        <v>223</v>
      </c>
      <c r="U3571" s="160" t="s">
        <v>4028</v>
      </c>
      <c r="V3571" s="160" t="s">
        <v>253</v>
      </c>
      <c r="W3571" s="160" t="s">
        <v>92</v>
      </c>
      <c r="X3571" s="160" t="s">
        <v>92</v>
      </c>
    </row>
    <row r="3572" spans="1:24" ht="41.25">
      <c r="A3572" s="155">
        <f>A3571+1</f>
        <v>3570</v>
      </c>
      <c r="B3572" s="160" t="s">
        <v>3962</v>
      </c>
      <c r="C3572" s="159">
        <v>2014</v>
      </c>
      <c r="D3572" s="160" t="s">
        <v>219</v>
      </c>
      <c r="E3572" s="160" t="s">
        <v>251</v>
      </c>
      <c r="F3572" s="268" t="s">
        <v>4039</v>
      </c>
      <c r="G3572" s="157" t="s">
        <v>31</v>
      </c>
      <c r="H3572" s="161" t="s">
        <v>39</v>
      </c>
      <c r="I3572" s="160" t="s">
        <v>71</v>
      </c>
      <c r="J3572" s="160" t="s">
        <v>253</v>
      </c>
      <c r="K3572" s="240" t="s">
        <v>34</v>
      </c>
      <c r="L3572" s="241" t="s">
        <v>34</v>
      </c>
      <c r="M3572" s="241" t="s">
        <v>34</v>
      </c>
      <c r="N3572" s="241" t="s">
        <v>34</v>
      </c>
      <c r="O3572" s="241" t="s">
        <v>34</v>
      </c>
      <c r="P3572" s="241" t="s">
        <v>34</v>
      </c>
      <c r="Q3572" s="159" t="s">
        <v>34</v>
      </c>
      <c r="R3572" s="100" t="s">
        <v>34</v>
      </c>
      <c r="S3572" s="158">
        <v>1</v>
      </c>
      <c r="T3572" s="103" t="s">
        <v>223</v>
      </c>
      <c r="U3572" s="160" t="s">
        <v>4028</v>
      </c>
      <c r="V3572" s="160" t="s">
        <v>253</v>
      </c>
      <c r="W3572" s="160" t="s">
        <v>92</v>
      </c>
      <c r="X3572" s="160" t="s">
        <v>92</v>
      </c>
    </row>
    <row r="3573" spans="1:24" ht="41.25">
      <c r="A3573" s="155">
        <f>A3572+1</f>
        <v>3571</v>
      </c>
      <c r="B3573" s="160" t="s">
        <v>3962</v>
      </c>
      <c r="C3573" s="159">
        <v>2014</v>
      </c>
      <c r="D3573" s="160" t="s">
        <v>219</v>
      </c>
      <c r="E3573" s="160" t="s">
        <v>251</v>
      </c>
      <c r="F3573" s="268" t="s">
        <v>4040</v>
      </c>
      <c r="G3573" s="157" t="s">
        <v>31</v>
      </c>
      <c r="H3573" s="161" t="s">
        <v>39</v>
      </c>
      <c r="I3573" s="160" t="s">
        <v>71</v>
      </c>
      <c r="J3573" s="160" t="s">
        <v>253</v>
      </c>
      <c r="K3573" s="240" t="s">
        <v>34</v>
      </c>
      <c r="L3573" s="241" t="s">
        <v>34</v>
      </c>
      <c r="M3573" s="241" t="s">
        <v>34</v>
      </c>
      <c r="N3573" s="241" t="s">
        <v>34</v>
      </c>
      <c r="O3573" s="241" t="s">
        <v>34</v>
      </c>
      <c r="P3573" s="241" t="s">
        <v>34</v>
      </c>
      <c r="Q3573" s="159" t="s">
        <v>34</v>
      </c>
      <c r="R3573" s="100" t="s">
        <v>34</v>
      </c>
      <c r="S3573" s="158">
        <v>1</v>
      </c>
      <c r="T3573" s="103" t="s">
        <v>223</v>
      </c>
      <c r="U3573" s="160" t="s">
        <v>4028</v>
      </c>
      <c r="V3573" s="160" t="s">
        <v>253</v>
      </c>
      <c r="W3573" s="160" t="s">
        <v>92</v>
      </c>
      <c r="X3573" s="160" t="s">
        <v>92</v>
      </c>
    </row>
    <row r="3574" spans="1:24" ht="41.25">
      <c r="A3574" s="155">
        <f>A3573+1</f>
        <v>3572</v>
      </c>
      <c r="B3574" s="160" t="s">
        <v>3962</v>
      </c>
      <c r="C3574" s="159">
        <v>2014</v>
      </c>
      <c r="D3574" s="160" t="s">
        <v>219</v>
      </c>
      <c r="E3574" s="160" t="s">
        <v>253</v>
      </c>
      <c r="F3574" s="268" t="s">
        <v>4041</v>
      </c>
      <c r="G3574" s="157" t="s">
        <v>31</v>
      </c>
      <c r="H3574" s="161" t="s">
        <v>39</v>
      </c>
      <c r="I3574" s="160" t="s">
        <v>71</v>
      </c>
      <c r="J3574" s="160" t="s">
        <v>253</v>
      </c>
      <c r="K3574" s="240" t="s">
        <v>34</v>
      </c>
      <c r="L3574" s="241" t="s">
        <v>34</v>
      </c>
      <c r="M3574" s="241" t="s">
        <v>34</v>
      </c>
      <c r="N3574" s="241" t="s">
        <v>34</v>
      </c>
      <c r="O3574" s="241" t="s">
        <v>34</v>
      </c>
      <c r="P3574" s="241" t="s">
        <v>34</v>
      </c>
      <c r="Q3574" s="159" t="s">
        <v>34</v>
      </c>
      <c r="R3574" s="100" t="s">
        <v>34</v>
      </c>
      <c r="S3574" s="158">
        <v>1</v>
      </c>
      <c r="T3574" s="103" t="s">
        <v>223</v>
      </c>
      <c r="U3574" s="160" t="s">
        <v>4028</v>
      </c>
      <c r="V3574" s="160" t="s">
        <v>253</v>
      </c>
      <c r="W3574" s="160" t="s">
        <v>92</v>
      </c>
      <c r="X3574" s="160" t="s">
        <v>92</v>
      </c>
    </row>
    <row r="3575" spans="1:24" ht="60.75">
      <c r="A3575" s="155">
        <f>A3574+1</f>
        <v>3573</v>
      </c>
      <c r="B3575" s="160" t="s">
        <v>3962</v>
      </c>
      <c r="C3575" s="159">
        <v>2014</v>
      </c>
      <c r="D3575" s="160" t="s">
        <v>28</v>
      </c>
      <c r="E3575" s="160" t="s">
        <v>262</v>
      </c>
      <c r="F3575" s="268" t="s">
        <v>4042</v>
      </c>
      <c r="G3575" s="157" t="s">
        <v>31</v>
      </c>
      <c r="H3575" s="161" t="s">
        <v>29</v>
      </c>
      <c r="I3575" s="157" t="s">
        <v>32</v>
      </c>
      <c r="J3575" s="157" t="s">
        <v>33</v>
      </c>
      <c r="K3575" s="238" t="s">
        <v>34</v>
      </c>
      <c r="L3575" s="239" t="s">
        <v>34</v>
      </c>
      <c r="M3575" s="239" t="s">
        <v>48</v>
      </c>
      <c r="N3575" s="239" t="s">
        <v>34</v>
      </c>
      <c r="O3575" s="239" t="s">
        <v>48</v>
      </c>
      <c r="P3575" s="239" t="s">
        <v>34</v>
      </c>
      <c r="Q3575" s="159" t="s">
        <v>34</v>
      </c>
      <c r="R3575" s="100" t="s">
        <v>34</v>
      </c>
      <c r="S3575" s="158">
        <v>1</v>
      </c>
      <c r="T3575" s="103" t="s">
        <v>264</v>
      </c>
      <c r="U3575" s="160" t="s">
        <v>262</v>
      </c>
      <c r="V3575" s="160" t="s">
        <v>266</v>
      </c>
      <c r="W3575" s="160" t="s">
        <v>92</v>
      </c>
      <c r="X3575" s="160" t="s">
        <v>92</v>
      </c>
    </row>
    <row r="3576" spans="1:24" ht="41.25">
      <c r="A3576" s="155">
        <f>A3575+1</f>
        <v>3574</v>
      </c>
      <c r="B3576" s="160" t="s">
        <v>3962</v>
      </c>
      <c r="C3576" s="159">
        <v>2014</v>
      </c>
      <c r="D3576" s="160" t="s">
        <v>28</v>
      </c>
      <c r="E3576" s="160" t="s">
        <v>267</v>
      </c>
      <c r="F3576" s="268" t="s">
        <v>4043</v>
      </c>
      <c r="G3576" s="157" t="s">
        <v>31</v>
      </c>
      <c r="H3576" s="156" t="s">
        <v>42</v>
      </c>
      <c r="I3576" s="157" t="s">
        <v>32</v>
      </c>
      <c r="J3576" s="157" t="s">
        <v>33</v>
      </c>
      <c r="K3576" s="238" t="s">
        <v>34</v>
      </c>
      <c r="L3576" s="239" t="s">
        <v>34</v>
      </c>
      <c r="M3576" s="239" t="s">
        <v>34</v>
      </c>
      <c r="N3576" s="239" t="s">
        <v>34</v>
      </c>
      <c r="O3576" s="239" t="s">
        <v>34</v>
      </c>
      <c r="P3576" s="239" t="s">
        <v>34</v>
      </c>
      <c r="Q3576" s="159" t="s">
        <v>34</v>
      </c>
      <c r="R3576" s="100" t="s">
        <v>34</v>
      </c>
      <c r="S3576" s="158">
        <v>1</v>
      </c>
      <c r="T3576" s="103" t="s">
        <v>269</v>
      </c>
      <c r="U3576" s="160" t="s">
        <v>269</v>
      </c>
      <c r="V3576" s="160" t="s">
        <v>266</v>
      </c>
      <c r="W3576" s="157" t="s">
        <v>42</v>
      </c>
      <c r="X3576" s="157" t="s">
        <v>42</v>
      </c>
    </row>
    <row r="3577" spans="1:24" ht="41.25">
      <c r="A3577" s="155">
        <f>A3576+1</f>
        <v>3575</v>
      </c>
      <c r="B3577" s="160" t="s">
        <v>3962</v>
      </c>
      <c r="C3577" s="159">
        <v>2014</v>
      </c>
      <c r="D3577" s="160" t="s">
        <v>28</v>
      </c>
      <c r="E3577" s="160" t="s">
        <v>270</v>
      </c>
      <c r="F3577" s="268" t="s">
        <v>4044</v>
      </c>
      <c r="G3577" s="157" t="s">
        <v>31</v>
      </c>
      <c r="H3577" s="156" t="s">
        <v>42</v>
      </c>
      <c r="I3577" s="157" t="s">
        <v>32</v>
      </c>
      <c r="J3577" s="160" t="s">
        <v>33</v>
      </c>
      <c r="K3577" s="240" t="s">
        <v>34</v>
      </c>
      <c r="L3577" s="241" t="s">
        <v>34</v>
      </c>
      <c r="M3577" s="241" t="s">
        <v>34</v>
      </c>
      <c r="N3577" s="241" t="s">
        <v>34</v>
      </c>
      <c r="O3577" s="241" t="s">
        <v>34</v>
      </c>
      <c r="P3577" s="241" t="s">
        <v>34</v>
      </c>
      <c r="Q3577" s="159" t="s">
        <v>34</v>
      </c>
      <c r="R3577" s="100" t="s">
        <v>34</v>
      </c>
      <c r="S3577" s="158">
        <v>1</v>
      </c>
      <c r="T3577" s="103" t="s">
        <v>272</v>
      </c>
      <c r="U3577" s="160" t="s">
        <v>273</v>
      </c>
      <c r="V3577" s="160" t="s">
        <v>266</v>
      </c>
      <c r="W3577" s="157" t="s">
        <v>42</v>
      </c>
      <c r="X3577" s="157" t="s">
        <v>42</v>
      </c>
    </row>
    <row r="3578" spans="1:24" ht="41.25">
      <c r="A3578" s="155">
        <f>A3577+1</f>
        <v>3576</v>
      </c>
      <c r="B3578" s="160" t="s">
        <v>3962</v>
      </c>
      <c r="C3578" s="159">
        <v>2014</v>
      </c>
      <c r="D3578" s="160" t="s">
        <v>28</v>
      </c>
      <c r="E3578" s="160" t="s">
        <v>270</v>
      </c>
      <c r="F3578" s="268" t="s">
        <v>4045</v>
      </c>
      <c r="G3578" s="157" t="s">
        <v>31</v>
      </c>
      <c r="H3578" s="156" t="s">
        <v>42</v>
      </c>
      <c r="I3578" s="157" t="s">
        <v>32</v>
      </c>
      <c r="J3578" s="160" t="s">
        <v>33</v>
      </c>
      <c r="K3578" s="240" t="s">
        <v>34</v>
      </c>
      <c r="L3578" s="241" t="s">
        <v>48</v>
      </c>
      <c r="M3578" s="241" t="s">
        <v>34</v>
      </c>
      <c r="N3578" s="241" t="s">
        <v>34</v>
      </c>
      <c r="O3578" s="241" t="s">
        <v>34</v>
      </c>
      <c r="P3578" s="241" t="s">
        <v>34</v>
      </c>
      <c r="Q3578" s="159" t="s">
        <v>34</v>
      </c>
      <c r="R3578" s="100" t="s">
        <v>34</v>
      </c>
      <c r="S3578" s="158">
        <v>1</v>
      </c>
      <c r="T3578" s="103" t="s">
        <v>272</v>
      </c>
      <c r="U3578" s="160" t="s">
        <v>273</v>
      </c>
      <c r="V3578" s="160" t="s">
        <v>266</v>
      </c>
      <c r="W3578" s="157" t="s">
        <v>42</v>
      </c>
      <c r="X3578" s="157" t="s">
        <v>42</v>
      </c>
    </row>
    <row r="3579" spans="1:24" ht="60.75">
      <c r="A3579" s="155">
        <f>A3578+1</f>
        <v>3577</v>
      </c>
      <c r="B3579" s="160" t="s">
        <v>3962</v>
      </c>
      <c r="C3579" s="159">
        <v>2014</v>
      </c>
      <c r="D3579" s="160" t="s">
        <v>28</v>
      </c>
      <c r="E3579" s="160" t="s">
        <v>270</v>
      </c>
      <c r="F3579" s="268" t="s">
        <v>4046</v>
      </c>
      <c r="G3579" s="157" t="s">
        <v>31</v>
      </c>
      <c r="H3579" s="156" t="s">
        <v>42</v>
      </c>
      <c r="I3579" s="157" t="s">
        <v>32</v>
      </c>
      <c r="J3579" s="157" t="s">
        <v>33</v>
      </c>
      <c r="K3579" s="238" t="s">
        <v>34</v>
      </c>
      <c r="L3579" s="239" t="s">
        <v>34</v>
      </c>
      <c r="M3579" s="239" t="s">
        <v>34</v>
      </c>
      <c r="N3579" s="239" t="s">
        <v>34</v>
      </c>
      <c r="O3579" s="239" t="s">
        <v>34</v>
      </c>
      <c r="P3579" s="239" t="s">
        <v>34</v>
      </c>
      <c r="Q3579" s="159" t="s">
        <v>34</v>
      </c>
      <c r="R3579" s="100" t="s">
        <v>34</v>
      </c>
      <c r="S3579" s="158">
        <v>1</v>
      </c>
      <c r="T3579" s="103" t="s">
        <v>272</v>
      </c>
      <c r="U3579" s="160" t="s">
        <v>276</v>
      </c>
      <c r="V3579" s="160" t="s">
        <v>266</v>
      </c>
      <c r="W3579" s="157" t="s">
        <v>42</v>
      </c>
      <c r="X3579" s="157" t="s">
        <v>42</v>
      </c>
    </row>
    <row r="3580" spans="1:24" ht="41.25">
      <c r="A3580" s="155">
        <f>A3579+1</f>
        <v>3578</v>
      </c>
      <c r="B3580" s="160" t="s">
        <v>3962</v>
      </c>
      <c r="C3580" s="159">
        <v>2014</v>
      </c>
      <c r="D3580" s="160" t="s">
        <v>28</v>
      </c>
      <c r="E3580" s="160" t="s">
        <v>270</v>
      </c>
      <c r="F3580" s="268" t="s">
        <v>4047</v>
      </c>
      <c r="G3580" s="157" t="s">
        <v>31</v>
      </c>
      <c r="H3580" s="156" t="s">
        <v>42</v>
      </c>
      <c r="I3580" s="157" t="s">
        <v>32</v>
      </c>
      <c r="J3580" s="157" t="s">
        <v>33</v>
      </c>
      <c r="K3580" s="238" t="s">
        <v>34</v>
      </c>
      <c r="L3580" s="239" t="s">
        <v>34</v>
      </c>
      <c r="M3580" s="239" t="s">
        <v>34</v>
      </c>
      <c r="N3580" s="239" t="s">
        <v>34</v>
      </c>
      <c r="O3580" s="239" t="s">
        <v>34</v>
      </c>
      <c r="P3580" s="239" t="s">
        <v>34</v>
      </c>
      <c r="Q3580" s="159" t="s">
        <v>34</v>
      </c>
      <c r="R3580" s="100" t="s">
        <v>34</v>
      </c>
      <c r="S3580" s="158">
        <v>1</v>
      </c>
      <c r="T3580" s="103" t="s">
        <v>272</v>
      </c>
      <c r="U3580" s="160" t="s">
        <v>276</v>
      </c>
      <c r="V3580" s="160" t="s">
        <v>266</v>
      </c>
      <c r="W3580" s="157" t="s">
        <v>42</v>
      </c>
      <c r="X3580" s="157" t="s">
        <v>42</v>
      </c>
    </row>
    <row r="3581" spans="1:24" ht="30.75">
      <c r="A3581" s="155">
        <f>A3580+1</f>
        <v>3579</v>
      </c>
      <c r="B3581" s="160" t="s">
        <v>4048</v>
      </c>
      <c r="C3581" s="159">
        <v>2003</v>
      </c>
      <c r="D3581" s="157" t="s">
        <v>28</v>
      </c>
      <c r="E3581" s="157" t="s">
        <v>29</v>
      </c>
      <c r="F3581" s="268" t="s">
        <v>4049</v>
      </c>
      <c r="G3581" s="157" t="s">
        <v>31</v>
      </c>
      <c r="H3581" s="156" t="s">
        <v>29</v>
      </c>
      <c r="I3581" s="157" t="s">
        <v>32</v>
      </c>
      <c r="J3581" s="157" t="s">
        <v>33</v>
      </c>
      <c r="K3581" s="238" t="s">
        <v>34</v>
      </c>
      <c r="L3581" s="239" t="s">
        <v>34</v>
      </c>
      <c r="M3581" s="239" t="s">
        <v>34</v>
      </c>
      <c r="N3581" s="239" t="s">
        <v>34</v>
      </c>
      <c r="O3581" s="239" t="s">
        <v>34</v>
      </c>
      <c r="P3581" s="239" t="s">
        <v>34</v>
      </c>
      <c r="Q3581" s="159" t="s">
        <v>34</v>
      </c>
      <c r="R3581" s="100" t="s">
        <v>34</v>
      </c>
      <c r="S3581" s="158">
        <v>1</v>
      </c>
      <c r="T3581" s="102" t="s">
        <v>35</v>
      </c>
      <c r="U3581" s="157" t="s">
        <v>28</v>
      </c>
      <c r="V3581" s="160" t="s">
        <v>29</v>
      </c>
      <c r="W3581" s="160" t="s">
        <v>92</v>
      </c>
      <c r="X3581" s="160" t="s">
        <v>92</v>
      </c>
    </row>
    <row r="3582" spans="1:24" ht="30.75">
      <c r="A3582" s="155">
        <f>A3581+1</f>
        <v>3580</v>
      </c>
      <c r="B3582" s="160" t="s">
        <v>4048</v>
      </c>
      <c r="C3582" s="159">
        <v>2003</v>
      </c>
      <c r="D3582" s="157" t="s">
        <v>28</v>
      </c>
      <c r="E3582" s="160" t="s">
        <v>37</v>
      </c>
      <c r="F3582" s="268" t="s">
        <v>4050</v>
      </c>
      <c r="G3582" s="157" t="s">
        <v>31</v>
      </c>
      <c r="H3582" s="156" t="s">
        <v>39</v>
      </c>
      <c r="I3582" s="157" t="s">
        <v>32</v>
      </c>
      <c r="J3582" s="157" t="s">
        <v>33</v>
      </c>
      <c r="K3582" s="238" t="s">
        <v>34</v>
      </c>
      <c r="L3582" s="239" t="s">
        <v>34</v>
      </c>
      <c r="M3582" s="239" t="s">
        <v>34</v>
      </c>
      <c r="N3582" s="239" t="s">
        <v>34</v>
      </c>
      <c r="O3582" s="239" t="s">
        <v>34</v>
      </c>
      <c r="P3582" s="239" t="s">
        <v>34</v>
      </c>
      <c r="Q3582" s="159" t="s">
        <v>34</v>
      </c>
      <c r="R3582" s="100" t="s">
        <v>34</v>
      </c>
      <c r="S3582" s="158">
        <v>1</v>
      </c>
      <c r="T3582" s="102" t="s">
        <v>35</v>
      </c>
      <c r="U3582" s="157" t="s">
        <v>28</v>
      </c>
      <c r="V3582" s="160" t="s">
        <v>4051</v>
      </c>
      <c r="W3582" s="160" t="s">
        <v>92</v>
      </c>
      <c r="X3582" s="160" t="s">
        <v>92</v>
      </c>
    </row>
    <row r="3583" spans="1:24" ht="30.75">
      <c r="A3583" s="155">
        <f>A3582+1</f>
        <v>3581</v>
      </c>
      <c r="B3583" s="160" t="s">
        <v>4048</v>
      </c>
      <c r="C3583" s="159">
        <v>2003</v>
      </c>
      <c r="D3583" s="157" t="s">
        <v>28</v>
      </c>
      <c r="E3583" s="160" t="s">
        <v>60</v>
      </c>
      <c r="F3583" s="268" t="s">
        <v>4052</v>
      </c>
      <c r="G3583" s="157" t="s">
        <v>31</v>
      </c>
      <c r="H3583" s="156" t="s">
        <v>42</v>
      </c>
      <c r="I3583" s="157" t="s">
        <v>32</v>
      </c>
      <c r="J3583" s="157" t="s">
        <v>33</v>
      </c>
      <c r="K3583" s="238" t="s">
        <v>34</v>
      </c>
      <c r="L3583" s="239" t="s">
        <v>34</v>
      </c>
      <c r="M3583" s="239" t="s">
        <v>34</v>
      </c>
      <c r="N3583" s="239" t="s">
        <v>34</v>
      </c>
      <c r="O3583" s="239" t="s">
        <v>34</v>
      </c>
      <c r="P3583" s="239" t="s">
        <v>34</v>
      </c>
      <c r="Q3583" s="159" t="s">
        <v>34</v>
      </c>
      <c r="R3583" s="100" t="s">
        <v>34</v>
      </c>
      <c r="S3583" s="158">
        <v>1</v>
      </c>
      <c r="T3583" s="102" t="s">
        <v>35</v>
      </c>
      <c r="U3583" s="157" t="s">
        <v>28</v>
      </c>
      <c r="V3583" s="160" t="s">
        <v>62</v>
      </c>
      <c r="W3583" s="160" t="s">
        <v>92</v>
      </c>
      <c r="X3583" s="157" t="s">
        <v>50</v>
      </c>
    </row>
    <row r="3584" spans="1:24" ht="41.25">
      <c r="A3584" s="155">
        <f>A3583+1</f>
        <v>3582</v>
      </c>
      <c r="B3584" s="160" t="s">
        <v>4048</v>
      </c>
      <c r="C3584" s="159">
        <v>2003</v>
      </c>
      <c r="D3584" s="157" t="s">
        <v>28</v>
      </c>
      <c r="E3584" s="160" t="s">
        <v>63</v>
      </c>
      <c r="F3584" s="268" t="s">
        <v>4053</v>
      </c>
      <c r="G3584" s="157" t="s">
        <v>31</v>
      </c>
      <c r="H3584" s="161" t="s">
        <v>29</v>
      </c>
      <c r="I3584" s="157" t="s">
        <v>32</v>
      </c>
      <c r="J3584" s="160" t="s">
        <v>33</v>
      </c>
      <c r="K3584" s="240" t="s">
        <v>34</v>
      </c>
      <c r="L3584" s="241" t="s">
        <v>34</v>
      </c>
      <c r="M3584" s="241" t="s">
        <v>34</v>
      </c>
      <c r="N3584" s="241" t="s">
        <v>34</v>
      </c>
      <c r="O3584" s="241" t="s">
        <v>34</v>
      </c>
      <c r="P3584" s="241" t="s">
        <v>34</v>
      </c>
      <c r="Q3584" s="159" t="s">
        <v>34</v>
      </c>
      <c r="R3584" s="100" t="s">
        <v>34</v>
      </c>
      <c r="S3584" s="158">
        <v>1</v>
      </c>
      <c r="T3584" s="102" t="s">
        <v>35</v>
      </c>
      <c r="U3584" s="157" t="s">
        <v>28</v>
      </c>
      <c r="V3584" s="160" t="s">
        <v>4054</v>
      </c>
      <c r="W3584" s="160" t="s">
        <v>92</v>
      </c>
      <c r="X3584" s="160" t="s">
        <v>92</v>
      </c>
    </row>
    <row r="3585" spans="1:24" ht="20.25">
      <c r="A3585" s="155">
        <f>A3584+1</f>
        <v>3583</v>
      </c>
      <c r="B3585" s="160" t="s">
        <v>4048</v>
      </c>
      <c r="C3585" s="159">
        <v>2003</v>
      </c>
      <c r="D3585" s="160" t="s">
        <v>74</v>
      </c>
      <c r="E3585" s="160" t="s">
        <v>75</v>
      </c>
      <c r="F3585" s="268" t="s">
        <v>4055</v>
      </c>
      <c r="G3585" s="157" t="s">
        <v>31</v>
      </c>
      <c r="H3585" s="161" t="s">
        <v>39</v>
      </c>
      <c r="I3585" s="157" t="s">
        <v>32</v>
      </c>
      <c r="J3585" s="157" t="s">
        <v>33</v>
      </c>
      <c r="K3585" s="238" t="s">
        <v>34</v>
      </c>
      <c r="L3585" s="239" t="s">
        <v>34</v>
      </c>
      <c r="M3585" s="239" t="s">
        <v>34</v>
      </c>
      <c r="N3585" s="239" t="s">
        <v>34</v>
      </c>
      <c r="O3585" s="239" t="s">
        <v>34</v>
      </c>
      <c r="P3585" s="239" t="s">
        <v>34</v>
      </c>
      <c r="Q3585" s="159" t="s">
        <v>34</v>
      </c>
      <c r="R3585" s="100" t="s">
        <v>34</v>
      </c>
      <c r="S3585" s="158">
        <v>1</v>
      </c>
      <c r="T3585" s="103" t="s">
        <v>77</v>
      </c>
      <c r="U3585" s="160" t="s">
        <v>74</v>
      </c>
      <c r="V3585" s="160" t="s">
        <v>75</v>
      </c>
      <c r="W3585" s="160" t="s">
        <v>92</v>
      </c>
      <c r="X3585" s="160" t="s">
        <v>92</v>
      </c>
    </row>
    <row r="3586" spans="1:24" ht="20.25">
      <c r="A3586" s="155">
        <f>A3585+1</f>
        <v>3584</v>
      </c>
      <c r="B3586" s="160" t="s">
        <v>4048</v>
      </c>
      <c r="C3586" s="159">
        <v>2003</v>
      </c>
      <c r="D3586" s="160" t="s">
        <v>74</v>
      </c>
      <c r="E3586" s="160" t="s">
        <v>75</v>
      </c>
      <c r="F3586" s="268" t="s">
        <v>4056</v>
      </c>
      <c r="G3586" s="157" t="s">
        <v>31</v>
      </c>
      <c r="H3586" s="161" t="s">
        <v>39</v>
      </c>
      <c r="I3586" s="157" t="s">
        <v>32</v>
      </c>
      <c r="J3586" s="157" t="s">
        <v>33</v>
      </c>
      <c r="K3586" s="238" t="s">
        <v>34</v>
      </c>
      <c r="L3586" s="239" t="s">
        <v>34</v>
      </c>
      <c r="M3586" s="239" t="s">
        <v>34</v>
      </c>
      <c r="N3586" s="239" t="s">
        <v>34</v>
      </c>
      <c r="O3586" s="239" t="s">
        <v>34</v>
      </c>
      <c r="P3586" s="239" t="s">
        <v>34</v>
      </c>
      <c r="Q3586" s="159" t="s">
        <v>34</v>
      </c>
      <c r="R3586" s="100" t="s">
        <v>34</v>
      </c>
      <c r="S3586" s="158">
        <v>1</v>
      </c>
      <c r="T3586" s="103" t="s">
        <v>77</v>
      </c>
      <c r="U3586" s="160" t="s">
        <v>74</v>
      </c>
      <c r="V3586" s="160" t="s">
        <v>75</v>
      </c>
      <c r="W3586" s="160" t="s">
        <v>92</v>
      </c>
      <c r="X3586" s="160" t="s">
        <v>92</v>
      </c>
    </row>
    <row r="3587" spans="1:24" ht="20.25">
      <c r="A3587" s="155">
        <f>A3586+1</f>
        <v>3585</v>
      </c>
      <c r="B3587" s="160" t="s">
        <v>4048</v>
      </c>
      <c r="C3587" s="159">
        <v>2003</v>
      </c>
      <c r="D3587" s="160" t="s">
        <v>74</v>
      </c>
      <c r="E3587" s="160" t="s">
        <v>75</v>
      </c>
      <c r="F3587" s="268" t="s">
        <v>4057</v>
      </c>
      <c r="G3587" s="157" t="s">
        <v>31</v>
      </c>
      <c r="H3587" s="161" t="s">
        <v>29</v>
      </c>
      <c r="I3587" s="157" t="s">
        <v>32</v>
      </c>
      <c r="J3587" s="157" t="s">
        <v>33</v>
      </c>
      <c r="K3587" s="238" t="s">
        <v>48</v>
      </c>
      <c r="L3587" s="239" t="s">
        <v>34</v>
      </c>
      <c r="M3587" s="239" t="s">
        <v>34</v>
      </c>
      <c r="N3587" s="239" t="s">
        <v>34</v>
      </c>
      <c r="O3587" s="239" t="s">
        <v>34</v>
      </c>
      <c r="P3587" s="239" t="s">
        <v>34</v>
      </c>
      <c r="Q3587" s="159" t="s">
        <v>34</v>
      </c>
      <c r="R3587" s="100" t="s">
        <v>34</v>
      </c>
      <c r="S3587" s="158">
        <v>1</v>
      </c>
      <c r="T3587" s="103" t="s">
        <v>77</v>
      </c>
      <c r="U3587" s="160" t="s">
        <v>74</v>
      </c>
      <c r="V3587" s="160" t="s">
        <v>75</v>
      </c>
      <c r="W3587" s="160" t="s">
        <v>92</v>
      </c>
      <c r="X3587" s="160" t="s">
        <v>92</v>
      </c>
    </row>
    <row r="3588" spans="1:24" ht="30.75">
      <c r="A3588" s="155">
        <f>A3587+1</f>
        <v>3586</v>
      </c>
      <c r="B3588" s="160" t="s">
        <v>4048</v>
      </c>
      <c r="C3588" s="159">
        <v>2003</v>
      </c>
      <c r="D3588" s="160" t="s">
        <v>74</v>
      </c>
      <c r="E3588" s="160" t="s">
        <v>75</v>
      </c>
      <c r="F3588" s="268" t="s">
        <v>4058</v>
      </c>
      <c r="G3588" s="157" t="s">
        <v>31</v>
      </c>
      <c r="H3588" s="161" t="s">
        <v>39</v>
      </c>
      <c r="I3588" s="157" t="s">
        <v>32</v>
      </c>
      <c r="J3588" s="157" t="s">
        <v>33</v>
      </c>
      <c r="K3588" s="238" t="s">
        <v>34</v>
      </c>
      <c r="L3588" s="239" t="s">
        <v>34</v>
      </c>
      <c r="M3588" s="239" t="s">
        <v>34</v>
      </c>
      <c r="N3588" s="239" t="s">
        <v>34</v>
      </c>
      <c r="O3588" s="239" t="s">
        <v>34</v>
      </c>
      <c r="P3588" s="239" t="s">
        <v>34</v>
      </c>
      <c r="Q3588" s="159" t="s">
        <v>34</v>
      </c>
      <c r="R3588" s="100" t="s">
        <v>34</v>
      </c>
      <c r="S3588" s="158">
        <v>1</v>
      </c>
      <c r="T3588" s="103" t="s">
        <v>77</v>
      </c>
      <c r="U3588" s="160" t="s">
        <v>74</v>
      </c>
      <c r="V3588" s="160" t="s">
        <v>75</v>
      </c>
      <c r="W3588" s="160" t="s">
        <v>92</v>
      </c>
      <c r="X3588" s="160" t="s">
        <v>92</v>
      </c>
    </row>
    <row r="3589" spans="1:24" ht="20.25">
      <c r="A3589" s="155">
        <f>A3588+1</f>
        <v>3587</v>
      </c>
      <c r="B3589" s="160" t="s">
        <v>3883</v>
      </c>
      <c r="C3589" s="159">
        <v>2016</v>
      </c>
      <c r="D3589" s="160" t="s">
        <v>74</v>
      </c>
      <c r="E3589" s="160" t="s">
        <v>88</v>
      </c>
      <c r="F3589" s="268" t="s">
        <v>4059</v>
      </c>
      <c r="G3589" s="157" t="s">
        <v>31</v>
      </c>
      <c r="H3589" s="156" t="s">
        <v>42</v>
      </c>
      <c r="I3589" s="160" t="s">
        <v>90</v>
      </c>
      <c r="J3589" s="160" t="s">
        <v>88</v>
      </c>
      <c r="K3589" s="240" t="s">
        <v>48</v>
      </c>
      <c r="L3589" s="241" t="s">
        <v>34</v>
      </c>
      <c r="M3589" s="241" t="s">
        <v>48</v>
      </c>
      <c r="N3589" s="241" t="s">
        <v>34</v>
      </c>
      <c r="O3589" s="241" t="s">
        <v>34</v>
      </c>
      <c r="P3589" s="241" t="s">
        <v>34</v>
      </c>
      <c r="Q3589" s="159" t="s">
        <v>34</v>
      </c>
      <c r="R3589" s="100" t="s">
        <v>34</v>
      </c>
      <c r="S3589" s="158">
        <v>1</v>
      </c>
      <c r="T3589" s="103" t="s">
        <v>77</v>
      </c>
      <c r="U3589" s="160" t="s">
        <v>74</v>
      </c>
      <c r="V3589" s="160" t="s">
        <v>94</v>
      </c>
      <c r="W3589" s="157" t="s">
        <v>42</v>
      </c>
      <c r="X3589" s="157" t="s">
        <v>42</v>
      </c>
    </row>
    <row r="3590" spans="1:24" ht="41.25">
      <c r="A3590" s="155">
        <f>A3589+1</f>
        <v>3588</v>
      </c>
      <c r="B3590" s="160" t="s">
        <v>4048</v>
      </c>
      <c r="C3590" s="159">
        <v>2003</v>
      </c>
      <c r="D3590" s="160" t="s">
        <v>28</v>
      </c>
      <c r="E3590" s="160" t="s">
        <v>270</v>
      </c>
      <c r="F3590" s="268" t="s">
        <v>4060</v>
      </c>
      <c r="G3590" s="157" t="s">
        <v>31</v>
      </c>
      <c r="H3590" s="161" t="s">
        <v>39</v>
      </c>
      <c r="I3590" s="157" t="s">
        <v>32</v>
      </c>
      <c r="J3590" s="157" t="s">
        <v>33</v>
      </c>
      <c r="K3590" s="238" t="s">
        <v>34</v>
      </c>
      <c r="L3590" s="239" t="s">
        <v>34</v>
      </c>
      <c r="M3590" s="239" t="s">
        <v>34</v>
      </c>
      <c r="N3590" s="239" t="s">
        <v>34</v>
      </c>
      <c r="O3590" s="239" t="s">
        <v>34</v>
      </c>
      <c r="P3590" s="239" t="s">
        <v>34</v>
      </c>
      <c r="Q3590" s="159" t="s">
        <v>34</v>
      </c>
      <c r="R3590" s="100" t="s">
        <v>34</v>
      </c>
      <c r="S3590" s="158">
        <v>1</v>
      </c>
      <c r="T3590" s="103" t="s">
        <v>272</v>
      </c>
      <c r="U3590" s="160" t="s">
        <v>96</v>
      </c>
      <c r="V3590" s="160" t="s">
        <v>266</v>
      </c>
      <c r="W3590" s="160" t="s">
        <v>92</v>
      </c>
      <c r="X3590" s="160" t="s">
        <v>92</v>
      </c>
    </row>
    <row r="3591" spans="1:24" ht="41.25">
      <c r="A3591" s="155">
        <f>A3590+1</f>
        <v>3589</v>
      </c>
      <c r="B3591" s="160" t="s">
        <v>4048</v>
      </c>
      <c r="C3591" s="159">
        <v>2003</v>
      </c>
      <c r="D3591" s="160" t="s">
        <v>139</v>
      </c>
      <c r="E3591" s="160" t="s">
        <v>156</v>
      </c>
      <c r="F3591" s="268" t="s">
        <v>4061</v>
      </c>
      <c r="G3591" s="157" t="s">
        <v>31</v>
      </c>
      <c r="H3591" s="161" t="s">
        <v>29</v>
      </c>
      <c r="I3591" s="160" t="s">
        <v>71</v>
      </c>
      <c r="J3591" s="160" t="s">
        <v>142</v>
      </c>
      <c r="K3591" s="240" t="s">
        <v>34</v>
      </c>
      <c r="L3591" s="241" t="s">
        <v>34</v>
      </c>
      <c r="M3591" s="241" t="s">
        <v>34</v>
      </c>
      <c r="N3591" s="241" t="s">
        <v>34</v>
      </c>
      <c r="O3591" s="241" t="s">
        <v>34</v>
      </c>
      <c r="P3591" s="241" t="s">
        <v>34</v>
      </c>
      <c r="Q3591" s="159" t="s">
        <v>34</v>
      </c>
      <c r="R3591" s="100" t="s">
        <v>34</v>
      </c>
      <c r="S3591" s="158">
        <v>1</v>
      </c>
      <c r="T3591" s="103" t="s">
        <v>143</v>
      </c>
      <c r="U3591" s="160" t="s">
        <v>139</v>
      </c>
      <c r="V3591" s="160" t="s">
        <v>586</v>
      </c>
      <c r="W3591" s="160" t="s">
        <v>92</v>
      </c>
      <c r="X3591" s="160" t="s">
        <v>92</v>
      </c>
    </row>
    <row r="3592" spans="1:24" ht="42.75">
      <c r="A3592" s="155">
        <f>A3591+1</f>
        <v>3590</v>
      </c>
      <c r="B3592" s="160" t="s">
        <v>4048</v>
      </c>
      <c r="C3592" s="159">
        <v>2003</v>
      </c>
      <c r="D3592" s="160" t="s">
        <v>106</v>
      </c>
      <c r="E3592" s="160" t="s">
        <v>373</v>
      </c>
      <c r="F3592" s="268" t="s">
        <v>4062</v>
      </c>
      <c r="G3592" s="157" t="s">
        <v>31</v>
      </c>
      <c r="H3592" s="156" t="s">
        <v>42</v>
      </c>
      <c r="I3592" s="160" t="s">
        <v>71</v>
      </c>
      <c r="J3592" s="160" t="s">
        <v>109</v>
      </c>
      <c r="K3592" s="240" t="s">
        <v>34</v>
      </c>
      <c r="L3592" s="241" t="s">
        <v>34</v>
      </c>
      <c r="M3592" s="241" t="s">
        <v>34</v>
      </c>
      <c r="N3592" s="241" t="s">
        <v>34</v>
      </c>
      <c r="O3592" s="241" t="s">
        <v>34</v>
      </c>
      <c r="P3592" s="241" t="s">
        <v>34</v>
      </c>
      <c r="Q3592" s="159" t="s">
        <v>34</v>
      </c>
      <c r="R3592" s="100" t="s">
        <v>34</v>
      </c>
      <c r="S3592" s="158">
        <v>1</v>
      </c>
      <c r="T3592" s="103" t="s">
        <v>110</v>
      </c>
      <c r="U3592" s="160" t="s">
        <v>139</v>
      </c>
      <c r="V3592" s="160" t="s">
        <v>4063</v>
      </c>
      <c r="W3592" s="157" t="s">
        <v>42</v>
      </c>
      <c r="X3592" s="157" t="s">
        <v>42</v>
      </c>
    </row>
    <row r="3593" spans="1:24" ht="30.75">
      <c r="A3593" s="155">
        <f>A3592+1</f>
        <v>3591</v>
      </c>
      <c r="B3593" s="160" t="s">
        <v>4048</v>
      </c>
      <c r="C3593" s="159">
        <v>2003</v>
      </c>
      <c r="D3593" s="160" t="s">
        <v>219</v>
      </c>
      <c r="E3593" s="160" t="s">
        <v>527</v>
      </c>
      <c r="F3593" s="268" t="s">
        <v>4064</v>
      </c>
      <c r="G3593" s="157" t="s">
        <v>31</v>
      </c>
      <c r="H3593" s="161" t="s">
        <v>29</v>
      </c>
      <c r="I3593" s="157" t="s">
        <v>222</v>
      </c>
      <c r="J3593" s="157" t="s">
        <v>17</v>
      </c>
      <c r="K3593" s="238" t="s">
        <v>34</v>
      </c>
      <c r="L3593" s="239" t="s">
        <v>34</v>
      </c>
      <c r="M3593" s="239" t="s">
        <v>34</v>
      </c>
      <c r="N3593" s="239" t="s">
        <v>34</v>
      </c>
      <c r="O3593" s="239" t="s">
        <v>48</v>
      </c>
      <c r="P3593" s="239" t="s">
        <v>34</v>
      </c>
      <c r="Q3593" s="159" t="s">
        <v>34</v>
      </c>
      <c r="R3593" s="100" t="s">
        <v>34</v>
      </c>
      <c r="S3593" s="158">
        <v>1</v>
      </c>
      <c r="T3593" s="103" t="s">
        <v>3877</v>
      </c>
      <c r="U3593" s="160" t="s">
        <v>4065</v>
      </c>
      <c r="V3593" s="160" t="s">
        <v>266</v>
      </c>
      <c r="W3593" s="160" t="s">
        <v>92</v>
      </c>
      <c r="X3593" s="160" t="s">
        <v>92</v>
      </c>
    </row>
    <row r="3594" spans="1:24" ht="52.5">
      <c r="A3594" s="155">
        <f>A3593+1</f>
        <v>3592</v>
      </c>
      <c r="B3594" s="160" t="s">
        <v>4048</v>
      </c>
      <c r="C3594" s="159">
        <v>2003</v>
      </c>
      <c r="D3594" s="160" t="s">
        <v>28</v>
      </c>
      <c r="E3594" s="160" t="s">
        <v>270</v>
      </c>
      <c r="F3594" s="268" t="s">
        <v>4066</v>
      </c>
      <c r="G3594" s="157" t="s">
        <v>31</v>
      </c>
      <c r="H3594" s="161" t="s">
        <v>39</v>
      </c>
      <c r="I3594" s="157" t="s">
        <v>32</v>
      </c>
      <c r="J3594" s="160" t="s">
        <v>33</v>
      </c>
      <c r="K3594" s="240" t="s">
        <v>34</v>
      </c>
      <c r="L3594" s="241" t="s">
        <v>34</v>
      </c>
      <c r="M3594" s="241" t="s">
        <v>34</v>
      </c>
      <c r="N3594" s="241" t="s">
        <v>34</v>
      </c>
      <c r="O3594" s="241" t="s">
        <v>34</v>
      </c>
      <c r="P3594" s="241" t="s">
        <v>34</v>
      </c>
      <c r="Q3594" s="159" t="s">
        <v>34</v>
      </c>
      <c r="R3594" s="100" t="s">
        <v>34</v>
      </c>
      <c r="S3594" s="158">
        <v>1</v>
      </c>
      <c r="T3594" s="103" t="s">
        <v>272</v>
      </c>
      <c r="U3594" s="160" t="s">
        <v>4067</v>
      </c>
      <c r="V3594" s="160" t="s">
        <v>266</v>
      </c>
      <c r="W3594" s="160" t="s">
        <v>92</v>
      </c>
      <c r="X3594" s="160" t="s">
        <v>92</v>
      </c>
    </row>
    <row r="3595" spans="1:24" ht="71.25">
      <c r="A3595" s="155">
        <f>A3594+1</f>
        <v>3593</v>
      </c>
      <c r="B3595" s="160" t="s">
        <v>4048</v>
      </c>
      <c r="C3595" s="159">
        <v>2003</v>
      </c>
      <c r="D3595" s="160" t="s">
        <v>28</v>
      </c>
      <c r="E3595" s="160" t="s">
        <v>270</v>
      </c>
      <c r="F3595" s="268" t="s">
        <v>4068</v>
      </c>
      <c r="G3595" s="157" t="s">
        <v>31</v>
      </c>
      <c r="H3595" s="156" t="s">
        <v>42</v>
      </c>
      <c r="I3595" s="157" t="s">
        <v>32</v>
      </c>
      <c r="J3595" s="157" t="s">
        <v>33</v>
      </c>
      <c r="K3595" s="238" t="s">
        <v>34</v>
      </c>
      <c r="L3595" s="239" t="s">
        <v>34</v>
      </c>
      <c r="M3595" s="239" t="s">
        <v>34</v>
      </c>
      <c r="N3595" s="239" t="s">
        <v>34</v>
      </c>
      <c r="O3595" s="239" t="s">
        <v>34</v>
      </c>
      <c r="P3595" s="239" t="s">
        <v>34</v>
      </c>
      <c r="Q3595" s="159" t="s">
        <v>34</v>
      </c>
      <c r="R3595" s="100" t="s">
        <v>34</v>
      </c>
      <c r="S3595" s="158">
        <v>1</v>
      </c>
      <c r="T3595" s="103" t="s">
        <v>272</v>
      </c>
      <c r="U3595" s="160" t="s">
        <v>4069</v>
      </c>
      <c r="V3595" s="160" t="s">
        <v>266</v>
      </c>
      <c r="W3595" s="157" t="s">
        <v>42</v>
      </c>
      <c r="X3595" s="157" t="s">
        <v>42</v>
      </c>
    </row>
    <row r="3596" spans="1:24" ht="30.75">
      <c r="A3596" s="155">
        <f>A3595+1</f>
        <v>3594</v>
      </c>
      <c r="B3596" s="171" t="s">
        <v>87</v>
      </c>
      <c r="C3596" s="159">
        <v>2017</v>
      </c>
      <c r="D3596" s="157" t="s">
        <v>28</v>
      </c>
      <c r="E3596" s="160" t="s">
        <v>279</v>
      </c>
      <c r="F3596" s="268" t="s">
        <v>4070</v>
      </c>
      <c r="G3596" s="157" t="s">
        <v>31</v>
      </c>
      <c r="H3596" s="161" t="s">
        <v>39</v>
      </c>
      <c r="I3596" s="157" t="s">
        <v>32</v>
      </c>
      <c r="J3596" s="157" t="s">
        <v>33</v>
      </c>
      <c r="K3596" s="238" t="s">
        <v>34</v>
      </c>
      <c r="L3596" s="239" t="s">
        <v>34</v>
      </c>
      <c r="M3596" s="239" t="s">
        <v>34</v>
      </c>
      <c r="N3596" s="239" t="s">
        <v>34</v>
      </c>
      <c r="O3596" s="239" t="s">
        <v>34</v>
      </c>
      <c r="P3596" s="239" t="s">
        <v>34</v>
      </c>
      <c r="Q3596" s="159" t="s">
        <v>34</v>
      </c>
      <c r="R3596" s="100" t="s">
        <v>34</v>
      </c>
      <c r="S3596" s="158">
        <v>1</v>
      </c>
      <c r="T3596" s="102" t="s">
        <v>35</v>
      </c>
      <c r="U3596" s="157" t="s">
        <v>28</v>
      </c>
      <c r="V3596" s="160" t="s">
        <v>266</v>
      </c>
      <c r="W3596" s="160" t="s">
        <v>92</v>
      </c>
      <c r="X3596" s="160" t="s">
        <v>92</v>
      </c>
    </row>
    <row r="3597" spans="1:24" ht="30.75">
      <c r="A3597" s="155">
        <f>A3596+1</f>
        <v>3595</v>
      </c>
      <c r="B3597" s="171" t="s">
        <v>87</v>
      </c>
      <c r="C3597" s="159">
        <v>2017</v>
      </c>
      <c r="D3597" s="160" t="s">
        <v>28</v>
      </c>
      <c r="E3597" s="160" t="s">
        <v>29</v>
      </c>
      <c r="F3597" s="268" t="s">
        <v>4071</v>
      </c>
      <c r="G3597" s="157" t="s">
        <v>31</v>
      </c>
      <c r="H3597" s="161" t="s">
        <v>29</v>
      </c>
      <c r="I3597" s="157" t="s">
        <v>32</v>
      </c>
      <c r="J3597" s="157" t="s">
        <v>33</v>
      </c>
      <c r="K3597" s="238" t="s">
        <v>34</v>
      </c>
      <c r="L3597" s="239" t="s">
        <v>34</v>
      </c>
      <c r="M3597" s="239" t="s">
        <v>34</v>
      </c>
      <c r="N3597" s="239" t="s">
        <v>34</v>
      </c>
      <c r="O3597" s="239" t="s">
        <v>34</v>
      </c>
      <c r="P3597" s="239" t="s">
        <v>34</v>
      </c>
      <c r="Q3597" s="159" t="s">
        <v>34</v>
      </c>
      <c r="R3597" s="99" t="s">
        <v>48</v>
      </c>
      <c r="S3597" s="158">
        <v>1</v>
      </c>
      <c r="T3597" s="102" t="s">
        <v>35</v>
      </c>
      <c r="U3597" s="160" t="s">
        <v>29</v>
      </c>
      <c r="V3597" s="160" t="s">
        <v>266</v>
      </c>
      <c r="W3597" s="160" t="s">
        <v>92</v>
      </c>
      <c r="X3597" s="157" t="s">
        <v>50</v>
      </c>
    </row>
    <row r="3598" spans="1:24" ht="30.75">
      <c r="A3598" s="155">
        <f>A3597+1</f>
        <v>3596</v>
      </c>
      <c r="B3598" s="160" t="s">
        <v>87</v>
      </c>
      <c r="C3598" s="159">
        <v>2017</v>
      </c>
      <c r="D3598" s="160" t="s">
        <v>28</v>
      </c>
      <c r="E3598" s="160" t="s">
        <v>29</v>
      </c>
      <c r="F3598" s="268" t="s">
        <v>4072</v>
      </c>
      <c r="G3598" s="157" t="s">
        <v>31</v>
      </c>
      <c r="H3598" s="161" t="s">
        <v>29</v>
      </c>
      <c r="I3598" s="157" t="s">
        <v>32</v>
      </c>
      <c r="J3598" s="157" t="s">
        <v>33</v>
      </c>
      <c r="K3598" s="238" t="s">
        <v>34</v>
      </c>
      <c r="L3598" s="239" t="s">
        <v>34</v>
      </c>
      <c r="M3598" s="239" t="s">
        <v>34</v>
      </c>
      <c r="N3598" s="239" t="s">
        <v>34</v>
      </c>
      <c r="O3598" s="239" t="s">
        <v>34</v>
      </c>
      <c r="P3598" s="239" t="s">
        <v>34</v>
      </c>
      <c r="Q3598" s="159" t="s">
        <v>34</v>
      </c>
      <c r="R3598" s="100" t="s">
        <v>34</v>
      </c>
      <c r="S3598" s="158">
        <v>1</v>
      </c>
      <c r="T3598" s="102" t="s">
        <v>35</v>
      </c>
      <c r="U3598" s="160" t="s">
        <v>29</v>
      </c>
      <c r="V3598" s="160" t="s">
        <v>266</v>
      </c>
      <c r="W3598" s="160" t="s">
        <v>92</v>
      </c>
      <c r="X3598" s="160" t="s">
        <v>92</v>
      </c>
    </row>
    <row r="3599" spans="1:24" ht="30.75">
      <c r="A3599" s="155">
        <f>A3598+1</f>
        <v>3597</v>
      </c>
      <c r="B3599" s="160" t="s">
        <v>87</v>
      </c>
      <c r="C3599" s="159">
        <v>2017</v>
      </c>
      <c r="D3599" s="160" t="s">
        <v>28</v>
      </c>
      <c r="E3599" s="157" t="s">
        <v>37</v>
      </c>
      <c r="F3599" s="268" t="s">
        <v>4073</v>
      </c>
      <c r="G3599" s="157" t="s">
        <v>31</v>
      </c>
      <c r="H3599" s="156" t="s">
        <v>39</v>
      </c>
      <c r="I3599" s="157" t="s">
        <v>32</v>
      </c>
      <c r="J3599" s="157" t="s">
        <v>33</v>
      </c>
      <c r="K3599" s="238" t="s">
        <v>34</v>
      </c>
      <c r="L3599" s="239" t="s">
        <v>34</v>
      </c>
      <c r="M3599" s="239" t="s">
        <v>34</v>
      </c>
      <c r="N3599" s="239" t="s">
        <v>34</v>
      </c>
      <c r="O3599" s="239" t="s">
        <v>34</v>
      </c>
      <c r="P3599" s="239" t="s">
        <v>34</v>
      </c>
      <c r="Q3599" s="159" t="s">
        <v>34</v>
      </c>
      <c r="R3599" s="100" t="s">
        <v>34</v>
      </c>
      <c r="S3599" s="158">
        <v>1</v>
      </c>
      <c r="T3599" s="102" t="s">
        <v>35</v>
      </c>
      <c r="U3599" s="160" t="s">
        <v>29</v>
      </c>
      <c r="V3599" s="160" t="s">
        <v>37</v>
      </c>
      <c r="W3599" s="160" t="s">
        <v>92</v>
      </c>
      <c r="X3599" s="160" t="s">
        <v>92</v>
      </c>
    </row>
    <row r="3600" spans="1:24" ht="30.75">
      <c r="A3600" s="155">
        <f>A3599+1</f>
        <v>3598</v>
      </c>
      <c r="B3600" s="160" t="s">
        <v>87</v>
      </c>
      <c r="C3600" s="159">
        <v>2017</v>
      </c>
      <c r="D3600" s="160" t="s">
        <v>28</v>
      </c>
      <c r="E3600" s="157" t="s">
        <v>37</v>
      </c>
      <c r="F3600" s="268" t="s">
        <v>4074</v>
      </c>
      <c r="G3600" s="157" t="s">
        <v>31</v>
      </c>
      <c r="H3600" s="161" t="s">
        <v>39</v>
      </c>
      <c r="I3600" s="157" t="s">
        <v>32</v>
      </c>
      <c r="J3600" s="157" t="s">
        <v>33</v>
      </c>
      <c r="K3600" s="238" t="s">
        <v>34</v>
      </c>
      <c r="L3600" s="239" t="s">
        <v>34</v>
      </c>
      <c r="M3600" s="239" t="s">
        <v>34</v>
      </c>
      <c r="N3600" s="239" t="s">
        <v>34</v>
      </c>
      <c r="O3600" s="239" t="s">
        <v>34</v>
      </c>
      <c r="P3600" s="239" t="s">
        <v>34</v>
      </c>
      <c r="Q3600" s="159" t="s">
        <v>34</v>
      </c>
      <c r="R3600" s="100" t="s">
        <v>34</v>
      </c>
      <c r="S3600" s="158">
        <v>1</v>
      </c>
      <c r="T3600" s="102" t="s">
        <v>35</v>
      </c>
      <c r="U3600" s="160" t="s">
        <v>29</v>
      </c>
      <c r="V3600" s="160" t="s">
        <v>37</v>
      </c>
      <c r="W3600" s="160" t="s">
        <v>92</v>
      </c>
      <c r="X3600" s="160" t="s">
        <v>92</v>
      </c>
    </row>
    <row r="3601" spans="1:24" ht="30.75">
      <c r="A3601" s="155">
        <f>A3600+1</f>
        <v>3599</v>
      </c>
      <c r="B3601" s="160" t="s">
        <v>87</v>
      </c>
      <c r="C3601" s="159">
        <v>2017</v>
      </c>
      <c r="D3601" s="160" t="s">
        <v>28</v>
      </c>
      <c r="E3601" s="157" t="s">
        <v>37</v>
      </c>
      <c r="F3601" s="268" t="s">
        <v>4075</v>
      </c>
      <c r="G3601" s="157" t="s">
        <v>31</v>
      </c>
      <c r="H3601" s="161" t="s">
        <v>39</v>
      </c>
      <c r="I3601" s="157" t="s">
        <v>32</v>
      </c>
      <c r="J3601" s="157" t="s">
        <v>33</v>
      </c>
      <c r="K3601" s="238" t="s">
        <v>34</v>
      </c>
      <c r="L3601" s="239" t="s">
        <v>34</v>
      </c>
      <c r="M3601" s="239" t="s">
        <v>34</v>
      </c>
      <c r="N3601" s="239" t="s">
        <v>34</v>
      </c>
      <c r="O3601" s="239" t="s">
        <v>34</v>
      </c>
      <c r="P3601" s="239" t="s">
        <v>34</v>
      </c>
      <c r="Q3601" s="159" t="s">
        <v>34</v>
      </c>
      <c r="R3601" s="100" t="s">
        <v>34</v>
      </c>
      <c r="S3601" s="158">
        <v>1</v>
      </c>
      <c r="T3601" s="102" t="s">
        <v>35</v>
      </c>
      <c r="U3601" s="160" t="s">
        <v>29</v>
      </c>
      <c r="V3601" s="160" t="s">
        <v>37</v>
      </c>
      <c r="W3601" s="160" t="s">
        <v>92</v>
      </c>
      <c r="X3601" s="160" t="s">
        <v>92</v>
      </c>
    </row>
    <row r="3602" spans="1:24" ht="30.75">
      <c r="A3602" s="155">
        <f>A3601+1</f>
        <v>3600</v>
      </c>
      <c r="B3602" s="160" t="s">
        <v>87</v>
      </c>
      <c r="C3602" s="159">
        <v>2017</v>
      </c>
      <c r="D3602" s="160" t="s">
        <v>28</v>
      </c>
      <c r="E3602" s="160" t="s">
        <v>40</v>
      </c>
      <c r="F3602" s="268" t="s">
        <v>4076</v>
      </c>
      <c r="G3602" s="157" t="s">
        <v>31</v>
      </c>
      <c r="H3602" s="156" t="s">
        <v>42</v>
      </c>
      <c r="I3602" s="157" t="s">
        <v>32</v>
      </c>
      <c r="J3602" s="157" t="s">
        <v>33</v>
      </c>
      <c r="K3602" s="238" t="s">
        <v>34</v>
      </c>
      <c r="L3602" s="239" t="s">
        <v>34</v>
      </c>
      <c r="M3602" s="239" t="s">
        <v>34</v>
      </c>
      <c r="N3602" s="239" t="s">
        <v>34</v>
      </c>
      <c r="O3602" s="239" t="s">
        <v>34</v>
      </c>
      <c r="P3602" s="239" t="s">
        <v>34</v>
      </c>
      <c r="Q3602" s="159" t="s">
        <v>34</v>
      </c>
      <c r="R3602" s="100" t="s">
        <v>34</v>
      </c>
      <c r="S3602" s="158">
        <v>1</v>
      </c>
      <c r="T3602" s="102" t="s">
        <v>35</v>
      </c>
      <c r="U3602" s="160" t="s">
        <v>29</v>
      </c>
      <c r="V3602" s="160" t="s">
        <v>43</v>
      </c>
      <c r="W3602" s="157" t="s">
        <v>42</v>
      </c>
      <c r="X3602" s="157" t="s">
        <v>42</v>
      </c>
    </row>
    <row r="3603" spans="1:24" ht="30.75">
      <c r="A3603" s="155">
        <f>A3602+1</f>
        <v>3601</v>
      </c>
      <c r="B3603" s="160" t="s">
        <v>87</v>
      </c>
      <c r="C3603" s="159">
        <v>2017</v>
      </c>
      <c r="D3603" s="160" t="s">
        <v>28</v>
      </c>
      <c r="E3603" s="160" t="s">
        <v>40</v>
      </c>
      <c r="F3603" s="268" t="s">
        <v>4077</v>
      </c>
      <c r="G3603" s="157" t="s">
        <v>31</v>
      </c>
      <c r="H3603" s="156" t="s">
        <v>42</v>
      </c>
      <c r="I3603" s="157" t="s">
        <v>32</v>
      </c>
      <c r="J3603" s="157" t="s">
        <v>33</v>
      </c>
      <c r="K3603" s="238" t="s">
        <v>34</v>
      </c>
      <c r="L3603" s="239" t="s">
        <v>34</v>
      </c>
      <c r="M3603" s="239" t="s">
        <v>34</v>
      </c>
      <c r="N3603" s="239" t="s">
        <v>34</v>
      </c>
      <c r="O3603" s="239" t="s">
        <v>34</v>
      </c>
      <c r="P3603" s="239" t="s">
        <v>34</v>
      </c>
      <c r="Q3603" s="159" t="s">
        <v>34</v>
      </c>
      <c r="R3603" s="100" t="s">
        <v>34</v>
      </c>
      <c r="S3603" s="158">
        <v>1</v>
      </c>
      <c r="T3603" s="102" t="s">
        <v>35</v>
      </c>
      <c r="U3603" s="160" t="s">
        <v>29</v>
      </c>
      <c r="V3603" s="160" t="s">
        <v>43</v>
      </c>
      <c r="W3603" s="160" t="s">
        <v>1061</v>
      </c>
      <c r="X3603" s="160" t="s">
        <v>1061</v>
      </c>
    </row>
    <row r="3604" spans="1:24" ht="30.75">
      <c r="A3604" s="155">
        <f>A3603+1</f>
        <v>3602</v>
      </c>
      <c r="B3604" s="160" t="s">
        <v>87</v>
      </c>
      <c r="C3604" s="159">
        <v>2017</v>
      </c>
      <c r="D3604" s="160" t="s">
        <v>28</v>
      </c>
      <c r="E3604" s="160" t="s">
        <v>40</v>
      </c>
      <c r="F3604" s="268" t="s">
        <v>4078</v>
      </c>
      <c r="G3604" s="157" t="s">
        <v>31</v>
      </c>
      <c r="H3604" s="156" t="s">
        <v>29</v>
      </c>
      <c r="I3604" s="157" t="s">
        <v>32</v>
      </c>
      <c r="J3604" s="157" t="s">
        <v>33</v>
      </c>
      <c r="K3604" s="238" t="s">
        <v>34</v>
      </c>
      <c r="L3604" s="239" t="s">
        <v>34</v>
      </c>
      <c r="M3604" s="239" t="s">
        <v>34</v>
      </c>
      <c r="N3604" s="239" t="s">
        <v>34</v>
      </c>
      <c r="O3604" s="239" t="s">
        <v>34</v>
      </c>
      <c r="P3604" s="239" t="s">
        <v>34</v>
      </c>
      <c r="Q3604" s="159" t="s">
        <v>34</v>
      </c>
      <c r="R3604" s="100" t="s">
        <v>34</v>
      </c>
      <c r="S3604" s="158">
        <v>1</v>
      </c>
      <c r="T3604" s="102" t="s">
        <v>35</v>
      </c>
      <c r="U3604" s="160" t="s">
        <v>29</v>
      </c>
      <c r="V3604" s="160" t="s">
        <v>43</v>
      </c>
      <c r="W3604" s="160" t="s">
        <v>92</v>
      </c>
      <c r="X3604" s="160" t="s">
        <v>92</v>
      </c>
    </row>
    <row r="3605" spans="1:24" ht="30.75">
      <c r="A3605" s="155">
        <f>A3604+1</f>
        <v>3603</v>
      </c>
      <c r="B3605" s="160" t="s">
        <v>87</v>
      </c>
      <c r="C3605" s="159">
        <v>2017</v>
      </c>
      <c r="D3605" s="160" t="s">
        <v>28</v>
      </c>
      <c r="E3605" s="157" t="s">
        <v>44</v>
      </c>
      <c r="F3605" s="268" t="s">
        <v>4079</v>
      </c>
      <c r="G3605" s="157" t="s">
        <v>31</v>
      </c>
      <c r="H3605" s="156" t="s">
        <v>46</v>
      </c>
      <c r="I3605" s="157" t="s">
        <v>32</v>
      </c>
      <c r="J3605" s="157" t="s">
        <v>47</v>
      </c>
      <c r="K3605" s="238" t="s">
        <v>34</v>
      </c>
      <c r="L3605" s="239" t="s">
        <v>34</v>
      </c>
      <c r="M3605" s="239" t="s">
        <v>34</v>
      </c>
      <c r="N3605" s="239" t="s">
        <v>34</v>
      </c>
      <c r="O3605" s="239" t="s">
        <v>34</v>
      </c>
      <c r="P3605" s="239" t="s">
        <v>34</v>
      </c>
      <c r="Q3605" s="159" t="s">
        <v>34</v>
      </c>
      <c r="R3605" s="100" t="s">
        <v>48</v>
      </c>
      <c r="S3605" s="158">
        <v>1</v>
      </c>
      <c r="T3605" s="102" t="s">
        <v>35</v>
      </c>
      <c r="U3605" s="160" t="s">
        <v>29</v>
      </c>
      <c r="V3605" s="160" t="s">
        <v>46</v>
      </c>
      <c r="W3605" s="160" t="s">
        <v>1061</v>
      </c>
      <c r="X3605" s="157" t="s">
        <v>50</v>
      </c>
    </row>
    <row r="3606" spans="1:24" ht="30.75">
      <c r="A3606" s="155">
        <f>A3605+1</f>
        <v>3604</v>
      </c>
      <c r="B3606" s="160" t="s">
        <v>87</v>
      </c>
      <c r="C3606" s="159">
        <v>2017</v>
      </c>
      <c r="D3606" s="160" t="s">
        <v>28</v>
      </c>
      <c r="E3606" s="160" t="s">
        <v>44</v>
      </c>
      <c r="F3606" s="268" t="s">
        <v>4080</v>
      </c>
      <c r="G3606" s="157" t="s">
        <v>31</v>
      </c>
      <c r="H3606" s="156" t="s">
        <v>46</v>
      </c>
      <c r="I3606" s="157" t="s">
        <v>32</v>
      </c>
      <c r="J3606" s="157" t="s">
        <v>47</v>
      </c>
      <c r="K3606" s="238" t="s">
        <v>34</v>
      </c>
      <c r="L3606" s="239" t="s">
        <v>34</v>
      </c>
      <c r="M3606" s="239" t="s">
        <v>34</v>
      </c>
      <c r="N3606" s="239" t="s">
        <v>34</v>
      </c>
      <c r="O3606" s="239" t="s">
        <v>34</v>
      </c>
      <c r="P3606" s="239" t="s">
        <v>34</v>
      </c>
      <c r="Q3606" s="159" t="s">
        <v>34</v>
      </c>
      <c r="R3606" s="100" t="s">
        <v>34</v>
      </c>
      <c r="S3606" s="158">
        <v>1</v>
      </c>
      <c r="T3606" s="102" t="s">
        <v>35</v>
      </c>
      <c r="U3606" s="160" t="s">
        <v>29</v>
      </c>
      <c r="V3606" s="160" t="s">
        <v>46</v>
      </c>
      <c r="W3606" s="160" t="s">
        <v>1061</v>
      </c>
      <c r="X3606" s="160" t="s">
        <v>1061</v>
      </c>
    </row>
    <row r="3607" spans="1:24" ht="30.75">
      <c r="A3607" s="155">
        <f>A3606+1</f>
        <v>3605</v>
      </c>
      <c r="B3607" s="160" t="s">
        <v>87</v>
      </c>
      <c r="C3607" s="159">
        <v>2017</v>
      </c>
      <c r="D3607" s="160" t="s">
        <v>28</v>
      </c>
      <c r="E3607" s="160" t="s">
        <v>44</v>
      </c>
      <c r="F3607" s="268" t="s">
        <v>4081</v>
      </c>
      <c r="G3607" s="157" t="s">
        <v>31</v>
      </c>
      <c r="H3607" s="156" t="s">
        <v>46</v>
      </c>
      <c r="I3607" s="157" t="s">
        <v>32</v>
      </c>
      <c r="J3607" s="157" t="s">
        <v>47</v>
      </c>
      <c r="K3607" s="238" t="s">
        <v>34</v>
      </c>
      <c r="L3607" s="239" t="s">
        <v>34</v>
      </c>
      <c r="M3607" s="239" t="s">
        <v>34</v>
      </c>
      <c r="N3607" s="239" t="s">
        <v>34</v>
      </c>
      <c r="O3607" s="239" t="s">
        <v>34</v>
      </c>
      <c r="P3607" s="239" t="s">
        <v>34</v>
      </c>
      <c r="Q3607" s="159" t="s">
        <v>34</v>
      </c>
      <c r="R3607" s="100" t="s">
        <v>34</v>
      </c>
      <c r="S3607" s="158">
        <v>1</v>
      </c>
      <c r="T3607" s="102" t="s">
        <v>35</v>
      </c>
      <c r="U3607" s="160" t="s">
        <v>29</v>
      </c>
      <c r="V3607" s="160" t="s">
        <v>46</v>
      </c>
      <c r="W3607" s="160" t="s">
        <v>1061</v>
      </c>
      <c r="X3607" s="160" t="s">
        <v>1061</v>
      </c>
    </row>
    <row r="3608" spans="1:24" ht="30.75">
      <c r="A3608" s="155">
        <f>A3607+1</f>
        <v>3606</v>
      </c>
      <c r="B3608" s="160" t="s">
        <v>87</v>
      </c>
      <c r="C3608" s="159">
        <v>2017</v>
      </c>
      <c r="D3608" s="160" t="s">
        <v>28</v>
      </c>
      <c r="E3608" s="160" t="s">
        <v>44</v>
      </c>
      <c r="F3608" s="268" t="s">
        <v>4082</v>
      </c>
      <c r="G3608" s="157" t="s">
        <v>31</v>
      </c>
      <c r="H3608" s="156" t="s">
        <v>46</v>
      </c>
      <c r="I3608" s="157" t="s">
        <v>32</v>
      </c>
      <c r="J3608" s="157" t="s">
        <v>47</v>
      </c>
      <c r="K3608" s="238" t="s">
        <v>34</v>
      </c>
      <c r="L3608" s="239" t="s">
        <v>34</v>
      </c>
      <c r="M3608" s="239" t="s">
        <v>34</v>
      </c>
      <c r="N3608" s="239" t="s">
        <v>34</v>
      </c>
      <c r="O3608" s="239" t="s">
        <v>34</v>
      </c>
      <c r="P3608" s="239" t="s">
        <v>34</v>
      </c>
      <c r="Q3608" s="159" t="s">
        <v>34</v>
      </c>
      <c r="R3608" s="99" t="s">
        <v>48</v>
      </c>
      <c r="S3608" s="158">
        <v>1</v>
      </c>
      <c r="T3608" s="102" t="s">
        <v>35</v>
      </c>
      <c r="U3608" s="160" t="s">
        <v>29</v>
      </c>
      <c r="V3608" s="160" t="s">
        <v>46</v>
      </c>
      <c r="W3608" s="157" t="s">
        <v>42</v>
      </c>
      <c r="X3608" s="157" t="s">
        <v>50</v>
      </c>
    </row>
    <row r="3609" spans="1:24" ht="30.75">
      <c r="A3609" s="155">
        <f>A3608+1</f>
        <v>3607</v>
      </c>
      <c r="B3609" s="160" t="s">
        <v>87</v>
      </c>
      <c r="C3609" s="159">
        <v>2017</v>
      </c>
      <c r="D3609" s="160" t="s">
        <v>28</v>
      </c>
      <c r="E3609" s="160" t="s">
        <v>57</v>
      </c>
      <c r="F3609" s="268" t="s">
        <v>4083</v>
      </c>
      <c r="G3609" s="157" t="s">
        <v>31</v>
      </c>
      <c r="H3609" s="156" t="s">
        <v>50</v>
      </c>
      <c r="I3609" s="157" t="s">
        <v>32</v>
      </c>
      <c r="J3609" s="157" t="s">
        <v>59</v>
      </c>
      <c r="K3609" s="238" t="s">
        <v>48</v>
      </c>
      <c r="L3609" s="239" t="s">
        <v>34</v>
      </c>
      <c r="M3609" s="239" t="s">
        <v>48</v>
      </c>
      <c r="N3609" s="239" t="s">
        <v>34</v>
      </c>
      <c r="O3609" s="239" t="s">
        <v>34</v>
      </c>
      <c r="P3609" s="239" t="s">
        <v>34</v>
      </c>
      <c r="Q3609" s="159" t="s">
        <v>48</v>
      </c>
      <c r="R3609" s="100" t="s">
        <v>48</v>
      </c>
      <c r="S3609" s="158">
        <v>1</v>
      </c>
      <c r="T3609" s="102" t="s">
        <v>35</v>
      </c>
      <c r="U3609" s="160" t="s">
        <v>29</v>
      </c>
      <c r="V3609" s="160" t="s">
        <v>57</v>
      </c>
      <c r="W3609" s="157" t="s">
        <v>42</v>
      </c>
      <c r="X3609" s="157" t="s">
        <v>50</v>
      </c>
    </row>
    <row r="3610" spans="1:24" ht="30.75">
      <c r="A3610" s="155">
        <f>A3609+1</f>
        <v>3608</v>
      </c>
      <c r="B3610" s="160" t="s">
        <v>87</v>
      </c>
      <c r="C3610" s="159">
        <v>2017</v>
      </c>
      <c r="D3610" s="160" t="s">
        <v>28</v>
      </c>
      <c r="E3610" s="160" t="s">
        <v>57</v>
      </c>
      <c r="F3610" s="268" t="s">
        <v>4084</v>
      </c>
      <c r="G3610" s="157" t="s">
        <v>31</v>
      </c>
      <c r="H3610" s="156" t="s">
        <v>50</v>
      </c>
      <c r="I3610" s="157" t="s">
        <v>32</v>
      </c>
      <c r="J3610" s="157" t="s">
        <v>59</v>
      </c>
      <c r="K3610" s="238" t="s">
        <v>34</v>
      </c>
      <c r="L3610" s="239" t="s">
        <v>34</v>
      </c>
      <c r="M3610" s="239" t="s">
        <v>34</v>
      </c>
      <c r="N3610" s="239" t="s">
        <v>34</v>
      </c>
      <c r="O3610" s="239" t="s">
        <v>34</v>
      </c>
      <c r="P3610" s="239" t="s">
        <v>34</v>
      </c>
      <c r="Q3610" s="159" t="s">
        <v>48</v>
      </c>
      <c r="R3610" s="100" t="s">
        <v>48</v>
      </c>
      <c r="S3610" s="158">
        <v>1</v>
      </c>
      <c r="T3610" s="102" t="s">
        <v>35</v>
      </c>
      <c r="U3610" s="160" t="s">
        <v>29</v>
      </c>
      <c r="V3610" s="160" t="s">
        <v>57</v>
      </c>
      <c r="W3610" s="157" t="s">
        <v>42</v>
      </c>
      <c r="X3610" s="157" t="s">
        <v>50</v>
      </c>
    </row>
    <row r="3611" spans="1:24" ht="30.75">
      <c r="A3611" s="155">
        <f>A3610+1</f>
        <v>3609</v>
      </c>
      <c r="B3611" s="160" t="s">
        <v>87</v>
      </c>
      <c r="C3611" s="159">
        <v>2017</v>
      </c>
      <c r="D3611" s="160" t="s">
        <v>28</v>
      </c>
      <c r="E3611" s="160" t="s">
        <v>57</v>
      </c>
      <c r="F3611" s="268" t="s">
        <v>4085</v>
      </c>
      <c r="G3611" s="157" t="s">
        <v>31</v>
      </c>
      <c r="H3611" s="156" t="s">
        <v>50</v>
      </c>
      <c r="I3611" s="157" t="s">
        <v>32</v>
      </c>
      <c r="J3611" s="157" t="s">
        <v>59</v>
      </c>
      <c r="K3611" s="238" t="s">
        <v>34</v>
      </c>
      <c r="L3611" s="239" t="s">
        <v>34</v>
      </c>
      <c r="M3611" s="239" t="s">
        <v>34</v>
      </c>
      <c r="N3611" s="239" t="s">
        <v>34</v>
      </c>
      <c r="O3611" s="239" t="s">
        <v>34</v>
      </c>
      <c r="P3611" s="239" t="s">
        <v>34</v>
      </c>
      <c r="Q3611" s="159" t="s">
        <v>34</v>
      </c>
      <c r="R3611" s="100" t="s">
        <v>48</v>
      </c>
      <c r="S3611" s="158">
        <v>1</v>
      </c>
      <c r="T3611" s="102" t="s">
        <v>35</v>
      </c>
      <c r="U3611" s="160" t="s">
        <v>29</v>
      </c>
      <c r="V3611" s="160" t="s">
        <v>57</v>
      </c>
      <c r="W3611" s="157" t="s">
        <v>42</v>
      </c>
      <c r="X3611" s="157" t="s">
        <v>42</v>
      </c>
    </row>
    <row r="3612" spans="1:24" ht="30.75">
      <c r="A3612" s="155">
        <f>A3611+1</f>
        <v>3610</v>
      </c>
      <c r="B3612" s="160" t="s">
        <v>87</v>
      </c>
      <c r="C3612" s="159">
        <v>2017</v>
      </c>
      <c r="D3612" s="160" t="s">
        <v>28</v>
      </c>
      <c r="E3612" s="160" t="s">
        <v>60</v>
      </c>
      <c r="F3612" s="268" t="s">
        <v>4086</v>
      </c>
      <c r="G3612" s="157" t="s">
        <v>31</v>
      </c>
      <c r="H3612" s="156" t="s">
        <v>42</v>
      </c>
      <c r="I3612" s="157" t="s">
        <v>32</v>
      </c>
      <c r="J3612" s="157" t="s">
        <v>33</v>
      </c>
      <c r="K3612" s="238" t="s">
        <v>34</v>
      </c>
      <c r="L3612" s="239" t="s">
        <v>34</v>
      </c>
      <c r="M3612" s="239" t="s">
        <v>34</v>
      </c>
      <c r="N3612" s="239" t="s">
        <v>34</v>
      </c>
      <c r="O3612" s="239" t="s">
        <v>34</v>
      </c>
      <c r="P3612" s="239" t="s">
        <v>34</v>
      </c>
      <c r="Q3612" s="159" t="s">
        <v>34</v>
      </c>
      <c r="R3612" s="100" t="s">
        <v>34</v>
      </c>
      <c r="S3612" s="158">
        <v>1</v>
      </c>
      <c r="T3612" s="102" t="s">
        <v>35</v>
      </c>
      <c r="U3612" s="160" t="s">
        <v>29</v>
      </c>
      <c r="V3612" s="160" t="s">
        <v>62</v>
      </c>
      <c r="W3612" s="160" t="s">
        <v>92</v>
      </c>
      <c r="X3612" s="157" t="s">
        <v>50</v>
      </c>
    </row>
    <row r="3613" spans="1:24" ht="30.75">
      <c r="A3613" s="155">
        <f>A3612+1</f>
        <v>3611</v>
      </c>
      <c r="B3613" s="160" t="s">
        <v>87</v>
      </c>
      <c r="C3613" s="159">
        <v>2017</v>
      </c>
      <c r="D3613" s="160" t="s">
        <v>28</v>
      </c>
      <c r="E3613" s="160" t="s">
        <v>60</v>
      </c>
      <c r="F3613" s="268" t="s">
        <v>4087</v>
      </c>
      <c r="G3613" s="157" t="s">
        <v>31</v>
      </c>
      <c r="H3613" s="156" t="s">
        <v>42</v>
      </c>
      <c r="I3613" s="160" t="s">
        <v>32</v>
      </c>
      <c r="J3613" s="157" t="s">
        <v>33</v>
      </c>
      <c r="K3613" s="238" t="s">
        <v>34</v>
      </c>
      <c r="L3613" s="239" t="s">
        <v>34</v>
      </c>
      <c r="M3613" s="239" t="s">
        <v>34</v>
      </c>
      <c r="N3613" s="239" t="s">
        <v>34</v>
      </c>
      <c r="O3613" s="239" t="s">
        <v>34</v>
      </c>
      <c r="P3613" s="239" t="s">
        <v>34</v>
      </c>
      <c r="Q3613" s="159" t="s">
        <v>34</v>
      </c>
      <c r="R3613" s="100" t="s">
        <v>34</v>
      </c>
      <c r="S3613" s="158">
        <v>1</v>
      </c>
      <c r="T3613" s="102" t="s">
        <v>35</v>
      </c>
      <c r="U3613" s="160" t="s">
        <v>29</v>
      </c>
      <c r="V3613" s="160" t="s">
        <v>62</v>
      </c>
      <c r="W3613" s="157" t="s">
        <v>42</v>
      </c>
      <c r="X3613" s="157" t="s">
        <v>50</v>
      </c>
    </row>
    <row r="3614" spans="1:24" ht="30.75">
      <c r="A3614" s="155">
        <f>A3613+1</f>
        <v>3612</v>
      </c>
      <c r="B3614" s="160" t="s">
        <v>87</v>
      </c>
      <c r="C3614" s="159">
        <v>2017</v>
      </c>
      <c r="D3614" s="160" t="s">
        <v>28</v>
      </c>
      <c r="E3614" s="160" t="s">
        <v>60</v>
      </c>
      <c r="F3614" s="268" t="s">
        <v>4088</v>
      </c>
      <c r="G3614" s="157" t="s">
        <v>31</v>
      </c>
      <c r="H3614" s="156" t="s">
        <v>42</v>
      </c>
      <c r="I3614" s="157" t="s">
        <v>32</v>
      </c>
      <c r="J3614" s="157" t="s">
        <v>33</v>
      </c>
      <c r="K3614" s="238" t="s">
        <v>34</v>
      </c>
      <c r="L3614" s="239" t="s">
        <v>34</v>
      </c>
      <c r="M3614" s="239" t="s">
        <v>34</v>
      </c>
      <c r="N3614" s="239" t="s">
        <v>34</v>
      </c>
      <c r="O3614" s="239" t="s">
        <v>34</v>
      </c>
      <c r="P3614" s="239" t="s">
        <v>34</v>
      </c>
      <c r="Q3614" s="159" t="s">
        <v>34</v>
      </c>
      <c r="R3614" s="100" t="s">
        <v>34</v>
      </c>
      <c r="S3614" s="158">
        <v>1</v>
      </c>
      <c r="T3614" s="102" t="s">
        <v>35</v>
      </c>
      <c r="U3614" s="160" t="s">
        <v>29</v>
      </c>
      <c r="V3614" s="160" t="s">
        <v>62</v>
      </c>
      <c r="W3614" s="160" t="s">
        <v>101</v>
      </c>
      <c r="X3614" s="160" t="s">
        <v>101</v>
      </c>
    </row>
    <row r="3615" spans="1:24" ht="41.25">
      <c r="A3615" s="155">
        <f>A3614+1</f>
        <v>3613</v>
      </c>
      <c r="B3615" s="160" t="s">
        <v>87</v>
      </c>
      <c r="C3615" s="159">
        <v>2017</v>
      </c>
      <c r="D3615" s="160" t="s">
        <v>28</v>
      </c>
      <c r="E3615" s="160" t="s">
        <v>63</v>
      </c>
      <c r="F3615" s="268" t="s">
        <v>4089</v>
      </c>
      <c r="G3615" s="157" t="s">
        <v>31</v>
      </c>
      <c r="H3615" s="156" t="s">
        <v>42</v>
      </c>
      <c r="I3615" s="157" t="s">
        <v>32</v>
      </c>
      <c r="J3615" s="160" t="s">
        <v>33</v>
      </c>
      <c r="K3615" s="240" t="s">
        <v>34</v>
      </c>
      <c r="L3615" s="241" t="s">
        <v>34</v>
      </c>
      <c r="M3615" s="241" t="s">
        <v>34</v>
      </c>
      <c r="N3615" s="241" t="s">
        <v>34</v>
      </c>
      <c r="O3615" s="241" t="s">
        <v>34</v>
      </c>
      <c r="P3615" s="241" t="s">
        <v>34</v>
      </c>
      <c r="Q3615" s="159" t="s">
        <v>34</v>
      </c>
      <c r="R3615" s="100" t="s">
        <v>34</v>
      </c>
      <c r="S3615" s="158">
        <v>1</v>
      </c>
      <c r="T3615" s="102" t="s">
        <v>35</v>
      </c>
      <c r="U3615" s="160" t="s">
        <v>29</v>
      </c>
      <c r="V3615" s="160" t="s">
        <v>63</v>
      </c>
      <c r="W3615" s="157" t="s">
        <v>42</v>
      </c>
      <c r="X3615" s="157" t="s">
        <v>42</v>
      </c>
    </row>
    <row r="3616" spans="1:24" ht="41.25">
      <c r="A3616" s="155">
        <f>A3615+1</f>
        <v>3614</v>
      </c>
      <c r="B3616" s="160" t="s">
        <v>87</v>
      </c>
      <c r="C3616" s="159">
        <v>2017</v>
      </c>
      <c r="D3616" s="160" t="s">
        <v>28</v>
      </c>
      <c r="E3616" s="160" t="s">
        <v>63</v>
      </c>
      <c r="F3616" s="268" t="s">
        <v>4090</v>
      </c>
      <c r="G3616" s="157" t="s">
        <v>31</v>
      </c>
      <c r="H3616" s="156" t="s">
        <v>42</v>
      </c>
      <c r="I3616" s="157" t="s">
        <v>32</v>
      </c>
      <c r="J3616" s="160" t="s">
        <v>33</v>
      </c>
      <c r="K3616" s="240" t="s">
        <v>34</v>
      </c>
      <c r="L3616" s="241" t="s">
        <v>34</v>
      </c>
      <c r="M3616" s="241" t="s">
        <v>34</v>
      </c>
      <c r="N3616" s="241" t="s">
        <v>34</v>
      </c>
      <c r="O3616" s="241" t="s">
        <v>34</v>
      </c>
      <c r="P3616" s="241" t="s">
        <v>34</v>
      </c>
      <c r="Q3616" s="159" t="s">
        <v>34</v>
      </c>
      <c r="R3616" s="100" t="s">
        <v>34</v>
      </c>
      <c r="S3616" s="158">
        <v>1</v>
      </c>
      <c r="T3616" s="102" t="s">
        <v>35</v>
      </c>
      <c r="U3616" s="160" t="s">
        <v>29</v>
      </c>
      <c r="V3616" s="160" t="s">
        <v>63</v>
      </c>
      <c r="W3616" s="157" t="s">
        <v>42</v>
      </c>
      <c r="X3616" s="157" t="s">
        <v>42</v>
      </c>
    </row>
    <row r="3617" spans="1:24" ht="81">
      <c r="A3617" s="155">
        <f>A3616+1</f>
        <v>3615</v>
      </c>
      <c r="B3617" s="160" t="s">
        <v>87</v>
      </c>
      <c r="C3617" s="159">
        <v>2017</v>
      </c>
      <c r="D3617" s="160" t="s">
        <v>28</v>
      </c>
      <c r="E3617" s="160" t="s">
        <v>63</v>
      </c>
      <c r="F3617" s="268" t="s">
        <v>4091</v>
      </c>
      <c r="G3617" s="157" t="s">
        <v>82</v>
      </c>
      <c r="H3617" s="161" t="s">
        <v>83</v>
      </c>
      <c r="I3617" s="157" t="s">
        <v>32</v>
      </c>
      <c r="J3617" s="160" t="s">
        <v>33</v>
      </c>
      <c r="K3617" s="240" t="s">
        <v>34</v>
      </c>
      <c r="L3617" s="241" t="s">
        <v>34</v>
      </c>
      <c r="M3617" s="241" t="s">
        <v>34</v>
      </c>
      <c r="N3617" s="241" t="s">
        <v>34</v>
      </c>
      <c r="O3617" s="241" t="s">
        <v>34</v>
      </c>
      <c r="P3617" s="241" t="s">
        <v>34</v>
      </c>
      <c r="Q3617" s="159" t="s">
        <v>34</v>
      </c>
      <c r="R3617" s="100" t="s">
        <v>34</v>
      </c>
      <c r="S3617" s="158">
        <v>1</v>
      </c>
      <c r="T3617" s="102" t="s">
        <v>35</v>
      </c>
      <c r="U3617" s="160" t="s">
        <v>29</v>
      </c>
      <c r="V3617" s="160" t="s">
        <v>63</v>
      </c>
      <c r="W3617" s="160" t="s">
        <v>101</v>
      </c>
      <c r="X3617" s="160" t="s">
        <v>101</v>
      </c>
    </row>
    <row r="3618" spans="1:24" ht="41.25">
      <c r="A3618" s="155">
        <f>A3617+1</f>
        <v>3616</v>
      </c>
      <c r="B3618" s="160" t="s">
        <v>87</v>
      </c>
      <c r="C3618" s="159">
        <v>2017</v>
      </c>
      <c r="D3618" s="160" t="s">
        <v>28</v>
      </c>
      <c r="E3618" s="160" t="s">
        <v>63</v>
      </c>
      <c r="F3618" s="268" t="s">
        <v>4092</v>
      </c>
      <c r="G3618" s="157" t="s">
        <v>31</v>
      </c>
      <c r="H3618" s="156" t="s">
        <v>42</v>
      </c>
      <c r="I3618" s="157" t="s">
        <v>32</v>
      </c>
      <c r="J3618" s="160" t="s">
        <v>33</v>
      </c>
      <c r="K3618" s="240" t="s">
        <v>34</v>
      </c>
      <c r="L3618" s="241" t="s">
        <v>34</v>
      </c>
      <c r="M3618" s="241" t="s">
        <v>34</v>
      </c>
      <c r="N3618" s="241" t="s">
        <v>34</v>
      </c>
      <c r="O3618" s="241" t="s">
        <v>34</v>
      </c>
      <c r="P3618" s="241" t="s">
        <v>34</v>
      </c>
      <c r="Q3618" s="159" t="s">
        <v>34</v>
      </c>
      <c r="R3618" s="100" t="s">
        <v>34</v>
      </c>
      <c r="S3618" s="158">
        <v>1</v>
      </c>
      <c r="T3618" s="102" t="s">
        <v>35</v>
      </c>
      <c r="U3618" s="160" t="s">
        <v>29</v>
      </c>
      <c r="V3618" s="160" t="s">
        <v>63</v>
      </c>
      <c r="W3618" s="157" t="s">
        <v>42</v>
      </c>
      <c r="X3618" s="157" t="s">
        <v>42</v>
      </c>
    </row>
    <row r="3619" spans="1:24" ht="41.25">
      <c r="A3619" s="155">
        <f>A3618+1</f>
        <v>3617</v>
      </c>
      <c r="B3619" s="160" t="s">
        <v>87</v>
      </c>
      <c r="C3619" s="159">
        <v>2017</v>
      </c>
      <c r="D3619" s="160" t="s">
        <v>28</v>
      </c>
      <c r="E3619" s="160" t="s">
        <v>63</v>
      </c>
      <c r="F3619" s="268" t="s">
        <v>4093</v>
      </c>
      <c r="G3619" s="157" t="s">
        <v>31</v>
      </c>
      <c r="H3619" s="156" t="s">
        <v>42</v>
      </c>
      <c r="I3619" s="157" t="s">
        <v>32</v>
      </c>
      <c r="J3619" s="160" t="s">
        <v>33</v>
      </c>
      <c r="K3619" s="240" t="s">
        <v>34</v>
      </c>
      <c r="L3619" s="241" t="s">
        <v>34</v>
      </c>
      <c r="M3619" s="241" t="s">
        <v>34</v>
      </c>
      <c r="N3619" s="241" t="s">
        <v>34</v>
      </c>
      <c r="O3619" s="241" t="s">
        <v>34</v>
      </c>
      <c r="P3619" s="241" t="s">
        <v>34</v>
      </c>
      <c r="Q3619" s="159" t="s">
        <v>34</v>
      </c>
      <c r="R3619" s="100" t="s">
        <v>34</v>
      </c>
      <c r="S3619" s="158">
        <v>1</v>
      </c>
      <c r="T3619" s="102" t="s">
        <v>35</v>
      </c>
      <c r="U3619" s="160" t="s">
        <v>29</v>
      </c>
      <c r="V3619" s="160" t="s">
        <v>63</v>
      </c>
      <c r="W3619" s="157" t="s">
        <v>42</v>
      </c>
      <c r="X3619" s="157" t="s">
        <v>42</v>
      </c>
    </row>
    <row r="3620" spans="1:24" ht="41.25">
      <c r="A3620" s="155">
        <f>A3619+1</f>
        <v>3618</v>
      </c>
      <c r="B3620" s="160" t="s">
        <v>87</v>
      </c>
      <c r="C3620" s="159">
        <v>2017</v>
      </c>
      <c r="D3620" s="160" t="s">
        <v>69</v>
      </c>
      <c r="E3620" s="160" t="s">
        <v>69</v>
      </c>
      <c r="F3620" s="268" t="s">
        <v>4094</v>
      </c>
      <c r="G3620" s="157" t="s">
        <v>31</v>
      </c>
      <c r="H3620" s="161" t="s">
        <v>29</v>
      </c>
      <c r="I3620" s="157" t="s">
        <v>71</v>
      </c>
      <c r="J3620" s="157" t="s">
        <v>72</v>
      </c>
      <c r="K3620" s="238" t="s">
        <v>34</v>
      </c>
      <c r="L3620" s="239" t="s">
        <v>34</v>
      </c>
      <c r="M3620" s="239" t="s">
        <v>34</v>
      </c>
      <c r="N3620" s="239" t="s">
        <v>34</v>
      </c>
      <c r="O3620" s="239" t="s">
        <v>34</v>
      </c>
      <c r="P3620" s="239" t="s">
        <v>34</v>
      </c>
      <c r="Q3620" s="159" t="s">
        <v>34</v>
      </c>
      <c r="R3620" s="100" t="s">
        <v>34</v>
      </c>
      <c r="S3620" s="158">
        <v>1</v>
      </c>
      <c r="T3620" s="103" t="s">
        <v>73</v>
      </c>
      <c r="U3620" s="160" t="s">
        <v>69</v>
      </c>
      <c r="V3620" s="160" t="s">
        <v>266</v>
      </c>
      <c r="W3620" s="160" t="s">
        <v>92</v>
      </c>
      <c r="X3620" s="160" t="s">
        <v>92</v>
      </c>
    </row>
    <row r="3621" spans="1:24" ht="81">
      <c r="A3621" s="155">
        <f>A3620+1</f>
        <v>3619</v>
      </c>
      <c r="B3621" s="160" t="s">
        <v>87</v>
      </c>
      <c r="C3621" s="159">
        <v>2017</v>
      </c>
      <c r="D3621" s="160" t="s">
        <v>74</v>
      </c>
      <c r="E3621" s="160" t="s">
        <v>75</v>
      </c>
      <c r="F3621" s="268" t="s">
        <v>4095</v>
      </c>
      <c r="G3621" s="157" t="s">
        <v>82</v>
      </c>
      <c r="H3621" s="161" t="s">
        <v>83</v>
      </c>
      <c r="I3621" s="157" t="s">
        <v>32</v>
      </c>
      <c r="J3621" s="157" t="s">
        <v>33</v>
      </c>
      <c r="K3621" s="238" t="s">
        <v>48</v>
      </c>
      <c r="L3621" s="239" t="s">
        <v>34</v>
      </c>
      <c r="M3621" s="239" t="s">
        <v>48</v>
      </c>
      <c r="N3621" s="239" t="s">
        <v>34</v>
      </c>
      <c r="O3621" s="239" t="s">
        <v>48</v>
      </c>
      <c r="P3621" s="239" t="s">
        <v>34</v>
      </c>
      <c r="Q3621" s="159" t="s">
        <v>34</v>
      </c>
      <c r="R3621" s="100" t="s">
        <v>34</v>
      </c>
      <c r="S3621" s="158">
        <v>1</v>
      </c>
      <c r="T3621" s="103" t="s">
        <v>77</v>
      </c>
      <c r="U3621" s="160" t="s">
        <v>74</v>
      </c>
      <c r="V3621" s="160" t="s">
        <v>75</v>
      </c>
      <c r="W3621" s="160" t="s">
        <v>92</v>
      </c>
      <c r="X3621" s="160" t="s">
        <v>92</v>
      </c>
    </row>
    <row r="3622" spans="1:24" ht="81">
      <c r="A3622" s="155">
        <f>A3621+1</f>
        <v>3620</v>
      </c>
      <c r="B3622" s="160" t="s">
        <v>87</v>
      </c>
      <c r="C3622" s="159">
        <v>2017</v>
      </c>
      <c r="D3622" s="160" t="s">
        <v>74</v>
      </c>
      <c r="E3622" s="160" t="s">
        <v>75</v>
      </c>
      <c r="F3622" s="268" t="s">
        <v>4096</v>
      </c>
      <c r="G3622" s="160" t="s">
        <v>82</v>
      </c>
      <c r="H3622" s="161" t="s">
        <v>83</v>
      </c>
      <c r="I3622" s="157" t="s">
        <v>32</v>
      </c>
      <c r="J3622" s="157" t="s">
        <v>33</v>
      </c>
      <c r="K3622" s="238" t="s">
        <v>34</v>
      </c>
      <c r="L3622" s="239" t="s">
        <v>34</v>
      </c>
      <c r="M3622" s="239" t="s">
        <v>34</v>
      </c>
      <c r="N3622" s="239" t="s">
        <v>34</v>
      </c>
      <c r="O3622" s="239" t="s">
        <v>34</v>
      </c>
      <c r="P3622" s="239" t="s">
        <v>34</v>
      </c>
      <c r="Q3622" s="159" t="s">
        <v>34</v>
      </c>
      <c r="R3622" s="100" t="s">
        <v>34</v>
      </c>
      <c r="S3622" s="158">
        <v>1</v>
      </c>
      <c r="T3622" s="103" t="s">
        <v>77</v>
      </c>
      <c r="U3622" s="160" t="s">
        <v>74</v>
      </c>
      <c r="V3622" s="160" t="s">
        <v>75</v>
      </c>
      <c r="W3622" s="160" t="s">
        <v>401</v>
      </c>
      <c r="X3622" s="160" t="s">
        <v>401</v>
      </c>
    </row>
    <row r="3623" spans="1:24" ht="20.25">
      <c r="A3623" s="155">
        <f>A3622+1</f>
        <v>3621</v>
      </c>
      <c r="B3623" s="160" t="s">
        <v>87</v>
      </c>
      <c r="C3623" s="159">
        <v>2017</v>
      </c>
      <c r="D3623" s="160" t="s">
        <v>74</v>
      </c>
      <c r="E3623" s="160" t="s">
        <v>75</v>
      </c>
      <c r="F3623" s="268" t="s">
        <v>4097</v>
      </c>
      <c r="G3623" s="157" t="s">
        <v>31</v>
      </c>
      <c r="H3623" s="156" t="s">
        <v>46</v>
      </c>
      <c r="I3623" s="157" t="s">
        <v>32</v>
      </c>
      <c r="J3623" s="157" t="s">
        <v>33</v>
      </c>
      <c r="K3623" s="238" t="s">
        <v>34</v>
      </c>
      <c r="L3623" s="239" t="s">
        <v>34</v>
      </c>
      <c r="M3623" s="239" t="s">
        <v>34</v>
      </c>
      <c r="N3623" s="239" t="s">
        <v>34</v>
      </c>
      <c r="O3623" s="239" t="s">
        <v>34</v>
      </c>
      <c r="P3623" s="239" t="s">
        <v>34</v>
      </c>
      <c r="Q3623" s="159" t="s">
        <v>34</v>
      </c>
      <c r="R3623" s="100" t="s">
        <v>34</v>
      </c>
      <c r="S3623" s="158">
        <v>1</v>
      </c>
      <c r="T3623" s="103" t="s">
        <v>77</v>
      </c>
      <c r="U3623" s="160" t="s">
        <v>74</v>
      </c>
      <c r="V3623" s="160" t="s">
        <v>75</v>
      </c>
      <c r="W3623" s="160" t="s">
        <v>1061</v>
      </c>
      <c r="X3623" s="160" t="s">
        <v>1061</v>
      </c>
    </row>
    <row r="3624" spans="1:24" ht="20.25">
      <c r="A3624" s="155">
        <f>A3623+1</f>
        <v>3622</v>
      </c>
      <c r="B3624" s="160" t="s">
        <v>87</v>
      </c>
      <c r="C3624" s="159">
        <v>2017</v>
      </c>
      <c r="D3624" s="160" t="s">
        <v>74</v>
      </c>
      <c r="E3624" s="160" t="s">
        <v>75</v>
      </c>
      <c r="F3624" s="268" t="s">
        <v>4098</v>
      </c>
      <c r="G3624" s="157" t="s">
        <v>31</v>
      </c>
      <c r="H3624" s="156" t="s">
        <v>42</v>
      </c>
      <c r="I3624" s="157" t="s">
        <v>32</v>
      </c>
      <c r="J3624" s="157" t="s">
        <v>33</v>
      </c>
      <c r="K3624" s="238" t="s">
        <v>34</v>
      </c>
      <c r="L3624" s="239" t="s">
        <v>34</v>
      </c>
      <c r="M3624" s="239" t="s">
        <v>34</v>
      </c>
      <c r="N3624" s="239" t="s">
        <v>34</v>
      </c>
      <c r="O3624" s="239" t="s">
        <v>34</v>
      </c>
      <c r="P3624" s="239" t="s">
        <v>34</v>
      </c>
      <c r="Q3624" s="159" t="s">
        <v>34</v>
      </c>
      <c r="R3624" s="100" t="s">
        <v>34</v>
      </c>
      <c r="S3624" s="158">
        <v>1</v>
      </c>
      <c r="T3624" s="103" t="s">
        <v>77</v>
      </c>
      <c r="U3624" s="160" t="s">
        <v>74</v>
      </c>
      <c r="V3624" s="160" t="s">
        <v>75</v>
      </c>
      <c r="W3624" s="157" t="s">
        <v>42</v>
      </c>
      <c r="X3624" s="157" t="s">
        <v>42</v>
      </c>
    </row>
    <row r="3625" spans="1:24" ht="51">
      <c r="A3625" s="155">
        <f>A3624+1</f>
        <v>3623</v>
      </c>
      <c r="B3625" s="160" t="s">
        <v>87</v>
      </c>
      <c r="C3625" s="159">
        <v>2017</v>
      </c>
      <c r="D3625" s="160" t="s">
        <v>74</v>
      </c>
      <c r="E3625" s="160" t="s">
        <v>79</v>
      </c>
      <c r="F3625" s="268" t="s">
        <v>4099</v>
      </c>
      <c r="G3625" s="157" t="s">
        <v>31</v>
      </c>
      <c r="H3625" s="161" t="s">
        <v>39</v>
      </c>
      <c r="I3625" s="157" t="s">
        <v>32</v>
      </c>
      <c r="J3625" s="157" t="s">
        <v>33</v>
      </c>
      <c r="K3625" s="238" t="s">
        <v>34</v>
      </c>
      <c r="L3625" s="239" t="s">
        <v>34</v>
      </c>
      <c r="M3625" s="239" t="s">
        <v>34</v>
      </c>
      <c r="N3625" s="239" t="s">
        <v>34</v>
      </c>
      <c r="O3625" s="239" t="s">
        <v>34</v>
      </c>
      <c r="P3625" s="239" t="s">
        <v>34</v>
      </c>
      <c r="Q3625" s="159" t="s">
        <v>34</v>
      </c>
      <c r="R3625" s="100" t="s">
        <v>34</v>
      </c>
      <c r="S3625" s="158">
        <v>1</v>
      </c>
      <c r="T3625" s="103" t="s">
        <v>77</v>
      </c>
      <c r="U3625" s="160" t="s">
        <v>74</v>
      </c>
      <c r="V3625" s="160" t="s">
        <v>79</v>
      </c>
      <c r="W3625" s="160" t="s">
        <v>92</v>
      </c>
      <c r="X3625" s="160" t="s">
        <v>92</v>
      </c>
    </row>
    <row r="3626" spans="1:24" ht="81">
      <c r="A3626" s="155">
        <f>A3625+1</f>
        <v>3624</v>
      </c>
      <c r="B3626" s="160" t="s">
        <v>87</v>
      </c>
      <c r="C3626" s="159">
        <v>2017</v>
      </c>
      <c r="D3626" s="160" t="s">
        <v>74</v>
      </c>
      <c r="E3626" s="160" t="s">
        <v>85</v>
      </c>
      <c r="F3626" s="268" t="s">
        <v>4100</v>
      </c>
      <c r="G3626" s="157" t="s">
        <v>82</v>
      </c>
      <c r="H3626" s="161" t="s">
        <v>83</v>
      </c>
      <c r="I3626" s="157" t="s">
        <v>173</v>
      </c>
      <c r="J3626" s="157" t="s">
        <v>179</v>
      </c>
      <c r="K3626" s="238" t="s">
        <v>34</v>
      </c>
      <c r="L3626" s="239" t="s">
        <v>34</v>
      </c>
      <c r="M3626" s="239" t="s">
        <v>34</v>
      </c>
      <c r="N3626" s="239" t="s">
        <v>34</v>
      </c>
      <c r="O3626" s="239" t="s">
        <v>34</v>
      </c>
      <c r="P3626" s="239" t="s">
        <v>34</v>
      </c>
      <c r="Q3626" s="159" t="s">
        <v>34</v>
      </c>
      <c r="R3626" s="100" t="s">
        <v>34</v>
      </c>
      <c r="S3626" s="158">
        <v>1</v>
      </c>
      <c r="T3626" s="103" t="s">
        <v>77</v>
      </c>
      <c r="U3626" s="160" t="s">
        <v>74</v>
      </c>
      <c r="V3626" s="160" t="s">
        <v>85</v>
      </c>
      <c r="W3626" s="160" t="s">
        <v>101</v>
      </c>
      <c r="X3626" s="160" t="s">
        <v>101</v>
      </c>
    </row>
    <row r="3627" spans="1:24" ht="81">
      <c r="A3627" s="155">
        <f>A3626+1</f>
        <v>3625</v>
      </c>
      <c r="B3627" s="160" t="s">
        <v>87</v>
      </c>
      <c r="C3627" s="159">
        <v>2017</v>
      </c>
      <c r="D3627" s="160" t="s">
        <v>74</v>
      </c>
      <c r="E3627" s="160" t="s">
        <v>85</v>
      </c>
      <c r="F3627" s="268" t="s">
        <v>4101</v>
      </c>
      <c r="G3627" s="157" t="s">
        <v>82</v>
      </c>
      <c r="H3627" s="161" t="s">
        <v>83</v>
      </c>
      <c r="I3627" s="157" t="s">
        <v>173</v>
      </c>
      <c r="J3627" s="157" t="s">
        <v>179</v>
      </c>
      <c r="K3627" s="238" t="s">
        <v>34</v>
      </c>
      <c r="L3627" s="239" t="s">
        <v>34</v>
      </c>
      <c r="M3627" s="239" t="s">
        <v>34</v>
      </c>
      <c r="N3627" s="239" t="s">
        <v>34</v>
      </c>
      <c r="O3627" s="239" t="s">
        <v>34</v>
      </c>
      <c r="P3627" s="239" t="s">
        <v>34</v>
      </c>
      <c r="Q3627" s="159" t="s">
        <v>34</v>
      </c>
      <c r="R3627" s="100" t="s">
        <v>34</v>
      </c>
      <c r="S3627" s="158">
        <v>1</v>
      </c>
      <c r="T3627" s="103" t="s">
        <v>77</v>
      </c>
      <c r="U3627" s="160" t="s">
        <v>74</v>
      </c>
      <c r="V3627" s="160" t="s">
        <v>85</v>
      </c>
      <c r="W3627" s="160" t="s">
        <v>101</v>
      </c>
      <c r="X3627" s="160" t="s">
        <v>101</v>
      </c>
    </row>
    <row r="3628" spans="1:24" ht="81">
      <c r="A3628" s="155">
        <f>A3627+1</f>
        <v>3626</v>
      </c>
      <c r="B3628" s="160" t="s">
        <v>87</v>
      </c>
      <c r="C3628" s="159">
        <v>2017</v>
      </c>
      <c r="D3628" s="160" t="s">
        <v>74</v>
      </c>
      <c r="E3628" s="160" t="s">
        <v>85</v>
      </c>
      <c r="F3628" s="268" t="s">
        <v>4102</v>
      </c>
      <c r="G3628" s="160" t="s">
        <v>82</v>
      </c>
      <c r="H3628" s="161" t="s">
        <v>83</v>
      </c>
      <c r="I3628" s="157" t="s">
        <v>173</v>
      </c>
      <c r="J3628" s="157" t="s">
        <v>179</v>
      </c>
      <c r="K3628" s="238" t="s">
        <v>48</v>
      </c>
      <c r="L3628" s="239" t="s">
        <v>34</v>
      </c>
      <c r="M3628" s="239" t="s">
        <v>34</v>
      </c>
      <c r="N3628" s="239" t="s">
        <v>34</v>
      </c>
      <c r="O3628" s="239" t="s">
        <v>34</v>
      </c>
      <c r="P3628" s="239" t="s">
        <v>34</v>
      </c>
      <c r="Q3628" s="159" t="s">
        <v>34</v>
      </c>
      <c r="R3628" s="100" t="s">
        <v>34</v>
      </c>
      <c r="S3628" s="158">
        <v>1</v>
      </c>
      <c r="T3628" s="103" t="s">
        <v>77</v>
      </c>
      <c r="U3628" s="160" t="s">
        <v>74</v>
      </c>
      <c r="V3628" s="160" t="s">
        <v>85</v>
      </c>
      <c r="W3628" s="160" t="s">
        <v>401</v>
      </c>
      <c r="X3628" s="160" t="s">
        <v>401</v>
      </c>
    </row>
    <row r="3629" spans="1:24" ht="20.25">
      <c r="A3629" s="155">
        <f>A3628+1</f>
        <v>3627</v>
      </c>
      <c r="B3629" s="160" t="s">
        <v>3883</v>
      </c>
      <c r="C3629" s="159">
        <v>2016</v>
      </c>
      <c r="D3629" s="160" t="s">
        <v>74</v>
      </c>
      <c r="E3629" s="160" t="s">
        <v>88</v>
      </c>
      <c r="F3629" s="268" t="s">
        <v>4103</v>
      </c>
      <c r="G3629" s="157" t="s">
        <v>31</v>
      </c>
      <c r="H3629" s="156" t="s">
        <v>46</v>
      </c>
      <c r="I3629" s="160" t="s">
        <v>90</v>
      </c>
      <c r="J3629" s="160" t="s">
        <v>88</v>
      </c>
      <c r="K3629" s="240" t="s">
        <v>34</v>
      </c>
      <c r="L3629" s="241" t="s">
        <v>34</v>
      </c>
      <c r="M3629" s="241" t="s">
        <v>34</v>
      </c>
      <c r="N3629" s="241" t="s">
        <v>34</v>
      </c>
      <c r="O3629" s="241" t="s">
        <v>34</v>
      </c>
      <c r="P3629" s="241" t="s">
        <v>34</v>
      </c>
      <c r="Q3629" s="159" t="s">
        <v>34</v>
      </c>
      <c r="R3629" s="100" t="s">
        <v>34</v>
      </c>
      <c r="S3629" s="158">
        <v>1</v>
      </c>
      <c r="T3629" s="103" t="s">
        <v>77</v>
      </c>
      <c r="U3629" s="160" t="s">
        <v>74</v>
      </c>
      <c r="V3629" s="160" t="s">
        <v>94</v>
      </c>
      <c r="W3629" s="160" t="s">
        <v>1061</v>
      </c>
      <c r="X3629" s="160" t="s">
        <v>1061</v>
      </c>
    </row>
    <row r="3630" spans="1:24" ht="20.25">
      <c r="A3630" s="155">
        <f>A3629+1</f>
        <v>3628</v>
      </c>
      <c r="B3630" s="160" t="s">
        <v>87</v>
      </c>
      <c r="C3630" s="159">
        <v>2017</v>
      </c>
      <c r="D3630" s="160" t="s">
        <v>96</v>
      </c>
      <c r="E3630" s="160" t="s">
        <v>97</v>
      </c>
      <c r="F3630" s="268" t="s">
        <v>4104</v>
      </c>
      <c r="G3630" s="157" t="s">
        <v>31</v>
      </c>
      <c r="H3630" s="161" t="s">
        <v>39</v>
      </c>
      <c r="I3630" s="160" t="s">
        <v>90</v>
      </c>
      <c r="J3630" s="160" t="s">
        <v>97</v>
      </c>
      <c r="K3630" s="240" t="s">
        <v>34</v>
      </c>
      <c r="L3630" s="241" t="s">
        <v>34</v>
      </c>
      <c r="M3630" s="241" t="s">
        <v>34</v>
      </c>
      <c r="N3630" s="241" t="s">
        <v>34</v>
      </c>
      <c r="O3630" s="241" t="s">
        <v>34</v>
      </c>
      <c r="P3630" s="241" t="s">
        <v>34</v>
      </c>
      <c r="Q3630" s="159" t="s">
        <v>34</v>
      </c>
      <c r="R3630" s="100" t="s">
        <v>34</v>
      </c>
      <c r="S3630" s="158">
        <v>1</v>
      </c>
      <c r="T3630" s="103" t="s">
        <v>99</v>
      </c>
      <c r="U3630" s="160" t="s">
        <v>96</v>
      </c>
      <c r="V3630" s="160" t="s">
        <v>100</v>
      </c>
      <c r="W3630" s="160" t="s">
        <v>92</v>
      </c>
      <c r="X3630" s="160" t="s">
        <v>92</v>
      </c>
    </row>
    <row r="3631" spans="1:24" ht="41.25">
      <c r="A3631" s="155">
        <f>A3630+1</f>
        <v>3629</v>
      </c>
      <c r="B3631" s="160" t="s">
        <v>87</v>
      </c>
      <c r="C3631" s="159">
        <v>2017</v>
      </c>
      <c r="D3631" s="160" t="s">
        <v>106</v>
      </c>
      <c r="E3631" s="160" t="s">
        <v>131</v>
      </c>
      <c r="F3631" s="268" t="s">
        <v>4105</v>
      </c>
      <c r="G3631" s="157" t="s">
        <v>31</v>
      </c>
      <c r="H3631" s="161" t="s">
        <v>39</v>
      </c>
      <c r="I3631" s="160" t="s">
        <v>71</v>
      </c>
      <c r="J3631" s="160" t="s">
        <v>109</v>
      </c>
      <c r="K3631" s="240" t="s">
        <v>34</v>
      </c>
      <c r="L3631" s="241" t="s">
        <v>34</v>
      </c>
      <c r="M3631" s="241" t="s">
        <v>34</v>
      </c>
      <c r="N3631" s="241" t="s">
        <v>34</v>
      </c>
      <c r="O3631" s="241" t="s">
        <v>34</v>
      </c>
      <c r="P3631" s="241" t="s">
        <v>34</v>
      </c>
      <c r="Q3631" s="159" t="s">
        <v>34</v>
      </c>
      <c r="R3631" s="100" t="s">
        <v>34</v>
      </c>
      <c r="S3631" s="158">
        <v>1</v>
      </c>
      <c r="T3631" s="103" t="s">
        <v>110</v>
      </c>
      <c r="U3631" s="160" t="s">
        <v>111</v>
      </c>
      <c r="V3631" s="160" t="s">
        <v>131</v>
      </c>
      <c r="W3631" s="160" t="s">
        <v>92</v>
      </c>
      <c r="X3631" s="160" t="s">
        <v>92</v>
      </c>
    </row>
    <row r="3632" spans="1:24" ht="41.25">
      <c r="A3632" s="155">
        <f>A3631+1</f>
        <v>3630</v>
      </c>
      <c r="B3632" s="160" t="s">
        <v>87</v>
      </c>
      <c r="C3632" s="159">
        <v>2017</v>
      </c>
      <c r="D3632" s="160" t="s">
        <v>106</v>
      </c>
      <c r="E3632" s="160" t="s">
        <v>131</v>
      </c>
      <c r="F3632" s="268" t="s">
        <v>4106</v>
      </c>
      <c r="G3632" s="157" t="s">
        <v>31</v>
      </c>
      <c r="H3632" s="156" t="s">
        <v>42</v>
      </c>
      <c r="I3632" s="160" t="s">
        <v>71</v>
      </c>
      <c r="J3632" s="160" t="s">
        <v>109</v>
      </c>
      <c r="K3632" s="240" t="s">
        <v>34</v>
      </c>
      <c r="L3632" s="241" t="s">
        <v>34</v>
      </c>
      <c r="M3632" s="241" t="s">
        <v>34</v>
      </c>
      <c r="N3632" s="241" t="s">
        <v>34</v>
      </c>
      <c r="O3632" s="241" t="s">
        <v>34</v>
      </c>
      <c r="P3632" s="241" t="s">
        <v>34</v>
      </c>
      <c r="Q3632" s="159" t="s">
        <v>34</v>
      </c>
      <c r="R3632" s="100" t="s">
        <v>34</v>
      </c>
      <c r="S3632" s="158">
        <v>1</v>
      </c>
      <c r="T3632" s="103" t="s">
        <v>110</v>
      </c>
      <c r="U3632" s="160" t="s">
        <v>111</v>
      </c>
      <c r="V3632" s="160" t="s">
        <v>131</v>
      </c>
      <c r="W3632" s="157" t="s">
        <v>42</v>
      </c>
      <c r="X3632" s="157" t="s">
        <v>42</v>
      </c>
    </row>
    <row r="3633" spans="1:24" ht="81">
      <c r="A3633" s="155">
        <f>A3632+1</f>
        <v>3631</v>
      </c>
      <c r="B3633" s="160" t="s">
        <v>87</v>
      </c>
      <c r="C3633" s="159">
        <v>2017</v>
      </c>
      <c r="D3633" s="160" t="s">
        <v>106</v>
      </c>
      <c r="E3633" s="160" t="s">
        <v>131</v>
      </c>
      <c r="F3633" s="268" t="s">
        <v>4107</v>
      </c>
      <c r="G3633" s="157" t="s">
        <v>82</v>
      </c>
      <c r="H3633" s="161" t="s">
        <v>83</v>
      </c>
      <c r="I3633" s="160" t="s">
        <v>71</v>
      </c>
      <c r="J3633" s="160" t="s">
        <v>109</v>
      </c>
      <c r="K3633" s="240" t="s">
        <v>48</v>
      </c>
      <c r="L3633" s="241" t="s">
        <v>34</v>
      </c>
      <c r="M3633" s="241" t="s">
        <v>34</v>
      </c>
      <c r="N3633" s="241" t="s">
        <v>34</v>
      </c>
      <c r="O3633" s="241" t="s">
        <v>34</v>
      </c>
      <c r="P3633" s="241" t="s">
        <v>34</v>
      </c>
      <c r="Q3633" s="159" t="s">
        <v>34</v>
      </c>
      <c r="R3633" s="100" t="s">
        <v>34</v>
      </c>
      <c r="S3633" s="158">
        <v>1</v>
      </c>
      <c r="T3633" s="103" t="s">
        <v>110</v>
      </c>
      <c r="U3633" s="160" t="s">
        <v>111</v>
      </c>
      <c r="V3633" s="160" t="s">
        <v>131</v>
      </c>
      <c r="W3633" s="160" t="s">
        <v>188</v>
      </c>
      <c r="X3633" s="160" t="s">
        <v>188</v>
      </c>
    </row>
    <row r="3634" spans="1:24" ht="41.25">
      <c r="A3634" s="155">
        <f>A3633+1</f>
        <v>3632</v>
      </c>
      <c r="B3634" s="160" t="s">
        <v>87</v>
      </c>
      <c r="C3634" s="159">
        <v>2017</v>
      </c>
      <c r="D3634" s="160" t="s">
        <v>106</v>
      </c>
      <c r="E3634" s="160" t="s">
        <v>131</v>
      </c>
      <c r="F3634" s="268" t="s">
        <v>4108</v>
      </c>
      <c r="G3634" s="157" t="s">
        <v>31</v>
      </c>
      <c r="H3634" s="156" t="s">
        <v>42</v>
      </c>
      <c r="I3634" s="160" t="s">
        <v>71</v>
      </c>
      <c r="J3634" s="160" t="s">
        <v>109</v>
      </c>
      <c r="K3634" s="240" t="s">
        <v>34</v>
      </c>
      <c r="L3634" s="241" t="s">
        <v>34</v>
      </c>
      <c r="M3634" s="241" t="s">
        <v>34</v>
      </c>
      <c r="N3634" s="241" t="s">
        <v>34</v>
      </c>
      <c r="O3634" s="241" t="s">
        <v>34</v>
      </c>
      <c r="P3634" s="241" t="s">
        <v>34</v>
      </c>
      <c r="Q3634" s="159" t="s">
        <v>34</v>
      </c>
      <c r="R3634" s="100" t="s">
        <v>34</v>
      </c>
      <c r="S3634" s="158">
        <v>1</v>
      </c>
      <c r="T3634" s="103" t="s">
        <v>110</v>
      </c>
      <c r="U3634" s="160" t="s">
        <v>111</v>
      </c>
      <c r="V3634" s="160" t="s">
        <v>131</v>
      </c>
      <c r="W3634" s="157" t="s">
        <v>42</v>
      </c>
      <c r="X3634" s="157" t="s">
        <v>42</v>
      </c>
    </row>
    <row r="3635" spans="1:24" ht="41.25">
      <c r="A3635" s="155">
        <f>A3634+1</f>
        <v>3633</v>
      </c>
      <c r="B3635" s="160" t="s">
        <v>87</v>
      </c>
      <c r="C3635" s="159">
        <v>2017</v>
      </c>
      <c r="D3635" s="160" t="s">
        <v>106</v>
      </c>
      <c r="E3635" s="160" t="s">
        <v>131</v>
      </c>
      <c r="F3635" s="268" t="s">
        <v>4109</v>
      </c>
      <c r="G3635" s="157" t="s">
        <v>119</v>
      </c>
      <c r="H3635" s="156" t="s">
        <v>120</v>
      </c>
      <c r="I3635" s="160" t="s">
        <v>71</v>
      </c>
      <c r="J3635" s="160" t="s">
        <v>109</v>
      </c>
      <c r="K3635" s="240" t="s">
        <v>34</v>
      </c>
      <c r="L3635" s="241" t="s">
        <v>34</v>
      </c>
      <c r="M3635" s="241" t="s">
        <v>34</v>
      </c>
      <c r="N3635" s="241" t="s">
        <v>34</v>
      </c>
      <c r="O3635" s="241" t="s">
        <v>34</v>
      </c>
      <c r="P3635" s="241" t="s">
        <v>34</v>
      </c>
      <c r="Q3635" s="159" t="s">
        <v>34</v>
      </c>
      <c r="R3635" s="100" t="s">
        <v>34</v>
      </c>
      <c r="S3635" s="158">
        <v>1</v>
      </c>
      <c r="T3635" s="103" t="s">
        <v>110</v>
      </c>
      <c r="U3635" s="160" t="s">
        <v>111</v>
      </c>
      <c r="V3635" s="160" t="s">
        <v>131</v>
      </c>
      <c r="W3635" s="157" t="s">
        <v>42</v>
      </c>
      <c r="X3635" s="157" t="s">
        <v>42</v>
      </c>
    </row>
    <row r="3636" spans="1:24" ht="41.25">
      <c r="A3636" s="155">
        <f>A3635+1</f>
        <v>3634</v>
      </c>
      <c r="B3636" s="160" t="s">
        <v>87</v>
      </c>
      <c r="C3636" s="159">
        <v>2017</v>
      </c>
      <c r="D3636" s="160" t="s">
        <v>106</v>
      </c>
      <c r="E3636" s="160" t="s">
        <v>131</v>
      </c>
      <c r="F3636" s="268" t="s">
        <v>4110</v>
      </c>
      <c r="G3636" s="157" t="s">
        <v>31</v>
      </c>
      <c r="H3636" s="156" t="s">
        <v>50</v>
      </c>
      <c r="I3636" s="157" t="s">
        <v>71</v>
      </c>
      <c r="J3636" s="157" t="s">
        <v>109</v>
      </c>
      <c r="K3636" s="238" t="s">
        <v>34</v>
      </c>
      <c r="L3636" s="239" t="s">
        <v>34</v>
      </c>
      <c r="M3636" s="239" t="s">
        <v>34</v>
      </c>
      <c r="N3636" s="239" t="s">
        <v>34</v>
      </c>
      <c r="O3636" s="239" t="s">
        <v>34</v>
      </c>
      <c r="P3636" s="239" t="s">
        <v>34</v>
      </c>
      <c r="Q3636" s="159" t="s">
        <v>48</v>
      </c>
      <c r="R3636" s="100" t="s">
        <v>48</v>
      </c>
      <c r="S3636" s="158">
        <v>1</v>
      </c>
      <c r="T3636" s="103" t="s">
        <v>110</v>
      </c>
      <c r="U3636" s="160" t="s">
        <v>111</v>
      </c>
      <c r="V3636" s="160" t="s">
        <v>131</v>
      </c>
      <c r="W3636" s="157" t="s">
        <v>42</v>
      </c>
      <c r="X3636" s="157" t="s">
        <v>50</v>
      </c>
    </row>
    <row r="3637" spans="1:24" ht="41.25">
      <c r="A3637" s="155">
        <f>A3636+1</f>
        <v>3635</v>
      </c>
      <c r="B3637" s="160" t="s">
        <v>87</v>
      </c>
      <c r="C3637" s="159">
        <v>2017</v>
      </c>
      <c r="D3637" s="160" t="s">
        <v>106</v>
      </c>
      <c r="E3637" s="160" t="s">
        <v>131</v>
      </c>
      <c r="F3637" s="268" t="s">
        <v>4111</v>
      </c>
      <c r="G3637" s="157" t="s">
        <v>31</v>
      </c>
      <c r="H3637" s="156" t="s">
        <v>42</v>
      </c>
      <c r="I3637" s="160" t="s">
        <v>71</v>
      </c>
      <c r="J3637" s="160" t="s">
        <v>109</v>
      </c>
      <c r="K3637" s="240" t="s">
        <v>34</v>
      </c>
      <c r="L3637" s="241" t="s">
        <v>34</v>
      </c>
      <c r="M3637" s="241" t="s">
        <v>34</v>
      </c>
      <c r="N3637" s="241" t="s">
        <v>34</v>
      </c>
      <c r="O3637" s="241" t="s">
        <v>34</v>
      </c>
      <c r="P3637" s="241" t="s">
        <v>34</v>
      </c>
      <c r="Q3637" s="159" t="s">
        <v>34</v>
      </c>
      <c r="R3637" s="100" t="s">
        <v>34</v>
      </c>
      <c r="S3637" s="158">
        <v>1</v>
      </c>
      <c r="T3637" s="103" t="s">
        <v>110</v>
      </c>
      <c r="U3637" s="160" t="s">
        <v>111</v>
      </c>
      <c r="V3637" s="160" t="s">
        <v>131</v>
      </c>
      <c r="W3637" s="157" t="s">
        <v>42</v>
      </c>
      <c r="X3637" s="157" t="s">
        <v>42</v>
      </c>
    </row>
    <row r="3638" spans="1:24" ht="41.25">
      <c r="A3638" s="155">
        <f>A3637+1</f>
        <v>3636</v>
      </c>
      <c r="B3638" s="160" t="s">
        <v>87</v>
      </c>
      <c r="C3638" s="159">
        <v>2017</v>
      </c>
      <c r="D3638" s="160" t="s">
        <v>106</v>
      </c>
      <c r="E3638" s="160" t="s">
        <v>122</v>
      </c>
      <c r="F3638" s="268" t="s">
        <v>4112</v>
      </c>
      <c r="G3638" s="157" t="s">
        <v>31</v>
      </c>
      <c r="H3638" s="156" t="s">
        <v>42</v>
      </c>
      <c r="I3638" s="160" t="s">
        <v>71</v>
      </c>
      <c r="J3638" s="160" t="s">
        <v>109</v>
      </c>
      <c r="K3638" s="240" t="s">
        <v>34</v>
      </c>
      <c r="L3638" s="241" t="s">
        <v>34</v>
      </c>
      <c r="M3638" s="241" t="s">
        <v>34</v>
      </c>
      <c r="N3638" s="241" t="s">
        <v>34</v>
      </c>
      <c r="O3638" s="241" t="s">
        <v>34</v>
      </c>
      <c r="P3638" s="241" t="s">
        <v>34</v>
      </c>
      <c r="Q3638" s="159" t="s">
        <v>34</v>
      </c>
      <c r="R3638" s="100" t="s">
        <v>34</v>
      </c>
      <c r="S3638" s="158">
        <v>1</v>
      </c>
      <c r="T3638" s="103" t="s">
        <v>110</v>
      </c>
      <c r="U3638" s="160" t="s">
        <v>111</v>
      </c>
      <c r="V3638" s="160" t="s">
        <v>122</v>
      </c>
      <c r="W3638" s="157" t="s">
        <v>42</v>
      </c>
      <c r="X3638" s="157" t="s">
        <v>42</v>
      </c>
    </row>
    <row r="3639" spans="1:24" ht="41.25">
      <c r="A3639" s="155">
        <f>A3638+1</f>
        <v>3637</v>
      </c>
      <c r="B3639" s="160" t="s">
        <v>87</v>
      </c>
      <c r="C3639" s="159">
        <v>2017</v>
      </c>
      <c r="D3639" s="160" t="s">
        <v>106</v>
      </c>
      <c r="E3639" s="160" t="s">
        <v>122</v>
      </c>
      <c r="F3639" s="268" t="s">
        <v>4113</v>
      </c>
      <c r="G3639" s="157" t="s">
        <v>31</v>
      </c>
      <c r="H3639" s="156" t="s">
        <v>50</v>
      </c>
      <c r="I3639" s="160" t="s">
        <v>71</v>
      </c>
      <c r="J3639" s="160" t="s">
        <v>109</v>
      </c>
      <c r="K3639" s="240" t="s">
        <v>34</v>
      </c>
      <c r="L3639" s="241" t="s">
        <v>34</v>
      </c>
      <c r="M3639" s="241" t="s">
        <v>34</v>
      </c>
      <c r="N3639" s="241" t="s">
        <v>34</v>
      </c>
      <c r="O3639" s="241" t="s">
        <v>34</v>
      </c>
      <c r="P3639" s="241" t="s">
        <v>34</v>
      </c>
      <c r="Q3639" s="99" t="s">
        <v>48</v>
      </c>
      <c r="R3639" s="99" t="s">
        <v>48</v>
      </c>
      <c r="S3639" s="158">
        <v>1</v>
      </c>
      <c r="T3639" s="103" t="s">
        <v>110</v>
      </c>
      <c r="U3639" s="160" t="s">
        <v>111</v>
      </c>
      <c r="V3639" s="160" t="s">
        <v>122</v>
      </c>
      <c r="W3639" s="157" t="s">
        <v>42</v>
      </c>
      <c r="X3639" s="157" t="s">
        <v>50</v>
      </c>
    </row>
    <row r="3640" spans="1:24" ht="41.25">
      <c r="A3640" s="155">
        <f>A3639+1</f>
        <v>3638</v>
      </c>
      <c r="B3640" s="160" t="s">
        <v>87</v>
      </c>
      <c r="C3640" s="159">
        <v>2017</v>
      </c>
      <c r="D3640" s="160" t="s">
        <v>106</v>
      </c>
      <c r="E3640" s="160" t="s">
        <v>122</v>
      </c>
      <c r="F3640" s="268" t="s">
        <v>4114</v>
      </c>
      <c r="G3640" s="157" t="s">
        <v>31</v>
      </c>
      <c r="H3640" s="156" t="s">
        <v>46</v>
      </c>
      <c r="I3640" s="160" t="s">
        <v>71</v>
      </c>
      <c r="J3640" s="160" t="s">
        <v>109</v>
      </c>
      <c r="K3640" s="240" t="s">
        <v>34</v>
      </c>
      <c r="L3640" s="241" t="s">
        <v>34</v>
      </c>
      <c r="M3640" s="241" t="s">
        <v>34</v>
      </c>
      <c r="N3640" s="241" t="s">
        <v>34</v>
      </c>
      <c r="O3640" s="241" t="s">
        <v>34</v>
      </c>
      <c r="P3640" s="241" t="s">
        <v>34</v>
      </c>
      <c r="Q3640" s="159" t="s">
        <v>34</v>
      </c>
      <c r="R3640" s="100" t="s">
        <v>34</v>
      </c>
      <c r="S3640" s="158">
        <v>1</v>
      </c>
      <c r="T3640" s="103" t="s">
        <v>110</v>
      </c>
      <c r="U3640" s="160" t="s">
        <v>111</v>
      </c>
      <c r="V3640" s="160" t="s">
        <v>122</v>
      </c>
      <c r="W3640" s="160" t="s">
        <v>1061</v>
      </c>
      <c r="X3640" s="160" t="s">
        <v>1061</v>
      </c>
    </row>
    <row r="3641" spans="1:24" ht="41.25">
      <c r="A3641" s="155">
        <f>A3640+1</f>
        <v>3639</v>
      </c>
      <c r="B3641" s="160" t="s">
        <v>87</v>
      </c>
      <c r="C3641" s="159">
        <v>2017</v>
      </c>
      <c r="D3641" s="160" t="s">
        <v>106</v>
      </c>
      <c r="E3641" s="160" t="s">
        <v>122</v>
      </c>
      <c r="F3641" s="268" t="s">
        <v>4115</v>
      </c>
      <c r="G3641" s="157" t="s">
        <v>31</v>
      </c>
      <c r="H3641" s="156" t="s">
        <v>42</v>
      </c>
      <c r="I3641" s="160" t="s">
        <v>71</v>
      </c>
      <c r="J3641" s="160" t="s">
        <v>109</v>
      </c>
      <c r="K3641" s="240" t="s">
        <v>34</v>
      </c>
      <c r="L3641" s="241" t="s">
        <v>34</v>
      </c>
      <c r="M3641" s="241" t="s">
        <v>34</v>
      </c>
      <c r="N3641" s="241" t="s">
        <v>34</v>
      </c>
      <c r="O3641" s="241" t="s">
        <v>34</v>
      </c>
      <c r="P3641" s="241" t="s">
        <v>34</v>
      </c>
      <c r="Q3641" s="159" t="s">
        <v>34</v>
      </c>
      <c r="R3641" s="100" t="s">
        <v>34</v>
      </c>
      <c r="S3641" s="158">
        <v>1</v>
      </c>
      <c r="T3641" s="103" t="s">
        <v>110</v>
      </c>
      <c r="U3641" s="160" t="s">
        <v>111</v>
      </c>
      <c r="V3641" s="160" t="s">
        <v>122</v>
      </c>
      <c r="W3641" s="157" t="s">
        <v>42</v>
      </c>
      <c r="X3641" s="157" t="s">
        <v>42</v>
      </c>
    </row>
    <row r="3642" spans="1:24" ht="51">
      <c r="A3642" s="155">
        <f>A3641+1</f>
        <v>3640</v>
      </c>
      <c r="B3642" s="160" t="s">
        <v>87</v>
      </c>
      <c r="C3642" s="159">
        <v>2017</v>
      </c>
      <c r="D3642" s="160" t="s">
        <v>106</v>
      </c>
      <c r="E3642" s="160" t="s">
        <v>107</v>
      </c>
      <c r="F3642" s="268" t="s">
        <v>4116</v>
      </c>
      <c r="G3642" s="157" t="s">
        <v>31</v>
      </c>
      <c r="H3642" s="156" t="s">
        <v>29</v>
      </c>
      <c r="I3642" s="160" t="s">
        <v>71</v>
      </c>
      <c r="J3642" s="160" t="s">
        <v>109</v>
      </c>
      <c r="K3642" s="240" t="s">
        <v>34</v>
      </c>
      <c r="L3642" s="241" t="s">
        <v>34</v>
      </c>
      <c r="M3642" s="241" t="s">
        <v>34</v>
      </c>
      <c r="N3642" s="241" t="s">
        <v>34</v>
      </c>
      <c r="O3642" s="241" t="s">
        <v>34</v>
      </c>
      <c r="P3642" s="241" t="s">
        <v>34</v>
      </c>
      <c r="Q3642" s="159" t="s">
        <v>34</v>
      </c>
      <c r="R3642" s="100" t="s">
        <v>34</v>
      </c>
      <c r="S3642" s="158">
        <v>1</v>
      </c>
      <c r="T3642" s="103" t="s">
        <v>110</v>
      </c>
      <c r="U3642" s="160" t="s">
        <v>111</v>
      </c>
      <c r="V3642" s="160" t="s">
        <v>116</v>
      </c>
      <c r="W3642" s="160" t="s">
        <v>92</v>
      </c>
      <c r="X3642" s="160" t="s">
        <v>92</v>
      </c>
    </row>
    <row r="3643" spans="1:24" ht="51">
      <c r="A3643" s="155">
        <f>A3642+1</f>
        <v>3641</v>
      </c>
      <c r="B3643" s="160" t="s">
        <v>87</v>
      </c>
      <c r="C3643" s="159">
        <v>2017</v>
      </c>
      <c r="D3643" s="160" t="s">
        <v>106</v>
      </c>
      <c r="E3643" s="160" t="s">
        <v>107</v>
      </c>
      <c r="F3643" s="268" t="s">
        <v>4117</v>
      </c>
      <c r="G3643" s="157" t="s">
        <v>31</v>
      </c>
      <c r="H3643" s="161" t="s">
        <v>39</v>
      </c>
      <c r="I3643" s="160" t="s">
        <v>71</v>
      </c>
      <c r="J3643" s="160" t="s">
        <v>109</v>
      </c>
      <c r="K3643" s="240" t="s">
        <v>34</v>
      </c>
      <c r="L3643" s="241" t="s">
        <v>34</v>
      </c>
      <c r="M3643" s="241" t="s">
        <v>34</v>
      </c>
      <c r="N3643" s="241" t="s">
        <v>34</v>
      </c>
      <c r="O3643" s="241" t="s">
        <v>34</v>
      </c>
      <c r="P3643" s="241" t="s">
        <v>34</v>
      </c>
      <c r="Q3643" s="159" t="s">
        <v>34</v>
      </c>
      <c r="R3643" s="100" t="s">
        <v>34</v>
      </c>
      <c r="S3643" s="158">
        <v>1</v>
      </c>
      <c r="T3643" s="103" t="s">
        <v>110</v>
      </c>
      <c r="U3643" s="160" t="s">
        <v>111</v>
      </c>
      <c r="V3643" s="160" t="s">
        <v>116</v>
      </c>
      <c r="W3643" s="160" t="s">
        <v>92</v>
      </c>
      <c r="X3643" s="160" t="s">
        <v>92</v>
      </c>
    </row>
    <row r="3644" spans="1:24" ht="51">
      <c r="A3644" s="155">
        <f>A3643+1</f>
        <v>3642</v>
      </c>
      <c r="B3644" s="160" t="s">
        <v>87</v>
      </c>
      <c r="C3644" s="159">
        <v>2017</v>
      </c>
      <c r="D3644" s="160" t="s">
        <v>106</v>
      </c>
      <c r="E3644" s="160" t="s">
        <v>107</v>
      </c>
      <c r="F3644" s="268" t="s">
        <v>4118</v>
      </c>
      <c r="G3644" s="157" t="s">
        <v>31</v>
      </c>
      <c r="H3644" s="156" t="s">
        <v>42</v>
      </c>
      <c r="I3644" s="160" t="s">
        <v>71</v>
      </c>
      <c r="J3644" s="160" t="s">
        <v>109</v>
      </c>
      <c r="K3644" s="240" t="s">
        <v>34</v>
      </c>
      <c r="L3644" s="241" t="s">
        <v>34</v>
      </c>
      <c r="M3644" s="241" t="s">
        <v>34</v>
      </c>
      <c r="N3644" s="241" t="s">
        <v>34</v>
      </c>
      <c r="O3644" s="241" t="s">
        <v>34</v>
      </c>
      <c r="P3644" s="241" t="s">
        <v>34</v>
      </c>
      <c r="Q3644" s="159" t="s">
        <v>34</v>
      </c>
      <c r="R3644" s="100" t="s">
        <v>34</v>
      </c>
      <c r="S3644" s="158">
        <v>1</v>
      </c>
      <c r="T3644" s="103" t="s">
        <v>110</v>
      </c>
      <c r="U3644" s="160" t="s">
        <v>111</v>
      </c>
      <c r="V3644" s="160" t="s">
        <v>116</v>
      </c>
      <c r="W3644" s="157" t="s">
        <v>42</v>
      </c>
      <c r="X3644" s="157" t="s">
        <v>42</v>
      </c>
    </row>
    <row r="3645" spans="1:24" ht="51">
      <c r="A3645" s="155">
        <f>A3644+1</f>
        <v>3643</v>
      </c>
      <c r="B3645" s="160" t="s">
        <v>87</v>
      </c>
      <c r="C3645" s="159">
        <v>2017</v>
      </c>
      <c r="D3645" s="160" t="s">
        <v>106</v>
      </c>
      <c r="E3645" s="160" t="s">
        <v>107</v>
      </c>
      <c r="F3645" s="268" t="s">
        <v>4119</v>
      </c>
      <c r="G3645" s="157" t="s">
        <v>31</v>
      </c>
      <c r="H3645" s="161" t="s">
        <v>39</v>
      </c>
      <c r="I3645" s="160" t="s">
        <v>71</v>
      </c>
      <c r="J3645" s="160" t="s">
        <v>109</v>
      </c>
      <c r="K3645" s="240" t="s">
        <v>34</v>
      </c>
      <c r="L3645" s="241" t="s">
        <v>34</v>
      </c>
      <c r="M3645" s="241" t="s">
        <v>34</v>
      </c>
      <c r="N3645" s="241" t="s">
        <v>34</v>
      </c>
      <c r="O3645" s="241" t="s">
        <v>34</v>
      </c>
      <c r="P3645" s="241" t="s">
        <v>34</v>
      </c>
      <c r="Q3645" s="159" t="s">
        <v>34</v>
      </c>
      <c r="R3645" s="100" t="s">
        <v>34</v>
      </c>
      <c r="S3645" s="158">
        <v>1</v>
      </c>
      <c r="T3645" s="103" t="s">
        <v>110</v>
      </c>
      <c r="U3645" s="160" t="s">
        <v>111</v>
      </c>
      <c r="V3645" s="160" t="s">
        <v>116</v>
      </c>
      <c r="W3645" s="160" t="s">
        <v>92</v>
      </c>
      <c r="X3645" s="160" t="s">
        <v>92</v>
      </c>
    </row>
    <row r="3646" spans="1:24" ht="81">
      <c r="A3646" s="155">
        <f>A3645+1</f>
        <v>3644</v>
      </c>
      <c r="B3646" s="160" t="s">
        <v>87</v>
      </c>
      <c r="C3646" s="159">
        <v>2017</v>
      </c>
      <c r="D3646" s="160" t="s">
        <v>106</v>
      </c>
      <c r="E3646" s="160" t="s">
        <v>129</v>
      </c>
      <c r="F3646" s="268" t="s">
        <v>4120</v>
      </c>
      <c r="G3646" s="157" t="s">
        <v>82</v>
      </c>
      <c r="H3646" s="161" t="s">
        <v>83</v>
      </c>
      <c r="I3646" s="160" t="s">
        <v>71</v>
      </c>
      <c r="J3646" s="160" t="s">
        <v>72</v>
      </c>
      <c r="K3646" s="240" t="s">
        <v>48</v>
      </c>
      <c r="L3646" s="241" t="s">
        <v>34</v>
      </c>
      <c r="M3646" s="241" t="s">
        <v>34</v>
      </c>
      <c r="N3646" s="241" t="s">
        <v>34</v>
      </c>
      <c r="O3646" s="241" t="s">
        <v>34</v>
      </c>
      <c r="P3646" s="241" t="s">
        <v>34</v>
      </c>
      <c r="Q3646" s="159" t="s">
        <v>34</v>
      </c>
      <c r="R3646" s="100" t="s">
        <v>34</v>
      </c>
      <c r="S3646" s="158">
        <v>1</v>
      </c>
      <c r="T3646" s="103" t="s">
        <v>110</v>
      </c>
      <c r="U3646" s="160" t="s">
        <v>111</v>
      </c>
      <c r="V3646" s="160" t="s">
        <v>379</v>
      </c>
      <c r="W3646" s="160" t="s">
        <v>188</v>
      </c>
      <c r="X3646" s="160" t="s">
        <v>188</v>
      </c>
    </row>
    <row r="3647" spans="1:24" ht="41.25">
      <c r="A3647" s="155">
        <f>A3646+1</f>
        <v>3645</v>
      </c>
      <c r="B3647" s="160" t="s">
        <v>87</v>
      </c>
      <c r="C3647" s="159">
        <v>2017</v>
      </c>
      <c r="D3647" s="160" t="s">
        <v>139</v>
      </c>
      <c r="E3647" s="160" t="s">
        <v>140</v>
      </c>
      <c r="F3647" s="268" t="s">
        <v>4121</v>
      </c>
      <c r="G3647" s="157" t="s">
        <v>31</v>
      </c>
      <c r="H3647" s="161" t="s">
        <v>39</v>
      </c>
      <c r="I3647" s="160" t="s">
        <v>71</v>
      </c>
      <c r="J3647" s="160" t="s">
        <v>142</v>
      </c>
      <c r="K3647" s="240" t="s">
        <v>34</v>
      </c>
      <c r="L3647" s="241" t="s">
        <v>34</v>
      </c>
      <c r="M3647" s="241" t="s">
        <v>48</v>
      </c>
      <c r="N3647" s="241" t="s">
        <v>34</v>
      </c>
      <c r="O3647" s="241" t="s">
        <v>34</v>
      </c>
      <c r="P3647" s="241" t="s">
        <v>34</v>
      </c>
      <c r="Q3647" s="159" t="s">
        <v>34</v>
      </c>
      <c r="R3647" s="100" t="s">
        <v>34</v>
      </c>
      <c r="S3647" s="158">
        <v>1</v>
      </c>
      <c r="T3647" s="103" t="s">
        <v>143</v>
      </c>
      <c r="U3647" s="160" t="s">
        <v>139</v>
      </c>
      <c r="V3647" s="160" t="s">
        <v>712</v>
      </c>
      <c r="W3647" s="160" t="s">
        <v>92</v>
      </c>
      <c r="X3647" s="160" t="s">
        <v>92</v>
      </c>
    </row>
    <row r="3648" spans="1:24" ht="41.25">
      <c r="A3648" s="155">
        <f>A3647+1</f>
        <v>3646</v>
      </c>
      <c r="B3648" s="160" t="s">
        <v>87</v>
      </c>
      <c r="C3648" s="159">
        <v>2017</v>
      </c>
      <c r="D3648" s="160" t="s">
        <v>139</v>
      </c>
      <c r="E3648" s="160" t="s">
        <v>140</v>
      </c>
      <c r="F3648" s="268" t="s">
        <v>4122</v>
      </c>
      <c r="G3648" s="157" t="s">
        <v>31</v>
      </c>
      <c r="H3648" s="161" t="s">
        <v>29</v>
      </c>
      <c r="I3648" s="160" t="s">
        <v>71</v>
      </c>
      <c r="J3648" s="160" t="s">
        <v>142</v>
      </c>
      <c r="K3648" s="240" t="s">
        <v>34</v>
      </c>
      <c r="L3648" s="241" t="s">
        <v>34</v>
      </c>
      <c r="M3648" s="241" t="s">
        <v>34</v>
      </c>
      <c r="N3648" s="241" t="s">
        <v>34</v>
      </c>
      <c r="O3648" s="241" t="s">
        <v>34</v>
      </c>
      <c r="P3648" s="241" t="s">
        <v>34</v>
      </c>
      <c r="Q3648" s="159" t="s">
        <v>34</v>
      </c>
      <c r="R3648" s="100" t="s">
        <v>34</v>
      </c>
      <c r="S3648" s="158">
        <v>1</v>
      </c>
      <c r="T3648" s="103" t="s">
        <v>143</v>
      </c>
      <c r="U3648" s="160" t="s">
        <v>139</v>
      </c>
      <c r="V3648" s="160" t="s">
        <v>712</v>
      </c>
      <c r="W3648" s="160" t="s">
        <v>92</v>
      </c>
      <c r="X3648" s="160" t="s">
        <v>92</v>
      </c>
    </row>
    <row r="3649" spans="1:24" ht="41.25">
      <c r="A3649" s="155">
        <f>A3648+1</f>
        <v>3647</v>
      </c>
      <c r="B3649" s="160" t="s">
        <v>87</v>
      </c>
      <c r="C3649" s="159">
        <v>2017</v>
      </c>
      <c r="D3649" s="160" t="s">
        <v>139</v>
      </c>
      <c r="E3649" s="160" t="s">
        <v>140</v>
      </c>
      <c r="F3649" s="268" t="s">
        <v>4123</v>
      </c>
      <c r="G3649" s="157" t="s">
        <v>31</v>
      </c>
      <c r="H3649" s="161" t="s">
        <v>39</v>
      </c>
      <c r="I3649" s="160" t="s">
        <v>71</v>
      </c>
      <c r="J3649" s="160" t="s">
        <v>142</v>
      </c>
      <c r="K3649" s="240" t="s">
        <v>34</v>
      </c>
      <c r="L3649" s="241" t="s">
        <v>34</v>
      </c>
      <c r="M3649" s="241" t="s">
        <v>48</v>
      </c>
      <c r="N3649" s="241" t="s">
        <v>34</v>
      </c>
      <c r="O3649" s="241" t="s">
        <v>34</v>
      </c>
      <c r="P3649" s="241" t="s">
        <v>34</v>
      </c>
      <c r="Q3649" s="159" t="s">
        <v>34</v>
      </c>
      <c r="R3649" s="100" t="s">
        <v>34</v>
      </c>
      <c r="S3649" s="158">
        <v>1</v>
      </c>
      <c r="T3649" s="103" t="s">
        <v>143</v>
      </c>
      <c r="U3649" s="160" t="s">
        <v>139</v>
      </c>
      <c r="V3649" s="160" t="s">
        <v>712</v>
      </c>
      <c r="W3649" s="160" t="s">
        <v>92</v>
      </c>
      <c r="X3649" s="160" t="s">
        <v>92</v>
      </c>
    </row>
    <row r="3650" spans="1:24" ht="41.25">
      <c r="A3650" s="155">
        <f>A3649+1</f>
        <v>3648</v>
      </c>
      <c r="B3650" s="160" t="s">
        <v>87</v>
      </c>
      <c r="C3650" s="159">
        <v>2017</v>
      </c>
      <c r="D3650" s="160" t="s">
        <v>139</v>
      </c>
      <c r="E3650" s="160" t="s">
        <v>140</v>
      </c>
      <c r="F3650" s="268" t="s">
        <v>4124</v>
      </c>
      <c r="G3650" s="157" t="s">
        <v>31</v>
      </c>
      <c r="H3650" s="161" t="s">
        <v>39</v>
      </c>
      <c r="I3650" s="160" t="s">
        <v>71</v>
      </c>
      <c r="J3650" s="160" t="s">
        <v>142</v>
      </c>
      <c r="K3650" s="240" t="s">
        <v>34</v>
      </c>
      <c r="L3650" s="241" t="s">
        <v>34</v>
      </c>
      <c r="M3650" s="241" t="s">
        <v>34</v>
      </c>
      <c r="N3650" s="241" t="s">
        <v>34</v>
      </c>
      <c r="O3650" s="241" t="s">
        <v>34</v>
      </c>
      <c r="P3650" s="241" t="s">
        <v>34</v>
      </c>
      <c r="Q3650" s="159" t="s">
        <v>34</v>
      </c>
      <c r="R3650" s="100" t="s">
        <v>34</v>
      </c>
      <c r="S3650" s="158">
        <v>1</v>
      </c>
      <c r="T3650" s="103" t="s">
        <v>143</v>
      </c>
      <c r="U3650" s="160" t="s">
        <v>139</v>
      </c>
      <c r="V3650" s="160" t="s">
        <v>712</v>
      </c>
      <c r="W3650" s="160" t="s">
        <v>92</v>
      </c>
      <c r="X3650" s="160" t="s">
        <v>92</v>
      </c>
    </row>
    <row r="3651" spans="1:24" ht="41.25">
      <c r="A3651" s="155">
        <f>A3650+1</f>
        <v>3649</v>
      </c>
      <c r="B3651" s="160" t="s">
        <v>87</v>
      </c>
      <c r="C3651" s="159">
        <v>2017</v>
      </c>
      <c r="D3651" s="160" t="s">
        <v>139</v>
      </c>
      <c r="E3651" s="160" t="s">
        <v>140</v>
      </c>
      <c r="F3651" s="268" t="s">
        <v>4125</v>
      </c>
      <c r="G3651" s="157" t="s">
        <v>31</v>
      </c>
      <c r="H3651" s="161" t="s">
        <v>39</v>
      </c>
      <c r="I3651" s="160" t="s">
        <v>71</v>
      </c>
      <c r="J3651" s="160" t="s">
        <v>142</v>
      </c>
      <c r="K3651" s="240" t="s">
        <v>34</v>
      </c>
      <c r="L3651" s="241" t="s">
        <v>34</v>
      </c>
      <c r="M3651" s="241" t="s">
        <v>34</v>
      </c>
      <c r="N3651" s="241" t="s">
        <v>34</v>
      </c>
      <c r="O3651" s="241" t="s">
        <v>34</v>
      </c>
      <c r="P3651" s="241" t="s">
        <v>34</v>
      </c>
      <c r="Q3651" s="159" t="s">
        <v>34</v>
      </c>
      <c r="R3651" s="100" t="s">
        <v>34</v>
      </c>
      <c r="S3651" s="158">
        <v>1</v>
      </c>
      <c r="T3651" s="103" t="s">
        <v>143</v>
      </c>
      <c r="U3651" s="160" t="s">
        <v>139</v>
      </c>
      <c r="V3651" s="160" t="s">
        <v>712</v>
      </c>
      <c r="W3651" s="160" t="s">
        <v>92</v>
      </c>
      <c r="X3651" s="160" t="s">
        <v>92</v>
      </c>
    </row>
    <row r="3652" spans="1:24" ht="41.25">
      <c r="A3652" s="155">
        <f>A3651+1</f>
        <v>3650</v>
      </c>
      <c r="B3652" s="160" t="s">
        <v>87</v>
      </c>
      <c r="C3652" s="159">
        <v>2017</v>
      </c>
      <c r="D3652" s="160" t="s">
        <v>139</v>
      </c>
      <c r="E3652" s="160" t="s">
        <v>140</v>
      </c>
      <c r="F3652" s="268" t="s">
        <v>4126</v>
      </c>
      <c r="G3652" s="157" t="s">
        <v>31</v>
      </c>
      <c r="H3652" s="161" t="s">
        <v>39</v>
      </c>
      <c r="I3652" s="160" t="s">
        <v>71</v>
      </c>
      <c r="J3652" s="160" t="s">
        <v>142</v>
      </c>
      <c r="K3652" s="240" t="s">
        <v>34</v>
      </c>
      <c r="L3652" s="241" t="s">
        <v>34</v>
      </c>
      <c r="M3652" s="241" t="s">
        <v>48</v>
      </c>
      <c r="N3652" s="241" t="s">
        <v>34</v>
      </c>
      <c r="O3652" s="241" t="s">
        <v>34</v>
      </c>
      <c r="P3652" s="241" t="s">
        <v>34</v>
      </c>
      <c r="Q3652" s="159" t="s">
        <v>34</v>
      </c>
      <c r="R3652" s="100" t="s">
        <v>34</v>
      </c>
      <c r="S3652" s="158">
        <v>1</v>
      </c>
      <c r="T3652" s="103" t="s">
        <v>143</v>
      </c>
      <c r="U3652" s="160" t="s">
        <v>139</v>
      </c>
      <c r="V3652" s="160" t="s">
        <v>712</v>
      </c>
      <c r="W3652" s="160" t="s">
        <v>92</v>
      </c>
      <c r="X3652" s="160" t="s">
        <v>92</v>
      </c>
    </row>
    <row r="3653" spans="1:24" ht="41.25">
      <c r="A3653" s="155">
        <f>A3652+1</f>
        <v>3651</v>
      </c>
      <c r="B3653" s="160" t="s">
        <v>87</v>
      </c>
      <c r="C3653" s="159">
        <v>2017</v>
      </c>
      <c r="D3653" s="160" t="s">
        <v>139</v>
      </c>
      <c r="E3653" s="160" t="s">
        <v>140</v>
      </c>
      <c r="F3653" s="268" t="s">
        <v>4127</v>
      </c>
      <c r="G3653" s="157" t="s">
        <v>31</v>
      </c>
      <c r="H3653" s="156" t="s">
        <v>42</v>
      </c>
      <c r="I3653" s="160" t="s">
        <v>71</v>
      </c>
      <c r="J3653" s="160" t="s">
        <v>142</v>
      </c>
      <c r="K3653" s="240" t="s">
        <v>34</v>
      </c>
      <c r="L3653" s="241" t="s">
        <v>34</v>
      </c>
      <c r="M3653" s="241" t="s">
        <v>34</v>
      </c>
      <c r="N3653" s="241" t="s">
        <v>34</v>
      </c>
      <c r="O3653" s="241" t="s">
        <v>34</v>
      </c>
      <c r="P3653" s="241" t="s">
        <v>34</v>
      </c>
      <c r="Q3653" s="159" t="s">
        <v>34</v>
      </c>
      <c r="R3653" s="100" t="s">
        <v>34</v>
      </c>
      <c r="S3653" s="158">
        <v>1</v>
      </c>
      <c r="T3653" s="103" t="s">
        <v>143</v>
      </c>
      <c r="U3653" s="160" t="s">
        <v>139</v>
      </c>
      <c r="V3653" s="160" t="s">
        <v>712</v>
      </c>
      <c r="W3653" s="157" t="s">
        <v>42</v>
      </c>
      <c r="X3653" s="157" t="s">
        <v>42</v>
      </c>
    </row>
    <row r="3654" spans="1:24" ht="41.25">
      <c r="A3654" s="155">
        <f>A3653+1</f>
        <v>3652</v>
      </c>
      <c r="B3654" s="160" t="s">
        <v>87</v>
      </c>
      <c r="C3654" s="159">
        <v>2017</v>
      </c>
      <c r="D3654" s="160" t="s">
        <v>139</v>
      </c>
      <c r="E3654" s="160" t="s">
        <v>156</v>
      </c>
      <c r="F3654" s="268" t="s">
        <v>4128</v>
      </c>
      <c r="G3654" s="157" t="s">
        <v>31</v>
      </c>
      <c r="H3654" s="161" t="s">
        <v>39</v>
      </c>
      <c r="I3654" s="160" t="s">
        <v>71</v>
      </c>
      <c r="J3654" s="160" t="s">
        <v>142</v>
      </c>
      <c r="K3654" s="240" t="s">
        <v>34</v>
      </c>
      <c r="L3654" s="241" t="s">
        <v>34</v>
      </c>
      <c r="M3654" s="241" t="s">
        <v>48</v>
      </c>
      <c r="N3654" s="241" t="s">
        <v>34</v>
      </c>
      <c r="O3654" s="241" t="s">
        <v>34</v>
      </c>
      <c r="P3654" s="241" t="s">
        <v>34</v>
      </c>
      <c r="Q3654" s="159" t="s">
        <v>34</v>
      </c>
      <c r="R3654" s="100" t="s">
        <v>34</v>
      </c>
      <c r="S3654" s="158">
        <v>1</v>
      </c>
      <c r="T3654" s="103" t="s">
        <v>143</v>
      </c>
      <c r="U3654" s="160" t="s">
        <v>139</v>
      </c>
      <c r="V3654" s="160" t="s">
        <v>586</v>
      </c>
      <c r="W3654" s="160" t="s">
        <v>92</v>
      </c>
      <c r="X3654" s="160" t="s">
        <v>92</v>
      </c>
    </row>
    <row r="3655" spans="1:24" ht="41.25">
      <c r="A3655" s="155">
        <f>A3654+1</f>
        <v>3653</v>
      </c>
      <c r="B3655" s="160" t="s">
        <v>87</v>
      </c>
      <c r="C3655" s="159">
        <v>2017</v>
      </c>
      <c r="D3655" s="160" t="s">
        <v>139</v>
      </c>
      <c r="E3655" s="160" t="s">
        <v>156</v>
      </c>
      <c r="F3655" s="268" t="s">
        <v>4129</v>
      </c>
      <c r="G3655" s="157" t="s">
        <v>31</v>
      </c>
      <c r="H3655" s="161" t="s">
        <v>39</v>
      </c>
      <c r="I3655" s="160" t="s">
        <v>71</v>
      </c>
      <c r="J3655" s="160" t="s">
        <v>142</v>
      </c>
      <c r="K3655" s="240" t="s">
        <v>34</v>
      </c>
      <c r="L3655" s="241" t="s">
        <v>34</v>
      </c>
      <c r="M3655" s="241" t="s">
        <v>34</v>
      </c>
      <c r="N3655" s="241" t="s">
        <v>34</v>
      </c>
      <c r="O3655" s="241" t="s">
        <v>34</v>
      </c>
      <c r="P3655" s="241" t="s">
        <v>34</v>
      </c>
      <c r="Q3655" s="159" t="s">
        <v>34</v>
      </c>
      <c r="R3655" s="100" t="s">
        <v>34</v>
      </c>
      <c r="S3655" s="158">
        <v>1</v>
      </c>
      <c r="T3655" s="103" t="s">
        <v>143</v>
      </c>
      <c r="U3655" s="160" t="s">
        <v>139</v>
      </c>
      <c r="V3655" s="160" t="s">
        <v>586</v>
      </c>
      <c r="W3655" s="160" t="s">
        <v>92</v>
      </c>
      <c r="X3655" s="160" t="s">
        <v>92</v>
      </c>
    </row>
    <row r="3656" spans="1:24" ht="30.75">
      <c r="A3656" s="155">
        <f>A3655+1</f>
        <v>3654</v>
      </c>
      <c r="B3656" s="160" t="s">
        <v>87</v>
      </c>
      <c r="C3656" s="159">
        <v>2017</v>
      </c>
      <c r="D3656" s="160" t="s">
        <v>162</v>
      </c>
      <c r="E3656" s="160" t="s">
        <v>162</v>
      </c>
      <c r="F3656" s="268" t="s">
        <v>4130</v>
      </c>
      <c r="G3656" s="157" t="s">
        <v>31</v>
      </c>
      <c r="H3656" s="156" t="s">
        <v>50</v>
      </c>
      <c r="I3656" s="160" t="s">
        <v>164</v>
      </c>
      <c r="J3656" s="157" t="s">
        <v>15</v>
      </c>
      <c r="K3656" s="238" t="s">
        <v>34</v>
      </c>
      <c r="L3656" s="239" t="s">
        <v>34</v>
      </c>
      <c r="M3656" s="239" t="s">
        <v>48</v>
      </c>
      <c r="N3656" s="239" t="s">
        <v>34</v>
      </c>
      <c r="O3656" s="239" t="s">
        <v>34</v>
      </c>
      <c r="P3656" s="239" t="s">
        <v>34</v>
      </c>
      <c r="Q3656" s="159" t="s">
        <v>48</v>
      </c>
      <c r="R3656" s="100" t="s">
        <v>48</v>
      </c>
      <c r="S3656" s="163">
        <v>1</v>
      </c>
      <c r="T3656" s="103" t="s">
        <v>165</v>
      </c>
      <c r="U3656" s="160" t="s">
        <v>166</v>
      </c>
      <c r="V3656" s="160" t="s">
        <v>162</v>
      </c>
      <c r="W3656" s="157" t="s">
        <v>42</v>
      </c>
      <c r="X3656" s="157" t="s">
        <v>50</v>
      </c>
    </row>
    <row r="3657" spans="1:24" ht="20.25">
      <c r="A3657" s="155">
        <f>A3656+1</f>
        <v>3655</v>
      </c>
      <c r="B3657" s="160" t="s">
        <v>87</v>
      </c>
      <c r="C3657" s="159">
        <v>2017</v>
      </c>
      <c r="D3657" s="160" t="s">
        <v>162</v>
      </c>
      <c r="E3657" s="160" t="s">
        <v>162</v>
      </c>
      <c r="F3657" s="268" t="s">
        <v>4131</v>
      </c>
      <c r="G3657" s="157" t="s">
        <v>31</v>
      </c>
      <c r="H3657" s="156" t="s">
        <v>42</v>
      </c>
      <c r="I3657" s="160" t="s">
        <v>164</v>
      </c>
      <c r="J3657" s="160" t="s">
        <v>15</v>
      </c>
      <c r="K3657" s="240" t="s">
        <v>34</v>
      </c>
      <c r="L3657" s="241" t="s">
        <v>34</v>
      </c>
      <c r="M3657" s="241" t="s">
        <v>48</v>
      </c>
      <c r="N3657" s="241" t="s">
        <v>34</v>
      </c>
      <c r="O3657" s="241" t="s">
        <v>34</v>
      </c>
      <c r="P3657" s="241" t="s">
        <v>34</v>
      </c>
      <c r="Q3657" s="159" t="s">
        <v>34</v>
      </c>
      <c r="R3657" s="100" t="s">
        <v>34</v>
      </c>
      <c r="S3657" s="158">
        <v>1</v>
      </c>
      <c r="T3657" s="103" t="s">
        <v>165</v>
      </c>
      <c r="U3657" s="160" t="s">
        <v>166</v>
      </c>
      <c r="V3657" s="160" t="s">
        <v>162</v>
      </c>
      <c r="W3657" s="157" t="s">
        <v>42</v>
      </c>
      <c r="X3657" s="157" t="s">
        <v>42</v>
      </c>
    </row>
    <row r="3658" spans="1:24" ht="30.75">
      <c r="A3658" s="155">
        <f>A3657+1</f>
        <v>3656</v>
      </c>
      <c r="B3658" s="160" t="s">
        <v>87</v>
      </c>
      <c r="C3658" s="159">
        <v>2017</v>
      </c>
      <c r="D3658" s="160" t="s">
        <v>162</v>
      </c>
      <c r="E3658" s="160" t="s">
        <v>162</v>
      </c>
      <c r="F3658" s="268" t="s">
        <v>4132</v>
      </c>
      <c r="G3658" s="157" t="s">
        <v>119</v>
      </c>
      <c r="H3658" s="161" t="s">
        <v>169</v>
      </c>
      <c r="I3658" s="160" t="s">
        <v>164</v>
      </c>
      <c r="J3658" s="160" t="s">
        <v>15</v>
      </c>
      <c r="K3658" s="240" t="s">
        <v>34</v>
      </c>
      <c r="L3658" s="241" t="s">
        <v>34</v>
      </c>
      <c r="M3658" s="241" t="s">
        <v>48</v>
      </c>
      <c r="N3658" s="241" t="s">
        <v>34</v>
      </c>
      <c r="O3658" s="241" t="s">
        <v>34</v>
      </c>
      <c r="P3658" s="241" t="s">
        <v>34</v>
      </c>
      <c r="Q3658" s="159" t="s">
        <v>34</v>
      </c>
      <c r="R3658" s="100" t="s">
        <v>34</v>
      </c>
      <c r="S3658" s="158">
        <v>1</v>
      </c>
      <c r="T3658" s="103" t="s">
        <v>165</v>
      </c>
      <c r="U3658" s="160" t="s">
        <v>331</v>
      </c>
      <c r="V3658" s="160" t="s">
        <v>162</v>
      </c>
      <c r="W3658" s="160" t="s">
        <v>169</v>
      </c>
      <c r="X3658" s="160" t="s">
        <v>169</v>
      </c>
    </row>
    <row r="3659" spans="1:24" ht="81">
      <c r="A3659" s="155">
        <f>A3658+1</f>
        <v>3657</v>
      </c>
      <c r="B3659" s="160" t="s">
        <v>87</v>
      </c>
      <c r="C3659" s="159">
        <v>2017</v>
      </c>
      <c r="D3659" s="160" t="s">
        <v>162</v>
      </c>
      <c r="E3659" s="160" t="s">
        <v>162</v>
      </c>
      <c r="F3659" s="268" t="s">
        <v>4133</v>
      </c>
      <c r="G3659" s="157" t="s">
        <v>82</v>
      </c>
      <c r="H3659" s="161" t="s">
        <v>83</v>
      </c>
      <c r="I3659" s="160" t="s">
        <v>164</v>
      </c>
      <c r="J3659" s="160" t="s">
        <v>15</v>
      </c>
      <c r="K3659" s="240" t="s">
        <v>34</v>
      </c>
      <c r="L3659" s="241" t="s">
        <v>34</v>
      </c>
      <c r="M3659" s="241" t="s">
        <v>48</v>
      </c>
      <c r="N3659" s="241" t="s">
        <v>34</v>
      </c>
      <c r="O3659" s="241" t="s">
        <v>34</v>
      </c>
      <c r="P3659" s="241" t="s">
        <v>34</v>
      </c>
      <c r="Q3659" s="159" t="s">
        <v>34</v>
      </c>
      <c r="R3659" s="100" t="s">
        <v>34</v>
      </c>
      <c r="S3659" s="158">
        <v>1</v>
      </c>
      <c r="T3659" s="103" t="s">
        <v>165</v>
      </c>
      <c r="U3659" s="160" t="s">
        <v>331</v>
      </c>
      <c r="V3659" s="160" t="s">
        <v>162</v>
      </c>
      <c r="W3659" s="160" t="s">
        <v>188</v>
      </c>
      <c r="X3659" s="160" t="s">
        <v>188</v>
      </c>
    </row>
    <row r="3660" spans="1:24" ht="81">
      <c r="A3660" s="155">
        <f>A3659+1</f>
        <v>3658</v>
      </c>
      <c r="B3660" s="160" t="s">
        <v>87</v>
      </c>
      <c r="C3660" s="159">
        <v>2017</v>
      </c>
      <c r="D3660" s="160" t="s">
        <v>173</v>
      </c>
      <c r="E3660" s="160" t="s">
        <v>177</v>
      </c>
      <c r="F3660" s="268" t="s">
        <v>4134</v>
      </c>
      <c r="G3660" s="157" t="s">
        <v>82</v>
      </c>
      <c r="H3660" s="161" t="s">
        <v>83</v>
      </c>
      <c r="I3660" s="160" t="s">
        <v>173</v>
      </c>
      <c r="J3660" s="160" t="s">
        <v>179</v>
      </c>
      <c r="K3660" s="240" t="s">
        <v>48</v>
      </c>
      <c r="L3660" s="241" t="s">
        <v>34</v>
      </c>
      <c r="M3660" s="241" t="s">
        <v>34</v>
      </c>
      <c r="N3660" s="241" t="s">
        <v>34</v>
      </c>
      <c r="O3660" s="241" t="s">
        <v>34</v>
      </c>
      <c r="P3660" s="241" t="s">
        <v>34</v>
      </c>
      <c r="Q3660" s="159" t="s">
        <v>34</v>
      </c>
      <c r="R3660" s="100" t="s">
        <v>34</v>
      </c>
      <c r="S3660" s="158">
        <v>1</v>
      </c>
      <c r="T3660" s="103" t="s">
        <v>176</v>
      </c>
      <c r="U3660" s="160" t="s">
        <v>139</v>
      </c>
      <c r="V3660" s="160" t="s">
        <v>177</v>
      </c>
      <c r="W3660" s="160" t="s">
        <v>101</v>
      </c>
      <c r="X3660" s="160" t="s">
        <v>101</v>
      </c>
    </row>
    <row r="3661" spans="1:24" ht="20.25">
      <c r="A3661" s="155">
        <f>A3660+1</f>
        <v>3659</v>
      </c>
      <c r="B3661" s="160" t="s">
        <v>87</v>
      </c>
      <c r="C3661" s="159">
        <v>2017</v>
      </c>
      <c r="D3661" s="160" t="s">
        <v>173</v>
      </c>
      <c r="E3661" s="160" t="s">
        <v>177</v>
      </c>
      <c r="F3661" s="268" t="s">
        <v>4135</v>
      </c>
      <c r="G3661" s="157" t="s">
        <v>31</v>
      </c>
      <c r="H3661" s="156" t="s">
        <v>46</v>
      </c>
      <c r="I3661" s="160" t="s">
        <v>173</v>
      </c>
      <c r="J3661" s="160" t="s">
        <v>179</v>
      </c>
      <c r="K3661" s="240" t="s">
        <v>48</v>
      </c>
      <c r="L3661" s="241" t="s">
        <v>34</v>
      </c>
      <c r="M3661" s="241" t="s">
        <v>34</v>
      </c>
      <c r="N3661" s="241" t="s">
        <v>34</v>
      </c>
      <c r="O3661" s="241" t="s">
        <v>34</v>
      </c>
      <c r="P3661" s="241" t="s">
        <v>34</v>
      </c>
      <c r="Q3661" s="159" t="s">
        <v>34</v>
      </c>
      <c r="R3661" s="100" t="s">
        <v>34</v>
      </c>
      <c r="S3661" s="158">
        <v>1</v>
      </c>
      <c r="T3661" s="103" t="s">
        <v>176</v>
      </c>
      <c r="U3661" s="160" t="s">
        <v>139</v>
      </c>
      <c r="V3661" s="160" t="s">
        <v>177</v>
      </c>
      <c r="W3661" s="160" t="s">
        <v>1061</v>
      </c>
      <c r="X3661" s="160" t="s">
        <v>1061</v>
      </c>
    </row>
    <row r="3662" spans="1:24" ht="20.25">
      <c r="A3662" s="155">
        <f>A3661+1</f>
        <v>3660</v>
      </c>
      <c r="B3662" s="160" t="s">
        <v>87</v>
      </c>
      <c r="C3662" s="159">
        <v>2017</v>
      </c>
      <c r="D3662" s="160" t="s">
        <v>173</v>
      </c>
      <c r="E3662" s="160" t="s">
        <v>177</v>
      </c>
      <c r="F3662" s="268" t="s">
        <v>4136</v>
      </c>
      <c r="G3662" s="157" t="s">
        <v>31</v>
      </c>
      <c r="H3662" s="156" t="s">
        <v>42</v>
      </c>
      <c r="I3662" s="160" t="s">
        <v>173</v>
      </c>
      <c r="J3662" s="160" t="s">
        <v>179</v>
      </c>
      <c r="K3662" s="240" t="s">
        <v>34</v>
      </c>
      <c r="L3662" s="241" t="s">
        <v>34</v>
      </c>
      <c r="M3662" s="241" t="s">
        <v>34</v>
      </c>
      <c r="N3662" s="241" t="s">
        <v>34</v>
      </c>
      <c r="O3662" s="241" t="s">
        <v>34</v>
      </c>
      <c r="P3662" s="241" t="s">
        <v>34</v>
      </c>
      <c r="Q3662" s="159" t="s">
        <v>34</v>
      </c>
      <c r="R3662" s="100" t="s">
        <v>34</v>
      </c>
      <c r="S3662" s="158">
        <v>1</v>
      </c>
      <c r="T3662" s="103" t="s">
        <v>176</v>
      </c>
      <c r="U3662" s="160" t="s">
        <v>139</v>
      </c>
      <c r="V3662" s="160" t="s">
        <v>177</v>
      </c>
      <c r="W3662" s="157" t="s">
        <v>42</v>
      </c>
      <c r="X3662" s="157" t="s">
        <v>42</v>
      </c>
    </row>
    <row r="3663" spans="1:24" ht="81">
      <c r="A3663" s="155">
        <f>A3662+1</f>
        <v>3661</v>
      </c>
      <c r="B3663" s="160" t="s">
        <v>87</v>
      </c>
      <c r="C3663" s="159">
        <v>2017</v>
      </c>
      <c r="D3663" s="160" t="s">
        <v>173</v>
      </c>
      <c r="E3663" s="160" t="s">
        <v>177</v>
      </c>
      <c r="F3663" s="268" t="s">
        <v>4137</v>
      </c>
      <c r="G3663" s="157" t="s">
        <v>82</v>
      </c>
      <c r="H3663" s="161" t="s">
        <v>83</v>
      </c>
      <c r="I3663" s="160" t="s">
        <v>173</v>
      </c>
      <c r="J3663" s="160" t="s">
        <v>179</v>
      </c>
      <c r="K3663" s="240" t="s">
        <v>34</v>
      </c>
      <c r="L3663" s="241" t="s">
        <v>34</v>
      </c>
      <c r="M3663" s="241" t="s">
        <v>34</v>
      </c>
      <c r="N3663" s="241" t="s">
        <v>34</v>
      </c>
      <c r="O3663" s="241" t="s">
        <v>34</v>
      </c>
      <c r="P3663" s="241" t="s">
        <v>34</v>
      </c>
      <c r="Q3663" s="159" t="s">
        <v>34</v>
      </c>
      <c r="R3663" s="100" t="s">
        <v>34</v>
      </c>
      <c r="S3663" s="158">
        <v>1</v>
      </c>
      <c r="T3663" s="103" t="s">
        <v>176</v>
      </c>
      <c r="U3663" s="160" t="s">
        <v>139</v>
      </c>
      <c r="V3663" s="160" t="s">
        <v>177</v>
      </c>
      <c r="W3663" s="160" t="s">
        <v>101</v>
      </c>
      <c r="X3663" s="160" t="s">
        <v>101</v>
      </c>
    </row>
    <row r="3664" spans="1:24" ht="30.75">
      <c r="A3664" s="155">
        <f>A3663+1</f>
        <v>3662</v>
      </c>
      <c r="B3664" s="160" t="s">
        <v>87</v>
      </c>
      <c r="C3664" s="159">
        <v>2017</v>
      </c>
      <c r="D3664" s="160" t="s">
        <v>173</v>
      </c>
      <c r="E3664" s="160" t="s">
        <v>177</v>
      </c>
      <c r="F3664" s="268" t="s">
        <v>4138</v>
      </c>
      <c r="G3664" s="157" t="s">
        <v>119</v>
      </c>
      <c r="H3664" s="156" t="s">
        <v>120</v>
      </c>
      <c r="I3664" s="160" t="s">
        <v>173</v>
      </c>
      <c r="J3664" s="160" t="s">
        <v>179</v>
      </c>
      <c r="K3664" s="240" t="s">
        <v>34</v>
      </c>
      <c r="L3664" s="241" t="s">
        <v>34</v>
      </c>
      <c r="M3664" s="241" t="s">
        <v>34</v>
      </c>
      <c r="N3664" s="241" t="s">
        <v>34</v>
      </c>
      <c r="O3664" s="241" t="s">
        <v>34</v>
      </c>
      <c r="P3664" s="241" t="s">
        <v>34</v>
      </c>
      <c r="Q3664" s="159" t="s">
        <v>34</v>
      </c>
      <c r="R3664" s="100" t="s">
        <v>34</v>
      </c>
      <c r="S3664" s="158">
        <v>1</v>
      </c>
      <c r="T3664" s="103" t="s">
        <v>176</v>
      </c>
      <c r="U3664" s="160" t="s">
        <v>139</v>
      </c>
      <c r="V3664" s="160" t="s">
        <v>177</v>
      </c>
      <c r="W3664" s="157" t="s">
        <v>42</v>
      </c>
      <c r="X3664" s="157" t="s">
        <v>42</v>
      </c>
    </row>
    <row r="3665" spans="1:24" ht="30.75">
      <c r="A3665" s="155">
        <f>A3664+1</f>
        <v>3663</v>
      </c>
      <c r="B3665" s="160" t="s">
        <v>87</v>
      </c>
      <c r="C3665" s="159">
        <v>2017</v>
      </c>
      <c r="D3665" s="160" t="s">
        <v>173</v>
      </c>
      <c r="E3665" s="160" t="s">
        <v>174</v>
      </c>
      <c r="F3665" s="268" t="s">
        <v>4139</v>
      </c>
      <c r="G3665" s="157" t="s">
        <v>31</v>
      </c>
      <c r="H3665" s="161" t="s">
        <v>39</v>
      </c>
      <c r="I3665" s="160" t="s">
        <v>173</v>
      </c>
      <c r="J3665" s="160" t="s">
        <v>174</v>
      </c>
      <c r="K3665" s="240" t="s">
        <v>34</v>
      </c>
      <c r="L3665" s="241" t="s">
        <v>34</v>
      </c>
      <c r="M3665" s="241" t="s">
        <v>34</v>
      </c>
      <c r="N3665" s="241" t="s">
        <v>34</v>
      </c>
      <c r="O3665" s="241" t="s">
        <v>34</v>
      </c>
      <c r="P3665" s="241" t="s">
        <v>34</v>
      </c>
      <c r="Q3665" s="159" t="s">
        <v>34</v>
      </c>
      <c r="R3665" s="100" t="s">
        <v>34</v>
      </c>
      <c r="S3665" s="158">
        <v>1</v>
      </c>
      <c r="T3665" s="103" t="s">
        <v>176</v>
      </c>
      <c r="U3665" s="160" t="s">
        <v>139</v>
      </c>
      <c r="V3665" s="160" t="s">
        <v>177</v>
      </c>
      <c r="W3665" s="160" t="s">
        <v>92</v>
      </c>
      <c r="X3665" s="160" t="s">
        <v>92</v>
      </c>
    </row>
    <row r="3666" spans="1:24" ht="81">
      <c r="A3666" s="155">
        <f>A3665+1</f>
        <v>3664</v>
      </c>
      <c r="B3666" s="160" t="s">
        <v>87</v>
      </c>
      <c r="C3666" s="159">
        <v>2017</v>
      </c>
      <c r="D3666" s="160" t="s">
        <v>173</v>
      </c>
      <c r="E3666" s="160" t="s">
        <v>495</v>
      </c>
      <c r="F3666" s="268" t="s">
        <v>4140</v>
      </c>
      <c r="G3666" s="157" t="s">
        <v>82</v>
      </c>
      <c r="H3666" s="161" t="s">
        <v>83</v>
      </c>
      <c r="I3666" s="160" t="s">
        <v>173</v>
      </c>
      <c r="J3666" s="160" t="s">
        <v>191</v>
      </c>
      <c r="K3666" s="240" t="s">
        <v>34</v>
      </c>
      <c r="L3666" s="241" t="s">
        <v>34</v>
      </c>
      <c r="M3666" s="241" t="s">
        <v>34</v>
      </c>
      <c r="N3666" s="241" t="s">
        <v>34</v>
      </c>
      <c r="O3666" s="241" t="s">
        <v>34</v>
      </c>
      <c r="P3666" s="241" t="s">
        <v>34</v>
      </c>
      <c r="Q3666" s="159" t="s">
        <v>34</v>
      </c>
      <c r="R3666" s="100" t="s">
        <v>34</v>
      </c>
      <c r="S3666" s="158">
        <v>1</v>
      </c>
      <c r="T3666" s="103" t="s">
        <v>176</v>
      </c>
      <c r="U3666" s="160" t="s">
        <v>139</v>
      </c>
      <c r="V3666" s="160" t="s">
        <v>495</v>
      </c>
      <c r="W3666" s="160" t="s">
        <v>188</v>
      </c>
      <c r="X3666" s="160" t="s">
        <v>188</v>
      </c>
    </row>
    <row r="3667" spans="1:24" ht="81">
      <c r="A3667" s="155">
        <f>A3666+1</f>
        <v>3665</v>
      </c>
      <c r="B3667" s="160" t="s">
        <v>87</v>
      </c>
      <c r="C3667" s="159">
        <v>2017</v>
      </c>
      <c r="D3667" s="160" t="s">
        <v>173</v>
      </c>
      <c r="E3667" s="160" t="s">
        <v>189</v>
      </c>
      <c r="F3667" s="268" t="s">
        <v>4141</v>
      </c>
      <c r="G3667" s="157" t="s">
        <v>82</v>
      </c>
      <c r="H3667" s="161" t="s">
        <v>83</v>
      </c>
      <c r="I3667" s="160" t="s">
        <v>173</v>
      </c>
      <c r="J3667" s="160" t="s">
        <v>191</v>
      </c>
      <c r="K3667" s="240" t="s">
        <v>48</v>
      </c>
      <c r="L3667" s="241" t="s">
        <v>48</v>
      </c>
      <c r="M3667" s="241" t="s">
        <v>34</v>
      </c>
      <c r="N3667" s="241" t="s">
        <v>34</v>
      </c>
      <c r="O3667" s="241" t="s">
        <v>34</v>
      </c>
      <c r="P3667" s="241" t="s">
        <v>34</v>
      </c>
      <c r="Q3667" s="159" t="s">
        <v>34</v>
      </c>
      <c r="R3667" s="100" t="s">
        <v>34</v>
      </c>
      <c r="S3667" s="158">
        <v>1</v>
      </c>
      <c r="T3667" s="103" t="s">
        <v>176</v>
      </c>
      <c r="U3667" s="160" t="s">
        <v>139</v>
      </c>
      <c r="V3667" s="160" t="s">
        <v>189</v>
      </c>
      <c r="W3667" s="160" t="s">
        <v>101</v>
      </c>
      <c r="X3667" s="160" t="s">
        <v>101</v>
      </c>
    </row>
    <row r="3668" spans="1:24" ht="81">
      <c r="A3668" s="155">
        <f>A3667+1</f>
        <v>3666</v>
      </c>
      <c r="B3668" s="160" t="s">
        <v>87</v>
      </c>
      <c r="C3668" s="159">
        <v>2017</v>
      </c>
      <c r="D3668" s="160" t="s">
        <v>173</v>
      </c>
      <c r="E3668" s="160" t="s">
        <v>189</v>
      </c>
      <c r="F3668" s="268" t="s">
        <v>4142</v>
      </c>
      <c r="G3668" s="157" t="s">
        <v>82</v>
      </c>
      <c r="H3668" s="161" t="s">
        <v>83</v>
      </c>
      <c r="I3668" s="160" t="s">
        <v>173</v>
      </c>
      <c r="J3668" s="160" t="s">
        <v>191</v>
      </c>
      <c r="K3668" s="240" t="s">
        <v>48</v>
      </c>
      <c r="L3668" s="241" t="s">
        <v>48</v>
      </c>
      <c r="M3668" s="241" t="s">
        <v>34</v>
      </c>
      <c r="N3668" s="241" t="s">
        <v>34</v>
      </c>
      <c r="O3668" s="241" t="s">
        <v>34</v>
      </c>
      <c r="P3668" s="241" t="s">
        <v>34</v>
      </c>
      <c r="Q3668" s="159" t="s">
        <v>34</v>
      </c>
      <c r="R3668" s="100" t="s">
        <v>34</v>
      </c>
      <c r="S3668" s="158">
        <v>1</v>
      </c>
      <c r="T3668" s="103" t="s">
        <v>176</v>
      </c>
      <c r="U3668" s="160" t="s">
        <v>139</v>
      </c>
      <c r="V3668" s="160" t="s">
        <v>189</v>
      </c>
      <c r="W3668" s="160" t="s">
        <v>101</v>
      </c>
      <c r="X3668" s="160" t="s">
        <v>101</v>
      </c>
    </row>
    <row r="3669" spans="1:24" ht="81">
      <c r="A3669" s="155">
        <f>A3668+1</f>
        <v>3667</v>
      </c>
      <c r="B3669" s="160" t="s">
        <v>87</v>
      </c>
      <c r="C3669" s="159">
        <v>2017</v>
      </c>
      <c r="D3669" s="160" t="s">
        <v>173</v>
      </c>
      <c r="E3669" s="160" t="s">
        <v>189</v>
      </c>
      <c r="F3669" s="268" t="s">
        <v>4143</v>
      </c>
      <c r="G3669" s="157" t="s">
        <v>82</v>
      </c>
      <c r="H3669" s="161" t="s">
        <v>83</v>
      </c>
      <c r="I3669" s="160" t="s">
        <v>173</v>
      </c>
      <c r="J3669" s="160" t="s">
        <v>191</v>
      </c>
      <c r="K3669" s="240" t="s">
        <v>34</v>
      </c>
      <c r="L3669" s="241" t="s">
        <v>48</v>
      </c>
      <c r="M3669" s="241" t="s">
        <v>34</v>
      </c>
      <c r="N3669" s="241" t="s">
        <v>34</v>
      </c>
      <c r="O3669" s="241" t="s">
        <v>34</v>
      </c>
      <c r="P3669" s="241" t="s">
        <v>34</v>
      </c>
      <c r="Q3669" s="159" t="s">
        <v>34</v>
      </c>
      <c r="R3669" s="100" t="s">
        <v>34</v>
      </c>
      <c r="S3669" s="158">
        <v>1</v>
      </c>
      <c r="T3669" s="103" t="s">
        <v>176</v>
      </c>
      <c r="U3669" s="160" t="s">
        <v>139</v>
      </c>
      <c r="V3669" s="160" t="s">
        <v>189</v>
      </c>
      <c r="W3669" s="160" t="s">
        <v>101</v>
      </c>
      <c r="X3669" s="160" t="s">
        <v>101</v>
      </c>
    </row>
    <row r="3670" spans="1:24" ht="20.25">
      <c r="A3670" s="155">
        <f>A3669+1</f>
        <v>3668</v>
      </c>
      <c r="B3670" s="160" t="s">
        <v>87</v>
      </c>
      <c r="C3670" s="159">
        <v>2017</v>
      </c>
      <c r="D3670" s="160" t="s">
        <v>184</v>
      </c>
      <c r="E3670" s="160" t="s">
        <v>184</v>
      </c>
      <c r="F3670" s="268" t="s">
        <v>4144</v>
      </c>
      <c r="G3670" s="157" t="s">
        <v>31</v>
      </c>
      <c r="H3670" s="161" t="s">
        <v>39</v>
      </c>
      <c r="I3670" s="160" t="s">
        <v>186</v>
      </c>
      <c r="J3670" s="160" t="s">
        <v>504</v>
      </c>
      <c r="K3670" s="240" t="s">
        <v>34</v>
      </c>
      <c r="L3670" s="241" t="s">
        <v>34</v>
      </c>
      <c r="M3670" s="241" t="s">
        <v>34</v>
      </c>
      <c r="N3670" s="241" t="s">
        <v>34</v>
      </c>
      <c r="O3670" s="241" t="s">
        <v>34</v>
      </c>
      <c r="P3670" s="241" t="s">
        <v>34</v>
      </c>
      <c r="Q3670" s="159" t="s">
        <v>34</v>
      </c>
      <c r="R3670" s="100" t="s">
        <v>34</v>
      </c>
      <c r="S3670" s="158">
        <v>1</v>
      </c>
      <c r="T3670" s="103" t="s">
        <v>202</v>
      </c>
      <c r="U3670" s="160" t="s">
        <v>139</v>
      </c>
      <c r="V3670" s="160" t="s">
        <v>184</v>
      </c>
      <c r="W3670" s="160" t="s">
        <v>92</v>
      </c>
      <c r="X3670" s="160" t="s">
        <v>92</v>
      </c>
    </row>
    <row r="3671" spans="1:24" ht="30.75">
      <c r="A3671" s="155">
        <f>A3670+1</f>
        <v>3669</v>
      </c>
      <c r="B3671" s="160" t="s">
        <v>87</v>
      </c>
      <c r="C3671" s="159">
        <v>2017</v>
      </c>
      <c r="D3671" s="160" t="s">
        <v>184</v>
      </c>
      <c r="E3671" s="160" t="s">
        <v>184</v>
      </c>
      <c r="F3671" s="268" t="s">
        <v>4145</v>
      </c>
      <c r="G3671" s="157" t="s">
        <v>31</v>
      </c>
      <c r="H3671" s="156" t="s">
        <v>42</v>
      </c>
      <c r="I3671" s="160" t="s">
        <v>186</v>
      </c>
      <c r="J3671" s="160" t="s">
        <v>504</v>
      </c>
      <c r="K3671" s="240" t="s">
        <v>34</v>
      </c>
      <c r="L3671" s="241" t="s">
        <v>34</v>
      </c>
      <c r="M3671" s="241" t="s">
        <v>48</v>
      </c>
      <c r="N3671" s="241" t="s">
        <v>34</v>
      </c>
      <c r="O3671" s="241" t="s">
        <v>34</v>
      </c>
      <c r="P3671" s="241" t="s">
        <v>34</v>
      </c>
      <c r="Q3671" s="159" t="s">
        <v>34</v>
      </c>
      <c r="R3671" s="100" t="s">
        <v>34</v>
      </c>
      <c r="S3671" s="158">
        <v>1</v>
      </c>
      <c r="T3671" s="103" t="s">
        <v>202</v>
      </c>
      <c r="U3671" s="160" t="s">
        <v>139</v>
      </c>
      <c r="V3671" s="160" t="s">
        <v>184</v>
      </c>
      <c r="W3671" s="157" t="s">
        <v>42</v>
      </c>
      <c r="X3671" s="157" t="s">
        <v>42</v>
      </c>
    </row>
    <row r="3672" spans="1:24" ht="20.25">
      <c r="A3672" s="155">
        <f>A3671+1</f>
        <v>3670</v>
      </c>
      <c r="B3672" s="160" t="s">
        <v>87</v>
      </c>
      <c r="C3672" s="159">
        <v>2017</v>
      </c>
      <c r="D3672" s="160" t="s">
        <v>184</v>
      </c>
      <c r="E3672" s="160" t="s">
        <v>184</v>
      </c>
      <c r="F3672" s="268" t="s">
        <v>4146</v>
      </c>
      <c r="G3672" s="157" t="s">
        <v>31</v>
      </c>
      <c r="H3672" s="156" t="s">
        <v>29</v>
      </c>
      <c r="I3672" s="160" t="s">
        <v>186</v>
      </c>
      <c r="J3672" s="160" t="s">
        <v>201</v>
      </c>
      <c r="K3672" s="240" t="s">
        <v>34</v>
      </c>
      <c r="L3672" s="241" t="s">
        <v>48</v>
      </c>
      <c r="M3672" s="241" t="s">
        <v>48</v>
      </c>
      <c r="N3672" s="241" t="s">
        <v>34</v>
      </c>
      <c r="O3672" s="241" t="s">
        <v>34</v>
      </c>
      <c r="P3672" s="241" t="s">
        <v>34</v>
      </c>
      <c r="Q3672" s="159" t="s">
        <v>34</v>
      </c>
      <c r="R3672" s="100" t="s">
        <v>34</v>
      </c>
      <c r="S3672" s="158">
        <v>1</v>
      </c>
      <c r="T3672" s="103" t="s">
        <v>202</v>
      </c>
      <c r="U3672" s="160" t="s">
        <v>139</v>
      </c>
      <c r="V3672" s="160" t="s">
        <v>184</v>
      </c>
      <c r="W3672" s="160" t="s">
        <v>92</v>
      </c>
      <c r="X3672" s="160" t="s">
        <v>92</v>
      </c>
    </row>
    <row r="3673" spans="1:24" ht="81">
      <c r="A3673" s="155">
        <f>A3672+1</f>
        <v>3671</v>
      </c>
      <c r="B3673" s="160" t="s">
        <v>87</v>
      </c>
      <c r="C3673" s="159">
        <v>2017</v>
      </c>
      <c r="D3673" s="160" t="s">
        <v>184</v>
      </c>
      <c r="E3673" s="160" t="s">
        <v>184</v>
      </c>
      <c r="F3673" s="268" t="s">
        <v>4147</v>
      </c>
      <c r="G3673" s="157" t="s">
        <v>82</v>
      </c>
      <c r="H3673" s="161" t="s">
        <v>83</v>
      </c>
      <c r="I3673" s="160" t="s">
        <v>186</v>
      </c>
      <c r="J3673" s="160" t="s">
        <v>201</v>
      </c>
      <c r="K3673" s="240" t="s">
        <v>34</v>
      </c>
      <c r="L3673" s="241" t="s">
        <v>34</v>
      </c>
      <c r="M3673" s="241" t="s">
        <v>34</v>
      </c>
      <c r="N3673" s="241" t="s">
        <v>34</v>
      </c>
      <c r="O3673" s="241" t="s">
        <v>34</v>
      </c>
      <c r="P3673" s="241" t="s">
        <v>34</v>
      </c>
      <c r="Q3673" s="159" t="s">
        <v>34</v>
      </c>
      <c r="R3673" s="100" t="s">
        <v>34</v>
      </c>
      <c r="S3673" s="158">
        <v>1</v>
      </c>
      <c r="T3673" s="103" t="s">
        <v>202</v>
      </c>
      <c r="U3673" s="160" t="s">
        <v>139</v>
      </c>
      <c r="V3673" s="160" t="s">
        <v>184</v>
      </c>
      <c r="W3673" s="160" t="s">
        <v>101</v>
      </c>
      <c r="X3673" s="160" t="s">
        <v>101</v>
      </c>
    </row>
    <row r="3674" spans="1:24" ht="81">
      <c r="A3674" s="155">
        <f>A3673+1</f>
        <v>3672</v>
      </c>
      <c r="B3674" s="160" t="s">
        <v>87</v>
      </c>
      <c r="C3674" s="159">
        <v>2017</v>
      </c>
      <c r="D3674" s="160" t="s">
        <v>184</v>
      </c>
      <c r="E3674" s="160" t="s">
        <v>184</v>
      </c>
      <c r="F3674" s="268" t="s">
        <v>4148</v>
      </c>
      <c r="G3674" s="157" t="s">
        <v>82</v>
      </c>
      <c r="H3674" s="161" t="s">
        <v>83</v>
      </c>
      <c r="I3674" s="160" t="s">
        <v>186</v>
      </c>
      <c r="J3674" s="160" t="s">
        <v>201</v>
      </c>
      <c r="K3674" s="240" t="s">
        <v>34</v>
      </c>
      <c r="L3674" s="241" t="s">
        <v>34</v>
      </c>
      <c r="M3674" s="241" t="s">
        <v>34</v>
      </c>
      <c r="N3674" s="241" t="s">
        <v>34</v>
      </c>
      <c r="O3674" s="241" t="s">
        <v>34</v>
      </c>
      <c r="P3674" s="241" t="s">
        <v>34</v>
      </c>
      <c r="Q3674" s="159" t="s">
        <v>34</v>
      </c>
      <c r="R3674" s="100" t="s">
        <v>34</v>
      </c>
      <c r="S3674" s="158">
        <v>1</v>
      </c>
      <c r="T3674" s="103" t="s">
        <v>202</v>
      </c>
      <c r="U3674" s="160" t="s">
        <v>139</v>
      </c>
      <c r="V3674" s="160" t="s">
        <v>184</v>
      </c>
      <c r="W3674" s="160" t="s">
        <v>101</v>
      </c>
      <c r="X3674" s="160" t="s">
        <v>101</v>
      </c>
    </row>
    <row r="3675" spans="1:24" ht="30.75">
      <c r="A3675" s="155">
        <f>A3674+1</f>
        <v>3673</v>
      </c>
      <c r="B3675" s="160" t="s">
        <v>87</v>
      </c>
      <c r="C3675" s="159">
        <v>2017</v>
      </c>
      <c r="D3675" s="160" t="s">
        <v>205</v>
      </c>
      <c r="E3675" s="160" t="s">
        <v>206</v>
      </c>
      <c r="F3675" s="268" t="s">
        <v>4149</v>
      </c>
      <c r="G3675" s="157" t="s">
        <v>31</v>
      </c>
      <c r="H3675" s="156" t="s">
        <v>50</v>
      </c>
      <c r="I3675" s="160" t="s">
        <v>208</v>
      </c>
      <c r="J3675" s="157" t="s">
        <v>209</v>
      </c>
      <c r="K3675" s="238" t="s">
        <v>34</v>
      </c>
      <c r="L3675" s="239" t="s">
        <v>34</v>
      </c>
      <c r="M3675" s="239" t="s">
        <v>34</v>
      </c>
      <c r="N3675" s="239" t="s">
        <v>34</v>
      </c>
      <c r="O3675" s="239" t="s">
        <v>34</v>
      </c>
      <c r="P3675" s="239" t="s">
        <v>34</v>
      </c>
      <c r="Q3675" s="159" t="s">
        <v>34</v>
      </c>
      <c r="R3675" s="100" t="s">
        <v>48</v>
      </c>
      <c r="S3675" s="158">
        <v>1</v>
      </c>
      <c r="T3675" s="103" t="s">
        <v>210</v>
      </c>
      <c r="U3675" s="160" t="s">
        <v>208</v>
      </c>
      <c r="V3675" s="160" t="s">
        <v>211</v>
      </c>
      <c r="W3675" s="157" t="s">
        <v>42</v>
      </c>
      <c r="X3675" s="157" t="s">
        <v>50</v>
      </c>
    </row>
    <row r="3676" spans="1:24" ht="30.75">
      <c r="A3676" s="155">
        <f>A3675+1</f>
        <v>3674</v>
      </c>
      <c r="B3676" s="160" t="s">
        <v>87</v>
      </c>
      <c r="C3676" s="159">
        <v>2017</v>
      </c>
      <c r="D3676" s="160" t="s">
        <v>205</v>
      </c>
      <c r="E3676" s="160" t="s">
        <v>212</v>
      </c>
      <c r="F3676" s="268" t="s">
        <v>4150</v>
      </c>
      <c r="G3676" s="157" t="s">
        <v>31</v>
      </c>
      <c r="H3676" s="156" t="s">
        <v>46</v>
      </c>
      <c r="I3676" s="160" t="s">
        <v>208</v>
      </c>
      <c r="J3676" s="160" t="s">
        <v>212</v>
      </c>
      <c r="K3676" s="240" t="s">
        <v>34</v>
      </c>
      <c r="L3676" s="241" t="s">
        <v>34</v>
      </c>
      <c r="M3676" s="241" t="s">
        <v>34</v>
      </c>
      <c r="N3676" s="241" t="s">
        <v>34</v>
      </c>
      <c r="O3676" s="241" t="s">
        <v>34</v>
      </c>
      <c r="P3676" s="241" t="s">
        <v>34</v>
      </c>
      <c r="Q3676" s="159" t="s">
        <v>34</v>
      </c>
      <c r="R3676" s="100" t="s">
        <v>34</v>
      </c>
      <c r="S3676" s="158">
        <v>1</v>
      </c>
      <c r="T3676" s="103" t="s">
        <v>210</v>
      </c>
      <c r="U3676" s="160" t="s">
        <v>208</v>
      </c>
      <c r="V3676" s="160" t="s">
        <v>211</v>
      </c>
      <c r="W3676" s="160" t="s">
        <v>1061</v>
      </c>
      <c r="X3676" s="160" t="s">
        <v>1061</v>
      </c>
    </row>
    <row r="3677" spans="1:24" ht="81">
      <c r="A3677" s="155">
        <f>A3676+1</f>
        <v>3675</v>
      </c>
      <c r="B3677" s="160" t="s">
        <v>87</v>
      </c>
      <c r="C3677" s="159">
        <v>2017</v>
      </c>
      <c r="D3677" s="160" t="s">
        <v>205</v>
      </c>
      <c r="E3677" s="160" t="s">
        <v>212</v>
      </c>
      <c r="F3677" s="268" t="s">
        <v>4151</v>
      </c>
      <c r="G3677" s="157" t="s">
        <v>82</v>
      </c>
      <c r="H3677" s="161" t="s">
        <v>83</v>
      </c>
      <c r="I3677" s="160" t="s">
        <v>208</v>
      </c>
      <c r="J3677" s="160" t="s">
        <v>212</v>
      </c>
      <c r="K3677" s="240" t="s">
        <v>34</v>
      </c>
      <c r="L3677" s="241" t="s">
        <v>34</v>
      </c>
      <c r="M3677" s="241" t="s">
        <v>48</v>
      </c>
      <c r="N3677" s="241" t="s">
        <v>34</v>
      </c>
      <c r="O3677" s="241" t="s">
        <v>34</v>
      </c>
      <c r="P3677" s="241" t="s">
        <v>34</v>
      </c>
      <c r="Q3677" s="159" t="s">
        <v>34</v>
      </c>
      <c r="R3677" s="100" t="s">
        <v>34</v>
      </c>
      <c r="S3677" s="158">
        <v>1</v>
      </c>
      <c r="T3677" s="103" t="s">
        <v>210</v>
      </c>
      <c r="U3677" s="160" t="s">
        <v>208</v>
      </c>
      <c r="V3677" s="160" t="s">
        <v>211</v>
      </c>
      <c r="W3677" s="160" t="s">
        <v>188</v>
      </c>
      <c r="X3677" s="160" t="s">
        <v>188</v>
      </c>
    </row>
    <row r="3678" spans="1:24" ht="81">
      <c r="A3678" s="155">
        <f>A3677+1</f>
        <v>3676</v>
      </c>
      <c r="B3678" s="160" t="s">
        <v>87</v>
      </c>
      <c r="C3678" s="159">
        <v>2017</v>
      </c>
      <c r="D3678" s="160" t="s">
        <v>205</v>
      </c>
      <c r="E3678" s="160" t="s">
        <v>206</v>
      </c>
      <c r="F3678" s="268" t="s">
        <v>4152</v>
      </c>
      <c r="G3678" s="157" t="s">
        <v>82</v>
      </c>
      <c r="H3678" s="161" t="s">
        <v>83</v>
      </c>
      <c r="I3678" s="160" t="s">
        <v>208</v>
      </c>
      <c r="J3678" s="157" t="s">
        <v>209</v>
      </c>
      <c r="K3678" s="238" t="s">
        <v>34</v>
      </c>
      <c r="L3678" s="239" t="s">
        <v>34</v>
      </c>
      <c r="M3678" s="239" t="s">
        <v>34</v>
      </c>
      <c r="N3678" s="239" t="s">
        <v>34</v>
      </c>
      <c r="O3678" s="239" t="s">
        <v>34</v>
      </c>
      <c r="P3678" s="239" t="s">
        <v>34</v>
      </c>
      <c r="Q3678" s="159" t="s">
        <v>34</v>
      </c>
      <c r="R3678" s="100" t="s">
        <v>34</v>
      </c>
      <c r="S3678" s="158">
        <v>1</v>
      </c>
      <c r="T3678" s="103" t="s">
        <v>210</v>
      </c>
      <c r="U3678" s="160" t="s">
        <v>208</v>
      </c>
      <c r="V3678" s="160" t="s">
        <v>211</v>
      </c>
      <c r="W3678" s="160" t="s">
        <v>101</v>
      </c>
      <c r="X3678" s="160" t="s">
        <v>101</v>
      </c>
    </row>
    <row r="3679" spans="1:24" ht="30.75">
      <c r="A3679" s="155">
        <f>A3678+1</f>
        <v>3677</v>
      </c>
      <c r="B3679" s="160" t="s">
        <v>87</v>
      </c>
      <c r="C3679" s="159">
        <v>2017</v>
      </c>
      <c r="D3679" s="160" t="s">
        <v>205</v>
      </c>
      <c r="E3679" s="160" t="s">
        <v>206</v>
      </c>
      <c r="F3679" s="268" t="s">
        <v>4153</v>
      </c>
      <c r="G3679" s="157" t="s">
        <v>31</v>
      </c>
      <c r="H3679" s="156" t="s">
        <v>42</v>
      </c>
      <c r="I3679" s="160" t="s">
        <v>208</v>
      </c>
      <c r="J3679" s="157" t="s">
        <v>209</v>
      </c>
      <c r="K3679" s="238" t="s">
        <v>34</v>
      </c>
      <c r="L3679" s="239" t="s">
        <v>34</v>
      </c>
      <c r="M3679" s="239" t="s">
        <v>34</v>
      </c>
      <c r="N3679" s="239" t="s">
        <v>34</v>
      </c>
      <c r="O3679" s="239" t="s">
        <v>34</v>
      </c>
      <c r="P3679" s="239" t="s">
        <v>34</v>
      </c>
      <c r="Q3679" s="159" t="s">
        <v>34</v>
      </c>
      <c r="R3679" s="100" t="s">
        <v>34</v>
      </c>
      <c r="S3679" s="158">
        <v>1</v>
      </c>
      <c r="T3679" s="103" t="s">
        <v>210</v>
      </c>
      <c r="U3679" s="160" t="s">
        <v>208</v>
      </c>
      <c r="V3679" s="160" t="s">
        <v>211</v>
      </c>
      <c r="W3679" s="157" t="s">
        <v>42</v>
      </c>
      <c r="X3679" s="157" t="s">
        <v>42</v>
      </c>
    </row>
    <row r="3680" spans="1:24" ht="81">
      <c r="A3680" s="155">
        <f>A3679+1</f>
        <v>3678</v>
      </c>
      <c r="B3680" s="160" t="s">
        <v>87</v>
      </c>
      <c r="C3680" s="159">
        <v>2017</v>
      </c>
      <c r="D3680" s="160" t="s">
        <v>205</v>
      </c>
      <c r="E3680" s="160" t="s">
        <v>212</v>
      </c>
      <c r="F3680" s="268" t="s">
        <v>4154</v>
      </c>
      <c r="G3680" s="157" t="s">
        <v>82</v>
      </c>
      <c r="H3680" s="161" t="s">
        <v>83</v>
      </c>
      <c r="I3680" s="160" t="s">
        <v>208</v>
      </c>
      <c r="J3680" s="160" t="s">
        <v>212</v>
      </c>
      <c r="K3680" s="240" t="s">
        <v>34</v>
      </c>
      <c r="L3680" s="241" t="s">
        <v>34</v>
      </c>
      <c r="M3680" s="241" t="s">
        <v>34</v>
      </c>
      <c r="N3680" s="241" t="s">
        <v>34</v>
      </c>
      <c r="O3680" s="241" t="s">
        <v>34</v>
      </c>
      <c r="P3680" s="241" t="s">
        <v>34</v>
      </c>
      <c r="Q3680" s="159" t="s">
        <v>34</v>
      </c>
      <c r="R3680" s="100" t="s">
        <v>34</v>
      </c>
      <c r="S3680" s="158">
        <v>1</v>
      </c>
      <c r="T3680" s="103" t="s">
        <v>210</v>
      </c>
      <c r="U3680" s="160" t="s">
        <v>208</v>
      </c>
      <c r="V3680" s="160" t="s">
        <v>211</v>
      </c>
      <c r="W3680" s="160" t="s">
        <v>188</v>
      </c>
      <c r="X3680" s="160" t="s">
        <v>188</v>
      </c>
    </row>
    <row r="3681" spans="1:24" ht="81">
      <c r="A3681" s="155">
        <f>A3680+1</f>
        <v>3679</v>
      </c>
      <c r="B3681" s="160" t="s">
        <v>87</v>
      </c>
      <c r="C3681" s="159">
        <v>2017</v>
      </c>
      <c r="D3681" s="160" t="s">
        <v>205</v>
      </c>
      <c r="E3681" s="160" t="s">
        <v>206</v>
      </c>
      <c r="F3681" s="268" t="s">
        <v>4155</v>
      </c>
      <c r="G3681" s="157" t="s">
        <v>82</v>
      </c>
      <c r="H3681" s="161" t="s">
        <v>83</v>
      </c>
      <c r="I3681" s="160" t="s">
        <v>208</v>
      </c>
      <c r="J3681" s="157" t="s">
        <v>209</v>
      </c>
      <c r="K3681" s="238" t="s">
        <v>34</v>
      </c>
      <c r="L3681" s="239" t="s">
        <v>34</v>
      </c>
      <c r="M3681" s="239" t="s">
        <v>34</v>
      </c>
      <c r="N3681" s="239" t="s">
        <v>34</v>
      </c>
      <c r="O3681" s="239" t="s">
        <v>34</v>
      </c>
      <c r="P3681" s="239" t="s">
        <v>34</v>
      </c>
      <c r="Q3681" s="159" t="s">
        <v>34</v>
      </c>
      <c r="R3681" s="100" t="s">
        <v>34</v>
      </c>
      <c r="S3681" s="158">
        <v>1</v>
      </c>
      <c r="T3681" s="103" t="s">
        <v>210</v>
      </c>
      <c r="U3681" s="160" t="s">
        <v>208</v>
      </c>
      <c r="V3681" s="160" t="s">
        <v>211</v>
      </c>
      <c r="W3681" s="160" t="s">
        <v>101</v>
      </c>
      <c r="X3681" s="160" t="s">
        <v>101</v>
      </c>
    </row>
    <row r="3682" spans="1:24" ht="30.75">
      <c r="A3682" s="155">
        <f>A3681+1</f>
        <v>3680</v>
      </c>
      <c r="B3682" s="160" t="s">
        <v>87</v>
      </c>
      <c r="C3682" s="159">
        <v>2017</v>
      </c>
      <c r="D3682" s="160" t="s">
        <v>219</v>
      </c>
      <c r="E3682" s="160" t="s">
        <v>220</v>
      </c>
      <c r="F3682" s="268" t="s">
        <v>4156</v>
      </c>
      <c r="G3682" s="157" t="s">
        <v>31</v>
      </c>
      <c r="H3682" s="156" t="s">
        <v>29</v>
      </c>
      <c r="I3682" s="160" t="s">
        <v>222</v>
      </c>
      <c r="J3682" s="160" t="s">
        <v>17</v>
      </c>
      <c r="K3682" s="240" t="s">
        <v>34</v>
      </c>
      <c r="L3682" s="241" t="s">
        <v>34</v>
      </c>
      <c r="M3682" s="241" t="s">
        <v>34</v>
      </c>
      <c r="N3682" s="241" t="s">
        <v>34</v>
      </c>
      <c r="O3682" s="241" t="s">
        <v>48</v>
      </c>
      <c r="P3682" s="241" t="s">
        <v>34</v>
      </c>
      <c r="Q3682" s="159" t="s">
        <v>34</v>
      </c>
      <c r="R3682" s="100" t="s">
        <v>34</v>
      </c>
      <c r="S3682" s="158">
        <v>1</v>
      </c>
      <c r="T3682" s="103" t="s">
        <v>223</v>
      </c>
      <c r="U3682" s="160" t="s">
        <v>219</v>
      </c>
      <c r="V3682" s="160" t="s">
        <v>4157</v>
      </c>
      <c r="W3682" s="160" t="s">
        <v>92</v>
      </c>
      <c r="X3682" s="160" t="s">
        <v>92</v>
      </c>
    </row>
    <row r="3683" spans="1:24" ht="30.75">
      <c r="A3683" s="155">
        <f>A3682+1</f>
        <v>3681</v>
      </c>
      <c r="B3683" s="160" t="s">
        <v>87</v>
      </c>
      <c r="C3683" s="159">
        <v>2017</v>
      </c>
      <c r="D3683" s="160" t="s">
        <v>219</v>
      </c>
      <c r="E3683" s="160" t="s">
        <v>220</v>
      </c>
      <c r="F3683" s="268" t="s">
        <v>4158</v>
      </c>
      <c r="G3683" s="157" t="s">
        <v>31</v>
      </c>
      <c r="H3683" s="156" t="s">
        <v>50</v>
      </c>
      <c r="I3683" s="160" t="s">
        <v>222</v>
      </c>
      <c r="J3683" s="160" t="s">
        <v>17</v>
      </c>
      <c r="K3683" s="240" t="s">
        <v>48</v>
      </c>
      <c r="L3683" s="241" t="s">
        <v>34</v>
      </c>
      <c r="M3683" s="241" t="s">
        <v>34</v>
      </c>
      <c r="N3683" s="241" t="s">
        <v>34</v>
      </c>
      <c r="O3683" s="241" t="s">
        <v>48</v>
      </c>
      <c r="P3683" s="241" t="s">
        <v>34</v>
      </c>
      <c r="Q3683" s="159" t="s">
        <v>34</v>
      </c>
      <c r="R3683" s="99" t="s">
        <v>48</v>
      </c>
      <c r="S3683" s="158">
        <v>1</v>
      </c>
      <c r="T3683" s="103" t="s">
        <v>223</v>
      </c>
      <c r="U3683" s="160" t="s">
        <v>219</v>
      </c>
      <c r="V3683" s="160" t="s">
        <v>4157</v>
      </c>
      <c r="W3683" s="160" t="s">
        <v>92</v>
      </c>
      <c r="X3683" s="157" t="s">
        <v>50</v>
      </c>
    </row>
    <row r="3684" spans="1:24" ht="81">
      <c r="A3684" s="155">
        <f>A3683+1</f>
        <v>3682</v>
      </c>
      <c r="B3684" s="160" t="s">
        <v>87</v>
      </c>
      <c r="C3684" s="159">
        <v>2017</v>
      </c>
      <c r="D3684" s="160" t="s">
        <v>219</v>
      </c>
      <c r="E3684" s="160" t="s">
        <v>220</v>
      </c>
      <c r="F3684" s="268" t="s">
        <v>4159</v>
      </c>
      <c r="G3684" s="157" t="s">
        <v>82</v>
      </c>
      <c r="H3684" s="161" t="s">
        <v>83</v>
      </c>
      <c r="I3684" s="160" t="s">
        <v>222</v>
      </c>
      <c r="J3684" s="160" t="s">
        <v>17</v>
      </c>
      <c r="K3684" s="240" t="s">
        <v>34</v>
      </c>
      <c r="L3684" s="241" t="s">
        <v>34</v>
      </c>
      <c r="M3684" s="241" t="s">
        <v>34</v>
      </c>
      <c r="N3684" s="241" t="s">
        <v>34</v>
      </c>
      <c r="O3684" s="241" t="s">
        <v>48</v>
      </c>
      <c r="P3684" s="241" t="s">
        <v>34</v>
      </c>
      <c r="Q3684" s="159" t="s">
        <v>34</v>
      </c>
      <c r="R3684" s="100" t="s">
        <v>34</v>
      </c>
      <c r="S3684" s="158">
        <v>1</v>
      </c>
      <c r="T3684" s="103" t="s">
        <v>223</v>
      </c>
      <c r="U3684" s="160" t="s">
        <v>219</v>
      </c>
      <c r="V3684" s="160" t="s">
        <v>4157</v>
      </c>
      <c r="W3684" s="160" t="s">
        <v>101</v>
      </c>
      <c r="X3684" s="160" t="s">
        <v>101</v>
      </c>
    </row>
    <row r="3685" spans="1:24" ht="81">
      <c r="A3685" s="155">
        <f>A3684+1</f>
        <v>3683</v>
      </c>
      <c r="B3685" s="160" t="s">
        <v>87</v>
      </c>
      <c r="C3685" s="159">
        <v>2017</v>
      </c>
      <c r="D3685" s="160" t="s">
        <v>219</v>
      </c>
      <c r="E3685" s="160" t="s">
        <v>220</v>
      </c>
      <c r="F3685" s="268" t="s">
        <v>4160</v>
      </c>
      <c r="G3685" s="157" t="s">
        <v>82</v>
      </c>
      <c r="H3685" s="161" t="s">
        <v>83</v>
      </c>
      <c r="I3685" s="160" t="s">
        <v>222</v>
      </c>
      <c r="J3685" s="160" t="s">
        <v>17</v>
      </c>
      <c r="K3685" s="240" t="s">
        <v>34</v>
      </c>
      <c r="L3685" s="241" t="s">
        <v>34</v>
      </c>
      <c r="M3685" s="241" t="s">
        <v>34</v>
      </c>
      <c r="N3685" s="241" t="s">
        <v>34</v>
      </c>
      <c r="O3685" s="241" t="s">
        <v>48</v>
      </c>
      <c r="P3685" s="241" t="s">
        <v>34</v>
      </c>
      <c r="Q3685" s="159" t="s">
        <v>34</v>
      </c>
      <c r="R3685" s="100" t="s">
        <v>34</v>
      </c>
      <c r="S3685" s="158">
        <v>1</v>
      </c>
      <c r="T3685" s="103" t="s">
        <v>223</v>
      </c>
      <c r="U3685" s="160" t="s">
        <v>219</v>
      </c>
      <c r="V3685" s="160" t="s">
        <v>4157</v>
      </c>
      <c r="W3685" s="160" t="s">
        <v>101</v>
      </c>
      <c r="X3685" s="160" t="s">
        <v>101</v>
      </c>
    </row>
    <row r="3686" spans="1:24" ht="30.75">
      <c r="A3686" s="155">
        <f>A3685+1</f>
        <v>3684</v>
      </c>
      <c r="B3686" s="160" t="s">
        <v>87</v>
      </c>
      <c r="C3686" s="159">
        <v>2017</v>
      </c>
      <c r="D3686" s="160" t="s">
        <v>219</v>
      </c>
      <c r="E3686" s="160" t="s">
        <v>220</v>
      </c>
      <c r="F3686" s="268" t="s">
        <v>4161</v>
      </c>
      <c r="G3686" s="157" t="s">
        <v>31</v>
      </c>
      <c r="H3686" s="161" t="s">
        <v>39</v>
      </c>
      <c r="I3686" s="160" t="s">
        <v>222</v>
      </c>
      <c r="J3686" s="160" t="s">
        <v>17</v>
      </c>
      <c r="K3686" s="240" t="s">
        <v>34</v>
      </c>
      <c r="L3686" s="241" t="s">
        <v>34</v>
      </c>
      <c r="M3686" s="241" t="s">
        <v>34</v>
      </c>
      <c r="N3686" s="241" t="s">
        <v>34</v>
      </c>
      <c r="O3686" s="241" t="s">
        <v>48</v>
      </c>
      <c r="P3686" s="241" t="s">
        <v>34</v>
      </c>
      <c r="Q3686" s="159" t="s">
        <v>34</v>
      </c>
      <c r="R3686" s="100" t="s">
        <v>34</v>
      </c>
      <c r="S3686" s="158">
        <v>1</v>
      </c>
      <c r="T3686" s="103" t="s">
        <v>223</v>
      </c>
      <c r="U3686" s="160" t="s">
        <v>219</v>
      </c>
      <c r="V3686" s="160" t="s">
        <v>4157</v>
      </c>
      <c r="W3686" s="160" t="s">
        <v>92</v>
      </c>
      <c r="X3686" s="160" t="s">
        <v>92</v>
      </c>
    </row>
    <row r="3687" spans="1:24" ht="41.25">
      <c r="A3687" s="155">
        <f>A3686+1</f>
        <v>3685</v>
      </c>
      <c r="B3687" s="160" t="s">
        <v>87</v>
      </c>
      <c r="C3687" s="159">
        <v>2017</v>
      </c>
      <c r="D3687" s="160" t="s">
        <v>219</v>
      </c>
      <c r="E3687" s="160" t="s">
        <v>227</v>
      </c>
      <c r="F3687" s="268" t="s">
        <v>4162</v>
      </c>
      <c r="G3687" s="157" t="s">
        <v>119</v>
      </c>
      <c r="H3687" s="161" t="s">
        <v>120</v>
      </c>
      <c r="I3687" s="160" t="s">
        <v>71</v>
      </c>
      <c r="J3687" s="160" t="s">
        <v>109</v>
      </c>
      <c r="K3687" s="240" t="s">
        <v>34</v>
      </c>
      <c r="L3687" s="241" t="s">
        <v>34</v>
      </c>
      <c r="M3687" s="241" t="s">
        <v>34</v>
      </c>
      <c r="N3687" s="241" t="s">
        <v>34</v>
      </c>
      <c r="O3687" s="241" t="s">
        <v>34</v>
      </c>
      <c r="P3687" s="241" t="s">
        <v>34</v>
      </c>
      <c r="Q3687" s="159" t="s">
        <v>34</v>
      </c>
      <c r="R3687" s="100" t="s">
        <v>34</v>
      </c>
      <c r="S3687" s="158">
        <v>1</v>
      </c>
      <c r="T3687" s="103" t="s">
        <v>223</v>
      </c>
      <c r="U3687" s="160" t="s">
        <v>219</v>
      </c>
      <c r="V3687" s="160" t="s">
        <v>229</v>
      </c>
      <c r="W3687" s="160" t="s">
        <v>1111</v>
      </c>
      <c r="X3687" s="160" t="s">
        <v>1111</v>
      </c>
    </row>
    <row r="3688" spans="1:24" ht="81">
      <c r="A3688" s="155">
        <f>A3687+1</f>
        <v>3686</v>
      </c>
      <c r="B3688" s="160" t="s">
        <v>87</v>
      </c>
      <c r="C3688" s="159">
        <v>2017</v>
      </c>
      <c r="D3688" s="160" t="s">
        <v>219</v>
      </c>
      <c r="E3688" s="160" t="s">
        <v>227</v>
      </c>
      <c r="F3688" s="268" t="s">
        <v>4163</v>
      </c>
      <c r="G3688" s="157" t="s">
        <v>82</v>
      </c>
      <c r="H3688" s="161" t="s">
        <v>83</v>
      </c>
      <c r="I3688" s="160" t="s">
        <v>186</v>
      </c>
      <c r="J3688" s="160" t="s">
        <v>201</v>
      </c>
      <c r="K3688" s="240" t="s">
        <v>34</v>
      </c>
      <c r="L3688" s="241" t="s">
        <v>34</v>
      </c>
      <c r="M3688" s="241" t="s">
        <v>34</v>
      </c>
      <c r="N3688" s="241" t="s">
        <v>34</v>
      </c>
      <c r="O3688" s="241" t="s">
        <v>34</v>
      </c>
      <c r="P3688" s="241" t="s">
        <v>34</v>
      </c>
      <c r="Q3688" s="159" t="s">
        <v>34</v>
      </c>
      <c r="R3688" s="100" t="s">
        <v>34</v>
      </c>
      <c r="S3688" s="158">
        <v>1</v>
      </c>
      <c r="T3688" s="103" t="s">
        <v>223</v>
      </c>
      <c r="U3688" s="160" t="s">
        <v>219</v>
      </c>
      <c r="V3688" s="160" t="s">
        <v>229</v>
      </c>
      <c r="W3688" s="160" t="s">
        <v>101</v>
      </c>
      <c r="X3688" s="160" t="s">
        <v>101</v>
      </c>
    </row>
    <row r="3689" spans="1:24" ht="81">
      <c r="A3689" s="155">
        <f>A3688+1</f>
        <v>3687</v>
      </c>
      <c r="B3689" s="160" t="s">
        <v>87</v>
      </c>
      <c r="C3689" s="159">
        <v>2017</v>
      </c>
      <c r="D3689" s="160" t="s">
        <v>219</v>
      </c>
      <c r="E3689" s="160" t="s">
        <v>237</v>
      </c>
      <c r="F3689" s="268" t="s">
        <v>4164</v>
      </c>
      <c r="G3689" s="157" t="s">
        <v>82</v>
      </c>
      <c r="H3689" s="161" t="s">
        <v>83</v>
      </c>
      <c r="I3689" s="160" t="s">
        <v>71</v>
      </c>
      <c r="J3689" s="160" t="s">
        <v>232</v>
      </c>
      <c r="K3689" s="240" t="s">
        <v>34</v>
      </c>
      <c r="L3689" s="241" t="s">
        <v>34</v>
      </c>
      <c r="M3689" s="241" t="s">
        <v>34</v>
      </c>
      <c r="N3689" s="241" t="s">
        <v>34</v>
      </c>
      <c r="O3689" s="241" t="s">
        <v>34</v>
      </c>
      <c r="P3689" s="241" t="s">
        <v>34</v>
      </c>
      <c r="Q3689" s="159" t="s">
        <v>34</v>
      </c>
      <c r="R3689" s="100" t="s">
        <v>34</v>
      </c>
      <c r="S3689" s="158">
        <v>1</v>
      </c>
      <c r="T3689" s="103" t="s">
        <v>223</v>
      </c>
      <c r="U3689" s="160" t="s">
        <v>219</v>
      </c>
      <c r="V3689" s="160" t="s">
        <v>237</v>
      </c>
      <c r="W3689" s="160" t="s">
        <v>101</v>
      </c>
      <c r="X3689" s="160" t="s">
        <v>101</v>
      </c>
    </row>
    <row r="3690" spans="1:24" ht="41.25">
      <c r="A3690" s="155">
        <f>A3689+1</f>
        <v>3688</v>
      </c>
      <c r="B3690" s="160" t="s">
        <v>87</v>
      </c>
      <c r="C3690" s="159">
        <v>2017</v>
      </c>
      <c r="D3690" s="160" t="s">
        <v>219</v>
      </c>
      <c r="E3690" s="160" t="s">
        <v>237</v>
      </c>
      <c r="F3690" s="268" t="s">
        <v>4165</v>
      </c>
      <c r="G3690" s="157" t="s">
        <v>31</v>
      </c>
      <c r="H3690" s="156" t="s">
        <v>42</v>
      </c>
      <c r="I3690" s="160" t="s">
        <v>71</v>
      </c>
      <c r="J3690" s="160" t="s">
        <v>232</v>
      </c>
      <c r="K3690" s="240" t="s">
        <v>34</v>
      </c>
      <c r="L3690" s="241" t="s">
        <v>34</v>
      </c>
      <c r="M3690" s="241" t="s">
        <v>34</v>
      </c>
      <c r="N3690" s="241" t="s">
        <v>34</v>
      </c>
      <c r="O3690" s="241" t="s">
        <v>34</v>
      </c>
      <c r="P3690" s="241" t="s">
        <v>34</v>
      </c>
      <c r="Q3690" s="159" t="s">
        <v>34</v>
      </c>
      <c r="R3690" s="100" t="s">
        <v>34</v>
      </c>
      <c r="S3690" s="158">
        <v>1</v>
      </c>
      <c r="T3690" s="103" t="s">
        <v>223</v>
      </c>
      <c r="U3690" s="160" t="s">
        <v>219</v>
      </c>
      <c r="V3690" s="160" t="s">
        <v>237</v>
      </c>
      <c r="W3690" s="157" t="s">
        <v>42</v>
      </c>
      <c r="X3690" s="157" t="s">
        <v>42</v>
      </c>
    </row>
    <row r="3691" spans="1:24" ht="81">
      <c r="A3691" s="155">
        <f>A3690+1</f>
        <v>3689</v>
      </c>
      <c r="B3691" s="160" t="s">
        <v>87</v>
      </c>
      <c r="C3691" s="159">
        <v>2017</v>
      </c>
      <c r="D3691" s="160" t="s">
        <v>219</v>
      </c>
      <c r="E3691" s="160" t="s">
        <v>237</v>
      </c>
      <c r="F3691" s="268" t="s">
        <v>4166</v>
      </c>
      <c r="G3691" s="157" t="s">
        <v>82</v>
      </c>
      <c r="H3691" s="161" t="s">
        <v>83</v>
      </c>
      <c r="I3691" s="160" t="s">
        <v>71</v>
      </c>
      <c r="J3691" s="160" t="s">
        <v>232</v>
      </c>
      <c r="K3691" s="240" t="s">
        <v>34</v>
      </c>
      <c r="L3691" s="241" t="s">
        <v>34</v>
      </c>
      <c r="M3691" s="241" t="s">
        <v>34</v>
      </c>
      <c r="N3691" s="241" t="s">
        <v>34</v>
      </c>
      <c r="O3691" s="241" t="s">
        <v>34</v>
      </c>
      <c r="P3691" s="241" t="s">
        <v>34</v>
      </c>
      <c r="Q3691" s="159" t="s">
        <v>34</v>
      </c>
      <c r="R3691" s="100" t="s">
        <v>34</v>
      </c>
      <c r="S3691" s="158">
        <v>1</v>
      </c>
      <c r="T3691" s="103" t="s">
        <v>223</v>
      </c>
      <c r="U3691" s="160" t="s">
        <v>219</v>
      </c>
      <c r="V3691" s="160" t="s">
        <v>237</v>
      </c>
      <c r="W3691" s="160" t="s">
        <v>101</v>
      </c>
      <c r="X3691" s="160" t="s">
        <v>101</v>
      </c>
    </row>
    <row r="3692" spans="1:24" ht="41.25">
      <c r="A3692" s="155">
        <f>A3691+1</f>
        <v>3690</v>
      </c>
      <c r="B3692" s="160" t="s">
        <v>87</v>
      </c>
      <c r="C3692" s="159">
        <v>2017</v>
      </c>
      <c r="D3692" s="160" t="s">
        <v>106</v>
      </c>
      <c r="E3692" s="160" t="s">
        <v>126</v>
      </c>
      <c r="F3692" s="268" t="s">
        <v>4167</v>
      </c>
      <c r="G3692" s="157" t="s">
        <v>31</v>
      </c>
      <c r="H3692" s="156" t="s">
        <v>42</v>
      </c>
      <c r="I3692" s="160" t="s">
        <v>71</v>
      </c>
      <c r="J3692" s="160" t="s">
        <v>109</v>
      </c>
      <c r="K3692" s="240" t="s">
        <v>34</v>
      </c>
      <c r="L3692" s="241" t="s">
        <v>34</v>
      </c>
      <c r="M3692" s="241" t="s">
        <v>34</v>
      </c>
      <c r="N3692" s="241" t="s">
        <v>34</v>
      </c>
      <c r="O3692" s="241" t="s">
        <v>34</v>
      </c>
      <c r="P3692" s="241" t="s">
        <v>34</v>
      </c>
      <c r="Q3692" s="159" t="s">
        <v>34</v>
      </c>
      <c r="R3692" s="100" t="s">
        <v>34</v>
      </c>
      <c r="S3692" s="158">
        <v>1</v>
      </c>
      <c r="T3692" s="103" t="s">
        <v>223</v>
      </c>
      <c r="U3692" s="160" t="s">
        <v>219</v>
      </c>
      <c r="V3692" s="160" t="s">
        <v>1161</v>
      </c>
      <c r="W3692" s="157" t="s">
        <v>42</v>
      </c>
      <c r="X3692" s="157" t="s">
        <v>42</v>
      </c>
    </row>
    <row r="3693" spans="1:24" ht="81">
      <c r="A3693" s="155">
        <f>A3692+1</f>
        <v>3691</v>
      </c>
      <c r="B3693" s="160" t="s">
        <v>87</v>
      </c>
      <c r="C3693" s="159">
        <v>2017</v>
      </c>
      <c r="D3693" s="160" t="s">
        <v>106</v>
      </c>
      <c r="E3693" s="160" t="s">
        <v>126</v>
      </c>
      <c r="F3693" s="268" t="s">
        <v>4168</v>
      </c>
      <c r="G3693" s="157" t="s">
        <v>82</v>
      </c>
      <c r="H3693" s="161" t="s">
        <v>83</v>
      </c>
      <c r="I3693" s="160" t="s">
        <v>71</v>
      </c>
      <c r="J3693" s="160" t="s">
        <v>109</v>
      </c>
      <c r="K3693" s="240" t="s">
        <v>34</v>
      </c>
      <c r="L3693" s="241" t="s">
        <v>34</v>
      </c>
      <c r="M3693" s="241" t="s">
        <v>34</v>
      </c>
      <c r="N3693" s="241" t="s">
        <v>34</v>
      </c>
      <c r="O3693" s="241" t="s">
        <v>34</v>
      </c>
      <c r="P3693" s="241" t="s">
        <v>34</v>
      </c>
      <c r="Q3693" s="159" t="s">
        <v>34</v>
      </c>
      <c r="R3693" s="100" t="s">
        <v>34</v>
      </c>
      <c r="S3693" s="158">
        <v>1</v>
      </c>
      <c r="T3693" s="103" t="s">
        <v>223</v>
      </c>
      <c r="U3693" s="160" t="s">
        <v>219</v>
      </c>
      <c r="V3693" s="160" t="s">
        <v>1161</v>
      </c>
      <c r="W3693" s="160" t="s">
        <v>249</v>
      </c>
      <c r="X3693" s="160" t="s">
        <v>249</v>
      </c>
    </row>
    <row r="3694" spans="1:24" ht="41.25">
      <c r="A3694" s="155">
        <f>A3693+1</f>
        <v>3692</v>
      </c>
      <c r="B3694" s="160" t="s">
        <v>87</v>
      </c>
      <c r="C3694" s="159">
        <v>2017</v>
      </c>
      <c r="D3694" s="160" t="s">
        <v>219</v>
      </c>
      <c r="E3694" s="160" t="s">
        <v>251</v>
      </c>
      <c r="F3694" s="268" t="s">
        <v>4169</v>
      </c>
      <c r="G3694" s="157" t="s">
        <v>31</v>
      </c>
      <c r="H3694" s="161" t="s">
        <v>39</v>
      </c>
      <c r="I3694" s="160" t="s">
        <v>71</v>
      </c>
      <c r="J3694" s="160" t="s">
        <v>253</v>
      </c>
      <c r="K3694" s="240" t="s">
        <v>34</v>
      </c>
      <c r="L3694" s="241" t="s">
        <v>34</v>
      </c>
      <c r="M3694" s="241" t="s">
        <v>34</v>
      </c>
      <c r="N3694" s="241" t="s">
        <v>34</v>
      </c>
      <c r="O3694" s="241" t="s">
        <v>34</v>
      </c>
      <c r="P3694" s="241" t="s">
        <v>34</v>
      </c>
      <c r="Q3694" s="159" t="s">
        <v>34</v>
      </c>
      <c r="R3694" s="100" t="s">
        <v>34</v>
      </c>
      <c r="S3694" s="158">
        <v>1</v>
      </c>
      <c r="T3694" s="103" t="s">
        <v>223</v>
      </c>
      <c r="U3694" s="160" t="s">
        <v>219</v>
      </c>
      <c r="V3694" s="160" t="s">
        <v>253</v>
      </c>
      <c r="W3694" s="160" t="s">
        <v>92</v>
      </c>
      <c r="X3694" s="160" t="s">
        <v>92</v>
      </c>
    </row>
    <row r="3695" spans="1:24" ht="41.25">
      <c r="A3695" s="155">
        <f>A3694+1</f>
        <v>3693</v>
      </c>
      <c r="B3695" s="160" t="s">
        <v>87</v>
      </c>
      <c r="C3695" s="159">
        <v>2017</v>
      </c>
      <c r="D3695" s="160" t="s">
        <v>219</v>
      </c>
      <c r="E3695" s="160" t="s">
        <v>251</v>
      </c>
      <c r="F3695" s="268" t="s">
        <v>4170</v>
      </c>
      <c r="G3695" s="157" t="s">
        <v>31</v>
      </c>
      <c r="H3695" s="161" t="s">
        <v>29</v>
      </c>
      <c r="I3695" s="160" t="s">
        <v>71</v>
      </c>
      <c r="J3695" s="160" t="s">
        <v>253</v>
      </c>
      <c r="K3695" s="240" t="s">
        <v>34</v>
      </c>
      <c r="L3695" s="241" t="s">
        <v>34</v>
      </c>
      <c r="M3695" s="241" t="s">
        <v>34</v>
      </c>
      <c r="N3695" s="241" t="s">
        <v>34</v>
      </c>
      <c r="O3695" s="241" t="s">
        <v>34</v>
      </c>
      <c r="P3695" s="241" t="s">
        <v>34</v>
      </c>
      <c r="Q3695" s="159" t="s">
        <v>34</v>
      </c>
      <c r="R3695" s="100" t="s">
        <v>34</v>
      </c>
      <c r="S3695" s="158">
        <v>1</v>
      </c>
      <c r="T3695" s="103" t="s">
        <v>223</v>
      </c>
      <c r="U3695" s="160" t="s">
        <v>219</v>
      </c>
      <c r="V3695" s="160" t="s">
        <v>253</v>
      </c>
      <c r="W3695" s="160" t="s">
        <v>92</v>
      </c>
      <c r="X3695" s="160" t="s">
        <v>92</v>
      </c>
    </row>
    <row r="3696" spans="1:24" ht="41.25">
      <c r="A3696" s="155">
        <f>A3695+1</f>
        <v>3694</v>
      </c>
      <c r="B3696" s="160" t="s">
        <v>87</v>
      </c>
      <c r="C3696" s="159">
        <v>2017</v>
      </c>
      <c r="D3696" s="160" t="s">
        <v>219</v>
      </c>
      <c r="E3696" s="160" t="s">
        <v>251</v>
      </c>
      <c r="F3696" s="268" t="s">
        <v>4171</v>
      </c>
      <c r="G3696" s="157" t="s">
        <v>31</v>
      </c>
      <c r="H3696" s="161" t="s">
        <v>39</v>
      </c>
      <c r="I3696" s="160" t="s">
        <v>71</v>
      </c>
      <c r="J3696" s="160" t="s">
        <v>253</v>
      </c>
      <c r="K3696" s="240" t="s">
        <v>34</v>
      </c>
      <c r="L3696" s="241" t="s">
        <v>34</v>
      </c>
      <c r="M3696" s="241" t="s">
        <v>34</v>
      </c>
      <c r="N3696" s="241" t="s">
        <v>34</v>
      </c>
      <c r="O3696" s="241" t="s">
        <v>34</v>
      </c>
      <c r="P3696" s="241" t="s">
        <v>34</v>
      </c>
      <c r="Q3696" s="159" t="s">
        <v>34</v>
      </c>
      <c r="R3696" s="100" t="s">
        <v>34</v>
      </c>
      <c r="S3696" s="158">
        <v>1</v>
      </c>
      <c r="T3696" s="103" t="s">
        <v>223</v>
      </c>
      <c r="U3696" s="160" t="s">
        <v>219</v>
      </c>
      <c r="V3696" s="160" t="s">
        <v>253</v>
      </c>
      <c r="W3696" s="160" t="s">
        <v>92</v>
      </c>
      <c r="X3696" s="160" t="s">
        <v>92</v>
      </c>
    </row>
    <row r="3697" spans="1:24" ht="41.25">
      <c r="A3697" s="155">
        <f>A3696+1</f>
        <v>3695</v>
      </c>
      <c r="B3697" s="160" t="s">
        <v>87</v>
      </c>
      <c r="C3697" s="159">
        <v>2017</v>
      </c>
      <c r="D3697" s="160" t="s">
        <v>219</v>
      </c>
      <c r="E3697" s="160" t="s">
        <v>251</v>
      </c>
      <c r="F3697" s="268" t="s">
        <v>4172</v>
      </c>
      <c r="G3697" s="157" t="s">
        <v>31</v>
      </c>
      <c r="H3697" s="161" t="s">
        <v>39</v>
      </c>
      <c r="I3697" s="160" t="s">
        <v>71</v>
      </c>
      <c r="J3697" s="160" t="s">
        <v>253</v>
      </c>
      <c r="K3697" s="240" t="s">
        <v>34</v>
      </c>
      <c r="L3697" s="241" t="s">
        <v>34</v>
      </c>
      <c r="M3697" s="241" t="s">
        <v>34</v>
      </c>
      <c r="N3697" s="241" t="s">
        <v>34</v>
      </c>
      <c r="O3697" s="241" t="s">
        <v>34</v>
      </c>
      <c r="P3697" s="241" t="s">
        <v>34</v>
      </c>
      <c r="Q3697" s="159" t="s">
        <v>34</v>
      </c>
      <c r="R3697" s="100" t="s">
        <v>34</v>
      </c>
      <c r="S3697" s="158">
        <v>1</v>
      </c>
      <c r="T3697" s="103" t="s">
        <v>223</v>
      </c>
      <c r="U3697" s="160" t="s">
        <v>219</v>
      </c>
      <c r="V3697" s="160" t="s">
        <v>253</v>
      </c>
      <c r="W3697" s="160" t="s">
        <v>92</v>
      </c>
      <c r="X3697" s="160" t="s">
        <v>92</v>
      </c>
    </row>
    <row r="3698" spans="1:24" ht="41.25">
      <c r="A3698" s="155">
        <f>A3697+1</f>
        <v>3696</v>
      </c>
      <c r="B3698" s="160" t="s">
        <v>87</v>
      </c>
      <c r="C3698" s="159">
        <v>2017</v>
      </c>
      <c r="D3698" s="160" t="s">
        <v>219</v>
      </c>
      <c r="E3698" s="160" t="s">
        <v>253</v>
      </c>
      <c r="F3698" s="268" t="s">
        <v>4173</v>
      </c>
      <c r="G3698" s="157" t="s">
        <v>31</v>
      </c>
      <c r="H3698" s="161" t="s">
        <v>39</v>
      </c>
      <c r="I3698" s="160" t="s">
        <v>71</v>
      </c>
      <c r="J3698" s="160" t="s">
        <v>253</v>
      </c>
      <c r="K3698" s="240" t="s">
        <v>34</v>
      </c>
      <c r="L3698" s="241" t="s">
        <v>34</v>
      </c>
      <c r="M3698" s="241" t="s">
        <v>34</v>
      </c>
      <c r="N3698" s="241" t="s">
        <v>34</v>
      </c>
      <c r="O3698" s="241" t="s">
        <v>34</v>
      </c>
      <c r="P3698" s="241" t="s">
        <v>34</v>
      </c>
      <c r="Q3698" s="159" t="s">
        <v>34</v>
      </c>
      <c r="R3698" s="100" t="s">
        <v>34</v>
      </c>
      <c r="S3698" s="158">
        <v>1</v>
      </c>
      <c r="T3698" s="103" t="s">
        <v>223</v>
      </c>
      <c r="U3698" s="160" t="s">
        <v>219</v>
      </c>
      <c r="V3698" s="160" t="s">
        <v>253</v>
      </c>
      <c r="W3698" s="160" t="s">
        <v>92</v>
      </c>
      <c r="X3698" s="160" t="s">
        <v>92</v>
      </c>
    </row>
    <row r="3699" spans="1:24" ht="41.25">
      <c r="A3699" s="155">
        <f>A3698+1</f>
        <v>3697</v>
      </c>
      <c r="B3699" s="160" t="s">
        <v>87</v>
      </c>
      <c r="C3699" s="159">
        <v>2017</v>
      </c>
      <c r="D3699" s="160" t="s">
        <v>219</v>
      </c>
      <c r="E3699" s="160" t="s">
        <v>253</v>
      </c>
      <c r="F3699" s="268" t="s">
        <v>4174</v>
      </c>
      <c r="G3699" s="157" t="s">
        <v>31</v>
      </c>
      <c r="H3699" s="161" t="s">
        <v>39</v>
      </c>
      <c r="I3699" s="160" t="s">
        <v>71</v>
      </c>
      <c r="J3699" s="160" t="s">
        <v>253</v>
      </c>
      <c r="K3699" s="240" t="s">
        <v>34</v>
      </c>
      <c r="L3699" s="241" t="s">
        <v>34</v>
      </c>
      <c r="M3699" s="241" t="s">
        <v>34</v>
      </c>
      <c r="N3699" s="241" t="s">
        <v>34</v>
      </c>
      <c r="O3699" s="241" t="s">
        <v>34</v>
      </c>
      <c r="P3699" s="241" t="s">
        <v>34</v>
      </c>
      <c r="Q3699" s="159" t="s">
        <v>34</v>
      </c>
      <c r="R3699" s="100" t="s">
        <v>34</v>
      </c>
      <c r="S3699" s="158">
        <v>1</v>
      </c>
      <c r="T3699" s="103" t="s">
        <v>223</v>
      </c>
      <c r="U3699" s="160" t="s">
        <v>219</v>
      </c>
      <c r="V3699" s="160" t="s">
        <v>253</v>
      </c>
      <c r="W3699" s="160" t="s">
        <v>92</v>
      </c>
      <c r="X3699" s="160" t="s">
        <v>92</v>
      </c>
    </row>
    <row r="3700" spans="1:24" ht="132">
      <c r="A3700" s="155">
        <f>A3699+1</f>
        <v>3698</v>
      </c>
      <c r="B3700" s="160" t="s">
        <v>87</v>
      </c>
      <c r="C3700" s="159">
        <v>2017</v>
      </c>
      <c r="D3700" s="160" t="s">
        <v>219</v>
      </c>
      <c r="E3700" s="160" t="s">
        <v>4175</v>
      </c>
      <c r="F3700" s="268" t="s">
        <v>4176</v>
      </c>
      <c r="G3700" s="157" t="s">
        <v>31</v>
      </c>
      <c r="H3700" s="156" t="s">
        <v>29</v>
      </c>
      <c r="I3700" s="157" t="s">
        <v>71</v>
      </c>
      <c r="J3700" s="160" t="s">
        <v>232</v>
      </c>
      <c r="K3700" s="240" t="s">
        <v>34</v>
      </c>
      <c r="L3700" s="241" t="s">
        <v>34</v>
      </c>
      <c r="M3700" s="241" t="s">
        <v>34</v>
      </c>
      <c r="N3700" s="241" t="s">
        <v>34</v>
      </c>
      <c r="O3700" s="241" t="s">
        <v>34</v>
      </c>
      <c r="P3700" s="241" t="s">
        <v>34</v>
      </c>
      <c r="Q3700" s="159" t="s">
        <v>34</v>
      </c>
      <c r="R3700" s="100" t="s">
        <v>34</v>
      </c>
      <c r="S3700" s="158">
        <v>1</v>
      </c>
      <c r="T3700" s="103" t="s">
        <v>223</v>
      </c>
      <c r="U3700" s="160" t="s">
        <v>219</v>
      </c>
      <c r="V3700" s="160" t="s">
        <v>4177</v>
      </c>
      <c r="W3700" s="160" t="s">
        <v>92</v>
      </c>
      <c r="X3700" s="160" t="s">
        <v>92</v>
      </c>
    </row>
    <row r="3701" spans="1:24" ht="132">
      <c r="A3701" s="155">
        <f>A3700+1</f>
        <v>3699</v>
      </c>
      <c r="B3701" s="160" t="s">
        <v>87</v>
      </c>
      <c r="C3701" s="159">
        <v>2017</v>
      </c>
      <c r="D3701" s="160" t="s">
        <v>219</v>
      </c>
      <c r="E3701" s="160" t="s">
        <v>243</v>
      </c>
      <c r="F3701" s="268" t="s">
        <v>4178</v>
      </c>
      <c r="G3701" s="157" t="s">
        <v>31</v>
      </c>
      <c r="H3701" s="156" t="s">
        <v>42</v>
      </c>
      <c r="I3701" s="157" t="s">
        <v>71</v>
      </c>
      <c r="J3701" s="157" t="s">
        <v>232</v>
      </c>
      <c r="K3701" s="238" t="s">
        <v>48</v>
      </c>
      <c r="L3701" s="239" t="s">
        <v>34</v>
      </c>
      <c r="M3701" s="239" t="s">
        <v>34</v>
      </c>
      <c r="N3701" s="239" t="s">
        <v>34</v>
      </c>
      <c r="O3701" s="239" t="s">
        <v>34</v>
      </c>
      <c r="P3701" s="239" t="s">
        <v>34</v>
      </c>
      <c r="Q3701" s="159" t="s">
        <v>34</v>
      </c>
      <c r="R3701" s="100" t="s">
        <v>34</v>
      </c>
      <c r="S3701" s="158">
        <v>1</v>
      </c>
      <c r="T3701" s="103" t="s">
        <v>223</v>
      </c>
      <c r="U3701" s="160" t="s">
        <v>219</v>
      </c>
      <c r="V3701" s="160" t="s">
        <v>4177</v>
      </c>
      <c r="W3701" s="157" t="s">
        <v>42</v>
      </c>
      <c r="X3701" s="157" t="s">
        <v>42</v>
      </c>
    </row>
    <row r="3702" spans="1:24" ht="132">
      <c r="A3702" s="155">
        <f>A3701+1</f>
        <v>3700</v>
      </c>
      <c r="B3702" s="160" t="s">
        <v>87</v>
      </c>
      <c r="C3702" s="159">
        <v>2017</v>
      </c>
      <c r="D3702" s="160" t="s">
        <v>219</v>
      </c>
      <c r="E3702" s="160" t="s">
        <v>243</v>
      </c>
      <c r="F3702" s="268" t="s">
        <v>4179</v>
      </c>
      <c r="G3702" s="157" t="s">
        <v>31</v>
      </c>
      <c r="H3702" s="161" t="s">
        <v>39</v>
      </c>
      <c r="I3702" s="157" t="s">
        <v>71</v>
      </c>
      <c r="J3702" s="157" t="s">
        <v>232</v>
      </c>
      <c r="K3702" s="238" t="s">
        <v>34</v>
      </c>
      <c r="L3702" s="239" t="s">
        <v>34</v>
      </c>
      <c r="M3702" s="239" t="s">
        <v>34</v>
      </c>
      <c r="N3702" s="239" t="s">
        <v>34</v>
      </c>
      <c r="O3702" s="239" t="s">
        <v>34</v>
      </c>
      <c r="P3702" s="239" t="s">
        <v>34</v>
      </c>
      <c r="Q3702" s="159" t="s">
        <v>34</v>
      </c>
      <c r="R3702" s="100" t="s">
        <v>34</v>
      </c>
      <c r="S3702" s="158">
        <v>1</v>
      </c>
      <c r="T3702" s="103" t="s">
        <v>223</v>
      </c>
      <c r="U3702" s="160" t="s">
        <v>219</v>
      </c>
      <c r="V3702" s="160" t="s">
        <v>4177</v>
      </c>
      <c r="W3702" s="160" t="s">
        <v>92</v>
      </c>
      <c r="X3702" s="160" t="s">
        <v>92</v>
      </c>
    </row>
    <row r="3703" spans="1:24" ht="132">
      <c r="A3703" s="155">
        <f>A3702+1</f>
        <v>3701</v>
      </c>
      <c r="B3703" s="160" t="s">
        <v>87</v>
      </c>
      <c r="C3703" s="159">
        <v>2017</v>
      </c>
      <c r="D3703" s="160" t="s">
        <v>219</v>
      </c>
      <c r="E3703" s="160" t="s">
        <v>4175</v>
      </c>
      <c r="F3703" s="268" t="s">
        <v>4180</v>
      </c>
      <c r="G3703" s="157" t="s">
        <v>31</v>
      </c>
      <c r="H3703" s="161" t="s">
        <v>39</v>
      </c>
      <c r="I3703" s="160" t="s">
        <v>71</v>
      </c>
      <c r="J3703" s="157" t="s">
        <v>232</v>
      </c>
      <c r="K3703" s="238" t="s">
        <v>34</v>
      </c>
      <c r="L3703" s="239" t="s">
        <v>34</v>
      </c>
      <c r="M3703" s="239" t="s">
        <v>34</v>
      </c>
      <c r="N3703" s="239" t="s">
        <v>34</v>
      </c>
      <c r="O3703" s="239" t="s">
        <v>48</v>
      </c>
      <c r="P3703" s="239" t="s">
        <v>34</v>
      </c>
      <c r="Q3703" s="159" t="s">
        <v>34</v>
      </c>
      <c r="R3703" s="100" t="s">
        <v>34</v>
      </c>
      <c r="S3703" s="158">
        <v>1</v>
      </c>
      <c r="T3703" s="103" t="s">
        <v>223</v>
      </c>
      <c r="U3703" s="160" t="s">
        <v>219</v>
      </c>
      <c r="V3703" s="160" t="s">
        <v>4177</v>
      </c>
      <c r="W3703" s="160" t="s">
        <v>92</v>
      </c>
      <c r="X3703" s="160" t="s">
        <v>92</v>
      </c>
    </row>
    <row r="3704" spans="1:24" ht="132">
      <c r="A3704" s="155">
        <f>A3703+1</f>
        <v>3702</v>
      </c>
      <c r="B3704" s="160" t="s">
        <v>87</v>
      </c>
      <c r="C3704" s="159">
        <v>2017</v>
      </c>
      <c r="D3704" s="160" t="s">
        <v>219</v>
      </c>
      <c r="E3704" s="160" t="s">
        <v>4175</v>
      </c>
      <c r="F3704" s="268" t="s">
        <v>4181</v>
      </c>
      <c r="G3704" s="157" t="s">
        <v>31</v>
      </c>
      <c r="H3704" s="161" t="s">
        <v>39</v>
      </c>
      <c r="I3704" s="157" t="s">
        <v>71</v>
      </c>
      <c r="J3704" s="157" t="s">
        <v>232</v>
      </c>
      <c r="K3704" s="238" t="s">
        <v>34</v>
      </c>
      <c r="L3704" s="239" t="s">
        <v>34</v>
      </c>
      <c r="M3704" s="239" t="s">
        <v>34</v>
      </c>
      <c r="N3704" s="239" t="s">
        <v>34</v>
      </c>
      <c r="O3704" s="239" t="s">
        <v>34</v>
      </c>
      <c r="P3704" s="239" t="s">
        <v>34</v>
      </c>
      <c r="Q3704" s="159" t="s">
        <v>34</v>
      </c>
      <c r="R3704" s="100" t="s">
        <v>34</v>
      </c>
      <c r="S3704" s="158">
        <v>1</v>
      </c>
      <c r="T3704" s="103" t="s">
        <v>223</v>
      </c>
      <c r="U3704" s="160" t="s">
        <v>219</v>
      </c>
      <c r="V3704" s="160" t="s">
        <v>4177</v>
      </c>
      <c r="W3704" s="160" t="s">
        <v>92</v>
      </c>
      <c r="X3704" s="160" t="s">
        <v>92</v>
      </c>
    </row>
    <row r="3705" spans="1:24" ht="132">
      <c r="A3705" s="155">
        <f>A3704+1</f>
        <v>3703</v>
      </c>
      <c r="B3705" s="160" t="s">
        <v>87</v>
      </c>
      <c r="C3705" s="159">
        <v>2017</v>
      </c>
      <c r="D3705" s="160" t="s">
        <v>219</v>
      </c>
      <c r="E3705" s="160" t="s">
        <v>243</v>
      </c>
      <c r="F3705" s="268" t="s">
        <v>4182</v>
      </c>
      <c r="G3705" s="157" t="s">
        <v>31</v>
      </c>
      <c r="H3705" s="156" t="s">
        <v>42</v>
      </c>
      <c r="I3705" s="157" t="s">
        <v>71</v>
      </c>
      <c r="J3705" s="157" t="s">
        <v>232</v>
      </c>
      <c r="K3705" s="238" t="s">
        <v>34</v>
      </c>
      <c r="L3705" s="239" t="s">
        <v>34</v>
      </c>
      <c r="M3705" s="239" t="s">
        <v>34</v>
      </c>
      <c r="N3705" s="239" t="s">
        <v>34</v>
      </c>
      <c r="O3705" s="239" t="s">
        <v>34</v>
      </c>
      <c r="P3705" s="239" t="s">
        <v>34</v>
      </c>
      <c r="Q3705" s="159" t="s">
        <v>34</v>
      </c>
      <c r="R3705" s="100" t="s">
        <v>34</v>
      </c>
      <c r="S3705" s="158">
        <v>1</v>
      </c>
      <c r="T3705" s="103" t="s">
        <v>223</v>
      </c>
      <c r="U3705" s="160" t="s">
        <v>219</v>
      </c>
      <c r="V3705" s="160" t="s">
        <v>4177</v>
      </c>
      <c r="W3705" s="157" t="s">
        <v>42</v>
      </c>
      <c r="X3705" s="157" t="s">
        <v>42</v>
      </c>
    </row>
    <row r="3706" spans="1:24" ht="122.25">
      <c r="A3706" s="155">
        <f>A3705+1</f>
        <v>3704</v>
      </c>
      <c r="B3706" s="160" t="s">
        <v>87</v>
      </c>
      <c r="C3706" s="159">
        <v>2017</v>
      </c>
      <c r="D3706" s="160" t="s">
        <v>219</v>
      </c>
      <c r="E3706" s="160" t="s">
        <v>527</v>
      </c>
      <c r="F3706" s="268" t="s">
        <v>4183</v>
      </c>
      <c r="G3706" s="157" t="s">
        <v>31</v>
      </c>
      <c r="H3706" s="161" t="s">
        <v>29</v>
      </c>
      <c r="I3706" s="157" t="s">
        <v>222</v>
      </c>
      <c r="J3706" s="157" t="s">
        <v>17</v>
      </c>
      <c r="K3706" s="238" t="s">
        <v>34</v>
      </c>
      <c r="L3706" s="239" t="s">
        <v>34</v>
      </c>
      <c r="M3706" s="239" t="s">
        <v>34</v>
      </c>
      <c r="N3706" s="239" t="s">
        <v>34</v>
      </c>
      <c r="O3706" s="239" t="s">
        <v>48</v>
      </c>
      <c r="P3706" s="239" t="s">
        <v>34</v>
      </c>
      <c r="Q3706" s="159" t="s">
        <v>34</v>
      </c>
      <c r="R3706" s="100" t="s">
        <v>34</v>
      </c>
      <c r="S3706" s="158">
        <v>1</v>
      </c>
      <c r="T3706" s="103" t="s">
        <v>223</v>
      </c>
      <c r="U3706" s="160" t="s">
        <v>219</v>
      </c>
      <c r="V3706" s="160" t="s">
        <v>4184</v>
      </c>
      <c r="W3706" s="160" t="s">
        <v>92</v>
      </c>
      <c r="X3706" s="160" t="s">
        <v>92</v>
      </c>
    </row>
    <row r="3707" spans="1:24" ht="122.25">
      <c r="A3707" s="155">
        <f>A3706+1</f>
        <v>3705</v>
      </c>
      <c r="B3707" s="160" t="s">
        <v>87</v>
      </c>
      <c r="C3707" s="159">
        <v>2017</v>
      </c>
      <c r="D3707" s="160" t="s">
        <v>219</v>
      </c>
      <c r="E3707" s="160" t="s">
        <v>527</v>
      </c>
      <c r="F3707" s="268" t="s">
        <v>4185</v>
      </c>
      <c r="G3707" s="157" t="s">
        <v>31</v>
      </c>
      <c r="H3707" s="156" t="s">
        <v>29</v>
      </c>
      <c r="I3707" s="157" t="s">
        <v>222</v>
      </c>
      <c r="J3707" s="157" t="s">
        <v>17</v>
      </c>
      <c r="K3707" s="238" t="s">
        <v>34</v>
      </c>
      <c r="L3707" s="239" t="s">
        <v>34</v>
      </c>
      <c r="M3707" s="239" t="s">
        <v>34</v>
      </c>
      <c r="N3707" s="239" t="s">
        <v>34</v>
      </c>
      <c r="O3707" s="239" t="s">
        <v>48</v>
      </c>
      <c r="P3707" s="239" t="s">
        <v>34</v>
      </c>
      <c r="Q3707" s="159" t="s">
        <v>34</v>
      </c>
      <c r="R3707" s="100" t="s">
        <v>34</v>
      </c>
      <c r="S3707" s="158">
        <v>1</v>
      </c>
      <c r="T3707" s="103" t="s">
        <v>223</v>
      </c>
      <c r="U3707" s="160" t="s">
        <v>219</v>
      </c>
      <c r="V3707" s="160" t="s">
        <v>4184</v>
      </c>
      <c r="W3707" s="160" t="s">
        <v>92</v>
      </c>
      <c r="X3707" s="160" t="s">
        <v>92</v>
      </c>
    </row>
    <row r="3708" spans="1:24" ht="122.25">
      <c r="A3708" s="155">
        <f>A3707+1</f>
        <v>3706</v>
      </c>
      <c r="B3708" s="160" t="s">
        <v>87</v>
      </c>
      <c r="C3708" s="159">
        <v>2017</v>
      </c>
      <c r="D3708" s="160" t="s">
        <v>219</v>
      </c>
      <c r="E3708" s="160" t="s">
        <v>527</v>
      </c>
      <c r="F3708" s="268" t="s">
        <v>4186</v>
      </c>
      <c r="G3708" s="157" t="s">
        <v>31</v>
      </c>
      <c r="H3708" s="161" t="s">
        <v>39</v>
      </c>
      <c r="I3708" s="157" t="s">
        <v>222</v>
      </c>
      <c r="J3708" s="157" t="s">
        <v>17</v>
      </c>
      <c r="K3708" s="238" t="s">
        <v>34</v>
      </c>
      <c r="L3708" s="239" t="s">
        <v>34</v>
      </c>
      <c r="M3708" s="239" t="s">
        <v>34</v>
      </c>
      <c r="N3708" s="239" t="s">
        <v>34</v>
      </c>
      <c r="O3708" s="239" t="s">
        <v>48</v>
      </c>
      <c r="P3708" s="239" t="s">
        <v>34</v>
      </c>
      <c r="Q3708" s="159" t="s">
        <v>34</v>
      </c>
      <c r="R3708" s="100" t="s">
        <v>34</v>
      </c>
      <c r="S3708" s="158">
        <v>1</v>
      </c>
      <c r="T3708" s="103" t="s">
        <v>223</v>
      </c>
      <c r="U3708" s="160" t="s">
        <v>219</v>
      </c>
      <c r="V3708" s="160" t="s">
        <v>4184</v>
      </c>
      <c r="W3708" s="160" t="s">
        <v>92</v>
      </c>
      <c r="X3708" s="160" t="s">
        <v>92</v>
      </c>
    </row>
    <row r="3709" spans="1:24" ht="122.25">
      <c r="A3709" s="155">
        <f>A3708+1</f>
        <v>3707</v>
      </c>
      <c r="B3709" s="160" t="s">
        <v>87</v>
      </c>
      <c r="C3709" s="159">
        <v>2017</v>
      </c>
      <c r="D3709" s="160" t="s">
        <v>219</v>
      </c>
      <c r="E3709" s="160" t="s">
        <v>527</v>
      </c>
      <c r="F3709" s="268" t="s">
        <v>4187</v>
      </c>
      <c r="G3709" s="157" t="s">
        <v>31</v>
      </c>
      <c r="H3709" s="156" t="s">
        <v>42</v>
      </c>
      <c r="I3709" s="157" t="s">
        <v>222</v>
      </c>
      <c r="J3709" s="157" t="s">
        <v>17</v>
      </c>
      <c r="K3709" s="238" t="s">
        <v>34</v>
      </c>
      <c r="L3709" s="239" t="s">
        <v>34</v>
      </c>
      <c r="M3709" s="239" t="s">
        <v>34</v>
      </c>
      <c r="N3709" s="239" t="s">
        <v>34</v>
      </c>
      <c r="O3709" s="239" t="s">
        <v>48</v>
      </c>
      <c r="P3709" s="239" t="s">
        <v>34</v>
      </c>
      <c r="Q3709" s="159" t="s">
        <v>34</v>
      </c>
      <c r="R3709" s="100" t="s">
        <v>34</v>
      </c>
      <c r="S3709" s="158">
        <v>1</v>
      </c>
      <c r="T3709" s="103" t="s">
        <v>223</v>
      </c>
      <c r="U3709" s="160" t="s">
        <v>219</v>
      </c>
      <c r="V3709" s="160" t="s">
        <v>4184</v>
      </c>
      <c r="W3709" s="157" t="s">
        <v>42</v>
      </c>
      <c r="X3709" s="157" t="s">
        <v>42</v>
      </c>
    </row>
    <row r="3710" spans="1:24" ht="60.75">
      <c r="A3710" s="155">
        <f>A3709+1</f>
        <v>3708</v>
      </c>
      <c r="B3710" s="160" t="s">
        <v>87</v>
      </c>
      <c r="C3710" s="159">
        <v>2017</v>
      </c>
      <c r="D3710" s="160" t="s">
        <v>28</v>
      </c>
      <c r="E3710" s="160" t="s">
        <v>262</v>
      </c>
      <c r="F3710" s="268" t="s">
        <v>4188</v>
      </c>
      <c r="G3710" s="157" t="s">
        <v>31</v>
      </c>
      <c r="H3710" s="161" t="s">
        <v>29</v>
      </c>
      <c r="I3710" s="157" t="s">
        <v>32</v>
      </c>
      <c r="J3710" s="157" t="s">
        <v>33</v>
      </c>
      <c r="K3710" s="238" t="s">
        <v>34</v>
      </c>
      <c r="L3710" s="239" t="s">
        <v>34</v>
      </c>
      <c r="M3710" s="239" t="s">
        <v>34</v>
      </c>
      <c r="N3710" s="239" t="s">
        <v>34</v>
      </c>
      <c r="O3710" s="239" t="s">
        <v>34</v>
      </c>
      <c r="P3710" s="239" t="s">
        <v>34</v>
      </c>
      <c r="Q3710" s="159" t="s">
        <v>34</v>
      </c>
      <c r="R3710" s="100" t="s">
        <v>34</v>
      </c>
      <c r="S3710" s="158">
        <v>1</v>
      </c>
      <c r="T3710" s="103" t="s">
        <v>264</v>
      </c>
      <c r="U3710" s="160" t="s">
        <v>531</v>
      </c>
      <c r="V3710" s="160" t="s">
        <v>266</v>
      </c>
      <c r="W3710" s="160" t="s">
        <v>92</v>
      </c>
      <c r="X3710" s="160" t="s">
        <v>92</v>
      </c>
    </row>
    <row r="3711" spans="1:24" ht="41.25">
      <c r="A3711" s="155">
        <f>A3710+1</f>
        <v>3709</v>
      </c>
      <c r="B3711" s="160" t="s">
        <v>87</v>
      </c>
      <c r="C3711" s="159">
        <v>2017</v>
      </c>
      <c r="D3711" s="160" t="s">
        <v>28</v>
      </c>
      <c r="E3711" s="160" t="s">
        <v>262</v>
      </c>
      <c r="F3711" s="268" t="s">
        <v>4189</v>
      </c>
      <c r="G3711" s="157" t="s">
        <v>31</v>
      </c>
      <c r="H3711" s="161" t="s">
        <v>29</v>
      </c>
      <c r="I3711" s="157" t="s">
        <v>32</v>
      </c>
      <c r="J3711" s="157" t="s">
        <v>33</v>
      </c>
      <c r="K3711" s="238" t="s">
        <v>34</v>
      </c>
      <c r="L3711" s="239" t="s">
        <v>34</v>
      </c>
      <c r="M3711" s="239" t="s">
        <v>34</v>
      </c>
      <c r="N3711" s="239" t="s">
        <v>34</v>
      </c>
      <c r="O3711" s="239" t="s">
        <v>48</v>
      </c>
      <c r="P3711" s="239" t="s">
        <v>34</v>
      </c>
      <c r="Q3711" s="159" t="s">
        <v>34</v>
      </c>
      <c r="R3711" s="100" t="s">
        <v>34</v>
      </c>
      <c r="S3711" s="158">
        <v>1</v>
      </c>
      <c r="T3711" s="103" t="s">
        <v>264</v>
      </c>
      <c r="U3711" s="160" t="s">
        <v>262</v>
      </c>
      <c r="V3711" s="160" t="s">
        <v>266</v>
      </c>
      <c r="W3711" s="160" t="s">
        <v>92</v>
      </c>
      <c r="X3711" s="160" t="s">
        <v>92</v>
      </c>
    </row>
    <row r="3712" spans="1:24" ht="41.25">
      <c r="A3712" s="155">
        <f>A3711+1</f>
        <v>3710</v>
      </c>
      <c r="B3712" s="160" t="s">
        <v>87</v>
      </c>
      <c r="C3712" s="159">
        <v>2017</v>
      </c>
      <c r="D3712" s="160" t="s">
        <v>28</v>
      </c>
      <c r="E3712" s="160" t="s">
        <v>267</v>
      </c>
      <c r="F3712" s="268" t="s">
        <v>4190</v>
      </c>
      <c r="G3712" s="157" t="s">
        <v>31</v>
      </c>
      <c r="H3712" s="156" t="s">
        <v>42</v>
      </c>
      <c r="I3712" s="157" t="s">
        <v>32</v>
      </c>
      <c r="J3712" s="157" t="s">
        <v>33</v>
      </c>
      <c r="K3712" s="238" t="s">
        <v>34</v>
      </c>
      <c r="L3712" s="239" t="s">
        <v>34</v>
      </c>
      <c r="M3712" s="239" t="s">
        <v>34</v>
      </c>
      <c r="N3712" s="239" t="s">
        <v>34</v>
      </c>
      <c r="O3712" s="239" t="s">
        <v>34</v>
      </c>
      <c r="P3712" s="239" t="s">
        <v>34</v>
      </c>
      <c r="Q3712" s="159" t="s">
        <v>34</v>
      </c>
      <c r="R3712" s="100" t="s">
        <v>34</v>
      </c>
      <c r="S3712" s="158">
        <v>1</v>
      </c>
      <c r="T3712" s="103" t="s">
        <v>269</v>
      </c>
      <c r="U3712" s="160" t="s">
        <v>534</v>
      </c>
      <c r="V3712" s="160" t="s">
        <v>266</v>
      </c>
      <c r="W3712" s="157" t="s">
        <v>42</v>
      </c>
      <c r="X3712" s="157" t="s">
        <v>42</v>
      </c>
    </row>
    <row r="3713" spans="1:24" ht="41.25">
      <c r="A3713" s="155">
        <f>A3712+1</f>
        <v>3711</v>
      </c>
      <c r="B3713" s="160" t="s">
        <v>87</v>
      </c>
      <c r="C3713" s="159">
        <v>2017</v>
      </c>
      <c r="D3713" s="160" t="s">
        <v>28</v>
      </c>
      <c r="E3713" s="160" t="s">
        <v>270</v>
      </c>
      <c r="F3713" s="268" t="s">
        <v>4191</v>
      </c>
      <c r="G3713" s="157" t="s">
        <v>31</v>
      </c>
      <c r="H3713" s="156" t="s">
        <v>42</v>
      </c>
      <c r="I3713" s="157" t="s">
        <v>32</v>
      </c>
      <c r="J3713" s="160" t="s">
        <v>33</v>
      </c>
      <c r="K3713" s="240" t="s">
        <v>34</v>
      </c>
      <c r="L3713" s="241" t="s">
        <v>34</v>
      </c>
      <c r="M3713" s="241" t="s">
        <v>34</v>
      </c>
      <c r="N3713" s="241" t="s">
        <v>34</v>
      </c>
      <c r="O3713" s="241" t="s">
        <v>34</v>
      </c>
      <c r="P3713" s="241" t="s">
        <v>34</v>
      </c>
      <c r="Q3713" s="159" t="s">
        <v>34</v>
      </c>
      <c r="R3713" s="100" t="s">
        <v>34</v>
      </c>
      <c r="S3713" s="158">
        <v>1</v>
      </c>
      <c r="T3713" s="103" t="s">
        <v>272</v>
      </c>
      <c r="U3713" s="160" t="s">
        <v>536</v>
      </c>
      <c r="V3713" s="160" t="s">
        <v>273</v>
      </c>
      <c r="W3713" s="157" t="s">
        <v>42</v>
      </c>
      <c r="X3713" s="157" t="s">
        <v>42</v>
      </c>
    </row>
    <row r="3714" spans="1:24" ht="51">
      <c r="A3714" s="155">
        <f>A3713+1</f>
        <v>3712</v>
      </c>
      <c r="B3714" s="160" t="s">
        <v>87</v>
      </c>
      <c r="C3714" s="159">
        <v>2017</v>
      </c>
      <c r="D3714" s="160" t="s">
        <v>28</v>
      </c>
      <c r="E3714" s="160" t="s">
        <v>270</v>
      </c>
      <c r="F3714" s="268" t="s">
        <v>4192</v>
      </c>
      <c r="G3714" s="157" t="s">
        <v>31</v>
      </c>
      <c r="H3714" s="156" t="s">
        <v>42</v>
      </c>
      <c r="I3714" s="157" t="s">
        <v>32</v>
      </c>
      <c r="J3714" s="157" t="s">
        <v>33</v>
      </c>
      <c r="K3714" s="238" t="s">
        <v>34</v>
      </c>
      <c r="L3714" s="239" t="s">
        <v>34</v>
      </c>
      <c r="M3714" s="239" t="s">
        <v>34</v>
      </c>
      <c r="N3714" s="239" t="s">
        <v>34</v>
      </c>
      <c r="O3714" s="239" t="s">
        <v>34</v>
      </c>
      <c r="P3714" s="239" t="s">
        <v>34</v>
      </c>
      <c r="Q3714" s="159" t="s">
        <v>34</v>
      </c>
      <c r="R3714" s="100" t="s">
        <v>34</v>
      </c>
      <c r="S3714" s="158">
        <v>1</v>
      </c>
      <c r="T3714" s="103" t="s">
        <v>272</v>
      </c>
      <c r="U3714" s="160" t="s">
        <v>536</v>
      </c>
      <c r="V3714" s="160" t="s">
        <v>276</v>
      </c>
      <c r="W3714" s="157" t="s">
        <v>42</v>
      </c>
      <c r="X3714" s="157" t="s">
        <v>42</v>
      </c>
    </row>
    <row r="3715" spans="1:24" ht="41.25">
      <c r="A3715" s="155">
        <f>A3714+1</f>
        <v>3713</v>
      </c>
      <c r="B3715" s="160" t="s">
        <v>87</v>
      </c>
      <c r="C3715" s="159">
        <v>2017</v>
      </c>
      <c r="D3715" s="160" t="s">
        <v>28</v>
      </c>
      <c r="E3715" s="160" t="s">
        <v>270</v>
      </c>
      <c r="F3715" s="268" t="s">
        <v>4193</v>
      </c>
      <c r="G3715" s="157" t="s">
        <v>31</v>
      </c>
      <c r="H3715" s="156" t="s">
        <v>42</v>
      </c>
      <c r="I3715" s="157" t="s">
        <v>32</v>
      </c>
      <c r="J3715" s="157" t="s">
        <v>33</v>
      </c>
      <c r="K3715" s="238" t="s">
        <v>34</v>
      </c>
      <c r="L3715" s="239" t="s">
        <v>34</v>
      </c>
      <c r="M3715" s="239" t="s">
        <v>34</v>
      </c>
      <c r="N3715" s="239" t="s">
        <v>34</v>
      </c>
      <c r="O3715" s="239" t="s">
        <v>34</v>
      </c>
      <c r="P3715" s="239" t="s">
        <v>34</v>
      </c>
      <c r="Q3715" s="159" t="s">
        <v>34</v>
      </c>
      <c r="R3715" s="100" t="s">
        <v>34</v>
      </c>
      <c r="S3715" s="158">
        <v>1</v>
      </c>
      <c r="T3715" s="103" t="s">
        <v>272</v>
      </c>
      <c r="U3715" s="160" t="s">
        <v>536</v>
      </c>
      <c r="V3715" s="160" t="s">
        <v>276</v>
      </c>
      <c r="W3715" s="157" t="s">
        <v>42</v>
      </c>
      <c r="X3715" s="157" t="s">
        <v>42</v>
      </c>
    </row>
    <row r="3716" spans="1:24" ht="30.75">
      <c r="A3716" s="155">
        <f>A3715+1</f>
        <v>3714</v>
      </c>
      <c r="B3716" s="160" t="s">
        <v>3883</v>
      </c>
      <c r="C3716" s="159">
        <v>2016</v>
      </c>
      <c r="D3716" s="157" t="s">
        <v>28</v>
      </c>
      <c r="E3716" s="160" t="s">
        <v>40</v>
      </c>
      <c r="F3716" s="268" t="s">
        <v>4194</v>
      </c>
      <c r="G3716" s="157" t="s">
        <v>31</v>
      </c>
      <c r="H3716" s="156" t="s">
        <v>42</v>
      </c>
      <c r="I3716" s="157" t="s">
        <v>32</v>
      </c>
      <c r="J3716" s="157" t="s">
        <v>33</v>
      </c>
      <c r="K3716" s="238" t="s">
        <v>48</v>
      </c>
      <c r="L3716" s="239" t="s">
        <v>34</v>
      </c>
      <c r="M3716" s="239" t="s">
        <v>34</v>
      </c>
      <c r="N3716" s="239" t="s">
        <v>34</v>
      </c>
      <c r="O3716" s="239" t="s">
        <v>34</v>
      </c>
      <c r="P3716" s="239" t="s">
        <v>34</v>
      </c>
      <c r="Q3716" s="159" t="s">
        <v>34</v>
      </c>
      <c r="R3716" s="100" t="s">
        <v>34</v>
      </c>
      <c r="S3716" s="158">
        <v>1</v>
      </c>
      <c r="T3716" s="102" t="s">
        <v>35</v>
      </c>
      <c r="U3716" s="157" t="s">
        <v>28</v>
      </c>
      <c r="V3716" s="160" t="s">
        <v>43</v>
      </c>
      <c r="W3716" s="157" t="s">
        <v>42</v>
      </c>
      <c r="X3716" s="157" t="s">
        <v>42</v>
      </c>
    </row>
    <row r="3717" spans="1:24" ht="30.75">
      <c r="A3717" s="155">
        <f>A3716+1</f>
        <v>3715</v>
      </c>
      <c r="B3717" s="160" t="s">
        <v>3883</v>
      </c>
      <c r="C3717" s="159">
        <v>2016</v>
      </c>
      <c r="D3717" s="157" t="s">
        <v>28</v>
      </c>
      <c r="E3717" s="157" t="s">
        <v>44</v>
      </c>
      <c r="F3717" s="268" t="s">
        <v>4195</v>
      </c>
      <c r="G3717" s="157" t="s">
        <v>31</v>
      </c>
      <c r="H3717" s="156" t="s">
        <v>50</v>
      </c>
      <c r="I3717" s="157" t="s">
        <v>32</v>
      </c>
      <c r="J3717" s="157" t="s">
        <v>47</v>
      </c>
      <c r="K3717" s="238" t="s">
        <v>34</v>
      </c>
      <c r="L3717" s="239" t="s">
        <v>34</v>
      </c>
      <c r="M3717" s="239" t="s">
        <v>34</v>
      </c>
      <c r="N3717" s="239" t="s">
        <v>34</v>
      </c>
      <c r="O3717" s="239" t="s">
        <v>34</v>
      </c>
      <c r="P3717" s="239" t="s">
        <v>34</v>
      </c>
      <c r="Q3717" s="159" t="s">
        <v>34</v>
      </c>
      <c r="R3717" s="100" t="s">
        <v>48</v>
      </c>
      <c r="S3717" s="158">
        <v>1</v>
      </c>
      <c r="T3717" s="102" t="s">
        <v>35</v>
      </c>
      <c r="U3717" s="157" t="s">
        <v>28</v>
      </c>
      <c r="V3717" s="160" t="s">
        <v>46</v>
      </c>
      <c r="W3717" s="160" t="s">
        <v>1061</v>
      </c>
      <c r="X3717" s="157" t="s">
        <v>50</v>
      </c>
    </row>
    <row r="3718" spans="1:24" ht="30.75">
      <c r="A3718" s="155">
        <f>A3717+1</f>
        <v>3716</v>
      </c>
      <c r="B3718" s="160" t="s">
        <v>3883</v>
      </c>
      <c r="C3718" s="159">
        <v>2016</v>
      </c>
      <c r="D3718" s="157" t="s">
        <v>28</v>
      </c>
      <c r="E3718" s="157" t="s">
        <v>44</v>
      </c>
      <c r="F3718" s="268" t="s">
        <v>4196</v>
      </c>
      <c r="G3718" s="157" t="s">
        <v>31</v>
      </c>
      <c r="H3718" s="156" t="s">
        <v>46</v>
      </c>
      <c r="I3718" s="157" t="s">
        <v>32</v>
      </c>
      <c r="J3718" s="157" t="s">
        <v>47</v>
      </c>
      <c r="K3718" s="238" t="s">
        <v>34</v>
      </c>
      <c r="L3718" s="239" t="s">
        <v>34</v>
      </c>
      <c r="M3718" s="239" t="s">
        <v>34</v>
      </c>
      <c r="N3718" s="239" t="s">
        <v>34</v>
      </c>
      <c r="O3718" s="239" t="s">
        <v>34</v>
      </c>
      <c r="P3718" s="239" t="s">
        <v>34</v>
      </c>
      <c r="Q3718" s="159" t="s">
        <v>34</v>
      </c>
      <c r="R3718" s="100" t="s">
        <v>34</v>
      </c>
      <c r="S3718" s="158">
        <v>1</v>
      </c>
      <c r="T3718" s="102" t="s">
        <v>35</v>
      </c>
      <c r="U3718" s="157" t="s">
        <v>28</v>
      </c>
      <c r="V3718" s="160" t="s">
        <v>46</v>
      </c>
      <c r="W3718" s="160" t="s">
        <v>1061</v>
      </c>
      <c r="X3718" s="160" t="s">
        <v>1061</v>
      </c>
    </row>
    <row r="3719" spans="1:24" ht="30.75">
      <c r="A3719" s="155">
        <f>A3718+1</f>
        <v>3717</v>
      </c>
      <c r="B3719" s="160" t="s">
        <v>3883</v>
      </c>
      <c r="C3719" s="159">
        <v>2016</v>
      </c>
      <c r="D3719" s="157" t="s">
        <v>28</v>
      </c>
      <c r="E3719" s="160" t="s">
        <v>57</v>
      </c>
      <c r="F3719" s="268" t="s">
        <v>4197</v>
      </c>
      <c r="G3719" s="157" t="s">
        <v>31</v>
      </c>
      <c r="H3719" s="156" t="s">
        <v>50</v>
      </c>
      <c r="I3719" s="157" t="s">
        <v>32</v>
      </c>
      <c r="J3719" s="157" t="s">
        <v>59</v>
      </c>
      <c r="K3719" s="238" t="s">
        <v>48</v>
      </c>
      <c r="L3719" s="239" t="s">
        <v>34</v>
      </c>
      <c r="M3719" s="239" t="s">
        <v>48</v>
      </c>
      <c r="N3719" s="239" t="s">
        <v>34</v>
      </c>
      <c r="O3719" s="239" t="s">
        <v>34</v>
      </c>
      <c r="P3719" s="239" t="s">
        <v>34</v>
      </c>
      <c r="Q3719" s="159" t="s">
        <v>34</v>
      </c>
      <c r="R3719" s="99" t="s">
        <v>48</v>
      </c>
      <c r="S3719" s="158">
        <v>1</v>
      </c>
      <c r="T3719" s="102" t="s">
        <v>35</v>
      </c>
      <c r="U3719" s="157" t="s">
        <v>28</v>
      </c>
      <c r="V3719" s="160" t="s">
        <v>57</v>
      </c>
      <c r="W3719" s="157" t="s">
        <v>42</v>
      </c>
      <c r="X3719" s="157" t="s">
        <v>50</v>
      </c>
    </row>
    <row r="3720" spans="1:24" ht="30.75">
      <c r="A3720" s="155">
        <f>A3719+1</f>
        <v>3718</v>
      </c>
      <c r="B3720" s="160" t="s">
        <v>3883</v>
      </c>
      <c r="C3720" s="159">
        <v>2016</v>
      </c>
      <c r="D3720" s="157" t="s">
        <v>28</v>
      </c>
      <c r="E3720" s="160" t="s">
        <v>57</v>
      </c>
      <c r="F3720" s="268" t="s">
        <v>4198</v>
      </c>
      <c r="G3720" s="157" t="s">
        <v>31</v>
      </c>
      <c r="H3720" s="156" t="s">
        <v>50</v>
      </c>
      <c r="I3720" s="157" t="s">
        <v>32</v>
      </c>
      <c r="J3720" s="157" t="s">
        <v>59</v>
      </c>
      <c r="K3720" s="238" t="s">
        <v>34</v>
      </c>
      <c r="L3720" s="239" t="s">
        <v>34</v>
      </c>
      <c r="M3720" s="239" t="s">
        <v>34</v>
      </c>
      <c r="N3720" s="239" t="s">
        <v>34</v>
      </c>
      <c r="O3720" s="239" t="s">
        <v>34</v>
      </c>
      <c r="P3720" s="239" t="s">
        <v>34</v>
      </c>
      <c r="Q3720" s="159" t="s">
        <v>48</v>
      </c>
      <c r="R3720" s="100" t="s">
        <v>48</v>
      </c>
      <c r="S3720" s="158">
        <v>1</v>
      </c>
      <c r="T3720" s="102" t="s">
        <v>35</v>
      </c>
      <c r="U3720" s="157" t="s">
        <v>28</v>
      </c>
      <c r="V3720" s="160" t="s">
        <v>57</v>
      </c>
      <c r="W3720" s="157" t="s">
        <v>42</v>
      </c>
      <c r="X3720" s="157" t="s">
        <v>50</v>
      </c>
    </row>
    <row r="3721" spans="1:24" ht="30.75">
      <c r="A3721" s="155">
        <f>A3720+1</f>
        <v>3719</v>
      </c>
      <c r="B3721" s="160" t="s">
        <v>3883</v>
      </c>
      <c r="C3721" s="159">
        <v>2016</v>
      </c>
      <c r="D3721" s="157" t="s">
        <v>28</v>
      </c>
      <c r="E3721" s="160" t="s">
        <v>57</v>
      </c>
      <c r="F3721" s="268" t="s">
        <v>4199</v>
      </c>
      <c r="G3721" s="157" t="s">
        <v>31</v>
      </c>
      <c r="H3721" s="156" t="s">
        <v>50</v>
      </c>
      <c r="I3721" s="157" t="s">
        <v>32</v>
      </c>
      <c r="J3721" s="157" t="s">
        <v>59</v>
      </c>
      <c r="K3721" s="238" t="s">
        <v>34</v>
      </c>
      <c r="L3721" s="239" t="s">
        <v>34</v>
      </c>
      <c r="M3721" s="239" t="s">
        <v>34</v>
      </c>
      <c r="N3721" s="239" t="s">
        <v>34</v>
      </c>
      <c r="O3721" s="239" t="s">
        <v>34</v>
      </c>
      <c r="P3721" s="239" t="s">
        <v>34</v>
      </c>
      <c r="Q3721" s="159" t="s">
        <v>34</v>
      </c>
      <c r="R3721" s="100" t="s">
        <v>48</v>
      </c>
      <c r="S3721" s="158">
        <v>1</v>
      </c>
      <c r="T3721" s="102" t="s">
        <v>35</v>
      </c>
      <c r="U3721" s="157" t="s">
        <v>28</v>
      </c>
      <c r="V3721" s="160" t="s">
        <v>57</v>
      </c>
      <c r="W3721" s="157" t="s">
        <v>42</v>
      </c>
      <c r="X3721" s="157" t="s">
        <v>42</v>
      </c>
    </row>
    <row r="3722" spans="1:24" ht="30.75">
      <c r="A3722" s="155">
        <f>A3721+1</f>
        <v>3720</v>
      </c>
      <c r="B3722" s="160" t="s">
        <v>3883</v>
      </c>
      <c r="C3722" s="159">
        <v>2016</v>
      </c>
      <c r="D3722" s="157" t="s">
        <v>28</v>
      </c>
      <c r="E3722" s="160" t="s">
        <v>60</v>
      </c>
      <c r="F3722" s="268" t="s">
        <v>4200</v>
      </c>
      <c r="G3722" s="157" t="s">
        <v>31</v>
      </c>
      <c r="H3722" s="156" t="s">
        <v>42</v>
      </c>
      <c r="I3722" s="157" t="s">
        <v>32</v>
      </c>
      <c r="J3722" s="157" t="s">
        <v>33</v>
      </c>
      <c r="K3722" s="238" t="s">
        <v>34</v>
      </c>
      <c r="L3722" s="239" t="s">
        <v>34</v>
      </c>
      <c r="M3722" s="239" t="s">
        <v>34</v>
      </c>
      <c r="N3722" s="239" t="s">
        <v>34</v>
      </c>
      <c r="O3722" s="239" t="s">
        <v>34</v>
      </c>
      <c r="P3722" s="239" t="s">
        <v>34</v>
      </c>
      <c r="Q3722" s="159" t="s">
        <v>34</v>
      </c>
      <c r="R3722" s="100" t="s">
        <v>34</v>
      </c>
      <c r="S3722" s="158">
        <v>1</v>
      </c>
      <c r="T3722" s="102" t="s">
        <v>35</v>
      </c>
      <c r="U3722" s="157" t="s">
        <v>28</v>
      </c>
      <c r="V3722" s="160" t="s">
        <v>62</v>
      </c>
      <c r="W3722" s="160" t="s">
        <v>92</v>
      </c>
      <c r="X3722" s="157" t="s">
        <v>50</v>
      </c>
    </row>
    <row r="3723" spans="1:24" ht="30.75">
      <c r="A3723" s="155">
        <f>A3722+1</f>
        <v>3721</v>
      </c>
      <c r="B3723" s="160" t="s">
        <v>3883</v>
      </c>
      <c r="C3723" s="159">
        <v>2016</v>
      </c>
      <c r="D3723" s="157" t="s">
        <v>28</v>
      </c>
      <c r="E3723" s="160" t="s">
        <v>60</v>
      </c>
      <c r="F3723" s="268" t="s">
        <v>4201</v>
      </c>
      <c r="G3723" s="157" t="s">
        <v>31</v>
      </c>
      <c r="H3723" s="156" t="s">
        <v>42</v>
      </c>
      <c r="I3723" s="157" t="s">
        <v>32</v>
      </c>
      <c r="J3723" s="157" t="s">
        <v>33</v>
      </c>
      <c r="K3723" s="238" t="s">
        <v>34</v>
      </c>
      <c r="L3723" s="239" t="s">
        <v>34</v>
      </c>
      <c r="M3723" s="239" t="s">
        <v>34</v>
      </c>
      <c r="N3723" s="239" t="s">
        <v>34</v>
      </c>
      <c r="O3723" s="239" t="s">
        <v>34</v>
      </c>
      <c r="P3723" s="239" t="s">
        <v>34</v>
      </c>
      <c r="Q3723" s="159" t="s">
        <v>34</v>
      </c>
      <c r="R3723" s="100" t="s">
        <v>34</v>
      </c>
      <c r="S3723" s="158">
        <v>1</v>
      </c>
      <c r="T3723" s="102" t="s">
        <v>35</v>
      </c>
      <c r="U3723" s="157" t="s">
        <v>28</v>
      </c>
      <c r="V3723" s="160" t="s">
        <v>62</v>
      </c>
      <c r="W3723" s="157" t="s">
        <v>42</v>
      </c>
      <c r="X3723" s="157" t="s">
        <v>50</v>
      </c>
    </row>
    <row r="3724" spans="1:24" ht="30.75">
      <c r="A3724" s="155">
        <f>A3723+1</f>
        <v>3722</v>
      </c>
      <c r="B3724" s="160" t="s">
        <v>3883</v>
      </c>
      <c r="C3724" s="159">
        <v>2016</v>
      </c>
      <c r="D3724" s="157" t="s">
        <v>28</v>
      </c>
      <c r="E3724" s="160" t="s">
        <v>60</v>
      </c>
      <c r="F3724" s="268" t="s">
        <v>4202</v>
      </c>
      <c r="G3724" s="157" t="s">
        <v>31</v>
      </c>
      <c r="H3724" s="156" t="s">
        <v>42</v>
      </c>
      <c r="I3724" s="157" t="s">
        <v>32</v>
      </c>
      <c r="J3724" s="157" t="s">
        <v>33</v>
      </c>
      <c r="K3724" s="238" t="s">
        <v>34</v>
      </c>
      <c r="L3724" s="239" t="s">
        <v>34</v>
      </c>
      <c r="M3724" s="239" t="s">
        <v>34</v>
      </c>
      <c r="N3724" s="239" t="s">
        <v>34</v>
      </c>
      <c r="O3724" s="239" t="s">
        <v>34</v>
      </c>
      <c r="P3724" s="239" t="s">
        <v>34</v>
      </c>
      <c r="Q3724" s="159" t="s">
        <v>34</v>
      </c>
      <c r="R3724" s="100" t="s">
        <v>34</v>
      </c>
      <c r="S3724" s="158">
        <v>1</v>
      </c>
      <c r="T3724" s="102" t="s">
        <v>35</v>
      </c>
      <c r="U3724" s="157" t="s">
        <v>28</v>
      </c>
      <c r="V3724" s="160" t="s">
        <v>62</v>
      </c>
      <c r="W3724" s="157" t="s">
        <v>42</v>
      </c>
      <c r="X3724" s="157" t="s">
        <v>50</v>
      </c>
    </row>
    <row r="3725" spans="1:24" ht="30.75">
      <c r="A3725" s="155">
        <f>A3724+1</f>
        <v>3723</v>
      </c>
      <c r="B3725" s="160" t="s">
        <v>3883</v>
      </c>
      <c r="C3725" s="159">
        <v>2016</v>
      </c>
      <c r="D3725" s="157" t="s">
        <v>28</v>
      </c>
      <c r="E3725" s="160" t="s">
        <v>60</v>
      </c>
      <c r="F3725" s="268" t="s">
        <v>4203</v>
      </c>
      <c r="G3725" s="157" t="s">
        <v>31</v>
      </c>
      <c r="H3725" s="156" t="s">
        <v>42</v>
      </c>
      <c r="I3725" s="157" t="s">
        <v>32</v>
      </c>
      <c r="J3725" s="157" t="s">
        <v>33</v>
      </c>
      <c r="K3725" s="238" t="s">
        <v>34</v>
      </c>
      <c r="L3725" s="239" t="s">
        <v>34</v>
      </c>
      <c r="M3725" s="239" t="s">
        <v>34</v>
      </c>
      <c r="N3725" s="239" t="s">
        <v>34</v>
      </c>
      <c r="O3725" s="239" t="s">
        <v>34</v>
      </c>
      <c r="P3725" s="239" t="s">
        <v>34</v>
      </c>
      <c r="Q3725" s="159" t="s">
        <v>34</v>
      </c>
      <c r="R3725" s="100" t="s">
        <v>34</v>
      </c>
      <c r="S3725" s="158">
        <v>1</v>
      </c>
      <c r="T3725" s="102" t="s">
        <v>35</v>
      </c>
      <c r="U3725" s="157" t="s">
        <v>28</v>
      </c>
      <c r="V3725" s="160" t="s">
        <v>62</v>
      </c>
      <c r="W3725" s="160" t="s">
        <v>92</v>
      </c>
      <c r="X3725" s="157" t="s">
        <v>50</v>
      </c>
    </row>
    <row r="3726" spans="1:24" ht="30.75">
      <c r="A3726" s="155">
        <f>A3725+1</f>
        <v>3724</v>
      </c>
      <c r="B3726" s="160" t="s">
        <v>3883</v>
      </c>
      <c r="C3726" s="159">
        <v>2016</v>
      </c>
      <c r="D3726" s="157" t="s">
        <v>28</v>
      </c>
      <c r="E3726" s="160" t="s">
        <v>60</v>
      </c>
      <c r="F3726" s="268" t="s">
        <v>4204</v>
      </c>
      <c r="G3726" s="157" t="s">
        <v>31</v>
      </c>
      <c r="H3726" s="156" t="s">
        <v>42</v>
      </c>
      <c r="I3726" s="157" t="s">
        <v>32</v>
      </c>
      <c r="J3726" s="157" t="s">
        <v>33</v>
      </c>
      <c r="K3726" s="238" t="s">
        <v>34</v>
      </c>
      <c r="L3726" s="239" t="s">
        <v>34</v>
      </c>
      <c r="M3726" s="239" t="s">
        <v>34</v>
      </c>
      <c r="N3726" s="239" t="s">
        <v>34</v>
      </c>
      <c r="O3726" s="239" t="s">
        <v>34</v>
      </c>
      <c r="P3726" s="239" t="s">
        <v>34</v>
      </c>
      <c r="Q3726" s="159" t="s">
        <v>34</v>
      </c>
      <c r="R3726" s="100" t="s">
        <v>34</v>
      </c>
      <c r="S3726" s="158">
        <v>1</v>
      </c>
      <c r="T3726" s="102" t="s">
        <v>35</v>
      </c>
      <c r="U3726" s="157" t="s">
        <v>28</v>
      </c>
      <c r="V3726" s="160" t="s">
        <v>62</v>
      </c>
      <c r="W3726" s="157" t="s">
        <v>42</v>
      </c>
      <c r="X3726" s="157" t="s">
        <v>50</v>
      </c>
    </row>
    <row r="3727" spans="1:24" ht="30.75">
      <c r="A3727" s="155">
        <f>A3726+1</f>
        <v>3725</v>
      </c>
      <c r="B3727" s="160" t="s">
        <v>3883</v>
      </c>
      <c r="C3727" s="159">
        <v>2016</v>
      </c>
      <c r="D3727" s="157" t="s">
        <v>28</v>
      </c>
      <c r="E3727" s="160" t="s">
        <v>60</v>
      </c>
      <c r="F3727" s="268" t="s">
        <v>4205</v>
      </c>
      <c r="G3727" s="157" t="s">
        <v>31</v>
      </c>
      <c r="H3727" s="156" t="s">
        <v>50</v>
      </c>
      <c r="I3727" s="157" t="s">
        <v>32</v>
      </c>
      <c r="J3727" s="157" t="s">
        <v>33</v>
      </c>
      <c r="K3727" s="238" t="s">
        <v>34</v>
      </c>
      <c r="L3727" s="239" t="s">
        <v>34</v>
      </c>
      <c r="M3727" s="239" t="s">
        <v>34</v>
      </c>
      <c r="N3727" s="239" t="s">
        <v>34</v>
      </c>
      <c r="O3727" s="239" t="s">
        <v>34</v>
      </c>
      <c r="P3727" s="239" t="s">
        <v>34</v>
      </c>
      <c r="Q3727" s="159" t="s">
        <v>34</v>
      </c>
      <c r="R3727" s="100" t="s">
        <v>48</v>
      </c>
      <c r="S3727" s="158">
        <v>1</v>
      </c>
      <c r="T3727" s="102" t="s">
        <v>35</v>
      </c>
      <c r="U3727" s="157" t="s">
        <v>28</v>
      </c>
      <c r="V3727" s="160" t="s">
        <v>554</v>
      </c>
      <c r="W3727" s="157" t="s">
        <v>42</v>
      </c>
      <c r="X3727" s="157" t="s">
        <v>50</v>
      </c>
    </row>
    <row r="3728" spans="1:24" ht="20.25">
      <c r="A3728" s="155">
        <f>A3727+1</f>
        <v>3726</v>
      </c>
      <c r="B3728" s="160" t="s">
        <v>3883</v>
      </c>
      <c r="C3728" s="159">
        <v>2016</v>
      </c>
      <c r="D3728" s="160" t="s">
        <v>74</v>
      </c>
      <c r="E3728" s="160" t="s">
        <v>75</v>
      </c>
      <c r="F3728" s="268" t="s">
        <v>4206</v>
      </c>
      <c r="G3728" s="157" t="s">
        <v>31</v>
      </c>
      <c r="H3728" s="161" t="s">
        <v>29</v>
      </c>
      <c r="I3728" s="157" t="s">
        <v>32</v>
      </c>
      <c r="J3728" s="157" t="s">
        <v>33</v>
      </c>
      <c r="K3728" s="238" t="s">
        <v>34</v>
      </c>
      <c r="L3728" s="239" t="s">
        <v>34</v>
      </c>
      <c r="M3728" s="239" t="s">
        <v>34</v>
      </c>
      <c r="N3728" s="239" t="s">
        <v>34</v>
      </c>
      <c r="O3728" s="239" t="s">
        <v>34</v>
      </c>
      <c r="P3728" s="239" t="s">
        <v>34</v>
      </c>
      <c r="Q3728" s="159" t="s">
        <v>34</v>
      </c>
      <c r="R3728" s="100" t="s">
        <v>34</v>
      </c>
      <c r="S3728" s="158">
        <v>1</v>
      </c>
      <c r="T3728" s="103" t="s">
        <v>77</v>
      </c>
      <c r="U3728" s="160" t="s">
        <v>74</v>
      </c>
      <c r="V3728" s="160" t="s">
        <v>75</v>
      </c>
      <c r="W3728" s="160" t="s">
        <v>92</v>
      </c>
      <c r="X3728" s="160" t="s">
        <v>92</v>
      </c>
    </row>
    <row r="3729" spans="1:24" ht="20.25">
      <c r="A3729" s="155">
        <f>A3728+1</f>
        <v>3727</v>
      </c>
      <c r="B3729" s="160" t="s">
        <v>3883</v>
      </c>
      <c r="C3729" s="159">
        <v>2016</v>
      </c>
      <c r="D3729" s="160" t="s">
        <v>74</v>
      </c>
      <c r="E3729" s="160" t="s">
        <v>75</v>
      </c>
      <c r="F3729" s="268" t="s">
        <v>4207</v>
      </c>
      <c r="G3729" s="157" t="s">
        <v>31</v>
      </c>
      <c r="H3729" s="156" t="s">
        <v>42</v>
      </c>
      <c r="I3729" s="157" t="s">
        <v>32</v>
      </c>
      <c r="J3729" s="157" t="s">
        <v>33</v>
      </c>
      <c r="K3729" s="238" t="s">
        <v>48</v>
      </c>
      <c r="L3729" s="239" t="s">
        <v>34</v>
      </c>
      <c r="M3729" s="239" t="s">
        <v>48</v>
      </c>
      <c r="N3729" s="239" t="s">
        <v>34</v>
      </c>
      <c r="O3729" s="239" t="s">
        <v>34</v>
      </c>
      <c r="P3729" s="239" t="s">
        <v>34</v>
      </c>
      <c r="Q3729" s="159" t="s">
        <v>34</v>
      </c>
      <c r="R3729" s="100" t="s">
        <v>34</v>
      </c>
      <c r="S3729" s="158">
        <v>1</v>
      </c>
      <c r="T3729" s="103" t="s">
        <v>77</v>
      </c>
      <c r="U3729" s="160" t="s">
        <v>74</v>
      </c>
      <c r="V3729" s="160" t="s">
        <v>75</v>
      </c>
      <c r="W3729" s="157" t="s">
        <v>42</v>
      </c>
      <c r="X3729" s="157" t="s">
        <v>42</v>
      </c>
    </row>
    <row r="3730" spans="1:24" ht="20.25">
      <c r="A3730" s="155">
        <f>A3729+1</f>
        <v>3728</v>
      </c>
      <c r="B3730" s="160" t="s">
        <v>3883</v>
      </c>
      <c r="C3730" s="159">
        <v>2016</v>
      </c>
      <c r="D3730" s="160" t="s">
        <v>74</v>
      </c>
      <c r="E3730" s="160" t="s">
        <v>75</v>
      </c>
      <c r="F3730" s="268" t="s">
        <v>4208</v>
      </c>
      <c r="G3730" s="157" t="s">
        <v>31</v>
      </c>
      <c r="H3730" s="161" t="s">
        <v>39</v>
      </c>
      <c r="I3730" s="157" t="s">
        <v>32</v>
      </c>
      <c r="J3730" s="157" t="s">
        <v>33</v>
      </c>
      <c r="K3730" s="238" t="s">
        <v>34</v>
      </c>
      <c r="L3730" s="239" t="s">
        <v>34</v>
      </c>
      <c r="M3730" s="239" t="s">
        <v>34</v>
      </c>
      <c r="N3730" s="239" t="s">
        <v>34</v>
      </c>
      <c r="O3730" s="239" t="s">
        <v>34</v>
      </c>
      <c r="P3730" s="239" t="s">
        <v>34</v>
      </c>
      <c r="Q3730" s="159" t="s">
        <v>34</v>
      </c>
      <c r="R3730" s="100" t="s">
        <v>34</v>
      </c>
      <c r="S3730" s="158">
        <v>1</v>
      </c>
      <c r="T3730" s="103" t="s">
        <v>77</v>
      </c>
      <c r="U3730" s="160" t="s">
        <v>74</v>
      </c>
      <c r="V3730" s="160" t="s">
        <v>75</v>
      </c>
      <c r="W3730" s="160" t="s">
        <v>92</v>
      </c>
      <c r="X3730" s="160" t="s">
        <v>92</v>
      </c>
    </row>
    <row r="3731" spans="1:24" ht="20.25">
      <c r="A3731" s="155">
        <f>A3730+1</f>
        <v>3729</v>
      </c>
      <c r="B3731" s="160" t="s">
        <v>3883</v>
      </c>
      <c r="C3731" s="159">
        <v>2016</v>
      </c>
      <c r="D3731" s="160" t="s">
        <v>74</v>
      </c>
      <c r="E3731" s="160" t="s">
        <v>75</v>
      </c>
      <c r="F3731" s="268" t="s">
        <v>4209</v>
      </c>
      <c r="G3731" s="157" t="s">
        <v>31</v>
      </c>
      <c r="H3731" s="156" t="s">
        <v>42</v>
      </c>
      <c r="I3731" s="157" t="s">
        <v>32</v>
      </c>
      <c r="J3731" s="157" t="s">
        <v>33</v>
      </c>
      <c r="K3731" s="238" t="s">
        <v>48</v>
      </c>
      <c r="L3731" s="239" t="s">
        <v>34</v>
      </c>
      <c r="M3731" s="239" t="s">
        <v>34</v>
      </c>
      <c r="N3731" s="239" t="s">
        <v>34</v>
      </c>
      <c r="O3731" s="239" t="s">
        <v>34</v>
      </c>
      <c r="P3731" s="239" t="s">
        <v>34</v>
      </c>
      <c r="Q3731" s="159" t="s">
        <v>34</v>
      </c>
      <c r="R3731" s="100" t="s">
        <v>34</v>
      </c>
      <c r="S3731" s="158">
        <v>1</v>
      </c>
      <c r="T3731" s="103" t="s">
        <v>77</v>
      </c>
      <c r="U3731" s="160" t="s">
        <v>74</v>
      </c>
      <c r="V3731" s="160" t="s">
        <v>75</v>
      </c>
      <c r="W3731" s="157" t="s">
        <v>42</v>
      </c>
      <c r="X3731" s="157" t="s">
        <v>42</v>
      </c>
    </row>
    <row r="3732" spans="1:24" ht="20.25">
      <c r="A3732" s="155">
        <f>A3731+1</f>
        <v>3730</v>
      </c>
      <c r="B3732" s="160" t="s">
        <v>3883</v>
      </c>
      <c r="C3732" s="159">
        <v>2016</v>
      </c>
      <c r="D3732" s="160" t="s">
        <v>74</v>
      </c>
      <c r="E3732" s="160" t="s">
        <v>75</v>
      </c>
      <c r="F3732" s="268" t="s">
        <v>4210</v>
      </c>
      <c r="G3732" s="157" t="s">
        <v>31</v>
      </c>
      <c r="H3732" s="161" t="s">
        <v>29</v>
      </c>
      <c r="I3732" s="157" t="s">
        <v>32</v>
      </c>
      <c r="J3732" s="157" t="s">
        <v>33</v>
      </c>
      <c r="K3732" s="238" t="s">
        <v>34</v>
      </c>
      <c r="L3732" s="239" t="s">
        <v>34</v>
      </c>
      <c r="M3732" s="239" t="s">
        <v>34</v>
      </c>
      <c r="N3732" s="239" t="s">
        <v>34</v>
      </c>
      <c r="O3732" s="239" t="s">
        <v>34</v>
      </c>
      <c r="P3732" s="239" t="s">
        <v>34</v>
      </c>
      <c r="Q3732" s="159" t="s">
        <v>34</v>
      </c>
      <c r="R3732" s="100" t="s">
        <v>34</v>
      </c>
      <c r="S3732" s="158">
        <v>1</v>
      </c>
      <c r="T3732" s="103" t="s">
        <v>77</v>
      </c>
      <c r="U3732" s="160" t="s">
        <v>74</v>
      </c>
      <c r="V3732" s="160" t="s">
        <v>75</v>
      </c>
      <c r="W3732" s="160" t="s">
        <v>92</v>
      </c>
      <c r="X3732" s="160" t="s">
        <v>92</v>
      </c>
    </row>
    <row r="3733" spans="1:24" ht="20.25">
      <c r="A3733" s="155">
        <f>A3732+1</f>
        <v>3731</v>
      </c>
      <c r="B3733" s="160" t="s">
        <v>3883</v>
      </c>
      <c r="C3733" s="159">
        <v>2016</v>
      </c>
      <c r="D3733" s="160" t="s">
        <v>74</v>
      </c>
      <c r="E3733" s="160" t="s">
        <v>75</v>
      </c>
      <c r="F3733" s="268" t="s">
        <v>4211</v>
      </c>
      <c r="G3733" s="157" t="s">
        <v>31</v>
      </c>
      <c r="H3733" s="156" t="s">
        <v>39</v>
      </c>
      <c r="I3733" s="157" t="s">
        <v>32</v>
      </c>
      <c r="J3733" s="157" t="s">
        <v>33</v>
      </c>
      <c r="K3733" s="238" t="s">
        <v>48</v>
      </c>
      <c r="L3733" s="239" t="s">
        <v>34</v>
      </c>
      <c r="M3733" s="239" t="s">
        <v>48</v>
      </c>
      <c r="N3733" s="239" t="s">
        <v>34</v>
      </c>
      <c r="O3733" s="239" t="s">
        <v>34</v>
      </c>
      <c r="P3733" s="239" t="s">
        <v>34</v>
      </c>
      <c r="Q3733" s="159" t="s">
        <v>34</v>
      </c>
      <c r="R3733" s="100" t="s">
        <v>34</v>
      </c>
      <c r="S3733" s="158">
        <v>1</v>
      </c>
      <c r="T3733" s="103" t="s">
        <v>77</v>
      </c>
      <c r="U3733" s="160" t="s">
        <v>74</v>
      </c>
      <c r="V3733" s="160" t="s">
        <v>75</v>
      </c>
      <c r="W3733" s="160" t="s">
        <v>92</v>
      </c>
      <c r="X3733" s="160" t="s">
        <v>92</v>
      </c>
    </row>
    <row r="3734" spans="1:24" ht="20.25">
      <c r="A3734" s="155">
        <f>A3733+1</f>
        <v>3732</v>
      </c>
      <c r="B3734" s="160" t="s">
        <v>3883</v>
      </c>
      <c r="C3734" s="159">
        <v>2016</v>
      </c>
      <c r="D3734" s="160" t="s">
        <v>74</v>
      </c>
      <c r="E3734" s="160" t="s">
        <v>79</v>
      </c>
      <c r="F3734" s="268" t="s">
        <v>4212</v>
      </c>
      <c r="G3734" s="157" t="s">
        <v>31</v>
      </c>
      <c r="H3734" s="161" t="s">
        <v>39</v>
      </c>
      <c r="I3734" s="157" t="s">
        <v>32</v>
      </c>
      <c r="J3734" s="157" t="s">
        <v>33</v>
      </c>
      <c r="K3734" s="238" t="s">
        <v>34</v>
      </c>
      <c r="L3734" s="239" t="s">
        <v>34</v>
      </c>
      <c r="M3734" s="239" t="s">
        <v>34</v>
      </c>
      <c r="N3734" s="239" t="s">
        <v>34</v>
      </c>
      <c r="O3734" s="239" t="s">
        <v>34</v>
      </c>
      <c r="P3734" s="239" t="s">
        <v>34</v>
      </c>
      <c r="Q3734" s="159" t="s">
        <v>34</v>
      </c>
      <c r="R3734" s="100" t="s">
        <v>34</v>
      </c>
      <c r="S3734" s="158">
        <v>1</v>
      </c>
      <c r="T3734" s="103" t="s">
        <v>77</v>
      </c>
      <c r="U3734" s="160" t="s">
        <v>74</v>
      </c>
      <c r="V3734" s="160" t="s">
        <v>79</v>
      </c>
      <c r="W3734" s="160" t="s">
        <v>92</v>
      </c>
      <c r="X3734" s="160" t="s">
        <v>92</v>
      </c>
    </row>
    <row r="3735" spans="1:24" ht="20.25">
      <c r="A3735" s="155">
        <f>A3734+1</f>
        <v>3733</v>
      </c>
      <c r="B3735" s="160" t="s">
        <v>3883</v>
      </c>
      <c r="C3735" s="159">
        <v>2016</v>
      </c>
      <c r="D3735" s="160" t="s">
        <v>74</v>
      </c>
      <c r="E3735" s="160" t="s">
        <v>79</v>
      </c>
      <c r="F3735" s="268" t="s">
        <v>4213</v>
      </c>
      <c r="G3735" s="157" t="s">
        <v>31</v>
      </c>
      <c r="H3735" s="156" t="s">
        <v>42</v>
      </c>
      <c r="I3735" s="157" t="s">
        <v>32</v>
      </c>
      <c r="J3735" s="157" t="s">
        <v>33</v>
      </c>
      <c r="K3735" s="238" t="s">
        <v>34</v>
      </c>
      <c r="L3735" s="239" t="s">
        <v>34</v>
      </c>
      <c r="M3735" s="239" t="s">
        <v>34</v>
      </c>
      <c r="N3735" s="239" t="s">
        <v>34</v>
      </c>
      <c r="O3735" s="239" t="s">
        <v>34</v>
      </c>
      <c r="P3735" s="239" t="s">
        <v>34</v>
      </c>
      <c r="Q3735" s="159" t="s">
        <v>34</v>
      </c>
      <c r="R3735" s="100" t="s">
        <v>34</v>
      </c>
      <c r="S3735" s="158">
        <v>1</v>
      </c>
      <c r="T3735" s="103" t="s">
        <v>77</v>
      </c>
      <c r="U3735" s="160" t="s">
        <v>74</v>
      </c>
      <c r="V3735" s="160" t="s">
        <v>79</v>
      </c>
      <c r="W3735" s="157" t="s">
        <v>42</v>
      </c>
      <c r="X3735" s="157" t="s">
        <v>42</v>
      </c>
    </row>
    <row r="3736" spans="1:24" ht="20.25">
      <c r="A3736" s="155">
        <f>A3735+1</f>
        <v>3734</v>
      </c>
      <c r="B3736" s="160" t="s">
        <v>3883</v>
      </c>
      <c r="C3736" s="159">
        <v>2016</v>
      </c>
      <c r="D3736" s="160" t="s">
        <v>74</v>
      </c>
      <c r="E3736" s="160" t="s">
        <v>79</v>
      </c>
      <c r="F3736" s="268" t="s">
        <v>4214</v>
      </c>
      <c r="G3736" s="157" t="s">
        <v>31</v>
      </c>
      <c r="H3736" s="156" t="s">
        <v>42</v>
      </c>
      <c r="I3736" s="157" t="s">
        <v>32</v>
      </c>
      <c r="J3736" s="157" t="s">
        <v>33</v>
      </c>
      <c r="K3736" s="238" t="s">
        <v>34</v>
      </c>
      <c r="L3736" s="239" t="s">
        <v>34</v>
      </c>
      <c r="M3736" s="239" t="s">
        <v>34</v>
      </c>
      <c r="N3736" s="239" t="s">
        <v>34</v>
      </c>
      <c r="O3736" s="239" t="s">
        <v>34</v>
      </c>
      <c r="P3736" s="239" t="s">
        <v>34</v>
      </c>
      <c r="Q3736" s="159" t="s">
        <v>34</v>
      </c>
      <c r="R3736" s="100" t="s">
        <v>34</v>
      </c>
      <c r="S3736" s="158">
        <v>1</v>
      </c>
      <c r="T3736" s="103" t="s">
        <v>77</v>
      </c>
      <c r="U3736" s="160" t="s">
        <v>74</v>
      </c>
      <c r="V3736" s="160" t="s">
        <v>79</v>
      </c>
      <c r="W3736" s="157" t="s">
        <v>42</v>
      </c>
      <c r="X3736" s="157" t="s">
        <v>42</v>
      </c>
    </row>
    <row r="3737" spans="1:24" ht="51">
      <c r="A3737" s="155">
        <f>A3736+1</f>
        <v>3735</v>
      </c>
      <c r="B3737" s="160" t="s">
        <v>4215</v>
      </c>
      <c r="C3737" s="159">
        <v>2013</v>
      </c>
      <c r="D3737" s="160" t="s">
        <v>74</v>
      </c>
      <c r="E3737" s="160" t="s">
        <v>88</v>
      </c>
      <c r="F3737" s="268" t="s">
        <v>4216</v>
      </c>
      <c r="G3737" s="157" t="s">
        <v>31</v>
      </c>
      <c r="H3737" s="156" t="s">
        <v>46</v>
      </c>
      <c r="I3737" s="160" t="s">
        <v>90</v>
      </c>
      <c r="J3737" s="160" t="s">
        <v>88</v>
      </c>
      <c r="K3737" s="240" t="s">
        <v>34</v>
      </c>
      <c r="L3737" s="241" t="s">
        <v>34</v>
      </c>
      <c r="M3737" s="241" t="s">
        <v>34</v>
      </c>
      <c r="N3737" s="241" t="s">
        <v>34</v>
      </c>
      <c r="O3737" s="241" t="s">
        <v>34</v>
      </c>
      <c r="P3737" s="241" t="s">
        <v>34</v>
      </c>
      <c r="Q3737" s="159" t="s">
        <v>34</v>
      </c>
      <c r="R3737" s="100" t="s">
        <v>34</v>
      </c>
      <c r="S3737" s="158">
        <v>1</v>
      </c>
      <c r="T3737" s="103" t="s">
        <v>77</v>
      </c>
      <c r="U3737" s="160" t="s">
        <v>74</v>
      </c>
      <c r="V3737" s="160" t="s">
        <v>94</v>
      </c>
      <c r="W3737" s="160" t="s">
        <v>52</v>
      </c>
      <c r="X3737" s="160" t="s">
        <v>52</v>
      </c>
    </row>
    <row r="3738" spans="1:24" ht="20.25">
      <c r="A3738" s="155">
        <f>A3737+1</f>
        <v>3736</v>
      </c>
      <c r="B3738" s="160" t="s">
        <v>4217</v>
      </c>
      <c r="C3738" s="159">
        <v>2018</v>
      </c>
      <c r="D3738" s="160" t="s">
        <v>74</v>
      </c>
      <c r="E3738" s="160" t="s">
        <v>88</v>
      </c>
      <c r="F3738" s="268" t="s">
        <v>4218</v>
      </c>
      <c r="G3738" s="157" t="s">
        <v>31</v>
      </c>
      <c r="H3738" s="161" t="s">
        <v>29</v>
      </c>
      <c r="I3738" s="160" t="s">
        <v>90</v>
      </c>
      <c r="J3738" s="160" t="s">
        <v>88</v>
      </c>
      <c r="K3738" s="240" t="s">
        <v>34</v>
      </c>
      <c r="L3738" s="241" t="s">
        <v>34</v>
      </c>
      <c r="M3738" s="241" t="s">
        <v>34</v>
      </c>
      <c r="N3738" s="241" t="s">
        <v>34</v>
      </c>
      <c r="O3738" s="241" t="s">
        <v>34</v>
      </c>
      <c r="P3738" s="241" t="s">
        <v>34</v>
      </c>
      <c r="Q3738" s="159" t="s">
        <v>34</v>
      </c>
      <c r="R3738" s="100" t="s">
        <v>34</v>
      </c>
      <c r="S3738" s="158">
        <v>1</v>
      </c>
      <c r="T3738" s="103" t="s">
        <v>77</v>
      </c>
      <c r="U3738" s="160" t="s">
        <v>74</v>
      </c>
      <c r="V3738" s="160" t="s">
        <v>94</v>
      </c>
      <c r="W3738" s="160" t="s">
        <v>92</v>
      </c>
      <c r="X3738" s="160" t="s">
        <v>92</v>
      </c>
    </row>
    <row r="3739" spans="1:24" ht="81">
      <c r="A3739" s="155">
        <f>A3738+1</f>
        <v>3737</v>
      </c>
      <c r="B3739" s="160" t="s">
        <v>4217</v>
      </c>
      <c r="C3739" s="159">
        <v>2018</v>
      </c>
      <c r="D3739" s="160" t="s">
        <v>74</v>
      </c>
      <c r="E3739" s="160" t="s">
        <v>88</v>
      </c>
      <c r="F3739" s="268" t="s">
        <v>4219</v>
      </c>
      <c r="G3739" s="157" t="s">
        <v>82</v>
      </c>
      <c r="H3739" s="161" t="s">
        <v>83</v>
      </c>
      <c r="I3739" s="160" t="s">
        <v>90</v>
      </c>
      <c r="J3739" s="160" t="s">
        <v>88</v>
      </c>
      <c r="K3739" s="240" t="s">
        <v>34</v>
      </c>
      <c r="L3739" s="241" t="s">
        <v>34</v>
      </c>
      <c r="M3739" s="241" t="s">
        <v>34</v>
      </c>
      <c r="N3739" s="241" t="s">
        <v>34</v>
      </c>
      <c r="O3739" s="241" t="s">
        <v>34</v>
      </c>
      <c r="P3739" s="241" t="s">
        <v>34</v>
      </c>
      <c r="Q3739" s="159" t="s">
        <v>34</v>
      </c>
      <c r="R3739" s="100" t="s">
        <v>34</v>
      </c>
      <c r="S3739" s="158">
        <v>1</v>
      </c>
      <c r="T3739" s="103" t="s">
        <v>77</v>
      </c>
      <c r="U3739" s="160" t="s">
        <v>74</v>
      </c>
      <c r="V3739" s="160" t="s">
        <v>94</v>
      </c>
      <c r="W3739" s="160" t="s">
        <v>101</v>
      </c>
      <c r="X3739" s="160" t="s">
        <v>101</v>
      </c>
    </row>
    <row r="3740" spans="1:24" ht="20.25">
      <c r="A3740" s="155">
        <f>A3739+1</f>
        <v>3738</v>
      </c>
      <c r="B3740" s="160" t="s">
        <v>3883</v>
      </c>
      <c r="C3740" s="159">
        <v>2016</v>
      </c>
      <c r="D3740" s="160" t="s">
        <v>96</v>
      </c>
      <c r="E3740" s="160" t="s">
        <v>97</v>
      </c>
      <c r="F3740" s="268" t="s">
        <v>4220</v>
      </c>
      <c r="G3740" s="157" t="s">
        <v>31</v>
      </c>
      <c r="H3740" s="161" t="s">
        <v>39</v>
      </c>
      <c r="I3740" s="160" t="s">
        <v>90</v>
      </c>
      <c r="J3740" s="160" t="s">
        <v>97</v>
      </c>
      <c r="K3740" s="240" t="s">
        <v>34</v>
      </c>
      <c r="L3740" s="241" t="s">
        <v>34</v>
      </c>
      <c r="M3740" s="241" t="s">
        <v>34</v>
      </c>
      <c r="N3740" s="241" t="s">
        <v>34</v>
      </c>
      <c r="O3740" s="241" t="s">
        <v>34</v>
      </c>
      <c r="P3740" s="241" t="s">
        <v>34</v>
      </c>
      <c r="Q3740" s="159" t="s">
        <v>34</v>
      </c>
      <c r="R3740" s="100" t="s">
        <v>34</v>
      </c>
      <c r="S3740" s="158">
        <v>1</v>
      </c>
      <c r="T3740" s="103" t="s">
        <v>99</v>
      </c>
      <c r="U3740" s="160" t="s">
        <v>310</v>
      </c>
      <c r="V3740" s="160" t="s">
        <v>464</v>
      </c>
      <c r="W3740" s="160" t="s">
        <v>92</v>
      </c>
      <c r="X3740" s="160" t="s">
        <v>92</v>
      </c>
    </row>
    <row r="3741" spans="1:24" ht="51">
      <c r="A3741" s="155">
        <f>A3740+1</f>
        <v>3739</v>
      </c>
      <c r="B3741" s="160" t="s">
        <v>3883</v>
      </c>
      <c r="C3741" s="159">
        <v>2016</v>
      </c>
      <c r="D3741" s="160" t="s">
        <v>106</v>
      </c>
      <c r="E3741" s="160" t="s">
        <v>107</v>
      </c>
      <c r="F3741" s="268" t="s">
        <v>4221</v>
      </c>
      <c r="G3741" s="157" t="s">
        <v>31</v>
      </c>
      <c r="H3741" s="156" t="s">
        <v>42</v>
      </c>
      <c r="I3741" s="160" t="s">
        <v>71</v>
      </c>
      <c r="J3741" s="160" t="s">
        <v>109</v>
      </c>
      <c r="K3741" s="240" t="s">
        <v>34</v>
      </c>
      <c r="L3741" s="241" t="s">
        <v>34</v>
      </c>
      <c r="M3741" s="241" t="s">
        <v>34</v>
      </c>
      <c r="N3741" s="241" t="s">
        <v>34</v>
      </c>
      <c r="O3741" s="241" t="s">
        <v>34</v>
      </c>
      <c r="P3741" s="241" t="s">
        <v>34</v>
      </c>
      <c r="Q3741" s="159" t="s">
        <v>34</v>
      </c>
      <c r="R3741" s="100" t="s">
        <v>34</v>
      </c>
      <c r="S3741" s="158">
        <v>1</v>
      </c>
      <c r="T3741" s="103" t="s">
        <v>110</v>
      </c>
      <c r="U3741" s="160" t="s">
        <v>312</v>
      </c>
      <c r="V3741" s="160" t="s">
        <v>2139</v>
      </c>
      <c r="W3741" s="157" t="s">
        <v>42</v>
      </c>
      <c r="X3741" s="157" t="s">
        <v>42</v>
      </c>
    </row>
    <row r="3742" spans="1:24" ht="51">
      <c r="A3742" s="155">
        <f>A3741+1</f>
        <v>3740</v>
      </c>
      <c r="B3742" s="160" t="s">
        <v>3883</v>
      </c>
      <c r="C3742" s="159">
        <v>2016</v>
      </c>
      <c r="D3742" s="160" t="s">
        <v>106</v>
      </c>
      <c r="E3742" s="160" t="s">
        <v>107</v>
      </c>
      <c r="F3742" s="268" t="s">
        <v>4222</v>
      </c>
      <c r="G3742" s="157" t="s">
        <v>31</v>
      </c>
      <c r="H3742" s="161" t="s">
        <v>39</v>
      </c>
      <c r="I3742" s="160" t="s">
        <v>71</v>
      </c>
      <c r="J3742" s="160" t="s">
        <v>109</v>
      </c>
      <c r="K3742" s="240" t="s">
        <v>34</v>
      </c>
      <c r="L3742" s="241" t="s">
        <v>34</v>
      </c>
      <c r="M3742" s="241" t="s">
        <v>34</v>
      </c>
      <c r="N3742" s="241" t="s">
        <v>34</v>
      </c>
      <c r="O3742" s="241" t="s">
        <v>48</v>
      </c>
      <c r="P3742" s="241" t="s">
        <v>34</v>
      </c>
      <c r="Q3742" s="159" t="s">
        <v>34</v>
      </c>
      <c r="R3742" s="100" t="s">
        <v>34</v>
      </c>
      <c r="S3742" s="158">
        <v>1</v>
      </c>
      <c r="T3742" s="103" t="s">
        <v>110</v>
      </c>
      <c r="U3742" s="160" t="s">
        <v>312</v>
      </c>
      <c r="V3742" s="160" t="s">
        <v>2139</v>
      </c>
      <c r="W3742" s="160" t="s">
        <v>92</v>
      </c>
      <c r="X3742" s="160" t="s">
        <v>92</v>
      </c>
    </row>
    <row r="3743" spans="1:24" ht="51">
      <c r="A3743" s="155">
        <f>A3742+1</f>
        <v>3741</v>
      </c>
      <c r="B3743" s="160" t="s">
        <v>3883</v>
      </c>
      <c r="C3743" s="159">
        <v>2016</v>
      </c>
      <c r="D3743" s="160" t="s">
        <v>106</v>
      </c>
      <c r="E3743" s="160" t="s">
        <v>107</v>
      </c>
      <c r="F3743" s="268" t="s">
        <v>4223</v>
      </c>
      <c r="G3743" s="157" t="s">
        <v>31</v>
      </c>
      <c r="H3743" s="161" t="s">
        <v>39</v>
      </c>
      <c r="I3743" s="160" t="s">
        <v>71</v>
      </c>
      <c r="J3743" s="160" t="s">
        <v>109</v>
      </c>
      <c r="K3743" s="240" t="s">
        <v>34</v>
      </c>
      <c r="L3743" s="241" t="s">
        <v>34</v>
      </c>
      <c r="M3743" s="241" t="s">
        <v>34</v>
      </c>
      <c r="N3743" s="241" t="s">
        <v>34</v>
      </c>
      <c r="O3743" s="241" t="s">
        <v>34</v>
      </c>
      <c r="P3743" s="241" t="s">
        <v>34</v>
      </c>
      <c r="Q3743" s="159" t="s">
        <v>34</v>
      </c>
      <c r="R3743" s="100" t="s">
        <v>34</v>
      </c>
      <c r="S3743" s="158">
        <v>1</v>
      </c>
      <c r="T3743" s="103" t="s">
        <v>110</v>
      </c>
      <c r="U3743" s="160" t="s">
        <v>312</v>
      </c>
      <c r="V3743" s="160" t="s">
        <v>2139</v>
      </c>
      <c r="W3743" s="160" t="s">
        <v>92</v>
      </c>
      <c r="X3743" s="160" t="s">
        <v>92</v>
      </c>
    </row>
    <row r="3744" spans="1:24" ht="51">
      <c r="A3744" s="155">
        <f>A3743+1</f>
        <v>3742</v>
      </c>
      <c r="B3744" s="160" t="s">
        <v>3883</v>
      </c>
      <c r="C3744" s="159">
        <v>2016</v>
      </c>
      <c r="D3744" s="160" t="s">
        <v>106</v>
      </c>
      <c r="E3744" s="160" t="s">
        <v>107</v>
      </c>
      <c r="F3744" s="268" t="s">
        <v>4224</v>
      </c>
      <c r="G3744" s="157" t="s">
        <v>31</v>
      </c>
      <c r="H3744" s="161" t="s">
        <v>39</v>
      </c>
      <c r="I3744" s="160" t="s">
        <v>71</v>
      </c>
      <c r="J3744" s="160" t="s">
        <v>109</v>
      </c>
      <c r="K3744" s="240" t="s">
        <v>48</v>
      </c>
      <c r="L3744" s="241" t="s">
        <v>34</v>
      </c>
      <c r="M3744" s="241" t="s">
        <v>34</v>
      </c>
      <c r="N3744" s="241" t="s">
        <v>34</v>
      </c>
      <c r="O3744" s="241" t="s">
        <v>34</v>
      </c>
      <c r="P3744" s="241" t="s">
        <v>34</v>
      </c>
      <c r="Q3744" s="159" t="s">
        <v>34</v>
      </c>
      <c r="R3744" s="100" t="s">
        <v>34</v>
      </c>
      <c r="S3744" s="158">
        <v>1</v>
      </c>
      <c r="T3744" s="103" t="s">
        <v>110</v>
      </c>
      <c r="U3744" s="160" t="s">
        <v>312</v>
      </c>
      <c r="V3744" s="160" t="s">
        <v>2139</v>
      </c>
      <c r="W3744" s="160" t="s">
        <v>92</v>
      </c>
      <c r="X3744" s="160" t="s">
        <v>92</v>
      </c>
    </row>
    <row r="3745" spans="1:24" ht="51">
      <c r="A3745" s="155">
        <f>A3744+1</f>
        <v>3743</v>
      </c>
      <c r="B3745" s="160" t="s">
        <v>3883</v>
      </c>
      <c r="C3745" s="159">
        <v>2016</v>
      </c>
      <c r="D3745" s="160" t="s">
        <v>106</v>
      </c>
      <c r="E3745" s="160" t="s">
        <v>107</v>
      </c>
      <c r="F3745" s="268" t="s">
        <v>4225</v>
      </c>
      <c r="G3745" s="157" t="s">
        <v>31</v>
      </c>
      <c r="H3745" s="161" t="s">
        <v>39</v>
      </c>
      <c r="I3745" s="160" t="s">
        <v>71</v>
      </c>
      <c r="J3745" s="160" t="s">
        <v>109</v>
      </c>
      <c r="K3745" s="240" t="s">
        <v>34</v>
      </c>
      <c r="L3745" s="241" t="s">
        <v>34</v>
      </c>
      <c r="M3745" s="241" t="s">
        <v>34</v>
      </c>
      <c r="N3745" s="241" t="s">
        <v>34</v>
      </c>
      <c r="O3745" s="241" t="s">
        <v>34</v>
      </c>
      <c r="P3745" s="241" t="s">
        <v>34</v>
      </c>
      <c r="Q3745" s="159" t="s">
        <v>34</v>
      </c>
      <c r="R3745" s="100" t="s">
        <v>34</v>
      </c>
      <c r="S3745" s="158">
        <v>1</v>
      </c>
      <c r="T3745" s="103" t="s">
        <v>110</v>
      </c>
      <c r="U3745" s="160" t="s">
        <v>312</v>
      </c>
      <c r="V3745" s="160" t="s">
        <v>116</v>
      </c>
      <c r="W3745" s="160" t="s">
        <v>92</v>
      </c>
      <c r="X3745" s="160" t="s">
        <v>92</v>
      </c>
    </row>
    <row r="3746" spans="1:24" ht="81">
      <c r="A3746" s="155">
        <f>A3745+1</f>
        <v>3744</v>
      </c>
      <c r="B3746" s="160" t="s">
        <v>3883</v>
      </c>
      <c r="C3746" s="159">
        <v>2016</v>
      </c>
      <c r="D3746" s="160" t="s">
        <v>106</v>
      </c>
      <c r="E3746" s="160" t="s">
        <v>373</v>
      </c>
      <c r="F3746" s="268" t="s">
        <v>4226</v>
      </c>
      <c r="G3746" s="157" t="s">
        <v>82</v>
      </c>
      <c r="H3746" s="161" t="s">
        <v>83</v>
      </c>
      <c r="I3746" s="160" t="s">
        <v>71</v>
      </c>
      <c r="J3746" s="160" t="s">
        <v>109</v>
      </c>
      <c r="K3746" s="240" t="s">
        <v>48</v>
      </c>
      <c r="L3746" s="241" t="s">
        <v>34</v>
      </c>
      <c r="M3746" s="241" t="s">
        <v>34</v>
      </c>
      <c r="N3746" s="241" t="s">
        <v>34</v>
      </c>
      <c r="O3746" s="241" t="s">
        <v>34</v>
      </c>
      <c r="P3746" s="241" t="s">
        <v>34</v>
      </c>
      <c r="Q3746" s="159" t="s">
        <v>34</v>
      </c>
      <c r="R3746" s="100" t="s">
        <v>34</v>
      </c>
      <c r="S3746" s="158">
        <v>1</v>
      </c>
      <c r="T3746" s="103" t="s">
        <v>110</v>
      </c>
      <c r="U3746" s="160" t="s">
        <v>312</v>
      </c>
      <c r="V3746" s="160" t="s">
        <v>2811</v>
      </c>
      <c r="W3746" s="160" t="s">
        <v>188</v>
      </c>
      <c r="X3746" s="160" t="s">
        <v>188</v>
      </c>
    </row>
    <row r="3747" spans="1:24" ht="41.25">
      <c r="A3747" s="155">
        <f>A3746+1</f>
        <v>3745</v>
      </c>
      <c r="B3747" s="160" t="s">
        <v>3883</v>
      </c>
      <c r="C3747" s="159">
        <v>2016</v>
      </c>
      <c r="D3747" s="160" t="s">
        <v>106</v>
      </c>
      <c r="E3747" s="160" t="s">
        <v>373</v>
      </c>
      <c r="F3747" s="268" t="s">
        <v>4227</v>
      </c>
      <c r="G3747" s="157" t="s">
        <v>31</v>
      </c>
      <c r="H3747" s="156" t="s">
        <v>42</v>
      </c>
      <c r="I3747" s="160" t="s">
        <v>71</v>
      </c>
      <c r="J3747" s="160" t="s">
        <v>109</v>
      </c>
      <c r="K3747" s="240" t="s">
        <v>34</v>
      </c>
      <c r="L3747" s="241" t="s">
        <v>34</v>
      </c>
      <c r="M3747" s="241" t="s">
        <v>34</v>
      </c>
      <c r="N3747" s="241" t="s">
        <v>34</v>
      </c>
      <c r="O3747" s="241" t="s">
        <v>34</v>
      </c>
      <c r="P3747" s="241" t="s">
        <v>34</v>
      </c>
      <c r="Q3747" s="159" t="s">
        <v>34</v>
      </c>
      <c r="R3747" s="100" t="s">
        <v>34</v>
      </c>
      <c r="S3747" s="158">
        <v>1</v>
      </c>
      <c r="T3747" s="103" t="s">
        <v>110</v>
      </c>
      <c r="U3747" s="160" t="s">
        <v>312</v>
      </c>
      <c r="V3747" s="160" t="s">
        <v>2811</v>
      </c>
      <c r="W3747" s="157" t="s">
        <v>42</v>
      </c>
      <c r="X3747" s="157" t="s">
        <v>42</v>
      </c>
    </row>
    <row r="3748" spans="1:24" ht="41.25">
      <c r="A3748" s="155">
        <f>A3747+1</f>
        <v>3746</v>
      </c>
      <c r="B3748" s="160" t="s">
        <v>3883</v>
      </c>
      <c r="C3748" s="159">
        <v>2016</v>
      </c>
      <c r="D3748" s="160" t="s">
        <v>106</v>
      </c>
      <c r="E3748" s="160" t="s">
        <v>373</v>
      </c>
      <c r="F3748" s="268" t="s">
        <v>4228</v>
      </c>
      <c r="G3748" s="157" t="s">
        <v>31</v>
      </c>
      <c r="H3748" s="161" t="s">
        <v>39</v>
      </c>
      <c r="I3748" s="160" t="s">
        <v>71</v>
      </c>
      <c r="J3748" s="160" t="s">
        <v>109</v>
      </c>
      <c r="K3748" s="240" t="s">
        <v>48</v>
      </c>
      <c r="L3748" s="241" t="s">
        <v>34</v>
      </c>
      <c r="M3748" s="241" t="s">
        <v>34</v>
      </c>
      <c r="N3748" s="241" t="s">
        <v>34</v>
      </c>
      <c r="O3748" s="241" t="s">
        <v>34</v>
      </c>
      <c r="P3748" s="241" t="s">
        <v>34</v>
      </c>
      <c r="Q3748" s="159" t="s">
        <v>34</v>
      </c>
      <c r="R3748" s="100" t="s">
        <v>34</v>
      </c>
      <c r="S3748" s="158">
        <v>1</v>
      </c>
      <c r="T3748" s="103" t="s">
        <v>110</v>
      </c>
      <c r="U3748" s="160" t="s">
        <v>312</v>
      </c>
      <c r="V3748" s="160" t="s">
        <v>2811</v>
      </c>
      <c r="W3748" s="160" t="s">
        <v>92</v>
      </c>
      <c r="X3748" s="160" t="s">
        <v>92</v>
      </c>
    </row>
    <row r="3749" spans="1:24" ht="41.25">
      <c r="A3749" s="155">
        <f>A3748+1</f>
        <v>3747</v>
      </c>
      <c r="B3749" s="160" t="s">
        <v>3883</v>
      </c>
      <c r="C3749" s="159">
        <v>2016</v>
      </c>
      <c r="D3749" s="160" t="s">
        <v>106</v>
      </c>
      <c r="E3749" s="160" t="s">
        <v>131</v>
      </c>
      <c r="F3749" s="268" t="s">
        <v>4229</v>
      </c>
      <c r="G3749" s="157" t="s">
        <v>31</v>
      </c>
      <c r="H3749" s="156" t="s">
        <v>50</v>
      </c>
      <c r="I3749" s="157" t="s">
        <v>71</v>
      </c>
      <c r="J3749" s="157" t="s">
        <v>109</v>
      </c>
      <c r="K3749" s="238" t="s">
        <v>48</v>
      </c>
      <c r="L3749" s="239" t="s">
        <v>34</v>
      </c>
      <c r="M3749" s="239" t="s">
        <v>34</v>
      </c>
      <c r="N3749" s="239" t="s">
        <v>34</v>
      </c>
      <c r="O3749" s="239" t="s">
        <v>34</v>
      </c>
      <c r="P3749" s="239" t="s">
        <v>34</v>
      </c>
      <c r="Q3749" s="159" t="s">
        <v>48</v>
      </c>
      <c r="R3749" s="99" t="s">
        <v>48</v>
      </c>
      <c r="S3749" s="158">
        <v>1</v>
      </c>
      <c r="T3749" s="103" t="s">
        <v>110</v>
      </c>
      <c r="U3749" s="160" t="s">
        <v>312</v>
      </c>
      <c r="V3749" s="160" t="s">
        <v>2811</v>
      </c>
      <c r="W3749" s="157" t="s">
        <v>42</v>
      </c>
      <c r="X3749" s="157" t="s">
        <v>50</v>
      </c>
    </row>
    <row r="3750" spans="1:24" ht="41.25">
      <c r="A3750" s="155">
        <f>A3749+1</f>
        <v>3748</v>
      </c>
      <c r="B3750" s="160" t="s">
        <v>3883</v>
      </c>
      <c r="C3750" s="159">
        <v>2016</v>
      </c>
      <c r="D3750" s="160" t="s">
        <v>106</v>
      </c>
      <c r="E3750" s="160" t="s">
        <v>131</v>
      </c>
      <c r="F3750" s="268" t="s">
        <v>4230</v>
      </c>
      <c r="G3750" s="157" t="s">
        <v>31</v>
      </c>
      <c r="H3750" s="156" t="s">
        <v>42</v>
      </c>
      <c r="I3750" s="160" t="s">
        <v>71</v>
      </c>
      <c r="J3750" s="160" t="s">
        <v>109</v>
      </c>
      <c r="K3750" s="240" t="s">
        <v>48</v>
      </c>
      <c r="L3750" s="241" t="s">
        <v>34</v>
      </c>
      <c r="M3750" s="241" t="s">
        <v>34</v>
      </c>
      <c r="N3750" s="241" t="s">
        <v>34</v>
      </c>
      <c r="O3750" s="241" t="s">
        <v>34</v>
      </c>
      <c r="P3750" s="241" t="s">
        <v>34</v>
      </c>
      <c r="Q3750" s="159" t="s">
        <v>34</v>
      </c>
      <c r="R3750" s="100" t="s">
        <v>34</v>
      </c>
      <c r="S3750" s="158">
        <v>1</v>
      </c>
      <c r="T3750" s="103" t="s">
        <v>110</v>
      </c>
      <c r="U3750" s="160" t="s">
        <v>312</v>
      </c>
      <c r="V3750" s="160" t="s">
        <v>2811</v>
      </c>
      <c r="W3750" s="157" t="s">
        <v>42</v>
      </c>
      <c r="X3750" s="157" t="s">
        <v>42</v>
      </c>
    </row>
    <row r="3751" spans="1:24" ht="30.75">
      <c r="A3751" s="155">
        <f>A3750+1</f>
        <v>3749</v>
      </c>
      <c r="B3751" s="160" t="s">
        <v>3883</v>
      </c>
      <c r="C3751" s="159">
        <v>2016</v>
      </c>
      <c r="D3751" s="160" t="s">
        <v>106</v>
      </c>
      <c r="E3751" s="160" t="s">
        <v>131</v>
      </c>
      <c r="F3751" s="268" t="s">
        <v>4231</v>
      </c>
      <c r="G3751" s="157" t="s">
        <v>31</v>
      </c>
      <c r="H3751" s="156" t="s">
        <v>50</v>
      </c>
      <c r="I3751" s="160" t="s">
        <v>90</v>
      </c>
      <c r="J3751" s="160" t="s">
        <v>104</v>
      </c>
      <c r="K3751" s="240" t="s">
        <v>34</v>
      </c>
      <c r="L3751" s="241" t="s">
        <v>34</v>
      </c>
      <c r="M3751" s="241" t="s">
        <v>34</v>
      </c>
      <c r="N3751" s="241" t="s">
        <v>34</v>
      </c>
      <c r="O3751" s="241" t="s">
        <v>34</v>
      </c>
      <c r="P3751" s="241" t="s">
        <v>34</v>
      </c>
      <c r="Q3751" s="159" t="s">
        <v>48</v>
      </c>
      <c r="R3751" s="100" t="s">
        <v>48</v>
      </c>
      <c r="S3751" s="158">
        <v>1</v>
      </c>
      <c r="T3751" s="103" t="s">
        <v>110</v>
      </c>
      <c r="U3751" s="160" t="s">
        <v>312</v>
      </c>
      <c r="V3751" s="160" t="s">
        <v>4232</v>
      </c>
      <c r="W3751" s="157" t="s">
        <v>42</v>
      </c>
      <c r="X3751" s="157" t="s">
        <v>50</v>
      </c>
    </row>
    <row r="3752" spans="1:24" ht="81">
      <c r="A3752" s="155">
        <f>A3751+1</f>
        <v>3750</v>
      </c>
      <c r="B3752" s="160" t="s">
        <v>3883</v>
      </c>
      <c r="C3752" s="159">
        <v>2016</v>
      </c>
      <c r="D3752" s="160" t="s">
        <v>106</v>
      </c>
      <c r="E3752" s="160" t="s">
        <v>131</v>
      </c>
      <c r="F3752" s="268" t="s">
        <v>4233</v>
      </c>
      <c r="G3752" s="157" t="s">
        <v>82</v>
      </c>
      <c r="H3752" s="161" t="s">
        <v>83</v>
      </c>
      <c r="I3752" s="160" t="s">
        <v>90</v>
      </c>
      <c r="J3752" s="160" t="s">
        <v>104</v>
      </c>
      <c r="K3752" s="240" t="s">
        <v>34</v>
      </c>
      <c r="L3752" s="241" t="s">
        <v>34</v>
      </c>
      <c r="M3752" s="241" t="s">
        <v>34</v>
      </c>
      <c r="N3752" s="241" t="s">
        <v>34</v>
      </c>
      <c r="O3752" s="241" t="s">
        <v>34</v>
      </c>
      <c r="P3752" s="241" t="s">
        <v>34</v>
      </c>
      <c r="Q3752" s="159" t="s">
        <v>34</v>
      </c>
      <c r="R3752" s="100" t="s">
        <v>34</v>
      </c>
      <c r="S3752" s="158">
        <v>1</v>
      </c>
      <c r="T3752" s="103" t="s">
        <v>110</v>
      </c>
      <c r="U3752" s="160" t="s">
        <v>312</v>
      </c>
      <c r="V3752" s="160" t="s">
        <v>4232</v>
      </c>
      <c r="W3752" s="160" t="s">
        <v>101</v>
      </c>
      <c r="X3752" s="160" t="s">
        <v>101</v>
      </c>
    </row>
    <row r="3753" spans="1:24" ht="30.75">
      <c r="A3753" s="155">
        <f>A3752+1</f>
        <v>3751</v>
      </c>
      <c r="B3753" s="160" t="s">
        <v>3883</v>
      </c>
      <c r="C3753" s="159">
        <v>2016</v>
      </c>
      <c r="D3753" s="160" t="s">
        <v>106</v>
      </c>
      <c r="E3753" s="160" t="s">
        <v>131</v>
      </c>
      <c r="F3753" s="268" t="s">
        <v>4234</v>
      </c>
      <c r="G3753" s="157" t="s">
        <v>31</v>
      </c>
      <c r="H3753" s="156" t="s">
        <v>42</v>
      </c>
      <c r="I3753" s="160" t="s">
        <v>90</v>
      </c>
      <c r="J3753" s="160" t="s">
        <v>104</v>
      </c>
      <c r="K3753" s="240" t="s">
        <v>34</v>
      </c>
      <c r="L3753" s="241" t="s">
        <v>34</v>
      </c>
      <c r="M3753" s="241" t="s">
        <v>34</v>
      </c>
      <c r="N3753" s="241" t="s">
        <v>34</v>
      </c>
      <c r="O3753" s="241" t="s">
        <v>34</v>
      </c>
      <c r="P3753" s="241" t="s">
        <v>34</v>
      </c>
      <c r="Q3753" s="159" t="s">
        <v>34</v>
      </c>
      <c r="R3753" s="100" t="s">
        <v>34</v>
      </c>
      <c r="S3753" s="158">
        <v>1</v>
      </c>
      <c r="T3753" s="103" t="s">
        <v>110</v>
      </c>
      <c r="U3753" s="160" t="s">
        <v>312</v>
      </c>
      <c r="V3753" s="160" t="s">
        <v>4232</v>
      </c>
      <c r="W3753" s="157" t="s">
        <v>42</v>
      </c>
      <c r="X3753" s="157" t="s">
        <v>42</v>
      </c>
    </row>
    <row r="3754" spans="1:24" ht="41.25">
      <c r="A3754" s="155">
        <f>A3753+1</f>
        <v>3752</v>
      </c>
      <c r="B3754" s="160" t="s">
        <v>3883</v>
      </c>
      <c r="C3754" s="159">
        <v>2016</v>
      </c>
      <c r="D3754" s="160" t="s">
        <v>139</v>
      </c>
      <c r="E3754" s="160" t="s">
        <v>140</v>
      </c>
      <c r="F3754" s="268" t="s">
        <v>4235</v>
      </c>
      <c r="G3754" s="157" t="s">
        <v>31</v>
      </c>
      <c r="H3754" s="161" t="s">
        <v>39</v>
      </c>
      <c r="I3754" s="160" t="s">
        <v>71</v>
      </c>
      <c r="J3754" s="160" t="s">
        <v>142</v>
      </c>
      <c r="K3754" s="240" t="s">
        <v>34</v>
      </c>
      <c r="L3754" s="241" t="s">
        <v>34</v>
      </c>
      <c r="M3754" s="241" t="s">
        <v>34</v>
      </c>
      <c r="N3754" s="241" t="s">
        <v>34</v>
      </c>
      <c r="O3754" s="241" t="s">
        <v>34</v>
      </c>
      <c r="P3754" s="241" t="s">
        <v>34</v>
      </c>
      <c r="Q3754" s="159" t="s">
        <v>34</v>
      </c>
      <c r="R3754" s="100" t="s">
        <v>34</v>
      </c>
      <c r="S3754" s="158">
        <v>1</v>
      </c>
      <c r="T3754" s="103" t="s">
        <v>143</v>
      </c>
      <c r="U3754" s="160" t="s">
        <v>329</v>
      </c>
      <c r="V3754" s="160" t="s">
        <v>144</v>
      </c>
      <c r="W3754" s="160" t="s">
        <v>92</v>
      </c>
      <c r="X3754" s="160" t="s">
        <v>92</v>
      </c>
    </row>
    <row r="3755" spans="1:24" ht="81">
      <c r="A3755" s="155">
        <f>A3754+1</f>
        <v>3753</v>
      </c>
      <c r="B3755" s="160" t="s">
        <v>3883</v>
      </c>
      <c r="C3755" s="159">
        <v>2016</v>
      </c>
      <c r="D3755" s="160" t="s">
        <v>139</v>
      </c>
      <c r="E3755" s="160" t="s">
        <v>140</v>
      </c>
      <c r="F3755" s="268" t="s">
        <v>4236</v>
      </c>
      <c r="G3755" s="157" t="s">
        <v>82</v>
      </c>
      <c r="H3755" s="161" t="s">
        <v>83</v>
      </c>
      <c r="I3755" s="160" t="s">
        <v>71</v>
      </c>
      <c r="J3755" s="160" t="s">
        <v>142</v>
      </c>
      <c r="K3755" s="240" t="s">
        <v>34</v>
      </c>
      <c r="L3755" s="241" t="s">
        <v>34</v>
      </c>
      <c r="M3755" s="241" t="s">
        <v>34</v>
      </c>
      <c r="N3755" s="241" t="s">
        <v>34</v>
      </c>
      <c r="O3755" s="241" t="s">
        <v>34</v>
      </c>
      <c r="P3755" s="241" t="s">
        <v>34</v>
      </c>
      <c r="Q3755" s="159" t="s">
        <v>34</v>
      </c>
      <c r="R3755" s="100" t="s">
        <v>34</v>
      </c>
      <c r="S3755" s="158">
        <v>1</v>
      </c>
      <c r="T3755" s="103" t="s">
        <v>143</v>
      </c>
      <c r="U3755" s="160" t="s">
        <v>329</v>
      </c>
      <c r="V3755" s="160" t="s">
        <v>483</v>
      </c>
      <c r="W3755" s="160" t="s">
        <v>101</v>
      </c>
      <c r="X3755" s="160" t="s">
        <v>101</v>
      </c>
    </row>
    <row r="3756" spans="1:24" ht="81">
      <c r="A3756" s="155">
        <f>A3755+1</f>
        <v>3754</v>
      </c>
      <c r="B3756" s="160" t="s">
        <v>3883</v>
      </c>
      <c r="C3756" s="159">
        <v>2016</v>
      </c>
      <c r="D3756" s="160" t="s">
        <v>139</v>
      </c>
      <c r="E3756" s="160" t="s">
        <v>140</v>
      </c>
      <c r="F3756" s="268" t="s">
        <v>4237</v>
      </c>
      <c r="G3756" s="157" t="s">
        <v>82</v>
      </c>
      <c r="H3756" s="161" t="s">
        <v>83</v>
      </c>
      <c r="I3756" s="160" t="s">
        <v>71</v>
      </c>
      <c r="J3756" s="160" t="s">
        <v>142</v>
      </c>
      <c r="K3756" s="240" t="s">
        <v>34</v>
      </c>
      <c r="L3756" s="241" t="s">
        <v>34</v>
      </c>
      <c r="M3756" s="241" t="s">
        <v>34</v>
      </c>
      <c r="N3756" s="241" t="s">
        <v>34</v>
      </c>
      <c r="O3756" s="241" t="s">
        <v>34</v>
      </c>
      <c r="P3756" s="241" t="s">
        <v>34</v>
      </c>
      <c r="Q3756" s="159" t="s">
        <v>34</v>
      </c>
      <c r="R3756" s="100" t="s">
        <v>34</v>
      </c>
      <c r="S3756" s="158">
        <v>1</v>
      </c>
      <c r="T3756" s="103" t="s">
        <v>143</v>
      </c>
      <c r="U3756" s="160" t="s">
        <v>329</v>
      </c>
      <c r="V3756" s="160" t="s">
        <v>483</v>
      </c>
      <c r="W3756" s="160" t="s">
        <v>188</v>
      </c>
      <c r="X3756" s="160" t="s">
        <v>188</v>
      </c>
    </row>
    <row r="3757" spans="1:24" ht="81">
      <c r="A3757" s="155">
        <f>A3756+1</f>
        <v>3755</v>
      </c>
      <c r="B3757" s="160" t="s">
        <v>3883</v>
      </c>
      <c r="C3757" s="159">
        <v>2016</v>
      </c>
      <c r="D3757" s="160" t="s">
        <v>139</v>
      </c>
      <c r="E3757" s="160" t="s">
        <v>140</v>
      </c>
      <c r="F3757" s="268" t="s">
        <v>4238</v>
      </c>
      <c r="G3757" s="157" t="s">
        <v>82</v>
      </c>
      <c r="H3757" s="161" t="s">
        <v>83</v>
      </c>
      <c r="I3757" s="160" t="s">
        <v>71</v>
      </c>
      <c r="J3757" s="160" t="s">
        <v>142</v>
      </c>
      <c r="K3757" s="240" t="s">
        <v>34</v>
      </c>
      <c r="L3757" s="241" t="s">
        <v>34</v>
      </c>
      <c r="M3757" s="241" t="s">
        <v>34</v>
      </c>
      <c r="N3757" s="241" t="s">
        <v>34</v>
      </c>
      <c r="O3757" s="241" t="s">
        <v>34</v>
      </c>
      <c r="P3757" s="241" t="s">
        <v>34</v>
      </c>
      <c r="Q3757" s="159" t="s">
        <v>34</v>
      </c>
      <c r="R3757" s="100" t="s">
        <v>34</v>
      </c>
      <c r="S3757" s="158">
        <v>1</v>
      </c>
      <c r="T3757" s="103" t="s">
        <v>143</v>
      </c>
      <c r="U3757" s="160" t="s">
        <v>329</v>
      </c>
      <c r="V3757" s="160" t="s">
        <v>483</v>
      </c>
      <c r="W3757" s="160" t="s">
        <v>101</v>
      </c>
      <c r="X3757" s="160" t="s">
        <v>101</v>
      </c>
    </row>
    <row r="3758" spans="1:24" ht="81">
      <c r="A3758" s="155">
        <f>A3757+1</f>
        <v>3756</v>
      </c>
      <c r="B3758" s="160" t="s">
        <v>3883</v>
      </c>
      <c r="C3758" s="159">
        <v>2016</v>
      </c>
      <c r="D3758" s="160" t="s">
        <v>139</v>
      </c>
      <c r="E3758" s="160" t="s">
        <v>140</v>
      </c>
      <c r="F3758" s="268" t="s">
        <v>4239</v>
      </c>
      <c r="G3758" s="157" t="s">
        <v>82</v>
      </c>
      <c r="H3758" s="161" t="s">
        <v>83</v>
      </c>
      <c r="I3758" s="160" t="s">
        <v>71</v>
      </c>
      <c r="J3758" s="160" t="s">
        <v>142</v>
      </c>
      <c r="K3758" s="240" t="s">
        <v>34</v>
      </c>
      <c r="L3758" s="241" t="s">
        <v>48</v>
      </c>
      <c r="M3758" s="241" t="s">
        <v>34</v>
      </c>
      <c r="N3758" s="241" t="s">
        <v>34</v>
      </c>
      <c r="O3758" s="241" t="s">
        <v>34</v>
      </c>
      <c r="P3758" s="241" t="s">
        <v>34</v>
      </c>
      <c r="Q3758" s="159" t="s">
        <v>34</v>
      </c>
      <c r="R3758" s="100" t="s">
        <v>34</v>
      </c>
      <c r="S3758" s="158">
        <v>1</v>
      </c>
      <c r="T3758" s="103" t="s">
        <v>143</v>
      </c>
      <c r="U3758" s="160" t="s">
        <v>329</v>
      </c>
      <c r="V3758" s="160" t="s">
        <v>483</v>
      </c>
      <c r="W3758" s="160" t="s">
        <v>188</v>
      </c>
      <c r="X3758" s="160" t="s">
        <v>188</v>
      </c>
    </row>
    <row r="3759" spans="1:24" ht="81">
      <c r="A3759" s="155">
        <f>A3758+1</f>
        <v>3757</v>
      </c>
      <c r="B3759" s="160" t="s">
        <v>3883</v>
      </c>
      <c r="C3759" s="159">
        <v>2016</v>
      </c>
      <c r="D3759" s="160" t="s">
        <v>139</v>
      </c>
      <c r="E3759" s="160" t="s">
        <v>140</v>
      </c>
      <c r="F3759" s="268" t="s">
        <v>4240</v>
      </c>
      <c r="G3759" s="160" t="s">
        <v>82</v>
      </c>
      <c r="H3759" s="161" t="s">
        <v>83</v>
      </c>
      <c r="I3759" s="160" t="s">
        <v>71</v>
      </c>
      <c r="J3759" s="160" t="s">
        <v>142</v>
      </c>
      <c r="K3759" s="240" t="s">
        <v>34</v>
      </c>
      <c r="L3759" s="241" t="s">
        <v>34</v>
      </c>
      <c r="M3759" s="241" t="s">
        <v>34</v>
      </c>
      <c r="N3759" s="241" t="s">
        <v>34</v>
      </c>
      <c r="O3759" s="241" t="s">
        <v>34</v>
      </c>
      <c r="P3759" s="241" t="s">
        <v>34</v>
      </c>
      <c r="Q3759" s="159" t="s">
        <v>34</v>
      </c>
      <c r="R3759" s="100" t="s">
        <v>34</v>
      </c>
      <c r="S3759" s="158">
        <v>1</v>
      </c>
      <c r="T3759" s="103" t="s">
        <v>143</v>
      </c>
      <c r="U3759" s="160" t="s">
        <v>329</v>
      </c>
      <c r="V3759" s="160" t="s">
        <v>483</v>
      </c>
      <c r="W3759" s="160" t="s">
        <v>401</v>
      </c>
      <c r="X3759" s="160" t="s">
        <v>401</v>
      </c>
    </row>
    <row r="3760" spans="1:24" ht="81">
      <c r="A3760" s="155">
        <f>A3759+1</f>
        <v>3758</v>
      </c>
      <c r="B3760" s="160" t="s">
        <v>3883</v>
      </c>
      <c r="C3760" s="159">
        <v>2016</v>
      </c>
      <c r="D3760" s="160" t="s">
        <v>139</v>
      </c>
      <c r="E3760" s="160" t="s">
        <v>140</v>
      </c>
      <c r="F3760" s="268" t="s">
        <v>4241</v>
      </c>
      <c r="G3760" s="157" t="s">
        <v>82</v>
      </c>
      <c r="H3760" s="161" t="s">
        <v>83</v>
      </c>
      <c r="I3760" s="160" t="s">
        <v>71</v>
      </c>
      <c r="J3760" s="160" t="s">
        <v>142</v>
      </c>
      <c r="K3760" s="240" t="s">
        <v>34</v>
      </c>
      <c r="L3760" s="241" t="s">
        <v>34</v>
      </c>
      <c r="M3760" s="241" t="s">
        <v>34</v>
      </c>
      <c r="N3760" s="241" t="s">
        <v>34</v>
      </c>
      <c r="O3760" s="241" t="s">
        <v>34</v>
      </c>
      <c r="P3760" s="241" t="s">
        <v>34</v>
      </c>
      <c r="Q3760" s="159" t="s">
        <v>34</v>
      </c>
      <c r="R3760" s="100" t="s">
        <v>34</v>
      </c>
      <c r="S3760" s="158">
        <v>1</v>
      </c>
      <c r="T3760" s="103" t="s">
        <v>143</v>
      </c>
      <c r="U3760" s="160" t="s">
        <v>329</v>
      </c>
      <c r="V3760" s="160" t="s">
        <v>483</v>
      </c>
      <c r="W3760" s="160" t="s">
        <v>101</v>
      </c>
      <c r="X3760" s="160" t="s">
        <v>101</v>
      </c>
    </row>
    <row r="3761" spans="1:24" ht="81">
      <c r="A3761" s="155">
        <f>A3760+1</f>
        <v>3759</v>
      </c>
      <c r="B3761" s="160" t="s">
        <v>3883</v>
      </c>
      <c r="C3761" s="159">
        <v>2016</v>
      </c>
      <c r="D3761" s="160" t="s">
        <v>139</v>
      </c>
      <c r="E3761" s="160" t="s">
        <v>140</v>
      </c>
      <c r="F3761" s="268" t="s">
        <v>4242</v>
      </c>
      <c r="G3761" s="157" t="s">
        <v>82</v>
      </c>
      <c r="H3761" s="161" t="s">
        <v>83</v>
      </c>
      <c r="I3761" s="160" t="s">
        <v>71</v>
      </c>
      <c r="J3761" s="160" t="s">
        <v>142</v>
      </c>
      <c r="K3761" s="240" t="s">
        <v>34</v>
      </c>
      <c r="L3761" s="241" t="s">
        <v>34</v>
      </c>
      <c r="M3761" s="241" t="s">
        <v>34</v>
      </c>
      <c r="N3761" s="241" t="s">
        <v>34</v>
      </c>
      <c r="O3761" s="241" t="s">
        <v>34</v>
      </c>
      <c r="P3761" s="241" t="s">
        <v>34</v>
      </c>
      <c r="Q3761" s="159" t="s">
        <v>34</v>
      </c>
      <c r="R3761" s="100" t="s">
        <v>34</v>
      </c>
      <c r="S3761" s="158">
        <v>1</v>
      </c>
      <c r="T3761" s="103" t="s">
        <v>143</v>
      </c>
      <c r="U3761" s="160" t="s">
        <v>329</v>
      </c>
      <c r="V3761" s="160" t="s">
        <v>483</v>
      </c>
      <c r="W3761" s="160" t="s">
        <v>1111</v>
      </c>
      <c r="X3761" s="160" t="s">
        <v>1111</v>
      </c>
    </row>
    <row r="3762" spans="1:24" ht="20.25">
      <c r="A3762" s="155">
        <f>A3761+1</f>
        <v>3760</v>
      </c>
      <c r="B3762" s="160" t="s">
        <v>3883</v>
      </c>
      <c r="C3762" s="159">
        <v>2016</v>
      </c>
      <c r="D3762" s="160" t="s">
        <v>162</v>
      </c>
      <c r="E3762" s="160" t="s">
        <v>162</v>
      </c>
      <c r="F3762" s="268" t="s">
        <v>4243</v>
      </c>
      <c r="G3762" s="157" t="s">
        <v>31</v>
      </c>
      <c r="H3762" s="156" t="s">
        <v>29</v>
      </c>
      <c r="I3762" s="160" t="s">
        <v>164</v>
      </c>
      <c r="J3762" s="160" t="s">
        <v>15</v>
      </c>
      <c r="K3762" s="240" t="s">
        <v>34</v>
      </c>
      <c r="L3762" s="241" t="s">
        <v>34</v>
      </c>
      <c r="M3762" s="241" t="s">
        <v>48</v>
      </c>
      <c r="N3762" s="241" t="s">
        <v>34</v>
      </c>
      <c r="O3762" s="241" t="s">
        <v>34</v>
      </c>
      <c r="P3762" s="241" t="s">
        <v>34</v>
      </c>
      <c r="Q3762" s="159" t="s">
        <v>34</v>
      </c>
      <c r="R3762" s="100" t="s">
        <v>34</v>
      </c>
      <c r="S3762" s="158">
        <v>1</v>
      </c>
      <c r="T3762" s="103" t="s">
        <v>165</v>
      </c>
      <c r="U3762" s="160" t="s">
        <v>331</v>
      </c>
      <c r="V3762" s="160" t="s">
        <v>162</v>
      </c>
      <c r="W3762" s="160" t="s">
        <v>92</v>
      </c>
      <c r="X3762" s="160" t="s">
        <v>92</v>
      </c>
    </row>
    <row r="3763" spans="1:24" ht="20.25">
      <c r="A3763" s="155">
        <f>A3762+1</f>
        <v>3761</v>
      </c>
      <c r="B3763" s="160" t="s">
        <v>3883</v>
      </c>
      <c r="C3763" s="159">
        <v>2016</v>
      </c>
      <c r="D3763" s="160" t="s">
        <v>162</v>
      </c>
      <c r="E3763" s="160" t="s">
        <v>162</v>
      </c>
      <c r="F3763" s="268" t="s">
        <v>4244</v>
      </c>
      <c r="G3763" s="157" t="s">
        <v>31</v>
      </c>
      <c r="H3763" s="161" t="s">
        <v>39</v>
      </c>
      <c r="I3763" s="160" t="s">
        <v>164</v>
      </c>
      <c r="J3763" s="160" t="s">
        <v>15</v>
      </c>
      <c r="K3763" s="240" t="s">
        <v>34</v>
      </c>
      <c r="L3763" s="241" t="s">
        <v>34</v>
      </c>
      <c r="M3763" s="241" t="s">
        <v>48</v>
      </c>
      <c r="N3763" s="241" t="s">
        <v>34</v>
      </c>
      <c r="O3763" s="241" t="s">
        <v>34</v>
      </c>
      <c r="P3763" s="241" t="s">
        <v>34</v>
      </c>
      <c r="Q3763" s="159" t="s">
        <v>34</v>
      </c>
      <c r="R3763" s="100" t="s">
        <v>34</v>
      </c>
      <c r="S3763" s="158">
        <v>1</v>
      </c>
      <c r="T3763" s="103" t="s">
        <v>165</v>
      </c>
      <c r="U3763" s="160" t="s">
        <v>331</v>
      </c>
      <c r="V3763" s="160" t="s">
        <v>162</v>
      </c>
      <c r="W3763" s="160" t="s">
        <v>92</v>
      </c>
      <c r="X3763" s="160" t="s">
        <v>92</v>
      </c>
    </row>
    <row r="3764" spans="1:24" ht="20.25">
      <c r="A3764" s="155">
        <f>A3763+1</f>
        <v>3762</v>
      </c>
      <c r="B3764" s="160" t="s">
        <v>3883</v>
      </c>
      <c r="C3764" s="159">
        <v>2016</v>
      </c>
      <c r="D3764" s="160" t="s">
        <v>162</v>
      </c>
      <c r="E3764" s="160" t="s">
        <v>162</v>
      </c>
      <c r="F3764" s="268" t="s">
        <v>4245</v>
      </c>
      <c r="G3764" s="157" t="s">
        <v>31</v>
      </c>
      <c r="H3764" s="161" t="s">
        <v>39</v>
      </c>
      <c r="I3764" s="160" t="s">
        <v>164</v>
      </c>
      <c r="J3764" s="160" t="s">
        <v>15</v>
      </c>
      <c r="K3764" s="240" t="s">
        <v>34</v>
      </c>
      <c r="L3764" s="241" t="s">
        <v>34</v>
      </c>
      <c r="M3764" s="241" t="s">
        <v>48</v>
      </c>
      <c r="N3764" s="241" t="s">
        <v>34</v>
      </c>
      <c r="O3764" s="241" t="s">
        <v>34</v>
      </c>
      <c r="P3764" s="241" t="s">
        <v>34</v>
      </c>
      <c r="Q3764" s="159" t="s">
        <v>34</v>
      </c>
      <c r="R3764" s="100" t="s">
        <v>34</v>
      </c>
      <c r="S3764" s="158">
        <v>1</v>
      </c>
      <c r="T3764" s="103" t="s">
        <v>165</v>
      </c>
      <c r="U3764" s="160" t="s">
        <v>331</v>
      </c>
      <c r="V3764" s="160" t="s">
        <v>162</v>
      </c>
      <c r="W3764" s="160" t="s">
        <v>92</v>
      </c>
      <c r="X3764" s="160" t="s">
        <v>92</v>
      </c>
    </row>
    <row r="3765" spans="1:24" ht="20.25">
      <c r="A3765" s="155">
        <f>A3764+1</f>
        <v>3763</v>
      </c>
      <c r="B3765" s="160" t="s">
        <v>3883</v>
      </c>
      <c r="C3765" s="159">
        <v>2016</v>
      </c>
      <c r="D3765" s="160" t="s">
        <v>162</v>
      </c>
      <c r="E3765" s="160" t="s">
        <v>162</v>
      </c>
      <c r="F3765" s="268" t="s">
        <v>4246</v>
      </c>
      <c r="G3765" s="157" t="s">
        <v>31</v>
      </c>
      <c r="H3765" s="156" t="s">
        <v>39</v>
      </c>
      <c r="I3765" s="160" t="s">
        <v>164</v>
      </c>
      <c r="J3765" s="160" t="s">
        <v>15</v>
      </c>
      <c r="K3765" s="240" t="s">
        <v>34</v>
      </c>
      <c r="L3765" s="241" t="s">
        <v>34</v>
      </c>
      <c r="M3765" s="241" t="s">
        <v>48</v>
      </c>
      <c r="N3765" s="241" t="s">
        <v>34</v>
      </c>
      <c r="O3765" s="241" t="s">
        <v>34</v>
      </c>
      <c r="P3765" s="241" t="s">
        <v>34</v>
      </c>
      <c r="Q3765" s="159" t="s">
        <v>34</v>
      </c>
      <c r="R3765" s="100" t="s">
        <v>34</v>
      </c>
      <c r="S3765" s="158">
        <v>1</v>
      </c>
      <c r="T3765" s="103" t="s">
        <v>165</v>
      </c>
      <c r="U3765" s="160" t="s">
        <v>331</v>
      </c>
      <c r="V3765" s="160" t="s">
        <v>162</v>
      </c>
      <c r="W3765" s="160" t="s">
        <v>92</v>
      </c>
      <c r="X3765" s="160" t="s">
        <v>92</v>
      </c>
    </row>
    <row r="3766" spans="1:24" ht="20.25">
      <c r="A3766" s="155">
        <f>A3765+1</f>
        <v>3764</v>
      </c>
      <c r="B3766" s="160" t="s">
        <v>3883</v>
      </c>
      <c r="C3766" s="159">
        <v>2016</v>
      </c>
      <c r="D3766" s="160" t="s">
        <v>162</v>
      </c>
      <c r="E3766" s="160" t="s">
        <v>162</v>
      </c>
      <c r="F3766" s="268" t="s">
        <v>4247</v>
      </c>
      <c r="G3766" s="157" t="s">
        <v>119</v>
      </c>
      <c r="H3766" s="161" t="s">
        <v>169</v>
      </c>
      <c r="I3766" s="160" t="s">
        <v>164</v>
      </c>
      <c r="J3766" s="160" t="s">
        <v>15</v>
      </c>
      <c r="K3766" s="240" t="s">
        <v>34</v>
      </c>
      <c r="L3766" s="241" t="s">
        <v>34</v>
      </c>
      <c r="M3766" s="241" t="s">
        <v>48</v>
      </c>
      <c r="N3766" s="241" t="s">
        <v>34</v>
      </c>
      <c r="O3766" s="241" t="s">
        <v>34</v>
      </c>
      <c r="P3766" s="241" t="s">
        <v>34</v>
      </c>
      <c r="Q3766" s="159" t="s">
        <v>34</v>
      </c>
      <c r="R3766" s="100" t="s">
        <v>34</v>
      </c>
      <c r="S3766" s="158">
        <v>1</v>
      </c>
      <c r="T3766" s="103" t="s">
        <v>165</v>
      </c>
      <c r="U3766" s="160" t="s">
        <v>331</v>
      </c>
      <c r="V3766" s="160" t="s">
        <v>162</v>
      </c>
      <c r="W3766" s="160" t="s">
        <v>169</v>
      </c>
      <c r="X3766" s="160" t="s">
        <v>169</v>
      </c>
    </row>
    <row r="3767" spans="1:24" ht="20.25">
      <c r="A3767" s="155">
        <f>A3766+1</f>
        <v>3765</v>
      </c>
      <c r="B3767" s="160" t="s">
        <v>3883</v>
      </c>
      <c r="C3767" s="159">
        <v>2016</v>
      </c>
      <c r="D3767" s="160" t="s">
        <v>162</v>
      </c>
      <c r="E3767" s="160" t="s">
        <v>162</v>
      </c>
      <c r="F3767" s="268" t="s">
        <v>4248</v>
      </c>
      <c r="G3767" s="157" t="s">
        <v>31</v>
      </c>
      <c r="H3767" s="156" t="s">
        <v>42</v>
      </c>
      <c r="I3767" s="160" t="s">
        <v>164</v>
      </c>
      <c r="J3767" s="160" t="s">
        <v>15</v>
      </c>
      <c r="K3767" s="240" t="s">
        <v>34</v>
      </c>
      <c r="L3767" s="241" t="s">
        <v>34</v>
      </c>
      <c r="M3767" s="241" t="s">
        <v>48</v>
      </c>
      <c r="N3767" s="241" t="s">
        <v>34</v>
      </c>
      <c r="O3767" s="241" t="s">
        <v>34</v>
      </c>
      <c r="P3767" s="241" t="s">
        <v>34</v>
      </c>
      <c r="Q3767" s="159" t="s">
        <v>34</v>
      </c>
      <c r="R3767" s="100" t="s">
        <v>34</v>
      </c>
      <c r="S3767" s="158">
        <v>1</v>
      </c>
      <c r="T3767" s="103" t="s">
        <v>165</v>
      </c>
      <c r="U3767" s="160" t="s">
        <v>331</v>
      </c>
      <c r="V3767" s="160" t="s">
        <v>162</v>
      </c>
      <c r="W3767" s="157" t="s">
        <v>42</v>
      </c>
      <c r="X3767" s="157" t="s">
        <v>42</v>
      </c>
    </row>
    <row r="3768" spans="1:24" ht="30.75">
      <c r="A3768" s="155">
        <f>A3767+1</f>
        <v>3766</v>
      </c>
      <c r="B3768" s="160" t="s">
        <v>3883</v>
      </c>
      <c r="C3768" s="159">
        <v>2016</v>
      </c>
      <c r="D3768" s="160" t="s">
        <v>173</v>
      </c>
      <c r="E3768" s="160" t="s">
        <v>177</v>
      </c>
      <c r="F3768" s="268" t="s">
        <v>4249</v>
      </c>
      <c r="G3768" s="157" t="s">
        <v>119</v>
      </c>
      <c r="H3768" s="161" t="s">
        <v>120</v>
      </c>
      <c r="I3768" s="160" t="s">
        <v>173</v>
      </c>
      <c r="J3768" s="160" t="s">
        <v>2528</v>
      </c>
      <c r="K3768" s="240" t="s">
        <v>34</v>
      </c>
      <c r="L3768" s="241" t="s">
        <v>34</v>
      </c>
      <c r="M3768" s="241" t="s">
        <v>34</v>
      </c>
      <c r="N3768" s="241" t="s">
        <v>34</v>
      </c>
      <c r="O3768" s="241" t="s">
        <v>34</v>
      </c>
      <c r="P3768" s="241" t="s">
        <v>34</v>
      </c>
      <c r="Q3768" s="159" t="s">
        <v>34</v>
      </c>
      <c r="R3768" s="100" t="s">
        <v>34</v>
      </c>
      <c r="S3768" s="158">
        <v>1</v>
      </c>
      <c r="T3768" s="103" t="s">
        <v>176</v>
      </c>
      <c r="U3768" s="160" t="s">
        <v>331</v>
      </c>
      <c r="V3768" s="160" t="s">
        <v>177</v>
      </c>
      <c r="W3768" s="160" t="s">
        <v>608</v>
      </c>
      <c r="X3768" s="160" t="s">
        <v>608</v>
      </c>
    </row>
    <row r="3769" spans="1:24" ht="30.75">
      <c r="A3769" s="155">
        <f>A3768+1</f>
        <v>3767</v>
      </c>
      <c r="B3769" s="160" t="s">
        <v>3883</v>
      </c>
      <c r="C3769" s="159">
        <v>2016</v>
      </c>
      <c r="D3769" s="160" t="s">
        <v>173</v>
      </c>
      <c r="E3769" s="160" t="s">
        <v>174</v>
      </c>
      <c r="F3769" s="268" t="s">
        <v>4250</v>
      </c>
      <c r="G3769" s="157" t="s">
        <v>31</v>
      </c>
      <c r="H3769" s="156" t="s">
        <v>42</v>
      </c>
      <c r="I3769" s="160" t="s">
        <v>173</v>
      </c>
      <c r="J3769" s="160" t="s">
        <v>174</v>
      </c>
      <c r="K3769" s="240" t="s">
        <v>34</v>
      </c>
      <c r="L3769" s="241" t="s">
        <v>34</v>
      </c>
      <c r="M3769" s="241" t="s">
        <v>34</v>
      </c>
      <c r="N3769" s="241" t="s">
        <v>48</v>
      </c>
      <c r="O3769" s="241" t="s">
        <v>34</v>
      </c>
      <c r="P3769" s="241" t="s">
        <v>34</v>
      </c>
      <c r="Q3769" s="159" t="s">
        <v>34</v>
      </c>
      <c r="R3769" s="100" t="s">
        <v>34</v>
      </c>
      <c r="S3769" s="158">
        <v>1</v>
      </c>
      <c r="T3769" s="103" t="s">
        <v>176</v>
      </c>
      <c r="U3769" s="160" t="s">
        <v>331</v>
      </c>
      <c r="V3769" s="160" t="s">
        <v>177</v>
      </c>
      <c r="W3769" s="157" t="s">
        <v>42</v>
      </c>
      <c r="X3769" s="157" t="s">
        <v>42</v>
      </c>
    </row>
    <row r="3770" spans="1:24" ht="20.25">
      <c r="A3770" s="155">
        <f>A3769+1</f>
        <v>3768</v>
      </c>
      <c r="B3770" s="160" t="s">
        <v>3883</v>
      </c>
      <c r="C3770" s="159">
        <v>2016</v>
      </c>
      <c r="D3770" s="160" t="s">
        <v>173</v>
      </c>
      <c r="E3770" s="160" t="s">
        <v>177</v>
      </c>
      <c r="F3770" s="268" t="s">
        <v>4251</v>
      </c>
      <c r="G3770" s="157" t="s">
        <v>31</v>
      </c>
      <c r="H3770" s="156" t="s">
        <v>42</v>
      </c>
      <c r="I3770" s="160" t="s">
        <v>173</v>
      </c>
      <c r="J3770" s="160" t="s">
        <v>179</v>
      </c>
      <c r="K3770" s="240" t="s">
        <v>34</v>
      </c>
      <c r="L3770" s="241" t="s">
        <v>34</v>
      </c>
      <c r="M3770" s="241" t="s">
        <v>34</v>
      </c>
      <c r="N3770" s="241" t="s">
        <v>34</v>
      </c>
      <c r="O3770" s="241" t="s">
        <v>34</v>
      </c>
      <c r="P3770" s="241" t="s">
        <v>34</v>
      </c>
      <c r="Q3770" s="159" t="s">
        <v>34</v>
      </c>
      <c r="R3770" s="100" t="s">
        <v>34</v>
      </c>
      <c r="S3770" s="158">
        <v>1</v>
      </c>
      <c r="T3770" s="103" t="s">
        <v>176</v>
      </c>
      <c r="U3770" s="160" t="s">
        <v>331</v>
      </c>
      <c r="V3770" s="160" t="s">
        <v>177</v>
      </c>
      <c r="W3770" s="157" t="s">
        <v>42</v>
      </c>
      <c r="X3770" s="157" t="s">
        <v>42</v>
      </c>
    </row>
    <row r="3771" spans="1:24" ht="20.25">
      <c r="A3771" s="155">
        <f>A3770+1</f>
        <v>3769</v>
      </c>
      <c r="B3771" s="160" t="s">
        <v>3883</v>
      </c>
      <c r="C3771" s="159">
        <v>2016</v>
      </c>
      <c r="D3771" s="160" t="s">
        <v>173</v>
      </c>
      <c r="E3771" s="160" t="s">
        <v>177</v>
      </c>
      <c r="F3771" s="268" t="s">
        <v>4252</v>
      </c>
      <c r="G3771" s="157" t="s">
        <v>31</v>
      </c>
      <c r="H3771" s="156" t="s">
        <v>42</v>
      </c>
      <c r="I3771" s="160" t="s">
        <v>173</v>
      </c>
      <c r="J3771" s="160" t="s">
        <v>179</v>
      </c>
      <c r="K3771" s="240" t="s">
        <v>34</v>
      </c>
      <c r="L3771" s="241" t="s">
        <v>34</v>
      </c>
      <c r="M3771" s="241" t="s">
        <v>34</v>
      </c>
      <c r="N3771" s="241" t="s">
        <v>48</v>
      </c>
      <c r="O3771" s="241" t="s">
        <v>34</v>
      </c>
      <c r="P3771" s="241" t="s">
        <v>34</v>
      </c>
      <c r="Q3771" s="159" t="s">
        <v>34</v>
      </c>
      <c r="R3771" s="100" t="s">
        <v>34</v>
      </c>
      <c r="S3771" s="158">
        <v>1</v>
      </c>
      <c r="T3771" s="103" t="s">
        <v>176</v>
      </c>
      <c r="U3771" s="160" t="s">
        <v>331</v>
      </c>
      <c r="V3771" s="160" t="s">
        <v>177</v>
      </c>
      <c r="W3771" s="157" t="s">
        <v>42</v>
      </c>
      <c r="X3771" s="157" t="s">
        <v>42</v>
      </c>
    </row>
    <row r="3772" spans="1:24" ht="30.75">
      <c r="A3772" s="155">
        <f>A3771+1</f>
        <v>3770</v>
      </c>
      <c r="B3772" s="160" t="s">
        <v>3883</v>
      </c>
      <c r="C3772" s="159">
        <v>2016</v>
      </c>
      <c r="D3772" s="160" t="s">
        <v>173</v>
      </c>
      <c r="E3772" s="160" t="s">
        <v>189</v>
      </c>
      <c r="F3772" s="268" t="s">
        <v>4253</v>
      </c>
      <c r="G3772" s="157" t="s">
        <v>31</v>
      </c>
      <c r="H3772" s="156" t="s">
        <v>46</v>
      </c>
      <c r="I3772" s="160" t="s">
        <v>173</v>
      </c>
      <c r="J3772" s="160" t="s">
        <v>191</v>
      </c>
      <c r="K3772" s="240" t="s">
        <v>48</v>
      </c>
      <c r="L3772" s="241" t="s">
        <v>48</v>
      </c>
      <c r="M3772" s="241" t="s">
        <v>48</v>
      </c>
      <c r="N3772" s="241" t="s">
        <v>34</v>
      </c>
      <c r="O3772" s="241" t="s">
        <v>34</v>
      </c>
      <c r="P3772" s="241" t="s">
        <v>34</v>
      </c>
      <c r="Q3772" s="159" t="s">
        <v>34</v>
      </c>
      <c r="R3772" s="100" t="s">
        <v>34</v>
      </c>
      <c r="S3772" s="158">
        <v>1</v>
      </c>
      <c r="T3772" s="103" t="s">
        <v>176</v>
      </c>
      <c r="U3772" s="160" t="s">
        <v>331</v>
      </c>
      <c r="V3772" s="160" t="s">
        <v>189</v>
      </c>
      <c r="W3772" s="160" t="s">
        <v>52</v>
      </c>
      <c r="X3772" s="160" t="s">
        <v>52</v>
      </c>
    </row>
    <row r="3773" spans="1:24" ht="30.75">
      <c r="A3773" s="155">
        <f>A3772+1</f>
        <v>3771</v>
      </c>
      <c r="B3773" s="160" t="s">
        <v>3883</v>
      </c>
      <c r="C3773" s="159">
        <v>2016</v>
      </c>
      <c r="D3773" s="160" t="s">
        <v>173</v>
      </c>
      <c r="E3773" s="160" t="s">
        <v>189</v>
      </c>
      <c r="F3773" s="268" t="s">
        <v>4254</v>
      </c>
      <c r="G3773" s="157" t="s">
        <v>31</v>
      </c>
      <c r="H3773" s="156" t="s">
        <v>42</v>
      </c>
      <c r="I3773" s="160" t="s">
        <v>173</v>
      </c>
      <c r="J3773" s="160" t="s">
        <v>191</v>
      </c>
      <c r="K3773" s="240" t="s">
        <v>48</v>
      </c>
      <c r="L3773" s="241" t="s">
        <v>48</v>
      </c>
      <c r="M3773" s="241" t="s">
        <v>34</v>
      </c>
      <c r="N3773" s="241" t="s">
        <v>34</v>
      </c>
      <c r="O3773" s="241" t="s">
        <v>34</v>
      </c>
      <c r="P3773" s="241" t="s">
        <v>34</v>
      </c>
      <c r="Q3773" s="159" t="s">
        <v>34</v>
      </c>
      <c r="R3773" s="100" t="s">
        <v>34</v>
      </c>
      <c r="S3773" s="158">
        <v>1</v>
      </c>
      <c r="T3773" s="103" t="s">
        <v>176</v>
      </c>
      <c r="U3773" s="160" t="s">
        <v>331</v>
      </c>
      <c r="V3773" s="160" t="s">
        <v>189</v>
      </c>
      <c r="W3773" s="157" t="s">
        <v>42</v>
      </c>
      <c r="X3773" s="157" t="s">
        <v>42</v>
      </c>
    </row>
    <row r="3774" spans="1:24" ht="81">
      <c r="A3774" s="155">
        <f>A3773+1</f>
        <v>3772</v>
      </c>
      <c r="B3774" s="160" t="s">
        <v>3883</v>
      </c>
      <c r="C3774" s="159">
        <v>2016</v>
      </c>
      <c r="D3774" s="160" t="s">
        <v>173</v>
      </c>
      <c r="E3774" s="160" t="s">
        <v>189</v>
      </c>
      <c r="F3774" s="268" t="s">
        <v>4255</v>
      </c>
      <c r="G3774" s="160" t="s">
        <v>82</v>
      </c>
      <c r="H3774" s="161" t="s">
        <v>83</v>
      </c>
      <c r="I3774" s="160" t="s">
        <v>173</v>
      </c>
      <c r="J3774" s="160" t="s">
        <v>191</v>
      </c>
      <c r="K3774" s="240" t="s">
        <v>48</v>
      </c>
      <c r="L3774" s="241" t="s">
        <v>48</v>
      </c>
      <c r="M3774" s="241" t="s">
        <v>34</v>
      </c>
      <c r="N3774" s="241" t="s">
        <v>34</v>
      </c>
      <c r="O3774" s="241" t="s">
        <v>34</v>
      </c>
      <c r="P3774" s="241" t="s">
        <v>34</v>
      </c>
      <c r="Q3774" s="159" t="s">
        <v>34</v>
      </c>
      <c r="R3774" s="100" t="s">
        <v>34</v>
      </c>
      <c r="S3774" s="158">
        <v>1</v>
      </c>
      <c r="T3774" s="103" t="s">
        <v>176</v>
      </c>
      <c r="U3774" s="160" t="s">
        <v>331</v>
      </c>
      <c r="V3774" s="160" t="s">
        <v>189</v>
      </c>
      <c r="W3774" s="160" t="s">
        <v>401</v>
      </c>
      <c r="X3774" s="160" t="s">
        <v>401</v>
      </c>
    </row>
    <row r="3775" spans="1:24" ht="30.75">
      <c r="A3775" s="155">
        <f>A3774+1</f>
        <v>3773</v>
      </c>
      <c r="B3775" s="160" t="s">
        <v>3883</v>
      </c>
      <c r="C3775" s="159">
        <v>2016</v>
      </c>
      <c r="D3775" s="160" t="s">
        <v>173</v>
      </c>
      <c r="E3775" s="160" t="s">
        <v>189</v>
      </c>
      <c r="F3775" s="268" t="s">
        <v>4256</v>
      </c>
      <c r="G3775" s="157" t="s">
        <v>31</v>
      </c>
      <c r="H3775" s="156" t="s">
        <v>42</v>
      </c>
      <c r="I3775" s="160" t="s">
        <v>173</v>
      </c>
      <c r="J3775" s="160" t="s">
        <v>191</v>
      </c>
      <c r="K3775" s="240" t="s">
        <v>48</v>
      </c>
      <c r="L3775" s="241" t="s">
        <v>48</v>
      </c>
      <c r="M3775" s="241" t="s">
        <v>34</v>
      </c>
      <c r="N3775" s="241" t="s">
        <v>34</v>
      </c>
      <c r="O3775" s="241" t="s">
        <v>34</v>
      </c>
      <c r="P3775" s="241" t="s">
        <v>34</v>
      </c>
      <c r="Q3775" s="159" t="s">
        <v>34</v>
      </c>
      <c r="R3775" s="100" t="s">
        <v>34</v>
      </c>
      <c r="S3775" s="158">
        <v>1</v>
      </c>
      <c r="T3775" s="103" t="s">
        <v>176</v>
      </c>
      <c r="U3775" s="160" t="s">
        <v>331</v>
      </c>
      <c r="V3775" s="160" t="s">
        <v>189</v>
      </c>
      <c r="W3775" s="157" t="s">
        <v>42</v>
      </c>
      <c r="X3775" s="157" t="s">
        <v>42</v>
      </c>
    </row>
    <row r="3776" spans="1:24" ht="81">
      <c r="A3776" s="155">
        <f>A3775+1</f>
        <v>3774</v>
      </c>
      <c r="B3776" s="160" t="s">
        <v>3883</v>
      </c>
      <c r="C3776" s="159">
        <v>2016</v>
      </c>
      <c r="D3776" s="160" t="s">
        <v>173</v>
      </c>
      <c r="E3776" s="160" t="s">
        <v>189</v>
      </c>
      <c r="F3776" s="268" t="s">
        <v>4257</v>
      </c>
      <c r="G3776" s="157" t="s">
        <v>82</v>
      </c>
      <c r="H3776" s="161" t="s">
        <v>83</v>
      </c>
      <c r="I3776" s="160" t="s">
        <v>173</v>
      </c>
      <c r="J3776" s="160" t="s">
        <v>191</v>
      </c>
      <c r="K3776" s="240" t="s">
        <v>48</v>
      </c>
      <c r="L3776" s="241" t="s">
        <v>48</v>
      </c>
      <c r="M3776" s="241" t="s">
        <v>34</v>
      </c>
      <c r="N3776" s="241" t="s">
        <v>34</v>
      </c>
      <c r="O3776" s="241" t="s">
        <v>34</v>
      </c>
      <c r="P3776" s="241" t="s">
        <v>34</v>
      </c>
      <c r="Q3776" s="159" t="s">
        <v>34</v>
      </c>
      <c r="R3776" s="100" t="s">
        <v>34</v>
      </c>
      <c r="S3776" s="158">
        <v>1</v>
      </c>
      <c r="T3776" s="103" t="s">
        <v>176</v>
      </c>
      <c r="U3776" s="160" t="s">
        <v>331</v>
      </c>
      <c r="V3776" s="160" t="s">
        <v>189</v>
      </c>
      <c r="W3776" s="160" t="s">
        <v>188</v>
      </c>
      <c r="X3776" s="160" t="s">
        <v>188</v>
      </c>
    </row>
    <row r="3777" spans="1:24" ht="30.75">
      <c r="A3777" s="155">
        <f>A3776+1</f>
        <v>3775</v>
      </c>
      <c r="B3777" s="160" t="s">
        <v>3883</v>
      </c>
      <c r="C3777" s="159">
        <v>2016</v>
      </c>
      <c r="D3777" s="160" t="s">
        <v>173</v>
      </c>
      <c r="E3777" s="160" t="s">
        <v>189</v>
      </c>
      <c r="F3777" s="268" t="s">
        <v>4258</v>
      </c>
      <c r="G3777" s="157" t="s">
        <v>31</v>
      </c>
      <c r="H3777" s="156" t="s">
        <v>29</v>
      </c>
      <c r="I3777" s="157" t="s">
        <v>173</v>
      </c>
      <c r="J3777" s="157" t="s">
        <v>191</v>
      </c>
      <c r="K3777" s="238" t="s">
        <v>48</v>
      </c>
      <c r="L3777" s="239" t="s">
        <v>48</v>
      </c>
      <c r="M3777" s="239" t="s">
        <v>34</v>
      </c>
      <c r="N3777" s="239" t="s">
        <v>34</v>
      </c>
      <c r="O3777" s="239" t="s">
        <v>34</v>
      </c>
      <c r="P3777" s="239" t="s">
        <v>34</v>
      </c>
      <c r="Q3777" s="159" t="s">
        <v>48</v>
      </c>
      <c r="R3777" s="100" t="s">
        <v>48</v>
      </c>
      <c r="S3777" s="158">
        <v>1</v>
      </c>
      <c r="T3777" s="103" t="s">
        <v>176</v>
      </c>
      <c r="U3777" s="160" t="s">
        <v>331</v>
      </c>
      <c r="V3777" s="160" t="s">
        <v>189</v>
      </c>
      <c r="W3777" s="157" t="s">
        <v>42</v>
      </c>
      <c r="X3777" s="157" t="s">
        <v>50</v>
      </c>
    </row>
    <row r="3778" spans="1:24" ht="30.75">
      <c r="A3778" s="155">
        <f>A3777+1</f>
        <v>3776</v>
      </c>
      <c r="B3778" s="160" t="s">
        <v>3883</v>
      </c>
      <c r="C3778" s="159">
        <v>2016</v>
      </c>
      <c r="D3778" s="160" t="s">
        <v>173</v>
      </c>
      <c r="E3778" s="160" t="s">
        <v>189</v>
      </c>
      <c r="F3778" s="268" t="s">
        <v>4259</v>
      </c>
      <c r="G3778" s="157" t="s">
        <v>31</v>
      </c>
      <c r="H3778" s="156" t="s">
        <v>39</v>
      </c>
      <c r="I3778" s="160" t="s">
        <v>173</v>
      </c>
      <c r="J3778" s="160" t="s">
        <v>191</v>
      </c>
      <c r="K3778" s="240" t="s">
        <v>48</v>
      </c>
      <c r="L3778" s="241" t="s">
        <v>48</v>
      </c>
      <c r="M3778" s="241" t="s">
        <v>34</v>
      </c>
      <c r="N3778" s="241" t="s">
        <v>34</v>
      </c>
      <c r="O3778" s="241" t="s">
        <v>34</v>
      </c>
      <c r="P3778" s="241" t="s">
        <v>34</v>
      </c>
      <c r="Q3778" s="159" t="s">
        <v>34</v>
      </c>
      <c r="R3778" s="100" t="s">
        <v>34</v>
      </c>
      <c r="S3778" s="158">
        <v>1</v>
      </c>
      <c r="T3778" s="103" t="s">
        <v>176</v>
      </c>
      <c r="U3778" s="160" t="s">
        <v>331</v>
      </c>
      <c r="V3778" s="160" t="s">
        <v>189</v>
      </c>
      <c r="W3778" s="160" t="s">
        <v>92</v>
      </c>
      <c r="X3778" s="160" t="s">
        <v>92</v>
      </c>
    </row>
    <row r="3779" spans="1:24" ht="20.25">
      <c r="A3779" s="155">
        <f>A3778+1</f>
        <v>3777</v>
      </c>
      <c r="B3779" s="160" t="s">
        <v>3883</v>
      </c>
      <c r="C3779" s="159">
        <v>2016</v>
      </c>
      <c r="D3779" s="160" t="s">
        <v>184</v>
      </c>
      <c r="E3779" s="160" t="s">
        <v>184</v>
      </c>
      <c r="F3779" s="268" t="s">
        <v>4260</v>
      </c>
      <c r="G3779" s="157" t="s">
        <v>31</v>
      </c>
      <c r="H3779" s="156" t="s">
        <v>29</v>
      </c>
      <c r="I3779" s="160" t="s">
        <v>186</v>
      </c>
      <c r="J3779" s="160" t="s">
        <v>201</v>
      </c>
      <c r="K3779" s="240" t="s">
        <v>34</v>
      </c>
      <c r="L3779" s="241" t="s">
        <v>34</v>
      </c>
      <c r="M3779" s="241" t="s">
        <v>34</v>
      </c>
      <c r="N3779" s="241" t="s">
        <v>34</v>
      </c>
      <c r="O3779" s="241" t="s">
        <v>34</v>
      </c>
      <c r="P3779" s="241" t="s">
        <v>34</v>
      </c>
      <c r="Q3779" s="159" t="s">
        <v>34</v>
      </c>
      <c r="R3779" s="100" t="s">
        <v>34</v>
      </c>
      <c r="S3779" s="158">
        <v>1</v>
      </c>
      <c r="T3779" s="103" t="s">
        <v>202</v>
      </c>
      <c r="U3779" s="160" t="s">
        <v>331</v>
      </c>
      <c r="V3779" s="160" t="s">
        <v>184</v>
      </c>
      <c r="W3779" s="160" t="s">
        <v>92</v>
      </c>
      <c r="X3779" s="160" t="s">
        <v>92</v>
      </c>
    </row>
    <row r="3780" spans="1:24" ht="20.25">
      <c r="A3780" s="155">
        <f>A3779+1</f>
        <v>3778</v>
      </c>
      <c r="B3780" s="160" t="s">
        <v>3883</v>
      </c>
      <c r="C3780" s="159">
        <v>2016</v>
      </c>
      <c r="D3780" s="160" t="s">
        <v>184</v>
      </c>
      <c r="E3780" s="160" t="s">
        <v>184</v>
      </c>
      <c r="F3780" s="268" t="s">
        <v>4261</v>
      </c>
      <c r="G3780" s="157" t="s">
        <v>31</v>
      </c>
      <c r="H3780" s="161" t="s">
        <v>39</v>
      </c>
      <c r="I3780" s="160" t="s">
        <v>186</v>
      </c>
      <c r="J3780" s="160" t="s">
        <v>201</v>
      </c>
      <c r="K3780" s="240" t="s">
        <v>34</v>
      </c>
      <c r="L3780" s="241" t="s">
        <v>34</v>
      </c>
      <c r="M3780" s="241" t="s">
        <v>34</v>
      </c>
      <c r="N3780" s="241" t="s">
        <v>34</v>
      </c>
      <c r="O3780" s="241" t="s">
        <v>34</v>
      </c>
      <c r="P3780" s="241" t="s">
        <v>34</v>
      </c>
      <c r="Q3780" s="159" t="s">
        <v>34</v>
      </c>
      <c r="R3780" s="100" t="s">
        <v>34</v>
      </c>
      <c r="S3780" s="158">
        <v>1</v>
      </c>
      <c r="T3780" s="103" t="s">
        <v>202</v>
      </c>
      <c r="U3780" s="160" t="s">
        <v>331</v>
      </c>
      <c r="V3780" s="160" t="s">
        <v>184</v>
      </c>
      <c r="W3780" s="160" t="s">
        <v>92</v>
      </c>
      <c r="X3780" s="160" t="s">
        <v>92</v>
      </c>
    </row>
    <row r="3781" spans="1:24" ht="20.25">
      <c r="A3781" s="155">
        <f>A3780+1</f>
        <v>3779</v>
      </c>
      <c r="B3781" s="160" t="s">
        <v>3883</v>
      </c>
      <c r="C3781" s="159">
        <v>2016</v>
      </c>
      <c r="D3781" s="160" t="s">
        <v>184</v>
      </c>
      <c r="E3781" s="160" t="s">
        <v>184</v>
      </c>
      <c r="F3781" s="268" t="s">
        <v>4261</v>
      </c>
      <c r="G3781" s="157" t="s">
        <v>31</v>
      </c>
      <c r="H3781" s="161" t="s">
        <v>39</v>
      </c>
      <c r="I3781" s="160" t="s">
        <v>186</v>
      </c>
      <c r="J3781" s="160" t="s">
        <v>201</v>
      </c>
      <c r="K3781" s="240" t="s">
        <v>34</v>
      </c>
      <c r="L3781" s="241" t="s">
        <v>34</v>
      </c>
      <c r="M3781" s="241" t="s">
        <v>34</v>
      </c>
      <c r="N3781" s="241" t="s">
        <v>34</v>
      </c>
      <c r="O3781" s="241" t="s">
        <v>34</v>
      </c>
      <c r="P3781" s="241" t="s">
        <v>34</v>
      </c>
      <c r="Q3781" s="159" t="s">
        <v>34</v>
      </c>
      <c r="R3781" s="100" t="s">
        <v>34</v>
      </c>
      <c r="S3781" s="158">
        <v>1</v>
      </c>
      <c r="T3781" s="103" t="s">
        <v>202</v>
      </c>
      <c r="U3781" s="160" t="s">
        <v>331</v>
      </c>
      <c r="V3781" s="160" t="s">
        <v>184</v>
      </c>
      <c r="W3781" s="160" t="s">
        <v>92</v>
      </c>
      <c r="X3781" s="160" t="s">
        <v>92</v>
      </c>
    </row>
    <row r="3782" spans="1:24" ht="20.25">
      <c r="A3782" s="155">
        <f>A3781+1</f>
        <v>3780</v>
      </c>
      <c r="B3782" s="160" t="s">
        <v>3883</v>
      </c>
      <c r="C3782" s="159">
        <v>2016</v>
      </c>
      <c r="D3782" s="160" t="s">
        <v>184</v>
      </c>
      <c r="E3782" s="160" t="s">
        <v>184</v>
      </c>
      <c r="F3782" s="268" t="s">
        <v>4262</v>
      </c>
      <c r="G3782" s="157" t="s">
        <v>31</v>
      </c>
      <c r="H3782" s="161" t="s">
        <v>39</v>
      </c>
      <c r="I3782" s="160" t="s">
        <v>186</v>
      </c>
      <c r="J3782" s="160" t="s">
        <v>201</v>
      </c>
      <c r="K3782" s="240" t="s">
        <v>34</v>
      </c>
      <c r="L3782" s="241" t="s">
        <v>34</v>
      </c>
      <c r="M3782" s="241" t="s">
        <v>34</v>
      </c>
      <c r="N3782" s="241" t="s">
        <v>34</v>
      </c>
      <c r="O3782" s="241" t="s">
        <v>34</v>
      </c>
      <c r="P3782" s="241" t="s">
        <v>34</v>
      </c>
      <c r="Q3782" s="159" t="s">
        <v>34</v>
      </c>
      <c r="R3782" s="100" t="s">
        <v>34</v>
      </c>
      <c r="S3782" s="158">
        <v>1</v>
      </c>
      <c r="T3782" s="103" t="s">
        <v>202</v>
      </c>
      <c r="U3782" s="160" t="s">
        <v>331</v>
      </c>
      <c r="V3782" s="160" t="s">
        <v>184</v>
      </c>
      <c r="W3782" s="160" t="s">
        <v>92</v>
      </c>
      <c r="X3782" s="160" t="s">
        <v>92</v>
      </c>
    </row>
    <row r="3783" spans="1:24" ht="51">
      <c r="A3783" s="155">
        <f>A3782+1</f>
        <v>3781</v>
      </c>
      <c r="B3783" s="160" t="s">
        <v>3883</v>
      </c>
      <c r="C3783" s="159">
        <v>2016</v>
      </c>
      <c r="D3783" s="160" t="s">
        <v>184</v>
      </c>
      <c r="E3783" s="160" t="s">
        <v>184</v>
      </c>
      <c r="F3783" s="268" t="s">
        <v>4263</v>
      </c>
      <c r="G3783" s="157" t="s">
        <v>31</v>
      </c>
      <c r="H3783" s="161" t="s">
        <v>39</v>
      </c>
      <c r="I3783" s="160" t="s">
        <v>186</v>
      </c>
      <c r="J3783" s="160" t="s">
        <v>201</v>
      </c>
      <c r="K3783" s="240" t="s">
        <v>34</v>
      </c>
      <c r="L3783" s="241" t="s">
        <v>34</v>
      </c>
      <c r="M3783" s="241" t="s">
        <v>34</v>
      </c>
      <c r="N3783" s="241" t="s">
        <v>34</v>
      </c>
      <c r="O3783" s="241" t="s">
        <v>48</v>
      </c>
      <c r="P3783" s="241" t="s">
        <v>34</v>
      </c>
      <c r="Q3783" s="159" t="s">
        <v>34</v>
      </c>
      <c r="R3783" s="100" t="s">
        <v>34</v>
      </c>
      <c r="S3783" s="158">
        <v>1</v>
      </c>
      <c r="T3783" s="103" t="s">
        <v>202</v>
      </c>
      <c r="U3783" s="160" t="s">
        <v>331</v>
      </c>
      <c r="V3783" s="160" t="s">
        <v>184</v>
      </c>
      <c r="W3783" s="160" t="s">
        <v>92</v>
      </c>
      <c r="X3783" s="160" t="s">
        <v>92</v>
      </c>
    </row>
    <row r="3784" spans="1:24" ht="30.75">
      <c r="A3784" s="155">
        <f>A3783+1</f>
        <v>3782</v>
      </c>
      <c r="B3784" s="160" t="s">
        <v>3883</v>
      </c>
      <c r="C3784" s="159">
        <v>2016</v>
      </c>
      <c r="D3784" s="160" t="s">
        <v>205</v>
      </c>
      <c r="E3784" s="160" t="s">
        <v>212</v>
      </c>
      <c r="F3784" s="268" t="s">
        <v>4264</v>
      </c>
      <c r="G3784" s="157" t="s">
        <v>31</v>
      </c>
      <c r="H3784" s="156" t="s">
        <v>42</v>
      </c>
      <c r="I3784" s="160" t="s">
        <v>208</v>
      </c>
      <c r="J3784" s="160" t="s">
        <v>212</v>
      </c>
      <c r="K3784" s="240" t="s">
        <v>34</v>
      </c>
      <c r="L3784" s="241" t="s">
        <v>34</v>
      </c>
      <c r="M3784" s="241" t="s">
        <v>34</v>
      </c>
      <c r="N3784" s="241" t="s">
        <v>34</v>
      </c>
      <c r="O3784" s="241" t="s">
        <v>34</v>
      </c>
      <c r="P3784" s="241" t="s">
        <v>34</v>
      </c>
      <c r="Q3784" s="159" t="s">
        <v>34</v>
      </c>
      <c r="R3784" s="100" t="s">
        <v>34</v>
      </c>
      <c r="S3784" s="158">
        <v>1</v>
      </c>
      <c r="T3784" s="103" t="s">
        <v>210</v>
      </c>
      <c r="U3784" s="160" t="s">
        <v>205</v>
      </c>
      <c r="V3784" s="160" t="s">
        <v>211</v>
      </c>
      <c r="W3784" s="157" t="s">
        <v>42</v>
      </c>
      <c r="X3784" s="157" t="s">
        <v>42</v>
      </c>
    </row>
    <row r="3785" spans="1:24" ht="30.75">
      <c r="A3785" s="155">
        <f>A3784+1</f>
        <v>3783</v>
      </c>
      <c r="B3785" s="160" t="s">
        <v>3883</v>
      </c>
      <c r="C3785" s="159">
        <v>2016</v>
      </c>
      <c r="D3785" s="160" t="s">
        <v>205</v>
      </c>
      <c r="E3785" s="160" t="s">
        <v>212</v>
      </c>
      <c r="F3785" s="268" t="s">
        <v>4265</v>
      </c>
      <c r="G3785" s="157" t="s">
        <v>31</v>
      </c>
      <c r="H3785" s="156" t="s">
        <v>29</v>
      </c>
      <c r="I3785" s="160" t="s">
        <v>208</v>
      </c>
      <c r="J3785" s="157" t="s">
        <v>212</v>
      </c>
      <c r="K3785" s="238" t="s">
        <v>34</v>
      </c>
      <c r="L3785" s="239" t="s">
        <v>34</v>
      </c>
      <c r="M3785" s="239" t="s">
        <v>48</v>
      </c>
      <c r="N3785" s="239" t="s">
        <v>34</v>
      </c>
      <c r="O3785" s="239" t="s">
        <v>34</v>
      </c>
      <c r="P3785" s="239" t="s">
        <v>34</v>
      </c>
      <c r="Q3785" s="159" t="s">
        <v>34</v>
      </c>
      <c r="R3785" s="100" t="s">
        <v>34</v>
      </c>
      <c r="S3785" s="158">
        <v>1</v>
      </c>
      <c r="T3785" s="103" t="s">
        <v>210</v>
      </c>
      <c r="U3785" s="160" t="s">
        <v>205</v>
      </c>
      <c r="V3785" s="160" t="s">
        <v>211</v>
      </c>
      <c r="W3785" s="160" t="s">
        <v>92</v>
      </c>
      <c r="X3785" s="160" t="s">
        <v>92</v>
      </c>
    </row>
    <row r="3786" spans="1:24" ht="30.75">
      <c r="A3786" s="155">
        <f>A3785+1</f>
        <v>3784</v>
      </c>
      <c r="B3786" s="160" t="s">
        <v>3883</v>
      </c>
      <c r="C3786" s="159">
        <v>2016</v>
      </c>
      <c r="D3786" s="160" t="s">
        <v>205</v>
      </c>
      <c r="E3786" s="160" t="s">
        <v>212</v>
      </c>
      <c r="F3786" s="268" t="s">
        <v>4266</v>
      </c>
      <c r="G3786" s="157" t="s">
        <v>119</v>
      </c>
      <c r="H3786" s="161" t="s">
        <v>169</v>
      </c>
      <c r="I3786" s="160" t="s">
        <v>208</v>
      </c>
      <c r="J3786" s="157" t="s">
        <v>212</v>
      </c>
      <c r="K3786" s="238" t="s">
        <v>34</v>
      </c>
      <c r="L3786" s="239" t="s">
        <v>34</v>
      </c>
      <c r="M3786" s="239" t="s">
        <v>34</v>
      </c>
      <c r="N3786" s="239" t="s">
        <v>34</v>
      </c>
      <c r="O3786" s="239" t="s">
        <v>34</v>
      </c>
      <c r="P3786" s="239" t="s">
        <v>34</v>
      </c>
      <c r="Q3786" s="159" t="s">
        <v>34</v>
      </c>
      <c r="R3786" s="100" t="s">
        <v>34</v>
      </c>
      <c r="S3786" s="158">
        <v>1</v>
      </c>
      <c r="T3786" s="103" t="s">
        <v>210</v>
      </c>
      <c r="U3786" s="160" t="s">
        <v>205</v>
      </c>
      <c r="V3786" s="160" t="s">
        <v>211</v>
      </c>
      <c r="W3786" s="160" t="s">
        <v>169</v>
      </c>
      <c r="X3786" s="160" t="s">
        <v>169</v>
      </c>
    </row>
    <row r="3787" spans="1:24" ht="30.75">
      <c r="A3787" s="155">
        <f>A3786+1</f>
        <v>3785</v>
      </c>
      <c r="B3787" s="160" t="s">
        <v>3883</v>
      </c>
      <c r="C3787" s="159">
        <v>2016</v>
      </c>
      <c r="D3787" s="160" t="s">
        <v>205</v>
      </c>
      <c r="E3787" s="160" t="s">
        <v>212</v>
      </c>
      <c r="F3787" s="268" t="s">
        <v>4267</v>
      </c>
      <c r="G3787" s="157" t="s">
        <v>31</v>
      </c>
      <c r="H3787" s="156" t="s">
        <v>46</v>
      </c>
      <c r="I3787" s="160" t="s">
        <v>208</v>
      </c>
      <c r="J3787" s="157" t="s">
        <v>212</v>
      </c>
      <c r="K3787" s="238" t="s">
        <v>34</v>
      </c>
      <c r="L3787" s="239" t="s">
        <v>34</v>
      </c>
      <c r="M3787" s="239" t="s">
        <v>34</v>
      </c>
      <c r="N3787" s="239" t="s">
        <v>34</v>
      </c>
      <c r="O3787" s="239" t="s">
        <v>34</v>
      </c>
      <c r="P3787" s="239" t="s">
        <v>34</v>
      </c>
      <c r="Q3787" s="159" t="s">
        <v>34</v>
      </c>
      <c r="R3787" s="100" t="s">
        <v>34</v>
      </c>
      <c r="S3787" s="158">
        <v>1</v>
      </c>
      <c r="T3787" s="103" t="s">
        <v>210</v>
      </c>
      <c r="U3787" s="160" t="s">
        <v>205</v>
      </c>
      <c r="V3787" s="160" t="s">
        <v>211</v>
      </c>
      <c r="W3787" s="160" t="s">
        <v>52</v>
      </c>
      <c r="X3787" s="160" t="s">
        <v>52</v>
      </c>
    </row>
    <row r="3788" spans="1:24" ht="30.75">
      <c r="A3788" s="155">
        <f>A3787+1</f>
        <v>3786</v>
      </c>
      <c r="B3788" s="160" t="s">
        <v>3883</v>
      </c>
      <c r="C3788" s="159">
        <v>2016</v>
      </c>
      <c r="D3788" s="160" t="s">
        <v>205</v>
      </c>
      <c r="E3788" s="160" t="s">
        <v>212</v>
      </c>
      <c r="F3788" s="268" t="s">
        <v>4268</v>
      </c>
      <c r="G3788" s="157" t="s">
        <v>31</v>
      </c>
      <c r="H3788" s="156" t="s">
        <v>42</v>
      </c>
      <c r="I3788" s="160" t="s">
        <v>208</v>
      </c>
      <c r="J3788" s="157" t="s">
        <v>212</v>
      </c>
      <c r="K3788" s="238" t="s">
        <v>34</v>
      </c>
      <c r="L3788" s="239" t="s">
        <v>34</v>
      </c>
      <c r="M3788" s="239" t="s">
        <v>34</v>
      </c>
      <c r="N3788" s="239" t="s">
        <v>34</v>
      </c>
      <c r="O3788" s="239" t="s">
        <v>34</v>
      </c>
      <c r="P3788" s="239" t="s">
        <v>34</v>
      </c>
      <c r="Q3788" s="159" t="s">
        <v>34</v>
      </c>
      <c r="R3788" s="100" t="s">
        <v>34</v>
      </c>
      <c r="S3788" s="158">
        <v>1</v>
      </c>
      <c r="T3788" s="103" t="s">
        <v>210</v>
      </c>
      <c r="U3788" s="160" t="s">
        <v>205</v>
      </c>
      <c r="V3788" s="160" t="s">
        <v>211</v>
      </c>
      <c r="W3788" s="157" t="s">
        <v>42</v>
      </c>
      <c r="X3788" s="157" t="s">
        <v>42</v>
      </c>
    </row>
    <row r="3789" spans="1:24" ht="30.75">
      <c r="A3789" s="155">
        <f>A3788+1</f>
        <v>3787</v>
      </c>
      <c r="B3789" s="160" t="s">
        <v>3883</v>
      </c>
      <c r="C3789" s="159">
        <v>2016</v>
      </c>
      <c r="D3789" s="160" t="s">
        <v>205</v>
      </c>
      <c r="E3789" s="157" t="s">
        <v>212</v>
      </c>
      <c r="F3789" s="268" t="s">
        <v>4269</v>
      </c>
      <c r="G3789" s="157" t="s">
        <v>31</v>
      </c>
      <c r="H3789" s="156" t="s">
        <v>42</v>
      </c>
      <c r="I3789" s="160" t="s">
        <v>208</v>
      </c>
      <c r="J3789" s="157" t="s">
        <v>212</v>
      </c>
      <c r="K3789" s="238" t="s">
        <v>34</v>
      </c>
      <c r="L3789" s="239" t="s">
        <v>34</v>
      </c>
      <c r="M3789" s="239" t="s">
        <v>34</v>
      </c>
      <c r="N3789" s="239" t="s">
        <v>34</v>
      </c>
      <c r="O3789" s="239" t="s">
        <v>34</v>
      </c>
      <c r="P3789" s="239" t="s">
        <v>34</v>
      </c>
      <c r="Q3789" s="159" t="s">
        <v>34</v>
      </c>
      <c r="R3789" s="100" t="s">
        <v>34</v>
      </c>
      <c r="S3789" s="158">
        <v>1</v>
      </c>
      <c r="T3789" s="103" t="s">
        <v>210</v>
      </c>
      <c r="U3789" s="160" t="s">
        <v>205</v>
      </c>
      <c r="V3789" s="160" t="s">
        <v>211</v>
      </c>
      <c r="W3789" s="157" t="s">
        <v>42</v>
      </c>
      <c r="X3789" s="157" t="s">
        <v>42</v>
      </c>
    </row>
    <row r="3790" spans="1:24" ht="81">
      <c r="A3790" s="155">
        <f>A3789+1</f>
        <v>3788</v>
      </c>
      <c r="B3790" s="160" t="s">
        <v>3883</v>
      </c>
      <c r="C3790" s="159">
        <v>2016</v>
      </c>
      <c r="D3790" s="160" t="s">
        <v>205</v>
      </c>
      <c r="E3790" s="160" t="s">
        <v>749</v>
      </c>
      <c r="F3790" s="268" t="s">
        <v>4270</v>
      </c>
      <c r="G3790" s="157" t="s">
        <v>82</v>
      </c>
      <c r="H3790" s="161" t="s">
        <v>83</v>
      </c>
      <c r="I3790" s="160" t="s">
        <v>208</v>
      </c>
      <c r="J3790" s="157" t="s">
        <v>751</v>
      </c>
      <c r="K3790" s="238" t="s">
        <v>34</v>
      </c>
      <c r="L3790" s="239" t="s">
        <v>34</v>
      </c>
      <c r="M3790" s="239" t="s">
        <v>34</v>
      </c>
      <c r="N3790" s="239" t="s">
        <v>34</v>
      </c>
      <c r="O3790" s="239" t="s">
        <v>34</v>
      </c>
      <c r="P3790" s="239" t="s">
        <v>34</v>
      </c>
      <c r="Q3790" s="159" t="s">
        <v>34</v>
      </c>
      <c r="R3790" s="100" t="s">
        <v>34</v>
      </c>
      <c r="S3790" s="158">
        <v>1</v>
      </c>
      <c r="T3790" s="103" t="s">
        <v>210</v>
      </c>
      <c r="U3790" s="160" t="s">
        <v>205</v>
      </c>
      <c r="V3790" s="160" t="s">
        <v>4271</v>
      </c>
      <c r="W3790" s="160" t="s">
        <v>1111</v>
      </c>
      <c r="X3790" s="160" t="s">
        <v>1111</v>
      </c>
    </row>
    <row r="3791" spans="1:24" ht="81">
      <c r="A3791" s="155">
        <f>A3790+1</f>
        <v>3789</v>
      </c>
      <c r="B3791" s="160" t="s">
        <v>3883</v>
      </c>
      <c r="C3791" s="159">
        <v>2016</v>
      </c>
      <c r="D3791" s="160" t="s">
        <v>205</v>
      </c>
      <c r="E3791" s="160" t="s">
        <v>749</v>
      </c>
      <c r="F3791" s="268" t="s">
        <v>4272</v>
      </c>
      <c r="G3791" s="157" t="s">
        <v>82</v>
      </c>
      <c r="H3791" s="161" t="s">
        <v>83</v>
      </c>
      <c r="I3791" s="160" t="s">
        <v>208</v>
      </c>
      <c r="J3791" s="157" t="s">
        <v>751</v>
      </c>
      <c r="K3791" s="238" t="s">
        <v>34</v>
      </c>
      <c r="L3791" s="239" t="s">
        <v>34</v>
      </c>
      <c r="M3791" s="239" t="s">
        <v>34</v>
      </c>
      <c r="N3791" s="239" t="s">
        <v>34</v>
      </c>
      <c r="O3791" s="239" t="s">
        <v>34</v>
      </c>
      <c r="P3791" s="239" t="s">
        <v>34</v>
      </c>
      <c r="Q3791" s="159" t="s">
        <v>34</v>
      </c>
      <c r="R3791" s="100" t="s">
        <v>34</v>
      </c>
      <c r="S3791" s="158">
        <v>1</v>
      </c>
      <c r="T3791" s="103" t="s">
        <v>210</v>
      </c>
      <c r="U3791" s="160" t="s">
        <v>205</v>
      </c>
      <c r="V3791" s="160"/>
      <c r="W3791" s="160" t="s">
        <v>101</v>
      </c>
      <c r="X3791" s="160" t="s">
        <v>101</v>
      </c>
    </row>
    <row r="3792" spans="1:24" ht="81">
      <c r="A3792" s="155">
        <f>A3791+1</f>
        <v>3790</v>
      </c>
      <c r="B3792" s="160" t="s">
        <v>3883</v>
      </c>
      <c r="C3792" s="159">
        <v>2016</v>
      </c>
      <c r="D3792" s="160" t="s">
        <v>205</v>
      </c>
      <c r="E3792" s="160" t="s">
        <v>212</v>
      </c>
      <c r="F3792" s="268" t="s">
        <v>4273</v>
      </c>
      <c r="G3792" s="157" t="s">
        <v>82</v>
      </c>
      <c r="H3792" s="161" t="s">
        <v>83</v>
      </c>
      <c r="I3792" s="160" t="s">
        <v>208</v>
      </c>
      <c r="J3792" s="160" t="s">
        <v>212</v>
      </c>
      <c r="K3792" s="240" t="s">
        <v>34</v>
      </c>
      <c r="L3792" s="241" t="s">
        <v>34</v>
      </c>
      <c r="M3792" s="241" t="s">
        <v>34</v>
      </c>
      <c r="N3792" s="241" t="s">
        <v>34</v>
      </c>
      <c r="O3792" s="241" t="s">
        <v>34</v>
      </c>
      <c r="P3792" s="241" t="s">
        <v>34</v>
      </c>
      <c r="Q3792" s="159" t="s">
        <v>34</v>
      </c>
      <c r="R3792" s="100" t="s">
        <v>34</v>
      </c>
      <c r="S3792" s="158">
        <v>1</v>
      </c>
      <c r="T3792" s="103" t="s">
        <v>210</v>
      </c>
      <c r="U3792" s="160" t="s">
        <v>205</v>
      </c>
      <c r="V3792" s="160"/>
      <c r="W3792" s="160" t="s">
        <v>188</v>
      </c>
      <c r="X3792" s="160" t="s">
        <v>188</v>
      </c>
    </row>
    <row r="3793" spans="1:24" ht="30.75">
      <c r="A3793" s="155">
        <f>A3792+1</f>
        <v>3791</v>
      </c>
      <c r="B3793" s="160" t="s">
        <v>3883</v>
      </c>
      <c r="C3793" s="159">
        <v>2016</v>
      </c>
      <c r="D3793" s="160" t="s">
        <v>205</v>
      </c>
      <c r="E3793" s="160" t="s">
        <v>212</v>
      </c>
      <c r="F3793" s="268" t="s">
        <v>4274</v>
      </c>
      <c r="G3793" s="157" t="s">
        <v>31</v>
      </c>
      <c r="H3793" s="156" t="s">
        <v>46</v>
      </c>
      <c r="I3793" s="160" t="s">
        <v>208</v>
      </c>
      <c r="J3793" s="157" t="s">
        <v>212</v>
      </c>
      <c r="K3793" s="238" t="s">
        <v>34</v>
      </c>
      <c r="L3793" s="239" t="s">
        <v>34</v>
      </c>
      <c r="M3793" s="239" t="s">
        <v>34</v>
      </c>
      <c r="N3793" s="239" t="s">
        <v>48</v>
      </c>
      <c r="O3793" s="239" t="s">
        <v>34</v>
      </c>
      <c r="P3793" s="239" t="s">
        <v>34</v>
      </c>
      <c r="Q3793" s="159" t="s">
        <v>34</v>
      </c>
      <c r="R3793" s="100" t="s">
        <v>34</v>
      </c>
      <c r="S3793" s="158">
        <v>1</v>
      </c>
      <c r="T3793" s="103" t="s">
        <v>210</v>
      </c>
      <c r="U3793" s="160" t="s">
        <v>205</v>
      </c>
      <c r="V3793" s="160" t="s">
        <v>16</v>
      </c>
      <c r="W3793" s="160" t="s">
        <v>52</v>
      </c>
      <c r="X3793" s="160" t="s">
        <v>52</v>
      </c>
    </row>
    <row r="3794" spans="1:24" ht="41.25">
      <c r="A3794" s="155">
        <f>A3793+1</f>
        <v>3792</v>
      </c>
      <c r="B3794" s="160" t="s">
        <v>3883</v>
      </c>
      <c r="C3794" s="159">
        <v>2016</v>
      </c>
      <c r="D3794" s="160" t="s">
        <v>205</v>
      </c>
      <c r="E3794" s="160" t="s">
        <v>512</v>
      </c>
      <c r="F3794" s="268" t="s">
        <v>4275</v>
      </c>
      <c r="G3794" s="157" t="s">
        <v>31</v>
      </c>
      <c r="H3794" s="156" t="s">
        <v>50</v>
      </c>
      <c r="I3794" s="157" t="s">
        <v>208</v>
      </c>
      <c r="J3794" s="157" t="s">
        <v>514</v>
      </c>
      <c r="K3794" s="238" t="s">
        <v>34</v>
      </c>
      <c r="L3794" s="239" t="s">
        <v>34</v>
      </c>
      <c r="M3794" s="239" t="s">
        <v>34</v>
      </c>
      <c r="N3794" s="239" t="s">
        <v>34</v>
      </c>
      <c r="O3794" s="239" t="s">
        <v>34</v>
      </c>
      <c r="P3794" s="239" t="s">
        <v>34</v>
      </c>
      <c r="Q3794" s="159" t="s">
        <v>48</v>
      </c>
      <c r="R3794" s="100" t="s">
        <v>48</v>
      </c>
      <c r="S3794" s="158">
        <v>1</v>
      </c>
      <c r="T3794" s="103" t="s">
        <v>210</v>
      </c>
      <c r="U3794" s="160" t="s">
        <v>205</v>
      </c>
      <c r="V3794" s="160" t="s">
        <v>512</v>
      </c>
      <c r="W3794" s="157" t="s">
        <v>42</v>
      </c>
      <c r="X3794" s="157" t="s">
        <v>50</v>
      </c>
    </row>
    <row r="3795" spans="1:24" ht="81">
      <c r="A3795" s="155">
        <f>A3794+1</f>
        <v>3793</v>
      </c>
      <c r="B3795" s="160" t="s">
        <v>3883</v>
      </c>
      <c r="C3795" s="159">
        <v>2016</v>
      </c>
      <c r="D3795" s="160" t="s">
        <v>205</v>
      </c>
      <c r="E3795" s="160" t="s">
        <v>512</v>
      </c>
      <c r="F3795" s="268" t="s">
        <v>4276</v>
      </c>
      <c r="G3795" s="157" t="s">
        <v>82</v>
      </c>
      <c r="H3795" s="161" t="s">
        <v>83</v>
      </c>
      <c r="I3795" s="160" t="s">
        <v>208</v>
      </c>
      <c r="J3795" s="157" t="s">
        <v>514</v>
      </c>
      <c r="K3795" s="238" t="s">
        <v>34</v>
      </c>
      <c r="L3795" s="239" t="s">
        <v>34</v>
      </c>
      <c r="M3795" s="239" t="s">
        <v>34</v>
      </c>
      <c r="N3795" s="239" t="s">
        <v>34</v>
      </c>
      <c r="O3795" s="239" t="s">
        <v>34</v>
      </c>
      <c r="P3795" s="239" t="s">
        <v>34</v>
      </c>
      <c r="Q3795" s="159" t="s">
        <v>34</v>
      </c>
      <c r="R3795" s="100" t="s">
        <v>34</v>
      </c>
      <c r="S3795" s="158">
        <v>1</v>
      </c>
      <c r="T3795" s="103" t="s">
        <v>210</v>
      </c>
      <c r="U3795" s="160" t="s">
        <v>205</v>
      </c>
      <c r="V3795" s="160" t="s">
        <v>512</v>
      </c>
      <c r="W3795" s="160" t="s">
        <v>101</v>
      </c>
      <c r="X3795" s="160" t="s">
        <v>101</v>
      </c>
    </row>
    <row r="3796" spans="1:24" ht="81">
      <c r="A3796" s="155">
        <f>A3795+1</f>
        <v>3794</v>
      </c>
      <c r="B3796" s="160" t="s">
        <v>3883</v>
      </c>
      <c r="C3796" s="159">
        <v>2016</v>
      </c>
      <c r="D3796" s="160" t="s">
        <v>205</v>
      </c>
      <c r="E3796" s="160" t="s">
        <v>512</v>
      </c>
      <c r="F3796" s="268" t="s">
        <v>4277</v>
      </c>
      <c r="G3796" s="157" t="s">
        <v>82</v>
      </c>
      <c r="H3796" s="161" t="s">
        <v>83</v>
      </c>
      <c r="I3796" s="160" t="s">
        <v>208</v>
      </c>
      <c r="J3796" s="157" t="s">
        <v>514</v>
      </c>
      <c r="K3796" s="238" t="s">
        <v>34</v>
      </c>
      <c r="L3796" s="239" t="s">
        <v>34</v>
      </c>
      <c r="M3796" s="239" t="s">
        <v>34</v>
      </c>
      <c r="N3796" s="239" t="s">
        <v>34</v>
      </c>
      <c r="O3796" s="239" t="s">
        <v>34</v>
      </c>
      <c r="P3796" s="239" t="s">
        <v>34</v>
      </c>
      <c r="Q3796" s="159" t="s">
        <v>34</v>
      </c>
      <c r="R3796" s="100" t="s">
        <v>34</v>
      </c>
      <c r="S3796" s="158">
        <v>1</v>
      </c>
      <c r="T3796" s="103" t="s">
        <v>210</v>
      </c>
      <c r="U3796" s="160" t="s">
        <v>205</v>
      </c>
      <c r="V3796" s="160" t="s">
        <v>512</v>
      </c>
      <c r="W3796" s="160" t="s">
        <v>188</v>
      </c>
      <c r="X3796" s="160" t="s">
        <v>188</v>
      </c>
    </row>
    <row r="3797" spans="1:24" ht="41.25">
      <c r="A3797" s="155">
        <f>A3796+1</f>
        <v>3795</v>
      </c>
      <c r="B3797" s="160" t="s">
        <v>3883</v>
      </c>
      <c r="C3797" s="159">
        <v>2016</v>
      </c>
      <c r="D3797" s="160" t="s">
        <v>205</v>
      </c>
      <c r="E3797" s="160" t="s">
        <v>512</v>
      </c>
      <c r="F3797" s="268" t="s">
        <v>4278</v>
      </c>
      <c r="G3797" s="157" t="s">
        <v>31</v>
      </c>
      <c r="H3797" s="156" t="s">
        <v>46</v>
      </c>
      <c r="I3797" s="160" t="s">
        <v>208</v>
      </c>
      <c r="J3797" s="157" t="s">
        <v>514</v>
      </c>
      <c r="K3797" s="238" t="s">
        <v>34</v>
      </c>
      <c r="L3797" s="239" t="s">
        <v>34</v>
      </c>
      <c r="M3797" s="239" t="s">
        <v>34</v>
      </c>
      <c r="N3797" s="239" t="s">
        <v>34</v>
      </c>
      <c r="O3797" s="239" t="s">
        <v>34</v>
      </c>
      <c r="P3797" s="239" t="s">
        <v>34</v>
      </c>
      <c r="Q3797" s="159" t="s">
        <v>34</v>
      </c>
      <c r="R3797" s="100" t="s">
        <v>34</v>
      </c>
      <c r="S3797" s="158">
        <v>1</v>
      </c>
      <c r="T3797" s="103" t="s">
        <v>210</v>
      </c>
      <c r="U3797" s="160" t="s">
        <v>205</v>
      </c>
      <c r="V3797" s="160" t="s">
        <v>512</v>
      </c>
      <c r="W3797" s="160" t="s">
        <v>52</v>
      </c>
      <c r="X3797" s="160" t="s">
        <v>52</v>
      </c>
    </row>
    <row r="3798" spans="1:24" ht="81">
      <c r="A3798" s="155">
        <f>A3797+1</f>
        <v>3796</v>
      </c>
      <c r="B3798" s="160" t="s">
        <v>3883</v>
      </c>
      <c r="C3798" s="159">
        <v>2016</v>
      </c>
      <c r="D3798" s="160" t="s">
        <v>205</v>
      </c>
      <c r="E3798" s="160" t="s">
        <v>512</v>
      </c>
      <c r="F3798" s="268" t="s">
        <v>4279</v>
      </c>
      <c r="G3798" s="160" t="s">
        <v>82</v>
      </c>
      <c r="H3798" s="161" t="s">
        <v>83</v>
      </c>
      <c r="I3798" s="160" t="s">
        <v>208</v>
      </c>
      <c r="J3798" s="157" t="s">
        <v>514</v>
      </c>
      <c r="K3798" s="238" t="s">
        <v>34</v>
      </c>
      <c r="L3798" s="239" t="s">
        <v>34</v>
      </c>
      <c r="M3798" s="239" t="s">
        <v>34</v>
      </c>
      <c r="N3798" s="239" t="s">
        <v>34</v>
      </c>
      <c r="O3798" s="239" t="s">
        <v>34</v>
      </c>
      <c r="P3798" s="239" t="s">
        <v>34</v>
      </c>
      <c r="Q3798" s="159" t="s">
        <v>34</v>
      </c>
      <c r="R3798" s="100" t="s">
        <v>34</v>
      </c>
      <c r="S3798" s="158">
        <v>1</v>
      </c>
      <c r="T3798" s="103" t="s">
        <v>210</v>
      </c>
      <c r="U3798" s="160" t="s">
        <v>205</v>
      </c>
      <c r="V3798" s="160" t="s">
        <v>512</v>
      </c>
      <c r="W3798" s="160" t="s">
        <v>401</v>
      </c>
      <c r="X3798" s="160" t="s">
        <v>401</v>
      </c>
    </row>
    <row r="3799" spans="1:24" ht="30.75">
      <c r="A3799" s="155">
        <f>A3798+1</f>
        <v>3797</v>
      </c>
      <c r="B3799" s="160" t="s">
        <v>3883</v>
      </c>
      <c r="C3799" s="159">
        <v>2016</v>
      </c>
      <c r="D3799" s="160" t="s">
        <v>219</v>
      </c>
      <c r="E3799" s="160" t="s">
        <v>220</v>
      </c>
      <c r="F3799" s="268" t="s">
        <v>4280</v>
      </c>
      <c r="G3799" s="157" t="s">
        <v>31</v>
      </c>
      <c r="H3799" s="161" t="s">
        <v>39</v>
      </c>
      <c r="I3799" s="160" t="s">
        <v>222</v>
      </c>
      <c r="J3799" s="160" t="s">
        <v>17</v>
      </c>
      <c r="K3799" s="240" t="s">
        <v>34</v>
      </c>
      <c r="L3799" s="241" t="s">
        <v>34</v>
      </c>
      <c r="M3799" s="241" t="s">
        <v>34</v>
      </c>
      <c r="N3799" s="241" t="s">
        <v>34</v>
      </c>
      <c r="O3799" s="241" t="s">
        <v>48</v>
      </c>
      <c r="P3799" s="241" t="s">
        <v>34</v>
      </c>
      <c r="Q3799" s="159" t="s">
        <v>34</v>
      </c>
      <c r="R3799" s="100" t="s">
        <v>34</v>
      </c>
      <c r="S3799" s="158">
        <v>1</v>
      </c>
      <c r="T3799" s="103" t="s">
        <v>223</v>
      </c>
      <c r="U3799" s="160" t="s">
        <v>219</v>
      </c>
      <c r="V3799" s="160" t="s">
        <v>224</v>
      </c>
      <c r="W3799" s="160" t="s">
        <v>92</v>
      </c>
      <c r="X3799" s="160" t="s">
        <v>92</v>
      </c>
    </row>
    <row r="3800" spans="1:24" ht="30.75">
      <c r="A3800" s="155">
        <f>A3799+1</f>
        <v>3798</v>
      </c>
      <c r="B3800" s="160" t="s">
        <v>3883</v>
      </c>
      <c r="C3800" s="159">
        <v>2016</v>
      </c>
      <c r="D3800" s="160" t="s">
        <v>219</v>
      </c>
      <c r="E3800" s="160" t="s">
        <v>220</v>
      </c>
      <c r="F3800" s="268" t="s">
        <v>4281</v>
      </c>
      <c r="G3800" s="157" t="s">
        <v>31</v>
      </c>
      <c r="H3800" s="161" t="s">
        <v>39</v>
      </c>
      <c r="I3800" s="160" t="s">
        <v>222</v>
      </c>
      <c r="J3800" s="160" t="s">
        <v>17</v>
      </c>
      <c r="K3800" s="240" t="s">
        <v>34</v>
      </c>
      <c r="L3800" s="241" t="s">
        <v>34</v>
      </c>
      <c r="M3800" s="241" t="s">
        <v>34</v>
      </c>
      <c r="N3800" s="241" t="s">
        <v>34</v>
      </c>
      <c r="O3800" s="241" t="s">
        <v>48</v>
      </c>
      <c r="P3800" s="241" t="s">
        <v>34</v>
      </c>
      <c r="Q3800" s="159" t="s">
        <v>34</v>
      </c>
      <c r="R3800" s="100" t="s">
        <v>34</v>
      </c>
      <c r="S3800" s="158">
        <v>1</v>
      </c>
      <c r="T3800" s="103" t="s">
        <v>223</v>
      </c>
      <c r="U3800" s="160" t="s">
        <v>219</v>
      </c>
      <c r="V3800" s="160" t="s">
        <v>224</v>
      </c>
      <c r="W3800" s="160" t="s">
        <v>92</v>
      </c>
      <c r="X3800" s="160" t="s">
        <v>92</v>
      </c>
    </row>
    <row r="3801" spans="1:24" ht="30.75">
      <c r="A3801" s="155">
        <f>A3800+1</f>
        <v>3799</v>
      </c>
      <c r="B3801" s="160" t="s">
        <v>3883</v>
      </c>
      <c r="C3801" s="159">
        <v>2016</v>
      </c>
      <c r="D3801" s="160" t="s">
        <v>219</v>
      </c>
      <c r="E3801" s="160" t="s">
        <v>220</v>
      </c>
      <c r="F3801" s="268" t="s">
        <v>4282</v>
      </c>
      <c r="G3801" s="157" t="s">
        <v>31</v>
      </c>
      <c r="H3801" s="156" t="s">
        <v>42</v>
      </c>
      <c r="I3801" s="160" t="s">
        <v>222</v>
      </c>
      <c r="J3801" s="160" t="s">
        <v>17</v>
      </c>
      <c r="K3801" s="240" t="s">
        <v>34</v>
      </c>
      <c r="L3801" s="241" t="s">
        <v>34</v>
      </c>
      <c r="M3801" s="241" t="s">
        <v>34</v>
      </c>
      <c r="N3801" s="241" t="s">
        <v>34</v>
      </c>
      <c r="O3801" s="241" t="s">
        <v>48</v>
      </c>
      <c r="P3801" s="241" t="s">
        <v>34</v>
      </c>
      <c r="Q3801" s="159" t="s">
        <v>34</v>
      </c>
      <c r="R3801" s="100" t="s">
        <v>34</v>
      </c>
      <c r="S3801" s="158">
        <v>1</v>
      </c>
      <c r="T3801" s="103" t="s">
        <v>223</v>
      </c>
      <c r="U3801" s="160" t="s">
        <v>219</v>
      </c>
      <c r="V3801" s="160" t="s">
        <v>1552</v>
      </c>
      <c r="W3801" s="157" t="s">
        <v>42</v>
      </c>
      <c r="X3801" s="157" t="s">
        <v>42</v>
      </c>
    </row>
    <row r="3802" spans="1:24" ht="81">
      <c r="A3802" s="155">
        <f>A3801+1</f>
        <v>3800</v>
      </c>
      <c r="B3802" s="160" t="s">
        <v>3883</v>
      </c>
      <c r="C3802" s="159">
        <v>2016</v>
      </c>
      <c r="D3802" s="160" t="s">
        <v>219</v>
      </c>
      <c r="E3802" s="160" t="s">
        <v>220</v>
      </c>
      <c r="F3802" s="268" t="s">
        <v>4283</v>
      </c>
      <c r="G3802" s="157" t="s">
        <v>82</v>
      </c>
      <c r="H3802" s="161" t="s">
        <v>83</v>
      </c>
      <c r="I3802" s="160" t="s">
        <v>222</v>
      </c>
      <c r="J3802" s="160" t="s">
        <v>17</v>
      </c>
      <c r="K3802" s="240" t="s">
        <v>34</v>
      </c>
      <c r="L3802" s="241" t="s">
        <v>34</v>
      </c>
      <c r="M3802" s="241" t="s">
        <v>34</v>
      </c>
      <c r="N3802" s="241" t="s">
        <v>34</v>
      </c>
      <c r="O3802" s="241" t="s">
        <v>48</v>
      </c>
      <c r="P3802" s="241" t="s">
        <v>34</v>
      </c>
      <c r="Q3802" s="159" t="s">
        <v>34</v>
      </c>
      <c r="R3802" s="100" t="s">
        <v>34</v>
      </c>
      <c r="S3802" s="158">
        <v>1</v>
      </c>
      <c r="T3802" s="103" t="s">
        <v>223</v>
      </c>
      <c r="U3802" s="160" t="s">
        <v>219</v>
      </c>
      <c r="V3802" s="160" t="s">
        <v>1552</v>
      </c>
      <c r="W3802" s="160" t="s">
        <v>101</v>
      </c>
      <c r="X3802" s="160" t="s">
        <v>101</v>
      </c>
    </row>
    <row r="3803" spans="1:24" ht="30.75">
      <c r="A3803" s="155">
        <f>A3802+1</f>
        <v>3801</v>
      </c>
      <c r="B3803" s="160" t="s">
        <v>3883</v>
      </c>
      <c r="C3803" s="159">
        <v>2016</v>
      </c>
      <c r="D3803" s="160" t="s">
        <v>219</v>
      </c>
      <c r="E3803" s="160" t="s">
        <v>220</v>
      </c>
      <c r="F3803" s="268" t="s">
        <v>4284</v>
      </c>
      <c r="G3803" s="157" t="s">
        <v>31</v>
      </c>
      <c r="H3803" s="156" t="s">
        <v>50</v>
      </c>
      <c r="I3803" s="160" t="s">
        <v>222</v>
      </c>
      <c r="J3803" s="160" t="s">
        <v>17</v>
      </c>
      <c r="K3803" s="240" t="s">
        <v>34</v>
      </c>
      <c r="L3803" s="241" t="s">
        <v>34</v>
      </c>
      <c r="M3803" s="241" t="s">
        <v>34</v>
      </c>
      <c r="N3803" s="241" t="s">
        <v>34</v>
      </c>
      <c r="O3803" s="241" t="s">
        <v>48</v>
      </c>
      <c r="P3803" s="241" t="s">
        <v>34</v>
      </c>
      <c r="Q3803" s="159" t="s">
        <v>34</v>
      </c>
      <c r="R3803" s="99" t="s">
        <v>48</v>
      </c>
      <c r="S3803" s="158">
        <v>1</v>
      </c>
      <c r="T3803" s="103" t="s">
        <v>223</v>
      </c>
      <c r="U3803" s="160" t="s">
        <v>219</v>
      </c>
      <c r="V3803" s="160" t="s">
        <v>1552</v>
      </c>
      <c r="W3803" s="160" t="s">
        <v>92</v>
      </c>
      <c r="X3803" s="157" t="s">
        <v>50</v>
      </c>
    </row>
    <row r="3804" spans="1:24" ht="30.75">
      <c r="A3804" s="155">
        <f>A3803+1</f>
        <v>3802</v>
      </c>
      <c r="B3804" s="160" t="s">
        <v>3883</v>
      </c>
      <c r="C3804" s="159">
        <v>2016</v>
      </c>
      <c r="D3804" s="160" t="s">
        <v>219</v>
      </c>
      <c r="E3804" s="160" t="s">
        <v>220</v>
      </c>
      <c r="F3804" s="268" t="s">
        <v>4285</v>
      </c>
      <c r="G3804" s="157" t="s">
        <v>31</v>
      </c>
      <c r="H3804" s="161" t="s">
        <v>39</v>
      </c>
      <c r="I3804" s="160" t="s">
        <v>222</v>
      </c>
      <c r="J3804" s="160" t="s">
        <v>17</v>
      </c>
      <c r="K3804" s="240" t="s">
        <v>34</v>
      </c>
      <c r="L3804" s="241" t="s">
        <v>34</v>
      </c>
      <c r="M3804" s="241" t="s">
        <v>34</v>
      </c>
      <c r="N3804" s="241" t="s">
        <v>34</v>
      </c>
      <c r="O3804" s="241" t="s">
        <v>48</v>
      </c>
      <c r="P3804" s="241" t="s">
        <v>34</v>
      </c>
      <c r="Q3804" s="159" t="s">
        <v>34</v>
      </c>
      <c r="R3804" s="100" t="s">
        <v>34</v>
      </c>
      <c r="S3804" s="158">
        <v>1</v>
      </c>
      <c r="T3804" s="103" t="s">
        <v>223</v>
      </c>
      <c r="U3804" s="160" t="s">
        <v>219</v>
      </c>
      <c r="V3804" s="160" t="s">
        <v>1552</v>
      </c>
      <c r="W3804" s="160" t="s">
        <v>92</v>
      </c>
      <c r="X3804" s="160" t="s">
        <v>92</v>
      </c>
    </row>
    <row r="3805" spans="1:24" ht="30.75">
      <c r="A3805" s="155">
        <f>A3804+1</f>
        <v>3803</v>
      </c>
      <c r="B3805" s="160" t="s">
        <v>3883</v>
      </c>
      <c r="C3805" s="159">
        <v>2016</v>
      </c>
      <c r="D3805" s="160" t="s">
        <v>219</v>
      </c>
      <c r="E3805" s="160" t="s">
        <v>220</v>
      </c>
      <c r="F3805" s="268" t="s">
        <v>4286</v>
      </c>
      <c r="G3805" s="157" t="s">
        <v>31</v>
      </c>
      <c r="H3805" s="156" t="s">
        <v>42</v>
      </c>
      <c r="I3805" s="160" t="s">
        <v>222</v>
      </c>
      <c r="J3805" s="160" t="s">
        <v>17</v>
      </c>
      <c r="K3805" s="240" t="s">
        <v>34</v>
      </c>
      <c r="L3805" s="241" t="s">
        <v>34</v>
      </c>
      <c r="M3805" s="241" t="s">
        <v>34</v>
      </c>
      <c r="N3805" s="241" t="s">
        <v>34</v>
      </c>
      <c r="O3805" s="241" t="s">
        <v>48</v>
      </c>
      <c r="P3805" s="241" t="s">
        <v>34</v>
      </c>
      <c r="Q3805" s="159" t="s">
        <v>34</v>
      </c>
      <c r="R3805" s="100" t="s">
        <v>34</v>
      </c>
      <c r="S3805" s="158">
        <v>1</v>
      </c>
      <c r="T3805" s="103" t="s">
        <v>223</v>
      </c>
      <c r="U3805" s="160" t="s">
        <v>219</v>
      </c>
      <c r="V3805" s="160" t="s">
        <v>1552</v>
      </c>
      <c r="W3805" s="157" t="s">
        <v>42</v>
      </c>
      <c r="X3805" s="157" t="s">
        <v>42</v>
      </c>
    </row>
    <row r="3806" spans="1:24" ht="30.75">
      <c r="A3806" s="155">
        <f>A3805+1</f>
        <v>3804</v>
      </c>
      <c r="B3806" s="160" t="s">
        <v>3883</v>
      </c>
      <c r="C3806" s="159">
        <v>2016</v>
      </c>
      <c r="D3806" s="160" t="s">
        <v>219</v>
      </c>
      <c r="E3806" s="160" t="s">
        <v>220</v>
      </c>
      <c r="F3806" s="268" t="s">
        <v>4287</v>
      </c>
      <c r="G3806" s="157" t="s">
        <v>31</v>
      </c>
      <c r="H3806" s="156" t="s">
        <v>50</v>
      </c>
      <c r="I3806" s="160" t="s">
        <v>222</v>
      </c>
      <c r="J3806" s="160" t="s">
        <v>17</v>
      </c>
      <c r="K3806" s="240" t="s">
        <v>34</v>
      </c>
      <c r="L3806" s="241" t="s">
        <v>34</v>
      </c>
      <c r="M3806" s="241" t="s">
        <v>34</v>
      </c>
      <c r="N3806" s="241" t="s">
        <v>34</v>
      </c>
      <c r="O3806" s="241" t="s">
        <v>48</v>
      </c>
      <c r="P3806" s="241" t="s">
        <v>34</v>
      </c>
      <c r="Q3806" s="159" t="s">
        <v>48</v>
      </c>
      <c r="R3806" s="100" t="s">
        <v>48</v>
      </c>
      <c r="S3806" s="158">
        <v>1</v>
      </c>
      <c r="T3806" s="103" t="s">
        <v>223</v>
      </c>
      <c r="U3806" s="160" t="s">
        <v>219</v>
      </c>
      <c r="V3806" s="160" t="s">
        <v>1552</v>
      </c>
      <c r="W3806" s="157" t="s">
        <v>42</v>
      </c>
      <c r="X3806" s="157" t="s">
        <v>50</v>
      </c>
    </row>
    <row r="3807" spans="1:24" ht="41.25">
      <c r="A3807" s="155">
        <f>A3806+1</f>
        <v>3805</v>
      </c>
      <c r="B3807" s="160" t="s">
        <v>3883</v>
      </c>
      <c r="C3807" s="159">
        <v>2016</v>
      </c>
      <c r="D3807" s="160" t="s">
        <v>219</v>
      </c>
      <c r="E3807" s="160" t="s">
        <v>251</v>
      </c>
      <c r="F3807" s="268" t="s">
        <v>4288</v>
      </c>
      <c r="G3807" s="157" t="s">
        <v>31</v>
      </c>
      <c r="H3807" s="161" t="s">
        <v>39</v>
      </c>
      <c r="I3807" s="160" t="s">
        <v>71</v>
      </c>
      <c r="J3807" s="160" t="s">
        <v>253</v>
      </c>
      <c r="K3807" s="240" t="s">
        <v>34</v>
      </c>
      <c r="L3807" s="241" t="s">
        <v>34</v>
      </c>
      <c r="M3807" s="241" t="s">
        <v>34</v>
      </c>
      <c r="N3807" s="241" t="s">
        <v>34</v>
      </c>
      <c r="O3807" s="241" t="s">
        <v>34</v>
      </c>
      <c r="P3807" s="241" t="s">
        <v>34</v>
      </c>
      <c r="Q3807" s="159" t="s">
        <v>34</v>
      </c>
      <c r="R3807" s="100" t="s">
        <v>34</v>
      </c>
      <c r="S3807" s="158">
        <v>1</v>
      </c>
      <c r="T3807" s="103" t="s">
        <v>223</v>
      </c>
      <c r="U3807" s="160" t="s">
        <v>219</v>
      </c>
      <c r="V3807" s="160" t="s">
        <v>253</v>
      </c>
      <c r="W3807" s="160" t="s">
        <v>92</v>
      </c>
      <c r="X3807" s="160" t="s">
        <v>92</v>
      </c>
    </row>
    <row r="3808" spans="1:24" ht="81">
      <c r="A3808" s="155">
        <f>A3807+1</f>
        <v>3806</v>
      </c>
      <c r="B3808" s="160" t="s">
        <v>3883</v>
      </c>
      <c r="C3808" s="159">
        <v>2016</v>
      </c>
      <c r="D3808" s="160" t="s">
        <v>219</v>
      </c>
      <c r="E3808" s="160" t="s">
        <v>251</v>
      </c>
      <c r="F3808" s="268" t="s">
        <v>4289</v>
      </c>
      <c r="G3808" s="160" t="s">
        <v>82</v>
      </c>
      <c r="H3808" s="161" t="s">
        <v>83</v>
      </c>
      <c r="I3808" s="160" t="s">
        <v>71</v>
      </c>
      <c r="J3808" s="160" t="s">
        <v>253</v>
      </c>
      <c r="K3808" s="240" t="s">
        <v>34</v>
      </c>
      <c r="L3808" s="241" t="s">
        <v>34</v>
      </c>
      <c r="M3808" s="241" t="s">
        <v>34</v>
      </c>
      <c r="N3808" s="241" t="s">
        <v>34</v>
      </c>
      <c r="O3808" s="241" t="s">
        <v>34</v>
      </c>
      <c r="P3808" s="241" t="s">
        <v>34</v>
      </c>
      <c r="Q3808" s="159" t="s">
        <v>34</v>
      </c>
      <c r="R3808" s="100" t="s">
        <v>34</v>
      </c>
      <c r="S3808" s="158">
        <v>1</v>
      </c>
      <c r="T3808" s="103" t="s">
        <v>223</v>
      </c>
      <c r="U3808" s="160" t="s">
        <v>219</v>
      </c>
      <c r="V3808" s="160" t="s">
        <v>253</v>
      </c>
      <c r="W3808" s="160" t="s">
        <v>401</v>
      </c>
      <c r="X3808" s="160" t="s">
        <v>401</v>
      </c>
    </row>
    <row r="3809" spans="1:24" ht="41.25">
      <c r="A3809" s="155">
        <f>A3808+1</f>
        <v>3807</v>
      </c>
      <c r="B3809" s="160" t="s">
        <v>3883</v>
      </c>
      <c r="C3809" s="159">
        <v>2016</v>
      </c>
      <c r="D3809" s="160" t="s">
        <v>219</v>
      </c>
      <c r="E3809" s="160" t="s">
        <v>251</v>
      </c>
      <c r="F3809" s="268" t="s">
        <v>4290</v>
      </c>
      <c r="G3809" s="157" t="s">
        <v>31</v>
      </c>
      <c r="H3809" s="156" t="s">
        <v>42</v>
      </c>
      <c r="I3809" s="160" t="s">
        <v>71</v>
      </c>
      <c r="J3809" s="160" t="s">
        <v>253</v>
      </c>
      <c r="K3809" s="240" t="s">
        <v>34</v>
      </c>
      <c r="L3809" s="241" t="s">
        <v>34</v>
      </c>
      <c r="M3809" s="241" t="s">
        <v>34</v>
      </c>
      <c r="N3809" s="241" t="s">
        <v>34</v>
      </c>
      <c r="O3809" s="241" t="s">
        <v>34</v>
      </c>
      <c r="P3809" s="241" t="s">
        <v>34</v>
      </c>
      <c r="Q3809" s="159" t="s">
        <v>34</v>
      </c>
      <c r="R3809" s="100" t="s">
        <v>34</v>
      </c>
      <c r="S3809" s="158">
        <v>1</v>
      </c>
      <c r="T3809" s="103" t="s">
        <v>223</v>
      </c>
      <c r="U3809" s="160" t="s">
        <v>219</v>
      </c>
      <c r="V3809" s="160" t="s">
        <v>253</v>
      </c>
      <c r="W3809" s="157" t="s">
        <v>42</v>
      </c>
      <c r="X3809" s="157" t="s">
        <v>42</v>
      </c>
    </row>
    <row r="3810" spans="1:24" ht="91.5">
      <c r="A3810" s="155">
        <f>A3809+1</f>
        <v>3808</v>
      </c>
      <c r="B3810" s="160" t="s">
        <v>3883</v>
      </c>
      <c r="C3810" s="159">
        <v>2016</v>
      </c>
      <c r="D3810" s="160" t="s">
        <v>219</v>
      </c>
      <c r="E3810" s="160" t="s">
        <v>243</v>
      </c>
      <c r="F3810" s="268" t="s">
        <v>4291</v>
      </c>
      <c r="G3810" s="157" t="s">
        <v>31</v>
      </c>
      <c r="H3810" s="161" t="s">
        <v>29</v>
      </c>
      <c r="I3810" s="157" t="s">
        <v>71</v>
      </c>
      <c r="J3810" s="160" t="s">
        <v>232</v>
      </c>
      <c r="K3810" s="240" t="s">
        <v>48</v>
      </c>
      <c r="L3810" s="241" t="s">
        <v>34</v>
      </c>
      <c r="M3810" s="241" t="s">
        <v>34</v>
      </c>
      <c r="N3810" s="241" t="s">
        <v>34</v>
      </c>
      <c r="O3810" s="241" t="s">
        <v>34</v>
      </c>
      <c r="P3810" s="241" t="s">
        <v>34</v>
      </c>
      <c r="Q3810" s="159" t="s">
        <v>34</v>
      </c>
      <c r="R3810" s="100" t="s">
        <v>34</v>
      </c>
      <c r="S3810" s="158">
        <v>1</v>
      </c>
      <c r="T3810" s="103" t="s">
        <v>223</v>
      </c>
      <c r="U3810" s="160" t="s">
        <v>219</v>
      </c>
      <c r="V3810" s="160" t="s">
        <v>1566</v>
      </c>
      <c r="W3810" s="160" t="s">
        <v>92</v>
      </c>
      <c r="X3810" s="160" t="s">
        <v>92</v>
      </c>
    </row>
    <row r="3811" spans="1:24" ht="81">
      <c r="A3811" s="155">
        <f>A3810+1</f>
        <v>3809</v>
      </c>
      <c r="B3811" s="160" t="s">
        <v>3883</v>
      </c>
      <c r="C3811" s="159">
        <v>2016</v>
      </c>
      <c r="D3811" s="160" t="s">
        <v>219</v>
      </c>
      <c r="E3811" s="160" t="s">
        <v>527</v>
      </c>
      <c r="F3811" s="268" t="s">
        <v>4292</v>
      </c>
      <c r="G3811" s="157" t="s">
        <v>31</v>
      </c>
      <c r="H3811" s="161" t="s">
        <v>29</v>
      </c>
      <c r="I3811" s="157" t="s">
        <v>222</v>
      </c>
      <c r="J3811" s="157" t="s">
        <v>17</v>
      </c>
      <c r="K3811" s="238" t="s">
        <v>34</v>
      </c>
      <c r="L3811" s="239" t="s">
        <v>34</v>
      </c>
      <c r="M3811" s="239" t="s">
        <v>34</v>
      </c>
      <c r="N3811" s="239" t="s">
        <v>34</v>
      </c>
      <c r="O3811" s="239" t="s">
        <v>48</v>
      </c>
      <c r="P3811" s="239" t="s">
        <v>34</v>
      </c>
      <c r="Q3811" s="159" t="s">
        <v>34</v>
      </c>
      <c r="R3811" s="100" t="s">
        <v>34</v>
      </c>
      <c r="S3811" s="158">
        <v>1</v>
      </c>
      <c r="T3811" s="103" t="s">
        <v>223</v>
      </c>
      <c r="U3811" s="160" t="s">
        <v>219</v>
      </c>
      <c r="V3811" s="160" t="s">
        <v>1571</v>
      </c>
      <c r="W3811" s="160" t="s">
        <v>92</v>
      </c>
      <c r="X3811" s="160" t="s">
        <v>92</v>
      </c>
    </row>
    <row r="3812" spans="1:24" ht="41.25">
      <c r="A3812" s="155">
        <f>A3811+1</f>
        <v>3810</v>
      </c>
      <c r="B3812" s="160" t="s">
        <v>3883</v>
      </c>
      <c r="C3812" s="159">
        <v>2016</v>
      </c>
      <c r="D3812" s="160" t="s">
        <v>28</v>
      </c>
      <c r="E3812" s="160" t="s">
        <v>262</v>
      </c>
      <c r="F3812" s="268" t="s">
        <v>4293</v>
      </c>
      <c r="G3812" s="157" t="s">
        <v>31</v>
      </c>
      <c r="H3812" s="161" t="s">
        <v>29</v>
      </c>
      <c r="I3812" s="157" t="s">
        <v>32</v>
      </c>
      <c r="J3812" s="157" t="s">
        <v>33</v>
      </c>
      <c r="K3812" s="238" t="s">
        <v>34</v>
      </c>
      <c r="L3812" s="239" t="s">
        <v>34</v>
      </c>
      <c r="M3812" s="239" t="s">
        <v>34</v>
      </c>
      <c r="N3812" s="239" t="s">
        <v>34</v>
      </c>
      <c r="O3812" s="239" t="s">
        <v>48</v>
      </c>
      <c r="P3812" s="239" t="s">
        <v>34</v>
      </c>
      <c r="Q3812" s="159" t="s">
        <v>34</v>
      </c>
      <c r="R3812" s="100" t="s">
        <v>34</v>
      </c>
      <c r="S3812" s="158">
        <v>1</v>
      </c>
      <c r="T3812" s="103" t="s">
        <v>264</v>
      </c>
      <c r="U3812" s="160" t="s">
        <v>262</v>
      </c>
      <c r="V3812" s="160" t="s">
        <v>4294</v>
      </c>
      <c r="W3812" s="160" t="s">
        <v>92</v>
      </c>
      <c r="X3812" s="160" t="s">
        <v>92</v>
      </c>
    </row>
    <row r="3813" spans="1:24" ht="41.25">
      <c r="A3813" s="155">
        <f>A3812+1</f>
        <v>3811</v>
      </c>
      <c r="B3813" s="160" t="s">
        <v>3883</v>
      </c>
      <c r="C3813" s="159">
        <v>2016</v>
      </c>
      <c r="D3813" s="160" t="s">
        <v>28</v>
      </c>
      <c r="E3813" s="160" t="s">
        <v>267</v>
      </c>
      <c r="F3813" s="268" t="s">
        <v>4295</v>
      </c>
      <c r="G3813" s="157" t="s">
        <v>31</v>
      </c>
      <c r="H3813" s="161" t="s">
        <v>39</v>
      </c>
      <c r="I3813" s="157" t="s">
        <v>32</v>
      </c>
      <c r="J3813" s="157" t="s">
        <v>33</v>
      </c>
      <c r="K3813" s="238" t="s">
        <v>34</v>
      </c>
      <c r="L3813" s="239" t="s">
        <v>34</v>
      </c>
      <c r="M3813" s="239" t="s">
        <v>34</v>
      </c>
      <c r="N3813" s="239" t="s">
        <v>34</v>
      </c>
      <c r="O3813" s="239" t="s">
        <v>34</v>
      </c>
      <c r="P3813" s="239" t="s">
        <v>34</v>
      </c>
      <c r="Q3813" s="159" t="s">
        <v>34</v>
      </c>
      <c r="R3813" s="100" t="s">
        <v>34</v>
      </c>
      <c r="S3813" s="158">
        <v>1</v>
      </c>
      <c r="T3813" s="103" t="s">
        <v>269</v>
      </c>
      <c r="U3813" s="160" t="s">
        <v>534</v>
      </c>
      <c r="V3813" s="160" t="s">
        <v>4294</v>
      </c>
      <c r="W3813" s="160" t="s">
        <v>92</v>
      </c>
      <c r="X3813" s="160" t="s">
        <v>92</v>
      </c>
    </row>
    <row r="3814" spans="1:24" ht="41.25">
      <c r="A3814" s="155">
        <f>A3813+1</f>
        <v>3812</v>
      </c>
      <c r="B3814" s="160" t="s">
        <v>3883</v>
      </c>
      <c r="C3814" s="159">
        <v>2016</v>
      </c>
      <c r="D3814" s="160" t="s">
        <v>28</v>
      </c>
      <c r="E3814" s="160" t="s">
        <v>270</v>
      </c>
      <c r="F3814" s="268" t="s">
        <v>4296</v>
      </c>
      <c r="G3814" s="157" t="s">
        <v>31</v>
      </c>
      <c r="H3814" s="156" t="s">
        <v>42</v>
      </c>
      <c r="I3814" s="157" t="s">
        <v>32</v>
      </c>
      <c r="J3814" s="160" t="s">
        <v>33</v>
      </c>
      <c r="K3814" s="240" t="s">
        <v>34</v>
      </c>
      <c r="L3814" s="241" t="s">
        <v>34</v>
      </c>
      <c r="M3814" s="241" t="s">
        <v>34</v>
      </c>
      <c r="N3814" s="241" t="s">
        <v>34</v>
      </c>
      <c r="O3814" s="241" t="s">
        <v>34</v>
      </c>
      <c r="P3814" s="241" t="s">
        <v>34</v>
      </c>
      <c r="Q3814" s="159" t="s">
        <v>34</v>
      </c>
      <c r="R3814" s="100" t="s">
        <v>34</v>
      </c>
      <c r="S3814" s="158">
        <v>1</v>
      </c>
      <c r="T3814" s="103" t="s">
        <v>272</v>
      </c>
      <c r="U3814" s="160" t="s">
        <v>273</v>
      </c>
      <c r="V3814" s="160" t="s">
        <v>4294</v>
      </c>
      <c r="W3814" s="157" t="s">
        <v>42</v>
      </c>
      <c r="X3814" s="157" t="s">
        <v>42</v>
      </c>
    </row>
    <row r="3815" spans="1:24" ht="51">
      <c r="A3815" s="155">
        <f>A3814+1</f>
        <v>3813</v>
      </c>
      <c r="B3815" s="160" t="s">
        <v>3883</v>
      </c>
      <c r="C3815" s="159">
        <v>2016</v>
      </c>
      <c r="D3815" s="160" t="s">
        <v>28</v>
      </c>
      <c r="E3815" s="160" t="s">
        <v>270</v>
      </c>
      <c r="F3815" s="268" t="s">
        <v>4297</v>
      </c>
      <c r="G3815" s="157" t="s">
        <v>31</v>
      </c>
      <c r="H3815" s="156" t="s">
        <v>42</v>
      </c>
      <c r="I3815" s="157" t="s">
        <v>32</v>
      </c>
      <c r="J3815" s="157" t="s">
        <v>33</v>
      </c>
      <c r="K3815" s="238" t="s">
        <v>34</v>
      </c>
      <c r="L3815" s="239" t="s">
        <v>34</v>
      </c>
      <c r="M3815" s="239" t="s">
        <v>34</v>
      </c>
      <c r="N3815" s="239" t="s">
        <v>34</v>
      </c>
      <c r="O3815" s="239" t="s">
        <v>34</v>
      </c>
      <c r="P3815" s="239" t="s">
        <v>34</v>
      </c>
      <c r="Q3815" s="159" t="s">
        <v>34</v>
      </c>
      <c r="R3815" s="100" t="s">
        <v>34</v>
      </c>
      <c r="S3815" s="158">
        <v>1</v>
      </c>
      <c r="T3815" s="103" t="s">
        <v>272</v>
      </c>
      <c r="U3815" s="160" t="s">
        <v>276</v>
      </c>
      <c r="V3815" s="160" t="s">
        <v>4294</v>
      </c>
      <c r="W3815" s="157" t="s">
        <v>42</v>
      </c>
      <c r="X3815" s="157" t="s">
        <v>42</v>
      </c>
    </row>
    <row r="3816" spans="1:24" ht="41.25">
      <c r="A3816" s="155">
        <f>A3815+1</f>
        <v>3814</v>
      </c>
      <c r="B3816" s="160" t="s">
        <v>3883</v>
      </c>
      <c r="C3816" s="159">
        <v>2016</v>
      </c>
      <c r="D3816" s="160" t="s">
        <v>28</v>
      </c>
      <c r="E3816" s="160" t="s">
        <v>270</v>
      </c>
      <c r="F3816" s="268" t="s">
        <v>4298</v>
      </c>
      <c r="G3816" s="157" t="s">
        <v>31</v>
      </c>
      <c r="H3816" s="156" t="s">
        <v>42</v>
      </c>
      <c r="I3816" s="157" t="s">
        <v>32</v>
      </c>
      <c r="J3816" s="157" t="s">
        <v>33</v>
      </c>
      <c r="K3816" s="238" t="s">
        <v>34</v>
      </c>
      <c r="L3816" s="239" t="s">
        <v>34</v>
      </c>
      <c r="M3816" s="239" t="s">
        <v>34</v>
      </c>
      <c r="N3816" s="239" t="s">
        <v>34</v>
      </c>
      <c r="O3816" s="239" t="s">
        <v>34</v>
      </c>
      <c r="P3816" s="239" t="s">
        <v>34</v>
      </c>
      <c r="Q3816" s="159" t="s">
        <v>34</v>
      </c>
      <c r="R3816" s="100" t="s">
        <v>34</v>
      </c>
      <c r="S3816" s="158">
        <v>1</v>
      </c>
      <c r="T3816" s="103" t="s">
        <v>272</v>
      </c>
      <c r="U3816" s="160" t="s">
        <v>276</v>
      </c>
      <c r="V3816" s="160" t="s">
        <v>4294</v>
      </c>
      <c r="W3816" s="157" t="s">
        <v>42</v>
      </c>
      <c r="X3816" s="157" t="s">
        <v>42</v>
      </c>
    </row>
    <row r="3817" spans="1:24" ht="30.75">
      <c r="A3817" s="155">
        <f>A3816+1</f>
        <v>3815</v>
      </c>
      <c r="B3817" s="160" t="s">
        <v>4215</v>
      </c>
      <c r="C3817" s="159">
        <v>2013</v>
      </c>
      <c r="D3817" s="157" t="s">
        <v>28</v>
      </c>
      <c r="E3817" s="160" t="s">
        <v>279</v>
      </c>
      <c r="F3817" s="268" t="s">
        <v>4299</v>
      </c>
      <c r="G3817" s="157" t="s">
        <v>31</v>
      </c>
      <c r="H3817" s="156" t="s">
        <v>42</v>
      </c>
      <c r="I3817" s="157" t="s">
        <v>32</v>
      </c>
      <c r="J3817" s="157" t="s">
        <v>33</v>
      </c>
      <c r="K3817" s="238" t="s">
        <v>34</v>
      </c>
      <c r="L3817" s="239" t="s">
        <v>34</v>
      </c>
      <c r="M3817" s="239" t="s">
        <v>34</v>
      </c>
      <c r="N3817" s="239" t="s">
        <v>34</v>
      </c>
      <c r="O3817" s="239" t="s">
        <v>34</v>
      </c>
      <c r="P3817" s="239" t="s">
        <v>34</v>
      </c>
      <c r="Q3817" s="159" t="s">
        <v>34</v>
      </c>
      <c r="R3817" s="100" t="s">
        <v>34</v>
      </c>
      <c r="S3817" s="158">
        <v>1</v>
      </c>
      <c r="T3817" s="102" t="s">
        <v>35</v>
      </c>
      <c r="U3817" s="157" t="s">
        <v>28</v>
      </c>
      <c r="V3817" s="160" t="s">
        <v>541</v>
      </c>
      <c r="W3817" s="157" t="s">
        <v>42</v>
      </c>
      <c r="X3817" s="157" t="s">
        <v>42</v>
      </c>
    </row>
    <row r="3818" spans="1:24" ht="30.75">
      <c r="A3818" s="155">
        <f>A3817+1</f>
        <v>3816</v>
      </c>
      <c r="B3818" s="160" t="s">
        <v>4215</v>
      </c>
      <c r="C3818" s="159">
        <v>2013</v>
      </c>
      <c r="D3818" s="157" t="s">
        <v>28</v>
      </c>
      <c r="E3818" s="157" t="s">
        <v>29</v>
      </c>
      <c r="F3818" s="268" t="s">
        <v>4300</v>
      </c>
      <c r="G3818" s="157" t="s">
        <v>31</v>
      </c>
      <c r="H3818" s="156" t="s">
        <v>29</v>
      </c>
      <c r="I3818" s="157" t="s">
        <v>32</v>
      </c>
      <c r="J3818" s="157" t="s">
        <v>33</v>
      </c>
      <c r="K3818" s="238" t="s">
        <v>34</v>
      </c>
      <c r="L3818" s="239" t="s">
        <v>34</v>
      </c>
      <c r="M3818" s="239" t="s">
        <v>34</v>
      </c>
      <c r="N3818" s="239" t="s">
        <v>34</v>
      </c>
      <c r="O3818" s="239" t="s">
        <v>34</v>
      </c>
      <c r="P3818" s="239" t="s">
        <v>34</v>
      </c>
      <c r="Q3818" s="159" t="s">
        <v>34</v>
      </c>
      <c r="R3818" s="100" t="s">
        <v>34</v>
      </c>
      <c r="S3818" s="158">
        <v>1</v>
      </c>
      <c r="T3818" s="102" t="s">
        <v>35</v>
      </c>
      <c r="U3818" s="157" t="s">
        <v>28</v>
      </c>
      <c r="V3818" s="160" t="s">
        <v>29</v>
      </c>
      <c r="W3818" s="160" t="s">
        <v>92</v>
      </c>
      <c r="X3818" s="160" t="s">
        <v>92</v>
      </c>
    </row>
    <row r="3819" spans="1:24" ht="30.75">
      <c r="A3819" s="155">
        <f>A3818+1</f>
        <v>3817</v>
      </c>
      <c r="B3819" s="160" t="s">
        <v>4215</v>
      </c>
      <c r="C3819" s="159">
        <v>2013</v>
      </c>
      <c r="D3819" s="157" t="s">
        <v>28</v>
      </c>
      <c r="E3819" s="157" t="s">
        <v>37</v>
      </c>
      <c r="F3819" s="268" t="s">
        <v>4301</v>
      </c>
      <c r="G3819" s="157" t="s">
        <v>31</v>
      </c>
      <c r="H3819" s="161" t="s">
        <v>39</v>
      </c>
      <c r="I3819" s="157" t="s">
        <v>32</v>
      </c>
      <c r="J3819" s="157" t="s">
        <v>33</v>
      </c>
      <c r="K3819" s="238" t="s">
        <v>34</v>
      </c>
      <c r="L3819" s="239" t="s">
        <v>34</v>
      </c>
      <c r="M3819" s="239" t="s">
        <v>34</v>
      </c>
      <c r="N3819" s="239" t="s">
        <v>34</v>
      </c>
      <c r="O3819" s="239" t="s">
        <v>34</v>
      </c>
      <c r="P3819" s="239" t="s">
        <v>34</v>
      </c>
      <c r="Q3819" s="159" t="s">
        <v>34</v>
      </c>
      <c r="R3819" s="100" t="s">
        <v>34</v>
      </c>
      <c r="S3819" s="158">
        <v>1</v>
      </c>
      <c r="T3819" s="102" t="s">
        <v>35</v>
      </c>
      <c r="U3819" s="157" t="s">
        <v>28</v>
      </c>
      <c r="V3819" s="160" t="s">
        <v>37</v>
      </c>
      <c r="W3819" s="160" t="s">
        <v>92</v>
      </c>
      <c r="X3819" s="160" t="s">
        <v>92</v>
      </c>
    </row>
    <row r="3820" spans="1:24" ht="30.75">
      <c r="A3820" s="155">
        <f>A3819+1</f>
        <v>3818</v>
      </c>
      <c r="B3820" s="160" t="s">
        <v>4215</v>
      </c>
      <c r="C3820" s="159">
        <v>2013</v>
      </c>
      <c r="D3820" s="157" t="s">
        <v>28</v>
      </c>
      <c r="E3820" s="160" t="s">
        <v>40</v>
      </c>
      <c r="F3820" s="268" t="s">
        <v>4302</v>
      </c>
      <c r="G3820" s="157" t="s">
        <v>31</v>
      </c>
      <c r="H3820" s="156" t="s">
        <v>42</v>
      </c>
      <c r="I3820" s="157" t="s">
        <v>32</v>
      </c>
      <c r="J3820" s="157" t="s">
        <v>33</v>
      </c>
      <c r="K3820" s="238" t="s">
        <v>34</v>
      </c>
      <c r="L3820" s="239" t="s">
        <v>34</v>
      </c>
      <c r="M3820" s="239" t="s">
        <v>34</v>
      </c>
      <c r="N3820" s="239" t="s">
        <v>34</v>
      </c>
      <c r="O3820" s="239" t="s">
        <v>34</v>
      </c>
      <c r="P3820" s="239" t="s">
        <v>34</v>
      </c>
      <c r="Q3820" s="159" t="s">
        <v>34</v>
      </c>
      <c r="R3820" s="100" t="s">
        <v>34</v>
      </c>
      <c r="S3820" s="158">
        <v>1</v>
      </c>
      <c r="T3820" s="102" t="s">
        <v>35</v>
      </c>
      <c r="U3820" s="157" t="s">
        <v>28</v>
      </c>
      <c r="V3820" s="160" t="s">
        <v>43</v>
      </c>
      <c r="W3820" s="160" t="s">
        <v>52</v>
      </c>
      <c r="X3820" s="160" t="s">
        <v>52</v>
      </c>
    </row>
    <row r="3821" spans="1:24" ht="60.75">
      <c r="A3821" s="155">
        <f>A3820+1</f>
        <v>3819</v>
      </c>
      <c r="B3821" s="160" t="s">
        <v>4215</v>
      </c>
      <c r="C3821" s="159">
        <v>2013</v>
      </c>
      <c r="D3821" s="157" t="s">
        <v>28</v>
      </c>
      <c r="E3821" s="157" t="s">
        <v>44</v>
      </c>
      <c r="F3821" s="268" t="s">
        <v>4303</v>
      </c>
      <c r="G3821" s="157" t="s">
        <v>31</v>
      </c>
      <c r="H3821" s="156" t="s">
        <v>46</v>
      </c>
      <c r="I3821" s="157" t="s">
        <v>32</v>
      </c>
      <c r="J3821" s="157" t="s">
        <v>47</v>
      </c>
      <c r="K3821" s="238" t="s">
        <v>34</v>
      </c>
      <c r="L3821" s="239" t="s">
        <v>34</v>
      </c>
      <c r="M3821" s="239" t="s">
        <v>34</v>
      </c>
      <c r="N3821" s="239" t="s">
        <v>34</v>
      </c>
      <c r="O3821" s="239" t="s">
        <v>34</v>
      </c>
      <c r="P3821" s="239" t="s">
        <v>34</v>
      </c>
      <c r="Q3821" s="159" t="s">
        <v>34</v>
      </c>
      <c r="R3821" s="100" t="s">
        <v>48</v>
      </c>
      <c r="S3821" s="158">
        <v>1</v>
      </c>
      <c r="T3821" s="102" t="s">
        <v>35</v>
      </c>
      <c r="U3821" s="157" t="s">
        <v>28</v>
      </c>
      <c r="V3821" s="160" t="s">
        <v>46</v>
      </c>
      <c r="W3821" s="160" t="s">
        <v>52</v>
      </c>
      <c r="X3821" s="157" t="s">
        <v>50</v>
      </c>
    </row>
    <row r="3822" spans="1:24" ht="30.75">
      <c r="A3822" s="155">
        <f>A3821+1</f>
        <v>3820</v>
      </c>
      <c r="B3822" s="160" t="s">
        <v>4215</v>
      </c>
      <c r="C3822" s="159">
        <v>2013</v>
      </c>
      <c r="D3822" s="157" t="s">
        <v>28</v>
      </c>
      <c r="E3822" s="160" t="s">
        <v>57</v>
      </c>
      <c r="F3822" s="268" t="s">
        <v>4304</v>
      </c>
      <c r="G3822" s="157" t="s">
        <v>31</v>
      </c>
      <c r="H3822" s="156" t="s">
        <v>50</v>
      </c>
      <c r="I3822" s="157" t="s">
        <v>32</v>
      </c>
      <c r="J3822" s="157" t="s">
        <v>59</v>
      </c>
      <c r="K3822" s="238" t="s">
        <v>48</v>
      </c>
      <c r="L3822" s="239" t="s">
        <v>34</v>
      </c>
      <c r="M3822" s="239" t="s">
        <v>34</v>
      </c>
      <c r="N3822" s="239" t="s">
        <v>34</v>
      </c>
      <c r="O3822" s="239" t="s">
        <v>34</v>
      </c>
      <c r="P3822" s="239" t="s">
        <v>34</v>
      </c>
      <c r="Q3822" s="159" t="s">
        <v>48</v>
      </c>
      <c r="R3822" s="100" t="s">
        <v>48</v>
      </c>
      <c r="S3822" s="158">
        <v>1</v>
      </c>
      <c r="T3822" s="102" t="s">
        <v>35</v>
      </c>
      <c r="U3822" s="157" t="s">
        <v>28</v>
      </c>
      <c r="V3822" s="160" t="s">
        <v>57</v>
      </c>
      <c r="W3822" s="157" t="s">
        <v>42</v>
      </c>
      <c r="X3822" s="157" t="s">
        <v>50</v>
      </c>
    </row>
    <row r="3823" spans="1:24" ht="60.75">
      <c r="A3823" s="155">
        <f>A3822+1</f>
        <v>3821</v>
      </c>
      <c r="B3823" s="160" t="s">
        <v>4215</v>
      </c>
      <c r="C3823" s="159">
        <v>2013</v>
      </c>
      <c r="D3823" s="157" t="s">
        <v>28</v>
      </c>
      <c r="E3823" s="160" t="s">
        <v>60</v>
      </c>
      <c r="F3823" s="268" t="s">
        <v>4305</v>
      </c>
      <c r="G3823" s="157" t="s">
        <v>31</v>
      </c>
      <c r="H3823" s="156" t="s">
        <v>42</v>
      </c>
      <c r="I3823" s="157" t="s">
        <v>32</v>
      </c>
      <c r="J3823" s="157" t="s">
        <v>33</v>
      </c>
      <c r="K3823" s="238" t="s">
        <v>34</v>
      </c>
      <c r="L3823" s="239" t="s">
        <v>34</v>
      </c>
      <c r="M3823" s="239" t="s">
        <v>34</v>
      </c>
      <c r="N3823" s="239" t="s">
        <v>34</v>
      </c>
      <c r="O3823" s="239" t="s">
        <v>34</v>
      </c>
      <c r="P3823" s="239" t="s">
        <v>34</v>
      </c>
      <c r="Q3823" s="159" t="s">
        <v>34</v>
      </c>
      <c r="R3823" s="100" t="s">
        <v>34</v>
      </c>
      <c r="S3823" s="158">
        <v>1</v>
      </c>
      <c r="T3823" s="102" t="s">
        <v>35</v>
      </c>
      <c r="U3823" s="157" t="s">
        <v>28</v>
      </c>
      <c r="V3823" s="160" t="s">
        <v>62</v>
      </c>
      <c r="W3823" s="160" t="s">
        <v>101</v>
      </c>
      <c r="X3823" s="160" t="s">
        <v>101</v>
      </c>
    </row>
    <row r="3824" spans="1:24" ht="51">
      <c r="A3824" s="155">
        <f>A3823+1</f>
        <v>3822</v>
      </c>
      <c r="B3824" s="160" t="s">
        <v>4215</v>
      </c>
      <c r="C3824" s="159">
        <v>2013</v>
      </c>
      <c r="D3824" s="157" t="s">
        <v>28</v>
      </c>
      <c r="E3824" s="160" t="s">
        <v>63</v>
      </c>
      <c r="F3824" s="268" t="s">
        <v>4306</v>
      </c>
      <c r="G3824" s="157" t="s">
        <v>31</v>
      </c>
      <c r="H3824" s="161" t="s">
        <v>39</v>
      </c>
      <c r="I3824" s="157" t="s">
        <v>32</v>
      </c>
      <c r="J3824" s="160" t="s">
        <v>33</v>
      </c>
      <c r="K3824" s="240" t="s">
        <v>34</v>
      </c>
      <c r="L3824" s="241" t="s">
        <v>34</v>
      </c>
      <c r="M3824" s="241" t="s">
        <v>34</v>
      </c>
      <c r="N3824" s="241" t="s">
        <v>34</v>
      </c>
      <c r="O3824" s="241" t="s">
        <v>34</v>
      </c>
      <c r="P3824" s="241" t="s">
        <v>34</v>
      </c>
      <c r="Q3824" s="159" t="s">
        <v>34</v>
      </c>
      <c r="R3824" s="100" t="s">
        <v>34</v>
      </c>
      <c r="S3824" s="158">
        <v>1</v>
      </c>
      <c r="T3824" s="102" t="s">
        <v>35</v>
      </c>
      <c r="U3824" s="157" t="s">
        <v>28</v>
      </c>
      <c r="V3824" s="160" t="s">
        <v>4307</v>
      </c>
      <c r="W3824" s="160" t="s">
        <v>92</v>
      </c>
      <c r="X3824" s="160" t="s">
        <v>92</v>
      </c>
    </row>
    <row r="3825" spans="1:24" ht="30.75">
      <c r="A3825" s="155">
        <f>A3824+1</f>
        <v>3823</v>
      </c>
      <c r="B3825" s="160" t="s">
        <v>4215</v>
      </c>
      <c r="C3825" s="159">
        <v>2013</v>
      </c>
      <c r="D3825" s="157" t="s">
        <v>28</v>
      </c>
      <c r="E3825" s="160" t="s">
        <v>60</v>
      </c>
      <c r="F3825" s="268" t="s">
        <v>4308</v>
      </c>
      <c r="G3825" s="157" t="s">
        <v>31</v>
      </c>
      <c r="H3825" s="156" t="s">
        <v>50</v>
      </c>
      <c r="I3825" s="157" t="s">
        <v>32</v>
      </c>
      <c r="J3825" s="157" t="s">
        <v>33</v>
      </c>
      <c r="K3825" s="238" t="s">
        <v>34</v>
      </c>
      <c r="L3825" s="239" t="s">
        <v>34</v>
      </c>
      <c r="M3825" s="239" t="s">
        <v>34</v>
      </c>
      <c r="N3825" s="239" t="s">
        <v>34</v>
      </c>
      <c r="O3825" s="239" t="s">
        <v>34</v>
      </c>
      <c r="P3825" s="239" t="s">
        <v>34</v>
      </c>
      <c r="Q3825" s="159" t="s">
        <v>34</v>
      </c>
      <c r="R3825" s="100" t="s">
        <v>48</v>
      </c>
      <c r="S3825" s="158">
        <v>1</v>
      </c>
      <c r="T3825" s="102" t="s">
        <v>35</v>
      </c>
      <c r="U3825" s="157" t="s">
        <v>28</v>
      </c>
      <c r="V3825" s="160" t="s">
        <v>554</v>
      </c>
      <c r="W3825" s="157" t="s">
        <v>42</v>
      </c>
      <c r="X3825" s="157" t="s">
        <v>50</v>
      </c>
    </row>
    <row r="3826" spans="1:24" ht="20.25">
      <c r="A3826" s="155">
        <f>A3825+1</f>
        <v>3824</v>
      </c>
      <c r="B3826" s="160" t="s">
        <v>4215</v>
      </c>
      <c r="C3826" s="159">
        <v>2013</v>
      </c>
      <c r="D3826" s="160" t="s">
        <v>74</v>
      </c>
      <c r="E3826" s="160" t="s">
        <v>75</v>
      </c>
      <c r="F3826" s="268" t="s">
        <v>4309</v>
      </c>
      <c r="G3826" s="157" t="s">
        <v>31</v>
      </c>
      <c r="H3826" s="161" t="s">
        <v>39</v>
      </c>
      <c r="I3826" s="157" t="s">
        <v>32</v>
      </c>
      <c r="J3826" s="157" t="s">
        <v>33</v>
      </c>
      <c r="K3826" s="238" t="s">
        <v>34</v>
      </c>
      <c r="L3826" s="239" t="s">
        <v>34</v>
      </c>
      <c r="M3826" s="239" t="s">
        <v>34</v>
      </c>
      <c r="N3826" s="239" t="s">
        <v>34</v>
      </c>
      <c r="O3826" s="239" t="s">
        <v>34</v>
      </c>
      <c r="P3826" s="239" t="s">
        <v>34</v>
      </c>
      <c r="Q3826" s="159" t="s">
        <v>34</v>
      </c>
      <c r="R3826" s="100" t="s">
        <v>34</v>
      </c>
      <c r="S3826" s="158">
        <v>1</v>
      </c>
      <c r="T3826" s="103" t="s">
        <v>77</v>
      </c>
      <c r="U3826" s="160" t="s">
        <v>74</v>
      </c>
      <c r="V3826" s="160" t="s">
        <v>75</v>
      </c>
      <c r="W3826" s="160" t="s">
        <v>92</v>
      </c>
      <c r="X3826" s="160" t="s">
        <v>92</v>
      </c>
    </row>
    <row r="3827" spans="1:24" ht="81">
      <c r="A3827" s="155">
        <f>A3826+1</f>
        <v>3825</v>
      </c>
      <c r="B3827" s="160" t="s">
        <v>4215</v>
      </c>
      <c r="C3827" s="159">
        <v>2013</v>
      </c>
      <c r="D3827" s="160" t="s">
        <v>74</v>
      </c>
      <c r="E3827" s="160" t="s">
        <v>75</v>
      </c>
      <c r="F3827" s="268" t="s">
        <v>4310</v>
      </c>
      <c r="G3827" s="157" t="s">
        <v>82</v>
      </c>
      <c r="H3827" s="161" t="s">
        <v>83</v>
      </c>
      <c r="I3827" s="157" t="s">
        <v>32</v>
      </c>
      <c r="J3827" s="157" t="s">
        <v>33</v>
      </c>
      <c r="K3827" s="238" t="s">
        <v>34</v>
      </c>
      <c r="L3827" s="239" t="s">
        <v>34</v>
      </c>
      <c r="M3827" s="239" t="s">
        <v>34</v>
      </c>
      <c r="N3827" s="239" t="s">
        <v>34</v>
      </c>
      <c r="O3827" s="239" t="s">
        <v>34</v>
      </c>
      <c r="P3827" s="239" t="s">
        <v>34</v>
      </c>
      <c r="Q3827" s="159" t="s">
        <v>34</v>
      </c>
      <c r="R3827" s="100" t="s">
        <v>34</v>
      </c>
      <c r="S3827" s="158">
        <v>1</v>
      </c>
      <c r="T3827" s="103" t="s">
        <v>77</v>
      </c>
      <c r="U3827" s="160" t="s">
        <v>74</v>
      </c>
      <c r="V3827" s="160" t="s">
        <v>75</v>
      </c>
      <c r="W3827" s="160" t="s">
        <v>101</v>
      </c>
      <c r="X3827" s="160" t="s">
        <v>101</v>
      </c>
    </row>
    <row r="3828" spans="1:24" ht="20.25">
      <c r="A3828" s="155">
        <f>A3827+1</f>
        <v>3826</v>
      </c>
      <c r="B3828" s="160" t="s">
        <v>4215</v>
      </c>
      <c r="C3828" s="159">
        <v>2013</v>
      </c>
      <c r="D3828" s="160" t="s">
        <v>74</v>
      </c>
      <c r="E3828" s="160" t="s">
        <v>75</v>
      </c>
      <c r="F3828" s="268" t="s">
        <v>4311</v>
      </c>
      <c r="G3828" s="157" t="s">
        <v>31</v>
      </c>
      <c r="H3828" s="156" t="s">
        <v>42</v>
      </c>
      <c r="I3828" s="157" t="s">
        <v>32</v>
      </c>
      <c r="J3828" s="157" t="s">
        <v>33</v>
      </c>
      <c r="K3828" s="238" t="s">
        <v>34</v>
      </c>
      <c r="L3828" s="239" t="s">
        <v>34</v>
      </c>
      <c r="M3828" s="239" t="s">
        <v>34</v>
      </c>
      <c r="N3828" s="239" t="s">
        <v>34</v>
      </c>
      <c r="O3828" s="239" t="s">
        <v>34</v>
      </c>
      <c r="P3828" s="239" t="s">
        <v>34</v>
      </c>
      <c r="Q3828" s="159" t="s">
        <v>34</v>
      </c>
      <c r="R3828" s="100" t="s">
        <v>34</v>
      </c>
      <c r="S3828" s="158">
        <v>1</v>
      </c>
      <c r="T3828" s="103" t="s">
        <v>77</v>
      </c>
      <c r="U3828" s="160" t="s">
        <v>74</v>
      </c>
      <c r="V3828" s="160" t="s">
        <v>75</v>
      </c>
      <c r="W3828" s="157" t="s">
        <v>42</v>
      </c>
      <c r="X3828" s="157" t="s">
        <v>42</v>
      </c>
    </row>
    <row r="3829" spans="1:24" ht="60.75">
      <c r="A3829" s="155">
        <f>A3828+1</f>
        <v>3827</v>
      </c>
      <c r="B3829" s="160" t="s">
        <v>4215</v>
      </c>
      <c r="C3829" s="159">
        <v>2013</v>
      </c>
      <c r="D3829" s="160" t="s">
        <v>74</v>
      </c>
      <c r="E3829" s="160" t="s">
        <v>75</v>
      </c>
      <c r="F3829" s="268" t="s">
        <v>4312</v>
      </c>
      <c r="G3829" s="157" t="s">
        <v>31</v>
      </c>
      <c r="H3829" s="156" t="s">
        <v>42</v>
      </c>
      <c r="I3829" s="157" t="s">
        <v>32</v>
      </c>
      <c r="J3829" s="157" t="s">
        <v>33</v>
      </c>
      <c r="K3829" s="238" t="s">
        <v>34</v>
      </c>
      <c r="L3829" s="239" t="s">
        <v>34</v>
      </c>
      <c r="M3829" s="239" t="s">
        <v>34</v>
      </c>
      <c r="N3829" s="239" t="s">
        <v>34</v>
      </c>
      <c r="O3829" s="239" t="s">
        <v>34</v>
      </c>
      <c r="P3829" s="239" t="s">
        <v>34</v>
      </c>
      <c r="Q3829" s="159" t="s">
        <v>34</v>
      </c>
      <c r="R3829" s="100" t="s">
        <v>34</v>
      </c>
      <c r="S3829" s="158">
        <v>1</v>
      </c>
      <c r="T3829" s="103" t="s">
        <v>77</v>
      </c>
      <c r="U3829" s="160" t="s">
        <v>74</v>
      </c>
      <c r="V3829" s="160" t="s">
        <v>75</v>
      </c>
      <c r="W3829" s="157" t="s">
        <v>42</v>
      </c>
      <c r="X3829" s="157" t="s">
        <v>42</v>
      </c>
    </row>
    <row r="3830" spans="1:24" ht="41.25">
      <c r="A3830" s="155">
        <f>A3829+1</f>
        <v>3828</v>
      </c>
      <c r="B3830" s="160" t="s">
        <v>4215</v>
      </c>
      <c r="C3830" s="159">
        <v>2013</v>
      </c>
      <c r="D3830" s="160" t="s">
        <v>74</v>
      </c>
      <c r="E3830" s="160" t="s">
        <v>75</v>
      </c>
      <c r="F3830" s="268" t="s">
        <v>4313</v>
      </c>
      <c r="G3830" s="157" t="s">
        <v>31</v>
      </c>
      <c r="H3830" s="161" t="s">
        <v>39</v>
      </c>
      <c r="I3830" s="157" t="s">
        <v>32</v>
      </c>
      <c r="J3830" s="157" t="s">
        <v>33</v>
      </c>
      <c r="K3830" s="238" t="s">
        <v>48</v>
      </c>
      <c r="L3830" s="239" t="s">
        <v>34</v>
      </c>
      <c r="M3830" s="239" t="s">
        <v>34</v>
      </c>
      <c r="N3830" s="239" t="s">
        <v>34</v>
      </c>
      <c r="O3830" s="239" t="s">
        <v>34</v>
      </c>
      <c r="P3830" s="239" t="s">
        <v>34</v>
      </c>
      <c r="Q3830" s="159" t="s">
        <v>34</v>
      </c>
      <c r="R3830" s="100" t="s">
        <v>34</v>
      </c>
      <c r="S3830" s="158">
        <v>1</v>
      </c>
      <c r="T3830" s="103" t="s">
        <v>77</v>
      </c>
      <c r="U3830" s="160" t="s">
        <v>74</v>
      </c>
      <c r="V3830" s="160" t="s">
        <v>75</v>
      </c>
      <c r="W3830" s="160" t="s">
        <v>92</v>
      </c>
      <c r="X3830" s="160" t="s">
        <v>92</v>
      </c>
    </row>
    <row r="3831" spans="1:24" ht="81">
      <c r="A3831" s="155">
        <f>A3830+1</f>
        <v>3829</v>
      </c>
      <c r="B3831" s="160" t="s">
        <v>4215</v>
      </c>
      <c r="C3831" s="159">
        <v>2013</v>
      </c>
      <c r="D3831" s="160" t="s">
        <v>74</v>
      </c>
      <c r="E3831" s="160" t="s">
        <v>79</v>
      </c>
      <c r="F3831" s="268" t="s">
        <v>4314</v>
      </c>
      <c r="G3831" s="157" t="s">
        <v>31</v>
      </c>
      <c r="H3831" s="156" t="s">
        <v>42</v>
      </c>
      <c r="I3831" s="160" t="s">
        <v>32</v>
      </c>
      <c r="J3831" s="160" t="s">
        <v>33</v>
      </c>
      <c r="K3831" s="240" t="s">
        <v>34</v>
      </c>
      <c r="L3831" s="241" t="s">
        <v>34</v>
      </c>
      <c r="M3831" s="241" t="s">
        <v>34</v>
      </c>
      <c r="N3831" s="241" t="s">
        <v>34</v>
      </c>
      <c r="O3831" s="241" t="s">
        <v>48</v>
      </c>
      <c r="P3831" s="241" t="s">
        <v>34</v>
      </c>
      <c r="Q3831" s="159" t="s">
        <v>34</v>
      </c>
      <c r="R3831" s="100" t="s">
        <v>34</v>
      </c>
      <c r="S3831" s="158">
        <v>1</v>
      </c>
      <c r="T3831" s="103" t="s">
        <v>77</v>
      </c>
      <c r="U3831" s="160" t="s">
        <v>74</v>
      </c>
      <c r="V3831" s="160" t="s">
        <v>79</v>
      </c>
      <c r="W3831" s="157" t="s">
        <v>42</v>
      </c>
      <c r="X3831" s="157" t="s">
        <v>42</v>
      </c>
    </row>
    <row r="3832" spans="1:24" ht="41.25">
      <c r="A3832" s="155">
        <f>A3831+1</f>
        <v>3830</v>
      </c>
      <c r="B3832" s="160" t="s">
        <v>4215</v>
      </c>
      <c r="C3832" s="159">
        <v>2013</v>
      </c>
      <c r="D3832" s="160" t="s">
        <v>74</v>
      </c>
      <c r="E3832" s="160" t="s">
        <v>85</v>
      </c>
      <c r="F3832" s="268" t="s">
        <v>4315</v>
      </c>
      <c r="G3832" s="157" t="s">
        <v>31</v>
      </c>
      <c r="H3832" s="156" t="s">
        <v>42</v>
      </c>
      <c r="I3832" s="157" t="s">
        <v>173</v>
      </c>
      <c r="J3832" s="157" t="s">
        <v>179</v>
      </c>
      <c r="K3832" s="238" t="s">
        <v>34</v>
      </c>
      <c r="L3832" s="239" t="s">
        <v>34</v>
      </c>
      <c r="M3832" s="239" t="s">
        <v>34</v>
      </c>
      <c r="N3832" s="239" t="s">
        <v>34</v>
      </c>
      <c r="O3832" s="239" t="s">
        <v>34</v>
      </c>
      <c r="P3832" s="239" t="s">
        <v>34</v>
      </c>
      <c r="Q3832" s="159" t="s">
        <v>34</v>
      </c>
      <c r="R3832" s="100" t="s">
        <v>34</v>
      </c>
      <c r="S3832" s="158">
        <v>1</v>
      </c>
      <c r="T3832" s="103" t="s">
        <v>77</v>
      </c>
      <c r="U3832" s="160" t="s">
        <v>74</v>
      </c>
      <c r="V3832" s="160" t="s">
        <v>85</v>
      </c>
      <c r="W3832" s="157" t="s">
        <v>42</v>
      </c>
      <c r="X3832" s="157" t="s">
        <v>42</v>
      </c>
    </row>
    <row r="3833" spans="1:24" ht="20.25">
      <c r="A3833" s="155">
        <f>A3832+1</f>
        <v>3831</v>
      </c>
      <c r="B3833" s="160" t="s">
        <v>4217</v>
      </c>
      <c r="C3833" s="159">
        <v>2018</v>
      </c>
      <c r="D3833" s="160" t="s">
        <v>74</v>
      </c>
      <c r="E3833" s="160" t="s">
        <v>88</v>
      </c>
      <c r="F3833" s="268" t="s">
        <v>4316</v>
      </c>
      <c r="G3833" s="157" t="s">
        <v>31</v>
      </c>
      <c r="H3833" s="161" t="s">
        <v>39</v>
      </c>
      <c r="I3833" s="160" t="s">
        <v>90</v>
      </c>
      <c r="J3833" s="160" t="s">
        <v>88</v>
      </c>
      <c r="K3833" s="240" t="s">
        <v>34</v>
      </c>
      <c r="L3833" s="241" t="s">
        <v>34</v>
      </c>
      <c r="M3833" s="241" t="s">
        <v>34</v>
      </c>
      <c r="N3833" s="241" t="s">
        <v>34</v>
      </c>
      <c r="O3833" s="241" t="s">
        <v>34</v>
      </c>
      <c r="P3833" s="241" t="s">
        <v>34</v>
      </c>
      <c r="Q3833" s="159" t="s">
        <v>34</v>
      </c>
      <c r="R3833" s="100" t="s">
        <v>34</v>
      </c>
      <c r="S3833" s="158">
        <v>1</v>
      </c>
      <c r="T3833" s="103" t="s">
        <v>77</v>
      </c>
      <c r="U3833" s="160" t="s">
        <v>74</v>
      </c>
      <c r="V3833" s="160" t="s">
        <v>94</v>
      </c>
      <c r="W3833" s="160" t="s">
        <v>92</v>
      </c>
      <c r="X3833" s="160" t="s">
        <v>92</v>
      </c>
    </row>
    <row r="3834" spans="1:24" ht="20.25">
      <c r="A3834" s="155">
        <f>A3833+1</f>
        <v>3832</v>
      </c>
      <c r="B3834" s="160" t="s">
        <v>4215</v>
      </c>
      <c r="C3834" s="159">
        <v>2013</v>
      </c>
      <c r="D3834" s="160" t="s">
        <v>96</v>
      </c>
      <c r="E3834" s="160" t="s">
        <v>97</v>
      </c>
      <c r="F3834" s="268" t="s">
        <v>4317</v>
      </c>
      <c r="G3834" s="157" t="s">
        <v>31</v>
      </c>
      <c r="H3834" s="161" t="s">
        <v>39</v>
      </c>
      <c r="I3834" s="160" t="s">
        <v>90</v>
      </c>
      <c r="J3834" s="160" t="s">
        <v>97</v>
      </c>
      <c r="K3834" s="240" t="s">
        <v>34</v>
      </c>
      <c r="L3834" s="241" t="s">
        <v>34</v>
      </c>
      <c r="M3834" s="241" t="s">
        <v>34</v>
      </c>
      <c r="N3834" s="241" t="s">
        <v>34</v>
      </c>
      <c r="O3834" s="241" t="s">
        <v>34</v>
      </c>
      <c r="P3834" s="241" t="s">
        <v>34</v>
      </c>
      <c r="Q3834" s="159" t="s">
        <v>34</v>
      </c>
      <c r="R3834" s="100" t="s">
        <v>34</v>
      </c>
      <c r="S3834" s="158">
        <v>1</v>
      </c>
      <c r="T3834" s="103" t="s">
        <v>99</v>
      </c>
      <c r="U3834" s="160" t="s">
        <v>96</v>
      </c>
      <c r="V3834" s="160" t="s">
        <v>1211</v>
      </c>
      <c r="W3834" s="160" t="s">
        <v>92</v>
      </c>
      <c r="X3834" s="160" t="s">
        <v>92</v>
      </c>
    </row>
    <row r="3835" spans="1:24" ht="20.25">
      <c r="A3835" s="155">
        <f>A3834+1</f>
        <v>3833</v>
      </c>
      <c r="B3835" s="160" t="s">
        <v>4215</v>
      </c>
      <c r="C3835" s="159">
        <v>2013</v>
      </c>
      <c r="D3835" s="160" t="s">
        <v>96</v>
      </c>
      <c r="E3835" s="160" t="s">
        <v>97</v>
      </c>
      <c r="F3835" s="268" t="s">
        <v>4318</v>
      </c>
      <c r="G3835" s="157" t="s">
        <v>31</v>
      </c>
      <c r="H3835" s="156" t="s">
        <v>42</v>
      </c>
      <c r="I3835" s="160" t="s">
        <v>90</v>
      </c>
      <c r="J3835" s="160" t="s">
        <v>97</v>
      </c>
      <c r="K3835" s="240" t="s">
        <v>34</v>
      </c>
      <c r="L3835" s="241" t="s">
        <v>34</v>
      </c>
      <c r="M3835" s="241" t="s">
        <v>34</v>
      </c>
      <c r="N3835" s="241" t="s">
        <v>34</v>
      </c>
      <c r="O3835" s="241" t="s">
        <v>34</v>
      </c>
      <c r="P3835" s="241" t="s">
        <v>34</v>
      </c>
      <c r="Q3835" s="159" t="s">
        <v>34</v>
      </c>
      <c r="R3835" s="100" t="s">
        <v>34</v>
      </c>
      <c r="S3835" s="158">
        <v>1</v>
      </c>
      <c r="T3835" s="103" t="s">
        <v>99</v>
      </c>
      <c r="U3835" s="160" t="s">
        <v>96</v>
      </c>
      <c r="V3835" s="160" t="s">
        <v>1211</v>
      </c>
      <c r="W3835" s="157" t="s">
        <v>42</v>
      </c>
      <c r="X3835" s="157" t="s">
        <v>42</v>
      </c>
    </row>
    <row r="3836" spans="1:24" ht="20.25">
      <c r="A3836" s="155">
        <f>A3835+1</f>
        <v>3834</v>
      </c>
      <c r="B3836" s="160" t="s">
        <v>4215</v>
      </c>
      <c r="C3836" s="159">
        <v>2013</v>
      </c>
      <c r="D3836" s="160" t="s">
        <v>96</v>
      </c>
      <c r="E3836" s="160" t="s">
        <v>97</v>
      </c>
      <c r="F3836" s="268" t="s">
        <v>4319</v>
      </c>
      <c r="G3836" s="157" t="s">
        <v>31</v>
      </c>
      <c r="H3836" s="161" t="s">
        <v>29</v>
      </c>
      <c r="I3836" s="160" t="s">
        <v>90</v>
      </c>
      <c r="J3836" s="160" t="s">
        <v>97</v>
      </c>
      <c r="K3836" s="240" t="s">
        <v>34</v>
      </c>
      <c r="L3836" s="241" t="s">
        <v>34</v>
      </c>
      <c r="M3836" s="241" t="s">
        <v>34</v>
      </c>
      <c r="N3836" s="241" t="s">
        <v>34</v>
      </c>
      <c r="O3836" s="241" t="s">
        <v>34</v>
      </c>
      <c r="P3836" s="241" t="s">
        <v>34</v>
      </c>
      <c r="Q3836" s="159" t="s">
        <v>34</v>
      </c>
      <c r="R3836" s="100" t="s">
        <v>34</v>
      </c>
      <c r="S3836" s="158">
        <v>1</v>
      </c>
      <c r="T3836" s="103" t="s">
        <v>99</v>
      </c>
      <c r="U3836" s="160" t="s">
        <v>96</v>
      </c>
      <c r="V3836" s="160" t="s">
        <v>1211</v>
      </c>
      <c r="W3836" s="160" t="s">
        <v>92</v>
      </c>
      <c r="X3836" s="160" t="s">
        <v>92</v>
      </c>
    </row>
    <row r="3837" spans="1:24" ht="51">
      <c r="A3837" s="155">
        <f>A3836+1</f>
        <v>3835</v>
      </c>
      <c r="B3837" s="160" t="s">
        <v>4215</v>
      </c>
      <c r="C3837" s="159">
        <v>2013</v>
      </c>
      <c r="D3837" s="160" t="s">
        <v>106</v>
      </c>
      <c r="E3837" s="160" t="s">
        <v>107</v>
      </c>
      <c r="F3837" s="268" t="s">
        <v>4320</v>
      </c>
      <c r="G3837" s="157" t="s">
        <v>31</v>
      </c>
      <c r="H3837" s="156" t="s">
        <v>29</v>
      </c>
      <c r="I3837" s="160" t="s">
        <v>71</v>
      </c>
      <c r="J3837" s="160" t="s">
        <v>109</v>
      </c>
      <c r="K3837" s="240" t="s">
        <v>34</v>
      </c>
      <c r="L3837" s="241" t="s">
        <v>34</v>
      </c>
      <c r="M3837" s="241" t="s">
        <v>34</v>
      </c>
      <c r="N3837" s="241" t="s">
        <v>34</v>
      </c>
      <c r="O3837" s="241" t="s">
        <v>34</v>
      </c>
      <c r="P3837" s="241" t="s">
        <v>34</v>
      </c>
      <c r="Q3837" s="159" t="s">
        <v>34</v>
      </c>
      <c r="R3837" s="100" t="s">
        <v>34</v>
      </c>
      <c r="S3837" s="158">
        <v>1</v>
      </c>
      <c r="T3837" s="103" t="s">
        <v>110</v>
      </c>
      <c r="U3837" s="160" t="s">
        <v>111</v>
      </c>
      <c r="V3837" s="160" t="s">
        <v>116</v>
      </c>
      <c r="W3837" s="160" t="s">
        <v>92</v>
      </c>
      <c r="X3837" s="160" t="s">
        <v>92</v>
      </c>
    </row>
    <row r="3838" spans="1:24" ht="41.25">
      <c r="A3838" s="155">
        <f>A3837+1</f>
        <v>3836</v>
      </c>
      <c r="B3838" s="160" t="s">
        <v>4215</v>
      </c>
      <c r="C3838" s="159">
        <v>2013</v>
      </c>
      <c r="D3838" s="160" t="s">
        <v>106</v>
      </c>
      <c r="E3838" s="160" t="s">
        <v>122</v>
      </c>
      <c r="F3838" s="268" t="s">
        <v>4321</v>
      </c>
      <c r="G3838" s="157" t="s">
        <v>31</v>
      </c>
      <c r="H3838" s="161" t="s">
        <v>39</v>
      </c>
      <c r="I3838" s="160" t="s">
        <v>71</v>
      </c>
      <c r="J3838" s="160" t="s">
        <v>109</v>
      </c>
      <c r="K3838" s="240" t="s">
        <v>34</v>
      </c>
      <c r="L3838" s="241" t="s">
        <v>34</v>
      </c>
      <c r="M3838" s="241" t="s">
        <v>34</v>
      </c>
      <c r="N3838" s="241" t="s">
        <v>34</v>
      </c>
      <c r="O3838" s="241" t="s">
        <v>34</v>
      </c>
      <c r="P3838" s="241" t="s">
        <v>34</v>
      </c>
      <c r="Q3838" s="159" t="s">
        <v>34</v>
      </c>
      <c r="R3838" s="100" t="s">
        <v>34</v>
      </c>
      <c r="S3838" s="158">
        <v>1</v>
      </c>
      <c r="T3838" s="103" t="s">
        <v>110</v>
      </c>
      <c r="U3838" s="160" t="s">
        <v>111</v>
      </c>
      <c r="V3838" s="160" t="s">
        <v>122</v>
      </c>
      <c r="W3838" s="160" t="s">
        <v>92</v>
      </c>
      <c r="X3838" s="160" t="s">
        <v>92</v>
      </c>
    </row>
    <row r="3839" spans="1:24" ht="81">
      <c r="A3839" s="155">
        <f>A3838+1</f>
        <v>3837</v>
      </c>
      <c r="B3839" s="160" t="s">
        <v>4215</v>
      </c>
      <c r="C3839" s="159">
        <v>2013</v>
      </c>
      <c r="D3839" s="160" t="s">
        <v>106</v>
      </c>
      <c r="E3839" s="160" t="s">
        <v>122</v>
      </c>
      <c r="F3839" s="268" t="s">
        <v>4322</v>
      </c>
      <c r="G3839" s="157" t="s">
        <v>82</v>
      </c>
      <c r="H3839" s="161" t="s">
        <v>83</v>
      </c>
      <c r="I3839" s="160" t="s">
        <v>71</v>
      </c>
      <c r="J3839" s="160" t="s">
        <v>109</v>
      </c>
      <c r="K3839" s="240" t="s">
        <v>34</v>
      </c>
      <c r="L3839" s="241" t="s">
        <v>34</v>
      </c>
      <c r="M3839" s="241" t="s">
        <v>34</v>
      </c>
      <c r="N3839" s="241" t="s">
        <v>34</v>
      </c>
      <c r="O3839" s="241" t="s">
        <v>34</v>
      </c>
      <c r="P3839" s="241" t="s">
        <v>34</v>
      </c>
      <c r="Q3839" s="159" t="s">
        <v>34</v>
      </c>
      <c r="R3839" s="100" t="s">
        <v>34</v>
      </c>
      <c r="S3839" s="158">
        <v>1</v>
      </c>
      <c r="T3839" s="103" t="s">
        <v>110</v>
      </c>
      <c r="U3839" s="160" t="s">
        <v>111</v>
      </c>
      <c r="V3839" s="160" t="s">
        <v>122</v>
      </c>
      <c r="W3839" s="160" t="s">
        <v>101</v>
      </c>
      <c r="X3839" s="160" t="s">
        <v>101</v>
      </c>
    </row>
    <row r="3840" spans="1:24" ht="41.25">
      <c r="A3840" s="155">
        <f>A3839+1</f>
        <v>3838</v>
      </c>
      <c r="B3840" s="160" t="s">
        <v>4215</v>
      </c>
      <c r="C3840" s="159">
        <v>2013</v>
      </c>
      <c r="D3840" s="160" t="s">
        <v>106</v>
      </c>
      <c r="E3840" s="160" t="s">
        <v>122</v>
      </c>
      <c r="F3840" s="268" t="s">
        <v>4323</v>
      </c>
      <c r="G3840" s="157" t="s">
        <v>31</v>
      </c>
      <c r="H3840" s="156" t="s">
        <v>42</v>
      </c>
      <c r="I3840" s="160" t="s">
        <v>71</v>
      </c>
      <c r="J3840" s="160" t="s">
        <v>109</v>
      </c>
      <c r="K3840" s="240" t="s">
        <v>34</v>
      </c>
      <c r="L3840" s="241" t="s">
        <v>34</v>
      </c>
      <c r="M3840" s="241" t="s">
        <v>34</v>
      </c>
      <c r="N3840" s="241" t="s">
        <v>34</v>
      </c>
      <c r="O3840" s="241" t="s">
        <v>34</v>
      </c>
      <c r="P3840" s="241" t="s">
        <v>34</v>
      </c>
      <c r="Q3840" s="159" t="s">
        <v>34</v>
      </c>
      <c r="R3840" s="100" t="s">
        <v>34</v>
      </c>
      <c r="S3840" s="158">
        <v>1</v>
      </c>
      <c r="T3840" s="103" t="s">
        <v>110</v>
      </c>
      <c r="U3840" s="160" t="s">
        <v>111</v>
      </c>
      <c r="V3840" s="160" t="s">
        <v>122</v>
      </c>
      <c r="W3840" s="157" t="s">
        <v>42</v>
      </c>
      <c r="X3840" s="157" t="s">
        <v>42</v>
      </c>
    </row>
    <row r="3841" spans="1:24" ht="81">
      <c r="A3841" s="155">
        <f>A3840+1</f>
        <v>3839</v>
      </c>
      <c r="B3841" s="160" t="s">
        <v>4215</v>
      </c>
      <c r="C3841" s="159">
        <v>2013</v>
      </c>
      <c r="D3841" s="160" t="s">
        <v>106</v>
      </c>
      <c r="E3841" s="160" t="s">
        <v>122</v>
      </c>
      <c r="F3841" s="268" t="s">
        <v>4324</v>
      </c>
      <c r="G3841" s="157" t="s">
        <v>82</v>
      </c>
      <c r="H3841" s="161" t="s">
        <v>83</v>
      </c>
      <c r="I3841" s="160" t="s">
        <v>71</v>
      </c>
      <c r="J3841" s="160" t="s">
        <v>109</v>
      </c>
      <c r="K3841" s="240" t="s">
        <v>34</v>
      </c>
      <c r="L3841" s="241" t="s">
        <v>34</v>
      </c>
      <c r="M3841" s="241" t="s">
        <v>34</v>
      </c>
      <c r="N3841" s="241" t="s">
        <v>34</v>
      </c>
      <c r="O3841" s="241" t="s">
        <v>34</v>
      </c>
      <c r="P3841" s="241" t="s">
        <v>34</v>
      </c>
      <c r="Q3841" s="159" t="s">
        <v>34</v>
      </c>
      <c r="R3841" s="100" t="s">
        <v>34</v>
      </c>
      <c r="S3841" s="158">
        <v>1</v>
      </c>
      <c r="T3841" s="103" t="s">
        <v>110</v>
      </c>
      <c r="U3841" s="160" t="s">
        <v>111</v>
      </c>
      <c r="V3841" s="160" t="s">
        <v>122</v>
      </c>
      <c r="W3841" s="160" t="s">
        <v>101</v>
      </c>
      <c r="X3841" s="160" t="s">
        <v>101</v>
      </c>
    </row>
    <row r="3842" spans="1:24" ht="41.25">
      <c r="A3842" s="155">
        <f>A3841+1</f>
        <v>3840</v>
      </c>
      <c r="B3842" s="160" t="s">
        <v>4215</v>
      </c>
      <c r="C3842" s="159">
        <v>2013</v>
      </c>
      <c r="D3842" s="160" t="s">
        <v>106</v>
      </c>
      <c r="E3842" s="160" t="s">
        <v>126</v>
      </c>
      <c r="F3842" s="268" t="s">
        <v>4325</v>
      </c>
      <c r="G3842" s="157" t="s">
        <v>31</v>
      </c>
      <c r="H3842" s="156" t="s">
        <v>29</v>
      </c>
      <c r="I3842" s="160" t="s">
        <v>71</v>
      </c>
      <c r="J3842" s="160" t="s">
        <v>109</v>
      </c>
      <c r="K3842" s="240" t="s">
        <v>48</v>
      </c>
      <c r="L3842" s="241" t="s">
        <v>34</v>
      </c>
      <c r="M3842" s="241" t="s">
        <v>34</v>
      </c>
      <c r="N3842" s="241" t="s">
        <v>34</v>
      </c>
      <c r="O3842" s="241" t="s">
        <v>34</v>
      </c>
      <c r="P3842" s="241" t="s">
        <v>34</v>
      </c>
      <c r="Q3842" s="159" t="s">
        <v>34</v>
      </c>
      <c r="R3842" s="100" t="s">
        <v>34</v>
      </c>
      <c r="S3842" s="158">
        <v>1</v>
      </c>
      <c r="T3842" s="103" t="s">
        <v>110</v>
      </c>
      <c r="U3842" s="160" t="s">
        <v>111</v>
      </c>
      <c r="V3842" s="160" t="s">
        <v>126</v>
      </c>
      <c r="W3842" s="160" t="s">
        <v>92</v>
      </c>
      <c r="X3842" s="160" t="s">
        <v>92</v>
      </c>
    </row>
    <row r="3843" spans="1:24" ht="41.25">
      <c r="A3843" s="155">
        <f>A3842+1</f>
        <v>3841</v>
      </c>
      <c r="B3843" s="160" t="s">
        <v>4215</v>
      </c>
      <c r="C3843" s="159">
        <v>2013</v>
      </c>
      <c r="D3843" s="160" t="s">
        <v>106</v>
      </c>
      <c r="E3843" s="160" t="s">
        <v>126</v>
      </c>
      <c r="F3843" s="268" t="s">
        <v>4326</v>
      </c>
      <c r="G3843" s="157" t="s">
        <v>31</v>
      </c>
      <c r="H3843" s="156" t="s">
        <v>42</v>
      </c>
      <c r="I3843" s="160" t="s">
        <v>71</v>
      </c>
      <c r="J3843" s="160" t="s">
        <v>109</v>
      </c>
      <c r="K3843" s="240" t="s">
        <v>48</v>
      </c>
      <c r="L3843" s="241" t="s">
        <v>34</v>
      </c>
      <c r="M3843" s="241" t="s">
        <v>34</v>
      </c>
      <c r="N3843" s="241" t="s">
        <v>34</v>
      </c>
      <c r="O3843" s="241" t="s">
        <v>34</v>
      </c>
      <c r="P3843" s="241" t="s">
        <v>34</v>
      </c>
      <c r="Q3843" s="99" t="s">
        <v>48</v>
      </c>
      <c r="R3843" s="99" t="s">
        <v>48</v>
      </c>
      <c r="S3843" s="158">
        <v>1</v>
      </c>
      <c r="T3843" s="103" t="s">
        <v>110</v>
      </c>
      <c r="U3843" s="160" t="s">
        <v>111</v>
      </c>
      <c r="V3843" s="160" t="s">
        <v>126</v>
      </c>
      <c r="W3843" s="157" t="s">
        <v>42</v>
      </c>
      <c r="X3843" s="157" t="s">
        <v>42</v>
      </c>
    </row>
    <row r="3844" spans="1:24" ht="41.25">
      <c r="A3844" s="155">
        <f>A3843+1</f>
        <v>3842</v>
      </c>
      <c r="B3844" s="160" t="s">
        <v>4215</v>
      </c>
      <c r="C3844" s="159">
        <v>2013</v>
      </c>
      <c r="D3844" s="160" t="s">
        <v>106</v>
      </c>
      <c r="E3844" s="160" t="s">
        <v>126</v>
      </c>
      <c r="F3844" s="268" t="s">
        <v>4327</v>
      </c>
      <c r="G3844" s="157" t="s">
        <v>31</v>
      </c>
      <c r="H3844" s="156" t="s">
        <v>50</v>
      </c>
      <c r="I3844" s="157" t="s">
        <v>71</v>
      </c>
      <c r="J3844" s="157" t="s">
        <v>109</v>
      </c>
      <c r="K3844" s="238" t="s">
        <v>48</v>
      </c>
      <c r="L3844" s="239" t="s">
        <v>34</v>
      </c>
      <c r="M3844" s="239" t="s">
        <v>34</v>
      </c>
      <c r="N3844" s="239" t="s">
        <v>34</v>
      </c>
      <c r="O3844" s="239" t="s">
        <v>34</v>
      </c>
      <c r="P3844" s="239" t="s">
        <v>34</v>
      </c>
      <c r="Q3844" s="159" t="s">
        <v>34</v>
      </c>
      <c r="R3844" s="100" t="s">
        <v>34</v>
      </c>
      <c r="S3844" s="158">
        <v>1</v>
      </c>
      <c r="T3844" s="103" t="s">
        <v>110</v>
      </c>
      <c r="U3844" s="160" t="s">
        <v>111</v>
      </c>
      <c r="V3844" s="160" t="s">
        <v>126</v>
      </c>
      <c r="W3844" s="157" t="s">
        <v>42</v>
      </c>
      <c r="X3844" s="157" t="s">
        <v>50</v>
      </c>
    </row>
    <row r="3845" spans="1:24" ht="41.25">
      <c r="A3845" s="155">
        <f>A3844+1</f>
        <v>3843</v>
      </c>
      <c r="B3845" s="160" t="s">
        <v>4215</v>
      </c>
      <c r="C3845" s="159">
        <v>2013</v>
      </c>
      <c r="D3845" s="160" t="s">
        <v>106</v>
      </c>
      <c r="E3845" s="160" t="s">
        <v>126</v>
      </c>
      <c r="F3845" s="268" t="s">
        <v>4328</v>
      </c>
      <c r="G3845" s="157" t="s">
        <v>31</v>
      </c>
      <c r="H3845" s="161" t="s">
        <v>39</v>
      </c>
      <c r="I3845" s="160" t="s">
        <v>71</v>
      </c>
      <c r="J3845" s="160" t="s">
        <v>109</v>
      </c>
      <c r="K3845" s="240" t="s">
        <v>48</v>
      </c>
      <c r="L3845" s="241" t="s">
        <v>34</v>
      </c>
      <c r="M3845" s="241" t="s">
        <v>34</v>
      </c>
      <c r="N3845" s="241" t="s">
        <v>34</v>
      </c>
      <c r="O3845" s="241" t="s">
        <v>34</v>
      </c>
      <c r="P3845" s="241" t="s">
        <v>34</v>
      </c>
      <c r="Q3845" s="159" t="s">
        <v>34</v>
      </c>
      <c r="R3845" s="100" t="s">
        <v>34</v>
      </c>
      <c r="S3845" s="158">
        <v>1</v>
      </c>
      <c r="T3845" s="103" t="s">
        <v>110</v>
      </c>
      <c r="U3845" s="160" t="s">
        <v>111</v>
      </c>
      <c r="V3845" s="160" t="s">
        <v>126</v>
      </c>
      <c r="W3845" s="160" t="s">
        <v>92</v>
      </c>
      <c r="X3845" s="160" t="s">
        <v>92</v>
      </c>
    </row>
    <row r="3846" spans="1:24" ht="41.25">
      <c r="A3846" s="155">
        <f>A3845+1</f>
        <v>3844</v>
      </c>
      <c r="B3846" s="160" t="s">
        <v>4215</v>
      </c>
      <c r="C3846" s="159">
        <v>2013</v>
      </c>
      <c r="D3846" s="160" t="s">
        <v>106</v>
      </c>
      <c r="E3846" s="160" t="s">
        <v>126</v>
      </c>
      <c r="F3846" s="268" t="s">
        <v>4329</v>
      </c>
      <c r="G3846" s="157" t="s">
        <v>31</v>
      </c>
      <c r="H3846" s="161" t="s">
        <v>39</v>
      </c>
      <c r="I3846" s="160" t="s">
        <v>71</v>
      </c>
      <c r="J3846" s="160" t="s">
        <v>109</v>
      </c>
      <c r="K3846" s="240" t="s">
        <v>48</v>
      </c>
      <c r="L3846" s="241" t="s">
        <v>48</v>
      </c>
      <c r="M3846" s="241" t="s">
        <v>34</v>
      </c>
      <c r="N3846" s="241" t="s">
        <v>34</v>
      </c>
      <c r="O3846" s="241" t="s">
        <v>34</v>
      </c>
      <c r="P3846" s="241" t="s">
        <v>34</v>
      </c>
      <c r="Q3846" s="159" t="s">
        <v>34</v>
      </c>
      <c r="R3846" s="100" t="s">
        <v>34</v>
      </c>
      <c r="S3846" s="158">
        <v>1</v>
      </c>
      <c r="T3846" s="103" t="s">
        <v>110</v>
      </c>
      <c r="U3846" s="160" t="s">
        <v>111</v>
      </c>
      <c r="V3846" s="160" t="s">
        <v>126</v>
      </c>
      <c r="W3846" s="160" t="s">
        <v>92</v>
      </c>
      <c r="X3846" s="160" t="s">
        <v>92</v>
      </c>
    </row>
    <row r="3847" spans="1:24" ht="41.25">
      <c r="A3847" s="155">
        <f>A3846+1</f>
        <v>3845</v>
      </c>
      <c r="B3847" s="160" t="s">
        <v>4215</v>
      </c>
      <c r="C3847" s="159">
        <v>2013</v>
      </c>
      <c r="D3847" s="160" t="s">
        <v>106</v>
      </c>
      <c r="E3847" s="160" t="s">
        <v>129</v>
      </c>
      <c r="F3847" s="268" t="s">
        <v>4330</v>
      </c>
      <c r="G3847" s="157" t="s">
        <v>31</v>
      </c>
      <c r="H3847" s="161" t="s">
        <v>39</v>
      </c>
      <c r="I3847" s="160" t="s">
        <v>71</v>
      </c>
      <c r="J3847" s="160" t="s">
        <v>72</v>
      </c>
      <c r="K3847" s="240" t="s">
        <v>34</v>
      </c>
      <c r="L3847" s="241" t="s">
        <v>34</v>
      </c>
      <c r="M3847" s="241" t="s">
        <v>34</v>
      </c>
      <c r="N3847" s="241" t="s">
        <v>34</v>
      </c>
      <c r="O3847" s="241" t="s">
        <v>34</v>
      </c>
      <c r="P3847" s="241" t="s">
        <v>34</v>
      </c>
      <c r="Q3847" s="159" t="s">
        <v>34</v>
      </c>
      <c r="R3847" s="100" t="s">
        <v>34</v>
      </c>
      <c r="S3847" s="158">
        <v>1</v>
      </c>
      <c r="T3847" s="103" t="s">
        <v>110</v>
      </c>
      <c r="U3847" s="160" t="s">
        <v>111</v>
      </c>
      <c r="V3847" s="160" t="s">
        <v>379</v>
      </c>
      <c r="W3847" s="160" t="s">
        <v>92</v>
      </c>
      <c r="X3847" s="160" t="s">
        <v>92</v>
      </c>
    </row>
    <row r="3848" spans="1:24" ht="41.25">
      <c r="A3848" s="155">
        <f>A3847+1</f>
        <v>3846</v>
      </c>
      <c r="B3848" s="160" t="s">
        <v>4215</v>
      </c>
      <c r="C3848" s="159">
        <v>2013</v>
      </c>
      <c r="D3848" s="160" t="s">
        <v>106</v>
      </c>
      <c r="E3848" s="160" t="s">
        <v>129</v>
      </c>
      <c r="F3848" s="268" t="s">
        <v>4331</v>
      </c>
      <c r="G3848" s="157" t="s">
        <v>31</v>
      </c>
      <c r="H3848" s="161" t="s">
        <v>39</v>
      </c>
      <c r="I3848" s="160" t="s">
        <v>71</v>
      </c>
      <c r="J3848" s="160" t="s">
        <v>72</v>
      </c>
      <c r="K3848" s="240" t="s">
        <v>34</v>
      </c>
      <c r="L3848" s="241" t="s">
        <v>34</v>
      </c>
      <c r="M3848" s="241" t="s">
        <v>34</v>
      </c>
      <c r="N3848" s="241" t="s">
        <v>34</v>
      </c>
      <c r="O3848" s="241" t="s">
        <v>34</v>
      </c>
      <c r="P3848" s="241" t="s">
        <v>34</v>
      </c>
      <c r="Q3848" s="159" t="s">
        <v>34</v>
      </c>
      <c r="R3848" s="100" t="s">
        <v>34</v>
      </c>
      <c r="S3848" s="158">
        <v>1</v>
      </c>
      <c r="T3848" s="103" t="s">
        <v>110</v>
      </c>
      <c r="U3848" s="160" t="s">
        <v>111</v>
      </c>
      <c r="V3848" s="160" t="s">
        <v>379</v>
      </c>
      <c r="W3848" s="160" t="s">
        <v>1111</v>
      </c>
      <c r="X3848" s="160" t="s">
        <v>1111</v>
      </c>
    </row>
    <row r="3849" spans="1:24" ht="41.25">
      <c r="A3849" s="155">
        <f>A3848+1</f>
        <v>3847</v>
      </c>
      <c r="B3849" s="160" t="s">
        <v>4215</v>
      </c>
      <c r="C3849" s="159">
        <v>2013</v>
      </c>
      <c r="D3849" s="160" t="s">
        <v>106</v>
      </c>
      <c r="E3849" s="160" t="s">
        <v>129</v>
      </c>
      <c r="F3849" s="268" t="s">
        <v>4332</v>
      </c>
      <c r="G3849" s="157" t="s">
        <v>31</v>
      </c>
      <c r="H3849" s="156" t="s">
        <v>42</v>
      </c>
      <c r="I3849" s="160" t="s">
        <v>71</v>
      </c>
      <c r="J3849" s="160" t="s">
        <v>72</v>
      </c>
      <c r="K3849" s="240" t="s">
        <v>48</v>
      </c>
      <c r="L3849" s="241" t="s">
        <v>34</v>
      </c>
      <c r="M3849" s="241" t="s">
        <v>34</v>
      </c>
      <c r="N3849" s="241" t="s">
        <v>34</v>
      </c>
      <c r="O3849" s="241" t="s">
        <v>34</v>
      </c>
      <c r="P3849" s="241" t="s">
        <v>34</v>
      </c>
      <c r="Q3849" s="159" t="s">
        <v>34</v>
      </c>
      <c r="R3849" s="100" t="s">
        <v>34</v>
      </c>
      <c r="S3849" s="158">
        <v>1</v>
      </c>
      <c r="T3849" s="103" t="s">
        <v>110</v>
      </c>
      <c r="U3849" s="160" t="s">
        <v>111</v>
      </c>
      <c r="V3849" s="160" t="s">
        <v>379</v>
      </c>
      <c r="W3849" s="157" t="s">
        <v>42</v>
      </c>
      <c r="X3849" s="157" t="s">
        <v>42</v>
      </c>
    </row>
    <row r="3850" spans="1:24" ht="41.25">
      <c r="A3850" s="155">
        <f>A3849+1</f>
        <v>3848</v>
      </c>
      <c r="B3850" s="160" t="s">
        <v>4215</v>
      </c>
      <c r="C3850" s="159">
        <v>2013</v>
      </c>
      <c r="D3850" s="160" t="s">
        <v>106</v>
      </c>
      <c r="E3850" s="160" t="s">
        <v>129</v>
      </c>
      <c r="F3850" s="268" t="s">
        <v>4333</v>
      </c>
      <c r="G3850" s="157" t="s">
        <v>31</v>
      </c>
      <c r="H3850" s="156" t="s">
        <v>29</v>
      </c>
      <c r="I3850" s="160" t="s">
        <v>71</v>
      </c>
      <c r="J3850" s="160" t="s">
        <v>72</v>
      </c>
      <c r="K3850" s="240" t="s">
        <v>34</v>
      </c>
      <c r="L3850" s="241" t="s">
        <v>34</v>
      </c>
      <c r="M3850" s="241" t="s">
        <v>34</v>
      </c>
      <c r="N3850" s="241" t="s">
        <v>34</v>
      </c>
      <c r="O3850" s="241" t="s">
        <v>34</v>
      </c>
      <c r="P3850" s="241" t="s">
        <v>34</v>
      </c>
      <c r="Q3850" s="159" t="s">
        <v>34</v>
      </c>
      <c r="R3850" s="100" t="s">
        <v>34</v>
      </c>
      <c r="S3850" s="158">
        <v>1</v>
      </c>
      <c r="T3850" s="103" t="s">
        <v>110</v>
      </c>
      <c r="U3850" s="160" t="s">
        <v>111</v>
      </c>
      <c r="V3850" s="160" t="s">
        <v>379</v>
      </c>
      <c r="W3850" s="160" t="s">
        <v>92</v>
      </c>
      <c r="X3850" s="160" t="s">
        <v>92</v>
      </c>
    </row>
    <row r="3851" spans="1:24" ht="81">
      <c r="A3851" s="155">
        <f>A3850+1</f>
        <v>3849</v>
      </c>
      <c r="B3851" s="160" t="s">
        <v>4215</v>
      </c>
      <c r="C3851" s="159">
        <v>2013</v>
      </c>
      <c r="D3851" s="160" t="s">
        <v>106</v>
      </c>
      <c r="E3851" s="160" t="s">
        <v>129</v>
      </c>
      <c r="F3851" s="268" t="s">
        <v>4334</v>
      </c>
      <c r="G3851" s="157" t="s">
        <v>82</v>
      </c>
      <c r="H3851" s="161" t="s">
        <v>83</v>
      </c>
      <c r="I3851" s="160" t="s">
        <v>71</v>
      </c>
      <c r="J3851" s="160" t="s">
        <v>72</v>
      </c>
      <c r="K3851" s="240" t="s">
        <v>34</v>
      </c>
      <c r="L3851" s="241" t="s">
        <v>34</v>
      </c>
      <c r="M3851" s="241" t="s">
        <v>34</v>
      </c>
      <c r="N3851" s="241" t="s">
        <v>34</v>
      </c>
      <c r="O3851" s="241" t="s">
        <v>34</v>
      </c>
      <c r="P3851" s="241" t="s">
        <v>34</v>
      </c>
      <c r="Q3851" s="159" t="s">
        <v>34</v>
      </c>
      <c r="R3851" s="100" t="s">
        <v>34</v>
      </c>
      <c r="S3851" s="158">
        <v>1</v>
      </c>
      <c r="T3851" s="103" t="s">
        <v>110</v>
      </c>
      <c r="U3851" s="160" t="s">
        <v>111</v>
      </c>
      <c r="V3851" s="160" t="s">
        <v>379</v>
      </c>
      <c r="W3851" s="160" t="s">
        <v>188</v>
      </c>
      <c r="X3851" s="160" t="s">
        <v>188</v>
      </c>
    </row>
    <row r="3852" spans="1:24" ht="41.25">
      <c r="A3852" s="155">
        <f>A3851+1</f>
        <v>3850</v>
      </c>
      <c r="B3852" s="160" t="s">
        <v>4215</v>
      </c>
      <c r="C3852" s="159">
        <v>2013</v>
      </c>
      <c r="D3852" s="160" t="s">
        <v>106</v>
      </c>
      <c r="E3852" s="160" t="s">
        <v>131</v>
      </c>
      <c r="F3852" s="268" t="s">
        <v>4335</v>
      </c>
      <c r="G3852" s="157" t="s">
        <v>31</v>
      </c>
      <c r="H3852" s="161" t="s">
        <v>39</v>
      </c>
      <c r="I3852" s="160" t="s">
        <v>71</v>
      </c>
      <c r="J3852" s="160" t="s">
        <v>109</v>
      </c>
      <c r="K3852" s="240" t="s">
        <v>34</v>
      </c>
      <c r="L3852" s="241" t="s">
        <v>34</v>
      </c>
      <c r="M3852" s="241" t="s">
        <v>34</v>
      </c>
      <c r="N3852" s="241" t="s">
        <v>34</v>
      </c>
      <c r="O3852" s="241" t="s">
        <v>34</v>
      </c>
      <c r="P3852" s="241" t="s">
        <v>34</v>
      </c>
      <c r="Q3852" s="159" t="s">
        <v>34</v>
      </c>
      <c r="R3852" s="100" t="s">
        <v>34</v>
      </c>
      <c r="S3852" s="158">
        <v>1</v>
      </c>
      <c r="T3852" s="103" t="s">
        <v>110</v>
      </c>
      <c r="U3852" s="160" t="s">
        <v>111</v>
      </c>
      <c r="V3852" s="160" t="s">
        <v>131</v>
      </c>
      <c r="W3852" s="160" t="s">
        <v>92</v>
      </c>
      <c r="X3852" s="160" t="s">
        <v>92</v>
      </c>
    </row>
    <row r="3853" spans="1:24" ht="41.25">
      <c r="A3853" s="155">
        <f>A3852+1</f>
        <v>3851</v>
      </c>
      <c r="B3853" s="160" t="s">
        <v>4215</v>
      </c>
      <c r="C3853" s="159">
        <v>2013</v>
      </c>
      <c r="D3853" s="160" t="s">
        <v>106</v>
      </c>
      <c r="E3853" s="160" t="s">
        <v>131</v>
      </c>
      <c r="F3853" s="268" t="s">
        <v>4336</v>
      </c>
      <c r="G3853" s="157" t="s">
        <v>31</v>
      </c>
      <c r="H3853" s="156" t="s">
        <v>42</v>
      </c>
      <c r="I3853" s="160" t="s">
        <v>71</v>
      </c>
      <c r="J3853" s="160" t="s">
        <v>109</v>
      </c>
      <c r="K3853" s="240" t="s">
        <v>34</v>
      </c>
      <c r="L3853" s="241" t="s">
        <v>34</v>
      </c>
      <c r="M3853" s="241" t="s">
        <v>34</v>
      </c>
      <c r="N3853" s="241" t="s">
        <v>34</v>
      </c>
      <c r="O3853" s="241" t="s">
        <v>34</v>
      </c>
      <c r="P3853" s="241" t="s">
        <v>34</v>
      </c>
      <c r="Q3853" s="159" t="s">
        <v>34</v>
      </c>
      <c r="R3853" s="100" t="s">
        <v>34</v>
      </c>
      <c r="S3853" s="158">
        <v>1</v>
      </c>
      <c r="T3853" s="103" t="s">
        <v>110</v>
      </c>
      <c r="U3853" s="160" t="s">
        <v>111</v>
      </c>
      <c r="V3853" s="160" t="s">
        <v>131</v>
      </c>
      <c r="W3853" s="157" t="s">
        <v>42</v>
      </c>
      <c r="X3853" s="157" t="s">
        <v>42</v>
      </c>
    </row>
    <row r="3854" spans="1:24" ht="41.25">
      <c r="A3854" s="155">
        <f>A3853+1</f>
        <v>3852</v>
      </c>
      <c r="B3854" s="160" t="s">
        <v>4215</v>
      </c>
      <c r="C3854" s="159">
        <v>2013</v>
      </c>
      <c r="D3854" s="160" t="s">
        <v>106</v>
      </c>
      <c r="E3854" s="160" t="s">
        <v>131</v>
      </c>
      <c r="F3854" s="268" t="s">
        <v>4337</v>
      </c>
      <c r="G3854" s="157" t="s">
        <v>31</v>
      </c>
      <c r="H3854" s="156" t="s">
        <v>42</v>
      </c>
      <c r="I3854" s="160" t="s">
        <v>71</v>
      </c>
      <c r="J3854" s="160" t="s">
        <v>109</v>
      </c>
      <c r="K3854" s="240" t="s">
        <v>48</v>
      </c>
      <c r="L3854" s="241" t="s">
        <v>34</v>
      </c>
      <c r="M3854" s="241" t="s">
        <v>34</v>
      </c>
      <c r="N3854" s="241" t="s">
        <v>34</v>
      </c>
      <c r="O3854" s="241" t="s">
        <v>34</v>
      </c>
      <c r="P3854" s="241" t="s">
        <v>34</v>
      </c>
      <c r="Q3854" s="159" t="s">
        <v>34</v>
      </c>
      <c r="R3854" s="100" t="s">
        <v>34</v>
      </c>
      <c r="S3854" s="158">
        <v>1</v>
      </c>
      <c r="T3854" s="103" t="s">
        <v>110</v>
      </c>
      <c r="U3854" s="160" t="s">
        <v>111</v>
      </c>
      <c r="V3854" s="160" t="s">
        <v>131</v>
      </c>
      <c r="W3854" s="157" t="s">
        <v>42</v>
      </c>
      <c r="X3854" s="157" t="s">
        <v>42</v>
      </c>
    </row>
    <row r="3855" spans="1:24" ht="41.25">
      <c r="A3855" s="155">
        <f>A3854+1</f>
        <v>3853</v>
      </c>
      <c r="B3855" s="160" t="s">
        <v>4215</v>
      </c>
      <c r="C3855" s="159">
        <v>2013</v>
      </c>
      <c r="D3855" s="160" t="s">
        <v>106</v>
      </c>
      <c r="E3855" s="160" t="s">
        <v>131</v>
      </c>
      <c r="F3855" s="268" t="s">
        <v>4338</v>
      </c>
      <c r="G3855" s="157" t="s">
        <v>31</v>
      </c>
      <c r="H3855" s="156" t="s">
        <v>42</v>
      </c>
      <c r="I3855" s="160" t="s">
        <v>71</v>
      </c>
      <c r="J3855" s="160" t="s">
        <v>109</v>
      </c>
      <c r="K3855" s="240" t="s">
        <v>34</v>
      </c>
      <c r="L3855" s="241" t="s">
        <v>34</v>
      </c>
      <c r="M3855" s="241" t="s">
        <v>34</v>
      </c>
      <c r="N3855" s="241" t="s">
        <v>34</v>
      </c>
      <c r="O3855" s="241" t="s">
        <v>34</v>
      </c>
      <c r="P3855" s="241" t="s">
        <v>34</v>
      </c>
      <c r="Q3855" s="159" t="s">
        <v>34</v>
      </c>
      <c r="R3855" s="100" t="s">
        <v>34</v>
      </c>
      <c r="S3855" s="158">
        <v>1</v>
      </c>
      <c r="T3855" s="103" t="s">
        <v>110</v>
      </c>
      <c r="U3855" s="160" t="s">
        <v>111</v>
      </c>
      <c r="V3855" s="160" t="s">
        <v>131</v>
      </c>
      <c r="W3855" s="157" t="s">
        <v>42</v>
      </c>
      <c r="X3855" s="157" t="s">
        <v>42</v>
      </c>
    </row>
    <row r="3856" spans="1:24" ht="41.25">
      <c r="A3856" s="155">
        <f>A3855+1</f>
        <v>3854</v>
      </c>
      <c r="B3856" s="160" t="s">
        <v>4215</v>
      </c>
      <c r="C3856" s="159">
        <v>2013</v>
      </c>
      <c r="D3856" s="160" t="s">
        <v>139</v>
      </c>
      <c r="E3856" s="160" t="s">
        <v>140</v>
      </c>
      <c r="F3856" s="268" t="s">
        <v>4339</v>
      </c>
      <c r="G3856" s="157" t="s">
        <v>31</v>
      </c>
      <c r="H3856" s="156" t="s">
        <v>42</v>
      </c>
      <c r="I3856" s="160" t="s">
        <v>71</v>
      </c>
      <c r="J3856" s="160" t="s">
        <v>142</v>
      </c>
      <c r="K3856" s="240" t="s">
        <v>34</v>
      </c>
      <c r="L3856" s="241" t="s">
        <v>34</v>
      </c>
      <c r="M3856" s="241" t="s">
        <v>34</v>
      </c>
      <c r="N3856" s="241" t="s">
        <v>34</v>
      </c>
      <c r="O3856" s="241" t="s">
        <v>34</v>
      </c>
      <c r="P3856" s="241" t="s">
        <v>34</v>
      </c>
      <c r="Q3856" s="159" t="s">
        <v>34</v>
      </c>
      <c r="R3856" s="100" t="s">
        <v>34</v>
      </c>
      <c r="S3856" s="158">
        <v>1</v>
      </c>
      <c r="T3856" s="103" t="s">
        <v>143</v>
      </c>
      <c r="U3856" s="160" t="s">
        <v>139</v>
      </c>
      <c r="V3856" s="160" t="s">
        <v>144</v>
      </c>
      <c r="W3856" s="157" t="s">
        <v>42</v>
      </c>
      <c r="X3856" s="157" t="s">
        <v>42</v>
      </c>
    </row>
    <row r="3857" spans="1:24" ht="81">
      <c r="A3857" s="155">
        <f>A3856+1</f>
        <v>3855</v>
      </c>
      <c r="B3857" s="160" t="s">
        <v>4215</v>
      </c>
      <c r="C3857" s="159">
        <v>2013</v>
      </c>
      <c r="D3857" s="160" t="s">
        <v>139</v>
      </c>
      <c r="E3857" s="160" t="s">
        <v>140</v>
      </c>
      <c r="F3857" s="268" t="s">
        <v>4340</v>
      </c>
      <c r="G3857" s="157" t="s">
        <v>82</v>
      </c>
      <c r="H3857" s="161" t="s">
        <v>83</v>
      </c>
      <c r="I3857" s="160" t="s">
        <v>71</v>
      </c>
      <c r="J3857" s="160" t="s">
        <v>142</v>
      </c>
      <c r="K3857" s="240" t="s">
        <v>34</v>
      </c>
      <c r="L3857" s="241" t="s">
        <v>34</v>
      </c>
      <c r="M3857" s="241" t="s">
        <v>34</v>
      </c>
      <c r="N3857" s="241" t="s">
        <v>34</v>
      </c>
      <c r="O3857" s="241" t="s">
        <v>34</v>
      </c>
      <c r="P3857" s="241" t="s">
        <v>34</v>
      </c>
      <c r="Q3857" s="159" t="s">
        <v>34</v>
      </c>
      <c r="R3857" s="100" t="s">
        <v>34</v>
      </c>
      <c r="S3857" s="158">
        <v>1</v>
      </c>
      <c r="T3857" s="103" t="s">
        <v>143</v>
      </c>
      <c r="U3857" s="160" t="s">
        <v>139</v>
      </c>
      <c r="V3857" s="160" t="s">
        <v>144</v>
      </c>
      <c r="W3857" s="160" t="s">
        <v>101</v>
      </c>
      <c r="X3857" s="160" t="s">
        <v>101</v>
      </c>
    </row>
    <row r="3858" spans="1:24" ht="41.25">
      <c r="A3858" s="155">
        <f>A3857+1</f>
        <v>3856</v>
      </c>
      <c r="B3858" s="160" t="s">
        <v>4215</v>
      </c>
      <c r="C3858" s="159">
        <v>2013</v>
      </c>
      <c r="D3858" s="160" t="s">
        <v>139</v>
      </c>
      <c r="E3858" s="160" t="s">
        <v>140</v>
      </c>
      <c r="F3858" s="268" t="s">
        <v>4341</v>
      </c>
      <c r="G3858" s="157" t="s">
        <v>31</v>
      </c>
      <c r="H3858" s="161" t="s">
        <v>39</v>
      </c>
      <c r="I3858" s="160" t="s">
        <v>71</v>
      </c>
      <c r="J3858" s="160" t="s">
        <v>142</v>
      </c>
      <c r="K3858" s="240" t="s">
        <v>34</v>
      </c>
      <c r="L3858" s="241" t="s">
        <v>34</v>
      </c>
      <c r="M3858" s="241" t="s">
        <v>34</v>
      </c>
      <c r="N3858" s="241" t="s">
        <v>34</v>
      </c>
      <c r="O3858" s="241" t="s">
        <v>34</v>
      </c>
      <c r="P3858" s="241" t="s">
        <v>34</v>
      </c>
      <c r="Q3858" s="159" t="s">
        <v>34</v>
      </c>
      <c r="R3858" s="100" t="s">
        <v>34</v>
      </c>
      <c r="S3858" s="158">
        <v>1</v>
      </c>
      <c r="T3858" s="103" t="s">
        <v>143</v>
      </c>
      <c r="U3858" s="160" t="s">
        <v>139</v>
      </c>
      <c r="V3858" s="160" t="s">
        <v>144</v>
      </c>
      <c r="W3858" s="160" t="s">
        <v>92</v>
      </c>
      <c r="X3858" s="160" t="s">
        <v>92</v>
      </c>
    </row>
    <row r="3859" spans="1:24" ht="41.25">
      <c r="A3859" s="155">
        <f>A3858+1</f>
        <v>3857</v>
      </c>
      <c r="B3859" s="160" t="s">
        <v>4215</v>
      </c>
      <c r="C3859" s="159">
        <v>2013</v>
      </c>
      <c r="D3859" s="160" t="s">
        <v>139</v>
      </c>
      <c r="E3859" s="160" t="s">
        <v>140</v>
      </c>
      <c r="F3859" s="268" t="s">
        <v>4342</v>
      </c>
      <c r="G3859" s="157" t="s">
        <v>31</v>
      </c>
      <c r="H3859" s="161" t="s">
        <v>39</v>
      </c>
      <c r="I3859" s="160" t="s">
        <v>71</v>
      </c>
      <c r="J3859" s="160" t="s">
        <v>142</v>
      </c>
      <c r="K3859" s="240" t="s">
        <v>34</v>
      </c>
      <c r="L3859" s="241" t="s">
        <v>34</v>
      </c>
      <c r="M3859" s="241" t="s">
        <v>34</v>
      </c>
      <c r="N3859" s="241" t="s">
        <v>34</v>
      </c>
      <c r="O3859" s="241" t="s">
        <v>34</v>
      </c>
      <c r="P3859" s="241" t="s">
        <v>34</v>
      </c>
      <c r="Q3859" s="159" t="s">
        <v>34</v>
      </c>
      <c r="R3859" s="100" t="s">
        <v>34</v>
      </c>
      <c r="S3859" s="158">
        <v>1</v>
      </c>
      <c r="T3859" s="103" t="s">
        <v>143</v>
      </c>
      <c r="U3859" s="160" t="s">
        <v>139</v>
      </c>
      <c r="V3859" s="160" t="s">
        <v>144</v>
      </c>
      <c r="W3859" s="160" t="s">
        <v>1111</v>
      </c>
      <c r="X3859" s="160" t="s">
        <v>1111</v>
      </c>
    </row>
    <row r="3860" spans="1:24" ht="81">
      <c r="A3860" s="155">
        <f>A3859+1</f>
        <v>3858</v>
      </c>
      <c r="B3860" s="160" t="s">
        <v>4215</v>
      </c>
      <c r="C3860" s="159">
        <v>2013</v>
      </c>
      <c r="D3860" s="160" t="s">
        <v>139</v>
      </c>
      <c r="E3860" s="160" t="s">
        <v>140</v>
      </c>
      <c r="F3860" s="268" t="s">
        <v>4343</v>
      </c>
      <c r="G3860" s="157" t="s">
        <v>82</v>
      </c>
      <c r="H3860" s="161" t="s">
        <v>83</v>
      </c>
      <c r="I3860" s="160" t="s">
        <v>71</v>
      </c>
      <c r="J3860" s="160" t="s">
        <v>142</v>
      </c>
      <c r="K3860" s="240" t="s">
        <v>34</v>
      </c>
      <c r="L3860" s="241" t="s">
        <v>34</v>
      </c>
      <c r="M3860" s="241" t="s">
        <v>34</v>
      </c>
      <c r="N3860" s="241" t="s">
        <v>34</v>
      </c>
      <c r="O3860" s="241" t="s">
        <v>34</v>
      </c>
      <c r="P3860" s="241" t="s">
        <v>34</v>
      </c>
      <c r="Q3860" s="159" t="s">
        <v>34</v>
      </c>
      <c r="R3860" s="100" t="s">
        <v>34</v>
      </c>
      <c r="S3860" s="158">
        <v>1</v>
      </c>
      <c r="T3860" s="103" t="s">
        <v>143</v>
      </c>
      <c r="U3860" s="160" t="s">
        <v>139</v>
      </c>
      <c r="V3860" s="160" t="s">
        <v>144</v>
      </c>
      <c r="W3860" s="160" t="s">
        <v>188</v>
      </c>
      <c r="X3860" s="160" t="s">
        <v>188</v>
      </c>
    </row>
    <row r="3861" spans="1:24" ht="41.25">
      <c r="A3861" s="155">
        <f>A3860+1</f>
        <v>3859</v>
      </c>
      <c r="B3861" s="160" t="s">
        <v>4215</v>
      </c>
      <c r="C3861" s="159">
        <v>2013</v>
      </c>
      <c r="D3861" s="160" t="s">
        <v>139</v>
      </c>
      <c r="E3861" s="160" t="s">
        <v>140</v>
      </c>
      <c r="F3861" s="268" t="s">
        <v>4344</v>
      </c>
      <c r="G3861" s="157" t="s">
        <v>31</v>
      </c>
      <c r="H3861" s="161" t="s">
        <v>39</v>
      </c>
      <c r="I3861" s="160" t="s">
        <v>71</v>
      </c>
      <c r="J3861" s="160" t="s">
        <v>142</v>
      </c>
      <c r="K3861" s="240" t="s">
        <v>34</v>
      </c>
      <c r="L3861" s="241" t="s">
        <v>34</v>
      </c>
      <c r="M3861" s="241" t="s">
        <v>34</v>
      </c>
      <c r="N3861" s="241" t="s">
        <v>34</v>
      </c>
      <c r="O3861" s="241" t="s">
        <v>34</v>
      </c>
      <c r="P3861" s="241" t="s">
        <v>34</v>
      </c>
      <c r="Q3861" s="159" t="s">
        <v>34</v>
      </c>
      <c r="R3861" s="100" t="s">
        <v>34</v>
      </c>
      <c r="S3861" s="158">
        <v>1</v>
      </c>
      <c r="T3861" s="103" t="s">
        <v>143</v>
      </c>
      <c r="U3861" s="160" t="s">
        <v>139</v>
      </c>
      <c r="V3861" s="160" t="s">
        <v>144</v>
      </c>
      <c r="W3861" s="160" t="s">
        <v>92</v>
      </c>
      <c r="X3861" s="160" t="s">
        <v>92</v>
      </c>
    </row>
    <row r="3862" spans="1:24" ht="41.25">
      <c r="A3862" s="155">
        <f>A3861+1</f>
        <v>3860</v>
      </c>
      <c r="B3862" s="160" t="s">
        <v>4215</v>
      </c>
      <c r="C3862" s="159">
        <v>2013</v>
      </c>
      <c r="D3862" s="160" t="s">
        <v>139</v>
      </c>
      <c r="E3862" s="160" t="s">
        <v>140</v>
      </c>
      <c r="F3862" s="268" t="s">
        <v>4345</v>
      </c>
      <c r="G3862" s="157" t="s">
        <v>31</v>
      </c>
      <c r="H3862" s="161" t="s">
        <v>29</v>
      </c>
      <c r="I3862" s="160" t="s">
        <v>71</v>
      </c>
      <c r="J3862" s="160" t="s">
        <v>142</v>
      </c>
      <c r="K3862" s="240" t="s">
        <v>34</v>
      </c>
      <c r="L3862" s="241" t="s">
        <v>34</v>
      </c>
      <c r="M3862" s="241" t="s">
        <v>34</v>
      </c>
      <c r="N3862" s="241" t="s">
        <v>34</v>
      </c>
      <c r="O3862" s="241" t="s">
        <v>34</v>
      </c>
      <c r="P3862" s="241" t="s">
        <v>34</v>
      </c>
      <c r="Q3862" s="159" t="s">
        <v>34</v>
      </c>
      <c r="R3862" s="100" t="s">
        <v>34</v>
      </c>
      <c r="S3862" s="158">
        <v>1</v>
      </c>
      <c r="T3862" s="103" t="s">
        <v>143</v>
      </c>
      <c r="U3862" s="160" t="s">
        <v>139</v>
      </c>
      <c r="V3862" s="160" t="s">
        <v>144</v>
      </c>
      <c r="W3862" s="160" t="s">
        <v>92</v>
      </c>
      <c r="X3862" s="160" t="s">
        <v>92</v>
      </c>
    </row>
    <row r="3863" spans="1:24" ht="51">
      <c r="A3863" s="155">
        <f>A3862+1</f>
        <v>3861</v>
      </c>
      <c r="B3863" s="160" t="s">
        <v>4215</v>
      </c>
      <c r="C3863" s="159">
        <v>2013</v>
      </c>
      <c r="D3863" s="160" t="s">
        <v>139</v>
      </c>
      <c r="E3863" s="160" t="s">
        <v>156</v>
      </c>
      <c r="F3863" s="268" t="s">
        <v>4346</v>
      </c>
      <c r="G3863" s="157" t="s">
        <v>31</v>
      </c>
      <c r="H3863" s="161" t="s">
        <v>39</v>
      </c>
      <c r="I3863" s="160" t="s">
        <v>71</v>
      </c>
      <c r="J3863" s="160" t="s">
        <v>142</v>
      </c>
      <c r="K3863" s="240" t="s">
        <v>34</v>
      </c>
      <c r="L3863" s="241" t="s">
        <v>34</v>
      </c>
      <c r="M3863" s="241" t="s">
        <v>34</v>
      </c>
      <c r="N3863" s="241" t="s">
        <v>34</v>
      </c>
      <c r="O3863" s="241" t="s">
        <v>34</v>
      </c>
      <c r="P3863" s="241" t="s">
        <v>34</v>
      </c>
      <c r="Q3863" s="159" t="s">
        <v>34</v>
      </c>
      <c r="R3863" s="100" t="s">
        <v>34</v>
      </c>
      <c r="S3863" s="158">
        <v>1</v>
      </c>
      <c r="T3863" s="103" t="s">
        <v>143</v>
      </c>
      <c r="U3863" s="160" t="s">
        <v>139</v>
      </c>
      <c r="V3863" s="160" t="s">
        <v>4347</v>
      </c>
      <c r="W3863" s="160" t="s">
        <v>92</v>
      </c>
      <c r="X3863" s="160" t="s">
        <v>92</v>
      </c>
    </row>
    <row r="3864" spans="1:24" ht="51">
      <c r="A3864" s="155">
        <f>A3863+1</f>
        <v>3862</v>
      </c>
      <c r="B3864" s="160" t="s">
        <v>4215</v>
      </c>
      <c r="C3864" s="159">
        <v>2013</v>
      </c>
      <c r="D3864" s="160" t="s">
        <v>162</v>
      </c>
      <c r="E3864" s="160" t="s">
        <v>162</v>
      </c>
      <c r="F3864" s="268" t="s">
        <v>4348</v>
      </c>
      <c r="G3864" s="157" t="s">
        <v>31</v>
      </c>
      <c r="H3864" s="161" t="s">
        <v>39</v>
      </c>
      <c r="I3864" s="160" t="s">
        <v>164</v>
      </c>
      <c r="J3864" s="160" t="s">
        <v>15</v>
      </c>
      <c r="K3864" s="240" t="s">
        <v>34</v>
      </c>
      <c r="L3864" s="241" t="s">
        <v>34</v>
      </c>
      <c r="M3864" s="241" t="s">
        <v>48</v>
      </c>
      <c r="N3864" s="241" t="s">
        <v>34</v>
      </c>
      <c r="O3864" s="241" t="s">
        <v>34</v>
      </c>
      <c r="P3864" s="241" t="s">
        <v>34</v>
      </c>
      <c r="Q3864" s="159" t="s">
        <v>34</v>
      </c>
      <c r="R3864" s="100" t="s">
        <v>34</v>
      </c>
      <c r="S3864" s="163">
        <v>1</v>
      </c>
      <c r="T3864" s="103" t="s">
        <v>165</v>
      </c>
      <c r="U3864" s="160" t="s">
        <v>166</v>
      </c>
      <c r="V3864" s="165" t="s">
        <v>162</v>
      </c>
      <c r="W3864" s="160" t="s">
        <v>92</v>
      </c>
      <c r="X3864" s="160" t="s">
        <v>92</v>
      </c>
    </row>
    <row r="3865" spans="1:24" ht="81">
      <c r="A3865" s="155">
        <f>A3864+1</f>
        <v>3863</v>
      </c>
      <c r="B3865" s="160" t="s">
        <v>4215</v>
      </c>
      <c r="C3865" s="159">
        <v>2013</v>
      </c>
      <c r="D3865" s="160" t="s">
        <v>173</v>
      </c>
      <c r="E3865" s="160" t="s">
        <v>177</v>
      </c>
      <c r="F3865" s="268" t="s">
        <v>4349</v>
      </c>
      <c r="G3865" s="157" t="s">
        <v>82</v>
      </c>
      <c r="H3865" s="161" t="s">
        <v>83</v>
      </c>
      <c r="I3865" s="160" t="s">
        <v>173</v>
      </c>
      <c r="J3865" s="160" t="s">
        <v>179</v>
      </c>
      <c r="K3865" s="240" t="s">
        <v>34</v>
      </c>
      <c r="L3865" s="241" t="s">
        <v>48</v>
      </c>
      <c r="M3865" s="241" t="s">
        <v>34</v>
      </c>
      <c r="N3865" s="241" t="s">
        <v>48</v>
      </c>
      <c r="O3865" s="241" t="s">
        <v>34</v>
      </c>
      <c r="P3865" s="241" t="s">
        <v>34</v>
      </c>
      <c r="Q3865" s="159" t="s">
        <v>34</v>
      </c>
      <c r="R3865" s="100" t="s">
        <v>34</v>
      </c>
      <c r="S3865" s="163">
        <v>1</v>
      </c>
      <c r="T3865" s="103" t="s">
        <v>176</v>
      </c>
      <c r="U3865" s="160" t="s">
        <v>166</v>
      </c>
      <c r="V3865" s="160" t="s">
        <v>177</v>
      </c>
      <c r="W3865" s="160" t="s">
        <v>101</v>
      </c>
      <c r="X3865" s="160" t="s">
        <v>101</v>
      </c>
    </row>
    <row r="3866" spans="1:24" ht="41.25">
      <c r="A3866" s="155">
        <f>A3865+1</f>
        <v>3864</v>
      </c>
      <c r="B3866" s="160" t="s">
        <v>4215</v>
      </c>
      <c r="C3866" s="159">
        <v>2013</v>
      </c>
      <c r="D3866" s="160" t="s">
        <v>173</v>
      </c>
      <c r="E3866" s="160" t="s">
        <v>189</v>
      </c>
      <c r="F3866" s="268" t="s">
        <v>4350</v>
      </c>
      <c r="G3866" s="157" t="s">
        <v>31</v>
      </c>
      <c r="H3866" s="156" t="s">
        <v>39</v>
      </c>
      <c r="I3866" s="157" t="s">
        <v>173</v>
      </c>
      <c r="J3866" s="157" t="s">
        <v>191</v>
      </c>
      <c r="K3866" s="238" t="s">
        <v>34</v>
      </c>
      <c r="L3866" s="239" t="s">
        <v>48</v>
      </c>
      <c r="M3866" s="239" t="s">
        <v>34</v>
      </c>
      <c r="N3866" s="239" t="s">
        <v>34</v>
      </c>
      <c r="O3866" s="239" t="s">
        <v>34</v>
      </c>
      <c r="P3866" s="239" t="s">
        <v>34</v>
      </c>
      <c r="Q3866" s="159" t="s">
        <v>34</v>
      </c>
      <c r="R3866" s="100" t="s">
        <v>34</v>
      </c>
      <c r="S3866" s="163">
        <v>1</v>
      </c>
      <c r="T3866" s="103" t="s">
        <v>176</v>
      </c>
      <c r="U3866" s="160" t="s">
        <v>166</v>
      </c>
      <c r="V3866" s="160" t="s">
        <v>189</v>
      </c>
      <c r="W3866" s="157" t="s">
        <v>42</v>
      </c>
      <c r="X3866" s="157" t="s">
        <v>50</v>
      </c>
    </row>
    <row r="3867" spans="1:24" ht="30.75">
      <c r="A3867" s="155">
        <f>A3866+1</f>
        <v>3865</v>
      </c>
      <c r="B3867" s="160" t="s">
        <v>4215</v>
      </c>
      <c r="C3867" s="159">
        <v>2013</v>
      </c>
      <c r="D3867" s="160" t="s">
        <v>173</v>
      </c>
      <c r="E3867" s="160" t="s">
        <v>189</v>
      </c>
      <c r="F3867" s="268" t="s">
        <v>4351</v>
      </c>
      <c r="G3867" s="157" t="s">
        <v>31</v>
      </c>
      <c r="H3867" s="156" t="s">
        <v>50</v>
      </c>
      <c r="I3867" s="157" t="s">
        <v>173</v>
      </c>
      <c r="J3867" s="157" t="s">
        <v>191</v>
      </c>
      <c r="K3867" s="238" t="s">
        <v>34</v>
      </c>
      <c r="L3867" s="239" t="s">
        <v>48</v>
      </c>
      <c r="M3867" s="239" t="s">
        <v>34</v>
      </c>
      <c r="N3867" s="239" t="s">
        <v>34</v>
      </c>
      <c r="O3867" s="239" t="s">
        <v>34</v>
      </c>
      <c r="P3867" s="239" t="s">
        <v>34</v>
      </c>
      <c r="Q3867" s="159" t="s">
        <v>48</v>
      </c>
      <c r="R3867" s="100" t="s">
        <v>48</v>
      </c>
      <c r="S3867" s="163">
        <v>1</v>
      </c>
      <c r="T3867" s="103" t="s">
        <v>176</v>
      </c>
      <c r="U3867" s="160" t="s">
        <v>166</v>
      </c>
      <c r="V3867" s="160" t="s">
        <v>189</v>
      </c>
      <c r="W3867" s="157" t="s">
        <v>42</v>
      </c>
      <c r="X3867" s="157" t="s">
        <v>50</v>
      </c>
    </row>
    <row r="3868" spans="1:24" ht="41.25">
      <c r="A3868" s="155">
        <f>A3867+1</f>
        <v>3866</v>
      </c>
      <c r="B3868" s="160" t="s">
        <v>4215</v>
      </c>
      <c r="C3868" s="159">
        <v>2013</v>
      </c>
      <c r="D3868" s="160" t="s">
        <v>173</v>
      </c>
      <c r="E3868" s="160" t="s">
        <v>189</v>
      </c>
      <c r="F3868" s="268" t="s">
        <v>4352</v>
      </c>
      <c r="G3868" s="157" t="s">
        <v>119</v>
      </c>
      <c r="H3868" s="156" t="s">
        <v>120</v>
      </c>
      <c r="I3868" s="157" t="s">
        <v>173</v>
      </c>
      <c r="J3868" s="157" t="s">
        <v>191</v>
      </c>
      <c r="K3868" s="238" t="s">
        <v>34</v>
      </c>
      <c r="L3868" s="239" t="s">
        <v>48</v>
      </c>
      <c r="M3868" s="239" t="s">
        <v>34</v>
      </c>
      <c r="N3868" s="239" t="s">
        <v>34</v>
      </c>
      <c r="O3868" s="239" t="s">
        <v>34</v>
      </c>
      <c r="P3868" s="239" t="s">
        <v>34</v>
      </c>
      <c r="Q3868" s="159" t="s">
        <v>34</v>
      </c>
      <c r="R3868" s="100" t="s">
        <v>34</v>
      </c>
      <c r="S3868" s="163">
        <v>1</v>
      </c>
      <c r="T3868" s="103" t="s">
        <v>176</v>
      </c>
      <c r="U3868" s="160" t="s">
        <v>166</v>
      </c>
      <c r="V3868" s="160" t="s">
        <v>189</v>
      </c>
      <c r="W3868" s="157" t="s">
        <v>42</v>
      </c>
      <c r="X3868" s="157" t="s">
        <v>50</v>
      </c>
    </row>
    <row r="3869" spans="1:24" ht="20.25">
      <c r="A3869" s="155">
        <f>A3868+1</f>
        <v>3867</v>
      </c>
      <c r="B3869" s="160" t="s">
        <v>4215</v>
      </c>
      <c r="C3869" s="159">
        <v>2013</v>
      </c>
      <c r="D3869" s="160" t="s">
        <v>173</v>
      </c>
      <c r="E3869" s="160" t="s">
        <v>174</v>
      </c>
      <c r="F3869" s="268" t="s">
        <v>4353</v>
      </c>
      <c r="G3869" s="157" t="s">
        <v>31</v>
      </c>
      <c r="H3869" s="156" t="s">
        <v>39</v>
      </c>
      <c r="I3869" s="157" t="s">
        <v>173</v>
      </c>
      <c r="J3869" s="160" t="s">
        <v>174</v>
      </c>
      <c r="K3869" s="240" t="s">
        <v>34</v>
      </c>
      <c r="L3869" s="241" t="s">
        <v>34</v>
      </c>
      <c r="M3869" s="241" t="s">
        <v>34</v>
      </c>
      <c r="N3869" s="241" t="s">
        <v>34</v>
      </c>
      <c r="O3869" s="241" t="s">
        <v>34</v>
      </c>
      <c r="P3869" s="241" t="s">
        <v>34</v>
      </c>
      <c r="Q3869" s="159" t="s">
        <v>34</v>
      </c>
      <c r="R3869" s="100" t="s">
        <v>34</v>
      </c>
      <c r="S3869" s="163">
        <v>1</v>
      </c>
      <c r="T3869" s="103" t="s">
        <v>176</v>
      </c>
      <c r="U3869" s="160" t="s">
        <v>166</v>
      </c>
      <c r="V3869" s="160" t="s">
        <v>407</v>
      </c>
      <c r="W3869" s="157" t="s">
        <v>42</v>
      </c>
      <c r="X3869" s="157" t="s">
        <v>50</v>
      </c>
    </row>
    <row r="3870" spans="1:24" ht="30.75">
      <c r="A3870" s="155">
        <f>A3869+1</f>
        <v>3868</v>
      </c>
      <c r="B3870" s="160" t="s">
        <v>4215</v>
      </c>
      <c r="C3870" s="159">
        <v>2013</v>
      </c>
      <c r="D3870" s="160" t="s">
        <v>173</v>
      </c>
      <c r="E3870" s="160" t="s">
        <v>174</v>
      </c>
      <c r="F3870" s="268" t="s">
        <v>4354</v>
      </c>
      <c r="G3870" s="157" t="s">
        <v>31</v>
      </c>
      <c r="H3870" s="156" t="s">
        <v>50</v>
      </c>
      <c r="I3870" s="157" t="s">
        <v>173</v>
      </c>
      <c r="J3870" s="160" t="s">
        <v>174</v>
      </c>
      <c r="K3870" s="240" t="s">
        <v>34</v>
      </c>
      <c r="L3870" s="241" t="s">
        <v>34</v>
      </c>
      <c r="M3870" s="241" t="s">
        <v>34</v>
      </c>
      <c r="N3870" s="241" t="s">
        <v>48</v>
      </c>
      <c r="O3870" s="241" t="s">
        <v>34</v>
      </c>
      <c r="P3870" s="241" t="s">
        <v>34</v>
      </c>
      <c r="Q3870" s="159" t="s">
        <v>48</v>
      </c>
      <c r="R3870" s="100" t="s">
        <v>48</v>
      </c>
      <c r="S3870" s="163">
        <v>1</v>
      </c>
      <c r="T3870" s="103" t="s">
        <v>176</v>
      </c>
      <c r="U3870" s="160" t="s">
        <v>166</v>
      </c>
      <c r="V3870" s="160" t="s">
        <v>407</v>
      </c>
      <c r="W3870" s="157" t="s">
        <v>42</v>
      </c>
      <c r="X3870" s="157" t="s">
        <v>50</v>
      </c>
    </row>
    <row r="3871" spans="1:24" ht="20.25">
      <c r="A3871" s="155">
        <f>A3870+1</f>
        <v>3869</v>
      </c>
      <c r="B3871" s="160" t="s">
        <v>4215</v>
      </c>
      <c r="C3871" s="159">
        <v>2013</v>
      </c>
      <c r="D3871" s="160" t="s">
        <v>173</v>
      </c>
      <c r="E3871" s="160" t="s">
        <v>174</v>
      </c>
      <c r="F3871" s="268" t="s">
        <v>4355</v>
      </c>
      <c r="G3871" s="157" t="s">
        <v>31</v>
      </c>
      <c r="H3871" s="156" t="s">
        <v>39</v>
      </c>
      <c r="I3871" s="157" t="s">
        <v>173</v>
      </c>
      <c r="J3871" s="160" t="s">
        <v>174</v>
      </c>
      <c r="K3871" s="240" t="s">
        <v>34</v>
      </c>
      <c r="L3871" s="241" t="s">
        <v>34</v>
      </c>
      <c r="M3871" s="241" t="s">
        <v>34</v>
      </c>
      <c r="N3871" s="241" t="s">
        <v>34</v>
      </c>
      <c r="O3871" s="241" t="s">
        <v>34</v>
      </c>
      <c r="P3871" s="241" t="s">
        <v>34</v>
      </c>
      <c r="Q3871" s="159" t="s">
        <v>34</v>
      </c>
      <c r="R3871" s="100" t="s">
        <v>34</v>
      </c>
      <c r="S3871" s="163">
        <v>1</v>
      </c>
      <c r="T3871" s="103" t="s">
        <v>176</v>
      </c>
      <c r="U3871" s="160" t="s">
        <v>166</v>
      </c>
      <c r="V3871" s="160" t="s">
        <v>407</v>
      </c>
      <c r="W3871" s="157" t="s">
        <v>42</v>
      </c>
      <c r="X3871" s="157" t="s">
        <v>50</v>
      </c>
    </row>
    <row r="3872" spans="1:24" ht="30.75">
      <c r="A3872" s="155">
        <f>A3871+1</f>
        <v>3870</v>
      </c>
      <c r="B3872" s="160" t="s">
        <v>4215</v>
      </c>
      <c r="C3872" s="159">
        <v>2013</v>
      </c>
      <c r="D3872" s="160" t="s">
        <v>184</v>
      </c>
      <c r="E3872" s="160" t="s">
        <v>184</v>
      </c>
      <c r="F3872" s="268" t="s">
        <v>4356</v>
      </c>
      <c r="G3872" s="157" t="s">
        <v>31</v>
      </c>
      <c r="H3872" s="156" t="s">
        <v>42</v>
      </c>
      <c r="I3872" s="160" t="s">
        <v>186</v>
      </c>
      <c r="J3872" s="160" t="s">
        <v>504</v>
      </c>
      <c r="K3872" s="240" t="s">
        <v>34</v>
      </c>
      <c r="L3872" s="241" t="s">
        <v>34</v>
      </c>
      <c r="M3872" s="241" t="s">
        <v>34</v>
      </c>
      <c r="N3872" s="241" t="s">
        <v>34</v>
      </c>
      <c r="O3872" s="241" t="s">
        <v>34</v>
      </c>
      <c r="P3872" s="241" t="s">
        <v>34</v>
      </c>
      <c r="Q3872" s="159" t="s">
        <v>34</v>
      </c>
      <c r="R3872" s="100" t="s">
        <v>34</v>
      </c>
      <c r="S3872" s="163">
        <v>1</v>
      </c>
      <c r="T3872" s="103" t="s">
        <v>202</v>
      </c>
      <c r="U3872" s="160" t="s">
        <v>166</v>
      </c>
      <c r="V3872" s="160" t="s">
        <v>184</v>
      </c>
      <c r="W3872" s="157" t="s">
        <v>42</v>
      </c>
      <c r="X3872" s="157" t="s">
        <v>42</v>
      </c>
    </row>
    <row r="3873" spans="1:24" ht="20.25">
      <c r="A3873" s="155">
        <f>A3872+1</f>
        <v>3871</v>
      </c>
      <c r="B3873" s="160" t="s">
        <v>4215</v>
      </c>
      <c r="C3873" s="159">
        <v>2013</v>
      </c>
      <c r="D3873" s="160" t="s">
        <v>184</v>
      </c>
      <c r="E3873" s="160" t="s">
        <v>184</v>
      </c>
      <c r="F3873" s="268" t="s">
        <v>4357</v>
      </c>
      <c r="G3873" s="157" t="s">
        <v>31</v>
      </c>
      <c r="H3873" s="161" t="s">
        <v>39</v>
      </c>
      <c r="I3873" s="160" t="s">
        <v>186</v>
      </c>
      <c r="J3873" s="160" t="s">
        <v>201</v>
      </c>
      <c r="K3873" s="240" t="s">
        <v>34</v>
      </c>
      <c r="L3873" s="241" t="s">
        <v>34</v>
      </c>
      <c r="M3873" s="241" t="s">
        <v>34</v>
      </c>
      <c r="N3873" s="241" t="s">
        <v>34</v>
      </c>
      <c r="O3873" s="241" t="s">
        <v>34</v>
      </c>
      <c r="P3873" s="241" t="s">
        <v>34</v>
      </c>
      <c r="Q3873" s="159" t="s">
        <v>34</v>
      </c>
      <c r="R3873" s="100" t="s">
        <v>34</v>
      </c>
      <c r="S3873" s="163">
        <v>1</v>
      </c>
      <c r="T3873" s="103" t="s">
        <v>202</v>
      </c>
      <c r="U3873" s="160" t="s">
        <v>166</v>
      </c>
      <c r="V3873" s="160" t="s">
        <v>184</v>
      </c>
      <c r="W3873" s="160" t="s">
        <v>92</v>
      </c>
      <c r="X3873" s="160" t="s">
        <v>92</v>
      </c>
    </row>
    <row r="3874" spans="1:24" ht="81">
      <c r="A3874" s="155">
        <f>A3873+1</f>
        <v>3872</v>
      </c>
      <c r="B3874" s="160" t="s">
        <v>4215</v>
      </c>
      <c r="C3874" s="159">
        <v>2013</v>
      </c>
      <c r="D3874" s="160" t="s">
        <v>184</v>
      </c>
      <c r="E3874" s="160" t="s">
        <v>184</v>
      </c>
      <c r="F3874" s="268" t="s">
        <v>4358</v>
      </c>
      <c r="G3874" s="157" t="s">
        <v>82</v>
      </c>
      <c r="H3874" s="161" t="s">
        <v>83</v>
      </c>
      <c r="I3874" s="160" t="s">
        <v>186</v>
      </c>
      <c r="J3874" s="160" t="s">
        <v>201</v>
      </c>
      <c r="K3874" s="240" t="s">
        <v>34</v>
      </c>
      <c r="L3874" s="241" t="s">
        <v>34</v>
      </c>
      <c r="M3874" s="241" t="s">
        <v>34</v>
      </c>
      <c r="N3874" s="241" t="s">
        <v>34</v>
      </c>
      <c r="O3874" s="241" t="s">
        <v>34</v>
      </c>
      <c r="P3874" s="241" t="s">
        <v>34</v>
      </c>
      <c r="Q3874" s="159" t="s">
        <v>34</v>
      </c>
      <c r="R3874" s="100" t="s">
        <v>34</v>
      </c>
      <c r="S3874" s="163">
        <v>1</v>
      </c>
      <c r="T3874" s="103" t="s">
        <v>202</v>
      </c>
      <c r="U3874" s="160" t="s">
        <v>166</v>
      </c>
      <c r="V3874" s="160" t="s">
        <v>184</v>
      </c>
      <c r="W3874" s="160" t="s">
        <v>101</v>
      </c>
      <c r="X3874" s="160" t="s">
        <v>101</v>
      </c>
    </row>
    <row r="3875" spans="1:24" ht="30.75">
      <c r="A3875" s="155">
        <f>A3874+1</f>
        <v>3873</v>
      </c>
      <c r="B3875" s="160" t="s">
        <v>4215</v>
      </c>
      <c r="C3875" s="159">
        <v>2013</v>
      </c>
      <c r="D3875" s="160" t="s">
        <v>184</v>
      </c>
      <c r="E3875" s="160" t="s">
        <v>184</v>
      </c>
      <c r="F3875" s="268" t="s">
        <v>4359</v>
      </c>
      <c r="G3875" s="157" t="s">
        <v>31</v>
      </c>
      <c r="H3875" s="156" t="s">
        <v>50</v>
      </c>
      <c r="I3875" s="157" t="s">
        <v>186</v>
      </c>
      <c r="J3875" s="157" t="s">
        <v>504</v>
      </c>
      <c r="K3875" s="238" t="s">
        <v>34</v>
      </c>
      <c r="L3875" s="239" t="s">
        <v>34</v>
      </c>
      <c r="M3875" s="239" t="s">
        <v>34</v>
      </c>
      <c r="N3875" s="239" t="s">
        <v>34</v>
      </c>
      <c r="O3875" s="239" t="s">
        <v>34</v>
      </c>
      <c r="P3875" s="239" t="s">
        <v>34</v>
      </c>
      <c r="Q3875" s="159" t="s">
        <v>48</v>
      </c>
      <c r="R3875" s="100" t="s">
        <v>48</v>
      </c>
      <c r="S3875" s="163">
        <v>1</v>
      </c>
      <c r="T3875" s="103" t="s">
        <v>202</v>
      </c>
      <c r="U3875" s="160" t="s">
        <v>166</v>
      </c>
      <c r="V3875" s="160" t="s">
        <v>184</v>
      </c>
      <c r="W3875" s="157" t="s">
        <v>42</v>
      </c>
      <c r="X3875" s="157" t="s">
        <v>50</v>
      </c>
    </row>
    <row r="3876" spans="1:24" ht="81">
      <c r="A3876" s="155">
        <f>A3875+1</f>
        <v>3874</v>
      </c>
      <c r="B3876" s="160" t="s">
        <v>4215</v>
      </c>
      <c r="C3876" s="159">
        <v>2013</v>
      </c>
      <c r="D3876" s="160" t="s">
        <v>184</v>
      </c>
      <c r="E3876" s="160" t="s">
        <v>184</v>
      </c>
      <c r="F3876" s="268" t="s">
        <v>4360</v>
      </c>
      <c r="G3876" s="157" t="s">
        <v>82</v>
      </c>
      <c r="H3876" s="161" t="s">
        <v>83</v>
      </c>
      <c r="I3876" s="160" t="s">
        <v>186</v>
      </c>
      <c r="J3876" s="160" t="s">
        <v>187</v>
      </c>
      <c r="K3876" s="240" t="s">
        <v>34</v>
      </c>
      <c r="L3876" s="241" t="s">
        <v>34</v>
      </c>
      <c r="M3876" s="241" t="s">
        <v>34</v>
      </c>
      <c r="N3876" s="241" t="s">
        <v>34</v>
      </c>
      <c r="O3876" s="241" t="s">
        <v>34</v>
      </c>
      <c r="P3876" s="241" t="s">
        <v>34</v>
      </c>
      <c r="Q3876" s="159" t="s">
        <v>34</v>
      </c>
      <c r="R3876" s="100" t="s">
        <v>34</v>
      </c>
      <c r="S3876" s="163">
        <v>1</v>
      </c>
      <c r="T3876" s="103" t="s">
        <v>202</v>
      </c>
      <c r="U3876" s="160" t="s">
        <v>166</v>
      </c>
      <c r="V3876" s="160" t="s">
        <v>184</v>
      </c>
      <c r="W3876" s="160" t="s">
        <v>188</v>
      </c>
      <c r="X3876" s="160" t="s">
        <v>188</v>
      </c>
    </row>
    <row r="3877" spans="1:24" ht="30.75">
      <c r="A3877" s="155">
        <f>A3876+1</f>
        <v>3875</v>
      </c>
      <c r="B3877" s="160" t="s">
        <v>4215</v>
      </c>
      <c r="C3877" s="159">
        <v>2013</v>
      </c>
      <c r="D3877" s="160" t="s">
        <v>205</v>
      </c>
      <c r="E3877" s="160" t="s">
        <v>212</v>
      </c>
      <c r="F3877" s="268" t="s">
        <v>4361</v>
      </c>
      <c r="G3877" s="157" t="s">
        <v>119</v>
      </c>
      <c r="H3877" s="161" t="s">
        <v>169</v>
      </c>
      <c r="I3877" s="160" t="s">
        <v>208</v>
      </c>
      <c r="J3877" s="157" t="s">
        <v>212</v>
      </c>
      <c r="K3877" s="238" t="s">
        <v>34</v>
      </c>
      <c r="L3877" s="239" t="s">
        <v>34</v>
      </c>
      <c r="M3877" s="239" t="s">
        <v>34</v>
      </c>
      <c r="N3877" s="239" t="s">
        <v>48</v>
      </c>
      <c r="O3877" s="239" t="s">
        <v>34</v>
      </c>
      <c r="P3877" s="239" t="s">
        <v>34</v>
      </c>
      <c r="Q3877" s="159" t="s">
        <v>34</v>
      </c>
      <c r="R3877" s="100" t="s">
        <v>34</v>
      </c>
      <c r="S3877" s="158">
        <v>1</v>
      </c>
      <c r="T3877" s="103" t="s">
        <v>210</v>
      </c>
      <c r="U3877" s="160" t="s">
        <v>208</v>
      </c>
      <c r="V3877" s="160" t="s">
        <v>211</v>
      </c>
      <c r="W3877" s="160" t="s">
        <v>395</v>
      </c>
      <c r="X3877" s="160" t="s">
        <v>395</v>
      </c>
    </row>
    <row r="3878" spans="1:24" ht="30.75">
      <c r="A3878" s="155">
        <f>A3877+1</f>
        <v>3876</v>
      </c>
      <c r="B3878" s="160" t="s">
        <v>4215</v>
      </c>
      <c r="C3878" s="159">
        <v>2013</v>
      </c>
      <c r="D3878" s="160" t="s">
        <v>205</v>
      </c>
      <c r="E3878" s="160" t="s">
        <v>212</v>
      </c>
      <c r="F3878" s="268" t="s">
        <v>4362</v>
      </c>
      <c r="G3878" s="157" t="s">
        <v>119</v>
      </c>
      <c r="H3878" s="161" t="s">
        <v>169</v>
      </c>
      <c r="I3878" s="160" t="s">
        <v>208</v>
      </c>
      <c r="J3878" s="157" t="s">
        <v>212</v>
      </c>
      <c r="K3878" s="238" t="s">
        <v>34</v>
      </c>
      <c r="L3878" s="239" t="s">
        <v>34</v>
      </c>
      <c r="M3878" s="239" t="s">
        <v>34</v>
      </c>
      <c r="N3878" s="239" t="s">
        <v>34</v>
      </c>
      <c r="O3878" s="239" t="s">
        <v>34</v>
      </c>
      <c r="P3878" s="239" t="s">
        <v>34</v>
      </c>
      <c r="Q3878" s="159" t="s">
        <v>34</v>
      </c>
      <c r="R3878" s="100" t="s">
        <v>34</v>
      </c>
      <c r="S3878" s="158">
        <v>1</v>
      </c>
      <c r="T3878" s="103" t="s">
        <v>210</v>
      </c>
      <c r="U3878" s="160" t="s">
        <v>208</v>
      </c>
      <c r="V3878" s="160" t="s">
        <v>211</v>
      </c>
      <c r="W3878" s="160" t="s">
        <v>395</v>
      </c>
      <c r="X3878" s="160" t="s">
        <v>395</v>
      </c>
    </row>
    <row r="3879" spans="1:24" ht="30.75">
      <c r="A3879" s="155">
        <f>A3878+1</f>
        <v>3877</v>
      </c>
      <c r="B3879" s="160" t="s">
        <v>4215</v>
      </c>
      <c r="C3879" s="159">
        <v>2013</v>
      </c>
      <c r="D3879" s="160" t="s">
        <v>205</v>
      </c>
      <c r="E3879" s="160" t="s">
        <v>212</v>
      </c>
      <c r="F3879" s="268" t="s">
        <v>4363</v>
      </c>
      <c r="G3879" s="157" t="s">
        <v>31</v>
      </c>
      <c r="H3879" s="156" t="s">
        <v>46</v>
      </c>
      <c r="I3879" s="157" t="s">
        <v>208</v>
      </c>
      <c r="J3879" s="160" t="s">
        <v>212</v>
      </c>
      <c r="K3879" s="240" t="s">
        <v>34</v>
      </c>
      <c r="L3879" s="241" t="s">
        <v>34</v>
      </c>
      <c r="M3879" s="241" t="s">
        <v>34</v>
      </c>
      <c r="N3879" s="241" t="s">
        <v>34</v>
      </c>
      <c r="O3879" s="241" t="s">
        <v>34</v>
      </c>
      <c r="P3879" s="241" t="s">
        <v>34</v>
      </c>
      <c r="Q3879" s="159" t="s">
        <v>34</v>
      </c>
      <c r="R3879" s="100" t="s">
        <v>34</v>
      </c>
      <c r="S3879" s="158">
        <v>1</v>
      </c>
      <c r="T3879" s="103" t="s">
        <v>210</v>
      </c>
      <c r="U3879" s="160" t="s">
        <v>208</v>
      </c>
      <c r="V3879" s="160" t="s">
        <v>211</v>
      </c>
      <c r="W3879" s="160" t="s">
        <v>52</v>
      </c>
      <c r="X3879" s="160" t="s">
        <v>52</v>
      </c>
    </row>
    <row r="3880" spans="1:24" ht="30.75">
      <c r="A3880" s="155">
        <f>A3879+1</f>
        <v>3878</v>
      </c>
      <c r="B3880" s="160" t="s">
        <v>4215</v>
      </c>
      <c r="C3880" s="159">
        <v>2013</v>
      </c>
      <c r="D3880" s="160" t="s">
        <v>205</v>
      </c>
      <c r="E3880" s="160" t="s">
        <v>212</v>
      </c>
      <c r="F3880" s="268" t="s">
        <v>4364</v>
      </c>
      <c r="G3880" s="157" t="s">
        <v>31</v>
      </c>
      <c r="H3880" s="156" t="s">
        <v>42</v>
      </c>
      <c r="I3880" s="160" t="s">
        <v>208</v>
      </c>
      <c r="J3880" s="160" t="s">
        <v>212</v>
      </c>
      <c r="K3880" s="240" t="s">
        <v>34</v>
      </c>
      <c r="L3880" s="241" t="s">
        <v>34</v>
      </c>
      <c r="M3880" s="241" t="s">
        <v>34</v>
      </c>
      <c r="N3880" s="241" t="s">
        <v>34</v>
      </c>
      <c r="O3880" s="241" t="s">
        <v>34</v>
      </c>
      <c r="P3880" s="241" t="s">
        <v>34</v>
      </c>
      <c r="Q3880" s="159" t="s">
        <v>34</v>
      </c>
      <c r="R3880" s="100" t="s">
        <v>34</v>
      </c>
      <c r="S3880" s="158">
        <v>1</v>
      </c>
      <c r="T3880" s="103" t="s">
        <v>210</v>
      </c>
      <c r="U3880" s="160" t="s">
        <v>208</v>
      </c>
      <c r="V3880" s="160" t="s">
        <v>211</v>
      </c>
      <c r="W3880" s="157" t="s">
        <v>42</v>
      </c>
      <c r="X3880" s="157" t="s">
        <v>42</v>
      </c>
    </row>
    <row r="3881" spans="1:24" ht="30.75">
      <c r="A3881" s="155">
        <f>A3880+1</f>
        <v>3879</v>
      </c>
      <c r="B3881" s="160" t="s">
        <v>4215</v>
      </c>
      <c r="C3881" s="159">
        <v>2013</v>
      </c>
      <c r="D3881" s="160" t="s">
        <v>205</v>
      </c>
      <c r="E3881" s="160" t="s">
        <v>749</v>
      </c>
      <c r="F3881" s="268" t="s">
        <v>4365</v>
      </c>
      <c r="G3881" s="157" t="s">
        <v>31</v>
      </c>
      <c r="H3881" s="161" t="s">
        <v>39</v>
      </c>
      <c r="I3881" s="160" t="s">
        <v>208</v>
      </c>
      <c r="J3881" s="160" t="s">
        <v>751</v>
      </c>
      <c r="K3881" s="240" t="s">
        <v>34</v>
      </c>
      <c r="L3881" s="241" t="s">
        <v>34</v>
      </c>
      <c r="M3881" s="241" t="s">
        <v>34</v>
      </c>
      <c r="N3881" s="241" t="s">
        <v>34</v>
      </c>
      <c r="O3881" s="241" t="s">
        <v>34</v>
      </c>
      <c r="P3881" s="241" t="s">
        <v>34</v>
      </c>
      <c r="Q3881" s="159" t="s">
        <v>34</v>
      </c>
      <c r="R3881" s="100" t="s">
        <v>34</v>
      </c>
      <c r="S3881" s="158">
        <v>1</v>
      </c>
      <c r="T3881" s="103" t="s">
        <v>210</v>
      </c>
      <c r="U3881" s="160" t="s">
        <v>208</v>
      </c>
      <c r="V3881" s="160" t="s">
        <v>211</v>
      </c>
      <c r="W3881" s="160" t="s">
        <v>92</v>
      </c>
      <c r="X3881" s="160" t="s">
        <v>92</v>
      </c>
    </row>
    <row r="3882" spans="1:24" ht="41.25">
      <c r="A3882" s="155">
        <f>A3881+1</f>
        <v>3880</v>
      </c>
      <c r="B3882" s="160" t="s">
        <v>4215</v>
      </c>
      <c r="C3882" s="159">
        <v>2013</v>
      </c>
      <c r="D3882" s="160" t="s">
        <v>205</v>
      </c>
      <c r="E3882" s="160" t="s">
        <v>749</v>
      </c>
      <c r="F3882" s="268" t="s">
        <v>4366</v>
      </c>
      <c r="G3882" s="157" t="s">
        <v>119</v>
      </c>
      <c r="H3882" s="156" t="s">
        <v>120</v>
      </c>
      <c r="I3882" s="160" t="s">
        <v>208</v>
      </c>
      <c r="J3882" s="157" t="s">
        <v>751</v>
      </c>
      <c r="K3882" s="238" t="s">
        <v>34</v>
      </c>
      <c r="L3882" s="239" t="s">
        <v>34</v>
      </c>
      <c r="M3882" s="239" t="s">
        <v>34</v>
      </c>
      <c r="N3882" s="239" t="s">
        <v>34</v>
      </c>
      <c r="O3882" s="239" t="s">
        <v>34</v>
      </c>
      <c r="P3882" s="239" t="s">
        <v>34</v>
      </c>
      <c r="Q3882" s="159" t="s">
        <v>34</v>
      </c>
      <c r="R3882" s="100" t="s">
        <v>34</v>
      </c>
      <c r="S3882" s="158">
        <v>1</v>
      </c>
      <c r="T3882" s="103" t="s">
        <v>210</v>
      </c>
      <c r="U3882" s="160" t="s">
        <v>208</v>
      </c>
      <c r="V3882" s="160" t="s">
        <v>1540</v>
      </c>
      <c r="W3882" s="160" t="s">
        <v>333</v>
      </c>
      <c r="X3882" s="160" t="s">
        <v>333</v>
      </c>
    </row>
    <row r="3883" spans="1:24" ht="30.75">
      <c r="A3883" s="155">
        <f>A3882+1</f>
        <v>3881</v>
      </c>
      <c r="B3883" s="160" t="s">
        <v>4215</v>
      </c>
      <c r="C3883" s="159">
        <v>2013</v>
      </c>
      <c r="D3883" s="160" t="s">
        <v>219</v>
      </c>
      <c r="E3883" s="160" t="s">
        <v>220</v>
      </c>
      <c r="F3883" s="268" t="s">
        <v>4367</v>
      </c>
      <c r="G3883" s="157" t="s">
        <v>31</v>
      </c>
      <c r="H3883" s="161" t="s">
        <v>39</v>
      </c>
      <c r="I3883" s="160" t="s">
        <v>222</v>
      </c>
      <c r="J3883" s="160" t="s">
        <v>17</v>
      </c>
      <c r="K3883" s="240" t="s">
        <v>34</v>
      </c>
      <c r="L3883" s="241" t="s">
        <v>34</v>
      </c>
      <c r="M3883" s="241" t="s">
        <v>34</v>
      </c>
      <c r="N3883" s="241" t="s">
        <v>34</v>
      </c>
      <c r="O3883" s="241" t="s">
        <v>48</v>
      </c>
      <c r="P3883" s="241" t="s">
        <v>34</v>
      </c>
      <c r="Q3883" s="159" t="s">
        <v>34</v>
      </c>
      <c r="R3883" s="100" t="s">
        <v>34</v>
      </c>
      <c r="S3883" s="158">
        <v>1</v>
      </c>
      <c r="T3883" s="103" t="s">
        <v>223</v>
      </c>
      <c r="U3883" s="160" t="s">
        <v>4028</v>
      </c>
      <c r="V3883" s="160" t="s">
        <v>224</v>
      </c>
      <c r="W3883" s="160" t="s">
        <v>92</v>
      </c>
      <c r="X3883" s="160" t="s">
        <v>92</v>
      </c>
    </row>
    <row r="3884" spans="1:24" ht="30.75">
      <c r="A3884" s="155">
        <f>A3883+1</f>
        <v>3882</v>
      </c>
      <c r="B3884" s="160" t="s">
        <v>4215</v>
      </c>
      <c r="C3884" s="159">
        <v>2013</v>
      </c>
      <c r="D3884" s="160" t="s">
        <v>219</v>
      </c>
      <c r="E3884" s="160" t="s">
        <v>220</v>
      </c>
      <c r="F3884" s="268" t="s">
        <v>4368</v>
      </c>
      <c r="G3884" s="157" t="s">
        <v>31</v>
      </c>
      <c r="H3884" s="156" t="s">
        <v>50</v>
      </c>
      <c r="I3884" s="160" t="s">
        <v>222</v>
      </c>
      <c r="J3884" s="160" t="s">
        <v>17</v>
      </c>
      <c r="K3884" s="240" t="s">
        <v>34</v>
      </c>
      <c r="L3884" s="241" t="s">
        <v>34</v>
      </c>
      <c r="M3884" s="241" t="s">
        <v>34</v>
      </c>
      <c r="N3884" s="241" t="s">
        <v>34</v>
      </c>
      <c r="O3884" s="241" t="s">
        <v>48</v>
      </c>
      <c r="P3884" s="241" t="s">
        <v>34</v>
      </c>
      <c r="Q3884" s="159" t="s">
        <v>34</v>
      </c>
      <c r="R3884" s="99" t="s">
        <v>48</v>
      </c>
      <c r="S3884" s="158">
        <v>1</v>
      </c>
      <c r="T3884" s="103" t="s">
        <v>223</v>
      </c>
      <c r="U3884" s="160" t="s">
        <v>4028</v>
      </c>
      <c r="V3884" s="160" t="s">
        <v>224</v>
      </c>
      <c r="W3884" s="157" t="s">
        <v>42</v>
      </c>
      <c r="X3884" s="157" t="s">
        <v>50</v>
      </c>
    </row>
    <row r="3885" spans="1:24" ht="30.75">
      <c r="A3885" s="155">
        <f>A3884+1</f>
        <v>3883</v>
      </c>
      <c r="B3885" s="160" t="s">
        <v>4215</v>
      </c>
      <c r="C3885" s="159">
        <v>2013</v>
      </c>
      <c r="D3885" s="160" t="s">
        <v>219</v>
      </c>
      <c r="E3885" s="160" t="s">
        <v>220</v>
      </c>
      <c r="F3885" s="268" t="s">
        <v>4369</v>
      </c>
      <c r="G3885" s="157" t="s">
        <v>31</v>
      </c>
      <c r="H3885" s="161" t="s">
        <v>39</v>
      </c>
      <c r="I3885" s="160" t="s">
        <v>222</v>
      </c>
      <c r="J3885" s="160" t="s">
        <v>17</v>
      </c>
      <c r="K3885" s="240" t="s">
        <v>34</v>
      </c>
      <c r="L3885" s="241" t="s">
        <v>34</v>
      </c>
      <c r="M3885" s="241" t="s">
        <v>34</v>
      </c>
      <c r="N3885" s="241" t="s">
        <v>34</v>
      </c>
      <c r="O3885" s="241" t="s">
        <v>48</v>
      </c>
      <c r="P3885" s="241" t="s">
        <v>34</v>
      </c>
      <c r="Q3885" s="159" t="s">
        <v>34</v>
      </c>
      <c r="R3885" s="100" t="s">
        <v>34</v>
      </c>
      <c r="S3885" s="158">
        <v>1</v>
      </c>
      <c r="T3885" s="103" t="s">
        <v>223</v>
      </c>
      <c r="U3885" s="160" t="s">
        <v>4028</v>
      </c>
      <c r="V3885" s="160" t="s">
        <v>224</v>
      </c>
      <c r="W3885" s="160" t="s">
        <v>92</v>
      </c>
      <c r="X3885" s="160" t="s">
        <v>92</v>
      </c>
    </row>
    <row r="3886" spans="1:24" ht="30.75">
      <c r="A3886" s="155">
        <f>A3885+1</f>
        <v>3884</v>
      </c>
      <c r="B3886" s="160" t="s">
        <v>4215</v>
      </c>
      <c r="C3886" s="159">
        <v>2013</v>
      </c>
      <c r="D3886" s="160" t="s">
        <v>219</v>
      </c>
      <c r="E3886" s="160" t="s">
        <v>220</v>
      </c>
      <c r="F3886" s="268" t="s">
        <v>4370</v>
      </c>
      <c r="G3886" s="157" t="s">
        <v>31</v>
      </c>
      <c r="H3886" s="161" t="s">
        <v>39</v>
      </c>
      <c r="I3886" s="160" t="s">
        <v>222</v>
      </c>
      <c r="J3886" s="160" t="s">
        <v>17</v>
      </c>
      <c r="K3886" s="240" t="s">
        <v>34</v>
      </c>
      <c r="L3886" s="241" t="s">
        <v>34</v>
      </c>
      <c r="M3886" s="241" t="s">
        <v>34</v>
      </c>
      <c r="N3886" s="241" t="s">
        <v>34</v>
      </c>
      <c r="O3886" s="241" t="s">
        <v>48</v>
      </c>
      <c r="P3886" s="241" t="s">
        <v>34</v>
      </c>
      <c r="Q3886" s="159" t="s">
        <v>34</v>
      </c>
      <c r="R3886" s="100" t="s">
        <v>34</v>
      </c>
      <c r="S3886" s="158">
        <v>1</v>
      </c>
      <c r="T3886" s="103" t="s">
        <v>223</v>
      </c>
      <c r="U3886" s="160" t="s">
        <v>4028</v>
      </c>
      <c r="V3886" s="160" t="s">
        <v>224</v>
      </c>
      <c r="W3886" s="160" t="s">
        <v>92</v>
      </c>
      <c r="X3886" s="160" t="s">
        <v>92</v>
      </c>
    </row>
    <row r="3887" spans="1:24" ht="30.75">
      <c r="A3887" s="155">
        <f>A3886+1</f>
        <v>3885</v>
      </c>
      <c r="B3887" s="160" t="s">
        <v>4215</v>
      </c>
      <c r="C3887" s="159">
        <v>2013</v>
      </c>
      <c r="D3887" s="160" t="s">
        <v>219</v>
      </c>
      <c r="E3887" s="160" t="s">
        <v>220</v>
      </c>
      <c r="F3887" s="268" t="s">
        <v>4371</v>
      </c>
      <c r="G3887" s="157" t="s">
        <v>119</v>
      </c>
      <c r="H3887" s="161" t="s">
        <v>169</v>
      </c>
      <c r="I3887" s="160" t="s">
        <v>222</v>
      </c>
      <c r="J3887" s="160" t="s">
        <v>17</v>
      </c>
      <c r="K3887" s="240" t="s">
        <v>34</v>
      </c>
      <c r="L3887" s="241" t="s">
        <v>34</v>
      </c>
      <c r="M3887" s="241" t="s">
        <v>34</v>
      </c>
      <c r="N3887" s="241" t="s">
        <v>34</v>
      </c>
      <c r="O3887" s="241" t="s">
        <v>48</v>
      </c>
      <c r="P3887" s="241" t="s">
        <v>34</v>
      </c>
      <c r="Q3887" s="159" t="s">
        <v>34</v>
      </c>
      <c r="R3887" s="100" t="s">
        <v>34</v>
      </c>
      <c r="S3887" s="158">
        <v>1</v>
      </c>
      <c r="T3887" s="103" t="s">
        <v>223</v>
      </c>
      <c r="U3887" s="160" t="s">
        <v>4028</v>
      </c>
      <c r="V3887" s="160" t="s">
        <v>224</v>
      </c>
      <c r="W3887" s="160" t="s">
        <v>395</v>
      </c>
      <c r="X3887" s="160" t="s">
        <v>395</v>
      </c>
    </row>
    <row r="3888" spans="1:24" ht="30.75">
      <c r="A3888" s="155">
        <f>A3887+1</f>
        <v>3886</v>
      </c>
      <c r="B3888" s="160" t="s">
        <v>4215</v>
      </c>
      <c r="C3888" s="159">
        <v>2013</v>
      </c>
      <c r="D3888" s="160" t="s">
        <v>219</v>
      </c>
      <c r="E3888" s="160" t="s">
        <v>220</v>
      </c>
      <c r="F3888" s="268" t="s">
        <v>4372</v>
      </c>
      <c r="G3888" s="157" t="s">
        <v>31</v>
      </c>
      <c r="H3888" s="156" t="s">
        <v>42</v>
      </c>
      <c r="I3888" s="160" t="s">
        <v>222</v>
      </c>
      <c r="J3888" s="160" t="s">
        <v>17</v>
      </c>
      <c r="K3888" s="240" t="s">
        <v>34</v>
      </c>
      <c r="L3888" s="241" t="s">
        <v>34</v>
      </c>
      <c r="M3888" s="241" t="s">
        <v>34</v>
      </c>
      <c r="N3888" s="241" t="s">
        <v>34</v>
      </c>
      <c r="O3888" s="241" t="s">
        <v>48</v>
      </c>
      <c r="P3888" s="241" t="s">
        <v>34</v>
      </c>
      <c r="Q3888" s="159" t="s">
        <v>34</v>
      </c>
      <c r="R3888" s="100" t="s">
        <v>34</v>
      </c>
      <c r="S3888" s="158">
        <v>1</v>
      </c>
      <c r="T3888" s="103" t="s">
        <v>223</v>
      </c>
      <c r="U3888" s="160" t="s">
        <v>4028</v>
      </c>
      <c r="V3888" s="160" t="s">
        <v>224</v>
      </c>
      <c r="W3888" s="157" t="s">
        <v>42</v>
      </c>
      <c r="X3888" s="157" t="s">
        <v>42</v>
      </c>
    </row>
    <row r="3889" spans="1:24" ht="81">
      <c r="A3889" s="155">
        <f>A3888+1</f>
        <v>3887</v>
      </c>
      <c r="B3889" s="160" t="s">
        <v>4215</v>
      </c>
      <c r="C3889" s="159">
        <v>2013</v>
      </c>
      <c r="D3889" s="160" t="s">
        <v>219</v>
      </c>
      <c r="E3889" s="160" t="s">
        <v>227</v>
      </c>
      <c r="F3889" s="268" t="s">
        <v>4373</v>
      </c>
      <c r="G3889" s="157" t="s">
        <v>82</v>
      </c>
      <c r="H3889" s="161" t="s">
        <v>83</v>
      </c>
      <c r="I3889" s="160" t="s">
        <v>32</v>
      </c>
      <c r="J3889" s="160" t="s">
        <v>33</v>
      </c>
      <c r="K3889" s="240" t="s">
        <v>34</v>
      </c>
      <c r="L3889" s="241" t="s">
        <v>34</v>
      </c>
      <c r="M3889" s="241" t="s">
        <v>34</v>
      </c>
      <c r="N3889" s="241" t="s">
        <v>34</v>
      </c>
      <c r="O3889" s="241" t="s">
        <v>34</v>
      </c>
      <c r="P3889" s="241" t="s">
        <v>34</v>
      </c>
      <c r="Q3889" s="159" t="s">
        <v>34</v>
      </c>
      <c r="R3889" s="100" t="s">
        <v>34</v>
      </c>
      <c r="S3889" s="158">
        <v>1</v>
      </c>
      <c r="T3889" s="103" t="s">
        <v>223</v>
      </c>
      <c r="U3889" s="160" t="s">
        <v>4028</v>
      </c>
      <c r="V3889" s="160" t="s">
        <v>229</v>
      </c>
      <c r="W3889" s="160" t="s">
        <v>249</v>
      </c>
      <c r="X3889" s="160" t="s">
        <v>249</v>
      </c>
    </row>
    <row r="3890" spans="1:24" ht="41.25">
      <c r="A3890" s="155">
        <f>A3889+1</f>
        <v>3888</v>
      </c>
      <c r="B3890" s="160" t="s">
        <v>4215</v>
      </c>
      <c r="C3890" s="159">
        <v>2013</v>
      </c>
      <c r="D3890" s="160" t="s">
        <v>219</v>
      </c>
      <c r="E3890" s="160" t="s">
        <v>230</v>
      </c>
      <c r="F3890" s="268" t="s">
        <v>4374</v>
      </c>
      <c r="G3890" s="157" t="s">
        <v>31</v>
      </c>
      <c r="H3890" s="156" t="s">
        <v>42</v>
      </c>
      <c r="I3890" s="160" t="s">
        <v>71</v>
      </c>
      <c r="J3890" s="160" t="s">
        <v>232</v>
      </c>
      <c r="K3890" s="240" t="s">
        <v>34</v>
      </c>
      <c r="L3890" s="241" t="s">
        <v>34</v>
      </c>
      <c r="M3890" s="241" t="s">
        <v>34</v>
      </c>
      <c r="N3890" s="241" t="s">
        <v>34</v>
      </c>
      <c r="O3890" s="241" t="s">
        <v>34</v>
      </c>
      <c r="P3890" s="241" t="s">
        <v>34</v>
      </c>
      <c r="Q3890" s="159" t="s">
        <v>34</v>
      </c>
      <c r="R3890" s="100" t="s">
        <v>34</v>
      </c>
      <c r="S3890" s="158">
        <v>1</v>
      </c>
      <c r="T3890" s="103" t="s">
        <v>223</v>
      </c>
      <c r="U3890" s="160" t="s">
        <v>4028</v>
      </c>
      <c r="V3890" s="160" t="s">
        <v>233</v>
      </c>
      <c r="W3890" s="157" t="s">
        <v>42</v>
      </c>
      <c r="X3890" s="157" t="s">
        <v>42</v>
      </c>
    </row>
    <row r="3891" spans="1:24" ht="41.25">
      <c r="A3891" s="155">
        <f>A3890+1</f>
        <v>3889</v>
      </c>
      <c r="B3891" s="160" t="s">
        <v>4215</v>
      </c>
      <c r="C3891" s="159">
        <v>2013</v>
      </c>
      <c r="D3891" s="160" t="s">
        <v>219</v>
      </c>
      <c r="E3891" s="160" t="s">
        <v>230</v>
      </c>
      <c r="F3891" s="268" t="s">
        <v>4375</v>
      </c>
      <c r="G3891" s="157" t="s">
        <v>31</v>
      </c>
      <c r="H3891" s="156" t="s">
        <v>42</v>
      </c>
      <c r="I3891" s="160" t="s">
        <v>71</v>
      </c>
      <c r="J3891" s="160" t="s">
        <v>232</v>
      </c>
      <c r="K3891" s="240" t="s">
        <v>34</v>
      </c>
      <c r="L3891" s="241" t="s">
        <v>34</v>
      </c>
      <c r="M3891" s="241" t="s">
        <v>34</v>
      </c>
      <c r="N3891" s="241" t="s">
        <v>34</v>
      </c>
      <c r="O3891" s="241" t="s">
        <v>34</v>
      </c>
      <c r="P3891" s="241" t="s">
        <v>34</v>
      </c>
      <c r="Q3891" s="159" t="s">
        <v>34</v>
      </c>
      <c r="R3891" s="100" t="s">
        <v>34</v>
      </c>
      <c r="S3891" s="158">
        <v>1</v>
      </c>
      <c r="T3891" s="103" t="s">
        <v>223</v>
      </c>
      <c r="U3891" s="160" t="s">
        <v>4028</v>
      </c>
      <c r="V3891" s="160" t="s">
        <v>233</v>
      </c>
      <c r="W3891" s="157" t="s">
        <v>42</v>
      </c>
      <c r="X3891" s="157" t="s">
        <v>42</v>
      </c>
    </row>
    <row r="3892" spans="1:24" ht="41.25">
      <c r="A3892" s="155">
        <f>A3891+1</f>
        <v>3890</v>
      </c>
      <c r="B3892" s="160" t="s">
        <v>4215</v>
      </c>
      <c r="C3892" s="159">
        <v>2013</v>
      </c>
      <c r="D3892" s="160" t="s">
        <v>219</v>
      </c>
      <c r="E3892" s="160" t="s">
        <v>230</v>
      </c>
      <c r="F3892" s="268" t="s">
        <v>4376</v>
      </c>
      <c r="G3892" s="157" t="s">
        <v>31</v>
      </c>
      <c r="H3892" s="156" t="s">
        <v>50</v>
      </c>
      <c r="I3892" s="157" t="s">
        <v>71</v>
      </c>
      <c r="J3892" s="157" t="s">
        <v>232</v>
      </c>
      <c r="K3892" s="238" t="s">
        <v>34</v>
      </c>
      <c r="L3892" s="239" t="s">
        <v>34</v>
      </c>
      <c r="M3892" s="239" t="s">
        <v>34</v>
      </c>
      <c r="N3892" s="239" t="s">
        <v>34</v>
      </c>
      <c r="O3892" s="239" t="s">
        <v>34</v>
      </c>
      <c r="P3892" s="239" t="s">
        <v>34</v>
      </c>
      <c r="Q3892" s="159" t="s">
        <v>48</v>
      </c>
      <c r="R3892" s="100" t="s">
        <v>48</v>
      </c>
      <c r="S3892" s="158">
        <v>1</v>
      </c>
      <c r="T3892" s="103" t="s">
        <v>223</v>
      </c>
      <c r="U3892" s="160" t="s">
        <v>4028</v>
      </c>
      <c r="V3892" s="160" t="s">
        <v>233</v>
      </c>
      <c r="W3892" s="157" t="s">
        <v>42</v>
      </c>
      <c r="X3892" s="157" t="s">
        <v>50</v>
      </c>
    </row>
    <row r="3893" spans="1:24" ht="41.25">
      <c r="A3893" s="155">
        <f>A3892+1</f>
        <v>3891</v>
      </c>
      <c r="B3893" s="160" t="s">
        <v>4215</v>
      </c>
      <c r="C3893" s="159">
        <v>2013</v>
      </c>
      <c r="D3893" s="160" t="s">
        <v>219</v>
      </c>
      <c r="E3893" s="160" t="s">
        <v>230</v>
      </c>
      <c r="F3893" s="268" t="s">
        <v>4377</v>
      </c>
      <c r="G3893" s="157" t="s">
        <v>31</v>
      </c>
      <c r="H3893" s="156" t="s">
        <v>29</v>
      </c>
      <c r="I3893" s="160" t="s">
        <v>71</v>
      </c>
      <c r="J3893" s="160" t="s">
        <v>232</v>
      </c>
      <c r="K3893" s="240" t="s">
        <v>34</v>
      </c>
      <c r="L3893" s="241" t="s">
        <v>48</v>
      </c>
      <c r="M3893" s="241" t="s">
        <v>34</v>
      </c>
      <c r="N3893" s="241" t="s">
        <v>34</v>
      </c>
      <c r="O3893" s="241" t="s">
        <v>34</v>
      </c>
      <c r="P3893" s="241" t="s">
        <v>34</v>
      </c>
      <c r="Q3893" s="159" t="s">
        <v>34</v>
      </c>
      <c r="R3893" s="100" t="s">
        <v>34</v>
      </c>
      <c r="S3893" s="158">
        <v>1</v>
      </c>
      <c r="T3893" s="103" t="s">
        <v>223</v>
      </c>
      <c r="U3893" s="160" t="s">
        <v>4028</v>
      </c>
      <c r="V3893" s="160" t="s">
        <v>233</v>
      </c>
      <c r="W3893" s="160" t="s">
        <v>92</v>
      </c>
      <c r="X3893" s="160" t="s">
        <v>92</v>
      </c>
    </row>
    <row r="3894" spans="1:24" ht="41.25">
      <c r="A3894" s="155">
        <f>A3893+1</f>
        <v>3892</v>
      </c>
      <c r="B3894" s="160" t="s">
        <v>4215</v>
      </c>
      <c r="C3894" s="159">
        <v>2013</v>
      </c>
      <c r="D3894" s="160" t="s">
        <v>219</v>
      </c>
      <c r="E3894" s="160" t="s">
        <v>230</v>
      </c>
      <c r="F3894" s="268" t="s">
        <v>4378</v>
      </c>
      <c r="G3894" s="157" t="s">
        <v>31</v>
      </c>
      <c r="H3894" s="161" t="s">
        <v>29</v>
      </c>
      <c r="I3894" s="160" t="s">
        <v>71</v>
      </c>
      <c r="J3894" s="160" t="s">
        <v>232</v>
      </c>
      <c r="K3894" s="240" t="s">
        <v>34</v>
      </c>
      <c r="L3894" s="241" t="s">
        <v>34</v>
      </c>
      <c r="M3894" s="241" t="s">
        <v>34</v>
      </c>
      <c r="N3894" s="241" t="s">
        <v>34</v>
      </c>
      <c r="O3894" s="241" t="s">
        <v>34</v>
      </c>
      <c r="P3894" s="241" t="s">
        <v>34</v>
      </c>
      <c r="Q3894" s="159" t="s">
        <v>34</v>
      </c>
      <c r="R3894" s="100" t="s">
        <v>34</v>
      </c>
      <c r="S3894" s="158">
        <v>1</v>
      </c>
      <c r="T3894" s="103" t="s">
        <v>223</v>
      </c>
      <c r="U3894" s="160" t="s">
        <v>4028</v>
      </c>
      <c r="V3894" s="160" t="s">
        <v>233</v>
      </c>
      <c r="W3894" s="160" t="s">
        <v>92</v>
      </c>
      <c r="X3894" s="160" t="s">
        <v>92</v>
      </c>
    </row>
    <row r="3895" spans="1:24" ht="41.25">
      <c r="A3895" s="155">
        <f>A3894+1</f>
        <v>3893</v>
      </c>
      <c r="B3895" s="160" t="s">
        <v>4215</v>
      </c>
      <c r="C3895" s="159">
        <v>2013</v>
      </c>
      <c r="D3895" s="160" t="s">
        <v>219</v>
      </c>
      <c r="E3895" s="160" t="s">
        <v>230</v>
      </c>
      <c r="F3895" s="268" t="s">
        <v>4379</v>
      </c>
      <c r="G3895" s="157" t="s">
        <v>31</v>
      </c>
      <c r="H3895" s="156" t="s">
        <v>42</v>
      </c>
      <c r="I3895" s="160" t="s">
        <v>71</v>
      </c>
      <c r="J3895" s="160" t="s">
        <v>232</v>
      </c>
      <c r="K3895" s="240" t="s">
        <v>34</v>
      </c>
      <c r="L3895" s="241" t="s">
        <v>34</v>
      </c>
      <c r="M3895" s="241" t="s">
        <v>34</v>
      </c>
      <c r="N3895" s="241" t="s">
        <v>34</v>
      </c>
      <c r="O3895" s="241" t="s">
        <v>34</v>
      </c>
      <c r="P3895" s="241" t="s">
        <v>34</v>
      </c>
      <c r="Q3895" s="159" t="s">
        <v>34</v>
      </c>
      <c r="R3895" s="100" t="s">
        <v>34</v>
      </c>
      <c r="S3895" s="158">
        <v>1</v>
      </c>
      <c r="T3895" s="103" t="s">
        <v>223</v>
      </c>
      <c r="U3895" s="160" t="s">
        <v>4028</v>
      </c>
      <c r="V3895" s="160" t="s">
        <v>233</v>
      </c>
      <c r="W3895" s="157" t="s">
        <v>42</v>
      </c>
      <c r="X3895" s="157" t="s">
        <v>42</v>
      </c>
    </row>
    <row r="3896" spans="1:24" ht="41.25">
      <c r="A3896" s="155">
        <f>A3895+1</f>
        <v>3894</v>
      </c>
      <c r="B3896" s="160" t="s">
        <v>4215</v>
      </c>
      <c r="C3896" s="159">
        <v>2013</v>
      </c>
      <c r="D3896" s="160" t="s">
        <v>219</v>
      </c>
      <c r="E3896" s="160" t="s">
        <v>243</v>
      </c>
      <c r="F3896" s="268" t="s">
        <v>4380</v>
      </c>
      <c r="G3896" s="157" t="s">
        <v>31</v>
      </c>
      <c r="H3896" s="161" t="s">
        <v>39</v>
      </c>
      <c r="I3896" s="160" t="s">
        <v>71</v>
      </c>
      <c r="J3896" s="160" t="s">
        <v>232</v>
      </c>
      <c r="K3896" s="240" t="s">
        <v>34</v>
      </c>
      <c r="L3896" s="241" t="s">
        <v>34</v>
      </c>
      <c r="M3896" s="241" t="s">
        <v>34</v>
      </c>
      <c r="N3896" s="241" t="s">
        <v>34</v>
      </c>
      <c r="O3896" s="241" t="s">
        <v>34</v>
      </c>
      <c r="P3896" s="241" t="s">
        <v>34</v>
      </c>
      <c r="Q3896" s="159" t="s">
        <v>34</v>
      </c>
      <c r="R3896" s="100" t="s">
        <v>34</v>
      </c>
      <c r="S3896" s="158">
        <v>1</v>
      </c>
      <c r="T3896" s="103" t="s">
        <v>223</v>
      </c>
      <c r="U3896" s="160" t="s">
        <v>4028</v>
      </c>
      <c r="V3896" s="160" t="s">
        <v>245</v>
      </c>
      <c r="W3896" s="160" t="s">
        <v>92</v>
      </c>
      <c r="X3896" s="160" t="s">
        <v>92</v>
      </c>
    </row>
    <row r="3897" spans="1:24" ht="41.25">
      <c r="A3897" s="155">
        <f>A3896+1</f>
        <v>3895</v>
      </c>
      <c r="B3897" s="160" t="s">
        <v>4215</v>
      </c>
      <c r="C3897" s="159">
        <v>2013</v>
      </c>
      <c r="D3897" s="160" t="s">
        <v>219</v>
      </c>
      <c r="E3897" s="160" t="s">
        <v>243</v>
      </c>
      <c r="F3897" s="268" t="s">
        <v>4381</v>
      </c>
      <c r="G3897" s="157" t="s">
        <v>31</v>
      </c>
      <c r="H3897" s="156" t="s">
        <v>42</v>
      </c>
      <c r="I3897" s="160" t="s">
        <v>71</v>
      </c>
      <c r="J3897" s="160" t="s">
        <v>232</v>
      </c>
      <c r="K3897" s="240" t="s">
        <v>34</v>
      </c>
      <c r="L3897" s="241" t="s">
        <v>34</v>
      </c>
      <c r="M3897" s="241" t="s">
        <v>34</v>
      </c>
      <c r="N3897" s="241" t="s">
        <v>34</v>
      </c>
      <c r="O3897" s="241" t="s">
        <v>34</v>
      </c>
      <c r="P3897" s="241" t="s">
        <v>34</v>
      </c>
      <c r="Q3897" s="159" t="s">
        <v>34</v>
      </c>
      <c r="R3897" s="100" t="s">
        <v>34</v>
      </c>
      <c r="S3897" s="158">
        <v>1</v>
      </c>
      <c r="T3897" s="103" t="s">
        <v>223</v>
      </c>
      <c r="U3897" s="160" t="s">
        <v>4028</v>
      </c>
      <c r="V3897" s="160" t="s">
        <v>245</v>
      </c>
      <c r="W3897" s="157" t="s">
        <v>42</v>
      </c>
      <c r="X3897" s="157" t="s">
        <v>42</v>
      </c>
    </row>
    <row r="3898" spans="1:24" ht="41.25">
      <c r="A3898" s="155">
        <f>A3897+1</f>
        <v>3896</v>
      </c>
      <c r="B3898" s="160" t="s">
        <v>4215</v>
      </c>
      <c r="C3898" s="159">
        <v>2013</v>
      </c>
      <c r="D3898" s="160" t="s">
        <v>219</v>
      </c>
      <c r="E3898" s="160" t="s">
        <v>243</v>
      </c>
      <c r="F3898" s="268" t="s">
        <v>4382</v>
      </c>
      <c r="G3898" s="157" t="s">
        <v>31</v>
      </c>
      <c r="H3898" s="156" t="s">
        <v>42</v>
      </c>
      <c r="I3898" s="160" t="s">
        <v>71</v>
      </c>
      <c r="J3898" s="160" t="s">
        <v>232</v>
      </c>
      <c r="K3898" s="240" t="s">
        <v>48</v>
      </c>
      <c r="L3898" s="241" t="s">
        <v>34</v>
      </c>
      <c r="M3898" s="241" t="s">
        <v>34</v>
      </c>
      <c r="N3898" s="241" t="s">
        <v>34</v>
      </c>
      <c r="O3898" s="241" t="s">
        <v>34</v>
      </c>
      <c r="P3898" s="241" t="s">
        <v>34</v>
      </c>
      <c r="Q3898" s="159" t="s">
        <v>34</v>
      </c>
      <c r="R3898" s="100" t="s">
        <v>34</v>
      </c>
      <c r="S3898" s="158">
        <v>1</v>
      </c>
      <c r="T3898" s="103" t="s">
        <v>223</v>
      </c>
      <c r="U3898" s="160" t="s">
        <v>4028</v>
      </c>
      <c r="V3898" s="160" t="s">
        <v>245</v>
      </c>
      <c r="W3898" s="157" t="s">
        <v>42</v>
      </c>
      <c r="X3898" s="157" t="s">
        <v>42</v>
      </c>
    </row>
    <row r="3899" spans="1:24" ht="81">
      <c r="A3899" s="155">
        <f>A3898+1</f>
        <v>3897</v>
      </c>
      <c r="B3899" s="160" t="s">
        <v>4215</v>
      </c>
      <c r="C3899" s="159">
        <v>2013</v>
      </c>
      <c r="D3899" s="160" t="s">
        <v>219</v>
      </c>
      <c r="E3899" s="160" t="s">
        <v>243</v>
      </c>
      <c r="F3899" s="268" t="s">
        <v>4383</v>
      </c>
      <c r="G3899" s="157" t="s">
        <v>82</v>
      </c>
      <c r="H3899" s="161" t="s">
        <v>83</v>
      </c>
      <c r="I3899" s="160" t="s">
        <v>71</v>
      </c>
      <c r="J3899" s="160" t="s">
        <v>232</v>
      </c>
      <c r="K3899" s="240" t="s">
        <v>34</v>
      </c>
      <c r="L3899" s="241" t="s">
        <v>34</v>
      </c>
      <c r="M3899" s="241" t="s">
        <v>34</v>
      </c>
      <c r="N3899" s="241" t="s">
        <v>34</v>
      </c>
      <c r="O3899" s="241" t="s">
        <v>34</v>
      </c>
      <c r="P3899" s="241" t="s">
        <v>34</v>
      </c>
      <c r="Q3899" s="159" t="s">
        <v>34</v>
      </c>
      <c r="R3899" s="100" t="s">
        <v>34</v>
      </c>
      <c r="S3899" s="158">
        <v>1</v>
      </c>
      <c r="T3899" s="103" t="s">
        <v>223</v>
      </c>
      <c r="U3899" s="160" t="s">
        <v>4028</v>
      </c>
      <c r="V3899" s="160" t="s">
        <v>245</v>
      </c>
      <c r="W3899" s="160" t="s">
        <v>249</v>
      </c>
      <c r="X3899" s="160" t="s">
        <v>249</v>
      </c>
    </row>
    <row r="3900" spans="1:24" ht="81">
      <c r="A3900" s="155">
        <f>A3899+1</f>
        <v>3898</v>
      </c>
      <c r="B3900" s="160" t="s">
        <v>4215</v>
      </c>
      <c r="C3900" s="159">
        <v>2013</v>
      </c>
      <c r="D3900" s="160" t="s">
        <v>219</v>
      </c>
      <c r="E3900" s="160" t="s">
        <v>243</v>
      </c>
      <c r="F3900" s="268" t="s">
        <v>4384</v>
      </c>
      <c r="G3900" s="157" t="s">
        <v>31</v>
      </c>
      <c r="H3900" s="156" t="s">
        <v>42</v>
      </c>
      <c r="I3900" s="157" t="s">
        <v>71</v>
      </c>
      <c r="J3900" s="157" t="s">
        <v>232</v>
      </c>
      <c r="K3900" s="238" t="s">
        <v>34</v>
      </c>
      <c r="L3900" s="239" t="s">
        <v>34</v>
      </c>
      <c r="M3900" s="239" t="s">
        <v>34</v>
      </c>
      <c r="N3900" s="239" t="s">
        <v>34</v>
      </c>
      <c r="O3900" s="239" t="s">
        <v>34</v>
      </c>
      <c r="P3900" s="239" t="s">
        <v>34</v>
      </c>
      <c r="Q3900" s="159" t="s">
        <v>34</v>
      </c>
      <c r="R3900" s="100" t="s">
        <v>34</v>
      </c>
      <c r="S3900" s="158">
        <v>1</v>
      </c>
      <c r="T3900" s="103" t="s">
        <v>223</v>
      </c>
      <c r="U3900" s="160" t="s">
        <v>4028</v>
      </c>
      <c r="V3900" s="160" t="s">
        <v>1826</v>
      </c>
      <c r="W3900" s="157" t="s">
        <v>42</v>
      </c>
      <c r="X3900" s="157" t="s">
        <v>42</v>
      </c>
    </row>
    <row r="3901" spans="1:24" ht="81">
      <c r="A3901" s="155">
        <f>A3900+1</f>
        <v>3899</v>
      </c>
      <c r="B3901" s="160" t="s">
        <v>4215</v>
      </c>
      <c r="C3901" s="159">
        <v>2013</v>
      </c>
      <c r="D3901" s="160" t="s">
        <v>219</v>
      </c>
      <c r="E3901" s="160" t="s">
        <v>243</v>
      </c>
      <c r="F3901" s="268" t="s">
        <v>4385</v>
      </c>
      <c r="G3901" s="157" t="s">
        <v>31</v>
      </c>
      <c r="H3901" s="161" t="s">
        <v>39</v>
      </c>
      <c r="I3901" s="157" t="s">
        <v>71</v>
      </c>
      <c r="J3901" s="157" t="s">
        <v>232</v>
      </c>
      <c r="K3901" s="238" t="s">
        <v>34</v>
      </c>
      <c r="L3901" s="239" t="s">
        <v>34</v>
      </c>
      <c r="M3901" s="239" t="s">
        <v>34</v>
      </c>
      <c r="N3901" s="239" t="s">
        <v>34</v>
      </c>
      <c r="O3901" s="239" t="s">
        <v>34</v>
      </c>
      <c r="P3901" s="239" t="s">
        <v>34</v>
      </c>
      <c r="Q3901" s="159" t="s">
        <v>34</v>
      </c>
      <c r="R3901" s="100" t="s">
        <v>34</v>
      </c>
      <c r="S3901" s="158">
        <v>1</v>
      </c>
      <c r="T3901" s="103" t="s">
        <v>223</v>
      </c>
      <c r="U3901" s="160" t="s">
        <v>4028</v>
      </c>
      <c r="V3901" s="160" t="s">
        <v>1826</v>
      </c>
      <c r="W3901" s="160" t="s">
        <v>1111</v>
      </c>
      <c r="X3901" s="160" t="s">
        <v>1111</v>
      </c>
    </row>
    <row r="3902" spans="1:24" ht="81">
      <c r="A3902" s="155">
        <f>A3901+1</f>
        <v>3900</v>
      </c>
      <c r="B3902" s="160" t="s">
        <v>4215</v>
      </c>
      <c r="C3902" s="159">
        <v>2013</v>
      </c>
      <c r="D3902" s="160" t="s">
        <v>219</v>
      </c>
      <c r="E3902" s="160" t="s">
        <v>243</v>
      </c>
      <c r="F3902" s="268" t="s">
        <v>4386</v>
      </c>
      <c r="G3902" s="157" t="s">
        <v>31</v>
      </c>
      <c r="H3902" s="161" t="s">
        <v>39</v>
      </c>
      <c r="I3902" s="157" t="s">
        <v>71</v>
      </c>
      <c r="J3902" s="157" t="s">
        <v>232</v>
      </c>
      <c r="K3902" s="238" t="s">
        <v>48</v>
      </c>
      <c r="L3902" s="239" t="s">
        <v>34</v>
      </c>
      <c r="M3902" s="239" t="s">
        <v>34</v>
      </c>
      <c r="N3902" s="239" t="s">
        <v>34</v>
      </c>
      <c r="O3902" s="239" t="s">
        <v>34</v>
      </c>
      <c r="P3902" s="239" t="s">
        <v>34</v>
      </c>
      <c r="Q3902" s="159" t="s">
        <v>34</v>
      </c>
      <c r="R3902" s="100" t="s">
        <v>34</v>
      </c>
      <c r="S3902" s="158">
        <v>1</v>
      </c>
      <c r="T3902" s="103" t="s">
        <v>223</v>
      </c>
      <c r="U3902" s="160" t="s">
        <v>4028</v>
      </c>
      <c r="V3902" s="160" t="s">
        <v>1826</v>
      </c>
      <c r="W3902" s="160" t="s">
        <v>92</v>
      </c>
      <c r="X3902" s="160" t="s">
        <v>92</v>
      </c>
    </row>
    <row r="3903" spans="1:24" ht="81">
      <c r="A3903" s="155">
        <f>A3902+1</f>
        <v>3901</v>
      </c>
      <c r="B3903" s="160" t="s">
        <v>4215</v>
      </c>
      <c r="C3903" s="159">
        <v>2013</v>
      </c>
      <c r="D3903" s="160" t="s">
        <v>219</v>
      </c>
      <c r="E3903" s="160" t="s">
        <v>243</v>
      </c>
      <c r="F3903" s="268" t="s">
        <v>4387</v>
      </c>
      <c r="G3903" s="157" t="s">
        <v>31</v>
      </c>
      <c r="H3903" s="156" t="s">
        <v>29</v>
      </c>
      <c r="I3903" s="157" t="s">
        <v>71</v>
      </c>
      <c r="J3903" s="160" t="s">
        <v>232</v>
      </c>
      <c r="K3903" s="240" t="s">
        <v>34</v>
      </c>
      <c r="L3903" s="241" t="s">
        <v>34</v>
      </c>
      <c r="M3903" s="241" t="s">
        <v>34</v>
      </c>
      <c r="N3903" s="241" t="s">
        <v>34</v>
      </c>
      <c r="O3903" s="241" t="s">
        <v>34</v>
      </c>
      <c r="P3903" s="241" t="s">
        <v>34</v>
      </c>
      <c r="Q3903" s="159" t="s">
        <v>34</v>
      </c>
      <c r="R3903" s="100" t="s">
        <v>34</v>
      </c>
      <c r="S3903" s="158">
        <v>1</v>
      </c>
      <c r="T3903" s="103" t="s">
        <v>223</v>
      </c>
      <c r="U3903" s="160" t="s">
        <v>4028</v>
      </c>
      <c r="V3903" s="160" t="s">
        <v>1826</v>
      </c>
      <c r="W3903" s="160" t="s">
        <v>92</v>
      </c>
      <c r="X3903" s="160" t="s">
        <v>92</v>
      </c>
    </row>
    <row r="3904" spans="1:24" ht="71.25">
      <c r="A3904" s="155">
        <f>A3903+1</f>
        <v>3902</v>
      </c>
      <c r="B3904" s="160" t="s">
        <v>4215</v>
      </c>
      <c r="C3904" s="159">
        <v>2013</v>
      </c>
      <c r="D3904" s="160" t="s">
        <v>219</v>
      </c>
      <c r="E3904" s="160" t="s">
        <v>527</v>
      </c>
      <c r="F3904" s="268" t="s">
        <v>4388</v>
      </c>
      <c r="G3904" s="157" t="s">
        <v>31</v>
      </c>
      <c r="H3904" s="161" t="s">
        <v>29</v>
      </c>
      <c r="I3904" s="157" t="s">
        <v>222</v>
      </c>
      <c r="J3904" s="157" t="s">
        <v>17</v>
      </c>
      <c r="K3904" s="238" t="s">
        <v>34</v>
      </c>
      <c r="L3904" s="239" t="s">
        <v>34</v>
      </c>
      <c r="M3904" s="239" t="s">
        <v>34</v>
      </c>
      <c r="N3904" s="239" t="s">
        <v>34</v>
      </c>
      <c r="O3904" s="239" t="s">
        <v>48</v>
      </c>
      <c r="P3904" s="239" t="s">
        <v>34</v>
      </c>
      <c r="Q3904" s="159" t="s">
        <v>34</v>
      </c>
      <c r="R3904" s="100" t="s">
        <v>34</v>
      </c>
      <c r="S3904" s="158">
        <v>1</v>
      </c>
      <c r="T3904" s="103" t="s">
        <v>223</v>
      </c>
      <c r="U3904" s="160" t="s">
        <v>4028</v>
      </c>
      <c r="V3904" s="160" t="s">
        <v>4389</v>
      </c>
      <c r="W3904" s="160" t="s">
        <v>92</v>
      </c>
      <c r="X3904" s="160" t="s">
        <v>92</v>
      </c>
    </row>
    <row r="3905" spans="1:24" ht="81">
      <c r="A3905" s="155">
        <f>A3904+1</f>
        <v>3903</v>
      </c>
      <c r="B3905" s="160" t="s">
        <v>4215</v>
      </c>
      <c r="C3905" s="159">
        <v>2013</v>
      </c>
      <c r="D3905" s="160" t="s">
        <v>219</v>
      </c>
      <c r="E3905" s="160" t="s">
        <v>251</v>
      </c>
      <c r="F3905" s="268" t="s">
        <v>4390</v>
      </c>
      <c r="G3905" s="157" t="s">
        <v>31</v>
      </c>
      <c r="H3905" s="161" t="s">
        <v>39</v>
      </c>
      <c r="I3905" s="160" t="s">
        <v>71</v>
      </c>
      <c r="J3905" s="160" t="s">
        <v>253</v>
      </c>
      <c r="K3905" s="240" t="s">
        <v>34</v>
      </c>
      <c r="L3905" s="241" t="s">
        <v>34</v>
      </c>
      <c r="M3905" s="241" t="s">
        <v>34</v>
      </c>
      <c r="N3905" s="241" t="s">
        <v>48</v>
      </c>
      <c r="O3905" s="241" t="s">
        <v>34</v>
      </c>
      <c r="P3905" s="241" t="s">
        <v>34</v>
      </c>
      <c r="Q3905" s="159" t="s">
        <v>34</v>
      </c>
      <c r="R3905" s="100" t="s">
        <v>34</v>
      </c>
      <c r="S3905" s="158">
        <v>1</v>
      </c>
      <c r="T3905" s="103" t="s">
        <v>223</v>
      </c>
      <c r="U3905" s="160" t="s">
        <v>4028</v>
      </c>
      <c r="V3905" s="160" t="s">
        <v>253</v>
      </c>
      <c r="W3905" s="160" t="s">
        <v>92</v>
      </c>
      <c r="X3905" s="160" t="s">
        <v>92</v>
      </c>
    </row>
    <row r="3906" spans="1:24" ht="41.25">
      <c r="A3906" s="155">
        <f>A3905+1</f>
        <v>3904</v>
      </c>
      <c r="B3906" s="160" t="s">
        <v>4215</v>
      </c>
      <c r="C3906" s="159">
        <v>2013</v>
      </c>
      <c r="D3906" s="160" t="s">
        <v>28</v>
      </c>
      <c r="E3906" s="160" t="s">
        <v>262</v>
      </c>
      <c r="F3906" s="268" t="s">
        <v>4391</v>
      </c>
      <c r="G3906" s="157" t="s">
        <v>31</v>
      </c>
      <c r="H3906" s="161" t="s">
        <v>29</v>
      </c>
      <c r="I3906" s="157" t="s">
        <v>32</v>
      </c>
      <c r="J3906" s="157" t="s">
        <v>33</v>
      </c>
      <c r="K3906" s="238" t="s">
        <v>34</v>
      </c>
      <c r="L3906" s="239" t="s">
        <v>34</v>
      </c>
      <c r="M3906" s="239" t="s">
        <v>34</v>
      </c>
      <c r="N3906" s="239" t="s">
        <v>34</v>
      </c>
      <c r="O3906" s="239" t="s">
        <v>48</v>
      </c>
      <c r="P3906" s="239" t="s">
        <v>34</v>
      </c>
      <c r="Q3906" s="159" t="s">
        <v>34</v>
      </c>
      <c r="R3906" s="100" t="s">
        <v>34</v>
      </c>
      <c r="S3906" s="158">
        <v>1</v>
      </c>
      <c r="T3906" s="103" t="s">
        <v>264</v>
      </c>
      <c r="U3906" s="160" t="s">
        <v>262</v>
      </c>
      <c r="V3906" s="160" t="s">
        <v>266</v>
      </c>
      <c r="W3906" s="160" t="s">
        <v>92</v>
      </c>
      <c r="X3906" s="160" t="s">
        <v>92</v>
      </c>
    </row>
    <row r="3907" spans="1:24" ht="41.25">
      <c r="A3907" s="155">
        <f>A3906+1</f>
        <v>3905</v>
      </c>
      <c r="B3907" s="160" t="s">
        <v>4215</v>
      </c>
      <c r="C3907" s="159">
        <v>2013</v>
      </c>
      <c r="D3907" s="160" t="s">
        <v>28</v>
      </c>
      <c r="E3907" s="160" t="s">
        <v>267</v>
      </c>
      <c r="F3907" s="268" t="s">
        <v>4392</v>
      </c>
      <c r="G3907" s="157" t="s">
        <v>31</v>
      </c>
      <c r="H3907" s="156" t="s">
        <v>42</v>
      </c>
      <c r="I3907" s="157" t="s">
        <v>32</v>
      </c>
      <c r="J3907" s="157" t="s">
        <v>33</v>
      </c>
      <c r="K3907" s="238" t="s">
        <v>34</v>
      </c>
      <c r="L3907" s="239" t="s">
        <v>34</v>
      </c>
      <c r="M3907" s="239" t="s">
        <v>34</v>
      </c>
      <c r="N3907" s="239" t="s">
        <v>34</v>
      </c>
      <c r="O3907" s="239" t="s">
        <v>34</v>
      </c>
      <c r="P3907" s="239" t="s">
        <v>34</v>
      </c>
      <c r="Q3907" s="159" t="s">
        <v>34</v>
      </c>
      <c r="R3907" s="100" t="s">
        <v>34</v>
      </c>
      <c r="S3907" s="158">
        <v>1</v>
      </c>
      <c r="T3907" s="103" t="s">
        <v>269</v>
      </c>
      <c r="U3907" s="160" t="s">
        <v>269</v>
      </c>
      <c r="V3907" s="160" t="s">
        <v>266</v>
      </c>
      <c r="W3907" s="157" t="s">
        <v>42</v>
      </c>
      <c r="X3907" s="157" t="s">
        <v>42</v>
      </c>
    </row>
    <row r="3908" spans="1:24" ht="41.25">
      <c r="A3908" s="155">
        <f>A3907+1</f>
        <v>3906</v>
      </c>
      <c r="B3908" s="160" t="s">
        <v>4215</v>
      </c>
      <c r="C3908" s="159">
        <v>2013</v>
      </c>
      <c r="D3908" s="160" t="s">
        <v>28</v>
      </c>
      <c r="E3908" s="160" t="s">
        <v>270</v>
      </c>
      <c r="F3908" s="268" t="s">
        <v>4393</v>
      </c>
      <c r="G3908" s="157" t="s">
        <v>31</v>
      </c>
      <c r="H3908" s="156" t="s">
        <v>42</v>
      </c>
      <c r="I3908" s="157" t="s">
        <v>32</v>
      </c>
      <c r="J3908" s="160" t="s">
        <v>33</v>
      </c>
      <c r="K3908" s="240" t="s">
        <v>34</v>
      </c>
      <c r="L3908" s="241" t="s">
        <v>34</v>
      </c>
      <c r="M3908" s="241" t="s">
        <v>34</v>
      </c>
      <c r="N3908" s="241" t="s">
        <v>34</v>
      </c>
      <c r="O3908" s="241" t="s">
        <v>34</v>
      </c>
      <c r="P3908" s="241" t="s">
        <v>34</v>
      </c>
      <c r="Q3908" s="159" t="s">
        <v>34</v>
      </c>
      <c r="R3908" s="100" t="s">
        <v>34</v>
      </c>
      <c r="S3908" s="158">
        <v>1</v>
      </c>
      <c r="T3908" s="103" t="s">
        <v>272</v>
      </c>
      <c r="U3908" s="160" t="s">
        <v>273</v>
      </c>
      <c r="V3908" s="160" t="s">
        <v>266</v>
      </c>
      <c r="W3908" s="157" t="s">
        <v>42</v>
      </c>
      <c r="X3908" s="157" t="s">
        <v>42</v>
      </c>
    </row>
    <row r="3909" spans="1:24" ht="41.25">
      <c r="A3909" s="155">
        <f>A3908+1</f>
        <v>3907</v>
      </c>
      <c r="B3909" s="160" t="s">
        <v>4215</v>
      </c>
      <c r="C3909" s="159">
        <v>2013</v>
      </c>
      <c r="D3909" s="160" t="s">
        <v>28</v>
      </c>
      <c r="E3909" s="160" t="s">
        <v>270</v>
      </c>
      <c r="F3909" s="268" t="s">
        <v>4394</v>
      </c>
      <c r="G3909" s="157" t="s">
        <v>31</v>
      </c>
      <c r="H3909" s="156" t="s">
        <v>42</v>
      </c>
      <c r="I3909" s="157" t="s">
        <v>32</v>
      </c>
      <c r="J3909" s="160" t="s">
        <v>33</v>
      </c>
      <c r="K3909" s="240" t="s">
        <v>34</v>
      </c>
      <c r="L3909" s="241" t="s">
        <v>48</v>
      </c>
      <c r="M3909" s="241" t="s">
        <v>34</v>
      </c>
      <c r="N3909" s="241" t="s">
        <v>34</v>
      </c>
      <c r="O3909" s="241" t="s">
        <v>34</v>
      </c>
      <c r="P3909" s="241" t="s">
        <v>34</v>
      </c>
      <c r="Q3909" s="159" t="s">
        <v>34</v>
      </c>
      <c r="R3909" s="100" t="s">
        <v>34</v>
      </c>
      <c r="S3909" s="158">
        <v>1</v>
      </c>
      <c r="T3909" s="103" t="s">
        <v>272</v>
      </c>
      <c r="U3909" s="160" t="s">
        <v>273</v>
      </c>
      <c r="V3909" s="160" t="s">
        <v>266</v>
      </c>
      <c r="W3909" s="157" t="s">
        <v>42</v>
      </c>
      <c r="X3909" s="157" t="s">
        <v>42</v>
      </c>
    </row>
    <row r="3910" spans="1:24" ht="71.25">
      <c r="A3910" s="155">
        <f>A3909+1</f>
        <v>3908</v>
      </c>
      <c r="B3910" s="160" t="s">
        <v>4215</v>
      </c>
      <c r="C3910" s="159">
        <v>2013</v>
      </c>
      <c r="D3910" s="160" t="s">
        <v>28</v>
      </c>
      <c r="E3910" s="160" t="s">
        <v>270</v>
      </c>
      <c r="F3910" s="268" t="s">
        <v>4395</v>
      </c>
      <c r="G3910" s="157" t="s">
        <v>31</v>
      </c>
      <c r="H3910" s="156" t="s">
        <v>42</v>
      </c>
      <c r="I3910" s="157" t="s">
        <v>32</v>
      </c>
      <c r="J3910" s="157" t="s">
        <v>33</v>
      </c>
      <c r="K3910" s="238" t="s">
        <v>34</v>
      </c>
      <c r="L3910" s="239" t="s">
        <v>34</v>
      </c>
      <c r="M3910" s="239" t="s">
        <v>34</v>
      </c>
      <c r="N3910" s="239" t="s">
        <v>34</v>
      </c>
      <c r="O3910" s="239" t="s">
        <v>34</v>
      </c>
      <c r="P3910" s="239" t="s">
        <v>34</v>
      </c>
      <c r="Q3910" s="159" t="s">
        <v>34</v>
      </c>
      <c r="R3910" s="100" t="s">
        <v>34</v>
      </c>
      <c r="S3910" s="158">
        <v>1</v>
      </c>
      <c r="T3910" s="103" t="s">
        <v>272</v>
      </c>
      <c r="U3910" s="160" t="s">
        <v>276</v>
      </c>
      <c r="V3910" s="160" t="s">
        <v>266</v>
      </c>
      <c r="W3910" s="157" t="s">
        <v>42</v>
      </c>
      <c r="X3910" s="157" t="s">
        <v>42</v>
      </c>
    </row>
    <row r="3911" spans="1:24" ht="41.25">
      <c r="A3911" s="155">
        <f>A3910+1</f>
        <v>3909</v>
      </c>
      <c r="B3911" s="160" t="s">
        <v>4215</v>
      </c>
      <c r="C3911" s="159">
        <v>2013</v>
      </c>
      <c r="D3911" s="160" t="s">
        <v>28</v>
      </c>
      <c r="E3911" s="160" t="s">
        <v>270</v>
      </c>
      <c r="F3911" s="268" t="s">
        <v>4396</v>
      </c>
      <c r="G3911" s="157" t="s">
        <v>31</v>
      </c>
      <c r="H3911" s="156" t="s">
        <v>42</v>
      </c>
      <c r="I3911" s="157" t="s">
        <v>32</v>
      </c>
      <c r="J3911" s="157" t="s">
        <v>33</v>
      </c>
      <c r="K3911" s="238" t="s">
        <v>34</v>
      </c>
      <c r="L3911" s="239" t="s">
        <v>34</v>
      </c>
      <c r="M3911" s="239" t="s">
        <v>34</v>
      </c>
      <c r="N3911" s="239" t="s">
        <v>34</v>
      </c>
      <c r="O3911" s="239" t="s">
        <v>34</v>
      </c>
      <c r="P3911" s="239" t="s">
        <v>34</v>
      </c>
      <c r="Q3911" s="159" t="s">
        <v>34</v>
      </c>
      <c r="R3911" s="100" t="s">
        <v>34</v>
      </c>
      <c r="S3911" s="158">
        <v>1</v>
      </c>
      <c r="T3911" s="103" t="s">
        <v>272</v>
      </c>
      <c r="U3911" s="160" t="s">
        <v>276</v>
      </c>
      <c r="V3911" s="160" t="s">
        <v>266</v>
      </c>
      <c r="W3911" s="157" t="s">
        <v>42</v>
      </c>
      <c r="X3911" s="157" t="s">
        <v>42</v>
      </c>
    </row>
    <row r="3912" spans="1:24" ht="41.25">
      <c r="A3912" s="155">
        <f>A3911+1</f>
        <v>3910</v>
      </c>
      <c r="B3912" s="160" t="s">
        <v>4217</v>
      </c>
      <c r="C3912" s="159">
        <v>2018</v>
      </c>
      <c r="D3912" s="157" t="s">
        <v>28</v>
      </c>
      <c r="E3912" s="157" t="s">
        <v>29</v>
      </c>
      <c r="F3912" s="268" t="s">
        <v>4397</v>
      </c>
      <c r="G3912" s="157" t="s">
        <v>31</v>
      </c>
      <c r="H3912" s="156" t="s">
        <v>29</v>
      </c>
      <c r="I3912" s="157" t="s">
        <v>32</v>
      </c>
      <c r="J3912" s="157" t="s">
        <v>33</v>
      </c>
      <c r="K3912" s="238" t="s">
        <v>34</v>
      </c>
      <c r="L3912" s="239" t="s">
        <v>34</v>
      </c>
      <c r="M3912" s="239" t="s">
        <v>34</v>
      </c>
      <c r="N3912" s="239" t="s">
        <v>34</v>
      </c>
      <c r="O3912" s="239" t="s">
        <v>34</v>
      </c>
      <c r="P3912" s="239" t="s">
        <v>34</v>
      </c>
      <c r="Q3912" s="159" t="s">
        <v>34</v>
      </c>
      <c r="R3912" s="100" t="s">
        <v>34</v>
      </c>
      <c r="S3912" s="158">
        <v>1</v>
      </c>
      <c r="T3912" s="102" t="s">
        <v>35</v>
      </c>
      <c r="U3912" s="157" t="s">
        <v>28</v>
      </c>
      <c r="V3912" s="160" t="s">
        <v>29</v>
      </c>
      <c r="W3912" s="160" t="s">
        <v>92</v>
      </c>
      <c r="X3912" s="160" t="s">
        <v>92</v>
      </c>
    </row>
    <row r="3913" spans="1:24" ht="30.75">
      <c r="A3913" s="155">
        <f>A3912+1</f>
        <v>3911</v>
      </c>
      <c r="B3913" s="160" t="s">
        <v>4217</v>
      </c>
      <c r="C3913" s="159">
        <v>2018</v>
      </c>
      <c r="D3913" s="157" t="s">
        <v>28</v>
      </c>
      <c r="E3913" s="157" t="s">
        <v>37</v>
      </c>
      <c r="F3913" s="268" t="s">
        <v>4398</v>
      </c>
      <c r="G3913" s="157" t="s">
        <v>31</v>
      </c>
      <c r="H3913" s="156" t="s">
        <v>39</v>
      </c>
      <c r="I3913" s="157" t="s">
        <v>32</v>
      </c>
      <c r="J3913" s="157" t="s">
        <v>33</v>
      </c>
      <c r="K3913" s="238" t="s">
        <v>34</v>
      </c>
      <c r="L3913" s="239" t="s">
        <v>34</v>
      </c>
      <c r="M3913" s="239" t="s">
        <v>34</v>
      </c>
      <c r="N3913" s="239" t="s">
        <v>34</v>
      </c>
      <c r="O3913" s="239" t="s">
        <v>34</v>
      </c>
      <c r="P3913" s="239" t="s">
        <v>34</v>
      </c>
      <c r="Q3913" s="159" t="s">
        <v>34</v>
      </c>
      <c r="R3913" s="100" t="s">
        <v>34</v>
      </c>
      <c r="S3913" s="158">
        <v>1</v>
      </c>
      <c r="T3913" s="102" t="s">
        <v>35</v>
      </c>
      <c r="U3913" s="157" t="s">
        <v>28</v>
      </c>
      <c r="V3913" s="160" t="s">
        <v>37</v>
      </c>
      <c r="W3913" s="160" t="s">
        <v>92</v>
      </c>
      <c r="X3913" s="160" t="s">
        <v>92</v>
      </c>
    </row>
    <row r="3914" spans="1:24" ht="30.75">
      <c r="A3914" s="155">
        <f>A3913+1</f>
        <v>3912</v>
      </c>
      <c r="B3914" s="160" t="s">
        <v>4217</v>
      </c>
      <c r="C3914" s="159">
        <v>2018</v>
      </c>
      <c r="D3914" s="157" t="s">
        <v>28</v>
      </c>
      <c r="E3914" s="157" t="s">
        <v>37</v>
      </c>
      <c r="F3914" s="268" t="s">
        <v>4399</v>
      </c>
      <c r="G3914" s="157" t="s">
        <v>31</v>
      </c>
      <c r="H3914" s="156" t="s">
        <v>39</v>
      </c>
      <c r="I3914" s="157" t="s">
        <v>32</v>
      </c>
      <c r="J3914" s="157" t="s">
        <v>33</v>
      </c>
      <c r="K3914" s="238" t="s">
        <v>34</v>
      </c>
      <c r="L3914" s="239" t="s">
        <v>34</v>
      </c>
      <c r="M3914" s="239" t="s">
        <v>34</v>
      </c>
      <c r="N3914" s="239" t="s">
        <v>34</v>
      </c>
      <c r="O3914" s="239" t="s">
        <v>34</v>
      </c>
      <c r="P3914" s="239" t="s">
        <v>34</v>
      </c>
      <c r="Q3914" s="159" t="s">
        <v>34</v>
      </c>
      <c r="R3914" s="100" t="s">
        <v>34</v>
      </c>
      <c r="S3914" s="158">
        <v>1</v>
      </c>
      <c r="T3914" s="102" t="s">
        <v>35</v>
      </c>
      <c r="U3914" s="157" t="s">
        <v>28</v>
      </c>
      <c r="V3914" s="160" t="s">
        <v>37</v>
      </c>
      <c r="W3914" s="160" t="s">
        <v>92</v>
      </c>
      <c r="X3914" s="160" t="s">
        <v>92</v>
      </c>
    </row>
    <row r="3915" spans="1:24" ht="30.75">
      <c r="A3915" s="155">
        <f>A3914+1</f>
        <v>3913</v>
      </c>
      <c r="B3915" s="160" t="s">
        <v>4217</v>
      </c>
      <c r="C3915" s="159">
        <v>2018</v>
      </c>
      <c r="D3915" s="157" t="s">
        <v>28</v>
      </c>
      <c r="E3915" s="157" t="s">
        <v>37</v>
      </c>
      <c r="F3915" s="268" t="s">
        <v>4400</v>
      </c>
      <c r="G3915" s="157" t="s">
        <v>31</v>
      </c>
      <c r="H3915" s="161" t="s">
        <v>39</v>
      </c>
      <c r="I3915" s="157" t="s">
        <v>32</v>
      </c>
      <c r="J3915" s="157" t="s">
        <v>33</v>
      </c>
      <c r="K3915" s="238" t="s">
        <v>34</v>
      </c>
      <c r="L3915" s="239" t="s">
        <v>34</v>
      </c>
      <c r="M3915" s="239" t="s">
        <v>34</v>
      </c>
      <c r="N3915" s="239" t="s">
        <v>34</v>
      </c>
      <c r="O3915" s="239" t="s">
        <v>34</v>
      </c>
      <c r="P3915" s="239" t="s">
        <v>34</v>
      </c>
      <c r="Q3915" s="159" t="s">
        <v>34</v>
      </c>
      <c r="R3915" s="100" t="s">
        <v>34</v>
      </c>
      <c r="S3915" s="158">
        <v>1</v>
      </c>
      <c r="T3915" s="102" t="s">
        <v>35</v>
      </c>
      <c r="U3915" s="157" t="s">
        <v>28</v>
      </c>
      <c r="V3915" s="160" t="s">
        <v>37</v>
      </c>
      <c r="W3915" s="160" t="s">
        <v>92</v>
      </c>
      <c r="X3915" s="160" t="s">
        <v>92</v>
      </c>
    </row>
    <row r="3916" spans="1:24" ht="41.25">
      <c r="A3916" s="155">
        <f>A3915+1</f>
        <v>3914</v>
      </c>
      <c r="B3916" s="160" t="s">
        <v>4217</v>
      </c>
      <c r="C3916" s="159">
        <v>2018</v>
      </c>
      <c r="D3916" s="157" t="s">
        <v>28</v>
      </c>
      <c r="E3916" s="160" t="s">
        <v>40</v>
      </c>
      <c r="F3916" s="268" t="s">
        <v>4401</v>
      </c>
      <c r="G3916" s="157" t="s">
        <v>31</v>
      </c>
      <c r="H3916" s="156" t="s">
        <v>42</v>
      </c>
      <c r="I3916" s="157" t="s">
        <v>32</v>
      </c>
      <c r="J3916" s="157" t="s">
        <v>33</v>
      </c>
      <c r="K3916" s="238" t="s">
        <v>34</v>
      </c>
      <c r="L3916" s="239" t="s">
        <v>34</v>
      </c>
      <c r="M3916" s="239" t="s">
        <v>34</v>
      </c>
      <c r="N3916" s="239" t="s">
        <v>34</v>
      </c>
      <c r="O3916" s="239" t="s">
        <v>34</v>
      </c>
      <c r="P3916" s="239" t="s">
        <v>34</v>
      </c>
      <c r="Q3916" s="159" t="s">
        <v>34</v>
      </c>
      <c r="R3916" s="100" t="s">
        <v>34</v>
      </c>
      <c r="S3916" s="158">
        <v>1</v>
      </c>
      <c r="T3916" s="102" t="s">
        <v>35</v>
      </c>
      <c r="U3916" s="157" t="s">
        <v>28</v>
      </c>
      <c r="V3916" s="160" t="s">
        <v>43</v>
      </c>
      <c r="W3916" s="157" t="s">
        <v>42</v>
      </c>
      <c r="X3916" s="157" t="s">
        <v>42</v>
      </c>
    </row>
    <row r="3917" spans="1:24" ht="30.75">
      <c r="A3917" s="155">
        <f>A3916+1</f>
        <v>3915</v>
      </c>
      <c r="B3917" s="160" t="s">
        <v>4217</v>
      </c>
      <c r="C3917" s="159">
        <v>2018</v>
      </c>
      <c r="D3917" s="157" t="s">
        <v>28</v>
      </c>
      <c r="E3917" s="157" t="s">
        <v>44</v>
      </c>
      <c r="F3917" s="268" t="s">
        <v>4402</v>
      </c>
      <c r="G3917" s="157" t="s">
        <v>31</v>
      </c>
      <c r="H3917" s="156" t="s">
        <v>46</v>
      </c>
      <c r="I3917" s="157" t="s">
        <v>32</v>
      </c>
      <c r="J3917" s="157" t="s">
        <v>47</v>
      </c>
      <c r="K3917" s="238" t="s">
        <v>34</v>
      </c>
      <c r="L3917" s="239" t="s">
        <v>34</v>
      </c>
      <c r="M3917" s="239" t="s">
        <v>34</v>
      </c>
      <c r="N3917" s="239" t="s">
        <v>34</v>
      </c>
      <c r="O3917" s="239" t="s">
        <v>34</v>
      </c>
      <c r="P3917" s="239" t="s">
        <v>34</v>
      </c>
      <c r="Q3917" s="159" t="s">
        <v>34</v>
      </c>
      <c r="R3917" s="100" t="s">
        <v>48</v>
      </c>
      <c r="S3917" s="158">
        <v>1</v>
      </c>
      <c r="T3917" s="102" t="s">
        <v>35</v>
      </c>
      <c r="U3917" s="157" t="s">
        <v>28</v>
      </c>
      <c r="V3917" s="160" t="s">
        <v>46</v>
      </c>
      <c r="W3917" s="160" t="s">
        <v>52</v>
      </c>
      <c r="X3917" s="157" t="s">
        <v>50</v>
      </c>
    </row>
    <row r="3918" spans="1:24" ht="30.75">
      <c r="A3918" s="155">
        <f>A3917+1</f>
        <v>3916</v>
      </c>
      <c r="B3918" s="160" t="s">
        <v>4217</v>
      </c>
      <c r="C3918" s="159">
        <v>2018</v>
      </c>
      <c r="D3918" s="157" t="s">
        <v>28</v>
      </c>
      <c r="E3918" s="157" t="s">
        <v>44</v>
      </c>
      <c r="F3918" s="268" t="s">
        <v>4403</v>
      </c>
      <c r="G3918" s="157" t="s">
        <v>31</v>
      </c>
      <c r="H3918" s="156" t="s">
        <v>46</v>
      </c>
      <c r="I3918" s="157" t="s">
        <v>32</v>
      </c>
      <c r="J3918" s="157" t="s">
        <v>47</v>
      </c>
      <c r="K3918" s="238" t="s">
        <v>34</v>
      </c>
      <c r="L3918" s="239" t="s">
        <v>34</v>
      </c>
      <c r="M3918" s="239" t="s">
        <v>34</v>
      </c>
      <c r="N3918" s="239" t="s">
        <v>34</v>
      </c>
      <c r="O3918" s="239" t="s">
        <v>34</v>
      </c>
      <c r="P3918" s="239" t="s">
        <v>34</v>
      </c>
      <c r="Q3918" s="159" t="s">
        <v>34</v>
      </c>
      <c r="R3918" s="100" t="s">
        <v>34</v>
      </c>
      <c r="S3918" s="158">
        <v>1</v>
      </c>
      <c r="T3918" s="102" t="s">
        <v>35</v>
      </c>
      <c r="U3918" s="157" t="s">
        <v>28</v>
      </c>
      <c r="V3918" s="160" t="s">
        <v>46</v>
      </c>
      <c r="W3918" s="160" t="s">
        <v>52</v>
      </c>
      <c r="X3918" s="160" t="s">
        <v>52</v>
      </c>
    </row>
    <row r="3919" spans="1:24" ht="30.75">
      <c r="A3919" s="155">
        <f>A3918+1</f>
        <v>3917</v>
      </c>
      <c r="B3919" s="160" t="s">
        <v>4217</v>
      </c>
      <c r="C3919" s="159">
        <v>2018</v>
      </c>
      <c r="D3919" s="157" t="s">
        <v>28</v>
      </c>
      <c r="E3919" s="157" t="s">
        <v>44</v>
      </c>
      <c r="F3919" s="268" t="s">
        <v>4404</v>
      </c>
      <c r="G3919" s="157" t="s">
        <v>31</v>
      </c>
      <c r="H3919" s="156" t="s">
        <v>46</v>
      </c>
      <c r="I3919" s="157" t="s">
        <v>32</v>
      </c>
      <c r="J3919" s="157" t="s">
        <v>47</v>
      </c>
      <c r="K3919" s="238" t="s">
        <v>34</v>
      </c>
      <c r="L3919" s="239" t="s">
        <v>34</v>
      </c>
      <c r="M3919" s="239" t="s">
        <v>34</v>
      </c>
      <c r="N3919" s="239" t="s">
        <v>34</v>
      </c>
      <c r="O3919" s="239" t="s">
        <v>48</v>
      </c>
      <c r="P3919" s="239" t="s">
        <v>34</v>
      </c>
      <c r="Q3919" s="159" t="s">
        <v>34</v>
      </c>
      <c r="R3919" s="100" t="s">
        <v>34</v>
      </c>
      <c r="S3919" s="158">
        <v>1</v>
      </c>
      <c r="T3919" s="102" t="s">
        <v>35</v>
      </c>
      <c r="U3919" s="157" t="s">
        <v>28</v>
      </c>
      <c r="V3919" s="160" t="s">
        <v>46</v>
      </c>
      <c r="W3919" s="160" t="s">
        <v>52</v>
      </c>
      <c r="X3919" s="160" t="s">
        <v>52</v>
      </c>
    </row>
    <row r="3920" spans="1:24" ht="30.75">
      <c r="A3920" s="155">
        <f>A3919+1</f>
        <v>3918</v>
      </c>
      <c r="B3920" s="160" t="s">
        <v>4217</v>
      </c>
      <c r="C3920" s="159">
        <v>2018</v>
      </c>
      <c r="D3920" s="157" t="s">
        <v>28</v>
      </c>
      <c r="E3920" s="157" t="s">
        <v>44</v>
      </c>
      <c r="F3920" s="268" t="s">
        <v>4405</v>
      </c>
      <c r="G3920" s="157" t="s">
        <v>31</v>
      </c>
      <c r="H3920" s="156" t="s">
        <v>50</v>
      </c>
      <c r="I3920" s="157" t="s">
        <v>32</v>
      </c>
      <c r="J3920" s="157" t="s">
        <v>47</v>
      </c>
      <c r="K3920" s="238" t="s">
        <v>34</v>
      </c>
      <c r="L3920" s="239" t="s">
        <v>34</v>
      </c>
      <c r="M3920" s="239" t="s">
        <v>34</v>
      </c>
      <c r="N3920" s="239" t="s">
        <v>34</v>
      </c>
      <c r="O3920" s="239" t="s">
        <v>34</v>
      </c>
      <c r="P3920" s="239" t="s">
        <v>34</v>
      </c>
      <c r="Q3920" s="159" t="s">
        <v>34</v>
      </c>
      <c r="R3920" s="99" t="s">
        <v>48</v>
      </c>
      <c r="S3920" s="158">
        <v>1</v>
      </c>
      <c r="T3920" s="102" t="s">
        <v>35</v>
      </c>
      <c r="U3920" s="157" t="s">
        <v>28</v>
      </c>
      <c r="V3920" s="160" t="s">
        <v>46</v>
      </c>
      <c r="W3920" s="160" t="s">
        <v>52</v>
      </c>
      <c r="X3920" s="157" t="s">
        <v>50</v>
      </c>
    </row>
    <row r="3921" spans="1:24" ht="30.75">
      <c r="A3921" s="155">
        <f>A3920+1</f>
        <v>3919</v>
      </c>
      <c r="B3921" s="160" t="s">
        <v>4217</v>
      </c>
      <c r="C3921" s="159">
        <v>2018</v>
      </c>
      <c r="D3921" s="157" t="s">
        <v>28</v>
      </c>
      <c r="E3921" s="160" t="s">
        <v>57</v>
      </c>
      <c r="F3921" s="268" t="s">
        <v>4406</v>
      </c>
      <c r="G3921" s="157" t="s">
        <v>31</v>
      </c>
      <c r="H3921" s="156" t="s">
        <v>50</v>
      </c>
      <c r="I3921" s="157" t="s">
        <v>32</v>
      </c>
      <c r="J3921" s="157" t="s">
        <v>59</v>
      </c>
      <c r="K3921" s="238" t="s">
        <v>34</v>
      </c>
      <c r="L3921" s="239" t="s">
        <v>34</v>
      </c>
      <c r="M3921" s="239" t="s">
        <v>34</v>
      </c>
      <c r="N3921" s="239" t="s">
        <v>34</v>
      </c>
      <c r="O3921" s="239" t="s">
        <v>34</v>
      </c>
      <c r="P3921" s="239" t="s">
        <v>34</v>
      </c>
      <c r="Q3921" s="159" t="s">
        <v>48</v>
      </c>
      <c r="R3921" s="100" t="s">
        <v>48</v>
      </c>
      <c r="S3921" s="158">
        <v>1</v>
      </c>
      <c r="T3921" s="102" t="s">
        <v>35</v>
      </c>
      <c r="U3921" s="157" t="s">
        <v>28</v>
      </c>
      <c r="V3921" s="160" t="s">
        <v>57</v>
      </c>
      <c r="W3921" s="157" t="s">
        <v>42</v>
      </c>
      <c r="X3921" s="157" t="s">
        <v>50</v>
      </c>
    </row>
    <row r="3922" spans="1:24" ht="30.75">
      <c r="A3922" s="155">
        <f>A3921+1</f>
        <v>3920</v>
      </c>
      <c r="B3922" s="160" t="s">
        <v>4217</v>
      </c>
      <c r="C3922" s="159">
        <v>2018</v>
      </c>
      <c r="D3922" s="157" t="s">
        <v>28</v>
      </c>
      <c r="E3922" s="160" t="s">
        <v>57</v>
      </c>
      <c r="F3922" s="268" t="s">
        <v>4407</v>
      </c>
      <c r="G3922" s="157" t="s">
        <v>31</v>
      </c>
      <c r="H3922" s="156" t="s">
        <v>50</v>
      </c>
      <c r="I3922" s="157" t="s">
        <v>32</v>
      </c>
      <c r="J3922" s="157" t="s">
        <v>59</v>
      </c>
      <c r="K3922" s="238" t="s">
        <v>34</v>
      </c>
      <c r="L3922" s="239" t="s">
        <v>34</v>
      </c>
      <c r="M3922" s="239" t="s">
        <v>34</v>
      </c>
      <c r="N3922" s="239" t="s">
        <v>34</v>
      </c>
      <c r="O3922" s="239" t="s">
        <v>34</v>
      </c>
      <c r="P3922" s="239" t="s">
        <v>34</v>
      </c>
      <c r="Q3922" s="159" t="s">
        <v>48</v>
      </c>
      <c r="R3922" s="100" t="s">
        <v>48</v>
      </c>
      <c r="S3922" s="158">
        <v>1</v>
      </c>
      <c r="T3922" s="102" t="s">
        <v>35</v>
      </c>
      <c r="U3922" s="157" t="s">
        <v>28</v>
      </c>
      <c r="V3922" s="160" t="s">
        <v>57</v>
      </c>
      <c r="W3922" s="157" t="s">
        <v>42</v>
      </c>
      <c r="X3922" s="157" t="s">
        <v>50</v>
      </c>
    </row>
    <row r="3923" spans="1:24" ht="30.75">
      <c r="A3923" s="155">
        <f>A3922+1</f>
        <v>3921</v>
      </c>
      <c r="B3923" s="160" t="s">
        <v>4217</v>
      </c>
      <c r="C3923" s="159">
        <v>2018</v>
      </c>
      <c r="D3923" s="157" t="s">
        <v>28</v>
      </c>
      <c r="E3923" s="160" t="s">
        <v>57</v>
      </c>
      <c r="F3923" s="268" t="s">
        <v>4408</v>
      </c>
      <c r="G3923" s="157" t="s">
        <v>31</v>
      </c>
      <c r="H3923" s="156" t="s">
        <v>50</v>
      </c>
      <c r="I3923" s="157" t="s">
        <v>32</v>
      </c>
      <c r="J3923" s="157" t="s">
        <v>59</v>
      </c>
      <c r="K3923" s="238" t="s">
        <v>34</v>
      </c>
      <c r="L3923" s="239" t="s">
        <v>34</v>
      </c>
      <c r="M3923" s="239" t="s">
        <v>34</v>
      </c>
      <c r="N3923" s="239" t="s">
        <v>34</v>
      </c>
      <c r="O3923" s="239" t="s">
        <v>34</v>
      </c>
      <c r="P3923" s="239" t="s">
        <v>34</v>
      </c>
      <c r="Q3923" s="159" t="s">
        <v>48</v>
      </c>
      <c r="R3923" s="100" t="s">
        <v>48</v>
      </c>
      <c r="S3923" s="158">
        <v>1</v>
      </c>
      <c r="T3923" s="102" t="s">
        <v>35</v>
      </c>
      <c r="U3923" s="157" t="s">
        <v>28</v>
      </c>
      <c r="V3923" s="160" t="s">
        <v>57</v>
      </c>
      <c r="W3923" s="157" t="s">
        <v>42</v>
      </c>
      <c r="X3923" s="157" t="s">
        <v>50</v>
      </c>
    </row>
    <row r="3924" spans="1:24" ht="41.25">
      <c r="A3924" s="155">
        <f>A3923+1</f>
        <v>3922</v>
      </c>
      <c r="B3924" s="160" t="s">
        <v>4217</v>
      </c>
      <c r="C3924" s="159">
        <v>2018</v>
      </c>
      <c r="D3924" s="157" t="s">
        <v>28</v>
      </c>
      <c r="E3924" s="160" t="s">
        <v>60</v>
      </c>
      <c r="F3924" s="268" t="s">
        <v>4409</v>
      </c>
      <c r="G3924" s="157" t="s">
        <v>31</v>
      </c>
      <c r="H3924" s="156" t="s">
        <v>42</v>
      </c>
      <c r="I3924" s="157" t="s">
        <v>32</v>
      </c>
      <c r="J3924" s="157" t="s">
        <v>33</v>
      </c>
      <c r="K3924" s="238" t="s">
        <v>34</v>
      </c>
      <c r="L3924" s="239" t="s">
        <v>34</v>
      </c>
      <c r="M3924" s="239" t="s">
        <v>34</v>
      </c>
      <c r="N3924" s="239" t="s">
        <v>34</v>
      </c>
      <c r="O3924" s="239" t="s">
        <v>34</v>
      </c>
      <c r="P3924" s="239" t="s">
        <v>34</v>
      </c>
      <c r="Q3924" s="159" t="s">
        <v>34</v>
      </c>
      <c r="R3924" s="100" t="s">
        <v>34</v>
      </c>
      <c r="S3924" s="158">
        <v>1</v>
      </c>
      <c r="T3924" s="102" t="s">
        <v>35</v>
      </c>
      <c r="U3924" s="157" t="s">
        <v>28</v>
      </c>
      <c r="V3924" s="160" t="s">
        <v>62</v>
      </c>
      <c r="W3924" s="157" t="s">
        <v>42</v>
      </c>
      <c r="X3924" s="157" t="s">
        <v>50</v>
      </c>
    </row>
    <row r="3925" spans="1:24" ht="30.75">
      <c r="A3925" s="155">
        <f>A3924+1</f>
        <v>3923</v>
      </c>
      <c r="B3925" s="160" t="s">
        <v>4217</v>
      </c>
      <c r="C3925" s="159">
        <v>2018</v>
      </c>
      <c r="D3925" s="157" t="s">
        <v>28</v>
      </c>
      <c r="E3925" s="160" t="s">
        <v>452</v>
      </c>
      <c r="F3925" s="268" t="s">
        <v>4410</v>
      </c>
      <c r="G3925" s="157" t="s">
        <v>31</v>
      </c>
      <c r="H3925" s="161" t="s">
        <v>39</v>
      </c>
      <c r="I3925" s="157" t="s">
        <v>32</v>
      </c>
      <c r="J3925" s="157" t="s">
        <v>454</v>
      </c>
      <c r="K3925" s="238" t="s">
        <v>34</v>
      </c>
      <c r="L3925" s="239" t="s">
        <v>34</v>
      </c>
      <c r="M3925" s="239" t="s">
        <v>34</v>
      </c>
      <c r="N3925" s="239" t="s">
        <v>34</v>
      </c>
      <c r="O3925" s="239" t="s">
        <v>34</v>
      </c>
      <c r="P3925" s="239" t="s">
        <v>34</v>
      </c>
      <c r="Q3925" s="159" t="s">
        <v>34</v>
      </c>
      <c r="R3925" s="100" t="s">
        <v>34</v>
      </c>
      <c r="S3925" s="158">
        <v>1</v>
      </c>
      <c r="T3925" s="102" t="s">
        <v>35</v>
      </c>
      <c r="U3925" s="157" t="s">
        <v>28</v>
      </c>
      <c r="V3925" s="160" t="s">
        <v>455</v>
      </c>
      <c r="W3925" s="160" t="s">
        <v>92</v>
      </c>
      <c r="X3925" s="160" t="s">
        <v>92</v>
      </c>
    </row>
    <row r="3926" spans="1:24" ht="30.75">
      <c r="A3926" s="155">
        <f>A3925+1</f>
        <v>3924</v>
      </c>
      <c r="B3926" s="160" t="s">
        <v>4217</v>
      </c>
      <c r="C3926" s="159">
        <v>2018</v>
      </c>
      <c r="D3926" s="157" t="s">
        <v>28</v>
      </c>
      <c r="E3926" s="160" t="s">
        <v>452</v>
      </c>
      <c r="F3926" s="268" t="s">
        <v>4411</v>
      </c>
      <c r="G3926" s="157" t="s">
        <v>31</v>
      </c>
      <c r="H3926" s="156" t="s">
        <v>42</v>
      </c>
      <c r="I3926" s="157" t="s">
        <v>32</v>
      </c>
      <c r="J3926" s="157" t="s">
        <v>454</v>
      </c>
      <c r="K3926" s="238" t="s">
        <v>34</v>
      </c>
      <c r="L3926" s="239" t="s">
        <v>34</v>
      </c>
      <c r="M3926" s="239" t="s">
        <v>34</v>
      </c>
      <c r="N3926" s="239" t="s">
        <v>34</v>
      </c>
      <c r="O3926" s="239" t="s">
        <v>34</v>
      </c>
      <c r="P3926" s="239" t="s">
        <v>34</v>
      </c>
      <c r="Q3926" s="159" t="s">
        <v>34</v>
      </c>
      <c r="R3926" s="100" t="s">
        <v>34</v>
      </c>
      <c r="S3926" s="158">
        <v>1</v>
      </c>
      <c r="T3926" s="102" t="s">
        <v>35</v>
      </c>
      <c r="U3926" s="157" t="s">
        <v>28</v>
      </c>
      <c r="V3926" s="160" t="s">
        <v>455</v>
      </c>
      <c r="W3926" s="157" t="s">
        <v>42</v>
      </c>
      <c r="X3926" s="157" t="s">
        <v>42</v>
      </c>
    </row>
    <row r="3927" spans="1:24" ht="30.75">
      <c r="A3927" s="155">
        <f>A3926+1</f>
        <v>3925</v>
      </c>
      <c r="B3927" s="160" t="s">
        <v>4217</v>
      </c>
      <c r="C3927" s="159">
        <v>2018</v>
      </c>
      <c r="D3927" s="157" t="s">
        <v>28</v>
      </c>
      <c r="E3927" s="160" t="s">
        <v>452</v>
      </c>
      <c r="F3927" s="268" t="s">
        <v>4412</v>
      </c>
      <c r="G3927" s="157" t="s">
        <v>31</v>
      </c>
      <c r="H3927" s="161" t="s">
        <v>39</v>
      </c>
      <c r="I3927" s="157" t="s">
        <v>32</v>
      </c>
      <c r="J3927" s="157" t="s">
        <v>454</v>
      </c>
      <c r="K3927" s="238" t="s">
        <v>34</v>
      </c>
      <c r="L3927" s="239" t="s">
        <v>34</v>
      </c>
      <c r="M3927" s="239" t="s">
        <v>34</v>
      </c>
      <c r="N3927" s="239" t="s">
        <v>34</v>
      </c>
      <c r="O3927" s="239" t="s">
        <v>34</v>
      </c>
      <c r="P3927" s="239" t="s">
        <v>34</v>
      </c>
      <c r="Q3927" s="159" t="s">
        <v>34</v>
      </c>
      <c r="R3927" s="100" t="s">
        <v>34</v>
      </c>
      <c r="S3927" s="158">
        <v>1</v>
      </c>
      <c r="T3927" s="102" t="s">
        <v>35</v>
      </c>
      <c r="U3927" s="157" t="s">
        <v>28</v>
      </c>
      <c r="V3927" s="160" t="s">
        <v>455</v>
      </c>
      <c r="W3927" s="160" t="s">
        <v>92</v>
      </c>
      <c r="X3927" s="160" t="s">
        <v>92</v>
      </c>
    </row>
    <row r="3928" spans="1:24" ht="30.75">
      <c r="A3928" s="155">
        <f>A3927+1</f>
        <v>3926</v>
      </c>
      <c r="B3928" s="160" t="s">
        <v>4217</v>
      </c>
      <c r="C3928" s="159">
        <v>2018</v>
      </c>
      <c r="D3928" s="157" t="s">
        <v>28</v>
      </c>
      <c r="E3928" s="160" t="s">
        <v>452</v>
      </c>
      <c r="F3928" s="268" t="s">
        <v>4413</v>
      </c>
      <c r="G3928" s="157" t="s">
        <v>31</v>
      </c>
      <c r="H3928" s="161" t="s">
        <v>39</v>
      </c>
      <c r="I3928" s="157" t="s">
        <v>32</v>
      </c>
      <c r="J3928" s="157" t="s">
        <v>454</v>
      </c>
      <c r="K3928" s="238" t="s">
        <v>48</v>
      </c>
      <c r="L3928" s="239" t="s">
        <v>34</v>
      </c>
      <c r="M3928" s="239" t="s">
        <v>34</v>
      </c>
      <c r="N3928" s="239" t="s">
        <v>34</v>
      </c>
      <c r="O3928" s="239" t="s">
        <v>34</v>
      </c>
      <c r="P3928" s="239" t="s">
        <v>34</v>
      </c>
      <c r="Q3928" s="159" t="s">
        <v>34</v>
      </c>
      <c r="R3928" s="100" t="s">
        <v>34</v>
      </c>
      <c r="S3928" s="158">
        <v>1</v>
      </c>
      <c r="T3928" s="102" t="s">
        <v>35</v>
      </c>
      <c r="U3928" s="157" t="s">
        <v>28</v>
      </c>
      <c r="V3928" s="160" t="s">
        <v>455</v>
      </c>
      <c r="W3928" s="160" t="s">
        <v>92</v>
      </c>
      <c r="X3928" s="160" t="s">
        <v>92</v>
      </c>
    </row>
    <row r="3929" spans="1:24" ht="41.25">
      <c r="A3929" s="155">
        <f>A3928+1</f>
        <v>3927</v>
      </c>
      <c r="B3929" s="160" t="s">
        <v>4217</v>
      </c>
      <c r="C3929" s="159">
        <v>2018</v>
      </c>
      <c r="D3929" s="160" t="s">
        <v>69</v>
      </c>
      <c r="E3929" s="160" t="s">
        <v>69</v>
      </c>
      <c r="F3929" s="268" t="s">
        <v>4414</v>
      </c>
      <c r="G3929" s="157" t="s">
        <v>31</v>
      </c>
      <c r="H3929" s="161" t="s">
        <v>39</v>
      </c>
      <c r="I3929" s="157" t="s">
        <v>71</v>
      </c>
      <c r="J3929" s="157" t="s">
        <v>72</v>
      </c>
      <c r="K3929" s="238" t="s">
        <v>34</v>
      </c>
      <c r="L3929" s="239" t="s">
        <v>34</v>
      </c>
      <c r="M3929" s="239" t="s">
        <v>34</v>
      </c>
      <c r="N3929" s="239" t="s">
        <v>34</v>
      </c>
      <c r="O3929" s="239" t="s">
        <v>34</v>
      </c>
      <c r="P3929" s="239" t="s">
        <v>34</v>
      </c>
      <c r="Q3929" s="159" t="s">
        <v>34</v>
      </c>
      <c r="R3929" s="100" t="s">
        <v>34</v>
      </c>
      <c r="S3929" s="158">
        <v>1</v>
      </c>
      <c r="T3929" s="103" t="s">
        <v>73</v>
      </c>
      <c r="U3929" s="160" t="s">
        <v>69</v>
      </c>
      <c r="V3929" s="160" t="s">
        <v>266</v>
      </c>
      <c r="W3929" s="160" t="s">
        <v>92</v>
      </c>
      <c r="X3929" s="160" t="s">
        <v>92</v>
      </c>
    </row>
    <row r="3930" spans="1:24" ht="41.25">
      <c r="A3930" s="155">
        <f>A3929+1</f>
        <v>3928</v>
      </c>
      <c r="B3930" s="160" t="s">
        <v>4217</v>
      </c>
      <c r="C3930" s="159">
        <v>2018</v>
      </c>
      <c r="D3930" s="160" t="s">
        <v>74</v>
      </c>
      <c r="E3930" s="160" t="s">
        <v>75</v>
      </c>
      <c r="F3930" s="268" t="s">
        <v>4415</v>
      </c>
      <c r="G3930" s="157" t="s">
        <v>31</v>
      </c>
      <c r="H3930" s="161" t="s">
        <v>39</v>
      </c>
      <c r="I3930" s="157" t="s">
        <v>32</v>
      </c>
      <c r="J3930" s="157" t="s">
        <v>33</v>
      </c>
      <c r="K3930" s="238" t="s">
        <v>34</v>
      </c>
      <c r="L3930" s="239" t="s">
        <v>34</v>
      </c>
      <c r="M3930" s="239" t="s">
        <v>48</v>
      </c>
      <c r="N3930" s="239" t="s">
        <v>34</v>
      </c>
      <c r="O3930" s="239" t="s">
        <v>48</v>
      </c>
      <c r="P3930" s="239" t="s">
        <v>34</v>
      </c>
      <c r="Q3930" s="159" t="s">
        <v>34</v>
      </c>
      <c r="R3930" s="100" t="s">
        <v>34</v>
      </c>
      <c r="S3930" s="158">
        <v>1</v>
      </c>
      <c r="T3930" s="103" t="s">
        <v>77</v>
      </c>
      <c r="U3930" s="160" t="s">
        <v>74</v>
      </c>
      <c r="V3930" s="165" t="s">
        <v>75</v>
      </c>
      <c r="W3930" s="160" t="s">
        <v>92</v>
      </c>
      <c r="X3930" s="160" t="s">
        <v>92</v>
      </c>
    </row>
    <row r="3931" spans="1:24" ht="30.75">
      <c r="A3931" s="155">
        <f>A3930+1</f>
        <v>3929</v>
      </c>
      <c r="B3931" s="160" t="s">
        <v>4217</v>
      </c>
      <c r="C3931" s="159">
        <v>2018</v>
      </c>
      <c r="D3931" s="160" t="s">
        <v>74</v>
      </c>
      <c r="E3931" s="160" t="s">
        <v>79</v>
      </c>
      <c r="F3931" s="268" t="s">
        <v>4416</v>
      </c>
      <c r="G3931" s="157" t="s">
        <v>31</v>
      </c>
      <c r="H3931" s="161" t="s">
        <v>39</v>
      </c>
      <c r="I3931" s="157" t="s">
        <v>32</v>
      </c>
      <c r="J3931" s="157" t="s">
        <v>33</v>
      </c>
      <c r="K3931" s="238" t="s">
        <v>34</v>
      </c>
      <c r="L3931" s="239" t="s">
        <v>34</v>
      </c>
      <c r="M3931" s="239" t="s">
        <v>34</v>
      </c>
      <c r="N3931" s="239" t="s">
        <v>34</v>
      </c>
      <c r="O3931" s="239" t="s">
        <v>34</v>
      </c>
      <c r="P3931" s="239" t="s">
        <v>34</v>
      </c>
      <c r="Q3931" s="159" t="s">
        <v>34</v>
      </c>
      <c r="R3931" s="100" t="s">
        <v>34</v>
      </c>
      <c r="S3931" s="158">
        <v>1</v>
      </c>
      <c r="T3931" s="103" t="s">
        <v>77</v>
      </c>
      <c r="U3931" s="160" t="s">
        <v>74</v>
      </c>
      <c r="V3931" s="160" t="s">
        <v>79</v>
      </c>
      <c r="W3931" s="160" t="s">
        <v>92</v>
      </c>
      <c r="X3931" s="160" t="s">
        <v>92</v>
      </c>
    </row>
    <row r="3932" spans="1:24" ht="20.25">
      <c r="A3932" s="155">
        <f>A3931+1</f>
        <v>3930</v>
      </c>
      <c r="B3932" s="160" t="s">
        <v>4217</v>
      </c>
      <c r="C3932" s="159">
        <v>2018</v>
      </c>
      <c r="D3932" s="160" t="s">
        <v>74</v>
      </c>
      <c r="E3932" s="160" t="s">
        <v>79</v>
      </c>
      <c r="F3932" s="268" t="s">
        <v>4417</v>
      </c>
      <c r="G3932" s="157" t="s">
        <v>31</v>
      </c>
      <c r="H3932" s="161" t="s">
        <v>39</v>
      </c>
      <c r="I3932" s="157" t="s">
        <v>32</v>
      </c>
      <c r="J3932" s="157" t="s">
        <v>33</v>
      </c>
      <c r="K3932" s="238" t="s">
        <v>34</v>
      </c>
      <c r="L3932" s="239" t="s">
        <v>34</v>
      </c>
      <c r="M3932" s="239" t="s">
        <v>34</v>
      </c>
      <c r="N3932" s="239" t="s">
        <v>34</v>
      </c>
      <c r="O3932" s="239" t="s">
        <v>34</v>
      </c>
      <c r="P3932" s="239" t="s">
        <v>34</v>
      </c>
      <c r="Q3932" s="159" t="s">
        <v>34</v>
      </c>
      <c r="R3932" s="100" t="s">
        <v>34</v>
      </c>
      <c r="S3932" s="158">
        <v>1</v>
      </c>
      <c r="T3932" s="103" t="s">
        <v>77</v>
      </c>
      <c r="U3932" s="160" t="s">
        <v>74</v>
      </c>
      <c r="V3932" s="160" t="s">
        <v>79</v>
      </c>
      <c r="W3932" s="160" t="s">
        <v>92</v>
      </c>
      <c r="X3932" s="160" t="s">
        <v>92</v>
      </c>
    </row>
    <row r="3933" spans="1:24" ht="81">
      <c r="A3933" s="155">
        <f>A3932+1</f>
        <v>3931</v>
      </c>
      <c r="B3933" s="160" t="s">
        <v>4217</v>
      </c>
      <c r="C3933" s="159">
        <v>2018</v>
      </c>
      <c r="D3933" s="160" t="s">
        <v>74</v>
      </c>
      <c r="E3933" s="160" t="s">
        <v>79</v>
      </c>
      <c r="F3933" s="268" t="s">
        <v>4418</v>
      </c>
      <c r="G3933" s="157" t="s">
        <v>82</v>
      </c>
      <c r="H3933" s="161" t="s">
        <v>83</v>
      </c>
      <c r="I3933" s="157" t="s">
        <v>32</v>
      </c>
      <c r="J3933" s="157" t="s">
        <v>33</v>
      </c>
      <c r="K3933" s="238" t="s">
        <v>34</v>
      </c>
      <c r="L3933" s="239" t="s">
        <v>34</v>
      </c>
      <c r="M3933" s="239" t="s">
        <v>34</v>
      </c>
      <c r="N3933" s="239" t="s">
        <v>34</v>
      </c>
      <c r="O3933" s="239" t="s">
        <v>34</v>
      </c>
      <c r="P3933" s="239" t="s">
        <v>34</v>
      </c>
      <c r="Q3933" s="159" t="s">
        <v>34</v>
      </c>
      <c r="R3933" s="100" t="s">
        <v>34</v>
      </c>
      <c r="S3933" s="158">
        <v>1</v>
      </c>
      <c r="T3933" s="103" t="s">
        <v>77</v>
      </c>
      <c r="U3933" s="160" t="s">
        <v>74</v>
      </c>
      <c r="V3933" s="160" t="s">
        <v>79</v>
      </c>
      <c r="W3933" s="160" t="s">
        <v>101</v>
      </c>
      <c r="X3933" s="160" t="s">
        <v>101</v>
      </c>
    </row>
    <row r="3934" spans="1:24" ht="20.25">
      <c r="A3934" s="155">
        <f>A3933+1</f>
        <v>3932</v>
      </c>
      <c r="B3934" s="160" t="s">
        <v>4217</v>
      </c>
      <c r="C3934" s="159">
        <v>2018</v>
      </c>
      <c r="D3934" s="160" t="s">
        <v>74</v>
      </c>
      <c r="E3934" s="160" t="s">
        <v>88</v>
      </c>
      <c r="F3934" s="268" t="s">
        <v>4419</v>
      </c>
      <c r="G3934" s="157" t="s">
        <v>31</v>
      </c>
      <c r="H3934" s="156" t="s">
        <v>42</v>
      </c>
      <c r="I3934" s="160" t="s">
        <v>90</v>
      </c>
      <c r="J3934" s="160" t="s">
        <v>88</v>
      </c>
      <c r="K3934" s="240" t="s">
        <v>48</v>
      </c>
      <c r="L3934" s="241" t="s">
        <v>34</v>
      </c>
      <c r="M3934" s="241" t="s">
        <v>34</v>
      </c>
      <c r="N3934" s="241" t="s">
        <v>34</v>
      </c>
      <c r="O3934" s="241" t="s">
        <v>34</v>
      </c>
      <c r="P3934" s="241" t="s">
        <v>34</v>
      </c>
      <c r="Q3934" s="159" t="s">
        <v>34</v>
      </c>
      <c r="R3934" s="100" t="s">
        <v>34</v>
      </c>
      <c r="S3934" s="158">
        <v>1</v>
      </c>
      <c r="T3934" s="103" t="s">
        <v>77</v>
      </c>
      <c r="U3934" s="160" t="s">
        <v>74</v>
      </c>
      <c r="V3934" s="160" t="s">
        <v>94</v>
      </c>
      <c r="W3934" s="157" t="s">
        <v>42</v>
      </c>
      <c r="X3934" s="157" t="s">
        <v>42</v>
      </c>
    </row>
    <row r="3935" spans="1:24" ht="20.25">
      <c r="A3935" s="155">
        <f>A3934+1</f>
        <v>3933</v>
      </c>
      <c r="B3935" s="160" t="s">
        <v>4217</v>
      </c>
      <c r="C3935" s="159">
        <v>2018</v>
      </c>
      <c r="D3935" s="160" t="s">
        <v>74</v>
      </c>
      <c r="E3935" s="160" t="s">
        <v>88</v>
      </c>
      <c r="F3935" s="268" t="s">
        <v>4420</v>
      </c>
      <c r="G3935" s="157" t="s">
        <v>31</v>
      </c>
      <c r="H3935" s="161" t="s">
        <v>39</v>
      </c>
      <c r="I3935" s="160" t="s">
        <v>90</v>
      </c>
      <c r="J3935" s="160" t="s">
        <v>88</v>
      </c>
      <c r="K3935" s="240" t="s">
        <v>34</v>
      </c>
      <c r="L3935" s="241" t="s">
        <v>34</v>
      </c>
      <c r="M3935" s="241" t="s">
        <v>34</v>
      </c>
      <c r="N3935" s="241" t="s">
        <v>34</v>
      </c>
      <c r="O3935" s="241" t="s">
        <v>34</v>
      </c>
      <c r="P3935" s="241" t="s">
        <v>34</v>
      </c>
      <c r="Q3935" s="159" t="s">
        <v>34</v>
      </c>
      <c r="R3935" s="100" t="s">
        <v>34</v>
      </c>
      <c r="S3935" s="158">
        <v>1</v>
      </c>
      <c r="T3935" s="103" t="s">
        <v>77</v>
      </c>
      <c r="U3935" s="160" t="s">
        <v>74</v>
      </c>
      <c r="V3935" s="160" t="s">
        <v>94</v>
      </c>
      <c r="W3935" s="160" t="s">
        <v>92</v>
      </c>
      <c r="X3935" s="160" t="s">
        <v>92</v>
      </c>
    </row>
    <row r="3936" spans="1:24" ht="51">
      <c r="A3936" s="155">
        <f>A3935+1</f>
        <v>3934</v>
      </c>
      <c r="B3936" s="160" t="s">
        <v>4421</v>
      </c>
      <c r="C3936" s="159">
        <v>2015</v>
      </c>
      <c r="D3936" s="160" t="s">
        <v>74</v>
      </c>
      <c r="E3936" s="160" t="s">
        <v>88</v>
      </c>
      <c r="F3936" s="268" t="s">
        <v>4422</v>
      </c>
      <c r="G3936" s="157" t="s">
        <v>31</v>
      </c>
      <c r="H3936" s="156" t="s">
        <v>29</v>
      </c>
      <c r="I3936" s="160" t="s">
        <v>90</v>
      </c>
      <c r="J3936" s="160" t="s">
        <v>88</v>
      </c>
      <c r="K3936" s="240" t="s">
        <v>34</v>
      </c>
      <c r="L3936" s="241" t="s">
        <v>34</v>
      </c>
      <c r="M3936" s="241" t="s">
        <v>34</v>
      </c>
      <c r="N3936" s="241" t="s">
        <v>34</v>
      </c>
      <c r="O3936" s="241" t="s">
        <v>34</v>
      </c>
      <c r="P3936" s="241" t="s">
        <v>34</v>
      </c>
      <c r="Q3936" s="159" t="s">
        <v>34</v>
      </c>
      <c r="R3936" s="100" t="s">
        <v>34</v>
      </c>
      <c r="S3936" s="158">
        <v>1</v>
      </c>
      <c r="T3936" s="103" t="s">
        <v>77</v>
      </c>
      <c r="U3936" s="160" t="s">
        <v>74</v>
      </c>
      <c r="V3936" s="160" t="s">
        <v>94</v>
      </c>
      <c r="W3936" s="157" t="s">
        <v>92</v>
      </c>
      <c r="X3936" s="157" t="s">
        <v>29</v>
      </c>
    </row>
    <row r="3937" spans="1:24" ht="30.75">
      <c r="A3937" s="155">
        <f>A3936+1</f>
        <v>3935</v>
      </c>
      <c r="B3937" s="160" t="s">
        <v>4217</v>
      </c>
      <c r="C3937" s="159">
        <v>2018</v>
      </c>
      <c r="D3937" s="160" t="s">
        <v>74</v>
      </c>
      <c r="E3937" s="160" t="s">
        <v>88</v>
      </c>
      <c r="F3937" s="268" t="s">
        <v>4423</v>
      </c>
      <c r="G3937" s="157" t="s">
        <v>31</v>
      </c>
      <c r="H3937" s="156" t="s">
        <v>50</v>
      </c>
      <c r="I3937" s="157" t="s">
        <v>90</v>
      </c>
      <c r="J3937" s="157" t="s">
        <v>88</v>
      </c>
      <c r="K3937" s="238" t="s">
        <v>34</v>
      </c>
      <c r="L3937" s="239" t="s">
        <v>34</v>
      </c>
      <c r="M3937" s="239" t="s">
        <v>34</v>
      </c>
      <c r="N3937" s="239" t="s">
        <v>34</v>
      </c>
      <c r="O3937" s="239" t="s">
        <v>34</v>
      </c>
      <c r="P3937" s="239" t="s">
        <v>34</v>
      </c>
      <c r="Q3937" s="159" t="s">
        <v>34</v>
      </c>
      <c r="R3937" s="100" t="s">
        <v>48</v>
      </c>
      <c r="S3937" s="158">
        <v>1</v>
      </c>
      <c r="T3937" s="103" t="s">
        <v>77</v>
      </c>
      <c r="U3937" s="160" t="s">
        <v>74</v>
      </c>
      <c r="V3937" s="160" t="s">
        <v>94</v>
      </c>
      <c r="W3937" s="157" t="s">
        <v>42</v>
      </c>
      <c r="X3937" s="157" t="s">
        <v>50</v>
      </c>
    </row>
    <row r="3938" spans="1:24" ht="20.25">
      <c r="A3938" s="155">
        <f>A3937+1</f>
        <v>3936</v>
      </c>
      <c r="B3938" s="160" t="s">
        <v>4424</v>
      </c>
      <c r="C3938" s="159">
        <v>2021</v>
      </c>
      <c r="D3938" s="160" t="s">
        <v>74</v>
      </c>
      <c r="E3938" s="160" t="s">
        <v>88</v>
      </c>
      <c r="F3938" s="268" t="s">
        <v>4425</v>
      </c>
      <c r="G3938" s="157" t="s">
        <v>31</v>
      </c>
      <c r="H3938" s="156" t="s">
        <v>42</v>
      </c>
      <c r="I3938" s="160" t="s">
        <v>90</v>
      </c>
      <c r="J3938" s="160" t="s">
        <v>88</v>
      </c>
      <c r="K3938" s="240" t="s">
        <v>34</v>
      </c>
      <c r="L3938" s="241" t="s">
        <v>34</v>
      </c>
      <c r="M3938" s="241" t="s">
        <v>48</v>
      </c>
      <c r="N3938" s="241" t="s">
        <v>48</v>
      </c>
      <c r="O3938" s="241" t="s">
        <v>48</v>
      </c>
      <c r="P3938" s="241" t="s">
        <v>34</v>
      </c>
      <c r="Q3938" s="159" t="s">
        <v>34</v>
      </c>
      <c r="R3938" s="100" t="s">
        <v>34</v>
      </c>
      <c r="S3938" s="158">
        <v>1</v>
      </c>
      <c r="T3938" s="103" t="s">
        <v>77</v>
      </c>
      <c r="U3938" s="160" t="s">
        <v>74</v>
      </c>
      <c r="V3938" s="160" t="s">
        <v>94</v>
      </c>
      <c r="W3938" s="157" t="s">
        <v>42</v>
      </c>
      <c r="X3938" s="157" t="s">
        <v>42</v>
      </c>
    </row>
    <row r="3939" spans="1:24" ht="30.75">
      <c r="A3939" s="155">
        <f>A3938+1</f>
        <v>3937</v>
      </c>
      <c r="B3939" s="160" t="s">
        <v>4424</v>
      </c>
      <c r="C3939" s="159">
        <v>2021</v>
      </c>
      <c r="D3939" s="160" t="s">
        <v>74</v>
      </c>
      <c r="E3939" s="160" t="s">
        <v>88</v>
      </c>
      <c r="F3939" s="268" t="s">
        <v>4426</v>
      </c>
      <c r="G3939" s="157" t="s">
        <v>31</v>
      </c>
      <c r="H3939" s="156" t="s">
        <v>39</v>
      </c>
      <c r="I3939" s="160" t="s">
        <v>90</v>
      </c>
      <c r="J3939" s="160" t="s">
        <v>88</v>
      </c>
      <c r="K3939" s="240" t="s">
        <v>34</v>
      </c>
      <c r="L3939" s="241" t="s">
        <v>48</v>
      </c>
      <c r="M3939" s="241" t="s">
        <v>34</v>
      </c>
      <c r="N3939" s="241" t="s">
        <v>34</v>
      </c>
      <c r="O3939" s="241" t="s">
        <v>34</v>
      </c>
      <c r="P3939" s="241" t="s">
        <v>34</v>
      </c>
      <c r="Q3939" s="159" t="s">
        <v>34</v>
      </c>
      <c r="R3939" s="100" t="s">
        <v>34</v>
      </c>
      <c r="S3939" s="158">
        <v>1</v>
      </c>
      <c r="T3939" s="103" t="s">
        <v>77</v>
      </c>
      <c r="U3939" s="160" t="s">
        <v>74</v>
      </c>
      <c r="V3939" s="160" t="s">
        <v>94</v>
      </c>
      <c r="W3939" s="160" t="s">
        <v>92</v>
      </c>
      <c r="X3939" s="160" t="s">
        <v>92</v>
      </c>
    </row>
    <row r="3940" spans="1:24" ht="20.25">
      <c r="A3940" s="155">
        <f>A3939+1</f>
        <v>3938</v>
      </c>
      <c r="B3940" s="160" t="s">
        <v>4217</v>
      </c>
      <c r="C3940" s="159">
        <v>2018</v>
      </c>
      <c r="D3940" s="160" t="s">
        <v>96</v>
      </c>
      <c r="E3940" s="160" t="s">
        <v>97</v>
      </c>
      <c r="F3940" s="268" t="s">
        <v>4427</v>
      </c>
      <c r="G3940" s="157" t="s">
        <v>31</v>
      </c>
      <c r="H3940" s="161" t="s">
        <v>29</v>
      </c>
      <c r="I3940" s="160" t="s">
        <v>90</v>
      </c>
      <c r="J3940" s="160" t="s">
        <v>97</v>
      </c>
      <c r="K3940" s="240" t="s">
        <v>34</v>
      </c>
      <c r="L3940" s="241" t="s">
        <v>34</v>
      </c>
      <c r="M3940" s="241" t="s">
        <v>34</v>
      </c>
      <c r="N3940" s="241" t="s">
        <v>34</v>
      </c>
      <c r="O3940" s="241" t="s">
        <v>34</v>
      </c>
      <c r="P3940" s="241" t="s">
        <v>34</v>
      </c>
      <c r="Q3940" s="159" t="s">
        <v>34</v>
      </c>
      <c r="R3940" s="100" t="s">
        <v>34</v>
      </c>
      <c r="S3940" s="158">
        <v>1</v>
      </c>
      <c r="T3940" s="103" t="s">
        <v>99</v>
      </c>
      <c r="U3940" s="160" t="s">
        <v>96</v>
      </c>
      <c r="V3940" s="160" t="s">
        <v>466</v>
      </c>
      <c r="W3940" s="160" t="s">
        <v>92</v>
      </c>
      <c r="X3940" s="160" t="s">
        <v>92</v>
      </c>
    </row>
    <row r="3941" spans="1:24" ht="81">
      <c r="A3941" s="155">
        <f>A3940+1</f>
        <v>3939</v>
      </c>
      <c r="B3941" s="160" t="s">
        <v>4217</v>
      </c>
      <c r="C3941" s="159">
        <v>2018</v>
      </c>
      <c r="D3941" s="160" t="s">
        <v>96</v>
      </c>
      <c r="E3941" s="160" t="s">
        <v>97</v>
      </c>
      <c r="F3941" s="268" t="s">
        <v>4428</v>
      </c>
      <c r="G3941" s="157" t="s">
        <v>82</v>
      </c>
      <c r="H3941" s="161" t="s">
        <v>83</v>
      </c>
      <c r="I3941" s="160" t="s">
        <v>90</v>
      </c>
      <c r="J3941" s="160" t="s">
        <v>97</v>
      </c>
      <c r="K3941" s="240" t="s">
        <v>34</v>
      </c>
      <c r="L3941" s="241" t="s">
        <v>34</v>
      </c>
      <c r="M3941" s="241" t="s">
        <v>34</v>
      </c>
      <c r="N3941" s="241" t="s">
        <v>34</v>
      </c>
      <c r="O3941" s="241" t="s">
        <v>34</v>
      </c>
      <c r="P3941" s="241" t="s">
        <v>34</v>
      </c>
      <c r="Q3941" s="159" t="s">
        <v>34</v>
      </c>
      <c r="R3941" s="100" t="s">
        <v>34</v>
      </c>
      <c r="S3941" s="158">
        <v>1</v>
      </c>
      <c r="T3941" s="103" t="s">
        <v>99</v>
      </c>
      <c r="U3941" s="160" t="s">
        <v>96</v>
      </c>
      <c r="V3941" s="160" t="s">
        <v>464</v>
      </c>
      <c r="W3941" s="160" t="s">
        <v>101</v>
      </c>
      <c r="X3941" s="160" t="s">
        <v>101</v>
      </c>
    </row>
    <row r="3942" spans="1:24" ht="30.75">
      <c r="A3942" s="155">
        <f>A3941+1</f>
        <v>3940</v>
      </c>
      <c r="B3942" s="160" t="s">
        <v>4217</v>
      </c>
      <c r="C3942" s="159">
        <v>2018</v>
      </c>
      <c r="D3942" s="160" t="s">
        <v>96</v>
      </c>
      <c r="E3942" s="160" t="s">
        <v>102</v>
      </c>
      <c r="F3942" s="268" t="s">
        <v>4429</v>
      </c>
      <c r="G3942" s="157" t="s">
        <v>31</v>
      </c>
      <c r="H3942" s="156" t="s">
        <v>46</v>
      </c>
      <c r="I3942" s="160" t="s">
        <v>90</v>
      </c>
      <c r="J3942" s="160" t="s">
        <v>104</v>
      </c>
      <c r="K3942" s="240" t="s">
        <v>34</v>
      </c>
      <c r="L3942" s="241" t="s">
        <v>34</v>
      </c>
      <c r="M3942" s="241" t="s">
        <v>34</v>
      </c>
      <c r="N3942" s="241" t="s">
        <v>34</v>
      </c>
      <c r="O3942" s="241" t="s">
        <v>34</v>
      </c>
      <c r="P3942" s="241" t="s">
        <v>34</v>
      </c>
      <c r="Q3942" s="159" t="s">
        <v>34</v>
      </c>
      <c r="R3942" s="100" t="s">
        <v>34</v>
      </c>
      <c r="S3942" s="158">
        <v>1</v>
      </c>
      <c r="T3942" s="103" t="s">
        <v>99</v>
      </c>
      <c r="U3942" s="160" t="s">
        <v>96</v>
      </c>
      <c r="V3942" s="160" t="s">
        <v>105</v>
      </c>
      <c r="W3942" s="160" t="s">
        <v>52</v>
      </c>
      <c r="X3942" s="160" t="s">
        <v>52</v>
      </c>
    </row>
    <row r="3943" spans="1:24" ht="51">
      <c r="A3943" s="155">
        <f>A3942+1</f>
        <v>3941</v>
      </c>
      <c r="B3943" s="160" t="s">
        <v>4217</v>
      </c>
      <c r="C3943" s="159">
        <v>2018</v>
      </c>
      <c r="D3943" s="160" t="s">
        <v>106</v>
      </c>
      <c r="E3943" s="160" t="s">
        <v>107</v>
      </c>
      <c r="F3943" s="268" t="s">
        <v>4430</v>
      </c>
      <c r="G3943" s="157" t="s">
        <v>31</v>
      </c>
      <c r="H3943" s="156" t="s">
        <v>42</v>
      </c>
      <c r="I3943" s="160" t="s">
        <v>71</v>
      </c>
      <c r="J3943" s="160" t="s">
        <v>109</v>
      </c>
      <c r="K3943" s="240" t="s">
        <v>34</v>
      </c>
      <c r="L3943" s="241" t="s">
        <v>34</v>
      </c>
      <c r="M3943" s="241" t="s">
        <v>34</v>
      </c>
      <c r="N3943" s="241" t="s">
        <v>34</v>
      </c>
      <c r="O3943" s="241" t="s">
        <v>34</v>
      </c>
      <c r="P3943" s="241" t="s">
        <v>34</v>
      </c>
      <c r="Q3943" s="159" t="s">
        <v>34</v>
      </c>
      <c r="R3943" s="100" t="s">
        <v>34</v>
      </c>
      <c r="S3943" s="158">
        <v>1</v>
      </c>
      <c r="T3943" s="103" t="s">
        <v>110</v>
      </c>
      <c r="U3943" s="160" t="s">
        <v>111</v>
      </c>
      <c r="V3943" s="160" t="s">
        <v>116</v>
      </c>
      <c r="W3943" s="157" t="s">
        <v>42</v>
      </c>
      <c r="X3943" s="157" t="s">
        <v>42</v>
      </c>
    </row>
    <row r="3944" spans="1:24" ht="51">
      <c r="A3944" s="155">
        <f>A3943+1</f>
        <v>3942</v>
      </c>
      <c r="B3944" s="160" t="s">
        <v>4217</v>
      </c>
      <c r="C3944" s="159">
        <v>2018</v>
      </c>
      <c r="D3944" s="160" t="s">
        <v>106</v>
      </c>
      <c r="E3944" s="160" t="s">
        <v>107</v>
      </c>
      <c r="F3944" s="268" t="s">
        <v>4431</v>
      </c>
      <c r="G3944" s="157" t="s">
        <v>31</v>
      </c>
      <c r="H3944" s="156" t="s">
        <v>42</v>
      </c>
      <c r="I3944" s="160" t="s">
        <v>71</v>
      </c>
      <c r="J3944" s="160" t="s">
        <v>109</v>
      </c>
      <c r="K3944" s="240" t="s">
        <v>34</v>
      </c>
      <c r="L3944" s="241" t="s">
        <v>34</v>
      </c>
      <c r="M3944" s="241" t="s">
        <v>34</v>
      </c>
      <c r="N3944" s="241" t="s">
        <v>34</v>
      </c>
      <c r="O3944" s="241" t="s">
        <v>34</v>
      </c>
      <c r="P3944" s="241" t="s">
        <v>34</v>
      </c>
      <c r="Q3944" s="159" t="s">
        <v>34</v>
      </c>
      <c r="R3944" s="100" t="s">
        <v>34</v>
      </c>
      <c r="S3944" s="158">
        <v>1</v>
      </c>
      <c r="T3944" s="103" t="s">
        <v>110</v>
      </c>
      <c r="U3944" s="160" t="s">
        <v>111</v>
      </c>
      <c r="V3944" s="160" t="s">
        <v>116</v>
      </c>
      <c r="W3944" s="157" t="s">
        <v>42</v>
      </c>
      <c r="X3944" s="157" t="s">
        <v>42</v>
      </c>
    </row>
    <row r="3945" spans="1:24" ht="41.25">
      <c r="A3945" s="155">
        <f>A3944+1</f>
        <v>3943</v>
      </c>
      <c r="B3945" s="160" t="s">
        <v>4217</v>
      </c>
      <c r="C3945" s="159">
        <v>2018</v>
      </c>
      <c r="D3945" s="160" t="s">
        <v>106</v>
      </c>
      <c r="E3945" s="160" t="s">
        <v>122</v>
      </c>
      <c r="F3945" s="268" t="s">
        <v>4432</v>
      </c>
      <c r="G3945" s="157" t="s">
        <v>31</v>
      </c>
      <c r="H3945" s="156" t="s">
        <v>29</v>
      </c>
      <c r="I3945" s="160" t="s">
        <v>71</v>
      </c>
      <c r="J3945" s="160" t="s">
        <v>109</v>
      </c>
      <c r="K3945" s="240" t="s">
        <v>34</v>
      </c>
      <c r="L3945" s="241" t="s">
        <v>34</v>
      </c>
      <c r="M3945" s="241" t="s">
        <v>34</v>
      </c>
      <c r="N3945" s="241" t="s">
        <v>34</v>
      </c>
      <c r="O3945" s="241" t="s">
        <v>34</v>
      </c>
      <c r="P3945" s="241" t="s">
        <v>34</v>
      </c>
      <c r="Q3945" s="159" t="s">
        <v>34</v>
      </c>
      <c r="R3945" s="100" t="s">
        <v>34</v>
      </c>
      <c r="S3945" s="158">
        <v>1</v>
      </c>
      <c r="T3945" s="103" t="s">
        <v>110</v>
      </c>
      <c r="U3945" s="160" t="s">
        <v>111</v>
      </c>
      <c r="V3945" s="160" t="s">
        <v>122</v>
      </c>
      <c r="W3945" s="160" t="s">
        <v>92</v>
      </c>
      <c r="X3945" s="160" t="s">
        <v>92</v>
      </c>
    </row>
    <row r="3946" spans="1:24" ht="41.25">
      <c r="A3946" s="155">
        <f>A3945+1</f>
        <v>3944</v>
      </c>
      <c r="B3946" s="160" t="s">
        <v>4217</v>
      </c>
      <c r="C3946" s="159">
        <v>2018</v>
      </c>
      <c r="D3946" s="160" t="s">
        <v>106</v>
      </c>
      <c r="E3946" s="160" t="s">
        <v>122</v>
      </c>
      <c r="F3946" s="268" t="s">
        <v>4433</v>
      </c>
      <c r="G3946" s="157" t="s">
        <v>31</v>
      </c>
      <c r="H3946" s="156" t="s">
        <v>50</v>
      </c>
      <c r="I3946" s="160" t="s">
        <v>71</v>
      </c>
      <c r="J3946" s="160" t="s">
        <v>109</v>
      </c>
      <c r="K3946" s="240" t="s">
        <v>34</v>
      </c>
      <c r="L3946" s="241" t="s">
        <v>34</v>
      </c>
      <c r="M3946" s="241" t="s">
        <v>34</v>
      </c>
      <c r="N3946" s="241" t="s">
        <v>34</v>
      </c>
      <c r="O3946" s="241" t="s">
        <v>34</v>
      </c>
      <c r="P3946" s="241" t="s">
        <v>34</v>
      </c>
      <c r="Q3946" s="100" t="s">
        <v>48</v>
      </c>
      <c r="R3946" s="99" t="s">
        <v>48</v>
      </c>
      <c r="S3946" s="158">
        <v>1</v>
      </c>
      <c r="T3946" s="103" t="s">
        <v>110</v>
      </c>
      <c r="U3946" s="160" t="s">
        <v>111</v>
      </c>
      <c r="V3946" s="160" t="s">
        <v>122</v>
      </c>
      <c r="W3946" s="157" t="s">
        <v>42</v>
      </c>
      <c r="X3946" s="157" t="s">
        <v>50</v>
      </c>
    </row>
    <row r="3947" spans="1:24" ht="41.25">
      <c r="A3947" s="155">
        <f>A3946+1</f>
        <v>3945</v>
      </c>
      <c r="B3947" s="160" t="s">
        <v>4217</v>
      </c>
      <c r="C3947" s="159">
        <v>2018</v>
      </c>
      <c r="D3947" s="160" t="s">
        <v>106</v>
      </c>
      <c r="E3947" s="160" t="s">
        <v>122</v>
      </c>
      <c r="F3947" s="268" t="s">
        <v>4434</v>
      </c>
      <c r="G3947" s="157" t="s">
        <v>31</v>
      </c>
      <c r="H3947" s="156" t="s">
        <v>42</v>
      </c>
      <c r="I3947" s="160" t="s">
        <v>71</v>
      </c>
      <c r="J3947" s="160" t="s">
        <v>109</v>
      </c>
      <c r="K3947" s="240" t="s">
        <v>48</v>
      </c>
      <c r="L3947" s="241" t="s">
        <v>34</v>
      </c>
      <c r="M3947" s="241" t="s">
        <v>34</v>
      </c>
      <c r="N3947" s="241" t="s">
        <v>34</v>
      </c>
      <c r="O3947" s="241" t="s">
        <v>34</v>
      </c>
      <c r="P3947" s="241" t="s">
        <v>34</v>
      </c>
      <c r="Q3947" s="159" t="s">
        <v>34</v>
      </c>
      <c r="R3947" s="100" t="s">
        <v>34</v>
      </c>
      <c r="S3947" s="158">
        <v>1</v>
      </c>
      <c r="T3947" s="103" t="s">
        <v>110</v>
      </c>
      <c r="U3947" s="160" t="s">
        <v>111</v>
      </c>
      <c r="V3947" s="160" t="s">
        <v>122</v>
      </c>
      <c r="W3947" s="157" t="s">
        <v>42</v>
      </c>
      <c r="X3947" s="157" t="s">
        <v>42</v>
      </c>
    </row>
    <row r="3948" spans="1:24" ht="41.25">
      <c r="A3948" s="155">
        <f>A3947+1</f>
        <v>3946</v>
      </c>
      <c r="B3948" s="160" t="s">
        <v>4217</v>
      </c>
      <c r="C3948" s="159">
        <v>2018</v>
      </c>
      <c r="D3948" s="160" t="s">
        <v>106</v>
      </c>
      <c r="E3948" s="160" t="s">
        <v>122</v>
      </c>
      <c r="F3948" s="268" t="s">
        <v>4435</v>
      </c>
      <c r="G3948" s="157" t="s">
        <v>119</v>
      </c>
      <c r="H3948" s="161" t="s">
        <v>120</v>
      </c>
      <c r="I3948" s="160" t="s">
        <v>71</v>
      </c>
      <c r="J3948" s="160" t="s">
        <v>109</v>
      </c>
      <c r="K3948" s="240" t="s">
        <v>34</v>
      </c>
      <c r="L3948" s="241" t="s">
        <v>34</v>
      </c>
      <c r="M3948" s="241" t="s">
        <v>34</v>
      </c>
      <c r="N3948" s="241" t="s">
        <v>34</v>
      </c>
      <c r="O3948" s="241" t="s">
        <v>34</v>
      </c>
      <c r="P3948" s="241" t="s">
        <v>34</v>
      </c>
      <c r="Q3948" s="159" t="s">
        <v>34</v>
      </c>
      <c r="R3948" s="100" t="s">
        <v>34</v>
      </c>
      <c r="S3948" s="158">
        <v>1</v>
      </c>
      <c r="T3948" s="103" t="s">
        <v>110</v>
      </c>
      <c r="U3948" s="160" t="s">
        <v>111</v>
      </c>
      <c r="V3948" s="160" t="s">
        <v>122</v>
      </c>
      <c r="W3948" s="160" t="s">
        <v>608</v>
      </c>
      <c r="X3948" s="160" t="s">
        <v>608</v>
      </c>
    </row>
    <row r="3949" spans="1:24" ht="41.25">
      <c r="A3949" s="155">
        <f>A3948+1</f>
        <v>3947</v>
      </c>
      <c r="B3949" s="160" t="s">
        <v>4217</v>
      </c>
      <c r="C3949" s="159">
        <v>2018</v>
      </c>
      <c r="D3949" s="160" t="s">
        <v>106</v>
      </c>
      <c r="E3949" s="160" t="s">
        <v>122</v>
      </c>
      <c r="F3949" s="268" t="s">
        <v>4436</v>
      </c>
      <c r="G3949" s="157" t="s">
        <v>31</v>
      </c>
      <c r="H3949" s="156" t="s">
        <v>46</v>
      </c>
      <c r="I3949" s="160" t="s">
        <v>71</v>
      </c>
      <c r="J3949" s="160" t="s">
        <v>109</v>
      </c>
      <c r="K3949" s="240" t="s">
        <v>34</v>
      </c>
      <c r="L3949" s="241" t="s">
        <v>34</v>
      </c>
      <c r="M3949" s="241" t="s">
        <v>34</v>
      </c>
      <c r="N3949" s="241" t="s">
        <v>34</v>
      </c>
      <c r="O3949" s="241" t="s">
        <v>34</v>
      </c>
      <c r="P3949" s="241" t="s">
        <v>34</v>
      </c>
      <c r="Q3949" s="159" t="s">
        <v>34</v>
      </c>
      <c r="R3949" s="100" t="s">
        <v>34</v>
      </c>
      <c r="S3949" s="158">
        <v>1</v>
      </c>
      <c r="T3949" s="103" t="s">
        <v>110</v>
      </c>
      <c r="U3949" s="160" t="s">
        <v>111</v>
      </c>
      <c r="V3949" s="160" t="s">
        <v>122</v>
      </c>
      <c r="W3949" s="160" t="s">
        <v>52</v>
      </c>
      <c r="X3949" s="160" t="s">
        <v>52</v>
      </c>
    </row>
    <row r="3950" spans="1:24" ht="41.25">
      <c r="A3950" s="155">
        <f>A3949+1</f>
        <v>3948</v>
      </c>
      <c r="B3950" s="160" t="s">
        <v>4217</v>
      </c>
      <c r="C3950" s="159">
        <v>2018</v>
      </c>
      <c r="D3950" s="160" t="s">
        <v>106</v>
      </c>
      <c r="E3950" s="160" t="s">
        <v>122</v>
      </c>
      <c r="F3950" s="268" t="s">
        <v>4437</v>
      </c>
      <c r="G3950" s="157" t="s">
        <v>31</v>
      </c>
      <c r="H3950" s="156" t="s">
        <v>42</v>
      </c>
      <c r="I3950" s="160" t="s">
        <v>71</v>
      </c>
      <c r="J3950" s="160" t="s">
        <v>109</v>
      </c>
      <c r="K3950" s="240" t="s">
        <v>34</v>
      </c>
      <c r="L3950" s="241" t="s">
        <v>34</v>
      </c>
      <c r="M3950" s="241" t="s">
        <v>34</v>
      </c>
      <c r="N3950" s="241" t="s">
        <v>34</v>
      </c>
      <c r="O3950" s="241" t="s">
        <v>34</v>
      </c>
      <c r="P3950" s="241" t="s">
        <v>34</v>
      </c>
      <c r="Q3950" s="159" t="s">
        <v>34</v>
      </c>
      <c r="R3950" s="100" t="s">
        <v>34</v>
      </c>
      <c r="S3950" s="158">
        <v>1</v>
      </c>
      <c r="T3950" s="103" t="s">
        <v>110</v>
      </c>
      <c r="U3950" s="160" t="s">
        <v>111</v>
      </c>
      <c r="V3950" s="160" t="s">
        <v>122</v>
      </c>
      <c r="W3950" s="157" t="s">
        <v>42</v>
      </c>
      <c r="X3950" s="157" t="s">
        <v>42</v>
      </c>
    </row>
    <row r="3951" spans="1:24" ht="41.25">
      <c r="A3951" s="155">
        <f>A3950+1</f>
        <v>3949</v>
      </c>
      <c r="B3951" s="160" t="s">
        <v>4217</v>
      </c>
      <c r="C3951" s="159">
        <v>2018</v>
      </c>
      <c r="D3951" s="160" t="s">
        <v>106</v>
      </c>
      <c r="E3951" s="160" t="s">
        <v>126</v>
      </c>
      <c r="F3951" s="268" t="s">
        <v>4438</v>
      </c>
      <c r="G3951" s="157" t="s">
        <v>31</v>
      </c>
      <c r="H3951" s="156" t="s">
        <v>42</v>
      </c>
      <c r="I3951" s="160" t="s">
        <v>71</v>
      </c>
      <c r="J3951" s="160" t="s">
        <v>109</v>
      </c>
      <c r="K3951" s="240" t="s">
        <v>48</v>
      </c>
      <c r="L3951" s="241" t="s">
        <v>34</v>
      </c>
      <c r="M3951" s="241" t="s">
        <v>34</v>
      </c>
      <c r="N3951" s="241" t="s">
        <v>34</v>
      </c>
      <c r="O3951" s="241" t="s">
        <v>34</v>
      </c>
      <c r="P3951" s="241" t="s">
        <v>34</v>
      </c>
      <c r="Q3951" s="159" t="s">
        <v>34</v>
      </c>
      <c r="R3951" s="100" t="s">
        <v>34</v>
      </c>
      <c r="S3951" s="158">
        <v>1</v>
      </c>
      <c r="T3951" s="103" t="s">
        <v>110</v>
      </c>
      <c r="U3951" s="160" t="s">
        <v>111</v>
      </c>
      <c r="V3951" s="160" t="s">
        <v>126</v>
      </c>
      <c r="W3951" s="157" t="s">
        <v>42</v>
      </c>
      <c r="X3951" s="157" t="s">
        <v>42</v>
      </c>
    </row>
    <row r="3952" spans="1:24" ht="81">
      <c r="A3952" s="155">
        <f>A3951+1</f>
        <v>3950</v>
      </c>
      <c r="B3952" s="160" t="s">
        <v>4217</v>
      </c>
      <c r="C3952" s="159">
        <v>2018</v>
      </c>
      <c r="D3952" s="160" t="s">
        <v>106</v>
      </c>
      <c r="E3952" s="160" t="s">
        <v>126</v>
      </c>
      <c r="F3952" s="268" t="s">
        <v>4439</v>
      </c>
      <c r="G3952" s="157" t="s">
        <v>82</v>
      </c>
      <c r="H3952" s="161" t="s">
        <v>83</v>
      </c>
      <c r="I3952" s="160" t="s">
        <v>71</v>
      </c>
      <c r="J3952" s="160" t="s">
        <v>109</v>
      </c>
      <c r="K3952" s="240" t="s">
        <v>48</v>
      </c>
      <c r="L3952" s="241" t="s">
        <v>34</v>
      </c>
      <c r="M3952" s="241" t="s">
        <v>34</v>
      </c>
      <c r="N3952" s="241" t="s">
        <v>34</v>
      </c>
      <c r="O3952" s="241" t="s">
        <v>34</v>
      </c>
      <c r="P3952" s="241" t="s">
        <v>34</v>
      </c>
      <c r="Q3952" s="159" t="s">
        <v>34</v>
      </c>
      <c r="R3952" s="100" t="s">
        <v>34</v>
      </c>
      <c r="S3952" s="158">
        <v>1</v>
      </c>
      <c r="T3952" s="103" t="s">
        <v>110</v>
      </c>
      <c r="U3952" s="160" t="s">
        <v>111</v>
      </c>
      <c r="V3952" s="160" t="s">
        <v>126</v>
      </c>
      <c r="W3952" s="160" t="s">
        <v>101</v>
      </c>
      <c r="X3952" s="160" t="s">
        <v>101</v>
      </c>
    </row>
    <row r="3953" spans="1:24" ht="41.25">
      <c r="A3953" s="155">
        <f>A3952+1</f>
        <v>3951</v>
      </c>
      <c r="B3953" s="160" t="s">
        <v>4217</v>
      </c>
      <c r="C3953" s="159">
        <v>2018</v>
      </c>
      <c r="D3953" s="160" t="s">
        <v>106</v>
      </c>
      <c r="E3953" s="160" t="s">
        <v>126</v>
      </c>
      <c r="F3953" s="268" t="s">
        <v>4440</v>
      </c>
      <c r="G3953" s="157" t="s">
        <v>31</v>
      </c>
      <c r="H3953" s="156" t="s">
        <v>42</v>
      </c>
      <c r="I3953" s="160" t="s">
        <v>71</v>
      </c>
      <c r="J3953" s="160" t="s">
        <v>109</v>
      </c>
      <c r="K3953" s="240" t="s">
        <v>34</v>
      </c>
      <c r="L3953" s="241" t="s">
        <v>34</v>
      </c>
      <c r="M3953" s="241" t="s">
        <v>34</v>
      </c>
      <c r="N3953" s="241" t="s">
        <v>34</v>
      </c>
      <c r="O3953" s="241" t="s">
        <v>34</v>
      </c>
      <c r="P3953" s="241" t="s">
        <v>34</v>
      </c>
      <c r="Q3953" s="159" t="s">
        <v>34</v>
      </c>
      <c r="R3953" s="100" t="s">
        <v>34</v>
      </c>
      <c r="S3953" s="158">
        <v>1</v>
      </c>
      <c r="T3953" s="103" t="s">
        <v>110</v>
      </c>
      <c r="U3953" s="160" t="s">
        <v>111</v>
      </c>
      <c r="V3953" s="160" t="s">
        <v>126</v>
      </c>
      <c r="W3953" s="157" t="s">
        <v>42</v>
      </c>
      <c r="X3953" s="157" t="s">
        <v>42</v>
      </c>
    </row>
    <row r="3954" spans="1:24" ht="41.25">
      <c r="A3954" s="155">
        <f>A3953+1</f>
        <v>3952</v>
      </c>
      <c r="B3954" s="160" t="s">
        <v>4217</v>
      </c>
      <c r="C3954" s="159">
        <v>2018</v>
      </c>
      <c r="D3954" s="160" t="s">
        <v>106</v>
      </c>
      <c r="E3954" s="160" t="s">
        <v>126</v>
      </c>
      <c r="F3954" s="268" t="s">
        <v>4441</v>
      </c>
      <c r="G3954" s="157" t="s">
        <v>31</v>
      </c>
      <c r="H3954" s="156" t="s">
        <v>42</v>
      </c>
      <c r="I3954" s="160" t="s">
        <v>71</v>
      </c>
      <c r="J3954" s="160" t="s">
        <v>109</v>
      </c>
      <c r="K3954" s="240" t="s">
        <v>48</v>
      </c>
      <c r="L3954" s="241" t="s">
        <v>34</v>
      </c>
      <c r="M3954" s="241" t="s">
        <v>34</v>
      </c>
      <c r="N3954" s="241" t="s">
        <v>34</v>
      </c>
      <c r="O3954" s="241" t="s">
        <v>34</v>
      </c>
      <c r="P3954" s="241" t="s">
        <v>34</v>
      </c>
      <c r="Q3954" s="159" t="s">
        <v>34</v>
      </c>
      <c r="R3954" s="100" t="s">
        <v>34</v>
      </c>
      <c r="S3954" s="158">
        <v>1</v>
      </c>
      <c r="T3954" s="103" t="s">
        <v>110</v>
      </c>
      <c r="U3954" s="160" t="s">
        <v>111</v>
      </c>
      <c r="V3954" s="160" t="s">
        <v>126</v>
      </c>
      <c r="W3954" s="157" t="s">
        <v>42</v>
      </c>
      <c r="X3954" s="157" t="s">
        <v>42</v>
      </c>
    </row>
    <row r="3955" spans="1:24" ht="41.25">
      <c r="A3955" s="155">
        <f>A3954+1</f>
        <v>3953</v>
      </c>
      <c r="B3955" s="160" t="s">
        <v>4217</v>
      </c>
      <c r="C3955" s="159">
        <v>2018</v>
      </c>
      <c r="D3955" s="160" t="s">
        <v>106</v>
      </c>
      <c r="E3955" s="160" t="s">
        <v>126</v>
      </c>
      <c r="F3955" s="268" t="s">
        <v>4442</v>
      </c>
      <c r="G3955" s="157" t="s">
        <v>31</v>
      </c>
      <c r="H3955" s="161" t="s">
        <v>39</v>
      </c>
      <c r="I3955" s="160" t="s">
        <v>71</v>
      </c>
      <c r="J3955" s="160" t="s">
        <v>109</v>
      </c>
      <c r="K3955" s="240" t="s">
        <v>34</v>
      </c>
      <c r="L3955" s="241" t="s">
        <v>34</v>
      </c>
      <c r="M3955" s="241" t="s">
        <v>34</v>
      </c>
      <c r="N3955" s="241" t="s">
        <v>34</v>
      </c>
      <c r="O3955" s="241" t="s">
        <v>34</v>
      </c>
      <c r="P3955" s="241" t="s">
        <v>34</v>
      </c>
      <c r="Q3955" s="159" t="s">
        <v>34</v>
      </c>
      <c r="R3955" s="100" t="s">
        <v>34</v>
      </c>
      <c r="S3955" s="158">
        <v>1</v>
      </c>
      <c r="T3955" s="103" t="s">
        <v>110</v>
      </c>
      <c r="U3955" s="160" t="s">
        <v>111</v>
      </c>
      <c r="V3955" s="160" t="s">
        <v>126</v>
      </c>
      <c r="W3955" s="160" t="s">
        <v>92</v>
      </c>
      <c r="X3955" s="160" t="s">
        <v>92</v>
      </c>
    </row>
    <row r="3956" spans="1:24" ht="41.25">
      <c r="A3956" s="155">
        <f>A3955+1</f>
        <v>3954</v>
      </c>
      <c r="B3956" s="160" t="s">
        <v>4217</v>
      </c>
      <c r="C3956" s="159">
        <v>2018</v>
      </c>
      <c r="D3956" s="160" t="s">
        <v>106</v>
      </c>
      <c r="E3956" s="160" t="s">
        <v>126</v>
      </c>
      <c r="F3956" s="268" t="s">
        <v>4443</v>
      </c>
      <c r="G3956" s="157" t="s">
        <v>31</v>
      </c>
      <c r="H3956" s="161" t="s">
        <v>39</v>
      </c>
      <c r="I3956" s="160" t="s">
        <v>71</v>
      </c>
      <c r="J3956" s="160" t="s">
        <v>109</v>
      </c>
      <c r="K3956" s="240" t="s">
        <v>48</v>
      </c>
      <c r="L3956" s="241" t="s">
        <v>34</v>
      </c>
      <c r="M3956" s="241" t="s">
        <v>34</v>
      </c>
      <c r="N3956" s="241" t="s">
        <v>34</v>
      </c>
      <c r="O3956" s="241" t="s">
        <v>34</v>
      </c>
      <c r="P3956" s="241" t="s">
        <v>34</v>
      </c>
      <c r="Q3956" s="159" t="s">
        <v>34</v>
      </c>
      <c r="R3956" s="100" t="s">
        <v>34</v>
      </c>
      <c r="S3956" s="158">
        <v>1</v>
      </c>
      <c r="T3956" s="103" t="s">
        <v>110</v>
      </c>
      <c r="U3956" s="160" t="s">
        <v>111</v>
      </c>
      <c r="V3956" s="160" t="s">
        <v>126</v>
      </c>
      <c r="W3956" s="160" t="s">
        <v>92</v>
      </c>
      <c r="X3956" s="160" t="s">
        <v>92</v>
      </c>
    </row>
    <row r="3957" spans="1:24" ht="41.25">
      <c r="A3957" s="155">
        <f>A3956+1</f>
        <v>3955</v>
      </c>
      <c r="B3957" s="160" t="s">
        <v>4217</v>
      </c>
      <c r="C3957" s="159">
        <v>2018</v>
      </c>
      <c r="D3957" s="160" t="s">
        <v>106</v>
      </c>
      <c r="E3957" s="160" t="s">
        <v>126</v>
      </c>
      <c r="F3957" s="268" t="s">
        <v>4444</v>
      </c>
      <c r="G3957" s="157" t="s">
        <v>31</v>
      </c>
      <c r="H3957" s="156" t="s">
        <v>42</v>
      </c>
      <c r="I3957" s="160" t="s">
        <v>71</v>
      </c>
      <c r="J3957" s="160" t="s">
        <v>109</v>
      </c>
      <c r="K3957" s="240" t="s">
        <v>48</v>
      </c>
      <c r="L3957" s="241" t="s">
        <v>34</v>
      </c>
      <c r="M3957" s="241" t="s">
        <v>34</v>
      </c>
      <c r="N3957" s="241" t="s">
        <v>34</v>
      </c>
      <c r="O3957" s="241" t="s">
        <v>34</v>
      </c>
      <c r="P3957" s="241" t="s">
        <v>34</v>
      </c>
      <c r="Q3957" s="159" t="s">
        <v>34</v>
      </c>
      <c r="R3957" s="100" t="s">
        <v>34</v>
      </c>
      <c r="S3957" s="158">
        <v>1</v>
      </c>
      <c r="T3957" s="103" t="s">
        <v>110</v>
      </c>
      <c r="U3957" s="160" t="s">
        <v>111</v>
      </c>
      <c r="V3957" s="160" t="s">
        <v>126</v>
      </c>
      <c r="W3957" s="157" t="s">
        <v>42</v>
      </c>
      <c r="X3957" s="157" t="s">
        <v>42</v>
      </c>
    </row>
    <row r="3958" spans="1:24" ht="41.25">
      <c r="A3958" s="155">
        <f>A3957+1</f>
        <v>3956</v>
      </c>
      <c r="B3958" s="160" t="s">
        <v>4217</v>
      </c>
      <c r="C3958" s="159">
        <v>2018</v>
      </c>
      <c r="D3958" s="160" t="s">
        <v>106</v>
      </c>
      <c r="E3958" s="160" t="s">
        <v>129</v>
      </c>
      <c r="F3958" s="268" t="s">
        <v>4445</v>
      </c>
      <c r="G3958" s="157" t="s">
        <v>31</v>
      </c>
      <c r="H3958" s="161" t="s">
        <v>39</v>
      </c>
      <c r="I3958" s="160" t="s">
        <v>71</v>
      </c>
      <c r="J3958" s="160" t="s">
        <v>72</v>
      </c>
      <c r="K3958" s="240" t="s">
        <v>48</v>
      </c>
      <c r="L3958" s="241" t="s">
        <v>34</v>
      </c>
      <c r="M3958" s="241" t="s">
        <v>34</v>
      </c>
      <c r="N3958" s="241" t="s">
        <v>34</v>
      </c>
      <c r="O3958" s="241" t="s">
        <v>34</v>
      </c>
      <c r="P3958" s="241" t="s">
        <v>34</v>
      </c>
      <c r="Q3958" s="159" t="s">
        <v>34</v>
      </c>
      <c r="R3958" s="100" t="s">
        <v>34</v>
      </c>
      <c r="S3958" s="158">
        <v>1</v>
      </c>
      <c r="T3958" s="103" t="s">
        <v>110</v>
      </c>
      <c r="U3958" s="160" t="s">
        <v>111</v>
      </c>
      <c r="V3958" s="160" t="s">
        <v>379</v>
      </c>
      <c r="W3958" s="160" t="s">
        <v>92</v>
      </c>
      <c r="X3958" s="160" t="s">
        <v>92</v>
      </c>
    </row>
    <row r="3959" spans="1:24" ht="41.25">
      <c r="A3959" s="155">
        <f>A3958+1</f>
        <v>3957</v>
      </c>
      <c r="B3959" s="160" t="s">
        <v>4217</v>
      </c>
      <c r="C3959" s="159">
        <v>2018</v>
      </c>
      <c r="D3959" s="160" t="s">
        <v>106</v>
      </c>
      <c r="E3959" s="160" t="s">
        <v>122</v>
      </c>
      <c r="F3959" s="268" t="s">
        <v>4446</v>
      </c>
      <c r="G3959" s="157" t="s">
        <v>31</v>
      </c>
      <c r="H3959" s="161" t="s">
        <v>39</v>
      </c>
      <c r="I3959" s="160" t="s">
        <v>71</v>
      </c>
      <c r="J3959" s="160" t="s">
        <v>109</v>
      </c>
      <c r="K3959" s="240" t="s">
        <v>34</v>
      </c>
      <c r="L3959" s="241" t="s">
        <v>34</v>
      </c>
      <c r="M3959" s="241" t="s">
        <v>34</v>
      </c>
      <c r="N3959" s="241" t="s">
        <v>34</v>
      </c>
      <c r="O3959" s="241" t="s">
        <v>34</v>
      </c>
      <c r="P3959" s="241" t="s">
        <v>34</v>
      </c>
      <c r="Q3959" s="159" t="s">
        <v>34</v>
      </c>
      <c r="R3959" s="100" t="s">
        <v>34</v>
      </c>
      <c r="S3959" s="158">
        <v>1</v>
      </c>
      <c r="T3959" s="103" t="s">
        <v>110</v>
      </c>
      <c r="U3959" s="160" t="s">
        <v>111</v>
      </c>
      <c r="V3959" s="160" t="s">
        <v>3583</v>
      </c>
      <c r="W3959" s="160" t="s">
        <v>92</v>
      </c>
      <c r="X3959" s="160" t="s">
        <v>92</v>
      </c>
    </row>
    <row r="3960" spans="1:24" ht="81">
      <c r="A3960" s="155">
        <f>A3959+1</f>
        <v>3958</v>
      </c>
      <c r="B3960" s="160" t="s">
        <v>4217</v>
      </c>
      <c r="C3960" s="159">
        <v>2018</v>
      </c>
      <c r="D3960" s="160" t="s">
        <v>139</v>
      </c>
      <c r="E3960" s="160" t="s">
        <v>140</v>
      </c>
      <c r="F3960" s="268" t="s">
        <v>4447</v>
      </c>
      <c r="G3960" s="157" t="s">
        <v>82</v>
      </c>
      <c r="H3960" s="161" t="s">
        <v>83</v>
      </c>
      <c r="I3960" s="160" t="s">
        <v>71</v>
      </c>
      <c r="J3960" s="160" t="s">
        <v>142</v>
      </c>
      <c r="K3960" s="240" t="s">
        <v>34</v>
      </c>
      <c r="L3960" s="241" t="s">
        <v>34</v>
      </c>
      <c r="M3960" s="241" t="s">
        <v>34</v>
      </c>
      <c r="N3960" s="241" t="s">
        <v>34</v>
      </c>
      <c r="O3960" s="241" t="s">
        <v>34</v>
      </c>
      <c r="P3960" s="241" t="s">
        <v>34</v>
      </c>
      <c r="Q3960" s="159" t="s">
        <v>34</v>
      </c>
      <c r="R3960" s="100" t="s">
        <v>34</v>
      </c>
      <c r="S3960" s="158">
        <v>1</v>
      </c>
      <c r="T3960" s="103" t="s">
        <v>143</v>
      </c>
      <c r="U3960" s="160" t="s">
        <v>139</v>
      </c>
      <c r="V3960" s="160" t="s">
        <v>144</v>
      </c>
      <c r="W3960" s="160" t="s">
        <v>608</v>
      </c>
      <c r="X3960" s="160" t="s">
        <v>608</v>
      </c>
    </row>
    <row r="3961" spans="1:24" ht="41.25">
      <c r="A3961" s="155">
        <f>A3960+1</f>
        <v>3959</v>
      </c>
      <c r="B3961" s="160" t="s">
        <v>4217</v>
      </c>
      <c r="C3961" s="159">
        <v>2018</v>
      </c>
      <c r="D3961" s="160" t="s">
        <v>139</v>
      </c>
      <c r="E3961" s="160" t="s">
        <v>140</v>
      </c>
      <c r="F3961" s="268" t="s">
        <v>4448</v>
      </c>
      <c r="G3961" s="157" t="s">
        <v>119</v>
      </c>
      <c r="H3961" s="161" t="s">
        <v>169</v>
      </c>
      <c r="I3961" s="160" t="s">
        <v>71</v>
      </c>
      <c r="J3961" s="160" t="s">
        <v>142</v>
      </c>
      <c r="K3961" s="240" t="s">
        <v>34</v>
      </c>
      <c r="L3961" s="241" t="s">
        <v>34</v>
      </c>
      <c r="M3961" s="241" t="s">
        <v>34</v>
      </c>
      <c r="N3961" s="241" t="s">
        <v>34</v>
      </c>
      <c r="O3961" s="241" t="s">
        <v>34</v>
      </c>
      <c r="P3961" s="241" t="s">
        <v>34</v>
      </c>
      <c r="Q3961" s="159" t="s">
        <v>34</v>
      </c>
      <c r="R3961" s="100" t="s">
        <v>34</v>
      </c>
      <c r="S3961" s="158">
        <v>1</v>
      </c>
      <c r="T3961" s="103" t="s">
        <v>143</v>
      </c>
      <c r="U3961" s="160" t="s">
        <v>139</v>
      </c>
      <c r="V3961" s="160" t="s">
        <v>144</v>
      </c>
      <c r="W3961" s="160" t="s">
        <v>395</v>
      </c>
      <c r="X3961" s="160" t="s">
        <v>395</v>
      </c>
    </row>
    <row r="3962" spans="1:24" ht="41.25">
      <c r="A3962" s="155">
        <f>A3961+1</f>
        <v>3960</v>
      </c>
      <c r="B3962" s="160" t="s">
        <v>4217</v>
      </c>
      <c r="C3962" s="159">
        <v>2018</v>
      </c>
      <c r="D3962" s="160" t="s">
        <v>139</v>
      </c>
      <c r="E3962" s="160" t="s">
        <v>140</v>
      </c>
      <c r="F3962" s="268" t="s">
        <v>4449</v>
      </c>
      <c r="G3962" s="157" t="s">
        <v>31</v>
      </c>
      <c r="H3962" s="156" t="s">
        <v>42</v>
      </c>
      <c r="I3962" s="160" t="s">
        <v>71</v>
      </c>
      <c r="J3962" s="160" t="s">
        <v>142</v>
      </c>
      <c r="K3962" s="240" t="s">
        <v>34</v>
      </c>
      <c r="L3962" s="241" t="s">
        <v>34</v>
      </c>
      <c r="M3962" s="241" t="s">
        <v>34</v>
      </c>
      <c r="N3962" s="241" t="s">
        <v>34</v>
      </c>
      <c r="O3962" s="241" t="s">
        <v>34</v>
      </c>
      <c r="P3962" s="241" t="s">
        <v>34</v>
      </c>
      <c r="Q3962" s="159" t="s">
        <v>34</v>
      </c>
      <c r="R3962" s="100" t="s">
        <v>34</v>
      </c>
      <c r="S3962" s="158">
        <v>1</v>
      </c>
      <c r="T3962" s="103" t="s">
        <v>143</v>
      </c>
      <c r="U3962" s="160" t="s">
        <v>139</v>
      </c>
      <c r="V3962" s="160" t="s">
        <v>483</v>
      </c>
      <c r="W3962" s="157" t="s">
        <v>42</v>
      </c>
      <c r="X3962" s="157" t="s">
        <v>42</v>
      </c>
    </row>
    <row r="3963" spans="1:24" ht="41.25">
      <c r="A3963" s="155">
        <f>A3962+1</f>
        <v>3961</v>
      </c>
      <c r="B3963" s="160" t="s">
        <v>4217</v>
      </c>
      <c r="C3963" s="159">
        <v>2018</v>
      </c>
      <c r="D3963" s="160" t="s">
        <v>139</v>
      </c>
      <c r="E3963" s="160" t="s">
        <v>140</v>
      </c>
      <c r="F3963" s="268" t="s">
        <v>4450</v>
      </c>
      <c r="G3963" s="157" t="s">
        <v>31</v>
      </c>
      <c r="H3963" s="156" t="s">
        <v>50</v>
      </c>
      <c r="I3963" s="157" t="s">
        <v>71</v>
      </c>
      <c r="J3963" s="160" t="s">
        <v>142</v>
      </c>
      <c r="K3963" s="240" t="s">
        <v>34</v>
      </c>
      <c r="L3963" s="241" t="s">
        <v>34</v>
      </c>
      <c r="M3963" s="241" t="s">
        <v>34</v>
      </c>
      <c r="N3963" s="241" t="s">
        <v>34</v>
      </c>
      <c r="O3963" s="241" t="s">
        <v>34</v>
      </c>
      <c r="P3963" s="241" t="s">
        <v>34</v>
      </c>
      <c r="Q3963" s="159" t="s">
        <v>34</v>
      </c>
      <c r="R3963" s="99" t="s">
        <v>48</v>
      </c>
      <c r="S3963" s="158">
        <v>1</v>
      </c>
      <c r="T3963" s="103" t="s">
        <v>143</v>
      </c>
      <c r="U3963" s="160" t="s">
        <v>139</v>
      </c>
      <c r="V3963" s="160" t="s">
        <v>483</v>
      </c>
      <c r="W3963" s="160" t="s">
        <v>92</v>
      </c>
      <c r="X3963" s="157" t="s">
        <v>50</v>
      </c>
    </row>
    <row r="3964" spans="1:24" ht="41.25">
      <c r="A3964" s="155">
        <f>A3963+1</f>
        <v>3962</v>
      </c>
      <c r="B3964" s="160" t="s">
        <v>4217</v>
      </c>
      <c r="C3964" s="159">
        <v>2018</v>
      </c>
      <c r="D3964" s="160" t="s">
        <v>139</v>
      </c>
      <c r="E3964" s="160" t="s">
        <v>140</v>
      </c>
      <c r="F3964" s="268" t="s">
        <v>4451</v>
      </c>
      <c r="G3964" s="157" t="s">
        <v>31</v>
      </c>
      <c r="H3964" s="156" t="s">
        <v>46</v>
      </c>
      <c r="I3964" s="160" t="s">
        <v>71</v>
      </c>
      <c r="J3964" s="160" t="s">
        <v>142</v>
      </c>
      <c r="K3964" s="240" t="s">
        <v>34</v>
      </c>
      <c r="L3964" s="241" t="s">
        <v>34</v>
      </c>
      <c r="M3964" s="241" t="s">
        <v>34</v>
      </c>
      <c r="N3964" s="241" t="s">
        <v>34</v>
      </c>
      <c r="O3964" s="241" t="s">
        <v>34</v>
      </c>
      <c r="P3964" s="241" t="s">
        <v>34</v>
      </c>
      <c r="Q3964" s="159" t="s">
        <v>34</v>
      </c>
      <c r="R3964" s="100" t="s">
        <v>34</v>
      </c>
      <c r="S3964" s="158">
        <v>1</v>
      </c>
      <c r="T3964" s="103" t="s">
        <v>143</v>
      </c>
      <c r="U3964" s="160" t="s">
        <v>139</v>
      </c>
      <c r="V3964" s="160" t="s">
        <v>483</v>
      </c>
      <c r="W3964" s="160" t="s">
        <v>52</v>
      </c>
      <c r="X3964" s="160" t="s">
        <v>52</v>
      </c>
    </row>
    <row r="3965" spans="1:24" ht="41.25">
      <c r="A3965" s="155">
        <f>A3964+1</f>
        <v>3963</v>
      </c>
      <c r="B3965" s="160" t="s">
        <v>4217</v>
      </c>
      <c r="C3965" s="159">
        <v>2018</v>
      </c>
      <c r="D3965" s="160" t="s">
        <v>139</v>
      </c>
      <c r="E3965" s="160" t="s">
        <v>140</v>
      </c>
      <c r="F3965" s="268" t="s">
        <v>4452</v>
      </c>
      <c r="G3965" s="157" t="s">
        <v>31</v>
      </c>
      <c r="H3965" s="161" t="s">
        <v>39</v>
      </c>
      <c r="I3965" s="160" t="s">
        <v>71</v>
      </c>
      <c r="J3965" s="160" t="s">
        <v>142</v>
      </c>
      <c r="K3965" s="240" t="s">
        <v>34</v>
      </c>
      <c r="L3965" s="241" t="s">
        <v>34</v>
      </c>
      <c r="M3965" s="241" t="s">
        <v>34</v>
      </c>
      <c r="N3965" s="241" t="s">
        <v>34</v>
      </c>
      <c r="O3965" s="241" t="s">
        <v>34</v>
      </c>
      <c r="P3965" s="241" t="s">
        <v>34</v>
      </c>
      <c r="Q3965" s="159" t="s">
        <v>34</v>
      </c>
      <c r="R3965" s="100" t="s">
        <v>34</v>
      </c>
      <c r="S3965" s="158">
        <v>1</v>
      </c>
      <c r="T3965" s="103" t="s">
        <v>143</v>
      </c>
      <c r="U3965" s="160" t="s">
        <v>139</v>
      </c>
      <c r="V3965" s="160" t="s">
        <v>483</v>
      </c>
      <c r="W3965" s="160" t="s">
        <v>92</v>
      </c>
      <c r="X3965" s="160" t="s">
        <v>92</v>
      </c>
    </row>
    <row r="3966" spans="1:24" ht="81">
      <c r="A3966" s="155">
        <f>A3965+1</f>
        <v>3964</v>
      </c>
      <c r="B3966" s="160" t="s">
        <v>4217</v>
      </c>
      <c r="C3966" s="159">
        <v>2018</v>
      </c>
      <c r="D3966" s="160" t="s">
        <v>139</v>
      </c>
      <c r="E3966" s="160" t="s">
        <v>140</v>
      </c>
      <c r="F3966" s="268" t="s">
        <v>4453</v>
      </c>
      <c r="G3966" s="160" t="s">
        <v>82</v>
      </c>
      <c r="H3966" s="161" t="s">
        <v>83</v>
      </c>
      <c r="I3966" s="160" t="s">
        <v>71</v>
      </c>
      <c r="J3966" s="160" t="s">
        <v>142</v>
      </c>
      <c r="K3966" s="240" t="s">
        <v>34</v>
      </c>
      <c r="L3966" s="241" t="s">
        <v>34</v>
      </c>
      <c r="M3966" s="241" t="s">
        <v>34</v>
      </c>
      <c r="N3966" s="241" t="s">
        <v>34</v>
      </c>
      <c r="O3966" s="241" t="s">
        <v>34</v>
      </c>
      <c r="P3966" s="241" t="s">
        <v>34</v>
      </c>
      <c r="Q3966" s="159" t="s">
        <v>34</v>
      </c>
      <c r="R3966" s="100" t="s">
        <v>34</v>
      </c>
      <c r="S3966" s="158">
        <v>1</v>
      </c>
      <c r="T3966" s="103" t="s">
        <v>143</v>
      </c>
      <c r="U3966" s="160" t="s">
        <v>139</v>
      </c>
      <c r="V3966" s="160" t="s">
        <v>483</v>
      </c>
      <c r="W3966" s="160" t="s">
        <v>401</v>
      </c>
      <c r="X3966" s="160" t="s">
        <v>401</v>
      </c>
    </row>
    <row r="3967" spans="1:24" ht="41.25">
      <c r="A3967" s="155">
        <f>A3966+1</f>
        <v>3965</v>
      </c>
      <c r="B3967" s="160" t="s">
        <v>4217</v>
      </c>
      <c r="C3967" s="159">
        <v>2018</v>
      </c>
      <c r="D3967" s="160" t="s">
        <v>139</v>
      </c>
      <c r="E3967" s="160" t="s">
        <v>140</v>
      </c>
      <c r="F3967" s="268" t="s">
        <v>4454</v>
      </c>
      <c r="G3967" s="157" t="s">
        <v>31</v>
      </c>
      <c r="H3967" s="156" t="s">
        <v>42</v>
      </c>
      <c r="I3967" s="160" t="s">
        <v>71</v>
      </c>
      <c r="J3967" s="160" t="s">
        <v>142</v>
      </c>
      <c r="K3967" s="240" t="s">
        <v>34</v>
      </c>
      <c r="L3967" s="241" t="s">
        <v>34</v>
      </c>
      <c r="M3967" s="241" t="s">
        <v>34</v>
      </c>
      <c r="N3967" s="241" t="s">
        <v>34</v>
      </c>
      <c r="O3967" s="241" t="s">
        <v>34</v>
      </c>
      <c r="P3967" s="241" t="s">
        <v>34</v>
      </c>
      <c r="Q3967" s="159" t="s">
        <v>34</v>
      </c>
      <c r="R3967" s="100" t="s">
        <v>34</v>
      </c>
      <c r="S3967" s="158">
        <v>1</v>
      </c>
      <c r="T3967" s="103" t="s">
        <v>143</v>
      </c>
      <c r="U3967" s="160" t="s">
        <v>139</v>
      </c>
      <c r="V3967" s="160" t="s">
        <v>483</v>
      </c>
      <c r="W3967" s="157" t="s">
        <v>42</v>
      </c>
      <c r="X3967" s="157" t="s">
        <v>42</v>
      </c>
    </row>
    <row r="3968" spans="1:24" ht="41.25">
      <c r="A3968" s="155">
        <f>A3967+1</f>
        <v>3966</v>
      </c>
      <c r="B3968" s="160" t="s">
        <v>4217</v>
      </c>
      <c r="C3968" s="159">
        <v>2018</v>
      </c>
      <c r="D3968" s="160" t="s">
        <v>139</v>
      </c>
      <c r="E3968" s="160" t="s">
        <v>156</v>
      </c>
      <c r="F3968" s="268" t="s">
        <v>4455</v>
      </c>
      <c r="G3968" s="157" t="s">
        <v>31</v>
      </c>
      <c r="H3968" s="161" t="s">
        <v>39</v>
      </c>
      <c r="I3968" s="160" t="s">
        <v>71</v>
      </c>
      <c r="J3968" s="160" t="s">
        <v>142</v>
      </c>
      <c r="K3968" s="240" t="s">
        <v>34</v>
      </c>
      <c r="L3968" s="241" t="s">
        <v>34</v>
      </c>
      <c r="M3968" s="241" t="s">
        <v>34</v>
      </c>
      <c r="N3968" s="241" t="s">
        <v>34</v>
      </c>
      <c r="O3968" s="241" t="s">
        <v>34</v>
      </c>
      <c r="P3968" s="241" t="s">
        <v>34</v>
      </c>
      <c r="Q3968" s="159" t="s">
        <v>34</v>
      </c>
      <c r="R3968" s="100" t="s">
        <v>34</v>
      </c>
      <c r="S3968" s="158">
        <v>1</v>
      </c>
      <c r="T3968" s="103" t="s">
        <v>143</v>
      </c>
      <c r="U3968" s="160" t="s">
        <v>139</v>
      </c>
      <c r="V3968" s="160" t="s">
        <v>586</v>
      </c>
      <c r="W3968" s="160" t="s">
        <v>92</v>
      </c>
      <c r="X3968" s="160" t="s">
        <v>92</v>
      </c>
    </row>
    <row r="3969" spans="1:24" ht="41.25">
      <c r="A3969" s="155">
        <f>A3968+1</f>
        <v>3967</v>
      </c>
      <c r="B3969" s="160" t="s">
        <v>4217</v>
      </c>
      <c r="C3969" s="159">
        <v>2018</v>
      </c>
      <c r="D3969" s="160" t="s">
        <v>139</v>
      </c>
      <c r="E3969" s="160" t="s">
        <v>586</v>
      </c>
      <c r="F3969" s="268" t="s">
        <v>4456</v>
      </c>
      <c r="G3969" s="157" t="s">
        <v>31</v>
      </c>
      <c r="H3969" s="156" t="s">
        <v>46</v>
      </c>
      <c r="I3969" s="157" t="s">
        <v>71</v>
      </c>
      <c r="J3969" s="160" t="s">
        <v>142</v>
      </c>
      <c r="K3969" s="240" t="s">
        <v>34</v>
      </c>
      <c r="L3969" s="241" t="s">
        <v>34</v>
      </c>
      <c r="M3969" s="241" t="s">
        <v>34</v>
      </c>
      <c r="N3969" s="241" t="s">
        <v>34</v>
      </c>
      <c r="O3969" s="241" t="s">
        <v>34</v>
      </c>
      <c r="P3969" s="241" t="s">
        <v>34</v>
      </c>
      <c r="Q3969" s="159" t="s">
        <v>34</v>
      </c>
      <c r="R3969" s="100" t="s">
        <v>34</v>
      </c>
      <c r="S3969" s="158">
        <v>1</v>
      </c>
      <c r="T3969" s="103" t="s">
        <v>143</v>
      </c>
      <c r="U3969" s="160" t="s">
        <v>139</v>
      </c>
      <c r="V3969" s="160" t="s">
        <v>586</v>
      </c>
      <c r="W3969" s="160" t="s">
        <v>52</v>
      </c>
      <c r="X3969" s="160" t="s">
        <v>52</v>
      </c>
    </row>
    <row r="3970" spans="1:24" ht="41.25">
      <c r="A3970" s="155">
        <f>A3969+1</f>
        <v>3968</v>
      </c>
      <c r="B3970" s="160" t="s">
        <v>4217</v>
      </c>
      <c r="C3970" s="159">
        <v>2018</v>
      </c>
      <c r="D3970" s="160" t="s">
        <v>139</v>
      </c>
      <c r="E3970" s="160" t="s">
        <v>156</v>
      </c>
      <c r="F3970" s="268" t="s">
        <v>4457</v>
      </c>
      <c r="G3970" s="157" t="s">
        <v>31</v>
      </c>
      <c r="H3970" s="156" t="s">
        <v>42</v>
      </c>
      <c r="I3970" s="160" t="s">
        <v>71</v>
      </c>
      <c r="J3970" s="160" t="s">
        <v>142</v>
      </c>
      <c r="K3970" s="240" t="s">
        <v>34</v>
      </c>
      <c r="L3970" s="241" t="s">
        <v>34</v>
      </c>
      <c r="M3970" s="241" t="s">
        <v>34</v>
      </c>
      <c r="N3970" s="241" t="s">
        <v>34</v>
      </c>
      <c r="O3970" s="241" t="s">
        <v>34</v>
      </c>
      <c r="P3970" s="241" t="s">
        <v>34</v>
      </c>
      <c r="Q3970" s="159" t="s">
        <v>34</v>
      </c>
      <c r="R3970" s="100" t="s">
        <v>34</v>
      </c>
      <c r="S3970" s="158">
        <v>1</v>
      </c>
      <c r="T3970" s="103" t="s">
        <v>143</v>
      </c>
      <c r="U3970" s="160" t="s">
        <v>139</v>
      </c>
      <c r="V3970" s="160" t="s">
        <v>586</v>
      </c>
      <c r="W3970" s="157" t="s">
        <v>42</v>
      </c>
      <c r="X3970" s="157" t="s">
        <v>42</v>
      </c>
    </row>
    <row r="3971" spans="1:24" ht="41.25">
      <c r="A3971" s="155">
        <f>A3970+1</f>
        <v>3969</v>
      </c>
      <c r="B3971" s="160" t="s">
        <v>4217</v>
      </c>
      <c r="C3971" s="159">
        <v>2018</v>
      </c>
      <c r="D3971" s="160" t="s">
        <v>139</v>
      </c>
      <c r="E3971" s="160" t="s">
        <v>717</v>
      </c>
      <c r="F3971" s="268" t="s">
        <v>4458</v>
      </c>
      <c r="G3971" s="157" t="s">
        <v>31</v>
      </c>
      <c r="H3971" s="161" t="s">
        <v>39</v>
      </c>
      <c r="I3971" s="160" t="s">
        <v>71</v>
      </c>
      <c r="J3971" s="160" t="s">
        <v>142</v>
      </c>
      <c r="K3971" s="240" t="s">
        <v>48</v>
      </c>
      <c r="L3971" s="241" t="s">
        <v>34</v>
      </c>
      <c r="M3971" s="241" t="s">
        <v>34</v>
      </c>
      <c r="N3971" s="241" t="s">
        <v>34</v>
      </c>
      <c r="O3971" s="241" t="s">
        <v>34</v>
      </c>
      <c r="P3971" s="241" t="s">
        <v>34</v>
      </c>
      <c r="Q3971" s="159" t="s">
        <v>34</v>
      </c>
      <c r="R3971" s="100" t="s">
        <v>34</v>
      </c>
      <c r="S3971" s="158">
        <v>1</v>
      </c>
      <c r="T3971" s="103" t="s">
        <v>143</v>
      </c>
      <c r="U3971" s="160" t="s">
        <v>139</v>
      </c>
      <c r="V3971" s="160" t="s">
        <v>4459</v>
      </c>
      <c r="W3971" s="160" t="s">
        <v>92</v>
      </c>
      <c r="X3971" s="160" t="s">
        <v>92</v>
      </c>
    </row>
    <row r="3972" spans="1:24" ht="30.75">
      <c r="A3972" s="155">
        <f>A3971+1</f>
        <v>3970</v>
      </c>
      <c r="B3972" s="160" t="s">
        <v>4217</v>
      </c>
      <c r="C3972" s="159">
        <v>2018</v>
      </c>
      <c r="D3972" s="160" t="s">
        <v>162</v>
      </c>
      <c r="E3972" s="160" t="s">
        <v>162</v>
      </c>
      <c r="F3972" s="268" t="s">
        <v>4460</v>
      </c>
      <c r="G3972" s="157" t="s">
        <v>31</v>
      </c>
      <c r="H3972" s="156" t="s">
        <v>50</v>
      </c>
      <c r="I3972" s="160" t="s">
        <v>164</v>
      </c>
      <c r="J3972" s="157" t="s">
        <v>15</v>
      </c>
      <c r="K3972" s="238" t="s">
        <v>34</v>
      </c>
      <c r="L3972" s="239" t="s">
        <v>34</v>
      </c>
      <c r="M3972" s="239" t="s">
        <v>48</v>
      </c>
      <c r="N3972" s="239" t="s">
        <v>34</v>
      </c>
      <c r="O3972" s="239" t="s">
        <v>34</v>
      </c>
      <c r="P3972" s="239" t="s">
        <v>34</v>
      </c>
      <c r="Q3972" s="159" t="s">
        <v>48</v>
      </c>
      <c r="R3972" s="100" t="s">
        <v>48</v>
      </c>
      <c r="S3972" s="163">
        <v>1</v>
      </c>
      <c r="T3972" s="103" t="s">
        <v>165</v>
      </c>
      <c r="U3972" s="160" t="s">
        <v>166</v>
      </c>
      <c r="V3972" s="160" t="s">
        <v>162</v>
      </c>
      <c r="W3972" s="157" t="s">
        <v>42</v>
      </c>
      <c r="X3972" s="157" t="s">
        <v>50</v>
      </c>
    </row>
    <row r="3973" spans="1:24" ht="81">
      <c r="A3973" s="155">
        <f>A3972+1</f>
        <v>3971</v>
      </c>
      <c r="B3973" s="160" t="s">
        <v>4217</v>
      </c>
      <c r="C3973" s="159">
        <v>2018</v>
      </c>
      <c r="D3973" s="160" t="s">
        <v>162</v>
      </c>
      <c r="E3973" s="160" t="s">
        <v>162</v>
      </c>
      <c r="F3973" s="268" t="s">
        <v>4461</v>
      </c>
      <c r="G3973" s="157" t="s">
        <v>82</v>
      </c>
      <c r="H3973" s="161" t="s">
        <v>83</v>
      </c>
      <c r="I3973" s="160" t="s">
        <v>164</v>
      </c>
      <c r="J3973" s="160" t="s">
        <v>15</v>
      </c>
      <c r="K3973" s="240" t="s">
        <v>34</v>
      </c>
      <c r="L3973" s="241" t="s">
        <v>34</v>
      </c>
      <c r="M3973" s="241" t="s">
        <v>48</v>
      </c>
      <c r="N3973" s="241" t="s">
        <v>34</v>
      </c>
      <c r="O3973" s="241" t="s">
        <v>34</v>
      </c>
      <c r="P3973" s="241" t="s">
        <v>34</v>
      </c>
      <c r="Q3973" s="159" t="s">
        <v>34</v>
      </c>
      <c r="R3973" s="100" t="s">
        <v>34</v>
      </c>
      <c r="S3973" s="163">
        <v>1</v>
      </c>
      <c r="T3973" s="103" t="s">
        <v>165</v>
      </c>
      <c r="U3973" s="160" t="s">
        <v>166</v>
      </c>
      <c r="V3973" s="160" t="s">
        <v>162</v>
      </c>
      <c r="W3973" s="160" t="s">
        <v>188</v>
      </c>
      <c r="X3973" s="160" t="s">
        <v>188</v>
      </c>
    </row>
    <row r="3974" spans="1:24" ht="81">
      <c r="A3974" s="155">
        <f>A3973+1</f>
        <v>3972</v>
      </c>
      <c r="B3974" s="160" t="s">
        <v>4217</v>
      </c>
      <c r="C3974" s="159">
        <v>2018</v>
      </c>
      <c r="D3974" s="160" t="s">
        <v>162</v>
      </c>
      <c r="E3974" s="160" t="s">
        <v>162</v>
      </c>
      <c r="F3974" s="268" t="s">
        <v>4462</v>
      </c>
      <c r="G3974" s="160" t="s">
        <v>82</v>
      </c>
      <c r="H3974" s="161" t="s">
        <v>83</v>
      </c>
      <c r="I3974" s="160" t="s">
        <v>164</v>
      </c>
      <c r="J3974" s="160" t="s">
        <v>15</v>
      </c>
      <c r="K3974" s="240" t="s">
        <v>34</v>
      </c>
      <c r="L3974" s="241" t="s">
        <v>34</v>
      </c>
      <c r="M3974" s="241" t="s">
        <v>48</v>
      </c>
      <c r="N3974" s="241" t="s">
        <v>34</v>
      </c>
      <c r="O3974" s="241" t="s">
        <v>34</v>
      </c>
      <c r="P3974" s="241" t="s">
        <v>34</v>
      </c>
      <c r="Q3974" s="159" t="s">
        <v>34</v>
      </c>
      <c r="R3974" s="100" t="s">
        <v>34</v>
      </c>
      <c r="S3974" s="163">
        <v>1</v>
      </c>
      <c r="T3974" s="103" t="s">
        <v>165</v>
      </c>
      <c r="U3974" s="160" t="s">
        <v>166</v>
      </c>
      <c r="V3974" s="160" t="s">
        <v>162</v>
      </c>
      <c r="W3974" s="160" t="s">
        <v>401</v>
      </c>
      <c r="X3974" s="160" t="s">
        <v>401</v>
      </c>
    </row>
    <row r="3975" spans="1:24" ht="81">
      <c r="A3975" s="155">
        <f>A3974+1</f>
        <v>3973</v>
      </c>
      <c r="B3975" s="160" t="s">
        <v>4217</v>
      </c>
      <c r="C3975" s="159">
        <v>2018</v>
      </c>
      <c r="D3975" s="160" t="s">
        <v>162</v>
      </c>
      <c r="E3975" s="160" t="s">
        <v>162</v>
      </c>
      <c r="F3975" s="268" t="s">
        <v>4463</v>
      </c>
      <c r="G3975" s="157" t="s">
        <v>82</v>
      </c>
      <c r="H3975" s="161" t="s">
        <v>83</v>
      </c>
      <c r="I3975" s="160" t="s">
        <v>164</v>
      </c>
      <c r="J3975" s="160" t="s">
        <v>15</v>
      </c>
      <c r="K3975" s="240" t="s">
        <v>34</v>
      </c>
      <c r="L3975" s="241" t="s">
        <v>34</v>
      </c>
      <c r="M3975" s="241" t="s">
        <v>48</v>
      </c>
      <c r="N3975" s="241" t="s">
        <v>34</v>
      </c>
      <c r="O3975" s="241" t="s">
        <v>34</v>
      </c>
      <c r="P3975" s="241" t="s">
        <v>34</v>
      </c>
      <c r="Q3975" s="159" t="s">
        <v>34</v>
      </c>
      <c r="R3975" s="100" t="s">
        <v>34</v>
      </c>
      <c r="S3975" s="163">
        <v>1</v>
      </c>
      <c r="T3975" s="103" t="s">
        <v>165</v>
      </c>
      <c r="U3975" s="160" t="s">
        <v>166</v>
      </c>
      <c r="V3975" s="160" t="s">
        <v>162</v>
      </c>
      <c r="W3975" s="160" t="s">
        <v>101</v>
      </c>
      <c r="X3975" s="160" t="s">
        <v>101</v>
      </c>
    </row>
    <row r="3976" spans="1:24" ht="20.25">
      <c r="A3976" s="155">
        <f>A3975+1</f>
        <v>3974</v>
      </c>
      <c r="B3976" s="160" t="s">
        <v>4217</v>
      </c>
      <c r="C3976" s="159">
        <v>2018</v>
      </c>
      <c r="D3976" s="160" t="s">
        <v>162</v>
      </c>
      <c r="E3976" s="160" t="s">
        <v>162</v>
      </c>
      <c r="F3976" s="268" t="s">
        <v>4464</v>
      </c>
      <c r="G3976" s="157" t="s">
        <v>31</v>
      </c>
      <c r="H3976" s="156" t="s">
        <v>42</v>
      </c>
      <c r="I3976" s="160" t="s">
        <v>164</v>
      </c>
      <c r="J3976" s="160" t="s">
        <v>15</v>
      </c>
      <c r="K3976" s="240" t="s">
        <v>34</v>
      </c>
      <c r="L3976" s="241" t="s">
        <v>34</v>
      </c>
      <c r="M3976" s="241" t="s">
        <v>48</v>
      </c>
      <c r="N3976" s="241" t="s">
        <v>34</v>
      </c>
      <c r="O3976" s="241" t="s">
        <v>34</v>
      </c>
      <c r="P3976" s="241" t="s">
        <v>34</v>
      </c>
      <c r="Q3976" s="159" t="s">
        <v>34</v>
      </c>
      <c r="R3976" s="100" t="s">
        <v>34</v>
      </c>
      <c r="S3976" s="163">
        <v>1</v>
      </c>
      <c r="T3976" s="103" t="s">
        <v>165</v>
      </c>
      <c r="U3976" s="160" t="s">
        <v>166</v>
      </c>
      <c r="V3976" s="160" t="s">
        <v>162</v>
      </c>
      <c r="W3976" s="157" t="s">
        <v>42</v>
      </c>
      <c r="X3976" s="157" t="s">
        <v>42</v>
      </c>
    </row>
    <row r="3977" spans="1:24" ht="30.75">
      <c r="A3977" s="155">
        <f>A3976+1</f>
        <v>3975</v>
      </c>
      <c r="B3977" s="160" t="s">
        <v>4217</v>
      </c>
      <c r="C3977" s="159">
        <v>2018</v>
      </c>
      <c r="D3977" s="160" t="s">
        <v>173</v>
      </c>
      <c r="E3977" s="160" t="s">
        <v>177</v>
      </c>
      <c r="F3977" s="268" t="s">
        <v>4465</v>
      </c>
      <c r="G3977" s="157" t="s">
        <v>31</v>
      </c>
      <c r="H3977" s="161" t="s">
        <v>39</v>
      </c>
      <c r="I3977" s="160" t="s">
        <v>173</v>
      </c>
      <c r="J3977" s="160" t="s">
        <v>179</v>
      </c>
      <c r="K3977" s="240" t="s">
        <v>34</v>
      </c>
      <c r="L3977" s="241" t="s">
        <v>48</v>
      </c>
      <c r="M3977" s="241" t="s">
        <v>34</v>
      </c>
      <c r="N3977" s="241" t="s">
        <v>34</v>
      </c>
      <c r="O3977" s="241" t="s">
        <v>34</v>
      </c>
      <c r="P3977" s="241" t="s">
        <v>34</v>
      </c>
      <c r="Q3977" s="159" t="s">
        <v>34</v>
      </c>
      <c r="R3977" s="100" t="s">
        <v>34</v>
      </c>
      <c r="S3977" s="163">
        <v>1</v>
      </c>
      <c r="T3977" s="103" t="s">
        <v>176</v>
      </c>
      <c r="U3977" s="160" t="s">
        <v>166</v>
      </c>
      <c r="V3977" s="160" t="s">
        <v>177</v>
      </c>
      <c r="W3977" s="160" t="s">
        <v>92</v>
      </c>
      <c r="X3977" s="160" t="s">
        <v>92</v>
      </c>
    </row>
    <row r="3978" spans="1:24" ht="30.75">
      <c r="A3978" s="155">
        <f>A3977+1</f>
        <v>3976</v>
      </c>
      <c r="B3978" s="160" t="s">
        <v>4217</v>
      </c>
      <c r="C3978" s="159">
        <v>2018</v>
      </c>
      <c r="D3978" s="160" t="s">
        <v>173</v>
      </c>
      <c r="E3978" s="160" t="s">
        <v>495</v>
      </c>
      <c r="F3978" s="268" t="s">
        <v>4466</v>
      </c>
      <c r="G3978" s="157" t="s">
        <v>31</v>
      </c>
      <c r="H3978" s="156" t="s">
        <v>39</v>
      </c>
      <c r="I3978" s="160" t="s">
        <v>173</v>
      </c>
      <c r="J3978" s="160" t="s">
        <v>191</v>
      </c>
      <c r="K3978" s="240" t="s">
        <v>34</v>
      </c>
      <c r="L3978" s="241" t="s">
        <v>34</v>
      </c>
      <c r="M3978" s="241" t="s">
        <v>34</v>
      </c>
      <c r="N3978" s="241" t="s">
        <v>34</v>
      </c>
      <c r="O3978" s="241" t="s">
        <v>34</v>
      </c>
      <c r="P3978" s="241" t="s">
        <v>34</v>
      </c>
      <c r="Q3978" s="159" t="s">
        <v>34</v>
      </c>
      <c r="R3978" s="100" t="s">
        <v>34</v>
      </c>
      <c r="S3978" s="163">
        <v>1</v>
      </c>
      <c r="T3978" s="103" t="s">
        <v>176</v>
      </c>
      <c r="U3978" s="160" t="s">
        <v>166</v>
      </c>
      <c r="V3978" s="160" t="s">
        <v>495</v>
      </c>
      <c r="W3978" s="160" t="s">
        <v>92</v>
      </c>
      <c r="X3978" s="160" t="s">
        <v>92</v>
      </c>
    </row>
    <row r="3979" spans="1:24" ht="81">
      <c r="A3979" s="155">
        <f>A3978+1</f>
        <v>3977</v>
      </c>
      <c r="B3979" s="160" t="s">
        <v>4217</v>
      </c>
      <c r="C3979" s="159">
        <v>2018</v>
      </c>
      <c r="D3979" s="160" t="s">
        <v>173</v>
      </c>
      <c r="E3979" s="160" t="s">
        <v>495</v>
      </c>
      <c r="F3979" s="268" t="s">
        <v>4467</v>
      </c>
      <c r="G3979" s="157" t="s">
        <v>82</v>
      </c>
      <c r="H3979" s="161" t="s">
        <v>83</v>
      </c>
      <c r="I3979" s="160" t="s">
        <v>173</v>
      </c>
      <c r="J3979" s="160" t="s">
        <v>191</v>
      </c>
      <c r="K3979" s="240" t="s">
        <v>34</v>
      </c>
      <c r="L3979" s="241" t="s">
        <v>34</v>
      </c>
      <c r="M3979" s="241" t="s">
        <v>34</v>
      </c>
      <c r="N3979" s="241" t="s">
        <v>34</v>
      </c>
      <c r="O3979" s="241" t="s">
        <v>34</v>
      </c>
      <c r="P3979" s="241" t="s">
        <v>34</v>
      </c>
      <c r="Q3979" s="159" t="s">
        <v>34</v>
      </c>
      <c r="R3979" s="100" t="s">
        <v>34</v>
      </c>
      <c r="S3979" s="163">
        <v>1</v>
      </c>
      <c r="T3979" s="103" t="s">
        <v>176</v>
      </c>
      <c r="U3979" s="160" t="s">
        <v>166</v>
      </c>
      <c r="V3979" s="160" t="s">
        <v>495</v>
      </c>
      <c r="W3979" s="160" t="s">
        <v>101</v>
      </c>
      <c r="X3979" s="160" t="s">
        <v>101</v>
      </c>
    </row>
    <row r="3980" spans="1:24" ht="41.25">
      <c r="A3980" s="155">
        <f>A3979+1</f>
        <v>3978</v>
      </c>
      <c r="B3980" s="160" t="s">
        <v>4217</v>
      </c>
      <c r="C3980" s="159">
        <v>2018</v>
      </c>
      <c r="D3980" s="160" t="s">
        <v>173</v>
      </c>
      <c r="E3980" s="160" t="s">
        <v>495</v>
      </c>
      <c r="F3980" s="268" t="s">
        <v>4468</v>
      </c>
      <c r="G3980" s="157" t="s">
        <v>31</v>
      </c>
      <c r="H3980" s="156" t="s">
        <v>50</v>
      </c>
      <c r="I3980" s="160" t="s">
        <v>173</v>
      </c>
      <c r="J3980" s="160" t="s">
        <v>191</v>
      </c>
      <c r="K3980" s="240" t="s">
        <v>34</v>
      </c>
      <c r="L3980" s="241" t="s">
        <v>34</v>
      </c>
      <c r="M3980" s="241" t="s">
        <v>34</v>
      </c>
      <c r="N3980" s="241" t="s">
        <v>34</v>
      </c>
      <c r="O3980" s="241" t="s">
        <v>34</v>
      </c>
      <c r="P3980" s="241" t="s">
        <v>34</v>
      </c>
      <c r="Q3980" s="159" t="s">
        <v>34</v>
      </c>
      <c r="R3980" s="99" t="s">
        <v>48</v>
      </c>
      <c r="S3980" s="163">
        <v>1</v>
      </c>
      <c r="T3980" s="103" t="s">
        <v>176</v>
      </c>
      <c r="U3980" s="160" t="s">
        <v>166</v>
      </c>
      <c r="V3980" s="160" t="s">
        <v>495</v>
      </c>
      <c r="W3980" s="160" t="s">
        <v>92</v>
      </c>
      <c r="X3980" s="157" t="s">
        <v>50</v>
      </c>
    </row>
    <row r="3981" spans="1:24" ht="51">
      <c r="A3981" s="155">
        <f>A3980+1</f>
        <v>3979</v>
      </c>
      <c r="B3981" s="160" t="s">
        <v>4217</v>
      </c>
      <c r="C3981" s="159">
        <v>2018</v>
      </c>
      <c r="D3981" s="160" t="s">
        <v>173</v>
      </c>
      <c r="E3981" s="160" t="s">
        <v>189</v>
      </c>
      <c r="F3981" s="268" t="s">
        <v>4469</v>
      </c>
      <c r="G3981" s="157" t="s">
        <v>31</v>
      </c>
      <c r="H3981" s="161" t="s">
        <v>39</v>
      </c>
      <c r="I3981" s="160" t="s">
        <v>173</v>
      </c>
      <c r="J3981" s="160" t="s">
        <v>191</v>
      </c>
      <c r="K3981" s="240" t="s">
        <v>34</v>
      </c>
      <c r="L3981" s="241" t="s">
        <v>48</v>
      </c>
      <c r="M3981" s="241" t="s">
        <v>34</v>
      </c>
      <c r="N3981" s="241" t="s">
        <v>34</v>
      </c>
      <c r="O3981" s="241" t="s">
        <v>34</v>
      </c>
      <c r="P3981" s="241" t="s">
        <v>34</v>
      </c>
      <c r="Q3981" s="159" t="s">
        <v>34</v>
      </c>
      <c r="R3981" s="100" t="s">
        <v>34</v>
      </c>
      <c r="S3981" s="163">
        <v>1</v>
      </c>
      <c r="T3981" s="103" t="s">
        <v>176</v>
      </c>
      <c r="U3981" s="160" t="s">
        <v>166</v>
      </c>
      <c r="V3981" s="160" t="s">
        <v>189</v>
      </c>
      <c r="W3981" s="160" t="s">
        <v>92</v>
      </c>
      <c r="X3981" s="160" t="s">
        <v>92</v>
      </c>
    </row>
    <row r="3982" spans="1:24" ht="20.25">
      <c r="A3982" s="155">
        <f>A3981+1</f>
        <v>3980</v>
      </c>
      <c r="B3982" s="160" t="s">
        <v>4217</v>
      </c>
      <c r="C3982" s="159">
        <v>2018</v>
      </c>
      <c r="D3982" s="160" t="s">
        <v>173</v>
      </c>
      <c r="E3982" s="160" t="s">
        <v>174</v>
      </c>
      <c r="F3982" s="268" t="s">
        <v>4470</v>
      </c>
      <c r="G3982" s="157" t="s">
        <v>31</v>
      </c>
      <c r="H3982" s="156" t="s">
        <v>42</v>
      </c>
      <c r="I3982" s="160" t="s">
        <v>173</v>
      </c>
      <c r="J3982" s="160" t="s">
        <v>174</v>
      </c>
      <c r="K3982" s="240" t="s">
        <v>34</v>
      </c>
      <c r="L3982" s="241" t="s">
        <v>34</v>
      </c>
      <c r="M3982" s="241" t="s">
        <v>34</v>
      </c>
      <c r="N3982" s="241" t="s">
        <v>34</v>
      </c>
      <c r="O3982" s="241" t="s">
        <v>34</v>
      </c>
      <c r="P3982" s="241" t="s">
        <v>34</v>
      </c>
      <c r="Q3982" s="159" t="s">
        <v>34</v>
      </c>
      <c r="R3982" s="100" t="s">
        <v>34</v>
      </c>
      <c r="S3982" s="163">
        <v>1</v>
      </c>
      <c r="T3982" s="103" t="s">
        <v>176</v>
      </c>
      <c r="U3982" s="160" t="s">
        <v>166</v>
      </c>
      <c r="V3982" s="160" t="s">
        <v>174</v>
      </c>
      <c r="W3982" s="157" t="s">
        <v>42</v>
      </c>
      <c r="X3982" s="157" t="s">
        <v>42</v>
      </c>
    </row>
    <row r="3983" spans="1:24" ht="20.25">
      <c r="A3983" s="155">
        <f>A3982+1</f>
        <v>3981</v>
      </c>
      <c r="B3983" s="160" t="s">
        <v>4217</v>
      </c>
      <c r="C3983" s="159">
        <v>2018</v>
      </c>
      <c r="D3983" s="160" t="s">
        <v>173</v>
      </c>
      <c r="E3983" s="160" t="s">
        <v>174</v>
      </c>
      <c r="F3983" s="268" t="s">
        <v>4471</v>
      </c>
      <c r="G3983" s="157" t="s">
        <v>31</v>
      </c>
      <c r="H3983" s="161" t="s">
        <v>29</v>
      </c>
      <c r="I3983" s="160" t="s">
        <v>173</v>
      </c>
      <c r="J3983" s="160" t="s">
        <v>174</v>
      </c>
      <c r="K3983" s="240" t="s">
        <v>34</v>
      </c>
      <c r="L3983" s="241" t="s">
        <v>34</v>
      </c>
      <c r="M3983" s="241" t="s">
        <v>34</v>
      </c>
      <c r="N3983" s="241" t="s">
        <v>34</v>
      </c>
      <c r="O3983" s="241" t="s">
        <v>34</v>
      </c>
      <c r="P3983" s="241" t="s">
        <v>34</v>
      </c>
      <c r="Q3983" s="159" t="s">
        <v>34</v>
      </c>
      <c r="R3983" s="100" t="s">
        <v>34</v>
      </c>
      <c r="S3983" s="163">
        <v>1</v>
      </c>
      <c r="T3983" s="103" t="s">
        <v>176</v>
      </c>
      <c r="U3983" s="160" t="s">
        <v>166</v>
      </c>
      <c r="V3983" s="160" t="s">
        <v>174</v>
      </c>
      <c r="W3983" s="160" t="s">
        <v>92</v>
      </c>
      <c r="X3983" s="160" t="s">
        <v>92</v>
      </c>
    </row>
    <row r="3984" spans="1:24" ht="20.25">
      <c r="A3984" s="155">
        <f>A3983+1</f>
        <v>3982</v>
      </c>
      <c r="B3984" s="160" t="s">
        <v>4217</v>
      </c>
      <c r="C3984" s="159">
        <v>2018</v>
      </c>
      <c r="D3984" s="160" t="s">
        <v>173</v>
      </c>
      <c r="E3984" s="160" t="s">
        <v>174</v>
      </c>
      <c r="F3984" s="268" t="s">
        <v>4472</v>
      </c>
      <c r="G3984" s="157" t="s">
        <v>31</v>
      </c>
      <c r="H3984" s="161" t="s">
        <v>39</v>
      </c>
      <c r="I3984" s="160" t="s">
        <v>173</v>
      </c>
      <c r="J3984" s="160" t="s">
        <v>174</v>
      </c>
      <c r="K3984" s="240" t="s">
        <v>34</v>
      </c>
      <c r="L3984" s="241" t="s">
        <v>34</v>
      </c>
      <c r="M3984" s="241" t="s">
        <v>34</v>
      </c>
      <c r="N3984" s="241" t="s">
        <v>34</v>
      </c>
      <c r="O3984" s="241" t="s">
        <v>34</v>
      </c>
      <c r="P3984" s="241" t="s">
        <v>34</v>
      </c>
      <c r="Q3984" s="159" t="s">
        <v>34</v>
      </c>
      <c r="R3984" s="100" t="s">
        <v>34</v>
      </c>
      <c r="S3984" s="163">
        <v>1</v>
      </c>
      <c r="T3984" s="103" t="s">
        <v>176</v>
      </c>
      <c r="U3984" s="160" t="s">
        <v>166</v>
      </c>
      <c r="V3984" s="160" t="s">
        <v>174</v>
      </c>
      <c r="W3984" s="160" t="s">
        <v>92</v>
      </c>
      <c r="X3984" s="160" t="s">
        <v>92</v>
      </c>
    </row>
    <row r="3985" spans="1:24" ht="30.75">
      <c r="A3985" s="155">
        <f>A3984+1</f>
        <v>3983</v>
      </c>
      <c r="B3985" s="160" t="s">
        <v>4217</v>
      </c>
      <c r="C3985" s="159">
        <v>2018</v>
      </c>
      <c r="D3985" s="160" t="s">
        <v>18</v>
      </c>
      <c r="E3985" s="160" t="s">
        <v>18</v>
      </c>
      <c r="F3985" s="268" t="s">
        <v>4473</v>
      </c>
      <c r="G3985" s="157" t="s">
        <v>31</v>
      </c>
      <c r="H3985" s="156" t="s">
        <v>50</v>
      </c>
      <c r="I3985" s="160" t="s">
        <v>18</v>
      </c>
      <c r="J3985" s="160" t="s">
        <v>18</v>
      </c>
      <c r="K3985" s="240" t="s">
        <v>34</v>
      </c>
      <c r="L3985" s="241" t="s">
        <v>34</v>
      </c>
      <c r="M3985" s="241" t="s">
        <v>34</v>
      </c>
      <c r="N3985" s="241" t="s">
        <v>34</v>
      </c>
      <c r="O3985" s="241" t="s">
        <v>34</v>
      </c>
      <c r="P3985" s="241" t="s">
        <v>48</v>
      </c>
      <c r="Q3985" s="159" t="s">
        <v>48</v>
      </c>
      <c r="R3985" s="99" t="s">
        <v>48</v>
      </c>
      <c r="S3985" s="163">
        <v>1</v>
      </c>
      <c r="T3985" s="103" t="s">
        <v>500</v>
      </c>
      <c r="U3985" s="160" t="s">
        <v>166</v>
      </c>
      <c r="V3985" s="160" t="s">
        <v>999</v>
      </c>
      <c r="W3985" s="157" t="s">
        <v>42</v>
      </c>
      <c r="X3985" s="157" t="s">
        <v>50</v>
      </c>
    </row>
    <row r="3986" spans="1:24" ht="81">
      <c r="A3986" s="155">
        <f>A3985+1</f>
        <v>3984</v>
      </c>
      <c r="B3986" s="160" t="s">
        <v>4217</v>
      </c>
      <c r="C3986" s="159">
        <v>2018</v>
      </c>
      <c r="D3986" s="160" t="s">
        <v>184</v>
      </c>
      <c r="E3986" s="160" t="s">
        <v>184</v>
      </c>
      <c r="F3986" s="268" t="s">
        <v>4474</v>
      </c>
      <c r="G3986" s="157" t="s">
        <v>82</v>
      </c>
      <c r="H3986" s="161" t="s">
        <v>83</v>
      </c>
      <c r="I3986" s="160" t="s">
        <v>186</v>
      </c>
      <c r="J3986" s="160" t="s">
        <v>201</v>
      </c>
      <c r="K3986" s="240" t="s">
        <v>34</v>
      </c>
      <c r="L3986" s="241" t="s">
        <v>34</v>
      </c>
      <c r="M3986" s="241" t="s">
        <v>34</v>
      </c>
      <c r="N3986" s="241" t="s">
        <v>34</v>
      </c>
      <c r="O3986" s="241" t="s">
        <v>34</v>
      </c>
      <c r="P3986" s="241" t="s">
        <v>34</v>
      </c>
      <c r="Q3986" s="159" t="s">
        <v>34</v>
      </c>
      <c r="R3986" s="100" t="s">
        <v>34</v>
      </c>
      <c r="S3986" s="163">
        <v>1</v>
      </c>
      <c r="T3986" s="103" t="s">
        <v>202</v>
      </c>
      <c r="U3986" s="160" t="s">
        <v>166</v>
      </c>
      <c r="V3986" s="160" t="s">
        <v>184</v>
      </c>
      <c r="W3986" s="160" t="s">
        <v>101</v>
      </c>
      <c r="X3986" s="160" t="s">
        <v>101</v>
      </c>
    </row>
    <row r="3987" spans="1:24" ht="20.25">
      <c r="A3987" s="155">
        <f>A3986+1</f>
        <v>3985</v>
      </c>
      <c r="B3987" s="160" t="s">
        <v>4217</v>
      </c>
      <c r="C3987" s="159">
        <v>2018</v>
      </c>
      <c r="D3987" s="160" t="s">
        <v>184</v>
      </c>
      <c r="E3987" s="160" t="s">
        <v>184</v>
      </c>
      <c r="F3987" s="268" t="s">
        <v>4475</v>
      </c>
      <c r="G3987" s="157" t="s">
        <v>31</v>
      </c>
      <c r="H3987" s="156" t="s">
        <v>46</v>
      </c>
      <c r="I3987" s="160" t="s">
        <v>186</v>
      </c>
      <c r="J3987" s="160" t="s">
        <v>201</v>
      </c>
      <c r="K3987" s="240" t="s">
        <v>34</v>
      </c>
      <c r="L3987" s="241" t="s">
        <v>34</v>
      </c>
      <c r="M3987" s="241" t="s">
        <v>34</v>
      </c>
      <c r="N3987" s="241" t="s">
        <v>34</v>
      </c>
      <c r="O3987" s="241" t="s">
        <v>34</v>
      </c>
      <c r="P3987" s="241" t="s">
        <v>34</v>
      </c>
      <c r="Q3987" s="159" t="s">
        <v>34</v>
      </c>
      <c r="R3987" s="100" t="s">
        <v>34</v>
      </c>
      <c r="S3987" s="163">
        <v>1</v>
      </c>
      <c r="T3987" s="103" t="s">
        <v>202</v>
      </c>
      <c r="U3987" s="160" t="s">
        <v>166</v>
      </c>
      <c r="V3987" s="160" t="s">
        <v>184</v>
      </c>
      <c r="W3987" s="160" t="s">
        <v>52</v>
      </c>
      <c r="X3987" s="160" t="s">
        <v>52</v>
      </c>
    </row>
    <row r="3988" spans="1:24" ht="20.25">
      <c r="A3988" s="155">
        <f>A3987+1</f>
        <v>3986</v>
      </c>
      <c r="B3988" s="160" t="s">
        <v>4217</v>
      </c>
      <c r="C3988" s="159">
        <v>2018</v>
      </c>
      <c r="D3988" s="160" t="s">
        <v>184</v>
      </c>
      <c r="E3988" s="160" t="s">
        <v>184</v>
      </c>
      <c r="F3988" s="268" t="s">
        <v>4476</v>
      </c>
      <c r="G3988" s="157" t="s">
        <v>31</v>
      </c>
      <c r="H3988" s="161" t="s">
        <v>46</v>
      </c>
      <c r="I3988" s="160" t="s">
        <v>186</v>
      </c>
      <c r="J3988" s="160" t="s">
        <v>201</v>
      </c>
      <c r="K3988" s="240" t="s">
        <v>34</v>
      </c>
      <c r="L3988" s="241" t="s">
        <v>34</v>
      </c>
      <c r="M3988" s="241" t="s">
        <v>34</v>
      </c>
      <c r="N3988" s="241" t="s">
        <v>34</v>
      </c>
      <c r="O3988" s="241" t="s">
        <v>34</v>
      </c>
      <c r="P3988" s="241" t="s">
        <v>34</v>
      </c>
      <c r="Q3988" s="159" t="s">
        <v>34</v>
      </c>
      <c r="R3988" s="100" t="s">
        <v>34</v>
      </c>
      <c r="S3988" s="163">
        <v>1</v>
      </c>
      <c r="T3988" s="103" t="s">
        <v>202</v>
      </c>
      <c r="U3988" s="160" t="s">
        <v>166</v>
      </c>
      <c r="V3988" s="160" t="s">
        <v>184</v>
      </c>
      <c r="W3988" s="160" t="s">
        <v>608</v>
      </c>
      <c r="X3988" s="160" t="s">
        <v>608</v>
      </c>
    </row>
    <row r="3989" spans="1:24" ht="81">
      <c r="A3989" s="155">
        <f>A3988+1</f>
        <v>3987</v>
      </c>
      <c r="B3989" s="160" t="s">
        <v>4217</v>
      </c>
      <c r="C3989" s="159">
        <v>2018</v>
      </c>
      <c r="D3989" s="160" t="s">
        <v>184</v>
      </c>
      <c r="E3989" s="160" t="s">
        <v>184</v>
      </c>
      <c r="F3989" s="268" t="s">
        <v>4477</v>
      </c>
      <c r="G3989" s="157" t="s">
        <v>82</v>
      </c>
      <c r="H3989" s="161" t="s">
        <v>83</v>
      </c>
      <c r="I3989" s="160" t="s">
        <v>186</v>
      </c>
      <c r="J3989" s="160" t="s">
        <v>201</v>
      </c>
      <c r="K3989" s="240" t="s">
        <v>34</v>
      </c>
      <c r="L3989" s="241" t="s">
        <v>34</v>
      </c>
      <c r="M3989" s="241" t="s">
        <v>34</v>
      </c>
      <c r="N3989" s="241" t="s">
        <v>34</v>
      </c>
      <c r="O3989" s="241" t="s">
        <v>34</v>
      </c>
      <c r="P3989" s="241" t="s">
        <v>34</v>
      </c>
      <c r="Q3989" s="159" t="s">
        <v>34</v>
      </c>
      <c r="R3989" s="100" t="s">
        <v>34</v>
      </c>
      <c r="S3989" s="163">
        <v>1</v>
      </c>
      <c r="T3989" s="103" t="s">
        <v>202</v>
      </c>
      <c r="U3989" s="160" t="s">
        <v>166</v>
      </c>
      <c r="V3989" s="160" t="s">
        <v>184</v>
      </c>
      <c r="W3989" s="160" t="s">
        <v>188</v>
      </c>
      <c r="X3989" s="160" t="s">
        <v>188</v>
      </c>
    </row>
    <row r="3990" spans="1:24" ht="20.25">
      <c r="A3990" s="155">
        <f>A3989+1</f>
        <v>3988</v>
      </c>
      <c r="B3990" s="160" t="s">
        <v>4217</v>
      </c>
      <c r="C3990" s="159">
        <v>2018</v>
      </c>
      <c r="D3990" s="160" t="s">
        <v>184</v>
      </c>
      <c r="E3990" s="160" t="s">
        <v>184</v>
      </c>
      <c r="F3990" s="268" t="s">
        <v>4478</v>
      </c>
      <c r="G3990" s="157" t="s">
        <v>31</v>
      </c>
      <c r="H3990" s="156" t="s">
        <v>46</v>
      </c>
      <c r="I3990" s="160" t="s">
        <v>186</v>
      </c>
      <c r="J3990" s="160" t="s">
        <v>201</v>
      </c>
      <c r="K3990" s="240" t="s">
        <v>34</v>
      </c>
      <c r="L3990" s="241" t="s">
        <v>34</v>
      </c>
      <c r="M3990" s="241" t="s">
        <v>34</v>
      </c>
      <c r="N3990" s="241" t="s">
        <v>34</v>
      </c>
      <c r="O3990" s="241" t="s">
        <v>34</v>
      </c>
      <c r="P3990" s="241" t="s">
        <v>34</v>
      </c>
      <c r="Q3990" s="159" t="s">
        <v>34</v>
      </c>
      <c r="R3990" s="100" t="s">
        <v>34</v>
      </c>
      <c r="S3990" s="163">
        <v>1</v>
      </c>
      <c r="T3990" s="103" t="s">
        <v>202</v>
      </c>
      <c r="U3990" s="160" t="s">
        <v>166</v>
      </c>
      <c r="V3990" s="160" t="s">
        <v>184</v>
      </c>
      <c r="W3990" s="160" t="s">
        <v>52</v>
      </c>
      <c r="X3990" s="160" t="s">
        <v>52</v>
      </c>
    </row>
    <row r="3991" spans="1:24" ht="81">
      <c r="A3991" s="155">
        <f>A3990+1</f>
        <v>3989</v>
      </c>
      <c r="B3991" s="160" t="s">
        <v>4217</v>
      </c>
      <c r="C3991" s="159">
        <v>2018</v>
      </c>
      <c r="D3991" s="160" t="s">
        <v>205</v>
      </c>
      <c r="E3991" s="160" t="s">
        <v>212</v>
      </c>
      <c r="F3991" s="268" t="s">
        <v>4479</v>
      </c>
      <c r="G3991" s="157" t="s">
        <v>82</v>
      </c>
      <c r="H3991" s="161" t="s">
        <v>83</v>
      </c>
      <c r="I3991" s="160" t="s">
        <v>208</v>
      </c>
      <c r="J3991" s="157" t="s">
        <v>212</v>
      </c>
      <c r="K3991" s="238" t="s">
        <v>34</v>
      </c>
      <c r="L3991" s="239" t="s">
        <v>34</v>
      </c>
      <c r="M3991" s="239" t="s">
        <v>34</v>
      </c>
      <c r="N3991" s="239" t="s">
        <v>34</v>
      </c>
      <c r="O3991" s="239" t="s">
        <v>34</v>
      </c>
      <c r="P3991" s="239" t="s">
        <v>34</v>
      </c>
      <c r="Q3991" s="159" t="s">
        <v>34</v>
      </c>
      <c r="R3991" s="100" t="s">
        <v>34</v>
      </c>
      <c r="S3991" s="158">
        <v>1</v>
      </c>
      <c r="T3991" s="103" t="s">
        <v>210</v>
      </c>
      <c r="U3991" s="160" t="s">
        <v>208</v>
      </c>
      <c r="V3991" s="160" t="s">
        <v>211</v>
      </c>
      <c r="W3991" s="160" t="s">
        <v>101</v>
      </c>
      <c r="X3991" s="160" t="s">
        <v>101</v>
      </c>
    </row>
    <row r="3992" spans="1:24" ht="81">
      <c r="A3992" s="155">
        <f>A3991+1</f>
        <v>3990</v>
      </c>
      <c r="B3992" s="160" t="s">
        <v>4217</v>
      </c>
      <c r="C3992" s="159">
        <v>2018</v>
      </c>
      <c r="D3992" s="160" t="s">
        <v>205</v>
      </c>
      <c r="E3992" s="160" t="s">
        <v>206</v>
      </c>
      <c r="F3992" s="268" t="s">
        <v>4480</v>
      </c>
      <c r="G3992" s="157" t="s">
        <v>82</v>
      </c>
      <c r="H3992" s="161" t="s">
        <v>83</v>
      </c>
      <c r="I3992" s="160" t="s">
        <v>208</v>
      </c>
      <c r="J3992" s="157" t="s">
        <v>209</v>
      </c>
      <c r="K3992" s="238" t="s">
        <v>34</v>
      </c>
      <c r="L3992" s="239" t="s">
        <v>34</v>
      </c>
      <c r="M3992" s="239" t="s">
        <v>48</v>
      </c>
      <c r="N3992" s="239" t="s">
        <v>34</v>
      </c>
      <c r="O3992" s="239" t="s">
        <v>34</v>
      </c>
      <c r="P3992" s="239" t="s">
        <v>34</v>
      </c>
      <c r="Q3992" s="159" t="s">
        <v>34</v>
      </c>
      <c r="R3992" s="100" t="s">
        <v>34</v>
      </c>
      <c r="S3992" s="158">
        <v>1</v>
      </c>
      <c r="T3992" s="103" t="s">
        <v>210</v>
      </c>
      <c r="U3992" s="160" t="s">
        <v>208</v>
      </c>
      <c r="V3992" s="160" t="s">
        <v>211</v>
      </c>
      <c r="W3992" s="160" t="s">
        <v>101</v>
      </c>
      <c r="X3992" s="160" t="s">
        <v>101</v>
      </c>
    </row>
    <row r="3993" spans="1:24" ht="81">
      <c r="A3993" s="155">
        <f>A3992+1</f>
        <v>3991</v>
      </c>
      <c r="B3993" s="160" t="s">
        <v>4217</v>
      </c>
      <c r="C3993" s="159">
        <v>2018</v>
      </c>
      <c r="D3993" s="160" t="s">
        <v>205</v>
      </c>
      <c r="E3993" s="160" t="s">
        <v>206</v>
      </c>
      <c r="F3993" s="268" t="s">
        <v>4481</v>
      </c>
      <c r="G3993" s="157" t="s">
        <v>82</v>
      </c>
      <c r="H3993" s="161" t="s">
        <v>83</v>
      </c>
      <c r="I3993" s="160" t="s">
        <v>208</v>
      </c>
      <c r="J3993" s="157" t="s">
        <v>209</v>
      </c>
      <c r="K3993" s="238" t="s">
        <v>34</v>
      </c>
      <c r="L3993" s="239" t="s">
        <v>34</v>
      </c>
      <c r="M3993" s="239" t="s">
        <v>34</v>
      </c>
      <c r="N3993" s="239" t="s">
        <v>34</v>
      </c>
      <c r="O3993" s="239" t="s">
        <v>48</v>
      </c>
      <c r="P3993" s="239" t="s">
        <v>34</v>
      </c>
      <c r="Q3993" s="159" t="s">
        <v>34</v>
      </c>
      <c r="R3993" s="100" t="s">
        <v>34</v>
      </c>
      <c r="S3993" s="158">
        <v>1</v>
      </c>
      <c r="T3993" s="103" t="s">
        <v>210</v>
      </c>
      <c r="U3993" s="160" t="s">
        <v>208</v>
      </c>
      <c r="V3993" s="160" t="s">
        <v>211</v>
      </c>
      <c r="W3993" s="160" t="s">
        <v>101</v>
      </c>
      <c r="X3993" s="160" t="s">
        <v>101</v>
      </c>
    </row>
    <row r="3994" spans="1:24" ht="30.75">
      <c r="A3994" s="155">
        <f>A3993+1</f>
        <v>3992</v>
      </c>
      <c r="B3994" s="160" t="s">
        <v>4217</v>
      </c>
      <c r="C3994" s="159">
        <v>2018</v>
      </c>
      <c r="D3994" s="160" t="s">
        <v>205</v>
      </c>
      <c r="E3994" s="160" t="s">
        <v>212</v>
      </c>
      <c r="F3994" s="268" t="s">
        <v>4482</v>
      </c>
      <c r="G3994" s="157" t="s">
        <v>31</v>
      </c>
      <c r="H3994" s="156" t="s">
        <v>39</v>
      </c>
      <c r="I3994" s="157" t="s">
        <v>208</v>
      </c>
      <c r="J3994" s="157" t="s">
        <v>212</v>
      </c>
      <c r="K3994" s="238" t="s">
        <v>34</v>
      </c>
      <c r="L3994" s="239" t="s">
        <v>34</v>
      </c>
      <c r="M3994" s="239" t="s">
        <v>34</v>
      </c>
      <c r="N3994" s="239" t="s">
        <v>34</v>
      </c>
      <c r="O3994" s="239" t="s">
        <v>34</v>
      </c>
      <c r="P3994" s="239" t="s">
        <v>34</v>
      </c>
      <c r="Q3994" s="159" t="s">
        <v>48</v>
      </c>
      <c r="R3994" s="100" t="s">
        <v>48</v>
      </c>
      <c r="S3994" s="158">
        <v>1</v>
      </c>
      <c r="T3994" s="103" t="s">
        <v>210</v>
      </c>
      <c r="U3994" s="160" t="s">
        <v>208</v>
      </c>
      <c r="V3994" s="160" t="s">
        <v>211</v>
      </c>
      <c r="W3994" s="157" t="s">
        <v>42</v>
      </c>
      <c r="X3994" s="157" t="s">
        <v>50</v>
      </c>
    </row>
    <row r="3995" spans="1:24" ht="30.75">
      <c r="A3995" s="155">
        <f>A3994+1</f>
        <v>3993</v>
      </c>
      <c r="B3995" s="160" t="s">
        <v>4217</v>
      </c>
      <c r="C3995" s="159">
        <v>2018</v>
      </c>
      <c r="D3995" s="160" t="s">
        <v>205</v>
      </c>
      <c r="E3995" s="160" t="s">
        <v>212</v>
      </c>
      <c r="F3995" s="268" t="s">
        <v>4483</v>
      </c>
      <c r="G3995" s="157" t="s">
        <v>119</v>
      </c>
      <c r="H3995" s="156" t="s">
        <v>120</v>
      </c>
      <c r="I3995" s="160" t="s">
        <v>208</v>
      </c>
      <c r="J3995" s="160" t="s">
        <v>212</v>
      </c>
      <c r="K3995" s="240" t="s">
        <v>48</v>
      </c>
      <c r="L3995" s="241" t="s">
        <v>34</v>
      </c>
      <c r="M3995" s="241" t="s">
        <v>34</v>
      </c>
      <c r="N3995" s="241" t="s">
        <v>34</v>
      </c>
      <c r="O3995" s="241" t="s">
        <v>34</v>
      </c>
      <c r="P3995" s="241" t="s">
        <v>34</v>
      </c>
      <c r="Q3995" s="159" t="s">
        <v>34</v>
      </c>
      <c r="R3995" s="100" t="s">
        <v>34</v>
      </c>
      <c r="S3995" s="158">
        <v>1</v>
      </c>
      <c r="T3995" s="103" t="s">
        <v>210</v>
      </c>
      <c r="U3995" s="160" t="s">
        <v>208</v>
      </c>
      <c r="V3995" s="160" t="s">
        <v>211</v>
      </c>
      <c r="W3995" s="160" t="s">
        <v>333</v>
      </c>
      <c r="X3995" s="160" t="s">
        <v>333</v>
      </c>
    </row>
    <row r="3996" spans="1:24" ht="30.75">
      <c r="A3996" s="155">
        <f>A3995+1</f>
        <v>3994</v>
      </c>
      <c r="B3996" s="160" t="s">
        <v>4217</v>
      </c>
      <c r="C3996" s="159">
        <v>2018</v>
      </c>
      <c r="D3996" s="160" t="s">
        <v>205</v>
      </c>
      <c r="E3996" s="160" t="s">
        <v>212</v>
      </c>
      <c r="F3996" s="268" t="s">
        <v>4484</v>
      </c>
      <c r="G3996" s="157" t="s">
        <v>31</v>
      </c>
      <c r="H3996" s="156" t="s">
        <v>46</v>
      </c>
      <c r="I3996" s="157" t="s">
        <v>208</v>
      </c>
      <c r="J3996" s="160" t="s">
        <v>212</v>
      </c>
      <c r="K3996" s="240" t="s">
        <v>34</v>
      </c>
      <c r="L3996" s="241" t="s">
        <v>34</v>
      </c>
      <c r="M3996" s="241" t="s">
        <v>48</v>
      </c>
      <c r="N3996" s="241" t="s">
        <v>48</v>
      </c>
      <c r="O3996" s="241" t="s">
        <v>34</v>
      </c>
      <c r="P3996" s="241" t="s">
        <v>34</v>
      </c>
      <c r="Q3996" s="159" t="s">
        <v>34</v>
      </c>
      <c r="R3996" s="100" t="s">
        <v>34</v>
      </c>
      <c r="S3996" s="158">
        <v>1</v>
      </c>
      <c r="T3996" s="103" t="s">
        <v>210</v>
      </c>
      <c r="U3996" s="160" t="s">
        <v>208</v>
      </c>
      <c r="V3996" s="160" t="s">
        <v>211</v>
      </c>
      <c r="W3996" s="160" t="s">
        <v>52</v>
      </c>
      <c r="X3996" s="160" t="s">
        <v>52</v>
      </c>
    </row>
    <row r="3997" spans="1:24" ht="81">
      <c r="A3997" s="155">
        <f>A3996+1</f>
        <v>3995</v>
      </c>
      <c r="B3997" s="160" t="s">
        <v>4217</v>
      </c>
      <c r="C3997" s="159">
        <v>2018</v>
      </c>
      <c r="D3997" s="160" t="s">
        <v>205</v>
      </c>
      <c r="E3997" s="160" t="s">
        <v>512</v>
      </c>
      <c r="F3997" s="268" t="s">
        <v>4485</v>
      </c>
      <c r="G3997" s="157" t="s">
        <v>82</v>
      </c>
      <c r="H3997" s="161" t="s">
        <v>83</v>
      </c>
      <c r="I3997" s="160" t="s">
        <v>208</v>
      </c>
      <c r="J3997" s="157" t="s">
        <v>514</v>
      </c>
      <c r="K3997" s="238" t="s">
        <v>34</v>
      </c>
      <c r="L3997" s="239" t="s">
        <v>34</v>
      </c>
      <c r="M3997" s="239" t="s">
        <v>48</v>
      </c>
      <c r="N3997" s="239" t="s">
        <v>34</v>
      </c>
      <c r="O3997" s="239" t="s">
        <v>34</v>
      </c>
      <c r="P3997" s="239" t="s">
        <v>34</v>
      </c>
      <c r="Q3997" s="159" t="s">
        <v>34</v>
      </c>
      <c r="R3997" s="100" t="s">
        <v>34</v>
      </c>
      <c r="S3997" s="158">
        <v>1</v>
      </c>
      <c r="T3997" s="103" t="s">
        <v>210</v>
      </c>
      <c r="U3997" s="160" t="s">
        <v>208</v>
      </c>
      <c r="V3997" s="160" t="s">
        <v>512</v>
      </c>
      <c r="W3997" s="160" t="s">
        <v>101</v>
      </c>
      <c r="X3997" s="160" t="s">
        <v>101</v>
      </c>
    </row>
    <row r="3998" spans="1:24" ht="30.75">
      <c r="A3998" s="155">
        <f>A3997+1</f>
        <v>3996</v>
      </c>
      <c r="B3998" s="160" t="s">
        <v>4217</v>
      </c>
      <c r="C3998" s="159">
        <v>2018</v>
      </c>
      <c r="D3998" s="160" t="s">
        <v>219</v>
      </c>
      <c r="E3998" s="160" t="s">
        <v>220</v>
      </c>
      <c r="F3998" s="268" t="s">
        <v>4486</v>
      </c>
      <c r="G3998" s="157" t="s">
        <v>31</v>
      </c>
      <c r="H3998" s="161" t="s">
        <v>29</v>
      </c>
      <c r="I3998" s="160" t="s">
        <v>222</v>
      </c>
      <c r="J3998" s="160" t="s">
        <v>17</v>
      </c>
      <c r="K3998" s="240" t="s">
        <v>34</v>
      </c>
      <c r="L3998" s="241" t="s">
        <v>34</v>
      </c>
      <c r="M3998" s="241" t="s">
        <v>34</v>
      </c>
      <c r="N3998" s="241" t="s">
        <v>34</v>
      </c>
      <c r="O3998" s="241" t="s">
        <v>48</v>
      </c>
      <c r="P3998" s="241" t="s">
        <v>34</v>
      </c>
      <c r="Q3998" s="159" t="s">
        <v>34</v>
      </c>
      <c r="R3998" s="100" t="s">
        <v>34</v>
      </c>
      <c r="S3998" s="158">
        <v>1</v>
      </c>
      <c r="T3998" s="103" t="s">
        <v>223</v>
      </c>
      <c r="U3998" s="160" t="s">
        <v>219</v>
      </c>
      <c r="V3998" s="160" t="s">
        <v>224</v>
      </c>
      <c r="W3998" s="160" t="s">
        <v>92</v>
      </c>
      <c r="X3998" s="160" t="s">
        <v>92</v>
      </c>
    </row>
    <row r="3999" spans="1:24" ht="30.75">
      <c r="A3999" s="155">
        <f>A3998+1</f>
        <v>3997</v>
      </c>
      <c r="B3999" s="160" t="s">
        <v>4217</v>
      </c>
      <c r="C3999" s="159">
        <v>2018</v>
      </c>
      <c r="D3999" s="160" t="s">
        <v>219</v>
      </c>
      <c r="E3999" s="160" t="s">
        <v>220</v>
      </c>
      <c r="F3999" s="268" t="s">
        <v>4487</v>
      </c>
      <c r="G3999" s="157" t="s">
        <v>31</v>
      </c>
      <c r="H3999" s="161" t="s">
        <v>39</v>
      </c>
      <c r="I3999" s="160" t="s">
        <v>222</v>
      </c>
      <c r="J3999" s="160" t="s">
        <v>17</v>
      </c>
      <c r="K3999" s="240" t="s">
        <v>34</v>
      </c>
      <c r="L3999" s="241" t="s">
        <v>34</v>
      </c>
      <c r="M3999" s="241" t="s">
        <v>34</v>
      </c>
      <c r="N3999" s="241" t="s">
        <v>34</v>
      </c>
      <c r="O3999" s="241" t="s">
        <v>48</v>
      </c>
      <c r="P3999" s="241" t="s">
        <v>34</v>
      </c>
      <c r="Q3999" s="159" t="s">
        <v>34</v>
      </c>
      <c r="R3999" s="100" t="s">
        <v>34</v>
      </c>
      <c r="S3999" s="158">
        <v>1</v>
      </c>
      <c r="T3999" s="103" t="s">
        <v>223</v>
      </c>
      <c r="U3999" s="160" t="s">
        <v>219</v>
      </c>
      <c r="V3999" s="160" t="s">
        <v>224</v>
      </c>
      <c r="W3999" s="160" t="s">
        <v>92</v>
      </c>
      <c r="X3999" s="160" t="s">
        <v>92</v>
      </c>
    </row>
    <row r="4000" spans="1:24" ht="81">
      <c r="A4000" s="155">
        <f>A3999+1</f>
        <v>3998</v>
      </c>
      <c r="B4000" s="160" t="s">
        <v>4217</v>
      </c>
      <c r="C4000" s="159">
        <v>2018</v>
      </c>
      <c r="D4000" s="160" t="s">
        <v>219</v>
      </c>
      <c r="E4000" s="160" t="s">
        <v>220</v>
      </c>
      <c r="F4000" s="268" t="s">
        <v>4488</v>
      </c>
      <c r="G4000" s="157" t="s">
        <v>82</v>
      </c>
      <c r="H4000" s="161" t="s">
        <v>83</v>
      </c>
      <c r="I4000" s="160" t="s">
        <v>222</v>
      </c>
      <c r="J4000" s="160" t="s">
        <v>17</v>
      </c>
      <c r="K4000" s="240" t="s">
        <v>34</v>
      </c>
      <c r="L4000" s="241" t="s">
        <v>34</v>
      </c>
      <c r="M4000" s="241" t="s">
        <v>34</v>
      </c>
      <c r="N4000" s="241" t="s">
        <v>34</v>
      </c>
      <c r="O4000" s="241" t="s">
        <v>48</v>
      </c>
      <c r="P4000" s="241" t="s">
        <v>34</v>
      </c>
      <c r="Q4000" s="159" t="s">
        <v>34</v>
      </c>
      <c r="R4000" s="100" t="s">
        <v>34</v>
      </c>
      <c r="S4000" s="158">
        <v>1</v>
      </c>
      <c r="T4000" s="103" t="s">
        <v>223</v>
      </c>
      <c r="U4000" s="160" t="s">
        <v>219</v>
      </c>
      <c r="V4000" s="160" t="s">
        <v>224</v>
      </c>
      <c r="W4000" s="160" t="s">
        <v>249</v>
      </c>
      <c r="X4000" s="160" t="s">
        <v>249</v>
      </c>
    </row>
    <row r="4001" spans="1:24" ht="30.75">
      <c r="A4001" s="155">
        <f>A4000+1</f>
        <v>3999</v>
      </c>
      <c r="B4001" s="160" t="s">
        <v>4217</v>
      </c>
      <c r="C4001" s="159">
        <v>2018</v>
      </c>
      <c r="D4001" s="160" t="s">
        <v>219</v>
      </c>
      <c r="E4001" s="160" t="s">
        <v>220</v>
      </c>
      <c r="F4001" s="268" t="s">
        <v>4489</v>
      </c>
      <c r="G4001" s="157" t="s">
        <v>31</v>
      </c>
      <c r="H4001" s="156" t="s">
        <v>42</v>
      </c>
      <c r="I4001" s="160" t="s">
        <v>222</v>
      </c>
      <c r="J4001" s="160" t="s">
        <v>17</v>
      </c>
      <c r="K4001" s="240" t="s">
        <v>34</v>
      </c>
      <c r="L4001" s="241" t="s">
        <v>34</v>
      </c>
      <c r="M4001" s="241" t="s">
        <v>34</v>
      </c>
      <c r="N4001" s="241" t="s">
        <v>34</v>
      </c>
      <c r="O4001" s="241" t="s">
        <v>48</v>
      </c>
      <c r="P4001" s="241" t="s">
        <v>34</v>
      </c>
      <c r="Q4001" s="159" t="s">
        <v>34</v>
      </c>
      <c r="R4001" s="100" t="s">
        <v>34</v>
      </c>
      <c r="S4001" s="158">
        <v>1</v>
      </c>
      <c r="T4001" s="103" t="s">
        <v>223</v>
      </c>
      <c r="U4001" s="160" t="s">
        <v>219</v>
      </c>
      <c r="V4001" s="160" t="s">
        <v>224</v>
      </c>
      <c r="W4001" s="157" t="s">
        <v>42</v>
      </c>
      <c r="X4001" s="157" t="s">
        <v>42</v>
      </c>
    </row>
    <row r="4002" spans="1:24" ht="30.75">
      <c r="A4002" s="155">
        <f>A4001+1</f>
        <v>4000</v>
      </c>
      <c r="B4002" s="160" t="s">
        <v>4217</v>
      </c>
      <c r="C4002" s="159">
        <v>2018</v>
      </c>
      <c r="D4002" s="160" t="s">
        <v>219</v>
      </c>
      <c r="E4002" s="160" t="s">
        <v>220</v>
      </c>
      <c r="F4002" s="268" t="s">
        <v>4490</v>
      </c>
      <c r="G4002" s="157" t="s">
        <v>31</v>
      </c>
      <c r="H4002" s="156" t="s">
        <v>42</v>
      </c>
      <c r="I4002" s="160" t="s">
        <v>222</v>
      </c>
      <c r="J4002" s="160" t="s">
        <v>17</v>
      </c>
      <c r="K4002" s="240" t="s">
        <v>48</v>
      </c>
      <c r="L4002" s="241" t="s">
        <v>34</v>
      </c>
      <c r="M4002" s="241" t="s">
        <v>34</v>
      </c>
      <c r="N4002" s="241" t="s">
        <v>34</v>
      </c>
      <c r="O4002" s="241" t="s">
        <v>48</v>
      </c>
      <c r="P4002" s="241" t="s">
        <v>34</v>
      </c>
      <c r="Q4002" s="159" t="s">
        <v>34</v>
      </c>
      <c r="R4002" s="100" t="s">
        <v>34</v>
      </c>
      <c r="S4002" s="158">
        <v>1</v>
      </c>
      <c r="T4002" s="103" t="s">
        <v>223</v>
      </c>
      <c r="U4002" s="160" t="s">
        <v>219</v>
      </c>
      <c r="V4002" s="160" t="s">
        <v>224</v>
      </c>
      <c r="W4002" s="157" t="s">
        <v>42</v>
      </c>
      <c r="X4002" s="157" t="s">
        <v>42</v>
      </c>
    </row>
    <row r="4003" spans="1:24" ht="30.75">
      <c r="A4003" s="155">
        <f>A4002+1</f>
        <v>4001</v>
      </c>
      <c r="B4003" s="160" t="s">
        <v>4217</v>
      </c>
      <c r="C4003" s="159">
        <v>2018</v>
      </c>
      <c r="D4003" s="160" t="s">
        <v>219</v>
      </c>
      <c r="E4003" s="160" t="s">
        <v>220</v>
      </c>
      <c r="F4003" s="268" t="s">
        <v>4491</v>
      </c>
      <c r="G4003" s="157" t="s">
        <v>31</v>
      </c>
      <c r="H4003" s="156" t="s">
        <v>42</v>
      </c>
      <c r="I4003" s="160" t="s">
        <v>222</v>
      </c>
      <c r="J4003" s="160" t="s">
        <v>17</v>
      </c>
      <c r="K4003" s="240" t="s">
        <v>34</v>
      </c>
      <c r="L4003" s="241" t="s">
        <v>34</v>
      </c>
      <c r="M4003" s="241" t="s">
        <v>34</v>
      </c>
      <c r="N4003" s="241" t="s">
        <v>34</v>
      </c>
      <c r="O4003" s="241" t="s">
        <v>48</v>
      </c>
      <c r="P4003" s="241" t="s">
        <v>34</v>
      </c>
      <c r="Q4003" s="159" t="s">
        <v>34</v>
      </c>
      <c r="R4003" s="100" t="s">
        <v>34</v>
      </c>
      <c r="S4003" s="158">
        <v>1</v>
      </c>
      <c r="T4003" s="103" t="s">
        <v>223</v>
      </c>
      <c r="U4003" s="160" t="s">
        <v>219</v>
      </c>
      <c r="V4003" s="160" t="s">
        <v>224</v>
      </c>
      <c r="W4003" s="157" t="s">
        <v>42</v>
      </c>
      <c r="X4003" s="157" t="s">
        <v>42</v>
      </c>
    </row>
    <row r="4004" spans="1:24" ht="30.75">
      <c r="A4004" s="155">
        <f>A4003+1</f>
        <v>4002</v>
      </c>
      <c r="B4004" s="160" t="s">
        <v>4217</v>
      </c>
      <c r="C4004" s="159">
        <v>2018</v>
      </c>
      <c r="D4004" s="160" t="s">
        <v>219</v>
      </c>
      <c r="E4004" s="160" t="s">
        <v>220</v>
      </c>
      <c r="F4004" s="268" t="s">
        <v>4492</v>
      </c>
      <c r="G4004" s="157" t="s">
        <v>31</v>
      </c>
      <c r="H4004" s="161" t="s">
        <v>39</v>
      </c>
      <c r="I4004" s="160" t="s">
        <v>222</v>
      </c>
      <c r="J4004" s="160" t="s">
        <v>17</v>
      </c>
      <c r="K4004" s="240" t="s">
        <v>34</v>
      </c>
      <c r="L4004" s="241" t="s">
        <v>34</v>
      </c>
      <c r="M4004" s="241" t="s">
        <v>34</v>
      </c>
      <c r="N4004" s="241" t="s">
        <v>34</v>
      </c>
      <c r="O4004" s="241" t="s">
        <v>48</v>
      </c>
      <c r="P4004" s="241" t="s">
        <v>34</v>
      </c>
      <c r="Q4004" s="159" t="s">
        <v>34</v>
      </c>
      <c r="R4004" s="100" t="s">
        <v>34</v>
      </c>
      <c r="S4004" s="158">
        <v>1</v>
      </c>
      <c r="T4004" s="103" t="s">
        <v>223</v>
      </c>
      <c r="U4004" s="160" t="s">
        <v>219</v>
      </c>
      <c r="V4004" s="160" t="s">
        <v>224</v>
      </c>
      <c r="W4004" s="160" t="s">
        <v>92</v>
      </c>
      <c r="X4004" s="160" t="s">
        <v>92</v>
      </c>
    </row>
    <row r="4005" spans="1:24" ht="30.75">
      <c r="A4005" s="155">
        <f>A4004+1</f>
        <v>4003</v>
      </c>
      <c r="B4005" s="160" t="s">
        <v>4217</v>
      </c>
      <c r="C4005" s="159">
        <v>2018</v>
      </c>
      <c r="D4005" s="160" t="s">
        <v>219</v>
      </c>
      <c r="E4005" s="160" t="s">
        <v>220</v>
      </c>
      <c r="F4005" s="268" t="s">
        <v>4493</v>
      </c>
      <c r="G4005" s="157" t="s">
        <v>31</v>
      </c>
      <c r="H4005" s="161" t="s">
        <v>39</v>
      </c>
      <c r="I4005" s="160" t="s">
        <v>222</v>
      </c>
      <c r="J4005" s="160" t="s">
        <v>17</v>
      </c>
      <c r="K4005" s="240" t="s">
        <v>34</v>
      </c>
      <c r="L4005" s="241" t="s">
        <v>34</v>
      </c>
      <c r="M4005" s="241" t="s">
        <v>34</v>
      </c>
      <c r="N4005" s="241" t="s">
        <v>34</v>
      </c>
      <c r="O4005" s="241" t="s">
        <v>48</v>
      </c>
      <c r="P4005" s="241" t="s">
        <v>34</v>
      </c>
      <c r="Q4005" s="159" t="s">
        <v>34</v>
      </c>
      <c r="R4005" s="100" t="s">
        <v>34</v>
      </c>
      <c r="S4005" s="158">
        <v>1</v>
      </c>
      <c r="T4005" s="103" t="s">
        <v>223</v>
      </c>
      <c r="U4005" s="160" t="s">
        <v>219</v>
      </c>
      <c r="V4005" s="160" t="s">
        <v>1552</v>
      </c>
      <c r="W4005" s="160" t="s">
        <v>92</v>
      </c>
      <c r="X4005" s="160" t="s">
        <v>92</v>
      </c>
    </row>
    <row r="4006" spans="1:24" ht="30.75">
      <c r="A4006" s="155">
        <f>A4005+1</f>
        <v>4004</v>
      </c>
      <c r="B4006" s="160" t="s">
        <v>4217</v>
      </c>
      <c r="C4006" s="159">
        <v>2018</v>
      </c>
      <c r="D4006" s="160" t="s">
        <v>219</v>
      </c>
      <c r="E4006" s="160" t="s">
        <v>220</v>
      </c>
      <c r="F4006" s="268" t="s">
        <v>4494</v>
      </c>
      <c r="G4006" s="157" t="s">
        <v>31</v>
      </c>
      <c r="H4006" s="156" t="s">
        <v>42</v>
      </c>
      <c r="I4006" s="160" t="s">
        <v>222</v>
      </c>
      <c r="J4006" s="160" t="s">
        <v>17</v>
      </c>
      <c r="K4006" s="240" t="s">
        <v>34</v>
      </c>
      <c r="L4006" s="241" t="s">
        <v>34</v>
      </c>
      <c r="M4006" s="241" t="s">
        <v>34</v>
      </c>
      <c r="N4006" s="241" t="s">
        <v>34</v>
      </c>
      <c r="O4006" s="241" t="s">
        <v>48</v>
      </c>
      <c r="P4006" s="241" t="s">
        <v>34</v>
      </c>
      <c r="Q4006" s="159" t="s">
        <v>34</v>
      </c>
      <c r="R4006" s="100" t="s">
        <v>34</v>
      </c>
      <c r="S4006" s="158">
        <v>1</v>
      </c>
      <c r="T4006" s="103" t="s">
        <v>223</v>
      </c>
      <c r="U4006" s="160" t="s">
        <v>219</v>
      </c>
      <c r="V4006" s="160" t="s">
        <v>1552</v>
      </c>
      <c r="W4006" s="157" t="s">
        <v>42</v>
      </c>
      <c r="X4006" s="157" t="s">
        <v>42</v>
      </c>
    </row>
    <row r="4007" spans="1:24" ht="81">
      <c r="A4007" s="155">
        <f>A4006+1</f>
        <v>4005</v>
      </c>
      <c r="B4007" s="160" t="s">
        <v>4217</v>
      </c>
      <c r="C4007" s="159">
        <v>2018</v>
      </c>
      <c r="D4007" s="160" t="s">
        <v>219</v>
      </c>
      <c r="E4007" s="160" t="s">
        <v>220</v>
      </c>
      <c r="F4007" s="268" t="s">
        <v>4495</v>
      </c>
      <c r="G4007" s="157" t="s">
        <v>82</v>
      </c>
      <c r="H4007" s="161" t="s">
        <v>83</v>
      </c>
      <c r="I4007" s="160" t="s">
        <v>222</v>
      </c>
      <c r="J4007" s="160" t="s">
        <v>17</v>
      </c>
      <c r="K4007" s="240" t="s">
        <v>34</v>
      </c>
      <c r="L4007" s="241" t="s">
        <v>34</v>
      </c>
      <c r="M4007" s="241" t="s">
        <v>34</v>
      </c>
      <c r="N4007" s="241" t="s">
        <v>34</v>
      </c>
      <c r="O4007" s="241" t="s">
        <v>48</v>
      </c>
      <c r="P4007" s="241" t="s">
        <v>34</v>
      </c>
      <c r="Q4007" s="159" t="s">
        <v>34</v>
      </c>
      <c r="R4007" s="100" t="s">
        <v>34</v>
      </c>
      <c r="S4007" s="158">
        <v>1</v>
      </c>
      <c r="T4007" s="103" t="s">
        <v>223</v>
      </c>
      <c r="U4007" s="160" t="s">
        <v>219</v>
      </c>
      <c r="V4007" s="160" t="s">
        <v>1552</v>
      </c>
      <c r="W4007" s="160" t="s">
        <v>101</v>
      </c>
      <c r="X4007" s="160" t="s">
        <v>101</v>
      </c>
    </row>
    <row r="4008" spans="1:24" ht="30.75">
      <c r="A4008" s="155">
        <f>A4007+1</f>
        <v>4006</v>
      </c>
      <c r="B4008" s="160" t="s">
        <v>4217</v>
      </c>
      <c r="C4008" s="159">
        <v>2018</v>
      </c>
      <c r="D4008" s="160" t="s">
        <v>219</v>
      </c>
      <c r="E4008" s="160" t="s">
        <v>220</v>
      </c>
      <c r="F4008" s="268" t="s">
        <v>4496</v>
      </c>
      <c r="G4008" s="157" t="s">
        <v>31</v>
      </c>
      <c r="H4008" s="156" t="s">
        <v>29</v>
      </c>
      <c r="I4008" s="160" t="s">
        <v>222</v>
      </c>
      <c r="J4008" s="160" t="s">
        <v>17</v>
      </c>
      <c r="K4008" s="240" t="s">
        <v>34</v>
      </c>
      <c r="L4008" s="241" t="s">
        <v>34</v>
      </c>
      <c r="M4008" s="241" t="s">
        <v>34</v>
      </c>
      <c r="N4008" s="241" t="s">
        <v>34</v>
      </c>
      <c r="O4008" s="241" t="s">
        <v>48</v>
      </c>
      <c r="P4008" s="241" t="s">
        <v>34</v>
      </c>
      <c r="Q4008" s="159" t="s">
        <v>34</v>
      </c>
      <c r="R4008" s="100" t="s">
        <v>34</v>
      </c>
      <c r="S4008" s="158">
        <v>1</v>
      </c>
      <c r="T4008" s="103" t="s">
        <v>223</v>
      </c>
      <c r="U4008" s="160" t="s">
        <v>219</v>
      </c>
      <c r="V4008" s="160" t="s">
        <v>1552</v>
      </c>
      <c r="W4008" s="160" t="s">
        <v>92</v>
      </c>
      <c r="X4008" s="160" t="s">
        <v>92</v>
      </c>
    </row>
    <row r="4009" spans="1:24" ht="81">
      <c r="A4009" s="155">
        <f>A4008+1</f>
        <v>4007</v>
      </c>
      <c r="B4009" s="160" t="s">
        <v>4217</v>
      </c>
      <c r="C4009" s="159">
        <v>2018</v>
      </c>
      <c r="D4009" s="160" t="s">
        <v>219</v>
      </c>
      <c r="E4009" s="160" t="s">
        <v>220</v>
      </c>
      <c r="F4009" s="268" t="s">
        <v>4497</v>
      </c>
      <c r="G4009" s="157" t="s">
        <v>82</v>
      </c>
      <c r="H4009" s="161" t="s">
        <v>83</v>
      </c>
      <c r="I4009" s="160" t="s">
        <v>222</v>
      </c>
      <c r="J4009" s="160" t="s">
        <v>17</v>
      </c>
      <c r="K4009" s="240" t="s">
        <v>34</v>
      </c>
      <c r="L4009" s="241" t="s">
        <v>34</v>
      </c>
      <c r="M4009" s="241" t="s">
        <v>34</v>
      </c>
      <c r="N4009" s="241" t="s">
        <v>34</v>
      </c>
      <c r="O4009" s="241" t="s">
        <v>48</v>
      </c>
      <c r="P4009" s="241" t="s">
        <v>34</v>
      </c>
      <c r="Q4009" s="159" t="s">
        <v>34</v>
      </c>
      <c r="R4009" s="100" t="s">
        <v>34</v>
      </c>
      <c r="S4009" s="158">
        <v>1</v>
      </c>
      <c r="T4009" s="103" t="s">
        <v>223</v>
      </c>
      <c r="U4009" s="160" t="s">
        <v>219</v>
      </c>
      <c r="V4009" s="160" t="s">
        <v>1552</v>
      </c>
      <c r="W4009" s="160" t="s">
        <v>101</v>
      </c>
      <c r="X4009" s="160" t="s">
        <v>101</v>
      </c>
    </row>
    <row r="4010" spans="1:24" ht="30.75">
      <c r="A4010" s="155">
        <f>A4009+1</f>
        <v>4008</v>
      </c>
      <c r="B4010" s="160" t="s">
        <v>4217</v>
      </c>
      <c r="C4010" s="159">
        <v>2018</v>
      </c>
      <c r="D4010" s="160" t="s">
        <v>219</v>
      </c>
      <c r="E4010" s="160" t="s">
        <v>220</v>
      </c>
      <c r="F4010" s="268" t="s">
        <v>4498</v>
      </c>
      <c r="G4010" s="157" t="s">
        <v>31</v>
      </c>
      <c r="H4010" s="156" t="s">
        <v>42</v>
      </c>
      <c r="I4010" s="160" t="s">
        <v>222</v>
      </c>
      <c r="J4010" s="160" t="s">
        <v>17</v>
      </c>
      <c r="K4010" s="240" t="s">
        <v>34</v>
      </c>
      <c r="L4010" s="241" t="s">
        <v>34</v>
      </c>
      <c r="M4010" s="241" t="s">
        <v>34</v>
      </c>
      <c r="N4010" s="241" t="s">
        <v>34</v>
      </c>
      <c r="O4010" s="241" t="s">
        <v>48</v>
      </c>
      <c r="P4010" s="241" t="s">
        <v>34</v>
      </c>
      <c r="Q4010" s="159" t="s">
        <v>34</v>
      </c>
      <c r="R4010" s="100" t="s">
        <v>34</v>
      </c>
      <c r="S4010" s="158">
        <v>1</v>
      </c>
      <c r="T4010" s="103" t="s">
        <v>223</v>
      </c>
      <c r="U4010" s="160" t="s">
        <v>219</v>
      </c>
      <c r="V4010" s="160" t="s">
        <v>1552</v>
      </c>
      <c r="W4010" s="157" t="s">
        <v>42</v>
      </c>
      <c r="X4010" s="157" t="s">
        <v>42</v>
      </c>
    </row>
    <row r="4011" spans="1:24" ht="41.25">
      <c r="A4011" s="155">
        <f>A4010+1</f>
        <v>4009</v>
      </c>
      <c r="B4011" s="160" t="s">
        <v>4217</v>
      </c>
      <c r="C4011" s="159">
        <v>2018</v>
      </c>
      <c r="D4011" s="160" t="s">
        <v>219</v>
      </c>
      <c r="E4011" s="160" t="s">
        <v>243</v>
      </c>
      <c r="F4011" s="268" t="s">
        <v>4499</v>
      </c>
      <c r="G4011" s="157" t="s">
        <v>31</v>
      </c>
      <c r="H4011" s="161" t="s">
        <v>39</v>
      </c>
      <c r="I4011" s="160" t="s">
        <v>71</v>
      </c>
      <c r="J4011" s="160" t="s">
        <v>232</v>
      </c>
      <c r="K4011" s="240" t="s">
        <v>34</v>
      </c>
      <c r="L4011" s="241" t="s">
        <v>34</v>
      </c>
      <c r="M4011" s="241" t="s">
        <v>34</v>
      </c>
      <c r="N4011" s="241" t="s">
        <v>34</v>
      </c>
      <c r="O4011" s="241" t="s">
        <v>34</v>
      </c>
      <c r="P4011" s="241" t="s">
        <v>34</v>
      </c>
      <c r="Q4011" s="159" t="s">
        <v>34</v>
      </c>
      <c r="R4011" s="100" t="s">
        <v>34</v>
      </c>
      <c r="S4011" s="158">
        <v>1</v>
      </c>
      <c r="T4011" s="103" t="s">
        <v>223</v>
      </c>
      <c r="U4011" s="160" t="s">
        <v>219</v>
      </c>
      <c r="V4011" s="160" t="s">
        <v>245</v>
      </c>
      <c r="W4011" s="160" t="s">
        <v>92</v>
      </c>
      <c r="X4011" s="160" t="s">
        <v>92</v>
      </c>
    </row>
    <row r="4012" spans="1:24" ht="41.25">
      <c r="A4012" s="155">
        <f>A4011+1</f>
        <v>4010</v>
      </c>
      <c r="B4012" s="160" t="s">
        <v>4217</v>
      </c>
      <c r="C4012" s="159">
        <v>2018</v>
      </c>
      <c r="D4012" s="160" t="s">
        <v>219</v>
      </c>
      <c r="E4012" s="160" t="s">
        <v>243</v>
      </c>
      <c r="F4012" s="268" t="s">
        <v>4500</v>
      </c>
      <c r="G4012" s="157" t="s">
        <v>31</v>
      </c>
      <c r="H4012" s="156" t="s">
        <v>42</v>
      </c>
      <c r="I4012" s="160" t="s">
        <v>71</v>
      </c>
      <c r="J4012" s="160" t="s">
        <v>232</v>
      </c>
      <c r="K4012" s="240" t="s">
        <v>34</v>
      </c>
      <c r="L4012" s="241" t="s">
        <v>34</v>
      </c>
      <c r="M4012" s="241" t="s">
        <v>34</v>
      </c>
      <c r="N4012" s="241" t="s">
        <v>34</v>
      </c>
      <c r="O4012" s="241" t="s">
        <v>48</v>
      </c>
      <c r="P4012" s="241" t="s">
        <v>34</v>
      </c>
      <c r="Q4012" s="159" t="s">
        <v>34</v>
      </c>
      <c r="R4012" s="100" t="s">
        <v>34</v>
      </c>
      <c r="S4012" s="158">
        <v>1</v>
      </c>
      <c r="T4012" s="103" t="s">
        <v>223</v>
      </c>
      <c r="U4012" s="160" t="s">
        <v>219</v>
      </c>
      <c r="V4012" s="160" t="s">
        <v>245</v>
      </c>
      <c r="W4012" s="157" t="s">
        <v>42</v>
      </c>
      <c r="X4012" s="157" t="s">
        <v>42</v>
      </c>
    </row>
    <row r="4013" spans="1:24" ht="41.25">
      <c r="A4013" s="155">
        <f>A4012+1</f>
        <v>4011</v>
      </c>
      <c r="B4013" s="160" t="s">
        <v>4217</v>
      </c>
      <c r="C4013" s="159">
        <v>2018</v>
      </c>
      <c r="D4013" s="160" t="s">
        <v>219</v>
      </c>
      <c r="E4013" s="160" t="s">
        <v>243</v>
      </c>
      <c r="F4013" s="268" t="s">
        <v>4501</v>
      </c>
      <c r="G4013" s="157" t="s">
        <v>31</v>
      </c>
      <c r="H4013" s="161" t="s">
        <v>39</v>
      </c>
      <c r="I4013" s="160" t="s">
        <v>71</v>
      </c>
      <c r="J4013" s="160" t="s">
        <v>232</v>
      </c>
      <c r="K4013" s="240" t="s">
        <v>34</v>
      </c>
      <c r="L4013" s="241" t="s">
        <v>34</v>
      </c>
      <c r="M4013" s="241" t="s">
        <v>34</v>
      </c>
      <c r="N4013" s="241" t="s">
        <v>34</v>
      </c>
      <c r="O4013" s="241" t="s">
        <v>34</v>
      </c>
      <c r="P4013" s="241" t="s">
        <v>34</v>
      </c>
      <c r="Q4013" s="159" t="s">
        <v>34</v>
      </c>
      <c r="R4013" s="100" t="s">
        <v>34</v>
      </c>
      <c r="S4013" s="158">
        <v>1</v>
      </c>
      <c r="T4013" s="103" t="s">
        <v>223</v>
      </c>
      <c r="U4013" s="160" t="s">
        <v>219</v>
      </c>
      <c r="V4013" s="160" t="s">
        <v>245</v>
      </c>
      <c r="W4013" s="160" t="s">
        <v>92</v>
      </c>
      <c r="X4013" s="160" t="s">
        <v>92</v>
      </c>
    </row>
    <row r="4014" spans="1:24" ht="41.25">
      <c r="A4014" s="155">
        <f>A4013+1</f>
        <v>4012</v>
      </c>
      <c r="B4014" s="160" t="s">
        <v>4217</v>
      </c>
      <c r="C4014" s="159">
        <v>2018</v>
      </c>
      <c r="D4014" s="160" t="s">
        <v>219</v>
      </c>
      <c r="E4014" s="160" t="s">
        <v>243</v>
      </c>
      <c r="F4014" s="268" t="s">
        <v>4502</v>
      </c>
      <c r="G4014" s="157" t="s">
        <v>31</v>
      </c>
      <c r="H4014" s="161" t="s">
        <v>39</v>
      </c>
      <c r="I4014" s="160" t="s">
        <v>71</v>
      </c>
      <c r="J4014" s="160" t="s">
        <v>232</v>
      </c>
      <c r="K4014" s="240" t="s">
        <v>34</v>
      </c>
      <c r="L4014" s="241" t="s">
        <v>34</v>
      </c>
      <c r="M4014" s="241" t="s">
        <v>34</v>
      </c>
      <c r="N4014" s="241" t="s">
        <v>34</v>
      </c>
      <c r="O4014" s="241" t="s">
        <v>34</v>
      </c>
      <c r="P4014" s="241" t="s">
        <v>34</v>
      </c>
      <c r="Q4014" s="159" t="s">
        <v>34</v>
      </c>
      <c r="R4014" s="100" t="s">
        <v>34</v>
      </c>
      <c r="S4014" s="158">
        <v>1</v>
      </c>
      <c r="T4014" s="103" t="s">
        <v>223</v>
      </c>
      <c r="U4014" s="160" t="s">
        <v>219</v>
      </c>
      <c r="V4014" s="160" t="s">
        <v>245</v>
      </c>
      <c r="W4014" s="160" t="s">
        <v>92</v>
      </c>
      <c r="X4014" s="160" t="s">
        <v>92</v>
      </c>
    </row>
    <row r="4015" spans="1:24" ht="41.25">
      <c r="A4015" s="155">
        <f>A4014+1</f>
        <v>4013</v>
      </c>
      <c r="B4015" s="160" t="s">
        <v>4217</v>
      </c>
      <c r="C4015" s="159">
        <v>2018</v>
      </c>
      <c r="D4015" s="160" t="s">
        <v>219</v>
      </c>
      <c r="E4015" s="160" t="s">
        <v>251</v>
      </c>
      <c r="F4015" s="268" t="s">
        <v>4503</v>
      </c>
      <c r="G4015" s="157" t="s">
        <v>31</v>
      </c>
      <c r="H4015" s="161" t="s">
        <v>39</v>
      </c>
      <c r="I4015" s="160" t="s">
        <v>71</v>
      </c>
      <c r="J4015" s="160" t="s">
        <v>253</v>
      </c>
      <c r="K4015" s="240" t="s">
        <v>34</v>
      </c>
      <c r="L4015" s="241" t="s">
        <v>34</v>
      </c>
      <c r="M4015" s="241" t="s">
        <v>34</v>
      </c>
      <c r="N4015" s="241" t="s">
        <v>34</v>
      </c>
      <c r="O4015" s="241" t="s">
        <v>34</v>
      </c>
      <c r="P4015" s="241" t="s">
        <v>34</v>
      </c>
      <c r="Q4015" s="159" t="s">
        <v>34</v>
      </c>
      <c r="R4015" s="100" t="s">
        <v>34</v>
      </c>
      <c r="S4015" s="158">
        <v>1</v>
      </c>
      <c r="T4015" s="103" t="s">
        <v>223</v>
      </c>
      <c r="U4015" s="160" t="s">
        <v>219</v>
      </c>
      <c r="V4015" s="160" t="s">
        <v>253</v>
      </c>
      <c r="W4015" s="160" t="s">
        <v>92</v>
      </c>
      <c r="X4015" s="160" t="s">
        <v>92</v>
      </c>
    </row>
    <row r="4016" spans="1:24" ht="41.25">
      <c r="A4016" s="155">
        <f>A4015+1</f>
        <v>4014</v>
      </c>
      <c r="B4016" s="160" t="s">
        <v>4217</v>
      </c>
      <c r="C4016" s="159">
        <v>2018</v>
      </c>
      <c r="D4016" s="160" t="s">
        <v>219</v>
      </c>
      <c r="E4016" s="160" t="s">
        <v>251</v>
      </c>
      <c r="F4016" s="268" t="s">
        <v>4504</v>
      </c>
      <c r="G4016" s="157" t="s">
        <v>31</v>
      </c>
      <c r="H4016" s="161" t="s">
        <v>39</v>
      </c>
      <c r="I4016" s="160" t="s">
        <v>71</v>
      </c>
      <c r="J4016" s="160" t="s">
        <v>253</v>
      </c>
      <c r="K4016" s="240" t="s">
        <v>34</v>
      </c>
      <c r="L4016" s="241" t="s">
        <v>34</v>
      </c>
      <c r="M4016" s="241" t="s">
        <v>34</v>
      </c>
      <c r="N4016" s="241" t="s">
        <v>34</v>
      </c>
      <c r="O4016" s="241" t="s">
        <v>34</v>
      </c>
      <c r="P4016" s="241" t="s">
        <v>34</v>
      </c>
      <c r="Q4016" s="159" t="s">
        <v>34</v>
      </c>
      <c r="R4016" s="100" t="s">
        <v>34</v>
      </c>
      <c r="S4016" s="158">
        <v>1</v>
      </c>
      <c r="T4016" s="103" t="s">
        <v>223</v>
      </c>
      <c r="U4016" s="160" t="s">
        <v>219</v>
      </c>
      <c r="V4016" s="160" t="s">
        <v>253</v>
      </c>
      <c r="W4016" s="160" t="s">
        <v>92</v>
      </c>
      <c r="X4016" s="160" t="s">
        <v>92</v>
      </c>
    </row>
    <row r="4017" spans="1:24" ht="41.25">
      <c r="A4017" s="155">
        <f>A4016+1</f>
        <v>4015</v>
      </c>
      <c r="B4017" s="160" t="s">
        <v>4217</v>
      </c>
      <c r="C4017" s="159">
        <v>2018</v>
      </c>
      <c r="D4017" s="160" t="s">
        <v>219</v>
      </c>
      <c r="E4017" s="160" t="s">
        <v>251</v>
      </c>
      <c r="F4017" s="268" t="s">
        <v>4505</v>
      </c>
      <c r="G4017" s="157" t="s">
        <v>31</v>
      </c>
      <c r="H4017" s="161" t="s">
        <v>39</v>
      </c>
      <c r="I4017" s="160" t="s">
        <v>71</v>
      </c>
      <c r="J4017" s="160" t="s">
        <v>253</v>
      </c>
      <c r="K4017" s="240" t="s">
        <v>34</v>
      </c>
      <c r="L4017" s="241" t="s">
        <v>34</v>
      </c>
      <c r="M4017" s="241" t="s">
        <v>34</v>
      </c>
      <c r="N4017" s="241" t="s">
        <v>34</v>
      </c>
      <c r="O4017" s="241" t="s">
        <v>34</v>
      </c>
      <c r="P4017" s="241" t="s">
        <v>34</v>
      </c>
      <c r="Q4017" s="159" t="s">
        <v>34</v>
      </c>
      <c r="R4017" s="100" t="s">
        <v>34</v>
      </c>
      <c r="S4017" s="158">
        <v>1</v>
      </c>
      <c r="T4017" s="103" t="s">
        <v>223</v>
      </c>
      <c r="U4017" s="160" t="s">
        <v>219</v>
      </c>
      <c r="V4017" s="160" t="s">
        <v>253</v>
      </c>
      <c r="W4017" s="160" t="s">
        <v>92</v>
      </c>
      <c r="X4017" s="160" t="s">
        <v>92</v>
      </c>
    </row>
    <row r="4018" spans="1:24" ht="41.25">
      <c r="A4018" s="155">
        <f>A4017+1</f>
        <v>4016</v>
      </c>
      <c r="B4018" s="160" t="s">
        <v>4217</v>
      </c>
      <c r="C4018" s="159">
        <v>2018</v>
      </c>
      <c r="D4018" s="160" t="s">
        <v>219</v>
      </c>
      <c r="E4018" s="160" t="s">
        <v>251</v>
      </c>
      <c r="F4018" s="268" t="s">
        <v>4506</v>
      </c>
      <c r="G4018" s="157" t="s">
        <v>31</v>
      </c>
      <c r="H4018" s="161" t="s">
        <v>29</v>
      </c>
      <c r="I4018" s="160" t="s">
        <v>71</v>
      </c>
      <c r="J4018" s="160" t="s">
        <v>253</v>
      </c>
      <c r="K4018" s="240" t="s">
        <v>34</v>
      </c>
      <c r="L4018" s="241" t="s">
        <v>34</v>
      </c>
      <c r="M4018" s="241" t="s">
        <v>34</v>
      </c>
      <c r="N4018" s="241" t="s">
        <v>34</v>
      </c>
      <c r="O4018" s="241" t="s">
        <v>34</v>
      </c>
      <c r="P4018" s="241" t="s">
        <v>34</v>
      </c>
      <c r="Q4018" s="159" t="s">
        <v>34</v>
      </c>
      <c r="R4018" s="100" t="s">
        <v>34</v>
      </c>
      <c r="S4018" s="158">
        <v>1</v>
      </c>
      <c r="T4018" s="103" t="s">
        <v>223</v>
      </c>
      <c r="U4018" s="160" t="s">
        <v>219</v>
      </c>
      <c r="V4018" s="160" t="s">
        <v>253</v>
      </c>
      <c r="W4018" s="160" t="s">
        <v>92</v>
      </c>
      <c r="X4018" s="160" t="s">
        <v>92</v>
      </c>
    </row>
    <row r="4019" spans="1:24" ht="81">
      <c r="A4019" s="155">
        <f>A4018+1</f>
        <v>4017</v>
      </c>
      <c r="B4019" s="160" t="s">
        <v>4217</v>
      </c>
      <c r="C4019" s="159">
        <v>2018</v>
      </c>
      <c r="D4019" s="160" t="s">
        <v>219</v>
      </c>
      <c r="E4019" s="160" t="s">
        <v>243</v>
      </c>
      <c r="F4019" s="268" t="s">
        <v>4507</v>
      </c>
      <c r="G4019" s="157" t="s">
        <v>31</v>
      </c>
      <c r="H4019" s="156" t="s">
        <v>42</v>
      </c>
      <c r="I4019" s="157" t="s">
        <v>71</v>
      </c>
      <c r="J4019" s="160" t="s">
        <v>232</v>
      </c>
      <c r="K4019" s="240" t="s">
        <v>34</v>
      </c>
      <c r="L4019" s="241" t="s">
        <v>34</v>
      </c>
      <c r="M4019" s="241" t="s">
        <v>34</v>
      </c>
      <c r="N4019" s="241" t="s">
        <v>34</v>
      </c>
      <c r="O4019" s="241" t="s">
        <v>34</v>
      </c>
      <c r="P4019" s="241" t="s">
        <v>34</v>
      </c>
      <c r="Q4019" s="159" t="s">
        <v>34</v>
      </c>
      <c r="R4019" s="100" t="s">
        <v>48</v>
      </c>
      <c r="S4019" s="158">
        <v>1</v>
      </c>
      <c r="T4019" s="103" t="s">
        <v>223</v>
      </c>
      <c r="U4019" s="160" t="s">
        <v>219</v>
      </c>
      <c r="V4019" s="160" t="s">
        <v>1826</v>
      </c>
      <c r="W4019" s="157" t="s">
        <v>42</v>
      </c>
      <c r="X4019" s="157" t="s">
        <v>50</v>
      </c>
    </row>
    <row r="4020" spans="1:24" ht="81">
      <c r="A4020" s="155">
        <f>A4019+1</f>
        <v>4018</v>
      </c>
      <c r="B4020" s="160" t="s">
        <v>4217</v>
      </c>
      <c r="C4020" s="159">
        <v>2018</v>
      </c>
      <c r="D4020" s="160" t="s">
        <v>219</v>
      </c>
      <c r="E4020" s="160" t="s">
        <v>243</v>
      </c>
      <c r="F4020" s="268" t="s">
        <v>4508</v>
      </c>
      <c r="G4020" s="157" t="s">
        <v>31</v>
      </c>
      <c r="H4020" s="156" t="s">
        <v>46</v>
      </c>
      <c r="I4020" s="157" t="s">
        <v>71</v>
      </c>
      <c r="J4020" s="157" t="s">
        <v>232</v>
      </c>
      <c r="K4020" s="238" t="s">
        <v>34</v>
      </c>
      <c r="L4020" s="239" t="s">
        <v>34</v>
      </c>
      <c r="M4020" s="239" t="s">
        <v>34</v>
      </c>
      <c r="N4020" s="239" t="s">
        <v>34</v>
      </c>
      <c r="O4020" s="239" t="s">
        <v>34</v>
      </c>
      <c r="P4020" s="239" t="s">
        <v>34</v>
      </c>
      <c r="Q4020" s="159" t="s">
        <v>34</v>
      </c>
      <c r="R4020" s="100" t="s">
        <v>34</v>
      </c>
      <c r="S4020" s="158">
        <v>1</v>
      </c>
      <c r="T4020" s="103" t="s">
        <v>223</v>
      </c>
      <c r="U4020" s="160" t="s">
        <v>219</v>
      </c>
      <c r="V4020" s="160" t="s">
        <v>1826</v>
      </c>
      <c r="W4020" s="160" t="s">
        <v>52</v>
      </c>
      <c r="X4020" s="160" t="s">
        <v>52</v>
      </c>
    </row>
    <row r="4021" spans="1:24" ht="81">
      <c r="A4021" s="155">
        <f>A4020+1</f>
        <v>4019</v>
      </c>
      <c r="B4021" s="160" t="s">
        <v>4217</v>
      </c>
      <c r="C4021" s="159">
        <v>2018</v>
      </c>
      <c r="D4021" s="160" t="s">
        <v>106</v>
      </c>
      <c r="E4021" s="160" t="s">
        <v>126</v>
      </c>
      <c r="F4021" s="268" t="s">
        <v>4509</v>
      </c>
      <c r="G4021" s="157" t="s">
        <v>31</v>
      </c>
      <c r="H4021" s="161" t="s">
        <v>39</v>
      </c>
      <c r="I4021" s="157" t="s">
        <v>71</v>
      </c>
      <c r="J4021" s="160" t="s">
        <v>109</v>
      </c>
      <c r="K4021" s="238" t="s">
        <v>48</v>
      </c>
      <c r="L4021" s="239" t="s">
        <v>34</v>
      </c>
      <c r="M4021" s="239" t="s">
        <v>34</v>
      </c>
      <c r="N4021" s="239" t="s">
        <v>34</v>
      </c>
      <c r="O4021" s="239" t="s">
        <v>34</v>
      </c>
      <c r="P4021" s="239" t="s">
        <v>34</v>
      </c>
      <c r="Q4021" s="159" t="s">
        <v>34</v>
      </c>
      <c r="R4021" s="100" t="s">
        <v>34</v>
      </c>
      <c r="S4021" s="158">
        <v>1</v>
      </c>
      <c r="T4021" s="103" t="s">
        <v>223</v>
      </c>
      <c r="U4021" s="160" t="s">
        <v>219</v>
      </c>
      <c r="V4021" s="160" t="s">
        <v>1826</v>
      </c>
      <c r="W4021" s="160" t="s">
        <v>608</v>
      </c>
      <c r="X4021" s="160" t="s">
        <v>608</v>
      </c>
    </row>
    <row r="4022" spans="1:24" ht="81">
      <c r="A4022" s="155">
        <f>A4021+1</f>
        <v>4020</v>
      </c>
      <c r="B4022" s="160" t="s">
        <v>4217</v>
      </c>
      <c r="C4022" s="159">
        <v>2018</v>
      </c>
      <c r="D4022" s="160" t="s">
        <v>219</v>
      </c>
      <c r="E4022" s="160" t="s">
        <v>243</v>
      </c>
      <c r="F4022" s="268" t="s">
        <v>4510</v>
      </c>
      <c r="G4022" s="157" t="s">
        <v>31</v>
      </c>
      <c r="H4022" s="161" t="s">
        <v>29</v>
      </c>
      <c r="I4022" s="157" t="s">
        <v>71</v>
      </c>
      <c r="J4022" s="160" t="s">
        <v>232</v>
      </c>
      <c r="K4022" s="240" t="s">
        <v>34</v>
      </c>
      <c r="L4022" s="241" t="s">
        <v>34</v>
      </c>
      <c r="M4022" s="241" t="s">
        <v>34</v>
      </c>
      <c r="N4022" s="241" t="s">
        <v>34</v>
      </c>
      <c r="O4022" s="241" t="s">
        <v>34</v>
      </c>
      <c r="P4022" s="241" t="s">
        <v>34</v>
      </c>
      <c r="Q4022" s="159" t="s">
        <v>34</v>
      </c>
      <c r="R4022" s="100" t="s">
        <v>34</v>
      </c>
      <c r="S4022" s="158">
        <v>1</v>
      </c>
      <c r="T4022" s="103" t="s">
        <v>223</v>
      </c>
      <c r="U4022" s="160" t="s">
        <v>219</v>
      </c>
      <c r="V4022" s="160" t="s">
        <v>1826</v>
      </c>
      <c r="W4022" s="160" t="s">
        <v>92</v>
      </c>
      <c r="X4022" s="160" t="s">
        <v>92</v>
      </c>
    </row>
    <row r="4023" spans="1:24" ht="81">
      <c r="A4023" s="155">
        <f>A4022+1</f>
        <v>4021</v>
      </c>
      <c r="B4023" s="160" t="s">
        <v>4217</v>
      </c>
      <c r="C4023" s="159">
        <v>2018</v>
      </c>
      <c r="D4023" s="160" t="s">
        <v>219</v>
      </c>
      <c r="E4023" s="160" t="s">
        <v>527</v>
      </c>
      <c r="F4023" s="268" t="s">
        <v>4511</v>
      </c>
      <c r="G4023" s="157" t="s">
        <v>31</v>
      </c>
      <c r="H4023" s="161" t="s">
        <v>39</v>
      </c>
      <c r="I4023" s="157" t="s">
        <v>222</v>
      </c>
      <c r="J4023" s="157" t="s">
        <v>17</v>
      </c>
      <c r="K4023" s="238" t="s">
        <v>34</v>
      </c>
      <c r="L4023" s="239" t="s">
        <v>34</v>
      </c>
      <c r="M4023" s="239" t="s">
        <v>34</v>
      </c>
      <c r="N4023" s="239" t="s">
        <v>34</v>
      </c>
      <c r="O4023" s="239" t="s">
        <v>48</v>
      </c>
      <c r="P4023" s="239" t="s">
        <v>34</v>
      </c>
      <c r="Q4023" s="159" t="s">
        <v>34</v>
      </c>
      <c r="R4023" s="100" t="s">
        <v>34</v>
      </c>
      <c r="S4023" s="158">
        <v>1</v>
      </c>
      <c r="T4023" s="103" t="s">
        <v>223</v>
      </c>
      <c r="U4023" s="160" t="s">
        <v>219</v>
      </c>
      <c r="V4023" s="160" t="s">
        <v>4512</v>
      </c>
      <c r="W4023" s="160" t="s">
        <v>92</v>
      </c>
      <c r="X4023" s="160" t="s">
        <v>92</v>
      </c>
    </row>
    <row r="4024" spans="1:24" ht="41.25">
      <c r="A4024" s="155">
        <f>A4023+1</f>
        <v>4022</v>
      </c>
      <c r="B4024" s="160" t="s">
        <v>4217</v>
      </c>
      <c r="C4024" s="159">
        <v>2018</v>
      </c>
      <c r="D4024" s="160" t="s">
        <v>28</v>
      </c>
      <c r="E4024" s="160" t="s">
        <v>262</v>
      </c>
      <c r="F4024" s="268" t="s">
        <v>4513</v>
      </c>
      <c r="G4024" s="157" t="s">
        <v>31</v>
      </c>
      <c r="H4024" s="161" t="s">
        <v>29</v>
      </c>
      <c r="I4024" s="160" t="s">
        <v>32</v>
      </c>
      <c r="J4024" s="160" t="s">
        <v>33</v>
      </c>
      <c r="K4024" s="240" t="s">
        <v>34</v>
      </c>
      <c r="L4024" s="241" t="s">
        <v>34</v>
      </c>
      <c r="M4024" s="241" t="s">
        <v>34</v>
      </c>
      <c r="N4024" s="241" t="s">
        <v>34</v>
      </c>
      <c r="O4024" s="241" t="s">
        <v>48</v>
      </c>
      <c r="P4024" s="241" t="s">
        <v>34</v>
      </c>
      <c r="Q4024" s="159" t="s">
        <v>34</v>
      </c>
      <c r="R4024" s="100" t="s">
        <v>34</v>
      </c>
      <c r="S4024" s="158">
        <v>1</v>
      </c>
      <c r="T4024" s="103" t="s">
        <v>264</v>
      </c>
      <c r="U4024" s="160" t="s">
        <v>262</v>
      </c>
      <c r="V4024" s="160" t="s">
        <v>266</v>
      </c>
      <c r="W4024" s="160" t="s">
        <v>92</v>
      </c>
      <c r="X4024" s="160" t="s">
        <v>92</v>
      </c>
    </row>
    <row r="4025" spans="1:24" ht="41.25">
      <c r="A4025" s="155">
        <f>A4024+1</f>
        <v>4023</v>
      </c>
      <c r="B4025" s="160" t="s">
        <v>4217</v>
      </c>
      <c r="C4025" s="159">
        <v>2018</v>
      </c>
      <c r="D4025" s="160" t="s">
        <v>28</v>
      </c>
      <c r="E4025" s="160" t="s">
        <v>267</v>
      </c>
      <c r="F4025" s="268" t="s">
        <v>4514</v>
      </c>
      <c r="G4025" s="157" t="s">
        <v>31</v>
      </c>
      <c r="H4025" s="156" t="s">
        <v>42</v>
      </c>
      <c r="I4025" s="157" t="s">
        <v>32</v>
      </c>
      <c r="J4025" s="157" t="s">
        <v>33</v>
      </c>
      <c r="K4025" s="238" t="s">
        <v>34</v>
      </c>
      <c r="L4025" s="239" t="s">
        <v>34</v>
      </c>
      <c r="M4025" s="239" t="s">
        <v>34</v>
      </c>
      <c r="N4025" s="239" t="s">
        <v>34</v>
      </c>
      <c r="O4025" s="239" t="s">
        <v>34</v>
      </c>
      <c r="P4025" s="239" t="s">
        <v>34</v>
      </c>
      <c r="Q4025" s="159" t="s">
        <v>34</v>
      </c>
      <c r="R4025" s="100" t="s">
        <v>34</v>
      </c>
      <c r="S4025" s="158">
        <v>1</v>
      </c>
      <c r="T4025" s="103" t="s">
        <v>269</v>
      </c>
      <c r="U4025" s="160" t="s">
        <v>534</v>
      </c>
      <c r="V4025" s="160" t="s">
        <v>266</v>
      </c>
      <c r="W4025" s="157" t="s">
        <v>42</v>
      </c>
      <c r="X4025" s="157" t="s">
        <v>42</v>
      </c>
    </row>
    <row r="4026" spans="1:24" ht="41.25">
      <c r="A4026" s="155">
        <f>A4025+1</f>
        <v>4024</v>
      </c>
      <c r="B4026" s="160" t="s">
        <v>4217</v>
      </c>
      <c r="C4026" s="159">
        <v>2018</v>
      </c>
      <c r="D4026" s="160" t="s">
        <v>28</v>
      </c>
      <c r="E4026" s="160" t="s">
        <v>270</v>
      </c>
      <c r="F4026" s="268" t="s">
        <v>4515</v>
      </c>
      <c r="G4026" s="157" t="s">
        <v>31</v>
      </c>
      <c r="H4026" s="156" t="s">
        <v>42</v>
      </c>
      <c r="I4026" s="157" t="s">
        <v>32</v>
      </c>
      <c r="J4026" s="160" t="s">
        <v>33</v>
      </c>
      <c r="K4026" s="240" t="s">
        <v>34</v>
      </c>
      <c r="L4026" s="241" t="s">
        <v>34</v>
      </c>
      <c r="M4026" s="241" t="s">
        <v>34</v>
      </c>
      <c r="N4026" s="241" t="s">
        <v>34</v>
      </c>
      <c r="O4026" s="241" t="s">
        <v>34</v>
      </c>
      <c r="P4026" s="241" t="s">
        <v>34</v>
      </c>
      <c r="Q4026" s="159" t="s">
        <v>34</v>
      </c>
      <c r="R4026" s="100" t="s">
        <v>34</v>
      </c>
      <c r="S4026" s="158">
        <v>1</v>
      </c>
      <c r="T4026" s="103" t="s">
        <v>272</v>
      </c>
      <c r="U4026" s="160" t="s">
        <v>536</v>
      </c>
      <c r="V4026" s="160" t="s">
        <v>273</v>
      </c>
      <c r="W4026" s="157" t="s">
        <v>42</v>
      </c>
      <c r="X4026" s="157" t="s">
        <v>42</v>
      </c>
    </row>
    <row r="4027" spans="1:24" ht="51">
      <c r="A4027" s="155">
        <f>A4026+1</f>
        <v>4025</v>
      </c>
      <c r="B4027" s="160" t="s">
        <v>4217</v>
      </c>
      <c r="C4027" s="159">
        <v>2018</v>
      </c>
      <c r="D4027" s="160" t="s">
        <v>28</v>
      </c>
      <c r="E4027" s="160" t="s">
        <v>270</v>
      </c>
      <c r="F4027" s="268" t="s">
        <v>4516</v>
      </c>
      <c r="G4027" s="157" t="s">
        <v>31</v>
      </c>
      <c r="H4027" s="156" t="s">
        <v>42</v>
      </c>
      <c r="I4027" s="157" t="s">
        <v>32</v>
      </c>
      <c r="J4027" s="157" t="s">
        <v>33</v>
      </c>
      <c r="K4027" s="238" t="s">
        <v>34</v>
      </c>
      <c r="L4027" s="239" t="s">
        <v>34</v>
      </c>
      <c r="M4027" s="239" t="s">
        <v>34</v>
      </c>
      <c r="N4027" s="239" t="s">
        <v>34</v>
      </c>
      <c r="O4027" s="239" t="s">
        <v>34</v>
      </c>
      <c r="P4027" s="239" t="s">
        <v>34</v>
      </c>
      <c r="Q4027" s="159" t="s">
        <v>34</v>
      </c>
      <c r="R4027" s="100" t="s">
        <v>34</v>
      </c>
      <c r="S4027" s="158">
        <v>1</v>
      </c>
      <c r="T4027" s="103" t="s">
        <v>272</v>
      </c>
      <c r="U4027" s="160" t="s">
        <v>536</v>
      </c>
      <c r="V4027" s="160" t="s">
        <v>276</v>
      </c>
      <c r="W4027" s="157" t="s">
        <v>42</v>
      </c>
      <c r="X4027" s="157" t="s">
        <v>42</v>
      </c>
    </row>
    <row r="4028" spans="1:24" ht="41.25">
      <c r="A4028" s="155">
        <f>A4027+1</f>
        <v>4026</v>
      </c>
      <c r="B4028" s="160" t="s">
        <v>4217</v>
      </c>
      <c r="C4028" s="159">
        <v>2018</v>
      </c>
      <c r="D4028" s="160" t="s">
        <v>28</v>
      </c>
      <c r="E4028" s="160" t="s">
        <v>270</v>
      </c>
      <c r="F4028" s="268" t="s">
        <v>4517</v>
      </c>
      <c r="G4028" s="157" t="s">
        <v>31</v>
      </c>
      <c r="H4028" s="156" t="s">
        <v>42</v>
      </c>
      <c r="I4028" s="157" t="s">
        <v>32</v>
      </c>
      <c r="J4028" s="157" t="s">
        <v>33</v>
      </c>
      <c r="K4028" s="238" t="s">
        <v>34</v>
      </c>
      <c r="L4028" s="239" t="s">
        <v>34</v>
      </c>
      <c r="M4028" s="239" t="s">
        <v>34</v>
      </c>
      <c r="N4028" s="239" t="s">
        <v>34</v>
      </c>
      <c r="O4028" s="239" t="s">
        <v>34</v>
      </c>
      <c r="P4028" s="239" t="s">
        <v>34</v>
      </c>
      <c r="Q4028" s="159" t="s">
        <v>34</v>
      </c>
      <c r="R4028" s="100" t="s">
        <v>34</v>
      </c>
      <c r="S4028" s="158">
        <v>1</v>
      </c>
      <c r="T4028" s="103" t="s">
        <v>272</v>
      </c>
      <c r="U4028" s="160" t="s">
        <v>536</v>
      </c>
      <c r="V4028" s="160" t="s">
        <v>276</v>
      </c>
      <c r="W4028" s="157" t="s">
        <v>42</v>
      </c>
      <c r="X4028" s="157" t="s">
        <v>42</v>
      </c>
    </row>
    <row r="4029" spans="1:24" ht="30.75">
      <c r="A4029" s="155">
        <f>A4028+1</f>
        <v>4027</v>
      </c>
      <c r="B4029" s="160" t="s">
        <v>4421</v>
      </c>
      <c r="C4029" s="159">
        <v>2015</v>
      </c>
      <c r="D4029" s="160" t="s">
        <v>28</v>
      </c>
      <c r="E4029" s="160" t="s">
        <v>29</v>
      </c>
      <c r="F4029" s="268" t="s">
        <v>4518</v>
      </c>
      <c r="G4029" s="157" t="s">
        <v>31</v>
      </c>
      <c r="H4029" s="156" t="s">
        <v>29</v>
      </c>
      <c r="I4029" s="157" t="s">
        <v>32</v>
      </c>
      <c r="J4029" s="157" t="s">
        <v>33</v>
      </c>
      <c r="K4029" s="238" t="s">
        <v>34</v>
      </c>
      <c r="L4029" s="239" t="s">
        <v>34</v>
      </c>
      <c r="M4029" s="239" t="s">
        <v>34</v>
      </c>
      <c r="N4029" s="239" t="s">
        <v>34</v>
      </c>
      <c r="O4029" s="239" t="s">
        <v>48</v>
      </c>
      <c r="P4029" s="239" t="s">
        <v>34</v>
      </c>
      <c r="Q4029" s="159" t="s">
        <v>34</v>
      </c>
      <c r="R4029" s="100" t="s">
        <v>34</v>
      </c>
      <c r="S4029" s="158">
        <v>1</v>
      </c>
      <c r="T4029" s="102" t="s">
        <v>35</v>
      </c>
      <c r="U4029" s="160" t="s">
        <v>28</v>
      </c>
      <c r="V4029" s="160" t="s">
        <v>29</v>
      </c>
      <c r="W4029" s="157" t="s">
        <v>92</v>
      </c>
      <c r="X4029" s="157" t="s">
        <v>29</v>
      </c>
    </row>
    <row r="4030" spans="1:24" ht="30.75">
      <c r="A4030" s="155">
        <f>A4029+1</f>
        <v>4028</v>
      </c>
      <c r="B4030" s="160" t="s">
        <v>4421</v>
      </c>
      <c r="C4030" s="159">
        <v>2015</v>
      </c>
      <c r="D4030" s="160" t="s">
        <v>28</v>
      </c>
      <c r="E4030" s="160" t="s">
        <v>44</v>
      </c>
      <c r="F4030" s="268" t="s">
        <v>4519</v>
      </c>
      <c r="G4030" s="157" t="s">
        <v>31</v>
      </c>
      <c r="H4030" s="156" t="s">
        <v>46</v>
      </c>
      <c r="I4030" s="157" t="s">
        <v>32</v>
      </c>
      <c r="J4030" s="157" t="s">
        <v>47</v>
      </c>
      <c r="K4030" s="238" t="s">
        <v>34</v>
      </c>
      <c r="L4030" s="239" t="s">
        <v>34</v>
      </c>
      <c r="M4030" s="239" t="s">
        <v>34</v>
      </c>
      <c r="N4030" s="239" t="s">
        <v>34</v>
      </c>
      <c r="O4030" s="239" t="s">
        <v>34</v>
      </c>
      <c r="P4030" s="239" t="s">
        <v>34</v>
      </c>
      <c r="Q4030" s="159" t="s">
        <v>34</v>
      </c>
      <c r="R4030" s="100" t="s">
        <v>34</v>
      </c>
      <c r="S4030" s="158">
        <v>1</v>
      </c>
      <c r="T4030" s="102" t="s">
        <v>35</v>
      </c>
      <c r="U4030" s="160" t="s">
        <v>28</v>
      </c>
      <c r="V4030" s="160" t="s">
        <v>46</v>
      </c>
      <c r="W4030" s="157" t="s">
        <v>52</v>
      </c>
      <c r="X4030" s="157" t="s">
        <v>46</v>
      </c>
    </row>
    <row r="4031" spans="1:24" ht="30.75">
      <c r="A4031" s="155">
        <f>A4030+1</f>
        <v>4029</v>
      </c>
      <c r="B4031" s="160" t="s">
        <v>4421</v>
      </c>
      <c r="C4031" s="159">
        <v>2015</v>
      </c>
      <c r="D4031" s="160" t="s">
        <v>28</v>
      </c>
      <c r="E4031" s="160" t="s">
        <v>44</v>
      </c>
      <c r="F4031" s="268" t="s">
        <v>4520</v>
      </c>
      <c r="G4031" s="157" t="s">
        <v>31</v>
      </c>
      <c r="H4031" s="156" t="s">
        <v>46</v>
      </c>
      <c r="I4031" s="157" t="s">
        <v>32</v>
      </c>
      <c r="J4031" s="157" t="s">
        <v>47</v>
      </c>
      <c r="K4031" s="238" t="s">
        <v>34</v>
      </c>
      <c r="L4031" s="239" t="s">
        <v>34</v>
      </c>
      <c r="M4031" s="239" t="s">
        <v>34</v>
      </c>
      <c r="N4031" s="239" t="s">
        <v>34</v>
      </c>
      <c r="O4031" s="239" t="s">
        <v>34</v>
      </c>
      <c r="P4031" s="239" t="s">
        <v>34</v>
      </c>
      <c r="Q4031" s="159" t="s">
        <v>34</v>
      </c>
      <c r="R4031" s="100" t="s">
        <v>34</v>
      </c>
      <c r="S4031" s="158">
        <v>1</v>
      </c>
      <c r="T4031" s="102" t="s">
        <v>35</v>
      </c>
      <c r="U4031" s="160" t="s">
        <v>28</v>
      </c>
      <c r="V4031" s="160" t="s">
        <v>46</v>
      </c>
      <c r="W4031" s="157" t="s">
        <v>52</v>
      </c>
      <c r="X4031" s="157" t="s">
        <v>46</v>
      </c>
    </row>
    <row r="4032" spans="1:24" ht="30.75">
      <c r="A4032" s="155">
        <f>A4031+1</f>
        <v>4030</v>
      </c>
      <c r="B4032" s="160" t="s">
        <v>4421</v>
      </c>
      <c r="C4032" s="159">
        <v>2015</v>
      </c>
      <c r="D4032" s="160" t="s">
        <v>28</v>
      </c>
      <c r="E4032" s="160" t="s">
        <v>44</v>
      </c>
      <c r="F4032" s="268" t="s">
        <v>4521</v>
      </c>
      <c r="G4032" s="157" t="s">
        <v>31</v>
      </c>
      <c r="H4032" s="156" t="s">
        <v>46</v>
      </c>
      <c r="I4032" s="157" t="s">
        <v>32</v>
      </c>
      <c r="J4032" s="157" t="s">
        <v>47</v>
      </c>
      <c r="K4032" s="238" t="s">
        <v>34</v>
      </c>
      <c r="L4032" s="239" t="s">
        <v>34</v>
      </c>
      <c r="M4032" s="239" t="s">
        <v>34</v>
      </c>
      <c r="N4032" s="239" t="s">
        <v>34</v>
      </c>
      <c r="O4032" s="239" t="s">
        <v>34</v>
      </c>
      <c r="P4032" s="239" t="s">
        <v>34</v>
      </c>
      <c r="Q4032" s="159" t="s">
        <v>34</v>
      </c>
      <c r="R4032" s="100" t="s">
        <v>34</v>
      </c>
      <c r="S4032" s="158">
        <v>1</v>
      </c>
      <c r="T4032" s="102" t="s">
        <v>35</v>
      </c>
      <c r="U4032" s="160" t="s">
        <v>28</v>
      </c>
      <c r="V4032" s="160" t="s">
        <v>46</v>
      </c>
      <c r="W4032" s="157" t="s">
        <v>52</v>
      </c>
      <c r="X4032" s="157" t="s">
        <v>46</v>
      </c>
    </row>
    <row r="4033" spans="1:24" ht="30.75">
      <c r="A4033" s="155">
        <f>A4032+1</f>
        <v>4031</v>
      </c>
      <c r="B4033" s="160" t="s">
        <v>4421</v>
      </c>
      <c r="C4033" s="159">
        <v>2015</v>
      </c>
      <c r="D4033" s="160" t="s">
        <v>28</v>
      </c>
      <c r="E4033" s="160" t="s">
        <v>40</v>
      </c>
      <c r="F4033" s="268" t="s">
        <v>4522</v>
      </c>
      <c r="G4033" s="157" t="s">
        <v>31</v>
      </c>
      <c r="H4033" s="156" t="s">
        <v>42</v>
      </c>
      <c r="I4033" s="157" t="s">
        <v>32</v>
      </c>
      <c r="J4033" s="157" t="s">
        <v>33</v>
      </c>
      <c r="K4033" s="238" t="s">
        <v>34</v>
      </c>
      <c r="L4033" s="239" t="s">
        <v>34</v>
      </c>
      <c r="M4033" s="239" t="s">
        <v>34</v>
      </c>
      <c r="N4033" s="239" t="s">
        <v>34</v>
      </c>
      <c r="O4033" s="239" t="s">
        <v>34</v>
      </c>
      <c r="P4033" s="239" t="s">
        <v>34</v>
      </c>
      <c r="Q4033" s="159" t="s">
        <v>34</v>
      </c>
      <c r="R4033" s="100" t="s">
        <v>34</v>
      </c>
      <c r="S4033" s="158">
        <v>1</v>
      </c>
      <c r="T4033" s="102" t="s">
        <v>35</v>
      </c>
      <c r="U4033" s="160" t="s">
        <v>28</v>
      </c>
      <c r="V4033" s="160" t="s">
        <v>43</v>
      </c>
      <c r="W4033" s="157" t="s">
        <v>101</v>
      </c>
      <c r="X4033" s="157" t="s">
        <v>101</v>
      </c>
    </row>
    <row r="4034" spans="1:24" ht="41.25">
      <c r="A4034" s="155">
        <f>A4033+1</f>
        <v>4032</v>
      </c>
      <c r="B4034" s="160" t="s">
        <v>4421</v>
      </c>
      <c r="C4034" s="159">
        <v>2015</v>
      </c>
      <c r="D4034" s="160" t="s">
        <v>28</v>
      </c>
      <c r="E4034" s="160" t="s">
        <v>60</v>
      </c>
      <c r="F4034" s="268" t="s">
        <v>4523</v>
      </c>
      <c r="G4034" s="157" t="s">
        <v>31</v>
      </c>
      <c r="H4034" s="156" t="s">
        <v>42</v>
      </c>
      <c r="I4034" s="160" t="s">
        <v>32</v>
      </c>
      <c r="J4034" s="160" t="s">
        <v>33</v>
      </c>
      <c r="K4034" s="240" t="s">
        <v>34</v>
      </c>
      <c r="L4034" s="241" t="s">
        <v>34</v>
      </c>
      <c r="M4034" s="241" t="s">
        <v>34</v>
      </c>
      <c r="N4034" s="241" t="s">
        <v>34</v>
      </c>
      <c r="O4034" s="241" t="s">
        <v>34</v>
      </c>
      <c r="P4034" s="241" t="s">
        <v>34</v>
      </c>
      <c r="Q4034" s="159" t="s">
        <v>34</v>
      </c>
      <c r="R4034" s="100" t="s">
        <v>34</v>
      </c>
      <c r="S4034" s="158">
        <v>1</v>
      </c>
      <c r="T4034" s="102" t="s">
        <v>35</v>
      </c>
      <c r="U4034" s="160" t="s">
        <v>28</v>
      </c>
      <c r="V4034" s="160" t="s">
        <v>62</v>
      </c>
      <c r="W4034" s="157" t="s">
        <v>92</v>
      </c>
      <c r="X4034" s="157" t="s">
        <v>29</v>
      </c>
    </row>
    <row r="4035" spans="1:24" ht="20.25">
      <c r="A4035" s="155">
        <f>A4034+1</f>
        <v>4033</v>
      </c>
      <c r="B4035" s="160" t="s">
        <v>4421</v>
      </c>
      <c r="C4035" s="159">
        <v>2015</v>
      </c>
      <c r="D4035" s="160" t="s">
        <v>74</v>
      </c>
      <c r="E4035" s="160" t="s">
        <v>75</v>
      </c>
      <c r="F4035" s="268" t="s">
        <v>4524</v>
      </c>
      <c r="G4035" s="157" t="s">
        <v>31</v>
      </c>
      <c r="H4035" s="156" t="s">
        <v>29</v>
      </c>
      <c r="I4035" s="160" t="s">
        <v>32</v>
      </c>
      <c r="J4035" s="160" t="s">
        <v>33</v>
      </c>
      <c r="K4035" s="240" t="s">
        <v>34</v>
      </c>
      <c r="L4035" s="241" t="s">
        <v>34</v>
      </c>
      <c r="M4035" s="241" t="s">
        <v>34</v>
      </c>
      <c r="N4035" s="241" t="s">
        <v>34</v>
      </c>
      <c r="O4035" s="241" t="s">
        <v>34</v>
      </c>
      <c r="P4035" s="241" t="s">
        <v>34</v>
      </c>
      <c r="Q4035" s="159" t="s">
        <v>34</v>
      </c>
      <c r="R4035" s="100" t="s">
        <v>34</v>
      </c>
      <c r="S4035" s="158">
        <v>1</v>
      </c>
      <c r="T4035" s="103" t="s">
        <v>77</v>
      </c>
      <c r="U4035" s="160" t="s">
        <v>74</v>
      </c>
      <c r="V4035" s="160" t="s">
        <v>75</v>
      </c>
      <c r="W4035" s="157" t="s">
        <v>92</v>
      </c>
      <c r="X4035" s="157" t="s">
        <v>29</v>
      </c>
    </row>
    <row r="4036" spans="1:24" ht="20.25">
      <c r="A4036" s="155">
        <f>A4035+1</f>
        <v>4034</v>
      </c>
      <c r="B4036" s="160" t="s">
        <v>4421</v>
      </c>
      <c r="C4036" s="159">
        <v>2015</v>
      </c>
      <c r="D4036" s="160" t="s">
        <v>74</v>
      </c>
      <c r="E4036" s="160" t="s">
        <v>75</v>
      </c>
      <c r="F4036" s="268" t="s">
        <v>4525</v>
      </c>
      <c r="G4036" s="157" t="s">
        <v>31</v>
      </c>
      <c r="H4036" s="156" t="s">
        <v>29</v>
      </c>
      <c r="I4036" s="160" t="s">
        <v>32</v>
      </c>
      <c r="J4036" s="160" t="s">
        <v>33</v>
      </c>
      <c r="K4036" s="240" t="s">
        <v>34</v>
      </c>
      <c r="L4036" s="241" t="s">
        <v>34</v>
      </c>
      <c r="M4036" s="241" t="s">
        <v>34</v>
      </c>
      <c r="N4036" s="241" t="s">
        <v>34</v>
      </c>
      <c r="O4036" s="241" t="s">
        <v>34</v>
      </c>
      <c r="P4036" s="241" t="s">
        <v>34</v>
      </c>
      <c r="Q4036" s="159" t="s">
        <v>34</v>
      </c>
      <c r="R4036" s="100" t="s">
        <v>34</v>
      </c>
      <c r="S4036" s="158">
        <v>1</v>
      </c>
      <c r="T4036" s="103" t="s">
        <v>77</v>
      </c>
      <c r="U4036" s="160" t="s">
        <v>74</v>
      </c>
      <c r="V4036" s="160" t="s">
        <v>75</v>
      </c>
      <c r="W4036" s="157" t="s">
        <v>92</v>
      </c>
      <c r="X4036" s="157" t="s">
        <v>29</v>
      </c>
    </row>
    <row r="4037" spans="1:24" ht="20.25">
      <c r="A4037" s="155">
        <f>A4036+1</f>
        <v>4035</v>
      </c>
      <c r="B4037" s="160" t="s">
        <v>4421</v>
      </c>
      <c r="C4037" s="159">
        <v>2015</v>
      </c>
      <c r="D4037" s="160" t="s">
        <v>74</v>
      </c>
      <c r="E4037" s="160" t="s">
        <v>75</v>
      </c>
      <c r="F4037" s="268" t="s">
        <v>4526</v>
      </c>
      <c r="G4037" s="157" t="s">
        <v>31</v>
      </c>
      <c r="H4037" s="156" t="s">
        <v>29</v>
      </c>
      <c r="I4037" s="160" t="s">
        <v>32</v>
      </c>
      <c r="J4037" s="160" t="s">
        <v>33</v>
      </c>
      <c r="K4037" s="240" t="s">
        <v>34</v>
      </c>
      <c r="L4037" s="241" t="s">
        <v>48</v>
      </c>
      <c r="M4037" s="241" t="s">
        <v>34</v>
      </c>
      <c r="N4037" s="241" t="s">
        <v>34</v>
      </c>
      <c r="O4037" s="241" t="s">
        <v>34</v>
      </c>
      <c r="P4037" s="241" t="s">
        <v>34</v>
      </c>
      <c r="Q4037" s="159" t="s">
        <v>34</v>
      </c>
      <c r="R4037" s="100" t="s">
        <v>34</v>
      </c>
      <c r="S4037" s="158">
        <v>1</v>
      </c>
      <c r="T4037" s="103" t="s">
        <v>77</v>
      </c>
      <c r="U4037" s="160" t="s">
        <v>74</v>
      </c>
      <c r="V4037" s="160" t="s">
        <v>75</v>
      </c>
      <c r="W4037" s="157" t="s">
        <v>92</v>
      </c>
      <c r="X4037" s="157" t="s">
        <v>29</v>
      </c>
    </row>
    <row r="4038" spans="1:24" ht="20.25">
      <c r="A4038" s="155">
        <f>A4037+1</f>
        <v>4036</v>
      </c>
      <c r="B4038" s="160" t="s">
        <v>4421</v>
      </c>
      <c r="C4038" s="159">
        <v>2015</v>
      </c>
      <c r="D4038" s="160" t="s">
        <v>74</v>
      </c>
      <c r="E4038" s="160" t="s">
        <v>79</v>
      </c>
      <c r="F4038" s="268" t="s">
        <v>4527</v>
      </c>
      <c r="G4038" s="157" t="s">
        <v>31</v>
      </c>
      <c r="H4038" s="156" t="s">
        <v>39</v>
      </c>
      <c r="I4038" s="160" t="s">
        <v>32</v>
      </c>
      <c r="J4038" s="160" t="s">
        <v>33</v>
      </c>
      <c r="K4038" s="240" t="s">
        <v>34</v>
      </c>
      <c r="L4038" s="241" t="s">
        <v>34</v>
      </c>
      <c r="M4038" s="241" t="s">
        <v>34</v>
      </c>
      <c r="N4038" s="241" t="s">
        <v>34</v>
      </c>
      <c r="O4038" s="241" t="s">
        <v>34</v>
      </c>
      <c r="P4038" s="241" t="s">
        <v>34</v>
      </c>
      <c r="Q4038" s="159" t="s">
        <v>34</v>
      </c>
      <c r="R4038" s="100" t="s">
        <v>34</v>
      </c>
      <c r="S4038" s="158">
        <v>1</v>
      </c>
      <c r="T4038" s="103" t="s">
        <v>77</v>
      </c>
      <c r="U4038" s="160" t="s">
        <v>74</v>
      </c>
      <c r="V4038" s="160" t="s">
        <v>79</v>
      </c>
      <c r="W4038" s="157" t="s">
        <v>92</v>
      </c>
      <c r="X4038" s="157" t="s">
        <v>39</v>
      </c>
    </row>
    <row r="4039" spans="1:24" ht="20.25">
      <c r="A4039" s="155">
        <f>A4038+1</f>
        <v>4037</v>
      </c>
      <c r="B4039" s="160" t="s">
        <v>4421</v>
      </c>
      <c r="C4039" s="159">
        <v>2015</v>
      </c>
      <c r="D4039" s="160" t="s">
        <v>74</v>
      </c>
      <c r="E4039" s="160" t="s">
        <v>79</v>
      </c>
      <c r="F4039" s="268" t="s">
        <v>4528</v>
      </c>
      <c r="G4039" s="157" t="s">
        <v>31</v>
      </c>
      <c r="H4039" s="156" t="s">
        <v>39</v>
      </c>
      <c r="I4039" s="160" t="s">
        <v>32</v>
      </c>
      <c r="J4039" s="160" t="s">
        <v>33</v>
      </c>
      <c r="K4039" s="240" t="s">
        <v>34</v>
      </c>
      <c r="L4039" s="241" t="s">
        <v>34</v>
      </c>
      <c r="M4039" s="241" t="s">
        <v>34</v>
      </c>
      <c r="N4039" s="241" t="s">
        <v>34</v>
      </c>
      <c r="O4039" s="241" t="s">
        <v>48</v>
      </c>
      <c r="P4039" s="241" t="s">
        <v>34</v>
      </c>
      <c r="Q4039" s="159" t="s">
        <v>34</v>
      </c>
      <c r="R4039" s="100" t="s">
        <v>34</v>
      </c>
      <c r="S4039" s="158">
        <v>1</v>
      </c>
      <c r="T4039" s="103" t="s">
        <v>77</v>
      </c>
      <c r="U4039" s="160" t="s">
        <v>74</v>
      </c>
      <c r="V4039" s="160" t="s">
        <v>79</v>
      </c>
      <c r="W4039" s="157" t="s">
        <v>92</v>
      </c>
      <c r="X4039" s="157" t="s">
        <v>39</v>
      </c>
    </row>
    <row r="4040" spans="1:24" ht="20.25">
      <c r="A4040" s="155">
        <f>A4039+1</f>
        <v>4038</v>
      </c>
      <c r="B4040" s="160" t="s">
        <v>4424</v>
      </c>
      <c r="C4040" s="159">
        <v>2021</v>
      </c>
      <c r="D4040" s="160" t="s">
        <v>74</v>
      </c>
      <c r="E4040" s="160" t="s">
        <v>88</v>
      </c>
      <c r="F4040" s="268" t="s">
        <v>4529</v>
      </c>
      <c r="G4040" s="157" t="s">
        <v>31</v>
      </c>
      <c r="H4040" s="161" t="s">
        <v>39</v>
      </c>
      <c r="I4040" s="160" t="s">
        <v>90</v>
      </c>
      <c r="J4040" s="160" t="s">
        <v>88</v>
      </c>
      <c r="K4040" s="240" t="s">
        <v>34</v>
      </c>
      <c r="L4040" s="241" t="s">
        <v>34</v>
      </c>
      <c r="M4040" s="241" t="s">
        <v>34</v>
      </c>
      <c r="N4040" s="241" t="s">
        <v>34</v>
      </c>
      <c r="O4040" s="241" t="s">
        <v>34</v>
      </c>
      <c r="P4040" s="241" t="s">
        <v>34</v>
      </c>
      <c r="Q4040" s="159" t="s">
        <v>34</v>
      </c>
      <c r="R4040" s="100" t="s">
        <v>34</v>
      </c>
      <c r="S4040" s="158">
        <v>1</v>
      </c>
      <c r="T4040" s="103" t="s">
        <v>77</v>
      </c>
      <c r="U4040" s="160" t="s">
        <v>74</v>
      </c>
      <c r="V4040" s="160" t="s">
        <v>94</v>
      </c>
      <c r="W4040" s="160" t="s">
        <v>608</v>
      </c>
      <c r="X4040" s="160" t="s">
        <v>608</v>
      </c>
    </row>
    <row r="4041" spans="1:24" ht="30.75">
      <c r="A4041" s="155">
        <f>A4040+1</f>
        <v>4039</v>
      </c>
      <c r="B4041" s="160" t="s">
        <v>4421</v>
      </c>
      <c r="C4041" s="159">
        <v>2015</v>
      </c>
      <c r="D4041" s="160" t="s">
        <v>74</v>
      </c>
      <c r="E4041" s="160" t="s">
        <v>85</v>
      </c>
      <c r="F4041" s="268" t="s">
        <v>4530</v>
      </c>
      <c r="G4041" s="157" t="s">
        <v>119</v>
      </c>
      <c r="H4041" s="156" t="s">
        <v>120</v>
      </c>
      <c r="I4041" s="160" t="s">
        <v>173</v>
      </c>
      <c r="J4041" s="157" t="s">
        <v>179</v>
      </c>
      <c r="K4041" s="238" t="s">
        <v>34</v>
      </c>
      <c r="L4041" s="239" t="s">
        <v>34</v>
      </c>
      <c r="M4041" s="239" t="s">
        <v>48</v>
      </c>
      <c r="N4041" s="239" t="s">
        <v>34</v>
      </c>
      <c r="O4041" s="239" t="s">
        <v>34</v>
      </c>
      <c r="P4041" s="239" t="s">
        <v>34</v>
      </c>
      <c r="Q4041" s="159" t="s">
        <v>34</v>
      </c>
      <c r="R4041" s="100" t="s">
        <v>34</v>
      </c>
      <c r="S4041" s="158">
        <v>1</v>
      </c>
      <c r="T4041" s="103" t="s">
        <v>77</v>
      </c>
      <c r="U4041" s="160" t="s">
        <v>74</v>
      </c>
      <c r="V4041" s="160" t="s">
        <v>85</v>
      </c>
      <c r="W4041" s="157" t="s">
        <v>4531</v>
      </c>
      <c r="X4041" s="157" t="s">
        <v>4531</v>
      </c>
    </row>
    <row r="4042" spans="1:24" ht="20.25">
      <c r="A4042" s="155">
        <f>A4041+1</f>
        <v>4040</v>
      </c>
      <c r="B4042" s="160" t="s">
        <v>4421</v>
      </c>
      <c r="C4042" s="159">
        <v>2015</v>
      </c>
      <c r="D4042" s="160" t="s">
        <v>96</v>
      </c>
      <c r="E4042" s="160" t="s">
        <v>102</v>
      </c>
      <c r="F4042" s="268" t="s">
        <v>4532</v>
      </c>
      <c r="G4042" s="157" t="s">
        <v>31</v>
      </c>
      <c r="H4042" s="156" t="s">
        <v>29</v>
      </c>
      <c r="I4042" s="160" t="s">
        <v>90</v>
      </c>
      <c r="J4042" s="160" t="s">
        <v>104</v>
      </c>
      <c r="K4042" s="240" t="s">
        <v>34</v>
      </c>
      <c r="L4042" s="241" t="s">
        <v>34</v>
      </c>
      <c r="M4042" s="241" t="s">
        <v>34</v>
      </c>
      <c r="N4042" s="241" t="s">
        <v>34</v>
      </c>
      <c r="O4042" s="241" t="s">
        <v>34</v>
      </c>
      <c r="P4042" s="241" t="s">
        <v>34</v>
      </c>
      <c r="Q4042" s="159" t="s">
        <v>34</v>
      </c>
      <c r="R4042" s="100" t="s">
        <v>34</v>
      </c>
      <c r="S4042" s="158">
        <v>1</v>
      </c>
      <c r="T4042" s="103" t="s">
        <v>99</v>
      </c>
      <c r="U4042" s="160" t="s">
        <v>96</v>
      </c>
      <c r="V4042" s="160" t="s">
        <v>105</v>
      </c>
      <c r="W4042" s="157" t="s">
        <v>92</v>
      </c>
      <c r="X4042" s="157" t="s">
        <v>29</v>
      </c>
    </row>
    <row r="4043" spans="1:24" ht="30.75">
      <c r="A4043" s="155">
        <f>A4042+1</f>
        <v>4041</v>
      </c>
      <c r="B4043" s="160" t="s">
        <v>4421</v>
      </c>
      <c r="C4043" s="159">
        <v>2015</v>
      </c>
      <c r="D4043" s="160" t="s">
        <v>96</v>
      </c>
      <c r="E4043" s="160" t="s">
        <v>102</v>
      </c>
      <c r="F4043" s="268" t="s">
        <v>4533</v>
      </c>
      <c r="G4043" s="157" t="s">
        <v>119</v>
      </c>
      <c r="H4043" s="156" t="s">
        <v>120</v>
      </c>
      <c r="I4043" s="160" t="s">
        <v>90</v>
      </c>
      <c r="J4043" s="160" t="s">
        <v>104</v>
      </c>
      <c r="K4043" s="240" t="s">
        <v>34</v>
      </c>
      <c r="L4043" s="241" t="s">
        <v>34</v>
      </c>
      <c r="M4043" s="241" t="s">
        <v>34</v>
      </c>
      <c r="N4043" s="241" t="s">
        <v>34</v>
      </c>
      <c r="O4043" s="241" t="s">
        <v>34</v>
      </c>
      <c r="P4043" s="241" t="s">
        <v>34</v>
      </c>
      <c r="Q4043" s="159" t="s">
        <v>34</v>
      </c>
      <c r="R4043" s="100" t="s">
        <v>34</v>
      </c>
      <c r="S4043" s="158">
        <v>1</v>
      </c>
      <c r="T4043" s="103" t="s">
        <v>99</v>
      </c>
      <c r="U4043" s="160" t="s">
        <v>96</v>
      </c>
      <c r="V4043" s="160" t="s">
        <v>105</v>
      </c>
      <c r="W4043" s="157" t="s">
        <v>92</v>
      </c>
      <c r="X4043" s="157" t="s">
        <v>29</v>
      </c>
    </row>
    <row r="4044" spans="1:24" ht="20.25">
      <c r="A4044" s="155">
        <f>A4043+1</f>
        <v>4042</v>
      </c>
      <c r="B4044" s="160" t="s">
        <v>4421</v>
      </c>
      <c r="C4044" s="159">
        <v>2015</v>
      </c>
      <c r="D4044" s="160" t="s">
        <v>96</v>
      </c>
      <c r="E4044" s="160" t="s">
        <v>102</v>
      </c>
      <c r="F4044" s="268" t="s">
        <v>4534</v>
      </c>
      <c r="G4044" s="157" t="s">
        <v>31</v>
      </c>
      <c r="H4044" s="156" t="s">
        <v>42</v>
      </c>
      <c r="I4044" s="160" t="s">
        <v>90</v>
      </c>
      <c r="J4044" s="160" t="s">
        <v>104</v>
      </c>
      <c r="K4044" s="240" t="s">
        <v>34</v>
      </c>
      <c r="L4044" s="241" t="s">
        <v>34</v>
      </c>
      <c r="M4044" s="241" t="s">
        <v>34</v>
      </c>
      <c r="N4044" s="241" t="s">
        <v>34</v>
      </c>
      <c r="O4044" s="241" t="s">
        <v>34</v>
      </c>
      <c r="P4044" s="241" t="s">
        <v>34</v>
      </c>
      <c r="Q4044" s="159" t="s">
        <v>34</v>
      </c>
      <c r="R4044" s="100" t="s">
        <v>34</v>
      </c>
      <c r="S4044" s="158">
        <v>1</v>
      </c>
      <c r="T4044" s="103" t="s">
        <v>99</v>
      </c>
      <c r="U4044" s="160" t="s">
        <v>96</v>
      </c>
      <c r="V4044" s="160" t="s">
        <v>105</v>
      </c>
      <c r="W4044" s="157" t="s">
        <v>92</v>
      </c>
      <c r="X4044" s="157" t="s">
        <v>29</v>
      </c>
    </row>
    <row r="4045" spans="1:24" ht="51">
      <c r="A4045" s="155">
        <f>A4044+1</f>
        <v>4043</v>
      </c>
      <c r="B4045" s="160" t="s">
        <v>4421</v>
      </c>
      <c r="C4045" s="159">
        <v>2015</v>
      </c>
      <c r="D4045" s="160" t="s">
        <v>106</v>
      </c>
      <c r="E4045" s="160" t="s">
        <v>107</v>
      </c>
      <c r="F4045" s="268" t="s">
        <v>4535</v>
      </c>
      <c r="G4045" s="157" t="s">
        <v>31</v>
      </c>
      <c r="H4045" s="156" t="s">
        <v>29</v>
      </c>
      <c r="I4045" s="160" t="s">
        <v>71</v>
      </c>
      <c r="J4045" s="160" t="s">
        <v>109</v>
      </c>
      <c r="K4045" s="240" t="s">
        <v>34</v>
      </c>
      <c r="L4045" s="241" t="s">
        <v>34</v>
      </c>
      <c r="M4045" s="241" t="s">
        <v>34</v>
      </c>
      <c r="N4045" s="241" t="s">
        <v>34</v>
      </c>
      <c r="O4045" s="241" t="s">
        <v>34</v>
      </c>
      <c r="P4045" s="241" t="s">
        <v>34</v>
      </c>
      <c r="Q4045" s="159" t="s">
        <v>34</v>
      </c>
      <c r="R4045" s="100" t="s">
        <v>34</v>
      </c>
      <c r="S4045" s="158">
        <v>1</v>
      </c>
      <c r="T4045" s="103" t="s">
        <v>110</v>
      </c>
      <c r="U4045" s="160" t="s">
        <v>111</v>
      </c>
      <c r="V4045" s="160" t="s">
        <v>107</v>
      </c>
      <c r="W4045" s="157" t="s">
        <v>92</v>
      </c>
      <c r="X4045" s="157" t="s">
        <v>29</v>
      </c>
    </row>
    <row r="4046" spans="1:24" ht="51">
      <c r="A4046" s="155">
        <f>A4045+1</f>
        <v>4044</v>
      </c>
      <c r="B4046" s="160" t="s">
        <v>4421</v>
      </c>
      <c r="C4046" s="159">
        <v>2015</v>
      </c>
      <c r="D4046" s="160" t="s">
        <v>106</v>
      </c>
      <c r="E4046" s="160" t="s">
        <v>107</v>
      </c>
      <c r="F4046" s="268" t="s">
        <v>4536</v>
      </c>
      <c r="G4046" s="157" t="s">
        <v>31</v>
      </c>
      <c r="H4046" s="156" t="s">
        <v>29</v>
      </c>
      <c r="I4046" s="160" t="s">
        <v>71</v>
      </c>
      <c r="J4046" s="160" t="s">
        <v>109</v>
      </c>
      <c r="K4046" s="240" t="s">
        <v>34</v>
      </c>
      <c r="L4046" s="241" t="s">
        <v>34</v>
      </c>
      <c r="M4046" s="241" t="s">
        <v>34</v>
      </c>
      <c r="N4046" s="241" t="s">
        <v>34</v>
      </c>
      <c r="O4046" s="241" t="s">
        <v>34</v>
      </c>
      <c r="P4046" s="241" t="s">
        <v>34</v>
      </c>
      <c r="Q4046" s="159" t="s">
        <v>34</v>
      </c>
      <c r="R4046" s="100" t="s">
        <v>34</v>
      </c>
      <c r="S4046" s="158">
        <v>1</v>
      </c>
      <c r="T4046" s="103" t="s">
        <v>110</v>
      </c>
      <c r="U4046" s="160" t="s">
        <v>111</v>
      </c>
      <c r="V4046" s="160" t="s">
        <v>107</v>
      </c>
      <c r="W4046" s="157" t="s">
        <v>92</v>
      </c>
      <c r="X4046" s="157" t="s">
        <v>29</v>
      </c>
    </row>
    <row r="4047" spans="1:24" ht="81">
      <c r="A4047" s="155">
        <f>A4046+1</f>
        <v>4045</v>
      </c>
      <c r="B4047" s="160" t="s">
        <v>4421</v>
      </c>
      <c r="C4047" s="159">
        <v>2015</v>
      </c>
      <c r="D4047" s="160" t="s">
        <v>106</v>
      </c>
      <c r="E4047" s="160" t="s">
        <v>107</v>
      </c>
      <c r="F4047" s="268" t="s">
        <v>4537</v>
      </c>
      <c r="G4047" s="157" t="s">
        <v>82</v>
      </c>
      <c r="H4047" s="156" t="s">
        <v>83</v>
      </c>
      <c r="I4047" s="160" t="s">
        <v>71</v>
      </c>
      <c r="J4047" s="160" t="s">
        <v>109</v>
      </c>
      <c r="K4047" s="240" t="s">
        <v>34</v>
      </c>
      <c r="L4047" s="241" t="s">
        <v>34</v>
      </c>
      <c r="M4047" s="241" t="s">
        <v>34</v>
      </c>
      <c r="N4047" s="241" t="s">
        <v>34</v>
      </c>
      <c r="O4047" s="241" t="s">
        <v>34</v>
      </c>
      <c r="P4047" s="241" t="s">
        <v>34</v>
      </c>
      <c r="Q4047" s="159" t="s">
        <v>34</v>
      </c>
      <c r="R4047" s="100" t="s">
        <v>34</v>
      </c>
      <c r="S4047" s="158">
        <v>1</v>
      </c>
      <c r="T4047" s="103" t="s">
        <v>110</v>
      </c>
      <c r="U4047" s="160" t="s">
        <v>111</v>
      </c>
      <c r="V4047" s="160" t="s">
        <v>107</v>
      </c>
      <c r="W4047" s="157" t="s">
        <v>92</v>
      </c>
      <c r="X4047" s="157" t="s">
        <v>29</v>
      </c>
    </row>
    <row r="4048" spans="1:24" ht="81">
      <c r="A4048" s="155">
        <f>A4047+1</f>
        <v>4046</v>
      </c>
      <c r="B4048" s="160" t="s">
        <v>4421</v>
      </c>
      <c r="C4048" s="159">
        <v>2015</v>
      </c>
      <c r="D4048" s="160" t="s">
        <v>106</v>
      </c>
      <c r="E4048" s="160" t="s">
        <v>107</v>
      </c>
      <c r="F4048" s="268" t="s">
        <v>4538</v>
      </c>
      <c r="G4048" s="157" t="s">
        <v>82</v>
      </c>
      <c r="H4048" s="156" t="s">
        <v>83</v>
      </c>
      <c r="I4048" s="160" t="s">
        <v>71</v>
      </c>
      <c r="J4048" s="160" t="s">
        <v>109</v>
      </c>
      <c r="K4048" s="240" t="s">
        <v>34</v>
      </c>
      <c r="L4048" s="241" t="s">
        <v>34</v>
      </c>
      <c r="M4048" s="241" t="s">
        <v>34</v>
      </c>
      <c r="N4048" s="241" t="s">
        <v>34</v>
      </c>
      <c r="O4048" s="241" t="s">
        <v>34</v>
      </c>
      <c r="P4048" s="241" t="s">
        <v>34</v>
      </c>
      <c r="Q4048" s="159" t="s">
        <v>34</v>
      </c>
      <c r="R4048" s="100" t="s">
        <v>34</v>
      </c>
      <c r="S4048" s="158">
        <v>1</v>
      </c>
      <c r="T4048" s="103" t="s">
        <v>110</v>
      </c>
      <c r="U4048" s="160" t="s">
        <v>111</v>
      </c>
      <c r="V4048" s="160" t="s">
        <v>107</v>
      </c>
      <c r="W4048" s="157" t="s">
        <v>92</v>
      </c>
      <c r="X4048" s="157" t="s">
        <v>29</v>
      </c>
    </row>
    <row r="4049" spans="1:24" ht="51">
      <c r="A4049" s="155">
        <f>A4048+1</f>
        <v>4047</v>
      </c>
      <c r="B4049" s="160" t="s">
        <v>4421</v>
      </c>
      <c r="C4049" s="159">
        <v>2015</v>
      </c>
      <c r="D4049" s="160" t="s">
        <v>106</v>
      </c>
      <c r="E4049" s="160" t="s">
        <v>107</v>
      </c>
      <c r="F4049" s="268" t="s">
        <v>4539</v>
      </c>
      <c r="G4049" s="157" t="s">
        <v>31</v>
      </c>
      <c r="H4049" s="156" t="s">
        <v>39</v>
      </c>
      <c r="I4049" s="160" t="s">
        <v>71</v>
      </c>
      <c r="J4049" s="160" t="s">
        <v>109</v>
      </c>
      <c r="K4049" s="240" t="s">
        <v>34</v>
      </c>
      <c r="L4049" s="241" t="s">
        <v>34</v>
      </c>
      <c r="M4049" s="241" t="s">
        <v>34</v>
      </c>
      <c r="N4049" s="241" t="s">
        <v>34</v>
      </c>
      <c r="O4049" s="241" t="s">
        <v>34</v>
      </c>
      <c r="P4049" s="241" t="s">
        <v>34</v>
      </c>
      <c r="Q4049" s="159" t="s">
        <v>34</v>
      </c>
      <c r="R4049" s="100" t="s">
        <v>34</v>
      </c>
      <c r="S4049" s="158">
        <v>1</v>
      </c>
      <c r="T4049" s="103" t="s">
        <v>110</v>
      </c>
      <c r="U4049" s="160" t="s">
        <v>111</v>
      </c>
      <c r="V4049" s="160" t="s">
        <v>107</v>
      </c>
      <c r="W4049" s="157" t="s">
        <v>92</v>
      </c>
      <c r="X4049" s="157" t="s">
        <v>29</v>
      </c>
    </row>
    <row r="4050" spans="1:24" ht="41.25">
      <c r="A4050" s="155">
        <f>A4049+1</f>
        <v>4048</v>
      </c>
      <c r="B4050" s="160" t="s">
        <v>4421</v>
      </c>
      <c r="C4050" s="159">
        <v>2015</v>
      </c>
      <c r="D4050" s="160" t="s">
        <v>106</v>
      </c>
      <c r="E4050" s="160" t="s">
        <v>122</v>
      </c>
      <c r="F4050" s="268" t="s">
        <v>4540</v>
      </c>
      <c r="G4050" s="157" t="s">
        <v>31</v>
      </c>
      <c r="H4050" s="156" t="s">
        <v>46</v>
      </c>
      <c r="I4050" s="160" t="s">
        <v>71</v>
      </c>
      <c r="J4050" s="160" t="s">
        <v>109</v>
      </c>
      <c r="K4050" s="240" t="s">
        <v>34</v>
      </c>
      <c r="L4050" s="241" t="s">
        <v>34</v>
      </c>
      <c r="M4050" s="241" t="s">
        <v>34</v>
      </c>
      <c r="N4050" s="241" t="s">
        <v>34</v>
      </c>
      <c r="O4050" s="241" t="s">
        <v>34</v>
      </c>
      <c r="P4050" s="241" t="s">
        <v>34</v>
      </c>
      <c r="Q4050" s="159" t="s">
        <v>34</v>
      </c>
      <c r="R4050" s="100" t="s">
        <v>34</v>
      </c>
      <c r="S4050" s="158">
        <v>1</v>
      </c>
      <c r="T4050" s="103" t="s">
        <v>110</v>
      </c>
      <c r="U4050" s="160" t="s">
        <v>111</v>
      </c>
      <c r="V4050" s="160" t="s">
        <v>122</v>
      </c>
      <c r="W4050" s="157" t="s">
        <v>92</v>
      </c>
      <c r="X4050" s="157" t="s">
        <v>52</v>
      </c>
    </row>
    <row r="4051" spans="1:24" ht="81">
      <c r="A4051" s="155">
        <f>A4050+1</f>
        <v>4049</v>
      </c>
      <c r="B4051" s="160" t="s">
        <v>4421</v>
      </c>
      <c r="C4051" s="159">
        <v>2015</v>
      </c>
      <c r="D4051" s="160" t="s">
        <v>106</v>
      </c>
      <c r="E4051" s="160" t="s">
        <v>122</v>
      </c>
      <c r="F4051" s="268" t="s">
        <v>4541</v>
      </c>
      <c r="G4051" s="157" t="s">
        <v>82</v>
      </c>
      <c r="H4051" s="156" t="s">
        <v>83</v>
      </c>
      <c r="I4051" s="160" t="s">
        <v>71</v>
      </c>
      <c r="J4051" s="160" t="s">
        <v>109</v>
      </c>
      <c r="K4051" s="240" t="s">
        <v>34</v>
      </c>
      <c r="L4051" s="241" t="s">
        <v>34</v>
      </c>
      <c r="M4051" s="241" t="s">
        <v>34</v>
      </c>
      <c r="N4051" s="241" t="s">
        <v>34</v>
      </c>
      <c r="O4051" s="241" t="s">
        <v>34</v>
      </c>
      <c r="P4051" s="241" t="s">
        <v>34</v>
      </c>
      <c r="Q4051" s="159" t="s">
        <v>34</v>
      </c>
      <c r="R4051" s="100" t="s">
        <v>34</v>
      </c>
      <c r="S4051" s="158">
        <v>1</v>
      </c>
      <c r="T4051" s="103" t="s">
        <v>110</v>
      </c>
      <c r="U4051" s="160" t="s">
        <v>111</v>
      </c>
      <c r="V4051" s="160" t="s">
        <v>122</v>
      </c>
      <c r="W4051" s="157" t="s">
        <v>92</v>
      </c>
      <c r="X4051" s="157" t="s">
        <v>52</v>
      </c>
    </row>
    <row r="4052" spans="1:24" ht="81">
      <c r="A4052" s="155">
        <f>A4051+1</f>
        <v>4050</v>
      </c>
      <c r="B4052" s="160" t="s">
        <v>4421</v>
      </c>
      <c r="C4052" s="159">
        <v>2015</v>
      </c>
      <c r="D4052" s="160" t="s">
        <v>106</v>
      </c>
      <c r="E4052" s="160" t="s">
        <v>122</v>
      </c>
      <c r="F4052" s="268" t="s">
        <v>4542</v>
      </c>
      <c r="G4052" s="157" t="s">
        <v>82</v>
      </c>
      <c r="H4052" s="156" t="s">
        <v>83</v>
      </c>
      <c r="I4052" s="160" t="s">
        <v>71</v>
      </c>
      <c r="J4052" s="160" t="s">
        <v>109</v>
      </c>
      <c r="K4052" s="240" t="s">
        <v>34</v>
      </c>
      <c r="L4052" s="241" t="s">
        <v>34</v>
      </c>
      <c r="M4052" s="241" t="s">
        <v>34</v>
      </c>
      <c r="N4052" s="241" t="s">
        <v>34</v>
      </c>
      <c r="O4052" s="241" t="s">
        <v>34</v>
      </c>
      <c r="P4052" s="241" t="s">
        <v>34</v>
      </c>
      <c r="Q4052" s="159" t="s">
        <v>34</v>
      </c>
      <c r="R4052" s="100" t="s">
        <v>34</v>
      </c>
      <c r="S4052" s="158">
        <v>1</v>
      </c>
      <c r="T4052" s="103" t="s">
        <v>110</v>
      </c>
      <c r="U4052" s="160" t="s">
        <v>111</v>
      </c>
      <c r="V4052" s="160" t="s">
        <v>122</v>
      </c>
      <c r="W4052" s="157" t="s">
        <v>92</v>
      </c>
      <c r="X4052" s="157" t="s">
        <v>52</v>
      </c>
    </row>
    <row r="4053" spans="1:24" ht="41.25">
      <c r="A4053" s="155">
        <f>A4052+1</f>
        <v>4051</v>
      </c>
      <c r="B4053" s="160" t="s">
        <v>4421</v>
      </c>
      <c r="C4053" s="159">
        <v>2015</v>
      </c>
      <c r="D4053" s="160" t="s">
        <v>106</v>
      </c>
      <c r="E4053" s="160" t="s">
        <v>122</v>
      </c>
      <c r="F4053" s="268" t="s">
        <v>4543</v>
      </c>
      <c r="G4053" s="157" t="s">
        <v>31</v>
      </c>
      <c r="H4053" s="156" t="s">
        <v>50</v>
      </c>
      <c r="I4053" s="160" t="s">
        <v>71</v>
      </c>
      <c r="J4053" s="160" t="s">
        <v>109</v>
      </c>
      <c r="K4053" s="240" t="s">
        <v>34</v>
      </c>
      <c r="L4053" s="241" t="s">
        <v>34</v>
      </c>
      <c r="M4053" s="241" t="s">
        <v>34</v>
      </c>
      <c r="N4053" s="241" t="s">
        <v>34</v>
      </c>
      <c r="O4053" s="241" t="s">
        <v>34</v>
      </c>
      <c r="P4053" s="241" t="s">
        <v>34</v>
      </c>
      <c r="Q4053" s="159" t="s">
        <v>34</v>
      </c>
      <c r="R4053" s="100" t="s">
        <v>34</v>
      </c>
      <c r="S4053" s="158">
        <v>1</v>
      </c>
      <c r="T4053" s="103" t="s">
        <v>110</v>
      </c>
      <c r="U4053" s="160" t="s">
        <v>111</v>
      </c>
      <c r="V4053" s="160" t="s">
        <v>122</v>
      </c>
      <c r="W4053" s="157" t="s">
        <v>92</v>
      </c>
      <c r="X4053" s="157" t="s">
        <v>52</v>
      </c>
    </row>
    <row r="4054" spans="1:24" ht="81">
      <c r="A4054" s="155">
        <f>A4053+1</f>
        <v>4052</v>
      </c>
      <c r="B4054" s="160" t="s">
        <v>4421</v>
      </c>
      <c r="C4054" s="159">
        <v>2015</v>
      </c>
      <c r="D4054" s="160" t="s">
        <v>106</v>
      </c>
      <c r="E4054" s="160" t="s">
        <v>122</v>
      </c>
      <c r="F4054" s="268" t="s">
        <v>4544</v>
      </c>
      <c r="G4054" s="157" t="s">
        <v>82</v>
      </c>
      <c r="H4054" s="156" t="s">
        <v>83</v>
      </c>
      <c r="I4054" s="160" t="s">
        <v>71</v>
      </c>
      <c r="J4054" s="160" t="s">
        <v>109</v>
      </c>
      <c r="K4054" s="240" t="s">
        <v>34</v>
      </c>
      <c r="L4054" s="241" t="s">
        <v>34</v>
      </c>
      <c r="M4054" s="241" t="s">
        <v>34</v>
      </c>
      <c r="N4054" s="241" t="s">
        <v>34</v>
      </c>
      <c r="O4054" s="241" t="s">
        <v>34</v>
      </c>
      <c r="P4054" s="241" t="s">
        <v>34</v>
      </c>
      <c r="Q4054" s="159" t="s">
        <v>34</v>
      </c>
      <c r="R4054" s="100" t="s">
        <v>34</v>
      </c>
      <c r="S4054" s="158">
        <v>1</v>
      </c>
      <c r="T4054" s="103" t="s">
        <v>110</v>
      </c>
      <c r="U4054" s="160" t="s">
        <v>111</v>
      </c>
      <c r="V4054" s="160" t="s">
        <v>122</v>
      </c>
      <c r="W4054" s="157" t="s">
        <v>92</v>
      </c>
      <c r="X4054" s="157" t="s">
        <v>52</v>
      </c>
    </row>
    <row r="4055" spans="1:24" ht="41.25">
      <c r="A4055" s="155">
        <f>A4054+1</f>
        <v>4053</v>
      </c>
      <c r="B4055" s="160" t="s">
        <v>4421</v>
      </c>
      <c r="C4055" s="159">
        <v>2015</v>
      </c>
      <c r="D4055" s="160" t="s">
        <v>106</v>
      </c>
      <c r="E4055" s="160" t="s">
        <v>126</v>
      </c>
      <c r="F4055" s="268" t="s">
        <v>4545</v>
      </c>
      <c r="G4055" s="157" t="s">
        <v>31</v>
      </c>
      <c r="H4055" s="156" t="s">
        <v>50</v>
      </c>
      <c r="I4055" s="157" t="s">
        <v>71</v>
      </c>
      <c r="J4055" s="157" t="s">
        <v>109</v>
      </c>
      <c r="K4055" s="238" t="s">
        <v>48</v>
      </c>
      <c r="L4055" s="239" t="s">
        <v>34</v>
      </c>
      <c r="M4055" s="239" t="s">
        <v>34</v>
      </c>
      <c r="N4055" s="239" t="s">
        <v>34</v>
      </c>
      <c r="O4055" s="239" t="s">
        <v>34</v>
      </c>
      <c r="P4055" s="239" t="s">
        <v>34</v>
      </c>
      <c r="Q4055" s="159" t="s">
        <v>48</v>
      </c>
      <c r="R4055" s="100" t="s">
        <v>48</v>
      </c>
      <c r="S4055" s="158">
        <v>1</v>
      </c>
      <c r="T4055" s="103" t="s">
        <v>110</v>
      </c>
      <c r="U4055" s="160" t="s">
        <v>111</v>
      </c>
      <c r="V4055" s="160" t="s">
        <v>126</v>
      </c>
      <c r="W4055" s="157" t="s">
        <v>50</v>
      </c>
      <c r="X4055" s="157" t="s">
        <v>50</v>
      </c>
    </row>
    <row r="4056" spans="1:24" ht="41.25">
      <c r="A4056" s="155">
        <f>A4055+1</f>
        <v>4054</v>
      </c>
      <c r="B4056" s="160" t="s">
        <v>4421</v>
      </c>
      <c r="C4056" s="159">
        <v>2015</v>
      </c>
      <c r="D4056" s="160" t="s">
        <v>106</v>
      </c>
      <c r="E4056" s="160" t="s">
        <v>126</v>
      </c>
      <c r="F4056" s="268" t="s">
        <v>4546</v>
      </c>
      <c r="G4056" s="157" t="s">
        <v>31</v>
      </c>
      <c r="H4056" s="156" t="s">
        <v>39</v>
      </c>
      <c r="I4056" s="157" t="s">
        <v>71</v>
      </c>
      <c r="J4056" s="157" t="s">
        <v>109</v>
      </c>
      <c r="K4056" s="238" t="s">
        <v>48</v>
      </c>
      <c r="L4056" s="239" t="s">
        <v>34</v>
      </c>
      <c r="M4056" s="239" t="s">
        <v>34</v>
      </c>
      <c r="N4056" s="239" t="s">
        <v>34</v>
      </c>
      <c r="O4056" s="239" t="s">
        <v>34</v>
      </c>
      <c r="P4056" s="239" t="s">
        <v>34</v>
      </c>
      <c r="Q4056" s="159" t="s">
        <v>34</v>
      </c>
      <c r="R4056" s="100" t="s">
        <v>34</v>
      </c>
      <c r="S4056" s="158">
        <v>1</v>
      </c>
      <c r="T4056" s="103" t="s">
        <v>110</v>
      </c>
      <c r="U4056" s="160" t="s">
        <v>111</v>
      </c>
      <c r="V4056" s="160" t="s">
        <v>126</v>
      </c>
      <c r="W4056" s="157" t="s">
        <v>50</v>
      </c>
      <c r="X4056" s="157" t="s">
        <v>50</v>
      </c>
    </row>
    <row r="4057" spans="1:24" ht="81">
      <c r="A4057" s="155">
        <f>A4056+1</f>
        <v>4055</v>
      </c>
      <c r="B4057" s="160" t="s">
        <v>4421</v>
      </c>
      <c r="C4057" s="159">
        <v>2015</v>
      </c>
      <c r="D4057" s="160" t="s">
        <v>106</v>
      </c>
      <c r="E4057" s="160" t="s">
        <v>131</v>
      </c>
      <c r="F4057" s="268" t="s">
        <v>4547</v>
      </c>
      <c r="G4057" s="157" t="s">
        <v>82</v>
      </c>
      <c r="H4057" s="156" t="s">
        <v>83</v>
      </c>
      <c r="I4057" s="157" t="s">
        <v>71</v>
      </c>
      <c r="J4057" s="157" t="s">
        <v>109</v>
      </c>
      <c r="K4057" s="238" t="s">
        <v>34</v>
      </c>
      <c r="L4057" s="239" t="s">
        <v>34</v>
      </c>
      <c r="M4057" s="239" t="s">
        <v>34</v>
      </c>
      <c r="N4057" s="239" t="s">
        <v>34</v>
      </c>
      <c r="O4057" s="239" t="s">
        <v>34</v>
      </c>
      <c r="P4057" s="239" t="s">
        <v>34</v>
      </c>
      <c r="Q4057" s="159" t="s">
        <v>34</v>
      </c>
      <c r="R4057" s="100" t="s">
        <v>34</v>
      </c>
      <c r="S4057" s="158">
        <v>1</v>
      </c>
      <c r="T4057" s="103" t="s">
        <v>110</v>
      </c>
      <c r="U4057" s="160" t="s">
        <v>111</v>
      </c>
      <c r="V4057" s="160" t="s">
        <v>131</v>
      </c>
      <c r="W4057" s="157" t="s">
        <v>50</v>
      </c>
      <c r="X4057" s="157" t="s">
        <v>50</v>
      </c>
    </row>
    <row r="4058" spans="1:24" ht="41.25">
      <c r="A4058" s="155">
        <f>A4057+1</f>
        <v>4056</v>
      </c>
      <c r="B4058" s="160" t="s">
        <v>4421</v>
      </c>
      <c r="C4058" s="159">
        <v>2015</v>
      </c>
      <c r="D4058" s="160" t="s">
        <v>106</v>
      </c>
      <c r="E4058" s="160" t="s">
        <v>131</v>
      </c>
      <c r="F4058" s="268" t="s">
        <v>4548</v>
      </c>
      <c r="G4058" s="157" t="s">
        <v>31</v>
      </c>
      <c r="H4058" s="156" t="s">
        <v>50</v>
      </c>
      <c r="I4058" s="157" t="s">
        <v>71</v>
      </c>
      <c r="J4058" s="157" t="s">
        <v>109</v>
      </c>
      <c r="K4058" s="238" t="s">
        <v>34</v>
      </c>
      <c r="L4058" s="239" t="s">
        <v>34</v>
      </c>
      <c r="M4058" s="239" t="s">
        <v>34</v>
      </c>
      <c r="N4058" s="239" t="s">
        <v>34</v>
      </c>
      <c r="O4058" s="239" t="s">
        <v>34</v>
      </c>
      <c r="P4058" s="239" t="s">
        <v>34</v>
      </c>
      <c r="Q4058" s="159" t="s">
        <v>48</v>
      </c>
      <c r="R4058" s="100" t="s">
        <v>48</v>
      </c>
      <c r="S4058" s="158">
        <v>1</v>
      </c>
      <c r="T4058" s="103" t="s">
        <v>110</v>
      </c>
      <c r="U4058" s="160" t="s">
        <v>111</v>
      </c>
      <c r="V4058" s="160" t="s">
        <v>131</v>
      </c>
      <c r="W4058" s="157" t="s">
        <v>50</v>
      </c>
      <c r="X4058" s="157" t="s">
        <v>50</v>
      </c>
    </row>
    <row r="4059" spans="1:24" ht="41.25">
      <c r="A4059" s="155">
        <f>A4058+1</f>
        <v>4057</v>
      </c>
      <c r="B4059" s="160" t="s">
        <v>4421</v>
      </c>
      <c r="C4059" s="159">
        <v>2015</v>
      </c>
      <c r="D4059" s="160" t="s">
        <v>106</v>
      </c>
      <c r="E4059" s="160" t="s">
        <v>137</v>
      </c>
      <c r="F4059" s="268" t="s">
        <v>4549</v>
      </c>
      <c r="G4059" s="156" t="s">
        <v>31</v>
      </c>
      <c r="H4059" s="156" t="s">
        <v>46</v>
      </c>
      <c r="I4059" s="156" t="s">
        <v>71</v>
      </c>
      <c r="J4059" s="156" t="s">
        <v>109</v>
      </c>
      <c r="K4059" s="238" t="s">
        <v>34</v>
      </c>
      <c r="L4059" s="239" t="s">
        <v>34</v>
      </c>
      <c r="M4059" s="239" t="s">
        <v>34</v>
      </c>
      <c r="N4059" s="239" t="s">
        <v>34</v>
      </c>
      <c r="O4059" s="239" t="s">
        <v>34</v>
      </c>
      <c r="P4059" s="239" t="s">
        <v>34</v>
      </c>
      <c r="Q4059" s="159" t="s">
        <v>34</v>
      </c>
      <c r="R4059" s="100" t="s">
        <v>34</v>
      </c>
      <c r="S4059" s="158">
        <v>1</v>
      </c>
      <c r="T4059" s="103" t="s">
        <v>110</v>
      </c>
      <c r="U4059" s="160" t="s">
        <v>111</v>
      </c>
      <c r="V4059" s="160" t="s">
        <v>479</v>
      </c>
      <c r="W4059" s="157" t="s">
        <v>52</v>
      </c>
      <c r="X4059" s="157" t="s">
        <v>52</v>
      </c>
    </row>
    <row r="4060" spans="1:24" ht="81">
      <c r="A4060" s="155">
        <f>A4059+1</f>
        <v>4058</v>
      </c>
      <c r="B4060" s="160" t="s">
        <v>4421</v>
      </c>
      <c r="C4060" s="159">
        <v>2015</v>
      </c>
      <c r="D4060" s="160" t="s">
        <v>139</v>
      </c>
      <c r="E4060" s="160" t="s">
        <v>483</v>
      </c>
      <c r="F4060" s="268" t="s">
        <v>4550</v>
      </c>
      <c r="G4060" s="157" t="s">
        <v>82</v>
      </c>
      <c r="H4060" s="156" t="s">
        <v>83</v>
      </c>
      <c r="I4060" s="160" t="s">
        <v>71</v>
      </c>
      <c r="J4060" s="160" t="s">
        <v>142</v>
      </c>
      <c r="K4060" s="240" t="s">
        <v>34</v>
      </c>
      <c r="L4060" s="241" t="s">
        <v>34</v>
      </c>
      <c r="M4060" s="241" t="s">
        <v>34</v>
      </c>
      <c r="N4060" s="241" t="s">
        <v>34</v>
      </c>
      <c r="O4060" s="241" t="s">
        <v>34</v>
      </c>
      <c r="P4060" s="241" t="s">
        <v>34</v>
      </c>
      <c r="Q4060" s="159" t="s">
        <v>34</v>
      </c>
      <c r="R4060" s="100" t="s">
        <v>34</v>
      </c>
      <c r="S4060" s="158">
        <v>1</v>
      </c>
      <c r="T4060" s="103" t="s">
        <v>143</v>
      </c>
      <c r="U4060" s="160" t="s">
        <v>139</v>
      </c>
      <c r="V4060" s="160" t="s">
        <v>483</v>
      </c>
      <c r="W4060" s="157" t="s">
        <v>101</v>
      </c>
      <c r="X4060" s="157" t="s">
        <v>101</v>
      </c>
    </row>
    <row r="4061" spans="1:24" ht="41.25">
      <c r="A4061" s="155">
        <f>A4060+1</f>
        <v>4059</v>
      </c>
      <c r="B4061" s="160" t="s">
        <v>4421</v>
      </c>
      <c r="C4061" s="159">
        <v>2015</v>
      </c>
      <c r="D4061" s="160" t="s">
        <v>139</v>
      </c>
      <c r="E4061" s="160" t="s">
        <v>483</v>
      </c>
      <c r="F4061" s="268" t="s">
        <v>4551</v>
      </c>
      <c r="G4061" s="157" t="s">
        <v>31</v>
      </c>
      <c r="H4061" s="156" t="s">
        <v>29</v>
      </c>
      <c r="I4061" s="160" t="s">
        <v>71</v>
      </c>
      <c r="J4061" s="160" t="s">
        <v>142</v>
      </c>
      <c r="K4061" s="240" t="s">
        <v>34</v>
      </c>
      <c r="L4061" s="241" t="s">
        <v>34</v>
      </c>
      <c r="M4061" s="241" t="s">
        <v>34</v>
      </c>
      <c r="N4061" s="241" t="s">
        <v>34</v>
      </c>
      <c r="O4061" s="241" t="s">
        <v>34</v>
      </c>
      <c r="P4061" s="241" t="s">
        <v>34</v>
      </c>
      <c r="Q4061" s="159" t="s">
        <v>34</v>
      </c>
      <c r="R4061" s="100" t="s">
        <v>34</v>
      </c>
      <c r="S4061" s="158">
        <v>1</v>
      </c>
      <c r="T4061" s="103" t="s">
        <v>143</v>
      </c>
      <c r="U4061" s="160" t="s">
        <v>139</v>
      </c>
      <c r="V4061" s="160" t="s">
        <v>483</v>
      </c>
      <c r="W4061" s="157" t="s">
        <v>29</v>
      </c>
      <c r="X4061" s="157" t="s">
        <v>29</v>
      </c>
    </row>
    <row r="4062" spans="1:24" ht="20.25">
      <c r="A4062" s="155">
        <f>A4061+1</f>
        <v>4060</v>
      </c>
      <c r="B4062" s="160" t="s">
        <v>4421</v>
      </c>
      <c r="C4062" s="159">
        <v>2015</v>
      </c>
      <c r="D4062" s="160" t="s">
        <v>162</v>
      </c>
      <c r="E4062" s="160" t="s">
        <v>162</v>
      </c>
      <c r="F4062" s="268" t="s">
        <v>4552</v>
      </c>
      <c r="G4062" s="157" t="s">
        <v>31</v>
      </c>
      <c r="H4062" s="156" t="s">
        <v>39</v>
      </c>
      <c r="I4062" s="160" t="s">
        <v>164</v>
      </c>
      <c r="J4062" s="157" t="s">
        <v>15</v>
      </c>
      <c r="K4062" s="238" t="s">
        <v>34</v>
      </c>
      <c r="L4062" s="239" t="s">
        <v>34</v>
      </c>
      <c r="M4062" s="239" t="s">
        <v>48</v>
      </c>
      <c r="N4062" s="239" t="s">
        <v>34</v>
      </c>
      <c r="O4062" s="239" t="s">
        <v>34</v>
      </c>
      <c r="P4062" s="239" t="s">
        <v>34</v>
      </c>
      <c r="Q4062" s="159" t="s">
        <v>34</v>
      </c>
      <c r="R4062" s="100" t="s">
        <v>34</v>
      </c>
      <c r="S4062" s="158">
        <v>1</v>
      </c>
      <c r="T4062" s="103" t="s">
        <v>165</v>
      </c>
      <c r="U4062" s="160" t="s">
        <v>166</v>
      </c>
      <c r="V4062" s="160" t="s">
        <v>162</v>
      </c>
      <c r="W4062" s="157" t="s">
        <v>50</v>
      </c>
      <c r="X4062" s="157" t="s">
        <v>50</v>
      </c>
    </row>
    <row r="4063" spans="1:24" ht="30.75">
      <c r="A4063" s="155">
        <f>A4062+1</f>
        <v>4061</v>
      </c>
      <c r="B4063" s="160" t="s">
        <v>4421</v>
      </c>
      <c r="C4063" s="159">
        <v>2015</v>
      </c>
      <c r="D4063" s="160" t="s">
        <v>162</v>
      </c>
      <c r="E4063" s="160" t="s">
        <v>162</v>
      </c>
      <c r="F4063" s="268" t="s">
        <v>4553</v>
      </c>
      <c r="G4063" s="157" t="s">
        <v>31</v>
      </c>
      <c r="H4063" s="156" t="s">
        <v>50</v>
      </c>
      <c r="I4063" s="160" t="s">
        <v>164</v>
      </c>
      <c r="J4063" s="157" t="s">
        <v>15</v>
      </c>
      <c r="K4063" s="238" t="s">
        <v>34</v>
      </c>
      <c r="L4063" s="239" t="s">
        <v>34</v>
      </c>
      <c r="M4063" s="239" t="s">
        <v>48</v>
      </c>
      <c r="N4063" s="239" t="s">
        <v>34</v>
      </c>
      <c r="O4063" s="239" t="s">
        <v>34</v>
      </c>
      <c r="P4063" s="239" t="s">
        <v>34</v>
      </c>
      <c r="Q4063" s="159" t="s">
        <v>48</v>
      </c>
      <c r="R4063" s="100" t="s">
        <v>48</v>
      </c>
      <c r="S4063" s="158">
        <v>1</v>
      </c>
      <c r="T4063" s="103" t="s">
        <v>165</v>
      </c>
      <c r="U4063" s="160" t="s">
        <v>166</v>
      </c>
      <c r="V4063" s="160" t="s">
        <v>162</v>
      </c>
      <c r="W4063" s="157" t="s">
        <v>50</v>
      </c>
      <c r="X4063" s="157" t="s">
        <v>50</v>
      </c>
    </row>
    <row r="4064" spans="1:24" ht="81">
      <c r="A4064" s="155">
        <f>A4063+1</f>
        <v>4062</v>
      </c>
      <c r="B4064" s="160" t="s">
        <v>4421</v>
      </c>
      <c r="C4064" s="159">
        <v>2015</v>
      </c>
      <c r="D4064" s="160" t="s">
        <v>162</v>
      </c>
      <c r="E4064" s="160" t="s">
        <v>162</v>
      </c>
      <c r="F4064" s="268" t="s">
        <v>4554</v>
      </c>
      <c r="G4064" s="157" t="s">
        <v>82</v>
      </c>
      <c r="H4064" s="161" t="s">
        <v>83</v>
      </c>
      <c r="I4064" s="160" t="s">
        <v>164</v>
      </c>
      <c r="J4064" s="157" t="s">
        <v>15</v>
      </c>
      <c r="K4064" s="238" t="s">
        <v>34</v>
      </c>
      <c r="L4064" s="239" t="s">
        <v>34</v>
      </c>
      <c r="M4064" s="239" t="s">
        <v>48</v>
      </c>
      <c r="N4064" s="239" t="s">
        <v>34</v>
      </c>
      <c r="O4064" s="239" t="s">
        <v>34</v>
      </c>
      <c r="P4064" s="239" t="s">
        <v>34</v>
      </c>
      <c r="Q4064" s="159" t="s">
        <v>34</v>
      </c>
      <c r="R4064" s="100" t="s">
        <v>34</v>
      </c>
      <c r="S4064" s="158">
        <v>1</v>
      </c>
      <c r="T4064" s="103" t="s">
        <v>165</v>
      </c>
      <c r="U4064" s="160" t="s">
        <v>166</v>
      </c>
      <c r="V4064" s="160" t="s">
        <v>162</v>
      </c>
      <c r="W4064" s="157" t="s">
        <v>50</v>
      </c>
      <c r="X4064" s="157" t="s">
        <v>50</v>
      </c>
    </row>
    <row r="4065" spans="1:24" ht="20.25">
      <c r="A4065" s="155">
        <f>A4064+1</f>
        <v>4063</v>
      </c>
      <c r="B4065" s="160" t="s">
        <v>4421</v>
      </c>
      <c r="C4065" s="159">
        <v>2015</v>
      </c>
      <c r="D4065" s="160" t="s">
        <v>162</v>
      </c>
      <c r="E4065" s="160" t="s">
        <v>162</v>
      </c>
      <c r="F4065" s="268" t="s">
        <v>4555</v>
      </c>
      <c r="G4065" s="157" t="s">
        <v>31</v>
      </c>
      <c r="H4065" s="156" t="s">
        <v>39</v>
      </c>
      <c r="I4065" s="160" t="s">
        <v>164</v>
      </c>
      <c r="J4065" s="157" t="s">
        <v>15</v>
      </c>
      <c r="K4065" s="238" t="s">
        <v>34</v>
      </c>
      <c r="L4065" s="239" t="s">
        <v>34</v>
      </c>
      <c r="M4065" s="239" t="s">
        <v>48</v>
      </c>
      <c r="N4065" s="239" t="s">
        <v>34</v>
      </c>
      <c r="O4065" s="239" t="s">
        <v>34</v>
      </c>
      <c r="P4065" s="239" t="s">
        <v>34</v>
      </c>
      <c r="Q4065" s="159" t="s">
        <v>34</v>
      </c>
      <c r="R4065" s="100" t="s">
        <v>34</v>
      </c>
      <c r="S4065" s="158">
        <v>1</v>
      </c>
      <c r="T4065" s="103" t="s">
        <v>165</v>
      </c>
      <c r="U4065" s="160" t="s">
        <v>166</v>
      </c>
      <c r="V4065" s="160" t="s">
        <v>162</v>
      </c>
      <c r="W4065" s="157" t="s">
        <v>50</v>
      </c>
      <c r="X4065" s="157" t="s">
        <v>50</v>
      </c>
    </row>
    <row r="4066" spans="1:24" ht="30.75">
      <c r="A4066" s="155">
        <f>A4065+1</f>
        <v>4064</v>
      </c>
      <c r="B4066" s="160" t="s">
        <v>4421</v>
      </c>
      <c r="C4066" s="159">
        <v>2015</v>
      </c>
      <c r="D4066" s="160" t="s">
        <v>162</v>
      </c>
      <c r="E4066" s="160" t="s">
        <v>162</v>
      </c>
      <c r="F4066" s="268" t="s">
        <v>4556</v>
      </c>
      <c r="G4066" s="157" t="s">
        <v>119</v>
      </c>
      <c r="H4066" s="156" t="s">
        <v>120</v>
      </c>
      <c r="I4066" s="160" t="s">
        <v>164</v>
      </c>
      <c r="J4066" s="157" t="s">
        <v>15</v>
      </c>
      <c r="K4066" s="238" t="s">
        <v>34</v>
      </c>
      <c r="L4066" s="239" t="s">
        <v>34</v>
      </c>
      <c r="M4066" s="239" t="s">
        <v>48</v>
      </c>
      <c r="N4066" s="239" t="s">
        <v>34</v>
      </c>
      <c r="O4066" s="239" t="s">
        <v>34</v>
      </c>
      <c r="P4066" s="239" t="s">
        <v>34</v>
      </c>
      <c r="Q4066" s="159" t="s">
        <v>34</v>
      </c>
      <c r="R4066" s="100" t="s">
        <v>34</v>
      </c>
      <c r="S4066" s="158">
        <v>1</v>
      </c>
      <c r="T4066" s="103" t="s">
        <v>165</v>
      </c>
      <c r="U4066" s="160" t="s">
        <v>166</v>
      </c>
      <c r="V4066" s="160" t="s">
        <v>162</v>
      </c>
      <c r="W4066" s="157" t="s">
        <v>50</v>
      </c>
      <c r="X4066" s="157" t="s">
        <v>50</v>
      </c>
    </row>
    <row r="4067" spans="1:24" ht="30.75">
      <c r="A4067" s="155">
        <f>A4066+1</f>
        <v>4065</v>
      </c>
      <c r="B4067" s="160" t="s">
        <v>4421</v>
      </c>
      <c r="C4067" s="159">
        <v>2015</v>
      </c>
      <c r="D4067" s="160" t="s">
        <v>173</v>
      </c>
      <c r="E4067" s="160" t="s">
        <v>177</v>
      </c>
      <c r="F4067" s="268" t="s">
        <v>4557</v>
      </c>
      <c r="G4067" s="157" t="s">
        <v>119</v>
      </c>
      <c r="H4067" s="156" t="s">
        <v>169</v>
      </c>
      <c r="I4067" s="160" t="s">
        <v>173</v>
      </c>
      <c r="J4067" s="160" t="s">
        <v>179</v>
      </c>
      <c r="K4067" s="240" t="s">
        <v>34</v>
      </c>
      <c r="L4067" s="241" t="s">
        <v>34</v>
      </c>
      <c r="M4067" s="241" t="s">
        <v>34</v>
      </c>
      <c r="N4067" s="241" t="s">
        <v>34</v>
      </c>
      <c r="O4067" s="241" t="s">
        <v>34</v>
      </c>
      <c r="P4067" s="241" t="s">
        <v>34</v>
      </c>
      <c r="Q4067" s="159" t="s">
        <v>34</v>
      </c>
      <c r="R4067" s="100" t="s">
        <v>34</v>
      </c>
      <c r="S4067" s="158">
        <v>1</v>
      </c>
      <c r="T4067" s="103" t="s">
        <v>176</v>
      </c>
      <c r="U4067" s="160" t="s">
        <v>166</v>
      </c>
      <c r="V4067" s="160" t="s">
        <v>177</v>
      </c>
      <c r="W4067" s="157" t="s">
        <v>395</v>
      </c>
      <c r="X4067" s="157" t="s">
        <v>395</v>
      </c>
    </row>
    <row r="4068" spans="1:24" ht="30.75">
      <c r="A4068" s="155">
        <f>A4067+1</f>
        <v>4066</v>
      </c>
      <c r="B4068" s="160" t="s">
        <v>4421</v>
      </c>
      <c r="C4068" s="159">
        <v>2015</v>
      </c>
      <c r="D4068" s="160" t="s">
        <v>173</v>
      </c>
      <c r="E4068" s="160" t="s">
        <v>495</v>
      </c>
      <c r="F4068" s="268" t="s">
        <v>4558</v>
      </c>
      <c r="G4068" s="157" t="s">
        <v>31</v>
      </c>
      <c r="H4068" s="156" t="s">
        <v>50</v>
      </c>
      <c r="I4068" s="160" t="s">
        <v>173</v>
      </c>
      <c r="J4068" s="160" t="s">
        <v>191</v>
      </c>
      <c r="K4068" s="240" t="s">
        <v>34</v>
      </c>
      <c r="L4068" s="241" t="s">
        <v>34</v>
      </c>
      <c r="M4068" s="241" t="s">
        <v>34</v>
      </c>
      <c r="N4068" s="241" t="s">
        <v>34</v>
      </c>
      <c r="O4068" s="241" t="s">
        <v>34</v>
      </c>
      <c r="P4068" s="241" t="s">
        <v>34</v>
      </c>
      <c r="Q4068" s="159" t="s">
        <v>34</v>
      </c>
      <c r="R4068" s="100" t="s">
        <v>48</v>
      </c>
      <c r="S4068" s="158">
        <v>1</v>
      </c>
      <c r="T4068" s="103" t="s">
        <v>176</v>
      </c>
      <c r="U4068" s="160" t="s">
        <v>166</v>
      </c>
      <c r="V4068" s="160" t="s">
        <v>495</v>
      </c>
      <c r="W4068" s="157" t="s">
        <v>50</v>
      </c>
      <c r="X4068" s="157" t="s">
        <v>50</v>
      </c>
    </row>
    <row r="4069" spans="1:24" ht="81">
      <c r="A4069" s="155">
        <f>A4068+1</f>
        <v>4067</v>
      </c>
      <c r="B4069" s="160" t="s">
        <v>4421</v>
      </c>
      <c r="C4069" s="159">
        <v>2015</v>
      </c>
      <c r="D4069" s="160" t="s">
        <v>173</v>
      </c>
      <c r="E4069" s="160" t="s">
        <v>495</v>
      </c>
      <c r="F4069" s="268" t="s">
        <v>4559</v>
      </c>
      <c r="G4069" s="157" t="s">
        <v>82</v>
      </c>
      <c r="H4069" s="156" t="s">
        <v>83</v>
      </c>
      <c r="I4069" s="160" t="s">
        <v>173</v>
      </c>
      <c r="J4069" s="160" t="s">
        <v>191</v>
      </c>
      <c r="K4069" s="240" t="s">
        <v>34</v>
      </c>
      <c r="L4069" s="241" t="s">
        <v>34</v>
      </c>
      <c r="M4069" s="241" t="s">
        <v>34</v>
      </c>
      <c r="N4069" s="241" t="s">
        <v>34</v>
      </c>
      <c r="O4069" s="241" t="s">
        <v>34</v>
      </c>
      <c r="P4069" s="241" t="s">
        <v>34</v>
      </c>
      <c r="Q4069" s="159" t="s">
        <v>34</v>
      </c>
      <c r="R4069" s="100" t="s">
        <v>34</v>
      </c>
      <c r="S4069" s="158">
        <v>1</v>
      </c>
      <c r="T4069" s="103" t="s">
        <v>176</v>
      </c>
      <c r="U4069" s="160" t="s">
        <v>166</v>
      </c>
      <c r="V4069" s="160" t="s">
        <v>495</v>
      </c>
      <c r="W4069" s="157" t="s">
        <v>50</v>
      </c>
      <c r="X4069" s="157" t="s">
        <v>50</v>
      </c>
    </row>
    <row r="4070" spans="1:24" ht="81">
      <c r="A4070" s="155">
        <f>A4069+1</f>
        <v>4068</v>
      </c>
      <c r="B4070" s="160" t="s">
        <v>4421</v>
      </c>
      <c r="C4070" s="159">
        <v>2015</v>
      </c>
      <c r="D4070" s="160" t="s">
        <v>173</v>
      </c>
      <c r="E4070" s="160" t="s">
        <v>495</v>
      </c>
      <c r="F4070" s="268" t="s">
        <v>4560</v>
      </c>
      <c r="G4070" s="157" t="s">
        <v>82</v>
      </c>
      <c r="H4070" s="156" t="s">
        <v>83</v>
      </c>
      <c r="I4070" s="160" t="s">
        <v>173</v>
      </c>
      <c r="J4070" s="160" t="s">
        <v>191</v>
      </c>
      <c r="K4070" s="240" t="s">
        <v>34</v>
      </c>
      <c r="L4070" s="241" t="s">
        <v>34</v>
      </c>
      <c r="M4070" s="241" t="s">
        <v>48</v>
      </c>
      <c r="N4070" s="241" t="s">
        <v>34</v>
      </c>
      <c r="O4070" s="241" t="s">
        <v>34</v>
      </c>
      <c r="P4070" s="241" t="s">
        <v>34</v>
      </c>
      <c r="Q4070" s="159" t="s">
        <v>34</v>
      </c>
      <c r="R4070" s="100" t="s">
        <v>34</v>
      </c>
      <c r="S4070" s="158">
        <v>1</v>
      </c>
      <c r="T4070" s="103" t="s">
        <v>176</v>
      </c>
      <c r="U4070" s="160" t="s">
        <v>166</v>
      </c>
      <c r="V4070" s="160" t="s">
        <v>495</v>
      </c>
      <c r="W4070" s="157" t="s">
        <v>101</v>
      </c>
      <c r="X4070" s="157" t="s">
        <v>101</v>
      </c>
    </row>
    <row r="4071" spans="1:24" ht="30.75">
      <c r="A4071" s="155">
        <f>A4070+1</f>
        <v>4069</v>
      </c>
      <c r="B4071" s="160" t="s">
        <v>4421</v>
      </c>
      <c r="C4071" s="159">
        <v>2015</v>
      </c>
      <c r="D4071" s="160" t="s">
        <v>184</v>
      </c>
      <c r="E4071" s="160" t="s">
        <v>184</v>
      </c>
      <c r="F4071" s="268" t="s">
        <v>4561</v>
      </c>
      <c r="G4071" s="157" t="s">
        <v>31</v>
      </c>
      <c r="H4071" s="156" t="s">
        <v>42</v>
      </c>
      <c r="I4071" s="160" t="s">
        <v>186</v>
      </c>
      <c r="J4071" s="160" t="s">
        <v>504</v>
      </c>
      <c r="K4071" s="240" t="s">
        <v>34</v>
      </c>
      <c r="L4071" s="241" t="s">
        <v>34</v>
      </c>
      <c r="M4071" s="241" t="s">
        <v>34</v>
      </c>
      <c r="N4071" s="241" t="s">
        <v>34</v>
      </c>
      <c r="O4071" s="241" t="s">
        <v>34</v>
      </c>
      <c r="P4071" s="241" t="s">
        <v>34</v>
      </c>
      <c r="Q4071" s="159" t="s">
        <v>34</v>
      </c>
      <c r="R4071" s="100" t="s">
        <v>34</v>
      </c>
      <c r="S4071" s="158">
        <v>1</v>
      </c>
      <c r="T4071" s="103" t="s">
        <v>202</v>
      </c>
      <c r="U4071" s="160" t="s">
        <v>166</v>
      </c>
      <c r="V4071" s="160" t="s">
        <v>184</v>
      </c>
      <c r="W4071" s="157" t="s">
        <v>42</v>
      </c>
      <c r="X4071" s="157" t="s">
        <v>42</v>
      </c>
    </row>
    <row r="4072" spans="1:24" ht="20.25">
      <c r="A4072" s="155">
        <f>A4071+1</f>
        <v>4070</v>
      </c>
      <c r="B4072" s="160" t="s">
        <v>4421</v>
      </c>
      <c r="C4072" s="159">
        <v>2015</v>
      </c>
      <c r="D4072" s="160" t="s">
        <v>184</v>
      </c>
      <c r="E4072" s="160" t="s">
        <v>184</v>
      </c>
      <c r="F4072" s="268" t="s">
        <v>4562</v>
      </c>
      <c r="G4072" s="157" t="s">
        <v>31</v>
      </c>
      <c r="H4072" s="156" t="s">
        <v>42</v>
      </c>
      <c r="I4072" s="160" t="s">
        <v>186</v>
      </c>
      <c r="J4072" s="160" t="s">
        <v>504</v>
      </c>
      <c r="K4072" s="240" t="s">
        <v>34</v>
      </c>
      <c r="L4072" s="241" t="s">
        <v>34</v>
      </c>
      <c r="M4072" s="241" t="s">
        <v>34</v>
      </c>
      <c r="N4072" s="241" t="s">
        <v>34</v>
      </c>
      <c r="O4072" s="241" t="s">
        <v>48</v>
      </c>
      <c r="P4072" s="241" t="s">
        <v>34</v>
      </c>
      <c r="Q4072" s="159" t="s">
        <v>34</v>
      </c>
      <c r="R4072" s="100" t="s">
        <v>48</v>
      </c>
      <c r="S4072" s="158">
        <v>1</v>
      </c>
      <c r="T4072" s="103" t="s">
        <v>202</v>
      </c>
      <c r="U4072" s="160" t="s">
        <v>166</v>
      </c>
      <c r="V4072" s="160" t="s">
        <v>184</v>
      </c>
      <c r="W4072" s="157" t="s">
        <v>42</v>
      </c>
      <c r="X4072" s="157" t="s">
        <v>42</v>
      </c>
    </row>
    <row r="4073" spans="1:24" ht="20.25">
      <c r="A4073" s="155">
        <f>A4072+1</f>
        <v>4071</v>
      </c>
      <c r="B4073" s="160" t="s">
        <v>4421</v>
      </c>
      <c r="C4073" s="159">
        <v>2015</v>
      </c>
      <c r="D4073" s="160" t="s">
        <v>184</v>
      </c>
      <c r="E4073" s="160" t="s">
        <v>184</v>
      </c>
      <c r="F4073" s="268" t="s">
        <v>4563</v>
      </c>
      <c r="G4073" s="157" t="s">
        <v>31</v>
      </c>
      <c r="H4073" s="156" t="s">
        <v>42</v>
      </c>
      <c r="I4073" s="160" t="s">
        <v>186</v>
      </c>
      <c r="J4073" s="160" t="s">
        <v>504</v>
      </c>
      <c r="K4073" s="240" t="s">
        <v>34</v>
      </c>
      <c r="L4073" s="241" t="s">
        <v>34</v>
      </c>
      <c r="M4073" s="241" t="s">
        <v>34</v>
      </c>
      <c r="N4073" s="241" t="s">
        <v>34</v>
      </c>
      <c r="O4073" s="241" t="s">
        <v>34</v>
      </c>
      <c r="P4073" s="241" t="s">
        <v>34</v>
      </c>
      <c r="Q4073" s="159" t="s">
        <v>34</v>
      </c>
      <c r="R4073" s="100" t="s">
        <v>34</v>
      </c>
      <c r="S4073" s="158">
        <v>1</v>
      </c>
      <c r="T4073" s="103" t="s">
        <v>202</v>
      </c>
      <c r="U4073" s="160" t="s">
        <v>166</v>
      </c>
      <c r="V4073" s="160" t="s">
        <v>184</v>
      </c>
      <c r="W4073" s="157" t="s">
        <v>42</v>
      </c>
      <c r="X4073" s="157" t="s">
        <v>42</v>
      </c>
    </row>
    <row r="4074" spans="1:24" ht="81">
      <c r="A4074" s="155">
        <f>A4073+1</f>
        <v>4072</v>
      </c>
      <c r="B4074" s="160" t="s">
        <v>4421</v>
      </c>
      <c r="C4074" s="159">
        <v>2015</v>
      </c>
      <c r="D4074" s="160" t="s">
        <v>219</v>
      </c>
      <c r="E4074" s="160" t="s">
        <v>220</v>
      </c>
      <c r="F4074" s="268" t="s">
        <v>4564</v>
      </c>
      <c r="G4074" s="157" t="s">
        <v>82</v>
      </c>
      <c r="H4074" s="156" t="s">
        <v>83</v>
      </c>
      <c r="I4074" s="160" t="s">
        <v>222</v>
      </c>
      <c r="J4074" s="160" t="s">
        <v>17</v>
      </c>
      <c r="K4074" s="240" t="s">
        <v>34</v>
      </c>
      <c r="L4074" s="241" t="s">
        <v>34</v>
      </c>
      <c r="M4074" s="241" t="s">
        <v>34</v>
      </c>
      <c r="N4074" s="241" t="s">
        <v>34</v>
      </c>
      <c r="O4074" s="241" t="s">
        <v>48</v>
      </c>
      <c r="P4074" s="241" t="s">
        <v>34</v>
      </c>
      <c r="Q4074" s="159" t="s">
        <v>34</v>
      </c>
      <c r="R4074" s="100" t="s">
        <v>34</v>
      </c>
      <c r="S4074" s="158">
        <v>1</v>
      </c>
      <c r="T4074" s="103" t="s">
        <v>223</v>
      </c>
      <c r="U4074" s="160" t="s">
        <v>219</v>
      </c>
      <c r="V4074" s="160" t="s">
        <v>220</v>
      </c>
      <c r="W4074" s="157" t="s">
        <v>101</v>
      </c>
      <c r="X4074" s="157" t="s">
        <v>101</v>
      </c>
    </row>
    <row r="4075" spans="1:24" ht="30.75">
      <c r="A4075" s="155">
        <f>A4074+1</f>
        <v>4073</v>
      </c>
      <c r="B4075" s="160" t="s">
        <v>4421</v>
      </c>
      <c r="C4075" s="159">
        <v>2015</v>
      </c>
      <c r="D4075" s="160" t="s">
        <v>219</v>
      </c>
      <c r="E4075" s="160" t="s">
        <v>220</v>
      </c>
      <c r="F4075" s="268" t="s">
        <v>4565</v>
      </c>
      <c r="G4075" s="157" t="s">
        <v>31</v>
      </c>
      <c r="H4075" s="156" t="s">
        <v>29</v>
      </c>
      <c r="I4075" s="160" t="s">
        <v>222</v>
      </c>
      <c r="J4075" s="160" t="s">
        <v>17</v>
      </c>
      <c r="K4075" s="240" t="s">
        <v>48</v>
      </c>
      <c r="L4075" s="241" t="s">
        <v>34</v>
      </c>
      <c r="M4075" s="241" t="s">
        <v>34</v>
      </c>
      <c r="N4075" s="241" t="s">
        <v>34</v>
      </c>
      <c r="O4075" s="241" t="s">
        <v>48</v>
      </c>
      <c r="P4075" s="241" t="s">
        <v>34</v>
      </c>
      <c r="Q4075" s="159" t="s">
        <v>34</v>
      </c>
      <c r="R4075" s="100" t="s">
        <v>34</v>
      </c>
      <c r="S4075" s="158">
        <v>1</v>
      </c>
      <c r="T4075" s="103" t="s">
        <v>223</v>
      </c>
      <c r="U4075" s="160" t="s">
        <v>219</v>
      </c>
      <c r="V4075" s="160" t="s">
        <v>220</v>
      </c>
      <c r="W4075" s="157" t="s">
        <v>101</v>
      </c>
      <c r="X4075" s="157" t="s">
        <v>101</v>
      </c>
    </row>
    <row r="4076" spans="1:24" ht="30.75">
      <c r="A4076" s="155">
        <f>A4075+1</f>
        <v>4074</v>
      </c>
      <c r="B4076" s="160" t="s">
        <v>4421</v>
      </c>
      <c r="C4076" s="159">
        <v>2015</v>
      </c>
      <c r="D4076" s="160" t="s">
        <v>219</v>
      </c>
      <c r="E4076" s="160" t="s">
        <v>220</v>
      </c>
      <c r="F4076" s="268" t="s">
        <v>4566</v>
      </c>
      <c r="G4076" s="157" t="s">
        <v>31</v>
      </c>
      <c r="H4076" s="156" t="s">
        <v>39</v>
      </c>
      <c r="I4076" s="160" t="s">
        <v>222</v>
      </c>
      <c r="J4076" s="160" t="s">
        <v>17</v>
      </c>
      <c r="K4076" s="240" t="s">
        <v>34</v>
      </c>
      <c r="L4076" s="241" t="s">
        <v>34</v>
      </c>
      <c r="M4076" s="241" t="s">
        <v>34</v>
      </c>
      <c r="N4076" s="241" t="s">
        <v>34</v>
      </c>
      <c r="O4076" s="241" t="s">
        <v>48</v>
      </c>
      <c r="P4076" s="241" t="s">
        <v>34</v>
      </c>
      <c r="Q4076" s="159" t="s">
        <v>34</v>
      </c>
      <c r="R4076" s="100" t="s">
        <v>34</v>
      </c>
      <c r="S4076" s="158">
        <v>1</v>
      </c>
      <c r="T4076" s="103" t="s">
        <v>223</v>
      </c>
      <c r="U4076" s="160" t="s">
        <v>219</v>
      </c>
      <c r="V4076" s="160" t="s">
        <v>220</v>
      </c>
      <c r="W4076" s="157" t="s">
        <v>101</v>
      </c>
      <c r="X4076" s="157" t="s">
        <v>101</v>
      </c>
    </row>
    <row r="4077" spans="1:24" ht="30.75">
      <c r="A4077" s="155">
        <f>A4076+1</f>
        <v>4075</v>
      </c>
      <c r="B4077" s="160" t="s">
        <v>4421</v>
      </c>
      <c r="C4077" s="159">
        <v>2015</v>
      </c>
      <c r="D4077" s="160" t="s">
        <v>219</v>
      </c>
      <c r="E4077" s="160" t="s">
        <v>220</v>
      </c>
      <c r="F4077" s="268" t="s">
        <v>4567</v>
      </c>
      <c r="G4077" s="157" t="s">
        <v>31</v>
      </c>
      <c r="H4077" s="156" t="s">
        <v>39</v>
      </c>
      <c r="I4077" s="160" t="s">
        <v>222</v>
      </c>
      <c r="J4077" s="160" t="s">
        <v>17</v>
      </c>
      <c r="K4077" s="240" t="s">
        <v>34</v>
      </c>
      <c r="L4077" s="241" t="s">
        <v>34</v>
      </c>
      <c r="M4077" s="241" t="s">
        <v>34</v>
      </c>
      <c r="N4077" s="241" t="s">
        <v>34</v>
      </c>
      <c r="O4077" s="241" t="s">
        <v>48</v>
      </c>
      <c r="P4077" s="241" t="s">
        <v>34</v>
      </c>
      <c r="Q4077" s="159" t="s">
        <v>34</v>
      </c>
      <c r="R4077" s="100" t="s">
        <v>34</v>
      </c>
      <c r="S4077" s="158">
        <v>1</v>
      </c>
      <c r="T4077" s="103" t="s">
        <v>223</v>
      </c>
      <c r="U4077" s="160" t="s">
        <v>219</v>
      </c>
      <c r="V4077" s="160" t="s">
        <v>220</v>
      </c>
      <c r="W4077" s="157" t="s">
        <v>101</v>
      </c>
      <c r="X4077" s="157" t="s">
        <v>101</v>
      </c>
    </row>
    <row r="4078" spans="1:24" ht="81">
      <c r="A4078" s="155">
        <f>A4077+1</f>
        <v>4076</v>
      </c>
      <c r="B4078" s="160" t="s">
        <v>4421</v>
      </c>
      <c r="C4078" s="159">
        <v>2015</v>
      </c>
      <c r="D4078" s="160" t="s">
        <v>219</v>
      </c>
      <c r="E4078" s="160" t="s">
        <v>220</v>
      </c>
      <c r="F4078" s="268" t="s">
        <v>4568</v>
      </c>
      <c r="G4078" s="157" t="s">
        <v>82</v>
      </c>
      <c r="H4078" s="156" t="s">
        <v>83</v>
      </c>
      <c r="I4078" s="160" t="s">
        <v>222</v>
      </c>
      <c r="J4078" s="160" t="s">
        <v>17</v>
      </c>
      <c r="K4078" s="240" t="s">
        <v>34</v>
      </c>
      <c r="L4078" s="241" t="s">
        <v>34</v>
      </c>
      <c r="M4078" s="241" t="s">
        <v>34</v>
      </c>
      <c r="N4078" s="241" t="s">
        <v>34</v>
      </c>
      <c r="O4078" s="241" t="s">
        <v>48</v>
      </c>
      <c r="P4078" s="241" t="s">
        <v>34</v>
      </c>
      <c r="Q4078" s="159" t="s">
        <v>34</v>
      </c>
      <c r="R4078" s="100" t="s">
        <v>34</v>
      </c>
      <c r="S4078" s="158">
        <v>1</v>
      </c>
      <c r="T4078" s="103" t="s">
        <v>223</v>
      </c>
      <c r="U4078" s="160" t="s">
        <v>219</v>
      </c>
      <c r="V4078" s="160" t="s">
        <v>220</v>
      </c>
      <c r="W4078" s="157" t="s">
        <v>101</v>
      </c>
      <c r="X4078" s="157" t="s">
        <v>101</v>
      </c>
    </row>
    <row r="4079" spans="1:24" ht="81">
      <c r="A4079" s="155">
        <f>A4078+1</f>
        <v>4077</v>
      </c>
      <c r="B4079" s="160" t="s">
        <v>4421</v>
      </c>
      <c r="C4079" s="159">
        <v>2015</v>
      </c>
      <c r="D4079" s="160" t="s">
        <v>219</v>
      </c>
      <c r="E4079" s="160" t="s">
        <v>220</v>
      </c>
      <c r="F4079" s="268" t="s">
        <v>4569</v>
      </c>
      <c r="G4079" s="157" t="s">
        <v>82</v>
      </c>
      <c r="H4079" s="156" t="s">
        <v>83</v>
      </c>
      <c r="I4079" s="160" t="s">
        <v>222</v>
      </c>
      <c r="J4079" s="160" t="s">
        <v>17</v>
      </c>
      <c r="K4079" s="240" t="s">
        <v>34</v>
      </c>
      <c r="L4079" s="241" t="s">
        <v>34</v>
      </c>
      <c r="M4079" s="241" t="s">
        <v>34</v>
      </c>
      <c r="N4079" s="241" t="s">
        <v>34</v>
      </c>
      <c r="O4079" s="241" t="s">
        <v>48</v>
      </c>
      <c r="P4079" s="241" t="s">
        <v>34</v>
      </c>
      <c r="Q4079" s="159" t="s">
        <v>34</v>
      </c>
      <c r="R4079" s="100" t="s">
        <v>34</v>
      </c>
      <c r="S4079" s="158">
        <v>1</v>
      </c>
      <c r="T4079" s="103" t="s">
        <v>223</v>
      </c>
      <c r="U4079" s="160" t="s">
        <v>219</v>
      </c>
      <c r="V4079" s="160" t="s">
        <v>4570</v>
      </c>
      <c r="W4079" s="157" t="s">
        <v>101</v>
      </c>
      <c r="X4079" s="157" t="s">
        <v>101</v>
      </c>
    </row>
    <row r="4080" spans="1:24" ht="71.25">
      <c r="A4080" s="155">
        <f>A4079+1</f>
        <v>4078</v>
      </c>
      <c r="B4080" s="160" t="s">
        <v>4421</v>
      </c>
      <c r="C4080" s="159">
        <v>2015</v>
      </c>
      <c r="D4080" s="160" t="s">
        <v>219</v>
      </c>
      <c r="E4080" s="160" t="s">
        <v>527</v>
      </c>
      <c r="F4080" s="268" t="s">
        <v>4571</v>
      </c>
      <c r="G4080" s="157" t="s">
        <v>31</v>
      </c>
      <c r="H4080" s="156" t="s">
        <v>39</v>
      </c>
      <c r="I4080" s="157" t="s">
        <v>222</v>
      </c>
      <c r="J4080" s="157" t="s">
        <v>17</v>
      </c>
      <c r="K4080" s="238" t="s">
        <v>34</v>
      </c>
      <c r="L4080" s="239" t="s">
        <v>34</v>
      </c>
      <c r="M4080" s="239" t="s">
        <v>34</v>
      </c>
      <c r="N4080" s="239" t="s">
        <v>34</v>
      </c>
      <c r="O4080" s="239" t="s">
        <v>48</v>
      </c>
      <c r="P4080" s="239" t="s">
        <v>34</v>
      </c>
      <c r="Q4080" s="159" t="s">
        <v>34</v>
      </c>
      <c r="R4080" s="100" t="s">
        <v>34</v>
      </c>
      <c r="S4080" s="158">
        <v>1</v>
      </c>
      <c r="T4080" s="103" t="s">
        <v>223</v>
      </c>
      <c r="U4080" s="160" t="s">
        <v>219</v>
      </c>
      <c r="V4080" s="160" t="s">
        <v>4570</v>
      </c>
      <c r="W4080" s="157" t="s">
        <v>50</v>
      </c>
      <c r="X4080" s="157" t="s">
        <v>50</v>
      </c>
    </row>
    <row r="4081" spans="1:24" ht="30.75">
      <c r="A4081" s="155">
        <f>A4080+1</f>
        <v>4079</v>
      </c>
      <c r="B4081" s="160" t="s">
        <v>4421</v>
      </c>
      <c r="C4081" s="159">
        <v>2015</v>
      </c>
      <c r="D4081" s="160" t="s">
        <v>219</v>
      </c>
      <c r="E4081" s="160" t="s">
        <v>220</v>
      </c>
      <c r="F4081" s="268" t="s">
        <v>4572</v>
      </c>
      <c r="G4081" s="157" t="s">
        <v>31</v>
      </c>
      <c r="H4081" s="156" t="s">
        <v>50</v>
      </c>
      <c r="I4081" s="160" t="s">
        <v>222</v>
      </c>
      <c r="J4081" s="160" t="s">
        <v>17</v>
      </c>
      <c r="K4081" s="240" t="s">
        <v>34</v>
      </c>
      <c r="L4081" s="241" t="s">
        <v>34</v>
      </c>
      <c r="M4081" s="241" t="s">
        <v>34</v>
      </c>
      <c r="N4081" s="241" t="s">
        <v>34</v>
      </c>
      <c r="O4081" s="241" t="s">
        <v>48</v>
      </c>
      <c r="P4081" s="241" t="s">
        <v>34</v>
      </c>
      <c r="Q4081" s="159" t="s">
        <v>48</v>
      </c>
      <c r="R4081" s="100" t="s">
        <v>48</v>
      </c>
      <c r="S4081" s="158">
        <v>1</v>
      </c>
      <c r="T4081" s="103" t="s">
        <v>223</v>
      </c>
      <c r="U4081" s="160" t="s">
        <v>219</v>
      </c>
      <c r="V4081" s="160" t="s">
        <v>4570</v>
      </c>
      <c r="W4081" s="157" t="s">
        <v>50</v>
      </c>
      <c r="X4081" s="157" t="s">
        <v>50</v>
      </c>
    </row>
    <row r="4082" spans="1:24" ht="41.25">
      <c r="A4082" s="155">
        <f>A4081+1</f>
        <v>4080</v>
      </c>
      <c r="B4082" s="160" t="s">
        <v>4421</v>
      </c>
      <c r="C4082" s="159">
        <v>2015</v>
      </c>
      <c r="D4082" s="160" t="s">
        <v>219</v>
      </c>
      <c r="E4082" s="160" t="s">
        <v>243</v>
      </c>
      <c r="F4082" s="268" t="s">
        <v>4573</v>
      </c>
      <c r="G4082" s="157" t="s">
        <v>31</v>
      </c>
      <c r="H4082" s="156" t="s">
        <v>29</v>
      </c>
      <c r="I4082" s="157" t="s">
        <v>71</v>
      </c>
      <c r="J4082" s="157" t="s">
        <v>232</v>
      </c>
      <c r="K4082" s="238" t="s">
        <v>48</v>
      </c>
      <c r="L4082" s="239" t="s">
        <v>34</v>
      </c>
      <c r="M4082" s="239" t="s">
        <v>34</v>
      </c>
      <c r="N4082" s="239" t="s">
        <v>34</v>
      </c>
      <c r="O4082" s="239" t="s">
        <v>34</v>
      </c>
      <c r="P4082" s="239" t="s">
        <v>34</v>
      </c>
      <c r="Q4082" s="159" t="s">
        <v>34</v>
      </c>
      <c r="R4082" s="100" t="s">
        <v>34</v>
      </c>
      <c r="S4082" s="158">
        <v>1</v>
      </c>
      <c r="T4082" s="103" t="s">
        <v>223</v>
      </c>
      <c r="U4082" s="160" t="s">
        <v>219</v>
      </c>
      <c r="V4082" s="160" t="s">
        <v>4570</v>
      </c>
      <c r="W4082" s="157" t="s">
        <v>29</v>
      </c>
      <c r="X4082" s="157" t="s">
        <v>29</v>
      </c>
    </row>
    <row r="4083" spans="1:24" ht="41.25">
      <c r="A4083" s="155">
        <f>A4082+1</f>
        <v>4081</v>
      </c>
      <c r="B4083" s="160" t="s">
        <v>4421</v>
      </c>
      <c r="C4083" s="159">
        <v>2015</v>
      </c>
      <c r="D4083" s="160" t="s">
        <v>219</v>
      </c>
      <c r="E4083" s="160" t="s">
        <v>243</v>
      </c>
      <c r="F4083" s="268" t="s">
        <v>4574</v>
      </c>
      <c r="G4083" s="157" t="s">
        <v>31</v>
      </c>
      <c r="H4083" s="156" t="s">
        <v>29</v>
      </c>
      <c r="I4083" s="157" t="s">
        <v>71</v>
      </c>
      <c r="J4083" s="160" t="s">
        <v>232</v>
      </c>
      <c r="K4083" s="240" t="s">
        <v>34</v>
      </c>
      <c r="L4083" s="241" t="s">
        <v>34</v>
      </c>
      <c r="M4083" s="241" t="s">
        <v>34</v>
      </c>
      <c r="N4083" s="241" t="s">
        <v>34</v>
      </c>
      <c r="O4083" s="241" t="s">
        <v>34</v>
      </c>
      <c r="P4083" s="241" t="s">
        <v>34</v>
      </c>
      <c r="Q4083" s="159" t="s">
        <v>34</v>
      </c>
      <c r="R4083" s="100" t="s">
        <v>34</v>
      </c>
      <c r="S4083" s="158">
        <v>1</v>
      </c>
      <c r="T4083" s="103" t="s">
        <v>223</v>
      </c>
      <c r="U4083" s="160" t="s">
        <v>219</v>
      </c>
      <c r="V4083" s="160" t="s">
        <v>4570</v>
      </c>
      <c r="W4083" s="157" t="s">
        <v>29</v>
      </c>
      <c r="X4083" s="157" t="s">
        <v>29</v>
      </c>
    </row>
    <row r="4084" spans="1:24" ht="41.25">
      <c r="A4084" s="155">
        <f>A4083+1</f>
        <v>4082</v>
      </c>
      <c r="B4084" s="160" t="s">
        <v>4421</v>
      </c>
      <c r="C4084" s="159">
        <v>2015</v>
      </c>
      <c r="D4084" s="160" t="s">
        <v>219</v>
      </c>
      <c r="E4084" s="160" t="s">
        <v>243</v>
      </c>
      <c r="F4084" s="268" t="s">
        <v>4575</v>
      </c>
      <c r="G4084" s="157" t="s">
        <v>31</v>
      </c>
      <c r="H4084" s="156" t="s">
        <v>29</v>
      </c>
      <c r="I4084" s="157" t="s">
        <v>71</v>
      </c>
      <c r="J4084" s="157" t="s">
        <v>232</v>
      </c>
      <c r="K4084" s="238" t="s">
        <v>48</v>
      </c>
      <c r="L4084" s="239" t="s">
        <v>34</v>
      </c>
      <c r="M4084" s="239" t="s">
        <v>34</v>
      </c>
      <c r="N4084" s="239" t="s">
        <v>34</v>
      </c>
      <c r="O4084" s="239" t="s">
        <v>34</v>
      </c>
      <c r="P4084" s="239" t="s">
        <v>34</v>
      </c>
      <c r="Q4084" s="159" t="s">
        <v>34</v>
      </c>
      <c r="R4084" s="100" t="s">
        <v>34</v>
      </c>
      <c r="S4084" s="158">
        <v>1</v>
      </c>
      <c r="T4084" s="103" t="s">
        <v>223</v>
      </c>
      <c r="U4084" s="160" t="s">
        <v>219</v>
      </c>
      <c r="V4084" s="160" t="s">
        <v>4570</v>
      </c>
      <c r="W4084" s="157" t="s">
        <v>29</v>
      </c>
      <c r="X4084" s="157" t="s">
        <v>29</v>
      </c>
    </row>
    <row r="4085" spans="1:24" ht="41.25">
      <c r="A4085" s="155">
        <f>A4084+1</f>
        <v>4083</v>
      </c>
      <c r="B4085" s="160" t="s">
        <v>4421</v>
      </c>
      <c r="C4085" s="159">
        <v>2015</v>
      </c>
      <c r="D4085" s="160" t="s">
        <v>219</v>
      </c>
      <c r="E4085" s="160" t="s">
        <v>243</v>
      </c>
      <c r="F4085" s="268" t="s">
        <v>4576</v>
      </c>
      <c r="G4085" s="157" t="s">
        <v>31</v>
      </c>
      <c r="H4085" s="156" t="s">
        <v>29</v>
      </c>
      <c r="I4085" s="160" t="s">
        <v>71</v>
      </c>
      <c r="J4085" s="160" t="s">
        <v>232</v>
      </c>
      <c r="K4085" s="240" t="s">
        <v>34</v>
      </c>
      <c r="L4085" s="241" t="s">
        <v>34</v>
      </c>
      <c r="M4085" s="241" t="s">
        <v>34</v>
      </c>
      <c r="N4085" s="241" t="s">
        <v>34</v>
      </c>
      <c r="O4085" s="241" t="s">
        <v>34</v>
      </c>
      <c r="P4085" s="241" t="s">
        <v>34</v>
      </c>
      <c r="Q4085" s="159" t="s">
        <v>34</v>
      </c>
      <c r="R4085" s="100" t="s">
        <v>34</v>
      </c>
      <c r="S4085" s="158">
        <v>1</v>
      </c>
      <c r="T4085" s="103" t="s">
        <v>223</v>
      </c>
      <c r="U4085" s="160" t="s">
        <v>219</v>
      </c>
      <c r="V4085" s="160" t="s">
        <v>4570</v>
      </c>
      <c r="W4085" s="157" t="s">
        <v>29</v>
      </c>
      <c r="X4085" s="157" t="s">
        <v>29</v>
      </c>
    </row>
    <row r="4086" spans="1:24" ht="41.25">
      <c r="A4086" s="155">
        <f>A4085+1</f>
        <v>4084</v>
      </c>
      <c r="B4086" s="160" t="s">
        <v>4421</v>
      </c>
      <c r="C4086" s="159">
        <v>2015</v>
      </c>
      <c r="D4086" s="160" t="s">
        <v>28</v>
      </c>
      <c r="E4086" s="160" t="s">
        <v>262</v>
      </c>
      <c r="F4086" s="268" t="s">
        <v>4577</v>
      </c>
      <c r="G4086" s="157" t="s">
        <v>31</v>
      </c>
      <c r="H4086" s="156" t="s">
        <v>29</v>
      </c>
      <c r="I4086" s="160" t="s">
        <v>32</v>
      </c>
      <c r="J4086" s="160" t="s">
        <v>33</v>
      </c>
      <c r="K4086" s="240" t="s">
        <v>34</v>
      </c>
      <c r="L4086" s="241" t="s">
        <v>34</v>
      </c>
      <c r="M4086" s="241" t="s">
        <v>34</v>
      </c>
      <c r="N4086" s="241" t="s">
        <v>34</v>
      </c>
      <c r="O4086" s="241" t="s">
        <v>34</v>
      </c>
      <c r="P4086" s="241" t="s">
        <v>34</v>
      </c>
      <c r="Q4086" s="159" t="s">
        <v>34</v>
      </c>
      <c r="R4086" s="100" t="s">
        <v>34</v>
      </c>
      <c r="S4086" s="158">
        <v>1</v>
      </c>
      <c r="T4086" s="103" t="s">
        <v>223</v>
      </c>
      <c r="U4086" s="160" t="s">
        <v>219</v>
      </c>
      <c r="V4086" s="160" t="s">
        <v>4570</v>
      </c>
      <c r="W4086" s="157" t="s">
        <v>29</v>
      </c>
      <c r="X4086" s="157" t="s">
        <v>29</v>
      </c>
    </row>
    <row r="4087" spans="1:24" ht="41.25">
      <c r="A4087" s="155">
        <f>A4086+1</f>
        <v>4085</v>
      </c>
      <c r="B4087" s="160" t="s">
        <v>4421</v>
      </c>
      <c r="C4087" s="159">
        <v>2015</v>
      </c>
      <c r="D4087" s="160" t="s">
        <v>219</v>
      </c>
      <c r="E4087" s="160" t="s">
        <v>253</v>
      </c>
      <c r="F4087" s="268" t="s">
        <v>4578</v>
      </c>
      <c r="G4087" s="157" t="s">
        <v>31</v>
      </c>
      <c r="H4087" s="156" t="s">
        <v>39</v>
      </c>
      <c r="I4087" s="160" t="s">
        <v>71</v>
      </c>
      <c r="J4087" s="160" t="s">
        <v>253</v>
      </c>
      <c r="K4087" s="240" t="s">
        <v>34</v>
      </c>
      <c r="L4087" s="241" t="s">
        <v>34</v>
      </c>
      <c r="M4087" s="241" t="s">
        <v>34</v>
      </c>
      <c r="N4087" s="241" t="s">
        <v>34</v>
      </c>
      <c r="O4087" s="241" t="s">
        <v>34</v>
      </c>
      <c r="P4087" s="241" t="s">
        <v>34</v>
      </c>
      <c r="Q4087" s="159" t="s">
        <v>34</v>
      </c>
      <c r="R4087" s="100" t="s">
        <v>34</v>
      </c>
      <c r="S4087" s="158">
        <v>1</v>
      </c>
      <c r="T4087" s="103" t="s">
        <v>223</v>
      </c>
      <c r="U4087" s="160" t="s">
        <v>219</v>
      </c>
      <c r="V4087" s="160" t="s">
        <v>253</v>
      </c>
      <c r="W4087" s="157" t="s">
        <v>29</v>
      </c>
      <c r="X4087" s="157" t="s">
        <v>29</v>
      </c>
    </row>
    <row r="4088" spans="1:24" ht="41.25">
      <c r="A4088" s="155">
        <f>A4087+1</f>
        <v>4086</v>
      </c>
      <c r="B4088" s="160" t="s">
        <v>4421</v>
      </c>
      <c r="C4088" s="159">
        <v>2015</v>
      </c>
      <c r="D4088" s="160" t="s">
        <v>219</v>
      </c>
      <c r="E4088" s="160" t="s">
        <v>253</v>
      </c>
      <c r="F4088" s="268" t="s">
        <v>4579</v>
      </c>
      <c r="G4088" s="157" t="s">
        <v>31</v>
      </c>
      <c r="H4088" s="156" t="s">
        <v>29</v>
      </c>
      <c r="I4088" s="160" t="s">
        <v>71</v>
      </c>
      <c r="J4088" s="160" t="s">
        <v>253</v>
      </c>
      <c r="K4088" s="240" t="s">
        <v>34</v>
      </c>
      <c r="L4088" s="241" t="s">
        <v>34</v>
      </c>
      <c r="M4088" s="241" t="s">
        <v>34</v>
      </c>
      <c r="N4088" s="241" t="s">
        <v>34</v>
      </c>
      <c r="O4088" s="241" t="s">
        <v>34</v>
      </c>
      <c r="P4088" s="241" t="s">
        <v>34</v>
      </c>
      <c r="Q4088" s="159" t="s">
        <v>34</v>
      </c>
      <c r="R4088" s="100" t="s">
        <v>34</v>
      </c>
      <c r="S4088" s="158">
        <v>1</v>
      </c>
      <c r="T4088" s="103" t="s">
        <v>223</v>
      </c>
      <c r="U4088" s="160" t="s">
        <v>219</v>
      </c>
      <c r="V4088" s="160" t="s">
        <v>253</v>
      </c>
      <c r="W4088" s="157" t="s">
        <v>29</v>
      </c>
      <c r="X4088" s="157" t="s">
        <v>29</v>
      </c>
    </row>
    <row r="4089" spans="1:24" ht="41.25">
      <c r="A4089" s="155">
        <f>A4088+1</f>
        <v>4087</v>
      </c>
      <c r="B4089" s="160" t="s">
        <v>4421</v>
      </c>
      <c r="C4089" s="159">
        <v>2015</v>
      </c>
      <c r="D4089" s="160" t="s">
        <v>219</v>
      </c>
      <c r="E4089" s="160" t="s">
        <v>253</v>
      </c>
      <c r="F4089" s="268" t="s">
        <v>4580</v>
      </c>
      <c r="G4089" s="157" t="s">
        <v>31</v>
      </c>
      <c r="H4089" s="156" t="s">
        <v>29</v>
      </c>
      <c r="I4089" s="160" t="s">
        <v>71</v>
      </c>
      <c r="J4089" s="160" t="s">
        <v>253</v>
      </c>
      <c r="K4089" s="240" t="s">
        <v>34</v>
      </c>
      <c r="L4089" s="241" t="s">
        <v>34</v>
      </c>
      <c r="M4089" s="241" t="s">
        <v>34</v>
      </c>
      <c r="N4089" s="241" t="s">
        <v>34</v>
      </c>
      <c r="O4089" s="241" t="s">
        <v>34</v>
      </c>
      <c r="P4089" s="241" t="s">
        <v>34</v>
      </c>
      <c r="Q4089" s="159" t="s">
        <v>34</v>
      </c>
      <c r="R4089" s="100" t="s">
        <v>34</v>
      </c>
      <c r="S4089" s="158">
        <v>1</v>
      </c>
      <c r="T4089" s="103" t="s">
        <v>223</v>
      </c>
      <c r="U4089" s="160" t="s">
        <v>219</v>
      </c>
      <c r="V4089" s="160" t="s">
        <v>253</v>
      </c>
      <c r="W4089" s="157" t="s">
        <v>29</v>
      </c>
      <c r="X4089" s="157" t="s">
        <v>29</v>
      </c>
    </row>
    <row r="4090" spans="1:24" ht="41.25">
      <c r="A4090" s="155">
        <f>A4089+1</f>
        <v>4088</v>
      </c>
      <c r="B4090" s="160" t="s">
        <v>4421</v>
      </c>
      <c r="C4090" s="159">
        <v>2015</v>
      </c>
      <c r="D4090" s="160" t="s">
        <v>219</v>
      </c>
      <c r="E4090" s="160" t="s">
        <v>253</v>
      </c>
      <c r="F4090" s="268" t="s">
        <v>4581</v>
      </c>
      <c r="G4090" s="157" t="s">
        <v>31</v>
      </c>
      <c r="H4090" s="156" t="s">
        <v>29</v>
      </c>
      <c r="I4090" s="160" t="s">
        <v>71</v>
      </c>
      <c r="J4090" s="160" t="s">
        <v>253</v>
      </c>
      <c r="K4090" s="240" t="s">
        <v>34</v>
      </c>
      <c r="L4090" s="241" t="s">
        <v>34</v>
      </c>
      <c r="M4090" s="241" t="s">
        <v>34</v>
      </c>
      <c r="N4090" s="241" t="s">
        <v>34</v>
      </c>
      <c r="O4090" s="241" t="s">
        <v>34</v>
      </c>
      <c r="P4090" s="241" t="s">
        <v>34</v>
      </c>
      <c r="Q4090" s="159" t="s">
        <v>34</v>
      </c>
      <c r="R4090" s="100" t="s">
        <v>34</v>
      </c>
      <c r="S4090" s="158">
        <v>1</v>
      </c>
      <c r="T4090" s="103" t="s">
        <v>223</v>
      </c>
      <c r="U4090" s="160" t="s">
        <v>219</v>
      </c>
      <c r="V4090" s="160" t="s">
        <v>253</v>
      </c>
      <c r="W4090" s="157" t="s">
        <v>29</v>
      </c>
      <c r="X4090" s="157" t="s">
        <v>29</v>
      </c>
    </row>
    <row r="4091" spans="1:24" ht="81">
      <c r="A4091" s="155">
        <f>A4090+1</f>
        <v>4089</v>
      </c>
      <c r="B4091" s="160" t="s">
        <v>4421</v>
      </c>
      <c r="C4091" s="159">
        <v>2015</v>
      </c>
      <c r="D4091" s="160" t="s">
        <v>219</v>
      </c>
      <c r="E4091" s="160" t="s">
        <v>253</v>
      </c>
      <c r="F4091" s="268" t="s">
        <v>4582</v>
      </c>
      <c r="G4091" s="157" t="s">
        <v>82</v>
      </c>
      <c r="H4091" s="156" t="s">
        <v>83</v>
      </c>
      <c r="I4091" s="160" t="s">
        <v>71</v>
      </c>
      <c r="J4091" s="160" t="s">
        <v>253</v>
      </c>
      <c r="K4091" s="240" t="s">
        <v>34</v>
      </c>
      <c r="L4091" s="241" t="s">
        <v>34</v>
      </c>
      <c r="M4091" s="241" t="s">
        <v>34</v>
      </c>
      <c r="N4091" s="241" t="s">
        <v>34</v>
      </c>
      <c r="O4091" s="241" t="s">
        <v>34</v>
      </c>
      <c r="P4091" s="241" t="s">
        <v>34</v>
      </c>
      <c r="Q4091" s="159" t="s">
        <v>34</v>
      </c>
      <c r="R4091" s="100" t="s">
        <v>34</v>
      </c>
      <c r="S4091" s="158">
        <v>1</v>
      </c>
      <c r="T4091" s="103" t="s">
        <v>223</v>
      </c>
      <c r="U4091" s="160" t="s">
        <v>219</v>
      </c>
      <c r="V4091" s="160" t="s">
        <v>253</v>
      </c>
      <c r="W4091" s="157" t="s">
        <v>29</v>
      </c>
      <c r="X4091" s="157" t="s">
        <v>29</v>
      </c>
    </row>
    <row r="4092" spans="1:24" ht="41.25">
      <c r="A4092" s="155">
        <f>A4091+1</f>
        <v>4090</v>
      </c>
      <c r="B4092" s="160" t="s">
        <v>4421</v>
      </c>
      <c r="C4092" s="159">
        <v>2015</v>
      </c>
      <c r="D4092" s="160" t="s">
        <v>219</v>
      </c>
      <c r="E4092" s="160" t="s">
        <v>253</v>
      </c>
      <c r="F4092" s="268" t="s">
        <v>4583</v>
      </c>
      <c r="G4092" s="157" t="s">
        <v>31</v>
      </c>
      <c r="H4092" s="156" t="s">
        <v>39</v>
      </c>
      <c r="I4092" s="160" t="s">
        <v>71</v>
      </c>
      <c r="J4092" s="160" t="s">
        <v>253</v>
      </c>
      <c r="K4092" s="240" t="s">
        <v>34</v>
      </c>
      <c r="L4092" s="241" t="s">
        <v>34</v>
      </c>
      <c r="M4092" s="241" t="s">
        <v>34</v>
      </c>
      <c r="N4092" s="241" t="s">
        <v>34</v>
      </c>
      <c r="O4092" s="241" t="s">
        <v>34</v>
      </c>
      <c r="P4092" s="241" t="s">
        <v>34</v>
      </c>
      <c r="Q4092" s="159" t="s">
        <v>34</v>
      </c>
      <c r="R4092" s="100" t="s">
        <v>34</v>
      </c>
      <c r="S4092" s="158">
        <v>1</v>
      </c>
      <c r="T4092" s="103" t="s">
        <v>223</v>
      </c>
      <c r="U4092" s="160" t="s">
        <v>219</v>
      </c>
      <c r="V4092" s="160" t="s">
        <v>253</v>
      </c>
      <c r="W4092" s="157" t="s">
        <v>29</v>
      </c>
      <c r="X4092" s="157" t="s">
        <v>29</v>
      </c>
    </row>
    <row r="4093" spans="1:24" ht="41.25">
      <c r="A4093" s="155">
        <f>A4092+1</f>
        <v>4091</v>
      </c>
      <c r="B4093" s="160" t="s">
        <v>4421</v>
      </c>
      <c r="C4093" s="159">
        <v>2015</v>
      </c>
      <c r="D4093" s="160" t="s">
        <v>28</v>
      </c>
      <c r="E4093" s="160" t="s">
        <v>262</v>
      </c>
      <c r="F4093" s="268" t="s">
        <v>4584</v>
      </c>
      <c r="G4093" s="157" t="s">
        <v>31</v>
      </c>
      <c r="H4093" s="156" t="s">
        <v>29</v>
      </c>
      <c r="I4093" s="157" t="s">
        <v>32</v>
      </c>
      <c r="J4093" s="157" t="s">
        <v>33</v>
      </c>
      <c r="K4093" s="238" t="s">
        <v>34</v>
      </c>
      <c r="L4093" s="239" t="s">
        <v>34</v>
      </c>
      <c r="M4093" s="239" t="s">
        <v>34</v>
      </c>
      <c r="N4093" s="239" t="s">
        <v>34</v>
      </c>
      <c r="O4093" s="239" t="s">
        <v>34</v>
      </c>
      <c r="P4093" s="239" t="s">
        <v>34</v>
      </c>
      <c r="Q4093" s="159" t="s">
        <v>34</v>
      </c>
      <c r="R4093" s="100" t="s">
        <v>34</v>
      </c>
      <c r="S4093" s="158">
        <v>1</v>
      </c>
      <c r="T4093" s="103" t="s">
        <v>264</v>
      </c>
      <c r="U4093" s="160" t="s">
        <v>4585</v>
      </c>
      <c r="V4093" s="160" t="s">
        <v>4585</v>
      </c>
      <c r="W4093" s="157" t="s">
        <v>29</v>
      </c>
      <c r="X4093" s="157" t="s">
        <v>29</v>
      </c>
    </row>
    <row r="4094" spans="1:24" ht="41.25">
      <c r="A4094" s="155">
        <f>A4093+1</f>
        <v>4092</v>
      </c>
      <c r="B4094" s="160" t="s">
        <v>4421</v>
      </c>
      <c r="C4094" s="159">
        <v>2015</v>
      </c>
      <c r="D4094" s="160" t="s">
        <v>28</v>
      </c>
      <c r="E4094" s="160" t="s">
        <v>262</v>
      </c>
      <c r="F4094" s="268" t="s">
        <v>4586</v>
      </c>
      <c r="G4094" s="157" t="s">
        <v>31</v>
      </c>
      <c r="H4094" s="156" t="s">
        <v>29</v>
      </c>
      <c r="I4094" s="157" t="s">
        <v>32</v>
      </c>
      <c r="J4094" s="157" t="s">
        <v>33</v>
      </c>
      <c r="K4094" s="238" t="s">
        <v>34</v>
      </c>
      <c r="L4094" s="239" t="s">
        <v>34</v>
      </c>
      <c r="M4094" s="239" t="s">
        <v>34</v>
      </c>
      <c r="N4094" s="239" t="s">
        <v>34</v>
      </c>
      <c r="O4094" s="239" t="s">
        <v>48</v>
      </c>
      <c r="P4094" s="239" t="s">
        <v>34</v>
      </c>
      <c r="Q4094" s="159" t="s">
        <v>34</v>
      </c>
      <c r="R4094" s="100" t="s">
        <v>34</v>
      </c>
      <c r="S4094" s="158">
        <v>1</v>
      </c>
      <c r="T4094" s="103" t="s">
        <v>264</v>
      </c>
      <c r="U4094" s="160" t="s">
        <v>262</v>
      </c>
      <c r="V4094" s="160" t="s">
        <v>262</v>
      </c>
      <c r="W4094" s="157" t="s">
        <v>29</v>
      </c>
      <c r="X4094" s="157" t="s">
        <v>29</v>
      </c>
    </row>
    <row r="4095" spans="1:24" ht="41.25">
      <c r="A4095" s="155">
        <f>A4094+1</f>
        <v>4093</v>
      </c>
      <c r="B4095" s="160" t="s">
        <v>4421</v>
      </c>
      <c r="C4095" s="159">
        <v>2015</v>
      </c>
      <c r="D4095" s="160" t="s">
        <v>28</v>
      </c>
      <c r="E4095" s="160" t="s">
        <v>267</v>
      </c>
      <c r="F4095" s="268" t="s">
        <v>4587</v>
      </c>
      <c r="G4095" s="157" t="s">
        <v>31</v>
      </c>
      <c r="H4095" s="156" t="s">
        <v>42</v>
      </c>
      <c r="I4095" s="157" t="s">
        <v>32</v>
      </c>
      <c r="J4095" s="157" t="s">
        <v>33</v>
      </c>
      <c r="K4095" s="238" t="s">
        <v>34</v>
      </c>
      <c r="L4095" s="239" t="s">
        <v>34</v>
      </c>
      <c r="M4095" s="239" t="s">
        <v>34</v>
      </c>
      <c r="N4095" s="239" t="s">
        <v>34</v>
      </c>
      <c r="O4095" s="239" t="s">
        <v>34</v>
      </c>
      <c r="P4095" s="239" t="s">
        <v>34</v>
      </c>
      <c r="Q4095" s="159" t="s">
        <v>34</v>
      </c>
      <c r="R4095" s="100" t="s">
        <v>34</v>
      </c>
      <c r="S4095" s="158">
        <v>1</v>
      </c>
      <c r="T4095" s="103" t="s">
        <v>269</v>
      </c>
      <c r="U4095" s="160" t="s">
        <v>534</v>
      </c>
      <c r="V4095" s="160" t="s">
        <v>534</v>
      </c>
      <c r="W4095" s="157" t="s">
        <v>42</v>
      </c>
      <c r="X4095" s="157" t="s">
        <v>42</v>
      </c>
    </row>
    <row r="4096" spans="1:24" ht="41.25">
      <c r="A4096" s="155">
        <f>A4095+1</f>
        <v>4094</v>
      </c>
      <c r="B4096" s="160" t="s">
        <v>4421</v>
      </c>
      <c r="C4096" s="159">
        <v>2015</v>
      </c>
      <c r="D4096" s="160" t="s">
        <v>28</v>
      </c>
      <c r="E4096" s="160" t="s">
        <v>270</v>
      </c>
      <c r="F4096" s="268" t="s">
        <v>4588</v>
      </c>
      <c r="G4096" s="157" t="s">
        <v>31</v>
      </c>
      <c r="H4096" s="156" t="s">
        <v>42</v>
      </c>
      <c r="I4096" s="157" t="s">
        <v>32</v>
      </c>
      <c r="J4096" s="160" t="s">
        <v>33</v>
      </c>
      <c r="K4096" s="240" t="s">
        <v>34</v>
      </c>
      <c r="L4096" s="241" t="s">
        <v>34</v>
      </c>
      <c r="M4096" s="241" t="s">
        <v>34</v>
      </c>
      <c r="N4096" s="241" t="s">
        <v>34</v>
      </c>
      <c r="O4096" s="241" t="s">
        <v>34</v>
      </c>
      <c r="P4096" s="241" t="s">
        <v>34</v>
      </c>
      <c r="Q4096" s="159" t="s">
        <v>34</v>
      </c>
      <c r="R4096" s="100" t="s">
        <v>34</v>
      </c>
      <c r="S4096" s="158">
        <v>1</v>
      </c>
      <c r="T4096" s="103" t="s">
        <v>272</v>
      </c>
      <c r="U4096" s="160" t="s">
        <v>270</v>
      </c>
      <c r="V4096" s="160" t="s">
        <v>273</v>
      </c>
      <c r="W4096" s="157" t="s">
        <v>42</v>
      </c>
      <c r="X4096" s="157" t="s">
        <v>42</v>
      </c>
    </row>
    <row r="4097" spans="1:24" ht="51">
      <c r="A4097" s="155">
        <f>A4096+1</f>
        <v>4095</v>
      </c>
      <c r="B4097" s="160" t="s">
        <v>4421</v>
      </c>
      <c r="C4097" s="159">
        <v>2015</v>
      </c>
      <c r="D4097" s="160" t="s">
        <v>28</v>
      </c>
      <c r="E4097" s="160" t="s">
        <v>270</v>
      </c>
      <c r="F4097" s="268" t="s">
        <v>4589</v>
      </c>
      <c r="G4097" s="157" t="s">
        <v>31</v>
      </c>
      <c r="H4097" s="156" t="s">
        <v>42</v>
      </c>
      <c r="I4097" s="157" t="s">
        <v>32</v>
      </c>
      <c r="J4097" s="157" t="s">
        <v>33</v>
      </c>
      <c r="K4097" s="238" t="s">
        <v>34</v>
      </c>
      <c r="L4097" s="239" t="s">
        <v>34</v>
      </c>
      <c r="M4097" s="239" t="s">
        <v>34</v>
      </c>
      <c r="N4097" s="239" t="s">
        <v>34</v>
      </c>
      <c r="O4097" s="239" t="s">
        <v>34</v>
      </c>
      <c r="P4097" s="239" t="s">
        <v>34</v>
      </c>
      <c r="Q4097" s="159" t="s">
        <v>34</v>
      </c>
      <c r="R4097" s="100" t="s">
        <v>34</v>
      </c>
      <c r="S4097" s="158">
        <v>1</v>
      </c>
      <c r="T4097" s="103" t="s">
        <v>272</v>
      </c>
      <c r="U4097" s="160" t="s">
        <v>270</v>
      </c>
      <c r="V4097" s="160" t="s">
        <v>276</v>
      </c>
      <c r="W4097" s="157" t="s">
        <v>42</v>
      </c>
      <c r="X4097" s="157" t="s">
        <v>42</v>
      </c>
    </row>
    <row r="4098" spans="1:24" ht="41.25">
      <c r="A4098" s="155">
        <f>A4097+1</f>
        <v>4096</v>
      </c>
      <c r="B4098" s="160" t="s">
        <v>4421</v>
      </c>
      <c r="C4098" s="159">
        <v>2015</v>
      </c>
      <c r="D4098" s="160" t="s">
        <v>28</v>
      </c>
      <c r="E4098" s="160" t="s">
        <v>270</v>
      </c>
      <c r="F4098" s="268" t="s">
        <v>4590</v>
      </c>
      <c r="G4098" s="157" t="s">
        <v>31</v>
      </c>
      <c r="H4098" s="156" t="s">
        <v>42</v>
      </c>
      <c r="I4098" s="157" t="s">
        <v>32</v>
      </c>
      <c r="J4098" s="157" t="s">
        <v>33</v>
      </c>
      <c r="K4098" s="238" t="s">
        <v>34</v>
      </c>
      <c r="L4098" s="239" t="s">
        <v>34</v>
      </c>
      <c r="M4098" s="239" t="s">
        <v>34</v>
      </c>
      <c r="N4098" s="239" t="s">
        <v>34</v>
      </c>
      <c r="O4098" s="239" t="s">
        <v>34</v>
      </c>
      <c r="P4098" s="239" t="s">
        <v>34</v>
      </c>
      <c r="Q4098" s="159" t="s">
        <v>34</v>
      </c>
      <c r="R4098" s="100" t="s">
        <v>34</v>
      </c>
      <c r="S4098" s="158">
        <v>1</v>
      </c>
      <c r="T4098" s="103" t="s">
        <v>272</v>
      </c>
      <c r="U4098" s="160" t="s">
        <v>270</v>
      </c>
      <c r="V4098" s="160" t="s">
        <v>276</v>
      </c>
      <c r="W4098" s="157" t="s">
        <v>42</v>
      </c>
      <c r="X4098" s="157" t="s">
        <v>42</v>
      </c>
    </row>
    <row r="4099" spans="1:24" ht="41.25">
      <c r="A4099" s="155">
        <f>A4098+1</f>
        <v>4097</v>
      </c>
      <c r="B4099" s="160" t="s">
        <v>4424</v>
      </c>
      <c r="C4099" s="159">
        <v>2021</v>
      </c>
      <c r="D4099" s="157" t="s">
        <v>28</v>
      </c>
      <c r="E4099" s="160" t="s">
        <v>262</v>
      </c>
      <c r="F4099" s="268" t="s">
        <v>4591</v>
      </c>
      <c r="G4099" s="157" t="s">
        <v>31</v>
      </c>
      <c r="H4099" s="161" t="s">
        <v>29</v>
      </c>
      <c r="I4099" s="157" t="s">
        <v>32</v>
      </c>
      <c r="J4099" s="157" t="s">
        <v>33</v>
      </c>
      <c r="K4099" s="238" t="s">
        <v>34</v>
      </c>
      <c r="L4099" s="239" t="s">
        <v>34</v>
      </c>
      <c r="M4099" s="239" t="s">
        <v>34</v>
      </c>
      <c r="N4099" s="239" t="s">
        <v>34</v>
      </c>
      <c r="O4099" s="239" t="s">
        <v>34</v>
      </c>
      <c r="P4099" s="239" t="s">
        <v>34</v>
      </c>
      <c r="Q4099" s="159" t="s">
        <v>34</v>
      </c>
      <c r="R4099" s="100" t="s">
        <v>34</v>
      </c>
      <c r="S4099" s="158">
        <v>1</v>
      </c>
      <c r="T4099" s="102" t="s">
        <v>35</v>
      </c>
      <c r="U4099" s="157" t="s">
        <v>28</v>
      </c>
      <c r="V4099" s="160" t="s">
        <v>800</v>
      </c>
      <c r="W4099" s="160" t="s">
        <v>92</v>
      </c>
      <c r="X4099" s="160" t="s">
        <v>92</v>
      </c>
    </row>
    <row r="4100" spans="1:24" ht="30.75">
      <c r="A4100" s="155">
        <f>A4099+1</f>
        <v>4098</v>
      </c>
      <c r="B4100" s="160" t="s">
        <v>4424</v>
      </c>
      <c r="C4100" s="159">
        <v>2021</v>
      </c>
      <c r="D4100" s="157" t="s">
        <v>28</v>
      </c>
      <c r="E4100" s="157" t="s">
        <v>29</v>
      </c>
      <c r="F4100" s="268" t="s">
        <v>4592</v>
      </c>
      <c r="G4100" s="157" t="s">
        <v>31</v>
      </c>
      <c r="H4100" s="161" t="s">
        <v>29</v>
      </c>
      <c r="I4100" s="157" t="s">
        <v>32</v>
      </c>
      <c r="J4100" s="157" t="s">
        <v>33</v>
      </c>
      <c r="K4100" s="238" t="s">
        <v>34</v>
      </c>
      <c r="L4100" s="239" t="s">
        <v>34</v>
      </c>
      <c r="M4100" s="239" t="s">
        <v>34</v>
      </c>
      <c r="N4100" s="239" t="s">
        <v>34</v>
      </c>
      <c r="O4100" s="239" t="s">
        <v>34</v>
      </c>
      <c r="P4100" s="239" t="s">
        <v>34</v>
      </c>
      <c r="Q4100" s="159" t="s">
        <v>34</v>
      </c>
      <c r="R4100" s="99" t="s">
        <v>48</v>
      </c>
      <c r="S4100" s="158">
        <v>1</v>
      </c>
      <c r="T4100" s="102" t="s">
        <v>35</v>
      </c>
      <c r="U4100" s="157" t="s">
        <v>28</v>
      </c>
      <c r="V4100" s="160" t="s">
        <v>29</v>
      </c>
      <c r="W4100" s="160" t="s">
        <v>92</v>
      </c>
      <c r="X4100" s="157" t="s">
        <v>50</v>
      </c>
    </row>
    <row r="4101" spans="1:24" ht="30.75">
      <c r="A4101" s="155">
        <f>A4100+1</f>
        <v>4099</v>
      </c>
      <c r="B4101" s="160" t="s">
        <v>4424</v>
      </c>
      <c r="C4101" s="159">
        <v>2021</v>
      </c>
      <c r="D4101" s="157" t="s">
        <v>28</v>
      </c>
      <c r="E4101" s="157" t="s">
        <v>37</v>
      </c>
      <c r="F4101" s="268" t="s">
        <v>4593</v>
      </c>
      <c r="G4101" s="157" t="s">
        <v>31</v>
      </c>
      <c r="H4101" s="156" t="s">
        <v>39</v>
      </c>
      <c r="I4101" s="157" t="s">
        <v>32</v>
      </c>
      <c r="J4101" s="157" t="s">
        <v>33</v>
      </c>
      <c r="K4101" s="238" t="s">
        <v>34</v>
      </c>
      <c r="L4101" s="239" t="s">
        <v>34</v>
      </c>
      <c r="M4101" s="239" t="s">
        <v>34</v>
      </c>
      <c r="N4101" s="239" t="s">
        <v>34</v>
      </c>
      <c r="O4101" s="239" t="s">
        <v>34</v>
      </c>
      <c r="P4101" s="239" t="s">
        <v>34</v>
      </c>
      <c r="Q4101" s="159" t="s">
        <v>34</v>
      </c>
      <c r="R4101" s="100" t="s">
        <v>34</v>
      </c>
      <c r="S4101" s="158">
        <v>1</v>
      </c>
      <c r="T4101" s="102" t="s">
        <v>35</v>
      </c>
      <c r="U4101" s="157" t="s">
        <v>28</v>
      </c>
      <c r="V4101" s="160" t="s">
        <v>37</v>
      </c>
      <c r="W4101" s="160" t="s">
        <v>92</v>
      </c>
      <c r="X4101" s="160" t="s">
        <v>92</v>
      </c>
    </row>
    <row r="4102" spans="1:24" ht="30.75">
      <c r="A4102" s="155">
        <f>A4101+1</f>
        <v>4100</v>
      </c>
      <c r="B4102" s="160" t="s">
        <v>4424</v>
      </c>
      <c r="C4102" s="159">
        <v>2021</v>
      </c>
      <c r="D4102" s="157" t="s">
        <v>28</v>
      </c>
      <c r="E4102" s="157" t="s">
        <v>37</v>
      </c>
      <c r="F4102" s="268" t="s">
        <v>4594</v>
      </c>
      <c r="G4102" s="157" t="s">
        <v>31</v>
      </c>
      <c r="H4102" s="156" t="s">
        <v>39</v>
      </c>
      <c r="I4102" s="157" t="s">
        <v>32</v>
      </c>
      <c r="J4102" s="157" t="s">
        <v>33</v>
      </c>
      <c r="K4102" s="238" t="s">
        <v>34</v>
      </c>
      <c r="L4102" s="239" t="s">
        <v>34</v>
      </c>
      <c r="M4102" s="239" t="s">
        <v>48</v>
      </c>
      <c r="N4102" s="239" t="s">
        <v>34</v>
      </c>
      <c r="O4102" s="239" t="s">
        <v>48</v>
      </c>
      <c r="P4102" s="239" t="s">
        <v>34</v>
      </c>
      <c r="Q4102" s="159" t="s">
        <v>34</v>
      </c>
      <c r="R4102" s="100" t="s">
        <v>34</v>
      </c>
      <c r="S4102" s="158">
        <v>1</v>
      </c>
      <c r="T4102" s="102" t="s">
        <v>35</v>
      </c>
      <c r="U4102" s="157" t="s">
        <v>28</v>
      </c>
      <c r="V4102" s="160" t="s">
        <v>37</v>
      </c>
      <c r="W4102" s="160" t="s">
        <v>92</v>
      </c>
      <c r="X4102" s="160" t="s">
        <v>92</v>
      </c>
    </row>
    <row r="4103" spans="1:24" ht="30.75">
      <c r="A4103" s="155">
        <f>A4102+1</f>
        <v>4101</v>
      </c>
      <c r="B4103" s="160" t="s">
        <v>4424</v>
      </c>
      <c r="C4103" s="159">
        <v>2021</v>
      </c>
      <c r="D4103" s="157" t="s">
        <v>28</v>
      </c>
      <c r="E4103" s="160" t="s">
        <v>40</v>
      </c>
      <c r="F4103" s="268" t="s">
        <v>4595</v>
      </c>
      <c r="G4103" s="157" t="s">
        <v>31</v>
      </c>
      <c r="H4103" s="156" t="s">
        <v>42</v>
      </c>
      <c r="I4103" s="157" t="s">
        <v>32</v>
      </c>
      <c r="J4103" s="157" t="s">
        <v>33</v>
      </c>
      <c r="K4103" s="238" t="s">
        <v>34</v>
      </c>
      <c r="L4103" s="239" t="s">
        <v>34</v>
      </c>
      <c r="M4103" s="239" t="s">
        <v>34</v>
      </c>
      <c r="N4103" s="239" t="s">
        <v>34</v>
      </c>
      <c r="O4103" s="239" t="s">
        <v>34</v>
      </c>
      <c r="P4103" s="239" t="s">
        <v>34</v>
      </c>
      <c r="Q4103" s="159" t="s">
        <v>34</v>
      </c>
      <c r="R4103" s="100" t="s">
        <v>34</v>
      </c>
      <c r="S4103" s="158">
        <v>1</v>
      </c>
      <c r="T4103" s="102" t="s">
        <v>35</v>
      </c>
      <c r="U4103" s="157" t="s">
        <v>28</v>
      </c>
      <c r="V4103" s="160" t="s">
        <v>43</v>
      </c>
      <c r="W4103" s="157" t="s">
        <v>42</v>
      </c>
      <c r="X4103" s="157" t="s">
        <v>42</v>
      </c>
    </row>
    <row r="4104" spans="1:24" ht="30.75">
      <c r="A4104" s="155">
        <f>A4103+1</f>
        <v>4102</v>
      </c>
      <c r="B4104" s="160" t="s">
        <v>4424</v>
      </c>
      <c r="C4104" s="159">
        <v>2021</v>
      </c>
      <c r="D4104" s="157" t="s">
        <v>28</v>
      </c>
      <c r="E4104" s="160" t="s">
        <v>40</v>
      </c>
      <c r="F4104" s="268" t="s">
        <v>4596</v>
      </c>
      <c r="G4104" s="157" t="s">
        <v>31</v>
      </c>
      <c r="H4104" s="156" t="s">
        <v>42</v>
      </c>
      <c r="I4104" s="157" t="s">
        <v>32</v>
      </c>
      <c r="J4104" s="157" t="s">
        <v>33</v>
      </c>
      <c r="K4104" s="238" t="s">
        <v>34</v>
      </c>
      <c r="L4104" s="239" t="s">
        <v>34</v>
      </c>
      <c r="M4104" s="239" t="s">
        <v>34</v>
      </c>
      <c r="N4104" s="239" t="s">
        <v>34</v>
      </c>
      <c r="O4104" s="239" t="s">
        <v>34</v>
      </c>
      <c r="P4104" s="239" t="s">
        <v>34</v>
      </c>
      <c r="Q4104" s="159" t="s">
        <v>34</v>
      </c>
      <c r="R4104" s="100" t="s">
        <v>34</v>
      </c>
      <c r="S4104" s="158">
        <v>1</v>
      </c>
      <c r="T4104" s="102" t="s">
        <v>35</v>
      </c>
      <c r="U4104" s="157" t="s">
        <v>28</v>
      </c>
      <c r="V4104" s="160" t="s">
        <v>43</v>
      </c>
      <c r="W4104" s="157" t="s">
        <v>42</v>
      </c>
      <c r="X4104" s="157" t="s">
        <v>42</v>
      </c>
    </row>
    <row r="4105" spans="1:24" ht="51">
      <c r="A4105" s="155">
        <f>A4104+1</f>
        <v>4103</v>
      </c>
      <c r="B4105" s="160" t="s">
        <v>4424</v>
      </c>
      <c r="C4105" s="159">
        <v>2021</v>
      </c>
      <c r="D4105" s="157" t="s">
        <v>28</v>
      </c>
      <c r="E4105" s="157" t="s">
        <v>44</v>
      </c>
      <c r="F4105" s="268" t="s">
        <v>4597</v>
      </c>
      <c r="G4105" s="157" t="s">
        <v>31</v>
      </c>
      <c r="H4105" s="156" t="s">
        <v>46</v>
      </c>
      <c r="I4105" s="157" t="s">
        <v>32</v>
      </c>
      <c r="J4105" s="157" t="s">
        <v>47</v>
      </c>
      <c r="K4105" s="238" t="s">
        <v>34</v>
      </c>
      <c r="L4105" s="239" t="s">
        <v>34</v>
      </c>
      <c r="M4105" s="239" t="s">
        <v>34</v>
      </c>
      <c r="N4105" s="239" t="s">
        <v>34</v>
      </c>
      <c r="O4105" s="239" t="s">
        <v>34</v>
      </c>
      <c r="P4105" s="239" t="s">
        <v>34</v>
      </c>
      <c r="Q4105" s="159" t="s">
        <v>34</v>
      </c>
      <c r="R4105" s="100" t="s">
        <v>48</v>
      </c>
      <c r="S4105" s="158">
        <v>1</v>
      </c>
      <c r="T4105" s="102" t="s">
        <v>35</v>
      </c>
      <c r="U4105" s="157" t="s">
        <v>28</v>
      </c>
      <c r="V4105" s="160" t="s">
        <v>46</v>
      </c>
      <c r="W4105" s="160" t="s">
        <v>52</v>
      </c>
      <c r="X4105" s="157" t="s">
        <v>50</v>
      </c>
    </row>
    <row r="4106" spans="1:24" ht="30.75">
      <c r="A4106" s="155">
        <f>A4105+1</f>
        <v>4104</v>
      </c>
      <c r="B4106" s="160" t="s">
        <v>4424</v>
      </c>
      <c r="C4106" s="159">
        <v>2021</v>
      </c>
      <c r="D4106" s="157" t="s">
        <v>28</v>
      </c>
      <c r="E4106" s="160" t="s">
        <v>57</v>
      </c>
      <c r="F4106" s="268" t="s">
        <v>4598</v>
      </c>
      <c r="G4106" s="157" t="s">
        <v>31</v>
      </c>
      <c r="H4106" s="156" t="s">
        <v>50</v>
      </c>
      <c r="I4106" s="157" t="s">
        <v>32</v>
      </c>
      <c r="J4106" s="157" t="s">
        <v>59</v>
      </c>
      <c r="K4106" s="238" t="s">
        <v>48</v>
      </c>
      <c r="L4106" s="239" t="s">
        <v>34</v>
      </c>
      <c r="M4106" s="239" t="s">
        <v>48</v>
      </c>
      <c r="N4106" s="239" t="s">
        <v>34</v>
      </c>
      <c r="O4106" s="239" t="s">
        <v>34</v>
      </c>
      <c r="P4106" s="239" t="s">
        <v>34</v>
      </c>
      <c r="Q4106" s="159" t="s">
        <v>48</v>
      </c>
      <c r="R4106" s="100" t="s">
        <v>48</v>
      </c>
      <c r="S4106" s="158">
        <v>1</v>
      </c>
      <c r="T4106" s="102" t="s">
        <v>35</v>
      </c>
      <c r="U4106" s="157" t="s">
        <v>28</v>
      </c>
      <c r="V4106" s="160" t="s">
        <v>57</v>
      </c>
      <c r="W4106" s="157" t="s">
        <v>42</v>
      </c>
      <c r="X4106" s="157" t="s">
        <v>50</v>
      </c>
    </row>
    <row r="4107" spans="1:24" ht="30.75">
      <c r="A4107" s="155">
        <f>A4106+1</f>
        <v>4105</v>
      </c>
      <c r="B4107" s="160" t="s">
        <v>4424</v>
      </c>
      <c r="C4107" s="159">
        <v>2021</v>
      </c>
      <c r="D4107" s="157" t="s">
        <v>28</v>
      </c>
      <c r="E4107" s="160" t="s">
        <v>57</v>
      </c>
      <c r="F4107" s="268" t="s">
        <v>4599</v>
      </c>
      <c r="G4107" s="157" t="s">
        <v>31</v>
      </c>
      <c r="H4107" s="156" t="s">
        <v>50</v>
      </c>
      <c r="I4107" s="157" t="s">
        <v>32</v>
      </c>
      <c r="J4107" s="157" t="s">
        <v>59</v>
      </c>
      <c r="K4107" s="238" t="s">
        <v>34</v>
      </c>
      <c r="L4107" s="239" t="s">
        <v>34</v>
      </c>
      <c r="M4107" s="239" t="s">
        <v>48</v>
      </c>
      <c r="N4107" s="239" t="s">
        <v>34</v>
      </c>
      <c r="O4107" s="239" t="s">
        <v>48</v>
      </c>
      <c r="P4107" s="239" t="s">
        <v>34</v>
      </c>
      <c r="Q4107" s="159" t="s">
        <v>48</v>
      </c>
      <c r="R4107" s="100" t="s">
        <v>48</v>
      </c>
      <c r="S4107" s="158">
        <v>1</v>
      </c>
      <c r="T4107" s="102" t="s">
        <v>35</v>
      </c>
      <c r="U4107" s="157" t="s">
        <v>28</v>
      </c>
      <c r="V4107" s="160" t="s">
        <v>57</v>
      </c>
      <c r="W4107" s="157" t="s">
        <v>42</v>
      </c>
      <c r="X4107" s="157" t="s">
        <v>50</v>
      </c>
    </row>
    <row r="4108" spans="1:24" ht="30.75">
      <c r="A4108" s="155">
        <f>A4107+1</f>
        <v>4106</v>
      </c>
      <c r="B4108" s="160" t="s">
        <v>4424</v>
      </c>
      <c r="C4108" s="159">
        <v>2021</v>
      </c>
      <c r="D4108" s="157" t="s">
        <v>28</v>
      </c>
      <c r="E4108" s="160" t="s">
        <v>57</v>
      </c>
      <c r="F4108" s="268" t="s">
        <v>4600</v>
      </c>
      <c r="G4108" s="157" t="s">
        <v>31</v>
      </c>
      <c r="H4108" s="156" t="s">
        <v>50</v>
      </c>
      <c r="I4108" s="157" t="s">
        <v>32</v>
      </c>
      <c r="J4108" s="157" t="s">
        <v>59</v>
      </c>
      <c r="K4108" s="238" t="s">
        <v>34</v>
      </c>
      <c r="L4108" s="239" t="s">
        <v>34</v>
      </c>
      <c r="M4108" s="239" t="s">
        <v>34</v>
      </c>
      <c r="N4108" s="239" t="s">
        <v>34</v>
      </c>
      <c r="O4108" s="239" t="s">
        <v>34</v>
      </c>
      <c r="P4108" s="239" t="s">
        <v>34</v>
      </c>
      <c r="Q4108" s="159" t="s">
        <v>48</v>
      </c>
      <c r="R4108" s="100" t="s">
        <v>48</v>
      </c>
      <c r="S4108" s="158">
        <v>1</v>
      </c>
      <c r="T4108" s="102" t="s">
        <v>35</v>
      </c>
      <c r="U4108" s="157" t="s">
        <v>28</v>
      </c>
      <c r="V4108" s="160" t="s">
        <v>57</v>
      </c>
      <c r="W4108" s="157" t="s">
        <v>42</v>
      </c>
      <c r="X4108" s="157" t="s">
        <v>50</v>
      </c>
    </row>
    <row r="4109" spans="1:24" ht="30.75">
      <c r="A4109" s="155">
        <f>A4108+1</f>
        <v>4107</v>
      </c>
      <c r="B4109" s="160" t="s">
        <v>4424</v>
      </c>
      <c r="C4109" s="159">
        <v>2021</v>
      </c>
      <c r="D4109" s="157" t="s">
        <v>28</v>
      </c>
      <c r="E4109" s="160" t="s">
        <v>60</v>
      </c>
      <c r="F4109" s="268" t="s">
        <v>4601</v>
      </c>
      <c r="G4109" s="157" t="s">
        <v>31</v>
      </c>
      <c r="H4109" s="156" t="s">
        <v>42</v>
      </c>
      <c r="I4109" s="157" t="s">
        <v>32</v>
      </c>
      <c r="J4109" s="157" t="s">
        <v>33</v>
      </c>
      <c r="K4109" s="238" t="s">
        <v>34</v>
      </c>
      <c r="L4109" s="239" t="s">
        <v>34</v>
      </c>
      <c r="M4109" s="239" t="s">
        <v>34</v>
      </c>
      <c r="N4109" s="239" t="s">
        <v>34</v>
      </c>
      <c r="O4109" s="239" t="s">
        <v>34</v>
      </c>
      <c r="P4109" s="239" t="s">
        <v>34</v>
      </c>
      <c r="Q4109" s="159" t="s">
        <v>34</v>
      </c>
      <c r="R4109" s="100" t="s">
        <v>34</v>
      </c>
      <c r="S4109" s="158">
        <v>1</v>
      </c>
      <c r="T4109" s="102" t="s">
        <v>35</v>
      </c>
      <c r="U4109" s="157" t="s">
        <v>28</v>
      </c>
      <c r="V4109" s="160" t="s">
        <v>62</v>
      </c>
      <c r="W4109" s="160" t="s">
        <v>92</v>
      </c>
      <c r="X4109" s="157" t="s">
        <v>50</v>
      </c>
    </row>
    <row r="4110" spans="1:24" ht="30.75">
      <c r="A4110" s="155">
        <f>A4109+1</f>
        <v>4108</v>
      </c>
      <c r="B4110" s="160" t="s">
        <v>4424</v>
      </c>
      <c r="C4110" s="159">
        <v>2021</v>
      </c>
      <c r="D4110" s="157" t="s">
        <v>28</v>
      </c>
      <c r="E4110" s="160" t="s">
        <v>60</v>
      </c>
      <c r="F4110" s="268" t="s">
        <v>4602</v>
      </c>
      <c r="G4110" s="157" t="s">
        <v>31</v>
      </c>
      <c r="H4110" s="156" t="s">
        <v>42</v>
      </c>
      <c r="I4110" s="157" t="s">
        <v>32</v>
      </c>
      <c r="J4110" s="157" t="s">
        <v>33</v>
      </c>
      <c r="K4110" s="238" t="s">
        <v>34</v>
      </c>
      <c r="L4110" s="239" t="s">
        <v>34</v>
      </c>
      <c r="M4110" s="239" t="s">
        <v>34</v>
      </c>
      <c r="N4110" s="239" t="s">
        <v>34</v>
      </c>
      <c r="O4110" s="239" t="s">
        <v>34</v>
      </c>
      <c r="P4110" s="239" t="s">
        <v>34</v>
      </c>
      <c r="Q4110" s="159" t="s">
        <v>34</v>
      </c>
      <c r="R4110" s="100" t="s">
        <v>34</v>
      </c>
      <c r="S4110" s="158">
        <v>1</v>
      </c>
      <c r="T4110" s="102" t="s">
        <v>35</v>
      </c>
      <c r="U4110" s="157" t="s">
        <v>28</v>
      </c>
      <c r="V4110" s="160" t="s">
        <v>62</v>
      </c>
      <c r="W4110" s="160" t="s">
        <v>52</v>
      </c>
      <c r="X4110" s="157" t="s">
        <v>50</v>
      </c>
    </row>
    <row r="4111" spans="1:24" ht="30.75">
      <c r="A4111" s="155">
        <f>A4110+1</f>
        <v>4109</v>
      </c>
      <c r="B4111" s="160" t="s">
        <v>4424</v>
      </c>
      <c r="C4111" s="159">
        <v>2021</v>
      </c>
      <c r="D4111" s="157" t="s">
        <v>28</v>
      </c>
      <c r="E4111" s="160" t="s">
        <v>60</v>
      </c>
      <c r="F4111" s="268" t="s">
        <v>4603</v>
      </c>
      <c r="G4111" s="157" t="s">
        <v>31</v>
      </c>
      <c r="H4111" s="156" t="s">
        <v>42</v>
      </c>
      <c r="I4111" s="157" t="s">
        <v>32</v>
      </c>
      <c r="J4111" s="157" t="s">
        <v>33</v>
      </c>
      <c r="K4111" s="238" t="s">
        <v>34</v>
      </c>
      <c r="L4111" s="239" t="s">
        <v>34</v>
      </c>
      <c r="M4111" s="239" t="s">
        <v>34</v>
      </c>
      <c r="N4111" s="239" t="s">
        <v>34</v>
      </c>
      <c r="O4111" s="239" t="s">
        <v>34</v>
      </c>
      <c r="P4111" s="239" t="s">
        <v>34</v>
      </c>
      <c r="Q4111" s="159" t="s">
        <v>34</v>
      </c>
      <c r="R4111" s="100" t="s">
        <v>34</v>
      </c>
      <c r="S4111" s="158">
        <v>1</v>
      </c>
      <c r="T4111" s="102" t="s">
        <v>35</v>
      </c>
      <c r="U4111" s="157" t="s">
        <v>28</v>
      </c>
      <c r="V4111" s="160" t="s">
        <v>62</v>
      </c>
      <c r="W4111" s="160" t="s">
        <v>92</v>
      </c>
      <c r="X4111" s="157" t="s">
        <v>50</v>
      </c>
    </row>
    <row r="4112" spans="1:24" ht="41.25">
      <c r="A4112" s="155">
        <f>A4111+1</f>
        <v>4110</v>
      </c>
      <c r="B4112" s="160" t="s">
        <v>4424</v>
      </c>
      <c r="C4112" s="159">
        <v>2021</v>
      </c>
      <c r="D4112" s="157" t="s">
        <v>28</v>
      </c>
      <c r="E4112" s="160" t="s">
        <v>63</v>
      </c>
      <c r="F4112" s="268" t="s">
        <v>4604</v>
      </c>
      <c r="G4112" s="157" t="s">
        <v>31</v>
      </c>
      <c r="H4112" s="156" t="s">
        <v>42</v>
      </c>
      <c r="I4112" s="157" t="s">
        <v>32</v>
      </c>
      <c r="J4112" s="160" t="s">
        <v>33</v>
      </c>
      <c r="K4112" s="240" t="s">
        <v>34</v>
      </c>
      <c r="L4112" s="241" t="s">
        <v>34</v>
      </c>
      <c r="M4112" s="241" t="s">
        <v>34</v>
      </c>
      <c r="N4112" s="241" t="s">
        <v>34</v>
      </c>
      <c r="O4112" s="241" t="s">
        <v>34</v>
      </c>
      <c r="P4112" s="241" t="s">
        <v>34</v>
      </c>
      <c r="Q4112" s="159" t="s">
        <v>34</v>
      </c>
      <c r="R4112" s="100" t="s">
        <v>34</v>
      </c>
      <c r="S4112" s="158">
        <v>1</v>
      </c>
      <c r="T4112" s="102" t="s">
        <v>35</v>
      </c>
      <c r="U4112" s="157" t="s">
        <v>28</v>
      </c>
      <c r="V4112" s="160" t="s">
        <v>63</v>
      </c>
      <c r="W4112" s="157" t="s">
        <v>42</v>
      </c>
      <c r="X4112" s="157" t="s">
        <v>42</v>
      </c>
    </row>
    <row r="4113" spans="1:24" ht="81">
      <c r="A4113" s="155">
        <f>A4112+1</f>
        <v>4111</v>
      </c>
      <c r="B4113" s="160" t="s">
        <v>4424</v>
      </c>
      <c r="C4113" s="159">
        <v>2021</v>
      </c>
      <c r="D4113" s="157" t="s">
        <v>28</v>
      </c>
      <c r="E4113" s="160" t="s">
        <v>63</v>
      </c>
      <c r="F4113" s="268" t="s">
        <v>4605</v>
      </c>
      <c r="G4113" s="157" t="s">
        <v>82</v>
      </c>
      <c r="H4113" s="161" t="s">
        <v>83</v>
      </c>
      <c r="I4113" s="160" t="s">
        <v>32</v>
      </c>
      <c r="J4113" s="160" t="s">
        <v>33</v>
      </c>
      <c r="K4113" s="240" t="s">
        <v>34</v>
      </c>
      <c r="L4113" s="241" t="s">
        <v>34</v>
      </c>
      <c r="M4113" s="241" t="s">
        <v>34</v>
      </c>
      <c r="N4113" s="241" t="s">
        <v>34</v>
      </c>
      <c r="O4113" s="241" t="s">
        <v>48</v>
      </c>
      <c r="P4113" s="241" t="s">
        <v>34</v>
      </c>
      <c r="Q4113" s="159" t="s">
        <v>34</v>
      </c>
      <c r="R4113" s="100" t="s">
        <v>34</v>
      </c>
      <c r="S4113" s="158">
        <v>1</v>
      </c>
      <c r="T4113" s="102" t="s">
        <v>35</v>
      </c>
      <c r="U4113" s="157" t="s">
        <v>28</v>
      </c>
      <c r="V4113" s="160" t="s">
        <v>63</v>
      </c>
      <c r="W4113" s="160" t="s">
        <v>101</v>
      </c>
      <c r="X4113" s="160" t="s">
        <v>101</v>
      </c>
    </row>
    <row r="4114" spans="1:24" ht="30.75">
      <c r="A4114" s="155">
        <f>A4113+1</f>
        <v>4112</v>
      </c>
      <c r="B4114" s="160" t="s">
        <v>4424</v>
      </c>
      <c r="C4114" s="159">
        <v>2021</v>
      </c>
      <c r="D4114" s="157" t="s">
        <v>28</v>
      </c>
      <c r="E4114" s="160" t="s">
        <v>60</v>
      </c>
      <c r="F4114" s="268" t="s">
        <v>4606</v>
      </c>
      <c r="G4114" s="157" t="s">
        <v>31</v>
      </c>
      <c r="H4114" s="156" t="s">
        <v>42</v>
      </c>
      <c r="I4114" s="157" t="s">
        <v>32</v>
      </c>
      <c r="J4114" s="157" t="s">
        <v>33</v>
      </c>
      <c r="K4114" s="238" t="s">
        <v>48</v>
      </c>
      <c r="L4114" s="239" t="s">
        <v>34</v>
      </c>
      <c r="M4114" s="239" t="s">
        <v>48</v>
      </c>
      <c r="N4114" s="239" t="s">
        <v>34</v>
      </c>
      <c r="O4114" s="239" t="s">
        <v>34</v>
      </c>
      <c r="P4114" s="239" t="s">
        <v>34</v>
      </c>
      <c r="Q4114" s="159" t="s">
        <v>34</v>
      </c>
      <c r="R4114" s="100" t="s">
        <v>34</v>
      </c>
      <c r="S4114" s="158">
        <v>1</v>
      </c>
      <c r="T4114" s="102" t="s">
        <v>35</v>
      </c>
      <c r="U4114" s="157" t="s">
        <v>28</v>
      </c>
      <c r="V4114" s="160" t="s">
        <v>554</v>
      </c>
      <c r="W4114" s="157" t="s">
        <v>42</v>
      </c>
      <c r="X4114" s="157" t="s">
        <v>42</v>
      </c>
    </row>
    <row r="4115" spans="1:24" ht="81">
      <c r="A4115" s="155">
        <f>A4114+1</f>
        <v>4113</v>
      </c>
      <c r="B4115" s="160" t="s">
        <v>4424</v>
      </c>
      <c r="C4115" s="159">
        <v>2021</v>
      </c>
      <c r="D4115" s="157" t="s">
        <v>28</v>
      </c>
      <c r="E4115" s="160" t="s">
        <v>60</v>
      </c>
      <c r="F4115" s="268" t="s">
        <v>4607</v>
      </c>
      <c r="G4115" s="157" t="s">
        <v>82</v>
      </c>
      <c r="H4115" s="161" t="s">
        <v>83</v>
      </c>
      <c r="I4115" s="157" t="s">
        <v>32</v>
      </c>
      <c r="J4115" s="157" t="s">
        <v>33</v>
      </c>
      <c r="K4115" s="238" t="s">
        <v>34</v>
      </c>
      <c r="L4115" s="239" t="s">
        <v>34</v>
      </c>
      <c r="M4115" s="239" t="s">
        <v>34</v>
      </c>
      <c r="N4115" s="239" t="s">
        <v>34</v>
      </c>
      <c r="O4115" s="239" t="s">
        <v>34</v>
      </c>
      <c r="P4115" s="239" t="s">
        <v>34</v>
      </c>
      <c r="Q4115" s="159" t="s">
        <v>34</v>
      </c>
      <c r="R4115" s="100" t="s">
        <v>34</v>
      </c>
      <c r="S4115" s="158">
        <v>1</v>
      </c>
      <c r="T4115" s="102" t="s">
        <v>35</v>
      </c>
      <c r="U4115" s="157" t="s">
        <v>28</v>
      </c>
      <c r="V4115" s="160" t="s">
        <v>554</v>
      </c>
      <c r="W4115" s="160" t="s">
        <v>101</v>
      </c>
      <c r="X4115" s="160" t="s">
        <v>101</v>
      </c>
    </row>
    <row r="4116" spans="1:24" ht="30.75">
      <c r="A4116" s="155">
        <f>A4115+1</f>
        <v>4114</v>
      </c>
      <c r="B4116" s="160" t="s">
        <v>4424</v>
      </c>
      <c r="C4116" s="159">
        <v>2021</v>
      </c>
      <c r="D4116" s="157" t="s">
        <v>28</v>
      </c>
      <c r="E4116" s="160" t="s">
        <v>452</v>
      </c>
      <c r="F4116" s="268" t="s">
        <v>4608</v>
      </c>
      <c r="G4116" s="157" t="s">
        <v>31</v>
      </c>
      <c r="H4116" s="161" t="s">
        <v>39</v>
      </c>
      <c r="I4116" s="157" t="s">
        <v>32</v>
      </c>
      <c r="J4116" s="157" t="s">
        <v>454</v>
      </c>
      <c r="K4116" s="238" t="s">
        <v>34</v>
      </c>
      <c r="L4116" s="239" t="s">
        <v>34</v>
      </c>
      <c r="M4116" s="239" t="s">
        <v>34</v>
      </c>
      <c r="N4116" s="239" t="s">
        <v>34</v>
      </c>
      <c r="O4116" s="239" t="s">
        <v>34</v>
      </c>
      <c r="P4116" s="239" t="s">
        <v>34</v>
      </c>
      <c r="Q4116" s="159" t="s">
        <v>34</v>
      </c>
      <c r="R4116" s="100" t="s">
        <v>34</v>
      </c>
      <c r="S4116" s="158">
        <v>1</v>
      </c>
      <c r="T4116" s="102" t="s">
        <v>35</v>
      </c>
      <c r="U4116" s="157" t="s">
        <v>28</v>
      </c>
      <c r="V4116" s="160" t="s">
        <v>455</v>
      </c>
      <c r="W4116" s="160" t="s">
        <v>92</v>
      </c>
      <c r="X4116" s="160" t="s">
        <v>92</v>
      </c>
    </row>
    <row r="4117" spans="1:24" ht="30.75">
      <c r="A4117" s="155">
        <f>A4116+1</f>
        <v>4115</v>
      </c>
      <c r="B4117" s="160" t="s">
        <v>4424</v>
      </c>
      <c r="C4117" s="159">
        <v>2021</v>
      </c>
      <c r="D4117" s="157" t="s">
        <v>28</v>
      </c>
      <c r="E4117" s="160" t="s">
        <v>452</v>
      </c>
      <c r="F4117" s="268" t="s">
        <v>4609</v>
      </c>
      <c r="G4117" s="157" t="s">
        <v>31</v>
      </c>
      <c r="H4117" s="156" t="s">
        <v>42</v>
      </c>
      <c r="I4117" s="157" t="s">
        <v>32</v>
      </c>
      <c r="J4117" s="157" t="s">
        <v>454</v>
      </c>
      <c r="K4117" s="238" t="s">
        <v>34</v>
      </c>
      <c r="L4117" s="239" t="s">
        <v>34</v>
      </c>
      <c r="M4117" s="239" t="s">
        <v>34</v>
      </c>
      <c r="N4117" s="239" t="s">
        <v>34</v>
      </c>
      <c r="O4117" s="239" t="s">
        <v>34</v>
      </c>
      <c r="P4117" s="239" t="s">
        <v>34</v>
      </c>
      <c r="Q4117" s="159" t="s">
        <v>34</v>
      </c>
      <c r="R4117" s="100" t="s">
        <v>34</v>
      </c>
      <c r="S4117" s="158">
        <v>1</v>
      </c>
      <c r="T4117" s="102" t="s">
        <v>35</v>
      </c>
      <c r="U4117" s="157" t="s">
        <v>28</v>
      </c>
      <c r="V4117" s="160" t="s">
        <v>455</v>
      </c>
      <c r="W4117" s="157" t="s">
        <v>42</v>
      </c>
      <c r="X4117" s="157" t="s">
        <v>42</v>
      </c>
    </row>
    <row r="4118" spans="1:24" ht="30.75">
      <c r="A4118" s="155">
        <f>A4117+1</f>
        <v>4116</v>
      </c>
      <c r="B4118" s="160" t="s">
        <v>4424</v>
      </c>
      <c r="C4118" s="159">
        <v>2021</v>
      </c>
      <c r="D4118" s="157" t="s">
        <v>28</v>
      </c>
      <c r="E4118" s="160" t="s">
        <v>452</v>
      </c>
      <c r="F4118" s="268" t="s">
        <v>4610</v>
      </c>
      <c r="G4118" s="157" t="s">
        <v>31</v>
      </c>
      <c r="H4118" s="156" t="s">
        <v>50</v>
      </c>
      <c r="I4118" s="157" t="s">
        <v>32</v>
      </c>
      <c r="J4118" s="157" t="s">
        <v>559</v>
      </c>
      <c r="K4118" s="238" t="s">
        <v>34</v>
      </c>
      <c r="L4118" s="239" t="s">
        <v>34</v>
      </c>
      <c r="M4118" s="239" t="s">
        <v>34</v>
      </c>
      <c r="N4118" s="239" t="s">
        <v>34</v>
      </c>
      <c r="O4118" s="239" t="s">
        <v>34</v>
      </c>
      <c r="P4118" s="239" t="s">
        <v>48</v>
      </c>
      <c r="Q4118" s="159" t="s">
        <v>34</v>
      </c>
      <c r="R4118" s="99" t="s">
        <v>48</v>
      </c>
      <c r="S4118" s="158">
        <v>1</v>
      </c>
      <c r="T4118" s="102" t="s">
        <v>35</v>
      </c>
      <c r="U4118" s="157" t="s">
        <v>28</v>
      </c>
      <c r="V4118" s="160" t="s">
        <v>455</v>
      </c>
      <c r="W4118" s="157" t="s">
        <v>42</v>
      </c>
      <c r="X4118" s="157" t="s">
        <v>50</v>
      </c>
    </row>
    <row r="4119" spans="1:24" ht="20.25">
      <c r="A4119" s="155">
        <f>A4118+1</f>
        <v>4117</v>
      </c>
      <c r="B4119" s="160" t="s">
        <v>4424</v>
      </c>
      <c r="C4119" s="159">
        <v>2021</v>
      </c>
      <c r="D4119" s="160" t="s">
        <v>74</v>
      </c>
      <c r="E4119" s="160" t="s">
        <v>75</v>
      </c>
      <c r="F4119" s="268" t="s">
        <v>4611</v>
      </c>
      <c r="G4119" s="157" t="s">
        <v>31</v>
      </c>
      <c r="H4119" s="161" t="s">
        <v>29</v>
      </c>
      <c r="I4119" s="157" t="s">
        <v>32</v>
      </c>
      <c r="J4119" s="157" t="s">
        <v>33</v>
      </c>
      <c r="K4119" s="238" t="s">
        <v>48</v>
      </c>
      <c r="L4119" s="239" t="s">
        <v>34</v>
      </c>
      <c r="M4119" s="239" t="s">
        <v>48</v>
      </c>
      <c r="N4119" s="239" t="s">
        <v>34</v>
      </c>
      <c r="O4119" s="239" t="s">
        <v>34</v>
      </c>
      <c r="P4119" s="239" t="s">
        <v>34</v>
      </c>
      <c r="Q4119" s="159" t="s">
        <v>34</v>
      </c>
      <c r="R4119" s="100" t="s">
        <v>34</v>
      </c>
      <c r="S4119" s="158">
        <v>1</v>
      </c>
      <c r="T4119" s="103" t="s">
        <v>77</v>
      </c>
      <c r="U4119" s="160" t="s">
        <v>74</v>
      </c>
      <c r="V4119" s="160" t="s">
        <v>75</v>
      </c>
      <c r="W4119" s="160" t="s">
        <v>92</v>
      </c>
      <c r="X4119" s="160" t="s">
        <v>92</v>
      </c>
    </row>
    <row r="4120" spans="1:24" ht="20.25">
      <c r="A4120" s="155">
        <f>A4119+1</f>
        <v>4118</v>
      </c>
      <c r="B4120" s="160" t="s">
        <v>4424</v>
      </c>
      <c r="C4120" s="159">
        <v>2021</v>
      </c>
      <c r="D4120" s="160" t="s">
        <v>74</v>
      </c>
      <c r="E4120" s="160" t="s">
        <v>75</v>
      </c>
      <c r="F4120" s="268" t="s">
        <v>4612</v>
      </c>
      <c r="G4120" s="157" t="s">
        <v>31</v>
      </c>
      <c r="H4120" s="161" t="s">
        <v>29</v>
      </c>
      <c r="I4120" s="157" t="s">
        <v>32</v>
      </c>
      <c r="J4120" s="157" t="s">
        <v>33</v>
      </c>
      <c r="K4120" s="238" t="s">
        <v>34</v>
      </c>
      <c r="L4120" s="239" t="s">
        <v>34</v>
      </c>
      <c r="M4120" s="239" t="s">
        <v>34</v>
      </c>
      <c r="N4120" s="239" t="s">
        <v>34</v>
      </c>
      <c r="O4120" s="239" t="s">
        <v>34</v>
      </c>
      <c r="P4120" s="239" t="s">
        <v>34</v>
      </c>
      <c r="Q4120" s="159" t="s">
        <v>34</v>
      </c>
      <c r="R4120" s="100" t="s">
        <v>34</v>
      </c>
      <c r="S4120" s="158">
        <v>1</v>
      </c>
      <c r="T4120" s="103" t="s">
        <v>77</v>
      </c>
      <c r="U4120" s="160" t="s">
        <v>74</v>
      </c>
      <c r="V4120" s="160" t="s">
        <v>75</v>
      </c>
      <c r="W4120" s="160" t="s">
        <v>92</v>
      </c>
      <c r="X4120" s="160" t="s">
        <v>92</v>
      </c>
    </row>
    <row r="4121" spans="1:24" ht="20.25">
      <c r="A4121" s="155">
        <f>A4120+1</f>
        <v>4119</v>
      </c>
      <c r="B4121" s="160" t="s">
        <v>4424</v>
      </c>
      <c r="C4121" s="159">
        <v>2021</v>
      </c>
      <c r="D4121" s="160" t="s">
        <v>74</v>
      </c>
      <c r="E4121" s="160" t="s">
        <v>75</v>
      </c>
      <c r="F4121" s="268" t="s">
        <v>4613</v>
      </c>
      <c r="G4121" s="157" t="s">
        <v>31</v>
      </c>
      <c r="H4121" s="156" t="s">
        <v>42</v>
      </c>
      <c r="I4121" s="157" t="s">
        <v>32</v>
      </c>
      <c r="J4121" s="157" t="s">
        <v>33</v>
      </c>
      <c r="K4121" s="238" t="s">
        <v>34</v>
      </c>
      <c r="L4121" s="239" t="s">
        <v>34</v>
      </c>
      <c r="M4121" s="239" t="s">
        <v>34</v>
      </c>
      <c r="N4121" s="239" t="s">
        <v>34</v>
      </c>
      <c r="O4121" s="239" t="s">
        <v>34</v>
      </c>
      <c r="P4121" s="239" t="s">
        <v>34</v>
      </c>
      <c r="Q4121" s="159" t="s">
        <v>34</v>
      </c>
      <c r="R4121" s="100" t="s">
        <v>34</v>
      </c>
      <c r="S4121" s="158">
        <v>1</v>
      </c>
      <c r="T4121" s="103" t="s">
        <v>77</v>
      </c>
      <c r="U4121" s="160" t="s">
        <v>74</v>
      </c>
      <c r="V4121" s="160" t="s">
        <v>75</v>
      </c>
      <c r="W4121" s="157" t="s">
        <v>42</v>
      </c>
      <c r="X4121" s="157" t="s">
        <v>42</v>
      </c>
    </row>
    <row r="4122" spans="1:24" ht="30.75">
      <c r="A4122" s="155">
        <f>A4121+1</f>
        <v>4120</v>
      </c>
      <c r="B4122" s="160" t="s">
        <v>4424</v>
      </c>
      <c r="C4122" s="159">
        <v>2021</v>
      </c>
      <c r="D4122" s="160" t="s">
        <v>74</v>
      </c>
      <c r="E4122" s="160" t="s">
        <v>75</v>
      </c>
      <c r="F4122" s="268" t="s">
        <v>4614</v>
      </c>
      <c r="G4122" s="157" t="s">
        <v>31</v>
      </c>
      <c r="H4122" s="161" t="s">
        <v>39</v>
      </c>
      <c r="I4122" s="157" t="s">
        <v>32</v>
      </c>
      <c r="J4122" s="157" t="s">
        <v>33</v>
      </c>
      <c r="K4122" s="238" t="s">
        <v>48</v>
      </c>
      <c r="L4122" s="239" t="s">
        <v>34</v>
      </c>
      <c r="M4122" s="239" t="s">
        <v>48</v>
      </c>
      <c r="N4122" s="239" t="s">
        <v>34</v>
      </c>
      <c r="O4122" s="239" t="s">
        <v>48</v>
      </c>
      <c r="P4122" s="239" t="s">
        <v>34</v>
      </c>
      <c r="Q4122" s="159" t="s">
        <v>34</v>
      </c>
      <c r="R4122" s="100" t="s">
        <v>34</v>
      </c>
      <c r="S4122" s="158">
        <v>1</v>
      </c>
      <c r="T4122" s="103" t="s">
        <v>77</v>
      </c>
      <c r="U4122" s="160" t="s">
        <v>74</v>
      </c>
      <c r="V4122" s="160" t="s">
        <v>75</v>
      </c>
      <c r="W4122" s="160" t="s">
        <v>92</v>
      </c>
      <c r="X4122" s="160" t="s">
        <v>92</v>
      </c>
    </row>
    <row r="4123" spans="1:24" ht="20.25">
      <c r="A4123" s="155">
        <f>A4122+1</f>
        <v>4121</v>
      </c>
      <c r="B4123" s="160" t="s">
        <v>4424</v>
      </c>
      <c r="C4123" s="159">
        <v>2021</v>
      </c>
      <c r="D4123" s="160" t="s">
        <v>74</v>
      </c>
      <c r="E4123" s="160" t="s">
        <v>79</v>
      </c>
      <c r="F4123" s="268" t="s">
        <v>4615</v>
      </c>
      <c r="G4123" s="157" t="s">
        <v>31</v>
      </c>
      <c r="H4123" s="161" t="s">
        <v>39</v>
      </c>
      <c r="I4123" s="160" t="s">
        <v>32</v>
      </c>
      <c r="J4123" s="160" t="s">
        <v>33</v>
      </c>
      <c r="K4123" s="240" t="s">
        <v>34</v>
      </c>
      <c r="L4123" s="241" t="s">
        <v>34</v>
      </c>
      <c r="M4123" s="241" t="s">
        <v>34</v>
      </c>
      <c r="N4123" s="241" t="s">
        <v>34</v>
      </c>
      <c r="O4123" s="241" t="s">
        <v>48</v>
      </c>
      <c r="P4123" s="241" t="s">
        <v>34</v>
      </c>
      <c r="Q4123" s="159" t="s">
        <v>34</v>
      </c>
      <c r="R4123" s="100" t="s">
        <v>34</v>
      </c>
      <c r="S4123" s="158">
        <v>1</v>
      </c>
      <c r="T4123" s="103" t="s">
        <v>77</v>
      </c>
      <c r="U4123" s="160" t="s">
        <v>74</v>
      </c>
      <c r="V4123" s="160" t="s">
        <v>79</v>
      </c>
      <c r="W4123" s="160" t="s">
        <v>92</v>
      </c>
      <c r="X4123" s="160" t="s">
        <v>92</v>
      </c>
    </row>
    <row r="4124" spans="1:24" ht="30.75">
      <c r="A4124" s="155">
        <f>A4123+1</f>
        <v>4122</v>
      </c>
      <c r="B4124" s="160" t="s">
        <v>4424</v>
      </c>
      <c r="C4124" s="159">
        <v>2021</v>
      </c>
      <c r="D4124" s="160" t="s">
        <v>74</v>
      </c>
      <c r="E4124" s="160" t="s">
        <v>79</v>
      </c>
      <c r="F4124" s="268" t="s">
        <v>4616</v>
      </c>
      <c r="G4124" s="157" t="s">
        <v>31</v>
      </c>
      <c r="H4124" s="161" t="s">
        <v>39</v>
      </c>
      <c r="I4124" s="157" t="s">
        <v>32</v>
      </c>
      <c r="J4124" s="157" t="s">
        <v>33</v>
      </c>
      <c r="K4124" s="238" t="s">
        <v>34</v>
      </c>
      <c r="L4124" s="239" t="s">
        <v>34</v>
      </c>
      <c r="M4124" s="239" t="s">
        <v>34</v>
      </c>
      <c r="N4124" s="239" t="s">
        <v>34</v>
      </c>
      <c r="O4124" s="239" t="s">
        <v>34</v>
      </c>
      <c r="P4124" s="239" t="s">
        <v>34</v>
      </c>
      <c r="Q4124" s="159" t="s">
        <v>34</v>
      </c>
      <c r="R4124" s="100" t="s">
        <v>34</v>
      </c>
      <c r="S4124" s="158">
        <v>1</v>
      </c>
      <c r="T4124" s="103" t="s">
        <v>77</v>
      </c>
      <c r="U4124" s="160" t="s">
        <v>74</v>
      </c>
      <c r="V4124" s="160" t="s">
        <v>79</v>
      </c>
      <c r="W4124" s="160" t="s">
        <v>92</v>
      </c>
      <c r="X4124" s="160" t="s">
        <v>92</v>
      </c>
    </row>
    <row r="4125" spans="1:24" ht="20.25">
      <c r="A4125" s="155">
        <f>A4124+1</f>
        <v>4123</v>
      </c>
      <c r="B4125" s="160" t="s">
        <v>4424</v>
      </c>
      <c r="C4125" s="159">
        <v>2021</v>
      </c>
      <c r="D4125" s="160" t="s">
        <v>74</v>
      </c>
      <c r="E4125" s="160" t="s">
        <v>79</v>
      </c>
      <c r="F4125" s="268" t="s">
        <v>4617</v>
      </c>
      <c r="G4125" s="157" t="s">
        <v>31</v>
      </c>
      <c r="H4125" s="161" t="s">
        <v>39</v>
      </c>
      <c r="I4125" s="157" t="s">
        <v>32</v>
      </c>
      <c r="J4125" s="157" t="s">
        <v>33</v>
      </c>
      <c r="K4125" s="238" t="s">
        <v>34</v>
      </c>
      <c r="L4125" s="239" t="s">
        <v>34</v>
      </c>
      <c r="M4125" s="239" t="s">
        <v>34</v>
      </c>
      <c r="N4125" s="239" t="s">
        <v>34</v>
      </c>
      <c r="O4125" s="239" t="s">
        <v>34</v>
      </c>
      <c r="P4125" s="239" t="s">
        <v>34</v>
      </c>
      <c r="Q4125" s="159" t="s">
        <v>34</v>
      </c>
      <c r="R4125" s="100" t="s">
        <v>34</v>
      </c>
      <c r="S4125" s="158">
        <v>1</v>
      </c>
      <c r="T4125" s="103" t="s">
        <v>77</v>
      </c>
      <c r="U4125" s="160" t="s">
        <v>74</v>
      </c>
      <c r="V4125" s="160" t="s">
        <v>79</v>
      </c>
      <c r="W4125" s="160" t="s">
        <v>92</v>
      </c>
      <c r="X4125" s="160" t="s">
        <v>92</v>
      </c>
    </row>
    <row r="4126" spans="1:24" ht="20.25">
      <c r="A4126" s="155">
        <f>A4125+1</f>
        <v>4124</v>
      </c>
      <c r="B4126" s="160" t="s">
        <v>4424</v>
      </c>
      <c r="C4126" s="159">
        <v>2021</v>
      </c>
      <c r="D4126" s="160" t="s">
        <v>74</v>
      </c>
      <c r="E4126" s="160" t="s">
        <v>88</v>
      </c>
      <c r="F4126" s="268" t="s">
        <v>4618</v>
      </c>
      <c r="G4126" s="157" t="s">
        <v>31</v>
      </c>
      <c r="H4126" s="156" t="s">
        <v>42</v>
      </c>
      <c r="I4126" s="160" t="s">
        <v>90</v>
      </c>
      <c r="J4126" s="160" t="s">
        <v>88</v>
      </c>
      <c r="K4126" s="240" t="s">
        <v>34</v>
      </c>
      <c r="L4126" s="241" t="s">
        <v>34</v>
      </c>
      <c r="M4126" s="241" t="s">
        <v>34</v>
      </c>
      <c r="N4126" s="241" t="s">
        <v>34</v>
      </c>
      <c r="O4126" s="241" t="s">
        <v>34</v>
      </c>
      <c r="P4126" s="241" t="s">
        <v>34</v>
      </c>
      <c r="Q4126" s="159" t="s">
        <v>34</v>
      </c>
      <c r="R4126" s="100" t="s">
        <v>34</v>
      </c>
      <c r="S4126" s="158">
        <v>1</v>
      </c>
      <c r="T4126" s="103" t="s">
        <v>77</v>
      </c>
      <c r="U4126" s="160" t="s">
        <v>74</v>
      </c>
      <c r="V4126" s="160" t="s">
        <v>94</v>
      </c>
      <c r="W4126" s="157" t="s">
        <v>42</v>
      </c>
      <c r="X4126" s="157" t="s">
        <v>42</v>
      </c>
    </row>
    <row r="4127" spans="1:24" ht="51">
      <c r="A4127" s="155">
        <f>A4126+1</f>
        <v>4125</v>
      </c>
      <c r="B4127" s="160" t="s">
        <v>4619</v>
      </c>
      <c r="C4127" s="159">
        <v>2017</v>
      </c>
      <c r="D4127" s="160" t="s">
        <v>74</v>
      </c>
      <c r="E4127" s="160" t="s">
        <v>88</v>
      </c>
      <c r="F4127" s="268" t="s">
        <v>4620</v>
      </c>
      <c r="G4127" s="157" t="s">
        <v>31</v>
      </c>
      <c r="H4127" s="161" t="s">
        <v>29</v>
      </c>
      <c r="I4127" s="160" t="s">
        <v>90</v>
      </c>
      <c r="J4127" s="160" t="s">
        <v>88</v>
      </c>
      <c r="K4127" s="240" t="s">
        <v>34</v>
      </c>
      <c r="L4127" s="241" t="s">
        <v>34</v>
      </c>
      <c r="M4127" s="241" t="s">
        <v>34</v>
      </c>
      <c r="N4127" s="241" t="s">
        <v>34</v>
      </c>
      <c r="O4127" s="241" t="s">
        <v>34</v>
      </c>
      <c r="P4127" s="241" t="s">
        <v>34</v>
      </c>
      <c r="Q4127" s="159" t="s">
        <v>34</v>
      </c>
      <c r="R4127" s="100" t="s">
        <v>34</v>
      </c>
      <c r="S4127" s="158">
        <v>1</v>
      </c>
      <c r="T4127" s="103" t="s">
        <v>77</v>
      </c>
      <c r="U4127" s="160" t="s">
        <v>74</v>
      </c>
      <c r="V4127" s="160" t="s">
        <v>94</v>
      </c>
      <c r="W4127" s="160" t="s">
        <v>92</v>
      </c>
      <c r="X4127" s="160" t="s">
        <v>92</v>
      </c>
    </row>
    <row r="4128" spans="1:24" ht="30.75">
      <c r="A4128" s="155">
        <f>A4127+1</f>
        <v>4126</v>
      </c>
      <c r="B4128" s="160" t="s">
        <v>4621</v>
      </c>
      <c r="C4128" s="159">
        <v>2012</v>
      </c>
      <c r="D4128" s="160" t="s">
        <v>74</v>
      </c>
      <c r="E4128" s="160" t="s">
        <v>88</v>
      </c>
      <c r="F4128" s="268" t="s">
        <v>4622</v>
      </c>
      <c r="G4128" s="157" t="s">
        <v>31</v>
      </c>
      <c r="H4128" s="156" t="s">
        <v>42</v>
      </c>
      <c r="I4128" s="160" t="s">
        <v>90</v>
      </c>
      <c r="J4128" s="160" t="s">
        <v>88</v>
      </c>
      <c r="K4128" s="240" t="s">
        <v>34</v>
      </c>
      <c r="L4128" s="241" t="s">
        <v>34</v>
      </c>
      <c r="M4128" s="241" t="s">
        <v>34</v>
      </c>
      <c r="N4128" s="241" t="s">
        <v>34</v>
      </c>
      <c r="O4128" s="241" t="s">
        <v>34</v>
      </c>
      <c r="P4128" s="241" t="s">
        <v>34</v>
      </c>
      <c r="Q4128" s="159" t="s">
        <v>34</v>
      </c>
      <c r="R4128" s="100" t="s">
        <v>34</v>
      </c>
      <c r="S4128" s="158">
        <v>1</v>
      </c>
      <c r="T4128" s="103" t="s">
        <v>77</v>
      </c>
      <c r="U4128" s="160" t="s">
        <v>74</v>
      </c>
      <c r="V4128" s="160" t="s">
        <v>94</v>
      </c>
      <c r="W4128" s="157" t="s">
        <v>42</v>
      </c>
      <c r="X4128" s="157" t="s">
        <v>42</v>
      </c>
    </row>
    <row r="4129" spans="1:24" ht="20.25">
      <c r="A4129" s="155">
        <f>A4128+1</f>
        <v>4127</v>
      </c>
      <c r="B4129" s="160" t="s">
        <v>4623</v>
      </c>
      <c r="C4129" s="159">
        <v>2011</v>
      </c>
      <c r="D4129" s="160" t="s">
        <v>74</v>
      </c>
      <c r="E4129" s="160" t="s">
        <v>88</v>
      </c>
      <c r="F4129" s="268" t="s">
        <v>4624</v>
      </c>
      <c r="G4129" s="157" t="s">
        <v>31</v>
      </c>
      <c r="H4129" s="161" t="s">
        <v>39</v>
      </c>
      <c r="I4129" s="160" t="s">
        <v>90</v>
      </c>
      <c r="J4129" s="160" t="s">
        <v>88</v>
      </c>
      <c r="K4129" s="240" t="s">
        <v>34</v>
      </c>
      <c r="L4129" s="241" t="s">
        <v>34</v>
      </c>
      <c r="M4129" s="241" t="s">
        <v>34</v>
      </c>
      <c r="N4129" s="241" t="s">
        <v>34</v>
      </c>
      <c r="O4129" s="241" t="s">
        <v>34</v>
      </c>
      <c r="P4129" s="241" t="s">
        <v>34</v>
      </c>
      <c r="Q4129" s="159" t="s">
        <v>34</v>
      </c>
      <c r="R4129" s="100" t="s">
        <v>34</v>
      </c>
      <c r="S4129" s="158">
        <v>1</v>
      </c>
      <c r="T4129" s="103" t="s">
        <v>77</v>
      </c>
      <c r="U4129" s="160" t="s">
        <v>74</v>
      </c>
      <c r="V4129" s="160" t="s">
        <v>94</v>
      </c>
      <c r="W4129" s="160" t="s">
        <v>92</v>
      </c>
      <c r="X4129" s="160" t="s">
        <v>92</v>
      </c>
    </row>
    <row r="4130" spans="1:24" ht="30.75">
      <c r="A4130" s="155">
        <f>A4129+1</f>
        <v>4128</v>
      </c>
      <c r="B4130" s="160" t="s">
        <v>4424</v>
      </c>
      <c r="C4130" s="159">
        <v>2021</v>
      </c>
      <c r="D4130" s="160" t="s">
        <v>96</v>
      </c>
      <c r="E4130" s="160" t="s">
        <v>97</v>
      </c>
      <c r="F4130" s="268" t="s">
        <v>4625</v>
      </c>
      <c r="G4130" s="157" t="s">
        <v>31</v>
      </c>
      <c r="H4130" s="161" t="s">
        <v>39</v>
      </c>
      <c r="I4130" s="160" t="s">
        <v>90</v>
      </c>
      <c r="J4130" s="160" t="s">
        <v>97</v>
      </c>
      <c r="K4130" s="240" t="s">
        <v>34</v>
      </c>
      <c r="L4130" s="241" t="s">
        <v>34</v>
      </c>
      <c r="M4130" s="241" t="s">
        <v>34</v>
      </c>
      <c r="N4130" s="241" t="s">
        <v>34</v>
      </c>
      <c r="O4130" s="241" t="s">
        <v>34</v>
      </c>
      <c r="P4130" s="241" t="s">
        <v>34</v>
      </c>
      <c r="Q4130" s="159" t="s">
        <v>34</v>
      </c>
      <c r="R4130" s="100" t="s">
        <v>34</v>
      </c>
      <c r="S4130" s="158">
        <v>1</v>
      </c>
      <c r="T4130" s="103" t="s">
        <v>99</v>
      </c>
      <c r="U4130" s="160" t="s">
        <v>96</v>
      </c>
      <c r="V4130" s="160" t="s">
        <v>2984</v>
      </c>
      <c r="W4130" s="160" t="s">
        <v>92</v>
      </c>
      <c r="X4130" s="160" t="s">
        <v>92</v>
      </c>
    </row>
    <row r="4131" spans="1:24" ht="20.25">
      <c r="A4131" s="155">
        <f>A4130+1</f>
        <v>4129</v>
      </c>
      <c r="B4131" s="160" t="s">
        <v>4424</v>
      </c>
      <c r="C4131" s="159">
        <v>2021</v>
      </c>
      <c r="D4131" s="160" t="s">
        <v>96</v>
      </c>
      <c r="E4131" s="160" t="s">
        <v>97</v>
      </c>
      <c r="F4131" s="268" t="s">
        <v>4626</v>
      </c>
      <c r="G4131" s="157" t="s">
        <v>31</v>
      </c>
      <c r="H4131" s="161" t="s">
        <v>39</v>
      </c>
      <c r="I4131" s="160" t="s">
        <v>90</v>
      </c>
      <c r="J4131" s="160" t="s">
        <v>97</v>
      </c>
      <c r="K4131" s="240" t="s">
        <v>34</v>
      </c>
      <c r="L4131" s="241" t="s">
        <v>34</v>
      </c>
      <c r="M4131" s="241" t="s">
        <v>34</v>
      </c>
      <c r="N4131" s="241" t="s">
        <v>34</v>
      </c>
      <c r="O4131" s="241" t="s">
        <v>34</v>
      </c>
      <c r="P4131" s="241" t="s">
        <v>34</v>
      </c>
      <c r="Q4131" s="159" t="s">
        <v>34</v>
      </c>
      <c r="R4131" s="100" t="s">
        <v>34</v>
      </c>
      <c r="S4131" s="158">
        <v>1</v>
      </c>
      <c r="T4131" s="103" t="s">
        <v>99</v>
      </c>
      <c r="U4131" s="160" t="s">
        <v>96</v>
      </c>
      <c r="V4131" s="160" t="s">
        <v>2984</v>
      </c>
      <c r="W4131" s="160" t="s">
        <v>92</v>
      </c>
      <c r="X4131" s="160" t="s">
        <v>92</v>
      </c>
    </row>
    <row r="4132" spans="1:24" ht="20.25">
      <c r="A4132" s="155">
        <f>A4131+1</f>
        <v>4130</v>
      </c>
      <c r="B4132" s="160" t="s">
        <v>4424</v>
      </c>
      <c r="C4132" s="159">
        <v>2021</v>
      </c>
      <c r="D4132" s="160" t="s">
        <v>96</v>
      </c>
      <c r="E4132" s="160" t="s">
        <v>97</v>
      </c>
      <c r="F4132" s="268" t="s">
        <v>4627</v>
      </c>
      <c r="G4132" s="157" t="s">
        <v>31</v>
      </c>
      <c r="H4132" s="161" t="s">
        <v>39</v>
      </c>
      <c r="I4132" s="160" t="s">
        <v>90</v>
      </c>
      <c r="J4132" s="160" t="s">
        <v>97</v>
      </c>
      <c r="K4132" s="240" t="s">
        <v>34</v>
      </c>
      <c r="L4132" s="241" t="s">
        <v>34</v>
      </c>
      <c r="M4132" s="241" t="s">
        <v>34</v>
      </c>
      <c r="N4132" s="241" t="s">
        <v>34</v>
      </c>
      <c r="O4132" s="241" t="s">
        <v>34</v>
      </c>
      <c r="P4132" s="241" t="s">
        <v>34</v>
      </c>
      <c r="Q4132" s="159" t="s">
        <v>34</v>
      </c>
      <c r="R4132" s="100" t="s">
        <v>34</v>
      </c>
      <c r="S4132" s="158">
        <v>1</v>
      </c>
      <c r="T4132" s="103" t="s">
        <v>99</v>
      </c>
      <c r="U4132" s="160" t="s">
        <v>96</v>
      </c>
      <c r="V4132" s="160" t="s">
        <v>464</v>
      </c>
      <c r="W4132" s="160" t="s">
        <v>92</v>
      </c>
      <c r="X4132" s="160" t="s">
        <v>92</v>
      </c>
    </row>
    <row r="4133" spans="1:24" ht="81">
      <c r="A4133" s="155">
        <f>A4132+1</f>
        <v>4131</v>
      </c>
      <c r="B4133" s="160" t="s">
        <v>4424</v>
      </c>
      <c r="C4133" s="159">
        <v>2021</v>
      </c>
      <c r="D4133" s="160" t="s">
        <v>96</v>
      </c>
      <c r="E4133" s="160" t="s">
        <v>97</v>
      </c>
      <c r="F4133" s="268" t="s">
        <v>4628</v>
      </c>
      <c r="G4133" s="157" t="s">
        <v>82</v>
      </c>
      <c r="H4133" s="161" t="s">
        <v>83</v>
      </c>
      <c r="I4133" s="160" t="s">
        <v>90</v>
      </c>
      <c r="J4133" s="160" t="s">
        <v>97</v>
      </c>
      <c r="K4133" s="240" t="s">
        <v>34</v>
      </c>
      <c r="L4133" s="241" t="s">
        <v>34</v>
      </c>
      <c r="M4133" s="241" t="s">
        <v>34</v>
      </c>
      <c r="N4133" s="241" t="s">
        <v>34</v>
      </c>
      <c r="O4133" s="241" t="s">
        <v>34</v>
      </c>
      <c r="P4133" s="241" t="s">
        <v>34</v>
      </c>
      <c r="Q4133" s="159" t="s">
        <v>34</v>
      </c>
      <c r="R4133" s="100" t="s">
        <v>34</v>
      </c>
      <c r="S4133" s="158">
        <v>1</v>
      </c>
      <c r="T4133" s="103" t="s">
        <v>99</v>
      </c>
      <c r="U4133" s="160" t="s">
        <v>96</v>
      </c>
      <c r="V4133" s="160" t="s">
        <v>464</v>
      </c>
      <c r="W4133" s="160" t="s">
        <v>188</v>
      </c>
      <c r="X4133" s="160" t="s">
        <v>188</v>
      </c>
    </row>
    <row r="4134" spans="1:24" ht="51">
      <c r="A4134" s="155">
        <f>A4133+1</f>
        <v>4132</v>
      </c>
      <c r="B4134" s="160" t="s">
        <v>4424</v>
      </c>
      <c r="C4134" s="159">
        <v>2021</v>
      </c>
      <c r="D4134" s="160" t="s">
        <v>96</v>
      </c>
      <c r="E4134" s="160" t="s">
        <v>1752</v>
      </c>
      <c r="F4134" s="268" t="s">
        <v>4629</v>
      </c>
      <c r="G4134" s="157" t="s">
        <v>31</v>
      </c>
      <c r="H4134" s="156" t="s">
        <v>29</v>
      </c>
      <c r="I4134" s="160" t="s">
        <v>90</v>
      </c>
      <c r="J4134" s="160" t="s">
        <v>416</v>
      </c>
      <c r="K4134" s="240" t="s">
        <v>34</v>
      </c>
      <c r="L4134" s="241" t="s">
        <v>34</v>
      </c>
      <c r="M4134" s="241" t="s">
        <v>34</v>
      </c>
      <c r="N4134" s="241" t="s">
        <v>34</v>
      </c>
      <c r="O4134" s="241" t="s">
        <v>34</v>
      </c>
      <c r="P4134" s="241" t="s">
        <v>34</v>
      </c>
      <c r="Q4134" s="159" t="s">
        <v>34</v>
      </c>
      <c r="R4134" s="100" t="s">
        <v>34</v>
      </c>
      <c r="S4134" s="158">
        <v>1</v>
      </c>
      <c r="T4134" s="103" t="s">
        <v>99</v>
      </c>
      <c r="U4134" s="160" t="s">
        <v>96</v>
      </c>
      <c r="V4134" s="160" t="s">
        <v>1752</v>
      </c>
      <c r="W4134" s="160" t="s">
        <v>92</v>
      </c>
      <c r="X4134" s="160" t="s">
        <v>92</v>
      </c>
    </row>
    <row r="4135" spans="1:24" ht="30.75">
      <c r="A4135" s="155">
        <f>A4134+1</f>
        <v>4133</v>
      </c>
      <c r="B4135" s="160" t="s">
        <v>4424</v>
      </c>
      <c r="C4135" s="159">
        <v>2021</v>
      </c>
      <c r="D4135" s="160" t="s">
        <v>96</v>
      </c>
      <c r="E4135" s="160" t="s">
        <v>308</v>
      </c>
      <c r="F4135" s="268" t="s">
        <v>4630</v>
      </c>
      <c r="G4135" s="157" t="s">
        <v>31</v>
      </c>
      <c r="H4135" s="161" t="s">
        <v>39</v>
      </c>
      <c r="I4135" s="160" t="s">
        <v>90</v>
      </c>
      <c r="J4135" s="160" t="s">
        <v>104</v>
      </c>
      <c r="K4135" s="240" t="s">
        <v>34</v>
      </c>
      <c r="L4135" s="241" t="s">
        <v>34</v>
      </c>
      <c r="M4135" s="241" t="s">
        <v>34</v>
      </c>
      <c r="N4135" s="241" t="s">
        <v>34</v>
      </c>
      <c r="O4135" s="241" t="s">
        <v>34</v>
      </c>
      <c r="P4135" s="241" t="s">
        <v>34</v>
      </c>
      <c r="Q4135" s="159" t="s">
        <v>34</v>
      </c>
      <c r="R4135" s="100" t="s">
        <v>34</v>
      </c>
      <c r="S4135" s="158">
        <v>1</v>
      </c>
      <c r="T4135" s="103" t="s">
        <v>99</v>
      </c>
      <c r="U4135" s="160" t="s">
        <v>96</v>
      </c>
      <c r="V4135" s="160" t="s">
        <v>3568</v>
      </c>
      <c r="W4135" s="160" t="s">
        <v>92</v>
      </c>
      <c r="X4135" s="160" t="s">
        <v>92</v>
      </c>
    </row>
    <row r="4136" spans="1:24" ht="30.75">
      <c r="A4136" s="155">
        <f>A4135+1</f>
        <v>4134</v>
      </c>
      <c r="B4136" s="160" t="s">
        <v>4424</v>
      </c>
      <c r="C4136" s="159">
        <v>2021</v>
      </c>
      <c r="D4136" s="160" t="s">
        <v>96</v>
      </c>
      <c r="E4136" s="160" t="s">
        <v>102</v>
      </c>
      <c r="F4136" s="268" t="s">
        <v>4631</v>
      </c>
      <c r="G4136" s="157" t="s">
        <v>31</v>
      </c>
      <c r="H4136" s="156" t="s">
        <v>50</v>
      </c>
      <c r="I4136" s="157" t="s">
        <v>90</v>
      </c>
      <c r="J4136" s="157" t="s">
        <v>104</v>
      </c>
      <c r="K4136" s="238" t="s">
        <v>34</v>
      </c>
      <c r="L4136" s="239" t="s">
        <v>34</v>
      </c>
      <c r="M4136" s="239" t="s">
        <v>34</v>
      </c>
      <c r="N4136" s="239" t="s">
        <v>34</v>
      </c>
      <c r="O4136" s="239" t="s">
        <v>34</v>
      </c>
      <c r="P4136" s="239" t="s">
        <v>34</v>
      </c>
      <c r="Q4136" s="159" t="s">
        <v>48</v>
      </c>
      <c r="R4136" s="100" t="s">
        <v>48</v>
      </c>
      <c r="S4136" s="158">
        <v>1</v>
      </c>
      <c r="T4136" s="103" t="s">
        <v>99</v>
      </c>
      <c r="U4136" s="160" t="s">
        <v>96</v>
      </c>
      <c r="V4136" s="160" t="s">
        <v>3568</v>
      </c>
      <c r="W4136" s="157" t="s">
        <v>42</v>
      </c>
      <c r="X4136" s="157" t="s">
        <v>50</v>
      </c>
    </row>
    <row r="4137" spans="1:24" ht="81">
      <c r="A4137" s="155">
        <f>A4136+1</f>
        <v>4135</v>
      </c>
      <c r="B4137" s="160" t="s">
        <v>4424</v>
      </c>
      <c r="C4137" s="159">
        <v>2021</v>
      </c>
      <c r="D4137" s="160" t="s">
        <v>96</v>
      </c>
      <c r="E4137" s="160" t="s">
        <v>102</v>
      </c>
      <c r="F4137" s="268" t="s">
        <v>4632</v>
      </c>
      <c r="G4137" s="157" t="s">
        <v>82</v>
      </c>
      <c r="H4137" s="161" t="s">
        <v>83</v>
      </c>
      <c r="I4137" s="160" t="s">
        <v>90</v>
      </c>
      <c r="J4137" s="160" t="s">
        <v>104</v>
      </c>
      <c r="K4137" s="240" t="s">
        <v>34</v>
      </c>
      <c r="L4137" s="241" t="s">
        <v>34</v>
      </c>
      <c r="M4137" s="241" t="s">
        <v>34</v>
      </c>
      <c r="N4137" s="241" t="s">
        <v>34</v>
      </c>
      <c r="O4137" s="241" t="s">
        <v>34</v>
      </c>
      <c r="P4137" s="241" t="s">
        <v>34</v>
      </c>
      <c r="Q4137" s="159" t="s">
        <v>34</v>
      </c>
      <c r="R4137" s="100" t="s">
        <v>34</v>
      </c>
      <c r="S4137" s="158">
        <v>1</v>
      </c>
      <c r="T4137" s="103" t="s">
        <v>99</v>
      </c>
      <c r="U4137" s="160" t="s">
        <v>96</v>
      </c>
      <c r="V4137" s="160" t="s">
        <v>3568</v>
      </c>
      <c r="W4137" s="160" t="s">
        <v>101</v>
      </c>
      <c r="X4137" s="160" t="s">
        <v>101</v>
      </c>
    </row>
    <row r="4138" spans="1:24" ht="51">
      <c r="A4138" s="155">
        <f>A4137+1</f>
        <v>4136</v>
      </c>
      <c r="B4138" s="160" t="s">
        <v>4424</v>
      </c>
      <c r="C4138" s="159">
        <v>2021</v>
      </c>
      <c r="D4138" s="160" t="s">
        <v>106</v>
      </c>
      <c r="E4138" s="160" t="s">
        <v>107</v>
      </c>
      <c r="F4138" s="268" t="s">
        <v>4633</v>
      </c>
      <c r="G4138" s="157" t="s">
        <v>31</v>
      </c>
      <c r="H4138" s="161" t="s">
        <v>39</v>
      </c>
      <c r="I4138" s="160" t="s">
        <v>71</v>
      </c>
      <c r="J4138" s="160" t="s">
        <v>109</v>
      </c>
      <c r="K4138" s="240" t="s">
        <v>34</v>
      </c>
      <c r="L4138" s="241" t="s">
        <v>34</v>
      </c>
      <c r="M4138" s="241" t="s">
        <v>34</v>
      </c>
      <c r="N4138" s="241" t="s">
        <v>34</v>
      </c>
      <c r="O4138" s="241" t="s">
        <v>48</v>
      </c>
      <c r="P4138" s="241" t="s">
        <v>34</v>
      </c>
      <c r="Q4138" s="159" t="s">
        <v>34</v>
      </c>
      <c r="R4138" s="100" t="s">
        <v>34</v>
      </c>
      <c r="S4138" s="158">
        <v>1</v>
      </c>
      <c r="T4138" s="103" t="s">
        <v>110</v>
      </c>
      <c r="U4138" s="160" t="s">
        <v>111</v>
      </c>
      <c r="V4138" s="160" t="s">
        <v>1758</v>
      </c>
      <c r="W4138" s="160" t="s">
        <v>92</v>
      </c>
      <c r="X4138" s="160" t="s">
        <v>92</v>
      </c>
    </row>
    <row r="4139" spans="1:24" ht="81">
      <c r="A4139" s="155">
        <f>A4138+1</f>
        <v>4137</v>
      </c>
      <c r="B4139" s="160" t="s">
        <v>4424</v>
      </c>
      <c r="C4139" s="159">
        <v>2021</v>
      </c>
      <c r="D4139" s="160" t="s">
        <v>106</v>
      </c>
      <c r="E4139" s="160" t="s">
        <v>107</v>
      </c>
      <c r="F4139" s="268" t="s">
        <v>4634</v>
      </c>
      <c r="G4139" s="157" t="s">
        <v>82</v>
      </c>
      <c r="H4139" s="161" t="s">
        <v>83</v>
      </c>
      <c r="I4139" s="160" t="s">
        <v>71</v>
      </c>
      <c r="J4139" s="160" t="s">
        <v>109</v>
      </c>
      <c r="K4139" s="240" t="s">
        <v>34</v>
      </c>
      <c r="L4139" s="241" t="s">
        <v>34</v>
      </c>
      <c r="M4139" s="241" t="s">
        <v>34</v>
      </c>
      <c r="N4139" s="241" t="s">
        <v>34</v>
      </c>
      <c r="O4139" s="241" t="s">
        <v>34</v>
      </c>
      <c r="P4139" s="241" t="s">
        <v>34</v>
      </c>
      <c r="Q4139" s="159" t="s">
        <v>34</v>
      </c>
      <c r="R4139" s="100" t="s">
        <v>34</v>
      </c>
      <c r="S4139" s="158">
        <v>1</v>
      </c>
      <c r="T4139" s="103" t="s">
        <v>110</v>
      </c>
      <c r="U4139" s="160" t="s">
        <v>111</v>
      </c>
      <c r="V4139" s="160" t="s">
        <v>1758</v>
      </c>
      <c r="W4139" s="160" t="s">
        <v>101</v>
      </c>
      <c r="X4139" s="160" t="s">
        <v>101</v>
      </c>
    </row>
    <row r="4140" spans="1:24" ht="51">
      <c r="A4140" s="155">
        <f>A4139+1</f>
        <v>4138</v>
      </c>
      <c r="B4140" s="160" t="s">
        <v>4424</v>
      </c>
      <c r="C4140" s="159">
        <v>2021</v>
      </c>
      <c r="D4140" s="160" t="s">
        <v>106</v>
      </c>
      <c r="E4140" s="160" t="s">
        <v>107</v>
      </c>
      <c r="F4140" s="268" t="s">
        <v>4635</v>
      </c>
      <c r="G4140" s="157" t="s">
        <v>31</v>
      </c>
      <c r="H4140" s="161" t="s">
        <v>29</v>
      </c>
      <c r="I4140" s="160" t="s">
        <v>71</v>
      </c>
      <c r="J4140" s="160" t="s">
        <v>109</v>
      </c>
      <c r="K4140" s="240" t="s">
        <v>34</v>
      </c>
      <c r="L4140" s="241" t="s">
        <v>34</v>
      </c>
      <c r="M4140" s="241" t="s">
        <v>34</v>
      </c>
      <c r="N4140" s="241" t="s">
        <v>34</v>
      </c>
      <c r="O4140" s="241" t="s">
        <v>34</v>
      </c>
      <c r="P4140" s="241" t="s">
        <v>34</v>
      </c>
      <c r="Q4140" s="159" t="s">
        <v>34</v>
      </c>
      <c r="R4140" s="100" t="s">
        <v>34</v>
      </c>
      <c r="S4140" s="158">
        <v>1</v>
      </c>
      <c r="T4140" s="103" t="s">
        <v>110</v>
      </c>
      <c r="U4140" s="160" t="s">
        <v>111</v>
      </c>
      <c r="V4140" s="160" t="s">
        <v>116</v>
      </c>
      <c r="W4140" s="160" t="s">
        <v>92</v>
      </c>
      <c r="X4140" s="160" t="s">
        <v>92</v>
      </c>
    </row>
    <row r="4141" spans="1:24" ht="51">
      <c r="A4141" s="155">
        <f>A4140+1</f>
        <v>4139</v>
      </c>
      <c r="B4141" s="160" t="s">
        <v>4424</v>
      </c>
      <c r="C4141" s="159">
        <v>2021</v>
      </c>
      <c r="D4141" s="160" t="s">
        <v>106</v>
      </c>
      <c r="E4141" s="160" t="s">
        <v>107</v>
      </c>
      <c r="F4141" s="268" t="s">
        <v>4636</v>
      </c>
      <c r="G4141" s="157" t="s">
        <v>31</v>
      </c>
      <c r="H4141" s="156" t="s">
        <v>46</v>
      </c>
      <c r="I4141" s="160" t="s">
        <v>71</v>
      </c>
      <c r="J4141" s="160" t="s">
        <v>109</v>
      </c>
      <c r="K4141" s="240" t="s">
        <v>34</v>
      </c>
      <c r="L4141" s="241" t="s">
        <v>34</v>
      </c>
      <c r="M4141" s="241" t="s">
        <v>34</v>
      </c>
      <c r="N4141" s="241" t="s">
        <v>34</v>
      </c>
      <c r="O4141" s="241" t="s">
        <v>34</v>
      </c>
      <c r="P4141" s="241" t="s">
        <v>34</v>
      </c>
      <c r="Q4141" s="159" t="s">
        <v>34</v>
      </c>
      <c r="R4141" s="100" t="s">
        <v>34</v>
      </c>
      <c r="S4141" s="158">
        <v>1</v>
      </c>
      <c r="T4141" s="103" t="s">
        <v>110</v>
      </c>
      <c r="U4141" s="160" t="s">
        <v>111</v>
      </c>
      <c r="V4141" s="160" t="s">
        <v>116</v>
      </c>
      <c r="W4141" s="160" t="s">
        <v>52</v>
      </c>
      <c r="X4141" s="160" t="s">
        <v>52</v>
      </c>
    </row>
    <row r="4142" spans="1:24" ht="41.25">
      <c r="A4142" s="155">
        <f>A4141+1</f>
        <v>4140</v>
      </c>
      <c r="B4142" s="160" t="s">
        <v>4424</v>
      </c>
      <c r="C4142" s="159">
        <v>2021</v>
      </c>
      <c r="D4142" s="160" t="s">
        <v>106</v>
      </c>
      <c r="E4142" s="160" t="s">
        <v>373</v>
      </c>
      <c r="F4142" s="268" t="s">
        <v>4637</v>
      </c>
      <c r="G4142" s="157" t="s">
        <v>31</v>
      </c>
      <c r="H4142" s="156" t="s">
        <v>42</v>
      </c>
      <c r="I4142" s="160" t="s">
        <v>71</v>
      </c>
      <c r="J4142" s="160" t="s">
        <v>109</v>
      </c>
      <c r="K4142" s="240" t="s">
        <v>48</v>
      </c>
      <c r="L4142" s="241" t="s">
        <v>34</v>
      </c>
      <c r="M4142" s="241" t="s">
        <v>34</v>
      </c>
      <c r="N4142" s="241" t="s">
        <v>34</v>
      </c>
      <c r="O4142" s="241" t="s">
        <v>34</v>
      </c>
      <c r="P4142" s="241" t="s">
        <v>34</v>
      </c>
      <c r="Q4142" s="159" t="s">
        <v>34</v>
      </c>
      <c r="R4142" s="100" t="s">
        <v>34</v>
      </c>
      <c r="S4142" s="158">
        <v>1</v>
      </c>
      <c r="T4142" s="103" t="s">
        <v>110</v>
      </c>
      <c r="U4142" s="160" t="s">
        <v>111</v>
      </c>
      <c r="V4142" s="160" t="s">
        <v>4638</v>
      </c>
      <c r="W4142" s="157" t="s">
        <v>42</v>
      </c>
      <c r="X4142" s="157" t="s">
        <v>42</v>
      </c>
    </row>
    <row r="4143" spans="1:24" ht="41.25">
      <c r="A4143" s="155">
        <f>A4142+1</f>
        <v>4141</v>
      </c>
      <c r="B4143" s="160" t="s">
        <v>4424</v>
      </c>
      <c r="C4143" s="159">
        <v>2021</v>
      </c>
      <c r="D4143" s="160" t="s">
        <v>106</v>
      </c>
      <c r="E4143" s="160" t="s">
        <v>373</v>
      </c>
      <c r="F4143" s="268" t="s">
        <v>4639</v>
      </c>
      <c r="G4143" s="157" t="s">
        <v>31</v>
      </c>
      <c r="H4143" s="156" t="s">
        <v>42</v>
      </c>
      <c r="I4143" s="160" t="s">
        <v>71</v>
      </c>
      <c r="J4143" s="160" t="s">
        <v>109</v>
      </c>
      <c r="K4143" s="240" t="s">
        <v>34</v>
      </c>
      <c r="L4143" s="241" t="s">
        <v>34</v>
      </c>
      <c r="M4143" s="241" t="s">
        <v>34</v>
      </c>
      <c r="N4143" s="241" t="s">
        <v>34</v>
      </c>
      <c r="O4143" s="241" t="s">
        <v>34</v>
      </c>
      <c r="P4143" s="241" t="s">
        <v>34</v>
      </c>
      <c r="Q4143" s="159" t="s">
        <v>34</v>
      </c>
      <c r="R4143" s="100" t="s">
        <v>34</v>
      </c>
      <c r="S4143" s="158">
        <v>1</v>
      </c>
      <c r="T4143" s="103" t="s">
        <v>110</v>
      </c>
      <c r="U4143" s="160" t="s">
        <v>111</v>
      </c>
      <c r="V4143" s="160" t="s">
        <v>4638</v>
      </c>
      <c r="W4143" s="157" t="s">
        <v>42</v>
      </c>
      <c r="X4143" s="157" t="s">
        <v>42</v>
      </c>
    </row>
    <row r="4144" spans="1:24" ht="41.25">
      <c r="A4144" s="155">
        <f>A4143+1</f>
        <v>4142</v>
      </c>
      <c r="B4144" s="160" t="s">
        <v>4424</v>
      </c>
      <c r="C4144" s="159">
        <v>2021</v>
      </c>
      <c r="D4144" s="160" t="s">
        <v>106</v>
      </c>
      <c r="E4144" s="160" t="s">
        <v>373</v>
      </c>
      <c r="F4144" s="268" t="s">
        <v>4640</v>
      </c>
      <c r="G4144" s="157" t="s">
        <v>31</v>
      </c>
      <c r="H4144" s="161" t="s">
        <v>39</v>
      </c>
      <c r="I4144" s="160" t="s">
        <v>71</v>
      </c>
      <c r="J4144" s="160" t="s">
        <v>109</v>
      </c>
      <c r="K4144" s="240" t="s">
        <v>48</v>
      </c>
      <c r="L4144" s="241" t="s">
        <v>34</v>
      </c>
      <c r="M4144" s="241" t="s">
        <v>34</v>
      </c>
      <c r="N4144" s="241" t="s">
        <v>34</v>
      </c>
      <c r="O4144" s="241" t="s">
        <v>34</v>
      </c>
      <c r="P4144" s="241" t="s">
        <v>34</v>
      </c>
      <c r="Q4144" s="159" t="s">
        <v>34</v>
      </c>
      <c r="R4144" s="100" t="s">
        <v>34</v>
      </c>
      <c r="S4144" s="158">
        <v>1</v>
      </c>
      <c r="T4144" s="103" t="s">
        <v>110</v>
      </c>
      <c r="U4144" s="160" t="s">
        <v>111</v>
      </c>
      <c r="V4144" s="160" t="s">
        <v>4638</v>
      </c>
      <c r="W4144" s="160" t="s">
        <v>92</v>
      </c>
      <c r="X4144" s="160" t="s">
        <v>92</v>
      </c>
    </row>
    <row r="4145" spans="1:24" ht="41.25">
      <c r="A4145" s="155">
        <f>A4144+1</f>
        <v>4143</v>
      </c>
      <c r="B4145" s="160" t="s">
        <v>4424</v>
      </c>
      <c r="C4145" s="159">
        <v>2021</v>
      </c>
      <c r="D4145" s="160" t="s">
        <v>106</v>
      </c>
      <c r="E4145" s="160" t="s">
        <v>373</v>
      </c>
      <c r="F4145" s="268" t="s">
        <v>4641</v>
      </c>
      <c r="G4145" s="157" t="s">
        <v>31</v>
      </c>
      <c r="H4145" s="156" t="s">
        <v>46</v>
      </c>
      <c r="I4145" s="160" t="s">
        <v>71</v>
      </c>
      <c r="J4145" s="160" t="s">
        <v>109</v>
      </c>
      <c r="K4145" s="240" t="s">
        <v>34</v>
      </c>
      <c r="L4145" s="241" t="s">
        <v>34</v>
      </c>
      <c r="M4145" s="241" t="s">
        <v>34</v>
      </c>
      <c r="N4145" s="241" t="s">
        <v>34</v>
      </c>
      <c r="O4145" s="241" t="s">
        <v>34</v>
      </c>
      <c r="P4145" s="241" t="s">
        <v>34</v>
      </c>
      <c r="Q4145" s="159" t="s">
        <v>34</v>
      </c>
      <c r="R4145" s="100" t="s">
        <v>34</v>
      </c>
      <c r="S4145" s="158">
        <v>1</v>
      </c>
      <c r="T4145" s="103" t="s">
        <v>110</v>
      </c>
      <c r="U4145" s="160" t="s">
        <v>111</v>
      </c>
      <c r="V4145" s="160" t="s">
        <v>4638</v>
      </c>
      <c r="W4145" s="160" t="s">
        <v>52</v>
      </c>
      <c r="X4145" s="160" t="s">
        <v>52</v>
      </c>
    </row>
    <row r="4146" spans="1:24" ht="41.25">
      <c r="A4146" s="155">
        <f>A4145+1</f>
        <v>4144</v>
      </c>
      <c r="B4146" s="160" t="s">
        <v>4424</v>
      </c>
      <c r="C4146" s="159">
        <v>2021</v>
      </c>
      <c r="D4146" s="160" t="s">
        <v>106</v>
      </c>
      <c r="E4146" s="160" t="s">
        <v>129</v>
      </c>
      <c r="F4146" s="268" t="s">
        <v>4642</v>
      </c>
      <c r="G4146" s="157" t="s">
        <v>31</v>
      </c>
      <c r="H4146" s="156" t="s">
        <v>46</v>
      </c>
      <c r="I4146" s="160" t="s">
        <v>71</v>
      </c>
      <c r="J4146" s="160" t="s">
        <v>72</v>
      </c>
      <c r="K4146" s="240" t="s">
        <v>48</v>
      </c>
      <c r="L4146" s="241" t="s">
        <v>34</v>
      </c>
      <c r="M4146" s="241" t="s">
        <v>34</v>
      </c>
      <c r="N4146" s="241" t="s">
        <v>34</v>
      </c>
      <c r="O4146" s="241" t="s">
        <v>34</v>
      </c>
      <c r="P4146" s="241" t="s">
        <v>34</v>
      </c>
      <c r="Q4146" s="159" t="s">
        <v>34</v>
      </c>
      <c r="R4146" s="100" t="s">
        <v>34</v>
      </c>
      <c r="S4146" s="158">
        <v>1</v>
      </c>
      <c r="T4146" s="103" t="s">
        <v>110</v>
      </c>
      <c r="U4146" s="160" t="s">
        <v>111</v>
      </c>
      <c r="V4146" s="160" t="s">
        <v>379</v>
      </c>
      <c r="W4146" s="160" t="s">
        <v>52</v>
      </c>
      <c r="X4146" s="160" t="s">
        <v>52</v>
      </c>
    </row>
    <row r="4147" spans="1:24" ht="41.25">
      <c r="A4147" s="155">
        <f>A4146+1</f>
        <v>4145</v>
      </c>
      <c r="B4147" s="160" t="s">
        <v>4424</v>
      </c>
      <c r="C4147" s="159">
        <v>2021</v>
      </c>
      <c r="D4147" s="160" t="s">
        <v>106</v>
      </c>
      <c r="E4147" s="160" t="s">
        <v>129</v>
      </c>
      <c r="F4147" s="268" t="s">
        <v>4643</v>
      </c>
      <c r="G4147" s="157" t="s">
        <v>31</v>
      </c>
      <c r="H4147" s="161" t="s">
        <v>39</v>
      </c>
      <c r="I4147" s="160" t="s">
        <v>71</v>
      </c>
      <c r="J4147" s="160" t="s">
        <v>72</v>
      </c>
      <c r="K4147" s="240" t="s">
        <v>48</v>
      </c>
      <c r="L4147" s="241" t="s">
        <v>34</v>
      </c>
      <c r="M4147" s="241" t="s">
        <v>34</v>
      </c>
      <c r="N4147" s="241" t="s">
        <v>34</v>
      </c>
      <c r="O4147" s="241" t="s">
        <v>34</v>
      </c>
      <c r="P4147" s="241" t="s">
        <v>34</v>
      </c>
      <c r="Q4147" s="159" t="s">
        <v>34</v>
      </c>
      <c r="R4147" s="100" t="s">
        <v>34</v>
      </c>
      <c r="S4147" s="158">
        <v>1</v>
      </c>
      <c r="T4147" s="103" t="s">
        <v>110</v>
      </c>
      <c r="U4147" s="160" t="s">
        <v>111</v>
      </c>
      <c r="V4147" s="160" t="s">
        <v>379</v>
      </c>
      <c r="W4147" s="160" t="s">
        <v>92</v>
      </c>
      <c r="X4147" s="160" t="s">
        <v>92</v>
      </c>
    </row>
    <row r="4148" spans="1:24" ht="81">
      <c r="A4148" s="155">
        <f>A4147+1</f>
        <v>4146</v>
      </c>
      <c r="B4148" s="160" t="s">
        <v>4424</v>
      </c>
      <c r="C4148" s="159">
        <v>2021</v>
      </c>
      <c r="D4148" s="160" t="s">
        <v>106</v>
      </c>
      <c r="E4148" s="160" t="s">
        <v>129</v>
      </c>
      <c r="F4148" s="268" t="s">
        <v>4644</v>
      </c>
      <c r="G4148" s="157" t="s">
        <v>82</v>
      </c>
      <c r="H4148" s="161" t="s">
        <v>83</v>
      </c>
      <c r="I4148" s="160" t="s">
        <v>71</v>
      </c>
      <c r="J4148" s="160" t="s">
        <v>72</v>
      </c>
      <c r="K4148" s="240" t="s">
        <v>48</v>
      </c>
      <c r="L4148" s="241" t="s">
        <v>34</v>
      </c>
      <c r="M4148" s="241" t="s">
        <v>34</v>
      </c>
      <c r="N4148" s="241" t="s">
        <v>34</v>
      </c>
      <c r="O4148" s="241" t="s">
        <v>34</v>
      </c>
      <c r="P4148" s="241" t="s">
        <v>34</v>
      </c>
      <c r="Q4148" s="159" t="s">
        <v>34</v>
      </c>
      <c r="R4148" s="100" t="s">
        <v>34</v>
      </c>
      <c r="S4148" s="158">
        <v>1</v>
      </c>
      <c r="T4148" s="103" t="s">
        <v>110</v>
      </c>
      <c r="U4148" s="160" t="s">
        <v>111</v>
      </c>
      <c r="V4148" s="160" t="s">
        <v>379</v>
      </c>
      <c r="W4148" s="160" t="s">
        <v>188</v>
      </c>
      <c r="X4148" s="160" t="s">
        <v>188</v>
      </c>
    </row>
    <row r="4149" spans="1:24" ht="41.25">
      <c r="A4149" s="155">
        <f>A4148+1</f>
        <v>4147</v>
      </c>
      <c r="B4149" s="160" t="s">
        <v>4424</v>
      </c>
      <c r="C4149" s="159">
        <v>2021</v>
      </c>
      <c r="D4149" s="160" t="s">
        <v>106</v>
      </c>
      <c r="E4149" s="160" t="s">
        <v>129</v>
      </c>
      <c r="F4149" s="268" t="s">
        <v>4645</v>
      </c>
      <c r="G4149" s="157" t="s">
        <v>31</v>
      </c>
      <c r="H4149" s="156" t="s">
        <v>42</v>
      </c>
      <c r="I4149" s="160" t="s">
        <v>71</v>
      </c>
      <c r="J4149" s="160" t="s">
        <v>72</v>
      </c>
      <c r="K4149" s="240" t="s">
        <v>48</v>
      </c>
      <c r="L4149" s="241" t="s">
        <v>34</v>
      </c>
      <c r="M4149" s="241" t="s">
        <v>34</v>
      </c>
      <c r="N4149" s="241" t="s">
        <v>34</v>
      </c>
      <c r="O4149" s="241" t="s">
        <v>34</v>
      </c>
      <c r="P4149" s="241" t="s">
        <v>34</v>
      </c>
      <c r="Q4149" s="159" t="s">
        <v>34</v>
      </c>
      <c r="R4149" s="100" t="s">
        <v>34</v>
      </c>
      <c r="S4149" s="158">
        <v>1</v>
      </c>
      <c r="T4149" s="103" t="s">
        <v>110</v>
      </c>
      <c r="U4149" s="160" t="s">
        <v>111</v>
      </c>
      <c r="V4149" s="160" t="s">
        <v>379</v>
      </c>
      <c r="W4149" s="157" t="s">
        <v>42</v>
      </c>
      <c r="X4149" s="157" t="s">
        <v>42</v>
      </c>
    </row>
    <row r="4150" spans="1:24" ht="81">
      <c r="A4150" s="155">
        <f>A4149+1</f>
        <v>4148</v>
      </c>
      <c r="B4150" s="160" t="s">
        <v>4424</v>
      </c>
      <c r="C4150" s="159">
        <v>2021</v>
      </c>
      <c r="D4150" s="160" t="s">
        <v>139</v>
      </c>
      <c r="E4150" s="160" t="s">
        <v>140</v>
      </c>
      <c r="F4150" s="268" t="s">
        <v>4646</v>
      </c>
      <c r="G4150" s="160" t="s">
        <v>82</v>
      </c>
      <c r="H4150" s="161" t="s">
        <v>83</v>
      </c>
      <c r="I4150" s="160" t="s">
        <v>71</v>
      </c>
      <c r="J4150" s="160" t="s">
        <v>142</v>
      </c>
      <c r="K4150" s="240" t="s">
        <v>34</v>
      </c>
      <c r="L4150" s="241" t="s">
        <v>34</v>
      </c>
      <c r="M4150" s="241" t="s">
        <v>34</v>
      </c>
      <c r="N4150" s="241" t="s">
        <v>34</v>
      </c>
      <c r="O4150" s="241" t="s">
        <v>34</v>
      </c>
      <c r="P4150" s="241" t="s">
        <v>34</v>
      </c>
      <c r="Q4150" s="159" t="s">
        <v>34</v>
      </c>
      <c r="R4150" s="100" t="s">
        <v>34</v>
      </c>
      <c r="S4150" s="158">
        <v>1</v>
      </c>
      <c r="T4150" s="103" t="s">
        <v>143</v>
      </c>
      <c r="U4150" s="160" t="s">
        <v>139</v>
      </c>
      <c r="V4150" s="160" t="s">
        <v>144</v>
      </c>
      <c r="W4150" s="160" t="s">
        <v>401</v>
      </c>
      <c r="X4150" s="160" t="s">
        <v>401</v>
      </c>
    </row>
    <row r="4151" spans="1:24" ht="81">
      <c r="A4151" s="155">
        <f>A4150+1</f>
        <v>4149</v>
      </c>
      <c r="B4151" s="160" t="s">
        <v>4424</v>
      </c>
      <c r="C4151" s="159">
        <v>2021</v>
      </c>
      <c r="D4151" s="160" t="s">
        <v>139</v>
      </c>
      <c r="E4151" s="160" t="s">
        <v>483</v>
      </c>
      <c r="F4151" s="268" t="s">
        <v>4647</v>
      </c>
      <c r="G4151" s="160" t="s">
        <v>82</v>
      </c>
      <c r="H4151" s="161" t="s">
        <v>83</v>
      </c>
      <c r="I4151" s="160" t="s">
        <v>71</v>
      </c>
      <c r="J4151" s="160" t="s">
        <v>142</v>
      </c>
      <c r="K4151" s="240" t="s">
        <v>34</v>
      </c>
      <c r="L4151" s="241" t="s">
        <v>34</v>
      </c>
      <c r="M4151" s="241" t="s">
        <v>34</v>
      </c>
      <c r="N4151" s="241" t="s">
        <v>34</v>
      </c>
      <c r="O4151" s="241" t="s">
        <v>48</v>
      </c>
      <c r="P4151" s="241" t="s">
        <v>34</v>
      </c>
      <c r="Q4151" s="159" t="s">
        <v>34</v>
      </c>
      <c r="R4151" s="100" t="s">
        <v>34</v>
      </c>
      <c r="S4151" s="158">
        <v>1</v>
      </c>
      <c r="T4151" s="103" t="s">
        <v>143</v>
      </c>
      <c r="U4151" s="160" t="s">
        <v>483</v>
      </c>
      <c r="V4151" s="160" t="s">
        <v>483</v>
      </c>
      <c r="W4151" s="160" t="s">
        <v>401</v>
      </c>
      <c r="X4151" s="160" t="s">
        <v>401</v>
      </c>
    </row>
    <row r="4152" spans="1:24" ht="81">
      <c r="A4152" s="155">
        <f>A4151+1</f>
        <v>4150</v>
      </c>
      <c r="B4152" s="160" t="s">
        <v>4424</v>
      </c>
      <c r="C4152" s="159">
        <v>2021</v>
      </c>
      <c r="D4152" s="160" t="s">
        <v>139</v>
      </c>
      <c r="E4152" s="160" t="s">
        <v>483</v>
      </c>
      <c r="F4152" s="268" t="s">
        <v>4648</v>
      </c>
      <c r="G4152" s="157" t="s">
        <v>82</v>
      </c>
      <c r="H4152" s="161" t="s">
        <v>83</v>
      </c>
      <c r="I4152" s="160" t="s">
        <v>71</v>
      </c>
      <c r="J4152" s="160" t="s">
        <v>142</v>
      </c>
      <c r="K4152" s="240" t="s">
        <v>34</v>
      </c>
      <c r="L4152" s="241" t="s">
        <v>34</v>
      </c>
      <c r="M4152" s="241" t="s">
        <v>34</v>
      </c>
      <c r="N4152" s="241" t="s">
        <v>34</v>
      </c>
      <c r="O4152" s="241" t="s">
        <v>34</v>
      </c>
      <c r="P4152" s="241" t="s">
        <v>34</v>
      </c>
      <c r="Q4152" s="159" t="s">
        <v>34</v>
      </c>
      <c r="R4152" s="100" t="s">
        <v>34</v>
      </c>
      <c r="S4152" s="158">
        <v>1</v>
      </c>
      <c r="T4152" s="103" t="s">
        <v>143</v>
      </c>
      <c r="U4152" s="160" t="s">
        <v>483</v>
      </c>
      <c r="V4152" s="160" t="s">
        <v>483</v>
      </c>
      <c r="W4152" s="160" t="s">
        <v>101</v>
      </c>
      <c r="X4152" s="160" t="s">
        <v>101</v>
      </c>
    </row>
    <row r="4153" spans="1:24" ht="41.25">
      <c r="A4153" s="155">
        <f>A4152+1</f>
        <v>4151</v>
      </c>
      <c r="B4153" s="160" t="s">
        <v>4424</v>
      </c>
      <c r="C4153" s="159">
        <v>2021</v>
      </c>
      <c r="D4153" s="160" t="s">
        <v>139</v>
      </c>
      <c r="E4153" s="160" t="s">
        <v>483</v>
      </c>
      <c r="F4153" s="268" t="s">
        <v>4649</v>
      </c>
      <c r="G4153" s="157" t="s">
        <v>31</v>
      </c>
      <c r="H4153" s="156" t="s">
        <v>46</v>
      </c>
      <c r="I4153" s="160" t="s">
        <v>71</v>
      </c>
      <c r="J4153" s="160" t="s">
        <v>142</v>
      </c>
      <c r="K4153" s="240" t="s">
        <v>34</v>
      </c>
      <c r="L4153" s="241" t="s">
        <v>34</v>
      </c>
      <c r="M4153" s="241" t="s">
        <v>34</v>
      </c>
      <c r="N4153" s="241" t="s">
        <v>34</v>
      </c>
      <c r="O4153" s="241" t="s">
        <v>34</v>
      </c>
      <c r="P4153" s="241" t="s">
        <v>34</v>
      </c>
      <c r="Q4153" s="159" t="s">
        <v>34</v>
      </c>
      <c r="R4153" s="100" t="s">
        <v>34</v>
      </c>
      <c r="S4153" s="158">
        <v>1</v>
      </c>
      <c r="T4153" s="103" t="s">
        <v>143</v>
      </c>
      <c r="U4153" s="160" t="s">
        <v>483</v>
      </c>
      <c r="V4153" s="160" t="s">
        <v>483</v>
      </c>
      <c r="W4153" s="160" t="s">
        <v>52</v>
      </c>
      <c r="X4153" s="160" t="s">
        <v>52</v>
      </c>
    </row>
    <row r="4154" spans="1:24" ht="81">
      <c r="A4154" s="155">
        <f>A4153+1</f>
        <v>4152</v>
      </c>
      <c r="B4154" s="160" t="s">
        <v>4424</v>
      </c>
      <c r="C4154" s="159">
        <v>2021</v>
      </c>
      <c r="D4154" s="160" t="s">
        <v>139</v>
      </c>
      <c r="E4154" s="160" t="s">
        <v>483</v>
      </c>
      <c r="F4154" s="268" t="s">
        <v>4650</v>
      </c>
      <c r="G4154" s="157" t="s">
        <v>82</v>
      </c>
      <c r="H4154" s="161" t="s">
        <v>83</v>
      </c>
      <c r="I4154" s="160" t="s">
        <v>71</v>
      </c>
      <c r="J4154" s="160" t="s">
        <v>142</v>
      </c>
      <c r="K4154" s="240" t="s">
        <v>34</v>
      </c>
      <c r="L4154" s="241" t="s">
        <v>34</v>
      </c>
      <c r="M4154" s="241" t="s">
        <v>34</v>
      </c>
      <c r="N4154" s="241" t="s">
        <v>34</v>
      </c>
      <c r="O4154" s="241" t="s">
        <v>34</v>
      </c>
      <c r="P4154" s="241" t="s">
        <v>34</v>
      </c>
      <c r="Q4154" s="159" t="s">
        <v>34</v>
      </c>
      <c r="R4154" s="100" t="s">
        <v>34</v>
      </c>
      <c r="S4154" s="158">
        <v>1</v>
      </c>
      <c r="T4154" s="103" t="s">
        <v>143</v>
      </c>
      <c r="U4154" s="160" t="s">
        <v>483</v>
      </c>
      <c r="V4154" s="160" t="s">
        <v>483</v>
      </c>
      <c r="W4154" s="160" t="s">
        <v>188</v>
      </c>
      <c r="X4154" s="160" t="s">
        <v>188</v>
      </c>
    </row>
    <row r="4155" spans="1:24" ht="41.25">
      <c r="A4155" s="155">
        <f>A4154+1</f>
        <v>4153</v>
      </c>
      <c r="B4155" s="160" t="s">
        <v>4424</v>
      </c>
      <c r="C4155" s="159">
        <v>2021</v>
      </c>
      <c r="D4155" s="160" t="s">
        <v>139</v>
      </c>
      <c r="E4155" s="160" t="s">
        <v>483</v>
      </c>
      <c r="F4155" s="268" t="s">
        <v>4651</v>
      </c>
      <c r="G4155" s="157" t="s">
        <v>31</v>
      </c>
      <c r="H4155" s="161" t="s">
        <v>39</v>
      </c>
      <c r="I4155" s="160" t="s">
        <v>71</v>
      </c>
      <c r="J4155" s="160" t="s">
        <v>142</v>
      </c>
      <c r="K4155" s="240" t="s">
        <v>34</v>
      </c>
      <c r="L4155" s="241" t="s">
        <v>34</v>
      </c>
      <c r="M4155" s="241" t="s">
        <v>48</v>
      </c>
      <c r="N4155" s="241" t="s">
        <v>34</v>
      </c>
      <c r="O4155" s="241" t="s">
        <v>34</v>
      </c>
      <c r="P4155" s="241" t="s">
        <v>34</v>
      </c>
      <c r="Q4155" s="159" t="s">
        <v>34</v>
      </c>
      <c r="R4155" s="100" t="s">
        <v>34</v>
      </c>
      <c r="S4155" s="158">
        <v>1</v>
      </c>
      <c r="T4155" s="103" t="s">
        <v>143</v>
      </c>
      <c r="U4155" s="160" t="s">
        <v>483</v>
      </c>
      <c r="V4155" s="160" t="s">
        <v>483</v>
      </c>
      <c r="W4155" s="160" t="s">
        <v>92</v>
      </c>
      <c r="X4155" s="160" t="s">
        <v>92</v>
      </c>
    </row>
    <row r="4156" spans="1:24" ht="41.25">
      <c r="A4156" s="155">
        <f>A4155+1</f>
        <v>4154</v>
      </c>
      <c r="B4156" s="160" t="s">
        <v>4424</v>
      </c>
      <c r="C4156" s="159">
        <v>2021</v>
      </c>
      <c r="D4156" s="160" t="s">
        <v>139</v>
      </c>
      <c r="E4156" s="160" t="s">
        <v>483</v>
      </c>
      <c r="F4156" s="268" t="s">
        <v>4652</v>
      </c>
      <c r="G4156" s="157" t="s">
        <v>31</v>
      </c>
      <c r="H4156" s="156" t="s">
        <v>42</v>
      </c>
      <c r="I4156" s="160" t="s">
        <v>71</v>
      </c>
      <c r="J4156" s="160" t="s">
        <v>142</v>
      </c>
      <c r="K4156" s="240" t="s">
        <v>34</v>
      </c>
      <c r="L4156" s="241" t="s">
        <v>34</v>
      </c>
      <c r="M4156" s="241" t="s">
        <v>34</v>
      </c>
      <c r="N4156" s="241" t="s">
        <v>34</v>
      </c>
      <c r="O4156" s="241" t="s">
        <v>34</v>
      </c>
      <c r="P4156" s="241" t="s">
        <v>34</v>
      </c>
      <c r="Q4156" s="159" t="s">
        <v>34</v>
      </c>
      <c r="R4156" s="100" t="s">
        <v>34</v>
      </c>
      <c r="S4156" s="158">
        <v>1</v>
      </c>
      <c r="T4156" s="103" t="s">
        <v>143</v>
      </c>
      <c r="U4156" s="160" t="s">
        <v>483</v>
      </c>
      <c r="V4156" s="160" t="s">
        <v>483</v>
      </c>
      <c r="W4156" s="157" t="s">
        <v>42</v>
      </c>
      <c r="X4156" s="157" t="s">
        <v>42</v>
      </c>
    </row>
    <row r="4157" spans="1:24" ht="41.25">
      <c r="A4157" s="155">
        <f>A4156+1</f>
        <v>4155</v>
      </c>
      <c r="B4157" s="160" t="s">
        <v>4424</v>
      </c>
      <c r="C4157" s="159">
        <v>2021</v>
      </c>
      <c r="D4157" s="160" t="s">
        <v>139</v>
      </c>
      <c r="E4157" s="160" t="s">
        <v>586</v>
      </c>
      <c r="F4157" s="268" t="s">
        <v>4653</v>
      </c>
      <c r="G4157" s="157" t="s">
        <v>31</v>
      </c>
      <c r="H4157" s="161" t="s">
        <v>39</v>
      </c>
      <c r="I4157" s="160" t="s">
        <v>71</v>
      </c>
      <c r="J4157" s="160" t="s">
        <v>142</v>
      </c>
      <c r="K4157" s="240" t="s">
        <v>34</v>
      </c>
      <c r="L4157" s="241" t="s">
        <v>34</v>
      </c>
      <c r="M4157" s="241" t="s">
        <v>34</v>
      </c>
      <c r="N4157" s="241" t="s">
        <v>34</v>
      </c>
      <c r="O4157" s="241" t="s">
        <v>34</v>
      </c>
      <c r="P4157" s="241" t="s">
        <v>34</v>
      </c>
      <c r="Q4157" s="159" t="s">
        <v>34</v>
      </c>
      <c r="R4157" s="100" t="s">
        <v>34</v>
      </c>
      <c r="S4157" s="158">
        <v>1</v>
      </c>
      <c r="T4157" s="103" t="s">
        <v>143</v>
      </c>
      <c r="U4157" s="160" t="s">
        <v>483</v>
      </c>
      <c r="V4157" s="160" t="s">
        <v>586</v>
      </c>
      <c r="W4157" s="160" t="s">
        <v>92</v>
      </c>
      <c r="X4157" s="160" t="s">
        <v>92</v>
      </c>
    </row>
    <row r="4158" spans="1:24" ht="41.25">
      <c r="A4158" s="155">
        <f>A4157+1</f>
        <v>4156</v>
      </c>
      <c r="B4158" s="160" t="s">
        <v>4424</v>
      </c>
      <c r="C4158" s="159">
        <v>2021</v>
      </c>
      <c r="D4158" s="160" t="s">
        <v>139</v>
      </c>
      <c r="E4158" s="160" t="s">
        <v>586</v>
      </c>
      <c r="F4158" s="268" t="s">
        <v>4654</v>
      </c>
      <c r="G4158" s="157" t="s">
        <v>31</v>
      </c>
      <c r="H4158" s="161" t="s">
        <v>39</v>
      </c>
      <c r="I4158" s="160" t="s">
        <v>71</v>
      </c>
      <c r="J4158" s="160" t="s">
        <v>142</v>
      </c>
      <c r="K4158" s="240" t="s">
        <v>34</v>
      </c>
      <c r="L4158" s="241" t="s">
        <v>34</v>
      </c>
      <c r="M4158" s="241" t="s">
        <v>34</v>
      </c>
      <c r="N4158" s="241" t="s">
        <v>34</v>
      </c>
      <c r="O4158" s="241" t="s">
        <v>34</v>
      </c>
      <c r="P4158" s="241" t="s">
        <v>34</v>
      </c>
      <c r="Q4158" s="159" t="s">
        <v>34</v>
      </c>
      <c r="R4158" s="100" t="s">
        <v>34</v>
      </c>
      <c r="S4158" s="158">
        <v>1</v>
      </c>
      <c r="T4158" s="103" t="s">
        <v>143</v>
      </c>
      <c r="U4158" s="160" t="s">
        <v>483</v>
      </c>
      <c r="V4158" s="160" t="s">
        <v>586</v>
      </c>
      <c r="W4158" s="160" t="s">
        <v>1111</v>
      </c>
      <c r="X4158" s="160" t="s">
        <v>1111</v>
      </c>
    </row>
    <row r="4159" spans="1:24" ht="20.25">
      <c r="A4159" s="155">
        <f>A4158+1</f>
        <v>4157</v>
      </c>
      <c r="B4159" s="160" t="s">
        <v>4424</v>
      </c>
      <c r="C4159" s="159">
        <v>2021</v>
      </c>
      <c r="D4159" s="160" t="s">
        <v>162</v>
      </c>
      <c r="E4159" s="160" t="s">
        <v>162</v>
      </c>
      <c r="F4159" s="268" t="s">
        <v>4655</v>
      </c>
      <c r="G4159" s="157" t="s">
        <v>31</v>
      </c>
      <c r="H4159" s="161" t="s">
        <v>39</v>
      </c>
      <c r="I4159" s="160" t="s">
        <v>164</v>
      </c>
      <c r="J4159" s="160" t="s">
        <v>15</v>
      </c>
      <c r="K4159" s="240" t="s">
        <v>34</v>
      </c>
      <c r="L4159" s="241" t="s">
        <v>34</v>
      </c>
      <c r="M4159" s="241" t="s">
        <v>48</v>
      </c>
      <c r="N4159" s="241" t="s">
        <v>34</v>
      </c>
      <c r="O4159" s="241" t="s">
        <v>34</v>
      </c>
      <c r="P4159" s="241" t="s">
        <v>34</v>
      </c>
      <c r="Q4159" s="159" t="s">
        <v>34</v>
      </c>
      <c r="R4159" s="100" t="s">
        <v>34</v>
      </c>
      <c r="S4159" s="158">
        <v>1</v>
      </c>
      <c r="T4159" s="103" t="s">
        <v>165</v>
      </c>
      <c r="U4159" s="160" t="s">
        <v>162</v>
      </c>
      <c r="V4159" s="160" t="s">
        <v>266</v>
      </c>
      <c r="W4159" s="160" t="s">
        <v>92</v>
      </c>
      <c r="X4159" s="160" t="s">
        <v>92</v>
      </c>
    </row>
    <row r="4160" spans="1:24" ht="81">
      <c r="A4160" s="155">
        <f>A4159+1</f>
        <v>4158</v>
      </c>
      <c r="B4160" s="160" t="s">
        <v>4424</v>
      </c>
      <c r="C4160" s="159">
        <v>2021</v>
      </c>
      <c r="D4160" s="160" t="s">
        <v>162</v>
      </c>
      <c r="E4160" s="160" t="s">
        <v>162</v>
      </c>
      <c r="F4160" s="268" t="s">
        <v>4656</v>
      </c>
      <c r="G4160" s="157" t="s">
        <v>82</v>
      </c>
      <c r="H4160" s="161" t="s">
        <v>83</v>
      </c>
      <c r="I4160" s="160" t="s">
        <v>164</v>
      </c>
      <c r="J4160" s="160" t="s">
        <v>15</v>
      </c>
      <c r="K4160" s="240" t="s">
        <v>34</v>
      </c>
      <c r="L4160" s="241" t="s">
        <v>34</v>
      </c>
      <c r="M4160" s="241" t="s">
        <v>48</v>
      </c>
      <c r="N4160" s="241" t="s">
        <v>34</v>
      </c>
      <c r="O4160" s="241" t="s">
        <v>34</v>
      </c>
      <c r="P4160" s="241" t="s">
        <v>34</v>
      </c>
      <c r="Q4160" s="159" t="s">
        <v>34</v>
      </c>
      <c r="R4160" s="100" t="s">
        <v>34</v>
      </c>
      <c r="S4160" s="158">
        <v>1</v>
      </c>
      <c r="T4160" s="103" t="s">
        <v>165</v>
      </c>
      <c r="U4160" s="160" t="s">
        <v>162</v>
      </c>
      <c r="V4160" s="160" t="s">
        <v>266</v>
      </c>
      <c r="W4160" s="160" t="s">
        <v>101</v>
      </c>
      <c r="X4160" s="160" t="s">
        <v>101</v>
      </c>
    </row>
    <row r="4161" spans="1:24" ht="81">
      <c r="A4161" s="155">
        <f>A4160+1</f>
        <v>4159</v>
      </c>
      <c r="B4161" s="160" t="s">
        <v>4424</v>
      </c>
      <c r="C4161" s="159">
        <v>2021</v>
      </c>
      <c r="D4161" s="160" t="s">
        <v>162</v>
      </c>
      <c r="E4161" s="160" t="s">
        <v>162</v>
      </c>
      <c r="F4161" s="268" t="s">
        <v>4657</v>
      </c>
      <c r="G4161" s="157" t="s">
        <v>82</v>
      </c>
      <c r="H4161" s="161" t="s">
        <v>83</v>
      </c>
      <c r="I4161" s="160" t="s">
        <v>164</v>
      </c>
      <c r="J4161" s="160" t="s">
        <v>15</v>
      </c>
      <c r="K4161" s="240" t="s">
        <v>34</v>
      </c>
      <c r="L4161" s="241" t="s">
        <v>34</v>
      </c>
      <c r="M4161" s="241" t="s">
        <v>48</v>
      </c>
      <c r="N4161" s="241" t="s">
        <v>48</v>
      </c>
      <c r="O4161" s="241" t="s">
        <v>34</v>
      </c>
      <c r="P4161" s="241" t="s">
        <v>34</v>
      </c>
      <c r="Q4161" s="159" t="s">
        <v>34</v>
      </c>
      <c r="R4161" s="100" t="s">
        <v>34</v>
      </c>
      <c r="S4161" s="158">
        <v>1</v>
      </c>
      <c r="T4161" s="103" t="s">
        <v>165</v>
      </c>
      <c r="U4161" s="160" t="s">
        <v>162</v>
      </c>
      <c r="V4161" s="160" t="s">
        <v>266</v>
      </c>
      <c r="W4161" s="160" t="s">
        <v>101</v>
      </c>
      <c r="X4161" s="160" t="s">
        <v>101</v>
      </c>
    </row>
    <row r="4162" spans="1:24" ht="20.25">
      <c r="A4162" s="155">
        <f>A4161+1</f>
        <v>4160</v>
      </c>
      <c r="B4162" s="160" t="s">
        <v>4424</v>
      </c>
      <c r="C4162" s="159">
        <v>2021</v>
      </c>
      <c r="D4162" s="160" t="s">
        <v>162</v>
      </c>
      <c r="E4162" s="160" t="s">
        <v>162</v>
      </c>
      <c r="F4162" s="268" t="s">
        <v>4658</v>
      </c>
      <c r="G4162" s="157" t="s">
        <v>31</v>
      </c>
      <c r="H4162" s="161" t="s">
        <v>39</v>
      </c>
      <c r="I4162" s="160" t="s">
        <v>164</v>
      </c>
      <c r="J4162" s="160" t="s">
        <v>15</v>
      </c>
      <c r="K4162" s="240" t="s">
        <v>34</v>
      </c>
      <c r="L4162" s="241" t="s">
        <v>34</v>
      </c>
      <c r="M4162" s="241" t="s">
        <v>48</v>
      </c>
      <c r="N4162" s="241" t="s">
        <v>34</v>
      </c>
      <c r="O4162" s="241" t="s">
        <v>34</v>
      </c>
      <c r="P4162" s="241" t="s">
        <v>34</v>
      </c>
      <c r="Q4162" s="159" t="s">
        <v>34</v>
      </c>
      <c r="R4162" s="100" t="s">
        <v>34</v>
      </c>
      <c r="S4162" s="158">
        <v>1</v>
      </c>
      <c r="T4162" s="103" t="s">
        <v>165</v>
      </c>
      <c r="U4162" s="160" t="s">
        <v>162</v>
      </c>
      <c r="V4162" s="160" t="s">
        <v>266</v>
      </c>
      <c r="W4162" s="160" t="s">
        <v>92</v>
      </c>
      <c r="X4162" s="160" t="s">
        <v>92</v>
      </c>
    </row>
    <row r="4163" spans="1:24" ht="81">
      <c r="A4163" s="155">
        <f>A4162+1</f>
        <v>4161</v>
      </c>
      <c r="B4163" s="160" t="s">
        <v>4424</v>
      </c>
      <c r="C4163" s="159">
        <v>2021</v>
      </c>
      <c r="D4163" s="160" t="s">
        <v>162</v>
      </c>
      <c r="E4163" s="160" t="s">
        <v>162</v>
      </c>
      <c r="F4163" s="268" t="s">
        <v>4659</v>
      </c>
      <c r="G4163" s="157" t="s">
        <v>82</v>
      </c>
      <c r="H4163" s="161" t="s">
        <v>83</v>
      </c>
      <c r="I4163" s="160" t="s">
        <v>164</v>
      </c>
      <c r="J4163" s="160" t="s">
        <v>15</v>
      </c>
      <c r="K4163" s="240" t="s">
        <v>34</v>
      </c>
      <c r="L4163" s="241" t="s">
        <v>34</v>
      </c>
      <c r="M4163" s="241" t="s">
        <v>48</v>
      </c>
      <c r="N4163" s="241" t="s">
        <v>34</v>
      </c>
      <c r="O4163" s="241" t="s">
        <v>34</v>
      </c>
      <c r="P4163" s="241" t="s">
        <v>34</v>
      </c>
      <c r="Q4163" s="159" t="s">
        <v>34</v>
      </c>
      <c r="R4163" s="100" t="s">
        <v>34</v>
      </c>
      <c r="S4163" s="158">
        <v>1</v>
      </c>
      <c r="T4163" s="103" t="s">
        <v>165</v>
      </c>
      <c r="U4163" s="160" t="s">
        <v>162</v>
      </c>
      <c r="V4163" s="160" t="s">
        <v>266</v>
      </c>
      <c r="W4163" s="160" t="s">
        <v>101</v>
      </c>
      <c r="X4163" s="160" t="s">
        <v>101</v>
      </c>
    </row>
    <row r="4164" spans="1:24" ht="81">
      <c r="A4164" s="155">
        <f>A4163+1</f>
        <v>4162</v>
      </c>
      <c r="B4164" s="160" t="s">
        <v>4424</v>
      </c>
      <c r="C4164" s="159">
        <v>2021</v>
      </c>
      <c r="D4164" s="160" t="s">
        <v>162</v>
      </c>
      <c r="E4164" s="160" t="s">
        <v>162</v>
      </c>
      <c r="F4164" s="268" t="s">
        <v>4660</v>
      </c>
      <c r="G4164" s="157" t="s">
        <v>82</v>
      </c>
      <c r="H4164" s="161" t="s">
        <v>83</v>
      </c>
      <c r="I4164" s="160" t="s">
        <v>164</v>
      </c>
      <c r="J4164" s="160" t="s">
        <v>15</v>
      </c>
      <c r="K4164" s="240" t="s">
        <v>34</v>
      </c>
      <c r="L4164" s="241" t="s">
        <v>34</v>
      </c>
      <c r="M4164" s="241" t="s">
        <v>48</v>
      </c>
      <c r="N4164" s="241" t="s">
        <v>34</v>
      </c>
      <c r="O4164" s="241" t="s">
        <v>34</v>
      </c>
      <c r="P4164" s="241" t="s">
        <v>34</v>
      </c>
      <c r="Q4164" s="159" t="s">
        <v>34</v>
      </c>
      <c r="R4164" s="100" t="s">
        <v>34</v>
      </c>
      <c r="S4164" s="158">
        <v>1</v>
      </c>
      <c r="T4164" s="103" t="s">
        <v>165</v>
      </c>
      <c r="U4164" s="160" t="s">
        <v>162</v>
      </c>
      <c r="V4164" s="160" t="s">
        <v>266</v>
      </c>
      <c r="W4164" s="160" t="s">
        <v>101</v>
      </c>
      <c r="X4164" s="160" t="s">
        <v>101</v>
      </c>
    </row>
    <row r="4165" spans="1:24" ht="20.25">
      <c r="A4165" s="155">
        <f>A4164+1</f>
        <v>4163</v>
      </c>
      <c r="B4165" s="160" t="s">
        <v>4424</v>
      </c>
      <c r="C4165" s="159">
        <v>2021</v>
      </c>
      <c r="D4165" s="160" t="s">
        <v>162</v>
      </c>
      <c r="E4165" s="160" t="s">
        <v>162</v>
      </c>
      <c r="F4165" s="268" t="s">
        <v>4661</v>
      </c>
      <c r="G4165" s="157" t="s">
        <v>31</v>
      </c>
      <c r="H4165" s="156" t="s">
        <v>42</v>
      </c>
      <c r="I4165" s="160" t="s">
        <v>164</v>
      </c>
      <c r="J4165" s="160" t="s">
        <v>15</v>
      </c>
      <c r="K4165" s="240" t="s">
        <v>34</v>
      </c>
      <c r="L4165" s="241" t="s">
        <v>34</v>
      </c>
      <c r="M4165" s="241" t="s">
        <v>48</v>
      </c>
      <c r="N4165" s="241" t="s">
        <v>34</v>
      </c>
      <c r="O4165" s="241" t="s">
        <v>34</v>
      </c>
      <c r="P4165" s="241" t="s">
        <v>34</v>
      </c>
      <c r="Q4165" s="159" t="s">
        <v>34</v>
      </c>
      <c r="R4165" s="100" t="s">
        <v>34</v>
      </c>
      <c r="S4165" s="158">
        <v>1</v>
      </c>
      <c r="T4165" s="103" t="s">
        <v>165</v>
      </c>
      <c r="U4165" s="160" t="s">
        <v>162</v>
      </c>
      <c r="V4165" s="160" t="s">
        <v>266</v>
      </c>
      <c r="W4165" s="157" t="s">
        <v>42</v>
      </c>
      <c r="X4165" s="157" t="s">
        <v>42</v>
      </c>
    </row>
    <row r="4166" spans="1:24" ht="81">
      <c r="A4166" s="155">
        <f>A4165+1</f>
        <v>4164</v>
      </c>
      <c r="B4166" s="160" t="s">
        <v>4424</v>
      </c>
      <c r="C4166" s="159">
        <v>2021</v>
      </c>
      <c r="D4166" s="160" t="s">
        <v>173</v>
      </c>
      <c r="E4166" s="160" t="s">
        <v>177</v>
      </c>
      <c r="F4166" s="268" t="s">
        <v>4662</v>
      </c>
      <c r="G4166" s="160" t="s">
        <v>82</v>
      </c>
      <c r="H4166" s="161" t="s">
        <v>83</v>
      </c>
      <c r="I4166" s="160" t="s">
        <v>173</v>
      </c>
      <c r="J4166" s="160" t="s">
        <v>179</v>
      </c>
      <c r="K4166" s="240" t="s">
        <v>34</v>
      </c>
      <c r="L4166" s="241" t="s">
        <v>34</v>
      </c>
      <c r="M4166" s="241" t="s">
        <v>34</v>
      </c>
      <c r="N4166" s="241" t="s">
        <v>34</v>
      </c>
      <c r="O4166" s="241" t="s">
        <v>34</v>
      </c>
      <c r="P4166" s="241" t="s">
        <v>34</v>
      </c>
      <c r="Q4166" s="159" t="s">
        <v>34</v>
      </c>
      <c r="R4166" s="100" t="s">
        <v>34</v>
      </c>
      <c r="S4166" s="158">
        <v>1</v>
      </c>
      <c r="T4166" s="103" t="s">
        <v>176</v>
      </c>
      <c r="U4166" s="160" t="s">
        <v>493</v>
      </c>
      <c r="V4166" s="160" t="s">
        <v>177</v>
      </c>
      <c r="W4166" s="160" t="s">
        <v>401</v>
      </c>
      <c r="X4166" s="160" t="s">
        <v>401</v>
      </c>
    </row>
    <row r="4167" spans="1:24" ht="20.25">
      <c r="A4167" s="155">
        <f>A4166+1</f>
        <v>4165</v>
      </c>
      <c r="B4167" s="160" t="s">
        <v>4424</v>
      </c>
      <c r="C4167" s="159">
        <v>2021</v>
      </c>
      <c r="D4167" s="160" t="s">
        <v>173</v>
      </c>
      <c r="E4167" s="160" t="s">
        <v>177</v>
      </c>
      <c r="F4167" s="268" t="s">
        <v>4663</v>
      </c>
      <c r="G4167" s="157" t="s">
        <v>31</v>
      </c>
      <c r="H4167" s="156" t="s">
        <v>42</v>
      </c>
      <c r="I4167" s="160" t="s">
        <v>173</v>
      </c>
      <c r="J4167" s="160" t="s">
        <v>179</v>
      </c>
      <c r="K4167" s="240" t="s">
        <v>34</v>
      </c>
      <c r="L4167" s="241" t="s">
        <v>34</v>
      </c>
      <c r="M4167" s="241" t="s">
        <v>34</v>
      </c>
      <c r="N4167" s="241" t="s">
        <v>34</v>
      </c>
      <c r="O4167" s="241" t="s">
        <v>34</v>
      </c>
      <c r="P4167" s="241" t="s">
        <v>34</v>
      </c>
      <c r="Q4167" s="159" t="s">
        <v>34</v>
      </c>
      <c r="R4167" s="100" t="s">
        <v>34</v>
      </c>
      <c r="S4167" s="158">
        <v>1</v>
      </c>
      <c r="T4167" s="103" t="s">
        <v>176</v>
      </c>
      <c r="U4167" s="160" t="s">
        <v>493</v>
      </c>
      <c r="V4167" s="160" t="s">
        <v>177</v>
      </c>
      <c r="W4167" s="157" t="s">
        <v>42</v>
      </c>
      <c r="X4167" s="157" t="s">
        <v>42</v>
      </c>
    </row>
    <row r="4168" spans="1:24" ht="20.25">
      <c r="A4168" s="155">
        <f>A4167+1</f>
        <v>4166</v>
      </c>
      <c r="B4168" s="160" t="s">
        <v>4424</v>
      </c>
      <c r="C4168" s="159">
        <v>2021</v>
      </c>
      <c r="D4168" s="160" t="s">
        <v>173</v>
      </c>
      <c r="E4168" s="160" t="s">
        <v>177</v>
      </c>
      <c r="F4168" s="268" t="s">
        <v>4664</v>
      </c>
      <c r="G4168" s="157" t="s">
        <v>119</v>
      </c>
      <c r="H4168" s="161" t="s">
        <v>169</v>
      </c>
      <c r="I4168" s="160" t="s">
        <v>173</v>
      </c>
      <c r="J4168" s="160" t="s">
        <v>179</v>
      </c>
      <c r="K4168" s="240" t="s">
        <v>34</v>
      </c>
      <c r="L4168" s="241" t="s">
        <v>48</v>
      </c>
      <c r="M4168" s="241" t="s">
        <v>34</v>
      </c>
      <c r="N4168" s="241" t="s">
        <v>34</v>
      </c>
      <c r="O4168" s="241" t="s">
        <v>34</v>
      </c>
      <c r="P4168" s="241" t="s">
        <v>34</v>
      </c>
      <c r="Q4168" s="159" t="s">
        <v>34</v>
      </c>
      <c r="R4168" s="100" t="s">
        <v>34</v>
      </c>
      <c r="S4168" s="158">
        <v>1</v>
      </c>
      <c r="T4168" s="103" t="s">
        <v>176</v>
      </c>
      <c r="U4168" s="160" t="s">
        <v>493</v>
      </c>
      <c r="V4168" s="160" t="s">
        <v>177</v>
      </c>
      <c r="W4168" s="160" t="s">
        <v>395</v>
      </c>
      <c r="X4168" s="160" t="s">
        <v>395</v>
      </c>
    </row>
    <row r="4169" spans="1:24" ht="20.25">
      <c r="A4169" s="155">
        <f>A4168+1</f>
        <v>4167</v>
      </c>
      <c r="B4169" s="160" t="s">
        <v>4424</v>
      </c>
      <c r="C4169" s="159">
        <v>2021</v>
      </c>
      <c r="D4169" s="160" t="s">
        <v>173</v>
      </c>
      <c r="E4169" s="160" t="s">
        <v>174</v>
      </c>
      <c r="F4169" s="268" t="s">
        <v>4665</v>
      </c>
      <c r="G4169" s="157" t="s">
        <v>31</v>
      </c>
      <c r="H4169" s="156" t="s">
        <v>42</v>
      </c>
      <c r="I4169" s="160" t="s">
        <v>173</v>
      </c>
      <c r="J4169" s="160" t="s">
        <v>174</v>
      </c>
      <c r="K4169" s="240" t="s">
        <v>34</v>
      </c>
      <c r="L4169" s="241" t="s">
        <v>34</v>
      </c>
      <c r="M4169" s="241" t="s">
        <v>34</v>
      </c>
      <c r="N4169" s="241" t="s">
        <v>34</v>
      </c>
      <c r="O4169" s="241" t="s">
        <v>34</v>
      </c>
      <c r="P4169" s="241" t="s">
        <v>34</v>
      </c>
      <c r="Q4169" s="159" t="s">
        <v>34</v>
      </c>
      <c r="R4169" s="100" t="s">
        <v>34</v>
      </c>
      <c r="S4169" s="158">
        <v>1</v>
      </c>
      <c r="T4169" s="103" t="s">
        <v>176</v>
      </c>
      <c r="U4169" s="160" t="s">
        <v>493</v>
      </c>
      <c r="V4169" s="160" t="s">
        <v>177</v>
      </c>
      <c r="W4169" s="157" t="s">
        <v>42</v>
      </c>
      <c r="X4169" s="157" t="s">
        <v>42</v>
      </c>
    </row>
    <row r="4170" spans="1:24" ht="30.75">
      <c r="A4170" s="155">
        <f>A4169+1</f>
        <v>4168</v>
      </c>
      <c r="B4170" s="160" t="s">
        <v>4424</v>
      </c>
      <c r="C4170" s="159">
        <v>2021</v>
      </c>
      <c r="D4170" s="160" t="s">
        <v>173</v>
      </c>
      <c r="E4170" s="160" t="s">
        <v>495</v>
      </c>
      <c r="F4170" s="268" t="s">
        <v>4666</v>
      </c>
      <c r="G4170" s="157" t="s">
        <v>31</v>
      </c>
      <c r="H4170" s="156" t="s">
        <v>46</v>
      </c>
      <c r="I4170" s="160" t="s">
        <v>173</v>
      </c>
      <c r="J4170" s="160" t="s">
        <v>191</v>
      </c>
      <c r="K4170" s="240" t="s">
        <v>34</v>
      </c>
      <c r="L4170" s="241" t="s">
        <v>34</v>
      </c>
      <c r="M4170" s="241" t="s">
        <v>34</v>
      </c>
      <c r="N4170" s="241" t="s">
        <v>34</v>
      </c>
      <c r="O4170" s="241" t="s">
        <v>34</v>
      </c>
      <c r="P4170" s="241" t="s">
        <v>34</v>
      </c>
      <c r="Q4170" s="159" t="s">
        <v>34</v>
      </c>
      <c r="R4170" s="100" t="s">
        <v>34</v>
      </c>
      <c r="S4170" s="158">
        <v>1</v>
      </c>
      <c r="T4170" s="103" t="s">
        <v>176</v>
      </c>
      <c r="U4170" s="160" t="s">
        <v>493</v>
      </c>
      <c r="V4170" s="160" t="s">
        <v>495</v>
      </c>
      <c r="W4170" s="160" t="s">
        <v>52</v>
      </c>
      <c r="X4170" s="160" t="s">
        <v>52</v>
      </c>
    </row>
    <row r="4171" spans="1:24" ht="30.75">
      <c r="A4171" s="155">
        <f>A4170+1</f>
        <v>4169</v>
      </c>
      <c r="B4171" s="160" t="s">
        <v>4424</v>
      </c>
      <c r="C4171" s="159">
        <v>2021</v>
      </c>
      <c r="D4171" s="160" t="s">
        <v>173</v>
      </c>
      <c r="E4171" s="160" t="s">
        <v>495</v>
      </c>
      <c r="F4171" s="268" t="s">
        <v>4667</v>
      </c>
      <c r="G4171" s="157" t="s">
        <v>31</v>
      </c>
      <c r="H4171" s="156" t="s">
        <v>42</v>
      </c>
      <c r="I4171" s="160" t="s">
        <v>173</v>
      </c>
      <c r="J4171" s="160" t="s">
        <v>191</v>
      </c>
      <c r="K4171" s="240" t="s">
        <v>34</v>
      </c>
      <c r="L4171" s="241" t="s">
        <v>34</v>
      </c>
      <c r="M4171" s="241" t="s">
        <v>34</v>
      </c>
      <c r="N4171" s="241" t="s">
        <v>34</v>
      </c>
      <c r="O4171" s="241" t="s">
        <v>34</v>
      </c>
      <c r="P4171" s="241" t="s">
        <v>34</v>
      </c>
      <c r="Q4171" s="159" t="s">
        <v>34</v>
      </c>
      <c r="R4171" s="100" t="s">
        <v>34</v>
      </c>
      <c r="S4171" s="158">
        <v>1</v>
      </c>
      <c r="T4171" s="103" t="s">
        <v>176</v>
      </c>
      <c r="U4171" s="160" t="s">
        <v>493</v>
      </c>
      <c r="V4171" s="160" t="s">
        <v>495</v>
      </c>
      <c r="W4171" s="157" t="s">
        <v>42</v>
      </c>
      <c r="X4171" s="157" t="s">
        <v>42</v>
      </c>
    </row>
    <row r="4172" spans="1:24" ht="30.75">
      <c r="A4172" s="155">
        <f>A4171+1</f>
        <v>4170</v>
      </c>
      <c r="B4172" s="160" t="s">
        <v>4424</v>
      </c>
      <c r="C4172" s="159">
        <v>2021</v>
      </c>
      <c r="D4172" s="160" t="s">
        <v>173</v>
      </c>
      <c r="E4172" s="160" t="s">
        <v>495</v>
      </c>
      <c r="F4172" s="268" t="s">
        <v>4668</v>
      </c>
      <c r="G4172" s="157" t="s">
        <v>31</v>
      </c>
      <c r="H4172" s="161" t="s">
        <v>39</v>
      </c>
      <c r="I4172" s="160" t="s">
        <v>173</v>
      </c>
      <c r="J4172" s="160" t="s">
        <v>191</v>
      </c>
      <c r="K4172" s="240" t="s">
        <v>48</v>
      </c>
      <c r="L4172" s="241" t="s">
        <v>48</v>
      </c>
      <c r="M4172" s="241" t="s">
        <v>34</v>
      </c>
      <c r="N4172" s="241" t="s">
        <v>34</v>
      </c>
      <c r="O4172" s="241" t="s">
        <v>34</v>
      </c>
      <c r="P4172" s="241" t="s">
        <v>34</v>
      </c>
      <c r="Q4172" s="159" t="s">
        <v>34</v>
      </c>
      <c r="R4172" s="100" t="s">
        <v>34</v>
      </c>
      <c r="S4172" s="158">
        <v>1</v>
      </c>
      <c r="T4172" s="103" t="s">
        <v>176</v>
      </c>
      <c r="U4172" s="160" t="s">
        <v>493</v>
      </c>
      <c r="V4172" s="160" t="s">
        <v>495</v>
      </c>
      <c r="W4172" s="160" t="s">
        <v>92</v>
      </c>
      <c r="X4172" s="160" t="s">
        <v>92</v>
      </c>
    </row>
    <row r="4173" spans="1:24" ht="30.75">
      <c r="A4173" s="155">
        <f>A4172+1</f>
        <v>4171</v>
      </c>
      <c r="B4173" s="160" t="s">
        <v>4424</v>
      </c>
      <c r="C4173" s="159">
        <v>2021</v>
      </c>
      <c r="D4173" s="160" t="s">
        <v>173</v>
      </c>
      <c r="E4173" s="160" t="s">
        <v>495</v>
      </c>
      <c r="F4173" s="268" t="s">
        <v>4669</v>
      </c>
      <c r="G4173" s="157" t="s">
        <v>31</v>
      </c>
      <c r="H4173" s="156" t="s">
        <v>42</v>
      </c>
      <c r="I4173" s="160" t="s">
        <v>173</v>
      </c>
      <c r="J4173" s="160" t="s">
        <v>191</v>
      </c>
      <c r="K4173" s="240" t="s">
        <v>34</v>
      </c>
      <c r="L4173" s="241" t="s">
        <v>34</v>
      </c>
      <c r="M4173" s="241" t="s">
        <v>34</v>
      </c>
      <c r="N4173" s="241" t="s">
        <v>34</v>
      </c>
      <c r="O4173" s="241" t="s">
        <v>34</v>
      </c>
      <c r="P4173" s="241" t="s">
        <v>34</v>
      </c>
      <c r="Q4173" s="159" t="s">
        <v>34</v>
      </c>
      <c r="R4173" s="100" t="s">
        <v>34</v>
      </c>
      <c r="S4173" s="158">
        <v>1</v>
      </c>
      <c r="T4173" s="103" t="s">
        <v>176</v>
      </c>
      <c r="U4173" s="160" t="s">
        <v>493</v>
      </c>
      <c r="V4173" s="160" t="s">
        <v>495</v>
      </c>
      <c r="W4173" s="157" t="s">
        <v>42</v>
      </c>
      <c r="X4173" s="157" t="s">
        <v>42</v>
      </c>
    </row>
    <row r="4174" spans="1:24" ht="81">
      <c r="A4174" s="155">
        <f>A4173+1</f>
        <v>4172</v>
      </c>
      <c r="B4174" s="160" t="s">
        <v>4424</v>
      </c>
      <c r="C4174" s="159">
        <v>2021</v>
      </c>
      <c r="D4174" s="160" t="s">
        <v>173</v>
      </c>
      <c r="E4174" s="160" t="s">
        <v>495</v>
      </c>
      <c r="F4174" s="268" t="s">
        <v>4670</v>
      </c>
      <c r="G4174" s="157" t="s">
        <v>82</v>
      </c>
      <c r="H4174" s="161" t="s">
        <v>83</v>
      </c>
      <c r="I4174" s="160" t="s">
        <v>173</v>
      </c>
      <c r="J4174" s="160" t="s">
        <v>191</v>
      </c>
      <c r="K4174" s="240" t="s">
        <v>34</v>
      </c>
      <c r="L4174" s="241" t="s">
        <v>34</v>
      </c>
      <c r="M4174" s="241" t="s">
        <v>34</v>
      </c>
      <c r="N4174" s="241" t="s">
        <v>34</v>
      </c>
      <c r="O4174" s="241" t="s">
        <v>34</v>
      </c>
      <c r="P4174" s="241" t="s">
        <v>34</v>
      </c>
      <c r="Q4174" s="159" t="s">
        <v>34</v>
      </c>
      <c r="R4174" s="100" t="s">
        <v>34</v>
      </c>
      <c r="S4174" s="158">
        <v>1</v>
      </c>
      <c r="T4174" s="103" t="s">
        <v>176</v>
      </c>
      <c r="U4174" s="160" t="s">
        <v>493</v>
      </c>
      <c r="V4174" s="160" t="s">
        <v>495</v>
      </c>
      <c r="W4174" s="160" t="s">
        <v>188</v>
      </c>
      <c r="X4174" s="160" t="s">
        <v>188</v>
      </c>
    </row>
    <row r="4175" spans="1:24" ht="30.75">
      <c r="A4175" s="155">
        <f>A4174+1</f>
        <v>4173</v>
      </c>
      <c r="B4175" s="160" t="s">
        <v>4424</v>
      </c>
      <c r="C4175" s="159">
        <v>2021</v>
      </c>
      <c r="D4175" s="160" t="s">
        <v>18</v>
      </c>
      <c r="E4175" s="160" t="s">
        <v>18</v>
      </c>
      <c r="F4175" s="268" t="s">
        <v>4671</v>
      </c>
      <c r="G4175" s="157" t="s">
        <v>31</v>
      </c>
      <c r="H4175" s="161" t="s">
        <v>39</v>
      </c>
      <c r="I4175" s="160" t="s">
        <v>18</v>
      </c>
      <c r="J4175" s="160" t="s">
        <v>18</v>
      </c>
      <c r="K4175" s="240" t="s">
        <v>34</v>
      </c>
      <c r="L4175" s="241" t="s">
        <v>34</v>
      </c>
      <c r="M4175" s="241" t="s">
        <v>34</v>
      </c>
      <c r="N4175" s="241" t="s">
        <v>34</v>
      </c>
      <c r="O4175" s="241" t="s">
        <v>34</v>
      </c>
      <c r="P4175" s="241" t="s">
        <v>48</v>
      </c>
      <c r="Q4175" s="159" t="s">
        <v>34</v>
      </c>
      <c r="R4175" s="100" t="s">
        <v>34</v>
      </c>
      <c r="S4175" s="158">
        <v>1</v>
      </c>
      <c r="T4175" s="103" t="s">
        <v>500</v>
      </c>
      <c r="U4175" s="160" t="s">
        <v>493</v>
      </c>
      <c r="V4175" s="160" t="s">
        <v>501</v>
      </c>
      <c r="W4175" s="160" t="s">
        <v>92</v>
      </c>
      <c r="X4175" s="160" t="s">
        <v>92</v>
      </c>
    </row>
    <row r="4176" spans="1:24" ht="30.75">
      <c r="A4176" s="155">
        <f>A4175+1</f>
        <v>4174</v>
      </c>
      <c r="B4176" s="160" t="s">
        <v>4424</v>
      </c>
      <c r="C4176" s="159">
        <v>2021</v>
      </c>
      <c r="D4176" s="160" t="s">
        <v>18</v>
      </c>
      <c r="E4176" s="160" t="s">
        <v>18</v>
      </c>
      <c r="F4176" s="268" t="s">
        <v>4672</v>
      </c>
      <c r="G4176" s="157" t="s">
        <v>31</v>
      </c>
      <c r="H4176" s="156" t="s">
        <v>50</v>
      </c>
      <c r="I4176" s="160" t="s">
        <v>18</v>
      </c>
      <c r="J4176" s="160" t="s">
        <v>18</v>
      </c>
      <c r="K4176" s="240" t="s">
        <v>34</v>
      </c>
      <c r="L4176" s="241" t="s">
        <v>34</v>
      </c>
      <c r="M4176" s="241" t="s">
        <v>34</v>
      </c>
      <c r="N4176" s="241" t="s">
        <v>34</v>
      </c>
      <c r="O4176" s="241" t="s">
        <v>34</v>
      </c>
      <c r="P4176" s="241" t="s">
        <v>48</v>
      </c>
      <c r="Q4176" s="159" t="s">
        <v>34</v>
      </c>
      <c r="R4176" s="99" t="s">
        <v>48</v>
      </c>
      <c r="S4176" s="158">
        <v>1</v>
      </c>
      <c r="T4176" s="103" t="s">
        <v>500</v>
      </c>
      <c r="U4176" s="160" t="s">
        <v>493</v>
      </c>
      <c r="V4176" s="160" t="s">
        <v>501</v>
      </c>
      <c r="W4176" s="157" t="s">
        <v>42</v>
      </c>
      <c r="X4176" s="157" t="s">
        <v>50</v>
      </c>
    </row>
    <row r="4177" spans="1:24" ht="30.75">
      <c r="A4177" s="155">
        <f>A4176+1</f>
        <v>4175</v>
      </c>
      <c r="B4177" s="160" t="s">
        <v>4424</v>
      </c>
      <c r="C4177" s="159">
        <v>2021</v>
      </c>
      <c r="D4177" s="160" t="s">
        <v>18</v>
      </c>
      <c r="E4177" s="160" t="s">
        <v>18</v>
      </c>
      <c r="F4177" s="268" t="s">
        <v>4673</v>
      </c>
      <c r="G4177" s="157" t="s">
        <v>31</v>
      </c>
      <c r="H4177" s="156" t="s">
        <v>50</v>
      </c>
      <c r="I4177" s="160" t="s">
        <v>18</v>
      </c>
      <c r="J4177" s="160" t="s">
        <v>18</v>
      </c>
      <c r="K4177" s="240" t="s">
        <v>34</v>
      </c>
      <c r="L4177" s="241" t="s">
        <v>34</v>
      </c>
      <c r="M4177" s="241" t="s">
        <v>34</v>
      </c>
      <c r="N4177" s="241" t="s">
        <v>34</v>
      </c>
      <c r="O4177" s="241" t="s">
        <v>34</v>
      </c>
      <c r="P4177" s="241" t="s">
        <v>48</v>
      </c>
      <c r="Q4177" s="159" t="s">
        <v>34</v>
      </c>
      <c r="R4177" s="100" t="s">
        <v>48</v>
      </c>
      <c r="S4177" s="158">
        <v>1</v>
      </c>
      <c r="T4177" s="103" t="s">
        <v>500</v>
      </c>
      <c r="U4177" s="160" t="s">
        <v>493</v>
      </c>
      <c r="V4177" s="160" t="s">
        <v>501</v>
      </c>
      <c r="W4177" s="157" t="s">
        <v>42</v>
      </c>
      <c r="X4177" s="157" t="s">
        <v>50</v>
      </c>
    </row>
    <row r="4178" spans="1:24" ht="30.75">
      <c r="A4178" s="155">
        <f>A4177+1</f>
        <v>4176</v>
      </c>
      <c r="B4178" s="160" t="s">
        <v>4424</v>
      </c>
      <c r="C4178" s="159">
        <v>2021</v>
      </c>
      <c r="D4178" s="160" t="s">
        <v>18</v>
      </c>
      <c r="E4178" s="160" t="s">
        <v>18</v>
      </c>
      <c r="F4178" s="268" t="s">
        <v>4674</v>
      </c>
      <c r="G4178" s="157" t="s">
        <v>31</v>
      </c>
      <c r="H4178" s="156" t="s">
        <v>42</v>
      </c>
      <c r="I4178" s="160" t="s">
        <v>18</v>
      </c>
      <c r="J4178" s="160" t="s">
        <v>18</v>
      </c>
      <c r="K4178" s="240" t="s">
        <v>34</v>
      </c>
      <c r="L4178" s="241" t="s">
        <v>34</v>
      </c>
      <c r="M4178" s="241" t="s">
        <v>34</v>
      </c>
      <c r="N4178" s="241" t="s">
        <v>34</v>
      </c>
      <c r="O4178" s="241" t="s">
        <v>34</v>
      </c>
      <c r="P4178" s="241" t="s">
        <v>48</v>
      </c>
      <c r="Q4178" s="159" t="s">
        <v>34</v>
      </c>
      <c r="R4178" s="100" t="s">
        <v>34</v>
      </c>
      <c r="S4178" s="158">
        <v>1</v>
      </c>
      <c r="T4178" s="103" t="s">
        <v>500</v>
      </c>
      <c r="U4178" s="160" t="s">
        <v>493</v>
      </c>
      <c r="V4178" s="160" t="s">
        <v>501</v>
      </c>
      <c r="W4178" s="157" t="s">
        <v>42</v>
      </c>
      <c r="X4178" s="157" t="s">
        <v>42</v>
      </c>
    </row>
    <row r="4179" spans="1:24" ht="30.75">
      <c r="A4179" s="155">
        <f>A4178+1</f>
        <v>4177</v>
      </c>
      <c r="B4179" s="160" t="s">
        <v>4424</v>
      </c>
      <c r="C4179" s="159">
        <v>2021</v>
      </c>
      <c r="D4179" s="160" t="s">
        <v>18</v>
      </c>
      <c r="E4179" s="160" t="s">
        <v>18</v>
      </c>
      <c r="F4179" s="268" t="s">
        <v>4675</v>
      </c>
      <c r="G4179" s="157" t="s">
        <v>31</v>
      </c>
      <c r="H4179" s="161" t="s">
        <v>39</v>
      </c>
      <c r="I4179" s="160" t="s">
        <v>18</v>
      </c>
      <c r="J4179" s="160" t="s">
        <v>18</v>
      </c>
      <c r="K4179" s="240" t="s">
        <v>34</v>
      </c>
      <c r="L4179" s="241" t="s">
        <v>34</v>
      </c>
      <c r="M4179" s="241" t="s">
        <v>34</v>
      </c>
      <c r="N4179" s="241" t="s">
        <v>34</v>
      </c>
      <c r="O4179" s="241" t="s">
        <v>34</v>
      </c>
      <c r="P4179" s="241" t="s">
        <v>48</v>
      </c>
      <c r="Q4179" s="159" t="s">
        <v>34</v>
      </c>
      <c r="R4179" s="100" t="s">
        <v>34</v>
      </c>
      <c r="S4179" s="158">
        <v>1</v>
      </c>
      <c r="T4179" s="103" t="s">
        <v>500</v>
      </c>
      <c r="U4179" s="160" t="s">
        <v>493</v>
      </c>
      <c r="V4179" s="160" t="s">
        <v>501</v>
      </c>
      <c r="W4179" s="160" t="s">
        <v>92</v>
      </c>
      <c r="X4179" s="160" t="s">
        <v>92</v>
      </c>
    </row>
    <row r="4180" spans="1:24" ht="30.75">
      <c r="A4180" s="155">
        <f>A4179+1</f>
        <v>4178</v>
      </c>
      <c r="B4180" s="160" t="s">
        <v>4424</v>
      </c>
      <c r="C4180" s="159">
        <v>2021</v>
      </c>
      <c r="D4180" s="160" t="s">
        <v>18</v>
      </c>
      <c r="E4180" s="160" t="s">
        <v>18</v>
      </c>
      <c r="F4180" s="268" t="s">
        <v>4676</v>
      </c>
      <c r="G4180" s="157" t="s">
        <v>31</v>
      </c>
      <c r="H4180" s="156" t="s">
        <v>50</v>
      </c>
      <c r="I4180" s="157" t="s">
        <v>18</v>
      </c>
      <c r="J4180" s="157" t="s">
        <v>18</v>
      </c>
      <c r="K4180" s="238" t="s">
        <v>34</v>
      </c>
      <c r="L4180" s="239" t="s">
        <v>34</v>
      </c>
      <c r="M4180" s="239" t="s">
        <v>34</v>
      </c>
      <c r="N4180" s="239" t="s">
        <v>34</v>
      </c>
      <c r="O4180" s="239" t="s">
        <v>34</v>
      </c>
      <c r="P4180" s="239" t="s">
        <v>48</v>
      </c>
      <c r="Q4180" s="159" t="s">
        <v>48</v>
      </c>
      <c r="R4180" s="100" t="s">
        <v>48</v>
      </c>
      <c r="S4180" s="158">
        <v>1</v>
      </c>
      <c r="T4180" s="103" t="s">
        <v>500</v>
      </c>
      <c r="U4180" s="160" t="s">
        <v>493</v>
      </c>
      <c r="V4180" s="160" t="s">
        <v>501</v>
      </c>
      <c r="W4180" s="157" t="s">
        <v>42</v>
      </c>
      <c r="X4180" s="157" t="s">
        <v>50</v>
      </c>
    </row>
    <row r="4181" spans="1:24" ht="20.25">
      <c r="A4181" s="155">
        <f>A4180+1</f>
        <v>4179</v>
      </c>
      <c r="B4181" s="160" t="s">
        <v>4424</v>
      </c>
      <c r="C4181" s="159">
        <v>2021</v>
      </c>
      <c r="D4181" s="160" t="s">
        <v>184</v>
      </c>
      <c r="E4181" s="160" t="s">
        <v>184</v>
      </c>
      <c r="F4181" s="268" t="s">
        <v>4677</v>
      </c>
      <c r="G4181" s="157" t="s">
        <v>31</v>
      </c>
      <c r="H4181" s="161" t="s">
        <v>39</v>
      </c>
      <c r="I4181" s="160" t="s">
        <v>186</v>
      </c>
      <c r="J4181" s="160" t="s">
        <v>201</v>
      </c>
      <c r="K4181" s="240" t="s">
        <v>34</v>
      </c>
      <c r="L4181" s="241" t="s">
        <v>34</v>
      </c>
      <c r="M4181" s="241" t="s">
        <v>34</v>
      </c>
      <c r="N4181" s="241" t="s">
        <v>34</v>
      </c>
      <c r="O4181" s="241" t="s">
        <v>34</v>
      </c>
      <c r="P4181" s="241" t="s">
        <v>34</v>
      </c>
      <c r="Q4181" s="159" t="s">
        <v>34</v>
      </c>
      <c r="R4181" s="100" t="s">
        <v>34</v>
      </c>
      <c r="S4181" s="158">
        <v>1</v>
      </c>
      <c r="T4181" s="103" t="s">
        <v>202</v>
      </c>
      <c r="U4181" s="160" t="s">
        <v>493</v>
      </c>
      <c r="V4181" s="160" t="s">
        <v>184</v>
      </c>
      <c r="W4181" s="160" t="s">
        <v>92</v>
      </c>
      <c r="X4181" s="160" t="s">
        <v>92</v>
      </c>
    </row>
    <row r="4182" spans="1:24" ht="20.25">
      <c r="A4182" s="155">
        <f>A4181+1</f>
        <v>4180</v>
      </c>
      <c r="B4182" s="160" t="s">
        <v>4424</v>
      </c>
      <c r="C4182" s="159">
        <v>2021</v>
      </c>
      <c r="D4182" s="160" t="s">
        <v>184</v>
      </c>
      <c r="E4182" s="160" t="s">
        <v>184</v>
      </c>
      <c r="F4182" s="268" t="s">
        <v>4678</v>
      </c>
      <c r="G4182" s="157" t="s">
        <v>31</v>
      </c>
      <c r="H4182" s="156" t="s">
        <v>42</v>
      </c>
      <c r="I4182" s="160" t="s">
        <v>186</v>
      </c>
      <c r="J4182" s="160" t="s">
        <v>504</v>
      </c>
      <c r="K4182" s="240" t="s">
        <v>34</v>
      </c>
      <c r="L4182" s="241" t="s">
        <v>34</v>
      </c>
      <c r="M4182" s="241" t="s">
        <v>34</v>
      </c>
      <c r="N4182" s="241" t="s">
        <v>34</v>
      </c>
      <c r="O4182" s="241" t="s">
        <v>34</v>
      </c>
      <c r="P4182" s="241" t="s">
        <v>34</v>
      </c>
      <c r="Q4182" s="159" t="s">
        <v>34</v>
      </c>
      <c r="R4182" s="100" t="s">
        <v>34</v>
      </c>
      <c r="S4182" s="158">
        <v>1</v>
      </c>
      <c r="T4182" s="103" t="s">
        <v>202</v>
      </c>
      <c r="U4182" s="160" t="s">
        <v>493</v>
      </c>
      <c r="V4182" s="160" t="s">
        <v>184</v>
      </c>
      <c r="W4182" s="157" t="s">
        <v>42</v>
      </c>
      <c r="X4182" s="157" t="s">
        <v>42</v>
      </c>
    </row>
    <row r="4183" spans="1:24" ht="20.25">
      <c r="A4183" s="155">
        <f>A4182+1</f>
        <v>4181</v>
      </c>
      <c r="B4183" s="160" t="s">
        <v>4424</v>
      </c>
      <c r="C4183" s="159">
        <v>2021</v>
      </c>
      <c r="D4183" s="160" t="s">
        <v>184</v>
      </c>
      <c r="E4183" s="160" t="s">
        <v>184</v>
      </c>
      <c r="F4183" s="268" t="s">
        <v>4679</v>
      </c>
      <c r="G4183" s="157" t="s">
        <v>119</v>
      </c>
      <c r="H4183" s="161" t="s">
        <v>169</v>
      </c>
      <c r="I4183" s="160" t="s">
        <v>186</v>
      </c>
      <c r="J4183" s="160" t="s">
        <v>201</v>
      </c>
      <c r="K4183" s="240" t="s">
        <v>34</v>
      </c>
      <c r="L4183" s="241" t="s">
        <v>34</v>
      </c>
      <c r="M4183" s="241" t="s">
        <v>34</v>
      </c>
      <c r="N4183" s="241" t="s">
        <v>34</v>
      </c>
      <c r="O4183" s="241" t="s">
        <v>34</v>
      </c>
      <c r="P4183" s="241" t="s">
        <v>34</v>
      </c>
      <c r="Q4183" s="159" t="s">
        <v>34</v>
      </c>
      <c r="R4183" s="100" t="s">
        <v>34</v>
      </c>
      <c r="S4183" s="158">
        <v>1</v>
      </c>
      <c r="T4183" s="103" t="s">
        <v>202</v>
      </c>
      <c r="U4183" s="160" t="s">
        <v>493</v>
      </c>
      <c r="V4183" s="160" t="s">
        <v>184</v>
      </c>
      <c r="W4183" s="160" t="s">
        <v>395</v>
      </c>
      <c r="X4183" s="160" t="s">
        <v>395</v>
      </c>
    </row>
    <row r="4184" spans="1:24" ht="20.25">
      <c r="A4184" s="155">
        <f>A4183+1</f>
        <v>4182</v>
      </c>
      <c r="B4184" s="160" t="s">
        <v>4424</v>
      </c>
      <c r="C4184" s="159">
        <v>2021</v>
      </c>
      <c r="D4184" s="160" t="s">
        <v>184</v>
      </c>
      <c r="E4184" s="160" t="s">
        <v>184</v>
      </c>
      <c r="F4184" s="268" t="s">
        <v>4680</v>
      </c>
      <c r="G4184" s="157" t="s">
        <v>31</v>
      </c>
      <c r="H4184" s="156" t="s">
        <v>42</v>
      </c>
      <c r="I4184" s="160" t="s">
        <v>186</v>
      </c>
      <c r="J4184" s="160" t="s">
        <v>201</v>
      </c>
      <c r="K4184" s="240" t="s">
        <v>34</v>
      </c>
      <c r="L4184" s="241" t="s">
        <v>34</v>
      </c>
      <c r="M4184" s="241" t="s">
        <v>34</v>
      </c>
      <c r="N4184" s="241" t="s">
        <v>34</v>
      </c>
      <c r="O4184" s="241" t="s">
        <v>48</v>
      </c>
      <c r="P4184" s="241" t="s">
        <v>34</v>
      </c>
      <c r="Q4184" s="159" t="s">
        <v>34</v>
      </c>
      <c r="R4184" s="100" t="s">
        <v>34</v>
      </c>
      <c r="S4184" s="158">
        <v>1</v>
      </c>
      <c r="T4184" s="103" t="s">
        <v>202</v>
      </c>
      <c r="U4184" s="160" t="s">
        <v>493</v>
      </c>
      <c r="V4184" s="160" t="s">
        <v>184</v>
      </c>
      <c r="W4184" s="157" t="s">
        <v>42</v>
      </c>
      <c r="X4184" s="157" t="s">
        <v>42</v>
      </c>
    </row>
    <row r="4185" spans="1:24" ht="30.75">
      <c r="A4185" s="155">
        <f>A4184+1</f>
        <v>4183</v>
      </c>
      <c r="B4185" s="160" t="s">
        <v>4424</v>
      </c>
      <c r="C4185" s="159">
        <v>2021</v>
      </c>
      <c r="D4185" s="160" t="s">
        <v>205</v>
      </c>
      <c r="E4185" s="160" t="s">
        <v>212</v>
      </c>
      <c r="F4185" s="268" t="s">
        <v>4681</v>
      </c>
      <c r="G4185" s="157" t="s">
        <v>31</v>
      </c>
      <c r="H4185" s="161" t="s">
        <v>39</v>
      </c>
      <c r="I4185" s="160" t="s">
        <v>208</v>
      </c>
      <c r="J4185" s="160" t="s">
        <v>212</v>
      </c>
      <c r="K4185" s="240" t="s">
        <v>34</v>
      </c>
      <c r="L4185" s="241" t="s">
        <v>34</v>
      </c>
      <c r="M4185" s="241" t="s">
        <v>34</v>
      </c>
      <c r="N4185" s="241" t="s">
        <v>34</v>
      </c>
      <c r="O4185" s="241" t="s">
        <v>34</v>
      </c>
      <c r="P4185" s="241" t="s">
        <v>34</v>
      </c>
      <c r="Q4185" s="159" t="s">
        <v>34</v>
      </c>
      <c r="R4185" s="100" t="s">
        <v>34</v>
      </c>
      <c r="S4185" s="158">
        <v>1</v>
      </c>
      <c r="T4185" s="103" t="s">
        <v>210</v>
      </c>
      <c r="U4185" s="160" t="s">
        <v>208</v>
      </c>
      <c r="V4185" s="160" t="s">
        <v>4682</v>
      </c>
      <c r="W4185" s="160" t="s">
        <v>92</v>
      </c>
      <c r="X4185" s="160" t="s">
        <v>92</v>
      </c>
    </row>
    <row r="4186" spans="1:24" ht="81">
      <c r="A4186" s="155">
        <f>A4185+1</f>
        <v>4184</v>
      </c>
      <c r="B4186" s="160" t="s">
        <v>4424</v>
      </c>
      <c r="C4186" s="159">
        <v>2021</v>
      </c>
      <c r="D4186" s="160" t="s">
        <v>205</v>
      </c>
      <c r="E4186" s="160" t="s">
        <v>206</v>
      </c>
      <c r="F4186" s="268" t="s">
        <v>4683</v>
      </c>
      <c r="G4186" s="157" t="s">
        <v>82</v>
      </c>
      <c r="H4186" s="161" t="s">
        <v>83</v>
      </c>
      <c r="I4186" s="160" t="s">
        <v>208</v>
      </c>
      <c r="J4186" s="157" t="s">
        <v>209</v>
      </c>
      <c r="K4186" s="238" t="s">
        <v>34</v>
      </c>
      <c r="L4186" s="239" t="s">
        <v>34</v>
      </c>
      <c r="M4186" s="239" t="s">
        <v>34</v>
      </c>
      <c r="N4186" s="239" t="s">
        <v>34</v>
      </c>
      <c r="O4186" s="239" t="s">
        <v>48</v>
      </c>
      <c r="P4186" s="239" t="s">
        <v>34</v>
      </c>
      <c r="Q4186" s="159" t="s">
        <v>34</v>
      </c>
      <c r="R4186" s="100" t="s">
        <v>34</v>
      </c>
      <c r="S4186" s="158">
        <v>1</v>
      </c>
      <c r="T4186" s="103" t="s">
        <v>210</v>
      </c>
      <c r="U4186" s="160" t="s">
        <v>208</v>
      </c>
      <c r="V4186" s="160" t="s">
        <v>4682</v>
      </c>
      <c r="W4186" s="160" t="s">
        <v>101</v>
      </c>
      <c r="X4186" s="160" t="s">
        <v>101</v>
      </c>
    </row>
    <row r="4187" spans="1:24" ht="30.75">
      <c r="A4187" s="155">
        <f>A4186+1</f>
        <v>4185</v>
      </c>
      <c r="B4187" s="160" t="s">
        <v>4424</v>
      </c>
      <c r="C4187" s="159">
        <v>2021</v>
      </c>
      <c r="D4187" s="160" t="s">
        <v>205</v>
      </c>
      <c r="E4187" s="160" t="s">
        <v>212</v>
      </c>
      <c r="F4187" s="268" t="s">
        <v>4684</v>
      </c>
      <c r="G4187" s="157" t="s">
        <v>31</v>
      </c>
      <c r="H4187" s="156" t="s">
        <v>42</v>
      </c>
      <c r="I4187" s="160" t="s">
        <v>208</v>
      </c>
      <c r="J4187" s="160" t="s">
        <v>212</v>
      </c>
      <c r="K4187" s="240" t="s">
        <v>34</v>
      </c>
      <c r="L4187" s="241" t="s">
        <v>34</v>
      </c>
      <c r="M4187" s="241" t="s">
        <v>34</v>
      </c>
      <c r="N4187" s="241" t="s">
        <v>34</v>
      </c>
      <c r="O4187" s="241" t="s">
        <v>48</v>
      </c>
      <c r="P4187" s="241" t="s">
        <v>34</v>
      </c>
      <c r="Q4187" s="159" t="s">
        <v>34</v>
      </c>
      <c r="R4187" s="100" t="s">
        <v>34</v>
      </c>
      <c r="S4187" s="158">
        <v>1</v>
      </c>
      <c r="T4187" s="103" t="s">
        <v>210</v>
      </c>
      <c r="U4187" s="160" t="s">
        <v>208</v>
      </c>
      <c r="V4187" s="160" t="s">
        <v>4682</v>
      </c>
      <c r="W4187" s="157" t="s">
        <v>42</v>
      </c>
      <c r="X4187" s="157" t="s">
        <v>42</v>
      </c>
    </row>
    <row r="4188" spans="1:24" ht="30.75">
      <c r="A4188" s="155">
        <f>A4187+1</f>
        <v>4186</v>
      </c>
      <c r="B4188" s="160" t="s">
        <v>4424</v>
      </c>
      <c r="C4188" s="159">
        <v>2021</v>
      </c>
      <c r="D4188" s="160" t="s">
        <v>205</v>
      </c>
      <c r="E4188" s="160" t="s">
        <v>212</v>
      </c>
      <c r="F4188" s="268" t="s">
        <v>4685</v>
      </c>
      <c r="G4188" s="157" t="s">
        <v>31</v>
      </c>
      <c r="H4188" s="156" t="s">
        <v>39</v>
      </c>
      <c r="I4188" s="157" t="s">
        <v>208</v>
      </c>
      <c r="J4188" s="157" t="s">
        <v>212</v>
      </c>
      <c r="K4188" s="238" t="s">
        <v>48</v>
      </c>
      <c r="L4188" s="239" t="s">
        <v>34</v>
      </c>
      <c r="M4188" s="239" t="s">
        <v>34</v>
      </c>
      <c r="N4188" s="239" t="s">
        <v>34</v>
      </c>
      <c r="O4188" s="239" t="s">
        <v>48</v>
      </c>
      <c r="P4188" s="239" t="s">
        <v>34</v>
      </c>
      <c r="Q4188" s="159" t="s">
        <v>48</v>
      </c>
      <c r="R4188" s="100" t="s">
        <v>48</v>
      </c>
      <c r="S4188" s="158">
        <v>1</v>
      </c>
      <c r="T4188" s="103" t="s">
        <v>210</v>
      </c>
      <c r="U4188" s="160" t="s">
        <v>208</v>
      </c>
      <c r="V4188" s="160" t="s">
        <v>4682</v>
      </c>
      <c r="W4188" s="157" t="s">
        <v>42</v>
      </c>
      <c r="X4188" s="157" t="s">
        <v>50</v>
      </c>
    </row>
    <row r="4189" spans="1:24" ht="30.75">
      <c r="A4189" s="155">
        <f>A4188+1</f>
        <v>4187</v>
      </c>
      <c r="B4189" s="160" t="s">
        <v>4424</v>
      </c>
      <c r="C4189" s="159">
        <v>2021</v>
      </c>
      <c r="D4189" s="160" t="s">
        <v>205</v>
      </c>
      <c r="E4189" s="160" t="s">
        <v>749</v>
      </c>
      <c r="F4189" s="268" t="s">
        <v>4686</v>
      </c>
      <c r="G4189" s="157" t="s">
        <v>31</v>
      </c>
      <c r="H4189" s="161" t="s">
        <v>39</v>
      </c>
      <c r="I4189" s="160" t="s">
        <v>208</v>
      </c>
      <c r="J4189" s="160" t="s">
        <v>751</v>
      </c>
      <c r="K4189" s="240" t="s">
        <v>34</v>
      </c>
      <c r="L4189" s="241" t="s">
        <v>34</v>
      </c>
      <c r="M4189" s="241" t="s">
        <v>34</v>
      </c>
      <c r="N4189" s="241" t="s">
        <v>34</v>
      </c>
      <c r="O4189" s="241" t="s">
        <v>34</v>
      </c>
      <c r="P4189" s="241" t="s">
        <v>34</v>
      </c>
      <c r="Q4189" s="159" t="s">
        <v>34</v>
      </c>
      <c r="R4189" s="100" t="s">
        <v>34</v>
      </c>
      <c r="S4189" s="158">
        <v>1</v>
      </c>
      <c r="T4189" s="103" t="s">
        <v>210</v>
      </c>
      <c r="U4189" s="160" t="s">
        <v>208</v>
      </c>
      <c r="V4189" s="160" t="s">
        <v>1540</v>
      </c>
      <c r="W4189" s="160" t="s">
        <v>92</v>
      </c>
      <c r="X4189" s="160" t="s">
        <v>92</v>
      </c>
    </row>
    <row r="4190" spans="1:24" ht="81">
      <c r="A4190" s="155">
        <f>A4189+1</f>
        <v>4188</v>
      </c>
      <c r="B4190" s="160" t="s">
        <v>4424</v>
      </c>
      <c r="C4190" s="159">
        <v>2021</v>
      </c>
      <c r="D4190" s="160" t="s">
        <v>205</v>
      </c>
      <c r="E4190" s="160" t="s">
        <v>212</v>
      </c>
      <c r="F4190" s="268" t="s">
        <v>4687</v>
      </c>
      <c r="G4190" s="157" t="s">
        <v>82</v>
      </c>
      <c r="H4190" s="161" t="s">
        <v>83</v>
      </c>
      <c r="I4190" s="160" t="s">
        <v>208</v>
      </c>
      <c r="J4190" s="160" t="s">
        <v>212</v>
      </c>
      <c r="K4190" s="240" t="s">
        <v>34</v>
      </c>
      <c r="L4190" s="241" t="s">
        <v>34</v>
      </c>
      <c r="M4190" s="241" t="s">
        <v>34</v>
      </c>
      <c r="N4190" s="241" t="s">
        <v>34</v>
      </c>
      <c r="O4190" s="241" t="s">
        <v>34</v>
      </c>
      <c r="P4190" s="241" t="s">
        <v>34</v>
      </c>
      <c r="Q4190" s="159" t="s">
        <v>34</v>
      </c>
      <c r="R4190" s="100" t="s">
        <v>34</v>
      </c>
      <c r="S4190" s="158">
        <v>1</v>
      </c>
      <c r="T4190" s="103" t="s">
        <v>210</v>
      </c>
      <c r="U4190" s="160" t="s">
        <v>208</v>
      </c>
      <c r="V4190" s="160" t="s">
        <v>1540</v>
      </c>
      <c r="W4190" s="160" t="s">
        <v>188</v>
      </c>
      <c r="X4190" s="160" t="s">
        <v>188</v>
      </c>
    </row>
    <row r="4191" spans="1:24" ht="81">
      <c r="A4191" s="155">
        <f>A4190+1</f>
        <v>4189</v>
      </c>
      <c r="B4191" s="160" t="s">
        <v>4424</v>
      </c>
      <c r="C4191" s="159">
        <v>2021</v>
      </c>
      <c r="D4191" s="160" t="s">
        <v>205</v>
      </c>
      <c r="E4191" s="160" t="s">
        <v>512</v>
      </c>
      <c r="F4191" s="268" t="s">
        <v>4688</v>
      </c>
      <c r="G4191" s="157" t="s">
        <v>82</v>
      </c>
      <c r="H4191" s="161" t="s">
        <v>83</v>
      </c>
      <c r="I4191" s="160" t="s">
        <v>208</v>
      </c>
      <c r="J4191" s="157" t="s">
        <v>514</v>
      </c>
      <c r="K4191" s="238" t="s">
        <v>34</v>
      </c>
      <c r="L4191" s="239" t="s">
        <v>34</v>
      </c>
      <c r="M4191" s="239" t="s">
        <v>48</v>
      </c>
      <c r="N4191" s="239" t="s">
        <v>34</v>
      </c>
      <c r="O4191" s="239" t="s">
        <v>48</v>
      </c>
      <c r="P4191" s="239" t="s">
        <v>34</v>
      </c>
      <c r="Q4191" s="159" t="s">
        <v>34</v>
      </c>
      <c r="R4191" s="100" t="s">
        <v>34</v>
      </c>
      <c r="S4191" s="158">
        <v>1</v>
      </c>
      <c r="T4191" s="103" t="s">
        <v>210</v>
      </c>
      <c r="U4191" s="160" t="s">
        <v>208</v>
      </c>
      <c r="V4191" s="160" t="s">
        <v>512</v>
      </c>
      <c r="W4191" s="160" t="s">
        <v>101</v>
      </c>
      <c r="X4191" s="160" t="s">
        <v>101</v>
      </c>
    </row>
    <row r="4192" spans="1:24" ht="41.25">
      <c r="A4192" s="155">
        <f>A4191+1</f>
        <v>4190</v>
      </c>
      <c r="B4192" s="160" t="s">
        <v>4424</v>
      </c>
      <c r="C4192" s="159">
        <v>2021</v>
      </c>
      <c r="D4192" s="160" t="s">
        <v>205</v>
      </c>
      <c r="E4192" s="160" t="s">
        <v>512</v>
      </c>
      <c r="F4192" s="268" t="s">
        <v>4689</v>
      </c>
      <c r="G4192" s="157" t="s">
        <v>31</v>
      </c>
      <c r="H4192" s="156" t="s">
        <v>42</v>
      </c>
      <c r="I4192" s="160" t="s">
        <v>208</v>
      </c>
      <c r="J4192" s="157" t="s">
        <v>514</v>
      </c>
      <c r="K4192" s="238" t="s">
        <v>34</v>
      </c>
      <c r="L4192" s="239" t="s">
        <v>34</v>
      </c>
      <c r="M4192" s="239" t="s">
        <v>34</v>
      </c>
      <c r="N4192" s="239" t="s">
        <v>34</v>
      </c>
      <c r="O4192" s="239" t="s">
        <v>34</v>
      </c>
      <c r="P4192" s="239" t="s">
        <v>34</v>
      </c>
      <c r="Q4192" s="159" t="s">
        <v>34</v>
      </c>
      <c r="R4192" s="100" t="s">
        <v>34</v>
      </c>
      <c r="S4192" s="158">
        <v>1</v>
      </c>
      <c r="T4192" s="103" t="s">
        <v>210</v>
      </c>
      <c r="U4192" s="160" t="s">
        <v>208</v>
      </c>
      <c r="V4192" s="160" t="s">
        <v>512</v>
      </c>
      <c r="W4192" s="157" t="s">
        <v>42</v>
      </c>
      <c r="X4192" s="157" t="s">
        <v>42</v>
      </c>
    </row>
    <row r="4193" spans="1:24" ht="41.25">
      <c r="A4193" s="155">
        <f>A4192+1</f>
        <v>4191</v>
      </c>
      <c r="B4193" s="160" t="s">
        <v>4424</v>
      </c>
      <c r="C4193" s="159">
        <v>2021</v>
      </c>
      <c r="D4193" s="160" t="s">
        <v>219</v>
      </c>
      <c r="E4193" s="160" t="s">
        <v>220</v>
      </c>
      <c r="F4193" s="268" t="s">
        <v>4690</v>
      </c>
      <c r="G4193" s="157" t="s">
        <v>31</v>
      </c>
      <c r="H4193" s="156" t="s">
        <v>42</v>
      </c>
      <c r="I4193" s="160" t="s">
        <v>222</v>
      </c>
      <c r="J4193" s="160" t="s">
        <v>17</v>
      </c>
      <c r="K4193" s="240" t="s">
        <v>34</v>
      </c>
      <c r="L4193" s="241" t="s">
        <v>34</v>
      </c>
      <c r="M4193" s="241" t="s">
        <v>34</v>
      </c>
      <c r="N4193" s="241" t="s">
        <v>34</v>
      </c>
      <c r="O4193" s="241" t="s">
        <v>48</v>
      </c>
      <c r="P4193" s="241" t="s">
        <v>34</v>
      </c>
      <c r="Q4193" s="159" t="s">
        <v>34</v>
      </c>
      <c r="R4193" s="100" t="s">
        <v>34</v>
      </c>
      <c r="S4193" s="158">
        <v>1</v>
      </c>
      <c r="T4193" s="103" t="s">
        <v>223</v>
      </c>
      <c r="U4193" s="160" t="s">
        <v>219</v>
      </c>
      <c r="V4193" s="160" t="s">
        <v>220</v>
      </c>
      <c r="W4193" s="157" t="s">
        <v>42</v>
      </c>
      <c r="X4193" s="157" t="s">
        <v>42</v>
      </c>
    </row>
    <row r="4194" spans="1:24" ht="30.75">
      <c r="A4194" s="155">
        <f>A4193+1</f>
        <v>4192</v>
      </c>
      <c r="B4194" s="160" t="s">
        <v>4424</v>
      </c>
      <c r="C4194" s="159">
        <v>2021</v>
      </c>
      <c r="D4194" s="160" t="s">
        <v>219</v>
      </c>
      <c r="E4194" s="160" t="s">
        <v>220</v>
      </c>
      <c r="F4194" s="268" t="s">
        <v>4691</v>
      </c>
      <c r="G4194" s="157" t="s">
        <v>31</v>
      </c>
      <c r="H4194" s="161" t="s">
        <v>39</v>
      </c>
      <c r="I4194" s="160" t="s">
        <v>222</v>
      </c>
      <c r="J4194" s="160" t="s">
        <v>17</v>
      </c>
      <c r="K4194" s="240" t="s">
        <v>34</v>
      </c>
      <c r="L4194" s="241" t="s">
        <v>34</v>
      </c>
      <c r="M4194" s="241" t="s">
        <v>34</v>
      </c>
      <c r="N4194" s="241" t="s">
        <v>34</v>
      </c>
      <c r="O4194" s="241" t="s">
        <v>48</v>
      </c>
      <c r="P4194" s="241" t="s">
        <v>34</v>
      </c>
      <c r="Q4194" s="159" t="s">
        <v>34</v>
      </c>
      <c r="R4194" s="100" t="s">
        <v>34</v>
      </c>
      <c r="S4194" s="158">
        <v>1</v>
      </c>
      <c r="T4194" s="103" t="s">
        <v>223</v>
      </c>
      <c r="U4194" s="160" t="s">
        <v>219</v>
      </c>
      <c r="V4194" s="160" t="s">
        <v>220</v>
      </c>
      <c r="W4194" s="160" t="s">
        <v>92</v>
      </c>
      <c r="X4194" s="160" t="s">
        <v>92</v>
      </c>
    </row>
    <row r="4195" spans="1:24" ht="30.75">
      <c r="A4195" s="155">
        <f>A4194+1</f>
        <v>4193</v>
      </c>
      <c r="B4195" s="160" t="s">
        <v>4424</v>
      </c>
      <c r="C4195" s="159">
        <v>2021</v>
      </c>
      <c r="D4195" s="160" t="s">
        <v>219</v>
      </c>
      <c r="E4195" s="160" t="s">
        <v>220</v>
      </c>
      <c r="F4195" s="268" t="s">
        <v>4692</v>
      </c>
      <c r="G4195" s="157" t="s">
        <v>31</v>
      </c>
      <c r="H4195" s="156" t="s">
        <v>50</v>
      </c>
      <c r="I4195" s="160" t="s">
        <v>222</v>
      </c>
      <c r="J4195" s="160" t="s">
        <v>17</v>
      </c>
      <c r="K4195" s="240" t="s">
        <v>34</v>
      </c>
      <c r="L4195" s="241" t="s">
        <v>34</v>
      </c>
      <c r="M4195" s="241" t="s">
        <v>34</v>
      </c>
      <c r="N4195" s="241" t="s">
        <v>34</v>
      </c>
      <c r="O4195" s="241" t="s">
        <v>48</v>
      </c>
      <c r="P4195" s="241" t="s">
        <v>34</v>
      </c>
      <c r="Q4195" s="159" t="s">
        <v>34</v>
      </c>
      <c r="R4195" s="99" t="s">
        <v>48</v>
      </c>
      <c r="S4195" s="158">
        <v>1</v>
      </c>
      <c r="T4195" s="103" t="s">
        <v>223</v>
      </c>
      <c r="U4195" s="160" t="s">
        <v>219</v>
      </c>
      <c r="V4195" s="160" t="s">
        <v>220</v>
      </c>
      <c r="W4195" s="160" t="s">
        <v>92</v>
      </c>
      <c r="X4195" s="157" t="s">
        <v>50</v>
      </c>
    </row>
    <row r="4196" spans="1:24" ht="81">
      <c r="A4196" s="155">
        <f>A4195+1</f>
        <v>4194</v>
      </c>
      <c r="B4196" s="160" t="s">
        <v>4424</v>
      </c>
      <c r="C4196" s="159">
        <v>2021</v>
      </c>
      <c r="D4196" s="160" t="s">
        <v>219</v>
      </c>
      <c r="E4196" s="160" t="s">
        <v>220</v>
      </c>
      <c r="F4196" s="268" t="s">
        <v>4693</v>
      </c>
      <c r="G4196" s="157" t="s">
        <v>82</v>
      </c>
      <c r="H4196" s="161" t="s">
        <v>83</v>
      </c>
      <c r="I4196" s="160" t="s">
        <v>222</v>
      </c>
      <c r="J4196" s="160" t="s">
        <v>17</v>
      </c>
      <c r="K4196" s="240" t="s">
        <v>34</v>
      </c>
      <c r="L4196" s="241" t="s">
        <v>34</v>
      </c>
      <c r="M4196" s="241" t="s">
        <v>34</v>
      </c>
      <c r="N4196" s="241" t="s">
        <v>34</v>
      </c>
      <c r="O4196" s="241" t="s">
        <v>48</v>
      </c>
      <c r="P4196" s="241" t="s">
        <v>34</v>
      </c>
      <c r="Q4196" s="159" t="s">
        <v>34</v>
      </c>
      <c r="R4196" s="100" t="s">
        <v>34</v>
      </c>
      <c r="S4196" s="158">
        <v>1</v>
      </c>
      <c r="T4196" s="103" t="s">
        <v>223</v>
      </c>
      <c r="U4196" s="160" t="s">
        <v>219</v>
      </c>
      <c r="V4196" s="160" t="s">
        <v>220</v>
      </c>
      <c r="W4196" s="160" t="s">
        <v>249</v>
      </c>
      <c r="X4196" s="160" t="s">
        <v>249</v>
      </c>
    </row>
    <row r="4197" spans="1:24" ht="30.75">
      <c r="A4197" s="155">
        <f>A4196+1</f>
        <v>4195</v>
      </c>
      <c r="B4197" s="160" t="s">
        <v>4424</v>
      </c>
      <c r="C4197" s="159">
        <v>2021</v>
      </c>
      <c r="D4197" s="160" t="s">
        <v>219</v>
      </c>
      <c r="E4197" s="160" t="s">
        <v>220</v>
      </c>
      <c r="F4197" s="268" t="s">
        <v>4694</v>
      </c>
      <c r="G4197" s="157" t="s">
        <v>31</v>
      </c>
      <c r="H4197" s="161" t="s">
        <v>39</v>
      </c>
      <c r="I4197" s="160" t="s">
        <v>222</v>
      </c>
      <c r="J4197" s="160" t="s">
        <v>17</v>
      </c>
      <c r="K4197" s="240" t="s">
        <v>34</v>
      </c>
      <c r="L4197" s="241" t="s">
        <v>34</v>
      </c>
      <c r="M4197" s="241" t="s">
        <v>34</v>
      </c>
      <c r="N4197" s="241" t="s">
        <v>34</v>
      </c>
      <c r="O4197" s="241" t="s">
        <v>48</v>
      </c>
      <c r="P4197" s="241" t="s">
        <v>34</v>
      </c>
      <c r="Q4197" s="159" t="s">
        <v>34</v>
      </c>
      <c r="R4197" s="100" t="s">
        <v>34</v>
      </c>
      <c r="S4197" s="158">
        <v>1</v>
      </c>
      <c r="T4197" s="103" t="s">
        <v>223</v>
      </c>
      <c r="U4197" s="160" t="s">
        <v>219</v>
      </c>
      <c r="V4197" s="160" t="s">
        <v>220</v>
      </c>
      <c r="W4197" s="160" t="s">
        <v>92</v>
      </c>
      <c r="X4197" s="160" t="s">
        <v>92</v>
      </c>
    </row>
    <row r="4198" spans="1:24" ht="30.75">
      <c r="A4198" s="155">
        <f>A4197+1</f>
        <v>4196</v>
      </c>
      <c r="B4198" s="160" t="s">
        <v>4424</v>
      </c>
      <c r="C4198" s="159">
        <v>2021</v>
      </c>
      <c r="D4198" s="160" t="s">
        <v>219</v>
      </c>
      <c r="E4198" s="160" t="s">
        <v>220</v>
      </c>
      <c r="F4198" s="268" t="s">
        <v>4695</v>
      </c>
      <c r="G4198" s="157" t="s">
        <v>31</v>
      </c>
      <c r="H4198" s="156" t="s">
        <v>42</v>
      </c>
      <c r="I4198" s="160" t="s">
        <v>222</v>
      </c>
      <c r="J4198" s="160" t="s">
        <v>17</v>
      </c>
      <c r="K4198" s="240" t="s">
        <v>34</v>
      </c>
      <c r="L4198" s="241" t="s">
        <v>34</v>
      </c>
      <c r="M4198" s="241" t="s">
        <v>34</v>
      </c>
      <c r="N4198" s="241" t="s">
        <v>34</v>
      </c>
      <c r="O4198" s="241" t="s">
        <v>48</v>
      </c>
      <c r="P4198" s="241" t="s">
        <v>34</v>
      </c>
      <c r="Q4198" s="159" t="s">
        <v>34</v>
      </c>
      <c r="R4198" s="100" t="s">
        <v>34</v>
      </c>
      <c r="S4198" s="158">
        <v>1</v>
      </c>
      <c r="T4198" s="103" t="s">
        <v>223</v>
      </c>
      <c r="U4198" s="160" t="s">
        <v>219</v>
      </c>
      <c r="V4198" s="160" t="s">
        <v>220</v>
      </c>
      <c r="W4198" s="157" t="s">
        <v>42</v>
      </c>
      <c r="X4198" s="157" t="s">
        <v>42</v>
      </c>
    </row>
    <row r="4199" spans="1:24" ht="30.75">
      <c r="A4199" s="155">
        <f>A4198+1</f>
        <v>4197</v>
      </c>
      <c r="B4199" s="160" t="s">
        <v>4424</v>
      </c>
      <c r="C4199" s="159">
        <v>2021</v>
      </c>
      <c r="D4199" s="160" t="s">
        <v>219</v>
      </c>
      <c r="E4199" s="160" t="s">
        <v>220</v>
      </c>
      <c r="F4199" s="268" t="s">
        <v>4696</v>
      </c>
      <c r="G4199" s="157" t="s">
        <v>31</v>
      </c>
      <c r="H4199" s="156" t="s">
        <v>42</v>
      </c>
      <c r="I4199" s="160" t="s">
        <v>222</v>
      </c>
      <c r="J4199" s="160" t="s">
        <v>17</v>
      </c>
      <c r="K4199" s="240" t="s">
        <v>34</v>
      </c>
      <c r="L4199" s="241" t="s">
        <v>34</v>
      </c>
      <c r="M4199" s="241" t="s">
        <v>34</v>
      </c>
      <c r="N4199" s="241" t="s">
        <v>34</v>
      </c>
      <c r="O4199" s="241" t="s">
        <v>48</v>
      </c>
      <c r="P4199" s="241" t="s">
        <v>34</v>
      </c>
      <c r="Q4199" s="159" t="s">
        <v>34</v>
      </c>
      <c r="R4199" s="100" t="s">
        <v>34</v>
      </c>
      <c r="S4199" s="158">
        <v>1</v>
      </c>
      <c r="T4199" s="103" t="s">
        <v>223</v>
      </c>
      <c r="U4199" s="160" t="s">
        <v>219</v>
      </c>
      <c r="V4199" s="160" t="s">
        <v>220</v>
      </c>
      <c r="W4199" s="157" t="s">
        <v>42</v>
      </c>
      <c r="X4199" s="157" t="s">
        <v>42</v>
      </c>
    </row>
    <row r="4200" spans="1:24" ht="30.75">
      <c r="A4200" s="155">
        <f>A4199+1</f>
        <v>4198</v>
      </c>
      <c r="B4200" s="160" t="s">
        <v>4424</v>
      </c>
      <c r="C4200" s="159">
        <v>2021</v>
      </c>
      <c r="D4200" s="160" t="s">
        <v>219</v>
      </c>
      <c r="E4200" s="160" t="s">
        <v>220</v>
      </c>
      <c r="F4200" s="268" t="s">
        <v>4697</v>
      </c>
      <c r="G4200" s="157" t="s">
        <v>31</v>
      </c>
      <c r="H4200" s="161" t="s">
        <v>39</v>
      </c>
      <c r="I4200" s="160" t="s">
        <v>222</v>
      </c>
      <c r="J4200" s="160" t="s">
        <v>17</v>
      </c>
      <c r="K4200" s="240" t="s">
        <v>34</v>
      </c>
      <c r="L4200" s="241" t="s">
        <v>34</v>
      </c>
      <c r="M4200" s="241" t="s">
        <v>34</v>
      </c>
      <c r="N4200" s="241" t="s">
        <v>34</v>
      </c>
      <c r="O4200" s="241" t="s">
        <v>48</v>
      </c>
      <c r="P4200" s="241" t="s">
        <v>34</v>
      </c>
      <c r="Q4200" s="159" t="s">
        <v>34</v>
      </c>
      <c r="R4200" s="100" t="s">
        <v>34</v>
      </c>
      <c r="S4200" s="158">
        <v>1</v>
      </c>
      <c r="T4200" s="103" t="s">
        <v>223</v>
      </c>
      <c r="U4200" s="160" t="s">
        <v>219</v>
      </c>
      <c r="V4200" s="160" t="s">
        <v>220</v>
      </c>
      <c r="W4200" s="160" t="s">
        <v>92</v>
      </c>
      <c r="X4200" s="160" t="s">
        <v>92</v>
      </c>
    </row>
    <row r="4201" spans="1:24" ht="30.75">
      <c r="A4201" s="155">
        <f>A4200+1</f>
        <v>4199</v>
      </c>
      <c r="B4201" s="160" t="s">
        <v>4424</v>
      </c>
      <c r="C4201" s="159">
        <v>2021</v>
      </c>
      <c r="D4201" s="160" t="s">
        <v>219</v>
      </c>
      <c r="E4201" s="160" t="s">
        <v>220</v>
      </c>
      <c r="F4201" s="268" t="s">
        <v>4698</v>
      </c>
      <c r="G4201" s="157" t="s">
        <v>31</v>
      </c>
      <c r="H4201" s="156" t="s">
        <v>42</v>
      </c>
      <c r="I4201" s="160" t="s">
        <v>222</v>
      </c>
      <c r="J4201" s="160" t="s">
        <v>17</v>
      </c>
      <c r="K4201" s="240" t="s">
        <v>34</v>
      </c>
      <c r="L4201" s="241" t="s">
        <v>34</v>
      </c>
      <c r="M4201" s="241" t="s">
        <v>34</v>
      </c>
      <c r="N4201" s="241" t="s">
        <v>34</v>
      </c>
      <c r="O4201" s="241" t="s">
        <v>48</v>
      </c>
      <c r="P4201" s="241" t="s">
        <v>34</v>
      </c>
      <c r="Q4201" s="159" t="s">
        <v>34</v>
      </c>
      <c r="R4201" s="100" t="s">
        <v>34</v>
      </c>
      <c r="S4201" s="158">
        <v>1</v>
      </c>
      <c r="T4201" s="103" t="s">
        <v>223</v>
      </c>
      <c r="U4201" s="160" t="s">
        <v>219</v>
      </c>
      <c r="V4201" s="160" t="s">
        <v>220</v>
      </c>
      <c r="W4201" s="157" t="s">
        <v>42</v>
      </c>
      <c r="X4201" s="157" t="s">
        <v>42</v>
      </c>
    </row>
    <row r="4202" spans="1:24" ht="81">
      <c r="A4202" s="155">
        <f>A4201+1</f>
        <v>4200</v>
      </c>
      <c r="B4202" s="160" t="s">
        <v>4424</v>
      </c>
      <c r="C4202" s="159">
        <v>2021</v>
      </c>
      <c r="D4202" s="160" t="s">
        <v>219</v>
      </c>
      <c r="E4202" s="160" t="s">
        <v>220</v>
      </c>
      <c r="F4202" s="268" t="s">
        <v>4699</v>
      </c>
      <c r="G4202" s="157" t="s">
        <v>82</v>
      </c>
      <c r="H4202" s="161" t="s">
        <v>83</v>
      </c>
      <c r="I4202" s="160" t="s">
        <v>222</v>
      </c>
      <c r="J4202" s="160" t="s">
        <v>17</v>
      </c>
      <c r="K4202" s="240" t="s">
        <v>34</v>
      </c>
      <c r="L4202" s="241" t="s">
        <v>34</v>
      </c>
      <c r="M4202" s="241" t="s">
        <v>34</v>
      </c>
      <c r="N4202" s="241" t="s">
        <v>34</v>
      </c>
      <c r="O4202" s="241" t="s">
        <v>48</v>
      </c>
      <c r="P4202" s="241" t="s">
        <v>34</v>
      </c>
      <c r="Q4202" s="159" t="s">
        <v>34</v>
      </c>
      <c r="R4202" s="100" t="s">
        <v>34</v>
      </c>
      <c r="S4202" s="158">
        <v>1</v>
      </c>
      <c r="T4202" s="103" t="s">
        <v>223</v>
      </c>
      <c r="U4202" s="160" t="s">
        <v>219</v>
      </c>
      <c r="V4202" s="160" t="s">
        <v>4700</v>
      </c>
      <c r="W4202" s="160" t="s">
        <v>101</v>
      </c>
      <c r="X4202" s="160" t="s">
        <v>101</v>
      </c>
    </row>
    <row r="4203" spans="1:24" ht="30.75">
      <c r="A4203" s="155">
        <f>A4202+1</f>
        <v>4201</v>
      </c>
      <c r="B4203" s="160" t="s">
        <v>4424</v>
      </c>
      <c r="C4203" s="159">
        <v>2021</v>
      </c>
      <c r="D4203" s="160" t="s">
        <v>219</v>
      </c>
      <c r="E4203" s="160" t="s">
        <v>220</v>
      </c>
      <c r="F4203" s="268" t="s">
        <v>4701</v>
      </c>
      <c r="G4203" s="157" t="s">
        <v>31</v>
      </c>
      <c r="H4203" s="161" t="s">
        <v>39</v>
      </c>
      <c r="I4203" s="160" t="s">
        <v>222</v>
      </c>
      <c r="J4203" s="160" t="s">
        <v>17</v>
      </c>
      <c r="K4203" s="240" t="s">
        <v>34</v>
      </c>
      <c r="L4203" s="241" t="s">
        <v>34</v>
      </c>
      <c r="M4203" s="241" t="s">
        <v>34</v>
      </c>
      <c r="N4203" s="241" t="s">
        <v>34</v>
      </c>
      <c r="O4203" s="241" t="s">
        <v>48</v>
      </c>
      <c r="P4203" s="241" t="s">
        <v>34</v>
      </c>
      <c r="Q4203" s="159" t="s">
        <v>34</v>
      </c>
      <c r="R4203" s="100" t="s">
        <v>34</v>
      </c>
      <c r="S4203" s="158">
        <v>1</v>
      </c>
      <c r="T4203" s="103" t="s">
        <v>223</v>
      </c>
      <c r="U4203" s="160" t="s">
        <v>219</v>
      </c>
      <c r="V4203" s="160" t="s">
        <v>4700</v>
      </c>
      <c r="W4203" s="160" t="s">
        <v>1111</v>
      </c>
      <c r="X4203" s="160" t="s">
        <v>1111</v>
      </c>
    </row>
    <row r="4204" spans="1:24" ht="41.25">
      <c r="A4204" s="155">
        <f>A4203+1</f>
        <v>4202</v>
      </c>
      <c r="B4204" s="160" t="s">
        <v>4424</v>
      </c>
      <c r="C4204" s="159">
        <v>2021</v>
      </c>
      <c r="D4204" s="160" t="s">
        <v>219</v>
      </c>
      <c r="E4204" s="160" t="s">
        <v>251</v>
      </c>
      <c r="F4204" s="268" t="s">
        <v>4702</v>
      </c>
      <c r="G4204" s="157" t="s">
        <v>31</v>
      </c>
      <c r="H4204" s="161" t="s">
        <v>39</v>
      </c>
      <c r="I4204" s="160" t="s">
        <v>71</v>
      </c>
      <c r="J4204" s="160" t="s">
        <v>253</v>
      </c>
      <c r="K4204" s="240" t="s">
        <v>34</v>
      </c>
      <c r="L4204" s="241" t="s">
        <v>34</v>
      </c>
      <c r="M4204" s="241" t="s">
        <v>34</v>
      </c>
      <c r="N4204" s="241" t="s">
        <v>34</v>
      </c>
      <c r="O4204" s="241" t="s">
        <v>34</v>
      </c>
      <c r="P4204" s="241" t="s">
        <v>34</v>
      </c>
      <c r="Q4204" s="159" t="s">
        <v>34</v>
      </c>
      <c r="R4204" s="100" t="s">
        <v>34</v>
      </c>
      <c r="S4204" s="158">
        <v>1</v>
      </c>
      <c r="T4204" s="103" t="s">
        <v>223</v>
      </c>
      <c r="U4204" s="160" t="s">
        <v>219</v>
      </c>
      <c r="V4204" s="160" t="s">
        <v>522</v>
      </c>
      <c r="W4204" s="160" t="s">
        <v>92</v>
      </c>
      <c r="X4204" s="160" t="s">
        <v>92</v>
      </c>
    </row>
    <row r="4205" spans="1:24" ht="41.25">
      <c r="A4205" s="155">
        <f>A4204+1</f>
        <v>4203</v>
      </c>
      <c r="B4205" s="160" t="s">
        <v>4424</v>
      </c>
      <c r="C4205" s="159">
        <v>2021</v>
      </c>
      <c r="D4205" s="160" t="s">
        <v>219</v>
      </c>
      <c r="E4205" s="160" t="s">
        <v>251</v>
      </c>
      <c r="F4205" s="268" t="s">
        <v>4703</v>
      </c>
      <c r="G4205" s="157" t="s">
        <v>31</v>
      </c>
      <c r="H4205" s="161" t="s">
        <v>39</v>
      </c>
      <c r="I4205" s="160" t="s">
        <v>71</v>
      </c>
      <c r="J4205" s="160" t="s">
        <v>253</v>
      </c>
      <c r="K4205" s="240" t="s">
        <v>34</v>
      </c>
      <c r="L4205" s="241" t="s">
        <v>34</v>
      </c>
      <c r="M4205" s="241" t="s">
        <v>34</v>
      </c>
      <c r="N4205" s="241" t="s">
        <v>34</v>
      </c>
      <c r="O4205" s="241" t="s">
        <v>34</v>
      </c>
      <c r="P4205" s="241" t="s">
        <v>34</v>
      </c>
      <c r="Q4205" s="159" t="s">
        <v>34</v>
      </c>
      <c r="R4205" s="100" t="s">
        <v>34</v>
      </c>
      <c r="S4205" s="158">
        <v>1</v>
      </c>
      <c r="T4205" s="103" t="s">
        <v>223</v>
      </c>
      <c r="U4205" s="160" t="s">
        <v>219</v>
      </c>
      <c r="V4205" s="160" t="s">
        <v>522</v>
      </c>
      <c r="W4205" s="160" t="s">
        <v>92</v>
      </c>
      <c r="X4205" s="160" t="s">
        <v>92</v>
      </c>
    </row>
    <row r="4206" spans="1:24" ht="41.25">
      <c r="A4206" s="155">
        <f>A4205+1</f>
        <v>4204</v>
      </c>
      <c r="B4206" s="160" t="s">
        <v>4424</v>
      </c>
      <c r="C4206" s="159">
        <v>2021</v>
      </c>
      <c r="D4206" s="160" t="s">
        <v>219</v>
      </c>
      <c r="E4206" s="160" t="s">
        <v>251</v>
      </c>
      <c r="F4206" s="268" t="s">
        <v>4704</v>
      </c>
      <c r="G4206" s="157" t="s">
        <v>31</v>
      </c>
      <c r="H4206" s="156" t="s">
        <v>46</v>
      </c>
      <c r="I4206" s="160" t="s">
        <v>71</v>
      </c>
      <c r="J4206" s="160" t="s">
        <v>253</v>
      </c>
      <c r="K4206" s="240" t="s">
        <v>34</v>
      </c>
      <c r="L4206" s="241" t="s">
        <v>34</v>
      </c>
      <c r="M4206" s="241" t="s">
        <v>34</v>
      </c>
      <c r="N4206" s="241" t="s">
        <v>34</v>
      </c>
      <c r="O4206" s="241" t="s">
        <v>34</v>
      </c>
      <c r="P4206" s="241" t="s">
        <v>34</v>
      </c>
      <c r="Q4206" s="159" t="s">
        <v>34</v>
      </c>
      <c r="R4206" s="100" t="s">
        <v>34</v>
      </c>
      <c r="S4206" s="158">
        <v>1</v>
      </c>
      <c r="T4206" s="103" t="s">
        <v>223</v>
      </c>
      <c r="U4206" s="160" t="s">
        <v>219</v>
      </c>
      <c r="V4206" s="160" t="s">
        <v>522</v>
      </c>
      <c r="W4206" s="160" t="s">
        <v>52</v>
      </c>
      <c r="X4206" s="160" t="s">
        <v>52</v>
      </c>
    </row>
    <row r="4207" spans="1:24" ht="41.25">
      <c r="A4207" s="155">
        <f>A4206+1</f>
        <v>4205</v>
      </c>
      <c r="B4207" s="160" t="s">
        <v>4424</v>
      </c>
      <c r="C4207" s="159">
        <v>2021</v>
      </c>
      <c r="D4207" s="160" t="s">
        <v>219</v>
      </c>
      <c r="E4207" s="160" t="s">
        <v>251</v>
      </c>
      <c r="F4207" s="268" t="s">
        <v>4705</v>
      </c>
      <c r="G4207" s="157" t="s">
        <v>31</v>
      </c>
      <c r="H4207" s="161" t="s">
        <v>39</v>
      </c>
      <c r="I4207" s="160" t="s">
        <v>71</v>
      </c>
      <c r="J4207" s="160" t="s">
        <v>253</v>
      </c>
      <c r="K4207" s="240" t="s">
        <v>34</v>
      </c>
      <c r="L4207" s="241" t="s">
        <v>48</v>
      </c>
      <c r="M4207" s="241" t="s">
        <v>34</v>
      </c>
      <c r="N4207" s="241" t="s">
        <v>34</v>
      </c>
      <c r="O4207" s="241" t="s">
        <v>34</v>
      </c>
      <c r="P4207" s="241" t="s">
        <v>34</v>
      </c>
      <c r="Q4207" s="159" t="s">
        <v>34</v>
      </c>
      <c r="R4207" s="100" t="s">
        <v>34</v>
      </c>
      <c r="S4207" s="158">
        <v>1</v>
      </c>
      <c r="T4207" s="103" t="s">
        <v>223</v>
      </c>
      <c r="U4207" s="160" t="s">
        <v>219</v>
      </c>
      <c r="V4207" s="160" t="s">
        <v>522</v>
      </c>
      <c r="W4207" s="160" t="s">
        <v>92</v>
      </c>
      <c r="X4207" s="160" t="s">
        <v>92</v>
      </c>
    </row>
    <row r="4208" spans="1:24" ht="81">
      <c r="A4208" s="155">
        <f>A4207+1</f>
        <v>4206</v>
      </c>
      <c r="B4208" s="160" t="s">
        <v>4424</v>
      </c>
      <c r="C4208" s="159">
        <v>2021</v>
      </c>
      <c r="D4208" s="160" t="s">
        <v>219</v>
      </c>
      <c r="E4208" s="160" t="s">
        <v>243</v>
      </c>
      <c r="F4208" s="268" t="s">
        <v>4706</v>
      </c>
      <c r="G4208" s="157" t="s">
        <v>31</v>
      </c>
      <c r="H4208" s="156" t="s">
        <v>29</v>
      </c>
      <c r="I4208" s="160" t="s">
        <v>71</v>
      </c>
      <c r="J4208" s="160" t="s">
        <v>232</v>
      </c>
      <c r="K4208" s="240" t="s">
        <v>48</v>
      </c>
      <c r="L4208" s="241" t="s">
        <v>34</v>
      </c>
      <c r="M4208" s="241" t="s">
        <v>34</v>
      </c>
      <c r="N4208" s="241" t="s">
        <v>34</v>
      </c>
      <c r="O4208" s="241" t="s">
        <v>34</v>
      </c>
      <c r="P4208" s="241" t="s">
        <v>34</v>
      </c>
      <c r="Q4208" s="159" t="s">
        <v>34</v>
      </c>
      <c r="R4208" s="100" t="s">
        <v>34</v>
      </c>
      <c r="S4208" s="158">
        <v>1</v>
      </c>
      <c r="T4208" s="103" t="s">
        <v>272</v>
      </c>
      <c r="U4208" s="160" t="s">
        <v>525</v>
      </c>
      <c r="V4208" s="160" t="s">
        <v>526</v>
      </c>
      <c r="W4208" s="160" t="s">
        <v>92</v>
      </c>
      <c r="X4208" s="160" t="s">
        <v>92</v>
      </c>
    </row>
    <row r="4209" spans="1:24" ht="81">
      <c r="A4209" s="155">
        <f>A4208+1</f>
        <v>4207</v>
      </c>
      <c r="B4209" s="160" t="s">
        <v>4424</v>
      </c>
      <c r="C4209" s="159">
        <v>2021</v>
      </c>
      <c r="D4209" s="160" t="s">
        <v>219</v>
      </c>
      <c r="E4209" s="160" t="s">
        <v>243</v>
      </c>
      <c r="F4209" s="268" t="s">
        <v>4707</v>
      </c>
      <c r="G4209" s="157" t="s">
        <v>31</v>
      </c>
      <c r="H4209" s="156" t="s">
        <v>39</v>
      </c>
      <c r="I4209" s="157" t="s">
        <v>71</v>
      </c>
      <c r="J4209" s="160" t="s">
        <v>232</v>
      </c>
      <c r="K4209" s="240" t="s">
        <v>48</v>
      </c>
      <c r="L4209" s="241" t="s">
        <v>34</v>
      </c>
      <c r="M4209" s="241" t="s">
        <v>34</v>
      </c>
      <c r="N4209" s="241" t="s">
        <v>34</v>
      </c>
      <c r="O4209" s="241" t="s">
        <v>34</v>
      </c>
      <c r="P4209" s="241" t="s">
        <v>34</v>
      </c>
      <c r="Q4209" s="159" t="s">
        <v>34</v>
      </c>
      <c r="R4209" s="100" t="s">
        <v>34</v>
      </c>
      <c r="S4209" s="158">
        <v>1</v>
      </c>
      <c r="T4209" s="103" t="s">
        <v>272</v>
      </c>
      <c r="U4209" s="160" t="s">
        <v>525</v>
      </c>
      <c r="V4209" s="160" t="s">
        <v>526</v>
      </c>
      <c r="W4209" s="160" t="s">
        <v>92</v>
      </c>
      <c r="X4209" s="160" t="s">
        <v>92</v>
      </c>
    </row>
    <row r="4210" spans="1:24" ht="81">
      <c r="A4210" s="155">
        <f>A4209+1</f>
        <v>4208</v>
      </c>
      <c r="B4210" s="160" t="s">
        <v>4424</v>
      </c>
      <c r="C4210" s="159">
        <v>2021</v>
      </c>
      <c r="D4210" s="160" t="s">
        <v>219</v>
      </c>
      <c r="E4210" s="160" t="s">
        <v>243</v>
      </c>
      <c r="F4210" s="268" t="s">
        <v>4708</v>
      </c>
      <c r="G4210" s="157" t="s">
        <v>31</v>
      </c>
      <c r="H4210" s="156" t="s">
        <v>50</v>
      </c>
      <c r="I4210" s="160" t="s">
        <v>71</v>
      </c>
      <c r="J4210" s="160" t="s">
        <v>232</v>
      </c>
      <c r="K4210" s="240" t="s">
        <v>48</v>
      </c>
      <c r="L4210" s="241" t="s">
        <v>34</v>
      </c>
      <c r="M4210" s="241" t="s">
        <v>34</v>
      </c>
      <c r="N4210" s="241" t="s">
        <v>34</v>
      </c>
      <c r="O4210" s="241" t="s">
        <v>34</v>
      </c>
      <c r="P4210" s="241" t="s">
        <v>34</v>
      </c>
      <c r="Q4210" s="159" t="s">
        <v>34</v>
      </c>
      <c r="R4210" s="100" t="s">
        <v>48</v>
      </c>
      <c r="S4210" s="158">
        <v>1</v>
      </c>
      <c r="T4210" s="103" t="s">
        <v>272</v>
      </c>
      <c r="U4210" s="160" t="s">
        <v>525</v>
      </c>
      <c r="V4210" s="160" t="s">
        <v>526</v>
      </c>
      <c r="W4210" s="157" t="s">
        <v>42</v>
      </c>
      <c r="X4210" s="157" t="s">
        <v>50</v>
      </c>
    </row>
    <row r="4211" spans="1:24" ht="81">
      <c r="A4211" s="155">
        <f>A4210+1</f>
        <v>4209</v>
      </c>
      <c r="B4211" s="160" t="s">
        <v>4424</v>
      </c>
      <c r="C4211" s="159">
        <v>2021</v>
      </c>
      <c r="D4211" s="160" t="s">
        <v>219</v>
      </c>
      <c r="E4211" s="160" t="s">
        <v>527</v>
      </c>
      <c r="F4211" s="268" t="s">
        <v>4709</v>
      </c>
      <c r="G4211" s="157" t="s">
        <v>31</v>
      </c>
      <c r="H4211" s="161" t="s">
        <v>39</v>
      </c>
      <c r="I4211" s="157" t="s">
        <v>222</v>
      </c>
      <c r="J4211" s="157" t="s">
        <v>17</v>
      </c>
      <c r="K4211" s="238" t="s">
        <v>34</v>
      </c>
      <c r="L4211" s="239" t="s">
        <v>34</v>
      </c>
      <c r="M4211" s="239" t="s">
        <v>34</v>
      </c>
      <c r="N4211" s="239" t="s">
        <v>34</v>
      </c>
      <c r="O4211" s="239" t="s">
        <v>48</v>
      </c>
      <c r="P4211" s="239" t="s">
        <v>34</v>
      </c>
      <c r="Q4211" s="159" t="s">
        <v>34</v>
      </c>
      <c r="R4211" s="100" t="s">
        <v>34</v>
      </c>
      <c r="S4211" s="158">
        <v>1</v>
      </c>
      <c r="T4211" s="103" t="s">
        <v>272</v>
      </c>
      <c r="U4211" s="160" t="s">
        <v>525</v>
      </c>
      <c r="V4211" s="160" t="s">
        <v>529</v>
      </c>
      <c r="W4211" s="160" t="s">
        <v>92</v>
      </c>
      <c r="X4211" s="160" t="s">
        <v>92</v>
      </c>
    </row>
    <row r="4212" spans="1:24" ht="81">
      <c r="A4212" s="155">
        <f>A4211+1</f>
        <v>4210</v>
      </c>
      <c r="B4212" s="160" t="s">
        <v>4424</v>
      </c>
      <c r="C4212" s="159">
        <v>2021</v>
      </c>
      <c r="D4212" s="160" t="s">
        <v>219</v>
      </c>
      <c r="E4212" s="160" t="s">
        <v>527</v>
      </c>
      <c r="F4212" s="268" t="s">
        <v>4710</v>
      </c>
      <c r="G4212" s="157" t="s">
        <v>31</v>
      </c>
      <c r="H4212" s="156" t="s">
        <v>42</v>
      </c>
      <c r="I4212" s="157" t="s">
        <v>222</v>
      </c>
      <c r="J4212" s="157" t="s">
        <v>17</v>
      </c>
      <c r="K4212" s="238" t="s">
        <v>34</v>
      </c>
      <c r="L4212" s="239" t="s">
        <v>34</v>
      </c>
      <c r="M4212" s="239" t="s">
        <v>34</v>
      </c>
      <c r="N4212" s="239" t="s">
        <v>34</v>
      </c>
      <c r="O4212" s="239" t="s">
        <v>48</v>
      </c>
      <c r="P4212" s="239" t="s">
        <v>34</v>
      </c>
      <c r="Q4212" s="159" t="s">
        <v>34</v>
      </c>
      <c r="R4212" s="100" t="s">
        <v>34</v>
      </c>
      <c r="S4212" s="158">
        <v>1</v>
      </c>
      <c r="T4212" s="103" t="s">
        <v>272</v>
      </c>
      <c r="U4212" s="160" t="s">
        <v>525</v>
      </c>
      <c r="V4212" s="160" t="s">
        <v>529</v>
      </c>
      <c r="W4212" s="157" t="s">
        <v>42</v>
      </c>
      <c r="X4212" s="157" t="s">
        <v>42</v>
      </c>
    </row>
    <row r="4213" spans="1:24" ht="81">
      <c r="A4213" s="155">
        <f>A4212+1</f>
        <v>4211</v>
      </c>
      <c r="B4213" s="160" t="s">
        <v>4424</v>
      </c>
      <c r="C4213" s="159">
        <v>2021</v>
      </c>
      <c r="D4213" s="160" t="s">
        <v>219</v>
      </c>
      <c r="E4213" s="160" t="s">
        <v>527</v>
      </c>
      <c r="F4213" s="268" t="s">
        <v>4711</v>
      </c>
      <c r="G4213" s="157" t="s">
        <v>31</v>
      </c>
      <c r="H4213" s="156" t="s">
        <v>42</v>
      </c>
      <c r="I4213" s="157" t="s">
        <v>222</v>
      </c>
      <c r="J4213" s="157" t="s">
        <v>17</v>
      </c>
      <c r="K4213" s="238" t="s">
        <v>34</v>
      </c>
      <c r="L4213" s="239" t="s">
        <v>34</v>
      </c>
      <c r="M4213" s="239" t="s">
        <v>34</v>
      </c>
      <c r="N4213" s="239" t="s">
        <v>34</v>
      </c>
      <c r="O4213" s="239" t="s">
        <v>48</v>
      </c>
      <c r="P4213" s="239" t="s">
        <v>34</v>
      </c>
      <c r="Q4213" s="159" t="s">
        <v>34</v>
      </c>
      <c r="R4213" s="100" t="s">
        <v>34</v>
      </c>
      <c r="S4213" s="158">
        <v>1</v>
      </c>
      <c r="T4213" s="103" t="s">
        <v>272</v>
      </c>
      <c r="U4213" s="160" t="s">
        <v>525</v>
      </c>
      <c r="V4213" s="160" t="s">
        <v>529</v>
      </c>
      <c r="W4213" s="157" t="s">
        <v>42</v>
      </c>
      <c r="X4213" s="157" t="s">
        <v>42</v>
      </c>
    </row>
    <row r="4214" spans="1:24" ht="41.25">
      <c r="A4214" s="155">
        <f>A4213+1</f>
        <v>4212</v>
      </c>
      <c r="B4214" s="160" t="s">
        <v>4424</v>
      </c>
      <c r="C4214" s="159">
        <v>2021</v>
      </c>
      <c r="D4214" s="160" t="s">
        <v>28</v>
      </c>
      <c r="E4214" s="160" t="s">
        <v>262</v>
      </c>
      <c r="F4214" s="268" t="s">
        <v>4712</v>
      </c>
      <c r="G4214" s="157" t="s">
        <v>31</v>
      </c>
      <c r="H4214" s="161" t="s">
        <v>29</v>
      </c>
      <c r="I4214" s="160" t="s">
        <v>32</v>
      </c>
      <c r="J4214" s="160" t="s">
        <v>33</v>
      </c>
      <c r="K4214" s="240" t="s">
        <v>34</v>
      </c>
      <c r="L4214" s="241" t="s">
        <v>34</v>
      </c>
      <c r="M4214" s="241" t="s">
        <v>34</v>
      </c>
      <c r="N4214" s="241" t="s">
        <v>34</v>
      </c>
      <c r="O4214" s="241" t="s">
        <v>48</v>
      </c>
      <c r="P4214" s="241" t="s">
        <v>34</v>
      </c>
      <c r="Q4214" s="159" t="s">
        <v>34</v>
      </c>
      <c r="R4214" s="100" t="s">
        <v>34</v>
      </c>
      <c r="S4214" s="158">
        <v>1</v>
      </c>
      <c r="T4214" s="103" t="s">
        <v>264</v>
      </c>
      <c r="U4214" s="160" t="s">
        <v>262</v>
      </c>
      <c r="V4214" s="160" t="s">
        <v>266</v>
      </c>
      <c r="W4214" s="160" t="s">
        <v>92</v>
      </c>
      <c r="X4214" s="160" t="s">
        <v>92</v>
      </c>
    </row>
    <row r="4215" spans="1:24" ht="41.25">
      <c r="A4215" s="155">
        <f>A4214+1</f>
        <v>4213</v>
      </c>
      <c r="B4215" s="160" t="s">
        <v>4424</v>
      </c>
      <c r="C4215" s="159">
        <v>2021</v>
      </c>
      <c r="D4215" s="160" t="s">
        <v>28</v>
      </c>
      <c r="E4215" s="160" t="s">
        <v>267</v>
      </c>
      <c r="F4215" s="268" t="s">
        <v>4713</v>
      </c>
      <c r="G4215" s="157" t="s">
        <v>31</v>
      </c>
      <c r="H4215" s="156" t="s">
        <v>42</v>
      </c>
      <c r="I4215" s="160" t="s">
        <v>32</v>
      </c>
      <c r="J4215" s="160" t="s">
        <v>3212</v>
      </c>
      <c r="K4215" s="240" t="s">
        <v>34</v>
      </c>
      <c r="L4215" s="241" t="s">
        <v>34</v>
      </c>
      <c r="M4215" s="241" t="s">
        <v>34</v>
      </c>
      <c r="N4215" s="241" t="s">
        <v>34</v>
      </c>
      <c r="O4215" s="241" t="s">
        <v>34</v>
      </c>
      <c r="P4215" s="241" t="s">
        <v>34</v>
      </c>
      <c r="Q4215" s="159" t="s">
        <v>34</v>
      </c>
      <c r="R4215" s="100" t="s">
        <v>34</v>
      </c>
      <c r="S4215" s="158">
        <v>1</v>
      </c>
      <c r="T4215" s="103" t="s">
        <v>269</v>
      </c>
      <c r="U4215" s="160" t="s">
        <v>534</v>
      </c>
      <c r="V4215" s="160" t="s">
        <v>1649</v>
      </c>
      <c r="W4215" s="157" t="s">
        <v>42</v>
      </c>
      <c r="X4215" s="157" t="s">
        <v>42</v>
      </c>
    </row>
    <row r="4216" spans="1:24" ht="41.25">
      <c r="A4216" s="155">
        <f>A4215+1</f>
        <v>4214</v>
      </c>
      <c r="B4216" s="160" t="s">
        <v>4424</v>
      </c>
      <c r="C4216" s="159">
        <v>2021</v>
      </c>
      <c r="D4216" s="160" t="s">
        <v>28</v>
      </c>
      <c r="E4216" s="160" t="s">
        <v>270</v>
      </c>
      <c r="F4216" s="268" t="s">
        <v>4714</v>
      </c>
      <c r="G4216" s="157" t="s">
        <v>31</v>
      </c>
      <c r="H4216" s="156" t="s">
        <v>42</v>
      </c>
      <c r="I4216" s="157" t="s">
        <v>32</v>
      </c>
      <c r="J4216" s="160" t="s">
        <v>33</v>
      </c>
      <c r="K4216" s="240" t="s">
        <v>34</v>
      </c>
      <c r="L4216" s="241" t="s">
        <v>34</v>
      </c>
      <c r="M4216" s="241" t="s">
        <v>34</v>
      </c>
      <c r="N4216" s="241" t="s">
        <v>34</v>
      </c>
      <c r="O4216" s="241" t="s">
        <v>34</v>
      </c>
      <c r="P4216" s="241" t="s">
        <v>34</v>
      </c>
      <c r="Q4216" s="159" t="s">
        <v>34</v>
      </c>
      <c r="R4216" s="100" t="s">
        <v>34</v>
      </c>
      <c r="S4216" s="158">
        <v>1</v>
      </c>
      <c r="T4216" s="103" t="s">
        <v>272</v>
      </c>
      <c r="U4216" s="160" t="s">
        <v>536</v>
      </c>
      <c r="V4216" s="160" t="s">
        <v>273</v>
      </c>
      <c r="W4216" s="157" t="s">
        <v>42</v>
      </c>
      <c r="X4216" s="157" t="s">
        <v>42</v>
      </c>
    </row>
    <row r="4217" spans="1:24" ht="41.25">
      <c r="A4217" s="155">
        <f>A4216+1</f>
        <v>4215</v>
      </c>
      <c r="B4217" s="160" t="s">
        <v>4424</v>
      </c>
      <c r="C4217" s="159">
        <v>2021</v>
      </c>
      <c r="D4217" s="160" t="s">
        <v>28</v>
      </c>
      <c r="E4217" s="160" t="s">
        <v>40</v>
      </c>
      <c r="F4217" s="268" t="s">
        <v>4715</v>
      </c>
      <c r="G4217" s="157" t="s">
        <v>31</v>
      </c>
      <c r="H4217" s="156" t="s">
        <v>42</v>
      </c>
      <c r="I4217" s="157" t="s">
        <v>32</v>
      </c>
      <c r="J4217" s="157" t="s">
        <v>33</v>
      </c>
      <c r="K4217" s="238" t="s">
        <v>34</v>
      </c>
      <c r="L4217" s="239" t="s">
        <v>34</v>
      </c>
      <c r="M4217" s="239" t="s">
        <v>34</v>
      </c>
      <c r="N4217" s="239" t="s">
        <v>34</v>
      </c>
      <c r="O4217" s="239" t="s">
        <v>34</v>
      </c>
      <c r="P4217" s="239" t="s">
        <v>34</v>
      </c>
      <c r="Q4217" s="159" t="s">
        <v>34</v>
      </c>
      <c r="R4217" s="100" t="s">
        <v>34</v>
      </c>
      <c r="S4217" s="158">
        <v>1</v>
      </c>
      <c r="T4217" s="103" t="s">
        <v>272</v>
      </c>
      <c r="U4217" s="160" t="s">
        <v>536</v>
      </c>
      <c r="V4217" s="160" t="s">
        <v>2303</v>
      </c>
      <c r="W4217" s="157" t="s">
        <v>42</v>
      </c>
      <c r="X4217" s="157" t="s">
        <v>42</v>
      </c>
    </row>
    <row r="4218" spans="1:24" ht="41.25">
      <c r="A4218" s="155">
        <f>A4217+1</f>
        <v>4216</v>
      </c>
      <c r="B4218" s="160" t="s">
        <v>4424</v>
      </c>
      <c r="C4218" s="159">
        <v>2021</v>
      </c>
      <c r="D4218" s="160" t="s">
        <v>28</v>
      </c>
      <c r="E4218" s="160" t="s">
        <v>270</v>
      </c>
      <c r="F4218" s="268" t="s">
        <v>4716</v>
      </c>
      <c r="G4218" s="157" t="s">
        <v>31</v>
      </c>
      <c r="H4218" s="156" t="s">
        <v>42</v>
      </c>
      <c r="I4218" s="157" t="s">
        <v>32</v>
      </c>
      <c r="J4218" s="157" t="s">
        <v>33</v>
      </c>
      <c r="K4218" s="238" t="s">
        <v>34</v>
      </c>
      <c r="L4218" s="239" t="s">
        <v>34</v>
      </c>
      <c r="M4218" s="239" t="s">
        <v>34</v>
      </c>
      <c r="N4218" s="239" t="s">
        <v>34</v>
      </c>
      <c r="O4218" s="239" t="s">
        <v>34</v>
      </c>
      <c r="P4218" s="239" t="s">
        <v>34</v>
      </c>
      <c r="Q4218" s="159" t="s">
        <v>34</v>
      </c>
      <c r="R4218" s="100" t="s">
        <v>34</v>
      </c>
      <c r="S4218" s="158">
        <v>1</v>
      </c>
      <c r="T4218" s="103" t="s">
        <v>272</v>
      </c>
      <c r="U4218" s="160" t="s">
        <v>536</v>
      </c>
      <c r="V4218" s="160" t="s">
        <v>276</v>
      </c>
      <c r="W4218" s="157" t="s">
        <v>42</v>
      </c>
      <c r="X4218" s="157" t="s">
        <v>42</v>
      </c>
    </row>
    <row r="4219" spans="1:24" ht="41.25">
      <c r="A4219" s="155">
        <f>A4218+1</f>
        <v>4217</v>
      </c>
      <c r="B4219" s="160" t="s">
        <v>4424</v>
      </c>
      <c r="C4219" s="159">
        <v>2021</v>
      </c>
      <c r="D4219" s="160" t="s">
        <v>28</v>
      </c>
      <c r="E4219" s="160" t="s">
        <v>270</v>
      </c>
      <c r="F4219" s="268" t="s">
        <v>4717</v>
      </c>
      <c r="G4219" s="157" t="s">
        <v>31</v>
      </c>
      <c r="H4219" s="156" t="s">
        <v>42</v>
      </c>
      <c r="I4219" s="157" t="s">
        <v>32</v>
      </c>
      <c r="J4219" s="157" t="s">
        <v>33</v>
      </c>
      <c r="K4219" s="238" t="s">
        <v>34</v>
      </c>
      <c r="L4219" s="239" t="s">
        <v>34</v>
      </c>
      <c r="M4219" s="239" t="s">
        <v>34</v>
      </c>
      <c r="N4219" s="239" t="s">
        <v>34</v>
      </c>
      <c r="O4219" s="239" t="s">
        <v>34</v>
      </c>
      <c r="P4219" s="239" t="s">
        <v>34</v>
      </c>
      <c r="Q4219" s="159" t="s">
        <v>34</v>
      </c>
      <c r="R4219" s="100" t="s">
        <v>34</v>
      </c>
      <c r="S4219" s="158">
        <v>1</v>
      </c>
      <c r="T4219" s="103" t="s">
        <v>272</v>
      </c>
      <c r="U4219" s="160" t="s">
        <v>536</v>
      </c>
      <c r="V4219" s="160" t="s">
        <v>276</v>
      </c>
      <c r="W4219" s="157" t="s">
        <v>42</v>
      </c>
      <c r="X4219" s="157" t="s">
        <v>42</v>
      </c>
    </row>
    <row r="4220" spans="1:24" ht="51">
      <c r="A4220" s="155">
        <f>A4219+1</f>
        <v>4218</v>
      </c>
      <c r="B4220" s="160" t="s">
        <v>4619</v>
      </c>
      <c r="C4220" s="159">
        <v>2017</v>
      </c>
      <c r="D4220" s="157" t="s">
        <v>28</v>
      </c>
      <c r="E4220" s="157" t="s">
        <v>29</v>
      </c>
      <c r="F4220" s="268" t="s">
        <v>4718</v>
      </c>
      <c r="G4220" s="157" t="s">
        <v>31</v>
      </c>
      <c r="H4220" s="156" t="s">
        <v>29</v>
      </c>
      <c r="I4220" s="157" t="s">
        <v>32</v>
      </c>
      <c r="J4220" s="157" t="s">
        <v>33</v>
      </c>
      <c r="K4220" s="238" t="s">
        <v>34</v>
      </c>
      <c r="L4220" s="239" t="s">
        <v>34</v>
      </c>
      <c r="M4220" s="239" t="s">
        <v>34</v>
      </c>
      <c r="N4220" s="239" t="s">
        <v>34</v>
      </c>
      <c r="O4220" s="239" t="s">
        <v>34</v>
      </c>
      <c r="P4220" s="239" t="s">
        <v>34</v>
      </c>
      <c r="Q4220" s="159" t="s">
        <v>34</v>
      </c>
      <c r="R4220" s="100" t="s">
        <v>34</v>
      </c>
      <c r="S4220" s="158">
        <v>1</v>
      </c>
      <c r="T4220" s="102" t="s">
        <v>35</v>
      </c>
      <c r="U4220" s="157" t="s">
        <v>28</v>
      </c>
      <c r="V4220" s="160" t="s">
        <v>29</v>
      </c>
      <c r="W4220" s="160" t="s">
        <v>92</v>
      </c>
      <c r="X4220" s="160" t="s">
        <v>92</v>
      </c>
    </row>
    <row r="4221" spans="1:24" ht="30.75">
      <c r="A4221" s="155">
        <f>A4220+1</f>
        <v>4219</v>
      </c>
      <c r="B4221" s="160" t="s">
        <v>4619</v>
      </c>
      <c r="C4221" s="159">
        <v>2017</v>
      </c>
      <c r="D4221" s="157" t="s">
        <v>28</v>
      </c>
      <c r="E4221" s="157" t="s">
        <v>37</v>
      </c>
      <c r="F4221" s="268" t="s">
        <v>4719</v>
      </c>
      <c r="G4221" s="157" t="s">
        <v>31</v>
      </c>
      <c r="H4221" s="156" t="s">
        <v>39</v>
      </c>
      <c r="I4221" s="157" t="s">
        <v>32</v>
      </c>
      <c r="J4221" s="157" t="s">
        <v>33</v>
      </c>
      <c r="K4221" s="238" t="s">
        <v>34</v>
      </c>
      <c r="L4221" s="239" t="s">
        <v>34</v>
      </c>
      <c r="M4221" s="239" t="s">
        <v>34</v>
      </c>
      <c r="N4221" s="239" t="s">
        <v>34</v>
      </c>
      <c r="O4221" s="239" t="s">
        <v>34</v>
      </c>
      <c r="P4221" s="239" t="s">
        <v>34</v>
      </c>
      <c r="Q4221" s="159" t="s">
        <v>34</v>
      </c>
      <c r="R4221" s="100" t="s">
        <v>34</v>
      </c>
      <c r="S4221" s="158">
        <v>1</v>
      </c>
      <c r="T4221" s="102" t="s">
        <v>35</v>
      </c>
      <c r="U4221" s="157" t="s">
        <v>28</v>
      </c>
      <c r="V4221" s="160" t="s">
        <v>37</v>
      </c>
      <c r="W4221" s="160" t="s">
        <v>92</v>
      </c>
      <c r="X4221" s="160" t="s">
        <v>92</v>
      </c>
    </row>
    <row r="4222" spans="1:24" ht="60.75">
      <c r="A4222" s="155">
        <f>A4221+1</f>
        <v>4220</v>
      </c>
      <c r="B4222" s="160" t="s">
        <v>4619</v>
      </c>
      <c r="C4222" s="159">
        <v>2017</v>
      </c>
      <c r="D4222" s="157" t="s">
        <v>28</v>
      </c>
      <c r="E4222" s="160" t="s">
        <v>40</v>
      </c>
      <c r="F4222" s="268" t="s">
        <v>4720</v>
      </c>
      <c r="G4222" s="157" t="s">
        <v>31</v>
      </c>
      <c r="H4222" s="156" t="s">
        <v>42</v>
      </c>
      <c r="I4222" s="157" t="s">
        <v>32</v>
      </c>
      <c r="J4222" s="157" t="s">
        <v>33</v>
      </c>
      <c r="K4222" s="238" t="s">
        <v>34</v>
      </c>
      <c r="L4222" s="239" t="s">
        <v>34</v>
      </c>
      <c r="M4222" s="239" t="s">
        <v>34</v>
      </c>
      <c r="N4222" s="239" t="s">
        <v>34</v>
      </c>
      <c r="O4222" s="239" t="s">
        <v>34</v>
      </c>
      <c r="P4222" s="239" t="s">
        <v>34</v>
      </c>
      <c r="Q4222" s="159" t="s">
        <v>34</v>
      </c>
      <c r="R4222" s="100" t="s">
        <v>34</v>
      </c>
      <c r="S4222" s="158">
        <v>1</v>
      </c>
      <c r="T4222" s="102" t="s">
        <v>35</v>
      </c>
      <c r="U4222" s="157" t="s">
        <v>28</v>
      </c>
      <c r="V4222" s="160" t="s">
        <v>43</v>
      </c>
      <c r="W4222" s="157" t="s">
        <v>42</v>
      </c>
      <c r="X4222" s="157" t="s">
        <v>42</v>
      </c>
    </row>
    <row r="4223" spans="1:24" ht="30.75">
      <c r="A4223" s="155">
        <f>A4222+1</f>
        <v>4221</v>
      </c>
      <c r="B4223" s="160" t="s">
        <v>4619</v>
      </c>
      <c r="C4223" s="159">
        <v>2017</v>
      </c>
      <c r="D4223" s="157" t="s">
        <v>28</v>
      </c>
      <c r="E4223" s="157" t="s">
        <v>44</v>
      </c>
      <c r="F4223" s="268" t="s">
        <v>4721</v>
      </c>
      <c r="G4223" s="157" t="s">
        <v>31</v>
      </c>
      <c r="H4223" s="156" t="s">
        <v>46</v>
      </c>
      <c r="I4223" s="157" t="s">
        <v>32</v>
      </c>
      <c r="J4223" s="157" t="s">
        <v>47</v>
      </c>
      <c r="K4223" s="238" t="s">
        <v>34</v>
      </c>
      <c r="L4223" s="239" t="s">
        <v>34</v>
      </c>
      <c r="M4223" s="239" t="s">
        <v>34</v>
      </c>
      <c r="N4223" s="239" t="s">
        <v>34</v>
      </c>
      <c r="O4223" s="239" t="s">
        <v>34</v>
      </c>
      <c r="P4223" s="239" t="s">
        <v>34</v>
      </c>
      <c r="Q4223" s="159" t="s">
        <v>34</v>
      </c>
      <c r="R4223" s="99" t="s">
        <v>48</v>
      </c>
      <c r="S4223" s="158">
        <v>1</v>
      </c>
      <c r="T4223" s="102" t="s">
        <v>35</v>
      </c>
      <c r="U4223" s="157" t="s">
        <v>28</v>
      </c>
      <c r="V4223" s="160" t="s">
        <v>46</v>
      </c>
      <c r="W4223" s="160" t="s">
        <v>52</v>
      </c>
      <c r="X4223" s="157" t="s">
        <v>50</v>
      </c>
    </row>
    <row r="4224" spans="1:24" ht="30.75">
      <c r="A4224" s="155">
        <f>A4223+1</f>
        <v>4222</v>
      </c>
      <c r="B4224" s="160" t="s">
        <v>4619</v>
      </c>
      <c r="C4224" s="159">
        <v>2017</v>
      </c>
      <c r="D4224" s="157" t="s">
        <v>28</v>
      </c>
      <c r="E4224" s="157" t="s">
        <v>44</v>
      </c>
      <c r="F4224" s="268" t="s">
        <v>4722</v>
      </c>
      <c r="G4224" s="157" t="s">
        <v>31</v>
      </c>
      <c r="H4224" s="156" t="s">
        <v>46</v>
      </c>
      <c r="I4224" s="157" t="s">
        <v>32</v>
      </c>
      <c r="J4224" s="157" t="s">
        <v>47</v>
      </c>
      <c r="K4224" s="238" t="s">
        <v>34</v>
      </c>
      <c r="L4224" s="239" t="s">
        <v>34</v>
      </c>
      <c r="M4224" s="239" t="s">
        <v>34</v>
      </c>
      <c r="N4224" s="239" t="s">
        <v>34</v>
      </c>
      <c r="O4224" s="239" t="s">
        <v>34</v>
      </c>
      <c r="P4224" s="239" t="s">
        <v>34</v>
      </c>
      <c r="Q4224" s="159" t="s">
        <v>34</v>
      </c>
      <c r="R4224" s="100" t="s">
        <v>48</v>
      </c>
      <c r="S4224" s="158">
        <v>1</v>
      </c>
      <c r="T4224" s="102" t="s">
        <v>35</v>
      </c>
      <c r="U4224" s="157" t="s">
        <v>28</v>
      </c>
      <c r="V4224" s="160" t="s">
        <v>46</v>
      </c>
      <c r="W4224" s="160" t="s">
        <v>52</v>
      </c>
      <c r="X4224" s="157" t="s">
        <v>50</v>
      </c>
    </row>
    <row r="4225" spans="1:24" ht="30.75">
      <c r="A4225" s="155">
        <f>A4224+1</f>
        <v>4223</v>
      </c>
      <c r="B4225" s="160" t="s">
        <v>4619</v>
      </c>
      <c r="C4225" s="159">
        <v>2017</v>
      </c>
      <c r="D4225" s="157" t="s">
        <v>28</v>
      </c>
      <c r="E4225" s="157" t="s">
        <v>44</v>
      </c>
      <c r="F4225" s="268" t="s">
        <v>4723</v>
      </c>
      <c r="G4225" s="157" t="s">
        <v>31</v>
      </c>
      <c r="H4225" s="156" t="s">
        <v>50</v>
      </c>
      <c r="I4225" s="157" t="s">
        <v>32</v>
      </c>
      <c r="J4225" s="157" t="s">
        <v>47</v>
      </c>
      <c r="K4225" s="238" t="s">
        <v>34</v>
      </c>
      <c r="L4225" s="239" t="s">
        <v>34</v>
      </c>
      <c r="M4225" s="239" t="s">
        <v>34</v>
      </c>
      <c r="N4225" s="239" t="s">
        <v>34</v>
      </c>
      <c r="O4225" s="239" t="s">
        <v>34</v>
      </c>
      <c r="P4225" s="239" t="s">
        <v>34</v>
      </c>
      <c r="Q4225" s="159" t="s">
        <v>34</v>
      </c>
      <c r="R4225" s="100" t="s">
        <v>48</v>
      </c>
      <c r="S4225" s="158">
        <v>1</v>
      </c>
      <c r="T4225" s="102" t="s">
        <v>35</v>
      </c>
      <c r="U4225" s="157" t="s">
        <v>28</v>
      </c>
      <c r="V4225" s="160" t="s">
        <v>46</v>
      </c>
      <c r="W4225" s="160" t="s">
        <v>52</v>
      </c>
      <c r="X4225" s="157" t="s">
        <v>50</v>
      </c>
    </row>
    <row r="4226" spans="1:24" ht="30.75">
      <c r="A4226" s="155">
        <f>A4225+1</f>
        <v>4224</v>
      </c>
      <c r="B4226" s="160" t="s">
        <v>4619</v>
      </c>
      <c r="C4226" s="159">
        <v>2017</v>
      </c>
      <c r="D4226" s="157" t="s">
        <v>28</v>
      </c>
      <c r="E4226" s="157" t="s">
        <v>44</v>
      </c>
      <c r="F4226" s="268" t="s">
        <v>4724</v>
      </c>
      <c r="G4226" s="157" t="s">
        <v>31</v>
      </c>
      <c r="H4226" s="156" t="s">
        <v>46</v>
      </c>
      <c r="I4226" s="157" t="s">
        <v>32</v>
      </c>
      <c r="J4226" s="157" t="s">
        <v>47</v>
      </c>
      <c r="K4226" s="238" t="s">
        <v>34</v>
      </c>
      <c r="L4226" s="239" t="s">
        <v>34</v>
      </c>
      <c r="M4226" s="239" t="s">
        <v>34</v>
      </c>
      <c r="N4226" s="239" t="s">
        <v>34</v>
      </c>
      <c r="O4226" s="239" t="s">
        <v>34</v>
      </c>
      <c r="P4226" s="239" t="s">
        <v>34</v>
      </c>
      <c r="Q4226" s="159" t="s">
        <v>34</v>
      </c>
      <c r="R4226" s="100" t="s">
        <v>34</v>
      </c>
      <c r="S4226" s="158">
        <v>1</v>
      </c>
      <c r="T4226" s="102" t="s">
        <v>35</v>
      </c>
      <c r="U4226" s="157" t="s">
        <v>28</v>
      </c>
      <c r="V4226" s="160" t="s">
        <v>46</v>
      </c>
      <c r="W4226" s="160" t="s">
        <v>52</v>
      </c>
      <c r="X4226" s="160" t="s">
        <v>52</v>
      </c>
    </row>
    <row r="4227" spans="1:24" ht="30.75">
      <c r="A4227" s="155">
        <f>A4226+1</f>
        <v>4225</v>
      </c>
      <c r="B4227" s="160" t="s">
        <v>4619</v>
      </c>
      <c r="C4227" s="159">
        <v>2017</v>
      </c>
      <c r="D4227" s="157" t="s">
        <v>28</v>
      </c>
      <c r="E4227" s="160" t="s">
        <v>57</v>
      </c>
      <c r="F4227" s="268" t="s">
        <v>4725</v>
      </c>
      <c r="G4227" s="157" t="s">
        <v>31</v>
      </c>
      <c r="H4227" s="156" t="s">
        <v>50</v>
      </c>
      <c r="I4227" s="157" t="s">
        <v>32</v>
      </c>
      <c r="J4227" s="157" t="s">
        <v>59</v>
      </c>
      <c r="K4227" s="238" t="s">
        <v>34</v>
      </c>
      <c r="L4227" s="239" t="s">
        <v>34</v>
      </c>
      <c r="M4227" s="239" t="s">
        <v>34</v>
      </c>
      <c r="N4227" s="239" t="s">
        <v>34</v>
      </c>
      <c r="O4227" s="239" t="s">
        <v>34</v>
      </c>
      <c r="P4227" s="239" t="s">
        <v>34</v>
      </c>
      <c r="Q4227" s="159" t="s">
        <v>48</v>
      </c>
      <c r="R4227" s="100" t="s">
        <v>48</v>
      </c>
      <c r="S4227" s="158">
        <v>1</v>
      </c>
      <c r="T4227" s="102" t="s">
        <v>35</v>
      </c>
      <c r="U4227" s="157" t="s">
        <v>28</v>
      </c>
      <c r="V4227" s="160" t="s">
        <v>57</v>
      </c>
      <c r="W4227" s="157" t="s">
        <v>42</v>
      </c>
      <c r="X4227" s="157" t="s">
        <v>50</v>
      </c>
    </row>
    <row r="4228" spans="1:24" ht="30.75">
      <c r="A4228" s="155">
        <f>A4227+1</f>
        <v>4226</v>
      </c>
      <c r="B4228" s="160" t="s">
        <v>4619</v>
      </c>
      <c r="C4228" s="159">
        <v>2017</v>
      </c>
      <c r="D4228" s="157" t="s">
        <v>28</v>
      </c>
      <c r="E4228" s="160" t="s">
        <v>57</v>
      </c>
      <c r="F4228" s="268" t="s">
        <v>4726</v>
      </c>
      <c r="G4228" s="157" t="s">
        <v>31</v>
      </c>
      <c r="H4228" s="156" t="s">
        <v>50</v>
      </c>
      <c r="I4228" s="157" t="s">
        <v>32</v>
      </c>
      <c r="J4228" s="157" t="s">
        <v>59</v>
      </c>
      <c r="K4228" s="238" t="s">
        <v>48</v>
      </c>
      <c r="L4228" s="239" t="s">
        <v>34</v>
      </c>
      <c r="M4228" s="239" t="s">
        <v>34</v>
      </c>
      <c r="N4228" s="239" t="s">
        <v>34</v>
      </c>
      <c r="O4228" s="239" t="s">
        <v>34</v>
      </c>
      <c r="P4228" s="239" t="s">
        <v>34</v>
      </c>
      <c r="Q4228" s="159" t="s">
        <v>48</v>
      </c>
      <c r="R4228" s="100" t="s">
        <v>48</v>
      </c>
      <c r="S4228" s="158">
        <v>1</v>
      </c>
      <c r="T4228" s="102" t="s">
        <v>35</v>
      </c>
      <c r="U4228" s="157" t="s">
        <v>28</v>
      </c>
      <c r="V4228" s="160" t="s">
        <v>57</v>
      </c>
      <c r="W4228" s="157" t="s">
        <v>42</v>
      </c>
      <c r="X4228" s="157" t="s">
        <v>50</v>
      </c>
    </row>
    <row r="4229" spans="1:24" ht="30.75">
      <c r="A4229" s="155">
        <f>A4228+1</f>
        <v>4227</v>
      </c>
      <c r="B4229" s="160" t="s">
        <v>4619</v>
      </c>
      <c r="C4229" s="159">
        <v>2017</v>
      </c>
      <c r="D4229" s="157" t="s">
        <v>28</v>
      </c>
      <c r="E4229" s="160" t="s">
        <v>57</v>
      </c>
      <c r="F4229" s="268" t="s">
        <v>4727</v>
      </c>
      <c r="G4229" s="157" t="s">
        <v>31</v>
      </c>
      <c r="H4229" s="156" t="s">
        <v>50</v>
      </c>
      <c r="I4229" s="157" t="s">
        <v>32</v>
      </c>
      <c r="J4229" s="157" t="s">
        <v>59</v>
      </c>
      <c r="K4229" s="238" t="s">
        <v>34</v>
      </c>
      <c r="L4229" s="239" t="s">
        <v>34</v>
      </c>
      <c r="M4229" s="239" t="s">
        <v>34</v>
      </c>
      <c r="N4229" s="239" t="s">
        <v>34</v>
      </c>
      <c r="O4229" s="239" t="s">
        <v>34</v>
      </c>
      <c r="P4229" s="239" t="s">
        <v>34</v>
      </c>
      <c r="Q4229" s="159" t="s">
        <v>34</v>
      </c>
      <c r="R4229" s="100" t="s">
        <v>34</v>
      </c>
      <c r="S4229" s="158">
        <v>1</v>
      </c>
      <c r="T4229" s="102" t="s">
        <v>35</v>
      </c>
      <c r="U4229" s="157" t="s">
        <v>28</v>
      </c>
      <c r="V4229" s="160" t="s">
        <v>57</v>
      </c>
      <c r="W4229" s="157" t="s">
        <v>42</v>
      </c>
      <c r="X4229" s="157" t="s">
        <v>50</v>
      </c>
    </row>
    <row r="4230" spans="1:24" ht="30.75">
      <c r="A4230" s="155">
        <f>A4229+1</f>
        <v>4228</v>
      </c>
      <c r="B4230" s="160" t="s">
        <v>4619</v>
      </c>
      <c r="C4230" s="159">
        <v>2017</v>
      </c>
      <c r="D4230" s="157" t="s">
        <v>28</v>
      </c>
      <c r="E4230" s="160" t="s">
        <v>60</v>
      </c>
      <c r="F4230" s="268" t="s">
        <v>4728</v>
      </c>
      <c r="G4230" s="157" t="s">
        <v>31</v>
      </c>
      <c r="H4230" s="156" t="s">
        <v>42</v>
      </c>
      <c r="I4230" s="157" t="s">
        <v>32</v>
      </c>
      <c r="J4230" s="157" t="s">
        <v>33</v>
      </c>
      <c r="K4230" s="238" t="s">
        <v>34</v>
      </c>
      <c r="L4230" s="239" t="s">
        <v>34</v>
      </c>
      <c r="M4230" s="239" t="s">
        <v>34</v>
      </c>
      <c r="N4230" s="239" t="s">
        <v>34</v>
      </c>
      <c r="O4230" s="239" t="s">
        <v>34</v>
      </c>
      <c r="P4230" s="239" t="s">
        <v>34</v>
      </c>
      <c r="Q4230" s="159" t="s">
        <v>34</v>
      </c>
      <c r="R4230" s="100" t="s">
        <v>34</v>
      </c>
      <c r="S4230" s="158">
        <v>1</v>
      </c>
      <c r="T4230" s="102" t="s">
        <v>35</v>
      </c>
      <c r="U4230" s="157" t="s">
        <v>28</v>
      </c>
      <c r="V4230" s="160" t="s">
        <v>62</v>
      </c>
      <c r="W4230" s="157" t="s">
        <v>42</v>
      </c>
      <c r="X4230" s="157" t="s">
        <v>50</v>
      </c>
    </row>
    <row r="4231" spans="1:24" ht="30.75">
      <c r="A4231" s="155">
        <f>A4230+1</f>
        <v>4229</v>
      </c>
      <c r="B4231" s="160" t="s">
        <v>4619</v>
      </c>
      <c r="C4231" s="159">
        <v>2017</v>
      </c>
      <c r="D4231" s="157" t="s">
        <v>28</v>
      </c>
      <c r="E4231" s="160" t="s">
        <v>60</v>
      </c>
      <c r="F4231" s="268" t="s">
        <v>4729</v>
      </c>
      <c r="G4231" s="157" t="s">
        <v>31</v>
      </c>
      <c r="H4231" s="156" t="s">
        <v>42</v>
      </c>
      <c r="I4231" s="157" t="s">
        <v>32</v>
      </c>
      <c r="J4231" s="157" t="s">
        <v>33</v>
      </c>
      <c r="K4231" s="238" t="s">
        <v>34</v>
      </c>
      <c r="L4231" s="239" t="s">
        <v>34</v>
      </c>
      <c r="M4231" s="239" t="s">
        <v>34</v>
      </c>
      <c r="N4231" s="239" t="s">
        <v>34</v>
      </c>
      <c r="O4231" s="239" t="s">
        <v>34</v>
      </c>
      <c r="P4231" s="239" t="s">
        <v>34</v>
      </c>
      <c r="Q4231" s="159" t="s">
        <v>34</v>
      </c>
      <c r="R4231" s="100" t="s">
        <v>34</v>
      </c>
      <c r="S4231" s="158">
        <v>1</v>
      </c>
      <c r="T4231" s="102" t="s">
        <v>35</v>
      </c>
      <c r="U4231" s="157" t="s">
        <v>28</v>
      </c>
      <c r="V4231" s="160" t="s">
        <v>62</v>
      </c>
      <c r="W4231" s="157" t="s">
        <v>42</v>
      </c>
      <c r="X4231" s="157" t="s">
        <v>50</v>
      </c>
    </row>
    <row r="4232" spans="1:24" ht="41.25">
      <c r="A4232" s="155">
        <f>A4231+1</f>
        <v>4230</v>
      </c>
      <c r="B4232" s="160" t="s">
        <v>4619</v>
      </c>
      <c r="C4232" s="159">
        <v>2017</v>
      </c>
      <c r="D4232" s="157" t="s">
        <v>28</v>
      </c>
      <c r="E4232" s="160" t="s">
        <v>63</v>
      </c>
      <c r="F4232" s="268" t="s">
        <v>4730</v>
      </c>
      <c r="G4232" s="157" t="s">
        <v>31</v>
      </c>
      <c r="H4232" s="156" t="s">
        <v>42</v>
      </c>
      <c r="I4232" s="157" t="s">
        <v>32</v>
      </c>
      <c r="J4232" s="160" t="s">
        <v>33</v>
      </c>
      <c r="K4232" s="240" t="s">
        <v>34</v>
      </c>
      <c r="L4232" s="241" t="s">
        <v>34</v>
      </c>
      <c r="M4232" s="241" t="s">
        <v>34</v>
      </c>
      <c r="N4232" s="241" t="s">
        <v>34</v>
      </c>
      <c r="O4232" s="241" t="s">
        <v>34</v>
      </c>
      <c r="P4232" s="241" t="s">
        <v>34</v>
      </c>
      <c r="Q4232" s="159" t="s">
        <v>34</v>
      </c>
      <c r="R4232" s="100" t="s">
        <v>34</v>
      </c>
      <c r="S4232" s="158">
        <v>1</v>
      </c>
      <c r="T4232" s="102" t="s">
        <v>35</v>
      </c>
      <c r="U4232" s="157" t="s">
        <v>28</v>
      </c>
      <c r="V4232" s="160" t="s">
        <v>63</v>
      </c>
      <c r="W4232" s="157" t="s">
        <v>42</v>
      </c>
      <c r="X4232" s="157" t="s">
        <v>42</v>
      </c>
    </row>
    <row r="4233" spans="1:24" ht="30.75">
      <c r="A4233" s="155">
        <f>A4232+1</f>
        <v>4231</v>
      </c>
      <c r="B4233" s="160" t="s">
        <v>4619</v>
      </c>
      <c r="C4233" s="159">
        <v>2017</v>
      </c>
      <c r="D4233" s="157" t="s">
        <v>28</v>
      </c>
      <c r="E4233" s="160" t="s">
        <v>60</v>
      </c>
      <c r="F4233" s="268" t="s">
        <v>4731</v>
      </c>
      <c r="G4233" s="157" t="s">
        <v>31</v>
      </c>
      <c r="H4233" s="156" t="s">
        <v>50</v>
      </c>
      <c r="I4233" s="157" t="s">
        <v>32</v>
      </c>
      <c r="J4233" s="157" t="s">
        <v>33</v>
      </c>
      <c r="K4233" s="238" t="s">
        <v>34</v>
      </c>
      <c r="L4233" s="239" t="s">
        <v>34</v>
      </c>
      <c r="M4233" s="239" t="s">
        <v>34</v>
      </c>
      <c r="N4233" s="239" t="s">
        <v>34</v>
      </c>
      <c r="O4233" s="239" t="s">
        <v>34</v>
      </c>
      <c r="P4233" s="239" t="s">
        <v>34</v>
      </c>
      <c r="Q4233" s="159" t="s">
        <v>34</v>
      </c>
      <c r="R4233" s="100" t="s">
        <v>48</v>
      </c>
      <c r="S4233" s="158">
        <v>1</v>
      </c>
      <c r="T4233" s="102" t="s">
        <v>35</v>
      </c>
      <c r="U4233" s="157" t="s">
        <v>28</v>
      </c>
      <c r="V4233" s="160" t="s">
        <v>554</v>
      </c>
      <c r="W4233" s="157" t="s">
        <v>42</v>
      </c>
      <c r="X4233" s="157" t="s">
        <v>50</v>
      </c>
    </row>
    <row r="4234" spans="1:24" ht="41.25">
      <c r="A4234" s="155">
        <f>A4233+1</f>
        <v>4232</v>
      </c>
      <c r="B4234" s="160" t="s">
        <v>4619</v>
      </c>
      <c r="C4234" s="159">
        <v>2017</v>
      </c>
      <c r="D4234" s="160" t="s">
        <v>69</v>
      </c>
      <c r="E4234" s="160" t="s">
        <v>69</v>
      </c>
      <c r="F4234" s="268" t="s">
        <v>4732</v>
      </c>
      <c r="G4234" s="157" t="s">
        <v>31</v>
      </c>
      <c r="H4234" s="161" t="s">
        <v>39</v>
      </c>
      <c r="I4234" s="157" t="s">
        <v>71</v>
      </c>
      <c r="J4234" s="157" t="s">
        <v>72</v>
      </c>
      <c r="K4234" s="238" t="s">
        <v>34</v>
      </c>
      <c r="L4234" s="239" t="s">
        <v>34</v>
      </c>
      <c r="M4234" s="239" t="s">
        <v>34</v>
      </c>
      <c r="N4234" s="239" t="s">
        <v>34</v>
      </c>
      <c r="O4234" s="239" t="s">
        <v>34</v>
      </c>
      <c r="P4234" s="239" t="s">
        <v>34</v>
      </c>
      <c r="Q4234" s="159" t="s">
        <v>34</v>
      </c>
      <c r="R4234" s="100" t="s">
        <v>34</v>
      </c>
      <c r="S4234" s="158">
        <v>1</v>
      </c>
      <c r="T4234" s="103" t="s">
        <v>73</v>
      </c>
      <c r="U4234" s="160" t="s">
        <v>69</v>
      </c>
      <c r="V4234" s="160" t="s">
        <v>266</v>
      </c>
      <c r="W4234" s="160" t="s">
        <v>92</v>
      </c>
      <c r="X4234" s="160" t="s">
        <v>92</v>
      </c>
    </row>
    <row r="4235" spans="1:24" ht="51">
      <c r="A4235" s="155">
        <f>A4234+1</f>
        <v>4233</v>
      </c>
      <c r="B4235" s="160" t="s">
        <v>4619</v>
      </c>
      <c r="C4235" s="159">
        <v>2017</v>
      </c>
      <c r="D4235" s="160" t="s">
        <v>74</v>
      </c>
      <c r="E4235" s="160" t="s">
        <v>75</v>
      </c>
      <c r="F4235" s="268" t="s">
        <v>4733</v>
      </c>
      <c r="G4235" s="157" t="s">
        <v>31</v>
      </c>
      <c r="H4235" s="161" t="s">
        <v>39</v>
      </c>
      <c r="I4235" s="157" t="s">
        <v>32</v>
      </c>
      <c r="J4235" s="157" t="s">
        <v>33</v>
      </c>
      <c r="K4235" s="238" t="s">
        <v>48</v>
      </c>
      <c r="L4235" s="239" t="s">
        <v>34</v>
      </c>
      <c r="M4235" s="239" t="s">
        <v>48</v>
      </c>
      <c r="N4235" s="239" t="s">
        <v>34</v>
      </c>
      <c r="O4235" s="239" t="s">
        <v>48</v>
      </c>
      <c r="P4235" s="239" t="s">
        <v>34</v>
      </c>
      <c r="Q4235" s="159" t="s">
        <v>34</v>
      </c>
      <c r="R4235" s="100" t="s">
        <v>34</v>
      </c>
      <c r="S4235" s="158">
        <v>1</v>
      </c>
      <c r="T4235" s="103" t="s">
        <v>77</v>
      </c>
      <c r="U4235" s="160" t="s">
        <v>74</v>
      </c>
      <c r="V4235" s="160" t="s">
        <v>75</v>
      </c>
      <c r="W4235" s="160" t="s">
        <v>92</v>
      </c>
      <c r="X4235" s="160" t="s">
        <v>92</v>
      </c>
    </row>
    <row r="4236" spans="1:24" ht="41.25">
      <c r="A4236" s="155">
        <f>A4235+1</f>
        <v>4234</v>
      </c>
      <c r="B4236" s="160" t="s">
        <v>4619</v>
      </c>
      <c r="C4236" s="159">
        <v>2017</v>
      </c>
      <c r="D4236" s="160" t="s">
        <v>74</v>
      </c>
      <c r="E4236" s="160" t="s">
        <v>79</v>
      </c>
      <c r="F4236" s="268" t="s">
        <v>4734</v>
      </c>
      <c r="G4236" s="157" t="s">
        <v>31</v>
      </c>
      <c r="H4236" s="161" t="s">
        <v>39</v>
      </c>
      <c r="I4236" s="157" t="s">
        <v>32</v>
      </c>
      <c r="J4236" s="157" t="s">
        <v>33</v>
      </c>
      <c r="K4236" s="238" t="s">
        <v>34</v>
      </c>
      <c r="L4236" s="239" t="s">
        <v>34</v>
      </c>
      <c r="M4236" s="239" t="s">
        <v>34</v>
      </c>
      <c r="N4236" s="239" t="s">
        <v>34</v>
      </c>
      <c r="O4236" s="239" t="s">
        <v>34</v>
      </c>
      <c r="P4236" s="239" t="s">
        <v>34</v>
      </c>
      <c r="Q4236" s="159" t="s">
        <v>34</v>
      </c>
      <c r="R4236" s="100" t="s">
        <v>34</v>
      </c>
      <c r="S4236" s="158">
        <v>1</v>
      </c>
      <c r="T4236" s="103" t="s">
        <v>77</v>
      </c>
      <c r="U4236" s="160" t="s">
        <v>74</v>
      </c>
      <c r="V4236" s="160" t="s">
        <v>79</v>
      </c>
      <c r="W4236" s="160" t="s">
        <v>92</v>
      </c>
      <c r="X4236" s="160" t="s">
        <v>92</v>
      </c>
    </row>
    <row r="4237" spans="1:24" ht="20.25">
      <c r="A4237" s="155">
        <f>A4236+1</f>
        <v>4235</v>
      </c>
      <c r="B4237" s="160" t="s">
        <v>4623</v>
      </c>
      <c r="C4237" s="159">
        <v>2011</v>
      </c>
      <c r="D4237" s="160" t="s">
        <v>74</v>
      </c>
      <c r="E4237" s="160" t="s">
        <v>88</v>
      </c>
      <c r="F4237" s="268" t="s">
        <v>4735</v>
      </c>
      <c r="G4237" s="157" t="s">
        <v>31</v>
      </c>
      <c r="H4237" s="161" t="s">
        <v>39</v>
      </c>
      <c r="I4237" s="160" t="s">
        <v>90</v>
      </c>
      <c r="J4237" s="160" t="s">
        <v>88</v>
      </c>
      <c r="K4237" s="240" t="s">
        <v>34</v>
      </c>
      <c r="L4237" s="241" t="s">
        <v>34</v>
      </c>
      <c r="M4237" s="241" t="s">
        <v>34</v>
      </c>
      <c r="N4237" s="241" t="s">
        <v>34</v>
      </c>
      <c r="O4237" s="241" t="s">
        <v>34</v>
      </c>
      <c r="P4237" s="241" t="s">
        <v>34</v>
      </c>
      <c r="Q4237" s="159" t="s">
        <v>34</v>
      </c>
      <c r="R4237" s="100" t="s">
        <v>34</v>
      </c>
      <c r="S4237" s="158">
        <v>1</v>
      </c>
      <c r="T4237" s="103" t="s">
        <v>77</v>
      </c>
      <c r="U4237" s="160" t="s">
        <v>74</v>
      </c>
      <c r="V4237" s="160" t="s">
        <v>94</v>
      </c>
      <c r="W4237" s="160" t="s">
        <v>92</v>
      </c>
      <c r="X4237" s="160" t="s">
        <v>92</v>
      </c>
    </row>
    <row r="4238" spans="1:24" ht="81">
      <c r="A4238" s="155">
        <f>A4237+1</f>
        <v>4236</v>
      </c>
      <c r="B4238" s="160" t="s">
        <v>4619</v>
      </c>
      <c r="C4238" s="159">
        <v>2017</v>
      </c>
      <c r="D4238" s="160" t="s">
        <v>96</v>
      </c>
      <c r="E4238" s="160" t="s">
        <v>97</v>
      </c>
      <c r="F4238" s="268" t="s">
        <v>4736</v>
      </c>
      <c r="G4238" s="157" t="s">
        <v>82</v>
      </c>
      <c r="H4238" s="161" t="s">
        <v>83</v>
      </c>
      <c r="I4238" s="160" t="s">
        <v>90</v>
      </c>
      <c r="J4238" s="160" t="s">
        <v>97</v>
      </c>
      <c r="K4238" s="240" t="s">
        <v>34</v>
      </c>
      <c r="L4238" s="241" t="s">
        <v>34</v>
      </c>
      <c r="M4238" s="241" t="s">
        <v>34</v>
      </c>
      <c r="N4238" s="241" t="s">
        <v>34</v>
      </c>
      <c r="O4238" s="241" t="s">
        <v>34</v>
      </c>
      <c r="P4238" s="241" t="s">
        <v>34</v>
      </c>
      <c r="Q4238" s="159" t="s">
        <v>34</v>
      </c>
      <c r="R4238" s="100" t="s">
        <v>34</v>
      </c>
      <c r="S4238" s="158">
        <v>1</v>
      </c>
      <c r="T4238" s="103" t="s">
        <v>99</v>
      </c>
      <c r="U4238" s="160" t="s">
        <v>96</v>
      </c>
      <c r="V4238" s="160" t="s">
        <v>100</v>
      </c>
      <c r="W4238" s="160" t="s">
        <v>101</v>
      </c>
      <c r="X4238" s="160" t="s">
        <v>101</v>
      </c>
    </row>
    <row r="4239" spans="1:24" ht="51">
      <c r="A4239" s="155">
        <f>A4238+1</f>
        <v>4237</v>
      </c>
      <c r="B4239" s="160" t="s">
        <v>4619</v>
      </c>
      <c r="C4239" s="159">
        <v>2017</v>
      </c>
      <c r="D4239" s="160" t="s">
        <v>96</v>
      </c>
      <c r="E4239" s="160" t="s">
        <v>1752</v>
      </c>
      <c r="F4239" s="268" t="s">
        <v>4737</v>
      </c>
      <c r="G4239" s="157" t="s">
        <v>31</v>
      </c>
      <c r="H4239" s="156" t="s">
        <v>39</v>
      </c>
      <c r="I4239" s="160" t="s">
        <v>90</v>
      </c>
      <c r="J4239" s="160" t="s">
        <v>416</v>
      </c>
      <c r="K4239" s="240" t="s">
        <v>34</v>
      </c>
      <c r="L4239" s="241" t="s">
        <v>48</v>
      </c>
      <c r="M4239" s="241" t="s">
        <v>34</v>
      </c>
      <c r="N4239" s="241" t="s">
        <v>34</v>
      </c>
      <c r="O4239" s="241" t="s">
        <v>34</v>
      </c>
      <c r="P4239" s="241" t="s">
        <v>34</v>
      </c>
      <c r="Q4239" s="159" t="s">
        <v>34</v>
      </c>
      <c r="R4239" s="100" t="s">
        <v>34</v>
      </c>
      <c r="S4239" s="158">
        <v>1</v>
      </c>
      <c r="T4239" s="103" t="s">
        <v>99</v>
      </c>
      <c r="U4239" s="160" t="s">
        <v>96</v>
      </c>
      <c r="V4239" s="160" t="s">
        <v>4738</v>
      </c>
      <c r="W4239" s="160" t="s">
        <v>92</v>
      </c>
      <c r="X4239" s="160" t="s">
        <v>92</v>
      </c>
    </row>
    <row r="4240" spans="1:24" ht="51">
      <c r="A4240" s="155">
        <f>A4239+1</f>
        <v>4238</v>
      </c>
      <c r="B4240" s="160" t="s">
        <v>4619</v>
      </c>
      <c r="C4240" s="159">
        <v>2017</v>
      </c>
      <c r="D4240" s="160" t="s">
        <v>96</v>
      </c>
      <c r="E4240" s="160" t="s">
        <v>414</v>
      </c>
      <c r="F4240" s="268" t="s">
        <v>4620</v>
      </c>
      <c r="G4240" s="157" t="s">
        <v>31</v>
      </c>
      <c r="H4240" s="156" t="s">
        <v>29</v>
      </c>
      <c r="I4240" s="160" t="s">
        <v>90</v>
      </c>
      <c r="J4240" s="160" t="s">
        <v>416</v>
      </c>
      <c r="K4240" s="240" t="s">
        <v>34</v>
      </c>
      <c r="L4240" s="241" t="s">
        <v>34</v>
      </c>
      <c r="M4240" s="241" t="s">
        <v>34</v>
      </c>
      <c r="N4240" s="241" t="s">
        <v>34</v>
      </c>
      <c r="O4240" s="241" t="s">
        <v>34</v>
      </c>
      <c r="P4240" s="241" t="s">
        <v>34</v>
      </c>
      <c r="Q4240" s="159" t="s">
        <v>34</v>
      </c>
      <c r="R4240" s="100" t="s">
        <v>34</v>
      </c>
      <c r="S4240" s="158">
        <v>1</v>
      </c>
      <c r="T4240" s="103" t="s">
        <v>99</v>
      </c>
      <c r="U4240" s="160" t="s">
        <v>96</v>
      </c>
      <c r="V4240" s="160" t="s">
        <v>414</v>
      </c>
      <c r="W4240" s="160" t="s">
        <v>333</v>
      </c>
      <c r="X4240" s="160" t="s">
        <v>333</v>
      </c>
    </row>
    <row r="4241" spans="1:24" ht="51">
      <c r="A4241" s="155">
        <f>A4240+1</f>
        <v>4239</v>
      </c>
      <c r="B4241" s="160" t="s">
        <v>4619</v>
      </c>
      <c r="C4241" s="159">
        <v>2017</v>
      </c>
      <c r="D4241" s="160" t="s">
        <v>106</v>
      </c>
      <c r="E4241" s="160" t="s">
        <v>107</v>
      </c>
      <c r="F4241" s="268" t="s">
        <v>4739</v>
      </c>
      <c r="G4241" s="157" t="s">
        <v>31</v>
      </c>
      <c r="H4241" s="156" t="s">
        <v>42</v>
      </c>
      <c r="I4241" s="160" t="s">
        <v>71</v>
      </c>
      <c r="J4241" s="160" t="s">
        <v>109</v>
      </c>
      <c r="K4241" s="240" t="s">
        <v>34</v>
      </c>
      <c r="L4241" s="241" t="s">
        <v>34</v>
      </c>
      <c r="M4241" s="241" t="s">
        <v>34</v>
      </c>
      <c r="N4241" s="241" t="s">
        <v>34</v>
      </c>
      <c r="O4241" s="241" t="s">
        <v>34</v>
      </c>
      <c r="P4241" s="241" t="s">
        <v>34</v>
      </c>
      <c r="Q4241" s="159" t="s">
        <v>34</v>
      </c>
      <c r="R4241" s="100" t="s">
        <v>34</v>
      </c>
      <c r="S4241" s="158">
        <v>1</v>
      </c>
      <c r="T4241" s="103" t="s">
        <v>110</v>
      </c>
      <c r="U4241" s="160" t="s">
        <v>111</v>
      </c>
      <c r="V4241" s="160" t="s">
        <v>2139</v>
      </c>
      <c r="W4241" s="157" t="s">
        <v>42</v>
      </c>
      <c r="X4241" s="157" t="s">
        <v>42</v>
      </c>
    </row>
    <row r="4242" spans="1:24" ht="51">
      <c r="A4242" s="155">
        <f>A4241+1</f>
        <v>4240</v>
      </c>
      <c r="B4242" s="160" t="s">
        <v>4619</v>
      </c>
      <c r="C4242" s="159">
        <v>2017</v>
      </c>
      <c r="D4242" s="160" t="s">
        <v>106</v>
      </c>
      <c r="E4242" s="160" t="s">
        <v>107</v>
      </c>
      <c r="F4242" s="268" t="s">
        <v>4740</v>
      </c>
      <c r="G4242" s="157" t="s">
        <v>31</v>
      </c>
      <c r="H4242" s="161" t="s">
        <v>39</v>
      </c>
      <c r="I4242" s="160" t="s">
        <v>71</v>
      </c>
      <c r="J4242" s="160" t="s">
        <v>109</v>
      </c>
      <c r="K4242" s="240" t="s">
        <v>34</v>
      </c>
      <c r="L4242" s="241" t="s">
        <v>34</v>
      </c>
      <c r="M4242" s="241" t="s">
        <v>34</v>
      </c>
      <c r="N4242" s="241" t="s">
        <v>34</v>
      </c>
      <c r="O4242" s="241" t="s">
        <v>34</v>
      </c>
      <c r="P4242" s="241" t="s">
        <v>34</v>
      </c>
      <c r="Q4242" s="159" t="s">
        <v>34</v>
      </c>
      <c r="R4242" s="100" t="s">
        <v>34</v>
      </c>
      <c r="S4242" s="158">
        <v>1</v>
      </c>
      <c r="T4242" s="103" t="s">
        <v>110</v>
      </c>
      <c r="U4242" s="160" t="s">
        <v>111</v>
      </c>
      <c r="V4242" s="160" t="s">
        <v>2139</v>
      </c>
      <c r="W4242" s="160" t="s">
        <v>92</v>
      </c>
      <c r="X4242" s="160" t="s">
        <v>92</v>
      </c>
    </row>
    <row r="4243" spans="1:24" ht="51">
      <c r="A4243" s="155">
        <f>A4242+1</f>
        <v>4241</v>
      </c>
      <c r="B4243" s="160" t="s">
        <v>4619</v>
      </c>
      <c r="C4243" s="159">
        <v>2017</v>
      </c>
      <c r="D4243" s="160" t="s">
        <v>106</v>
      </c>
      <c r="E4243" s="160" t="s">
        <v>107</v>
      </c>
      <c r="F4243" s="268" t="s">
        <v>4741</v>
      </c>
      <c r="G4243" s="157" t="s">
        <v>31</v>
      </c>
      <c r="H4243" s="161" t="s">
        <v>39</v>
      </c>
      <c r="I4243" s="160" t="s">
        <v>71</v>
      </c>
      <c r="J4243" s="160" t="s">
        <v>109</v>
      </c>
      <c r="K4243" s="240" t="s">
        <v>34</v>
      </c>
      <c r="L4243" s="241" t="s">
        <v>34</v>
      </c>
      <c r="M4243" s="241" t="s">
        <v>34</v>
      </c>
      <c r="N4243" s="241" t="s">
        <v>34</v>
      </c>
      <c r="O4243" s="241" t="s">
        <v>34</v>
      </c>
      <c r="P4243" s="241" t="s">
        <v>34</v>
      </c>
      <c r="Q4243" s="159" t="s">
        <v>34</v>
      </c>
      <c r="R4243" s="100" t="s">
        <v>34</v>
      </c>
      <c r="S4243" s="158">
        <v>1</v>
      </c>
      <c r="T4243" s="103" t="s">
        <v>110</v>
      </c>
      <c r="U4243" s="160" t="s">
        <v>111</v>
      </c>
      <c r="V4243" s="160" t="s">
        <v>2139</v>
      </c>
      <c r="W4243" s="160" t="s">
        <v>92</v>
      </c>
      <c r="X4243" s="160" t="s">
        <v>92</v>
      </c>
    </row>
    <row r="4244" spans="1:24" ht="51">
      <c r="A4244" s="155">
        <f>A4243+1</f>
        <v>4242</v>
      </c>
      <c r="B4244" s="160" t="s">
        <v>4619</v>
      </c>
      <c r="C4244" s="159">
        <v>2017</v>
      </c>
      <c r="D4244" s="160" t="s">
        <v>106</v>
      </c>
      <c r="E4244" s="160" t="s">
        <v>107</v>
      </c>
      <c r="F4244" s="268" t="s">
        <v>4742</v>
      </c>
      <c r="G4244" s="157" t="s">
        <v>31</v>
      </c>
      <c r="H4244" s="161" t="s">
        <v>29</v>
      </c>
      <c r="I4244" s="160" t="s">
        <v>71</v>
      </c>
      <c r="J4244" s="160" t="s">
        <v>109</v>
      </c>
      <c r="K4244" s="240" t="s">
        <v>34</v>
      </c>
      <c r="L4244" s="241" t="s">
        <v>34</v>
      </c>
      <c r="M4244" s="241" t="s">
        <v>34</v>
      </c>
      <c r="N4244" s="241" t="s">
        <v>34</v>
      </c>
      <c r="O4244" s="241" t="s">
        <v>34</v>
      </c>
      <c r="P4244" s="241" t="s">
        <v>34</v>
      </c>
      <c r="Q4244" s="159" t="s">
        <v>34</v>
      </c>
      <c r="R4244" s="100" t="s">
        <v>34</v>
      </c>
      <c r="S4244" s="158">
        <v>1</v>
      </c>
      <c r="T4244" s="103" t="s">
        <v>110</v>
      </c>
      <c r="U4244" s="160" t="s">
        <v>111</v>
      </c>
      <c r="V4244" s="160" t="s">
        <v>116</v>
      </c>
      <c r="W4244" s="160" t="s">
        <v>92</v>
      </c>
      <c r="X4244" s="160" t="s">
        <v>92</v>
      </c>
    </row>
    <row r="4245" spans="1:24" ht="51">
      <c r="A4245" s="155">
        <f>A4244+1</f>
        <v>4243</v>
      </c>
      <c r="B4245" s="160" t="s">
        <v>4619</v>
      </c>
      <c r="C4245" s="159">
        <v>2017</v>
      </c>
      <c r="D4245" s="160" t="s">
        <v>106</v>
      </c>
      <c r="E4245" s="160" t="s">
        <v>107</v>
      </c>
      <c r="F4245" s="268" t="s">
        <v>4743</v>
      </c>
      <c r="G4245" s="157" t="s">
        <v>31</v>
      </c>
      <c r="H4245" s="161" t="s">
        <v>39</v>
      </c>
      <c r="I4245" s="160" t="s">
        <v>71</v>
      </c>
      <c r="J4245" s="160" t="s">
        <v>109</v>
      </c>
      <c r="K4245" s="240" t="s">
        <v>34</v>
      </c>
      <c r="L4245" s="241" t="s">
        <v>34</v>
      </c>
      <c r="M4245" s="241" t="s">
        <v>34</v>
      </c>
      <c r="N4245" s="241" t="s">
        <v>34</v>
      </c>
      <c r="O4245" s="241" t="s">
        <v>34</v>
      </c>
      <c r="P4245" s="241" t="s">
        <v>34</v>
      </c>
      <c r="Q4245" s="159" t="s">
        <v>34</v>
      </c>
      <c r="R4245" s="100" t="s">
        <v>34</v>
      </c>
      <c r="S4245" s="158">
        <v>1</v>
      </c>
      <c r="T4245" s="103" t="s">
        <v>110</v>
      </c>
      <c r="U4245" s="160" t="s">
        <v>111</v>
      </c>
      <c r="V4245" s="160" t="s">
        <v>116</v>
      </c>
      <c r="W4245" s="160" t="s">
        <v>92</v>
      </c>
      <c r="X4245" s="160" t="s">
        <v>92</v>
      </c>
    </row>
    <row r="4246" spans="1:24" ht="51">
      <c r="A4246" s="155">
        <f>A4245+1</f>
        <v>4244</v>
      </c>
      <c r="B4246" s="160" t="s">
        <v>4619</v>
      </c>
      <c r="C4246" s="159">
        <v>2017</v>
      </c>
      <c r="D4246" s="160" t="s">
        <v>106</v>
      </c>
      <c r="E4246" s="160" t="s">
        <v>107</v>
      </c>
      <c r="F4246" s="268" t="s">
        <v>4744</v>
      </c>
      <c r="G4246" s="157" t="s">
        <v>31</v>
      </c>
      <c r="H4246" s="156" t="s">
        <v>42</v>
      </c>
      <c r="I4246" s="157" t="s">
        <v>71</v>
      </c>
      <c r="J4246" s="157" t="s">
        <v>109</v>
      </c>
      <c r="K4246" s="238" t="s">
        <v>34</v>
      </c>
      <c r="L4246" s="239" t="s">
        <v>34</v>
      </c>
      <c r="M4246" s="239" t="s">
        <v>34</v>
      </c>
      <c r="N4246" s="239" t="s">
        <v>34</v>
      </c>
      <c r="O4246" s="239" t="s">
        <v>34</v>
      </c>
      <c r="P4246" s="239" t="s">
        <v>34</v>
      </c>
      <c r="Q4246" s="159" t="s">
        <v>48</v>
      </c>
      <c r="R4246" s="100" t="s">
        <v>48</v>
      </c>
      <c r="S4246" s="158">
        <v>1</v>
      </c>
      <c r="T4246" s="103" t="s">
        <v>110</v>
      </c>
      <c r="U4246" s="160" t="s">
        <v>111</v>
      </c>
      <c r="V4246" s="160" t="s">
        <v>116</v>
      </c>
      <c r="W4246" s="157" t="s">
        <v>42</v>
      </c>
      <c r="X4246" s="157" t="s">
        <v>50</v>
      </c>
    </row>
    <row r="4247" spans="1:24" ht="81">
      <c r="A4247" s="155">
        <f>A4246+1</f>
        <v>4245</v>
      </c>
      <c r="B4247" s="160" t="s">
        <v>4619</v>
      </c>
      <c r="C4247" s="159">
        <v>2017</v>
      </c>
      <c r="D4247" s="160" t="s">
        <v>106</v>
      </c>
      <c r="E4247" s="160" t="s">
        <v>107</v>
      </c>
      <c r="F4247" s="268" t="s">
        <v>4745</v>
      </c>
      <c r="G4247" s="157" t="s">
        <v>82</v>
      </c>
      <c r="H4247" s="161" t="s">
        <v>83</v>
      </c>
      <c r="I4247" s="160" t="s">
        <v>71</v>
      </c>
      <c r="J4247" s="160" t="s">
        <v>109</v>
      </c>
      <c r="K4247" s="240" t="s">
        <v>34</v>
      </c>
      <c r="L4247" s="241" t="s">
        <v>34</v>
      </c>
      <c r="M4247" s="241" t="s">
        <v>34</v>
      </c>
      <c r="N4247" s="241" t="s">
        <v>34</v>
      </c>
      <c r="O4247" s="241" t="s">
        <v>34</v>
      </c>
      <c r="P4247" s="241" t="s">
        <v>34</v>
      </c>
      <c r="Q4247" s="159" t="s">
        <v>34</v>
      </c>
      <c r="R4247" s="100" t="s">
        <v>34</v>
      </c>
      <c r="S4247" s="158">
        <v>1</v>
      </c>
      <c r="T4247" s="103" t="s">
        <v>110</v>
      </c>
      <c r="U4247" s="160" t="s">
        <v>111</v>
      </c>
      <c r="V4247" s="160" t="s">
        <v>116</v>
      </c>
      <c r="W4247" s="160" t="s">
        <v>101</v>
      </c>
      <c r="X4247" s="160" t="s">
        <v>101</v>
      </c>
    </row>
    <row r="4248" spans="1:24" ht="51">
      <c r="A4248" s="155">
        <f>A4247+1</f>
        <v>4246</v>
      </c>
      <c r="B4248" s="160" t="s">
        <v>4619</v>
      </c>
      <c r="C4248" s="159">
        <v>2017</v>
      </c>
      <c r="D4248" s="160" t="s">
        <v>106</v>
      </c>
      <c r="E4248" s="160" t="s">
        <v>107</v>
      </c>
      <c r="F4248" s="268" t="s">
        <v>4746</v>
      </c>
      <c r="G4248" s="157" t="s">
        <v>31</v>
      </c>
      <c r="H4248" s="156" t="s">
        <v>42</v>
      </c>
      <c r="I4248" s="160" t="s">
        <v>71</v>
      </c>
      <c r="J4248" s="160" t="s">
        <v>109</v>
      </c>
      <c r="K4248" s="240" t="s">
        <v>34</v>
      </c>
      <c r="L4248" s="241" t="s">
        <v>34</v>
      </c>
      <c r="M4248" s="241" t="s">
        <v>34</v>
      </c>
      <c r="N4248" s="241" t="s">
        <v>34</v>
      </c>
      <c r="O4248" s="241" t="s">
        <v>34</v>
      </c>
      <c r="P4248" s="241" t="s">
        <v>34</v>
      </c>
      <c r="Q4248" s="159" t="s">
        <v>34</v>
      </c>
      <c r="R4248" s="100" t="s">
        <v>34</v>
      </c>
      <c r="S4248" s="158">
        <v>1</v>
      </c>
      <c r="T4248" s="103" t="s">
        <v>110</v>
      </c>
      <c r="U4248" s="160" t="s">
        <v>111</v>
      </c>
      <c r="V4248" s="160" t="s">
        <v>116</v>
      </c>
      <c r="W4248" s="157" t="s">
        <v>42</v>
      </c>
      <c r="X4248" s="157" t="s">
        <v>42</v>
      </c>
    </row>
    <row r="4249" spans="1:24" ht="41.25">
      <c r="A4249" s="155">
        <f>A4248+1</f>
        <v>4247</v>
      </c>
      <c r="B4249" s="160" t="s">
        <v>4619</v>
      </c>
      <c r="C4249" s="159">
        <v>2017</v>
      </c>
      <c r="D4249" s="160" t="s">
        <v>106</v>
      </c>
      <c r="E4249" s="160" t="s">
        <v>129</v>
      </c>
      <c r="F4249" s="268" t="s">
        <v>4747</v>
      </c>
      <c r="G4249" s="157" t="s">
        <v>31</v>
      </c>
      <c r="H4249" s="161" t="s">
        <v>39</v>
      </c>
      <c r="I4249" s="160" t="s">
        <v>71</v>
      </c>
      <c r="J4249" s="160" t="s">
        <v>72</v>
      </c>
      <c r="K4249" s="240" t="s">
        <v>34</v>
      </c>
      <c r="L4249" s="241" t="s">
        <v>34</v>
      </c>
      <c r="M4249" s="241" t="s">
        <v>34</v>
      </c>
      <c r="N4249" s="241" t="s">
        <v>34</v>
      </c>
      <c r="O4249" s="241" t="s">
        <v>34</v>
      </c>
      <c r="P4249" s="241" t="s">
        <v>34</v>
      </c>
      <c r="Q4249" s="159" t="s">
        <v>34</v>
      </c>
      <c r="R4249" s="100" t="s">
        <v>34</v>
      </c>
      <c r="S4249" s="158">
        <v>1</v>
      </c>
      <c r="T4249" s="103" t="s">
        <v>110</v>
      </c>
      <c r="U4249" s="160" t="s">
        <v>111</v>
      </c>
      <c r="V4249" s="160" t="s">
        <v>379</v>
      </c>
      <c r="W4249" s="160" t="s">
        <v>92</v>
      </c>
      <c r="X4249" s="160" t="s">
        <v>92</v>
      </c>
    </row>
    <row r="4250" spans="1:24" ht="41.25">
      <c r="A4250" s="155">
        <f>A4249+1</f>
        <v>4248</v>
      </c>
      <c r="B4250" s="160" t="s">
        <v>4619</v>
      </c>
      <c r="C4250" s="159">
        <v>2017</v>
      </c>
      <c r="D4250" s="160" t="s">
        <v>139</v>
      </c>
      <c r="E4250" s="160" t="s">
        <v>140</v>
      </c>
      <c r="F4250" s="268" t="s">
        <v>4748</v>
      </c>
      <c r="G4250" s="157" t="s">
        <v>119</v>
      </c>
      <c r="H4250" s="161" t="s">
        <v>169</v>
      </c>
      <c r="I4250" s="160" t="s">
        <v>71</v>
      </c>
      <c r="J4250" s="160" t="s">
        <v>142</v>
      </c>
      <c r="K4250" s="240" t="s">
        <v>34</v>
      </c>
      <c r="L4250" s="241" t="s">
        <v>34</v>
      </c>
      <c r="M4250" s="241" t="s">
        <v>34</v>
      </c>
      <c r="N4250" s="241" t="s">
        <v>34</v>
      </c>
      <c r="O4250" s="241" t="s">
        <v>34</v>
      </c>
      <c r="P4250" s="241" t="s">
        <v>34</v>
      </c>
      <c r="Q4250" s="159" t="s">
        <v>34</v>
      </c>
      <c r="R4250" s="100" t="s">
        <v>34</v>
      </c>
      <c r="S4250" s="158">
        <v>1</v>
      </c>
      <c r="T4250" s="103" t="s">
        <v>143</v>
      </c>
      <c r="U4250" s="160" t="s">
        <v>139</v>
      </c>
      <c r="V4250" s="160" t="s">
        <v>144</v>
      </c>
      <c r="W4250" s="160" t="s">
        <v>395</v>
      </c>
      <c r="X4250" s="160" t="s">
        <v>395</v>
      </c>
    </row>
    <row r="4251" spans="1:24" ht="41.25">
      <c r="A4251" s="155">
        <f>A4250+1</f>
        <v>4249</v>
      </c>
      <c r="B4251" s="160" t="s">
        <v>4619</v>
      </c>
      <c r="C4251" s="159">
        <v>2017</v>
      </c>
      <c r="D4251" s="160" t="s">
        <v>139</v>
      </c>
      <c r="E4251" s="160" t="s">
        <v>140</v>
      </c>
      <c r="F4251" s="268" t="s">
        <v>4749</v>
      </c>
      <c r="G4251" s="157" t="s">
        <v>31</v>
      </c>
      <c r="H4251" s="156" t="s">
        <v>42</v>
      </c>
      <c r="I4251" s="160" t="s">
        <v>71</v>
      </c>
      <c r="J4251" s="160" t="s">
        <v>142</v>
      </c>
      <c r="K4251" s="240" t="s">
        <v>34</v>
      </c>
      <c r="L4251" s="241" t="s">
        <v>34</v>
      </c>
      <c r="M4251" s="241" t="s">
        <v>34</v>
      </c>
      <c r="N4251" s="241" t="s">
        <v>34</v>
      </c>
      <c r="O4251" s="241" t="s">
        <v>34</v>
      </c>
      <c r="P4251" s="241" t="s">
        <v>34</v>
      </c>
      <c r="Q4251" s="159" t="s">
        <v>34</v>
      </c>
      <c r="R4251" s="100" t="s">
        <v>34</v>
      </c>
      <c r="S4251" s="158">
        <v>1</v>
      </c>
      <c r="T4251" s="103" t="s">
        <v>143</v>
      </c>
      <c r="U4251" s="160" t="s">
        <v>139</v>
      </c>
      <c r="V4251" s="160" t="s">
        <v>144</v>
      </c>
      <c r="W4251" s="157" t="s">
        <v>42</v>
      </c>
      <c r="X4251" s="157" t="s">
        <v>42</v>
      </c>
    </row>
    <row r="4252" spans="1:24" ht="41.25">
      <c r="A4252" s="155">
        <f>A4251+1</f>
        <v>4250</v>
      </c>
      <c r="B4252" s="160" t="s">
        <v>4619</v>
      </c>
      <c r="C4252" s="159">
        <v>2017</v>
      </c>
      <c r="D4252" s="160" t="s">
        <v>139</v>
      </c>
      <c r="E4252" s="160" t="s">
        <v>140</v>
      </c>
      <c r="F4252" s="268" t="s">
        <v>4750</v>
      </c>
      <c r="G4252" s="157" t="s">
        <v>31</v>
      </c>
      <c r="H4252" s="156" t="s">
        <v>42</v>
      </c>
      <c r="I4252" s="160" t="s">
        <v>71</v>
      </c>
      <c r="J4252" s="160" t="s">
        <v>142</v>
      </c>
      <c r="K4252" s="240" t="s">
        <v>34</v>
      </c>
      <c r="L4252" s="241" t="s">
        <v>34</v>
      </c>
      <c r="M4252" s="241" t="s">
        <v>34</v>
      </c>
      <c r="N4252" s="241" t="s">
        <v>34</v>
      </c>
      <c r="O4252" s="241" t="s">
        <v>48</v>
      </c>
      <c r="P4252" s="241" t="s">
        <v>34</v>
      </c>
      <c r="Q4252" s="159" t="s">
        <v>34</v>
      </c>
      <c r="R4252" s="100" t="s">
        <v>34</v>
      </c>
      <c r="S4252" s="158">
        <v>1</v>
      </c>
      <c r="T4252" s="103" t="s">
        <v>143</v>
      </c>
      <c r="U4252" s="160" t="s">
        <v>139</v>
      </c>
      <c r="V4252" s="160" t="s">
        <v>144</v>
      </c>
      <c r="W4252" s="157" t="s">
        <v>42</v>
      </c>
      <c r="X4252" s="157" t="s">
        <v>42</v>
      </c>
    </row>
    <row r="4253" spans="1:24" ht="41.25">
      <c r="A4253" s="155">
        <f>A4252+1</f>
        <v>4251</v>
      </c>
      <c r="B4253" s="160" t="s">
        <v>4619</v>
      </c>
      <c r="C4253" s="159">
        <v>2017</v>
      </c>
      <c r="D4253" s="160" t="s">
        <v>139</v>
      </c>
      <c r="E4253" s="160" t="s">
        <v>140</v>
      </c>
      <c r="F4253" s="268" t="s">
        <v>4751</v>
      </c>
      <c r="G4253" s="157" t="s">
        <v>31</v>
      </c>
      <c r="H4253" s="156" t="s">
        <v>42</v>
      </c>
      <c r="I4253" s="160" t="s">
        <v>71</v>
      </c>
      <c r="J4253" s="160" t="s">
        <v>142</v>
      </c>
      <c r="K4253" s="240" t="s">
        <v>34</v>
      </c>
      <c r="L4253" s="241" t="s">
        <v>34</v>
      </c>
      <c r="M4253" s="241" t="s">
        <v>34</v>
      </c>
      <c r="N4253" s="241" t="s">
        <v>34</v>
      </c>
      <c r="O4253" s="241" t="s">
        <v>34</v>
      </c>
      <c r="P4253" s="241" t="s">
        <v>34</v>
      </c>
      <c r="Q4253" s="159" t="s">
        <v>34</v>
      </c>
      <c r="R4253" s="100" t="s">
        <v>34</v>
      </c>
      <c r="S4253" s="158">
        <v>1</v>
      </c>
      <c r="T4253" s="103" t="s">
        <v>143</v>
      </c>
      <c r="U4253" s="160" t="s">
        <v>139</v>
      </c>
      <c r="V4253" s="160" t="s">
        <v>483</v>
      </c>
      <c r="W4253" s="157" t="s">
        <v>42</v>
      </c>
      <c r="X4253" s="157" t="s">
        <v>42</v>
      </c>
    </row>
    <row r="4254" spans="1:24" ht="41.25">
      <c r="A4254" s="155">
        <f>A4253+1</f>
        <v>4252</v>
      </c>
      <c r="B4254" s="160" t="s">
        <v>4619</v>
      </c>
      <c r="C4254" s="159">
        <v>2017</v>
      </c>
      <c r="D4254" s="160" t="s">
        <v>139</v>
      </c>
      <c r="E4254" s="160" t="s">
        <v>140</v>
      </c>
      <c r="F4254" s="268" t="s">
        <v>4752</v>
      </c>
      <c r="G4254" s="157" t="s">
        <v>31</v>
      </c>
      <c r="H4254" s="161" t="s">
        <v>39</v>
      </c>
      <c r="I4254" s="160" t="s">
        <v>71</v>
      </c>
      <c r="J4254" s="160" t="s">
        <v>142</v>
      </c>
      <c r="K4254" s="240" t="s">
        <v>34</v>
      </c>
      <c r="L4254" s="241" t="s">
        <v>34</v>
      </c>
      <c r="M4254" s="241" t="s">
        <v>34</v>
      </c>
      <c r="N4254" s="241" t="s">
        <v>34</v>
      </c>
      <c r="O4254" s="241" t="s">
        <v>34</v>
      </c>
      <c r="P4254" s="241" t="s">
        <v>34</v>
      </c>
      <c r="Q4254" s="159" t="s">
        <v>34</v>
      </c>
      <c r="R4254" s="100" t="s">
        <v>34</v>
      </c>
      <c r="S4254" s="158">
        <v>1</v>
      </c>
      <c r="T4254" s="103" t="s">
        <v>143</v>
      </c>
      <c r="U4254" s="160" t="s">
        <v>139</v>
      </c>
      <c r="V4254" s="160" t="s">
        <v>483</v>
      </c>
      <c r="W4254" s="160" t="s">
        <v>92</v>
      </c>
      <c r="X4254" s="160" t="s">
        <v>92</v>
      </c>
    </row>
    <row r="4255" spans="1:24" ht="41.25">
      <c r="A4255" s="155">
        <f>A4254+1</f>
        <v>4253</v>
      </c>
      <c r="B4255" s="160" t="s">
        <v>4619</v>
      </c>
      <c r="C4255" s="159">
        <v>2017</v>
      </c>
      <c r="D4255" s="160" t="s">
        <v>139</v>
      </c>
      <c r="E4255" s="160" t="s">
        <v>140</v>
      </c>
      <c r="F4255" s="268" t="s">
        <v>4753</v>
      </c>
      <c r="G4255" s="157" t="s">
        <v>31</v>
      </c>
      <c r="H4255" s="161" t="s">
        <v>39</v>
      </c>
      <c r="I4255" s="160" t="s">
        <v>71</v>
      </c>
      <c r="J4255" s="160" t="s">
        <v>142</v>
      </c>
      <c r="K4255" s="240" t="s">
        <v>34</v>
      </c>
      <c r="L4255" s="241" t="s">
        <v>34</v>
      </c>
      <c r="M4255" s="241" t="s">
        <v>34</v>
      </c>
      <c r="N4255" s="241" t="s">
        <v>34</v>
      </c>
      <c r="O4255" s="241" t="s">
        <v>34</v>
      </c>
      <c r="P4255" s="241" t="s">
        <v>34</v>
      </c>
      <c r="Q4255" s="159" t="s">
        <v>34</v>
      </c>
      <c r="R4255" s="100" t="s">
        <v>34</v>
      </c>
      <c r="S4255" s="158">
        <v>1</v>
      </c>
      <c r="T4255" s="103" t="s">
        <v>143</v>
      </c>
      <c r="U4255" s="160" t="s">
        <v>139</v>
      </c>
      <c r="V4255" s="160" t="s">
        <v>483</v>
      </c>
      <c r="W4255" s="160" t="s">
        <v>92</v>
      </c>
      <c r="X4255" s="160" t="s">
        <v>92</v>
      </c>
    </row>
    <row r="4256" spans="1:24" ht="81">
      <c r="A4256" s="155">
        <f>A4255+1</f>
        <v>4254</v>
      </c>
      <c r="B4256" s="160" t="s">
        <v>4619</v>
      </c>
      <c r="C4256" s="159">
        <v>2017</v>
      </c>
      <c r="D4256" s="160" t="s">
        <v>139</v>
      </c>
      <c r="E4256" s="160" t="s">
        <v>140</v>
      </c>
      <c r="F4256" s="268" t="s">
        <v>4754</v>
      </c>
      <c r="G4256" s="160" t="s">
        <v>82</v>
      </c>
      <c r="H4256" s="161" t="s">
        <v>83</v>
      </c>
      <c r="I4256" s="160" t="s">
        <v>71</v>
      </c>
      <c r="J4256" s="160" t="s">
        <v>142</v>
      </c>
      <c r="K4256" s="240" t="s">
        <v>34</v>
      </c>
      <c r="L4256" s="241" t="s">
        <v>34</v>
      </c>
      <c r="M4256" s="241" t="s">
        <v>34</v>
      </c>
      <c r="N4256" s="241" t="s">
        <v>34</v>
      </c>
      <c r="O4256" s="241" t="s">
        <v>34</v>
      </c>
      <c r="P4256" s="241" t="s">
        <v>34</v>
      </c>
      <c r="Q4256" s="159" t="s">
        <v>34</v>
      </c>
      <c r="R4256" s="100" t="s">
        <v>34</v>
      </c>
      <c r="S4256" s="158">
        <v>1</v>
      </c>
      <c r="T4256" s="103" t="s">
        <v>143</v>
      </c>
      <c r="U4256" s="160" t="s">
        <v>139</v>
      </c>
      <c r="V4256" s="160" t="s">
        <v>483</v>
      </c>
      <c r="W4256" s="160" t="s">
        <v>401</v>
      </c>
      <c r="X4256" s="160" t="s">
        <v>401</v>
      </c>
    </row>
    <row r="4257" spans="1:24" ht="41.25">
      <c r="A4257" s="155">
        <f>A4256+1</f>
        <v>4255</v>
      </c>
      <c r="B4257" s="160" t="s">
        <v>4619</v>
      </c>
      <c r="C4257" s="159">
        <v>2017</v>
      </c>
      <c r="D4257" s="160" t="s">
        <v>139</v>
      </c>
      <c r="E4257" s="160" t="s">
        <v>156</v>
      </c>
      <c r="F4257" s="268" t="s">
        <v>4755</v>
      </c>
      <c r="G4257" s="157" t="s">
        <v>31</v>
      </c>
      <c r="H4257" s="161" t="s">
        <v>39</v>
      </c>
      <c r="I4257" s="160" t="s">
        <v>71</v>
      </c>
      <c r="J4257" s="160" t="s">
        <v>142</v>
      </c>
      <c r="K4257" s="240" t="s">
        <v>34</v>
      </c>
      <c r="L4257" s="241" t="s">
        <v>34</v>
      </c>
      <c r="M4257" s="241" t="s">
        <v>34</v>
      </c>
      <c r="N4257" s="241" t="s">
        <v>34</v>
      </c>
      <c r="O4257" s="241" t="s">
        <v>34</v>
      </c>
      <c r="P4257" s="241" t="s">
        <v>34</v>
      </c>
      <c r="Q4257" s="159" t="s">
        <v>34</v>
      </c>
      <c r="R4257" s="100" t="s">
        <v>34</v>
      </c>
      <c r="S4257" s="158">
        <v>1</v>
      </c>
      <c r="T4257" s="103" t="s">
        <v>143</v>
      </c>
      <c r="U4257" s="160" t="s">
        <v>139</v>
      </c>
      <c r="V4257" s="160" t="s">
        <v>586</v>
      </c>
      <c r="W4257" s="160" t="s">
        <v>92</v>
      </c>
      <c r="X4257" s="160" t="s">
        <v>92</v>
      </c>
    </row>
    <row r="4258" spans="1:24" ht="41.25">
      <c r="A4258" s="155">
        <f>A4257+1</f>
        <v>4256</v>
      </c>
      <c r="B4258" s="160" t="s">
        <v>4619</v>
      </c>
      <c r="C4258" s="159">
        <v>2017</v>
      </c>
      <c r="D4258" s="160" t="s">
        <v>139</v>
      </c>
      <c r="E4258" s="160" t="s">
        <v>156</v>
      </c>
      <c r="F4258" s="268" t="s">
        <v>4756</v>
      </c>
      <c r="G4258" s="157" t="s">
        <v>31</v>
      </c>
      <c r="H4258" s="161" t="s">
        <v>39</v>
      </c>
      <c r="I4258" s="160" t="s">
        <v>71</v>
      </c>
      <c r="J4258" s="160" t="s">
        <v>142</v>
      </c>
      <c r="K4258" s="240" t="s">
        <v>34</v>
      </c>
      <c r="L4258" s="241" t="s">
        <v>34</v>
      </c>
      <c r="M4258" s="241" t="s">
        <v>34</v>
      </c>
      <c r="N4258" s="241" t="s">
        <v>34</v>
      </c>
      <c r="O4258" s="241" t="s">
        <v>34</v>
      </c>
      <c r="P4258" s="241" t="s">
        <v>34</v>
      </c>
      <c r="Q4258" s="159" t="s">
        <v>34</v>
      </c>
      <c r="R4258" s="100" t="s">
        <v>34</v>
      </c>
      <c r="S4258" s="158">
        <v>1</v>
      </c>
      <c r="T4258" s="103" t="s">
        <v>143</v>
      </c>
      <c r="U4258" s="160" t="s">
        <v>139</v>
      </c>
      <c r="V4258" s="160" t="s">
        <v>586</v>
      </c>
      <c r="W4258" s="160" t="s">
        <v>92</v>
      </c>
      <c r="X4258" s="160" t="s">
        <v>92</v>
      </c>
    </row>
    <row r="4259" spans="1:24" ht="30.75">
      <c r="A4259" s="155">
        <f>A4258+1</f>
        <v>4257</v>
      </c>
      <c r="B4259" s="160" t="s">
        <v>4619</v>
      </c>
      <c r="C4259" s="159">
        <v>2017</v>
      </c>
      <c r="D4259" s="160" t="s">
        <v>162</v>
      </c>
      <c r="E4259" s="160" t="s">
        <v>162</v>
      </c>
      <c r="F4259" s="268" t="s">
        <v>4757</v>
      </c>
      <c r="G4259" s="157" t="s">
        <v>31</v>
      </c>
      <c r="H4259" s="156" t="s">
        <v>50</v>
      </c>
      <c r="I4259" s="160" t="s">
        <v>164</v>
      </c>
      <c r="J4259" s="157" t="s">
        <v>15</v>
      </c>
      <c r="K4259" s="238" t="s">
        <v>34</v>
      </c>
      <c r="L4259" s="239" t="s">
        <v>34</v>
      </c>
      <c r="M4259" s="239" t="s">
        <v>48</v>
      </c>
      <c r="N4259" s="239" t="s">
        <v>34</v>
      </c>
      <c r="O4259" s="239" t="s">
        <v>34</v>
      </c>
      <c r="P4259" s="239" t="s">
        <v>34</v>
      </c>
      <c r="Q4259" s="159" t="s">
        <v>48</v>
      </c>
      <c r="R4259" s="100" t="s">
        <v>48</v>
      </c>
      <c r="S4259" s="163">
        <v>1</v>
      </c>
      <c r="T4259" s="103" t="s">
        <v>165</v>
      </c>
      <c r="U4259" s="160" t="s">
        <v>166</v>
      </c>
      <c r="V4259" s="160" t="s">
        <v>162</v>
      </c>
      <c r="W4259" s="157" t="s">
        <v>42</v>
      </c>
      <c r="X4259" s="157" t="s">
        <v>50</v>
      </c>
    </row>
    <row r="4260" spans="1:24" ht="81">
      <c r="A4260" s="155">
        <f>A4259+1</f>
        <v>4258</v>
      </c>
      <c r="B4260" s="160" t="s">
        <v>4619</v>
      </c>
      <c r="C4260" s="159">
        <v>2017</v>
      </c>
      <c r="D4260" s="160" t="s">
        <v>162</v>
      </c>
      <c r="E4260" s="160" t="s">
        <v>162</v>
      </c>
      <c r="F4260" s="268" t="s">
        <v>4758</v>
      </c>
      <c r="G4260" s="157" t="s">
        <v>82</v>
      </c>
      <c r="H4260" s="161" t="s">
        <v>83</v>
      </c>
      <c r="I4260" s="160" t="s">
        <v>164</v>
      </c>
      <c r="J4260" s="160" t="s">
        <v>15</v>
      </c>
      <c r="K4260" s="240" t="s">
        <v>34</v>
      </c>
      <c r="L4260" s="241" t="s">
        <v>34</v>
      </c>
      <c r="M4260" s="241" t="s">
        <v>48</v>
      </c>
      <c r="N4260" s="241" t="s">
        <v>34</v>
      </c>
      <c r="O4260" s="241" t="s">
        <v>34</v>
      </c>
      <c r="P4260" s="241" t="s">
        <v>34</v>
      </c>
      <c r="Q4260" s="159" t="s">
        <v>34</v>
      </c>
      <c r="R4260" s="100" t="s">
        <v>34</v>
      </c>
      <c r="S4260" s="163">
        <v>1</v>
      </c>
      <c r="T4260" s="103" t="s">
        <v>165</v>
      </c>
      <c r="U4260" s="160" t="s">
        <v>166</v>
      </c>
      <c r="V4260" s="160" t="s">
        <v>162</v>
      </c>
      <c r="W4260" s="160" t="s">
        <v>101</v>
      </c>
      <c r="X4260" s="160" t="s">
        <v>101</v>
      </c>
    </row>
    <row r="4261" spans="1:24" ht="81">
      <c r="A4261" s="155">
        <f>A4260+1</f>
        <v>4259</v>
      </c>
      <c r="B4261" s="160" t="s">
        <v>4619</v>
      </c>
      <c r="C4261" s="159">
        <v>2017</v>
      </c>
      <c r="D4261" s="160" t="s">
        <v>162</v>
      </c>
      <c r="E4261" s="160" t="s">
        <v>162</v>
      </c>
      <c r="F4261" s="268" t="s">
        <v>4759</v>
      </c>
      <c r="G4261" s="157" t="s">
        <v>82</v>
      </c>
      <c r="H4261" s="161" t="s">
        <v>83</v>
      </c>
      <c r="I4261" s="160" t="s">
        <v>164</v>
      </c>
      <c r="J4261" s="160" t="s">
        <v>15</v>
      </c>
      <c r="K4261" s="240" t="s">
        <v>34</v>
      </c>
      <c r="L4261" s="241" t="s">
        <v>34</v>
      </c>
      <c r="M4261" s="241" t="s">
        <v>48</v>
      </c>
      <c r="N4261" s="241" t="s">
        <v>34</v>
      </c>
      <c r="O4261" s="241" t="s">
        <v>34</v>
      </c>
      <c r="P4261" s="241" t="s">
        <v>34</v>
      </c>
      <c r="Q4261" s="159" t="s">
        <v>34</v>
      </c>
      <c r="R4261" s="100" t="s">
        <v>34</v>
      </c>
      <c r="S4261" s="163">
        <v>1</v>
      </c>
      <c r="T4261" s="103" t="s">
        <v>165</v>
      </c>
      <c r="U4261" s="160" t="s">
        <v>166</v>
      </c>
      <c r="V4261" s="160" t="s">
        <v>162</v>
      </c>
      <c r="W4261" s="160" t="s">
        <v>101</v>
      </c>
      <c r="X4261" s="160" t="s">
        <v>101</v>
      </c>
    </row>
    <row r="4262" spans="1:24" ht="81">
      <c r="A4262" s="155">
        <f>A4261+1</f>
        <v>4260</v>
      </c>
      <c r="B4262" s="160" t="s">
        <v>4619</v>
      </c>
      <c r="C4262" s="159">
        <v>2017</v>
      </c>
      <c r="D4262" s="160" t="s">
        <v>162</v>
      </c>
      <c r="E4262" s="160" t="s">
        <v>162</v>
      </c>
      <c r="F4262" s="268" t="s">
        <v>4760</v>
      </c>
      <c r="G4262" s="157" t="s">
        <v>82</v>
      </c>
      <c r="H4262" s="161" t="s">
        <v>83</v>
      </c>
      <c r="I4262" s="160" t="s">
        <v>164</v>
      </c>
      <c r="J4262" s="160" t="s">
        <v>15</v>
      </c>
      <c r="K4262" s="240" t="s">
        <v>34</v>
      </c>
      <c r="L4262" s="241" t="s">
        <v>34</v>
      </c>
      <c r="M4262" s="241" t="s">
        <v>48</v>
      </c>
      <c r="N4262" s="241" t="s">
        <v>34</v>
      </c>
      <c r="O4262" s="241" t="s">
        <v>34</v>
      </c>
      <c r="P4262" s="241" t="s">
        <v>34</v>
      </c>
      <c r="Q4262" s="159" t="s">
        <v>34</v>
      </c>
      <c r="R4262" s="100" t="s">
        <v>34</v>
      </c>
      <c r="S4262" s="163">
        <v>1</v>
      </c>
      <c r="T4262" s="103" t="s">
        <v>165</v>
      </c>
      <c r="U4262" s="160" t="s">
        <v>166</v>
      </c>
      <c r="V4262" s="160" t="s">
        <v>162</v>
      </c>
      <c r="W4262" s="160" t="s">
        <v>101</v>
      </c>
      <c r="X4262" s="160" t="s">
        <v>101</v>
      </c>
    </row>
    <row r="4263" spans="1:24" ht="20.25">
      <c r="A4263" s="155">
        <f>A4262+1</f>
        <v>4261</v>
      </c>
      <c r="B4263" s="160" t="s">
        <v>4619</v>
      </c>
      <c r="C4263" s="159">
        <v>2017</v>
      </c>
      <c r="D4263" s="160" t="s">
        <v>162</v>
      </c>
      <c r="E4263" s="160" t="s">
        <v>162</v>
      </c>
      <c r="F4263" s="268" t="s">
        <v>4761</v>
      </c>
      <c r="G4263" s="157" t="s">
        <v>31</v>
      </c>
      <c r="H4263" s="161" t="s">
        <v>39</v>
      </c>
      <c r="I4263" s="160" t="s">
        <v>164</v>
      </c>
      <c r="J4263" s="160" t="s">
        <v>15</v>
      </c>
      <c r="K4263" s="240" t="s">
        <v>34</v>
      </c>
      <c r="L4263" s="241" t="s">
        <v>34</v>
      </c>
      <c r="M4263" s="241" t="s">
        <v>48</v>
      </c>
      <c r="N4263" s="241" t="s">
        <v>34</v>
      </c>
      <c r="O4263" s="241" t="s">
        <v>34</v>
      </c>
      <c r="P4263" s="241" t="s">
        <v>34</v>
      </c>
      <c r="Q4263" s="159" t="s">
        <v>34</v>
      </c>
      <c r="R4263" s="100" t="s">
        <v>34</v>
      </c>
      <c r="S4263" s="163">
        <v>1</v>
      </c>
      <c r="T4263" s="103" t="s">
        <v>165</v>
      </c>
      <c r="U4263" s="160" t="s">
        <v>166</v>
      </c>
      <c r="V4263" s="160" t="s">
        <v>162</v>
      </c>
      <c r="W4263" s="160" t="s">
        <v>92</v>
      </c>
      <c r="X4263" s="160" t="s">
        <v>92</v>
      </c>
    </row>
    <row r="4264" spans="1:24" ht="30.75">
      <c r="A4264" s="155">
        <f>A4263+1</f>
        <v>4262</v>
      </c>
      <c r="B4264" s="160" t="s">
        <v>4619</v>
      </c>
      <c r="C4264" s="159">
        <v>2017</v>
      </c>
      <c r="D4264" s="160" t="s">
        <v>162</v>
      </c>
      <c r="E4264" s="160" t="s">
        <v>162</v>
      </c>
      <c r="F4264" s="268" t="s">
        <v>4762</v>
      </c>
      <c r="G4264" s="157" t="s">
        <v>31</v>
      </c>
      <c r="H4264" s="161" t="s">
        <v>39</v>
      </c>
      <c r="I4264" s="160" t="s">
        <v>164</v>
      </c>
      <c r="J4264" s="160" t="s">
        <v>15</v>
      </c>
      <c r="K4264" s="240" t="s">
        <v>34</v>
      </c>
      <c r="L4264" s="241" t="s">
        <v>34</v>
      </c>
      <c r="M4264" s="241" t="s">
        <v>48</v>
      </c>
      <c r="N4264" s="241" t="s">
        <v>34</v>
      </c>
      <c r="O4264" s="241" t="s">
        <v>34</v>
      </c>
      <c r="P4264" s="241" t="s">
        <v>34</v>
      </c>
      <c r="Q4264" s="159" t="s">
        <v>34</v>
      </c>
      <c r="R4264" s="100" t="s">
        <v>34</v>
      </c>
      <c r="S4264" s="163">
        <v>1</v>
      </c>
      <c r="T4264" s="103" t="s">
        <v>165</v>
      </c>
      <c r="U4264" s="160" t="s">
        <v>166</v>
      </c>
      <c r="V4264" s="160" t="s">
        <v>162</v>
      </c>
      <c r="W4264" s="160" t="s">
        <v>92</v>
      </c>
      <c r="X4264" s="160" t="s">
        <v>92</v>
      </c>
    </row>
    <row r="4265" spans="1:24" ht="81">
      <c r="A4265" s="155">
        <f>A4264+1</f>
        <v>4263</v>
      </c>
      <c r="B4265" s="160" t="s">
        <v>4619</v>
      </c>
      <c r="C4265" s="159">
        <v>2017</v>
      </c>
      <c r="D4265" s="160" t="s">
        <v>162</v>
      </c>
      <c r="E4265" s="160" t="s">
        <v>162</v>
      </c>
      <c r="F4265" s="268" t="s">
        <v>4763</v>
      </c>
      <c r="G4265" s="157" t="s">
        <v>82</v>
      </c>
      <c r="H4265" s="161" t="s">
        <v>83</v>
      </c>
      <c r="I4265" s="160" t="s">
        <v>164</v>
      </c>
      <c r="J4265" s="160" t="s">
        <v>15</v>
      </c>
      <c r="K4265" s="240" t="s">
        <v>34</v>
      </c>
      <c r="L4265" s="241" t="s">
        <v>34</v>
      </c>
      <c r="M4265" s="241" t="s">
        <v>48</v>
      </c>
      <c r="N4265" s="241" t="s">
        <v>34</v>
      </c>
      <c r="O4265" s="241" t="s">
        <v>34</v>
      </c>
      <c r="P4265" s="241" t="s">
        <v>34</v>
      </c>
      <c r="Q4265" s="159" t="s">
        <v>34</v>
      </c>
      <c r="R4265" s="100" t="s">
        <v>34</v>
      </c>
      <c r="S4265" s="163">
        <v>1</v>
      </c>
      <c r="T4265" s="103" t="s">
        <v>165</v>
      </c>
      <c r="U4265" s="160" t="s">
        <v>166</v>
      </c>
      <c r="V4265" s="160" t="s">
        <v>162</v>
      </c>
      <c r="W4265" s="160" t="s">
        <v>188</v>
      </c>
      <c r="X4265" s="160" t="s">
        <v>188</v>
      </c>
    </row>
    <row r="4266" spans="1:24" ht="20.25">
      <c r="A4266" s="155">
        <f>A4265+1</f>
        <v>4264</v>
      </c>
      <c r="B4266" s="160" t="s">
        <v>4619</v>
      </c>
      <c r="C4266" s="159">
        <v>2017</v>
      </c>
      <c r="D4266" s="160" t="s">
        <v>162</v>
      </c>
      <c r="E4266" s="160" t="s">
        <v>162</v>
      </c>
      <c r="F4266" s="268" t="s">
        <v>4764</v>
      </c>
      <c r="G4266" s="157" t="s">
        <v>31</v>
      </c>
      <c r="H4266" s="156" t="s">
        <v>42</v>
      </c>
      <c r="I4266" s="160" t="s">
        <v>164</v>
      </c>
      <c r="J4266" s="160" t="s">
        <v>15</v>
      </c>
      <c r="K4266" s="240" t="s">
        <v>34</v>
      </c>
      <c r="L4266" s="241" t="s">
        <v>34</v>
      </c>
      <c r="M4266" s="241" t="s">
        <v>48</v>
      </c>
      <c r="N4266" s="241" t="s">
        <v>34</v>
      </c>
      <c r="O4266" s="241" t="s">
        <v>34</v>
      </c>
      <c r="P4266" s="241" t="s">
        <v>34</v>
      </c>
      <c r="Q4266" s="159" t="s">
        <v>34</v>
      </c>
      <c r="R4266" s="100" t="s">
        <v>34</v>
      </c>
      <c r="S4266" s="163">
        <v>1</v>
      </c>
      <c r="T4266" s="103" t="s">
        <v>165</v>
      </c>
      <c r="U4266" s="160" t="s">
        <v>166</v>
      </c>
      <c r="V4266" s="160" t="s">
        <v>162</v>
      </c>
      <c r="W4266" s="157" t="s">
        <v>42</v>
      </c>
      <c r="X4266" s="157" t="s">
        <v>42</v>
      </c>
    </row>
    <row r="4267" spans="1:24" ht="41.25">
      <c r="A4267" s="155">
        <f>A4266+1</f>
        <v>4265</v>
      </c>
      <c r="B4267" s="160" t="s">
        <v>4619</v>
      </c>
      <c r="C4267" s="159">
        <v>2017</v>
      </c>
      <c r="D4267" s="160" t="s">
        <v>173</v>
      </c>
      <c r="E4267" s="160" t="s">
        <v>177</v>
      </c>
      <c r="F4267" s="268" t="s">
        <v>4765</v>
      </c>
      <c r="G4267" s="157" t="s">
        <v>31</v>
      </c>
      <c r="H4267" s="156" t="s">
        <v>46</v>
      </c>
      <c r="I4267" s="157" t="s">
        <v>173</v>
      </c>
      <c r="J4267" s="157" t="s">
        <v>179</v>
      </c>
      <c r="K4267" s="238" t="s">
        <v>34</v>
      </c>
      <c r="L4267" s="239" t="s">
        <v>34</v>
      </c>
      <c r="M4267" s="239" t="s">
        <v>34</v>
      </c>
      <c r="N4267" s="239" t="s">
        <v>34</v>
      </c>
      <c r="O4267" s="239" t="s">
        <v>34</v>
      </c>
      <c r="P4267" s="239" t="s">
        <v>34</v>
      </c>
      <c r="Q4267" s="159" t="s">
        <v>34</v>
      </c>
      <c r="R4267" s="100" t="s">
        <v>34</v>
      </c>
      <c r="S4267" s="163">
        <v>1</v>
      </c>
      <c r="T4267" s="103" t="s">
        <v>176</v>
      </c>
      <c r="U4267" s="160" t="s">
        <v>166</v>
      </c>
      <c r="V4267" s="160" t="s">
        <v>177</v>
      </c>
      <c r="W4267" s="160" t="s">
        <v>52</v>
      </c>
      <c r="X4267" s="160" t="s">
        <v>52</v>
      </c>
    </row>
    <row r="4268" spans="1:24" ht="20.25">
      <c r="A4268" s="155">
        <f>A4267+1</f>
        <v>4266</v>
      </c>
      <c r="B4268" s="160" t="s">
        <v>4619</v>
      </c>
      <c r="C4268" s="159">
        <v>2017</v>
      </c>
      <c r="D4268" s="160" t="s">
        <v>173</v>
      </c>
      <c r="E4268" s="160" t="s">
        <v>177</v>
      </c>
      <c r="F4268" s="268" t="s">
        <v>4766</v>
      </c>
      <c r="G4268" s="157" t="s">
        <v>31</v>
      </c>
      <c r="H4268" s="156" t="s">
        <v>46</v>
      </c>
      <c r="I4268" s="160" t="s">
        <v>173</v>
      </c>
      <c r="J4268" s="160" t="s">
        <v>2528</v>
      </c>
      <c r="K4268" s="240" t="s">
        <v>34</v>
      </c>
      <c r="L4268" s="241" t="s">
        <v>34</v>
      </c>
      <c r="M4268" s="241" t="s">
        <v>34</v>
      </c>
      <c r="N4268" s="241" t="s">
        <v>34</v>
      </c>
      <c r="O4268" s="241" t="s">
        <v>34</v>
      </c>
      <c r="P4268" s="241" t="s">
        <v>34</v>
      </c>
      <c r="Q4268" s="159" t="s">
        <v>34</v>
      </c>
      <c r="R4268" s="100" t="s">
        <v>34</v>
      </c>
      <c r="S4268" s="163">
        <v>1</v>
      </c>
      <c r="T4268" s="103" t="s">
        <v>176</v>
      </c>
      <c r="U4268" s="160" t="s">
        <v>166</v>
      </c>
      <c r="V4268" s="160" t="s">
        <v>177</v>
      </c>
      <c r="W4268" s="160" t="s">
        <v>52</v>
      </c>
      <c r="X4268" s="160" t="s">
        <v>52</v>
      </c>
    </row>
    <row r="4269" spans="1:24" ht="20.25">
      <c r="A4269" s="155">
        <f>A4268+1</f>
        <v>4267</v>
      </c>
      <c r="B4269" s="160" t="s">
        <v>4619</v>
      </c>
      <c r="C4269" s="159">
        <v>2017</v>
      </c>
      <c r="D4269" s="160" t="s">
        <v>173</v>
      </c>
      <c r="E4269" s="160" t="s">
        <v>177</v>
      </c>
      <c r="F4269" s="268" t="s">
        <v>4767</v>
      </c>
      <c r="G4269" s="157" t="s">
        <v>31</v>
      </c>
      <c r="H4269" s="161" t="s">
        <v>39</v>
      </c>
      <c r="I4269" s="160" t="s">
        <v>173</v>
      </c>
      <c r="J4269" s="160" t="s">
        <v>179</v>
      </c>
      <c r="K4269" s="240" t="s">
        <v>34</v>
      </c>
      <c r="L4269" s="241" t="s">
        <v>34</v>
      </c>
      <c r="M4269" s="241" t="s">
        <v>34</v>
      </c>
      <c r="N4269" s="241" t="s">
        <v>34</v>
      </c>
      <c r="O4269" s="241" t="s">
        <v>34</v>
      </c>
      <c r="P4269" s="241" t="s">
        <v>34</v>
      </c>
      <c r="Q4269" s="159" t="s">
        <v>34</v>
      </c>
      <c r="R4269" s="100" t="s">
        <v>34</v>
      </c>
      <c r="S4269" s="163">
        <v>1</v>
      </c>
      <c r="T4269" s="103" t="s">
        <v>176</v>
      </c>
      <c r="U4269" s="160" t="s">
        <v>166</v>
      </c>
      <c r="V4269" s="160" t="s">
        <v>177</v>
      </c>
      <c r="W4269" s="160" t="s">
        <v>92</v>
      </c>
      <c r="X4269" s="160" t="s">
        <v>92</v>
      </c>
    </row>
    <row r="4270" spans="1:24" ht="20.25">
      <c r="A4270" s="155">
        <f>A4269+1</f>
        <v>4268</v>
      </c>
      <c r="B4270" s="160" t="s">
        <v>4619</v>
      </c>
      <c r="C4270" s="159">
        <v>2017</v>
      </c>
      <c r="D4270" s="160" t="s">
        <v>173</v>
      </c>
      <c r="E4270" s="160" t="s">
        <v>177</v>
      </c>
      <c r="F4270" s="268" t="s">
        <v>4768</v>
      </c>
      <c r="G4270" s="157" t="s">
        <v>31</v>
      </c>
      <c r="H4270" s="156" t="s">
        <v>42</v>
      </c>
      <c r="I4270" s="160" t="s">
        <v>173</v>
      </c>
      <c r="J4270" s="160" t="s">
        <v>179</v>
      </c>
      <c r="K4270" s="240" t="s">
        <v>34</v>
      </c>
      <c r="L4270" s="241" t="s">
        <v>34</v>
      </c>
      <c r="M4270" s="241" t="s">
        <v>34</v>
      </c>
      <c r="N4270" s="241" t="s">
        <v>34</v>
      </c>
      <c r="O4270" s="241" t="s">
        <v>34</v>
      </c>
      <c r="P4270" s="241" t="s">
        <v>34</v>
      </c>
      <c r="Q4270" s="159" t="s">
        <v>34</v>
      </c>
      <c r="R4270" s="100" t="s">
        <v>34</v>
      </c>
      <c r="S4270" s="163">
        <v>1</v>
      </c>
      <c r="T4270" s="103" t="s">
        <v>176</v>
      </c>
      <c r="U4270" s="160" t="s">
        <v>166</v>
      </c>
      <c r="V4270" s="160" t="s">
        <v>177</v>
      </c>
      <c r="W4270" s="157" t="s">
        <v>42</v>
      </c>
      <c r="X4270" s="157" t="s">
        <v>42</v>
      </c>
    </row>
    <row r="4271" spans="1:24" ht="20.25">
      <c r="A4271" s="155">
        <f>A4270+1</f>
        <v>4269</v>
      </c>
      <c r="B4271" s="160" t="s">
        <v>4619</v>
      </c>
      <c r="C4271" s="159">
        <v>2017</v>
      </c>
      <c r="D4271" s="160" t="s">
        <v>173</v>
      </c>
      <c r="E4271" s="160" t="s">
        <v>174</v>
      </c>
      <c r="F4271" s="268" t="s">
        <v>4769</v>
      </c>
      <c r="G4271" s="157" t="s">
        <v>31</v>
      </c>
      <c r="H4271" s="161" t="s">
        <v>39</v>
      </c>
      <c r="I4271" s="160" t="s">
        <v>173</v>
      </c>
      <c r="J4271" s="160" t="s">
        <v>174</v>
      </c>
      <c r="K4271" s="240" t="s">
        <v>34</v>
      </c>
      <c r="L4271" s="241" t="s">
        <v>34</v>
      </c>
      <c r="M4271" s="241" t="s">
        <v>34</v>
      </c>
      <c r="N4271" s="241" t="s">
        <v>34</v>
      </c>
      <c r="O4271" s="241" t="s">
        <v>34</v>
      </c>
      <c r="P4271" s="241" t="s">
        <v>34</v>
      </c>
      <c r="Q4271" s="159" t="s">
        <v>34</v>
      </c>
      <c r="R4271" s="100" t="s">
        <v>34</v>
      </c>
      <c r="S4271" s="163">
        <v>1</v>
      </c>
      <c r="T4271" s="103" t="s">
        <v>176</v>
      </c>
      <c r="U4271" s="160" t="s">
        <v>166</v>
      </c>
      <c r="V4271" s="160" t="s">
        <v>174</v>
      </c>
      <c r="W4271" s="160" t="s">
        <v>92</v>
      </c>
      <c r="X4271" s="160" t="s">
        <v>92</v>
      </c>
    </row>
    <row r="4272" spans="1:24" ht="81">
      <c r="A4272" s="155">
        <f>A4271+1</f>
        <v>4270</v>
      </c>
      <c r="B4272" s="160" t="s">
        <v>4619</v>
      </c>
      <c r="C4272" s="159">
        <v>2017</v>
      </c>
      <c r="D4272" s="160" t="s">
        <v>173</v>
      </c>
      <c r="E4272" s="160" t="s">
        <v>174</v>
      </c>
      <c r="F4272" s="268" t="s">
        <v>4770</v>
      </c>
      <c r="G4272" s="157" t="s">
        <v>82</v>
      </c>
      <c r="H4272" s="161" t="s">
        <v>83</v>
      </c>
      <c r="I4272" s="160" t="s">
        <v>173</v>
      </c>
      <c r="J4272" s="160" t="s">
        <v>174</v>
      </c>
      <c r="K4272" s="240" t="s">
        <v>34</v>
      </c>
      <c r="L4272" s="241" t="s">
        <v>34</v>
      </c>
      <c r="M4272" s="241" t="s">
        <v>34</v>
      </c>
      <c r="N4272" s="241" t="s">
        <v>34</v>
      </c>
      <c r="O4272" s="241" t="s">
        <v>34</v>
      </c>
      <c r="P4272" s="241" t="s">
        <v>34</v>
      </c>
      <c r="Q4272" s="159" t="s">
        <v>34</v>
      </c>
      <c r="R4272" s="100" t="s">
        <v>34</v>
      </c>
      <c r="S4272" s="163">
        <v>1</v>
      </c>
      <c r="T4272" s="103" t="s">
        <v>176</v>
      </c>
      <c r="U4272" s="160" t="s">
        <v>166</v>
      </c>
      <c r="V4272" s="160" t="s">
        <v>174</v>
      </c>
      <c r="W4272" s="160" t="s">
        <v>188</v>
      </c>
      <c r="X4272" s="160" t="s">
        <v>188</v>
      </c>
    </row>
    <row r="4273" spans="1:24" ht="20.25">
      <c r="A4273" s="155">
        <f>A4272+1</f>
        <v>4271</v>
      </c>
      <c r="B4273" s="160" t="s">
        <v>4619</v>
      </c>
      <c r="C4273" s="159">
        <v>2017</v>
      </c>
      <c r="D4273" s="160" t="s">
        <v>173</v>
      </c>
      <c r="E4273" s="160" t="s">
        <v>174</v>
      </c>
      <c r="F4273" s="268" t="s">
        <v>4771</v>
      </c>
      <c r="G4273" s="157" t="s">
        <v>31</v>
      </c>
      <c r="H4273" s="156" t="s">
        <v>42</v>
      </c>
      <c r="I4273" s="160" t="s">
        <v>173</v>
      </c>
      <c r="J4273" s="160" t="s">
        <v>174</v>
      </c>
      <c r="K4273" s="240" t="s">
        <v>34</v>
      </c>
      <c r="L4273" s="241" t="s">
        <v>34</v>
      </c>
      <c r="M4273" s="241" t="s">
        <v>34</v>
      </c>
      <c r="N4273" s="241" t="s">
        <v>48</v>
      </c>
      <c r="O4273" s="241" t="s">
        <v>34</v>
      </c>
      <c r="P4273" s="241" t="s">
        <v>34</v>
      </c>
      <c r="Q4273" s="159" t="s">
        <v>34</v>
      </c>
      <c r="R4273" s="100" t="s">
        <v>34</v>
      </c>
      <c r="S4273" s="163">
        <v>1</v>
      </c>
      <c r="T4273" s="103" t="s">
        <v>176</v>
      </c>
      <c r="U4273" s="160" t="s">
        <v>166</v>
      </c>
      <c r="V4273" s="160" t="s">
        <v>174</v>
      </c>
      <c r="W4273" s="157" t="s">
        <v>42</v>
      </c>
      <c r="X4273" s="157" t="s">
        <v>42</v>
      </c>
    </row>
    <row r="4274" spans="1:24" ht="81">
      <c r="A4274" s="155">
        <f>A4273+1</f>
        <v>4272</v>
      </c>
      <c r="B4274" s="160" t="s">
        <v>4619</v>
      </c>
      <c r="C4274" s="159">
        <v>2017</v>
      </c>
      <c r="D4274" s="160" t="s">
        <v>173</v>
      </c>
      <c r="E4274" s="160" t="s">
        <v>495</v>
      </c>
      <c r="F4274" s="268" t="s">
        <v>4772</v>
      </c>
      <c r="G4274" s="157" t="s">
        <v>82</v>
      </c>
      <c r="H4274" s="161" t="s">
        <v>83</v>
      </c>
      <c r="I4274" s="160" t="s">
        <v>173</v>
      </c>
      <c r="J4274" s="160" t="s">
        <v>191</v>
      </c>
      <c r="K4274" s="240" t="s">
        <v>34</v>
      </c>
      <c r="L4274" s="241" t="s">
        <v>48</v>
      </c>
      <c r="M4274" s="241" t="s">
        <v>34</v>
      </c>
      <c r="N4274" s="241" t="s">
        <v>34</v>
      </c>
      <c r="O4274" s="241" t="s">
        <v>34</v>
      </c>
      <c r="P4274" s="241" t="s">
        <v>34</v>
      </c>
      <c r="Q4274" s="159" t="s">
        <v>34</v>
      </c>
      <c r="R4274" s="100" t="s">
        <v>34</v>
      </c>
      <c r="S4274" s="163">
        <v>1</v>
      </c>
      <c r="T4274" s="103" t="s">
        <v>176</v>
      </c>
      <c r="U4274" s="160" t="s">
        <v>166</v>
      </c>
      <c r="V4274" s="160" t="s">
        <v>495</v>
      </c>
      <c r="W4274" s="160" t="s">
        <v>101</v>
      </c>
      <c r="X4274" s="160" t="s">
        <v>101</v>
      </c>
    </row>
    <row r="4275" spans="1:24" ht="51">
      <c r="A4275" s="155">
        <f>A4274+1</f>
        <v>4273</v>
      </c>
      <c r="B4275" s="160" t="s">
        <v>4619</v>
      </c>
      <c r="C4275" s="159">
        <v>2017</v>
      </c>
      <c r="D4275" s="160" t="s">
        <v>173</v>
      </c>
      <c r="E4275" s="160" t="s">
        <v>189</v>
      </c>
      <c r="F4275" s="268" t="s">
        <v>4773</v>
      </c>
      <c r="G4275" s="157" t="s">
        <v>31</v>
      </c>
      <c r="H4275" s="161" t="s">
        <v>29</v>
      </c>
      <c r="I4275" s="160" t="s">
        <v>173</v>
      </c>
      <c r="J4275" s="160" t="s">
        <v>191</v>
      </c>
      <c r="K4275" s="240" t="s">
        <v>48</v>
      </c>
      <c r="L4275" s="241" t="s">
        <v>48</v>
      </c>
      <c r="M4275" s="241" t="s">
        <v>34</v>
      </c>
      <c r="N4275" s="241" t="s">
        <v>34</v>
      </c>
      <c r="O4275" s="241" t="s">
        <v>34</v>
      </c>
      <c r="P4275" s="241" t="s">
        <v>34</v>
      </c>
      <c r="Q4275" s="159" t="s">
        <v>34</v>
      </c>
      <c r="R4275" s="100" t="s">
        <v>34</v>
      </c>
      <c r="S4275" s="163">
        <v>1</v>
      </c>
      <c r="T4275" s="103" t="s">
        <v>176</v>
      </c>
      <c r="U4275" s="160" t="s">
        <v>166</v>
      </c>
      <c r="V4275" s="160" t="s">
        <v>189</v>
      </c>
      <c r="W4275" s="160" t="s">
        <v>92</v>
      </c>
      <c r="X4275" s="160" t="s">
        <v>92</v>
      </c>
    </row>
    <row r="4276" spans="1:24" ht="20.25">
      <c r="A4276" s="155">
        <f>A4275+1</f>
        <v>4274</v>
      </c>
      <c r="B4276" s="160" t="s">
        <v>4619</v>
      </c>
      <c r="C4276" s="159">
        <v>2017</v>
      </c>
      <c r="D4276" s="160" t="s">
        <v>173</v>
      </c>
      <c r="E4276" s="160" t="s">
        <v>404</v>
      </c>
      <c r="F4276" s="268" t="s">
        <v>4774</v>
      </c>
      <c r="G4276" s="157" t="s">
        <v>31</v>
      </c>
      <c r="H4276" s="161" t="s">
        <v>39</v>
      </c>
      <c r="I4276" s="160" t="s">
        <v>173</v>
      </c>
      <c r="J4276" s="160" t="s">
        <v>197</v>
      </c>
      <c r="K4276" s="240" t="s">
        <v>48</v>
      </c>
      <c r="L4276" s="241" t="s">
        <v>34</v>
      </c>
      <c r="M4276" s="241" t="s">
        <v>34</v>
      </c>
      <c r="N4276" s="241" t="s">
        <v>34</v>
      </c>
      <c r="O4276" s="241" t="s">
        <v>34</v>
      </c>
      <c r="P4276" s="241" t="s">
        <v>34</v>
      </c>
      <c r="Q4276" s="159" t="s">
        <v>34</v>
      </c>
      <c r="R4276" s="100" t="s">
        <v>34</v>
      </c>
      <c r="S4276" s="163">
        <v>1</v>
      </c>
      <c r="T4276" s="103" t="s">
        <v>176</v>
      </c>
      <c r="U4276" s="160" t="s">
        <v>166</v>
      </c>
      <c r="V4276" s="160" t="s">
        <v>404</v>
      </c>
      <c r="W4276" s="160" t="s">
        <v>92</v>
      </c>
      <c r="X4276" s="160" t="s">
        <v>92</v>
      </c>
    </row>
    <row r="4277" spans="1:24" ht="20.25">
      <c r="A4277" s="155">
        <f>A4276+1</f>
        <v>4275</v>
      </c>
      <c r="B4277" s="160" t="s">
        <v>4619</v>
      </c>
      <c r="C4277" s="159">
        <v>2017</v>
      </c>
      <c r="D4277" s="160" t="s">
        <v>173</v>
      </c>
      <c r="E4277" s="160" t="s">
        <v>404</v>
      </c>
      <c r="F4277" s="268" t="s">
        <v>4775</v>
      </c>
      <c r="G4277" s="157" t="s">
        <v>31</v>
      </c>
      <c r="H4277" s="156" t="s">
        <v>42</v>
      </c>
      <c r="I4277" s="160" t="s">
        <v>173</v>
      </c>
      <c r="J4277" s="160" t="s">
        <v>197</v>
      </c>
      <c r="K4277" s="240" t="s">
        <v>34</v>
      </c>
      <c r="L4277" s="241" t="s">
        <v>34</v>
      </c>
      <c r="M4277" s="241" t="s">
        <v>34</v>
      </c>
      <c r="N4277" s="241" t="s">
        <v>48</v>
      </c>
      <c r="O4277" s="241" t="s">
        <v>34</v>
      </c>
      <c r="P4277" s="241" t="s">
        <v>34</v>
      </c>
      <c r="Q4277" s="159" t="s">
        <v>34</v>
      </c>
      <c r="R4277" s="100" t="s">
        <v>34</v>
      </c>
      <c r="S4277" s="163">
        <v>1</v>
      </c>
      <c r="T4277" s="103" t="s">
        <v>176</v>
      </c>
      <c r="U4277" s="160" t="s">
        <v>166</v>
      </c>
      <c r="V4277" s="160" t="s">
        <v>404</v>
      </c>
      <c r="W4277" s="157" t="s">
        <v>42</v>
      </c>
      <c r="X4277" s="157" t="s">
        <v>42</v>
      </c>
    </row>
    <row r="4278" spans="1:24" ht="20.25">
      <c r="A4278" s="155">
        <f>A4277+1</f>
        <v>4276</v>
      </c>
      <c r="B4278" s="160" t="s">
        <v>4619</v>
      </c>
      <c r="C4278" s="159">
        <v>2017</v>
      </c>
      <c r="D4278" s="160" t="s">
        <v>173</v>
      </c>
      <c r="E4278" s="160" t="s">
        <v>404</v>
      </c>
      <c r="F4278" s="268" t="s">
        <v>4776</v>
      </c>
      <c r="G4278" s="157" t="s">
        <v>31</v>
      </c>
      <c r="H4278" s="156" t="s">
        <v>42</v>
      </c>
      <c r="I4278" s="160" t="s">
        <v>173</v>
      </c>
      <c r="J4278" s="160" t="s">
        <v>197</v>
      </c>
      <c r="K4278" s="240" t="s">
        <v>48</v>
      </c>
      <c r="L4278" s="241" t="s">
        <v>34</v>
      </c>
      <c r="M4278" s="241" t="s">
        <v>34</v>
      </c>
      <c r="N4278" s="241" t="s">
        <v>34</v>
      </c>
      <c r="O4278" s="241" t="s">
        <v>34</v>
      </c>
      <c r="P4278" s="241" t="s">
        <v>34</v>
      </c>
      <c r="Q4278" s="159" t="s">
        <v>34</v>
      </c>
      <c r="R4278" s="100" t="s">
        <v>34</v>
      </c>
      <c r="S4278" s="163">
        <v>1</v>
      </c>
      <c r="T4278" s="103" t="s">
        <v>176</v>
      </c>
      <c r="U4278" s="160" t="s">
        <v>166</v>
      </c>
      <c r="V4278" s="160" t="s">
        <v>404</v>
      </c>
      <c r="W4278" s="157" t="s">
        <v>42</v>
      </c>
      <c r="X4278" s="157" t="s">
        <v>42</v>
      </c>
    </row>
    <row r="4279" spans="1:24" ht="20.25">
      <c r="A4279" s="155">
        <f>A4278+1</f>
        <v>4277</v>
      </c>
      <c r="B4279" s="160" t="s">
        <v>4619</v>
      </c>
      <c r="C4279" s="159">
        <v>2017</v>
      </c>
      <c r="D4279" s="160" t="s">
        <v>173</v>
      </c>
      <c r="E4279" s="160" t="s">
        <v>404</v>
      </c>
      <c r="F4279" s="268" t="s">
        <v>4777</v>
      </c>
      <c r="G4279" s="157" t="s">
        <v>31</v>
      </c>
      <c r="H4279" s="156" t="s">
        <v>42</v>
      </c>
      <c r="I4279" s="160" t="s">
        <v>173</v>
      </c>
      <c r="J4279" s="160" t="s">
        <v>197</v>
      </c>
      <c r="K4279" s="240" t="s">
        <v>34</v>
      </c>
      <c r="L4279" s="241" t="s">
        <v>34</v>
      </c>
      <c r="M4279" s="241" t="s">
        <v>34</v>
      </c>
      <c r="N4279" s="241" t="s">
        <v>34</v>
      </c>
      <c r="O4279" s="241" t="s">
        <v>34</v>
      </c>
      <c r="P4279" s="241" t="s">
        <v>34</v>
      </c>
      <c r="Q4279" s="159" t="s">
        <v>34</v>
      </c>
      <c r="R4279" s="100" t="s">
        <v>34</v>
      </c>
      <c r="S4279" s="163">
        <v>1</v>
      </c>
      <c r="T4279" s="103" t="s">
        <v>176</v>
      </c>
      <c r="U4279" s="160" t="s">
        <v>166</v>
      </c>
      <c r="V4279" s="160" t="s">
        <v>404</v>
      </c>
      <c r="W4279" s="157" t="s">
        <v>42</v>
      </c>
      <c r="X4279" s="157" t="s">
        <v>42</v>
      </c>
    </row>
    <row r="4280" spans="1:24" ht="81">
      <c r="A4280" s="155">
        <f>A4279+1</f>
        <v>4278</v>
      </c>
      <c r="B4280" s="160" t="s">
        <v>4619</v>
      </c>
      <c r="C4280" s="159">
        <v>2017</v>
      </c>
      <c r="D4280" s="160" t="s">
        <v>184</v>
      </c>
      <c r="E4280" s="160" t="s">
        <v>184</v>
      </c>
      <c r="F4280" s="268" t="s">
        <v>4778</v>
      </c>
      <c r="G4280" s="157" t="s">
        <v>82</v>
      </c>
      <c r="H4280" s="161" t="s">
        <v>83</v>
      </c>
      <c r="I4280" s="160" t="s">
        <v>186</v>
      </c>
      <c r="J4280" s="160" t="s">
        <v>504</v>
      </c>
      <c r="K4280" s="240" t="s">
        <v>34</v>
      </c>
      <c r="L4280" s="241" t="s">
        <v>34</v>
      </c>
      <c r="M4280" s="241" t="s">
        <v>34</v>
      </c>
      <c r="N4280" s="241" t="s">
        <v>34</v>
      </c>
      <c r="O4280" s="241" t="s">
        <v>34</v>
      </c>
      <c r="P4280" s="241" t="s">
        <v>34</v>
      </c>
      <c r="Q4280" s="159" t="s">
        <v>34</v>
      </c>
      <c r="R4280" s="100" t="s">
        <v>34</v>
      </c>
      <c r="S4280" s="163">
        <v>1</v>
      </c>
      <c r="T4280" s="103" t="s">
        <v>202</v>
      </c>
      <c r="U4280" s="160" t="s">
        <v>166</v>
      </c>
      <c r="V4280" s="160" t="s">
        <v>184</v>
      </c>
      <c r="W4280" s="160" t="s">
        <v>101</v>
      </c>
      <c r="X4280" s="160" t="s">
        <v>101</v>
      </c>
    </row>
    <row r="4281" spans="1:24" ht="51">
      <c r="A4281" s="155">
        <f>A4280+1</f>
        <v>4279</v>
      </c>
      <c r="B4281" s="160" t="s">
        <v>4619</v>
      </c>
      <c r="C4281" s="159">
        <v>2017</v>
      </c>
      <c r="D4281" s="160" t="s">
        <v>18</v>
      </c>
      <c r="E4281" s="160" t="s">
        <v>18</v>
      </c>
      <c r="F4281" s="268" t="s">
        <v>4779</v>
      </c>
      <c r="G4281" s="157" t="s">
        <v>31</v>
      </c>
      <c r="H4281" s="156" t="s">
        <v>42</v>
      </c>
      <c r="I4281" s="160" t="s">
        <v>18</v>
      </c>
      <c r="J4281" s="160" t="s">
        <v>18</v>
      </c>
      <c r="K4281" s="240" t="s">
        <v>48</v>
      </c>
      <c r="L4281" s="241" t="s">
        <v>34</v>
      </c>
      <c r="M4281" s="241" t="s">
        <v>48</v>
      </c>
      <c r="N4281" s="241" t="s">
        <v>34</v>
      </c>
      <c r="O4281" s="241" t="s">
        <v>48</v>
      </c>
      <c r="P4281" s="241" t="s">
        <v>48</v>
      </c>
      <c r="Q4281" s="159" t="s">
        <v>34</v>
      </c>
      <c r="R4281" s="100" t="s">
        <v>34</v>
      </c>
      <c r="S4281" s="163">
        <v>1</v>
      </c>
      <c r="T4281" s="103" t="s">
        <v>500</v>
      </c>
      <c r="U4281" s="160" t="s">
        <v>166</v>
      </c>
      <c r="V4281" s="160" t="s">
        <v>501</v>
      </c>
      <c r="W4281" s="157" t="s">
        <v>42</v>
      </c>
      <c r="X4281" s="157" t="s">
        <v>42</v>
      </c>
    </row>
    <row r="4282" spans="1:24" ht="81">
      <c r="A4282" s="155">
        <f>A4281+1</f>
        <v>4280</v>
      </c>
      <c r="B4282" s="160" t="s">
        <v>4619</v>
      </c>
      <c r="C4282" s="159">
        <v>2017</v>
      </c>
      <c r="D4282" s="160" t="s">
        <v>205</v>
      </c>
      <c r="E4282" s="160" t="s">
        <v>749</v>
      </c>
      <c r="F4282" s="268" t="s">
        <v>4780</v>
      </c>
      <c r="G4282" s="160" t="s">
        <v>82</v>
      </c>
      <c r="H4282" s="161" t="s">
        <v>83</v>
      </c>
      <c r="I4282" s="160" t="s">
        <v>208</v>
      </c>
      <c r="J4282" s="160" t="s">
        <v>751</v>
      </c>
      <c r="K4282" s="240" t="s">
        <v>34</v>
      </c>
      <c r="L4282" s="241" t="s">
        <v>34</v>
      </c>
      <c r="M4282" s="241" t="s">
        <v>34</v>
      </c>
      <c r="N4282" s="241" t="s">
        <v>34</v>
      </c>
      <c r="O4282" s="241" t="s">
        <v>34</v>
      </c>
      <c r="P4282" s="241" t="s">
        <v>34</v>
      </c>
      <c r="Q4282" s="159" t="s">
        <v>34</v>
      </c>
      <c r="R4282" s="100" t="s">
        <v>34</v>
      </c>
      <c r="S4282" s="158">
        <v>1</v>
      </c>
      <c r="T4282" s="103" t="s">
        <v>210</v>
      </c>
      <c r="U4282" s="160" t="s">
        <v>208</v>
      </c>
      <c r="V4282" s="160" t="s">
        <v>211</v>
      </c>
      <c r="W4282" s="160" t="s">
        <v>401</v>
      </c>
      <c r="X4282" s="160" t="s">
        <v>401</v>
      </c>
    </row>
    <row r="4283" spans="1:24" ht="30.75">
      <c r="A4283" s="155">
        <f>A4282+1</f>
        <v>4281</v>
      </c>
      <c r="B4283" s="160" t="s">
        <v>4619</v>
      </c>
      <c r="C4283" s="159">
        <v>2017</v>
      </c>
      <c r="D4283" s="160" t="s">
        <v>205</v>
      </c>
      <c r="E4283" s="160" t="s">
        <v>206</v>
      </c>
      <c r="F4283" s="268" t="s">
        <v>4781</v>
      </c>
      <c r="G4283" s="157" t="s">
        <v>119</v>
      </c>
      <c r="H4283" s="156" t="s">
        <v>120</v>
      </c>
      <c r="I4283" s="160" t="s">
        <v>208</v>
      </c>
      <c r="J4283" s="160" t="s">
        <v>209</v>
      </c>
      <c r="K4283" s="240" t="s">
        <v>48</v>
      </c>
      <c r="L4283" s="241" t="s">
        <v>34</v>
      </c>
      <c r="M4283" s="241" t="s">
        <v>34</v>
      </c>
      <c r="N4283" s="241" t="s">
        <v>34</v>
      </c>
      <c r="O4283" s="241" t="s">
        <v>34</v>
      </c>
      <c r="P4283" s="241" t="s">
        <v>34</v>
      </c>
      <c r="Q4283" s="159" t="s">
        <v>34</v>
      </c>
      <c r="R4283" s="100" t="s">
        <v>34</v>
      </c>
      <c r="S4283" s="158">
        <v>1</v>
      </c>
      <c r="T4283" s="103" t="s">
        <v>210</v>
      </c>
      <c r="U4283" s="160" t="s">
        <v>208</v>
      </c>
      <c r="V4283" s="160" t="s">
        <v>211</v>
      </c>
      <c r="W4283" s="160" t="s">
        <v>333</v>
      </c>
      <c r="X4283" s="160" t="s">
        <v>333</v>
      </c>
    </row>
    <row r="4284" spans="1:24" ht="81">
      <c r="A4284" s="155">
        <f>A4283+1</f>
        <v>4282</v>
      </c>
      <c r="B4284" s="160" t="s">
        <v>4619</v>
      </c>
      <c r="C4284" s="159">
        <v>2017</v>
      </c>
      <c r="D4284" s="160" t="s">
        <v>205</v>
      </c>
      <c r="E4284" s="160" t="s">
        <v>749</v>
      </c>
      <c r="F4284" s="268" t="s">
        <v>4782</v>
      </c>
      <c r="G4284" s="160" t="s">
        <v>82</v>
      </c>
      <c r="H4284" s="161" t="s">
        <v>83</v>
      </c>
      <c r="I4284" s="160" t="s">
        <v>208</v>
      </c>
      <c r="J4284" s="160" t="s">
        <v>751</v>
      </c>
      <c r="K4284" s="240" t="s">
        <v>34</v>
      </c>
      <c r="L4284" s="241" t="s">
        <v>34</v>
      </c>
      <c r="M4284" s="241" t="s">
        <v>34</v>
      </c>
      <c r="N4284" s="241" t="s">
        <v>34</v>
      </c>
      <c r="O4284" s="241" t="s">
        <v>34</v>
      </c>
      <c r="P4284" s="241" t="s">
        <v>34</v>
      </c>
      <c r="Q4284" s="159" t="s">
        <v>34</v>
      </c>
      <c r="R4284" s="100" t="s">
        <v>34</v>
      </c>
      <c r="S4284" s="158">
        <v>1</v>
      </c>
      <c r="T4284" s="103" t="s">
        <v>210</v>
      </c>
      <c r="U4284" s="160" t="s">
        <v>208</v>
      </c>
      <c r="V4284" s="160" t="s">
        <v>211</v>
      </c>
      <c r="W4284" s="160" t="s">
        <v>401</v>
      </c>
      <c r="X4284" s="160" t="s">
        <v>401</v>
      </c>
    </row>
    <row r="4285" spans="1:24" ht="30.75">
      <c r="A4285" s="155">
        <f>A4284+1</f>
        <v>4283</v>
      </c>
      <c r="B4285" s="160" t="s">
        <v>4619</v>
      </c>
      <c r="C4285" s="159">
        <v>2017</v>
      </c>
      <c r="D4285" s="160" t="s">
        <v>205</v>
      </c>
      <c r="E4285" s="160" t="s">
        <v>212</v>
      </c>
      <c r="F4285" s="268" t="s">
        <v>4783</v>
      </c>
      <c r="G4285" s="157" t="s">
        <v>31</v>
      </c>
      <c r="H4285" s="156" t="s">
        <v>50</v>
      </c>
      <c r="I4285" s="157" t="s">
        <v>208</v>
      </c>
      <c r="J4285" s="160" t="s">
        <v>212</v>
      </c>
      <c r="K4285" s="240" t="s">
        <v>48</v>
      </c>
      <c r="L4285" s="241" t="s">
        <v>34</v>
      </c>
      <c r="M4285" s="241" t="s">
        <v>34</v>
      </c>
      <c r="N4285" s="241" t="s">
        <v>34</v>
      </c>
      <c r="O4285" s="241" t="s">
        <v>34</v>
      </c>
      <c r="P4285" s="241" t="s">
        <v>34</v>
      </c>
      <c r="Q4285" s="159" t="s">
        <v>48</v>
      </c>
      <c r="R4285" s="100" t="s">
        <v>48</v>
      </c>
      <c r="S4285" s="158">
        <v>1</v>
      </c>
      <c r="T4285" s="103" t="s">
        <v>210</v>
      </c>
      <c r="U4285" s="160" t="s">
        <v>208</v>
      </c>
      <c r="V4285" s="160" t="s">
        <v>211</v>
      </c>
      <c r="W4285" s="157" t="s">
        <v>42</v>
      </c>
      <c r="X4285" s="157" t="s">
        <v>50</v>
      </c>
    </row>
    <row r="4286" spans="1:24" ht="41.25">
      <c r="A4286" s="155">
        <f>A4285+1</f>
        <v>4284</v>
      </c>
      <c r="B4286" s="160" t="s">
        <v>4619</v>
      </c>
      <c r="C4286" s="159">
        <v>2017</v>
      </c>
      <c r="D4286" s="160" t="s">
        <v>205</v>
      </c>
      <c r="E4286" s="160" t="s">
        <v>512</v>
      </c>
      <c r="F4286" s="268" t="s">
        <v>4784</v>
      </c>
      <c r="G4286" s="157" t="s">
        <v>31</v>
      </c>
      <c r="H4286" s="161" t="s">
        <v>39</v>
      </c>
      <c r="I4286" s="157" t="s">
        <v>208</v>
      </c>
      <c r="J4286" s="160" t="s">
        <v>514</v>
      </c>
      <c r="K4286" s="240" t="s">
        <v>34</v>
      </c>
      <c r="L4286" s="241" t="s">
        <v>34</v>
      </c>
      <c r="M4286" s="241" t="s">
        <v>34</v>
      </c>
      <c r="N4286" s="241" t="s">
        <v>34</v>
      </c>
      <c r="O4286" s="241" t="s">
        <v>34</v>
      </c>
      <c r="P4286" s="241" t="s">
        <v>34</v>
      </c>
      <c r="Q4286" s="159" t="s">
        <v>34</v>
      </c>
      <c r="R4286" s="100" t="s">
        <v>34</v>
      </c>
      <c r="S4286" s="158">
        <v>1</v>
      </c>
      <c r="T4286" s="103" t="s">
        <v>210</v>
      </c>
      <c r="U4286" s="160" t="s">
        <v>208</v>
      </c>
      <c r="V4286" s="160" t="s">
        <v>512</v>
      </c>
      <c r="W4286" s="160" t="s">
        <v>92</v>
      </c>
      <c r="X4286" s="160" t="s">
        <v>92</v>
      </c>
    </row>
    <row r="4287" spans="1:24" ht="30.75">
      <c r="A4287" s="155">
        <f>A4286+1</f>
        <v>4285</v>
      </c>
      <c r="B4287" s="160" t="s">
        <v>4619</v>
      </c>
      <c r="C4287" s="159">
        <v>2017</v>
      </c>
      <c r="D4287" s="160" t="s">
        <v>219</v>
      </c>
      <c r="E4287" s="160" t="s">
        <v>220</v>
      </c>
      <c r="F4287" s="268" t="s">
        <v>4785</v>
      </c>
      <c r="G4287" s="157" t="s">
        <v>31</v>
      </c>
      <c r="H4287" s="156" t="s">
        <v>39</v>
      </c>
      <c r="I4287" s="160" t="s">
        <v>222</v>
      </c>
      <c r="J4287" s="160" t="s">
        <v>17</v>
      </c>
      <c r="K4287" s="240" t="s">
        <v>34</v>
      </c>
      <c r="L4287" s="241" t="s">
        <v>34</v>
      </c>
      <c r="M4287" s="241" t="s">
        <v>48</v>
      </c>
      <c r="N4287" s="241" t="s">
        <v>34</v>
      </c>
      <c r="O4287" s="241" t="s">
        <v>48</v>
      </c>
      <c r="P4287" s="241" t="s">
        <v>34</v>
      </c>
      <c r="Q4287" s="159" t="s">
        <v>34</v>
      </c>
      <c r="R4287" s="100" t="s">
        <v>34</v>
      </c>
      <c r="S4287" s="158">
        <v>1</v>
      </c>
      <c r="T4287" s="103" t="s">
        <v>223</v>
      </c>
      <c r="U4287" s="160" t="s">
        <v>219</v>
      </c>
      <c r="V4287" s="160" t="s">
        <v>224</v>
      </c>
      <c r="W4287" s="160" t="s">
        <v>92</v>
      </c>
      <c r="X4287" s="160" t="s">
        <v>92</v>
      </c>
    </row>
    <row r="4288" spans="1:24" ht="30.75">
      <c r="A4288" s="155">
        <f>A4287+1</f>
        <v>4286</v>
      </c>
      <c r="B4288" s="160" t="s">
        <v>4619</v>
      </c>
      <c r="C4288" s="159">
        <v>2017</v>
      </c>
      <c r="D4288" s="160" t="s">
        <v>219</v>
      </c>
      <c r="E4288" s="160" t="s">
        <v>220</v>
      </c>
      <c r="F4288" s="268" t="s">
        <v>4785</v>
      </c>
      <c r="G4288" s="157" t="s">
        <v>31</v>
      </c>
      <c r="H4288" s="156" t="s">
        <v>39</v>
      </c>
      <c r="I4288" s="160" t="s">
        <v>222</v>
      </c>
      <c r="J4288" s="160" t="s">
        <v>17</v>
      </c>
      <c r="K4288" s="240" t="s">
        <v>34</v>
      </c>
      <c r="L4288" s="241" t="s">
        <v>34</v>
      </c>
      <c r="M4288" s="241" t="s">
        <v>48</v>
      </c>
      <c r="N4288" s="241" t="s">
        <v>34</v>
      </c>
      <c r="O4288" s="241" t="s">
        <v>48</v>
      </c>
      <c r="P4288" s="241" t="s">
        <v>34</v>
      </c>
      <c r="Q4288" s="159" t="s">
        <v>34</v>
      </c>
      <c r="R4288" s="100" t="s">
        <v>34</v>
      </c>
      <c r="S4288" s="158">
        <v>1</v>
      </c>
      <c r="T4288" s="103" t="s">
        <v>223</v>
      </c>
      <c r="U4288" s="160" t="s">
        <v>219</v>
      </c>
      <c r="V4288" s="160" t="s">
        <v>224</v>
      </c>
      <c r="W4288" s="160" t="s">
        <v>92</v>
      </c>
      <c r="X4288" s="160" t="s">
        <v>92</v>
      </c>
    </row>
    <row r="4289" spans="1:24" ht="30.75">
      <c r="A4289" s="155">
        <f>A4288+1</f>
        <v>4287</v>
      </c>
      <c r="B4289" s="160" t="s">
        <v>4619</v>
      </c>
      <c r="C4289" s="159">
        <v>2017</v>
      </c>
      <c r="D4289" s="160" t="s">
        <v>219</v>
      </c>
      <c r="E4289" s="160" t="s">
        <v>220</v>
      </c>
      <c r="F4289" s="268" t="s">
        <v>4786</v>
      </c>
      <c r="G4289" s="157" t="s">
        <v>31</v>
      </c>
      <c r="H4289" s="161" t="s">
        <v>39</v>
      </c>
      <c r="I4289" s="160" t="s">
        <v>222</v>
      </c>
      <c r="J4289" s="160" t="s">
        <v>17</v>
      </c>
      <c r="K4289" s="240" t="s">
        <v>34</v>
      </c>
      <c r="L4289" s="241" t="s">
        <v>34</v>
      </c>
      <c r="M4289" s="241" t="s">
        <v>34</v>
      </c>
      <c r="N4289" s="241" t="s">
        <v>34</v>
      </c>
      <c r="O4289" s="241" t="s">
        <v>48</v>
      </c>
      <c r="P4289" s="241" t="s">
        <v>34</v>
      </c>
      <c r="Q4289" s="159" t="s">
        <v>34</v>
      </c>
      <c r="R4289" s="100" t="s">
        <v>34</v>
      </c>
      <c r="S4289" s="158">
        <v>1</v>
      </c>
      <c r="T4289" s="103" t="s">
        <v>223</v>
      </c>
      <c r="U4289" s="160" t="s">
        <v>219</v>
      </c>
      <c r="V4289" s="160" t="s">
        <v>224</v>
      </c>
      <c r="W4289" s="160" t="s">
        <v>92</v>
      </c>
      <c r="X4289" s="160" t="s">
        <v>92</v>
      </c>
    </row>
    <row r="4290" spans="1:24" ht="81">
      <c r="A4290" s="155">
        <f>A4289+1</f>
        <v>4288</v>
      </c>
      <c r="B4290" s="160" t="s">
        <v>4619</v>
      </c>
      <c r="C4290" s="159">
        <v>2017</v>
      </c>
      <c r="D4290" s="160" t="s">
        <v>219</v>
      </c>
      <c r="E4290" s="160" t="s">
        <v>227</v>
      </c>
      <c r="F4290" s="268" t="s">
        <v>4787</v>
      </c>
      <c r="G4290" s="157" t="s">
        <v>82</v>
      </c>
      <c r="H4290" s="161" t="s">
        <v>83</v>
      </c>
      <c r="I4290" s="160" t="s">
        <v>186</v>
      </c>
      <c r="J4290" s="160" t="s">
        <v>201</v>
      </c>
      <c r="K4290" s="240" t="s">
        <v>34</v>
      </c>
      <c r="L4290" s="241" t="s">
        <v>34</v>
      </c>
      <c r="M4290" s="241" t="s">
        <v>34</v>
      </c>
      <c r="N4290" s="241" t="s">
        <v>34</v>
      </c>
      <c r="O4290" s="241" t="s">
        <v>34</v>
      </c>
      <c r="P4290" s="241" t="s">
        <v>34</v>
      </c>
      <c r="Q4290" s="159" t="s">
        <v>34</v>
      </c>
      <c r="R4290" s="100" t="s">
        <v>34</v>
      </c>
      <c r="S4290" s="158">
        <v>1</v>
      </c>
      <c r="T4290" s="103" t="s">
        <v>223</v>
      </c>
      <c r="U4290" s="160" t="s">
        <v>219</v>
      </c>
      <c r="V4290" s="160" t="s">
        <v>229</v>
      </c>
      <c r="W4290" s="160" t="s">
        <v>101</v>
      </c>
      <c r="X4290" s="160" t="s">
        <v>101</v>
      </c>
    </row>
    <row r="4291" spans="1:24" ht="81">
      <c r="A4291" s="155">
        <f>A4290+1</f>
        <v>4289</v>
      </c>
      <c r="B4291" s="160" t="s">
        <v>4619</v>
      </c>
      <c r="C4291" s="159">
        <v>2017</v>
      </c>
      <c r="D4291" s="160" t="s">
        <v>219</v>
      </c>
      <c r="E4291" s="160" t="s">
        <v>230</v>
      </c>
      <c r="F4291" s="268" t="s">
        <v>4788</v>
      </c>
      <c r="G4291" s="157" t="s">
        <v>82</v>
      </c>
      <c r="H4291" s="161" t="s">
        <v>83</v>
      </c>
      <c r="I4291" s="160" t="s">
        <v>71</v>
      </c>
      <c r="J4291" s="160" t="s">
        <v>232</v>
      </c>
      <c r="K4291" s="240" t="s">
        <v>34</v>
      </c>
      <c r="L4291" s="241" t="s">
        <v>34</v>
      </c>
      <c r="M4291" s="241" t="s">
        <v>34</v>
      </c>
      <c r="N4291" s="241" t="s">
        <v>34</v>
      </c>
      <c r="O4291" s="241" t="s">
        <v>34</v>
      </c>
      <c r="P4291" s="241" t="s">
        <v>34</v>
      </c>
      <c r="Q4291" s="159" t="s">
        <v>34</v>
      </c>
      <c r="R4291" s="100" t="s">
        <v>34</v>
      </c>
      <c r="S4291" s="158">
        <v>1</v>
      </c>
      <c r="T4291" s="103" t="s">
        <v>223</v>
      </c>
      <c r="U4291" s="160" t="s">
        <v>219</v>
      </c>
      <c r="V4291" s="160" t="s">
        <v>233</v>
      </c>
      <c r="W4291" s="160" t="s">
        <v>249</v>
      </c>
      <c r="X4291" s="160" t="s">
        <v>249</v>
      </c>
    </row>
    <row r="4292" spans="1:24" ht="41.25">
      <c r="A4292" s="155">
        <f>A4291+1</f>
        <v>4290</v>
      </c>
      <c r="B4292" s="160" t="s">
        <v>4619</v>
      </c>
      <c r="C4292" s="159">
        <v>2017</v>
      </c>
      <c r="D4292" s="160" t="s">
        <v>219</v>
      </c>
      <c r="E4292" s="160" t="s">
        <v>230</v>
      </c>
      <c r="F4292" s="268" t="s">
        <v>4789</v>
      </c>
      <c r="G4292" s="157" t="s">
        <v>31</v>
      </c>
      <c r="H4292" s="156" t="s">
        <v>42</v>
      </c>
      <c r="I4292" s="160" t="s">
        <v>71</v>
      </c>
      <c r="J4292" s="160" t="s">
        <v>232</v>
      </c>
      <c r="K4292" s="240" t="s">
        <v>34</v>
      </c>
      <c r="L4292" s="241" t="s">
        <v>34</v>
      </c>
      <c r="M4292" s="241" t="s">
        <v>34</v>
      </c>
      <c r="N4292" s="241" t="s">
        <v>34</v>
      </c>
      <c r="O4292" s="241" t="s">
        <v>34</v>
      </c>
      <c r="P4292" s="241" t="s">
        <v>34</v>
      </c>
      <c r="Q4292" s="159" t="s">
        <v>34</v>
      </c>
      <c r="R4292" s="100" t="s">
        <v>34</v>
      </c>
      <c r="S4292" s="158">
        <v>1</v>
      </c>
      <c r="T4292" s="103" t="s">
        <v>223</v>
      </c>
      <c r="U4292" s="160" t="s">
        <v>219</v>
      </c>
      <c r="V4292" s="160" t="s">
        <v>233</v>
      </c>
      <c r="W4292" s="157" t="s">
        <v>42</v>
      </c>
      <c r="X4292" s="157" t="s">
        <v>42</v>
      </c>
    </row>
    <row r="4293" spans="1:24" ht="41.25">
      <c r="A4293" s="155">
        <f>A4292+1</f>
        <v>4291</v>
      </c>
      <c r="B4293" s="160" t="s">
        <v>4619</v>
      </c>
      <c r="C4293" s="159">
        <v>2017</v>
      </c>
      <c r="D4293" s="160" t="s">
        <v>219</v>
      </c>
      <c r="E4293" s="160" t="s">
        <v>237</v>
      </c>
      <c r="F4293" s="268" t="s">
        <v>4790</v>
      </c>
      <c r="G4293" s="157" t="s">
        <v>31</v>
      </c>
      <c r="H4293" s="156" t="s">
        <v>42</v>
      </c>
      <c r="I4293" s="160" t="s">
        <v>71</v>
      </c>
      <c r="J4293" s="160" t="s">
        <v>232</v>
      </c>
      <c r="K4293" s="240" t="s">
        <v>34</v>
      </c>
      <c r="L4293" s="241" t="s">
        <v>34</v>
      </c>
      <c r="M4293" s="241" t="s">
        <v>34</v>
      </c>
      <c r="N4293" s="241" t="s">
        <v>34</v>
      </c>
      <c r="O4293" s="241" t="s">
        <v>34</v>
      </c>
      <c r="P4293" s="241" t="s">
        <v>34</v>
      </c>
      <c r="Q4293" s="159" t="s">
        <v>34</v>
      </c>
      <c r="R4293" s="100" t="s">
        <v>34</v>
      </c>
      <c r="S4293" s="158">
        <v>1</v>
      </c>
      <c r="T4293" s="103" t="s">
        <v>223</v>
      </c>
      <c r="U4293" s="160" t="s">
        <v>219</v>
      </c>
      <c r="V4293" s="160" t="s">
        <v>237</v>
      </c>
      <c r="W4293" s="157" t="s">
        <v>42</v>
      </c>
      <c r="X4293" s="157" t="s">
        <v>42</v>
      </c>
    </row>
    <row r="4294" spans="1:24" ht="41.25">
      <c r="A4294" s="155">
        <f>A4293+1</f>
        <v>4292</v>
      </c>
      <c r="B4294" s="160" t="s">
        <v>4619</v>
      </c>
      <c r="C4294" s="159">
        <v>2017</v>
      </c>
      <c r="D4294" s="160" t="s">
        <v>219</v>
      </c>
      <c r="E4294" s="160" t="s">
        <v>237</v>
      </c>
      <c r="F4294" s="268" t="s">
        <v>4791</v>
      </c>
      <c r="G4294" s="157" t="s">
        <v>31</v>
      </c>
      <c r="H4294" s="156" t="s">
        <v>50</v>
      </c>
      <c r="I4294" s="157" t="s">
        <v>71</v>
      </c>
      <c r="J4294" s="160" t="s">
        <v>232</v>
      </c>
      <c r="K4294" s="240" t="s">
        <v>34</v>
      </c>
      <c r="L4294" s="241" t="s">
        <v>34</v>
      </c>
      <c r="M4294" s="241" t="s">
        <v>34</v>
      </c>
      <c r="N4294" s="241" t="s">
        <v>34</v>
      </c>
      <c r="O4294" s="241" t="s">
        <v>34</v>
      </c>
      <c r="P4294" s="241" t="s">
        <v>34</v>
      </c>
      <c r="Q4294" s="159" t="s">
        <v>34</v>
      </c>
      <c r="R4294" s="99" t="s">
        <v>48</v>
      </c>
      <c r="S4294" s="158">
        <v>1</v>
      </c>
      <c r="T4294" s="103" t="s">
        <v>223</v>
      </c>
      <c r="U4294" s="160" t="s">
        <v>219</v>
      </c>
      <c r="V4294" s="160" t="s">
        <v>237</v>
      </c>
      <c r="W4294" s="157" t="s">
        <v>42</v>
      </c>
      <c r="X4294" s="157" t="s">
        <v>50</v>
      </c>
    </row>
    <row r="4295" spans="1:24" ht="81">
      <c r="A4295" s="155">
        <f>A4294+1</f>
        <v>4293</v>
      </c>
      <c r="B4295" s="160" t="s">
        <v>4619</v>
      </c>
      <c r="C4295" s="159">
        <v>2017</v>
      </c>
      <c r="D4295" s="160" t="s">
        <v>219</v>
      </c>
      <c r="E4295" s="160" t="s">
        <v>237</v>
      </c>
      <c r="F4295" s="268" t="s">
        <v>4792</v>
      </c>
      <c r="G4295" s="157" t="s">
        <v>82</v>
      </c>
      <c r="H4295" s="161" t="s">
        <v>83</v>
      </c>
      <c r="I4295" s="160" t="s">
        <v>71</v>
      </c>
      <c r="J4295" s="160" t="s">
        <v>232</v>
      </c>
      <c r="K4295" s="240" t="s">
        <v>34</v>
      </c>
      <c r="L4295" s="241" t="s">
        <v>34</v>
      </c>
      <c r="M4295" s="241" t="s">
        <v>34</v>
      </c>
      <c r="N4295" s="241" t="s">
        <v>34</v>
      </c>
      <c r="O4295" s="241" t="s">
        <v>34</v>
      </c>
      <c r="P4295" s="241" t="s">
        <v>34</v>
      </c>
      <c r="Q4295" s="159" t="s">
        <v>34</v>
      </c>
      <c r="R4295" s="100" t="s">
        <v>34</v>
      </c>
      <c r="S4295" s="158">
        <v>1</v>
      </c>
      <c r="T4295" s="103" t="s">
        <v>223</v>
      </c>
      <c r="U4295" s="160" t="s">
        <v>219</v>
      </c>
      <c r="V4295" s="160" t="s">
        <v>237</v>
      </c>
      <c r="W4295" s="160" t="s">
        <v>249</v>
      </c>
      <c r="X4295" s="160" t="s">
        <v>249</v>
      </c>
    </row>
    <row r="4296" spans="1:24" ht="41.25">
      <c r="A4296" s="155">
        <f>A4295+1</f>
        <v>4294</v>
      </c>
      <c r="B4296" s="160" t="s">
        <v>4619</v>
      </c>
      <c r="C4296" s="159">
        <v>2017</v>
      </c>
      <c r="D4296" s="160" t="s">
        <v>219</v>
      </c>
      <c r="E4296" s="160" t="s">
        <v>243</v>
      </c>
      <c r="F4296" s="268" t="s">
        <v>4793</v>
      </c>
      <c r="G4296" s="157" t="s">
        <v>31</v>
      </c>
      <c r="H4296" s="161" t="s">
        <v>29</v>
      </c>
      <c r="I4296" s="160" t="s">
        <v>71</v>
      </c>
      <c r="J4296" s="160" t="s">
        <v>232</v>
      </c>
      <c r="K4296" s="240" t="s">
        <v>48</v>
      </c>
      <c r="L4296" s="241" t="s">
        <v>34</v>
      </c>
      <c r="M4296" s="241" t="s">
        <v>34</v>
      </c>
      <c r="N4296" s="241" t="s">
        <v>34</v>
      </c>
      <c r="O4296" s="241" t="s">
        <v>34</v>
      </c>
      <c r="P4296" s="241" t="s">
        <v>34</v>
      </c>
      <c r="Q4296" s="159" t="s">
        <v>34</v>
      </c>
      <c r="R4296" s="100" t="s">
        <v>34</v>
      </c>
      <c r="S4296" s="158">
        <v>1</v>
      </c>
      <c r="T4296" s="103" t="s">
        <v>223</v>
      </c>
      <c r="U4296" s="160" t="s">
        <v>219</v>
      </c>
      <c r="V4296" s="160" t="s">
        <v>4794</v>
      </c>
      <c r="W4296" s="160" t="s">
        <v>92</v>
      </c>
      <c r="X4296" s="160" t="s">
        <v>92</v>
      </c>
    </row>
    <row r="4297" spans="1:24" ht="41.25">
      <c r="A4297" s="155">
        <f>A4296+1</f>
        <v>4295</v>
      </c>
      <c r="B4297" s="160" t="s">
        <v>4619</v>
      </c>
      <c r="C4297" s="159">
        <v>2017</v>
      </c>
      <c r="D4297" s="160" t="s">
        <v>219</v>
      </c>
      <c r="E4297" s="160" t="s">
        <v>251</v>
      </c>
      <c r="F4297" s="268" t="s">
        <v>4795</v>
      </c>
      <c r="G4297" s="157" t="s">
        <v>31</v>
      </c>
      <c r="H4297" s="156" t="s">
        <v>42</v>
      </c>
      <c r="I4297" s="160" t="s">
        <v>71</v>
      </c>
      <c r="J4297" s="160" t="s">
        <v>253</v>
      </c>
      <c r="K4297" s="240" t="s">
        <v>34</v>
      </c>
      <c r="L4297" s="241" t="s">
        <v>34</v>
      </c>
      <c r="M4297" s="241" t="s">
        <v>34</v>
      </c>
      <c r="N4297" s="241" t="s">
        <v>34</v>
      </c>
      <c r="O4297" s="241" t="s">
        <v>34</v>
      </c>
      <c r="P4297" s="241" t="s">
        <v>34</v>
      </c>
      <c r="Q4297" s="159" t="s">
        <v>34</v>
      </c>
      <c r="R4297" s="100" t="s">
        <v>34</v>
      </c>
      <c r="S4297" s="158">
        <v>1</v>
      </c>
      <c r="T4297" s="103" t="s">
        <v>223</v>
      </c>
      <c r="U4297" s="160" t="s">
        <v>219</v>
      </c>
      <c r="V4297" s="160" t="s">
        <v>253</v>
      </c>
      <c r="W4297" s="157" t="s">
        <v>42</v>
      </c>
      <c r="X4297" s="157" t="s">
        <v>42</v>
      </c>
    </row>
    <row r="4298" spans="1:24" ht="41.25">
      <c r="A4298" s="155">
        <f>A4297+1</f>
        <v>4296</v>
      </c>
      <c r="B4298" s="160" t="s">
        <v>4619</v>
      </c>
      <c r="C4298" s="159">
        <v>2017</v>
      </c>
      <c r="D4298" s="160" t="s">
        <v>219</v>
      </c>
      <c r="E4298" s="160" t="s">
        <v>251</v>
      </c>
      <c r="F4298" s="268" t="s">
        <v>4796</v>
      </c>
      <c r="G4298" s="157" t="s">
        <v>31</v>
      </c>
      <c r="H4298" s="161" t="s">
        <v>39</v>
      </c>
      <c r="I4298" s="160" t="s">
        <v>71</v>
      </c>
      <c r="J4298" s="160" t="s">
        <v>253</v>
      </c>
      <c r="K4298" s="240" t="s">
        <v>34</v>
      </c>
      <c r="L4298" s="241" t="s">
        <v>34</v>
      </c>
      <c r="M4298" s="241" t="s">
        <v>34</v>
      </c>
      <c r="N4298" s="241" t="s">
        <v>34</v>
      </c>
      <c r="O4298" s="241" t="s">
        <v>34</v>
      </c>
      <c r="P4298" s="241" t="s">
        <v>34</v>
      </c>
      <c r="Q4298" s="159" t="s">
        <v>34</v>
      </c>
      <c r="R4298" s="100" t="s">
        <v>34</v>
      </c>
      <c r="S4298" s="158">
        <v>1</v>
      </c>
      <c r="T4298" s="103" t="s">
        <v>223</v>
      </c>
      <c r="U4298" s="160" t="s">
        <v>219</v>
      </c>
      <c r="V4298" s="160" t="s">
        <v>253</v>
      </c>
      <c r="W4298" s="160" t="s">
        <v>92</v>
      </c>
      <c r="X4298" s="160" t="s">
        <v>92</v>
      </c>
    </row>
    <row r="4299" spans="1:24" ht="41.25">
      <c r="A4299" s="155">
        <f>A4298+1</f>
        <v>4297</v>
      </c>
      <c r="B4299" s="160" t="s">
        <v>4619</v>
      </c>
      <c r="C4299" s="159">
        <v>2017</v>
      </c>
      <c r="D4299" s="160" t="s">
        <v>219</v>
      </c>
      <c r="E4299" s="160" t="s">
        <v>251</v>
      </c>
      <c r="F4299" s="268" t="s">
        <v>4797</v>
      </c>
      <c r="G4299" s="157" t="s">
        <v>31</v>
      </c>
      <c r="H4299" s="161" t="s">
        <v>29</v>
      </c>
      <c r="I4299" s="160" t="s">
        <v>71</v>
      </c>
      <c r="J4299" s="160" t="s">
        <v>253</v>
      </c>
      <c r="K4299" s="240" t="s">
        <v>34</v>
      </c>
      <c r="L4299" s="241" t="s">
        <v>34</v>
      </c>
      <c r="M4299" s="241" t="s">
        <v>34</v>
      </c>
      <c r="N4299" s="241" t="s">
        <v>34</v>
      </c>
      <c r="O4299" s="241" t="s">
        <v>34</v>
      </c>
      <c r="P4299" s="241" t="s">
        <v>34</v>
      </c>
      <c r="Q4299" s="159" t="s">
        <v>34</v>
      </c>
      <c r="R4299" s="100" t="s">
        <v>34</v>
      </c>
      <c r="S4299" s="158">
        <v>1</v>
      </c>
      <c r="T4299" s="103" t="s">
        <v>223</v>
      </c>
      <c r="U4299" s="160" t="s">
        <v>219</v>
      </c>
      <c r="V4299" s="160" t="s">
        <v>253</v>
      </c>
      <c r="W4299" s="160" t="s">
        <v>92</v>
      </c>
      <c r="X4299" s="160" t="s">
        <v>92</v>
      </c>
    </row>
    <row r="4300" spans="1:24" ht="41.25">
      <c r="A4300" s="155">
        <f>A4299+1</f>
        <v>4298</v>
      </c>
      <c r="B4300" s="160" t="s">
        <v>4619</v>
      </c>
      <c r="C4300" s="159">
        <v>2017</v>
      </c>
      <c r="D4300" s="160" t="s">
        <v>219</v>
      </c>
      <c r="E4300" s="160" t="s">
        <v>251</v>
      </c>
      <c r="F4300" s="268" t="s">
        <v>4798</v>
      </c>
      <c r="G4300" s="157" t="s">
        <v>31</v>
      </c>
      <c r="H4300" s="161" t="s">
        <v>29</v>
      </c>
      <c r="I4300" s="160" t="s">
        <v>71</v>
      </c>
      <c r="J4300" s="160" t="s">
        <v>253</v>
      </c>
      <c r="K4300" s="240" t="s">
        <v>34</v>
      </c>
      <c r="L4300" s="241" t="s">
        <v>34</v>
      </c>
      <c r="M4300" s="241" t="s">
        <v>34</v>
      </c>
      <c r="N4300" s="241" t="s">
        <v>34</v>
      </c>
      <c r="O4300" s="241" t="s">
        <v>34</v>
      </c>
      <c r="P4300" s="241" t="s">
        <v>34</v>
      </c>
      <c r="Q4300" s="159" t="s">
        <v>34</v>
      </c>
      <c r="R4300" s="100" t="s">
        <v>34</v>
      </c>
      <c r="S4300" s="158">
        <v>1</v>
      </c>
      <c r="T4300" s="103" t="s">
        <v>223</v>
      </c>
      <c r="U4300" s="160" t="s">
        <v>219</v>
      </c>
      <c r="V4300" s="160" t="s">
        <v>253</v>
      </c>
      <c r="W4300" s="160" t="s">
        <v>92</v>
      </c>
      <c r="X4300" s="160" t="s">
        <v>92</v>
      </c>
    </row>
    <row r="4301" spans="1:24" ht="41.25">
      <c r="A4301" s="155">
        <f>A4300+1</f>
        <v>4299</v>
      </c>
      <c r="B4301" s="160" t="s">
        <v>4619</v>
      </c>
      <c r="C4301" s="159">
        <v>2017</v>
      </c>
      <c r="D4301" s="160" t="s">
        <v>219</v>
      </c>
      <c r="E4301" s="160" t="s">
        <v>251</v>
      </c>
      <c r="F4301" s="268" t="s">
        <v>4799</v>
      </c>
      <c r="G4301" s="157" t="s">
        <v>31</v>
      </c>
      <c r="H4301" s="161" t="s">
        <v>39</v>
      </c>
      <c r="I4301" s="160" t="s">
        <v>71</v>
      </c>
      <c r="J4301" s="160" t="s">
        <v>253</v>
      </c>
      <c r="K4301" s="240" t="s">
        <v>34</v>
      </c>
      <c r="L4301" s="241" t="s">
        <v>34</v>
      </c>
      <c r="M4301" s="241" t="s">
        <v>34</v>
      </c>
      <c r="N4301" s="241" t="s">
        <v>34</v>
      </c>
      <c r="O4301" s="241" t="s">
        <v>34</v>
      </c>
      <c r="P4301" s="241" t="s">
        <v>34</v>
      </c>
      <c r="Q4301" s="159" t="s">
        <v>34</v>
      </c>
      <c r="R4301" s="100" t="s">
        <v>34</v>
      </c>
      <c r="S4301" s="158">
        <v>1</v>
      </c>
      <c r="T4301" s="103" t="s">
        <v>223</v>
      </c>
      <c r="U4301" s="160" t="s">
        <v>219</v>
      </c>
      <c r="V4301" s="160" t="s">
        <v>253</v>
      </c>
      <c r="W4301" s="160" t="s">
        <v>92</v>
      </c>
      <c r="X4301" s="160" t="s">
        <v>92</v>
      </c>
    </row>
    <row r="4302" spans="1:24" ht="41.25">
      <c r="A4302" s="155">
        <f>A4301+1</f>
        <v>4300</v>
      </c>
      <c r="B4302" s="160" t="s">
        <v>4619</v>
      </c>
      <c r="C4302" s="159">
        <v>2017</v>
      </c>
      <c r="D4302" s="160" t="s">
        <v>219</v>
      </c>
      <c r="E4302" s="160" t="s">
        <v>251</v>
      </c>
      <c r="F4302" s="268" t="s">
        <v>4800</v>
      </c>
      <c r="G4302" s="157" t="s">
        <v>31</v>
      </c>
      <c r="H4302" s="161" t="s">
        <v>29</v>
      </c>
      <c r="I4302" s="160" t="s">
        <v>71</v>
      </c>
      <c r="J4302" s="160" t="s">
        <v>253</v>
      </c>
      <c r="K4302" s="240" t="s">
        <v>34</v>
      </c>
      <c r="L4302" s="241" t="s">
        <v>34</v>
      </c>
      <c r="M4302" s="241" t="s">
        <v>34</v>
      </c>
      <c r="N4302" s="241" t="s">
        <v>34</v>
      </c>
      <c r="O4302" s="241" t="s">
        <v>34</v>
      </c>
      <c r="P4302" s="241" t="s">
        <v>34</v>
      </c>
      <c r="Q4302" s="159" t="s">
        <v>34</v>
      </c>
      <c r="R4302" s="100" t="s">
        <v>34</v>
      </c>
      <c r="S4302" s="158">
        <v>1</v>
      </c>
      <c r="T4302" s="103" t="s">
        <v>223</v>
      </c>
      <c r="U4302" s="160" t="s">
        <v>219</v>
      </c>
      <c r="V4302" s="160" t="s">
        <v>253</v>
      </c>
      <c r="W4302" s="160" t="s">
        <v>92</v>
      </c>
      <c r="X4302" s="160" t="s">
        <v>92</v>
      </c>
    </row>
    <row r="4303" spans="1:24" ht="41.25">
      <c r="A4303" s="155">
        <f>A4302+1</f>
        <v>4301</v>
      </c>
      <c r="B4303" s="160" t="s">
        <v>4619</v>
      </c>
      <c r="C4303" s="159">
        <v>2017</v>
      </c>
      <c r="D4303" s="160" t="s">
        <v>219</v>
      </c>
      <c r="E4303" s="160" t="s">
        <v>251</v>
      </c>
      <c r="F4303" s="268" t="s">
        <v>4801</v>
      </c>
      <c r="G4303" s="157" t="s">
        <v>31</v>
      </c>
      <c r="H4303" s="161" t="s">
        <v>39</v>
      </c>
      <c r="I4303" s="160" t="s">
        <v>71</v>
      </c>
      <c r="J4303" s="160" t="s">
        <v>253</v>
      </c>
      <c r="K4303" s="240" t="s">
        <v>34</v>
      </c>
      <c r="L4303" s="241" t="s">
        <v>34</v>
      </c>
      <c r="M4303" s="241" t="s">
        <v>34</v>
      </c>
      <c r="N4303" s="241" t="s">
        <v>34</v>
      </c>
      <c r="O4303" s="241" t="s">
        <v>34</v>
      </c>
      <c r="P4303" s="241" t="s">
        <v>34</v>
      </c>
      <c r="Q4303" s="159" t="s">
        <v>34</v>
      </c>
      <c r="R4303" s="100" t="s">
        <v>34</v>
      </c>
      <c r="S4303" s="158">
        <v>1</v>
      </c>
      <c r="T4303" s="103" t="s">
        <v>223</v>
      </c>
      <c r="U4303" s="160" t="s">
        <v>219</v>
      </c>
      <c r="V4303" s="160" t="s">
        <v>253</v>
      </c>
      <c r="W4303" s="160" t="s">
        <v>92</v>
      </c>
      <c r="X4303" s="160" t="s">
        <v>92</v>
      </c>
    </row>
    <row r="4304" spans="1:24" ht="41.25">
      <c r="A4304" s="155">
        <f>A4303+1</f>
        <v>4302</v>
      </c>
      <c r="B4304" s="160" t="s">
        <v>4619</v>
      </c>
      <c r="C4304" s="159">
        <v>2017</v>
      </c>
      <c r="D4304" s="160" t="s">
        <v>219</v>
      </c>
      <c r="E4304" s="160" t="s">
        <v>251</v>
      </c>
      <c r="F4304" s="268" t="s">
        <v>4802</v>
      </c>
      <c r="G4304" s="157" t="s">
        <v>31</v>
      </c>
      <c r="H4304" s="161" t="s">
        <v>39</v>
      </c>
      <c r="I4304" s="160" t="s">
        <v>71</v>
      </c>
      <c r="J4304" s="160" t="s">
        <v>253</v>
      </c>
      <c r="K4304" s="240" t="s">
        <v>34</v>
      </c>
      <c r="L4304" s="241" t="s">
        <v>34</v>
      </c>
      <c r="M4304" s="241" t="s">
        <v>34</v>
      </c>
      <c r="N4304" s="241" t="s">
        <v>34</v>
      </c>
      <c r="O4304" s="241" t="s">
        <v>34</v>
      </c>
      <c r="P4304" s="241" t="s">
        <v>34</v>
      </c>
      <c r="Q4304" s="159" t="s">
        <v>34</v>
      </c>
      <c r="R4304" s="100" t="s">
        <v>34</v>
      </c>
      <c r="S4304" s="158">
        <v>1</v>
      </c>
      <c r="T4304" s="103" t="s">
        <v>223</v>
      </c>
      <c r="U4304" s="160" t="s">
        <v>219</v>
      </c>
      <c r="V4304" s="160" t="s">
        <v>253</v>
      </c>
      <c r="W4304" s="160" t="s">
        <v>92</v>
      </c>
      <c r="X4304" s="160" t="s">
        <v>92</v>
      </c>
    </row>
    <row r="4305" spans="1:24" ht="41.25">
      <c r="A4305" s="155">
        <f>A4304+1</f>
        <v>4303</v>
      </c>
      <c r="B4305" s="160" t="s">
        <v>4619</v>
      </c>
      <c r="C4305" s="159">
        <v>2017</v>
      </c>
      <c r="D4305" s="160" t="s">
        <v>219</v>
      </c>
      <c r="E4305" s="160" t="s">
        <v>251</v>
      </c>
      <c r="F4305" s="268" t="s">
        <v>4803</v>
      </c>
      <c r="G4305" s="157" t="s">
        <v>31</v>
      </c>
      <c r="H4305" s="156" t="s">
        <v>50</v>
      </c>
      <c r="I4305" s="157" t="s">
        <v>71</v>
      </c>
      <c r="J4305" s="157" t="s">
        <v>253</v>
      </c>
      <c r="K4305" s="238" t="s">
        <v>48</v>
      </c>
      <c r="L4305" s="239" t="s">
        <v>34</v>
      </c>
      <c r="M4305" s="239" t="s">
        <v>48</v>
      </c>
      <c r="N4305" s="239" t="s">
        <v>34</v>
      </c>
      <c r="O4305" s="239" t="s">
        <v>34</v>
      </c>
      <c r="P4305" s="239" t="s">
        <v>34</v>
      </c>
      <c r="Q4305" s="159" t="s">
        <v>48</v>
      </c>
      <c r="R4305" s="100" t="s">
        <v>48</v>
      </c>
      <c r="S4305" s="158">
        <v>1</v>
      </c>
      <c r="T4305" s="103" t="s">
        <v>223</v>
      </c>
      <c r="U4305" s="160" t="s">
        <v>219</v>
      </c>
      <c r="V4305" s="160" t="s">
        <v>253</v>
      </c>
      <c r="W4305" s="157" t="s">
        <v>42</v>
      </c>
      <c r="X4305" s="157" t="s">
        <v>50</v>
      </c>
    </row>
    <row r="4306" spans="1:24" ht="41.25">
      <c r="A4306" s="155">
        <f>A4305+1</f>
        <v>4304</v>
      </c>
      <c r="B4306" s="160" t="s">
        <v>4619</v>
      </c>
      <c r="C4306" s="159">
        <v>2017</v>
      </c>
      <c r="D4306" s="160" t="s">
        <v>219</v>
      </c>
      <c r="E4306" s="160" t="s">
        <v>253</v>
      </c>
      <c r="F4306" s="268" t="s">
        <v>4804</v>
      </c>
      <c r="G4306" s="157" t="s">
        <v>31</v>
      </c>
      <c r="H4306" s="161" t="s">
        <v>39</v>
      </c>
      <c r="I4306" s="160" t="s">
        <v>71</v>
      </c>
      <c r="J4306" s="160" t="s">
        <v>253</v>
      </c>
      <c r="K4306" s="240" t="s">
        <v>34</v>
      </c>
      <c r="L4306" s="241" t="s">
        <v>34</v>
      </c>
      <c r="M4306" s="241" t="s">
        <v>34</v>
      </c>
      <c r="N4306" s="241" t="s">
        <v>34</v>
      </c>
      <c r="O4306" s="241" t="s">
        <v>34</v>
      </c>
      <c r="P4306" s="241" t="s">
        <v>34</v>
      </c>
      <c r="Q4306" s="159" t="s">
        <v>34</v>
      </c>
      <c r="R4306" s="100" t="s">
        <v>34</v>
      </c>
      <c r="S4306" s="158">
        <v>1</v>
      </c>
      <c r="T4306" s="103" t="s">
        <v>223</v>
      </c>
      <c r="U4306" s="160" t="s">
        <v>219</v>
      </c>
      <c r="V4306" s="160" t="s">
        <v>253</v>
      </c>
      <c r="W4306" s="160" t="s">
        <v>92</v>
      </c>
      <c r="X4306" s="160" t="s">
        <v>92</v>
      </c>
    </row>
    <row r="4307" spans="1:24" ht="60.75">
      <c r="A4307" s="155">
        <f>A4306+1</f>
        <v>4305</v>
      </c>
      <c r="B4307" s="160" t="s">
        <v>4619</v>
      </c>
      <c r="C4307" s="159">
        <v>2017</v>
      </c>
      <c r="D4307" s="160" t="s">
        <v>28</v>
      </c>
      <c r="E4307" s="160" t="s">
        <v>262</v>
      </c>
      <c r="F4307" s="268" t="s">
        <v>4805</v>
      </c>
      <c r="G4307" s="157" t="s">
        <v>31</v>
      </c>
      <c r="H4307" s="161" t="s">
        <v>29</v>
      </c>
      <c r="I4307" s="160" t="s">
        <v>32</v>
      </c>
      <c r="J4307" s="160" t="s">
        <v>33</v>
      </c>
      <c r="K4307" s="240" t="s">
        <v>34</v>
      </c>
      <c r="L4307" s="241" t="s">
        <v>34</v>
      </c>
      <c r="M4307" s="241" t="s">
        <v>34</v>
      </c>
      <c r="N4307" s="241" t="s">
        <v>34</v>
      </c>
      <c r="O4307" s="241" t="s">
        <v>34</v>
      </c>
      <c r="P4307" s="241" t="s">
        <v>34</v>
      </c>
      <c r="Q4307" s="159" t="s">
        <v>34</v>
      </c>
      <c r="R4307" s="100" t="s">
        <v>34</v>
      </c>
      <c r="S4307" s="158">
        <v>1</v>
      </c>
      <c r="T4307" s="103" t="s">
        <v>264</v>
      </c>
      <c r="U4307" s="160" t="s">
        <v>531</v>
      </c>
      <c r="V4307" s="160" t="s">
        <v>266</v>
      </c>
      <c r="W4307" s="160" t="s">
        <v>92</v>
      </c>
      <c r="X4307" s="160" t="s">
        <v>92</v>
      </c>
    </row>
    <row r="4308" spans="1:24" ht="41.25">
      <c r="A4308" s="155">
        <f>A4307+1</f>
        <v>4306</v>
      </c>
      <c r="B4308" s="160" t="s">
        <v>4619</v>
      </c>
      <c r="C4308" s="159">
        <v>2017</v>
      </c>
      <c r="D4308" s="160" t="s">
        <v>28</v>
      </c>
      <c r="E4308" s="160" t="s">
        <v>262</v>
      </c>
      <c r="F4308" s="268" t="s">
        <v>4806</v>
      </c>
      <c r="G4308" s="157" t="s">
        <v>31</v>
      </c>
      <c r="H4308" s="161" t="s">
        <v>29</v>
      </c>
      <c r="I4308" s="160" t="s">
        <v>32</v>
      </c>
      <c r="J4308" s="160" t="s">
        <v>33</v>
      </c>
      <c r="K4308" s="240" t="s">
        <v>34</v>
      </c>
      <c r="L4308" s="241" t="s">
        <v>34</v>
      </c>
      <c r="M4308" s="241" t="s">
        <v>48</v>
      </c>
      <c r="N4308" s="241" t="s">
        <v>34</v>
      </c>
      <c r="O4308" s="241" t="s">
        <v>34</v>
      </c>
      <c r="P4308" s="241" t="s">
        <v>34</v>
      </c>
      <c r="Q4308" s="159" t="s">
        <v>34</v>
      </c>
      <c r="R4308" s="100" t="s">
        <v>34</v>
      </c>
      <c r="S4308" s="158">
        <v>1</v>
      </c>
      <c r="T4308" s="103" t="s">
        <v>264</v>
      </c>
      <c r="U4308" s="160" t="s">
        <v>265</v>
      </c>
      <c r="V4308" s="160" t="s">
        <v>266</v>
      </c>
      <c r="W4308" s="160" t="s">
        <v>92</v>
      </c>
      <c r="X4308" s="160" t="s">
        <v>92</v>
      </c>
    </row>
    <row r="4309" spans="1:24" ht="41.25">
      <c r="A4309" s="155">
        <f>A4308+1</f>
        <v>4307</v>
      </c>
      <c r="B4309" s="160" t="s">
        <v>4619</v>
      </c>
      <c r="C4309" s="159">
        <v>2017</v>
      </c>
      <c r="D4309" s="160" t="s">
        <v>28</v>
      </c>
      <c r="E4309" s="160" t="s">
        <v>262</v>
      </c>
      <c r="F4309" s="268" t="s">
        <v>4807</v>
      </c>
      <c r="G4309" s="157" t="s">
        <v>31</v>
      </c>
      <c r="H4309" s="161" t="s">
        <v>29</v>
      </c>
      <c r="I4309" s="157" t="s">
        <v>32</v>
      </c>
      <c r="J4309" s="157" t="s">
        <v>33</v>
      </c>
      <c r="K4309" s="238" t="s">
        <v>34</v>
      </c>
      <c r="L4309" s="239" t="s">
        <v>34</v>
      </c>
      <c r="M4309" s="239" t="s">
        <v>34</v>
      </c>
      <c r="N4309" s="239" t="s">
        <v>34</v>
      </c>
      <c r="O4309" s="239" t="s">
        <v>34</v>
      </c>
      <c r="P4309" s="239" t="s">
        <v>34</v>
      </c>
      <c r="Q4309" s="159" t="s">
        <v>34</v>
      </c>
      <c r="R4309" s="100" t="s">
        <v>34</v>
      </c>
      <c r="S4309" s="158">
        <v>1</v>
      </c>
      <c r="T4309" s="103" t="s">
        <v>264</v>
      </c>
      <c r="U4309" s="160" t="s">
        <v>265</v>
      </c>
      <c r="V4309" s="160" t="s">
        <v>266</v>
      </c>
      <c r="W4309" s="160" t="s">
        <v>92</v>
      </c>
      <c r="X4309" s="160" t="s">
        <v>92</v>
      </c>
    </row>
    <row r="4310" spans="1:24" ht="41.25">
      <c r="A4310" s="155">
        <f>A4309+1</f>
        <v>4308</v>
      </c>
      <c r="B4310" s="160" t="s">
        <v>4619</v>
      </c>
      <c r="C4310" s="159">
        <v>2017</v>
      </c>
      <c r="D4310" s="160" t="s">
        <v>28</v>
      </c>
      <c r="E4310" s="160" t="s">
        <v>262</v>
      </c>
      <c r="F4310" s="268" t="s">
        <v>4808</v>
      </c>
      <c r="G4310" s="157" t="s">
        <v>31</v>
      </c>
      <c r="H4310" s="161" t="s">
        <v>29</v>
      </c>
      <c r="I4310" s="160" t="s">
        <v>32</v>
      </c>
      <c r="J4310" s="160" t="s">
        <v>33</v>
      </c>
      <c r="K4310" s="240" t="s">
        <v>34</v>
      </c>
      <c r="L4310" s="241" t="s">
        <v>34</v>
      </c>
      <c r="M4310" s="241" t="s">
        <v>34</v>
      </c>
      <c r="N4310" s="241" t="s">
        <v>34</v>
      </c>
      <c r="O4310" s="241" t="s">
        <v>34</v>
      </c>
      <c r="P4310" s="241" t="s">
        <v>34</v>
      </c>
      <c r="Q4310" s="159" t="s">
        <v>34</v>
      </c>
      <c r="R4310" s="100" t="s">
        <v>34</v>
      </c>
      <c r="S4310" s="158">
        <v>1</v>
      </c>
      <c r="T4310" s="103" t="s">
        <v>264</v>
      </c>
      <c r="U4310" s="160" t="s">
        <v>265</v>
      </c>
      <c r="V4310" s="160" t="s">
        <v>266</v>
      </c>
      <c r="W4310" s="160" t="s">
        <v>92</v>
      </c>
      <c r="X4310" s="160" t="s">
        <v>92</v>
      </c>
    </row>
    <row r="4311" spans="1:24" ht="41.25">
      <c r="A4311" s="155">
        <f>A4310+1</f>
        <v>4309</v>
      </c>
      <c r="B4311" s="160" t="s">
        <v>4619</v>
      </c>
      <c r="C4311" s="159">
        <v>2017</v>
      </c>
      <c r="D4311" s="160" t="s">
        <v>28</v>
      </c>
      <c r="E4311" s="160" t="s">
        <v>262</v>
      </c>
      <c r="F4311" s="268" t="s">
        <v>4809</v>
      </c>
      <c r="G4311" s="157" t="s">
        <v>31</v>
      </c>
      <c r="H4311" s="161" t="s">
        <v>29</v>
      </c>
      <c r="I4311" s="160" t="s">
        <v>32</v>
      </c>
      <c r="J4311" s="160" t="s">
        <v>33</v>
      </c>
      <c r="K4311" s="240" t="s">
        <v>34</v>
      </c>
      <c r="L4311" s="241" t="s">
        <v>34</v>
      </c>
      <c r="M4311" s="241" t="s">
        <v>34</v>
      </c>
      <c r="N4311" s="241" t="s">
        <v>34</v>
      </c>
      <c r="O4311" s="241" t="s">
        <v>34</v>
      </c>
      <c r="P4311" s="241" t="s">
        <v>34</v>
      </c>
      <c r="Q4311" s="159" t="s">
        <v>34</v>
      </c>
      <c r="R4311" s="100" t="s">
        <v>34</v>
      </c>
      <c r="S4311" s="158">
        <v>1</v>
      </c>
      <c r="T4311" s="103" t="s">
        <v>264</v>
      </c>
      <c r="U4311" s="160" t="s">
        <v>265</v>
      </c>
      <c r="V4311" s="160" t="s">
        <v>266</v>
      </c>
      <c r="W4311" s="160" t="s">
        <v>92</v>
      </c>
      <c r="X4311" s="160" t="s">
        <v>92</v>
      </c>
    </row>
    <row r="4312" spans="1:24" ht="41.25">
      <c r="A4312" s="155">
        <f>A4311+1</f>
        <v>4310</v>
      </c>
      <c r="B4312" s="160" t="s">
        <v>4619</v>
      </c>
      <c r="C4312" s="159">
        <v>2017</v>
      </c>
      <c r="D4312" s="160" t="s">
        <v>28</v>
      </c>
      <c r="E4312" s="160" t="s">
        <v>270</v>
      </c>
      <c r="F4312" s="268" t="s">
        <v>4810</v>
      </c>
      <c r="G4312" s="157" t="s">
        <v>31</v>
      </c>
      <c r="H4312" s="156" t="s">
        <v>42</v>
      </c>
      <c r="I4312" s="157" t="s">
        <v>32</v>
      </c>
      <c r="J4312" s="160" t="s">
        <v>33</v>
      </c>
      <c r="K4312" s="240" t="s">
        <v>34</v>
      </c>
      <c r="L4312" s="241" t="s">
        <v>34</v>
      </c>
      <c r="M4312" s="241" t="s">
        <v>34</v>
      </c>
      <c r="N4312" s="241" t="s">
        <v>34</v>
      </c>
      <c r="O4312" s="241" t="s">
        <v>34</v>
      </c>
      <c r="P4312" s="241" t="s">
        <v>34</v>
      </c>
      <c r="Q4312" s="159" t="s">
        <v>34</v>
      </c>
      <c r="R4312" s="100" t="s">
        <v>34</v>
      </c>
      <c r="S4312" s="158">
        <v>1</v>
      </c>
      <c r="T4312" s="103" t="s">
        <v>272</v>
      </c>
      <c r="U4312" s="160" t="s">
        <v>3745</v>
      </c>
      <c r="V4312" s="160" t="s">
        <v>273</v>
      </c>
      <c r="W4312" s="157" t="s">
        <v>42</v>
      </c>
      <c r="X4312" s="157" t="s">
        <v>42</v>
      </c>
    </row>
    <row r="4313" spans="1:24" ht="51">
      <c r="A4313" s="155">
        <f>A4312+1</f>
        <v>4311</v>
      </c>
      <c r="B4313" s="160" t="s">
        <v>4619</v>
      </c>
      <c r="C4313" s="159">
        <v>2017</v>
      </c>
      <c r="D4313" s="160" t="s">
        <v>28</v>
      </c>
      <c r="E4313" s="160" t="s">
        <v>270</v>
      </c>
      <c r="F4313" s="268" t="s">
        <v>4811</v>
      </c>
      <c r="G4313" s="157" t="s">
        <v>31</v>
      </c>
      <c r="H4313" s="156" t="s">
        <v>42</v>
      </c>
      <c r="I4313" s="157" t="s">
        <v>32</v>
      </c>
      <c r="J4313" s="157" t="s">
        <v>33</v>
      </c>
      <c r="K4313" s="238" t="s">
        <v>34</v>
      </c>
      <c r="L4313" s="239" t="s">
        <v>34</v>
      </c>
      <c r="M4313" s="239" t="s">
        <v>34</v>
      </c>
      <c r="N4313" s="239" t="s">
        <v>34</v>
      </c>
      <c r="O4313" s="239" t="s">
        <v>34</v>
      </c>
      <c r="P4313" s="239" t="s">
        <v>34</v>
      </c>
      <c r="Q4313" s="159" t="s">
        <v>34</v>
      </c>
      <c r="R4313" s="100" t="s">
        <v>34</v>
      </c>
      <c r="S4313" s="158">
        <v>1</v>
      </c>
      <c r="T4313" s="103" t="s">
        <v>272</v>
      </c>
      <c r="U4313" s="160" t="s">
        <v>3745</v>
      </c>
      <c r="V4313" s="160" t="s">
        <v>1729</v>
      </c>
      <c r="W4313" s="157" t="s">
        <v>42</v>
      </c>
      <c r="X4313" s="157" t="s">
        <v>42</v>
      </c>
    </row>
    <row r="4314" spans="1:24" ht="41.25">
      <c r="A4314" s="155">
        <f>A4313+1</f>
        <v>4312</v>
      </c>
      <c r="B4314" s="160" t="s">
        <v>4619</v>
      </c>
      <c r="C4314" s="159">
        <v>2017</v>
      </c>
      <c r="D4314" s="160" t="s">
        <v>28</v>
      </c>
      <c r="E4314" s="160" t="s">
        <v>270</v>
      </c>
      <c r="F4314" s="268" t="s">
        <v>4812</v>
      </c>
      <c r="G4314" s="157" t="s">
        <v>31</v>
      </c>
      <c r="H4314" s="156" t="s">
        <v>42</v>
      </c>
      <c r="I4314" s="157" t="s">
        <v>32</v>
      </c>
      <c r="J4314" s="157" t="s">
        <v>33</v>
      </c>
      <c r="K4314" s="238" t="s">
        <v>34</v>
      </c>
      <c r="L4314" s="239" t="s">
        <v>34</v>
      </c>
      <c r="M4314" s="239" t="s">
        <v>34</v>
      </c>
      <c r="N4314" s="239" t="s">
        <v>34</v>
      </c>
      <c r="O4314" s="239" t="s">
        <v>34</v>
      </c>
      <c r="P4314" s="239" t="s">
        <v>34</v>
      </c>
      <c r="Q4314" s="159" t="s">
        <v>34</v>
      </c>
      <c r="R4314" s="100" t="s">
        <v>34</v>
      </c>
      <c r="S4314" s="158">
        <v>1</v>
      </c>
      <c r="T4314" s="103" t="s">
        <v>272</v>
      </c>
      <c r="U4314" s="160" t="s">
        <v>3745</v>
      </c>
      <c r="V4314" s="160" t="s">
        <v>1729</v>
      </c>
      <c r="W4314" s="157" t="s">
        <v>42</v>
      </c>
      <c r="X4314" s="157" t="s">
        <v>42</v>
      </c>
    </row>
    <row r="4315" spans="1:24" ht="71.25">
      <c r="A4315" s="155">
        <f>A4314+1</f>
        <v>4313</v>
      </c>
      <c r="B4315" s="160" t="s">
        <v>4621</v>
      </c>
      <c r="C4315" s="159">
        <v>2012</v>
      </c>
      <c r="D4315" s="157" t="s">
        <v>28</v>
      </c>
      <c r="E4315" s="160" t="s">
        <v>279</v>
      </c>
      <c r="F4315" s="268" t="s">
        <v>4813</v>
      </c>
      <c r="G4315" s="157" t="s">
        <v>31</v>
      </c>
      <c r="H4315" s="156" t="s">
        <v>50</v>
      </c>
      <c r="I4315" s="157" t="s">
        <v>32</v>
      </c>
      <c r="J4315" s="157" t="s">
        <v>33</v>
      </c>
      <c r="K4315" s="238" t="s">
        <v>34</v>
      </c>
      <c r="L4315" s="239" t="s">
        <v>34</v>
      </c>
      <c r="M4315" s="239" t="s">
        <v>34</v>
      </c>
      <c r="N4315" s="239" t="s">
        <v>34</v>
      </c>
      <c r="O4315" s="239" t="s">
        <v>34</v>
      </c>
      <c r="P4315" s="239" t="s">
        <v>34</v>
      </c>
      <c r="Q4315" s="159" t="s">
        <v>48</v>
      </c>
      <c r="R4315" s="100" t="s">
        <v>48</v>
      </c>
      <c r="S4315" s="158">
        <v>1</v>
      </c>
      <c r="T4315" s="102" t="s">
        <v>35</v>
      </c>
      <c r="U4315" s="157" t="s">
        <v>28</v>
      </c>
      <c r="V4315" s="160" t="s">
        <v>541</v>
      </c>
      <c r="W4315" s="157" t="s">
        <v>42</v>
      </c>
      <c r="X4315" s="157" t="s">
        <v>50</v>
      </c>
    </row>
    <row r="4316" spans="1:24" ht="41.25">
      <c r="A4316" s="155">
        <f>A4315+1</f>
        <v>4314</v>
      </c>
      <c r="B4316" s="160" t="s">
        <v>4621</v>
      </c>
      <c r="C4316" s="159">
        <v>2012</v>
      </c>
      <c r="D4316" s="157" t="s">
        <v>28</v>
      </c>
      <c r="E4316" s="160" t="s">
        <v>262</v>
      </c>
      <c r="F4316" s="268" t="s">
        <v>4814</v>
      </c>
      <c r="G4316" s="157" t="s">
        <v>31</v>
      </c>
      <c r="H4316" s="161" t="s">
        <v>29</v>
      </c>
      <c r="I4316" s="157" t="s">
        <v>32</v>
      </c>
      <c r="J4316" s="157" t="s">
        <v>33</v>
      </c>
      <c r="K4316" s="238" t="s">
        <v>34</v>
      </c>
      <c r="L4316" s="239" t="s">
        <v>34</v>
      </c>
      <c r="M4316" s="239" t="s">
        <v>34</v>
      </c>
      <c r="N4316" s="239" t="s">
        <v>34</v>
      </c>
      <c r="O4316" s="239" t="s">
        <v>34</v>
      </c>
      <c r="P4316" s="239" t="s">
        <v>34</v>
      </c>
      <c r="Q4316" s="159" t="s">
        <v>34</v>
      </c>
      <c r="R4316" s="100" t="s">
        <v>34</v>
      </c>
      <c r="S4316" s="158">
        <v>1</v>
      </c>
      <c r="T4316" s="102" t="s">
        <v>35</v>
      </c>
      <c r="U4316" s="157" t="s">
        <v>28</v>
      </c>
      <c r="V4316" s="160" t="s">
        <v>800</v>
      </c>
      <c r="W4316" s="160" t="s">
        <v>92</v>
      </c>
      <c r="X4316" s="160" t="s">
        <v>92</v>
      </c>
    </row>
    <row r="4317" spans="1:24" ht="30.75">
      <c r="A4317" s="155">
        <f>A4316+1</f>
        <v>4315</v>
      </c>
      <c r="B4317" s="160" t="s">
        <v>4621</v>
      </c>
      <c r="C4317" s="159">
        <v>2012</v>
      </c>
      <c r="D4317" s="157" t="s">
        <v>28</v>
      </c>
      <c r="E4317" s="157" t="s">
        <v>29</v>
      </c>
      <c r="F4317" s="268" t="s">
        <v>4815</v>
      </c>
      <c r="G4317" s="157" t="s">
        <v>31</v>
      </c>
      <c r="H4317" s="156" t="s">
        <v>29</v>
      </c>
      <c r="I4317" s="157" t="s">
        <v>32</v>
      </c>
      <c r="J4317" s="157" t="s">
        <v>33</v>
      </c>
      <c r="K4317" s="238" t="s">
        <v>34</v>
      </c>
      <c r="L4317" s="239" t="s">
        <v>34</v>
      </c>
      <c r="M4317" s="239" t="s">
        <v>34</v>
      </c>
      <c r="N4317" s="239" t="s">
        <v>34</v>
      </c>
      <c r="O4317" s="239" t="s">
        <v>34</v>
      </c>
      <c r="P4317" s="239" t="s">
        <v>34</v>
      </c>
      <c r="Q4317" s="159" t="s">
        <v>34</v>
      </c>
      <c r="R4317" s="100" t="s">
        <v>34</v>
      </c>
      <c r="S4317" s="158">
        <v>1</v>
      </c>
      <c r="T4317" s="102" t="s">
        <v>35</v>
      </c>
      <c r="U4317" s="157" t="s">
        <v>28</v>
      </c>
      <c r="V4317" s="160" t="s">
        <v>29</v>
      </c>
      <c r="W4317" s="160" t="s">
        <v>92</v>
      </c>
      <c r="X4317" s="160" t="s">
        <v>92</v>
      </c>
    </row>
    <row r="4318" spans="1:24" ht="41.25">
      <c r="A4318" s="155">
        <f>A4317+1</f>
        <v>4316</v>
      </c>
      <c r="B4318" s="160" t="s">
        <v>4621</v>
      </c>
      <c r="C4318" s="159">
        <v>2012</v>
      </c>
      <c r="D4318" s="157" t="s">
        <v>28</v>
      </c>
      <c r="E4318" s="160" t="s">
        <v>40</v>
      </c>
      <c r="F4318" s="268" t="s">
        <v>4816</v>
      </c>
      <c r="G4318" s="157" t="s">
        <v>31</v>
      </c>
      <c r="H4318" s="156" t="s">
        <v>42</v>
      </c>
      <c r="I4318" s="157" t="s">
        <v>32</v>
      </c>
      <c r="J4318" s="157" t="s">
        <v>33</v>
      </c>
      <c r="K4318" s="238" t="s">
        <v>34</v>
      </c>
      <c r="L4318" s="239" t="s">
        <v>34</v>
      </c>
      <c r="M4318" s="239" t="s">
        <v>34</v>
      </c>
      <c r="N4318" s="239" t="s">
        <v>34</v>
      </c>
      <c r="O4318" s="239" t="s">
        <v>34</v>
      </c>
      <c r="P4318" s="239" t="s">
        <v>34</v>
      </c>
      <c r="Q4318" s="159" t="s">
        <v>34</v>
      </c>
      <c r="R4318" s="100" t="s">
        <v>34</v>
      </c>
      <c r="S4318" s="158">
        <v>1</v>
      </c>
      <c r="T4318" s="102" t="s">
        <v>35</v>
      </c>
      <c r="U4318" s="157" t="s">
        <v>28</v>
      </c>
      <c r="V4318" s="160" t="s">
        <v>43</v>
      </c>
      <c r="W4318" s="157" t="s">
        <v>42</v>
      </c>
      <c r="X4318" s="157" t="s">
        <v>42</v>
      </c>
    </row>
    <row r="4319" spans="1:24" ht="30.75">
      <c r="A4319" s="155">
        <f>A4318+1</f>
        <v>4317</v>
      </c>
      <c r="B4319" s="160" t="s">
        <v>4621</v>
      </c>
      <c r="C4319" s="159">
        <v>2012</v>
      </c>
      <c r="D4319" s="157" t="s">
        <v>28</v>
      </c>
      <c r="E4319" s="160" t="s">
        <v>37</v>
      </c>
      <c r="F4319" s="268" t="s">
        <v>4817</v>
      </c>
      <c r="G4319" s="157" t="s">
        <v>31</v>
      </c>
      <c r="H4319" s="161" t="s">
        <v>39</v>
      </c>
      <c r="I4319" s="157" t="s">
        <v>32</v>
      </c>
      <c r="J4319" s="157" t="s">
        <v>33</v>
      </c>
      <c r="K4319" s="238" t="s">
        <v>34</v>
      </c>
      <c r="L4319" s="239" t="s">
        <v>34</v>
      </c>
      <c r="M4319" s="239" t="s">
        <v>34</v>
      </c>
      <c r="N4319" s="239" t="s">
        <v>34</v>
      </c>
      <c r="O4319" s="239" t="s">
        <v>34</v>
      </c>
      <c r="P4319" s="239" t="s">
        <v>34</v>
      </c>
      <c r="Q4319" s="159" t="s">
        <v>34</v>
      </c>
      <c r="R4319" s="100" t="s">
        <v>34</v>
      </c>
      <c r="S4319" s="158">
        <v>1</v>
      </c>
      <c r="T4319" s="102" t="s">
        <v>35</v>
      </c>
      <c r="U4319" s="157" t="s">
        <v>28</v>
      </c>
      <c r="V4319" s="160" t="s">
        <v>2312</v>
      </c>
      <c r="W4319" s="160" t="s">
        <v>92</v>
      </c>
      <c r="X4319" s="160" t="s">
        <v>92</v>
      </c>
    </row>
    <row r="4320" spans="1:24" ht="71.25">
      <c r="A4320" s="155">
        <f>A4319+1</f>
        <v>4318</v>
      </c>
      <c r="B4320" s="160" t="s">
        <v>4621</v>
      </c>
      <c r="C4320" s="159">
        <v>2012</v>
      </c>
      <c r="D4320" s="157" t="s">
        <v>28</v>
      </c>
      <c r="E4320" s="160" t="s">
        <v>60</v>
      </c>
      <c r="F4320" s="268" t="s">
        <v>4818</v>
      </c>
      <c r="G4320" s="157" t="s">
        <v>31</v>
      </c>
      <c r="H4320" s="156" t="s">
        <v>42</v>
      </c>
      <c r="I4320" s="157" t="s">
        <v>32</v>
      </c>
      <c r="J4320" s="157" t="s">
        <v>33</v>
      </c>
      <c r="K4320" s="238" t="s">
        <v>34</v>
      </c>
      <c r="L4320" s="239" t="s">
        <v>34</v>
      </c>
      <c r="M4320" s="239" t="s">
        <v>34</v>
      </c>
      <c r="N4320" s="239" t="s">
        <v>34</v>
      </c>
      <c r="O4320" s="239" t="s">
        <v>34</v>
      </c>
      <c r="P4320" s="239" t="s">
        <v>34</v>
      </c>
      <c r="Q4320" s="159" t="s">
        <v>34</v>
      </c>
      <c r="R4320" s="100" t="s">
        <v>34</v>
      </c>
      <c r="S4320" s="158">
        <v>1</v>
      </c>
      <c r="T4320" s="102" t="s">
        <v>35</v>
      </c>
      <c r="U4320" s="157" t="s">
        <v>28</v>
      </c>
      <c r="V4320" s="160" t="s">
        <v>62</v>
      </c>
      <c r="W4320" s="157" t="s">
        <v>42</v>
      </c>
      <c r="X4320" s="157" t="s">
        <v>50</v>
      </c>
    </row>
    <row r="4321" spans="1:24" ht="30.75">
      <c r="A4321" s="155">
        <f>A4320+1</f>
        <v>4319</v>
      </c>
      <c r="B4321" s="160" t="s">
        <v>4621</v>
      </c>
      <c r="C4321" s="159">
        <v>2012</v>
      </c>
      <c r="D4321" s="157" t="s">
        <v>28</v>
      </c>
      <c r="E4321" s="157" t="s">
        <v>44</v>
      </c>
      <c r="F4321" s="268" t="s">
        <v>4819</v>
      </c>
      <c r="G4321" s="157" t="s">
        <v>31</v>
      </c>
      <c r="H4321" s="156" t="s">
        <v>46</v>
      </c>
      <c r="I4321" s="157" t="s">
        <v>32</v>
      </c>
      <c r="J4321" s="157" t="s">
        <v>47</v>
      </c>
      <c r="K4321" s="238" t="s">
        <v>34</v>
      </c>
      <c r="L4321" s="239" t="s">
        <v>34</v>
      </c>
      <c r="M4321" s="239" t="s">
        <v>34</v>
      </c>
      <c r="N4321" s="239" t="s">
        <v>34</v>
      </c>
      <c r="O4321" s="239" t="s">
        <v>34</v>
      </c>
      <c r="P4321" s="239" t="s">
        <v>34</v>
      </c>
      <c r="Q4321" s="159" t="s">
        <v>34</v>
      </c>
      <c r="R4321" s="100" t="s">
        <v>34</v>
      </c>
      <c r="S4321" s="158">
        <v>1</v>
      </c>
      <c r="T4321" s="102" t="s">
        <v>35</v>
      </c>
      <c r="U4321" s="157" t="s">
        <v>28</v>
      </c>
      <c r="V4321" s="160" t="s">
        <v>46</v>
      </c>
      <c r="W4321" s="160" t="s">
        <v>52</v>
      </c>
      <c r="X4321" s="160" t="s">
        <v>52</v>
      </c>
    </row>
    <row r="4322" spans="1:24" ht="30.75">
      <c r="A4322" s="155">
        <f>A4321+1</f>
        <v>4320</v>
      </c>
      <c r="B4322" s="160" t="s">
        <v>4621</v>
      </c>
      <c r="C4322" s="159">
        <v>2012</v>
      </c>
      <c r="D4322" s="157" t="s">
        <v>28</v>
      </c>
      <c r="E4322" s="157" t="s">
        <v>44</v>
      </c>
      <c r="F4322" s="268" t="s">
        <v>4820</v>
      </c>
      <c r="G4322" s="157" t="s">
        <v>31</v>
      </c>
      <c r="H4322" s="156" t="s">
        <v>46</v>
      </c>
      <c r="I4322" s="157" t="s">
        <v>32</v>
      </c>
      <c r="J4322" s="157" t="s">
        <v>47</v>
      </c>
      <c r="K4322" s="238" t="s">
        <v>34</v>
      </c>
      <c r="L4322" s="239" t="s">
        <v>34</v>
      </c>
      <c r="M4322" s="239" t="s">
        <v>34</v>
      </c>
      <c r="N4322" s="239" t="s">
        <v>34</v>
      </c>
      <c r="O4322" s="239" t="s">
        <v>34</v>
      </c>
      <c r="P4322" s="239" t="s">
        <v>34</v>
      </c>
      <c r="Q4322" s="159" t="s">
        <v>34</v>
      </c>
      <c r="R4322" s="100" t="s">
        <v>34</v>
      </c>
      <c r="S4322" s="158">
        <v>1</v>
      </c>
      <c r="T4322" s="102" t="s">
        <v>35</v>
      </c>
      <c r="U4322" s="157" t="s">
        <v>28</v>
      </c>
      <c r="V4322" s="160" t="s">
        <v>46</v>
      </c>
      <c r="W4322" s="160" t="s">
        <v>52</v>
      </c>
      <c r="X4322" s="160" t="s">
        <v>52</v>
      </c>
    </row>
    <row r="4323" spans="1:24" ht="30.75">
      <c r="A4323" s="155">
        <f>A4322+1</f>
        <v>4321</v>
      </c>
      <c r="B4323" s="160" t="s">
        <v>4621</v>
      </c>
      <c r="C4323" s="159">
        <v>2012</v>
      </c>
      <c r="D4323" s="157" t="s">
        <v>28</v>
      </c>
      <c r="E4323" s="157" t="s">
        <v>44</v>
      </c>
      <c r="F4323" s="268" t="s">
        <v>4821</v>
      </c>
      <c r="G4323" s="157" t="s">
        <v>31</v>
      </c>
      <c r="H4323" s="156" t="s">
        <v>46</v>
      </c>
      <c r="I4323" s="157" t="s">
        <v>32</v>
      </c>
      <c r="J4323" s="157" t="s">
        <v>47</v>
      </c>
      <c r="K4323" s="238" t="s">
        <v>34</v>
      </c>
      <c r="L4323" s="239" t="s">
        <v>34</v>
      </c>
      <c r="M4323" s="239" t="s">
        <v>34</v>
      </c>
      <c r="N4323" s="239" t="s">
        <v>34</v>
      </c>
      <c r="O4323" s="239" t="s">
        <v>34</v>
      </c>
      <c r="P4323" s="239" t="s">
        <v>34</v>
      </c>
      <c r="Q4323" s="159" t="s">
        <v>34</v>
      </c>
      <c r="R4323" s="100" t="s">
        <v>34</v>
      </c>
      <c r="S4323" s="158">
        <v>1</v>
      </c>
      <c r="T4323" s="102" t="s">
        <v>35</v>
      </c>
      <c r="U4323" s="157" t="s">
        <v>28</v>
      </c>
      <c r="V4323" s="160" t="s">
        <v>46</v>
      </c>
      <c r="W4323" s="160" t="s">
        <v>52</v>
      </c>
      <c r="X4323" s="160" t="s">
        <v>52</v>
      </c>
    </row>
    <row r="4324" spans="1:24" ht="41.25">
      <c r="A4324" s="155">
        <f>A4323+1</f>
        <v>4322</v>
      </c>
      <c r="B4324" s="160" t="s">
        <v>4621</v>
      </c>
      <c r="C4324" s="159">
        <v>2012</v>
      </c>
      <c r="D4324" s="157" t="s">
        <v>28</v>
      </c>
      <c r="E4324" s="160" t="s">
        <v>57</v>
      </c>
      <c r="F4324" s="268" t="s">
        <v>4822</v>
      </c>
      <c r="G4324" s="157" t="s">
        <v>31</v>
      </c>
      <c r="H4324" s="156" t="s">
        <v>50</v>
      </c>
      <c r="I4324" s="157" t="s">
        <v>32</v>
      </c>
      <c r="J4324" s="157" t="s">
        <v>59</v>
      </c>
      <c r="K4324" s="238" t="s">
        <v>48</v>
      </c>
      <c r="L4324" s="239" t="s">
        <v>34</v>
      </c>
      <c r="M4324" s="239" t="s">
        <v>48</v>
      </c>
      <c r="N4324" s="239" t="s">
        <v>34</v>
      </c>
      <c r="O4324" s="239" t="s">
        <v>34</v>
      </c>
      <c r="P4324" s="239" t="s">
        <v>34</v>
      </c>
      <c r="Q4324" s="159" t="s">
        <v>48</v>
      </c>
      <c r="R4324" s="100" t="s">
        <v>48</v>
      </c>
      <c r="S4324" s="158">
        <v>1</v>
      </c>
      <c r="T4324" s="102" t="s">
        <v>35</v>
      </c>
      <c r="U4324" s="157" t="s">
        <v>28</v>
      </c>
      <c r="V4324" s="160" t="s">
        <v>57</v>
      </c>
      <c r="W4324" s="157" t="s">
        <v>42</v>
      </c>
      <c r="X4324" s="157" t="s">
        <v>50</v>
      </c>
    </row>
    <row r="4325" spans="1:24" ht="30.75">
      <c r="A4325" s="155">
        <f>A4324+1</f>
        <v>4323</v>
      </c>
      <c r="B4325" s="160" t="s">
        <v>4621</v>
      </c>
      <c r="C4325" s="159">
        <v>2012</v>
      </c>
      <c r="D4325" s="157" t="s">
        <v>28</v>
      </c>
      <c r="E4325" s="160" t="s">
        <v>452</v>
      </c>
      <c r="F4325" s="268" t="s">
        <v>4823</v>
      </c>
      <c r="G4325" s="157" t="s">
        <v>31</v>
      </c>
      <c r="H4325" s="161" t="s">
        <v>39</v>
      </c>
      <c r="I4325" s="157" t="s">
        <v>32</v>
      </c>
      <c r="J4325" s="157" t="s">
        <v>454</v>
      </c>
      <c r="K4325" s="238" t="s">
        <v>34</v>
      </c>
      <c r="L4325" s="239" t="s">
        <v>34</v>
      </c>
      <c r="M4325" s="239" t="s">
        <v>34</v>
      </c>
      <c r="N4325" s="239" t="s">
        <v>34</v>
      </c>
      <c r="O4325" s="239" t="s">
        <v>34</v>
      </c>
      <c r="P4325" s="239" t="s">
        <v>34</v>
      </c>
      <c r="Q4325" s="159" t="s">
        <v>34</v>
      </c>
      <c r="R4325" s="100" t="s">
        <v>34</v>
      </c>
      <c r="S4325" s="158">
        <v>1</v>
      </c>
      <c r="T4325" s="102" t="s">
        <v>35</v>
      </c>
      <c r="U4325" s="157" t="s">
        <v>28</v>
      </c>
      <c r="V4325" s="160" t="s">
        <v>452</v>
      </c>
      <c r="W4325" s="160" t="s">
        <v>92</v>
      </c>
      <c r="X4325" s="160" t="s">
        <v>92</v>
      </c>
    </row>
    <row r="4326" spans="1:24" ht="30.75">
      <c r="A4326" s="155">
        <f>A4325+1</f>
        <v>4324</v>
      </c>
      <c r="B4326" s="160" t="s">
        <v>4621</v>
      </c>
      <c r="C4326" s="159">
        <v>2012</v>
      </c>
      <c r="D4326" s="157" t="s">
        <v>28</v>
      </c>
      <c r="E4326" s="160" t="s">
        <v>452</v>
      </c>
      <c r="F4326" s="268" t="s">
        <v>4824</v>
      </c>
      <c r="G4326" s="157" t="s">
        <v>31</v>
      </c>
      <c r="H4326" s="161" t="s">
        <v>39</v>
      </c>
      <c r="I4326" s="157" t="s">
        <v>32</v>
      </c>
      <c r="J4326" s="157" t="s">
        <v>454</v>
      </c>
      <c r="K4326" s="238" t="s">
        <v>34</v>
      </c>
      <c r="L4326" s="239" t="s">
        <v>34</v>
      </c>
      <c r="M4326" s="239" t="s">
        <v>34</v>
      </c>
      <c r="N4326" s="239" t="s">
        <v>34</v>
      </c>
      <c r="O4326" s="239" t="s">
        <v>34</v>
      </c>
      <c r="P4326" s="239" t="s">
        <v>34</v>
      </c>
      <c r="Q4326" s="159" t="s">
        <v>34</v>
      </c>
      <c r="R4326" s="100" t="s">
        <v>34</v>
      </c>
      <c r="S4326" s="158">
        <v>1</v>
      </c>
      <c r="T4326" s="102" t="s">
        <v>35</v>
      </c>
      <c r="U4326" s="157" t="s">
        <v>28</v>
      </c>
      <c r="V4326" s="160" t="s">
        <v>452</v>
      </c>
      <c r="W4326" s="160" t="s">
        <v>92</v>
      </c>
      <c r="X4326" s="160" t="s">
        <v>92</v>
      </c>
    </row>
    <row r="4327" spans="1:24" ht="30.75">
      <c r="A4327" s="155">
        <f>A4326+1</f>
        <v>4325</v>
      </c>
      <c r="B4327" s="160" t="s">
        <v>4621</v>
      </c>
      <c r="C4327" s="159">
        <v>2012</v>
      </c>
      <c r="D4327" s="157" t="s">
        <v>28</v>
      </c>
      <c r="E4327" s="160" t="s">
        <v>452</v>
      </c>
      <c r="F4327" s="268" t="s">
        <v>4825</v>
      </c>
      <c r="G4327" s="157" t="s">
        <v>31</v>
      </c>
      <c r="H4327" s="156" t="s">
        <v>50</v>
      </c>
      <c r="I4327" s="157" t="s">
        <v>32</v>
      </c>
      <c r="J4327" s="157" t="s">
        <v>454</v>
      </c>
      <c r="K4327" s="238" t="s">
        <v>34</v>
      </c>
      <c r="L4327" s="239" t="s">
        <v>34</v>
      </c>
      <c r="M4327" s="239" t="s">
        <v>34</v>
      </c>
      <c r="N4327" s="239" t="s">
        <v>34</v>
      </c>
      <c r="O4327" s="239" t="s">
        <v>34</v>
      </c>
      <c r="P4327" s="239" t="s">
        <v>34</v>
      </c>
      <c r="Q4327" s="159" t="s">
        <v>34</v>
      </c>
      <c r="R4327" s="99" t="s">
        <v>48</v>
      </c>
      <c r="S4327" s="158">
        <v>1</v>
      </c>
      <c r="T4327" s="102" t="s">
        <v>35</v>
      </c>
      <c r="U4327" s="157" t="s">
        <v>28</v>
      </c>
      <c r="V4327" s="160" t="s">
        <v>452</v>
      </c>
      <c r="W4327" s="160" t="s">
        <v>92</v>
      </c>
      <c r="X4327" s="157" t="s">
        <v>50</v>
      </c>
    </row>
    <row r="4328" spans="1:24" ht="30.75">
      <c r="A4328" s="155">
        <f>A4327+1</f>
        <v>4326</v>
      </c>
      <c r="B4328" s="160" t="s">
        <v>4621</v>
      </c>
      <c r="C4328" s="159">
        <v>2012</v>
      </c>
      <c r="D4328" s="157" t="s">
        <v>28</v>
      </c>
      <c r="E4328" s="160" t="s">
        <v>452</v>
      </c>
      <c r="F4328" s="268" t="s">
        <v>4826</v>
      </c>
      <c r="G4328" s="157" t="s">
        <v>31</v>
      </c>
      <c r="H4328" s="156" t="s">
        <v>42</v>
      </c>
      <c r="I4328" s="157" t="s">
        <v>32</v>
      </c>
      <c r="J4328" s="157" t="s">
        <v>454</v>
      </c>
      <c r="K4328" s="238" t="s">
        <v>34</v>
      </c>
      <c r="L4328" s="239" t="s">
        <v>34</v>
      </c>
      <c r="M4328" s="239" t="s">
        <v>34</v>
      </c>
      <c r="N4328" s="239" t="s">
        <v>34</v>
      </c>
      <c r="O4328" s="239" t="s">
        <v>34</v>
      </c>
      <c r="P4328" s="239" t="s">
        <v>34</v>
      </c>
      <c r="Q4328" s="159" t="s">
        <v>34</v>
      </c>
      <c r="R4328" s="100" t="s">
        <v>34</v>
      </c>
      <c r="S4328" s="158">
        <v>1</v>
      </c>
      <c r="T4328" s="102" t="s">
        <v>35</v>
      </c>
      <c r="U4328" s="157" t="s">
        <v>28</v>
      </c>
      <c r="V4328" s="160" t="s">
        <v>452</v>
      </c>
      <c r="W4328" s="157" t="s">
        <v>42</v>
      </c>
      <c r="X4328" s="157" t="s">
        <v>42</v>
      </c>
    </row>
    <row r="4329" spans="1:24" ht="41.25">
      <c r="A4329" s="155">
        <f>A4328+1</f>
        <v>4327</v>
      </c>
      <c r="B4329" s="160" t="s">
        <v>4621</v>
      </c>
      <c r="C4329" s="159">
        <v>2012</v>
      </c>
      <c r="D4329" s="157" t="s">
        <v>28</v>
      </c>
      <c r="E4329" s="160" t="s">
        <v>63</v>
      </c>
      <c r="F4329" s="268" t="s">
        <v>4827</v>
      </c>
      <c r="G4329" s="157" t="s">
        <v>31</v>
      </c>
      <c r="H4329" s="156" t="s">
        <v>42</v>
      </c>
      <c r="I4329" s="157" t="s">
        <v>32</v>
      </c>
      <c r="J4329" s="160" t="s">
        <v>33</v>
      </c>
      <c r="K4329" s="240" t="s">
        <v>34</v>
      </c>
      <c r="L4329" s="241" t="s">
        <v>34</v>
      </c>
      <c r="M4329" s="241" t="s">
        <v>34</v>
      </c>
      <c r="N4329" s="241" t="s">
        <v>34</v>
      </c>
      <c r="O4329" s="241" t="s">
        <v>34</v>
      </c>
      <c r="P4329" s="241" t="s">
        <v>34</v>
      </c>
      <c r="Q4329" s="159" t="s">
        <v>34</v>
      </c>
      <c r="R4329" s="100" t="s">
        <v>34</v>
      </c>
      <c r="S4329" s="158">
        <v>1</v>
      </c>
      <c r="T4329" s="102" t="s">
        <v>35</v>
      </c>
      <c r="U4329" s="157" t="s">
        <v>28</v>
      </c>
      <c r="V4329" s="160" t="s">
        <v>63</v>
      </c>
      <c r="W4329" s="157" t="s">
        <v>42</v>
      </c>
      <c r="X4329" s="157" t="s">
        <v>42</v>
      </c>
    </row>
    <row r="4330" spans="1:24" ht="41.25">
      <c r="A4330" s="155">
        <f>A4329+1</f>
        <v>4328</v>
      </c>
      <c r="B4330" s="160" t="s">
        <v>4621</v>
      </c>
      <c r="C4330" s="159">
        <v>2012</v>
      </c>
      <c r="D4330" s="160" t="s">
        <v>69</v>
      </c>
      <c r="E4330" s="160" t="s">
        <v>69</v>
      </c>
      <c r="F4330" s="268" t="s">
        <v>4828</v>
      </c>
      <c r="G4330" s="157" t="s">
        <v>31</v>
      </c>
      <c r="H4330" s="161" t="s">
        <v>39</v>
      </c>
      <c r="I4330" s="157" t="s">
        <v>71</v>
      </c>
      <c r="J4330" s="157" t="s">
        <v>72</v>
      </c>
      <c r="K4330" s="238" t="s">
        <v>34</v>
      </c>
      <c r="L4330" s="239" t="s">
        <v>34</v>
      </c>
      <c r="M4330" s="239" t="s">
        <v>34</v>
      </c>
      <c r="N4330" s="239" t="s">
        <v>34</v>
      </c>
      <c r="O4330" s="239" t="s">
        <v>34</v>
      </c>
      <c r="P4330" s="239" t="s">
        <v>34</v>
      </c>
      <c r="Q4330" s="159" t="s">
        <v>34</v>
      </c>
      <c r="R4330" s="100" t="s">
        <v>34</v>
      </c>
      <c r="S4330" s="158">
        <v>1</v>
      </c>
      <c r="T4330" s="103" t="s">
        <v>73</v>
      </c>
      <c r="U4330" s="160" t="s">
        <v>69</v>
      </c>
      <c r="V4330" s="160" t="s">
        <v>266</v>
      </c>
      <c r="W4330" s="160" t="s">
        <v>92</v>
      </c>
      <c r="X4330" s="160" t="s">
        <v>92</v>
      </c>
    </row>
    <row r="4331" spans="1:24" ht="60.75">
      <c r="A4331" s="155">
        <f>A4330+1</f>
        <v>4329</v>
      </c>
      <c r="B4331" s="160" t="s">
        <v>4621</v>
      </c>
      <c r="C4331" s="159">
        <v>2012</v>
      </c>
      <c r="D4331" s="160" t="s">
        <v>74</v>
      </c>
      <c r="E4331" s="160" t="s">
        <v>75</v>
      </c>
      <c r="F4331" s="268" t="s">
        <v>4829</v>
      </c>
      <c r="G4331" s="157" t="s">
        <v>31</v>
      </c>
      <c r="H4331" s="156" t="s">
        <v>42</v>
      </c>
      <c r="I4331" s="157" t="s">
        <v>32</v>
      </c>
      <c r="J4331" s="157" t="s">
        <v>33</v>
      </c>
      <c r="K4331" s="238" t="s">
        <v>34</v>
      </c>
      <c r="L4331" s="239" t="s">
        <v>34</v>
      </c>
      <c r="M4331" s="239" t="s">
        <v>34</v>
      </c>
      <c r="N4331" s="239" t="s">
        <v>34</v>
      </c>
      <c r="O4331" s="239" t="s">
        <v>34</v>
      </c>
      <c r="P4331" s="239" t="s">
        <v>34</v>
      </c>
      <c r="Q4331" s="159" t="s">
        <v>48</v>
      </c>
      <c r="R4331" s="100" t="s">
        <v>48</v>
      </c>
      <c r="S4331" s="158">
        <v>1</v>
      </c>
      <c r="T4331" s="103" t="s">
        <v>77</v>
      </c>
      <c r="U4331" s="160" t="s">
        <v>74</v>
      </c>
      <c r="V4331" s="160" t="s">
        <v>75</v>
      </c>
      <c r="W4331" s="157" t="s">
        <v>42</v>
      </c>
      <c r="X4331" s="157" t="s">
        <v>50</v>
      </c>
    </row>
    <row r="4332" spans="1:24" ht="71.25">
      <c r="A4332" s="155">
        <f>A4331+1</f>
        <v>4330</v>
      </c>
      <c r="B4332" s="160" t="s">
        <v>4621</v>
      </c>
      <c r="C4332" s="159">
        <v>2012</v>
      </c>
      <c r="D4332" s="160" t="s">
        <v>74</v>
      </c>
      <c r="E4332" s="160" t="s">
        <v>79</v>
      </c>
      <c r="F4332" s="268" t="s">
        <v>4830</v>
      </c>
      <c r="G4332" s="157" t="s">
        <v>31</v>
      </c>
      <c r="H4332" s="161" t="s">
        <v>29</v>
      </c>
      <c r="I4332" s="157" t="s">
        <v>32</v>
      </c>
      <c r="J4332" s="157" t="s">
        <v>33</v>
      </c>
      <c r="K4332" s="238" t="s">
        <v>34</v>
      </c>
      <c r="L4332" s="239" t="s">
        <v>34</v>
      </c>
      <c r="M4332" s="239" t="s">
        <v>34</v>
      </c>
      <c r="N4332" s="239" t="s">
        <v>34</v>
      </c>
      <c r="O4332" s="239" t="s">
        <v>34</v>
      </c>
      <c r="P4332" s="239" t="s">
        <v>34</v>
      </c>
      <c r="Q4332" s="159" t="s">
        <v>34</v>
      </c>
      <c r="R4332" s="100" t="s">
        <v>34</v>
      </c>
      <c r="S4332" s="158">
        <v>1</v>
      </c>
      <c r="T4332" s="103" t="s">
        <v>77</v>
      </c>
      <c r="U4332" s="160" t="s">
        <v>74</v>
      </c>
      <c r="V4332" s="160" t="s">
        <v>79</v>
      </c>
      <c r="W4332" s="160" t="s">
        <v>92</v>
      </c>
      <c r="X4332" s="160" t="s">
        <v>92</v>
      </c>
    </row>
    <row r="4333" spans="1:24" ht="41.25">
      <c r="A4333" s="155">
        <f>A4332+1</f>
        <v>4331</v>
      </c>
      <c r="B4333" s="160" t="s">
        <v>4621</v>
      </c>
      <c r="C4333" s="159">
        <v>2012</v>
      </c>
      <c r="D4333" s="160" t="s">
        <v>74</v>
      </c>
      <c r="E4333" s="160" t="s">
        <v>85</v>
      </c>
      <c r="F4333" s="268" t="s">
        <v>4831</v>
      </c>
      <c r="G4333" s="157" t="s">
        <v>31</v>
      </c>
      <c r="H4333" s="161" t="s">
        <v>39</v>
      </c>
      <c r="I4333" s="157" t="s">
        <v>71</v>
      </c>
      <c r="J4333" s="157" t="s">
        <v>109</v>
      </c>
      <c r="K4333" s="238" t="s">
        <v>48</v>
      </c>
      <c r="L4333" s="239" t="s">
        <v>34</v>
      </c>
      <c r="M4333" s="239" t="s">
        <v>34</v>
      </c>
      <c r="N4333" s="239" t="s">
        <v>34</v>
      </c>
      <c r="O4333" s="239" t="s">
        <v>34</v>
      </c>
      <c r="P4333" s="239" t="s">
        <v>34</v>
      </c>
      <c r="Q4333" s="159" t="s">
        <v>34</v>
      </c>
      <c r="R4333" s="100" t="s">
        <v>34</v>
      </c>
      <c r="S4333" s="158">
        <v>1</v>
      </c>
      <c r="T4333" s="103" t="s">
        <v>77</v>
      </c>
      <c r="U4333" s="160" t="s">
        <v>74</v>
      </c>
      <c r="V4333" s="160" t="s">
        <v>85</v>
      </c>
      <c r="W4333" s="160" t="s">
        <v>92</v>
      </c>
      <c r="X4333" s="160" t="s">
        <v>92</v>
      </c>
    </row>
    <row r="4334" spans="1:24" ht="41.25">
      <c r="A4334" s="155">
        <f>A4333+1</f>
        <v>4332</v>
      </c>
      <c r="B4334" s="160" t="s">
        <v>4621</v>
      </c>
      <c r="C4334" s="159">
        <v>2012</v>
      </c>
      <c r="D4334" s="160" t="s">
        <v>74</v>
      </c>
      <c r="E4334" s="160" t="s">
        <v>85</v>
      </c>
      <c r="F4334" s="268" t="s">
        <v>4832</v>
      </c>
      <c r="G4334" s="157" t="s">
        <v>31</v>
      </c>
      <c r="H4334" s="161" t="s">
        <v>39</v>
      </c>
      <c r="I4334" s="157" t="s">
        <v>71</v>
      </c>
      <c r="J4334" s="157" t="s">
        <v>109</v>
      </c>
      <c r="K4334" s="238" t="s">
        <v>34</v>
      </c>
      <c r="L4334" s="239" t="s">
        <v>34</v>
      </c>
      <c r="M4334" s="239" t="s">
        <v>34</v>
      </c>
      <c r="N4334" s="239" t="s">
        <v>34</v>
      </c>
      <c r="O4334" s="239" t="s">
        <v>34</v>
      </c>
      <c r="P4334" s="239" t="s">
        <v>34</v>
      </c>
      <c r="Q4334" s="159" t="s">
        <v>34</v>
      </c>
      <c r="R4334" s="100" t="s">
        <v>34</v>
      </c>
      <c r="S4334" s="158">
        <v>1</v>
      </c>
      <c r="T4334" s="103" t="s">
        <v>77</v>
      </c>
      <c r="U4334" s="160" t="s">
        <v>74</v>
      </c>
      <c r="V4334" s="160" t="s">
        <v>85</v>
      </c>
      <c r="W4334" s="160" t="s">
        <v>92</v>
      </c>
      <c r="X4334" s="160" t="s">
        <v>92</v>
      </c>
    </row>
    <row r="4335" spans="1:24" ht="41.25">
      <c r="A4335" s="155">
        <f>A4334+1</f>
        <v>4333</v>
      </c>
      <c r="B4335" s="160" t="s">
        <v>4621</v>
      </c>
      <c r="C4335" s="159">
        <v>2012</v>
      </c>
      <c r="D4335" s="160" t="s">
        <v>74</v>
      </c>
      <c r="E4335" s="160" t="s">
        <v>85</v>
      </c>
      <c r="F4335" s="268" t="s">
        <v>4833</v>
      </c>
      <c r="G4335" s="157" t="s">
        <v>31</v>
      </c>
      <c r="H4335" s="161" t="s">
        <v>39</v>
      </c>
      <c r="I4335" s="157" t="s">
        <v>71</v>
      </c>
      <c r="J4335" s="157" t="s">
        <v>109</v>
      </c>
      <c r="K4335" s="238" t="s">
        <v>34</v>
      </c>
      <c r="L4335" s="239" t="s">
        <v>34</v>
      </c>
      <c r="M4335" s="239" t="s">
        <v>34</v>
      </c>
      <c r="N4335" s="239" t="s">
        <v>34</v>
      </c>
      <c r="O4335" s="239" t="s">
        <v>34</v>
      </c>
      <c r="P4335" s="239" t="s">
        <v>34</v>
      </c>
      <c r="Q4335" s="159" t="s">
        <v>34</v>
      </c>
      <c r="R4335" s="100" t="s">
        <v>34</v>
      </c>
      <c r="S4335" s="158">
        <v>1</v>
      </c>
      <c r="T4335" s="103" t="s">
        <v>77</v>
      </c>
      <c r="U4335" s="160" t="s">
        <v>74</v>
      </c>
      <c r="V4335" s="160" t="s">
        <v>85</v>
      </c>
      <c r="W4335" s="160" t="s">
        <v>92</v>
      </c>
      <c r="X4335" s="160" t="s">
        <v>92</v>
      </c>
    </row>
    <row r="4336" spans="1:24" ht="41.25">
      <c r="A4336" s="155">
        <f>A4335+1</f>
        <v>4334</v>
      </c>
      <c r="B4336" s="160" t="s">
        <v>4621</v>
      </c>
      <c r="C4336" s="159">
        <v>2012</v>
      </c>
      <c r="D4336" s="160" t="s">
        <v>74</v>
      </c>
      <c r="E4336" s="160" t="s">
        <v>85</v>
      </c>
      <c r="F4336" s="268" t="s">
        <v>4834</v>
      </c>
      <c r="G4336" s="157" t="s">
        <v>31</v>
      </c>
      <c r="H4336" s="156" t="s">
        <v>50</v>
      </c>
      <c r="I4336" s="157" t="s">
        <v>71</v>
      </c>
      <c r="J4336" s="157" t="s">
        <v>109</v>
      </c>
      <c r="K4336" s="238" t="s">
        <v>48</v>
      </c>
      <c r="L4336" s="239" t="s">
        <v>34</v>
      </c>
      <c r="M4336" s="239" t="s">
        <v>34</v>
      </c>
      <c r="N4336" s="239" t="s">
        <v>34</v>
      </c>
      <c r="O4336" s="239" t="s">
        <v>34</v>
      </c>
      <c r="P4336" s="239" t="s">
        <v>34</v>
      </c>
      <c r="Q4336" s="159" t="s">
        <v>48</v>
      </c>
      <c r="R4336" s="100" t="s">
        <v>48</v>
      </c>
      <c r="S4336" s="158">
        <v>1</v>
      </c>
      <c r="T4336" s="103" t="s">
        <v>77</v>
      </c>
      <c r="U4336" s="160" t="s">
        <v>74</v>
      </c>
      <c r="V4336" s="160" t="s">
        <v>85</v>
      </c>
      <c r="W4336" s="157" t="s">
        <v>42</v>
      </c>
      <c r="X4336" s="157" t="s">
        <v>50</v>
      </c>
    </row>
    <row r="4337" spans="1:24" ht="20.25">
      <c r="A4337" s="155">
        <f>A4336+1</f>
        <v>4335</v>
      </c>
      <c r="B4337" s="160" t="s">
        <v>4623</v>
      </c>
      <c r="C4337" s="159">
        <v>2011</v>
      </c>
      <c r="D4337" s="160" t="s">
        <v>74</v>
      </c>
      <c r="E4337" s="160" t="s">
        <v>88</v>
      </c>
      <c r="F4337" s="268" t="s">
        <v>4835</v>
      </c>
      <c r="G4337" s="157" t="s">
        <v>31</v>
      </c>
      <c r="H4337" s="161" t="s">
        <v>39</v>
      </c>
      <c r="I4337" s="160" t="s">
        <v>90</v>
      </c>
      <c r="J4337" s="160" t="s">
        <v>88</v>
      </c>
      <c r="K4337" s="240" t="s">
        <v>34</v>
      </c>
      <c r="L4337" s="241" t="s">
        <v>34</v>
      </c>
      <c r="M4337" s="241" t="s">
        <v>34</v>
      </c>
      <c r="N4337" s="241" t="s">
        <v>34</v>
      </c>
      <c r="O4337" s="241" t="s">
        <v>34</v>
      </c>
      <c r="P4337" s="241" t="s">
        <v>34</v>
      </c>
      <c r="Q4337" s="159" t="s">
        <v>34</v>
      </c>
      <c r="R4337" s="100" t="s">
        <v>34</v>
      </c>
      <c r="S4337" s="158">
        <v>1</v>
      </c>
      <c r="T4337" s="103" t="s">
        <v>77</v>
      </c>
      <c r="U4337" s="160" t="s">
        <v>74</v>
      </c>
      <c r="V4337" s="160" t="s">
        <v>94</v>
      </c>
      <c r="W4337" s="160" t="s">
        <v>92</v>
      </c>
      <c r="X4337" s="160" t="s">
        <v>92</v>
      </c>
    </row>
    <row r="4338" spans="1:24" ht="20.25">
      <c r="A4338" s="155">
        <f>A4337+1</f>
        <v>4336</v>
      </c>
      <c r="B4338" s="160" t="s">
        <v>4621</v>
      </c>
      <c r="C4338" s="159">
        <v>2012</v>
      </c>
      <c r="D4338" s="160" t="s">
        <v>96</v>
      </c>
      <c r="E4338" s="160" t="s">
        <v>97</v>
      </c>
      <c r="F4338" s="268" t="s">
        <v>4836</v>
      </c>
      <c r="G4338" s="157" t="s">
        <v>31</v>
      </c>
      <c r="H4338" s="156" t="s">
        <v>42</v>
      </c>
      <c r="I4338" s="160" t="s">
        <v>90</v>
      </c>
      <c r="J4338" s="160" t="s">
        <v>97</v>
      </c>
      <c r="K4338" s="240" t="s">
        <v>34</v>
      </c>
      <c r="L4338" s="241" t="s">
        <v>34</v>
      </c>
      <c r="M4338" s="241" t="s">
        <v>34</v>
      </c>
      <c r="N4338" s="241" t="s">
        <v>34</v>
      </c>
      <c r="O4338" s="241" t="s">
        <v>34</v>
      </c>
      <c r="P4338" s="241" t="s">
        <v>34</v>
      </c>
      <c r="Q4338" s="159" t="s">
        <v>34</v>
      </c>
      <c r="R4338" s="100" t="s">
        <v>34</v>
      </c>
      <c r="S4338" s="158">
        <v>1</v>
      </c>
      <c r="T4338" s="103" t="s">
        <v>99</v>
      </c>
      <c r="U4338" s="160" t="s">
        <v>96</v>
      </c>
      <c r="V4338" s="160" t="s">
        <v>100</v>
      </c>
      <c r="W4338" s="157" t="s">
        <v>42</v>
      </c>
      <c r="X4338" s="157" t="s">
        <v>42</v>
      </c>
    </row>
    <row r="4339" spans="1:24" ht="51">
      <c r="A4339" s="155">
        <f>A4338+1</f>
        <v>4337</v>
      </c>
      <c r="B4339" s="160" t="s">
        <v>4621</v>
      </c>
      <c r="C4339" s="159">
        <v>2012</v>
      </c>
      <c r="D4339" s="160" t="s">
        <v>96</v>
      </c>
      <c r="E4339" s="160" t="s">
        <v>1752</v>
      </c>
      <c r="F4339" s="268" t="s">
        <v>4837</v>
      </c>
      <c r="G4339" s="157" t="s">
        <v>31</v>
      </c>
      <c r="H4339" s="156" t="s">
        <v>29</v>
      </c>
      <c r="I4339" s="160" t="s">
        <v>90</v>
      </c>
      <c r="J4339" s="160" t="s">
        <v>416</v>
      </c>
      <c r="K4339" s="240" t="s">
        <v>34</v>
      </c>
      <c r="L4339" s="241" t="s">
        <v>34</v>
      </c>
      <c r="M4339" s="241" t="s">
        <v>34</v>
      </c>
      <c r="N4339" s="241" t="s">
        <v>34</v>
      </c>
      <c r="O4339" s="241" t="s">
        <v>48</v>
      </c>
      <c r="P4339" s="241" t="s">
        <v>34</v>
      </c>
      <c r="Q4339" s="159" t="s">
        <v>34</v>
      </c>
      <c r="R4339" s="100" t="s">
        <v>34</v>
      </c>
      <c r="S4339" s="158">
        <v>1</v>
      </c>
      <c r="T4339" s="103" t="s">
        <v>99</v>
      </c>
      <c r="U4339" s="160" t="s">
        <v>96</v>
      </c>
      <c r="V4339" s="160" t="s">
        <v>4838</v>
      </c>
      <c r="W4339" s="160" t="s">
        <v>92</v>
      </c>
      <c r="X4339" s="160" t="s">
        <v>92</v>
      </c>
    </row>
    <row r="4340" spans="1:24" ht="81">
      <c r="A4340" s="155">
        <f>A4339+1</f>
        <v>4338</v>
      </c>
      <c r="B4340" s="160" t="s">
        <v>4621</v>
      </c>
      <c r="C4340" s="159">
        <v>2012</v>
      </c>
      <c r="D4340" s="160" t="s">
        <v>96</v>
      </c>
      <c r="E4340" s="160" t="s">
        <v>102</v>
      </c>
      <c r="F4340" s="268" t="s">
        <v>4839</v>
      </c>
      <c r="G4340" s="157" t="s">
        <v>82</v>
      </c>
      <c r="H4340" s="161" t="s">
        <v>83</v>
      </c>
      <c r="I4340" s="160" t="s">
        <v>90</v>
      </c>
      <c r="J4340" s="160" t="s">
        <v>104</v>
      </c>
      <c r="K4340" s="240" t="s">
        <v>34</v>
      </c>
      <c r="L4340" s="241" t="s">
        <v>34</v>
      </c>
      <c r="M4340" s="241" t="s">
        <v>34</v>
      </c>
      <c r="N4340" s="241" t="s">
        <v>34</v>
      </c>
      <c r="O4340" s="241" t="s">
        <v>34</v>
      </c>
      <c r="P4340" s="241" t="s">
        <v>34</v>
      </c>
      <c r="Q4340" s="159" t="s">
        <v>34</v>
      </c>
      <c r="R4340" s="100" t="s">
        <v>34</v>
      </c>
      <c r="S4340" s="158">
        <v>1</v>
      </c>
      <c r="T4340" s="103" t="s">
        <v>99</v>
      </c>
      <c r="U4340" s="160" t="s">
        <v>96</v>
      </c>
      <c r="V4340" s="160" t="s">
        <v>105</v>
      </c>
      <c r="W4340" s="160" t="s">
        <v>101</v>
      </c>
      <c r="X4340" s="160" t="s">
        <v>101</v>
      </c>
    </row>
    <row r="4341" spans="1:24" ht="41.25">
      <c r="A4341" s="155">
        <f>A4340+1</f>
        <v>4339</v>
      </c>
      <c r="B4341" s="160" t="s">
        <v>4621</v>
      </c>
      <c r="C4341" s="159">
        <v>2012</v>
      </c>
      <c r="D4341" s="160" t="s">
        <v>219</v>
      </c>
      <c r="E4341" s="160" t="s">
        <v>253</v>
      </c>
      <c r="F4341" s="268" t="s">
        <v>4840</v>
      </c>
      <c r="G4341" s="157" t="s">
        <v>31</v>
      </c>
      <c r="H4341" s="161" t="s">
        <v>39</v>
      </c>
      <c r="I4341" s="160" t="s">
        <v>71</v>
      </c>
      <c r="J4341" s="160" t="s">
        <v>253</v>
      </c>
      <c r="K4341" s="240" t="s">
        <v>34</v>
      </c>
      <c r="L4341" s="241" t="s">
        <v>34</v>
      </c>
      <c r="M4341" s="241" t="s">
        <v>34</v>
      </c>
      <c r="N4341" s="241" t="s">
        <v>34</v>
      </c>
      <c r="O4341" s="241" t="s">
        <v>34</v>
      </c>
      <c r="P4341" s="241" t="s">
        <v>34</v>
      </c>
      <c r="Q4341" s="159" t="s">
        <v>34</v>
      </c>
      <c r="R4341" s="100" t="s">
        <v>34</v>
      </c>
      <c r="S4341" s="158">
        <v>1</v>
      </c>
      <c r="T4341" s="103" t="s">
        <v>99</v>
      </c>
      <c r="U4341" s="160" t="s">
        <v>96</v>
      </c>
      <c r="V4341" s="160" t="s">
        <v>107</v>
      </c>
      <c r="W4341" s="160" t="s">
        <v>92</v>
      </c>
      <c r="X4341" s="160" t="s">
        <v>92</v>
      </c>
    </row>
    <row r="4342" spans="1:24" ht="41.25">
      <c r="A4342" s="155">
        <f>A4341+1</f>
        <v>4340</v>
      </c>
      <c r="B4342" s="160" t="s">
        <v>4621</v>
      </c>
      <c r="C4342" s="159">
        <v>2012</v>
      </c>
      <c r="D4342" s="160" t="s">
        <v>219</v>
      </c>
      <c r="E4342" s="160" t="s">
        <v>253</v>
      </c>
      <c r="F4342" s="268" t="s">
        <v>4841</v>
      </c>
      <c r="G4342" s="157" t="s">
        <v>31</v>
      </c>
      <c r="H4342" s="156" t="s">
        <v>42</v>
      </c>
      <c r="I4342" s="160" t="s">
        <v>71</v>
      </c>
      <c r="J4342" s="160" t="s">
        <v>253</v>
      </c>
      <c r="K4342" s="240" t="s">
        <v>34</v>
      </c>
      <c r="L4342" s="241" t="s">
        <v>34</v>
      </c>
      <c r="M4342" s="241" t="s">
        <v>34</v>
      </c>
      <c r="N4342" s="241" t="s">
        <v>34</v>
      </c>
      <c r="O4342" s="241" t="s">
        <v>34</v>
      </c>
      <c r="P4342" s="241" t="s">
        <v>34</v>
      </c>
      <c r="Q4342" s="159" t="s">
        <v>34</v>
      </c>
      <c r="R4342" s="100" t="s">
        <v>34</v>
      </c>
      <c r="S4342" s="158">
        <v>1</v>
      </c>
      <c r="T4342" s="103" t="s">
        <v>99</v>
      </c>
      <c r="U4342" s="160" t="s">
        <v>96</v>
      </c>
      <c r="V4342" s="160" t="s">
        <v>107</v>
      </c>
      <c r="W4342" s="157" t="s">
        <v>42</v>
      </c>
      <c r="X4342" s="157" t="s">
        <v>42</v>
      </c>
    </row>
    <row r="4343" spans="1:24" ht="41.25">
      <c r="A4343" s="155">
        <f>A4342+1</f>
        <v>4341</v>
      </c>
      <c r="B4343" s="160" t="s">
        <v>4621</v>
      </c>
      <c r="C4343" s="159">
        <v>2012</v>
      </c>
      <c r="D4343" s="160" t="s">
        <v>219</v>
      </c>
      <c r="E4343" s="160" t="s">
        <v>253</v>
      </c>
      <c r="F4343" s="268" t="s">
        <v>4842</v>
      </c>
      <c r="G4343" s="157" t="s">
        <v>31</v>
      </c>
      <c r="H4343" s="161" t="s">
        <v>39</v>
      </c>
      <c r="I4343" s="160" t="s">
        <v>71</v>
      </c>
      <c r="J4343" s="160" t="s">
        <v>253</v>
      </c>
      <c r="K4343" s="240" t="s">
        <v>34</v>
      </c>
      <c r="L4343" s="241" t="s">
        <v>34</v>
      </c>
      <c r="M4343" s="241" t="s">
        <v>34</v>
      </c>
      <c r="N4343" s="241" t="s">
        <v>34</v>
      </c>
      <c r="O4343" s="241" t="s">
        <v>34</v>
      </c>
      <c r="P4343" s="241" t="s">
        <v>34</v>
      </c>
      <c r="Q4343" s="159" t="s">
        <v>34</v>
      </c>
      <c r="R4343" s="100" t="s">
        <v>34</v>
      </c>
      <c r="S4343" s="158">
        <v>1</v>
      </c>
      <c r="T4343" s="103" t="s">
        <v>99</v>
      </c>
      <c r="U4343" s="160" t="s">
        <v>96</v>
      </c>
      <c r="V4343" s="160" t="s">
        <v>107</v>
      </c>
      <c r="W4343" s="160" t="s">
        <v>92</v>
      </c>
      <c r="X4343" s="160" t="s">
        <v>92</v>
      </c>
    </row>
    <row r="4344" spans="1:24" ht="41.25">
      <c r="A4344" s="155">
        <f>A4343+1</f>
        <v>4342</v>
      </c>
      <c r="B4344" s="160" t="s">
        <v>4621</v>
      </c>
      <c r="C4344" s="159">
        <v>2012</v>
      </c>
      <c r="D4344" s="160" t="s">
        <v>219</v>
      </c>
      <c r="E4344" s="160" t="s">
        <v>253</v>
      </c>
      <c r="F4344" s="268" t="s">
        <v>4843</v>
      </c>
      <c r="G4344" s="157" t="s">
        <v>31</v>
      </c>
      <c r="H4344" s="161" t="s">
        <v>39</v>
      </c>
      <c r="I4344" s="160" t="s">
        <v>71</v>
      </c>
      <c r="J4344" s="160" t="s">
        <v>253</v>
      </c>
      <c r="K4344" s="240" t="s">
        <v>34</v>
      </c>
      <c r="L4344" s="241" t="s">
        <v>34</v>
      </c>
      <c r="M4344" s="241" t="s">
        <v>34</v>
      </c>
      <c r="N4344" s="241" t="s">
        <v>34</v>
      </c>
      <c r="O4344" s="241" t="s">
        <v>34</v>
      </c>
      <c r="P4344" s="241" t="s">
        <v>34</v>
      </c>
      <c r="Q4344" s="159" t="s">
        <v>34</v>
      </c>
      <c r="R4344" s="100" t="s">
        <v>34</v>
      </c>
      <c r="S4344" s="158">
        <v>1</v>
      </c>
      <c r="T4344" s="103" t="s">
        <v>99</v>
      </c>
      <c r="U4344" s="160" t="s">
        <v>96</v>
      </c>
      <c r="V4344" s="160" t="s">
        <v>107</v>
      </c>
      <c r="W4344" s="160" t="s">
        <v>92</v>
      </c>
      <c r="X4344" s="160" t="s">
        <v>92</v>
      </c>
    </row>
    <row r="4345" spans="1:24" ht="51">
      <c r="A4345" s="155">
        <f>A4344+1</f>
        <v>4343</v>
      </c>
      <c r="B4345" s="160" t="s">
        <v>4621</v>
      </c>
      <c r="C4345" s="159">
        <v>2012</v>
      </c>
      <c r="D4345" s="160" t="s">
        <v>106</v>
      </c>
      <c r="E4345" s="160" t="s">
        <v>107</v>
      </c>
      <c r="F4345" s="268" t="s">
        <v>4844</v>
      </c>
      <c r="G4345" s="157" t="s">
        <v>31</v>
      </c>
      <c r="H4345" s="161" t="s">
        <v>39</v>
      </c>
      <c r="I4345" s="160" t="s">
        <v>71</v>
      </c>
      <c r="J4345" s="160" t="s">
        <v>109</v>
      </c>
      <c r="K4345" s="240" t="s">
        <v>34</v>
      </c>
      <c r="L4345" s="241" t="s">
        <v>34</v>
      </c>
      <c r="M4345" s="241" t="s">
        <v>34</v>
      </c>
      <c r="N4345" s="241" t="s">
        <v>34</v>
      </c>
      <c r="O4345" s="241" t="s">
        <v>34</v>
      </c>
      <c r="P4345" s="241" t="s">
        <v>34</v>
      </c>
      <c r="Q4345" s="159" t="s">
        <v>34</v>
      </c>
      <c r="R4345" s="100" t="s">
        <v>34</v>
      </c>
      <c r="S4345" s="158">
        <v>1</v>
      </c>
      <c r="T4345" s="103" t="s">
        <v>110</v>
      </c>
      <c r="U4345" s="160" t="s">
        <v>96</v>
      </c>
      <c r="V4345" s="160" t="s">
        <v>116</v>
      </c>
      <c r="W4345" s="160" t="s">
        <v>92</v>
      </c>
      <c r="X4345" s="160" t="s">
        <v>92</v>
      </c>
    </row>
    <row r="4346" spans="1:24" ht="51">
      <c r="A4346" s="155">
        <f>A4345+1</f>
        <v>4344</v>
      </c>
      <c r="B4346" s="160" t="s">
        <v>4621</v>
      </c>
      <c r="C4346" s="159">
        <v>2012</v>
      </c>
      <c r="D4346" s="160" t="s">
        <v>106</v>
      </c>
      <c r="E4346" s="160" t="s">
        <v>107</v>
      </c>
      <c r="F4346" s="268" t="s">
        <v>4845</v>
      </c>
      <c r="G4346" s="157" t="s">
        <v>31</v>
      </c>
      <c r="H4346" s="161" t="s">
        <v>39</v>
      </c>
      <c r="I4346" s="160" t="s">
        <v>71</v>
      </c>
      <c r="J4346" s="160" t="s">
        <v>109</v>
      </c>
      <c r="K4346" s="240" t="s">
        <v>34</v>
      </c>
      <c r="L4346" s="241" t="s">
        <v>34</v>
      </c>
      <c r="M4346" s="241" t="s">
        <v>34</v>
      </c>
      <c r="N4346" s="241" t="s">
        <v>34</v>
      </c>
      <c r="O4346" s="241" t="s">
        <v>34</v>
      </c>
      <c r="P4346" s="241" t="s">
        <v>34</v>
      </c>
      <c r="Q4346" s="159" t="s">
        <v>34</v>
      </c>
      <c r="R4346" s="100" t="s">
        <v>34</v>
      </c>
      <c r="S4346" s="158">
        <v>1</v>
      </c>
      <c r="T4346" s="103" t="s">
        <v>110</v>
      </c>
      <c r="U4346" s="160" t="s">
        <v>96</v>
      </c>
      <c r="V4346" s="160" t="s">
        <v>116</v>
      </c>
      <c r="W4346" s="160" t="s">
        <v>92</v>
      </c>
      <c r="X4346" s="160" t="s">
        <v>92</v>
      </c>
    </row>
    <row r="4347" spans="1:24" ht="51">
      <c r="A4347" s="155">
        <f>A4346+1</f>
        <v>4345</v>
      </c>
      <c r="B4347" s="160" t="s">
        <v>4621</v>
      </c>
      <c r="C4347" s="159">
        <v>2012</v>
      </c>
      <c r="D4347" s="160" t="s">
        <v>106</v>
      </c>
      <c r="E4347" s="160" t="s">
        <v>107</v>
      </c>
      <c r="F4347" s="268" t="s">
        <v>4846</v>
      </c>
      <c r="G4347" s="157" t="s">
        <v>31</v>
      </c>
      <c r="H4347" s="156" t="s">
        <v>42</v>
      </c>
      <c r="I4347" s="160" t="s">
        <v>71</v>
      </c>
      <c r="J4347" s="160" t="s">
        <v>109</v>
      </c>
      <c r="K4347" s="240" t="s">
        <v>34</v>
      </c>
      <c r="L4347" s="241" t="s">
        <v>34</v>
      </c>
      <c r="M4347" s="241" t="s">
        <v>34</v>
      </c>
      <c r="N4347" s="241" t="s">
        <v>34</v>
      </c>
      <c r="O4347" s="241" t="s">
        <v>34</v>
      </c>
      <c r="P4347" s="241" t="s">
        <v>34</v>
      </c>
      <c r="Q4347" s="159" t="s">
        <v>34</v>
      </c>
      <c r="R4347" s="100" t="s">
        <v>34</v>
      </c>
      <c r="S4347" s="158">
        <v>1</v>
      </c>
      <c r="T4347" s="103" t="s">
        <v>110</v>
      </c>
      <c r="U4347" s="160" t="s">
        <v>96</v>
      </c>
      <c r="V4347" s="160" t="s">
        <v>116</v>
      </c>
      <c r="W4347" s="157" t="s">
        <v>42</v>
      </c>
      <c r="X4347" s="157" t="s">
        <v>42</v>
      </c>
    </row>
    <row r="4348" spans="1:24" ht="41.25">
      <c r="A4348" s="155">
        <f>A4347+1</f>
        <v>4346</v>
      </c>
      <c r="B4348" s="160" t="s">
        <v>4621</v>
      </c>
      <c r="C4348" s="159">
        <v>2012</v>
      </c>
      <c r="D4348" s="160" t="s">
        <v>139</v>
      </c>
      <c r="E4348" s="160" t="s">
        <v>140</v>
      </c>
      <c r="F4348" s="268" t="s">
        <v>4847</v>
      </c>
      <c r="G4348" s="157" t="s">
        <v>31</v>
      </c>
      <c r="H4348" s="156" t="s">
        <v>42</v>
      </c>
      <c r="I4348" s="160" t="s">
        <v>71</v>
      </c>
      <c r="J4348" s="160" t="s">
        <v>142</v>
      </c>
      <c r="K4348" s="240" t="s">
        <v>34</v>
      </c>
      <c r="L4348" s="241" t="s">
        <v>34</v>
      </c>
      <c r="M4348" s="241" t="s">
        <v>34</v>
      </c>
      <c r="N4348" s="241" t="s">
        <v>34</v>
      </c>
      <c r="O4348" s="241" t="s">
        <v>34</v>
      </c>
      <c r="P4348" s="241" t="s">
        <v>34</v>
      </c>
      <c r="Q4348" s="159" t="s">
        <v>34</v>
      </c>
      <c r="R4348" s="100" t="s">
        <v>34</v>
      </c>
      <c r="S4348" s="158">
        <v>1</v>
      </c>
      <c r="T4348" s="103" t="s">
        <v>143</v>
      </c>
      <c r="U4348" s="160" t="s">
        <v>139</v>
      </c>
      <c r="V4348" s="160" t="s">
        <v>483</v>
      </c>
      <c r="W4348" s="157" t="s">
        <v>42</v>
      </c>
      <c r="X4348" s="157" t="s">
        <v>42</v>
      </c>
    </row>
    <row r="4349" spans="1:24" ht="41.25">
      <c r="A4349" s="155">
        <f>A4348+1</f>
        <v>4347</v>
      </c>
      <c r="B4349" s="160" t="s">
        <v>4621</v>
      </c>
      <c r="C4349" s="159">
        <v>2012</v>
      </c>
      <c r="D4349" s="160" t="s">
        <v>139</v>
      </c>
      <c r="E4349" s="160" t="s">
        <v>140</v>
      </c>
      <c r="F4349" s="268" t="s">
        <v>4848</v>
      </c>
      <c r="G4349" s="157" t="s">
        <v>31</v>
      </c>
      <c r="H4349" s="156" t="s">
        <v>42</v>
      </c>
      <c r="I4349" s="160" t="s">
        <v>71</v>
      </c>
      <c r="J4349" s="160" t="s">
        <v>142</v>
      </c>
      <c r="K4349" s="240" t="s">
        <v>34</v>
      </c>
      <c r="L4349" s="241" t="s">
        <v>34</v>
      </c>
      <c r="M4349" s="241" t="s">
        <v>34</v>
      </c>
      <c r="N4349" s="241" t="s">
        <v>34</v>
      </c>
      <c r="O4349" s="241" t="s">
        <v>34</v>
      </c>
      <c r="P4349" s="241" t="s">
        <v>34</v>
      </c>
      <c r="Q4349" s="159" t="s">
        <v>34</v>
      </c>
      <c r="R4349" s="100" t="s">
        <v>34</v>
      </c>
      <c r="S4349" s="158">
        <v>1</v>
      </c>
      <c r="T4349" s="103" t="s">
        <v>143</v>
      </c>
      <c r="U4349" s="160" t="s">
        <v>139</v>
      </c>
      <c r="V4349" s="160" t="s">
        <v>483</v>
      </c>
      <c r="W4349" s="157" t="s">
        <v>42</v>
      </c>
      <c r="X4349" s="157" t="s">
        <v>42</v>
      </c>
    </row>
    <row r="4350" spans="1:24" ht="41.25">
      <c r="A4350" s="155">
        <f>A4349+1</f>
        <v>4348</v>
      </c>
      <c r="B4350" s="160" t="s">
        <v>4621</v>
      </c>
      <c r="C4350" s="159">
        <v>2012</v>
      </c>
      <c r="D4350" s="160" t="s">
        <v>139</v>
      </c>
      <c r="E4350" s="160" t="s">
        <v>140</v>
      </c>
      <c r="F4350" s="268" t="s">
        <v>4849</v>
      </c>
      <c r="G4350" s="157" t="s">
        <v>31</v>
      </c>
      <c r="H4350" s="161" t="s">
        <v>39</v>
      </c>
      <c r="I4350" s="160" t="s">
        <v>71</v>
      </c>
      <c r="J4350" s="160" t="s">
        <v>142</v>
      </c>
      <c r="K4350" s="240" t="s">
        <v>34</v>
      </c>
      <c r="L4350" s="241" t="s">
        <v>34</v>
      </c>
      <c r="M4350" s="241" t="s">
        <v>34</v>
      </c>
      <c r="N4350" s="241" t="s">
        <v>34</v>
      </c>
      <c r="O4350" s="241" t="s">
        <v>34</v>
      </c>
      <c r="P4350" s="241" t="s">
        <v>34</v>
      </c>
      <c r="Q4350" s="159" t="s">
        <v>34</v>
      </c>
      <c r="R4350" s="100" t="s">
        <v>34</v>
      </c>
      <c r="S4350" s="158">
        <v>1</v>
      </c>
      <c r="T4350" s="103" t="s">
        <v>143</v>
      </c>
      <c r="U4350" s="160" t="s">
        <v>139</v>
      </c>
      <c r="V4350" s="160" t="s">
        <v>483</v>
      </c>
      <c r="W4350" s="160" t="s">
        <v>92</v>
      </c>
      <c r="X4350" s="160" t="s">
        <v>92</v>
      </c>
    </row>
    <row r="4351" spans="1:24" ht="41.25">
      <c r="A4351" s="155">
        <f>A4350+1</f>
        <v>4349</v>
      </c>
      <c r="B4351" s="160" t="s">
        <v>4621</v>
      </c>
      <c r="C4351" s="159">
        <v>2012</v>
      </c>
      <c r="D4351" s="160" t="s">
        <v>106</v>
      </c>
      <c r="E4351" s="160" t="s">
        <v>373</v>
      </c>
      <c r="F4351" s="268" t="s">
        <v>4850</v>
      </c>
      <c r="G4351" s="157" t="s">
        <v>31</v>
      </c>
      <c r="H4351" s="161" t="s">
        <v>39</v>
      </c>
      <c r="I4351" s="160" t="s">
        <v>71</v>
      </c>
      <c r="J4351" s="160" t="s">
        <v>109</v>
      </c>
      <c r="K4351" s="240" t="s">
        <v>48</v>
      </c>
      <c r="L4351" s="241" t="s">
        <v>34</v>
      </c>
      <c r="M4351" s="241" t="s">
        <v>34</v>
      </c>
      <c r="N4351" s="241" t="s">
        <v>34</v>
      </c>
      <c r="O4351" s="241" t="s">
        <v>34</v>
      </c>
      <c r="P4351" s="241" t="s">
        <v>34</v>
      </c>
      <c r="Q4351" s="159" t="s">
        <v>34</v>
      </c>
      <c r="R4351" s="100" t="s">
        <v>34</v>
      </c>
      <c r="S4351" s="158">
        <v>1</v>
      </c>
      <c r="T4351" s="103" t="s">
        <v>110</v>
      </c>
      <c r="U4351" s="160" t="s">
        <v>139</v>
      </c>
      <c r="V4351" s="160" t="s">
        <v>111</v>
      </c>
      <c r="W4351" s="160" t="s">
        <v>92</v>
      </c>
      <c r="X4351" s="160" t="s">
        <v>92</v>
      </c>
    </row>
    <row r="4352" spans="1:24" ht="41.25">
      <c r="A4352" s="155">
        <f>A4351+1</f>
        <v>4350</v>
      </c>
      <c r="B4352" s="160" t="s">
        <v>4621</v>
      </c>
      <c r="C4352" s="159">
        <v>2012</v>
      </c>
      <c r="D4352" s="160" t="s">
        <v>106</v>
      </c>
      <c r="E4352" s="160" t="s">
        <v>373</v>
      </c>
      <c r="F4352" s="268" t="s">
        <v>4851</v>
      </c>
      <c r="G4352" s="157" t="s">
        <v>31</v>
      </c>
      <c r="H4352" s="156" t="s">
        <v>50</v>
      </c>
      <c r="I4352" s="157" t="s">
        <v>71</v>
      </c>
      <c r="J4352" s="157" t="s">
        <v>109</v>
      </c>
      <c r="K4352" s="238" t="s">
        <v>34</v>
      </c>
      <c r="L4352" s="239" t="s">
        <v>34</v>
      </c>
      <c r="M4352" s="239" t="s">
        <v>34</v>
      </c>
      <c r="N4352" s="239" t="s">
        <v>34</v>
      </c>
      <c r="O4352" s="239" t="s">
        <v>34</v>
      </c>
      <c r="P4352" s="239" t="s">
        <v>34</v>
      </c>
      <c r="Q4352" s="159" t="s">
        <v>48</v>
      </c>
      <c r="R4352" s="100" t="s">
        <v>48</v>
      </c>
      <c r="S4352" s="158">
        <v>1</v>
      </c>
      <c r="T4352" s="103" t="s">
        <v>110</v>
      </c>
      <c r="U4352" s="160" t="s">
        <v>139</v>
      </c>
      <c r="V4352" s="160" t="s">
        <v>111</v>
      </c>
      <c r="W4352" s="157" t="s">
        <v>42</v>
      </c>
      <c r="X4352" s="157" t="s">
        <v>50</v>
      </c>
    </row>
    <row r="4353" spans="1:24" ht="41.25">
      <c r="A4353" s="155">
        <f>A4352+1</f>
        <v>4351</v>
      </c>
      <c r="B4353" s="160" t="s">
        <v>4621</v>
      </c>
      <c r="C4353" s="159">
        <v>2012</v>
      </c>
      <c r="D4353" s="160" t="s">
        <v>106</v>
      </c>
      <c r="E4353" s="160" t="s">
        <v>373</v>
      </c>
      <c r="F4353" s="268" t="s">
        <v>4852</v>
      </c>
      <c r="G4353" s="157" t="s">
        <v>31</v>
      </c>
      <c r="H4353" s="161" t="s">
        <v>39</v>
      </c>
      <c r="I4353" s="160" t="s">
        <v>71</v>
      </c>
      <c r="J4353" s="160" t="s">
        <v>109</v>
      </c>
      <c r="K4353" s="240" t="s">
        <v>34</v>
      </c>
      <c r="L4353" s="241" t="s">
        <v>34</v>
      </c>
      <c r="M4353" s="241" t="s">
        <v>34</v>
      </c>
      <c r="N4353" s="241" t="s">
        <v>34</v>
      </c>
      <c r="O4353" s="241" t="s">
        <v>34</v>
      </c>
      <c r="P4353" s="241" t="s">
        <v>34</v>
      </c>
      <c r="Q4353" s="159" t="s">
        <v>34</v>
      </c>
      <c r="R4353" s="100" t="s">
        <v>34</v>
      </c>
      <c r="S4353" s="158">
        <v>1</v>
      </c>
      <c r="T4353" s="103" t="s">
        <v>110</v>
      </c>
      <c r="U4353" s="160" t="s">
        <v>139</v>
      </c>
      <c r="V4353" s="160" t="s">
        <v>111</v>
      </c>
      <c r="W4353" s="160" t="s">
        <v>92</v>
      </c>
      <c r="X4353" s="160" t="s">
        <v>92</v>
      </c>
    </row>
    <row r="4354" spans="1:24" ht="81">
      <c r="A4354" s="155">
        <f>A4353+1</f>
        <v>4352</v>
      </c>
      <c r="B4354" s="160" t="s">
        <v>4621</v>
      </c>
      <c r="C4354" s="159">
        <v>2012</v>
      </c>
      <c r="D4354" s="160" t="s">
        <v>106</v>
      </c>
      <c r="E4354" s="160" t="s">
        <v>131</v>
      </c>
      <c r="F4354" s="268" t="s">
        <v>4853</v>
      </c>
      <c r="G4354" s="157" t="s">
        <v>82</v>
      </c>
      <c r="H4354" s="161" t="s">
        <v>83</v>
      </c>
      <c r="I4354" s="160" t="s">
        <v>71</v>
      </c>
      <c r="J4354" s="160" t="s">
        <v>109</v>
      </c>
      <c r="K4354" s="240" t="s">
        <v>34</v>
      </c>
      <c r="L4354" s="241" t="s">
        <v>34</v>
      </c>
      <c r="M4354" s="241" t="s">
        <v>34</v>
      </c>
      <c r="N4354" s="241" t="s">
        <v>34</v>
      </c>
      <c r="O4354" s="241" t="s">
        <v>34</v>
      </c>
      <c r="P4354" s="241" t="s">
        <v>34</v>
      </c>
      <c r="Q4354" s="159" t="s">
        <v>34</v>
      </c>
      <c r="R4354" s="100" t="s">
        <v>34</v>
      </c>
      <c r="S4354" s="158">
        <v>1</v>
      </c>
      <c r="T4354" s="103" t="s">
        <v>110</v>
      </c>
      <c r="U4354" s="160" t="s">
        <v>139</v>
      </c>
      <c r="V4354" s="160" t="s">
        <v>111</v>
      </c>
      <c r="W4354" s="160" t="s">
        <v>101</v>
      </c>
      <c r="X4354" s="160" t="s">
        <v>101</v>
      </c>
    </row>
    <row r="4355" spans="1:24" ht="41.25">
      <c r="A4355" s="155">
        <f>A4354+1</f>
        <v>4353</v>
      </c>
      <c r="B4355" s="160" t="s">
        <v>4621</v>
      </c>
      <c r="C4355" s="159">
        <v>2012</v>
      </c>
      <c r="D4355" s="160" t="s">
        <v>106</v>
      </c>
      <c r="E4355" s="160" t="s">
        <v>131</v>
      </c>
      <c r="F4355" s="268" t="s">
        <v>4854</v>
      </c>
      <c r="G4355" s="157" t="s">
        <v>31</v>
      </c>
      <c r="H4355" s="161" t="s">
        <v>39</v>
      </c>
      <c r="I4355" s="160" t="s">
        <v>71</v>
      </c>
      <c r="J4355" s="160" t="s">
        <v>109</v>
      </c>
      <c r="K4355" s="240" t="s">
        <v>48</v>
      </c>
      <c r="L4355" s="241" t="s">
        <v>34</v>
      </c>
      <c r="M4355" s="241" t="s">
        <v>34</v>
      </c>
      <c r="N4355" s="241" t="s">
        <v>34</v>
      </c>
      <c r="O4355" s="241" t="s">
        <v>34</v>
      </c>
      <c r="P4355" s="241" t="s">
        <v>34</v>
      </c>
      <c r="Q4355" s="159" t="s">
        <v>34</v>
      </c>
      <c r="R4355" s="100" t="s">
        <v>34</v>
      </c>
      <c r="S4355" s="158">
        <v>1</v>
      </c>
      <c r="T4355" s="103" t="s">
        <v>110</v>
      </c>
      <c r="U4355" s="160" t="s">
        <v>139</v>
      </c>
      <c r="V4355" s="160" t="s">
        <v>111</v>
      </c>
      <c r="W4355" s="160" t="s">
        <v>92</v>
      </c>
      <c r="X4355" s="160" t="s">
        <v>92</v>
      </c>
    </row>
    <row r="4356" spans="1:24" ht="41.25">
      <c r="A4356" s="155">
        <f>A4355+1</f>
        <v>4354</v>
      </c>
      <c r="B4356" s="160" t="s">
        <v>4621</v>
      </c>
      <c r="C4356" s="159">
        <v>2012</v>
      </c>
      <c r="D4356" s="160" t="s">
        <v>106</v>
      </c>
      <c r="E4356" s="160" t="s">
        <v>131</v>
      </c>
      <c r="F4356" s="268" t="s">
        <v>4855</v>
      </c>
      <c r="G4356" s="157" t="s">
        <v>31</v>
      </c>
      <c r="H4356" s="156" t="s">
        <v>42</v>
      </c>
      <c r="I4356" s="160" t="s">
        <v>71</v>
      </c>
      <c r="J4356" s="160" t="s">
        <v>109</v>
      </c>
      <c r="K4356" s="240" t="s">
        <v>34</v>
      </c>
      <c r="L4356" s="241" t="s">
        <v>34</v>
      </c>
      <c r="M4356" s="241" t="s">
        <v>34</v>
      </c>
      <c r="N4356" s="241" t="s">
        <v>34</v>
      </c>
      <c r="O4356" s="241" t="s">
        <v>34</v>
      </c>
      <c r="P4356" s="241" t="s">
        <v>34</v>
      </c>
      <c r="Q4356" s="159" t="s">
        <v>34</v>
      </c>
      <c r="R4356" s="100" t="s">
        <v>34</v>
      </c>
      <c r="S4356" s="158">
        <v>1</v>
      </c>
      <c r="T4356" s="103" t="s">
        <v>110</v>
      </c>
      <c r="U4356" s="160" t="s">
        <v>139</v>
      </c>
      <c r="V4356" s="160" t="s">
        <v>111</v>
      </c>
      <c r="W4356" s="157" t="s">
        <v>42</v>
      </c>
      <c r="X4356" s="157" t="s">
        <v>42</v>
      </c>
    </row>
    <row r="4357" spans="1:24" ht="41.25">
      <c r="A4357" s="155">
        <f>A4356+1</f>
        <v>4355</v>
      </c>
      <c r="B4357" s="160" t="s">
        <v>4621</v>
      </c>
      <c r="C4357" s="159">
        <v>2012</v>
      </c>
      <c r="D4357" s="160" t="s">
        <v>106</v>
      </c>
      <c r="E4357" s="160" t="s">
        <v>131</v>
      </c>
      <c r="F4357" s="268" t="s">
        <v>4856</v>
      </c>
      <c r="G4357" s="157" t="s">
        <v>31</v>
      </c>
      <c r="H4357" s="156" t="s">
        <v>50</v>
      </c>
      <c r="I4357" s="157" t="s">
        <v>71</v>
      </c>
      <c r="J4357" s="157" t="s">
        <v>109</v>
      </c>
      <c r="K4357" s="238" t="s">
        <v>34</v>
      </c>
      <c r="L4357" s="239" t="s">
        <v>34</v>
      </c>
      <c r="M4357" s="239" t="s">
        <v>34</v>
      </c>
      <c r="N4357" s="239" t="s">
        <v>34</v>
      </c>
      <c r="O4357" s="239" t="s">
        <v>34</v>
      </c>
      <c r="P4357" s="239" t="s">
        <v>34</v>
      </c>
      <c r="Q4357" s="159" t="s">
        <v>48</v>
      </c>
      <c r="R4357" s="100" t="s">
        <v>48</v>
      </c>
      <c r="S4357" s="158">
        <v>1</v>
      </c>
      <c r="T4357" s="103" t="s">
        <v>110</v>
      </c>
      <c r="U4357" s="160" t="s">
        <v>139</v>
      </c>
      <c r="V4357" s="160" t="s">
        <v>111</v>
      </c>
      <c r="W4357" s="157" t="s">
        <v>42</v>
      </c>
      <c r="X4357" s="157" t="s">
        <v>50</v>
      </c>
    </row>
    <row r="4358" spans="1:24" ht="41.25">
      <c r="A4358" s="155">
        <f>A4357+1</f>
        <v>4356</v>
      </c>
      <c r="B4358" s="160" t="s">
        <v>4621</v>
      </c>
      <c r="C4358" s="159">
        <v>2012</v>
      </c>
      <c r="D4358" s="160" t="s">
        <v>162</v>
      </c>
      <c r="E4358" s="160" t="s">
        <v>162</v>
      </c>
      <c r="F4358" s="268" t="s">
        <v>4857</v>
      </c>
      <c r="G4358" s="157" t="s">
        <v>31</v>
      </c>
      <c r="H4358" s="156" t="s">
        <v>42</v>
      </c>
      <c r="I4358" s="160" t="s">
        <v>164</v>
      </c>
      <c r="J4358" s="160" t="s">
        <v>15</v>
      </c>
      <c r="K4358" s="240" t="s">
        <v>34</v>
      </c>
      <c r="L4358" s="241" t="s">
        <v>34</v>
      </c>
      <c r="M4358" s="241" t="s">
        <v>48</v>
      </c>
      <c r="N4358" s="241" t="s">
        <v>34</v>
      </c>
      <c r="O4358" s="241" t="s">
        <v>34</v>
      </c>
      <c r="P4358" s="241" t="s">
        <v>34</v>
      </c>
      <c r="Q4358" s="159" t="s">
        <v>34</v>
      </c>
      <c r="R4358" s="100" t="s">
        <v>34</v>
      </c>
      <c r="S4358" s="158">
        <v>1</v>
      </c>
      <c r="T4358" s="103" t="s">
        <v>165</v>
      </c>
      <c r="U4358" s="160" t="s">
        <v>493</v>
      </c>
      <c r="V4358" s="160" t="s">
        <v>162</v>
      </c>
      <c r="W4358" s="157" t="s">
        <v>42</v>
      </c>
      <c r="X4358" s="157" t="s">
        <v>42</v>
      </c>
    </row>
    <row r="4359" spans="1:24" ht="41.25">
      <c r="A4359" s="155">
        <f>A4358+1</f>
        <v>4357</v>
      </c>
      <c r="B4359" s="160" t="s">
        <v>4621</v>
      </c>
      <c r="C4359" s="159">
        <v>2012</v>
      </c>
      <c r="D4359" s="160" t="s">
        <v>173</v>
      </c>
      <c r="E4359" s="160" t="s">
        <v>174</v>
      </c>
      <c r="F4359" s="268" t="s">
        <v>4858</v>
      </c>
      <c r="G4359" s="157" t="s">
        <v>31</v>
      </c>
      <c r="H4359" s="161" t="s">
        <v>39</v>
      </c>
      <c r="I4359" s="160" t="s">
        <v>173</v>
      </c>
      <c r="J4359" s="160" t="s">
        <v>174</v>
      </c>
      <c r="K4359" s="240" t="s">
        <v>34</v>
      </c>
      <c r="L4359" s="241" t="s">
        <v>34</v>
      </c>
      <c r="M4359" s="241" t="s">
        <v>34</v>
      </c>
      <c r="N4359" s="241" t="s">
        <v>48</v>
      </c>
      <c r="O4359" s="241" t="s">
        <v>34</v>
      </c>
      <c r="P4359" s="241" t="s">
        <v>34</v>
      </c>
      <c r="Q4359" s="159" t="s">
        <v>34</v>
      </c>
      <c r="R4359" s="100" t="s">
        <v>34</v>
      </c>
      <c r="S4359" s="158">
        <v>1</v>
      </c>
      <c r="T4359" s="103" t="s">
        <v>176</v>
      </c>
      <c r="U4359" s="160" t="s">
        <v>493</v>
      </c>
      <c r="V4359" s="160" t="s">
        <v>177</v>
      </c>
      <c r="W4359" s="160" t="s">
        <v>92</v>
      </c>
      <c r="X4359" s="160" t="s">
        <v>92</v>
      </c>
    </row>
    <row r="4360" spans="1:24" ht="41.25">
      <c r="A4360" s="155">
        <f>A4359+1</f>
        <v>4358</v>
      </c>
      <c r="B4360" s="160" t="s">
        <v>4621</v>
      </c>
      <c r="C4360" s="159">
        <v>2012</v>
      </c>
      <c r="D4360" s="160" t="s">
        <v>173</v>
      </c>
      <c r="E4360" s="160" t="s">
        <v>189</v>
      </c>
      <c r="F4360" s="268" t="s">
        <v>4859</v>
      </c>
      <c r="G4360" s="157" t="s">
        <v>31</v>
      </c>
      <c r="H4360" s="156" t="s">
        <v>39</v>
      </c>
      <c r="I4360" s="160" t="s">
        <v>173</v>
      </c>
      <c r="J4360" s="160" t="s">
        <v>191</v>
      </c>
      <c r="K4360" s="240" t="s">
        <v>34</v>
      </c>
      <c r="L4360" s="241" t="s">
        <v>48</v>
      </c>
      <c r="M4360" s="241" t="s">
        <v>34</v>
      </c>
      <c r="N4360" s="241" t="s">
        <v>34</v>
      </c>
      <c r="O4360" s="241" t="s">
        <v>34</v>
      </c>
      <c r="P4360" s="241" t="s">
        <v>34</v>
      </c>
      <c r="Q4360" s="159" t="s">
        <v>34</v>
      </c>
      <c r="R4360" s="100" t="s">
        <v>34</v>
      </c>
      <c r="S4360" s="158">
        <v>1</v>
      </c>
      <c r="T4360" s="103" t="s">
        <v>176</v>
      </c>
      <c r="U4360" s="160" t="s">
        <v>493</v>
      </c>
      <c r="V4360" s="160" t="s">
        <v>189</v>
      </c>
      <c r="W4360" s="160" t="s">
        <v>92</v>
      </c>
      <c r="X4360" s="160" t="s">
        <v>92</v>
      </c>
    </row>
    <row r="4361" spans="1:24" ht="41.25">
      <c r="A4361" s="155">
        <f>A4360+1</f>
        <v>4359</v>
      </c>
      <c r="B4361" s="160" t="s">
        <v>4621</v>
      </c>
      <c r="C4361" s="159">
        <v>2012</v>
      </c>
      <c r="D4361" s="160" t="s">
        <v>106</v>
      </c>
      <c r="E4361" s="160" t="s">
        <v>129</v>
      </c>
      <c r="F4361" s="268" t="s">
        <v>4860</v>
      </c>
      <c r="G4361" s="157" t="s">
        <v>31</v>
      </c>
      <c r="H4361" s="161" t="s">
        <v>39</v>
      </c>
      <c r="I4361" s="160" t="s">
        <v>71</v>
      </c>
      <c r="J4361" s="160" t="s">
        <v>72</v>
      </c>
      <c r="K4361" s="240" t="s">
        <v>34</v>
      </c>
      <c r="L4361" s="241" t="s">
        <v>34</v>
      </c>
      <c r="M4361" s="241" t="s">
        <v>34</v>
      </c>
      <c r="N4361" s="241" t="s">
        <v>34</v>
      </c>
      <c r="O4361" s="241" t="s">
        <v>34</v>
      </c>
      <c r="P4361" s="241" t="s">
        <v>34</v>
      </c>
      <c r="Q4361" s="159" t="s">
        <v>34</v>
      </c>
      <c r="R4361" s="100" t="s">
        <v>34</v>
      </c>
      <c r="S4361" s="158">
        <v>1</v>
      </c>
      <c r="T4361" s="103" t="s">
        <v>110</v>
      </c>
      <c r="U4361" s="160" t="s">
        <v>493</v>
      </c>
      <c r="V4361" s="160" t="s">
        <v>379</v>
      </c>
      <c r="W4361" s="160" t="s">
        <v>92</v>
      </c>
      <c r="X4361" s="160" t="s">
        <v>92</v>
      </c>
    </row>
    <row r="4362" spans="1:24" ht="30.75">
      <c r="A4362" s="155">
        <f>A4361+1</f>
        <v>4360</v>
      </c>
      <c r="B4362" s="160" t="s">
        <v>4621</v>
      </c>
      <c r="C4362" s="159">
        <v>2012</v>
      </c>
      <c r="D4362" s="160" t="s">
        <v>205</v>
      </c>
      <c r="E4362" s="160" t="s">
        <v>206</v>
      </c>
      <c r="F4362" s="268" t="s">
        <v>4861</v>
      </c>
      <c r="G4362" s="157" t="s">
        <v>31</v>
      </c>
      <c r="H4362" s="156" t="s">
        <v>42</v>
      </c>
      <c r="I4362" s="160" t="s">
        <v>208</v>
      </c>
      <c r="J4362" s="157" t="s">
        <v>209</v>
      </c>
      <c r="K4362" s="238" t="s">
        <v>34</v>
      </c>
      <c r="L4362" s="239" t="s">
        <v>34</v>
      </c>
      <c r="M4362" s="239" t="s">
        <v>34</v>
      </c>
      <c r="N4362" s="239" t="s">
        <v>34</v>
      </c>
      <c r="O4362" s="239" t="s">
        <v>34</v>
      </c>
      <c r="P4362" s="239" t="s">
        <v>34</v>
      </c>
      <c r="Q4362" s="159" t="s">
        <v>34</v>
      </c>
      <c r="R4362" s="100" t="s">
        <v>34</v>
      </c>
      <c r="S4362" s="158">
        <v>1</v>
      </c>
      <c r="T4362" s="103" t="s">
        <v>210</v>
      </c>
      <c r="U4362" s="160" t="s">
        <v>208</v>
      </c>
      <c r="V4362" s="160" t="s">
        <v>211</v>
      </c>
      <c r="W4362" s="157" t="s">
        <v>42</v>
      </c>
      <c r="X4362" s="157" t="s">
        <v>42</v>
      </c>
    </row>
    <row r="4363" spans="1:24" ht="81">
      <c r="A4363" s="155">
        <f>A4362+1</f>
        <v>4361</v>
      </c>
      <c r="B4363" s="160" t="s">
        <v>4621</v>
      </c>
      <c r="C4363" s="159">
        <v>2012</v>
      </c>
      <c r="D4363" s="160" t="s">
        <v>205</v>
      </c>
      <c r="E4363" s="160" t="s">
        <v>212</v>
      </c>
      <c r="F4363" s="268" t="s">
        <v>4862</v>
      </c>
      <c r="G4363" s="160" t="s">
        <v>82</v>
      </c>
      <c r="H4363" s="161" t="s">
        <v>83</v>
      </c>
      <c r="I4363" s="160" t="s">
        <v>208</v>
      </c>
      <c r="J4363" s="160" t="s">
        <v>212</v>
      </c>
      <c r="K4363" s="240" t="s">
        <v>34</v>
      </c>
      <c r="L4363" s="241" t="s">
        <v>34</v>
      </c>
      <c r="M4363" s="241" t="s">
        <v>34</v>
      </c>
      <c r="N4363" s="241" t="s">
        <v>34</v>
      </c>
      <c r="O4363" s="241" t="s">
        <v>34</v>
      </c>
      <c r="P4363" s="241" t="s">
        <v>34</v>
      </c>
      <c r="Q4363" s="159" t="s">
        <v>34</v>
      </c>
      <c r="R4363" s="100" t="s">
        <v>34</v>
      </c>
      <c r="S4363" s="158">
        <v>1</v>
      </c>
      <c r="T4363" s="103" t="s">
        <v>210</v>
      </c>
      <c r="U4363" s="160" t="s">
        <v>208</v>
      </c>
      <c r="V4363" s="160" t="s">
        <v>211</v>
      </c>
      <c r="W4363" s="160" t="s">
        <v>401</v>
      </c>
      <c r="X4363" s="160" t="s">
        <v>401</v>
      </c>
    </row>
    <row r="4364" spans="1:24" ht="30.75">
      <c r="A4364" s="155">
        <f>A4363+1</f>
        <v>4362</v>
      </c>
      <c r="B4364" s="160" t="s">
        <v>4621</v>
      </c>
      <c r="C4364" s="159">
        <v>2012</v>
      </c>
      <c r="D4364" s="160" t="s">
        <v>205</v>
      </c>
      <c r="E4364" s="160" t="s">
        <v>206</v>
      </c>
      <c r="F4364" s="268" t="s">
        <v>4863</v>
      </c>
      <c r="G4364" s="157" t="s">
        <v>31</v>
      </c>
      <c r="H4364" s="156" t="s">
        <v>42</v>
      </c>
      <c r="I4364" s="160" t="s">
        <v>208</v>
      </c>
      <c r="J4364" s="157" t="s">
        <v>209</v>
      </c>
      <c r="K4364" s="238" t="s">
        <v>48</v>
      </c>
      <c r="L4364" s="239" t="s">
        <v>34</v>
      </c>
      <c r="M4364" s="239" t="s">
        <v>34</v>
      </c>
      <c r="N4364" s="239" t="s">
        <v>34</v>
      </c>
      <c r="O4364" s="239" t="s">
        <v>34</v>
      </c>
      <c r="P4364" s="239" t="s">
        <v>34</v>
      </c>
      <c r="Q4364" s="159" t="s">
        <v>34</v>
      </c>
      <c r="R4364" s="100" t="s">
        <v>34</v>
      </c>
      <c r="S4364" s="158">
        <v>1</v>
      </c>
      <c r="T4364" s="103" t="s">
        <v>210</v>
      </c>
      <c r="U4364" s="160" t="s">
        <v>208</v>
      </c>
      <c r="V4364" s="160" t="s">
        <v>211</v>
      </c>
      <c r="W4364" s="157" t="s">
        <v>42</v>
      </c>
      <c r="X4364" s="157" t="s">
        <v>42</v>
      </c>
    </row>
    <row r="4365" spans="1:24" ht="30.75">
      <c r="A4365" s="155">
        <f>A4364+1</f>
        <v>4363</v>
      </c>
      <c r="B4365" s="160" t="s">
        <v>4621</v>
      </c>
      <c r="C4365" s="159">
        <v>2012</v>
      </c>
      <c r="D4365" s="160" t="s">
        <v>205</v>
      </c>
      <c r="E4365" s="160" t="s">
        <v>212</v>
      </c>
      <c r="F4365" s="268" t="s">
        <v>4864</v>
      </c>
      <c r="G4365" s="157" t="s">
        <v>31</v>
      </c>
      <c r="H4365" s="161" t="s">
        <v>39</v>
      </c>
      <c r="I4365" s="160" t="s">
        <v>208</v>
      </c>
      <c r="J4365" s="157" t="s">
        <v>212</v>
      </c>
      <c r="K4365" s="238" t="s">
        <v>34</v>
      </c>
      <c r="L4365" s="239" t="s">
        <v>34</v>
      </c>
      <c r="M4365" s="239" t="s">
        <v>34</v>
      </c>
      <c r="N4365" s="239" t="s">
        <v>34</v>
      </c>
      <c r="O4365" s="239" t="s">
        <v>34</v>
      </c>
      <c r="P4365" s="239" t="s">
        <v>34</v>
      </c>
      <c r="Q4365" s="159" t="s">
        <v>34</v>
      </c>
      <c r="R4365" s="100" t="s">
        <v>34</v>
      </c>
      <c r="S4365" s="158">
        <v>1</v>
      </c>
      <c r="T4365" s="103" t="s">
        <v>210</v>
      </c>
      <c r="U4365" s="160" t="s">
        <v>208</v>
      </c>
      <c r="V4365" s="160" t="s">
        <v>211</v>
      </c>
      <c r="W4365" s="160" t="s">
        <v>92</v>
      </c>
      <c r="X4365" s="160" t="s">
        <v>92</v>
      </c>
    </row>
    <row r="4366" spans="1:24" ht="30.75">
      <c r="A4366" s="155">
        <f>A4365+1</f>
        <v>4364</v>
      </c>
      <c r="B4366" s="160" t="s">
        <v>4621</v>
      </c>
      <c r="C4366" s="159">
        <v>2012</v>
      </c>
      <c r="D4366" s="160" t="s">
        <v>205</v>
      </c>
      <c r="E4366" s="160" t="s">
        <v>212</v>
      </c>
      <c r="F4366" s="268" t="s">
        <v>4865</v>
      </c>
      <c r="G4366" s="157" t="s">
        <v>119</v>
      </c>
      <c r="H4366" s="161" t="s">
        <v>169</v>
      </c>
      <c r="I4366" s="160" t="s">
        <v>208</v>
      </c>
      <c r="J4366" s="157" t="s">
        <v>212</v>
      </c>
      <c r="K4366" s="238" t="s">
        <v>34</v>
      </c>
      <c r="L4366" s="239" t="s">
        <v>34</v>
      </c>
      <c r="M4366" s="239" t="s">
        <v>34</v>
      </c>
      <c r="N4366" s="239" t="s">
        <v>34</v>
      </c>
      <c r="O4366" s="239" t="s">
        <v>34</v>
      </c>
      <c r="P4366" s="239" t="s">
        <v>34</v>
      </c>
      <c r="Q4366" s="159" t="s">
        <v>34</v>
      </c>
      <c r="R4366" s="100" t="s">
        <v>34</v>
      </c>
      <c r="S4366" s="158">
        <v>1</v>
      </c>
      <c r="T4366" s="103" t="s">
        <v>210</v>
      </c>
      <c r="U4366" s="160" t="s">
        <v>208</v>
      </c>
      <c r="V4366" s="160" t="s">
        <v>211</v>
      </c>
      <c r="W4366" s="160" t="s">
        <v>395</v>
      </c>
      <c r="X4366" s="160" t="s">
        <v>395</v>
      </c>
    </row>
    <row r="4367" spans="1:24" ht="30.75">
      <c r="A4367" s="155">
        <f>A4366+1</f>
        <v>4365</v>
      </c>
      <c r="B4367" s="160" t="s">
        <v>4621</v>
      </c>
      <c r="C4367" s="159">
        <v>2012</v>
      </c>
      <c r="D4367" s="160" t="s">
        <v>205</v>
      </c>
      <c r="E4367" s="160" t="s">
        <v>212</v>
      </c>
      <c r="F4367" s="268" t="s">
        <v>4866</v>
      </c>
      <c r="G4367" s="157" t="s">
        <v>31</v>
      </c>
      <c r="H4367" s="156" t="s">
        <v>42</v>
      </c>
      <c r="I4367" s="160" t="s">
        <v>208</v>
      </c>
      <c r="J4367" s="160" t="s">
        <v>212</v>
      </c>
      <c r="K4367" s="240" t="s">
        <v>34</v>
      </c>
      <c r="L4367" s="241" t="s">
        <v>34</v>
      </c>
      <c r="M4367" s="241" t="s">
        <v>34</v>
      </c>
      <c r="N4367" s="241" t="s">
        <v>34</v>
      </c>
      <c r="O4367" s="241" t="s">
        <v>34</v>
      </c>
      <c r="P4367" s="241" t="s">
        <v>34</v>
      </c>
      <c r="Q4367" s="159" t="s">
        <v>34</v>
      </c>
      <c r="R4367" s="100" t="s">
        <v>34</v>
      </c>
      <c r="S4367" s="158">
        <v>1</v>
      </c>
      <c r="T4367" s="103" t="s">
        <v>210</v>
      </c>
      <c r="U4367" s="160" t="s">
        <v>208</v>
      </c>
      <c r="V4367" s="160" t="s">
        <v>211</v>
      </c>
      <c r="W4367" s="157" t="s">
        <v>42</v>
      </c>
      <c r="X4367" s="157" t="s">
        <v>42</v>
      </c>
    </row>
    <row r="4368" spans="1:24" ht="81">
      <c r="A4368" s="155">
        <f>A4367+1</f>
        <v>4366</v>
      </c>
      <c r="B4368" s="160" t="s">
        <v>4621</v>
      </c>
      <c r="C4368" s="159">
        <v>2012</v>
      </c>
      <c r="D4368" s="160" t="s">
        <v>205</v>
      </c>
      <c r="E4368" s="160" t="s">
        <v>206</v>
      </c>
      <c r="F4368" s="268" t="s">
        <v>4867</v>
      </c>
      <c r="G4368" s="157" t="s">
        <v>82</v>
      </c>
      <c r="H4368" s="161" t="s">
        <v>83</v>
      </c>
      <c r="I4368" s="160" t="s">
        <v>208</v>
      </c>
      <c r="J4368" s="157" t="s">
        <v>209</v>
      </c>
      <c r="K4368" s="238" t="s">
        <v>34</v>
      </c>
      <c r="L4368" s="239" t="s">
        <v>34</v>
      </c>
      <c r="M4368" s="239" t="s">
        <v>34</v>
      </c>
      <c r="N4368" s="239" t="s">
        <v>34</v>
      </c>
      <c r="O4368" s="239" t="s">
        <v>34</v>
      </c>
      <c r="P4368" s="239" t="s">
        <v>34</v>
      </c>
      <c r="Q4368" s="159" t="s">
        <v>34</v>
      </c>
      <c r="R4368" s="100" t="s">
        <v>34</v>
      </c>
      <c r="S4368" s="158">
        <v>1</v>
      </c>
      <c r="T4368" s="103" t="s">
        <v>210</v>
      </c>
      <c r="U4368" s="160" t="s">
        <v>208</v>
      </c>
      <c r="V4368" s="160" t="s">
        <v>211</v>
      </c>
      <c r="W4368" s="160" t="s">
        <v>188</v>
      </c>
      <c r="X4368" s="160" t="s">
        <v>188</v>
      </c>
    </row>
    <row r="4369" spans="1:24" ht="71.25">
      <c r="A4369" s="155">
        <f>A4368+1</f>
        <v>4367</v>
      </c>
      <c r="B4369" s="160" t="s">
        <v>4621</v>
      </c>
      <c r="C4369" s="159">
        <v>2012</v>
      </c>
      <c r="D4369" s="160" t="s">
        <v>219</v>
      </c>
      <c r="E4369" s="160" t="s">
        <v>220</v>
      </c>
      <c r="F4369" s="268" t="s">
        <v>4868</v>
      </c>
      <c r="G4369" s="157" t="s">
        <v>31</v>
      </c>
      <c r="H4369" s="156" t="s">
        <v>50</v>
      </c>
      <c r="I4369" s="160" t="s">
        <v>222</v>
      </c>
      <c r="J4369" s="160" t="s">
        <v>17</v>
      </c>
      <c r="K4369" s="240" t="s">
        <v>34</v>
      </c>
      <c r="L4369" s="241" t="s">
        <v>34</v>
      </c>
      <c r="M4369" s="241" t="s">
        <v>34</v>
      </c>
      <c r="N4369" s="241" t="s">
        <v>34</v>
      </c>
      <c r="O4369" s="241" t="s">
        <v>48</v>
      </c>
      <c r="P4369" s="241" t="s">
        <v>34</v>
      </c>
      <c r="Q4369" s="159" t="s">
        <v>34</v>
      </c>
      <c r="R4369" s="99" t="s">
        <v>48</v>
      </c>
      <c r="S4369" s="158">
        <v>1</v>
      </c>
      <c r="T4369" s="103" t="s">
        <v>223</v>
      </c>
      <c r="U4369" s="160" t="s">
        <v>219</v>
      </c>
      <c r="V4369" s="160" t="s">
        <v>224</v>
      </c>
      <c r="W4369" s="160" t="s">
        <v>92</v>
      </c>
      <c r="X4369" s="157" t="s">
        <v>50</v>
      </c>
    </row>
    <row r="4370" spans="1:24" ht="60.75">
      <c r="A4370" s="155">
        <f>A4369+1</f>
        <v>4368</v>
      </c>
      <c r="B4370" s="160" t="s">
        <v>4621</v>
      </c>
      <c r="C4370" s="159">
        <v>2012</v>
      </c>
      <c r="D4370" s="160" t="s">
        <v>219</v>
      </c>
      <c r="E4370" s="160" t="s">
        <v>230</v>
      </c>
      <c r="F4370" s="268" t="s">
        <v>4869</v>
      </c>
      <c r="G4370" s="157" t="s">
        <v>31</v>
      </c>
      <c r="H4370" s="156" t="s">
        <v>29</v>
      </c>
      <c r="I4370" s="160" t="s">
        <v>71</v>
      </c>
      <c r="J4370" s="160" t="s">
        <v>232</v>
      </c>
      <c r="K4370" s="240" t="s">
        <v>34</v>
      </c>
      <c r="L4370" s="241" t="s">
        <v>34</v>
      </c>
      <c r="M4370" s="241" t="s">
        <v>34</v>
      </c>
      <c r="N4370" s="241" t="s">
        <v>34</v>
      </c>
      <c r="O4370" s="241" t="s">
        <v>34</v>
      </c>
      <c r="P4370" s="241" t="s">
        <v>34</v>
      </c>
      <c r="Q4370" s="159" t="s">
        <v>34</v>
      </c>
      <c r="R4370" s="100" t="s">
        <v>34</v>
      </c>
      <c r="S4370" s="158">
        <v>1</v>
      </c>
      <c r="T4370" s="103" t="s">
        <v>223</v>
      </c>
      <c r="U4370" s="160" t="s">
        <v>219</v>
      </c>
      <c r="V4370" s="160" t="s">
        <v>233</v>
      </c>
      <c r="W4370" s="160" t="s">
        <v>92</v>
      </c>
      <c r="X4370" s="160" t="s">
        <v>92</v>
      </c>
    </row>
    <row r="4371" spans="1:24" ht="41.25">
      <c r="A4371" s="155">
        <f>A4370+1</f>
        <v>4369</v>
      </c>
      <c r="B4371" s="160" t="s">
        <v>4621</v>
      </c>
      <c r="C4371" s="159">
        <v>2012</v>
      </c>
      <c r="D4371" s="160" t="s">
        <v>219</v>
      </c>
      <c r="E4371" s="160" t="s">
        <v>237</v>
      </c>
      <c r="F4371" s="268" t="s">
        <v>4870</v>
      </c>
      <c r="G4371" s="157" t="s">
        <v>31</v>
      </c>
      <c r="H4371" s="156" t="s">
        <v>39</v>
      </c>
      <c r="I4371" s="160" t="s">
        <v>71</v>
      </c>
      <c r="J4371" s="160" t="s">
        <v>232</v>
      </c>
      <c r="K4371" s="240" t="s">
        <v>34</v>
      </c>
      <c r="L4371" s="241" t="s">
        <v>34</v>
      </c>
      <c r="M4371" s="241" t="s">
        <v>34</v>
      </c>
      <c r="N4371" s="241" t="s">
        <v>34</v>
      </c>
      <c r="O4371" s="241" t="s">
        <v>34</v>
      </c>
      <c r="P4371" s="241" t="s">
        <v>34</v>
      </c>
      <c r="Q4371" s="159" t="s">
        <v>34</v>
      </c>
      <c r="R4371" s="100" t="s">
        <v>34</v>
      </c>
      <c r="S4371" s="158">
        <v>1</v>
      </c>
      <c r="T4371" s="103" t="s">
        <v>223</v>
      </c>
      <c r="U4371" s="160" t="s">
        <v>219</v>
      </c>
      <c r="V4371" s="160" t="s">
        <v>237</v>
      </c>
      <c r="W4371" s="160" t="s">
        <v>92</v>
      </c>
      <c r="X4371" s="160" t="s">
        <v>92</v>
      </c>
    </row>
    <row r="4372" spans="1:24" ht="81">
      <c r="A4372" s="155">
        <f>A4371+1</f>
        <v>4370</v>
      </c>
      <c r="B4372" s="160" t="s">
        <v>4621</v>
      </c>
      <c r="C4372" s="159">
        <v>2012</v>
      </c>
      <c r="D4372" s="160" t="s">
        <v>219</v>
      </c>
      <c r="E4372" s="160" t="s">
        <v>237</v>
      </c>
      <c r="F4372" s="268" t="s">
        <v>4871</v>
      </c>
      <c r="G4372" s="157" t="s">
        <v>82</v>
      </c>
      <c r="H4372" s="161" t="s">
        <v>83</v>
      </c>
      <c r="I4372" s="160" t="s">
        <v>71</v>
      </c>
      <c r="J4372" s="160" t="s">
        <v>232</v>
      </c>
      <c r="K4372" s="240" t="s">
        <v>34</v>
      </c>
      <c r="L4372" s="241" t="s">
        <v>34</v>
      </c>
      <c r="M4372" s="241" t="s">
        <v>34</v>
      </c>
      <c r="N4372" s="241" t="s">
        <v>34</v>
      </c>
      <c r="O4372" s="241" t="s">
        <v>34</v>
      </c>
      <c r="P4372" s="241" t="s">
        <v>34</v>
      </c>
      <c r="Q4372" s="159" t="s">
        <v>34</v>
      </c>
      <c r="R4372" s="100" t="s">
        <v>34</v>
      </c>
      <c r="S4372" s="158">
        <v>1</v>
      </c>
      <c r="T4372" s="103" t="s">
        <v>223</v>
      </c>
      <c r="U4372" s="160" t="s">
        <v>219</v>
      </c>
      <c r="V4372" s="160" t="s">
        <v>237</v>
      </c>
      <c r="W4372" s="160" t="s">
        <v>249</v>
      </c>
      <c r="X4372" s="160" t="s">
        <v>249</v>
      </c>
    </row>
    <row r="4373" spans="1:24" ht="81">
      <c r="A4373" s="155">
        <f>A4372+1</f>
        <v>4371</v>
      </c>
      <c r="B4373" s="160" t="s">
        <v>4621</v>
      </c>
      <c r="C4373" s="159">
        <v>2012</v>
      </c>
      <c r="D4373" s="160" t="s">
        <v>219</v>
      </c>
      <c r="E4373" s="160" t="s">
        <v>237</v>
      </c>
      <c r="F4373" s="268" t="s">
        <v>4872</v>
      </c>
      <c r="G4373" s="157" t="s">
        <v>82</v>
      </c>
      <c r="H4373" s="161" t="s">
        <v>83</v>
      </c>
      <c r="I4373" s="160" t="s">
        <v>71</v>
      </c>
      <c r="J4373" s="160" t="s">
        <v>232</v>
      </c>
      <c r="K4373" s="240" t="s">
        <v>34</v>
      </c>
      <c r="L4373" s="241" t="s">
        <v>34</v>
      </c>
      <c r="M4373" s="241" t="s">
        <v>34</v>
      </c>
      <c r="N4373" s="241" t="s">
        <v>34</v>
      </c>
      <c r="O4373" s="241" t="s">
        <v>34</v>
      </c>
      <c r="P4373" s="241" t="s">
        <v>34</v>
      </c>
      <c r="Q4373" s="159" t="s">
        <v>34</v>
      </c>
      <c r="R4373" s="100" t="s">
        <v>34</v>
      </c>
      <c r="S4373" s="158">
        <v>1</v>
      </c>
      <c r="T4373" s="103" t="s">
        <v>223</v>
      </c>
      <c r="U4373" s="160" t="s">
        <v>219</v>
      </c>
      <c r="V4373" s="160" t="s">
        <v>237</v>
      </c>
      <c r="W4373" s="160" t="s">
        <v>101</v>
      </c>
      <c r="X4373" s="160" t="s">
        <v>101</v>
      </c>
    </row>
    <row r="4374" spans="1:24" ht="41.25">
      <c r="A4374" s="155">
        <f>A4373+1</f>
        <v>4372</v>
      </c>
      <c r="B4374" s="160" t="s">
        <v>4621</v>
      </c>
      <c r="C4374" s="159">
        <v>2012</v>
      </c>
      <c r="D4374" s="160" t="s">
        <v>219</v>
      </c>
      <c r="E4374" s="160" t="s">
        <v>237</v>
      </c>
      <c r="F4374" s="268" t="s">
        <v>4873</v>
      </c>
      <c r="G4374" s="157" t="s">
        <v>31</v>
      </c>
      <c r="H4374" s="156" t="s">
        <v>42</v>
      </c>
      <c r="I4374" s="160" t="s">
        <v>71</v>
      </c>
      <c r="J4374" s="160" t="s">
        <v>232</v>
      </c>
      <c r="K4374" s="240" t="s">
        <v>34</v>
      </c>
      <c r="L4374" s="241" t="s">
        <v>34</v>
      </c>
      <c r="M4374" s="241" t="s">
        <v>34</v>
      </c>
      <c r="N4374" s="241" t="s">
        <v>34</v>
      </c>
      <c r="O4374" s="241" t="s">
        <v>34</v>
      </c>
      <c r="P4374" s="241" t="s">
        <v>34</v>
      </c>
      <c r="Q4374" s="159" t="s">
        <v>34</v>
      </c>
      <c r="R4374" s="100" t="s">
        <v>34</v>
      </c>
      <c r="S4374" s="158">
        <v>1</v>
      </c>
      <c r="T4374" s="103" t="s">
        <v>223</v>
      </c>
      <c r="U4374" s="160" t="s">
        <v>219</v>
      </c>
      <c r="V4374" s="160" t="s">
        <v>237</v>
      </c>
      <c r="W4374" s="157" t="s">
        <v>42</v>
      </c>
      <c r="X4374" s="157" t="s">
        <v>42</v>
      </c>
    </row>
    <row r="4375" spans="1:24" ht="41.25">
      <c r="A4375" s="155">
        <f>A4374+1</f>
        <v>4373</v>
      </c>
      <c r="B4375" s="160" t="s">
        <v>4621</v>
      </c>
      <c r="C4375" s="159">
        <v>2012</v>
      </c>
      <c r="D4375" s="160" t="s">
        <v>219</v>
      </c>
      <c r="E4375" s="160" t="s">
        <v>251</v>
      </c>
      <c r="F4375" s="268" t="s">
        <v>4874</v>
      </c>
      <c r="G4375" s="157" t="s">
        <v>31</v>
      </c>
      <c r="H4375" s="161" t="s">
        <v>39</v>
      </c>
      <c r="I4375" s="160" t="s">
        <v>71</v>
      </c>
      <c r="J4375" s="160" t="s">
        <v>253</v>
      </c>
      <c r="K4375" s="240" t="s">
        <v>34</v>
      </c>
      <c r="L4375" s="241" t="s">
        <v>34</v>
      </c>
      <c r="M4375" s="241" t="s">
        <v>34</v>
      </c>
      <c r="N4375" s="241" t="s">
        <v>34</v>
      </c>
      <c r="O4375" s="241" t="s">
        <v>34</v>
      </c>
      <c r="P4375" s="241" t="s">
        <v>34</v>
      </c>
      <c r="Q4375" s="159" t="s">
        <v>34</v>
      </c>
      <c r="R4375" s="100" t="s">
        <v>34</v>
      </c>
      <c r="S4375" s="158">
        <v>1</v>
      </c>
      <c r="T4375" s="103" t="s">
        <v>223</v>
      </c>
      <c r="U4375" s="160" t="s">
        <v>219</v>
      </c>
      <c r="V4375" s="160" t="s">
        <v>253</v>
      </c>
      <c r="W4375" s="160" t="s">
        <v>92</v>
      </c>
      <c r="X4375" s="160" t="s">
        <v>92</v>
      </c>
    </row>
    <row r="4376" spans="1:24" ht="41.25">
      <c r="A4376" s="155">
        <f>A4375+1</f>
        <v>4374</v>
      </c>
      <c r="B4376" s="160" t="s">
        <v>4621</v>
      </c>
      <c r="C4376" s="159">
        <v>2012</v>
      </c>
      <c r="D4376" s="160" t="s">
        <v>219</v>
      </c>
      <c r="E4376" s="160" t="s">
        <v>251</v>
      </c>
      <c r="F4376" s="268" t="s">
        <v>4875</v>
      </c>
      <c r="G4376" s="157" t="s">
        <v>119</v>
      </c>
      <c r="H4376" s="161" t="s">
        <v>169</v>
      </c>
      <c r="I4376" s="160" t="s">
        <v>71</v>
      </c>
      <c r="J4376" s="160" t="s">
        <v>253</v>
      </c>
      <c r="K4376" s="240" t="s">
        <v>34</v>
      </c>
      <c r="L4376" s="241" t="s">
        <v>34</v>
      </c>
      <c r="M4376" s="241" t="s">
        <v>34</v>
      </c>
      <c r="N4376" s="241" t="s">
        <v>34</v>
      </c>
      <c r="O4376" s="241" t="s">
        <v>34</v>
      </c>
      <c r="P4376" s="241" t="s">
        <v>34</v>
      </c>
      <c r="Q4376" s="159" t="s">
        <v>34</v>
      </c>
      <c r="R4376" s="100" t="s">
        <v>34</v>
      </c>
      <c r="S4376" s="158">
        <v>1</v>
      </c>
      <c r="T4376" s="103" t="s">
        <v>223</v>
      </c>
      <c r="U4376" s="160" t="s">
        <v>219</v>
      </c>
      <c r="V4376" s="160" t="s">
        <v>253</v>
      </c>
      <c r="W4376" s="160" t="s">
        <v>395</v>
      </c>
      <c r="X4376" s="160" t="s">
        <v>395</v>
      </c>
    </row>
    <row r="4377" spans="1:24" ht="41.25">
      <c r="A4377" s="155">
        <f>A4376+1</f>
        <v>4375</v>
      </c>
      <c r="B4377" s="160" t="s">
        <v>4621</v>
      </c>
      <c r="C4377" s="159">
        <v>2012</v>
      </c>
      <c r="D4377" s="160" t="s">
        <v>219</v>
      </c>
      <c r="E4377" s="160" t="s">
        <v>251</v>
      </c>
      <c r="F4377" s="268" t="s">
        <v>4876</v>
      </c>
      <c r="G4377" s="157" t="s">
        <v>31</v>
      </c>
      <c r="H4377" s="161" t="s">
        <v>39</v>
      </c>
      <c r="I4377" s="160" t="s">
        <v>71</v>
      </c>
      <c r="J4377" s="160" t="s">
        <v>253</v>
      </c>
      <c r="K4377" s="240" t="s">
        <v>34</v>
      </c>
      <c r="L4377" s="241" t="s">
        <v>34</v>
      </c>
      <c r="M4377" s="241" t="s">
        <v>34</v>
      </c>
      <c r="N4377" s="241" t="s">
        <v>34</v>
      </c>
      <c r="O4377" s="241" t="s">
        <v>34</v>
      </c>
      <c r="P4377" s="241" t="s">
        <v>34</v>
      </c>
      <c r="Q4377" s="159" t="s">
        <v>34</v>
      </c>
      <c r="R4377" s="100" t="s">
        <v>34</v>
      </c>
      <c r="S4377" s="158">
        <v>1</v>
      </c>
      <c r="T4377" s="103" t="s">
        <v>223</v>
      </c>
      <c r="U4377" s="160" t="s">
        <v>219</v>
      </c>
      <c r="V4377" s="160" t="s">
        <v>253</v>
      </c>
      <c r="W4377" s="160" t="s">
        <v>92</v>
      </c>
      <c r="X4377" s="160" t="s">
        <v>92</v>
      </c>
    </row>
    <row r="4378" spans="1:24" ht="41.25">
      <c r="A4378" s="155">
        <f>A4377+1</f>
        <v>4376</v>
      </c>
      <c r="B4378" s="160" t="s">
        <v>4621</v>
      </c>
      <c r="C4378" s="159">
        <v>2012</v>
      </c>
      <c r="D4378" s="160" t="s">
        <v>219</v>
      </c>
      <c r="E4378" s="160" t="s">
        <v>251</v>
      </c>
      <c r="F4378" s="268" t="s">
        <v>4877</v>
      </c>
      <c r="G4378" s="157" t="s">
        <v>31</v>
      </c>
      <c r="H4378" s="161" t="s">
        <v>39</v>
      </c>
      <c r="I4378" s="160" t="s">
        <v>71</v>
      </c>
      <c r="J4378" s="160" t="s">
        <v>253</v>
      </c>
      <c r="K4378" s="240" t="s">
        <v>34</v>
      </c>
      <c r="L4378" s="241" t="s">
        <v>34</v>
      </c>
      <c r="M4378" s="241" t="s">
        <v>34</v>
      </c>
      <c r="N4378" s="241" t="s">
        <v>34</v>
      </c>
      <c r="O4378" s="241" t="s">
        <v>34</v>
      </c>
      <c r="P4378" s="241" t="s">
        <v>34</v>
      </c>
      <c r="Q4378" s="159" t="s">
        <v>34</v>
      </c>
      <c r="R4378" s="100" t="s">
        <v>34</v>
      </c>
      <c r="S4378" s="158">
        <v>1</v>
      </c>
      <c r="T4378" s="103" t="s">
        <v>223</v>
      </c>
      <c r="U4378" s="160" t="s">
        <v>219</v>
      </c>
      <c r="V4378" s="160" t="s">
        <v>253</v>
      </c>
      <c r="W4378" s="160" t="s">
        <v>92</v>
      </c>
      <c r="X4378" s="160" t="s">
        <v>92</v>
      </c>
    </row>
    <row r="4379" spans="1:24" ht="41.25">
      <c r="A4379" s="155">
        <f>A4378+1</f>
        <v>4377</v>
      </c>
      <c r="B4379" s="160" t="s">
        <v>4621</v>
      </c>
      <c r="C4379" s="159">
        <v>2012</v>
      </c>
      <c r="D4379" s="160" t="s">
        <v>219</v>
      </c>
      <c r="E4379" s="160" t="s">
        <v>251</v>
      </c>
      <c r="F4379" s="268" t="s">
        <v>4878</v>
      </c>
      <c r="G4379" s="157" t="s">
        <v>31</v>
      </c>
      <c r="H4379" s="161" t="s">
        <v>29</v>
      </c>
      <c r="I4379" s="160" t="s">
        <v>71</v>
      </c>
      <c r="J4379" s="160" t="s">
        <v>253</v>
      </c>
      <c r="K4379" s="240" t="s">
        <v>34</v>
      </c>
      <c r="L4379" s="241" t="s">
        <v>34</v>
      </c>
      <c r="M4379" s="241" t="s">
        <v>34</v>
      </c>
      <c r="N4379" s="241" t="s">
        <v>34</v>
      </c>
      <c r="O4379" s="241" t="s">
        <v>34</v>
      </c>
      <c r="P4379" s="241" t="s">
        <v>34</v>
      </c>
      <c r="Q4379" s="159" t="s">
        <v>34</v>
      </c>
      <c r="R4379" s="100" t="s">
        <v>34</v>
      </c>
      <c r="S4379" s="158">
        <v>1</v>
      </c>
      <c r="T4379" s="103" t="s">
        <v>223</v>
      </c>
      <c r="U4379" s="160" t="s">
        <v>219</v>
      </c>
      <c r="V4379" s="160" t="s">
        <v>253</v>
      </c>
      <c r="W4379" s="160" t="s">
        <v>92</v>
      </c>
      <c r="X4379" s="160" t="s">
        <v>92</v>
      </c>
    </row>
    <row r="4380" spans="1:24" ht="41.25">
      <c r="A4380" s="155">
        <f>A4379+1</f>
        <v>4378</v>
      </c>
      <c r="B4380" s="160" t="s">
        <v>4621</v>
      </c>
      <c r="C4380" s="159">
        <v>2012</v>
      </c>
      <c r="D4380" s="160" t="s">
        <v>219</v>
      </c>
      <c r="E4380" s="160" t="s">
        <v>251</v>
      </c>
      <c r="F4380" s="268" t="s">
        <v>4879</v>
      </c>
      <c r="G4380" s="157" t="s">
        <v>31</v>
      </c>
      <c r="H4380" s="161" t="s">
        <v>39</v>
      </c>
      <c r="I4380" s="160" t="s">
        <v>71</v>
      </c>
      <c r="J4380" s="160" t="s">
        <v>253</v>
      </c>
      <c r="K4380" s="240" t="s">
        <v>34</v>
      </c>
      <c r="L4380" s="241" t="s">
        <v>34</v>
      </c>
      <c r="M4380" s="241" t="s">
        <v>34</v>
      </c>
      <c r="N4380" s="241" t="s">
        <v>34</v>
      </c>
      <c r="O4380" s="241" t="s">
        <v>34</v>
      </c>
      <c r="P4380" s="241" t="s">
        <v>34</v>
      </c>
      <c r="Q4380" s="159" t="s">
        <v>34</v>
      </c>
      <c r="R4380" s="100" t="s">
        <v>34</v>
      </c>
      <c r="S4380" s="158">
        <v>1</v>
      </c>
      <c r="T4380" s="103" t="s">
        <v>223</v>
      </c>
      <c r="U4380" s="160" t="s">
        <v>219</v>
      </c>
      <c r="V4380" s="160" t="s">
        <v>253</v>
      </c>
      <c r="W4380" s="160" t="s">
        <v>92</v>
      </c>
      <c r="X4380" s="160" t="s">
        <v>92</v>
      </c>
    </row>
    <row r="4381" spans="1:24" ht="41.25">
      <c r="A4381" s="155">
        <f>A4380+1</f>
        <v>4379</v>
      </c>
      <c r="B4381" s="160" t="s">
        <v>4621</v>
      </c>
      <c r="C4381" s="159">
        <v>2012</v>
      </c>
      <c r="D4381" s="160" t="s">
        <v>219</v>
      </c>
      <c r="E4381" s="160" t="s">
        <v>251</v>
      </c>
      <c r="F4381" s="268" t="s">
        <v>4880</v>
      </c>
      <c r="G4381" s="157" t="s">
        <v>31</v>
      </c>
      <c r="H4381" s="161" t="s">
        <v>39</v>
      </c>
      <c r="I4381" s="160" t="s">
        <v>71</v>
      </c>
      <c r="J4381" s="160" t="s">
        <v>253</v>
      </c>
      <c r="K4381" s="240" t="s">
        <v>34</v>
      </c>
      <c r="L4381" s="241" t="s">
        <v>34</v>
      </c>
      <c r="M4381" s="241" t="s">
        <v>34</v>
      </c>
      <c r="N4381" s="241" t="s">
        <v>34</v>
      </c>
      <c r="O4381" s="241" t="s">
        <v>34</v>
      </c>
      <c r="P4381" s="241" t="s">
        <v>34</v>
      </c>
      <c r="Q4381" s="159" t="s">
        <v>34</v>
      </c>
      <c r="R4381" s="100" t="s">
        <v>34</v>
      </c>
      <c r="S4381" s="158">
        <v>1</v>
      </c>
      <c r="T4381" s="103" t="s">
        <v>223</v>
      </c>
      <c r="U4381" s="160" t="s">
        <v>219</v>
      </c>
      <c r="V4381" s="160" t="s">
        <v>253</v>
      </c>
      <c r="W4381" s="160" t="s">
        <v>92</v>
      </c>
      <c r="X4381" s="160" t="s">
        <v>92</v>
      </c>
    </row>
    <row r="4382" spans="1:24" ht="41.25">
      <c r="A4382" s="155">
        <f>A4381+1</f>
        <v>4380</v>
      </c>
      <c r="B4382" s="160" t="s">
        <v>4621</v>
      </c>
      <c r="C4382" s="159">
        <v>2012</v>
      </c>
      <c r="D4382" s="160" t="s">
        <v>219</v>
      </c>
      <c r="E4382" s="160" t="s">
        <v>251</v>
      </c>
      <c r="F4382" s="268" t="s">
        <v>4881</v>
      </c>
      <c r="G4382" s="157" t="s">
        <v>31</v>
      </c>
      <c r="H4382" s="156" t="s">
        <v>42</v>
      </c>
      <c r="I4382" s="160" t="s">
        <v>71</v>
      </c>
      <c r="J4382" s="160" t="s">
        <v>253</v>
      </c>
      <c r="K4382" s="240" t="s">
        <v>34</v>
      </c>
      <c r="L4382" s="241" t="s">
        <v>34</v>
      </c>
      <c r="M4382" s="241" t="s">
        <v>34</v>
      </c>
      <c r="N4382" s="241" t="s">
        <v>34</v>
      </c>
      <c r="O4382" s="241" t="s">
        <v>34</v>
      </c>
      <c r="P4382" s="241" t="s">
        <v>34</v>
      </c>
      <c r="Q4382" s="159" t="s">
        <v>34</v>
      </c>
      <c r="R4382" s="100" t="s">
        <v>34</v>
      </c>
      <c r="S4382" s="158">
        <v>1</v>
      </c>
      <c r="T4382" s="103" t="s">
        <v>223</v>
      </c>
      <c r="U4382" s="160" t="s">
        <v>219</v>
      </c>
      <c r="V4382" s="160" t="s">
        <v>253</v>
      </c>
      <c r="W4382" s="157" t="s">
        <v>42</v>
      </c>
      <c r="X4382" s="157" t="s">
        <v>42</v>
      </c>
    </row>
    <row r="4383" spans="1:24" ht="41.25">
      <c r="A4383" s="155">
        <f>A4382+1</f>
        <v>4381</v>
      </c>
      <c r="B4383" s="160" t="s">
        <v>4621</v>
      </c>
      <c r="C4383" s="159">
        <v>2012</v>
      </c>
      <c r="D4383" s="160" t="s">
        <v>28</v>
      </c>
      <c r="E4383" s="160" t="s">
        <v>262</v>
      </c>
      <c r="F4383" s="268" t="s">
        <v>4882</v>
      </c>
      <c r="G4383" s="157" t="s">
        <v>31</v>
      </c>
      <c r="H4383" s="161" t="s">
        <v>29</v>
      </c>
      <c r="I4383" s="157" t="s">
        <v>32</v>
      </c>
      <c r="J4383" s="157" t="s">
        <v>33</v>
      </c>
      <c r="K4383" s="238" t="s">
        <v>34</v>
      </c>
      <c r="L4383" s="239" t="s">
        <v>34</v>
      </c>
      <c r="M4383" s="239" t="s">
        <v>34</v>
      </c>
      <c r="N4383" s="239" t="s">
        <v>34</v>
      </c>
      <c r="O4383" s="239" t="s">
        <v>34</v>
      </c>
      <c r="P4383" s="239" t="s">
        <v>34</v>
      </c>
      <c r="Q4383" s="159" t="s">
        <v>34</v>
      </c>
      <c r="R4383" s="100" t="s">
        <v>34</v>
      </c>
      <c r="S4383" s="158">
        <v>1</v>
      </c>
      <c r="T4383" s="103" t="s">
        <v>264</v>
      </c>
      <c r="U4383" s="160" t="s">
        <v>262</v>
      </c>
      <c r="V4383" s="160" t="s">
        <v>266</v>
      </c>
      <c r="W4383" s="160" t="s">
        <v>92</v>
      </c>
      <c r="X4383" s="160" t="s">
        <v>92</v>
      </c>
    </row>
    <row r="4384" spans="1:24" ht="41.25">
      <c r="A4384" s="155">
        <f>A4383+1</f>
        <v>4382</v>
      </c>
      <c r="B4384" s="160" t="s">
        <v>4621</v>
      </c>
      <c r="C4384" s="159">
        <v>2012</v>
      </c>
      <c r="D4384" s="160" t="s">
        <v>28</v>
      </c>
      <c r="E4384" s="160" t="s">
        <v>262</v>
      </c>
      <c r="F4384" s="268" t="s">
        <v>4883</v>
      </c>
      <c r="G4384" s="157" t="s">
        <v>31</v>
      </c>
      <c r="H4384" s="161" t="s">
        <v>29</v>
      </c>
      <c r="I4384" s="157" t="s">
        <v>32</v>
      </c>
      <c r="J4384" s="157" t="s">
        <v>33</v>
      </c>
      <c r="K4384" s="238" t="s">
        <v>34</v>
      </c>
      <c r="L4384" s="239" t="s">
        <v>34</v>
      </c>
      <c r="M4384" s="239" t="s">
        <v>34</v>
      </c>
      <c r="N4384" s="239" t="s">
        <v>34</v>
      </c>
      <c r="O4384" s="239" t="s">
        <v>34</v>
      </c>
      <c r="P4384" s="239" t="s">
        <v>34</v>
      </c>
      <c r="Q4384" s="159" t="s">
        <v>34</v>
      </c>
      <c r="R4384" s="100" t="s">
        <v>34</v>
      </c>
      <c r="S4384" s="158">
        <v>1</v>
      </c>
      <c r="T4384" s="103" t="s">
        <v>264</v>
      </c>
      <c r="U4384" s="160" t="s">
        <v>262</v>
      </c>
      <c r="V4384" s="160" t="s">
        <v>266</v>
      </c>
      <c r="W4384" s="160" t="s">
        <v>92</v>
      </c>
      <c r="X4384" s="160" t="s">
        <v>92</v>
      </c>
    </row>
    <row r="4385" spans="1:24" ht="41.25">
      <c r="A4385" s="155">
        <f>A4384+1</f>
        <v>4383</v>
      </c>
      <c r="B4385" s="160" t="s">
        <v>4621</v>
      </c>
      <c r="C4385" s="159">
        <v>2012</v>
      </c>
      <c r="D4385" s="160" t="s">
        <v>28</v>
      </c>
      <c r="E4385" s="160" t="s">
        <v>262</v>
      </c>
      <c r="F4385" s="268" t="s">
        <v>4884</v>
      </c>
      <c r="G4385" s="157" t="s">
        <v>31</v>
      </c>
      <c r="H4385" s="161" t="s">
        <v>29</v>
      </c>
      <c r="I4385" s="157" t="s">
        <v>32</v>
      </c>
      <c r="J4385" s="157" t="s">
        <v>33</v>
      </c>
      <c r="K4385" s="238" t="s">
        <v>34</v>
      </c>
      <c r="L4385" s="239" t="s">
        <v>34</v>
      </c>
      <c r="M4385" s="239" t="s">
        <v>34</v>
      </c>
      <c r="N4385" s="239" t="s">
        <v>34</v>
      </c>
      <c r="O4385" s="239" t="s">
        <v>34</v>
      </c>
      <c r="P4385" s="239" t="s">
        <v>34</v>
      </c>
      <c r="Q4385" s="159" t="s">
        <v>34</v>
      </c>
      <c r="R4385" s="100" t="s">
        <v>34</v>
      </c>
      <c r="S4385" s="158">
        <v>1</v>
      </c>
      <c r="T4385" s="103" t="s">
        <v>264</v>
      </c>
      <c r="U4385" s="160" t="s">
        <v>262</v>
      </c>
      <c r="V4385" s="160" t="s">
        <v>266</v>
      </c>
      <c r="W4385" s="160" t="s">
        <v>92</v>
      </c>
      <c r="X4385" s="160" t="s">
        <v>92</v>
      </c>
    </row>
    <row r="4386" spans="1:24" ht="41.25">
      <c r="A4386" s="155">
        <f>A4385+1</f>
        <v>4384</v>
      </c>
      <c r="B4386" s="160" t="s">
        <v>4621</v>
      </c>
      <c r="C4386" s="159">
        <v>2012</v>
      </c>
      <c r="D4386" s="160" t="s">
        <v>28</v>
      </c>
      <c r="E4386" s="160" t="s">
        <v>267</v>
      </c>
      <c r="F4386" s="268" t="s">
        <v>4885</v>
      </c>
      <c r="G4386" s="157" t="s">
        <v>31</v>
      </c>
      <c r="H4386" s="156" t="s">
        <v>42</v>
      </c>
      <c r="I4386" s="157" t="s">
        <v>32</v>
      </c>
      <c r="J4386" s="160" t="s">
        <v>33</v>
      </c>
      <c r="K4386" s="240" t="s">
        <v>34</v>
      </c>
      <c r="L4386" s="241" t="s">
        <v>34</v>
      </c>
      <c r="M4386" s="241" t="s">
        <v>34</v>
      </c>
      <c r="N4386" s="241" t="s">
        <v>34</v>
      </c>
      <c r="O4386" s="241" t="s">
        <v>34</v>
      </c>
      <c r="P4386" s="241" t="s">
        <v>34</v>
      </c>
      <c r="Q4386" s="159" t="s">
        <v>34</v>
      </c>
      <c r="R4386" s="100" t="s">
        <v>34</v>
      </c>
      <c r="S4386" s="158">
        <v>1</v>
      </c>
      <c r="T4386" s="103" t="s">
        <v>269</v>
      </c>
      <c r="U4386" s="160" t="s">
        <v>269</v>
      </c>
      <c r="V4386" s="160" t="s">
        <v>4886</v>
      </c>
      <c r="W4386" s="157" t="s">
        <v>42</v>
      </c>
      <c r="X4386" s="157" t="s">
        <v>42</v>
      </c>
    </row>
    <row r="4387" spans="1:24" ht="41.25">
      <c r="A4387" s="155">
        <f>A4386+1</f>
        <v>4385</v>
      </c>
      <c r="B4387" s="160" t="s">
        <v>4621</v>
      </c>
      <c r="C4387" s="159">
        <v>2012</v>
      </c>
      <c r="D4387" s="160" t="s">
        <v>28</v>
      </c>
      <c r="E4387" s="160" t="s">
        <v>270</v>
      </c>
      <c r="F4387" s="268" t="s">
        <v>4887</v>
      </c>
      <c r="G4387" s="157" t="s">
        <v>31</v>
      </c>
      <c r="H4387" s="156" t="s">
        <v>42</v>
      </c>
      <c r="I4387" s="157" t="s">
        <v>32</v>
      </c>
      <c r="J4387" s="160" t="s">
        <v>33</v>
      </c>
      <c r="K4387" s="240" t="s">
        <v>34</v>
      </c>
      <c r="L4387" s="241" t="s">
        <v>34</v>
      </c>
      <c r="M4387" s="241" t="s">
        <v>34</v>
      </c>
      <c r="N4387" s="241" t="s">
        <v>34</v>
      </c>
      <c r="O4387" s="241" t="s">
        <v>34</v>
      </c>
      <c r="P4387" s="241" t="s">
        <v>34</v>
      </c>
      <c r="Q4387" s="159" t="s">
        <v>34</v>
      </c>
      <c r="R4387" s="100" t="s">
        <v>34</v>
      </c>
      <c r="S4387" s="158">
        <v>1</v>
      </c>
      <c r="T4387" s="103" t="s">
        <v>272</v>
      </c>
      <c r="U4387" s="160" t="s">
        <v>273</v>
      </c>
      <c r="V4387" s="160" t="s">
        <v>266</v>
      </c>
      <c r="W4387" s="157" t="s">
        <v>42</v>
      </c>
      <c r="X4387" s="157" t="s">
        <v>42</v>
      </c>
    </row>
    <row r="4388" spans="1:24" ht="41.25">
      <c r="A4388" s="155">
        <f>A4387+1</f>
        <v>4386</v>
      </c>
      <c r="B4388" s="160" t="s">
        <v>4621</v>
      </c>
      <c r="C4388" s="159">
        <v>2012</v>
      </c>
      <c r="D4388" s="160" t="s">
        <v>28</v>
      </c>
      <c r="E4388" s="160" t="s">
        <v>270</v>
      </c>
      <c r="F4388" s="268" t="s">
        <v>4888</v>
      </c>
      <c r="G4388" s="157" t="s">
        <v>31</v>
      </c>
      <c r="H4388" s="156" t="s">
        <v>42</v>
      </c>
      <c r="I4388" s="157" t="s">
        <v>32</v>
      </c>
      <c r="J4388" s="160" t="s">
        <v>33</v>
      </c>
      <c r="K4388" s="240" t="s">
        <v>34</v>
      </c>
      <c r="L4388" s="241" t="s">
        <v>48</v>
      </c>
      <c r="M4388" s="241" t="s">
        <v>34</v>
      </c>
      <c r="N4388" s="241" t="s">
        <v>34</v>
      </c>
      <c r="O4388" s="241" t="s">
        <v>34</v>
      </c>
      <c r="P4388" s="241" t="s">
        <v>34</v>
      </c>
      <c r="Q4388" s="159" t="s">
        <v>34</v>
      </c>
      <c r="R4388" s="100" t="s">
        <v>34</v>
      </c>
      <c r="S4388" s="158">
        <v>1</v>
      </c>
      <c r="T4388" s="103" t="s">
        <v>272</v>
      </c>
      <c r="U4388" s="160" t="s">
        <v>273</v>
      </c>
      <c r="V4388" s="160" t="s">
        <v>266</v>
      </c>
      <c r="W4388" s="157" t="s">
        <v>42</v>
      </c>
      <c r="X4388" s="157" t="s">
        <v>42</v>
      </c>
    </row>
    <row r="4389" spans="1:24" ht="60.75">
      <c r="A4389" s="155">
        <f>A4388+1</f>
        <v>4387</v>
      </c>
      <c r="B4389" s="160" t="s">
        <v>4621</v>
      </c>
      <c r="C4389" s="159">
        <v>2012</v>
      </c>
      <c r="D4389" s="160" t="s">
        <v>28</v>
      </c>
      <c r="E4389" s="160" t="s">
        <v>270</v>
      </c>
      <c r="F4389" s="268" t="s">
        <v>4889</v>
      </c>
      <c r="G4389" s="157" t="s">
        <v>31</v>
      </c>
      <c r="H4389" s="156" t="s">
        <v>42</v>
      </c>
      <c r="I4389" s="157" t="s">
        <v>32</v>
      </c>
      <c r="J4389" s="157" t="s">
        <v>33</v>
      </c>
      <c r="K4389" s="238" t="s">
        <v>34</v>
      </c>
      <c r="L4389" s="239" t="s">
        <v>34</v>
      </c>
      <c r="M4389" s="239" t="s">
        <v>34</v>
      </c>
      <c r="N4389" s="239" t="s">
        <v>34</v>
      </c>
      <c r="O4389" s="239" t="s">
        <v>34</v>
      </c>
      <c r="P4389" s="239" t="s">
        <v>34</v>
      </c>
      <c r="Q4389" s="159" t="s">
        <v>34</v>
      </c>
      <c r="R4389" s="100" t="s">
        <v>34</v>
      </c>
      <c r="S4389" s="158">
        <v>1</v>
      </c>
      <c r="T4389" s="103" t="s">
        <v>272</v>
      </c>
      <c r="U4389" s="160" t="s">
        <v>276</v>
      </c>
      <c r="V4389" s="160" t="s">
        <v>266</v>
      </c>
      <c r="W4389" s="157" t="s">
        <v>42</v>
      </c>
      <c r="X4389" s="157" t="s">
        <v>42</v>
      </c>
    </row>
    <row r="4390" spans="1:24" ht="41.25">
      <c r="A4390" s="155">
        <f>A4389+1</f>
        <v>4388</v>
      </c>
      <c r="B4390" s="160" t="s">
        <v>4621</v>
      </c>
      <c r="C4390" s="159">
        <v>2012</v>
      </c>
      <c r="D4390" s="160" t="s">
        <v>28</v>
      </c>
      <c r="E4390" s="160" t="s">
        <v>270</v>
      </c>
      <c r="F4390" s="268" t="s">
        <v>4890</v>
      </c>
      <c r="G4390" s="157" t="s">
        <v>31</v>
      </c>
      <c r="H4390" s="156" t="s">
        <v>42</v>
      </c>
      <c r="I4390" s="157" t="s">
        <v>32</v>
      </c>
      <c r="J4390" s="157" t="s">
        <v>33</v>
      </c>
      <c r="K4390" s="238" t="s">
        <v>34</v>
      </c>
      <c r="L4390" s="239" t="s">
        <v>34</v>
      </c>
      <c r="M4390" s="239" t="s">
        <v>34</v>
      </c>
      <c r="N4390" s="239" t="s">
        <v>34</v>
      </c>
      <c r="O4390" s="239" t="s">
        <v>34</v>
      </c>
      <c r="P4390" s="239" t="s">
        <v>34</v>
      </c>
      <c r="Q4390" s="159" t="s">
        <v>34</v>
      </c>
      <c r="R4390" s="100" t="s">
        <v>34</v>
      </c>
      <c r="S4390" s="158">
        <v>1</v>
      </c>
      <c r="T4390" s="103" t="s">
        <v>272</v>
      </c>
      <c r="U4390" s="160" t="s">
        <v>276</v>
      </c>
      <c r="V4390" s="160" t="s">
        <v>266</v>
      </c>
      <c r="W4390" s="157" t="s">
        <v>42</v>
      </c>
      <c r="X4390" s="157" t="s">
        <v>42</v>
      </c>
    </row>
    <row r="4391" spans="1:24" ht="41.25">
      <c r="A4391" s="155">
        <f>A4390+1</f>
        <v>4389</v>
      </c>
      <c r="B4391" s="160" t="s">
        <v>4891</v>
      </c>
      <c r="C4391" s="159">
        <v>2015</v>
      </c>
      <c r="D4391" s="157" t="s">
        <v>28</v>
      </c>
      <c r="E4391" s="160" t="s">
        <v>279</v>
      </c>
      <c r="F4391" s="268" t="s">
        <v>4892</v>
      </c>
      <c r="G4391" s="157" t="s">
        <v>31</v>
      </c>
      <c r="H4391" s="156" t="s">
        <v>42</v>
      </c>
      <c r="I4391" s="157" t="s">
        <v>32</v>
      </c>
      <c r="J4391" s="160" t="s">
        <v>33</v>
      </c>
      <c r="K4391" s="240" t="s">
        <v>34</v>
      </c>
      <c r="L4391" s="241" t="s">
        <v>34</v>
      </c>
      <c r="M4391" s="241" t="s">
        <v>34</v>
      </c>
      <c r="N4391" s="241" t="s">
        <v>34</v>
      </c>
      <c r="O4391" s="241" t="s">
        <v>34</v>
      </c>
      <c r="P4391" s="241" t="s">
        <v>34</v>
      </c>
      <c r="Q4391" s="159" t="s">
        <v>34</v>
      </c>
      <c r="R4391" s="100" t="s">
        <v>34</v>
      </c>
      <c r="S4391" s="158">
        <v>1</v>
      </c>
      <c r="T4391" s="102" t="s">
        <v>35</v>
      </c>
      <c r="U4391" s="157" t="s">
        <v>28</v>
      </c>
      <c r="V4391" s="160" t="s">
        <v>4893</v>
      </c>
      <c r="W4391" s="157" t="s">
        <v>42</v>
      </c>
      <c r="X4391" s="157" t="s">
        <v>50</v>
      </c>
    </row>
    <row r="4392" spans="1:24" ht="41.25">
      <c r="A4392" s="155">
        <f>A4391+1</f>
        <v>4390</v>
      </c>
      <c r="B4392" s="160" t="s">
        <v>4891</v>
      </c>
      <c r="C4392" s="159">
        <v>2015</v>
      </c>
      <c r="D4392" s="157" t="s">
        <v>28</v>
      </c>
      <c r="E4392" s="157" t="s">
        <v>37</v>
      </c>
      <c r="F4392" s="268" t="s">
        <v>4894</v>
      </c>
      <c r="G4392" s="157" t="s">
        <v>31</v>
      </c>
      <c r="H4392" s="161" t="s">
        <v>39</v>
      </c>
      <c r="I4392" s="157" t="s">
        <v>32</v>
      </c>
      <c r="J4392" s="157" t="s">
        <v>33</v>
      </c>
      <c r="K4392" s="238" t="s">
        <v>34</v>
      </c>
      <c r="L4392" s="239" t="s">
        <v>34</v>
      </c>
      <c r="M4392" s="239" t="s">
        <v>34</v>
      </c>
      <c r="N4392" s="239" t="s">
        <v>34</v>
      </c>
      <c r="O4392" s="239" t="s">
        <v>34</v>
      </c>
      <c r="P4392" s="239" t="s">
        <v>34</v>
      </c>
      <c r="Q4392" s="159" t="s">
        <v>34</v>
      </c>
      <c r="R4392" s="100" t="s">
        <v>34</v>
      </c>
      <c r="S4392" s="158">
        <v>1</v>
      </c>
      <c r="T4392" s="102" t="s">
        <v>35</v>
      </c>
      <c r="U4392" s="157" t="s">
        <v>28</v>
      </c>
      <c r="V4392" s="160" t="s">
        <v>37</v>
      </c>
      <c r="W4392" s="160" t="s">
        <v>92</v>
      </c>
      <c r="X4392" s="160" t="s">
        <v>92</v>
      </c>
    </row>
    <row r="4393" spans="1:24" ht="41.25">
      <c r="A4393" s="155">
        <f>A4392+1</f>
        <v>4391</v>
      </c>
      <c r="B4393" s="160" t="s">
        <v>4891</v>
      </c>
      <c r="C4393" s="159">
        <v>2015</v>
      </c>
      <c r="D4393" s="157" t="s">
        <v>28</v>
      </c>
      <c r="E4393" s="160" t="s">
        <v>40</v>
      </c>
      <c r="F4393" s="268" t="s">
        <v>4895</v>
      </c>
      <c r="G4393" s="157" t="s">
        <v>31</v>
      </c>
      <c r="H4393" s="156" t="s">
        <v>42</v>
      </c>
      <c r="I4393" s="157" t="s">
        <v>32</v>
      </c>
      <c r="J4393" s="157" t="s">
        <v>33</v>
      </c>
      <c r="K4393" s="238" t="s">
        <v>34</v>
      </c>
      <c r="L4393" s="239" t="s">
        <v>34</v>
      </c>
      <c r="M4393" s="239" t="s">
        <v>34</v>
      </c>
      <c r="N4393" s="239" t="s">
        <v>34</v>
      </c>
      <c r="O4393" s="239" t="s">
        <v>34</v>
      </c>
      <c r="P4393" s="239" t="s">
        <v>34</v>
      </c>
      <c r="Q4393" s="159" t="s">
        <v>34</v>
      </c>
      <c r="R4393" s="100" t="s">
        <v>34</v>
      </c>
      <c r="S4393" s="158">
        <v>1</v>
      </c>
      <c r="T4393" s="102" t="s">
        <v>35</v>
      </c>
      <c r="U4393" s="157" t="s">
        <v>28</v>
      </c>
      <c r="V4393" s="160" t="s">
        <v>43</v>
      </c>
      <c r="W4393" s="157" t="s">
        <v>42</v>
      </c>
      <c r="X4393" s="157" t="s">
        <v>42</v>
      </c>
    </row>
    <row r="4394" spans="1:24" ht="30.75">
      <c r="A4394" s="155">
        <f>A4393+1</f>
        <v>4392</v>
      </c>
      <c r="B4394" s="160" t="s">
        <v>4891</v>
      </c>
      <c r="C4394" s="159">
        <v>2015</v>
      </c>
      <c r="D4394" s="157" t="s">
        <v>28</v>
      </c>
      <c r="E4394" s="157" t="s">
        <v>44</v>
      </c>
      <c r="F4394" s="268" t="s">
        <v>4896</v>
      </c>
      <c r="G4394" s="157" t="s">
        <v>31</v>
      </c>
      <c r="H4394" s="156" t="s">
        <v>46</v>
      </c>
      <c r="I4394" s="157" t="s">
        <v>32</v>
      </c>
      <c r="J4394" s="157" t="s">
        <v>47</v>
      </c>
      <c r="K4394" s="238" t="s">
        <v>34</v>
      </c>
      <c r="L4394" s="239" t="s">
        <v>34</v>
      </c>
      <c r="M4394" s="239" t="s">
        <v>48</v>
      </c>
      <c r="N4394" s="239" t="s">
        <v>34</v>
      </c>
      <c r="O4394" s="239" t="s">
        <v>34</v>
      </c>
      <c r="P4394" s="239" t="s">
        <v>34</v>
      </c>
      <c r="Q4394" s="159" t="s">
        <v>34</v>
      </c>
      <c r="R4394" s="99" t="s">
        <v>48</v>
      </c>
      <c r="S4394" s="158">
        <v>1</v>
      </c>
      <c r="T4394" s="102" t="s">
        <v>35</v>
      </c>
      <c r="U4394" s="157" t="s">
        <v>28</v>
      </c>
      <c r="V4394" s="160" t="s">
        <v>46</v>
      </c>
      <c r="W4394" s="157" t="s">
        <v>42</v>
      </c>
      <c r="X4394" s="157" t="s">
        <v>50</v>
      </c>
    </row>
    <row r="4395" spans="1:24" ht="30.75">
      <c r="A4395" s="155">
        <f>A4394+1</f>
        <v>4393</v>
      </c>
      <c r="B4395" s="160" t="s">
        <v>4891</v>
      </c>
      <c r="C4395" s="159">
        <v>2015</v>
      </c>
      <c r="D4395" s="157" t="s">
        <v>28</v>
      </c>
      <c r="E4395" s="157" t="s">
        <v>44</v>
      </c>
      <c r="F4395" s="268" t="s">
        <v>4897</v>
      </c>
      <c r="G4395" s="157" t="s">
        <v>31</v>
      </c>
      <c r="H4395" s="156" t="s">
        <v>46</v>
      </c>
      <c r="I4395" s="157" t="s">
        <v>32</v>
      </c>
      <c r="J4395" s="157" t="s">
        <v>47</v>
      </c>
      <c r="K4395" s="238" t="s">
        <v>34</v>
      </c>
      <c r="L4395" s="239" t="s">
        <v>34</v>
      </c>
      <c r="M4395" s="239" t="s">
        <v>34</v>
      </c>
      <c r="N4395" s="239" t="s">
        <v>34</v>
      </c>
      <c r="O4395" s="239" t="s">
        <v>34</v>
      </c>
      <c r="P4395" s="239" t="s">
        <v>34</v>
      </c>
      <c r="Q4395" s="159" t="s">
        <v>34</v>
      </c>
      <c r="R4395" s="100" t="s">
        <v>48</v>
      </c>
      <c r="S4395" s="158">
        <v>1</v>
      </c>
      <c r="T4395" s="102" t="s">
        <v>35</v>
      </c>
      <c r="U4395" s="157" t="s">
        <v>28</v>
      </c>
      <c r="V4395" s="160" t="s">
        <v>46</v>
      </c>
      <c r="W4395" s="160" t="s">
        <v>52</v>
      </c>
      <c r="X4395" s="157" t="s">
        <v>50</v>
      </c>
    </row>
    <row r="4396" spans="1:24" ht="30.75">
      <c r="A4396" s="155">
        <f>A4395+1</f>
        <v>4394</v>
      </c>
      <c r="B4396" s="160" t="s">
        <v>4891</v>
      </c>
      <c r="C4396" s="159">
        <v>2015</v>
      </c>
      <c r="D4396" s="157" t="s">
        <v>28</v>
      </c>
      <c r="E4396" s="157" t="s">
        <v>44</v>
      </c>
      <c r="F4396" s="268" t="s">
        <v>4898</v>
      </c>
      <c r="G4396" s="157" t="s">
        <v>31</v>
      </c>
      <c r="H4396" s="156" t="s">
        <v>46</v>
      </c>
      <c r="I4396" s="157" t="s">
        <v>32</v>
      </c>
      <c r="J4396" s="157" t="s">
        <v>47</v>
      </c>
      <c r="K4396" s="238" t="s">
        <v>34</v>
      </c>
      <c r="L4396" s="239" t="s">
        <v>34</v>
      </c>
      <c r="M4396" s="239" t="s">
        <v>34</v>
      </c>
      <c r="N4396" s="239" t="s">
        <v>34</v>
      </c>
      <c r="O4396" s="239" t="s">
        <v>34</v>
      </c>
      <c r="P4396" s="239" t="s">
        <v>34</v>
      </c>
      <c r="Q4396" s="159" t="s">
        <v>34</v>
      </c>
      <c r="R4396" s="100" t="s">
        <v>34</v>
      </c>
      <c r="S4396" s="158">
        <v>1</v>
      </c>
      <c r="T4396" s="102" t="s">
        <v>35</v>
      </c>
      <c r="U4396" s="157" t="s">
        <v>28</v>
      </c>
      <c r="V4396" s="160" t="s">
        <v>46</v>
      </c>
      <c r="W4396" s="160" t="s">
        <v>52</v>
      </c>
      <c r="X4396" s="160" t="s">
        <v>52</v>
      </c>
    </row>
    <row r="4397" spans="1:24" ht="30.75">
      <c r="A4397" s="155">
        <f>A4396+1</f>
        <v>4395</v>
      </c>
      <c r="B4397" s="160" t="s">
        <v>4891</v>
      </c>
      <c r="C4397" s="159">
        <v>2015</v>
      </c>
      <c r="D4397" s="157" t="s">
        <v>28</v>
      </c>
      <c r="E4397" s="157" t="s">
        <v>44</v>
      </c>
      <c r="F4397" s="268" t="s">
        <v>4899</v>
      </c>
      <c r="G4397" s="157" t="s">
        <v>31</v>
      </c>
      <c r="H4397" s="156" t="s">
        <v>46</v>
      </c>
      <c r="I4397" s="157" t="s">
        <v>32</v>
      </c>
      <c r="J4397" s="160" t="s">
        <v>47</v>
      </c>
      <c r="K4397" s="240" t="s">
        <v>34</v>
      </c>
      <c r="L4397" s="241" t="s">
        <v>34</v>
      </c>
      <c r="M4397" s="241" t="s">
        <v>34</v>
      </c>
      <c r="N4397" s="241" t="s">
        <v>34</v>
      </c>
      <c r="O4397" s="241" t="s">
        <v>34</v>
      </c>
      <c r="P4397" s="241" t="s">
        <v>34</v>
      </c>
      <c r="Q4397" s="159" t="s">
        <v>34</v>
      </c>
      <c r="R4397" s="100" t="s">
        <v>34</v>
      </c>
      <c r="S4397" s="158">
        <v>1</v>
      </c>
      <c r="T4397" s="102" t="s">
        <v>35</v>
      </c>
      <c r="U4397" s="157" t="s">
        <v>28</v>
      </c>
      <c r="V4397" s="160" t="s">
        <v>46</v>
      </c>
      <c r="W4397" s="157" t="s">
        <v>42</v>
      </c>
      <c r="X4397" s="157" t="s">
        <v>50</v>
      </c>
    </row>
    <row r="4398" spans="1:24" ht="51">
      <c r="A4398" s="155">
        <f>A4397+1</f>
        <v>4396</v>
      </c>
      <c r="B4398" s="160" t="s">
        <v>4891</v>
      </c>
      <c r="C4398" s="159">
        <v>2015</v>
      </c>
      <c r="D4398" s="157" t="s">
        <v>28</v>
      </c>
      <c r="E4398" s="160" t="s">
        <v>57</v>
      </c>
      <c r="F4398" s="268" t="s">
        <v>4900</v>
      </c>
      <c r="G4398" s="157" t="s">
        <v>31</v>
      </c>
      <c r="H4398" s="156" t="s">
        <v>50</v>
      </c>
      <c r="I4398" s="157" t="s">
        <v>32</v>
      </c>
      <c r="J4398" s="157" t="s">
        <v>59</v>
      </c>
      <c r="K4398" s="238" t="s">
        <v>48</v>
      </c>
      <c r="L4398" s="239" t="s">
        <v>34</v>
      </c>
      <c r="M4398" s="239" t="s">
        <v>48</v>
      </c>
      <c r="N4398" s="239" t="s">
        <v>34</v>
      </c>
      <c r="O4398" s="239" t="s">
        <v>34</v>
      </c>
      <c r="P4398" s="239" t="s">
        <v>34</v>
      </c>
      <c r="Q4398" s="159" t="s">
        <v>48</v>
      </c>
      <c r="R4398" s="100" t="s">
        <v>48</v>
      </c>
      <c r="S4398" s="158">
        <v>1</v>
      </c>
      <c r="T4398" s="102" t="s">
        <v>35</v>
      </c>
      <c r="U4398" s="157" t="s">
        <v>28</v>
      </c>
      <c r="V4398" s="160" t="s">
        <v>57</v>
      </c>
      <c r="W4398" s="157" t="s">
        <v>42</v>
      </c>
      <c r="X4398" s="157" t="s">
        <v>50</v>
      </c>
    </row>
    <row r="4399" spans="1:24" ht="71.25">
      <c r="A4399" s="155">
        <f>A4398+1</f>
        <v>4397</v>
      </c>
      <c r="B4399" s="160" t="s">
        <v>4891</v>
      </c>
      <c r="C4399" s="159">
        <v>2015</v>
      </c>
      <c r="D4399" s="157" t="s">
        <v>28</v>
      </c>
      <c r="E4399" s="160" t="s">
        <v>60</v>
      </c>
      <c r="F4399" s="268" t="s">
        <v>4901</v>
      </c>
      <c r="G4399" s="157" t="s">
        <v>31</v>
      </c>
      <c r="H4399" s="156" t="s">
        <v>42</v>
      </c>
      <c r="I4399" s="160" t="s">
        <v>32</v>
      </c>
      <c r="J4399" s="160" t="s">
        <v>33</v>
      </c>
      <c r="K4399" s="240" t="s">
        <v>34</v>
      </c>
      <c r="L4399" s="241" t="s">
        <v>34</v>
      </c>
      <c r="M4399" s="241" t="s">
        <v>34</v>
      </c>
      <c r="N4399" s="241" t="s">
        <v>34</v>
      </c>
      <c r="O4399" s="241" t="s">
        <v>34</v>
      </c>
      <c r="P4399" s="241" t="s">
        <v>34</v>
      </c>
      <c r="Q4399" s="159" t="s">
        <v>34</v>
      </c>
      <c r="R4399" s="100" t="s">
        <v>34</v>
      </c>
      <c r="S4399" s="158">
        <v>1</v>
      </c>
      <c r="T4399" s="102" t="s">
        <v>35</v>
      </c>
      <c r="U4399" s="157" t="s">
        <v>28</v>
      </c>
      <c r="V4399" s="160" t="s">
        <v>62</v>
      </c>
      <c r="W4399" s="157" t="s">
        <v>42</v>
      </c>
      <c r="X4399" s="157" t="s">
        <v>50</v>
      </c>
    </row>
    <row r="4400" spans="1:24" ht="30.75">
      <c r="A4400" s="155">
        <f>A4399+1</f>
        <v>4398</v>
      </c>
      <c r="B4400" s="160" t="s">
        <v>4891</v>
      </c>
      <c r="C4400" s="159">
        <v>2015</v>
      </c>
      <c r="D4400" s="157" t="s">
        <v>28</v>
      </c>
      <c r="E4400" s="160" t="s">
        <v>60</v>
      </c>
      <c r="F4400" s="268" t="s">
        <v>4902</v>
      </c>
      <c r="G4400" s="157" t="s">
        <v>31</v>
      </c>
      <c r="H4400" s="156" t="s">
        <v>42</v>
      </c>
      <c r="I4400" s="157" t="s">
        <v>32</v>
      </c>
      <c r="J4400" s="157" t="s">
        <v>33</v>
      </c>
      <c r="K4400" s="238" t="s">
        <v>34</v>
      </c>
      <c r="L4400" s="239" t="s">
        <v>34</v>
      </c>
      <c r="M4400" s="239" t="s">
        <v>34</v>
      </c>
      <c r="N4400" s="239" t="s">
        <v>34</v>
      </c>
      <c r="O4400" s="239" t="s">
        <v>34</v>
      </c>
      <c r="P4400" s="239" t="s">
        <v>34</v>
      </c>
      <c r="Q4400" s="159" t="s">
        <v>34</v>
      </c>
      <c r="R4400" s="100" t="s">
        <v>34</v>
      </c>
      <c r="S4400" s="158">
        <v>1</v>
      </c>
      <c r="T4400" s="102" t="s">
        <v>35</v>
      </c>
      <c r="U4400" s="157" t="s">
        <v>28</v>
      </c>
      <c r="V4400" s="160" t="s">
        <v>554</v>
      </c>
      <c r="W4400" s="157" t="s">
        <v>42</v>
      </c>
      <c r="X4400" s="157" t="s">
        <v>42</v>
      </c>
    </row>
    <row r="4401" spans="1:24" ht="30.75">
      <c r="A4401" s="155">
        <f>A4400+1</f>
        <v>4399</v>
      </c>
      <c r="B4401" s="160" t="s">
        <v>4891</v>
      </c>
      <c r="C4401" s="159">
        <v>2015</v>
      </c>
      <c r="D4401" s="157" t="s">
        <v>28</v>
      </c>
      <c r="E4401" s="160" t="s">
        <v>60</v>
      </c>
      <c r="F4401" s="268" t="s">
        <v>4903</v>
      </c>
      <c r="G4401" s="157" t="s">
        <v>31</v>
      </c>
      <c r="H4401" s="156" t="s">
        <v>50</v>
      </c>
      <c r="I4401" s="157" t="s">
        <v>32</v>
      </c>
      <c r="J4401" s="157" t="s">
        <v>33</v>
      </c>
      <c r="K4401" s="238" t="s">
        <v>34</v>
      </c>
      <c r="L4401" s="239" t="s">
        <v>34</v>
      </c>
      <c r="M4401" s="239" t="s">
        <v>34</v>
      </c>
      <c r="N4401" s="239" t="s">
        <v>34</v>
      </c>
      <c r="O4401" s="239" t="s">
        <v>34</v>
      </c>
      <c r="P4401" s="239" t="s">
        <v>34</v>
      </c>
      <c r="Q4401" s="159" t="s">
        <v>34</v>
      </c>
      <c r="R4401" s="100" t="s">
        <v>48</v>
      </c>
      <c r="S4401" s="158">
        <v>1</v>
      </c>
      <c r="T4401" s="102" t="s">
        <v>35</v>
      </c>
      <c r="U4401" s="157" t="s">
        <v>28</v>
      </c>
      <c r="V4401" s="160" t="s">
        <v>554</v>
      </c>
      <c r="W4401" s="157" t="s">
        <v>42</v>
      </c>
      <c r="X4401" s="157" t="s">
        <v>50</v>
      </c>
    </row>
    <row r="4402" spans="1:24" ht="20.25">
      <c r="A4402" s="155">
        <f>A4401+1</f>
        <v>4400</v>
      </c>
      <c r="B4402" s="160" t="s">
        <v>4891</v>
      </c>
      <c r="C4402" s="159">
        <v>2015</v>
      </c>
      <c r="D4402" s="160" t="s">
        <v>74</v>
      </c>
      <c r="E4402" s="160" t="s">
        <v>75</v>
      </c>
      <c r="F4402" s="268" t="s">
        <v>4904</v>
      </c>
      <c r="G4402" s="157" t="s">
        <v>31</v>
      </c>
      <c r="H4402" s="156" t="s">
        <v>42</v>
      </c>
      <c r="I4402" s="157" t="s">
        <v>32</v>
      </c>
      <c r="J4402" s="157" t="s">
        <v>33</v>
      </c>
      <c r="K4402" s="238" t="s">
        <v>48</v>
      </c>
      <c r="L4402" s="239" t="s">
        <v>34</v>
      </c>
      <c r="M4402" s="239" t="s">
        <v>34</v>
      </c>
      <c r="N4402" s="239" t="s">
        <v>34</v>
      </c>
      <c r="O4402" s="239" t="s">
        <v>34</v>
      </c>
      <c r="P4402" s="239" t="s">
        <v>34</v>
      </c>
      <c r="Q4402" s="159" t="s">
        <v>34</v>
      </c>
      <c r="R4402" s="100" t="s">
        <v>34</v>
      </c>
      <c r="S4402" s="158">
        <v>1</v>
      </c>
      <c r="T4402" s="103" t="s">
        <v>77</v>
      </c>
      <c r="U4402" s="160" t="s">
        <v>74</v>
      </c>
      <c r="V4402" s="160" t="s">
        <v>75</v>
      </c>
      <c r="W4402" s="157" t="s">
        <v>42</v>
      </c>
      <c r="X4402" s="157" t="s">
        <v>42</v>
      </c>
    </row>
    <row r="4403" spans="1:24" ht="20.25">
      <c r="A4403" s="155">
        <f>A4402+1</f>
        <v>4401</v>
      </c>
      <c r="B4403" s="160" t="s">
        <v>4891</v>
      </c>
      <c r="C4403" s="159">
        <v>2015</v>
      </c>
      <c r="D4403" s="160" t="s">
        <v>74</v>
      </c>
      <c r="E4403" s="160" t="s">
        <v>75</v>
      </c>
      <c r="F4403" s="268" t="s">
        <v>4905</v>
      </c>
      <c r="G4403" s="157" t="s">
        <v>31</v>
      </c>
      <c r="H4403" s="161" t="s">
        <v>39</v>
      </c>
      <c r="I4403" s="157" t="s">
        <v>32</v>
      </c>
      <c r="J4403" s="157" t="s">
        <v>33</v>
      </c>
      <c r="K4403" s="238" t="s">
        <v>34</v>
      </c>
      <c r="L4403" s="239" t="s">
        <v>34</v>
      </c>
      <c r="M4403" s="239" t="s">
        <v>34</v>
      </c>
      <c r="N4403" s="239" t="s">
        <v>34</v>
      </c>
      <c r="O4403" s="239" t="s">
        <v>34</v>
      </c>
      <c r="P4403" s="239" t="s">
        <v>34</v>
      </c>
      <c r="Q4403" s="159" t="s">
        <v>34</v>
      </c>
      <c r="R4403" s="100" t="s">
        <v>34</v>
      </c>
      <c r="S4403" s="158">
        <v>1</v>
      </c>
      <c r="T4403" s="103" t="s">
        <v>77</v>
      </c>
      <c r="U4403" s="160" t="s">
        <v>74</v>
      </c>
      <c r="V4403" s="160" t="s">
        <v>75</v>
      </c>
      <c r="W4403" s="160" t="s">
        <v>92</v>
      </c>
      <c r="X4403" s="160" t="s">
        <v>92</v>
      </c>
    </row>
    <row r="4404" spans="1:24" ht="20.25">
      <c r="A4404" s="155">
        <f>A4403+1</f>
        <v>4402</v>
      </c>
      <c r="B4404" s="160" t="s">
        <v>4891</v>
      </c>
      <c r="C4404" s="159">
        <v>2015</v>
      </c>
      <c r="D4404" s="160" t="s">
        <v>74</v>
      </c>
      <c r="E4404" s="160" t="s">
        <v>75</v>
      </c>
      <c r="F4404" s="268" t="s">
        <v>4906</v>
      </c>
      <c r="G4404" s="157" t="s">
        <v>31</v>
      </c>
      <c r="H4404" s="156" t="s">
        <v>42</v>
      </c>
      <c r="I4404" s="157" t="s">
        <v>32</v>
      </c>
      <c r="J4404" s="157" t="s">
        <v>33</v>
      </c>
      <c r="K4404" s="238" t="s">
        <v>48</v>
      </c>
      <c r="L4404" s="239" t="s">
        <v>34</v>
      </c>
      <c r="M4404" s="239" t="s">
        <v>34</v>
      </c>
      <c r="N4404" s="239" t="s">
        <v>34</v>
      </c>
      <c r="O4404" s="239" t="s">
        <v>34</v>
      </c>
      <c r="P4404" s="239" t="s">
        <v>34</v>
      </c>
      <c r="Q4404" s="159" t="s">
        <v>34</v>
      </c>
      <c r="R4404" s="100" t="s">
        <v>34</v>
      </c>
      <c r="S4404" s="158">
        <v>1</v>
      </c>
      <c r="T4404" s="103" t="s">
        <v>77</v>
      </c>
      <c r="U4404" s="160" t="s">
        <v>74</v>
      </c>
      <c r="V4404" s="160" t="s">
        <v>75</v>
      </c>
      <c r="W4404" s="157" t="s">
        <v>42</v>
      </c>
      <c r="X4404" s="157" t="s">
        <v>42</v>
      </c>
    </row>
    <row r="4405" spans="1:24" ht="51">
      <c r="A4405" s="155">
        <f>A4404+1</f>
        <v>4403</v>
      </c>
      <c r="B4405" s="160" t="s">
        <v>4891</v>
      </c>
      <c r="C4405" s="159">
        <v>2015</v>
      </c>
      <c r="D4405" s="160" t="s">
        <v>74</v>
      </c>
      <c r="E4405" s="160" t="s">
        <v>79</v>
      </c>
      <c r="F4405" s="268" t="s">
        <v>4907</v>
      </c>
      <c r="G4405" s="157" t="s">
        <v>31</v>
      </c>
      <c r="H4405" s="161" t="s">
        <v>39</v>
      </c>
      <c r="I4405" s="157" t="s">
        <v>32</v>
      </c>
      <c r="J4405" s="157" t="s">
        <v>33</v>
      </c>
      <c r="K4405" s="238" t="s">
        <v>34</v>
      </c>
      <c r="L4405" s="239" t="s">
        <v>34</v>
      </c>
      <c r="M4405" s="239" t="s">
        <v>34</v>
      </c>
      <c r="N4405" s="239" t="s">
        <v>34</v>
      </c>
      <c r="O4405" s="239" t="s">
        <v>34</v>
      </c>
      <c r="P4405" s="239" t="s">
        <v>34</v>
      </c>
      <c r="Q4405" s="159" t="s">
        <v>34</v>
      </c>
      <c r="R4405" s="100" t="s">
        <v>34</v>
      </c>
      <c r="S4405" s="158">
        <v>1</v>
      </c>
      <c r="T4405" s="103" t="s">
        <v>77</v>
      </c>
      <c r="U4405" s="160" t="s">
        <v>74</v>
      </c>
      <c r="V4405" s="160" t="s">
        <v>79</v>
      </c>
      <c r="W4405" s="160" t="s">
        <v>92</v>
      </c>
      <c r="X4405" s="160" t="s">
        <v>92</v>
      </c>
    </row>
    <row r="4406" spans="1:24" ht="30.75">
      <c r="A4406" s="155">
        <f>A4405+1</f>
        <v>4404</v>
      </c>
      <c r="B4406" s="160" t="s">
        <v>4891</v>
      </c>
      <c r="C4406" s="159">
        <v>2015</v>
      </c>
      <c r="D4406" s="160" t="s">
        <v>74</v>
      </c>
      <c r="E4406" s="160" t="s">
        <v>85</v>
      </c>
      <c r="F4406" s="268" t="s">
        <v>4908</v>
      </c>
      <c r="G4406" s="157" t="s">
        <v>31</v>
      </c>
      <c r="H4406" s="156" t="s">
        <v>50</v>
      </c>
      <c r="I4406" s="157" t="s">
        <v>173</v>
      </c>
      <c r="J4406" s="157" t="s">
        <v>179</v>
      </c>
      <c r="K4406" s="238" t="s">
        <v>34</v>
      </c>
      <c r="L4406" s="239" t="s">
        <v>34</v>
      </c>
      <c r="M4406" s="239" t="s">
        <v>34</v>
      </c>
      <c r="N4406" s="239" t="s">
        <v>34</v>
      </c>
      <c r="O4406" s="239" t="s">
        <v>34</v>
      </c>
      <c r="P4406" s="239" t="s">
        <v>34</v>
      </c>
      <c r="Q4406" s="159" t="s">
        <v>48</v>
      </c>
      <c r="R4406" s="100" t="s">
        <v>48</v>
      </c>
      <c r="S4406" s="158">
        <v>1</v>
      </c>
      <c r="T4406" s="103" t="s">
        <v>77</v>
      </c>
      <c r="U4406" s="160" t="s">
        <v>74</v>
      </c>
      <c r="V4406" s="160" t="s">
        <v>85</v>
      </c>
      <c r="W4406" s="157" t="s">
        <v>42</v>
      </c>
      <c r="X4406" s="157" t="s">
        <v>50</v>
      </c>
    </row>
    <row r="4407" spans="1:24" ht="30.75">
      <c r="A4407" s="155">
        <f>A4406+1</f>
        <v>4405</v>
      </c>
      <c r="B4407" s="160" t="s">
        <v>4891</v>
      </c>
      <c r="C4407" s="159">
        <v>2015</v>
      </c>
      <c r="D4407" s="160" t="s">
        <v>96</v>
      </c>
      <c r="E4407" s="160" t="s">
        <v>97</v>
      </c>
      <c r="F4407" s="268" t="s">
        <v>4909</v>
      </c>
      <c r="G4407" s="157" t="s">
        <v>31</v>
      </c>
      <c r="H4407" s="156" t="s">
        <v>29</v>
      </c>
      <c r="I4407" s="160" t="s">
        <v>90</v>
      </c>
      <c r="J4407" s="160" t="s">
        <v>97</v>
      </c>
      <c r="K4407" s="240" t="s">
        <v>34</v>
      </c>
      <c r="L4407" s="241" t="s">
        <v>34</v>
      </c>
      <c r="M4407" s="241" t="s">
        <v>34</v>
      </c>
      <c r="N4407" s="241" t="s">
        <v>34</v>
      </c>
      <c r="O4407" s="241" t="s">
        <v>34</v>
      </c>
      <c r="P4407" s="241" t="s">
        <v>34</v>
      </c>
      <c r="Q4407" s="159" t="s">
        <v>34</v>
      </c>
      <c r="R4407" s="100" t="s">
        <v>34</v>
      </c>
      <c r="S4407" s="158">
        <v>1</v>
      </c>
      <c r="T4407" s="103" t="s">
        <v>99</v>
      </c>
      <c r="U4407" s="160" t="s">
        <v>96</v>
      </c>
      <c r="V4407" s="160" t="s">
        <v>4910</v>
      </c>
      <c r="W4407" s="160" t="s">
        <v>92</v>
      </c>
      <c r="X4407" s="160" t="s">
        <v>92</v>
      </c>
    </row>
    <row r="4408" spans="1:24" ht="51">
      <c r="A4408" s="155">
        <f>A4407+1</f>
        <v>4406</v>
      </c>
      <c r="B4408" s="160" t="s">
        <v>4891</v>
      </c>
      <c r="C4408" s="159">
        <v>2015</v>
      </c>
      <c r="D4408" s="160" t="s">
        <v>96</v>
      </c>
      <c r="E4408" s="160" t="s">
        <v>1752</v>
      </c>
      <c r="F4408" s="268" t="s">
        <v>4911</v>
      </c>
      <c r="G4408" s="157" t="s">
        <v>119</v>
      </c>
      <c r="H4408" s="156" t="s">
        <v>120</v>
      </c>
      <c r="I4408" s="160" t="s">
        <v>90</v>
      </c>
      <c r="J4408" s="160" t="s">
        <v>416</v>
      </c>
      <c r="K4408" s="240" t="s">
        <v>34</v>
      </c>
      <c r="L4408" s="241" t="s">
        <v>34</v>
      </c>
      <c r="M4408" s="241" t="s">
        <v>34</v>
      </c>
      <c r="N4408" s="241" t="s">
        <v>34</v>
      </c>
      <c r="O4408" s="241" t="s">
        <v>34</v>
      </c>
      <c r="P4408" s="241" t="s">
        <v>34</v>
      </c>
      <c r="Q4408" s="159" t="s">
        <v>34</v>
      </c>
      <c r="R4408" s="100" t="s">
        <v>34</v>
      </c>
      <c r="S4408" s="158">
        <v>1</v>
      </c>
      <c r="T4408" s="103" t="s">
        <v>99</v>
      </c>
      <c r="U4408" s="160" t="s">
        <v>96</v>
      </c>
      <c r="V4408" s="160" t="s">
        <v>4912</v>
      </c>
      <c r="W4408" s="160" t="s">
        <v>333</v>
      </c>
      <c r="X4408" s="160" t="s">
        <v>333</v>
      </c>
    </row>
    <row r="4409" spans="1:24" ht="81">
      <c r="A4409" s="155">
        <f>A4408+1</f>
        <v>4407</v>
      </c>
      <c r="B4409" s="160" t="s">
        <v>4891</v>
      </c>
      <c r="C4409" s="159">
        <v>2015</v>
      </c>
      <c r="D4409" s="160" t="s">
        <v>96</v>
      </c>
      <c r="E4409" s="165" t="s">
        <v>102</v>
      </c>
      <c r="F4409" s="268" t="s">
        <v>4913</v>
      </c>
      <c r="G4409" s="157" t="s">
        <v>82</v>
      </c>
      <c r="H4409" s="161" t="s">
        <v>83</v>
      </c>
      <c r="I4409" s="160" t="s">
        <v>90</v>
      </c>
      <c r="J4409" s="160" t="s">
        <v>104</v>
      </c>
      <c r="K4409" s="240" t="s">
        <v>34</v>
      </c>
      <c r="L4409" s="241" t="s">
        <v>34</v>
      </c>
      <c r="M4409" s="241" t="s">
        <v>34</v>
      </c>
      <c r="N4409" s="241" t="s">
        <v>34</v>
      </c>
      <c r="O4409" s="241" t="s">
        <v>34</v>
      </c>
      <c r="P4409" s="241" t="s">
        <v>34</v>
      </c>
      <c r="Q4409" s="159" t="s">
        <v>34</v>
      </c>
      <c r="R4409" s="100" t="s">
        <v>34</v>
      </c>
      <c r="S4409" s="158">
        <v>1</v>
      </c>
      <c r="T4409" s="103" t="s">
        <v>99</v>
      </c>
      <c r="U4409" s="160" t="s">
        <v>96</v>
      </c>
      <c r="V4409" s="165" t="s">
        <v>105</v>
      </c>
      <c r="W4409" s="160" t="s">
        <v>101</v>
      </c>
      <c r="X4409" s="160" t="s">
        <v>101</v>
      </c>
    </row>
    <row r="4410" spans="1:24" ht="51">
      <c r="A4410" s="155">
        <f>A4409+1</f>
        <v>4408</v>
      </c>
      <c r="B4410" s="160" t="s">
        <v>4891</v>
      </c>
      <c r="C4410" s="159">
        <v>2015</v>
      </c>
      <c r="D4410" s="160" t="s">
        <v>106</v>
      </c>
      <c r="E4410" s="160" t="s">
        <v>107</v>
      </c>
      <c r="F4410" s="268" t="s">
        <v>4914</v>
      </c>
      <c r="G4410" s="157" t="s">
        <v>31</v>
      </c>
      <c r="H4410" s="161" t="s">
        <v>39</v>
      </c>
      <c r="I4410" s="160" t="s">
        <v>71</v>
      </c>
      <c r="J4410" s="160" t="s">
        <v>109</v>
      </c>
      <c r="K4410" s="240" t="s">
        <v>34</v>
      </c>
      <c r="L4410" s="241" t="s">
        <v>34</v>
      </c>
      <c r="M4410" s="241" t="s">
        <v>34</v>
      </c>
      <c r="N4410" s="241" t="s">
        <v>34</v>
      </c>
      <c r="O4410" s="241" t="s">
        <v>34</v>
      </c>
      <c r="P4410" s="241" t="s">
        <v>34</v>
      </c>
      <c r="Q4410" s="159" t="s">
        <v>34</v>
      </c>
      <c r="R4410" s="100" t="s">
        <v>34</v>
      </c>
      <c r="S4410" s="158">
        <v>1</v>
      </c>
      <c r="T4410" s="103" t="s">
        <v>110</v>
      </c>
      <c r="U4410" s="160" t="s">
        <v>111</v>
      </c>
      <c r="V4410" s="160" t="s">
        <v>2139</v>
      </c>
      <c r="W4410" s="160" t="s">
        <v>92</v>
      </c>
      <c r="X4410" s="160" t="s">
        <v>92</v>
      </c>
    </row>
    <row r="4411" spans="1:24" ht="51">
      <c r="A4411" s="155">
        <f>A4410+1</f>
        <v>4409</v>
      </c>
      <c r="B4411" s="160" t="s">
        <v>4891</v>
      </c>
      <c r="C4411" s="159">
        <v>2015</v>
      </c>
      <c r="D4411" s="160" t="s">
        <v>106</v>
      </c>
      <c r="E4411" s="160" t="s">
        <v>107</v>
      </c>
      <c r="F4411" s="268" t="s">
        <v>4915</v>
      </c>
      <c r="G4411" s="157" t="s">
        <v>31</v>
      </c>
      <c r="H4411" s="156" t="s">
        <v>42</v>
      </c>
      <c r="I4411" s="160" t="s">
        <v>71</v>
      </c>
      <c r="J4411" s="160" t="s">
        <v>109</v>
      </c>
      <c r="K4411" s="240" t="s">
        <v>34</v>
      </c>
      <c r="L4411" s="241" t="s">
        <v>34</v>
      </c>
      <c r="M4411" s="241" t="s">
        <v>34</v>
      </c>
      <c r="N4411" s="241" t="s">
        <v>34</v>
      </c>
      <c r="O4411" s="241" t="s">
        <v>34</v>
      </c>
      <c r="P4411" s="241" t="s">
        <v>34</v>
      </c>
      <c r="Q4411" s="159" t="s">
        <v>34</v>
      </c>
      <c r="R4411" s="100" t="s">
        <v>34</v>
      </c>
      <c r="S4411" s="158">
        <v>1</v>
      </c>
      <c r="T4411" s="103" t="s">
        <v>110</v>
      </c>
      <c r="U4411" s="160" t="s">
        <v>111</v>
      </c>
      <c r="V4411" s="160" t="s">
        <v>2139</v>
      </c>
      <c r="W4411" s="157" t="s">
        <v>42</v>
      </c>
      <c r="X4411" s="157" t="s">
        <v>42</v>
      </c>
    </row>
    <row r="4412" spans="1:24" ht="51">
      <c r="A4412" s="155">
        <f>A4411+1</f>
        <v>4410</v>
      </c>
      <c r="B4412" s="160" t="s">
        <v>4891</v>
      </c>
      <c r="C4412" s="159">
        <v>2015</v>
      </c>
      <c r="D4412" s="160" t="s">
        <v>106</v>
      </c>
      <c r="E4412" s="160" t="s">
        <v>107</v>
      </c>
      <c r="F4412" s="268" t="s">
        <v>4916</v>
      </c>
      <c r="G4412" s="157" t="s">
        <v>31</v>
      </c>
      <c r="H4412" s="161" t="s">
        <v>39</v>
      </c>
      <c r="I4412" s="160" t="s">
        <v>71</v>
      </c>
      <c r="J4412" s="160" t="s">
        <v>109</v>
      </c>
      <c r="K4412" s="240" t="s">
        <v>34</v>
      </c>
      <c r="L4412" s="241" t="s">
        <v>34</v>
      </c>
      <c r="M4412" s="241" t="s">
        <v>34</v>
      </c>
      <c r="N4412" s="241" t="s">
        <v>34</v>
      </c>
      <c r="O4412" s="241" t="s">
        <v>34</v>
      </c>
      <c r="P4412" s="241" t="s">
        <v>34</v>
      </c>
      <c r="Q4412" s="159" t="s">
        <v>34</v>
      </c>
      <c r="R4412" s="100" t="s">
        <v>34</v>
      </c>
      <c r="S4412" s="158">
        <v>1</v>
      </c>
      <c r="T4412" s="103" t="s">
        <v>110</v>
      </c>
      <c r="U4412" s="160" t="s">
        <v>111</v>
      </c>
      <c r="V4412" s="160" t="s">
        <v>2139</v>
      </c>
      <c r="W4412" s="160" t="s">
        <v>92</v>
      </c>
      <c r="X4412" s="160" t="s">
        <v>92</v>
      </c>
    </row>
    <row r="4413" spans="1:24" ht="51">
      <c r="A4413" s="155">
        <f>A4412+1</f>
        <v>4411</v>
      </c>
      <c r="B4413" s="160" t="s">
        <v>4891</v>
      </c>
      <c r="C4413" s="159">
        <v>2015</v>
      </c>
      <c r="D4413" s="160" t="s">
        <v>106</v>
      </c>
      <c r="E4413" s="160" t="s">
        <v>107</v>
      </c>
      <c r="F4413" s="268" t="s">
        <v>4917</v>
      </c>
      <c r="G4413" s="157" t="s">
        <v>31</v>
      </c>
      <c r="H4413" s="161" t="s">
        <v>29</v>
      </c>
      <c r="I4413" s="160" t="s">
        <v>71</v>
      </c>
      <c r="J4413" s="160" t="s">
        <v>109</v>
      </c>
      <c r="K4413" s="240" t="s">
        <v>34</v>
      </c>
      <c r="L4413" s="241" t="s">
        <v>34</v>
      </c>
      <c r="M4413" s="241" t="s">
        <v>34</v>
      </c>
      <c r="N4413" s="241" t="s">
        <v>34</v>
      </c>
      <c r="O4413" s="241" t="s">
        <v>34</v>
      </c>
      <c r="P4413" s="241" t="s">
        <v>34</v>
      </c>
      <c r="Q4413" s="159" t="s">
        <v>34</v>
      </c>
      <c r="R4413" s="100" t="s">
        <v>34</v>
      </c>
      <c r="S4413" s="158">
        <v>1</v>
      </c>
      <c r="T4413" s="103" t="s">
        <v>110</v>
      </c>
      <c r="U4413" s="160" t="s">
        <v>111</v>
      </c>
      <c r="V4413" s="160" t="s">
        <v>2139</v>
      </c>
      <c r="W4413" s="160" t="s">
        <v>92</v>
      </c>
      <c r="X4413" s="160" t="s">
        <v>92</v>
      </c>
    </row>
    <row r="4414" spans="1:24" ht="41.25">
      <c r="A4414" s="155">
        <f>A4413+1</f>
        <v>4412</v>
      </c>
      <c r="B4414" s="160" t="s">
        <v>4891</v>
      </c>
      <c r="C4414" s="159">
        <v>2015</v>
      </c>
      <c r="D4414" s="160" t="s">
        <v>106</v>
      </c>
      <c r="E4414" s="160" t="s">
        <v>131</v>
      </c>
      <c r="F4414" s="268" t="s">
        <v>4918</v>
      </c>
      <c r="G4414" s="157" t="s">
        <v>31</v>
      </c>
      <c r="H4414" s="161" t="s">
        <v>39</v>
      </c>
      <c r="I4414" s="160" t="s">
        <v>71</v>
      </c>
      <c r="J4414" s="160" t="s">
        <v>109</v>
      </c>
      <c r="K4414" s="240" t="s">
        <v>34</v>
      </c>
      <c r="L4414" s="241" t="s">
        <v>34</v>
      </c>
      <c r="M4414" s="241" t="s">
        <v>34</v>
      </c>
      <c r="N4414" s="241" t="s">
        <v>34</v>
      </c>
      <c r="O4414" s="241" t="s">
        <v>34</v>
      </c>
      <c r="P4414" s="241" t="s">
        <v>34</v>
      </c>
      <c r="Q4414" s="99" t="s">
        <v>48</v>
      </c>
      <c r="R4414" s="99" t="s">
        <v>48</v>
      </c>
      <c r="S4414" s="158">
        <v>1</v>
      </c>
      <c r="T4414" s="103" t="s">
        <v>110</v>
      </c>
      <c r="U4414" s="160" t="s">
        <v>111</v>
      </c>
      <c r="V4414" s="160" t="s">
        <v>131</v>
      </c>
      <c r="W4414" s="160" t="s">
        <v>92</v>
      </c>
      <c r="X4414" s="160" t="s">
        <v>92</v>
      </c>
    </row>
    <row r="4415" spans="1:24" ht="51">
      <c r="A4415" s="155">
        <f>A4414+1</f>
        <v>4413</v>
      </c>
      <c r="B4415" s="160" t="s">
        <v>4891</v>
      </c>
      <c r="C4415" s="159">
        <v>2015</v>
      </c>
      <c r="D4415" s="160" t="s">
        <v>106</v>
      </c>
      <c r="E4415" s="160" t="s">
        <v>107</v>
      </c>
      <c r="F4415" s="268" t="s">
        <v>4919</v>
      </c>
      <c r="G4415" s="157" t="s">
        <v>31</v>
      </c>
      <c r="H4415" s="161" t="s">
        <v>39</v>
      </c>
      <c r="I4415" s="160" t="s">
        <v>71</v>
      </c>
      <c r="J4415" s="160" t="s">
        <v>109</v>
      </c>
      <c r="K4415" s="240" t="s">
        <v>34</v>
      </c>
      <c r="L4415" s="241" t="s">
        <v>34</v>
      </c>
      <c r="M4415" s="241" t="s">
        <v>34</v>
      </c>
      <c r="N4415" s="241" t="s">
        <v>34</v>
      </c>
      <c r="O4415" s="241" t="s">
        <v>34</v>
      </c>
      <c r="P4415" s="241" t="s">
        <v>34</v>
      </c>
      <c r="Q4415" s="159" t="s">
        <v>34</v>
      </c>
      <c r="R4415" s="100" t="s">
        <v>34</v>
      </c>
      <c r="S4415" s="158">
        <v>1</v>
      </c>
      <c r="T4415" s="103" t="s">
        <v>110</v>
      </c>
      <c r="U4415" s="160" t="s">
        <v>111</v>
      </c>
      <c r="V4415" s="160" t="s">
        <v>116</v>
      </c>
      <c r="W4415" s="160" t="s">
        <v>92</v>
      </c>
      <c r="X4415" s="160" t="s">
        <v>92</v>
      </c>
    </row>
    <row r="4416" spans="1:24" ht="51">
      <c r="A4416" s="155">
        <f>A4415+1</f>
        <v>4414</v>
      </c>
      <c r="B4416" s="160" t="s">
        <v>4891</v>
      </c>
      <c r="C4416" s="159">
        <v>2015</v>
      </c>
      <c r="D4416" s="160" t="s">
        <v>106</v>
      </c>
      <c r="E4416" s="160" t="s">
        <v>107</v>
      </c>
      <c r="F4416" s="268" t="s">
        <v>4920</v>
      </c>
      <c r="G4416" s="157" t="s">
        <v>31</v>
      </c>
      <c r="H4416" s="156" t="s">
        <v>42</v>
      </c>
      <c r="I4416" s="160" t="s">
        <v>71</v>
      </c>
      <c r="J4416" s="160" t="s">
        <v>109</v>
      </c>
      <c r="K4416" s="240" t="s">
        <v>34</v>
      </c>
      <c r="L4416" s="241" t="s">
        <v>34</v>
      </c>
      <c r="M4416" s="241" t="s">
        <v>34</v>
      </c>
      <c r="N4416" s="241" t="s">
        <v>34</v>
      </c>
      <c r="O4416" s="241" t="s">
        <v>34</v>
      </c>
      <c r="P4416" s="241" t="s">
        <v>34</v>
      </c>
      <c r="Q4416" s="159" t="s">
        <v>34</v>
      </c>
      <c r="R4416" s="100" t="s">
        <v>34</v>
      </c>
      <c r="S4416" s="158">
        <v>1</v>
      </c>
      <c r="T4416" s="103" t="s">
        <v>110</v>
      </c>
      <c r="U4416" s="160" t="s">
        <v>111</v>
      </c>
      <c r="V4416" s="160" t="s">
        <v>116</v>
      </c>
      <c r="W4416" s="157" t="s">
        <v>42</v>
      </c>
      <c r="X4416" s="157" t="s">
        <v>42</v>
      </c>
    </row>
    <row r="4417" spans="1:24" ht="51">
      <c r="A4417" s="155">
        <f>A4416+1</f>
        <v>4415</v>
      </c>
      <c r="B4417" s="160" t="s">
        <v>4891</v>
      </c>
      <c r="C4417" s="159">
        <v>2015</v>
      </c>
      <c r="D4417" s="160" t="s">
        <v>106</v>
      </c>
      <c r="E4417" s="160" t="s">
        <v>107</v>
      </c>
      <c r="F4417" s="268" t="s">
        <v>4921</v>
      </c>
      <c r="G4417" s="157" t="s">
        <v>31</v>
      </c>
      <c r="H4417" s="161" t="s">
        <v>39</v>
      </c>
      <c r="I4417" s="160" t="s">
        <v>71</v>
      </c>
      <c r="J4417" s="160" t="s">
        <v>109</v>
      </c>
      <c r="K4417" s="240" t="s">
        <v>34</v>
      </c>
      <c r="L4417" s="241" t="s">
        <v>34</v>
      </c>
      <c r="M4417" s="241" t="s">
        <v>34</v>
      </c>
      <c r="N4417" s="241" t="s">
        <v>34</v>
      </c>
      <c r="O4417" s="241" t="s">
        <v>34</v>
      </c>
      <c r="P4417" s="241" t="s">
        <v>34</v>
      </c>
      <c r="Q4417" s="159" t="s">
        <v>34</v>
      </c>
      <c r="R4417" s="100" t="s">
        <v>34</v>
      </c>
      <c r="S4417" s="158">
        <v>1</v>
      </c>
      <c r="T4417" s="103" t="s">
        <v>110</v>
      </c>
      <c r="U4417" s="160" t="s">
        <v>111</v>
      </c>
      <c r="V4417" s="160" t="s">
        <v>116</v>
      </c>
      <c r="W4417" s="160" t="s">
        <v>1111</v>
      </c>
      <c r="X4417" s="160" t="s">
        <v>1111</v>
      </c>
    </row>
    <row r="4418" spans="1:24" ht="41.25">
      <c r="A4418" s="155">
        <f>A4417+1</f>
        <v>4416</v>
      </c>
      <c r="B4418" s="160" t="s">
        <v>4891</v>
      </c>
      <c r="C4418" s="159">
        <v>2015</v>
      </c>
      <c r="D4418" s="160" t="s">
        <v>139</v>
      </c>
      <c r="E4418" s="160" t="s">
        <v>140</v>
      </c>
      <c r="F4418" s="268" t="s">
        <v>4922</v>
      </c>
      <c r="G4418" s="157" t="s">
        <v>31</v>
      </c>
      <c r="H4418" s="156" t="s">
        <v>42</v>
      </c>
      <c r="I4418" s="160" t="s">
        <v>71</v>
      </c>
      <c r="J4418" s="160" t="s">
        <v>142</v>
      </c>
      <c r="K4418" s="240" t="s">
        <v>34</v>
      </c>
      <c r="L4418" s="241" t="s">
        <v>34</v>
      </c>
      <c r="M4418" s="241" t="s">
        <v>34</v>
      </c>
      <c r="N4418" s="241" t="s">
        <v>34</v>
      </c>
      <c r="O4418" s="241" t="s">
        <v>34</v>
      </c>
      <c r="P4418" s="241" t="s">
        <v>34</v>
      </c>
      <c r="Q4418" s="159" t="s">
        <v>34</v>
      </c>
      <c r="R4418" s="100" t="s">
        <v>34</v>
      </c>
      <c r="S4418" s="158">
        <v>1</v>
      </c>
      <c r="T4418" s="103" t="s">
        <v>143</v>
      </c>
      <c r="U4418" s="160" t="s">
        <v>139</v>
      </c>
      <c r="V4418" s="160" t="s">
        <v>483</v>
      </c>
      <c r="W4418" s="157" t="s">
        <v>42</v>
      </c>
      <c r="X4418" s="157" t="s">
        <v>42</v>
      </c>
    </row>
    <row r="4419" spans="1:24" ht="41.25">
      <c r="A4419" s="155">
        <f>A4418+1</f>
        <v>4417</v>
      </c>
      <c r="B4419" s="160" t="s">
        <v>4891</v>
      </c>
      <c r="C4419" s="159">
        <v>2015</v>
      </c>
      <c r="D4419" s="160" t="s">
        <v>139</v>
      </c>
      <c r="E4419" s="160" t="s">
        <v>140</v>
      </c>
      <c r="F4419" s="268" t="s">
        <v>4923</v>
      </c>
      <c r="G4419" s="157" t="s">
        <v>31</v>
      </c>
      <c r="H4419" s="161" t="s">
        <v>39</v>
      </c>
      <c r="I4419" s="160" t="s">
        <v>71</v>
      </c>
      <c r="J4419" s="160" t="s">
        <v>142</v>
      </c>
      <c r="K4419" s="240" t="s">
        <v>34</v>
      </c>
      <c r="L4419" s="241" t="s">
        <v>34</v>
      </c>
      <c r="M4419" s="241" t="s">
        <v>34</v>
      </c>
      <c r="N4419" s="241" t="s">
        <v>34</v>
      </c>
      <c r="O4419" s="241" t="s">
        <v>34</v>
      </c>
      <c r="P4419" s="241" t="s">
        <v>34</v>
      </c>
      <c r="Q4419" s="159" t="s">
        <v>34</v>
      </c>
      <c r="R4419" s="100" t="s">
        <v>34</v>
      </c>
      <c r="S4419" s="158">
        <v>1</v>
      </c>
      <c r="T4419" s="103" t="s">
        <v>143</v>
      </c>
      <c r="U4419" s="160" t="s">
        <v>139</v>
      </c>
      <c r="V4419" s="160" t="s">
        <v>483</v>
      </c>
      <c r="W4419" s="160" t="s">
        <v>608</v>
      </c>
      <c r="X4419" s="160" t="s">
        <v>608</v>
      </c>
    </row>
    <row r="4420" spans="1:24" ht="41.25">
      <c r="A4420" s="155">
        <f>A4419+1</f>
        <v>4418</v>
      </c>
      <c r="B4420" s="160" t="s">
        <v>4891</v>
      </c>
      <c r="C4420" s="159">
        <v>2015</v>
      </c>
      <c r="D4420" s="160" t="s">
        <v>139</v>
      </c>
      <c r="E4420" s="160" t="s">
        <v>140</v>
      </c>
      <c r="F4420" s="268" t="s">
        <v>4924</v>
      </c>
      <c r="G4420" s="157" t="s">
        <v>31</v>
      </c>
      <c r="H4420" s="156" t="s">
        <v>42</v>
      </c>
      <c r="I4420" s="160" t="s">
        <v>71</v>
      </c>
      <c r="J4420" s="160" t="s">
        <v>142</v>
      </c>
      <c r="K4420" s="240" t="s">
        <v>34</v>
      </c>
      <c r="L4420" s="241" t="s">
        <v>34</v>
      </c>
      <c r="M4420" s="241" t="s">
        <v>34</v>
      </c>
      <c r="N4420" s="241" t="s">
        <v>34</v>
      </c>
      <c r="O4420" s="241" t="s">
        <v>34</v>
      </c>
      <c r="P4420" s="241" t="s">
        <v>34</v>
      </c>
      <c r="Q4420" s="159" t="s">
        <v>34</v>
      </c>
      <c r="R4420" s="100" t="s">
        <v>34</v>
      </c>
      <c r="S4420" s="158">
        <v>1</v>
      </c>
      <c r="T4420" s="103" t="s">
        <v>143</v>
      </c>
      <c r="U4420" s="160" t="s">
        <v>139</v>
      </c>
      <c r="V4420" s="160" t="s">
        <v>483</v>
      </c>
      <c r="W4420" s="157" t="s">
        <v>42</v>
      </c>
      <c r="X4420" s="157" t="s">
        <v>42</v>
      </c>
    </row>
    <row r="4421" spans="1:24" ht="41.25">
      <c r="A4421" s="155">
        <f>A4420+1</f>
        <v>4419</v>
      </c>
      <c r="B4421" s="160" t="s">
        <v>4891</v>
      </c>
      <c r="C4421" s="159">
        <v>2015</v>
      </c>
      <c r="D4421" s="160" t="s">
        <v>139</v>
      </c>
      <c r="E4421" s="160" t="s">
        <v>140</v>
      </c>
      <c r="F4421" s="268" t="s">
        <v>4925</v>
      </c>
      <c r="G4421" s="157" t="s">
        <v>31</v>
      </c>
      <c r="H4421" s="161" t="s">
        <v>39</v>
      </c>
      <c r="I4421" s="160" t="s">
        <v>71</v>
      </c>
      <c r="J4421" s="160" t="s">
        <v>142</v>
      </c>
      <c r="K4421" s="240" t="s">
        <v>34</v>
      </c>
      <c r="L4421" s="241" t="s">
        <v>34</v>
      </c>
      <c r="M4421" s="241" t="s">
        <v>34</v>
      </c>
      <c r="N4421" s="241" t="s">
        <v>34</v>
      </c>
      <c r="O4421" s="241" t="s">
        <v>34</v>
      </c>
      <c r="P4421" s="241" t="s">
        <v>34</v>
      </c>
      <c r="Q4421" s="159" t="s">
        <v>34</v>
      </c>
      <c r="R4421" s="100" t="s">
        <v>34</v>
      </c>
      <c r="S4421" s="158">
        <v>1</v>
      </c>
      <c r="T4421" s="103" t="s">
        <v>143</v>
      </c>
      <c r="U4421" s="160" t="s">
        <v>139</v>
      </c>
      <c r="V4421" s="160" t="s">
        <v>483</v>
      </c>
      <c r="W4421" s="160" t="s">
        <v>92</v>
      </c>
      <c r="X4421" s="160" t="s">
        <v>92</v>
      </c>
    </row>
    <row r="4422" spans="1:24" ht="41.25">
      <c r="A4422" s="155">
        <f>A4421+1</f>
        <v>4420</v>
      </c>
      <c r="B4422" s="160" t="s">
        <v>4891</v>
      </c>
      <c r="C4422" s="159">
        <v>2015</v>
      </c>
      <c r="D4422" s="160" t="s">
        <v>139</v>
      </c>
      <c r="E4422" s="160" t="s">
        <v>140</v>
      </c>
      <c r="F4422" s="268" t="s">
        <v>4926</v>
      </c>
      <c r="G4422" s="157" t="s">
        <v>31</v>
      </c>
      <c r="H4422" s="156" t="s">
        <v>42</v>
      </c>
      <c r="I4422" s="160" t="s">
        <v>71</v>
      </c>
      <c r="J4422" s="160" t="s">
        <v>142</v>
      </c>
      <c r="K4422" s="240" t="s">
        <v>34</v>
      </c>
      <c r="L4422" s="241" t="s">
        <v>34</v>
      </c>
      <c r="M4422" s="241" t="s">
        <v>34</v>
      </c>
      <c r="N4422" s="241" t="s">
        <v>34</v>
      </c>
      <c r="O4422" s="241" t="s">
        <v>34</v>
      </c>
      <c r="P4422" s="241" t="s">
        <v>34</v>
      </c>
      <c r="Q4422" s="159" t="s">
        <v>34</v>
      </c>
      <c r="R4422" s="100" t="s">
        <v>34</v>
      </c>
      <c r="S4422" s="158">
        <v>1</v>
      </c>
      <c r="T4422" s="103" t="s">
        <v>143</v>
      </c>
      <c r="U4422" s="160" t="s">
        <v>139</v>
      </c>
      <c r="V4422" s="160" t="s">
        <v>483</v>
      </c>
      <c r="W4422" s="157" t="s">
        <v>42</v>
      </c>
      <c r="X4422" s="157" t="s">
        <v>42</v>
      </c>
    </row>
    <row r="4423" spans="1:24" ht="81">
      <c r="A4423" s="155">
        <f>A4422+1</f>
        <v>4421</v>
      </c>
      <c r="B4423" s="160" t="s">
        <v>4891</v>
      </c>
      <c r="C4423" s="159">
        <v>2015</v>
      </c>
      <c r="D4423" s="160" t="s">
        <v>139</v>
      </c>
      <c r="E4423" s="160" t="s">
        <v>156</v>
      </c>
      <c r="F4423" s="268" t="s">
        <v>4927</v>
      </c>
      <c r="G4423" s="157" t="s">
        <v>82</v>
      </c>
      <c r="H4423" s="161" t="s">
        <v>83</v>
      </c>
      <c r="I4423" s="160" t="s">
        <v>71</v>
      </c>
      <c r="J4423" s="160" t="s">
        <v>142</v>
      </c>
      <c r="K4423" s="240" t="s">
        <v>34</v>
      </c>
      <c r="L4423" s="241" t="s">
        <v>34</v>
      </c>
      <c r="M4423" s="241" t="s">
        <v>34</v>
      </c>
      <c r="N4423" s="241" t="s">
        <v>34</v>
      </c>
      <c r="O4423" s="241" t="s">
        <v>34</v>
      </c>
      <c r="P4423" s="241" t="s">
        <v>34</v>
      </c>
      <c r="Q4423" s="159" t="s">
        <v>34</v>
      </c>
      <c r="R4423" s="100" t="s">
        <v>34</v>
      </c>
      <c r="S4423" s="158">
        <v>1</v>
      </c>
      <c r="T4423" s="103" t="s">
        <v>143</v>
      </c>
      <c r="U4423" s="160" t="s">
        <v>139</v>
      </c>
      <c r="V4423" s="160" t="s">
        <v>586</v>
      </c>
      <c r="W4423" s="160" t="s">
        <v>188</v>
      </c>
      <c r="X4423" s="160" t="s">
        <v>188</v>
      </c>
    </row>
    <row r="4424" spans="1:24" ht="41.25">
      <c r="A4424" s="155">
        <f>A4423+1</f>
        <v>4422</v>
      </c>
      <c r="B4424" s="160" t="s">
        <v>4891</v>
      </c>
      <c r="C4424" s="159">
        <v>2015</v>
      </c>
      <c r="D4424" s="160" t="s">
        <v>139</v>
      </c>
      <c r="E4424" s="160" t="s">
        <v>156</v>
      </c>
      <c r="F4424" s="268" t="s">
        <v>4928</v>
      </c>
      <c r="G4424" s="157" t="s">
        <v>31</v>
      </c>
      <c r="H4424" s="161" t="s">
        <v>29</v>
      </c>
      <c r="I4424" s="160" t="s">
        <v>71</v>
      </c>
      <c r="J4424" s="160" t="s">
        <v>142</v>
      </c>
      <c r="K4424" s="240" t="s">
        <v>34</v>
      </c>
      <c r="L4424" s="241" t="s">
        <v>34</v>
      </c>
      <c r="M4424" s="241" t="s">
        <v>34</v>
      </c>
      <c r="N4424" s="241" t="s">
        <v>34</v>
      </c>
      <c r="O4424" s="241" t="s">
        <v>34</v>
      </c>
      <c r="P4424" s="241" t="s">
        <v>34</v>
      </c>
      <c r="Q4424" s="159" t="s">
        <v>34</v>
      </c>
      <c r="R4424" s="100" t="s">
        <v>34</v>
      </c>
      <c r="S4424" s="158">
        <v>1</v>
      </c>
      <c r="T4424" s="103" t="s">
        <v>143</v>
      </c>
      <c r="U4424" s="160" t="s">
        <v>139</v>
      </c>
      <c r="V4424" s="160" t="s">
        <v>586</v>
      </c>
      <c r="W4424" s="160" t="s">
        <v>92</v>
      </c>
      <c r="X4424" s="160" t="s">
        <v>92</v>
      </c>
    </row>
    <row r="4425" spans="1:24" ht="20.25">
      <c r="A4425" s="155">
        <f>A4424+1</f>
        <v>4423</v>
      </c>
      <c r="B4425" s="160" t="s">
        <v>4891</v>
      </c>
      <c r="C4425" s="159">
        <v>2015</v>
      </c>
      <c r="D4425" s="160" t="s">
        <v>162</v>
      </c>
      <c r="E4425" s="160" t="s">
        <v>162</v>
      </c>
      <c r="F4425" s="268" t="s">
        <v>4929</v>
      </c>
      <c r="G4425" s="157" t="s">
        <v>31</v>
      </c>
      <c r="H4425" s="156" t="s">
        <v>42</v>
      </c>
      <c r="I4425" s="160" t="s">
        <v>164</v>
      </c>
      <c r="J4425" s="160" t="s">
        <v>15</v>
      </c>
      <c r="K4425" s="240" t="s">
        <v>34</v>
      </c>
      <c r="L4425" s="241" t="s">
        <v>34</v>
      </c>
      <c r="M4425" s="241" t="s">
        <v>48</v>
      </c>
      <c r="N4425" s="241" t="s">
        <v>34</v>
      </c>
      <c r="O4425" s="241" t="s">
        <v>34</v>
      </c>
      <c r="P4425" s="241" t="s">
        <v>34</v>
      </c>
      <c r="Q4425" s="159" t="s">
        <v>34</v>
      </c>
      <c r="R4425" s="100" t="s">
        <v>34</v>
      </c>
      <c r="S4425" s="163">
        <v>1</v>
      </c>
      <c r="T4425" s="103" t="s">
        <v>165</v>
      </c>
      <c r="U4425" s="160" t="s">
        <v>166</v>
      </c>
      <c r="V4425" s="160" t="s">
        <v>162</v>
      </c>
      <c r="W4425" s="157" t="s">
        <v>42</v>
      </c>
      <c r="X4425" s="157" t="s">
        <v>42</v>
      </c>
    </row>
    <row r="4426" spans="1:24" ht="81">
      <c r="A4426" s="155">
        <f>A4425+1</f>
        <v>4424</v>
      </c>
      <c r="B4426" s="160" t="s">
        <v>4891</v>
      </c>
      <c r="C4426" s="159">
        <v>2015</v>
      </c>
      <c r="D4426" s="160" t="s">
        <v>162</v>
      </c>
      <c r="E4426" s="160" t="s">
        <v>162</v>
      </c>
      <c r="F4426" s="268" t="s">
        <v>4930</v>
      </c>
      <c r="G4426" s="157" t="s">
        <v>82</v>
      </c>
      <c r="H4426" s="161" t="s">
        <v>83</v>
      </c>
      <c r="I4426" s="160" t="s">
        <v>164</v>
      </c>
      <c r="J4426" s="160" t="s">
        <v>15</v>
      </c>
      <c r="K4426" s="240" t="s">
        <v>34</v>
      </c>
      <c r="L4426" s="241" t="s">
        <v>34</v>
      </c>
      <c r="M4426" s="241" t="s">
        <v>48</v>
      </c>
      <c r="N4426" s="241" t="s">
        <v>34</v>
      </c>
      <c r="O4426" s="241" t="s">
        <v>34</v>
      </c>
      <c r="P4426" s="241" t="s">
        <v>34</v>
      </c>
      <c r="Q4426" s="159" t="s">
        <v>34</v>
      </c>
      <c r="R4426" s="100" t="s">
        <v>34</v>
      </c>
      <c r="S4426" s="163">
        <v>1</v>
      </c>
      <c r="T4426" s="103" t="s">
        <v>165</v>
      </c>
      <c r="U4426" s="160" t="s">
        <v>166</v>
      </c>
      <c r="V4426" s="160" t="s">
        <v>162</v>
      </c>
      <c r="W4426" s="160" t="s">
        <v>101</v>
      </c>
      <c r="X4426" s="160" t="s">
        <v>101</v>
      </c>
    </row>
    <row r="4427" spans="1:24" ht="81">
      <c r="A4427" s="155">
        <f>A4426+1</f>
        <v>4425</v>
      </c>
      <c r="B4427" s="160" t="s">
        <v>4891</v>
      </c>
      <c r="C4427" s="159">
        <v>2015</v>
      </c>
      <c r="D4427" s="160" t="s">
        <v>162</v>
      </c>
      <c r="E4427" s="160" t="s">
        <v>162</v>
      </c>
      <c r="F4427" s="268" t="s">
        <v>4931</v>
      </c>
      <c r="G4427" s="157" t="s">
        <v>82</v>
      </c>
      <c r="H4427" s="161" t="s">
        <v>83</v>
      </c>
      <c r="I4427" s="160" t="s">
        <v>164</v>
      </c>
      <c r="J4427" s="160" t="s">
        <v>15</v>
      </c>
      <c r="K4427" s="240" t="s">
        <v>34</v>
      </c>
      <c r="L4427" s="241" t="s">
        <v>34</v>
      </c>
      <c r="M4427" s="241" t="s">
        <v>48</v>
      </c>
      <c r="N4427" s="241" t="s">
        <v>34</v>
      </c>
      <c r="O4427" s="241" t="s">
        <v>34</v>
      </c>
      <c r="P4427" s="241" t="s">
        <v>34</v>
      </c>
      <c r="Q4427" s="159" t="s">
        <v>34</v>
      </c>
      <c r="R4427" s="100" t="s">
        <v>34</v>
      </c>
      <c r="S4427" s="163">
        <v>1</v>
      </c>
      <c r="T4427" s="103" t="s">
        <v>165</v>
      </c>
      <c r="U4427" s="160" t="s">
        <v>166</v>
      </c>
      <c r="V4427" s="160" t="s">
        <v>162</v>
      </c>
      <c r="W4427" s="160" t="s">
        <v>101</v>
      </c>
      <c r="X4427" s="160" t="s">
        <v>101</v>
      </c>
    </row>
    <row r="4428" spans="1:24" ht="20.25">
      <c r="A4428" s="155">
        <f>A4427+1</f>
        <v>4426</v>
      </c>
      <c r="B4428" s="160" t="s">
        <v>4891</v>
      </c>
      <c r="C4428" s="159">
        <v>2015</v>
      </c>
      <c r="D4428" s="160" t="s">
        <v>162</v>
      </c>
      <c r="E4428" s="160" t="s">
        <v>162</v>
      </c>
      <c r="F4428" s="268" t="s">
        <v>4932</v>
      </c>
      <c r="G4428" s="157" t="s">
        <v>119</v>
      </c>
      <c r="H4428" s="161" t="s">
        <v>169</v>
      </c>
      <c r="I4428" s="160" t="s">
        <v>164</v>
      </c>
      <c r="J4428" s="160" t="s">
        <v>15</v>
      </c>
      <c r="K4428" s="240" t="s">
        <v>34</v>
      </c>
      <c r="L4428" s="241" t="s">
        <v>34</v>
      </c>
      <c r="M4428" s="241" t="s">
        <v>48</v>
      </c>
      <c r="N4428" s="241" t="s">
        <v>34</v>
      </c>
      <c r="O4428" s="241" t="s">
        <v>34</v>
      </c>
      <c r="P4428" s="241" t="s">
        <v>34</v>
      </c>
      <c r="Q4428" s="159" t="s">
        <v>34</v>
      </c>
      <c r="R4428" s="100" t="s">
        <v>34</v>
      </c>
      <c r="S4428" s="163">
        <v>1</v>
      </c>
      <c r="T4428" s="103" t="s">
        <v>165</v>
      </c>
      <c r="U4428" s="160" t="s">
        <v>166</v>
      </c>
      <c r="V4428" s="160" t="s">
        <v>162</v>
      </c>
      <c r="W4428" s="160" t="s">
        <v>395</v>
      </c>
      <c r="X4428" s="160" t="s">
        <v>395</v>
      </c>
    </row>
    <row r="4429" spans="1:24" ht="20.25">
      <c r="A4429" s="155">
        <f>A4428+1</f>
        <v>4427</v>
      </c>
      <c r="B4429" s="160" t="s">
        <v>4891</v>
      </c>
      <c r="C4429" s="159">
        <v>2015</v>
      </c>
      <c r="D4429" s="160" t="s">
        <v>162</v>
      </c>
      <c r="E4429" s="160" t="s">
        <v>162</v>
      </c>
      <c r="F4429" s="268" t="s">
        <v>4933</v>
      </c>
      <c r="G4429" s="157" t="s">
        <v>31</v>
      </c>
      <c r="H4429" s="156" t="s">
        <v>46</v>
      </c>
      <c r="I4429" s="160" t="s">
        <v>164</v>
      </c>
      <c r="J4429" s="160" t="s">
        <v>15</v>
      </c>
      <c r="K4429" s="240" t="s">
        <v>34</v>
      </c>
      <c r="L4429" s="241" t="s">
        <v>34</v>
      </c>
      <c r="M4429" s="241" t="s">
        <v>48</v>
      </c>
      <c r="N4429" s="241" t="s">
        <v>34</v>
      </c>
      <c r="O4429" s="241" t="s">
        <v>34</v>
      </c>
      <c r="P4429" s="241" t="s">
        <v>34</v>
      </c>
      <c r="Q4429" s="159" t="s">
        <v>34</v>
      </c>
      <c r="R4429" s="100" t="s">
        <v>34</v>
      </c>
      <c r="S4429" s="163">
        <v>1</v>
      </c>
      <c r="T4429" s="103" t="s">
        <v>165</v>
      </c>
      <c r="U4429" s="160" t="s">
        <v>166</v>
      </c>
      <c r="V4429" s="160" t="s">
        <v>162</v>
      </c>
      <c r="W4429" s="160" t="s">
        <v>52</v>
      </c>
      <c r="X4429" s="160" t="s">
        <v>52</v>
      </c>
    </row>
    <row r="4430" spans="1:24" ht="81">
      <c r="A4430" s="155">
        <f>A4429+1</f>
        <v>4428</v>
      </c>
      <c r="B4430" s="160" t="s">
        <v>4891</v>
      </c>
      <c r="C4430" s="159">
        <v>2015</v>
      </c>
      <c r="D4430" s="160" t="s">
        <v>173</v>
      </c>
      <c r="E4430" s="160" t="s">
        <v>177</v>
      </c>
      <c r="F4430" s="268" t="s">
        <v>4934</v>
      </c>
      <c r="G4430" s="157" t="s">
        <v>82</v>
      </c>
      <c r="H4430" s="161" t="s">
        <v>83</v>
      </c>
      <c r="I4430" s="160" t="s">
        <v>173</v>
      </c>
      <c r="J4430" s="160" t="s">
        <v>179</v>
      </c>
      <c r="K4430" s="240" t="s">
        <v>34</v>
      </c>
      <c r="L4430" s="241" t="s">
        <v>34</v>
      </c>
      <c r="M4430" s="241" t="s">
        <v>34</v>
      </c>
      <c r="N4430" s="241" t="s">
        <v>34</v>
      </c>
      <c r="O4430" s="241" t="s">
        <v>34</v>
      </c>
      <c r="P4430" s="241" t="s">
        <v>34</v>
      </c>
      <c r="Q4430" s="159" t="s">
        <v>34</v>
      </c>
      <c r="R4430" s="100" t="s">
        <v>34</v>
      </c>
      <c r="S4430" s="163">
        <v>1</v>
      </c>
      <c r="T4430" s="103" t="s">
        <v>176</v>
      </c>
      <c r="U4430" s="160" t="s">
        <v>166</v>
      </c>
      <c r="V4430" s="160" t="s">
        <v>177</v>
      </c>
      <c r="W4430" s="160" t="s">
        <v>101</v>
      </c>
      <c r="X4430" s="160" t="s">
        <v>101</v>
      </c>
    </row>
    <row r="4431" spans="1:24" ht="81">
      <c r="A4431" s="155">
        <f>A4430+1</f>
        <v>4429</v>
      </c>
      <c r="B4431" s="160" t="s">
        <v>4891</v>
      </c>
      <c r="C4431" s="159">
        <v>2015</v>
      </c>
      <c r="D4431" s="160" t="s">
        <v>173</v>
      </c>
      <c r="E4431" s="160" t="s">
        <v>177</v>
      </c>
      <c r="F4431" s="268" t="s">
        <v>4935</v>
      </c>
      <c r="G4431" s="157" t="s">
        <v>82</v>
      </c>
      <c r="H4431" s="161" t="s">
        <v>83</v>
      </c>
      <c r="I4431" s="160" t="s">
        <v>173</v>
      </c>
      <c r="J4431" s="160" t="s">
        <v>179</v>
      </c>
      <c r="K4431" s="240" t="s">
        <v>34</v>
      </c>
      <c r="L4431" s="241" t="s">
        <v>34</v>
      </c>
      <c r="M4431" s="241" t="s">
        <v>34</v>
      </c>
      <c r="N4431" s="241" t="s">
        <v>34</v>
      </c>
      <c r="O4431" s="241" t="s">
        <v>34</v>
      </c>
      <c r="P4431" s="241" t="s">
        <v>34</v>
      </c>
      <c r="Q4431" s="159" t="s">
        <v>34</v>
      </c>
      <c r="R4431" s="100" t="s">
        <v>34</v>
      </c>
      <c r="S4431" s="163">
        <v>1</v>
      </c>
      <c r="T4431" s="103" t="s">
        <v>176</v>
      </c>
      <c r="U4431" s="160" t="s">
        <v>166</v>
      </c>
      <c r="V4431" s="160" t="s">
        <v>177</v>
      </c>
      <c r="W4431" s="160" t="s">
        <v>101</v>
      </c>
      <c r="X4431" s="160" t="s">
        <v>101</v>
      </c>
    </row>
    <row r="4432" spans="1:24" ht="20.25">
      <c r="A4432" s="155">
        <f>A4431+1</f>
        <v>4430</v>
      </c>
      <c r="B4432" s="160" t="s">
        <v>4891</v>
      </c>
      <c r="C4432" s="159">
        <v>2015</v>
      </c>
      <c r="D4432" s="160" t="s">
        <v>173</v>
      </c>
      <c r="E4432" s="160" t="s">
        <v>177</v>
      </c>
      <c r="F4432" s="268" t="s">
        <v>4936</v>
      </c>
      <c r="G4432" s="157" t="s">
        <v>31</v>
      </c>
      <c r="H4432" s="156" t="s">
        <v>46</v>
      </c>
      <c r="I4432" s="160" t="s">
        <v>173</v>
      </c>
      <c r="J4432" s="160" t="s">
        <v>179</v>
      </c>
      <c r="K4432" s="240" t="s">
        <v>34</v>
      </c>
      <c r="L4432" s="241" t="s">
        <v>34</v>
      </c>
      <c r="M4432" s="241" t="s">
        <v>34</v>
      </c>
      <c r="N4432" s="241" t="s">
        <v>34</v>
      </c>
      <c r="O4432" s="241" t="s">
        <v>34</v>
      </c>
      <c r="P4432" s="241" t="s">
        <v>34</v>
      </c>
      <c r="Q4432" s="159" t="s">
        <v>34</v>
      </c>
      <c r="R4432" s="100" t="s">
        <v>34</v>
      </c>
      <c r="S4432" s="163">
        <v>1</v>
      </c>
      <c r="T4432" s="103" t="s">
        <v>176</v>
      </c>
      <c r="U4432" s="160" t="s">
        <v>166</v>
      </c>
      <c r="V4432" s="160" t="s">
        <v>177</v>
      </c>
      <c r="W4432" s="160" t="s">
        <v>52</v>
      </c>
      <c r="X4432" s="160" t="s">
        <v>52</v>
      </c>
    </row>
    <row r="4433" spans="1:24" ht="20.25">
      <c r="A4433" s="155">
        <f>A4432+1</f>
        <v>4431</v>
      </c>
      <c r="B4433" s="160" t="s">
        <v>4891</v>
      </c>
      <c r="C4433" s="159">
        <v>2015</v>
      </c>
      <c r="D4433" s="160" t="s">
        <v>173</v>
      </c>
      <c r="E4433" s="160" t="s">
        <v>404</v>
      </c>
      <c r="F4433" s="268" t="s">
        <v>4937</v>
      </c>
      <c r="G4433" s="157" t="s">
        <v>31</v>
      </c>
      <c r="H4433" s="156" t="s">
        <v>42</v>
      </c>
      <c r="I4433" s="160" t="s">
        <v>173</v>
      </c>
      <c r="J4433" s="160" t="s">
        <v>197</v>
      </c>
      <c r="K4433" s="240" t="s">
        <v>34</v>
      </c>
      <c r="L4433" s="241" t="s">
        <v>34</v>
      </c>
      <c r="M4433" s="241" t="s">
        <v>34</v>
      </c>
      <c r="N4433" s="241" t="s">
        <v>34</v>
      </c>
      <c r="O4433" s="241" t="s">
        <v>34</v>
      </c>
      <c r="P4433" s="241" t="s">
        <v>34</v>
      </c>
      <c r="Q4433" s="159" t="s">
        <v>34</v>
      </c>
      <c r="R4433" s="100" t="s">
        <v>34</v>
      </c>
      <c r="S4433" s="163">
        <v>1</v>
      </c>
      <c r="T4433" s="103" t="s">
        <v>176</v>
      </c>
      <c r="U4433" s="160" t="s">
        <v>166</v>
      </c>
      <c r="V4433" s="160" t="s">
        <v>404</v>
      </c>
      <c r="W4433" s="157" t="s">
        <v>42</v>
      </c>
      <c r="X4433" s="157" t="s">
        <v>42</v>
      </c>
    </row>
    <row r="4434" spans="1:24" ht="81">
      <c r="A4434" s="155">
        <f>A4433+1</f>
        <v>4432</v>
      </c>
      <c r="B4434" s="160" t="s">
        <v>4891</v>
      </c>
      <c r="C4434" s="159">
        <v>2015</v>
      </c>
      <c r="D4434" s="160" t="s">
        <v>173</v>
      </c>
      <c r="E4434" s="160" t="s">
        <v>404</v>
      </c>
      <c r="F4434" s="268" t="s">
        <v>4938</v>
      </c>
      <c r="G4434" s="157" t="s">
        <v>82</v>
      </c>
      <c r="H4434" s="161" t="s">
        <v>83</v>
      </c>
      <c r="I4434" s="160" t="s">
        <v>173</v>
      </c>
      <c r="J4434" s="160" t="s">
        <v>197</v>
      </c>
      <c r="K4434" s="240" t="s">
        <v>34</v>
      </c>
      <c r="L4434" s="241" t="s">
        <v>34</v>
      </c>
      <c r="M4434" s="241" t="s">
        <v>34</v>
      </c>
      <c r="N4434" s="241" t="s">
        <v>48</v>
      </c>
      <c r="O4434" s="241" t="s">
        <v>34</v>
      </c>
      <c r="P4434" s="241" t="s">
        <v>34</v>
      </c>
      <c r="Q4434" s="159" t="s">
        <v>34</v>
      </c>
      <c r="R4434" s="100" t="s">
        <v>34</v>
      </c>
      <c r="S4434" s="163">
        <v>1</v>
      </c>
      <c r="T4434" s="103" t="s">
        <v>176</v>
      </c>
      <c r="U4434" s="160" t="s">
        <v>166</v>
      </c>
      <c r="V4434" s="160" t="s">
        <v>404</v>
      </c>
      <c r="W4434" s="160" t="s">
        <v>188</v>
      </c>
      <c r="X4434" s="160" t="s">
        <v>188</v>
      </c>
    </row>
    <row r="4435" spans="1:24" ht="81">
      <c r="A4435" s="155">
        <f>A4434+1</f>
        <v>4433</v>
      </c>
      <c r="B4435" s="160" t="s">
        <v>4891</v>
      </c>
      <c r="C4435" s="159">
        <v>2015</v>
      </c>
      <c r="D4435" s="160" t="s">
        <v>173</v>
      </c>
      <c r="E4435" s="160" t="s">
        <v>404</v>
      </c>
      <c r="F4435" s="268" t="s">
        <v>4939</v>
      </c>
      <c r="G4435" s="157" t="s">
        <v>82</v>
      </c>
      <c r="H4435" s="161" t="s">
        <v>83</v>
      </c>
      <c r="I4435" s="160" t="s">
        <v>173</v>
      </c>
      <c r="J4435" s="160" t="s">
        <v>197</v>
      </c>
      <c r="K4435" s="240" t="s">
        <v>48</v>
      </c>
      <c r="L4435" s="241" t="s">
        <v>34</v>
      </c>
      <c r="M4435" s="241" t="s">
        <v>34</v>
      </c>
      <c r="N4435" s="241" t="s">
        <v>34</v>
      </c>
      <c r="O4435" s="241" t="s">
        <v>34</v>
      </c>
      <c r="P4435" s="241" t="s">
        <v>34</v>
      </c>
      <c r="Q4435" s="159" t="s">
        <v>34</v>
      </c>
      <c r="R4435" s="100" t="s">
        <v>34</v>
      </c>
      <c r="S4435" s="163">
        <v>1</v>
      </c>
      <c r="T4435" s="103" t="s">
        <v>176</v>
      </c>
      <c r="U4435" s="160" t="s">
        <v>166</v>
      </c>
      <c r="V4435" s="160" t="s">
        <v>404</v>
      </c>
      <c r="W4435" s="160" t="s">
        <v>101</v>
      </c>
      <c r="X4435" s="160" t="s">
        <v>101</v>
      </c>
    </row>
    <row r="4436" spans="1:24" ht="81">
      <c r="A4436" s="155">
        <f>A4435+1</f>
        <v>4434</v>
      </c>
      <c r="B4436" s="160" t="s">
        <v>4891</v>
      </c>
      <c r="C4436" s="159">
        <v>2015</v>
      </c>
      <c r="D4436" s="160" t="s">
        <v>173</v>
      </c>
      <c r="E4436" s="160" t="s">
        <v>404</v>
      </c>
      <c r="F4436" s="268" t="s">
        <v>4940</v>
      </c>
      <c r="G4436" s="157" t="s">
        <v>82</v>
      </c>
      <c r="H4436" s="161" t="s">
        <v>83</v>
      </c>
      <c r="I4436" s="160" t="s">
        <v>173</v>
      </c>
      <c r="J4436" s="160" t="s">
        <v>197</v>
      </c>
      <c r="K4436" s="240" t="s">
        <v>48</v>
      </c>
      <c r="L4436" s="241" t="s">
        <v>34</v>
      </c>
      <c r="M4436" s="241" t="s">
        <v>34</v>
      </c>
      <c r="N4436" s="241" t="s">
        <v>34</v>
      </c>
      <c r="O4436" s="241" t="s">
        <v>34</v>
      </c>
      <c r="P4436" s="241" t="s">
        <v>34</v>
      </c>
      <c r="Q4436" s="159" t="s">
        <v>34</v>
      </c>
      <c r="R4436" s="100" t="s">
        <v>34</v>
      </c>
      <c r="S4436" s="163">
        <v>1</v>
      </c>
      <c r="T4436" s="103" t="s">
        <v>176</v>
      </c>
      <c r="U4436" s="160" t="s">
        <v>166</v>
      </c>
      <c r="V4436" s="160" t="s">
        <v>404</v>
      </c>
      <c r="W4436" s="160" t="s">
        <v>101</v>
      </c>
      <c r="X4436" s="160" t="s">
        <v>101</v>
      </c>
    </row>
    <row r="4437" spans="1:24" ht="20.25">
      <c r="A4437" s="155">
        <f>A4436+1</f>
        <v>4435</v>
      </c>
      <c r="B4437" s="160" t="s">
        <v>4891</v>
      </c>
      <c r="C4437" s="159">
        <v>2015</v>
      </c>
      <c r="D4437" s="160" t="s">
        <v>173</v>
      </c>
      <c r="E4437" s="160" t="s">
        <v>404</v>
      </c>
      <c r="F4437" s="268" t="s">
        <v>4941</v>
      </c>
      <c r="G4437" s="157" t="s">
        <v>31</v>
      </c>
      <c r="H4437" s="156" t="s">
        <v>42</v>
      </c>
      <c r="I4437" s="160" t="s">
        <v>173</v>
      </c>
      <c r="J4437" s="160" t="s">
        <v>197</v>
      </c>
      <c r="K4437" s="240" t="s">
        <v>34</v>
      </c>
      <c r="L4437" s="241" t="s">
        <v>48</v>
      </c>
      <c r="M4437" s="241" t="s">
        <v>34</v>
      </c>
      <c r="N4437" s="241" t="s">
        <v>34</v>
      </c>
      <c r="O4437" s="241" t="s">
        <v>34</v>
      </c>
      <c r="P4437" s="241" t="s">
        <v>34</v>
      </c>
      <c r="Q4437" s="159" t="s">
        <v>34</v>
      </c>
      <c r="R4437" s="100" t="s">
        <v>34</v>
      </c>
      <c r="S4437" s="163">
        <v>1</v>
      </c>
      <c r="T4437" s="103" t="s">
        <v>176</v>
      </c>
      <c r="U4437" s="160" t="s">
        <v>166</v>
      </c>
      <c r="V4437" s="160" t="s">
        <v>404</v>
      </c>
      <c r="W4437" s="157" t="s">
        <v>42</v>
      </c>
      <c r="X4437" s="157" t="s">
        <v>42</v>
      </c>
    </row>
    <row r="4438" spans="1:24" ht="20.25">
      <c r="A4438" s="155">
        <f>A4437+1</f>
        <v>4436</v>
      </c>
      <c r="B4438" s="160" t="s">
        <v>4891</v>
      </c>
      <c r="C4438" s="159">
        <v>2015</v>
      </c>
      <c r="D4438" s="160" t="s">
        <v>173</v>
      </c>
      <c r="E4438" s="160" t="s">
        <v>404</v>
      </c>
      <c r="F4438" s="268" t="s">
        <v>4942</v>
      </c>
      <c r="G4438" s="157" t="s">
        <v>31</v>
      </c>
      <c r="H4438" s="156" t="s">
        <v>42</v>
      </c>
      <c r="I4438" s="160" t="s">
        <v>173</v>
      </c>
      <c r="J4438" s="160" t="s">
        <v>197</v>
      </c>
      <c r="K4438" s="240" t="s">
        <v>34</v>
      </c>
      <c r="L4438" s="241" t="s">
        <v>34</v>
      </c>
      <c r="M4438" s="241" t="s">
        <v>34</v>
      </c>
      <c r="N4438" s="241" t="s">
        <v>34</v>
      </c>
      <c r="O4438" s="241" t="s">
        <v>34</v>
      </c>
      <c r="P4438" s="241" t="s">
        <v>34</v>
      </c>
      <c r="Q4438" s="159" t="s">
        <v>34</v>
      </c>
      <c r="R4438" s="100" t="s">
        <v>34</v>
      </c>
      <c r="S4438" s="163">
        <v>1</v>
      </c>
      <c r="T4438" s="103" t="s">
        <v>176</v>
      </c>
      <c r="U4438" s="160" t="s">
        <v>166</v>
      </c>
      <c r="V4438" s="160" t="s">
        <v>404</v>
      </c>
      <c r="W4438" s="157" t="s">
        <v>42</v>
      </c>
      <c r="X4438" s="157" t="s">
        <v>42</v>
      </c>
    </row>
    <row r="4439" spans="1:24" ht="20.25">
      <c r="A4439" s="155">
        <f>A4438+1</f>
        <v>4437</v>
      </c>
      <c r="B4439" s="160" t="s">
        <v>4891</v>
      </c>
      <c r="C4439" s="159">
        <v>2015</v>
      </c>
      <c r="D4439" s="160" t="s">
        <v>173</v>
      </c>
      <c r="E4439" s="160" t="s">
        <v>174</v>
      </c>
      <c r="F4439" s="268" t="s">
        <v>4943</v>
      </c>
      <c r="G4439" s="157" t="s">
        <v>31</v>
      </c>
      <c r="H4439" s="161" t="s">
        <v>39</v>
      </c>
      <c r="I4439" s="160" t="s">
        <v>173</v>
      </c>
      <c r="J4439" s="160" t="s">
        <v>174</v>
      </c>
      <c r="K4439" s="240" t="s">
        <v>34</v>
      </c>
      <c r="L4439" s="241" t="s">
        <v>34</v>
      </c>
      <c r="M4439" s="241" t="s">
        <v>34</v>
      </c>
      <c r="N4439" s="241" t="s">
        <v>34</v>
      </c>
      <c r="O4439" s="241" t="s">
        <v>34</v>
      </c>
      <c r="P4439" s="241" t="s">
        <v>34</v>
      </c>
      <c r="Q4439" s="159" t="s">
        <v>34</v>
      </c>
      <c r="R4439" s="100" t="s">
        <v>34</v>
      </c>
      <c r="S4439" s="163">
        <v>1</v>
      </c>
      <c r="T4439" s="103" t="s">
        <v>176</v>
      </c>
      <c r="U4439" s="160" t="s">
        <v>166</v>
      </c>
      <c r="V4439" s="160" t="s">
        <v>407</v>
      </c>
      <c r="W4439" s="160" t="s">
        <v>92</v>
      </c>
      <c r="X4439" s="160" t="s">
        <v>92</v>
      </c>
    </row>
    <row r="4440" spans="1:24" ht="20.25">
      <c r="A4440" s="155">
        <f>A4439+1</f>
        <v>4438</v>
      </c>
      <c r="B4440" s="160" t="s">
        <v>4891</v>
      </c>
      <c r="C4440" s="159">
        <v>2015</v>
      </c>
      <c r="D4440" s="160" t="s">
        <v>173</v>
      </c>
      <c r="E4440" s="160" t="s">
        <v>174</v>
      </c>
      <c r="F4440" s="268" t="s">
        <v>4944</v>
      </c>
      <c r="G4440" s="157" t="s">
        <v>31</v>
      </c>
      <c r="H4440" s="156" t="s">
        <v>29</v>
      </c>
      <c r="I4440" s="160" t="s">
        <v>173</v>
      </c>
      <c r="J4440" s="160" t="s">
        <v>174</v>
      </c>
      <c r="K4440" s="240" t="s">
        <v>34</v>
      </c>
      <c r="L4440" s="241" t="s">
        <v>34</v>
      </c>
      <c r="M4440" s="241" t="s">
        <v>34</v>
      </c>
      <c r="N4440" s="241" t="s">
        <v>34</v>
      </c>
      <c r="O4440" s="241" t="s">
        <v>34</v>
      </c>
      <c r="P4440" s="241" t="s">
        <v>34</v>
      </c>
      <c r="Q4440" s="159" t="s">
        <v>34</v>
      </c>
      <c r="R4440" s="100" t="s">
        <v>34</v>
      </c>
      <c r="S4440" s="163">
        <v>1</v>
      </c>
      <c r="T4440" s="103" t="s">
        <v>176</v>
      </c>
      <c r="U4440" s="160" t="s">
        <v>166</v>
      </c>
      <c r="V4440" s="160" t="s">
        <v>407</v>
      </c>
      <c r="W4440" s="160" t="s">
        <v>92</v>
      </c>
      <c r="X4440" s="160" t="s">
        <v>92</v>
      </c>
    </row>
    <row r="4441" spans="1:24" ht="20.25">
      <c r="A4441" s="155">
        <f>A4440+1</f>
        <v>4439</v>
      </c>
      <c r="B4441" s="160" t="s">
        <v>4891</v>
      </c>
      <c r="C4441" s="159">
        <v>2015</v>
      </c>
      <c r="D4441" s="160" t="s">
        <v>173</v>
      </c>
      <c r="E4441" s="160" t="s">
        <v>174</v>
      </c>
      <c r="F4441" s="268" t="s">
        <v>4945</v>
      </c>
      <c r="G4441" s="157" t="s">
        <v>31</v>
      </c>
      <c r="H4441" s="156" t="s">
        <v>42</v>
      </c>
      <c r="I4441" s="160" t="s">
        <v>173</v>
      </c>
      <c r="J4441" s="160" t="s">
        <v>174</v>
      </c>
      <c r="K4441" s="240" t="s">
        <v>34</v>
      </c>
      <c r="L4441" s="241" t="s">
        <v>34</v>
      </c>
      <c r="M4441" s="241" t="s">
        <v>34</v>
      </c>
      <c r="N4441" s="241" t="s">
        <v>34</v>
      </c>
      <c r="O4441" s="241" t="s">
        <v>34</v>
      </c>
      <c r="P4441" s="241" t="s">
        <v>34</v>
      </c>
      <c r="Q4441" s="159" t="s">
        <v>34</v>
      </c>
      <c r="R4441" s="100" t="s">
        <v>34</v>
      </c>
      <c r="S4441" s="163">
        <v>1</v>
      </c>
      <c r="T4441" s="103" t="s">
        <v>176</v>
      </c>
      <c r="U4441" s="160" t="s">
        <v>166</v>
      </c>
      <c r="V4441" s="160" t="s">
        <v>407</v>
      </c>
      <c r="W4441" s="157" t="s">
        <v>42</v>
      </c>
      <c r="X4441" s="157" t="s">
        <v>42</v>
      </c>
    </row>
    <row r="4442" spans="1:24" ht="30.75">
      <c r="A4442" s="155">
        <f>A4441+1</f>
        <v>4440</v>
      </c>
      <c r="B4442" s="160" t="s">
        <v>4891</v>
      </c>
      <c r="C4442" s="159">
        <v>2015</v>
      </c>
      <c r="D4442" s="160" t="s">
        <v>173</v>
      </c>
      <c r="E4442" s="160" t="s">
        <v>174</v>
      </c>
      <c r="F4442" s="268" t="s">
        <v>4946</v>
      </c>
      <c r="G4442" s="157" t="s">
        <v>31</v>
      </c>
      <c r="H4442" s="156" t="s">
        <v>50</v>
      </c>
      <c r="I4442" s="157" t="s">
        <v>173</v>
      </c>
      <c r="J4442" s="157" t="s">
        <v>174</v>
      </c>
      <c r="K4442" s="238" t="s">
        <v>34</v>
      </c>
      <c r="L4442" s="239" t="s">
        <v>34</v>
      </c>
      <c r="M4442" s="239" t="s">
        <v>34</v>
      </c>
      <c r="N4442" s="239" t="s">
        <v>48</v>
      </c>
      <c r="O4442" s="239" t="s">
        <v>34</v>
      </c>
      <c r="P4442" s="239" t="s">
        <v>34</v>
      </c>
      <c r="Q4442" s="159" t="s">
        <v>48</v>
      </c>
      <c r="R4442" s="100" t="s">
        <v>48</v>
      </c>
      <c r="S4442" s="163">
        <v>1</v>
      </c>
      <c r="T4442" s="103" t="s">
        <v>176</v>
      </c>
      <c r="U4442" s="160" t="s">
        <v>166</v>
      </c>
      <c r="V4442" s="160" t="s">
        <v>407</v>
      </c>
      <c r="W4442" s="157" t="s">
        <v>42</v>
      </c>
      <c r="X4442" s="157" t="s">
        <v>50</v>
      </c>
    </row>
    <row r="4443" spans="1:24" ht="20.25">
      <c r="A4443" s="155">
        <f>A4442+1</f>
        <v>4441</v>
      </c>
      <c r="B4443" s="160" t="s">
        <v>4891</v>
      </c>
      <c r="C4443" s="159">
        <v>2015</v>
      </c>
      <c r="D4443" s="160" t="s">
        <v>173</v>
      </c>
      <c r="E4443" s="160" t="s">
        <v>174</v>
      </c>
      <c r="F4443" s="268" t="s">
        <v>4947</v>
      </c>
      <c r="G4443" s="157" t="s">
        <v>31</v>
      </c>
      <c r="H4443" s="156" t="s">
        <v>42</v>
      </c>
      <c r="I4443" s="160" t="s">
        <v>173</v>
      </c>
      <c r="J4443" s="160" t="s">
        <v>174</v>
      </c>
      <c r="K4443" s="240" t="s">
        <v>34</v>
      </c>
      <c r="L4443" s="241" t="s">
        <v>34</v>
      </c>
      <c r="M4443" s="241" t="s">
        <v>34</v>
      </c>
      <c r="N4443" s="241" t="s">
        <v>34</v>
      </c>
      <c r="O4443" s="241" t="s">
        <v>34</v>
      </c>
      <c r="P4443" s="241" t="s">
        <v>34</v>
      </c>
      <c r="Q4443" s="159" t="s">
        <v>34</v>
      </c>
      <c r="R4443" s="100" t="s">
        <v>34</v>
      </c>
      <c r="S4443" s="163">
        <v>1</v>
      </c>
      <c r="T4443" s="103" t="s">
        <v>176</v>
      </c>
      <c r="U4443" s="160" t="s">
        <v>166</v>
      </c>
      <c r="V4443" s="160" t="s">
        <v>407</v>
      </c>
      <c r="W4443" s="157" t="s">
        <v>42</v>
      </c>
      <c r="X4443" s="157" t="s">
        <v>42</v>
      </c>
    </row>
    <row r="4444" spans="1:24" ht="81">
      <c r="A4444" s="155">
        <f>A4443+1</f>
        <v>4442</v>
      </c>
      <c r="B4444" s="160" t="s">
        <v>4891</v>
      </c>
      <c r="C4444" s="159">
        <v>2015</v>
      </c>
      <c r="D4444" s="160" t="s">
        <v>173</v>
      </c>
      <c r="E4444" s="160" t="s">
        <v>177</v>
      </c>
      <c r="F4444" s="268" t="s">
        <v>4948</v>
      </c>
      <c r="G4444" s="157" t="s">
        <v>82</v>
      </c>
      <c r="H4444" s="161" t="s">
        <v>83</v>
      </c>
      <c r="I4444" s="160" t="s">
        <v>173</v>
      </c>
      <c r="J4444" s="160" t="s">
        <v>3254</v>
      </c>
      <c r="K4444" s="240" t="s">
        <v>34</v>
      </c>
      <c r="L4444" s="241" t="s">
        <v>34</v>
      </c>
      <c r="M4444" s="241" t="s">
        <v>34</v>
      </c>
      <c r="N4444" s="241" t="s">
        <v>48</v>
      </c>
      <c r="O4444" s="241" t="s">
        <v>34</v>
      </c>
      <c r="P4444" s="241" t="s">
        <v>34</v>
      </c>
      <c r="Q4444" s="159" t="s">
        <v>34</v>
      </c>
      <c r="R4444" s="100" t="s">
        <v>34</v>
      </c>
      <c r="S4444" s="163">
        <v>1</v>
      </c>
      <c r="T4444" s="103" t="s">
        <v>500</v>
      </c>
      <c r="U4444" s="160" t="s">
        <v>166</v>
      </c>
      <c r="V4444" s="160" t="s">
        <v>501</v>
      </c>
      <c r="W4444" s="160" t="s">
        <v>101</v>
      </c>
      <c r="X4444" s="160" t="s">
        <v>101</v>
      </c>
    </row>
    <row r="4445" spans="1:24" ht="81">
      <c r="A4445" s="155">
        <f>A4444+1</f>
        <v>4443</v>
      </c>
      <c r="B4445" s="160" t="s">
        <v>4891</v>
      </c>
      <c r="C4445" s="159">
        <v>2015</v>
      </c>
      <c r="D4445" s="160" t="s">
        <v>184</v>
      </c>
      <c r="E4445" s="160" t="s">
        <v>184</v>
      </c>
      <c r="F4445" s="268" t="s">
        <v>4949</v>
      </c>
      <c r="G4445" s="157" t="s">
        <v>82</v>
      </c>
      <c r="H4445" s="161" t="s">
        <v>83</v>
      </c>
      <c r="I4445" s="160" t="s">
        <v>186</v>
      </c>
      <c r="J4445" s="160" t="s">
        <v>187</v>
      </c>
      <c r="K4445" s="240" t="s">
        <v>34</v>
      </c>
      <c r="L4445" s="241" t="s">
        <v>34</v>
      </c>
      <c r="M4445" s="241" t="s">
        <v>34</v>
      </c>
      <c r="N4445" s="241" t="s">
        <v>34</v>
      </c>
      <c r="O4445" s="241" t="s">
        <v>34</v>
      </c>
      <c r="P4445" s="241" t="s">
        <v>34</v>
      </c>
      <c r="Q4445" s="159" t="s">
        <v>34</v>
      </c>
      <c r="R4445" s="100" t="s">
        <v>34</v>
      </c>
      <c r="S4445" s="163">
        <v>1</v>
      </c>
      <c r="T4445" s="103" t="s">
        <v>202</v>
      </c>
      <c r="U4445" s="160" t="s">
        <v>166</v>
      </c>
      <c r="V4445" s="160" t="s">
        <v>184</v>
      </c>
      <c r="W4445" s="160" t="s">
        <v>101</v>
      </c>
      <c r="X4445" s="160" t="s">
        <v>101</v>
      </c>
    </row>
    <row r="4446" spans="1:24" ht="30.75">
      <c r="A4446" s="155">
        <f>A4445+1</f>
        <v>4444</v>
      </c>
      <c r="B4446" s="160" t="s">
        <v>4891</v>
      </c>
      <c r="C4446" s="159">
        <v>2015</v>
      </c>
      <c r="D4446" s="160" t="s">
        <v>205</v>
      </c>
      <c r="E4446" s="160" t="s">
        <v>212</v>
      </c>
      <c r="F4446" s="268" t="s">
        <v>4950</v>
      </c>
      <c r="G4446" s="157" t="s">
        <v>31</v>
      </c>
      <c r="H4446" s="161" t="s">
        <v>39</v>
      </c>
      <c r="I4446" s="160" t="s">
        <v>208</v>
      </c>
      <c r="J4446" s="157" t="s">
        <v>212</v>
      </c>
      <c r="K4446" s="238" t="s">
        <v>34</v>
      </c>
      <c r="L4446" s="239" t="s">
        <v>34</v>
      </c>
      <c r="M4446" s="239" t="s">
        <v>34</v>
      </c>
      <c r="N4446" s="239" t="s">
        <v>34</v>
      </c>
      <c r="O4446" s="239" t="s">
        <v>34</v>
      </c>
      <c r="P4446" s="239" t="s">
        <v>34</v>
      </c>
      <c r="Q4446" s="159" t="s">
        <v>34</v>
      </c>
      <c r="R4446" s="100" t="s">
        <v>34</v>
      </c>
      <c r="S4446" s="158">
        <v>1</v>
      </c>
      <c r="T4446" s="103" t="s">
        <v>210</v>
      </c>
      <c r="U4446" s="160" t="s">
        <v>208</v>
      </c>
      <c r="V4446" s="160" t="s">
        <v>211</v>
      </c>
      <c r="W4446" s="160" t="s">
        <v>92</v>
      </c>
      <c r="X4446" s="160" t="s">
        <v>92</v>
      </c>
    </row>
    <row r="4447" spans="1:24" ht="81">
      <c r="A4447" s="155">
        <f>A4446+1</f>
        <v>4445</v>
      </c>
      <c r="B4447" s="160" t="s">
        <v>4891</v>
      </c>
      <c r="C4447" s="159">
        <v>2015</v>
      </c>
      <c r="D4447" s="160" t="s">
        <v>205</v>
      </c>
      <c r="E4447" s="160" t="s">
        <v>749</v>
      </c>
      <c r="F4447" s="268" t="s">
        <v>4951</v>
      </c>
      <c r="G4447" s="160" t="s">
        <v>82</v>
      </c>
      <c r="H4447" s="161" t="s">
        <v>83</v>
      </c>
      <c r="I4447" s="160" t="s">
        <v>208</v>
      </c>
      <c r="J4447" s="157" t="s">
        <v>751</v>
      </c>
      <c r="K4447" s="238" t="s">
        <v>34</v>
      </c>
      <c r="L4447" s="239" t="s">
        <v>34</v>
      </c>
      <c r="M4447" s="239" t="s">
        <v>34</v>
      </c>
      <c r="N4447" s="239" t="s">
        <v>34</v>
      </c>
      <c r="O4447" s="239" t="s">
        <v>34</v>
      </c>
      <c r="P4447" s="239" t="s">
        <v>34</v>
      </c>
      <c r="Q4447" s="159" t="s">
        <v>34</v>
      </c>
      <c r="R4447" s="100" t="s">
        <v>34</v>
      </c>
      <c r="S4447" s="158">
        <v>1</v>
      </c>
      <c r="T4447" s="103" t="s">
        <v>210</v>
      </c>
      <c r="U4447" s="160" t="s">
        <v>208</v>
      </c>
      <c r="V4447" s="160" t="s">
        <v>211</v>
      </c>
      <c r="W4447" s="160" t="s">
        <v>401</v>
      </c>
      <c r="X4447" s="160" t="s">
        <v>401</v>
      </c>
    </row>
    <row r="4448" spans="1:24" ht="81">
      <c r="A4448" s="155">
        <f>A4447+1</f>
        <v>4446</v>
      </c>
      <c r="B4448" s="160" t="s">
        <v>4891</v>
      </c>
      <c r="C4448" s="159">
        <v>2015</v>
      </c>
      <c r="D4448" s="160" t="s">
        <v>205</v>
      </c>
      <c r="E4448" s="157" t="s">
        <v>212</v>
      </c>
      <c r="F4448" s="268" t="s">
        <v>4952</v>
      </c>
      <c r="G4448" s="157" t="s">
        <v>82</v>
      </c>
      <c r="H4448" s="161" t="s">
        <v>83</v>
      </c>
      <c r="I4448" s="160" t="s">
        <v>208</v>
      </c>
      <c r="J4448" s="157" t="s">
        <v>212</v>
      </c>
      <c r="K4448" s="238" t="s">
        <v>34</v>
      </c>
      <c r="L4448" s="239" t="s">
        <v>34</v>
      </c>
      <c r="M4448" s="239" t="s">
        <v>34</v>
      </c>
      <c r="N4448" s="239" t="s">
        <v>34</v>
      </c>
      <c r="O4448" s="239" t="s">
        <v>34</v>
      </c>
      <c r="P4448" s="239" t="s">
        <v>34</v>
      </c>
      <c r="Q4448" s="159" t="s">
        <v>34</v>
      </c>
      <c r="R4448" s="100" t="s">
        <v>34</v>
      </c>
      <c r="S4448" s="158">
        <v>1</v>
      </c>
      <c r="T4448" s="103" t="s">
        <v>210</v>
      </c>
      <c r="U4448" s="160" t="s">
        <v>208</v>
      </c>
      <c r="V4448" s="160" t="s">
        <v>211</v>
      </c>
      <c r="W4448" s="160" t="s">
        <v>188</v>
      </c>
      <c r="X4448" s="160" t="s">
        <v>188</v>
      </c>
    </row>
    <row r="4449" spans="1:24" ht="30.75">
      <c r="A4449" s="155">
        <f>A4448+1</f>
        <v>4447</v>
      </c>
      <c r="B4449" s="160" t="s">
        <v>4891</v>
      </c>
      <c r="C4449" s="159">
        <v>2015</v>
      </c>
      <c r="D4449" s="160" t="s">
        <v>205</v>
      </c>
      <c r="E4449" s="160" t="s">
        <v>212</v>
      </c>
      <c r="F4449" s="268" t="s">
        <v>4953</v>
      </c>
      <c r="G4449" s="157" t="s">
        <v>31</v>
      </c>
      <c r="H4449" s="161" t="s">
        <v>39</v>
      </c>
      <c r="I4449" s="160" t="s">
        <v>208</v>
      </c>
      <c r="J4449" s="160" t="s">
        <v>212</v>
      </c>
      <c r="K4449" s="240" t="s">
        <v>34</v>
      </c>
      <c r="L4449" s="241" t="s">
        <v>34</v>
      </c>
      <c r="M4449" s="241" t="s">
        <v>34</v>
      </c>
      <c r="N4449" s="241" t="s">
        <v>34</v>
      </c>
      <c r="O4449" s="241" t="s">
        <v>34</v>
      </c>
      <c r="P4449" s="241" t="s">
        <v>34</v>
      </c>
      <c r="Q4449" s="159" t="s">
        <v>34</v>
      </c>
      <c r="R4449" s="100" t="s">
        <v>34</v>
      </c>
      <c r="S4449" s="158">
        <v>1</v>
      </c>
      <c r="T4449" s="103" t="s">
        <v>210</v>
      </c>
      <c r="U4449" s="160" t="s">
        <v>208</v>
      </c>
      <c r="V4449" s="160" t="s">
        <v>211</v>
      </c>
      <c r="W4449" s="160" t="s">
        <v>1111</v>
      </c>
      <c r="X4449" s="160" t="s">
        <v>1111</v>
      </c>
    </row>
    <row r="4450" spans="1:24" ht="30.75">
      <c r="A4450" s="155">
        <f>A4449+1</f>
        <v>4448</v>
      </c>
      <c r="B4450" s="160" t="s">
        <v>4891</v>
      </c>
      <c r="C4450" s="159">
        <v>2015</v>
      </c>
      <c r="D4450" s="160" t="s">
        <v>205</v>
      </c>
      <c r="E4450" s="160" t="s">
        <v>212</v>
      </c>
      <c r="F4450" s="268" t="s">
        <v>4954</v>
      </c>
      <c r="G4450" s="157" t="s">
        <v>31</v>
      </c>
      <c r="H4450" s="156" t="s">
        <v>42</v>
      </c>
      <c r="I4450" s="160" t="s">
        <v>208</v>
      </c>
      <c r="J4450" s="160" t="s">
        <v>212</v>
      </c>
      <c r="K4450" s="240" t="s">
        <v>34</v>
      </c>
      <c r="L4450" s="241" t="s">
        <v>34</v>
      </c>
      <c r="M4450" s="241" t="s">
        <v>34</v>
      </c>
      <c r="N4450" s="241" t="s">
        <v>34</v>
      </c>
      <c r="O4450" s="241" t="s">
        <v>34</v>
      </c>
      <c r="P4450" s="241" t="s">
        <v>34</v>
      </c>
      <c r="Q4450" s="159" t="s">
        <v>34</v>
      </c>
      <c r="R4450" s="100" t="s">
        <v>34</v>
      </c>
      <c r="S4450" s="158">
        <v>1</v>
      </c>
      <c r="T4450" s="103" t="s">
        <v>210</v>
      </c>
      <c r="U4450" s="160" t="s">
        <v>208</v>
      </c>
      <c r="V4450" s="160" t="s">
        <v>211</v>
      </c>
      <c r="W4450" s="157" t="s">
        <v>42</v>
      </c>
      <c r="X4450" s="157" t="s">
        <v>42</v>
      </c>
    </row>
    <row r="4451" spans="1:24" ht="41.25">
      <c r="A4451" s="155">
        <f>A4450+1</f>
        <v>4449</v>
      </c>
      <c r="B4451" s="160" t="s">
        <v>4891</v>
      </c>
      <c r="C4451" s="159">
        <v>2015</v>
      </c>
      <c r="D4451" s="160" t="s">
        <v>219</v>
      </c>
      <c r="E4451" s="160" t="s">
        <v>251</v>
      </c>
      <c r="F4451" s="268" t="s">
        <v>4955</v>
      </c>
      <c r="G4451" s="157" t="s">
        <v>31</v>
      </c>
      <c r="H4451" s="161" t="s">
        <v>39</v>
      </c>
      <c r="I4451" s="160" t="s">
        <v>71</v>
      </c>
      <c r="J4451" s="160" t="s">
        <v>253</v>
      </c>
      <c r="K4451" s="240" t="s">
        <v>34</v>
      </c>
      <c r="L4451" s="241" t="s">
        <v>34</v>
      </c>
      <c r="M4451" s="241" t="s">
        <v>34</v>
      </c>
      <c r="N4451" s="241" t="s">
        <v>34</v>
      </c>
      <c r="O4451" s="241" t="s">
        <v>34</v>
      </c>
      <c r="P4451" s="241" t="s">
        <v>34</v>
      </c>
      <c r="Q4451" s="159" t="s">
        <v>34</v>
      </c>
      <c r="R4451" s="100" t="s">
        <v>34</v>
      </c>
      <c r="S4451" s="158">
        <v>1</v>
      </c>
      <c r="T4451" s="103" t="s">
        <v>223</v>
      </c>
      <c r="U4451" s="160" t="s">
        <v>219</v>
      </c>
      <c r="V4451" s="160" t="s">
        <v>253</v>
      </c>
      <c r="W4451" s="160" t="s">
        <v>92</v>
      </c>
      <c r="X4451" s="160" t="s">
        <v>92</v>
      </c>
    </row>
    <row r="4452" spans="1:24" ht="41.25">
      <c r="A4452" s="155">
        <f>A4451+1</f>
        <v>4450</v>
      </c>
      <c r="B4452" s="160" t="s">
        <v>4891</v>
      </c>
      <c r="C4452" s="159">
        <v>2015</v>
      </c>
      <c r="D4452" s="160" t="s">
        <v>219</v>
      </c>
      <c r="E4452" s="160" t="s">
        <v>251</v>
      </c>
      <c r="F4452" s="268" t="s">
        <v>4956</v>
      </c>
      <c r="G4452" s="157" t="s">
        <v>31</v>
      </c>
      <c r="H4452" s="161" t="s">
        <v>29</v>
      </c>
      <c r="I4452" s="160" t="s">
        <v>71</v>
      </c>
      <c r="J4452" s="160" t="s">
        <v>253</v>
      </c>
      <c r="K4452" s="240" t="s">
        <v>34</v>
      </c>
      <c r="L4452" s="241" t="s">
        <v>34</v>
      </c>
      <c r="M4452" s="241" t="s">
        <v>34</v>
      </c>
      <c r="N4452" s="241" t="s">
        <v>34</v>
      </c>
      <c r="O4452" s="241" t="s">
        <v>34</v>
      </c>
      <c r="P4452" s="241" t="s">
        <v>34</v>
      </c>
      <c r="Q4452" s="159" t="s">
        <v>34</v>
      </c>
      <c r="R4452" s="100" t="s">
        <v>34</v>
      </c>
      <c r="S4452" s="158">
        <v>1</v>
      </c>
      <c r="T4452" s="103" t="s">
        <v>223</v>
      </c>
      <c r="U4452" s="160" t="s">
        <v>219</v>
      </c>
      <c r="V4452" s="160" t="s">
        <v>253</v>
      </c>
      <c r="W4452" s="160" t="s">
        <v>92</v>
      </c>
      <c r="X4452" s="160" t="s">
        <v>92</v>
      </c>
    </row>
    <row r="4453" spans="1:24" ht="41.25">
      <c r="A4453" s="155">
        <f>A4452+1</f>
        <v>4451</v>
      </c>
      <c r="B4453" s="160" t="s">
        <v>4891</v>
      </c>
      <c r="C4453" s="159">
        <v>2015</v>
      </c>
      <c r="D4453" s="160" t="s">
        <v>219</v>
      </c>
      <c r="E4453" s="160" t="s">
        <v>251</v>
      </c>
      <c r="F4453" s="268" t="s">
        <v>4957</v>
      </c>
      <c r="G4453" s="157" t="s">
        <v>31</v>
      </c>
      <c r="H4453" s="161" t="s">
        <v>39</v>
      </c>
      <c r="I4453" s="160" t="s">
        <v>71</v>
      </c>
      <c r="J4453" s="160" t="s">
        <v>253</v>
      </c>
      <c r="K4453" s="240" t="s">
        <v>34</v>
      </c>
      <c r="L4453" s="241" t="s">
        <v>34</v>
      </c>
      <c r="M4453" s="241" t="s">
        <v>34</v>
      </c>
      <c r="N4453" s="241" t="s">
        <v>34</v>
      </c>
      <c r="O4453" s="241" t="s">
        <v>34</v>
      </c>
      <c r="P4453" s="241" t="s">
        <v>34</v>
      </c>
      <c r="Q4453" s="159" t="s">
        <v>34</v>
      </c>
      <c r="R4453" s="100" t="s">
        <v>34</v>
      </c>
      <c r="S4453" s="158">
        <v>1</v>
      </c>
      <c r="T4453" s="103" t="s">
        <v>223</v>
      </c>
      <c r="U4453" s="160" t="s">
        <v>219</v>
      </c>
      <c r="V4453" s="160" t="s">
        <v>253</v>
      </c>
      <c r="W4453" s="160" t="s">
        <v>92</v>
      </c>
      <c r="X4453" s="160" t="s">
        <v>92</v>
      </c>
    </row>
    <row r="4454" spans="1:24" ht="41.25">
      <c r="A4454" s="155">
        <f>A4453+1</f>
        <v>4452</v>
      </c>
      <c r="B4454" s="160" t="s">
        <v>4891</v>
      </c>
      <c r="C4454" s="159">
        <v>2015</v>
      </c>
      <c r="D4454" s="160" t="s">
        <v>219</v>
      </c>
      <c r="E4454" s="160" t="s">
        <v>251</v>
      </c>
      <c r="F4454" s="268" t="s">
        <v>4958</v>
      </c>
      <c r="G4454" s="157" t="s">
        <v>31</v>
      </c>
      <c r="H4454" s="161" t="s">
        <v>39</v>
      </c>
      <c r="I4454" s="160" t="s">
        <v>71</v>
      </c>
      <c r="J4454" s="160" t="s">
        <v>253</v>
      </c>
      <c r="K4454" s="240" t="s">
        <v>34</v>
      </c>
      <c r="L4454" s="241" t="s">
        <v>34</v>
      </c>
      <c r="M4454" s="241" t="s">
        <v>34</v>
      </c>
      <c r="N4454" s="241" t="s">
        <v>34</v>
      </c>
      <c r="O4454" s="241" t="s">
        <v>34</v>
      </c>
      <c r="P4454" s="241" t="s">
        <v>34</v>
      </c>
      <c r="Q4454" s="159" t="s">
        <v>34</v>
      </c>
      <c r="R4454" s="100" t="s">
        <v>34</v>
      </c>
      <c r="S4454" s="158">
        <v>1</v>
      </c>
      <c r="T4454" s="103" t="s">
        <v>223</v>
      </c>
      <c r="U4454" s="160" t="s">
        <v>219</v>
      </c>
      <c r="V4454" s="160" t="s">
        <v>253</v>
      </c>
      <c r="W4454" s="160" t="s">
        <v>92</v>
      </c>
      <c r="X4454" s="160" t="s">
        <v>92</v>
      </c>
    </row>
    <row r="4455" spans="1:24" ht="41.25">
      <c r="A4455" s="155">
        <f>A4454+1</f>
        <v>4453</v>
      </c>
      <c r="B4455" s="160" t="s">
        <v>4891</v>
      </c>
      <c r="C4455" s="159">
        <v>2015</v>
      </c>
      <c r="D4455" s="160" t="s">
        <v>219</v>
      </c>
      <c r="E4455" s="160" t="s">
        <v>251</v>
      </c>
      <c r="F4455" s="268" t="s">
        <v>4959</v>
      </c>
      <c r="G4455" s="157" t="s">
        <v>31</v>
      </c>
      <c r="H4455" s="161" t="s">
        <v>39</v>
      </c>
      <c r="I4455" s="160" t="s">
        <v>71</v>
      </c>
      <c r="J4455" s="160" t="s">
        <v>253</v>
      </c>
      <c r="K4455" s="240" t="s">
        <v>34</v>
      </c>
      <c r="L4455" s="241" t="s">
        <v>34</v>
      </c>
      <c r="M4455" s="241" t="s">
        <v>34</v>
      </c>
      <c r="N4455" s="241" t="s">
        <v>34</v>
      </c>
      <c r="O4455" s="241" t="s">
        <v>34</v>
      </c>
      <c r="P4455" s="241" t="s">
        <v>34</v>
      </c>
      <c r="Q4455" s="159" t="s">
        <v>34</v>
      </c>
      <c r="R4455" s="100" t="s">
        <v>34</v>
      </c>
      <c r="S4455" s="158">
        <v>1</v>
      </c>
      <c r="T4455" s="103" t="s">
        <v>223</v>
      </c>
      <c r="U4455" s="160" t="s">
        <v>219</v>
      </c>
      <c r="V4455" s="160" t="s">
        <v>253</v>
      </c>
      <c r="W4455" s="160" t="s">
        <v>92</v>
      </c>
      <c r="X4455" s="160" t="s">
        <v>92</v>
      </c>
    </row>
    <row r="4456" spans="1:24" ht="60.75">
      <c r="A4456" s="155">
        <f>A4455+1</f>
        <v>4454</v>
      </c>
      <c r="B4456" s="160" t="s">
        <v>4891</v>
      </c>
      <c r="C4456" s="159">
        <v>2015</v>
      </c>
      <c r="D4456" s="160" t="s">
        <v>28</v>
      </c>
      <c r="E4456" s="160" t="s">
        <v>262</v>
      </c>
      <c r="F4456" s="268" t="s">
        <v>4960</v>
      </c>
      <c r="G4456" s="157" t="s">
        <v>31</v>
      </c>
      <c r="H4456" s="161" t="s">
        <v>29</v>
      </c>
      <c r="I4456" s="160" t="s">
        <v>32</v>
      </c>
      <c r="J4456" s="160" t="s">
        <v>33</v>
      </c>
      <c r="K4456" s="240" t="s">
        <v>34</v>
      </c>
      <c r="L4456" s="241" t="s">
        <v>34</v>
      </c>
      <c r="M4456" s="241" t="s">
        <v>34</v>
      </c>
      <c r="N4456" s="241" t="s">
        <v>34</v>
      </c>
      <c r="O4456" s="241" t="s">
        <v>34</v>
      </c>
      <c r="P4456" s="241" t="s">
        <v>34</v>
      </c>
      <c r="Q4456" s="159" t="s">
        <v>34</v>
      </c>
      <c r="R4456" s="100" t="s">
        <v>34</v>
      </c>
      <c r="S4456" s="158">
        <v>1</v>
      </c>
      <c r="T4456" s="103" t="s">
        <v>264</v>
      </c>
      <c r="U4456" s="160" t="s">
        <v>531</v>
      </c>
      <c r="V4456" s="160" t="s">
        <v>266</v>
      </c>
      <c r="W4456" s="160" t="s">
        <v>92</v>
      </c>
      <c r="X4456" s="160" t="s">
        <v>92</v>
      </c>
    </row>
    <row r="4457" spans="1:24" ht="41.25">
      <c r="A4457" s="155">
        <f>A4456+1</f>
        <v>4455</v>
      </c>
      <c r="B4457" s="160" t="s">
        <v>4891</v>
      </c>
      <c r="C4457" s="159">
        <v>2015</v>
      </c>
      <c r="D4457" s="160" t="s">
        <v>28</v>
      </c>
      <c r="E4457" s="160" t="s">
        <v>262</v>
      </c>
      <c r="F4457" s="268" t="s">
        <v>4961</v>
      </c>
      <c r="G4457" s="157" t="s">
        <v>31</v>
      </c>
      <c r="H4457" s="172" t="s">
        <v>29</v>
      </c>
      <c r="I4457" s="157" t="s">
        <v>32</v>
      </c>
      <c r="J4457" s="157" t="s">
        <v>33</v>
      </c>
      <c r="K4457" s="238" t="s">
        <v>34</v>
      </c>
      <c r="L4457" s="239" t="s">
        <v>34</v>
      </c>
      <c r="M4457" s="239" t="s">
        <v>34</v>
      </c>
      <c r="N4457" s="239" t="s">
        <v>34</v>
      </c>
      <c r="O4457" s="239" t="s">
        <v>48</v>
      </c>
      <c r="P4457" s="239" t="s">
        <v>34</v>
      </c>
      <c r="Q4457" s="159" t="s">
        <v>34</v>
      </c>
      <c r="R4457" s="100" t="s">
        <v>34</v>
      </c>
      <c r="S4457" s="158">
        <v>1</v>
      </c>
      <c r="T4457" s="103" t="s">
        <v>264</v>
      </c>
      <c r="U4457" s="160" t="s">
        <v>262</v>
      </c>
      <c r="V4457" s="160" t="s">
        <v>266</v>
      </c>
      <c r="W4457" s="160" t="s">
        <v>92</v>
      </c>
      <c r="X4457" s="160" t="s">
        <v>92</v>
      </c>
    </row>
    <row r="4458" spans="1:24" ht="41.25">
      <c r="A4458" s="155">
        <f>A4457+1</f>
        <v>4456</v>
      </c>
      <c r="B4458" s="160" t="s">
        <v>4891</v>
      </c>
      <c r="C4458" s="159">
        <v>2015</v>
      </c>
      <c r="D4458" s="160" t="s">
        <v>28</v>
      </c>
      <c r="E4458" s="160" t="s">
        <v>262</v>
      </c>
      <c r="F4458" s="268" t="s">
        <v>4962</v>
      </c>
      <c r="G4458" s="157" t="s">
        <v>31</v>
      </c>
      <c r="H4458" s="172" t="s">
        <v>29</v>
      </c>
      <c r="I4458" s="157" t="s">
        <v>32</v>
      </c>
      <c r="J4458" s="157" t="s">
        <v>33</v>
      </c>
      <c r="K4458" s="238" t="s">
        <v>34</v>
      </c>
      <c r="L4458" s="239" t="s">
        <v>34</v>
      </c>
      <c r="M4458" s="239" t="s">
        <v>34</v>
      </c>
      <c r="N4458" s="239" t="s">
        <v>34</v>
      </c>
      <c r="O4458" s="239" t="s">
        <v>34</v>
      </c>
      <c r="P4458" s="239" t="s">
        <v>34</v>
      </c>
      <c r="Q4458" s="159" t="s">
        <v>34</v>
      </c>
      <c r="R4458" s="100" t="s">
        <v>34</v>
      </c>
      <c r="S4458" s="158">
        <v>1</v>
      </c>
      <c r="T4458" s="103" t="s">
        <v>264</v>
      </c>
      <c r="U4458" s="160" t="s">
        <v>262</v>
      </c>
      <c r="V4458" s="160" t="s">
        <v>266</v>
      </c>
      <c r="W4458" s="160" t="s">
        <v>92</v>
      </c>
      <c r="X4458" s="160" t="s">
        <v>92</v>
      </c>
    </row>
    <row r="4459" spans="1:24" ht="41.25">
      <c r="A4459" s="155">
        <f>A4458+1</f>
        <v>4457</v>
      </c>
      <c r="B4459" s="160" t="s">
        <v>4891</v>
      </c>
      <c r="C4459" s="159">
        <v>2015</v>
      </c>
      <c r="D4459" s="160" t="s">
        <v>28</v>
      </c>
      <c r="E4459" s="160" t="s">
        <v>262</v>
      </c>
      <c r="F4459" s="268" t="s">
        <v>4963</v>
      </c>
      <c r="G4459" s="157" t="s">
        <v>31</v>
      </c>
      <c r="H4459" s="172" t="s">
        <v>29</v>
      </c>
      <c r="I4459" s="157" t="s">
        <v>32</v>
      </c>
      <c r="J4459" s="157" t="s">
        <v>33</v>
      </c>
      <c r="K4459" s="238" t="s">
        <v>34</v>
      </c>
      <c r="L4459" s="239" t="s">
        <v>34</v>
      </c>
      <c r="M4459" s="239" t="s">
        <v>34</v>
      </c>
      <c r="N4459" s="239" t="s">
        <v>34</v>
      </c>
      <c r="O4459" s="239" t="s">
        <v>34</v>
      </c>
      <c r="P4459" s="239" t="s">
        <v>34</v>
      </c>
      <c r="Q4459" s="159" t="s">
        <v>34</v>
      </c>
      <c r="R4459" s="100" t="s">
        <v>34</v>
      </c>
      <c r="S4459" s="158">
        <v>1</v>
      </c>
      <c r="T4459" s="103" t="s">
        <v>264</v>
      </c>
      <c r="U4459" s="160" t="s">
        <v>262</v>
      </c>
      <c r="V4459" s="160" t="s">
        <v>266</v>
      </c>
      <c r="W4459" s="160" t="s">
        <v>92</v>
      </c>
      <c r="X4459" s="160" t="s">
        <v>92</v>
      </c>
    </row>
    <row r="4460" spans="1:24" ht="41.25">
      <c r="A4460" s="155">
        <f>A4459+1</f>
        <v>4458</v>
      </c>
      <c r="B4460" s="160" t="s">
        <v>4891</v>
      </c>
      <c r="C4460" s="159">
        <v>2015</v>
      </c>
      <c r="D4460" s="160" t="s">
        <v>28</v>
      </c>
      <c r="E4460" s="160" t="s">
        <v>270</v>
      </c>
      <c r="F4460" s="268" t="s">
        <v>4964</v>
      </c>
      <c r="G4460" s="157" t="s">
        <v>31</v>
      </c>
      <c r="H4460" s="156" t="s">
        <v>42</v>
      </c>
      <c r="I4460" s="157" t="s">
        <v>32</v>
      </c>
      <c r="J4460" s="160" t="s">
        <v>33</v>
      </c>
      <c r="K4460" s="240" t="s">
        <v>34</v>
      </c>
      <c r="L4460" s="241" t="s">
        <v>34</v>
      </c>
      <c r="M4460" s="241" t="s">
        <v>34</v>
      </c>
      <c r="N4460" s="241" t="s">
        <v>34</v>
      </c>
      <c r="O4460" s="241" t="s">
        <v>34</v>
      </c>
      <c r="P4460" s="241" t="s">
        <v>34</v>
      </c>
      <c r="Q4460" s="159" t="s">
        <v>34</v>
      </c>
      <c r="R4460" s="100" t="s">
        <v>34</v>
      </c>
      <c r="S4460" s="158">
        <v>1</v>
      </c>
      <c r="T4460" s="103" t="s">
        <v>272</v>
      </c>
      <c r="U4460" s="160" t="s">
        <v>536</v>
      </c>
      <c r="V4460" s="160" t="s">
        <v>273</v>
      </c>
      <c r="W4460" s="157" t="s">
        <v>42</v>
      </c>
      <c r="X4460" s="157" t="s">
        <v>42</v>
      </c>
    </row>
    <row r="4461" spans="1:24" ht="51">
      <c r="A4461" s="155">
        <f>A4460+1</f>
        <v>4459</v>
      </c>
      <c r="B4461" s="160" t="s">
        <v>4891</v>
      </c>
      <c r="C4461" s="159">
        <v>2015</v>
      </c>
      <c r="D4461" s="160" t="s">
        <v>28</v>
      </c>
      <c r="E4461" s="160" t="s">
        <v>270</v>
      </c>
      <c r="F4461" s="268" t="s">
        <v>4965</v>
      </c>
      <c r="G4461" s="157" t="s">
        <v>31</v>
      </c>
      <c r="H4461" s="156" t="s">
        <v>42</v>
      </c>
      <c r="I4461" s="157" t="s">
        <v>32</v>
      </c>
      <c r="J4461" s="157" t="s">
        <v>33</v>
      </c>
      <c r="K4461" s="238" t="s">
        <v>34</v>
      </c>
      <c r="L4461" s="239" t="s">
        <v>34</v>
      </c>
      <c r="M4461" s="239" t="s">
        <v>34</v>
      </c>
      <c r="N4461" s="239" t="s">
        <v>34</v>
      </c>
      <c r="O4461" s="239" t="s">
        <v>34</v>
      </c>
      <c r="P4461" s="239" t="s">
        <v>34</v>
      </c>
      <c r="Q4461" s="159" t="s">
        <v>34</v>
      </c>
      <c r="R4461" s="100" t="s">
        <v>34</v>
      </c>
      <c r="S4461" s="158">
        <v>1</v>
      </c>
      <c r="T4461" s="103" t="s">
        <v>272</v>
      </c>
      <c r="U4461" s="160" t="s">
        <v>536</v>
      </c>
      <c r="V4461" s="160" t="s">
        <v>276</v>
      </c>
      <c r="W4461" s="157" t="s">
        <v>42</v>
      </c>
      <c r="X4461" s="157" t="s">
        <v>42</v>
      </c>
    </row>
    <row r="4462" spans="1:24" ht="41.25">
      <c r="A4462" s="155">
        <f>A4461+1</f>
        <v>4460</v>
      </c>
      <c r="B4462" s="160" t="s">
        <v>4891</v>
      </c>
      <c r="C4462" s="159">
        <v>2015</v>
      </c>
      <c r="D4462" s="160" t="s">
        <v>28</v>
      </c>
      <c r="E4462" s="160" t="s">
        <v>270</v>
      </c>
      <c r="F4462" s="268" t="s">
        <v>4966</v>
      </c>
      <c r="G4462" s="157" t="s">
        <v>31</v>
      </c>
      <c r="H4462" s="156" t="s">
        <v>42</v>
      </c>
      <c r="I4462" s="157" t="s">
        <v>32</v>
      </c>
      <c r="J4462" s="157" t="s">
        <v>33</v>
      </c>
      <c r="K4462" s="238" t="s">
        <v>34</v>
      </c>
      <c r="L4462" s="239" t="s">
        <v>34</v>
      </c>
      <c r="M4462" s="239" t="s">
        <v>34</v>
      </c>
      <c r="N4462" s="239" t="s">
        <v>34</v>
      </c>
      <c r="O4462" s="239" t="s">
        <v>34</v>
      </c>
      <c r="P4462" s="239" t="s">
        <v>34</v>
      </c>
      <c r="Q4462" s="159" t="s">
        <v>34</v>
      </c>
      <c r="R4462" s="100" t="s">
        <v>34</v>
      </c>
      <c r="S4462" s="158">
        <v>1</v>
      </c>
      <c r="T4462" s="103" t="s">
        <v>272</v>
      </c>
      <c r="U4462" s="160" t="s">
        <v>536</v>
      </c>
      <c r="V4462" s="160" t="s">
        <v>276</v>
      </c>
      <c r="W4462" s="157" t="s">
        <v>42</v>
      </c>
      <c r="X4462" s="157" t="s">
        <v>42</v>
      </c>
    </row>
    <row r="4463" spans="1:24" ht="51">
      <c r="A4463" s="155">
        <f>A4462+1</f>
        <v>4461</v>
      </c>
      <c r="B4463" s="160" t="s">
        <v>4623</v>
      </c>
      <c r="C4463" s="159">
        <v>2011</v>
      </c>
      <c r="D4463" s="157" t="s">
        <v>28</v>
      </c>
      <c r="E4463" s="160" t="s">
        <v>279</v>
      </c>
      <c r="F4463" s="268" t="s">
        <v>4967</v>
      </c>
      <c r="G4463" s="157" t="s">
        <v>31</v>
      </c>
      <c r="H4463" s="156" t="s">
        <v>50</v>
      </c>
      <c r="I4463" s="157" t="s">
        <v>32</v>
      </c>
      <c r="J4463" s="157" t="s">
        <v>33</v>
      </c>
      <c r="K4463" s="238" t="s">
        <v>48</v>
      </c>
      <c r="L4463" s="239" t="s">
        <v>34</v>
      </c>
      <c r="M4463" s="239" t="s">
        <v>34</v>
      </c>
      <c r="N4463" s="239" t="s">
        <v>34</v>
      </c>
      <c r="O4463" s="239" t="s">
        <v>34</v>
      </c>
      <c r="P4463" s="239" t="s">
        <v>34</v>
      </c>
      <c r="Q4463" s="159" t="s">
        <v>48</v>
      </c>
      <c r="R4463" s="100" t="s">
        <v>48</v>
      </c>
      <c r="S4463" s="158">
        <v>1</v>
      </c>
      <c r="T4463" s="102" t="s">
        <v>35</v>
      </c>
      <c r="U4463" s="157" t="s">
        <v>28</v>
      </c>
      <c r="V4463" s="160" t="s">
        <v>541</v>
      </c>
      <c r="W4463" s="157" t="s">
        <v>42</v>
      </c>
      <c r="X4463" s="157" t="s">
        <v>50</v>
      </c>
    </row>
    <row r="4464" spans="1:24" ht="30.75">
      <c r="A4464" s="155">
        <f>A4463+1</f>
        <v>4462</v>
      </c>
      <c r="B4464" s="160" t="s">
        <v>4623</v>
      </c>
      <c r="C4464" s="159">
        <v>2011</v>
      </c>
      <c r="D4464" s="157" t="s">
        <v>28</v>
      </c>
      <c r="E4464" s="157" t="s">
        <v>29</v>
      </c>
      <c r="F4464" s="268" t="s">
        <v>4968</v>
      </c>
      <c r="G4464" s="157" t="s">
        <v>31</v>
      </c>
      <c r="H4464" s="156" t="s">
        <v>29</v>
      </c>
      <c r="I4464" s="157" t="s">
        <v>32</v>
      </c>
      <c r="J4464" s="157" t="s">
        <v>33</v>
      </c>
      <c r="K4464" s="238" t="s">
        <v>34</v>
      </c>
      <c r="L4464" s="239" t="s">
        <v>34</v>
      </c>
      <c r="M4464" s="239" t="s">
        <v>34</v>
      </c>
      <c r="N4464" s="239" t="s">
        <v>34</v>
      </c>
      <c r="O4464" s="239" t="s">
        <v>34</v>
      </c>
      <c r="P4464" s="239" t="s">
        <v>34</v>
      </c>
      <c r="Q4464" s="159" t="s">
        <v>34</v>
      </c>
      <c r="R4464" s="100" t="s">
        <v>34</v>
      </c>
      <c r="S4464" s="158">
        <v>1</v>
      </c>
      <c r="T4464" s="102" t="s">
        <v>35</v>
      </c>
      <c r="U4464" s="157" t="s">
        <v>28</v>
      </c>
      <c r="V4464" s="160" t="s">
        <v>29</v>
      </c>
      <c r="W4464" s="160" t="s">
        <v>92</v>
      </c>
      <c r="X4464" s="160" t="s">
        <v>92</v>
      </c>
    </row>
    <row r="4465" spans="1:24" ht="30.75">
      <c r="A4465" s="155">
        <f>A4464+1</f>
        <v>4463</v>
      </c>
      <c r="B4465" s="160" t="s">
        <v>4623</v>
      </c>
      <c r="C4465" s="159">
        <v>2011</v>
      </c>
      <c r="D4465" s="157" t="s">
        <v>28</v>
      </c>
      <c r="E4465" s="160" t="s">
        <v>40</v>
      </c>
      <c r="F4465" s="268" t="s">
        <v>4969</v>
      </c>
      <c r="G4465" s="157" t="s">
        <v>31</v>
      </c>
      <c r="H4465" s="156" t="s">
        <v>42</v>
      </c>
      <c r="I4465" s="157" t="s">
        <v>32</v>
      </c>
      <c r="J4465" s="157" t="s">
        <v>33</v>
      </c>
      <c r="K4465" s="238" t="s">
        <v>34</v>
      </c>
      <c r="L4465" s="239" t="s">
        <v>34</v>
      </c>
      <c r="M4465" s="239" t="s">
        <v>34</v>
      </c>
      <c r="N4465" s="239" t="s">
        <v>34</v>
      </c>
      <c r="O4465" s="239" t="s">
        <v>34</v>
      </c>
      <c r="P4465" s="239" t="s">
        <v>34</v>
      </c>
      <c r="Q4465" s="159" t="s">
        <v>34</v>
      </c>
      <c r="R4465" s="100" t="s">
        <v>34</v>
      </c>
      <c r="S4465" s="158">
        <v>1</v>
      </c>
      <c r="T4465" s="102" t="s">
        <v>35</v>
      </c>
      <c r="U4465" s="157" t="s">
        <v>28</v>
      </c>
      <c r="V4465" s="160" t="s">
        <v>43</v>
      </c>
      <c r="W4465" s="157" t="s">
        <v>42</v>
      </c>
      <c r="X4465" s="157" t="s">
        <v>42</v>
      </c>
    </row>
    <row r="4466" spans="1:24" ht="30.75">
      <c r="A4466" s="155">
        <f>A4465+1</f>
        <v>4464</v>
      </c>
      <c r="B4466" s="160" t="s">
        <v>4623</v>
      </c>
      <c r="C4466" s="159">
        <v>2011</v>
      </c>
      <c r="D4466" s="157" t="s">
        <v>28</v>
      </c>
      <c r="E4466" s="160" t="s">
        <v>40</v>
      </c>
      <c r="F4466" s="268" t="s">
        <v>4970</v>
      </c>
      <c r="G4466" s="157" t="s">
        <v>31</v>
      </c>
      <c r="H4466" s="156" t="s">
        <v>42</v>
      </c>
      <c r="I4466" s="157" t="s">
        <v>32</v>
      </c>
      <c r="J4466" s="157" t="s">
        <v>33</v>
      </c>
      <c r="K4466" s="238" t="s">
        <v>34</v>
      </c>
      <c r="L4466" s="239" t="s">
        <v>34</v>
      </c>
      <c r="M4466" s="239" t="s">
        <v>34</v>
      </c>
      <c r="N4466" s="239" t="s">
        <v>34</v>
      </c>
      <c r="O4466" s="239" t="s">
        <v>34</v>
      </c>
      <c r="P4466" s="239" t="s">
        <v>34</v>
      </c>
      <c r="Q4466" s="159" t="s">
        <v>34</v>
      </c>
      <c r="R4466" s="100" t="s">
        <v>34</v>
      </c>
      <c r="S4466" s="158">
        <v>1</v>
      </c>
      <c r="T4466" s="102" t="s">
        <v>35</v>
      </c>
      <c r="U4466" s="157" t="s">
        <v>28</v>
      </c>
      <c r="V4466" s="160" t="s">
        <v>43</v>
      </c>
      <c r="W4466" s="157" t="s">
        <v>42</v>
      </c>
      <c r="X4466" s="157" t="s">
        <v>42</v>
      </c>
    </row>
    <row r="4467" spans="1:24" ht="30.75">
      <c r="A4467" s="155">
        <f>A4466+1</f>
        <v>4465</v>
      </c>
      <c r="B4467" s="160" t="s">
        <v>4623</v>
      </c>
      <c r="C4467" s="159">
        <v>2011</v>
      </c>
      <c r="D4467" s="157" t="s">
        <v>28</v>
      </c>
      <c r="E4467" s="160" t="s">
        <v>40</v>
      </c>
      <c r="F4467" s="268" t="s">
        <v>4971</v>
      </c>
      <c r="G4467" s="157" t="s">
        <v>31</v>
      </c>
      <c r="H4467" s="156" t="s">
        <v>42</v>
      </c>
      <c r="I4467" s="157" t="s">
        <v>32</v>
      </c>
      <c r="J4467" s="157" t="s">
        <v>33</v>
      </c>
      <c r="K4467" s="238" t="s">
        <v>34</v>
      </c>
      <c r="L4467" s="239" t="s">
        <v>48</v>
      </c>
      <c r="M4467" s="239" t="s">
        <v>34</v>
      </c>
      <c r="N4467" s="239" t="s">
        <v>34</v>
      </c>
      <c r="O4467" s="239" t="s">
        <v>34</v>
      </c>
      <c r="P4467" s="239" t="s">
        <v>34</v>
      </c>
      <c r="Q4467" s="159" t="s">
        <v>34</v>
      </c>
      <c r="R4467" s="100" t="s">
        <v>34</v>
      </c>
      <c r="S4467" s="158">
        <v>1</v>
      </c>
      <c r="T4467" s="102" t="s">
        <v>35</v>
      </c>
      <c r="U4467" s="157" t="s">
        <v>28</v>
      </c>
      <c r="V4467" s="160" t="s">
        <v>43</v>
      </c>
      <c r="W4467" s="157" t="s">
        <v>42</v>
      </c>
      <c r="X4467" s="157" t="s">
        <v>42</v>
      </c>
    </row>
    <row r="4468" spans="1:24" ht="30.75">
      <c r="A4468" s="155">
        <f>A4467+1</f>
        <v>4466</v>
      </c>
      <c r="B4468" s="160" t="s">
        <v>4623</v>
      </c>
      <c r="C4468" s="159">
        <v>2011</v>
      </c>
      <c r="D4468" s="157" t="s">
        <v>28</v>
      </c>
      <c r="E4468" s="160" t="s">
        <v>40</v>
      </c>
      <c r="F4468" s="268" t="s">
        <v>4972</v>
      </c>
      <c r="G4468" s="157" t="s">
        <v>31</v>
      </c>
      <c r="H4468" s="156" t="s">
        <v>42</v>
      </c>
      <c r="I4468" s="157" t="s">
        <v>32</v>
      </c>
      <c r="J4468" s="157" t="s">
        <v>33</v>
      </c>
      <c r="K4468" s="238" t="s">
        <v>34</v>
      </c>
      <c r="L4468" s="239" t="s">
        <v>34</v>
      </c>
      <c r="M4468" s="239" t="s">
        <v>34</v>
      </c>
      <c r="N4468" s="239" t="s">
        <v>34</v>
      </c>
      <c r="O4468" s="239" t="s">
        <v>34</v>
      </c>
      <c r="P4468" s="239" t="s">
        <v>34</v>
      </c>
      <c r="Q4468" s="159" t="s">
        <v>34</v>
      </c>
      <c r="R4468" s="100" t="s">
        <v>34</v>
      </c>
      <c r="S4468" s="158">
        <v>1</v>
      </c>
      <c r="T4468" s="102" t="s">
        <v>35</v>
      </c>
      <c r="U4468" s="157" t="s">
        <v>28</v>
      </c>
      <c r="V4468" s="160" t="s">
        <v>43</v>
      </c>
      <c r="W4468" s="157" t="s">
        <v>42</v>
      </c>
      <c r="X4468" s="157" t="s">
        <v>42</v>
      </c>
    </row>
    <row r="4469" spans="1:24" ht="30.75">
      <c r="A4469" s="155">
        <f>A4468+1</f>
        <v>4467</v>
      </c>
      <c r="B4469" s="160" t="s">
        <v>4623</v>
      </c>
      <c r="C4469" s="159">
        <v>2011</v>
      </c>
      <c r="D4469" s="157" t="s">
        <v>28</v>
      </c>
      <c r="E4469" s="160" t="s">
        <v>37</v>
      </c>
      <c r="F4469" s="268" t="s">
        <v>4973</v>
      </c>
      <c r="G4469" s="157" t="s">
        <v>31</v>
      </c>
      <c r="H4469" s="161" t="s">
        <v>39</v>
      </c>
      <c r="I4469" s="157" t="s">
        <v>32</v>
      </c>
      <c r="J4469" s="157" t="s">
        <v>33</v>
      </c>
      <c r="K4469" s="238" t="s">
        <v>34</v>
      </c>
      <c r="L4469" s="239" t="s">
        <v>34</v>
      </c>
      <c r="M4469" s="239" t="s">
        <v>34</v>
      </c>
      <c r="N4469" s="239" t="s">
        <v>34</v>
      </c>
      <c r="O4469" s="239" t="s">
        <v>34</v>
      </c>
      <c r="P4469" s="239" t="s">
        <v>34</v>
      </c>
      <c r="Q4469" s="159" t="s">
        <v>34</v>
      </c>
      <c r="R4469" s="100" t="s">
        <v>34</v>
      </c>
      <c r="S4469" s="158">
        <v>1</v>
      </c>
      <c r="T4469" s="102" t="s">
        <v>35</v>
      </c>
      <c r="U4469" s="157" t="s">
        <v>28</v>
      </c>
      <c r="V4469" s="160" t="s">
        <v>545</v>
      </c>
      <c r="W4469" s="160" t="s">
        <v>92</v>
      </c>
      <c r="X4469" s="160" t="s">
        <v>92</v>
      </c>
    </row>
    <row r="4470" spans="1:24" ht="30.75">
      <c r="A4470" s="155">
        <f>A4469+1</f>
        <v>4468</v>
      </c>
      <c r="B4470" s="160" t="s">
        <v>4623</v>
      </c>
      <c r="C4470" s="159">
        <v>2011</v>
      </c>
      <c r="D4470" s="157" t="s">
        <v>28</v>
      </c>
      <c r="E4470" s="160" t="s">
        <v>37</v>
      </c>
      <c r="F4470" s="268" t="s">
        <v>4974</v>
      </c>
      <c r="G4470" s="157" t="s">
        <v>31</v>
      </c>
      <c r="H4470" s="161" t="s">
        <v>39</v>
      </c>
      <c r="I4470" s="157" t="s">
        <v>32</v>
      </c>
      <c r="J4470" s="157" t="s">
        <v>33</v>
      </c>
      <c r="K4470" s="238" t="s">
        <v>34</v>
      </c>
      <c r="L4470" s="239" t="s">
        <v>34</v>
      </c>
      <c r="M4470" s="239" t="s">
        <v>34</v>
      </c>
      <c r="N4470" s="239" t="s">
        <v>34</v>
      </c>
      <c r="O4470" s="239" t="s">
        <v>34</v>
      </c>
      <c r="P4470" s="239" t="s">
        <v>34</v>
      </c>
      <c r="Q4470" s="159" t="s">
        <v>34</v>
      </c>
      <c r="R4470" s="100" t="s">
        <v>34</v>
      </c>
      <c r="S4470" s="158">
        <v>1</v>
      </c>
      <c r="T4470" s="102" t="s">
        <v>35</v>
      </c>
      <c r="U4470" s="157" t="s">
        <v>28</v>
      </c>
      <c r="V4470" s="160" t="s">
        <v>545</v>
      </c>
      <c r="W4470" s="160" t="s">
        <v>92</v>
      </c>
      <c r="X4470" s="160" t="s">
        <v>92</v>
      </c>
    </row>
    <row r="4471" spans="1:24" ht="60.75">
      <c r="A4471" s="155">
        <f>A4470+1</f>
        <v>4469</v>
      </c>
      <c r="B4471" s="160" t="s">
        <v>4623</v>
      </c>
      <c r="C4471" s="159">
        <v>2011</v>
      </c>
      <c r="D4471" s="157" t="s">
        <v>28</v>
      </c>
      <c r="E4471" s="160" t="s">
        <v>60</v>
      </c>
      <c r="F4471" s="268" t="s">
        <v>4975</v>
      </c>
      <c r="G4471" s="157" t="s">
        <v>31</v>
      </c>
      <c r="H4471" s="156" t="s">
        <v>42</v>
      </c>
      <c r="I4471" s="157" t="s">
        <v>32</v>
      </c>
      <c r="J4471" s="157" t="s">
        <v>33</v>
      </c>
      <c r="K4471" s="238" t="s">
        <v>34</v>
      </c>
      <c r="L4471" s="239" t="s">
        <v>34</v>
      </c>
      <c r="M4471" s="239" t="s">
        <v>34</v>
      </c>
      <c r="N4471" s="239" t="s">
        <v>34</v>
      </c>
      <c r="O4471" s="239" t="s">
        <v>34</v>
      </c>
      <c r="P4471" s="239" t="s">
        <v>34</v>
      </c>
      <c r="Q4471" s="159" t="s">
        <v>34</v>
      </c>
      <c r="R4471" s="100" t="s">
        <v>34</v>
      </c>
      <c r="S4471" s="158">
        <v>1</v>
      </c>
      <c r="T4471" s="102" t="s">
        <v>35</v>
      </c>
      <c r="U4471" s="157" t="s">
        <v>28</v>
      </c>
      <c r="V4471" s="160" t="s">
        <v>62</v>
      </c>
      <c r="W4471" s="160" t="s">
        <v>92</v>
      </c>
      <c r="X4471" s="157" t="s">
        <v>50</v>
      </c>
    </row>
    <row r="4472" spans="1:24" ht="41.25">
      <c r="A4472" s="155">
        <f>A4471+1</f>
        <v>4470</v>
      </c>
      <c r="B4472" s="160" t="s">
        <v>4623</v>
      </c>
      <c r="C4472" s="159">
        <v>2011</v>
      </c>
      <c r="D4472" s="157" t="s">
        <v>28</v>
      </c>
      <c r="E4472" s="157" t="s">
        <v>44</v>
      </c>
      <c r="F4472" s="268" t="s">
        <v>4976</v>
      </c>
      <c r="G4472" s="157" t="s">
        <v>31</v>
      </c>
      <c r="H4472" s="156" t="s">
        <v>46</v>
      </c>
      <c r="I4472" s="157" t="s">
        <v>32</v>
      </c>
      <c r="J4472" s="157" t="s">
        <v>47</v>
      </c>
      <c r="K4472" s="238" t="s">
        <v>34</v>
      </c>
      <c r="L4472" s="239" t="s">
        <v>34</v>
      </c>
      <c r="M4472" s="239" t="s">
        <v>34</v>
      </c>
      <c r="N4472" s="239" t="s">
        <v>34</v>
      </c>
      <c r="O4472" s="239" t="s">
        <v>34</v>
      </c>
      <c r="P4472" s="239" t="s">
        <v>34</v>
      </c>
      <c r="Q4472" s="159" t="s">
        <v>34</v>
      </c>
      <c r="R4472" s="100" t="s">
        <v>34</v>
      </c>
      <c r="S4472" s="158">
        <v>1</v>
      </c>
      <c r="T4472" s="102" t="s">
        <v>35</v>
      </c>
      <c r="U4472" s="157" t="s">
        <v>28</v>
      </c>
      <c r="V4472" s="160" t="s">
        <v>46</v>
      </c>
      <c r="W4472" s="160" t="s">
        <v>52</v>
      </c>
      <c r="X4472" s="160" t="s">
        <v>52</v>
      </c>
    </row>
    <row r="4473" spans="1:24" ht="30.75">
      <c r="A4473" s="155">
        <f>A4472+1</f>
        <v>4471</v>
      </c>
      <c r="B4473" s="160" t="s">
        <v>4623</v>
      </c>
      <c r="C4473" s="159">
        <v>2011</v>
      </c>
      <c r="D4473" s="157" t="s">
        <v>28</v>
      </c>
      <c r="E4473" s="160" t="s">
        <v>57</v>
      </c>
      <c r="F4473" s="268" t="s">
        <v>4977</v>
      </c>
      <c r="G4473" s="157" t="s">
        <v>31</v>
      </c>
      <c r="H4473" s="156" t="s">
        <v>50</v>
      </c>
      <c r="I4473" s="157" t="s">
        <v>32</v>
      </c>
      <c r="J4473" s="157" t="s">
        <v>59</v>
      </c>
      <c r="K4473" s="238" t="s">
        <v>48</v>
      </c>
      <c r="L4473" s="239" t="s">
        <v>34</v>
      </c>
      <c r="M4473" s="239" t="s">
        <v>34</v>
      </c>
      <c r="N4473" s="239" t="s">
        <v>34</v>
      </c>
      <c r="O4473" s="239" t="s">
        <v>34</v>
      </c>
      <c r="P4473" s="239" t="s">
        <v>34</v>
      </c>
      <c r="Q4473" s="159" t="s">
        <v>48</v>
      </c>
      <c r="R4473" s="100" t="s">
        <v>48</v>
      </c>
      <c r="S4473" s="158">
        <v>1</v>
      </c>
      <c r="T4473" s="102" t="s">
        <v>35</v>
      </c>
      <c r="U4473" s="157" t="s">
        <v>28</v>
      </c>
      <c r="V4473" s="160" t="s">
        <v>57</v>
      </c>
      <c r="W4473" s="157" t="s">
        <v>42</v>
      </c>
      <c r="X4473" s="157" t="s">
        <v>50</v>
      </c>
    </row>
    <row r="4474" spans="1:24" ht="81">
      <c r="A4474" s="155">
        <f>A4473+1</f>
        <v>4472</v>
      </c>
      <c r="B4474" s="160" t="s">
        <v>4623</v>
      </c>
      <c r="C4474" s="159">
        <v>2011</v>
      </c>
      <c r="D4474" s="157" t="s">
        <v>28</v>
      </c>
      <c r="E4474" s="160" t="s">
        <v>63</v>
      </c>
      <c r="F4474" s="268" t="s">
        <v>4978</v>
      </c>
      <c r="G4474" s="157" t="s">
        <v>82</v>
      </c>
      <c r="H4474" s="161" t="s">
        <v>83</v>
      </c>
      <c r="I4474" s="157" t="s">
        <v>32</v>
      </c>
      <c r="J4474" s="160" t="s">
        <v>33</v>
      </c>
      <c r="K4474" s="240" t="s">
        <v>34</v>
      </c>
      <c r="L4474" s="241" t="s">
        <v>34</v>
      </c>
      <c r="M4474" s="241" t="s">
        <v>34</v>
      </c>
      <c r="N4474" s="241" t="s">
        <v>34</v>
      </c>
      <c r="O4474" s="241" t="s">
        <v>34</v>
      </c>
      <c r="P4474" s="241" t="s">
        <v>34</v>
      </c>
      <c r="Q4474" s="159" t="s">
        <v>34</v>
      </c>
      <c r="R4474" s="100" t="s">
        <v>34</v>
      </c>
      <c r="S4474" s="158">
        <v>1</v>
      </c>
      <c r="T4474" s="102" t="s">
        <v>35</v>
      </c>
      <c r="U4474" s="157" t="s">
        <v>28</v>
      </c>
      <c r="V4474" s="160" t="s">
        <v>4979</v>
      </c>
      <c r="W4474" s="160" t="s">
        <v>101</v>
      </c>
      <c r="X4474" s="160" t="s">
        <v>101</v>
      </c>
    </row>
    <row r="4475" spans="1:24" ht="41.25">
      <c r="A4475" s="155">
        <f>A4474+1</f>
        <v>4473</v>
      </c>
      <c r="B4475" s="160" t="s">
        <v>4623</v>
      </c>
      <c r="C4475" s="159">
        <v>2011</v>
      </c>
      <c r="D4475" s="157" t="s">
        <v>28</v>
      </c>
      <c r="E4475" s="160" t="s">
        <v>60</v>
      </c>
      <c r="F4475" s="268" t="s">
        <v>4980</v>
      </c>
      <c r="G4475" s="157" t="s">
        <v>31</v>
      </c>
      <c r="H4475" s="156" t="s">
        <v>42</v>
      </c>
      <c r="I4475" s="157" t="s">
        <v>32</v>
      </c>
      <c r="J4475" s="157" t="s">
        <v>33</v>
      </c>
      <c r="K4475" s="238" t="s">
        <v>34</v>
      </c>
      <c r="L4475" s="239" t="s">
        <v>34</v>
      </c>
      <c r="M4475" s="239" t="s">
        <v>34</v>
      </c>
      <c r="N4475" s="239" t="s">
        <v>34</v>
      </c>
      <c r="O4475" s="239" t="s">
        <v>34</v>
      </c>
      <c r="P4475" s="239" t="s">
        <v>34</v>
      </c>
      <c r="Q4475" s="159" t="s">
        <v>34</v>
      </c>
      <c r="R4475" s="100" t="s">
        <v>34</v>
      </c>
      <c r="S4475" s="158">
        <v>1</v>
      </c>
      <c r="T4475" s="102" t="s">
        <v>35</v>
      </c>
      <c r="U4475" s="157" t="s">
        <v>28</v>
      </c>
      <c r="V4475" s="160" t="s">
        <v>554</v>
      </c>
      <c r="W4475" s="157" t="s">
        <v>42</v>
      </c>
      <c r="X4475" s="157" t="s">
        <v>42</v>
      </c>
    </row>
    <row r="4476" spans="1:24" ht="41.25">
      <c r="A4476" s="155">
        <f>A4475+1</f>
        <v>4474</v>
      </c>
      <c r="B4476" s="160" t="s">
        <v>4623</v>
      </c>
      <c r="C4476" s="159">
        <v>2011</v>
      </c>
      <c r="D4476" s="160" t="s">
        <v>69</v>
      </c>
      <c r="E4476" s="160" t="s">
        <v>69</v>
      </c>
      <c r="F4476" s="268" t="s">
        <v>4981</v>
      </c>
      <c r="G4476" s="157" t="s">
        <v>31</v>
      </c>
      <c r="H4476" s="156" t="s">
        <v>29</v>
      </c>
      <c r="I4476" s="157" t="s">
        <v>71</v>
      </c>
      <c r="J4476" s="157" t="s">
        <v>72</v>
      </c>
      <c r="K4476" s="238" t="s">
        <v>48</v>
      </c>
      <c r="L4476" s="239" t="s">
        <v>34</v>
      </c>
      <c r="M4476" s="239" t="s">
        <v>34</v>
      </c>
      <c r="N4476" s="239" t="s">
        <v>34</v>
      </c>
      <c r="O4476" s="239" t="s">
        <v>34</v>
      </c>
      <c r="P4476" s="239" t="s">
        <v>34</v>
      </c>
      <c r="Q4476" s="159" t="s">
        <v>34</v>
      </c>
      <c r="R4476" s="100" t="s">
        <v>34</v>
      </c>
      <c r="S4476" s="158">
        <v>1</v>
      </c>
      <c r="T4476" s="103" t="s">
        <v>73</v>
      </c>
      <c r="U4476" s="160" t="s">
        <v>69</v>
      </c>
      <c r="V4476" s="160" t="s">
        <v>266</v>
      </c>
      <c r="W4476" s="160" t="s">
        <v>92</v>
      </c>
      <c r="X4476" s="160" t="s">
        <v>92</v>
      </c>
    </row>
    <row r="4477" spans="1:24" ht="20.25">
      <c r="A4477" s="155">
        <f>A4476+1</f>
        <v>4475</v>
      </c>
      <c r="B4477" s="160" t="s">
        <v>4623</v>
      </c>
      <c r="C4477" s="159">
        <v>2011</v>
      </c>
      <c r="D4477" s="160" t="s">
        <v>74</v>
      </c>
      <c r="E4477" s="160" t="s">
        <v>75</v>
      </c>
      <c r="F4477" s="268" t="s">
        <v>4982</v>
      </c>
      <c r="G4477" s="157" t="s">
        <v>31</v>
      </c>
      <c r="H4477" s="156" t="s">
        <v>46</v>
      </c>
      <c r="I4477" s="157" t="s">
        <v>32</v>
      </c>
      <c r="J4477" s="157" t="s">
        <v>33</v>
      </c>
      <c r="K4477" s="238" t="s">
        <v>34</v>
      </c>
      <c r="L4477" s="239" t="s">
        <v>48</v>
      </c>
      <c r="M4477" s="239" t="s">
        <v>34</v>
      </c>
      <c r="N4477" s="239" t="s">
        <v>34</v>
      </c>
      <c r="O4477" s="239" t="s">
        <v>34</v>
      </c>
      <c r="P4477" s="239" t="s">
        <v>34</v>
      </c>
      <c r="Q4477" s="159" t="s">
        <v>34</v>
      </c>
      <c r="R4477" s="100" t="s">
        <v>34</v>
      </c>
      <c r="S4477" s="158">
        <v>1</v>
      </c>
      <c r="T4477" s="103" t="s">
        <v>77</v>
      </c>
      <c r="U4477" s="160" t="s">
        <v>74</v>
      </c>
      <c r="V4477" s="160" t="s">
        <v>75</v>
      </c>
      <c r="W4477" s="160" t="s">
        <v>52</v>
      </c>
      <c r="X4477" s="160" t="s">
        <v>52</v>
      </c>
    </row>
    <row r="4478" spans="1:24" ht="20.25">
      <c r="A4478" s="155">
        <f>A4477+1</f>
        <v>4476</v>
      </c>
      <c r="B4478" s="160" t="s">
        <v>4623</v>
      </c>
      <c r="C4478" s="159">
        <v>2011</v>
      </c>
      <c r="D4478" s="160" t="s">
        <v>74</v>
      </c>
      <c r="E4478" s="160" t="s">
        <v>75</v>
      </c>
      <c r="F4478" s="268" t="s">
        <v>4983</v>
      </c>
      <c r="G4478" s="157" t="s">
        <v>31</v>
      </c>
      <c r="H4478" s="156" t="s">
        <v>42</v>
      </c>
      <c r="I4478" s="157" t="s">
        <v>32</v>
      </c>
      <c r="J4478" s="157" t="s">
        <v>33</v>
      </c>
      <c r="K4478" s="238" t="s">
        <v>34</v>
      </c>
      <c r="L4478" s="239" t="s">
        <v>34</v>
      </c>
      <c r="M4478" s="239" t="s">
        <v>34</v>
      </c>
      <c r="N4478" s="239" t="s">
        <v>34</v>
      </c>
      <c r="O4478" s="239" t="s">
        <v>34</v>
      </c>
      <c r="P4478" s="239" t="s">
        <v>34</v>
      </c>
      <c r="Q4478" s="159" t="s">
        <v>34</v>
      </c>
      <c r="R4478" s="100" t="s">
        <v>34</v>
      </c>
      <c r="S4478" s="158">
        <v>1</v>
      </c>
      <c r="T4478" s="103" t="s">
        <v>77</v>
      </c>
      <c r="U4478" s="160" t="s">
        <v>74</v>
      </c>
      <c r="V4478" s="160" t="s">
        <v>75</v>
      </c>
      <c r="W4478" s="157" t="s">
        <v>42</v>
      </c>
      <c r="X4478" s="157" t="s">
        <v>42</v>
      </c>
    </row>
    <row r="4479" spans="1:24" ht="20.25">
      <c r="A4479" s="155">
        <f>A4478+1</f>
        <v>4477</v>
      </c>
      <c r="B4479" s="160" t="s">
        <v>4623</v>
      </c>
      <c r="C4479" s="159">
        <v>2011</v>
      </c>
      <c r="D4479" s="160" t="s">
        <v>74</v>
      </c>
      <c r="E4479" s="160" t="s">
        <v>75</v>
      </c>
      <c r="F4479" s="268" t="s">
        <v>4984</v>
      </c>
      <c r="G4479" s="157" t="s">
        <v>31</v>
      </c>
      <c r="H4479" s="156" t="s">
        <v>29</v>
      </c>
      <c r="I4479" s="157" t="s">
        <v>32</v>
      </c>
      <c r="J4479" s="157" t="s">
        <v>33</v>
      </c>
      <c r="K4479" s="238" t="s">
        <v>34</v>
      </c>
      <c r="L4479" s="239" t="s">
        <v>34</v>
      </c>
      <c r="M4479" s="239" t="s">
        <v>34</v>
      </c>
      <c r="N4479" s="239" t="s">
        <v>34</v>
      </c>
      <c r="O4479" s="239" t="s">
        <v>34</v>
      </c>
      <c r="P4479" s="239" t="s">
        <v>34</v>
      </c>
      <c r="Q4479" s="159" t="s">
        <v>34</v>
      </c>
      <c r="R4479" s="100" t="s">
        <v>34</v>
      </c>
      <c r="S4479" s="158">
        <v>1</v>
      </c>
      <c r="T4479" s="103" t="s">
        <v>77</v>
      </c>
      <c r="U4479" s="160" t="s">
        <v>74</v>
      </c>
      <c r="V4479" s="160" t="s">
        <v>75</v>
      </c>
      <c r="W4479" s="160" t="s">
        <v>92</v>
      </c>
      <c r="X4479" s="160" t="s">
        <v>92</v>
      </c>
    </row>
    <row r="4480" spans="1:24" ht="30.75">
      <c r="A4480" s="155">
        <f>A4479+1</f>
        <v>4478</v>
      </c>
      <c r="B4480" s="160" t="s">
        <v>4623</v>
      </c>
      <c r="C4480" s="159">
        <v>2011</v>
      </c>
      <c r="D4480" s="160" t="s">
        <v>74</v>
      </c>
      <c r="E4480" s="160" t="s">
        <v>79</v>
      </c>
      <c r="F4480" s="268" t="s">
        <v>4985</v>
      </c>
      <c r="G4480" s="157" t="s">
        <v>31</v>
      </c>
      <c r="H4480" s="156" t="s">
        <v>39</v>
      </c>
      <c r="I4480" s="157" t="s">
        <v>32</v>
      </c>
      <c r="J4480" s="157" t="s">
        <v>33</v>
      </c>
      <c r="K4480" s="238" t="s">
        <v>34</v>
      </c>
      <c r="L4480" s="239" t="s">
        <v>34</v>
      </c>
      <c r="M4480" s="239" t="s">
        <v>34</v>
      </c>
      <c r="N4480" s="239" t="s">
        <v>34</v>
      </c>
      <c r="O4480" s="239" t="s">
        <v>34</v>
      </c>
      <c r="P4480" s="239" t="s">
        <v>34</v>
      </c>
      <c r="Q4480" s="159" t="s">
        <v>34</v>
      </c>
      <c r="R4480" s="100" t="s">
        <v>34</v>
      </c>
      <c r="S4480" s="158">
        <v>1</v>
      </c>
      <c r="T4480" s="103" t="s">
        <v>77</v>
      </c>
      <c r="U4480" s="160" t="s">
        <v>74</v>
      </c>
      <c r="V4480" s="160" t="s">
        <v>79</v>
      </c>
      <c r="W4480" s="160" t="s">
        <v>92</v>
      </c>
      <c r="X4480" s="160" t="s">
        <v>92</v>
      </c>
    </row>
    <row r="4481" spans="1:24" ht="81">
      <c r="A4481" s="155">
        <f>A4480+1</f>
        <v>4479</v>
      </c>
      <c r="B4481" s="160" t="s">
        <v>4623</v>
      </c>
      <c r="C4481" s="159">
        <v>2011</v>
      </c>
      <c r="D4481" s="160" t="s">
        <v>74</v>
      </c>
      <c r="E4481" s="160" t="s">
        <v>85</v>
      </c>
      <c r="F4481" s="268" t="s">
        <v>4986</v>
      </c>
      <c r="G4481" s="157" t="s">
        <v>82</v>
      </c>
      <c r="H4481" s="161" t="s">
        <v>83</v>
      </c>
      <c r="I4481" s="160" t="s">
        <v>173</v>
      </c>
      <c r="J4481" s="160" t="s">
        <v>3254</v>
      </c>
      <c r="K4481" s="240" t="s">
        <v>34</v>
      </c>
      <c r="L4481" s="241" t="s">
        <v>34</v>
      </c>
      <c r="M4481" s="241" t="s">
        <v>34</v>
      </c>
      <c r="N4481" s="241" t="s">
        <v>48</v>
      </c>
      <c r="O4481" s="241" t="s">
        <v>34</v>
      </c>
      <c r="P4481" s="241" t="s">
        <v>34</v>
      </c>
      <c r="Q4481" s="159" t="s">
        <v>34</v>
      </c>
      <c r="R4481" s="100" t="s">
        <v>34</v>
      </c>
      <c r="S4481" s="158">
        <v>1</v>
      </c>
      <c r="T4481" s="103" t="s">
        <v>77</v>
      </c>
      <c r="U4481" s="160" t="s">
        <v>74</v>
      </c>
      <c r="V4481" s="160" t="s">
        <v>85</v>
      </c>
      <c r="W4481" s="160" t="s">
        <v>608</v>
      </c>
      <c r="X4481" s="160" t="s">
        <v>608</v>
      </c>
    </row>
    <row r="4482" spans="1:24" ht="20.25">
      <c r="A4482" s="155">
        <f>A4481+1</f>
        <v>4480</v>
      </c>
      <c r="B4482" s="160" t="s">
        <v>4623</v>
      </c>
      <c r="C4482" s="159">
        <v>2011</v>
      </c>
      <c r="D4482" s="160" t="s">
        <v>74</v>
      </c>
      <c r="E4482" s="160" t="s">
        <v>88</v>
      </c>
      <c r="F4482" s="268" t="s">
        <v>4987</v>
      </c>
      <c r="G4482" s="157" t="s">
        <v>31</v>
      </c>
      <c r="H4482" s="156" t="s">
        <v>42</v>
      </c>
      <c r="I4482" s="160" t="s">
        <v>90</v>
      </c>
      <c r="J4482" s="160" t="s">
        <v>88</v>
      </c>
      <c r="K4482" s="240" t="s">
        <v>34</v>
      </c>
      <c r="L4482" s="241" t="s">
        <v>34</v>
      </c>
      <c r="M4482" s="241" t="s">
        <v>34</v>
      </c>
      <c r="N4482" s="241" t="s">
        <v>34</v>
      </c>
      <c r="O4482" s="241" t="s">
        <v>34</v>
      </c>
      <c r="P4482" s="241" t="s">
        <v>34</v>
      </c>
      <c r="Q4482" s="159" t="s">
        <v>34</v>
      </c>
      <c r="R4482" s="100" t="s">
        <v>34</v>
      </c>
      <c r="S4482" s="158">
        <v>1</v>
      </c>
      <c r="T4482" s="103" t="s">
        <v>77</v>
      </c>
      <c r="U4482" s="160" t="s">
        <v>74</v>
      </c>
      <c r="V4482" s="160" t="s">
        <v>94</v>
      </c>
      <c r="W4482" s="157" t="s">
        <v>42</v>
      </c>
      <c r="X4482" s="157" t="s">
        <v>42</v>
      </c>
    </row>
    <row r="4483" spans="1:24" ht="51">
      <c r="A4483" s="155">
        <f>A4482+1</f>
        <v>4481</v>
      </c>
      <c r="B4483" s="160" t="s">
        <v>4988</v>
      </c>
      <c r="C4483" s="159">
        <v>2013</v>
      </c>
      <c r="D4483" s="160" t="s">
        <v>74</v>
      </c>
      <c r="E4483" s="160" t="s">
        <v>88</v>
      </c>
      <c r="F4483" s="268" t="s">
        <v>4989</v>
      </c>
      <c r="G4483" s="157" t="s">
        <v>31</v>
      </c>
      <c r="H4483" s="156" t="s">
        <v>39</v>
      </c>
      <c r="I4483" s="160" t="s">
        <v>90</v>
      </c>
      <c r="J4483" s="160" t="s">
        <v>88</v>
      </c>
      <c r="K4483" s="240" t="s">
        <v>34</v>
      </c>
      <c r="L4483" s="241" t="s">
        <v>34</v>
      </c>
      <c r="M4483" s="241" t="s">
        <v>34</v>
      </c>
      <c r="N4483" s="241" t="s">
        <v>34</v>
      </c>
      <c r="O4483" s="241" t="s">
        <v>34</v>
      </c>
      <c r="P4483" s="241" t="s">
        <v>34</v>
      </c>
      <c r="Q4483" s="159" t="s">
        <v>34</v>
      </c>
      <c r="R4483" s="100" t="s">
        <v>34</v>
      </c>
      <c r="S4483" s="158">
        <v>1</v>
      </c>
      <c r="T4483" s="103" t="s">
        <v>77</v>
      </c>
      <c r="U4483" s="160" t="s">
        <v>74</v>
      </c>
      <c r="V4483" s="160" t="s">
        <v>94</v>
      </c>
      <c r="W4483" s="160" t="s">
        <v>92</v>
      </c>
      <c r="X4483" s="160" t="s">
        <v>92</v>
      </c>
    </row>
    <row r="4484" spans="1:24" ht="30.75">
      <c r="A4484" s="155">
        <f>A4483+1</f>
        <v>4482</v>
      </c>
      <c r="B4484" s="160" t="s">
        <v>4990</v>
      </c>
      <c r="C4484" s="159">
        <v>2016</v>
      </c>
      <c r="D4484" s="160" t="s">
        <v>74</v>
      </c>
      <c r="E4484" s="160" t="s">
        <v>88</v>
      </c>
      <c r="F4484" s="268" t="s">
        <v>4991</v>
      </c>
      <c r="G4484" s="157" t="s">
        <v>31</v>
      </c>
      <c r="H4484" s="161" t="s">
        <v>39</v>
      </c>
      <c r="I4484" s="160" t="s">
        <v>90</v>
      </c>
      <c r="J4484" s="160" t="s">
        <v>88</v>
      </c>
      <c r="K4484" s="240" t="s">
        <v>34</v>
      </c>
      <c r="L4484" s="241" t="s">
        <v>48</v>
      </c>
      <c r="M4484" s="241" t="s">
        <v>34</v>
      </c>
      <c r="N4484" s="241" t="s">
        <v>34</v>
      </c>
      <c r="O4484" s="241" t="s">
        <v>34</v>
      </c>
      <c r="P4484" s="241" t="s">
        <v>34</v>
      </c>
      <c r="Q4484" s="159" t="s">
        <v>34</v>
      </c>
      <c r="R4484" s="100" t="s">
        <v>34</v>
      </c>
      <c r="S4484" s="158">
        <v>1</v>
      </c>
      <c r="T4484" s="103" t="s">
        <v>77</v>
      </c>
      <c r="U4484" s="160" t="s">
        <v>74</v>
      </c>
      <c r="V4484" s="160" t="s">
        <v>94</v>
      </c>
      <c r="W4484" s="160" t="s">
        <v>92</v>
      </c>
      <c r="X4484" s="160" t="s">
        <v>92</v>
      </c>
    </row>
    <row r="4485" spans="1:24" ht="30.75">
      <c r="A4485" s="155">
        <f>A4484+1</f>
        <v>4483</v>
      </c>
      <c r="B4485" s="160" t="s">
        <v>4990</v>
      </c>
      <c r="C4485" s="159">
        <v>2016</v>
      </c>
      <c r="D4485" s="160" t="s">
        <v>74</v>
      </c>
      <c r="E4485" s="160" t="s">
        <v>88</v>
      </c>
      <c r="F4485" s="268" t="s">
        <v>4992</v>
      </c>
      <c r="G4485" s="157" t="s">
        <v>31</v>
      </c>
      <c r="H4485" s="156" t="s">
        <v>42</v>
      </c>
      <c r="I4485" s="160" t="s">
        <v>90</v>
      </c>
      <c r="J4485" s="160" t="s">
        <v>88</v>
      </c>
      <c r="K4485" s="240" t="s">
        <v>34</v>
      </c>
      <c r="L4485" s="241" t="s">
        <v>34</v>
      </c>
      <c r="M4485" s="241" t="s">
        <v>34</v>
      </c>
      <c r="N4485" s="241" t="s">
        <v>34</v>
      </c>
      <c r="O4485" s="241" t="s">
        <v>34</v>
      </c>
      <c r="P4485" s="241" t="s">
        <v>34</v>
      </c>
      <c r="Q4485" s="159" t="s">
        <v>34</v>
      </c>
      <c r="R4485" s="100" t="s">
        <v>34</v>
      </c>
      <c r="S4485" s="158">
        <v>1</v>
      </c>
      <c r="T4485" s="103" t="s">
        <v>77</v>
      </c>
      <c r="U4485" s="160" t="s">
        <v>74</v>
      </c>
      <c r="V4485" s="160" t="s">
        <v>94</v>
      </c>
      <c r="W4485" s="157" t="s">
        <v>42</v>
      </c>
      <c r="X4485" s="157" t="s">
        <v>42</v>
      </c>
    </row>
    <row r="4486" spans="1:24" ht="81">
      <c r="A4486" s="155">
        <f>A4485+1</f>
        <v>4484</v>
      </c>
      <c r="B4486" s="160" t="s">
        <v>4623</v>
      </c>
      <c r="C4486" s="159">
        <v>2011</v>
      </c>
      <c r="D4486" s="160" t="s">
        <v>96</v>
      </c>
      <c r="E4486" s="160" t="s">
        <v>97</v>
      </c>
      <c r="F4486" s="268" t="s">
        <v>4993</v>
      </c>
      <c r="G4486" s="157" t="s">
        <v>82</v>
      </c>
      <c r="H4486" s="161" t="s">
        <v>83</v>
      </c>
      <c r="I4486" s="160" t="s">
        <v>90</v>
      </c>
      <c r="J4486" s="160" t="s">
        <v>97</v>
      </c>
      <c r="K4486" s="240" t="s">
        <v>34</v>
      </c>
      <c r="L4486" s="241" t="s">
        <v>34</v>
      </c>
      <c r="M4486" s="241" t="s">
        <v>34</v>
      </c>
      <c r="N4486" s="241" t="s">
        <v>34</v>
      </c>
      <c r="O4486" s="241" t="s">
        <v>34</v>
      </c>
      <c r="P4486" s="241" t="s">
        <v>34</v>
      </c>
      <c r="Q4486" s="159" t="s">
        <v>34</v>
      </c>
      <c r="R4486" s="100" t="s">
        <v>34</v>
      </c>
      <c r="S4486" s="158">
        <v>1</v>
      </c>
      <c r="T4486" s="103" t="s">
        <v>99</v>
      </c>
      <c r="U4486" s="160" t="s">
        <v>96</v>
      </c>
      <c r="V4486" s="160" t="s">
        <v>100</v>
      </c>
      <c r="W4486" s="160" t="s">
        <v>101</v>
      </c>
      <c r="X4486" s="160" t="s">
        <v>101</v>
      </c>
    </row>
    <row r="4487" spans="1:24" ht="20.25">
      <c r="A4487" s="155">
        <f>A4486+1</f>
        <v>4485</v>
      </c>
      <c r="B4487" s="160" t="s">
        <v>4623</v>
      </c>
      <c r="C4487" s="159">
        <v>2011</v>
      </c>
      <c r="D4487" s="160" t="s">
        <v>96</v>
      </c>
      <c r="E4487" s="160" t="s">
        <v>97</v>
      </c>
      <c r="F4487" s="268" t="s">
        <v>4994</v>
      </c>
      <c r="G4487" s="157" t="s">
        <v>31</v>
      </c>
      <c r="H4487" s="156" t="s">
        <v>29</v>
      </c>
      <c r="I4487" s="160" t="s">
        <v>90</v>
      </c>
      <c r="J4487" s="160" t="s">
        <v>97</v>
      </c>
      <c r="K4487" s="240" t="s">
        <v>34</v>
      </c>
      <c r="L4487" s="241" t="s">
        <v>34</v>
      </c>
      <c r="M4487" s="241" t="s">
        <v>34</v>
      </c>
      <c r="N4487" s="241" t="s">
        <v>34</v>
      </c>
      <c r="O4487" s="241" t="s">
        <v>34</v>
      </c>
      <c r="P4487" s="241" t="s">
        <v>34</v>
      </c>
      <c r="Q4487" s="159" t="s">
        <v>34</v>
      </c>
      <c r="R4487" s="100" t="s">
        <v>34</v>
      </c>
      <c r="S4487" s="158">
        <v>1</v>
      </c>
      <c r="T4487" s="103" t="s">
        <v>99</v>
      </c>
      <c r="U4487" s="160" t="s">
        <v>96</v>
      </c>
      <c r="V4487" s="160" t="s">
        <v>1211</v>
      </c>
      <c r="W4487" s="160" t="s">
        <v>92</v>
      </c>
      <c r="X4487" s="160" t="s">
        <v>92</v>
      </c>
    </row>
    <row r="4488" spans="1:24" ht="20.25">
      <c r="A4488" s="155">
        <f>A4487+1</f>
        <v>4486</v>
      </c>
      <c r="B4488" s="160" t="s">
        <v>4623</v>
      </c>
      <c r="C4488" s="159">
        <v>2011</v>
      </c>
      <c r="D4488" s="160" t="s">
        <v>96</v>
      </c>
      <c r="E4488" s="160" t="s">
        <v>97</v>
      </c>
      <c r="F4488" s="268" t="s">
        <v>4995</v>
      </c>
      <c r="G4488" s="157" t="s">
        <v>31</v>
      </c>
      <c r="H4488" s="161" t="s">
        <v>29</v>
      </c>
      <c r="I4488" s="160" t="s">
        <v>90</v>
      </c>
      <c r="J4488" s="160" t="s">
        <v>97</v>
      </c>
      <c r="K4488" s="240" t="s">
        <v>34</v>
      </c>
      <c r="L4488" s="241" t="s">
        <v>34</v>
      </c>
      <c r="M4488" s="241" t="s">
        <v>34</v>
      </c>
      <c r="N4488" s="241" t="s">
        <v>34</v>
      </c>
      <c r="O4488" s="241" t="s">
        <v>34</v>
      </c>
      <c r="P4488" s="241" t="s">
        <v>34</v>
      </c>
      <c r="Q4488" s="159" t="s">
        <v>34</v>
      </c>
      <c r="R4488" s="100" t="s">
        <v>34</v>
      </c>
      <c r="S4488" s="158">
        <v>1</v>
      </c>
      <c r="T4488" s="103" t="s">
        <v>99</v>
      </c>
      <c r="U4488" s="160" t="s">
        <v>96</v>
      </c>
      <c r="V4488" s="160" t="s">
        <v>1211</v>
      </c>
      <c r="W4488" s="160" t="s">
        <v>92</v>
      </c>
      <c r="X4488" s="160" t="s">
        <v>92</v>
      </c>
    </row>
    <row r="4489" spans="1:24" ht="51">
      <c r="A4489" s="155">
        <f>A4488+1</f>
        <v>4487</v>
      </c>
      <c r="B4489" s="160" t="s">
        <v>4623</v>
      </c>
      <c r="C4489" s="159">
        <v>2011</v>
      </c>
      <c r="D4489" s="160" t="s">
        <v>96</v>
      </c>
      <c r="E4489" s="160" t="s">
        <v>1752</v>
      </c>
      <c r="F4489" s="268" t="s">
        <v>4996</v>
      </c>
      <c r="G4489" s="157" t="s">
        <v>31</v>
      </c>
      <c r="H4489" s="156" t="s">
        <v>29</v>
      </c>
      <c r="I4489" s="160" t="s">
        <v>90</v>
      </c>
      <c r="J4489" s="160" t="s">
        <v>416</v>
      </c>
      <c r="K4489" s="240" t="s">
        <v>34</v>
      </c>
      <c r="L4489" s="241" t="s">
        <v>48</v>
      </c>
      <c r="M4489" s="241" t="s">
        <v>34</v>
      </c>
      <c r="N4489" s="241" t="s">
        <v>34</v>
      </c>
      <c r="O4489" s="241" t="s">
        <v>48</v>
      </c>
      <c r="P4489" s="241" t="s">
        <v>34</v>
      </c>
      <c r="Q4489" s="159" t="s">
        <v>34</v>
      </c>
      <c r="R4489" s="100" t="s">
        <v>34</v>
      </c>
      <c r="S4489" s="158">
        <v>1</v>
      </c>
      <c r="T4489" s="103" t="s">
        <v>99</v>
      </c>
      <c r="U4489" s="160" t="s">
        <v>96</v>
      </c>
      <c r="V4489" s="160" t="s">
        <v>4997</v>
      </c>
      <c r="W4489" s="160" t="s">
        <v>92</v>
      </c>
      <c r="X4489" s="160" t="s">
        <v>92</v>
      </c>
    </row>
    <row r="4490" spans="1:24" ht="81">
      <c r="A4490" s="155">
        <f>A4489+1</f>
        <v>4488</v>
      </c>
      <c r="B4490" s="160" t="s">
        <v>4623</v>
      </c>
      <c r="C4490" s="159">
        <v>2011</v>
      </c>
      <c r="D4490" s="160" t="s">
        <v>219</v>
      </c>
      <c r="E4490" s="160" t="s">
        <v>107</v>
      </c>
      <c r="F4490" s="268" t="s">
        <v>4998</v>
      </c>
      <c r="G4490" s="157" t="s">
        <v>82</v>
      </c>
      <c r="H4490" s="161" t="s">
        <v>83</v>
      </c>
      <c r="I4490" s="160" t="s">
        <v>71</v>
      </c>
      <c r="J4490" s="160" t="s">
        <v>109</v>
      </c>
      <c r="K4490" s="240" t="s">
        <v>34</v>
      </c>
      <c r="L4490" s="241" t="s">
        <v>34</v>
      </c>
      <c r="M4490" s="241" t="s">
        <v>34</v>
      </c>
      <c r="N4490" s="241" t="s">
        <v>34</v>
      </c>
      <c r="O4490" s="241" t="s">
        <v>34</v>
      </c>
      <c r="P4490" s="241" t="s">
        <v>34</v>
      </c>
      <c r="Q4490" s="159" t="s">
        <v>34</v>
      </c>
      <c r="R4490" s="100" t="s">
        <v>34</v>
      </c>
      <c r="S4490" s="158">
        <v>1</v>
      </c>
      <c r="T4490" s="103" t="s">
        <v>99</v>
      </c>
      <c r="U4490" s="160" t="s">
        <v>96</v>
      </c>
      <c r="V4490" s="160" t="s">
        <v>107</v>
      </c>
      <c r="W4490" s="160" t="s">
        <v>188</v>
      </c>
      <c r="X4490" s="160" t="s">
        <v>188</v>
      </c>
    </row>
    <row r="4491" spans="1:24" ht="51">
      <c r="A4491" s="155">
        <f>A4490+1</f>
        <v>4489</v>
      </c>
      <c r="B4491" s="160" t="s">
        <v>4623</v>
      </c>
      <c r="C4491" s="159">
        <v>2011</v>
      </c>
      <c r="D4491" s="160" t="s">
        <v>219</v>
      </c>
      <c r="E4491" s="160" t="s">
        <v>107</v>
      </c>
      <c r="F4491" s="268" t="s">
        <v>4999</v>
      </c>
      <c r="G4491" s="157" t="s">
        <v>31</v>
      </c>
      <c r="H4491" s="161" t="s">
        <v>39</v>
      </c>
      <c r="I4491" s="160" t="s">
        <v>71</v>
      </c>
      <c r="J4491" s="160" t="s">
        <v>109</v>
      </c>
      <c r="K4491" s="240" t="s">
        <v>34</v>
      </c>
      <c r="L4491" s="241" t="s">
        <v>34</v>
      </c>
      <c r="M4491" s="241" t="s">
        <v>34</v>
      </c>
      <c r="N4491" s="241" t="s">
        <v>34</v>
      </c>
      <c r="O4491" s="241" t="s">
        <v>34</v>
      </c>
      <c r="P4491" s="241" t="s">
        <v>34</v>
      </c>
      <c r="Q4491" s="159" t="s">
        <v>34</v>
      </c>
      <c r="R4491" s="100" t="s">
        <v>34</v>
      </c>
      <c r="S4491" s="158">
        <v>1</v>
      </c>
      <c r="T4491" s="103" t="s">
        <v>99</v>
      </c>
      <c r="U4491" s="160" t="s">
        <v>96</v>
      </c>
      <c r="V4491" s="160" t="s">
        <v>107</v>
      </c>
      <c r="W4491" s="160" t="s">
        <v>92</v>
      </c>
      <c r="X4491" s="160" t="s">
        <v>92</v>
      </c>
    </row>
    <row r="4492" spans="1:24" ht="51">
      <c r="A4492" s="155">
        <f>A4491+1</f>
        <v>4490</v>
      </c>
      <c r="B4492" s="160" t="s">
        <v>4623</v>
      </c>
      <c r="C4492" s="159">
        <v>2011</v>
      </c>
      <c r="D4492" s="160" t="s">
        <v>219</v>
      </c>
      <c r="E4492" s="160" t="s">
        <v>107</v>
      </c>
      <c r="F4492" s="268" t="s">
        <v>5000</v>
      </c>
      <c r="G4492" s="157" t="s">
        <v>31</v>
      </c>
      <c r="H4492" s="161" t="s">
        <v>39</v>
      </c>
      <c r="I4492" s="160" t="s">
        <v>71</v>
      </c>
      <c r="J4492" s="160" t="s">
        <v>109</v>
      </c>
      <c r="K4492" s="240" t="s">
        <v>34</v>
      </c>
      <c r="L4492" s="241" t="s">
        <v>34</v>
      </c>
      <c r="M4492" s="241" t="s">
        <v>34</v>
      </c>
      <c r="N4492" s="241" t="s">
        <v>34</v>
      </c>
      <c r="O4492" s="241" t="s">
        <v>34</v>
      </c>
      <c r="P4492" s="241" t="s">
        <v>34</v>
      </c>
      <c r="Q4492" s="159" t="s">
        <v>34</v>
      </c>
      <c r="R4492" s="100" t="s">
        <v>34</v>
      </c>
      <c r="S4492" s="158">
        <v>1</v>
      </c>
      <c r="T4492" s="103" t="s">
        <v>99</v>
      </c>
      <c r="U4492" s="160" t="s">
        <v>96</v>
      </c>
      <c r="V4492" s="160" t="s">
        <v>107</v>
      </c>
      <c r="W4492" s="160" t="s">
        <v>92</v>
      </c>
      <c r="X4492" s="160" t="s">
        <v>92</v>
      </c>
    </row>
    <row r="4493" spans="1:24" ht="51">
      <c r="A4493" s="155">
        <f>A4492+1</f>
        <v>4491</v>
      </c>
      <c r="B4493" s="160" t="s">
        <v>4623</v>
      </c>
      <c r="C4493" s="159">
        <v>2011</v>
      </c>
      <c r="D4493" s="160" t="s">
        <v>219</v>
      </c>
      <c r="E4493" s="160" t="s">
        <v>107</v>
      </c>
      <c r="F4493" s="268" t="s">
        <v>5001</v>
      </c>
      <c r="G4493" s="157" t="s">
        <v>31</v>
      </c>
      <c r="H4493" s="156" t="s">
        <v>42</v>
      </c>
      <c r="I4493" s="160" t="s">
        <v>71</v>
      </c>
      <c r="J4493" s="160" t="s">
        <v>109</v>
      </c>
      <c r="K4493" s="240" t="s">
        <v>34</v>
      </c>
      <c r="L4493" s="241" t="s">
        <v>34</v>
      </c>
      <c r="M4493" s="241" t="s">
        <v>34</v>
      </c>
      <c r="N4493" s="241" t="s">
        <v>34</v>
      </c>
      <c r="O4493" s="241" t="s">
        <v>34</v>
      </c>
      <c r="P4493" s="241" t="s">
        <v>34</v>
      </c>
      <c r="Q4493" s="159" t="s">
        <v>34</v>
      </c>
      <c r="R4493" s="100" t="s">
        <v>34</v>
      </c>
      <c r="S4493" s="158">
        <v>1</v>
      </c>
      <c r="T4493" s="103" t="s">
        <v>99</v>
      </c>
      <c r="U4493" s="160" t="s">
        <v>96</v>
      </c>
      <c r="V4493" s="160" t="s">
        <v>107</v>
      </c>
      <c r="W4493" s="157" t="s">
        <v>42</v>
      </c>
      <c r="X4493" s="157" t="s">
        <v>42</v>
      </c>
    </row>
    <row r="4494" spans="1:24" ht="51">
      <c r="A4494" s="155">
        <f>A4493+1</f>
        <v>4492</v>
      </c>
      <c r="B4494" s="160" t="s">
        <v>4623</v>
      </c>
      <c r="C4494" s="159">
        <v>2011</v>
      </c>
      <c r="D4494" s="160" t="s">
        <v>106</v>
      </c>
      <c r="E4494" s="160" t="s">
        <v>107</v>
      </c>
      <c r="F4494" s="268" t="s">
        <v>5002</v>
      </c>
      <c r="G4494" s="157" t="s">
        <v>31</v>
      </c>
      <c r="H4494" s="161" t="s">
        <v>39</v>
      </c>
      <c r="I4494" s="160" t="s">
        <v>71</v>
      </c>
      <c r="J4494" s="160" t="s">
        <v>109</v>
      </c>
      <c r="K4494" s="240" t="s">
        <v>34</v>
      </c>
      <c r="L4494" s="241" t="s">
        <v>34</v>
      </c>
      <c r="M4494" s="241" t="s">
        <v>34</v>
      </c>
      <c r="N4494" s="241" t="s">
        <v>34</v>
      </c>
      <c r="O4494" s="241" t="s">
        <v>34</v>
      </c>
      <c r="P4494" s="241" t="s">
        <v>34</v>
      </c>
      <c r="Q4494" s="159" t="s">
        <v>34</v>
      </c>
      <c r="R4494" s="100" t="s">
        <v>34</v>
      </c>
      <c r="S4494" s="158">
        <v>1</v>
      </c>
      <c r="T4494" s="103" t="s">
        <v>99</v>
      </c>
      <c r="U4494" s="160" t="s">
        <v>96</v>
      </c>
      <c r="V4494" s="160" t="s">
        <v>107</v>
      </c>
      <c r="W4494" s="160" t="s">
        <v>92</v>
      </c>
      <c r="X4494" s="160" t="s">
        <v>92</v>
      </c>
    </row>
    <row r="4495" spans="1:24" ht="41.25">
      <c r="A4495" s="155">
        <f>A4494+1</f>
        <v>4493</v>
      </c>
      <c r="B4495" s="160" t="s">
        <v>4623</v>
      </c>
      <c r="C4495" s="159">
        <v>2011</v>
      </c>
      <c r="D4495" s="160" t="s">
        <v>106</v>
      </c>
      <c r="E4495" s="160" t="s">
        <v>131</v>
      </c>
      <c r="F4495" s="268" t="s">
        <v>5003</v>
      </c>
      <c r="G4495" s="157" t="s">
        <v>31</v>
      </c>
      <c r="H4495" s="161" t="s">
        <v>39</v>
      </c>
      <c r="I4495" s="157" t="s">
        <v>71</v>
      </c>
      <c r="J4495" s="157" t="s">
        <v>109</v>
      </c>
      <c r="K4495" s="238" t="s">
        <v>48</v>
      </c>
      <c r="L4495" s="239" t="s">
        <v>34</v>
      </c>
      <c r="M4495" s="239" t="s">
        <v>34</v>
      </c>
      <c r="N4495" s="239" t="s">
        <v>34</v>
      </c>
      <c r="O4495" s="239" t="s">
        <v>34</v>
      </c>
      <c r="P4495" s="239" t="s">
        <v>34</v>
      </c>
      <c r="Q4495" s="159" t="s">
        <v>34</v>
      </c>
      <c r="R4495" s="100" t="s">
        <v>34</v>
      </c>
      <c r="S4495" s="158">
        <v>1</v>
      </c>
      <c r="T4495" s="103" t="s">
        <v>143</v>
      </c>
      <c r="U4495" s="160" t="s">
        <v>96</v>
      </c>
      <c r="V4495" s="160" t="s">
        <v>5004</v>
      </c>
      <c r="W4495" s="160" t="s">
        <v>1111</v>
      </c>
      <c r="X4495" s="160" t="s">
        <v>1111</v>
      </c>
    </row>
    <row r="4496" spans="1:24" ht="41.25">
      <c r="A4496" s="155">
        <f>A4495+1</f>
        <v>4494</v>
      </c>
      <c r="B4496" s="160" t="s">
        <v>4623</v>
      </c>
      <c r="C4496" s="159">
        <v>2011</v>
      </c>
      <c r="D4496" s="160" t="s">
        <v>106</v>
      </c>
      <c r="E4496" s="160" t="s">
        <v>131</v>
      </c>
      <c r="F4496" s="268" t="s">
        <v>5005</v>
      </c>
      <c r="G4496" s="157" t="s">
        <v>31</v>
      </c>
      <c r="H4496" s="156" t="s">
        <v>42</v>
      </c>
      <c r="I4496" s="157" t="s">
        <v>71</v>
      </c>
      <c r="J4496" s="157" t="s">
        <v>109</v>
      </c>
      <c r="K4496" s="238" t="s">
        <v>34</v>
      </c>
      <c r="L4496" s="239" t="s">
        <v>34</v>
      </c>
      <c r="M4496" s="239" t="s">
        <v>34</v>
      </c>
      <c r="N4496" s="239" t="s">
        <v>34</v>
      </c>
      <c r="O4496" s="239" t="s">
        <v>34</v>
      </c>
      <c r="P4496" s="239" t="s">
        <v>34</v>
      </c>
      <c r="Q4496" s="159" t="s">
        <v>34</v>
      </c>
      <c r="R4496" s="100" t="s">
        <v>34</v>
      </c>
      <c r="S4496" s="158">
        <v>1</v>
      </c>
      <c r="T4496" s="103" t="s">
        <v>143</v>
      </c>
      <c r="U4496" s="160" t="s">
        <v>96</v>
      </c>
      <c r="V4496" s="160" t="s">
        <v>5004</v>
      </c>
      <c r="W4496" s="157" t="s">
        <v>42</v>
      </c>
      <c r="X4496" s="157" t="s">
        <v>42</v>
      </c>
    </row>
    <row r="4497" spans="1:24" ht="41.25">
      <c r="A4497" s="155">
        <f>A4496+1</f>
        <v>4495</v>
      </c>
      <c r="B4497" s="160" t="s">
        <v>4623</v>
      </c>
      <c r="C4497" s="159">
        <v>2011</v>
      </c>
      <c r="D4497" s="160" t="s">
        <v>106</v>
      </c>
      <c r="E4497" s="160" t="s">
        <v>131</v>
      </c>
      <c r="F4497" s="268" t="s">
        <v>5006</v>
      </c>
      <c r="G4497" s="157" t="s">
        <v>31</v>
      </c>
      <c r="H4497" s="161" t="s">
        <v>39</v>
      </c>
      <c r="I4497" s="157" t="s">
        <v>71</v>
      </c>
      <c r="J4497" s="157" t="s">
        <v>109</v>
      </c>
      <c r="K4497" s="238" t="s">
        <v>34</v>
      </c>
      <c r="L4497" s="239" t="s">
        <v>34</v>
      </c>
      <c r="M4497" s="239" t="s">
        <v>34</v>
      </c>
      <c r="N4497" s="239" t="s">
        <v>34</v>
      </c>
      <c r="O4497" s="239" t="s">
        <v>34</v>
      </c>
      <c r="P4497" s="239" t="s">
        <v>34</v>
      </c>
      <c r="Q4497" s="159" t="s">
        <v>34</v>
      </c>
      <c r="R4497" s="100" t="s">
        <v>34</v>
      </c>
      <c r="S4497" s="158">
        <v>1</v>
      </c>
      <c r="T4497" s="103" t="s">
        <v>143</v>
      </c>
      <c r="U4497" s="160" t="s">
        <v>96</v>
      </c>
      <c r="V4497" s="160" t="s">
        <v>5004</v>
      </c>
      <c r="W4497" s="160" t="s">
        <v>92</v>
      </c>
      <c r="X4497" s="160" t="s">
        <v>92</v>
      </c>
    </row>
    <row r="4498" spans="1:24" ht="41.25">
      <c r="A4498" s="155">
        <f>A4497+1</f>
        <v>4496</v>
      </c>
      <c r="B4498" s="160" t="s">
        <v>4623</v>
      </c>
      <c r="C4498" s="159">
        <v>2011</v>
      </c>
      <c r="D4498" s="160" t="s">
        <v>106</v>
      </c>
      <c r="E4498" s="160" t="s">
        <v>131</v>
      </c>
      <c r="F4498" s="268" t="s">
        <v>5007</v>
      </c>
      <c r="G4498" s="157" t="s">
        <v>31</v>
      </c>
      <c r="H4498" s="161" t="s">
        <v>39</v>
      </c>
      <c r="I4498" s="157" t="s">
        <v>71</v>
      </c>
      <c r="J4498" s="157" t="s">
        <v>109</v>
      </c>
      <c r="K4498" s="238" t="s">
        <v>34</v>
      </c>
      <c r="L4498" s="239" t="s">
        <v>34</v>
      </c>
      <c r="M4498" s="239" t="s">
        <v>34</v>
      </c>
      <c r="N4498" s="239" t="s">
        <v>34</v>
      </c>
      <c r="O4498" s="239" t="s">
        <v>34</v>
      </c>
      <c r="P4498" s="239" t="s">
        <v>34</v>
      </c>
      <c r="Q4498" s="159" t="s">
        <v>34</v>
      </c>
      <c r="R4498" s="100" t="s">
        <v>34</v>
      </c>
      <c r="S4498" s="158">
        <v>1</v>
      </c>
      <c r="T4498" s="103" t="s">
        <v>143</v>
      </c>
      <c r="U4498" s="160" t="s">
        <v>96</v>
      </c>
      <c r="V4498" s="160" t="s">
        <v>5004</v>
      </c>
      <c r="W4498" s="160" t="s">
        <v>92</v>
      </c>
      <c r="X4498" s="160" t="s">
        <v>92</v>
      </c>
    </row>
    <row r="4499" spans="1:24" ht="41.25">
      <c r="A4499" s="155">
        <f>A4498+1</f>
        <v>4497</v>
      </c>
      <c r="B4499" s="160" t="s">
        <v>4623</v>
      </c>
      <c r="C4499" s="159">
        <v>2011</v>
      </c>
      <c r="D4499" s="160" t="s">
        <v>106</v>
      </c>
      <c r="E4499" s="160" t="s">
        <v>131</v>
      </c>
      <c r="F4499" s="268" t="s">
        <v>5008</v>
      </c>
      <c r="G4499" s="157" t="s">
        <v>31</v>
      </c>
      <c r="H4499" s="156" t="s">
        <v>50</v>
      </c>
      <c r="I4499" s="157" t="s">
        <v>71</v>
      </c>
      <c r="J4499" s="157" t="s">
        <v>109</v>
      </c>
      <c r="K4499" s="238" t="s">
        <v>34</v>
      </c>
      <c r="L4499" s="239" t="s">
        <v>34</v>
      </c>
      <c r="M4499" s="239" t="s">
        <v>34</v>
      </c>
      <c r="N4499" s="239" t="s">
        <v>34</v>
      </c>
      <c r="O4499" s="239" t="s">
        <v>34</v>
      </c>
      <c r="P4499" s="239" t="s">
        <v>34</v>
      </c>
      <c r="Q4499" s="159" t="s">
        <v>48</v>
      </c>
      <c r="R4499" s="100" t="s">
        <v>48</v>
      </c>
      <c r="S4499" s="158">
        <v>1</v>
      </c>
      <c r="T4499" s="103" t="s">
        <v>143</v>
      </c>
      <c r="U4499" s="160" t="s">
        <v>96</v>
      </c>
      <c r="V4499" s="160" t="s">
        <v>5004</v>
      </c>
      <c r="W4499" s="157" t="s">
        <v>42</v>
      </c>
      <c r="X4499" s="157" t="s">
        <v>50</v>
      </c>
    </row>
    <row r="4500" spans="1:24" ht="41.25">
      <c r="A4500" s="155">
        <f>A4499+1</f>
        <v>4498</v>
      </c>
      <c r="B4500" s="160" t="s">
        <v>4623</v>
      </c>
      <c r="C4500" s="159">
        <v>2011</v>
      </c>
      <c r="D4500" s="160" t="s">
        <v>28</v>
      </c>
      <c r="E4500" s="160" t="s">
        <v>267</v>
      </c>
      <c r="F4500" s="268" t="s">
        <v>5009</v>
      </c>
      <c r="G4500" s="157" t="s">
        <v>31</v>
      </c>
      <c r="H4500" s="156" t="s">
        <v>42</v>
      </c>
      <c r="I4500" s="160" t="s">
        <v>32</v>
      </c>
      <c r="J4500" s="160" t="s">
        <v>3212</v>
      </c>
      <c r="K4500" s="240" t="s">
        <v>34</v>
      </c>
      <c r="L4500" s="241" t="s">
        <v>34</v>
      </c>
      <c r="M4500" s="241" t="s">
        <v>34</v>
      </c>
      <c r="N4500" s="241" t="s">
        <v>34</v>
      </c>
      <c r="O4500" s="241" t="s">
        <v>48</v>
      </c>
      <c r="P4500" s="241" t="s">
        <v>34</v>
      </c>
      <c r="Q4500" s="159" t="s">
        <v>34</v>
      </c>
      <c r="R4500" s="100" t="s">
        <v>34</v>
      </c>
      <c r="S4500" s="158">
        <v>1</v>
      </c>
      <c r="T4500" s="103" t="s">
        <v>143</v>
      </c>
      <c r="U4500" s="160" t="s">
        <v>96</v>
      </c>
      <c r="V4500" s="160" t="s">
        <v>5004</v>
      </c>
      <c r="W4500" s="157" t="s">
        <v>42</v>
      </c>
      <c r="X4500" s="157" t="s">
        <v>42</v>
      </c>
    </row>
    <row r="4501" spans="1:24" ht="60.75">
      <c r="A4501" s="155">
        <f>A4500+1</f>
        <v>4499</v>
      </c>
      <c r="B4501" s="160" t="s">
        <v>4623</v>
      </c>
      <c r="C4501" s="159">
        <v>2011</v>
      </c>
      <c r="D4501" s="160" t="s">
        <v>139</v>
      </c>
      <c r="E4501" s="160" t="s">
        <v>140</v>
      </c>
      <c r="F4501" s="268" t="s">
        <v>5010</v>
      </c>
      <c r="G4501" s="157" t="s">
        <v>31</v>
      </c>
      <c r="H4501" s="161" t="s">
        <v>39</v>
      </c>
      <c r="I4501" s="160" t="s">
        <v>71</v>
      </c>
      <c r="J4501" s="160" t="s">
        <v>142</v>
      </c>
      <c r="K4501" s="240" t="s">
        <v>34</v>
      </c>
      <c r="L4501" s="241" t="s">
        <v>34</v>
      </c>
      <c r="M4501" s="241" t="s">
        <v>34</v>
      </c>
      <c r="N4501" s="241" t="s">
        <v>34</v>
      </c>
      <c r="O4501" s="241" t="s">
        <v>34</v>
      </c>
      <c r="P4501" s="241" t="s">
        <v>34</v>
      </c>
      <c r="Q4501" s="159" t="s">
        <v>34</v>
      </c>
      <c r="R4501" s="100" t="s">
        <v>34</v>
      </c>
      <c r="S4501" s="158">
        <v>1</v>
      </c>
      <c r="T4501" s="103" t="s">
        <v>143</v>
      </c>
      <c r="U4501" s="160" t="s">
        <v>139</v>
      </c>
      <c r="V4501" s="160" t="s">
        <v>144</v>
      </c>
      <c r="W4501" s="160" t="s">
        <v>92</v>
      </c>
      <c r="X4501" s="160" t="s">
        <v>92</v>
      </c>
    </row>
    <row r="4502" spans="1:24" ht="41.25">
      <c r="A4502" s="155">
        <f>A4501+1</f>
        <v>4500</v>
      </c>
      <c r="B4502" s="160" t="s">
        <v>4623</v>
      </c>
      <c r="C4502" s="159">
        <v>2011</v>
      </c>
      <c r="D4502" s="160" t="s">
        <v>139</v>
      </c>
      <c r="E4502" s="160" t="s">
        <v>140</v>
      </c>
      <c r="F4502" s="268" t="s">
        <v>5011</v>
      </c>
      <c r="G4502" s="157" t="s">
        <v>31</v>
      </c>
      <c r="H4502" s="156" t="s">
        <v>42</v>
      </c>
      <c r="I4502" s="160" t="s">
        <v>71</v>
      </c>
      <c r="J4502" s="160" t="s">
        <v>142</v>
      </c>
      <c r="K4502" s="240" t="s">
        <v>34</v>
      </c>
      <c r="L4502" s="241" t="s">
        <v>34</v>
      </c>
      <c r="M4502" s="241" t="s">
        <v>34</v>
      </c>
      <c r="N4502" s="241" t="s">
        <v>34</v>
      </c>
      <c r="O4502" s="241" t="s">
        <v>34</v>
      </c>
      <c r="P4502" s="241" t="s">
        <v>34</v>
      </c>
      <c r="Q4502" s="159" t="s">
        <v>34</v>
      </c>
      <c r="R4502" s="100" t="s">
        <v>34</v>
      </c>
      <c r="S4502" s="158">
        <v>1</v>
      </c>
      <c r="T4502" s="103" t="s">
        <v>143</v>
      </c>
      <c r="U4502" s="160" t="s">
        <v>139</v>
      </c>
      <c r="V4502" s="160" t="s">
        <v>483</v>
      </c>
      <c r="W4502" s="157" t="s">
        <v>42</v>
      </c>
      <c r="X4502" s="157" t="s">
        <v>42</v>
      </c>
    </row>
    <row r="4503" spans="1:24" ht="41.25">
      <c r="A4503" s="155">
        <f>A4502+1</f>
        <v>4501</v>
      </c>
      <c r="B4503" s="160" t="s">
        <v>4623</v>
      </c>
      <c r="C4503" s="159">
        <v>2011</v>
      </c>
      <c r="D4503" s="160" t="s">
        <v>139</v>
      </c>
      <c r="E4503" s="160" t="s">
        <v>140</v>
      </c>
      <c r="F4503" s="268" t="s">
        <v>5012</v>
      </c>
      <c r="G4503" s="157" t="s">
        <v>31</v>
      </c>
      <c r="H4503" s="161" t="s">
        <v>39</v>
      </c>
      <c r="I4503" s="160" t="s">
        <v>71</v>
      </c>
      <c r="J4503" s="160" t="s">
        <v>142</v>
      </c>
      <c r="K4503" s="240" t="s">
        <v>34</v>
      </c>
      <c r="L4503" s="241" t="s">
        <v>34</v>
      </c>
      <c r="M4503" s="241" t="s">
        <v>34</v>
      </c>
      <c r="N4503" s="241" t="s">
        <v>34</v>
      </c>
      <c r="O4503" s="241" t="s">
        <v>34</v>
      </c>
      <c r="P4503" s="241" t="s">
        <v>34</v>
      </c>
      <c r="Q4503" s="159" t="s">
        <v>34</v>
      </c>
      <c r="R4503" s="100" t="s">
        <v>34</v>
      </c>
      <c r="S4503" s="158">
        <v>1</v>
      </c>
      <c r="T4503" s="103" t="s">
        <v>143</v>
      </c>
      <c r="U4503" s="160" t="s">
        <v>139</v>
      </c>
      <c r="V4503" s="160" t="s">
        <v>483</v>
      </c>
      <c r="W4503" s="160" t="s">
        <v>92</v>
      </c>
      <c r="X4503" s="160" t="s">
        <v>92</v>
      </c>
    </row>
    <row r="4504" spans="1:24" ht="81">
      <c r="A4504" s="155">
        <f>A4503+1</f>
        <v>4502</v>
      </c>
      <c r="B4504" s="160" t="s">
        <v>4623</v>
      </c>
      <c r="C4504" s="159">
        <v>2011</v>
      </c>
      <c r="D4504" s="160" t="s">
        <v>139</v>
      </c>
      <c r="E4504" s="160" t="s">
        <v>140</v>
      </c>
      <c r="F4504" s="268" t="s">
        <v>5013</v>
      </c>
      <c r="G4504" s="157" t="s">
        <v>82</v>
      </c>
      <c r="H4504" s="161" t="s">
        <v>83</v>
      </c>
      <c r="I4504" s="160" t="s">
        <v>71</v>
      </c>
      <c r="J4504" s="160" t="s">
        <v>142</v>
      </c>
      <c r="K4504" s="240" t="s">
        <v>34</v>
      </c>
      <c r="L4504" s="241" t="s">
        <v>34</v>
      </c>
      <c r="M4504" s="241" t="s">
        <v>48</v>
      </c>
      <c r="N4504" s="241" t="s">
        <v>34</v>
      </c>
      <c r="O4504" s="241" t="s">
        <v>34</v>
      </c>
      <c r="P4504" s="241" t="s">
        <v>34</v>
      </c>
      <c r="Q4504" s="159" t="s">
        <v>34</v>
      </c>
      <c r="R4504" s="100" t="s">
        <v>34</v>
      </c>
      <c r="S4504" s="158">
        <v>1</v>
      </c>
      <c r="T4504" s="103" t="s">
        <v>143</v>
      </c>
      <c r="U4504" s="160" t="s">
        <v>139</v>
      </c>
      <c r="V4504" s="160" t="s">
        <v>483</v>
      </c>
      <c r="W4504" s="160" t="s">
        <v>101</v>
      </c>
      <c r="X4504" s="160" t="s">
        <v>101</v>
      </c>
    </row>
    <row r="4505" spans="1:24" ht="41.25">
      <c r="A4505" s="155">
        <f>A4504+1</f>
        <v>4503</v>
      </c>
      <c r="B4505" s="160" t="s">
        <v>4623</v>
      </c>
      <c r="C4505" s="159">
        <v>2011</v>
      </c>
      <c r="D4505" s="160" t="s">
        <v>139</v>
      </c>
      <c r="E4505" s="160" t="s">
        <v>140</v>
      </c>
      <c r="F4505" s="268" t="s">
        <v>5014</v>
      </c>
      <c r="G4505" s="157" t="s">
        <v>31</v>
      </c>
      <c r="H4505" s="161" t="s">
        <v>39</v>
      </c>
      <c r="I4505" s="160" t="s">
        <v>71</v>
      </c>
      <c r="J4505" s="160" t="s">
        <v>142</v>
      </c>
      <c r="K4505" s="240" t="s">
        <v>34</v>
      </c>
      <c r="L4505" s="241" t="s">
        <v>34</v>
      </c>
      <c r="M4505" s="241" t="s">
        <v>34</v>
      </c>
      <c r="N4505" s="241" t="s">
        <v>34</v>
      </c>
      <c r="O4505" s="241" t="s">
        <v>34</v>
      </c>
      <c r="P4505" s="241" t="s">
        <v>34</v>
      </c>
      <c r="Q4505" s="159" t="s">
        <v>34</v>
      </c>
      <c r="R4505" s="100" t="s">
        <v>34</v>
      </c>
      <c r="S4505" s="158">
        <v>1</v>
      </c>
      <c r="T4505" s="103" t="s">
        <v>143</v>
      </c>
      <c r="U4505" s="160" t="s">
        <v>139</v>
      </c>
      <c r="V4505" s="160" t="s">
        <v>483</v>
      </c>
      <c r="W4505" s="160" t="s">
        <v>92</v>
      </c>
      <c r="X4505" s="160" t="s">
        <v>92</v>
      </c>
    </row>
    <row r="4506" spans="1:24" ht="41.25">
      <c r="A4506" s="155">
        <f>A4505+1</f>
        <v>4504</v>
      </c>
      <c r="B4506" s="160" t="s">
        <v>4623</v>
      </c>
      <c r="C4506" s="159">
        <v>2011</v>
      </c>
      <c r="D4506" s="160" t="s">
        <v>139</v>
      </c>
      <c r="E4506" s="160" t="s">
        <v>156</v>
      </c>
      <c r="F4506" s="268" t="s">
        <v>5015</v>
      </c>
      <c r="G4506" s="157" t="s">
        <v>31</v>
      </c>
      <c r="H4506" s="156" t="s">
        <v>29</v>
      </c>
      <c r="I4506" s="160" t="s">
        <v>71</v>
      </c>
      <c r="J4506" s="160" t="s">
        <v>142</v>
      </c>
      <c r="K4506" s="240" t="s">
        <v>34</v>
      </c>
      <c r="L4506" s="241" t="s">
        <v>34</v>
      </c>
      <c r="M4506" s="241" t="s">
        <v>34</v>
      </c>
      <c r="N4506" s="241" t="s">
        <v>34</v>
      </c>
      <c r="O4506" s="241" t="s">
        <v>34</v>
      </c>
      <c r="P4506" s="241" t="s">
        <v>34</v>
      </c>
      <c r="Q4506" s="159" t="s">
        <v>34</v>
      </c>
      <c r="R4506" s="100" t="s">
        <v>34</v>
      </c>
      <c r="S4506" s="158">
        <v>1</v>
      </c>
      <c r="T4506" s="103" t="s">
        <v>143</v>
      </c>
      <c r="U4506" s="160" t="s">
        <v>139</v>
      </c>
      <c r="V4506" s="160" t="s">
        <v>586</v>
      </c>
      <c r="W4506" s="160" t="s">
        <v>92</v>
      </c>
      <c r="X4506" s="160" t="s">
        <v>92</v>
      </c>
    </row>
    <row r="4507" spans="1:24" ht="41.25">
      <c r="A4507" s="155">
        <f>A4506+1</f>
        <v>4505</v>
      </c>
      <c r="B4507" s="160" t="s">
        <v>4623</v>
      </c>
      <c r="C4507" s="159">
        <v>2011</v>
      </c>
      <c r="D4507" s="160" t="s">
        <v>106</v>
      </c>
      <c r="E4507" s="160" t="s">
        <v>122</v>
      </c>
      <c r="F4507" s="268" t="s">
        <v>5016</v>
      </c>
      <c r="G4507" s="157" t="s">
        <v>31</v>
      </c>
      <c r="H4507" s="161" t="s">
        <v>29</v>
      </c>
      <c r="I4507" s="160" t="s">
        <v>71</v>
      </c>
      <c r="J4507" s="160" t="s">
        <v>109</v>
      </c>
      <c r="K4507" s="240" t="s">
        <v>34</v>
      </c>
      <c r="L4507" s="241" t="s">
        <v>34</v>
      </c>
      <c r="M4507" s="241" t="s">
        <v>34</v>
      </c>
      <c r="N4507" s="241" t="s">
        <v>34</v>
      </c>
      <c r="O4507" s="241" t="s">
        <v>34</v>
      </c>
      <c r="P4507" s="241" t="s">
        <v>34</v>
      </c>
      <c r="Q4507" s="159" t="s">
        <v>34</v>
      </c>
      <c r="R4507" s="100" t="s">
        <v>34</v>
      </c>
      <c r="S4507" s="158">
        <v>1</v>
      </c>
      <c r="T4507" s="103" t="s">
        <v>110</v>
      </c>
      <c r="U4507" s="160" t="s">
        <v>139</v>
      </c>
      <c r="V4507" s="160" t="s">
        <v>122</v>
      </c>
      <c r="W4507" s="160" t="s">
        <v>92</v>
      </c>
      <c r="X4507" s="160" t="s">
        <v>92</v>
      </c>
    </row>
    <row r="4508" spans="1:24" ht="81">
      <c r="A4508" s="155">
        <f>A4507+1</f>
        <v>4506</v>
      </c>
      <c r="B4508" s="160" t="s">
        <v>4623</v>
      </c>
      <c r="C4508" s="159">
        <v>2011</v>
      </c>
      <c r="D4508" s="160" t="s">
        <v>106</v>
      </c>
      <c r="E4508" s="160" t="s">
        <v>122</v>
      </c>
      <c r="F4508" s="268" t="s">
        <v>5017</v>
      </c>
      <c r="G4508" s="157" t="s">
        <v>82</v>
      </c>
      <c r="H4508" s="161" t="s">
        <v>83</v>
      </c>
      <c r="I4508" s="160" t="s">
        <v>71</v>
      </c>
      <c r="J4508" s="160" t="s">
        <v>109</v>
      </c>
      <c r="K4508" s="240" t="s">
        <v>34</v>
      </c>
      <c r="L4508" s="241" t="s">
        <v>34</v>
      </c>
      <c r="M4508" s="241" t="s">
        <v>34</v>
      </c>
      <c r="N4508" s="241" t="s">
        <v>34</v>
      </c>
      <c r="O4508" s="241" t="s">
        <v>34</v>
      </c>
      <c r="P4508" s="241" t="s">
        <v>34</v>
      </c>
      <c r="Q4508" s="159" t="s">
        <v>34</v>
      </c>
      <c r="R4508" s="100" t="s">
        <v>34</v>
      </c>
      <c r="S4508" s="158">
        <v>1</v>
      </c>
      <c r="T4508" s="103" t="s">
        <v>110</v>
      </c>
      <c r="U4508" s="160" t="s">
        <v>139</v>
      </c>
      <c r="V4508" s="160" t="s">
        <v>122</v>
      </c>
      <c r="W4508" s="160" t="s">
        <v>188</v>
      </c>
      <c r="X4508" s="160" t="s">
        <v>188</v>
      </c>
    </row>
    <row r="4509" spans="1:24" ht="81">
      <c r="A4509" s="155">
        <f>A4508+1</f>
        <v>4507</v>
      </c>
      <c r="B4509" s="160" t="s">
        <v>4623</v>
      </c>
      <c r="C4509" s="159">
        <v>2011</v>
      </c>
      <c r="D4509" s="160" t="s">
        <v>106</v>
      </c>
      <c r="E4509" s="160" t="s">
        <v>122</v>
      </c>
      <c r="F4509" s="268" t="s">
        <v>5018</v>
      </c>
      <c r="G4509" s="157" t="s">
        <v>82</v>
      </c>
      <c r="H4509" s="161" t="s">
        <v>83</v>
      </c>
      <c r="I4509" s="160" t="s">
        <v>71</v>
      </c>
      <c r="J4509" s="160" t="s">
        <v>109</v>
      </c>
      <c r="K4509" s="240" t="s">
        <v>34</v>
      </c>
      <c r="L4509" s="241" t="s">
        <v>34</v>
      </c>
      <c r="M4509" s="241" t="s">
        <v>34</v>
      </c>
      <c r="N4509" s="241" t="s">
        <v>34</v>
      </c>
      <c r="O4509" s="241" t="s">
        <v>34</v>
      </c>
      <c r="P4509" s="241" t="s">
        <v>34</v>
      </c>
      <c r="Q4509" s="159" t="s">
        <v>34</v>
      </c>
      <c r="R4509" s="100" t="s">
        <v>34</v>
      </c>
      <c r="S4509" s="158">
        <v>1</v>
      </c>
      <c r="T4509" s="103" t="s">
        <v>110</v>
      </c>
      <c r="U4509" s="160" t="s">
        <v>139</v>
      </c>
      <c r="V4509" s="160" t="s">
        <v>122</v>
      </c>
      <c r="W4509" s="160" t="s">
        <v>101</v>
      </c>
      <c r="X4509" s="160" t="s">
        <v>101</v>
      </c>
    </row>
    <row r="4510" spans="1:24" ht="81">
      <c r="A4510" s="155">
        <f>A4509+1</f>
        <v>4508</v>
      </c>
      <c r="B4510" s="160" t="s">
        <v>4623</v>
      </c>
      <c r="C4510" s="159">
        <v>2011</v>
      </c>
      <c r="D4510" s="160" t="s">
        <v>106</v>
      </c>
      <c r="E4510" s="160" t="s">
        <v>122</v>
      </c>
      <c r="F4510" s="268" t="s">
        <v>5019</v>
      </c>
      <c r="G4510" s="157" t="s">
        <v>82</v>
      </c>
      <c r="H4510" s="161" t="s">
        <v>83</v>
      </c>
      <c r="I4510" s="160" t="s">
        <v>71</v>
      </c>
      <c r="J4510" s="160" t="s">
        <v>109</v>
      </c>
      <c r="K4510" s="240" t="s">
        <v>34</v>
      </c>
      <c r="L4510" s="241" t="s">
        <v>34</v>
      </c>
      <c r="M4510" s="241" t="s">
        <v>34</v>
      </c>
      <c r="N4510" s="241" t="s">
        <v>34</v>
      </c>
      <c r="O4510" s="241" t="s">
        <v>34</v>
      </c>
      <c r="P4510" s="241" t="s">
        <v>34</v>
      </c>
      <c r="Q4510" s="159" t="s">
        <v>34</v>
      </c>
      <c r="R4510" s="100" t="s">
        <v>34</v>
      </c>
      <c r="S4510" s="158">
        <v>1</v>
      </c>
      <c r="T4510" s="103" t="s">
        <v>110</v>
      </c>
      <c r="U4510" s="160" t="s">
        <v>139</v>
      </c>
      <c r="V4510" s="160" t="s">
        <v>122</v>
      </c>
      <c r="W4510" s="160" t="s">
        <v>188</v>
      </c>
      <c r="X4510" s="160" t="s">
        <v>188</v>
      </c>
    </row>
    <row r="4511" spans="1:24" ht="41.25">
      <c r="A4511" s="155">
        <f>A4510+1</f>
        <v>4509</v>
      </c>
      <c r="B4511" s="160" t="s">
        <v>4623</v>
      </c>
      <c r="C4511" s="159">
        <v>2011</v>
      </c>
      <c r="D4511" s="160" t="s">
        <v>106</v>
      </c>
      <c r="E4511" s="160" t="s">
        <v>122</v>
      </c>
      <c r="F4511" s="268" t="s">
        <v>5020</v>
      </c>
      <c r="G4511" s="157" t="s">
        <v>31</v>
      </c>
      <c r="H4511" s="156" t="s">
        <v>50</v>
      </c>
      <c r="I4511" s="157" t="s">
        <v>71</v>
      </c>
      <c r="J4511" s="157" t="s">
        <v>109</v>
      </c>
      <c r="K4511" s="238" t="s">
        <v>34</v>
      </c>
      <c r="L4511" s="239" t="s">
        <v>34</v>
      </c>
      <c r="M4511" s="239" t="s">
        <v>34</v>
      </c>
      <c r="N4511" s="239" t="s">
        <v>34</v>
      </c>
      <c r="O4511" s="239" t="s">
        <v>34</v>
      </c>
      <c r="P4511" s="239" t="s">
        <v>34</v>
      </c>
      <c r="Q4511" s="159" t="s">
        <v>48</v>
      </c>
      <c r="R4511" s="100" t="s">
        <v>48</v>
      </c>
      <c r="S4511" s="158">
        <v>1</v>
      </c>
      <c r="T4511" s="103" t="s">
        <v>110</v>
      </c>
      <c r="U4511" s="160" t="s">
        <v>139</v>
      </c>
      <c r="V4511" s="160" t="s">
        <v>122</v>
      </c>
      <c r="W4511" s="157" t="s">
        <v>42</v>
      </c>
      <c r="X4511" s="157" t="s">
        <v>50</v>
      </c>
    </row>
    <row r="4512" spans="1:24" ht="41.25">
      <c r="A4512" s="155">
        <f>A4511+1</f>
        <v>4510</v>
      </c>
      <c r="B4512" s="160" t="s">
        <v>4623</v>
      </c>
      <c r="C4512" s="159">
        <v>2011</v>
      </c>
      <c r="D4512" s="160" t="s">
        <v>106</v>
      </c>
      <c r="E4512" s="160" t="s">
        <v>122</v>
      </c>
      <c r="F4512" s="268" t="s">
        <v>5021</v>
      </c>
      <c r="G4512" s="157" t="s">
        <v>31</v>
      </c>
      <c r="H4512" s="156" t="s">
        <v>42</v>
      </c>
      <c r="I4512" s="160" t="s">
        <v>71</v>
      </c>
      <c r="J4512" s="160" t="s">
        <v>109</v>
      </c>
      <c r="K4512" s="240" t="s">
        <v>34</v>
      </c>
      <c r="L4512" s="241" t="s">
        <v>34</v>
      </c>
      <c r="M4512" s="241" t="s">
        <v>34</v>
      </c>
      <c r="N4512" s="241" t="s">
        <v>34</v>
      </c>
      <c r="O4512" s="241" t="s">
        <v>34</v>
      </c>
      <c r="P4512" s="241" t="s">
        <v>34</v>
      </c>
      <c r="Q4512" s="159" t="s">
        <v>34</v>
      </c>
      <c r="R4512" s="100" t="s">
        <v>34</v>
      </c>
      <c r="S4512" s="158">
        <v>1</v>
      </c>
      <c r="T4512" s="103" t="s">
        <v>110</v>
      </c>
      <c r="U4512" s="160" t="s">
        <v>139</v>
      </c>
      <c r="V4512" s="160" t="s">
        <v>122</v>
      </c>
      <c r="W4512" s="157" t="s">
        <v>42</v>
      </c>
      <c r="X4512" s="157" t="s">
        <v>42</v>
      </c>
    </row>
    <row r="4513" spans="1:24" ht="81">
      <c r="A4513" s="155">
        <f>A4512+1</f>
        <v>4511</v>
      </c>
      <c r="B4513" s="160" t="s">
        <v>4623</v>
      </c>
      <c r="C4513" s="159">
        <v>2011</v>
      </c>
      <c r="D4513" s="160" t="s">
        <v>162</v>
      </c>
      <c r="E4513" s="160" t="s">
        <v>162</v>
      </c>
      <c r="F4513" s="268" t="s">
        <v>5022</v>
      </c>
      <c r="G4513" s="157" t="s">
        <v>82</v>
      </c>
      <c r="H4513" s="161" t="s">
        <v>83</v>
      </c>
      <c r="I4513" s="160" t="s">
        <v>164</v>
      </c>
      <c r="J4513" s="160" t="s">
        <v>15</v>
      </c>
      <c r="K4513" s="240" t="s">
        <v>34</v>
      </c>
      <c r="L4513" s="241" t="s">
        <v>34</v>
      </c>
      <c r="M4513" s="241" t="s">
        <v>48</v>
      </c>
      <c r="N4513" s="241" t="s">
        <v>34</v>
      </c>
      <c r="O4513" s="241" t="s">
        <v>34</v>
      </c>
      <c r="P4513" s="241" t="s">
        <v>34</v>
      </c>
      <c r="Q4513" s="159" t="s">
        <v>34</v>
      </c>
      <c r="R4513" s="100" t="s">
        <v>34</v>
      </c>
      <c r="S4513" s="158">
        <v>1</v>
      </c>
      <c r="T4513" s="103" t="s">
        <v>165</v>
      </c>
      <c r="U4513" s="160" t="s">
        <v>493</v>
      </c>
      <c r="V4513" s="160" t="s">
        <v>162</v>
      </c>
      <c r="W4513" s="160" t="s">
        <v>101</v>
      </c>
      <c r="X4513" s="160" t="s">
        <v>101</v>
      </c>
    </row>
    <row r="4514" spans="1:24" ht="81">
      <c r="A4514" s="155">
        <f>A4513+1</f>
        <v>4512</v>
      </c>
      <c r="B4514" s="160" t="s">
        <v>4623</v>
      </c>
      <c r="C4514" s="159">
        <v>2011</v>
      </c>
      <c r="D4514" s="160" t="s">
        <v>162</v>
      </c>
      <c r="E4514" s="160" t="s">
        <v>162</v>
      </c>
      <c r="F4514" s="268" t="s">
        <v>5023</v>
      </c>
      <c r="G4514" s="157" t="s">
        <v>82</v>
      </c>
      <c r="H4514" s="161" t="s">
        <v>83</v>
      </c>
      <c r="I4514" s="160" t="s">
        <v>164</v>
      </c>
      <c r="J4514" s="160" t="s">
        <v>15</v>
      </c>
      <c r="K4514" s="240" t="s">
        <v>34</v>
      </c>
      <c r="L4514" s="241" t="s">
        <v>34</v>
      </c>
      <c r="M4514" s="241" t="s">
        <v>48</v>
      </c>
      <c r="N4514" s="241" t="s">
        <v>34</v>
      </c>
      <c r="O4514" s="241" t="s">
        <v>34</v>
      </c>
      <c r="P4514" s="241" t="s">
        <v>34</v>
      </c>
      <c r="Q4514" s="159" t="s">
        <v>34</v>
      </c>
      <c r="R4514" s="100" t="s">
        <v>34</v>
      </c>
      <c r="S4514" s="158">
        <v>1</v>
      </c>
      <c r="T4514" s="103" t="s">
        <v>165</v>
      </c>
      <c r="U4514" s="160" t="s">
        <v>493</v>
      </c>
      <c r="V4514" s="160" t="s">
        <v>162</v>
      </c>
      <c r="W4514" s="160" t="s">
        <v>101</v>
      </c>
      <c r="X4514" s="160" t="s">
        <v>101</v>
      </c>
    </row>
    <row r="4515" spans="1:24" ht="20.25">
      <c r="A4515" s="155">
        <f>A4514+1</f>
        <v>4513</v>
      </c>
      <c r="B4515" s="160" t="s">
        <v>4623</v>
      </c>
      <c r="C4515" s="159">
        <v>2011</v>
      </c>
      <c r="D4515" s="160" t="s">
        <v>162</v>
      </c>
      <c r="E4515" s="160" t="s">
        <v>162</v>
      </c>
      <c r="F4515" s="268" t="s">
        <v>5024</v>
      </c>
      <c r="G4515" s="157" t="s">
        <v>31</v>
      </c>
      <c r="H4515" s="156" t="s">
        <v>42</v>
      </c>
      <c r="I4515" s="160" t="s">
        <v>164</v>
      </c>
      <c r="J4515" s="160" t="s">
        <v>15</v>
      </c>
      <c r="K4515" s="240" t="s">
        <v>34</v>
      </c>
      <c r="L4515" s="241" t="s">
        <v>34</v>
      </c>
      <c r="M4515" s="241" t="s">
        <v>48</v>
      </c>
      <c r="N4515" s="241" t="s">
        <v>34</v>
      </c>
      <c r="O4515" s="241" t="s">
        <v>34</v>
      </c>
      <c r="P4515" s="241" t="s">
        <v>34</v>
      </c>
      <c r="Q4515" s="159" t="s">
        <v>34</v>
      </c>
      <c r="R4515" s="100" t="s">
        <v>34</v>
      </c>
      <c r="S4515" s="158">
        <v>1</v>
      </c>
      <c r="T4515" s="103" t="s">
        <v>165</v>
      </c>
      <c r="U4515" s="160" t="s">
        <v>493</v>
      </c>
      <c r="V4515" s="160" t="s">
        <v>162</v>
      </c>
      <c r="W4515" s="157" t="s">
        <v>42</v>
      </c>
      <c r="X4515" s="157" t="s">
        <v>42</v>
      </c>
    </row>
    <row r="4516" spans="1:24" ht="81">
      <c r="A4516" s="155">
        <f>A4515+1</f>
        <v>4514</v>
      </c>
      <c r="B4516" s="160" t="s">
        <v>4623</v>
      </c>
      <c r="C4516" s="159">
        <v>2011</v>
      </c>
      <c r="D4516" s="160" t="s">
        <v>173</v>
      </c>
      <c r="E4516" s="160" t="s">
        <v>174</v>
      </c>
      <c r="F4516" s="268" t="s">
        <v>5025</v>
      </c>
      <c r="G4516" s="157" t="s">
        <v>82</v>
      </c>
      <c r="H4516" s="161" t="s">
        <v>83</v>
      </c>
      <c r="I4516" s="160" t="s">
        <v>173</v>
      </c>
      <c r="J4516" s="160" t="s">
        <v>174</v>
      </c>
      <c r="K4516" s="240" t="s">
        <v>34</v>
      </c>
      <c r="L4516" s="241" t="s">
        <v>34</v>
      </c>
      <c r="M4516" s="241" t="s">
        <v>34</v>
      </c>
      <c r="N4516" s="241" t="s">
        <v>34</v>
      </c>
      <c r="O4516" s="241" t="s">
        <v>34</v>
      </c>
      <c r="P4516" s="241" t="s">
        <v>34</v>
      </c>
      <c r="Q4516" s="159" t="s">
        <v>34</v>
      </c>
      <c r="R4516" s="100" t="s">
        <v>34</v>
      </c>
      <c r="S4516" s="158">
        <v>1</v>
      </c>
      <c r="T4516" s="103" t="s">
        <v>176</v>
      </c>
      <c r="U4516" s="160" t="s">
        <v>493</v>
      </c>
      <c r="V4516" s="160" t="s">
        <v>177</v>
      </c>
      <c r="W4516" s="160" t="s">
        <v>101</v>
      </c>
      <c r="X4516" s="160" t="s">
        <v>101</v>
      </c>
    </row>
    <row r="4517" spans="1:24" ht="71.25">
      <c r="A4517" s="155">
        <f>A4516+1</f>
        <v>4515</v>
      </c>
      <c r="B4517" s="160" t="s">
        <v>4623</v>
      </c>
      <c r="C4517" s="159">
        <v>2011</v>
      </c>
      <c r="D4517" s="160" t="s">
        <v>173</v>
      </c>
      <c r="E4517" s="160" t="s">
        <v>189</v>
      </c>
      <c r="F4517" s="268" t="s">
        <v>5026</v>
      </c>
      <c r="G4517" s="157" t="s">
        <v>31</v>
      </c>
      <c r="H4517" s="156" t="s">
        <v>50</v>
      </c>
      <c r="I4517" s="157" t="s">
        <v>173</v>
      </c>
      <c r="J4517" s="160" t="s">
        <v>191</v>
      </c>
      <c r="K4517" s="240" t="s">
        <v>48</v>
      </c>
      <c r="L4517" s="241" t="s">
        <v>48</v>
      </c>
      <c r="M4517" s="241" t="s">
        <v>34</v>
      </c>
      <c r="N4517" s="241" t="s">
        <v>34</v>
      </c>
      <c r="O4517" s="241" t="s">
        <v>34</v>
      </c>
      <c r="P4517" s="241" t="s">
        <v>34</v>
      </c>
      <c r="Q4517" s="159" t="s">
        <v>34</v>
      </c>
      <c r="R4517" s="100" t="s">
        <v>48</v>
      </c>
      <c r="S4517" s="158">
        <v>1</v>
      </c>
      <c r="T4517" s="103" t="s">
        <v>176</v>
      </c>
      <c r="U4517" s="160" t="s">
        <v>493</v>
      </c>
      <c r="V4517" s="160" t="s">
        <v>189</v>
      </c>
      <c r="W4517" s="157" t="s">
        <v>42</v>
      </c>
      <c r="X4517" s="157" t="s">
        <v>50</v>
      </c>
    </row>
    <row r="4518" spans="1:24" ht="51">
      <c r="A4518" s="155">
        <f>A4517+1</f>
        <v>4516</v>
      </c>
      <c r="B4518" s="160" t="s">
        <v>4623</v>
      </c>
      <c r="C4518" s="159">
        <v>2011</v>
      </c>
      <c r="D4518" s="160" t="s">
        <v>173</v>
      </c>
      <c r="E4518" s="160" t="s">
        <v>495</v>
      </c>
      <c r="F4518" s="268" t="s">
        <v>5027</v>
      </c>
      <c r="G4518" s="157" t="s">
        <v>31</v>
      </c>
      <c r="H4518" s="156" t="s">
        <v>39</v>
      </c>
      <c r="I4518" s="160" t="s">
        <v>173</v>
      </c>
      <c r="J4518" s="160" t="s">
        <v>191</v>
      </c>
      <c r="K4518" s="240" t="s">
        <v>34</v>
      </c>
      <c r="L4518" s="241" t="s">
        <v>34</v>
      </c>
      <c r="M4518" s="241" t="s">
        <v>34</v>
      </c>
      <c r="N4518" s="241" t="s">
        <v>34</v>
      </c>
      <c r="O4518" s="241" t="s">
        <v>34</v>
      </c>
      <c r="P4518" s="241" t="s">
        <v>34</v>
      </c>
      <c r="Q4518" s="159" t="s">
        <v>34</v>
      </c>
      <c r="R4518" s="100" t="s">
        <v>34</v>
      </c>
      <c r="S4518" s="158">
        <v>1</v>
      </c>
      <c r="T4518" s="103" t="s">
        <v>176</v>
      </c>
      <c r="U4518" s="160" t="s">
        <v>493</v>
      </c>
      <c r="V4518" s="160" t="s">
        <v>495</v>
      </c>
      <c r="W4518" s="160" t="s">
        <v>92</v>
      </c>
      <c r="X4518" s="160" t="s">
        <v>92</v>
      </c>
    </row>
    <row r="4519" spans="1:24" ht="20.25">
      <c r="A4519" s="155">
        <f>A4518+1</f>
        <v>4517</v>
      </c>
      <c r="B4519" s="160" t="s">
        <v>4623</v>
      </c>
      <c r="C4519" s="159">
        <v>2011</v>
      </c>
      <c r="D4519" s="160" t="s">
        <v>173</v>
      </c>
      <c r="E4519" s="160" t="s">
        <v>404</v>
      </c>
      <c r="F4519" s="268" t="s">
        <v>5028</v>
      </c>
      <c r="G4519" s="157" t="s">
        <v>31</v>
      </c>
      <c r="H4519" s="161" t="s">
        <v>39</v>
      </c>
      <c r="I4519" s="160" t="s">
        <v>173</v>
      </c>
      <c r="J4519" s="160" t="s">
        <v>404</v>
      </c>
      <c r="K4519" s="240" t="s">
        <v>34</v>
      </c>
      <c r="L4519" s="241" t="s">
        <v>34</v>
      </c>
      <c r="M4519" s="241" t="s">
        <v>34</v>
      </c>
      <c r="N4519" s="241" t="s">
        <v>34</v>
      </c>
      <c r="O4519" s="241" t="s">
        <v>34</v>
      </c>
      <c r="P4519" s="241" t="s">
        <v>34</v>
      </c>
      <c r="Q4519" s="159" t="s">
        <v>34</v>
      </c>
      <c r="R4519" s="100" t="s">
        <v>34</v>
      </c>
      <c r="S4519" s="158">
        <v>1</v>
      </c>
      <c r="T4519" s="103" t="s">
        <v>176</v>
      </c>
      <c r="U4519" s="160" t="s">
        <v>493</v>
      </c>
      <c r="V4519" s="160" t="s">
        <v>5029</v>
      </c>
      <c r="W4519" s="160" t="s">
        <v>92</v>
      </c>
      <c r="X4519" s="160" t="s">
        <v>92</v>
      </c>
    </row>
    <row r="4520" spans="1:24" ht="81">
      <c r="A4520" s="155">
        <f>A4519+1</f>
        <v>4518</v>
      </c>
      <c r="B4520" s="160" t="s">
        <v>4623</v>
      </c>
      <c r="C4520" s="159">
        <v>2011</v>
      </c>
      <c r="D4520" s="160" t="s">
        <v>173</v>
      </c>
      <c r="E4520" s="160" t="s">
        <v>1528</v>
      </c>
      <c r="F4520" s="268" t="s">
        <v>5030</v>
      </c>
      <c r="G4520" s="157" t="s">
        <v>82</v>
      </c>
      <c r="H4520" s="161" t="s">
        <v>83</v>
      </c>
      <c r="I4520" s="160" t="s">
        <v>173</v>
      </c>
      <c r="J4520" s="160" t="s">
        <v>191</v>
      </c>
      <c r="K4520" s="240" t="s">
        <v>34</v>
      </c>
      <c r="L4520" s="241" t="s">
        <v>34</v>
      </c>
      <c r="M4520" s="241" t="s">
        <v>34</v>
      </c>
      <c r="N4520" s="241" t="s">
        <v>34</v>
      </c>
      <c r="O4520" s="241" t="s">
        <v>34</v>
      </c>
      <c r="P4520" s="241" t="s">
        <v>34</v>
      </c>
      <c r="Q4520" s="159" t="s">
        <v>34</v>
      </c>
      <c r="R4520" s="100" t="s">
        <v>34</v>
      </c>
      <c r="S4520" s="158">
        <v>1</v>
      </c>
      <c r="T4520" s="103" t="s">
        <v>176</v>
      </c>
      <c r="U4520" s="160" t="s">
        <v>493</v>
      </c>
      <c r="V4520" s="160" t="s">
        <v>5029</v>
      </c>
      <c r="W4520" s="160" t="s">
        <v>101</v>
      </c>
      <c r="X4520" s="160" t="s">
        <v>101</v>
      </c>
    </row>
    <row r="4521" spans="1:24" ht="20.25">
      <c r="A4521" s="155">
        <f>A4520+1</f>
        <v>4519</v>
      </c>
      <c r="B4521" s="160" t="s">
        <v>4623</v>
      </c>
      <c r="C4521" s="159">
        <v>2011</v>
      </c>
      <c r="D4521" s="160" t="s">
        <v>173</v>
      </c>
      <c r="E4521" s="160" t="s">
        <v>404</v>
      </c>
      <c r="F4521" s="268" t="s">
        <v>5031</v>
      </c>
      <c r="G4521" s="157" t="s">
        <v>31</v>
      </c>
      <c r="H4521" s="161" t="s">
        <v>29</v>
      </c>
      <c r="I4521" s="160" t="s">
        <v>173</v>
      </c>
      <c r="J4521" s="160" t="s">
        <v>404</v>
      </c>
      <c r="K4521" s="240" t="s">
        <v>34</v>
      </c>
      <c r="L4521" s="241" t="s">
        <v>34</v>
      </c>
      <c r="M4521" s="241" t="s">
        <v>34</v>
      </c>
      <c r="N4521" s="241" t="s">
        <v>34</v>
      </c>
      <c r="O4521" s="241" t="s">
        <v>34</v>
      </c>
      <c r="P4521" s="241" t="s">
        <v>34</v>
      </c>
      <c r="Q4521" s="159" t="s">
        <v>34</v>
      </c>
      <c r="R4521" s="100" t="s">
        <v>34</v>
      </c>
      <c r="S4521" s="158">
        <v>1</v>
      </c>
      <c r="T4521" s="103" t="s">
        <v>176</v>
      </c>
      <c r="U4521" s="160" t="s">
        <v>493</v>
      </c>
      <c r="V4521" s="160" t="s">
        <v>5029</v>
      </c>
      <c r="W4521" s="160" t="s">
        <v>92</v>
      </c>
      <c r="X4521" s="160" t="s">
        <v>92</v>
      </c>
    </row>
    <row r="4522" spans="1:24" ht="30.75">
      <c r="A4522" s="155">
        <f>A4521+1</f>
        <v>4520</v>
      </c>
      <c r="B4522" s="160" t="s">
        <v>4623</v>
      </c>
      <c r="C4522" s="159">
        <v>2011</v>
      </c>
      <c r="D4522" s="160" t="s">
        <v>173</v>
      </c>
      <c r="E4522" s="160" t="s">
        <v>1528</v>
      </c>
      <c r="F4522" s="268" t="s">
        <v>5032</v>
      </c>
      <c r="G4522" s="157" t="s">
        <v>31</v>
      </c>
      <c r="H4522" s="161" t="s">
        <v>39</v>
      </c>
      <c r="I4522" s="160" t="s">
        <v>173</v>
      </c>
      <c r="J4522" s="160" t="s">
        <v>191</v>
      </c>
      <c r="K4522" s="240" t="s">
        <v>34</v>
      </c>
      <c r="L4522" s="241" t="s">
        <v>34</v>
      </c>
      <c r="M4522" s="241" t="s">
        <v>34</v>
      </c>
      <c r="N4522" s="241" t="s">
        <v>34</v>
      </c>
      <c r="O4522" s="241" t="s">
        <v>34</v>
      </c>
      <c r="P4522" s="241" t="s">
        <v>34</v>
      </c>
      <c r="Q4522" s="159" t="s">
        <v>34</v>
      </c>
      <c r="R4522" s="100" t="s">
        <v>34</v>
      </c>
      <c r="S4522" s="158">
        <v>1</v>
      </c>
      <c r="T4522" s="103" t="s">
        <v>176</v>
      </c>
      <c r="U4522" s="160" t="s">
        <v>493</v>
      </c>
      <c r="V4522" s="160" t="s">
        <v>5029</v>
      </c>
      <c r="W4522" s="160" t="s">
        <v>92</v>
      </c>
      <c r="X4522" s="160" t="s">
        <v>92</v>
      </c>
    </row>
    <row r="4523" spans="1:24" ht="30.75">
      <c r="A4523" s="155">
        <f>A4522+1</f>
        <v>4521</v>
      </c>
      <c r="B4523" s="160" t="s">
        <v>4623</v>
      </c>
      <c r="C4523" s="159">
        <v>2011</v>
      </c>
      <c r="D4523" s="160" t="s">
        <v>173</v>
      </c>
      <c r="E4523" s="160" t="s">
        <v>404</v>
      </c>
      <c r="F4523" s="268" t="s">
        <v>5033</v>
      </c>
      <c r="G4523" s="157" t="s">
        <v>31</v>
      </c>
      <c r="H4523" s="161" t="s">
        <v>39</v>
      </c>
      <c r="I4523" s="160" t="s">
        <v>173</v>
      </c>
      <c r="J4523" s="160" t="s">
        <v>197</v>
      </c>
      <c r="K4523" s="240" t="s">
        <v>34</v>
      </c>
      <c r="L4523" s="241" t="s">
        <v>34</v>
      </c>
      <c r="M4523" s="241" t="s">
        <v>34</v>
      </c>
      <c r="N4523" s="241" t="s">
        <v>34</v>
      </c>
      <c r="O4523" s="241" t="s">
        <v>34</v>
      </c>
      <c r="P4523" s="241" t="s">
        <v>34</v>
      </c>
      <c r="Q4523" s="159" t="s">
        <v>34</v>
      </c>
      <c r="R4523" s="100" t="s">
        <v>34</v>
      </c>
      <c r="S4523" s="158">
        <v>1</v>
      </c>
      <c r="T4523" s="103" t="s">
        <v>176</v>
      </c>
      <c r="U4523" s="160" t="s">
        <v>493</v>
      </c>
      <c r="V4523" s="160" t="s">
        <v>404</v>
      </c>
      <c r="W4523" s="160" t="s">
        <v>92</v>
      </c>
      <c r="X4523" s="160" t="s">
        <v>92</v>
      </c>
    </row>
    <row r="4524" spans="1:24" ht="30.75">
      <c r="A4524" s="155">
        <f>A4523+1</f>
        <v>4522</v>
      </c>
      <c r="B4524" s="160" t="s">
        <v>4623</v>
      </c>
      <c r="C4524" s="159">
        <v>2011</v>
      </c>
      <c r="D4524" s="160" t="s">
        <v>173</v>
      </c>
      <c r="E4524" s="160" t="s">
        <v>404</v>
      </c>
      <c r="F4524" s="268" t="s">
        <v>5034</v>
      </c>
      <c r="G4524" s="157" t="s">
        <v>31</v>
      </c>
      <c r="H4524" s="161" t="s">
        <v>39</v>
      </c>
      <c r="I4524" s="160" t="s">
        <v>173</v>
      </c>
      <c r="J4524" s="160" t="s">
        <v>197</v>
      </c>
      <c r="K4524" s="240" t="s">
        <v>34</v>
      </c>
      <c r="L4524" s="241" t="s">
        <v>34</v>
      </c>
      <c r="M4524" s="241" t="s">
        <v>34</v>
      </c>
      <c r="N4524" s="241" t="s">
        <v>34</v>
      </c>
      <c r="O4524" s="241" t="s">
        <v>34</v>
      </c>
      <c r="P4524" s="241" t="s">
        <v>34</v>
      </c>
      <c r="Q4524" s="159" t="s">
        <v>34</v>
      </c>
      <c r="R4524" s="100" t="s">
        <v>34</v>
      </c>
      <c r="S4524" s="158">
        <v>1</v>
      </c>
      <c r="T4524" s="103" t="s">
        <v>176</v>
      </c>
      <c r="U4524" s="160" t="s">
        <v>493</v>
      </c>
      <c r="V4524" s="160" t="s">
        <v>404</v>
      </c>
      <c r="W4524" s="160" t="s">
        <v>92</v>
      </c>
      <c r="X4524" s="160" t="s">
        <v>92</v>
      </c>
    </row>
    <row r="4525" spans="1:24" ht="30.75">
      <c r="A4525" s="155">
        <f>A4524+1</f>
        <v>4523</v>
      </c>
      <c r="B4525" s="160" t="s">
        <v>4623</v>
      </c>
      <c r="C4525" s="159">
        <v>2011</v>
      </c>
      <c r="D4525" s="160" t="s">
        <v>173</v>
      </c>
      <c r="E4525" s="160" t="s">
        <v>404</v>
      </c>
      <c r="F4525" s="268" t="s">
        <v>5035</v>
      </c>
      <c r="G4525" s="157" t="s">
        <v>31</v>
      </c>
      <c r="H4525" s="156" t="s">
        <v>50</v>
      </c>
      <c r="I4525" s="157" t="s">
        <v>173</v>
      </c>
      <c r="J4525" s="157" t="s">
        <v>404</v>
      </c>
      <c r="K4525" s="238" t="s">
        <v>48</v>
      </c>
      <c r="L4525" s="239" t="s">
        <v>48</v>
      </c>
      <c r="M4525" s="239" t="s">
        <v>34</v>
      </c>
      <c r="N4525" s="239" t="s">
        <v>34</v>
      </c>
      <c r="O4525" s="239" t="s">
        <v>34</v>
      </c>
      <c r="P4525" s="239" t="s">
        <v>34</v>
      </c>
      <c r="Q4525" s="159" t="s">
        <v>34</v>
      </c>
      <c r="R4525" s="100" t="s">
        <v>48</v>
      </c>
      <c r="S4525" s="158">
        <v>1</v>
      </c>
      <c r="T4525" s="103" t="s">
        <v>176</v>
      </c>
      <c r="U4525" s="160" t="s">
        <v>493</v>
      </c>
      <c r="V4525" s="160" t="s">
        <v>404</v>
      </c>
      <c r="W4525" s="157" t="s">
        <v>42</v>
      </c>
      <c r="X4525" s="157" t="s">
        <v>50</v>
      </c>
    </row>
    <row r="4526" spans="1:24" ht="41.25">
      <c r="A4526" s="155">
        <f>A4525+1</f>
        <v>4524</v>
      </c>
      <c r="B4526" s="160" t="s">
        <v>4623</v>
      </c>
      <c r="C4526" s="159">
        <v>2011</v>
      </c>
      <c r="D4526" s="160" t="s">
        <v>184</v>
      </c>
      <c r="E4526" s="160" t="s">
        <v>184</v>
      </c>
      <c r="F4526" s="268" t="s">
        <v>5036</v>
      </c>
      <c r="G4526" s="157" t="s">
        <v>31</v>
      </c>
      <c r="H4526" s="156" t="s">
        <v>39</v>
      </c>
      <c r="I4526" s="160" t="s">
        <v>186</v>
      </c>
      <c r="J4526" s="160" t="s">
        <v>504</v>
      </c>
      <c r="K4526" s="240" t="s">
        <v>34</v>
      </c>
      <c r="L4526" s="241" t="s">
        <v>34</v>
      </c>
      <c r="M4526" s="241" t="s">
        <v>34</v>
      </c>
      <c r="N4526" s="241" t="s">
        <v>34</v>
      </c>
      <c r="O4526" s="241" t="s">
        <v>34</v>
      </c>
      <c r="P4526" s="241" t="s">
        <v>34</v>
      </c>
      <c r="Q4526" s="159" t="s">
        <v>34</v>
      </c>
      <c r="R4526" s="100" t="s">
        <v>34</v>
      </c>
      <c r="S4526" s="158">
        <v>1</v>
      </c>
      <c r="T4526" s="103" t="s">
        <v>202</v>
      </c>
      <c r="U4526" s="160" t="s">
        <v>493</v>
      </c>
      <c r="V4526" s="160" t="s">
        <v>184</v>
      </c>
      <c r="W4526" s="160" t="s">
        <v>92</v>
      </c>
      <c r="X4526" s="160" t="s">
        <v>92</v>
      </c>
    </row>
    <row r="4527" spans="1:24" ht="30.75">
      <c r="A4527" s="155">
        <f>A4526+1</f>
        <v>4525</v>
      </c>
      <c r="B4527" s="160" t="s">
        <v>4623</v>
      </c>
      <c r="C4527" s="159">
        <v>2011</v>
      </c>
      <c r="D4527" s="160" t="s">
        <v>205</v>
      </c>
      <c r="E4527" s="160" t="s">
        <v>212</v>
      </c>
      <c r="F4527" s="268" t="s">
        <v>5037</v>
      </c>
      <c r="G4527" s="157" t="s">
        <v>31</v>
      </c>
      <c r="H4527" s="156" t="s">
        <v>46</v>
      </c>
      <c r="I4527" s="160" t="s">
        <v>208</v>
      </c>
      <c r="J4527" s="157" t="s">
        <v>212</v>
      </c>
      <c r="K4527" s="238" t="s">
        <v>34</v>
      </c>
      <c r="L4527" s="239" t="s">
        <v>34</v>
      </c>
      <c r="M4527" s="239" t="s">
        <v>34</v>
      </c>
      <c r="N4527" s="239" t="s">
        <v>34</v>
      </c>
      <c r="O4527" s="239" t="s">
        <v>34</v>
      </c>
      <c r="P4527" s="239" t="s">
        <v>34</v>
      </c>
      <c r="Q4527" s="159" t="s">
        <v>34</v>
      </c>
      <c r="R4527" s="100" t="s">
        <v>34</v>
      </c>
      <c r="S4527" s="158">
        <v>1</v>
      </c>
      <c r="T4527" s="103" t="s">
        <v>210</v>
      </c>
      <c r="U4527" s="160" t="s">
        <v>208</v>
      </c>
      <c r="V4527" s="160" t="s">
        <v>211</v>
      </c>
      <c r="W4527" s="160" t="s">
        <v>52</v>
      </c>
      <c r="X4527" s="160" t="s">
        <v>52</v>
      </c>
    </row>
    <row r="4528" spans="1:24" ht="30.75">
      <c r="A4528" s="155">
        <f>A4527+1</f>
        <v>4526</v>
      </c>
      <c r="B4528" s="160" t="s">
        <v>4623</v>
      </c>
      <c r="C4528" s="159">
        <v>2011</v>
      </c>
      <c r="D4528" s="160" t="s">
        <v>205</v>
      </c>
      <c r="E4528" s="160" t="s">
        <v>212</v>
      </c>
      <c r="F4528" s="268" t="s">
        <v>5038</v>
      </c>
      <c r="G4528" s="157" t="s">
        <v>31</v>
      </c>
      <c r="H4528" s="156" t="s">
        <v>50</v>
      </c>
      <c r="I4528" s="157" t="s">
        <v>208</v>
      </c>
      <c r="J4528" s="160" t="s">
        <v>212</v>
      </c>
      <c r="K4528" s="240" t="s">
        <v>34</v>
      </c>
      <c r="L4528" s="241" t="s">
        <v>34</v>
      </c>
      <c r="M4528" s="241" t="s">
        <v>34</v>
      </c>
      <c r="N4528" s="241" t="s">
        <v>34</v>
      </c>
      <c r="O4528" s="241" t="s">
        <v>34</v>
      </c>
      <c r="P4528" s="241" t="s">
        <v>34</v>
      </c>
      <c r="Q4528" s="159" t="s">
        <v>34</v>
      </c>
      <c r="R4528" s="100" t="s">
        <v>48</v>
      </c>
      <c r="S4528" s="158">
        <v>1</v>
      </c>
      <c r="T4528" s="103" t="s">
        <v>210</v>
      </c>
      <c r="U4528" s="160" t="s">
        <v>208</v>
      </c>
      <c r="V4528" s="160" t="s">
        <v>211</v>
      </c>
      <c r="W4528" s="157" t="s">
        <v>42</v>
      </c>
      <c r="X4528" s="157" t="s">
        <v>50</v>
      </c>
    </row>
    <row r="4529" spans="1:24" ht="30.75">
      <c r="A4529" s="155">
        <f>A4528+1</f>
        <v>4527</v>
      </c>
      <c r="B4529" s="160" t="s">
        <v>4623</v>
      </c>
      <c r="C4529" s="159">
        <v>2011</v>
      </c>
      <c r="D4529" s="160" t="s">
        <v>205</v>
      </c>
      <c r="E4529" s="160" t="s">
        <v>212</v>
      </c>
      <c r="F4529" s="268" t="s">
        <v>5039</v>
      </c>
      <c r="G4529" s="157" t="s">
        <v>31</v>
      </c>
      <c r="H4529" s="156" t="s">
        <v>42</v>
      </c>
      <c r="I4529" s="160" t="s">
        <v>208</v>
      </c>
      <c r="J4529" s="160" t="s">
        <v>212</v>
      </c>
      <c r="K4529" s="240" t="s">
        <v>34</v>
      </c>
      <c r="L4529" s="241" t="s">
        <v>34</v>
      </c>
      <c r="M4529" s="241" t="s">
        <v>34</v>
      </c>
      <c r="N4529" s="241" t="s">
        <v>34</v>
      </c>
      <c r="O4529" s="241" t="s">
        <v>34</v>
      </c>
      <c r="P4529" s="241" t="s">
        <v>34</v>
      </c>
      <c r="Q4529" s="159" t="s">
        <v>34</v>
      </c>
      <c r="R4529" s="100" t="s">
        <v>34</v>
      </c>
      <c r="S4529" s="158">
        <v>1</v>
      </c>
      <c r="T4529" s="103" t="s">
        <v>210</v>
      </c>
      <c r="U4529" s="160" t="s">
        <v>208</v>
      </c>
      <c r="V4529" s="160" t="s">
        <v>211</v>
      </c>
      <c r="W4529" s="157" t="s">
        <v>42</v>
      </c>
      <c r="X4529" s="157" t="s">
        <v>42</v>
      </c>
    </row>
    <row r="4530" spans="1:24" ht="81">
      <c r="A4530" s="155">
        <f>A4529+1</f>
        <v>4528</v>
      </c>
      <c r="B4530" s="160" t="s">
        <v>4623</v>
      </c>
      <c r="C4530" s="159">
        <v>2011</v>
      </c>
      <c r="D4530" s="160" t="s">
        <v>205</v>
      </c>
      <c r="E4530" s="160" t="s">
        <v>212</v>
      </c>
      <c r="F4530" s="268" t="s">
        <v>5040</v>
      </c>
      <c r="G4530" s="160" t="s">
        <v>82</v>
      </c>
      <c r="H4530" s="161" t="s">
        <v>83</v>
      </c>
      <c r="I4530" s="160" t="s">
        <v>208</v>
      </c>
      <c r="J4530" s="160" t="s">
        <v>212</v>
      </c>
      <c r="K4530" s="240" t="s">
        <v>34</v>
      </c>
      <c r="L4530" s="241" t="s">
        <v>34</v>
      </c>
      <c r="M4530" s="241" t="s">
        <v>34</v>
      </c>
      <c r="N4530" s="241" t="s">
        <v>34</v>
      </c>
      <c r="O4530" s="241" t="s">
        <v>34</v>
      </c>
      <c r="P4530" s="241" t="s">
        <v>34</v>
      </c>
      <c r="Q4530" s="159" t="s">
        <v>34</v>
      </c>
      <c r="R4530" s="100" t="s">
        <v>34</v>
      </c>
      <c r="S4530" s="158">
        <v>1</v>
      </c>
      <c r="T4530" s="103" t="s">
        <v>210</v>
      </c>
      <c r="U4530" s="160" t="s">
        <v>208</v>
      </c>
      <c r="V4530" s="160" t="s">
        <v>211</v>
      </c>
      <c r="W4530" s="160" t="s">
        <v>401</v>
      </c>
      <c r="X4530" s="160" t="s">
        <v>401</v>
      </c>
    </row>
    <row r="4531" spans="1:24" ht="30.75">
      <c r="A4531" s="155">
        <f>A4530+1</f>
        <v>4529</v>
      </c>
      <c r="B4531" s="160" t="s">
        <v>4623</v>
      </c>
      <c r="C4531" s="159">
        <v>2011</v>
      </c>
      <c r="D4531" s="160" t="s">
        <v>205</v>
      </c>
      <c r="E4531" s="160" t="s">
        <v>212</v>
      </c>
      <c r="F4531" s="268" t="s">
        <v>5041</v>
      </c>
      <c r="G4531" s="157" t="s">
        <v>31</v>
      </c>
      <c r="H4531" s="156" t="s">
        <v>42</v>
      </c>
      <c r="I4531" s="160" t="s">
        <v>208</v>
      </c>
      <c r="J4531" s="160" t="s">
        <v>212</v>
      </c>
      <c r="K4531" s="240" t="s">
        <v>34</v>
      </c>
      <c r="L4531" s="241" t="s">
        <v>34</v>
      </c>
      <c r="M4531" s="241" t="s">
        <v>34</v>
      </c>
      <c r="N4531" s="241" t="s">
        <v>34</v>
      </c>
      <c r="O4531" s="241" t="s">
        <v>34</v>
      </c>
      <c r="P4531" s="241" t="s">
        <v>34</v>
      </c>
      <c r="Q4531" s="159" t="s">
        <v>34</v>
      </c>
      <c r="R4531" s="100" t="s">
        <v>34</v>
      </c>
      <c r="S4531" s="158">
        <v>1</v>
      </c>
      <c r="T4531" s="103" t="s">
        <v>210</v>
      </c>
      <c r="U4531" s="160" t="s">
        <v>208</v>
      </c>
      <c r="V4531" s="160" t="s">
        <v>211</v>
      </c>
      <c r="W4531" s="157" t="s">
        <v>42</v>
      </c>
      <c r="X4531" s="157" t="s">
        <v>42</v>
      </c>
    </row>
    <row r="4532" spans="1:24" ht="30.75">
      <c r="A4532" s="155">
        <f>A4531+1</f>
        <v>4530</v>
      </c>
      <c r="B4532" s="160" t="s">
        <v>4623</v>
      </c>
      <c r="C4532" s="159">
        <v>2011</v>
      </c>
      <c r="D4532" s="160" t="s">
        <v>205</v>
      </c>
      <c r="E4532" s="157" t="s">
        <v>212</v>
      </c>
      <c r="F4532" s="268" t="s">
        <v>5042</v>
      </c>
      <c r="G4532" s="157" t="s">
        <v>31</v>
      </c>
      <c r="H4532" s="156" t="s">
        <v>42</v>
      </c>
      <c r="I4532" s="160" t="s">
        <v>208</v>
      </c>
      <c r="J4532" s="157" t="s">
        <v>212</v>
      </c>
      <c r="K4532" s="238" t="s">
        <v>34</v>
      </c>
      <c r="L4532" s="239" t="s">
        <v>34</v>
      </c>
      <c r="M4532" s="239" t="s">
        <v>34</v>
      </c>
      <c r="N4532" s="239" t="s">
        <v>34</v>
      </c>
      <c r="O4532" s="239" t="s">
        <v>34</v>
      </c>
      <c r="P4532" s="239" t="s">
        <v>34</v>
      </c>
      <c r="Q4532" s="159" t="s">
        <v>34</v>
      </c>
      <c r="R4532" s="100" t="s">
        <v>34</v>
      </c>
      <c r="S4532" s="158">
        <v>1</v>
      </c>
      <c r="T4532" s="103" t="s">
        <v>210</v>
      </c>
      <c r="U4532" s="160" t="s">
        <v>208</v>
      </c>
      <c r="V4532" s="160" t="s">
        <v>4271</v>
      </c>
      <c r="W4532" s="157" t="s">
        <v>42</v>
      </c>
      <c r="X4532" s="157" t="s">
        <v>42</v>
      </c>
    </row>
    <row r="4533" spans="1:24" ht="81">
      <c r="A4533" s="155">
        <f>A4532+1</f>
        <v>4531</v>
      </c>
      <c r="B4533" s="160" t="s">
        <v>4623</v>
      </c>
      <c r="C4533" s="159">
        <v>2011</v>
      </c>
      <c r="D4533" s="160" t="s">
        <v>205</v>
      </c>
      <c r="E4533" s="160" t="s">
        <v>512</v>
      </c>
      <c r="F4533" s="268" t="s">
        <v>5043</v>
      </c>
      <c r="G4533" s="157" t="s">
        <v>82</v>
      </c>
      <c r="H4533" s="161" t="s">
        <v>83</v>
      </c>
      <c r="I4533" s="160" t="s">
        <v>208</v>
      </c>
      <c r="J4533" s="157" t="s">
        <v>514</v>
      </c>
      <c r="K4533" s="238" t="s">
        <v>34</v>
      </c>
      <c r="L4533" s="239" t="s">
        <v>34</v>
      </c>
      <c r="M4533" s="239" t="s">
        <v>34</v>
      </c>
      <c r="N4533" s="239" t="s">
        <v>34</v>
      </c>
      <c r="O4533" s="239" t="s">
        <v>34</v>
      </c>
      <c r="P4533" s="239" t="s">
        <v>34</v>
      </c>
      <c r="Q4533" s="159" t="s">
        <v>34</v>
      </c>
      <c r="R4533" s="100" t="s">
        <v>34</v>
      </c>
      <c r="S4533" s="158">
        <v>1</v>
      </c>
      <c r="T4533" s="103" t="s">
        <v>210</v>
      </c>
      <c r="U4533" s="160" t="s">
        <v>208</v>
      </c>
      <c r="V4533" s="160" t="s">
        <v>512</v>
      </c>
      <c r="W4533" s="160" t="s">
        <v>101</v>
      </c>
      <c r="X4533" s="160" t="s">
        <v>101</v>
      </c>
    </row>
    <row r="4534" spans="1:24" ht="30.75">
      <c r="A4534" s="155">
        <f>A4533+1</f>
        <v>4532</v>
      </c>
      <c r="B4534" s="160" t="s">
        <v>4623</v>
      </c>
      <c r="C4534" s="159">
        <v>2011</v>
      </c>
      <c r="D4534" s="160" t="s">
        <v>219</v>
      </c>
      <c r="E4534" s="160" t="s">
        <v>220</v>
      </c>
      <c r="F4534" s="268" t="s">
        <v>5044</v>
      </c>
      <c r="G4534" s="157" t="s">
        <v>31</v>
      </c>
      <c r="H4534" s="161" t="s">
        <v>39</v>
      </c>
      <c r="I4534" s="160" t="s">
        <v>222</v>
      </c>
      <c r="J4534" s="160" t="s">
        <v>17</v>
      </c>
      <c r="K4534" s="240" t="s">
        <v>34</v>
      </c>
      <c r="L4534" s="241" t="s">
        <v>34</v>
      </c>
      <c r="M4534" s="241" t="s">
        <v>34</v>
      </c>
      <c r="N4534" s="241" t="s">
        <v>34</v>
      </c>
      <c r="O4534" s="241" t="s">
        <v>48</v>
      </c>
      <c r="P4534" s="241" t="s">
        <v>34</v>
      </c>
      <c r="Q4534" s="159" t="s">
        <v>34</v>
      </c>
      <c r="R4534" s="100" t="s">
        <v>34</v>
      </c>
      <c r="S4534" s="158">
        <v>1</v>
      </c>
      <c r="T4534" s="103" t="s">
        <v>223</v>
      </c>
      <c r="U4534" s="160" t="s">
        <v>219</v>
      </c>
      <c r="V4534" s="160" t="s">
        <v>224</v>
      </c>
      <c r="W4534" s="160" t="s">
        <v>92</v>
      </c>
      <c r="X4534" s="160" t="s">
        <v>92</v>
      </c>
    </row>
    <row r="4535" spans="1:24" ht="30.75">
      <c r="A4535" s="155">
        <f>A4534+1</f>
        <v>4533</v>
      </c>
      <c r="B4535" s="160" t="s">
        <v>4623</v>
      </c>
      <c r="C4535" s="159">
        <v>2011</v>
      </c>
      <c r="D4535" s="160" t="s">
        <v>219</v>
      </c>
      <c r="E4535" s="160" t="s">
        <v>220</v>
      </c>
      <c r="F4535" s="268" t="s">
        <v>5045</v>
      </c>
      <c r="G4535" s="157" t="s">
        <v>31</v>
      </c>
      <c r="H4535" s="161" t="s">
        <v>39</v>
      </c>
      <c r="I4535" s="160" t="s">
        <v>222</v>
      </c>
      <c r="J4535" s="160" t="s">
        <v>17</v>
      </c>
      <c r="K4535" s="240" t="s">
        <v>34</v>
      </c>
      <c r="L4535" s="241" t="s">
        <v>34</v>
      </c>
      <c r="M4535" s="241" t="s">
        <v>34</v>
      </c>
      <c r="N4535" s="241" t="s">
        <v>34</v>
      </c>
      <c r="O4535" s="241" t="s">
        <v>48</v>
      </c>
      <c r="P4535" s="241" t="s">
        <v>34</v>
      </c>
      <c r="Q4535" s="159" t="s">
        <v>34</v>
      </c>
      <c r="R4535" s="100" t="s">
        <v>34</v>
      </c>
      <c r="S4535" s="158">
        <v>1</v>
      </c>
      <c r="T4535" s="103" t="s">
        <v>223</v>
      </c>
      <c r="U4535" s="160" t="s">
        <v>219</v>
      </c>
      <c r="V4535" s="160" t="s">
        <v>224</v>
      </c>
      <c r="W4535" s="160" t="s">
        <v>92</v>
      </c>
      <c r="X4535" s="160" t="s">
        <v>92</v>
      </c>
    </row>
    <row r="4536" spans="1:24" ht="30.75">
      <c r="A4536" s="155">
        <f>A4535+1</f>
        <v>4534</v>
      </c>
      <c r="B4536" s="160" t="s">
        <v>4623</v>
      </c>
      <c r="C4536" s="159">
        <v>2011</v>
      </c>
      <c r="D4536" s="160" t="s">
        <v>219</v>
      </c>
      <c r="E4536" s="160" t="s">
        <v>220</v>
      </c>
      <c r="F4536" s="268" t="s">
        <v>5046</v>
      </c>
      <c r="G4536" s="157" t="s">
        <v>31</v>
      </c>
      <c r="H4536" s="161" t="s">
        <v>39</v>
      </c>
      <c r="I4536" s="160" t="s">
        <v>222</v>
      </c>
      <c r="J4536" s="160" t="s">
        <v>17</v>
      </c>
      <c r="K4536" s="240" t="s">
        <v>34</v>
      </c>
      <c r="L4536" s="241" t="s">
        <v>34</v>
      </c>
      <c r="M4536" s="241" t="s">
        <v>34</v>
      </c>
      <c r="N4536" s="241" t="s">
        <v>34</v>
      </c>
      <c r="O4536" s="241" t="s">
        <v>48</v>
      </c>
      <c r="P4536" s="241" t="s">
        <v>34</v>
      </c>
      <c r="Q4536" s="159" t="s">
        <v>34</v>
      </c>
      <c r="R4536" s="100" t="s">
        <v>34</v>
      </c>
      <c r="S4536" s="158">
        <v>1</v>
      </c>
      <c r="T4536" s="103" t="s">
        <v>223</v>
      </c>
      <c r="U4536" s="160" t="s">
        <v>219</v>
      </c>
      <c r="V4536" s="160" t="s">
        <v>224</v>
      </c>
      <c r="W4536" s="160" t="s">
        <v>92</v>
      </c>
      <c r="X4536" s="160" t="s">
        <v>92</v>
      </c>
    </row>
    <row r="4537" spans="1:24" ht="30.75">
      <c r="A4537" s="155">
        <f>A4536+1</f>
        <v>4535</v>
      </c>
      <c r="B4537" s="160" t="s">
        <v>4623</v>
      </c>
      <c r="C4537" s="159">
        <v>2011</v>
      </c>
      <c r="D4537" s="160" t="s">
        <v>219</v>
      </c>
      <c r="E4537" s="160" t="s">
        <v>220</v>
      </c>
      <c r="F4537" s="268" t="s">
        <v>5047</v>
      </c>
      <c r="G4537" s="157" t="s">
        <v>31</v>
      </c>
      <c r="H4537" s="156" t="s">
        <v>42</v>
      </c>
      <c r="I4537" s="160" t="s">
        <v>222</v>
      </c>
      <c r="J4537" s="160" t="s">
        <v>17</v>
      </c>
      <c r="K4537" s="240" t="s">
        <v>34</v>
      </c>
      <c r="L4537" s="241" t="s">
        <v>34</v>
      </c>
      <c r="M4537" s="241" t="s">
        <v>34</v>
      </c>
      <c r="N4537" s="241" t="s">
        <v>34</v>
      </c>
      <c r="O4537" s="241" t="s">
        <v>48</v>
      </c>
      <c r="P4537" s="241" t="s">
        <v>34</v>
      </c>
      <c r="Q4537" s="159" t="s">
        <v>34</v>
      </c>
      <c r="R4537" s="100" t="s">
        <v>34</v>
      </c>
      <c r="S4537" s="158">
        <v>1</v>
      </c>
      <c r="T4537" s="103" t="s">
        <v>223</v>
      </c>
      <c r="U4537" s="160" t="s">
        <v>219</v>
      </c>
      <c r="V4537" s="160" t="s">
        <v>224</v>
      </c>
      <c r="W4537" s="157" t="s">
        <v>42</v>
      </c>
      <c r="X4537" s="157" t="s">
        <v>42</v>
      </c>
    </row>
    <row r="4538" spans="1:24" ht="30.75">
      <c r="A4538" s="155">
        <f>A4537+1</f>
        <v>4536</v>
      </c>
      <c r="B4538" s="160" t="s">
        <v>4623</v>
      </c>
      <c r="C4538" s="159">
        <v>2011</v>
      </c>
      <c r="D4538" s="160" t="s">
        <v>219</v>
      </c>
      <c r="E4538" s="160" t="s">
        <v>220</v>
      </c>
      <c r="F4538" s="268" t="s">
        <v>5048</v>
      </c>
      <c r="G4538" s="157" t="s">
        <v>31</v>
      </c>
      <c r="H4538" s="156" t="s">
        <v>50</v>
      </c>
      <c r="I4538" s="160" t="s">
        <v>222</v>
      </c>
      <c r="J4538" s="160" t="s">
        <v>17</v>
      </c>
      <c r="K4538" s="240" t="s">
        <v>34</v>
      </c>
      <c r="L4538" s="241" t="s">
        <v>34</v>
      </c>
      <c r="M4538" s="241" t="s">
        <v>34</v>
      </c>
      <c r="N4538" s="241" t="s">
        <v>34</v>
      </c>
      <c r="O4538" s="241" t="s">
        <v>48</v>
      </c>
      <c r="P4538" s="241" t="s">
        <v>34</v>
      </c>
      <c r="Q4538" s="159" t="s">
        <v>48</v>
      </c>
      <c r="R4538" s="100" t="s">
        <v>48</v>
      </c>
      <c r="S4538" s="158">
        <v>1</v>
      </c>
      <c r="T4538" s="103" t="s">
        <v>223</v>
      </c>
      <c r="U4538" s="160" t="s">
        <v>219</v>
      </c>
      <c r="V4538" s="160" t="s">
        <v>224</v>
      </c>
      <c r="W4538" s="157" t="s">
        <v>42</v>
      </c>
      <c r="X4538" s="157" t="s">
        <v>50</v>
      </c>
    </row>
    <row r="4539" spans="1:24" ht="30.75">
      <c r="A4539" s="155">
        <f>A4538+1</f>
        <v>4537</v>
      </c>
      <c r="B4539" s="160" t="s">
        <v>4623</v>
      </c>
      <c r="C4539" s="159">
        <v>2011</v>
      </c>
      <c r="D4539" s="160" t="s">
        <v>219</v>
      </c>
      <c r="E4539" s="160" t="s">
        <v>220</v>
      </c>
      <c r="F4539" s="268" t="s">
        <v>5049</v>
      </c>
      <c r="G4539" s="157" t="s">
        <v>31</v>
      </c>
      <c r="H4539" s="161" t="s">
        <v>39</v>
      </c>
      <c r="I4539" s="160" t="s">
        <v>222</v>
      </c>
      <c r="J4539" s="160" t="s">
        <v>17</v>
      </c>
      <c r="K4539" s="240" t="s">
        <v>34</v>
      </c>
      <c r="L4539" s="241" t="s">
        <v>34</v>
      </c>
      <c r="M4539" s="241" t="s">
        <v>34</v>
      </c>
      <c r="N4539" s="241" t="s">
        <v>34</v>
      </c>
      <c r="O4539" s="241" t="s">
        <v>48</v>
      </c>
      <c r="P4539" s="241" t="s">
        <v>34</v>
      </c>
      <c r="Q4539" s="159" t="s">
        <v>34</v>
      </c>
      <c r="R4539" s="100" t="s">
        <v>34</v>
      </c>
      <c r="S4539" s="158">
        <v>1</v>
      </c>
      <c r="T4539" s="103" t="s">
        <v>223</v>
      </c>
      <c r="U4539" s="160" t="s">
        <v>219</v>
      </c>
      <c r="V4539" s="160" t="s">
        <v>224</v>
      </c>
      <c r="W4539" s="160" t="s">
        <v>92</v>
      </c>
      <c r="X4539" s="160" t="s">
        <v>92</v>
      </c>
    </row>
    <row r="4540" spans="1:24" ht="41.25">
      <c r="A4540" s="155">
        <f>A4539+1</f>
        <v>4538</v>
      </c>
      <c r="B4540" s="160" t="s">
        <v>4623</v>
      </c>
      <c r="C4540" s="159">
        <v>2011</v>
      </c>
      <c r="D4540" s="160" t="s">
        <v>219</v>
      </c>
      <c r="E4540" s="160" t="s">
        <v>230</v>
      </c>
      <c r="F4540" s="268" t="s">
        <v>5050</v>
      </c>
      <c r="G4540" s="157" t="s">
        <v>31</v>
      </c>
      <c r="H4540" s="156" t="s">
        <v>50</v>
      </c>
      <c r="I4540" s="157" t="s">
        <v>71</v>
      </c>
      <c r="J4540" s="160" t="s">
        <v>232</v>
      </c>
      <c r="K4540" s="240" t="s">
        <v>34</v>
      </c>
      <c r="L4540" s="241" t="s">
        <v>34</v>
      </c>
      <c r="M4540" s="241" t="s">
        <v>34</v>
      </c>
      <c r="N4540" s="241" t="s">
        <v>34</v>
      </c>
      <c r="O4540" s="241" t="s">
        <v>34</v>
      </c>
      <c r="P4540" s="241" t="s">
        <v>34</v>
      </c>
      <c r="Q4540" s="159" t="s">
        <v>34</v>
      </c>
      <c r="R4540" s="100" t="s">
        <v>34</v>
      </c>
      <c r="S4540" s="158">
        <v>1</v>
      </c>
      <c r="T4540" s="103" t="s">
        <v>223</v>
      </c>
      <c r="U4540" s="160" t="s">
        <v>219</v>
      </c>
      <c r="V4540" s="160" t="s">
        <v>622</v>
      </c>
      <c r="W4540" s="157" t="s">
        <v>42</v>
      </c>
      <c r="X4540" s="157" t="s">
        <v>50</v>
      </c>
    </row>
    <row r="4541" spans="1:24" ht="41.25">
      <c r="A4541" s="155">
        <f>A4540+1</f>
        <v>4539</v>
      </c>
      <c r="B4541" s="160" t="s">
        <v>4623</v>
      </c>
      <c r="C4541" s="159">
        <v>2011</v>
      </c>
      <c r="D4541" s="160" t="s">
        <v>219</v>
      </c>
      <c r="E4541" s="160" t="s">
        <v>230</v>
      </c>
      <c r="F4541" s="268" t="s">
        <v>5051</v>
      </c>
      <c r="G4541" s="157" t="s">
        <v>31</v>
      </c>
      <c r="H4541" s="161" t="s">
        <v>39</v>
      </c>
      <c r="I4541" s="160" t="s">
        <v>71</v>
      </c>
      <c r="J4541" s="160" t="s">
        <v>232</v>
      </c>
      <c r="K4541" s="240" t="s">
        <v>34</v>
      </c>
      <c r="L4541" s="241" t="s">
        <v>34</v>
      </c>
      <c r="M4541" s="241" t="s">
        <v>34</v>
      </c>
      <c r="N4541" s="241" t="s">
        <v>34</v>
      </c>
      <c r="O4541" s="241" t="s">
        <v>34</v>
      </c>
      <c r="P4541" s="241" t="s">
        <v>34</v>
      </c>
      <c r="Q4541" s="159" t="s">
        <v>34</v>
      </c>
      <c r="R4541" s="100" t="s">
        <v>34</v>
      </c>
      <c r="S4541" s="158">
        <v>1</v>
      </c>
      <c r="T4541" s="103" t="s">
        <v>223</v>
      </c>
      <c r="U4541" s="160" t="s">
        <v>219</v>
      </c>
      <c r="V4541" s="160" t="s">
        <v>622</v>
      </c>
      <c r="W4541" s="160" t="s">
        <v>92</v>
      </c>
      <c r="X4541" s="160" t="s">
        <v>92</v>
      </c>
    </row>
    <row r="4542" spans="1:24" ht="41.25">
      <c r="A4542" s="155">
        <f>A4541+1</f>
        <v>4540</v>
      </c>
      <c r="B4542" s="160" t="s">
        <v>4623</v>
      </c>
      <c r="C4542" s="159">
        <v>2011</v>
      </c>
      <c r="D4542" s="160" t="s">
        <v>219</v>
      </c>
      <c r="E4542" s="160" t="s">
        <v>230</v>
      </c>
      <c r="F4542" s="268" t="s">
        <v>5052</v>
      </c>
      <c r="G4542" s="157" t="s">
        <v>31</v>
      </c>
      <c r="H4542" s="156" t="s">
        <v>42</v>
      </c>
      <c r="I4542" s="160" t="s">
        <v>71</v>
      </c>
      <c r="J4542" s="160" t="s">
        <v>232</v>
      </c>
      <c r="K4542" s="240" t="s">
        <v>34</v>
      </c>
      <c r="L4542" s="241" t="s">
        <v>34</v>
      </c>
      <c r="M4542" s="241" t="s">
        <v>34</v>
      </c>
      <c r="N4542" s="241" t="s">
        <v>34</v>
      </c>
      <c r="O4542" s="241" t="s">
        <v>34</v>
      </c>
      <c r="P4542" s="241" t="s">
        <v>34</v>
      </c>
      <c r="Q4542" s="159" t="s">
        <v>34</v>
      </c>
      <c r="R4542" s="100" t="s">
        <v>34</v>
      </c>
      <c r="S4542" s="158">
        <v>1</v>
      </c>
      <c r="T4542" s="103" t="s">
        <v>223</v>
      </c>
      <c r="U4542" s="160" t="s">
        <v>219</v>
      </c>
      <c r="V4542" s="160" t="s">
        <v>622</v>
      </c>
      <c r="W4542" s="157" t="s">
        <v>42</v>
      </c>
      <c r="X4542" s="157" t="s">
        <v>42</v>
      </c>
    </row>
    <row r="4543" spans="1:24" ht="41.25">
      <c r="A4543" s="155">
        <f>A4542+1</f>
        <v>4541</v>
      </c>
      <c r="B4543" s="160" t="s">
        <v>4623</v>
      </c>
      <c r="C4543" s="159">
        <v>2011</v>
      </c>
      <c r="D4543" s="160" t="s">
        <v>219</v>
      </c>
      <c r="E4543" s="160" t="s">
        <v>230</v>
      </c>
      <c r="F4543" s="268" t="s">
        <v>5053</v>
      </c>
      <c r="G4543" s="157" t="s">
        <v>31</v>
      </c>
      <c r="H4543" s="156" t="s">
        <v>29</v>
      </c>
      <c r="I4543" s="160" t="s">
        <v>71</v>
      </c>
      <c r="J4543" s="160" t="s">
        <v>232</v>
      </c>
      <c r="K4543" s="240" t="s">
        <v>34</v>
      </c>
      <c r="L4543" s="241" t="s">
        <v>34</v>
      </c>
      <c r="M4543" s="241" t="s">
        <v>34</v>
      </c>
      <c r="N4543" s="241" t="s">
        <v>34</v>
      </c>
      <c r="O4543" s="241" t="s">
        <v>34</v>
      </c>
      <c r="P4543" s="241" t="s">
        <v>34</v>
      </c>
      <c r="Q4543" s="159" t="s">
        <v>34</v>
      </c>
      <c r="R4543" s="100" t="s">
        <v>34</v>
      </c>
      <c r="S4543" s="158">
        <v>1</v>
      </c>
      <c r="T4543" s="103" t="s">
        <v>223</v>
      </c>
      <c r="U4543" s="160" t="s">
        <v>219</v>
      </c>
      <c r="V4543" s="160" t="s">
        <v>622</v>
      </c>
      <c r="W4543" s="160" t="s">
        <v>92</v>
      </c>
      <c r="X4543" s="160" t="s">
        <v>92</v>
      </c>
    </row>
    <row r="4544" spans="1:24" ht="41.25">
      <c r="A4544" s="155">
        <f>A4543+1</f>
        <v>4542</v>
      </c>
      <c r="B4544" s="160" t="s">
        <v>4623</v>
      </c>
      <c r="C4544" s="159">
        <v>2011</v>
      </c>
      <c r="D4544" s="160" t="s">
        <v>219</v>
      </c>
      <c r="E4544" s="160" t="s">
        <v>230</v>
      </c>
      <c r="F4544" s="268" t="s">
        <v>5054</v>
      </c>
      <c r="G4544" s="157" t="s">
        <v>31</v>
      </c>
      <c r="H4544" s="161" t="s">
        <v>39</v>
      </c>
      <c r="I4544" s="160" t="s">
        <v>71</v>
      </c>
      <c r="J4544" s="160" t="s">
        <v>232</v>
      </c>
      <c r="K4544" s="240" t="s">
        <v>34</v>
      </c>
      <c r="L4544" s="241" t="s">
        <v>34</v>
      </c>
      <c r="M4544" s="241" t="s">
        <v>34</v>
      </c>
      <c r="N4544" s="241" t="s">
        <v>34</v>
      </c>
      <c r="O4544" s="241" t="s">
        <v>34</v>
      </c>
      <c r="P4544" s="241" t="s">
        <v>34</v>
      </c>
      <c r="Q4544" s="159" t="s">
        <v>34</v>
      </c>
      <c r="R4544" s="100" t="s">
        <v>34</v>
      </c>
      <c r="S4544" s="158">
        <v>1</v>
      </c>
      <c r="T4544" s="103" t="s">
        <v>223</v>
      </c>
      <c r="U4544" s="160" t="s">
        <v>219</v>
      </c>
      <c r="V4544" s="160" t="s">
        <v>622</v>
      </c>
      <c r="W4544" s="160" t="s">
        <v>92</v>
      </c>
      <c r="X4544" s="160" t="s">
        <v>92</v>
      </c>
    </row>
    <row r="4545" spans="1:24" ht="41.25">
      <c r="A4545" s="155">
        <f>A4544+1</f>
        <v>4543</v>
      </c>
      <c r="B4545" s="160" t="s">
        <v>4623</v>
      </c>
      <c r="C4545" s="159">
        <v>2011</v>
      </c>
      <c r="D4545" s="160" t="s">
        <v>219</v>
      </c>
      <c r="E4545" s="160" t="s">
        <v>237</v>
      </c>
      <c r="F4545" s="268" t="s">
        <v>5055</v>
      </c>
      <c r="G4545" s="157" t="s">
        <v>31</v>
      </c>
      <c r="H4545" s="156" t="s">
        <v>42</v>
      </c>
      <c r="I4545" s="160" t="s">
        <v>71</v>
      </c>
      <c r="J4545" s="160" t="s">
        <v>232</v>
      </c>
      <c r="K4545" s="240" t="s">
        <v>34</v>
      </c>
      <c r="L4545" s="241" t="s">
        <v>34</v>
      </c>
      <c r="M4545" s="241" t="s">
        <v>34</v>
      </c>
      <c r="N4545" s="241" t="s">
        <v>34</v>
      </c>
      <c r="O4545" s="241" t="s">
        <v>34</v>
      </c>
      <c r="P4545" s="241" t="s">
        <v>34</v>
      </c>
      <c r="Q4545" s="159" t="s">
        <v>34</v>
      </c>
      <c r="R4545" s="100" t="s">
        <v>34</v>
      </c>
      <c r="S4545" s="158">
        <v>1</v>
      </c>
      <c r="T4545" s="103" t="s">
        <v>223</v>
      </c>
      <c r="U4545" s="160" t="s">
        <v>219</v>
      </c>
      <c r="V4545" s="160" t="s">
        <v>237</v>
      </c>
      <c r="W4545" s="157" t="s">
        <v>42</v>
      </c>
      <c r="X4545" s="157" t="s">
        <v>42</v>
      </c>
    </row>
    <row r="4546" spans="1:24" ht="81">
      <c r="A4546" s="155">
        <f>A4545+1</f>
        <v>4544</v>
      </c>
      <c r="B4546" s="160" t="s">
        <v>4623</v>
      </c>
      <c r="C4546" s="159">
        <v>2011</v>
      </c>
      <c r="D4546" s="160" t="s">
        <v>219</v>
      </c>
      <c r="E4546" s="160" t="s">
        <v>237</v>
      </c>
      <c r="F4546" s="268" t="s">
        <v>5056</v>
      </c>
      <c r="G4546" s="160" t="s">
        <v>82</v>
      </c>
      <c r="H4546" s="161" t="s">
        <v>83</v>
      </c>
      <c r="I4546" s="160" t="s">
        <v>71</v>
      </c>
      <c r="J4546" s="160" t="s">
        <v>232</v>
      </c>
      <c r="K4546" s="240" t="s">
        <v>34</v>
      </c>
      <c r="L4546" s="241" t="s">
        <v>34</v>
      </c>
      <c r="M4546" s="241" t="s">
        <v>34</v>
      </c>
      <c r="N4546" s="241" t="s">
        <v>34</v>
      </c>
      <c r="O4546" s="241" t="s">
        <v>34</v>
      </c>
      <c r="P4546" s="241" t="s">
        <v>34</v>
      </c>
      <c r="Q4546" s="159" t="s">
        <v>34</v>
      </c>
      <c r="R4546" s="100" t="s">
        <v>34</v>
      </c>
      <c r="S4546" s="158">
        <v>1</v>
      </c>
      <c r="T4546" s="103" t="s">
        <v>223</v>
      </c>
      <c r="U4546" s="160" t="s">
        <v>219</v>
      </c>
      <c r="V4546" s="160" t="s">
        <v>237</v>
      </c>
      <c r="W4546" s="160" t="s">
        <v>401</v>
      </c>
      <c r="X4546" s="160" t="s">
        <v>401</v>
      </c>
    </row>
    <row r="4547" spans="1:24" ht="81">
      <c r="A4547" s="155">
        <f>A4546+1</f>
        <v>4545</v>
      </c>
      <c r="B4547" s="160" t="s">
        <v>4623</v>
      </c>
      <c r="C4547" s="159">
        <v>2011</v>
      </c>
      <c r="D4547" s="160" t="s">
        <v>219</v>
      </c>
      <c r="E4547" s="160" t="s">
        <v>237</v>
      </c>
      <c r="F4547" s="268" t="s">
        <v>5057</v>
      </c>
      <c r="G4547" s="157" t="s">
        <v>82</v>
      </c>
      <c r="H4547" s="161" t="s">
        <v>83</v>
      </c>
      <c r="I4547" s="160" t="s">
        <v>71</v>
      </c>
      <c r="J4547" s="160" t="s">
        <v>232</v>
      </c>
      <c r="K4547" s="240" t="s">
        <v>34</v>
      </c>
      <c r="L4547" s="241" t="s">
        <v>34</v>
      </c>
      <c r="M4547" s="241" t="s">
        <v>34</v>
      </c>
      <c r="N4547" s="241" t="s">
        <v>34</v>
      </c>
      <c r="O4547" s="241" t="s">
        <v>34</v>
      </c>
      <c r="P4547" s="241" t="s">
        <v>34</v>
      </c>
      <c r="Q4547" s="159" t="s">
        <v>34</v>
      </c>
      <c r="R4547" s="100" t="s">
        <v>34</v>
      </c>
      <c r="S4547" s="158">
        <v>1</v>
      </c>
      <c r="T4547" s="103" t="s">
        <v>223</v>
      </c>
      <c r="U4547" s="160" t="s">
        <v>219</v>
      </c>
      <c r="V4547" s="160" t="s">
        <v>237</v>
      </c>
      <c r="W4547" s="160" t="s">
        <v>101</v>
      </c>
      <c r="X4547" s="160" t="s">
        <v>101</v>
      </c>
    </row>
    <row r="4548" spans="1:24" ht="41.25">
      <c r="A4548" s="155">
        <f>A4547+1</f>
        <v>4546</v>
      </c>
      <c r="B4548" s="160" t="s">
        <v>4623</v>
      </c>
      <c r="C4548" s="159">
        <v>2011</v>
      </c>
      <c r="D4548" s="160" t="s">
        <v>219</v>
      </c>
      <c r="E4548" s="160" t="s">
        <v>243</v>
      </c>
      <c r="F4548" s="268" t="s">
        <v>5058</v>
      </c>
      <c r="G4548" s="157" t="s">
        <v>31</v>
      </c>
      <c r="H4548" s="156" t="s">
        <v>29</v>
      </c>
      <c r="I4548" s="160" t="s">
        <v>71</v>
      </c>
      <c r="J4548" s="160" t="s">
        <v>232</v>
      </c>
      <c r="K4548" s="240" t="s">
        <v>48</v>
      </c>
      <c r="L4548" s="241" t="s">
        <v>34</v>
      </c>
      <c r="M4548" s="241" t="s">
        <v>34</v>
      </c>
      <c r="N4548" s="241" t="s">
        <v>34</v>
      </c>
      <c r="O4548" s="241" t="s">
        <v>34</v>
      </c>
      <c r="P4548" s="241" t="s">
        <v>34</v>
      </c>
      <c r="Q4548" s="159" t="s">
        <v>34</v>
      </c>
      <c r="R4548" s="100" t="s">
        <v>34</v>
      </c>
      <c r="S4548" s="158">
        <v>1</v>
      </c>
      <c r="T4548" s="103" t="s">
        <v>223</v>
      </c>
      <c r="U4548" s="160" t="s">
        <v>219</v>
      </c>
      <c r="V4548" s="160" t="s">
        <v>126</v>
      </c>
      <c r="W4548" s="160" t="s">
        <v>92</v>
      </c>
      <c r="X4548" s="160" t="s">
        <v>92</v>
      </c>
    </row>
    <row r="4549" spans="1:24" ht="41.25">
      <c r="A4549" s="155">
        <f>A4548+1</f>
        <v>4547</v>
      </c>
      <c r="B4549" s="160" t="s">
        <v>4623</v>
      </c>
      <c r="C4549" s="159">
        <v>2011</v>
      </c>
      <c r="D4549" s="160" t="s">
        <v>106</v>
      </c>
      <c r="E4549" s="160" t="s">
        <v>126</v>
      </c>
      <c r="F4549" s="268" t="s">
        <v>5059</v>
      </c>
      <c r="G4549" s="157" t="s">
        <v>31</v>
      </c>
      <c r="H4549" s="156" t="s">
        <v>50</v>
      </c>
      <c r="I4549" s="157" t="s">
        <v>71</v>
      </c>
      <c r="J4549" s="157" t="s">
        <v>109</v>
      </c>
      <c r="K4549" s="238" t="s">
        <v>48</v>
      </c>
      <c r="L4549" s="239" t="s">
        <v>34</v>
      </c>
      <c r="M4549" s="239" t="s">
        <v>34</v>
      </c>
      <c r="N4549" s="239" t="s">
        <v>34</v>
      </c>
      <c r="O4549" s="239" t="s">
        <v>34</v>
      </c>
      <c r="P4549" s="239" t="s">
        <v>34</v>
      </c>
      <c r="Q4549" s="159" t="s">
        <v>48</v>
      </c>
      <c r="R4549" s="100" t="s">
        <v>48</v>
      </c>
      <c r="S4549" s="158">
        <v>1</v>
      </c>
      <c r="T4549" s="103" t="s">
        <v>223</v>
      </c>
      <c r="U4549" s="160" t="s">
        <v>219</v>
      </c>
      <c r="V4549" s="160" t="s">
        <v>126</v>
      </c>
      <c r="W4549" s="157" t="s">
        <v>42</v>
      </c>
      <c r="X4549" s="157" t="s">
        <v>50</v>
      </c>
    </row>
    <row r="4550" spans="1:24" ht="41.25">
      <c r="A4550" s="155">
        <f>A4549+1</f>
        <v>4548</v>
      </c>
      <c r="B4550" s="160" t="s">
        <v>4623</v>
      </c>
      <c r="C4550" s="159">
        <v>2011</v>
      </c>
      <c r="D4550" s="160" t="s">
        <v>106</v>
      </c>
      <c r="E4550" s="160" t="s">
        <v>126</v>
      </c>
      <c r="F4550" s="268" t="s">
        <v>5060</v>
      </c>
      <c r="G4550" s="157" t="s">
        <v>31</v>
      </c>
      <c r="H4550" s="161" t="s">
        <v>39</v>
      </c>
      <c r="I4550" s="160" t="s">
        <v>71</v>
      </c>
      <c r="J4550" s="160" t="s">
        <v>109</v>
      </c>
      <c r="K4550" s="240" t="s">
        <v>48</v>
      </c>
      <c r="L4550" s="241" t="s">
        <v>34</v>
      </c>
      <c r="M4550" s="241" t="s">
        <v>34</v>
      </c>
      <c r="N4550" s="241" t="s">
        <v>34</v>
      </c>
      <c r="O4550" s="241" t="s">
        <v>34</v>
      </c>
      <c r="P4550" s="241" t="s">
        <v>34</v>
      </c>
      <c r="Q4550" s="159" t="s">
        <v>34</v>
      </c>
      <c r="R4550" s="100" t="s">
        <v>34</v>
      </c>
      <c r="S4550" s="158">
        <v>1</v>
      </c>
      <c r="T4550" s="103" t="s">
        <v>223</v>
      </c>
      <c r="U4550" s="160" t="s">
        <v>219</v>
      </c>
      <c r="V4550" s="160" t="s">
        <v>126</v>
      </c>
      <c r="W4550" s="160" t="s">
        <v>92</v>
      </c>
      <c r="X4550" s="160" t="s">
        <v>92</v>
      </c>
    </row>
    <row r="4551" spans="1:24" ht="41.25">
      <c r="A4551" s="155">
        <f>A4550+1</f>
        <v>4549</v>
      </c>
      <c r="B4551" s="160" t="s">
        <v>4623</v>
      </c>
      <c r="C4551" s="159">
        <v>2011</v>
      </c>
      <c r="D4551" s="160" t="s">
        <v>219</v>
      </c>
      <c r="E4551" s="160" t="s">
        <v>243</v>
      </c>
      <c r="F4551" s="268" t="s">
        <v>5061</v>
      </c>
      <c r="G4551" s="157" t="s">
        <v>31</v>
      </c>
      <c r="H4551" s="156" t="s">
        <v>46</v>
      </c>
      <c r="I4551" s="160" t="s">
        <v>71</v>
      </c>
      <c r="J4551" s="160" t="s">
        <v>232</v>
      </c>
      <c r="K4551" s="240" t="s">
        <v>48</v>
      </c>
      <c r="L4551" s="241" t="s">
        <v>34</v>
      </c>
      <c r="M4551" s="241" t="s">
        <v>34</v>
      </c>
      <c r="N4551" s="241" t="s">
        <v>34</v>
      </c>
      <c r="O4551" s="241" t="s">
        <v>34</v>
      </c>
      <c r="P4551" s="241" t="s">
        <v>34</v>
      </c>
      <c r="Q4551" s="159" t="s">
        <v>34</v>
      </c>
      <c r="R4551" s="100" t="s">
        <v>34</v>
      </c>
      <c r="S4551" s="158">
        <v>1</v>
      </c>
      <c r="T4551" s="103" t="s">
        <v>223</v>
      </c>
      <c r="U4551" s="160" t="s">
        <v>219</v>
      </c>
      <c r="V4551" s="160" t="s">
        <v>126</v>
      </c>
      <c r="W4551" s="160" t="s">
        <v>52</v>
      </c>
      <c r="X4551" s="160" t="s">
        <v>52</v>
      </c>
    </row>
    <row r="4552" spans="1:24" ht="81">
      <c r="A4552" s="155">
        <f>A4551+1</f>
        <v>4550</v>
      </c>
      <c r="B4552" s="160" t="s">
        <v>4623</v>
      </c>
      <c r="C4552" s="159">
        <v>2011</v>
      </c>
      <c r="D4552" s="160" t="s">
        <v>106</v>
      </c>
      <c r="E4552" s="160" t="s">
        <v>126</v>
      </c>
      <c r="F4552" s="268" t="s">
        <v>5062</v>
      </c>
      <c r="G4552" s="157" t="s">
        <v>82</v>
      </c>
      <c r="H4552" s="161" t="s">
        <v>83</v>
      </c>
      <c r="I4552" s="160" t="s">
        <v>71</v>
      </c>
      <c r="J4552" s="160" t="s">
        <v>109</v>
      </c>
      <c r="K4552" s="240" t="s">
        <v>48</v>
      </c>
      <c r="L4552" s="241" t="s">
        <v>34</v>
      </c>
      <c r="M4552" s="241" t="s">
        <v>34</v>
      </c>
      <c r="N4552" s="241" t="s">
        <v>34</v>
      </c>
      <c r="O4552" s="241" t="s">
        <v>34</v>
      </c>
      <c r="P4552" s="241" t="s">
        <v>34</v>
      </c>
      <c r="Q4552" s="159" t="s">
        <v>34</v>
      </c>
      <c r="R4552" s="100" t="s">
        <v>34</v>
      </c>
      <c r="S4552" s="158">
        <v>1</v>
      </c>
      <c r="T4552" s="103" t="s">
        <v>223</v>
      </c>
      <c r="U4552" s="160" t="s">
        <v>219</v>
      </c>
      <c r="V4552" s="160" t="s">
        <v>126</v>
      </c>
      <c r="W4552" s="160" t="s">
        <v>101</v>
      </c>
      <c r="X4552" s="160" t="s">
        <v>101</v>
      </c>
    </row>
    <row r="4553" spans="1:24" ht="41.25">
      <c r="A4553" s="155">
        <f>A4552+1</f>
        <v>4551</v>
      </c>
      <c r="B4553" s="160" t="s">
        <v>4623</v>
      </c>
      <c r="C4553" s="159">
        <v>2011</v>
      </c>
      <c r="D4553" s="160" t="s">
        <v>106</v>
      </c>
      <c r="E4553" s="160" t="s">
        <v>126</v>
      </c>
      <c r="F4553" s="268" t="s">
        <v>5063</v>
      </c>
      <c r="G4553" s="157" t="s">
        <v>31</v>
      </c>
      <c r="H4553" s="156" t="s">
        <v>42</v>
      </c>
      <c r="I4553" s="160" t="s">
        <v>71</v>
      </c>
      <c r="J4553" s="160" t="s">
        <v>109</v>
      </c>
      <c r="K4553" s="240" t="s">
        <v>34</v>
      </c>
      <c r="L4553" s="241" t="s">
        <v>34</v>
      </c>
      <c r="M4553" s="241" t="s">
        <v>34</v>
      </c>
      <c r="N4553" s="241" t="s">
        <v>34</v>
      </c>
      <c r="O4553" s="241" t="s">
        <v>34</v>
      </c>
      <c r="P4553" s="241" t="s">
        <v>34</v>
      </c>
      <c r="Q4553" s="159" t="s">
        <v>34</v>
      </c>
      <c r="R4553" s="100" t="s">
        <v>34</v>
      </c>
      <c r="S4553" s="158">
        <v>1</v>
      </c>
      <c r="T4553" s="103" t="s">
        <v>223</v>
      </c>
      <c r="U4553" s="160" t="s">
        <v>219</v>
      </c>
      <c r="V4553" s="160" t="s">
        <v>126</v>
      </c>
      <c r="W4553" s="157" t="s">
        <v>42</v>
      </c>
      <c r="X4553" s="157" t="s">
        <v>42</v>
      </c>
    </row>
    <row r="4554" spans="1:24" ht="41.25">
      <c r="A4554" s="155">
        <f>A4553+1</f>
        <v>4552</v>
      </c>
      <c r="B4554" s="160" t="s">
        <v>4623</v>
      </c>
      <c r="C4554" s="159">
        <v>2011</v>
      </c>
      <c r="D4554" s="160" t="s">
        <v>219</v>
      </c>
      <c r="E4554" s="160" t="s">
        <v>243</v>
      </c>
      <c r="F4554" s="268" t="s">
        <v>5064</v>
      </c>
      <c r="G4554" s="157" t="s">
        <v>31</v>
      </c>
      <c r="H4554" s="161" t="s">
        <v>39</v>
      </c>
      <c r="I4554" s="160" t="s">
        <v>71</v>
      </c>
      <c r="J4554" s="160" t="s">
        <v>232</v>
      </c>
      <c r="K4554" s="240" t="s">
        <v>34</v>
      </c>
      <c r="L4554" s="241" t="s">
        <v>34</v>
      </c>
      <c r="M4554" s="241" t="s">
        <v>34</v>
      </c>
      <c r="N4554" s="241" t="s">
        <v>34</v>
      </c>
      <c r="O4554" s="241" t="s">
        <v>34</v>
      </c>
      <c r="P4554" s="241" t="s">
        <v>34</v>
      </c>
      <c r="Q4554" s="159" t="s">
        <v>34</v>
      </c>
      <c r="R4554" s="100" t="s">
        <v>34</v>
      </c>
      <c r="S4554" s="158">
        <v>1</v>
      </c>
      <c r="T4554" s="103" t="s">
        <v>223</v>
      </c>
      <c r="U4554" s="160" t="s">
        <v>219</v>
      </c>
      <c r="V4554" s="160" t="s">
        <v>245</v>
      </c>
      <c r="W4554" s="160" t="s">
        <v>92</v>
      </c>
      <c r="X4554" s="160" t="s">
        <v>92</v>
      </c>
    </row>
    <row r="4555" spans="1:24" ht="41.25">
      <c r="A4555" s="155">
        <f>A4554+1</f>
        <v>4553</v>
      </c>
      <c r="B4555" s="160" t="s">
        <v>4623</v>
      </c>
      <c r="C4555" s="159">
        <v>2011</v>
      </c>
      <c r="D4555" s="160" t="s">
        <v>219</v>
      </c>
      <c r="E4555" s="160" t="s">
        <v>243</v>
      </c>
      <c r="F4555" s="268" t="s">
        <v>5065</v>
      </c>
      <c r="G4555" s="157" t="s">
        <v>31</v>
      </c>
      <c r="H4555" s="156" t="s">
        <v>29</v>
      </c>
      <c r="I4555" s="160" t="s">
        <v>71</v>
      </c>
      <c r="J4555" s="160" t="s">
        <v>232</v>
      </c>
      <c r="K4555" s="240" t="s">
        <v>34</v>
      </c>
      <c r="L4555" s="241" t="s">
        <v>34</v>
      </c>
      <c r="M4555" s="241" t="s">
        <v>34</v>
      </c>
      <c r="N4555" s="241" t="s">
        <v>34</v>
      </c>
      <c r="O4555" s="241" t="s">
        <v>34</v>
      </c>
      <c r="P4555" s="241" t="s">
        <v>34</v>
      </c>
      <c r="Q4555" s="159" t="s">
        <v>34</v>
      </c>
      <c r="R4555" s="100" t="s">
        <v>34</v>
      </c>
      <c r="S4555" s="158">
        <v>1</v>
      </c>
      <c r="T4555" s="103" t="s">
        <v>223</v>
      </c>
      <c r="U4555" s="160" t="s">
        <v>219</v>
      </c>
      <c r="V4555" s="160" t="s">
        <v>245</v>
      </c>
      <c r="W4555" s="160" t="s">
        <v>92</v>
      </c>
      <c r="X4555" s="160" t="s">
        <v>92</v>
      </c>
    </row>
    <row r="4556" spans="1:24" ht="81">
      <c r="A4556" s="155">
        <f>A4555+1</f>
        <v>4554</v>
      </c>
      <c r="B4556" s="160" t="s">
        <v>4623</v>
      </c>
      <c r="C4556" s="159">
        <v>2011</v>
      </c>
      <c r="D4556" s="160" t="s">
        <v>219</v>
      </c>
      <c r="E4556" s="160" t="s">
        <v>243</v>
      </c>
      <c r="F4556" s="268" t="s">
        <v>5066</v>
      </c>
      <c r="G4556" s="157" t="s">
        <v>82</v>
      </c>
      <c r="H4556" s="161" t="s">
        <v>83</v>
      </c>
      <c r="I4556" s="160" t="s">
        <v>71</v>
      </c>
      <c r="J4556" s="160" t="s">
        <v>232</v>
      </c>
      <c r="K4556" s="240" t="s">
        <v>34</v>
      </c>
      <c r="L4556" s="241" t="s">
        <v>34</v>
      </c>
      <c r="M4556" s="241" t="s">
        <v>34</v>
      </c>
      <c r="N4556" s="241" t="s">
        <v>34</v>
      </c>
      <c r="O4556" s="241" t="s">
        <v>34</v>
      </c>
      <c r="P4556" s="241" t="s">
        <v>34</v>
      </c>
      <c r="Q4556" s="159" t="s">
        <v>34</v>
      </c>
      <c r="R4556" s="100" t="s">
        <v>34</v>
      </c>
      <c r="S4556" s="158">
        <v>1</v>
      </c>
      <c r="T4556" s="103" t="s">
        <v>223</v>
      </c>
      <c r="U4556" s="160" t="s">
        <v>219</v>
      </c>
      <c r="V4556" s="160" t="s">
        <v>245</v>
      </c>
      <c r="W4556" s="160" t="s">
        <v>101</v>
      </c>
      <c r="X4556" s="160" t="s">
        <v>101</v>
      </c>
    </row>
    <row r="4557" spans="1:24" ht="41.25">
      <c r="A4557" s="155">
        <f>A4556+1</f>
        <v>4555</v>
      </c>
      <c r="B4557" s="160" t="s">
        <v>4623</v>
      </c>
      <c r="C4557" s="159">
        <v>2011</v>
      </c>
      <c r="D4557" s="160" t="s">
        <v>219</v>
      </c>
      <c r="E4557" s="160" t="s">
        <v>243</v>
      </c>
      <c r="F4557" s="268" t="s">
        <v>5067</v>
      </c>
      <c r="G4557" s="157" t="s">
        <v>31</v>
      </c>
      <c r="H4557" s="156" t="s">
        <v>46</v>
      </c>
      <c r="I4557" s="160" t="s">
        <v>71</v>
      </c>
      <c r="J4557" s="160" t="s">
        <v>232</v>
      </c>
      <c r="K4557" s="240" t="s">
        <v>34</v>
      </c>
      <c r="L4557" s="241" t="s">
        <v>34</v>
      </c>
      <c r="M4557" s="241" t="s">
        <v>34</v>
      </c>
      <c r="N4557" s="241" t="s">
        <v>34</v>
      </c>
      <c r="O4557" s="241" t="s">
        <v>34</v>
      </c>
      <c r="P4557" s="241" t="s">
        <v>34</v>
      </c>
      <c r="Q4557" s="159" t="s">
        <v>34</v>
      </c>
      <c r="R4557" s="100" t="s">
        <v>34</v>
      </c>
      <c r="S4557" s="158">
        <v>1</v>
      </c>
      <c r="T4557" s="103" t="s">
        <v>223</v>
      </c>
      <c r="U4557" s="160" t="s">
        <v>219</v>
      </c>
      <c r="V4557" s="160" t="s">
        <v>245</v>
      </c>
      <c r="W4557" s="160" t="s">
        <v>52</v>
      </c>
      <c r="X4557" s="160" t="s">
        <v>52</v>
      </c>
    </row>
    <row r="4558" spans="1:24" ht="41.25">
      <c r="A4558" s="155">
        <f>A4557+1</f>
        <v>4556</v>
      </c>
      <c r="B4558" s="160" t="s">
        <v>4623</v>
      </c>
      <c r="C4558" s="159">
        <v>2011</v>
      </c>
      <c r="D4558" s="160" t="s">
        <v>219</v>
      </c>
      <c r="E4558" s="160" t="s">
        <v>243</v>
      </c>
      <c r="F4558" s="268" t="s">
        <v>5068</v>
      </c>
      <c r="G4558" s="157" t="s">
        <v>31</v>
      </c>
      <c r="H4558" s="156" t="s">
        <v>42</v>
      </c>
      <c r="I4558" s="157" t="s">
        <v>71</v>
      </c>
      <c r="J4558" s="160" t="s">
        <v>232</v>
      </c>
      <c r="K4558" s="240" t="s">
        <v>34</v>
      </c>
      <c r="L4558" s="241" t="s">
        <v>34</v>
      </c>
      <c r="M4558" s="241" t="s">
        <v>34</v>
      </c>
      <c r="N4558" s="241" t="s">
        <v>34</v>
      </c>
      <c r="O4558" s="241" t="s">
        <v>34</v>
      </c>
      <c r="P4558" s="241" t="s">
        <v>34</v>
      </c>
      <c r="Q4558" s="159" t="s">
        <v>34</v>
      </c>
      <c r="R4558" s="100" t="s">
        <v>34</v>
      </c>
      <c r="S4558" s="158">
        <v>1</v>
      </c>
      <c r="T4558" s="103" t="s">
        <v>223</v>
      </c>
      <c r="U4558" s="160" t="s">
        <v>219</v>
      </c>
      <c r="V4558" s="160" t="s">
        <v>245</v>
      </c>
      <c r="W4558" s="157" t="s">
        <v>42</v>
      </c>
      <c r="X4558" s="157" t="s">
        <v>42</v>
      </c>
    </row>
    <row r="4559" spans="1:24" ht="41.25">
      <c r="A4559" s="155">
        <f>A4558+1</f>
        <v>4557</v>
      </c>
      <c r="B4559" s="160" t="s">
        <v>4623</v>
      </c>
      <c r="C4559" s="159">
        <v>2011</v>
      </c>
      <c r="D4559" s="160" t="s">
        <v>106</v>
      </c>
      <c r="E4559" s="160" t="s">
        <v>137</v>
      </c>
      <c r="F4559" s="268" t="s">
        <v>5069</v>
      </c>
      <c r="G4559" s="156" t="s">
        <v>31</v>
      </c>
      <c r="H4559" s="156" t="s">
        <v>42</v>
      </c>
      <c r="I4559" s="156" t="s">
        <v>71</v>
      </c>
      <c r="J4559" s="156" t="s">
        <v>109</v>
      </c>
      <c r="K4559" s="238" t="s">
        <v>34</v>
      </c>
      <c r="L4559" s="239" t="s">
        <v>34</v>
      </c>
      <c r="M4559" s="239" t="s">
        <v>34</v>
      </c>
      <c r="N4559" s="239" t="s">
        <v>34</v>
      </c>
      <c r="O4559" s="239" t="s">
        <v>34</v>
      </c>
      <c r="P4559" s="239" t="s">
        <v>34</v>
      </c>
      <c r="Q4559" s="159" t="s">
        <v>34</v>
      </c>
      <c r="R4559" s="100" t="s">
        <v>34</v>
      </c>
      <c r="S4559" s="158">
        <v>1</v>
      </c>
      <c r="T4559" s="103" t="s">
        <v>223</v>
      </c>
      <c r="U4559" s="160" t="s">
        <v>219</v>
      </c>
      <c r="V4559" s="160" t="s">
        <v>479</v>
      </c>
      <c r="W4559" s="157" t="s">
        <v>42</v>
      </c>
      <c r="X4559" s="157" t="s">
        <v>42</v>
      </c>
    </row>
    <row r="4560" spans="1:24" ht="41.25">
      <c r="A4560" s="155">
        <f>A4559+1</f>
        <v>4558</v>
      </c>
      <c r="B4560" s="160" t="s">
        <v>4623</v>
      </c>
      <c r="C4560" s="159">
        <v>2011</v>
      </c>
      <c r="D4560" s="160" t="s">
        <v>219</v>
      </c>
      <c r="E4560" s="157" t="s">
        <v>253</v>
      </c>
      <c r="F4560" s="268" t="s">
        <v>5070</v>
      </c>
      <c r="G4560" s="157" t="s">
        <v>31</v>
      </c>
      <c r="H4560" s="161" t="s">
        <v>39</v>
      </c>
      <c r="I4560" s="160" t="s">
        <v>71</v>
      </c>
      <c r="J4560" s="160" t="s">
        <v>253</v>
      </c>
      <c r="K4560" s="240" t="s">
        <v>34</v>
      </c>
      <c r="L4560" s="241" t="s">
        <v>34</v>
      </c>
      <c r="M4560" s="241" t="s">
        <v>34</v>
      </c>
      <c r="N4560" s="241" t="s">
        <v>34</v>
      </c>
      <c r="O4560" s="241" t="s">
        <v>34</v>
      </c>
      <c r="P4560" s="241" t="s">
        <v>34</v>
      </c>
      <c r="Q4560" s="159" t="s">
        <v>34</v>
      </c>
      <c r="R4560" s="100" t="s">
        <v>34</v>
      </c>
      <c r="S4560" s="158">
        <v>1</v>
      </c>
      <c r="T4560" s="103" t="s">
        <v>223</v>
      </c>
      <c r="U4560" s="160" t="s">
        <v>219</v>
      </c>
      <c r="V4560" s="160" t="s">
        <v>253</v>
      </c>
      <c r="W4560" s="160" t="s">
        <v>92</v>
      </c>
      <c r="X4560" s="160" t="s">
        <v>92</v>
      </c>
    </row>
    <row r="4561" spans="1:24" ht="41.25">
      <c r="A4561" s="155">
        <f>A4560+1</f>
        <v>4559</v>
      </c>
      <c r="B4561" s="160" t="s">
        <v>4623</v>
      </c>
      <c r="C4561" s="159">
        <v>2011</v>
      </c>
      <c r="D4561" s="160" t="s">
        <v>219</v>
      </c>
      <c r="E4561" s="157" t="s">
        <v>253</v>
      </c>
      <c r="F4561" s="268" t="s">
        <v>5071</v>
      </c>
      <c r="G4561" s="157" t="s">
        <v>31</v>
      </c>
      <c r="H4561" s="161" t="s">
        <v>29</v>
      </c>
      <c r="I4561" s="160" t="s">
        <v>71</v>
      </c>
      <c r="J4561" s="160" t="s">
        <v>253</v>
      </c>
      <c r="K4561" s="240" t="s">
        <v>34</v>
      </c>
      <c r="L4561" s="241" t="s">
        <v>34</v>
      </c>
      <c r="M4561" s="241" t="s">
        <v>34</v>
      </c>
      <c r="N4561" s="241" t="s">
        <v>34</v>
      </c>
      <c r="O4561" s="241" t="s">
        <v>34</v>
      </c>
      <c r="P4561" s="241" t="s">
        <v>34</v>
      </c>
      <c r="Q4561" s="159" t="s">
        <v>34</v>
      </c>
      <c r="R4561" s="100" t="s">
        <v>34</v>
      </c>
      <c r="S4561" s="158">
        <v>1</v>
      </c>
      <c r="T4561" s="103" t="s">
        <v>223</v>
      </c>
      <c r="U4561" s="160" t="s">
        <v>219</v>
      </c>
      <c r="V4561" s="160" t="s">
        <v>253</v>
      </c>
      <c r="W4561" s="160" t="s">
        <v>92</v>
      </c>
      <c r="X4561" s="160" t="s">
        <v>92</v>
      </c>
    </row>
    <row r="4562" spans="1:24" ht="41.25">
      <c r="A4562" s="155">
        <f>A4561+1</f>
        <v>4560</v>
      </c>
      <c r="B4562" s="160" t="s">
        <v>4623</v>
      </c>
      <c r="C4562" s="159">
        <v>2011</v>
      </c>
      <c r="D4562" s="160" t="s">
        <v>219</v>
      </c>
      <c r="E4562" s="157" t="s">
        <v>253</v>
      </c>
      <c r="F4562" s="268" t="s">
        <v>5072</v>
      </c>
      <c r="G4562" s="157" t="s">
        <v>31</v>
      </c>
      <c r="H4562" s="161" t="s">
        <v>39</v>
      </c>
      <c r="I4562" s="160" t="s">
        <v>71</v>
      </c>
      <c r="J4562" s="160" t="s">
        <v>253</v>
      </c>
      <c r="K4562" s="240" t="s">
        <v>34</v>
      </c>
      <c r="L4562" s="241" t="s">
        <v>34</v>
      </c>
      <c r="M4562" s="241" t="s">
        <v>34</v>
      </c>
      <c r="N4562" s="241" t="s">
        <v>34</v>
      </c>
      <c r="O4562" s="241" t="s">
        <v>34</v>
      </c>
      <c r="P4562" s="241" t="s">
        <v>34</v>
      </c>
      <c r="Q4562" s="159" t="s">
        <v>34</v>
      </c>
      <c r="R4562" s="100" t="s">
        <v>34</v>
      </c>
      <c r="S4562" s="158">
        <v>1</v>
      </c>
      <c r="T4562" s="103" t="s">
        <v>223</v>
      </c>
      <c r="U4562" s="160" t="s">
        <v>219</v>
      </c>
      <c r="V4562" s="160" t="s">
        <v>253</v>
      </c>
      <c r="W4562" s="160" t="s">
        <v>92</v>
      </c>
      <c r="X4562" s="160" t="s">
        <v>92</v>
      </c>
    </row>
    <row r="4563" spans="1:24" ht="81">
      <c r="A4563" s="155">
        <f>A4562+1</f>
        <v>4561</v>
      </c>
      <c r="B4563" s="160" t="s">
        <v>4623</v>
      </c>
      <c r="C4563" s="159">
        <v>2011</v>
      </c>
      <c r="D4563" s="160" t="s">
        <v>219</v>
      </c>
      <c r="E4563" s="157" t="s">
        <v>253</v>
      </c>
      <c r="F4563" s="268" t="s">
        <v>5073</v>
      </c>
      <c r="G4563" s="157" t="s">
        <v>82</v>
      </c>
      <c r="H4563" s="161" t="s">
        <v>83</v>
      </c>
      <c r="I4563" s="160" t="s">
        <v>71</v>
      </c>
      <c r="J4563" s="160" t="s">
        <v>253</v>
      </c>
      <c r="K4563" s="240" t="s">
        <v>34</v>
      </c>
      <c r="L4563" s="241" t="s">
        <v>34</v>
      </c>
      <c r="M4563" s="241" t="s">
        <v>34</v>
      </c>
      <c r="N4563" s="241" t="s">
        <v>34</v>
      </c>
      <c r="O4563" s="241" t="s">
        <v>34</v>
      </c>
      <c r="P4563" s="241" t="s">
        <v>34</v>
      </c>
      <c r="Q4563" s="159" t="s">
        <v>34</v>
      </c>
      <c r="R4563" s="100" t="s">
        <v>34</v>
      </c>
      <c r="S4563" s="158">
        <v>1</v>
      </c>
      <c r="T4563" s="103" t="s">
        <v>223</v>
      </c>
      <c r="U4563" s="160" t="s">
        <v>219</v>
      </c>
      <c r="V4563" s="160" t="s">
        <v>253</v>
      </c>
      <c r="W4563" s="160" t="s">
        <v>249</v>
      </c>
      <c r="X4563" s="160" t="s">
        <v>249</v>
      </c>
    </row>
    <row r="4564" spans="1:24" ht="41.25">
      <c r="A4564" s="155">
        <f>A4563+1</f>
        <v>4562</v>
      </c>
      <c r="B4564" s="160" t="s">
        <v>4623</v>
      </c>
      <c r="C4564" s="159">
        <v>2011</v>
      </c>
      <c r="D4564" s="160" t="s">
        <v>219</v>
      </c>
      <c r="E4564" s="157" t="s">
        <v>253</v>
      </c>
      <c r="F4564" s="268" t="s">
        <v>5074</v>
      </c>
      <c r="G4564" s="157" t="s">
        <v>31</v>
      </c>
      <c r="H4564" s="156" t="s">
        <v>42</v>
      </c>
      <c r="I4564" s="160" t="s">
        <v>71</v>
      </c>
      <c r="J4564" s="160" t="s">
        <v>253</v>
      </c>
      <c r="K4564" s="240" t="s">
        <v>34</v>
      </c>
      <c r="L4564" s="241" t="s">
        <v>34</v>
      </c>
      <c r="M4564" s="241" t="s">
        <v>34</v>
      </c>
      <c r="N4564" s="241" t="s">
        <v>34</v>
      </c>
      <c r="O4564" s="241" t="s">
        <v>34</v>
      </c>
      <c r="P4564" s="241" t="s">
        <v>34</v>
      </c>
      <c r="Q4564" s="159" t="s">
        <v>34</v>
      </c>
      <c r="R4564" s="100" t="s">
        <v>34</v>
      </c>
      <c r="S4564" s="158">
        <v>1</v>
      </c>
      <c r="T4564" s="103" t="s">
        <v>223</v>
      </c>
      <c r="U4564" s="160" t="s">
        <v>219</v>
      </c>
      <c r="V4564" s="160" t="s">
        <v>253</v>
      </c>
      <c r="W4564" s="157" t="s">
        <v>42</v>
      </c>
      <c r="X4564" s="157" t="s">
        <v>42</v>
      </c>
    </row>
    <row r="4565" spans="1:24" ht="41.25">
      <c r="A4565" s="155">
        <f>A4564+1</f>
        <v>4563</v>
      </c>
      <c r="B4565" s="160" t="s">
        <v>4623</v>
      </c>
      <c r="C4565" s="159">
        <v>2011</v>
      </c>
      <c r="D4565" s="160" t="s">
        <v>219</v>
      </c>
      <c r="E4565" s="160" t="s">
        <v>253</v>
      </c>
      <c r="F4565" s="268" t="s">
        <v>5075</v>
      </c>
      <c r="G4565" s="157" t="s">
        <v>31</v>
      </c>
      <c r="H4565" s="161" t="s">
        <v>29</v>
      </c>
      <c r="I4565" s="160" t="s">
        <v>71</v>
      </c>
      <c r="J4565" s="160" t="s">
        <v>253</v>
      </c>
      <c r="K4565" s="240" t="s">
        <v>48</v>
      </c>
      <c r="L4565" s="241" t="s">
        <v>34</v>
      </c>
      <c r="M4565" s="241" t="s">
        <v>34</v>
      </c>
      <c r="N4565" s="241" t="s">
        <v>34</v>
      </c>
      <c r="O4565" s="241" t="s">
        <v>34</v>
      </c>
      <c r="P4565" s="241" t="s">
        <v>34</v>
      </c>
      <c r="Q4565" s="159" t="s">
        <v>34</v>
      </c>
      <c r="R4565" s="100" t="s">
        <v>34</v>
      </c>
      <c r="S4565" s="158">
        <v>1</v>
      </c>
      <c r="T4565" s="103" t="s">
        <v>223</v>
      </c>
      <c r="U4565" s="160" t="s">
        <v>219</v>
      </c>
      <c r="V4565" s="160" t="s">
        <v>5076</v>
      </c>
      <c r="W4565" s="160" t="s">
        <v>92</v>
      </c>
      <c r="X4565" s="160" t="s">
        <v>92</v>
      </c>
    </row>
    <row r="4566" spans="1:24" ht="41.25">
      <c r="A4566" s="155">
        <f>A4565+1</f>
        <v>4564</v>
      </c>
      <c r="B4566" s="160" t="s">
        <v>4623</v>
      </c>
      <c r="C4566" s="159">
        <v>2011</v>
      </c>
      <c r="D4566" s="160" t="s">
        <v>219</v>
      </c>
      <c r="E4566" s="160" t="s">
        <v>227</v>
      </c>
      <c r="F4566" s="268" t="s">
        <v>5077</v>
      </c>
      <c r="G4566" s="157" t="s">
        <v>31</v>
      </c>
      <c r="H4566" s="161" t="s">
        <v>29</v>
      </c>
      <c r="I4566" s="160" t="s">
        <v>32</v>
      </c>
      <c r="J4566" s="160" t="s">
        <v>33</v>
      </c>
      <c r="K4566" s="240" t="s">
        <v>34</v>
      </c>
      <c r="L4566" s="241" t="s">
        <v>34</v>
      </c>
      <c r="M4566" s="241" t="s">
        <v>34</v>
      </c>
      <c r="N4566" s="241" t="s">
        <v>34</v>
      </c>
      <c r="O4566" s="241" t="s">
        <v>34</v>
      </c>
      <c r="P4566" s="241" t="s">
        <v>34</v>
      </c>
      <c r="Q4566" s="159" t="s">
        <v>34</v>
      </c>
      <c r="R4566" s="100" t="s">
        <v>34</v>
      </c>
      <c r="S4566" s="158">
        <v>1</v>
      </c>
      <c r="T4566" s="103" t="s">
        <v>223</v>
      </c>
      <c r="U4566" s="160" t="s">
        <v>219</v>
      </c>
      <c r="V4566" s="160" t="s">
        <v>5078</v>
      </c>
      <c r="W4566" s="160" t="s">
        <v>92</v>
      </c>
      <c r="X4566" s="160" t="s">
        <v>92</v>
      </c>
    </row>
    <row r="4567" spans="1:24" ht="41.25">
      <c r="A4567" s="155">
        <f>A4566+1</f>
        <v>4565</v>
      </c>
      <c r="B4567" s="160" t="s">
        <v>4623</v>
      </c>
      <c r="C4567" s="159">
        <v>2011</v>
      </c>
      <c r="D4567" s="160" t="s">
        <v>219</v>
      </c>
      <c r="E4567" s="160" t="s">
        <v>227</v>
      </c>
      <c r="F4567" s="268" t="s">
        <v>5079</v>
      </c>
      <c r="G4567" s="157" t="s">
        <v>31</v>
      </c>
      <c r="H4567" s="156" t="s">
        <v>50</v>
      </c>
      <c r="I4567" s="157" t="s">
        <v>32</v>
      </c>
      <c r="J4567" s="157" t="s">
        <v>33</v>
      </c>
      <c r="K4567" s="238" t="s">
        <v>34</v>
      </c>
      <c r="L4567" s="239" t="s">
        <v>34</v>
      </c>
      <c r="M4567" s="239" t="s">
        <v>34</v>
      </c>
      <c r="N4567" s="239" t="s">
        <v>34</v>
      </c>
      <c r="O4567" s="239" t="s">
        <v>34</v>
      </c>
      <c r="P4567" s="239" t="s">
        <v>34</v>
      </c>
      <c r="Q4567" s="159" t="s">
        <v>34</v>
      </c>
      <c r="R4567" s="100" t="s">
        <v>48</v>
      </c>
      <c r="S4567" s="158">
        <v>1</v>
      </c>
      <c r="T4567" s="103" t="s">
        <v>223</v>
      </c>
      <c r="U4567" s="160" t="s">
        <v>219</v>
      </c>
      <c r="V4567" s="160" t="s">
        <v>5078</v>
      </c>
      <c r="W4567" s="157" t="s">
        <v>42</v>
      </c>
      <c r="X4567" s="157" t="s">
        <v>50</v>
      </c>
    </row>
    <row r="4568" spans="1:24" ht="41.25">
      <c r="A4568" s="155">
        <f>A4567+1</f>
        <v>4566</v>
      </c>
      <c r="B4568" s="160" t="s">
        <v>4623</v>
      </c>
      <c r="C4568" s="159">
        <v>2011</v>
      </c>
      <c r="D4568" s="160" t="s">
        <v>219</v>
      </c>
      <c r="E4568" s="160" t="s">
        <v>227</v>
      </c>
      <c r="F4568" s="268" t="s">
        <v>5080</v>
      </c>
      <c r="G4568" s="157" t="s">
        <v>31</v>
      </c>
      <c r="H4568" s="161" t="s">
        <v>39</v>
      </c>
      <c r="I4568" s="160" t="s">
        <v>208</v>
      </c>
      <c r="J4568" s="160" t="s">
        <v>212</v>
      </c>
      <c r="K4568" s="240" t="s">
        <v>34</v>
      </c>
      <c r="L4568" s="241" t="s">
        <v>34</v>
      </c>
      <c r="M4568" s="241" t="s">
        <v>34</v>
      </c>
      <c r="N4568" s="241" t="s">
        <v>34</v>
      </c>
      <c r="O4568" s="241" t="s">
        <v>34</v>
      </c>
      <c r="P4568" s="241" t="s">
        <v>34</v>
      </c>
      <c r="Q4568" s="159" t="s">
        <v>34</v>
      </c>
      <c r="R4568" s="100" t="s">
        <v>34</v>
      </c>
      <c r="S4568" s="158">
        <v>1</v>
      </c>
      <c r="T4568" s="103" t="s">
        <v>223</v>
      </c>
      <c r="U4568" s="160" t="s">
        <v>219</v>
      </c>
      <c r="V4568" s="160" t="s">
        <v>5078</v>
      </c>
      <c r="W4568" s="160" t="s">
        <v>92</v>
      </c>
      <c r="X4568" s="160" t="s">
        <v>92</v>
      </c>
    </row>
    <row r="4569" spans="1:24" ht="41.25">
      <c r="A4569" s="155">
        <f>A4568+1</f>
        <v>4567</v>
      </c>
      <c r="B4569" s="160" t="s">
        <v>4623</v>
      </c>
      <c r="C4569" s="159">
        <v>2011</v>
      </c>
      <c r="D4569" s="160" t="s">
        <v>28</v>
      </c>
      <c r="E4569" s="160" t="s">
        <v>262</v>
      </c>
      <c r="F4569" s="268" t="s">
        <v>5081</v>
      </c>
      <c r="G4569" s="157" t="s">
        <v>31</v>
      </c>
      <c r="H4569" s="161" t="s">
        <v>29</v>
      </c>
      <c r="I4569" s="160" t="s">
        <v>32</v>
      </c>
      <c r="J4569" s="160" t="s">
        <v>33</v>
      </c>
      <c r="K4569" s="240" t="s">
        <v>34</v>
      </c>
      <c r="L4569" s="241" t="s">
        <v>34</v>
      </c>
      <c r="M4569" s="241" t="s">
        <v>34</v>
      </c>
      <c r="N4569" s="241" t="s">
        <v>34</v>
      </c>
      <c r="O4569" s="241" t="s">
        <v>48</v>
      </c>
      <c r="P4569" s="241" t="s">
        <v>34</v>
      </c>
      <c r="Q4569" s="159" t="s">
        <v>34</v>
      </c>
      <c r="R4569" s="100" t="s">
        <v>34</v>
      </c>
      <c r="S4569" s="158">
        <v>1</v>
      </c>
      <c r="T4569" s="103" t="s">
        <v>264</v>
      </c>
      <c r="U4569" s="160" t="s">
        <v>262</v>
      </c>
      <c r="V4569" s="160" t="s">
        <v>266</v>
      </c>
      <c r="W4569" s="160" t="s">
        <v>92</v>
      </c>
      <c r="X4569" s="160" t="s">
        <v>92</v>
      </c>
    </row>
    <row r="4570" spans="1:24" ht="41.25">
      <c r="A4570" s="155">
        <f>A4569+1</f>
        <v>4568</v>
      </c>
      <c r="B4570" s="160" t="s">
        <v>4623</v>
      </c>
      <c r="C4570" s="159">
        <v>2011</v>
      </c>
      <c r="D4570" s="160" t="s">
        <v>28</v>
      </c>
      <c r="E4570" s="160" t="s">
        <v>267</v>
      </c>
      <c r="F4570" s="268" t="s">
        <v>5082</v>
      </c>
      <c r="G4570" s="157" t="s">
        <v>31</v>
      </c>
      <c r="H4570" s="156" t="s">
        <v>42</v>
      </c>
      <c r="I4570" s="157" t="s">
        <v>32</v>
      </c>
      <c r="J4570" s="157" t="s">
        <v>33</v>
      </c>
      <c r="K4570" s="238" t="s">
        <v>34</v>
      </c>
      <c r="L4570" s="239" t="s">
        <v>34</v>
      </c>
      <c r="M4570" s="239" t="s">
        <v>34</v>
      </c>
      <c r="N4570" s="239" t="s">
        <v>34</v>
      </c>
      <c r="O4570" s="239" t="s">
        <v>34</v>
      </c>
      <c r="P4570" s="239" t="s">
        <v>34</v>
      </c>
      <c r="Q4570" s="159" t="s">
        <v>34</v>
      </c>
      <c r="R4570" s="100" t="s">
        <v>34</v>
      </c>
      <c r="S4570" s="158">
        <v>1</v>
      </c>
      <c r="T4570" s="103" t="s">
        <v>269</v>
      </c>
      <c r="U4570" s="160" t="s">
        <v>269</v>
      </c>
      <c r="V4570" s="160" t="s">
        <v>266</v>
      </c>
      <c r="W4570" s="157" t="s">
        <v>42</v>
      </c>
      <c r="X4570" s="157" t="s">
        <v>42</v>
      </c>
    </row>
    <row r="4571" spans="1:24" ht="41.25">
      <c r="A4571" s="155">
        <f>A4570+1</f>
        <v>4569</v>
      </c>
      <c r="B4571" s="160" t="s">
        <v>4623</v>
      </c>
      <c r="C4571" s="159">
        <v>2011</v>
      </c>
      <c r="D4571" s="160" t="s">
        <v>28</v>
      </c>
      <c r="E4571" s="160" t="s">
        <v>270</v>
      </c>
      <c r="F4571" s="268" t="s">
        <v>5083</v>
      </c>
      <c r="G4571" s="157" t="s">
        <v>31</v>
      </c>
      <c r="H4571" s="156" t="s">
        <v>42</v>
      </c>
      <c r="I4571" s="157" t="s">
        <v>32</v>
      </c>
      <c r="J4571" s="160" t="s">
        <v>33</v>
      </c>
      <c r="K4571" s="240" t="s">
        <v>34</v>
      </c>
      <c r="L4571" s="241" t="s">
        <v>34</v>
      </c>
      <c r="M4571" s="241" t="s">
        <v>34</v>
      </c>
      <c r="N4571" s="241" t="s">
        <v>34</v>
      </c>
      <c r="O4571" s="241" t="s">
        <v>34</v>
      </c>
      <c r="P4571" s="241" t="s">
        <v>34</v>
      </c>
      <c r="Q4571" s="159" t="s">
        <v>34</v>
      </c>
      <c r="R4571" s="100" t="s">
        <v>34</v>
      </c>
      <c r="S4571" s="158">
        <v>1</v>
      </c>
      <c r="T4571" s="103" t="s">
        <v>272</v>
      </c>
      <c r="U4571" s="160" t="s">
        <v>273</v>
      </c>
      <c r="V4571" s="160" t="s">
        <v>266</v>
      </c>
      <c r="W4571" s="157" t="s">
        <v>42</v>
      </c>
      <c r="X4571" s="157" t="s">
        <v>42</v>
      </c>
    </row>
    <row r="4572" spans="1:24" ht="41.25">
      <c r="A4572" s="155">
        <f>A4571+1</f>
        <v>4570</v>
      </c>
      <c r="B4572" s="160" t="s">
        <v>4623</v>
      </c>
      <c r="C4572" s="159">
        <v>2011</v>
      </c>
      <c r="D4572" s="160" t="s">
        <v>28</v>
      </c>
      <c r="E4572" s="160" t="s">
        <v>270</v>
      </c>
      <c r="F4572" s="268" t="s">
        <v>5084</v>
      </c>
      <c r="G4572" s="157" t="s">
        <v>31</v>
      </c>
      <c r="H4572" s="156" t="s">
        <v>42</v>
      </c>
      <c r="I4572" s="157" t="s">
        <v>32</v>
      </c>
      <c r="J4572" s="160" t="s">
        <v>33</v>
      </c>
      <c r="K4572" s="240" t="s">
        <v>34</v>
      </c>
      <c r="L4572" s="241" t="s">
        <v>48</v>
      </c>
      <c r="M4572" s="241" t="s">
        <v>34</v>
      </c>
      <c r="N4572" s="241" t="s">
        <v>34</v>
      </c>
      <c r="O4572" s="241" t="s">
        <v>34</v>
      </c>
      <c r="P4572" s="241" t="s">
        <v>34</v>
      </c>
      <c r="Q4572" s="159" t="s">
        <v>34</v>
      </c>
      <c r="R4572" s="100" t="s">
        <v>34</v>
      </c>
      <c r="S4572" s="158">
        <v>1</v>
      </c>
      <c r="T4572" s="103" t="s">
        <v>272</v>
      </c>
      <c r="U4572" s="160" t="s">
        <v>273</v>
      </c>
      <c r="V4572" s="160" t="s">
        <v>266</v>
      </c>
      <c r="W4572" s="157" t="s">
        <v>42</v>
      </c>
      <c r="X4572" s="157" t="s">
        <v>42</v>
      </c>
    </row>
    <row r="4573" spans="1:24" ht="60.75">
      <c r="A4573" s="155">
        <f>A4572+1</f>
        <v>4571</v>
      </c>
      <c r="B4573" s="160" t="s">
        <v>4623</v>
      </c>
      <c r="C4573" s="159">
        <v>2011</v>
      </c>
      <c r="D4573" s="160" t="s">
        <v>28</v>
      </c>
      <c r="E4573" s="160" t="s">
        <v>270</v>
      </c>
      <c r="F4573" s="268" t="s">
        <v>5085</v>
      </c>
      <c r="G4573" s="157" t="s">
        <v>31</v>
      </c>
      <c r="H4573" s="156" t="s">
        <v>42</v>
      </c>
      <c r="I4573" s="157" t="s">
        <v>32</v>
      </c>
      <c r="J4573" s="157" t="s">
        <v>33</v>
      </c>
      <c r="K4573" s="238" t="s">
        <v>34</v>
      </c>
      <c r="L4573" s="239" t="s">
        <v>34</v>
      </c>
      <c r="M4573" s="239" t="s">
        <v>34</v>
      </c>
      <c r="N4573" s="239" t="s">
        <v>34</v>
      </c>
      <c r="O4573" s="239" t="s">
        <v>34</v>
      </c>
      <c r="P4573" s="239" t="s">
        <v>34</v>
      </c>
      <c r="Q4573" s="159" t="s">
        <v>34</v>
      </c>
      <c r="R4573" s="100" t="s">
        <v>34</v>
      </c>
      <c r="S4573" s="158">
        <v>1</v>
      </c>
      <c r="T4573" s="103" t="s">
        <v>272</v>
      </c>
      <c r="U4573" s="160" t="s">
        <v>276</v>
      </c>
      <c r="V4573" s="160" t="s">
        <v>266</v>
      </c>
      <c r="W4573" s="157" t="s">
        <v>42</v>
      </c>
      <c r="X4573" s="157" t="s">
        <v>42</v>
      </c>
    </row>
    <row r="4574" spans="1:24" ht="41.25">
      <c r="A4574" s="155">
        <f>A4573+1</f>
        <v>4572</v>
      </c>
      <c r="B4574" s="160" t="s">
        <v>4623</v>
      </c>
      <c r="C4574" s="159">
        <v>2011</v>
      </c>
      <c r="D4574" s="160" t="s">
        <v>28</v>
      </c>
      <c r="E4574" s="160" t="s">
        <v>270</v>
      </c>
      <c r="F4574" s="268" t="s">
        <v>5086</v>
      </c>
      <c r="G4574" s="157" t="s">
        <v>31</v>
      </c>
      <c r="H4574" s="156" t="s">
        <v>42</v>
      </c>
      <c r="I4574" s="157" t="s">
        <v>32</v>
      </c>
      <c r="J4574" s="157" t="s">
        <v>33</v>
      </c>
      <c r="K4574" s="238" t="s">
        <v>34</v>
      </c>
      <c r="L4574" s="239" t="s">
        <v>34</v>
      </c>
      <c r="M4574" s="239" t="s">
        <v>34</v>
      </c>
      <c r="N4574" s="239" t="s">
        <v>34</v>
      </c>
      <c r="O4574" s="239" t="s">
        <v>34</v>
      </c>
      <c r="P4574" s="239" t="s">
        <v>34</v>
      </c>
      <c r="Q4574" s="159" t="s">
        <v>34</v>
      </c>
      <c r="R4574" s="100" t="s">
        <v>34</v>
      </c>
      <c r="S4574" s="158">
        <v>1</v>
      </c>
      <c r="T4574" s="103" t="s">
        <v>272</v>
      </c>
      <c r="U4574" s="160" t="s">
        <v>276</v>
      </c>
      <c r="V4574" s="160" t="s">
        <v>266</v>
      </c>
      <c r="W4574" s="157" t="s">
        <v>42</v>
      </c>
      <c r="X4574" s="157" t="s">
        <v>42</v>
      </c>
    </row>
    <row r="4575" spans="1:24" ht="30.75">
      <c r="A4575" s="155">
        <f>A4574+1</f>
        <v>4573</v>
      </c>
      <c r="B4575" s="160" t="s">
        <v>4988</v>
      </c>
      <c r="C4575" s="159">
        <v>2013</v>
      </c>
      <c r="D4575" s="157" t="s">
        <v>28</v>
      </c>
      <c r="E4575" s="160" t="s">
        <v>279</v>
      </c>
      <c r="F4575" s="268" t="s">
        <v>5087</v>
      </c>
      <c r="G4575" s="157" t="s">
        <v>31</v>
      </c>
      <c r="H4575" s="161" t="s">
        <v>39</v>
      </c>
      <c r="I4575" s="157" t="s">
        <v>32</v>
      </c>
      <c r="J4575" s="157" t="s">
        <v>33</v>
      </c>
      <c r="K4575" s="238" t="s">
        <v>34</v>
      </c>
      <c r="L4575" s="239" t="s">
        <v>34</v>
      </c>
      <c r="M4575" s="239" t="s">
        <v>34</v>
      </c>
      <c r="N4575" s="239" t="s">
        <v>34</v>
      </c>
      <c r="O4575" s="239" t="s">
        <v>34</v>
      </c>
      <c r="P4575" s="239" t="s">
        <v>34</v>
      </c>
      <c r="Q4575" s="159" t="s">
        <v>34</v>
      </c>
      <c r="R4575" s="100" t="s">
        <v>34</v>
      </c>
      <c r="S4575" s="158">
        <v>1</v>
      </c>
      <c r="T4575" s="102" t="s">
        <v>35</v>
      </c>
      <c r="U4575" s="157" t="s">
        <v>28</v>
      </c>
      <c r="V4575" s="160" t="s">
        <v>541</v>
      </c>
      <c r="W4575" s="160" t="s">
        <v>92</v>
      </c>
      <c r="X4575" s="160" t="s">
        <v>92</v>
      </c>
    </row>
    <row r="4576" spans="1:24" ht="60.75">
      <c r="A4576" s="155">
        <f>A4575+1</f>
        <v>4574</v>
      </c>
      <c r="B4576" s="160" t="s">
        <v>4988</v>
      </c>
      <c r="C4576" s="159">
        <v>2013</v>
      </c>
      <c r="D4576" s="157" t="s">
        <v>28</v>
      </c>
      <c r="E4576" s="160" t="s">
        <v>279</v>
      </c>
      <c r="F4576" s="268" t="s">
        <v>5088</v>
      </c>
      <c r="G4576" s="157" t="s">
        <v>31</v>
      </c>
      <c r="H4576" s="156" t="s">
        <v>50</v>
      </c>
      <c r="I4576" s="157" t="s">
        <v>32</v>
      </c>
      <c r="J4576" s="157" t="s">
        <v>33</v>
      </c>
      <c r="K4576" s="238" t="s">
        <v>48</v>
      </c>
      <c r="L4576" s="239" t="s">
        <v>48</v>
      </c>
      <c r="M4576" s="239" t="s">
        <v>48</v>
      </c>
      <c r="N4576" s="239" t="s">
        <v>34</v>
      </c>
      <c r="O4576" s="239" t="s">
        <v>34</v>
      </c>
      <c r="P4576" s="239" t="s">
        <v>34</v>
      </c>
      <c r="Q4576" s="159" t="s">
        <v>48</v>
      </c>
      <c r="R4576" s="100" t="s">
        <v>48</v>
      </c>
      <c r="S4576" s="158">
        <v>1</v>
      </c>
      <c r="T4576" s="102" t="s">
        <v>35</v>
      </c>
      <c r="U4576" s="157" t="s">
        <v>28</v>
      </c>
      <c r="V4576" s="160" t="s">
        <v>541</v>
      </c>
      <c r="W4576" s="157" t="s">
        <v>42</v>
      </c>
      <c r="X4576" s="157" t="s">
        <v>50</v>
      </c>
    </row>
    <row r="4577" spans="1:24" ht="51">
      <c r="A4577" s="155">
        <f>A4576+1</f>
        <v>4575</v>
      </c>
      <c r="B4577" s="160" t="s">
        <v>4988</v>
      </c>
      <c r="C4577" s="159">
        <v>2013</v>
      </c>
      <c r="D4577" s="157" t="s">
        <v>28</v>
      </c>
      <c r="E4577" s="160" t="s">
        <v>279</v>
      </c>
      <c r="F4577" s="268" t="s">
        <v>5089</v>
      </c>
      <c r="G4577" s="157" t="s">
        <v>31</v>
      </c>
      <c r="H4577" s="161" t="s">
        <v>29</v>
      </c>
      <c r="I4577" s="157" t="s">
        <v>32</v>
      </c>
      <c r="J4577" s="157" t="s">
        <v>33</v>
      </c>
      <c r="K4577" s="238" t="s">
        <v>34</v>
      </c>
      <c r="L4577" s="239" t="s">
        <v>34</v>
      </c>
      <c r="M4577" s="239" t="s">
        <v>34</v>
      </c>
      <c r="N4577" s="239" t="s">
        <v>34</v>
      </c>
      <c r="O4577" s="239" t="s">
        <v>34</v>
      </c>
      <c r="P4577" s="239" t="s">
        <v>34</v>
      </c>
      <c r="Q4577" s="159" t="s">
        <v>34</v>
      </c>
      <c r="R4577" s="100" t="s">
        <v>34</v>
      </c>
      <c r="S4577" s="158">
        <v>1</v>
      </c>
      <c r="T4577" s="102" t="s">
        <v>35</v>
      </c>
      <c r="U4577" s="157" t="s">
        <v>28</v>
      </c>
      <c r="V4577" s="160" t="s">
        <v>541</v>
      </c>
      <c r="W4577" s="160" t="s">
        <v>92</v>
      </c>
      <c r="X4577" s="160" t="s">
        <v>92</v>
      </c>
    </row>
    <row r="4578" spans="1:24" ht="81">
      <c r="A4578" s="155">
        <f>A4577+1</f>
        <v>4576</v>
      </c>
      <c r="B4578" s="160" t="s">
        <v>4988</v>
      </c>
      <c r="C4578" s="159">
        <v>2013</v>
      </c>
      <c r="D4578" s="157" t="s">
        <v>28</v>
      </c>
      <c r="E4578" s="160" t="s">
        <v>279</v>
      </c>
      <c r="F4578" s="268" t="s">
        <v>5090</v>
      </c>
      <c r="G4578" s="157" t="s">
        <v>82</v>
      </c>
      <c r="H4578" s="161" t="s">
        <v>83</v>
      </c>
      <c r="I4578" s="157" t="s">
        <v>32</v>
      </c>
      <c r="J4578" s="157" t="s">
        <v>33</v>
      </c>
      <c r="K4578" s="238" t="s">
        <v>34</v>
      </c>
      <c r="L4578" s="239" t="s">
        <v>34</v>
      </c>
      <c r="M4578" s="239" t="s">
        <v>34</v>
      </c>
      <c r="N4578" s="239" t="s">
        <v>34</v>
      </c>
      <c r="O4578" s="239" t="s">
        <v>34</v>
      </c>
      <c r="P4578" s="239" t="s">
        <v>34</v>
      </c>
      <c r="Q4578" s="159" t="s">
        <v>34</v>
      </c>
      <c r="R4578" s="100" t="s">
        <v>34</v>
      </c>
      <c r="S4578" s="158">
        <v>1</v>
      </c>
      <c r="T4578" s="102" t="s">
        <v>35</v>
      </c>
      <c r="U4578" s="157" t="s">
        <v>28</v>
      </c>
      <c r="V4578" s="160" t="s">
        <v>541</v>
      </c>
      <c r="W4578" s="160" t="s">
        <v>101</v>
      </c>
      <c r="X4578" s="160" t="s">
        <v>101</v>
      </c>
    </row>
    <row r="4579" spans="1:24" ht="30.75">
      <c r="A4579" s="155">
        <f>A4578+1</f>
        <v>4577</v>
      </c>
      <c r="B4579" s="160" t="s">
        <v>4988</v>
      </c>
      <c r="C4579" s="159">
        <v>2013</v>
      </c>
      <c r="D4579" s="157" t="s">
        <v>28</v>
      </c>
      <c r="E4579" s="160" t="s">
        <v>279</v>
      </c>
      <c r="F4579" s="268" t="s">
        <v>5091</v>
      </c>
      <c r="G4579" s="157" t="s">
        <v>31</v>
      </c>
      <c r="H4579" s="161" t="s">
        <v>39</v>
      </c>
      <c r="I4579" s="157" t="s">
        <v>32</v>
      </c>
      <c r="J4579" s="157" t="s">
        <v>33</v>
      </c>
      <c r="K4579" s="238" t="s">
        <v>48</v>
      </c>
      <c r="L4579" s="239" t="s">
        <v>34</v>
      </c>
      <c r="M4579" s="239" t="s">
        <v>34</v>
      </c>
      <c r="N4579" s="239" t="s">
        <v>34</v>
      </c>
      <c r="O4579" s="239" t="s">
        <v>34</v>
      </c>
      <c r="P4579" s="239" t="s">
        <v>34</v>
      </c>
      <c r="Q4579" s="159" t="s">
        <v>34</v>
      </c>
      <c r="R4579" s="100" t="s">
        <v>34</v>
      </c>
      <c r="S4579" s="158">
        <v>1</v>
      </c>
      <c r="T4579" s="102" t="s">
        <v>35</v>
      </c>
      <c r="U4579" s="157" t="s">
        <v>28</v>
      </c>
      <c r="V4579" s="160" t="s">
        <v>541</v>
      </c>
      <c r="W4579" s="160" t="s">
        <v>92</v>
      </c>
      <c r="X4579" s="160" t="s">
        <v>92</v>
      </c>
    </row>
    <row r="4580" spans="1:24" ht="71.25">
      <c r="A4580" s="155">
        <f>A4579+1</f>
        <v>4578</v>
      </c>
      <c r="B4580" s="160" t="s">
        <v>4988</v>
      </c>
      <c r="C4580" s="159">
        <v>2013</v>
      </c>
      <c r="D4580" s="157" t="s">
        <v>28</v>
      </c>
      <c r="E4580" s="160" t="s">
        <v>279</v>
      </c>
      <c r="F4580" s="268" t="s">
        <v>5092</v>
      </c>
      <c r="G4580" s="157" t="s">
        <v>31</v>
      </c>
      <c r="H4580" s="161" t="s">
        <v>39</v>
      </c>
      <c r="I4580" s="157" t="s">
        <v>32</v>
      </c>
      <c r="J4580" s="157" t="s">
        <v>33</v>
      </c>
      <c r="K4580" s="238" t="s">
        <v>48</v>
      </c>
      <c r="L4580" s="239" t="s">
        <v>34</v>
      </c>
      <c r="M4580" s="239" t="s">
        <v>48</v>
      </c>
      <c r="N4580" s="239" t="s">
        <v>34</v>
      </c>
      <c r="O4580" s="239" t="s">
        <v>48</v>
      </c>
      <c r="P4580" s="239" t="s">
        <v>34</v>
      </c>
      <c r="Q4580" s="159" t="s">
        <v>34</v>
      </c>
      <c r="R4580" s="100" t="s">
        <v>34</v>
      </c>
      <c r="S4580" s="158">
        <v>1</v>
      </c>
      <c r="T4580" s="102" t="s">
        <v>35</v>
      </c>
      <c r="U4580" s="157" t="s">
        <v>28</v>
      </c>
      <c r="V4580" s="160" t="s">
        <v>541</v>
      </c>
      <c r="W4580" s="160" t="s">
        <v>92</v>
      </c>
      <c r="X4580" s="160" t="s">
        <v>92</v>
      </c>
    </row>
    <row r="4581" spans="1:24" ht="71.25">
      <c r="A4581" s="155">
        <f>A4580+1</f>
        <v>4579</v>
      </c>
      <c r="B4581" s="160" t="s">
        <v>4988</v>
      </c>
      <c r="C4581" s="159">
        <v>2013</v>
      </c>
      <c r="D4581" s="157" t="s">
        <v>28</v>
      </c>
      <c r="E4581" s="160" t="s">
        <v>279</v>
      </c>
      <c r="F4581" s="268" t="s">
        <v>5093</v>
      </c>
      <c r="G4581" s="157" t="s">
        <v>31</v>
      </c>
      <c r="H4581" s="156" t="s">
        <v>42</v>
      </c>
      <c r="I4581" s="157" t="s">
        <v>32</v>
      </c>
      <c r="J4581" s="157" t="s">
        <v>33</v>
      </c>
      <c r="K4581" s="238" t="s">
        <v>34</v>
      </c>
      <c r="L4581" s="239" t="s">
        <v>34</v>
      </c>
      <c r="M4581" s="239" t="s">
        <v>34</v>
      </c>
      <c r="N4581" s="239" t="s">
        <v>34</v>
      </c>
      <c r="O4581" s="239" t="s">
        <v>34</v>
      </c>
      <c r="P4581" s="239" t="s">
        <v>34</v>
      </c>
      <c r="Q4581" s="159" t="s">
        <v>34</v>
      </c>
      <c r="R4581" s="100" t="s">
        <v>34</v>
      </c>
      <c r="S4581" s="158">
        <v>1</v>
      </c>
      <c r="T4581" s="102" t="s">
        <v>35</v>
      </c>
      <c r="U4581" s="157" t="s">
        <v>28</v>
      </c>
      <c r="V4581" s="160" t="s">
        <v>541</v>
      </c>
      <c r="W4581" s="157" t="s">
        <v>42</v>
      </c>
      <c r="X4581" s="157" t="s">
        <v>42</v>
      </c>
    </row>
    <row r="4582" spans="1:24" ht="41.25">
      <c r="A4582" s="155">
        <f>A4581+1</f>
        <v>4580</v>
      </c>
      <c r="B4582" s="160" t="s">
        <v>4988</v>
      </c>
      <c r="C4582" s="159">
        <v>2013</v>
      </c>
      <c r="D4582" s="157" t="s">
        <v>28</v>
      </c>
      <c r="E4582" s="160" t="s">
        <v>279</v>
      </c>
      <c r="F4582" s="268" t="s">
        <v>5094</v>
      </c>
      <c r="G4582" s="157" t="s">
        <v>31</v>
      </c>
      <c r="H4582" s="156" t="s">
        <v>39</v>
      </c>
      <c r="I4582" s="157" t="s">
        <v>32</v>
      </c>
      <c r="J4582" s="157" t="s">
        <v>33</v>
      </c>
      <c r="K4582" s="238" t="s">
        <v>34</v>
      </c>
      <c r="L4582" s="239" t="s">
        <v>34</v>
      </c>
      <c r="M4582" s="239" t="s">
        <v>34</v>
      </c>
      <c r="N4582" s="239" t="s">
        <v>34</v>
      </c>
      <c r="O4582" s="239" t="s">
        <v>34</v>
      </c>
      <c r="P4582" s="239" t="s">
        <v>34</v>
      </c>
      <c r="Q4582" s="159" t="s">
        <v>34</v>
      </c>
      <c r="R4582" s="100" t="s">
        <v>34</v>
      </c>
      <c r="S4582" s="158">
        <v>1</v>
      </c>
      <c r="T4582" s="102" t="s">
        <v>35</v>
      </c>
      <c r="U4582" s="157" t="s">
        <v>28</v>
      </c>
      <c r="V4582" s="160" t="s">
        <v>541</v>
      </c>
      <c r="W4582" s="160" t="s">
        <v>92</v>
      </c>
      <c r="X4582" s="160" t="s">
        <v>92</v>
      </c>
    </row>
    <row r="4583" spans="1:24" ht="30.75">
      <c r="A4583" s="155">
        <f>A4582+1</f>
        <v>4581</v>
      </c>
      <c r="B4583" s="160" t="s">
        <v>4988</v>
      </c>
      <c r="C4583" s="159">
        <v>2013</v>
      </c>
      <c r="D4583" s="157" t="s">
        <v>28</v>
      </c>
      <c r="E4583" s="157" t="s">
        <v>29</v>
      </c>
      <c r="F4583" s="268" t="s">
        <v>5095</v>
      </c>
      <c r="G4583" s="157" t="s">
        <v>31</v>
      </c>
      <c r="H4583" s="156" t="s">
        <v>29</v>
      </c>
      <c r="I4583" s="157" t="s">
        <v>32</v>
      </c>
      <c r="J4583" s="157" t="s">
        <v>33</v>
      </c>
      <c r="K4583" s="238" t="s">
        <v>34</v>
      </c>
      <c r="L4583" s="239" t="s">
        <v>34</v>
      </c>
      <c r="M4583" s="239" t="s">
        <v>34</v>
      </c>
      <c r="N4583" s="239" t="s">
        <v>34</v>
      </c>
      <c r="O4583" s="239" t="s">
        <v>34</v>
      </c>
      <c r="P4583" s="239" t="s">
        <v>34</v>
      </c>
      <c r="Q4583" s="159" t="s">
        <v>34</v>
      </c>
      <c r="R4583" s="100" t="s">
        <v>34</v>
      </c>
      <c r="S4583" s="158">
        <v>1</v>
      </c>
      <c r="T4583" s="102" t="s">
        <v>35</v>
      </c>
      <c r="U4583" s="157" t="s">
        <v>28</v>
      </c>
      <c r="V4583" s="160" t="s">
        <v>29</v>
      </c>
      <c r="W4583" s="160" t="s">
        <v>92</v>
      </c>
      <c r="X4583" s="160" t="s">
        <v>92</v>
      </c>
    </row>
    <row r="4584" spans="1:24" ht="51">
      <c r="A4584" s="155">
        <f>A4583+1</f>
        <v>4582</v>
      </c>
      <c r="B4584" s="160" t="s">
        <v>4988</v>
      </c>
      <c r="C4584" s="159">
        <v>2013</v>
      </c>
      <c r="D4584" s="157" t="s">
        <v>28</v>
      </c>
      <c r="E4584" s="157" t="s">
        <v>37</v>
      </c>
      <c r="F4584" s="268" t="s">
        <v>5096</v>
      </c>
      <c r="G4584" s="157" t="s">
        <v>31</v>
      </c>
      <c r="H4584" s="156" t="s">
        <v>39</v>
      </c>
      <c r="I4584" s="157" t="s">
        <v>32</v>
      </c>
      <c r="J4584" s="157" t="s">
        <v>33</v>
      </c>
      <c r="K4584" s="238" t="s">
        <v>34</v>
      </c>
      <c r="L4584" s="239" t="s">
        <v>34</v>
      </c>
      <c r="M4584" s="239" t="s">
        <v>34</v>
      </c>
      <c r="N4584" s="239" t="s">
        <v>34</v>
      </c>
      <c r="O4584" s="239" t="s">
        <v>34</v>
      </c>
      <c r="P4584" s="239" t="s">
        <v>34</v>
      </c>
      <c r="Q4584" s="159" t="s">
        <v>34</v>
      </c>
      <c r="R4584" s="100" t="s">
        <v>34</v>
      </c>
      <c r="S4584" s="158">
        <v>1</v>
      </c>
      <c r="T4584" s="102" t="s">
        <v>35</v>
      </c>
      <c r="U4584" s="157" t="s">
        <v>28</v>
      </c>
      <c r="V4584" s="160" t="s">
        <v>37</v>
      </c>
      <c r="W4584" s="160" t="s">
        <v>92</v>
      </c>
      <c r="X4584" s="160" t="s">
        <v>92</v>
      </c>
    </row>
    <row r="4585" spans="1:24" ht="30.75">
      <c r="A4585" s="155">
        <f>A4584+1</f>
        <v>4583</v>
      </c>
      <c r="B4585" s="160" t="s">
        <v>4988</v>
      </c>
      <c r="C4585" s="159">
        <v>2013</v>
      </c>
      <c r="D4585" s="157" t="s">
        <v>28</v>
      </c>
      <c r="E4585" s="157" t="s">
        <v>44</v>
      </c>
      <c r="F4585" s="268" t="s">
        <v>5097</v>
      </c>
      <c r="G4585" s="157" t="s">
        <v>31</v>
      </c>
      <c r="H4585" s="156" t="s">
        <v>46</v>
      </c>
      <c r="I4585" s="157" t="s">
        <v>32</v>
      </c>
      <c r="J4585" s="157" t="s">
        <v>47</v>
      </c>
      <c r="K4585" s="238" t="s">
        <v>34</v>
      </c>
      <c r="L4585" s="239" t="s">
        <v>34</v>
      </c>
      <c r="M4585" s="239" t="s">
        <v>34</v>
      </c>
      <c r="N4585" s="239" t="s">
        <v>34</v>
      </c>
      <c r="O4585" s="239" t="s">
        <v>34</v>
      </c>
      <c r="P4585" s="239" t="s">
        <v>34</v>
      </c>
      <c r="Q4585" s="159" t="s">
        <v>34</v>
      </c>
      <c r="R4585" s="100" t="s">
        <v>34</v>
      </c>
      <c r="S4585" s="158">
        <v>1</v>
      </c>
      <c r="T4585" s="102" t="s">
        <v>35</v>
      </c>
      <c r="U4585" s="157" t="s">
        <v>28</v>
      </c>
      <c r="V4585" s="160" t="s">
        <v>46</v>
      </c>
      <c r="W4585" s="160" t="s">
        <v>52</v>
      </c>
      <c r="X4585" s="160" t="s">
        <v>52</v>
      </c>
    </row>
    <row r="4586" spans="1:24" ht="30.75">
      <c r="A4586" s="155">
        <f>A4585+1</f>
        <v>4584</v>
      </c>
      <c r="B4586" s="160" t="s">
        <v>4988</v>
      </c>
      <c r="C4586" s="159">
        <v>2013</v>
      </c>
      <c r="D4586" s="157" t="s">
        <v>28</v>
      </c>
      <c r="E4586" s="157" t="s">
        <v>44</v>
      </c>
      <c r="F4586" s="268" t="s">
        <v>5098</v>
      </c>
      <c r="G4586" s="157" t="s">
        <v>31</v>
      </c>
      <c r="H4586" s="156" t="s">
        <v>46</v>
      </c>
      <c r="I4586" s="157" t="s">
        <v>32</v>
      </c>
      <c r="J4586" s="157" t="s">
        <v>47</v>
      </c>
      <c r="K4586" s="238" t="s">
        <v>34</v>
      </c>
      <c r="L4586" s="239" t="s">
        <v>34</v>
      </c>
      <c r="M4586" s="239" t="s">
        <v>34</v>
      </c>
      <c r="N4586" s="239" t="s">
        <v>34</v>
      </c>
      <c r="O4586" s="239" t="s">
        <v>34</v>
      </c>
      <c r="P4586" s="239" t="s">
        <v>34</v>
      </c>
      <c r="Q4586" s="159" t="s">
        <v>34</v>
      </c>
      <c r="R4586" s="100" t="s">
        <v>34</v>
      </c>
      <c r="S4586" s="158">
        <v>1</v>
      </c>
      <c r="T4586" s="102" t="s">
        <v>35</v>
      </c>
      <c r="U4586" s="157" t="s">
        <v>28</v>
      </c>
      <c r="V4586" s="160" t="s">
        <v>46</v>
      </c>
      <c r="W4586" s="160" t="s">
        <v>52</v>
      </c>
      <c r="X4586" s="160" t="s">
        <v>52</v>
      </c>
    </row>
    <row r="4587" spans="1:24" ht="30.75">
      <c r="A4587" s="155">
        <f>A4586+1</f>
        <v>4585</v>
      </c>
      <c r="B4587" s="160" t="s">
        <v>4988</v>
      </c>
      <c r="C4587" s="159">
        <v>2013</v>
      </c>
      <c r="D4587" s="157" t="s">
        <v>28</v>
      </c>
      <c r="E4587" s="157" t="s">
        <v>44</v>
      </c>
      <c r="F4587" s="268" t="s">
        <v>5099</v>
      </c>
      <c r="G4587" s="157" t="s">
        <v>31</v>
      </c>
      <c r="H4587" s="156" t="s">
        <v>46</v>
      </c>
      <c r="I4587" s="157" t="s">
        <v>32</v>
      </c>
      <c r="J4587" s="157" t="s">
        <v>47</v>
      </c>
      <c r="K4587" s="238" t="s">
        <v>34</v>
      </c>
      <c r="L4587" s="239" t="s">
        <v>34</v>
      </c>
      <c r="M4587" s="239" t="s">
        <v>34</v>
      </c>
      <c r="N4587" s="239" t="s">
        <v>34</v>
      </c>
      <c r="O4587" s="239" t="s">
        <v>34</v>
      </c>
      <c r="P4587" s="239" t="s">
        <v>34</v>
      </c>
      <c r="Q4587" s="159" t="s">
        <v>34</v>
      </c>
      <c r="R4587" s="100" t="s">
        <v>34</v>
      </c>
      <c r="S4587" s="158">
        <v>1</v>
      </c>
      <c r="T4587" s="102" t="s">
        <v>35</v>
      </c>
      <c r="U4587" s="157" t="s">
        <v>28</v>
      </c>
      <c r="V4587" s="160" t="s">
        <v>46</v>
      </c>
      <c r="W4587" s="160" t="s">
        <v>52</v>
      </c>
      <c r="X4587" s="160" t="s">
        <v>52</v>
      </c>
    </row>
    <row r="4588" spans="1:24" ht="30.75">
      <c r="A4588" s="155">
        <f>A4587+1</f>
        <v>4586</v>
      </c>
      <c r="B4588" s="160" t="s">
        <v>4988</v>
      </c>
      <c r="C4588" s="159">
        <v>2013</v>
      </c>
      <c r="D4588" s="157" t="s">
        <v>28</v>
      </c>
      <c r="E4588" s="157" t="s">
        <v>44</v>
      </c>
      <c r="F4588" s="268" t="s">
        <v>5100</v>
      </c>
      <c r="G4588" s="157" t="s">
        <v>31</v>
      </c>
      <c r="H4588" s="156" t="s">
        <v>50</v>
      </c>
      <c r="I4588" s="157" t="s">
        <v>32</v>
      </c>
      <c r="J4588" s="157" t="s">
        <v>47</v>
      </c>
      <c r="K4588" s="238" t="s">
        <v>34</v>
      </c>
      <c r="L4588" s="239" t="s">
        <v>34</v>
      </c>
      <c r="M4588" s="239" t="s">
        <v>34</v>
      </c>
      <c r="N4588" s="239" t="s">
        <v>34</v>
      </c>
      <c r="O4588" s="239" t="s">
        <v>34</v>
      </c>
      <c r="P4588" s="239" t="s">
        <v>34</v>
      </c>
      <c r="Q4588" s="159" t="s">
        <v>34</v>
      </c>
      <c r="R4588" s="100" t="s">
        <v>48</v>
      </c>
      <c r="S4588" s="158">
        <v>1</v>
      </c>
      <c r="T4588" s="102" t="s">
        <v>35</v>
      </c>
      <c r="U4588" s="157" t="s">
        <v>28</v>
      </c>
      <c r="V4588" s="160" t="s">
        <v>46</v>
      </c>
      <c r="W4588" s="157" t="s">
        <v>42</v>
      </c>
      <c r="X4588" s="157" t="s">
        <v>50</v>
      </c>
    </row>
    <row r="4589" spans="1:24" ht="51">
      <c r="A4589" s="155">
        <f>A4588+1</f>
        <v>4587</v>
      </c>
      <c r="B4589" s="160" t="s">
        <v>4988</v>
      </c>
      <c r="C4589" s="159">
        <v>2013</v>
      </c>
      <c r="D4589" s="157" t="s">
        <v>28</v>
      </c>
      <c r="E4589" s="157" t="s">
        <v>44</v>
      </c>
      <c r="F4589" s="268" t="s">
        <v>5101</v>
      </c>
      <c r="G4589" s="157" t="s">
        <v>31</v>
      </c>
      <c r="H4589" s="156" t="s">
        <v>46</v>
      </c>
      <c r="I4589" s="157" t="s">
        <v>32</v>
      </c>
      <c r="J4589" s="157" t="s">
        <v>47</v>
      </c>
      <c r="K4589" s="238" t="s">
        <v>34</v>
      </c>
      <c r="L4589" s="239" t="s">
        <v>34</v>
      </c>
      <c r="M4589" s="239" t="s">
        <v>34</v>
      </c>
      <c r="N4589" s="239" t="s">
        <v>34</v>
      </c>
      <c r="O4589" s="239" t="s">
        <v>34</v>
      </c>
      <c r="P4589" s="239" t="s">
        <v>34</v>
      </c>
      <c r="Q4589" s="159" t="s">
        <v>34</v>
      </c>
      <c r="R4589" s="100" t="s">
        <v>34</v>
      </c>
      <c r="S4589" s="158">
        <v>1</v>
      </c>
      <c r="T4589" s="102" t="s">
        <v>35</v>
      </c>
      <c r="U4589" s="157" t="s">
        <v>28</v>
      </c>
      <c r="V4589" s="160" t="s">
        <v>549</v>
      </c>
      <c r="W4589" s="160" t="s">
        <v>101</v>
      </c>
      <c r="X4589" s="160" t="s">
        <v>101</v>
      </c>
    </row>
    <row r="4590" spans="1:24" ht="41.25">
      <c r="A4590" s="155">
        <f>A4589+1</f>
        <v>4588</v>
      </c>
      <c r="B4590" s="160" t="s">
        <v>4988</v>
      </c>
      <c r="C4590" s="159">
        <v>2013</v>
      </c>
      <c r="D4590" s="157" t="s">
        <v>28</v>
      </c>
      <c r="E4590" s="160" t="s">
        <v>63</v>
      </c>
      <c r="F4590" s="268" t="s">
        <v>5102</v>
      </c>
      <c r="G4590" s="157" t="s">
        <v>31</v>
      </c>
      <c r="H4590" s="156" t="s">
        <v>42</v>
      </c>
      <c r="I4590" s="157" t="s">
        <v>32</v>
      </c>
      <c r="J4590" s="157" t="s">
        <v>33</v>
      </c>
      <c r="K4590" s="238" t="s">
        <v>34</v>
      </c>
      <c r="L4590" s="239" t="s">
        <v>34</v>
      </c>
      <c r="M4590" s="239" t="s">
        <v>34</v>
      </c>
      <c r="N4590" s="239" t="s">
        <v>34</v>
      </c>
      <c r="O4590" s="239" t="s">
        <v>34</v>
      </c>
      <c r="P4590" s="239" t="s">
        <v>34</v>
      </c>
      <c r="Q4590" s="159" t="s">
        <v>34</v>
      </c>
      <c r="R4590" s="100" t="s">
        <v>34</v>
      </c>
      <c r="S4590" s="158">
        <v>1</v>
      </c>
      <c r="T4590" s="102" t="s">
        <v>35</v>
      </c>
      <c r="U4590" s="157" t="s">
        <v>28</v>
      </c>
      <c r="V4590" s="160" t="s">
        <v>65</v>
      </c>
      <c r="W4590" s="157" t="s">
        <v>42</v>
      </c>
      <c r="X4590" s="157" t="s">
        <v>42</v>
      </c>
    </row>
    <row r="4591" spans="1:24" ht="60.75">
      <c r="A4591" s="155">
        <f>A4590+1</f>
        <v>4589</v>
      </c>
      <c r="B4591" s="160" t="s">
        <v>4988</v>
      </c>
      <c r="C4591" s="159">
        <v>2013</v>
      </c>
      <c r="D4591" s="157" t="s">
        <v>28</v>
      </c>
      <c r="E4591" s="160" t="s">
        <v>60</v>
      </c>
      <c r="F4591" s="268" t="s">
        <v>5103</v>
      </c>
      <c r="G4591" s="157" t="s">
        <v>31</v>
      </c>
      <c r="H4591" s="156" t="s">
        <v>50</v>
      </c>
      <c r="I4591" s="157" t="s">
        <v>32</v>
      </c>
      <c r="J4591" s="157" t="s">
        <v>33</v>
      </c>
      <c r="K4591" s="238" t="s">
        <v>34</v>
      </c>
      <c r="L4591" s="239" t="s">
        <v>34</v>
      </c>
      <c r="M4591" s="239" t="s">
        <v>34</v>
      </c>
      <c r="N4591" s="239" t="s">
        <v>34</v>
      </c>
      <c r="O4591" s="239" t="s">
        <v>34</v>
      </c>
      <c r="P4591" s="239" t="s">
        <v>34</v>
      </c>
      <c r="Q4591" s="159" t="s">
        <v>34</v>
      </c>
      <c r="R4591" s="100" t="s">
        <v>48</v>
      </c>
      <c r="S4591" s="158">
        <v>1</v>
      </c>
      <c r="T4591" s="102" t="s">
        <v>35</v>
      </c>
      <c r="U4591" s="157" t="s">
        <v>28</v>
      </c>
      <c r="V4591" s="160" t="s">
        <v>554</v>
      </c>
      <c r="W4591" s="157" t="s">
        <v>42</v>
      </c>
      <c r="X4591" s="157" t="s">
        <v>50</v>
      </c>
    </row>
    <row r="4592" spans="1:24" ht="30.75">
      <c r="A4592" s="155">
        <f>A4591+1</f>
        <v>4590</v>
      </c>
      <c r="B4592" s="160" t="s">
        <v>4988</v>
      </c>
      <c r="C4592" s="159">
        <v>2013</v>
      </c>
      <c r="D4592" s="157" t="s">
        <v>28</v>
      </c>
      <c r="E4592" s="160" t="s">
        <v>452</v>
      </c>
      <c r="F4592" s="268" t="s">
        <v>5104</v>
      </c>
      <c r="G4592" s="157" t="s">
        <v>31</v>
      </c>
      <c r="H4592" s="161" t="s">
        <v>39</v>
      </c>
      <c r="I4592" s="157" t="s">
        <v>32</v>
      </c>
      <c r="J4592" s="157" t="s">
        <v>454</v>
      </c>
      <c r="K4592" s="238" t="s">
        <v>48</v>
      </c>
      <c r="L4592" s="239" t="s">
        <v>34</v>
      </c>
      <c r="M4592" s="239" t="s">
        <v>34</v>
      </c>
      <c r="N4592" s="239" t="s">
        <v>34</v>
      </c>
      <c r="O4592" s="239" t="s">
        <v>34</v>
      </c>
      <c r="P4592" s="239" t="s">
        <v>48</v>
      </c>
      <c r="Q4592" s="159" t="s">
        <v>34</v>
      </c>
      <c r="R4592" s="100" t="s">
        <v>34</v>
      </c>
      <c r="S4592" s="158">
        <v>1</v>
      </c>
      <c r="T4592" s="102" t="s">
        <v>35</v>
      </c>
      <c r="U4592" s="157" t="s">
        <v>28</v>
      </c>
      <c r="V4592" s="160" t="s">
        <v>452</v>
      </c>
      <c r="W4592" s="160" t="s">
        <v>92</v>
      </c>
      <c r="X4592" s="160" t="s">
        <v>92</v>
      </c>
    </row>
    <row r="4593" spans="1:24" ht="30.75">
      <c r="A4593" s="155">
        <f>A4592+1</f>
        <v>4591</v>
      </c>
      <c r="B4593" s="160" t="s">
        <v>4988</v>
      </c>
      <c r="C4593" s="159">
        <v>2013</v>
      </c>
      <c r="D4593" s="157" t="s">
        <v>28</v>
      </c>
      <c r="E4593" s="160" t="s">
        <v>452</v>
      </c>
      <c r="F4593" s="268" t="s">
        <v>5105</v>
      </c>
      <c r="G4593" s="157" t="s">
        <v>31</v>
      </c>
      <c r="H4593" s="156" t="s">
        <v>42</v>
      </c>
      <c r="I4593" s="157" t="s">
        <v>32</v>
      </c>
      <c r="J4593" s="157" t="s">
        <v>454</v>
      </c>
      <c r="K4593" s="238" t="s">
        <v>34</v>
      </c>
      <c r="L4593" s="239" t="s">
        <v>34</v>
      </c>
      <c r="M4593" s="239" t="s">
        <v>34</v>
      </c>
      <c r="N4593" s="239" t="s">
        <v>34</v>
      </c>
      <c r="O4593" s="239" t="s">
        <v>34</v>
      </c>
      <c r="P4593" s="239" t="s">
        <v>48</v>
      </c>
      <c r="Q4593" s="159" t="s">
        <v>34</v>
      </c>
      <c r="R4593" s="100" t="s">
        <v>34</v>
      </c>
      <c r="S4593" s="158">
        <v>1</v>
      </c>
      <c r="T4593" s="102" t="s">
        <v>35</v>
      </c>
      <c r="U4593" s="157" t="s">
        <v>28</v>
      </c>
      <c r="V4593" s="160" t="s">
        <v>452</v>
      </c>
      <c r="W4593" s="157" t="s">
        <v>42</v>
      </c>
      <c r="X4593" s="157" t="s">
        <v>42</v>
      </c>
    </row>
    <row r="4594" spans="1:24" ht="30.75">
      <c r="A4594" s="155">
        <f>A4593+1</f>
        <v>4592</v>
      </c>
      <c r="B4594" s="160" t="s">
        <v>4988</v>
      </c>
      <c r="C4594" s="159">
        <v>2013</v>
      </c>
      <c r="D4594" s="157" t="s">
        <v>28</v>
      </c>
      <c r="E4594" s="160" t="s">
        <v>452</v>
      </c>
      <c r="F4594" s="268" t="s">
        <v>5106</v>
      </c>
      <c r="G4594" s="157" t="s">
        <v>31</v>
      </c>
      <c r="H4594" s="156" t="s">
        <v>50</v>
      </c>
      <c r="I4594" s="157" t="s">
        <v>32</v>
      </c>
      <c r="J4594" s="157" t="s">
        <v>454</v>
      </c>
      <c r="K4594" s="238" t="s">
        <v>34</v>
      </c>
      <c r="L4594" s="239" t="s">
        <v>34</v>
      </c>
      <c r="M4594" s="239" t="s">
        <v>34</v>
      </c>
      <c r="N4594" s="239" t="s">
        <v>34</v>
      </c>
      <c r="O4594" s="239" t="s">
        <v>34</v>
      </c>
      <c r="P4594" s="239" t="s">
        <v>48</v>
      </c>
      <c r="Q4594" s="159" t="s">
        <v>34</v>
      </c>
      <c r="R4594" s="99" t="s">
        <v>48</v>
      </c>
      <c r="S4594" s="158">
        <v>1</v>
      </c>
      <c r="T4594" s="102" t="s">
        <v>35</v>
      </c>
      <c r="U4594" s="157" t="s">
        <v>28</v>
      </c>
      <c r="V4594" s="160" t="s">
        <v>452</v>
      </c>
      <c r="W4594" s="160" t="s">
        <v>101</v>
      </c>
      <c r="X4594" s="157" t="s">
        <v>50</v>
      </c>
    </row>
    <row r="4595" spans="1:24" ht="30.75">
      <c r="A4595" s="155">
        <f>A4594+1</f>
        <v>4593</v>
      </c>
      <c r="B4595" s="160" t="s">
        <v>4988</v>
      </c>
      <c r="C4595" s="159">
        <v>2013</v>
      </c>
      <c r="D4595" s="157" t="s">
        <v>28</v>
      </c>
      <c r="E4595" s="160" t="s">
        <v>452</v>
      </c>
      <c r="F4595" s="268" t="s">
        <v>5107</v>
      </c>
      <c r="G4595" s="157" t="s">
        <v>31</v>
      </c>
      <c r="H4595" s="161" t="s">
        <v>39</v>
      </c>
      <c r="I4595" s="157" t="s">
        <v>32</v>
      </c>
      <c r="J4595" s="157" t="s">
        <v>454</v>
      </c>
      <c r="K4595" s="238" t="s">
        <v>34</v>
      </c>
      <c r="L4595" s="239" t="s">
        <v>34</v>
      </c>
      <c r="M4595" s="239" t="s">
        <v>34</v>
      </c>
      <c r="N4595" s="239" t="s">
        <v>34</v>
      </c>
      <c r="O4595" s="239" t="s">
        <v>34</v>
      </c>
      <c r="P4595" s="239" t="s">
        <v>34</v>
      </c>
      <c r="Q4595" s="159" t="s">
        <v>34</v>
      </c>
      <c r="R4595" s="100" t="s">
        <v>34</v>
      </c>
      <c r="S4595" s="158">
        <v>1</v>
      </c>
      <c r="T4595" s="102" t="s">
        <v>35</v>
      </c>
      <c r="U4595" s="157" t="s">
        <v>28</v>
      </c>
      <c r="V4595" s="160" t="s">
        <v>452</v>
      </c>
      <c r="W4595" s="160" t="s">
        <v>92</v>
      </c>
      <c r="X4595" s="160" t="s">
        <v>92</v>
      </c>
    </row>
    <row r="4596" spans="1:24" ht="60.75">
      <c r="A4596" s="155">
        <f>A4595+1</f>
        <v>4594</v>
      </c>
      <c r="B4596" s="160" t="s">
        <v>4988</v>
      </c>
      <c r="C4596" s="159">
        <v>2013</v>
      </c>
      <c r="D4596" s="160" t="s">
        <v>74</v>
      </c>
      <c r="E4596" s="160" t="s">
        <v>79</v>
      </c>
      <c r="F4596" s="268" t="s">
        <v>5108</v>
      </c>
      <c r="G4596" s="157" t="s">
        <v>31</v>
      </c>
      <c r="H4596" s="156" t="s">
        <v>29</v>
      </c>
      <c r="I4596" s="157" t="s">
        <v>32</v>
      </c>
      <c r="J4596" s="157" t="s">
        <v>33</v>
      </c>
      <c r="K4596" s="238" t="s">
        <v>34</v>
      </c>
      <c r="L4596" s="239" t="s">
        <v>34</v>
      </c>
      <c r="M4596" s="239" t="s">
        <v>34</v>
      </c>
      <c r="N4596" s="239" t="s">
        <v>34</v>
      </c>
      <c r="O4596" s="239" t="s">
        <v>34</v>
      </c>
      <c r="P4596" s="239" t="s">
        <v>34</v>
      </c>
      <c r="Q4596" s="159" t="s">
        <v>34</v>
      </c>
      <c r="R4596" s="100" t="s">
        <v>34</v>
      </c>
      <c r="S4596" s="158">
        <v>1</v>
      </c>
      <c r="T4596" s="103" t="s">
        <v>77</v>
      </c>
      <c r="U4596" s="160" t="s">
        <v>74</v>
      </c>
      <c r="V4596" s="160" t="s">
        <v>79</v>
      </c>
      <c r="W4596" s="160" t="s">
        <v>92</v>
      </c>
      <c r="X4596" s="160" t="s">
        <v>92</v>
      </c>
    </row>
    <row r="4597" spans="1:24" ht="51">
      <c r="A4597" s="155">
        <f>A4596+1</f>
        <v>4595</v>
      </c>
      <c r="B4597" s="160" t="s">
        <v>4988</v>
      </c>
      <c r="C4597" s="159">
        <v>2013</v>
      </c>
      <c r="D4597" s="160" t="s">
        <v>74</v>
      </c>
      <c r="E4597" s="160" t="s">
        <v>85</v>
      </c>
      <c r="F4597" s="268" t="s">
        <v>5109</v>
      </c>
      <c r="G4597" s="157" t="s">
        <v>31</v>
      </c>
      <c r="H4597" s="156" t="s">
        <v>50</v>
      </c>
      <c r="I4597" s="157" t="s">
        <v>173</v>
      </c>
      <c r="J4597" s="160" t="s">
        <v>3254</v>
      </c>
      <c r="K4597" s="240" t="s">
        <v>34</v>
      </c>
      <c r="L4597" s="241" t="s">
        <v>34</v>
      </c>
      <c r="M4597" s="241" t="s">
        <v>34</v>
      </c>
      <c r="N4597" s="241" t="s">
        <v>48</v>
      </c>
      <c r="O4597" s="241" t="s">
        <v>34</v>
      </c>
      <c r="P4597" s="241" t="s">
        <v>34</v>
      </c>
      <c r="Q4597" s="159" t="s">
        <v>48</v>
      </c>
      <c r="R4597" s="100" t="s">
        <v>48</v>
      </c>
      <c r="S4597" s="158">
        <v>1</v>
      </c>
      <c r="T4597" s="103" t="s">
        <v>77</v>
      </c>
      <c r="U4597" s="160" t="s">
        <v>74</v>
      </c>
      <c r="V4597" s="160" t="s">
        <v>85</v>
      </c>
      <c r="W4597" s="157" t="s">
        <v>42</v>
      </c>
      <c r="X4597" s="157" t="s">
        <v>50</v>
      </c>
    </row>
    <row r="4598" spans="1:24" ht="30.75">
      <c r="A4598" s="155">
        <f>A4597+1</f>
        <v>4596</v>
      </c>
      <c r="B4598" s="160" t="s">
        <v>4990</v>
      </c>
      <c r="C4598" s="159">
        <v>2016</v>
      </c>
      <c r="D4598" s="160" t="s">
        <v>74</v>
      </c>
      <c r="E4598" s="160" t="s">
        <v>88</v>
      </c>
      <c r="F4598" s="268" t="s">
        <v>5110</v>
      </c>
      <c r="G4598" s="157" t="s">
        <v>31</v>
      </c>
      <c r="H4598" s="161" t="s">
        <v>39</v>
      </c>
      <c r="I4598" s="160" t="s">
        <v>90</v>
      </c>
      <c r="J4598" s="160" t="s">
        <v>88</v>
      </c>
      <c r="K4598" s="240" t="s">
        <v>34</v>
      </c>
      <c r="L4598" s="241" t="s">
        <v>34</v>
      </c>
      <c r="M4598" s="241" t="s">
        <v>34</v>
      </c>
      <c r="N4598" s="241" t="s">
        <v>34</v>
      </c>
      <c r="O4598" s="241" t="s">
        <v>34</v>
      </c>
      <c r="P4598" s="241" t="s">
        <v>34</v>
      </c>
      <c r="Q4598" s="159" t="s">
        <v>34</v>
      </c>
      <c r="R4598" s="100" t="s">
        <v>34</v>
      </c>
      <c r="S4598" s="158">
        <v>1</v>
      </c>
      <c r="T4598" s="103" t="s">
        <v>77</v>
      </c>
      <c r="U4598" s="160" t="s">
        <v>74</v>
      </c>
      <c r="V4598" s="160" t="s">
        <v>94</v>
      </c>
      <c r="W4598" s="160" t="s">
        <v>92</v>
      </c>
      <c r="X4598" s="160" t="s">
        <v>92</v>
      </c>
    </row>
    <row r="4599" spans="1:24" ht="41.25">
      <c r="A4599" s="155">
        <f>A4598+1</f>
        <v>4597</v>
      </c>
      <c r="B4599" s="160" t="s">
        <v>4988</v>
      </c>
      <c r="C4599" s="159">
        <v>2013</v>
      </c>
      <c r="D4599" s="160" t="s">
        <v>96</v>
      </c>
      <c r="E4599" s="160" t="s">
        <v>97</v>
      </c>
      <c r="F4599" s="268" t="s">
        <v>5111</v>
      </c>
      <c r="G4599" s="157" t="s">
        <v>31</v>
      </c>
      <c r="H4599" s="156" t="s">
        <v>29</v>
      </c>
      <c r="I4599" s="160" t="s">
        <v>90</v>
      </c>
      <c r="J4599" s="160" t="s">
        <v>97</v>
      </c>
      <c r="K4599" s="240" t="s">
        <v>34</v>
      </c>
      <c r="L4599" s="241" t="s">
        <v>34</v>
      </c>
      <c r="M4599" s="241" t="s">
        <v>34</v>
      </c>
      <c r="N4599" s="241" t="s">
        <v>34</v>
      </c>
      <c r="O4599" s="241" t="s">
        <v>34</v>
      </c>
      <c r="P4599" s="241" t="s">
        <v>34</v>
      </c>
      <c r="Q4599" s="159" t="s">
        <v>34</v>
      </c>
      <c r="R4599" s="100" t="s">
        <v>34</v>
      </c>
      <c r="S4599" s="158">
        <v>1</v>
      </c>
      <c r="T4599" s="103" t="s">
        <v>99</v>
      </c>
      <c r="U4599" s="160" t="s">
        <v>96</v>
      </c>
      <c r="V4599" s="160" t="s">
        <v>100</v>
      </c>
      <c r="W4599" s="160" t="s">
        <v>92</v>
      </c>
      <c r="X4599" s="160" t="s">
        <v>92</v>
      </c>
    </row>
    <row r="4600" spans="1:24" ht="51">
      <c r="A4600" s="155">
        <f>A4599+1</f>
        <v>4598</v>
      </c>
      <c r="B4600" s="160" t="s">
        <v>4988</v>
      </c>
      <c r="C4600" s="159">
        <v>2013</v>
      </c>
      <c r="D4600" s="160" t="s">
        <v>96</v>
      </c>
      <c r="E4600" s="160" t="s">
        <v>1752</v>
      </c>
      <c r="F4600" s="268" t="s">
        <v>5112</v>
      </c>
      <c r="G4600" s="157" t="s">
        <v>31</v>
      </c>
      <c r="H4600" s="156" t="s">
        <v>29</v>
      </c>
      <c r="I4600" s="160" t="s">
        <v>90</v>
      </c>
      <c r="J4600" s="160" t="s">
        <v>416</v>
      </c>
      <c r="K4600" s="240" t="s">
        <v>34</v>
      </c>
      <c r="L4600" s="241" t="s">
        <v>34</v>
      </c>
      <c r="M4600" s="241" t="s">
        <v>34</v>
      </c>
      <c r="N4600" s="241" t="s">
        <v>34</v>
      </c>
      <c r="O4600" s="241" t="s">
        <v>34</v>
      </c>
      <c r="P4600" s="241" t="s">
        <v>34</v>
      </c>
      <c r="Q4600" s="159" t="s">
        <v>34</v>
      </c>
      <c r="R4600" s="100" t="s">
        <v>34</v>
      </c>
      <c r="S4600" s="158">
        <v>1</v>
      </c>
      <c r="T4600" s="103" t="s">
        <v>99</v>
      </c>
      <c r="U4600" s="160" t="s">
        <v>96</v>
      </c>
      <c r="V4600" s="160" t="s">
        <v>4912</v>
      </c>
      <c r="W4600" s="160" t="s">
        <v>92</v>
      </c>
      <c r="X4600" s="160" t="s">
        <v>92</v>
      </c>
    </row>
    <row r="4601" spans="1:24" ht="41.25">
      <c r="A4601" s="155">
        <f>A4600+1</f>
        <v>4599</v>
      </c>
      <c r="B4601" s="160" t="s">
        <v>4988</v>
      </c>
      <c r="C4601" s="159">
        <v>2013</v>
      </c>
      <c r="D4601" s="160" t="s">
        <v>96</v>
      </c>
      <c r="E4601" s="160" t="s">
        <v>414</v>
      </c>
      <c r="F4601" s="268" t="s">
        <v>5113</v>
      </c>
      <c r="G4601" s="157" t="s">
        <v>31</v>
      </c>
      <c r="H4601" s="161" t="s">
        <v>39</v>
      </c>
      <c r="I4601" s="160" t="s">
        <v>90</v>
      </c>
      <c r="J4601" s="160" t="s">
        <v>416</v>
      </c>
      <c r="K4601" s="240" t="s">
        <v>34</v>
      </c>
      <c r="L4601" s="241" t="s">
        <v>34</v>
      </c>
      <c r="M4601" s="241" t="s">
        <v>34</v>
      </c>
      <c r="N4601" s="241" t="s">
        <v>34</v>
      </c>
      <c r="O4601" s="241" t="s">
        <v>34</v>
      </c>
      <c r="P4601" s="241" t="s">
        <v>34</v>
      </c>
      <c r="Q4601" s="159" t="s">
        <v>34</v>
      </c>
      <c r="R4601" s="100" t="s">
        <v>34</v>
      </c>
      <c r="S4601" s="158">
        <v>1</v>
      </c>
      <c r="T4601" s="103" t="s">
        <v>99</v>
      </c>
      <c r="U4601" s="160" t="s">
        <v>96</v>
      </c>
      <c r="V4601" s="160" t="s">
        <v>414</v>
      </c>
      <c r="W4601" s="160" t="s">
        <v>92</v>
      </c>
      <c r="X4601" s="160" t="s">
        <v>92</v>
      </c>
    </row>
    <row r="4602" spans="1:24" ht="30.75">
      <c r="A4602" s="155">
        <f>A4601+1</f>
        <v>4600</v>
      </c>
      <c r="B4602" s="160" t="s">
        <v>4988</v>
      </c>
      <c r="C4602" s="159">
        <v>2013</v>
      </c>
      <c r="D4602" s="160" t="s">
        <v>96</v>
      </c>
      <c r="E4602" s="160" t="s">
        <v>308</v>
      </c>
      <c r="F4602" s="268" t="s">
        <v>5114</v>
      </c>
      <c r="G4602" s="157" t="s">
        <v>31</v>
      </c>
      <c r="H4602" s="161" t="s">
        <v>39</v>
      </c>
      <c r="I4602" s="160" t="s">
        <v>90</v>
      </c>
      <c r="J4602" s="160" t="s">
        <v>104</v>
      </c>
      <c r="K4602" s="240" t="s">
        <v>34</v>
      </c>
      <c r="L4602" s="241" t="s">
        <v>34</v>
      </c>
      <c r="M4602" s="241" t="s">
        <v>34</v>
      </c>
      <c r="N4602" s="241" t="s">
        <v>34</v>
      </c>
      <c r="O4602" s="241" t="s">
        <v>34</v>
      </c>
      <c r="P4602" s="241" t="s">
        <v>34</v>
      </c>
      <c r="Q4602" s="159" t="s">
        <v>34</v>
      </c>
      <c r="R4602" s="100" t="s">
        <v>34</v>
      </c>
      <c r="S4602" s="158">
        <v>1</v>
      </c>
      <c r="T4602" s="103" t="s">
        <v>99</v>
      </c>
      <c r="U4602" s="160" t="s">
        <v>96</v>
      </c>
      <c r="V4602" s="160" t="s">
        <v>308</v>
      </c>
      <c r="W4602" s="160" t="s">
        <v>92</v>
      </c>
      <c r="X4602" s="160" t="s">
        <v>92</v>
      </c>
    </row>
    <row r="4603" spans="1:24" ht="81">
      <c r="A4603" s="155">
        <f>A4602+1</f>
        <v>4601</v>
      </c>
      <c r="B4603" s="160" t="s">
        <v>4988</v>
      </c>
      <c r="C4603" s="159">
        <v>2013</v>
      </c>
      <c r="D4603" s="160" t="s">
        <v>96</v>
      </c>
      <c r="E4603" s="160" t="s">
        <v>102</v>
      </c>
      <c r="F4603" s="268" t="s">
        <v>5115</v>
      </c>
      <c r="G4603" s="157" t="s">
        <v>82</v>
      </c>
      <c r="H4603" s="161" t="s">
        <v>83</v>
      </c>
      <c r="I4603" s="160" t="s">
        <v>90</v>
      </c>
      <c r="J4603" s="160" t="s">
        <v>104</v>
      </c>
      <c r="K4603" s="240" t="s">
        <v>34</v>
      </c>
      <c r="L4603" s="241" t="s">
        <v>34</v>
      </c>
      <c r="M4603" s="241" t="s">
        <v>34</v>
      </c>
      <c r="N4603" s="241" t="s">
        <v>34</v>
      </c>
      <c r="O4603" s="241" t="s">
        <v>34</v>
      </c>
      <c r="P4603" s="241" t="s">
        <v>34</v>
      </c>
      <c r="Q4603" s="159" t="s">
        <v>34</v>
      </c>
      <c r="R4603" s="100" t="s">
        <v>34</v>
      </c>
      <c r="S4603" s="158">
        <v>1</v>
      </c>
      <c r="T4603" s="103" t="s">
        <v>99</v>
      </c>
      <c r="U4603" s="160" t="s">
        <v>96</v>
      </c>
      <c r="V4603" s="160" t="s">
        <v>105</v>
      </c>
      <c r="W4603" s="160" t="s">
        <v>101</v>
      </c>
      <c r="X4603" s="160" t="s">
        <v>101</v>
      </c>
    </row>
    <row r="4604" spans="1:24" ht="51">
      <c r="A4604" s="155">
        <f>A4603+1</f>
        <v>4602</v>
      </c>
      <c r="B4604" s="160" t="s">
        <v>4988</v>
      </c>
      <c r="C4604" s="159">
        <v>2013</v>
      </c>
      <c r="D4604" s="160" t="s">
        <v>106</v>
      </c>
      <c r="E4604" s="160" t="s">
        <v>107</v>
      </c>
      <c r="F4604" s="268" t="s">
        <v>5116</v>
      </c>
      <c r="G4604" s="157" t="s">
        <v>31</v>
      </c>
      <c r="H4604" s="161" t="s">
        <v>39</v>
      </c>
      <c r="I4604" s="160" t="s">
        <v>71</v>
      </c>
      <c r="J4604" s="160" t="s">
        <v>109</v>
      </c>
      <c r="K4604" s="240" t="s">
        <v>34</v>
      </c>
      <c r="L4604" s="241" t="s">
        <v>34</v>
      </c>
      <c r="M4604" s="241" t="s">
        <v>34</v>
      </c>
      <c r="N4604" s="241" t="s">
        <v>34</v>
      </c>
      <c r="O4604" s="241" t="s">
        <v>34</v>
      </c>
      <c r="P4604" s="241" t="s">
        <v>34</v>
      </c>
      <c r="Q4604" s="159" t="s">
        <v>34</v>
      </c>
      <c r="R4604" s="100" t="s">
        <v>34</v>
      </c>
      <c r="S4604" s="158">
        <v>1</v>
      </c>
      <c r="T4604" s="103" t="s">
        <v>110</v>
      </c>
      <c r="U4604" s="160" t="s">
        <v>111</v>
      </c>
      <c r="V4604" s="160" t="s">
        <v>2139</v>
      </c>
      <c r="W4604" s="160" t="s">
        <v>92</v>
      </c>
      <c r="X4604" s="160" t="s">
        <v>92</v>
      </c>
    </row>
    <row r="4605" spans="1:24" ht="51">
      <c r="A4605" s="155">
        <f>A4604+1</f>
        <v>4603</v>
      </c>
      <c r="B4605" s="160" t="s">
        <v>4988</v>
      </c>
      <c r="C4605" s="159">
        <v>2013</v>
      </c>
      <c r="D4605" s="160" t="s">
        <v>106</v>
      </c>
      <c r="E4605" s="160" t="s">
        <v>107</v>
      </c>
      <c r="F4605" s="268" t="s">
        <v>5117</v>
      </c>
      <c r="G4605" s="157" t="s">
        <v>31</v>
      </c>
      <c r="H4605" s="161" t="s">
        <v>39</v>
      </c>
      <c r="I4605" s="160" t="s">
        <v>71</v>
      </c>
      <c r="J4605" s="160" t="s">
        <v>109</v>
      </c>
      <c r="K4605" s="240" t="s">
        <v>34</v>
      </c>
      <c r="L4605" s="241" t="s">
        <v>34</v>
      </c>
      <c r="M4605" s="241" t="s">
        <v>34</v>
      </c>
      <c r="N4605" s="241" t="s">
        <v>34</v>
      </c>
      <c r="O4605" s="241" t="s">
        <v>34</v>
      </c>
      <c r="P4605" s="241" t="s">
        <v>34</v>
      </c>
      <c r="Q4605" s="159" t="s">
        <v>34</v>
      </c>
      <c r="R4605" s="100" t="s">
        <v>34</v>
      </c>
      <c r="S4605" s="158">
        <v>1</v>
      </c>
      <c r="T4605" s="103" t="s">
        <v>110</v>
      </c>
      <c r="U4605" s="160" t="s">
        <v>111</v>
      </c>
      <c r="V4605" s="160" t="s">
        <v>2139</v>
      </c>
      <c r="W4605" s="160" t="s">
        <v>92</v>
      </c>
      <c r="X4605" s="160" t="s">
        <v>92</v>
      </c>
    </row>
    <row r="4606" spans="1:24" ht="51">
      <c r="A4606" s="155">
        <f>A4605+1</f>
        <v>4604</v>
      </c>
      <c r="B4606" s="160" t="s">
        <v>4988</v>
      </c>
      <c r="C4606" s="159">
        <v>2013</v>
      </c>
      <c r="D4606" s="160" t="s">
        <v>106</v>
      </c>
      <c r="E4606" s="160" t="s">
        <v>107</v>
      </c>
      <c r="F4606" s="268" t="s">
        <v>5118</v>
      </c>
      <c r="G4606" s="157" t="s">
        <v>31</v>
      </c>
      <c r="H4606" s="161" t="s">
        <v>29</v>
      </c>
      <c r="I4606" s="160" t="s">
        <v>71</v>
      </c>
      <c r="J4606" s="160" t="s">
        <v>109</v>
      </c>
      <c r="K4606" s="240" t="s">
        <v>34</v>
      </c>
      <c r="L4606" s="241" t="s">
        <v>34</v>
      </c>
      <c r="M4606" s="241" t="s">
        <v>34</v>
      </c>
      <c r="N4606" s="241" t="s">
        <v>34</v>
      </c>
      <c r="O4606" s="241" t="s">
        <v>34</v>
      </c>
      <c r="P4606" s="241" t="s">
        <v>34</v>
      </c>
      <c r="Q4606" s="159" t="s">
        <v>34</v>
      </c>
      <c r="R4606" s="100" t="s">
        <v>34</v>
      </c>
      <c r="S4606" s="158">
        <v>1</v>
      </c>
      <c r="T4606" s="103" t="s">
        <v>110</v>
      </c>
      <c r="U4606" s="160" t="s">
        <v>111</v>
      </c>
      <c r="V4606" s="160" t="s">
        <v>2139</v>
      </c>
      <c r="W4606" s="160" t="s">
        <v>92</v>
      </c>
      <c r="X4606" s="160" t="s">
        <v>92</v>
      </c>
    </row>
    <row r="4607" spans="1:24" ht="51">
      <c r="A4607" s="155">
        <f>A4606+1</f>
        <v>4605</v>
      </c>
      <c r="B4607" s="160" t="s">
        <v>4988</v>
      </c>
      <c r="C4607" s="159">
        <v>2013</v>
      </c>
      <c r="D4607" s="160" t="s">
        <v>106</v>
      </c>
      <c r="E4607" s="160" t="s">
        <v>107</v>
      </c>
      <c r="F4607" s="268" t="s">
        <v>5119</v>
      </c>
      <c r="G4607" s="157" t="s">
        <v>31</v>
      </c>
      <c r="H4607" s="156" t="s">
        <v>29</v>
      </c>
      <c r="I4607" s="160" t="s">
        <v>71</v>
      </c>
      <c r="J4607" s="160" t="s">
        <v>109</v>
      </c>
      <c r="K4607" s="240" t="s">
        <v>34</v>
      </c>
      <c r="L4607" s="241" t="s">
        <v>34</v>
      </c>
      <c r="M4607" s="241" t="s">
        <v>34</v>
      </c>
      <c r="N4607" s="241" t="s">
        <v>34</v>
      </c>
      <c r="O4607" s="241" t="s">
        <v>34</v>
      </c>
      <c r="P4607" s="241" t="s">
        <v>34</v>
      </c>
      <c r="Q4607" s="159" t="s">
        <v>34</v>
      </c>
      <c r="R4607" s="100" t="s">
        <v>34</v>
      </c>
      <c r="S4607" s="158">
        <v>1</v>
      </c>
      <c r="T4607" s="103" t="s">
        <v>110</v>
      </c>
      <c r="U4607" s="160" t="s">
        <v>111</v>
      </c>
      <c r="V4607" s="160" t="s">
        <v>116</v>
      </c>
      <c r="W4607" s="160" t="s">
        <v>92</v>
      </c>
      <c r="X4607" s="160" t="s">
        <v>92</v>
      </c>
    </row>
    <row r="4608" spans="1:24" ht="51">
      <c r="A4608" s="155">
        <f>A4607+1</f>
        <v>4606</v>
      </c>
      <c r="B4608" s="160" t="s">
        <v>4988</v>
      </c>
      <c r="C4608" s="159">
        <v>2013</v>
      </c>
      <c r="D4608" s="160" t="s">
        <v>106</v>
      </c>
      <c r="E4608" s="160" t="s">
        <v>107</v>
      </c>
      <c r="F4608" s="268" t="s">
        <v>5120</v>
      </c>
      <c r="G4608" s="157" t="s">
        <v>31</v>
      </c>
      <c r="H4608" s="156" t="s">
        <v>42</v>
      </c>
      <c r="I4608" s="160" t="s">
        <v>71</v>
      </c>
      <c r="J4608" s="160" t="s">
        <v>109</v>
      </c>
      <c r="K4608" s="240" t="s">
        <v>34</v>
      </c>
      <c r="L4608" s="241" t="s">
        <v>34</v>
      </c>
      <c r="M4608" s="241" t="s">
        <v>34</v>
      </c>
      <c r="N4608" s="241" t="s">
        <v>34</v>
      </c>
      <c r="O4608" s="241" t="s">
        <v>34</v>
      </c>
      <c r="P4608" s="241" t="s">
        <v>34</v>
      </c>
      <c r="Q4608" s="159" t="s">
        <v>34</v>
      </c>
      <c r="R4608" s="100" t="s">
        <v>34</v>
      </c>
      <c r="S4608" s="158">
        <v>1</v>
      </c>
      <c r="T4608" s="103" t="s">
        <v>110</v>
      </c>
      <c r="U4608" s="160" t="s">
        <v>111</v>
      </c>
      <c r="V4608" s="160" t="s">
        <v>116</v>
      </c>
      <c r="W4608" s="157" t="s">
        <v>42</v>
      </c>
      <c r="X4608" s="157" t="s">
        <v>42</v>
      </c>
    </row>
    <row r="4609" spans="1:24" ht="51">
      <c r="A4609" s="155">
        <f>A4608+1</f>
        <v>4607</v>
      </c>
      <c r="B4609" s="160" t="s">
        <v>4988</v>
      </c>
      <c r="C4609" s="159">
        <v>2013</v>
      </c>
      <c r="D4609" s="160" t="s">
        <v>106</v>
      </c>
      <c r="E4609" s="160" t="s">
        <v>107</v>
      </c>
      <c r="F4609" s="268" t="s">
        <v>5121</v>
      </c>
      <c r="G4609" s="157" t="s">
        <v>31</v>
      </c>
      <c r="H4609" s="156" t="s">
        <v>50</v>
      </c>
      <c r="I4609" s="160" t="s">
        <v>71</v>
      </c>
      <c r="J4609" s="160" t="s">
        <v>109</v>
      </c>
      <c r="K4609" s="240" t="s">
        <v>34</v>
      </c>
      <c r="L4609" s="241" t="s">
        <v>34</v>
      </c>
      <c r="M4609" s="241" t="s">
        <v>34</v>
      </c>
      <c r="N4609" s="241" t="s">
        <v>34</v>
      </c>
      <c r="O4609" s="241" t="s">
        <v>34</v>
      </c>
      <c r="P4609" s="241" t="s">
        <v>34</v>
      </c>
      <c r="Q4609" s="159" t="s">
        <v>34</v>
      </c>
      <c r="R4609" s="100" t="s">
        <v>48</v>
      </c>
      <c r="S4609" s="158">
        <v>1</v>
      </c>
      <c r="T4609" s="103" t="s">
        <v>110</v>
      </c>
      <c r="U4609" s="160" t="s">
        <v>111</v>
      </c>
      <c r="V4609" s="160" t="s">
        <v>116</v>
      </c>
      <c r="W4609" s="157" t="s">
        <v>42</v>
      </c>
      <c r="X4609" s="157" t="s">
        <v>50</v>
      </c>
    </row>
    <row r="4610" spans="1:24" ht="41.25">
      <c r="A4610" s="155">
        <f>A4609+1</f>
        <v>4608</v>
      </c>
      <c r="B4610" s="160" t="s">
        <v>4988</v>
      </c>
      <c r="C4610" s="159">
        <v>2013</v>
      </c>
      <c r="D4610" s="160" t="s">
        <v>106</v>
      </c>
      <c r="E4610" s="160" t="s">
        <v>131</v>
      </c>
      <c r="F4610" s="268" t="s">
        <v>5122</v>
      </c>
      <c r="G4610" s="157" t="s">
        <v>31</v>
      </c>
      <c r="H4610" s="161" t="s">
        <v>39</v>
      </c>
      <c r="I4610" s="160" t="s">
        <v>71</v>
      </c>
      <c r="J4610" s="160" t="s">
        <v>109</v>
      </c>
      <c r="K4610" s="240" t="s">
        <v>34</v>
      </c>
      <c r="L4610" s="241" t="s">
        <v>34</v>
      </c>
      <c r="M4610" s="241" t="s">
        <v>34</v>
      </c>
      <c r="N4610" s="241" t="s">
        <v>34</v>
      </c>
      <c r="O4610" s="241" t="s">
        <v>34</v>
      </c>
      <c r="P4610" s="241" t="s">
        <v>34</v>
      </c>
      <c r="Q4610" s="159" t="s">
        <v>34</v>
      </c>
      <c r="R4610" s="100" t="s">
        <v>34</v>
      </c>
      <c r="S4610" s="158">
        <v>1</v>
      </c>
      <c r="T4610" s="103" t="s">
        <v>110</v>
      </c>
      <c r="U4610" s="160" t="s">
        <v>111</v>
      </c>
      <c r="V4610" s="160" t="s">
        <v>131</v>
      </c>
      <c r="W4610" s="160" t="s">
        <v>92</v>
      </c>
      <c r="X4610" s="160" t="s">
        <v>92</v>
      </c>
    </row>
    <row r="4611" spans="1:24" ht="41.25">
      <c r="A4611" s="155">
        <f>A4610+1</f>
        <v>4609</v>
      </c>
      <c r="B4611" s="160" t="s">
        <v>4988</v>
      </c>
      <c r="C4611" s="159">
        <v>2013</v>
      </c>
      <c r="D4611" s="160" t="s">
        <v>106</v>
      </c>
      <c r="E4611" s="160" t="s">
        <v>131</v>
      </c>
      <c r="F4611" s="268" t="s">
        <v>5123</v>
      </c>
      <c r="G4611" s="157" t="s">
        <v>31</v>
      </c>
      <c r="H4611" s="156" t="s">
        <v>42</v>
      </c>
      <c r="I4611" s="160" t="s">
        <v>71</v>
      </c>
      <c r="J4611" s="160" t="s">
        <v>109</v>
      </c>
      <c r="K4611" s="240" t="s">
        <v>34</v>
      </c>
      <c r="L4611" s="241" t="s">
        <v>34</v>
      </c>
      <c r="M4611" s="241" t="s">
        <v>34</v>
      </c>
      <c r="N4611" s="241" t="s">
        <v>34</v>
      </c>
      <c r="O4611" s="241" t="s">
        <v>34</v>
      </c>
      <c r="P4611" s="241" t="s">
        <v>34</v>
      </c>
      <c r="Q4611" s="159" t="s">
        <v>34</v>
      </c>
      <c r="R4611" s="100" t="s">
        <v>34</v>
      </c>
      <c r="S4611" s="158">
        <v>1</v>
      </c>
      <c r="T4611" s="103" t="s">
        <v>110</v>
      </c>
      <c r="U4611" s="160" t="s">
        <v>111</v>
      </c>
      <c r="V4611" s="160" t="s">
        <v>131</v>
      </c>
      <c r="W4611" s="157" t="s">
        <v>42</v>
      </c>
      <c r="X4611" s="157" t="s">
        <v>42</v>
      </c>
    </row>
    <row r="4612" spans="1:24" ht="41.25">
      <c r="A4612" s="155">
        <f>A4611+1</f>
        <v>4610</v>
      </c>
      <c r="B4612" s="160" t="s">
        <v>4988</v>
      </c>
      <c r="C4612" s="159">
        <v>2013</v>
      </c>
      <c r="D4612" s="160" t="s">
        <v>106</v>
      </c>
      <c r="E4612" s="160" t="s">
        <v>131</v>
      </c>
      <c r="F4612" s="268" t="s">
        <v>5124</v>
      </c>
      <c r="G4612" s="157" t="s">
        <v>31</v>
      </c>
      <c r="H4612" s="156" t="s">
        <v>42</v>
      </c>
      <c r="I4612" s="160" t="s">
        <v>71</v>
      </c>
      <c r="J4612" s="160" t="s">
        <v>109</v>
      </c>
      <c r="K4612" s="240" t="s">
        <v>48</v>
      </c>
      <c r="L4612" s="241" t="s">
        <v>34</v>
      </c>
      <c r="M4612" s="241" t="s">
        <v>34</v>
      </c>
      <c r="N4612" s="241" t="s">
        <v>34</v>
      </c>
      <c r="O4612" s="241" t="s">
        <v>34</v>
      </c>
      <c r="P4612" s="241" t="s">
        <v>34</v>
      </c>
      <c r="Q4612" s="159" t="s">
        <v>34</v>
      </c>
      <c r="R4612" s="100" t="s">
        <v>34</v>
      </c>
      <c r="S4612" s="158">
        <v>1</v>
      </c>
      <c r="T4612" s="103" t="s">
        <v>110</v>
      </c>
      <c r="U4612" s="160" t="s">
        <v>111</v>
      </c>
      <c r="V4612" s="160" t="s">
        <v>131</v>
      </c>
      <c r="W4612" s="157" t="s">
        <v>42</v>
      </c>
      <c r="X4612" s="157" t="s">
        <v>42</v>
      </c>
    </row>
    <row r="4613" spans="1:24" ht="41.25">
      <c r="A4613" s="155">
        <f>A4612+1</f>
        <v>4611</v>
      </c>
      <c r="B4613" s="160" t="s">
        <v>4988</v>
      </c>
      <c r="C4613" s="159">
        <v>2013</v>
      </c>
      <c r="D4613" s="160" t="s">
        <v>106</v>
      </c>
      <c r="E4613" s="160" t="s">
        <v>131</v>
      </c>
      <c r="F4613" s="268" t="s">
        <v>5125</v>
      </c>
      <c r="G4613" s="157" t="s">
        <v>31</v>
      </c>
      <c r="H4613" s="156" t="s">
        <v>42</v>
      </c>
      <c r="I4613" s="160" t="s">
        <v>71</v>
      </c>
      <c r="J4613" s="160" t="s">
        <v>109</v>
      </c>
      <c r="K4613" s="240" t="s">
        <v>34</v>
      </c>
      <c r="L4613" s="241" t="s">
        <v>34</v>
      </c>
      <c r="M4613" s="241" t="s">
        <v>34</v>
      </c>
      <c r="N4613" s="241" t="s">
        <v>34</v>
      </c>
      <c r="O4613" s="241" t="s">
        <v>34</v>
      </c>
      <c r="P4613" s="241" t="s">
        <v>34</v>
      </c>
      <c r="Q4613" s="159" t="s">
        <v>34</v>
      </c>
      <c r="R4613" s="100" t="s">
        <v>34</v>
      </c>
      <c r="S4613" s="158">
        <v>1</v>
      </c>
      <c r="T4613" s="103" t="s">
        <v>110</v>
      </c>
      <c r="U4613" s="160" t="s">
        <v>111</v>
      </c>
      <c r="V4613" s="160" t="s">
        <v>131</v>
      </c>
      <c r="W4613" s="157" t="s">
        <v>42</v>
      </c>
      <c r="X4613" s="157" t="s">
        <v>42</v>
      </c>
    </row>
    <row r="4614" spans="1:24" ht="81">
      <c r="A4614" s="155">
        <f>A4613+1</f>
        <v>4612</v>
      </c>
      <c r="B4614" s="160" t="s">
        <v>4988</v>
      </c>
      <c r="C4614" s="159">
        <v>2013</v>
      </c>
      <c r="D4614" s="160" t="s">
        <v>106</v>
      </c>
      <c r="E4614" s="160" t="s">
        <v>137</v>
      </c>
      <c r="F4614" s="268" t="s">
        <v>5126</v>
      </c>
      <c r="G4614" s="156" t="s">
        <v>82</v>
      </c>
      <c r="H4614" s="161" t="s">
        <v>83</v>
      </c>
      <c r="I4614" s="156" t="s">
        <v>71</v>
      </c>
      <c r="J4614" s="156" t="s">
        <v>109</v>
      </c>
      <c r="K4614" s="238" t="s">
        <v>34</v>
      </c>
      <c r="L4614" s="239" t="s">
        <v>34</v>
      </c>
      <c r="M4614" s="239" t="s">
        <v>34</v>
      </c>
      <c r="N4614" s="239" t="s">
        <v>34</v>
      </c>
      <c r="O4614" s="239" t="s">
        <v>34</v>
      </c>
      <c r="P4614" s="239" t="s">
        <v>34</v>
      </c>
      <c r="Q4614" s="159" t="s">
        <v>34</v>
      </c>
      <c r="R4614" s="100" t="s">
        <v>34</v>
      </c>
      <c r="S4614" s="158">
        <v>1</v>
      </c>
      <c r="T4614" s="103" t="s">
        <v>110</v>
      </c>
      <c r="U4614" s="160" t="s">
        <v>111</v>
      </c>
      <c r="V4614" s="160" t="s">
        <v>479</v>
      </c>
      <c r="W4614" s="160" t="s">
        <v>101</v>
      </c>
      <c r="X4614" s="160" t="s">
        <v>101</v>
      </c>
    </row>
    <row r="4615" spans="1:24" ht="81">
      <c r="A4615" s="155">
        <f>A4614+1</f>
        <v>4613</v>
      </c>
      <c r="B4615" s="160" t="s">
        <v>4988</v>
      </c>
      <c r="C4615" s="159">
        <v>2013</v>
      </c>
      <c r="D4615" s="160" t="s">
        <v>139</v>
      </c>
      <c r="E4615" s="160" t="s">
        <v>140</v>
      </c>
      <c r="F4615" s="268" t="s">
        <v>5127</v>
      </c>
      <c r="G4615" s="160" t="s">
        <v>82</v>
      </c>
      <c r="H4615" s="161" t="s">
        <v>83</v>
      </c>
      <c r="I4615" s="160" t="s">
        <v>71</v>
      </c>
      <c r="J4615" s="160" t="s">
        <v>142</v>
      </c>
      <c r="K4615" s="240" t="s">
        <v>34</v>
      </c>
      <c r="L4615" s="241" t="s">
        <v>34</v>
      </c>
      <c r="M4615" s="241" t="s">
        <v>48</v>
      </c>
      <c r="N4615" s="241" t="s">
        <v>34</v>
      </c>
      <c r="O4615" s="241" t="s">
        <v>34</v>
      </c>
      <c r="P4615" s="241" t="s">
        <v>34</v>
      </c>
      <c r="Q4615" s="159" t="s">
        <v>34</v>
      </c>
      <c r="R4615" s="100" t="s">
        <v>34</v>
      </c>
      <c r="S4615" s="158">
        <v>1</v>
      </c>
      <c r="T4615" s="103" t="s">
        <v>143</v>
      </c>
      <c r="U4615" s="160" t="s">
        <v>139</v>
      </c>
      <c r="V4615" s="160" t="s">
        <v>144</v>
      </c>
      <c r="W4615" s="160" t="s">
        <v>401</v>
      </c>
      <c r="X4615" s="160" t="s">
        <v>401</v>
      </c>
    </row>
    <row r="4616" spans="1:24" ht="41.25">
      <c r="A4616" s="155">
        <f>A4615+1</f>
        <v>4614</v>
      </c>
      <c r="B4616" s="160" t="s">
        <v>4988</v>
      </c>
      <c r="C4616" s="159">
        <v>2013</v>
      </c>
      <c r="D4616" s="160" t="s">
        <v>139</v>
      </c>
      <c r="E4616" s="160" t="s">
        <v>140</v>
      </c>
      <c r="F4616" s="268" t="s">
        <v>5128</v>
      </c>
      <c r="G4616" s="157" t="s">
        <v>31</v>
      </c>
      <c r="H4616" s="156" t="s">
        <v>42</v>
      </c>
      <c r="I4616" s="160" t="s">
        <v>71</v>
      </c>
      <c r="J4616" s="160" t="s">
        <v>142</v>
      </c>
      <c r="K4616" s="240" t="s">
        <v>34</v>
      </c>
      <c r="L4616" s="241" t="s">
        <v>34</v>
      </c>
      <c r="M4616" s="241" t="s">
        <v>34</v>
      </c>
      <c r="N4616" s="241" t="s">
        <v>34</v>
      </c>
      <c r="O4616" s="241" t="s">
        <v>34</v>
      </c>
      <c r="P4616" s="241" t="s">
        <v>34</v>
      </c>
      <c r="Q4616" s="159" t="s">
        <v>34</v>
      </c>
      <c r="R4616" s="100" t="s">
        <v>34</v>
      </c>
      <c r="S4616" s="158">
        <v>1</v>
      </c>
      <c r="T4616" s="103" t="s">
        <v>143</v>
      </c>
      <c r="U4616" s="160" t="s">
        <v>139</v>
      </c>
      <c r="V4616" s="160" t="s">
        <v>483</v>
      </c>
      <c r="W4616" s="157" t="s">
        <v>42</v>
      </c>
      <c r="X4616" s="157" t="s">
        <v>42</v>
      </c>
    </row>
    <row r="4617" spans="1:24" ht="41.25">
      <c r="A4617" s="155">
        <f>A4616+1</f>
        <v>4615</v>
      </c>
      <c r="B4617" s="160" t="s">
        <v>4988</v>
      </c>
      <c r="C4617" s="159">
        <v>2013</v>
      </c>
      <c r="D4617" s="160" t="s">
        <v>139</v>
      </c>
      <c r="E4617" s="160" t="s">
        <v>140</v>
      </c>
      <c r="F4617" s="268" t="s">
        <v>5129</v>
      </c>
      <c r="G4617" s="157" t="s">
        <v>31</v>
      </c>
      <c r="H4617" s="161" t="s">
        <v>39</v>
      </c>
      <c r="I4617" s="160" t="s">
        <v>71</v>
      </c>
      <c r="J4617" s="160" t="s">
        <v>142</v>
      </c>
      <c r="K4617" s="240" t="s">
        <v>34</v>
      </c>
      <c r="L4617" s="241" t="s">
        <v>34</v>
      </c>
      <c r="M4617" s="241" t="s">
        <v>34</v>
      </c>
      <c r="N4617" s="241" t="s">
        <v>34</v>
      </c>
      <c r="O4617" s="241" t="s">
        <v>34</v>
      </c>
      <c r="P4617" s="241" t="s">
        <v>34</v>
      </c>
      <c r="Q4617" s="159" t="s">
        <v>34</v>
      </c>
      <c r="R4617" s="100" t="s">
        <v>34</v>
      </c>
      <c r="S4617" s="158">
        <v>1</v>
      </c>
      <c r="T4617" s="103" t="s">
        <v>143</v>
      </c>
      <c r="U4617" s="160" t="s">
        <v>139</v>
      </c>
      <c r="V4617" s="160" t="s">
        <v>483</v>
      </c>
      <c r="W4617" s="160" t="s">
        <v>92</v>
      </c>
      <c r="X4617" s="160" t="s">
        <v>92</v>
      </c>
    </row>
    <row r="4618" spans="1:24" ht="81">
      <c r="A4618" s="155">
        <f>A4617+1</f>
        <v>4616</v>
      </c>
      <c r="B4618" s="160" t="s">
        <v>4988</v>
      </c>
      <c r="C4618" s="159">
        <v>2013</v>
      </c>
      <c r="D4618" s="160" t="s">
        <v>139</v>
      </c>
      <c r="E4618" s="160" t="s">
        <v>140</v>
      </c>
      <c r="F4618" s="268" t="s">
        <v>5130</v>
      </c>
      <c r="G4618" s="157" t="s">
        <v>82</v>
      </c>
      <c r="H4618" s="161" t="s">
        <v>83</v>
      </c>
      <c r="I4618" s="160" t="s">
        <v>71</v>
      </c>
      <c r="J4618" s="160" t="s">
        <v>142</v>
      </c>
      <c r="K4618" s="240" t="s">
        <v>34</v>
      </c>
      <c r="L4618" s="241" t="s">
        <v>34</v>
      </c>
      <c r="M4618" s="241" t="s">
        <v>34</v>
      </c>
      <c r="N4618" s="241" t="s">
        <v>34</v>
      </c>
      <c r="O4618" s="241" t="s">
        <v>34</v>
      </c>
      <c r="P4618" s="241" t="s">
        <v>34</v>
      </c>
      <c r="Q4618" s="159" t="s">
        <v>34</v>
      </c>
      <c r="R4618" s="100" t="s">
        <v>34</v>
      </c>
      <c r="S4618" s="158">
        <v>1</v>
      </c>
      <c r="T4618" s="103" t="s">
        <v>143</v>
      </c>
      <c r="U4618" s="160" t="s">
        <v>139</v>
      </c>
      <c r="V4618" s="160" t="s">
        <v>483</v>
      </c>
      <c r="W4618" s="160" t="s">
        <v>188</v>
      </c>
      <c r="X4618" s="160" t="s">
        <v>188</v>
      </c>
    </row>
    <row r="4619" spans="1:24" ht="41.25">
      <c r="A4619" s="155">
        <f>A4618+1</f>
        <v>4617</v>
      </c>
      <c r="B4619" s="160" t="s">
        <v>4988</v>
      </c>
      <c r="C4619" s="159">
        <v>2013</v>
      </c>
      <c r="D4619" s="160" t="s">
        <v>139</v>
      </c>
      <c r="E4619" s="160" t="s">
        <v>140</v>
      </c>
      <c r="F4619" s="268" t="s">
        <v>5131</v>
      </c>
      <c r="G4619" s="157" t="s">
        <v>31</v>
      </c>
      <c r="H4619" s="156" t="s">
        <v>42</v>
      </c>
      <c r="I4619" s="160" t="s">
        <v>71</v>
      </c>
      <c r="J4619" s="160" t="s">
        <v>142</v>
      </c>
      <c r="K4619" s="240" t="s">
        <v>34</v>
      </c>
      <c r="L4619" s="241" t="s">
        <v>34</v>
      </c>
      <c r="M4619" s="241" t="s">
        <v>34</v>
      </c>
      <c r="N4619" s="241" t="s">
        <v>34</v>
      </c>
      <c r="O4619" s="241" t="s">
        <v>34</v>
      </c>
      <c r="P4619" s="241" t="s">
        <v>34</v>
      </c>
      <c r="Q4619" s="159" t="s">
        <v>34</v>
      </c>
      <c r="R4619" s="100" t="s">
        <v>34</v>
      </c>
      <c r="S4619" s="158">
        <v>1</v>
      </c>
      <c r="T4619" s="103" t="s">
        <v>143</v>
      </c>
      <c r="U4619" s="160" t="s">
        <v>139</v>
      </c>
      <c r="V4619" s="160" t="s">
        <v>483</v>
      </c>
      <c r="W4619" s="157" t="s">
        <v>42</v>
      </c>
      <c r="X4619" s="157" t="s">
        <v>42</v>
      </c>
    </row>
    <row r="4620" spans="1:24" ht="81">
      <c r="A4620" s="155">
        <f>A4619+1</f>
        <v>4618</v>
      </c>
      <c r="B4620" s="160" t="s">
        <v>4988</v>
      </c>
      <c r="C4620" s="159">
        <v>2013</v>
      </c>
      <c r="D4620" s="160" t="s">
        <v>139</v>
      </c>
      <c r="E4620" s="160" t="s">
        <v>140</v>
      </c>
      <c r="F4620" s="268" t="s">
        <v>5132</v>
      </c>
      <c r="G4620" s="157" t="s">
        <v>82</v>
      </c>
      <c r="H4620" s="161" t="s">
        <v>83</v>
      </c>
      <c r="I4620" s="160" t="s">
        <v>71</v>
      </c>
      <c r="J4620" s="160" t="s">
        <v>142</v>
      </c>
      <c r="K4620" s="240" t="s">
        <v>34</v>
      </c>
      <c r="L4620" s="241" t="s">
        <v>34</v>
      </c>
      <c r="M4620" s="241" t="s">
        <v>34</v>
      </c>
      <c r="N4620" s="241" t="s">
        <v>34</v>
      </c>
      <c r="O4620" s="241" t="s">
        <v>34</v>
      </c>
      <c r="P4620" s="241" t="s">
        <v>34</v>
      </c>
      <c r="Q4620" s="159" t="s">
        <v>34</v>
      </c>
      <c r="R4620" s="100" t="s">
        <v>34</v>
      </c>
      <c r="S4620" s="158">
        <v>1</v>
      </c>
      <c r="T4620" s="103" t="s">
        <v>143</v>
      </c>
      <c r="U4620" s="160" t="s">
        <v>139</v>
      </c>
      <c r="V4620" s="160" t="s">
        <v>483</v>
      </c>
      <c r="W4620" s="160" t="s">
        <v>101</v>
      </c>
      <c r="X4620" s="160" t="s">
        <v>101</v>
      </c>
    </row>
    <row r="4621" spans="1:24" ht="41.25">
      <c r="A4621" s="155">
        <f>A4620+1</f>
        <v>4619</v>
      </c>
      <c r="B4621" s="160" t="s">
        <v>4988</v>
      </c>
      <c r="C4621" s="159">
        <v>2013</v>
      </c>
      <c r="D4621" s="160" t="s">
        <v>139</v>
      </c>
      <c r="E4621" s="160" t="s">
        <v>140</v>
      </c>
      <c r="F4621" s="268" t="s">
        <v>5133</v>
      </c>
      <c r="G4621" s="157" t="s">
        <v>31</v>
      </c>
      <c r="H4621" s="161" t="s">
        <v>39</v>
      </c>
      <c r="I4621" s="160" t="s">
        <v>71</v>
      </c>
      <c r="J4621" s="160" t="s">
        <v>142</v>
      </c>
      <c r="K4621" s="240" t="s">
        <v>34</v>
      </c>
      <c r="L4621" s="241" t="s">
        <v>34</v>
      </c>
      <c r="M4621" s="241" t="s">
        <v>34</v>
      </c>
      <c r="N4621" s="241" t="s">
        <v>34</v>
      </c>
      <c r="O4621" s="241" t="s">
        <v>34</v>
      </c>
      <c r="P4621" s="241" t="s">
        <v>34</v>
      </c>
      <c r="Q4621" s="159" t="s">
        <v>34</v>
      </c>
      <c r="R4621" s="100" t="s">
        <v>34</v>
      </c>
      <c r="S4621" s="158">
        <v>1</v>
      </c>
      <c r="T4621" s="103" t="s">
        <v>143</v>
      </c>
      <c r="U4621" s="160" t="s">
        <v>139</v>
      </c>
      <c r="V4621" s="160" t="s">
        <v>483</v>
      </c>
      <c r="W4621" s="160" t="s">
        <v>92</v>
      </c>
      <c r="X4621" s="160" t="s">
        <v>92</v>
      </c>
    </row>
    <row r="4622" spans="1:24" ht="41.25">
      <c r="A4622" s="155">
        <f>A4621+1</f>
        <v>4620</v>
      </c>
      <c r="B4622" s="160" t="s">
        <v>4988</v>
      </c>
      <c r="C4622" s="159">
        <v>2013</v>
      </c>
      <c r="D4622" s="160" t="s">
        <v>139</v>
      </c>
      <c r="E4622" s="160" t="s">
        <v>140</v>
      </c>
      <c r="F4622" s="268" t="s">
        <v>5134</v>
      </c>
      <c r="G4622" s="157" t="s">
        <v>31</v>
      </c>
      <c r="H4622" s="156" t="s">
        <v>29</v>
      </c>
      <c r="I4622" s="160" t="s">
        <v>71</v>
      </c>
      <c r="J4622" s="160" t="s">
        <v>142</v>
      </c>
      <c r="K4622" s="240" t="s">
        <v>34</v>
      </c>
      <c r="L4622" s="241" t="s">
        <v>34</v>
      </c>
      <c r="M4622" s="241" t="s">
        <v>34</v>
      </c>
      <c r="N4622" s="241" t="s">
        <v>34</v>
      </c>
      <c r="O4622" s="241" t="s">
        <v>34</v>
      </c>
      <c r="P4622" s="241" t="s">
        <v>34</v>
      </c>
      <c r="Q4622" s="159" t="s">
        <v>34</v>
      </c>
      <c r="R4622" s="100" t="s">
        <v>34</v>
      </c>
      <c r="S4622" s="158">
        <v>1</v>
      </c>
      <c r="T4622" s="103" t="s">
        <v>143</v>
      </c>
      <c r="U4622" s="160" t="s">
        <v>139</v>
      </c>
      <c r="V4622" s="160" t="s">
        <v>483</v>
      </c>
      <c r="W4622" s="160" t="s">
        <v>92</v>
      </c>
      <c r="X4622" s="160" t="s">
        <v>92</v>
      </c>
    </row>
    <row r="4623" spans="1:24" ht="41.25">
      <c r="A4623" s="155">
        <f>A4622+1</f>
        <v>4621</v>
      </c>
      <c r="B4623" s="160" t="s">
        <v>4988</v>
      </c>
      <c r="C4623" s="159">
        <v>2013</v>
      </c>
      <c r="D4623" s="160" t="s">
        <v>139</v>
      </c>
      <c r="E4623" s="160" t="s">
        <v>140</v>
      </c>
      <c r="F4623" s="268" t="s">
        <v>5135</v>
      </c>
      <c r="G4623" s="157" t="s">
        <v>31</v>
      </c>
      <c r="H4623" s="156" t="s">
        <v>46</v>
      </c>
      <c r="I4623" s="160" t="s">
        <v>71</v>
      </c>
      <c r="J4623" s="160" t="s">
        <v>142</v>
      </c>
      <c r="K4623" s="240" t="s">
        <v>34</v>
      </c>
      <c r="L4623" s="241" t="s">
        <v>34</v>
      </c>
      <c r="M4623" s="241" t="s">
        <v>34</v>
      </c>
      <c r="N4623" s="241" t="s">
        <v>34</v>
      </c>
      <c r="O4623" s="241" t="s">
        <v>34</v>
      </c>
      <c r="P4623" s="241" t="s">
        <v>34</v>
      </c>
      <c r="Q4623" s="159" t="s">
        <v>34</v>
      </c>
      <c r="R4623" s="100" t="s">
        <v>34</v>
      </c>
      <c r="S4623" s="158">
        <v>1</v>
      </c>
      <c r="T4623" s="103" t="s">
        <v>143</v>
      </c>
      <c r="U4623" s="160" t="s">
        <v>139</v>
      </c>
      <c r="V4623" s="160" t="s">
        <v>483</v>
      </c>
      <c r="W4623" s="160" t="s">
        <v>52</v>
      </c>
      <c r="X4623" s="160" t="s">
        <v>52</v>
      </c>
    </row>
    <row r="4624" spans="1:24" ht="20.25">
      <c r="A4624" s="155">
        <f>A4623+1</f>
        <v>4622</v>
      </c>
      <c r="B4624" s="160" t="s">
        <v>4988</v>
      </c>
      <c r="C4624" s="159">
        <v>2013</v>
      </c>
      <c r="D4624" s="160" t="s">
        <v>162</v>
      </c>
      <c r="E4624" s="160" t="s">
        <v>162</v>
      </c>
      <c r="F4624" s="268" t="s">
        <v>5136</v>
      </c>
      <c r="G4624" s="157" t="s">
        <v>31</v>
      </c>
      <c r="H4624" s="156" t="s">
        <v>42</v>
      </c>
      <c r="I4624" s="160" t="s">
        <v>164</v>
      </c>
      <c r="J4624" s="160" t="s">
        <v>15</v>
      </c>
      <c r="K4624" s="240" t="s">
        <v>34</v>
      </c>
      <c r="L4624" s="241" t="s">
        <v>34</v>
      </c>
      <c r="M4624" s="241" t="s">
        <v>48</v>
      </c>
      <c r="N4624" s="241" t="s">
        <v>34</v>
      </c>
      <c r="O4624" s="241" t="s">
        <v>34</v>
      </c>
      <c r="P4624" s="241" t="s">
        <v>34</v>
      </c>
      <c r="Q4624" s="159" t="s">
        <v>34</v>
      </c>
      <c r="R4624" s="100" t="s">
        <v>34</v>
      </c>
      <c r="S4624" s="163">
        <v>1</v>
      </c>
      <c r="T4624" s="103" t="s">
        <v>165</v>
      </c>
      <c r="U4624" s="160" t="s">
        <v>166</v>
      </c>
      <c r="V4624" s="160" t="s">
        <v>162</v>
      </c>
      <c r="W4624" s="157" t="s">
        <v>42</v>
      </c>
      <c r="X4624" s="157" t="s">
        <v>42</v>
      </c>
    </row>
    <row r="4625" spans="1:24" ht="30.75">
      <c r="A4625" s="155">
        <f>A4624+1</f>
        <v>4623</v>
      </c>
      <c r="B4625" s="160" t="s">
        <v>4988</v>
      </c>
      <c r="C4625" s="159">
        <v>2013</v>
      </c>
      <c r="D4625" s="160" t="s">
        <v>162</v>
      </c>
      <c r="E4625" s="160" t="s">
        <v>162</v>
      </c>
      <c r="F4625" s="268" t="s">
        <v>5137</v>
      </c>
      <c r="G4625" s="157" t="s">
        <v>31</v>
      </c>
      <c r="H4625" s="156" t="s">
        <v>50</v>
      </c>
      <c r="I4625" s="160" t="s">
        <v>164</v>
      </c>
      <c r="J4625" s="157" t="s">
        <v>15</v>
      </c>
      <c r="K4625" s="238" t="s">
        <v>34</v>
      </c>
      <c r="L4625" s="239" t="s">
        <v>34</v>
      </c>
      <c r="M4625" s="239" t="s">
        <v>48</v>
      </c>
      <c r="N4625" s="239" t="s">
        <v>34</v>
      </c>
      <c r="O4625" s="239" t="s">
        <v>34</v>
      </c>
      <c r="P4625" s="239" t="s">
        <v>34</v>
      </c>
      <c r="Q4625" s="159" t="s">
        <v>48</v>
      </c>
      <c r="R4625" s="100" t="s">
        <v>48</v>
      </c>
      <c r="S4625" s="163">
        <v>1</v>
      </c>
      <c r="T4625" s="103" t="s">
        <v>165</v>
      </c>
      <c r="U4625" s="160" t="s">
        <v>166</v>
      </c>
      <c r="V4625" s="160" t="s">
        <v>162</v>
      </c>
      <c r="W4625" s="157" t="s">
        <v>42</v>
      </c>
      <c r="X4625" s="157" t="s">
        <v>50</v>
      </c>
    </row>
    <row r="4626" spans="1:24" ht="20.25">
      <c r="A4626" s="155">
        <f>A4625+1</f>
        <v>4624</v>
      </c>
      <c r="B4626" s="160" t="s">
        <v>4988</v>
      </c>
      <c r="C4626" s="159">
        <v>2013</v>
      </c>
      <c r="D4626" s="160" t="s">
        <v>162</v>
      </c>
      <c r="E4626" s="160" t="s">
        <v>162</v>
      </c>
      <c r="F4626" s="268" t="s">
        <v>5138</v>
      </c>
      <c r="G4626" s="157" t="s">
        <v>31</v>
      </c>
      <c r="H4626" s="161" t="s">
        <v>39</v>
      </c>
      <c r="I4626" s="160" t="s">
        <v>164</v>
      </c>
      <c r="J4626" s="160" t="s">
        <v>15</v>
      </c>
      <c r="K4626" s="240" t="s">
        <v>34</v>
      </c>
      <c r="L4626" s="241" t="s">
        <v>34</v>
      </c>
      <c r="M4626" s="241" t="s">
        <v>48</v>
      </c>
      <c r="N4626" s="241" t="s">
        <v>34</v>
      </c>
      <c r="O4626" s="241" t="s">
        <v>34</v>
      </c>
      <c r="P4626" s="241" t="s">
        <v>34</v>
      </c>
      <c r="Q4626" s="159" t="s">
        <v>34</v>
      </c>
      <c r="R4626" s="100" t="s">
        <v>34</v>
      </c>
      <c r="S4626" s="163">
        <v>1</v>
      </c>
      <c r="T4626" s="103" t="s">
        <v>165</v>
      </c>
      <c r="U4626" s="160" t="s">
        <v>166</v>
      </c>
      <c r="V4626" s="160" t="s">
        <v>162</v>
      </c>
      <c r="W4626" s="160" t="s">
        <v>92</v>
      </c>
      <c r="X4626" s="160" t="s">
        <v>92</v>
      </c>
    </row>
    <row r="4627" spans="1:24" ht="41.25">
      <c r="A4627" s="155">
        <f>A4626+1</f>
        <v>4625</v>
      </c>
      <c r="B4627" s="160" t="s">
        <v>4988</v>
      </c>
      <c r="C4627" s="159">
        <v>2013</v>
      </c>
      <c r="D4627" s="160" t="s">
        <v>162</v>
      </c>
      <c r="E4627" s="160" t="s">
        <v>162</v>
      </c>
      <c r="F4627" s="268" t="s">
        <v>5139</v>
      </c>
      <c r="G4627" s="157" t="s">
        <v>31</v>
      </c>
      <c r="H4627" s="161" t="s">
        <v>39</v>
      </c>
      <c r="I4627" s="160" t="s">
        <v>164</v>
      </c>
      <c r="J4627" s="160" t="s">
        <v>15</v>
      </c>
      <c r="K4627" s="240" t="s">
        <v>34</v>
      </c>
      <c r="L4627" s="241" t="s">
        <v>34</v>
      </c>
      <c r="M4627" s="241" t="s">
        <v>48</v>
      </c>
      <c r="N4627" s="241" t="s">
        <v>34</v>
      </c>
      <c r="O4627" s="241" t="s">
        <v>34</v>
      </c>
      <c r="P4627" s="241" t="s">
        <v>34</v>
      </c>
      <c r="Q4627" s="159" t="s">
        <v>34</v>
      </c>
      <c r="R4627" s="100" t="s">
        <v>34</v>
      </c>
      <c r="S4627" s="163">
        <v>1</v>
      </c>
      <c r="T4627" s="103" t="s">
        <v>165</v>
      </c>
      <c r="U4627" s="160" t="s">
        <v>166</v>
      </c>
      <c r="V4627" s="160" t="s">
        <v>162</v>
      </c>
      <c r="W4627" s="160" t="s">
        <v>92</v>
      </c>
      <c r="X4627" s="160" t="s">
        <v>92</v>
      </c>
    </row>
    <row r="4628" spans="1:24" ht="20.25">
      <c r="A4628" s="155">
        <f>A4627+1</f>
        <v>4626</v>
      </c>
      <c r="B4628" s="160" t="s">
        <v>4988</v>
      </c>
      <c r="C4628" s="159">
        <v>2013</v>
      </c>
      <c r="D4628" s="160" t="s">
        <v>162</v>
      </c>
      <c r="E4628" s="160" t="s">
        <v>162</v>
      </c>
      <c r="F4628" s="268" t="s">
        <v>5140</v>
      </c>
      <c r="G4628" s="157" t="s">
        <v>31</v>
      </c>
      <c r="H4628" s="156" t="s">
        <v>46</v>
      </c>
      <c r="I4628" s="160" t="s">
        <v>164</v>
      </c>
      <c r="J4628" s="160" t="s">
        <v>15</v>
      </c>
      <c r="K4628" s="240" t="s">
        <v>34</v>
      </c>
      <c r="L4628" s="241" t="s">
        <v>34</v>
      </c>
      <c r="M4628" s="241" t="s">
        <v>48</v>
      </c>
      <c r="N4628" s="241" t="s">
        <v>34</v>
      </c>
      <c r="O4628" s="241" t="s">
        <v>34</v>
      </c>
      <c r="P4628" s="241" t="s">
        <v>34</v>
      </c>
      <c r="Q4628" s="159" t="s">
        <v>34</v>
      </c>
      <c r="R4628" s="100" t="s">
        <v>34</v>
      </c>
      <c r="S4628" s="163">
        <v>1</v>
      </c>
      <c r="T4628" s="103" t="s">
        <v>165</v>
      </c>
      <c r="U4628" s="160" t="s">
        <v>166</v>
      </c>
      <c r="V4628" s="160" t="s">
        <v>162</v>
      </c>
      <c r="W4628" s="160" t="s">
        <v>52</v>
      </c>
      <c r="X4628" s="160" t="s">
        <v>52</v>
      </c>
    </row>
    <row r="4629" spans="1:24" ht="20.25">
      <c r="A4629" s="155">
        <f>A4628+1</f>
        <v>4627</v>
      </c>
      <c r="B4629" s="160" t="s">
        <v>4988</v>
      </c>
      <c r="C4629" s="159">
        <v>2013</v>
      </c>
      <c r="D4629" s="160" t="s">
        <v>173</v>
      </c>
      <c r="E4629" s="160" t="s">
        <v>177</v>
      </c>
      <c r="F4629" s="268" t="s">
        <v>5141</v>
      </c>
      <c r="G4629" s="157" t="s">
        <v>119</v>
      </c>
      <c r="H4629" s="161" t="s">
        <v>169</v>
      </c>
      <c r="I4629" s="160" t="s">
        <v>173</v>
      </c>
      <c r="J4629" s="160" t="s">
        <v>179</v>
      </c>
      <c r="K4629" s="240" t="s">
        <v>34</v>
      </c>
      <c r="L4629" s="241" t="s">
        <v>34</v>
      </c>
      <c r="M4629" s="241" t="s">
        <v>34</v>
      </c>
      <c r="N4629" s="241" t="s">
        <v>34</v>
      </c>
      <c r="O4629" s="241" t="s">
        <v>34</v>
      </c>
      <c r="P4629" s="241" t="s">
        <v>34</v>
      </c>
      <c r="Q4629" s="159" t="s">
        <v>34</v>
      </c>
      <c r="R4629" s="100" t="s">
        <v>34</v>
      </c>
      <c r="S4629" s="163">
        <v>1</v>
      </c>
      <c r="T4629" s="103" t="s">
        <v>176</v>
      </c>
      <c r="U4629" s="160" t="s">
        <v>166</v>
      </c>
      <c r="V4629" s="160" t="s">
        <v>177</v>
      </c>
      <c r="W4629" s="160" t="s">
        <v>395</v>
      </c>
      <c r="X4629" s="160" t="s">
        <v>395</v>
      </c>
    </row>
    <row r="4630" spans="1:24" ht="20.25">
      <c r="A4630" s="155">
        <f>A4629+1</f>
        <v>4628</v>
      </c>
      <c r="B4630" s="160" t="s">
        <v>4988</v>
      </c>
      <c r="C4630" s="159">
        <v>2013</v>
      </c>
      <c r="D4630" s="160" t="s">
        <v>173</v>
      </c>
      <c r="E4630" s="160" t="s">
        <v>177</v>
      </c>
      <c r="F4630" s="268" t="s">
        <v>5142</v>
      </c>
      <c r="G4630" s="157" t="s">
        <v>31</v>
      </c>
      <c r="H4630" s="156" t="s">
        <v>46</v>
      </c>
      <c r="I4630" s="160" t="s">
        <v>173</v>
      </c>
      <c r="J4630" s="160" t="s">
        <v>179</v>
      </c>
      <c r="K4630" s="240" t="s">
        <v>34</v>
      </c>
      <c r="L4630" s="241" t="s">
        <v>34</v>
      </c>
      <c r="M4630" s="241" t="s">
        <v>34</v>
      </c>
      <c r="N4630" s="241" t="s">
        <v>34</v>
      </c>
      <c r="O4630" s="241" t="s">
        <v>34</v>
      </c>
      <c r="P4630" s="241" t="s">
        <v>34</v>
      </c>
      <c r="Q4630" s="159" t="s">
        <v>34</v>
      </c>
      <c r="R4630" s="100" t="s">
        <v>34</v>
      </c>
      <c r="S4630" s="163">
        <v>1</v>
      </c>
      <c r="T4630" s="103" t="s">
        <v>176</v>
      </c>
      <c r="U4630" s="160" t="s">
        <v>166</v>
      </c>
      <c r="V4630" s="160" t="s">
        <v>177</v>
      </c>
      <c r="W4630" s="160" t="s">
        <v>52</v>
      </c>
      <c r="X4630" s="160" t="s">
        <v>52</v>
      </c>
    </row>
    <row r="4631" spans="1:24" ht="30.75">
      <c r="A4631" s="155">
        <f>A4630+1</f>
        <v>4629</v>
      </c>
      <c r="B4631" s="160" t="s">
        <v>4988</v>
      </c>
      <c r="C4631" s="159">
        <v>2013</v>
      </c>
      <c r="D4631" s="160" t="s">
        <v>173</v>
      </c>
      <c r="E4631" s="160" t="s">
        <v>177</v>
      </c>
      <c r="F4631" s="268" t="s">
        <v>5143</v>
      </c>
      <c r="G4631" s="157" t="s">
        <v>31</v>
      </c>
      <c r="H4631" s="156" t="s">
        <v>50</v>
      </c>
      <c r="I4631" s="157" t="s">
        <v>173</v>
      </c>
      <c r="J4631" s="157" t="s">
        <v>3254</v>
      </c>
      <c r="K4631" s="238" t="s">
        <v>34</v>
      </c>
      <c r="L4631" s="239" t="s">
        <v>34</v>
      </c>
      <c r="M4631" s="239" t="s">
        <v>34</v>
      </c>
      <c r="N4631" s="239" t="s">
        <v>48</v>
      </c>
      <c r="O4631" s="239" t="s">
        <v>34</v>
      </c>
      <c r="P4631" s="239" t="s">
        <v>34</v>
      </c>
      <c r="Q4631" s="159" t="s">
        <v>34</v>
      </c>
      <c r="R4631" s="100" t="s">
        <v>48</v>
      </c>
      <c r="S4631" s="163">
        <v>1</v>
      </c>
      <c r="T4631" s="103" t="s">
        <v>176</v>
      </c>
      <c r="U4631" s="160" t="s">
        <v>166</v>
      </c>
      <c r="V4631" s="160" t="s">
        <v>177</v>
      </c>
      <c r="W4631" s="157" t="s">
        <v>42</v>
      </c>
      <c r="X4631" s="157" t="s">
        <v>50</v>
      </c>
    </row>
    <row r="4632" spans="1:24" ht="20.25">
      <c r="A4632" s="155">
        <f>A4631+1</f>
        <v>4630</v>
      </c>
      <c r="B4632" s="160" t="s">
        <v>4988</v>
      </c>
      <c r="C4632" s="159">
        <v>2013</v>
      </c>
      <c r="D4632" s="160" t="s">
        <v>173</v>
      </c>
      <c r="E4632" s="160" t="s">
        <v>177</v>
      </c>
      <c r="F4632" s="268" t="s">
        <v>5144</v>
      </c>
      <c r="G4632" s="157" t="s">
        <v>31</v>
      </c>
      <c r="H4632" s="156" t="s">
        <v>46</v>
      </c>
      <c r="I4632" s="160" t="s">
        <v>173</v>
      </c>
      <c r="J4632" s="160" t="s">
        <v>179</v>
      </c>
      <c r="K4632" s="240" t="s">
        <v>34</v>
      </c>
      <c r="L4632" s="241" t="s">
        <v>34</v>
      </c>
      <c r="M4632" s="241" t="s">
        <v>34</v>
      </c>
      <c r="N4632" s="241" t="s">
        <v>34</v>
      </c>
      <c r="O4632" s="241" t="s">
        <v>34</v>
      </c>
      <c r="P4632" s="241" t="s">
        <v>34</v>
      </c>
      <c r="Q4632" s="159" t="s">
        <v>34</v>
      </c>
      <c r="R4632" s="100" t="s">
        <v>34</v>
      </c>
      <c r="S4632" s="163">
        <v>1</v>
      </c>
      <c r="T4632" s="103" t="s">
        <v>176</v>
      </c>
      <c r="U4632" s="160" t="s">
        <v>166</v>
      </c>
      <c r="V4632" s="160" t="s">
        <v>177</v>
      </c>
      <c r="W4632" s="160" t="s">
        <v>52</v>
      </c>
      <c r="X4632" s="160" t="s">
        <v>52</v>
      </c>
    </row>
    <row r="4633" spans="1:24" ht="30.75">
      <c r="A4633" s="155">
        <f>A4632+1</f>
        <v>4631</v>
      </c>
      <c r="B4633" s="160" t="s">
        <v>4988</v>
      </c>
      <c r="C4633" s="159">
        <v>2013</v>
      </c>
      <c r="D4633" s="160" t="s">
        <v>173</v>
      </c>
      <c r="E4633" s="160" t="s">
        <v>189</v>
      </c>
      <c r="F4633" s="268" t="s">
        <v>5145</v>
      </c>
      <c r="G4633" s="157" t="s">
        <v>31</v>
      </c>
      <c r="H4633" s="156" t="s">
        <v>50</v>
      </c>
      <c r="I4633" s="157" t="s">
        <v>173</v>
      </c>
      <c r="J4633" s="160" t="s">
        <v>191</v>
      </c>
      <c r="K4633" s="240" t="s">
        <v>34</v>
      </c>
      <c r="L4633" s="241" t="s">
        <v>48</v>
      </c>
      <c r="M4633" s="241" t="s">
        <v>34</v>
      </c>
      <c r="N4633" s="241" t="s">
        <v>34</v>
      </c>
      <c r="O4633" s="241" t="s">
        <v>34</v>
      </c>
      <c r="P4633" s="241" t="s">
        <v>34</v>
      </c>
      <c r="Q4633" s="159" t="s">
        <v>48</v>
      </c>
      <c r="R4633" s="100" t="s">
        <v>48</v>
      </c>
      <c r="S4633" s="163">
        <v>1</v>
      </c>
      <c r="T4633" s="103" t="s">
        <v>176</v>
      </c>
      <c r="U4633" s="160" t="s">
        <v>166</v>
      </c>
      <c r="V4633" s="160" t="s">
        <v>189</v>
      </c>
      <c r="W4633" s="157" t="s">
        <v>42</v>
      </c>
      <c r="X4633" s="157" t="s">
        <v>50</v>
      </c>
    </row>
    <row r="4634" spans="1:24" ht="81">
      <c r="A4634" s="155">
        <f>A4633+1</f>
        <v>4632</v>
      </c>
      <c r="B4634" s="160" t="s">
        <v>4988</v>
      </c>
      <c r="C4634" s="159">
        <v>2013</v>
      </c>
      <c r="D4634" s="160" t="s">
        <v>173</v>
      </c>
      <c r="E4634" s="160" t="s">
        <v>189</v>
      </c>
      <c r="F4634" s="268" t="s">
        <v>5146</v>
      </c>
      <c r="G4634" s="157" t="s">
        <v>82</v>
      </c>
      <c r="H4634" s="161" t="s">
        <v>83</v>
      </c>
      <c r="I4634" s="160" t="s">
        <v>173</v>
      </c>
      <c r="J4634" s="160" t="s">
        <v>191</v>
      </c>
      <c r="K4634" s="240" t="s">
        <v>34</v>
      </c>
      <c r="L4634" s="241" t="s">
        <v>48</v>
      </c>
      <c r="M4634" s="241" t="s">
        <v>34</v>
      </c>
      <c r="N4634" s="241" t="s">
        <v>34</v>
      </c>
      <c r="O4634" s="241" t="s">
        <v>34</v>
      </c>
      <c r="P4634" s="241" t="s">
        <v>34</v>
      </c>
      <c r="Q4634" s="159" t="s">
        <v>34</v>
      </c>
      <c r="R4634" s="100" t="s">
        <v>34</v>
      </c>
      <c r="S4634" s="163">
        <v>1</v>
      </c>
      <c r="T4634" s="103" t="s">
        <v>176</v>
      </c>
      <c r="U4634" s="160" t="s">
        <v>166</v>
      </c>
      <c r="V4634" s="160" t="s">
        <v>189</v>
      </c>
      <c r="W4634" s="160" t="s">
        <v>101</v>
      </c>
      <c r="X4634" s="160" t="s">
        <v>101</v>
      </c>
    </row>
    <row r="4635" spans="1:24" ht="81">
      <c r="A4635" s="155">
        <f>A4634+1</f>
        <v>4633</v>
      </c>
      <c r="B4635" s="160" t="s">
        <v>4988</v>
      </c>
      <c r="C4635" s="159">
        <v>2013</v>
      </c>
      <c r="D4635" s="160" t="s">
        <v>173</v>
      </c>
      <c r="E4635" s="160" t="s">
        <v>404</v>
      </c>
      <c r="F4635" s="268" t="s">
        <v>5147</v>
      </c>
      <c r="G4635" s="157" t="s">
        <v>82</v>
      </c>
      <c r="H4635" s="161" t="s">
        <v>83</v>
      </c>
      <c r="I4635" s="160" t="s">
        <v>173</v>
      </c>
      <c r="J4635" s="160" t="s">
        <v>197</v>
      </c>
      <c r="K4635" s="240" t="s">
        <v>48</v>
      </c>
      <c r="L4635" s="241" t="s">
        <v>34</v>
      </c>
      <c r="M4635" s="241" t="s">
        <v>34</v>
      </c>
      <c r="N4635" s="241" t="s">
        <v>34</v>
      </c>
      <c r="O4635" s="241" t="s">
        <v>34</v>
      </c>
      <c r="P4635" s="241" t="s">
        <v>34</v>
      </c>
      <c r="Q4635" s="159" t="s">
        <v>34</v>
      </c>
      <c r="R4635" s="100" t="s">
        <v>34</v>
      </c>
      <c r="S4635" s="163">
        <v>1</v>
      </c>
      <c r="T4635" s="103" t="s">
        <v>176</v>
      </c>
      <c r="U4635" s="160" t="s">
        <v>166</v>
      </c>
      <c r="V4635" s="160" t="s">
        <v>404</v>
      </c>
      <c r="W4635" s="160" t="s">
        <v>101</v>
      </c>
      <c r="X4635" s="160" t="s">
        <v>101</v>
      </c>
    </row>
    <row r="4636" spans="1:24" ht="81">
      <c r="A4636" s="155">
        <f>A4635+1</f>
        <v>4634</v>
      </c>
      <c r="B4636" s="160" t="s">
        <v>4988</v>
      </c>
      <c r="C4636" s="159">
        <v>2013</v>
      </c>
      <c r="D4636" s="160" t="s">
        <v>173</v>
      </c>
      <c r="E4636" s="160" t="s">
        <v>404</v>
      </c>
      <c r="F4636" s="268" t="s">
        <v>5148</v>
      </c>
      <c r="G4636" s="157" t="s">
        <v>82</v>
      </c>
      <c r="H4636" s="161" t="s">
        <v>83</v>
      </c>
      <c r="I4636" s="160" t="s">
        <v>173</v>
      </c>
      <c r="J4636" s="160" t="s">
        <v>197</v>
      </c>
      <c r="K4636" s="240" t="s">
        <v>34</v>
      </c>
      <c r="L4636" s="241" t="s">
        <v>34</v>
      </c>
      <c r="M4636" s="241" t="s">
        <v>34</v>
      </c>
      <c r="N4636" s="241" t="s">
        <v>34</v>
      </c>
      <c r="O4636" s="241" t="s">
        <v>34</v>
      </c>
      <c r="P4636" s="241" t="s">
        <v>34</v>
      </c>
      <c r="Q4636" s="159" t="s">
        <v>34</v>
      </c>
      <c r="R4636" s="100" t="s">
        <v>34</v>
      </c>
      <c r="S4636" s="163">
        <v>1</v>
      </c>
      <c r="T4636" s="103" t="s">
        <v>176</v>
      </c>
      <c r="U4636" s="160" t="s">
        <v>166</v>
      </c>
      <c r="V4636" s="160" t="s">
        <v>404</v>
      </c>
      <c r="W4636" s="160" t="s">
        <v>188</v>
      </c>
      <c r="X4636" s="160" t="s">
        <v>188</v>
      </c>
    </row>
    <row r="4637" spans="1:24" ht="20.25">
      <c r="A4637" s="155">
        <f>A4636+1</f>
        <v>4635</v>
      </c>
      <c r="B4637" s="160" t="s">
        <v>4988</v>
      </c>
      <c r="C4637" s="159">
        <v>2013</v>
      </c>
      <c r="D4637" s="160" t="s">
        <v>173</v>
      </c>
      <c r="E4637" s="160" t="s">
        <v>404</v>
      </c>
      <c r="F4637" s="268" t="s">
        <v>5149</v>
      </c>
      <c r="G4637" s="157" t="s">
        <v>31</v>
      </c>
      <c r="H4637" s="156" t="s">
        <v>42</v>
      </c>
      <c r="I4637" s="160" t="s">
        <v>173</v>
      </c>
      <c r="J4637" s="160" t="s">
        <v>197</v>
      </c>
      <c r="K4637" s="240" t="s">
        <v>34</v>
      </c>
      <c r="L4637" s="241" t="s">
        <v>34</v>
      </c>
      <c r="M4637" s="241" t="s">
        <v>34</v>
      </c>
      <c r="N4637" s="241" t="s">
        <v>34</v>
      </c>
      <c r="O4637" s="241" t="s">
        <v>34</v>
      </c>
      <c r="P4637" s="241" t="s">
        <v>34</v>
      </c>
      <c r="Q4637" s="159" t="s">
        <v>34</v>
      </c>
      <c r="R4637" s="100" t="s">
        <v>34</v>
      </c>
      <c r="S4637" s="163">
        <v>1</v>
      </c>
      <c r="T4637" s="103" t="s">
        <v>176</v>
      </c>
      <c r="U4637" s="160" t="s">
        <v>166</v>
      </c>
      <c r="V4637" s="160" t="s">
        <v>404</v>
      </c>
      <c r="W4637" s="157" t="s">
        <v>42</v>
      </c>
      <c r="X4637" s="157" t="s">
        <v>42</v>
      </c>
    </row>
    <row r="4638" spans="1:24" ht="20.25">
      <c r="A4638" s="155">
        <f>A4637+1</f>
        <v>4636</v>
      </c>
      <c r="B4638" s="160" t="s">
        <v>4988</v>
      </c>
      <c r="C4638" s="159">
        <v>2013</v>
      </c>
      <c r="D4638" s="160" t="s">
        <v>173</v>
      </c>
      <c r="E4638" s="160" t="s">
        <v>174</v>
      </c>
      <c r="F4638" s="268" t="s">
        <v>5150</v>
      </c>
      <c r="G4638" s="157" t="s">
        <v>31</v>
      </c>
      <c r="H4638" s="156" t="s">
        <v>42</v>
      </c>
      <c r="I4638" s="160" t="s">
        <v>173</v>
      </c>
      <c r="J4638" s="160" t="s">
        <v>174</v>
      </c>
      <c r="K4638" s="240" t="s">
        <v>34</v>
      </c>
      <c r="L4638" s="241" t="s">
        <v>34</v>
      </c>
      <c r="M4638" s="241" t="s">
        <v>34</v>
      </c>
      <c r="N4638" s="241" t="s">
        <v>34</v>
      </c>
      <c r="O4638" s="241" t="s">
        <v>34</v>
      </c>
      <c r="P4638" s="241" t="s">
        <v>34</v>
      </c>
      <c r="Q4638" s="159" t="s">
        <v>34</v>
      </c>
      <c r="R4638" s="100" t="s">
        <v>34</v>
      </c>
      <c r="S4638" s="163">
        <v>1</v>
      </c>
      <c r="T4638" s="103" t="s">
        <v>176</v>
      </c>
      <c r="U4638" s="160" t="s">
        <v>166</v>
      </c>
      <c r="V4638" s="160" t="s">
        <v>407</v>
      </c>
      <c r="W4638" s="157" t="s">
        <v>42</v>
      </c>
      <c r="X4638" s="157" t="s">
        <v>42</v>
      </c>
    </row>
    <row r="4639" spans="1:24" ht="20.25">
      <c r="A4639" s="155">
        <f>A4638+1</f>
        <v>4637</v>
      </c>
      <c r="B4639" s="160" t="s">
        <v>4988</v>
      </c>
      <c r="C4639" s="159">
        <v>2013</v>
      </c>
      <c r="D4639" s="160" t="s">
        <v>173</v>
      </c>
      <c r="E4639" s="160" t="s">
        <v>174</v>
      </c>
      <c r="F4639" s="268" t="s">
        <v>5151</v>
      </c>
      <c r="G4639" s="157" t="s">
        <v>31</v>
      </c>
      <c r="H4639" s="156" t="s">
        <v>29</v>
      </c>
      <c r="I4639" s="160" t="s">
        <v>173</v>
      </c>
      <c r="J4639" s="160" t="s">
        <v>174</v>
      </c>
      <c r="K4639" s="240" t="s">
        <v>34</v>
      </c>
      <c r="L4639" s="241" t="s">
        <v>34</v>
      </c>
      <c r="M4639" s="241" t="s">
        <v>34</v>
      </c>
      <c r="N4639" s="241" t="s">
        <v>34</v>
      </c>
      <c r="O4639" s="241" t="s">
        <v>34</v>
      </c>
      <c r="P4639" s="241" t="s">
        <v>34</v>
      </c>
      <c r="Q4639" s="159" t="s">
        <v>34</v>
      </c>
      <c r="R4639" s="100" t="s">
        <v>34</v>
      </c>
      <c r="S4639" s="163">
        <v>1</v>
      </c>
      <c r="T4639" s="103" t="s">
        <v>176</v>
      </c>
      <c r="U4639" s="160" t="s">
        <v>166</v>
      </c>
      <c r="V4639" s="160" t="s">
        <v>407</v>
      </c>
      <c r="W4639" s="160" t="s">
        <v>92</v>
      </c>
      <c r="X4639" s="160" t="s">
        <v>92</v>
      </c>
    </row>
    <row r="4640" spans="1:24" ht="81">
      <c r="A4640" s="155">
        <f>A4639+1</f>
        <v>4638</v>
      </c>
      <c r="B4640" s="160" t="s">
        <v>4988</v>
      </c>
      <c r="C4640" s="159">
        <v>2013</v>
      </c>
      <c r="D4640" s="160" t="s">
        <v>173</v>
      </c>
      <c r="E4640" s="160" t="s">
        <v>174</v>
      </c>
      <c r="F4640" s="268" t="s">
        <v>5152</v>
      </c>
      <c r="G4640" s="157" t="s">
        <v>82</v>
      </c>
      <c r="H4640" s="161" t="s">
        <v>83</v>
      </c>
      <c r="I4640" s="160" t="s">
        <v>173</v>
      </c>
      <c r="J4640" s="160" t="s">
        <v>174</v>
      </c>
      <c r="K4640" s="240" t="s">
        <v>34</v>
      </c>
      <c r="L4640" s="241" t="s">
        <v>34</v>
      </c>
      <c r="M4640" s="241" t="s">
        <v>34</v>
      </c>
      <c r="N4640" s="241" t="s">
        <v>34</v>
      </c>
      <c r="O4640" s="241" t="s">
        <v>34</v>
      </c>
      <c r="P4640" s="241" t="s">
        <v>34</v>
      </c>
      <c r="Q4640" s="159" t="s">
        <v>34</v>
      </c>
      <c r="R4640" s="100" t="s">
        <v>34</v>
      </c>
      <c r="S4640" s="163">
        <v>1</v>
      </c>
      <c r="T4640" s="103" t="s">
        <v>176</v>
      </c>
      <c r="U4640" s="160" t="s">
        <v>166</v>
      </c>
      <c r="V4640" s="160" t="s">
        <v>407</v>
      </c>
      <c r="W4640" s="160" t="s">
        <v>101</v>
      </c>
      <c r="X4640" s="160" t="s">
        <v>101</v>
      </c>
    </row>
    <row r="4641" spans="1:24" ht="81">
      <c r="A4641" s="155">
        <f>A4640+1</f>
        <v>4639</v>
      </c>
      <c r="B4641" s="160" t="s">
        <v>4988</v>
      </c>
      <c r="C4641" s="159">
        <v>2013</v>
      </c>
      <c r="D4641" s="160" t="s">
        <v>173</v>
      </c>
      <c r="E4641" s="160" t="s">
        <v>174</v>
      </c>
      <c r="F4641" s="268" t="s">
        <v>5153</v>
      </c>
      <c r="G4641" s="157" t="s">
        <v>82</v>
      </c>
      <c r="H4641" s="161" t="s">
        <v>83</v>
      </c>
      <c r="I4641" s="160" t="s">
        <v>173</v>
      </c>
      <c r="J4641" s="160" t="s">
        <v>174</v>
      </c>
      <c r="K4641" s="240" t="s">
        <v>34</v>
      </c>
      <c r="L4641" s="241" t="s">
        <v>34</v>
      </c>
      <c r="M4641" s="241" t="s">
        <v>34</v>
      </c>
      <c r="N4641" s="241" t="s">
        <v>34</v>
      </c>
      <c r="O4641" s="241" t="s">
        <v>34</v>
      </c>
      <c r="P4641" s="241" t="s">
        <v>34</v>
      </c>
      <c r="Q4641" s="159" t="s">
        <v>34</v>
      </c>
      <c r="R4641" s="100" t="s">
        <v>34</v>
      </c>
      <c r="S4641" s="163">
        <v>1</v>
      </c>
      <c r="T4641" s="103" t="s">
        <v>176</v>
      </c>
      <c r="U4641" s="160" t="s">
        <v>166</v>
      </c>
      <c r="V4641" s="160" t="s">
        <v>407</v>
      </c>
      <c r="W4641" s="160" t="s">
        <v>188</v>
      </c>
      <c r="X4641" s="160" t="s">
        <v>188</v>
      </c>
    </row>
    <row r="4642" spans="1:24" ht="30.75">
      <c r="A4642" s="155">
        <f>A4641+1</f>
        <v>4640</v>
      </c>
      <c r="B4642" s="160" t="s">
        <v>4988</v>
      </c>
      <c r="C4642" s="159">
        <v>2013</v>
      </c>
      <c r="D4642" s="160" t="s">
        <v>205</v>
      </c>
      <c r="E4642" s="160" t="s">
        <v>212</v>
      </c>
      <c r="F4642" s="268" t="s">
        <v>5154</v>
      </c>
      <c r="G4642" s="157" t="s">
        <v>31</v>
      </c>
      <c r="H4642" s="156" t="s">
        <v>42</v>
      </c>
      <c r="I4642" s="160" t="s">
        <v>208</v>
      </c>
      <c r="J4642" s="157" t="s">
        <v>212</v>
      </c>
      <c r="K4642" s="238" t="s">
        <v>34</v>
      </c>
      <c r="L4642" s="239" t="s">
        <v>34</v>
      </c>
      <c r="M4642" s="239" t="s">
        <v>34</v>
      </c>
      <c r="N4642" s="239" t="s">
        <v>34</v>
      </c>
      <c r="O4642" s="239" t="s">
        <v>34</v>
      </c>
      <c r="P4642" s="239" t="s">
        <v>34</v>
      </c>
      <c r="Q4642" s="159" t="s">
        <v>34</v>
      </c>
      <c r="R4642" s="100" t="s">
        <v>34</v>
      </c>
      <c r="S4642" s="158">
        <v>1</v>
      </c>
      <c r="T4642" s="103" t="s">
        <v>210</v>
      </c>
      <c r="U4642" s="160" t="s">
        <v>208</v>
      </c>
      <c r="V4642" s="160" t="s">
        <v>211</v>
      </c>
      <c r="W4642" s="157" t="s">
        <v>42</v>
      </c>
      <c r="X4642" s="157" t="s">
        <v>42</v>
      </c>
    </row>
    <row r="4643" spans="1:24" ht="81">
      <c r="A4643" s="155">
        <f>A4642+1</f>
        <v>4641</v>
      </c>
      <c r="B4643" s="160" t="s">
        <v>4988</v>
      </c>
      <c r="C4643" s="159">
        <v>2013</v>
      </c>
      <c r="D4643" s="160" t="s">
        <v>205</v>
      </c>
      <c r="E4643" s="160" t="s">
        <v>749</v>
      </c>
      <c r="F4643" s="268" t="s">
        <v>5155</v>
      </c>
      <c r="G4643" s="160" t="s">
        <v>82</v>
      </c>
      <c r="H4643" s="161" t="s">
        <v>83</v>
      </c>
      <c r="I4643" s="160" t="s">
        <v>208</v>
      </c>
      <c r="J4643" s="157" t="s">
        <v>751</v>
      </c>
      <c r="K4643" s="238" t="s">
        <v>34</v>
      </c>
      <c r="L4643" s="239" t="s">
        <v>34</v>
      </c>
      <c r="M4643" s="239" t="s">
        <v>34</v>
      </c>
      <c r="N4643" s="239" t="s">
        <v>34</v>
      </c>
      <c r="O4643" s="239" t="s">
        <v>34</v>
      </c>
      <c r="P4643" s="239" t="s">
        <v>34</v>
      </c>
      <c r="Q4643" s="159" t="s">
        <v>34</v>
      </c>
      <c r="R4643" s="100" t="s">
        <v>34</v>
      </c>
      <c r="S4643" s="158">
        <v>1</v>
      </c>
      <c r="T4643" s="103" t="s">
        <v>210</v>
      </c>
      <c r="U4643" s="160" t="s">
        <v>208</v>
      </c>
      <c r="V4643" s="160" t="s">
        <v>211</v>
      </c>
      <c r="W4643" s="160" t="s">
        <v>401</v>
      </c>
      <c r="X4643" s="160" t="s">
        <v>401</v>
      </c>
    </row>
    <row r="4644" spans="1:24" ht="81">
      <c r="A4644" s="155">
        <f>A4643+1</f>
        <v>4642</v>
      </c>
      <c r="B4644" s="160" t="s">
        <v>4988</v>
      </c>
      <c r="C4644" s="159">
        <v>2013</v>
      </c>
      <c r="D4644" s="160" t="s">
        <v>205</v>
      </c>
      <c r="E4644" s="160" t="s">
        <v>212</v>
      </c>
      <c r="F4644" s="268" t="s">
        <v>5156</v>
      </c>
      <c r="G4644" s="160" t="s">
        <v>82</v>
      </c>
      <c r="H4644" s="161" t="s">
        <v>83</v>
      </c>
      <c r="I4644" s="160" t="s">
        <v>208</v>
      </c>
      <c r="J4644" s="157" t="s">
        <v>212</v>
      </c>
      <c r="K4644" s="238" t="s">
        <v>34</v>
      </c>
      <c r="L4644" s="239" t="s">
        <v>34</v>
      </c>
      <c r="M4644" s="239" t="s">
        <v>34</v>
      </c>
      <c r="N4644" s="239" t="s">
        <v>48</v>
      </c>
      <c r="O4644" s="239" t="s">
        <v>34</v>
      </c>
      <c r="P4644" s="239" t="s">
        <v>34</v>
      </c>
      <c r="Q4644" s="159" t="s">
        <v>34</v>
      </c>
      <c r="R4644" s="100" t="s">
        <v>34</v>
      </c>
      <c r="S4644" s="158">
        <v>1</v>
      </c>
      <c r="T4644" s="103" t="s">
        <v>210</v>
      </c>
      <c r="U4644" s="160" t="s">
        <v>208</v>
      </c>
      <c r="V4644" s="160" t="s">
        <v>211</v>
      </c>
      <c r="W4644" s="160" t="s">
        <v>401</v>
      </c>
      <c r="X4644" s="160" t="s">
        <v>401</v>
      </c>
    </row>
    <row r="4645" spans="1:24" ht="81">
      <c r="A4645" s="155">
        <f>A4644+1</f>
        <v>4643</v>
      </c>
      <c r="B4645" s="160" t="s">
        <v>4988</v>
      </c>
      <c r="C4645" s="159">
        <v>2013</v>
      </c>
      <c r="D4645" s="160" t="s">
        <v>205</v>
      </c>
      <c r="E4645" s="160" t="s">
        <v>206</v>
      </c>
      <c r="F4645" s="268" t="s">
        <v>5157</v>
      </c>
      <c r="G4645" s="157" t="s">
        <v>82</v>
      </c>
      <c r="H4645" s="161" t="s">
        <v>83</v>
      </c>
      <c r="I4645" s="160" t="s">
        <v>208</v>
      </c>
      <c r="J4645" s="157" t="s">
        <v>209</v>
      </c>
      <c r="K4645" s="238" t="s">
        <v>34</v>
      </c>
      <c r="L4645" s="239" t="s">
        <v>34</v>
      </c>
      <c r="M4645" s="239" t="s">
        <v>34</v>
      </c>
      <c r="N4645" s="239" t="s">
        <v>34</v>
      </c>
      <c r="O4645" s="239" t="s">
        <v>34</v>
      </c>
      <c r="P4645" s="239" t="s">
        <v>34</v>
      </c>
      <c r="Q4645" s="159" t="s">
        <v>34</v>
      </c>
      <c r="R4645" s="100" t="s">
        <v>34</v>
      </c>
      <c r="S4645" s="158">
        <v>1</v>
      </c>
      <c r="T4645" s="103" t="s">
        <v>210</v>
      </c>
      <c r="U4645" s="160" t="s">
        <v>208</v>
      </c>
      <c r="V4645" s="160" t="s">
        <v>211</v>
      </c>
      <c r="W4645" s="160" t="s">
        <v>101</v>
      </c>
      <c r="X4645" s="160" t="s">
        <v>101</v>
      </c>
    </row>
    <row r="4646" spans="1:24" ht="30.75">
      <c r="A4646" s="155">
        <f>A4645+1</f>
        <v>4644</v>
      </c>
      <c r="B4646" s="160" t="s">
        <v>4988</v>
      </c>
      <c r="C4646" s="159">
        <v>2013</v>
      </c>
      <c r="D4646" s="160" t="s">
        <v>219</v>
      </c>
      <c r="E4646" s="160" t="s">
        <v>220</v>
      </c>
      <c r="F4646" s="268" t="s">
        <v>5158</v>
      </c>
      <c r="G4646" s="157" t="s">
        <v>31</v>
      </c>
      <c r="H4646" s="161" t="s">
        <v>29</v>
      </c>
      <c r="I4646" s="160" t="s">
        <v>222</v>
      </c>
      <c r="J4646" s="160" t="s">
        <v>17</v>
      </c>
      <c r="K4646" s="240" t="s">
        <v>34</v>
      </c>
      <c r="L4646" s="241" t="s">
        <v>34</v>
      </c>
      <c r="M4646" s="241" t="s">
        <v>34</v>
      </c>
      <c r="N4646" s="241" t="s">
        <v>34</v>
      </c>
      <c r="O4646" s="241" t="s">
        <v>48</v>
      </c>
      <c r="P4646" s="241" t="s">
        <v>34</v>
      </c>
      <c r="Q4646" s="159" t="s">
        <v>34</v>
      </c>
      <c r="R4646" s="100" t="s">
        <v>34</v>
      </c>
      <c r="S4646" s="158">
        <v>1</v>
      </c>
      <c r="T4646" s="103" t="s">
        <v>223</v>
      </c>
      <c r="U4646" s="160" t="s">
        <v>4028</v>
      </c>
      <c r="V4646" s="160" t="s">
        <v>224</v>
      </c>
      <c r="W4646" s="160" t="s">
        <v>92</v>
      </c>
      <c r="X4646" s="160" t="s">
        <v>92</v>
      </c>
    </row>
    <row r="4647" spans="1:24" ht="30.75">
      <c r="A4647" s="155">
        <f>A4646+1</f>
        <v>4645</v>
      </c>
      <c r="B4647" s="160" t="s">
        <v>4988</v>
      </c>
      <c r="C4647" s="159">
        <v>2013</v>
      </c>
      <c r="D4647" s="160" t="s">
        <v>219</v>
      </c>
      <c r="E4647" s="160" t="s">
        <v>220</v>
      </c>
      <c r="F4647" s="268" t="s">
        <v>5159</v>
      </c>
      <c r="G4647" s="157" t="s">
        <v>31</v>
      </c>
      <c r="H4647" s="156" t="s">
        <v>42</v>
      </c>
      <c r="I4647" s="160" t="s">
        <v>222</v>
      </c>
      <c r="J4647" s="160" t="s">
        <v>17</v>
      </c>
      <c r="K4647" s="240" t="s">
        <v>34</v>
      </c>
      <c r="L4647" s="241" t="s">
        <v>34</v>
      </c>
      <c r="M4647" s="241" t="s">
        <v>34</v>
      </c>
      <c r="N4647" s="241" t="s">
        <v>34</v>
      </c>
      <c r="O4647" s="241" t="s">
        <v>48</v>
      </c>
      <c r="P4647" s="241" t="s">
        <v>34</v>
      </c>
      <c r="Q4647" s="159" t="s">
        <v>34</v>
      </c>
      <c r="R4647" s="100" t="s">
        <v>34</v>
      </c>
      <c r="S4647" s="158">
        <v>1</v>
      </c>
      <c r="T4647" s="103" t="s">
        <v>223</v>
      </c>
      <c r="U4647" s="160" t="s">
        <v>4028</v>
      </c>
      <c r="V4647" s="160" t="s">
        <v>224</v>
      </c>
      <c r="W4647" s="157" t="s">
        <v>42</v>
      </c>
      <c r="X4647" s="157" t="s">
        <v>42</v>
      </c>
    </row>
    <row r="4648" spans="1:24" ht="30.75">
      <c r="A4648" s="155">
        <f>A4647+1</f>
        <v>4646</v>
      </c>
      <c r="B4648" s="160" t="s">
        <v>4988</v>
      </c>
      <c r="C4648" s="159">
        <v>2013</v>
      </c>
      <c r="D4648" s="160" t="s">
        <v>219</v>
      </c>
      <c r="E4648" s="160" t="s">
        <v>220</v>
      </c>
      <c r="F4648" s="268" t="s">
        <v>5160</v>
      </c>
      <c r="G4648" s="157" t="s">
        <v>31</v>
      </c>
      <c r="H4648" s="161" t="s">
        <v>39</v>
      </c>
      <c r="I4648" s="160" t="s">
        <v>222</v>
      </c>
      <c r="J4648" s="160" t="s">
        <v>17</v>
      </c>
      <c r="K4648" s="240" t="s">
        <v>34</v>
      </c>
      <c r="L4648" s="241" t="s">
        <v>34</v>
      </c>
      <c r="M4648" s="241" t="s">
        <v>34</v>
      </c>
      <c r="N4648" s="241" t="s">
        <v>34</v>
      </c>
      <c r="O4648" s="241" t="s">
        <v>48</v>
      </c>
      <c r="P4648" s="241" t="s">
        <v>34</v>
      </c>
      <c r="Q4648" s="159" t="s">
        <v>34</v>
      </c>
      <c r="R4648" s="100" t="s">
        <v>34</v>
      </c>
      <c r="S4648" s="158">
        <v>1</v>
      </c>
      <c r="T4648" s="103" t="s">
        <v>223</v>
      </c>
      <c r="U4648" s="160" t="s">
        <v>4028</v>
      </c>
      <c r="V4648" s="160" t="s">
        <v>224</v>
      </c>
      <c r="W4648" s="160" t="s">
        <v>92</v>
      </c>
      <c r="X4648" s="160" t="s">
        <v>92</v>
      </c>
    </row>
    <row r="4649" spans="1:24" ht="30.75">
      <c r="A4649" s="155">
        <f>A4648+1</f>
        <v>4647</v>
      </c>
      <c r="B4649" s="160" t="s">
        <v>4988</v>
      </c>
      <c r="C4649" s="159">
        <v>2013</v>
      </c>
      <c r="D4649" s="160" t="s">
        <v>219</v>
      </c>
      <c r="E4649" s="160" t="s">
        <v>220</v>
      </c>
      <c r="F4649" s="268" t="s">
        <v>5161</v>
      </c>
      <c r="G4649" s="157" t="s">
        <v>31</v>
      </c>
      <c r="H4649" s="161" t="s">
        <v>39</v>
      </c>
      <c r="I4649" s="160" t="s">
        <v>222</v>
      </c>
      <c r="J4649" s="160" t="s">
        <v>17</v>
      </c>
      <c r="K4649" s="240" t="s">
        <v>34</v>
      </c>
      <c r="L4649" s="241" t="s">
        <v>34</v>
      </c>
      <c r="M4649" s="241" t="s">
        <v>34</v>
      </c>
      <c r="N4649" s="241" t="s">
        <v>34</v>
      </c>
      <c r="O4649" s="241" t="s">
        <v>48</v>
      </c>
      <c r="P4649" s="241" t="s">
        <v>34</v>
      </c>
      <c r="Q4649" s="159" t="s">
        <v>34</v>
      </c>
      <c r="R4649" s="100" t="s">
        <v>34</v>
      </c>
      <c r="S4649" s="158">
        <v>1</v>
      </c>
      <c r="T4649" s="103" t="s">
        <v>223</v>
      </c>
      <c r="U4649" s="160" t="s">
        <v>4028</v>
      </c>
      <c r="V4649" s="160" t="s">
        <v>224</v>
      </c>
      <c r="W4649" s="160" t="s">
        <v>92</v>
      </c>
      <c r="X4649" s="160" t="s">
        <v>92</v>
      </c>
    </row>
    <row r="4650" spans="1:24" ht="60.75">
      <c r="A4650" s="155">
        <f>A4649+1</f>
        <v>4648</v>
      </c>
      <c r="B4650" s="160" t="s">
        <v>4988</v>
      </c>
      <c r="C4650" s="159">
        <v>2013</v>
      </c>
      <c r="D4650" s="160" t="s">
        <v>219</v>
      </c>
      <c r="E4650" s="160" t="s">
        <v>220</v>
      </c>
      <c r="F4650" s="268" t="s">
        <v>5162</v>
      </c>
      <c r="G4650" s="157" t="s">
        <v>31</v>
      </c>
      <c r="H4650" s="156" t="s">
        <v>39</v>
      </c>
      <c r="I4650" s="160" t="s">
        <v>222</v>
      </c>
      <c r="J4650" s="160" t="s">
        <v>17</v>
      </c>
      <c r="K4650" s="240" t="s">
        <v>34</v>
      </c>
      <c r="L4650" s="241" t="s">
        <v>34</v>
      </c>
      <c r="M4650" s="241" t="s">
        <v>34</v>
      </c>
      <c r="N4650" s="241" t="s">
        <v>34</v>
      </c>
      <c r="O4650" s="241" t="s">
        <v>48</v>
      </c>
      <c r="P4650" s="241" t="s">
        <v>34</v>
      </c>
      <c r="Q4650" s="159" t="s">
        <v>34</v>
      </c>
      <c r="R4650" s="100" t="s">
        <v>34</v>
      </c>
      <c r="S4650" s="158">
        <v>1</v>
      </c>
      <c r="T4650" s="103" t="s">
        <v>223</v>
      </c>
      <c r="U4650" s="160" t="s">
        <v>4028</v>
      </c>
      <c r="V4650" s="160" t="s">
        <v>226</v>
      </c>
      <c r="W4650" s="160" t="s">
        <v>92</v>
      </c>
      <c r="X4650" s="160" t="s">
        <v>92</v>
      </c>
    </row>
    <row r="4651" spans="1:24" ht="41.25">
      <c r="A4651" s="155">
        <f>A4650+1</f>
        <v>4649</v>
      </c>
      <c r="B4651" s="160" t="s">
        <v>4988</v>
      </c>
      <c r="C4651" s="159">
        <v>2013</v>
      </c>
      <c r="D4651" s="160" t="s">
        <v>219</v>
      </c>
      <c r="E4651" s="160" t="s">
        <v>230</v>
      </c>
      <c r="F4651" s="268" t="s">
        <v>5163</v>
      </c>
      <c r="G4651" s="157" t="s">
        <v>31</v>
      </c>
      <c r="H4651" s="156" t="s">
        <v>42</v>
      </c>
      <c r="I4651" s="160" t="s">
        <v>71</v>
      </c>
      <c r="J4651" s="160" t="s">
        <v>232</v>
      </c>
      <c r="K4651" s="240" t="s">
        <v>34</v>
      </c>
      <c r="L4651" s="241" t="s">
        <v>34</v>
      </c>
      <c r="M4651" s="241" t="s">
        <v>34</v>
      </c>
      <c r="N4651" s="241" t="s">
        <v>34</v>
      </c>
      <c r="O4651" s="241" t="s">
        <v>34</v>
      </c>
      <c r="P4651" s="241" t="s">
        <v>34</v>
      </c>
      <c r="Q4651" s="159" t="s">
        <v>34</v>
      </c>
      <c r="R4651" s="100" t="s">
        <v>34</v>
      </c>
      <c r="S4651" s="158">
        <v>1</v>
      </c>
      <c r="T4651" s="103" t="s">
        <v>223</v>
      </c>
      <c r="U4651" s="160" t="s">
        <v>4028</v>
      </c>
      <c r="V4651" s="160" t="s">
        <v>233</v>
      </c>
      <c r="W4651" s="157" t="s">
        <v>42</v>
      </c>
      <c r="X4651" s="157" t="s">
        <v>42</v>
      </c>
    </row>
    <row r="4652" spans="1:24" ht="41.25">
      <c r="A4652" s="155">
        <f>A4651+1</f>
        <v>4650</v>
      </c>
      <c r="B4652" s="160" t="s">
        <v>4988</v>
      </c>
      <c r="C4652" s="159">
        <v>2013</v>
      </c>
      <c r="D4652" s="160" t="s">
        <v>219</v>
      </c>
      <c r="E4652" s="160" t="s">
        <v>230</v>
      </c>
      <c r="F4652" s="268" t="s">
        <v>5164</v>
      </c>
      <c r="G4652" s="157" t="s">
        <v>31</v>
      </c>
      <c r="H4652" s="161" t="s">
        <v>39</v>
      </c>
      <c r="I4652" s="160" t="s">
        <v>71</v>
      </c>
      <c r="J4652" s="160" t="s">
        <v>232</v>
      </c>
      <c r="K4652" s="240" t="s">
        <v>34</v>
      </c>
      <c r="L4652" s="241" t="s">
        <v>34</v>
      </c>
      <c r="M4652" s="241" t="s">
        <v>34</v>
      </c>
      <c r="N4652" s="241" t="s">
        <v>34</v>
      </c>
      <c r="O4652" s="241" t="s">
        <v>34</v>
      </c>
      <c r="P4652" s="241" t="s">
        <v>34</v>
      </c>
      <c r="Q4652" s="159" t="s">
        <v>34</v>
      </c>
      <c r="R4652" s="100" t="s">
        <v>34</v>
      </c>
      <c r="S4652" s="158">
        <v>1</v>
      </c>
      <c r="T4652" s="103" t="s">
        <v>223</v>
      </c>
      <c r="U4652" s="160" t="s">
        <v>4028</v>
      </c>
      <c r="V4652" s="160" t="s">
        <v>233</v>
      </c>
      <c r="W4652" s="160" t="s">
        <v>92</v>
      </c>
      <c r="X4652" s="160" t="s">
        <v>92</v>
      </c>
    </row>
    <row r="4653" spans="1:24" ht="41.25">
      <c r="A4653" s="155">
        <f>A4652+1</f>
        <v>4651</v>
      </c>
      <c r="B4653" s="160" t="s">
        <v>4988</v>
      </c>
      <c r="C4653" s="159">
        <v>2013</v>
      </c>
      <c r="D4653" s="160" t="s">
        <v>219</v>
      </c>
      <c r="E4653" s="160" t="s">
        <v>230</v>
      </c>
      <c r="F4653" s="268" t="s">
        <v>5165</v>
      </c>
      <c r="G4653" s="157" t="s">
        <v>31</v>
      </c>
      <c r="H4653" s="161" t="s">
        <v>39</v>
      </c>
      <c r="I4653" s="160" t="s">
        <v>71</v>
      </c>
      <c r="J4653" s="160" t="s">
        <v>232</v>
      </c>
      <c r="K4653" s="240" t="s">
        <v>34</v>
      </c>
      <c r="L4653" s="241" t="s">
        <v>34</v>
      </c>
      <c r="M4653" s="241" t="s">
        <v>34</v>
      </c>
      <c r="N4653" s="241" t="s">
        <v>34</v>
      </c>
      <c r="O4653" s="241" t="s">
        <v>34</v>
      </c>
      <c r="P4653" s="241" t="s">
        <v>34</v>
      </c>
      <c r="Q4653" s="159" t="s">
        <v>34</v>
      </c>
      <c r="R4653" s="100" t="s">
        <v>34</v>
      </c>
      <c r="S4653" s="158">
        <v>1</v>
      </c>
      <c r="T4653" s="103" t="s">
        <v>223</v>
      </c>
      <c r="U4653" s="160" t="s">
        <v>4028</v>
      </c>
      <c r="V4653" s="160" t="s">
        <v>233</v>
      </c>
      <c r="W4653" s="160" t="s">
        <v>92</v>
      </c>
      <c r="X4653" s="160" t="s">
        <v>92</v>
      </c>
    </row>
    <row r="4654" spans="1:24" ht="41.25">
      <c r="A4654" s="155">
        <f>A4653+1</f>
        <v>4652</v>
      </c>
      <c r="B4654" s="160" t="s">
        <v>4988</v>
      </c>
      <c r="C4654" s="159">
        <v>2013</v>
      </c>
      <c r="D4654" s="160" t="s">
        <v>219</v>
      </c>
      <c r="E4654" s="160" t="s">
        <v>230</v>
      </c>
      <c r="F4654" s="268" t="s">
        <v>5166</v>
      </c>
      <c r="G4654" s="157" t="s">
        <v>31</v>
      </c>
      <c r="H4654" s="161" t="s">
        <v>29</v>
      </c>
      <c r="I4654" s="160" t="s">
        <v>71</v>
      </c>
      <c r="J4654" s="160" t="s">
        <v>232</v>
      </c>
      <c r="K4654" s="240" t="s">
        <v>34</v>
      </c>
      <c r="L4654" s="241" t="s">
        <v>34</v>
      </c>
      <c r="M4654" s="241" t="s">
        <v>34</v>
      </c>
      <c r="N4654" s="241" t="s">
        <v>34</v>
      </c>
      <c r="O4654" s="241" t="s">
        <v>34</v>
      </c>
      <c r="P4654" s="241" t="s">
        <v>34</v>
      </c>
      <c r="Q4654" s="159" t="s">
        <v>34</v>
      </c>
      <c r="R4654" s="100" t="s">
        <v>34</v>
      </c>
      <c r="S4654" s="158">
        <v>1</v>
      </c>
      <c r="T4654" s="103" t="s">
        <v>223</v>
      </c>
      <c r="U4654" s="160" t="s">
        <v>4028</v>
      </c>
      <c r="V4654" s="160" t="s">
        <v>233</v>
      </c>
      <c r="W4654" s="160" t="s">
        <v>92</v>
      </c>
      <c r="X4654" s="160" t="s">
        <v>92</v>
      </c>
    </row>
    <row r="4655" spans="1:24" ht="81">
      <c r="A4655" s="155">
        <f>A4654+1</f>
        <v>4653</v>
      </c>
      <c r="B4655" s="160" t="s">
        <v>4988</v>
      </c>
      <c r="C4655" s="159">
        <v>2013</v>
      </c>
      <c r="D4655" s="160" t="s">
        <v>219</v>
      </c>
      <c r="E4655" s="160" t="s">
        <v>237</v>
      </c>
      <c r="F4655" s="268" t="s">
        <v>5167</v>
      </c>
      <c r="G4655" s="157" t="s">
        <v>82</v>
      </c>
      <c r="H4655" s="161" t="s">
        <v>83</v>
      </c>
      <c r="I4655" s="160" t="s">
        <v>71</v>
      </c>
      <c r="J4655" s="160" t="s">
        <v>232</v>
      </c>
      <c r="K4655" s="240" t="s">
        <v>34</v>
      </c>
      <c r="L4655" s="241" t="s">
        <v>34</v>
      </c>
      <c r="M4655" s="241" t="s">
        <v>34</v>
      </c>
      <c r="N4655" s="241" t="s">
        <v>34</v>
      </c>
      <c r="O4655" s="241" t="s">
        <v>34</v>
      </c>
      <c r="P4655" s="241" t="s">
        <v>34</v>
      </c>
      <c r="Q4655" s="159" t="s">
        <v>34</v>
      </c>
      <c r="R4655" s="100" t="s">
        <v>34</v>
      </c>
      <c r="S4655" s="158">
        <v>1</v>
      </c>
      <c r="T4655" s="103" t="s">
        <v>223</v>
      </c>
      <c r="U4655" s="160" t="s">
        <v>4028</v>
      </c>
      <c r="V4655" s="160" t="s">
        <v>237</v>
      </c>
      <c r="W4655" s="160" t="s">
        <v>101</v>
      </c>
      <c r="X4655" s="160" t="s">
        <v>101</v>
      </c>
    </row>
    <row r="4656" spans="1:24" ht="81">
      <c r="A4656" s="155">
        <f>A4655+1</f>
        <v>4654</v>
      </c>
      <c r="B4656" s="160" t="s">
        <v>4988</v>
      </c>
      <c r="C4656" s="159">
        <v>2013</v>
      </c>
      <c r="D4656" s="160" t="s">
        <v>219</v>
      </c>
      <c r="E4656" s="160" t="s">
        <v>237</v>
      </c>
      <c r="F4656" s="268" t="s">
        <v>5168</v>
      </c>
      <c r="G4656" s="157" t="s">
        <v>82</v>
      </c>
      <c r="H4656" s="161" t="s">
        <v>83</v>
      </c>
      <c r="I4656" s="160" t="s">
        <v>71</v>
      </c>
      <c r="J4656" s="160" t="s">
        <v>232</v>
      </c>
      <c r="K4656" s="240" t="s">
        <v>34</v>
      </c>
      <c r="L4656" s="241" t="s">
        <v>34</v>
      </c>
      <c r="M4656" s="241" t="s">
        <v>34</v>
      </c>
      <c r="N4656" s="241" t="s">
        <v>34</v>
      </c>
      <c r="O4656" s="241" t="s">
        <v>34</v>
      </c>
      <c r="P4656" s="241" t="s">
        <v>34</v>
      </c>
      <c r="Q4656" s="159" t="s">
        <v>34</v>
      </c>
      <c r="R4656" s="100" t="s">
        <v>34</v>
      </c>
      <c r="S4656" s="158">
        <v>1</v>
      </c>
      <c r="T4656" s="103" t="s">
        <v>223</v>
      </c>
      <c r="U4656" s="160" t="s">
        <v>4028</v>
      </c>
      <c r="V4656" s="160" t="s">
        <v>237</v>
      </c>
      <c r="W4656" s="160" t="s">
        <v>249</v>
      </c>
      <c r="X4656" s="160" t="s">
        <v>249</v>
      </c>
    </row>
    <row r="4657" spans="1:24" ht="81">
      <c r="A4657" s="155">
        <f>A4656+1</f>
        <v>4655</v>
      </c>
      <c r="B4657" s="160" t="s">
        <v>4988</v>
      </c>
      <c r="C4657" s="159">
        <v>2013</v>
      </c>
      <c r="D4657" s="160" t="s">
        <v>219</v>
      </c>
      <c r="E4657" s="160" t="s">
        <v>237</v>
      </c>
      <c r="F4657" s="268" t="s">
        <v>5169</v>
      </c>
      <c r="G4657" s="157" t="s">
        <v>82</v>
      </c>
      <c r="H4657" s="161" t="s">
        <v>83</v>
      </c>
      <c r="I4657" s="160" t="s">
        <v>71</v>
      </c>
      <c r="J4657" s="160" t="s">
        <v>232</v>
      </c>
      <c r="K4657" s="240" t="s">
        <v>48</v>
      </c>
      <c r="L4657" s="241" t="s">
        <v>34</v>
      </c>
      <c r="M4657" s="241" t="s">
        <v>34</v>
      </c>
      <c r="N4657" s="241" t="s">
        <v>34</v>
      </c>
      <c r="O4657" s="241" t="s">
        <v>34</v>
      </c>
      <c r="P4657" s="241" t="s">
        <v>34</v>
      </c>
      <c r="Q4657" s="159" t="s">
        <v>34</v>
      </c>
      <c r="R4657" s="100" t="s">
        <v>34</v>
      </c>
      <c r="S4657" s="158">
        <v>1</v>
      </c>
      <c r="T4657" s="103" t="s">
        <v>223</v>
      </c>
      <c r="U4657" s="160" t="s">
        <v>4028</v>
      </c>
      <c r="V4657" s="160" t="s">
        <v>237</v>
      </c>
      <c r="W4657" s="160" t="s">
        <v>101</v>
      </c>
      <c r="X4657" s="160" t="s">
        <v>101</v>
      </c>
    </row>
    <row r="4658" spans="1:24" ht="41.25">
      <c r="A4658" s="155">
        <f>A4657+1</f>
        <v>4656</v>
      </c>
      <c r="B4658" s="160" t="s">
        <v>4988</v>
      </c>
      <c r="C4658" s="159">
        <v>2013</v>
      </c>
      <c r="D4658" s="160" t="s">
        <v>219</v>
      </c>
      <c r="E4658" s="160" t="s">
        <v>251</v>
      </c>
      <c r="F4658" s="268" t="s">
        <v>5170</v>
      </c>
      <c r="G4658" s="157" t="s">
        <v>31</v>
      </c>
      <c r="H4658" s="161" t="s">
        <v>39</v>
      </c>
      <c r="I4658" s="160" t="s">
        <v>71</v>
      </c>
      <c r="J4658" s="160" t="s">
        <v>253</v>
      </c>
      <c r="K4658" s="240" t="s">
        <v>34</v>
      </c>
      <c r="L4658" s="241" t="s">
        <v>34</v>
      </c>
      <c r="M4658" s="241" t="s">
        <v>34</v>
      </c>
      <c r="N4658" s="241" t="s">
        <v>34</v>
      </c>
      <c r="O4658" s="241" t="s">
        <v>34</v>
      </c>
      <c r="P4658" s="241" t="s">
        <v>34</v>
      </c>
      <c r="Q4658" s="159" t="s">
        <v>34</v>
      </c>
      <c r="R4658" s="100" t="s">
        <v>34</v>
      </c>
      <c r="S4658" s="158">
        <v>1</v>
      </c>
      <c r="T4658" s="103" t="s">
        <v>223</v>
      </c>
      <c r="U4658" s="160" t="s">
        <v>4028</v>
      </c>
      <c r="V4658" s="160" t="s">
        <v>253</v>
      </c>
      <c r="W4658" s="160" t="s">
        <v>92</v>
      </c>
      <c r="X4658" s="160" t="s">
        <v>92</v>
      </c>
    </row>
    <row r="4659" spans="1:24" ht="81">
      <c r="A4659" s="155">
        <f>A4658+1</f>
        <v>4657</v>
      </c>
      <c r="B4659" s="160" t="s">
        <v>4988</v>
      </c>
      <c r="C4659" s="159">
        <v>2013</v>
      </c>
      <c r="D4659" s="160" t="s">
        <v>219</v>
      </c>
      <c r="E4659" s="160" t="s">
        <v>251</v>
      </c>
      <c r="F4659" s="268" t="s">
        <v>5171</v>
      </c>
      <c r="G4659" s="160" t="s">
        <v>82</v>
      </c>
      <c r="H4659" s="161" t="s">
        <v>83</v>
      </c>
      <c r="I4659" s="160" t="s">
        <v>71</v>
      </c>
      <c r="J4659" s="160" t="s">
        <v>253</v>
      </c>
      <c r="K4659" s="240" t="s">
        <v>34</v>
      </c>
      <c r="L4659" s="241" t="s">
        <v>34</v>
      </c>
      <c r="M4659" s="241" t="s">
        <v>34</v>
      </c>
      <c r="N4659" s="241" t="s">
        <v>34</v>
      </c>
      <c r="O4659" s="241" t="s">
        <v>34</v>
      </c>
      <c r="P4659" s="241" t="s">
        <v>34</v>
      </c>
      <c r="Q4659" s="159" t="s">
        <v>34</v>
      </c>
      <c r="R4659" s="100" t="s">
        <v>34</v>
      </c>
      <c r="S4659" s="158">
        <v>1</v>
      </c>
      <c r="T4659" s="103" t="s">
        <v>223</v>
      </c>
      <c r="U4659" s="160" t="s">
        <v>4028</v>
      </c>
      <c r="V4659" s="160" t="s">
        <v>253</v>
      </c>
      <c r="W4659" s="160" t="s">
        <v>401</v>
      </c>
      <c r="X4659" s="160" t="s">
        <v>401</v>
      </c>
    </row>
    <row r="4660" spans="1:24" ht="41.25">
      <c r="A4660" s="155">
        <f>A4659+1</f>
        <v>4658</v>
      </c>
      <c r="B4660" s="160" t="s">
        <v>4988</v>
      </c>
      <c r="C4660" s="159">
        <v>2013</v>
      </c>
      <c r="D4660" s="160" t="s">
        <v>219</v>
      </c>
      <c r="E4660" s="160" t="s">
        <v>251</v>
      </c>
      <c r="F4660" s="268" t="s">
        <v>5172</v>
      </c>
      <c r="G4660" s="157" t="s">
        <v>31</v>
      </c>
      <c r="H4660" s="156" t="s">
        <v>42</v>
      </c>
      <c r="I4660" s="160" t="s">
        <v>71</v>
      </c>
      <c r="J4660" s="160" t="s">
        <v>253</v>
      </c>
      <c r="K4660" s="240" t="s">
        <v>34</v>
      </c>
      <c r="L4660" s="241" t="s">
        <v>34</v>
      </c>
      <c r="M4660" s="241" t="s">
        <v>34</v>
      </c>
      <c r="N4660" s="241" t="s">
        <v>34</v>
      </c>
      <c r="O4660" s="241" t="s">
        <v>34</v>
      </c>
      <c r="P4660" s="241" t="s">
        <v>34</v>
      </c>
      <c r="Q4660" s="159" t="s">
        <v>34</v>
      </c>
      <c r="R4660" s="100" t="s">
        <v>34</v>
      </c>
      <c r="S4660" s="158">
        <v>1</v>
      </c>
      <c r="T4660" s="103" t="s">
        <v>223</v>
      </c>
      <c r="U4660" s="160" t="s">
        <v>4028</v>
      </c>
      <c r="V4660" s="160" t="s">
        <v>253</v>
      </c>
      <c r="W4660" s="157" t="s">
        <v>42</v>
      </c>
      <c r="X4660" s="157" t="s">
        <v>42</v>
      </c>
    </row>
    <row r="4661" spans="1:24" ht="41.25">
      <c r="A4661" s="155">
        <f>A4660+1</f>
        <v>4659</v>
      </c>
      <c r="B4661" s="160" t="s">
        <v>4988</v>
      </c>
      <c r="C4661" s="159">
        <v>2013</v>
      </c>
      <c r="D4661" s="160" t="s">
        <v>219</v>
      </c>
      <c r="E4661" s="160" t="s">
        <v>251</v>
      </c>
      <c r="F4661" s="268" t="s">
        <v>5173</v>
      </c>
      <c r="G4661" s="157" t="s">
        <v>31</v>
      </c>
      <c r="H4661" s="161" t="s">
        <v>39</v>
      </c>
      <c r="I4661" s="160" t="s">
        <v>71</v>
      </c>
      <c r="J4661" s="160" t="s">
        <v>253</v>
      </c>
      <c r="K4661" s="240" t="s">
        <v>34</v>
      </c>
      <c r="L4661" s="241" t="s">
        <v>34</v>
      </c>
      <c r="M4661" s="241" t="s">
        <v>34</v>
      </c>
      <c r="N4661" s="241" t="s">
        <v>34</v>
      </c>
      <c r="O4661" s="241" t="s">
        <v>34</v>
      </c>
      <c r="P4661" s="241" t="s">
        <v>34</v>
      </c>
      <c r="Q4661" s="159" t="s">
        <v>34</v>
      </c>
      <c r="R4661" s="100" t="s">
        <v>34</v>
      </c>
      <c r="S4661" s="158">
        <v>1</v>
      </c>
      <c r="T4661" s="103" t="s">
        <v>223</v>
      </c>
      <c r="U4661" s="160" t="s">
        <v>4028</v>
      </c>
      <c r="V4661" s="160" t="s">
        <v>253</v>
      </c>
      <c r="W4661" s="160" t="s">
        <v>92</v>
      </c>
      <c r="X4661" s="160" t="s">
        <v>92</v>
      </c>
    </row>
    <row r="4662" spans="1:24" ht="41.25">
      <c r="A4662" s="155">
        <f>A4661+1</f>
        <v>4660</v>
      </c>
      <c r="B4662" s="160" t="s">
        <v>4988</v>
      </c>
      <c r="C4662" s="159">
        <v>2013</v>
      </c>
      <c r="D4662" s="160" t="s">
        <v>219</v>
      </c>
      <c r="E4662" s="160" t="s">
        <v>251</v>
      </c>
      <c r="F4662" s="268" t="s">
        <v>5174</v>
      </c>
      <c r="G4662" s="157" t="s">
        <v>31</v>
      </c>
      <c r="H4662" s="161" t="s">
        <v>39</v>
      </c>
      <c r="I4662" s="160" t="s">
        <v>71</v>
      </c>
      <c r="J4662" s="160" t="s">
        <v>253</v>
      </c>
      <c r="K4662" s="240" t="s">
        <v>34</v>
      </c>
      <c r="L4662" s="241" t="s">
        <v>34</v>
      </c>
      <c r="M4662" s="241" t="s">
        <v>34</v>
      </c>
      <c r="N4662" s="241" t="s">
        <v>34</v>
      </c>
      <c r="O4662" s="241" t="s">
        <v>34</v>
      </c>
      <c r="P4662" s="241" t="s">
        <v>34</v>
      </c>
      <c r="Q4662" s="159" t="s">
        <v>34</v>
      </c>
      <c r="R4662" s="100" t="s">
        <v>34</v>
      </c>
      <c r="S4662" s="158">
        <v>1</v>
      </c>
      <c r="T4662" s="103" t="s">
        <v>223</v>
      </c>
      <c r="U4662" s="160" t="s">
        <v>4028</v>
      </c>
      <c r="V4662" s="160" t="s">
        <v>253</v>
      </c>
      <c r="W4662" s="160" t="s">
        <v>92</v>
      </c>
      <c r="X4662" s="160" t="s">
        <v>92</v>
      </c>
    </row>
    <row r="4663" spans="1:24" ht="81">
      <c r="A4663" s="155">
        <f>A4662+1</f>
        <v>4661</v>
      </c>
      <c r="B4663" s="160" t="s">
        <v>4988</v>
      </c>
      <c r="C4663" s="159">
        <v>2013</v>
      </c>
      <c r="D4663" s="160" t="s">
        <v>219</v>
      </c>
      <c r="E4663" s="160" t="s">
        <v>251</v>
      </c>
      <c r="F4663" s="268" t="s">
        <v>5175</v>
      </c>
      <c r="G4663" s="157" t="s">
        <v>82</v>
      </c>
      <c r="H4663" s="161" t="s">
        <v>83</v>
      </c>
      <c r="I4663" s="160" t="s">
        <v>71</v>
      </c>
      <c r="J4663" s="160" t="s">
        <v>253</v>
      </c>
      <c r="K4663" s="240" t="s">
        <v>34</v>
      </c>
      <c r="L4663" s="241" t="s">
        <v>34</v>
      </c>
      <c r="M4663" s="241" t="s">
        <v>34</v>
      </c>
      <c r="N4663" s="241" t="s">
        <v>34</v>
      </c>
      <c r="O4663" s="241" t="s">
        <v>34</v>
      </c>
      <c r="P4663" s="241" t="s">
        <v>34</v>
      </c>
      <c r="Q4663" s="159" t="s">
        <v>34</v>
      </c>
      <c r="R4663" s="100" t="s">
        <v>34</v>
      </c>
      <c r="S4663" s="158">
        <v>1</v>
      </c>
      <c r="T4663" s="103" t="s">
        <v>223</v>
      </c>
      <c r="U4663" s="160" t="s">
        <v>4028</v>
      </c>
      <c r="V4663" s="160" t="s">
        <v>253</v>
      </c>
      <c r="W4663" s="160" t="s">
        <v>101</v>
      </c>
      <c r="X4663" s="160" t="s">
        <v>101</v>
      </c>
    </row>
    <row r="4664" spans="1:24" ht="41.25">
      <c r="A4664" s="155">
        <f>A4663+1</f>
        <v>4662</v>
      </c>
      <c r="B4664" s="160" t="s">
        <v>4988</v>
      </c>
      <c r="C4664" s="159">
        <v>2013</v>
      </c>
      <c r="D4664" s="160" t="s">
        <v>219</v>
      </c>
      <c r="E4664" s="160" t="s">
        <v>251</v>
      </c>
      <c r="F4664" s="268" t="s">
        <v>5176</v>
      </c>
      <c r="G4664" s="157" t="s">
        <v>31</v>
      </c>
      <c r="H4664" s="156" t="s">
        <v>42</v>
      </c>
      <c r="I4664" s="160" t="s">
        <v>71</v>
      </c>
      <c r="J4664" s="160" t="s">
        <v>253</v>
      </c>
      <c r="K4664" s="240" t="s">
        <v>34</v>
      </c>
      <c r="L4664" s="241" t="s">
        <v>34</v>
      </c>
      <c r="M4664" s="241" t="s">
        <v>34</v>
      </c>
      <c r="N4664" s="241" t="s">
        <v>34</v>
      </c>
      <c r="O4664" s="241" t="s">
        <v>34</v>
      </c>
      <c r="P4664" s="241" t="s">
        <v>34</v>
      </c>
      <c r="Q4664" s="159" t="s">
        <v>34</v>
      </c>
      <c r="R4664" s="100" t="s">
        <v>34</v>
      </c>
      <c r="S4664" s="158">
        <v>1</v>
      </c>
      <c r="T4664" s="103" t="s">
        <v>223</v>
      </c>
      <c r="U4664" s="160" t="s">
        <v>4028</v>
      </c>
      <c r="V4664" s="160" t="s">
        <v>253</v>
      </c>
      <c r="W4664" s="157" t="s">
        <v>42</v>
      </c>
      <c r="X4664" s="157" t="s">
        <v>42</v>
      </c>
    </row>
    <row r="4665" spans="1:24" ht="41.25">
      <c r="A4665" s="155">
        <f>A4664+1</f>
        <v>4663</v>
      </c>
      <c r="B4665" s="160" t="s">
        <v>4988</v>
      </c>
      <c r="C4665" s="159">
        <v>2013</v>
      </c>
      <c r="D4665" s="160" t="s">
        <v>28</v>
      </c>
      <c r="E4665" s="160" t="s">
        <v>262</v>
      </c>
      <c r="F4665" s="268" t="s">
        <v>5177</v>
      </c>
      <c r="G4665" s="157" t="s">
        <v>31</v>
      </c>
      <c r="H4665" s="161" t="s">
        <v>29</v>
      </c>
      <c r="I4665" s="157" t="s">
        <v>32</v>
      </c>
      <c r="J4665" s="157" t="s">
        <v>33</v>
      </c>
      <c r="K4665" s="238" t="s">
        <v>34</v>
      </c>
      <c r="L4665" s="239" t="s">
        <v>34</v>
      </c>
      <c r="M4665" s="239" t="s">
        <v>34</v>
      </c>
      <c r="N4665" s="239" t="s">
        <v>34</v>
      </c>
      <c r="O4665" s="239" t="s">
        <v>48</v>
      </c>
      <c r="P4665" s="239" t="s">
        <v>34</v>
      </c>
      <c r="Q4665" s="159" t="s">
        <v>34</v>
      </c>
      <c r="R4665" s="100" t="s">
        <v>34</v>
      </c>
      <c r="S4665" s="158">
        <v>1</v>
      </c>
      <c r="T4665" s="103" t="s">
        <v>264</v>
      </c>
      <c r="U4665" s="160" t="s">
        <v>262</v>
      </c>
      <c r="V4665" s="160" t="s">
        <v>266</v>
      </c>
      <c r="W4665" s="160" t="s">
        <v>92</v>
      </c>
      <c r="X4665" s="160" t="s">
        <v>92</v>
      </c>
    </row>
    <row r="4666" spans="1:24" ht="41.25">
      <c r="A4666" s="155">
        <f>A4665+1</f>
        <v>4664</v>
      </c>
      <c r="B4666" s="160" t="s">
        <v>4988</v>
      </c>
      <c r="C4666" s="159">
        <v>2013</v>
      </c>
      <c r="D4666" s="160" t="s">
        <v>28</v>
      </c>
      <c r="E4666" s="160" t="s">
        <v>270</v>
      </c>
      <c r="F4666" s="268" t="s">
        <v>5178</v>
      </c>
      <c r="G4666" s="157" t="s">
        <v>31</v>
      </c>
      <c r="H4666" s="156" t="s">
        <v>42</v>
      </c>
      <c r="I4666" s="157" t="s">
        <v>32</v>
      </c>
      <c r="J4666" s="160" t="s">
        <v>33</v>
      </c>
      <c r="K4666" s="240" t="s">
        <v>34</v>
      </c>
      <c r="L4666" s="241" t="s">
        <v>34</v>
      </c>
      <c r="M4666" s="241" t="s">
        <v>34</v>
      </c>
      <c r="N4666" s="241" t="s">
        <v>34</v>
      </c>
      <c r="O4666" s="241" t="s">
        <v>34</v>
      </c>
      <c r="P4666" s="241" t="s">
        <v>34</v>
      </c>
      <c r="Q4666" s="159" t="s">
        <v>34</v>
      </c>
      <c r="R4666" s="100" t="s">
        <v>34</v>
      </c>
      <c r="S4666" s="158">
        <v>1</v>
      </c>
      <c r="T4666" s="103" t="s">
        <v>272</v>
      </c>
      <c r="U4666" s="160" t="s">
        <v>273</v>
      </c>
      <c r="V4666" s="160" t="s">
        <v>266</v>
      </c>
      <c r="W4666" s="157" t="s">
        <v>42</v>
      </c>
      <c r="X4666" s="157" t="s">
        <v>42</v>
      </c>
    </row>
    <row r="4667" spans="1:24" ht="41.25">
      <c r="A4667" s="155">
        <f>A4666+1</f>
        <v>4665</v>
      </c>
      <c r="B4667" s="160" t="s">
        <v>4988</v>
      </c>
      <c r="C4667" s="159">
        <v>2013</v>
      </c>
      <c r="D4667" s="160" t="s">
        <v>28</v>
      </c>
      <c r="E4667" s="160" t="s">
        <v>270</v>
      </c>
      <c r="F4667" s="268" t="s">
        <v>5179</v>
      </c>
      <c r="G4667" s="157" t="s">
        <v>31</v>
      </c>
      <c r="H4667" s="156" t="s">
        <v>42</v>
      </c>
      <c r="I4667" s="157" t="s">
        <v>32</v>
      </c>
      <c r="J4667" s="160" t="s">
        <v>33</v>
      </c>
      <c r="K4667" s="240" t="s">
        <v>34</v>
      </c>
      <c r="L4667" s="241" t="s">
        <v>48</v>
      </c>
      <c r="M4667" s="241" t="s">
        <v>34</v>
      </c>
      <c r="N4667" s="241" t="s">
        <v>34</v>
      </c>
      <c r="O4667" s="241" t="s">
        <v>34</v>
      </c>
      <c r="P4667" s="241" t="s">
        <v>34</v>
      </c>
      <c r="Q4667" s="159" t="s">
        <v>34</v>
      </c>
      <c r="R4667" s="100" t="s">
        <v>34</v>
      </c>
      <c r="S4667" s="158">
        <v>1</v>
      </c>
      <c r="T4667" s="103" t="s">
        <v>272</v>
      </c>
      <c r="U4667" s="160" t="s">
        <v>273</v>
      </c>
      <c r="V4667" s="160" t="s">
        <v>266</v>
      </c>
      <c r="W4667" s="157" t="s">
        <v>42</v>
      </c>
      <c r="X4667" s="157" t="s">
        <v>42</v>
      </c>
    </row>
    <row r="4668" spans="1:24" ht="60.75">
      <c r="A4668" s="155">
        <f>A4667+1</f>
        <v>4666</v>
      </c>
      <c r="B4668" s="160" t="s">
        <v>4988</v>
      </c>
      <c r="C4668" s="159">
        <v>2013</v>
      </c>
      <c r="D4668" s="160" t="s">
        <v>28</v>
      </c>
      <c r="E4668" s="160" t="s">
        <v>270</v>
      </c>
      <c r="F4668" s="268" t="s">
        <v>5180</v>
      </c>
      <c r="G4668" s="157" t="s">
        <v>31</v>
      </c>
      <c r="H4668" s="156" t="s">
        <v>42</v>
      </c>
      <c r="I4668" s="157" t="s">
        <v>32</v>
      </c>
      <c r="J4668" s="157" t="s">
        <v>33</v>
      </c>
      <c r="K4668" s="238" t="s">
        <v>34</v>
      </c>
      <c r="L4668" s="239" t="s">
        <v>34</v>
      </c>
      <c r="M4668" s="239" t="s">
        <v>34</v>
      </c>
      <c r="N4668" s="239" t="s">
        <v>34</v>
      </c>
      <c r="O4668" s="239" t="s">
        <v>34</v>
      </c>
      <c r="P4668" s="239" t="s">
        <v>34</v>
      </c>
      <c r="Q4668" s="159" t="s">
        <v>34</v>
      </c>
      <c r="R4668" s="100" t="s">
        <v>34</v>
      </c>
      <c r="S4668" s="158">
        <v>1</v>
      </c>
      <c r="T4668" s="103" t="s">
        <v>272</v>
      </c>
      <c r="U4668" s="160" t="s">
        <v>276</v>
      </c>
      <c r="V4668" s="160" t="s">
        <v>266</v>
      </c>
      <c r="W4668" s="157" t="s">
        <v>42</v>
      </c>
      <c r="X4668" s="157" t="s">
        <v>42</v>
      </c>
    </row>
    <row r="4669" spans="1:24" ht="41.25">
      <c r="A4669" s="155">
        <f>A4668+1</f>
        <v>4667</v>
      </c>
      <c r="B4669" s="160" t="s">
        <v>4988</v>
      </c>
      <c r="C4669" s="159">
        <v>2013</v>
      </c>
      <c r="D4669" s="160" t="s">
        <v>28</v>
      </c>
      <c r="E4669" s="160" t="s">
        <v>270</v>
      </c>
      <c r="F4669" s="268" t="s">
        <v>5181</v>
      </c>
      <c r="G4669" s="157" t="s">
        <v>31</v>
      </c>
      <c r="H4669" s="156" t="s">
        <v>42</v>
      </c>
      <c r="I4669" s="157" t="s">
        <v>32</v>
      </c>
      <c r="J4669" s="157" t="s">
        <v>33</v>
      </c>
      <c r="K4669" s="238" t="s">
        <v>34</v>
      </c>
      <c r="L4669" s="239" t="s">
        <v>34</v>
      </c>
      <c r="M4669" s="239" t="s">
        <v>34</v>
      </c>
      <c r="N4669" s="239" t="s">
        <v>34</v>
      </c>
      <c r="O4669" s="239" t="s">
        <v>34</v>
      </c>
      <c r="P4669" s="239" t="s">
        <v>34</v>
      </c>
      <c r="Q4669" s="159" t="s">
        <v>34</v>
      </c>
      <c r="R4669" s="100" t="s">
        <v>34</v>
      </c>
      <c r="S4669" s="158">
        <v>1</v>
      </c>
      <c r="T4669" s="103" t="s">
        <v>272</v>
      </c>
      <c r="U4669" s="160" t="s">
        <v>276</v>
      </c>
      <c r="V4669" s="160" t="s">
        <v>266</v>
      </c>
      <c r="W4669" s="157" t="s">
        <v>42</v>
      </c>
      <c r="X4669" s="157" t="s">
        <v>42</v>
      </c>
    </row>
    <row r="4670" spans="1:24" ht="41.25">
      <c r="A4670" s="155">
        <f>A4669+1</f>
        <v>4668</v>
      </c>
      <c r="B4670" s="160" t="s">
        <v>4990</v>
      </c>
      <c r="C4670" s="159">
        <v>2016</v>
      </c>
      <c r="D4670" s="157" t="s">
        <v>28</v>
      </c>
      <c r="E4670" s="160" t="s">
        <v>262</v>
      </c>
      <c r="F4670" s="268" t="s">
        <v>5182</v>
      </c>
      <c r="G4670" s="157" t="s">
        <v>31</v>
      </c>
      <c r="H4670" s="161" t="s">
        <v>29</v>
      </c>
      <c r="I4670" s="157" t="s">
        <v>32</v>
      </c>
      <c r="J4670" s="157" t="s">
        <v>33</v>
      </c>
      <c r="K4670" s="238" t="s">
        <v>34</v>
      </c>
      <c r="L4670" s="239" t="s">
        <v>34</v>
      </c>
      <c r="M4670" s="239" t="s">
        <v>34</v>
      </c>
      <c r="N4670" s="239" t="s">
        <v>34</v>
      </c>
      <c r="O4670" s="239" t="s">
        <v>34</v>
      </c>
      <c r="P4670" s="239" t="s">
        <v>34</v>
      </c>
      <c r="Q4670" s="159" t="s">
        <v>34</v>
      </c>
      <c r="R4670" s="100" t="s">
        <v>34</v>
      </c>
      <c r="S4670" s="158">
        <v>1</v>
      </c>
      <c r="T4670" s="102" t="s">
        <v>35</v>
      </c>
      <c r="U4670" s="157" t="s">
        <v>28</v>
      </c>
      <c r="V4670" s="160" t="s">
        <v>800</v>
      </c>
      <c r="W4670" s="160" t="s">
        <v>92</v>
      </c>
      <c r="X4670" s="160" t="s">
        <v>92</v>
      </c>
    </row>
    <row r="4671" spans="1:24" ht="30.75">
      <c r="A4671" s="155">
        <f>A4670+1</f>
        <v>4669</v>
      </c>
      <c r="B4671" s="160" t="s">
        <v>4990</v>
      </c>
      <c r="C4671" s="159">
        <v>2016</v>
      </c>
      <c r="D4671" s="157" t="s">
        <v>28</v>
      </c>
      <c r="E4671" s="157" t="s">
        <v>29</v>
      </c>
      <c r="F4671" s="268" t="s">
        <v>5183</v>
      </c>
      <c r="G4671" s="157" t="s">
        <v>31</v>
      </c>
      <c r="H4671" s="156" t="s">
        <v>29</v>
      </c>
      <c r="I4671" s="157" t="s">
        <v>32</v>
      </c>
      <c r="J4671" s="157" t="s">
        <v>33</v>
      </c>
      <c r="K4671" s="238" t="s">
        <v>34</v>
      </c>
      <c r="L4671" s="239" t="s">
        <v>34</v>
      </c>
      <c r="M4671" s="239" t="s">
        <v>34</v>
      </c>
      <c r="N4671" s="239" t="s">
        <v>34</v>
      </c>
      <c r="O4671" s="239" t="s">
        <v>34</v>
      </c>
      <c r="P4671" s="239" t="s">
        <v>34</v>
      </c>
      <c r="Q4671" s="159" t="s">
        <v>34</v>
      </c>
      <c r="R4671" s="100" t="s">
        <v>34</v>
      </c>
      <c r="S4671" s="158">
        <v>1</v>
      </c>
      <c r="T4671" s="102" t="s">
        <v>35</v>
      </c>
      <c r="U4671" s="157" t="s">
        <v>28</v>
      </c>
      <c r="V4671" s="160" t="s">
        <v>29</v>
      </c>
      <c r="W4671" s="160" t="s">
        <v>92</v>
      </c>
      <c r="X4671" s="160" t="s">
        <v>92</v>
      </c>
    </row>
    <row r="4672" spans="1:24" ht="30.75">
      <c r="A4672" s="155">
        <f>A4671+1</f>
        <v>4670</v>
      </c>
      <c r="B4672" s="160" t="s">
        <v>4990</v>
      </c>
      <c r="C4672" s="159">
        <v>2016</v>
      </c>
      <c r="D4672" s="157" t="s">
        <v>28</v>
      </c>
      <c r="E4672" s="157" t="s">
        <v>29</v>
      </c>
      <c r="F4672" s="268" t="s">
        <v>5184</v>
      </c>
      <c r="G4672" s="157" t="s">
        <v>31</v>
      </c>
      <c r="H4672" s="156" t="s">
        <v>29</v>
      </c>
      <c r="I4672" s="157" t="s">
        <v>32</v>
      </c>
      <c r="J4672" s="157" t="s">
        <v>33</v>
      </c>
      <c r="K4672" s="238" t="s">
        <v>34</v>
      </c>
      <c r="L4672" s="239" t="s">
        <v>34</v>
      </c>
      <c r="M4672" s="239" t="s">
        <v>34</v>
      </c>
      <c r="N4672" s="239" t="s">
        <v>34</v>
      </c>
      <c r="O4672" s="239" t="s">
        <v>34</v>
      </c>
      <c r="P4672" s="239" t="s">
        <v>34</v>
      </c>
      <c r="Q4672" s="159" t="s">
        <v>34</v>
      </c>
      <c r="R4672" s="100" t="s">
        <v>34</v>
      </c>
      <c r="S4672" s="158">
        <v>1</v>
      </c>
      <c r="T4672" s="102" t="s">
        <v>35</v>
      </c>
      <c r="U4672" s="157" t="s">
        <v>28</v>
      </c>
      <c r="V4672" s="160" t="s">
        <v>29</v>
      </c>
      <c r="W4672" s="160" t="s">
        <v>92</v>
      </c>
      <c r="X4672" s="160" t="s">
        <v>92</v>
      </c>
    </row>
    <row r="4673" spans="1:24" ht="30.75">
      <c r="A4673" s="155">
        <f>A4672+1</f>
        <v>4671</v>
      </c>
      <c r="B4673" s="160" t="s">
        <v>4990</v>
      </c>
      <c r="C4673" s="159">
        <v>2016</v>
      </c>
      <c r="D4673" s="157" t="s">
        <v>28</v>
      </c>
      <c r="E4673" s="157" t="s">
        <v>37</v>
      </c>
      <c r="F4673" s="268" t="s">
        <v>5185</v>
      </c>
      <c r="G4673" s="157" t="s">
        <v>31</v>
      </c>
      <c r="H4673" s="161" t="s">
        <v>39</v>
      </c>
      <c r="I4673" s="157" t="s">
        <v>32</v>
      </c>
      <c r="J4673" s="157" t="s">
        <v>33</v>
      </c>
      <c r="K4673" s="238" t="s">
        <v>34</v>
      </c>
      <c r="L4673" s="239" t="s">
        <v>34</v>
      </c>
      <c r="M4673" s="239" t="s">
        <v>34</v>
      </c>
      <c r="N4673" s="239" t="s">
        <v>34</v>
      </c>
      <c r="O4673" s="239" t="s">
        <v>34</v>
      </c>
      <c r="P4673" s="239" t="s">
        <v>34</v>
      </c>
      <c r="Q4673" s="159" t="s">
        <v>34</v>
      </c>
      <c r="R4673" s="100" t="s">
        <v>34</v>
      </c>
      <c r="S4673" s="158">
        <v>1</v>
      </c>
      <c r="T4673" s="102" t="s">
        <v>35</v>
      </c>
      <c r="U4673" s="157" t="s">
        <v>28</v>
      </c>
      <c r="V4673" s="160" t="s">
        <v>37</v>
      </c>
      <c r="W4673" s="160" t="s">
        <v>92</v>
      </c>
      <c r="X4673" s="160" t="s">
        <v>92</v>
      </c>
    </row>
    <row r="4674" spans="1:24" ht="30.75">
      <c r="A4674" s="155">
        <f>A4673+1</f>
        <v>4672</v>
      </c>
      <c r="B4674" s="160" t="s">
        <v>4990</v>
      </c>
      <c r="C4674" s="159">
        <v>2016</v>
      </c>
      <c r="D4674" s="157" t="s">
        <v>28</v>
      </c>
      <c r="E4674" s="157" t="s">
        <v>37</v>
      </c>
      <c r="F4674" s="268" t="s">
        <v>5186</v>
      </c>
      <c r="G4674" s="157" t="s">
        <v>31</v>
      </c>
      <c r="H4674" s="161" t="s">
        <v>39</v>
      </c>
      <c r="I4674" s="157" t="s">
        <v>32</v>
      </c>
      <c r="J4674" s="157" t="s">
        <v>33</v>
      </c>
      <c r="K4674" s="238" t="s">
        <v>34</v>
      </c>
      <c r="L4674" s="239" t="s">
        <v>34</v>
      </c>
      <c r="M4674" s="239" t="s">
        <v>34</v>
      </c>
      <c r="N4674" s="239" t="s">
        <v>34</v>
      </c>
      <c r="O4674" s="239" t="s">
        <v>34</v>
      </c>
      <c r="P4674" s="239" t="s">
        <v>34</v>
      </c>
      <c r="Q4674" s="159" t="s">
        <v>34</v>
      </c>
      <c r="R4674" s="100" t="s">
        <v>34</v>
      </c>
      <c r="S4674" s="158">
        <v>1</v>
      </c>
      <c r="T4674" s="102" t="s">
        <v>35</v>
      </c>
      <c r="U4674" s="157" t="s">
        <v>28</v>
      </c>
      <c r="V4674" s="160" t="s">
        <v>37</v>
      </c>
      <c r="W4674" s="160" t="s">
        <v>92</v>
      </c>
      <c r="X4674" s="160" t="s">
        <v>92</v>
      </c>
    </row>
    <row r="4675" spans="1:24" ht="30.75">
      <c r="A4675" s="155">
        <f>A4674+1</f>
        <v>4673</v>
      </c>
      <c r="B4675" s="160" t="s">
        <v>4990</v>
      </c>
      <c r="C4675" s="159">
        <v>2016</v>
      </c>
      <c r="D4675" s="157" t="s">
        <v>28</v>
      </c>
      <c r="E4675" s="157" t="s">
        <v>37</v>
      </c>
      <c r="F4675" s="268" t="s">
        <v>5187</v>
      </c>
      <c r="G4675" s="157" t="s">
        <v>31</v>
      </c>
      <c r="H4675" s="161" t="s">
        <v>39</v>
      </c>
      <c r="I4675" s="157" t="s">
        <v>32</v>
      </c>
      <c r="J4675" s="157" t="s">
        <v>33</v>
      </c>
      <c r="K4675" s="238" t="s">
        <v>34</v>
      </c>
      <c r="L4675" s="239" t="s">
        <v>34</v>
      </c>
      <c r="M4675" s="239" t="s">
        <v>34</v>
      </c>
      <c r="N4675" s="239" t="s">
        <v>34</v>
      </c>
      <c r="O4675" s="239" t="s">
        <v>34</v>
      </c>
      <c r="P4675" s="239" t="s">
        <v>34</v>
      </c>
      <c r="Q4675" s="159" t="s">
        <v>34</v>
      </c>
      <c r="R4675" s="100" t="s">
        <v>34</v>
      </c>
      <c r="S4675" s="158">
        <v>1</v>
      </c>
      <c r="T4675" s="102" t="s">
        <v>35</v>
      </c>
      <c r="U4675" s="157" t="s">
        <v>28</v>
      </c>
      <c r="V4675" s="160" t="s">
        <v>37</v>
      </c>
      <c r="W4675" s="160" t="s">
        <v>92</v>
      </c>
      <c r="X4675" s="160" t="s">
        <v>92</v>
      </c>
    </row>
    <row r="4676" spans="1:24" ht="30.75">
      <c r="A4676" s="155">
        <f>A4675+1</f>
        <v>4674</v>
      </c>
      <c r="B4676" s="160" t="s">
        <v>4990</v>
      </c>
      <c r="C4676" s="159">
        <v>2016</v>
      </c>
      <c r="D4676" s="157" t="s">
        <v>28</v>
      </c>
      <c r="E4676" s="157" t="s">
        <v>37</v>
      </c>
      <c r="F4676" s="268" t="s">
        <v>5188</v>
      </c>
      <c r="G4676" s="157" t="s">
        <v>31</v>
      </c>
      <c r="H4676" s="161" t="s">
        <v>39</v>
      </c>
      <c r="I4676" s="157" t="s">
        <v>32</v>
      </c>
      <c r="J4676" s="157" t="s">
        <v>33</v>
      </c>
      <c r="K4676" s="238" t="s">
        <v>34</v>
      </c>
      <c r="L4676" s="239" t="s">
        <v>34</v>
      </c>
      <c r="M4676" s="239" t="s">
        <v>34</v>
      </c>
      <c r="N4676" s="239" t="s">
        <v>34</v>
      </c>
      <c r="O4676" s="239" t="s">
        <v>34</v>
      </c>
      <c r="P4676" s="239" t="s">
        <v>34</v>
      </c>
      <c r="Q4676" s="159" t="s">
        <v>34</v>
      </c>
      <c r="R4676" s="100" t="s">
        <v>34</v>
      </c>
      <c r="S4676" s="158">
        <v>1</v>
      </c>
      <c r="T4676" s="102" t="s">
        <v>35</v>
      </c>
      <c r="U4676" s="157" t="s">
        <v>28</v>
      </c>
      <c r="V4676" s="160" t="s">
        <v>37</v>
      </c>
      <c r="W4676" s="160" t="s">
        <v>92</v>
      </c>
      <c r="X4676" s="160" t="s">
        <v>92</v>
      </c>
    </row>
    <row r="4677" spans="1:24" ht="30.75">
      <c r="A4677" s="155">
        <f>A4676+1</f>
        <v>4675</v>
      </c>
      <c r="B4677" s="160" t="s">
        <v>4990</v>
      </c>
      <c r="C4677" s="159">
        <v>2016</v>
      </c>
      <c r="D4677" s="157" t="s">
        <v>28</v>
      </c>
      <c r="E4677" s="157" t="s">
        <v>37</v>
      </c>
      <c r="F4677" s="268" t="s">
        <v>5189</v>
      </c>
      <c r="G4677" s="157" t="s">
        <v>31</v>
      </c>
      <c r="H4677" s="156" t="s">
        <v>39</v>
      </c>
      <c r="I4677" s="157" t="s">
        <v>32</v>
      </c>
      <c r="J4677" s="157" t="s">
        <v>33</v>
      </c>
      <c r="K4677" s="238" t="s">
        <v>34</v>
      </c>
      <c r="L4677" s="239" t="s">
        <v>34</v>
      </c>
      <c r="M4677" s="239" t="s">
        <v>34</v>
      </c>
      <c r="N4677" s="239" t="s">
        <v>34</v>
      </c>
      <c r="O4677" s="239" t="s">
        <v>34</v>
      </c>
      <c r="P4677" s="239" t="s">
        <v>34</v>
      </c>
      <c r="Q4677" s="159" t="s">
        <v>34</v>
      </c>
      <c r="R4677" s="100" t="s">
        <v>48</v>
      </c>
      <c r="S4677" s="158">
        <v>1</v>
      </c>
      <c r="T4677" s="102" t="s">
        <v>35</v>
      </c>
      <c r="U4677" s="157" t="s">
        <v>28</v>
      </c>
      <c r="V4677" s="160" t="s">
        <v>37</v>
      </c>
      <c r="W4677" s="160" t="s">
        <v>92</v>
      </c>
      <c r="X4677" s="157" t="s">
        <v>50</v>
      </c>
    </row>
    <row r="4678" spans="1:24" ht="30.75">
      <c r="A4678" s="155">
        <f>A4677+1</f>
        <v>4676</v>
      </c>
      <c r="B4678" s="160" t="s">
        <v>4990</v>
      </c>
      <c r="C4678" s="159">
        <v>2016</v>
      </c>
      <c r="D4678" s="157" t="s">
        <v>28</v>
      </c>
      <c r="E4678" s="160" t="s">
        <v>40</v>
      </c>
      <c r="F4678" s="268" t="s">
        <v>5190</v>
      </c>
      <c r="G4678" s="157" t="s">
        <v>31</v>
      </c>
      <c r="H4678" s="156" t="s">
        <v>50</v>
      </c>
      <c r="I4678" s="157" t="s">
        <v>32</v>
      </c>
      <c r="J4678" s="157" t="s">
        <v>33</v>
      </c>
      <c r="K4678" s="238" t="s">
        <v>34</v>
      </c>
      <c r="L4678" s="239" t="s">
        <v>34</v>
      </c>
      <c r="M4678" s="239" t="s">
        <v>34</v>
      </c>
      <c r="N4678" s="239" t="s">
        <v>34</v>
      </c>
      <c r="O4678" s="239" t="s">
        <v>34</v>
      </c>
      <c r="P4678" s="239" t="s">
        <v>34</v>
      </c>
      <c r="Q4678" s="159" t="s">
        <v>34</v>
      </c>
      <c r="R4678" s="99" t="s">
        <v>48</v>
      </c>
      <c r="S4678" s="158">
        <v>1</v>
      </c>
      <c r="T4678" s="102" t="s">
        <v>35</v>
      </c>
      <c r="U4678" s="157" t="s">
        <v>28</v>
      </c>
      <c r="V4678" s="160" t="s">
        <v>5191</v>
      </c>
      <c r="W4678" s="157" t="s">
        <v>42</v>
      </c>
      <c r="X4678" s="157" t="s">
        <v>50</v>
      </c>
    </row>
    <row r="4679" spans="1:24" ht="30.75">
      <c r="A4679" s="155">
        <f>A4678+1</f>
        <v>4677</v>
      </c>
      <c r="B4679" s="160" t="s">
        <v>4990</v>
      </c>
      <c r="C4679" s="159">
        <v>2016</v>
      </c>
      <c r="D4679" s="157" t="s">
        <v>28</v>
      </c>
      <c r="E4679" s="160" t="s">
        <v>40</v>
      </c>
      <c r="F4679" s="268" t="s">
        <v>5192</v>
      </c>
      <c r="G4679" s="157" t="s">
        <v>31</v>
      </c>
      <c r="H4679" s="156" t="s">
        <v>50</v>
      </c>
      <c r="I4679" s="157" t="s">
        <v>32</v>
      </c>
      <c r="J4679" s="157" t="s">
        <v>33</v>
      </c>
      <c r="K4679" s="238" t="s">
        <v>34</v>
      </c>
      <c r="L4679" s="239" t="s">
        <v>34</v>
      </c>
      <c r="M4679" s="239" t="s">
        <v>34</v>
      </c>
      <c r="N4679" s="239" t="s">
        <v>34</v>
      </c>
      <c r="O4679" s="239" t="s">
        <v>34</v>
      </c>
      <c r="P4679" s="239" t="s">
        <v>34</v>
      </c>
      <c r="Q4679" s="159" t="s">
        <v>34</v>
      </c>
      <c r="R4679" s="99" t="s">
        <v>48</v>
      </c>
      <c r="S4679" s="158">
        <v>1</v>
      </c>
      <c r="T4679" s="102" t="s">
        <v>35</v>
      </c>
      <c r="U4679" s="157" t="s">
        <v>28</v>
      </c>
      <c r="V4679" s="160" t="s">
        <v>5191</v>
      </c>
      <c r="W4679" s="157" t="s">
        <v>42</v>
      </c>
      <c r="X4679" s="157" t="s">
        <v>50</v>
      </c>
    </row>
    <row r="4680" spans="1:24" ht="30.75">
      <c r="A4680" s="155">
        <f>A4679+1</f>
        <v>4678</v>
      </c>
      <c r="B4680" s="160" t="s">
        <v>4990</v>
      </c>
      <c r="C4680" s="159">
        <v>2016</v>
      </c>
      <c r="D4680" s="157" t="s">
        <v>28</v>
      </c>
      <c r="E4680" s="160" t="s">
        <v>40</v>
      </c>
      <c r="F4680" s="268" t="s">
        <v>5193</v>
      </c>
      <c r="G4680" s="157" t="s">
        <v>31</v>
      </c>
      <c r="H4680" s="156" t="s">
        <v>42</v>
      </c>
      <c r="I4680" s="157" t="s">
        <v>32</v>
      </c>
      <c r="J4680" s="157" t="s">
        <v>33</v>
      </c>
      <c r="K4680" s="238" t="s">
        <v>34</v>
      </c>
      <c r="L4680" s="239" t="s">
        <v>34</v>
      </c>
      <c r="M4680" s="239" t="s">
        <v>34</v>
      </c>
      <c r="N4680" s="239" t="s">
        <v>34</v>
      </c>
      <c r="O4680" s="239" t="s">
        <v>34</v>
      </c>
      <c r="P4680" s="239" t="s">
        <v>34</v>
      </c>
      <c r="Q4680" s="159" t="s">
        <v>34</v>
      </c>
      <c r="R4680" s="100" t="s">
        <v>34</v>
      </c>
      <c r="S4680" s="158">
        <v>1</v>
      </c>
      <c r="T4680" s="102" t="s">
        <v>35</v>
      </c>
      <c r="U4680" s="157" t="s">
        <v>28</v>
      </c>
      <c r="V4680" s="160" t="s">
        <v>43</v>
      </c>
      <c r="W4680" s="157" t="s">
        <v>42</v>
      </c>
      <c r="X4680" s="157" t="s">
        <v>42</v>
      </c>
    </row>
    <row r="4681" spans="1:24" ht="30.75">
      <c r="A4681" s="155">
        <f>A4680+1</f>
        <v>4679</v>
      </c>
      <c r="B4681" s="160" t="s">
        <v>4990</v>
      </c>
      <c r="C4681" s="159">
        <v>2016</v>
      </c>
      <c r="D4681" s="157" t="s">
        <v>28</v>
      </c>
      <c r="E4681" s="160" t="s">
        <v>40</v>
      </c>
      <c r="F4681" s="268" t="s">
        <v>5194</v>
      </c>
      <c r="G4681" s="157" t="s">
        <v>31</v>
      </c>
      <c r="H4681" s="156" t="s">
        <v>42</v>
      </c>
      <c r="I4681" s="157" t="s">
        <v>32</v>
      </c>
      <c r="J4681" s="157" t="s">
        <v>33</v>
      </c>
      <c r="K4681" s="238" t="s">
        <v>34</v>
      </c>
      <c r="L4681" s="239" t="s">
        <v>34</v>
      </c>
      <c r="M4681" s="239" t="s">
        <v>34</v>
      </c>
      <c r="N4681" s="239" t="s">
        <v>34</v>
      </c>
      <c r="O4681" s="239" t="s">
        <v>34</v>
      </c>
      <c r="P4681" s="239" t="s">
        <v>34</v>
      </c>
      <c r="Q4681" s="159" t="s">
        <v>34</v>
      </c>
      <c r="R4681" s="100" t="s">
        <v>34</v>
      </c>
      <c r="S4681" s="158">
        <v>1</v>
      </c>
      <c r="T4681" s="102" t="s">
        <v>35</v>
      </c>
      <c r="U4681" s="157" t="s">
        <v>28</v>
      </c>
      <c r="V4681" s="160" t="s">
        <v>43</v>
      </c>
      <c r="W4681" s="160" t="s">
        <v>52</v>
      </c>
      <c r="X4681" s="160" t="s">
        <v>52</v>
      </c>
    </row>
    <row r="4682" spans="1:24" ht="30.75">
      <c r="A4682" s="155">
        <f>A4681+1</f>
        <v>4680</v>
      </c>
      <c r="B4682" s="160" t="s">
        <v>4990</v>
      </c>
      <c r="C4682" s="159">
        <v>2016</v>
      </c>
      <c r="D4682" s="157" t="s">
        <v>28</v>
      </c>
      <c r="E4682" s="160" t="s">
        <v>40</v>
      </c>
      <c r="F4682" s="268" t="s">
        <v>5195</v>
      </c>
      <c r="G4682" s="157" t="s">
        <v>31</v>
      </c>
      <c r="H4682" s="156" t="s">
        <v>42</v>
      </c>
      <c r="I4682" s="157" t="s">
        <v>32</v>
      </c>
      <c r="J4682" s="157" t="s">
        <v>33</v>
      </c>
      <c r="K4682" s="238" t="s">
        <v>34</v>
      </c>
      <c r="L4682" s="239" t="s">
        <v>34</v>
      </c>
      <c r="M4682" s="239" t="s">
        <v>34</v>
      </c>
      <c r="N4682" s="239" t="s">
        <v>34</v>
      </c>
      <c r="O4682" s="239" t="s">
        <v>34</v>
      </c>
      <c r="P4682" s="239" t="s">
        <v>34</v>
      </c>
      <c r="Q4682" s="159" t="s">
        <v>34</v>
      </c>
      <c r="R4682" s="100" t="s">
        <v>34</v>
      </c>
      <c r="S4682" s="158">
        <v>1</v>
      </c>
      <c r="T4682" s="102" t="s">
        <v>35</v>
      </c>
      <c r="U4682" s="157" t="s">
        <v>28</v>
      </c>
      <c r="V4682" s="160" t="s">
        <v>43</v>
      </c>
      <c r="W4682" s="157" t="s">
        <v>42</v>
      </c>
      <c r="X4682" s="157" t="s">
        <v>42</v>
      </c>
    </row>
    <row r="4683" spans="1:24" ht="30.75">
      <c r="A4683" s="155">
        <f>A4682+1</f>
        <v>4681</v>
      </c>
      <c r="B4683" s="160" t="s">
        <v>4990</v>
      </c>
      <c r="C4683" s="159">
        <v>2016</v>
      </c>
      <c r="D4683" s="157" t="s">
        <v>28</v>
      </c>
      <c r="E4683" s="157" t="s">
        <v>44</v>
      </c>
      <c r="F4683" s="268" t="s">
        <v>5196</v>
      </c>
      <c r="G4683" s="157" t="s">
        <v>31</v>
      </c>
      <c r="H4683" s="156" t="s">
        <v>46</v>
      </c>
      <c r="I4683" s="157" t="s">
        <v>32</v>
      </c>
      <c r="J4683" s="157" t="s">
        <v>47</v>
      </c>
      <c r="K4683" s="238" t="s">
        <v>34</v>
      </c>
      <c r="L4683" s="239" t="s">
        <v>34</v>
      </c>
      <c r="M4683" s="239" t="s">
        <v>34</v>
      </c>
      <c r="N4683" s="239" t="s">
        <v>34</v>
      </c>
      <c r="O4683" s="239" t="s">
        <v>34</v>
      </c>
      <c r="P4683" s="239" t="s">
        <v>34</v>
      </c>
      <c r="Q4683" s="159" t="s">
        <v>34</v>
      </c>
      <c r="R4683" s="100" t="s">
        <v>48</v>
      </c>
      <c r="S4683" s="158">
        <v>1</v>
      </c>
      <c r="T4683" s="102" t="s">
        <v>35</v>
      </c>
      <c r="U4683" s="157" t="s">
        <v>28</v>
      </c>
      <c r="V4683" s="160" t="s">
        <v>46</v>
      </c>
      <c r="W4683" s="160" t="s">
        <v>52</v>
      </c>
      <c r="X4683" s="157" t="s">
        <v>50</v>
      </c>
    </row>
    <row r="4684" spans="1:24" ht="30.75">
      <c r="A4684" s="155">
        <f>A4683+1</f>
        <v>4682</v>
      </c>
      <c r="B4684" s="160" t="s">
        <v>4990</v>
      </c>
      <c r="C4684" s="159">
        <v>2016</v>
      </c>
      <c r="D4684" s="157" t="s">
        <v>28</v>
      </c>
      <c r="E4684" s="157" t="s">
        <v>44</v>
      </c>
      <c r="F4684" s="268" t="s">
        <v>5197</v>
      </c>
      <c r="G4684" s="157" t="s">
        <v>31</v>
      </c>
      <c r="H4684" s="156" t="s">
        <v>46</v>
      </c>
      <c r="I4684" s="157" t="s">
        <v>32</v>
      </c>
      <c r="J4684" s="157" t="s">
        <v>47</v>
      </c>
      <c r="K4684" s="238" t="s">
        <v>34</v>
      </c>
      <c r="L4684" s="239" t="s">
        <v>34</v>
      </c>
      <c r="M4684" s="239" t="s">
        <v>34</v>
      </c>
      <c r="N4684" s="239" t="s">
        <v>34</v>
      </c>
      <c r="O4684" s="239" t="s">
        <v>34</v>
      </c>
      <c r="P4684" s="239" t="s">
        <v>34</v>
      </c>
      <c r="Q4684" s="159" t="s">
        <v>34</v>
      </c>
      <c r="R4684" s="100" t="s">
        <v>34</v>
      </c>
      <c r="S4684" s="158">
        <v>1</v>
      </c>
      <c r="T4684" s="102" t="s">
        <v>35</v>
      </c>
      <c r="U4684" s="157" t="s">
        <v>28</v>
      </c>
      <c r="V4684" s="160" t="s">
        <v>46</v>
      </c>
      <c r="W4684" s="160" t="s">
        <v>52</v>
      </c>
      <c r="X4684" s="160" t="s">
        <v>52</v>
      </c>
    </row>
    <row r="4685" spans="1:24" ht="30.75">
      <c r="A4685" s="155">
        <f>A4684+1</f>
        <v>4683</v>
      </c>
      <c r="B4685" s="160" t="s">
        <v>4990</v>
      </c>
      <c r="C4685" s="159">
        <v>2016</v>
      </c>
      <c r="D4685" s="157" t="s">
        <v>28</v>
      </c>
      <c r="E4685" s="157" t="s">
        <v>44</v>
      </c>
      <c r="F4685" s="268" t="s">
        <v>5198</v>
      </c>
      <c r="G4685" s="157" t="s">
        <v>31</v>
      </c>
      <c r="H4685" s="156" t="s">
        <v>46</v>
      </c>
      <c r="I4685" s="157" t="s">
        <v>32</v>
      </c>
      <c r="J4685" s="157" t="s">
        <v>47</v>
      </c>
      <c r="K4685" s="238" t="s">
        <v>34</v>
      </c>
      <c r="L4685" s="239" t="s">
        <v>34</v>
      </c>
      <c r="M4685" s="239" t="s">
        <v>34</v>
      </c>
      <c r="N4685" s="239" t="s">
        <v>34</v>
      </c>
      <c r="O4685" s="239" t="s">
        <v>34</v>
      </c>
      <c r="P4685" s="239" t="s">
        <v>34</v>
      </c>
      <c r="Q4685" s="159" t="s">
        <v>34</v>
      </c>
      <c r="R4685" s="100" t="s">
        <v>34</v>
      </c>
      <c r="S4685" s="158">
        <v>1</v>
      </c>
      <c r="T4685" s="102" t="s">
        <v>35</v>
      </c>
      <c r="U4685" s="157" t="s">
        <v>28</v>
      </c>
      <c r="V4685" s="160" t="s">
        <v>46</v>
      </c>
      <c r="W4685" s="160" t="s">
        <v>52</v>
      </c>
      <c r="X4685" s="160" t="s">
        <v>52</v>
      </c>
    </row>
    <row r="4686" spans="1:24" ht="30.75">
      <c r="A4686" s="155">
        <f>A4685+1</f>
        <v>4684</v>
      </c>
      <c r="B4686" s="160" t="s">
        <v>4990</v>
      </c>
      <c r="C4686" s="159">
        <v>2016</v>
      </c>
      <c r="D4686" s="157" t="s">
        <v>28</v>
      </c>
      <c r="E4686" s="157" t="s">
        <v>44</v>
      </c>
      <c r="F4686" s="268" t="s">
        <v>5199</v>
      </c>
      <c r="G4686" s="157" t="s">
        <v>31</v>
      </c>
      <c r="H4686" s="156" t="s">
        <v>46</v>
      </c>
      <c r="I4686" s="157" t="s">
        <v>32</v>
      </c>
      <c r="J4686" s="157" t="s">
        <v>47</v>
      </c>
      <c r="K4686" s="238" t="s">
        <v>34</v>
      </c>
      <c r="L4686" s="239" t="s">
        <v>34</v>
      </c>
      <c r="M4686" s="239" t="s">
        <v>34</v>
      </c>
      <c r="N4686" s="239" t="s">
        <v>34</v>
      </c>
      <c r="O4686" s="239" t="s">
        <v>34</v>
      </c>
      <c r="P4686" s="239" t="s">
        <v>34</v>
      </c>
      <c r="Q4686" s="159" t="s">
        <v>34</v>
      </c>
      <c r="R4686" s="99" t="s">
        <v>48</v>
      </c>
      <c r="S4686" s="158">
        <v>1</v>
      </c>
      <c r="T4686" s="102" t="s">
        <v>35</v>
      </c>
      <c r="U4686" s="157" t="s">
        <v>28</v>
      </c>
      <c r="V4686" s="160" t="s">
        <v>46</v>
      </c>
      <c r="W4686" s="157" t="s">
        <v>42</v>
      </c>
      <c r="X4686" s="157" t="s">
        <v>50</v>
      </c>
    </row>
    <row r="4687" spans="1:24" ht="30.75">
      <c r="A4687" s="155">
        <f>A4686+1</f>
        <v>4685</v>
      </c>
      <c r="B4687" s="160" t="s">
        <v>4990</v>
      </c>
      <c r="C4687" s="159">
        <v>2016</v>
      </c>
      <c r="D4687" s="157" t="s">
        <v>28</v>
      </c>
      <c r="E4687" s="157" t="s">
        <v>44</v>
      </c>
      <c r="F4687" s="268" t="s">
        <v>5200</v>
      </c>
      <c r="G4687" s="157" t="s">
        <v>31</v>
      </c>
      <c r="H4687" s="156" t="s">
        <v>50</v>
      </c>
      <c r="I4687" s="157" t="s">
        <v>32</v>
      </c>
      <c r="J4687" s="157" t="s">
        <v>47</v>
      </c>
      <c r="K4687" s="238" t="s">
        <v>34</v>
      </c>
      <c r="L4687" s="239" t="s">
        <v>34</v>
      </c>
      <c r="M4687" s="239" t="s">
        <v>34</v>
      </c>
      <c r="N4687" s="239" t="s">
        <v>34</v>
      </c>
      <c r="O4687" s="239" t="s">
        <v>34</v>
      </c>
      <c r="P4687" s="239" t="s">
        <v>34</v>
      </c>
      <c r="Q4687" s="159" t="s">
        <v>34</v>
      </c>
      <c r="R4687" s="100" t="s">
        <v>34</v>
      </c>
      <c r="S4687" s="158">
        <v>1</v>
      </c>
      <c r="T4687" s="102" t="s">
        <v>35</v>
      </c>
      <c r="U4687" s="157" t="s">
        <v>28</v>
      </c>
      <c r="V4687" s="160" t="s">
        <v>46</v>
      </c>
      <c r="W4687" s="157" t="s">
        <v>42</v>
      </c>
      <c r="X4687" s="157" t="s">
        <v>42</v>
      </c>
    </row>
    <row r="4688" spans="1:24" ht="30.75">
      <c r="A4688" s="155">
        <f>A4687+1</f>
        <v>4686</v>
      </c>
      <c r="B4688" s="160" t="s">
        <v>4990</v>
      </c>
      <c r="C4688" s="159">
        <v>2016</v>
      </c>
      <c r="D4688" s="157" t="s">
        <v>28</v>
      </c>
      <c r="E4688" s="160" t="s">
        <v>57</v>
      </c>
      <c r="F4688" s="268" t="s">
        <v>5201</v>
      </c>
      <c r="G4688" s="157" t="s">
        <v>31</v>
      </c>
      <c r="H4688" s="156" t="s">
        <v>50</v>
      </c>
      <c r="I4688" s="157" t="s">
        <v>32</v>
      </c>
      <c r="J4688" s="157" t="s">
        <v>59</v>
      </c>
      <c r="K4688" s="238" t="s">
        <v>34</v>
      </c>
      <c r="L4688" s="239" t="s">
        <v>34</v>
      </c>
      <c r="M4688" s="239" t="s">
        <v>34</v>
      </c>
      <c r="N4688" s="239" t="s">
        <v>34</v>
      </c>
      <c r="O4688" s="239" t="s">
        <v>34</v>
      </c>
      <c r="P4688" s="239" t="s">
        <v>34</v>
      </c>
      <c r="Q4688" s="159" t="s">
        <v>48</v>
      </c>
      <c r="R4688" s="100" t="s">
        <v>48</v>
      </c>
      <c r="S4688" s="158">
        <v>1</v>
      </c>
      <c r="T4688" s="102" t="s">
        <v>35</v>
      </c>
      <c r="U4688" s="157" t="s">
        <v>28</v>
      </c>
      <c r="V4688" s="160" t="s">
        <v>57</v>
      </c>
      <c r="W4688" s="157" t="s">
        <v>42</v>
      </c>
      <c r="X4688" s="157" t="s">
        <v>50</v>
      </c>
    </row>
    <row r="4689" spans="1:24" ht="30.75">
      <c r="A4689" s="155">
        <f>A4688+1</f>
        <v>4687</v>
      </c>
      <c r="B4689" s="160" t="s">
        <v>4990</v>
      </c>
      <c r="C4689" s="159">
        <v>2016</v>
      </c>
      <c r="D4689" s="157" t="s">
        <v>28</v>
      </c>
      <c r="E4689" s="160" t="s">
        <v>60</v>
      </c>
      <c r="F4689" s="268" t="s">
        <v>5202</v>
      </c>
      <c r="G4689" s="157" t="s">
        <v>31</v>
      </c>
      <c r="H4689" s="156" t="s">
        <v>42</v>
      </c>
      <c r="I4689" s="157" t="s">
        <v>32</v>
      </c>
      <c r="J4689" s="157" t="s">
        <v>33</v>
      </c>
      <c r="K4689" s="238" t="s">
        <v>34</v>
      </c>
      <c r="L4689" s="239" t="s">
        <v>34</v>
      </c>
      <c r="M4689" s="239" t="s">
        <v>34</v>
      </c>
      <c r="N4689" s="239" t="s">
        <v>34</v>
      </c>
      <c r="O4689" s="239" t="s">
        <v>34</v>
      </c>
      <c r="P4689" s="239" t="s">
        <v>34</v>
      </c>
      <c r="Q4689" s="159" t="s">
        <v>34</v>
      </c>
      <c r="R4689" s="100" t="s">
        <v>34</v>
      </c>
      <c r="S4689" s="158">
        <v>1</v>
      </c>
      <c r="T4689" s="102" t="s">
        <v>35</v>
      </c>
      <c r="U4689" s="157" t="s">
        <v>28</v>
      </c>
      <c r="V4689" s="160" t="s">
        <v>62</v>
      </c>
      <c r="W4689" s="157" t="s">
        <v>42</v>
      </c>
      <c r="X4689" s="157" t="s">
        <v>50</v>
      </c>
    </row>
    <row r="4690" spans="1:24" ht="30.75">
      <c r="A4690" s="155">
        <f>A4689+1</f>
        <v>4688</v>
      </c>
      <c r="B4690" s="160" t="s">
        <v>4990</v>
      </c>
      <c r="C4690" s="159">
        <v>2016</v>
      </c>
      <c r="D4690" s="157" t="s">
        <v>28</v>
      </c>
      <c r="E4690" s="160" t="s">
        <v>60</v>
      </c>
      <c r="F4690" s="268" t="s">
        <v>5203</v>
      </c>
      <c r="G4690" s="157" t="s">
        <v>31</v>
      </c>
      <c r="H4690" s="156" t="s">
        <v>42</v>
      </c>
      <c r="I4690" s="157" t="s">
        <v>32</v>
      </c>
      <c r="J4690" s="157" t="s">
        <v>33</v>
      </c>
      <c r="K4690" s="238" t="s">
        <v>34</v>
      </c>
      <c r="L4690" s="239" t="s">
        <v>34</v>
      </c>
      <c r="M4690" s="239" t="s">
        <v>34</v>
      </c>
      <c r="N4690" s="239" t="s">
        <v>34</v>
      </c>
      <c r="O4690" s="239" t="s">
        <v>34</v>
      </c>
      <c r="P4690" s="239" t="s">
        <v>34</v>
      </c>
      <c r="Q4690" s="159" t="s">
        <v>34</v>
      </c>
      <c r="R4690" s="100" t="s">
        <v>34</v>
      </c>
      <c r="S4690" s="158">
        <v>1</v>
      </c>
      <c r="T4690" s="102" t="s">
        <v>35</v>
      </c>
      <c r="U4690" s="157" t="s">
        <v>28</v>
      </c>
      <c r="V4690" s="160" t="s">
        <v>62</v>
      </c>
      <c r="W4690" s="157" t="s">
        <v>42</v>
      </c>
      <c r="X4690" s="157" t="s">
        <v>50</v>
      </c>
    </row>
    <row r="4691" spans="1:24" ht="30.75">
      <c r="A4691" s="155">
        <f>A4690+1</f>
        <v>4689</v>
      </c>
      <c r="B4691" s="160" t="s">
        <v>4990</v>
      </c>
      <c r="C4691" s="159">
        <v>2016</v>
      </c>
      <c r="D4691" s="157" t="s">
        <v>28</v>
      </c>
      <c r="E4691" s="160" t="s">
        <v>267</v>
      </c>
      <c r="F4691" s="268" t="s">
        <v>5204</v>
      </c>
      <c r="G4691" s="157" t="s">
        <v>31</v>
      </c>
      <c r="H4691" s="156" t="s">
        <v>42</v>
      </c>
      <c r="I4691" s="157" t="s">
        <v>32</v>
      </c>
      <c r="J4691" s="157" t="s">
        <v>33</v>
      </c>
      <c r="K4691" s="238" t="s">
        <v>34</v>
      </c>
      <c r="L4691" s="239" t="s">
        <v>34</v>
      </c>
      <c r="M4691" s="239" t="s">
        <v>34</v>
      </c>
      <c r="N4691" s="239" t="s">
        <v>34</v>
      </c>
      <c r="O4691" s="239" t="s">
        <v>34</v>
      </c>
      <c r="P4691" s="239" t="s">
        <v>34</v>
      </c>
      <c r="Q4691" s="159" t="s">
        <v>34</v>
      </c>
      <c r="R4691" s="100" t="s">
        <v>34</v>
      </c>
      <c r="S4691" s="158">
        <v>1</v>
      </c>
      <c r="T4691" s="102" t="s">
        <v>35</v>
      </c>
      <c r="U4691" s="157" t="s">
        <v>28</v>
      </c>
      <c r="V4691" s="160" t="s">
        <v>267</v>
      </c>
      <c r="W4691" s="157" t="s">
        <v>42</v>
      </c>
      <c r="X4691" s="157" t="s">
        <v>42</v>
      </c>
    </row>
    <row r="4692" spans="1:24" ht="30.75">
      <c r="A4692" s="155">
        <f>A4691+1</f>
        <v>4690</v>
      </c>
      <c r="B4692" s="160" t="s">
        <v>4990</v>
      </c>
      <c r="C4692" s="159">
        <v>2016</v>
      </c>
      <c r="D4692" s="157" t="s">
        <v>28</v>
      </c>
      <c r="E4692" s="160" t="s">
        <v>452</v>
      </c>
      <c r="F4692" s="268" t="s">
        <v>5205</v>
      </c>
      <c r="G4692" s="157" t="s">
        <v>31</v>
      </c>
      <c r="H4692" s="161" t="s">
        <v>39</v>
      </c>
      <c r="I4692" s="157" t="s">
        <v>32</v>
      </c>
      <c r="J4692" s="157" t="s">
        <v>454</v>
      </c>
      <c r="K4692" s="238" t="s">
        <v>34</v>
      </c>
      <c r="L4692" s="239" t="s">
        <v>34</v>
      </c>
      <c r="M4692" s="239" t="s">
        <v>34</v>
      </c>
      <c r="N4692" s="239" t="s">
        <v>34</v>
      </c>
      <c r="O4692" s="239" t="s">
        <v>34</v>
      </c>
      <c r="P4692" s="239" t="s">
        <v>34</v>
      </c>
      <c r="Q4692" s="159" t="s">
        <v>34</v>
      </c>
      <c r="R4692" s="100" t="s">
        <v>34</v>
      </c>
      <c r="S4692" s="158">
        <v>1</v>
      </c>
      <c r="T4692" s="102" t="s">
        <v>35</v>
      </c>
      <c r="U4692" s="157" t="s">
        <v>28</v>
      </c>
      <c r="V4692" s="160" t="s">
        <v>455</v>
      </c>
      <c r="W4692" s="160" t="s">
        <v>92</v>
      </c>
      <c r="X4692" s="160" t="s">
        <v>92</v>
      </c>
    </row>
    <row r="4693" spans="1:24" ht="30.75">
      <c r="A4693" s="155">
        <f>A4692+1</f>
        <v>4691</v>
      </c>
      <c r="B4693" s="160" t="s">
        <v>4990</v>
      </c>
      <c r="C4693" s="159">
        <v>2016</v>
      </c>
      <c r="D4693" s="157" t="s">
        <v>28</v>
      </c>
      <c r="E4693" s="160" t="s">
        <v>452</v>
      </c>
      <c r="F4693" s="268" t="s">
        <v>5206</v>
      </c>
      <c r="G4693" s="157" t="s">
        <v>31</v>
      </c>
      <c r="H4693" s="161" t="s">
        <v>39</v>
      </c>
      <c r="I4693" s="157" t="s">
        <v>32</v>
      </c>
      <c r="J4693" s="157" t="s">
        <v>454</v>
      </c>
      <c r="K4693" s="238" t="s">
        <v>34</v>
      </c>
      <c r="L4693" s="239" t="s">
        <v>34</v>
      </c>
      <c r="M4693" s="239" t="s">
        <v>34</v>
      </c>
      <c r="N4693" s="239" t="s">
        <v>34</v>
      </c>
      <c r="O4693" s="239" t="s">
        <v>34</v>
      </c>
      <c r="P4693" s="239" t="s">
        <v>34</v>
      </c>
      <c r="Q4693" s="159" t="s">
        <v>34</v>
      </c>
      <c r="R4693" s="100" t="s">
        <v>34</v>
      </c>
      <c r="S4693" s="158">
        <v>1</v>
      </c>
      <c r="T4693" s="102" t="s">
        <v>35</v>
      </c>
      <c r="U4693" s="157" t="s">
        <v>28</v>
      </c>
      <c r="V4693" s="160" t="s">
        <v>455</v>
      </c>
      <c r="W4693" s="160" t="s">
        <v>92</v>
      </c>
      <c r="X4693" s="160" t="s">
        <v>92</v>
      </c>
    </row>
    <row r="4694" spans="1:24" ht="41.25">
      <c r="A4694" s="155">
        <f>A4693+1</f>
        <v>4692</v>
      </c>
      <c r="B4694" s="160" t="s">
        <v>4990</v>
      </c>
      <c r="C4694" s="159">
        <v>2016</v>
      </c>
      <c r="D4694" s="160" t="s">
        <v>69</v>
      </c>
      <c r="E4694" s="160" t="s">
        <v>69</v>
      </c>
      <c r="F4694" s="268" t="s">
        <v>5207</v>
      </c>
      <c r="G4694" s="157" t="s">
        <v>31</v>
      </c>
      <c r="H4694" s="161" t="s">
        <v>39</v>
      </c>
      <c r="I4694" s="157" t="s">
        <v>71</v>
      </c>
      <c r="J4694" s="157" t="s">
        <v>72</v>
      </c>
      <c r="K4694" s="238" t="s">
        <v>34</v>
      </c>
      <c r="L4694" s="239" t="s">
        <v>34</v>
      </c>
      <c r="M4694" s="239" t="s">
        <v>34</v>
      </c>
      <c r="N4694" s="239" t="s">
        <v>34</v>
      </c>
      <c r="O4694" s="239" t="s">
        <v>34</v>
      </c>
      <c r="P4694" s="239" t="s">
        <v>34</v>
      </c>
      <c r="Q4694" s="159" t="s">
        <v>34</v>
      </c>
      <c r="R4694" s="100" t="s">
        <v>34</v>
      </c>
      <c r="S4694" s="158">
        <v>1</v>
      </c>
      <c r="T4694" s="103" t="s">
        <v>73</v>
      </c>
      <c r="U4694" s="160" t="s">
        <v>69</v>
      </c>
      <c r="V4694" s="160" t="s">
        <v>266</v>
      </c>
      <c r="W4694" s="160" t="s">
        <v>92</v>
      </c>
      <c r="X4694" s="160" t="s">
        <v>92</v>
      </c>
    </row>
    <row r="4695" spans="1:24" ht="30.75">
      <c r="A4695" s="155">
        <f>A4694+1</f>
        <v>4693</v>
      </c>
      <c r="B4695" s="160" t="s">
        <v>4990</v>
      </c>
      <c r="C4695" s="159">
        <v>2016</v>
      </c>
      <c r="D4695" s="160" t="s">
        <v>74</v>
      </c>
      <c r="E4695" s="160" t="s">
        <v>75</v>
      </c>
      <c r="F4695" s="268" t="s">
        <v>5208</v>
      </c>
      <c r="G4695" s="157" t="s">
        <v>31</v>
      </c>
      <c r="H4695" s="156" t="s">
        <v>29</v>
      </c>
      <c r="I4695" s="157" t="s">
        <v>32</v>
      </c>
      <c r="J4695" s="157" t="s">
        <v>33</v>
      </c>
      <c r="K4695" s="238" t="s">
        <v>34</v>
      </c>
      <c r="L4695" s="239" t="s">
        <v>34</v>
      </c>
      <c r="M4695" s="239" t="s">
        <v>34</v>
      </c>
      <c r="N4695" s="239" t="s">
        <v>34</v>
      </c>
      <c r="O4695" s="239" t="s">
        <v>34</v>
      </c>
      <c r="P4695" s="239" t="s">
        <v>34</v>
      </c>
      <c r="Q4695" s="159" t="s">
        <v>34</v>
      </c>
      <c r="R4695" s="100" t="s">
        <v>34</v>
      </c>
      <c r="S4695" s="158">
        <v>1</v>
      </c>
      <c r="T4695" s="103" t="s">
        <v>77</v>
      </c>
      <c r="U4695" s="160" t="s">
        <v>74</v>
      </c>
      <c r="V4695" s="160" t="s">
        <v>75</v>
      </c>
      <c r="W4695" s="160" t="s">
        <v>92</v>
      </c>
      <c r="X4695" s="160" t="s">
        <v>92</v>
      </c>
    </row>
    <row r="4696" spans="1:24" ht="30.75">
      <c r="A4696" s="155">
        <f>A4695+1</f>
        <v>4694</v>
      </c>
      <c r="B4696" s="160" t="s">
        <v>4990</v>
      </c>
      <c r="C4696" s="159">
        <v>2016</v>
      </c>
      <c r="D4696" s="160" t="s">
        <v>74</v>
      </c>
      <c r="E4696" s="160" t="s">
        <v>75</v>
      </c>
      <c r="F4696" s="268" t="s">
        <v>5209</v>
      </c>
      <c r="G4696" s="157" t="s">
        <v>31</v>
      </c>
      <c r="H4696" s="161" t="s">
        <v>39</v>
      </c>
      <c r="I4696" s="157" t="s">
        <v>32</v>
      </c>
      <c r="J4696" s="157" t="s">
        <v>33</v>
      </c>
      <c r="K4696" s="238" t="s">
        <v>34</v>
      </c>
      <c r="L4696" s="239" t="s">
        <v>34</v>
      </c>
      <c r="M4696" s="239" t="s">
        <v>34</v>
      </c>
      <c r="N4696" s="239" t="s">
        <v>34</v>
      </c>
      <c r="O4696" s="239" t="s">
        <v>34</v>
      </c>
      <c r="P4696" s="239" t="s">
        <v>34</v>
      </c>
      <c r="Q4696" s="159" t="s">
        <v>34</v>
      </c>
      <c r="R4696" s="100" t="s">
        <v>34</v>
      </c>
      <c r="S4696" s="158">
        <v>1</v>
      </c>
      <c r="T4696" s="103" t="s">
        <v>77</v>
      </c>
      <c r="U4696" s="160" t="s">
        <v>74</v>
      </c>
      <c r="V4696" s="160" t="s">
        <v>75</v>
      </c>
      <c r="W4696" s="160" t="s">
        <v>92</v>
      </c>
      <c r="X4696" s="160" t="s">
        <v>92</v>
      </c>
    </row>
    <row r="4697" spans="1:24" ht="30.75">
      <c r="A4697" s="155">
        <f>A4696+1</f>
        <v>4695</v>
      </c>
      <c r="B4697" s="160" t="s">
        <v>4990</v>
      </c>
      <c r="C4697" s="159">
        <v>2016</v>
      </c>
      <c r="D4697" s="160" t="s">
        <v>74</v>
      </c>
      <c r="E4697" s="160" t="s">
        <v>75</v>
      </c>
      <c r="F4697" s="268" t="s">
        <v>5210</v>
      </c>
      <c r="G4697" s="157" t="s">
        <v>31</v>
      </c>
      <c r="H4697" s="156" t="s">
        <v>42</v>
      </c>
      <c r="I4697" s="157" t="s">
        <v>32</v>
      </c>
      <c r="J4697" s="157" t="s">
        <v>33</v>
      </c>
      <c r="K4697" s="238" t="s">
        <v>34</v>
      </c>
      <c r="L4697" s="239" t="s">
        <v>34</v>
      </c>
      <c r="M4697" s="239" t="s">
        <v>34</v>
      </c>
      <c r="N4697" s="239" t="s">
        <v>34</v>
      </c>
      <c r="O4697" s="239" t="s">
        <v>34</v>
      </c>
      <c r="P4697" s="239" t="s">
        <v>34</v>
      </c>
      <c r="Q4697" s="159" t="s">
        <v>34</v>
      </c>
      <c r="R4697" s="100" t="s">
        <v>34</v>
      </c>
      <c r="S4697" s="158">
        <v>1</v>
      </c>
      <c r="T4697" s="103" t="s">
        <v>77</v>
      </c>
      <c r="U4697" s="160" t="s">
        <v>74</v>
      </c>
      <c r="V4697" s="160" t="s">
        <v>75</v>
      </c>
      <c r="W4697" s="157" t="s">
        <v>42</v>
      </c>
      <c r="X4697" s="157" t="s">
        <v>42</v>
      </c>
    </row>
    <row r="4698" spans="1:24" ht="30.75">
      <c r="A4698" s="155">
        <f>A4697+1</f>
        <v>4696</v>
      </c>
      <c r="B4698" s="160" t="s">
        <v>4990</v>
      </c>
      <c r="C4698" s="159">
        <v>2016</v>
      </c>
      <c r="D4698" s="160" t="s">
        <v>74</v>
      </c>
      <c r="E4698" s="160" t="s">
        <v>75</v>
      </c>
      <c r="F4698" s="268" t="s">
        <v>5211</v>
      </c>
      <c r="G4698" s="157" t="s">
        <v>31</v>
      </c>
      <c r="H4698" s="161" t="s">
        <v>39</v>
      </c>
      <c r="I4698" s="157" t="s">
        <v>32</v>
      </c>
      <c r="J4698" s="157" t="s">
        <v>33</v>
      </c>
      <c r="K4698" s="238" t="s">
        <v>34</v>
      </c>
      <c r="L4698" s="239" t="s">
        <v>48</v>
      </c>
      <c r="M4698" s="239" t="s">
        <v>34</v>
      </c>
      <c r="N4698" s="239" t="s">
        <v>34</v>
      </c>
      <c r="O4698" s="239" t="s">
        <v>34</v>
      </c>
      <c r="P4698" s="239" t="s">
        <v>34</v>
      </c>
      <c r="Q4698" s="159" t="s">
        <v>34</v>
      </c>
      <c r="R4698" s="100" t="s">
        <v>34</v>
      </c>
      <c r="S4698" s="158">
        <v>1</v>
      </c>
      <c r="T4698" s="103" t="s">
        <v>77</v>
      </c>
      <c r="U4698" s="160" t="s">
        <v>74</v>
      </c>
      <c r="V4698" s="160" t="s">
        <v>75</v>
      </c>
      <c r="W4698" s="160" t="s">
        <v>1111</v>
      </c>
      <c r="X4698" s="160" t="s">
        <v>1111</v>
      </c>
    </row>
    <row r="4699" spans="1:24" ht="30.75">
      <c r="A4699" s="155">
        <f>A4698+1</f>
        <v>4697</v>
      </c>
      <c r="B4699" s="160" t="s">
        <v>4990</v>
      </c>
      <c r="C4699" s="159">
        <v>2016</v>
      </c>
      <c r="D4699" s="160" t="s">
        <v>74</v>
      </c>
      <c r="E4699" s="160" t="s">
        <v>75</v>
      </c>
      <c r="F4699" s="268" t="s">
        <v>5212</v>
      </c>
      <c r="G4699" s="157" t="s">
        <v>31</v>
      </c>
      <c r="H4699" s="161" t="s">
        <v>29</v>
      </c>
      <c r="I4699" s="157" t="s">
        <v>32</v>
      </c>
      <c r="J4699" s="157" t="s">
        <v>33</v>
      </c>
      <c r="K4699" s="238" t="s">
        <v>34</v>
      </c>
      <c r="L4699" s="239" t="s">
        <v>34</v>
      </c>
      <c r="M4699" s="239" t="s">
        <v>34</v>
      </c>
      <c r="N4699" s="239" t="s">
        <v>34</v>
      </c>
      <c r="O4699" s="239" t="s">
        <v>48</v>
      </c>
      <c r="P4699" s="239" t="s">
        <v>34</v>
      </c>
      <c r="Q4699" s="159" t="s">
        <v>34</v>
      </c>
      <c r="R4699" s="100" t="s">
        <v>34</v>
      </c>
      <c r="S4699" s="158">
        <v>1</v>
      </c>
      <c r="T4699" s="103" t="s">
        <v>77</v>
      </c>
      <c r="U4699" s="160" t="s">
        <v>74</v>
      </c>
      <c r="V4699" s="160" t="s">
        <v>75</v>
      </c>
      <c r="W4699" s="160" t="s">
        <v>92</v>
      </c>
      <c r="X4699" s="160" t="s">
        <v>92</v>
      </c>
    </row>
    <row r="4700" spans="1:24" ht="30.75">
      <c r="A4700" s="155">
        <f>A4699+1</f>
        <v>4698</v>
      </c>
      <c r="B4700" s="160" t="s">
        <v>4990</v>
      </c>
      <c r="C4700" s="159">
        <v>2016</v>
      </c>
      <c r="D4700" s="160" t="s">
        <v>74</v>
      </c>
      <c r="E4700" s="160" t="s">
        <v>79</v>
      </c>
      <c r="F4700" s="268" t="s">
        <v>5213</v>
      </c>
      <c r="G4700" s="157" t="s">
        <v>31</v>
      </c>
      <c r="H4700" s="161" t="s">
        <v>39</v>
      </c>
      <c r="I4700" s="157" t="s">
        <v>32</v>
      </c>
      <c r="J4700" s="157" t="s">
        <v>33</v>
      </c>
      <c r="K4700" s="238" t="s">
        <v>34</v>
      </c>
      <c r="L4700" s="239" t="s">
        <v>34</v>
      </c>
      <c r="M4700" s="239" t="s">
        <v>34</v>
      </c>
      <c r="N4700" s="239" t="s">
        <v>34</v>
      </c>
      <c r="O4700" s="239" t="s">
        <v>34</v>
      </c>
      <c r="P4700" s="239" t="s">
        <v>34</v>
      </c>
      <c r="Q4700" s="159" t="s">
        <v>34</v>
      </c>
      <c r="R4700" s="100" t="s">
        <v>34</v>
      </c>
      <c r="S4700" s="158">
        <v>1</v>
      </c>
      <c r="T4700" s="103" t="s">
        <v>77</v>
      </c>
      <c r="U4700" s="160" t="s">
        <v>74</v>
      </c>
      <c r="V4700" s="160" t="s">
        <v>79</v>
      </c>
      <c r="W4700" s="160" t="s">
        <v>92</v>
      </c>
      <c r="X4700" s="160" t="s">
        <v>92</v>
      </c>
    </row>
    <row r="4701" spans="1:24" ht="81">
      <c r="A4701" s="155">
        <f>A4700+1</f>
        <v>4699</v>
      </c>
      <c r="B4701" s="160" t="s">
        <v>4990</v>
      </c>
      <c r="C4701" s="159">
        <v>2016</v>
      </c>
      <c r="D4701" s="160" t="s">
        <v>74</v>
      </c>
      <c r="E4701" s="160" t="s">
        <v>79</v>
      </c>
      <c r="F4701" s="268" t="s">
        <v>5214</v>
      </c>
      <c r="G4701" s="157" t="s">
        <v>82</v>
      </c>
      <c r="H4701" s="161" t="s">
        <v>83</v>
      </c>
      <c r="I4701" s="157" t="s">
        <v>32</v>
      </c>
      <c r="J4701" s="157" t="s">
        <v>33</v>
      </c>
      <c r="K4701" s="238" t="s">
        <v>34</v>
      </c>
      <c r="L4701" s="239" t="s">
        <v>34</v>
      </c>
      <c r="M4701" s="239" t="s">
        <v>34</v>
      </c>
      <c r="N4701" s="239" t="s">
        <v>34</v>
      </c>
      <c r="O4701" s="239" t="s">
        <v>34</v>
      </c>
      <c r="P4701" s="239" t="s">
        <v>34</v>
      </c>
      <c r="Q4701" s="159" t="s">
        <v>34</v>
      </c>
      <c r="R4701" s="100" t="s">
        <v>34</v>
      </c>
      <c r="S4701" s="158">
        <v>1</v>
      </c>
      <c r="T4701" s="103" t="s">
        <v>77</v>
      </c>
      <c r="U4701" s="160" t="s">
        <v>74</v>
      </c>
      <c r="V4701" s="160" t="s">
        <v>79</v>
      </c>
      <c r="W4701" s="160" t="s">
        <v>188</v>
      </c>
      <c r="X4701" s="160" t="s">
        <v>188</v>
      </c>
    </row>
    <row r="4702" spans="1:24" ht="30.75">
      <c r="A4702" s="155">
        <f>A4701+1</f>
        <v>4700</v>
      </c>
      <c r="B4702" s="160" t="s">
        <v>4990</v>
      </c>
      <c r="C4702" s="159">
        <v>2016</v>
      </c>
      <c r="D4702" s="160" t="s">
        <v>74</v>
      </c>
      <c r="E4702" s="160" t="s">
        <v>85</v>
      </c>
      <c r="F4702" s="268" t="s">
        <v>5215</v>
      </c>
      <c r="G4702" s="157" t="s">
        <v>31</v>
      </c>
      <c r="H4702" s="156" t="s">
        <v>50</v>
      </c>
      <c r="I4702" s="157" t="s">
        <v>173</v>
      </c>
      <c r="J4702" s="160" t="s">
        <v>3254</v>
      </c>
      <c r="K4702" s="240" t="s">
        <v>34</v>
      </c>
      <c r="L4702" s="241" t="s">
        <v>34</v>
      </c>
      <c r="M4702" s="241" t="s">
        <v>34</v>
      </c>
      <c r="N4702" s="241" t="s">
        <v>48</v>
      </c>
      <c r="O4702" s="241" t="s">
        <v>34</v>
      </c>
      <c r="P4702" s="241" t="s">
        <v>34</v>
      </c>
      <c r="Q4702" s="159" t="s">
        <v>34</v>
      </c>
      <c r="R4702" s="100" t="s">
        <v>34</v>
      </c>
      <c r="S4702" s="158">
        <v>1</v>
      </c>
      <c r="T4702" s="103" t="s">
        <v>77</v>
      </c>
      <c r="U4702" s="160" t="s">
        <v>74</v>
      </c>
      <c r="V4702" s="160" t="s">
        <v>85</v>
      </c>
      <c r="W4702" s="157" t="s">
        <v>42</v>
      </c>
      <c r="X4702" s="157" t="s">
        <v>50</v>
      </c>
    </row>
    <row r="4703" spans="1:24" ht="30.75">
      <c r="A4703" s="155">
        <f>A4702+1</f>
        <v>4701</v>
      </c>
      <c r="B4703" s="160" t="s">
        <v>4990</v>
      </c>
      <c r="C4703" s="159">
        <v>2016</v>
      </c>
      <c r="D4703" s="160" t="s">
        <v>74</v>
      </c>
      <c r="E4703" s="160" t="s">
        <v>85</v>
      </c>
      <c r="F4703" s="268" t="s">
        <v>5216</v>
      </c>
      <c r="G4703" s="157" t="s">
        <v>31</v>
      </c>
      <c r="H4703" s="161" t="s">
        <v>39</v>
      </c>
      <c r="I4703" s="160" t="s">
        <v>173</v>
      </c>
      <c r="J4703" s="157" t="s">
        <v>3254</v>
      </c>
      <c r="K4703" s="238" t="s">
        <v>34</v>
      </c>
      <c r="L4703" s="239" t="s">
        <v>34</v>
      </c>
      <c r="M4703" s="239" t="s">
        <v>34</v>
      </c>
      <c r="N4703" s="239" t="s">
        <v>34</v>
      </c>
      <c r="O4703" s="239" t="s">
        <v>34</v>
      </c>
      <c r="P4703" s="239" t="s">
        <v>34</v>
      </c>
      <c r="Q4703" s="159" t="s">
        <v>34</v>
      </c>
      <c r="R4703" s="100" t="s">
        <v>34</v>
      </c>
      <c r="S4703" s="158">
        <v>1</v>
      </c>
      <c r="T4703" s="103" t="s">
        <v>77</v>
      </c>
      <c r="U4703" s="160" t="s">
        <v>74</v>
      </c>
      <c r="V4703" s="160" t="s">
        <v>85</v>
      </c>
      <c r="W4703" s="160" t="s">
        <v>92</v>
      </c>
      <c r="X4703" s="160" t="s">
        <v>92</v>
      </c>
    </row>
    <row r="4704" spans="1:24" ht="30.75">
      <c r="A4704" s="155">
        <f>A4703+1</f>
        <v>4702</v>
      </c>
      <c r="B4704" s="160" t="s">
        <v>4990</v>
      </c>
      <c r="C4704" s="159">
        <v>2016</v>
      </c>
      <c r="D4704" s="160" t="s">
        <v>74</v>
      </c>
      <c r="E4704" s="160" t="s">
        <v>88</v>
      </c>
      <c r="F4704" s="268" t="s">
        <v>5217</v>
      </c>
      <c r="G4704" s="157" t="s">
        <v>31</v>
      </c>
      <c r="H4704" s="161" t="s">
        <v>29</v>
      </c>
      <c r="I4704" s="157" t="s">
        <v>90</v>
      </c>
      <c r="J4704" s="157" t="s">
        <v>88</v>
      </c>
      <c r="K4704" s="238" t="s">
        <v>48</v>
      </c>
      <c r="L4704" s="239" t="s">
        <v>34</v>
      </c>
      <c r="M4704" s="239" t="s">
        <v>48</v>
      </c>
      <c r="N4704" s="239" t="s">
        <v>34</v>
      </c>
      <c r="O4704" s="239" t="s">
        <v>34</v>
      </c>
      <c r="P4704" s="239" t="s">
        <v>34</v>
      </c>
      <c r="Q4704" s="159" t="s">
        <v>34</v>
      </c>
      <c r="R4704" s="100" t="s">
        <v>34</v>
      </c>
      <c r="S4704" s="158">
        <v>1</v>
      </c>
      <c r="T4704" s="103" t="s">
        <v>77</v>
      </c>
      <c r="U4704" s="160" t="s">
        <v>74</v>
      </c>
      <c r="V4704" s="160" t="s">
        <v>94</v>
      </c>
      <c r="W4704" s="160" t="s">
        <v>92</v>
      </c>
      <c r="X4704" s="160" t="s">
        <v>92</v>
      </c>
    </row>
    <row r="4705" spans="1:24" ht="30.75">
      <c r="A4705" s="155">
        <f>A4704+1</f>
        <v>4703</v>
      </c>
      <c r="B4705" s="160" t="s">
        <v>4990</v>
      </c>
      <c r="C4705" s="159">
        <v>2016</v>
      </c>
      <c r="D4705" s="160" t="s">
        <v>74</v>
      </c>
      <c r="E4705" s="160" t="s">
        <v>88</v>
      </c>
      <c r="F4705" s="268" t="s">
        <v>5218</v>
      </c>
      <c r="G4705" s="157" t="s">
        <v>31</v>
      </c>
      <c r="H4705" s="156" t="s">
        <v>50</v>
      </c>
      <c r="I4705" s="157" t="s">
        <v>90</v>
      </c>
      <c r="J4705" s="157" t="s">
        <v>88</v>
      </c>
      <c r="K4705" s="238" t="s">
        <v>34</v>
      </c>
      <c r="L4705" s="239" t="s">
        <v>34</v>
      </c>
      <c r="M4705" s="239" t="s">
        <v>34</v>
      </c>
      <c r="N4705" s="239" t="s">
        <v>34</v>
      </c>
      <c r="O4705" s="239" t="s">
        <v>34</v>
      </c>
      <c r="P4705" s="239" t="s">
        <v>34</v>
      </c>
      <c r="Q4705" s="159" t="s">
        <v>34</v>
      </c>
      <c r="R4705" s="99" t="s">
        <v>48</v>
      </c>
      <c r="S4705" s="158">
        <v>1</v>
      </c>
      <c r="T4705" s="103" t="s">
        <v>77</v>
      </c>
      <c r="U4705" s="160" t="s">
        <v>74</v>
      </c>
      <c r="V4705" s="160" t="s">
        <v>94</v>
      </c>
      <c r="W4705" s="157" t="s">
        <v>42</v>
      </c>
      <c r="X4705" s="157" t="s">
        <v>50</v>
      </c>
    </row>
    <row r="4706" spans="1:24" ht="41.25">
      <c r="A4706" s="155">
        <f>A4705+1</f>
        <v>4704</v>
      </c>
      <c r="B4706" s="160" t="s">
        <v>4048</v>
      </c>
      <c r="C4706" s="159">
        <v>2003</v>
      </c>
      <c r="D4706" s="160" t="s">
        <v>74</v>
      </c>
      <c r="E4706" s="160" t="s">
        <v>79</v>
      </c>
      <c r="F4706" s="268" t="s">
        <v>5219</v>
      </c>
      <c r="G4706" s="157" t="s">
        <v>31</v>
      </c>
      <c r="H4706" s="161" t="s">
        <v>39</v>
      </c>
      <c r="I4706" s="160" t="s">
        <v>32</v>
      </c>
      <c r="J4706" s="160" t="s">
        <v>33</v>
      </c>
      <c r="K4706" s="240" t="s">
        <v>34</v>
      </c>
      <c r="L4706" s="241" t="s">
        <v>34</v>
      </c>
      <c r="M4706" s="241" t="s">
        <v>34</v>
      </c>
      <c r="N4706" s="241" t="s">
        <v>34</v>
      </c>
      <c r="O4706" s="241" t="s">
        <v>34</v>
      </c>
      <c r="P4706" s="241" t="s">
        <v>34</v>
      </c>
      <c r="Q4706" s="159" t="s">
        <v>34</v>
      </c>
      <c r="R4706" s="100" t="s">
        <v>34</v>
      </c>
      <c r="S4706" s="158">
        <v>1</v>
      </c>
      <c r="T4706" s="103" t="s">
        <v>77</v>
      </c>
      <c r="U4706" s="160" t="s">
        <v>74</v>
      </c>
      <c r="V4706" s="160" t="s">
        <v>5220</v>
      </c>
      <c r="W4706" s="160" t="s">
        <v>92</v>
      </c>
      <c r="X4706" s="160" t="s">
        <v>92</v>
      </c>
    </row>
    <row r="4707" spans="1:24" ht="20.25">
      <c r="A4707" s="155">
        <f>A4706+1</f>
        <v>4705</v>
      </c>
      <c r="B4707" s="160" t="s">
        <v>913</v>
      </c>
      <c r="C4707" s="159">
        <v>2019</v>
      </c>
      <c r="D4707" s="160" t="s">
        <v>74</v>
      </c>
      <c r="E4707" s="160" t="s">
        <v>88</v>
      </c>
      <c r="F4707" s="268" t="s">
        <v>5221</v>
      </c>
      <c r="G4707" s="157" t="s">
        <v>31</v>
      </c>
      <c r="H4707" s="161" t="s">
        <v>39</v>
      </c>
      <c r="I4707" s="160" t="s">
        <v>90</v>
      </c>
      <c r="J4707" s="160" t="s">
        <v>88</v>
      </c>
      <c r="K4707" s="240" t="s">
        <v>34</v>
      </c>
      <c r="L4707" s="241" t="s">
        <v>34</v>
      </c>
      <c r="M4707" s="241" t="s">
        <v>34</v>
      </c>
      <c r="N4707" s="241" t="s">
        <v>34</v>
      </c>
      <c r="O4707" s="241" t="s">
        <v>34</v>
      </c>
      <c r="P4707" s="241" t="s">
        <v>34</v>
      </c>
      <c r="Q4707" s="159" t="s">
        <v>34</v>
      </c>
      <c r="R4707" s="100" t="s">
        <v>34</v>
      </c>
      <c r="S4707" s="158">
        <v>1</v>
      </c>
      <c r="T4707" s="103" t="s">
        <v>77</v>
      </c>
      <c r="U4707" s="160" t="s">
        <v>938</v>
      </c>
      <c r="V4707" s="160" t="s">
        <v>5222</v>
      </c>
      <c r="W4707" s="160" t="s">
        <v>92</v>
      </c>
      <c r="X4707" s="160" t="s">
        <v>92</v>
      </c>
    </row>
    <row r="4708" spans="1:24" ht="30.75">
      <c r="A4708" s="155">
        <f>A4707+1</f>
        <v>4706</v>
      </c>
      <c r="B4708" s="160" t="s">
        <v>913</v>
      </c>
      <c r="C4708" s="159">
        <v>2019</v>
      </c>
      <c r="D4708" s="160" t="s">
        <v>74</v>
      </c>
      <c r="E4708" s="160" t="s">
        <v>88</v>
      </c>
      <c r="F4708" s="268" t="s">
        <v>5223</v>
      </c>
      <c r="G4708" s="157" t="s">
        <v>31</v>
      </c>
      <c r="H4708" s="156" t="s">
        <v>42</v>
      </c>
      <c r="I4708" s="160" t="s">
        <v>90</v>
      </c>
      <c r="J4708" s="160" t="s">
        <v>88</v>
      </c>
      <c r="K4708" s="240" t="s">
        <v>34</v>
      </c>
      <c r="L4708" s="241" t="s">
        <v>34</v>
      </c>
      <c r="M4708" s="241" t="s">
        <v>34</v>
      </c>
      <c r="N4708" s="241" t="s">
        <v>34</v>
      </c>
      <c r="O4708" s="241" t="s">
        <v>34</v>
      </c>
      <c r="P4708" s="241" t="s">
        <v>34</v>
      </c>
      <c r="Q4708" s="159" t="s">
        <v>34</v>
      </c>
      <c r="R4708" s="100" t="s">
        <v>34</v>
      </c>
      <c r="S4708" s="158">
        <v>1</v>
      </c>
      <c r="T4708" s="103" t="s">
        <v>77</v>
      </c>
      <c r="U4708" s="160" t="s">
        <v>938</v>
      </c>
      <c r="V4708" s="160" t="s">
        <v>5222</v>
      </c>
      <c r="W4708" s="157" t="s">
        <v>42</v>
      </c>
      <c r="X4708" s="157" t="s">
        <v>42</v>
      </c>
    </row>
    <row r="4709" spans="1:24" ht="30.75">
      <c r="A4709" s="155">
        <f>A4708+1</f>
        <v>4707</v>
      </c>
      <c r="B4709" s="160" t="s">
        <v>4990</v>
      </c>
      <c r="C4709" s="159">
        <v>2016</v>
      </c>
      <c r="D4709" s="160" t="s">
        <v>96</v>
      </c>
      <c r="E4709" s="160" t="s">
        <v>97</v>
      </c>
      <c r="F4709" s="268" t="s">
        <v>5224</v>
      </c>
      <c r="G4709" s="157" t="s">
        <v>31</v>
      </c>
      <c r="H4709" s="156" t="s">
        <v>29</v>
      </c>
      <c r="I4709" s="160" t="s">
        <v>90</v>
      </c>
      <c r="J4709" s="160" t="s">
        <v>97</v>
      </c>
      <c r="K4709" s="240" t="s">
        <v>34</v>
      </c>
      <c r="L4709" s="241" t="s">
        <v>34</v>
      </c>
      <c r="M4709" s="241" t="s">
        <v>34</v>
      </c>
      <c r="N4709" s="241" t="s">
        <v>34</v>
      </c>
      <c r="O4709" s="241" t="s">
        <v>48</v>
      </c>
      <c r="P4709" s="241" t="s">
        <v>34</v>
      </c>
      <c r="Q4709" s="159" t="s">
        <v>34</v>
      </c>
      <c r="R4709" s="100" t="s">
        <v>34</v>
      </c>
      <c r="S4709" s="158">
        <v>1</v>
      </c>
      <c r="T4709" s="103" t="s">
        <v>99</v>
      </c>
      <c r="U4709" s="160" t="s">
        <v>96</v>
      </c>
      <c r="V4709" s="160" t="s">
        <v>2984</v>
      </c>
      <c r="W4709" s="160" t="s">
        <v>92</v>
      </c>
      <c r="X4709" s="160" t="s">
        <v>92</v>
      </c>
    </row>
    <row r="4710" spans="1:24" ht="30.75">
      <c r="A4710" s="155">
        <f>A4709+1</f>
        <v>4708</v>
      </c>
      <c r="B4710" s="160" t="s">
        <v>4990</v>
      </c>
      <c r="C4710" s="159">
        <v>2016</v>
      </c>
      <c r="D4710" s="160" t="s">
        <v>96</v>
      </c>
      <c r="E4710" s="160" t="s">
        <v>97</v>
      </c>
      <c r="F4710" s="268" t="s">
        <v>5225</v>
      </c>
      <c r="G4710" s="157" t="s">
        <v>31</v>
      </c>
      <c r="H4710" s="156" t="s">
        <v>29</v>
      </c>
      <c r="I4710" s="160" t="s">
        <v>90</v>
      </c>
      <c r="J4710" s="160" t="s">
        <v>97</v>
      </c>
      <c r="K4710" s="240" t="s">
        <v>34</v>
      </c>
      <c r="L4710" s="241" t="s">
        <v>34</v>
      </c>
      <c r="M4710" s="241" t="s">
        <v>34</v>
      </c>
      <c r="N4710" s="241" t="s">
        <v>34</v>
      </c>
      <c r="O4710" s="241" t="s">
        <v>48</v>
      </c>
      <c r="P4710" s="241" t="s">
        <v>34</v>
      </c>
      <c r="Q4710" s="159" t="s">
        <v>34</v>
      </c>
      <c r="R4710" s="100" t="s">
        <v>34</v>
      </c>
      <c r="S4710" s="158">
        <v>1</v>
      </c>
      <c r="T4710" s="103" t="s">
        <v>99</v>
      </c>
      <c r="U4710" s="160" t="s">
        <v>96</v>
      </c>
      <c r="V4710" s="160" t="s">
        <v>414</v>
      </c>
      <c r="W4710" s="160" t="s">
        <v>92</v>
      </c>
      <c r="X4710" s="160" t="s">
        <v>92</v>
      </c>
    </row>
    <row r="4711" spans="1:24" ht="51">
      <c r="A4711" s="155">
        <f>A4710+1</f>
        <v>4709</v>
      </c>
      <c r="B4711" s="160" t="s">
        <v>4990</v>
      </c>
      <c r="C4711" s="159">
        <v>2016</v>
      </c>
      <c r="D4711" s="160" t="s">
        <v>96</v>
      </c>
      <c r="E4711" s="160" t="s">
        <v>1752</v>
      </c>
      <c r="F4711" s="268" t="s">
        <v>5226</v>
      </c>
      <c r="G4711" s="157" t="s">
        <v>31</v>
      </c>
      <c r="H4711" s="161" t="s">
        <v>39</v>
      </c>
      <c r="I4711" s="160" t="s">
        <v>90</v>
      </c>
      <c r="J4711" s="160" t="s">
        <v>416</v>
      </c>
      <c r="K4711" s="240" t="s">
        <v>34</v>
      </c>
      <c r="L4711" s="241" t="s">
        <v>48</v>
      </c>
      <c r="M4711" s="241" t="s">
        <v>34</v>
      </c>
      <c r="N4711" s="241" t="s">
        <v>34</v>
      </c>
      <c r="O4711" s="241" t="s">
        <v>34</v>
      </c>
      <c r="P4711" s="241" t="s">
        <v>34</v>
      </c>
      <c r="Q4711" s="159" t="s">
        <v>34</v>
      </c>
      <c r="R4711" s="100" t="s">
        <v>34</v>
      </c>
      <c r="S4711" s="158">
        <v>1</v>
      </c>
      <c r="T4711" s="103" t="s">
        <v>99</v>
      </c>
      <c r="U4711" s="160" t="s">
        <v>96</v>
      </c>
      <c r="V4711" s="160" t="s">
        <v>4838</v>
      </c>
      <c r="W4711" s="160" t="s">
        <v>92</v>
      </c>
      <c r="X4711" s="160" t="s">
        <v>92</v>
      </c>
    </row>
    <row r="4712" spans="1:24" ht="51">
      <c r="A4712" s="155">
        <f>A4711+1</f>
        <v>4710</v>
      </c>
      <c r="B4712" s="160" t="s">
        <v>4990</v>
      </c>
      <c r="C4712" s="159">
        <v>2016</v>
      </c>
      <c r="D4712" s="160" t="s">
        <v>96</v>
      </c>
      <c r="E4712" s="160" t="s">
        <v>1752</v>
      </c>
      <c r="F4712" s="268" t="s">
        <v>5227</v>
      </c>
      <c r="G4712" s="157" t="s">
        <v>31</v>
      </c>
      <c r="H4712" s="156" t="s">
        <v>50</v>
      </c>
      <c r="I4712" s="157" t="s">
        <v>90</v>
      </c>
      <c r="J4712" s="157" t="s">
        <v>416</v>
      </c>
      <c r="K4712" s="238" t="s">
        <v>34</v>
      </c>
      <c r="L4712" s="239" t="s">
        <v>34</v>
      </c>
      <c r="M4712" s="239" t="s">
        <v>34</v>
      </c>
      <c r="N4712" s="239" t="s">
        <v>34</v>
      </c>
      <c r="O4712" s="239" t="s">
        <v>34</v>
      </c>
      <c r="P4712" s="239" t="s">
        <v>34</v>
      </c>
      <c r="Q4712" s="159" t="s">
        <v>48</v>
      </c>
      <c r="R4712" s="100" t="s">
        <v>48</v>
      </c>
      <c r="S4712" s="158">
        <v>1</v>
      </c>
      <c r="T4712" s="103" t="s">
        <v>99</v>
      </c>
      <c r="U4712" s="160" t="s">
        <v>96</v>
      </c>
      <c r="V4712" s="160" t="s">
        <v>4838</v>
      </c>
      <c r="W4712" s="157" t="s">
        <v>42</v>
      </c>
      <c r="X4712" s="157" t="s">
        <v>50</v>
      </c>
    </row>
    <row r="4713" spans="1:24" ht="30.75">
      <c r="A4713" s="155">
        <f>A4712+1</f>
        <v>4711</v>
      </c>
      <c r="B4713" s="160" t="s">
        <v>4990</v>
      </c>
      <c r="C4713" s="159">
        <v>2016</v>
      </c>
      <c r="D4713" s="160" t="s">
        <v>96</v>
      </c>
      <c r="E4713" s="160" t="s">
        <v>308</v>
      </c>
      <c r="F4713" s="268" t="s">
        <v>5228</v>
      </c>
      <c r="G4713" s="157" t="s">
        <v>31</v>
      </c>
      <c r="H4713" s="161" t="s">
        <v>39</v>
      </c>
      <c r="I4713" s="160" t="s">
        <v>90</v>
      </c>
      <c r="J4713" s="160" t="s">
        <v>104</v>
      </c>
      <c r="K4713" s="240" t="s">
        <v>34</v>
      </c>
      <c r="L4713" s="241" t="s">
        <v>34</v>
      </c>
      <c r="M4713" s="241" t="s">
        <v>34</v>
      </c>
      <c r="N4713" s="241" t="s">
        <v>34</v>
      </c>
      <c r="O4713" s="241" t="s">
        <v>34</v>
      </c>
      <c r="P4713" s="241" t="s">
        <v>34</v>
      </c>
      <c r="Q4713" s="159" t="s">
        <v>34</v>
      </c>
      <c r="R4713" s="100" t="s">
        <v>34</v>
      </c>
      <c r="S4713" s="158">
        <v>1</v>
      </c>
      <c r="T4713" s="103" t="s">
        <v>99</v>
      </c>
      <c r="U4713" s="160" t="s">
        <v>96</v>
      </c>
      <c r="V4713" s="160" t="s">
        <v>679</v>
      </c>
      <c r="W4713" s="160" t="s">
        <v>92</v>
      </c>
      <c r="X4713" s="160" t="s">
        <v>92</v>
      </c>
    </row>
    <row r="4714" spans="1:24" ht="81">
      <c r="A4714" s="155">
        <f>A4713+1</f>
        <v>4712</v>
      </c>
      <c r="B4714" s="160" t="s">
        <v>4990</v>
      </c>
      <c r="C4714" s="159">
        <v>2016</v>
      </c>
      <c r="D4714" s="160" t="s">
        <v>96</v>
      </c>
      <c r="E4714" s="160" t="s">
        <v>308</v>
      </c>
      <c r="F4714" s="268" t="s">
        <v>5229</v>
      </c>
      <c r="G4714" s="157" t="s">
        <v>82</v>
      </c>
      <c r="H4714" s="161" t="s">
        <v>83</v>
      </c>
      <c r="I4714" s="160" t="s">
        <v>90</v>
      </c>
      <c r="J4714" s="160" t="s">
        <v>104</v>
      </c>
      <c r="K4714" s="240" t="s">
        <v>34</v>
      </c>
      <c r="L4714" s="241" t="s">
        <v>34</v>
      </c>
      <c r="M4714" s="241" t="s">
        <v>34</v>
      </c>
      <c r="N4714" s="241" t="s">
        <v>34</v>
      </c>
      <c r="O4714" s="241" t="s">
        <v>34</v>
      </c>
      <c r="P4714" s="241" t="s">
        <v>34</v>
      </c>
      <c r="Q4714" s="159" t="s">
        <v>34</v>
      </c>
      <c r="R4714" s="100" t="s">
        <v>34</v>
      </c>
      <c r="S4714" s="158">
        <v>1</v>
      </c>
      <c r="T4714" s="103" t="s">
        <v>99</v>
      </c>
      <c r="U4714" s="160" t="s">
        <v>96</v>
      </c>
      <c r="V4714" s="160" t="s">
        <v>679</v>
      </c>
      <c r="W4714" s="160" t="s">
        <v>188</v>
      </c>
      <c r="X4714" s="160" t="s">
        <v>188</v>
      </c>
    </row>
    <row r="4715" spans="1:24" ht="30.75">
      <c r="A4715" s="155">
        <f>A4714+1</f>
        <v>4713</v>
      </c>
      <c r="B4715" s="160" t="s">
        <v>4990</v>
      </c>
      <c r="C4715" s="159">
        <v>2016</v>
      </c>
      <c r="D4715" s="160" t="s">
        <v>96</v>
      </c>
      <c r="E4715" s="160" t="s">
        <v>308</v>
      </c>
      <c r="F4715" s="268" t="s">
        <v>5230</v>
      </c>
      <c r="G4715" s="157" t="s">
        <v>31</v>
      </c>
      <c r="H4715" s="156" t="s">
        <v>50</v>
      </c>
      <c r="I4715" s="157" t="s">
        <v>90</v>
      </c>
      <c r="J4715" s="157" t="s">
        <v>104</v>
      </c>
      <c r="K4715" s="238" t="s">
        <v>48</v>
      </c>
      <c r="L4715" s="239" t="s">
        <v>34</v>
      </c>
      <c r="M4715" s="239" t="s">
        <v>48</v>
      </c>
      <c r="N4715" s="239" t="s">
        <v>34</v>
      </c>
      <c r="O4715" s="239" t="s">
        <v>34</v>
      </c>
      <c r="P4715" s="239" t="s">
        <v>34</v>
      </c>
      <c r="Q4715" s="159" t="s">
        <v>48</v>
      </c>
      <c r="R4715" s="100" t="s">
        <v>48</v>
      </c>
      <c r="S4715" s="158">
        <v>1</v>
      </c>
      <c r="T4715" s="103" t="s">
        <v>99</v>
      </c>
      <c r="U4715" s="160" t="s">
        <v>96</v>
      </c>
      <c r="V4715" s="160" t="s">
        <v>679</v>
      </c>
      <c r="W4715" s="157" t="s">
        <v>42</v>
      </c>
      <c r="X4715" s="157" t="s">
        <v>50</v>
      </c>
    </row>
    <row r="4716" spans="1:24" ht="51">
      <c r="A4716" s="155">
        <f>A4715+1</f>
        <v>4714</v>
      </c>
      <c r="B4716" s="160" t="s">
        <v>4990</v>
      </c>
      <c r="C4716" s="159">
        <v>2016</v>
      </c>
      <c r="D4716" s="160" t="s">
        <v>106</v>
      </c>
      <c r="E4716" s="160" t="s">
        <v>107</v>
      </c>
      <c r="F4716" s="268" t="s">
        <v>5231</v>
      </c>
      <c r="G4716" s="157" t="s">
        <v>31</v>
      </c>
      <c r="H4716" s="156" t="s">
        <v>50</v>
      </c>
      <c r="I4716" s="157" t="s">
        <v>71</v>
      </c>
      <c r="J4716" s="157" t="s">
        <v>109</v>
      </c>
      <c r="K4716" s="238" t="s">
        <v>34</v>
      </c>
      <c r="L4716" s="239" t="s">
        <v>34</v>
      </c>
      <c r="M4716" s="239" t="s">
        <v>34</v>
      </c>
      <c r="N4716" s="239" t="s">
        <v>34</v>
      </c>
      <c r="O4716" s="239" t="s">
        <v>34</v>
      </c>
      <c r="P4716" s="239" t="s">
        <v>34</v>
      </c>
      <c r="Q4716" s="159" t="s">
        <v>48</v>
      </c>
      <c r="R4716" s="100" t="s">
        <v>48</v>
      </c>
      <c r="S4716" s="158">
        <v>1</v>
      </c>
      <c r="T4716" s="103" t="s">
        <v>110</v>
      </c>
      <c r="U4716" s="160" t="s">
        <v>111</v>
      </c>
      <c r="V4716" s="160" t="s">
        <v>2139</v>
      </c>
      <c r="W4716" s="157" t="s">
        <v>42</v>
      </c>
      <c r="X4716" s="157" t="s">
        <v>50</v>
      </c>
    </row>
    <row r="4717" spans="1:24" ht="51">
      <c r="A4717" s="155">
        <f>A4716+1</f>
        <v>4715</v>
      </c>
      <c r="B4717" s="160" t="s">
        <v>4990</v>
      </c>
      <c r="C4717" s="159">
        <v>2016</v>
      </c>
      <c r="D4717" s="160" t="s">
        <v>106</v>
      </c>
      <c r="E4717" s="160" t="s">
        <v>107</v>
      </c>
      <c r="F4717" s="268" t="s">
        <v>5232</v>
      </c>
      <c r="G4717" s="157" t="s">
        <v>31</v>
      </c>
      <c r="H4717" s="161" t="s">
        <v>39</v>
      </c>
      <c r="I4717" s="160" t="s">
        <v>71</v>
      </c>
      <c r="J4717" s="160" t="s">
        <v>109</v>
      </c>
      <c r="K4717" s="240" t="s">
        <v>34</v>
      </c>
      <c r="L4717" s="241" t="s">
        <v>34</v>
      </c>
      <c r="M4717" s="241" t="s">
        <v>34</v>
      </c>
      <c r="N4717" s="241" t="s">
        <v>34</v>
      </c>
      <c r="O4717" s="241" t="s">
        <v>34</v>
      </c>
      <c r="P4717" s="241" t="s">
        <v>34</v>
      </c>
      <c r="Q4717" s="159" t="s">
        <v>34</v>
      </c>
      <c r="R4717" s="100" t="s">
        <v>34</v>
      </c>
      <c r="S4717" s="158">
        <v>1</v>
      </c>
      <c r="T4717" s="103" t="s">
        <v>110</v>
      </c>
      <c r="U4717" s="160" t="s">
        <v>111</v>
      </c>
      <c r="V4717" s="160" t="s">
        <v>2139</v>
      </c>
      <c r="W4717" s="160" t="s">
        <v>92</v>
      </c>
      <c r="X4717" s="160" t="s">
        <v>92</v>
      </c>
    </row>
    <row r="4718" spans="1:24" ht="51">
      <c r="A4718" s="155">
        <f>A4717+1</f>
        <v>4716</v>
      </c>
      <c r="B4718" s="160" t="s">
        <v>4990</v>
      </c>
      <c r="C4718" s="159">
        <v>2016</v>
      </c>
      <c r="D4718" s="160" t="s">
        <v>106</v>
      </c>
      <c r="E4718" s="160" t="s">
        <v>107</v>
      </c>
      <c r="F4718" s="268" t="s">
        <v>5233</v>
      </c>
      <c r="G4718" s="157" t="s">
        <v>31</v>
      </c>
      <c r="H4718" s="156" t="s">
        <v>42</v>
      </c>
      <c r="I4718" s="160" t="s">
        <v>71</v>
      </c>
      <c r="J4718" s="160" t="s">
        <v>109</v>
      </c>
      <c r="K4718" s="240" t="s">
        <v>34</v>
      </c>
      <c r="L4718" s="241" t="s">
        <v>34</v>
      </c>
      <c r="M4718" s="241" t="s">
        <v>34</v>
      </c>
      <c r="N4718" s="241" t="s">
        <v>34</v>
      </c>
      <c r="O4718" s="241" t="s">
        <v>34</v>
      </c>
      <c r="P4718" s="241" t="s">
        <v>34</v>
      </c>
      <c r="Q4718" s="159" t="s">
        <v>34</v>
      </c>
      <c r="R4718" s="100" t="s">
        <v>34</v>
      </c>
      <c r="S4718" s="158">
        <v>1</v>
      </c>
      <c r="T4718" s="103" t="s">
        <v>110</v>
      </c>
      <c r="U4718" s="160" t="s">
        <v>111</v>
      </c>
      <c r="V4718" s="160" t="s">
        <v>2139</v>
      </c>
      <c r="W4718" s="157" t="s">
        <v>42</v>
      </c>
      <c r="X4718" s="157" t="s">
        <v>42</v>
      </c>
    </row>
    <row r="4719" spans="1:24" ht="51">
      <c r="A4719" s="155">
        <f>A4718+1</f>
        <v>4717</v>
      </c>
      <c r="B4719" s="160" t="s">
        <v>4990</v>
      </c>
      <c r="C4719" s="159">
        <v>2016</v>
      </c>
      <c r="D4719" s="160" t="s">
        <v>106</v>
      </c>
      <c r="E4719" s="160" t="s">
        <v>107</v>
      </c>
      <c r="F4719" s="268" t="s">
        <v>5234</v>
      </c>
      <c r="G4719" s="157" t="s">
        <v>31</v>
      </c>
      <c r="H4719" s="156" t="s">
        <v>50</v>
      </c>
      <c r="I4719" s="157" t="s">
        <v>71</v>
      </c>
      <c r="J4719" s="157" t="s">
        <v>109</v>
      </c>
      <c r="K4719" s="238" t="s">
        <v>34</v>
      </c>
      <c r="L4719" s="239" t="s">
        <v>34</v>
      </c>
      <c r="M4719" s="239" t="s">
        <v>34</v>
      </c>
      <c r="N4719" s="239" t="s">
        <v>34</v>
      </c>
      <c r="O4719" s="239" t="s">
        <v>34</v>
      </c>
      <c r="P4719" s="239" t="s">
        <v>34</v>
      </c>
      <c r="Q4719" s="159" t="s">
        <v>48</v>
      </c>
      <c r="R4719" s="100" t="s">
        <v>48</v>
      </c>
      <c r="S4719" s="158">
        <v>1</v>
      </c>
      <c r="T4719" s="103" t="s">
        <v>110</v>
      </c>
      <c r="U4719" s="160" t="s">
        <v>111</v>
      </c>
      <c r="V4719" s="160" t="s">
        <v>2139</v>
      </c>
      <c r="W4719" s="157" t="s">
        <v>42</v>
      </c>
      <c r="X4719" s="157" t="s">
        <v>50</v>
      </c>
    </row>
    <row r="4720" spans="1:24" ht="51">
      <c r="A4720" s="155">
        <f>A4719+1</f>
        <v>4718</v>
      </c>
      <c r="B4720" s="160" t="s">
        <v>4990</v>
      </c>
      <c r="C4720" s="159">
        <v>2016</v>
      </c>
      <c r="D4720" s="160" t="s">
        <v>106</v>
      </c>
      <c r="E4720" s="160" t="s">
        <v>107</v>
      </c>
      <c r="F4720" s="268" t="s">
        <v>5235</v>
      </c>
      <c r="G4720" s="157" t="s">
        <v>31</v>
      </c>
      <c r="H4720" s="161" t="s">
        <v>39</v>
      </c>
      <c r="I4720" s="160" t="s">
        <v>71</v>
      </c>
      <c r="J4720" s="160" t="s">
        <v>109</v>
      </c>
      <c r="K4720" s="240" t="s">
        <v>34</v>
      </c>
      <c r="L4720" s="241" t="s">
        <v>34</v>
      </c>
      <c r="M4720" s="241" t="s">
        <v>34</v>
      </c>
      <c r="N4720" s="241" t="s">
        <v>34</v>
      </c>
      <c r="O4720" s="241" t="s">
        <v>34</v>
      </c>
      <c r="P4720" s="241" t="s">
        <v>34</v>
      </c>
      <c r="Q4720" s="159" t="s">
        <v>34</v>
      </c>
      <c r="R4720" s="100" t="s">
        <v>34</v>
      </c>
      <c r="S4720" s="158">
        <v>1</v>
      </c>
      <c r="T4720" s="103" t="s">
        <v>110</v>
      </c>
      <c r="U4720" s="160" t="s">
        <v>111</v>
      </c>
      <c r="V4720" s="160" t="s">
        <v>116</v>
      </c>
      <c r="W4720" s="160" t="s">
        <v>92</v>
      </c>
      <c r="X4720" s="160" t="s">
        <v>92</v>
      </c>
    </row>
    <row r="4721" spans="1:24" ht="51">
      <c r="A4721" s="155">
        <f>A4720+1</f>
        <v>4719</v>
      </c>
      <c r="B4721" s="160" t="s">
        <v>4990</v>
      </c>
      <c r="C4721" s="159">
        <v>2016</v>
      </c>
      <c r="D4721" s="160" t="s">
        <v>106</v>
      </c>
      <c r="E4721" s="160" t="s">
        <v>107</v>
      </c>
      <c r="F4721" s="268" t="s">
        <v>5236</v>
      </c>
      <c r="G4721" s="157" t="s">
        <v>31</v>
      </c>
      <c r="H4721" s="161" t="s">
        <v>39</v>
      </c>
      <c r="I4721" s="160" t="s">
        <v>71</v>
      </c>
      <c r="J4721" s="160" t="s">
        <v>109</v>
      </c>
      <c r="K4721" s="240" t="s">
        <v>34</v>
      </c>
      <c r="L4721" s="241" t="s">
        <v>34</v>
      </c>
      <c r="M4721" s="241" t="s">
        <v>34</v>
      </c>
      <c r="N4721" s="241" t="s">
        <v>34</v>
      </c>
      <c r="O4721" s="241" t="s">
        <v>34</v>
      </c>
      <c r="P4721" s="241" t="s">
        <v>34</v>
      </c>
      <c r="Q4721" s="159" t="s">
        <v>34</v>
      </c>
      <c r="R4721" s="100" t="s">
        <v>34</v>
      </c>
      <c r="S4721" s="158">
        <v>1</v>
      </c>
      <c r="T4721" s="103" t="s">
        <v>110</v>
      </c>
      <c r="U4721" s="160" t="s">
        <v>111</v>
      </c>
      <c r="V4721" s="160" t="s">
        <v>116</v>
      </c>
      <c r="W4721" s="160" t="s">
        <v>92</v>
      </c>
      <c r="X4721" s="160" t="s">
        <v>92</v>
      </c>
    </row>
    <row r="4722" spans="1:24" ht="51">
      <c r="A4722" s="155">
        <f>A4721+1</f>
        <v>4720</v>
      </c>
      <c r="B4722" s="160" t="s">
        <v>4990</v>
      </c>
      <c r="C4722" s="159">
        <v>2016</v>
      </c>
      <c r="D4722" s="160" t="s">
        <v>106</v>
      </c>
      <c r="E4722" s="160" t="s">
        <v>107</v>
      </c>
      <c r="F4722" s="268" t="s">
        <v>5237</v>
      </c>
      <c r="G4722" s="157" t="s">
        <v>119</v>
      </c>
      <c r="H4722" s="156" t="s">
        <v>120</v>
      </c>
      <c r="I4722" s="160" t="s">
        <v>71</v>
      </c>
      <c r="J4722" s="160" t="s">
        <v>109</v>
      </c>
      <c r="K4722" s="240" t="s">
        <v>34</v>
      </c>
      <c r="L4722" s="241" t="s">
        <v>34</v>
      </c>
      <c r="M4722" s="241" t="s">
        <v>34</v>
      </c>
      <c r="N4722" s="241" t="s">
        <v>34</v>
      </c>
      <c r="O4722" s="241" t="s">
        <v>34</v>
      </c>
      <c r="P4722" s="241" t="s">
        <v>34</v>
      </c>
      <c r="Q4722" s="159" t="s">
        <v>34</v>
      </c>
      <c r="R4722" s="100" t="s">
        <v>34</v>
      </c>
      <c r="S4722" s="158">
        <v>1</v>
      </c>
      <c r="T4722" s="103" t="s">
        <v>110</v>
      </c>
      <c r="U4722" s="160" t="s">
        <v>111</v>
      </c>
      <c r="V4722" s="160" t="s">
        <v>116</v>
      </c>
      <c r="W4722" s="160" t="s">
        <v>333</v>
      </c>
      <c r="X4722" s="160" t="s">
        <v>333</v>
      </c>
    </row>
    <row r="4723" spans="1:24" ht="41.25">
      <c r="A4723" s="155">
        <f>A4722+1</f>
        <v>4721</v>
      </c>
      <c r="B4723" s="160" t="s">
        <v>4990</v>
      </c>
      <c r="C4723" s="159">
        <v>2016</v>
      </c>
      <c r="D4723" s="160" t="s">
        <v>106</v>
      </c>
      <c r="E4723" s="160" t="s">
        <v>131</v>
      </c>
      <c r="F4723" s="268" t="s">
        <v>5238</v>
      </c>
      <c r="G4723" s="157" t="s">
        <v>31</v>
      </c>
      <c r="H4723" s="161" t="s">
        <v>39</v>
      </c>
      <c r="I4723" s="160" t="s">
        <v>71</v>
      </c>
      <c r="J4723" s="160" t="s">
        <v>109</v>
      </c>
      <c r="K4723" s="240" t="s">
        <v>34</v>
      </c>
      <c r="L4723" s="241" t="s">
        <v>34</v>
      </c>
      <c r="M4723" s="241" t="s">
        <v>34</v>
      </c>
      <c r="N4723" s="241" t="s">
        <v>34</v>
      </c>
      <c r="O4723" s="241" t="s">
        <v>34</v>
      </c>
      <c r="P4723" s="241" t="s">
        <v>34</v>
      </c>
      <c r="Q4723" s="159" t="s">
        <v>34</v>
      </c>
      <c r="R4723" s="100" t="s">
        <v>34</v>
      </c>
      <c r="S4723" s="158">
        <v>1</v>
      </c>
      <c r="T4723" s="103" t="s">
        <v>110</v>
      </c>
      <c r="U4723" s="160" t="s">
        <v>111</v>
      </c>
      <c r="V4723" s="160" t="s">
        <v>2811</v>
      </c>
      <c r="W4723" s="160" t="s">
        <v>92</v>
      </c>
      <c r="X4723" s="160" t="s">
        <v>92</v>
      </c>
    </row>
    <row r="4724" spans="1:24" ht="41.25">
      <c r="A4724" s="155">
        <f>A4723+1</f>
        <v>4722</v>
      </c>
      <c r="B4724" s="160" t="s">
        <v>4990</v>
      </c>
      <c r="C4724" s="159">
        <v>2016</v>
      </c>
      <c r="D4724" s="160" t="s">
        <v>106</v>
      </c>
      <c r="E4724" s="160" t="s">
        <v>373</v>
      </c>
      <c r="F4724" s="268" t="s">
        <v>5239</v>
      </c>
      <c r="G4724" s="157" t="s">
        <v>31</v>
      </c>
      <c r="H4724" s="156" t="s">
        <v>50</v>
      </c>
      <c r="I4724" s="157" t="s">
        <v>71</v>
      </c>
      <c r="J4724" s="157" t="s">
        <v>109</v>
      </c>
      <c r="K4724" s="238" t="s">
        <v>48</v>
      </c>
      <c r="L4724" s="239" t="s">
        <v>34</v>
      </c>
      <c r="M4724" s="239" t="s">
        <v>34</v>
      </c>
      <c r="N4724" s="239" t="s">
        <v>34</v>
      </c>
      <c r="O4724" s="239" t="s">
        <v>34</v>
      </c>
      <c r="P4724" s="239" t="s">
        <v>34</v>
      </c>
      <c r="Q4724" s="159" t="s">
        <v>48</v>
      </c>
      <c r="R4724" s="100" t="s">
        <v>48</v>
      </c>
      <c r="S4724" s="158">
        <v>1</v>
      </c>
      <c r="T4724" s="103" t="s">
        <v>110</v>
      </c>
      <c r="U4724" s="160" t="s">
        <v>111</v>
      </c>
      <c r="V4724" s="160" t="s">
        <v>2811</v>
      </c>
      <c r="W4724" s="157" t="s">
        <v>42</v>
      </c>
      <c r="X4724" s="157" t="s">
        <v>50</v>
      </c>
    </row>
    <row r="4725" spans="1:24" ht="81">
      <c r="A4725" s="155">
        <f>A4724+1</f>
        <v>4723</v>
      </c>
      <c r="B4725" s="160" t="s">
        <v>4990</v>
      </c>
      <c r="C4725" s="159">
        <v>2016</v>
      </c>
      <c r="D4725" s="160" t="s">
        <v>106</v>
      </c>
      <c r="E4725" s="160" t="s">
        <v>373</v>
      </c>
      <c r="F4725" s="268" t="s">
        <v>5240</v>
      </c>
      <c r="G4725" s="157" t="s">
        <v>426</v>
      </c>
      <c r="H4725" s="161" t="s">
        <v>83</v>
      </c>
      <c r="I4725" s="160" t="s">
        <v>71</v>
      </c>
      <c r="J4725" s="160" t="s">
        <v>109</v>
      </c>
      <c r="K4725" s="240" t="s">
        <v>34</v>
      </c>
      <c r="L4725" s="241" t="s">
        <v>34</v>
      </c>
      <c r="M4725" s="241" t="s">
        <v>34</v>
      </c>
      <c r="N4725" s="241" t="s">
        <v>34</v>
      </c>
      <c r="O4725" s="241" t="s">
        <v>34</v>
      </c>
      <c r="P4725" s="241" t="s">
        <v>34</v>
      </c>
      <c r="Q4725" s="159" t="s">
        <v>34</v>
      </c>
      <c r="R4725" s="100" t="s">
        <v>34</v>
      </c>
      <c r="S4725" s="158">
        <v>1</v>
      </c>
      <c r="T4725" s="103" t="s">
        <v>110</v>
      </c>
      <c r="U4725" s="160" t="s">
        <v>111</v>
      </c>
      <c r="V4725" s="160" t="s">
        <v>2811</v>
      </c>
      <c r="W4725" s="160" t="s">
        <v>608</v>
      </c>
      <c r="X4725" s="160" t="s">
        <v>608</v>
      </c>
    </row>
    <row r="4726" spans="1:24" ht="41.25">
      <c r="A4726" s="155">
        <f>A4725+1</f>
        <v>4724</v>
      </c>
      <c r="B4726" s="160" t="s">
        <v>4990</v>
      </c>
      <c r="C4726" s="159">
        <v>2016</v>
      </c>
      <c r="D4726" s="160" t="s">
        <v>106</v>
      </c>
      <c r="E4726" s="160" t="s">
        <v>131</v>
      </c>
      <c r="F4726" s="268" t="s">
        <v>5241</v>
      </c>
      <c r="G4726" s="157" t="s">
        <v>31</v>
      </c>
      <c r="H4726" s="161" t="s">
        <v>29</v>
      </c>
      <c r="I4726" s="160" t="s">
        <v>71</v>
      </c>
      <c r="J4726" s="160" t="s">
        <v>109</v>
      </c>
      <c r="K4726" s="240" t="s">
        <v>34</v>
      </c>
      <c r="L4726" s="241" t="s">
        <v>34</v>
      </c>
      <c r="M4726" s="241" t="s">
        <v>34</v>
      </c>
      <c r="N4726" s="241" t="s">
        <v>34</v>
      </c>
      <c r="O4726" s="241" t="s">
        <v>34</v>
      </c>
      <c r="P4726" s="241" t="s">
        <v>34</v>
      </c>
      <c r="Q4726" s="159" t="s">
        <v>34</v>
      </c>
      <c r="R4726" s="100" t="s">
        <v>34</v>
      </c>
      <c r="S4726" s="158">
        <v>1</v>
      </c>
      <c r="T4726" s="103" t="s">
        <v>110</v>
      </c>
      <c r="U4726" s="160" t="s">
        <v>111</v>
      </c>
      <c r="V4726" s="160" t="s">
        <v>2811</v>
      </c>
      <c r="W4726" s="160" t="s">
        <v>92</v>
      </c>
      <c r="X4726" s="160" t="s">
        <v>92</v>
      </c>
    </row>
    <row r="4727" spans="1:24" ht="41.25">
      <c r="A4727" s="155">
        <f>A4726+1</f>
        <v>4725</v>
      </c>
      <c r="B4727" s="160" t="s">
        <v>4990</v>
      </c>
      <c r="C4727" s="159">
        <v>2016</v>
      </c>
      <c r="D4727" s="160" t="s">
        <v>106</v>
      </c>
      <c r="E4727" s="160" t="s">
        <v>131</v>
      </c>
      <c r="F4727" s="268" t="s">
        <v>5242</v>
      </c>
      <c r="G4727" s="157" t="s">
        <v>31</v>
      </c>
      <c r="H4727" s="161" t="s">
        <v>29</v>
      </c>
      <c r="I4727" s="160" t="s">
        <v>71</v>
      </c>
      <c r="J4727" s="160" t="s">
        <v>109</v>
      </c>
      <c r="K4727" s="240" t="s">
        <v>48</v>
      </c>
      <c r="L4727" s="241" t="s">
        <v>34</v>
      </c>
      <c r="M4727" s="241" t="s">
        <v>34</v>
      </c>
      <c r="N4727" s="241" t="s">
        <v>34</v>
      </c>
      <c r="O4727" s="241" t="s">
        <v>34</v>
      </c>
      <c r="P4727" s="241" t="s">
        <v>34</v>
      </c>
      <c r="Q4727" s="159" t="s">
        <v>34</v>
      </c>
      <c r="R4727" s="100" t="s">
        <v>34</v>
      </c>
      <c r="S4727" s="158">
        <v>1</v>
      </c>
      <c r="T4727" s="103" t="s">
        <v>110</v>
      </c>
      <c r="U4727" s="160" t="s">
        <v>111</v>
      </c>
      <c r="V4727" s="160" t="s">
        <v>2811</v>
      </c>
      <c r="W4727" s="160" t="s">
        <v>92</v>
      </c>
      <c r="X4727" s="160" t="s">
        <v>92</v>
      </c>
    </row>
    <row r="4728" spans="1:24" ht="41.25">
      <c r="A4728" s="155">
        <f>A4727+1</f>
        <v>4726</v>
      </c>
      <c r="B4728" s="160" t="s">
        <v>4990</v>
      </c>
      <c r="C4728" s="159">
        <v>2016</v>
      </c>
      <c r="D4728" s="160" t="s">
        <v>106</v>
      </c>
      <c r="E4728" s="160" t="s">
        <v>126</v>
      </c>
      <c r="F4728" s="268" t="s">
        <v>5243</v>
      </c>
      <c r="G4728" s="157" t="s">
        <v>31</v>
      </c>
      <c r="H4728" s="156" t="s">
        <v>50</v>
      </c>
      <c r="I4728" s="157" t="s">
        <v>71</v>
      </c>
      <c r="J4728" s="157" t="s">
        <v>109</v>
      </c>
      <c r="K4728" s="238" t="s">
        <v>34</v>
      </c>
      <c r="L4728" s="239" t="s">
        <v>34</v>
      </c>
      <c r="M4728" s="239" t="s">
        <v>34</v>
      </c>
      <c r="N4728" s="239" t="s">
        <v>34</v>
      </c>
      <c r="O4728" s="239" t="s">
        <v>34</v>
      </c>
      <c r="P4728" s="239" t="s">
        <v>34</v>
      </c>
      <c r="Q4728" s="159" t="s">
        <v>48</v>
      </c>
      <c r="R4728" s="100" t="s">
        <v>48</v>
      </c>
      <c r="S4728" s="158">
        <v>1</v>
      </c>
      <c r="T4728" s="103" t="s">
        <v>110</v>
      </c>
      <c r="U4728" s="160" t="s">
        <v>111</v>
      </c>
      <c r="V4728" s="160" t="s">
        <v>126</v>
      </c>
      <c r="W4728" s="157" t="s">
        <v>42</v>
      </c>
      <c r="X4728" s="157" t="s">
        <v>50</v>
      </c>
    </row>
    <row r="4729" spans="1:24" ht="41.25">
      <c r="A4729" s="155">
        <f>A4728+1</f>
        <v>4727</v>
      </c>
      <c r="B4729" s="160" t="s">
        <v>4990</v>
      </c>
      <c r="C4729" s="159">
        <v>2016</v>
      </c>
      <c r="D4729" s="160" t="s">
        <v>106</v>
      </c>
      <c r="E4729" s="160" t="s">
        <v>126</v>
      </c>
      <c r="F4729" s="268" t="s">
        <v>5244</v>
      </c>
      <c r="G4729" s="157" t="s">
        <v>31</v>
      </c>
      <c r="H4729" s="161" t="s">
        <v>39</v>
      </c>
      <c r="I4729" s="160" t="s">
        <v>71</v>
      </c>
      <c r="J4729" s="160" t="s">
        <v>109</v>
      </c>
      <c r="K4729" s="240" t="s">
        <v>34</v>
      </c>
      <c r="L4729" s="241" t="s">
        <v>34</v>
      </c>
      <c r="M4729" s="241" t="s">
        <v>34</v>
      </c>
      <c r="N4729" s="241" t="s">
        <v>34</v>
      </c>
      <c r="O4729" s="241" t="s">
        <v>34</v>
      </c>
      <c r="P4729" s="241" t="s">
        <v>34</v>
      </c>
      <c r="Q4729" s="159" t="s">
        <v>34</v>
      </c>
      <c r="R4729" s="100" t="s">
        <v>34</v>
      </c>
      <c r="S4729" s="158">
        <v>1</v>
      </c>
      <c r="T4729" s="103" t="s">
        <v>110</v>
      </c>
      <c r="U4729" s="160" t="s">
        <v>111</v>
      </c>
      <c r="V4729" s="160" t="s">
        <v>126</v>
      </c>
      <c r="W4729" s="160" t="s">
        <v>92</v>
      </c>
      <c r="X4729" s="160" t="s">
        <v>92</v>
      </c>
    </row>
    <row r="4730" spans="1:24" ht="41.25">
      <c r="A4730" s="155">
        <f>A4729+1</f>
        <v>4728</v>
      </c>
      <c r="B4730" s="160" t="s">
        <v>4990</v>
      </c>
      <c r="C4730" s="159">
        <v>2016</v>
      </c>
      <c r="D4730" s="160" t="s">
        <v>106</v>
      </c>
      <c r="E4730" s="160" t="s">
        <v>126</v>
      </c>
      <c r="F4730" s="268" t="s">
        <v>5245</v>
      </c>
      <c r="G4730" s="157" t="s">
        <v>31</v>
      </c>
      <c r="H4730" s="161" t="s">
        <v>39</v>
      </c>
      <c r="I4730" s="160" t="s">
        <v>71</v>
      </c>
      <c r="J4730" s="160" t="s">
        <v>109</v>
      </c>
      <c r="K4730" s="240" t="s">
        <v>48</v>
      </c>
      <c r="L4730" s="241" t="s">
        <v>34</v>
      </c>
      <c r="M4730" s="241" t="s">
        <v>34</v>
      </c>
      <c r="N4730" s="241" t="s">
        <v>34</v>
      </c>
      <c r="O4730" s="241" t="s">
        <v>34</v>
      </c>
      <c r="P4730" s="241" t="s">
        <v>34</v>
      </c>
      <c r="Q4730" s="159" t="s">
        <v>34</v>
      </c>
      <c r="R4730" s="100" t="s">
        <v>34</v>
      </c>
      <c r="S4730" s="158">
        <v>1</v>
      </c>
      <c r="T4730" s="103" t="s">
        <v>110</v>
      </c>
      <c r="U4730" s="160" t="s">
        <v>111</v>
      </c>
      <c r="V4730" s="160" t="s">
        <v>126</v>
      </c>
      <c r="W4730" s="160" t="s">
        <v>92</v>
      </c>
      <c r="X4730" s="160" t="s">
        <v>92</v>
      </c>
    </row>
    <row r="4731" spans="1:24" ht="81">
      <c r="A4731" s="155">
        <f>A4730+1</f>
        <v>4729</v>
      </c>
      <c r="B4731" s="160" t="s">
        <v>4990</v>
      </c>
      <c r="C4731" s="159">
        <v>2016</v>
      </c>
      <c r="D4731" s="160" t="s">
        <v>106</v>
      </c>
      <c r="E4731" s="160" t="s">
        <v>126</v>
      </c>
      <c r="F4731" s="268" t="s">
        <v>5246</v>
      </c>
      <c r="G4731" s="157" t="s">
        <v>82</v>
      </c>
      <c r="H4731" s="161" t="s">
        <v>83</v>
      </c>
      <c r="I4731" s="160" t="s">
        <v>71</v>
      </c>
      <c r="J4731" s="160" t="s">
        <v>109</v>
      </c>
      <c r="K4731" s="240" t="s">
        <v>48</v>
      </c>
      <c r="L4731" s="241" t="s">
        <v>34</v>
      </c>
      <c r="M4731" s="241" t="s">
        <v>34</v>
      </c>
      <c r="N4731" s="241" t="s">
        <v>34</v>
      </c>
      <c r="O4731" s="241" t="s">
        <v>34</v>
      </c>
      <c r="P4731" s="241" t="s">
        <v>34</v>
      </c>
      <c r="Q4731" s="159" t="s">
        <v>34</v>
      </c>
      <c r="R4731" s="100" t="s">
        <v>34</v>
      </c>
      <c r="S4731" s="158">
        <v>1</v>
      </c>
      <c r="T4731" s="103" t="s">
        <v>110</v>
      </c>
      <c r="U4731" s="160" t="s">
        <v>111</v>
      </c>
      <c r="V4731" s="160" t="s">
        <v>126</v>
      </c>
      <c r="W4731" s="160" t="s">
        <v>188</v>
      </c>
      <c r="X4731" s="160" t="s">
        <v>188</v>
      </c>
    </row>
    <row r="4732" spans="1:24" ht="41.25">
      <c r="A4732" s="155">
        <f>A4731+1</f>
        <v>4730</v>
      </c>
      <c r="B4732" s="160" t="s">
        <v>4990</v>
      </c>
      <c r="C4732" s="159">
        <v>2016</v>
      </c>
      <c r="D4732" s="160" t="s">
        <v>106</v>
      </c>
      <c r="E4732" s="160" t="s">
        <v>126</v>
      </c>
      <c r="F4732" s="268" t="s">
        <v>5247</v>
      </c>
      <c r="G4732" s="157" t="s">
        <v>31</v>
      </c>
      <c r="H4732" s="161" t="s">
        <v>29</v>
      </c>
      <c r="I4732" s="160" t="s">
        <v>71</v>
      </c>
      <c r="J4732" s="160" t="s">
        <v>109</v>
      </c>
      <c r="K4732" s="240" t="s">
        <v>48</v>
      </c>
      <c r="L4732" s="241" t="s">
        <v>34</v>
      </c>
      <c r="M4732" s="241" t="s">
        <v>34</v>
      </c>
      <c r="N4732" s="241" t="s">
        <v>34</v>
      </c>
      <c r="O4732" s="241" t="s">
        <v>34</v>
      </c>
      <c r="P4732" s="241" t="s">
        <v>34</v>
      </c>
      <c r="Q4732" s="159" t="s">
        <v>34</v>
      </c>
      <c r="R4732" s="100" t="s">
        <v>34</v>
      </c>
      <c r="S4732" s="158">
        <v>1</v>
      </c>
      <c r="T4732" s="103" t="s">
        <v>110</v>
      </c>
      <c r="U4732" s="160" t="s">
        <v>111</v>
      </c>
      <c r="V4732" s="160" t="s">
        <v>126</v>
      </c>
      <c r="W4732" s="160" t="s">
        <v>92</v>
      </c>
      <c r="X4732" s="160" t="s">
        <v>92</v>
      </c>
    </row>
    <row r="4733" spans="1:24" ht="41.25">
      <c r="A4733" s="155">
        <f>A4732+1</f>
        <v>4731</v>
      </c>
      <c r="B4733" s="160" t="s">
        <v>4990</v>
      </c>
      <c r="C4733" s="159">
        <v>2016</v>
      </c>
      <c r="D4733" s="160" t="s">
        <v>106</v>
      </c>
      <c r="E4733" s="160" t="s">
        <v>126</v>
      </c>
      <c r="F4733" s="268" t="s">
        <v>5248</v>
      </c>
      <c r="G4733" s="157" t="s">
        <v>31</v>
      </c>
      <c r="H4733" s="161" t="s">
        <v>29</v>
      </c>
      <c r="I4733" s="160" t="s">
        <v>71</v>
      </c>
      <c r="J4733" s="160" t="s">
        <v>109</v>
      </c>
      <c r="K4733" s="240" t="s">
        <v>48</v>
      </c>
      <c r="L4733" s="241" t="s">
        <v>34</v>
      </c>
      <c r="M4733" s="241" t="s">
        <v>34</v>
      </c>
      <c r="N4733" s="241" t="s">
        <v>34</v>
      </c>
      <c r="O4733" s="241" t="s">
        <v>34</v>
      </c>
      <c r="P4733" s="241" t="s">
        <v>34</v>
      </c>
      <c r="Q4733" s="159" t="s">
        <v>34</v>
      </c>
      <c r="R4733" s="100" t="s">
        <v>34</v>
      </c>
      <c r="S4733" s="158">
        <v>1</v>
      </c>
      <c r="T4733" s="103" t="s">
        <v>110</v>
      </c>
      <c r="U4733" s="160" t="s">
        <v>111</v>
      </c>
      <c r="V4733" s="160" t="s">
        <v>126</v>
      </c>
      <c r="W4733" s="160" t="s">
        <v>92</v>
      </c>
      <c r="X4733" s="160" t="s">
        <v>92</v>
      </c>
    </row>
    <row r="4734" spans="1:24" ht="41.25">
      <c r="A4734" s="155">
        <f>A4733+1</f>
        <v>4732</v>
      </c>
      <c r="B4734" s="160" t="s">
        <v>4990</v>
      </c>
      <c r="C4734" s="159">
        <v>2016</v>
      </c>
      <c r="D4734" s="160" t="s">
        <v>106</v>
      </c>
      <c r="E4734" s="160" t="s">
        <v>129</v>
      </c>
      <c r="F4734" s="268" t="s">
        <v>5249</v>
      </c>
      <c r="G4734" s="157" t="s">
        <v>31</v>
      </c>
      <c r="H4734" s="161" t="s">
        <v>39</v>
      </c>
      <c r="I4734" s="160" t="s">
        <v>71</v>
      </c>
      <c r="J4734" s="160" t="s">
        <v>72</v>
      </c>
      <c r="K4734" s="240" t="s">
        <v>34</v>
      </c>
      <c r="L4734" s="241" t="s">
        <v>34</v>
      </c>
      <c r="M4734" s="241" t="s">
        <v>34</v>
      </c>
      <c r="N4734" s="241" t="s">
        <v>34</v>
      </c>
      <c r="O4734" s="241" t="s">
        <v>34</v>
      </c>
      <c r="P4734" s="241" t="s">
        <v>34</v>
      </c>
      <c r="Q4734" s="159" t="s">
        <v>34</v>
      </c>
      <c r="R4734" s="100" t="s">
        <v>34</v>
      </c>
      <c r="S4734" s="158">
        <v>1</v>
      </c>
      <c r="T4734" s="103" t="s">
        <v>110</v>
      </c>
      <c r="U4734" s="160" t="s">
        <v>111</v>
      </c>
      <c r="V4734" s="160" t="s">
        <v>379</v>
      </c>
      <c r="W4734" s="160" t="s">
        <v>1111</v>
      </c>
      <c r="X4734" s="160" t="s">
        <v>1111</v>
      </c>
    </row>
    <row r="4735" spans="1:24" ht="41.25">
      <c r="A4735" s="155">
        <f>A4734+1</f>
        <v>4733</v>
      </c>
      <c r="B4735" s="160" t="s">
        <v>4990</v>
      </c>
      <c r="C4735" s="159">
        <v>2016</v>
      </c>
      <c r="D4735" s="160" t="s">
        <v>106</v>
      </c>
      <c r="E4735" s="160" t="s">
        <v>129</v>
      </c>
      <c r="F4735" s="268" t="s">
        <v>5250</v>
      </c>
      <c r="G4735" s="157" t="s">
        <v>31</v>
      </c>
      <c r="H4735" s="156" t="s">
        <v>50</v>
      </c>
      <c r="I4735" s="157" t="s">
        <v>71</v>
      </c>
      <c r="J4735" s="157" t="s">
        <v>72</v>
      </c>
      <c r="K4735" s="238" t="s">
        <v>34</v>
      </c>
      <c r="L4735" s="239" t="s">
        <v>34</v>
      </c>
      <c r="M4735" s="239" t="s">
        <v>34</v>
      </c>
      <c r="N4735" s="239" t="s">
        <v>34</v>
      </c>
      <c r="O4735" s="239" t="s">
        <v>34</v>
      </c>
      <c r="P4735" s="239" t="s">
        <v>34</v>
      </c>
      <c r="Q4735" s="159" t="s">
        <v>48</v>
      </c>
      <c r="R4735" s="100" t="s">
        <v>48</v>
      </c>
      <c r="S4735" s="158">
        <v>1</v>
      </c>
      <c r="T4735" s="103" t="s">
        <v>110</v>
      </c>
      <c r="U4735" s="160" t="s">
        <v>111</v>
      </c>
      <c r="V4735" s="160" t="s">
        <v>379</v>
      </c>
      <c r="W4735" s="157" t="s">
        <v>42</v>
      </c>
      <c r="X4735" s="157" t="s">
        <v>50</v>
      </c>
    </row>
    <row r="4736" spans="1:24" ht="41.25">
      <c r="A4736" s="155">
        <f>A4735+1</f>
        <v>4734</v>
      </c>
      <c r="B4736" s="160" t="s">
        <v>4990</v>
      </c>
      <c r="C4736" s="159">
        <v>2016</v>
      </c>
      <c r="D4736" s="160" t="s">
        <v>106</v>
      </c>
      <c r="E4736" s="160" t="s">
        <v>129</v>
      </c>
      <c r="F4736" s="268" t="s">
        <v>5251</v>
      </c>
      <c r="G4736" s="157" t="s">
        <v>31</v>
      </c>
      <c r="H4736" s="161" t="s">
        <v>39</v>
      </c>
      <c r="I4736" s="160" t="s">
        <v>71</v>
      </c>
      <c r="J4736" s="160" t="s">
        <v>72</v>
      </c>
      <c r="K4736" s="240" t="s">
        <v>48</v>
      </c>
      <c r="L4736" s="241" t="s">
        <v>34</v>
      </c>
      <c r="M4736" s="241" t="s">
        <v>34</v>
      </c>
      <c r="N4736" s="241" t="s">
        <v>34</v>
      </c>
      <c r="O4736" s="241" t="s">
        <v>34</v>
      </c>
      <c r="P4736" s="241" t="s">
        <v>34</v>
      </c>
      <c r="Q4736" s="159" t="s">
        <v>34</v>
      </c>
      <c r="R4736" s="100" t="s">
        <v>34</v>
      </c>
      <c r="S4736" s="158">
        <v>1</v>
      </c>
      <c r="T4736" s="103" t="s">
        <v>110</v>
      </c>
      <c r="U4736" s="160" t="s">
        <v>111</v>
      </c>
      <c r="V4736" s="160" t="s">
        <v>379</v>
      </c>
      <c r="W4736" s="160" t="s">
        <v>1111</v>
      </c>
      <c r="X4736" s="160" t="s">
        <v>1111</v>
      </c>
    </row>
    <row r="4737" spans="1:24" ht="41.25">
      <c r="A4737" s="155">
        <f>A4736+1</f>
        <v>4735</v>
      </c>
      <c r="B4737" s="160" t="s">
        <v>4990</v>
      </c>
      <c r="C4737" s="159">
        <v>2016</v>
      </c>
      <c r="D4737" s="160" t="s">
        <v>106</v>
      </c>
      <c r="E4737" s="160" t="s">
        <v>129</v>
      </c>
      <c r="F4737" s="268" t="s">
        <v>5252</v>
      </c>
      <c r="G4737" s="157" t="s">
        <v>31</v>
      </c>
      <c r="H4737" s="156" t="s">
        <v>42</v>
      </c>
      <c r="I4737" s="160" t="s">
        <v>71</v>
      </c>
      <c r="J4737" s="160" t="s">
        <v>72</v>
      </c>
      <c r="K4737" s="240" t="s">
        <v>34</v>
      </c>
      <c r="L4737" s="241" t="s">
        <v>34</v>
      </c>
      <c r="M4737" s="241" t="s">
        <v>34</v>
      </c>
      <c r="N4737" s="241" t="s">
        <v>34</v>
      </c>
      <c r="O4737" s="241" t="s">
        <v>34</v>
      </c>
      <c r="P4737" s="241" t="s">
        <v>34</v>
      </c>
      <c r="Q4737" s="159" t="s">
        <v>34</v>
      </c>
      <c r="R4737" s="100" t="s">
        <v>34</v>
      </c>
      <c r="S4737" s="158">
        <v>1</v>
      </c>
      <c r="T4737" s="103" t="s">
        <v>110</v>
      </c>
      <c r="U4737" s="160" t="s">
        <v>111</v>
      </c>
      <c r="V4737" s="160" t="s">
        <v>379</v>
      </c>
      <c r="W4737" s="157" t="s">
        <v>42</v>
      </c>
      <c r="X4737" s="157" t="s">
        <v>42</v>
      </c>
    </row>
    <row r="4738" spans="1:24" ht="41.25">
      <c r="A4738" s="155">
        <f>A4737+1</f>
        <v>4736</v>
      </c>
      <c r="B4738" s="160" t="s">
        <v>4990</v>
      </c>
      <c r="C4738" s="159">
        <v>2016</v>
      </c>
      <c r="D4738" s="160" t="s">
        <v>106</v>
      </c>
      <c r="E4738" s="160" t="s">
        <v>129</v>
      </c>
      <c r="F4738" s="268" t="s">
        <v>5253</v>
      </c>
      <c r="G4738" s="157" t="s">
        <v>31</v>
      </c>
      <c r="H4738" s="156" t="s">
        <v>42</v>
      </c>
      <c r="I4738" s="160" t="s">
        <v>71</v>
      </c>
      <c r="J4738" s="160" t="s">
        <v>72</v>
      </c>
      <c r="K4738" s="240" t="s">
        <v>48</v>
      </c>
      <c r="L4738" s="241" t="s">
        <v>34</v>
      </c>
      <c r="M4738" s="241" t="s">
        <v>34</v>
      </c>
      <c r="N4738" s="241" t="s">
        <v>34</v>
      </c>
      <c r="O4738" s="241" t="s">
        <v>34</v>
      </c>
      <c r="P4738" s="241" t="s">
        <v>34</v>
      </c>
      <c r="Q4738" s="159" t="s">
        <v>34</v>
      </c>
      <c r="R4738" s="100" t="s">
        <v>34</v>
      </c>
      <c r="S4738" s="158">
        <v>1</v>
      </c>
      <c r="T4738" s="103" t="s">
        <v>110</v>
      </c>
      <c r="U4738" s="160" t="s">
        <v>111</v>
      </c>
      <c r="V4738" s="160" t="s">
        <v>379</v>
      </c>
      <c r="W4738" s="157" t="s">
        <v>42</v>
      </c>
      <c r="X4738" s="157" t="s">
        <v>42</v>
      </c>
    </row>
    <row r="4739" spans="1:24" ht="41.25">
      <c r="A4739" s="155">
        <f>A4738+1</f>
        <v>4737</v>
      </c>
      <c r="B4739" s="160" t="s">
        <v>4990</v>
      </c>
      <c r="C4739" s="159">
        <v>2016</v>
      </c>
      <c r="D4739" s="160" t="s">
        <v>106</v>
      </c>
      <c r="E4739" s="160" t="s">
        <v>131</v>
      </c>
      <c r="F4739" s="268" t="s">
        <v>5254</v>
      </c>
      <c r="G4739" s="157" t="s">
        <v>31</v>
      </c>
      <c r="H4739" s="156" t="s">
        <v>42</v>
      </c>
      <c r="I4739" s="160" t="s">
        <v>71</v>
      </c>
      <c r="J4739" s="160" t="s">
        <v>109</v>
      </c>
      <c r="K4739" s="240" t="s">
        <v>34</v>
      </c>
      <c r="L4739" s="241" t="s">
        <v>34</v>
      </c>
      <c r="M4739" s="241" t="s">
        <v>34</v>
      </c>
      <c r="N4739" s="241" t="s">
        <v>34</v>
      </c>
      <c r="O4739" s="241" t="s">
        <v>34</v>
      </c>
      <c r="P4739" s="241" t="s">
        <v>34</v>
      </c>
      <c r="Q4739" s="159" t="s">
        <v>34</v>
      </c>
      <c r="R4739" s="100" t="s">
        <v>34</v>
      </c>
      <c r="S4739" s="158">
        <v>1</v>
      </c>
      <c r="T4739" s="103" t="s">
        <v>110</v>
      </c>
      <c r="U4739" s="160" t="s">
        <v>111</v>
      </c>
      <c r="V4739" s="160" t="s">
        <v>131</v>
      </c>
      <c r="W4739" s="157" t="s">
        <v>42</v>
      </c>
      <c r="X4739" s="157" t="s">
        <v>42</v>
      </c>
    </row>
    <row r="4740" spans="1:24" ht="81">
      <c r="A4740" s="155">
        <f>A4739+1</f>
        <v>4738</v>
      </c>
      <c r="B4740" s="160" t="s">
        <v>4990</v>
      </c>
      <c r="C4740" s="159">
        <v>2016</v>
      </c>
      <c r="D4740" s="160" t="s">
        <v>106</v>
      </c>
      <c r="E4740" s="160" t="s">
        <v>131</v>
      </c>
      <c r="F4740" s="268" t="s">
        <v>5255</v>
      </c>
      <c r="G4740" s="157" t="s">
        <v>82</v>
      </c>
      <c r="H4740" s="161" t="s">
        <v>83</v>
      </c>
      <c r="I4740" s="160" t="s">
        <v>71</v>
      </c>
      <c r="J4740" s="160" t="s">
        <v>109</v>
      </c>
      <c r="K4740" s="240" t="s">
        <v>34</v>
      </c>
      <c r="L4740" s="241" t="s">
        <v>34</v>
      </c>
      <c r="M4740" s="241" t="s">
        <v>34</v>
      </c>
      <c r="N4740" s="241" t="s">
        <v>34</v>
      </c>
      <c r="O4740" s="241" t="s">
        <v>34</v>
      </c>
      <c r="P4740" s="241" t="s">
        <v>34</v>
      </c>
      <c r="Q4740" s="159" t="s">
        <v>34</v>
      </c>
      <c r="R4740" s="100" t="s">
        <v>34</v>
      </c>
      <c r="S4740" s="158">
        <v>1</v>
      </c>
      <c r="T4740" s="103" t="s">
        <v>110</v>
      </c>
      <c r="U4740" s="160" t="s">
        <v>111</v>
      </c>
      <c r="V4740" s="160" t="s">
        <v>131</v>
      </c>
      <c r="W4740" s="160" t="s">
        <v>101</v>
      </c>
      <c r="X4740" s="160" t="s">
        <v>101</v>
      </c>
    </row>
    <row r="4741" spans="1:24" ht="41.25">
      <c r="A4741" s="155">
        <f>A4740+1</f>
        <v>4739</v>
      </c>
      <c r="B4741" s="160" t="s">
        <v>4990</v>
      </c>
      <c r="C4741" s="159">
        <v>2016</v>
      </c>
      <c r="D4741" s="160" t="s">
        <v>106</v>
      </c>
      <c r="E4741" s="160" t="s">
        <v>131</v>
      </c>
      <c r="F4741" s="268" t="s">
        <v>5256</v>
      </c>
      <c r="G4741" s="157" t="s">
        <v>31</v>
      </c>
      <c r="H4741" s="161" t="s">
        <v>39</v>
      </c>
      <c r="I4741" s="160" t="s">
        <v>71</v>
      </c>
      <c r="J4741" s="160" t="s">
        <v>109</v>
      </c>
      <c r="K4741" s="240" t="s">
        <v>34</v>
      </c>
      <c r="L4741" s="241" t="s">
        <v>34</v>
      </c>
      <c r="M4741" s="241" t="s">
        <v>34</v>
      </c>
      <c r="N4741" s="241" t="s">
        <v>34</v>
      </c>
      <c r="O4741" s="241" t="s">
        <v>48</v>
      </c>
      <c r="P4741" s="241" t="s">
        <v>34</v>
      </c>
      <c r="Q4741" s="159" t="s">
        <v>34</v>
      </c>
      <c r="R4741" s="100" t="s">
        <v>34</v>
      </c>
      <c r="S4741" s="158">
        <v>1</v>
      </c>
      <c r="T4741" s="103" t="s">
        <v>110</v>
      </c>
      <c r="U4741" s="160" t="s">
        <v>111</v>
      </c>
      <c r="V4741" s="160" t="s">
        <v>131</v>
      </c>
      <c r="W4741" s="160" t="s">
        <v>92</v>
      </c>
      <c r="X4741" s="160" t="s">
        <v>92</v>
      </c>
    </row>
    <row r="4742" spans="1:24" ht="41.25">
      <c r="A4742" s="155">
        <f>A4741+1</f>
        <v>4740</v>
      </c>
      <c r="B4742" s="160" t="s">
        <v>4990</v>
      </c>
      <c r="C4742" s="159">
        <v>2016</v>
      </c>
      <c r="D4742" s="160" t="s">
        <v>139</v>
      </c>
      <c r="E4742" s="160" t="s">
        <v>140</v>
      </c>
      <c r="F4742" s="268" t="s">
        <v>5257</v>
      </c>
      <c r="G4742" s="157" t="s">
        <v>31</v>
      </c>
      <c r="H4742" s="156" t="s">
        <v>50</v>
      </c>
      <c r="I4742" s="157" t="s">
        <v>71</v>
      </c>
      <c r="J4742" s="160" t="s">
        <v>142</v>
      </c>
      <c r="K4742" s="240" t="s">
        <v>34</v>
      </c>
      <c r="L4742" s="241" t="s">
        <v>34</v>
      </c>
      <c r="M4742" s="241" t="s">
        <v>34</v>
      </c>
      <c r="N4742" s="241" t="s">
        <v>34</v>
      </c>
      <c r="O4742" s="241" t="s">
        <v>34</v>
      </c>
      <c r="P4742" s="241" t="s">
        <v>34</v>
      </c>
      <c r="Q4742" s="159" t="s">
        <v>34</v>
      </c>
      <c r="R4742" s="99" t="s">
        <v>48</v>
      </c>
      <c r="S4742" s="158">
        <v>1</v>
      </c>
      <c r="T4742" s="103" t="s">
        <v>143</v>
      </c>
      <c r="U4742" s="160" t="s">
        <v>139</v>
      </c>
      <c r="V4742" s="160" t="s">
        <v>144</v>
      </c>
      <c r="W4742" s="160" t="s">
        <v>92</v>
      </c>
      <c r="X4742" s="157" t="s">
        <v>50</v>
      </c>
    </row>
    <row r="4743" spans="1:24" ht="41.25">
      <c r="A4743" s="155">
        <f>A4742+1</f>
        <v>4741</v>
      </c>
      <c r="B4743" s="160" t="s">
        <v>4990</v>
      </c>
      <c r="C4743" s="159">
        <v>2016</v>
      </c>
      <c r="D4743" s="160" t="s">
        <v>139</v>
      </c>
      <c r="E4743" s="160" t="s">
        <v>140</v>
      </c>
      <c r="F4743" s="268" t="s">
        <v>5258</v>
      </c>
      <c r="G4743" s="157" t="s">
        <v>31</v>
      </c>
      <c r="H4743" s="161" t="s">
        <v>39</v>
      </c>
      <c r="I4743" s="160" t="s">
        <v>71</v>
      </c>
      <c r="J4743" s="160" t="s">
        <v>142</v>
      </c>
      <c r="K4743" s="240" t="s">
        <v>34</v>
      </c>
      <c r="L4743" s="241" t="s">
        <v>34</v>
      </c>
      <c r="M4743" s="241" t="s">
        <v>34</v>
      </c>
      <c r="N4743" s="241" t="s">
        <v>34</v>
      </c>
      <c r="O4743" s="241" t="s">
        <v>34</v>
      </c>
      <c r="P4743" s="241" t="s">
        <v>34</v>
      </c>
      <c r="Q4743" s="159" t="s">
        <v>34</v>
      </c>
      <c r="R4743" s="100" t="s">
        <v>34</v>
      </c>
      <c r="S4743" s="158">
        <v>1</v>
      </c>
      <c r="T4743" s="103" t="s">
        <v>143</v>
      </c>
      <c r="U4743" s="160" t="s">
        <v>139</v>
      </c>
      <c r="V4743" s="160" t="s">
        <v>483</v>
      </c>
      <c r="W4743" s="160" t="s">
        <v>92</v>
      </c>
      <c r="X4743" s="160" t="s">
        <v>92</v>
      </c>
    </row>
    <row r="4744" spans="1:24" ht="41.25">
      <c r="A4744" s="155">
        <f>A4743+1</f>
        <v>4742</v>
      </c>
      <c r="B4744" s="160" t="s">
        <v>4990</v>
      </c>
      <c r="C4744" s="159">
        <v>2016</v>
      </c>
      <c r="D4744" s="160" t="s">
        <v>139</v>
      </c>
      <c r="E4744" s="160" t="s">
        <v>140</v>
      </c>
      <c r="F4744" s="268" t="s">
        <v>5259</v>
      </c>
      <c r="G4744" s="157" t="s">
        <v>31</v>
      </c>
      <c r="H4744" s="161" t="s">
        <v>39</v>
      </c>
      <c r="I4744" s="160" t="s">
        <v>71</v>
      </c>
      <c r="J4744" s="160" t="s">
        <v>142</v>
      </c>
      <c r="K4744" s="240" t="s">
        <v>34</v>
      </c>
      <c r="L4744" s="241" t="s">
        <v>34</v>
      </c>
      <c r="M4744" s="241" t="s">
        <v>34</v>
      </c>
      <c r="N4744" s="241" t="s">
        <v>34</v>
      </c>
      <c r="O4744" s="241" t="s">
        <v>34</v>
      </c>
      <c r="P4744" s="241" t="s">
        <v>34</v>
      </c>
      <c r="Q4744" s="159" t="s">
        <v>34</v>
      </c>
      <c r="R4744" s="100" t="s">
        <v>34</v>
      </c>
      <c r="S4744" s="158">
        <v>1</v>
      </c>
      <c r="T4744" s="103" t="s">
        <v>143</v>
      </c>
      <c r="U4744" s="160" t="s">
        <v>139</v>
      </c>
      <c r="V4744" s="160" t="s">
        <v>483</v>
      </c>
      <c r="W4744" s="160" t="s">
        <v>92</v>
      </c>
      <c r="X4744" s="160" t="s">
        <v>92</v>
      </c>
    </row>
    <row r="4745" spans="1:24" ht="41.25">
      <c r="A4745" s="155">
        <f>A4744+1</f>
        <v>4743</v>
      </c>
      <c r="B4745" s="160" t="s">
        <v>4990</v>
      </c>
      <c r="C4745" s="159">
        <v>2016</v>
      </c>
      <c r="D4745" s="160" t="s">
        <v>139</v>
      </c>
      <c r="E4745" s="160" t="s">
        <v>140</v>
      </c>
      <c r="F4745" s="268" t="s">
        <v>5260</v>
      </c>
      <c r="G4745" s="157" t="s">
        <v>31</v>
      </c>
      <c r="H4745" s="161" t="s">
        <v>39</v>
      </c>
      <c r="I4745" s="160" t="s">
        <v>71</v>
      </c>
      <c r="J4745" s="160" t="s">
        <v>142</v>
      </c>
      <c r="K4745" s="240" t="s">
        <v>34</v>
      </c>
      <c r="L4745" s="241" t="s">
        <v>34</v>
      </c>
      <c r="M4745" s="241" t="s">
        <v>34</v>
      </c>
      <c r="N4745" s="241" t="s">
        <v>34</v>
      </c>
      <c r="O4745" s="241" t="s">
        <v>34</v>
      </c>
      <c r="P4745" s="241" t="s">
        <v>34</v>
      </c>
      <c r="Q4745" s="159" t="s">
        <v>34</v>
      </c>
      <c r="R4745" s="100" t="s">
        <v>34</v>
      </c>
      <c r="S4745" s="158">
        <v>1</v>
      </c>
      <c r="T4745" s="103" t="s">
        <v>143</v>
      </c>
      <c r="U4745" s="160" t="s">
        <v>139</v>
      </c>
      <c r="V4745" s="160" t="s">
        <v>483</v>
      </c>
      <c r="W4745" s="160" t="s">
        <v>92</v>
      </c>
      <c r="X4745" s="160" t="s">
        <v>92</v>
      </c>
    </row>
    <row r="4746" spans="1:24" ht="81">
      <c r="A4746" s="155">
        <f>A4745+1</f>
        <v>4744</v>
      </c>
      <c r="B4746" s="160" t="s">
        <v>4990</v>
      </c>
      <c r="C4746" s="159">
        <v>2016</v>
      </c>
      <c r="D4746" s="160" t="s">
        <v>139</v>
      </c>
      <c r="E4746" s="160" t="s">
        <v>140</v>
      </c>
      <c r="F4746" s="268" t="s">
        <v>5261</v>
      </c>
      <c r="G4746" s="157" t="s">
        <v>82</v>
      </c>
      <c r="H4746" s="161" t="s">
        <v>83</v>
      </c>
      <c r="I4746" s="160" t="s">
        <v>71</v>
      </c>
      <c r="J4746" s="160" t="s">
        <v>142</v>
      </c>
      <c r="K4746" s="240" t="s">
        <v>34</v>
      </c>
      <c r="L4746" s="241" t="s">
        <v>34</v>
      </c>
      <c r="M4746" s="241" t="s">
        <v>34</v>
      </c>
      <c r="N4746" s="241" t="s">
        <v>34</v>
      </c>
      <c r="O4746" s="241" t="s">
        <v>34</v>
      </c>
      <c r="P4746" s="241" t="s">
        <v>34</v>
      </c>
      <c r="Q4746" s="159" t="s">
        <v>34</v>
      </c>
      <c r="R4746" s="100" t="s">
        <v>34</v>
      </c>
      <c r="S4746" s="158">
        <v>1</v>
      </c>
      <c r="T4746" s="103" t="s">
        <v>143</v>
      </c>
      <c r="U4746" s="160" t="s">
        <v>139</v>
      </c>
      <c r="V4746" s="160" t="s">
        <v>483</v>
      </c>
      <c r="W4746" s="160" t="s">
        <v>188</v>
      </c>
      <c r="X4746" s="160" t="s">
        <v>188</v>
      </c>
    </row>
    <row r="4747" spans="1:24" ht="41.25">
      <c r="A4747" s="155">
        <f>A4746+1</f>
        <v>4745</v>
      </c>
      <c r="B4747" s="160" t="s">
        <v>4990</v>
      </c>
      <c r="C4747" s="159">
        <v>2016</v>
      </c>
      <c r="D4747" s="160" t="s">
        <v>139</v>
      </c>
      <c r="E4747" s="160" t="s">
        <v>140</v>
      </c>
      <c r="F4747" s="268" t="s">
        <v>5262</v>
      </c>
      <c r="G4747" s="157" t="s">
        <v>31</v>
      </c>
      <c r="H4747" s="161" t="s">
        <v>39</v>
      </c>
      <c r="I4747" s="160" t="s">
        <v>71</v>
      </c>
      <c r="J4747" s="160" t="s">
        <v>142</v>
      </c>
      <c r="K4747" s="240" t="s">
        <v>34</v>
      </c>
      <c r="L4747" s="241" t="s">
        <v>34</v>
      </c>
      <c r="M4747" s="241" t="s">
        <v>34</v>
      </c>
      <c r="N4747" s="241" t="s">
        <v>34</v>
      </c>
      <c r="O4747" s="241" t="s">
        <v>34</v>
      </c>
      <c r="P4747" s="241" t="s">
        <v>34</v>
      </c>
      <c r="Q4747" s="159" t="s">
        <v>34</v>
      </c>
      <c r="R4747" s="100" t="s">
        <v>34</v>
      </c>
      <c r="S4747" s="158">
        <v>1</v>
      </c>
      <c r="T4747" s="103" t="s">
        <v>143</v>
      </c>
      <c r="U4747" s="160" t="s">
        <v>139</v>
      </c>
      <c r="V4747" s="160" t="s">
        <v>483</v>
      </c>
      <c r="W4747" s="160" t="s">
        <v>608</v>
      </c>
      <c r="X4747" s="160" t="s">
        <v>608</v>
      </c>
    </row>
    <row r="4748" spans="1:24" ht="81">
      <c r="A4748" s="155">
        <f>A4747+1</f>
        <v>4746</v>
      </c>
      <c r="B4748" s="160" t="s">
        <v>4990</v>
      </c>
      <c r="C4748" s="159">
        <v>2016</v>
      </c>
      <c r="D4748" s="160" t="s">
        <v>139</v>
      </c>
      <c r="E4748" s="160" t="s">
        <v>140</v>
      </c>
      <c r="F4748" s="268" t="s">
        <v>5263</v>
      </c>
      <c r="G4748" s="157" t="s">
        <v>82</v>
      </c>
      <c r="H4748" s="161" t="s">
        <v>83</v>
      </c>
      <c r="I4748" s="160" t="s">
        <v>71</v>
      </c>
      <c r="J4748" s="160" t="s">
        <v>142</v>
      </c>
      <c r="K4748" s="240" t="s">
        <v>34</v>
      </c>
      <c r="L4748" s="241" t="s">
        <v>34</v>
      </c>
      <c r="M4748" s="241" t="s">
        <v>34</v>
      </c>
      <c r="N4748" s="241" t="s">
        <v>34</v>
      </c>
      <c r="O4748" s="241" t="s">
        <v>34</v>
      </c>
      <c r="P4748" s="241" t="s">
        <v>34</v>
      </c>
      <c r="Q4748" s="159" t="s">
        <v>34</v>
      </c>
      <c r="R4748" s="100" t="s">
        <v>34</v>
      </c>
      <c r="S4748" s="158">
        <v>1</v>
      </c>
      <c r="T4748" s="103" t="s">
        <v>143</v>
      </c>
      <c r="U4748" s="160" t="s">
        <v>139</v>
      </c>
      <c r="V4748" s="160" t="s">
        <v>483</v>
      </c>
      <c r="W4748" s="160" t="s">
        <v>188</v>
      </c>
      <c r="X4748" s="160" t="s">
        <v>188</v>
      </c>
    </row>
    <row r="4749" spans="1:24" ht="41.25">
      <c r="A4749" s="155">
        <f>A4748+1</f>
        <v>4747</v>
      </c>
      <c r="B4749" s="160" t="s">
        <v>4990</v>
      </c>
      <c r="C4749" s="159">
        <v>2016</v>
      </c>
      <c r="D4749" s="160" t="s">
        <v>139</v>
      </c>
      <c r="E4749" s="160" t="s">
        <v>140</v>
      </c>
      <c r="F4749" s="268" t="s">
        <v>5264</v>
      </c>
      <c r="G4749" s="157" t="s">
        <v>31</v>
      </c>
      <c r="H4749" s="161" t="s">
        <v>39</v>
      </c>
      <c r="I4749" s="160" t="s">
        <v>71</v>
      </c>
      <c r="J4749" s="160" t="s">
        <v>142</v>
      </c>
      <c r="K4749" s="240" t="s">
        <v>34</v>
      </c>
      <c r="L4749" s="241" t="s">
        <v>34</v>
      </c>
      <c r="M4749" s="241" t="s">
        <v>34</v>
      </c>
      <c r="N4749" s="241" t="s">
        <v>34</v>
      </c>
      <c r="O4749" s="241" t="s">
        <v>34</v>
      </c>
      <c r="P4749" s="241" t="s">
        <v>34</v>
      </c>
      <c r="Q4749" s="159" t="s">
        <v>34</v>
      </c>
      <c r="R4749" s="100" t="s">
        <v>34</v>
      </c>
      <c r="S4749" s="158">
        <v>1</v>
      </c>
      <c r="T4749" s="103" t="s">
        <v>143</v>
      </c>
      <c r="U4749" s="160" t="s">
        <v>139</v>
      </c>
      <c r="V4749" s="160" t="s">
        <v>483</v>
      </c>
      <c r="W4749" s="160" t="s">
        <v>92</v>
      </c>
      <c r="X4749" s="160" t="s">
        <v>92</v>
      </c>
    </row>
    <row r="4750" spans="1:24" ht="41.25">
      <c r="A4750" s="155">
        <f>A4749+1</f>
        <v>4748</v>
      </c>
      <c r="B4750" s="160" t="s">
        <v>4990</v>
      </c>
      <c r="C4750" s="159">
        <v>2016</v>
      </c>
      <c r="D4750" s="160" t="s">
        <v>139</v>
      </c>
      <c r="E4750" s="160" t="s">
        <v>717</v>
      </c>
      <c r="F4750" s="268" t="s">
        <v>5265</v>
      </c>
      <c r="G4750" s="157" t="s">
        <v>31</v>
      </c>
      <c r="H4750" s="156" t="s">
        <v>42</v>
      </c>
      <c r="I4750" s="160" t="s">
        <v>71</v>
      </c>
      <c r="J4750" s="160" t="s">
        <v>142</v>
      </c>
      <c r="K4750" s="240" t="s">
        <v>34</v>
      </c>
      <c r="L4750" s="241" t="s">
        <v>34</v>
      </c>
      <c r="M4750" s="241" t="s">
        <v>34</v>
      </c>
      <c r="N4750" s="241" t="s">
        <v>34</v>
      </c>
      <c r="O4750" s="241" t="s">
        <v>34</v>
      </c>
      <c r="P4750" s="241" t="s">
        <v>34</v>
      </c>
      <c r="Q4750" s="159" t="s">
        <v>34</v>
      </c>
      <c r="R4750" s="100" t="s">
        <v>34</v>
      </c>
      <c r="S4750" s="158">
        <v>1</v>
      </c>
      <c r="T4750" s="103" t="s">
        <v>143</v>
      </c>
      <c r="U4750" s="160" t="s">
        <v>139</v>
      </c>
      <c r="V4750" s="160" t="s">
        <v>719</v>
      </c>
      <c r="W4750" s="157" t="s">
        <v>42</v>
      </c>
      <c r="X4750" s="157" t="s">
        <v>42</v>
      </c>
    </row>
    <row r="4751" spans="1:24" ht="41.25">
      <c r="A4751" s="155">
        <f>A4750+1</f>
        <v>4749</v>
      </c>
      <c r="B4751" s="160" t="s">
        <v>4990</v>
      </c>
      <c r="C4751" s="159">
        <v>2016</v>
      </c>
      <c r="D4751" s="160" t="s">
        <v>139</v>
      </c>
      <c r="E4751" s="160" t="s">
        <v>717</v>
      </c>
      <c r="F4751" s="268" t="s">
        <v>5266</v>
      </c>
      <c r="G4751" s="157" t="s">
        <v>31</v>
      </c>
      <c r="H4751" s="161" t="s">
        <v>39</v>
      </c>
      <c r="I4751" s="160" t="s">
        <v>71</v>
      </c>
      <c r="J4751" s="160" t="s">
        <v>142</v>
      </c>
      <c r="K4751" s="240" t="s">
        <v>34</v>
      </c>
      <c r="L4751" s="241" t="s">
        <v>34</v>
      </c>
      <c r="M4751" s="241" t="s">
        <v>34</v>
      </c>
      <c r="N4751" s="241" t="s">
        <v>34</v>
      </c>
      <c r="O4751" s="241" t="s">
        <v>34</v>
      </c>
      <c r="P4751" s="241" t="s">
        <v>34</v>
      </c>
      <c r="Q4751" s="159" t="s">
        <v>34</v>
      </c>
      <c r="R4751" s="100" t="s">
        <v>34</v>
      </c>
      <c r="S4751" s="158">
        <v>1</v>
      </c>
      <c r="T4751" s="103" t="s">
        <v>143</v>
      </c>
      <c r="U4751" s="160" t="s">
        <v>139</v>
      </c>
      <c r="V4751" s="160" t="s">
        <v>719</v>
      </c>
      <c r="W4751" s="160" t="s">
        <v>92</v>
      </c>
      <c r="X4751" s="160" t="s">
        <v>92</v>
      </c>
    </row>
    <row r="4752" spans="1:24" ht="30.75">
      <c r="A4752" s="155">
        <f>A4751+1</f>
        <v>4750</v>
      </c>
      <c r="B4752" s="160" t="s">
        <v>4990</v>
      </c>
      <c r="C4752" s="159">
        <v>2016</v>
      </c>
      <c r="D4752" s="160" t="s">
        <v>162</v>
      </c>
      <c r="E4752" s="160" t="s">
        <v>162</v>
      </c>
      <c r="F4752" s="268" t="s">
        <v>5267</v>
      </c>
      <c r="G4752" s="157" t="s">
        <v>31</v>
      </c>
      <c r="H4752" s="161" t="s">
        <v>39</v>
      </c>
      <c r="I4752" s="160" t="s">
        <v>164</v>
      </c>
      <c r="J4752" s="160" t="s">
        <v>15</v>
      </c>
      <c r="K4752" s="240" t="s">
        <v>34</v>
      </c>
      <c r="L4752" s="241" t="s">
        <v>34</v>
      </c>
      <c r="M4752" s="241" t="s">
        <v>48</v>
      </c>
      <c r="N4752" s="241" t="s">
        <v>34</v>
      </c>
      <c r="O4752" s="241" t="s">
        <v>34</v>
      </c>
      <c r="P4752" s="241" t="s">
        <v>34</v>
      </c>
      <c r="Q4752" s="159" t="s">
        <v>34</v>
      </c>
      <c r="R4752" s="100" t="s">
        <v>34</v>
      </c>
      <c r="S4752" s="163">
        <v>1</v>
      </c>
      <c r="T4752" s="103" t="s">
        <v>165</v>
      </c>
      <c r="U4752" s="160" t="s">
        <v>166</v>
      </c>
      <c r="V4752" s="160" t="s">
        <v>162</v>
      </c>
      <c r="W4752" s="160" t="s">
        <v>92</v>
      </c>
      <c r="X4752" s="160" t="s">
        <v>92</v>
      </c>
    </row>
    <row r="4753" spans="1:24" ht="81">
      <c r="A4753" s="155">
        <f>A4752+1</f>
        <v>4751</v>
      </c>
      <c r="B4753" s="160" t="s">
        <v>4990</v>
      </c>
      <c r="C4753" s="159">
        <v>2016</v>
      </c>
      <c r="D4753" s="160" t="s">
        <v>162</v>
      </c>
      <c r="E4753" s="160" t="s">
        <v>162</v>
      </c>
      <c r="F4753" s="268" t="s">
        <v>5268</v>
      </c>
      <c r="G4753" s="157" t="s">
        <v>82</v>
      </c>
      <c r="H4753" s="161" t="s">
        <v>83</v>
      </c>
      <c r="I4753" s="160" t="s">
        <v>164</v>
      </c>
      <c r="J4753" s="160" t="s">
        <v>15</v>
      </c>
      <c r="K4753" s="240" t="s">
        <v>34</v>
      </c>
      <c r="L4753" s="241" t="s">
        <v>34</v>
      </c>
      <c r="M4753" s="241" t="s">
        <v>48</v>
      </c>
      <c r="N4753" s="241" t="s">
        <v>34</v>
      </c>
      <c r="O4753" s="241" t="s">
        <v>34</v>
      </c>
      <c r="P4753" s="241" t="s">
        <v>34</v>
      </c>
      <c r="Q4753" s="159" t="s">
        <v>34</v>
      </c>
      <c r="R4753" s="100" t="s">
        <v>34</v>
      </c>
      <c r="S4753" s="163">
        <v>1</v>
      </c>
      <c r="T4753" s="103" t="s">
        <v>165</v>
      </c>
      <c r="U4753" s="160" t="s">
        <v>166</v>
      </c>
      <c r="V4753" s="160" t="s">
        <v>162</v>
      </c>
      <c r="W4753" s="160" t="s">
        <v>101</v>
      </c>
      <c r="X4753" s="160" t="s">
        <v>101</v>
      </c>
    </row>
    <row r="4754" spans="1:24" ht="30.75">
      <c r="A4754" s="155">
        <f>A4753+1</f>
        <v>4752</v>
      </c>
      <c r="B4754" s="160" t="s">
        <v>4990</v>
      </c>
      <c r="C4754" s="159">
        <v>2016</v>
      </c>
      <c r="D4754" s="160" t="s">
        <v>162</v>
      </c>
      <c r="E4754" s="160" t="s">
        <v>162</v>
      </c>
      <c r="F4754" s="268" t="s">
        <v>5269</v>
      </c>
      <c r="G4754" s="157" t="s">
        <v>31</v>
      </c>
      <c r="H4754" s="156" t="s">
        <v>42</v>
      </c>
      <c r="I4754" s="160" t="s">
        <v>164</v>
      </c>
      <c r="J4754" s="160" t="s">
        <v>15</v>
      </c>
      <c r="K4754" s="240" t="s">
        <v>34</v>
      </c>
      <c r="L4754" s="241" t="s">
        <v>34</v>
      </c>
      <c r="M4754" s="241" t="s">
        <v>48</v>
      </c>
      <c r="N4754" s="241" t="s">
        <v>34</v>
      </c>
      <c r="O4754" s="241" t="s">
        <v>34</v>
      </c>
      <c r="P4754" s="241" t="s">
        <v>34</v>
      </c>
      <c r="Q4754" s="159" t="s">
        <v>34</v>
      </c>
      <c r="R4754" s="100" t="s">
        <v>34</v>
      </c>
      <c r="S4754" s="163">
        <v>1</v>
      </c>
      <c r="T4754" s="103" t="s">
        <v>165</v>
      </c>
      <c r="U4754" s="160" t="s">
        <v>166</v>
      </c>
      <c r="V4754" s="160" t="s">
        <v>162</v>
      </c>
      <c r="W4754" s="157" t="s">
        <v>42</v>
      </c>
      <c r="X4754" s="157" t="s">
        <v>42</v>
      </c>
    </row>
    <row r="4755" spans="1:24" ht="30.75">
      <c r="A4755" s="155">
        <f>A4754+1</f>
        <v>4753</v>
      </c>
      <c r="B4755" s="160" t="s">
        <v>4990</v>
      </c>
      <c r="C4755" s="159">
        <v>2016</v>
      </c>
      <c r="D4755" s="160" t="s">
        <v>173</v>
      </c>
      <c r="E4755" s="160" t="s">
        <v>177</v>
      </c>
      <c r="F4755" s="268" t="s">
        <v>5270</v>
      </c>
      <c r="G4755" s="157" t="s">
        <v>31</v>
      </c>
      <c r="H4755" s="156" t="s">
        <v>46</v>
      </c>
      <c r="I4755" s="160" t="s">
        <v>173</v>
      </c>
      <c r="J4755" s="160" t="s">
        <v>179</v>
      </c>
      <c r="K4755" s="240" t="s">
        <v>34</v>
      </c>
      <c r="L4755" s="241" t="s">
        <v>34</v>
      </c>
      <c r="M4755" s="241" t="s">
        <v>34</v>
      </c>
      <c r="N4755" s="241" t="s">
        <v>34</v>
      </c>
      <c r="O4755" s="241" t="s">
        <v>34</v>
      </c>
      <c r="P4755" s="241" t="s">
        <v>34</v>
      </c>
      <c r="Q4755" s="159" t="s">
        <v>34</v>
      </c>
      <c r="R4755" s="100" t="s">
        <v>34</v>
      </c>
      <c r="S4755" s="163">
        <v>1</v>
      </c>
      <c r="T4755" s="103" t="s">
        <v>176</v>
      </c>
      <c r="U4755" s="160" t="s">
        <v>166</v>
      </c>
      <c r="V4755" s="160" t="s">
        <v>177</v>
      </c>
      <c r="W4755" s="160" t="s">
        <v>52</v>
      </c>
      <c r="X4755" s="160" t="s">
        <v>52</v>
      </c>
    </row>
    <row r="4756" spans="1:24" ht="81">
      <c r="A4756" s="155">
        <f>A4755+1</f>
        <v>4754</v>
      </c>
      <c r="B4756" s="160" t="s">
        <v>4990</v>
      </c>
      <c r="C4756" s="159">
        <v>2016</v>
      </c>
      <c r="D4756" s="160" t="s">
        <v>173</v>
      </c>
      <c r="E4756" s="160" t="s">
        <v>177</v>
      </c>
      <c r="F4756" s="268" t="s">
        <v>5271</v>
      </c>
      <c r="G4756" s="157" t="s">
        <v>82</v>
      </c>
      <c r="H4756" s="161" t="s">
        <v>83</v>
      </c>
      <c r="I4756" s="160" t="s">
        <v>173</v>
      </c>
      <c r="J4756" s="160" t="s">
        <v>179</v>
      </c>
      <c r="K4756" s="240" t="s">
        <v>34</v>
      </c>
      <c r="L4756" s="241" t="s">
        <v>34</v>
      </c>
      <c r="M4756" s="241" t="s">
        <v>34</v>
      </c>
      <c r="N4756" s="241" t="s">
        <v>34</v>
      </c>
      <c r="O4756" s="241" t="s">
        <v>34</v>
      </c>
      <c r="P4756" s="241" t="s">
        <v>34</v>
      </c>
      <c r="Q4756" s="159" t="s">
        <v>34</v>
      </c>
      <c r="R4756" s="100" t="s">
        <v>34</v>
      </c>
      <c r="S4756" s="163">
        <v>1</v>
      </c>
      <c r="T4756" s="103" t="s">
        <v>176</v>
      </c>
      <c r="U4756" s="160" t="s">
        <v>166</v>
      </c>
      <c r="V4756" s="160" t="s">
        <v>177</v>
      </c>
      <c r="W4756" s="160" t="s">
        <v>101</v>
      </c>
      <c r="X4756" s="160" t="s">
        <v>101</v>
      </c>
    </row>
    <row r="4757" spans="1:24" ht="30.75">
      <c r="A4757" s="155">
        <f>A4756+1</f>
        <v>4755</v>
      </c>
      <c r="B4757" s="160" t="s">
        <v>4990</v>
      </c>
      <c r="C4757" s="159">
        <v>2016</v>
      </c>
      <c r="D4757" s="160" t="s">
        <v>173</v>
      </c>
      <c r="E4757" s="160" t="s">
        <v>177</v>
      </c>
      <c r="F4757" s="268" t="s">
        <v>5272</v>
      </c>
      <c r="G4757" s="157" t="s">
        <v>31</v>
      </c>
      <c r="H4757" s="156" t="s">
        <v>50</v>
      </c>
      <c r="I4757" s="157" t="s">
        <v>173</v>
      </c>
      <c r="J4757" s="157" t="s">
        <v>179</v>
      </c>
      <c r="K4757" s="238" t="s">
        <v>34</v>
      </c>
      <c r="L4757" s="239" t="s">
        <v>34</v>
      </c>
      <c r="M4757" s="239" t="s">
        <v>34</v>
      </c>
      <c r="N4757" s="239" t="s">
        <v>34</v>
      </c>
      <c r="O4757" s="239" t="s">
        <v>34</v>
      </c>
      <c r="P4757" s="239" t="s">
        <v>34</v>
      </c>
      <c r="Q4757" s="159" t="s">
        <v>34</v>
      </c>
      <c r="R4757" s="100" t="s">
        <v>34</v>
      </c>
      <c r="S4757" s="163">
        <v>1</v>
      </c>
      <c r="T4757" s="103" t="s">
        <v>176</v>
      </c>
      <c r="U4757" s="160" t="s">
        <v>166</v>
      </c>
      <c r="V4757" s="160" t="s">
        <v>177</v>
      </c>
      <c r="W4757" s="157" t="s">
        <v>42</v>
      </c>
      <c r="X4757" s="157" t="s">
        <v>50</v>
      </c>
    </row>
    <row r="4758" spans="1:24" ht="30.75">
      <c r="A4758" s="155">
        <f>A4757+1</f>
        <v>4756</v>
      </c>
      <c r="B4758" s="160" t="s">
        <v>4990</v>
      </c>
      <c r="C4758" s="159">
        <v>2016</v>
      </c>
      <c r="D4758" s="160" t="s">
        <v>173</v>
      </c>
      <c r="E4758" s="160" t="s">
        <v>495</v>
      </c>
      <c r="F4758" s="268" t="s">
        <v>5273</v>
      </c>
      <c r="G4758" s="157" t="s">
        <v>31</v>
      </c>
      <c r="H4758" s="156" t="s">
        <v>50</v>
      </c>
      <c r="I4758" s="157" t="s">
        <v>173</v>
      </c>
      <c r="J4758" s="157" t="s">
        <v>191</v>
      </c>
      <c r="K4758" s="238" t="s">
        <v>34</v>
      </c>
      <c r="L4758" s="239" t="s">
        <v>34</v>
      </c>
      <c r="M4758" s="239" t="s">
        <v>34</v>
      </c>
      <c r="N4758" s="239" t="s">
        <v>34</v>
      </c>
      <c r="O4758" s="239" t="s">
        <v>34</v>
      </c>
      <c r="P4758" s="239" t="s">
        <v>34</v>
      </c>
      <c r="Q4758" s="159" t="s">
        <v>48</v>
      </c>
      <c r="R4758" s="100" t="s">
        <v>48</v>
      </c>
      <c r="S4758" s="163">
        <v>1</v>
      </c>
      <c r="T4758" s="103" t="s">
        <v>176</v>
      </c>
      <c r="U4758" s="160" t="s">
        <v>166</v>
      </c>
      <c r="V4758" s="160" t="s">
        <v>495</v>
      </c>
      <c r="W4758" s="157" t="s">
        <v>42</v>
      </c>
      <c r="X4758" s="157" t="s">
        <v>50</v>
      </c>
    </row>
    <row r="4759" spans="1:24" ht="81">
      <c r="A4759" s="155">
        <f>A4758+1</f>
        <v>4757</v>
      </c>
      <c r="B4759" s="160" t="s">
        <v>4990</v>
      </c>
      <c r="C4759" s="159">
        <v>2016</v>
      </c>
      <c r="D4759" s="160" t="s">
        <v>173</v>
      </c>
      <c r="E4759" s="160" t="s">
        <v>495</v>
      </c>
      <c r="F4759" s="268" t="s">
        <v>5274</v>
      </c>
      <c r="G4759" s="157" t="s">
        <v>82</v>
      </c>
      <c r="H4759" s="161" t="s">
        <v>83</v>
      </c>
      <c r="I4759" s="160" t="s">
        <v>173</v>
      </c>
      <c r="J4759" s="160" t="s">
        <v>191</v>
      </c>
      <c r="K4759" s="240" t="s">
        <v>34</v>
      </c>
      <c r="L4759" s="241" t="s">
        <v>48</v>
      </c>
      <c r="M4759" s="241" t="s">
        <v>34</v>
      </c>
      <c r="N4759" s="241" t="s">
        <v>34</v>
      </c>
      <c r="O4759" s="241" t="s">
        <v>34</v>
      </c>
      <c r="P4759" s="241" t="s">
        <v>34</v>
      </c>
      <c r="Q4759" s="159" t="s">
        <v>34</v>
      </c>
      <c r="R4759" s="100" t="s">
        <v>34</v>
      </c>
      <c r="S4759" s="163">
        <v>1</v>
      </c>
      <c r="T4759" s="103" t="s">
        <v>176</v>
      </c>
      <c r="U4759" s="160" t="s">
        <v>166</v>
      </c>
      <c r="V4759" s="160" t="s">
        <v>495</v>
      </c>
      <c r="W4759" s="160" t="s">
        <v>101</v>
      </c>
      <c r="X4759" s="160" t="s">
        <v>101</v>
      </c>
    </row>
    <row r="4760" spans="1:24" ht="30.75">
      <c r="A4760" s="155">
        <f>A4759+1</f>
        <v>4758</v>
      </c>
      <c r="B4760" s="160" t="s">
        <v>4990</v>
      </c>
      <c r="C4760" s="159">
        <v>2016</v>
      </c>
      <c r="D4760" s="160" t="s">
        <v>173</v>
      </c>
      <c r="E4760" s="160" t="s">
        <v>495</v>
      </c>
      <c r="F4760" s="268" t="s">
        <v>5275</v>
      </c>
      <c r="G4760" s="157" t="s">
        <v>31</v>
      </c>
      <c r="H4760" s="161" t="s">
        <v>39</v>
      </c>
      <c r="I4760" s="160" t="s">
        <v>173</v>
      </c>
      <c r="J4760" s="160" t="s">
        <v>191</v>
      </c>
      <c r="K4760" s="240" t="s">
        <v>34</v>
      </c>
      <c r="L4760" s="241" t="s">
        <v>34</v>
      </c>
      <c r="M4760" s="241" t="s">
        <v>34</v>
      </c>
      <c r="N4760" s="241" t="s">
        <v>34</v>
      </c>
      <c r="O4760" s="241" t="s">
        <v>34</v>
      </c>
      <c r="P4760" s="241" t="s">
        <v>34</v>
      </c>
      <c r="Q4760" s="159" t="s">
        <v>34</v>
      </c>
      <c r="R4760" s="100" t="s">
        <v>34</v>
      </c>
      <c r="S4760" s="163">
        <v>1</v>
      </c>
      <c r="T4760" s="103" t="s">
        <v>176</v>
      </c>
      <c r="U4760" s="160" t="s">
        <v>166</v>
      </c>
      <c r="V4760" s="160" t="s">
        <v>495</v>
      </c>
      <c r="W4760" s="160" t="s">
        <v>92</v>
      </c>
      <c r="X4760" s="160" t="s">
        <v>92</v>
      </c>
    </row>
    <row r="4761" spans="1:24" ht="81">
      <c r="A4761" s="155">
        <f>A4760+1</f>
        <v>4759</v>
      </c>
      <c r="B4761" s="160" t="s">
        <v>4990</v>
      </c>
      <c r="C4761" s="159">
        <v>2016</v>
      </c>
      <c r="D4761" s="160" t="s">
        <v>173</v>
      </c>
      <c r="E4761" s="160" t="s">
        <v>495</v>
      </c>
      <c r="F4761" s="268" t="s">
        <v>5276</v>
      </c>
      <c r="G4761" s="157" t="s">
        <v>82</v>
      </c>
      <c r="H4761" s="161" t="s">
        <v>83</v>
      </c>
      <c r="I4761" s="160" t="s">
        <v>173</v>
      </c>
      <c r="J4761" s="160" t="s">
        <v>191</v>
      </c>
      <c r="K4761" s="240" t="s">
        <v>34</v>
      </c>
      <c r="L4761" s="241" t="s">
        <v>34</v>
      </c>
      <c r="M4761" s="241" t="s">
        <v>34</v>
      </c>
      <c r="N4761" s="241" t="s">
        <v>34</v>
      </c>
      <c r="O4761" s="241" t="s">
        <v>34</v>
      </c>
      <c r="P4761" s="241" t="s">
        <v>34</v>
      </c>
      <c r="Q4761" s="159" t="s">
        <v>34</v>
      </c>
      <c r="R4761" s="100" t="s">
        <v>34</v>
      </c>
      <c r="S4761" s="163">
        <v>1</v>
      </c>
      <c r="T4761" s="103" t="s">
        <v>176</v>
      </c>
      <c r="U4761" s="160" t="s">
        <v>166</v>
      </c>
      <c r="V4761" s="160" t="s">
        <v>495</v>
      </c>
      <c r="W4761" s="160" t="s">
        <v>188</v>
      </c>
      <c r="X4761" s="160" t="s">
        <v>188</v>
      </c>
    </row>
    <row r="4762" spans="1:24" ht="30.75">
      <c r="A4762" s="155">
        <f>A4761+1</f>
        <v>4760</v>
      </c>
      <c r="B4762" s="160" t="s">
        <v>4990</v>
      </c>
      <c r="C4762" s="159">
        <v>2016</v>
      </c>
      <c r="D4762" s="160" t="s">
        <v>173</v>
      </c>
      <c r="E4762" s="160" t="s">
        <v>495</v>
      </c>
      <c r="F4762" s="268" t="s">
        <v>5277</v>
      </c>
      <c r="G4762" s="157" t="s">
        <v>31</v>
      </c>
      <c r="H4762" s="156" t="s">
        <v>29</v>
      </c>
      <c r="I4762" s="160" t="s">
        <v>173</v>
      </c>
      <c r="J4762" s="160" t="s">
        <v>191</v>
      </c>
      <c r="K4762" s="240" t="s">
        <v>34</v>
      </c>
      <c r="L4762" s="241" t="s">
        <v>34</v>
      </c>
      <c r="M4762" s="241" t="s">
        <v>34</v>
      </c>
      <c r="N4762" s="241" t="s">
        <v>34</v>
      </c>
      <c r="O4762" s="241" t="s">
        <v>34</v>
      </c>
      <c r="P4762" s="241" t="s">
        <v>34</v>
      </c>
      <c r="Q4762" s="159" t="s">
        <v>34</v>
      </c>
      <c r="R4762" s="100" t="s">
        <v>34</v>
      </c>
      <c r="S4762" s="163">
        <v>1</v>
      </c>
      <c r="T4762" s="103" t="s">
        <v>176</v>
      </c>
      <c r="U4762" s="160" t="s">
        <v>166</v>
      </c>
      <c r="V4762" s="160" t="s">
        <v>495</v>
      </c>
      <c r="W4762" s="160" t="s">
        <v>92</v>
      </c>
      <c r="X4762" s="160" t="s">
        <v>92</v>
      </c>
    </row>
    <row r="4763" spans="1:24" ht="30.75">
      <c r="A4763" s="155">
        <f>A4762+1</f>
        <v>4761</v>
      </c>
      <c r="B4763" s="160" t="s">
        <v>4990</v>
      </c>
      <c r="C4763" s="159">
        <v>2016</v>
      </c>
      <c r="D4763" s="160" t="s">
        <v>173</v>
      </c>
      <c r="E4763" s="160" t="s">
        <v>189</v>
      </c>
      <c r="F4763" s="268" t="s">
        <v>5278</v>
      </c>
      <c r="G4763" s="157" t="s">
        <v>31</v>
      </c>
      <c r="H4763" s="156" t="s">
        <v>50</v>
      </c>
      <c r="I4763" s="157" t="s">
        <v>173</v>
      </c>
      <c r="J4763" s="157" t="s">
        <v>191</v>
      </c>
      <c r="K4763" s="238" t="s">
        <v>34</v>
      </c>
      <c r="L4763" s="239" t="s">
        <v>48</v>
      </c>
      <c r="M4763" s="239" t="s">
        <v>34</v>
      </c>
      <c r="N4763" s="239" t="s">
        <v>34</v>
      </c>
      <c r="O4763" s="239" t="s">
        <v>34</v>
      </c>
      <c r="P4763" s="239" t="s">
        <v>34</v>
      </c>
      <c r="Q4763" s="159" t="s">
        <v>48</v>
      </c>
      <c r="R4763" s="100" t="s">
        <v>48</v>
      </c>
      <c r="S4763" s="163">
        <v>1</v>
      </c>
      <c r="T4763" s="103" t="s">
        <v>110</v>
      </c>
      <c r="U4763" s="160" t="s">
        <v>166</v>
      </c>
      <c r="V4763" s="160" t="s">
        <v>189</v>
      </c>
      <c r="W4763" s="157" t="s">
        <v>42</v>
      </c>
      <c r="X4763" s="157" t="s">
        <v>50</v>
      </c>
    </row>
    <row r="4764" spans="1:24" ht="30.75">
      <c r="A4764" s="155">
        <f>A4763+1</f>
        <v>4762</v>
      </c>
      <c r="B4764" s="160" t="s">
        <v>4990</v>
      </c>
      <c r="C4764" s="159">
        <v>2016</v>
      </c>
      <c r="D4764" s="160" t="s">
        <v>173</v>
      </c>
      <c r="E4764" s="160" t="s">
        <v>189</v>
      </c>
      <c r="F4764" s="268" t="s">
        <v>5279</v>
      </c>
      <c r="G4764" s="157" t="s">
        <v>31</v>
      </c>
      <c r="H4764" s="156" t="s">
        <v>50</v>
      </c>
      <c r="I4764" s="157" t="s">
        <v>173</v>
      </c>
      <c r="J4764" s="157" t="s">
        <v>191</v>
      </c>
      <c r="K4764" s="238" t="s">
        <v>34</v>
      </c>
      <c r="L4764" s="239" t="s">
        <v>48</v>
      </c>
      <c r="M4764" s="239" t="s">
        <v>34</v>
      </c>
      <c r="N4764" s="239" t="s">
        <v>34</v>
      </c>
      <c r="O4764" s="239" t="s">
        <v>34</v>
      </c>
      <c r="P4764" s="239" t="s">
        <v>34</v>
      </c>
      <c r="Q4764" s="159" t="s">
        <v>34</v>
      </c>
      <c r="R4764" s="99" t="s">
        <v>48</v>
      </c>
      <c r="S4764" s="163">
        <v>1</v>
      </c>
      <c r="T4764" s="103" t="s">
        <v>110</v>
      </c>
      <c r="U4764" s="160" t="s">
        <v>166</v>
      </c>
      <c r="V4764" s="160" t="s">
        <v>189</v>
      </c>
      <c r="W4764" s="157" t="s">
        <v>42</v>
      </c>
      <c r="X4764" s="157" t="s">
        <v>50</v>
      </c>
    </row>
    <row r="4765" spans="1:24" ht="30.75">
      <c r="A4765" s="155">
        <f>A4764+1</f>
        <v>4763</v>
      </c>
      <c r="B4765" s="160" t="s">
        <v>4990</v>
      </c>
      <c r="C4765" s="159">
        <v>2016</v>
      </c>
      <c r="D4765" s="160" t="s">
        <v>173</v>
      </c>
      <c r="E4765" s="160" t="s">
        <v>177</v>
      </c>
      <c r="F4765" s="268" t="s">
        <v>5280</v>
      </c>
      <c r="G4765" s="157" t="s">
        <v>31</v>
      </c>
      <c r="H4765" s="156" t="s">
        <v>42</v>
      </c>
      <c r="I4765" s="157" t="s">
        <v>173</v>
      </c>
      <c r="J4765" s="157" t="s">
        <v>3254</v>
      </c>
      <c r="K4765" s="238" t="s">
        <v>34</v>
      </c>
      <c r="L4765" s="239" t="s">
        <v>34</v>
      </c>
      <c r="M4765" s="239" t="s">
        <v>34</v>
      </c>
      <c r="N4765" s="239" t="s">
        <v>34</v>
      </c>
      <c r="O4765" s="239" t="s">
        <v>34</v>
      </c>
      <c r="P4765" s="239" t="s">
        <v>34</v>
      </c>
      <c r="Q4765" s="159" t="s">
        <v>34</v>
      </c>
      <c r="R4765" s="100" t="s">
        <v>34</v>
      </c>
      <c r="S4765" s="163">
        <v>1</v>
      </c>
      <c r="T4765" s="103" t="s">
        <v>110</v>
      </c>
      <c r="U4765" s="160" t="s">
        <v>166</v>
      </c>
      <c r="V4765" s="160" t="s">
        <v>1707</v>
      </c>
      <c r="W4765" s="157" t="s">
        <v>42</v>
      </c>
      <c r="X4765" s="157" t="s">
        <v>42</v>
      </c>
    </row>
    <row r="4766" spans="1:24" ht="30.75">
      <c r="A4766" s="155">
        <f>A4765+1</f>
        <v>4764</v>
      </c>
      <c r="B4766" s="160" t="s">
        <v>4990</v>
      </c>
      <c r="C4766" s="159">
        <v>2016</v>
      </c>
      <c r="D4766" s="160" t="s">
        <v>173</v>
      </c>
      <c r="E4766" s="160" t="s">
        <v>189</v>
      </c>
      <c r="F4766" s="268" t="s">
        <v>5281</v>
      </c>
      <c r="G4766" s="157" t="s">
        <v>31</v>
      </c>
      <c r="H4766" s="156" t="s">
        <v>39</v>
      </c>
      <c r="I4766" s="160" t="s">
        <v>173</v>
      </c>
      <c r="J4766" s="160" t="s">
        <v>191</v>
      </c>
      <c r="K4766" s="240" t="s">
        <v>48</v>
      </c>
      <c r="L4766" s="241" t="s">
        <v>48</v>
      </c>
      <c r="M4766" s="241" t="s">
        <v>34</v>
      </c>
      <c r="N4766" s="241" t="s">
        <v>34</v>
      </c>
      <c r="O4766" s="241" t="s">
        <v>34</v>
      </c>
      <c r="P4766" s="241" t="s">
        <v>34</v>
      </c>
      <c r="Q4766" s="159" t="s">
        <v>34</v>
      </c>
      <c r="R4766" s="100" t="s">
        <v>34</v>
      </c>
      <c r="S4766" s="163">
        <v>1</v>
      </c>
      <c r="T4766" s="103" t="s">
        <v>176</v>
      </c>
      <c r="U4766" s="160" t="s">
        <v>166</v>
      </c>
      <c r="V4766" s="160" t="s">
        <v>189</v>
      </c>
      <c r="W4766" s="160" t="s">
        <v>92</v>
      </c>
      <c r="X4766" s="160" t="s">
        <v>92</v>
      </c>
    </row>
    <row r="4767" spans="1:24" ht="81">
      <c r="A4767" s="155">
        <f>A4766+1</f>
        <v>4765</v>
      </c>
      <c r="B4767" s="160" t="s">
        <v>4990</v>
      </c>
      <c r="C4767" s="159">
        <v>2016</v>
      </c>
      <c r="D4767" s="160" t="s">
        <v>173</v>
      </c>
      <c r="E4767" s="160" t="s">
        <v>189</v>
      </c>
      <c r="F4767" s="268" t="s">
        <v>5282</v>
      </c>
      <c r="G4767" s="157" t="s">
        <v>82</v>
      </c>
      <c r="H4767" s="161" t="s">
        <v>83</v>
      </c>
      <c r="I4767" s="160" t="s">
        <v>173</v>
      </c>
      <c r="J4767" s="160" t="s">
        <v>191</v>
      </c>
      <c r="K4767" s="240" t="s">
        <v>48</v>
      </c>
      <c r="L4767" s="241" t="s">
        <v>48</v>
      </c>
      <c r="M4767" s="241" t="s">
        <v>34</v>
      </c>
      <c r="N4767" s="241" t="s">
        <v>34</v>
      </c>
      <c r="O4767" s="241" t="s">
        <v>34</v>
      </c>
      <c r="P4767" s="241" t="s">
        <v>34</v>
      </c>
      <c r="Q4767" s="159" t="s">
        <v>34</v>
      </c>
      <c r="R4767" s="100" t="s">
        <v>34</v>
      </c>
      <c r="S4767" s="163">
        <v>1</v>
      </c>
      <c r="T4767" s="103" t="s">
        <v>176</v>
      </c>
      <c r="U4767" s="160" t="s">
        <v>166</v>
      </c>
      <c r="V4767" s="160" t="s">
        <v>189</v>
      </c>
      <c r="W4767" s="160" t="s">
        <v>101</v>
      </c>
      <c r="X4767" s="160" t="s">
        <v>101</v>
      </c>
    </row>
    <row r="4768" spans="1:24" ht="30.75">
      <c r="A4768" s="155">
        <f>A4767+1</f>
        <v>4766</v>
      </c>
      <c r="B4768" s="160" t="s">
        <v>4990</v>
      </c>
      <c r="C4768" s="159">
        <v>2016</v>
      </c>
      <c r="D4768" s="160" t="s">
        <v>173</v>
      </c>
      <c r="E4768" s="160" t="s">
        <v>189</v>
      </c>
      <c r="F4768" s="268" t="s">
        <v>5283</v>
      </c>
      <c r="G4768" s="157" t="s">
        <v>31</v>
      </c>
      <c r="H4768" s="156" t="s">
        <v>29</v>
      </c>
      <c r="I4768" s="160" t="s">
        <v>173</v>
      </c>
      <c r="J4768" s="160" t="s">
        <v>191</v>
      </c>
      <c r="K4768" s="240" t="s">
        <v>48</v>
      </c>
      <c r="L4768" s="241" t="s">
        <v>48</v>
      </c>
      <c r="M4768" s="241" t="s">
        <v>34</v>
      </c>
      <c r="N4768" s="241" t="s">
        <v>34</v>
      </c>
      <c r="O4768" s="241" t="s">
        <v>34</v>
      </c>
      <c r="P4768" s="241" t="s">
        <v>34</v>
      </c>
      <c r="Q4768" s="159" t="s">
        <v>34</v>
      </c>
      <c r="R4768" s="100" t="s">
        <v>34</v>
      </c>
      <c r="S4768" s="163">
        <v>1</v>
      </c>
      <c r="T4768" s="103" t="s">
        <v>176</v>
      </c>
      <c r="U4768" s="160" t="s">
        <v>166</v>
      </c>
      <c r="V4768" s="160" t="s">
        <v>189</v>
      </c>
      <c r="W4768" s="160" t="s">
        <v>92</v>
      </c>
      <c r="X4768" s="160" t="s">
        <v>92</v>
      </c>
    </row>
    <row r="4769" spans="1:24" ht="30.75">
      <c r="A4769" s="155">
        <f>A4768+1</f>
        <v>4767</v>
      </c>
      <c r="B4769" s="160" t="s">
        <v>4990</v>
      </c>
      <c r="C4769" s="159">
        <v>2016</v>
      </c>
      <c r="D4769" s="160" t="s">
        <v>173</v>
      </c>
      <c r="E4769" s="160" t="s">
        <v>174</v>
      </c>
      <c r="F4769" s="268" t="s">
        <v>5284</v>
      </c>
      <c r="G4769" s="157" t="s">
        <v>31</v>
      </c>
      <c r="H4769" s="156" t="s">
        <v>50</v>
      </c>
      <c r="I4769" s="157" t="s">
        <v>173</v>
      </c>
      <c r="J4769" s="160" t="s">
        <v>174</v>
      </c>
      <c r="K4769" s="240" t="s">
        <v>34</v>
      </c>
      <c r="L4769" s="241" t="s">
        <v>34</v>
      </c>
      <c r="M4769" s="241" t="s">
        <v>34</v>
      </c>
      <c r="N4769" s="241" t="s">
        <v>34</v>
      </c>
      <c r="O4769" s="241" t="s">
        <v>34</v>
      </c>
      <c r="P4769" s="241" t="s">
        <v>34</v>
      </c>
      <c r="Q4769" s="159" t="s">
        <v>48</v>
      </c>
      <c r="R4769" s="100" t="s">
        <v>48</v>
      </c>
      <c r="S4769" s="163">
        <v>1</v>
      </c>
      <c r="T4769" s="103" t="s">
        <v>176</v>
      </c>
      <c r="U4769" s="160" t="s">
        <v>166</v>
      </c>
      <c r="V4769" s="160" t="s">
        <v>174</v>
      </c>
      <c r="W4769" s="157" t="s">
        <v>42</v>
      </c>
      <c r="X4769" s="157" t="s">
        <v>50</v>
      </c>
    </row>
    <row r="4770" spans="1:24" ht="30.75">
      <c r="A4770" s="155">
        <f>A4769+1</f>
        <v>4768</v>
      </c>
      <c r="B4770" s="160" t="s">
        <v>4990</v>
      </c>
      <c r="C4770" s="159">
        <v>2016</v>
      </c>
      <c r="D4770" s="160" t="s">
        <v>173</v>
      </c>
      <c r="E4770" s="160" t="s">
        <v>174</v>
      </c>
      <c r="F4770" s="268" t="s">
        <v>5285</v>
      </c>
      <c r="G4770" s="157" t="s">
        <v>31</v>
      </c>
      <c r="H4770" s="156" t="s">
        <v>50</v>
      </c>
      <c r="I4770" s="157" t="s">
        <v>173</v>
      </c>
      <c r="J4770" s="157" t="s">
        <v>174</v>
      </c>
      <c r="K4770" s="238" t="s">
        <v>34</v>
      </c>
      <c r="L4770" s="239" t="s">
        <v>34</v>
      </c>
      <c r="M4770" s="239" t="s">
        <v>34</v>
      </c>
      <c r="N4770" s="239" t="s">
        <v>48</v>
      </c>
      <c r="O4770" s="239" t="s">
        <v>34</v>
      </c>
      <c r="P4770" s="239" t="s">
        <v>34</v>
      </c>
      <c r="Q4770" s="159" t="s">
        <v>34</v>
      </c>
      <c r="R4770" s="100" t="s">
        <v>48</v>
      </c>
      <c r="S4770" s="163">
        <v>1</v>
      </c>
      <c r="T4770" s="103" t="s">
        <v>176</v>
      </c>
      <c r="U4770" s="160" t="s">
        <v>166</v>
      </c>
      <c r="V4770" s="160" t="s">
        <v>174</v>
      </c>
      <c r="W4770" s="157" t="s">
        <v>42</v>
      </c>
      <c r="X4770" s="157" t="s">
        <v>50</v>
      </c>
    </row>
    <row r="4771" spans="1:24" ht="30.75">
      <c r="A4771" s="155">
        <f>A4770+1</f>
        <v>4769</v>
      </c>
      <c r="B4771" s="160" t="s">
        <v>4990</v>
      </c>
      <c r="C4771" s="159">
        <v>2016</v>
      </c>
      <c r="D4771" s="160" t="s">
        <v>173</v>
      </c>
      <c r="E4771" s="160" t="s">
        <v>174</v>
      </c>
      <c r="F4771" s="268" t="s">
        <v>5286</v>
      </c>
      <c r="G4771" s="157" t="s">
        <v>31</v>
      </c>
      <c r="H4771" s="156" t="s">
        <v>39</v>
      </c>
      <c r="I4771" s="160" t="s">
        <v>173</v>
      </c>
      <c r="J4771" s="160" t="s">
        <v>174</v>
      </c>
      <c r="K4771" s="240" t="s">
        <v>34</v>
      </c>
      <c r="L4771" s="241" t="s">
        <v>34</v>
      </c>
      <c r="M4771" s="241" t="s">
        <v>34</v>
      </c>
      <c r="N4771" s="241" t="s">
        <v>34</v>
      </c>
      <c r="O4771" s="241" t="s">
        <v>34</v>
      </c>
      <c r="P4771" s="241" t="s">
        <v>34</v>
      </c>
      <c r="Q4771" s="159" t="s">
        <v>34</v>
      </c>
      <c r="R4771" s="100" t="s">
        <v>34</v>
      </c>
      <c r="S4771" s="163">
        <v>1</v>
      </c>
      <c r="T4771" s="103" t="s">
        <v>176</v>
      </c>
      <c r="U4771" s="160" t="s">
        <v>166</v>
      </c>
      <c r="V4771" s="160" t="s">
        <v>174</v>
      </c>
      <c r="W4771" s="160" t="s">
        <v>92</v>
      </c>
      <c r="X4771" s="160" t="s">
        <v>92</v>
      </c>
    </row>
    <row r="4772" spans="1:24" ht="30.75">
      <c r="A4772" s="155">
        <f>A4771+1</f>
        <v>4770</v>
      </c>
      <c r="B4772" s="160" t="s">
        <v>4990</v>
      </c>
      <c r="C4772" s="159">
        <v>2016</v>
      </c>
      <c r="D4772" s="160" t="s">
        <v>18</v>
      </c>
      <c r="E4772" s="160" t="s">
        <v>18</v>
      </c>
      <c r="F4772" s="268" t="s">
        <v>5287</v>
      </c>
      <c r="G4772" s="157" t="s">
        <v>31</v>
      </c>
      <c r="H4772" s="161" t="s">
        <v>39</v>
      </c>
      <c r="I4772" s="160" t="s">
        <v>18</v>
      </c>
      <c r="J4772" s="160" t="s">
        <v>18</v>
      </c>
      <c r="K4772" s="240" t="s">
        <v>34</v>
      </c>
      <c r="L4772" s="241" t="s">
        <v>34</v>
      </c>
      <c r="M4772" s="241" t="s">
        <v>34</v>
      </c>
      <c r="N4772" s="241" t="s">
        <v>34</v>
      </c>
      <c r="O4772" s="241" t="s">
        <v>34</v>
      </c>
      <c r="P4772" s="241" t="s">
        <v>48</v>
      </c>
      <c r="Q4772" s="159" t="s">
        <v>34</v>
      </c>
      <c r="R4772" s="100" t="s">
        <v>34</v>
      </c>
      <c r="S4772" s="163">
        <v>1</v>
      </c>
      <c r="T4772" s="103" t="s">
        <v>500</v>
      </c>
      <c r="U4772" s="160" t="s">
        <v>166</v>
      </c>
      <c r="V4772" s="160" t="s">
        <v>999</v>
      </c>
      <c r="W4772" s="160" t="s">
        <v>92</v>
      </c>
      <c r="X4772" s="160" t="s">
        <v>92</v>
      </c>
    </row>
    <row r="4773" spans="1:24" ht="30.75">
      <c r="A4773" s="155">
        <f>A4772+1</f>
        <v>4771</v>
      </c>
      <c r="B4773" s="160" t="s">
        <v>4990</v>
      </c>
      <c r="C4773" s="159">
        <v>2016</v>
      </c>
      <c r="D4773" s="160" t="s">
        <v>18</v>
      </c>
      <c r="E4773" s="160" t="s">
        <v>18</v>
      </c>
      <c r="F4773" s="268" t="s">
        <v>5288</v>
      </c>
      <c r="G4773" s="157" t="s">
        <v>31</v>
      </c>
      <c r="H4773" s="161" t="s">
        <v>39</v>
      </c>
      <c r="I4773" s="160" t="s">
        <v>18</v>
      </c>
      <c r="J4773" s="160" t="s">
        <v>18</v>
      </c>
      <c r="K4773" s="240" t="s">
        <v>34</v>
      </c>
      <c r="L4773" s="241" t="s">
        <v>34</v>
      </c>
      <c r="M4773" s="241" t="s">
        <v>34</v>
      </c>
      <c r="N4773" s="241" t="s">
        <v>34</v>
      </c>
      <c r="O4773" s="241" t="s">
        <v>34</v>
      </c>
      <c r="P4773" s="241" t="s">
        <v>48</v>
      </c>
      <c r="Q4773" s="159" t="s">
        <v>34</v>
      </c>
      <c r="R4773" s="100" t="s">
        <v>34</v>
      </c>
      <c r="S4773" s="163">
        <v>1</v>
      </c>
      <c r="T4773" s="103" t="s">
        <v>500</v>
      </c>
      <c r="U4773" s="160" t="s">
        <v>166</v>
      </c>
      <c r="V4773" s="160" t="s">
        <v>999</v>
      </c>
      <c r="W4773" s="160" t="s">
        <v>92</v>
      </c>
      <c r="X4773" s="160" t="s">
        <v>92</v>
      </c>
    </row>
    <row r="4774" spans="1:24" ht="30.75">
      <c r="A4774" s="155">
        <f>A4773+1</f>
        <v>4772</v>
      </c>
      <c r="B4774" s="160" t="s">
        <v>4990</v>
      </c>
      <c r="C4774" s="159">
        <v>2016</v>
      </c>
      <c r="D4774" s="160" t="s">
        <v>184</v>
      </c>
      <c r="E4774" s="160" t="s">
        <v>184</v>
      </c>
      <c r="F4774" s="268" t="s">
        <v>5289</v>
      </c>
      <c r="G4774" s="157" t="s">
        <v>31</v>
      </c>
      <c r="H4774" s="156" t="s">
        <v>42</v>
      </c>
      <c r="I4774" s="160" t="s">
        <v>186</v>
      </c>
      <c r="J4774" s="160" t="s">
        <v>504</v>
      </c>
      <c r="K4774" s="240" t="s">
        <v>34</v>
      </c>
      <c r="L4774" s="241" t="s">
        <v>34</v>
      </c>
      <c r="M4774" s="241" t="s">
        <v>34</v>
      </c>
      <c r="N4774" s="241" t="s">
        <v>34</v>
      </c>
      <c r="O4774" s="241" t="s">
        <v>34</v>
      </c>
      <c r="P4774" s="241" t="s">
        <v>34</v>
      </c>
      <c r="Q4774" s="159" t="s">
        <v>34</v>
      </c>
      <c r="R4774" s="100" t="s">
        <v>34</v>
      </c>
      <c r="S4774" s="163">
        <v>1</v>
      </c>
      <c r="T4774" s="103" t="s">
        <v>202</v>
      </c>
      <c r="U4774" s="160" t="s">
        <v>166</v>
      </c>
      <c r="V4774" s="160" t="s">
        <v>184</v>
      </c>
      <c r="W4774" s="157" t="s">
        <v>42</v>
      </c>
      <c r="X4774" s="157" t="s">
        <v>42</v>
      </c>
    </row>
    <row r="4775" spans="1:24" ht="30.75">
      <c r="A4775" s="155">
        <f>A4774+1</f>
        <v>4773</v>
      </c>
      <c r="B4775" s="160" t="s">
        <v>4990</v>
      </c>
      <c r="C4775" s="159">
        <v>2016</v>
      </c>
      <c r="D4775" s="160" t="s">
        <v>184</v>
      </c>
      <c r="E4775" s="160" t="s">
        <v>184</v>
      </c>
      <c r="F4775" s="268" t="s">
        <v>5290</v>
      </c>
      <c r="G4775" s="157" t="s">
        <v>31</v>
      </c>
      <c r="H4775" s="161" t="s">
        <v>39</v>
      </c>
      <c r="I4775" s="160" t="s">
        <v>186</v>
      </c>
      <c r="J4775" s="160" t="s">
        <v>504</v>
      </c>
      <c r="K4775" s="240" t="s">
        <v>34</v>
      </c>
      <c r="L4775" s="241" t="s">
        <v>34</v>
      </c>
      <c r="M4775" s="241" t="s">
        <v>34</v>
      </c>
      <c r="N4775" s="241" t="s">
        <v>34</v>
      </c>
      <c r="O4775" s="241" t="s">
        <v>34</v>
      </c>
      <c r="P4775" s="241" t="s">
        <v>34</v>
      </c>
      <c r="Q4775" s="159" t="s">
        <v>34</v>
      </c>
      <c r="R4775" s="100" t="s">
        <v>34</v>
      </c>
      <c r="S4775" s="163">
        <v>1</v>
      </c>
      <c r="T4775" s="103" t="s">
        <v>202</v>
      </c>
      <c r="U4775" s="160" t="s">
        <v>166</v>
      </c>
      <c r="V4775" s="160" t="s">
        <v>184</v>
      </c>
      <c r="W4775" s="160" t="s">
        <v>92</v>
      </c>
      <c r="X4775" s="160" t="s">
        <v>92</v>
      </c>
    </row>
    <row r="4776" spans="1:24" ht="30.75">
      <c r="A4776" s="155">
        <f>A4775+1</f>
        <v>4774</v>
      </c>
      <c r="B4776" s="160" t="s">
        <v>4990</v>
      </c>
      <c r="C4776" s="159">
        <v>2016</v>
      </c>
      <c r="D4776" s="160" t="s">
        <v>184</v>
      </c>
      <c r="E4776" s="160" t="s">
        <v>184</v>
      </c>
      <c r="F4776" s="268" t="s">
        <v>5291</v>
      </c>
      <c r="G4776" s="157" t="s">
        <v>31</v>
      </c>
      <c r="H4776" s="156" t="s">
        <v>50</v>
      </c>
      <c r="I4776" s="160" t="s">
        <v>186</v>
      </c>
      <c r="J4776" s="160" t="s">
        <v>201</v>
      </c>
      <c r="K4776" s="240" t="s">
        <v>34</v>
      </c>
      <c r="L4776" s="241" t="s">
        <v>34</v>
      </c>
      <c r="M4776" s="241" t="s">
        <v>48</v>
      </c>
      <c r="N4776" s="241" t="s">
        <v>34</v>
      </c>
      <c r="O4776" s="241" t="s">
        <v>34</v>
      </c>
      <c r="P4776" s="241" t="s">
        <v>34</v>
      </c>
      <c r="Q4776" s="159" t="s">
        <v>34</v>
      </c>
      <c r="R4776" s="99" t="s">
        <v>48</v>
      </c>
      <c r="S4776" s="163">
        <v>1</v>
      </c>
      <c r="T4776" s="103" t="s">
        <v>202</v>
      </c>
      <c r="U4776" s="160" t="s">
        <v>166</v>
      </c>
      <c r="V4776" s="160" t="s">
        <v>184</v>
      </c>
      <c r="W4776" s="160" t="s">
        <v>92</v>
      </c>
      <c r="X4776" s="157" t="s">
        <v>50</v>
      </c>
    </row>
    <row r="4777" spans="1:24" ht="30.75">
      <c r="A4777" s="155">
        <f>A4776+1</f>
        <v>4775</v>
      </c>
      <c r="B4777" s="160" t="s">
        <v>4990</v>
      </c>
      <c r="C4777" s="159">
        <v>2016</v>
      </c>
      <c r="D4777" s="160" t="s">
        <v>184</v>
      </c>
      <c r="E4777" s="160" t="s">
        <v>184</v>
      </c>
      <c r="F4777" s="268" t="s">
        <v>5292</v>
      </c>
      <c r="G4777" s="157" t="s">
        <v>31</v>
      </c>
      <c r="H4777" s="161" t="s">
        <v>39</v>
      </c>
      <c r="I4777" s="160" t="s">
        <v>186</v>
      </c>
      <c r="J4777" s="160" t="s">
        <v>201</v>
      </c>
      <c r="K4777" s="240" t="s">
        <v>34</v>
      </c>
      <c r="L4777" s="241" t="s">
        <v>34</v>
      </c>
      <c r="M4777" s="241" t="s">
        <v>34</v>
      </c>
      <c r="N4777" s="241" t="s">
        <v>34</v>
      </c>
      <c r="O4777" s="241" t="s">
        <v>34</v>
      </c>
      <c r="P4777" s="241" t="s">
        <v>34</v>
      </c>
      <c r="Q4777" s="159" t="s">
        <v>34</v>
      </c>
      <c r="R4777" s="100" t="s">
        <v>34</v>
      </c>
      <c r="S4777" s="163">
        <v>1</v>
      </c>
      <c r="T4777" s="103" t="s">
        <v>202</v>
      </c>
      <c r="U4777" s="160" t="s">
        <v>166</v>
      </c>
      <c r="V4777" s="160" t="s">
        <v>184</v>
      </c>
      <c r="W4777" s="160" t="s">
        <v>92</v>
      </c>
      <c r="X4777" s="160" t="s">
        <v>92</v>
      </c>
    </row>
    <row r="4778" spans="1:24" ht="30.75">
      <c r="A4778" s="155">
        <f>A4777+1</f>
        <v>4776</v>
      </c>
      <c r="B4778" s="160" t="s">
        <v>4990</v>
      </c>
      <c r="C4778" s="159">
        <v>2016</v>
      </c>
      <c r="D4778" s="160" t="s">
        <v>184</v>
      </c>
      <c r="E4778" s="160" t="s">
        <v>184</v>
      </c>
      <c r="F4778" s="268" t="s">
        <v>5293</v>
      </c>
      <c r="G4778" s="157" t="s">
        <v>31</v>
      </c>
      <c r="H4778" s="156" t="s">
        <v>29</v>
      </c>
      <c r="I4778" s="160" t="s">
        <v>186</v>
      </c>
      <c r="J4778" s="160" t="s">
        <v>201</v>
      </c>
      <c r="K4778" s="240" t="s">
        <v>34</v>
      </c>
      <c r="L4778" s="241" t="s">
        <v>34</v>
      </c>
      <c r="M4778" s="241" t="s">
        <v>34</v>
      </c>
      <c r="N4778" s="241" t="s">
        <v>34</v>
      </c>
      <c r="O4778" s="241" t="s">
        <v>34</v>
      </c>
      <c r="P4778" s="241" t="s">
        <v>34</v>
      </c>
      <c r="Q4778" s="159" t="s">
        <v>34</v>
      </c>
      <c r="R4778" s="100" t="s">
        <v>34</v>
      </c>
      <c r="S4778" s="163">
        <v>1</v>
      </c>
      <c r="T4778" s="103" t="s">
        <v>202</v>
      </c>
      <c r="U4778" s="160" t="s">
        <v>166</v>
      </c>
      <c r="V4778" s="160" t="s">
        <v>184</v>
      </c>
      <c r="W4778" s="160" t="s">
        <v>92</v>
      </c>
      <c r="X4778" s="160" t="s">
        <v>92</v>
      </c>
    </row>
    <row r="4779" spans="1:24" ht="81">
      <c r="A4779" s="155">
        <f>A4778+1</f>
        <v>4777</v>
      </c>
      <c r="B4779" s="160" t="s">
        <v>4990</v>
      </c>
      <c r="C4779" s="159">
        <v>2016</v>
      </c>
      <c r="D4779" s="160" t="s">
        <v>184</v>
      </c>
      <c r="E4779" s="160" t="s">
        <v>184</v>
      </c>
      <c r="F4779" s="268" t="s">
        <v>5294</v>
      </c>
      <c r="G4779" s="157" t="s">
        <v>82</v>
      </c>
      <c r="H4779" s="161" t="s">
        <v>83</v>
      </c>
      <c r="I4779" s="160" t="s">
        <v>186</v>
      </c>
      <c r="J4779" s="160" t="s">
        <v>201</v>
      </c>
      <c r="K4779" s="240" t="s">
        <v>34</v>
      </c>
      <c r="L4779" s="241" t="s">
        <v>34</v>
      </c>
      <c r="M4779" s="241" t="s">
        <v>48</v>
      </c>
      <c r="N4779" s="241" t="s">
        <v>34</v>
      </c>
      <c r="O4779" s="241" t="s">
        <v>34</v>
      </c>
      <c r="P4779" s="241" t="s">
        <v>48</v>
      </c>
      <c r="Q4779" s="159" t="s">
        <v>34</v>
      </c>
      <c r="R4779" s="100" t="s">
        <v>34</v>
      </c>
      <c r="S4779" s="163">
        <v>1</v>
      </c>
      <c r="T4779" s="103" t="s">
        <v>202</v>
      </c>
      <c r="U4779" s="160" t="s">
        <v>166</v>
      </c>
      <c r="V4779" s="160" t="s">
        <v>184</v>
      </c>
      <c r="W4779" s="160" t="s">
        <v>101</v>
      </c>
      <c r="X4779" s="160" t="s">
        <v>101</v>
      </c>
    </row>
    <row r="4780" spans="1:24" ht="30.75">
      <c r="A4780" s="155">
        <f>A4779+1</f>
        <v>4778</v>
      </c>
      <c r="B4780" s="160" t="s">
        <v>4990</v>
      </c>
      <c r="C4780" s="159">
        <v>2016</v>
      </c>
      <c r="D4780" s="160" t="s">
        <v>184</v>
      </c>
      <c r="E4780" s="160" t="s">
        <v>184</v>
      </c>
      <c r="F4780" s="268" t="s">
        <v>5295</v>
      </c>
      <c r="G4780" s="157" t="s">
        <v>31</v>
      </c>
      <c r="H4780" s="156" t="s">
        <v>42</v>
      </c>
      <c r="I4780" s="160" t="s">
        <v>186</v>
      </c>
      <c r="J4780" s="160" t="s">
        <v>201</v>
      </c>
      <c r="K4780" s="240" t="s">
        <v>34</v>
      </c>
      <c r="L4780" s="241" t="s">
        <v>34</v>
      </c>
      <c r="M4780" s="241" t="s">
        <v>34</v>
      </c>
      <c r="N4780" s="241" t="s">
        <v>34</v>
      </c>
      <c r="O4780" s="241" t="s">
        <v>34</v>
      </c>
      <c r="P4780" s="241" t="s">
        <v>34</v>
      </c>
      <c r="Q4780" s="159" t="s">
        <v>34</v>
      </c>
      <c r="R4780" s="100" t="s">
        <v>34</v>
      </c>
      <c r="S4780" s="163">
        <v>1</v>
      </c>
      <c r="T4780" s="103" t="s">
        <v>202</v>
      </c>
      <c r="U4780" s="160" t="s">
        <v>166</v>
      </c>
      <c r="V4780" s="160" t="s">
        <v>184</v>
      </c>
      <c r="W4780" s="157" t="s">
        <v>42</v>
      </c>
      <c r="X4780" s="157" t="s">
        <v>42</v>
      </c>
    </row>
    <row r="4781" spans="1:24" ht="41.25">
      <c r="A4781" s="155">
        <f>A4780+1</f>
        <v>4779</v>
      </c>
      <c r="B4781" s="160" t="s">
        <v>4990</v>
      </c>
      <c r="C4781" s="159">
        <v>2016</v>
      </c>
      <c r="D4781" s="160" t="s">
        <v>205</v>
      </c>
      <c r="E4781" s="160" t="s">
        <v>212</v>
      </c>
      <c r="F4781" s="268" t="s">
        <v>5296</v>
      </c>
      <c r="G4781" s="157" t="s">
        <v>31</v>
      </c>
      <c r="H4781" s="161" t="s">
        <v>39</v>
      </c>
      <c r="I4781" s="160" t="s">
        <v>208</v>
      </c>
      <c r="J4781" s="160" t="s">
        <v>212</v>
      </c>
      <c r="K4781" s="240" t="s">
        <v>34</v>
      </c>
      <c r="L4781" s="241" t="s">
        <v>34</v>
      </c>
      <c r="M4781" s="241" t="s">
        <v>48</v>
      </c>
      <c r="N4781" s="241" t="s">
        <v>34</v>
      </c>
      <c r="O4781" s="241" t="s">
        <v>34</v>
      </c>
      <c r="P4781" s="241" t="s">
        <v>34</v>
      </c>
      <c r="Q4781" s="159" t="s">
        <v>34</v>
      </c>
      <c r="R4781" s="100" t="s">
        <v>34</v>
      </c>
      <c r="S4781" s="158">
        <v>1</v>
      </c>
      <c r="T4781" s="103" t="s">
        <v>210</v>
      </c>
      <c r="U4781" s="160" t="s">
        <v>208</v>
      </c>
      <c r="V4781" s="160" t="s">
        <v>211</v>
      </c>
      <c r="W4781" s="160" t="s">
        <v>92</v>
      </c>
      <c r="X4781" s="160" t="s">
        <v>92</v>
      </c>
    </row>
    <row r="4782" spans="1:24" ht="30.75">
      <c r="A4782" s="155">
        <f>A4781+1</f>
        <v>4780</v>
      </c>
      <c r="B4782" s="160" t="s">
        <v>4990</v>
      </c>
      <c r="C4782" s="159">
        <v>2016</v>
      </c>
      <c r="D4782" s="160" t="s">
        <v>205</v>
      </c>
      <c r="E4782" s="160" t="s">
        <v>212</v>
      </c>
      <c r="F4782" s="268" t="s">
        <v>5297</v>
      </c>
      <c r="G4782" s="157" t="s">
        <v>31</v>
      </c>
      <c r="H4782" s="161" t="s">
        <v>39</v>
      </c>
      <c r="I4782" s="160" t="s">
        <v>208</v>
      </c>
      <c r="J4782" s="157" t="s">
        <v>212</v>
      </c>
      <c r="K4782" s="238" t="s">
        <v>34</v>
      </c>
      <c r="L4782" s="239" t="s">
        <v>34</v>
      </c>
      <c r="M4782" s="239" t="s">
        <v>34</v>
      </c>
      <c r="N4782" s="239" t="s">
        <v>34</v>
      </c>
      <c r="O4782" s="239" t="s">
        <v>34</v>
      </c>
      <c r="P4782" s="239" t="s">
        <v>34</v>
      </c>
      <c r="Q4782" s="159" t="s">
        <v>34</v>
      </c>
      <c r="R4782" s="100" t="s">
        <v>34</v>
      </c>
      <c r="S4782" s="158">
        <v>1</v>
      </c>
      <c r="T4782" s="103" t="s">
        <v>210</v>
      </c>
      <c r="U4782" s="160" t="s">
        <v>208</v>
      </c>
      <c r="V4782" s="160" t="s">
        <v>211</v>
      </c>
      <c r="W4782" s="160" t="s">
        <v>1111</v>
      </c>
      <c r="X4782" s="160" t="s">
        <v>1111</v>
      </c>
    </row>
    <row r="4783" spans="1:24" ht="30.75">
      <c r="A4783" s="155">
        <f>A4782+1</f>
        <v>4781</v>
      </c>
      <c r="B4783" s="160" t="s">
        <v>4990</v>
      </c>
      <c r="C4783" s="159">
        <v>2016</v>
      </c>
      <c r="D4783" s="160" t="s">
        <v>205</v>
      </c>
      <c r="E4783" s="160" t="s">
        <v>212</v>
      </c>
      <c r="F4783" s="268" t="s">
        <v>5298</v>
      </c>
      <c r="G4783" s="157" t="s">
        <v>31</v>
      </c>
      <c r="H4783" s="161" t="s">
        <v>39</v>
      </c>
      <c r="I4783" s="160" t="s">
        <v>208</v>
      </c>
      <c r="J4783" s="157" t="s">
        <v>212</v>
      </c>
      <c r="K4783" s="238" t="s">
        <v>34</v>
      </c>
      <c r="L4783" s="239" t="s">
        <v>34</v>
      </c>
      <c r="M4783" s="239" t="s">
        <v>34</v>
      </c>
      <c r="N4783" s="239" t="s">
        <v>34</v>
      </c>
      <c r="O4783" s="239" t="s">
        <v>34</v>
      </c>
      <c r="P4783" s="239" t="s">
        <v>34</v>
      </c>
      <c r="Q4783" s="159" t="s">
        <v>34</v>
      </c>
      <c r="R4783" s="100" t="s">
        <v>34</v>
      </c>
      <c r="S4783" s="158">
        <v>1</v>
      </c>
      <c r="T4783" s="103" t="s">
        <v>210</v>
      </c>
      <c r="U4783" s="160" t="s">
        <v>208</v>
      </c>
      <c r="V4783" s="160" t="s">
        <v>211</v>
      </c>
      <c r="W4783" s="160" t="s">
        <v>92</v>
      </c>
      <c r="X4783" s="160" t="s">
        <v>92</v>
      </c>
    </row>
    <row r="4784" spans="1:24" ht="30.75">
      <c r="A4784" s="155">
        <f>A4783+1</f>
        <v>4782</v>
      </c>
      <c r="B4784" s="160" t="s">
        <v>4990</v>
      </c>
      <c r="C4784" s="159">
        <v>2016</v>
      </c>
      <c r="D4784" s="160" t="s">
        <v>205</v>
      </c>
      <c r="E4784" s="160" t="s">
        <v>212</v>
      </c>
      <c r="F4784" s="268" t="s">
        <v>5299</v>
      </c>
      <c r="G4784" s="157" t="s">
        <v>31</v>
      </c>
      <c r="H4784" s="161" t="s">
        <v>39</v>
      </c>
      <c r="I4784" s="160" t="s">
        <v>208</v>
      </c>
      <c r="J4784" s="157" t="s">
        <v>212</v>
      </c>
      <c r="K4784" s="238" t="s">
        <v>34</v>
      </c>
      <c r="L4784" s="239" t="s">
        <v>34</v>
      </c>
      <c r="M4784" s="239" t="s">
        <v>34</v>
      </c>
      <c r="N4784" s="239" t="s">
        <v>34</v>
      </c>
      <c r="O4784" s="239" t="s">
        <v>34</v>
      </c>
      <c r="P4784" s="239" t="s">
        <v>34</v>
      </c>
      <c r="Q4784" s="159" t="s">
        <v>34</v>
      </c>
      <c r="R4784" s="100" t="s">
        <v>34</v>
      </c>
      <c r="S4784" s="158">
        <v>1</v>
      </c>
      <c r="T4784" s="103" t="s">
        <v>210</v>
      </c>
      <c r="U4784" s="160" t="s">
        <v>208</v>
      </c>
      <c r="V4784" s="160" t="s">
        <v>211</v>
      </c>
      <c r="W4784" s="160" t="s">
        <v>92</v>
      </c>
      <c r="X4784" s="160" t="s">
        <v>92</v>
      </c>
    </row>
    <row r="4785" spans="1:24" ht="30.75">
      <c r="A4785" s="155">
        <f>A4784+1</f>
        <v>4783</v>
      </c>
      <c r="B4785" s="160" t="s">
        <v>4990</v>
      </c>
      <c r="C4785" s="159">
        <v>2016</v>
      </c>
      <c r="D4785" s="160" t="s">
        <v>205</v>
      </c>
      <c r="E4785" s="160" t="s">
        <v>212</v>
      </c>
      <c r="F4785" s="268" t="s">
        <v>5300</v>
      </c>
      <c r="G4785" s="157" t="s">
        <v>31</v>
      </c>
      <c r="H4785" s="156" t="s">
        <v>42</v>
      </c>
      <c r="I4785" s="160" t="s">
        <v>208</v>
      </c>
      <c r="J4785" s="160" t="s">
        <v>212</v>
      </c>
      <c r="K4785" s="240" t="s">
        <v>34</v>
      </c>
      <c r="L4785" s="241" t="s">
        <v>34</v>
      </c>
      <c r="M4785" s="241" t="s">
        <v>34</v>
      </c>
      <c r="N4785" s="241" t="s">
        <v>34</v>
      </c>
      <c r="O4785" s="241" t="s">
        <v>34</v>
      </c>
      <c r="P4785" s="241" t="s">
        <v>34</v>
      </c>
      <c r="Q4785" s="159" t="s">
        <v>34</v>
      </c>
      <c r="R4785" s="100" t="s">
        <v>34</v>
      </c>
      <c r="S4785" s="158">
        <v>1</v>
      </c>
      <c r="T4785" s="103" t="s">
        <v>210</v>
      </c>
      <c r="U4785" s="160" t="s">
        <v>208</v>
      </c>
      <c r="V4785" s="160" t="s">
        <v>211</v>
      </c>
      <c r="W4785" s="157" t="s">
        <v>42</v>
      </c>
      <c r="X4785" s="157" t="s">
        <v>42</v>
      </c>
    </row>
    <row r="4786" spans="1:24" ht="30.75">
      <c r="A4786" s="155">
        <f>A4785+1</f>
        <v>4784</v>
      </c>
      <c r="B4786" s="160" t="s">
        <v>4990</v>
      </c>
      <c r="C4786" s="159">
        <v>2016</v>
      </c>
      <c r="D4786" s="160" t="s">
        <v>205</v>
      </c>
      <c r="E4786" s="160" t="s">
        <v>212</v>
      </c>
      <c r="F4786" s="268" t="s">
        <v>5301</v>
      </c>
      <c r="G4786" s="157" t="s">
        <v>31</v>
      </c>
      <c r="H4786" s="156" t="s">
        <v>46</v>
      </c>
      <c r="I4786" s="160" t="s">
        <v>208</v>
      </c>
      <c r="J4786" s="160" t="s">
        <v>212</v>
      </c>
      <c r="K4786" s="240" t="s">
        <v>34</v>
      </c>
      <c r="L4786" s="241" t="s">
        <v>34</v>
      </c>
      <c r="M4786" s="241" t="s">
        <v>34</v>
      </c>
      <c r="N4786" s="241" t="s">
        <v>48</v>
      </c>
      <c r="O4786" s="241" t="s">
        <v>34</v>
      </c>
      <c r="P4786" s="241" t="s">
        <v>34</v>
      </c>
      <c r="Q4786" s="159" t="s">
        <v>34</v>
      </c>
      <c r="R4786" s="100" t="s">
        <v>34</v>
      </c>
      <c r="S4786" s="158">
        <v>1</v>
      </c>
      <c r="T4786" s="103" t="s">
        <v>210</v>
      </c>
      <c r="U4786" s="160" t="s">
        <v>208</v>
      </c>
      <c r="V4786" s="160" t="s">
        <v>211</v>
      </c>
      <c r="W4786" s="160" t="s">
        <v>52</v>
      </c>
      <c r="X4786" s="160" t="s">
        <v>52</v>
      </c>
    </row>
    <row r="4787" spans="1:24" ht="30.75">
      <c r="A4787" s="155">
        <f>A4786+1</f>
        <v>4785</v>
      </c>
      <c r="B4787" s="160" t="s">
        <v>4990</v>
      </c>
      <c r="C4787" s="159">
        <v>2016</v>
      </c>
      <c r="D4787" s="160" t="s">
        <v>205</v>
      </c>
      <c r="E4787" s="160" t="s">
        <v>749</v>
      </c>
      <c r="F4787" s="268" t="s">
        <v>5302</v>
      </c>
      <c r="G4787" s="157" t="s">
        <v>31</v>
      </c>
      <c r="H4787" s="161" t="s">
        <v>39</v>
      </c>
      <c r="I4787" s="160" t="s">
        <v>208</v>
      </c>
      <c r="J4787" s="160" t="s">
        <v>751</v>
      </c>
      <c r="K4787" s="240" t="s">
        <v>34</v>
      </c>
      <c r="L4787" s="241" t="s">
        <v>34</v>
      </c>
      <c r="M4787" s="241" t="s">
        <v>34</v>
      </c>
      <c r="N4787" s="241" t="s">
        <v>34</v>
      </c>
      <c r="O4787" s="241" t="s">
        <v>34</v>
      </c>
      <c r="P4787" s="241" t="s">
        <v>34</v>
      </c>
      <c r="Q4787" s="159" t="s">
        <v>34</v>
      </c>
      <c r="R4787" s="100" t="s">
        <v>34</v>
      </c>
      <c r="S4787" s="158">
        <v>1</v>
      </c>
      <c r="T4787" s="103" t="s">
        <v>210</v>
      </c>
      <c r="U4787" s="160" t="s">
        <v>208</v>
      </c>
      <c r="V4787" s="160" t="s">
        <v>211</v>
      </c>
      <c r="W4787" s="160" t="s">
        <v>92</v>
      </c>
      <c r="X4787" s="160" t="s">
        <v>92</v>
      </c>
    </row>
    <row r="4788" spans="1:24" ht="41.25">
      <c r="A4788" s="155">
        <f>A4787+1</f>
        <v>4786</v>
      </c>
      <c r="B4788" s="160" t="s">
        <v>4990</v>
      </c>
      <c r="C4788" s="159">
        <v>2016</v>
      </c>
      <c r="D4788" s="160" t="s">
        <v>205</v>
      </c>
      <c r="E4788" s="160" t="s">
        <v>512</v>
      </c>
      <c r="F4788" s="268" t="s">
        <v>5303</v>
      </c>
      <c r="G4788" s="157" t="s">
        <v>31</v>
      </c>
      <c r="H4788" s="161" t="s">
        <v>39</v>
      </c>
      <c r="I4788" s="157" t="s">
        <v>208</v>
      </c>
      <c r="J4788" s="160" t="s">
        <v>514</v>
      </c>
      <c r="K4788" s="240" t="s">
        <v>34</v>
      </c>
      <c r="L4788" s="241" t="s">
        <v>34</v>
      </c>
      <c r="M4788" s="241" t="s">
        <v>34</v>
      </c>
      <c r="N4788" s="241" t="s">
        <v>34</v>
      </c>
      <c r="O4788" s="241" t="s">
        <v>34</v>
      </c>
      <c r="P4788" s="241" t="s">
        <v>34</v>
      </c>
      <c r="Q4788" s="159" t="s">
        <v>34</v>
      </c>
      <c r="R4788" s="100" t="s">
        <v>34</v>
      </c>
      <c r="S4788" s="158">
        <v>1</v>
      </c>
      <c r="T4788" s="103" t="s">
        <v>210</v>
      </c>
      <c r="U4788" s="160" t="s">
        <v>208</v>
      </c>
      <c r="V4788" s="160" t="s">
        <v>512</v>
      </c>
      <c r="W4788" s="160" t="s">
        <v>92</v>
      </c>
      <c r="X4788" s="160" t="s">
        <v>92</v>
      </c>
    </row>
    <row r="4789" spans="1:24" ht="81">
      <c r="A4789" s="155">
        <f>A4788+1</f>
        <v>4787</v>
      </c>
      <c r="B4789" s="160" t="s">
        <v>4990</v>
      </c>
      <c r="C4789" s="159">
        <v>2016</v>
      </c>
      <c r="D4789" s="160" t="s">
        <v>205</v>
      </c>
      <c r="E4789" s="160" t="s">
        <v>512</v>
      </c>
      <c r="F4789" s="268" t="s">
        <v>5304</v>
      </c>
      <c r="G4789" s="157" t="s">
        <v>82</v>
      </c>
      <c r="H4789" s="161" t="s">
        <v>83</v>
      </c>
      <c r="I4789" s="160" t="s">
        <v>208</v>
      </c>
      <c r="J4789" s="157" t="s">
        <v>514</v>
      </c>
      <c r="K4789" s="238" t="s">
        <v>34</v>
      </c>
      <c r="L4789" s="239" t="s">
        <v>34</v>
      </c>
      <c r="M4789" s="239" t="s">
        <v>48</v>
      </c>
      <c r="N4789" s="239" t="s">
        <v>34</v>
      </c>
      <c r="O4789" s="239" t="s">
        <v>34</v>
      </c>
      <c r="P4789" s="239" t="s">
        <v>34</v>
      </c>
      <c r="Q4789" s="159" t="s">
        <v>34</v>
      </c>
      <c r="R4789" s="100" t="s">
        <v>34</v>
      </c>
      <c r="S4789" s="158">
        <v>1</v>
      </c>
      <c r="T4789" s="103" t="s">
        <v>210</v>
      </c>
      <c r="U4789" s="160" t="s">
        <v>208</v>
      </c>
      <c r="V4789" s="160" t="s">
        <v>512</v>
      </c>
      <c r="W4789" s="160" t="s">
        <v>101</v>
      </c>
      <c r="X4789" s="160" t="s">
        <v>101</v>
      </c>
    </row>
    <row r="4790" spans="1:24" ht="41.25">
      <c r="A4790" s="155">
        <f>A4789+1</f>
        <v>4788</v>
      </c>
      <c r="B4790" s="160" t="s">
        <v>4990</v>
      </c>
      <c r="C4790" s="159">
        <v>2016</v>
      </c>
      <c r="D4790" s="160" t="s">
        <v>205</v>
      </c>
      <c r="E4790" s="160" t="s">
        <v>512</v>
      </c>
      <c r="F4790" s="268" t="s">
        <v>5305</v>
      </c>
      <c r="G4790" s="157" t="s">
        <v>31</v>
      </c>
      <c r="H4790" s="156" t="s">
        <v>42</v>
      </c>
      <c r="I4790" s="160" t="s">
        <v>208</v>
      </c>
      <c r="J4790" s="157" t="s">
        <v>514</v>
      </c>
      <c r="K4790" s="238" t="s">
        <v>34</v>
      </c>
      <c r="L4790" s="239" t="s">
        <v>34</v>
      </c>
      <c r="M4790" s="239" t="s">
        <v>34</v>
      </c>
      <c r="N4790" s="239" t="s">
        <v>34</v>
      </c>
      <c r="O4790" s="239" t="s">
        <v>34</v>
      </c>
      <c r="P4790" s="239" t="s">
        <v>34</v>
      </c>
      <c r="Q4790" s="159" t="s">
        <v>34</v>
      </c>
      <c r="R4790" s="100" t="s">
        <v>34</v>
      </c>
      <c r="S4790" s="158">
        <v>1</v>
      </c>
      <c r="T4790" s="103" t="s">
        <v>210</v>
      </c>
      <c r="U4790" s="160" t="s">
        <v>208</v>
      </c>
      <c r="V4790" s="160" t="s">
        <v>512</v>
      </c>
      <c r="W4790" s="157" t="s">
        <v>42</v>
      </c>
      <c r="X4790" s="157" t="s">
        <v>42</v>
      </c>
    </row>
    <row r="4791" spans="1:24" ht="30.75">
      <c r="A4791" s="155">
        <f>A4790+1</f>
        <v>4789</v>
      </c>
      <c r="B4791" s="160" t="s">
        <v>4990</v>
      </c>
      <c r="C4791" s="159">
        <v>2016</v>
      </c>
      <c r="D4791" s="160" t="s">
        <v>219</v>
      </c>
      <c r="E4791" s="160" t="s">
        <v>220</v>
      </c>
      <c r="F4791" s="268" t="s">
        <v>5306</v>
      </c>
      <c r="G4791" s="157" t="s">
        <v>31</v>
      </c>
      <c r="H4791" s="156" t="s">
        <v>50</v>
      </c>
      <c r="I4791" s="160" t="s">
        <v>222</v>
      </c>
      <c r="J4791" s="160" t="s">
        <v>17</v>
      </c>
      <c r="K4791" s="240" t="s">
        <v>34</v>
      </c>
      <c r="L4791" s="241" t="s">
        <v>34</v>
      </c>
      <c r="M4791" s="241" t="s">
        <v>34</v>
      </c>
      <c r="N4791" s="241" t="s">
        <v>34</v>
      </c>
      <c r="O4791" s="241" t="s">
        <v>48</v>
      </c>
      <c r="P4791" s="241" t="s">
        <v>34</v>
      </c>
      <c r="Q4791" s="159" t="s">
        <v>48</v>
      </c>
      <c r="R4791" s="100" t="s">
        <v>48</v>
      </c>
      <c r="S4791" s="158">
        <v>1</v>
      </c>
      <c r="T4791" s="103" t="s">
        <v>223</v>
      </c>
      <c r="U4791" s="160" t="s">
        <v>219</v>
      </c>
      <c r="V4791" s="160" t="s">
        <v>220</v>
      </c>
      <c r="W4791" s="157" t="s">
        <v>42</v>
      </c>
      <c r="X4791" s="157" t="s">
        <v>50</v>
      </c>
    </row>
    <row r="4792" spans="1:24" ht="30.75">
      <c r="A4792" s="155">
        <f>A4791+1</f>
        <v>4790</v>
      </c>
      <c r="B4792" s="160" t="s">
        <v>4990</v>
      </c>
      <c r="C4792" s="159">
        <v>2016</v>
      </c>
      <c r="D4792" s="160" t="s">
        <v>219</v>
      </c>
      <c r="E4792" s="160" t="s">
        <v>220</v>
      </c>
      <c r="F4792" s="268" t="s">
        <v>5307</v>
      </c>
      <c r="G4792" s="157" t="s">
        <v>31</v>
      </c>
      <c r="H4792" s="161" t="s">
        <v>39</v>
      </c>
      <c r="I4792" s="160" t="s">
        <v>222</v>
      </c>
      <c r="J4792" s="160" t="s">
        <v>17</v>
      </c>
      <c r="K4792" s="240" t="s">
        <v>34</v>
      </c>
      <c r="L4792" s="241" t="s">
        <v>34</v>
      </c>
      <c r="M4792" s="241" t="s">
        <v>34</v>
      </c>
      <c r="N4792" s="241" t="s">
        <v>34</v>
      </c>
      <c r="O4792" s="241" t="s">
        <v>48</v>
      </c>
      <c r="P4792" s="241" t="s">
        <v>34</v>
      </c>
      <c r="Q4792" s="159" t="s">
        <v>34</v>
      </c>
      <c r="R4792" s="100" t="s">
        <v>34</v>
      </c>
      <c r="S4792" s="158">
        <v>1</v>
      </c>
      <c r="T4792" s="103" t="s">
        <v>223</v>
      </c>
      <c r="U4792" s="160" t="s">
        <v>219</v>
      </c>
      <c r="V4792" s="160" t="s">
        <v>220</v>
      </c>
      <c r="W4792" s="160" t="s">
        <v>92</v>
      </c>
      <c r="X4792" s="160" t="s">
        <v>92</v>
      </c>
    </row>
    <row r="4793" spans="1:24" ht="30.75">
      <c r="A4793" s="155">
        <f>A4792+1</f>
        <v>4791</v>
      </c>
      <c r="B4793" s="160" t="s">
        <v>4990</v>
      </c>
      <c r="C4793" s="159">
        <v>2016</v>
      </c>
      <c r="D4793" s="160" t="s">
        <v>219</v>
      </c>
      <c r="E4793" s="160" t="s">
        <v>220</v>
      </c>
      <c r="F4793" s="268" t="s">
        <v>5308</v>
      </c>
      <c r="G4793" s="157" t="s">
        <v>31</v>
      </c>
      <c r="H4793" s="156" t="s">
        <v>50</v>
      </c>
      <c r="I4793" s="160" t="s">
        <v>222</v>
      </c>
      <c r="J4793" s="160" t="s">
        <v>17</v>
      </c>
      <c r="K4793" s="240" t="s">
        <v>34</v>
      </c>
      <c r="L4793" s="241" t="s">
        <v>34</v>
      </c>
      <c r="M4793" s="241" t="s">
        <v>34</v>
      </c>
      <c r="N4793" s="241" t="s">
        <v>34</v>
      </c>
      <c r="O4793" s="241" t="s">
        <v>48</v>
      </c>
      <c r="P4793" s="241" t="s">
        <v>34</v>
      </c>
      <c r="Q4793" s="159" t="s">
        <v>34</v>
      </c>
      <c r="R4793" s="99" t="s">
        <v>34</v>
      </c>
      <c r="S4793" s="158">
        <v>1</v>
      </c>
      <c r="T4793" s="103" t="s">
        <v>223</v>
      </c>
      <c r="U4793" s="160" t="s">
        <v>219</v>
      </c>
      <c r="V4793" s="160" t="s">
        <v>220</v>
      </c>
      <c r="W4793" s="157" t="s">
        <v>42</v>
      </c>
      <c r="X4793" s="157" t="s">
        <v>50</v>
      </c>
    </row>
    <row r="4794" spans="1:24" ht="30.75">
      <c r="A4794" s="155">
        <f>A4793+1</f>
        <v>4792</v>
      </c>
      <c r="B4794" s="160" t="s">
        <v>4990</v>
      </c>
      <c r="C4794" s="159">
        <v>2016</v>
      </c>
      <c r="D4794" s="160" t="s">
        <v>219</v>
      </c>
      <c r="E4794" s="160" t="s">
        <v>220</v>
      </c>
      <c r="F4794" s="268" t="s">
        <v>5309</v>
      </c>
      <c r="G4794" s="157" t="s">
        <v>31</v>
      </c>
      <c r="H4794" s="161" t="s">
        <v>39</v>
      </c>
      <c r="I4794" s="160" t="s">
        <v>222</v>
      </c>
      <c r="J4794" s="160" t="s">
        <v>17</v>
      </c>
      <c r="K4794" s="240" t="s">
        <v>34</v>
      </c>
      <c r="L4794" s="241" t="s">
        <v>34</v>
      </c>
      <c r="M4794" s="241" t="s">
        <v>34</v>
      </c>
      <c r="N4794" s="241" t="s">
        <v>34</v>
      </c>
      <c r="O4794" s="241" t="s">
        <v>48</v>
      </c>
      <c r="P4794" s="241" t="s">
        <v>34</v>
      </c>
      <c r="Q4794" s="159" t="s">
        <v>34</v>
      </c>
      <c r="R4794" s="100" t="s">
        <v>34</v>
      </c>
      <c r="S4794" s="158">
        <v>1</v>
      </c>
      <c r="T4794" s="103" t="s">
        <v>223</v>
      </c>
      <c r="U4794" s="160" t="s">
        <v>219</v>
      </c>
      <c r="V4794" s="160" t="s">
        <v>220</v>
      </c>
      <c r="W4794" s="160" t="s">
        <v>92</v>
      </c>
      <c r="X4794" s="160" t="s">
        <v>92</v>
      </c>
    </row>
    <row r="4795" spans="1:24" ht="30.75">
      <c r="A4795" s="155">
        <f>A4794+1</f>
        <v>4793</v>
      </c>
      <c r="B4795" s="160" t="s">
        <v>4990</v>
      </c>
      <c r="C4795" s="159">
        <v>2016</v>
      </c>
      <c r="D4795" s="160" t="s">
        <v>219</v>
      </c>
      <c r="E4795" s="160" t="s">
        <v>220</v>
      </c>
      <c r="F4795" s="268" t="s">
        <v>5310</v>
      </c>
      <c r="G4795" s="157" t="s">
        <v>31</v>
      </c>
      <c r="H4795" s="156" t="s">
        <v>39</v>
      </c>
      <c r="I4795" s="160" t="s">
        <v>222</v>
      </c>
      <c r="J4795" s="160" t="s">
        <v>17</v>
      </c>
      <c r="K4795" s="240" t="s">
        <v>34</v>
      </c>
      <c r="L4795" s="241" t="s">
        <v>34</v>
      </c>
      <c r="M4795" s="241" t="s">
        <v>34</v>
      </c>
      <c r="N4795" s="241" t="s">
        <v>34</v>
      </c>
      <c r="O4795" s="241" t="s">
        <v>48</v>
      </c>
      <c r="P4795" s="241" t="s">
        <v>34</v>
      </c>
      <c r="Q4795" s="159" t="s">
        <v>34</v>
      </c>
      <c r="R4795" s="100" t="s">
        <v>34</v>
      </c>
      <c r="S4795" s="158">
        <v>1</v>
      </c>
      <c r="T4795" s="103" t="s">
        <v>223</v>
      </c>
      <c r="U4795" s="160" t="s">
        <v>219</v>
      </c>
      <c r="V4795" s="160" t="s">
        <v>220</v>
      </c>
      <c r="W4795" s="160" t="s">
        <v>92</v>
      </c>
      <c r="X4795" s="160" t="s">
        <v>92</v>
      </c>
    </row>
    <row r="4796" spans="1:24" ht="81">
      <c r="A4796" s="155">
        <f>A4795+1</f>
        <v>4794</v>
      </c>
      <c r="B4796" s="160" t="s">
        <v>4990</v>
      </c>
      <c r="C4796" s="159">
        <v>2016</v>
      </c>
      <c r="D4796" s="160" t="s">
        <v>219</v>
      </c>
      <c r="E4796" s="160" t="s">
        <v>220</v>
      </c>
      <c r="F4796" s="268" t="s">
        <v>5311</v>
      </c>
      <c r="G4796" s="157" t="s">
        <v>82</v>
      </c>
      <c r="H4796" s="161" t="s">
        <v>83</v>
      </c>
      <c r="I4796" s="160" t="s">
        <v>222</v>
      </c>
      <c r="J4796" s="160" t="s">
        <v>17</v>
      </c>
      <c r="K4796" s="240" t="s">
        <v>34</v>
      </c>
      <c r="L4796" s="241" t="s">
        <v>34</v>
      </c>
      <c r="M4796" s="241" t="s">
        <v>34</v>
      </c>
      <c r="N4796" s="241" t="s">
        <v>34</v>
      </c>
      <c r="O4796" s="241" t="s">
        <v>48</v>
      </c>
      <c r="P4796" s="241" t="s">
        <v>34</v>
      </c>
      <c r="Q4796" s="159" t="s">
        <v>34</v>
      </c>
      <c r="R4796" s="100" t="s">
        <v>34</v>
      </c>
      <c r="S4796" s="158">
        <v>1</v>
      </c>
      <c r="T4796" s="103" t="s">
        <v>223</v>
      </c>
      <c r="U4796" s="160" t="s">
        <v>219</v>
      </c>
      <c r="V4796" s="160" t="s">
        <v>220</v>
      </c>
      <c r="W4796" s="160" t="s">
        <v>249</v>
      </c>
      <c r="X4796" s="160" t="s">
        <v>249</v>
      </c>
    </row>
    <row r="4797" spans="1:24" ht="30.75">
      <c r="A4797" s="155">
        <f>A4796+1</f>
        <v>4795</v>
      </c>
      <c r="B4797" s="160" t="s">
        <v>4990</v>
      </c>
      <c r="C4797" s="159">
        <v>2016</v>
      </c>
      <c r="D4797" s="160" t="s">
        <v>219</v>
      </c>
      <c r="E4797" s="160" t="s">
        <v>220</v>
      </c>
      <c r="F4797" s="268" t="s">
        <v>5312</v>
      </c>
      <c r="G4797" s="157" t="s">
        <v>31</v>
      </c>
      <c r="H4797" s="161" t="s">
        <v>39</v>
      </c>
      <c r="I4797" s="160" t="s">
        <v>222</v>
      </c>
      <c r="J4797" s="160" t="s">
        <v>17</v>
      </c>
      <c r="K4797" s="240" t="s">
        <v>34</v>
      </c>
      <c r="L4797" s="241" t="s">
        <v>34</v>
      </c>
      <c r="M4797" s="241" t="s">
        <v>34</v>
      </c>
      <c r="N4797" s="241" t="s">
        <v>34</v>
      </c>
      <c r="O4797" s="241" t="s">
        <v>48</v>
      </c>
      <c r="P4797" s="241" t="s">
        <v>34</v>
      </c>
      <c r="Q4797" s="159" t="s">
        <v>34</v>
      </c>
      <c r="R4797" s="100" t="s">
        <v>34</v>
      </c>
      <c r="S4797" s="158">
        <v>1</v>
      </c>
      <c r="T4797" s="103" t="s">
        <v>223</v>
      </c>
      <c r="U4797" s="160" t="s">
        <v>219</v>
      </c>
      <c r="V4797" s="160" t="s">
        <v>220</v>
      </c>
      <c r="W4797" s="160" t="s">
        <v>92</v>
      </c>
      <c r="X4797" s="160" t="s">
        <v>92</v>
      </c>
    </row>
    <row r="4798" spans="1:24" ht="30.75">
      <c r="A4798" s="155">
        <f>A4797+1</f>
        <v>4796</v>
      </c>
      <c r="B4798" s="160" t="s">
        <v>4990</v>
      </c>
      <c r="C4798" s="159">
        <v>2016</v>
      </c>
      <c r="D4798" s="160" t="s">
        <v>219</v>
      </c>
      <c r="E4798" s="160" t="s">
        <v>220</v>
      </c>
      <c r="F4798" s="268" t="s">
        <v>5313</v>
      </c>
      <c r="G4798" s="157" t="s">
        <v>31</v>
      </c>
      <c r="H4798" s="156" t="s">
        <v>50</v>
      </c>
      <c r="I4798" s="160" t="s">
        <v>222</v>
      </c>
      <c r="J4798" s="160" t="s">
        <v>17</v>
      </c>
      <c r="K4798" s="240" t="s">
        <v>34</v>
      </c>
      <c r="L4798" s="241" t="s">
        <v>34</v>
      </c>
      <c r="M4798" s="241" t="s">
        <v>34</v>
      </c>
      <c r="N4798" s="241" t="s">
        <v>34</v>
      </c>
      <c r="O4798" s="241" t="s">
        <v>48</v>
      </c>
      <c r="P4798" s="241" t="s">
        <v>34</v>
      </c>
      <c r="Q4798" s="159" t="s">
        <v>34</v>
      </c>
      <c r="R4798" s="99" t="s">
        <v>48</v>
      </c>
      <c r="S4798" s="158">
        <v>1</v>
      </c>
      <c r="T4798" s="103" t="s">
        <v>223</v>
      </c>
      <c r="U4798" s="160" t="s">
        <v>219</v>
      </c>
      <c r="V4798" s="160" t="s">
        <v>220</v>
      </c>
      <c r="W4798" s="160" t="s">
        <v>92</v>
      </c>
      <c r="X4798" s="157" t="s">
        <v>50</v>
      </c>
    </row>
    <row r="4799" spans="1:24" ht="41.25">
      <c r="A4799" s="155">
        <f>A4798+1</f>
        <v>4797</v>
      </c>
      <c r="B4799" s="160" t="s">
        <v>4990</v>
      </c>
      <c r="C4799" s="159">
        <v>2016</v>
      </c>
      <c r="D4799" s="160" t="s">
        <v>219</v>
      </c>
      <c r="E4799" s="160" t="s">
        <v>251</v>
      </c>
      <c r="F4799" s="268" t="s">
        <v>5314</v>
      </c>
      <c r="G4799" s="157" t="s">
        <v>31</v>
      </c>
      <c r="H4799" s="161" t="s">
        <v>39</v>
      </c>
      <c r="I4799" s="160" t="s">
        <v>71</v>
      </c>
      <c r="J4799" s="160" t="s">
        <v>253</v>
      </c>
      <c r="K4799" s="240" t="s">
        <v>34</v>
      </c>
      <c r="L4799" s="241" t="s">
        <v>34</v>
      </c>
      <c r="M4799" s="241" t="s">
        <v>34</v>
      </c>
      <c r="N4799" s="241" t="s">
        <v>34</v>
      </c>
      <c r="O4799" s="241" t="s">
        <v>34</v>
      </c>
      <c r="P4799" s="241" t="s">
        <v>34</v>
      </c>
      <c r="Q4799" s="159" t="s">
        <v>34</v>
      </c>
      <c r="R4799" s="100" t="s">
        <v>34</v>
      </c>
      <c r="S4799" s="158">
        <v>1</v>
      </c>
      <c r="T4799" s="103" t="s">
        <v>223</v>
      </c>
      <c r="U4799" s="160" t="s">
        <v>219</v>
      </c>
      <c r="V4799" s="160" t="s">
        <v>253</v>
      </c>
      <c r="W4799" s="160" t="s">
        <v>92</v>
      </c>
      <c r="X4799" s="160" t="s">
        <v>92</v>
      </c>
    </row>
    <row r="4800" spans="1:24" ht="41.25">
      <c r="A4800" s="155">
        <f>A4799+1</f>
        <v>4798</v>
      </c>
      <c r="B4800" s="160" t="s">
        <v>4990</v>
      </c>
      <c r="C4800" s="159">
        <v>2016</v>
      </c>
      <c r="D4800" s="160" t="s">
        <v>219</v>
      </c>
      <c r="E4800" s="160" t="s">
        <v>251</v>
      </c>
      <c r="F4800" s="268" t="s">
        <v>5315</v>
      </c>
      <c r="G4800" s="157" t="s">
        <v>31</v>
      </c>
      <c r="H4800" s="161" t="s">
        <v>39</v>
      </c>
      <c r="I4800" s="160" t="s">
        <v>71</v>
      </c>
      <c r="J4800" s="160" t="s">
        <v>253</v>
      </c>
      <c r="K4800" s="240" t="s">
        <v>34</v>
      </c>
      <c r="L4800" s="241" t="s">
        <v>34</v>
      </c>
      <c r="M4800" s="241" t="s">
        <v>34</v>
      </c>
      <c r="N4800" s="241" t="s">
        <v>34</v>
      </c>
      <c r="O4800" s="241" t="s">
        <v>34</v>
      </c>
      <c r="P4800" s="241" t="s">
        <v>34</v>
      </c>
      <c r="Q4800" s="159" t="s">
        <v>34</v>
      </c>
      <c r="R4800" s="100" t="s">
        <v>34</v>
      </c>
      <c r="S4800" s="158">
        <v>1</v>
      </c>
      <c r="T4800" s="103" t="s">
        <v>223</v>
      </c>
      <c r="U4800" s="160" t="s">
        <v>219</v>
      </c>
      <c r="V4800" s="160" t="s">
        <v>253</v>
      </c>
      <c r="W4800" s="160" t="s">
        <v>92</v>
      </c>
      <c r="X4800" s="160" t="s">
        <v>92</v>
      </c>
    </row>
    <row r="4801" spans="1:24" ht="41.25">
      <c r="A4801" s="155">
        <f>A4800+1</f>
        <v>4799</v>
      </c>
      <c r="B4801" s="160" t="s">
        <v>4990</v>
      </c>
      <c r="C4801" s="159">
        <v>2016</v>
      </c>
      <c r="D4801" s="160" t="s">
        <v>219</v>
      </c>
      <c r="E4801" s="160" t="s">
        <v>251</v>
      </c>
      <c r="F4801" s="268" t="s">
        <v>5316</v>
      </c>
      <c r="G4801" s="157" t="s">
        <v>31</v>
      </c>
      <c r="H4801" s="161" t="s">
        <v>39</v>
      </c>
      <c r="I4801" s="160" t="s">
        <v>71</v>
      </c>
      <c r="J4801" s="160" t="s">
        <v>253</v>
      </c>
      <c r="K4801" s="240" t="s">
        <v>34</v>
      </c>
      <c r="L4801" s="241" t="s">
        <v>34</v>
      </c>
      <c r="M4801" s="241" t="s">
        <v>34</v>
      </c>
      <c r="N4801" s="241" t="s">
        <v>34</v>
      </c>
      <c r="O4801" s="241" t="s">
        <v>34</v>
      </c>
      <c r="P4801" s="241" t="s">
        <v>34</v>
      </c>
      <c r="Q4801" s="159" t="s">
        <v>34</v>
      </c>
      <c r="R4801" s="100" t="s">
        <v>34</v>
      </c>
      <c r="S4801" s="158">
        <v>1</v>
      </c>
      <c r="T4801" s="103" t="s">
        <v>223</v>
      </c>
      <c r="U4801" s="160" t="s">
        <v>219</v>
      </c>
      <c r="V4801" s="160" t="s">
        <v>253</v>
      </c>
      <c r="W4801" s="160" t="s">
        <v>92</v>
      </c>
      <c r="X4801" s="160" t="s">
        <v>92</v>
      </c>
    </row>
    <row r="4802" spans="1:24" ht="41.25">
      <c r="A4802" s="155">
        <f>A4801+1</f>
        <v>4800</v>
      </c>
      <c r="B4802" s="160" t="s">
        <v>4990</v>
      </c>
      <c r="C4802" s="159">
        <v>2016</v>
      </c>
      <c r="D4802" s="160" t="s">
        <v>219</v>
      </c>
      <c r="E4802" s="160" t="s">
        <v>251</v>
      </c>
      <c r="F4802" s="268" t="s">
        <v>5317</v>
      </c>
      <c r="G4802" s="157" t="s">
        <v>31</v>
      </c>
      <c r="H4802" s="161" t="s">
        <v>39</v>
      </c>
      <c r="I4802" s="160" t="s">
        <v>71</v>
      </c>
      <c r="J4802" s="160" t="s">
        <v>253</v>
      </c>
      <c r="K4802" s="240" t="s">
        <v>34</v>
      </c>
      <c r="L4802" s="241" t="s">
        <v>34</v>
      </c>
      <c r="M4802" s="241" t="s">
        <v>34</v>
      </c>
      <c r="N4802" s="241" t="s">
        <v>34</v>
      </c>
      <c r="O4802" s="241" t="s">
        <v>34</v>
      </c>
      <c r="P4802" s="241" t="s">
        <v>34</v>
      </c>
      <c r="Q4802" s="159" t="s">
        <v>34</v>
      </c>
      <c r="R4802" s="100" t="s">
        <v>34</v>
      </c>
      <c r="S4802" s="158">
        <v>1</v>
      </c>
      <c r="T4802" s="103" t="s">
        <v>223</v>
      </c>
      <c r="U4802" s="160" t="s">
        <v>219</v>
      </c>
      <c r="V4802" s="160" t="s">
        <v>253</v>
      </c>
      <c r="W4802" s="160" t="s">
        <v>92</v>
      </c>
      <c r="X4802" s="160" t="s">
        <v>92</v>
      </c>
    </row>
    <row r="4803" spans="1:24" ht="41.25">
      <c r="A4803" s="155">
        <f>A4802+1</f>
        <v>4801</v>
      </c>
      <c r="B4803" s="160" t="s">
        <v>4990</v>
      </c>
      <c r="C4803" s="159">
        <v>2016</v>
      </c>
      <c r="D4803" s="160" t="s">
        <v>219</v>
      </c>
      <c r="E4803" s="160" t="s">
        <v>251</v>
      </c>
      <c r="F4803" s="268" t="s">
        <v>5318</v>
      </c>
      <c r="G4803" s="157" t="s">
        <v>31</v>
      </c>
      <c r="H4803" s="161" t="s">
        <v>39</v>
      </c>
      <c r="I4803" s="160" t="s">
        <v>71</v>
      </c>
      <c r="J4803" s="160" t="s">
        <v>253</v>
      </c>
      <c r="K4803" s="240" t="s">
        <v>34</v>
      </c>
      <c r="L4803" s="241" t="s">
        <v>34</v>
      </c>
      <c r="M4803" s="241" t="s">
        <v>34</v>
      </c>
      <c r="N4803" s="241" t="s">
        <v>34</v>
      </c>
      <c r="O4803" s="241" t="s">
        <v>34</v>
      </c>
      <c r="P4803" s="241" t="s">
        <v>34</v>
      </c>
      <c r="Q4803" s="159" t="s">
        <v>34</v>
      </c>
      <c r="R4803" s="100" t="s">
        <v>34</v>
      </c>
      <c r="S4803" s="158">
        <v>1</v>
      </c>
      <c r="T4803" s="103" t="s">
        <v>223</v>
      </c>
      <c r="U4803" s="160" t="s">
        <v>219</v>
      </c>
      <c r="V4803" s="160" t="s">
        <v>253</v>
      </c>
      <c r="W4803" s="160" t="s">
        <v>92</v>
      </c>
      <c r="X4803" s="160" t="s">
        <v>92</v>
      </c>
    </row>
    <row r="4804" spans="1:24" ht="41.25">
      <c r="A4804" s="155">
        <f>A4803+1</f>
        <v>4802</v>
      </c>
      <c r="B4804" s="160" t="s">
        <v>4990</v>
      </c>
      <c r="C4804" s="159">
        <v>2016</v>
      </c>
      <c r="D4804" s="160" t="s">
        <v>219</v>
      </c>
      <c r="E4804" s="160" t="s">
        <v>251</v>
      </c>
      <c r="F4804" s="268" t="s">
        <v>5319</v>
      </c>
      <c r="G4804" s="157" t="s">
        <v>31</v>
      </c>
      <c r="H4804" s="161" t="s">
        <v>39</v>
      </c>
      <c r="I4804" s="160" t="s">
        <v>71</v>
      </c>
      <c r="J4804" s="160" t="s">
        <v>253</v>
      </c>
      <c r="K4804" s="240" t="s">
        <v>34</v>
      </c>
      <c r="L4804" s="241" t="s">
        <v>34</v>
      </c>
      <c r="M4804" s="241" t="s">
        <v>34</v>
      </c>
      <c r="N4804" s="241" t="s">
        <v>34</v>
      </c>
      <c r="O4804" s="241" t="s">
        <v>34</v>
      </c>
      <c r="P4804" s="241" t="s">
        <v>34</v>
      </c>
      <c r="Q4804" s="159" t="s">
        <v>34</v>
      </c>
      <c r="R4804" s="100" t="s">
        <v>34</v>
      </c>
      <c r="S4804" s="158">
        <v>1</v>
      </c>
      <c r="T4804" s="103" t="s">
        <v>223</v>
      </c>
      <c r="U4804" s="160" t="s">
        <v>219</v>
      </c>
      <c r="V4804" s="160" t="s">
        <v>253</v>
      </c>
      <c r="W4804" s="160" t="s">
        <v>92</v>
      </c>
      <c r="X4804" s="160" t="s">
        <v>92</v>
      </c>
    </row>
    <row r="4805" spans="1:24" ht="41.25">
      <c r="A4805" s="155">
        <f>A4804+1</f>
        <v>4803</v>
      </c>
      <c r="B4805" s="160" t="s">
        <v>4990</v>
      </c>
      <c r="C4805" s="159">
        <v>2016</v>
      </c>
      <c r="D4805" s="160" t="s">
        <v>219</v>
      </c>
      <c r="E4805" s="160" t="s">
        <v>253</v>
      </c>
      <c r="F4805" s="268" t="s">
        <v>5320</v>
      </c>
      <c r="G4805" s="157" t="s">
        <v>31</v>
      </c>
      <c r="H4805" s="156" t="s">
        <v>42</v>
      </c>
      <c r="I4805" s="160" t="s">
        <v>71</v>
      </c>
      <c r="J4805" s="160" t="s">
        <v>253</v>
      </c>
      <c r="K4805" s="240" t="s">
        <v>34</v>
      </c>
      <c r="L4805" s="241" t="s">
        <v>34</v>
      </c>
      <c r="M4805" s="241" t="s">
        <v>34</v>
      </c>
      <c r="N4805" s="241" t="s">
        <v>34</v>
      </c>
      <c r="O4805" s="241" t="s">
        <v>34</v>
      </c>
      <c r="P4805" s="241" t="s">
        <v>34</v>
      </c>
      <c r="Q4805" s="159" t="s">
        <v>34</v>
      </c>
      <c r="R4805" s="100" t="s">
        <v>34</v>
      </c>
      <c r="S4805" s="158">
        <v>1</v>
      </c>
      <c r="T4805" s="103" t="s">
        <v>223</v>
      </c>
      <c r="U4805" s="160" t="s">
        <v>219</v>
      </c>
      <c r="V4805" s="160" t="s">
        <v>253</v>
      </c>
      <c r="W4805" s="157" t="s">
        <v>42</v>
      </c>
      <c r="X4805" s="157" t="s">
        <v>42</v>
      </c>
    </row>
    <row r="4806" spans="1:24" ht="91.5">
      <c r="A4806" s="155">
        <f>A4805+1</f>
        <v>4804</v>
      </c>
      <c r="B4806" s="160" t="s">
        <v>4990</v>
      </c>
      <c r="C4806" s="159">
        <v>2016</v>
      </c>
      <c r="D4806" s="160" t="s">
        <v>219</v>
      </c>
      <c r="E4806" s="160" t="s">
        <v>243</v>
      </c>
      <c r="F4806" s="268" t="s">
        <v>5321</v>
      </c>
      <c r="G4806" s="157" t="s">
        <v>31</v>
      </c>
      <c r="H4806" s="156" t="s">
        <v>29</v>
      </c>
      <c r="I4806" s="160" t="s">
        <v>71</v>
      </c>
      <c r="J4806" s="160" t="s">
        <v>232</v>
      </c>
      <c r="K4806" s="240" t="s">
        <v>34</v>
      </c>
      <c r="L4806" s="241" t="s">
        <v>34</v>
      </c>
      <c r="M4806" s="241" t="s">
        <v>34</v>
      </c>
      <c r="N4806" s="241" t="s">
        <v>34</v>
      </c>
      <c r="O4806" s="241" t="s">
        <v>34</v>
      </c>
      <c r="P4806" s="241" t="s">
        <v>34</v>
      </c>
      <c r="Q4806" s="159" t="s">
        <v>34</v>
      </c>
      <c r="R4806" s="100" t="s">
        <v>34</v>
      </c>
      <c r="S4806" s="158">
        <v>1</v>
      </c>
      <c r="T4806" s="103" t="s">
        <v>223</v>
      </c>
      <c r="U4806" s="160" t="s">
        <v>219</v>
      </c>
      <c r="V4806" s="160" t="s">
        <v>1566</v>
      </c>
      <c r="W4806" s="160" t="s">
        <v>92</v>
      </c>
      <c r="X4806" s="160" t="s">
        <v>92</v>
      </c>
    </row>
    <row r="4807" spans="1:24" ht="91.5">
      <c r="A4807" s="155">
        <f>A4806+1</f>
        <v>4805</v>
      </c>
      <c r="B4807" s="160" t="s">
        <v>4990</v>
      </c>
      <c r="C4807" s="159">
        <v>2016</v>
      </c>
      <c r="D4807" s="160" t="s">
        <v>219</v>
      </c>
      <c r="E4807" s="160" t="s">
        <v>243</v>
      </c>
      <c r="F4807" s="268" t="s">
        <v>5322</v>
      </c>
      <c r="G4807" s="157" t="s">
        <v>31</v>
      </c>
      <c r="H4807" s="156" t="s">
        <v>42</v>
      </c>
      <c r="I4807" s="157" t="s">
        <v>71</v>
      </c>
      <c r="J4807" s="160" t="s">
        <v>232</v>
      </c>
      <c r="K4807" s="240" t="s">
        <v>34</v>
      </c>
      <c r="L4807" s="241" t="s">
        <v>34</v>
      </c>
      <c r="M4807" s="241" t="s">
        <v>34</v>
      </c>
      <c r="N4807" s="241" t="s">
        <v>34</v>
      </c>
      <c r="O4807" s="241" t="s">
        <v>34</v>
      </c>
      <c r="P4807" s="241" t="s">
        <v>34</v>
      </c>
      <c r="Q4807" s="159" t="s">
        <v>34</v>
      </c>
      <c r="R4807" s="100" t="s">
        <v>34</v>
      </c>
      <c r="S4807" s="158">
        <v>1</v>
      </c>
      <c r="T4807" s="103" t="s">
        <v>223</v>
      </c>
      <c r="U4807" s="160" t="s">
        <v>219</v>
      </c>
      <c r="V4807" s="160" t="s">
        <v>1566</v>
      </c>
      <c r="W4807" s="157" t="s">
        <v>42</v>
      </c>
      <c r="X4807" s="157" t="s">
        <v>42</v>
      </c>
    </row>
    <row r="4808" spans="1:24" ht="91.5">
      <c r="A4808" s="155">
        <f>A4807+1</f>
        <v>4806</v>
      </c>
      <c r="B4808" s="160" t="s">
        <v>4990</v>
      </c>
      <c r="C4808" s="159">
        <v>2016</v>
      </c>
      <c r="D4808" s="160" t="s">
        <v>219</v>
      </c>
      <c r="E4808" s="160" t="s">
        <v>243</v>
      </c>
      <c r="F4808" s="268" t="s">
        <v>5323</v>
      </c>
      <c r="G4808" s="157" t="s">
        <v>31</v>
      </c>
      <c r="H4808" s="161" t="s">
        <v>29</v>
      </c>
      <c r="I4808" s="160" t="s">
        <v>71</v>
      </c>
      <c r="J4808" s="160" t="s">
        <v>232</v>
      </c>
      <c r="K4808" s="240" t="s">
        <v>34</v>
      </c>
      <c r="L4808" s="241" t="s">
        <v>34</v>
      </c>
      <c r="M4808" s="241" t="s">
        <v>34</v>
      </c>
      <c r="N4808" s="241" t="s">
        <v>34</v>
      </c>
      <c r="O4808" s="241" t="s">
        <v>34</v>
      </c>
      <c r="P4808" s="241" t="s">
        <v>34</v>
      </c>
      <c r="Q4808" s="159" t="s">
        <v>34</v>
      </c>
      <c r="R4808" s="100" t="s">
        <v>34</v>
      </c>
      <c r="S4808" s="158">
        <v>1</v>
      </c>
      <c r="T4808" s="103" t="s">
        <v>223</v>
      </c>
      <c r="U4808" s="160" t="s">
        <v>219</v>
      </c>
      <c r="V4808" s="160" t="s">
        <v>1566</v>
      </c>
      <c r="W4808" s="160" t="s">
        <v>92</v>
      </c>
      <c r="X4808" s="160" t="s">
        <v>92</v>
      </c>
    </row>
    <row r="4809" spans="1:24" ht="91.5">
      <c r="A4809" s="155">
        <f>A4808+1</f>
        <v>4807</v>
      </c>
      <c r="B4809" s="160" t="s">
        <v>4990</v>
      </c>
      <c r="C4809" s="159">
        <v>2016</v>
      </c>
      <c r="D4809" s="160" t="s">
        <v>219</v>
      </c>
      <c r="E4809" s="160" t="s">
        <v>243</v>
      </c>
      <c r="F4809" s="268" t="s">
        <v>5324</v>
      </c>
      <c r="G4809" s="157" t="s">
        <v>31</v>
      </c>
      <c r="H4809" s="161" t="s">
        <v>39</v>
      </c>
      <c r="I4809" s="157" t="s">
        <v>71</v>
      </c>
      <c r="J4809" s="160" t="s">
        <v>232</v>
      </c>
      <c r="K4809" s="240" t="s">
        <v>34</v>
      </c>
      <c r="L4809" s="241" t="s">
        <v>34</v>
      </c>
      <c r="M4809" s="241" t="s">
        <v>34</v>
      </c>
      <c r="N4809" s="241" t="s">
        <v>34</v>
      </c>
      <c r="O4809" s="241" t="s">
        <v>34</v>
      </c>
      <c r="P4809" s="241" t="s">
        <v>34</v>
      </c>
      <c r="Q4809" s="159" t="s">
        <v>34</v>
      </c>
      <c r="R4809" s="100" t="s">
        <v>34</v>
      </c>
      <c r="S4809" s="158">
        <v>1</v>
      </c>
      <c r="T4809" s="103" t="s">
        <v>223</v>
      </c>
      <c r="U4809" s="160" t="s">
        <v>219</v>
      </c>
      <c r="V4809" s="160" t="s">
        <v>1566</v>
      </c>
      <c r="W4809" s="160" t="s">
        <v>92</v>
      </c>
      <c r="X4809" s="160" t="s">
        <v>92</v>
      </c>
    </row>
    <row r="4810" spans="1:24" ht="91.5">
      <c r="A4810" s="155">
        <f>A4809+1</f>
        <v>4808</v>
      </c>
      <c r="B4810" s="160" t="s">
        <v>4990</v>
      </c>
      <c r="C4810" s="159">
        <v>2016</v>
      </c>
      <c r="D4810" s="160" t="s">
        <v>219</v>
      </c>
      <c r="E4810" s="160" t="s">
        <v>243</v>
      </c>
      <c r="F4810" s="268" t="s">
        <v>5325</v>
      </c>
      <c r="G4810" s="157" t="s">
        <v>31</v>
      </c>
      <c r="H4810" s="156" t="s">
        <v>29</v>
      </c>
      <c r="I4810" s="157" t="s">
        <v>71</v>
      </c>
      <c r="J4810" s="160" t="s">
        <v>232</v>
      </c>
      <c r="K4810" s="240" t="s">
        <v>34</v>
      </c>
      <c r="L4810" s="241" t="s">
        <v>34</v>
      </c>
      <c r="M4810" s="241" t="s">
        <v>34</v>
      </c>
      <c r="N4810" s="241" t="s">
        <v>34</v>
      </c>
      <c r="O4810" s="241" t="s">
        <v>34</v>
      </c>
      <c r="P4810" s="241" t="s">
        <v>34</v>
      </c>
      <c r="Q4810" s="159" t="s">
        <v>34</v>
      </c>
      <c r="R4810" s="100" t="s">
        <v>34</v>
      </c>
      <c r="S4810" s="158">
        <v>1</v>
      </c>
      <c r="T4810" s="103" t="s">
        <v>223</v>
      </c>
      <c r="U4810" s="160" t="s">
        <v>219</v>
      </c>
      <c r="V4810" s="160" t="s">
        <v>1566</v>
      </c>
      <c r="W4810" s="160" t="s">
        <v>92</v>
      </c>
      <c r="X4810" s="160" t="s">
        <v>92</v>
      </c>
    </row>
    <row r="4811" spans="1:24" ht="71.25">
      <c r="A4811" s="155">
        <f>A4810+1</f>
        <v>4809</v>
      </c>
      <c r="B4811" s="160" t="s">
        <v>4990</v>
      </c>
      <c r="C4811" s="159">
        <v>2016</v>
      </c>
      <c r="D4811" s="160" t="s">
        <v>219</v>
      </c>
      <c r="E4811" s="160" t="s">
        <v>527</v>
      </c>
      <c r="F4811" s="268" t="s">
        <v>5326</v>
      </c>
      <c r="G4811" s="157" t="s">
        <v>31</v>
      </c>
      <c r="H4811" s="161" t="s">
        <v>39</v>
      </c>
      <c r="I4811" s="157" t="s">
        <v>222</v>
      </c>
      <c r="J4811" s="157" t="s">
        <v>17</v>
      </c>
      <c r="K4811" s="238" t="s">
        <v>34</v>
      </c>
      <c r="L4811" s="239" t="s">
        <v>34</v>
      </c>
      <c r="M4811" s="239" t="s">
        <v>34</v>
      </c>
      <c r="N4811" s="239" t="s">
        <v>34</v>
      </c>
      <c r="O4811" s="239" t="s">
        <v>48</v>
      </c>
      <c r="P4811" s="239" t="s">
        <v>34</v>
      </c>
      <c r="Q4811" s="159" t="s">
        <v>34</v>
      </c>
      <c r="R4811" s="100" t="s">
        <v>34</v>
      </c>
      <c r="S4811" s="158">
        <v>1</v>
      </c>
      <c r="T4811" s="103" t="s">
        <v>223</v>
      </c>
      <c r="U4811" s="160" t="s">
        <v>219</v>
      </c>
      <c r="V4811" s="160" t="s">
        <v>3172</v>
      </c>
      <c r="W4811" s="160" t="s">
        <v>92</v>
      </c>
      <c r="X4811" s="160" t="s">
        <v>92</v>
      </c>
    </row>
    <row r="4812" spans="1:24" ht="71.25">
      <c r="A4812" s="155">
        <f>A4811+1</f>
        <v>4810</v>
      </c>
      <c r="B4812" s="160" t="s">
        <v>4990</v>
      </c>
      <c r="C4812" s="159">
        <v>2016</v>
      </c>
      <c r="D4812" s="160" t="s">
        <v>219</v>
      </c>
      <c r="E4812" s="160" t="s">
        <v>527</v>
      </c>
      <c r="F4812" s="268" t="s">
        <v>5327</v>
      </c>
      <c r="G4812" s="157" t="s">
        <v>31</v>
      </c>
      <c r="H4812" s="156" t="s">
        <v>39</v>
      </c>
      <c r="I4812" s="157" t="s">
        <v>222</v>
      </c>
      <c r="J4812" s="157" t="s">
        <v>17</v>
      </c>
      <c r="K4812" s="238" t="s">
        <v>34</v>
      </c>
      <c r="L4812" s="239" t="s">
        <v>34</v>
      </c>
      <c r="M4812" s="239" t="s">
        <v>34</v>
      </c>
      <c r="N4812" s="239" t="s">
        <v>34</v>
      </c>
      <c r="O4812" s="239" t="s">
        <v>48</v>
      </c>
      <c r="P4812" s="239" t="s">
        <v>34</v>
      </c>
      <c r="Q4812" s="159" t="s">
        <v>34</v>
      </c>
      <c r="R4812" s="100" t="s">
        <v>34</v>
      </c>
      <c r="S4812" s="158">
        <v>1</v>
      </c>
      <c r="T4812" s="103" t="s">
        <v>223</v>
      </c>
      <c r="U4812" s="160" t="s">
        <v>219</v>
      </c>
      <c r="V4812" s="160" t="s">
        <v>3172</v>
      </c>
      <c r="W4812" s="160" t="s">
        <v>92</v>
      </c>
      <c r="X4812" s="160" t="s">
        <v>92</v>
      </c>
    </row>
    <row r="4813" spans="1:24" ht="71.25">
      <c r="A4813" s="155">
        <f>A4812+1</f>
        <v>4811</v>
      </c>
      <c r="B4813" s="160" t="s">
        <v>4990</v>
      </c>
      <c r="C4813" s="159">
        <v>2016</v>
      </c>
      <c r="D4813" s="160" t="s">
        <v>219</v>
      </c>
      <c r="E4813" s="160" t="s">
        <v>527</v>
      </c>
      <c r="F4813" s="268" t="s">
        <v>5328</v>
      </c>
      <c r="G4813" s="157" t="s">
        <v>31</v>
      </c>
      <c r="H4813" s="161" t="s">
        <v>39</v>
      </c>
      <c r="I4813" s="157" t="s">
        <v>222</v>
      </c>
      <c r="J4813" s="157" t="s">
        <v>17</v>
      </c>
      <c r="K4813" s="238" t="s">
        <v>34</v>
      </c>
      <c r="L4813" s="239" t="s">
        <v>34</v>
      </c>
      <c r="M4813" s="239" t="s">
        <v>34</v>
      </c>
      <c r="N4813" s="239" t="s">
        <v>34</v>
      </c>
      <c r="O4813" s="239" t="s">
        <v>48</v>
      </c>
      <c r="P4813" s="239" t="s">
        <v>34</v>
      </c>
      <c r="Q4813" s="159" t="s">
        <v>34</v>
      </c>
      <c r="R4813" s="100" t="s">
        <v>34</v>
      </c>
      <c r="S4813" s="158">
        <v>1</v>
      </c>
      <c r="T4813" s="103" t="s">
        <v>223</v>
      </c>
      <c r="U4813" s="160" t="s">
        <v>219</v>
      </c>
      <c r="V4813" s="160" t="s">
        <v>3172</v>
      </c>
      <c r="W4813" s="160" t="s">
        <v>92</v>
      </c>
      <c r="X4813" s="160" t="s">
        <v>92</v>
      </c>
    </row>
    <row r="4814" spans="1:24" ht="71.25">
      <c r="A4814" s="155">
        <f>A4813+1</f>
        <v>4812</v>
      </c>
      <c r="B4814" s="160" t="s">
        <v>4990</v>
      </c>
      <c r="C4814" s="159">
        <v>2016</v>
      </c>
      <c r="D4814" s="160" t="s">
        <v>219</v>
      </c>
      <c r="E4814" s="160" t="s">
        <v>527</v>
      </c>
      <c r="F4814" s="268" t="s">
        <v>5329</v>
      </c>
      <c r="G4814" s="157" t="s">
        <v>31</v>
      </c>
      <c r="H4814" s="156" t="s">
        <v>42</v>
      </c>
      <c r="I4814" s="157" t="s">
        <v>222</v>
      </c>
      <c r="J4814" s="157" t="s">
        <v>17</v>
      </c>
      <c r="K4814" s="238" t="s">
        <v>34</v>
      </c>
      <c r="L4814" s="239" t="s">
        <v>34</v>
      </c>
      <c r="M4814" s="239" t="s">
        <v>34</v>
      </c>
      <c r="N4814" s="239" t="s">
        <v>34</v>
      </c>
      <c r="O4814" s="239" t="s">
        <v>48</v>
      </c>
      <c r="P4814" s="239" t="s">
        <v>34</v>
      </c>
      <c r="Q4814" s="159" t="s">
        <v>34</v>
      </c>
      <c r="R4814" s="100" t="s">
        <v>34</v>
      </c>
      <c r="S4814" s="158">
        <v>1</v>
      </c>
      <c r="T4814" s="103" t="s">
        <v>223</v>
      </c>
      <c r="U4814" s="160" t="s">
        <v>219</v>
      </c>
      <c r="V4814" s="160" t="s">
        <v>3172</v>
      </c>
      <c r="W4814" s="157" t="s">
        <v>42</v>
      </c>
      <c r="X4814" s="157" t="s">
        <v>42</v>
      </c>
    </row>
    <row r="4815" spans="1:24" ht="71.25">
      <c r="A4815" s="155">
        <f>A4814+1</f>
        <v>4813</v>
      </c>
      <c r="B4815" s="160" t="s">
        <v>4990</v>
      </c>
      <c r="C4815" s="159">
        <v>2016</v>
      </c>
      <c r="D4815" s="160" t="s">
        <v>219</v>
      </c>
      <c r="E4815" s="160" t="s">
        <v>527</v>
      </c>
      <c r="F4815" s="268" t="s">
        <v>5330</v>
      </c>
      <c r="G4815" s="157" t="s">
        <v>31</v>
      </c>
      <c r="H4815" s="161" t="s">
        <v>39</v>
      </c>
      <c r="I4815" s="157" t="s">
        <v>222</v>
      </c>
      <c r="J4815" s="157" t="s">
        <v>17</v>
      </c>
      <c r="K4815" s="238" t="s">
        <v>34</v>
      </c>
      <c r="L4815" s="239" t="s">
        <v>34</v>
      </c>
      <c r="M4815" s="239" t="s">
        <v>34</v>
      </c>
      <c r="N4815" s="239" t="s">
        <v>34</v>
      </c>
      <c r="O4815" s="239" t="s">
        <v>48</v>
      </c>
      <c r="P4815" s="239" t="s">
        <v>34</v>
      </c>
      <c r="Q4815" s="159" t="s">
        <v>34</v>
      </c>
      <c r="R4815" s="100" t="s">
        <v>34</v>
      </c>
      <c r="S4815" s="158">
        <v>1</v>
      </c>
      <c r="T4815" s="103" t="s">
        <v>223</v>
      </c>
      <c r="U4815" s="160" t="s">
        <v>219</v>
      </c>
      <c r="V4815" s="160" t="s">
        <v>3172</v>
      </c>
      <c r="W4815" s="160" t="s">
        <v>92</v>
      </c>
      <c r="X4815" s="160" t="s">
        <v>92</v>
      </c>
    </row>
    <row r="4816" spans="1:24" ht="41.25">
      <c r="A4816" s="155">
        <f>A4815+1</f>
        <v>4814</v>
      </c>
      <c r="B4816" s="160" t="s">
        <v>4990</v>
      </c>
      <c r="C4816" s="159">
        <v>2016</v>
      </c>
      <c r="D4816" s="160" t="s">
        <v>28</v>
      </c>
      <c r="E4816" s="160" t="s">
        <v>262</v>
      </c>
      <c r="F4816" s="268" t="s">
        <v>5331</v>
      </c>
      <c r="G4816" s="157" t="s">
        <v>31</v>
      </c>
      <c r="H4816" s="161" t="s">
        <v>29</v>
      </c>
      <c r="I4816" s="157" t="s">
        <v>32</v>
      </c>
      <c r="J4816" s="157" t="s">
        <v>33</v>
      </c>
      <c r="K4816" s="238" t="s">
        <v>34</v>
      </c>
      <c r="L4816" s="239" t="s">
        <v>34</v>
      </c>
      <c r="M4816" s="239" t="s">
        <v>34</v>
      </c>
      <c r="N4816" s="239" t="s">
        <v>34</v>
      </c>
      <c r="O4816" s="239" t="s">
        <v>48</v>
      </c>
      <c r="P4816" s="239" t="s">
        <v>34</v>
      </c>
      <c r="Q4816" s="159" t="s">
        <v>34</v>
      </c>
      <c r="R4816" s="100" t="s">
        <v>34</v>
      </c>
      <c r="S4816" s="158">
        <v>1</v>
      </c>
      <c r="T4816" s="103" t="s">
        <v>264</v>
      </c>
      <c r="U4816" s="160" t="s">
        <v>262</v>
      </c>
      <c r="V4816" s="160" t="s">
        <v>266</v>
      </c>
      <c r="W4816" s="160" t="s">
        <v>92</v>
      </c>
      <c r="X4816" s="160" t="s">
        <v>92</v>
      </c>
    </row>
    <row r="4817" spans="1:24" ht="41.25">
      <c r="A4817" s="155">
        <f>A4816+1</f>
        <v>4815</v>
      </c>
      <c r="B4817" s="160" t="s">
        <v>4990</v>
      </c>
      <c r="C4817" s="159">
        <v>2016</v>
      </c>
      <c r="D4817" s="160" t="s">
        <v>28</v>
      </c>
      <c r="E4817" s="160" t="s">
        <v>267</v>
      </c>
      <c r="F4817" s="268" t="s">
        <v>5332</v>
      </c>
      <c r="G4817" s="157" t="s">
        <v>31</v>
      </c>
      <c r="H4817" s="156" t="s">
        <v>42</v>
      </c>
      <c r="I4817" s="157" t="s">
        <v>32</v>
      </c>
      <c r="J4817" s="157" t="s">
        <v>33</v>
      </c>
      <c r="K4817" s="238" t="s">
        <v>34</v>
      </c>
      <c r="L4817" s="239" t="s">
        <v>34</v>
      </c>
      <c r="M4817" s="239" t="s">
        <v>34</v>
      </c>
      <c r="N4817" s="239" t="s">
        <v>34</v>
      </c>
      <c r="O4817" s="239" t="s">
        <v>34</v>
      </c>
      <c r="P4817" s="239" t="s">
        <v>34</v>
      </c>
      <c r="Q4817" s="159" t="s">
        <v>34</v>
      </c>
      <c r="R4817" s="100" t="s">
        <v>34</v>
      </c>
      <c r="S4817" s="158">
        <v>1</v>
      </c>
      <c r="T4817" s="103" t="s">
        <v>269</v>
      </c>
      <c r="U4817" s="160" t="s">
        <v>534</v>
      </c>
      <c r="V4817" s="160" t="s">
        <v>266</v>
      </c>
      <c r="W4817" s="157" t="s">
        <v>42</v>
      </c>
      <c r="X4817" s="157" t="s">
        <v>42</v>
      </c>
    </row>
    <row r="4818" spans="1:24" ht="41.25">
      <c r="A4818" s="155">
        <f>A4817+1</f>
        <v>4816</v>
      </c>
      <c r="B4818" s="160" t="s">
        <v>4990</v>
      </c>
      <c r="C4818" s="159">
        <v>2016</v>
      </c>
      <c r="D4818" s="160" t="s">
        <v>28</v>
      </c>
      <c r="E4818" s="160" t="s">
        <v>270</v>
      </c>
      <c r="F4818" s="268" t="s">
        <v>5333</v>
      </c>
      <c r="G4818" s="157" t="s">
        <v>31</v>
      </c>
      <c r="H4818" s="156" t="s">
        <v>42</v>
      </c>
      <c r="I4818" s="157" t="s">
        <v>32</v>
      </c>
      <c r="J4818" s="160" t="s">
        <v>33</v>
      </c>
      <c r="K4818" s="240" t="s">
        <v>34</v>
      </c>
      <c r="L4818" s="241" t="s">
        <v>34</v>
      </c>
      <c r="M4818" s="241" t="s">
        <v>34</v>
      </c>
      <c r="N4818" s="241" t="s">
        <v>34</v>
      </c>
      <c r="O4818" s="241" t="s">
        <v>34</v>
      </c>
      <c r="P4818" s="241" t="s">
        <v>34</v>
      </c>
      <c r="Q4818" s="159" t="s">
        <v>34</v>
      </c>
      <c r="R4818" s="100" t="s">
        <v>34</v>
      </c>
      <c r="S4818" s="158">
        <v>1</v>
      </c>
      <c r="T4818" s="103" t="s">
        <v>272</v>
      </c>
      <c r="U4818" s="160" t="s">
        <v>536</v>
      </c>
      <c r="V4818" s="160" t="s">
        <v>273</v>
      </c>
      <c r="W4818" s="157" t="s">
        <v>42</v>
      </c>
      <c r="X4818" s="157" t="s">
        <v>42</v>
      </c>
    </row>
    <row r="4819" spans="1:24" ht="51">
      <c r="A4819" s="155">
        <f>A4818+1</f>
        <v>4817</v>
      </c>
      <c r="B4819" s="160" t="s">
        <v>4990</v>
      </c>
      <c r="C4819" s="159">
        <v>2016</v>
      </c>
      <c r="D4819" s="160" t="s">
        <v>28</v>
      </c>
      <c r="E4819" s="160" t="s">
        <v>270</v>
      </c>
      <c r="F4819" s="268" t="s">
        <v>5334</v>
      </c>
      <c r="G4819" s="157" t="s">
        <v>31</v>
      </c>
      <c r="H4819" s="156" t="s">
        <v>42</v>
      </c>
      <c r="I4819" s="157" t="s">
        <v>32</v>
      </c>
      <c r="J4819" s="157" t="s">
        <v>33</v>
      </c>
      <c r="K4819" s="238" t="s">
        <v>34</v>
      </c>
      <c r="L4819" s="239" t="s">
        <v>34</v>
      </c>
      <c r="M4819" s="239" t="s">
        <v>34</v>
      </c>
      <c r="N4819" s="239" t="s">
        <v>34</v>
      </c>
      <c r="O4819" s="239" t="s">
        <v>34</v>
      </c>
      <c r="P4819" s="239" t="s">
        <v>34</v>
      </c>
      <c r="Q4819" s="159" t="s">
        <v>34</v>
      </c>
      <c r="R4819" s="100" t="s">
        <v>34</v>
      </c>
      <c r="S4819" s="158">
        <v>1</v>
      </c>
      <c r="T4819" s="103" t="s">
        <v>272</v>
      </c>
      <c r="U4819" s="160" t="s">
        <v>536</v>
      </c>
      <c r="V4819" s="160" t="s">
        <v>276</v>
      </c>
      <c r="W4819" s="157" t="s">
        <v>42</v>
      </c>
      <c r="X4819" s="157" t="s">
        <v>42</v>
      </c>
    </row>
    <row r="4820" spans="1:24" ht="41.25">
      <c r="A4820" s="155">
        <f>A4819+1</f>
        <v>4818</v>
      </c>
      <c r="B4820" s="160" t="s">
        <v>4990</v>
      </c>
      <c r="C4820" s="159">
        <v>2016</v>
      </c>
      <c r="D4820" s="160" t="s">
        <v>28</v>
      </c>
      <c r="E4820" s="160" t="s">
        <v>270</v>
      </c>
      <c r="F4820" s="268" t="s">
        <v>5335</v>
      </c>
      <c r="G4820" s="157" t="s">
        <v>31</v>
      </c>
      <c r="H4820" s="156" t="s">
        <v>42</v>
      </c>
      <c r="I4820" s="157" t="s">
        <v>32</v>
      </c>
      <c r="J4820" s="157" t="s">
        <v>33</v>
      </c>
      <c r="K4820" s="238" t="s">
        <v>34</v>
      </c>
      <c r="L4820" s="239" t="s">
        <v>34</v>
      </c>
      <c r="M4820" s="239" t="s">
        <v>34</v>
      </c>
      <c r="N4820" s="239" t="s">
        <v>34</v>
      </c>
      <c r="O4820" s="239" t="s">
        <v>34</v>
      </c>
      <c r="P4820" s="239" t="s">
        <v>34</v>
      </c>
      <c r="Q4820" s="159" t="s">
        <v>34</v>
      </c>
      <c r="R4820" s="100" t="s">
        <v>34</v>
      </c>
      <c r="S4820" s="158">
        <v>1</v>
      </c>
      <c r="T4820" s="103" t="s">
        <v>272</v>
      </c>
      <c r="U4820" s="160" t="s">
        <v>536</v>
      </c>
      <c r="V4820" s="160" t="s">
        <v>276</v>
      </c>
      <c r="W4820" s="157" t="s">
        <v>42</v>
      </c>
      <c r="X4820" s="157" t="s">
        <v>42</v>
      </c>
    </row>
    <row r="4821" spans="1:24" ht="41.25">
      <c r="A4821" s="155">
        <f>A4820+1</f>
        <v>4819</v>
      </c>
      <c r="B4821" s="160" t="s">
        <v>3135</v>
      </c>
      <c r="C4821" s="159">
        <v>2022</v>
      </c>
      <c r="D4821" s="160" t="s">
        <v>28</v>
      </c>
      <c r="E4821" s="161" t="s">
        <v>5336</v>
      </c>
      <c r="F4821" s="268" t="s">
        <v>5337</v>
      </c>
      <c r="G4821" s="160" t="s">
        <v>31</v>
      </c>
      <c r="H4821" s="161" t="s">
        <v>29</v>
      </c>
      <c r="I4821" s="160" t="s">
        <v>32</v>
      </c>
      <c r="J4821" s="160" t="s">
        <v>33</v>
      </c>
      <c r="K4821" s="240" t="s">
        <v>34</v>
      </c>
      <c r="L4821" s="241" t="s">
        <v>34</v>
      </c>
      <c r="M4821" s="241" t="s">
        <v>34</v>
      </c>
      <c r="N4821" s="241" t="s">
        <v>34</v>
      </c>
      <c r="O4821" s="241" t="s">
        <v>34</v>
      </c>
      <c r="P4821" s="241" t="s">
        <v>34</v>
      </c>
      <c r="Q4821" s="159" t="s">
        <v>34</v>
      </c>
      <c r="R4821" s="100" t="s">
        <v>34</v>
      </c>
      <c r="S4821" s="158">
        <v>1</v>
      </c>
      <c r="T4821" s="103" t="s">
        <v>35</v>
      </c>
      <c r="U4821" s="160" t="s">
        <v>28</v>
      </c>
      <c r="V4821" s="161" t="s">
        <v>5338</v>
      </c>
      <c r="W4821" s="159"/>
      <c r="X4821" s="159"/>
    </row>
    <row r="4822" spans="1:24" ht="30.75">
      <c r="A4822" s="155">
        <f>A4821+1</f>
        <v>4820</v>
      </c>
      <c r="B4822" s="160" t="s">
        <v>3135</v>
      </c>
      <c r="C4822" s="159">
        <v>2022</v>
      </c>
      <c r="D4822" s="160" t="s">
        <v>28</v>
      </c>
      <c r="E4822" s="161" t="s">
        <v>40</v>
      </c>
      <c r="F4822" s="268" t="s">
        <v>5339</v>
      </c>
      <c r="G4822" s="160" t="s">
        <v>31</v>
      </c>
      <c r="H4822" s="161" t="s">
        <v>50</v>
      </c>
      <c r="I4822" s="160" t="s">
        <v>32</v>
      </c>
      <c r="J4822" s="160" t="s">
        <v>33</v>
      </c>
      <c r="K4822" s="240" t="s">
        <v>34</v>
      </c>
      <c r="L4822" s="241" t="s">
        <v>34</v>
      </c>
      <c r="M4822" s="241" t="s">
        <v>34</v>
      </c>
      <c r="N4822" s="241" t="s">
        <v>34</v>
      </c>
      <c r="O4822" s="241" t="s">
        <v>34</v>
      </c>
      <c r="P4822" s="241" t="s">
        <v>34</v>
      </c>
      <c r="Q4822" s="159" t="s">
        <v>34</v>
      </c>
      <c r="R4822" s="100" t="s">
        <v>48</v>
      </c>
      <c r="S4822" s="163">
        <v>1</v>
      </c>
      <c r="T4822" s="103" t="s">
        <v>35</v>
      </c>
      <c r="U4822" s="160" t="s">
        <v>28</v>
      </c>
      <c r="V4822" s="161" t="s">
        <v>29</v>
      </c>
      <c r="W4822" s="159"/>
      <c r="X4822" s="159"/>
    </row>
    <row r="4823" spans="1:24" ht="30.75">
      <c r="A4823" s="155">
        <f>A4822+1</f>
        <v>4821</v>
      </c>
      <c r="B4823" s="160" t="s">
        <v>3135</v>
      </c>
      <c r="C4823" s="159">
        <v>2022</v>
      </c>
      <c r="D4823" s="160" t="s">
        <v>28</v>
      </c>
      <c r="E4823" s="161" t="s">
        <v>40</v>
      </c>
      <c r="F4823" s="268" t="s">
        <v>5340</v>
      </c>
      <c r="G4823" s="160" t="s">
        <v>31</v>
      </c>
      <c r="H4823" s="156" t="s">
        <v>42</v>
      </c>
      <c r="I4823" s="160" t="s">
        <v>32</v>
      </c>
      <c r="J4823" s="160" t="s">
        <v>33</v>
      </c>
      <c r="K4823" s="240" t="s">
        <v>34</v>
      </c>
      <c r="L4823" s="241" t="s">
        <v>34</v>
      </c>
      <c r="M4823" s="241" t="s">
        <v>34</v>
      </c>
      <c r="N4823" s="241" t="s">
        <v>34</v>
      </c>
      <c r="O4823" s="241" t="s">
        <v>34</v>
      </c>
      <c r="P4823" s="241" t="s">
        <v>34</v>
      </c>
      <c r="Q4823" s="159" t="s">
        <v>34</v>
      </c>
      <c r="R4823" s="100" t="s">
        <v>34</v>
      </c>
      <c r="S4823" s="163">
        <v>1</v>
      </c>
      <c r="T4823" s="103" t="s">
        <v>35</v>
      </c>
      <c r="U4823" s="160" t="s">
        <v>28</v>
      </c>
      <c r="V4823" s="160" t="s">
        <v>43</v>
      </c>
      <c r="W4823" s="159"/>
      <c r="X4823" s="159"/>
    </row>
    <row r="4824" spans="1:24" ht="30.75">
      <c r="A4824" s="155">
        <f>A4823+1</f>
        <v>4822</v>
      </c>
      <c r="B4824" s="160" t="s">
        <v>3135</v>
      </c>
      <c r="C4824" s="159">
        <v>2022</v>
      </c>
      <c r="D4824" s="160" t="s">
        <v>28</v>
      </c>
      <c r="E4824" s="161" t="s">
        <v>40</v>
      </c>
      <c r="F4824" s="268" t="s">
        <v>5341</v>
      </c>
      <c r="G4824" s="160" t="s">
        <v>31</v>
      </c>
      <c r="H4824" s="156" t="s">
        <v>42</v>
      </c>
      <c r="I4824" s="160" t="s">
        <v>32</v>
      </c>
      <c r="J4824" s="160" t="s">
        <v>33</v>
      </c>
      <c r="K4824" s="240" t="s">
        <v>34</v>
      </c>
      <c r="L4824" s="241" t="s">
        <v>34</v>
      </c>
      <c r="M4824" s="241" t="s">
        <v>34</v>
      </c>
      <c r="N4824" s="241" t="s">
        <v>34</v>
      </c>
      <c r="O4824" s="241" t="s">
        <v>34</v>
      </c>
      <c r="P4824" s="241" t="s">
        <v>34</v>
      </c>
      <c r="Q4824" s="159" t="s">
        <v>34</v>
      </c>
      <c r="R4824" s="100" t="s">
        <v>48</v>
      </c>
      <c r="S4824" s="163">
        <v>1</v>
      </c>
      <c r="T4824" s="103" t="s">
        <v>35</v>
      </c>
      <c r="U4824" s="160" t="s">
        <v>28</v>
      </c>
      <c r="V4824" s="160" t="s">
        <v>43</v>
      </c>
      <c r="W4824" s="159"/>
      <c r="X4824" s="159"/>
    </row>
    <row r="4825" spans="1:24" ht="30.75">
      <c r="A4825" s="155">
        <f>A4824+1</f>
        <v>4823</v>
      </c>
      <c r="B4825" s="160" t="s">
        <v>3135</v>
      </c>
      <c r="C4825" s="159">
        <v>2022</v>
      </c>
      <c r="D4825" s="160" t="s">
        <v>28</v>
      </c>
      <c r="E4825" s="161" t="s">
        <v>44</v>
      </c>
      <c r="F4825" s="268" t="s">
        <v>5342</v>
      </c>
      <c r="G4825" s="160" t="s">
        <v>31</v>
      </c>
      <c r="H4825" s="161" t="s">
        <v>46</v>
      </c>
      <c r="I4825" s="160" t="s">
        <v>32</v>
      </c>
      <c r="J4825" s="160" t="s">
        <v>47</v>
      </c>
      <c r="K4825" s="240" t="s">
        <v>34</v>
      </c>
      <c r="L4825" s="241" t="s">
        <v>34</v>
      </c>
      <c r="M4825" s="241" t="s">
        <v>34</v>
      </c>
      <c r="N4825" s="241" t="s">
        <v>34</v>
      </c>
      <c r="O4825" s="241" t="s">
        <v>34</v>
      </c>
      <c r="P4825" s="241" t="s">
        <v>34</v>
      </c>
      <c r="Q4825" s="159" t="s">
        <v>34</v>
      </c>
      <c r="R4825" s="100" t="s">
        <v>34</v>
      </c>
      <c r="S4825" s="163">
        <v>1</v>
      </c>
      <c r="T4825" s="103" t="s">
        <v>35</v>
      </c>
      <c r="U4825" s="160" t="s">
        <v>28</v>
      </c>
      <c r="V4825" s="160" t="s">
        <v>46</v>
      </c>
      <c r="W4825" s="159"/>
      <c r="X4825" s="159"/>
    </row>
    <row r="4826" spans="1:24" ht="30.75">
      <c r="A4826" s="155">
        <f>A4825+1</f>
        <v>4824</v>
      </c>
      <c r="B4826" s="160" t="s">
        <v>3135</v>
      </c>
      <c r="C4826" s="159">
        <v>2022</v>
      </c>
      <c r="D4826" s="160" t="s">
        <v>28</v>
      </c>
      <c r="E4826" s="161" t="s">
        <v>44</v>
      </c>
      <c r="F4826" s="268" t="s">
        <v>5343</v>
      </c>
      <c r="G4826" s="160" t="s">
        <v>31</v>
      </c>
      <c r="H4826" s="161" t="s">
        <v>46</v>
      </c>
      <c r="I4826" s="160" t="s">
        <v>32</v>
      </c>
      <c r="J4826" s="160" t="s">
        <v>47</v>
      </c>
      <c r="K4826" s="240" t="s">
        <v>34</v>
      </c>
      <c r="L4826" s="241" t="s">
        <v>34</v>
      </c>
      <c r="M4826" s="241" t="s">
        <v>34</v>
      </c>
      <c r="N4826" s="241" t="s">
        <v>34</v>
      </c>
      <c r="O4826" s="241" t="s">
        <v>34</v>
      </c>
      <c r="P4826" s="241" t="s">
        <v>34</v>
      </c>
      <c r="Q4826" s="159" t="s">
        <v>48</v>
      </c>
      <c r="R4826" s="100" t="s">
        <v>48</v>
      </c>
      <c r="S4826" s="163">
        <v>1</v>
      </c>
      <c r="T4826" s="103" t="s">
        <v>35</v>
      </c>
      <c r="U4826" s="160" t="s">
        <v>28</v>
      </c>
      <c r="V4826" s="160" t="s">
        <v>46</v>
      </c>
      <c r="W4826" s="159"/>
      <c r="X4826" s="159"/>
    </row>
    <row r="4827" spans="1:24" ht="30.75">
      <c r="A4827" s="155">
        <f>A4826+1</f>
        <v>4825</v>
      </c>
      <c r="B4827" s="160" t="s">
        <v>3135</v>
      </c>
      <c r="C4827" s="159">
        <v>2022</v>
      </c>
      <c r="D4827" s="160" t="s">
        <v>28</v>
      </c>
      <c r="E4827" s="161" t="s">
        <v>44</v>
      </c>
      <c r="F4827" s="268" t="s">
        <v>5344</v>
      </c>
      <c r="G4827" s="160" t="s">
        <v>31</v>
      </c>
      <c r="H4827" s="161" t="s">
        <v>46</v>
      </c>
      <c r="I4827" s="160" t="s">
        <v>32</v>
      </c>
      <c r="J4827" s="160" t="s">
        <v>47</v>
      </c>
      <c r="K4827" s="240" t="s">
        <v>34</v>
      </c>
      <c r="L4827" s="241" t="s">
        <v>34</v>
      </c>
      <c r="M4827" s="241" t="s">
        <v>34</v>
      </c>
      <c r="N4827" s="241" t="s">
        <v>34</v>
      </c>
      <c r="O4827" s="241" t="s">
        <v>34</v>
      </c>
      <c r="P4827" s="241" t="s">
        <v>34</v>
      </c>
      <c r="Q4827" s="159" t="s">
        <v>34</v>
      </c>
      <c r="R4827" s="100" t="s">
        <v>48</v>
      </c>
      <c r="S4827" s="163">
        <v>1</v>
      </c>
      <c r="T4827" s="103" t="s">
        <v>35</v>
      </c>
      <c r="U4827" s="160" t="s">
        <v>28</v>
      </c>
      <c r="V4827" s="160" t="s">
        <v>46</v>
      </c>
      <c r="W4827" s="159"/>
      <c r="X4827" s="159"/>
    </row>
    <row r="4828" spans="1:24" ht="30.75">
      <c r="A4828" s="155">
        <f>A4827+1</f>
        <v>4826</v>
      </c>
      <c r="B4828" s="160" t="s">
        <v>3135</v>
      </c>
      <c r="C4828" s="159">
        <v>2022</v>
      </c>
      <c r="D4828" s="160" t="s">
        <v>28</v>
      </c>
      <c r="E4828" s="161" t="s">
        <v>44</v>
      </c>
      <c r="F4828" s="268" t="s">
        <v>5345</v>
      </c>
      <c r="G4828" s="160" t="s">
        <v>31</v>
      </c>
      <c r="H4828" s="161" t="s">
        <v>46</v>
      </c>
      <c r="I4828" s="160" t="s">
        <v>32</v>
      </c>
      <c r="J4828" s="160" t="s">
        <v>47</v>
      </c>
      <c r="K4828" s="240" t="s">
        <v>34</v>
      </c>
      <c r="L4828" s="241" t="s">
        <v>34</v>
      </c>
      <c r="M4828" s="241" t="s">
        <v>34</v>
      </c>
      <c r="N4828" s="241" t="s">
        <v>34</v>
      </c>
      <c r="O4828" s="241" t="s">
        <v>34</v>
      </c>
      <c r="P4828" s="241" t="s">
        <v>34</v>
      </c>
      <c r="Q4828" s="159" t="s">
        <v>48</v>
      </c>
      <c r="R4828" s="100" t="s">
        <v>48</v>
      </c>
      <c r="S4828" s="163">
        <v>1</v>
      </c>
      <c r="T4828" s="103" t="s">
        <v>35</v>
      </c>
      <c r="U4828" s="160" t="s">
        <v>28</v>
      </c>
      <c r="V4828" s="160" t="s">
        <v>46</v>
      </c>
      <c r="W4828" s="159"/>
      <c r="X4828" s="159"/>
    </row>
    <row r="4829" spans="1:24" ht="30.75">
      <c r="A4829" s="155">
        <f>A4828+1</f>
        <v>4827</v>
      </c>
      <c r="B4829" s="160" t="s">
        <v>3135</v>
      </c>
      <c r="C4829" s="159">
        <v>2022</v>
      </c>
      <c r="D4829" s="160" t="s">
        <v>28</v>
      </c>
      <c r="E4829" s="160" t="s">
        <v>57</v>
      </c>
      <c r="F4829" s="268" t="s">
        <v>5346</v>
      </c>
      <c r="G4829" s="160" t="s">
        <v>31</v>
      </c>
      <c r="H4829" s="161" t="s">
        <v>50</v>
      </c>
      <c r="I4829" s="160" t="s">
        <v>32</v>
      </c>
      <c r="J4829" s="160" t="s">
        <v>59</v>
      </c>
      <c r="K4829" s="240" t="s">
        <v>48</v>
      </c>
      <c r="L4829" s="241" t="s">
        <v>34</v>
      </c>
      <c r="M4829" s="241" t="s">
        <v>48</v>
      </c>
      <c r="N4829" s="241" t="s">
        <v>34</v>
      </c>
      <c r="O4829" s="241" t="s">
        <v>34</v>
      </c>
      <c r="P4829" s="241" t="s">
        <v>34</v>
      </c>
      <c r="Q4829" s="159" t="s">
        <v>48</v>
      </c>
      <c r="R4829" s="100" t="s">
        <v>48</v>
      </c>
      <c r="S4829" s="163">
        <v>1</v>
      </c>
      <c r="T4829" s="103" t="s">
        <v>35</v>
      </c>
      <c r="U4829" s="160" t="s">
        <v>28</v>
      </c>
      <c r="V4829" s="160" t="s">
        <v>57</v>
      </c>
      <c r="W4829" s="159"/>
      <c r="X4829" s="159"/>
    </row>
    <row r="4830" spans="1:24" ht="30.75">
      <c r="A4830" s="155">
        <f>A4829+1</f>
        <v>4828</v>
      </c>
      <c r="B4830" s="160" t="s">
        <v>3135</v>
      </c>
      <c r="C4830" s="159">
        <v>2022</v>
      </c>
      <c r="D4830" s="160" t="s">
        <v>28</v>
      </c>
      <c r="E4830" s="160" t="s">
        <v>57</v>
      </c>
      <c r="F4830" s="268" t="s">
        <v>5347</v>
      </c>
      <c r="G4830" s="160" t="s">
        <v>31</v>
      </c>
      <c r="H4830" s="161" t="s">
        <v>50</v>
      </c>
      <c r="I4830" s="160" t="s">
        <v>32</v>
      </c>
      <c r="J4830" s="160" t="s">
        <v>59</v>
      </c>
      <c r="K4830" s="240" t="s">
        <v>48</v>
      </c>
      <c r="L4830" s="241" t="s">
        <v>34</v>
      </c>
      <c r="M4830" s="241" t="s">
        <v>34</v>
      </c>
      <c r="N4830" s="241" t="s">
        <v>34</v>
      </c>
      <c r="O4830" s="241" t="s">
        <v>34</v>
      </c>
      <c r="P4830" s="241" t="s">
        <v>34</v>
      </c>
      <c r="Q4830" s="159" t="s">
        <v>48</v>
      </c>
      <c r="R4830" s="100" t="s">
        <v>48</v>
      </c>
      <c r="S4830" s="163">
        <v>1</v>
      </c>
      <c r="T4830" s="103" t="s">
        <v>35</v>
      </c>
      <c r="U4830" s="160" t="s">
        <v>28</v>
      </c>
      <c r="V4830" s="160" t="s">
        <v>57</v>
      </c>
      <c r="W4830" s="159"/>
      <c r="X4830" s="159"/>
    </row>
    <row r="4831" spans="1:24" ht="30.75">
      <c r="A4831" s="155">
        <f>A4830+1</f>
        <v>4829</v>
      </c>
      <c r="B4831" s="160" t="s">
        <v>3135</v>
      </c>
      <c r="C4831" s="159">
        <v>2022</v>
      </c>
      <c r="D4831" s="160" t="s">
        <v>28</v>
      </c>
      <c r="E4831" s="160" t="s">
        <v>57</v>
      </c>
      <c r="F4831" s="268" t="s">
        <v>5348</v>
      </c>
      <c r="G4831" s="160" t="s">
        <v>31</v>
      </c>
      <c r="H4831" s="161" t="s">
        <v>50</v>
      </c>
      <c r="I4831" s="160" t="s">
        <v>32</v>
      </c>
      <c r="J4831" s="160" t="s">
        <v>59</v>
      </c>
      <c r="K4831" s="240" t="s">
        <v>34</v>
      </c>
      <c r="L4831" s="241" t="s">
        <v>48</v>
      </c>
      <c r="M4831" s="241" t="s">
        <v>34</v>
      </c>
      <c r="N4831" s="241" t="s">
        <v>34</v>
      </c>
      <c r="O4831" s="241" t="s">
        <v>34</v>
      </c>
      <c r="P4831" s="241" t="s">
        <v>34</v>
      </c>
      <c r="Q4831" s="159" t="s">
        <v>48</v>
      </c>
      <c r="R4831" s="100" t="s">
        <v>48</v>
      </c>
      <c r="S4831" s="163">
        <v>1</v>
      </c>
      <c r="T4831" s="103" t="s">
        <v>35</v>
      </c>
      <c r="U4831" s="160" t="s">
        <v>28</v>
      </c>
      <c r="V4831" s="160" t="s">
        <v>57</v>
      </c>
      <c r="W4831" s="159"/>
      <c r="X4831" s="159"/>
    </row>
    <row r="4832" spans="1:24" ht="41.25">
      <c r="A4832" s="155">
        <f>A4831+1</f>
        <v>4830</v>
      </c>
      <c r="B4832" s="160" t="s">
        <v>3135</v>
      </c>
      <c r="C4832" s="159">
        <v>2022</v>
      </c>
      <c r="D4832" s="160" t="s">
        <v>28</v>
      </c>
      <c r="E4832" s="160" t="s">
        <v>60</v>
      </c>
      <c r="F4832" s="268" t="s">
        <v>5349</v>
      </c>
      <c r="G4832" s="160" t="s">
        <v>31</v>
      </c>
      <c r="H4832" s="161" t="s">
        <v>42</v>
      </c>
      <c r="I4832" s="160" t="s">
        <v>32</v>
      </c>
      <c r="J4832" s="160" t="s">
        <v>33</v>
      </c>
      <c r="K4832" s="240" t="s">
        <v>34</v>
      </c>
      <c r="L4832" s="241" t="s">
        <v>34</v>
      </c>
      <c r="M4832" s="241" t="s">
        <v>34</v>
      </c>
      <c r="N4832" s="241" t="s">
        <v>34</v>
      </c>
      <c r="O4832" s="241" t="s">
        <v>34</v>
      </c>
      <c r="P4832" s="241" t="s">
        <v>34</v>
      </c>
      <c r="Q4832" s="159" t="s">
        <v>34</v>
      </c>
      <c r="R4832" s="100" t="s">
        <v>48</v>
      </c>
      <c r="S4832" s="163">
        <v>1</v>
      </c>
      <c r="T4832" s="103" t="s">
        <v>35</v>
      </c>
      <c r="U4832" s="160" t="s">
        <v>28</v>
      </c>
      <c r="V4832" s="160" t="s">
        <v>5350</v>
      </c>
      <c r="W4832" s="159"/>
      <c r="X4832" s="159"/>
    </row>
    <row r="4833" spans="1:24" ht="41.25">
      <c r="A4833" s="155">
        <f>A4832+1</f>
        <v>4831</v>
      </c>
      <c r="B4833" s="160" t="s">
        <v>3135</v>
      </c>
      <c r="C4833" s="159">
        <v>2022</v>
      </c>
      <c r="D4833" s="160" t="s">
        <v>28</v>
      </c>
      <c r="E4833" s="160" t="s">
        <v>63</v>
      </c>
      <c r="F4833" s="268" t="s">
        <v>5351</v>
      </c>
      <c r="G4833" s="160" t="s">
        <v>193</v>
      </c>
      <c r="H4833" s="161" t="s">
        <v>120</v>
      </c>
      <c r="I4833" s="160" t="s">
        <v>32</v>
      </c>
      <c r="J4833" s="160" t="s">
        <v>33</v>
      </c>
      <c r="K4833" s="240" t="s">
        <v>34</v>
      </c>
      <c r="L4833" s="241" t="s">
        <v>34</v>
      </c>
      <c r="M4833" s="241" t="s">
        <v>34</v>
      </c>
      <c r="N4833" s="241" t="s">
        <v>34</v>
      </c>
      <c r="O4833" s="241" t="s">
        <v>34</v>
      </c>
      <c r="P4833" s="241" t="s">
        <v>34</v>
      </c>
      <c r="Q4833" s="159" t="s">
        <v>34</v>
      </c>
      <c r="R4833" s="100" t="s">
        <v>48</v>
      </c>
      <c r="S4833" s="163">
        <v>1</v>
      </c>
      <c r="T4833" s="103" t="s">
        <v>35</v>
      </c>
      <c r="U4833" s="160" t="s">
        <v>28</v>
      </c>
      <c r="V4833" s="160" t="s">
        <v>63</v>
      </c>
      <c r="W4833" s="159"/>
      <c r="X4833" s="159"/>
    </row>
    <row r="4834" spans="1:24" ht="81">
      <c r="A4834" s="155">
        <f>A4833+1</f>
        <v>4832</v>
      </c>
      <c r="B4834" s="160" t="s">
        <v>3135</v>
      </c>
      <c r="C4834" s="159">
        <v>2022</v>
      </c>
      <c r="D4834" s="160" t="s">
        <v>28</v>
      </c>
      <c r="E4834" s="160" t="s">
        <v>63</v>
      </c>
      <c r="F4834" s="268" t="s">
        <v>5352</v>
      </c>
      <c r="G4834" s="160" t="s">
        <v>426</v>
      </c>
      <c r="H4834" s="161" t="s">
        <v>83</v>
      </c>
      <c r="I4834" s="160" t="s">
        <v>32</v>
      </c>
      <c r="J4834" s="160" t="s">
        <v>33</v>
      </c>
      <c r="K4834" s="240" t="s">
        <v>34</v>
      </c>
      <c r="L4834" s="241" t="s">
        <v>34</v>
      </c>
      <c r="M4834" s="241" t="s">
        <v>34</v>
      </c>
      <c r="N4834" s="241" t="s">
        <v>34</v>
      </c>
      <c r="O4834" s="241" t="s">
        <v>48</v>
      </c>
      <c r="P4834" s="241" t="s">
        <v>34</v>
      </c>
      <c r="Q4834" s="159" t="s">
        <v>34</v>
      </c>
      <c r="R4834" s="100" t="s">
        <v>48</v>
      </c>
      <c r="S4834" s="163">
        <v>1</v>
      </c>
      <c r="T4834" s="103" t="s">
        <v>35</v>
      </c>
      <c r="U4834" s="160" t="s">
        <v>28</v>
      </c>
      <c r="V4834" s="160" t="s">
        <v>63</v>
      </c>
      <c r="W4834" s="159"/>
      <c r="X4834" s="159"/>
    </row>
    <row r="4835" spans="1:24" ht="30.75">
      <c r="A4835" s="155">
        <f>A4834+1</f>
        <v>4833</v>
      </c>
      <c r="B4835" s="160" t="s">
        <v>3135</v>
      </c>
      <c r="C4835" s="159">
        <v>2022</v>
      </c>
      <c r="D4835" s="160" t="s">
        <v>28</v>
      </c>
      <c r="E4835" s="160" t="s">
        <v>452</v>
      </c>
      <c r="F4835" s="268" t="s">
        <v>5353</v>
      </c>
      <c r="G4835" s="160" t="s">
        <v>5354</v>
      </c>
      <c r="H4835" s="161" t="s">
        <v>29</v>
      </c>
      <c r="I4835" s="160" t="s">
        <v>32</v>
      </c>
      <c r="J4835" s="160" t="s">
        <v>454</v>
      </c>
      <c r="K4835" s="240" t="s">
        <v>34</v>
      </c>
      <c r="L4835" s="241" t="s">
        <v>34</v>
      </c>
      <c r="M4835" s="241" t="s">
        <v>34</v>
      </c>
      <c r="N4835" s="241" t="s">
        <v>34</v>
      </c>
      <c r="O4835" s="241" t="s">
        <v>34</v>
      </c>
      <c r="P4835" s="241" t="s">
        <v>48</v>
      </c>
      <c r="Q4835" s="159" t="s">
        <v>34</v>
      </c>
      <c r="R4835" s="100" t="s">
        <v>34</v>
      </c>
      <c r="S4835" s="163">
        <v>1</v>
      </c>
      <c r="T4835" s="103" t="s">
        <v>35</v>
      </c>
      <c r="U4835" s="160" t="s">
        <v>28</v>
      </c>
      <c r="V4835" s="160" t="s">
        <v>455</v>
      </c>
      <c r="W4835" s="159"/>
      <c r="X4835" s="159"/>
    </row>
    <row r="4836" spans="1:24" ht="30.75">
      <c r="A4836" s="155">
        <f>A4835+1</f>
        <v>4834</v>
      </c>
      <c r="B4836" s="160" t="s">
        <v>3135</v>
      </c>
      <c r="C4836" s="159">
        <v>2022</v>
      </c>
      <c r="D4836" s="160" t="s">
        <v>28</v>
      </c>
      <c r="E4836" s="160" t="s">
        <v>452</v>
      </c>
      <c r="F4836" s="268" t="s">
        <v>5355</v>
      </c>
      <c r="G4836" s="160" t="s">
        <v>5354</v>
      </c>
      <c r="H4836" s="161" t="s">
        <v>42</v>
      </c>
      <c r="I4836" s="160" t="s">
        <v>32</v>
      </c>
      <c r="J4836" s="160" t="s">
        <v>454</v>
      </c>
      <c r="K4836" s="240" t="s">
        <v>34</v>
      </c>
      <c r="L4836" s="241" t="s">
        <v>34</v>
      </c>
      <c r="M4836" s="241" t="s">
        <v>34</v>
      </c>
      <c r="N4836" s="241" t="s">
        <v>34</v>
      </c>
      <c r="O4836" s="241" t="s">
        <v>34</v>
      </c>
      <c r="P4836" s="241" t="s">
        <v>34</v>
      </c>
      <c r="Q4836" s="159" t="s">
        <v>48</v>
      </c>
      <c r="R4836" s="100" t="s">
        <v>48</v>
      </c>
      <c r="S4836" s="163">
        <v>1</v>
      </c>
      <c r="T4836" s="103" t="s">
        <v>35</v>
      </c>
      <c r="U4836" s="160" t="s">
        <v>28</v>
      </c>
      <c r="V4836" s="160" t="s">
        <v>455</v>
      </c>
      <c r="W4836" s="159"/>
      <c r="X4836" s="159"/>
    </row>
    <row r="4837" spans="1:24" ht="30.75">
      <c r="A4837" s="155">
        <f>A4836+1</f>
        <v>4835</v>
      </c>
      <c r="B4837" s="160" t="s">
        <v>3135</v>
      </c>
      <c r="C4837" s="159">
        <v>2022</v>
      </c>
      <c r="D4837" s="160" t="s">
        <v>28</v>
      </c>
      <c r="E4837" s="160" t="s">
        <v>452</v>
      </c>
      <c r="F4837" s="268" t="s">
        <v>5356</v>
      </c>
      <c r="G4837" s="160" t="s">
        <v>5354</v>
      </c>
      <c r="H4837" s="161" t="s">
        <v>42</v>
      </c>
      <c r="I4837" s="160" t="s">
        <v>32</v>
      </c>
      <c r="J4837" s="160" t="s">
        <v>454</v>
      </c>
      <c r="K4837" s="240" t="s">
        <v>34</v>
      </c>
      <c r="L4837" s="241" t="s">
        <v>34</v>
      </c>
      <c r="M4837" s="241" t="s">
        <v>34</v>
      </c>
      <c r="N4837" s="241" t="s">
        <v>34</v>
      </c>
      <c r="O4837" s="241" t="s">
        <v>34</v>
      </c>
      <c r="P4837" s="241" t="s">
        <v>34</v>
      </c>
      <c r="Q4837" s="159" t="s">
        <v>34</v>
      </c>
      <c r="R4837" s="100" t="s">
        <v>48</v>
      </c>
      <c r="S4837" s="163">
        <v>1</v>
      </c>
      <c r="T4837" s="103" t="s">
        <v>35</v>
      </c>
      <c r="U4837" s="160" t="s">
        <v>28</v>
      </c>
      <c r="V4837" s="160" t="s">
        <v>455</v>
      </c>
      <c r="W4837" s="159"/>
      <c r="X4837" s="159"/>
    </row>
    <row r="4838" spans="1:24" ht="20.25">
      <c r="A4838" s="155">
        <f>A4837+1</f>
        <v>4836</v>
      </c>
      <c r="B4838" s="160" t="s">
        <v>3135</v>
      </c>
      <c r="C4838" s="159">
        <v>2022</v>
      </c>
      <c r="D4838" s="160" t="s">
        <v>74</v>
      </c>
      <c r="E4838" s="160" t="s">
        <v>75</v>
      </c>
      <c r="F4838" s="268" t="s">
        <v>5357</v>
      </c>
      <c r="G4838" s="160" t="s">
        <v>5354</v>
      </c>
      <c r="H4838" s="161" t="s">
        <v>39</v>
      </c>
      <c r="I4838" s="160" t="s">
        <v>32</v>
      </c>
      <c r="J4838" s="160" t="s">
        <v>33</v>
      </c>
      <c r="K4838" s="240" t="s">
        <v>34</v>
      </c>
      <c r="L4838" s="241" t="s">
        <v>48</v>
      </c>
      <c r="M4838" s="241" t="s">
        <v>34</v>
      </c>
      <c r="N4838" s="241" t="s">
        <v>34</v>
      </c>
      <c r="O4838" s="241" t="s">
        <v>34</v>
      </c>
      <c r="P4838" s="241" t="s">
        <v>34</v>
      </c>
      <c r="Q4838" s="159" t="s">
        <v>34</v>
      </c>
      <c r="R4838" s="100" t="s">
        <v>48</v>
      </c>
      <c r="S4838" s="163">
        <v>1</v>
      </c>
      <c r="T4838" s="103" t="s">
        <v>77</v>
      </c>
      <c r="U4838" s="160" t="s">
        <v>74</v>
      </c>
      <c r="V4838" s="160" t="s">
        <v>75</v>
      </c>
      <c r="W4838" s="159"/>
      <c r="X4838" s="159"/>
    </row>
    <row r="4839" spans="1:24" ht="20.25">
      <c r="A4839" s="155">
        <f>A4838+1</f>
        <v>4837</v>
      </c>
      <c r="B4839" s="160" t="s">
        <v>3135</v>
      </c>
      <c r="C4839" s="159">
        <v>2022</v>
      </c>
      <c r="D4839" s="160" t="s">
        <v>74</v>
      </c>
      <c r="E4839" s="160" t="s">
        <v>75</v>
      </c>
      <c r="F4839" s="268" t="s">
        <v>5358</v>
      </c>
      <c r="G4839" s="160" t="s">
        <v>5354</v>
      </c>
      <c r="H4839" s="161" t="s">
        <v>39</v>
      </c>
      <c r="I4839" s="160" t="s">
        <v>32</v>
      </c>
      <c r="J4839" s="160" t="s">
        <v>33</v>
      </c>
      <c r="K4839" s="240" t="s">
        <v>34</v>
      </c>
      <c r="L4839" s="241" t="s">
        <v>34</v>
      </c>
      <c r="M4839" s="241" t="s">
        <v>34</v>
      </c>
      <c r="N4839" s="241" t="s">
        <v>34</v>
      </c>
      <c r="O4839" s="241" t="s">
        <v>34</v>
      </c>
      <c r="P4839" s="241" t="s">
        <v>34</v>
      </c>
      <c r="Q4839" s="159" t="s">
        <v>34</v>
      </c>
      <c r="R4839" s="100" t="s">
        <v>48</v>
      </c>
      <c r="S4839" s="163">
        <v>1</v>
      </c>
      <c r="T4839" s="103" t="s">
        <v>77</v>
      </c>
      <c r="U4839" s="160" t="s">
        <v>74</v>
      </c>
      <c r="V4839" s="160" t="s">
        <v>75</v>
      </c>
      <c r="W4839" s="159"/>
      <c r="X4839" s="159"/>
    </row>
    <row r="4840" spans="1:24" ht="20.25">
      <c r="A4840" s="155">
        <f>A4839+1</f>
        <v>4838</v>
      </c>
      <c r="B4840" s="160" t="s">
        <v>3135</v>
      </c>
      <c r="C4840" s="159">
        <v>2022</v>
      </c>
      <c r="D4840" s="160" t="s">
        <v>74</v>
      </c>
      <c r="E4840" s="160" t="s">
        <v>75</v>
      </c>
      <c r="F4840" s="268" t="s">
        <v>5359</v>
      </c>
      <c r="G4840" s="160" t="s">
        <v>5354</v>
      </c>
      <c r="H4840" s="161" t="s">
        <v>39</v>
      </c>
      <c r="I4840" s="160" t="s">
        <v>32</v>
      </c>
      <c r="J4840" s="160" t="s">
        <v>33</v>
      </c>
      <c r="K4840" s="240" t="s">
        <v>34</v>
      </c>
      <c r="L4840" s="241" t="s">
        <v>34</v>
      </c>
      <c r="M4840" s="241" t="s">
        <v>34</v>
      </c>
      <c r="N4840" s="241" t="s">
        <v>34</v>
      </c>
      <c r="O4840" s="241" t="s">
        <v>34</v>
      </c>
      <c r="P4840" s="241" t="s">
        <v>34</v>
      </c>
      <c r="Q4840" s="159" t="s">
        <v>34</v>
      </c>
      <c r="R4840" s="100" t="s">
        <v>48</v>
      </c>
      <c r="S4840" s="163">
        <v>1</v>
      </c>
      <c r="T4840" s="103" t="s">
        <v>77</v>
      </c>
      <c r="U4840" s="160" t="s">
        <v>74</v>
      </c>
      <c r="V4840" s="160" t="s">
        <v>75</v>
      </c>
      <c r="W4840" s="159"/>
      <c r="X4840" s="159"/>
    </row>
    <row r="4841" spans="1:24" ht="30.75">
      <c r="A4841" s="155">
        <f>A4840+1</f>
        <v>4839</v>
      </c>
      <c r="B4841" s="160" t="s">
        <v>3135</v>
      </c>
      <c r="C4841" s="159">
        <v>2022</v>
      </c>
      <c r="D4841" s="160" t="s">
        <v>74</v>
      </c>
      <c r="E4841" s="160" t="s">
        <v>75</v>
      </c>
      <c r="F4841" s="268" t="s">
        <v>5360</v>
      </c>
      <c r="G4841" s="160" t="s">
        <v>5354</v>
      </c>
      <c r="H4841" s="161" t="s">
        <v>50</v>
      </c>
      <c r="I4841" s="160" t="s">
        <v>32</v>
      </c>
      <c r="J4841" s="160" t="s">
        <v>33</v>
      </c>
      <c r="K4841" s="240" t="s">
        <v>34</v>
      </c>
      <c r="L4841" s="241" t="s">
        <v>34</v>
      </c>
      <c r="M4841" s="241" t="s">
        <v>34</v>
      </c>
      <c r="N4841" s="241" t="s">
        <v>34</v>
      </c>
      <c r="O4841" s="241" t="s">
        <v>34</v>
      </c>
      <c r="P4841" s="241" t="s">
        <v>34</v>
      </c>
      <c r="Q4841" s="159" t="s">
        <v>48</v>
      </c>
      <c r="R4841" s="100" t="s">
        <v>48</v>
      </c>
      <c r="S4841" s="163">
        <v>1</v>
      </c>
      <c r="T4841" s="103" t="s">
        <v>77</v>
      </c>
      <c r="U4841" s="160" t="s">
        <v>74</v>
      </c>
      <c r="V4841" s="160" t="s">
        <v>75</v>
      </c>
      <c r="W4841" s="159"/>
      <c r="X4841" s="159"/>
    </row>
    <row r="4842" spans="1:24" ht="81">
      <c r="A4842" s="155">
        <f>A4841+1</f>
        <v>4840</v>
      </c>
      <c r="B4842" s="160" t="s">
        <v>3135</v>
      </c>
      <c r="C4842" s="159">
        <v>2022</v>
      </c>
      <c r="D4842" s="160" t="s">
        <v>74</v>
      </c>
      <c r="E4842" s="160" t="s">
        <v>75</v>
      </c>
      <c r="F4842" s="268" t="s">
        <v>5361</v>
      </c>
      <c r="G4842" s="160" t="s">
        <v>426</v>
      </c>
      <c r="H4842" s="161" t="s">
        <v>83</v>
      </c>
      <c r="I4842" s="160" t="s">
        <v>32</v>
      </c>
      <c r="J4842" s="160" t="s">
        <v>33</v>
      </c>
      <c r="K4842" s="240" t="s">
        <v>34</v>
      </c>
      <c r="L4842" s="241" t="s">
        <v>34</v>
      </c>
      <c r="M4842" s="241" t="s">
        <v>48</v>
      </c>
      <c r="N4842" s="241" t="s">
        <v>48</v>
      </c>
      <c r="O4842" s="241" t="s">
        <v>48</v>
      </c>
      <c r="P4842" s="241" t="s">
        <v>34</v>
      </c>
      <c r="Q4842" s="159" t="s">
        <v>34</v>
      </c>
      <c r="R4842" s="100" t="s">
        <v>48</v>
      </c>
      <c r="S4842" s="163">
        <v>1</v>
      </c>
      <c r="T4842" s="103" t="s">
        <v>77</v>
      </c>
      <c r="U4842" s="160" t="s">
        <v>74</v>
      </c>
      <c r="V4842" s="160" t="s">
        <v>75</v>
      </c>
      <c r="W4842" s="159"/>
      <c r="X4842" s="159"/>
    </row>
    <row r="4843" spans="1:24" ht="20.25">
      <c r="A4843" s="155">
        <f>A4842+1</f>
        <v>4841</v>
      </c>
      <c r="B4843" s="160" t="s">
        <v>3135</v>
      </c>
      <c r="C4843" s="159">
        <v>2022</v>
      </c>
      <c r="D4843" s="160" t="s">
        <v>74</v>
      </c>
      <c r="E4843" s="160" t="s">
        <v>75</v>
      </c>
      <c r="F4843" s="268" t="s">
        <v>5362</v>
      </c>
      <c r="G4843" s="160" t="s">
        <v>5354</v>
      </c>
      <c r="H4843" s="161" t="s">
        <v>39</v>
      </c>
      <c r="I4843" s="160" t="s">
        <v>32</v>
      </c>
      <c r="J4843" s="160" t="s">
        <v>33</v>
      </c>
      <c r="K4843" s="240" t="s">
        <v>34</v>
      </c>
      <c r="L4843" s="241" t="s">
        <v>34</v>
      </c>
      <c r="M4843" s="241" t="s">
        <v>34</v>
      </c>
      <c r="N4843" s="241" t="s">
        <v>34</v>
      </c>
      <c r="O4843" s="241" t="s">
        <v>48</v>
      </c>
      <c r="P4843" s="241" t="s">
        <v>34</v>
      </c>
      <c r="Q4843" s="159" t="s">
        <v>34</v>
      </c>
      <c r="R4843" s="100" t="s">
        <v>48</v>
      </c>
      <c r="S4843" s="163">
        <v>1</v>
      </c>
      <c r="T4843" s="103" t="s">
        <v>77</v>
      </c>
      <c r="U4843" s="160" t="s">
        <v>74</v>
      </c>
      <c r="V4843" s="160" t="s">
        <v>75</v>
      </c>
      <c r="W4843" s="159"/>
      <c r="X4843" s="159"/>
    </row>
    <row r="4844" spans="1:24" ht="41.25">
      <c r="A4844" s="155">
        <f>A4843+1</f>
        <v>4842</v>
      </c>
      <c r="B4844" s="160" t="s">
        <v>3135</v>
      </c>
      <c r="C4844" s="159">
        <v>2022</v>
      </c>
      <c r="D4844" s="160" t="s">
        <v>74</v>
      </c>
      <c r="E4844" s="160" t="s">
        <v>75</v>
      </c>
      <c r="F4844" s="268" t="s">
        <v>5363</v>
      </c>
      <c r="G4844" s="160" t="s">
        <v>5354</v>
      </c>
      <c r="H4844" s="161" t="s">
        <v>39</v>
      </c>
      <c r="I4844" s="160" t="s">
        <v>32</v>
      </c>
      <c r="J4844" s="160" t="s">
        <v>33</v>
      </c>
      <c r="K4844" s="240" t="s">
        <v>48</v>
      </c>
      <c r="L4844" s="241" t="s">
        <v>34</v>
      </c>
      <c r="M4844" s="241" t="s">
        <v>48</v>
      </c>
      <c r="N4844" s="241" t="s">
        <v>34</v>
      </c>
      <c r="O4844" s="241" t="s">
        <v>48</v>
      </c>
      <c r="P4844" s="241" t="s">
        <v>34</v>
      </c>
      <c r="Q4844" s="159" t="s">
        <v>34</v>
      </c>
      <c r="R4844" s="100" t="s">
        <v>48</v>
      </c>
      <c r="S4844" s="163">
        <v>1</v>
      </c>
      <c r="T4844" s="103" t="s">
        <v>77</v>
      </c>
      <c r="U4844" s="160" t="s">
        <v>74</v>
      </c>
      <c r="V4844" s="160" t="s">
        <v>75</v>
      </c>
      <c r="W4844" s="159"/>
      <c r="X4844" s="159"/>
    </row>
    <row r="4845" spans="1:24" ht="30.75">
      <c r="A4845" s="155">
        <f>A4844+1</f>
        <v>4843</v>
      </c>
      <c r="B4845" s="160" t="s">
        <v>3135</v>
      </c>
      <c r="C4845" s="159">
        <v>2022</v>
      </c>
      <c r="D4845" s="160" t="s">
        <v>74</v>
      </c>
      <c r="E4845" s="160" t="s">
        <v>79</v>
      </c>
      <c r="F4845" s="268" t="s">
        <v>5364</v>
      </c>
      <c r="G4845" s="160" t="s">
        <v>5354</v>
      </c>
      <c r="H4845" s="161" t="s">
        <v>39</v>
      </c>
      <c r="I4845" s="160" t="s">
        <v>32</v>
      </c>
      <c r="J4845" s="160" t="s">
        <v>33</v>
      </c>
      <c r="K4845" s="240" t="s">
        <v>34</v>
      </c>
      <c r="L4845" s="241" t="s">
        <v>48</v>
      </c>
      <c r="M4845" s="241" t="s">
        <v>34</v>
      </c>
      <c r="N4845" s="241" t="s">
        <v>34</v>
      </c>
      <c r="O4845" s="241" t="s">
        <v>48</v>
      </c>
      <c r="P4845" s="241" t="s">
        <v>34</v>
      </c>
      <c r="Q4845" s="159" t="s">
        <v>34</v>
      </c>
      <c r="R4845" s="100" t="s">
        <v>48</v>
      </c>
      <c r="S4845" s="163">
        <v>1</v>
      </c>
      <c r="T4845" s="103" t="s">
        <v>77</v>
      </c>
      <c r="U4845" s="160" t="s">
        <v>74</v>
      </c>
      <c r="V4845" s="160" t="s">
        <v>79</v>
      </c>
      <c r="W4845" s="159"/>
      <c r="X4845" s="159"/>
    </row>
    <row r="4846" spans="1:24" ht="20.25">
      <c r="A4846" s="155">
        <f>A4845+1</f>
        <v>4844</v>
      </c>
      <c r="B4846" s="160" t="s">
        <v>3135</v>
      </c>
      <c r="C4846" s="159">
        <v>2022</v>
      </c>
      <c r="D4846" s="160" t="s">
        <v>74</v>
      </c>
      <c r="E4846" s="160" t="s">
        <v>79</v>
      </c>
      <c r="F4846" s="268" t="s">
        <v>5365</v>
      </c>
      <c r="G4846" s="160" t="s">
        <v>5354</v>
      </c>
      <c r="H4846" s="161" t="s">
        <v>42</v>
      </c>
      <c r="I4846" s="160" t="s">
        <v>32</v>
      </c>
      <c r="J4846" s="160" t="s">
        <v>33</v>
      </c>
      <c r="K4846" s="240" t="s">
        <v>34</v>
      </c>
      <c r="L4846" s="241" t="s">
        <v>34</v>
      </c>
      <c r="M4846" s="241" t="s">
        <v>34</v>
      </c>
      <c r="N4846" s="241" t="s">
        <v>34</v>
      </c>
      <c r="O4846" s="241" t="s">
        <v>34</v>
      </c>
      <c r="P4846" s="241" t="s">
        <v>34</v>
      </c>
      <c r="Q4846" s="159" t="s">
        <v>34</v>
      </c>
      <c r="R4846" s="100" t="s">
        <v>48</v>
      </c>
      <c r="S4846" s="163">
        <v>1</v>
      </c>
      <c r="T4846" s="103" t="s">
        <v>77</v>
      </c>
      <c r="U4846" s="160" t="s">
        <v>74</v>
      </c>
      <c r="V4846" s="160" t="s">
        <v>79</v>
      </c>
      <c r="W4846" s="159"/>
      <c r="X4846" s="159"/>
    </row>
    <row r="4847" spans="1:24" ht="30.75">
      <c r="A4847" s="155">
        <f>A4846+1</f>
        <v>4845</v>
      </c>
      <c r="B4847" s="160" t="s">
        <v>3135</v>
      </c>
      <c r="C4847" s="159">
        <v>2022</v>
      </c>
      <c r="D4847" s="160" t="s">
        <v>74</v>
      </c>
      <c r="E4847" s="160" t="s">
        <v>88</v>
      </c>
      <c r="F4847" s="268" t="s">
        <v>5366</v>
      </c>
      <c r="G4847" s="160" t="s">
        <v>5354</v>
      </c>
      <c r="H4847" s="161" t="s">
        <v>29</v>
      </c>
      <c r="I4847" s="160" t="s">
        <v>90</v>
      </c>
      <c r="J4847" s="160" t="s">
        <v>88</v>
      </c>
      <c r="K4847" s="240" t="s">
        <v>34</v>
      </c>
      <c r="L4847" s="241" t="s">
        <v>34</v>
      </c>
      <c r="M4847" s="241" t="s">
        <v>34</v>
      </c>
      <c r="N4847" s="241" t="s">
        <v>34</v>
      </c>
      <c r="O4847" s="241" t="s">
        <v>34</v>
      </c>
      <c r="P4847" s="241" t="s">
        <v>34</v>
      </c>
      <c r="Q4847" s="159" t="s">
        <v>34</v>
      </c>
      <c r="R4847" s="100" t="s">
        <v>48</v>
      </c>
      <c r="S4847" s="163">
        <v>1</v>
      </c>
      <c r="T4847" s="103" t="s">
        <v>77</v>
      </c>
      <c r="U4847" s="160" t="s">
        <v>74</v>
      </c>
      <c r="V4847" s="160" t="s">
        <v>5367</v>
      </c>
      <c r="W4847" s="159"/>
      <c r="X4847" s="159"/>
    </row>
    <row r="4848" spans="1:24" ht="30.75">
      <c r="A4848" s="155">
        <f>A4847+1</f>
        <v>4846</v>
      </c>
      <c r="B4848" s="160" t="s">
        <v>3135</v>
      </c>
      <c r="C4848" s="159">
        <v>2022</v>
      </c>
      <c r="D4848" s="160" t="s">
        <v>74</v>
      </c>
      <c r="E4848" s="160" t="s">
        <v>88</v>
      </c>
      <c r="F4848" s="268" t="s">
        <v>5368</v>
      </c>
      <c r="G4848" s="160" t="s">
        <v>5354</v>
      </c>
      <c r="H4848" s="161" t="s">
        <v>39</v>
      </c>
      <c r="I4848" s="160" t="s">
        <v>90</v>
      </c>
      <c r="J4848" s="160" t="s">
        <v>88</v>
      </c>
      <c r="K4848" s="240" t="s">
        <v>34</v>
      </c>
      <c r="L4848" s="241" t="s">
        <v>34</v>
      </c>
      <c r="M4848" s="241" t="s">
        <v>34</v>
      </c>
      <c r="N4848" s="241" t="s">
        <v>34</v>
      </c>
      <c r="O4848" s="241" t="s">
        <v>34</v>
      </c>
      <c r="P4848" s="241" t="s">
        <v>34</v>
      </c>
      <c r="Q4848" s="159" t="s">
        <v>34</v>
      </c>
      <c r="R4848" s="100" t="s">
        <v>48</v>
      </c>
      <c r="S4848" s="163">
        <v>1</v>
      </c>
      <c r="T4848" s="103" t="s">
        <v>77</v>
      </c>
      <c r="U4848" s="160" t="s">
        <v>74</v>
      </c>
      <c r="V4848" s="160" t="s">
        <v>5367</v>
      </c>
      <c r="W4848" s="159"/>
      <c r="X4848" s="159"/>
    </row>
    <row r="4849" spans="1:24" ht="81">
      <c r="A4849" s="155">
        <f>A4848+1</f>
        <v>4847</v>
      </c>
      <c r="B4849" s="160" t="s">
        <v>3135</v>
      </c>
      <c r="C4849" s="159">
        <v>2022</v>
      </c>
      <c r="D4849" s="160" t="s">
        <v>74</v>
      </c>
      <c r="E4849" s="160" t="s">
        <v>88</v>
      </c>
      <c r="F4849" s="268" t="s">
        <v>5369</v>
      </c>
      <c r="G4849" s="160" t="s">
        <v>426</v>
      </c>
      <c r="H4849" s="161" t="s">
        <v>83</v>
      </c>
      <c r="I4849" s="160" t="s">
        <v>90</v>
      </c>
      <c r="J4849" s="160" t="s">
        <v>88</v>
      </c>
      <c r="K4849" s="240" t="s">
        <v>34</v>
      </c>
      <c r="L4849" s="241" t="s">
        <v>48</v>
      </c>
      <c r="M4849" s="241" t="s">
        <v>34</v>
      </c>
      <c r="N4849" s="241" t="s">
        <v>34</v>
      </c>
      <c r="O4849" s="241" t="s">
        <v>34</v>
      </c>
      <c r="P4849" s="241" t="s">
        <v>34</v>
      </c>
      <c r="Q4849" s="159" t="s">
        <v>34</v>
      </c>
      <c r="R4849" s="100" t="s">
        <v>48</v>
      </c>
      <c r="S4849" s="163">
        <v>1</v>
      </c>
      <c r="T4849" s="103" t="s">
        <v>77</v>
      </c>
      <c r="U4849" s="160" t="s">
        <v>74</v>
      </c>
      <c r="V4849" s="160" t="s">
        <v>5367</v>
      </c>
      <c r="W4849" s="159"/>
      <c r="X4849" s="159"/>
    </row>
    <row r="4850" spans="1:24" ht="81">
      <c r="A4850" s="155">
        <f>A4849+1</f>
        <v>4848</v>
      </c>
      <c r="B4850" s="160" t="s">
        <v>3135</v>
      </c>
      <c r="C4850" s="159">
        <v>2022</v>
      </c>
      <c r="D4850" s="160" t="s">
        <v>96</v>
      </c>
      <c r="E4850" s="160" t="s">
        <v>97</v>
      </c>
      <c r="F4850" s="268" t="s">
        <v>5370</v>
      </c>
      <c r="G4850" s="160" t="s">
        <v>426</v>
      </c>
      <c r="H4850" s="161" t="s">
        <v>83</v>
      </c>
      <c r="I4850" s="160" t="s">
        <v>90</v>
      </c>
      <c r="J4850" s="160" t="s">
        <v>97</v>
      </c>
      <c r="K4850" s="240" t="s">
        <v>34</v>
      </c>
      <c r="L4850" s="241" t="s">
        <v>34</v>
      </c>
      <c r="M4850" s="241" t="s">
        <v>34</v>
      </c>
      <c r="N4850" s="241" t="s">
        <v>34</v>
      </c>
      <c r="O4850" s="241" t="s">
        <v>34</v>
      </c>
      <c r="P4850" s="241" t="s">
        <v>34</v>
      </c>
      <c r="Q4850" s="159" t="s">
        <v>34</v>
      </c>
      <c r="R4850" s="100" t="s">
        <v>48</v>
      </c>
      <c r="S4850" s="163">
        <v>1</v>
      </c>
      <c r="T4850" s="103" t="s">
        <v>99</v>
      </c>
      <c r="U4850" s="160" t="s">
        <v>96</v>
      </c>
      <c r="V4850" s="160" t="s">
        <v>2984</v>
      </c>
      <c r="W4850" s="159"/>
      <c r="X4850" s="159"/>
    </row>
    <row r="4851" spans="1:24" ht="20.25">
      <c r="A4851" s="155">
        <f>A4850+1</f>
        <v>4849</v>
      </c>
      <c r="B4851" s="160" t="s">
        <v>3135</v>
      </c>
      <c r="C4851" s="159">
        <v>2022</v>
      </c>
      <c r="D4851" s="160" t="s">
        <v>96</v>
      </c>
      <c r="E4851" s="160" t="s">
        <v>97</v>
      </c>
      <c r="F4851" s="268" t="s">
        <v>5371</v>
      </c>
      <c r="G4851" s="160" t="s">
        <v>31</v>
      </c>
      <c r="H4851" s="161" t="s">
        <v>39</v>
      </c>
      <c r="I4851" s="160" t="s">
        <v>90</v>
      </c>
      <c r="J4851" s="160" t="s">
        <v>97</v>
      </c>
      <c r="K4851" s="240" t="s">
        <v>34</v>
      </c>
      <c r="L4851" s="241" t="s">
        <v>34</v>
      </c>
      <c r="M4851" s="241" t="s">
        <v>34</v>
      </c>
      <c r="N4851" s="241" t="s">
        <v>34</v>
      </c>
      <c r="O4851" s="241" t="s">
        <v>34</v>
      </c>
      <c r="P4851" s="241" t="s">
        <v>34</v>
      </c>
      <c r="Q4851" s="159" t="s">
        <v>34</v>
      </c>
      <c r="R4851" s="100" t="s">
        <v>48</v>
      </c>
      <c r="S4851" s="163">
        <v>1</v>
      </c>
      <c r="T4851" s="103" t="s">
        <v>99</v>
      </c>
      <c r="U4851" s="160" t="s">
        <v>96</v>
      </c>
      <c r="V4851" s="160" t="s">
        <v>2984</v>
      </c>
      <c r="W4851" s="159"/>
      <c r="X4851" s="159"/>
    </row>
    <row r="4852" spans="1:24" ht="20.25">
      <c r="A4852" s="155">
        <f>A4851+1</f>
        <v>4850</v>
      </c>
      <c r="B4852" s="160" t="s">
        <v>3135</v>
      </c>
      <c r="C4852" s="159">
        <v>2022</v>
      </c>
      <c r="D4852" s="160" t="s">
        <v>96</v>
      </c>
      <c r="E4852" s="160" t="s">
        <v>97</v>
      </c>
      <c r="F4852" s="268" t="s">
        <v>5372</v>
      </c>
      <c r="G4852" s="160" t="s">
        <v>31</v>
      </c>
      <c r="H4852" s="161" t="s">
        <v>39</v>
      </c>
      <c r="I4852" s="160" t="s">
        <v>90</v>
      </c>
      <c r="J4852" s="160" t="s">
        <v>97</v>
      </c>
      <c r="K4852" s="240" t="s">
        <v>34</v>
      </c>
      <c r="L4852" s="241" t="s">
        <v>34</v>
      </c>
      <c r="M4852" s="241" t="s">
        <v>34</v>
      </c>
      <c r="N4852" s="241" t="s">
        <v>34</v>
      </c>
      <c r="O4852" s="241" t="s">
        <v>48</v>
      </c>
      <c r="P4852" s="241" t="s">
        <v>34</v>
      </c>
      <c r="Q4852" s="159" t="s">
        <v>34</v>
      </c>
      <c r="R4852" s="100" t="s">
        <v>48</v>
      </c>
      <c r="S4852" s="163">
        <v>1</v>
      </c>
      <c r="T4852" s="103" t="s">
        <v>99</v>
      </c>
      <c r="U4852" s="160" t="s">
        <v>96</v>
      </c>
      <c r="V4852" s="160" t="s">
        <v>2984</v>
      </c>
      <c r="W4852" s="159"/>
      <c r="X4852" s="159"/>
    </row>
    <row r="4853" spans="1:24" ht="81">
      <c r="A4853" s="155">
        <f>A4852+1</f>
        <v>4851</v>
      </c>
      <c r="B4853" s="160" t="s">
        <v>3135</v>
      </c>
      <c r="C4853" s="159">
        <v>2022</v>
      </c>
      <c r="D4853" s="160" t="s">
        <v>96</v>
      </c>
      <c r="E4853" s="160" t="s">
        <v>97</v>
      </c>
      <c r="F4853" s="268" t="s">
        <v>5373</v>
      </c>
      <c r="G4853" s="160" t="s">
        <v>426</v>
      </c>
      <c r="H4853" s="161" t="s">
        <v>83</v>
      </c>
      <c r="I4853" s="160" t="s">
        <v>90</v>
      </c>
      <c r="J4853" s="160" t="s">
        <v>97</v>
      </c>
      <c r="K4853" s="240" t="s">
        <v>34</v>
      </c>
      <c r="L4853" s="241" t="s">
        <v>34</v>
      </c>
      <c r="M4853" s="241" t="s">
        <v>34</v>
      </c>
      <c r="N4853" s="241" t="s">
        <v>34</v>
      </c>
      <c r="O4853" s="241" t="s">
        <v>34</v>
      </c>
      <c r="P4853" s="241" t="s">
        <v>34</v>
      </c>
      <c r="Q4853" s="159" t="s">
        <v>34</v>
      </c>
      <c r="R4853" s="100" t="s">
        <v>48</v>
      </c>
      <c r="S4853" s="163">
        <v>1</v>
      </c>
      <c r="T4853" s="103" t="s">
        <v>99</v>
      </c>
      <c r="U4853" s="160" t="s">
        <v>96</v>
      </c>
      <c r="V4853" s="160" t="s">
        <v>2984</v>
      </c>
      <c r="W4853" s="159"/>
      <c r="X4853" s="159"/>
    </row>
    <row r="4854" spans="1:24" ht="20.25">
      <c r="A4854" s="155">
        <f>A4853+1</f>
        <v>4852</v>
      </c>
      <c r="B4854" s="160" t="s">
        <v>3135</v>
      </c>
      <c r="C4854" s="159">
        <v>2022</v>
      </c>
      <c r="D4854" s="160" t="s">
        <v>96</v>
      </c>
      <c r="E4854" s="160" t="s">
        <v>97</v>
      </c>
      <c r="F4854" s="268" t="s">
        <v>5374</v>
      </c>
      <c r="G4854" s="160" t="s">
        <v>31</v>
      </c>
      <c r="H4854" s="161" t="s">
        <v>39</v>
      </c>
      <c r="I4854" s="160" t="s">
        <v>90</v>
      </c>
      <c r="J4854" s="160" t="s">
        <v>97</v>
      </c>
      <c r="K4854" s="240" t="s">
        <v>34</v>
      </c>
      <c r="L4854" s="241" t="s">
        <v>34</v>
      </c>
      <c r="M4854" s="241" t="s">
        <v>34</v>
      </c>
      <c r="N4854" s="241" t="s">
        <v>34</v>
      </c>
      <c r="O4854" s="241" t="s">
        <v>34</v>
      </c>
      <c r="P4854" s="241" t="s">
        <v>34</v>
      </c>
      <c r="Q4854" s="159" t="s">
        <v>34</v>
      </c>
      <c r="R4854" s="100" t="s">
        <v>48</v>
      </c>
      <c r="S4854" s="163">
        <v>1</v>
      </c>
      <c r="T4854" s="103" t="s">
        <v>99</v>
      </c>
      <c r="U4854" s="160" t="s">
        <v>96</v>
      </c>
      <c r="V4854" s="160" t="s">
        <v>2984</v>
      </c>
      <c r="W4854" s="159"/>
      <c r="X4854" s="159"/>
    </row>
    <row r="4855" spans="1:24" ht="30.75">
      <c r="A4855" s="155">
        <f>A4854+1</f>
        <v>4853</v>
      </c>
      <c r="B4855" s="160" t="s">
        <v>3135</v>
      </c>
      <c r="C4855" s="159">
        <v>2022</v>
      </c>
      <c r="D4855" s="160" t="s">
        <v>96</v>
      </c>
      <c r="E4855" s="160" t="s">
        <v>308</v>
      </c>
      <c r="F4855" s="268" t="s">
        <v>5375</v>
      </c>
      <c r="G4855" s="160" t="s">
        <v>31</v>
      </c>
      <c r="H4855" s="161" t="s">
        <v>39</v>
      </c>
      <c r="I4855" s="160" t="s">
        <v>90</v>
      </c>
      <c r="J4855" s="160" t="s">
        <v>104</v>
      </c>
      <c r="K4855" s="240" t="s">
        <v>34</v>
      </c>
      <c r="L4855" s="241" t="s">
        <v>34</v>
      </c>
      <c r="M4855" s="241" t="s">
        <v>34</v>
      </c>
      <c r="N4855" s="241" t="s">
        <v>34</v>
      </c>
      <c r="O4855" s="241" t="s">
        <v>34</v>
      </c>
      <c r="P4855" s="241" t="s">
        <v>34</v>
      </c>
      <c r="Q4855" s="159" t="s">
        <v>34</v>
      </c>
      <c r="R4855" s="100" t="s">
        <v>48</v>
      </c>
      <c r="S4855" s="163">
        <v>1</v>
      </c>
      <c r="T4855" s="103" t="s">
        <v>99</v>
      </c>
      <c r="U4855" s="160" t="s">
        <v>96</v>
      </c>
      <c r="V4855" s="160" t="s">
        <v>3568</v>
      </c>
      <c r="W4855" s="159"/>
      <c r="X4855" s="159"/>
    </row>
    <row r="4856" spans="1:24" ht="30.75">
      <c r="A4856" s="155">
        <f>A4855+1</f>
        <v>4854</v>
      </c>
      <c r="B4856" s="160" t="s">
        <v>3135</v>
      </c>
      <c r="C4856" s="159">
        <v>2022</v>
      </c>
      <c r="D4856" s="160" t="s">
        <v>96</v>
      </c>
      <c r="E4856" s="160" t="s">
        <v>308</v>
      </c>
      <c r="F4856" s="268" t="s">
        <v>5376</v>
      </c>
      <c r="G4856" s="160" t="s">
        <v>31</v>
      </c>
      <c r="H4856" s="161" t="s">
        <v>29</v>
      </c>
      <c r="I4856" s="160" t="s">
        <v>90</v>
      </c>
      <c r="J4856" s="160" t="s">
        <v>104</v>
      </c>
      <c r="K4856" s="240" t="s">
        <v>34</v>
      </c>
      <c r="L4856" s="241" t="s">
        <v>34</v>
      </c>
      <c r="M4856" s="241" t="s">
        <v>34</v>
      </c>
      <c r="N4856" s="241" t="s">
        <v>34</v>
      </c>
      <c r="O4856" s="241" t="s">
        <v>34</v>
      </c>
      <c r="P4856" s="241" t="s">
        <v>34</v>
      </c>
      <c r="Q4856" s="159" t="s">
        <v>34</v>
      </c>
      <c r="R4856" s="100" t="s">
        <v>48</v>
      </c>
      <c r="S4856" s="163">
        <v>1</v>
      </c>
      <c r="T4856" s="103" t="s">
        <v>99</v>
      </c>
      <c r="U4856" s="160" t="s">
        <v>96</v>
      </c>
      <c r="V4856" s="160" t="s">
        <v>3568</v>
      </c>
      <c r="W4856" s="159"/>
      <c r="X4856" s="159"/>
    </row>
    <row r="4857" spans="1:24" ht="20.25">
      <c r="A4857" s="155">
        <f>A4856+1</f>
        <v>4855</v>
      </c>
      <c r="B4857" s="160" t="s">
        <v>3135</v>
      </c>
      <c r="C4857" s="159">
        <v>2022</v>
      </c>
      <c r="D4857" s="160" t="s">
        <v>96</v>
      </c>
      <c r="E4857" s="160" t="s">
        <v>97</v>
      </c>
      <c r="F4857" s="268" t="s">
        <v>5377</v>
      </c>
      <c r="G4857" s="160" t="s">
        <v>31</v>
      </c>
      <c r="H4857" s="161" t="s">
        <v>39</v>
      </c>
      <c r="I4857" s="160" t="s">
        <v>90</v>
      </c>
      <c r="J4857" s="160" t="s">
        <v>97</v>
      </c>
      <c r="K4857" s="240" t="s">
        <v>34</v>
      </c>
      <c r="L4857" s="241" t="s">
        <v>34</v>
      </c>
      <c r="M4857" s="241" t="s">
        <v>34</v>
      </c>
      <c r="N4857" s="241" t="s">
        <v>34</v>
      </c>
      <c r="O4857" s="241" t="s">
        <v>34</v>
      </c>
      <c r="P4857" s="241" t="s">
        <v>34</v>
      </c>
      <c r="Q4857" s="159" t="s">
        <v>34</v>
      </c>
      <c r="R4857" s="100" t="s">
        <v>48</v>
      </c>
      <c r="S4857" s="163">
        <v>1</v>
      </c>
      <c r="T4857" s="103" t="s">
        <v>99</v>
      </c>
      <c r="U4857" s="160" t="s">
        <v>96</v>
      </c>
      <c r="V4857" s="160" t="s">
        <v>464</v>
      </c>
      <c r="W4857" s="159"/>
      <c r="X4857" s="159"/>
    </row>
    <row r="4858" spans="1:24" ht="81">
      <c r="A4858" s="155">
        <f>A4857+1</f>
        <v>4856</v>
      </c>
      <c r="B4858" s="160" t="s">
        <v>3135</v>
      </c>
      <c r="C4858" s="159">
        <v>2022</v>
      </c>
      <c r="D4858" s="160" t="s">
        <v>106</v>
      </c>
      <c r="E4858" s="160" t="s">
        <v>131</v>
      </c>
      <c r="F4858" s="268" t="s">
        <v>5378</v>
      </c>
      <c r="G4858" s="160" t="s">
        <v>426</v>
      </c>
      <c r="H4858" s="161" t="s">
        <v>83</v>
      </c>
      <c r="I4858" s="160" t="s">
        <v>71</v>
      </c>
      <c r="J4858" s="160" t="s">
        <v>109</v>
      </c>
      <c r="K4858" s="240" t="s">
        <v>48</v>
      </c>
      <c r="L4858" s="241" t="s">
        <v>34</v>
      </c>
      <c r="M4858" s="241" t="s">
        <v>34</v>
      </c>
      <c r="N4858" s="241" t="s">
        <v>34</v>
      </c>
      <c r="O4858" s="241" t="s">
        <v>34</v>
      </c>
      <c r="P4858" s="241" t="s">
        <v>34</v>
      </c>
      <c r="Q4858" s="159" t="s">
        <v>34</v>
      </c>
      <c r="R4858" s="159" t="s">
        <v>34</v>
      </c>
      <c r="S4858" s="163">
        <v>1</v>
      </c>
      <c r="T4858" s="103" t="s">
        <v>110</v>
      </c>
      <c r="U4858" s="160" t="s">
        <v>111</v>
      </c>
      <c r="V4858" s="160" t="s">
        <v>111</v>
      </c>
      <c r="W4858" s="159"/>
      <c r="X4858" s="159"/>
    </row>
    <row r="4859" spans="1:24" ht="41.25">
      <c r="A4859" s="155">
        <f>A4858+1</f>
        <v>4857</v>
      </c>
      <c r="B4859" s="160" t="s">
        <v>3135</v>
      </c>
      <c r="C4859" s="159">
        <v>2022</v>
      </c>
      <c r="D4859" s="160" t="s">
        <v>106</v>
      </c>
      <c r="E4859" s="160" t="s">
        <v>131</v>
      </c>
      <c r="F4859" s="268" t="s">
        <v>5379</v>
      </c>
      <c r="G4859" s="160" t="s">
        <v>31</v>
      </c>
      <c r="H4859" s="161" t="s">
        <v>29</v>
      </c>
      <c r="I4859" s="160" t="s">
        <v>71</v>
      </c>
      <c r="J4859" s="160" t="s">
        <v>109</v>
      </c>
      <c r="K4859" s="240" t="s">
        <v>34</v>
      </c>
      <c r="L4859" s="241" t="s">
        <v>34</v>
      </c>
      <c r="M4859" s="241" t="s">
        <v>34</v>
      </c>
      <c r="N4859" s="241" t="s">
        <v>34</v>
      </c>
      <c r="O4859" s="241" t="s">
        <v>34</v>
      </c>
      <c r="P4859" s="241" t="s">
        <v>34</v>
      </c>
      <c r="Q4859" s="159" t="s">
        <v>34</v>
      </c>
      <c r="R4859" s="159" t="s">
        <v>34</v>
      </c>
      <c r="S4859" s="163">
        <v>1</v>
      </c>
      <c r="T4859" s="103" t="s">
        <v>110</v>
      </c>
      <c r="U4859" s="160" t="s">
        <v>111</v>
      </c>
      <c r="V4859" s="160" t="s">
        <v>111</v>
      </c>
      <c r="W4859" s="159"/>
      <c r="X4859" s="159"/>
    </row>
    <row r="4860" spans="1:24" ht="81">
      <c r="A4860" s="155">
        <f>A4859+1</f>
        <v>4858</v>
      </c>
      <c r="B4860" s="160" t="s">
        <v>3135</v>
      </c>
      <c r="C4860" s="159">
        <v>2022</v>
      </c>
      <c r="D4860" s="160" t="s">
        <v>106</v>
      </c>
      <c r="E4860" s="160" t="s">
        <v>131</v>
      </c>
      <c r="F4860" s="268" t="s">
        <v>5380</v>
      </c>
      <c r="G4860" s="160" t="s">
        <v>426</v>
      </c>
      <c r="H4860" s="161" t="s">
        <v>83</v>
      </c>
      <c r="I4860" s="160" t="s">
        <v>71</v>
      </c>
      <c r="J4860" s="160" t="s">
        <v>109</v>
      </c>
      <c r="K4860" s="240" t="s">
        <v>34</v>
      </c>
      <c r="L4860" s="241" t="s">
        <v>34</v>
      </c>
      <c r="M4860" s="241" t="s">
        <v>34</v>
      </c>
      <c r="N4860" s="241" t="s">
        <v>34</v>
      </c>
      <c r="O4860" s="241" t="s">
        <v>34</v>
      </c>
      <c r="P4860" s="241" t="s">
        <v>34</v>
      </c>
      <c r="Q4860" s="159" t="s">
        <v>34</v>
      </c>
      <c r="R4860" s="159" t="s">
        <v>34</v>
      </c>
      <c r="S4860" s="163">
        <v>1</v>
      </c>
      <c r="T4860" s="103" t="s">
        <v>110</v>
      </c>
      <c r="U4860" s="160" t="s">
        <v>111</v>
      </c>
      <c r="V4860" s="160" t="s">
        <v>111</v>
      </c>
      <c r="W4860" s="159"/>
      <c r="X4860" s="159"/>
    </row>
    <row r="4861" spans="1:24" ht="81">
      <c r="A4861" s="155">
        <f>A4860+1</f>
        <v>4859</v>
      </c>
      <c r="B4861" s="160" t="s">
        <v>3135</v>
      </c>
      <c r="C4861" s="159">
        <v>2022</v>
      </c>
      <c r="D4861" s="160" t="s">
        <v>106</v>
      </c>
      <c r="E4861" s="160" t="s">
        <v>131</v>
      </c>
      <c r="F4861" s="268" t="s">
        <v>5381</v>
      </c>
      <c r="G4861" s="160" t="s">
        <v>426</v>
      </c>
      <c r="H4861" s="161" t="s">
        <v>83</v>
      </c>
      <c r="I4861" s="160" t="s">
        <v>71</v>
      </c>
      <c r="J4861" s="160" t="s">
        <v>109</v>
      </c>
      <c r="K4861" s="240" t="s">
        <v>34</v>
      </c>
      <c r="L4861" s="241" t="s">
        <v>34</v>
      </c>
      <c r="M4861" s="241" t="s">
        <v>34</v>
      </c>
      <c r="N4861" s="241" t="s">
        <v>34</v>
      </c>
      <c r="O4861" s="241" t="s">
        <v>34</v>
      </c>
      <c r="P4861" s="241" t="s">
        <v>34</v>
      </c>
      <c r="Q4861" s="159" t="s">
        <v>34</v>
      </c>
      <c r="R4861" s="100" t="s">
        <v>34</v>
      </c>
      <c r="S4861" s="163">
        <v>1</v>
      </c>
      <c r="T4861" s="103" t="s">
        <v>110</v>
      </c>
      <c r="U4861" s="160" t="s">
        <v>111</v>
      </c>
      <c r="V4861" s="160" t="s">
        <v>111</v>
      </c>
      <c r="W4861" s="159"/>
      <c r="X4861" s="159"/>
    </row>
    <row r="4862" spans="1:24" ht="81">
      <c r="A4862" s="155">
        <f>A4861+1</f>
        <v>4860</v>
      </c>
      <c r="B4862" s="160" t="s">
        <v>3135</v>
      </c>
      <c r="C4862" s="159">
        <v>2022</v>
      </c>
      <c r="D4862" s="160" t="s">
        <v>106</v>
      </c>
      <c r="E4862" s="160" t="s">
        <v>131</v>
      </c>
      <c r="F4862" s="268" t="s">
        <v>5382</v>
      </c>
      <c r="G4862" s="160" t="s">
        <v>426</v>
      </c>
      <c r="H4862" s="161" t="s">
        <v>83</v>
      </c>
      <c r="I4862" s="160" t="s">
        <v>71</v>
      </c>
      <c r="J4862" s="160" t="s">
        <v>109</v>
      </c>
      <c r="K4862" s="240" t="s">
        <v>34</v>
      </c>
      <c r="L4862" s="241" t="s">
        <v>34</v>
      </c>
      <c r="M4862" s="241" t="s">
        <v>34</v>
      </c>
      <c r="N4862" s="241" t="s">
        <v>34</v>
      </c>
      <c r="O4862" s="241" t="s">
        <v>34</v>
      </c>
      <c r="P4862" s="241" t="s">
        <v>34</v>
      </c>
      <c r="Q4862" s="159" t="s">
        <v>34</v>
      </c>
      <c r="R4862" s="100" t="s">
        <v>34</v>
      </c>
      <c r="S4862" s="163">
        <v>1</v>
      </c>
      <c r="T4862" s="103" t="s">
        <v>110</v>
      </c>
      <c r="U4862" s="160" t="s">
        <v>111</v>
      </c>
      <c r="V4862" s="160" t="s">
        <v>111</v>
      </c>
      <c r="W4862" s="159"/>
      <c r="X4862" s="159"/>
    </row>
    <row r="4863" spans="1:24" ht="41.25">
      <c r="A4863" s="155">
        <f>A4862+1</f>
        <v>4861</v>
      </c>
      <c r="B4863" s="160" t="s">
        <v>3135</v>
      </c>
      <c r="C4863" s="159">
        <v>2022</v>
      </c>
      <c r="D4863" s="160" t="s">
        <v>106</v>
      </c>
      <c r="E4863" s="160" t="s">
        <v>131</v>
      </c>
      <c r="F4863" s="268" t="s">
        <v>5383</v>
      </c>
      <c r="G4863" s="160" t="s">
        <v>31</v>
      </c>
      <c r="H4863" s="161" t="s">
        <v>39</v>
      </c>
      <c r="I4863" s="160" t="s">
        <v>71</v>
      </c>
      <c r="J4863" s="160" t="s">
        <v>109</v>
      </c>
      <c r="K4863" s="240" t="s">
        <v>48</v>
      </c>
      <c r="L4863" s="241" t="s">
        <v>34</v>
      </c>
      <c r="M4863" s="241" t="s">
        <v>48</v>
      </c>
      <c r="N4863" s="241" t="s">
        <v>34</v>
      </c>
      <c r="O4863" s="241" t="s">
        <v>34</v>
      </c>
      <c r="P4863" s="241" t="s">
        <v>34</v>
      </c>
      <c r="Q4863" s="159" t="s">
        <v>34</v>
      </c>
      <c r="R4863" s="159" t="s">
        <v>34</v>
      </c>
      <c r="S4863" s="163">
        <v>1</v>
      </c>
      <c r="T4863" s="103" t="s">
        <v>110</v>
      </c>
      <c r="U4863" s="160" t="s">
        <v>111</v>
      </c>
      <c r="V4863" s="160" t="s">
        <v>111</v>
      </c>
      <c r="W4863" s="159"/>
      <c r="X4863" s="159"/>
    </row>
    <row r="4864" spans="1:24" ht="51">
      <c r="A4864" s="155">
        <f>A4863+1</f>
        <v>4862</v>
      </c>
      <c r="B4864" s="160" t="s">
        <v>3135</v>
      </c>
      <c r="C4864" s="159">
        <v>2022</v>
      </c>
      <c r="D4864" s="160" t="s">
        <v>106</v>
      </c>
      <c r="E4864" s="160" t="s">
        <v>107</v>
      </c>
      <c r="F4864" s="268" t="s">
        <v>5384</v>
      </c>
      <c r="G4864" s="160" t="s">
        <v>31</v>
      </c>
      <c r="H4864" s="161" t="s">
        <v>29</v>
      </c>
      <c r="I4864" s="160" t="s">
        <v>71</v>
      </c>
      <c r="J4864" s="160" t="s">
        <v>109</v>
      </c>
      <c r="K4864" s="240" t="s">
        <v>34</v>
      </c>
      <c r="L4864" s="241" t="s">
        <v>34</v>
      </c>
      <c r="M4864" s="241" t="s">
        <v>34</v>
      </c>
      <c r="N4864" s="241" t="s">
        <v>34</v>
      </c>
      <c r="O4864" s="241" t="s">
        <v>34</v>
      </c>
      <c r="P4864" s="241" t="s">
        <v>34</v>
      </c>
      <c r="Q4864" s="159" t="s">
        <v>34</v>
      </c>
      <c r="R4864" s="100" t="s">
        <v>34</v>
      </c>
      <c r="S4864" s="163">
        <v>1</v>
      </c>
      <c r="T4864" s="103" t="s">
        <v>110</v>
      </c>
      <c r="U4864" s="160" t="s">
        <v>111</v>
      </c>
      <c r="V4864" s="160" t="s">
        <v>111</v>
      </c>
      <c r="W4864" s="159"/>
      <c r="X4864" s="159"/>
    </row>
    <row r="4865" spans="1:24" ht="51">
      <c r="A4865" s="155">
        <f>A4864+1</f>
        <v>4863</v>
      </c>
      <c r="B4865" s="160" t="s">
        <v>3135</v>
      </c>
      <c r="C4865" s="159">
        <v>2022</v>
      </c>
      <c r="D4865" s="160" t="s">
        <v>106</v>
      </c>
      <c r="E4865" s="160" t="s">
        <v>107</v>
      </c>
      <c r="F4865" s="268" t="s">
        <v>5385</v>
      </c>
      <c r="G4865" s="160" t="s">
        <v>193</v>
      </c>
      <c r="H4865" s="161" t="s">
        <v>120</v>
      </c>
      <c r="I4865" s="160" t="s">
        <v>71</v>
      </c>
      <c r="J4865" s="160" t="s">
        <v>109</v>
      </c>
      <c r="K4865" s="240" t="s">
        <v>34</v>
      </c>
      <c r="L4865" s="241" t="s">
        <v>34</v>
      </c>
      <c r="M4865" s="241" t="s">
        <v>34</v>
      </c>
      <c r="N4865" s="241" t="s">
        <v>34</v>
      </c>
      <c r="O4865" s="241" t="s">
        <v>34</v>
      </c>
      <c r="P4865" s="241" t="s">
        <v>34</v>
      </c>
      <c r="Q4865" s="159" t="s">
        <v>34</v>
      </c>
      <c r="R4865" s="159" t="s">
        <v>34</v>
      </c>
      <c r="S4865" s="163">
        <v>1</v>
      </c>
      <c r="T4865" s="103" t="s">
        <v>110</v>
      </c>
      <c r="U4865" s="160" t="s">
        <v>111</v>
      </c>
      <c r="V4865" s="160" t="s">
        <v>111</v>
      </c>
      <c r="W4865" s="159"/>
      <c r="X4865" s="159"/>
    </row>
    <row r="4866" spans="1:24" ht="81">
      <c r="A4866" s="155">
        <f>A4865+1</f>
        <v>4864</v>
      </c>
      <c r="B4866" s="160" t="s">
        <v>3135</v>
      </c>
      <c r="C4866" s="159">
        <v>2022</v>
      </c>
      <c r="D4866" s="160" t="s">
        <v>106</v>
      </c>
      <c r="E4866" s="160" t="s">
        <v>131</v>
      </c>
      <c r="F4866" s="268" t="s">
        <v>5386</v>
      </c>
      <c r="G4866" s="160" t="s">
        <v>426</v>
      </c>
      <c r="H4866" s="161" t="s">
        <v>83</v>
      </c>
      <c r="I4866" s="160" t="s">
        <v>71</v>
      </c>
      <c r="J4866" s="160" t="s">
        <v>109</v>
      </c>
      <c r="K4866" s="240" t="s">
        <v>48</v>
      </c>
      <c r="L4866" s="241" t="s">
        <v>34</v>
      </c>
      <c r="M4866" s="241" t="s">
        <v>34</v>
      </c>
      <c r="N4866" s="241" t="s">
        <v>34</v>
      </c>
      <c r="O4866" s="241" t="s">
        <v>34</v>
      </c>
      <c r="P4866" s="241" t="s">
        <v>34</v>
      </c>
      <c r="Q4866" s="159" t="s">
        <v>34</v>
      </c>
      <c r="R4866" s="159" t="s">
        <v>34</v>
      </c>
      <c r="S4866" s="163">
        <v>1</v>
      </c>
      <c r="T4866" s="103" t="s">
        <v>110</v>
      </c>
      <c r="U4866" s="160" t="s">
        <v>111</v>
      </c>
      <c r="V4866" s="160" t="s">
        <v>111</v>
      </c>
      <c r="W4866" s="159"/>
      <c r="X4866" s="159"/>
    </row>
    <row r="4867" spans="1:24" ht="41.25">
      <c r="A4867" s="155">
        <f>A4866+1</f>
        <v>4865</v>
      </c>
      <c r="B4867" s="160" t="s">
        <v>3135</v>
      </c>
      <c r="C4867" s="159">
        <v>2022</v>
      </c>
      <c r="D4867" s="160" t="s">
        <v>106</v>
      </c>
      <c r="E4867" s="160" t="s">
        <v>379</v>
      </c>
      <c r="F4867" s="268" t="s">
        <v>5387</v>
      </c>
      <c r="G4867" s="160" t="s">
        <v>31</v>
      </c>
      <c r="H4867" s="161" t="s">
        <v>39</v>
      </c>
      <c r="I4867" s="160" t="s">
        <v>71</v>
      </c>
      <c r="J4867" s="160" t="s">
        <v>72</v>
      </c>
      <c r="K4867" s="240" t="s">
        <v>48</v>
      </c>
      <c r="L4867" s="241" t="s">
        <v>34</v>
      </c>
      <c r="M4867" s="241" t="s">
        <v>34</v>
      </c>
      <c r="N4867" s="241" t="s">
        <v>34</v>
      </c>
      <c r="O4867" s="241" t="s">
        <v>34</v>
      </c>
      <c r="P4867" s="241" t="s">
        <v>34</v>
      </c>
      <c r="Q4867" s="159" t="s">
        <v>34</v>
      </c>
      <c r="R4867" s="159" t="s">
        <v>34</v>
      </c>
      <c r="S4867" s="163">
        <v>1</v>
      </c>
      <c r="T4867" s="103" t="s">
        <v>110</v>
      </c>
      <c r="U4867" s="160" t="s">
        <v>111</v>
      </c>
      <c r="V4867" s="160" t="s">
        <v>379</v>
      </c>
      <c r="W4867" s="159"/>
      <c r="X4867" s="159"/>
    </row>
    <row r="4868" spans="1:24" ht="81">
      <c r="A4868" s="155">
        <f>A4867+1</f>
        <v>4866</v>
      </c>
      <c r="B4868" s="160" t="s">
        <v>3135</v>
      </c>
      <c r="C4868" s="159">
        <v>2022</v>
      </c>
      <c r="D4868" s="160" t="s">
        <v>106</v>
      </c>
      <c r="E4868" s="160" t="s">
        <v>379</v>
      </c>
      <c r="F4868" s="268" t="s">
        <v>5388</v>
      </c>
      <c r="G4868" s="160" t="s">
        <v>426</v>
      </c>
      <c r="H4868" s="161" t="s">
        <v>83</v>
      </c>
      <c r="I4868" s="160" t="s">
        <v>71</v>
      </c>
      <c r="J4868" s="160" t="s">
        <v>72</v>
      </c>
      <c r="K4868" s="240" t="s">
        <v>48</v>
      </c>
      <c r="L4868" s="241" t="s">
        <v>34</v>
      </c>
      <c r="M4868" s="241" t="s">
        <v>34</v>
      </c>
      <c r="N4868" s="241" t="s">
        <v>34</v>
      </c>
      <c r="O4868" s="241" t="s">
        <v>34</v>
      </c>
      <c r="P4868" s="241" t="s">
        <v>34</v>
      </c>
      <c r="Q4868" s="159" t="s">
        <v>34</v>
      </c>
      <c r="R4868" s="159" t="s">
        <v>34</v>
      </c>
      <c r="S4868" s="163">
        <v>1</v>
      </c>
      <c r="T4868" s="103" t="s">
        <v>110</v>
      </c>
      <c r="U4868" s="160" t="s">
        <v>111</v>
      </c>
      <c r="V4868" s="160" t="s">
        <v>379</v>
      </c>
      <c r="W4868" s="159"/>
      <c r="X4868" s="159"/>
    </row>
    <row r="4869" spans="1:24" ht="41.25">
      <c r="A4869" s="155">
        <f>A4868+1</f>
        <v>4867</v>
      </c>
      <c r="B4869" s="160" t="s">
        <v>3135</v>
      </c>
      <c r="C4869" s="159">
        <v>2022</v>
      </c>
      <c r="D4869" s="160" t="s">
        <v>106</v>
      </c>
      <c r="E4869" s="160" t="s">
        <v>379</v>
      </c>
      <c r="F4869" s="268" t="s">
        <v>5389</v>
      </c>
      <c r="G4869" s="160" t="s">
        <v>31</v>
      </c>
      <c r="H4869" s="161" t="s">
        <v>39</v>
      </c>
      <c r="I4869" s="160" t="s">
        <v>71</v>
      </c>
      <c r="J4869" s="160" t="s">
        <v>72</v>
      </c>
      <c r="K4869" s="240" t="s">
        <v>34</v>
      </c>
      <c r="L4869" s="241" t="s">
        <v>34</v>
      </c>
      <c r="M4869" s="241" t="s">
        <v>34</v>
      </c>
      <c r="N4869" s="241" t="s">
        <v>34</v>
      </c>
      <c r="O4869" s="241" t="s">
        <v>34</v>
      </c>
      <c r="P4869" s="241" t="s">
        <v>34</v>
      </c>
      <c r="Q4869" s="159" t="s">
        <v>34</v>
      </c>
      <c r="R4869" s="159" t="s">
        <v>34</v>
      </c>
      <c r="S4869" s="163">
        <v>1</v>
      </c>
      <c r="T4869" s="103" t="s">
        <v>110</v>
      </c>
      <c r="U4869" s="160" t="s">
        <v>111</v>
      </c>
      <c r="V4869" s="160" t="s">
        <v>379</v>
      </c>
      <c r="W4869" s="159"/>
      <c r="X4869" s="159"/>
    </row>
    <row r="4870" spans="1:24" ht="41.25">
      <c r="A4870" s="155">
        <f>A4869+1</f>
        <v>4868</v>
      </c>
      <c r="B4870" s="160" t="s">
        <v>3135</v>
      </c>
      <c r="C4870" s="159">
        <v>2022</v>
      </c>
      <c r="D4870" s="160" t="s">
        <v>139</v>
      </c>
      <c r="E4870" s="160" t="s">
        <v>483</v>
      </c>
      <c r="F4870" s="268" t="s">
        <v>5390</v>
      </c>
      <c r="G4870" s="160" t="s">
        <v>31</v>
      </c>
      <c r="H4870" s="161" t="s">
        <v>39</v>
      </c>
      <c r="I4870" s="160" t="s">
        <v>71</v>
      </c>
      <c r="J4870" s="160" t="s">
        <v>142</v>
      </c>
      <c r="K4870" s="240" t="s">
        <v>34</v>
      </c>
      <c r="L4870" s="241" t="s">
        <v>34</v>
      </c>
      <c r="M4870" s="241" t="s">
        <v>34</v>
      </c>
      <c r="N4870" s="241" t="s">
        <v>34</v>
      </c>
      <c r="O4870" s="241" t="s">
        <v>34</v>
      </c>
      <c r="P4870" s="241" t="s">
        <v>34</v>
      </c>
      <c r="Q4870" s="159" t="s">
        <v>34</v>
      </c>
      <c r="R4870" s="100" t="s">
        <v>48</v>
      </c>
      <c r="S4870" s="163">
        <v>1</v>
      </c>
      <c r="T4870" s="103" t="s">
        <v>143</v>
      </c>
      <c r="U4870" s="160" t="s">
        <v>139</v>
      </c>
      <c r="V4870" s="160" t="s">
        <v>144</v>
      </c>
      <c r="W4870" s="159"/>
      <c r="X4870" s="159"/>
    </row>
    <row r="4871" spans="1:24" ht="30.75">
      <c r="A4871" s="155">
        <f>A4870+1</f>
        <v>4869</v>
      </c>
      <c r="B4871" s="160" t="s">
        <v>3135</v>
      </c>
      <c r="C4871" s="159">
        <v>2022</v>
      </c>
      <c r="D4871" s="160" t="s">
        <v>139</v>
      </c>
      <c r="E4871" s="160" t="s">
        <v>1897</v>
      </c>
      <c r="F4871" s="268" t="s">
        <v>5391</v>
      </c>
      <c r="G4871" s="160" t="s">
        <v>31</v>
      </c>
      <c r="H4871" s="161" t="s">
        <v>39</v>
      </c>
      <c r="I4871" s="160" t="s">
        <v>186</v>
      </c>
      <c r="J4871" s="160" t="s">
        <v>201</v>
      </c>
      <c r="K4871" s="240" t="s">
        <v>34</v>
      </c>
      <c r="L4871" s="241" t="s">
        <v>34</v>
      </c>
      <c r="M4871" s="241" t="s">
        <v>34</v>
      </c>
      <c r="N4871" s="241" t="s">
        <v>34</v>
      </c>
      <c r="O4871" s="241" t="s">
        <v>34</v>
      </c>
      <c r="P4871" s="241" t="s">
        <v>34</v>
      </c>
      <c r="Q4871" s="159" t="s">
        <v>34</v>
      </c>
      <c r="R4871" s="100" t="s">
        <v>48</v>
      </c>
      <c r="S4871" s="163">
        <v>1</v>
      </c>
      <c r="T4871" s="103" t="s">
        <v>143</v>
      </c>
      <c r="U4871" s="160" t="s">
        <v>139</v>
      </c>
      <c r="V4871" s="160" t="s">
        <v>144</v>
      </c>
      <c r="W4871" s="159"/>
      <c r="X4871" s="159"/>
    </row>
    <row r="4872" spans="1:24" ht="81">
      <c r="A4872" s="155">
        <f>A4871+1</f>
        <v>4870</v>
      </c>
      <c r="B4872" s="160" t="s">
        <v>3135</v>
      </c>
      <c r="C4872" s="159">
        <v>2022</v>
      </c>
      <c r="D4872" s="160" t="s">
        <v>139</v>
      </c>
      <c r="E4872" s="160" t="s">
        <v>1897</v>
      </c>
      <c r="F4872" s="268" t="s">
        <v>5392</v>
      </c>
      <c r="G4872" s="160" t="s">
        <v>426</v>
      </c>
      <c r="H4872" s="161" t="s">
        <v>83</v>
      </c>
      <c r="I4872" s="160" t="s">
        <v>186</v>
      </c>
      <c r="J4872" s="160" t="s">
        <v>201</v>
      </c>
      <c r="K4872" s="240" t="s">
        <v>34</v>
      </c>
      <c r="L4872" s="241" t="s">
        <v>34</v>
      </c>
      <c r="M4872" s="241" t="s">
        <v>34</v>
      </c>
      <c r="N4872" s="241" t="s">
        <v>34</v>
      </c>
      <c r="O4872" s="241" t="s">
        <v>34</v>
      </c>
      <c r="P4872" s="241" t="s">
        <v>34</v>
      </c>
      <c r="Q4872" s="159" t="s">
        <v>34</v>
      </c>
      <c r="R4872" s="100" t="s">
        <v>48</v>
      </c>
      <c r="S4872" s="163">
        <v>1</v>
      </c>
      <c r="T4872" s="103" t="s">
        <v>143</v>
      </c>
      <c r="U4872" s="160" t="s">
        <v>139</v>
      </c>
      <c r="V4872" s="160" t="s">
        <v>144</v>
      </c>
      <c r="W4872" s="159"/>
      <c r="X4872" s="159"/>
    </row>
    <row r="4873" spans="1:24" ht="41.25">
      <c r="A4873" s="155">
        <f>A4872+1</f>
        <v>4871</v>
      </c>
      <c r="B4873" s="160" t="s">
        <v>3135</v>
      </c>
      <c r="C4873" s="159">
        <v>2022</v>
      </c>
      <c r="D4873" s="160" t="s">
        <v>139</v>
      </c>
      <c r="E4873" s="160" t="s">
        <v>483</v>
      </c>
      <c r="F4873" s="268" t="s">
        <v>5393</v>
      </c>
      <c r="G4873" s="160" t="s">
        <v>31</v>
      </c>
      <c r="H4873" s="161" t="s">
        <v>42</v>
      </c>
      <c r="I4873" s="160" t="s">
        <v>71</v>
      </c>
      <c r="J4873" s="160" t="s">
        <v>142</v>
      </c>
      <c r="K4873" s="240" t="s">
        <v>34</v>
      </c>
      <c r="L4873" s="241" t="s">
        <v>34</v>
      </c>
      <c r="M4873" s="241" t="s">
        <v>34</v>
      </c>
      <c r="N4873" s="241" t="s">
        <v>48</v>
      </c>
      <c r="O4873" s="241" t="s">
        <v>34</v>
      </c>
      <c r="P4873" s="241" t="s">
        <v>34</v>
      </c>
      <c r="Q4873" s="159" t="s">
        <v>34</v>
      </c>
      <c r="R4873" s="100" t="s">
        <v>48</v>
      </c>
      <c r="S4873" s="163">
        <v>1</v>
      </c>
      <c r="T4873" s="103" t="s">
        <v>143</v>
      </c>
      <c r="U4873" s="160" t="s">
        <v>139</v>
      </c>
      <c r="V4873" s="160" t="s">
        <v>5394</v>
      </c>
      <c r="W4873" s="159"/>
      <c r="X4873" s="159"/>
    </row>
    <row r="4874" spans="1:24" ht="81">
      <c r="A4874" s="155">
        <f>A4873+1</f>
        <v>4872</v>
      </c>
      <c r="B4874" s="160" t="s">
        <v>3135</v>
      </c>
      <c r="C4874" s="159">
        <v>2022</v>
      </c>
      <c r="D4874" s="160" t="s">
        <v>139</v>
      </c>
      <c r="E4874" s="160" t="s">
        <v>483</v>
      </c>
      <c r="F4874" s="268" t="s">
        <v>5395</v>
      </c>
      <c r="G4874" s="160" t="s">
        <v>426</v>
      </c>
      <c r="H4874" s="161" t="s">
        <v>83</v>
      </c>
      <c r="I4874" s="160" t="s">
        <v>71</v>
      </c>
      <c r="J4874" s="160" t="s">
        <v>142</v>
      </c>
      <c r="K4874" s="240" t="s">
        <v>34</v>
      </c>
      <c r="L4874" s="241" t="s">
        <v>34</v>
      </c>
      <c r="M4874" s="241" t="s">
        <v>34</v>
      </c>
      <c r="N4874" s="241" t="s">
        <v>34</v>
      </c>
      <c r="O4874" s="241" t="s">
        <v>34</v>
      </c>
      <c r="P4874" s="241" t="s">
        <v>34</v>
      </c>
      <c r="Q4874" s="159" t="s">
        <v>34</v>
      </c>
      <c r="R4874" s="100" t="s">
        <v>48</v>
      </c>
      <c r="S4874" s="163">
        <v>1</v>
      </c>
      <c r="T4874" s="103" t="s">
        <v>143</v>
      </c>
      <c r="U4874" s="160" t="s">
        <v>139</v>
      </c>
      <c r="V4874" s="160" t="s">
        <v>5394</v>
      </c>
      <c r="W4874" s="159"/>
      <c r="X4874" s="159"/>
    </row>
    <row r="4875" spans="1:24" ht="41.25">
      <c r="A4875" s="155">
        <f>A4874+1</f>
        <v>4873</v>
      </c>
      <c r="B4875" s="160" t="s">
        <v>3135</v>
      </c>
      <c r="C4875" s="159">
        <v>2022</v>
      </c>
      <c r="D4875" s="160" t="s">
        <v>139</v>
      </c>
      <c r="E4875" s="160" t="s">
        <v>483</v>
      </c>
      <c r="F4875" s="268" t="s">
        <v>5396</v>
      </c>
      <c r="G4875" s="160" t="s">
        <v>31</v>
      </c>
      <c r="H4875" s="161" t="s">
        <v>39</v>
      </c>
      <c r="I4875" s="160" t="s">
        <v>71</v>
      </c>
      <c r="J4875" s="160" t="s">
        <v>142</v>
      </c>
      <c r="K4875" s="240" t="s">
        <v>34</v>
      </c>
      <c r="L4875" s="241" t="s">
        <v>34</v>
      </c>
      <c r="M4875" s="241" t="s">
        <v>34</v>
      </c>
      <c r="N4875" s="241" t="s">
        <v>34</v>
      </c>
      <c r="O4875" s="241" t="s">
        <v>34</v>
      </c>
      <c r="P4875" s="241" t="s">
        <v>34</v>
      </c>
      <c r="Q4875" s="159" t="s">
        <v>34</v>
      </c>
      <c r="R4875" s="100" t="s">
        <v>48</v>
      </c>
      <c r="S4875" s="163">
        <v>1</v>
      </c>
      <c r="T4875" s="103" t="s">
        <v>143</v>
      </c>
      <c r="U4875" s="160" t="s">
        <v>139</v>
      </c>
      <c r="V4875" s="160" t="s">
        <v>5394</v>
      </c>
      <c r="W4875" s="159"/>
      <c r="X4875" s="159"/>
    </row>
    <row r="4876" spans="1:24" ht="41.25">
      <c r="A4876" s="155">
        <f>A4875+1</f>
        <v>4874</v>
      </c>
      <c r="B4876" s="160" t="s">
        <v>3135</v>
      </c>
      <c r="C4876" s="159">
        <v>2022</v>
      </c>
      <c r="D4876" s="160" t="s">
        <v>139</v>
      </c>
      <c r="E4876" s="160" t="s">
        <v>483</v>
      </c>
      <c r="F4876" s="268" t="s">
        <v>5397</v>
      </c>
      <c r="G4876" s="160" t="s">
        <v>31</v>
      </c>
      <c r="H4876" s="161" t="s">
        <v>39</v>
      </c>
      <c r="I4876" s="160" t="s">
        <v>71</v>
      </c>
      <c r="J4876" s="160" t="s">
        <v>142</v>
      </c>
      <c r="K4876" s="240" t="s">
        <v>34</v>
      </c>
      <c r="L4876" s="241" t="s">
        <v>48</v>
      </c>
      <c r="M4876" s="241" t="s">
        <v>34</v>
      </c>
      <c r="N4876" s="241" t="s">
        <v>34</v>
      </c>
      <c r="O4876" s="241" t="s">
        <v>34</v>
      </c>
      <c r="P4876" s="241" t="s">
        <v>34</v>
      </c>
      <c r="Q4876" s="159" t="s">
        <v>34</v>
      </c>
      <c r="R4876" s="100" t="s">
        <v>48</v>
      </c>
      <c r="S4876" s="163">
        <v>1</v>
      </c>
      <c r="T4876" s="103" t="s">
        <v>143</v>
      </c>
      <c r="U4876" s="160" t="s">
        <v>139</v>
      </c>
      <c r="V4876" s="160" t="s">
        <v>5394</v>
      </c>
      <c r="W4876" s="159"/>
      <c r="X4876" s="159"/>
    </row>
    <row r="4877" spans="1:24" ht="41.25">
      <c r="A4877" s="155">
        <f>A4876+1</f>
        <v>4875</v>
      </c>
      <c r="B4877" s="160" t="s">
        <v>3135</v>
      </c>
      <c r="C4877" s="159">
        <v>2022</v>
      </c>
      <c r="D4877" s="160" t="s">
        <v>139</v>
      </c>
      <c r="E4877" s="160" t="s">
        <v>483</v>
      </c>
      <c r="F4877" s="268" t="s">
        <v>5398</v>
      </c>
      <c r="G4877" s="160" t="s">
        <v>31</v>
      </c>
      <c r="H4877" s="161" t="s">
        <v>46</v>
      </c>
      <c r="I4877" s="160" t="s">
        <v>71</v>
      </c>
      <c r="J4877" s="160" t="s">
        <v>142</v>
      </c>
      <c r="K4877" s="240" t="s">
        <v>34</v>
      </c>
      <c r="L4877" s="241" t="s">
        <v>34</v>
      </c>
      <c r="M4877" s="241" t="s">
        <v>34</v>
      </c>
      <c r="N4877" s="241" t="s">
        <v>34</v>
      </c>
      <c r="O4877" s="241" t="s">
        <v>34</v>
      </c>
      <c r="P4877" s="241" t="s">
        <v>34</v>
      </c>
      <c r="Q4877" s="159" t="s">
        <v>34</v>
      </c>
      <c r="R4877" s="100" t="s">
        <v>48</v>
      </c>
      <c r="S4877" s="163">
        <v>1</v>
      </c>
      <c r="T4877" s="103" t="s">
        <v>143</v>
      </c>
      <c r="U4877" s="160" t="s">
        <v>139</v>
      </c>
      <c r="V4877" s="160" t="s">
        <v>5394</v>
      </c>
      <c r="W4877" s="159"/>
      <c r="X4877" s="159"/>
    </row>
    <row r="4878" spans="1:24" ht="41.25">
      <c r="A4878" s="155">
        <f>A4877+1</f>
        <v>4876</v>
      </c>
      <c r="B4878" s="160" t="s">
        <v>3135</v>
      </c>
      <c r="C4878" s="159">
        <v>2022</v>
      </c>
      <c r="D4878" s="160" t="s">
        <v>139</v>
      </c>
      <c r="E4878" s="160" t="s">
        <v>483</v>
      </c>
      <c r="F4878" s="268" t="s">
        <v>5399</v>
      </c>
      <c r="G4878" s="160" t="s">
        <v>31</v>
      </c>
      <c r="H4878" s="161" t="s">
        <v>39</v>
      </c>
      <c r="I4878" s="160" t="s">
        <v>71</v>
      </c>
      <c r="J4878" s="160" t="s">
        <v>142</v>
      </c>
      <c r="K4878" s="240" t="s">
        <v>34</v>
      </c>
      <c r="L4878" s="241" t="s">
        <v>48</v>
      </c>
      <c r="M4878" s="241" t="s">
        <v>34</v>
      </c>
      <c r="N4878" s="241" t="s">
        <v>34</v>
      </c>
      <c r="O4878" s="241" t="s">
        <v>34</v>
      </c>
      <c r="P4878" s="241" t="s">
        <v>34</v>
      </c>
      <c r="Q4878" s="159" t="s">
        <v>34</v>
      </c>
      <c r="R4878" s="100" t="s">
        <v>48</v>
      </c>
      <c r="S4878" s="163">
        <v>1</v>
      </c>
      <c r="T4878" s="103" t="s">
        <v>143</v>
      </c>
      <c r="U4878" s="160" t="s">
        <v>139</v>
      </c>
      <c r="V4878" s="160" t="s">
        <v>5394</v>
      </c>
      <c r="W4878" s="159"/>
      <c r="X4878" s="159"/>
    </row>
    <row r="4879" spans="1:24" ht="41.25">
      <c r="A4879" s="155">
        <f>A4878+1</f>
        <v>4877</v>
      </c>
      <c r="B4879" s="160" t="s">
        <v>3135</v>
      </c>
      <c r="C4879" s="159">
        <v>2022</v>
      </c>
      <c r="D4879" s="160" t="s">
        <v>139</v>
      </c>
      <c r="E4879" s="160" t="s">
        <v>483</v>
      </c>
      <c r="F4879" s="268" t="s">
        <v>5400</v>
      </c>
      <c r="G4879" s="160" t="s">
        <v>31</v>
      </c>
      <c r="H4879" s="161" t="s">
        <v>39</v>
      </c>
      <c r="I4879" s="160" t="s">
        <v>71</v>
      </c>
      <c r="J4879" s="160" t="s">
        <v>142</v>
      </c>
      <c r="K4879" s="240" t="s">
        <v>34</v>
      </c>
      <c r="L4879" s="241" t="s">
        <v>34</v>
      </c>
      <c r="M4879" s="241" t="s">
        <v>34</v>
      </c>
      <c r="N4879" s="241" t="s">
        <v>34</v>
      </c>
      <c r="O4879" s="241" t="s">
        <v>34</v>
      </c>
      <c r="P4879" s="241" t="s">
        <v>34</v>
      </c>
      <c r="Q4879" s="159" t="s">
        <v>34</v>
      </c>
      <c r="R4879" s="100" t="s">
        <v>48</v>
      </c>
      <c r="S4879" s="163">
        <v>1</v>
      </c>
      <c r="T4879" s="103" t="s">
        <v>143</v>
      </c>
      <c r="U4879" s="160" t="s">
        <v>139</v>
      </c>
      <c r="V4879" s="160" t="s">
        <v>5394</v>
      </c>
      <c r="W4879" s="159"/>
      <c r="X4879" s="159"/>
    </row>
    <row r="4880" spans="1:24" ht="41.25">
      <c r="A4880" s="155">
        <f>A4879+1</f>
        <v>4878</v>
      </c>
      <c r="B4880" s="160" t="s">
        <v>3135</v>
      </c>
      <c r="C4880" s="159">
        <v>2022</v>
      </c>
      <c r="D4880" s="160" t="s">
        <v>139</v>
      </c>
      <c r="E4880" s="160" t="s">
        <v>483</v>
      </c>
      <c r="F4880" s="268" t="s">
        <v>5401</v>
      </c>
      <c r="G4880" s="160" t="s">
        <v>31</v>
      </c>
      <c r="H4880" s="161" t="s">
        <v>42</v>
      </c>
      <c r="I4880" s="160" t="s">
        <v>71</v>
      </c>
      <c r="J4880" s="160" t="s">
        <v>142</v>
      </c>
      <c r="K4880" s="240" t="s">
        <v>34</v>
      </c>
      <c r="L4880" s="241" t="s">
        <v>34</v>
      </c>
      <c r="M4880" s="241" t="s">
        <v>34</v>
      </c>
      <c r="N4880" s="241" t="s">
        <v>34</v>
      </c>
      <c r="O4880" s="241" t="s">
        <v>34</v>
      </c>
      <c r="P4880" s="241" t="s">
        <v>34</v>
      </c>
      <c r="Q4880" s="159" t="s">
        <v>34</v>
      </c>
      <c r="R4880" s="100" t="s">
        <v>48</v>
      </c>
      <c r="S4880" s="163">
        <v>1</v>
      </c>
      <c r="T4880" s="103" t="s">
        <v>143</v>
      </c>
      <c r="U4880" s="160" t="s">
        <v>139</v>
      </c>
      <c r="V4880" s="160" t="s">
        <v>5394</v>
      </c>
      <c r="W4880" s="159"/>
      <c r="X4880" s="159"/>
    </row>
    <row r="4881" spans="1:24" ht="41.25">
      <c r="A4881" s="155">
        <f>A4880+1</f>
        <v>4879</v>
      </c>
      <c r="B4881" s="160" t="s">
        <v>3135</v>
      </c>
      <c r="C4881" s="159">
        <v>2022</v>
      </c>
      <c r="D4881" s="160" t="s">
        <v>139</v>
      </c>
      <c r="E4881" s="160" t="s">
        <v>483</v>
      </c>
      <c r="F4881" s="268" t="s">
        <v>5402</v>
      </c>
      <c r="G4881" s="160" t="s">
        <v>31</v>
      </c>
      <c r="H4881" s="161" t="s">
        <v>29</v>
      </c>
      <c r="I4881" s="160" t="s">
        <v>71</v>
      </c>
      <c r="J4881" s="160" t="s">
        <v>142</v>
      </c>
      <c r="K4881" s="240" t="s">
        <v>34</v>
      </c>
      <c r="L4881" s="241" t="s">
        <v>48</v>
      </c>
      <c r="M4881" s="241" t="s">
        <v>34</v>
      </c>
      <c r="N4881" s="241" t="s">
        <v>34</v>
      </c>
      <c r="O4881" s="241" t="s">
        <v>34</v>
      </c>
      <c r="P4881" s="241" t="s">
        <v>34</v>
      </c>
      <c r="Q4881" s="159" t="s">
        <v>34</v>
      </c>
      <c r="R4881" s="100" t="s">
        <v>48</v>
      </c>
      <c r="S4881" s="163">
        <v>1</v>
      </c>
      <c r="T4881" s="103" t="s">
        <v>143</v>
      </c>
      <c r="U4881" s="160" t="s">
        <v>139</v>
      </c>
      <c r="V4881" s="160" t="s">
        <v>5394</v>
      </c>
      <c r="W4881" s="159"/>
      <c r="X4881" s="159"/>
    </row>
    <row r="4882" spans="1:24" ht="81">
      <c r="A4882" s="155">
        <f>A4881+1</f>
        <v>4880</v>
      </c>
      <c r="B4882" s="160" t="s">
        <v>3135</v>
      </c>
      <c r="C4882" s="159">
        <v>2022</v>
      </c>
      <c r="D4882" s="160" t="s">
        <v>162</v>
      </c>
      <c r="E4882" s="160" t="s">
        <v>162</v>
      </c>
      <c r="F4882" s="268" t="s">
        <v>5403</v>
      </c>
      <c r="G4882" s="160" t="s">
        <v>426</v>
      </c>
      <c r="H4882" s="161" t="s">
        <v>83</v>
      </c>
      <c r="I4882" s="160" t="s">
        <v>164</v>
      </c>
      <c r="J4882" s="160" t="s">
        <v>15</v>
      </c>
      <c r="K4882" s="240" t="s">
        <v>34</v>
      </c>
      <c r="L4882" s="241" t="s">
        <v>34</v>
      </c>
      <c r="M4882" s="241" t="s">
        <v>48</v>
      </c>
      <c r="N4882" s="241" t="s">
        <v>34</v>
      </c>
      <c r="O4882" s="241" t="s">
        <v>34</v>
      </c>
      <c r="P4882" s="241" t="s">
        <v>34</v>
      </c>
      <c r="Q4882" s="159" t="s">
        <v>34</v>
      </c>
      <c r="R4882" s="100" t="s">
        <v>48</v>
      </c>
      <c r="S4882" s="163">
        <v>1</v>
      </c>
      <c r="T4882" s="103" t="s">
        <v>165</v>
      </c>
      <c r="U4882" s="160" t="s">
        <v>162</v>
      </c>
      <c r="V4882" s="160" t="s">
        <v>162</v>
      </c>
      <c r="W4882" s="159"/>
      <c r="X4882" s="159"/>
    </row>
    <row r="4883" spans="1:24" ht="20.25">
      <c r="A4883" s="155">
        <f>A4882+1</f>
        <v>4881</v>
      </c>
      <c r="B4883" s="160" t="s">
        <v>3135</v>
      </c>
      <c r="C4883" s="159">
        <v>2022</v>
      </c>
      <c r="D4883" s="160" t="s">
        <v>162</v>
      </c>
      <c r="E4883" s="160" t="s">
        <v>162</v>
      </c>
      <c r="F4883" s="268" t="s">
        <v>5404</v>
      </c>
      <c r="G4883" s="160" t="s">
        <v>31</v>
      </c>
      <c r="H4883" s="161" t="s">
        <v>42</v>
      </c>
      <c r="I4883" s="160" t="s">
        <v>164</v>
      </c>
      <c r="J4883" s="160" t="s">
        <v>15</v>
      </c>
      <c r="K4883" s="240" t="s">
        <v>34</v>
      </c>
      <c r="L4883" s="241" t="s">
        <v>34</v>
      </c>
      <c r="M4883" s="241" t="s">
        <v>48</v>
      </c>
      <c r="N4883" s="241" t="s">
        <v>34</v>
      </c>
      <c r="O4883" s="241" t="s">
        <v>34</v>
      </c>
      <c r="P4883" s="241" t="s">
        <v>34</v>
      </c>
      <c r="Q4883" s="159" t="s">
        <v>34</v>
      </c>
      <c r="R4883" s="100" t="s">
        <v>48</v>
      </c>
      <c r="S4883" s="163">
        <v>1</v>
      </c>
      <c r="T4883" s="103" t="s">
        <v>165</v>
      </c>
      <c r="U4883" s="160" t="s">
        <v>162</v>
      </c>
      <c r="V4883" s="160" t="s">
        <v>162</v>
      </c>
      <c r="W4883" s="159"/>
      <c r="X4883" s="159"/>
    </row>
    <row r="4884" spans="1:24" ht="30.75">
      <c r="A4884" s="155">
        <f>A4883+1</f>
        <v>4882</v>
      </c>
      <c r="B4884" s="160" t="s">
        <v>3135</v>
      </c>
      <c r="C4884" s="159">
        <v>2022</v>
      </c>
      <c r="D4884" s="160" t="s">
        <v>162</v>
      </c>
      <c r="E4884" s="160" t="s">
        <v>162</v>
      </c>
      <c r="F4884" s="268" t="s">
        <v>5405</v>
      </c>
      <c r="G4884" s="160" t="s">
        <v>31</v>
      </c>
      <c r="H4884" s="161" t="s">
        <v>29</v>
      </c>
      <c r="I4884" s="160" t="s">
        <v>164</v>
      </c>
      <c r="J4884" s="160" t="s">
        <v>15</v>
      </c>
      <c r="K4884" s="240" t="s">
        <v>34</v>
      </c>
      <c r="L4884" s="241" t="s">
        <v>34</v>
      </c>
      <c r="M4884" s="241" t="s">
        <v>48</v>
      </c>
      <c r="N4884" s="241" t="s">
        <v>34</v>
      </c>
      <c r="O4884" s="241" t="s">
        <v>34</v>
      </c>
      <c r="P4884" s="241" t="s">
        <v>34</v>
      </c>
      <c r="Q4884" s="159" t="s">
        <v>34</v>
      </c>
      <c r="R4884" s="100" t="s">
        <v>48</v>
      </c>
      <c r="S4884" s="163">
        <v>1</v>
      </c>
      <c r="T4884" s="103" t="s">
        <v>165</v>
      </c>
      <c r="U4884" s="160" t="s">
        <v>162</v>
      </c>
      <c r="V4884" s="160" t="s">
        <v>162</v>
      </c>
      <c r="W4884" s="159"/>
      <c r="X4884" s="159"/>
    </row>
    <row r="4885" spans="1:24" ht="81">
      <c r="A4885" s="155">
        <f>A4884+1</f>
        <v>4883</v>
      </c>
      <c r="B4885" s="160" t="s">
        <v>3135</v>
      </c>
      <c r="C4885" s="159">
        <v>2022</v>
      </c>
      <c r="D4885" s="160" t="s">
        <v>162</v>
      </c>
      <c r="E4885" s="160" t="s">
        <v>162</v>
      </c>
      <c r="F4885" s="268" t="s">
        <v>5406</v>
      </c>
      <c r="G4885" s="160" t="s">
        <v>426</v>
      </c>
      <c r="H4885" s="161" t="s">
        <v>83</v>
      </c>
      <c r="I4885" s="160" t="s">
        <v>164</v>
      </c>
      <c r="J4885" s="160" t="s">
        <v>15</v>
      </c>
      <c r="K4885" s="240" t="s">
        <v>34</v>
      </c>
      <c r="L4885" s="241" t="s">
        <v>34</v>
      </c>
      <c r="M4885" s="241" t="s">
        <v>48</v>
      </c>
      <c r="N4885" s="241" t="s">
        <v>34</v>
      </c>
      <c r="O4885" s="241" t="s">
        <v>34</v>
      </c>
      <c r="P4885" s="241" t="s">
        <v>34</v>
      </c>
      <c r="Q4885" s="159" t="s">
        <v>34</v>
      </c>
      <c r="R4885" s="100" t="s">
        <v>48</v>
      </c>
      <c r="S4885" s="163">
        <v>1</v>
      </c>
      <c r="T4885" s="103" t="s">
        <v>165</v>
      </c>
      <c r="U4885" s="160" t="s">
        <v>162</v>
      </c>
      <c r="V4885" s="160" t="s">
        <v>162</v>
      </c>
      <c r="W4885" s="159"/>
      <c r="X4885" s="159"/>
    </row>
    <row r="4886" spans="1:24" ht="81">
      <c r="A4886" s="155">
        <f>A4885+1</f>
        <v>4884</v>
      </c>
      <c r="B4886" s="160" t="s">
        <v>3135</v>
      </c>
      <c r="C4886" s="159">
        <v>2022</v>
      </c>
      <c r="D4886" s="160" t="s">
        <v>173</v>
      </c>
      <c r="E4886" s="160" t="s">
        <v>177</v>
      </c>
      <c r="F4886" s="268" t="s">
        <v>5407</v>
      </c>
      <c r="G4886" s="160" t="s">
        <v>426</v>
      </c>
      <c r="H4886" s="161" t="s">
        <v>83</v>
      </c>
      <c r="I4886" s="160" t="s">
        <v>173</v>
      </c>
      <c r="J4886" s="160" t="s">
        <v>3254</v>
      </c>
      <c r="K4886" s="240" t="s">
        <v>48</v>
      </c>
      <c r="L4886" s="241" t="s">
        <v>34</v>
      </c>
      <c r="M4886" s="241" t="s">
        <v>34</v>
      </c>
      <c r="N4886" s="241" t="s">
        <v>48</v>
      </c>
      <c r="O4886" s="241" t="s">
        <v>48</v>
      </c>
      <c r="P4886" s="241" t="s">
        <v>34</v>
      </c>
      <c r="Q4886" s="159" t="s">
        <v>34</v>
      </c>
      <c r="R4886" s="100" t="s">
        <v>48</v>
      </c>
      <c r="S4886" s="163">
        <v>1</v>
      </c>
      <c r="T4886" s="103" t="s">
        <v>176</v>
      </c>
      <c r="U4886" s="160" t="s">
        <v>493</v>
      </c>
      <c r="V4886" s="160" t="s">
        <v>177</v>
      </c>
      <c r="W4886" s="159"/>
      <c r="X4886" s="159"/>
    </row>
    <row r="4887" spans="1:24" ht="30.75">
      <c r="A4887" s="155">
        <f>A4886+1</f>
        <v>4885</v>
      </c>
      <c r="B4887" s="160" t="s">
        <v>3135</v>
      </c>
      <c r="C4887" s="159">
        <v>2022</v>
      </c>
      <c r="D4887" s="160" t="s">
        <v>173</v>
      </c>
      <c r="E4887" s="160" t="s">
        <v>174</v>
      </c>
      <c r="F4887" s="268" t="s">
        <v>5408</v>
      </c>
      <c r="G4887" s="160" t="s">
        <v>31</v>
      </c>
      <c r="H4887" s="161" t="s">
        <v>39</v>
      </c>
      <c r="I4887" s="160" t="s">
        <v>173</v>
      </c>
      <c r="J4887" s="160" t="s">
        <v>174</v>
      </c>
      <c r="K4887" s="240" t="s">
        <v>34</v>
      </c>
      <c r="L4887" s="241" t="s">
        <v>48</v>
      </c>
      <c r="M4887" s="241" t="s">
        <v>34</v>
      </c>
      <c r="N4887" s="241" t="s">
        <v>34</v>
      </c>
      <c r="O4887" s="241" t="s">
        <v>34</v>
      </c>
      <c r="P4887" s="241" t="s">
        <v>34</v>
      </c>
      <c r="Q4887" s="159" t="s">
        <v>34</v>
      </c>
      <c r="R4887" s="100" t="s">
        <v>48</v>
      </c>
      <c r="S4887" s="163">
        <v>1</v>
      </c>
      <c r="T4887" s="103" t="s">
        <v>176</v>
      </c>
      <c r="U4887" s="160" t="s">
        <v>493</v>
      </c>
      <c r="V4887" s="160" t="s">
        <v>177</v>
      </c>
      <c r="W4887" s="159"/>
      <c r="X4887" s="159"/>
    </row>
    <row r="4888" spans="1:24" ht="81">
      <c r="A4888" s="155">
        <f>A4887+1</f>
        <v>4886</v>
      </c>
      <c r="B4888" s="160" t="s">
        <v>3135</v>
      </c>
      <c r="C4888" s="159">
        <v>2022</v>
      </c>
      <c r="D4888" s="160" t="s">
        <v>173</v>
      </c>
      <c r="E4888" s="160" t="s">
        <v>174</v>
      </c>
      <c r="F4888" s="268" t="s">
        <v>5409</v>
      </c>
      <c r="G4888" s="160" t="s">
        <v>426</v>
      </c>
      <c r="H4888" s="161" t="s">
        <v>83</v>
      </c>
      <c r="I4888" s="160" t="s">
        <v>173</v>
      </c>
      <c r="J4888" s="160" t="s">
        <v>174</v>
      </c>
      <c r="K4888" s="240" t="s">
        <v>34</v>
      </c>
      <c r="L4888" s="241" t="s">
        <v>34</v>
      </c>
      <c r="M4888" s="241" t="s">
        <v>34</v>
      </c>
      <c r="N4888" s="241" t="s">
        <v>34</v>
      </c>
      <c r="O4888" s="241" t="s">
        <v>34</v>
      </c>
      <c r="P4888" s="241" t="s">
        <v>34</v>
      </c>
      <c r="Q4888" s="159" t="s">
        <v>34</v>
      </c>
      <c r="R4888" s="100" t="s">
        <v>48</v>
      </c>
      <c r="S4888" s="163">
        <v>1</v>
      </c>
      <c r="T4888" s="103" t="s">
        <v>176</v>
      </c>
      <c r="U4888" s="160" t="s">
        <v>493</v>
      </c>
      <c r="V4888" s="160" t="s">
        <v>177</v>
      </c>
      <c r="W4888" s="159"/>
      <c r="X4888" s="159"/>
    </row>
    <row r="4889" spans="1:24" ht="81">
      <c r="A4889" s="155">
        <f>A4888+1</f>
        <v>4887</v>
      </c>
      <c r="B4889" s="160" t="s">
        <v>3135</v>
      </c>
      <c r="C4889" s="159">
        <v>2022</v>
      </c>
      <c r="D4889" s="160" t="s">
        <v>173</v>
      </c>
      <c r="E4889" s="160" t="s">
        <v>495</v>
      </c>
      <c r="F4889" s="268" t="s">
        <v>5410</v>
      </c>
      <c r="G4889" s="160" t="s">
        <v>426</v>
      </c>
      <c r="H4889" s="161" t="s">
        <v>83</v>
      </c>
      <c r="I4889" s="160" t="s">
        <v>173</v>
      </c>
      <c r="J4889" s="160" t="s">
        <v>191</v>
      </c>
      <c r="K4889" s="240" t="s">
        <v>34</v>
      </c>
      <c r="L4889" s="241" t="s">
        <v>48</v>
      </c>
      <c r="M4889" s="241" t="s">
        <v>34</v>
      </c>
      <c r="N4889" s="241" t="s">
        <v>34</v>
      </c>
      <c r="O4889" s="241" t="s">
        <v>34</v>
      </c>
      <c r="P4889" s="241" t="s">
        <v>34</v>
      </c>
      <c r="Q4889" s="159" t="s">
        <v>34</v>
      </c>
      <c r="R4889" s="100" t="s">
        <v>48</v>
      </c>
      <c r="S4889" s="163">
        <v>1</v>
      </c>
      <c r="T4889" s="103" t="s">
        <v>176</v>
      </c>
      <c r="U4889" s="160" t="s">
        <v>493</v>
      </c>
      <c r="V4889" s="160" t="s">
        <v>495</v>
      </c>
      <c r="W4889" s="159"/>
      <c r="X4889" s="159"/>
    </row>
    <row r="4890" spans="1:24" ht="30.75">
      <c r="A4890" s="155">
        <f>A4889+1</f>
        <v>4888</v>
      </c>
      <c r="B4890" s="160" t="s">
        <v>3135</v>
      </c>
      <c r="C4890" s="159">
        <v>2022</v>
      </c>
      <c r="D4890" s="160" t="s">
        <v>173</v>
      </c>
      <c r="E4890" s="160" t="s">
        <v>495</v>
      </c>
      <c r="F4890" s="268" t="s">
        <v>5411</v>
      </c>
      <c r="G4890" s="160" t="s">
        <v>31</v>
      </c>
      <c r="H4890" s="161" t="s">
        <v>39</v>
      </c>
      <c r="I4890" s="160" t="s">
        <v>173</v>
      </c>
      <c r="J4890" s="160" t="s">
        <v>191</v>
      </c>
      <c r="K4890" s="240" t="s">
        <v>34</v>
      </c>
      <c r="L4890" s="241" t="s">
        <v>34</v>
      </c>
      <c r="M4890" s="241" t="s">
        <v>34</v>
      </c>
      <c r="N4890" s="241" t="s">
        <v>34</v>
      </c>
      <c r="O4890" s="241" t="s">
        <v>34</v>
      </c>
      <c r="P4890" s="241" t="s">
        <v>34</v>
      </c>
      <c r="Q4890" s="159" t="s">
        <v>34</v>
      </c>
      <c r="R4890" s="100" t="s">
        <v>48</v>
      </c>
      <c r="S4890" s="163">
        <v>1</v>
      </c>
      <c r="T4890" s="103" t="s">
        <v>176</v>
      </c>
      <c r="U4890" s="160" t="s">
        <v>493</v>
      </c>
      <c r="V4890" s="160" t="s">
        <v>495</v>
      </c>
      <c r="W4890" s="159"/>
      <c r="X4890" s="159"/>
    </row>
    <row r="4891" spans="1:24" ht="30.75">
      <c r="A4891" s="155">
        <f>A4890+1</f>
        <v>4889</v>
      </c>
      <c r="B4891" s="160" t="s">
        <v>3135</v>
      </c>
      <c r="C4891" s="159">
        <v>2022</v>
      </c>
      <c r="D4891" s="160" t="s">
        <v>173</v>
      </c>
      <c r="E4891" s="160" t="s">
        <v>189</v>
      </c>
      <c r="F4891" s="268" t="s">
        <v>5412</v>
      </c>
      <c r="G4891" s="160" t="s">
        <v>31</v>
      </c>
      <c r="H4891" s="161" t="s">
        <v>39</v>
      </c>
      <c r="I4891" s="160" t="s">
        <v>173</v>
      </c>
      <c r="J4891" s="160" t="s">
        <v>191</v>
      </c>
      <c r="K4891" s="240" t="s">
        <v>48</v>
      </c>
      <c r="L4891" s="241" t="s">
        <v>48</v>
      </c>
      <c r="M4891" s="241" t="s">
        <v>34</v>
      </c>
      <c r="N4891" s="241" t="s">
        <v>34</v>
      </c>
      <c r="O4891" s="241" t="s">
        <v>34</v>
      </c>
      <c r="P4891" s="241" t="s">
        <v>34</v>
      </c>
      <c r="Q4891" s="159" t="s">
        <v>34</v>
      </c>
      <c r="R4891" s="100" t="s">
        <v>48</v>
      </c>
      <c r="S4891" s="163">
        <v>1</v>
      </c>
      <c r="T4891" s="103" t="s">
        <v>176</v>
      </c>
      <c r="U4891" s="160" t="s">
        <v>493</v>
      </c>
      <c r="V4891" s="160" t="s">
        <v>189</v>
      </c>
      <c r="W4891" s="159"/>
      <c r="X4891" s="159"/>
    </row>
    <row r="4892" spans="1:24" ht="30.75">
      <c r="A4892" s="155">
        <f>A4891+1</f>
        <v>4890</v>
      </c>
      <c r="B4892" s="160" t="s">
        <v>3135</v>
      </c>
      <c r="C4892" s="159">
        <v>2022</v>
      </c>
      <c r="D4892" s="160" t="s">
        <v>173</v>
      </c>
      <c r="E4892" s="160" t="s">
        <v>189</v>
      </c>
      <c r="F4892" s="268" t="s">
        <v>5413</v>
      </c>
      <c r="G4892" s="160" t="s">
        <v>31</v>
      </c>
      <c r="H4892" s="161" t="s">
        <v>39</v>
      </c>
      <c r="I4892" s="160" t="s">
        <v>173</v>
      </c>
      <c r="J4892" s="160" t="s">
        <v>191</v>
      </c>
      <c r="K4892" s="240" t="s">
        <v>48</v>
      </c>
      <c r="L4892" s="241" t="s">
        <v>48</v>
      </c>
      <c r="M4892" s="241" t="s">
        <v>34</v>
      </c>
      <c r="N4892" s="241" t="s">
        <v>34</v>
      </c>
      <c r="O4892" s="241" t="s">
        <v>34</v>
      </c>
      <c r="P4892" s="241" t="s">
        <v>34</v>
      </c>
      <c r="Q4892" s="159" t="s">
        <v>34</v>
      </c>
      <c r="R4892" s="100" t="s">
        <v>48</v>
      </c>
      <c r="S4892" s="163">
        <v>1</v>
      </c>
      <c r="T4892" s="103" t="s">
        <v>176</v>
      </c>
      <c r="U4892" s="160" t="s">
        <v>493</v>
      </c>
      <c r="V4892" s="160" t="s">
        <v>189</v>
      </c>
      <c r="W4892" s="159"/>
      <c r="X4892" s="159"/>
    </row>
    <row r="4893" spans="1:24" ht="30.75">
      <c r="A4893" s="155">
        <f>A4892+1</f>
        <v>4891</v>
      </c>
      <c r="B4893" s="160" t="s">
        <v>3135</v>
      </c>
      <c r="C4893" s="159">
        <v>2022</v>
      </c>
      <c r="D4893" s="160" t="s">
        <v>173</v>
      </c>
      <c r="E4893" s="160" t="s">
        <v>1528</v>
      </c>
      <c r="F4893" s="268" t="s">
        <v>5414</v>
      </c>
      <c r="G4893" s="160" t="s">
        <v>31</v>
      </c>
      <c r="H4893" s="161" t="s">
        <v>42</v>
      </c>
      <c r="I4893" s="160" t="s">
        <v>173</v>
      </c>
      <c r="J4893" s="160" t="s">
        <v>191</v>
      </c>
      <c r="K4893" s="240" t="s">
        <v>34</v>
      </c>
      <c r="L4893" s="241" t="s">
        <v>48</v>
      </c>
      <c r="M4893" s="241" t="s">
        <v>34</v>
      </c>
      <c r="N4893" s="241" t="s">
        <v>34</v>
      </c>
      <c r="O4893" s="241" t="s">
        <v>34</v>
      </c>
      <c r="P4893" s="241" t="s">
        <v>34</v>
      </c>
      <c r="Q4893" s="159" t="s">
        <v>34</v>
      </c>
      <c r="R4893" s="100" t="s">
        <v>48</v>
      </c>
      <c r="S4893" s="163">
        <v>1</v>
      </c>
      <c r="T4893" s="103" t="s">
        <v>176</v>
      </c>
      <c r="U4893" s="160" t="s">
        <v>493</v>
      </c>
      <c r="V4893" s="160" t="s">
        <v>189</v>
      </c>
      <c r="W4893" s="159"/>
      <c r="X4893" s="159"/>
    </row>
    <row r="4894" spans="1:24" ht="30.75">
      <c r="A4894" s="155">
        <f>A4893+1</f>
        <v>4892</v>
      </c>
      <c r="B4894" s="160" t="s">
        <v>3135</v>
      </c>
      <c r="C4894" s="159">
        <v>2022</v>
      </c>
      <c r="D4894" s="160" t="s">
        <v>173</v>
      </c>
      <c r="E4894" s="160" t="s">
        <v>189</v>
      </c>
      <c r="F4894" s="268" t="s">
        <v>5415</v>
      </c>
      <c r="G4894" s="160" t="s">
        <v>31</v>
      </c>
      <c r="H4894" s="161" t="s">
        <v>39</v>
      </c>
      <c r="I4894" s="160" t="s">
        <v>173</v>
      </c>
      <c r="J4894" s="160" t="s">
        <v>191</v>
      </c>
      <c r="K4894" s="240" t="s">
        <v>34</v>
      </c>
      <c r="L4894" s="241" t="s">
        <v>48</v>
      </c>
      <c r="M4894" s="241" t="s">
        <v>34</v>
      </c>
      <c r="N4894" s="241" t="s">
        <v>34</v>
      </c>
      <c r="O4894" s="241" t="s">
        <v>34</v>
      </c>
      <c r="P4894" s="241" t="s">
        <v>34</v>
      </c>
      <c r="Q4894" s="159" t="s">
        <v>34</v>
      </c>
      <c r="R4894" s="100" t="s">
        <v>48</v>
      </c>
      <c r="S4894" s="163">
        <v>1</v>
      </c>
      <c r="T4894" s="103" t="s">
        <v>176</v>
      </c>
      <c r="U4894" s="160" t="s">
        <v>493</v>
      </c>
      <c r="V4894" s="160" t="s">
        <v>189</v>
      </c>
      <c r="W4894" s="159"/>
      <c r="X4894" s="159"/>
    </row>
    <row r="4895" spans="1:24" ht="30.75">
      <c r="A4895" s="155">
        <f>A4894+1</f>
        <v>4893</v>
      </c>
      <c r="B4895" s="160" t="s">
        <v>3135</v>
      </c>
      <c r="C4895" s="159">
        <v>2022</v>
      </c>
      <c r="D4895" s="160" t="s">
        <v>18</v>
      </c>
      <c r="E4895" s="160" t="s">
        <v>18</v>
      </c>
      <c r="F4895" s="268" t="s">
        <v>5416</v>
      </c>
      <c r="G4895" s="160" t="s">
        <v>31</v>
      </c>
      <c r="H4895" s="161" t="s">
        <v>39</v>
      </c>
      <c r="I4895" s="160" t="s">
        <v>18</v>
      </c>
      <c r="J4895" s="160" t="s">
        <v>18</v>
      </c>
      <c r="K4895" s="240" t="s">
        <v>34</v>
      </c>
      <c r="L4895" s="241" t="s">
        <v>34</v>
      </c>
      <c r="M4895" s="241" t="s">
        <v>34</v>
      </c>
      <c r="N4895" s="241" t="s">
        <v>34</v>
      </c>
      <c r="O4895" s="241" t="s">
        <v>34</v>
      </c>
      <c r="P4895" s="241" t="s">
        <v>48</v>
      </c>
      <c r="Q4895" s="159" t="s">
        <v>34</v>
      </c>
      <c r="R4895" s="100" t="s">
        <v>48</v>
      </c>
      <c r="S4895" s="163">
        <v>1</v>
      </c>
      <c r="T4895" s="103" t="s">
        <v>500</v>
      </c>
      <c r="U4895" s="160" t="s">
        <v>493</v>
      </c>
      <c r="V4895" s="160" t="s">
        <v>501</v>
      </c>
      <c r="W4895" s="159"/>
      <c r="X4895" s="159"/>
    </row>
    <row r="4896" spans="1:24" ht="30.75">
      <c r="A4896" s="155">
        <f>A4895+1</f>
        <v>4894</v>
      </c>
      <c r="B4896" s="160" t="s">
        <v>3135</v>
      </c>
      <c r="C4896" s="159">
        <v>2022</v>
      </c>
      <c r="D4896" s="160" t="s">
        <v>18</v>
      </c>
      <c r="E4896" s="160" t="s">
        <v>18</v>
      </c>
      <c r="F4896" s="268" t="s">
        <v>5417</v>
      </c>
      <c r="G4896" s="160" t="s">
        <v>31</v>
      </c>
      <c r="H4896" s="161" t="s">
        <v>42</v>
      </c>
      <c r="I4896" s="160" t="s">
        <v>18</v>
      </c>
      <c r="J4896" s="160" t="s">
        <v>18</v>
      </c>
      <c r="K4896" s="240" t="s">
        <v>34</v>
      </c>
      <c r="L4896" s="241" t="s">
        <v>34</v>
      </c>
      <c r="M4896" s="241" t="s">
        <v>34</v>
      </c>
      <c r="N4896" s="241" t="s">
        <v>34</v>
      </c>
      <c r="O4896" s="241" t="s">
        <v>34</v>
      </c>
      <c r="P4896" s="241" t="s">
        <v>48</v>
      </c>
      <c r="Q4896" s="159" t="s">
        <v>34</v>
      </c>
      <c r="R4896" s="100" t="s">
        <v>48</v>
      </c>
      <c r="S4896" s="163">
        <v>1</v>
      </c>
      <c r="T4896" s="103" t="s">
        <v>500</v>
      </c>
      <c r="U4896" s="160" t="s">
        <v>493</v>
      </c>
      <c r="V4896" s="160" t="s">
        <v>501</v>
      </c>
      <c r="W4896" s="159"/>
      <c r="X4896" s="159"/>
    </row>
    <row r="4897" spans="1:24" ht="30.75">
      <c r="A4897" s="155">
        <f>A4896+1</f>
        <v>4895</v>
      </c>
      <c r="B4897" s="160" t="s">
        <v>3135</v>
      </c>
      <c r="C4897" s="159">
        <v>2022</v>
      </c>
      <c r="D4897" s="160" t="s">
        <v>18</v>
      </c>
      <c r="E4897" s="160" t="s">
        <v>18</v>
      </c>
      <c r="F4897" s="268" t="s">
        <v>5418</v>
      </c>
      <c r="G4897" s="160" t="s">
        <v>31</v>
      </c>
      <c r="H4897" s="161" t="s">
        <v>50</v>
      </c>
      <c r="I4897" s="160" t="s">
        <v>18</v>
      </c>
      <c r="J4897" s="160" t="s">
        <v>18</v>
      </c>
      <c r="K4897" s="240" t="s">
        <v>34</v>
      </c>
      <c r="L4897" s="241" t="s">
        <v>34</v>
      </c>
      <c r="M4897" s="241" t="s">
        <v>34</v>
      </c>
      <c r="N4897" s="241" t="s">
        <v>34</v>
      </c>
      <c r="O4897" s="241" t="s">
        <v>34</v>
      </c>
      <c r="P4897" s="241" t="s">
        <v>48</v>
      </c>
      <c r="Q4897" s="159" t="s">
        <v>48</v>
      </c>
      <c r="R4897" s="100" t="s">
        <v>48</v>
      </c>
      <c r="S4897" s="163">
        <v>1</v>
      </c>
      <c r="T4897" s="103" t="s">
        <v>500</v>
      </c>
      <c r="U4897" s="160" t="s">
        <v>493</v>
      </c>
      <c r="V4897" s="160" t="s">
        <v>501</v>
      </c>
      <c r="W4897" s="159"/>
      <c r="X4897" s="159"/>
    </row>
    <row r="4898" spans="1:24" ht="30.75">
      <c r="A4898" s="155">
        <f>A4897+1</f>
        <v>4896</v>
      </c>
      <c r="B4898" s="160" t="s">
        <v>3135</v>
      </c>
      <c r="C4898" s="159">
        <v>2022</v>
      </c>
      <c r="D4898" s="160" t="s">
        <v>18</v>
      </c>
      <c r="E4898" s="160" t="s">
        <v>18</v>
      </c>
      <c r="F4898" s="268" t="s">
        <v>5419</v>
      </c>
      <c r="G4898" s="160" t="s">
        <v>193</v>
      </c>
      <c r="H4898" s="161" t="s">
        <v>120</v>
      </c>
      <c r="I4898" s="160" t="s">
        <v>18</v>
      </c>
      <c r="J4898" s="160" t="s">
        <v>18</v>
      </c>
      <c r="K4898" s="240" t="s">
        <v>34</v>
      </c>
      <c r="L4898" s="241" t="s">
        <v>34</v>
      </c>
      <c r="M4898" s="241" t="s">
        <v>34</v>
      </c>
      <c r="N4898" s="241" t="s">
        <v>34</v>
      </c>
      <c r="O4898" s="241" t="s">
        <v>34</v>
      </c>
      <c r="P4898" s="241" t="s">
        <v>48</v>
      </c>
      <c r="Q4898" s="159" t="s">
        <v>34</v>
      </c>
      <c r="R4898" s="100" t="s">
        <v>48</v>
      </c>
      <c r="S4898" s="163">
        <v>1</v>
      </c>
      <c r="T4898" s="103" t="s">
        <v>500</v>
      </c>
      <c r="U4898" s="160" t="s">
        <v>493</v>
      </c>
      <c r="V4898" s="160" t="s">
        <v>501</v>
      </c>
      <c r="W4898" s="159"/>
      <c r="X4898" s="159"/>
    </row>
    <row r="4899" spans="1:24" ht="30.75">
      <c r="A4899" s="155">
        <f>A4898+1</f>
        <v>4897</v>
      </c>
      <c r="B4899" s="160" t="s">
        <v>3135</v>
      </c>
      <c r="C4899" s="159">
        <v>2022</v>
      </c>
      <c r="D4899" s="160" t="s">
        <v>184</v>
      </c>
      <c r="E4899" s="160" t="s">
        <v>184</v>
      </c>
      <c r="F4899" s="268" t="s">
        <v>5420</v>
      </c>
      <c r="G4899" s="160" t="s">
        <v>31</v>
      </c>
      <c r="H4899" s="161" t="s">
        <v>39</v>
      </c>
      <c r="I4899" s="160" t="s">
        <v>186</v>
      </c>
      <c r="J4899" s="160" t="s">
        <v>201</v>
      </c>
      <c r="K4899" s="240" t="s">
        <v>34</v>
      </c>
      <c r="L4899" s="241" t="s">
        <v>34</v>
      </c>
      <c r="M4899" s="241" t="s">
        <v>34</v>
      </c>
      <c r="N4899" s="241" t="s">
        <v>34</v>
      </c>
      <c r="O4899" s="241" t="s">
        <v>34</v>
      </c>
      <c r="P4899" s="241" t="s">
        <v>34</v>
      </c>
      <c r="Q4899" s="159" t="s">
        <v>34</v>
      </c>
      <c r="R4899" s="100" t="s">
        <v>48</v>
      </c>
      <c r="S4899" s="163">
        <v>1</v>
      </c>
      <c r="T4899" s="103" t="s">
        <v>202</v>
      </c>
      <c r="U4899" s="160" t="s">
        <v>493</v>
      </c>
      <c r="V4899" s="160" t="s">
        <v>184</v>
      </c>
      <c r="W4899" s="159"/>
      <c r="X4899" s="159"/>
    </row>
    <row r="4900" spans="1:24" ht="81">
      <c r="A4900" s="155">
        <f>A4899+1</f>
        <v>4898</v>
      </c>
      <c r="B4900" s="160" t="s">
        <v>3135</v>
      </c>
      <c r="C4900" s="159">
        <v>2022</v>
      </c>
      <c r="D4900" s="160" t="s">
        <v>184</v>
      </c>
      <c r="E4900" s="160" t="s">
        <v>184</v>
      </c>
      <c r="F4900" s="268" t="s">
        <v>5421</v>
      </c>
      <c r="G4900" s="160" t="s">
        <v>426</v>
      </c>
      <c r="H4900" s="161" t="s">
        <v>83</v>
      </c>
      <c r="I4900" s="160" t="s">
        <v>186</v>
      </c>
      <c r="J4900" s="160" t="s">
        <v>201</v>
      </c>
      <c r="K4900" s="240" t="s">
        <v>34</v>
      </c>
      <c r="L4900" s="241" t="s">
        <v>34</v>
      </c>
      <c r="M4900" s="241" t="s">
        <v>34</v>
      </c>
      <c r="N4900" s="241" t="s">
        <v>34</v>
      </c>
      <c r="O4900" s="241" t="s">
        <v>34</v>
      </c>
      <c r="P4900" s="241" t="s">
        <v>34</v>
      </c>
      <c r="Q4900" s="159" t="s">
        <v>34</v>
      </c>
      <c r="R4900" s="100" t="s">
        <v>48</v>
      </c>
      <c r="S4900" s="163">
        <v>1</v>
      </c>
      <c r="T4900" s="103" t="s">
        <v>202</v>
      </c>
      <c r="U4900" s="160" t="s">
        <v>493</v>
      </c>
      <c r="V4900" s="160" t="s">
        <v>184</v>
      </c>
      <c r="W4900" s="159"/>
      <c r="X4900" s="159"/>
    </row>
    <row r="4901" spans="1:24" ht="20.25">
      <c r="A4901" s="155">
        <f>A4900+1</f>
        <v>4899</v>
      </c>
      <c r="B4901" s="160" t="s">
        <v>3135</v>
      </c>
      <c r="C4901" s="159">
        <v>2022</v>
      </c>
      <c r="D4901" s="160" t="s">
        <v>184</v>
      </c>
      <c r="E4901" s="160" t="s">
        <v>184</v>
      </c>
      <c r="F4901" s="268" t="s">
        <v>5422</v>
      </c>
      <c r="G4901" s="160" t="s">
        <v>31</v>
      </c>
      <c r="H4901" s="161" t="s">
        <v>39</v>
      </c>
      <c r="I4901" s="160" t="s">
        <v>186</v>
      </c>
      <c r="J4901" s="160" t="s">
        <v>201</v>
      </c>
      <c r="K4901" s="240" t="s">
        <v>34</v>
      </c>
      <c r="L4901" s="241" t="s">
        <v>34</v>
      </c>
      <c r="M4901" s="241" t="s">
        <v>34</v>
      </c>
      <c r="N4901" s="241" t="s">
        <v>34</v>
      </c>
      <c r="O4901" s="241" t="s">
        <v>48</v>
      </c>
      <c r="P4901" s="241" t="s">
        <v>34</v>
      </c>
      <c r="Q4901" s="159" t="s">
        <v>34</v>
      </c>
      <c r="R4901" s="100" t="s">
        <v>48</v>
      </c>
      <c r="S4901" s="163">
        <v>1</v>
      </c>
      <c r="T4901" s="103" t="s">
        <v>202</v>
      </c>
      <c r="U4901" s="160" t="s">
        <v>493</v>
      </c>
      <c r="V4901" s="160" t="s">
        <v>184</v>
      </c>
      <c r="W4901" s="159"/>
      <c r="X4901" s="159"/>
    </row>
    <row r="4902" spans="1:24" ht="30.75">
      <c r="A4902" s="155">
        <f>A4901+1</f>
        <v>4900</v>
      </c>
      <c r="B4902" s="160" t="s">
        <v>3135</v>
      </c>
      <c r="C4902" s="159">
        <v>2022</v>
      </c>
      <c r="D4902" s="160" t="s">
        <v>184</v>
      </c>
      <c r="E4902" s="160" t="s">
        <v>184</v>
      </c>
      <c r="F4902" s="268" t="s">
        <v>5423</v>
      </c>
      <c r="G4902" s="160" t="s">
        <v>31</v>
      </c>
      <c r="H4902" s="161" t="s">
        <v>50</v>
      </c>
      <c r="I4902" s="160" t="s">
        <v>186</v>
      </c>
      <c r="J4902" s="160" t="s">
        <v>5424</v>
      </c>
      <c r="K4902" s="240" t="s">
        <v>34</v>
      </c>
      <c r="L4902" s="241" t="s">
        <v>34</v>
      </c>
      <c r="M4902" s="241" t="s">
        <v>34</v>
      </c>
      <c r="N4902" s="241" t="s">
        <v>34</v>
      </c>
      <c r="O4902" s="241" t="s">
        <v>34</v>
      </c>
      <c r="P4902" s="241" t="s">
        <v>34</v>
      </c>
      <c r="Q4902" s="159" t="s">
        <v>48</v>
      </c>
      <c r="R4902" s="100" t="s">
        <v>48</v>
      </c>
      <c r="S4902" s="163">
        <v>1</v>
      </c>
      <c r="T4902" s="103" t="s">
        <v>202</v>
      </c>
      <c r="U4902" s="160" t="s">
        <v>493</v>
      </c>
      <c r="V4902" s="160" t="s">
        <v>184</v>
      </c>
      <c r="W4902" s="159"/>
      <c r="X4902" s="159"/>
    </row>
    <row r="4903" spans="1:24" ht="30.75">
      <c r="A4903" s="155">
        <f>A4902+1</f>
        <v>4901</v>
      </c>
      <c r="B4903" s="160" t="s">
        <v>3135</v>
      </c>
      <c r="C4903" s="159">
        <v>2022</v>
      </c>
      <c r="D4903" s="160" t="s">
        <v>208</v>
      </c>
      <c r="E4903" s="160" t="s">
        <v>206</v>
      </c>
      <c r="F4903" s="268" t="s">
        <v>5425</v>
      </c>
      <c r="G4903" s="160" t="s">
        <v>31</v>
      </c>
      <c r="H4903" s="161" t="s">
        <v>39</v>
      </c>
      <c r="I4903" s="160" t="s">
        <v>208</v>
      </c>
      <c r="J4903" s="160" t="s">
        <v>209</v>
      </c>
      <c r="K4903" s="240" t="s">
        <v>34</v>
      </c>
      <c r="L4903" s="241" t="s">
        <v>34</v>
      </c>
      <c r="M4903" s="241" t="s">
        <v>34</v>
      </c>
      <c r="N4903" s="241" t="s">
        <v>34</v>
      </c>
      <c r="O4903" s="241" t="s">
        <v>34</v>
      </c>
      <c r="P4903" s="241" t="s">
        <v>34</v>
      </c>
      <c r="Q4903" s="159" t="s">
        <v>34</v>
      </c>
      <c r="R4903" s="100" t="s">
        <v>48</v>
      </c>
      <c r="S4903" s="163">
        <v>1</v>
      </c>
      <c r="T4903" s="103" t="s">
        <v>5426</v>
      </c>
      <c r="U4903" s="160" t="s">
        <v>208</v>
      </c>
      <c r="V4903" s="160" t="s">
        <v>211</v>
      </c>
      <c r="W4903" s="159"/>
      <c r="X4903" s="159"/>
    </row>
    <row r="4904" spans="1:24" ht="30.75">
      <c r="A4904" s="155">
        <f>A4903+1</f>
        <v>4902</v>
      </c>
      <c r="B4904" s="160" t="s">
        <v>3135</v>
      </c>
      <c r="C4904" s="159">
        <v>2022</v>
      </c>
      <c r="D4904" s="160" t="s">
        <v>208</v>
      </c>
      <c r="E4904" s="160" t="s">
        <v>749</v>
      </c>
      <c r="F4904" s="268" t="s">
        <v>5427</v>
      </c>
      <c r="G4904" s="160" t="s">
        <v>31</v>
      </c>
      <c r="H4904" s="161" t="s">
        <v>29</v>
      </c>
      <c r="I4904" s="160" t="s">
        <v>208</v>
      </c>
      <c r="J4904" s="160" t="s">
        <v>751</v>
      </c>
      <c r="K4904" s="240" t="s">
        <v>34</v>
      </c>
      <c r="L4904" s="241" t="s">
        <v>34</v>
      </c>
      <c r="M4904" s="241" t="s">
        <v>34</v>
      </c>
      <c r="N4904" s="241" t="s">
        <v>34</v>
      </c>
      <c r="O4904" s="241" t="s">
        <v>34</v>
      </c>
      <c r="P4904" s="241" t="s">
        <v>34</v>
      </c>
      <c r="Q4904" s="159" t="s">
        <v>34</v>
      </c>
      <c r="R4904" s="100" t="s">
        <v>48</v>
      </c>
      <c r="S4904" s="163">
        <v>1</v>
      </c>
      <c r="T4904" s="103" t="s">
        <v>5426</v>
      </c>
      <c r="U4904" s="160" t="s">
        <v>208</v>
      </c>
      <c r="V4904" s="160" t="s">
        <v>211</v>
      </c>
      <c r="W4904" s="159"/>
      <c r="X4904" s="159"/>
    </row>
    <row r="4905" spans="1:24" ht="30.75">
      <c r="A4905" s="155">
        <f>A4904+1</f>
        <v>4903</v>
      </c>
      <c r="B4905" s="160" t="s">
        <v>3135</v>
      </c>
      <c r="C4905" s="159">
        <v>2022</v>
      </c>
      <c r="D4905" s="160" t="s">
        <v>208</v>
      </c>
      <c r="E4905" s="160" t="s">
        <v>212</v>
      </c>
      <c r="F4905" s="268" t="s">
        <v>5428</v>
      </c>
      <c r="G4905" s="160" t="s">
        <v>31</v>
      </c>
      <c r="H4905" s="161" t="s">
        <v>46</v>
      </c>
      <c r="I4905" s="160" t="s">
        <v>208</v>
      </c>
      <c r="J4905" s="160" t="s">
        <v>212</v>
      </c>
      <c r="K4905" s="240" t="s">
        <v>34</v>
      </c>
      <c r="L4905" s="241" t="s">
        <v>34</v>
      </c>
      <c r="M4905" s="241" t="s">
        <v>34</v>
      </c>
      <c r="N4905" s="241" t="s">
        <v>34</v>
      </c>
      <c r="O4905" s="241" t="s">
        <v>34</v>
      </c>
      <c r="P4905" s="241" t="s">
        <v>34</v>
      </c>
      <c r="Q4905" s="100" t="s">
        <v>48</v>
      </c>
      <c r="R4905" s="100" t="s">
        <v>48</v>
      </c>
      <c r="S4905" s="163">
        <v>1</v>
      </c>
      <c r="T4905" s="103" t="s">
        <v>5426</v>
      </c>
      <c r="U4905" s="160" t="s">
        <v>208</v>
      </c>
      <c r="V4905" s="160" t="s">
        <v>211</v>
      </c>
      <c r="W4905" s="159"/>
      <c r="X4905" s="159"/>
    </row>
    <row r="4906" spans="1:24" ht="30.75">
      <c r="A4906" s="155">
        <f>A4905+1</f>
        <v>4904</v>
      </c>
      <c r="B4906" s="160" t="s">
        <v>3135</v>
      </c>
      <c r="C4906" s="159">
        <v>2022</v>
      </c>
      <c r="D4906" s="160" t="s">
        <v>208</v>
      </c>
      <c r="E4906" s="160" t="s">
        <v>749</v>
      </c>
      <c r="F4906" s="268" t="s">
        <v>5429</v>
      </c>
      <c r="G4906" s="160" t="s">
        <v>31</v>
      </c>
      <c r="H4906" s="161" t="s">
        <v>29</v>
      </c>
      <c r="I4906" s="160" t="s">
        <v>208</v>
      </c>
      <c r="J4906" s="160" t="s">
        <v>751</v>
      </c>
      <c r="K4906" s="240" t="s">
        <v>34</v>
      </c>
      <c r="L4906" s="241" t="s">
        <v>34</v>
      </c>
      <c r="M4906" s="241" t="s">
        <v>34</v>
      </c>
      <c r="N4906" s="241" t="s">
        <v>34</v>
      </c>
      <c r="O4906" s="241" t="s">
        <v>34</v>
      </c>
      <c r="P4906" s="241" t="s">
        <v>34</v>
      </c>
      <c r="Q4906" s="159" t="s">
        <v>34</v>
      </c>
      <c r="R4906" s="100" t="s">
        <v>48</v>
      </c>
      <c r="S4906" s="163">
        <v>1</v>
      </c>
      <c r="T4906" s="103" t="s">
        <v>5426</v>
      </c>
      <c r="U4906" s="160" t="s">
        <v>208</v>
      </c>
      <c r="V4906" s="160" t="s">
        <v>1540</v>
      </c>
      <c r="W4906" s="159"/>
      <c r="X4906" s="159"/>
    </row>
    <row r="4907" spans="1:24" ht="30.75">
      <c r="A4907" s="155">
        <f>A4906+1</f>
        <v>4905</v>
      </c>
      <c r="B4907" s="160" t="s">
        <v>3135</v>
      </c>
      <c r="C4907" s="159">
        <v>2022</v>
      </c>
      <c r="D4907" s="160" t="s">
        <v>208</v>
      </c>
      <c r="E4907" s="160" t="s">
        <v>749</v>
      </c>
      <c r="F4907" s="268" t="s">
        <v>5430</v>
      </c>
      <c r="G4907" s="160" t="s">
        <v>31</v>
      </c>
      <c r="H4907" s="161" t="s">
        <v>39</v>
      </c>
      <c r="I4907" s="160" t="s">
        <v>208</v>
      </c>
      <c r="J4907" s="160" t="s">
        <v>751</v>
      </c>
      <c r="K4907" s="240" t="s">
        <v>34</v>
      </c>
      <c r="L4907" s="241" t="s">
        <v>34</v>
      </c>
      <c r="M4907" s="241" t="s">
        <v>34</v>
      </c>
      <c r="N4907" s="241" t="s">
        <v>34</v>
      </c>
      <c r="O4907" s="241" t="s">
        <v>34</v>
      </c>
      <c r="P4907" s="241" t="s">
        <v>34</v>
      </c>
      <c r="Q4907" s="159" t="s">
        <v>34</v>
      </c>
      <c r="R4907" s="100" t="s">
        <v>48</v>
      </c>
      <c r="S4907" s="163">
        <v>1</v>
      </c>
      <c r="T4907" s="103" t="s">
        <v>5426</v>
      </c>
      <c r="U4907" s="160" t="s">
        <v>208</v>
      </c>
      <c r="V4907" s="160" t="s">
        <v>1540</v>
      </c>
      <c r="W4907" s="159"/>
      <c r="X4907" s="159"/>
    </row>
    <row r="4908" spans="1:24" ht="30.75">
      <c r="A4908" s="155">
        <f>A4907+1</f>
        <v>4906</v>
      </c>
      <c r="B4908" s="160" t="s">
        <v>3135</v>
      </c>
      <c r="C4908" s="159">
        <v>2022</v>
      </c>
      <c r="D4908" s="160" t="s">
        <v>208</v>
      </c>
      <c r="E4908" s="160" t="s">
        <v>749</v>
      </c>
      <c r="F4908" s="268" t="s">
        <v>5431</v>
      </c>
      <c r="G4908" s="160" t="s">
        <v>31</v>
      </c>
      <c r="H4908" s="161" t="s">
        <v>39</v>
      </c>
      <c r="I4908" s="160" t="s">
        <v>208</v>
      </c>
      <c r="J4908" s="160" t="s">
        <v>751</v>
      </c>
      <c r="K4908" s="240" t="s">
        <v>34</v>
      </c>
      <c r="L4908" s="241" t="s">
        <v>34</v>
      </c>
      <c r="M4908" s="241" t="s">
        <v>34</v>
      </c>
      <c r="N4908" s="241" t="s">
        <v>34</v>
      </c>
      <c r="O4908" s="241" t="s">
        <v>34</v>
      </c>
      <c r="P4908" s="241" t="s">
        <v>34</v>
      </c>
      <c r="Q4908" s="159" t="s">
        <v>34</v>
      </c>
      <c r="R4908" s="100" t="s">
        <v>48</v>
      </c>
      <c r="S4908" s="163">
        <v>1</v>
      </c>
      <c r="T4908" s="103" t="s">
        <v>5426</v>
      </c>
      <c r="U4908" s="160" t="s">
        <v>208</v>
      </c>
      <c r="V4908" s="160" t="s">
        <v>1540</v>
      </c>
      <c r="W4908" s="159"/>
      <c r="X4908" s="159"/>
    </row>
    <row r="4909" spans="1:24" ht="51">
      <c r="A4909" s="155">
        <f>A4908+1</f>
        <v>4907</v>
      </c>
      <c r="B4909" s="160" t="s">
        <v>3135</v>
      </c>
      <c r="C4909" s="159">
        <v>2022</v>
      </c>
      <c r="D4909" s="160" t="s">
        <v>219</v>
      </c>
      <c r="E4909" s="160" t="s">
        <v>220</v>
      </c>
      <c r="F4909" s="268" t="s">
        <v>5432</v>
      </c>
      <c r="G4909" s="160" t="s">
        <v>31</v>
      </c>
      <c r="H4909" s="161" t="s">
        <v>39</v>
      </c>
      <c r="I4909" s="160" t="s">
        <v>222</v>
      </c>
      <c r="J4909" s="160" t="s">
        <v>17</v>
      </c>
      <c r="K4909" s="240" t="s">
        <v>34</v>
      </c>
      <c r="L4909" s="241" t="s">
        <v>34</v>
      </c>
      <c r="M4909" s="241" t="s">
        <v>34</v>
      </c>
      <c r="N4909" s="241" t="s">
        <v>34</v>
      </c>
      <c r="O4909" s="241" t="s">
        <v>48</v>
      </c>
      <c r="P4909" s="241" t="s">
        <v>34</v>
      </c>
      <c r="Q4909" s="159" t="s">
        <v>34</v>
      </c>
      <c r="R4909" s="100" t="s">
        <v>48</v>
      </c>
      <c r="S4909" s="163">
        <v>1</v>
      </c>
      <c r="T4909" s="103" t="s">
        <v>223</v>
      </c>
      <c r="U4909" s="160" t="s">
        <v>219</v>
      </c>
      <c r="V4909" s="160" t="s">
        <v>220</v>
      </c>
      <c r="W4909" s="159"/>
      <c r="X4909" s="159"/>
    </row>
    <row r="4910" spans="1:24" ht="30.75">
      <c r="A4910" s="155">
        <f>A4909+1</f>
        <v>4908</v>
      </c>
      <c r="B4910" s="160" t="s">
        <v>3135</v>
      </c>
      <c r="C4910" s="159">
        <v>2022</v>
      </c>
      <c r="D4910" s="160" t="s">
        <v>219</v>
      </c>
      <c r="E4910" s="160" t="s">
        <v>220</v>
      </c>
      <c r="F4910" s="268" t="s">
        <v>5433</v>
      </c>
      <c r="G4910" s="160" t="s">
        <v>31</v>
      </c>
      <c r="H4910" s="161" t="s">
        <v>39</v>
      </c>
      <c r="I4910" s="160" t="s">
        <v>222</v>
      </c>
      <c r="J4910" s="160" t="s">
        <v>17</v>
      </c>
      <c r="K4910" s="240" t="s">
        <v>34</v>
      </c>
      <c r="L4910" s="241" t="s">
        <v>34</v>
      </c>
      <c r="M4910" s="241" t="s">
        <v>34</v>
      </c>
      <c r="N4910" s="241" t="s">
        <v>34</v>
      </c>
      <c r="O4910" s="241" t="s">
        <v>48</v>
      </c>
      <c r="P4910" s="241" t="s">
        <v>34</v>
      </c>
      <c r="Q4910" s="159" t="s">
        <v>34</v>
      </c>
      <c r="R4910" s="100" t="s">
        <v>48</v>
      </c>
      <c r="S4910" s="163">
        <v>1</v>
      </c>
      <c r="T4910" s="103" t="s">
        <v>223</v>
      </c>
      <c r="U4910" s="160" t="s">
        <v>219</v>
      </c>
      <c r="V4910" s="160" t="s">
        <v>220</v>
      </c>
      <c r="W4910" s="159"/>
      <c r="X4910" s="159"/>
    </row>
    <row r="4911" spans="1:24" ht="41.25">
      <c r="A4911" s="155">
        <f>A4910+1</f>
        <v>4909</v>
      </c>
      <c r="B4911" s="160" t="s">
        <v>3135</v>
      </c>
      <c r="C4911" s="159">
        <v>2022</v>
      </c>
      <c r="D4911" s="160" t="s">
        <v>219</v>
      </c>
      <c r="E4911" s="160" t="s">
        <v>220</v>
      </c>
      <c r="F4911" s="268" t="s">
        <v>5434</v>
      </c>
      <c r="G4911" s="160" t="s">
        <v>31</v>
      </c>
      <c r="H4911" s="161" t="s">
        <v>29</v>
      </c>
      <c r="I4911" s="160" t="s">
        <v>222</v>
      </c>
      <c r="J4911" s="160" t="s">
        <v>17</v>
      </c>
      <c r="K4911" s="240" t="s">
        <v>34</v>
      </c>
      <c r="L4911" s="241" t="s">
        <v>34</v>
      </c>
      <c r="M4911" s="241" t="s">
        <v>34</v>
      </c>
      <c r="N4911" s="241" t="s">
        <v>34</v>
      </c>
      <c r="O4911" s="241" t="s">
        <v>48</v>
      </c>
      <c r="P4911" s="241" t="s">
        <v>34</v>
      </c>
      <c r="Q4911" s="159" t="s">
        <v>34</v>
      </c>
      <c r="R4911" s="100" t="s">
        <v>48</v>
      </c>
      <c r="S4911" s="163">
        <v>1</v>
      </c>
      <c r="T4911" s="103" t="s">
        <v>223</v>
      </c>
      <c r="U4911" s="160" t="s">
        <v>219</v>
      </c>
      <c r="V4911" s="160" t="s">
        <v>220</v>
      </c>
      <c r="W4911" s="159"/>
      <c r="X4911" s="159"/>
    </row>
    <row r="4912" spans="1:24" ht="30.75">
      <c r="A4912" s="155">
        <f>A4911+1</f>
        <v>4910</v>
      </c>
      <c r="B4912" s="160" t="s">
        <v>3135</v>
      </c>
      <c r="C4912" s="159">
        <v>2022</v>
      </c>
      <c r="D4912" s="160" t="s">
        <v>219</v>
      </c>
      <c r="E4912" s="160" t="s">
        <v>220</v>
      </c>
      <c r="F4912" s="268" t="s">
        <v>5435</v>
      </c>
      <c r="G4912" s="160" t="s">
        <v>31</v>
      </c>
      <c r="H4912" s="161" t="s">
        <v>39</v>
      </c>
      <c r="I4912" s="160" t="s">
        <v>222</v>
      </c>
      <c r="J4912" s="160" t="s">
        <v>17</v>
      </c>
      <c r="K4912" s="240" t="s">
        <v>34</v>
      </c>
      <c r="L4912" s="241" t="s">
        <v>34</v>
      </c>
      <c r="M4912" s="241" t="s">
        <v>34</v>
      </c>
      <c r="N4912" s="241" t="s">
        <v>34</v>
      </c>
      <c r="O4912" s="241" t="s">
        <v>48</v>
      </c>
      <c r="P4912" s="241" t="s">
        <v>34</v>
      </c>
      <c r="Q4912" s="159" t="s">
        <v>34</v>
      </c>
      <c r="R4912" s="100" t="s">
        <v>48</v>
      </c>
      <c r="S4912" s="163">
        <v>1</v>
      </c>
      <c r="T4912" s="103" t="s">
        <v>223</v>
      </c>
      <c r="U4912" s="160" t="s">
        <v>219</v>
      </c>
      <c r="V4912" s="160" t="s">
        <v>220</v>
      </c>
      <c r="W4912" s="159"/>
      <c r="X4912" s="159"/>
    </row>
    <row r="4913" spans="1:24" ht="81">
      <c r="A4913" s="155">
        <f>A4912+1</f>
        <v>4911</v>
      </c>
      <c r="B4913" s="160" t="s">
        <v>3135</v>
      </c>
      <c r="C4913" s="159">
        <v>2022</v>
      </c>
      <c r="D4913" s="160" t="s">
        <v>219</v>
      </c>
      <c r="E4913" s="160" t="s">
        <v>220</v>
      </c>
      <c r="F4913" s="268" t="s">
        <v>5436</v>
      </c>
      <c r="G4913" s="160" t="s">
        <v>82</v>
      </c>
      <c r="H4913" s="161" t="s">
        <v>83</v>
      </c>
      <c r="I4913" s="160" t="s">
        <v>222</v>
      </c>
      <c r="J4913" s="160" t="s">
        <v>17</v>
      </c>
      <c r="K4913" s="240" t="s">
        <v>34</v>
      </c>
      <c r="L4913" s="241" t="s">
        <v>34</v>
      </c>
      <c r="M4913" s="241" t="s">
        <v>34</v>
      </c>
      <c r="N4913" s="241" t="s">
        <v>34</v>
      </c>
      <c r="O4913" s="241" t="s">
        <v>48</v>
      </c>
      <c r="P4913" s="241" t="s">
        <v>34</v>
      </c>
      <c r="Q4913" s="159" t="s">
        <v>34</v>
      </c>
      <c r="R4913" s="100" t="s">
        <v>48</v>
      </c>
      <c r="S4913" s="163">
        <v>1</v>
      </c>
      <c r="T4913" s="103" t="s">
        <v>223</v>
      </c>
      <c r="U4913" s="160" t="s">
        <v>219</v>
      </c>
      <c r="V4913" s="160" t="s">
        <v>220</v>
      </c>
      <c r="W4913" s="159"/>
      <c r="X4913" s="159"/>
    </row>
    <row r="4914" spans="1:24" ht="81">
      <c r="A4914" s="155">
        <f>A4913+1</f>
        <v>4912</v>
      </c>
      <c r="B4914" s="160" t="s">
        <v>3135</v>
      </c>
      <c r="C4914" s="159">
        <v>2022</v>
      </c>
      <c r="D4914" s="160" t="s">
        <v>219</v>
      </c>
      <c r="E4914" s="160" t="s">
        <v>220</v>
      </c>
      <c r="F4914" s="268" t="s">
        <v>5437</v>
      </c>
      <c r="G4914" s="160" t="s">
        <v>426</v>
      </c>
      <c r="H4914" s="161" t="s">
        <v>83</v>
      </c>
      <c r="I4914" s="160" t="s">
        <v>222</v>
      </c>
      <c r="J4914" s="160" t="s">
        <v>17</v>
      </c>
      <c r="K4914" s="240" t="s">
        <v>34</v>
      </c>
      <c r="L4914" s="241" t="s">
        <v>34</v>
      </c>
      <c r="M4914" s="241" t="s">
        <v>34</v>
      </c>
      <c r="N4914" s="241" t="s">
        <v>34</v>
      </c>
      <c r="O4914" s="241" t="s">
        <v>48</v>
      </c>
      <c r="P4914" s="241" t="s">
        <v>34</v>
      </c>
      <c r="Q4914" s="159" t="s">
        <v>34</v>
      </c>
      <c r="R4914" s="100" t="s">
        <v>48</v>
      </c>
      <c r="S4914" s="163">
        <v>1</v>
      </c>
      <c r="T4914" s="103" t="s">
        <v>223</v>
      </c>
      <c r="U4914" s="160" t="s">
        <v>219</v>
      </c>
      <c r="V4914" s="160" t="s">
        <v>220</v>
      </c>
      <c r="W4914" s="159"/>
      <c r="X4914" s="159"/>
    </row>
    <row r="4915" spans="1:24" ht="30.75">
      <c r="A4915" s="155">
        <f>A4914+1</f>
        <v>4913</v>
      </c>
      <c r="B4915" s="160" t="s">
        <v>3135</v>
      </c>
      <c r="C4915" s="159">
        <v>2022</v>
      </c>
      <c r="D4915" s="160" t="s">
        <v>219</v>
      </c>
      <c r="E4915" s="160" t="s">
        <v>220</v>
      </c>
      <c r="F4915" s="268" t="s">
        <v>5438</v>
      </c>
      <c r="G4915" s="160" t="s">
        <v>31</v>
      </c>
      <c r="H4915" s="161" t="s">
        <v>39</v>
      </c>
      <c r="I4915" s="160" t="s">
        <v>222</v>
      </c>
      <c r="J4915" s="160" t="s">
        <v>17</v>
      </c>
      <c r="K4915" s="240" t="s">
        <v>34</v>
      </c>
      <c r="L4915" s="241" t="s">
        <v>34</v>
      </c>
      <c r="M4915" s="241" t="s">
        <v>34</v>
      </c>
      <c r="N4915" s="241" t="s">
        <v>34</v>
      </c>
      <c r="O4915" s="241" t="s">
        <v>48</v>
      </c>
      <c r="P4915" s="241" t="s">
        <v>34</v>
      </c>
      <c r="Q4915" s="159" t="s">
        <v>34</v>
      </c>
      <c r="R4915" s="100" t="s">
        <v>48</v>
      </c>
      <c r="S4915" s="163">
        <v>1</v>
      </c>
      <c r="T4915" s="103" t="s">
        <v>223</v>
      </c>
      <c r="U4915" s="160" t="s">
        <v>219</v>
      </c>
      <c r="V4915" s="160" t="s">
        <v>220</v>
      </c>
      <c r="W4915" s="159"/>
      <c r="X4915" s="159"/>
    </row>
    <row r="4916" spans="1:24" ht="30.75">
      <c r="A4916" s="155">
        <f>A4915+1</f>
        <v>4914</v>
      </c>
      <c r="B4916" s="160" t="s">
        <v>3135</v>
      </c>
      <c r="C4916" s="159">
        <v>2022</v>
      </c>
      <c r="D4916" s="160" t="s">
        <v>219</v>
      </c>
      <c r="E4916" s="160" t="s">
        <v>220</v>
      </c>
      <c r="F4916" s="268" t="s">
        <v>5439</v>
      </c>
      <c r="G4916" s="160" t="s">
        <v>31</v>
      </c>
      <c r="H4916" s="161" t="s">
        <v>39</v>
      </c>
      <c r="I4916" s="160" t="s">
        <v>222</v>
      </c>
      <c r="J4916" s="160" t="s">
        <v>17</v>
      </c>
      <c r="K4916" s="240" t="s">
        <v>34</v>
      </c>
      <c r="L4916" s="241" t="s">
        <v>34</v>
      </c>
      <c r="M4916" s="241" t="s">
        <v>34</v>
      </c>
      <c r="N4916" s="241" t="s">
        <v>34</v>
      </c>
      <c r="O4916" s="241" t="s">
        <v>48</v>
      </c>
      <c r="P4916" s="241" t="s">
        <v>34</v>
      </c>
      <c r="Q4916" s="159" t="s">
        <v>34</v>
      </c>
      <c r="R4916" s="100" t="s">
        <v>48</v>
      </c>
      <c r="S4916" s="163">
        <v>1</v>
      </c>
      <c r="T4916" s="103" t="s">
        <v>223</v>
      </c>
      <c r="U4916" s="160" t="s">
        <v>219</v>
      </c>
      <c r="V4916" s="160" t="s">
        <v>1552</v>
      </c>
      <c r="W4916" s="159"/>
      <c r="X4916" s="159"/>
    </row>
    <row r="4917" spans="1:24" ht="30.75">
      <c r="A4917" s="155">
        <f>A4916+1</f>
        <v>4915</v>
      </c>
      <c r="B4917" s="160" t="s">
        <v>3135</v>
      </c>
      <c r="C4917" s="159">
        <v>2022</v>
      </c>
      <c r="D4917" s="160" t="s">
        <v>219</v>
      </c>
      <c r="E4917" s="160" t="s">
        <v>220</v>
      </c>
      <c r="F4917" s="268" t="s">
        <v>5440</v>
      </c>
      <c r="G4917" s="160" t="s">
        <v>31</v>
      </c>
      <c r="H4917" s="161" t="s">
        <v>46</v>
      </c>
      <c r="I4917" s="160" t="s">
        <v>222</v>
      </c>
      <c r="J4917" s="160" t="s">
        <v>17</v>
      </c>
      <c r="K4917" s="240" t="s">
        <v>34</v>
      </c>
      <c r="L4917" s="241" t="s">
        <v>34</v>
      </c>
      <c r="M4917" s="241" t="s">
        <v>34</v>
      </c>
      <c r="N4917" s="241" t="s">
        <v>34</v>
      </c>
      <c r="O4917" s="241" t="s">
        <v>48</v>
      </c>
      <c r="P4917" s="241" t="s">
        <v>34</v>
      </c>
      <c r="Q4917" s="159" t="s">
        <v>34</v>
      </c>
      <c r="R4917" s="100" t="s">
        <v>48</v>
      </c>
      <c r="S4917" s="163">
        <v>1</v>
      </c>
      <c r="T4917" s="103" t="s">
        <v>223</v>
      </c>
      <c r="U4917" s="160" t="s">
        <v>219</v>
      </c>
      <c r="V4917" s="160" t="s">
        <v>1552</v>
      </c>
      <c r="W4917" s="159"/>
      <c r="X4917" s="159"/>
    </row>
    <row r="4918" spans="1:24" ht="30.75">
      <c r="A4918" s="155">
        <f>A4917+1</f>
        <v>4916</v>
      </c>
      <c r="B4918" s="160" t="s">
        <v>3135</v>
      </c>
      <c r="C4918" s="159">
        <v>2022</v>
      </c>
      <c r="D4918" s="160" t="s">
        <v>219</v>
      </c>
      <c r="E4918" s="160" t="s">
        <v>220</v>
      </c>
      <c r="F4918" s="268" t="s">
        <v>5441</v>
      </c>
      <c r="G4918" s="160" t="s">
        <v>31</v>
      </c>
      <c r="H4918" s="161" t="s">
        <v>39</v>
      </c>
      <c r="I4918" s="160" t="s">
        <v>222</v>
      </c>
      <c r="J4918" s="160" t="s">
        <v>17</v>
      </c>
      <c r="K4918" s="240" t="s">
        <v>34</v>
      </c>
      <c r="L4918" s="241" t="s">
        <v>34</v>
      </c>
      <c r="M4918" s="241" t="s">
        <v>34</v>
      </c>
      <c r="N4918" s="241" t="s">
        <v>34</v>
      </c>
      <c r="O4918" s="241" t="s">
        <v>48</v>
      </c>
      <c r="P4918" s="241" t="s">
        <v>34</v>
      </c>
      <c r="Q4918" s="159" t="s">
        <v>34</v>
      </c>
      <c r="R4918" s="100" t="s">
        <v>48</v>
      </c>
      <c r="S4918" s="163">
        <v>1</v>
      </c>
      <c r="T4918" s="103" t="s">
        <v>223</v>
      </c>
      <c r="U4918" s="160" t="s">
        <v>219</v>
      </c>
      <c r="V4918" s="160" t="s">
        <v>1552</v>
      </c>
      <c r="W4918" s="159"/>
      <c r="X4918" s="159"/>
    </row>
    <row r="4919" spans="1:24" ht="81">
      <c r="A4919" s="155">
        <f>A4918+1</f>
        <v>4917</v>
      </c>
      <c r="B4919" s="160" t="s">
        <v>3135</v>
      </c>
      <c r="C4919" s="159">
        <v>2022</v>
      </c>
      <c r="D4919" s="160" t="s">
        <v>219</v>
      </c>
      <c r="E4919" s="160" t="s">
        <v>220</v>
      </c>
      <c r="F4919" s="268" t="s">
        <v>5442</v>
      </c>
      <c r="G4919" s="160" t="s">
        <v>426</v>
      </c>
      <c r="H4919" s="161" t="s">
        <v>83</v>
      </c>
      <c r="I4919" s="160" t="s">
        <v>222</v>
      </c>
      <c r="J4919" s="160" t="s">
        <v>17</v>
      </c>
      <c r="K4919" s="240" t="s">
        <v>34</v>
      </c>
      <c r="L4919" s="241" t="s">
        <v>34</v>
      </c>
      <c r="M4919" s="241" t="s">
        <v>34</v>
      </c>
      <c r="N4919" s="241" t="s">
        <v>34</v>
      </c>
      <c r="O4919" s="241" t="s">
        <v>48</v>
      </c>
      <c r="P4919" s="241" t="s">
        <v>34</v>
      </c>
      <c r="Q4919" s="159" t="s">
        <v>34</v>
      </c>
      <c r="R4919" s="100" t="s">
        <v>48</v>
      </c>
      <c r="S4919" s="163">
        <v>1</v>
      </c>
      <c r="T4919" s="103" t="s">
        <v>223</v>
      </c>
      <c r="U4919" s="160" t="s">
        <v>219</v>
      </c>
      <c r="V4919" s="160" t="s">
        <v>1552</v>
      </c>
      <c r="W4919" s="159"/>
      <c r="X4919" s="159"/>
    </row>
    <row r="4920" spans="1:24" ht="30.75">
      <c r="A4920" s="155">
        <f>A4919+1</f>
        <v>4918</v>
      </c>
      <c r="B4920" s="160" t="s">
        <v>3135</v>
      </c>
      <c r="C4920" s="159">
        <v>2022</v>
      </c>
      <c r="D4920" s="160" t="s">
        <v>219</v>
      </c>
      <c r="E4920" s="160" t="s">
        <v>220</v>
      </c>
      <c r="F4920" s="268" t="s">
        <v>5443</v>
      </c>
      <c r="G4920" s="160" t="s">
        <v>31</v>
      </c>
      <c r="H4920" s="161" t="s">
        <v>39</v>
      </c>
      <c r="I4920" s="160" t="s">
        <v>222</v>
      </c>
      <c r="J4920" s="160" t="s">
        <v>17</v>
      </c>
      <c r="K4920" s="240" t="s">
        <v>34</v>
      </c>
      <c r="L4920" s="241" t="s">
        <v>34</v>
      </c>
      <c r="M4920" s="241" t="s">
        <v>34</v>
      </c>
      <c r="N4920" s="241" t="s">
        <v>34</v>
      </c>
      <c r="O4920" s="241" t="s">
        <v>48</v>
      </c>
      <c r="P4920" s="241" t="s">
        <v>34</v>
      </c>
      <c r="Q4920" s="159" t="s">
        <v>34</v>
      </c>
      <c r="R4920" s="100" t="s">
        <v>48</v>
      </c>
      <c r="S4920" s="163">
        <v>1</v>
      </c>
      <c r="T4920" s="103" t="s">
        <v>223</v>
      </c>
      <c r="U4920" s="160" t="s">
        <v>219</v>
      </c>
      <c r="V4920" s="160" t="s">
        <v>1552</v>
      </c>
      <c r="W4920" s="159"/>
      <c r="X4920" s="159"/>
    </row>
    <row r="4921" spans="1:24" ht="30.75">
      <c r="A4921" s="155">
        <f>A4920+1</f>
        <v>4919</v>
      </c>
      <c r="B4921" s="160" t="s">
        <v>3135</v>
      </c>
      <c r="C4921" s="159">
        <v>2022</v>
      </c>
      <c r="D4921" s="160" t="s">
        <v>219</v>
      </c>
      <c r="E4921" s="160" t="s">
        <v>220</v>
      </c>
      <c r="F4921" s="268" t="s">
        <v>5444</v>
      </c>
      <c r="G4921" s="160" t="s">
        <v>31</v>
      </c>
      <c r="H4921" s="161" t="s">
        <v>39</v>
      </c>
      <c r="I4921" s="160" t="s">
        <v>222</v>
      </c>
      <c r="J4921" s="160" t="s">
        <v>17</v>
      </c>
      <c r="K4921" s="240" t="s">
        <v>34</v>
      </c>
      <c r="L4921" s="241" t="s">
        <v>34</v>
      </c>
      <c r="M4921" s="241" t="s">
        <v>34</v>
      </c>
      <c r="N4921" s="241" t="s">
        <v>34</v>
      </c>
      <c r="O4921" s="241" t="s">
        <v>48</v>
      </c>
      <c r="P4921" s="241" t="s">
        <v>34</v>
      </c>
      <c r="Q4921" s="159" t="s">
        <v>34</v>
      </c>
      <c r="R4921" s="100" t="s">
        <v>48</v>
      </c>
      <c r="S4921" s="163">
        <v>1</v>
      </c>
      <c r="T4921" s="103" t="s">
        <v>223</v>
      </c>
      <c r="U4921" s="160" t="s">
        <v>219</v>
      </c>
      <c r="V4921" s="160" t="s">
        <v>1552</v>
      </c>
      <c r="W4921" s="159"/>
      <c r="X4921" s="159"/>
    </row>
    <row r="4922" spans="1:24" ht="30.75">
      <c r="A4922" s="155">
        <f>A4921+1</f>
        <v>4920</v>
      </c>
      <c r="B4922" s="160" t="s">
        <v>3135</v>
      </c>
      <c r="C4922" s="159">
        <v>2022</v>
      </c>
      <c r="D4922" s="160" t="s">
        <v>219</v>
      </c>
      <c r="E4922" s="160" t="s">
        <v>220</v>
      </c>
      <c r="F4922" s="268" t="s">
        <v>5445</v>
      </c>
      <c r="G4922" s="160" t="s">
        <v>31</v>
      </c>
      <c r="H4922" s="161" t="s">
        <v>50</v>
      </c>
      <c r="I4922" s="160" t="s">
        <v>222</v>
      </c>
      <c r="J4922" s="160" t="s">
        <v>17</v>
      </c>
      <c r="K4922" s="240" t="s">
        <v>34</v>
      </c>
      <c r="L4922" s="241" t="s">
        <v>34</v>
      </c>
      <c r="M4922" s="241" t="s">
        <v>34</v>
      </c>
      <c r="N4922" s="241" t="s">
        <v>34</v>
      </c>
      <c r="O4922" s="241" t="s">
        <v>48</v>
      </c>
      <c r="P4922" s="241" t="s">
        <v>34</v>
      </c>
      <c r="Q4922" s="159" t="s">
        <v>48</v>
      </c>
      <c r="R4922" s="100" t="s">
        <v>48</v>
      </c>
      <c r="S4922" s="163">
        <v>1</v>
      </c>
      <c r="T4922" s="103" t="s">
        <v>223</v>
      </c>
      <c r="U4922" s="160" t="s">
        <v>219</v>
      </c>
      <c r="V4922" s="160" t="s">
        <v>1552</v>
      </c>
      <c r="W4922" s="159"/>
      <c r="X4922" s="159"/>
    </row>
    <row r="4923" spans="1:24" ht="30.75">
      <c r="A4923" s="155">
        <f>A4922+1</f>
        <v>4921</v>
      </c>
      <c r="B4923" s="160" t="s">
        <v>3135</v>
      </c>
      <c r="C4923" s="159">
        <v>2022</v>
      </c>
      <c r="D4923" s="160" t="s">
        <v>219</v>
      </c>
      <c r="E4923" s="160" t="s">
        <v>5446</v>
      </c>
      <c r="F4923" s="268" t="s">
        <v>5447</v>
      </c>
      <c r="G4923" s="160" t="s">
        <v>31</v>
      </c>
      <c r="H4923" s="161" t="s">
        <v>39</v>
      </c>
      <c r="I4923" s="160" t="s">
        <v>222</v>
      </c>
      <c r="J4923" s="160" t="s">
        <v>17</v>
      </c>
      <c r="K4923" s="240" t="s">
        <v>48</v>
      </c>
      <c r="L4923" s="241" t="s">
        <v>34</v>
      </c>
      <c r="M4923" s="241" t="s">
        <v>34</v>
      </c>
      <c r="N4923" s="241" t="s">
        <v>34</v>
      </c>
      <c r="O4923" s="241" t="s">
        <v>34</v>
      </c>
      <c r="P4923" s="241" t="s">
        <v>34</v>
      </c>
      <c r="Q4923" s="159" t="s">
        <v>34</v>
      </c>
      <c r="R4923" s="100" t="s">
        <v>48</v>
      </c>
      <c r="S4923" s="163">
        <v>1</v>
      </c>
      <c r="T4923" s="103" t="s">
        <v>223</v>
      </c>
      <c r="U4923" s="160" t="s">
        <v>219</v>
      </c>
      <c r="V4923" s="160" t="s">
        <v>2016</v>
      </c>
      <c r="W4923" s="159"/>
      <c r="X4923" s="159"/>
    </row>
    <row r="4924" spans="1:24" ht="41.25">
      <c r="A4924" s="155">
        <f>A4923+1</f>
        <v>4922</v>
      </c>
      <c r="B4924" s="160" t="s">
        <v>3135</v>
      </c>
      <c r="C4924" s="159">
        <v>2022</v>
      </c>
      <c r="D4924" s="160" t="s">
        <v>219</v>
      </c>
      <c r="E4924" s="160" t="s">
        <v>253</v>
      </c>
      <c r="F4924" s="268" t="s">
        <v>5448</v>
      </c>
      <c r="G4924" s="160" t="s">
        <v>31</v>
      </c>
      <c r="H4924" s="161" t="s">
        <v>29</v>
      </c>
      <c r="I4924" s="160" t="s">
        <v>5449</v>
      </c>
      <c r="J4924" s="160" t="s">
        <v>253</v>
      </c>
      <c r="K4924" s="240" t="s">
        <v>34</v>
      </c>
      <c r="L4924" s="241" t="s">
        <v>34</v>
      </c>
      <c r="M4924" s="241" t="s">
        <v>34</v>
      </c>
      <c r="N4924" s="241" t="s">
        <v>34</v>
      </c>
      <c r="O4924" s="241" t="s">
        <v>34</v>
      </c>
      <c r="P4924" s="241" t="s">
        <v>34</v>
      </c>
      <c r="Q4924" s="159" t="s">
        <v>34</v>
      </c>
      <c r="R4924" s="100" t="s">
        <v>48</v>
      </c>
      <c r="S4924" s="163">
        <v>1</v>
      </c>
      <c r="T4924" s="103" t="s">
        <v>223</v>
      </c>
      <c r="U4924" s="160" t="s">
        <v>219</v>
      </c>
      <c r="V4924" s="160" t="s">
        <v>2016</v>
      </c>
      <c r="W4924" s="159"/>
      <c r="X4924" s="159"/>
    </row>
    <row r="4925" spans="1:24" ht="41.25">
      <c r="A4925" s="155">
        <f>A4924+1</f>
        <v>4923</v>
      </c>
      <c r="B4925" s="160" t="s">
        <v>3135</v>
      </c>
      <c r="C4925" s="159">
        <v>2022</v>
      </c>
      <c r="D4925" s="160" t="s">
        <v>219</v>
      </c>
      <c r="E4925" s="160" t="s">
        <v>253</v>
      </c>
      <c r="F4925" s="268" t="s">
        <v>5450</v>
      </c>
      <c r="G4925" s="160" t="s">
        <v>31</v>
      </c>
      <c r="H4925" s="161" t="s">
        <v>29</v>
      </c>
      <c r="I4925" s="160" t="s">
        <v>5449</v>
      </c>
      <c r="J4925" s="160" t="s">
        <v>253</v>
      </c>
      <c r="K4925" s="240" t="s">
        <v>34</v>
      </c>
      <c r="L4925" s="241" t="s">
        <v>34</v>
      </c>
      <c r="M4925" s="241" t="s">
        <v>34</v>
      </c>
      <c r="N4925" s="241" t="s">
        <v>34</v>
      </c>
      <c r="O4925" s="241" t="s">
        <v>34</v>
      </c>
      <c r="P4925" s="241" t="s">
        <v>34</v>
      </c>
      <c r="Q4925" s="159" t="s">
        <v>34</v>
      </c>
      <c r="R4925" s="100" t="s">
        <v>48</v>
      </c>
      <c r="S4925" s="163">
        <v>1</v>
      </c>
      <c r="T4925" s="103" t="s">
        <v>223</v>
      </c>
      <c r="U4925" s="160" t="s">
        <v>219</v>
      </c>
      <c r="V4925" s="160" t="s">
        <v>2016</v>
      </c>
      <c r="W4925" s="159"/>
      <c r="X4925" s="159"/>
    </row>
    <row r="4926" spans="1:24" ht="41.25">
      <c r="A4926" s="155">
        <f>A4925+1</f>
        <v>4924</v>
      </c>
      <c r="B4926" s="160" t="s">
        <v>3135</v>
      </c>
      <c r="C4926" s="159">
        <v>2022</v>
      </c>
      <c r="D4926" s="160" t="s">
        <v>219</v>
      </c>
      <c r="E4926" s="160" t="s">
        <v>253</v>
      </c>
      <c r="F4926" s="268" t="s">
        <v>5451</v>
      </c>
      <c r="G4926" s="160" t="s">
        <v>31</v>
      </c>
      <c r="H4926" s="161" t="s">
        <v>39</v>
      </c>
      <c r="I4926" s="160" t="s">
        <v>5449</v>
      </c>
      <c r="J4926" s="160" t="s">
        <v>253</v>
      </c>
      <c r="K4926" s="240" t="s">
        <v>34</v>
      </c>
      <c r="L4926" s="241" t="s">
        <v>34</v>
      </c>
      <c r="M4926" s="241" t="s">
        <v>34</v>
      </c>
      <c r="N4926" s="241" t="s">
        <v>34</v>
      </c>
      <c r="O4926" s="241" t="s">
        <v>34</v>
      </c>
      <c r="P4926" s="241" t="s">
        <v>34</v>
      </c>
      <c r="Q4926" s="159" t="s">
        <v>34</v>
      </c>
      <c r="R4926" s="100" t="s">
        <v>48</v>
      </c>
      <c r="S4926" s="163">
        <v>1</v>
      </c>
      <c r="T4926" s="103" t="s">
        <v>223</v>
      </c>
      <c r="U4926" s="160" t="s">
        <v>219</v>
      </c>
      <c r="V4926" s="160" t="s">
        <v>522</v>
      </c>
      <c r="W4926" s="159"/>
      <c r="X4926" s="159"/>
    </row>
    <row r="4927" spans="1:24" ht="41.25">
      <c r="A4927" s="155">
        <f>A4926+1</f>
        <v>4925</v>
      </c>
      <c r="B4927" s="160" t="s">
        <v>3135</v>
      </c>
      <c r="C4927" s="159">
        <v>2022</v>
      </c>
      <c r="D4927" s="160" t="s">
        <v>219</v>
      </c>
      <c r="E4927" s="160" t="s">
        <v>253</v>
      </c>
      <c r="F4927" s="268" t="s">
        <v>5452</v>
      </c>
      <c r="G4927" s="160" t="s">
        <v>31</v>
      </c>
      <c r="H4927" s="161" t="s">
        <v>50</v>
      </c>
      <c r="I4927" s="160" t="s">
        <v>5449</v>
      </c>
      <c r="J4927" s="160" t="s">
        <v>253</v>
      </c>
      <c r="K4927" s="240" t="s">
        <v>34</v>
      </c>
      <c r="L4927" s="241" t="s">
        <v>34</v>
      </c>
      <c r="M4927" s="241" t="s">
        <v>34</v>
      </c>
      <c r="N4927" s="241" t="s">
        <v>34</v>
      </c>
      <c r="O4927" s="241" t="s">
        <v>34</v>
      </c>
      <c r="P4927" s="241" t="s">
        <v>34</v>
      </c>
      <c r="Q4927" s="159" t="s">
        <v>34</v>
      </c>
      <c r="R4927" s="100" t="s">
        <v>48</v>
      </c>
      <c r="S4927" s="163">
        <v>1</v>
      </c>
      <c r="T4927" s="103" t="s">
        <v>223</v>
      </c>
      <c r="U4927" s="160" t="s">
        <v>219</v>
      </c>
      <c r="V4927" s="160" t="s">
        <v>522</v>
      </c>
      <c r="W4927" s="159"/>
      <c r="X4927" s="159"/>
    </row>
    <row r="4928" spans="1:24" ht="41.25">
      <c r="A4928" s="155">
        <f>A4927+1</f>
        <v>4926</v>
      </c>
      <c r="B4928" s="160" t="s">
        <v>3135</v>
      </c>
      <c r="C4928" s="159">
        <v>2022</v>
      </c>
      <c r="D4928" s="160" t="s">
        <v>219</v>
      </c>
      <c r="E4928" s="160" t="s">
        <v>253</v>
      </c>
      <c r="F4928" s="268" t="s">
        <v>5453</v>
      </c>
      <c r="G4928" s="160" t="s">
        <v>31</v>
      </c>
      <c r="H4928" s="161" t="s">
        <v>39</v>
      </c>
      <c r="I4928" s="160" t="s">
        <v>5449</v>
      </c>
      <c r="J4928" s="160" t="s">
        <v>253</v>
      </c>
      <c r="K4928" s="240" t="s">
        <v>34</v>
      </c>
      <c r="L4928" s="241" t="s">
        <v>34</v>
      </c>
      <c r="M4928" s="241" t="s">
        <v>34</v>
      </c>
      <c r="N4928" s="241" t="s">
        <v>34</v>
      </c>
      <c r="O4928" s="241" t="s">
        <v>34</v>
      </c>
      <c r="P4928" s="241" t="s">
        <v>34</v>
      </c>
      <c r="Q4928" s="159" t="s">
        <v>34</v>
      </c>
      <c r="R4928" s="100" t="s">
        <v>48</v>
      </c>
      <c r="S4928" s="163">
        <v>1</v>
      </c>
      <c r="T4928" s="103" t="s">
        <v>223</v>
      </c>
      <c r="U4928" s="160" t="s">
        <v>219</v>
      </c>
      <c r="V4928" s="160" t="s">
        <v>522</v>
      </c>
      <c r="W4928" s="159"/>
      <c r="X4928" s="159"/>
    </row>
    <row r="4929" spans="1:24" ht="41.25">
      <c r="A4929" s="155">
        <f>A4928+1</f>
        <v>4927</v>
      </c>
      <c r="B4929" s="160" t="s">
        <v>3135</v>
      </c>
      <c r="C4929" s="159">
        <v>2022</v>
      </c>
      <c r="D4929" s="160" t="s">
        <v>219</v>
      </c>
      <c r="E4929" s="160" t="s">
        <v>253</v>
      </c>
      <c r="F4929" s="268" t="s">
        <v>5454</v>
      </c>
      <c r="G4929" s="160" t="s">
        <v>31</v>
      </c>
      <c r="H4929" s="161" t="s">
        <v>39</v>
      </c>
      <c r="I4929" s="160" t="s">
        <v>5449</v>
      </c>
      <c r="J4929" s="160" t="s">
        <v>253</v>
      </c>
      <c r="K4929" s="240" t="s">
        <v>34</v>
      </c>
      <c r="L4929" s="241" t="s">
        <v>34</v>
      </c>
      <c r="M4929" s="241" t="s">
        <v>34</v>
      </c>
      <c r="N4929" s="241" t="s">
        <v>34</v>
      </c>
      <c r="O4929" s="241" t="s">
        <v>34</v>
      </c>
      <c r="P4929" s="241" t="s">
        <v>34</v>
      </c>
      <c r="Q4929" s="159" t="s">
        <v>34</v>
      </c>
      <c r="R4929" s="100" t="s">
        <v>48</v>
      </c>
      <c r="S4929" s="163">
        <v>1</v>
      </c>
      <c r="T4929" s="103" t="s">
        <v>223</v>
      </c>
      <c r="U4929" s="160" t="s">
        <v>219</v>
      </c>
      <c r="V4929" s="160" t="s">
        <v>522</v>
      </c>
      <c r="W4929" s="159"/>
      <c r="X4929" s="159"/>
    </row>
    <row r="4930" spans="1:24" ht="41.25">
      <c r="A4930" s="155">
        <f>A4929+1</f>
        <v>4928</v>
      </c>
      <c r="B4930" s="160" t="s">
        <v>3135</v>
      </c>
      <c r="C4930" s="159">
        <v>2022</v>
      </c>
      <c r="D4930" s="160" t="s">
        <v>219</v>
      </c>
      <c r="E4930" s="160" t="s">
        <v>253</v>
      </c>
      <c r="F4930" s="268" t="s">
        <v>5455</v>
      </c>
      <c r="G4930" s="160" t="s">
        <v>31</v>
      </c>
      <c r="H4930" s="161" t="s">
        <v>39</v>
      </c>
      <c r="I4930" s="160" t="s">
        <v>5449</v>
      </c>
      <c r="J4930" s="160" t="s">
        <v>253</v>
      </c>
      <c r="K4930" s="240" t="s">
        <v>34</v>
      </c>
      <c r="L4930" s="241" t="s">
        <v>34</v>
      </c>
      <c r="M4930" s="241" t="s">
        <v>34</v>
      </c>
      <c r="N4930" s="241" t="s">
        <v>34</v>
      </c>
      <c r="O4930" s="241" t="s">
        <v>34</v>
      </c>
      <c r="P4930" s="241" t="s">
        <v>34</v>
      </c>
      <c r="Q4930" s="159" t="s">
        <v>34</v>
      </c>
      <c r="R4930" s="100" t="s">
        <v>48</v>
      </c>
      <c r="S4930" s="163">
        <v>1</v>
      </c>
      <c r="T4930" s="103" t="s">
        <v>223</v>
      </c>
      <c r="U4930" s="160" t="s">
        <v>219</v>
      </c>
      <c r="V4930" s="160" t="s">
        <v>522</v>
      </c>
      <c r="W4930" s="159"/>
      <c r="X4930" s="159"/>
    </row>
    <row r="4931" spans="1:24" ht="41.25">
      <c r="A4931" s="155">
        <f>A4930+1</f>
        <v>4929</v>
      </c>
      <c r="B4931" s="160" t="s">
        <v>3135</v>
      </c>
      <c r="C4931" s="159">
        <v>2022</v>
      </c>
      <c r="D4931" s="160" t="s">
        <v>219</v>
      </c>
      <c r="E4931" s="160" t="s">
        <v>253</v>
      </c>
      <c r="F4931" s="268" t="s">
        <v>5456</v>
      </c>
      <c r="G4931" s="160" t="s">
        <v>31</v>
      </c>
      <c r="H4931" s="161" t="s">
        <v>39</v>
      </c>
      <c r="I4931" s="160" t="s">
        <v>5449</v>
      </c>
      <c r="J4931" s="160" t="s">
        <v>253</v>
      </c>
      <c r="K4931" s="240" t="s">
        <v>34</v>
      </c>
      <c r="L4931" s="241" t="s">
        <v>34</v>
      </c>
      <c r="M4931" s="241" t="s">
        <v>34</v>
      </c>
      <c r="N4931" s="241" t="s">
        <v>34</v>
      </c>
      <c r="O4931" s="241" t="s">
        <v>34</v>
      </c>
      <c r="P4931" s="241" t="s">
        <v>34</v>
      </c>
      <c r="Q4931" s="159" t="s">
        <v>34</v>
      </c>
      <c r="R4931" s="100" t="s">
        <v>48</v>
      </c>
      <c r="S4931" s="163">
        <v>1</v>
      </c>
      <c r="T4931" s="103" t="s">
        <v>223</v>
      </c>
      <c r="U4931" s="160" t="s">
        <v>219</v>
      </c>
      <c r="V4931" s="160" t="s">
        <v>522</v>
      </c>
      <c r="W4931" s="159"/>
      <c r="X4931" s="159"/>
    </row>
    <row r="4932" spans="1:24" ht="41.25">
      <c r="A4932" s="155">
        <f>A4931+1</f>
        <v>4930</v>
      </c>
      <c r="B4932" s="160" t="s">
        <v>3135</v>
      </c>
      <c r="C4932" s="159">
        <v>2022</v>
      </c>
      <c r="D4932" s="160" t="s">
        <v>219</v>
      </c>
      <c r="E4932" s="160" t="s">
        <v>253</v>
      </c>
      <c r="F4932" s="268" t="s">
        <v>5457</v>
      </c>
      <c r="G4932" s="160" t="s">
        <v>31</v>
      </c>
      <c r="H4932" s="161" t="s">
        <v>29</v>
      </c>
      <c r="I4932" s="160" t="s">
        <v>5449</v>
      </c>
      <c r="J4932" s="160" t="s">
        <v>253</v>
      </c>
      <c r="K4932" s="240" t="s">
        <v>48</v>
      </c>
      <c r="L4932" s="241" t="s">
        <v>34</v>
      </c>
      <c r="M4932" s="241" t="s">
        <v>34</v>
      </c>
      <c r="N4932" s="241" t="s">
        <v>34</v>
      </c>
      <c r="O4932" s="241" t="s">
        <v>34</v>
      </c>
      <c r="P4932" s="241" t="s">
        <v>34</v>
      </c>
      <c r="Q4932" s="159" t="s">
        <v>34</v>
      </c>
      <c r="R4932" s="100" t="s">
        <v>48</v>
      </c>
      <c r="S4932" s="163">
        <v>1</v>
      </c>
      <c r="T4932" s="103" t="s">
        <v>223</v>
      </c>
      <c r="U4932" s="160" t="s">
        <v>219</v>
      </c>
      <c r="V4932" s="160" t="s">
        <v>522</v>
      </c>
      <c r="W4932" s="159"/>
      <c r="X4932" s="159"/>
    </row>
    <row r="4933" spans="1:24" ht="81">
      <c r="A4933" s="155">
        <f>A4932+1</f>
        <v>4931</v>
      </c>
      <c r="B4933" s="160" t="s">
        <v>3135</v>
      </c>
      <c r="C4933" s="159">
        <v>2022</v>
      </c>
      <c r="D4933" s="160" t="s">
        <v>219</v>
      </c>
      <c r="E4933" s="160" t="s">
        <v>243</v>
      </c>
      <c r="F4933" s="268" t="s">
        <v>5458</v>
      </c>
      <c r="G4933" s="160" t="s">
        <v>31</v>
      </c>
      <c r="H4933" s="161" t="s">
        <v>29</v>
      </c>
      <c r="I4933" s="160" t="s">
        <v>5449</v>
      </c>
      <c r="J4933" s="160" t="s">
        <v>232</v>
      </c>
      <c r="K4933" s="240" t="s">
        <v>34</v>
      </c>
      <c r="L4933" s="241" t="s">
        <v>34</v>
      </c>
      <c r="M4933" s="241" t="s">
        <v>34</v>
      </c>
      <c r="N4933" s="241" t="s">
        <v>34</v>
      </c>
      <c r="O4933" s="241" t="s">
        <v>34</v>
      </c>
      <c r="P4933" s="241" t="s">
        <v>34</v>
      </c>
      <c r="Q4933" s="159" t="s">
        <v>34</v>
      </c>
      <c r="R4933" s="100" t="s">
        <v>48</v>
      </c>
      <c r="S4933" s="163">
        <v>1</v>
      </c>
      <c r="T4933" s="103" t="s">
        <v>3877</v>
      </c>
      <c r="U4933" s="160" t="s">
        <v>525</v>
      </c>
      <c r="V4933" s="160" t="s">
        <v>526</v>
      </c>
      <c r="W4933" s="159"/>
      <c r="X4933" s="159"/>
    </row>
    <row r="4934" spans="1:24" ht="81">
      <c r="A4934" s="155">
        <f>A4933+1</f>
        <v>4932</v>
      </c>
      <c r="B4934" s="160" t="s">
        <v>3135</v>
      </c>
      <c r="C4934" s="159">
        <v>2022</v>
      </c>
      <c r="D4934" s="160" t="s">
        <v>219</v>
      </c>
      <c r="E4934" s="160" t="s">
        <v>243</v>
      </c>
      <c r="F4934" s="268" t="s">
        <v>5459</v>
      </c>
      <c r="G4934" s="160" t="s">
        <v>31</v>
      </c>
      <c r="H4934" s="161" t="s">
        <v>39</v>
      </c>
      <c r="I4934" s="160" t="s">
        <v>5449</v>
      </c>
      <c r="J4934" s="160" t="s">
        <v>232</v>
      </c>
      <c r="K4934" s="240" t="s">
        <v>48</v>
      </c>
      <c r="L4934" s="241" t="s">
        <v>34</v>
      </c>
      <c r="M4934" s="241" t="s">
        <v>34</v>
      </c>
      <c r="N4934" s="241" t="s">
        <v>34</v>
      </c>
      <c r="O4934" s="241" t="s">
        <v>34</v>
      </c>
      <c r="P4934" s="241" t="s">
        <v>34</v>
      </c>
      <c r="Q4934" s="159" t="s">
        <v>34</v>
      </c>
      <c r="R4934" s="100" t="s">
        <v>48</v>
      </c>
      <c r="S4934" s="163">
        <v>1</v>
      </c>
      <c r="T4934" s="103" t="s">
        <v>3877</v>
      </c>
      <c r="U4934" s="160" t="s">
        <v>525</v>
      </c>
      <c r="V4934" s="160" t="s">
        <v>526</v>
      </c>
      <c r="W4934" s="159"/>
      <c r="X4934" s="159"/>
    </row>
    <row r="4935" spans="1:24" ht="81">
      <c r="A4935" s="155">
        <f>A4934+1</f>
        <v>4933</v>
      </c>
      <c r="B4935" s="160" t="s">
        <v>3135</v>
      </c>
      <c r="C4935" s="159">
        <v>2022</v>
      </c>
      <c r="D4935" s="160" t="s">
        <v>219</v>
      </c>
      <c r="E4935" s="160" t="s">
        <v>5460</v>
      </c>
      <c r="F4935" s="268" t="s">
        <v>5461</v>
      </c>
      <c r="G4935" s="160" t="s">
        <v>31</v>
      </c>
      <c r="H4935" s="161" t="s">
        <v>29</v>
      </c>
      <c r="I4935" s="157" t="s">
        <v>222</v>
      </c>
      <c r="J4935" s="157" t="s">
        <v>17</v>
      </c>
      <c r="K4935" s="238" t="s">
        <v>34</v>
      </c>
      <c r="L4935" s="239" t="s">
        <v>34</v>
      </c>
      <c r="M4935" s="239" t="s">
        <v>34</v>
      </c>
      <c r="N4935" s="239" t="s">
        <v>34</v>
      </c>
      <c r="O4935" s="239" t="s">
        <v>48</v>
      </c>
      <c r="P4935" s="239" t="s">
        <v>34</v>
      </c>
      <c r="Q4935" s="159" t="s">
        <v>34</v>
      </c>
      <c r="R4935" s="100" t="s">
        <v>48</v>
      </c>
      <c r="S4935" s="163">
        <v>1</v>
      </c>
      <c r="T4935" s="103" t="s">
        <v>3877</v>
      </c>
      <c r="U4935" s="160" t="s">
        <v>525</v>
      </c>
      <c r="V4935" s="160" t="s">
        <v>529</v>
      </c>
      <c r="W4935" s="159"/>
      <c r="X4935" s="159"/>
    </row>
    <row r="4936" spans="1:24" ht="81">
      <c r="A4936" s="155">
        <f>A4935+1</f>
        <v>4934</v>
      </c>
      <c r="B4936" s="160" t="s">
        <v>3135</v>
      </c>
      <c r="C4936" s="159">
        <v>2022</v>
      </c>
      <c r="D4936" s="160" t="s">
        <v>219</v>
      </c>
      <c r="E4936" s="160" t="s">
        <v>5460</v>
      </c>
      <c r="F4936" s="268" t="s">
        <v>5462</v>
      </c>
      <c r="G4936" s="160" t="s">
        <v>31</v>
      </c>
      <c r="H4936" s="161" t="s">
        <v>29</v>
      </c>
      <c r="I4936" s="157" t="s">
        <v>222</v>
      </c>
      <c r="J4936" s="157" t="s">
        <v>17</v>
      </c>
      <c r="K4936" s="238" t="s">
        <v>34</v>
      </c>
      <c r="L4936" s="239" t="s">
        <v>34</v>
      </c>
      <c r="M4936" s="239" t="s">
        <v>34</v>
      </c>
      <c r="N4936" s="239" t="s">
        <v>34</v>
      </c>
      <c r="O4936" s="239" t="s">
        <v>34</v>
      </c>
      <c r="P4936" s="239" t="s">
        <v>34</v>
      </c>
      <c r="Q4936" s="159" t="s">
        <v>34</v>
      </c>
      <c r="R4936" s="100" t="s">
        <v>48</v>
      </c>
      <c r="S4936" s="163">
        <v>1</v>
      </c>
      <c r="T4936" s="103" t="s">
        <v>3877</v>
      </c>
      <c r="U4936" s="160" t="s">
        <v>525</v>
      </c>
      <c r="V4936" s="160" t="s">
        <v>529</v>
      </c>
      <c r="W4936" s="159"/>
      <c r="X4936" s="159"/>
    </row>
    <row r="4937" spans="1:24" ht="81">
      <c r="A4937" s="155">
        <f>A4936+1</f>
        <v>4935</v>
      </c>
      <c r="B4937" s="160" t="s">
        <v>3135</v>
      </c>
      <c r="C4937" s="159">
        <v>2022</v>
      </c>
      <c r="D4937" s="160" t="s">
        <v>219</v>
      </c>
      <c r="E4937" s="160" t="s">
        <v>5460</v>
      </c>
      <c r="F4937" s="268" t="s">
        <v>5463</v>
      </c>
      <c r="G4937" s="160" t="s">
        <v>31</v>
      </c>
      <c r="H4937" s="161" t="s">
        <v>29</v>
      </c>
      <c r="I4937" s="157" t="s">
        <v>222</v>
      </c>
      <c r="J4937" s="157" t="s">
        <v>17</v>
      </c>
      <c r="K4937" s="238" t="s">
        <v>34</v>
      </c>
      <c r="L4937" s="239" t="s">
        <v>34</v>
      </c>
      <c r="M4937" s="239" t="s">
        <v>34</v>
      </c>
      <c r="N4937" s="239" t="s">
        <v>34</v>
      </c>
      <c r="O4937" s="239" t="s">
        <v>48</v>
      </c>
      <c r="P4937" s="239" t="s">
        <v>34</v>
      </c>
      <c r="Q4937" s="159" t="s">
        <v>34</v>
      </c>
      <c r="R4937" s="100" t="s">
        <v>48</v>
      </c>
      <c r="S4937" s="163">
        <v>1</v>
      </c>
      <c r="T4937" s="103" t="s">
        <v>3877</v>
      </c>
      <c r="U4937" s="160" t="s">
        <v>525</v>
      </c>
      <c r="V4937" s="160" t="s">
        <v>529</v>
      </c>
      <c r="W4937" s="159"/>
      <c r="X4937" s="159"/>
    </row>
    <row r="4938" spans="1:24" ht="81">
      <c r="A4938" s="155">
        <f>A4937+1</f>
        <v>4936</v>
      </c>
      <c r="B4938" s="160" t="s">
        <v>3135</v>
      </c>
      <c r="C4938" s="159">
        <v>2022</v>
      </c>
      <c r="D4938" s="160" t="s">
        <v>219</v>
      </c>
      <c r="E4938" s="160" t="s">
        <v>5460</v>
      </c>
      <c r="F4938" s="268" t="s">
        <v>5464</v>
      </c>
      <c r="G4938" s="160" t="s">
        <v>31</v>
      </c>
      <c r="H4938" s="161" t="s">
        <v>39</v>
      </c>
      <c r="I4938" s="157" t="s">
        <v>222</v>
      </c>
      <c r="J4938" s="157" t="s">
        <v>17</v>
      </c>
      <c r="K4938" s="238" t="s">
        <v>34</v>
      </c>
      <c r="L4938" s="239" t="s">
        <v>34</v>
      </c>
      <c r="M4938" s="239" t="s">
        <v>34</v>
      </c>
      <c r="N4938" s="239" t="s">
        <v>34</v>
      </c>
      <c r="O4938" s="239" t="s">
        <v>48</v>
      </c>
      <c r="P4938" s="239" t="s">
        <v>34</v>
      </c>
      <c r="Q4938" s="159" t="s">
        <v>34</v>
      </c>
      <c r="R4938" s="100" t="s">
        <v>48</v>
      </c>
      <c r="S4938" s="163">
        <v>1</v>
      </c>
      <c r="T4938" s="103" t="s">
        <v>3877</v>
      </c>
      <c r="U4938" s="160" t="s">
        <v>525</v>
      </c>
      <c r="V4938" s="160" t="s">
        <v>529</v>
      </c>
      <c r="W4938" s="159"/>
      <c r="X4938" s="159"/>
    </row>
    <row r="4939" spans="1:24" ht="41.25">
      <c r="A4939" s="155">
        <f>A4938+1</f>
        <v>4937</v>
      </c>
      <c r="B4939" s="160" t="s">
        <v>3135</v>
      </c>
      <c r="C4939" s="159">
        <v>2022</v>
      </c>
      <c r="D4939" s="160" t="s">
        <v>28</v>
      </c>
      <c r="E4939" s="160" t="s">
        <v>262</v>
      </c>
      <c r="F4939" s="268" t="s">
        <v>5465</v>
      </c>
      <c r="G4939" s="160" t="s">
        <v>31</v>
      </c>
      <c r="H4939" s="161" t="s">
        <v>29</v>
      </c>
      <c r="I4939" s="160" t="s">
        <v>32</v>
      </c>
      <c r="J4939" s="160" t="s">
        <v>33</v>
      </c>
      <c r="K4939" s="240" t="s">
        <v>34</v>
      </c>
      <c r="L4939" s="241" t="s">
        <v>34</v>
      </c>
      <c r="M4939" s="241" t="s">
        <v>34</v>
      </c>
      <c r="N4939" s="241" t="s">
        <v>34</v>
      </c>
      <c r="O4939" s="241" t="s">
        <v>34</v>
      </c>
      <c r="P4939" s="241" t="s">
        <v>34</v>
      </c>
      <c r="Q4939" s="159" t="s">
        <v>34</v>
      </c>
      <c r="R4939" s="100" t="s">
        <v>48</v>
      </c>
      <c r="S4939" s="163">
        <v>1</v>
      </c>
      <c r="T4939" s="103" t="s">
        <v>5466</v>
      </c>
      <c r="U4939" s="160" t="s">
        <v>4585</v>
      </c>
      <c r="V4939" s="160" t="s">
        <v>4585</v>
      </c>
      <c r="W4939" s="159"/>
      <c r="X4939" s="159"/>
    </row>
    <row r="4940" spans="1:24" ht="41.25">
      <c r="A4940" s="155">
        <f>A4939+1</f>
        <v>4938</v>
      </c>
      <c r="B4940" s="160" t="s">
        <v>3135</v>
      </c>
      <c r="C4940" s="159">
        <v>2022</v>
      </c>
      <c r="D4940" s="160" t="s">
        <v>28</v>
      </c>
      <c r="E4940" s="160" t="s">
        <v>262</v>
      </c>
      <c r="F4940" s="268" t="s">
        <v>5467</v>
      </c>
      <c r="G4940" s="160" t="s">
        <v>31</v>
      </c>
      <c r="H4940" s="161" t="s">
        <v>29</v>
      </c>
      <c r="I4940" s="160" t="s">
        <v>32</v>
      </c>
      <c r="J4940" s="160" t="s">
        <v>33</v>
      </c>
      <c r="K4940" s="240" t="s">
        <v>34</v>
      </c>
      <c r="L4940" s="241" t="s">
        <v>34</v>
      </c>
      <c r="M4940" s="241" t="s">
        <v>34</v>
      </c>
      <c r="N4940" s="241" t="s">
        <v>34</v>
      </c>
      <c r="O4940" s="241" t="s">
        <v>48</v>
      </c>
      <c r="P4940" s="241" t="s">
        <v>34</v>
      </c>
      <c r="Q4940" s="159" t="s">
        <v>34</v>
      </c>
      <c r="R4940" s="100" t="s">
        <v>48</v>
      </c>
      <c r="S4940" s="163">
        <v>1</v>
      </c>
      <c r="T4940" s="103" t="s">
        <v>5466</v>
      </c>
      <c r="U4940" s="160" t="s">
        <v>262</v>
      </c>
      <c r="V4940" s="160" t="s">
        <v>262</v>
      </c>
      <c r="W4940" s="159"/>
      <c r="X4940" s="159"/>
    </row>
    <row r="4941" spans="1:24" ht="41.25">
      <c r="A4941" s="155">
        <f>A4940+1</f>
        <v>4939</v>
      </c>
      <c r="B4941" s="160" t="s">
        <v>3135</v>
      </c>
      <c r="C4941" s="159">
        <v>2022</v>
      </c>
      <c r="D4941" s="160" t="s">
        <v>28</v>
      </c>
      <c r="E4941" s="160" t="s">
        <v>5468</v>
      </c>
      <c r="F4941" s="268" t="s">
        <v>5469</v>
      </c>
      <c r="G4941" s="160" t="s">
        <v>31</v>
      </c>
      <c r="H4941" s="161" t="s">
        <v>42</v>
      </c>
      <c r="I4941" s="160" t="s">
        <v>32</v>
      </c>
      <c r="J4941" s="160" t="s">
        <v>33</v>
      </c>
      <c r="K4941" s="240" t="s">
        <v>34</v>
      </c>
      <c r="L4941" s="241" t="s">
        <v>34</v>
      </c>
      <c r="M4941" s="241" t="s">
        <v>34</v>
      </c>
      <c r="N4941" s="241" t="s">
        <v>34</v>
      </c>
      <c r="O4941" s="241" t="s">
        <v>34</v>
      </c>
      <c r="P4941" s="241" t="s">
        <v>34</v>
      </c>
      <c r="Q4941" s="159" t="s">
        <v>34</v>
      </c>
      <c r="R4941" s="100" t="s">
        <v>48</v>
      </c>
      <c r="S4941" s="163">
        <v>1</v>
      </c>
      <c r="T4941" s="103" t="s">
        <v>269</v>
      </c>
      <c r="U4941" s="160" t="s">
        <v>534</v>
      </c>
      <c r="V4941" s="160" t="s">
        <v>534</v>
      </c>
      <c r="W4941" s="159"/>
      <c r="X4941" s="159"/>
    </row>
    <row r="4942" spans="1:24" ht="41.25">
      <c r="A4942" s="155">
        <f>A4941+1</f>
        <v>4940</v>
      </c>
      <c r="B4942" s="160" t="s">
        <v>3135</v>
      </c>
      <c r="C4942" s="159">
        <v>2022</v>
      </c>
      <c r="D4942" s="160" t="s">
        <v>28</v>
      </c>
      <c r="E4942" s="160" t="s">
        <v>63</v>
      </c>
      <c r="F4942" s="268" t="s">
        <v>5470</v>
      </c>
      <c r="G4942" s="160" t="s">
        <v>31</v>
      </c>
      <c r="H4942" s="161" t="s">
        <v>42</v>
      </c>
      <c r="I4942" s="160" t="s">
        <v>32</v>
      </c>
      <c r="J4942" s="160" t="s">
        <v>33</v>
      </c>
      <c r="K4942" s="240" t="s">
        <v>34</v>
      </c>
      <c r="L4942" s="241" t="s">
        <v>34</v>
      </c>
      <c r="M4942" s="241" t="s">
        <v>34</v>
      </c>
      <c r="N4942" s="241" t="s">
        <v>34</v>
      </c>
      <c r="O4942" s="241" t="s">
        <v>34</v>
      </c>
      <c r="P4942" s="241" t="s">
        <v>34</v>
      </c>
      <c r="Q4942" s="159" t="s">
        <v>34</v>
      </c>
      <c r="R4942" s="100" t="s">
        <v>48</v>
      </c>
      <c r="S4942" s="163">
        <v>1</v>
      </c>
      <c r="T4942" s="103" t="s">
        <v>272</v>
      </c>
      <c r="U4942" s="160" t="s">
        <v>536</v>
      </c>
      <c r="V4942" s="160" t="s">
        <v>433</v>
      </c>
      <c r="W4942" s="159"/>
      <c r="X4942" s="159"/>
    </row>
    <row r="4943" spans="1:24" ht="41.25">
      <c r="A4943" s="155">
        <f>A4942+1</f>
        <v>4941</v>
      </c>
      <c r="B4943" s="160" t="s">
        <v>3135</v>
      </c>
      <c r="C4943" s="159">
        <v>2022</v>
      </c>
      <c r="D4943" s="160" t="s">
        <v>28</v>
      </c>
      <c r="E4943" s="160" t="s">
        <v>40</v>
      </c>
      <c r="F4943" s="268" t="s">
        <v>5471</v>
      </c>
      <c r="G4943" s="160" t="s">
        <v>31</v>
      </c>
      <c r="H4943" s="161" t="s">
        <v>42</v>
      </c>
      <c r="I4943" s="160" t="s">
        <v>32</v>
      </c>
      <c r="J4943" s="160" t="s">
        <v>33</v>
      </c>
      <c r="K4943" s="240" t="s">
        <v>34</v>
      </c>
      <c r="L4943" s="241" t="s">
        <v>34</v>
      </c>
      <c r="M4943" s="241" t="s">
        <v>34</v>
      </c>
      <c r="N4943" s="241" t="s">
        <v>34</v>
      </c>
      <c r="O4943" s="241" t="s">
        <v>34</v>
      </c>
      <c r="P4943" s="241" t="s">
        <v>34</v>
      </c>
      <c r="Q4943" s="159" t="s">
        <v>34</v>
      </c>
      <c r="R4943" s="100" t="s">
        <v>48</v>
      </c>
      <c r="S4943" s="163">
        <v>1</v>
      </c>
      <c r="T4943" s="103" t="s">
        <v>272</v>
      </c>
      <c r="U4943" s="160" t="s">
        <v>536</v>
      </c>
      <c r="V4943" s="160" t="s">
        <v>2303</v>
      </c>
      <c r="W4943" s="159"/>
      <c r="X4943" s="159"/>
    </row>
    <row r="4944" spans="1:24" ht="41.25">
      <c r="A4944" s="155">
        <f>A4943+1</f>
        <v>4942</v>
      </c>
      <c r="B4944" s="160" t="s">
        <v>3135</v>
      </c>
      <c r="C4944" s="159">
        <v>2022</v>
      </c>
      <c r="D4944" s="160" t="s">
        <v>28</v>
      </c>
      <c r="E4944" s="160" t="s">
        <v>270</v>
      </c>
      <c r="F4944" s="268" t="s">
        <v>5472</v>
      </c>
      <c r="G4944" s="160" t="s">
        <v>31</v>
      </c>
      <c r="H4944" s="161" t="s">
        <v>42</v>
      </c>
      <c r="I4944" s="160" t="s">
        <v>32</v>
      </c>
      <c r="J4944" s="160" t="s">
        <v>33</v>
      </c>
      <c r="K4944" s="240" t="s">
        <v>34</v>
      </c>
      <c r="L4944" s="241" t="s">
        <v>34</v>
      </c>
      <c r="M4944" s="241" t="s">
        <v>34</v>
      </c>
      <c r="N4944" s="241" t="s">
        <v>34</v>
      </c>
      <c r="O4944" s="241" t="s">
        <v>34</v>
      </c>
      <c r="P4944" s="241" t="s">
        <v>34</v>
      </c>
      <c r="Q4944" s="159" t="s">
        <v>34</v>
      </c>
      <c r="R4944" s="100" t="s">
        <v>48</v>
      </c>
      <c r="S4944" s="163">
        <v>1</v>
      </c>
      <c r="T4944" s="103" t="s">
        <v>272</v>
      </c>
      <c r="U4944" s="160" t="s">
        <v>536</v>
      </c>
      <c r="V4944" s="160" t="s">
        <v>436</v>
      </c>
      <c r="W4944" s="159"/>
      <c r="X4944" s="159"/>
    </row>
    <row r="4945" spans="1:24" ht="41.25">
      <c r="A4945" s="155">
        <f>A4944+1</f>
        <v>4943</v>
      </c>
      <c r="B4945" s="160" t="s">
        <v>3135</v>
      </c>
      <c r="C4945" s="159">
        <v>2022</v>
      </c>
      <c r="D4945" s="160" t="s">
        <v>28</v>
      </c>
      <c r="E4945" s="160" t="s">
        <v>270</v>
      </c>
      <c r="F4945" s="268" t="s">
        <v>5473</v>
      </c>
      <c r="G4945" s="160" t="s">
        <v>31</v>
      </c>
      <c r="H4945" s="161" t="s">
        <v>42</v>
      </c>
      <c r="I4945" s="160" t="s">
        <v>32</v>
      </c>
      <c r="J4945" s="160" t="s">
        <v>33</v>
      </c>
      <c r="K4945" s="240" t="s">
        <v>34</v>
      </c>
      <c r="L4945" s="241" t="s">
        <v>34</v>
      </c>
      <c r="M4945" s="241" t="s">
        <v>34</v>
      </c>
      <c r="N4945" s="241" t="s">
        <v>34</v>
      </c>
      <c r="O4945" s="241" t="s">
        <v>34</v>
      </c>
      <c r="P4945" s="241" t="s">
        <v>34</v>
      </c>
      <c r="Q4945" s="159" t="s">
        <v>34</v>
      </c>
      <c r="R4945" s="100" t="s">
        <v>48</v>
      </c>
      <c r="S4945" s="163">
        <v>1</v>
      </c>
      <c r="T4945" s="103" t="s">
        <v>272</v>
      </c>
      <c r="U4945" s="160" t="s">
        <v>536</v>
      </c>
      <c r="V4945" s="160" t="s">
        <v>436</v>
      </c>
      <c r="W4945" s="159"/>
      <c r="X4945" s="159"/>
    </row>
    <row r="4946" spans="1:24" ht="30.75">
      <c r="A4946" s="155">
        <f>A4945+1</f>
        <v>4944</v>
      </c>
      <c r="B4946" s="160" t="s">
        <v>1087</v>
      </c>
      <c r="C4946" s="159">
        <v>2022</v>
      </c>
      <c r="D4946" s="160" t="s">
        <v>28</v>
      </c>
      <c r="E4946" s="160" t="s">
        <v>44</v>
      </c>
      <c r="F4946" s="268" t="s">
        <v>5474</v>
      </c>
      <c r="G4946" s="157" t="s">
        <v>31</v>
      </c>
      <c r="H4946" s="156" t="s">
        <v>46</v>
      </c>
      <c r="I4946" s="160" t="s">
        <v>32</v>
      </c>
      <c r="J4946" s="160" t="s">
        <v>47</v>
      </c>
      <c r="K4946" s="240" t="s">
        <v>34</v>
      </c>
      <c r="L4946" s="241" t="s">
        <v>34</v>
      </c>
      <c r="M4946" s="241" t="s">
        <v>34</v>
      </c>
      <c r="N4946" s="241" t="s">
        <v>34</v>
      </c>
      <c r="O4946" s="241" t="s">
        <v>34</v>
      </c>
      <c r="P4946" s="241" t="s">
        <v>34</v>
      </c>
      <c r="Q4946" s="159" t="s">
        <v>34</v>
      </c>
      <c r="R4946" s="100" t="s">
        <v>34</v>
      </c>
      <c r="S4946" s="163">
        <v>1</v>
      </c>
      <c r="T4946" s="103" t="s">
        <v>35</v>
      </c>
      <c r="U4946" s="160" t="s">
        <v>28</v>
      </c>
      <c r="V4946" s="160" t="s">
        <v>29</v>
      </c>
      <c r="W4946" s="159"/>
      <c r="X4946" s="159"/>
    </row>
    <row r="4947" spans="1:24" ht="30.75">
      <c r="A4947" s="155">
        <f>A4946+1</f>
        <v>4945</v>
      </c>
      <c r="B4947" s="160" t="s">
        <v>1087</v>
      </c>
      <c r="C4947" s="159">
        <v>2022</v>
      </c>
      <c r="D4947" s="160" t="s">
        <v>28</v>
      </c>
      <c r="E4947" s="160" t="s">
        <v>356</v>
      </c>
      <c r="F4947" s="268" t="s">
        <v>5475</v>
      </c>
      <c r="G4947" s="160" t="s">
        <v>31</v>
      </c>
      <c r="H4947" s="161" t="s">
        <v>39</v>
      </c>
      <c r="I4947" s="160" t="s">
        <v>32</v>
      </c>
      <c r="J4947" s="160" t="s">
        <v>33</v>
      </c>
      <c r="K4947" s="240" t="s">
        <v>34</v>
      </c>
      <c r="L4947" s="241" t="s">
        <v>34</v>
      </c>
      <c r="M4947" s="241" t="s">
        <v>34</v>
      </c>
      <c r="N4947" s="241" t="s">
        <v>34</v>
      </c>
      <c r="O4947" s="241" t="s">
        <v>34</v>
      </c>
      <c r="P4947" s="241" t="s">
        <v>34</v>
      </c>
      <c r="Q4947" s="159" t="s">
        <v>34</v>
      </c>
      <c r="R4947" s="100" t="s">
        <v>34</v>
      </c>
      <c r="S4947" s="163">
        <v>1</v>
      </c>
      <c r="T4947" s="103" t="s">
        <v>35</v>
      </c>
      <c r="U4947" s="160" t="s">
        <v>28</v>
      </c>
      <c r="V4947" s="160" t="s">
        <v>356</v>
      </c>
      <c r="W4947" s="159"/>
      <c r="X4947" s="159"/>
    </row>
    <row r="4948" spans="1:24" ht="30.75">
      <c r="A4948" s="155">
        <f>A4947+1</f>
        <v>4946</v>
      </c>
      <c r="B4948" s="160" t="s">
        <v>1087</v>
      </c>
      <c r="C4948" s="159">
        <v>2022</v>
      </c>
      <c r="D4948" s="160" t="s">
        <v>28</v>
      </c>
      <c r="E4948" s="160" t="s">
        <v>356</v>
      </c>
      <c r="F4948" s="268" t="s">
        <v>5476</v>
      </c>
      <c r="G4948" s="160" t="s">
        <v>31</v>
      </c>
      <c r="H4948" s="161" t="s">
        <v>39</v>
      </c>
      <c r="I4948" s="160" t="s">
        <v>32</v>
      </c>
      <c r="J4948" s="160" t="s">
        <v>33</v>
      </c>
      <c r="K4948" s="240" t="s">
        <v>34</v>
      </c>
      <c r="L4948" s="241" t="s">
        <v>34</v>
      </c>
      <c r="M4948" s="241" t="s">
        <v>34</v>
      </c>
      <c r="N4948" s="241" t="s">
        <v>34</v>
      </c>
      <c r="O4948" s="241" t="s">
        <v>34</v>
      </c>
      <c r="P4948" s="241" t="s">
        <v>34</v>
      </c>
      <c r="Q4948" s="159" t="s">
        <v>34</v>
      </c>
      <c r="R4948" s="100" t="s">
        <v>34</v>
      </c>
      <c r="S4948" s="163">
        <v>1</v>
      </c>
      <c r="T4948" s="103" t="s">
        <v>35</v>
      </c>
      <c r="U4948" s="160" t="s">
        <v>28</v>
      </c>
      <c r="V4948" s="160" t="s">
        <v>356</v>
      </c>
      <c r="W4948" s="159"/>
      <c r="X4948" s="159"/>
    </row>
    <row r="4949" spans="1:24" ht="30.75">
      <c r="A4949" s="155">
        <f>A4948+1</f>
        <v>4947</v>
      </c>
      <c r="B4949" s="160" t="s">
        <v>1087</v>
      </c>
      <c r="C4949" s="159">
        <v>2022</v>
      </c>
      <c r="D4949" s="160" t="s">
        <v>28</v>
      </c>
      <c r="E4949" s="160" t="s">
        <v>40</v>
      </c>
      <c r="F4949" s="268" t="s">
        <v>5477</v>
      </c>
      <c r="G4949" s="160" t="s">
        <v>31</v>
      </c>
      <c r="H4949" s="161" t="s">
        <v>42</v>
      </c>
      <c r="I4949" s="160" t="s">
        <v>32</v>
      </c>
      <c r="J4949" s="160" t="s">
        <v>33</v>
      </c>
      <c r="K4949" s="240" t="s">
        <v>34</v>
      </c>
      <c r="L4949" s="241" t="s">
        <v>34</v>
      </c>
      <c r="M4949" s="241" t="s">
        <v>34</v>
      </c>
      <c r="N4949" s="241" t="s">
        <v>34</v>
      </c>
      <c r="O4949" s="241" t="s">
        <v>34</v>
      </c>
      <c r="P4949" s="241" t="s">
        <v>34</v>
      </c>
      <c r="Q4949" s="159" t="s">
        <v>34</v>
      </c>
      <c r="R4949" s="100" t="s">
        <v>34</v>
      </c>
      <c r="S4949" s="163">
        <v>1</v>
      </c>
      <c r="T4949" s="103" t="s">
        <v>35</v>
      </c>
      <c r="U4949" s="160" t="s">
        <v>28</v>
      </c>
      <c r="V4949" s="160" t="s">
        <v>43</v>
      </c>
      <c r="W4949" s="159"/>
      <c r="X4949" s="159"/>
    </row>
    <row r="4950" spans="1:24" ht="30.75">
      <c r="A4950" s="155">
        <f>A4949+1</f>
        <v>4948</v>
      </c>
      <c r="B4950" s="160" t="s">
        <v>1087</v>
      </c>
      <c r="C4950" s="159">
        <v>2022</v>
      </c>
      <c r="D4950" s="160" t="s">
        <v>28</v>
      </c>
      <c r="E4950" s="160" t="s">
        <v>40</v>
      </c>
      <c r="F4950" s="268" t="s">
        <v>5478</v>
      </c>
      <c r="G4950" s="160" t="s">
        <v>31</v>
      </c>
      <c r="H4950" s="161" t="s">
        <v>42</v>
      </c>
      <c r="I4950" s="160" t="s">
        <v>32</v>
      </c>
      <c r="J4950" s="160" t="s">
        <v>33</v>
      </c>
      <c r="K4950" s="240" t="s">
        <v>34</v>
      </c>
      <c r="L4950" s="241" t="s">
        <v>34</v>
      </c>
      <c r="M4950" s="241" t="s">
        <v>34</v>
      </c>
      <c r="N4950" s="241" t="s">
        <v>34</v>
      </c>
      <c r="O4950" s="241" t="s">
        <v>34</v>
      </c>
      <c r="P4950" s="241" t="s">
        <v>34</v>
      </c>
      <c r="Q4950" s="159" t="s">
        <v>34</v>
      </c>
      <c r="R4950" s="100" t="s">
        <v>34</v>
      </c>
      <c r="S4950" s="163">
        <v>1</v>
      </c>
      <c r="T4950" s="103" t="s">
        <v>35</v>
      </c>
      <c r="U4950" s="160" t="s">
        <v>28</v>
      </c>
      <c r="V4950" s="160" t="s">
        <v>43</v>
      </c>
      <c r="W4950" s="159"/>
      <c r="X4950" s="159"/>
    </row>
    <row r="4951" spans="1:24" ht="30.75">
      <c r="A4951" s="155">
        <f>A4950+1</f>
        <v>4949</v>
      </c>
      <c r="B4951" s="160" t="s">
        <v>1087</v>
      </c>
      <c r="C4951" s="159">
        <v>2022</v>
      </c>
      <c r="D4951" s="160" t="s">
        <v>28</v>
      </c>
      <c r="E4951" s="160" t="s">
        <v>44</v>
      </c>
      <c r="F4951" s="268" t="s">
        <v>5479</v>
      </c>
      <c r="G4951" s="160" t="s">
        <v>31</v>
      </c>
      <c r="H4951" s="161" t="s">
        <v>46</v>
      </c>
      <c r="I4951" s="160" t="s">
        <v>32</v>
      </c>
      <c r="J4951" s="160" t="s">
        <v>47</v>
      </c>
      <c r="K4951" s="240" t="s">
        <v>34</v>
      </c>
      <c r="L4951" s="241" t="s">
        <v>34</v>
      </c>
      <c r="M4951" s="241" t="s">
        <v>34</v>
      </c>
      <c r="N4951" s="241" t="s">
        <v>34</v>
      </c>
      <c r="O4951" s="241" t="s">
        <v>48</v>
      </c>
      <c r="P4951" s="241" t="s">
        <v>34</v>
      </c>
      <c r="Q4951" s="159" t="s">
        <v>34</v>
      </c>
      <c r="R4951" s="100" t="s">
        <v>48</v>
      </c>
      <c r="S4951" s="163">
        <v>1</v>
      </c>
      <c r="T4951" s="103" t="s">
        <v>35</v>
      </c>
      <c r="U4951" s="160" t="s">
        <v>28</v>
      </c>
      <c r="V4951" s="160" t="s">
        <v>46</v>
      </c>
      <c r="W4951" s="159"/>
      <c r="X4951" s="159"/>
    </row>
    <row r="4952" spans="1:24" ht="30.75">
      <c r="A4952" s="155">
        <f>A4951+1</f>
        <v>4950</v>
      </c>
      <c r="B4952" s="160" t="s">
        <v>1087</v>
      </c>
      <c r="C4952" s="159">
        <v>2022</v>
      </c>
      <c r="D4952" s="160" t="s">
        <v>28</v>
      </c>
      <c r="E4952" s="160" t="s">
        <v>44</v>
      </c>
      <c r="F4952" s="268" t="s">
        <v>5480</v>
      </c>
      <c r="G4952" s="160" t="s">
        <v>31</v>
      </c>
      <c r="H4952" s="161" t="s">
        <v>46</v>
      </c>
      <c r="I4952" s="160" t="s">
        <v>32</v>
      </c>
      <c r="J4952" s="160" t="s">
        <v>47</v>
      </c>
      <c r="K4952" s="240" t="s">
        <v>34</v>
      </c>
      <c r="L4952" s="241" t="s">
        <v>34</v>
      </c>
      <c r="M4952" s="241" t="s">
        <v>34</v>
      </c>
      <c r="N4952" s="241" t="s">
        <v>34</v>
      </c>
      <c r="O4952" s="241" t="s">
        <v>34</v>
      </c>
      <c r="P4952" s="241" t="s">
        <v>34</v>
      </c>
      <c r="Q4952" s="159" t="s">
        <v>34</v>
      </c>
      <c r="R4952" s="100" t="s">
        <v>48</v>
      </c>
      <c r="S4952" s="163">
        <v>1</v>
      </c>
      <c r="T4952" s="103" t="s">
        <v>35</v>
      </c>
      <c r="U4952" s="160" t="s">
        <v>28</v>
      </c>
      <c r="V4952" s="160" t="s">
        <v>46</v>
      </c>
      <c r="W4952" s="159"/>
      <c r="X4952" s="159"/>
    </row>
    <row r="4953" spans="1:24" ht="41.25">
      <c r="A4953" s="155">
        <f>A4952+1</f>
        <v>4951</v>
      </c>
      <c r="B4953" s="160" t="s">
        <v>1087</v>
      </c>
      <c r="C4953" s="159">
        <v>2022</v>
      </c>
      <c r="D4953" s="160" t="s">
        <v>28</v>
      </c>
      <c r="E4953" s="160" t="s">
        <v>2635</v>
      </c>
      <c r="F4953" s="268" t="s">
        <v>5481</v>
      </c>
      <c r="G4953" s="160" t="s">
        <v>31</v>
      </c>
      <c r="H4953" s="161" t="s">
        <v>50</v>
      </c>
      <c r="I4953" s="160" t="s">
        <v>32</v>
      </c>
      <c r="J4953" s="160" t="s">
        <v>59</v>
      </c>
      <c r="K4953" s="240" t="s">
        <v>48</v>
      </c>
      <c r="L4953" s="241" t="s">
        <v>34</v>
      </c>
      <c r="M4953" s="241" t="s">
        <v>48</v>
      </c>
      <c r="N4953" s="241" t="s">
        <v>34</v>
      </c>
      <c r="O4953" s="241" t="s">
        <v>34</v>
      </c>
      <c r="P4953" s="241" t="s">
        <v>34</v>
      </c>
      <c r="Q4953" s="159" t="s">
        <v>48</v>
      </c>
      <c r="R4953" s="100" t="s">
        <v>48</v>
      </c>
      <c r="S4953" s="163">
        <v>1</v>
      </c>
      <c r="T4953" s="103" t="s">
        <v>35</v>
      </c>
      <c r="U4953" s="160" t="s">
        <v>28</v>
      </c>
      <c r="V4953" s="160" t="s">
        <v>57</v>
      </c>
      <c r="W4953" s="159"/>
      <c r="X4953" s="159"/>
    </row>
    <row r="4954" spans="1:24" ht="30.75">
      <c r="A4954" s="155">
        <f>A4953+1</f>
        <v>4952</v>
      </c>
      <c r="B4954" s="160" t="s">
        <v>1087</v>
      </c>
      <c r="C4954" s="159">
        <v>2022</v>
      </c>
      <c r="D4954" s="160" t="s">
        <v>28</v>
      </c>
      <c r="E4954" s="160" t="s">
        <v>5482</v>
      </c>
      <c r="F4954" s="268" t="s">
        <v>5483</v>
      </c>
      <c r="G4954" s="160" t="s">
        <v>5354</v>
      </c>
      <c r="H4954" s="161" t="s">
        <v>42</v>
      </c>
      <c r="I4954" s="160" t="s">
        <v>32</v>
      </c>
      <c r="J4954" s="160" t="s">
        <v>33</v>
      </c>
      <c r="K4954" s="240" t="s">
        <v>34</v>
      </c>
      <c r="L4954" s="241" t="s">
        <v>34</v>
      </c>
      <c r="M4954" s="241" t="s">
        <v>34</v>
      </c>
      <c r="N4954" s="241" t="s">
        <v>34</v>
      </c>
      <c r="O4954" s="241" t="s">
        <v>34</v>
      </c>
      <c r="P4954" s="241" t="s">
        <v>34</v>
      </c>
      <c r="Q4954" s="159" t="s">
        <v>34</v>
      </c>
      <c r="R4954" s="100" t="s">
        <v>34</v>
      </c>
      <c r="S4954" s="163">
        <v>1</v>
      </c>
      <c r="T4954" s="103" t="s">
        <v>35</v>
      </c>
      <c r="U4954" s="160" t="s">
        <v>28</v>
      </c>
      <c r="V4954" s="160" t="s">
        <v>5484</v>
      </c>
      <c r="W4954" s="159"/>
      <c r="X4954" s="159"/>
    </row>
    <row r="4955" spans="1:24" ht="30.75">
      <c r="A4955" s="155">
        <f>A4954+1</f>
        <v>4953</v>
      </c>
      <c r="B4955" s="160" t="s">
        <v>1087</v>
      </c>
      <c r="C4955" s="159">
        <v>2022</v>
      </c>
      <c r="D4955" s="160" t="s">
        <v>28</v>
      </c>
      <c r="E4955" s="160" t="s">
        <v>5482</v>
      </c>
      <c r="F4955" s="268" t="s">
        <v>5485</v>
      </c>
      <c r="G4955" s="160" t="s">
        <v>5354</v>
      </c>
      <c r="H4955" s="161" t="s">
        <v>42</v>
      </c>
      <c r="I4955" s="160" t="s">
        <v>32</v>
      </c>
      <c r="J4955" s="160" t="s">
        <v>33</v>
      </c>
      <c r="K4955" s="240" t="s">
        <v>34</v>
      </c>
      <c r="L4955" s="241" t="s">
        <v>34</v>
      </c>
      <c r="M4955" s="241" t="s">
        <v>34</v>
      </c>
      <c r="N4955" s="241" t="s">
        <v>34</v>
      </c>
      <c r="O4955" s="241" t="s">
        <v>34</v>
      </c>
      <c r="P4955" s="241" t="s">
        <v>34</v>
      </c>
      <c r="Q4955" s="159" t="s">
        <v>34</v>
      </c>
      <c r="R4955" s="100" t="s">
        <v>48</v>
      </c>
      <c r="S4955" s="163">
        <v>1</v>
      </c>
      <c r="T4955" s="103" t="s">
        <v>35</v>
      </c>
      <c r="U4955" s="160" t="s">
        <v>28</v>
      </c>
      <c r="V4955" s="160" t="s">
        <v>5484</v>
      </c>
      <c r="W4955" s="159"/>
      <c r="X4955" s="159"/>
    </row>
    <row r="4956" spans="1:24" ht="41.25">
      <c r="A4956" s="155">
        <f>A4955+1</f>
        <v>4954</v>
      </c>
      <c r="B4956" s="160" t="s">
        <v>1087</v>
      </c>
      <c r="C4956" s="159">
        <v>2022</v>
      </c>
      <c r="D4956" s="160" t="s">
        <v>28</v>
      </c>
      <c r="E4956" s="160" t="s">
        <v>63</v>
      </c>
      <c r="F4956" s="268" t="s">
        <v>5486</v>
      </c>
      <c r="G4956" s="160" t="s">
        <v>193</v>
      </c>
      <c r="H4956" s="161" t="s">
        <v>120</v>
      </c>
      <c r="I4956" s="160" t="s">
        <v>32</v>
      </c>
      <c r="J4956" s="160" t="s">
        <v>33</v>
      </c>
      <c r="K4956" s="240" t="s">
        <v>34</v>
      </c>
      <c r="L4956" s="241" t="s">
        <v>34</v>
      </c>
      <c r="M4956" s="241" t="s">
        <v>34</v>
      </c>
      <c r="N4956" s="241" t="s">
        <v>34</v>
      </c>
      <c r="O4956" s="241" t="s">
        <v>34</v>
      </c>
      <c r="P4956" s="241" t="s">
        <v>34</v>
      </c>
      <c r="Q4956" s="159" t="s">
        <v>34</v>
      </c>
      <c r="R4956" s="100" t="s">
        <v>34</v>
      </c>
      <c r="S4956" s="163">
        <v>1</v>
      </c>
      <c r="T4956" s="103" t="s">
        <v>35</v>
      </c>
      <c r="U4956" s="160" t="s">
        <v>28</v>
      </c>
      <c r="V4956" s="160" t="s">
        <v>63</v>
      </c>
      <c r="W4956" s="159"/>
      <c r="X4956" s="159"/>
    </row>
    <row r="4957" spans="1:24" ht="41.25">
      <c r="A4957" s="155">
        <f>A4956+1</f>
        <v>4955</v>
      </c>
      <c r="B4957" s="160" t="s">
        <v>1087</v>
      </c>
      <c r="C4957" s="159">
        <v>2022</v>
      </c>
      <c r="D4957" s="160" t="s">
        <v>28</v>
      </c>
      <c r="E4957" s="160" t="s">
        <v>63</v>
      </c>
      <c r="F4957" s="268" t="s">
        <v>5487</v>
      </c>
      <c r="G4957" s="160" t="s">
        <v>193</v>
      </c>
      <c r="H4957" s="161" t="s">
        <v>120</v>
      </c>
      <c r="I4957" s="160" t="s">
        <v>32</v>
      </c>
      <c r="J4957" s="160" t="s">
        <v>33</v>
      </c>
      <c r="K4957" s="240" t="s">
        <v>34</v>
      </c>
      <c r="L4957" s="241" t="s">
        <v>34</v>
      </c>
      <c r="M4957" s="241" t="s">
        <v>34</v>
      </c>
      <c r="N4957" s="241" t="s">
        <v>34</v>
      </c>
      <c r="O4957" s="241" t="s">
        <v>48</v>
      </c>
      <c r="P4957" s="241" t="s">
        <v>34</v>
      </c>
      <c r="Q4957" s="159" t="s">
        <v>34</v>
      </c>
      <c r="R4957" s="100" t="s">
        <v>34</v>
      </c>
      <c r="S4957" s="163">
        <v>1</v>
      </c>
      <c r="T4957" s="103" t="s">
        <v>35</v>
      </c>
      <c r="U4957" s="160" t="s">
        <v>28</v>
      </c>
      <c r="V4957" s="160" t="s">
        <v>63</v>
      </c>
      <c r="W4957" s="159"/>
      <c r="X4957" s="159"/>
    </row>
    <row r="4958" spans="1:24" ht="30.75">
      <c r="A4958" s="155">
        <f>A4957+1</f>
        <v>4956</v>
      </c>
      <c r="B4958" s="160" t="s">
        <v>1087</v>
      </c>
      <c r="C4958" s="159">
        <v>2022</v>
      </c>
      <c r="D4958" s="160" t="s">
        <v>28</v>
      </c>
      <c r="E4958" s="160" t="s">
        <v>60</v>
      </c>
      <c r="F4958" s="268" t="s">
        <v>5488</v>
      </c>
      <c r="G4958" s="160" t="s">
        <v>31</v>
      </c>
      <c r="H4958" s="161" t="s">
        <v>42</v>
      </c>
      <c r="I4958" s="160" t="s">
        <v>32</v>
      </c>
      <c r="J4958" s="160" t="s">
        <v>33</v>
      </c>
      <c r="K4958" s="240" t="s">
        <v>34</v>
      </c>
      <c r="L4958" s="241" t="s">
        <v>34</v>
      </c>
      <c r="M4958" s="241" t="s">
        <v>34</v>
      </c>
      <c r="N4958" s="241" t="s">
        <v>34</v>
      </c>
      <c r="O4958" s="241" t="s">
        <v>34</v>
      </c>
      <c r="P4958" s="241" t="s">
        <v>34</v>
      </c>
      <c r="Q4958" s="159" t="s">
        <v>34</v>
      </c>
      <c r="R4958" s="100" t="s">
        <v>34</v>
      </c>
      <c r="S4958" s="163">
        <v>1</v>
      </c>
      <c r="T4958" s="103" t="s">
        <v>35</v>
      </c>
      <c r="U4958" s="160" t="s">
        <v>28</v>
      </c>
      <c r="V4958" s="160" t="s">
        <v>554</v>
      </c>
      <c r="W4958" s="159"/>
      <c r="X4958" s="159"/>
    </row>
    <row r="4959" spans="1:24" ht="41.25">
      <c r="A4959" s="155">
        <f>A4958+1</f>
        <v>4957</v>
      </c>
      <c r="B4959" s="160" t="s">
        <v>1087</v>
      </c>
      <c r="C4959" s="159">
        <v>2022</v>
      </c>
      <c r="D4959" s="160" t="s">
        <v>69</v>
      </c>
      <c r="E4959" s="160" t="s">
        <v>69</v>
      </c>
      <c r="F4959" s="268" t="s">
        <v>5489</v>
      </c>
      <c r="G4959" s="160" t="s">
        <v>31</v>
      </c>
      <c r="H4959" s="161" t="s">
        <v>29</v>
      </c>
      <c r="I4959" s="157" t="s">
        <v>71</v>
      </c>
      <c r="J4959" s="157" t="s">
        <v>72</v>
      </c>
      <c r="K4959" s="238" t="s">
        <v>34</v>
      </c>
      <c r="L4959" s="239" t="s">
        <v>34</v>
      </c>
      <c r="M4959" s="239" t="s">
        <v>34</v>
      </c>
      <c r="N4959" s="239" t="s">
        <v>34</v>
      </c>
      <c r="O4959" s="239" t="s">
        <v>34</v>
      </c>
      <c r="P4959" s="239" t="s">
        <v>34</v>
      </c>
      <c r="Q4959" s="159" t="s">
        <v>34</v>
      </c>
      <c r="R4959" s="100" t="s">
        <v>34</v>
      </c>
      <c r="S4959" s="163">
        <v>1</v>
      </c>
      <c r="T4959" s="103" t="s">
        <v>73</v>
      </c>
      <c r="U4959" s="160" t="s">
        <v>69</v>
      </c>
      <c r="V4959" s="160" t="s">
        <v>69</v>
      </c>
      <c r="W4959" s="159"/>
      <c r="X4959" s="159"/>
    </row>
    <row r="4960" spans="1:24" ht="30.75">
      <c r="A4960" s="155">
        <f>A4959+1</f>
        <v>4958</v>
      </c>
      <c r="B4960" s="160" t="s">
        <v>1087</v>
      </c>
      <c r="C4960" s="159">
        <v>2022</v>
      </c>
      <c r="D4960" s="160" t="s">
        <v>74</v>
      </c>
      <c r="E4960" s="160" t="s">
        <v>75</v>
      </c>
      <c r="F4960" s="268" t="s">
        <v>5490</v>
      </c>
      <c r="G4960" s="160" t="s">
        <v>193</v>
      </c>
      <c r="H4960" s="161" t="s">
        <v>120</v>
      </c>
      <c r="I4960" s="157" t="s">
        <v>32</v>
      </c>
      <c r="J4960" s="157" t="s">
        <v>33</v>
      </c>
      <c r="K4960" s="238" t="s">
        <v>34</v>
      </c>
      <c r="L4960" s="239" t="s">
        <v>34</v>
      </c>
      <c r="M4960" s="239" t="s">
        <v>48</v>
      </c>
      <c r="N4960" s="239" t="s">
        <v>34</v>
      </c>
      <c r="O4960" s="239" t="s">
        <v>48</v>
      </c>
      <c r="P4960" s="239" t="s">
        <v>34</v>
      </c>
      <c r="Q4960" s="159" t="s">
        <v>34</v>
      </c>
      <c r="R4960" s="100" t="s">
        <v>34</v>
      </c>
      <c r="S4960" s="163">
        <v>1</v>
      </c>
      <c r="T4960" s="103" t="s">
        <v>77</v>
      </c>
      <c r="U4960" s="160" t="s">
        <v>74</v>
      </c>
      <c r="V4960" s="160" t="s">
        <v>75</v>
      </c>
      <c r="W4960" s="159"/>
      <c r="X4960" s="159"/>
    </row>
    <row r="4961" spans="1:24" ht="20.25">
      <c r="A4961" s="155">
        <f>A4960+1</f>
        <v>4959</v>
      </c>
      <c r="B4961" s="160" t="s">
        <v>1087</v>
      </c>
      <c r="C4961" s="159">
        <v>2022</v>
      </c>
      <c r="D4961" s="160" t="s">
        <v>74</v>
      </c>
      <c r="E4961" s="160" t="s">
        <v>75</v>
      </c>
      <c r="F4961" s="268" t="s">
        <v>5491</v>
      </c>
      <c r="G4961" s="160" t="s">
        <v>31</v>
      </c>
      <c r="H4961" s="161" t="s">
        <v>39</v>
      </c>
      <c r="I4961" s="157" t="s">
        <v>32</v>
      </c>
      <c r="J4961" s="157" t="s">
        <v>33</v>
      </c>
      <c r="K4961" s="238" t="s">
        <v>34</v>
      </c>
      <c r="L4961" s="239" t="s">
        <v>34</v>
      </c>
      <c r="M4961" s="239" t="s">
        <v>34</v>
      </c>
      <c r="N4961" s="239" t="s">
        <v>34</v>
      </c>
      <c r="O4961" s="239" t="s">
        <v>34</v>
      </c>
      <c r="P4961" s="239" t="s">
        <v>34</v>
      </c>
      <c r="Q4961" s="159" t="s">
        <v>48</v>
      </c>
      <c r="R4961" s="100" t="s">
        <v>48</v>
      </c>
      <c r="S4961" s="163">
        <v>1</v>
      </c>
      <c r="T4961" s="103" t="s">
        <v>77</v>
      </c>
      <c r="U4961" s="160" t="s">
        <v>74</v>
      </c>
      <c r="V4961" s="160" t="s">
        <v>75</v>
      </c>
      <c r="W4961" s="159"/>
      <c r="X4961" s="159"/>
    </row>
    <row r="4962" spans="1:24" ht="30.75">
      <c r="A4962" s="155">
        <f>A4961+1</f>
        <v>4960</v>
      </c>
      <c r="B4962" s="160" t="s">
        <v>1087</v>
      </c>
      <c r="C4962" s="159">
        <v>2022</v>
      </c>
      <c r="D4962" s="160" t="s">
        <v>74</v>
      </c>
      <c r="E4962" s="160" t="s">
        <v>75</v>
      </c>
      <c r="F4962" s="268" t="s">
        <v>5492</v>
      </c>
      <c r="G4962" s="160" t="s">
        <v>193</v>
      </c>
      <c r="H4962" s="161" t="s">
        <v>120</v>
      </c>
      <c r="I4962" s="157" t="s">
        <v>32</v>
      </c>
      <c r="J4962" s="157" t="s">
        <v>33</v>
      </c>
      <c r="K4962" s="238" t="s">
        <v>34</v>
      </c>
      <c r="L4962" s="239" t="s">
        <v>34</v>
      </c>
      <c r="M4962" s="239" t="s">
        <v>48</v>
      </c>
      <c r="N4962" s="239" t="s">
        <v>34</v>
      </c>
      <c r="O4962" s="239" t="s">
        <v>48</v>
      </c>
      <c r="P4962" s="239" t="s">
        <v>34</v>
      </c>
      <c r="Q4962" s="159" t="s">
        <v>34</v>
      </c>
      <c r="R4962" s="100" t="s">
        <v>34</v>
      </c>
      <c r="S4962" s="163">
        <v>1</v>
      </c>
      <c r="T4962" s="103" t="s">
        <v>77</v>
      </c>
      <c r="U4962" s="160" t="s">
        <v>74</v>
      </c>
      <c r="V4962" s="160" t="s">
        <v>75</v>
      </c>
      <c r="W4962" s="159"/>
      <c r="X4962" s="159"/>
    </row>
    <row r="4963" spans="1:24" ht="81">
      <c r="A4963" s="155">
        <f>A4962+1</f>
        <v>4961</v>
      </c>
      <c r="B4963" s="160" t="s">
        <v>1087</v>
      </c>
      <c r="C4963" s="159">
        <v>2022</v>
      </c>
      <c r="D4963" s="160" t="s">
        <v>74</v>
      </c>
      <c r="E4963" s="160" t="s">
        <v>75</v>
      </c>
      <c r="F4963" s="268" t="s">
        <v>5493</v>
      </c>
      <c r="G4963" s="160" t="s">
        <v>426</v>
      </c>
      <c r="H4963" s="161" t="s">
        <v>83</v>
      </c>
      <c r="I4963" s="157" t="s">
        <v>32</v>
      </c>
      <c r="J4963" s="157" t="s">
        <v>33</v>
      </c>
      <c r="K4963" s="238" t="s">
        <v>34</v>
      </c>
      <c r="L4963" s="239" t="s">
        <v>34</v>
      </c>
      <c r="M4963" s="239" t="s">
        <v>34</v>
      </c>
      <c r="N4963" s="239" t="s">
        <v>34</v>
      </c>
      <c r="O4963" s="239" t="s">
        <v>34</v>
      </c>
      <c r="P4963" s="239" t="s">
        <v>34</v>
      </c>
      <c r="Q4963" s="159" t="s">
        <v>34</v>
      </c>
      <c r="R4963" s="100" t="s">
        <v>34</v>
      </c>
      <c r="S4963" s="163">
        <v>1</v>
      </c>
      <c r="T4963" s="103" t="s">
        <v>77</v>
      </c>
      <c r="U4963" s="160" t="s">
        <v>74</v>
      </c>
      <c r="V4963" s="160" t="s">
        <v>75</v>
      </c>
      <c r="W4963" s="159"/>
      <c r="X4963" s="159"/>
    </row>
    <row r="4964" spans="1:24" ht="41.25">
      <c r="A4964" s="155">
        <f>A4963+1</f>
        <v>4962</v>
      </c>
      <c r="B4964" s="160" t="s">
        <v>1087</v>
      </c>
      <c r="C4964" s="159">
        <v>2022</v>
      </c>
      <c r="D4964" s="160" t="s">
        <v>74</v>
      </c>
      <c r="E4964" s="160" t="s">
        <v>79</v>
      </c>
      <c r="F4964" s="268" t="s">
        <v>5494</v>
      </c>
      <c r="G4964" s="160" t="s">
        <v>31</v>
      </c>
      <c r="H4964" s="161" t="s">
        <v>39</v>
      </c>
      <c r="I4964" s="157" t="s">
        <v>32</v>
      </c>
      <c r="J4964" s="157" t="s">
        <v>33</v>
      </c>
      <c r="K4964" s="238" t="s">
        <v>34</v>
      </c>
      <c r="L4964" s="239" t="s">
        <v>34</v>
      </c>
      <c r="M4964" s="239" t="s">
        <v>34</v>
      </c>
      <c r="N4964" s="239" t="s">
        <v>34</v>
      </c>
      <c r="O4964" s="239" t="s">
        <v>48</v>
      </c>
      <c r="P4964" s="239" t="s">
        <v>34</v>
      </c>
      <c r="Q4964" s="159" t="s">
        <v>34</v>
      </c>
      <c r="R4964" s="100" t="s">
        <v>34</v>
      </c>
      <c r="S4964" s="163">
        <v>1</v>
      </c>
      <c r="T4964" s="103" t="s">
        <v>77</v>
      </c>
      <c r="U4964" s="160" t="s">
        <v>74</v>
      </c>
      <c r="V4964" s="160" t="s">
        <v>79</v>
      </c>
      <c r="W4964" s="159"/>
      <c r="X4964" s="159"/>
    </row>
    <row r="4965" spans="1:24" ht="20.25">
      <c r="A4965" s="155">
        <f>A4964+1</f>
        <v>4963</v>
      </c>
      <c r="B4965" s="160" t="s">
        <v>1087</v>
      </c>
      <c r="C4965" s="159">
        <v>2022</v>
      </c>
      <c r="D4965" s="160" t="s">
        <v>74</v>
      </c>
      <c r="E4965" s="160" t="s">
        <v>79</v>
      </c>
      <c r="F4965" s="268" t="s">
        <v>5495</v>
      </c>
      <c r="G4965" s="160" t="s">
        <v>31</v>
      </c>
      <c r="H4965" s="161" t="s">
        <v>39</v>
      </c>
      <c r="I4965" s="157" t="s">
        <v>32</v>
      </c>
      <c r="J4965" s="157" t="s">
        <v>33</v>
      </c>
      <c r="K4965" s="238" t="s">
        <v>34</v>
      </c>
      <c r="L4965" s="239" t="s">
        <v>34</v>
      </c>
      <c r="M4965" s="239" t="s">
        <v>48</v>
      </c>
      <c r="N4965" s="239" t="s">
        <v>34</v>
      </c>
      <c r="O4965" s="239" t="s">
        <v>48</v>
      </c>
      <c r="P4965" s="239" t="s">
        <v>34</v>
      </c>
      <c r="Q4965" s="159" t="s">
        <v>34</v>
      </c>
      <c r="R4965" s="100" t="s">
        <v>34</v>
      </c>
      <c r="S4965" s="163">
        <v>1</v>
      </c>
      <c r="T4965" s="103" t="s">
        <v>77</v>
      </c>
      <c r="U4965" s="160" t="s">
        <v>74</v>
      </c>
      <c r="V4965" s="160" t="s">
        <v>79</v>
      </c>
      <c r="W4965" s="159"/>
      <c r="X4965" s="159"/>
    </row>
    <row r="4966" spans="1:24" ht="20.25">
      <c r="A4966" s="155">
        <f>A4965+1</f>
        <v>4964</v>
      </c>
      <c r="B4966" s="160" t="s">
        <v>1087</v>
      </c>
      <c r="C4966" s="159">
        <v>2022</v>
      </c>
      <c r="D4966" s="160" t="s">
        <v>74</v>
      </c>
      <c r="E4966" s="160" t="s">
        <v>79</v>
      </c>
      <c r="F4966" s="268" t="s">
        <v>5496</v>
      </c>
      <c r="G4966" s="160" t="s">
        <v>31</v>
      </c>
      <c r="H4966" s="161" t="s">
        <v>39</v>
      </c>
      <c r="I4966" s="157" t="s">
        <v>32</v>
      </c>
      <c r="J4966" s="157" t="s">
        <v>33</v>
      </c>
      <c r="K4966" s="238" t="s">
        <v>34</v>
      </c>
      <c r="L4966" s="239" t="s">
        <v>34</v>
      </c>
      <c r="M4966" s="239" t="s">
        <v>34</v>
      </c>
      <c r="N4966" s="239" t="s">
        <v>34</v>
      </c>
      <c r="O4966" s="239" t="s">
        <v>34</v>
      </c>
      <c r="P4966" s="239" t="s">
        <v>34</v>
      </c>
      <c r="Q4966" s="159" t="s">
        <v>34</v>
      </c>
      <c r="R4966" s="100" t="s">
        <v>34</v>
      </c>
      <c r="S4966" s="163">
        <v>1</v>
      </c>
      <c r="T4966" s="103" t="s">
        <v>77</v>
      </c>
      <c r="U4966" s="160" t="s">
        <v>74</v>
      </c>
      <c r="V4966" s="160" t="s">
        <v>79</v>
      </c>
      <c r="W4966" s="159"/>
      <c r="X4966" s="159"/>
    </row>
    <row r="4967" spans="1:24" ht="30.75">
      <c r="A4967" s="155">
        <f>A4966+1</f>
        <v>4965</v>
      </c>
      <c r="B4967" s="160" t="s">
        <v>1087</v>
      </c>
      <c r="C4967" s="159">
        <v>2022</v>
      </c>
      <c r="D4967" s="160" t="s">
        <v>74</v>
      </c>
      <c r="E4967" s="160" t="s">
        <v>85</v>
      </c>
      <c r="F4967" s="268" t="s">
        <v>5497</v>
      </c>
      <c r="G4967" s="160" t="s">
        <v>193</v>
      </c>
      <c r="H4967" s="161" t="s">
        <v>120</v>
      </c>
      <c r="I4967" s="157" t="s">
        <v>173</v>
      </c>
      <c r="J4967" s="157" t="s">
        <v>179</v>
      </c>
      <c r="K4967" s="238" t="s">
        <v>34</v>
      </c>
      <c r="L4967" s="239" t="s">
        <v>34</v>
      </c>
      <c r="M4967" s="239" t="s">
        <v>34</v>
      </c>
      <c r="N4967" s="239" t="s">
        <v>34</v>
      </c>
      <c r="O4967" s="239" t="s">
        <v>34</v>
      </c>
      <c r="P4967" s="239" t="s">
        <v>34</v>
      </c>
      <c r="Q4967" s="159" t="s">
        <v>34</v>
      </c>
      <c r="R4967" s="100" t="s">
        <v>34</v>
      </c>
      <c r="S4967" s="163">
        <v>1</v>
      </c>
      <c r="T4967" s="103" t="s">
        <v>77</v>
      </c>
      <c r="U4967" s="160" t="s">
        <v>74</v>
      </c>
      <c r="V4967" s="160" t="s">
        <v>85</v>
      </c>
      <c r="W4967" s="159"/>
      <c r="X4967" s="159"/>
    </row>
    <row r="4968" spans="1:24" ht="30.75">
      <c r="A4968" s="155">
        <f>A4967+1</f>
        <v>4966</v>
      </c>
      <c r="B4968" s="160" t="s">
        <v>1087</v>
      </c>
      <c r="C4968" s="159">
        <v>2022</v>
      </c>
      <c r="D4968" s="160" t="s">
        <v>74</v>
      </c>
      <c r="E4968" s="160" t="s">
        <v>85</v>
      </c>
      <c r="F4968" s="268" t="s">
        <v>5498</v>
      </c>
      <c r="G4968" s="160" t="s">
        <v>31</v>
      </c>
      <c r="H4968" s="161" t="s">
        <v>50</v>
      </c>
      <c r="I4968" s="157" t="s">
        <v>173</v>
      </c>
      <c r="J4968" s="157" t="s">
        <v>179</v>
      </c>
      <c r="K4968" s="238" t="s">
        <v>34</v>
      </c>
      <c r="L4968" s="239" t="s">
        <v>34</v>
      </c>
      <c r="M4968" s="239" t="s">
        <v>34</v>
      </c>
      <c r="N4968" s="239" t="s">
        <v>34</v>
      </c>
      <c r="O4968" s="239" t="s">
        <v>34</v>
      </c>
      <c r="P4968" s="239" t="s">
        <v>34</v>
      </c>
      <c r="Q4968" s="159" t="s">
        <v>48</v>
      </c>
      <c r="R4968" s="100" t="s">
        <v>48</v>
      </c>
      <c r="S4968" s="163">
        <v>1</v>
      </c>
      <c r="T4968" s="103" t="s">
        <v>77</v>
      </c>
      <c r="U4968" s="160" t="s">
        <v>74</v>
      </c>
      <c r="V4968" s="160" t="s">
        <v>85</v>
      </c>
      <c r="W4968" s="159"/>
      <c r="X4968" s="159"/>
    </row>
    <row r="4969" spans="1:24" ht="30.75">
      <c r="A4969" s="155">
        <f>A4968+1</f>
        <v>4967</v>
      </c>
      <c r="B4969" s="160" t="s">
        <v>1087</v>
      </c>
      <c r="C4969" s="159">
        <v>2022</v>
      </c>
      <c r="D4969" s="160" t="s">
        <v>74</v>
      </c>
      <c r="E4969" s="160" t="s">
        <v>88</v>
      </c>
      <c r="F4969" s="268" t="s">
        <v>5499</v>
      </c>
      <c r="G4969" s="160" t="s">
        <v>193</v>
      </c>
      <c r="H4969" s="161" t="s">
        <v>120</v>
      </c>
      <c r="I4969" s="160" t="s">
        <v>90</v>
      </c>
      <c r="J4969" s="160" t="s">
        <v>88</v>
      </c>
      <c r="K4969" s="240" t="s">
        <v>34</v>
      </c>
      <c r="L4969" s="241" t="s">
        <v>34</v>
      </c>
      <c r="M4969" s="241" t="s">
        <v>34</v>
      </c>
      <c r="N4969" s="241" t="s">
        <v>34</v>
      </c>
      <c r="O4969" s="241" t="s">
        <v>34</v>
      </c>
      <c r="P4969" s="241" t="s">
        <v>48</v>
      </c>
      <c r="Q4969" s="159" t="s">
        <v>34</v>
      </c>
      <c r="R4969" s="100" t="s">
        <v>34</v>
      </c>
      <c r="S4969" s="163">
        <v>1</v>
      </c>
      <c r="T4969" s="103" t="s">
        <v>77</v>
      </c>
      <c r="U4969" s="160" t="s">
        <v>74</v>
      </c>
      <c r="V4969" s="160" t="s">
        <v>94</v>
      </c>
      <c r="W4969" s="159"/>
      <c r="X4969" s="159"/>
    </row>
    <row r="4970" spans="1:24" ht="81">
      <c r="A4970" s="155">
        <f>A4969+1</f>
        <v>4968</v>
      </c>
      <c r="B4970" s="160" t="s">
        <v>1087</v>
      </c>
      <c r="C4970" s="159">
        <v>2022</v>
      </c>
      <c r="D4970" s="160" t="s">
        <v>74</v>
      </c>
      <c r="E4970" s="160" t="s">
        <v>88</v>
      </c>
      <c r="F4970" s="268" t="s">
        <v>5500</v>
      </c>
      <c r="G4970" s="160" t="s">
        <v>426</v>
      </c>
      <c r="H4970" s="161" t="s">
        <v>83</v>
      </c>
      <c r="I4970" s="160" t="s">
        <v>90</v>
      </c>
      <c r="J4970" s="160" t="s">
        <v>88</v>
      </c>
      <c r="K4970" s="240" t="s">
        <v>34</v>
      </c>
      <c r="L4970" s="241" t="s">
        <v>34</v>
      </c>
      <c r="M4970" s="241" t="s">
        <v>34</v>
      </c>
      <c r="N4970" s="241" t="s">
        <v>34</v>
      </c>
      <c r="O4970" s="241" t="s">
        <v>34</v>
      </c>
      <c r="P4970" s="241" t="s">
        <v>34</v>
      </c>
      <c r="Q4970" s="159" t="s">
        <v>34</v>
      </c>
      <c r="R4970" s="100" t="s">
        <v>34</v>
      </c>
      <c r="S4970" s="163">
        <v>1</v>
      </c>
      <c r="T4970" s="103" t="s">
        <v>77</v>
      </c>
      <c r="U4970" s="160" t="s">
        <v>74</v>
      </c>
      <c r="V4970" s="160" t="s">
        <v>94</v>
      </c>
      <c r="W4970" s="159"/>
      <c r="X4970" s="159"/>
    </row>
    <row r="4971" spans="1:24" ht="20.25">
      <c r="A4971" s="155">
        <f>A4970+1</f>
        <v>4969</v>
      </c>
      <c r="B4971" s="160" t="s">
        <v>1087</v>
      </c>
      <c r="C4971" s="159">
        <v>2022</v>
      </c>
      <c r="D4971" s="160" t="s">
        <v>74</v>
      </c>
      <c r="E4971" s="160" t="s">
        <v>88</v>
      </c>
      <c r="F4971" s="268" t="s">
        <v>5501</v>
      </c>
      <c r="G4971" s="160" t="s">
        <v>31</v>
      </c>
      <c r="H4971" s="161" t="s">
        <v>39</v>
      </c>
      <c r="I4971" s="160" t="s">
        <v>90</v>
      </c>
      <c r="J4971" s="160" t="s">
        <v>88</v>
      </c>
      <c r="K4971" s="240" t="s">
        <v>34</v>
      </c>
      <c r="L4971" s="241" t="s">
        <v>34</v>
      </c>
      <c r="M4971" s="241" t="s">
        <v>34</v>
      </c>
      <c r="N4971" s="241" t="s">
        <v>34</v>
      </c>
      <c r="O4971" s="241" t="s">
        <v>34</v>
      </c>
      <c r="P4971" s="241" t="s">
        <v>34</v>
      </c>
      <c r="Q4971" s="159" t="s">
        <v>34</v>
      </c>
      <c r="R4971" s="100" t="s">
        <v>34</v>
      </c>
      <c r="S4971" s="163">
        <v>1</v>
      </c>
      <c r="T4971" s="103" t="s">
        <v>77</v>
      </c>
      <c r="U4971" s="160" t="s">
        <v>74</v>
      </c>
      <c r="V4971" s="160" t="s">
        <v>94</v>
      </c>
      <c r="W4971" s="159"/>
      <c r="X4971" s="159"/>
    </row>
    <row r="4972" spans="1:24" ht="81">
      <c r="A4972" s="155">
        <f>A4971+1</f>
        <v>4970</v>
      </c>
      <c r="B4972" s="160" t="s">
        <v>1087</v>
      </c>
      <c r="C4972" s="159">
        <v>2022</v>
      </c>
      <c r="D4972" s="160" t="s">
        <v>74</v>
      </c>
      <c r="E4972" s="160" t="s">
        <v>88</v>
      </c>
      <c r="F4972" s="268" t="s">
        <v>5502</v>
      </c>
      <c r="G4972" s="160" t="s">
        <v>426</v>
      </c>
      <c r="H4972" s="161" t="s">
        <v>83</v>
      </c>
      <c r="I4972" s="160" t="s">
        <v>90</v>
      </c>
      <c r="J4972" s="160" t="s">
        <v>88</v>
      </c>
      <c r="K4972" s="240" t="s">
        <v>34</v>
      </c>
      <c r="L4972" s="241" t="s">
        <v>34</v>
      </c>
      <c r="M4972" s="241" t="s">
        <v>34</v>
      </c>
      <c r="N4972" s="241" t="s">
        <v>34</v>
      </c>
      <c r="O4972" s="241" t="s">
        <v>34</v>
      </c>
      <c r="P4972" s="241" t="s">
        <v>34</v>
      </c>
      <c r="Q4972" s="159" t="s">
        <v>34</v>
      </c>
      <c r="R4972" s="100" t="s">
        <v>34</v>
      </c>
      <c r="S4972" s="163">
        <v>1</v>
      </c>
      <c r="T4972" s="103" t="s">
        <v>77</v>
      </c>
      <c r="U4972" s="160" t="s">
        <v>74</v>
      </c>
      <c r="V4972" s="160" t="s">
        <v>94</v>
      </c>
      <c r="W4972" s="159"/>
      <c r="X4972" s="159"/>
    </row>
    <row r="4973" spans="1:24" ht="20.25">
      <c r="A4973" s="155">
        <f>A4972+1</f>
        <v>4971</v>
      </c>
      <c r="B4973" s="160" t="s">
        <v>1087</v>
      </c>
      <c r="C4973" s="159">
        <v>2022</v>
      </c>
      <c r="D4973" s="160" t="s">
        <v>96</v>
      </c>
      <c r="E4973" s="160" t="s">
        <v>97</v>
      </c>
      <c r="F4973" s="268" t="s">
        <v>5503</v>
      </c>
      <c r="G4973" s="160" t="s">
        <v>31</v>
      </c>
      <c r="H4973" s="161" t="s">
        <v>29</v>
      </c>
      <c r="I4973" s="160" t="s">
        <v>90</v>
      </c>
      <c r="J4973" s="160" t="s">
        <v>97</v>
      </c>
      <c r="K4973" s="240" t="s">
        <v>34</v>
      </c>
      <c r="L4973" s="241" t="s">
        <v>34</v>
      </c>
      <c r="M4973" s="241" t="s">
        <v>34</v>
      </c>
      <c r="N4973" s="241" t="s">
        <v>34</v>
      </c>
      <c r="O4973" s="241" t="s">
        <v>34</v>
      </c>
      <c r="P4973" s="241" t="s">
        <v>34</v>
      </c>
      <c r="Q4973" s="159" t="s">
        <v>34</v>
      </c>
      <c r="R4973" s="100" t="s">
        <v>34</v>
      </c>
      <c r="S4973" s="163">
        <v>1</v>
      </c>
      <c r="T4973" s="103" t="s">
        <v>99</v>
      </c>
      <c r="U4973" s="160" t="s">
        <v>96</v>
      </c>
      <c r="V4973" s="160" t="s">
        <v>1211</v>
      </c>
      <c r="W4973" s="159"/>
      <c r="X4973" s="159"/>
    </row>
    <row r="4974" spans="1:24" ht="41.25">
      <c r="A4974" s="155">
        <f>A4973+1</f>
        <v>4972</v>
      </c>
      <c r="B4974" s="160" t="s">
        <v>1087</v>
      </c>
      <c r="C4974" s="159">
        <v>2022</v>
      </c>
      <c r="D4974" s="160" t="s">
        <v>28</v>
      </c>
      <c r="E4974" s="160" t="s">
        <v>262</v>
      </c>
      <c r="F4974" s="268" t="s">
        <v>5504</v>
      </c>
      <c r="G4974" s="160" t="s">
        <v>31</v>
      </c>
      <c r="H4974" s="161" t="s">
        <v>29</v>
      </c>
      <c r="I4974" s="160" t="s">
        <v>32</v>
      </c>
      <c r="J4974" s="160" t="s">
        <v>33</v>
      </c>
      <c r="K4974" s="240" t="s">
        <v>34</v>
      </c>
      <c r="L4974" s="241" t="s">
        <v>34</v>
      </c>
      <c r="M4974" s="241" t="s">
        <v>34</v>
      </c>
      <c r="N4974" s="241" t="s">
        <v>34</v>
      </c>
      <c r="O4974" s="241" t="s">
        <v>34</v>
      </c>
      <c r="P4974" s="241" t="s">
        <v>34</v>
      </c>
      <c r="Q4974" s="159" t="s">
        <v>34</v>
      </c>
      <c r="R4974" s="100" t="s">
        <v>34</v>
      </c>
      <c r="S4974" s="163">
        <v>1</v>
      </c>
      <c r="T4974" s="103" t="s">
        <v>5505</v>
      </c>
      <c r="U4974" s="160" t="s">
        <v>96</v>
      </c>
      <c r="V4974" s="160" t="s">
        <v>1211</v>
      </c>
      <c r="W4974" s="159"/>
      <c r="X4974" s="159"/>
    </row>
    <row r="4975" spans="1:24" ht="20.25">
      <c r="A4975" s="155">
        <f>A4974+1</f>
        <v>4973</v>
      </c>
      <c r="B4975" s="160" t="s">
        <v>1087</v>
      </c>
      <c r="C4975" s="159">
        <v>2022</v>
      </c>
      <c r="D4975" s="160" t="s">
        <v>96</v>
      </c>
      <c r="E4975" s="160" t="s">
        <v>102</v>
      </c>
      <c r="F4975" s="268" t="s">
        <v>5506</v>
      </c>
      <c r="G4975" s="160" t="s">
        <v>31</v>
      </c>
      <c r="H4975" s="161" t="s">
        <v>46</v>
      </c>
      <c r="I4975" s="160" t="s">
        <v>90</v>
      </c>
      <c r="J4975" s="160" t="s">
        <v>104</v>
      </c>
      <c r="K4975" s="240" t="s">
        <v>34</v>
      </c>
      <c r="L4975" s="241" t="s">
        <v>34</v>
      </c>
      <c r="M4975" s="241" t="s">
        <v>34</v>
      </c>
      <c r="N4975" s="241" t="s">
        <v>34</v>
      </c>
      <c r="O4975" s="241" t="s">
        <v>34</v>
      </c>
      <c r="P4975" s="241" t="s">
        <v>34</v>
      </c>
      <c r="Q4975" s="159" t="s">
        <v>34</v>
      </c>
      <c r="R4975" s="100" t="s">
        <v>34</v>
      </c>
      <c r="S4975" s="163">
        <v>1</v>
      </c>
      <c r="T4975" s="103" t="s">
        <v>99</v>
      </c>
      <c r="U4975" s="160" t="s">
        <v>96</v>
      </c>
      <c r="V4975" s="160" t="s">
        <v>105</v>
      </c>
      <c r="W4975" s="159"/>
      <c r="X4975" s="159"/>
    </row>
    <row r="4976" spans="1:24" ht="20.25">
      <c r="A4976" s="155">
        <f>A4975+1</f>
        <v>4974</v>
      </c>
      <c r="B4976" s="160" t="s">
        <v>1087</v>
      </c>
      <c r="C4976" s="159">
        <v>2022</v>
      </c>
      <c r="D4976" s="160" t="s">
        <v>96</v>
      </c>
      <c r="E4976" s="160" t="s">
        <v>102</v>
      </c>
      <c r="F4976" s="268" t="s">
        <v>5507</v>
      </c>
      <c r="G4976" s="160" t="s">
        <v>31</v>
      </c>
      <c r="H4976" s="161" t="s">
        <v>39</v>
      </c>
      <c r="I4976" s="160" t="s">
        <v>90</v>
      </c>
      <c r="J4976" s="160" t="s">
        <v>104</v>
      </c>
      <c r="K4976" s="240" t="s">
        <v>34</v>
      </c>
      <c r="L4976" s="241" t="s">
        <v>34</v>
      </c>
      <c r="M4976" s="241" t="s">
        <v>34</v>
      </c>
      <c r="N4976" s="241" t="s">
        <v>34</v>
      </c>
      <c r="O4976" s="241" t="s">
        <v>34</v>
      </c>
      <c r="P4976" s="241" t="s">
        <v>34</v>
      </c>
      <c r="Q4976" s="159" t="s">
        <v>34</v>
      </c>
      <c r="R4976" s="100" t="s">
        <v>34</v>
      </c>
      <c r="S4976" s="163">
        <v>1</v>
      </c>
      <c r="T4976" s="103" t="s">
        <v>99</v>
      </c>
      <c r="U4976" s="160" t="s">
        <v>96</v>
      </c>
      <c r="V4976" s="160" t="s">
        <v>105</v>
      </c>
      <c r="W4976" s="159"/>
      <c r="X4976" s="159"/>
    </row>
    <row r="4977" spans="1:24" ht="81">
      <c r="A4977" s="155">
        <f>A4976+1</f>
        <v>4975</v>
      </c>
      <c r="B4977" s="160" t="s">
        <v>1087</v>
      </c>
      <c r="C4977" s="159">
        <v>2022</v>
      </c>
      <c r="D4977" s="160" t="s">
        <v>96</v>
      </c>
      <c r="E4977" s="160" t="s">
        <v>102</v>
      </c>
      <c r="F4977" s="268" t="s">
        <v>5508</v>
      </c>
      <c r="G4977" s="160" t="s">
        <v>426</v>
      </c>
      <c r="H4977" s="161" t="s">
        <v>83</v>
      </c>
      <c r="I4977" s="160" t="s">
        <v>90</v>
      </c>
      <c r="J4977" s="160" t="s">
        <v>104</v>
      </c>
      <c r="K4977" s="240" t="s">
        <v>34</v>
      </c>
      <c r="L4977" s="241" t="s">
        <v>34</v>
      </c>
      <c r="M4977" s="241" t="s">
        <v>34</v>
      </c>
      <c r="N4977" s="241" t="s">
        <v>34</v>
      </c>
      <c r="O4977" s="241" t="s">
        <v>34</v>
      </c>
      <c r="P4977" s="241" t="s">
        <v>34</v>
      </c>
      <c r="Q4977" s="159" t="s">
        <v>34</v>
      </c>
      <c r="R4977" s="100" t="s">
        <v>34</v>
      </c>
      <c r="S4977" s="163">
        <v>1</v>
      </c>
      <c r="T4977" s="103" t="s">
        <v>99</v>
      </c>
      <c r="U4977" s="160" t="s">
        <v>96</v>
      </c>
      <c r="V4977" s="160" t="s">
        <v>105</v>
      </c>
      <c r="W4977" s="159"/>
      <c r="X4977" s="159"/>
    </row>
    <row r="4978" spans="1:24" ht="30.75">
      <c r="A4978" s="155">
        <f>A4977+1</f>
        <v>4976</v>
      </c>
      <c r="B4978" s="160" t="s">
        <v>1087</v>
      </c>
      <c r="C4978" s="159">
        <v>2022</v>
      </c>
      <c r="D4978" s="160" t="s">
        <v>96</v>
      </c>
      <c r="E4978" s="160" t="s">
        <v>308</v>
      </c>
      <c r="F4978" s="268" t="s">
        <v>5509</v>
      </c>
      <c r="G4978" s="160" t="s">
        <v>31</v>
      </c>
      <c r="H4978" s="161" t="s">
        <v>29</v>
      </c>
      <c r="I4978" s="160" t="s">
        <v>90</v>
      </c>
      <c r="J4978" s="160" t="s">
        <v>104</v>
      </c>
      <c r="K4978" s="240" t="s">
        <v>34</v>
      </c>
      <c r="L4978" s="241" t="s">
        <v>34</v>
      </c>
      <c r="M4978" s="241" t="s">
        <v>34</v>
      </c>
      <c r="N4978" s="241" t="s">
        <v>34</v>
      </c>
      <c r="O4978" s="241" t="s">
        <v>34</v>
      </c>
      <c r="P4978" s="241" t="s">
        <v>34</v>
      </c>
      <c r="Q4978" s="159" t="s">
        <v>34</v>
      </c>
      <c r="R4978" s="100" t="s">
        <v>34</v>
      </c>
      <c r="S4978" s="163">
        <v>1</v>
      </c>
      <c r="T4978" s="103" t="s">
        <v>99</v>
      </c>
      <c r="U4978" s="160" t="s">
        <v>96</v>
      </c>
      <c r="V4978" s="160" t="s">
        <v>679</v>
      </c>
      <c r="W4978" s="159"/>
      <c r="X4978" s="159"/>
    </row>
    <row r="4979" spans="1:24" ht="51">
      <c r="A4979" s="155">
        <f>A4978+1</f>
        <v>4977</v>
      </c>
      <c r="B4979" s="160" t="s">
        <v>1087</v>
      </c>
      <c r="C4979" s="159">
        <v>2022</v>
      </c>
      <c r="D4979" s="160" t="s">
        <v>106</v>
      </c>
      <c r="E4979" s="160" t="s">
        <v>107</v>
      </c>
      <c r="F4979" s="268" t="s">
        <v>5510</v>
      </c>
      <c r="G4979" s="160" t="s">
        <v>31</v>
      </c>
      <c r="H4979" s="161" t="s">
        <v>29</v>
      </c>
      <c r="I4979" s="160" t="s">
        <v>71</v>
      </c>
      <c r="J4979" s="160" t="s">
        <v>109</v>
      </c>
      <c r="K4979" s="240" t="s">
        <v>34</v>
      </c>
      <c r="L4979" s="241" t="s">
        <v>34</v>
      </c>
      <c r="M4979" s="241" t="s">
        <v>34</v>
      </c>
      <c r="N4979" s="241" t="s">
        <v>34</v>
      </c>
      <c r="O4979" s="241" t="s">
        <v>34</v>
      </c>
      <c r="P4979" s="241" t="s">
        <v>34</v>
      </c>
      <c r="Q4979" s="159" t="s">
        <v>34</v>
      </c>
      <c r="R4979" s="100" t="s">
        <v>34</v>
      </c>
      <c r="S4979" s="163">
        <v>1</v>
      </c>
      <c r="T4979" s="103" t="s">
        <v>110</v>
      </c>
      <c r="U4979" s="160" t="s">
        <v>111</v>
      </c>
      <c r="V4979" s="160" t="s">
        <v>116</v>
      </c>
      <c r="W4979" s="159"/>
      <c r="X4979" s="159"/>
    </row>
    <row r="4980" spans="1:24" ht="51">
      <c r="A4980" s="155">
        <f>A4979+1</f>
        <v>4978</v>
      </c>
      <c r="B4980" s="160" t="s">
        <v>1087</v>
      </c>
      <c r="C4980" s="159">
        <v>2022</v>
      </c>
      <c r="D4980" s="160" t="s">
        <v>106</v>
      </c>
      <c r="E4980" s="160" t="s">
        <v>107</v>
      </c>
      <c r="F4980" s="268" t="s">
        <v>5511</v>
      </c>
      <c r="G4980" s="160" t="s">
        <v>193</v>
      </c>
      <c r="H4980" s="161" t="s">
        <v>120</v>
      </c>
      <c r="I4980" s="160" t="s">
        <v>71</v>
      </c>
      <c r="J4980" s="160" t="s">
        <v>109</v>
      </c>
      <c r="K4980" s="240" t="s">
        <v>34</v>
      </c>
      <c r="L4980" s="241" t="s">
        <v>34</v>
      </c>
      <c r="M4980" s="241" t="s">
        <v>34</v>
      </c>
      <c r="N4980" s="241" t="s">
        <v>34</v>
      </c>
      <c r="O4980" s="241" t="s">
        <v>34</v>
      </c>
      <c r="P4980" s="241" t="s">
        <v>34</v>
      </c>
      <c r="Q4980" s="159" t="s">
        <v>34</v>
      </c>
      <c r="R4980" s="100" t="s">
        <v>34</v>
      </c>
      <c r="S4980" s="163">
        <v>1</v>
      </c>
      <c r="T4980" s="103" t="s">
        <v>110</v>
      </c>
      <c r="U4980" s="160" t="s">
        <v>111</v>
      </c>
      <c r="V4980" s="160" t="s">
        <v>116</v>
      </c>
      <c r="W4980" s="159"/>
      <c r="X4980" s="159"/>
    </row>
    <row r="4981" spans="1:24" ht="51">
      <c r="A4981" s="155">
        <f>A4980+1</f>
        <v>4979</v>
      </c>
      <c r="B4981" s="160" t="s">
        <v>1087</v>
      </c>
      <c r="C4981" s="159">
        <v>2022</v>
      </c>
      <c r="D4981" s="160" t="s">
        <v>106</v>
      </c>
      <c r="E4981" s="160" t="s">
        <v>107</v>
      </c>
      <c r="F4981" s="268" t="s">
        <v>5512</v>
      </c>
      <c r="G4981" s="160" t="s">
        <v>193</v>
      </c>
      <c r="H4981" s="161" t="s">
        <v>120</v>
      </c>
      <c r="I4981" s="160" t="s">
        <v>71</v>
      </c>
      <c r="J4981" s="160" t="s">
        <v>109</v>
      </c>
      <c r="K4981" s="240" t="s">
        <v>34</v>
      </c>
      <c r="L4981" s="241" t="s">
        <v>34</v>
      </c>
      <c r="M4981" s="241" t="s">
        <v>34</v>
      </c>
      <c r="N4981" s="241" t="s">
        <v>34</v>
      </c>
      <c r="O4981" s="241" t="s">
        <v>34</v>
      </c>
      <c r="P4981" s="241" t="s">
        <v>34</v>
      </c>
      <c r="Q4981" s="159" t="s">
        <v>34</v>
      </c>
      <c r="R4981" s="100" t="s">
        <v>34</v>
      </c>
      <c r="S4981" s="163">
        <v>1</v>
      </c>
      <c r="T4981" s="103" t="s">
        <v>110</v>
      </c>
      <c r="U4981" s="160" t="s">
        <v>111</v>
      </c>
      <c r="V4981" s="160" t="s">
        <v>116</v>
      </c>
      <c r="W4981" s="159"/>
      <c r="X4981" s="159"/>
    </row>
    <row r="4982" spans="1:24" ht="41.25">
      <c r="A4982" s="155">
        <f>A4981+1</f>
        <v>4980</v>
      </c>
      <c r="B4982" s="160" t="s">
        <v>1087</v>
      </c>
      <c r="C4982" s="159">
        <v>2022</v>
      </c>
      <c r="D4982" s="160" t="s">
        <v>106</v>
      </c>
      <c r="E4982" s="160" t="s">
        <v>3243</v>
      </c>
      <c r="F4982" s="268" t="s">
        <v>5513</v>
      </c>
      <c r="G4982" s="160" t="s">
        <v>31</v>
      </c>
      <c r="H4982" s="161" t="s">
        <v>39</v>
      </c>
      <c r="I4982" s="160" t="s">
        <v>71</v>
      </c>
      <c r="J4982" s="160" t="s">
        <v>109</v>
      </c>
      <c r="K4982" s="240" t="s">
        <v>48</v>
      </c>
      <c r="L4982" s="241" t="s">
        <v>34</v>
      </c>
      <c r="M4982" s="241" t="s">
        <v>34</v>
      </c>
      <c r="N4982" s="241" t="s">
        <v>34</v>
      </c>
      <c r="O4982" s="241" t="s">
        <v>34</v>
      </c>
      <c r="P4982" s="241" t="s">
        <v>34</v>
      </c>
      <c r="Q4982" s="159" t="s">
        <v>34</v>
      </c>
      <c r="R4982" s="100" t="s">
        <v>34</v>
      </c>
      <c r="S4982" s="163">
        <v>1</v>
      </c>
      <c r="T4982" s="103" t="s">
        <v>110</v>
      </c>
      <c r="U4982" s="160" t="s">
        <v>111</v>
      </c>
      <c r="V4982" s="160" t="s">
        <v>5514</v>
      </c>
      <c r="W4982" s="159"/>
      <c r="X4982" s="159"/>
    </row>
    <row r="4983" spans="1:24" ht="41.25">
      <c r="A4983" s="155">
        <f>A4982+1</f>
        <v>4981</v>
      </c>
      <c r="B4983" s="160" t="s">
        <v>1087</v>
      </c>
      <c r="C4983" s="159">
        <v>2022</v>
      </c>
      <c r="D4983" s="160" t="s">
        <v>106</v>
      </c>
      <c r="E4983" s="160" t="s">
        <v>3243</v>
      </c>
      <c r="F4983" s="268" t="s">
        <v>5515</v>
      </c>
      <c r="G4983" s="160" t="s">
        <v>193</v>
      </c>
      <c r="H4983" s="161" t="s">
        <v>120</v>
      </c>
      <c r="I4983" s="160" t="s">
        <v>71</v>
      </c>
      <c r="J4983" s="160" t="s">
        <v>109</v>
      </c>
      <c r="K4983" s="240" t="s">
        <v>34</v>
      </c>
      <c r="L4983" s="241" t="s">
        <v>34</v>
      </c>
      <c r="M4983" s="241" t="s">
        <v>34</v>
      </c>
      <c r="N4983" s="241" t="s">
        <v>34</v>
      </c>
      <c r="O4983" s="241" t="s">
        <v>34</v>
      </c>
      <c r="P4983" s="241" t="s">
        <v>34</v>
      </c>
      <c r="Q4983" s="159" t="s">
        <v>34</v>
      </c>
      <c r="R4983" s="100" t="s">
        <v>34</v>
      </c>
      <c r="S4983" s="163">
        <v>1</v>
      </c>
      <c r="T4983" s="103" t="s">
        <v>110</v>
      </c>
      <c r="U4983" s="160" t="s">
        <v>111</v>
      </c>
      <c r="V4983" s="160" t="s">
        <v>5514</v>
      </c>
      <c r="W4983" s="159"/>
      <c r="X4983" s="159"/>
    </row>
    <row r="4984" spans="1:24" ht="41.25">
      <c r="A4984" s="155">
        <f>A4983+1</f>
        <v>4982</v>
      </c>
      <c r="B4984" s="160" t="s">
        <v>1087</v>
      </c>
      <c r="C4984" s="159">
        <v>2022</v>
      </c>
      <c r="D4984" s="160" t="s">
        <v>106</v>
      </c>
      <c r="E4984" s="160" t="s">
        <v>5516</v>
      </c>
      <c r="F4984" s="268" t="s">
        <v>5517</v>
      </c>
      <c r="G4984" s="160" t="s">
        <v>31</v>
      </c>
      <c r="H4984" s="161" t="s">
        <v>39</v>
      </c>
      <c r="I4984" s="160" t="s">
        <v>71</v>
      </c>
      <c r="J4984" s="160" t="s">
        <v>109</v>
      </c>
      <c r="K4984" s="240" t="s">
        <v>48</v>
      </c>
      <c r="L4984" s="241" t="s">
        <v>34</v>
      </c>
      <c r="M4984" s="241" t="s">
        <v>34</v>
      </c>
      <c r="N4984" s="241" t="s">
        <v>34</v>
      </c>
      <c r="O4984" s="241" t="s">
        <v>34</v>
      </c>
      <c r="P4984" s="241" t="s">
        <v>34</v>
      </c>
      <c r="Q4984" s="159" t="s">
        <v>34</v>
      </c>
      <c r="R4984" s="100" t="s">
        <v>34</v>
      </c>
      <c r="S4984" s="163">
        <v>1</v>
      </c>
      <c r="T4984" s="103" t="s">
        <v>110</v>
      </c>
      <c r="U4984" s="160" t="s">
        <v>111</v>
      </c>
      <c r="V4984" s="160" t="s">
        <v>5514</v>
      </c>
      <c r="W4984" s="159"/>
      <c r="X4984" s="159"/>
    </row>
    <row r="4985" spans="1:24" ht="41.25">
      <c r="A4985" s="155">
        <f>A4984+1</f>
        <v>4983</v>
      </c>
      <c r="B4985" s="160" t="s">
        <v>1087</v>
      </c>
      <c r="C4985" s="159">
        <v>2022</v>
      </c>
      <c r="D4985" s="160" t="s">
        <v>106</v>
      </c>
      <c r="E4985" s="160" t="s">
        <v>3243</v>
      </c>
      <c r="F4985" s="268" t="s">
        <v>5518</v>
      </c>
      <c r="G4985" s="160" t="s">
        <v>31</v>
      </c>
      <c r="H4985" s="161" t="s">
        <v>39</v>
      </c>
      <c r="I4985" s="160" t="s">
        <v>71</v>
      </c>
      <c r="J4985" s="160" t="s">
        <v>109</v>
      </c>
      <c r="K4985" s="240" t="s">
        <v>34</v>
      </c>
      <c r="L4985" s="241" t="s">
        <v>34</v>
      </c>
      <c r="M4985" s="241" t="s">
        <v>34</v>
      </c>
      <c r="N4985" s="241" t="s">
        <v>34</v>
      </c>
      <c r="O4985" s="241" t="s">
        <v>34</v>
      </c>
      <c r="P4985" s="241" t="s">
        <v>34</v>
      </c>
      <c r="Q4985" s="159" t="s">
        <v>34</v>
      </c>
      <c r="R4985" s="100" t="s">
        <v>34</v>
      </c>
      <c r="S4985" s="163">
        <v>1</v>
      </c>
      <c r="T4985" s="103" t="s">
        <v>110</v>
      </c>
      <c r="U4985" s="160" t="s">
        <v>111</v>
      </c>
      <c r="V4985" s="160" t="s">
        <v>5514</v>
      </c>
      <c r="W4985" s="159"/>
      <c r="X4985" s="159"/>
    </row>
    <row r="4986" spans="1:24" ht="41.25">
      <c r="A4986" s="155">
        <f>A4985+1</f>
        <v>4984</v>
      </c>
      <c r="B4986" s="160" t="s">
        <v>1087</v>
      </c>
      <c r="C4986" s="159">
        <v>2022</v>
      </c>
      <c r="D4986" s="160" t="s">
        <v>106</v>
      </c>
      <c r="E4986" s="160" t="s">
        <v>3243</v>
      </c>
      <c r="F4986" s="268" t="s">
        <v>5519</v>
      </c>
      <c r="G4986" s="160" t="s">
        <v>31</v>
      </c>
      <c r="H4986" s="161" t="s">
        <v>39</v>
      </c>
      <c r="I4986" s="160" t="s">
        <v>71</v>
      </c>
      <c r="J4986" s="160" t="s">
        <v>109</v>
      </c>
      <c r="K4986" s="240" t="s">
        <v>34</v>
      </c>
      <c r="L4986" s="241" t="s">
        <v>34</v>
      </c>
      <c r="M4986" s="241" t="s">
        <v>34</v>
      </c>
      <c r="N4986" s="241" t="s">
        <v>34</v>
      </c>
      <c r="O4986" s="241" t="s">
        <v>34</v>
      </c>
      <c r="P4986" s="241" t="s">
        <v>34</v>
      </c>
      <c r="Q4986" s="159" t="s">
        <v>34</v>
      </c>
      <c r="R4986" s="100" t="s">
        <v>34</v>
      </c>
      <c r="S4986" s="163">
        <v>1</v>
      </c>
      <c r="T4986" s="103" t="s">
        <v>110</v>
      </c>
      <c r="U4986" s="160" t="s">
        <v>111</v>
      </c>
      <c r="V4986" s="160" t="s">
        <v>5514</v>
      </c>
      <c r="W4986" s="159"/>
      <c r="X4986" s="159"/>
    </row>
    <row r="4987" spans="1:24" ht="81">
      <c r="A4987" s="155">
        <f>A4986+1</f>
        <v>4985</v>
      </c>
      <c r="B4987" s="160" t="s">
        <v>1087</v>
      </c>
      <c r="C4987" s="159">
        <v>2022</v>
      </c>
      <c r="D4987" s="160" t="s">
        <v>106</v>
      </c>
      <c r="E4987" s="160" t="s">
        <v>131</v>
      </c>
      <c r="F4987" s="268" t="s">
        <v>5520</v>
      </c>
      <c r="G4987" s="160" t="s">
        <v>426</v>
      </c>
      <c r="H4987" s="161" t="s">
        <v>83</v>
      </c>
      <c r="I4987" s="160" t="s">
        <v>71</v>
      </c>
      <c r="J4987" s="160" t="s">
        <v>109</v>
      </c>
      <c r="K4987" s="240" t="s">
        <v>48</v>
      </c>
      <c r="L4987" s="241" t="s">
        <v>34</v>
      </c>
      <c r="M4987" s="241" t="s">
        <v>34</v>
      </c>
      <c r="N4987" s="241" t="s">
        <v>34</v>
      </c>
      <c r="O4987" s="241" t="s">
        <v>34</v>
      </c>
      <c r="P4987" s="241" t="s">
        <v>34</v>
      </c>
      <c r="Q4987" s="159" t="s">
        <v>34</v>
      </c>
      <c r="R4987" s="100" t="s">
        <v>34</v>
      </c>
      <c r="S4987" s="163">
        <v>1</v>
      </c>
      <c r="T4987" s="103" t="s">
        <v>110</v>
      </c>
      <c r="U4987" s="160" t="s">
        <v>111</v>
      </c>
      <c r="V4987" s="160" t="s">
        <v>5514</v>
      </c>
      <c r="W4987" s="159"/>
      <c r="X4987" s="159"/>
    </row>
    <row r="4988" spans="1:24" ht="81">
      <c r="A4988" s="155">
        <f>A4987+1</f>
        <v>4986</v>
      </c>
      <c r="B4988" s="160" t="s">
        <v>1087</v>
      </c>
      <c r="C4988" s="159">
        <v>2022</v>
      </c>
      <c r="D4988" s="160" t="s">
        <v>106</v>
      </c>
      <c r="E4988" s="160" t="s">
        <v>131</v>
      </c>
      <c r="F4988" s="268" t="s">
        <v>5521</v>
      </c>
      <c r="G4988" s="160" t="s">
        <v>426</v>
      </c>
      <c r="H4988" s="161" t="s">
        <v>83</v>
      </c>
      <c r="I4988" s="157" t="s">
        <v>71</v>
      </c>
      <c r="J4988" s="160" t="s">
        <v>109</v>
      </c>
      <c r="K4988" s="240" t="s">
        <v>34</v>
      </c>
      <c r="L4988" s="241" t="s">
        <v>34</v>
      </c>
      <c r="M4988" s="241" t="s">
        <v>34</v>
      </c>
      <c r="N4988" s="241" t="s">
        <v>34</v>
      </c>
      <c r="O4988" s="241" t="s">
        <v>34</v>
      </c>
      <c r="P4988" s="241" t="s">
        <v>34</v>
      </c>
      <c r="Q4988" s="159" t="s">
        <v>34</v>
      </c>
      <c r="R4988" s="100" t="s">
        <v>34</v>
      </c>
      <c r="S4988" s="163">
        <v>1</v>
      </c>
      <c r="T4988" s="103" t="s">
        <v>110</v>
      </c>
      <c r="U4988" s="160" t="s">
        <v>111</v>
      </c>
      <c r="V4988" s="160" t="s">
        <v>5514</v>
      </c>
      <c r="W4988" s="159"/>
      <c r="X4988" s="159"/>
    </row>
    <row r="4989" spans="1:24" ht="81">
      <c r="A4989" s="155">
        <f>A4988+1</f>
        <v>4987</v>
      </c>
      <c r="B4989" s="160" t="s">
        <v>1087</v>
      </c>
      <c r="C4989" s="159">
        <v>2022</v>
      </c>
      <c r="D4989" s="160" t="s">
        <v>106</v>
      </c>
      <c r="E4989" s="160" t="s">
        <v>131</v>
      </c>
      <c r="F4989" s="268" t="s">
        <v>5522</v>
      </c>
      <c r="G4989" s="160" t="s">
        <v>426</v>
      </c>
      <c r="H4989" s="161" t="s">
        <v>83</v>
      </c>
      <c r="I4989" s="160" t="s">
        <v>71</v>
      </c>
      <c r="J4989" s="160" t="s">
        <v>109</v>
      </c>
      <c r="K4989" s="240" t="s">
        <v>34</v>
      </c>
      <c r="L4989" s="241" t="s">
        <v>34</v>
      </c>
      <c r="M4989" s="241" t="s">
        <v>34</v>
      </c>
      <c r="N4989" s="241" t="s">
        <v>34</v>
      </c>
      <c r="O4989" s="241" t="s">
        <v>34</v>
      </c>
      <c r="P4989" s="241" t="s">
        <v>34</v>
      </c>
      <c r="Q4989" s="159" t="s">
        <v>34</v>
      </c>
      <c r="R4989" s="100" t="s">
        <v>34</v>
      </c>
      <c r="S4989" s="163">
        <v>1</v>
      </c>
      <c r="T4989" s="103" t="s">
        <v>110</v>
      </c>
      <c r="U4989" s="160" t="s">
        <v>111</v>
      </c>
      <c r="V4989" s="160" t="s">
        <v>5514</v>
      </c>
      <c r="W4989" s="159"/>
      <c r="X4989" s="159"/>
    </row>
    <row r="4990" spans="1:24" ht="81">
      <c r="A4990" s="155">
        <f>A4989+1</f>
        <v>4988</v>
      </c>
      <c r="B4990" s="160" t="s">
        <v>1087</v>
      </c>
      <c r="C4990" s="159">
        <v>2022</v>
      </c>
      <c r="D4990" s="160" t="s">
        <v>106</v>
      </c>
      <c r="E4990" s="160" t="s">
        <v>137</v>
      </c>
      <c r="F4990" s="268" t="s">
        <v>5523</v>
      </c>
      <c r="G4990" s="161" t="s">
        <v>426</v>
      </c>
      <c r="H4990" s="161" t="s">
        <v>83</v>
      </c>
      <c r="I4990" s="156" t="s">
        <v>71</v>
      </c>
      <c r="J4990" s="156" t="s">
        <v>109</v>
      </c>
      <c r="K4990" s="238" t="s">
        <v>34</v>
      </c>
      <c r="L4990" s="239" t="s">
        <v>34</v>
      </c>
      <c r="M4990" s="239" t="s">
        <v>34</v>
      </c>
      <c r="N4990" s="239" t="s">
        <v>34</v>
      </c>
      <c r="O4990" s="239" t="s">
        <v>34</v>
      </c>
      <c r="P4990" s="239" t="s">
        <v>34</v>
      </c>
      <c r="Q4990" s="159" t="s">
        <v>34</v>
      </c>
      <c r="R4990" s="100" t="s">
        <v>34</v>
      </c>
      <c r="S4990" s="163">
        <v>1</v>
      </c>
      <c r="T4990" s="103" t="s">
        <v>110</v>
      </c>
      <c r="U4990" s="160" t="s">
        <v>111</v>
      </c>
      <c r="V4990" s="160" t="s">
        <v>5514</v>
      </c>
      <c r="W4990" s="159"/>
      <c r="X4990" s="159"/>
    </row>
    <row r="4991" spans="1:24" ht="41.25">
      <c r="A4991" s="155">
        <f>A4990+1</f>
        <v>4989</v>
      </c>
      <c r="B4991" s="160" t="s">
        <v>1087</v>
      </c>
      <c r="C4991" s="159">
        <v>2022</v>
      </c>
      <c r="D4991" s="160" t="s">
        <v>106</v>
      </c>
      <c r="E4991" s="160" t="s">
        <v>379</v>
      </c>
      <c r="F4991" s="268" t="s">
        <v>5524</v>
      </c>
      <c r="G4991" s="160" t="s">
        <v>193</v>
      </c>
      <c r="H4991" s="161" t="s">
        <v>120</v>
      </c>
      <c r="I4991" s="160" t="s">
        <v>71</v>
      </c>
      <c r="J4991" s="160" t="s">
        <v>72</v>
      </c>
      <c r="K4991" s="240" t="s">
        <v>48</v>
      </c>
      <c r="L4991" s="241" t="s">
        <v>34</v>
      </c>
      <c r="M4991" s="241" t="s">
        <v>34</v>
      </c>
      <c r="N4991" s="241" t="s">
        <v>34</v>
      </c>
      <c r="O4991" s="241" t="s">
        <v>34</v>
      </c>
      <c r="P4991" s="241" t="s">
        <v>34</v>
      </c>
      <c r="Q4991" s="159" t="s">
        <v>34</v>
      </c>
      <c r="R4991" s="100" t="s">
        <v>34</v>
      </c>
      <c r="S4991" s="163">
        <v>1</v>
      </c>
      <c r="T4991" s="103" t="s">
        <v>110</v>
      </c>
      <c r="U4991" s="160" t="s">
        <v>111</v>
      </c>
      <c r="V4991" s="160" t="s">
        <v>5525</v>
      </c>
      <c r="W4991" s="159"/>
      <c r="X4991" s="159"/>
    </row>
    <row r="4992" spans="1:24" ht="41.25">
      <c r="A4992" s="155">
        <f>A4991+1</f>
        <v>4990</v>
      </c>
      <c r="B4992" s="160" t="s">
        <v>1087</v>
      </c>
      <c r="C4992" s="159">
        <v>2022</v>
      </c>
      <c r="D4992" s="160" t="s">
        <v>106</v>
      </c>
      <c r="E4992" s="160" t="s">
        <v>379</v>
      </c>
      <c r="F4992" s="268" t="s">
        <v>5526</v>
      </c>
      <c r="G4992" s="160" t="s">
        <v>31</v>
      </c>
      <c r="H4992" s="161" t="s">
        <v>39</v>
      </c>
      <c r="I4992" s="160" t="s">
        <v>71</v>
      </c>
      <c r="J4992" s="160" t="s">
        <v>72</v>
      </c>
      <c r="K4992" s="240" t="s">
        <v>48</v>
      </c>
      <c r="L4992" s="241" t="s">
        <v>34</v>
      </c>
      <c r="M4992" s="241" t="s">
        <v>34</v>
      </c>
      <c r="N4992" s="241" t="s">
        <v>34</v>
      </c>
      <c r="O4992" s="241" t="s">
        <v>34</v>
      </c>
      <c r="P4992" s="241" t="s">
        <v>34</v>
      </c>
      <c r="Q4992" s="159" t="s">
        <v>34</v>
      </c>
      <c r="R4992" s="100" t="s">
        <v>34</v>
      </c>
      <c r="S4992" s="163">
        <v>1</v>
      </c>
      <c r="T4992" s="103" t="s">
        <v>110</v>
      </c>
      <c r="U4992" s="160" t="s">
        <v>111</v>
      </c>
      <c r="V4992" s="160" t="s">
        <v>5525</v>
      </c>
      <c r="W4992" s="159"/>
      <c r="X4992" s="159"/>
    </row>
    <row r="4993" spans="1:24" ht="81">
      <c r="A4993" s="155">
        <f>A4992+1</f>
        <v>4991</v>
      </c>
      <c r="B4993" s="160" t="s">
        <v>1087</v>
      </c>
      <c r="C4993" s="159">
        <v>2022</v>
      </c>
      <c r="D4993" s="160" t="s">
        <v>106</v>
      </c>
      <c r="E4993" s="160" t="s">
        <v>379</v>
      </c>
      <c r="F4993" s="268" t="s">
        <v>5527</v>
      </c>
      <c r="G4993" s="160" t="s">
        <v>426</v>
      </c>
      <c r="H4993" s="161" t="s">
        <v>83</v>
      </c>
      <c r="I4993" s="160" t="s">
        <v>71</v>
      </c>
      <c r="J4993" s="160" t="s">
        <v>72</v>
      </c>
      <c r="K4993" s="240" t="s">
        <v>48</v>
      </c>
      <c r="L4993" s="241" t="s">
        <v>34</v>
      </c>
      <c r="M4993" s="241" t="s">
        <v>34</v>
      </c>
      <c r="N4993" s="241" t="s">
        <v>34</v>
      </c>
      <c r="O4993" s="241" t="s">
        <v>34</v>
      </c>
      <c r="P4993" s="241" t="s">
        <v>34</v>
      </c>
      <c r="Q4993" s="159" t="s">
        <v>34</v>
      </c>
      <c r="R4993" s="100" t="s">
        <v>34</v>
      </c>
      <c r="S4993" s="163">
        <v>1</v>
      </c>
      <c r="T4993" s="103" t="s">
        <v>110</v>
      </c>
      <c r="U4993" s="160" t="s">
        <v>111</v>
      </c>
      <c r="V4993" s="160" t="s">
        <v>5525</v>
      </c>
      <c r="W4993" s="159"/>
      <c r="X4993" s="159"/>
    </row>
    <row r="4994" spans="1:24" ht="81">
      <c r="A4994" s="155">
        <f>A4993+1</f>
        <v>4992</v>
      </c>
      <c r="B4994" s="160" t="s">
        <v>1087</v>
      </c>
      <c r="C4994" s="159">
        <v>2022</v>
      </c>
      <c r="D4994" s="160" t="s">
        <v>139</v>
      </c>
      <c r="E4994" s="160" t="s">
        <v>5528</v>
      </c>
      <c r="F4994" s="268" t="s">
        <v>5529</v>
      </c>
      <c r="G4994" s="160" t="s">
        <v>426</v>
      </c>
      <c r="H4994" s="161" t="s">
        <v>83</v>
      </c>
      <c r="I4994" s="160" t="s">
        <v>71</v>
      </c>
      <c r="J4994" s="160" t="s">
        <v>142</v>
      </c>
      <c r="K4994" s="240" t="s">
        <v>34</v>
      </c>
      <c r="L4994" s="241" t="s">
        <v>34</v>
      </c>
      <c r="M4994" s="241" t="s">
        <v>34</v>
      </c>
      <c r="N4994" s="241" t="s">
        <v>34</v>
      </c>
      <c r="O4994" s="241" t="s">
        <v>34</v>
      </c>
      <c r="P4994" s="241" t="s">
        <v>34</v>
      </c>
      <c r="Q4994" s="159" t="s">
        <v>34</v>
      </c>
      <c r="R4994" s="100" t="s">
        <v>34</v>
      </c>
      <c r="S4994" s="163">
        <v>1</v>
      </c>
      <c r="T4994" s="103" t="s">
        <v>143</v>
      </c>
      <c r="U4994" s="160" t="s">
        <v>139</v>
      </c>
      <c r="V4994" s="160" t="s">
        <v>144</v>
      </c>
      <c r="W4994" s="159"/>
      <c r="X4994" s="159"/>
    </row>
    <row r="4995" spans="1:24" ht="81">
      <c r="A4995" s="155">
        <f>A4994+1</f>
        <v>4993</v>
      </c>
      <c r="B4995" s="160" t="s">
        <v>1087</v>
      </c>
      <c r="C4995" s="159">
        <v>2022</v>
      </c>
      <c r="D4995" s="160" t="s">
        <v>139</v>
      </c>
      <c r="E4995" s="160" t="s">
        <v>5528</v>
      </c>
      <c r="F4995" s="268" t="s">
        <v>5530</v>
      </c>
      <c r="G4995" s="160" t="s">
        <v>426</v>
      </c>
      <c r="H4995" s="161" t="s">
        <v>83</v>
      </c>
      <c r="I4995" s="160" t="s">
        <v>71</v>
      </c>
      <c r="J4995" s="160" t="s">
        <v>142</v>
      </c>
      <c r="K4995" s="240" t="s">
        <v>34</v>
      </c>
      <c r="L4995" s="241" t="s">
        <v>34</v>
      </c>
      <c r="M4995" s="241" t="s">
        <v>34</v>
      </c>
      <c r="N4995" s="241" t="s">
        <v>34</v>
      </c>
      <c r="O4995" s="241" t="s">
        <v>34</v>
      </c>
      <c r="P4995" s="241" t="s">
        <v>34</v>
      </c>
      <c r="Q4995" s="159" t="s">
        <v>34</v>
      </c>
      <c r="R4995" s="100" t="s">
        <v>34</v>
      </c>
      <c r="S4995" s="163">
        <v>1</v>
      </c>
      <c r="T4995" s="103" t="s">
        <v>143</v>
      </c>
      <c r="U4995" s="160" t="s">
        <v>139</v>
      </c>
      <c r="V4995" s="160" t="s">
        <v>144</v>
      </c>
      <c r="W4995" s="159"/>
      <c r="X4995" s="159"/>
    </row>
    <row r="4996" spans="1:24" ht="81">
      <c r="A4996" s="155">
        <f>A4995+1</f>
        <v>4994</v>
      </c>
      <c r="B4996" s="160" t="s">
        <v>1087</v>
      </c>
      <c r="C4996" s="159">
        <v>2022</v>
      </c>
      <c r="D4996" s="160" t="s">
        <v>139</v>
      </c>
      <c r="E4996" s="160" t="s">
        <v>5528</v>
      </c>
      <c r="F4996" s="268" t="s">
        <v>5531</v>
      </c>
      <c r="G4996" s="160" t="s">
        <v>426</v>
      </c>
      <c r="H4996" s="161" t="s">
        <v>83</v>
      </c>
      <c r="I4996" s="160" t="s">
        <v>71</v>
      </c>
      <c r="J4996" s="160" t="s">
        <v>142</v>
      </c>
      <c r="K4996" s="240" t="s">
        <v>34</v>
      </c>
      <c r="L4996" s="241" t="s">
        <v>34</v>
      </c>
      <c r="M4996" s="241" t="s">
        <v>34</v>
      </c>
      <c r="N4996" s="241" t="s">
        <v>34</v>
      </c>
      <c r="O4996" s="241" t="s">
        <v>34</v>
      </c>
      <c r="P4996" s="241" t="s">
        <v>34</v>
      </c>
      <c r="Q4996" s="159" t="s">
        <v>34</v>
      </c>
      <c r="R4996" s="100" t="s">
        <v>34</v>
      </c>
      <c r="S4996" s="163">
        <v>1</v>
      </c>
      <c r="T4996" s="103" t="s">
        <v>143</v>
      </c>
      <c r="U4996" s="160" t="s">
        <v>139</v>
      </c>
      <c r="V4996" s="160" t="s">
        <v>144</v>
      </c>
      <c r="W4996" s="159"/>
      <c r="X4996" s="159"/>
    </row>
    <row r="4997" spans="1:24" ht="41.25">
      <c r="A4997" s="155">
        <f>A4996+1</f>
        <v>4995</v>
      </c>
      <c r="B4997" s="160" t="s">
        <v>1087</v>
      </c>
      <c r="C4997" s="159">
        <v>2022</v>
      </c>
      <c r="D4997" s="160" t="s">
        <v>139</v>
      </c>
      <c r="E4997" s="160" t="s">
        <v>5528</v>
      </c>
      <c r="F4997" s="268" t="s">
        <v>5532</v>
      </c>
      <c r="G4997" s="160" t="s">
        <v>31</v>
      </c>
      <c r="H4997" s="161" t="s">
        <v>39</v>
      </c>
      <c r="I4997" s="160" t="s">
        <v>71</v>
      </c>
      <c r="J4997" s="160" t="s">
        <v>142</v>
      </c>
      <c r="K4997" s="240" t="s">
        <v>34</v>
      </c>
      <c r="L4997" s="241" t="s">
        <v>34</v>
      </c>
      <c r="M4997" s="241" t="s">
        <v>34</v>
      </c>
      <c r="N4997" s="241" t="s">
        <v>34</v>
      </c>
      <c r="O4997" s="241" t="s">
        <v>34</v>
      </c>
      <c r="P4997" s="241" t="s">
        <v>34</v>
      </c>
      <c r="Q4997" s="159" t="s">
        <v>34</v>
      </c>
      <c r="R4997" s="100" t="s">
        <v>34</v>
      </c>
      <c r="S4997" s="163">
        <v>1</v>
      </c>
      <c r="T4997" s="103" t="s">
        <v>143</v>
      </c>
      <c r="U4997" s="160" t="s">
        <v>139</v>
      </c>
      <c r="V4997" s="160" t="s">
        <v>144</v>
      </c>
      <c r="W4997" s="159"/>
      <c r="X4997" s="159"/>
    </row>
    <row r="4998" spans="1:24" ht="41.25">
      <c r="A4998" s="155">
        <f>A4997+1</f>
        <v>4996</v>
      </c>
      <c r="B4998" s="160" t="s">
        <v>1087</v>
      </c>
      <c r="C4998" s="159">
        <v>2022</v>
      </c>
      <c r="D4998" s="160" t="s">
        <v>139</v>
      </c>
      <c r="E4998" s="160" t="s">
        <v>5528</v>
      </c>
      <c r="F4998" s="268" t="s">
        <v>5533</v>
      </c>
      <c r="G4998" s="160" t="s">
        <v>31</v>
      </c>
      <c r="H4998" s="161" t="s">
        <v>29</v>
      </c>
      <c r="I4998" s="160" t="s">
        <v>71</v>
      </c>
      <c r="J4998" s="160" t="s">
        <v>142</v>
      </c>
      <c r="K4998" s="240" t="s">
        <v>34</v>
      </c>
      <c r="L4998" s="241" t="s">
        <v>34</v>
      </c>
      <c r="M4998" s="241" t="s">
        <v>34</v>
      </c>
      <c r="N4998" s="241" t="s">
        <v>34</v>
      </c>
      <c r="O4998" s="241" t="s">
        <v>34</v>
      </c>
      <c r="P4998" s="241" t="s">
        <v>34</v>
      </c>
      <c r="Q4998" s="159" t="s">
        <v>34</v>
      </c>
      <c r="R4998" s="100" t="s">
        <v>34</v>
      </c>
      <c r="S4998" s="163">
        <v>1</v>
      </c>
      <c r="T4998" s="103" t="s">
        <v>143</v>
      </c>
      <c r="U4998" s="160" t="s">
        <v>139</v>
      </c>
      <c r="V4998" s="160" t="s">
        <v>144</v>
      </c>
      <c r="W4998" s="159"/>
      <c r="X4998" s="159"/>
    </row>
    <row r="4999" spans="1:24" ht="81">
      <c r="A4999" s="155">
        <f>A4998+1</f>
        <v>4997</v>
      </c>
      <c r="B4999" s="160" t="s">
        <v>1087</v>
      </c>
      <c r="C4999" s="159">
        <v>2022</v>
      </c>
      <c r="D4999" s="160" t="s">
        <v>139</v>
      </c>
      <c r="E4999" s="160" t="s">
        <v>5528</v>
      </c>
      <c r="F4999" s="268" t="s">
        <v>5534</v>
      </c>
      <c r="G4999" s="160" t="s">
        <v>426</v>
      </c>
      <c r="H4999" s="161" t="s">
        <v>83</v>
      </c>
      <c r="I4999" s="160" t="s">
        <v>71</v>
      </c>
      <c r="J4999" s="160" t="s">
        <v>142</v>
      </c>
      <c r="K4999" s="240" t="s">
        <v>34</v>
      </c>
      <c r="L4999" s="241" t="s">
        <v>34</v>
      </c>
      <c r="M4999" s="241" t="s">
        <v>34</v>
      </c>
      <c r="N4999" s="241" t="s">
        <v>34</v>
      </c>
      <c r="O4999" s="241" t="s">
        <v>34</v>
      </c>
      <c r="P4999" s="241" t="s">
        <v>34</v>
      </c>
      <c r="Q4999" s="159" t="s">
        <v>34</v>
      </c>
      <c r="R4999" s="100" t="s">
        <v>34</v>
      </c>
      <c r="S4999" s="163">
        <v>1</v>
      </c>
      <c r="T4999" s="103" t="s">
        <v>143</v>
      </c>
      <c r="U4999" s="160" t="s">
        <v>139</v>
      </c>
      <c r="V4999" s="160" t="s">
        <v>144</v>
      </c>
      <c r="W4999" s="159"/>
      <c r="X4999" s="159"/>
    </row>
    <row r="5000" spans="1:24" ht="81">
      <c r="A5000" s="155">
        <f>A4999+1</f>
        <v>4998</v>
      </c>
      <c r="B5000" s="160" t="s">
        <v>1087</v>
      </c>
      <c r="C5000" s="159">
        <v>2022</v>
      </c>
      <c r="D5000" s="160" t="s">
        <v>139</v>
      </c>
      <c r="E5000" s="160" t="s">
        <v>5528</v>
      </c>
      <c r="F5000" s="268" t="s">
        <v>5535</v>
      </c>
      <c r="G5000" s="160" t="s">
        <v>426</v>
      </c>
      <c r="H5000" s="161" t="s">
        <v>83</v>
      </c>
      <c r="I5000" s="160" t="s">
        <v>71</v>
      </c>
      <c r="J5000" s="160" t="s">
        <v>142</v>
      </c>
      <c r="K5000" s="240" t="s">
        <v>34</v>
      </c>
      <c r="L5000" s="241" t="s">
        <v>34</v>
      </c>
      <c r="M5000" s="241" t="s">
        <v>34</v>
      </c>
      <c r="N5000" s="241" t="s">
        <v>34</v>
      </c>
      <c r="O5000" s="241" t="s">
        <v>34</v>
      </c>
      <c r="P5000" s="241" t="s">
        <v>34</v>
      </c>
      <c r="Q5000" s="159" t="s">
        <v>34</v>
      </c>
      <c r="R5000" s="100" t="s">
        <v>34</v>
      </c>
      <c r="S5000" s="163">
        <v>1</v>
      </c>
      <c r="T5000" s="103" t="s">
        <v>143</v>
      </c>
      <c r="U5000" s="160" t="s">
        <v>139</v>
      </c>
      <c r="V5000" s="160" t="s">
        <v>144</v>
      </c>
      <c r="W5000" s="159"/>
      <c r="X5000" s="159"/>
    </row>
    <row r="5001" spans="1:24" ht="41.25">
      <c r="A5001" s="155">
        <f>A5000+1</f>
        <v>4999</v>
      </c>
      <c r="B5001" s="160" t="s">
        <v>1087</v>
      </c>
      <c r="C5001" s="159">
        <v>2022</v>
      </c>
      <c r="D5001" s="160" t="s">
        <v>139</v>
      </c>
      <c r="E5001" s="160" t="s">
        <v>483</v>
      </c>
      <c r="F5001" s="268" t="s">
        <v>5536</v>
      </c>
      <c r="G5001" s="160" t="s">
        <v>31</v>
      </c>
      <c r="H5001" s="161" t="s">
        <v>39</v>
      </c>
      <c r="I5001" s="160" t="s">
        <v>71</v>
      </c>
      <c r="J5001" s="160" t="s">
        <v>142</v>
      </c>
      <c r="K5001" s="240" t="s">
        <v>34</v>
      </c>
      <c r="L5001" s="241" t="s">
        <v>34</v>
      </c>
      <c r="M5001" s="241" t="s">
        <v>48</v>
      </c>
      <c r="N5001" s="241" t="s">
        <v>34</v>
      </c>
      <c r="O5001" s="241" t="s">
        <v>34</v>
      </c>
      <c r="P5001" s="241" t="s">
        <v>34</v>
      </c>
      <c r="Q5001" s="159" t="s">
        <v>34</v>
      </c>
      <c r="R5001" s="100" t="s">
        <v>34</v>
      </c>
      <c r="S5001" s="163">
        <v>1</v>
      </c>
      <c r="T5001" s="103" t="s">
        <v>143</v>
      </c>
      <c r="U5001" s="160" t="s">
        <v>139</v>
      </c>
      <c r="V5001" s="160" t="s">
        <v>483</v>
      </c>
      <c r="W5001" s="159"/>
      <c r="X5001" s="159"/>
    </row>
    <row r="5002" spans="1:24" ht="41.25">
      <c r="A5002" s="155">
        <f>A5001+1</f>
        <v>5000</v>
      </c>
      <c r="B5002" s="160" t="s">
        <v>1087</v>
      </c>
      <c r="C5002" s="159">
        <v>2022</v>
      </c>
      <c r="D5002" s="160" t="s">
        <v>139</v>
      </c>
      <c r="E5002" s="160" t="s">
        <v>483</v>
      </c>
      <c r="F5002" s="268" t="s">
        <v>5537</v>
      </c>
      <c r="G5002" s="160" t="s">
        <v>31</v>
      </c>
      <c r="H5002" s="161" t="s">
        <v>39</v>
      </c>
      <c r="I5002" s="160" t="s">
        <v>71</v>
      </c>
      <c r="J5002" s="160" t="s">
        <v>142</v>
      </c>
      <c r="K5002" s="240" t="s">
        <v>34</v>
      </c>
      <c r="L5002" s="241" t="s">
        <v>34</v>
      </c>
      <c r="M5002" s="241" t="s">
        <v>34</v>
      </c>
      <c r="N5002" s="241" t="s">
        <v>34</v>
      </c>
      <c r="O5002" s="241" t="s">
        <v>34</v>
      </c>
      <c r="P5002" s="241" t="s">
        <v>34</v>
      </c>
      <c r="Q5002" s="159" t="s">
        <v>34</v>
      </c>
      <c r="R5002" s="100" t="s">
        <v>34</v>
      </c>
      <c r="S5002" s="163">
        <v>1</v>
      </c>
      <c r="T5002" s="103" t="s">
        <v>143</v>
      </c>
      <c r="U5002" s="160" t="s">
        <v>139</v>
      </c>
      <c r="V5002" s="160" t="s">
        <v>483</v>
      </c>
      <c r="W5002" s="159"/>
      <c r="X5002" s="159"/>
    </row>
    <row r="5003" spans="1:24" ht="81">
      <c r="A5003" s="155">
        <f>A5002+1</f>
        <v>5001</v>
      </c>
      <c r="B5003" s="160" t="s">
        <v>1087</v>
      </c>
      <c r="C5003" s="159">
        <v>2022</v>
      </c>
      <c r="D5003" s="160" t="s">
        <v>139</v>
      </c>
      <c r="E5003" s="160" t="s">
        <v>483</v>
      </c>
      <c r="F5003" s="268" t="s">
        <v>5538</v>
      </c>
      <c r="G5003" s="160" t="s">
        <v>426</v>
      </c>
      <c r="H5003" s="161" t="s">
        <v>83</v>
      </c>
      <c r="I5003" s="160" t="s">
        <v>71</v>
      </c>
      <c r="J5003" s="160" t="s">
        <v>142</v>
      </c>
      <c r="K5003" s="240" t="s">
        <v>34</v>
      </c>
      <c r="L5003" s="241" t="s">
        <v>34</v>
      </c>
      <c r="M5003" s="241" t="s">
        <v>34</v>
      </c>
      <c r="N5003" s="241" t="s">
        <v>34</v>
      </c>
      <c r="O5003" s="241" t="s">
        <v>34</v>
      </c>
      <c r="P5003" s="241" t="s">
        <v>34</v>
      </c>
      <c r="Q5003" s="159" t="s">
        <v>34</v>
      </c>
      <c r="R5003" s="100" t="s">
        <v>34</v>
      </c>
      <c r="S5003" s="163">
        <v>1</v>
      </c>
      <c r="T5003" s="103" t="s">
        <v>143</v>
      </c>
      <c r="U5003" s="160" t="s">
        <v>139</v>
      </c>
      <c r="V5003" s="160" t="s">
        <v>483</v>
      </c>
      <c r="W5003" s="159"/>
      <c r="X5003" s="159"/>
    </row>
    <row r="5004" spans="1:24" ht="81">
      <c r="A5004" s="155">
        <f>A5003+1</f>
        <v>5002</v>
      </c>
      <c r="B5004" s="160" t="s">
        <v>1087</v>
      </c>
      <c r="C5004" s="159">
        <v>2022</v>
      </c>
      <c r="D5004" s="160" t="s">
        <v>139</v>
      </c>
      <c r="E5004" s="160" t="s">
        <v>483</v>
      </c>
      <c r="F5004" s="268" t="s">
        <v>5539</v>
      </c>
      <c r="G5004" s="160" t="s">
        <v>426</v>
      </c>
      <c r="H5004" s="161" t="s">
        <v>83</v>
      </c>
      <c r="I5004" s="160" t="s">
        <v>71</v>
      </c>
      <c r="J5004" s="160" t="s">
        <v>142</v>
      </c>
      <c r="K5004" s="240" t="s">
        <v>34</v>
      </c>
      <c r="L5004" s="241" t="s">
        <v>34</v>
      </c>
      <c r="M5004" s="241" t="s">
        <v>34</v>
      </c>
      <c r="N5004" s="241" t="s">
        <v>34</v>
      </c>
      <c r="O5004" s="241" t="s">
        <v>34</v>
      </c>
      <c r="P5004" s="241" t="s">
        <v>34</v>
      </c>
      <c r="Q5004" s="159" t="s">
        <v>34</v>
      </c>
      <c r="R5004" s="100" t="s">
        <v>34</v>
      </c>
      <c r="S5004" s="163">
        <v>1</v>
      </c>
      <c r="T5004" s="103" t="s">
        <v>143</v>
      </c>
      <c r="U5004" s="160" t="s">
        <v>139</v>
      </c>
      <c r="V5004" s="160" t="s">
        <v>483</v>
      </c>
      <c r="W5004" s="159"/>
      <c r="X5004" s="159"/>
    </row>
    <row r="5005" spans="1:24" ht="41.25">
      <c r="A5005" s="155">
        <f>A5004+1</f>
        <v>5003</v>
      </c>
      <c r="B5005" s="160" t="s">
        <v>1087</v>
      </c>
      <c r="C5005" s="159">
        <v>2022</v>
      </c>
      <c r="D5005" s="160" t="s">
        <v>139</v>
      </c>
      <c r="E5005" s="160" t="s">
        <v>483</v>
      </c>
      <c r="F5005" s="268" t="s">
        <v>5540</v>
      </c>
      <c r="G5005" s="160" t="s">
        <v>31</v>
      </c>
      <c r="H5005" s="161" t="s">
        <v>39</v>
      </c>
      <c r="I5005" s="160" t="s">
        <v>71</v>
      </c>
      <c r="J5005" s="160" t="s">
        <v>142</v>
      </c>
      <c r="K5005" s="240" t="s">
        <v>34</v>
      </c>
      <c r="L5005" s="241" t="s">
        <v>34</v>
      </c>
      <c r="M5005" s="241" t="s">
        <v>48</v>
      </c>
      <c r="N5005" s="241" t="s">
        <v>34</v>
      </c>
      <c r="O5005" s="241" t="s">
        <v>34</v>
      </c>
      <c r="P5005" s="241" t="s">
        <v>34</v>
      </c>
      <c r="Q5005" s="159" t="s">
        <v>34</v>
      </c>
      <c r="R5005" s="100" t="s">
        <v>34</v>
      </c>
      <c r="S5005" s="163">
        <v>1</v>
      </c>
      <c r="T5005" s="103" t="s">
        <v>143</v>
      </c>
      <c r="U5005" s="160" t="s">
        <v>139</v>
      </c>
      <c r="V5005" s="160" t="s">
        <v>483</v>
      </c>
      <c r="W5005" s="159"/>
      <c r="X5005" s="159"/>
    </row>
    <row r="5006" spans="1:24" ht="41.25">
      <c r="A5006" s="155">
        <f>A5005+1</f>
        <v>5004</v>
      </c>
      <c r="B5006" s="160" t="s">
        <v>1087</v>
      </c>
      <c r="C5006" s="159">
        <v>2022</v>
      </c>
      <c r="D5006" s="160" t="s">
        <v>139</v>
      </c>
      <c r="E5006" s="160" t="s">
        <v>483</v>
      </c>
      <c r="F5006" s="268" t="s">
        <v>5541</v>
      </c>
      <c r="G5006" s="160" t="s">
        <v>31</v>
      </c>
      <c r="H5006" s="161" t="s">
        <v>39</v>
      </c>
      <c r="I5006" s="160" t="s">
        <v>71</v>
      </c>
      <c r="J5006" s="160" t="s">
        <v>142</v>
      </c>
      <c r="K5006" s="240" t="s">
        <v>34</v>
      </c>
      <c r="L5006" s="241" t="s">
        <v>34</v>
      </c>
      <c r="M5006" s="241" t="s">
        <v>34</v>
      </c>
      <c r="N5006" s="241" t="s">
        <v>34</v>
      </c>
      <c r="O5006" s="241" t="s">
        <v>34</v>
      </c>
      <c r="P5006" s="241" t="s">
        <v>34</v>
      </c>
      <c r="Q5006" s="159" t="s">
        <v>34</v>
      </c>
      <c r="R5006" s="100" t="s">
        <v>34</v>
      </c>
      <c r="S5006" s="163">
        <v>1</v>
      </c>
      <c r="T5006" s="103" t="s">
        <v>143</v>
      </c>
      <c r="U5006" s="160" t="s">
        <v>139</v>
      </c>
      <c r="V5006" s="160" t="s">
        <v>483</v>
      </c>
      <c r="W5006" s="159"/>
      <c r="X5006" s="159"/>
    </row>
    <row r="5007" spans="1:24" ht="41.25">
      <c r="A5007" s="155">
        <f>A5006+1</f>
        <v>5005</v>
      </c>
      <c r="B5007" s="160" t="s">
        <v>1087</v>
      </c>
      <c r="C5007" s="159">
        <v>2022</v>
      </c>
      <c r="D5007" s="160" t="s">
        <v>139</v>
      </c>
      <c r="E5007" s="160" t="s">
        <v>483</v>
      </c>
      <c r="F5007" s="268" t="s">
        <v>5542</v>
      </c>
      <c r="G5007" s="160" t="s">
        <v>31</v>
      </c>
      <c r="H5007" s="161" t="s">
        <v>39</v>
      </c>
      <c r="I5007" s="160" t="s">
        <v>71</v>
      </c>
      <c r="J5007" s="160" t="s">
        <v>142</v>
      </c>
      <c r="K5007" s="240" t="s">
        <v>34</v>
      </c>
      <c r="L5007" s="241" t="s">
        <v>34</v>
      </c>
      <c r="M5007" s="241" t="s">
        <v>34</v>
      </c>
      <c r="N5007" s="241" t="s">
        <v>34</v>
      </c>
      <c r="O5007" s="241" t="s">
        <v>34</v>
      </c>
      <c r="P5007" s="241" t="s">
        <v>34</v>
      </c>
      <c r="Q5007" s="159" t="s">
        <v>34</v>
      </c>
      <c r="R5007" s="100" t="s">
        <v>34</v>
      </c>
      <c r="S5007" s="163">
        <v>1</v>
      </c>
      <c r="T5007" s="103" t="s">
        <v>143</v>
      </c>
      <c r="U5007" s="160" t="s">
        <v>139</v>
      </c>
      <c r="V5007" s="160" t="s">
        <v>483</v>
      </c>
      <c r="W5007" s="159"/>
      <c r="X5007" s="159"/>
    </row>
    <row r="5008" spans="1:24" ht="81">
      <c r="A5008" s="155">
        <f>A5007+1</f>
        <v>5006</v>
      </c>
      <c r="B5008" s="160" t="s">
        <v>1087</v>
      </c>
      <c r="C5008" s="159">
        <v>2022</v>
      </c>
      <c r="D5008" s="160" t="s">
        <v>139</v>
      </c>
      <c r="E5008" s="160" t="s">
        <v>5543</v>
      </c>
      <c r="F5008" s="268" t="s">
        <v>5544</v>
      </c>
      <c r="G5008" s="160" t="s">
        <v>426</v>
      </c>
      <c r="H5008" s="161" t="s">
        <v>83</v>
      </c>
      <c r="I5008" s="160" t="s">
        <v>71</v>
      </c>
      <c r="J5008" s="160" t="s">
        <v>142</v>
      </c>
      <c r="K5008" s="240" t="s">
        <v>34</v>
      </c>
      <c r="L5008" s="241" t="s">
        <v>34</v>
      </c>
      <c r="M5008" s="241" t="s">
        <v>34</v>
      </c>
      <c r="N5008" s="241" t="s">
        <v>34</v>
      </c>
      <c r="O5008" s="241" t="s">
        <v>34</v>
      </c>
      <c r="P5008" s="241" t="s">
        <v>34</v>
      </c>
      <c r="Q5008" s="159" t="s">
        <v>34</v>
      </c>
      <c r="R5008" s="100" t="s">
        <v>34</v>
      </c>
      <c r="S5008" s="163">
        <v>1</v>
      </c>
      <c r="T5008" s="103" t="s">
        <v>143</v>
      </c>
      <c r="U5008" s="160" t="s">
        <v>139</v>
      </c>
      <c r="V5008" s="160" t="s">
        <v>719</v>
      </c>
      <c r="W5008" s="159"/>
      <c r="X5008" s="159"/>
    </row>
    <row r="5009" spans="1:24" ht="81">
      <c r="A5009" s="155">
        <f>A5008+1</f>
        <v>5007</v>
      </c>
      <c r="B5009" s="160" t="s">
        <v>1087</v>
      </c>
      <c r="C5009" s="159">
        <v>2022</v>
      </c>
      <c r="D5009" s="160" t="s">
        <v>162</v>
      </c>
      <c r="E5009" s="160" t="s">
        <v>162</v>
      </c>
      <c r="F5009" s="268" t="s">
        <v>5545</v>
      </c>
      <c r="G5009" s="160" t="s">
        <v>426</v>
      </c>
      <c r="H5009" s="161" t="s">
        <v>83</v>
      </c>
      <c r="I5009" s="160" t="s">
        <v>164</v>
      </c>
      <c r="J5009" s="160" t="s">
        <v>15</v>
      </c>
      <c r="K5009" s="240" t="s">
        <v>34</v>
      </c>
      <c r="L5009" s="241" t="s">
        <v>34</v>
      </c>
      <c r="M5009" s="241" t="s">
        <v>48</v>
      </c>
      <c r="N5009" s="241" t="s">
        <v>34</v>
      </c>
      <c r="O5009" s="241" t="s">
        <v>34</v>
      </c>
      <c r="P5009" s="241" t="s">
        <v>34</v>
      </c>
      <c r="Q5009" s="159" t="s">
        <v>34</v>
      </c>
      <c r="R5009" s="100" t="s">
        <v>34</v>
      </c>
      <c r="S5009" s="163">
        <v>1</v>
      </c>
      <c r="T5009" s="103" t="s">
        <v>165</v>
      </c>
      <c r="U5009" s="160" t="s">
        <v>162</v>
      </c>
      <c r="V5009" s="160" t="s">
        <v>162</v>
      </c>
      <c r="W5009" s="159"/>
      <c r="X5009" s="159"/>
    </row>
    <row r="5010" spans="1:24" ht="81">
      <c r="A5010" s="155">
        <f>A5009+1</f>
        <v>5008</v>
      </c>
      <c r="B5010" s="160" t="s">
        <v>1087</v>
      </c>
      <c r="C5010" s="159">
        <v>2022</v>
      </c>
      <c r="D5010" s="160" t="s">
        <v>162</v>
      </c>
      <c r="E5010" s="160" t="s">
        <v>162</v>
      </c>
      <c r="F5010" s="268" t="s">
        <v>5546</v>
      </c>
      <c r="G5010" s="160" t="s">
        <v>426</v>
      </c>
      <c r="H5010" s="161" t="s">
        <v>83</v>
      </c>
      <c r="I5010" s="160" t="s">
        <v>164</v>
      </c>
      <c r="J5010" s="160" t="s">
        <v>15</v>
      </c>
      <c r="K5010" s="240" t="s">
        <v>34</v>
      </c>
      <c r="L5010" s="241" t="s">
        <v>34</v>
      </c>
      <c r="M5010" s="241" t="s">
        <v>48</v>
      </c>
      <c r="N5010" s="241" t="s">
        <v>34</v>
      </c>
      <c r="O5010" s="241" t="s">
        <v>34</v>
      </c>
      <c r="P5010" s="241" t="s">
        <v>34</v>
      </c>
      <c r="Q5010" s="159" t="s">
        <v>34</v>
      </c>
      <c r="R5010" s="100" t="s">
        <v>34</v>
      </c>
      <c r="S5010" s="163">
        <v>1</v>
      </c>
      <c r="T5010" s="103" t="s">
        <v>165</v>
      </c>
      <c r="U5010" s="160" t="s">
        <v>162</v>
      </c>
      <c r="V5010" s="160" t="s">
        <v>162</v>
      </c>
      <c r="W5010" s="159"/>
      <c r="X5010" s="159"/>
    </row>
    <row r="5011" spans="1:24" ht="81">
      <c r="A5011" s="155">
        <f>A5010+1</f>
        <v>5009</v>
      </c>
      <c r="B5011" s="160" t="s">
        <v>1087</v>
      </c>
      <c r="C5011" s="159">
        <v>2022</v>
      </c>
      <c r="D5011" s="160" t="s">
        <v>162</v>
      </c>
      <c r="E5011" s="160" t="s">
        <v>162</v>
      </c>
      <c r="F5011" s="268" t="s">
        <v>5547</v>
      </c>
      <c r="G5011" s="160" t="s">
        <v>426</v>
      </c>
      <c r="H5011" s="161" t="s">
        <v>83</v>
      </c>
      <c r="I5011" s="160" t="s">
        <v>164</v>
      </c>
      <c r="J5011" s="160" t="s">
        <v>15</v>
      </c>
      <c r="K5011" s="240" t="s">
        <v>34</v>
      </c>
      <c r="L5011" s="241" t="s">
        <v>34</v>
      </c>
      <c r="M5011" s="241" t="s">
        <v>48</v>
      </c>
      <c r="N5011" s="241" t="s">
        <v>48</v>
      </c>
      <c r="O5011" s="241" t="s">
        <v>34</v>
      </c>
      <c r="P5011" s="241" t="s">
        <v>34</v>
      </c>
      <c r="Q5011" s="159" t="s">
        <v>34</v>
      </c>
      <c r="R5011" s="100" t="s">
        <v>34</v>
      </c>
      <c r="S5011" s="163">
        <v>1</v>
      </c>
      <c r="T5011" s="103" t="s">
        <v>165</v>
      </c>
      <c r="U5011" s="160" t="s">
        <v>162</v>
      </c>
      <c r="V5011" s="160" t="s">
        <v>162</v>
      </c>
      <c r="W5011" s="159"/>
      <c r="X5011" s="159"/>
    </row>
    <row r="5012" spans="1:24" ht="20.25">
      <c r="A5012" s="155">
        <f>A5011+1</f>
        <v>5010</v>
      </c>
      <c r="B5012" s="160" t="s">
        <v>1087</v>
      </c>
      <c r="C5012" s="159">
        <v>2022</v>
      </c>
      <c r="D5012" s="160" t="s">
        <v>162</v>
      </c>
      <c r="E5012" s="160" t="s">
        <v>162</v>
      </c>
      <c r="F5012" s="268" t="s">
        <v>5548</v>
      </c>
      <c r="G5012" s="160" t="s">
        <v>31</v>
      </c>
      <c r="H5012" s="161" t="s">
        <v>39</v>
      </c>
      <c r="I5012" s="160" t="s">
        <v>164</v>
      </c>
      <c r="J5012" s="160" t="s">
        <v>15</v>
      </c>
      <c r="K5012" s="240" t="s">
        <v>34</v>
      </c>
      <c r="L5012" s="241" t="s">
        <v>34</v>
      </c>
      <c r="M5012" s="241" t="s">
        <v>48</v>
      </c>
      <c r="N5012" s="241" t="s">
        <v>34</v>
      </c>
      <c r="O5012" s="241" t="s">
        <v>34</v>
      </c>
      <c r="P5012" s="241" t="s">
        <v>34</v>
      </c>
      <c r="Q5012" s="159" t="s">
        <v>34</v>
      </c>
      <c r="R5012" s="100" t="s">
        <v>34</v>
      </c>
      <c r="S5012" s="163">
        <v>1</v>
      </c>
      <c r="T5012" s="103" t="s">
        <v>165</v>
      </c>
      <c r="U5012" s="160" t="s">
        <v>162</v>
      </c>
      <c r="V5012" s="160" t="s">
        <v>162</v>
      </c>
      <c r="W5012" s="159"/>
      <c r="X5012" s="159"/>
    </row>
    <row r="5013" spans="1:24" ht="20.25">
      <c r="A5013" s="155">
        <f>A5012+1</f>
        <v>5011</v>
      </c>
      <c r="B5013" s="160" t="s">
        <v>1087</v>
      </c>
      <c r="C5013" s="159">
        <v>2022</v>
      </c>
      <c r="D5013" s="160" t="s">
        <v>162</v>
      </c>
      <c r="E5013" s="160" t="s">
        <v>162</v>
      </c>
      <c r="F5013" s="268" t="s">
        <v>5549</v>
      </c>
      <c r="G5013" s="160" t="s">
        <v>31</v>
      </c>
      <c r="H5013" s="161" t="s">
        <v>39</v>
      </c>
      <c r="I5013" s="160" t="s">
        <v>164</v>
      </c>
      <c r="J5013" s="160" t="s">
        <v>15</v>
      </c>
      <c r="K5013" s="240" t="s">
        <v>34</v>
      </c>
      <c r="L5013" s="241" t="s">
        <v>34</v>
      </c>
      <c r="M5013" s="241" t="s">
        <v>48</v>
      </c>
      <c r="N5013" s="241" t="s">
        <v>34</v>
      </c>
      <c r="O5013" s="241" t="s">
        <v>34</v>
      </c>
      <c r="P5013" s="241" t="s">
        <v>34</v>
      </c>
      <c r="Q5013" s="159" t="s">
        <v>34</v>
      </c>
      <c r="R5013" s="100" t="s">
        <v>34</v>
      </c>
      <c r="S5013" s="163">
        <v>1</v>
      </c>
      <c r="T5013" s="103" t="s">
        <v>165</v>
      </c>
      <c r="U5013" s="160" t="s">
        <v>162</v>
      </c>
      <c r="V5013" s="160" t="s">
        <v>162</v>
      </c>
      <c r="W5013" s="159"/>
      <c r="X5013" s="159"/>
    </row>
    <row r="5014" spans="1:24" ht="30.75">
      <c r="A5014" s="155">
        <f>A5013+1</f>
        <v>5012</v>
      </c>
      <c r="B5014" s="160" t="s">
        <v>1087</v>
      </c>
      <c r="C5014" s="159">
        <v>2022</v>
      </c>
      <c r="D5014" s="160" t="s">
        <v>162</v>
      </c>
      <c r="E5014" s="160" t="s">
        <v>162</v>
      </c>
      <c r="F5014" s="268" t="s">
        <v>5550</v>
      </c>
      <c r="G5014" s="160" t="s">
        <v>31</v>
      </c>
      <c r="H5014" s="161" t="s">
        <v>50</v>
      </c>
      <c r="I5014" s="160" t="s">
        <v>164</v>
      </c>
      <c r="J5014" s="160" t="s">
        <v>15</v>
      </c>
      <c r="K5014" s="240" t="s">
        <v>34</v>
      </c>
      <c r="L5014" s="241" t="s">
        <v>34</v>
      </c>
      <c r="M5014" s="241" t="s">
        <v>48</v>
      </c>
      <c r="N5014" s="241" t="s">
        <v>34</v>
      </c>
      <c r="O5014" s="241" t="s">
        <v>34</v>
      </c>
      <c r="P5014" s="241" t="s">
        <v>34</v>
      </c>
      <c r="Q5014" s="159" t="s">
        <v>48</v>
      </c>
      <c r="R5014" s="100" t="s">
        <v>48</v>
      </c>
      <c r="S5014" s="163">
        <v>1</v>
      </c>
      <c r="T5014" s="103" t="s">
        <v>165</v>
      </c>
      <c r="U5014" s="160" t="s">
        <v>162</v>
      </c>
      <c r="V5014" s="160" t="s">
        <v>162</v>
      </c>
      <c r="W5014" s="159"/>
      <c r="X5014" s="159"/>
    </row>
    <row r="5015" spans="1:24" ht="81">
      <c r="A5015" s="155">
        <f>A5014+1</f>
        <v>5013</v>
      </c>
      <c r="B5015" s="160" t="s">
        <v>1087</v>
      </c>
      <c r="C5015" s="159">
        <v>2022</v>
      </c>
      <c r="D5015" s="160" t="s">
        <v>173</v>
      </c>
      <c r="E5015" s="160" t="s">
        <v>177</v>
      </c>
      <c r="F5015" s="268" t="s">
        <v>5551</v>
      </c>
      <c r="G5015" s="160" t="s">
        <v>426</v>
      </c>
      <c r="H5015" s="161" t="s">
        <v>83</v>
      </c>
      <c r="I5015" s="160" t="s">
        <v>173</v>
      </c>
      <c r="J5015" s="160" t="s">
        <v>3254</v>
      </c>
      <c r="K5015" s="240" t="s">
        <v>34</v>
      </c>
      <c r="L5015" s="241" t="s">
        <v>34</v>
      </c>
      <c r="M5015" s="241" t="s">
        <v>34</v>
      </c>
      <c r="N5015" s="241" t="s">
        <v>34</v>
      </c>
      <c r="O5015" s="241" t="s">
        <v>34</v>
      </c>
      <c r="P5015" s="241" t="s">
        <v>34</v>
      </c>
      <c r="Q5015" s="159" t="s">
        <v>34</v>
      </c>
      <c r="R5015" s="100" t="s">
        <v>34</v>
      </c>
      <c r="S5015" s="163">
        <v>1</v>
      </c>
      <c r="T5015" s="103" t="s">
        <v>176</v>
      </c>
      <c r="U5015" s="160" t="s">
        <v>493</v>
      </c>
      <c r="V5015" s="160" t="s">
        <v>177</v>
      </c>
      <c r="W5015" s="159"/>
      <c r="X5015" s="159"/>
    </row>
    <row r="5016" spans="1:24" ht="81">
      <c r="A5016" s="155">
        <f>A5015+1</f>
        <v>5014</v>
      </c>
      <c r="B5016" s="160" t="s">
        <v>1087</v>
      </c>
      <c r="C5016" s="159">
        <v>2022</v>
      </c>
      <c r="D5016" s="160" t="s">
        <v>173</v>
      </c>
      <c r="E5016" s="160" t="s">
        <v>177</v>
      </c>
      <c r="F5016" s="268" t="s">
        <v>5552</v>
      </c>
      <c r="G5016" s="160" t="s">
        <v>426</v>
      </c>
      <c r="H5016" s="161" t="s">
        <v>83</v>
      </c>
      <c r="I5016" s="160" t="s">
        <v>173</v>
      </c>
      <c r="J5016" s="160" t="s">
        <v>3254</v>
      </c>
      <c r="K5016" s="240" t="s">
        <v>34</v>
      </c>
      <c r="L5016" s="241" t="s">
        <v>34</v>
      </c>
      <c r="M5016" s="241" t="s">
        <v>34</v>
      </c>
      <c r="N5016" s="241" t="s">
        <v>34</v>
      </c>
      <c r="O5016" s="241" t="s">
        <v>34</v>
      </c>
      <c r="P5016" s="241" t="s">
        <v>34</v>
      </c>
      <c r="Q5016" s="159" t="s">
        <v>34</v>
      </c>
      <c r="R5016" s="100" t="s">
        <v>34</v>
      </c>
      <c r="S5016" s="163">
        <v>1</v>
      </c>
      <c r="T5016" s="103" t="s">
        <v>176</v>
      </c>
      <c r="U5016" s="160" t="s">
        <v>493</v>
      </c>
      <c r="V5016" s="160" t="s">
        <v>177</v>
      </c>
      <c r="W5016" s="159"/>
      <c r="X5016" s="159"/>
    </row>
    <row r="5017" spans="1:24" ht="30.75">
      <c r="A5017" s="155">
        <f>A5016+1</f>
        <v>5015</v>
      </c>
      <c r="B5017" s="160" t="s">
        <v>1087</v>
      </c>
      <c r="C5017" s="159">
        <v>2022</v>
      </c>
      <c r="D5017" s="160" t="s">
        <v>173</v>
      </c>
      <c r="E5017" s="160" t="s">
        <v>177</v>
      </c>
      <c r="F5017" s="268" t="s">
        <v>5553</v>
      </c>
      <c r="G5017" s="160" t="s">
        <v>193</v>
      </c>
      <c r="H5017" s="161" t="s">
        <v>120</v>
      </c>
      <c r="I5017" s="160" t="s">
        <v>173</v>
      </c>
      <c r="J5017" s="160" t="s">
        <v>2528</v>
      </c>
      <c r="K5017" s="240" t="s">
        <v>34</v>
      </c>
      <c r="L5017" s="241" t="s">
        <v>34</v>
      </c>
      <c r="M5017" s="241" t="s">
        <v>34</v>
      </c>
      <c r="N5017" s="241" t="s">
        <v>34</v>
      </c>
      <c r="O5017" s="241" t="s">
        <v>34</v>
      </c>
      <c r="P5017" s="241" t="s">
        <v>34</v>
      </c>
      <c r="Q5017" s="159" t="s">
        <v>34</v>
      </c>
      <c r="R5017" s="100" t="s">
        <v>34</v>
      </c>
      <c r="S5017" s="163">
        <v>1</v>
      </c>
      <c r="T5017" s="103" t="s">
        <v>176</v>
      </c>
      <c r="U5017" s="160" t="s">
        <v>493</v>
      </c>
      <c r="V5017" s="160" t="s">
        <v>177</v>
      </c>
      <c r="W5017" s="159"/>
      <c r="X5017" s="159"/>
    </row>
    <row r="5018" spans="1:24" ht="81">
      <c r="A5018" s="155">
        <f>A5017+1</f>
        <v>5016</v>
      </c>
      <c r="B5018" s="160" t="s">
        <v>1087</v>
      </c>
      <c r="C5018" s="159">
        <v>2022</v>
      </c>
      <c r="D5018" s="160" t="s">
        <v>173</v>
      </c>
      <c r="E5018" s="160" t="s">
        <v>177</v>
      </c>
      <c r="F5018" s="268" t="s">
        <v>5554</v>
      </c>
      <c r="G5018" s="160" t="s">
        <v>426</v>
      </c>
      <c r="H5018" s="161" t="s">
        <v>83</v>
      </c>
      <c r="I5018" s="160" t="s">
        <v>173</v>
      </c>
      <c r="J5018" s="160" t="s">
        <v>179</v>
      </c>
      <c r="K5018" s="240" t="s">
        <v>34</v>
      </c>
      <c r="L5018" s="241" t="s">
        <v>34</v>
      </c>
      <c r="M5018" s="241" t="s">
        <v>48</v>
      </c>
      <c r="N5018" s="241" t="s">
        <v>34</v>
      </c>
      <c r="O5018" s="241" t="s">
        <v>34</v>
      </c>
      <c r="P5018" s="241" t="s">
        <v>34</v>
      </c>
      <c r="Q5018" s="159" t="s">
        <v>34</v>
      </c>
      <c r="R5018" s="100" t="s">
        <v>34</v>
      </c>
      <c r="S5018" s="163">
        <v>1</v>
      </c>
      <c r="T5018" s="103" t="s">
        <v>176</v>
      </c>
      <c r="U5018" s="160" t="s">
        <v>493</v>
      </c>
      <c r="V5018" s="160" t="s">
        <v>177</v>
      </c>
      <c r="W5018" s="159"/>
      <c r="X5018" s="159"/>
    </row>
    <row r="5019" spans="1:24" ht="20.25">
      <c r="A5019" s="155">
        <f>A5018+1</f>
        <v>5017</v>
      </c>
      <c r="B5019" s="160" t="s">
        <v>1087</v>
      </c>
      <c r="C5019" s="159">
        <v>2022</v>
      </c>
      <c r="D5019" s="160" t="s">
        <v>173</v>
      </c>
      <c r="E5019" s="160" t="s">
        <v>174</v>
      </c>
      <c r="F5019" s="268" t="s">
        <v>5555</v>
      </c>
      <c r="G5019" s="160" t="s">
        <v>31</v>
      </c>
      <c r="H5019" s="161" t="s">
        <v>42</v>
      </c>
      <c r="I5019" s="160" t="s">
        <v>173</v>
      </c>
      <c r="J5019" s="160" t="s">
        <v>174</v>
      </c>
      <c r="K5019" s="240" t="s">
        <v>34</v>
      </c>
      <c r="L5019" s="241" t="s">
        <v>34</v>
      </c>
      <c r="M5019" s="241" t="s">
        <v>34</v>
      </c>
      <c r="N5019" s="241" t="s">
        <v>34</v>
      </c>
      <c r="O5019" s="241" t="s">
        <v>34</v>
      </c>
      <c r="P5019" s="241" t="s">
        <v>34</v>
      </c>
      <c r="Q5019" s="159" t="s">
        <v>34</v>
      </c>
      <c r="R5019" s="100" t="s">
        <v>34</v>
      </c>
      <c r="S5019" s="163">
        <v>1</v>
      </c>
      <c r="T5019" s="103" t="s">
        <v>176</v>
      </c>
      <c r="U5019" s="160" t="s">
        <v>493</v>
      </c>
      <c r="V5019" s="160" t="s">
        <v>177</v>
      </c>
      <c r="W5019" s="159"/>
      <c r="X5019" s="159"/>
    </row>
    <row r="5020" spans="1:24" ht="30.75">
      <c r="A5020" s="155">
        <f>A5019+1</f>
        <v>5018</v>
      </c>
      <c r="B5020" s="160" t="s">
        <v>1087</v>
      </c>
      <c r="C5020" s="159">
        <v>2022</v>
      </c>
      <c r="D5020" s="160" t="s">
        <v>173</v>
      </c>
      <c r="E5020" s="160" t="s">
        <v>174</v>
      </c>
      <c r="F5020" s="268" t="s">
        <v>5556</v>
      </c>
      <c r="G5020" s="160" t="s">
        <v>119</v>
      </c>
      <c r="H5020" s="161" t="s">
        <v>120</v>
      </c>
      <c r="I5020" s="160" t="s">
        <v>173</v>
      </c>
      <c r="J5020" s="160" t="s">
        <v>174</v>
      </c>
      <c r="K5020" s="240" t="s">
        <v>34</v>
      </c>
      <c r="L5020" s="241" t="s">
        <v>34</v>
      </c>
      <c r="M5020" s="241" t="s">
        <v>34</v>
      </c>
      <c r="N5020" s="241" t="s">
        <v>34</v>
      </c>
      <c r="O5020" s="241" t="s">
        <v>34</v>
      </c>
      <c r="P5020" s="241" t="s">
        <v>34</v>
      </c>
      <c r="Q5020" s="159" t="s">
        <v>34</v>
      </c>
      <c r="R5020" s="100" t="s">
        <v>34</v>
      </c>
      <c r="S5020" s="163">
        <v>1</v>
      </c>
      <c r="T5020" s="103" t="s">
        <v>176</v>
      </c>
      <c r="U5020" s="160" t="s">
        <v>493</v>
      </c>
      <c r="V5020" s="160" t="s">
        <v>177</v>
      </c>
      <c r="W5020" s="159"/>
      <c r="X5020" s="159"/>
    </row>
    <row r="5021" spans="1:24" ht="81">
      <c r="A5021" s="155">
        <f>A5020+1</f>
        <v>5019</v>
      </c>
      <c r="B5021" s="160" t="s">
        <v>1087</v>
      </c>
      <c r="C5021" s="159">
        <v>2022</v>
      </c>
      <c r="D5021" s="160" t="s">
        <v>173</v>
      </c>
      <c r="E5021" s="160" t="s">
        <v>495</v>
      </c>
      <c r="F5021" s="268" t="s">
        <v>5557</v>
      </c>
      <c r="G5021" s="160" t="s">
        <v>426</v>
      </c>
      <c r="H5021" s="161" t="s">
        <v>83</v>
      </c>
      <c r="I5021" s="160" t="s">
        <v>173</v>
      </c>
      <c r="J5021" s="160" t="s">
        <v>191</v>
      </c>
      <c r="K5021" s="240" t="s">
        <v>34</v>
      </c>
      <c r="L5021" s="241" t="s">
        <v>48</v>
      </c>
      <c r="M5021" s="241" t="s">
        <v>34</v>
      </c>
      <c r="N5021" s="241" t="s">
        <v>34</v>
      </c>
      <c r="O5021" s="241" t="s">
        <v>34</v>
      </c>
      <c r="P5021" s="241" t="s">
        <v>34</v>
      </c>
      <c r="Q5021" s="159" t="s">
        <v>34</v>
      </c>
      <c r="R5021" s="100" t="s">
        <v>34</v>
      </c>
      <c r="S5021" s="163">
        <v>1</v>
      </c>
      <c r="T5021" s="103" t="s">
        <v>176</v>
      </c>
      <c r="U5021" s="160" t="s">
        <v>493</v>
      </c>
      <c r="V5021" s="160" t="s">
        <v>495</v>
      </c>
      <c r="W5021" s="159"/>
      <c r="X5021" s="159"/>
    </row>
    <row r="5022" spans="1:24" ht="81">
      <c r="A5022" s="155">
        <f>A5021+1</f>
        <v>5020</v>
      </c>
      <c r="B5022" s="160" t="s">
        <v>1087</v>
      </c>
      <c r="C5022" s="159">
        <v>2022</v>
      </c>
      <c r="D5022" s="160" t="s">
        <v>173</v>
      </c>
      <c r="E5022" s="160" t="s">
        <v>189</v>
      </c>
      <c r="F5022" s="268" t="s">
        <v>5558</v>
      </c>
      <c r="G5022" s="160" t="s">
        <v>426</v>
      </c>
      <c r="H5022" s="161" t="s">
        <v>83</v>
      </c>
      <c r="I5022" s="160" t="s">
        <v>173</v>
      </c>
      <c r="J5022" s="160" t="s">
        <v>191</v>
      </c>
      <c r="K5022" s="240" t="s">
        <v>48</v>
      </c>
      <c r="L5022" s="241" t="s">
        <v>48</v>
      </c>
      <c r="M5022" s="241" t="s">
        <v>34</v>
      </c>
      <c r="N5022" s="241" t="s">
        <v>34</v>
      </c>
      <c r="O5022" s="241" t="s">
        <v>34</v>
      </c>
      <c r="P5022" s="241" t="s">
        <v>34</v>
      </c>
      <c r="Q5022" s="159" t="s">
        <v>34</v>
      </c>
      <c r="R5022" s="100" t="s">
        <v>34</v>
      </c>
      <c r="S5022" s="163">
        <v>1</v>
      </c>
      <c r="T5022" s="103" t="s">
        <v>176</v>
      </c>
      <c r="U5022" s="160" t="s">
        <v>493</v>
      </c>
      <c r="V5022" s="160" t="s">
        <v>189</v>
      </c>
      <c r="W5022" s="159"/>
      <c r="X5022" s="159"/>
    </row>
    <row r="5023" spans="1:24" ht="81">
      <c r="A5023" s="155">
        <f>A5022+1</f>
        <v>5021</v>
      </c>
      <c r="B5023" s="160" t="s">
        <v>1087</v>
      </c>
      <c r="C5023" s="159">
        <v>2022</v>
      </c>
      <c r="D5023" s="160" t="s">
        <v>173</v>
      </c>
      <c r="E5023" s="160" t="s">
        <v>189</v>
      </c>
      <c r="F5023" s="268" t="s">
        <v>5559</v>
      </c>
      <c r="G5023" s="160" t="s">
        <v>426</v>
      </c>
      <c r="H5023" s="161" t="s">
        <v>83</v>
      </c>
      <c r="I5023" s="160" t="s">
        <v>173</v>
      </c>
      <c r="J5023" s="160" t="s">
        <v>191</v>
      </c>
      <c r="K5023" s="240" t="s">
        <v>48</v>
      </c>
      <c r="L5023" s="241" t="s">
        <v>48</v>
      </c>
      <c r="M5023" s="241" t="s">
        <v>48</v>
      </c>
      <c r="N5023" s="241" t="s">
        <v>34</v>
      </c>
      <c r="O5023" s="241" t="s">
        <v>34</v>
      </c>
      <c r="P5023" s="241" t="s">
        <v>34</v>
      </c>
      <c r="Q5023" s="159" t="s">
        <v>34</v>
      </c>
      <c r="R5023" s="100" t="s">
        <v>34</v>
      </c>
      <c r="S5023" s="163">
        <v>1</v>
      </c>
      <c r="T5023" s="103" t="s">
        <v>176</v>
      </c>
      <c r="U5023" s="160" t="s">
        <v>493</v>
      </c>
      <c r="V5023" s="160" t="s">
        <v>189</v>
      </c>
      <c r="W5023" s="159"/>
      <c r="X5023" s="159"/>
    </row>
    <row r="5024" spans="1:24" ht="30.75">
      <c r="A5024" s="155">
        <f>A5023+1</f>
        <v>5022</v>
      </c>
      <c r="B5024" s="160" t="s">
        <v>1087</v>
      </c>
      <c r="C5024" s="159">
        <v>2022</v>
      </c>
      <c r="D5024" s="160" t="s">
        <v>173</v>
      </c>
      <c r="E5024" s="160" t="s">
        <v>1528</v>
      </c>
      <c r="F5024" s="268" t="s">
        <v>5560</v>
      </c>
      <c r="G5024" s="160" t="s">
        <v>31</v>
      </c>
      <c r="H5024" s="161" t="s">
        <v>39</v>
      </c>
      <c r="I5024" s="160" t="s">
        <v>173</v>
      </c>
      <c r="J5024" s="160" t="s">
        <v>191</v>
      </c>
      <c r="K5024" s="240" t="s">
        <v>34</v>
      </c>
      <c r="L5024" s="241" t="s">
        <v>34</v>
      </c>
      <c r="M5024" s="241" t="s">
        <v>34</v>
      </c>
      <c r="N5024" s="241" t="s">
        <v>34</v>
      </c>
      <c r="O5024" s="241" t="s">
        <v>34</v>
      </c>
      <c r="P5024" s="241" t="s">
        <v>34</v>
      </c>
      <c r="Q5024" s="159" t="s">
        <v>34</v>
      </c>
      <c r="R5024" s="100" t="s">
        <v>34</v>
      </c>
      <c r="S5024" s="163">
        <v>1</v>
      </c>
      <c r="T5024" s="103" t="s">
        <v>176</v>
      </c>
      <c r="U5024" s="160" t="s">
        <v>493</v>
      </c>
      <c r="V5024" s="160" t="s">
        <v>189</v>
      </c>
      <c r="W5024" s="159"/>
      <c r="X5024" s="159"/>
    </row>
    <row r="5025" spans="1:24" ht="81">
      <c r="A5025" s="155">
        <f>A5024+1</f>
        <v>5023</v>
      </c>
      <c r="B5025" s="160" t="s">
        <v>1087</v>
      </c>
      <c r="C5025" s="159">
        <v>2022</v>
      </c>
      <c r="D5025" s="160" t="s">
        <v>173</v>
      </c>
      <c r="E5025" s="160" t="s">
        <v>1528</v>
      </c>
      <c r="F5025" s="268" t="s">
        <v>5561</v>
      </c>
      <c r="G5025" s="160" t="s">
        <v>426</v>
      </c>
      <c r="H5025" s="161" t="s">
        <v>83</v>
      </c>
      <c r="I5025" s="160" t="s">
        <v>173</v>
      </c>
      <c r="J5025" s="160" t="s">
        <v>191</v>
      </c>
      <c r="K5025" s="240" t="s">
        <v>34</v>
      </c>
      <c r="L5025" s="241" t="s">
        <v>48</v>
      </c>
      <c r="M5025" s="241" t="s">
        <v>34</v>
      </c>
      <c r="N5025" s="241" t="s">
        <v>34</v>
      </c>
      <c r="O5025" s="241" t="s">
        <v>34</v>
      </c>
      <c r="P5025" s="241" t="s">
        <v>34</v>
      </c>
      <c r="Q5025" s="159" t="s">
        <v>34</v>
      </c>
      <c r="R5025" s="100" t="s">
        <v>48</v>
      </c>
      <c r="S5025" s="163">
        <v>1</v>
      </c>
      <c r="T5025" s="103" t="s">
        <v>176</v>
      </c>
      <c r="U5025" s="160" t="s">
        <v>493</v>
      </c>
      <c r="V5025" s="160" t="s">
        <v>189</v>
      </c>
      <c r="W5025" s="159"/>
      <c r="X5025" s="159"/>
    </row>
    <row r="5026" spans="1:24" ht="30.75">
      <c r="A5026" s="155">
        <f>A5025+1</f>
        <v>5024</v>
      </c>
      <c r="B5026" s="160" t="s">
        <v>1087</v>
      </c>
      <c r="C5026" s="159">
        <v>2022</v>
      </c>
      <c r="D5026" s="160" t="s">
        <v>173</v>
      </c>
      <c r="E5026" s="160" t="s">
        <v>189</v>
      </c>
      <c r="F5026" s="268" t="s">
        <v>5562</v>
      </c>
      <c r="G5026" s="160" t="s">
        <v>31</v>
      </c>
      <c r="H5026" s="161" t="s">
        <v>42</v>
      </c>
      <c r="I5026" s="160" t="s">
        <v>173</v>
      </c>
      <c r="J5026" s="160" t="s">
        <v>191</v>
      </c>
      <c r="K5026" s="240" t="s">
        <v>34</v>
      </c>
      <c r="L5026" s="241" t="s">
        <v>48</v>
      </c>
      <c r="M5026" s="241" t="s">
        <v>34</v>
      </c>
      <c r="N5026" s="241" t="s">
        <v>34</v>
      </c>
      <c r="O5026" s="241" t="s">
        <v>34</v>
      </c>
      <c r="P5026" s="241" t="s">
        <v>34</v>
      </c>
      <c r="Q5026" s="159" t="s">
        <v>34</v>
      </c>
      <c r="R5026" s="100" t="s">
        <v>34</v>
      </c>
      <c r="S5026" s="163">
        <v>1</v>
      </c>
      <c r="T5026" s="103" t="s">
        <v>176</v>
      </c>
      <c r="U5026" s="160" t="s">
        <v>493</v>
      </c>
      <c r="V5026" s="160" t="s">
        <v>189</v>
      </c>
      <c r="W5026" s="159"/>
      <c r="X5026" s="159"/>
    </row>
    <row r="5027" spans="1:24" ht="30.75">
      <c r="A5027" s="155">
        <f>A5026+1</f>
        <v>5025</v>
      </c>
      <c r="B5027" s="160" t="s">
        <v>1087</v>
      </c>
      <c r="C5027" s="159">
        <v>2022</v>
      </c>
      <c r="D5027" s="160" t="s">
        <v>18</v>
      </c>
      <c r="E5027" s="160" t="s">
        <v>18</v>
      </c>
      <c r="F5027" s="268" t="s">
        <v>5563</v>
      </c>
      <c r="G5027" s="160" t="s">
        <v>31</v>
      </c>
      <c r="H5027" s="161" t="s">
        <v>39</v>
      </c>
      <c r="I5027" s="160" t="s">
        <v>18</v>
      </c>
      <c r="J5027" s="160" t="s">
        <v>18</v>
      </c>
      <c r="K5027" s="240" t="s">
        <v>34</v>
      </c>
      <c r="L5027" s="241" t="s">
        <v>34</v>
      </c>
      <c r="M5027" s="241" t="s">
        <v>34</v>
      </c>
      <c r="N5027" s="241" t="s">
        <v>34</v>
      </c>
      <c r="O5027" s="241" t="s">
        <v>34</v>
      </c>
      <c r="P5027" s="241" t="s">
        <v>34</v>
      </c>
      <c r="Q5027" s="159" t="s">
        <v>34</v>
      </c>
      <c r="R5027" s="100" t="s">
        <v>34</v>
      </c>
      <c r="S5027" s="163">
        <v>1</v>
      </c>
      <c r="T5027" s="103" t="s">
        <v>500</v>
      </c>
      <c r="U5027" s="160" t="s">
        <v>493</v>
      </c>
      <c r="V5027" s="160" t="s">
        <v>501</v>
      </c>
      <c r="W5027" s="159"/>
      <c r="X5027" s="159"/>
    </row>
    <row r="5028" spans="1:24" ht="30.75">
      <c r="A5028" s="155">
        <f>A5027+1</f>
        <v>5026</v>
      </c>
      <c r="B5028" s="160" t="s">
        <v>1087</v>
      </c>
      <c r="C5028" s="159">
        <v>2022</v>
      </c>
      <c r="D5028" s="160" t="s">
        <v>18</v>
      </c>
      <c r="E5028" s="160" t="s">
        <v>18</v>
      </c>
      <c r="F5028" s="268" t="s">
        <v>5564</v>
      </c>
      <c r="G5028" s="160" t="s">
        <v>31</v>
      </c>
      <c r="H5028" s="161" t="s">
        <v>39</v>
      </c>
      <c r="I5028" s="160" t="s">
        <v>18</v>
      </c>
      <c r="J5028" s="160" t="s">
        <v>18</v>
      </c>
      <c r="K5028" s="240" t="s">
        <v>34</v>
      </c>
      <c r="L5028" s="241" t="s">
        <v>34</v>
      </c>
      <c r="M5028" s="241" t="s">
        <v>34</v>
      </c>
      <c r="N5028" s="241" t="s">
        <v>34</v>
      </c>
      <c r="O5028" s="241" t="s">
        <v>34</v>
      </c>
      <c r="P5028" s="241" t="s">
        <v>48</v>
      </c>
      <c r="Q5028" s="159" t="s">
        <v>34</v>
      </c>
      <c r="R5028" s="100" t="s">
        <v>34</v>
      </c>
      <c r="S5028" s="163">
        <v>1</v>
      </c>
      <c r="T5028" s="103" t="s">
        <v>500</v>
      </c>
      <c r="U5028" s="160" t="s">
        <v>493</v>
      </c>
      <c r="V5028" s="160" t="s">
        <v>501</v>
      </c>
      <c r="W5028" s="159"/>
      <c r="X5028" s="159"/>
    </row>
    <row r="5029" spans="1:24" ht="30.75">
      <c r="A5029" s="155">
        <f>A5028+1</f>
        <v>5027</v>
      </c>
      <c r="B5029" s="160" t="s">
        <v>1087</v>
      </c>
      <c r="C5029" s="159">
        <v>2022</v>
      </c>
      <c r="D5029" s="160" t="s">
        <v>18</v>
      </c>
      <c r="E5029" s="160" t="s">
        <v>18</v>
      </c>
      <c r="F5029" s="268" t="s">
        <v>5565</v>
      </c>
      <c r="G5029" s="160" t="s">
        <v>119</v>
      </c>
      <c r="H5029" s="161" t="s">
        <v>120</v>
      </c>
      <c r="I5029" s="160" t="s">
        <v>18</v>
      </c>
      <c r="J5029" s="160" t="s">
        <v>18</v>
      </c>
      <c r="K5029" s="240" t="s">
        <v>34</v>
      </c>
      <c r="L5029" s="241" t="s">
        <v>34</v>
      </c>
      <c r="M5029" s="241" t="s">
        <v>34</v>
      </c>
      <c r="N5029" s="241" t="s">
        <v>34</v>
      </c>
      <c r="O5029" s="241" t="s">
        <v>48</v>
      </c>
      <c r="P5029" s="241" t="s">
        <v>48</v>
      </c>
      <c r="Q5029" s="159" t="s">
        <v>34</v>
      </c>
      <c r="R5029" s="100" t="s">
        <v>34</v>
      </c>
      <c r="S5029" s="163">
        <v>1</v>
      </c>
      <c r="T5029" s="103" t="s">
        <v>500</v>
      </c>
      <c r="U5029" s="160" t="s">
        <v>493</v>
      </c>
      <c r="V5029" s="160" t="s">
        <v>501</v>
      </c>
      <c r="W5029" s="159"/>
      <c r="X5029" s="159"/>
    </row>
    <row r="5030" spans="1:24" ht="20.25">
      <c r="A5030" s="155">
        <f>A5029+1</f>
        <v>5028</v>
      </c>
      <c r="B5030" s="160" t="s">
        <v>1087</v>
      </c>
      <c r="C5030" s="159">
        <v>2022</v>
      </c>
      <c r="D5030" s="160" t="s">
        <v>184</v>
      </c>
      <c r="E5030" s="160" t="s">
        <v>184</v>
      </c>
      <c r="F5030" s="268" t="s">
        <v>5566</v>
      </c>
      <c r="G5030" s="160" t="s">
        <v>31</v>
      </c>
      <c r="H5030" s="161" t="s">
        <v>39</v>
      </c>
      <c r="I5030" s="160" t="s">
        <v>186</v>
      </c>
      <c r="J5030" s="160" t="s">
        <v>201</v>
      </c>
      <c r="K5030" s="240" t="s">
        <v>34</v>
      </c>
      <c r="L5030" s="241" t="s">
        <v>34</v>
      </c>
      <c r="M5030" s="241" t="s">
        <v>34</v>
      </c>
      <c r="N5030" s="241" t="s">
        <v>34</v>
      </c>
      <c r="O5030" s="241" t="s">
        <v>34</v>
      </c>
      <c r="P5030" s="241" t="s">
        <v>34</v>
      </c>
      <c r="Q5030" s="159" t="s">
        <v>34</v>
      </c>
      <c r="R5030" s="100" t="s">
        <v>34</v>
      </c>
      <c r="S5030" s="163">
        <v>1</v>
      </c>
      <c r="T5030" s="103" t="s">
        <v>202</v>
      </c>
      <c r="U5030" s="160" t="s">
        <v>493</v>
      </c>
      <c r="V5030" s="160" t="s">
        <v>184</v>
      </c>
      <c r="W5030" s="159"/>
      <c r="X5030" s="159"/>
    </row>
    <row r="5031" spans="1:24" ht="20.25">
      <c r="A5031" s="155">
        <f>A5030+1</f>
        <v>5029</v>
      </c>
      <c r="B5031" s="160" t="s">
        <v>1087</v>
      </c>
      <c r="C5031" s="159">
        <v>2022</v>
      </c>
      <c r="D5031" s="160" t="s">
        <v>184</v>
      </c>
      <c r="E5031" s="160" t="s">
        <v>184</v>
      </c>
      <c r="F5031" s="268" t="s">
        <v>5567</v>
      </c>
      <c r="G5031" s="160" t="s">
        <v>31</v>
      </c>
      <c r="H5031" s="161" t="s">
        <v>42</v>
      </c>
      <c r="I5031" s="160" t="s">
        <v>186</v>
      </c>
      <c r="J5031" s="160" t="s">
        <v>5424</v>
      </c>
      <c r="K5031" s="240" t="s">
        <v>34</v>
      </c>
      <c r="L5031" s="241" t="s">
        <v>34</v>
      </c>
      <c r="M5031" s="241" t="s">
        <v>34</v>
      </c>
      <c r="N5031" s="241" t="s">
        <v>34</v>
      </c>
      <c r="O5031" s="241" t="s">
        <v>34</v>
      </c>
      <c r="P5031" s="241" t="s">
        <v>34</v>
      </c>
      <c r="Q5031" s="159" t="s">
        <v>34</v>
      </c>
      <c r="R5031" s="100" t="s">
        <v>34</v>
      </c>
      <c r="S5031" s="163">
        <v>1</v>
      </c>
      <c r="T5031" s="103" t="s">
        <v>202</v>
      </c>
      <c r="U5031" s="160" t="s">
        <v>493</v>
      </c>
      <c r="V5031" s="160" t="s">
        <v>184</v>
      </c>
      <c r="W5031" s="159"/>
      <c r="X5031" s="159"/>
    </row>
    <row r="5032" spans="1:24" ht="81">
      <c r="A5032" s="155">
        <f>A5031+1</f>
        <v>5030</v>
      </c>
      <c r="B5032" s="160" t="s">
        <v>1087</v>
      </c>
      <c r="C5032" s="159">
        <v>2022</v>
      </c>
      <c r="D5032" s="160" t="s">
        <v>184</v>
      </c>
      <c r="E5032" s="160" t="s">
        <v>184</v>
      </c>
      <c r="F5032" s="268" t="s">
        <v>5568</v>
      </c>
      <c r="G5032" s="160" t="s">
        <v>426</v>
      </c>
      <c r="H5032" s="161" t="s">
        <v>83</v>
      </c>
      <c r="I5032" s="160" t="s">
        <v>186</v>
      </c>
      <c r="J5032" s="160" t="s">
        <v>201</v>
      </c>
      <c r="K5032" s="240" t="s">
        <v>34</v>
      </c>
      <c r="L5032" s="241" t="s">
        <v>34</v>
      </c>
      <c r="M5032" s="241" t="s">
        <v>34</v>
      </c>
      <c r="N5032" s="241" t="s">
        <v>34</v>
      </c>
      <c r="O5032" s="241" t="s">
        <v>34</v>
      </c>
      <c r="P5032" s="241" t="s">
        <v>48</v>
      </c>
      <c r="Q5032" s="159" t="s">
        <v>34</v>
      </c>
      <c r="R5032" s="100" t="s">
        <v>34</v>
      </c>
      <c r="S5032" s="163">
        <v>1</v>
      </c>
      <c r="T5032" s="103" t="s">
        <v>202</v>
      </c>
      <c r="U5032" s="160" t="s">
        <v>493</v>
      </c>
      <c r="V5032" s="160" t="s">
        <v>184</v>
      </c>
      <c r="W5032" s="159"/>
      <c r="X5032" s="159"/>
    </row>
    <row r="5033" spans="1:24" ht="81">
      <c r="A5033" s="155">
        <f>A5032+1</f>
        <v>5031</v>
      </c>
      <c r="B5033" s="160" t="s">
        <v>1087</v>
      </c>
      <c r="C5033" s="159">
        <v>2022</v>
      </c>
      <c r="D5033" s="160" t="s">
        <v>184</v>
      </c>
      <c r="E5033" s="160" t="s">
        <v>184</v>
      </c>
      <c r="F5033" s="268" t="s">
        <v>5569</v>
      </c>
      <c r="G5033" s="160" t="s">
        <v>426</v>
      </c>
      <c r="H5033" s="161" t="s">
        <v>83</v>
      </c>
      <c r="I5033" s="160" t="s">
        <v>186</v>
      </c>
      <c r="J5033" s="160" t="s">
        <v>201</v>
      </c>
      <c r="K5033" s="240" t="s">
        <v>34</v>
      </c>
      <c r="L5033" s="241" t="s">
        <v>34</v>
      </c>
      <c r="M5033" s="241" t="s">
        <v>34</v>
      </c>
      <c r="N5033" s="241" t="s">
        <v>34</v>
      </c>
      <c r="O5033" s="241" t="s">
        <v>34</v>
      </c>
      <c r="P5033" s="241" t="s">
        <v>34</v>
      </c>
      <c r="Q5033" s="159" t="s">
        <v>34</v>
      </c>
      <c r="R5033" s="100" t="s">
        <v>34</v>
      </c>
      <c r="S5033" s="163">
        <v>1</v>
      </c>
      <c r="T5033" s="103" t="s">
        <v>202</v>
      </c>
      <c r="U5033" s="160" t="s">
        <v>493</v>
      </c>
      <c r="V5033" s="160" t="s">
        <v>184</v>
      </c>
      <c r="W5033" s="159"/>
      <c r="X5033" s="159"/>
    </row>
    <row r="5034" spans="1:24" ht="81">
      <c r="A5034" s="155">
        <f>A5033+1</f>
        <v>5032</v>
      </c>
      <c r="B5034" s="160" t="s">
        <v>1087</v>
      </c>
      <c r="C5034" s="159">
        <v>2022</v>
      </c>
      <c r="D5034" s="160" t="s">
        <v>208</v>
      </c>
      <c r="E5034" s="160" t="s">
        <v>212</v>
      </c>
      <c r="F5034" s="268" t="s">
        <v>5570</v>
      </c>
      <c r="G5034" s="160" t="s">
        <v>426</v>
      </c>
      <c r="H5034" s="161" t="s">
        <v>83</v>
      </c>
      <c r="I5034" s="160" t="s">
        <v>208</v>
      </c>
      <c r="J5034" s="160" t="s">
        <v>212</v>
      </c>
      <c r="K5034" s="240" t="s">
        <v>34</v>
      </c>
      <c r="L5034" s="241" t="s">
        <v>34</v>
      </c>
      <c r="M5034" s="241" t="s">
        <v>34</v>
      </c>
      <c r="N5034" s="241" t="s">
        <v>34</v>
      </c>
      <c r="O5034" s="241" t="s">
        <v>34</v>
      </c>
      <c r="P5034" s="241" t="s">
        <v>34</v>
      </c>
      <c r="Q5034" s="159" t="s">
        <v>34</v>
      </c>
      <c r="R5034" s="100" t="s">
        <v>34</v>
      </c>
      <c r="S5034" s="163">
        <v>1</v>
      </c>
      <c r="T5034" s="103" t="s">
        <v>210</v>
      </c>
      <c r="U5034" s="160" t="s">
        <v>208</v>
      </c>
      <c r="V5034" s="160" t="s">
        <v>5571</v>
      </c>
      <c r="W5034" s="159"/>
      <c r="X5034" s="159"/>
    </row>
    <row r="5035" spans="1:24" ht="41.25">
      <c r="A5035" s="155">
        <f>A5034+1</f>
        <v>5033</v>
      </c>
      <c r="B5035" s="160" t="s">
        <v>1087</v>
      </c>
      <c r="C5035" s="159">
        <v>2022</v>
      </c>
      <c r="D5035" s="160" t="s">
        <v>208</v>
      </c>
      <c r="E5035" s="160" t="s">
        <v>206</v>
      </c>
      <c r="F5035" s="268" t="s">
        <v>5572</v>
      </c>
      <c r="G5035" s="160" t="s">
        <v>31</v>
      </c>
      <c r="H5035" s="161" t="s">
        <v>39</v>
      </c>
      <c r="I5035" s="160" t="s">
        <v>208</v>
      </c>
      <c r="J5035" s="160" t="s">
        <v>209</v>
      </c>
      <c r="K5035" s="240" t="s">
        <v>48</v>
      </c>
      <c r="L5035" s="241" t="s">
        <v>34</v>
      </c>
      <c r="M5035" s="241" t="s">
        <v>34</v>
      </c>
      <c r="N5035" s="241" t="s">
        <v>34</v>
      </c>
      <c r="O5035" s="241" t="s">
        <v>34</v>
      </c>
      <c r="P5035" s="241" t="s">
        <v>34</v>
      </c>
      <c r="Q5035" s="159" t="s">
        <v>34</v>
      </c>
      <c r="R5035" s="100" t="s">
        <v>34</v>
      </c>
      <c r="S5035" s="163">
        <v>1</v>
      </c>
      <c r="T5035" s="103" t="s">
        <v>210</v>
      </c>
      <c r="U5035" s="160" t="s">
        <v>208</v>
      </c>
      <c r="V5035" s="160" t="s">
        <v>5571</v>
      </c>
      <c r="W5035" s="159"/>
      <c r="X5035" s="159"/>
    </row>
    <row r="5036" spans="1:24" ht="41.25">
      <c r="A5036" s="155">
        <f>A5035+1</f>
        <v>5034</v>
      </c>
      <c r="B5036" s="160" t="s">
        <v>1087</v>
      </c>
      <c r="C5036" s="159">
        <v>2022</v>
      </c>
      <c r="D5036" s="160" t="s">
        <v>208</v>
      </c>
      <c r="E5036" s="160" t="s">
        <v>212</v>
      </c>
      <c r="F5036" s="268" t="s">
        <v>5573</v>
      </c>
      <c r="G5036" s="160" t="s">
        <v>31</v>
      </c>
      <c r="H5036" s="161" t="s">
        <v>39</v>
      </c>
      <c r="I5036" s="160" t="s">
        <v>208</v>
      </c>
      <c r="J5036" s="160" t="s">
        <v>212</v>
      </c>
      <c r="K5036" s="240" t="s">
        <v>34</v>
      </c>
      <c r="L5036" s="241" t="s">
        <v>34</v>
      </c>
      <c r="M5036" s="241" t="s">
        <v>34</v>
      </c>
      <c r="N5036" s="241" t="s">
        <v>34</v>
      </c>
      <c r="O5036" s="241" t="s">
        <v>34</v>
      </c>
      <c r="P5036" s="241" t="s">
        <v>34</v>
      </c>
      <c r="Q5036" s="159" t="s">
        <v>34</v>
      </c>
      <c r="R5036" s="100" t="s">
        <v>34</v>
      </c>
      <c r="S5036" s="163">
        <v>1</v>
      </c>
      <c r="T5036" s="103" t="s">
        <v>210</v>
      </c>
      <c r="U5036" s="160" t="s">
        <v>208</v>
      </c>
      <c r="V5036" s="160" t="s">
        <v>5571</v>
      </c>
      <c r="W5036" s="159"/>
      <c r="X5036" s="159"/>
    </row>
    <row r="5037" spans="1:24" ht="41.25">
      <c r="A5037" s="155">
        <f>A5036+1</f>
        <v>5035</v>
      </c>
      <c r="B5037" s="160" t="s">
        <v>1087</v>
      </c>
      <c r="C5037" s="159">
        <v>2022</v>
      </c>
      <c r="D5037" s="160" t="s">
        <v>208</v>
      </c>
      <c r="E5037" s="160" t="s">
        <v>749</v>
      </c>
      <c r="F5037" s="268" t="s">
        <v>5574</v>
      </c>
      <c r="G5037" s="160" t="s">
        <v>31</v>
      </c>
      <c r="H5037" s="161" t="s">
        <v>39</v>
      </c>
      <c r="I5037" s="160" t="s">
        <v>208</v>
      </c>
      <c r="J5037" s="160" t="s">
        <v>751</v>
      </c>
      <c r="K5037" s="240" t="s">
        <v>34</v>
      </c>
      <c r="L5037" s="241" t="s">
        <v>34</v>
      </c>
      <c r="M5037" s="241" t="s">
        <v>48</v>
      </c>
      <c r="N5037" s="241" t="s">
        <v>34</v>
      </c>
      <c r="O5037" s="241" t="s">
        <v>34</v>
      </c>
      <c r="P5037" s="241" t="s">
        <v>34</v>
      </c>
      <c r="Q5037" s="159" t="s">
        <v>34</v>
      </c>
      <c r="R5037" s="100" t="s">
        <v>34</v>
      </c>
      <c r="S5037" s="163">
        <v>1</v>
      </c>
      <c r="T5037" s="103" t="s">
        <v>210</v>
      </c>
      <c r="U5037" s="160" t="s">
        <v>208</v>
      </c>
      <c r="V5037" s="160" t="s">
        <v>5571</v>
      </c>
      <c r="W5037" s="159"/>
      <c r="X5037" s="159"/>
    </row>
    <row r="5038" spans="1:24" ht="41.25">
      <c r="A5038" s="155">
        <f>A5037+1</f>
        <v>5036</v>
      </c>
      <c r="B5038" s="160" t="s">
        <v>1087</v>
      </c>
      <c r="C5038" s="159">
        <v>2022</v>
      </c>
      <c r="D5038" s="160" t="s">
        <v>208</v>
      </c>
      <c r="E5038" s="160" t="s">
        <v>749</v>
      </c>
      <c r="F5038" s="268" t="s">
        <v>5575</v>
      </c>
      <c r="G5038" s="160" t="s">
        <v>31</v>
      </c>
      <c r="H5038" s="161" t="s">
        <v>39</v>
      </c>
      <c r="I5038" s="160" t="s">
        <v>208</v>
      </c>
      <c r="J5038" s="160" t="s">
        <v>751</v>
      </c>
      <c r="K5038" s="240" t="s">
        <v>34</v>
      </c>
      <c r="L5038" s="241" t="s">
        <v>34</v>
      </c>
      <c r="M5038" s="241" t="s">
        <v>34</v>
      </c>
      <c r="N5038" s="241" t="s">
        <v>34</v>
      </c>
      <c r="O5038" s="241" t="s">
        <v>48</v>
      </c>
      <c r="P5038" s="241" t="s">
        <v>34</v>
      </c>
      <c r="Q5038" s="159" t="s">
        <v>34</v>
      </c>
      <c r="R5038" s="100" t="s">
        <v>34</v>
      </c>
      <c r="S5038" s="163">
        <v>1</v>
      </c>
      <c r="T5038" s="103" t="s">
        <v>210</v>
      </c>
      <c r="U5038" s="160" t="s">
        <v>208</v>
      </c>
      <c r="V5038" s="160" t="s">
        <v>5571</v>
      </c>
      <c r="W5038" s="159"/>
      <c r="X5038" s="159"/>
    </row>
    <row r="5039" spans="1:24" ht="81">
      <c r="A5039" s="155">
        <f>A5038+1</f>
        <v>5037</v>
      </c>
      <c r="B5039" s="160" t="s">
        <v>1087</v>
      </c>
      <c r="C5039" s="159">
        <v>2022</v>
      </c>
      <c r="D5039" s="160" t="s">
        <v>208</v>
      </c>
      <c r="E5039" s="160" t="s">
        <v>206</v>
      </c>
      <c r="F5039" s="268" t="s">
        <v>5576</v>
      </c>
      <c r="G5039" s="160" t="s">
        <v>426</v>
      </c>
      <c r="H5039" s="161" t="s">
        <v>83</v>
      </c>
      <c r="I5039" s="160" t="s">
        <v>208</v>
      </c>
      <c r="J5039" s="160" t="s">
        <v>209</v>
      </c>
      <c r="K5039" s="240" t="s">
        <v>34</v>
      </c>
      <c r="L5039" s="241" t="s">
        <v>34</v>
      </c>
      <c r="M5039" s="241" t="s">
        <v>48</v>
      </c>
      <c r="N5039" s="241" t="s">
        <v>48</v>
      </c>
      <c r="O5039" s="241" t="s">
        <v>34</v>
      </c>
      <c r="P5039" s="241" t="s">
        <v>34</v>
      </c>
      <c r="Q5039" s="159" t="s">
        <v>34</v>
      </c>
      <c r="R5039" s="100" t="s">
        <v>34</v>
      </c>
      <c r="S5039" s="163">
        <v>1</v>
      </c>
      <c r="T5039" s="103" t="s">
        <v>210</v>
      </c>
      <c r="U5039" s="160" t="s">
        <v>208</v>
      </c>
      <c r="V5039" s="160" t="s">
        <v>5571</v>
      </c>
      <c r="W5039" s="159"/>
      <c r="X5039" s="159"/>
    </row>
    <row r="5040" spans="1:24" ht="81">
      <c r="A5040" s="155">
        <f>A5039+1</f>
        <v>5038</v>
      </c>
      <c r="B5040" s="160" t="s">
        <v>1087</v>
      </c>
      <c r="C5040" s="159">
        <v>2022</v>
      </c>
      <c r="D5040" s="160" t="s">
        <v>208</v>
      </c>
      <c r="E5040" s="160" t="s">
        <v>206</v>
      </c>
      <c r="F5040" s="268" t="s">
        <v>5577</v>
      </c>
      <c r="G5040" s="160" t="s">
        <v>426</v>
      </c>
      <c r="H5040" s="161" t="s">
        <v>83</v>
      </c>
      <c r="I5040" s="160" t="s">
        <v>208</v>
      </c>
      <c r="J5040" s="160" t="s">
        <v>209</v>
      </c>
      <c r="K5040" s="240" t="s">
        <v>34</v>
      </c>
      <c r="L5040" s="241" t="s">
        <v>34</v>
      </c>
      <c r="M5040" s="241" t="s">
        <v>34</v>
      </c>
      <c r="N5040" s="241" t="s">
        <v>48</v>
      </c>
      <c r="O5040" s="241" t="s">
        <v>34</v>
      </c>
      <c r="P5040" s="241" t="s">
        <v>34</v>
      </c>
      <c r="Q5040" s="159" t="s">
        <v>34</v>
      </c>
      <c r="R5040" s="100" t="s">
        <v>34</v>
      </c>
      <c r="S5040" s="163">
        <v>1</v>
      </c>
      <c r="T5040" s="103" t="s">
        <v>210</v>
      </c>
      <c r="U5040" s="160" t="s">
        <v>208</v>
      </c>
      <c r="V5040" s="160" t="s">
        <v>5571</v>
      </c>
      <c r="W5040" s="159"/>
      <c r="X5040" s="159"/>
    </row>
    <row r="5041" spans="1:24" ht="81">
      <c r="A5041" s="155">
        <f>A5040+1</f>
        <v>5039</v>
      </c>
      <c r="B5041" s="160" t="s">
        <v>1087</v>
      </c>
      <c r="C5041" s="159">
        <v>2022</v>
      </c>
      <c r="D5041" s="160" t="s">
        <v>208</v>
      </c>
      <c r="E5041" s="160" t="s">
        <v>512</v>
      </c>
      <c r="F5041" s="268" t="s">
        <v>5578</v>
      </c>
      <c r="G5041" s="160" t="s">
        <v>426</v>
      </c>
      <c r="H5041" s="161" t="s">
        <v>83</v>
      </c>
      <c r="I5041" s="160" t="s">
        <v>208</v>
      </c>
      <c r="J5041" s="160" t="s">
        <v>514</v>
      </c>
      <c r="K5041" s="240" t="s">
        <v>34</v>
      </c>
      <c r="L5041" s="241" t="s">
        <v>34</v>
      </c>
      <c r="M5041" s="241" t="s">
        <v>48</v>
      </c>
      <c r="N5041" s="241" t="s">
        <v>34</v>
      </c>
      <c r="O5041" s="241" t="s">
        <v>34</v>
      </c>
      <c r="P5041" s="241" t="s">
        <v>34</v>
      </c>
      <c r="Q5041" s="159" t="s">
        <v>34</v>
      </c>
      <c r="R5041" s="100" t="s">
        <v>34</v>
      </c>
      <c r="S5041" s="163">
        <v>1</v>
      </c>
      <c r="T5041" s="103" t="s">
        <v>210</v>
      </c>
      <c r="U5041" s="160" t="s">
        <v>208</v>
      </c>
      <c r="V5041" s="160" t="s">
        <v>512</v>
      </c>
      <c r="W5041" s="159"/>
      <c r="X5041" s="159"/>
    </row>
    <row r="5042" spans="1:24" ht="30.75">
      <c r="A5042" s="155">
        <f>A5041+1</f>
        <v>5040</v>
      </c>
      <c r="B5042" s="160" t="s">
        <v>1087</v>
      </c>
      <c r="C5042" s="159">
        <v>2022</v>
      </c>
      <c r="D5042" s="160" t="s">
        <v>219</v>
      </c>
      <c r="E5042" s="160" t="s">
        <v>1021</v>
      </c>
      <c r="F5042" s="268" t="s">
        <v>5579</v>
      </c>
      <c r="G5042" s="157" t="s">
        <v>31</v>
      </c>
      <c r="H5042" s="161" t="s">
        <v>39</v>
      </c>
      <c r="I5042" s="160" t="s">
        <v>222</v>
      </c>
      <c r="J5042" s="160" t="s">
        <v>17</v>
      </c>
      <c r="K5042" s="240" t="s">
        <v>34</v>
      </c>
      <c r="L5042" s="241" t="s">
        <v>34</v>
      </c>
      <c r="M5042" s="241" t="s">
        <v>34</v>
      </c>
      <c r="N5042" s="241" t="s">
        <v>34</v>
      </c>
      <c r="O5042" s="241" t="s">
        <v>48</v>
      </c>
      <c r="P5042" s="241" t="s">
        <v>34</v>
      </c>
      <c r="Q5042" s="159" t="s">
        <v>34</v>
      </c>
      <c r="R5042" s="100" t="s">
        <v>34</v>
      </c>
      <c r="S5042" s="163">
        <v>1</v>
      </c>
      <c r="T5042" s="103" t="s">
        <v>223</v>
      </c>
      <c r="U5042" s="160" t="s">
        <v>219</v>
      </c>
      <c r="V5042" s="160" t="s">
        <v>220</v>
      </c>
      <c r="W5042" s="159"/>
      <c r="X5042" s="159"/>
    </row>
    <row r="5043" spans="1:24" ht="30.75">
      <c r="A5043" s="155">
        <f>A5042+1</f>
        <v>5041</v>
      </c>
      <c r="B5043" s="160" t="s">
        <v>1087</v>
      </c>
      <c r="C5043" s="159">
        <v>2022</v>
      </c>
      <c r="D5043" s="160" t="s">
        <v>219</v>
      </c>
      <c r="E5043" s="160" t="s">
        <v>1021</v>
      </c>
      <c r="F5043" s="268" t="s">
        <v>5580</v>
      </c>
      <c r="G5043" s="157" t="s">
        <v>31</v>
      </c>
      <c r="H5043" s="161" t="s">
        <v>39</v>
      </c>
      <c r="I5043" s="160" t="s">
        <v>222</v>
      </c>
      <c r="J5043" s="160" t="s">
        <v>17</v>
      </c>
      <c r="K5043" s="240" t="s">
        <v>34</v>
      </c>
      <c r="L5043" s="241" t="s">
        <v>34</v>
      </c>
      <c r="M5043" s="241" t="s">
        <v>34</v>
      </c>
      <c r="N5043" s="241" t="s">
        <v>34</v>
      </c>
      <c r="O5043" s="241" t="s">
        <v>48</v>
      </c>
      <c r="P5043" s="241" t="s">
        <v>34</v>
      </c>
      <c r="Q5043" s="159" t="s">
        <v>34</v>
      </c>
      <c r="R5043" s="100" t="s">
        <v>34</v>
      </c>
      <c r="S5043" s="163">
        <v>1</v>
      </c>
      <c r="T5043" s="103" t="s">
        <v>223</v>
      </c>
      <c r="U5043" s="160" t="s">
        <v>219</v>
      </c>
      <c r="V5043" s="160" t="s">
        <v>220</v>
      </c>
      <c r="W5043" s="159"/>
      <c r="X5043" s="159"/>
    </row>
    <row r="5044" spans="1:24" ht="81">
      <c r="A5044" s="155">
        <f>A5043+1</f>
        <v>5042</v>
      </c>
      <c r="B5044" s="160" t="s">
        <v>1087</v>
      </c>
      <c r="C5044" s="159">
        <v>2022</v>
      </c>
      <c r="D5044" s="160" t="s">
        <v>219</v>
      </c>
      <c r="E5044" s="160" t="s">
        <v>1021</v>
      </c>
      <c r="F5044" s="268" t="s">
        <v>5581</v>
      </c>
      <c r="G5044" s="160" t="s">
        <v>426</v>
      </c>
      <c r="H5044" s="161" t="s">
        <v>83</v>
      </c>
      <c r="I5044" s="160" t="s">
        <v>222</v>
      </c>
      <c r="J5044" s="160" t="s">
        <v>17</v>
      </c>
      <c r="K5044" s="240" t="s">
        <v>34</v>
      </c>
      <c r="L5044" s="241" t="s">
        <v>34</v>
      </c>
      <c r="M5044" s="241" t="s">
        <v>34</v>
      </c>
      <c r="N5044" s="241" t="s">
        <v>34</v>
      </c>
      <c r="O5044" s="241" t="s">
        <v>48</v>
      </c>
      <c r="P5044" s="241" t="s">
        <v>34</v>
      </c>
      <c r="Q5044" s="159" t="s">
        <v>34</v>
      </c>
      <c r="R5044" s="100" t="s">
        <v>34</v>
      </c>
      <c r="S5044" s="163">
        <v>1</v>
      </c>
      <c r="T5044" s="103" t="s">
        <v>223</v>
      </c>
      <c r="U5044" s="160" t="s">
        <v>219</v>
      </c>
      <c r="V5044" s="160" t="s">
        <v>220</v>
      </c>
      <c r="W5044" s="159"/>
      <c r="X5044" s="159"/>
    </row>
    <row r="5045" spans="1:24" ht="30.75">
      <c r="A5045" s="155">
        <f>A5044+1</f>
        <v>5043</v>
      </c>
      <c r="B5045" s="160" t="s">
        <v>1087</v>
      </c>
      <c r="C5045" s="159">
        <v>2022</v>
      </c>
      <c r="D5045" s="160" t="s">
        <v>219</v>
      </c>
      <c r="E5045" s="160" t="s">
        <v>1021</v>
      </c>
      <c r="F5045" s="268" t="s">
        <v>5582</v>
      </c>
      <c r="G5045" s="160" t="s">
        <v>31</v>
      </c>
      <c r="H5045" s="161" t="s">
        <v>42</v>
      </c>
      <c r="I5045" s="160" t="s">
        <v>222</v>
      </c>
      <c r="J5045" s="160" t="s">
        <v>17</v>
      </c>
      <c r="K5045" s="240" t="s">
        <v>34</v>
      </c>
      <c r="L5045" s="241" t="s">
        <v>34</v>
      </c>
      <c r="M5045" s="241" t="s">
        <v>34</v>
      </c>
      <c r="N5045" s="241" t="s">
        <v>34</v>
      </c>
      <c r="O5045" s="241" t="s">
        <v>48</v>
      </c>
      <c r="P5045" s="241" t="s">
        <v>34</v>
      </c>
      <c r="Q5045" s="159" t="s">
        <v>34</v>
      </c>
      <c r="R5045" s="100" t="s">
        <v>34</v>
      </c>
      <c r="S5045" s="163">
        <v>1</v>
      </c>
      <c r="T5045" s="103" t="s">
        <v>223</v>
      </c>
      <c r="U5045" s="160" t="s">
        <v>219</v>
      </c>
      <c r="V5045" s="160" t="s">
        <v>220</v>
      </c>
      <c r="W5045" s="159"/>
      <c r="X5045" s="159"/>
    </row>
    <row r="5046" spans="1:24" ht="30.75">
      <c r="A5046" s="155">
        <f>A5045+1</f>
        <v>5044</v>
      </c>
      <c r="B5046" s="160" t="s">
        <v>1087</v>
      </c>
      <c r="C5046" s="159">
        <v>2022</v>
      </c>
      <c r="D5046" s="160" t="s">
        <v>219</v>
      </c>
      <c r="E5046" s="160" t="s">
        <v>1021</v>
      </c>
      <c r="F5046" s="268" t="s">
        <v>5583</v>
      </c>
      <c r="G5046" s="157" t="s">
        <v>31</v>
      </c>
      <c r="H5046" s="161" t="s">
        <v>39</v>
      </c>
      <c r="I5046" s="160" t="s">
        <v>222</v>
      </c>
      <c r="J5046" s="160" t="s">
        <v>17</v>
      </c>
      <c r="K5046" s="240" t="s">
        <v>34</v>
      </c>
      <c r="L5046" s="241" t="s">
        <v>34</v>
      </c>
      <c r="M5046" s="241" t="s">
        <v>34</v>
      </c>
      <c r="N5046" s="241" t="s">
        <v>34</v>
      </c>
      <c r="O5046" s="241" t="s">
        <v>34</v>
      </c>
      <c r="P5046" s="241" t="s">
        <v>34</v>
      </c>
      <c r="Q5046" s="159" t="s">
        <v>34</v>
      </c>
      <c r="R5046" s="100" t="s">
        <v>34</v>
      </c>
      <c r="S5046" s="163">
        <v>1</v>
      </c>
      <c r="T5046" s="103" t="s">
        <v>223</v>
      </c>
      <c r="U5046" s="160" t="s">
        <v>219</v>
      </c>
      <c r="V5046" s="160" t="s">
        <v>220</v>
      </c>
      <c r="W5046" s="159"/>
      <c r="X5046" s="159"/>
    </row>
    <row r="5047" spans="1:24" ht="30.75">
      <c r="A5047" s="155">
        <f>A5046+1</f>
        <v>5045</v>
      </c>
      <c r="B5047" s="160" t="s">
        <v>1087</v>
      </c>
      <c r="C5047" s="159">
        <v>2022</v>
      </c>
      <c r="D5047" s="160" t="s">
        <v>219</v>
      </c>
      <c r="E5047" s="160" t="s">
        <v>1021</v>
      </c>
      <c r="F5047" s="268" t="s">
        <v>5584</v>
      </c>
      <c r="G5047" s="157" t="s">
        <v>31</v>
      </c>
      <c r="H5047" s="161" t="s">
        <v>39</v>
      </c>
      <c r="I5047" s="160" t="s">
        <v>222</v>
      </c>
      <c r="J5047" s="160" t="s">
        <v>17</v>
      </c>
      <c r="K5047" s="240" t="s">
        <v>34</v>
      </c>
      <c r="L5047" s="241" t="s">
        <v>34</v>
      </c>
      <c r="M5047" s="241" t="s">
        <v>34</v>
      </c>
      <c r="N5047" s="241" t="s">
        <v>34</v>
      </c>
      <c r="O5047" s="241" t="s">
        <v>48</v>
      </c>
      <c r="P5047" s="241" t="s">
        <v>34</v>
      </c>
      <c r="Q5047" s="159" t="s">
        <v>34</v>
      </c>
      <c r="R5047" s="100" t="s">
        <v>34</v>
      </c>
      <c r="S5047" s="163">
        <v>1</v>
      </c>
      <c r="T5047" s="103" t="s">
        <v>223</v>
      </c>
      <c r="U5047" s="160" t="s">
        <v>219</v>
      </c>
      <c r="V5047" s="160" t="s">
        <v>220</v>
      </c>
      <c r="W5047" s="159"/>
      <c r="X5047" s="159"/>
    </row>
    <row r="5048" spans="1:24" ht="81">
      <c r="A5048" s="155">
        <f>A5047+1</f>
        <v>5046</v>
      </c>
      <c r="B5048" s="160" t="s">
        <v>1087</v>
      </c>
      <c r="C5048" s="159">
        <v>2022</v>
      </c>
      <c r="D5048" s="160" t="s">
        <v>219</v>
      </c>
      <c r="E5048" s="160" t="s">
        <v>1021</v>
      </c>
      <c r="F5048" s="268" t="s">
        <v>5585</v>
      </c>
      <c r="G5048" s="160" t="s">
        <v>426</v>
      </c>
      <c r="H5048" s="161" t="s">
        <v>83</v>
      </c>
      <c r="I5048" s="160" t="s">
        <v>222</v>
      </c>
      <c r="J5048" s="160" t="s">
        <v>17</v>
      </c>
      <c r="K5048" s="240" t="s">
        <v>34</v>
      </c>
      <c r="L5048" s="241" t="s">
        <v>34</v>
      </c>
      <c r="M5048" s="241" t="s">
        <v>34</v>
      </c>
      <c r="N5048" s="241" t="s">
        <v>34</v>
      </c>
      <c r="O5048" s="241" t="s">
        <v>48</v>
      </c>
      <c r="P5048" s="241" t="s">
        <v>34</v>
      </c>
      <c r="Q5048" s="159" t="s">
        <v>34</v>
      </c>
      <c r="R5048" s="100" t="s">
        <v>34</v>
      </c>
      <c r="S5048" s="163">
        <v>1</v>
      </c>
      <c r="T5048" s="103" t="s">
        <v>223</v>
      </c>
      <c r="U5048" s="160" t="s">
        <v>219</v>
      </c>
      <c r="V5048" s="160" t="s">
        <v>220</v>
      </c>
      <c r="W5048" s="159"/>
      <c r="X5048" s="159"/>
    </row>
    <row r="5049" spans="1:24" ht="30.75">
      <c r="A5049" s="155">
        <f>A5048+1</f>
        <v>5047</v>
      </c>
      <c r="B5049" s="160" t="s">
        <v>1087</v>
      </c>
      <c r="C5049" s="159">
        <v>2022</v>
      </c>
      <c r="D5049" s="160" t="s">
        <v>219</v>
      </c>
      <c r="E5049" s="160" t="s">
        <v>1021</v>
      </c>
      <c r="F5049" s="268" t="s">
        <v>5586</v>
      </c>
      <c r="G5049" s="157" t="s">
        <v>31</v>
      </c>
      <c r="H5049" s="161" t="s">
        <v>29</v>
      </c>
      <c r="I5049" s="160" t="s">
        <v>222</v>
      </c>
      <c r="J5049" s="160" t="s">
        <v>17</v>
      </c>
      <c r="K5049" s="240" t="s">
        <v>34</v>
      </c>
      <c r="L5049" s="241" t="s">
        <v>34</v>
      </c>
      <c r="M5049" s="241" t="s">
        <v>34</v>
      </c>
      <c r="N5049" s="241" t="s">
        <v>34</v>
      </c>
      <c r="O5049" s="241" t="s">
        <v>48</v>
      </c>
      <c r="P5049" s="241" t="s">
        <v>34</v>
      </c>
      <c r="Q5049" s="159" t="s">
        <v>34</v>
      </c>
      <c r="R5049" s="100" t="s">
        <v>34</v>
      </c>
      <c r="S5049" s="163">
        <v>1</v>
      </c>
      <c r="T5049" s="103" t="s">
        <v>223</v>
      </c>
      <c r="U5049" s="160" t="s">
        <v>219</v>
      </c>
      <c r="V5049" s="160" t="s">
        <v>220</v>
      </c>
      <c r="W5049" s="159"/>
      <c r="X5049" s="159"/>
    </row>
    <row r="5050" spans="1:24" ht="81">
      <c r="A5050" s="155">
        <f>A5049+1</f>
        <v>5048</v>
      </c>
      <c r="B5050" s="160" t="s">
        <v>1087</v>
      </c>
      <c r="C5050" s="159">
        <v>2022</v>
      </c>
      <c r="D5050" s="160" t="s">
        <v>219</v>
      </c>
      <c r="E5050" s="160" t="s">
        <v>227</v>
      </c>
      <c r="F5050" s="268" t="s">
        <v>5587</v>
      </c>
      <c r="G5050" s="160" t="s">
        <v>426</v>
      </c>
      <c r="H5050" s="161" t="s">
        <v>83</v>
      </c>
      <c r="I5050" s="160" t="s">
        <v>186</v>
      </c>
      <c r="J5050" s="160" t="s">
        <v>201</v>
      </c>
      <c r="K5050" s="240" t="s">
        <v>34</v>
      </c>
      <c r="L5050" s="241" t="s">
        <v>34</v>
      </c>
      <c r="M5050" s="241" t="s">
        <v>34</v>
      </c>
      <c r="N5050" s="241" t="s">
        <v>34</v>
      </c>
      <c r="O5050" s="241" t="s">
        <v>34</v>
      </c>
      <c r="P5050" s="241" t="s">
        <v>34</v>
      </c>
      <c r="Q5050" s="159" t="s">
        <v>34</v>
      </c>
      <c r="R5050" s="100" t="s">
        <v>34</v>
      </c>
      <c r="S5050" s="163">
        <v>1</v>
      </c>
      <c r="T5050" s="103" t="s">
        <v>223</v>
      </c>
      <c r="U5050" s="160" t="s">
        <v>219</v>
      </c>
      <c r="V5050" s="160" t="s">
        <v>229</v>
      </c>
      <c r="W5050" s="159"/>
      <c r="X5050" s="159"/>
    </row>
    <row r="5051" spans="1:24" ht="41.25">
      <c r="A5051" s="155">
        <f>A5050+1</f>
        <v>5049</v>
      </c>
      <c r="B5051" s="160" t="s">
        <v>1087</v>
      </c>
      <c r="C5051" s="159">
        <v>2022</v>
      </c>
      <c r="D5051" s="160" t="s">
        <v>219</v>
      </c>
      <c r="E5051" s="160" t="s">
        <v>243</v>
      </c>
      <c r="F5051" s="268" t="s">
        <v>5588</v>
      </c>
      <c r="G5051" s="160" t="s">
        <v>31</v>
      </c>
      <c r="H5051" s="161" t="s">
        <v>42</v>
      </c>
      <c r="I5051" s="160" t="s">
        <v>71</v>
      </c>
      <c r="J5051" s="157" t="s">
        <v>232</v>
      </c>
      <c r="K5051" s="238" t="s">
        <v>48</v>
      </c>
      <c r="L5051" s="239" t="s">
        <v>34</v>
      </c>
      <c r="M5051" s="239" t="s">
        <v>34</v>
      </c>
      <c r="N5051" s="239" t="s">
        <v>34</v>
      </c>
      <c r="O5051" s="239" t="s">
        <v>48</v>
      </c>
      <c r="P5051" s="239" t="s">
        <v>34</v>
      </c>
      <c r="Q5051" s="159" t="s">
        <v>34</v>
      </c>
      <c r="R5051" s="100" t="s">
        <v>34</v>
      </c>
      <c r="S5051" s="163">
        <v>1</v>
      </c>
      <c r="T5051" s="103" t="s">
        <v>110</v>
      </c>
      <c r="U5051" s="160" t="s">
        <v>219</v>
      </c>
      <c r="V5051" s="160" t="s">
        <v>245</v>
      </c>
      <c r="W5051" s="159"/>
      <c r="X5051" s="159"/>
    </row>
    <row r="5052" spans="1:24" ht="81">
      <c r="A5052" s="155">
        <f>A5051+1</f>
        <v>5050</v>
      </c>
      <c r="B5052" s="160" t="s">
        <v>1087</v>
      </c>
      <c r="C5052" s="159">
        <v>2022</v>
      </c>
      <c r="D5052" s="160" t="s">
        <v>219</v>
      </c>
      <c r="E5052" s="160" t="s">
        <v>243</v>
      </c>
      <c r="F5052" s="268" t="s">
        <v>5589</v>
      </c>
      <c r="G5052" s="160" t="s">
        <v>426</v>
      </c>
      <c r="H5052" s="161" t="s">
        <v>83</v>
      </c>
      <c r="I5052" s="157" t="s">
        <v>71</v>
      </c>
      <c r="J5052" s="157" t="s">
        <v>232</v>
      </c>
      <c r="K5052" s="238" t="s">
        <v>34</v>
      </c>
      <c r="L5052" s="239" t="s">
        <v>34</v>
      </c>
      <c r="M5052" s="239" t="s">
        <v>34</v>
      </c>
      <c r="N5052" s="239" t="s">
        <v>34</v>
      </c>
      <c r="O5052" s="239" t="s">
        <v>34</v>
      </c>
      <c r="P5052" s="239" t="s">
        <v>34</v>
      </c>
      <c r="Q5052" s="159" t="s">
        <v>34</v>
      </c>
      <c r="R5052" s="100" t="s">
        <v>34</v>
      </c>
      <c r="S5052" s="163">
        <v>1</v>
      </c>
      <c r="T5052" s="103" t="s">
        <v>223</v>
      </c>
      <c r="U5052" s="160" t="s">
        <v>219</v>
      </c>
      <c r="V5052" s="160" t="s">
        <v>245</v>
      </c>
      <c r="W5052" s="159"/>
      <c r="X5052" s="159"/>
    </row>
    <row r="5053" spans="1:24" ht="41.25">
      <c r="A5053" s="155">
        <f>A5052+1</f>
        <v>5051</v>
      </c>
      <c r="B5053" s="160" t="s">
        <v>1087</v>
      </c>
      <c r="C5053" s="159">
        <v>2022</v>
      </c>
      <c r="D5053" s="160" t="s">
        <v>219</v>
      </c>
      <c r="E5053" s="160" t="s">
        <v>243</v>
      </c>
      <c r="F5053" s="268" t="s">
        <v>5590</v>
      </c>
      <c r="G5053" s="160" t="s">
        <v>31</v>
      </c>
      <c r="H5053" s="161" t="s">
        <v>46</v>
      </c>
      <c r="I5053" s="157" t="s">
        <v>71</v>
      </c>
      <c r="J5053" s="157" t="s">
        <v>232</v>
      </c>
      <c r="K5053" s="238" t="s">
        <v>34</v>
      </c>
      <c r="L5053" s="239" t="s">
        <v>34</v>
      </c>
      <c r="M5053" s="239" t="s">
        <v>34</v>
      </c>
      <c r="N5053" s="239" t="s">
        <v>34</v>
      </c>
      <c r="O5053" s="239" t="s">
        <v>34</v>
      </c>
      <c r="P5053" s="239" t="s">
        <v>34</v>
      </c>
      <c r="Q5053" s="159" t="s">
        <v>34</v>
      </c>
      <c r="R5053" s="100" t="s">
        <v>34</v>
      </c>
      <c r="S5053" s="163">
        <v>1</v>
      </c>
      <c r="T5053" s="103" t="s">
        <v>223</v>
      </c>
      <c r="U5053" s="160" t="s">
        <v>219</v>
      </c>
      <c r="V5053" s="160" t="s">
        <v>245</v>
      </c>
      <c r="W5053" s="159"/>
      <c r="X5053" s="159"/>
    </row>
    <row r="5054" spans="1:24" ht="81">
      <c r="A5054" s="155">
        <f>A5053+1</f>
        <v>5052</v>
      </c>
      <c r="B5054" s="160" t="s">
        <v>1087</v>
      </c>
      <c r="C5054" s="159">
        <v>2022</v>
      </c>
      <c r="D5054" s="160" t="s">
        <v>219</v>
      </c>
      <c r="E5054" s="160" t="s">
        <v>253</v>
      </c>
      <c r="F5054" s="268" t="s">
        <v>5591</v>
      </c>
      <c r="G5054" s="160" t="s">
        <v>426</v>
      </c>
      <c r="H5054" s="161" t="s">
        <v>83</v>
      </c>
      <c r="I5054" s="160" t="s">
        <v>71</v>
      </c>
      <c r="J5054" s="160" t="s">
        <v>253</v>
      </c>
      <c r="K5054" s="240" t="s">
        <v>34</v>
      </c>
      <c r="L5054" s="241" t="s">
        <v>34</v>
      </c>
      <c r="M5054" s="241" t="s">
        <v>34</v>
      </c>
      <c r="N5054" s="241" t="s">
        <v>34</v>
      </c>
      <c r="O5054" s="241" t="s">
        <v>34</v>
      </c>
      <c r="P5054" s="241" t="s">
        <v>34</v>
      </c>
      <c r="Q5054" s="159" t="s">
        <v>34</v>
      </c>
      <c r="R5054" s="100" t="s">
        <v>34</v>
      </c>
      <c r="S5054" s="163">
        <v>1</v>
      </c>
      <c r="T5054" s="103" t="s">
        <v>223</v>
      </c>
      <c r="U5054" s="160" t="s">
        <v>219</v>
      </c>
      <c r="V5054" s="160" t="s">
        <v>522</v>
      </c>
      <c r="W5054" s="159"/>
      <c r="X5054" s="159"/>
    </row>
    <row r="5055" spans="1:24" ht="41.25">
      <c r="A5055" s="155">
        <f>A5054+1</f>
        <v>5053</v>
      </c>
      <c r="B5055" s="160" t="s">
        <v>1087</v>
      </c>
      <c r="C5055" s="159">
        <v>2022</v>
      </c>
      <c r="D5055" s="160" t="s">
        <v>219</v>
      </c>
      <c r="E5055" s="160" t="s">
        <v>253</v>
      </c>
      <c r="F5055" s="268" t="s">
        <v>5592</v>
      </c>
      <c r="G5055" s="160" t="s">
        <v>31</v>
      </c>
      <c r="H5055" s="161" t="s">
        <v>39</v>
      </c>
      <c r="I5055" s="160" t="s">
        <v>71</v>
      </c>
      <c r="J5055" s="160" t="s">
        <v>253</v>
      </c>
      <c r="K5055" s="240" t="s">
        <v>34</v>
      </c>
      <c r="L5055" s="241" t="s">
        <v>34</v>
      </c>
      <c r="M5055" s="241" t="s">
        <v>34</v>
      </c>
      <c r="N5055" s="241" t="s">
        <v>34</v>
      </c>
      <c r="O5055" s="241" t="s">
        <v>34</v>
      </c>
      <c r="P5055" s="241" t="s">
        <v>34</v>
      </c>
      <c r="Q5055" s="159" t="s">
        <v>34</v>
      </c>
      <c r="R5055" s="100" t="s">
        <v>34</v>
      </c>
      <c r="S5055" s="163">
        <v>1</v>
      </c>
      <c r="T5055" s="103" t="s">
        <v>223</v>
      </c>
      <c r="U5055" s="160" t="s">
        <v>219</v>
      </c>
      <c r="V5055" s="160" t="s">
        <v>522</v>
      </c>
      <c r="W5055" s="159"/>
      <c r="X5055" s="159"/>
    </row>
    <row r="5056" spans="1:24" ht="81">
      <c r="A5056" s="155">
        <f>A5055+1</f>
        <v>5054</v>
      </c>
      <c r="B5056" s="160" t="s">
        <v>1087</v>
      </c>
      <c r="C5056" s="159">
        <v>2022</v>
      </c>
      <c r="D5056" s="160" t="s">
        <v>219</v>
      </c>
      <c r="E5056" s="160" t="s">
        <v>253</v>
      </c>
      <c r="F5056" s="268" t="s">
        <v>5593</v>
      </c>
      <c r="G5056" s="160" t="s">
        <v>426</v>
      </c>
      <c r="H5056" s="161" t="s">
        <v>83</v>
      </c>
      <c r="I5056" s="160" t="s">
        <v>71</v>
      </c>
      <c r="J5056" s="160" t="s">
        <v>253</v>
      </c>
      <c r="K5056" s="240" t="s">
        <v>34</v>
      </c>
      <c r="L5056" s="241" t="s">
        <v>34</v>
      </c>
      <c r="M5056" s="241" t="s">
        <v>34</v>
      </c>
      <c r="N5056" s="241" t="s">
        <v>34</v>
      </c>
      <c r="O5056" s="241" t="s">
        <v>34</v>
      </c>
      <c r="P5056" s="241" t="s">
        <v>34</v>
      </c>
      <c r="Q5056" s="159" t="s">
        <v>34</v>
      </c>
      <c r="R5056" s="100" t="s">
        <v>34</v>
      </c>
      <c r="S5056" s="163">
        <v>1</v>
      </c>
      <c r="T5056" s="103" t="s">
        <v>223</v>
      </c>
      <c r="U5056" s="160" t="s">
        <v>219</v>
      </c>
      <c r="V5056" s="160" t="s">
        <v>522</v>
      </c>
      <c r="W5056" s="159"/>
      <c r="X5056" s="159"/>
    </row>
    <row r="5057" spans="1:24" ht="41.25">
      <c r="A5057" s="155">
        <f>A5056+1</f>
        <v>5055</v>
      </c>
      <c r="B5057" s="160" t="s">
        <v>1087</v>
      </c>
      <c r="C5057" s="159">
        <v>2022</v>
      </c>
      <c r="D5057" s="160" t="s">
        <v>219</v>
      </c>
      <c r="E5057" s="160" t="s">
        <v>253</v>
      </c>
      <c r="F5057" s="268" t="s">
        <v>5594</v>
      </c>
      <c r="G5057" s="160" t="s">
        <v>31</v>
      </c>
      <c r="H5057" s="161" t="s">
        <v>39</v>
      </c>
      <c r="I5057" s="160" t="s">
        <v>71</v>
      </c>
      <c r="J5057" s="160" t="s">
        <v>253</v>
      </c>
      <c r="K5057" s="240" t="s">
        <v>34</v>
      </c>
      <c r="L5057" s="241" t="s">
        <v>34</v>
      </c>
      <c r="M5057" s="241" t="s">
        <v>34</v>
      </c>
      <c r="N5057" s="241" t="s">
        <v>34</v>
      </c>
      <c r="O5057" s="241" t="s">
        <v>34</v>
      </c>
      <c r="P5057" s="241" t="s">
        <v>34</v>
      </c>
      <c r="Q5057" s="159" t="s">
        <v>34</v>
      </c>
      <c r="R5057" s="100" t="s">
        <v>34</v>
      </c>
      <c r="S5057" s="163">
        <v>1</v>
      </c>
      <c r="T5057" s="103" t="s">
        <v>223</v>
      </c>
      <c r="U5057" s="160" t="s">
        <v>219</v>
      </c>
      <c r="V5057" s="160" t="s">
        <v>522</v>
      </c>
      <c r="W5057" s="159"/>
      <c r="X5057" s="159"/>
    </row>
    <row r="5058" spans="1:24" ht="81">
      <c r="A5058" s="155">
        <f>A5057+1</f>
        <v>5056</v>
      </c>
      <c r="B5058" s="160" t="s">
        <v>1087</v>
      </c>
      <c r="C5058" s="159">
        <v>2022</v>
      </c>
      <c r="D5058" s="160" t="s">
        <v>219</v>
      </c>
      <c r="E5058" s="160" t="s">
        <v>253</v>
      </c>
      <c r="F5058" s="268" t="s">
        <v>5595</v>
      </c>
      <c r="G5058" s="160" t="s">
        <v>426</v>
      </c>
      <c r="H5058" s="161" t="s">
        <v>83</v>
      </c>
      <c r="I5058" s="160" t="s">
        <v>71</v>
      </c>
      <c r="J5058" s="160" t="s">
        <v>253</v>
      </c>
      <c r="K5058" s="240" t="s">
        <v>34</v>
      </c>
      <c r="L5058" s="241" t="s">
        <v>34</v>
      </c>
      <c r="M5058" s="241" t="s">
        <v>34</v>
      </c>
      <c r="N5058" s="241" t="s">
        <v>34</v>
      </c>
      <c r="O5058" s="241" t="s">
        <v>34</v>
      </c>
      <c r="P5058" s="241" t="s">
        <v>34</v>
      </c>
      <c r="Q5058" s="159" t="s">
        <v>34</v>
      </c>
      <c r="R5058" s="100" t="s">
        <v>34</v>
      </c>
      <c r="S5058" s="163">
        <v>1</v>
      </c>
      <c r="T5058" s="103" t="s">
        <v>223</v>
      </c>
      <c r="U5058" s="160" t="s">
        <v>219</v>
      </c>
      <c r="V5058" s="160" t="s">
        <v>522</v>
      </c>
      <c r="W5058" s="159"/>
      <c r="X5058" s="159"/>
    </row>
    <row r="5059" spans="1:24" ht="81">
      <c r="A5059" s="155">
        <f>A5058+1</f>
        <v>5057</v>
      </c>
      <c r="B5059" s="160" t="s">
        <v>1087</v>
      </c>
      <c r="C5059" s="159">
        <v>2022</v>
      </c>
      <c r="D5059" s="160" t="s">
        <v>219</v>
      </c>
      <c r="E5059" s="160" t="s">
        <v>253</v>
      </c>
      <c r="F5059" s="268" t="s">
        <v>5596</v>
      </c>
      <c r="G5059" s="160" t="s">
        <v>426</v>
      </c>
      <c r="H5059" s="161" t="s">
        <v>83</v>
      </c>
      <c r="I5059" s="157" t="s">
        <v>71</v>
      </c>
      <c r="J5059" s="157" t="s">
        <v>253</v>
      </c>
      <c r="K5059" s="238" t="s">
        <v>34</v>
      </c>
      <c r="L5059" s="239" t="s">
        <v>34</v>
      </c>
      <c r="M5059" s="239" t="s">
        <v>34</v>
      </c>
      <c r="N5059" s="239" t="s">
        <v>34</v>
      </c>
      <c r="O5059" s="239" t="s">
        <v>34</v>
      </c>
      <c r="P5059" s="239" t="s">
        <v>34</v>
      </c>
      <c r="Q5059" s="159" t="s">
        <v>34</v>
      </c>
      <c r="R5059" s="100" t="s">
        <v>34</v>
      </c>
      <c r="S5059" s="163">
        <v>1</v>
      </c>
      <c r="T5059" s="103" t="s">
        <v>223</v>
      </c>
      <c r="U5059" s="160" t="s">
        <v>219</v>
      </c>
      <c r="V5059" s="160" t="s">
        <v>5597</v>
      </c>
      <c r="W5059" s="159"/>
      <c r="X5059" s="159"/>
    </row>
    <row r="5060" spans="1:24" ht="81">
      <c r="A5060" s="155">
        <f>A5059+1</f>
        <v>5058</v>
      </c>
      <c r="B5060" s="160" t="s">
        <v>1087</v>
      </c>
      <c r="C5060" s="159">
        <v>2022</v>
      </c>
      <c r="D5060" s="160" t="s">
        <v>219</v>
      </c>
      <c r="E5060" s="160" t="s">
        <v>253</v>
      </c>
      <c r="F5060" s="268" t="s">
        <v>5598</v>
      </c>
      <c r="G5060" s="160" t="s">
        <v>426</v>
      </c>
      <c r="H5060" s="161" t="s">
        <v>83</v>
      </c>
      <c r="I5060" s="157" t="s">
        <v>71</v>
      </c>
      <c r="J5060" s="157" t="s">
        <v>253</v>
      </c>
      <c r="K5060" s="238" t="s">
        <v>34</v>
      </c>
      <c r="L5060" s="239" t="s">
        <v>34</v>
      </c>
      <c r="M5060" s="239" t="s">
        <v>34</v>
      </c>
      <c r="N5060" s="239" t="s">
        <v>34</v>
      </c>
      <c r="O5060" s="239" t="s">
        <v>34</v>
      </c>
      <c r="P5060" s="239" t="s">
        <v>34</v>
      </c>
      <c r="Q5060" s="159" t="s">
        <v>34</v>
      </c>
      <c r="R5060" s="100" t="s">
        <v>34</v>
      </c>
      <c r="S5060" s="163">
        <v>1</v>
      </c>
      <c r="T5060" s="103" t="s">
        <v>223</v>
      </c>
      <c r="U5060" s="160" t="s">
        <v>219</v>
      </c>
      <c r="V5060" s="160" t="s">
        <v>5597</v>
      </c>
      <c r="W5060" s="159"/>
      <c r="X5060" s="159"/>
    </row>
    <row r="5061" spans="1:24" ht="81">
      <c r="A5061" s="155">
        <f>A5060+1</f>
        <v>5059</v>
      </c>
      <c r="B5061" s="160" t="s">
        <v>1087</v>
      </c>
      <c r="C5061" s="159">
        <v>2022</v>
      </c>
      <c r="D5061" s="160" t="s">
        <v>219</v>
      </c>
      <c r="E5061" s="160" t="s">
        <v>253</v>
      </c>
      <c r="F5061" s="268" t="s">
        <v>5599</v>
      </c>
      <c r="G5061" s="160" t="s">
        <v>426</v>
      </c>
      <c r="H5061" s="161" t="s">
        <v>83</v>
      </c>
      <c r="I5061" s="157" t="s">
        <v>71</v>
      </c>
      <c r="J5061" s="157" t="s">
        <v>253</v>
      </c>
      <c r="K5061" s="238" t="s">
        <v>34</v>
      </c>
      <c r="L5061" s="239" t="s">
        <v>34</v>
      </c>
      <c r="M5061" s="239" t="s">
        <v>48</v>
      </c>
      <c r="N5061" s="239" t="s">
        <v>34</v>
      </c>
      <c r="O5061" s="239" t="s">
        <v>34</v>
      </c>
      <c r="P5061" s="239" t="s">
        <v>34</v>
      </c>
      <c r="Q5061" s="159" t="s">
        <v>34</v>
      </c>
      <c r="R5061" s="100" t="s">
        <v>34</v>
      </c>
      <c r="S5061" s="163">
        <v>1</v>
      </c>
      <c r="T5061" s="103" t="s">
        <v>223</v>
      </c>
      <c r="U5061" s="160" t="s">
        <v>219</v>
      </c>
      <c r="V5061" s="160" t="s">
        <v>5597</v>
      </c>
      <c r="W5061" s="159"/>
      <c r="X5061" s="159"/>
    </row>
    <row r="5062" spans="1:24" ht="81">
      <c r="A5062" s="155">
        <f>A5061+1</f>
        <v>5060</v>
      </c>
      <c r="B5062" s="160" t="s">
        <v>1087</v>
      </c>
      <c r="C5062" s="159">
        <v>2022</v>
      </c>
      <c r="D5062" s="160" t="s">
        <v>219</v>
      </c>
      <c r="E5062" s="160" t="s">
        <v>527</v>
      </c>
      <c r="F5062" s="268" t="s">
        <v>5600</v>
      </c>
      <c r="G5062" s="160" t="s">
        <v>31</v>
      </c>
      <c r="H5062" s="161" t="s">
        <v>39</v>
      </c>
      <c r="I5062" s="157" t="s">
        <v>222</v>
      </c>
      <c r="J5062" s="157" t="s">
        <v>17</v>
      </c>
      <c r="K5062" s="238" t="s">
        <v>34</v>
      </c>
      <c r="L5062" s="239" t="s">
        <v>34</v>
      </c>
      <c r="M5062" s="239" t="s">
        <v>34</v>
      </c>
      <c r="N5062" s="239" t="s">
        <v>34</v>
      </c>
      <c r="O5062" s="239" t="s">
        <v>48</v>
      </c>
      <c r="P5062" s="239" t="s">
        <v>34</v>
      </c>
      <c r="Q5062" s="100" t="s">
        <v>48</v>
      </c>
      <c r="R5062" s="100" t="s">
        <v>48</v>
      </c>
      <c r="S5062" s="163">
        <v>1</v>
      </c>
      <c r="T5062" s="103" t="s">
        <v>223</v>
      </c>
      <c r="U5062" s="160" t="s">
        <v>5601</v>
      </c>
      <c r="V5062" s="160" t="s">
        <v>529</v>
      </c>
      <c r="W5062" s="159"/>
      <c r="X5062" s="159"/>
    </row>
    <row r="5063" spans="1:24" ht="81">
      <c r="A5063" s="155">
        <f>A5062+1</f>
        <v>5061</v>
      </c>
      <c r="B5063" s="160" t="s">
        <v>1087</v>
      </c>
      <c r="C5063" s="159">
        <v>2022</v>
      </c>
      <c r="D5063" s="160" t="s">
        <v>219</v>
      </c>
      <c r="E5063" s="160" t="s">
        <v>527</v>
      </c>
      <c r="F5063" s="268" t="s">
        <v>5602</v>
      </c>
      <c r="G5063" s="160" t="s">
        <v>426</v>
      </c>
      <c r="H5063" s="161" t="s">
        <v>83</v>
      </c>
      <c r="I5063" s="157" t="s">
        <v>222</v>
      </c>
      <c r="J5063" s="157" t="s">
        <v>17</v>
      </c>
      <c r="K5063" s="238" t="s">
        <v>34</v>
      </c>
      <c r="L5063" s="239" t="s">
        <v>34</v>
      </c>
      <c r="M5063" s="239" t="s">
        <v>34</v>
      </c>
      <c r="N5063" s="239" t="s">
        <v>34</v>
      </c>
      <c r="O5063" s="239" t="s">
        <v>48</v>
      </c>
      <c r="P5063" s="239" t="s">
        <v>34</v>
      </c>
      <c r="Q5063" s="159" t="s">
        <v>34</v>
      </c>
      <c r="R5063" s="100" t="s">
        <v>34</v>
      </c>
      <c r="S5063" s="163">
        <v>1</v>
      </c>
      <c r="T5063" s="103" t="s">
        <v>223</v>
      </c>
      <c r="U5063" s="160" t="s">
        <v>5601</v>
      </c>
      <c r="V5063" s="160" t="s">
        <v>529</v>
      </c>
      <c r="W5063" s="159"/>
      <c r="X5063" s="159"/>
    </row>
    <row r="5064" spans="1:24" ht="81">
      <c r="A5064" s="155">
        <f>A5063+1</f>
        <v>5062</v>
      </c>
      <c r="B5064" s="160" t="s">
        <v>1087</v>
      </c>
      <c r="C5064" s="159">
        <v>2022</v>
      </c>
      <c r="D5064" s="160" t="s">
        <v>219</v>
      </c>
      <c r="E5064" s="160" t="s">
        <v>527</v>
      </c>
      <c r="F5064" s="268" t="s">
        <v>5603</v>
      </c>
      <c r="G5064" s="160" t="s">
        <v>426</v>
      </c>
      <c r="H5064" s="161" t="s">
        <v>83</v>
      </c>
      <c r="I5064" s="157" t="s">
        <v>222</v>
      </c>
      <c r="J5064" s="157" t="s">
        <v>17</v>
      </c>
      <c r="K5064" s="238" t="s">
        <v>34</v>
      </c>
      <c r="L5064" s="239" t="s">
        <v>34</v>
      </c>
      <c r="M5064" s="239" t="s">
        <v>34</v>
      </c>
      <c r="N5064" s="239" t="s">
        <v>34</v>
      </c>
      <c r="O5064" s="239" t="s">
        <v>48</v>
      </c>
      <c r="P5064" s="239" t="s">
        <v>34</v>
      </c>
      <c r="Q5064" s="159" t="s">
        <v>34</v>
      </c>
      <c r="R5064" s="100" t="s">
        <v>34</v>
      </c>
      <c r="S5064" s="163">
        <v>1</v>
      </c>
      <c r="T5064" s="103" t="s">
        <v>223</v>
      </c>
      <c r="U5064" s="160" t="s">
        <v>5601</v>
      </c>
      <c r="V5064" s="160" t="s">
        <v>529</v>
      </c>
      <c r="W5064" s="159"/>
      <c r="X5064" s="159"/>
    </row>
    <row r="5065" spans="1:24" ht="51">
      <c r="A5065" s="155">
        <f>A5064+1</f>
        <v>5063</v>
      </c>
      <c r="B5065" s="160" t="s">
        <v>1087</v>
      </c>
      <c r="C5065" s="159">
        <v>2022</v>
      </c>
      <c r="D5065" s="160" t="s">
        <v>28</v>
      </c>
      <c r="E5065" s="160" t="s">
        <v>5604</v>
      </c>
      <c r="F5065" s="268" t="s">
        <v>5605</v>
      </c>
      <c r="G5065" s="160" t="s">
        <v>31</v>
      </c>
      <c r="H5065" s="161" t="s">
        <v>29</v>
      </c>
      <c r="I5065" s="160" t="s">
        <v>32</v>
      </c>
      <c r="J5065" s="160" t="s">
        <v>33</v>
      </c>
      <c r="K5065" s="240" t="s">
        <v>34</v>
      </c>
      <c r="L5065" s="241" t="s">
        <v>34</v>
      </c>
      <c r="M5065" s="241" t="s">
        <v>34</v>
      </c>
      <c r="N5065" s="241" t="s">
        <v>34</v>
      </c>
      <c r="O5065" s="241" t="s">
        <v>48</v>
      </c>
      <c r="P5065" s="241" t="s">
        <v>34</v>
      </c>
      <c r="Q5065" s="159" t="s">
        <v>34</v>
      </c>
      <c r="R5065" s="100" t="s">
        <v>34</v>
      </c>
      <c r="S5065" s="163">
        <v>1</v>
      </c>
      <c r="T5065" s="103" t="s">
        <v>35</v>
      </c>
      <c r="U5065" s="160" t="s">
        <v>262</v>
      </c>
      <c r="V5065" s="160" t="s">
        <v>262</v>
      </c>
      <c r="W5065" s="159"/>
      <c r="X5065" s="159"/>
    </row>
    <row r="5066" spans="1:24" ht="30.75">
      <c r="A5066" s="155">
        <f>A5065+1</f>
        <v>5064</v>
      </c>
      <c r="B5066" s="160" t="s">
        <v>1087</v>
      </c>
      <c r="C5066" s="159">
        <v>2022</v>
      </c>
      <c r="D5066" s="160" t="s">
        <v>28</v>
      </c>
      <c r="E5066" s="160" t="s">
        <v>270</v>
      </c>
      <c r="F5066" s="268" t="s">
        <v>5606</v>
      </c>
      <c r="G5066" s="160" t="s">
        <v>31</v>
      </c>
      <c r="H5066" s="161" t="s">
        <v>29</v>
      </c>
      <c r="I5066" s="160" t="s">
        <v>32</v>
      </c>
      <c r="J5066" s="160" t="s">
        <v>33</v>
      </c>
      <c r="K5066" s="240" t="s">
        <v>34</v>
      </c>
      <c r="L5066" s="241" t="s">
        <v>34</v>
      </c>
      <c r="M5066" s="241" t="s">
        <v>34</v>
      </c>
      <c r="N5066" s="241" t="s">
        <v>34</v>
      </c>
      <c r="O5066" s="241" t="s">
        <v>34</v>
      </c>
      <c r="P5066" s="241" t="s">
        <v>34</v>
      </c>
      <c r="Q5066" s="159" t="s">
        <v>34</v>
      </c>
      <c r="R5066" s="100" t="s">
        <v>34</v>
      </c>
      <c r="S5066" s="163">
        <v>1</v>
      </c>
      <c r="T5066" s="103" t="s">
        <v>35</v>
      </c>
      <c r="U5066" s="160" t="s">
        <v>262</v>
      </c>
      <c r="V5066" s="160" t="s">
        <v>262</v>
      </c>
      <c r="W5066" s="159"/>
      <c r="X5066" s="159"/>
    </row>
    <row r="5067" spans="1:24" ht="41.25">
      <c r="A5067" s="155">
        <f>A5066+1</f>
        <v>5065</v>
      </c>
      <c r="B5067" s="160" t="s">
        <v>1087</v>
      </c>
      <c r="C5067" s="159">
        <v>2022</v>
      </c>
      <c r="D5067" s="160" t="s">
        <v>28</v>
      </c>
      <c r="E5067" s="160" t="s">
        <v>267</v>
      </c>
      <c r="F5067" s="268" t="s">
        <v>5607</v>
      </c>
      <c r="G5067" s="160" t="s">
        <v>31</v>
      </c>
      <c r="H5067" s="161" t="s">
        <v>42</v>
      </c>
      <c r="I5067" s="160" t="s">
        <v>32</v>
      </c>
      <c r="J5067" s="160" t="s">
        <v>33</v>
      </c>
      <c r="K5067" s="240" t="s">
        <v>34</v>
      </c>
      <c r="L5067" s="241" t="s">
        <v>34</v>
      </c>
      <c r="M5067" s="241" t="s">
        <v>34</v>
      </c>
      <c r="N5067" s="241" t="s">
        <v>34</v>
      </c>
      <c r="O5067" s="241" t="s">
        <v>34</v>
      </c>
      <c r="P5067" s="241" t="s">
        <v>34</v>
      </c>
      <c r="Q5067" s="159" t="s">
        <v>34</v>
      </c>
      <c r="R5067" s="100" t="s">
        <v>34</v>
      </c>
      <c r="S5067" s="163">
        <v>1</v>
      </c>
      <c r="T5067" s="103" t="s">
        <v>269</v>
      </c>
      <c r="U5067" s="160" t="s">
        <v>534</v>
      </c>
      <c r="V5067" s="160" t="s">
        <v>534</v>
      </c>
      <c r="W5067" s="159"/>
      <c r="X5067" s="159"/>
    </row>
    <row r="5068" spans="1:24" ht="41.25">
      <c r="A5068" s="155">
        <f>A5067+1</f>
        <v>5066</v>
      </c>
      <c r="B5068" s="160" t="s">
        <v>1087</v>
      </c>
      <c r="C5068" s="159">
        <v>2022</v>
      </c>
      <c r="D5068" s="160" t="s">
        <v>28</v>
      </c>
      <c r="E5068" s="160" t="s">
        <v>270</v>
      </c>
      <c r="F5068" s="268" t="s">
        <v>5608</v>
      </c>
      <c r="G5068" s="160" t="s">
        <v>31</v>
      </c>
      <c r="H5068" s="161" t="s">
        <v>42</v>
      </c>
      <c r="I5068" s="160" t="s">
        <v>32</v>
      </c>
      <c r="J5068" s="160" t="s">
        <v>33</v>
      </c>
      <c r="K5068" s="240" t="s">
        <v>34</v>
      </c>
      <c r="L5068" s="241" t="s">
        <v>34</v>
      </c>
      <c r="M5068" s="241" t="s">
        <v>34</v>
      </c>
      <c r="N5068" s="241" t="s">
        <v>34</v>
      </c>
      <c r="O5068" s="241" t="s">
        <v>34</v>
      </c>
      <c r="P5068" s="241" t="s">
        <v>34</v>
      </c>
      <c r="Q5068" s="159" t="s">
        <v>48</v>
      </c>
      <c r="R5068" s="100" t="s">
        <v>48</v>
      </c>
      <c r="S5068" s="163">
        <v>1</v>
      </c>
      <c r="T5068" s="103" t="s">
        <v>272</v>
      </c>
      <c r="U5068" s="160" t="s">
        <v>536</v>
      </c>
      <c r="V5068" s="160" t="s">
        <v>273</v>
      </c>
      <c r="W5068" s="159"/>
      <c r="X5068" s="159"/>
    </row>
    <row r="5069" spans="1:24" ht="51">
      <c r="A5069" s="155">
        <f>A5068+1</f>
        <v>5067</v>
      </c>
      <c r="B5069" s="160" t="s">
        <v>1087</v>
      </c>
      <c r="C5069" s="159">
        <v>2022</v>
      </c>
      <c r="D5069" s="160" t="s">
        <v>28</v>
      </c>
      <c r="E5069" s="160" t="s">
        <v>40</v>
      </c>
      <c r="F5069" s="268" t="s">
        <v>5609</v>
      </c>
      <c r="G5069" s="160" t="s">
        <v>31</v>
      </c>
      <c r="H5069" s="161" t="s">
        <v>42</v>
      </c>
      <c r="I5069" s="160" t="s">
        <v>32</v>
      </c>
      <c r="J5069" s="160" t="s">
        <v>33</v>
      </c>
      <c r="K5069" s="240" t="s">
        <v>34</v>
      </c>
      <c r="L5069" s="241" t="s">
        <v>34</v>
      </c>
      <c r="M5069" s="241" t="s">
        <v>34</v>
      </c>
      <c r="N5069" s="241" t="s">
        <v>34</v>
      </c>
      <c r="O5069" s="241" t="s">
        <v>34</v>
      </c>
      <c r="P5069" s="241" t="s">
        <v>34</v>
      </c>
      <c r="Q5069" s="159" t="s">
        <v>48</v>
      </c>
      <c r="R5069" s="100" t="s">
        <v>48</v>
      </c>
      <c r="S5069" s="163">
        <v>1</v>
      </c>
      <c r="T5069" s="103" t="s">
        <v>272</v>
      </c>
      <c r="U5069" s="160" t="s">
        <v>536</v>
      </c>
      <c r="V5069" s="160" t="s">
        <v>2303</v>
      </c>
      <c r="W5069" s="159"/>
      <c r="X5069" s="159"/>
    </row>
    <row r="5070" spans="1:24" ht="41.25">
      <c r="A5070" s="155">
        <f>A5069+1</f>
        <v>5068</v>
      </c>
      <c r="B5070" s="160" t="s">
        <v>1087</v>
      </c>
      <c r="C5070" s="159">
        <v>2022</v>
      </c>
      <c r="D5070" s="160" t="s">
        <v>28</v>
      </c>
      <c r="E5070" s="160" t="s">
        <v>270</v>
      </c>
      <c r="F5070" s="268" t="s">
        <v>5610</v>
      </c>
      <c r="G5070" s="160" t="s">
        <v>31</v>
      </c>
      <c r="H5070" s="161" t="s">
        <v>42</v>
      </c>
      <c r="I5070" s="160" t="s">
        <v>32</v>
      </c>
      <c r="J5070" s="160" t="s">
        <v>33</v>
      </c>
      <c r="K5070" s="240" t="s">
        <v>34</v>
      </c>
      <c r="L5070" s="241" t="s">
        <v>34</v>
      </c>
      <c r="M5070" s="241" t="s">
        <v>34</v>
      </c>
      <c r="N5070" s="241" t="s">
        <v>34</v>
      </c>
      <c r="O5070" s="241" t="s">
        <v>34</v>
      </c>
      <c r="P5070" s="241" t="s">
        <v>34</v>
      </c>
      <c r="Q5070" s="159" t="s">
        <v>48</v>
      </c>
      <c r="R5070" s="100" t="s">
        <v>48</v>
      </c>
      <c r="S5070" s="163">
        <v>1</v>
      </c>
      <c r="T5070" s="103" t="s">
        <v>272</v>
      </c>
      <c r="U5070" s="160" t="s">
        <v>536</v>
      </c>
      <c r="V5070" s="160" t="s">
        <v>276</v>
      </c>
      <c r="W5070" s="159"/>
      <c r="X5070" s="159"/>
    </row>
    <row r="5071" spans="1:24" ht="41.25">
      <c r="A5071" s="155">
        <f>A5070+1</f>
        <v>5069</v>
      </c>
      <c r="B5071" s="160" t="s">
        <v>1087</v>
      </c>
      <c r="C5071" s="159">
        <v>2022</v>
      </c>
      <c r="D5071" s="160" t="s">
        <v>28</v>
      </c>
      <c r="E5071" s="160" t="s">
        <v>270</v>
      </c>
      <c r="F5071" s="268" t="s">
        <v>5611</v>
      </c>
      <c r="G5071" s="160" t="s">
        <v>31</v>
      </c>
      <c r="H5071" s="161" t="s">
        <v>42</v>
      </c>
      <c r="I5071" s="160" t="s">
        <v>32</v>
      </c>
      <c r="J5071" s="160" t="s">
        <v>33</v>
      </c>
      <c r="K5071" s="240" t="s">
        <v>34</v>
      </c>
      <c r="L5071" s="241" t="s">
        <v>34</v>
      </c>
      <c r="M5071" s="241" t="s">
        <v>34</v>
      </c>
      <c r="N5071" s="241" t="s">
        <v>34</v>
      </c>
      <c r="O5071" s="241" t="s">
        <v>34</v>
      </c>
      <c r="P5071" s="241" t="s">
        <v>34</v>
      </c>
      <c r="Q5071" s="159" t="s">
        <v>48</v>
      </c>
      <c r="R5071" s="100" t="s">
        <v>48</v>
      </c>
      <c r="S5071" s="163">
        <v>1</v>
      </c>
      <c r="T5071" s="103" t="s">
        <v>272</v>
      </c>
      <c r="U5071" s="160" t="s">
        <v>536</v>
      </c>
      <c r="V5071" s="160" t="s">
        <v>276</v>
      </c>
      <c r="W5071" s="159"/>
      <c r="X5071" s="159"/>
    </row>
    <row r="5072" spans="1:24" ht="41.25">
      <c r="A5072" s="155">
        <f>A5071+1</f>
        <v>5070</v>
      </c>
      <c r="B5072" s="160" t="s">
        <v>1864</v>
      </c>
      <c r="C5072" s="159">
        <v>2022</v>
      </c>
      <c r="D5072" s="160" t="s">
        <v>28</v>
      </c>
      <c r="E5072" s="160" t="s">
        <v>270</v>
      </c>
      <c r="F5072" s="268" t="s">
        <v>5612</v>
      </c>
      <c r="G5072" s="160" t="s">
        <v>31</v>
      </c>
      <c r="H5072" s="161" t="s">
        <v>42</v>
      </c>
      <c r="I5072" s="160" t="s">
        <v>32</v>
      </c>
      <c r="J5072" s="160" t="s">
        <v>33</v>
      </c>
      <c r="K5072" s="240" t="s">
        <v>34</v>
      </c>
      <c r="L5072" s="241" t="s">
        <v>34</v>
      </c>
      <c r="M5072" s="241" t="s">
        <v>34</v>
      </c>
      <c r="N5072" s="241" t="s">
        <v>34</v>
      </c>
      <c r="O5072" s="241" t="s">
        <v>48</v>
      </c>
      <c r="P5072" s="241" t="s">
        <v>34</v>
      </c>
      <c r="Q5072" s="159" t="s">
        <v>34</v>
      </c>
      <c r="R5072" s="100" t="s">
        <v>34</v>
      </c>
      <c r="S5072" s="163">
        <v>1</v>
      </c>
      <c r="T5072" s="103" t="s">
        <v>35</v>
      </c>
      <c r="U5072" s="160" t="s">
        <v>5613</v>
      </c>
      <c r="V5072" s="160" t="s">
        <v>5613</v>
      </c>
      <c r="W5072" s="159"/>
      <c r="X5072" s="159"/>
    </row>
    <row r="5073" spans="1:24" ht="30.75">
      <c r="A5073" s="155">
        <f>A5072+1</f>
        <v>5071</v>
      </c>
      <c r="B5073" s="160" t="s">
        <v>1864</v>
      </c>
      <c r="C5073" s="159">
        <v>2022</v>
      </c>
      <c r="D5073" s="160" t="s">
        <v>28</v>
      </c>
      <c r="E5073" s="160" t="s">
        <v>29</v>
      </c>
      <c r="F5073" s="268" t="s">
        <v>5614</v>
      </c>
      <c r="G5073" s="160" t="s">
        <v>31</v>
      </c>
      <c r="H5073" s="161" t="s">
        <v>29</v>
      </c>
      <c r="I5073" s="160" t="s">
        <v>32</v>
      </c>
      <c r="J5073" s="160" t="s">
        <v>33</v>
      </c>
      <c r="K5073" s="240" t="s">
        <v>34</v>
      </c>
      <c r="L5073" s="241" t="s">
        <v>34</v>
      </c>
      <c r="M5073" s="241" t="s">
        <v>34</v>
      </c>
      <c r="N5073" s="241" t="s">
        <v>34</v>
      </c>
      <c r="O5073" s="241" t="s">
        <v>34</v>
      </c>
      <c r="P5073" s="241" t="s">
        <v>34</v>
      </c>
      <c r="Q5073" s="159" t="s">
        <v>34</v>
      </c>
      <c r="R5073" s="100" t="s">
        <v>34</v>
      </c>
      <c r="S5073" s="163">
        <v>1</v>
      </c>
      <c r="T5073" s="103" t="s">
        <v>35</v>
      </c>
      <c r="U5073" s="160" t="s">
        <v>28</v>
      </c>
      <c r="V5073" s="160" t="s">
        <v>29</v>
      </c>
      <c r="W5073" s="159"/>
      <c r="X5073" s="159"/>
    </row>
    <row r="5074" spans="1:24" ht="30.75">
      <c r="A5074" s="155">
        <f>A5073+1</f>
        <v>5072</v>
      </c>
      <c r="B5074" s="160" t="s">
        <v>1864</v>
      </c>
      <c r="C5074" s="159">
        <v>2022</v>
      </c>
      <c r="D5074" s="160" t="s">
        <v>28</v>
      </c>
      <c r="E5074" s="160" t="s">
        <v>356</v>
      </c>
      <c r="F5074" s="268" t="s">
        <v>5615</v>
      </c>
      <c r="G5074" s="160" t="s">
        <v>31</v>
      </c>
      <c r="H5074" s="161" t="s">
        <v>39</v>
      </c>
      <c r="I5074" s="160" t="s">
        <v>32</v>
      </c>
      <c r="J5074" s="160" t="s">
        <v>33</v>
      </c>
      <c r="K5074" s="240" t="s">
        <v>34</v>
      </c>
      <c r="L5074" s="241" t="s">
        <v>34</v>
      </c>
      <c r="M5074" s="241" t="s">
        <v>34</v>
      </c>
      <c r="N5074" s="241" t="s">
        <v>34</v>
      </c>
      <c r="O5074" s="241" t="s">
        <v>34</v>
      </c>
      <c r="P5074" s="241" t="s">
        <v>34</v>
      </c>
      <c r="Q5074" s="159" t="s">
        <v>34</v>
      </c>
      <c r="R5074" s="100" t="s">
        <v>34</v>
      </c>
      <c r="S5074" s="163">
        <v>1</v>
      </c>
      <c r="T5074" s="103" t="s">
        <v>35</v>
      </c>
      <c r="U5074" s="160" t="s">
        <v>28</v>
      </c>
      <c r="V5074" s="160" t="s">
        <v>37</v>
      </c>
      <c r="W5074" s="159"/>
      <c r="X5074" s="159"/>
    </row>
    <row r="5075" spans="1:24" ht="30.75">
      <c r="A5075" s="155">
        <f>A5074+1</f>
        <v>5073</v>
      </c>
      <c r="B5075" s="160" t="s">
        <v>1864</v>
      </c>
      <c r="C5075" s="159">
        <v>2022</v>
      </c>
      <c r="D5075" s="160" t="s">
        <v>28</v>
      </c>
      <c r="E5075" s="160" t="s">
        <v>356</v>
      </c>
      <c r="F5075" s="268" t="s">
        <v>5616</v>
      </c>
      <c r="G5075" s="160" t="s">
        <v>31</v>
      </c>
      <c r="H5075" s="161" t="s">
        <v>39</v>
      </c>
      <c r="I5075" s="160" t="s">
        <v>32</v>
      </c>
      <c r="J5075" s="160" t="s">
        <v>33</v>
      </c>
      <c r="K5075" s="240" t="s">
        <v>34</v>
      </c>
      <c r="L5075" s="241" t="s">
        <v>34</v>
      </c>
      <c r="M5075" s="241" t="s">
        <v>34</v>
      </c>
      <c r="N5075" s="241" t="s">
        <v>34</v>
      </c>
      <c r="O5075" s="241" t="s">
        <v>34</v>
      </c>
      <c r="P5075" s="241" t="s">
        <v>34</v>
      </c>
      <c r="Q5075" s="159" t="s">
        <v>34</v>
      </c>
      <c r="R5075" s="100" t="s">
        <v>48</v>
      </c>
      <c r="S5075" s="163">
        <v>1</v>
      </c>
      <c r="T5075" s="103" t="s">
        <v>35</v>
      </c>
      <c r="U5075" s="160" t="s">
        <v>28</v>
      </c>
      <c r="V5075" s="160" t="s">
        <v>37</v>
      </c>
      <c r="W5075" s="159"/>
      <c r="X5075" s="159"/>
    </row>
    <row r="5076" spans="1:24" ht="30.75">
      <c r="A5076" s="155">
        <f>A5075+1</f>
        <v>5074</v>
      </c>
      <c r="B5076" s="160" t="s">
        <v>1864</v>
      </c>
      <c r="C5076" s="159">
        <v>2022</v>
      </c>
      <c r="D5076" s="160" t="s">
        <v>28</v>
      </c>
      <c r="E5076" s="160" t="s">
        <v>356</v>
      </c>
      <c r="F5076" s="268" t="s">
        <v>5617</v>
      </c>
      <c r="G5076" s="160" t="s">
        <v>31</v>
      </c>
      <c r="H5076" s="161" t="s">
        <v>39</v>
      </c>
      <c r="I5076" s="160" t="s">
        <v>32</v>
      </c>
      <c r="J5076" s="160" t="s">
        <v>33</v>
      </c>
      <c r="K5076" s="240" t="s">
        <v>34</v>
      </c>
      <c r="L5076" s="241" t="s">
        <v>34</v>
      </c>
      <c r="M5076" s="241" t="s">
        <v>34</v>
      </c>
      <c r="N5076" s="241" t="s">
        <v>34</v>
      </c>
      <c r="O5076" s="241" t="s">
        <v>34</v>
      </c>
      <c r="P5076" s="241" t="s">
        <v>34</v>
      </c>
      <c r="Q5076" s="159" t="s">
        <v>34</v>
      </c>
      <c r="R5076" s="100" t="s">
        <v>34</v>
      </c>
      <c r="S5076" s="163">
        <v>1</v>
      </c>
      <c r="T5076" s="103" t="s">
        <v>35</v>
      </c>
      <c r="U5076" s="160" t="s">
        <v>28</v>
      </c>
      <c r="V5076" s="160" t="s">
        <v>37</v>
      </c>
      <c r="W5076" s="159"/>
      <c r="X5076" s="159"/>
    </row>
    <row r="5077" spans="1:24" ht="41.25">
      <c r="A5077" s="155">
        <f>A5076+1</f>
        <v>5075</v>
      </c>
      <c r="B5077" s="160" t="s">
        <v>1864</v>
      </c>
      <c r="C5077" s="159">
        <v>2022</v>
      </c>
      <c r="D5077" s="160" t="s">
        <v>28</v>
      </c>
      <c r="E5077" s="160" t="s">
        <v>40</v>
      </c>
      <c r="F5077" s="268" t="s">
        <v>5618</v>
      </c>
      <c r="G5077" s="160" t="s">
        <v>31</v>
      </c>
      <c r="H5077" s="161" t="s">
        <v>42</v>
      </c>
      <c r="I5077" s="160" t="s">
        <v>32</v>
      </c>
      <c r="J5077" s="160" t="s">
        <v>33</v>
      </c>
      <c r="K5077" s="240" t="s">
        <v>34</v>
      </c>
      <c r="L5077" s="241" t="s">
        <v>34</v>
      </c>
      <c r="M5077" s="241" t="s">
        <v>34</v>
      </c>
      <c r="N5077" s="241" t="s">
        <v>34</v>
      </c>
      <c r="O5077" s="241" t="s">
        <v>48</v>
      </c>
      <c r="P5077" s="241" t="s">
        <v>34</v>
      </c>
      <c r="Q5077" s="159" t="s">
        <v>34</v>
      </c>
      <c r="R5077" s="100" t="s">
        <v>34</v>
      </c>
      <c r="S5077" s="163">
        <v>1</v>
      </c>
      <c r="T5077" s="103" t="s">
        <v>35</v>
      </c>
      <c r="U5077" s="160" t="s">
        <v>28</v>
      </c>
      <c r="V5077" s="160" t="s">
        <v>43</v>
      </c>
      <c r="W5077" s="159"/>
      <c r="X5077" s="159"/>
    </row>
    <row r="5078" spans="1:24" ht="30.75">
      <c r="A5078" s="155">
        <f>A5077+1</f>
        <v>5076</v>
      </c>
      <c r="B5078" s="160" t="s">
        <v>1864</v>
      </c>
      <c r="C5078" s="159">
        <v>2022</v>
      </c>
      <c r="D5078" s="160" t="s">
        <v>28</v>
      </c>
      <c r="E5078" s="160" t="s">
        <v>44</v>
      </c>
      <c r="F5078" s="268" t="s">
        <v>5619</v>
      </c>
      <c r="G5078" s="160" t="s">
        <v>31</v>
      </c>
      <c r="H5078" s="161" t="s">
        <v>46</v>
      </c>
      <c r="I5078" s="160" t="s">
        <v>32</v>
      </c>
      <c r="J5078" s="160" t="s">
        <v>47</v>
      </c>
      <c r="K5078" s="240" t="s">
        <v>34</v>
      </c>
      <c r="L5078" s="241" t="s">
        <v>34</v>
      </c>
      <c r="M5078" s="241" t="s">
        <v>34</v>
      </c>
      <c r="N5078" s="241" t="s">
        <v>34</v>
      </c>
      <c r="O5078" s="241" t="s">
        <v>34</v>
      </c>
      <c r="P5078" s="241" t="s">
        <v>34</v>
      </c>
      <c r="Q5078" s="159" t="s">
        <v>34</v>
      </c>
      <c r="R5078" s="100" t="s">
        <v>48</v>
      </c>
      <c r="S5078" s="163">
        <v>1</v>
      </c>
      <c r="T5078" s="103" t="s">
        <v>35</v>
      </c>
      <c r="U5078" s="160" t="s">
        <v>28</v>
      </c>
      <c r="V5078" s="160" t="s">
        <v>46</v>
      </c>
      <c r="W5078" s="159"/>
      <c r="X5078" s="159"/>
    </row>
    <row r="5079" spans="1:24" ht="30.75">
      <c r="A5079" s="155">
        <f>A5078+1</f>
        <v>5077</v>
      </c>
      <c r="B5079" s="160" t="s">
        <v>1864</v>
      </c>
      <c r="C5079" s="159">
        <v>2022</v>
      </c>
      <c r="D5079" s="160" t="s">
        <v>28</v>
      </c>
      <c r="E5079" s="160" t="s">
        <v>44</v>
      </c>
      <c r="F5079" s="268" t="s">
        <v>5620</v>
      </c>
      <c r="G5079" s="160" t="s">
        <v>31</v>
      </c>
      <c r="H5079" s="161" t="s">
        <v>46</v>
      </c>
      <c r="I5079" s="160" t="s">
        <v>32</v>
      </c>
      <c r="J5079" s="160" t="s">
        <v>47</v>
      </c>
      <c r="K5079" s="240" t="s">
        <v>34</v>
      </c>
      <c r="L5079" s="241" t="s">
        <v>34</v>
      </c>
      <c r="M5079" s="241" t="s">
        <v>34</v>
      </c>
      <c r="N5079" s="241" t="s">
        <v>34</v>
      </c>
      <c r="O5079" s="241" t="s">
        <v>34</v>
      </c>
      <c r="P5079" s="241" t="s">
        <v>34</v>
      </c>
      <c r="Q5079" s="159" t="s">
        <v>34</v>
      </c>
      <c r="R5079" s="100" t="s">
        <v>48</v>
      </c>
      <c r="S5079" s="163">
        <v>1</v>
      </c>
      <c r="T5079" s="103" t="s">
        <v>35</v>
      </c>
      <c r="U5079" s="160" t="s">
        <v>28</v>
      </c>
      <c r="V5079" s="160" t="s">
        <v>46</v>
      </c>
      <c r="W5079" s="159"/>
      <c r="X5079" s="159"/>
    </row>
    <row r="5080" spans="1:24" ht="30.75">
      <c r="A5080" s="155">
        <f>A5079+1</f>
        <v>5078</v>
      </c>
      <c r="B5080" s="160" t="s">
        <v>1864</v>
      </c>
      <c r="C5080" s="159">
        <v>2022</v>
      </c>
      <c r="D5080" s="160" t="s">
        <v>28</v>
      </c>
      <c r="E5080" s="160" t="s">
        <v>44</v>
      </c>
      <c r="F5080" s="268" t="s">
        <v>5621</v>
      </c>
      <c r="G5080" s="160" t="s">
        <v>31</v>
      </c>
      <c r="H5080" s="161" t="s">
        <v>46</v>
      </c>
      <c r="I5080" s="160" t="s">
        <v>32</v>
      </c>
      <c r="J5080" s="160" t="s">
        <v>47</v>
      </c>
      <c r="K5080" s="240" t="s">
        <v>34</v>
      </c>
      <c r="L5080" s="241" t="s">
        <v>34</v>
      </c>
      <c r="M5080" s="241" t="s">
        <v>34</v>
      </c>
      <c r="N5080" s="241" t="s">
        <v>34</v>
      </c>
      <c r="O5080" s="241" t="s">
        <v>34</v>
      </c>
      <c r="P5080" s="241" t="s">
        <v>34</v>
      </c>
      <c r="Q5080" s="159" t="s">
        <v>34</v>
      </c>
      <c r="R5080" s="100" t="s">
        <v>48</v>
      </c>
      <c r="S5080" s="163">
        <v>1</v>
      </c>
      <c r="T5080" s="103" t="s">
        <v>35</v>
      </c>
      <c r="U5080" s="160" t="s">
        <v>28</v>
      </c>
      <c r="V5080" s="160" t="s">
        <v>46</v>
      </c>
      <c r="W5080" s="159"/>
      <c r="X5080" s="159"/>
    </row>
    <row r="5081" spans="1:24" ht="30.75">
      <c r="A5081" s="155">
        <f>A5080+1</f>
        <v>5079</v>
      </c>
      <c r="B5081" s="160" t="s">
        <v>1864</v>
      </c>
      <c r="C5081" s="159">
        <v>2022</v>
      </c>
      <c r="D5081" s="160" t="s">
        <v>28</v>
      </c>
      <c r="E5081" s="160" t="s">
        <v>2635</v>
      </c>
      <c r="F5081" s="268" t="s">
        <v>5622</v>
      </c>
      <c r="G5081" s="160" t="s">
        <v>31</v>
      </c>
      <c r="H5081" s="161" t="s">
        <v>50</v>
      </c>
      <c r="I5081" s="160" t="s">
        <v>32</v>
      </c>
      <c r="J5081" s="160" t="s">
        <v>59</v>
      </c>
      <c r="K5081" s="240" t="s">
        <v>34</v>
      </c>
      <c r="L5081" s="241" t="s">
        <v>34</v>
      </c>
      <c r="M5081" s="241" t="s">
        <v>34</v>
      </c>
      <c r="N5081" s="241" t="s">
        <v>34</v>
      </c>
      <c r="O5081" s="241" t="s">
        <v>34</v>
      </c>
      <c r="P5081" s="241" t="s">
        <v>34</v>
      </c>
      <c r="Q5081" s="159" t="s">
        <v>48</v>
      </c>
      <c r="R5081" s="100" t="s">
        <v>48</v>
      </c>
      <c r="S5081" s="163">
        <v>1</v>
      </c>
      <c r="T5081" s="103" t="s">
        <v>35</v>
      </c>
      <c r="U5081" s="160" t="s">
        <v>28</v>
      </c>
      <c r="V5081" s="160" t="s">
        <v>57</v>
      </c>
      <c r="W5081" s="159"/>
      <c r="X5081" s="159"/>
    </row>
    <row r="5082" spans="1:24" ht="30.75">
      <c r="A5082" s="155">
        <f>A5081+1</f>
        <v>5080</v>
      </c>
      <c r="B5082" s="160" t="s">
        <v>1864</v>
      </c>
      <c r="C5082" s="159">
        <v>2022</v>
      </c>
      <c r="D5082" s="160" t="s">
        <v>28</v>
      </c>
      <c r="E5082" s="160" t="s">
        <v>5482</v>
      </c>
      <c r="F5082" s="268" t="s">
        <v>5623</v>
      </c>
      <c r="G5082" s="160" t="s">
        <v>5354</v>
      </c>
      <c r="H5082" s="161" t="s">
        <v>42</v>
      </c>
      <c r="I5082" s="160" t="s">
        <v>32</v>
      </c>
      <c r="J5082" s="160" t="s">
        <v>33</v>
      </c>
      <c r="K5082" s="240" t="s">
        <v>34</v>
      </c>
      <c r="L5082" s="241" t="s">
        <v>34</v>
      </c>
      <c r="M5082" s="241" t="s">
        <v>34</v>
      </c>
      <c r="N5082" s="241" t="s">
        <v>34</v>
      </c>
      <c r="O5082" s="241" t="s">
        <v>34</v>
      </c>
      <c r="P5082" s="241" t="s">
        <v>34</v>
      </c>
      <c r="Q5082" s="159" t="s">
        <v>34</v>
      </c>
      <c r="R5082" s="100" t="s">
        <v>34</v>
      </c>
      <c r="S5082" s="163">
        <v>1</v>
      </c>
      <c r="T5082" s="103" t="s">
        <v>35</v>
      </c>
      <c r="U5082" s="160" t="s">
        <v>28</v>
      </c>
      <c r="V5082" s="160" t="s">
        <v>5484</v>
      </c>
      <c r="W5082" s="159"/>
      <c r="X5082" s="159"/>
    </row>
    <row r="5083" spans="1:24" ht="41.25">
      <c r="A5083" s="155">
        <f>A5082+1</f>
        <v>5081</v>
      </c>
      <c r="B5083" s="160" t="s">
        <v>1864</v>
      </c>
      <c r="C5083" s="159">
        <v>2022</v>
      </c>
      <c r="D5083" s="160" t="s">
        <v>28</v>
      </c>
      <c r="E5083" s="160" t="s">
        <v>63</v>
      </c>
      <c r="F5083" s="268" t="s">
        <v>5624</v>
      </c>
      <c r="G5083" s="160" t="s">
        <v>193</v>
      </c>
      <c r="H5083" s="161" t="s">
        <v>120</v>
      </c>
      <c r="I5083" s="160" t="s">
        <v>32</v>
      </c>
      <c r="J5083" s="160" t="s">
        <v>33</v>
      </c>
      <c r="K5083" s="240" t="s">
        <v>34</v>
      </c>
      <c r="L5083" s="241" t="s">
        <v>34</v>
      </c>
      <c r="M5083" s="241" t="s">
        <v>34</v>
      </c>
      <c r="N5083" s="241" t="s">
        <v>34</v>
      </c>
      <c r="O5083" s="241" t="s">
        <v>34</v>
      </c>
      <c r="P5083" s="241" t="s">
        <v>34</v>
      </c>
      <c r="Q5083" s="159" t="s">
        <v>34</v>
      </c>
      <c r="R5083" s="100" t="s">
        <v>34</v>
      </c>
      <c r="S5083" s="163">
        <v>1</v>
      </c>
      <c r="T5083" s="103" t="s">
        <v>35</v>
      </c>
      <c r="U5083" s="160" t="s">
        <v>28</v>
      </c>
      <c r="V5083" s="160" t="s">
        <v>63</v>
      </c>
      <c r="W5083" s="159"/>
      <c r="X5083" s="159"/>
    </row>
    <row r="5084" spans="1:24" ht="51">
      <c r="A5084" s="155">
        <f>A5083+1</f>
        <v>5082</v>
      </c>
      <c r="B5084" s="160" t="s">
        <v>1864</v>
      </c>
      <c r="C5084" s="159">
        <v>2022</v>
      </c>
      <c r="D5084" s="160" t="s">
        <v>28</v>
      </c>
      <c r="E5084" s="160" t="s">
        <v>60</v>
      </c>
      <c r="F5084" s="268" t="s">
        <v>5625</v>
      </c>
      <c r="G5084" s="160" t="s">
        <v>31</v>
      </c>
      <c r="H5084" s="161" t="s">
        <v>42</v>
      </c>
      <c r="I5084" s="160" t="s">
        <v>32</v>
      </c>
      <c r="J5084" s="160" t="s">
        <v>33</v>
      </c>
      <c r="K5084" s="240" t="s">
        <v>34</v>
      </c>
      <c r="L5084" s="241" t="s">
        <v>34</v>
      </c>
      <c r="M5084" s="241" t="s">
        <v>34</v>
      </c>
      <c r="N5084" s="241" t="s">
        <v>34</v>
      </c>
      <c r="O5084" s="241" t="s">
        <v>48</v>
      </c>
      <c r="P5084" s="241" t="s">
        <v>34</v>
      </c>
      <c r="Q5084" s="159" t="s">
        <v>34</v>
      </c>
      <c r="R5084" s="100" t="s">
        <v>34</v>
      </c>
      <c r="S5084" s="163">
        <v>1</v>
      </c>
      <c r="T5084" s="103" t="s">
        <v>35</v>
      </c>
      <c r="U5084" s="160" t="s">
        <v>28</v>
      </c>
      <c r="V5084" s="160" t="s">
        <v>554</v>
      </c>
      <c r="W5084" s="159"/>
      <c r="X5084" s="159"/>
    </row>
    <row r="5085" spans="1:24" ht="30.75">
      <c r="A5085" s="155">
        <f>A5084+1</f>
        <v>5083</v>
      </c>
      <c r="B5085" s="160" t="s">
        <v>1864</v>
      </c>
      <c r="C5085" s="159">
        <v>2022</v>
      </c>
      <c r="D5085" s="160" t="s">
        <v>28</v>
      </c>
      <c r="E5085" s="160" t="s">
        <v>452</v>
      </c>
      <c r="F5085" s="268" t="s">
        <v>5626</v>
      </c>
      <c r="G5085" s="160" t="s">
        <v>31</v>
      </c>
      <c r="H5085" s="161" t="s">
        <v>29</v>
      </c>
      <c r="I5085" s="160" t="s">
        <v>32</v>
      </c>
      <c r="J5085" s="160" t="s">
        <v>454</v>
      </c>
      <c r="K5085" s="240" t="s">
        <v>34</v>
      </c>
      <c r="L5085" s="241" t="s">
        <v>34</v>
      </c>
      <c r="M5085" s="241" t="s">
        <v>34</v>
      </c>
      <c r="N5085" s="241" t="s">
        <v>34</v>
      </c>
      <c r="O5085" s="241" t="s">
        <v>34</v>
      </c>
      <c r="P5085" s="241" t="s">
        <v>48</v>
      </c>
      <c r="Q5085" s="159" t="s">
        <v>34</v>
      </c>
      <c r="R5085" s="100" t="s">
        <v>34</v>
      </c>
      <c r="S5085" s="163">
        <v>1</v>
      </c>
      <c r="T5085" s="103" t="s">
        <v>35</v>
      </c>
      <c r="U5085" s="160" t="s">
        <v>28</v>
      </c>
      <c r="V5085" s="160" t="s">
        <v>455</v>
      </c>
      <c r="W5085" s="159"/>
      <c r="X5085" s="159"/>
    </row>
    <row r="5086" spans="1:24" ht="30.75">
      <c r="A5086" s="155">
        <f>A5085+1</f>
        <v>5084</v>
      </c>
      <c r="B5086" s="160" t="s">
        <v>1864</v>
      </c>
      <c r="C5086" s="159">
        <v>2022</v>
      </c>
      <c r="D5086" s="160" t="s">
        <v>28</v>
      </c>
      <c r="E5086" s="160" t="s">
        <v>452</v>
      </c>
      <c r="F5086" s="268" t="s">
        <v>5627</v>
      </c>
      <c r="G5086" s="160" t="s">
        <v>31</v>
      </c>
      <c r="H5086" s="161" t="s">
        <v>39</v>
      </c>
      <c r="I5086" s="160" t="s">
        <v>32</v>
      </c>
      <c r="J5086" s="160" t="s">
        <v>454</v>
      </c>
      <c r="K5086" s="240" t="s">
        <v>48</v>
      </c>
      <c r="L5086" s="241" t="s">
        <v>34</v>
      </c>
      <c r="M5086" s="241" t="s">
        <v>34</v>
      </c>
      <c r="N5086" s="241" t="s">
        <v>34</v>
      </c>
      <c r="O5086" s="241" t="s">
        <v>48</v>
      </c>
      <c r="P5086" s="241" t="s">
        <v>34</v>
      </c>
      <c r="Q5086" s="159" t="s">
        <v>48</v>
      </c>
      <c r="R5086" s="100" t="s">
        <v>34</v>
      </c>
      <c r="S5086" s="163">
        <v>1</v>
      </c>
      <c r="T5086" s="103" t="s">
        <v>35</v>
      </c>
      <c r="U5086" s="160" t="s">
        <v>28</v>
      </c>
      <c r="V5086" s="160" t="s">
        <v>455</v>
      </c>
      <c r="W5086" s="159"/>
      <c r="X5086" s="159"/>
    </row>
    <row r="5087" spans="1:24" ht="30.75">
      <c r="A5087" s="155">
        <f>A5086+1</f>
        <v>5085</v>
      </c>
      <c r="B5087" s="160" t="s">
        <v>1864</v>
      </c>
      <c r="C5087" s="159">
        <v>2022</v>
      </c>
      <c r="D5087" s="160" t="s">
        <v>28</v>
      </c>
      <c r="E5087" s="160" t="s">
        <v>452</v>
      </c>
      <c r="F5087" s="268" t="s">
        <v>5628</v>
      </c>
      <c r="G5087" s="160" t="s">
        <v>31</v>
      </c>
      <c r="H5087" s="161" t="s">
        <v>39</v>
      </c>
      <c r="I5087" s="160" t="s">
        <v>32</v>
      </c>
      <c r="J5087" s="160" t="s">
        <v>454</v>
      </c>
      <c r="K5087" s="240" t="s">
        <v>34</v>
      </c>
      <c r="L5087" s="241" t="s">
        <v>34</v>
      </c>
      <c r="M5087" s="241" t="s">
        <v>34</v>
      </c>
      <c r="N5087" s="241" t="s">
        <v>34</v>
      </c>
      <c r="O5087" s="241" t="s">
        <v>34</v>
      </c>
      <c r="P5087" s="241" t="s">
        <v>48</v>
      </c>
      <c r="Q5087" s="159" t="s">
        <v>34</v>
      </c>
      <c r="R5087" s="100" t="s">
        <v>34</v>
      </c>
      <c r="S5087" s="163">
        <v>1</v>
      </c>
      <c r="T5087" s="103" t="s">
        <v>35</v>
      </c>
      <c r="U5087" s="160" t="s">
        <v>28</v>
      </c>
      <c r="V5087" s="160" t="s">
        <v>455</v>
      </c>
      <c r="W5087" s="159"/>
      <c r="X5087" s="159"/>
    </row>
    <row r="5088" spans="1:24" ht="30.75">
      <c r="A5088" s="155">
        <f>A5087+1</f>
        <v>5086</v>
      </c>
      <c r="B5088" s="160" t="s">
        <v>1864</v>
      </c>
      <c r="C5088" s="159">
        <v>2022</v>
      </c>
      <c r="D5088" s="160" t="s">
        <v>28</v>
      </c>
      <c r="E5088" s="160" t="s">
        <v>452</v>
      </c>
      <c r="F5088" s="268" t="s">
        <v>5629</v>
      </c>
      <c r="G5088" s="160" t="s">
        <v>31</v>
      </c>
      <c r="H5088" s="161" t="s">
        <v>39</v>
      </c>
      <c r="I5088" s="160" t="s">
        <v>32</v>
      </c>
      <c r="J5088" s="160" t="s">
        <v>454</v>
      </c>
      <c r="K5088" s="240" t="s">
        <v>34</v>
      </c>
      <c r="L5088" s="241" t="s">
        <v>34</v>
      </c>
      <c r="M5088" s="241" t="s">
        <v>34</v>
      </c>
      <c r="N5088" s="241" t="s">
        <v>34</v>
      </c>
      <c r="O5088" s="241" t="s">
        <v>34</v>
      </c>
      <c r="P5088" s="241" t="s">
        <v>48</v>
      </c>
      <c r="Q5088" s="159" t="s">
        <v>34</v>
      </c>
      <c r="R5088" s="100" t="s">
        <v>34</v>
      </c>
      <c r="S5088" s="163">
        <v>1</v>
      </c>
      <c r="T5088" s="103" t="s">
        <v>35</v>
      </c>
      <c r="U5088" s="160" t="s">
        <v>28</v>
      </c>
      <c r="V5088" s="160" t="s">
        <v>455</v>
      </c>
      <c r="W5088" s="159"/>
      <c r="X5088" s="159"/>
    </row>
    <row r="5089" spans="1:24" ht="41.25">
      <c r="A5089" s="155">
        <f>A5088+1</f>
        <v>5087</v>
      </c>
      <c r="B5089" s="160" t="s">
        <v>1864</v>
      </c>
      <c r="C5089" s="159">
        <v>2022</v>
      </c>
      <c r="D5089" s="160" t="s">
        <v>69</v>
      </c>
      <c r="E5089" s="160" t="s">
        <v>69</v>
      </c>
      <c r="F5089" s="268" t="s">
        <v>5630</v>
      </c>
      <c r="G5089" s="160" t="s">
        <v>31</v>
      </c>
      <c r="H5089" s="161" t="s">
        <v>29</v>
      </c>
      <c r="I5089" s="160" t="s">
        <v>71</v>
      </c>
      <c r="J5089" s="160" t="s">
        <v>72</v>
      </c>
      <c r="K5089" s="240" t="s">
        <v>34</v>
      </c>
      <c r="L5089" s="241" t="s">
        <v>34</v>
      </c>
      <c r="M5089" s="241" t="s">
        <v>34</v>
      </c>
      <c r="N5089" s="241" t="s">
        <v>34</v>
      </c>
      <c r="O5089" s="241" t="s">
        <v>34</v>
      </c>
      <c r="P5089" s="241" t="s">
        <v>34</v>
      </c>
      <c r="Q5089" s="159" t="s">
        <v>34</v>
      </c>
      <c r="R5089" s="100" t="s">
        <v>34</v>
      </c>
      <c r="S5089" s="163">
        <v>1</v>
      </c>
      <c r="T5089" s="103" t="s">
        <v>73</v>
      </c>
      <c r="U5089" s="160" t="s">
        <v>69</v>
      </c>
      <c r="V5089" s="160" t="s">
        <v>69</v>
      </c>
      <c r="W5089" s="159"/>
      <c r="X5089" s="159"/>
    </row>
    <row r="5090" spans="1:24" ht="81">
      <c r="A5090" s="155">
        <f>A5089+1</f>
        <v>5088</v>
      </c>
      <c r="B5090" s="160" t="s">
        <v>1864</v>
      </c>
      <c r="C5090" s="159">
        <v>2022</v>
      </c>
      <c r="D5090" s="160" t="s">
        <v>74</v>
      </c>
      <c r="E5090" s="160" t="s">
        <v>75</v>
      </c>
      <c r="F5090" s="268" t="s">
        <v>5631</v>
      </c>
      <c r="G5090" s="160" t="s">
        <v>426</v>
      </c>
      <c r="H5090" s="161" t="s">
        <v>83</v>
      </c>
      <c r="I5090" s="157" t="s">
        <v>32</v>
      </c>
      <c r="J5090" s="157" t="s">
        <v>33</v>
      </c>
      <c r="K5090" s="238" t="s">
        <v>34</v>
      </c>
      <c r="L5090" s="239" t="s">
        <v>34</v>
      </c>
      <c r="M5090" s="239" t="s">
        <v>48</v>
      </c>
      <c r="N5090" s="239" t="s">
        <v>34</v>
      </c>
      <c r="O5090" s="239" t="s">
        <v>48</v>
      </c>
      <c r="P5090" s="239" t="s">
        <v>34</v>
      </c>
      <c r="Q5090" s="159" t="s">
        <v>34</v>
      </c>
      <c r="R5090" s="100" t="s">
        <v>34</v>
      </c>
      <c r="S5090" s="163">
        <v>1</v>
      </c>
      <c r="T5090" s="103" t="s">
        <v>77</v>
      </c>
      <c r="U5090" s="160" t="s">
        <v>74</v>
      </c>
      <c r="V5090" s="160" t="s">
        <v>75</v>
      </c>
      <c r="W5090" s="159"/>
      <c r="X5090" s="159"/>
    </row>
    <row r="5091" spans="1:24" ht="81">
      <c r="A5091" s="155">
        <f>A5090+1</f>
        <v>5089</v>
      </c>
      <c r="B5091" s="160" t="s">
        <v>1864</v>
      </c>
      <c r="C5091" s="159">
        <v>2022</v>
      </c>
      <c r="D5091" s="160" t="s">
        <v>74</v>
      </c>
      <c r="E5091" s="160" t="s">
        <v>75</v>
      </c>
      <c r="F5091" s="268" t="s">
        <v>5632</v>
      </c>
      <c r="G5091" s="160" t="s">
        <v>426</v>
      </c>
      <c r="H5091" s="161" t="s">
        <v>83</v>
      </c>
      <c r="I5091" s="157" t="s">
        <v>32</v>
      </c>
      <c r="J5091" s="157" t="s">
        <v>33</v>
      </c>
      <c r="K5091" s="238" t="s">
        <v>34</v>
      </c>
      <c r="L5091" s="239" t="s">
        <v>34</v>
      </c>
      <c r="M5091" s="239" t="s">
        <v>34</v>
      </c>
      <c r="N5091" s="239" t="s">
        <v>34</v>
      </c>
      <c r="O5091" s="239" t="s">
        <v>34</v>
      </c>
      <c r="P5091" s="239" t="s">
        <v>34</v>
      </c>
      <c r="Q5091" s="159" t="s">
        <v>34</v>
      </c>
      <c r="R5091" s="100" t="s">
        <v>34</v>
      </c>
      <c r="S5091" s="163">
        <v>1</v>
      </c>
      <c r="T5091" s="103" t="s">
        <v>77</v>
      </c>
      <c r="U5091" s="160" t="s">
        <v>74</v>
      </c>
      <c r="V5091" s="160" t="s">
        <v>75</v>
      </c>
      <c r="W5091" s="159"/>
      <c r="X5091" s="159"/>
    </row>
    <row r="5092" spans="1:24" ht="20.25">
      <c r="A5092" s="155">
        <f>A5091+1</f>
        <v>5090</v>
      </c>
      <c r="B5092" s="160" t="s">
        <v>1864</v>
      </c>
      <c r="C5092" s="159">
        <v>2022</v>
      </c>
      <c r="D5092" s="160" t="s">
        <v>74</v>
      </c>
      <c r="E5092" s="160" t="s">
        <v>75</v>
      </c>
      <c r="F5092" s="268" t="s">
        <v>5633</v>
      </c>
      <c r="G5092" s="160" t="s">
        <v>31</v>
      </c>
      <c r="H5092" s="161" t="s">
        <v>39</v>
      </c>
      <c r="I5092" s="157" t="s">
        <v>32</v>
      </c>
      <c r="J5092" s="157" t="s">
        <v>33</v>
      </c>
      <c r="K5092" s="238" t="s">
        <v>34</v>
      </c>
      <c r="L5092" s="239" t="s">
        <v>34</v>
      </c>
      <c r="M5092" s="239" t="s">
        <v>34</v>
      </c>
      <c r="N5092" s="239" t="s">
        <v>34</v>
      </c>
      <c r="O5092" s="239" t="s">
        <v>34</v>
      </c>
      <c r="P5092" s="239" t="s">
        <v>34</v>
      </c>
      <c r="Q5092" s="159" t="s">
        <v>34</v>
      </c>
      <c r="R5092" s="100" t="s">
        <v>34</v>
      </c>
      <c r="S5092" s="163">
        <v>1</v>
      </c>
      <c r="T5092" s="103" t="s">
        <v>77</v>
      </c>
      <c r="U5092" s="160" t="s">
        <v>74</v>
      </c>
      <c r="V5092" s="160" t="s">
        <v>75</v>
      </c>
      <c r="W5092" s="159"/>
      <c r="X5092" s="159"/>
    </row>
    <row r="5093" spans="1:24" ht="20.25">
      <c r="A5093" s="155">
        <f>A5092+1</f>
        <v>5091</v>
      </c>
      <c r="B5093" s="160" t="s">
        <v>1864</v>
      </c>
      <c r="C5093" s="159">
        <v>2022</v>
      </c>
      <c r="D5093" s="160" t="s">
        <v>74</v>
      </c>
      <c r="E5093" s="160" t="s">
        <v>75</v>
      </c>
      <c r="F5093" s="268" t="s">
        <v>5634</v>
      </c>
      <c r="G5093" s="160" t="s">
        <v>31</v>
      </c>
      <c r="H5093" s="161" t="s">
        <v>39</v>
      </c>
      <c r="I5093" s="157" t="s">
        <v>32</v>
      </c>
      <c r="J5093" s="157" t="s">
        <v>33</v>
      </c>
      <c r="K5093" s="238" t="s">
        <v>34</v>
      </c>
      <c r="L5093" s="239" t="s">
        <v>34</v>
      </c>
      <c r="M5093" s="239" t="s">
        <v>34</v>
      </c>
      <c r="N5093" s="239" t="s">
        <v>34</v>
      </c>
      <c r="O5093" s="239" t="s">
        <v>34</v>
      </c>
      <c r="P5093" s="239" t="s">
        <v>34</v>
      </c>
      <c r="Q5093" s="159" t="s">
        <v>34</v>
      </c>
      <c r="R5093" s="100" t="s">
        <v>34</v>
      </c>
      <c r="S5093" s="163">
        <v>1</v>
      </c>
      <c r="T5093" s="103" t="s">
        <v>77</v>
      </c>
      <c r="U5093" s="160" t="s">
        <v>74</v>
      </c>
      <c r="V5093" s="160" t="s">
        <v>75</v>
      </c>
      <c r="W5093" s="159"/>
      <c r="X5093" s="159"/>
    </row>
    <row r="5094" spans="1:24" ht="20.25">
      <c r="A5094" s="155">
        <f>A5093+1</f>
        <v>5092</v>
      </c>
      <c r="B5094" s="160" t="s">
        <v>1864</v>
      </c>
      <c r="C5094" s="159">
        <v>2022</v>
      </c>
      <c r="D5094" s="160" t="s">
        <v>74</v>
      </c>
      <c r="E5094" s="160" t="s">
        <v>75</v>
      </c>
      <c r="F5094" s="268" t="s">
        <v>5635</v>
      </c>
      <c r="G5094" s="160" t="s">
        <v>31</v>
      </c>
      <c r="H5094" s="161" t="s">
        <v>39</v>
      </c>
      <c r="I5094" s="157" t="s">
        <v>32</v>
      </c>
      <c r="J5094" s="157" t="s">
        <v>33</v>
      </c>
      <c r="K5094" s="238" t="s">
        <v>34</v>
      </c>
      <c r="L5094" s="239" t="s">
        <v>34</v>
      </c>
      <c r="M5094" s="239" t="s">
        <v>34</v>
      </c>
      <c r="N5094" s="239" t="s">
        <v>34</v>
      </c>
      <c r="O5094" s="239" t="s">
        <v>34</v>
      </c>
      <c r="P5094" s="239" t="s">
        <v>34</v>
      </c>
      <c r="Q5094" s="159" t="s">
        <v>48</v>
      </c>
      <c r="R5094" s="100" t="s">
        <v>48</v>
      </c>
      <c r="S5094" s="163">
        <v>1</v>
      </c>
      <c r="T5094" s="103" t="s">
        <v>77</v>
      </c>
      <c r="U5094" s="160" t="s">
        <v>74</v>
      </c>
      <c r="V5094" s="160" t="s">
        <v>75</v>
      </c>
      <c r="W5094" s="159"/>
      <c r="X5094" s="159"/>
    </row>
    <row r="5095" spans="1:24" ht="30.75">
      <c r="A5095" s="155">
        <f>A5094+1</f>
        <v>5093</v>
      </c>
      <c r="B5095" s="160" t="s">
        <v>1864</v>
      </c>
      <c r="C5095" s="159">
        <v>2022</v>
      </c>
      <c r="D5095" s="160" t="s">
        <v>74</v>
      </c>
      <c r="E5095" s="160" t="s">
        <v>75</v>
      </c>
      <c r="F5095" s="268" t="s">
        <v>5636</v>
      </c>
      <c r="G5095" s="160" t="s">
        <v>31</v>
      </c>
      <c r="H5095" s="161" t="s">
        <v>50</v>
      </c>
      <c r="I5095" s="157" t="s">
        <v>32</v>
      </c>
      <c r="J5095" s="157" t="s">
        <v>33</v>
      </c>
      <c r="K5095" s="238" t="s">
        <v>34</v>
      </c>
      <c r="L5095" s="239" t="s">
        <v>34</v>
      </c>
      <c r="M5095" s="239" t="s">
        <v>48</v>
      </c>
      <c r="N5095" s="239" t="s">
        <v>34</v>
      </c>
      <c r="O5095" s="239" t="s">
        <v>34</v>
      </c>
      <c r="P5095" s="239" t="s">
        <v>34</v>
      </c>
      <c r="Q5095" s="159" t="s">
        <v>48</v>
      </c>
      <c r="R5095" s="100" t="s">
        <v>48</v>
      </c>
      <c r="S5095" s="163">
        <v>1</v>
      </c>
      <c r="T5095" s="103" t="s">
        <v>77</v>
      </c>
      <c r="U5095" s="160" t="s">
        <v>74</v>
      </c>
      <c r="V5095" s="160" t="s">
        <v>75</v>
      </c>
      <c r="W5095" s="159"/>
      <c r="X5095" s="159"/>
    </row>
    <row r="5096" spans="1:24" ht="20.25">
      <c r="A5096" s="155">
        <f>A5095+1</f>
        <v>5094</v>
      </c>
      <c r="B5096" s="160" t="s">
        <v>1864</v>
      </c>
      <c r="C5096" s="159">
        <v>2022</v>
      </c>
      <c r="D5096" s="160" t="s">
        <v>74</v>
      </c>
      <c r="E5096" s="160" t="s">
        <v>79</v>
      </c>
      <c r="F5096" s="268" t="s">
        <v>5637</v>
      </c>
      <c r="G5096" s="160" t="s">
        <v>31</v>
      </c>
      <c r="H5096" s="161" t="s">
        <v>39</v>
      </c>
      <c r="I5096" s="157" t="s">
        <v>32</v>
      </c>
      <c r="J5096" s="157" t="s">
        <v>33</v>
      </c>
      <c r="K5096" s="238" t="s">
        <v>34</v>
      </c>
      <c r="L5096" s="239" t="s">
        <v>34</v>
      </c>
      <c r="M5096" s="239" t="s">
        <v>34</v>
      </c>
      <c r="N5096" s="239" t="s">
        <v>34</v>
      </c>
      <c r="O5096" s="239" t="s">
        <v>34</v>
      </c>
      <c r="P5096" s="239" t="s">
        <v>34</v>
      </c>
      <c r="Q5096" s="159" t="s">
        <v>34</v>
      </c>
      <c r="R5096" s="100" t="s">
        <v>34</v>
      </c>
      <c r="S5096" s="163">
        <v>1</v>
      </c>
      <c r="T5096" s="103" t="s">
        <v>77</v>
      </c>
      <c r="U5096" s="160" t="s">
        <v>74</v>
      </c>
      <c r="V5096" s="160" t="s">
        <v>79</v>
      </c>
      <c r="W5096" s="159"/>
      <c r="X5096" s="159"/>
    </row>
    <row r="5097" spans="1:24" ht="20.25">
      <c r="A5097" s="155">
        <f>A5096+1</f>
        <v>5095</v>
      </c>
      <c r="B5097" s="160" t="s">
        <v>1864</v>
      </c>
      <c r="C5097" s="159">
        <v>2022</v>
      </c>
      <c r="D5097" s="160" t="s">
        <v>74</v>
      </c>
      <c r="E5097" s="160" t="s">
        <v>79</v>
      </c>
      <c r="F5097" s="268" t="s">
        <v>5638</v>
      </c>
      <c r="G5097" s="160" t="s">
        <v>31</v>
      </c>
      <c r="H5097" s="161" t="s">
        <v>39</v>
      </c>
      <c r="I5097" s="157" t="s">
        <v>32</v>
      </c>
      <c r="J5097" s="157" t="s">
        <v>33</v>
      </c>
      <c r="K5097" s="238" t="s">
        <v>34</v>
      </c>
      <c r="L5097" s="239" t="s">
        <v>34</v>
      </c>
      <c r="M5097" s="239" t="s">
        <v>34</v>
      </c>
      <c r="N5097" s="239" t="s">
        <v>34</v>
      </c>
      <c r="O5097" s="239" t="s">
        <v>34</v>
      </c>
      <c r="P5097" s="239" t="s">
        <v>34</v>
      </c>
      <c r="Q5097" s="159" t="s">
        <v>34</v>
      </c>
      <c r="R5097" s="100" t="s">
        <v>34</v>
      </c>
      <c r="S5097" s="163">
        <v>1</v>
      </c>
      <c r="T5097" s="103" t="s">
        <v>77</v>
      </c>
      <c r="U5097" s="160" t="s">
        <v>74</v>
      </c>
      <c r="V5097" s="160" t="s">
        <v>79</v>
      </c>
      <c r="W5097" s="159"/>
      <c r="X5097" s="159"/>
    </row>
    <row r="5098" spans="1:24" ht="20.25">
      <c r="A5098" s="155">
        <f>A5097+1</f>
        <v>5096</v>
      </c>
      <c r="B5098" s="160" t="s">
        <v>1864</v>
      </c>
      <c r="C5098" s="159">
        <v>2022</v>
      </c>
      <c r="D5098" s="160" t="s">
        <v>74</v>
      </c>
      <c r="E5098" s="160" t="s">
        <v>88</v>
      </c>
      <c r="F5098" s="268" t="s">
        <v>5639</v>
      </c>
      <c r="G5098" s="160" t="s">
        <v>31</v>
      </c>
      <c r="H5098" s="161" t="s">
        <v>29</v>
      </c>
      <c r="I5098" s="160" t="s">
        <v>90</v>
      </c>
      <c r="J5098" s="160" t="s">
        <v>88</v>
      </c>
      <c r="K5098" s="240" t="s">
        <v>34</v>
      </c>
      <c r="L5098" s="241" t="s">
        <v>34</v>
      </c>
      <c r="M5098" s="241" t="s">
        <v>34</v>
      </c>
      <c r="N5098" s="241" t="s">
        <v>34</v>
      </c>
      <c r="O5098" s="241" t="s">
        <v>34</v>
      </c>
      <c r="P5098" s="241" t="s">
        <v>34</v>
      </c>
      <c r="Q5098" s="159" t="s">
        <v>34</v>
      </c>
      <c r="R5098" s="100" t="s">
        <v>34</v>
      </c>
      <c r="S5098" s="163">
        <v>1</v>
      </c>
      <c r="T5098" s="103" t="s">
        <v>77</v>
      </c>
      <c r="U5098" s="160" t="s">
        <v>74</v>
      </c>
      <c r="V5098" s="160" t="s">
        <v>94</v>
      </c>
      <c r="W5098" s="159"/>
      <c r="X5098" s="159"/>
    </row>
    <row r="5099" spans="1:24" ht="20.25">
      <c r="A5099" s="155">
        <f>A5098+1</f>
        <v>5097</v>
      </c>
      <c r="B5099" s="160" t="s">
        <v>1864</v>
      </c>
      <c r="C5099" s="159">
        <v>2022</v>
      </c>
      <c r="D5099" s="160" t="s">
        <v>74</v>
      </c>
      <c r="E5099" s="160" t="s">
        <v>88</v>
      </c>
      <c r="F5099" s="268" t="s">
        <v>5640</v>
      </c>
      <c r="G5099" s="160" t="s">
        <v>31</v>
      </c>
      <c r="H5099" s="161" t="s">
        <v>39</v>
      </c>
      <c r="I5099" s="160" t="s">
        <v>90</v>
      </c>
      <c r="J5099" s="160" t="s">
        <v>88</v>
      </c>
      <c r="K5099" s="240" t="s">
        <v>34</v>
      </c>
      <c r="L5099" s="241" t="s">
        <v>48</v>
      </c>
      <c r="M5099" s="241" t="s">
        <v>48</v>
      </c>
      <c r="N5099" s="241" t="s">
        <v>34</v>
      </c>
      <c r="O5099" s="241" t="s">
        <v>34</v>
      </c>
      <c r="P5099" s="241" t="s">
        <v>34</v>
      </c>
      <c r="Q5099" s="159" t="s">
        <v>34</v>
      </c>
      <c r="R5099" s="100" t="s">
        <v>34</v>
      </c>
      <c r="S5099" s="163">
        <v>1</v>
      </c>
      <c r="T5099" s="103" t="s">
        <v>77</v>
      </c>
      <c r="U5099" s="160" t="s">
        <v>74</v>
      </c>
      <c r="V5099" s="160" t="s">
        <v>94</v>
      </c>
      <c r="W5099" s="159"/>
      <c r="X5099" s="159"/>
    </row>
    <row r="5100" spans="1:24" ht="30.75">
      <c r="A5100" s="155">
        <f>A5099+1</f>
        <v>5098</v>
      </c>
      <c r="B5100" s="160" t="s">
        <v>1864</v>
      </c>
      <c r="C5100" s="159">
        <v>2022</v>
      </c>
      <c r="D5100" s="160" t="s">
        <v>74</v>
      </c>
      <c r="E5100" s="160" t="s">
        <v>88</v>
      </c>
      <c r="F5100" s="268" t="s">
        <v>5641</v>
      </c>
      <c r="G5100" s="160" t="s">
        <v>193</v>
      </c>
      <c r="H5100" s="161" t="s">
        <v>120</v>
      </c>
      <c r="I5100" s="160" t="s">
        <v>90</v>
      </c>
      <c r="J5100" s="160" t="s">
        <v>88</v>
      </c>
      <c r="K5100" s="240" t="s">
        <v>34</v>
      </c>
      <c r="L5100" s="241" t="s">
        <v>34</v>
      </c>
      <c r="M5100" s="241" t="s">
        <v>34</v>
      </c>
      <c r="N5100" s="241" t="s">
        <v>34</v>
      </c>
      <c r="O5100" s="241" t="s">
        <v>34</v>
      </c>
      <c r="P5100" s="241" t="s">
        <v>48</v>
      </c>
      <c r="Q5100" s="159" t="s">
        <v>34</v>
      </c>
      <c r="R5100" s="100" t="s">
        <v>34</v>
      </c>
      <c r="S5100" s="163">
        <v>1</v>
      </c>
      <c r="T5100" s="103" t="s">
        <v>77</v>
      </c>
      <c r="U5100" s="160" t="s">
        <v>74</v>
      </c>
      <c r="V5100" s="160" t="s">
        <v>94</v>
      </c>
      <c r="W5100" s="159"/>
      <c r="X5100" s="159"/>
    </row>
    <row r="5101" spans="1:24" ht="81">
      <c r="A5101" s="155">
        <f>A5100+1</f>
        <v>5099</v>
      </c>
      <c r="B5101" s="160" t="s">
        <v>1864</v>
      </c>
      <c r="C5101" s="159">
        <v>2022</v>
      </c>
      <c r="D5101" s="160" t="s">
        <v>96</v>
      </c>
      <c r="E5101" s="160" t="s">
        <v>97</v>
      </c>
      <c r="F5101" s="268" t="s">
        <v>5642</v>
      </c>
      <c r="G5101" s="160" t="s">
        <v>426</v>
      </c>
      <c r="H5101" s="161" t="s">
        <v>83</v>
      </c>
      <c r="I5101" s="160" t="s">
        <v>90</v>
      </c>
      <c r="J5101" s="160" t="s">
        <v>97</v>
      </c>
      <c r="K5101" s="240" t="s">
        <v>34</v>
      </c>
      <c r="L5101" s="241" t="s">
        <v>34</v>
      </c>
      <c r="M5101" s="241" t="s">
        <v>34</v>
      </c>
      <c r="N5101" s="241" t="s">
        <v>34</v>
      </c>
      <c r="O5101" s="241" t="s">
        <v>48</v>
      </c>
      <c r="P5101" s="241" t="s">
        <v>34</v>
      </c>
      <c r="Q5101" s="159" t="s">
        <v>34</v>
      </c>
      <c r="R5101" s="100" t="s">
        <v>34</v>
      </c>
      <c r="S5101" s="163">
        <v>1</v>
      </c>
      <c r="T5101" s="103" t="s">
        <v>99</v>
      </c>
      <c r="U5101" s="160" t="s">
        <v>96</v>
      </c>
      <c r="V5101" s="160" t="s">
        <v>1606</v>
      </c>
      <c r="W5101" s="159"/>
      <c r="X5101" s="159"/>
    </row>
    <row r="5102" spans="1:24" ht="20.25">
      <c r="A5102" s="155">
        <f>A5101+1</f>
        <v>5100</v>
      </c>
      <c r="B5102" s="160" t="s">
        <v>1864</v>
      </c>
      <c r="C5102" s="159">
        <v>2022</v>
      </c>
      <c r="D5102" s="160" t="s">
        <v>96</v>
      </c>
      <c r="E5102" s="160" t="s">
        <v>97</v>
      </c>
      <c r="F5102" s="268" t="s">
        <v>5643</v>
      </c>
      <c r="G5102" s="160" t="s">
        <v>31</v>
      </c>
      <c r="H5102" s="161" t="s">
        <v>29</v>
      </c>
      <c r="I5102" s="160" t="s">
        <v>90</v>
      </c>
      <c r="J5102" s="160" t="s">
        <v>97</v>
      </c>
      <c r="K5102" s="240" t="s">
        <v>34</v>
      </c>
      <c r="L5102" s="241" t="s">
        <v>34</v>
      </c>
      <c r="M5102" s="241" t="s">
        <v>34</v>
      </c>
      <c r="N5102" s="241" t="s">
        <v>34</v>
      </c>
      <c r="O5102" s="241" t="s">
        <v>34</v>
      </c>
      <c r="P5102" s="241" t="s">
        <v>34</v>
      </c>
      <c r="Q5102" s="159" t="s">
        <v>34</v>
      </c>
      <c r="R5102" s="100" t="s">
        <v>34</v>
      </c>
      <c r="S5102" s="163">
        <v>1</v>
      </c>
      <c r="T5102" s="103" t="s">
        <v>99</v>
      </c>
      <c r="U5102" s="160" t="s">
        <v>96</v>
      </c>
      <c r="V5102" s="160" t="s">
        <v>1606</v>
      </c>
      <c r="W5102" s="159"/>
      <c r="X5102" s="159"/>
    </row>
    <row r="5103" spans="1:24" ht="20.25">
      <c r="A5103" s="155">
        <f>A5102+1</f>
        <v>5101</v>
      </c>
      <c r="B5103" s="160" t="s">
        <v>1864</v>
      </c>
      <c r="C5103" s="159">
        <v>2022</v>
      </c>
      <c r="D5103" s="160" t="s">
        <v>96</v>
      </c>
      <c r="E5103" s="160" t="s">
        <v>97</v>
      </c>
      <c r="F5103" s="268" t="s">
        <v>5644</v>
      </c>
      <c r="G5103" s="160" t="s">
        <v>31</v>
      </c>
      <c r="H5103" s="161" t="s">
        <v>29</v>
      </c>
      <c r="I5103" s="160" t="s">
        <v>90</v>
      </c>
      <c r="J5103" s="160" t="s">
        <v>97</v>
      </c>
      <c r="K5103" s="240" t="s">
        <v>34</v>
      </c>
      <c r="L5103" s="241" t="s">
        <v>34</v>
      </c>
      <c r="M5103" s="241" t="s">
        <v>34</v>
      </c>
      <c r="N5103" s="241" t="s">
        <v>34</v>
      </c>
      <c r="O5103" s="241" t="s">
        <v>34</v>
      </c>
      <c r="P5103" s="241" t="s">
        <v>34</v>
      </c>
      <c r="Q5103" s="159" t="s">
        <v>34</v>
      </c>
      <c r="R5103" s="100" t="s">
        <v>34</v>
      </c>
      <c r="S5103" s="163">
        <v>1</v>
      </c>
      <c r="T5103" s="103" t="s">
        <v>99</v>
      </c>
      <c r="U5103" s="160" t="s">
        <v>96</v>
      </c>
      <c r="V5103" s="160" t="s">
        <v>1606</v>
      </c>
      <c r="W5103" s="159"/>
      <c r="X5103" s="159"/>
    </row>
    <row r="5104" spans="1:24" ht="20.25">
      <c r="A5104" s="155">
        <f>A5103+1</f>
        <v>5102</v>
      </c>
      <c r="B5104" s="160" t="s">
        <v>1864</v>
      </c>
      <c r="C5104" s="159">
        <v>2022</v>
      </c>
      <c r="D5104" s="160" t="s">
        <v>96</v>
      </c>
      <c r="E5104" s="160" t="s">
        <v>97</v>
      </c>
      <c r="F5104" s="268" t="s">
        <v>5645</v>
      </c>
      <c r="G5104" s="160" t="s">
        <v>31</v>
      </c>
      <c r="H5104" s="161" t="s">
        <v>39</v>
      </c>
      <c r="I5104" s="160" t="s">
        <v>90</v>
      </c>
      <c r="J5104" s="160" t="s">
        <v>97</v>
      </c>
      <c r="K5104" s="240" t="s">
        <v>34</v>
      </c>
      <c r="L5104" s="241" t="s">
        <v>34</v>
      </c>
      <c r="M5104" s="241" t="s">
        <v>34</v>
      </c>
      <c r="N5104" s="241" t="s">
        <v>34</v>
      </c>
      <c r="O5104" s="241" t="s">
        <v>34</v>
      </c>
      <c r="P5104" s="241" t="s">
        <v>34</v>
      </c>
      <c r="Q5104" s="159" t="s">
        <v>34</v>
      </c>
      <c r="R5104" s="100" t="s">
        <v>34</v>
      </c>
      <c r="S5104" s="163">
        <v>1</v>
      </c>
      <c r="T5104" s="103" t="s">
        <v>99</v>
      </c>
      <c r="U5104" s="160" t="s">
        <v>96</v>
      </c>
      <c r="V5104" s="160" t="s">
        <v>1606</v>
      </c>
      <c r="W5104" s="159"/>
      <c r="X5104" s="159"/>
    </row>
    <row r="5105" spans="1:24" ht="30.75">
      <c r="A5105" s="155">
        <f>A5104+1</f>
        <v>5103</v>
      </c>
      <c r="B5105" s="160" t="s">
        <v>1864</v>
      </c>
      <c r="C5105" s="159">
        <v>2022</v>
      </c>
      <c r="D5105" s="160" t="s">
        <v>96</v>
      </c>
      <c r="E5105" s="160" t="s">
        <v>97</v>
      </c>
      <c r="F5105" s="268" t="s">
        <v>5646</v>
      </c>
      <c r="G5105" s="160" t="s">
        <v>31</v>
      </c>
      <c r="H5105" s="161" t="s">
        <v>29</v>
      </c>
      <c r="I5105" s="160" t="s">
        <v>90</v>
      </c>
      <c r="J5105" s="160" t="s">
        <v>97</v>
      </c>
      <c r="K5105" s="240" t="s">
        <v>34</v>
      </c>
      <c r="L5105" s="241" t="s">
        <v>34</v>
      </c>
      <c r="M5105" s="241" t="s">
        <v>34</v>
      </c>
      <c r="N5105" s="241" t="s">
        <v>34</v>
      </c>
      <c r="O5105" s="241" t="s">
        <v>34</v>
      </c>
      <c r="P5105" s="241" t="s">
        <v>34</v>
      </c>
      <c r="Q5105" s="159" t="s">
        <v>34</v>
      </c>
      <c r="R5105" s="100" t="s">
        <v>34</v>
      </c>
      <c r="S5105" s="163">
        <v>1</v>
      </c>
      <c r="T5105" s="103" t="s">
        <v>5505</v>
      </c>
      <c r="U5105" s="160" t="s">
        <v>96</v>
      </c>
      <c r="V5105" s="160" t="s">
        <v>1606</v>
      </c>
      <c r="W5105" s="159"/>
      <c r="X5105" s="159"/>
    </row>
    <row r="5106" spans="1:24" ht="20.25">
      <c r="A5106" s="155">
        <f>A5105+1</f>
        <v>5104</v>
      </c>
      <c r="B5106" s="160" t="s">
        <v>1864</v>
      </c>
      <c r="C5106" s="159">
        <v>2022</v>
      </c>
      <c r="D5106" s="160" t="s">
        <v>96</v>
      </c>
      <c r="E5106" s="160" t="s">
        <v>97</v>
      </c>
      <c r="F5106" s="268" t="s">
        <v>5647</v>
      </c>
      <c r="G5106" s="160" t="s">
        <v>31</v>
      </c>
      <c r="H5106" s="161" t="s">
        <v>39</v>
      </c>
      <c r="I5106" s="160" t="s">
        <v>90</v>
      </c>
      <c r="J5106" s="160" t="s">
        <v>97</v>
      </c>
      <c r="K5106" s="240" t="s">
        <v>34</v>
      </c>
      <c r="L5106" s="241" t="s">
        <v>34</v>
      </c>
      <c r="M5106" s="241" t="s">
        <v>34</v>
      </c>
      <c r="N5106" s="241" t="s">
        <v>34</v>
      </c>
      <c r="O5106" s="241" t="s">
        <v>34</v>
      </c>
      <c r="P5106" s="241" t="s">
        <v>34</v>
      </c>
      <c r="Q5106" s="159" t="s">
        <v>34</v>
      </c>
      <c r="R5106" s="100" t="s">
        <v>34</v>
      </c>
      <c r="S5106" s="163">
        <v>1</v>
      </c>
      <c r="T5106" s="103" t="s">
        <v>99</v>
      </c>
      <c r="U5106" s="160" t="s">
        <v>96</v>
      </c>
      <c r="V5106" s="160" t="s">
        <v>464</v>
      </c>
      <c r="W5106" s="159"/>
      <c r="X5106" s="159"/>
    </row>
    <row r="5107" spans="1:24" ht="41.25">
      <c r="A5107" s="155">
        <f>A5106+1</f>
        <v>5105</v>
      </c>
      <c r="B5107" s="160" t="s">
        <v>1864</v>
      </c>
      <c r="C5107" s="159">
        <v>2022</v>
      </c>
      <c r="D5107" s="160" t="s">
        <v>96</v>
      </c>
      <c r="E5107" s="160" t="s">
        <v>414</v>
      </c>
      <c r="F5107" s="268" t="s">
        <v>5648</v>
      </c>
      <c r="G5107" s="160" t="s">
        <v>31</v>
      </c>
      <c r="H5107" s="161" t="s">
        <v>39</v>
      </c>
      <c r="I5107" s="160" t="s">
        <v>90</v>
      </c>
      <c r="J5107" s="160" t="s">
        <v>416</v>
      </c>
      <c r="K5107" s="240" t="s">
        <v>34</v>
      </c>
      <c r="L5107" s="241" t="s">
        <v>34</v>
      </c>
      <c r="M5107" s="241" t="s">
        <v>34</v>
      </c>
      <c r="N5107" s="241" t="s">
        <v>34</v>
      </c>
      <c r="O5107" s="241" t="s">
        <v>34</v>
      </c>
      <c r="P5107" s="241" t="s">
        <v>34</v>
      </c>
      <c r="Q5107" s="159" t="s">
        <v>34</v>
      </c>
      <c r="R5107" s="100" t="s">
        <v>34</v>
      </c>
      <c r="S5107" s="163">
        <v>1</v>
      </c>
      <c r="T5107" s="103" t="s">
        <v>99</v>
      </c>
      <c r="U5107" s="160" t="s">
        <v>96</v>
      </c>
      <c r="V5107" s="160" t="s">
        <v>2056</v>
      </c>
      <c r="W5107" s="159"/>
      <c r="X5107" s="159"/>
    </row>
    <row r="5108" spans="1:24" ht="41.25">
      <c r="A5108" s="155">
        <f>A5107+1</f>
        <v>5106</v>
      </c>
      <c r="B5108" s="160" t="s">
        <v>1864</v>
      </c>
      <c r="C5108" s="159">
        <v>2022</v>
      </c>
      <c r="D5108" s="160" t="s">
        <v>96</v>
      </c>
      <c r="E5108" s="160" t="s">
        <v>414</v>
      </c>
      <c r="F5108" s="268" t="s">
        <v>5649</v>
      </c>
      <c r="G5108" s="160" t="s">
        <v>31</v>
      </c>
      <c r="H5108" s="161" t="s">
        <v>39</v>
      </c>
      <c r="I5108" s="160" t="s">
        <v>90</v>
      </c>
      <c r="J5108" s="160" t="s">
        <v>416</v>
      </c>
      <c r="K5108" s="240" t="s">
        <v>34</v>
      </c>
      <c r="L5108" s="241" t="s">
        <v>34</v>
      </c>
      <c r="M5108" s="241" t="s">
        <v>34</v>
      </c>
      <c r="N5108" s="241" t="s">
        <v>34</v>
      </c>
      <c r="O5108" s="241" t="s">
        <v>34</v>
      </c>
      <c r="P5108" s="241" t="s">
        <v>34</v>
      </c>
      <c r="Q5108" s="159" t="s">
        <v>34</v>
      </c>
      <c r="R5108" s="100" t="s">
        <v>34</v>
      </c>
      <c r="S5108" s="163">
        <v>1</v>
      </c>
      <c r="T5108" s="103" t="s">
        <v>99</v>
      </c>
      <c r="U5108" s="160" t="s">
        <v>96</v>
      </c>
      <c r="V5108" s="160" t="s">
        <v>2056</v>
      </c>
      <c r="W5108" s="159"/>
      <c r="X5108" s="159"/>
    </row>
    <row r="5109" spans="1:24" ht="41.25">
      <c r="A5109" s="155">
        <f>A5108+1</f>
        <v>5107</v>
      </c>
      <c r="B5109" s="160" t="s">
        <v>1864</v>
      </c>
      <c r="C5109" s="159">
        <v>2022</v>
      </c>
      <c r="D5109" s="160" t="s">
        <v>96</v>
      </c>
      <c r="E5109" s="160" t="s">
        <v>414</v>
      </c>
      <c r="F5109" s="268" t="s">
        <v>5650</v>
      </c>
      <c r="G5109" s="160" t="s">
        <v>31</v>
      </c>
      <c r="H5109" s="161" t="s">
        <v>29</v>
      </c>
      <c r="I5109" s="160" t="s">
        <v>90</v>
      </c>
      <c r="J5109" s="160" t="s">
        <v>416</v>
      </c>
      <c r="K5109" s="240" t="s">
        <v>34</v>
      </c>
      <c r="L5109" s="241" t="s">
        <v>34</v>
      </c>
      <c r="M5109" s="241" t="s">
        <v>34</v>
      </c>
      <c r="N5109" s="241" t="s">
        <v>34</v>
      </c>
      <c r="O5109" s="241" t="s">
        <v>34</v>
      </c>
      <c r="P5109" s="241" t="s">
        <v>34</v>
      </c>
      <c r="Q5109" s="159" t="s">
        <v>34</v>
      </c>
      <c r="R5109" s="100" t="s">
        <v>34</v>
      </c>
      <c r="S5109" s="163">
        <v>1</v>
      </c>
      <c r="T5109" s="103" t="s">
        <v>99</v>
      </c>
      <c r="U5109" s="160" t="s">
        <v>96</v>
      </c>
      <c r="V5109" s="160" t="s">
        <v>2056</v>
      </c>
      <c r="W5109" s="159"/>
      <c r="X5109" s="159"/>
    </row>
    <row r="5110" spans="1:24" ht="30.75">
      <c r="A5110" s="155">
        <f>A5109+1</f>
        <v>5108</v>
      </c>
      <c r="B5110" s="160" t="s">
        <v>1864</v>
      </c>
      <c r="C5110" s="159">
        <v>2022</v>
      </c>
      <c r="D5110" s="160" t="s">
        <v>96</v>
      </c>
      <c r="E5110" s="160" t="s">
        <v>308</v>
      </c>
      <c r="F5110" s="268" t="s">
        <v>5651</v>
      </c>
      <c r="G5110" s="160" t="s">
        <v>31</v>
      </c>
      <c r="H5110" s="161" t="s">
        <v>39</v>
      </c>
      <c r="I5110" s="160" t="s">
        <v>90</v>
      </c>
      <c r="J5110" s="160" t="s">
        <v>104</v>
      </c>
      <c r="K5110" s="240" t="s">
        <v>34</v>
      </c>
      <c r="L5110" s="241" t="s">
        <v>34</v>
      </c>
      <c r="M5110" s="241" t="s">
        <v>34</v>
      </c>
      <c r="N5110" s="241" t="s">
        <v>34</v>
      </c>
      <c r="O5110" s="241" t="s">
        <v>34</v>
      </c>
      <c r="P5110" s="241" t="s">
        <v>34</v>
      </c>
      <c r="Q5110" s="159" t="s">
        <v>34</v>
      </c>
      <c r="R5110" s="100" t="s">
        <v>34</v>
      </c>
      <c r="S5110" s="163">
        <v>1</v>
      </c>
      <c r="T5110" s="103" t="s">
        <v>99</v>
      </c>
      <c r="U5110" s="160" t="s">
        <v>96</v>
      </c>
      <c r="V5110" s="160" t="s">
        <v>679</v>
      </c>
      <c r="W5110" s="159"/>
      <c r="X5110" s="159"/>
    </row>
    <row r="5111" spans="1:24" ht="20.25">
      <c r="A5111" s="155">
        <f>A5110+1</f>
        <v>5109</v>
      </c>
      <c r="B5111" s="160" t="s">
        <v>1864</v>
      </c>
      <c r="C5111" s="159">
        <v>2022</v>
      </c>
      <c r="D5111" s="160" t="s">
        <v>96</v>
      </c>
      <c r="E5111" s="160" t="s">
        <v>102</v>
      </c>
      <c r="F5111" s="268" t="s">
        <v>5652</v>
      </c>
      <c r="G5111" s="160" t="s">
        <v>31</v>
      </c>
      <c r="H5111" s="161" t="s">
        <v>39</v>
      </c>
      <c r="I5111" s="160" t="s">
        <v>90</v>
      </c>
      <c r="J5111" s="160" t="s">
        <v>104</v>
      </c>
      <c r="K5111" s="240" t="s">
        <v>34</v>
      </c>
      <c r="L5111" s="241" t="s">
        <v>34</v>
      </c>
      <c r="M5111" s="241" t="s">
        <v>34</v>
      </c>
      <c r="N5111" s="241" t="s">
        <v>34</v>
      </c>
      <c r="O5111" s="241" t="s">
        <v>34</v>
      </c>
      <c r="P5111" s="241" t="s">
        <v>34</v>
      </c>
      <c r="Q5111" s="159" t="s">
        <v>34</v>
      </c>
      <c r="R5111" s="100" t="s">
        <v>34</v>
      </c>
      <c r="S5111" s="163">
        <v>1</v>
      </c>
      <c r="T5111" s="103" t="s">
        <v>99</v>
      </c>
      <c r="U5111" s="160" t="s">
        <v>96</v>
      </c>
      <c r="V5111" s="160" t="s">
        <v>105</v>
      </c>
      <c r="W5111" s="159"/>
      <c r="X5111" s="159"/>
    </row>
    <row r="5112" spans="1:24" ht="81">
      <c r="A5112" s="155">
        <f>A5111+1</f>
        <v>5110</v>
      </c>
      <c r="B5112" s="160" t="s">
        <v>1864</v>
      </c>
      <c r="C5112" s="159">
        <v>2022</v>
      </c>
      <c r="D5112" s="160" t="s">
        <v>96</v>
      </c>
      <c r="E5112" s="160" t="s">
        <v>102</v>
      </c>
      <c r="F5112" s="268" t="s">
        <v>5653</v>
      </c>
      <c r="G5112" s="160" t="s">
        <v>426</v>
      </c>
      <c r="H5112" s="161" t="s">
        <v>83</v>
      </c>
      <c r="I5112" s="160" t="s">
        <v>90</v>
      </c>
      <c r="J5112" s="160" t="s">
        <v>104</v>
      </c>
      <c r="K5112" s="240" t="s">
        <v>34</v>
      </c>
      <c r="L5112" s="241" t="s">
        <v>34</v>
      </c>
      <c r="M5112" s="241" t="s">
        <v>34</v>
      </c>
      <c r="N5112" s="241" t="s">
        <v>34</v>
      </c>
      <c r="O5112" s="241" t="s">
        <v>34</v>
      </c>
      <c r="P5112" s="241" t="s">
        <v>34</v>
      </c>
      <c r="Q5112" s="159" t="s">
        <v>34</v>
      </c>
      <c r="R5112" s="100" t="s">
        <v>34</v>
      </c>
      <c r="S5112" s="163">
        <v>1</v>
      </c>
      <c r="T5112" s="103" t="s">
        <v>99</v>
      </c>
      <c r="U5112" s="160" t="s">
        <v>96</v>
      </c>
      <c r="V5112" s="160" t="s">
        <v>105</v>
      </c>
      <c r="W5112" s="159"/>
      <c r="X5112" s="159"/>
    </row>
    <row r="5113" spans="1:24" ht="81">
      <c r="A5113" s="155">
        <f>A5112+1</f>
        <v>5111</v>
      </c>
      <c r="B5113" s="160" t="s">
        <v>1864</v>
      </c>
      <c r="C5113" s="159">
        <v>2022</v>
      </c>
      <c r="D5113" s="160" t="s">
        <v>96</v>
      </c>
      <c r="E5113" s="160" t="s">
        <v>102</v>
      </c>
      <c r="F5113" s="268" t="s">
        <v>5654</v>
      </c>
      <c r="G5113" s="160" t="s">
        <v>426</v>
      </c>
      <c r="H5113" s="161" t="s">
        <v>83</v>
      </c>
      <c r="I5113" s="160" t="s">
        <v>90</v>
      </c>
      <c r="J5113" s="160" t="s">
        <v>104</v>
      </c>
      <c r="K5113" s="240" t="s">
        <v>34</v>
      </c>
      <c r="L5113" s="241" t="s">
        <v>34</v>
      </c>
      <c r="M5113" s="241" t="s">
        <v>34</v>
      </c>
      <c r="N5113" s="241" t="s">
        <v>34</v>
      </c>
      <c r="O5113" s="241" t="s">
        <v>48</v>
      </c>
      <c r="P5113" s="241" t="s">
        <v>34</v>
      </c>
      <c r="Q5113" s="159" t="s">
        <v>34</v>
      </c>
      <c r="R5113" s="100" t="s">
        <v>34</v>
      </c>
      <c r="S5113" s="163">
        <v>1</v>
      </c>
      <c r="T5113" s="103" t="s">
        <v>99</v>
      </c>
      <c r="U5113" s="160" t="s">
        <v>96</v>
      </c>
      <c r="V5113" s="160" t="s">
        <v>105</v>
      </c>
      <c r="W5113" s="159"/>
      <c r="X5113" s="159"/>
    </row>
    <row r="5114" spans="1:24" ht="41.25">
      <c r="A5114" s="155">
        <f>A5113+1</f>
        <v>5112</v>
      </c>
      <c r="B5114" s="160" t="s">
        <v>1864</v>
      </c>
      <c r="C5114" s="159">
        <v>2022</v>
      </c>
      <c r="D5114" s="160" t="s">
        <v>106</v>
      </c>
      <c r="E5114" s="160" t="s">
        <v>3243</v>
      </c>
      <c r="F5114" s="268" t="s">
        <v>5655</v>
      </c>
      <c r="G5114" s="160" t="s">
        <v>31</v>
      </c>
      <c r="H5114" s="161" t="s">
        <v>50</v>
      </c>
      <c r="I5114" s="160" t="s">
        <v>71</v>
      </c>
      <c r="J5114" s="160" t="s">
        <v>109</v>
      </c>
      <c r="K5114" s="240" t="s">
        <v>48</v>
      </c>
      <c r="L5114" s="241" t="s">
        <v>34</v>
      </c>
      <c r="M5114" s="241" t="s">
        <v>34</v>
      </c>
      <c r="N5114" s="241" t="s">
        <v>34</v>
      </c>
      <c r="O5114" s="241" t="s">
        <v>34</v>
      </c>
      <c r="P5114" s="241" t="s">
        <v>34</v>
      </c>
      <c r="Q5114" s="159" t="s">
        <v>48</v>
      </c>
      <c r="R5114" s="100" t="s">
        <v>48</v>
      </c>
      <c r="S5114" s="163">
        <v>1</v>
      </c>
      <c r="T5114" s="103" t="s">
        <v>110</v>
      </c>
      <c r="U5114" s="160" t="s">
        <v>111</v>
      </c>
      <c r="V5114" s="160" t="s">
        <v>5656</v>
      </c>
      <c r="W5114" s="159"/>
      <c r="X5114" s="159"/>
    </row>
    <row r="5115" spans="1:24" ht="41.25">
      <c r="A5115" s="155">
        <f>A5114+1</f>
        <v>5113</v>
      </c>
      <c r="B5115" s="160" t="s">
        <v>1864</v>
      </c>
      <c r="C5115" s="159">
        <v>2022</v>
      </c>
      <c r="D5115" s="160" t="s">
        <v>106</v>
      </c>
      <c r="E5115" s="160" t="s">
        <v>3243</v>
      </c>
      <c r="F5115" s="268" t="s">
        <v>5657</v>
      </c>
      <c r="G5115" s="160" t="s">
        <v>31</v>
      </c>
      <c r="H5115" s="161" t="s">
        <v>39</v>
      </c>
      <c r="I5115" s="160" t="s">
        <v>71</v>
      </c>
      <c r="J5115" s="160" t="s">
        <v>109</v>
      </c>
      <c r="K5115" s="240" t="s">
        <v>34</v>
      </c>
      <c r="L5115" s="241" t="s">
        <v>34</v>
      </c>
      <c r="M5115" s="241" t="s">
        <v>34</v>
      </c>
      <c r="N5115" s="241" t="s">
        <v>34</v>
      </c>
      <c r="O5115" s="241" t="s">
        <v>34</v>
      </c>
      <c r="P5115" s="241" t="s">
        <v>34</v>
      </c>
      <c r="Q5115" s="159" t="s">
        <v>34</v>
      </c>
      <c r="R5115" s="100" t="s">
        <v>34</v>
      </c>
      <c r="S5115" s="163">
        <v>1</v>
      </c>
      <c r="T5115" s="103" t="s">
        <v>110</v>
      </c>
      <c r="U5115" s="160" t="s">
        <v>111</v>
      </c>
      <c r="V5115" s="160" t="s">
        <v>5656</v>
      </c>
      <c r="W5115" s="159"/>
      <c r="X5115" s="159"/>
    </row>
    <row r="5116" spans="1:24" ht="41.25">
      <c r="A5116" s="155">
        <f>A5115+1</f>
        <v>5114</v>
      </c>
      <c r="B5116" s="160" t="s">
        <v>1864</v>
      </c>
      <c r="C5116" s="159">
        <v>2022</v>
      </c>
      <c r="D5116" s="160" t="s">
        <v>106</v>
      </c>
      <c r="E5116" s="160" t="s">
        <v>3243</v>
      </c>
      <c r="F5116" s="268" t="s">
        <v>5658</v>
      </c>
      <c r="G5116" s="160" t="s">
        <v>193</v>
      </c>
      <c r="H5116" s="161" t="s">
        <v>120</v>
      </c>
      <c r="I5116" s="160" t="s">
        <v>71</v>
      </c>
      <c r="J5116" s="160" t="s">
        <v>109</v>
      </c>
      <c r="K5116" s="240" t="s">
        <v>34</v>
      </c>
      <c r="L5116" s="241" t="s">
        <v>34</v>
      </c>
      <c r="M5116" s="241" t="s">
        <v>34</v>
      </c>
      <c r="N5116" s="241" t="s">
        <v>34</v>
      </c>
      <c r="O5116" s="241" t="s">
        <v>34</v>
      </c>
      <c r="P5116" s="241" t="s">
        <v>34</v>
      </c>
      <c r="Q5116" s="159" t="s">
        <v>34</v>
      </c>
      <c r="R5116" s="100" t="s">
        <v>34</v>
      </c>
      <c r="S5116" s="163">
        <v>1</v>
      </c>
      <c r="T5116" s="103" t="s">
        <v>110</v>
      </c>
      <c r="U5116" s="160" t="s">
        <v>111</v>
      </c>
      <c r="V5116" s="160" t="s">
        <v>5656</v>
      </c>
      <c r="W5116" s="159"/>
      <c r="X5116" s="159"/>
    </row>
    <row r="5117" spans="1:24" ht="81">
      <c r="A5117" s="155">
        <f>A5116+1</f>
        <v>5115</v>
      </c>
      <c r="B5117" s="160" t="s">
        <v>1864</v>
      </c>
      <c r="C5117" s="159">
        <v>2022</v>
      </c>
      <c r="D5117" s="160" t="s">
        <v>106</v>
      </c>
      <c r="E5117" s="160" t="s">
        <v>131</v>
      </c>
      <c r="F5117" s="268" t="s">
        <v>5659</v>
      </c>
      <c r="G5117" s="160" t="s">
        <v>426</v>
      </c>
      <c r="H5117" s="161" t="s">
        <v>83</v>
      </c>
      <c r="I5117" s="157" t="s">
        <v>71</v>
      </c>
      <c r="J5117" s="160" t="s">
        <v>109</v>
      </c>
      <c r="K5117" s="240" t="s">
        <v>48</v>
      </c>
      <c r="L5117" s="241" t="s">
        <v>34</v>
      </c>
      <c r="M5117" s="241" t="s">
        <v>34</v>
      </c>
      <c r="N5117" s="241" t="s">
        <v>34</v>
      </c>
      <c r="O5117" s="241" t="s">
        <v>34</v>
      </c>
      <c r="P5117" s="241" t="s">
        <v>34</v>
      </c>
      <c r="Q5117" s="159" t="s">
        <v>34</v>
      </c>
      <c r="R5117" s="100" t="s">
        <v>34</v>
      </c>
      <c r="S5117" s="163">
        <v>1</v>
      </c>
      <c r="T5117" s="103" t="s">
        <v>110</v>
      </c>
      <c r="U5117" s="160" t="s">
        <v>111</v>
      </c>
      <c r="V5117" s="160" t="s">
        <v>5656</v>
      </c>
      <c r="W5117" s="159"/>
      <c r="X5117" s="159"/>
    </row>
    <row r="5118" spans="1:24" ht="81">
      <c r="A5118" s="155">
        <f>A5117+1</f>
        <v>5116</v>
      </c>
      <c r="B5118" s="160" t="s">
        <v>1864</v>
      </c>
      <c r="C5118" s="159">
        <v>2022</v>
      </c>
      <c r="D5118" s="160" t="s">
        <v>106</v>
      </c>
      <c r="E5118" s="160" t="s">
        <v>131</v>
      </c>
      <c r="F5118" s="268" t="s">
        <v>5660</v>
      </c>
      <c r="G5118" s="160" t="s">
        <v>426</v>
      </c>
      <c r="H5118" s="161" t="s">
        <v>83</v>
      </c>
      <c r="I5118" s="157" t="s">
        <v>71</v>
      </c>
      <c r="J5118" s="160" t="s">
        <v>109</v>
      </c>
      <c r="K5118" s="240" t="s">
        <v>34</v>
      </c>
      <c r="L5118" s="241" t="s">
        <v>34</v>
      </c>
      <c r="M5118" s="241" t="s">
        <v>34</v>
      </c>
      <c r="N5118" s="241" t="s">
        <v>34</v>
      </c>
      <c r="O5118" s="241" t="s">
        <v>34</v>
      </c>
      <c r="P5118" s="241" t="s">
        <v>34</v>
      </c>
      <c r="Q5118" s="159" t="s">
        <v>34</v>
      </c>
      <c r="R5118" s="100" t="s">
        <v>34</v>
      </c>
      <c r="S5118" s="163">
        <v>1</v>
      </c>
      <c r="T5118" s="103" t="s">
        <v>110</v>
      </c>
      <c r="U5118" s="160" t="s">
        <v>111</v>
      </c>
      <c r="V5118" s="160" t="s">
        <v>5656</v>
      </c>
      <c r="W5118" s="159"/>
      <c r="X5118" s="159"/>
    </row>
    <row r="5119" spans="1:24" ht="81">
      <c r="A5119" s="155">
        <f>A5118+1</f>
        <v>5117</v>
      </c>
      <c r="B5119" s="160" t="s">
        <v>1864</v>
      </c>
      <c r="C5119" s="159">
        <v>2022</v>
      </c>
      <c r="D5119" s="160" t="s">
        <v>106</v>
      </c>
      <c r="E5119" s="160" t="s">
        <v>131</v>
      </c>
      <c r="F5119" s="268" t="s">
        <v>5661</v>
      </c>
      <c r="G5119" s="160" t="s">
        <v>426</v>
      </c>
      <c r="H5119" s="161" t="s">
        <v>83</v>
      </c>
      <c r="I5119" s="157" t="s">
        <v>71</v>
      </c>
      <c r="J5119" s="160" t="s">
        <v>109</v>
      </c>
      <c r="K5119" s="240" t="s">
        <v>34</v>
      </c>
      <c r="L5119" s="241" t="s">
        <v>34</v>
      </c>
      <c r="M5119" s="241" t="s">
        <v>34</v>
      </c>
      <c r="N5119" s="241" t="s">
        <v>34</v>
      </c>
      <c r="O5119" s="241" t="s">
        <v>34</v>
      </c>
      <c r="P5119" s="241" t="s">
        <v>34</v>
      </c>
      <c r="Q5119" s="159" t="s">
        <v>34</v>
      </c>
      <c r="R5119" s="100" t="s">
        <v>34</v>
      </c>
      <c r="S5119" s="163">
        <v>1</v>
      </c>
      <c r="T5119" s="103" t="s">
        <v>110</v>
      </c>
      <c r="U5119" s="160" t="s">
        <v>111</v>
      </c>
      <c r="V5119" s="160" t="s">
        <v>5656</v>
      </c>
      <c r="W5119" s="159"/>
      <c r="X5119" s="159"/>
    </row>
    <row r="5120" spans="1:24" ht="81">
      <c r="A5120" s="155">
        <f>A5119+1</f>
        <v>5118</v>
      </c>
      <c r="B5120" s="160" t="s">
        <v>1864</v>
      </c>
      <c r="C5120" s="159">
        <v>2022</v>
      </c>
      <c r="D5120" s="160" t="s">
        <v>106</v>
      </c>
      <c r="E5120" s="160" t="s">
        <v>131</v>
      </c>
      <c r="F5120" s="268" t="s">
        <v>5662</v>
      </c>
      <c r="G5120" s="160" t="s">
        <v>426</v>
      </c>
      <c r="H5120" s="161" t="s">
        <v>83</v>
      </c>
      <c r="I5120" s="157" t="s">
        <v>71</v>
      </c>
      <c r="J5120" s="160" t="s">
        <v>109</v>
      </c>
      <c r="K5120" s="240" t="s">
        <v>34</v>
      </c>
      <c r="L5120" s="241" t="s">
        <v>34</v>
      </c>
      <c r="M5120" s="241" t="s">
        <v>34</v>
      </c>
      <c r="N5120" s="241" t="s">
        <v>34</v>
      </c>
      <c r="O5120" s="241" t="s">
        <v>34</v>
      </c>
      <c r="P5120" s="241" t="s">
        <v>34</v>
      </c>
      <c r="Q5120" s="159" t="s">
        <v>34</v>
      </c>
      <c r="R5120" s="100" t="s">
        <v>34</v>
      </c>
      <c r="S5120" s="163">
        <v>1</v>
      </c>
      <c r="T5120" s="103" t="s">
        <v>110</v>
      </c>
      <c r="U5120" s="160" t="s">
        <v>111</v>
      </c>
      <c r="V5120" s="160" t="s">
        <v>5656</v>
      </c>
      <c r="W5120" s="159"/>
      <c r="X5120" s="159"/>
    </row>
    <row r="5121" spans="1:24" ht="81">
      <c r="A5121" s="155">
        <f>A5120+1</f>
        <v>5119</v>
      </c>
      <c r="B5121" s="160" t="s">
        <v>1864</v>
      </c>
      <c r="C5121" s="159">
        <v>2022</v>
      </c>
      <c r="D5121" s="160" t="s">
        <v>106</v>
      </c>
      <c r="E5121" s="160" t="s">
        <v>131</v>
      </c>
      <c r="F5121" s="268" t="s">
        <v>5663</v>
      </c>
      <c r="G5121" s="160" t="s">
        <v>426</v>
      </c>
      <c r="H5121" s="161" t="s">
        <v>83</v>
      </c>
      <c r="I5121" s="157" t="s">
        <v>71</v>
      </c>
      <c r="J5121" s="160" t="s">
        <v>109</v>
      </c>
      <c r="K5121" s="240" t="s">
        <v>34</v>
      </c>
      <c r="L5121" s="241" t="s">
        <v>34</v>
      </c>
      <c r="M5121" s="241" t="s">
        <v>34</v>
      </c>
      <c r="N5121" s="241" t="s">
        <v>34</v>
      </c>
      <c r="O5121" s="241" t="s">
        <v>34</v>
      </c>
      <c r="P5121" s="241" t="s">
        <v>34</v>
      </c>
      <c r="Q5121" s="159" t="s">
        <v>34</v>
      </c>
      <c r="R5121" s="100" t="s">
        <v>34</v>
      </c>
      <c r="S5121" s="163">
        <v>1</v>
      </c>
      <c r="T5121" s="103" t="s">
        <v>110</v>
      </c>
      <c r="U5121" s="160" t="s">
        <v>111</v>
      </c>
      <c r="V5121" s="160" t="s">
        <v>5656</v>
      </c>
      <c r="W5121" s="159"/>
      <c r="X5121" s="159"/>
    </row>
    <row r="5122" spans="1:24" ht="41.25">
      <c r="A5122" s="155">
        <f>A5121+1</f>
        <v>5120</v>
      </c>
      <c r="B5122" s="160" t="s">
        <v>1864</v>
      </c>
      <c r="C5122" s="159">
        <v>2022</v>
      </c>
      <c r="D5122" s="160" t="s">
        <v>106</v>
      </c>
      <c r="E5122" s="160" t="s">
        <v>379</v>
      </c>
      <c r="F5122" s="268" t="s">
        <v>5664</v>
      </c>
      <c r="G5122" s="160" t="s">
        <v>193</v>
      </c>
      <c r="H5122" s="161" t="s">
        <v>120</v>
      </c>
      <c r="I5122" s="160" t="s">
        <v>71</v>
      </c>
      <c r="J5122" s="160" t="s">
        <v>72</v>
      </c>
      <c r="K5122" s="240" t="s">
        <v>48</v>
      </c>
      <c r="L5122" s="241" t="s">
        <v>34</v>
      </c>
      <c r="M5122" s="241" t="s">
        <v>34</v>
      </c>
      <c r="N5122" s="241" t="s">
        <v>34</v>
      </c>
      <c r="O5122" s="241" t="s">
        <v>34</v>
      </c>
      <c r="P5122" s="241" t="s">
        <v>34</v>
      </c>
      <c r="Q5122" s="159" t="s">
        <v>34</v>
      </c>
      <c r="R5122" s="100" t="s">
        <v>34</v>
      </c>
      <c r="S5122" s="163">
        <v>1</v>
      </c>
      <c r="T5122" s="103" t="s">
        <v>110</v>
      </c>
      <c r="U5122" s="160" t="s">
        <v>111</v>
      </c>
      <c r="V5122" s="160" t="s">
        <v>379</v>
      </c>
      <c r="W5122" s="159"/>
      <c r="X5122" s="159"/>
    </row>
    <row r="5123" spans="1:24" ht="41.25">
      <c r="A5123" s="155">
        <f>A5122+1</f>
        <v>5121</v>
      </c>
      <c r="B5123" s="160" t="s">
        <v>1864</v>
      </c>
      <c r="C5123" s="159">
        <v>2022</v>
      </c>
      <c r="D5123" s="160" t="s">
        <v>106</v>
      </c>
      <c r="E5123" s="160" t="s">
        <v>379</v>
      </c>
      <c r="F5123" s="268" t="s">
        <v>5665</v>
      </c>
      <c r="G5123" s="160" t="s">
        <v>31</v>
      </c>
      <c r="H5123" s="161" t="s">
        <v>39</v>
      </c>
      <c r="I5123" s="160" t="s">
        <v>71</v>
      </c>
      <c r="J5123" s="160" t="s">
        <v>72</v>
      </c>
      <c r="K5123" s="240" t="s">
        <v>48</v>
      </c>
      <c r="L5123" s="241" t="s">
        <v>34</v>
      </c>
      <c r="M5123" s="241" t="s">
        <v>34</v>
      </c>
      <c r="N5123" s="241" t="s">
        <v>34</v>
      </c>
      <c r="O5123" s="241" t="s">
        <v>48</v>
      </c>
      <c r="P5123" s="241" t="s">
        <v>34</v>
      </c>
      <c r="Q5123" s="159" t="s">
        <v>34</v>
      </c>
      <c r="R5123" s="100" t="s">
        <v>34</v>
      </c>
      <c r="S5123" s="163">
        <v>1</v>
      </c>
      <c r="T5123" s="103" t="s">
        <v>110</v>
      </c>
      <c r="U5123" s="160" t="s">
        <v>111</v>
      </c>
      <c r="V5123" s="160" t="s">
        <v>379</v>
      </c>
      <c r="W5123" s="159"/>
      <c r="X5123" s="159"/>
    </row>
    <row r="5124" spans="1:24" ht="81">
      <c r="A5124" s="155">
        <f>A5123+1</f>
        <v>5122</v>
      </c>
      <c r="B5124" s="160" t="s">
        <v>1864</v>
      </c>
      <c r="C5124" s="159">
        <v>2022</v>
      </c>
      <c r="D5124" s="160" t="s">
        <v>106</v>
      </c>
      <c r="E5124" s="160" t="s">
        <v>379</v>
      </c>
      <c r="F5124" s="268" t="s">
        <v>5666</v>
      </c>
      <c r="G5124" s="160" t="s">
        <v>426</v>
      </c>
      <c r="H5124" s="161" t="s">
        <v>83</v>
      </c>
      <c r="I5124" s="160" t="s">
        <v>71</v>
      </c>
      <c r="J5124" s="160" t="s">
        <v>72</v>
      </c>
      <c r="K5124" s="240" t="s">
        <v>48</v>
      </c>
      <c r="L5124" s="241" t="s">
        <v>34</v>
      </c>
      <c r="M5124" s="241" t="s">
        <v>34</v>
      </c>
      <c r="N5124" s="241" t="s">
        <v>34</v>
      </c>
      <c r="O5124" s="241" t="s">
        <v>34</v>
      </c>
      <c r="P5124" s="241" t="s">
        <v>34</v>
      </c>
      <c r="Q5124" s="159" t="s">
        <v>34</v>
      </c>
      <c r="R5124" s="100" t="s">
        <v>34</v>
      </c>
      <c r="S5124" s="163">
        <v>1</v>
      </c>
      <c r="T5124" s="103" t="s">
        <v>110</v>
      </c>
      <c r="U5124" s="160" t="s">
        <v>111</v>
      </c>
      <c r="V5124" s="160" t="s">
        <v>379</v>
      </c>
      <c r="W5124" s="159"/>
      <c r="X5124" s="159"/>
    </row>
    <row r="5125" spans="1:24" ht="41.25">
      <c r="A5125" s="155">
        <f>A5124+1</f>
        <v>5123</v>
      </c>
      <c r="B5125" s="160" t="s">
        <v>1864</v>
      </c>
      <c r="C5125" s="159">
        <v>2022</v>
      </c>
      <c r="D5125" s="160" t="s">
        <v>139</v>
      </c>
      <c r="E5125" s="160" t="s">
        <v>5528</v>
      </c>
      <c r="F5125" s="268" t="s">
        <v>5667</v>
      </c>
      <c r="G5125" s="160" t="s">
        <v>193</v>
      </c>
      <c r="H5125" s="161" t="s">
        <v>120</v>
      </c>
      <c r="I5125" s="160" t="s">
        <v>71</v>
      </c>
      <c r="J5125" s="160" t="s">
        <v>142</v>
      </c>
      <c r="K5125" s="240" t="s">
        <v>34</v>
      </c>
      <c r="L5125" s="241" t="s">
        <v>34</v>
      </c>
      <c r="M5125" s="241" t="s">
        <v>34</v>
      </c>
      <c r="N5125" s="241" t="s">
        <v>34</v>
      </c>
      <c r="O5125" s="241" t="s">
        <v>34</v>
      </c>
      <c r="P5125" s="241" t="s">
        <v>34</v>
      </c>
      <c r="Q5125" s="159" t="s">
        <v>34</v>
      </c>
      <c r="R5125" s="100" t="s">
        <v>34</v>
      </c>
      <c r="S5125" s="163">
        <v>1</v>
      </c>
      <c r="T5125" s="103" t="s">
        <v>143</v>
      </c>
      <c r="U5125" s="160" t="s">
        <v>329</v>
      </c>
      <c r="V5125" s="160" t="s">
        <v>144</v>
      </c>
      <c r="W5125" s="159"/>
      <c r="X5125" s="159"/>
    </row>
    <row r="5126" spans="1:24" ht="41.25">
      <c r="A5126" s="155">
        <f>A5125+1</f>
        <v>5124</v>
      </c>
      <c r="B5126" s="160" t="s">
        <v>1864</v>
      </c>
      <c r="C5126" s="159">
        <v>2022</v>
      </c>
      <c r="D5126" s="160" t="s">
        <v>139</v>
      </c>
      <c r="E5126" s="160" t="s">
        <v>5528</v>
      </c>
      <c r="F5126" s="268" t="s">
        <v>5668</v>
      </c>
      <c r="G5126" s="160" t="s">
        <v>31</v>
      </c>
      <c r="H5126" s="161" t="s">
        <v>39</v>
      </c>
      <c r="I5126" s="160" t="s">
        <v>71</v>
      </c>
      <c r="J5126" s="160" t="s">
        <v>142</v>
      </c>
      <c r="K5126" s="240" t="s">
        <v>34</v>
      </c>
      <c r="L5126" s="241" t="s">
        <v>34</v>
      </c>
      <c r="M5126" s="241" t="s">
        <v>34</v>
      </c>
      <c r="N5126" s="241" t="s">
        <v>34</v>
      </c>
      <c r="O5126" s="241" t="s">
        <v>34</v>
      </c>
      <c r="P5126" s="241" t="s">
        <v>34</v>
      </c>
      <c r="Q5126" s="159" t="s">
        <v>34</v>
      </c>
      <c r="R5126" s="100" t="s">
        <v>34</v>
      </c>
      <c r="S5126" s="163">
        <v>1</v>
      </c>
      <c r="T5126" s="103" t="s">
        <v>143</v>
      </c>
      <c r="U5126" s="160" t="s">
        <v>329</v>
      </c>
      <c r="V5126" s="160" t="s">
        <v>144</v>
      </c>
      <c r="W5126" s="159"/>
      <c r="X5126" s="159"/>
    </row>
    <row r="5127" spans="1:24" ht="81">
      <c r="A5127" s="155">
        <f>A5126+1</f>
        <v>5125</v>
      </c>
      <c r="B5127" s="160" t="s">
        <v>1864</v>
      </c>
      <c r="C5127" s="159">
        <v>2022</v>
      </c>
      <c r="D5127" s="160" t="s">
        <v>139</v>
      </c>
      <c r="E5127" s="160" t="s">
        <v>5528</v>
      </c>
      <c r="F5127" s="268" t="s">
        <v>5669</v>
      </c>
      <c r="G5127" s="160" t="s">
        <v>426</v>
      </c>
      <c r="H5127" s="161" t="s">
        <v>83</v>
      </c>
      <c r="I5127" s="160" t="s">
        <v>5670</v>
      </c>
      <c r="J5127" s="160" t="s">
        <v>142</v>
      </c>
      <c r="K5127" s="240" t="s">
        <v>34</v>
      </c>
      <c r="L5127" s="241" t="s">
        <v>34</v>
      </c>
      <c r="M5127" s="241" t="s">
        <v>34</v>
      </c>
      <c r="N5127" s="241" t="s">
        <v>34</v>
      </c>
      <c r="O5127" s="241" t="s">
        <v>34</v>
      </c>
      <c r="P5127" s="241" t="s">
        <v>34</v>
      </c>
      <c r="Q5127" s="159" t="s">
        <v>34</v>
      </c>
      <c r="R5127" s="100" t="s">
        <v>34</v>
      </c>
      <c r="S5127" s="163">
        <v>1</v>
      </c>
      <c r="T5127" s="103" t="s">
        <v>143</v>
      </c>
      <c r="U5127" s="160" t="s">
        <v>329</v>
      </c>
      <c r="V5127" s="160" t="s">
        <v>144</v>
      </c>
      <c r="W5127" s="159"/>
      <c r="X5127" s="159"/>
    </row>
    <row r="5128" spans="1:24" ht="41.25">
      <c r="A5128" s="155">
        <f>A5127+1</f>
        <v>5126</v>
      </c>
      <c r="B5128" s="160" t="s">
        <v>1864</v>
      </c>
      <c r="C5128" s="159">
        <v>2022</v>
      </c>
      <c r="D5128" s="160" t="s">
        <v>139</v>
      </c>
      <c r="E5128" s="160" t="s">
        <v>5528</v>
      </c>
      <c r="F5128" s="268" t="s">
        <v>5671</v>
      </c>
      <c r="G5128" s="160" t="s">
        <v>31</v>
      </c>
      <c r="H5128" s="161" t="s">
        <v>39</v>
      </c>
      <c r="I5128" s="160" t="s">
        <v>71</v>
      </c>
      <c r="J5128" s="160" t="s">
        <v>142</v>
      </c>
      <c r="K5128" s="240" t="s">
        <v>34</v>
      </c>
      <c r="L5128" s="241" t="s">
        <v>34</v>
      </c>
      <c r="M5128" s="241" t="s">
        <v>34</v>
      </c>
      <c r="N5128" s="241" t="s">
        <v>34</v>
      </c>
      <c r="O5128" s="241" t="s">
        <v>34</v>
      </c>
      <c r="P5128" s="241" t="s">
        <v>34</v>
      </c>
      <c r="Q5128" s="159" t="s">
        <v>34</v>
      </c>
      <c r="R5128" s="100" t="s">
        <v>34</v>
      </c>
      <c r="S5128" s="163">
        <v>1</v>
      </c>
      <c r="T5128" s="103" t="s">
        <v>143</v>
      </c>
      <c r="U5128" s="160" t="s">
        <v>329</v>
      </c>
      <c r="V5128" s="160" t="s">
        <v>144</v>
      </c>
      <c r="W5128" s="159"/>
      <c r="X5128" s="159"/>
    </row>
    <row r="5129" spans="1:24" ht="41.25">
      <c r="A5129" s="155">
        <f>A5128+1</f>
        <v>5127</v>
      </c>
      <c r="B5129" s="160" t="s">
        <v>1864</v>
      </c>
      <c r="C5129" s="159">
        <v>2022</v>
      </c>
      <c r="D5129" s="160" t="s">
        <v>139</v>
      </c>
      <c r="E5129" s="160" t="s">
        <v>483</v>
      </c>
      <c r="F5129" s="268" t="s">
        <v>5672</v>
      </c>
      <c r="G5129" s="160" t="s">
        <v>31</v>
      </c>
      <c r="H5129" s="161" t="s">
        <v>39</v>
      </c>
      <c r="I5129" s="160" t="s">
        <v>71</v>
      </c>
      <c r="J5129" s="160" t="s">
        <v>142</v>
      </c>
      <c r="K5129" s="240" t="s">
        <v>34</v>
      </c>
      <c r="L5129" s="241" t="s">
        <v>34</v>
      </c>
      <c r="M5129" s="241" t="s">
        <v>34</v>
      </c>
      <c r="N5129" s="241" t="s">
        <v>34</v>
      </c>
      <c r="O5129" s="241" t="s">
        <v>34</v>
      </c>
      <c r="P5129" s="241" t="s">
        <v>34</v>
      </c>
      <c r="Q5129" s="159" t="s">
        <v>34</v>
      </c>
      <c r="R5129" s="100" t="s">
        <v>34</v>
      </c>
      <c r="S5129" s="163">
        <v>1</v>
      </c>
      <c r="T5129" s="103" t="s">
        <v>143</v>
      </c>
      <c r="U5129" s="160" t="s">
        <v>329</v>
      </c>
      <c r="V5129" s="160" t="s">
        <v>483</v>
      </c>
      <c r="W5129" s="159"/>
      <c r="X5129" s="159"/>
    </row>
    <row r="5130" spans="1:24" ht="41.25">
      <c r="A5130" s="155">
        <f>A5129+1</f>
        <v>5128</v>
      </c>
      <c r="B5130" s="160" t="s">
        <v>1864</v>
      </c>
      <c r="C5130" s="159">
        <v>2022</v>
      </c>
      <c r="D5130" s="160" t="s">
        <v>139</v>
      </c>
      <c r="E5130" s="160" t="s">
        <v>483</v>
      </c>
      <c r="F5130" s="268" t="s">
        <v>5673</v>
      </c>
      <c r="G5130" s="160" t="s">
        <v>31</v>
      </c>
      <c r="H5130" s="161" t="s">
        <v>39</v>
      </c>
      <c r="I5130" s="160" t="s">
        <v>71</v>
      </c>
      <c r="J5130" s="160" t="s">
        <v>142</v>
      </c>
      <c r="K5130" s="240" t="s">
        <v>34</v>
      </c>
      <c r="L5130" s="241" t="s">
        <v>34</v>
      </c>
      <c r="M5130" s="241" t="s">
        <v>48</v>
      </c>
      <c r="N5130" s="241" t="s">
        <v>34</v>
      </c>
      <c r="O5130" s="241" t="s">
        <v>34</v>
      </c>
      <c r="P5130" s="241" t="s">
        <v>34</v>
      </c>
      <c r="Q5130" s="159" t="s">
        <v>34</v>
      </c>
      <c r="R5130" s="100" t="s">
        <v>34</v>
      </c>
      <c r="S5130" s="163">
        <v>1</v>
      </c>
      <c r="T5130" s="103" t="s">
        <v>143</v>
      </c>
      <c r="U5130" s="160" t="s">
        <v>329</v>
      </c>
      <c r="V5130" s="160" t="s">
        <v>483</v>
      </c>
      <c r="W5130" s="159"/>
      <c r="X5130" s="159"/>
    </row>
    <row r="5131" spans="1:24" ht="41.25">
      <c r="A5131" s="155">
        <f>A5130+1</f>
        <v>5129</v>
      </c>
      <c r="B5131" s="160" t="s">
        <v>1864</v>
      </c>
      <c r="C5131" s="159">
        <v>2022</v>
      </c>
      <c r="D5131" s="160" t="s">
        <v>139</v>
      </c>
      <c r="E5131" s="160" t="s">
        <v>483</v>
      </c>
      <c r="F5131" s="268" t="s">
        <v>5674</v>
      </c>
      <c r="G5131" s="160" t="s">
        <v>31</v>
      </c>
      <c r="H5131" s="161" t="s">
        <v>29</v>
      </c>
      <c r="I5131" s="160" t="s">
        <v>71</v>
      </c>
      <c r="J5131" s="160" t="s">
        <v>142</v>
      </c>
      <c r="K5131" s="240" t="s">
        <v>34</v>
      </c>
      <c r="L5131" s="241" t="s">
        <v>34</v>
      </c>
      <c r="M5131" s="241" t="s">
        <v>34</v>
      </c>
      <c r="N5131" s="241" t="s">
        <v>34</v>
      </c>
      <c r="O5131" s="241" t="s">
        <v>48</v>
      </c>
      <c r="P5131" s="241" t="s">
        <v>34</v>
      </c>
      <c r="Q5131" s="159" t="s">
        <v>34</v>
      </c>
      <c r="R5131" s="100" t="s">
        <v>34</v>
      </c>
      <c r="S5131" s="163">
        <v>1</v>
      </c>
      <c r="T5131" s="103" t="s">
        <v>143</v>
      </c>
      <c r="U5131" s="160" t="s">
        <v>329</v>
      </c>
      <c r="V5131" s="160" t="s">
        <v>483</v>
      </c>
      <c r="W5131" s="159"/>
      <c r="X5131" s="159"/>
    </row>
    <row r="5132" spans="1:24" ht="41.25">
      <c r="A5132" s="155">
        <f>A5131+1</f>
        <v>5130</v>
      </c>
      <c r="B5132" s="160" t="s">
        <v>1864</v>
      </c>
      <c r="C5132" s="159">
        <v>2022</v>
      </c>
      <c r="D5132" s="160" t="s">
        <v>139</v>
      </c>
      <c r="E5132" s="160" t="s">
        <v>483</v>
      </c>
      <c r="F5132" s="268" t="s">
        <v>5675</v>
      </c>
      <c r="G5132" s="160" t="s">
        <v>31</v>
      </c>
      <c r="H5132" s="161" t="s">
        <v>50</v>
      </c>
      <c r="I5132" s="160" t="s">
        <v>71</v>
      </c>
      <c r="J5132" s="160" t="s">
        <v>142</v>
      </c>
      <c r="K5132" s="240" t="s">
        <v>34</v>
      </c>
      <c r="L5132" s="241" t="s">
        <v>34</v>
      </c>
      <c r="M5132" s="241" t="s">
        <v>34</v>
      </c>
      <c r="N5132" s="241" t="s">
        <v>34</v>
      </c>
      <c r="O5132" s="241" t="s">
        <v>34</v>
      </c>
      <c r="P5132" s="241" t="s">
        <v>34</v>
      </c>
      <c r="Q5132" s="159" t="s">
        <v>48</v>
      </c>
      <c r="R5132" s="100" t="s">
        <v>48</v>
      </c>
      <c r="S5132" s="163">
        <v>1</v>
      </c>
      <c r="T5132" s="103" t="s">
        <v>143</v>
      </c>
      <c r="U5132" s="160" t="s">
        <v>329</v>
      </c>
      <c r="V5132" s="160" t="s">
        <v>483</v>
      </c>
      <c r="W5132" s="159"/>
      <c r="X5132" s="159"/>
    </row>
    <row r="5133" spans="1:24" ht="41.25">
      <c r="A5133" s="155">
        <f>A5132+1</f>
        <v>5131</v>
      </c>
      <c r="B5133" s="160" t="s">
        <v>1864</v>
      </c>
      <c r="C5133" s="159">
        <v>2022</v>
      </c>
      <c r="D5133" s="160" t="s">
        <v>139</v>
      </c>
      <c r="E5133" s="160" t="s">
        <v>483</v>
      </c>
      <c r="F5133" s="268" t="s">
        <v>5676</v>
      </c>
      <c r="G5133" s="160" t="s">
        <v>31</v>
      </c>
      <c r="H5133" s="161" t="s">
        <v>39</v>
      </c>
      <c r="I5133" s="160" t="s">
        <v>71</v>
      </c>
      <c r="J5133" s="160" t="s">
        <v>142</v>
      </c>
      <c r="K5133" s="240" t="s">
        <v>34</v>
      </c>
      <c r="L5133" s="241" t="s">
        <v>34</v>
      </c>
      <c r="M5133" s="241" t="s">
        <v>34</v>
      </c>
      <c r="N5133" s="241" t="s">
        <v>34</v>
      </c>
      <c r="O5133" s="241" t="s">
        <v>34</v>
      </c>
      <c r="P5133" s="241" t="s">
        <v>34</v>
      </c>
      <c r="Q5133" s="159" t="s">
        <v>34</v>
      </c>
      <c r="R5133" s="100" t="s">
        <v>34</v>
      </c>
      <c r="S5133" s="163">
        <v>1</v>
      </c>
      <c r="T5133" s="103" t="s">
        <v>143</v>
      </c>
      <c r="U5133" s="160" t="s">
        <v>329</v>
      </c>
      <c r="V5133" s="160" t="s">
        <v>483</v>
      </c>
      <c r="W5133" s="159"/>
      <c r="X5133" s="159"/>
    </row>
    <row r="5134" spans="1:24" ht="41.25">
      <c r="A5134" s="155">
        <f>A5133+1</f>
        <v>5132</v>
      </c>
      <c r="B5134" s="160" t="s">
        <v>1864</v>
      </c>
      <c r="C5134" s="159">
        <v>2022</v>
      </c>
      <c r="D5134" s="160" t="s">
        <v>139</v>
      </c>
      <c r="E5134" s="160" t="s">
        <v>483</v>
      </c>
      <c r="F5134" s="268" t="s">
        <v>5677</v>
      </c>
      <c r="G5134" s="160" t="s">
        <v>31</v>
      </c>
      <c r="H5134" s="161" t="s">
        <v>39</v>
      </c>
      <c r="I5134" s="160" t="s">
        <v>71</v>
      </c>
      <c r="J5134" s="160" t="s">
        <v>142</v>
      </c>
      <c r="K5134" s="240" t="s">
        <v>34</v>
      </c>
      <c r="L5134" s="241" t="s">
        <v>34</v>
      </c>
      <c r="M5134" s="241" t="s">
        <v>34</v>
      </c>
      <c r="N5134" s="241" t="s">
        <v>34</v>
      </c>
      <c r="O5134" s="241" t="s">
        <v>34</v>
      </c>
      <c r="P5134" s="241" t="s">
        <v>34</v>
      </c>
      <c r="Q5134" s="159" t="s">
        <v>34</v>
      </c>
      <c r="R5134" s="100" t="s">
        <v>34</v>
      </c>
      <c r="S5134" s="163">
        <v>1</v>
      </c>
      <c r="T5134" s="103" t="s">
        <v>143</v>
      </c>
      <c r="U5134" s="160" t="s">
        <v>329</v>
      </c>
      <c r="V5134" s="160" t="s">
        <v>483</v>
      </c>
      <c r="W5134" s="159"/>
      <c r="X5134" s="159"/>
    </row>
    <row r="5135" spans="1:24" ht="81">
      <c r="A5135" s="155">
        <f>A5134+1</f>
        <v>5133</v>
      </c>
      <c r="B5135" s="160" t="s">
        <v>1864</v>
      </c>
      <c r="C5135" s="159">
        <v>2022</v>
      </c>
      <c r="D5135" s="160" t="s">
        <v>139</v>
      </c>
      <c r="E5135" s="160" t="s">
        <v>483</v>
      </c>
      <c r="F5135" s="268" t="s">
        <v>5678</v>
      </c>
      <c r="G5135" s="160" t="s">
        <v>426</v>
      </c>
      <c r="H5135" s="161" t="s">
        <v>83</v>
      </c>
      <c r="I5135" s="160" t="s">
        <v>71</v>
      </c>
      <c r="J5135" s="160" t="s">
        <v>142</v>
      </c>
      <c r="K5135" s="240" t="s">
        <v>34</v>
      </c>
      <c r="L5135" s="241" t="s">
        <v>34</v>
      </c>
      <c r="M5135" s="241" t="s">
        <v>48</v>
      </c>
      <c r="N5135" s="241" t="s">
        <v>34</v>
      </c>
      <c r="O5135" s="241" t="s">
        <v>34</v>
      </c>
      <c r="P5135" s="241" t="s">
        <v>34</v>
      </c>
      <c r="Q5135" s="159" t="s">
        <v>34</v>
      </c>
      <c r="R5135" s="100" t="s">
        <v>34</v>
      </c>
      <c r="S5135" s="163"/>
      <c r="T5135" s="103" t="s">
        <v>143</v>
      </c>
      <c r="U5135" s="160" t="s">
        <v>329</v>
      </c>
      <c r="V5135" s="160" t="s">
        <v>483</v>
      </c>
      <c r="W5135" s="159"/>
      <c r="X5135" s="159"/>
    </row>
    <row r="5136" spans="1:24" ht="81">
      <c r="A5136" s="155">
        <f>A5135+1</f>
        <v>5134</v>
      </c>
      <c r="B5136" s="160" t="s">
        <v>1864</v>
      </c>
      <c r="C5136" s="159">
        <v>2022</v>
      </c>
      <c r="D5136" s="160" t="s">
        <v>139</v>
      </c>
      <c r="E5136" s="160" t="s">
        <v>483</v>
      </c>
      <c r="F5136" s="268" t="s">
        <v>5679</v>
      </c>
      <c r="G5136" s="160" t="s">
        <v>426</v>
      </c>
      <c r="H5136" s="161" t="s">
        <v>83</v>
      </c>
      <c r="I5136" s="160" t="s">
        <v>71</v>
      </c>
      <c r="J5136" s="160" t="s">
        <v>142</v>
      </c>
      <c r="K5136" s="240" t="s">
        <v>34</v>
      </c>
      <c r="L5136" s="241" t="s">
        <v>34</v>
      </c>
      <c r="M5136" s="241" t="s">
        <v>34</v>
      </c>
      <c r="N5136" s="241" t="s">
        <v>34</v>
      </c>
      <c r="O5136" s="241" t="s">
        <v>48</v>
      </c>
      <c r="P5136" s="241" t="s">
        <v>34</v>
      </c>
      <c r="Q5136" s="159" t="s">
        <v>34</v>
      </c>
      <c r="R5136" s="100" t="s">
        <v>34</v>
      </c>
      <c r="S5136" s="163"/>
      <c r="T5136" s="103" t="s">
        <v>143</v>
      </c>
      <c r="U5136" s="160" t="s">
        <v>329</v>
      </c>
      <c r="V5136" s="160" t="s">
        <v>483</v>
      </c>
      <c r="W5136" s="159"/>
      <c r="X5136" s="159"/>
    </row>
    <row r="5137" spans="1:24" ht="41.25">
      <c r="A5137" s="155">
        <f>A5136+1</f>
        <v>5135</v>
      </c>
      <c r="B5137" s="160" t="s">
        <v>1864</v>
      </c>
      <c r="C5137" s="159">
        <v>2022</v>
      </c>
      <c r="D5137" s="160" t="s">
        <v>139</v>
      </c>
      <c r="E5137" s="160" t="s">
        <v>586</v>
      </c>
      <c r="F5137" s="268" t="s">
        <v>5680</v>
      </c>
      <c r="G5137" s="160" t="s">
        <v>31</v>
      </c>
      <c r="H5137" s="161" t="s">
        <v>29</v>
      </c>
      <c r="I5137" s="160" t="s">
        <v>71</v>
      </c>
      <c r="J5137" s="160" t="s">
        <v>142</v>
      </c>
      <c r="K5137" s="240" t="s">
        <v>34</v>
      </c>
      <c r="L5137" s="241" t="s">
        <v>34</v>
      </c>
      <c r="M5137" s="241" t="s">
        <v>34</v>
      </c>
      <c r="N5137" s="241" t="s">
        <v>34</v>
      </c>
      <c r="O5137" s="241" t="s">
        <v>34</v>
      </c>
      <c r="P5137" s="241" t="s">
        <v>34</v>
      </c>
      <c r="Q5137" s="159" t="s">
        <v>34</v>
      </c>
      <c r="R5137" s="100" t="s">
        <v>34</v>
      </c>
      <c r="S5137" s="163">
        <v>1</v>
      </c>
      <c r="T5137" s="103" t="s">
        <v>143</v>
      </c>
      <c r="U5137" s="160" t="s">
        <v>329</v>
      </c>
      <c r="V5137" s="160" t="s">
        <v>586</v>
      </c>
      <c r="W5137" s="159"/>
      <c r="X5137" s="159"/>
    </row>
    <row r="5138" spans="1:24" ht="41.25">
      <c r="A5138" s="155">
        <f>A5137+1</f>
        <v>5136</v>
      </c>
      <c r="B5138" s="160" t="s">
        <v>1864</v>
      </c>
      <c r="C5138" s="159">
        <v>2022</v>
      </c>
      <c r="D5138" s="160" t="s">
        <v>139</v>
      </c>
      <c r="E5138" s="160" t="s">
        <v>586</v>
      </c>
      <c r="F5138" s="268" t="s">
        <v>5681</v>
      </c>
      <c r="G5138" s="160" t="s">
        <v>31</v>
      </c>
      <c r="H5138" s="161" t="s">
        <v>29</v>
      </c>
      <c r="I5138" s="160" t="s">
        <v>71</v>
      </c>
      <c r="J5138" s="160" t="s">
        <v>142</v>
      </c>
      <c r="K5138" s="240" t="s">
        <v>34</v>
      </c>
      <c r="L5138" s="241" t="s">
        <v>34</v>
      </c>
      <c r="M5138" s="241" t="s">
        <v>34</v>
      </c>
      <c r="N5138" s="241" t="s">
        <v>34</v>
      </c>
      <c r="O5138" s="241" t="s">
        <v>34</v>
      </c>
      <c r="P5138" s="241" t="s">
        <v>34</v>
      </c>
      <c r="Q5138" s="159" t="s">
        <v>34</v>
      </c>
      <c r="R5138" s="100" t="s">
        <v>34</v>
      </c>
      <c r="S5138" s="163">
        <v>1</v>
      </c>
      <c r="T5138" s="103" t="s">
        <v>143</v>
      </c>
      <c r="U5138" s="160" t="s">
        <v>329</v>
      </c>
      <c r="V5138" s="160" t="s">
        <v>586</v>
      </c>
      <c r="W5138" s="159"/>
      <c r="X5138" s="159"/>
    </row>
    <row r="5139" spans="1:24" ht="81">
      <c r="A5139" s="155">
        <f>A5138+1</f>
        <v>5137</v>
      </c>
      <c r="B5139" s="160" t="s">
        <v>1864</v>
      </c>
      <c r="C5139" s="159">
        <v>2022</v>
      </c>
      <c r="D5139" s="160" t="s">
        <v>139</v>
      </c>
      <c r="E5139" s="160" t="s">
        <v>586</v>
      </c>
      <c r="F5139" s="268" t="s">
        <v>5682</v>
      </c>
      <c r="G5139" s="160" t="s">
        <v>426</v>
      </c>
      <c r="H5139" s="161" t="s">
        <v>83</v>
      </c>
      <c r="I5139" s="160" t="s">
        <v>71</v>
      </c>
      <c r="J5139" s="160" t="s">
        <v>142</v>
      </c>
      <c r="K5139" s="240" t="s">
        <v>34</v>
      </c>
      <c r="L5139" s="241" t="s">
        <v>34</v>
      </c>
      <c r="M5139" s="241" t="s">
        <v>34</v>
      </c>
      <c r="N5139" s="241" t="s">
        <v>34</v>
      </c>
      <c r="O5139" s="241" t="s">
        <v>34</v>
      </c>
      <c r="P5139" s="241" t="s">
        <v>34</v>
      </c>
      <c r="Q5139" s="159" t="s">
        <v>34</v>
      </c>
      <c r="R5139" s="100" t="s">
        <v>34</v>
      </c>
      <c r="S5139" s="163">
        <v>1</v>
      </c>
      <c r="T5139" s="103" t="s">
        <v>143</v>
      </c>
      <c r="U5139" s="160" t="s">
        <v>329</v>
      </c>
      <c r="V5139" s="160" t="s">
        <v>586</v>
      </c>
      <c r="W5139" s="159"/>
      <c r="X5139" s="159"/>
    </row>
    <row r="5140" spans="1:24" ht="81">
      <c r="A5140" s="155">
        <f>A5139+1</f>
        <v>5138</v>
      </c>
      <c r="B5140" s="160" t="s">
        <v>1864</v>
      </c>
      <c r="C5140" s="159">
        <v>2022</v>
      </c>
      <c r="D5140" s="160" t="s">
        <v>139</v>
      </c>
      <c r="E5140" s="160" t="s">
        <v>586</v>
      </c>
      <c r="F5140" s="268" t="s">
        <v>5683</v>
      </c>
      <c r="G5140" s="160" t="s">
        <v>426</v>
      </c>
      <c r="H5140" s="161" t="s">
        <v>83</v>
      </c>
      <c r="I5140" s="160" t="s">
        <v>71</v>
      </c>
      <c r="J5140" s="160" t="s">
        <v>142</v>
      </c>
      <c r="K5140" s="240" t="s">
        <v>34</v>
      </c>
      <c r="L5140" s="241" t="s">
        <v>34</v>
      </c>
      <c r="M5140" s="241" t="s">
        <v>34</v>
      </c>
      <c r="N5140" s="241" t="s">
        <v>34</v>
      </c>
      <c r="O5140" s="241" t="s">
        <v>34</v>
      </c>
      <c r="P5140" s="241" t="s">
        <v>34</v>
      </c>
      <c r="Q5140" s="159" t="s">
        <v>34</v>
      </c>
      <c r="R5140" s="100" t="s">
        <v>34</v>
      </c>
      <c r="S5140" s="163">
        <v>1</v>
      </c>
      <c r="T5140" s="103" t="s">
        <v>143</v>
      </c>
      <c r="U5140" s="160" t="s">
        <v>329</v>
      </c>
      <c r="V5140" s="160" t="s">
        <v>586</v>
      </c>
      <c r="W5140" s="159"/>
      <c r="X5140" s="159"/>
    </row>
    <row r="5141" spans="1:24" ht="41.25">
      <c r="A5141" s="155">
        <f>A5140+1</f>
        <v>5139</v>
      </c>
      <c r="B5141" s="160" t="s">
        <v>1864</v>
      </c>
      <c r="C5141" s="159">
        <v>2022</v>
      </c>
      <c r="D5141" s="160" t="s">
        <v>139</v>
      </c>
      <c r="E5141" s="160" t="s">
        <v>586</v>
      </c>
      <c r="F5141" s="268" t="s">
        <v>5684</v>
      </c>
      <c r="G5141" s="160" t="s">
        <v>31</v>
      </c>
      <c r="H5141" s="161" t="s">
        <v>39</v>
      </c>
      <c r="I5141" s="160" t="s">
        <v>71</v>
      </c>
      <c r="J5141" s="160" t="s">
        <v>142</v>
      </c>
      <c r="K5141" s="240" t="s">
        <v>34</v>
      </c>
      <c r="L5141" s="241" t="s">
        <v>34</v>
      </c>
      <c r="M5141" s="241" t="s">
        <v>34</v>
      </c>
      <c r="N5141" s="241" t="s">
        <v>34</v>
      </c>
      <c r="O5141" s="241" t="s">
        <v>34</v>
      </c>
      <c r="P5141" s="241" t="s">
        <v>34</v>
      </c>
      <c r="Q5141" s="159" t="s">
        <v>34</v>
      </c>
      <c r="R5141" s="100" t="s">
        <v>34</v>
      </c>
      <c r="S5141" s="163">
        <v>1</v>
      </c>
      <c r="T5141" s="103" t="s">
        <v>143</v>
      </c>
      <c r="U5141" s="160" t="s">
        <v>329</v>
      </c>
      <c r="V5141" s="160" t="s">
        <v>586</v>
      </c>
      <c r="W5141" s="159"/>
      <c r="X5141" s="159"/>
    </row>
    <row r="5142" spans="1:24" ht="30.75">
      <c r="A5142" s="155">
        <f>A5141+1</f>
        <v>5140</v>
      </c>
      <c r="B5142" s="160" t="s">
        <v>1864</v>
      </c>
      <c r="C5142" s="159">
        <v>2022</v>
      </c>
      <c r="D5142" s="160" t="s">
        <v>162</v>
      </c>
      <c r="E5142" s="160" t="s">
        <v>162</v>
      </c>
      <c r="F5142" s="268" t="s">
        <v>5685</v>
      </c>
      <c r="G5142" s="160" t="s">
        <v>31</v>
      </c>
      <c r="H5142" s="161" t="s">
        <v>50</v>
      </c>
      <c r="I5142" s="160" t="s">
        <v>164</v>
      </c>
      <c r="J5142" s="160" t="s">
        <v>15</v>
      </c>
      <c r="K5142" s="240" t="s">
        <v>48</v>
      </c>
      <c r="L5142" s="241" t="s">
        <v>34</v>
      </c>
      <c r="M5142" s="241" t="s">
        <v>48</v>
      </c>
      <c r="N5142" s="241" t="s">
        <v>34</v>
      </c>
      <c r="O5142" s="241" t="s">
        <v>34</v>
      </c>
      <c r="P5142" s="241" t="s">
        <v>34</v>
      </c>
      <c r="Q5142" s="159" t="s">
        <v>48</v>
      </c>
      <c r="R5142" s="100" t="s">
        <v>48</v>
      </c>
      <c r="S5142" s="163">
        <v>1</v>
      </c>
      <c r="T5142" s="103" t="s">
        <v>165</v>
      </c>
      <c r="U5142" s="160" t="s">
        <v>162</v>
      </c>
      <c r="V5142" s="160" t="s">
        <v>162</v>
      </c>
      <c r="W5142" s="159"/>
      <c r="X5142" s="159"/>
    </row>
    <row r="5143" spans="1:24" ht="20.25">
      <c r="A5143" s="155">
        <f>A5142+1</f>
        <v>5141</v>
      </c>
      <c r="B5143" s="160" t="s">
        <v>1864</v>
      </c>
      <c r="C5143" s="159">
        <v>2022</v>
      </c>
      <c r="D5143" s="160" t="s">
        <v>162</v>
      </c>
      <c r="E5143" s="160" t="s">
        <v>162</v>
      </c>
      <c r="F5143" s="268" t="s">
        <v>5686</v>
      </c>
      <c r="G5143" s="160" t="s">
        <v>31</v>
      </c>
      <c r="H5143" s="161" t="s">
        <v>39</v>
      </c>
      <c r="I5143" s="160" t="s">
        <v>164</v>
      </c>
      <c r="J5143" s="160" t="s">
        <v>15</v>
      </c>
      <c r="K5143" s="240" t="s">
        <v>34</v>
      </c>
      <c r="L5143" s="241" t="s">
        <v>34</v>
      </c>
      <c r="M5143" s="241" t="s">
        <v>48</v>
      </c>
      <c r="N5143" s="241" t="s">
        <v>34</v>
      </c>
      <c r="O5143" s="241" t="s">
        <v>34</v>
      </c>
      <c r="P5143" s="241" t="s">
        <v>34</v>
      </c>
      <c r="Q5143" s="159" t="s">
        <v>34</v>
      </c>
      <c r="R5143" s="100" t="s">
        <v>34</v>
      </c>
      <c r="S5143" s="163">
        <v>1</v>
      </c>
      <c r="T5143" s="103" t="s">
        <v>165</v>
      </c>
      <c r="U5143" s="160" t="s">
        <v>162</v>
      </c>
      <c r="V5143" s="160" t="s">
        <v>162</v>
      </c>
      <c r="W5143" s="159"/>
      <c r="X5143" s="159"/>
    </row>
    <row r="5144" spans="1:24" ht="81">
      <c r="A5144" s="155">
        <f>A5143+1</f>
        <v>5142</v>
      </c>
      <c r="B5144" s="160" t="s">
        <v>1864</v>
      </c>
      <c r="C5144" s="159">
        <v>2022</v>
      </c>
      <c r="D5144" s="160" t="s">
        <v>162</v>
      </c>
      <c r="E5144" s="160" t="s">
        <v>162</v>
      </c>
      <c r="F5144" s="268" t="s">
        <v>5687</v>
      </c>
      <c r="G5144" s="160" t="s">
        <v>426</v>
      </c>
      <c r="H5144" s="161" t="s">
        <v>83</v>
      </c>
      <c r="I5144" s="160" t="s">
        <v>164</v>
      </c>
      <c r="J5144" s="160" t="s">
        <v>15</v>
      </c>
      <c r="K5144" s="240" t="s">
        <v>34</v>
      </c>
      <c r="L5144" s="241" t="s">
        <v>34</v>
      </c>
      <c r="M5144" s="241" t="s">
        <v>48</v>
      </c>
      <c r="N5144" s="241" t="s">
        <v>34</v>
      </c>
      <c r="O5144" s="241" t="s">
        <v>34</v>
      </c>
      <c r="P5144" s="241" t="s">
        <v>34</v>
      </c>
      <c r="Q5144" s="159" t="s">
        <v>34</v>
      </c>
      <c r="R5144" s="100" t="s">
        <v>34</v>
      </c>
      <c r="S5144" s="163">
        <v>1</v>
      </c>
      <c r="T5144" s="103" t="s">
        <v>165</v>
      </c>
      <c r="U5144" s="160" t="s">
        <v>162</v>
      </c>
      <c r="V5144" s="160" t="s">
        <v>162</v>
      </c>
      <c r="W5144" s="159"/>
      <c r="X5144" s="159"/>
    </row>
    <row r="5145" spans="1:24" ht="30.75">
      <c r="A5145" s="155">
        <f>A5144+1</f>
        <v>5143</v>
      </c>
      <c r="B5145" s="160" t="s">
        <v>1864</v>
      </c>
      <c r="C5145" s="159">
        <v>2022</v>
      </c>
      <c r="D5145" s="160" t="s">
        <v>162</v>
      </c>
      <c r="E5145" s="160" t="s">
        <v>162</v>
      </c>
      <c r="F5145" s="268" t="s">
        <v>5688</v>
      </c>
      <c r="G5145" s="160" t="s">
        <v>31</v>
      </c>
      <c r="H5145" s="161" t="s">
        <v>50</v>
      </c>
      <c r="I5145" s="160" t="s">
        <v>164</v>
      </c>
      <c r="J5145" s="160" t="s">
        <v>15</v>
      </c>
      <c r="K5145" s="240" t="s">
        <v>34</v>
      </c>
      <c r="L5145" s="241" t="s">
        <v>34</v>
      </c>
      <c r="M5145" s="241" t="s">
        <v>48</v>
      </c>
      <c r="N5145" s="241" t="s">
        <v>34</v>
      </c>
      <c r="O5145" s="241" t="s">
        <v>34</v>
      </c>
      <c r="P5145" s="241" t="s">
        <v>34</v>
      </c>
      <c r="Q5145" s="159" t="s">
        <v>48</v>
      </c>
      <c r="R5145" s="100" t="s">
        <v>48</v>
      </c>
      <c r="S5145" s="163">
        <v>1</v>
      </c>
      <c r="T5145" s="103" t="s">
        <v>165</v>
      </c>
      <c r="U5145" s="160" t="s">
        <v>162</v>
      </c>
      <c r="V5145" s="160" t="s">
        <v>162</v>
      </c>
      <c r="W5145" s="159"/>
      <c r="X5145" s="159"/>
    </row>
    <row r="5146" spans="1:24" ht="81">
      <c r="A5146" s="155">
        <f>A5145+1</f>
        <v>5144</v>
      </c>
      <c r="B5146" s="160" t="s">
        <v>1864</v>
      </c>
      <c r="C5146" s="159">
        <v>2022</v>
      </c>
      <c r="D5146" s="160" t="s">
        <v>173</v>
      </c>
      <c r="E5146" s="160" t="s">
        <v>177</v>
      </c>
      <c r="F5146" s="268" t="s">
        <v>5689</v>
      </c>
      <c r="G5146" s="160" t="s">
        <v>426</v>
      </c>
      <c r="H5146" s="161" t="s">
        <v>83</v>
      </c>
      <c r="I5146" s="160" t="s">
        <v>173</v>
      </c>
      <c r="J5146" s="160" t="s">
        <v>179</v>
      </c>
      <c r="K5146" s="240" t="s">
        <v>34</v>
      </c>
      <c r="L5146" s="241" t="s">
        <v>34</v>
      </c>
      <c r="M5146" s="241" t="s">
        <v>34</v>
      </c>
      <c r="N5146" s="241" t="s">
        <v>34</v>
      </c>
      <c r="O5146" s="241" t="s">
        <v>34</v>
      </c>
      <c r="P5146" s="241" t="s">
        <v>34</v>
      </c>
      <c r="Q5146" s="159" t="s">
        <v>34</v>
      </c>
      <c r="R5146" s="100" t="s">
        <v>34</v>
      </c>
      <c r="S5146" s="163">
        <v>1</v>
      </c>
      <c r="T5146" s="103" t="s">
        <v>176</v>
      </c>
      <c r="U5146" s="160" t="s">
        <v>493</v>
      </c>
      <c r="V5146" s="160" t="s">
        <v>177</v>
      </c>
      <c r="W5146" s="159"/>
      <c r="X5146" s="159"/>
    </row>
    <row r="5147" spans="1:24" ht="81">
      <c r="A5147" s="155">
        <f>A5146+1</f>
        <v>5145</v>
      </c>
      <c r="B5147" s="160" t="s">
        <v>1864</v>
      </c>
      <c r="C5147" s="159">
        <v>2022</v>
      </c>
      <c r="D5147" s="160" t="s">
        <v>173</v>
      </c>
      <c r="E5147" s="160" t="s">
        <v>177</v>
      </c>
      <c r="F5147" s="268" t="s">
        <v>5690</v>
      </c>
      <c r="G5147" s="160" t="s">
        <v>426</v>
      </c>
      <c r="H5147" s="161" t="s">
        <v>83</v>
      </c>
      <c r="I5147" s="160" t="s">
        <v>173</v>
      </c>
      <c r="J5147" s="160" t="s">
        <v>179</v>
      </c>
      <c r="K5147" s="240" t="s">
        <v>34</v>
      </c>
      <c r="L5147" s="241" t="s">
        <v>34</v>
      </c>
      <c r="M5147" s="241" t="s">
        <v>34</v>
      </c>
      <c r="N5147" s="241" t="s">
        <v>34</v>
      </c>
      <c r="O5147" s="241" t="s">
        <v>34</v>
      </c>
      <c r="P5147" s="241" t="s">
        <v>34</v>
      </c>
      <c r="Q5147" s="159" t="s">
        <v>34</v>
      </c>
      <c r="R5147" s="100" t="s">
        <v>34</v>
      </c>
      <c r="S5147" s="163">
        <v>1</v>
      </c>
      <c r="T5147" s="103" t="s">
        <v>176</v>
      </c>
      <c r="U5147" s="160" t="s">
        <v>493</v>
      </c>
      <c r="V5147" s="160" t="s">
        <v>177</v>
      </c>
      <c r="W5147" s="159"/>
      <c r="X5147" s="159"/>
    </row>
    <row r="5148" spans="1:24" ht="81">
      <c r="A5148" s="155">
        <f>A5147+1</f>
        <v>5146</v>
      </c>
      <c r="B5148" s="160" t="s">
        <v>1864</v>
      </c>
      <c r="C5148" s="159">
        <v>2022</v>
      </c>
      <c r="D5148" s="160" t="s">
        <v>173</v>
      </c>
      <c r="E5148" s="160" t="s">
        <v>177</v>
      </c>
      <c r="F5148" s="268" t="s">
        <v>5691</v>
      </c>
      <c r="G5148" s="160" t="s">
        <v>426</v>
      </c>
      <c r="H5148" s="161" t="s">
        <v>83</v>
      </c>
      <c r="I5148" s="160" t="s">
        <v>173</v>
      </c>
      <c r="J5148" s="160" t="s">
        <v>179</v>
      </c>
      <c r="K5148" s="240" t="s">
        <v>34</v>
      </c>
      <c r="L5148" s="241" t="s">
        <v>34</v>
      </c>
      <c r="M5148" s="241" t="s">
        <v>34</v>
      </c>
      <c r="N5148" s="241" t="s">
        <v>34</v>
      </c>
      <c r="O5148" s="241" t="s">
        <v>34</v>
      </c>
      <c r="P5148" s="241" t="s">
        <v>34</v>
      </c>
      <c r="Q5148" s="159" t="s">
        <v>34</v>
      </c>
      <c r="R5148" s="100" t="s">
        <v>34</v>
      </c>
      <c r="S5148" s="163">
        <v>1</v>
      </c>
      <c r="T5148" s="103" t="s">
        <v>176</v>
      </c>
      <c r="U5148" s="160" t="s">
        <v>493</v>
      </c>
      <c r="V5148" s="160" t="s">
        <v>177</v>
      </c>
      <c r="W5148" s="159"/>
      <c r="X5148" s="159"/>
    </row>
    <row r="5149" spans="1:24" ht="20.25">
      <c r="A5149" s="155">
        <f>A5148+1</f>
        <v>5147</v>
      </c>
      <c r="B5149" s="160" t="s">
        <v>1864</v>
      </c>
      <c r="C5149" s="159">
        <v>2022</v>
      </c>
      <c r="D5149" s="160" t="s">
        <v>173</v>
      </c>
      <c r="E5149" s="160" t="s">
        <v>177</v>
      </c>
      <c r="F5149" s="268" t="s">
        <v>5692</v>
      </c>
      <c r="G5149" s="160" t="s">
        <v>31</v>
      </c>
      <c r="H5149" s="161" t="s">
        <v>39</v>
      </c>
      <c r="I5149" s="160" t="s">
        <v>173</v>
      </c>
      <c r="J5149" s="160" t="s">
        <v>179</v>
      </c>
      <c r="K5149" s="240" t="s">
        <v>34</v>
      </c>
      <c r="L5149" s="241" t="s">
        <v>34</v>
      </c>
      <c r="M5149" s="241" t="s">
        <v>34</v>
      </c>
      <c r="N5149" s="241" t="s">
        <v>34</v>
      </c>
      <c r="O5149" s="241" t="s">
        <v>34</v>
      </c>
      <c r="P5149" s="241" t="s">
        <v>34</v>
      </c>
      <c r="Q5149" s="159" t="s">
        <v>34</v>
      </c>
      <c r="R5149" s="100" t="s">
        <v>34</v>
      </c>
      <c r="S5149" s="163">
        <v>1</v>
      </c>
      <c r="T5149" s="103" t="s">
        <v>176</v>
      </c>
      <c r="U5149" s="160" t="s">
        <v>493</v>
      </c>
      <c r="V5149" s="160" t="s">
        <v>177</v>
      </c>
      <c r="W5149" s="159"/>
      <c r="X5149" s="159"/>
    </row>
    <row r="5150" spans="1:24" ht="20.25">
      <c r="A5150" s="155">
        <f>A5149+1</f>
        <v>5148</v>
      </c>
      <c r="B5150" s="160" t="s">
        <v>1864</v>
      </c>
      <c r="C5150" s="159">
        <v>2022</v>
      </c>
      <c r="D5150" s="160" t="s">
        <v>173</v>
      </c>
      <c r="E5150" s="160" t="s">
        <v>174</v>
      </c>
      <c r="F5150" s="268" t="s">
        <v>5693</v>
      </c>
      <c r="G5150" s="160" t="s">
        <v>31</v>
      </c>
      <c r="H5150" s="161" t="s">
        <v>42</v>
      </c>
      <c r="I5150" s="160" t="s">
        <v>173</v>
      </c>
      <c r="J5150" s="160" t="s">
        <v>174</v>
      </c>
      <c r="K5150" s="240" t="s">
        <v>34</v>
      </c>
      <c r="L5150" s="241" t="s">
        <v>34</v>
      </c>
      <c r="M5150" s="241" t="s">
        <v>34</v>
      </c>
      <c r="N5150" s="241" t="s">
        <v>34</v>
      </c>
      <c r="O5150" s="241" t="s">
        <v>34</v>
      </c>
      <c r="P5150" s="241" t="s">
        <v>34</v>
      </c>
      <c r="Q5150" s="159" t="s">
        <v>34</v>
      </c>
      <c r="R5150" s="100" t="s">
        <v>34</v>
      </c>
      <c r="S5150" s="163">
        <v>1</v>
      </c>
      <c r="T5150" s="103" t="s">
        <v>176</v>
      </c>
      <c r="U5150" s="160" t="s">
        <v>493</v>
      </c>
      <c r="V5150" s="160" t="s">
        <v>177</v>
      </c>
      <c r="W5150" s="159"/>
      <c r="X5150" s="159"/>
    </row>
    <row r="5151" spans="1:24" ht="81">
      <c r="A5151" s="155">
        <f>A5150+1</f>
        <v>5149</v>
      </c>
      <c r="B5151" s="160" t="s">
        <v>1864</v>
      </c>
      <c r="C5151" s="159">
        <v>2022</v>
      </c>
      <c r="D5151" s="160" t="s">
        <v>173</v>
      </c>
      <c r="E5151" s="160" t="s">
        <v>189</v>
      </c>
      <c r="F5151" s="268" t="s">
        <v>5694</v>
      </c>
      <c r="G5151" s="160" t="s">
        <v>426</v>
      </c>
      <c r="H5151" s="161" t="s">
        <v>83</v>
      </c>
      <c r="I5151" s="160" t="s">
        <v>173</v>
      </c>
      <c r="J5151" s="160" t="s">
        <v>191</v>
      </c>
      <c r="K5151" s="240" t="s">
        <v>48</v>
      </c>
      <c r="L5151" s="241" t="s">
        <v>48</v>
      </c>
      <c r="M5151" s="241" t="s">
        <v>34</v>
      </c>
      <c r="N5151" s="241" t="s">
        <v>34</v>
      </c>
      <c r="O5151" s="241" t="s">
        <v>34</v>
      </c>
      <c r="P5151" s="241" t="s">
        <v>34</v>
      </c>
      <c r="Q5151" s="159" t="s">
        <v>34</v>
      </c>
      <c r="R5151" s="100" t="s">
        <v>34</v>
      </c>
      <c r="S5151" s="163">
        <v>1</v>
      </c>
      <c r="T5151" s="103" t="s">
        <v>176</v>
      </c>
      <c r="U5151" s="160" t="s">
        <v>493</v>
      </c>
      <c r="V5151" s="160" t="s">
        <v>189</v>
      </c>
      <c r="W5151" s="159"/>
      <c r="X5151" s="159"/>
    </row>
    <row r="5152" spans="1:24" ht="81">
      <c r="A5152" s="155">
        <f>A5151+1</f>
        <v>5150</v>
      </c>
      <c r="B5152" s="160" t="s">
        <v>1864</v>
      </c>
      <c r="C5152" s="159">
        <v>2022</v>
      </c>
      <c r="D5152" s="160" t="s">
        <v>173</v>
      </c>
      <c r="E5152" s="160" t="s">
        <v>495</v>
      </c>
      <c r="F5152" s="268" t="s">
        <v>5695</v>
      </c>
      <c r="G5152" s="160" t="s">
        <v>426</v>
      </c>
      <c r="H5152" s="161" t="s">
        <v>83</v>
      </c>
      <c r="I5152" s="160" t="s">
        <v>173</v>
      </c>
      <c r="J5152" s="160" t="s">
        <v>191</v>
      </c>
      <c r="K5152" s="240" t="s">
        <v>34</v>
      </c>
      <c r="L5152" s="241" t="s">
        <v>48</v>
      </c>
      <c r="M5152" s="241" t="s">
        <v>34</v>
      </c>
      <c r="N5152" s="241" t="s">
        <v>34</v>
      </c>
      <c r="O5152" s="241" t="s">
        <v>34</v>
      </c>
      <c r="P5152" s="241" t="s">
        <v>34</v>
      </c>
      <c r="Q5152" s="159" t="s">
        <v>34</v>
      </c>
      <c r="R5152" s="100" t="s">
        <v>34</v>
      </c>
      <c r="S5152" s="163">
        <v>1</v>
      </c>
      <c r="T5152" s="103" t="s">
        <v>176</v>
      </c>
      <c r="U5152" s="160" t="s">
        <v>493</v>
      </c>
      <c r="V5152" s="160" t="s">
        <v>189</v>
      </c>
      <c r="W5152" s="159"/>
      <c r="X5152" s="159"/>
    </row>
    <row r="5153" spans="1:24" ht="81">
      <c r="A5153" s="155">
        <f>A5152+1</f>
        <v>5151</v>
      </c>
      <c r="B5153" s="160" t="s">
        <v>1864</v>
      </c>
      <c r="C5153" s="159">
        <v>2022</v>
      </c>
      <c r="D5153" s="160" t="s">
        <v>173</v>
      </c>
      <c r="E5153" s="160" t="s">
        <v>1528</v>
      </c>
      <c r="F5153" s="268" t="s">
        <v>5696</v>
      </c>
      <c r="G5153" s="160" t="s">
        <v>426</v>
      </c>
      <c r="H5153" s="161" t="s">
        <v>83</v>
      </c>
      <c r="I5153" s="160" t="s">
        <v>173</v>
      </c>
      <c r="J5153" s="160" t="s">
        <v>191</v>
      </c>
      <c r="K5153" s="240" t="s">
        <v>34</v>
      </c>
      <c r="L5153" s="241" t="s">
        <v>48</v>
      </c>
      <c r="M5153" s="241" t="s">
        <v>34</v>
      </c>
      <c r="N5153" s="241" t="s">
        <v>34</v>
      </c>
      <c r="O5153" s="241" t="s">
        <v>34</v>
      </c>
      <c r="P5153" s="241" t="s">
        <v>34</v>
      </c>
      <c r="Q5153" s="159" t="s">
        <v>34</v>
      </c>
      <c r="R5153" s="100" t="s">
        <v>34</v>
      </c>
      <c r="S5153" s="163">
        <v>1</v>
      </c>
      <c r="T5153" s="103" t="s">
        <v>176</v>
      </c>
      <c r="U5153" s="160" t="s">
        <v>493</v>
      </c>
      <c r="V5153" s="160" t="s">
        <v>189</v>
      </c>
      <c r="W5153" s="159"/>
      <c r="X5153" s="159"/>
    </row>
    <row r="5154" spans="1:24" ht="81">
      <c r="A5154" s="155">
        <f>A5153+1</f>
        <v>5152</v>
      </c>
      <c r="B5154" s="160" t="s">
        <v>1864</v>
      </c>
      <c r="C5154" s="159">
        <v>2022</v>
      </c>
      <c r="D5154" s="160" t="s">
        <v>184</v>
      </c>
      <c r="E5154" s="160" t="s">
        <v>184</v>
      </c>
      <c r="F5154" s="268" t="s">
        <v>5697</v>
      </c>
      <c r="G5154" s="160" t="s">
        <v>426</v>
      </c>
      <c r="H5154" s="161" t="s">
        <v>83</v>
      </c>
      <c r="I5154" s="160" t="s">
        <v>186</v>
      </c>
      <c r="J5154" s="160" t="s">
        <v>201</v>
      </c>
      <c r="K5154" s="240" t="s">
        <v>34</v>
      </c>
      <c r="L5154" s="241" t="s">
        <v>34</v>
      </c>
      <c r="M5154" s="241" t="s">
        <v>34</v>
      </c>
      <c r="N5154" s="241" t="s">
        <v>34</v>
      </c>
      <c r="O5154" s="241" t="s">
        <v>34</v>
      </c>
      <c r="P5154" s="241" t="s">
        <v>34</v>
      </c>
      <c r="Q5154" s="159" t="s">
        <v>34</v>
      </c>
      <c r="R5154" s="100" t="s">
        <v>34</v>
      </c>
      <c r="S5154" s="163">
        <v>1</v>
      </c>
      <c r="T5154" s="103" t="s">
        <v>202</v>
      </c>
      <c r="U5154" s="160" t="s">
        <v>493</v>
      </c>
      <c r="V5154" s="160" t="s">
        <v>184</v>
      </c>
      <c r="W5154" s="159"/>
      <c r="X5154" s="159"/>
    </row>
    <row r="5155" spans="1:24" ht="81">
      <c r="A5155" s="155">
        <f>A5154+1</f>
        <v>5153</v>
      </c>
      <c r="B5155" s="160" t="s">
        <v>1864</v>
      </c>
      <c r="C5155" s="159">
        <v>2022</v>
      </c>
      <c r="D5155" s="160" t="s">
        <v>184</v>
      </c>
      <c r="E5155" s="160" t="s">
        <v>184</v>
      </c>
      <c r="F5155" s="268" t="s">
        <v>5698</v>
      </c>
      <c r="G5155" s="160" t="s">
        <v>426</v>
      </c>
      <c r="H5155" s="161" t="s">
        <v>83</v>
      </c>
      <c r="I5155" s="160" t="s">
        <v>186</v>
      </c>
      <c r="J5155" s="160" t="s">
        <v>201</v>
      </c>
      <c r="K5155" s="240" t="s">
        <v>34</v>
      </c>
      <c r="L5155" s="241" t="s">
        <v>34</v>
      </c>
      <c r="M5155" s="241" t="s">
        <v>34</v>
      </c>
      <c r="N5155" s="241" t="s">
        <v>34</v>
      </c>
      <c r="O5155" s="241" t="s">
        <v>34</v>
      </c>
      <c r="P5155" s="241" t="s">
        <v>34</v>
      </c>
      <c r="Q5155" s="159" t="s">
        <v>34</v>
      </c>
      <c r="R5155" s="100" t="s">
        <v>34</v>
      </c>
      <c r="S5155" s="163">
        <v>1</v>
      </c>
      <c r="T5155" s="103" t="s">
        <v>202</v>
      </c>
      <c r="U5155" s="160" t="s">
        <v>493</v>
      </c>
      <c r="V5155" s="160" t="s">
        <v>184</v>
      </c>
      <c r="W5155" s="159"/>
      <c r="X5155" s="159"/>
    </row>
    <row r="5156" spans="1:24" ht="20.25">
      <c r="A5156" s="155">
        <f>A5155+1</f>
        <v>5154</v>
      </c>
      <c r="B5156" s="160" t="s">
        <v>1864</v>
      </c>
      <c r="C5156" s="159">
        <v>2022</v>
      </c>
      <c r="D5156" s="160" t="s">
        <v>184</v>
      </c>
      <c r="E5156" s="160" t="s">
        <v>184</v>
      </c>
      <c r="F5156" s="268" t="s">
        <v>5699</v>
      </c>
      <c r="G5156" s="160" t="s">
        <v>31</v>
      </c>
      <c r="H5156" s="161" t="s">
        <v>29</v>
      </c>
      <c r="I5156" s="160" t="s">
        <v>186</v>
      </c>
      <c r="J5156" s="160" t="s">
        <v>201</v>
      </c>
      <c r="K5156" s="240" t="s">
        <v>34</v>
      </c>
      <c r="L5156" s="241" t="s">
        <v>34</v>
      </c>
      <c r="M5156" s="241" t="s">
        <v>34</v>
      </c>
      <c r="N5156" s="241" t="s">
        <v>34</v>
      </c>
      <c r="O5156" s="241" t="s">
        <v>34</v>
      </c>
      <c r="P5156" s="241" t="s">
        <v>34</v>
      </c>
      <c r="Q5156" s="159" t="s">
        <v>34</v>
      </c>
      <c r="R5156" s="100" t="s">
        <v>34</v>
      </c>
      <c r="S5156" s="163">
        <v>1</v>
      </c>
      <c r="T5156" s="103" t="s">
        <v>202</v>
      </c>
      <c r="U5156" s="160" t="s">
        <v>493</v>
      </c>
      <c r="V5156" s="160" t="s">
        <v>184</v>
      </c>
      <c r="W5156" s="159"/>
      <c r="X5156" s="159"/>
    </row>
    <row r="5157" spans="1:24" ht="81">
      <c r="A5157" s="155">
        <f>A5156+1</f>
        <v>5155</v>
      </c>
      <c r="B5157" s="160" t="s">
        <v>1864</v>
      </c>
      <c r="C5157" s="159">
        <v>2022</v>
      </c>
      <c r="D5157" s="160" t="s">
        <v>208</v>
      </c>
      <c r="E5157" s="160" t="s">
        <v>206</v>
      </c>
      <c r="F5157" s="268" t="s">
        <v>5700</v>
      </c>
      <c r="G5157" s="160" t="s">
        <v>426</v>
      </c>
      <c r="H5157" s="161" t="s">
        <v>83</v>
      </c>
      <c r="I5157" s="160" t="s">
        <v>208</v>
      </c>
      <c r="J5157" s="160" t="s">
        <v>209</v>
      </c>
      <c r="K5157" s="240" t="s">
        <v>34</v>
      </c>
      <c r="L5157" s="241" t="s">
        <v>34</v>
      </c>
      <c r="M5157" s="241" t="s">
        <v>48</v>
      </c>
      <c r="N5157" s="241" t="s">
        <v>34</v>
      </c>
      <c r="O5157" s="241" t="s">
        <v>48</v>
      </c>
      <c r="P5157" s="241" t="s">
        <v>34</v>
      </c>
      <c r="Q5157" s="159" t="s">
        <v>34</v>
      </c>
      <c r="R5157" s="100" t="s">
        <v>34</v>
      </c>
      <c r="S5157" s="163">
        <v>1</v>
      </c>
      <c r="T5157" s="103" t="s">
        <v>210</v>
      </c>
      <c r="U5157" s="160" t="s">
        <v>208</v>
      </c>
      <c r="V5157" s="160" t="s">
        <v>211</v>
      </c>
      <c r="W5157" s="159"/>
      <c r="X5157" s="159"/>
    </row>
    <row r="5158" spans="1:24" ht="30.75">
      <c r="A5158" s="155">
        <f>A5157+1</f>
        <v>5156</v>
      </c>
      <c r="B5158" s="160" t="s">
        <v>1864</v>
      </c>
      <c r="C5158" s="159">
        <v>2022</v>
      </c>
      <c r="D5158" s="160" t="s">
        <v>208</v>
      </c>
      <c r="E5158" s="160" t="s">
        <v>206</v>
      </c>
      <c r="F5158" s="268" t="s">
        <v>5701</v>
      </c>
      <c r="G5158" s="160" t="s">
        <v>31</v>
      </c>
      <c r="H5158" s="161" t="s">
        <v>50</v>
      </c>
      <c r="I5158" s="160" t="s">
        <v>208</v>
      </c>
      <c r="J5158" s="160" t="s">
        <v>209</v>
      </c>
      <c r="K5158" s="240" t="s">
        <v>34</v>
      </c>
      <c r="L5158" s="241" t="s">
        <v>34</v>
      </c>
      <c r="M5158" s="241" t="s">
        <v>34</v>
      </c>
      <c r="N5158" s="241" t="s">
        <v>34</v>
      </c>
      <c r="O5158" s="241" t="s">
        <v>34</v>
      </c>
      <c r="P5158" s="241" t="s">
        <v>34</v>
      </c>
      <c r="Q5158" s="159" t="s">
        <v>48</v>
      </c>
      <c r="R5158" s="100" t="s">
        <v>48</v>
      </c>
      <c r="S5158" s="163">
        <v>1</v>
      </c>
      <c r="T5158" s="103" t="s">
        <v>210</v>
      </c>
      <c r="U5158" s="160" t="s">
        <v>208</v>
      </c>
      <c r="V5158" s="160" t="s">
        <v>211</v>
      </c>
      <c r="W5158" s="159"/>
      <c r="X5158" s="159"/>
    </row>
    <row r="5159" spans="1:24" ht="30.75">
      <c r="A5159" s="155">
        <f>A5158+1</f>
        <v>5157</v>
      </c>
      <c r="B5159" s="160" t="s">
        <v>1864</v>
      </c>
      <c r="C5159" s="159">
        <v>2022</v>
      </c>
      <c r="D5159" s="160" t="s">
        <v>208</v>
      </c>
      <c r="E5159" s="160" t="s">
        <v>749</v>
      </c>
      <c r="F5159" s="268" t="s">
        <v>5702</v>
      </c>
      <c r="G5159" s="160" t="s">
        <v>31</v>
      </c>
      <c r="H5159" s="161" t="s">
        <v>39</v>
      </c>
      <c r="I5159" s="160" t="s">
        <v>208</v>
      </c>
      <c r="J5159" s="160" t="s">
        <v>751</v>
      </c>
      <c r="K5159" s="240" t="s">
        <v>34</v>
      </c>
      <c r="L5159" s="241" t="s">
        <v>34</v>
      </c>
      <c r="M5159" s="241" t="s">
        <v>34</v>
      </c>
      <c r="N5159" s="241" t="s">
        <v>34</v>
      </c>
      <c r="O5159" s="241" t="s">
        <v>34</v>
      </c>
      <c r="P5159" s="241" t="s">
        <v>34</v>
      </c>
      <c r="Q5159" s="159" t="s">
        <v>34</v>
      </c>
      <c r="R5159" s="100" t="s">
        <v>34</v>
      </c>
      <c r="S5159" s="163">
        <v>1</v>
      </c>
      <c r="T5159" s="103" t="s">
        <v>210</v>
      </c>
      <c r="U5159" s="160" t="s">
        <v>208</v>
      </c>
      <c r="V5159" s="160" t="s">
        <v>211</v>
      </c>
      <c r="W5159" s="159"/>
      <c r="X5159" s="159"/>
    </row>
    <row r="5160" spans="1:24" ht="81">
      <c r="A5160" s="155">
        <f>A5159+1</f>
        <v>5158</v>
      </c>
      <c r="B5160" s="160" t="s">
        <v>1864</v>
      </c>
      <c r="C5160" s="159">
        <v>2022</v>
      </c>
      <c r="D5160" s="160" t="s">
        <v>208</v>
      </c>
      <c r="E5160" s="160" t="s">
        <v>212</v>
      </c>
      <c r="F5160" s="268" t="s">
        <v>5703</v>
      </c>
      <c r="G5160" s="160" t="s">
        <v>426</v>
      </c>
      <c r="H5160" s="161" t="s">
        <v>83</v>
      </c>
      <c r="I5160" s="160" t="s">
        <v>208</v>
      </c>
      <c r="J5160" s="160" t="s">
        <v>212</v>
      </c>
      <c r="K5160" s="240" t="s">
        <v>34</v>
      </c>
      <c r="L5160" s="241" t="s">
        <v>34</v>
      </c>
      <c r="M5160" s="241" t="s">
        <v>48</v>
      </c>
      <c r="N5160" s="241" t="s">
        <v>34</v>
      </c>
      <c r="O5160" s="241" t="s">
        <v>34</v>
      </c>
      <c r="P5160" s="241" t="s">
        <v>34</v>
      </c>
      <c r="Q5160" s="159" t="s">
        <v>34</v>
      </c>
      <c r="R5160" s="100" t="s">
        <v>34</v>
      </c>
      <c r="S5160" s="163">
        <v>1</v>
      </c>
      <c r="T5160" s="103" t="s">
        <v>210</v>
      </c>
      <c r="U5160" s="160" t="s">
        <v>208</v>
      </c>
      <c r="V5160" s="160" t="s">
        <v>211</v>
      </c>
      <c r="W5160" s="159"/>
      <c r="X5160" s="159"/>
    </row>
    <row r="5161" spans="1:24" ht="81">
      <c r="A5161" s="155">
        <f>A5160+1</f>
        <v>5159</v>
      </c>
      <c r="B5161" s="160" t="s">
        <v>1864</v>
      </c>
      <c r="C5161" s="159">
        <v>2022</v>
      </c>
      <c r="D5161" s="160" t="s">
        <v>208</v>
      </c>
      <c r="E5161" s="160" t="s">
        <v>749</v>
      </c>
      <c r="F5161" s="268" t="s">
        <v>5704</v>
      </c>
      <c r="G5161" s="160" t="s">
        <v>426</v>
      </c>
      <c r="H5161" s="161" t="s">
        <v>83</v>
      </c>
      <c r="I5161" s="160" t="s">
        <v>208</v>
      </c>
      <c r="J5161" s="160" t="s">
        <v>751</v>
      </c>
      <c r="K5161" s="240" t="s">
        <v>34</v>
      </c>
      <c r="L5161" s="241" t="s">
        <v>34</v>
      </c>
      <c r="M5161" s="241" t="s">
        <v>34</v>
      </c>
      <c r="N5161" s="241" t="s">
        <v>34</v>
      </c>
      <c r="O5161" s="241" t="s">
        <v>34</v>
      </c>
      <c r="P5161" s="241" t="s">
        <v>34</v>
      </c>
      <c r="Q5161" s="159" t="s">
        <v>34</v>
      </c>
      <c r="R5161" s="100" t="s">
        <v>34</v>
      </c>
      <c r="S5161" s="163">
        <v>1</v>
      </c>
      <c r="T5161" s="103" t="s">
        <v>210</v>
      </c>
      <c r="U5161" s="160" t="s">
        <v>208</v>
      </c>
      <c r="V5161" s="160" t="s">
        <v>211</v>
      </c>
      <c r="W5161" s="159"/>
      <c r="X5161" s="159"/>
    </row>
    <row r="5162" spans="1:24" ht="81">
      <c r="A5162" s="155">
        <f>A5161+1</f>
        <v>5160</v>
      </c>
      <c r="B5162" s="160" t="s">
        <v>1864</v>
      </c>
      <c r="C5162" s="159">
        <v>2022</v>
      </c>
      <c r="D5162" s="160" t="s">
        <v>208</v>
      </c>
      <c r="E5162" s="160" t="s">
        <v>749</v>
      </c>
      <c r="F5162" s="268" t="s">
        <v>5705</v>
      </c>
      <c r="G5162" s="160" t="s">
        <v>426</v>
      </c>
      <c r="H5162" s="161" t="s">
        <v>83</v>
      </c>
      <c r="I5162" s="160" t="s">
        <v>208</v>
      </c>
      <c r="J5162" s="160" t="s">
        <v>751</v>
      </c>
      <c r="K5162" s="240" t="s">
        <v>34</v>
      </c>
      <c r="L5162" s="241" t="s">
        <v>34</v>
      </c>
      <c r="M5162" s="241" t="s">
        <v>34</v>
      </c>
      <c r="N5162" s="241" t="s">
        <v>34</v>
      </c>
      <c r="O5162" s="241" t="s">
        <v>34</v>
      </c>
      <c r="P5162" s="241" t="s">
        <v>34</v>
      </c>
      <c r="Q5162" s="159" t="s">
        <v>34</v>
      </c>
      <c r="R5162" s="100" t="s">
        <v>34</v>
      </c>
      <c r="S5162" s="163">
        <v>1</v>
      </c>
      <c r="T5162" s="103" t="s">
        <v>210</v>
      </c>
      <c r="U5162" s="160" t="s">
        <v>208</v>
      </c>
      <c r="V5162" s="160" t="s">
        <v>211</v>
      </c>
      <c r="W5162" s="159"/>
      <c r="X5162" s="159"/>
    </row>
    <row r="5163" spans="1:24" ht="81">
      <c r="A5163" s="155">
        <f>A5162+1</f>
        <v>5161</v>
      </c>
      <c r="B5163" s="160" t="s">
        <v>1864</v>
      </c>
      <c r="C5163" s="159">
        <v>2022</v>
      </c>
      <c r="D5163" s="160" t="s">
        <v>208</v>
      </c>
      <c r="E5163" s="160" t="s">
        <v>206</v>
      </c>
      <c r="F5163" s="268" t="s">
        <v>5706</v>
      </c>
      <c r="G5163" s="160" t="s">
        <v>426</v>
      </c>
      <c r="H5163" s="161" t="s">
        <v>83</v>
      </c>
      <c r="I5163" s="160" t="s">
        <v>208</v>
      </c>
      <c r="J5163" s="160" t="s">
        <v>209</v>
      </c>
      <c r="K5163" s="240" t="s">
        <v>34</v>
      </c>
      <c r="L5163" s="241" t="s">
        <v>34</v>
      </c>
      <c r="M5163" s="241" t="s">
        <v>34</v>
      </c>
      <c r="N5163" s="241" t="s">
        <v>34</v>
      </c>
      <c r="O5163" s="241" t="s">
        <v>34</v>
      </c>
      <c r="P5163" s="241" t="s">
        <v>34</v>
      </c>
      <c r="Q5163" s="159" t="s">
        <v>34</v>
      </c>
      <c r="R5163" s="100" t="s">
        <v>34</v>
      </c>
      <c r="S5163" s="163">
        <v>1</v>
      </c>
      <c r="T5163" s="103" t="s">
        <v>210</v>
      </c>
      <c r="U5163" s="160" t="s">
        <v>208</v>
      </c>
      <c r="V5163" s="160" t="s">
        <v>211</v>
      </c>
      <c r="W5163" s="159"/>
      <c r="X5163" s="159"/>
    </row>
    <row r="5164" spans="1:24" ht="81">
      <c r="A5164" s="155">
        <f>A5163+1</f>
        <v>5162</v>
      </c>
      <c r="B5164" s="160" t="s">
        <v>1864</v>
      </c>
      <c r="C5164" s="159">
        <v>2022</v>
      </c>
      <c r="D5164" s="160" t="s">
        <v>208</v>
      </c>
      <c r="E5164" s="160" t="s">
        <v>206</v>
      </c>
      <c r="F5164" s="268" t="s">
        <v>5707</v>
      </c>
      <c r="G5164" s="160" t="s">
        <v>426</v>
      </c>
      <c r="H5164" s="161" t="s">
        <v>83</v>
      </c>
      <c r="I5164" s="160" t="s">
        <v>208</v>
      </c>
      <c r="J5164" s="160" t="s">
        <v>209</v>
      </c>
      <c r="K5164" s="240" t="s">
        <v>34</v>
      </c>
      <c r="L5164" s="241" t="s">
        <v>34</v>
      </c>
      <c r="M5164" s="241" t="s">
        <v>48</v>
      </c>
      <c r="N5164" s="241" t="s">
        <v>34</v>
      </c>
      <c r="O5164" s="241" t="s">
        <v>48</v>
      </c>
      <c r="P5164" s="241" t="s">
        <v>34</v>
      </c>
      <c r="Q5164" s="159" t="s">
        <v>34</v>
      </c>
      <c r="R5164" s="100" t="s">
        <v>34</v>
      </c>
      <c r="S5164" s="163">
        <v>1</v>
      </c>
      <c r="T5164" s="103" t="s">
        <v>210</v>
      </c>
      <c r="U5164" s="160" t="s">
        <v>208</v>
      </c>
      <c r="V5164" s="160" t="s">
        <v>211</v>
      </c>
      <c r="W5164" s="159"/>
      <c r="X5164" s="159"/>
    </row>
    <row r="5165" spans="1:24" ht="30.75">
      <c r="A5165" s="155">
        <f>A5164+1</f>
        <v>5163</v>
      </c>
      <c r="B5165" s="160" t="s">
        <v>1864</v>
      </c>
      <c r="C5165" s="159">
        <v>2022</v>
      </c>
      <c r="D5165" s="160" t="s">
        <v>208</v>
      </c>
      <c r="E5165" s="160" t="s">
        <v>212</v>
      </c>
      <c r="F5165" s="268" t="s">
        <v>5708</v>
      </c>
      <c r="G5165" s="160" t="s">
        <v>31</v>
      </c>
      <c r="H5165" s="161" t="s">
        <v>39</v>
      </c>
      <c r="I5165" s="160" t="s">
        <v>208</v>
      </c>
      <c r="J5165" s="160" t="s">
        <v>212</v>
      </c>
      <c r="K5165" s="240" t="s">
        <v>34</v>
      </c>
      <c r="L5165" s="241" t="s">
        <v>34</v>
      </c>
      <c r="M5165" s="241" t="s">
        <v>34</v>
      </c>
      <c r="N5165" s="241" t="s">
        <v>34</v>
      </c>
      <c r="O5165" s="241" t="s">
        <v>34</v>
      </c>
      <c r="P5165" s="241" t="s">
        <v>34</v>
      </c>
      <c r="Q5165" s="159" t="s">
        <v>34</v>
      </c>
      <c r="R5165" s="100" t="s">
        <v>34</v>
      </c>
      <c r="S5165" s="163">
        <v>1</v>
      </c>
      <c r="T5165" s="103" t="s">
        <v>210</v>
      </c>
      <c r="U5165" s="160" t="s">
        <v>208</v>
      </c>
      <c r="V5165" s="160" t="s">
        <v>211</v>
      </c>
      <c r="W5165" s="159"/>
      <c r="X5165" s="159"/>
    </row>
    <row r="5166" spans="1:24" ht="81">
      <c r="A5166" s="155">
        <f>A5165+1</f>
        <v>5164</v>
      </c>
      <c r="B5166" s="160" t="s">
        <v>1864</v>
      </c>
      <c r="C5166" s="159">
        <v>2022</v>
      </c>
      <c r="D5166" s="160" t="s">
        <v>208</v>
      </c>
      <c r="E5166" s="160" t="s">
        <v>512</v>
      </c>
      <c r="F5166" s="268" t="s">
        <v>5709</v>
      </c>
      <c r="G5166" s="160" t="s">
        <v>426</v>
      </c>
      <c r="H5166" s="161" t="s">
        <v>83</v>
      </c>
      <c r="I5166" s="160" t="s">
        <v>208</v>
      </c>
      <c r="J5166" s="160" t="s">
        <v>514</v>
      </c>
      <c r="K5166" s="240" t="s">
        <v>34</v>
      </c>
      <c r="L5166" s="241" t="s">
        <v>48</v>
      </c>
      <c r="M5166" s="241" t="s">
        <v>34</v>
      </c>
      <c r="N5166" s="241" t="s">
        <v>48</v>
      </c>
      <c r="O5166" s="241" t="s">
        <v>34</v>
      </c>
      <c r="P5166" s="241" t="s">
        <v>34</v>
      </c>
      <c r="Q5166" s="159" t="s">
        <v>34</v>
      </c>
      <c r="R5166" s="100" t="s">
        <v>34</v>
      </c>
      <c r="S5166" s="163">
        <v>1</v>
      </c>
      <c r="T5166" s="103" t="s">
        <v>210</v>
      </c>
      <c r="U5166" s="160" t="s">
        <v>208</v>
      </c>
      <c r="V5166" s="160" t="s">
        <v>211</v>
      </c>
      <c r="W5166" s="159"/>
      <c r="X5166" s="159"/>
    </row>
    <row r="5167" spans="1:24" ht="81">
      <c r="A5167" s="155">
        <f>A5166+1</f>
        <v>5165</v>
      </c>
      <c r="B5167" s="160" t="s">
        <v>1864</v>
      </c>
      <c r="C5167" s="159">
        <v>2022</v>
      </c>
      <c r="D5167" s="160" t="s">
        <v>219</v>
      </c>
      <c r="E5167" s="160" t="s">
        <v>1021</v>
      </c>
      <c r="F5167" s="268" t="s">
        <v>5710</v>
      </c>
      <c r="G5167" s="160" t="s">
        <v>426</v>
      </c>
      <c r="H5167" s="161" t="s">
        <v>83</v>
      </c>
      <c r="I5167" s="160" t="s">
        <v>222</v>
      </c>
      <c r="J5167" s="160" t="s">
        <v>17</v>
      </c>
      <c r="K5167" s="240" t="s">
        <v>34</v>
      </c>
      <c r="L5167" s="241" t="s">
        <v>34</v>
      </c>
      <c r="M5167" s="241" t="s">
        <v>34</v>
      </c>
      <c r="N5167" s="241" t="s">
        <v>34</v>
      </c>
      <c r="O5167" s="241" t="s">
        <v>48</v>
      </c>
      <c r="P5167" s="241" t="s">
        <v>34</v>
      </c>
      <c r="Q5167" s="159" t="s">
        <v>34</v>
      </c>
      <c r="R5167" s="100" t="s">
        <v>34</v>
      </c>
      <c r="S5167" s="163">
        <v>1</v>
      </c>
      <c r="T5167" s="103" t="s">
        <v>223</v>
      </c>
      <c r="U5167" s="160" t="s">
        <v>5711</v>
      </c>
      <c r="V5167" s="160" t="s">
        <v>220</v>
      </c>
      <c r="W5167" s="159"/>
      <c r="X5167" s="159"/>
    </row>
    <row r="5168" spans="1:24" ht="30.75">
      <c r="A5168" s="155">
        <f>A5167+1</f>
        <v>5166</v>
      </c>
      <c r="B5168" s="160" t="s">
        <v>1864</v>
      </c>
      <c r="C5168" s="159">
        <v>2022</v>
      </c>
      <c r="D5168" s="160" t="s">
        <v>219</v>
      </c>
      <c r="E5168" s="160" t="s">
        <v>1021</v>
      </c>
      <c r="F5168" s="268" t="s">
        <v>5712</v>
      </c>
      <c r="G5168" s="160" t="s">
        <v>31</v>
      </c>
      <c r="H5168" s="161" t="s">
        <v>39</v>
      </c>
      <c r="I5168" s="160" t="s">
        <v>222</v>
      </c>
      <c r="J5168" s="160" t="s">
        <v>17</v>
      </c>
      <c r="K5168" s="240" t="s">
        <v>34</v>
      </c>
      <c r="L5168" s="241" t="s">
        <v>34</v>
      </c>
      <c r="M5168" s="241" t="s">
        <v>34</v>
      </c>
      <c r="N5168" s="241" t="s">
        <v>34</v>
      </c>
      <c r="O5168" s="241" t="s">
        <v>48</v>
      </c>
      <c r="P5168" s="241" t="s">
        <v>34</v>
      </c>
      <c r="Q5168" s="159" t="s">
        <v>34</v>
      </c>
      <c r="R5168" s="100" t="s">
        <v>34</v>
      </c>
      <c r="S5168" s="163">
        <v>1</v>
      </c>
      <c r="T5168" s="103" t="s">
        <v>223</v>
      </c>
      <c r="U5168" s="160" t="s">
        <v>5711</v>
      </c>
      <c r="V5168" s="160" t="s">
        <v>220</v>
      </c>
      <c r="W5168" s="159"/>
      <c r="X5168" s="159"/>
    </row>
    <row r="5169" spans="1:24" ht="30.75">
      <c r="A5169" s="155">
        <f>A5168+1</f>
        <v>5167</v>
      </c>
      <c r="B5169" s="160" t="s">
        <v>1864</v>
      </c>
      <c r="C5169" s="159">
        <v>2022</v>
      </c>
      <c r="D5169" s="160" t="s">
        <v>219</v>
      </c>
      <c r="E5169" s="160" t="s">
        <v>1021</v>
      </c>
      <c r="F5169" s="268" t="s">
        <v>5713</v>
      </c>
      <c r="G5169" s="160" t="s">
        <v>31</v>
      </c>
      <c r="H5169" s="161" t="s">
        <v>39</v>
      </c>
      <c r="I5169" s="160" t="s">
        <v>222</v>
      </c>
      <c r="J5169" s="160" t="s">
        <v>17</v>
      </c>
      <c r="K5169" s="240" t="s">
        <v>34</v>
      </c>
      <c r="L5169" s="241" t="s">
        <v>34</v>
      </c>
      <c r="M5169" s="241" t="s">
        <v>34</v>
      </c>
      <c r="N5169" s="241" t="s">
        <v>34</v>
      </c>
      <c r="O5169" s="241" t="s">
        <v>34</v>
      </c>
      <c r="P5169" s="241" t="s">
        <v>34</v>
      </c>
      <c r="Q5169" s="159" t="s">
        <v>34</v>
      </c>
      <c r="R5169" s="100" t="s">
        <v>34</v>
      </c>
      <c r="S5169" s="163">
        <v>1</v>
      </c>
      <c r="T5169" s="103" t="s">
        <v>223</v>
      </c>
      <c r="U5169" s="160" t="s">
        <v>5711</v>
      </c>
      <c r="V5169" s="160" t="s">
        <v>220</v>
      </c>
      <c r="W5169" s="159"/>
      <c r="X5169" s="159"/>
    </row>
    <row r="5170" spans="1:24" ht="30.75">
      <c r="A5170" s="155">
        <f>A5169+1</f>
        <v>5168</v>
      </c>
      <c r="B5170" s="160" t="s">
        <v>1864</v>
      </c>
      <c r="C5170" s="159">
        <v>2022</v>
      </c>
      <c r="D5170" s="160" t="s">
        <v>219</v>
      </c>
      <c r="E5170" s="160" t="s">
        <v>1021</v>
      </c>
      <c r="F5170" s="268" t="s">
        <v>5714</v>
      </c>
      <c r="G5170" s="160" t="s">
        <v>31</v>
      </c>
      <c r="H5170" s="161" t="s">
        <v>29</v>
      </c>
      <c r="I5170" s="160" t="s">
        <v>222</v>
      </c>
      <c r="J5170" s="160" t="s">
        <v>17</v>
      </c>
      <c r="K5170" s="240" t="s">
        <v>34</v>
      </c>
      <c r="L5170" s="241" t="s">
        <v>34</v>
      </c>
      <c r="M5170" s="241" t="s">
        <v>34</v>
      </c>
      <c r="N5170" s="241" t="s">
        <v>34</v>
      </c>
      <c r="O5170" s="241" t="s">
        <v>48</v>
      </c>
      <c r="P5170" s="241" t="s">
        <v>34</v>
      </c>
      <c r="Q5170" s="159" t="s">
        <v>34</v>
      </c>
      <c r="R5170" s="100" t="s">
        <v>34</v>
      </c>
      <c r="S5170" s="163">
        <v>1</v>
      </c>
      <c r="T5170" s="103" t="s">
        <v>223</v>
      </c>
      <c r="U5170" s="160" t="s">
        <v>5711</v>
      </c>
      <c r="V5170" s="160" t="s">
        <v>220</v>
      </c>
      <c r="W5170" s="159"/>
      <c r="X5170" s="159"/>
    </row>
    <row r="5171" spans="1:24" ht="30.75">
      <c r="A5171" s="155">
        <f>A5170+1</f>
        <v>5169</v>
      </c>
      <c r="B5171" s="160" t="s">
        <v>1864</v>
      </c>
      <c r="C5171" s="159">
        <v>2022</v>
      </c>
      <c r="D5171" s="160" t="s">
        <v>219</v>
      </c>
      <c r="E5171" s="160" t="s">
        <v>1021</v>
      </c>
      <c r="F5171" s="268" t="s">
        <v>5715</v>
      </c>
      <c r="G5171" s="160" t="s">
        <v>31</v>
      </c>
      <c r="H5171" s="161" t="s">
        <v>29</v>
      </c>
      <c r="I5171" s="160" t="s">
        <v>222</v>
      </c>
      <c r="J5171" s="160" t="s">
        <v>17</v>
      </c>
      <c r="K5171" s="240" t="s">
        <v>34</v>
      </c>
      <c r="L5171" s="241" t="s">
        <v>34</v>
      </c>
      <c r="M5171" s="241" t="s">
        <v>34</v>
      </c>
      <c r="N5171" s="241" t="s">
        <v>34</v>
      </c>
      <c r="O5171" s="241" t="s">
        <v>48</v>
      </c>
      <c r="P5171" s="241" t="s">
        <v>34</v>
      </c>
      <c r="Q5171" s="159" t="s">
        <v>34</v>
      </c>
      <c r="R5171" s="100" t="s">
        <v>34</v>
      </c>
      <c r="S5171" s="163">
        <v>1</v>
      </c>
      <c r="T5171" s="103" t="s">
        <v>223</v>
      </c>
      <c r="U5171" s="160" t="s">
        <v>5711</v>
      </c>
      <c r="V5171" s="160" t="s">
        <v>220</v>
      </c>
      <c r="W5171" s="159"/>
      <c r="X5171" s="159"/>
    </row>
    <row r="5172" spans="1:24" ht="81">
      <c r="A5172" s="155">
        <f>A5171+1</f>
        <v>5170</v>
      </c>
      <c r="B5172" s="160" t="s">
        <v>1864</v>
      </c>
      <c r="C5172" s="159">
        <v>2022</v>
      </c>
      <c r="D5172" s="160" t="s">
        <v>219</v>
      </c>
      <c r="E5172" s="160" t="s">
        <v>1021</v>
      </c>
      <c r="F5172" s="268" t="s">
        <v>5716</v>
      </c>
      <c r="G5172" s="160" t="s">
        <v>426</v>
      </c>
      <c r="H5172" s="161" t="s">
        <v>83</v>
      </c>
      <c r="I5172" s="160" t="s">
        <v>222</v>
      </c>
      <c r="J5172" s="160" t="s">
        <v>17</v>
      </c>
      <c r="K5172" s="240" t="s">
        <v>34</v>
      </c>
      <c r="L5172" s="241" t="s">
        <v>34</v>
      </c>
      <c r="M5172" s="241" t="s">
        <v>34</v>
      </c>
      <c r="N5172" s="241" t="s">
        <v>34</v>
      </c>
      <c r="O5172" s="241" t="s">
        <v>48</v>
      </c>
      <c r="P5172" s="241" t="s">
        <v>34</v>
      </c>
      <c r="Q5172" s="159" t="s">
        <v>34</v>
      </c>
      <c r="R5172" s="100" t="s">
        <v>34</v>
      </c>
      <c r="S5172" s="163">
        <v>1</v>
      </c>
      <c r="T5172" s="103" t="s">
        <v>223</v>
      </c>
      <c r="U5172" s="160" t="s">
        <v>5711</v>
      </c>
      <c r="V5172" s="160" t="s">
        <v>220</v>
      </c>
      <c r="W5172" s="159"/>
      <c r="X5172" s="159"/>
    </row>
    <row r="5173" spans="1:24" ht="81">
      <c r="A5173" s="155">
        <f>A5172+1</f>
        <v>5171</v>
      </c>
      <c r="B5173" s="160" t="s">
        <v>1864</v>
      </c>
      <c r="C5173" s="159">
        <v>2022</v>
      </c>
      <c r="D5173" s="160" t="s">
        <v>219</v>
      </c>
      <c r="E5173" s="160" t="s">
        <v>1021</v>
      </c>
      <c r="F5173" s="268" t="s">
        <v>5717</v>
      </c>
      <c r="G5173" s="160" t="s">
        <v>426</v>
      </c>
      <c r="H5173" s="161" t="s">
        <v>83</v>
      </c>
      <c r="I5173" s="160" t="s">
        <v>222</v>
      </c>
      <c r="J5173" s="160" t="s">
        <v>17</v>
      </c>
      <c r="K5173" s="240" t="s">
        <v>34</v>
      </c>
      <c r="L5173" s="241" t="s">
        <v>34</v>
      </c>
      <c r="M5173" s="241" t="s">
        <v>34</v>
      </c>
      <c r="N5173" s="241" t="s">
        <v>34</v>
      </c>
      <c r="O5173" s="241" t="s">
        <v>48</v>
      </c>
      <c r="P5173" s="241" t="s">
        <v>34</v>
      </c>
      <c r="Q5173" s="159" t="s">
        <v>34</v>
      </c>
      <c r="R5173" s="100" t="s">
        <v>34</v>
      </c>
      <c r="S5173" s="163">
        <v>1</v>
      </c>
      <c r="T5173" s="103" t="s">
        <v>223</v>
      </c>
      <c r="U5173" s="160" t="s">
        <v>5711</v>
      </c>
      <c r="V5173" s="160" t="s">
        <v>220</v>
      </c>
      <c r="W5173" s="159"/>
      <c r="X5173" s="159"/>
    </row>
    <row r="5174" spans="1:24" ht="81">
      <c r="A5174" s="155">
        <f>A5173+1</f>
        <v>5172</v>
      </c>
      <c r="B5174" s="160" t="s">
        <v>1864</v>
      </c>
      <c r="C5174" s="159">
        <v>2022</v>
      </c>
      <c r="D5174" s="160" t="s">
        <v>219</v>
      </c>
      <c r="E5174" s="160" t="s">
        <v>1021</v>
      </c>
      <c r="F5174" s="268" t="s">
        <v>5718</v>
      </c>
      <c r="G5174" s="160" t="s">
        <v>426</v>
      </c>
      <c r="H5174" s="161" t="s">
        <v>83</v>
      </c>
      <c r="I5174" s="160" t="s">
        <v>222</v>
      </c>
      <c r="J5174" s="160" t="s">
        <v>17</v>
      </c>
      <c r="K5174" s="240" t="s">
        <v>34</v>
      </c>
      <c r="L5174" s="241" t="s">
        <v>34</v>
      </c>
      <c r="M5174" s="241" t="s">
        <v>34</v>
      </c>
      <c r="N5174" s="241" t="s">
        <v>34</v>
      </c>
      <c r="O5174" s="241" t="s">
        <v>48</v>
      </c>
      <c r="P5174" s="241" t="s">
        <v>34</v>
      </c>
      <c r="Q5174" s="159" t="s">
        <v>34</v>
      </c>
      <c r="R5174" s="100" t="s">
        <v>34</v>
      </c>
      <c r="S5174" s="163">
        <v>1</v>
      </c>
      <c r="T5174" s="103" t="s">
        <v>223</v>
      </c>
      <c r="U5174" s="160" t="s">
        <v>5711</v>
      </c>
      <c r="V5174" s="160" t="s">
        <v>220</v>
      </c>
      <c r="W5174" s="159"/>
      <c r="X5174" s="159"/>
    </row>
    <row r="5175" spans="1:24" ht="81">
      <c r="A5175" s="155">
        <f>A5174+1</f>
        <v>5173</v>
      </c>
      <c r="B5175" s="160" t="s">
        <v>1864</v>
      </c>
      <c r="C5175" s="159">
        <v>2022</v>
      </c>
      <c r="D5175" s="160" t="s">
        <v>219</v>
      </c>
      <c r="E5175" s="160" t="s">
        <v>1021</v>
      </c>
      <c r="F5175" s="268" t="s">
        <v>5719</v>
      </c>
      <c r="G5175" s="160" t="s">
        <v>426</v>
      </c>
      <c r="H5175" s="161" t="s">
        <v>83</v>
      </c>
      <c r="I5175" s="160" t="s">
        <v>222</v>
      </c>
      <c r="J5175" s="160" t="s">
        <v>17</v>
      </c>
      <c r="K5175" s="240" t="s">
        <v>34</v>
      </c>
      <c r="L5175" s="241" t="s">
        <v>34</v>
      </c>
      <c r="M5175" s="241" t="s">
        <v>34</v>
      </c>
      <c r="N5175" s="241" t="s">
        <v>34</v>
      </c>
      <c r="O5175" s="241" t="s">
        <v>34</v>
      </c>
      <c r="P5175" s="241" t="s">
        <v>34</v>
      </c>
      <c r="Q5175" s="159" t="s">
        <v>34</v>
      </c>
      <c r="R5175" s="100" t="s">
        <v>34</v>
      </c>
      <c r="S5175" s="163">
        <v>1</v>
      </c>
      <c r="T5175" s="103" t="s">
        <v>223</v>
      </c>
      <c r="U5175" s="160" t="s">
        <v>5711</v>
      </c>
      <c r="V5175" s="160" t="s">
        <v>220</v>
      </c>
      <c r="W5175" s="159"/>
      <c r="X5175" s="159"/>
    </row>
    <row r="5176" spans="1:24" ht="81">
      <c r="A5176" s="155">
        <f>A5175+1</f>
        <v>5174</v>
      </c>
      <c r="B5176" s="160" t="s">
        <v>1864</v>
      </c>
      <c r="C5176" s="159">
        <v>2022</v>
      </c>
      <c r="D5176" s="160" t="s">
        <v>219</v>
      </c>
      <c r="E5176" s="160" t="s">
        <v>1021</v>
      </c>
      <c r="F5176" s="268" t="s">
        <v>5720</v>
      </c>
      <c r="G5176" s="160" t="s">
        <v>426</v>
      </c>
      <c r="H5176" s="161" t="s">
        <v>83</v>
      </c>
      <c r="I5176" s="160" t="s">
        <v>222</v>
      </c>
      <c r="J5176" s="160" t="s">
        <v>17</v>
      </c>
      <c r="K5176" s="240" t="s">
        <v>34</v>
      </c>
      <c r="L5176" s="241" t="s">
        <v>34</v>
      </c>
      <c r="M5176" s="241" t="s">
        <v>34</v>
      </c>
      <c r="N5176" s="241" t="s">
        <v>34</v>
      </c>
      <c r="O5176" s="241" t="s">
        <v>34</v>
      </c>
      <c r="P5176" s="241" t="s">
        <v>34</v>
      </c>
      <c r="Q5176" s="159" t="s">
        <v>34</v>
      </c>
      <c r="R5176" s="100" t="s">
        <v>34</v>
      </c>
      <c r="S5176" s="163">
        <v>1</v>
      </c>
      <c r="T5176" s="103" t="s">
        <v>223</v>
      </c>
      <c r="U5176" s="160" t="s">
        <v>5711</v>
      </c>
      <c r="V5176" s="160" t="s">
        <v>220</v>
      </c>
      <c r="W5176" s="159"/>
      <c r="X5176" s="159"/>
    </row>
    <row r="5177" spans="1:24" ht="81">
      <c r="A5177" s="155">
        <f>A5176+1</f>
        <v>5175</v>
      </c>
      <c r="B5177" s="160" t="s">
        <v>1864</v>
      </c>
      <c r="C5177" s="159">
        <v>2022</v>
      </c>
      <c r="D5177" s="160" t="s">
        <v>219</v>
      </c>
      <c r="E5177" s="160" t="s">
        <v>1021</v>
      </c>
      <c r="F5177" s="268" t="s">
        <v>5721</v>
      </c>
      <c r="G5177" s="160" t="s">
        <v>426</v>
      </c>
      <c r="H5177" s="161" t="s">
        <v>83</v>
      </c>
      <c r="I5177" s="160" t="s">
        <v>222</v>
      </c>
      <c r="J5177" s="160" t="s">
        <v>17</v>
      </c>
      <c r="K5177" s="240" t="s">
        <v>34</v>
      </c>
      <c r="L5177" s="241" t="s">
        <v>34</v>
      </c>
      <c r="M5177" s="241" t="s">
        <v>34</v>
      </c>
      <c r="N5177" s="241" t="s">
        <v>34</v>
      </c>
      <c r="O5177" s="241" t="s">
        <v>48</v>
      </c>
      <c r="P5177" s="241" t="s">
        <v>34</v>
      </c>
      <c r="Q5177" s="159" t="s">
        <v>34</v>
      </c>
      <c r="R5177" s="100" t="s">
        <v>34</v>
      </c>
      <c r="S5177" s="163">
        <v>1</v>
      </c>
      <c r="T5177" s="103" t="s">
        <v>223</v>
      </c>
      <c r="U5177" s="160" t="s">
        <v>5711</v>
      </c>
      <c r="V5177" s="160" t="s">
        <v>220</v>
      </c>
      <c r="W5177" s="159"/>
      <c r="X5177" s="159"/>
    </row>
    <row r="5178" spans="1:24" ht="81">
      <c r="A5178" s="155">
        <f>A5177+1</f>
        <v>5176</v>
      </c>
      <c r="B5178" s="160" t="s">
        <v>1864</v>
      </c>
      <c r="C5178" s="159">
        <v>2022</v>
      </c>
      <c r="D5178" s="160" t="s">
        <v>219</v>
      </c>
      <c r="E5178" s="160" t="s">
        <v>1021</v>
      </c>
      <c r="F5178" s="268" t="s">
        <v>5722</v>
      </c>
      <c r="G5178" s="160" t="s">
        <v>426</v>
      </c>
      <c r="H5178" s="161" t="s">
        <v>83</v>
      </c>
      <c r="I5178" s="160" t="s">
        <v>222</v>
      </c>
      <c r="J5178" s="160" t="s">
        <v>17</v>
      </c>
      <c r="K5178" s="240" t="s">
        <v>34</v>
      </c>
      <c r="L5178" s="241" t="s">
        <v>34</v>
      </c>
      <c r="M5178" s="241" t="s">
        <v>34</v>
      </c>
      <c r="N5178" s="241" t="s">
        <v>34</v>
      </c>
      <c r="O5178" s="241" t="s">
        <v>48</v>
      </c>
      <c r="P5178" s="241" t="s">
        <v>34</v>
      </c>
      <c r="Q5178" s="159" t="s">
        <v>34</v>
      </c>
      <c r="R5178" s="100" t="s">
        <v>34</v>
      </c>
      <c r="S5178" s="163">
        <v>1</v>
      </c>
      <c r="T5178" s="103" t="s">
        <v>223</v>
      </c>
      <c r="U5178" s="160" t="s">
        <v>5711</v>
      </c>
      <c r="V5178" s="160" t="s">
        <v>220</v>
      </c>
      <c r="W5178" s="159"/>
      <c r="X5178" s="159"/>
    </row>
    <row r="5179" spans="1:24" ht="41.25">
      <c r="A5179" s="155">
        <f>A5178+1</f>
        <v>5177</v>
      </c>
      <c r="B5179" s="160" t="s">
        <v>1864</v>
      </c>
      <c r="C5179" s="159">
        <v>2022</v>
      </c>
      <c r="D5179" s="160" t="s">
        <v>219</v>
      </c>
      <c r="E5179" s="160" t="s">
        <v>237</v>
      </c>
      <c r="F5179" s="268" t="s">
        <v>5723</v>
      </c>
      <c r="G5179" s="160" t="s">
        <v>31</v>
      </c>
      <c r="H5179" s="161" t="s">
        <v>50</v>
      </c>
      <c r="I5179" s="160" t="s">
        <v>71</v>
      </c>
      <c r="J5179" s="160" t="s">
        <v>232</v>
      </c>
      <c r="K5179" s="240" t="s">
        <v>34</v>
      </c>
      <c r="L5179" s="241" t="s">
        <v>34</v>
      </c>
      <c r="M5179" s="241" t="s">
        <v>34</v>
      </c>
      <c r="N5179" s="241" t="s">
        <v>34</v>
      </c>
      <c r="O5179" s="241" t="s">
        <v>34</v>
      </c>
      <c r="P5179" s="241" t="s">
        <v>34</v>
      </c>
      <c r="Q5179" s="159" t="s">
        <v>48</v>
      </c>
      <c r="R5179" s="100" t="s">
        <v>48</v>
      </c>
      <c r="S5179" s="163">
        <v>1</v>
      </c>
      <c r="T5179" s="103" t="s">
        <v>223</v>
      </c>
      <c r="U5179" s="160" t="s">
        <v>5711</v>
      </c>
      <c r="V5179" s="160" t="s">
        <v>237</v>
      </c>
      <c r="W5179" s="159"/>
      <c r="X5179" s="159"/>
    </row>
    <row r="5180" spans="1:24" ht="41.25">
      <c r="A5180" s="155">
        <f>A5179+1</f>
        <v>5178</v>
      </c>
      <c r="B5180" s="160" t="s">
        <v>1864</v>
      </c>
      <c r="C5180" s="159">
        <v>2022</v>
      </c>
      <c r="D5180" s="160" t="s">
        <v>219</v>
      </c>
      <c r="E5180" s="160" t="s">
        <v>243</v>
      </c>
      <c r="F5180" s="268" t="s">
        <v>5724</v>
      </c>
      <c r="G5180" s="160" t="s">
        <v>31</v>
      </c>
      <c r="H5180" s="161" t="s">
        <v>42</v>
      </c>
      <c r="I5180" s="157" t="s">
        <v>71</v>
      </c>
      <c r="J5180" s="157" t="s">
        <v>232</v>
      </c>
      <c r="K5180" s="238" t="s">
        <v>34</v>
      </c>
      <c r="L5180" s="239" t="s">
        <v>34</v>
      </c>
      <c r="M5180" s="239" t="s">
        <v>34</v>
      </c>
      <c r="N5180" s="239" t="s">
        <v>34</v>
      </c>
      <c r="O5180" s="239" t="s">
        <v>34</v>
      </c>
      <c r="P5180" s="239" t="s">
        <v>34</v>
      </c>
      <c r="Q5180" s="159" t="s">
        <v>34</v>
      </c>
      <c r="R5180" s="100" t="s">
        <v>34</v>
      </c>
      <c r="S5180" s="163">
        <v>1</v>
      </c>
      <c r="T5180" s="103" t="s">
        <v>223</v>
      </c>
      <c r="U5180" s="160" t="s">
        <v>5711</v>
      </c>
      <c r="V5180" s="160" t="s">
        <v>245</v>
      </c>
      <c r="W5180" s="159"/>
      <c r="X5180" s="159"/>
    </row>
    <row r="5181" spans="1:24" ht="81">
      <c r="A5181" s="155">
        <f>A5180+1</f>
        <v>5179</v>
      </c>
      <c r="B5181" s="160" t="s">
        <v>1864</v>
      </c>
      <c r="C5181" s="159">
        <v>2022</v>
      </c>
      <c r="D5181" s="160" t="s">
        <v>219</v>
      </c>
      <c r="E5181" s="160" t="s">
        <v>243</v>
      </c>
      <c r="F5181" s="268" t="s">
        <v>5725</v>
      </c>
      <c r="G5181" s="160" t="s">
        <v>426</v>
      </c>
      <c r="H5181" s="161" t="s">
        <v>83</v>
      </c>
      <c r="I5181" s="157" t="s">
        <v>71</v>
      </c>
      <c r="J5181" s="157" t="s">
        <v>232</v>
      </c>
      <c r="K5181" s="238" t="s">
        <v>34</v>
      </c>
      <c r="L5181" s="239" t="s">
        <v>34</v>
      </c>
      <c r="M5181" s="239" t="s">
        <v>34</v>
      </c>
      <c r="N5181" s="239" t="s">
        <v>34</v>
      </c>
      <c r="O5181" s="239" t="s">
        <v>34</v>
      </c>
      <c r="P5181" s="239" t="s">
        <v>34</v>
      </c>
      <c r="Q5181" s="159" t="s">
        <v>34</v>
      </c>
      <c r="R5181" s="100" t="s">
        <v>34</v>
      </c>
      <c r="S5181" s="163">
        <v>1</v>
      </c>
      <c r="T5181" s="103" t="s">
        <v>223</v>
      </c>
      <c r="U5181" s="160" t="s">
        <v>5711</v>
      </c>
      <c r="V5181" s="160" t="s">
        <v>245</v>
      </c>
      <c r="W5181" s="159"/>
      <c r="X5181" s="159"/>
    </row>
    <row r="5182" spans="1:24" ht="81">
      <c r="A5182" s="155">
        <f>A5181+1</f>
        <v>5180</v>
      </c>
      <c r="B5182" s="160" t="s">
        <v>1864</v>
      </c>
      <c r="C5182" s="159">
        <v>2022</v>
      </c>
      <c r="D5182" s="160" t="s">
        <v>219</v>
      </c>
      <c r="E5182" s="160" t="s">
        <v>243</v>
      </c>
      <c r="F5182" s="268" t="s">
        <v>5726</v>
      </c>
      <c r="G5182" s="160" t="s">
        <v>426</v>
      </c>
      <c r="H5182" s="161" t="s">
        <v>83</v>
      </c>
      <c r="I5182" s="157" t="s">
        <v>71</v>
      </c>
      <c r="J5182" s="157" t="s">
        <v>232</v>
      </c>
      <c r="K5182" s="238" t="s">
        <v>34</v>
      </c>
      <c r="L5182" s="239" t="s">
        <v>34</v>
      </c>
      <c r="M5182" s="239" t="s">
        <v>34</v>
      </c>
      <c r="N5182" s="239" t="s">
        <v>34</v>
      </c>
      <c r="O5182" s="239" t="s">
        <v>34</v>
      </c>
      <c r="P5182" s="239" t="s">
        <v>34</v>
      </c>
      <c r="Q5182" s="159" t="s">
        <v>34</v>
      </c>
      <c r="R5182" s="100" t="s">
        <v>34</v>
      </c>
      <c r="S5182" s="163">
        <v>1</v>
      </c>
      <c r="T5182" s="103" t="s">
        <v>223</v>
      </c>
      <c r="U5182" s="160" t="s">
        <v>5711</v>
      </c>
      <c r="V5182" s="160" t="s">
        <v>245</v>
      </c>
      <c r="W5182" s="159"/>
      <c r="X5182" s="159"/>
    </row>
    <row r="5183" spans="1:24" ht="41.25">
      <c r="A5183" s="155">
        <f>A5182+1</f>
        <v>5181</v>
      </c>
      <c r="B5183" s="160" t="s">
        <v>1864</v>
      </c>
      <c r="C5183" s="159">
        <v>2022</v>
      </c>
      <c r="D5183" s="160" t="s">
        <v>219</v>
      </c>
      <c r="E5183" s="160" t="s">
        <v>243</v>
      </c>
      <c r="F5183" s="268" t="s">
        <v>5727</v>
      </c>
      <c r="G5183" s="160" t="s">
        <v>31</v>
      </c>
      <c r="H5183" s="161" t="s">
        <v>42</v>
      </c>
      <c r="I5183" s="157" t="s">
        <v>71</v>
      </c>
      <c r="J5183" s="157" t="s">
        <v>232</v>
      </c>
      <c r="K5183" s="238" t="s">
        <v>34</v>
      </c>
      <c r="L5183" s="239" t="s">
        <v>34</v>
      </c>
      <c r="M5183" s="239" t="s">
        <v>34</v>
      </c>
      <c r="N5183" s="239" t="s">
        <v>34</v>
      </c>
      <c r="O5183" s="239" t="s">
        <v>34</v>
      </c>
      <c r="P5183" s="239" t="s">
        <v>34</v>
      </c>
      <c r="Q5183" s="159" t="s">
        <v>34</v>
      </c>
      <c r="R5183" s="100" t="s">
        <v>34</v>
      </c>
      <c r="S5183" s="163">
        <v>1</v>
      </c>
      <c r="T5183" s="103" t="s">
        <v>223</v>
      </c>
      <c r="U5183" s="160" t="s">
        <v>5711</v>
      </c>
      <c r="V5183" s="160" t="s">
        <v>245</v>
      </c>
      <c r="W5183" s="159"/>
      <c r="X5183" s="159"/>
    </row>
    <row r="5184" spans="1:24" ht="81">
      <c r="A5184" s="155">
        <f>A5183+1</f>
        <v>5182</v>
      </c>
      <c r="B5184" s="160" t="s">
        <v>1864</v>
      </c>
      <c r="C5184" s="159">
        <v>2022</v>
      </c>
      <c r="D5184" s="160" t="s">
        <v>219</v>
      </c>
      <c r="E5184" s="160" t="s">
        <v>243</v>
      </c>
      <c r="F5184" s="268" t="s">
        <v>5728</v>
      </c>
      <c r="G5184" s="160" t="s">
        <v>426</v>
      </c>
      <c r="H5184" s="161" t="s">
        <v>83</v>
      </c>
      <c r="I5184" s="157" t="s">
        <v>71</v>
      </c>
      <c r="J5184" s="157" t="s">
        <v>232</v>
      </c>
      <c r="K5184" s="238" t="s">
        <v>48</v>
      </c>
      <c r="L5184" s="239" t="s">
        <v>34</v>
      </c>
      <c r="M5184" s="239" t="s">
        <v>34</v>
      </c>
      <c r="N5184" s="239" t="s">
        <v>34</v>
      </c>
      <c r="O5184" s="239" t="s">
        <v>34</v>
      </c>
      <c r="P5184" s="239" t="s">
        <v>34</v>
      </c>
      <c r="Q5184" s="159" t="s">
        <v>34</v>
      </c>
      <c r="R5184" s="100" t="s">
        <v>34</v>
      </c>
      <c r="S5184" s="163">
        <v>1</v>
      </c>
      <c r="T5184" s="103" t="s">
        <v>223</v>
      </c>
      <c r="U5184" s="160" t="s">
        <v>5711</v>
      </c>
      <c r="V5184" s="160" t="s">
        <v>245</v>
      </c>
      <c r="W5184" s="159"/>
      <c r="X5184" s="159"/>
    </row>
    <row r="5185" spans="1:24" ht="81">
      <c r="A5185" s="155">
        <f>A5184+1</f>
        <v>5183</v>
      </c>
      <c r="B5185" s="160" t="s">
        <v>1864</v>
      </c>
      <c r="C5185" s="159">
        <v>2022</v>
      </c>
      <c r="D5185" s="160" t="s">
        <v>219</v>
      </c>
      <c r="E5185" s="160" t="s">
        <v>253</v>
      </c>
      <c r="F5185" s="268" t="s">
        <v>5729</v>
      </c>
      <c r="G5185" s="160" t="s">
        <v>426</v>
      </c>
      <c r="H5185" s="161" t="s">
        <v>83</v>
      </c>
      <c r="I5185" s="160" t="s">
        <v>71</v>
      </c>
      <c r="J5185" s="160" t="s">
        <v>253</v>
      </c>
      <c r="K5185" s="240" t="s">
        <v>34</v>
      </c>
      <c r="L5185" s="241" t="s">
        <v>34</v>
      </c>
      <c r="M5185" s="241" t="s">
        <v>34</v>
      </c>
      <c r="N5185" s="241" t="s">
        <v>34</v>
      </c>
      <c r="O5185" s="241" t="s">
        <v>34</v>
      </c>
      <c r="P5185" s="241" t="s">
        <v>34</v>
      </c>
      <c r="Q5185" s="159" t="s">
        <v>34</v>
      </c>
      <c r="R5185" s="100" t="s">
        <v>34</v>
      </c>
      <c r="S5185" s="163">
        <v>1</v>
      </c>
      <c r="T5185" s="103" t="s">
        <v>223</v>
      </c>
      <c r="U5185" s="160" t="s">
        <v>5711</v>
      </c>
      <c r="V5185" s="160" t="s">
        <v>522</v>
      </c>
      <c r="W5185" s="159"/>
      <c r="X5185" s="159"/>
    </row>
    <row r="5186" spans="1:24" ht="81">
      <c r="A5186" s="155">
        <f>A5185+1</f>
        <v>5184</v>
      </c>
      <c r="B5186" s="160" t="s">
        <v>1864</v>
      </c>
      <c r="C5186" s="159">
        <v>2022</v>
      </c>
      <c r="D5186" s="160" t="s">
        <v>219</v>
      </c>
      <c r="E5186" s="160" t="s">
        <v>253</v>
      </c>
      <c r="F5186" s="268" t="s">
        <v>5730</v>
      </c>
      <c r="G5186" s="160" t="s">
        <v>426</v>
      </c>
      <c r="H5186" s="161" t="s">
        <v>83</v>
      </c>
      <c r="I5186" s="160" t="s">
        <v>71</v>
      </c>
      <c r="J5186" s="160" t="s">
        <v>253</v>
      </c>
      <c r="K5186" s="240" t="s">
        <v>34</v>
      </c>
      <c r="L5186" s="241" t="s">
        <v>34</v>
      </c>
      <c r="M5186" s="241" t="s">
        <v>34</v>
      </c>
      <c r="N5186" s="241" t="s">
        <v>34</v>
      </c>
      <c r="O5186" s="241" t="s">
        <v>34</v>
      </c>
      <c r="P5186" s="241" t="s">
        <v>34</v>
      </c>
      <c r="Q5186" s="159" t="s">
        <v>34</v>
      </c>
      <c r="R5186" s="100" t="s">
        <v>34</v>
      </c>
      <c r="S5186" s="163">
        <v>1</v>
      </c>
      <c r="T5186" s="103" t="s">
        <v>223</v>
      </c>
      <c r="U5186" s="160" t="s">
        <v>5711</v>
      </c>
      <c r="V5186" s="160" t="s">
        <v>522</v>
      </c>
      <c r="W5186" s="159"/>
      <c r="X5186" s="159"/>
    </row>
    <row r="5187" spans="1:24" ht="41.25">
      <c r="A5187" s="155">
        <f>A5186+1</f>
        <v>5185</v>
      </c>
      <c r="B5187" s="160" t="s">
        <v>1864</v>
      </c>
      <c r="C5187" s="159">
        <v>2022</v>
      </c>
      <c r="D5187" s="160" t="s">
        <v>219</v>
      </c>
      <c r="E5187" s="160" t="s">
        <v>253</v>
      </c>
      <c r="F5187" s="268" t="s">
        <v>5731</v>
      </c>
      <c r="G5187" s="160" t="s">
        <v>31</v>
      </c>
      <c r="H5187" s="161" t="s">
        <v>39</v>
      </c>
      <c r="I5187" s="160" t="s">
        <v>71</v>
      </c>
      <c r="J5187" s="160" t="s">
        <v>253</v>
      </c>
      <c r="K5187" s="240" t="s">
        <v>34</v>
      </c>
      <c r="L5187" s="241" t="s">
        <v>34</v>
      </c>
      <c r="M5187" s="241" t="s">
        <v>34</v>
      </c>
      <c r="N5187" s="241" t="s">
        <v>34</v>
      </c>
      <c r="O5187" s="241" t="s">
        <v>34</v>
      </c>
      <c r="P5187" s="241" t="s">
        <v>34</v>
      </c>
      <c r="Q5187" s="159" t="s">
        <v>34</v>
      </c>
      <c r="R5187" s="100" t="s">
        <v>34</v>
      </c>
      <c r="S5187" s="163">
        <v>1</v>
      </c>
      <c r="T5187" s="103" t="s">
        <v>223</v>
      </c>
      <c r="U5187" s="160" t="s">
        <v>5711</v>
      </c>
      <c r="V5187" s="160" t="s">
        <v>522</v>
      </c>
      <c r="W5187" s="159"/>
      <c r="X5187" s="159"/>
    </row>
    <row r="5188" spans="1:24" ht="41.25">
      <c r="A5188" s="155">
        <f>A5187+1</f>
        <v>5186</v>
      </c>
      <c r="B5188" s="160" t="s">
        <v>1864</v>
      </c>
      <c r="C5188" s="159">
        <v>2022</v>
      </c>
      <c r="D5188" s="160" t="s">
        <v>219</v>
      </c>
      <c r="E5188" s="160" t="s">
        <v>253</v>
      </c>
      <c r="F5188" s="268" t="s">
        <v>5732</v>
      </c>
      <c r="G5188" s="160" t="s">
        <v>31</v>
      </c>
      <c r="H5188" s="161" t="s">
        <v>29</v>
      </c>
      <c r="I5188" s="160" t="s">
        <v>71</v>
      </c>
      <c r="J5188" s="160" t="s">
        <v>253</v>
      </c>
      <c r="K5188" s="240" t="s">
        <v>34</v>
      </c>
      <c r="L5188" s="241" t="s">
        <v>34</v>
      </c>
      <c r="M5188" s="241" t="s">
        <v>34</v>
      </c>
      <c r="N5188" s="241" t="s">
        <v>34</v>
      </c>
      <c r="O5188" s="241" t="s">
        <v>34</v>
      </c>
      <c r="P5188" s="241" t="s">
        <v>34</v>
      </c>
      <c r="Q5188" s="159" t="s">
        <v>34</v>
      </c>
      <c r="R5188" s="100" t="s">
        <v>34</v>
      </c>
      <c r="S5188" s="163">
        <v>1</v>
      </c>
      <c r="T5188" s="103" t="s">
        <v>223</v>
      </c>
      <c r="U5188" s="160" t="s">
        <v>5711</v>
      </c>
      <c r="V5188" s="160" t="s">
        <v>522</v>
      </c>
      <c r="W5188" s="159"/>
      <c r="X5188" s="159"/>
    </row>
    <row r="5189" spans="1:24" ht="41.25">
      <c r="A5189" s="155">
        <f>A5188+1</f>
        <v>5187</v>
      </c>
      <c r="B5189" s="160" t="s">
        <v>1864</v>
      </c>
      <c r="C5189" s="159">
        <v>2022</v>
      </c>
      <c r="D5189" s="160" t="s">
        <v>219</v>
      </c>
      <c r="E5189" s="160" t="s">
        <v>253</v>
      </c>
      <c r="F5189" s="268" t="s">
        <v>5733</v>
      </c>
      <c r="G5189" s="160" t="s">
        <v>31</v>
      </c>
      <c r="H5189" s="161" t="s">
        <v>39</v>
      </c>
      <c r="I5189" s="160" t="s">
        <v>71</v>
      </c>
      <c r="J5189" s="160" t="s">
        <v>253</v>
      </c>
      <c r="K5189" s="240" t="s">
        <v>34</v>
      </c>
      <c r="L5189" s="241" t="s">
        <v>34</v>
      </c>
      <c r="M5189" s="241" t="s">
        <v>34</v>
      </c>
      <c r="N5189" s="241" t="s">
        <v>34</v>
      </c>
      <c r="O5189" s="241" t="s">
        <v>34</v>
      </c>
      <c r="P5189" s="241" t="s">
        <v>34</v>
      </c>
      <c r="Q5189" s="159" t="s">
        <v>34</v>
      </c>
      <c r="R5189" s="100" t="s">
        <v>34</v>
      </c>
      <c r="S5189" s="163">
        <v>1</v>
      </c>
      <c r="T5189" s="103" t="s">
        <v>223</v>
      </c>
      <c r="U5189" s="160" t="s">
        <v>5711</v>
      </c>
      <c r="V5189" s="160" t="s">
        <v>522</v>
      </c>
      <c r="W5189" s="159"/>
      <c r="X5189" s="159"/>
    </row>
    <row r="5190" spans="1:24" ht="81">
      <c r="A5190" s="155">
        <f>A5189+1</f>
        <v>5188</v>
      </c>
      <c r="B5190" s="160" t="s">
        <v>1864</v>
      </c>
      <c r="C5190" s="159">
        <v>2022</v>
      </c>
      <c r="D5190" s="160" t="s">
        <v>219</v>
      </c>
      <c r="E5190" s="160" t="s">
        <v>253</v>
      </c>
      <c r="F5190" s="268" t="s">
        <v>5734</v>
      </c>
      <c r="G5190" s="160" t="s">
        <v>426</v>
      </c>
      <c r="H5190" s="161" t="s">
        <v>83</v>
      </c>
      <c r="I5190" s="160" t="s">
        <v>71</v>
      </c>
      <c r="J5190" s="160" t="s">
        <v>253</v>
      </c>
      <c r="K5190" s="240" t="s">
        <v>34</v>
      </c>
      <c r="L5190" s="241" t="s">
        <v>34</v>
      </c>
      <c r="M5190" s="241" t="s">
        <v>34</v>
      </c>
      <c r="N5190" s="241" t="s">
        <v>34</v>
      </c>
      <c r="O5190" s="241" t="s">
        <v>34</v>
      </c>
      <c r="P5190" s="241" t="s">
        <v>34</v>
      </c>
      <c r="Q5190" s="159" t="s">
        <v>34</v>
      </c>
      <c r="R5190" s="100" t="s">
        <v>34</v>
      </c>
      <c r="S5190" s="163">
        <v>1</v>
      </c>
      <c r="T5190" s="103" t="s">
        <v>223</v>
      </c>
      <c r="U5190" s="160" t="s">
        <v>5711</v>
      </c>
      <c r="V5190" s="160" t="s">
        <v>522</v>
      </c>
      <c r="W5190" s="159"/>
      <c r="X5190" s="159"/>
    </row>
    <row r="5191" spans="1:24" ht="41.25">
      <c r="A5191" s="155">
        <f>A5190+1</f>
        <v>5189</v>
      </c>
      <c r="B5191" s="160" t="s">
        <v>1864</v>
      </c>
      <c r="C5191" s="159">
        <v>2022</v>
      </c>
      <c r="D5191" s="160" t="s">
        <v>219</v>
      </c>
      <c r="E5191" s="160" t="s">
        <v>253</v>
      </c>
      <c r="F5191" s="268" t="s">
        <v>5735</v>
      </c>
      <c r="G5191" s="160" t="s">
        <v>31</v>
      </c>
      <c r="H5191" s="161" t="s">
        <v>50</v>
      </c>
      <c r="I5191" s="160" t="s">
        <v>71</v>
      </c>
      <c r="J5191" s="160" t="s">
        <v>253</v>
      </c>
      <c r="K5191" s="240" t="s">
        <v>34</v>
      </c>
      <c r="L5191" s="241" t="s">
        <v>34</v>
      </c>
      <c r="M5191" s="241" t="s">
        <v>34</v>
      </c>
      <c r="N5191" s="241" t="s">
        <v>34</v>
      </c>
      <c r="O5191" s="241" t="s">
        <v>34</v>
      </c>
      <c r="P5191" s="241" t="s">
        <v>34</v>
      </c>
      <c r="Q5191" s="159" t="s">
        <v>48</v>
      </c>
      <c r="R5191" s="100" t="s">
        <v>48</v>
      </c>
      <c r="S5191" s="163">
        <v>1</v>
      </c>
      <c r="T5191" s="103" t="s">
        <v>223</v>
      </c>
      <c r="U5191" s="160" t="s">
        <v>5711</v>
      </c>
      <c r="V5191" s="160" t="s">
        <v>522</v>
      </c>
      <c r="W5191" s="159"/>
      <c r="X5191" s="159"/>
    </row>
    <row r="5192" spans="1:24" ht="81">
      <c r="A5192" s="155">
        <f>A5191+1</f>
        <v>5190</v>
      </c>
      <c r="B5192" s="160" t="s">
        <v>1864</v>
      </c>
      <c r="C5192" s="159">
        <v>2022</v>
      </c>
      <c r="D5192" s="160" t="s">
        <v>219</v>
      </c>
      <c r="E5192" s="160" t="s">
        <v>243</v>
      </c>
      <c r="F5192" s="268" t="s">
        <v>5736</v>
      </c>
      <c r="G5192" s="160" t="s">
        <v>31</v>
      </c>
      <c r="H5192" s="161" t="s">
        <v>29</v>
      </c>
      <c r="I5192" s="160" t="s">
        <v>71</v>
      </c>
      <c r="J5192" s="160" t="s">
        <v>232</v>
      </c>
      <c r="K5192" s="240" t="s">
        <v>34</v>
      </c>
      <c r="L5192" s="241" t="s">
        <v>34</v>
      </c>
      <c r="M5192" s="241" t="s">
        <v>34</v>
      </c>
      <c r="N5192" s="241" t="s">
        <v>34</v>
      </c>
      <c r="O5192" s="241" t="s">
        <v>34</v>
      </c>
      <c r="P5192" s="241" t="s">
        <v>34</v>
      </c>
      <c r="Q5192" s="159" t="s">
        <v>34</v>
      </c>
      <c r="R5192" s="100" t="s">
        <v>34</v>
      </c>
      <c r="S5192" s="163">
        <v>1</v>
      </c>
      <c r="T5192" s="103" t="s">
        <v>223</v>
      </c>
      <c r="U5192" s="160" t="s">
        <v>525</v>
      </c>
      <c r="V5192" s="160" t="s">
        <v>5737</v>
      </c>
      <c r="W5192" s="159"/>
      <c r="X5192" s="159"/>
    </row>
    <row r="5193" spans="1:24" ht="81">
      <c r="A5193" s="155">
        <f>A5192+1</f>
        <v>5191</v>
      </c>
      <c r="B5193" s="160" t="s">
        <v>1864</v>
      </c>
      <c r="C5193" s="159">
        <v>2022</v>
      </c>
      <c r="D5193" s="160" t="s">
        <v>219</v>
      </c>
      <c r="E5193" s="160" t="s">
        <v>243</v>
      </c>
      <c r="F5193" s="268" t="s">
        <v>5738</v>
      </c>
      <c r="G5193" s="160" t="s">
        <v>31</v>
      </c>
      <c r="H5193" s="161" t="s">
        <v>29</v>
      </c>
      <c r="I5193" s="160" t="s">
        <v>71</v>
      </c>
      <c r="J5193" s="160" t="s">
        <v>232</v>
      </c>
      <c r="K5193" s="240" t="s">
        <v>34</v>
      </c>
      <c r="L5193" s="241" t="s">
        <v>34</v>
      </c>
      <c r="M5193" s="241" t="s">
        <v>34</v>
      </c>
      <c r="N5193" s="241" t="s">
        <v>34</v>
      </c>
      <c r="O5193" s="241" t="s">
        <v>34</v>
      </c>
      <c r="P5193" s="241" t="s">
        <v>34</v>
      </c>
      <c r="Q5193" s="159" t="s">
        <v>34</v>
      </c>
      <c r="R5193" s="100" t="s">
        <v>34</v>
      </c>
      <c r="S5193" s="163">
        <v>1</v>
      </c>
      <c r="T5193" s="103" t="s">
        <v>223</v>
      </c>
      <c r="U5193" s="160" t="s">
        <v>525</v>
      </c>
      <c r="V5193" s="160" t="s">
        <v>5737</v>
      </c>
      <c r="W5193" s="159"/>
      <c r="X5193" s="159"/>
    </row>
    <row r="5194" spans="1:24" ht="81">
      <c r="A5194" s="155">
        <f>A5193+1</f>
        <v>5192</v>
      </c>
      <c r="B5194" s="160" t="s">
        <v>1864</v>
      </c>
      <c r="C5194" s="159">
        <v>2022</v>
      </c>
      <c r="D5194" s="160" t="s">
        <v>219</v>
      </c>
      <c r="E5194" s="160" t="s">
        <v>243</v>
      </c>
      <c r="F5194" s="268" t="s">
        <v>5739</v>
      </c>
      <c r="G5194" s="160" t="s">
        <v>426</v>
      </c>
      <c r="H5194" s="161" t="s">
        <v>83</v>
      </c>
      <c r="I5194" s="160" t="s">
        <v>71</v>
      </c>
      <c r="J5194" s="160" t="s">
        <v>232</v>
      </c>
      <c r="K5194" s="240" t="s">
        <v>34</v>
      </c>
      <c r="L5194" s="241" t="s">
        <v>34</v>
      </c>
      <c r="M5194" s="241" t="s">
        <v>34</v>
      </c>
      <c r="N5194" s="241" t="s">
        <v>34</v>
      </c>
      <c r="O5194" s="241" t="s">
        <v>34</v>
      </c>
      <c r="P5194" s="241" t="s">
        <v>34</v>
      </c>
      <c r="Q5194" s="159" t="s">
        <v>34</v>
      </c>
      <c r="R5194" s="100" t="s">
        <v>34</v>
      </c>
      <c r="S5194" s="163">
        <v>1</v>
      </c>
      <c r="T5194" s="103" t="s">
        <v>223</v>
      </c>
      <c r="U5194" s="160" t="s">
        <v>525</v>
      </c>
      <c r="V5194" s="160" t="s">
        <v>5737</v>
      </c>
      <c r="W5194" s="159"/>
      <c r="X5194" s="159"/>
    </row>
    <row r="5195" spans="1:24" ht="81">
      <c r="A5195" s="155">
        <f>A5194+1</f>
        <v>5193</v>
      </c>
      <c r="B5195" s="160" t="s">
        <v>1864</v>
      </c>
      <c r="C5195" s="159">
        <v>2022</v>
      </c>
      <c r="D5195" s="160" t="s">
        <v>219</v>
      </c>
      <c r="E5195" s="160" t="s">
        <v>243</v>
      </c>
      <c r="F5195" s="268" t="s">
        <v>5740</v>
      </c>
      <c r="G5195" s="160" t="s">
        <v>31</v>
      </c>
      <c r="H5195" s="161" t="s">
        <v>29</v>
      </c>
      <c r="I5195" s="160" t="s">
        <v>71</v>
      </c>
      <c r="J5195" s="160" t="s">
        <v>232</v>
      </c>
      <c r="K5195" s="240" t="s">
        <v>34</v>
      </c>
      <c r="L5195" s="241" t="s">
        <v>34</v>
      </c>
      <c r="M5195" s="241" t="s">
        <v>34</v>
      </c>
      <c r="N5195" s="241" t="s">
        <v>34</v>
      </c>
      <c r="O5195" s="241" t="s">
        <v>34</v>
      </c>
      <c r="P5195" s="241" t="s">
        <v>34</v>
      </c>
      <c r="Q5195" s="159" t="s">
        <v>34</v>
      </c>
      <c r="R5195" s="100" t="s">
        <v>34</v>
      </c>
      <c r="S5195" s="163">
        <v>1</v>
      </c>
      <c r="T5195" s="103" t="s">
        <v>223</v>
      </c>
      <c r="U5195" s="160" t="s">
        <v>525</v>
      </c>
      <c r="V5195" s="160" t="s">
        <v>5737</v>
      </c>
      <c r="W5195" s="159"/>
      <c r="X5195" s="159"/>
    </row>
    <row r="5196" spans="1:24" ht="81">
      <c r="A5196" s="155">
        <f>A5195+1</f>
        <v>5194</v>
      </c>
      <c r="B5196" s="160" t="s">
        <v>1864</v>
      </c>
      <c r="C5196" s="159">
        <v>2022</v>
      </c>
      <c r="D5196" s="160" t="s">
        <v>219</v>
      </c>
      <c r="E5196" s="160" t="s">
        <v>527</v>
      </c>
      <c r="F5196" s="268" t="s">
        <v>5741</v>
      </c>
      <c r="G5196" s="160" t="s">
        <v>31</v>
      </c>
      <c r="H5196" s="161" t="s">
        <v>29</v>
      </c>
      <c r="I5196" s="157" t="s">
        <v>222</v>
      </c>
      <c r="J5196" s="157" t="s">
        <v>17</v>
      </c>
      <c r="K5196" s="238" t="s">
        <v>34</v>
      </c>
      <c r="L5196" s="239" t="s">
        <v>34</v>
      </c>
      <c r="M5196" s="239" t="s">
        <v>34</v>
      </c>
      <c r="N5196" s="239" t="s">
        <v>34</v>
      </c>
      <c r="O5196" s="239" t="s">
        <v>48</v>
      </c>
      <c r="P5196" s="239" t="s">
        <v>34</v>
      </c>
      <c r="Q5196" s="159" t="s">
        <v>34</v>
      </c>
      <c r="R5196" s="100" t="s">
        <v>34</v>
      </c>
      <c r="S5196" s="163">
        <v>1</v>
      </c>
      <c r="T5196" s="103" t="s">
        <v>223</v>
      </c>
      <c r="U5196" s="160" t="s">
        <v>525</v>
      </c>
      <c r="V5196" s="160" t="s">
        <v>529</v>
      </c>
      <c r="W5196" s="159"/>
      <c r="X5196" s="159"/>
    </row>
    <row r="5197" spans="1:24" ht="81">
      <c r="A5197" s="155">
        <f>A5196+1</f>
        <v>5195</v>
      </c>
      <c r="B5197" s="160" t="s">
        <v>1864</v>
      </c>
      <c r="C5197" s="159">
        <v>2022</v>
      </c>
      <c r="D5197" s="160" t="s">
        <v>219</v>
      </c>
      <c r="E5197" s="160" t="s">
        <v>527</v>
      </c>
      <c r="F5197" s="268" t="s">
        <v>5742</v>
      </c>
      <c r="G5197" s="160" t="s">
        <v>31</v>
      </c>
      <c r="H5197" s="161" t="s">
        <v>50</v>
      </c>
      <c r="I5197" s="157" t="s">
        <v>222</v>
      </c>
      <c r="J5197" s="157" t="s">
        <v>17</v>
      </c>
      <c r="K5197" s="238" t="s">
        <v>34</v>
      </c>
      <c r="L5197" s="239" t="s">
        <v>34</v>
      </c>
      <c r="M5197" s="239" t="s">
        <v>34</v>
      </c>
      <c r="N5197" s="239" t="s">
        <v>34</v>
      </c>
      <c r="O5197" s="239" t="s">
        <v>48</v>
      </c>
      <c r="P5197" s="239" t="s">
        <v>34</v>
      </c>
      <c r="Q5197" s="159" t="s">
        <v>48</v>
      </c>
      <c r="R5197" s="100" t="s">
        <v>48</v>
      </c>
      <c r="S5197" s="163">
        <v>1</v>
      </c>
      <c r="T5197" s="103" t="s">
        <v>223</v>
      </c>
      <c r="U5197" s="160" t="s">
        <v>525</v>
      </c>
      <c r="V5197" s="160" t="s">
        <v>529</v>
      </c>
      <c r="W5197" s="159"/>
      <c r="X5197" s="159"/>
    </row>
    <row r="5198" spans="1:24" ht="81">
      <c r="A5198" s="155">
        <f>A5197+1</f>
        <v>5196</v>
      </c>
      <c r="B5198" s="160" t="s">
        <v>1864</v>
      </c>
      <c r="C5198" s="159">
        <v>2022</v>
      </c>
      <c r="D5198" s="160" t="s">
        <v>219</v>
      </c>
      <c r="E5198" s="160" t="s">
        <v>527</v>
      </c>
      <c r="F5198" s="268" t="s">
        <v>5743</v>
      </c>
      <c r="G5198" s="160" t="s">
        <v>426</v>
      </c>
      <c r="H5198" s="161" t="s">
        <v>83</v>
      </c>
      <c r="I5198" s="157" t="s">
        <v>222</v>
      </c>
      <c r="J5198" s="157" t="s">
        <v>17</v>
      </c>
      <c r="K5198" s="238" t="s">
        <v>34</v>
      </c>
      <c r="L5198" s="239" t="s">
        <v>34</v>
      </c>
      <c r="M5198" s="239" t="s">
        <v>34</v>
      </c>
      <c r="N5198" s="239" t="s">
        <v>34</v>
      </c>
      <c r="O5198" s="239" t="s">
        <v>48</v>
      </c>
      <c r="P5198" s="239" t="s">
        <v>34</v>
      </c>
      <c r="Q5198" s="159" t="s">
        <v>34</v>
      </c>
      <c r="R5198" s="100" t="s">
        <v>34</v>
      </c>
      <c r="S5198" s="163">
        <v>1</v>
      </c>
      <c r="T5198" s="103" t="s">
        <v>223</v>
      </c>
      <c r="U5198" s="160" t="s">
        <v>525</v>
      </c>
      <c r="V5198" s="160" t="s">
        <v>529</v>
      </c>
      <c r="W5198" s="159"/>
      <c r="X5198" s="159"/>
    </row>
    <row r="5199" spans="1:24" ht="81">
      <c r="A5199" s="155">
        <f>A5198+1</f>
        <v>5197</v>
      </c>
      <c r="B5199" s="160" t="s">
        <v>1864</v>
      </c>
      <c r="C5199" s="159">
        <v>2022</v>
      </c>
      <c r="D5199" s="160" t="s">
        <v>219</v>
      </c>
      <c r="E5199" s="160" t="s">
        <v>527</v>
      </c>
      <c r="F5199" s="268" t="s">
        <v>5744</v>
      </c>
      <c r="G5199" s="160" t="s">
        <v>31</v>
      </c>
      <c r="H5199" s="161" t="s">
        <v>39</v>
      </c>
      <c r="I5199" s="157" t="s">
        <v>222</v>
      </c>
      <c r="J5199" s="157" t="s">
        <v>17</v>
      </c>
      <c r="K5199" s="238" t="s">
        <v>34</v>
      </c>
      <c r="L5199" s="239" t="s">
        <v>34</v>
      </c>
      <c r="M5199" s="239" t="s">
        <v>34</v>
      </c>
      <c r="N5199" s="239" t="s">
        <v>34</v>
      </c>
      <c r="O5199" s="239" t="s">
        <v>48</v>
      </c>
      <c r="P5199" s="239" t="s">
        <v>34</v>
      </c>
      <c r="Q5199" s="159" t="s">
        <v>34</v>
      </c>
      <c r="R5199" s="100" t="s">
        <v>34</v>
      </c>
      <c r="S5199" s="163">
        <v>1</v>
      </c>
      <c r="T5199" s="103" t="s">
        <v>223</v>
      </c>
      <c r="U5199" s="160" t="s">
        <v>525</v>
      </c>
      <c r="V5199" s="160" t="s">
        <v>529</v>
      </c>
      <c r="W5199" s="159"/>
      <c r="X5199" s="159"/>
    </row>
    <row r="5200" spans="1:24" ht="81">
      <c r="A5200" s="155">
        <f>A5199+1</f>
        <v>5198</v>
      </c>
      <c r="B5200" s="160" t="s">
        <v>1864</v>
      </c>
      <c r="C5200" s="159">
        <v>2022</v>
      </c>
      <c r="D5200" s="160" t="s">
        <v>219</v>
      </c>
      <c r="E5200" s="160" t="s">
        <v>527</v>
      </c>
      <c r="F5200" s="268" t="s">
        <v>5745</v>
      </c>
      <c r="G5200" s="160" t="s">
        <v>31</v>
      </c>
      <c r="H5200" s="161" t="s">
        <v>29</v>
      </c>
      <c r="I5200" s="157" t="s">
        <v>222</v>
      </c>
      <c r="J5200" s="157" t="s">
        <v>17</v>
      </c>
      <c r="K5200" s="238" t="s">
        <v>34</v>
      </c>
      <c r="L5200" s="239" t="s">
        <v>34</v>
      </c>
      <c r="M5200" s="239" t="s">
        <v>34</v>
      </c>
      <c r="N5200" s="239" t="s">
        <v>34</v>
      </c>
      <c r="O5200" s="239" t="s">
        <v>48</v>
      </c>
      <c r="P5200" s="239" t="s">
        <v>34</v>
      </c>
      <c r="Q5200" s="159" t="s">
        <v>34</v>
      </c>
      <c r="R5200" s="100" t="s">
        <v>34</v>
      </c>
      <c r="S5200" s="163">
        <v>1</v>
      </c>
      <c r="T5200" s="103" t="s">
        <v>223</v>
      </c>
      <c r="U5200" s="160" t="s">
        <v>525</v>
      </c>
      <c r="V5200" s="160" t="s">
        <v>529</v>
      </c>
      <c r="W5200" s="159"/>
      <c r="X5200" s="159"/>
    </row>
    <row r="5201" spans="1:24" ht="41.25">
      <c r="A5201" s="155">
        <f>A5200+1</f>
        <v>5199</v>
      </c>
      <c r="B5201" s="160" t="s">
        <v>1864</v>
      </c>
      <c r="C5201" s="159">
        <v>2022</v>
      </c>
      <c r="D5201" s="160" t="s">
        <v>28</v>
      </c>
      <c r="E5201" s="160" t="s">
        <v>262</v>
      </c>
      <c r="F5201" s="268" t="s">
        <v>5746</v>
      </c>
      <c r="G5201" s="160" t="s">
        <v>31</v>
      </c>
      <c r="H5201" s="161" t="s">
        <v>29</v>
      </c>
      <c r="I5201" s="160" t="s">
        <v>32</v>
      </c>
      <c r="J5201" s="160" t="s">
        <v>33</v>
      </c>
      <c r="K5201" s="240" t="s">
        <v>34</v>
      </c>
      <c r="L5201" s="241" t="s">
        <v>34</v>
      </c>
      <c r="M5201" s="241" t="s">
        <v>34</v>
      </c>
      <c r="N5201" s="241" t="s">
        <v>34</v>
      </c>
      <c r="O5201" s="241" t="s">
        <v>34</v>
      </c>
      <c r="P5201" s="241" t="s">
        <v>34</v>
      </c>
      <c r="Q5201" s="159" t="s">
        <v>34</v>
      </c>
      <c r="R5201" s="100" t="s">
        <v>34</v>
      </c>
      <c r="S5201" s="163">
        <v>1</v>
      </c>
      <c r="T5201" s="103" t="s">
        <v>35</v>
      </c>
      <c r="U5201" s="160" t="s">
        <v>4585</v>
      </c>
      <c r="V5201" s="160" t="s">
        <v>4585</v>
      </c>
      <c r="W5201" s="159"/>
      <c r="X5201" s="159"/>
    </row>
    <row r="5202" spans="1:24" ht="41.25">
      <c r="A5202" s="155">
        <f>A5201+1</f>
        <v>5200</v>
      </c>
      <c r="B5202" s="160" t="s">
        <v>1864</v>
      </c>
      <c r="C5202" s="159">
        <v>2022</v>
      </c>
      <c r="D5202" s="160" t="s">
        <v>28</v>
      </c>
      <c r="E5202" s="160" t="s">
        <v>262</v>
      </c>
      <c r="F5202" s="268" t="s">
        <v>5747</v>
      </c>
      <c r="G5202" s="160" t="s">
        <v>31</v>
      </c>
      <c r="H5202" s="161" t="s">
        <v>29</v>
      </c>
      <c r="I5202" s="160" t="s">
        <v>32</v>
      </c>
      <c r="J5202" s="160" t="s">
        <v>33</v>
      </c>
      <c r="K5202" s="240" t="s">
        <v>34</v>
      </c>
      <c r="L5202" s="241" t="s">
        <v>34</v>
      </c>
      <c r="M5202" s="241" t="s">
        <v>34</v>
      </c>
      <c r="N5202" s="241" t="s">
        <v>34</v>
      </c>
      <c r="O5202" s="241" t="s">
        <v>48</v>
      </c>
      <c r="P5202" s="241" t="s">
        <v>34</v>
      </c>
      <c r="Q5202" s="159" t="s">
        <v>34</v>
      </c>
      <c r="R5202" s="100" t="s">
        <v>34</v>
      </c>
      <c r="S5202" s="163">
        <v>1</v>
      </c>
      <c r="T5202" s="103" t="s">
        <v>35</v>
      </c>
      <c r="U5202" s="160" t="s">
        <v>262</v>
      </c>
      <c r="V5202" s="160" t="s">
        <v>262</v>
      </c>
      <c r="W5202" s="159"/>
      <c r="X5202" s="159"/>
    </row>
    <row r="5203" spans="1:24" ht="41.25">
      <c r="A5203" s="155">
        <f>A5202+1</f>
        <v>5201</v>
      </c>
      <c r="B5203" s="160" t="s">
        <v>1864</v>
      </c>
      <c r="C5203" s="159">
        <v>2022</v>
      </c>
      <c r="D5203" s="160" t="s">
        <v>28</v>
      </c>
      <c r="E5203" s="160" t="s">
        <v>270</v>
      </c>
      <c r="F5203" s="268" t="s">
        <v>5748</v>
      </c>
      <c r="G5203" s="160" t="s">
        <v>31</v>
      </c>
      <c r="H5203" s="161" t="s">
        <v>42</v>
      </c>
      <c r="I5203" s="160" t="s">
        <v>32</v>
      </c>
      <c r="J5203" s="160" t="s">
        <v>33</v>
      </c>
      <c r="K5203" s="240" t="s">
        <v>34</v>
      </c>
      <c r="L5203" s="241" t="s">
        <v>34</v>
      </c>
      <c r="M5203" s="241" t="s">
        <v>34</v>
      </c>
      <c r="N5203" s="241" t="s">
        <v>34</v>
      </c>
      <c r="O5203" s="241" t="s">
        <v>34</v>
      </c>
      <c r="P5203" s="241" t="s">
        <v>34</v>
      </c>
      <c r="Q5203" s="159" t="s">
        <v>48</v>
      </c>
      <c r="R5203" s="100" t="s">
        <v>48</v>
      </c>
      <c r="S5203" s="163">
        <v>1</v>
      </c>
      <c r="T5203" s="103" t="s">
        <v>272</v>
      </c>
      <c r="U5203" s="160" t="s">
        <v>536</v>
      </c>
      <c r="V5203" s="160" t="s">
        <v>273</v>
      </c>
      <c r="W5203" s="159"/>
      <c r="X5203" s="159"/>
    </row>
    <row r="5204" spans="1:24" ht="41.25">
      <c r="A5204" s="155">
        <f>A5203+1</f>
        <v>5202</v>
      </c>
      <c r="B5204" s="160" t="s">
        <v>1864</v>
      </c>
      <c r="C5204" s="159">
        <v>2022</v>
      </c>
      <c r="D5204" s="160" t="s">
        <v>28</v>
      </c>
      <c r="E5204" s="160" t="s">
        <v>270</v>
      </c>
      <c r="F5204" s="268" t="s">
        <v>5749</v>
      </c>
      <c r="G5204" s="160" t="s">
        <v>31</v>
      </c>
      <c r="H5204" s="161" t="s">
        <v>42</v>
      </c>
      <c r="I5204" s="160" t="s">
        <v>32</v>
      </c>
      <c r="J5204" s="160" t="s">
        <v>33</v>
      </c>
      <c r="K5204" s="240" t="s">
        <v>34</v>
      </c>
      <c r="L5204" s="241" t="s">
        <v>34</v>
      </c>
      <c r="M5204" s="241" t="s">
        <v>34</v>
      </c>
      <c r="N5204" s="241" t="s">
        <v>34</v>
      </c>
      <c r="O5204" s="241" t="s">
        <v>34</v>
      </c>
      <c r="P5204" s="241" t="s">
        <v>34</v>
      </c>
      <c r="Q5204" s="159" t="s">
        <v>48</v>
      </c>
      <c r="R5204" s="100" t="s">
        <v>48</v>
      </c>
      <c r="S5204" s="163">
        <v>1</v>
      </c>
      <c r="T5204" s="103" t="s">
        <v>272</v>
      </c>
      <c r="U5204" s="160" t="s">
        <v>536</v>
      </c>
      <c r="V5204" s="160" t="s">
        <v>5750</v>
      </c>
      <c r="W5204" s="159"/>
      <c r="X5204" s="159"/>
    </row>
    <row r="5205" spans="1:24" ht="41.25">
      <c r="A5205" s="155">
        <f>A5204+1</f>
        <v>5203</v>
      </c>
      <c r="B5205" s="160" t="s">
        <v>1864</v>
      </c>
      <c r="C5205" s="159">
        <v>2022</v>
      </c>
      <c r="D5205" s="160" t="s">
        <v>28</v>
      </c>
      <c r="E5205" s="160" t="s">
        <v>270</v>
      </c>
      <c r="F5205" s="268" t="s">
        <v>5751</v>
      </c>
      <c r="G5205" s="160" t="s">
        <v>31</v>
      </c>
      <c r="H5205" s="161" t="s">
        <v>42</v>
      </c>
      <c r="I5205" s="160" t="s">
        <v>32</v>
      </c>
      <c r="J5205" s="160" t="s">
        <v>33</v>
      </c>
      <c r="K5205" s="240" t="s">
        <v>34</v>
      </c>
      <c r="L5205" s="241" t="s">
        <v>34</v>
      </c>
      <c r="M5205" s="241" t="s">
        <v>34</v>
      </c>
      <c r="N5205" s="241" t="s">
        <v>34</v>
      </c>
      <c r="O5205" s="241" t="s">
        <v>34</v>
      </c>
      <c r="P5205" s="241" t="s">
        <v>34</v>
      </c>
      <c r="Q5205" s="159" t="s">
        <v>48</v>
      </c>
      <c r="R5205" s="100" t="s">
        <v>48</v>
      </c>
      <c r="S5205" s="163">
        <v>1</v>
      </c>
      <c r="T5205" s="103" t="s">
        <v>272</v>
      </c>
      <c r="U5205" s="160" t="s">
        <v>536</v>
      </c>
      <c r="V5205" s="160" t="s">
        <v>5750</v>
      </c>
      <c r="W5205" s="159"/>
      <c r="X5205" s="159"/>
    </row>
    <row r="5206" spans="1:24" ht="41.25">
      <c r="A5206" s="155">
        <f>A5205+1</f>
        <v>5204</v>
      </c>
      <c r="B5206" s="160" t="s">
        <v>1207</v>
      </c>
      <c r="C5206" s="159">
        <v>2022</v>
      </c>
      <c r="D5206" s="160" t="s">
        <v>28</v>
      </c>
      <c r="E5206" s="160" t="s">
        <v>270</v>
      </c>
      <c r="F5206" s="268" t="s">
        <v>5752</v>
      </c>
      <c r="G5206" s="160" t="s">
        <v>31</v>
      </c>
      <c r="H5206" s="161" t="s">
        <v>42</v>
      </c>
      <c r="I5206" s="160" t="s">
        <v>32</v>
      </c>
      <c r="J5206" s="160" t="s">
        <v>33</v>
      </c>
      <c r="K5206" s="240" t="s">
        <v>34</v>
      </c>
      <c r="L5206" s="241" t="s">
        <v>34</v>
      </c>
      <c r="M5206" s="241" t="s">
        <v>34</v>
      </c>
      <c r="N5206" s="241" t="s">
        <v>34</v>
      </c>
      <c r="O5206" s="241" t="s">
        <v>48</v>
      </c>
      <c r="P5206" s="241" t="s">
        <v>34</v>
      </c>
      <c r="Q5206" s="159" t="s">
        <v>34</v>
      </c>
      <c r="R5206" s="100" t="s">
        <v>34</v>
      </c>
      <c r="S5206" s="163">
        <v>1</v>
      </c>
      <c r="T5206" s="103" t="s">
        <v>35</v>
      </c>
      <c r="U5206" s="160" t="s">
        <v>5613</v>
      </c>
      <c r="V5206" s="160" t="s">
        <v>5613</v>
      </c>
      <c r="W5206" s="159"/>
      <c r="X5206" s="159"/>
    </row>
    <row r="5207" spans="1:24" ht="51">
      <c r="A5207" s="155">
        <f>A5206+1</f>
        <v>5205</v>
      </c>
      <c r="B5207" s="160" t="s">
        <v>1207</v>
      </c>
      <c r="C5207" s="159">
        <v>2022</v>
      </c>
      <c r="D5207" s="160" t="s">
        <v>28</v>
      </c>
      <c r="E5207" s="160" t="s">
        <v>29</v>
      </c>
      <c r="F5207" s="268" t="s">
        <v>5753</v>
      </c>
      <c r="G5207" s="160" t="s">
        <v>31</v>
      </c>
      <c r="H5207" s="161" t="s">
        <v>29</v>
      </c>
      <c r="I5207" s="160" t="s">
        <v>32</v>
      </c>
      <c r="J5207" s="160" t="s">
        <v>33</v>
      </c>
      <c r="K5207" s="240" t="s">
        <v>34</v>
      </c>
      <c r="L5207" s="241" t="s">
        <v>34</v>
      </c>
      <c r="M5207" s="241" t="s">
        <v>34</v>
      </c>
      <c r="N5207" s="241" t="s">
        <v>34</v>
      </c>
      <c r="O5207" s="241" t="s">
        <v>34</v>
      </c>
      <c r="P5207" s="241" t="s">
        <v>34</v>
      </c>
      <c r="Q5207" s="159" t="s">
        <v>34</v>
      </c>
      <c r="R5207" s="100" t="s">
        <v>34</v>
      </c>
      <c r="S5207" s="163">
        <v>1</v>
      </c>
      <c r="T5207" s="103" t="s">
        <v>35</v>
      </c>
      <c r="U5207" s="160" t="s">
        <v>28</v>
      </c>
      <c r="V5207" s="160" t="s">
        <v>29</v>
      </c>
      <c r="W5207" s="159"/>
      <c r="X5207" s="159"/>
    </row>
    <row r="5208" spans="1:24" ht="41.25">
      <c r="A5208" s="155">
        <f>A5207+1</f>
        <v>5206</v>
      </c>
      <c r="B5208" s="160" t="s">
        <v>1207</v>
      </c>
      <c r="C5208" s="159">
        <v>2022</v>
      </c>
      <c r="D5208" s="160" t="s">
        <v>28</v>
      </c>
      <c r="E5208" s="160" t="s">
        <v>356</v>
      </c>
      <c r="F5208" s="268" t="s">
        <v>5754</v>
      </c>
      <c r="G5208" s="160" t="s">
        <v>31</v>
      </c>
      <c r="H5208" s="161" t="s">
        <v>39</v>
      </c>
      <c r="I5208" s="160" t="s">
        <v>32</v>
      </c>
      <c r="J5208" s="160" t="s">
        <v>33</v>
      </c>
      <c r="K5208" s="240" t="s">
        <v>34</v>
      </c>
      <c r="L5208" s="241" t="s">
        <v>34</v>
      </c>
      <c r="M5208" s="241" t="s">
        <v>34</v>
      </c>
      <c r="N5208" s="241" t="s">
        <v>34</v>
      </c>
      <c r="O5208" s="241" t="s">
        <v>34</v>
      </c>
      <c r="P5208" s="241" t="s">
        <v>34</v>
      </c>
      <c r="Q5208" s="159" t="s">
        <v>34</v>
      </c>
      <c r="R5208" s="100" t="s">
        <v>34</v>
      </c>
      <c r="S5208" s="163">
        <v>1</v>
      </c>
      <c r="T5208" s="103" t="s">
        <v>35</v>
      </c>
      <c r="U5208" s="160" t="s">
        <v>28</v>
      </c>
      <c r="V5208" s="160" t="s">
        <v>37</v>
      </c>
      <c r="W5208" s="159"/>
      <c r="X5208" s="159"/>
    </row>
    <row r="5209" spans="1:24" ht="30.75">
      <c r="A5209" s="155">
        <f>A5208+1</f>
        <v>5207</v>
      </c>
      <c r="B5209" s="160" t="s">
        <v>1207</v>
      </c>
      <c r="C5209" s="159">
        <v>2022</v>
      </c>
      <c r="D5209" s="160" t="s">
        <v>28</v>
      </c>
      <c r="E5209" s="160" t="s">
        <v>40</v>
      </c>
      <c r="F5209" s="268" t="s">
        <v>5755</v>
      </c>
      <c r="G5209" s="160" t="s">
        <v>31</v>
      </c>
      <c r="H5209" s="161" t="s">
        <v>42</v>
      </c>
      <c r="I5209" s="160" t="s">
        <v>32</v>
      </c>
      <c r="J5209" s="160" t="s">
        <v>33</v>
      </c>
      <c r="K5209" s="240" t="s">
        <v>34</v>
      </c>
      <c r="L5209" s="241" t="s">
        <v>34</v>
      </c>
      <c r="M5209" s="241" t="s">
        <v>34</v>
      </c>
      <c r="N5209" s="241" t="s">
        <v>34</v>
      </c>
      <c r="O5209" s="241" t="s">
        <v>34</v>
      </c>
      <c r="P5209" s="241" t="s">
        <v>34</v>
      </c>
      <c r="Q5209" s="159" t="s">
        <v>34</v>
      </c>
      <c r="R5209" s="100" t="s">
        <v>34</v>
      </c>
      <c r="S5209" s="163">
        <v>1</v>
      </c>
      <c r="T5209" s="103" t="s">
        <v>35</v>
      </c>
      <c r="U5209" s="160" t="s">
        <v>28</v>
      </c>
      <c r="V5209" s="160" t="s">
        <v>43</v>
      </c>
      <c r="W5209" s="159"/>
      <c r="X5209" s="159"/>
    </row>
    <row r="5210" spans="1:24" ht="30.75">
      <c r="A5210" s="155">
        <f>A5209+1</f>
        <v>5208</v>
      </c>
      <c r="B5210" s="160" t="s">
        <v>1207</v>
      </c>
      <c r="C5210" s="159">
        <v>2022</v>
      </c>
      <c r="D5210" s="160" t="s">
        <v>28</v>
      </c>
      <c r="E5210" s="160" t="s">
        <v>44</v>
      </c>
      <c r="F5210" s="268" t="s">
        <v>5756</v>
      </c>
      <c r="G5210" s="160" t="s">
        <v>31</v>
      </c>
      <c r="H5210" s="161" t="s">
        <v>46</v>
      </c>
      <c r="I5210" s="160" t="s">
        <v>32</v>
      </c>
      <c r="J5210" s="160" t="s">
        <v>47</v>
      </c>
      <c r="K5210" s="240" t="s">
        <v>34</v>
      </c>
      <c r="L5210" s="241" t="s">
        <v>34</v>
      </c>
      <c r="M5210" s="241" t="s">
        <v>34</v>
      </c>
      <c r="N5210" s="241" t="s">
        <v>34</v>
      </c>
      <c r="O5210" s="241" t="s">
        <v>34</v>
      </c>
      <c r="P5210" s="241" t="s">
        <v>34</v>
      </c>
      <c r="Q5210" s="159" t="s">
        <v>34</v>
      </c>
      <c r="R5210" s="100" t="s">
        <v>48</v>
      </c>
      <c r="S5210" s="163">
        <v>1</v>
      </c>
      <c r="T5210" s="103" t="s">
        <v>35</v>
      </c>
      <c r="U5210" s="160" t="s">
        <v>28</v>
      </c>
      <c r="V5210" s="160" t="s">
        <v>46</v>
      </c>
      <c r="W5210" s="159"/>
      <c r="X5210" s="159"/>
    </row>
    <row r="5211" spans="1:24" ht="30.75">
      <c r="A5211" s="155">
        <f>A5210+1</f>
        <v>5209</v>
      </c>
      <c r="B5211" s="160" t="s">
        <v>1207</v>
      </c>
      <c r="C5211" s="159">
        <v>2022</v>
      </c>
      <c r="D5211" s="160" t="s">
        <v>28</v>
      </c>
      <c r="E5211" s="160" t="s">
        <v>44</v>
      </c>
      <c r="F5211" s="268" t="s">
        <v>5757</v>
      </c>
      <c r="G5211" s="160" t="s">
        <v>31</v>
      </c>
      <c r="H5211" s="161" t="s">
        <v>46</v>
      </c>
      <c r="I5211" s="160" t="s">
        <v>32</v>
      </c>
      <c r="J5211" s="160" t="s">
        <v>47</v>
      </c>
      <c r="K5211" s="240" t="s">
        <v>34</v>
      </c>
      <c r="L5211" s="241" t="s">
        <v>34</v>
      </c>
      <c r="M5211" s="241" t="s">
        <v>48</v>
      </c>
      <c r="N5211" s="241" t="s">
        <v>34</v>
      </c>
      <c r="O5211" s="241" t="s">
        <v>48</v>
      </c>
      <c r="P5211" s="241" t="s">
        <v>34</v>
      </c>
      <c r="Q5211" s="159" t="s">
        <v>34</v>
      </c>
      <c r="R5211" s="100" t="s">
        <v>48</v>
      </c>
      <c r="S5211" s="163">
        <v>1</v>
      </c>
      <c r="T5211" s="103" t="s">
        <v>35</v>
      </c>
      <c r="U5211" s="160" t="s">
        <v>28</v>
      </c>
      <c r="V5211" s="160" t="s">
        <v>46</v>
      </c>
      <c r="W5211" s="159"/>
      <c r="X5211" s="159"/>
    </row>
    <row r="5212" spans="1:24" ht="30.75">
      <c r="A5212" s="155">
        <f>A5211+1</f>
        <v>5210</v>
      </c>
      <c r="B5212" s="160" t="s">
        <v>1207</v>
      </c>
      <c r="C5212" s="159">
        <v>2022</v>
      </c>
      <c r="D5212" s="160" t="s">
        <v>28</v>
      </c>
      <c r="E5212" s="160" t="s">
        <v>44</v>
      </c>
      <c r="F5212" s="268" t="s">
        <v>5758</v>
      </c>
      <c r="G5212" s="160" t="s">
        <v>31</v>
      </c>
      <c r="H5212" s="161" t="s">
        <v>46</v>
      </c>
      <c r="I5212" s="160" t="s">
        <v>32</v>
      </c>
      <c r="J5212" s="160" t="s">
        <v>47</v>
      </c>
      <c r="K5212" s="240" t="s">
        <v>34</v>
      </c>
      <c r="L5212" s="241" t="s">
        <v>34</v>
      </c>
      <c r="M5212" s="241" t="s">
        <v>34</v>
      </c>
      <c r="N5212" s="241" t="s">
        <v>34</v>
      </c>
      <c r="O5212" s="241" t="s">
        <v>34</v>
      </c>
      <c r="P5212" s="241" t="s">
        <v>34</v>
      </c>
      <c r="Q5212" s="159" t="s">
        <v>34</v>
      </c>
      <c r="R5212" s="100" t="s">
        <v>48</v>
      </c>
      <c r="S5212" s="163">
        <v>1</v>
      </c>
      <c r="T5212" s="103" t="s">
        <v>35</v>
      </c>
      <c r="U5212" s="160" t="s">
        <v>28</v>
      </c>
      <c r="V5212" s="160" t="s">
        <v>46</v>
      </c>
      <c r="W5212" s="159"/>
      <c r="X5212" s="159"/>
    </row>
    <row r="5213" spans="1:24" ht="41.25">
      <c r="A5213" s="155">
        <f>A5212+1</f>
        <v>5211</v>
      </c>
      <c r="B5213" s="160" t="s">
        <v>1207</v>
      </c>
      <c r="C5213" s="159">
        <v>2022</v>
      </c>
      <c r="D5213" s="160" t="s">
        <v>28</v>
      </c>
      <c r="E5213" s="160" t="s">
        <v>2635</v>
      </c>
      <c r="F5213" s="268" t="s">
        <v>5759</v>
      </c>
      <c r="G5213" s="160" t="s">
        <v>31</v>
      </c>
      <c r="H5213" s="161" t="s">
        <v>50</v>
      </c>
      <c r="I5213" s="160" t="s">
        <v>32</v>
      </c>
      <c r="J5213" s="160" t="s">
        <v>59</v>
      </c>
      <c r="K5213" s="240" t="s">
        <v>48</v>
      </c>
      <c r="L5213" s="241" t="s">
        <v>34</v>
      </c>
      <c r="M5213" s="241" t="s">
        <v>48</v>
      </c>
      <c r="N5213" s="241" t="s">
        <v>34</v>
      </c>
      <c r="O5213" s="241" t="s">
        <v>48</v>
      </c>
      <c r="P5213" s="241" t="s">
        <v>34</v>
      </c>
      <c r="Q5213" s="159" t="s">
        <v>48</v>
      </c>
      <c r="R5213" s="100" t="s">
        <v>48</v>
      </c>
      <c r="S5213" s="163">
        <v>1</v>
      </c>
      <c r="T5213" s="103" t="s">
        <v>35</v>
      </c>
      <c r="U5213" s="160" t="s">
        <v>28</v>
      </c>
      <c r="V5213" s="160" t="s">
        <v>57</v>
      </c>
      <c r="W5213" s="159"/>
      <c r="X5213" s="159"/>
    </row>
    <row r="5214" spans="1:24" ht="30.75">
      <c r="A5214" s="155">
        <f>A5213+1</f>
        <v>5212</v>
      </c>
      <c r="B5214" s="160" t="s">
        <v>1207</v>
      </c>
      <c r="C5214" s="159">
        <v>2022</v>
      </c>
      <c r="D5214" s="160" t="s">
        <v>28</v>
      </c>
      <c r="E5214" s="160" t="s">
        <v>5482</v>
      </c>
      <c r="F5214" s="268" t="s">
        <v>5760</v>
      </c>
      <c r="G5214" s="160" t="s">
        <v>5354</v>
      </c>
      <c r="H5214" s="161" t="s">
        <v>42</v>
      </c>
      <c r="I5214" s="160" t="s">
        <v>32</v>
      </c>
      <c r="J5214" s="160" t="s">
        <v>33</v>
      </c>
      <c r="K5214" s="240" t="s">
        <v>34</v>
      </c>
      <c r="L5214" s="241" t="s">
        <v>34</v>
      </c>
      <c r="M5214" s="241" t="s">
        <v>34</v>
      </c>
      <c r="N5214" s="241" t="s">
        <v>34</v>
      </c>
      <c r="O5214" s="241" t="s">
        <v>34</v>
      </c>
      <c r="P5214" s="241" t="s">
        <v>34</v>
      </c>
      <c r="Q5214" s="159" t="s">
        <v>34</v>
      </c>
      <c r="R5214" s="100" t="s">
        <v>34</v>
      </c>
      <c r="S5214" s="163">
        <v>1</v>
      </c>
      <c r="T5214" s="103" t="s">
        <v>35</v>
      </c>
      <c r="U5214" s="160" t="s">
        <v>28</v>
      </c>
      <c r="V5214" s="160" t="s">
        <v>5484</v>
      </c>
      <c r="W5214" s="159"/>
      <c r="X5214" s="159"/>
    </row>
    <row r="5215" spans="1:24" ht="30.75">
      <c r="A5215" s="155">
        <f>A5214+1</f>
        <v>5213</v>
      </c>
      <c r="B5215" s="160" t="s">
        <v>1207</v>
      </c>
      <c r="C5215" s="159">
        <v>2022</v>
      </c>
      <c r="D5215" s="160" t="s">
        <v>28</v>
      </c>
      <c r="E5215" s="160" t="s">
        <v>5482</v>
      </c>
      <c r="F5215" s="268" t="s">
        <v>5761</v>
      </c>
      <c r="G5215" s="160" t="s">
        <v>5354</v>
      </c>
      <c r="H5215" s="161" t="s">
        <v>42</v>
      </c>
      <c r="I5215" s="160" t="s">
        <v>32</v>
      </c>
      <c r="J5215" s="160" t="s">
        <v>33</v>
      </c>
      <c r="K5215" s="240" t="s">
        <v>34</v>
      </c>
      <c r="L5215" s="241" t="s">
        <v>34</v>
      </c>
      <c r="M5215" s="241" t="s">
        <v>34</v>
      </c>
      <c r="N5215" s="241" t="s">
        <v>34</v>
      </c>
      <c r="O5215" s="241" t="s">
        <v>34</v>
      </c>
      <c r="P5215" s="241" t="s">
        <v>34</v>
      </c>
      <c r="Q5215" s="159" t="s">
        <v>34</v>
      </c>
      <c r="R5215" s="100" t="s">
        <v>34</v>
      </c>
      <c r="S5215" s="163">
        <v>1</v>
      </c>
      <c r="T5215" s="103" t="s">
        <v>35</v>
      </c>
      <c r="U5215" s="160" t="s">
        <v>28</v>
      </c>
      <c r="V5215" s="160" t="s">
        <v>5484</v>
      </c>
      <c r="W5215" s="159"/>
      <c r="X5215" s="159"/>
    </row>
    <row r="5216" spans="1:24" ht="41.25">
      <c r="A5216" s="155">
        <f>A5215+1</f>
        <v>5214</v>
      </c>
      <c r="B5216" s="160" t="s">
        <v>1207</v>
      </c>
      <c r="C5216" s="159">
        <v>2022</v>
      </c>
      <c r="D5216" s="160" t="s">
        <v>28</v>
      </c>
      <c r="E5216" s="160" t="s">
        <v>63</v>
      </c>
      <c r="F5216" s="268" t="s">
        <v>5762</v>
      </c>
      <c r="G5216" s="160" t="s">
        <v>193</v>
      </c>
      <c r="H5216" s="161" t="s">
        <v>120</v>
      </c>
      <c r="I5216" s="160" t="s">
        <v>32</v>
      </c>
      <c r="J5216" s="160" t="s">
        <v>33</v>
      </c>
      <c r="K5216" s="240" t="s">
        <v>34</v>
      </c>
      <c r="L5216" s="241" t="s">
        <v>34</v>
      </c>
      <c r="M5216" s="241" t="s">
        <v>34</v>
      </c>
      <c r="N5216" s="241" t="s">
        <v>34</v>
      </c>
      <c r="O5216" s="241" t="s">
        <v>34</v>
      </c>
      <c r="P5216" s="241" t="s">
        <v>34</v>
      </c>
      <c r="Q5216" s="159" t="s">
        <v>34</v>
      </c>
      <c r="R5216" s="100" t="s">
        <v>34</v>
      </c>
      <c r="S5216" s="163">
        <v>1</v>
      </c>
      <c r="T5216" s="103" t="s">
        <v>35</v>
      </c>
      <c r="U5216" s="160" t="s">
        <v>28</v>
      </c>
      <c r="V5216" s="160" t="s">
        <v>63</v>
      </c>
      <c r="W5216" s="159"/>
      <c r="X5216" s="159"/>
    </row>
    <row r="5217" spans="1:24" ht="41.25">
      <c r="A5217" s="155">
        <f>A5216+1</f>
        <v>5215</v>
      </c>
      <c r="B5217" s="160" t="s">
        <v>1207</v>
      </c>
      <c r="C5217" s="159">
        <v>2022</v>
      </c>
      <c r="D5217" s="160" t="s">
        <v>28</v>
      </c>
      <c r="E5217" s="160" t="s">
        <v>63</v>
      </c>
      <c r="F5217" s="268" t="s">
        <v>5763</v>
      </c>
      <c r="G5217" s="160" t="s">
        <v>193</v>
      </c>
      <c r="H5217" s="161" t="s">
        <v>120</v>
      </c>
      <c r="I5217" s="160" t="s">
        <v>32</v>
      </c>
      <c r="J5217" s="160" t="s">
        <v>33</v>
      </c>
      <c r="K5217" s="240" t="s">
        <v>34</v>
      </c>
      <c r="L5217" s="241" t="s">
        <v>34</v>
      </c>
      <c r="M5217" s="241" t="s">
        <v>48</v>
      </c>
      <c r="N5217" s="241" t="s">
        <v>34</v>
      </c>
      <c r="O5217" s="241" t="s">
        <v>48</v>
      </c>
      <c r="P5217" s="241" t="s">
        <v>34</v>
      </c>
      <c r="Q5217" s="159" t="s">
        <v>34</v>
      </c>
      <c r="R5217" s="100" t="s">
        <v>34</v>
      </c>
      <c r="S5217" s="163">
        <v>1</v>
      </c>
      <c r="T5217" s="103" t="s">
        <v>35</v>
      </c>
      <c r="U5217" s="160" t="s">
        <v>28</v>
      </c>
      <c r="V5217" s="160" t="s">
        <v>63</v>
      </c>
      <c r="W5217" s="159"/>
      <c r="X5217" s="159"/>
    </row>
    <row r="5218" spans="1:24" ht="41.25">
      <c r="A5218" s="155">
        <f>A5217+1</f>
        <v>5216</v>
      </c>
      <c r="B5218" s="160" t="s">
        <v>1207</v>
      </c>
      <c r="C5218" s="159">
        <v>2022</v>
      </c>
      <c r="D5218" s="160" t="s">
        <v>28</v>
      </c>
      <c r="E5218" s="160" t="s">
        <v>63</v>
      </c>
      <c r="F5218" s="268" t="s">
        <v>5764</v>
      </c>
      <c r="G5218" s="160" t="s">
        <v>193</v>
      </c>
      <c r="H5218" s="161" t="s">
        <v>120</v>
      </c>
      <c r="I5218" s="160" t="s">
        <v>32</v>
      </c>
      <c r="J5218" s="160" t="s">
        <v>33</v>
      </c>
      <c r="K5218" s="240" t="s">
        <v>34</v>
      </c>
      <c r="L5218" s="241" t="s">
        <v>34</v>
      </c>
      <c r="M5218" s="241" t="s">
        <v>34</v>
      </c>
      <c r="N5218" s="241" t="s">
        <v>34</v>
      </c>
      <c r="O5218" s="241" t="s">
        <v>34</v>
      </c>
      <c r="P5218" s="241" t="s">
        <v>34</v>
      </c>
      <c r="Q5218" s="159" t="s">
        <v>34</v>
      </c>
      <c r="R5218" s="100" t="s">
        <v>34</v>
      </c>
      <c r="S5218" s="163">
        <v>1</v>
      </c>
      <c r="T5218" s="103" t="s">
        <v>35</v>
      </c>
      <c r="U5218" s="160" t="s">
        <v>28</v>
      </c>
      <c r="V5218" s="160" t="s">
        <v>63</v>
      </c>
      <c r="W5218" s="159"/>
      <c r="X5218" s="159"/>
    </row>
    <row r="5219" spans="1:24" ht="30.75">
      <c r="A5219" s="155">
        <f>A5218+1</f>
        <v>5217</v>
      </c>
      <c r="B5219" s="160" t="s">
        <v>1207</v>
      </c>
      <c r="C5219" s="159">
        <v>2022</v>
      </c>
      <c r="D5219" s="160" t="s">
        <v>28</v>
      </c>
      <c r="E5219" s="160" t="s">
        <v>60</v>
      </c>
      <c r="F5219" s="268" t="s">
        <v>5765</v>
      </c>
      <c r="G5219" s="160" t="s">
        <v>31</v>
      </c>
      <c r="H5219" s="161" t="s">
        <v>42</v>
      </c>
      <c r="I5219" s="160" t="s">
        <v>32</v>
      </c>
      <c r="J5219" s="160" t="s">
        <v>33</v>
      </c>
      <c r="K5219" s="240" t="s">
        <v>34</v>
      </c>
      <c r="L5219" s="241" t="s">
        <v>34</v>
      </c>
      <c r="M5219" s="241" t="s">
        <v>48</v>
      </c>
      <c r="N5219" s="241" t="s">
        <v>34</v>
      </c>
      <c r="O5219" s="241" t="s">
        <v>48</v>
      </c>
      <c r="P5219" s="241" t="s">
        <v>34</v>
      </c>
      <c r="Q5219" s="159" t="s">
        <v>34</v>
      </c>
      <c r="R5219" s="100" t="s">
        <v>34</v>
      </c>
      <c r="S5219" s="163">
        <v>1</v>
      </c>
      <c r="T5219" s="103" t="s">
        <v>35</v>
      </c>
      <c r="U5219" s="160" t="s">
        <v>28</v>
      </c>
      <c r="V5219" s="160" t="s">
        <v>554</v>
      </c>
      <c r="W5219" s="159"/>
      <c r="X5219" s="159"/>
    </row>
    <row r="5220" spans="1:24" ht="30.75">
      <c r="A5220" s="155">
        <f>A5219+1</f>
        <v>5218</v>
      </c>
      <c r="B5220" s="160" t="s">
        <v>1207</v>
      </c>
      <c r="C5220" s="159">
        <v>2022</v>
      </c>
      <c r="D5220" s="160" t="s">
        <v>28</v>
      </c>
      <c r="E5220" s="160" t="s">
        <v>452</v>
      </c>
      <c r="F5220" s="268" t="s">
        <v>5766</v>
      </c>
      <c r="G5220" s="160" t="s">
        <v>31</v>
      </c>
      <c r="H5220" s="161" t="s">
        <v>29</v>
      </c>
      <c r="I5220" s="160" t="s">
        <v>32</v>
      </c>
      <c r="J5220" s="160" t="s">
        <v>454</v>
      </c>
      <c r="K5220" s="240" t="s">
        <v>34</v>
      </c>
      <c r="L5220" s="241" t="s">
        <v>34</v>
      </c>
      <c r="M5220" s="241" t="s">
        <v>34</v>
      </c>
      <c r="N5220" s="241" t="s">
        <v>34</v>
      </c>
      <c r="O5220" s="241" t="s">
        <v>34</v>
      </c>
      <c r="P5220" s="241" t="s">
        <v>34</v>
      </c>
      <c r="Q5220" s="159" t="s">
        <v>34</v>
      </c>
      <c r="R5220" s="100" t="s">
        <v>34</v>
      </c>
      <c r="S5220" s="163">
        <v>1</v>
      </c>
      <c r="T5220" s="103" t="s">
        <v>35</v>
      </c>
      <c r="U5220" s="160" t="s">
        <v>28</v>
      </c>
      <c r="V5220" s="160" t="s">
        <v>455</v>
      </c>
      <c r="W5220" s="159"/>
      <c r="X5220" s="159"/>
    </row>
    <row r="5221" spans="1:24" ht="30.75">
      <c r="A5221" s="155">
        <f>A5220+1</f>
        <v>5219</v>
      </c>
      <c r="B5221" s="160" t="s">
        <v>1207</v>
      </c>
      <c r="C5221" s="159">
        <v>2022</v>
      </c>
      <c r="D5221" s="160" t="s">
        <v>28</v>
      </c>
      <c r="E5221" s="160" t="s">
        <v>452</v>
      </c>
      <c r="F5221" s="268" t="s">
        <v>5767</v>
      </c>
      <c r="G5221" s="160" t="s">
        <v>31</v>
      </c>
      <c r="H5221" s="161" t="s">
        <v>29</v>
      </c>
      <c r="I5221" s="160" t="s">
        <v>32</v>
      </c>
      <c r="J5221" s="160" t="s">
        <v>454</v>
      </c>
      <c r="K5221" s="240" t="s">
        <v>34</v>
      </c>
      <c r="L5221" s="241" t="s">
        <v>34</v>
      </c>
      <c r="M5221" s="241" t="s">
        <v>34</v>
      </c>
      <c r="N5221" s="241" t="s">
        <v>34</v>
      </c>
      <c r="O5221" s="241" t="s">
        <v>34</v>
      </c>
      <c r="P5221" s="241" t="s">
        <v>34</v>
      </c>
      <c r="Q5221" s="159" t="s">
        <v>34</v>
      </c>
      <c r="R5221" s="100" t="s">
        <v>34</v>
      </c>
      <c r="S5221" s="163">
        <v>1</v>
      </c>
      <c r="T5221" s="103" t="s">
        <v>35</v>
      </c>
      <c r="U5221" s="160" t="s">
        <v>28</v>
      </c>
      <c r="V5221" s="160" t="s">
        <v>455</v>
      </c>
      <c r="W5221" s="159"/>
      <c r="X5221" s="159"/>
    </row>
    <row r="5222" spans="1:24" ht="30.75">
      <c r="A5222" s="155">
        <f>A5221+1</f>
        <v>5220</v>
      </c>
      <c r="B5222" s="160" t="s">
        <v>1207</v>
      </c>
      <c r="C5222" s="159">
        <v>2022</v>
      </c>
      <c r="D5222" s="160" t="s">
        <v>28</v>
      </c>
      <c r="E5222" s="160" t="s">
        <v>452</v>
      </c>
      <c r="F5222" s="268" t="s">
        <v>5768</v>
      </c>
      <c r="G5222" s="160" t="s">
        <v>31</v>
      </c>
      <c r="H5222" s="161" t="s">
        <v>39</v>
      </c>
      <c r="I5222" s="160" t="s">
        <v>32</v>
      </c>
      <c r="J5222" s="160" t="s">
        <v>454</v>
      </c>
      <c r="K5222" s="240" t="s">
        <v>34</v>
      </c>
      <c r="L5222" s="241" t="s">
        <v>34</v>
      </c>
      <c r="M5222" s="241" t="s">
        <v>34</v>
      </c>
      <c r="N5222" s="241" t="s">
        <v>34</v>
      </c>
      <c r="O5222" s="241" t="s">
        <v>34</v>
      </c>
      <c r="P5222" s="241" t="s">
        <v>48</v>
      </c>
      <c r="Q5222" s="159" t="s">
        <v>34</v>
      </c>
      <c r="R5222" s="100" t="s">
        <v>48</v>
      </c>
      <c r="S5222" s="163">
        <v>1</v>
      </c>
      <c r="T5222" s="103" t="s">
        <v>35</v>
      </c>
      <c r="U5222" s="160" t="s">
        <v>28</v>
      </c>
      <c r="V5222" s="160" t="s">
        <v>455</v>
      </c>
      <c r="W5222" s="159"/>
      <c r="X5222" s="159"/>
    </row>
    <row r="5223" spans="1:24" ht="30.75">
      <c r="A5223" s="155">
        <f>A5222+1</f>
        <v>5221</v>
      </c>
      <c r="B5223" s="160" t="s">
        <v>1207</v>
      </c>
      <c r="C5223" s="159">
        <v>2022</v>
      </c>
      <c r="D5223" s="160" t="s">
        <v>28</v>
      </c>
      <c r="E5223" s="160" t="s">
        <v>452</v>
      </c>
      <c r="F5223" s="268" t="s">
        <v>5769</v>
      </c>
      <c r="G5223" s="160" t="s">
        <v>193</v>
      </c>
      <c r="H5223" s="161" t="s">
        <v>120</v>
      </c>
      <c r="I5223" s="160" t="s">
        <v>32</v>
      </c>
      <c r="J5223" s="160" t="s">
        <v>454</v>
      </c>
      <c r="K5223" s="240" t="s">
        <v>48</v>
      </c>
      <c r="L5223" s="241" t="s">
        <v>34</v>
      </c>
      <c r="M5223" s="241" t="s">
        <v>34</v>
      </c>
      <c r="N5223" s="241" t="s">
        <v>34</v>
      </c>
      <c r="O5223" s="241" t="s">
        <v>34</v>
      </c>
      <c r="P5223" s="241" t="s">
        <v>34</v>
      </c>
      <c r="Q5223" s="159" t="s">
        <v>34</v>
      </c>
      <c r="R5223" s="100" t="s">
        <v>34</v>
      </c>
      <c r="S5223" s="163">
        <v>1</v>
      </c>
      <c r="T5223" s="103" t="s">
        <v>35</v>
      </c>
      <c r="U5223" s="160" t="s">
        <v>28</v>
      </c>
      <c r="V5223" s="160" t="s">
        <v>455</v>
      </c>
      <c r="W5223" s="159"/>
      <c r="X5223" s="159"/>
    </row>
    <row r="5224" spans="1:24" ht="41.25">
      <c r="A5224" s="155">
        <f>A5223+1</f>
        <v>5222</v>
      </c>
      <c r="B5224" s="160" t="s">
        <v>1207</v>
      </c>
      <c r="C5224" s="159">
        <v>2022</v>
      </c>
      <c r="D5224" s="160" t="s">
        <v>69</v>
      </c>
      <c r="E5224" s="160" t="s">
        <v>69</v>
      </c>
      <c r="F5224" s="268" t="s">
        <v>5770</v>
      </c>
      <c r="G5224" s="160" t="s">
        <v>31</v>
      </c>
      <c r="H5224" s="161" t="s">
        <v>29</v>
      </c>
      <c r="I5224" s="160" t="s">
        <v>71</v>
      </c>
      <c r="J5224" s="160" t="s">
        <v>72</v>
      </c>
      <c r="K5224" s="240" t="s">
        <v>34</v>
      </c>
      <c r="L5224" s="241" t="s">
        <v>34</v>
      </c>
      <c r="M5224" s="241" t="s">
        <v>34</v>
      </c>
      <c r="N5224" s="241" t="s">
        <v>34</v>
      </c>
      <c r="O5224" s="241" t="s">
        <v>34</v>
      </c>
      <c r="P5224" s="241" t="s">
        <v>34</v>
      </c>
      <c r="Q5224" s="159" t="s">
        <v>34</v>
      </c>
      <c r="R5224" s="100" t="s">
        <v>34</v>
      </c>
      <c r="S5224" s="163">
        <v>1</v>
      </c>
      <c r="T5224" s="103" t="s">
        <v>73</v>
      </c>
      <c r="U5224" s="160" t="s">
        <v>69</v>
      </c>
      <c r="V5224" s="160" t="s">
        <v>69</v>
      </c>
      <c r="W5224" s="159" t="s">
        <v>29</v>
      </c>
      <c r="X5224" s="159" t="s">
        <v>29</v>
      </c>
    </row>
    <row r="5225" spans="1:24" ht="20.25">
      <c r="A5225" s="155">
        <f>A5224+1</f>
        <v>5223</v>
      </c>
      <c r="B5225" s="160" t="s">
        <v>1207</v>
      </c>
      <c r="C5225" s="159">
        <v>2022</v>
      </c>
      <c r="D5225" s="160" t="s">
        <v>74</v>
      </c>
      <c r="E5225" s="160" t="s">
        <v>75</v>
      </c>
      <c r="F5225" s="268" t="s">
        <v>5771</v>
      </c>
      <c r="G5225" s="160" t="s">
        <v>31</v>
      </c>
      <c r="H5225" s="161" t="s">
        <v>29</v>
      </c>
      <c r="I5225" s="157" t="s">
        <v>32</v>
      </c>
      <c r="J5225" s="157" t="s">
        <v>33</v>
      </c>
      <c r="K5225" s="238" t="s">
        <v>34</v>
      </c>
      <c r="L5225" s="239" t="s">
        <v>34</v>
      </c>
      <c r="M5225" s="239" t="s">
        <v>34</v>
      </c>
      <c r="N5225" s="239" t="s">
        <v>34</v>
      </c>
      <c r="O5225" s="239" t="s">
        <v>34</v>
      </c>
      <c r="P5225" s="239" t="s">
        <v>34</v>
      </c>
      <c r="Q5225" s="159" t="s">
        <v>34</v>
      </c>
      <c r="R5225" s="100" t="s">
        <v>34</v>
      </c>
      <c r="S5225" s="163">
        <v>1</v>
      </c>
      <c r="T5225" s="103" t="s">
        <v>77</v>
      </c>
      <c r="U5225" s="160" t="s">
        <v>74</v>
      </c>
      <c r="V5225" s="160" t="s">
        <v>75</v>
      </c>
      <c r="W5225" s="159"/>
      <c r="X5225" s="159"/>
    </row>
    <row r="5226" spans="1:24" ht="30.75">
      <c r="A5226" s="155">
        <f>A5225+1</f>
        <v>5224</v>
      </c>
      <c r="B5226" s="160" t="s">
        <v>1207</v>
      </c>
      <c r="C5226" s="159">
        <v>2022</v>
      </c>
      <c r="D5226" s="160" t="s">
        <v>74</v>
      </c>
      <c r="E5226" s="160" t="s">
        <v>75</v>
      </c>
      <c r="F5226" s="268" t="s">
        <v>5772</v>
      </c>
      <c r="G5226" s="160" t="s">
        <v>193</v>
      </c>
      <c r="H5226" s="161" t="s">
        <v>120</v>
      </c>
      <c r="I5226" s="157" t="s">
        <v>32</v>
      </c>
      <c r="J5226" s="157" t="s">
        <v>33</v>
      </c>
      <c r="K5226" s="238" t="s">
        <v>34</v>
      </c>
      <c r="L5226" s="239" t="s">
        <v>34</v>
      </c>
      <c r="M5226" s="239" t="s">
        <v>34</v>
      </c>
      <c r="N5226" s="239" t="s">
        <v>34</v>
      </c>
      <c r="O5226" s="239" t="s">
        <v>34</v>
      </c>
      <c r="P5226" s="239" t="s">
        <v>34</v>
      </c>
      <c r="Q5226" s="159" t="s">
        <v>34</v>
      </c>
      <c r="R5226" s="100" t="s">
        <v>34</v>
      </c>
      <c r="S5226" s="163">
        <v>1</v>
      </c>
      <c r="T5226" s="103" t="s">
        <v>77</v>
      </c>
      <c r="U5226" s="160" t="s">
        <v>74</v>
      </c>
      <c r="V5226" s="160" t="s">
        <v>75</v>
      </c>
      <c r="W5226" s="159"/>
      <c r="X5226" s="159"/>
    </row>
    <row r="5227" spans="1:24" ht="20.25">
      <c r="A5227" s="155">
        <f>A5226+1</f>
        <v>5225</v>
      </c>
      <c r="B5227" s="160" t="s">
        <v>1207</v>
      </c>
      <c r="C5227" s="159">
        <v>2022</v>
      </c>
      <c r="D5227" s="160" t="s">
        <v>74</v>
      </c>
      <c r="E5227" s="160" t="s">
        <v>75</v>
      </c>
      <c r="F5227" s="268" t="s">
        <v>5773</v>
      </c>
      <c r="G5227" s="160" t="s">
        <v>31</v>
      </c>
      <c r="H5227" s="161" t="s">
        <v>39</v>
      </c>
      <c r="I5227" s="157" t="s">
        <v>32</v>
      </c>
      <c r="J5227" s="157" t="s">
        <v>33</v>
      </c>
      <c r="K5227" s="238" t="s">
        <v>34</v>
      </c>
      <c r="L5227" s="239" t="s">
        <v>34</v>
      </c>
      <c r="M5227" s="239" t="s">
        <v>34</v>
      </c>
      <c r="N5227" s="239" t="s">
        <v>34</v>
      </c>
      <c r="O5227" s="239" t="s">
        <v>34</v>
      </c>
      <c r="P5227" s="239" t="s">
        <v>34</v>
      </c>
      <c r="Q5227" s="159" t="s">
        <v>34</v>
      </c>
      <c r="R5227" s="100" t="s">
        <v>34</v>
      </c>
      <c r="S5227" s="163">
        <v>1</v>
      </c>
      <c r="T5227" s="103" t="s">
        <v>77</v>
      </c>
      <c r="U5227" s="160" t="s">
        <v>74</v>
      </c>
      <c r="V5227" s="160" t="s">
        <v>75</v>
      </c>
      <c r="W5227" s="159"/>
      <c r="X5227" s="159"/>
    </row>
    <row r="5228" spans="1:24" ht="30.75">
      <c r="A5228" s="155">
        <f>A5227+1</f>
        <v>5226</v>
      </c>
      <c r="B5228" s="160" t="s">
        <v>1207</v>
      </c>
      <c r="C5228" s="159">
        <v>2022</v>
      </c>
      <c r="D5228" s="160" t="s">
        <v>74</v>
      </c>
      <c r="E5228" s="160" t="s">
        <v>75</v>
      </c>
      <c r="F5228" s="268" t="s">
        <v>5774</v>
      </c>
      <c r="G5228" s="160" t="s">
        <v>31</v>
      </c>
      <c r="H5228" s="161" t="s">
        <v>50</v>
      </c>
      <c r="I5228" s="157" t="s">
        <v>32</v>
      </c>
      <c r="J5228" s="157" t="s">
        <v>33</v>
      </c>
      <c r="K5228" s="238" t="s">
        <v>48</v>
      </c>
      <c r="L5228" s="239" t="s">
        <v>34</v>
      </c>
      <c r="M5228" s="239" t="s">
        <v>48</v>
      </c>
      <c r="N5228" s="239" t="s">
        <v>34</v>
      </c>
      <c r="O5228" s="239" t="s">
        <v>34</v>
      </c>
      <c r="P5228" s="239" t="s">
        <v>34</v>
      </c>
      <c r="Q5228" s="159" t="s">
        <v>48</v>
      </c>
      <c r="R5228" s="100" t="s">
        <v>48</v>
      </c>
      <c r="S5228" s="163">
        <v>1</v>
      </c>
      <c r="T5228" s="103" t="s">
        <v>77</v>
      </c>
      <c r="U5228" s="160" t="s">
        <v>74</v>
      </c>
      <c r="V5228" s="160" t="s">
        <v>75</v>
      </c>
      <c r="W5228" s="159"/>
      <c r="X5228" s="159"/>
    </row>
    <row r="5229" spans="1:24" ht="20.25">
      <c r="A5229" s="155">
        <f>A5228+1</f>
        <v>5227</v>
      </c>
      <c r="B5229" s="160" t="s">
        <v>1207</v>
      </c>
      <c r="C5229" s="159">
        <v>2022</v>
      </c>
      <c r="D5229" s="160" t="s">
        <v>74</v>
      </c>
      <c r="E5229" s="160" t="s">
        <v>75</v>
      </c>
      <c r="F5229" s="268" t="s">
        <v>5775</v>
      </c>
      <c r="G5229" s="160" t="s">
        <v>31</v>
      </c>
      <c r="H5229" s="161" t="s">
        <v>39</v>
      </c>
      <c r="I5229" s="157" t="s">
        <v>32</v>
      </c>
      <c r="J5229" s="157" t="s">
        <v>33</v>
      </c>
      <c r="K5229" s="238" t="s">
        <v>34</v>
      </c>
      <c r="L5229" s="239" t="s">
        <v>34</v>
      </c>
      <c r="M5229" s="239" t="s">
        <v>34</v>
      </c>
      <c r="N5229" s="239" t="s">
        <v>34</v>
      </c>
      <c r="O5229" s="239" t="s">
        <v>34</v>
      </c>
      <c r="P5229" s="239" t="s">
        <v>34</v>
      </c>
      <c r="Q5229" s="159" t="s">
        <v>34</v>
      </c>
      <c r="R5229" s="100" t="s">
        <v>34</v>
      </c>
      <c r="S5229" s="163">
        <v>1</v>
      </c>
      <c r="T5229" s="103" t="s">
        <v>77</v>
      </c>
      <c r="U5229" s="160" t="s">
        <v>74</v>
      </c>
      <c r="V5229" s="160" t="s">
        <v>75</v>
      </c>
      <c r="W5229" s="159"/>
      <c r="X5229" s="159"/>
    </row>
    <row r="5230" spans="1:24" ht="81">
      <c r="A5230" s="155">
        <f>A5229+1</f>
        <v>5228</v>
      </c>
      <c r="B5230" s="160" t="s">
        <v>1207</v>
      </c>
      <c r="C5230" s="159">
        <v>2022</v>
      </c>
      <c r="D5230" s="160" t="s">
        <v>74</v>
      </c>
      <c r="E5230" s="160" t="s">
        <v>75</v>
      </c>
      <c r="F5230" s="268" t="s">
        <v>5776</v>
      </c>
      <c r="G5230" s="160" t="s">
        <v>426</v>
      </c>
      <c r="H5230" s="161" t="s">
        <v>83</v>
      </c>
      <c r="I5230" s="157" t="s">
        <v>32</v>
      </c>
      <c r="J5230" s="157" t="s">
        <v>33</v>
      </c>
      <c r="K5230" s="238" t="s">
        <v>34</v>
      </c>
      <c r="L5230" s="239" t="s">
        <v>34</v>
      </c>
      <c r="M5230" s="239" t="s">
        <v>48</v>
      </c>
      <c r="N5230" s="239" t="s">
        <v>34</v>
      </c>
      <c r="O5230" s="239" t="s">
        <v>48</v>
      </c>
      <c r="P5230" s="239" t="s">
        <v>34</v>
      </c>
      <c r="Q5230" s="159" t="s">
        <v>34</v>
      </c>
      <c r="R5230" s="100" t="s">
        <v>34</v>
      </c>
      <c r="S5230" s="163">
        <v>1</v>
      </c>
      <c r="T5230" s="103" t="s">
        <v>77</v>
      </c>
      <c r="U5230" s="160" t="s">
        <v>74</v>
      </c>
      <c r="V5230" s="160" t="s">
        <v>75</v>
      </c>
      <c r="W5230" s="159"/>
      <c r="X5230" s="159"/>
    </row>
    <row r="5231" spans="1:24" ht="30.75">
      <c r="A5231" s="155">
        <f>A5230+1</f>
        <v>5229</v>
      </c>
      <c r="B5231" s="160" t="s">
        <v>1207</v>
      </c>
      <c r="C5231" s="159">
        <v>2022</v>
      </c>
      <c r="D5231" s="160" t="s">
        <v>74</v>
      </c>
      <c r="E5231" s="160" t="s">
        <v>79</v>
      </c>
      <c r="F5231" s="268" t="s">
        <v>5777</v>
      </c>
      <c r="G5231" s="160" t="s">
        <v>31</v>
      </c>
      <c r="H5231" s="161" t="s">
        <v>39</v>
      </c>
      <c r="I5231" s="157" t="s">
        <v>32</v>
      </c>
      <c r="J5231" s="157" t="s">
        <v>33</v>
      </c>
      <c r="K5231" s="238" t="s">
        <v>34</v>
      </c>
      <c r="L5231" s="239" t="s">
        <v>34</v>
      </c>
      <c r="M5231" s="239" t="s">
        <v>34</v>
      </c>
      <c r="N5231" s="239" t="s">
        <v>34</v>
      </c>
      <c r="O5231" s="239" t="s">
        <v>48</v>
      </c>
      <c r="P5231" s="239" t="s">
        <v>34</v>
      </c>
      <c r="Q5231" s="159" t="s">
        <v>34</v>
      </c>
      <c r="R5231" s="100" t="s">
        <v>34</v>
      </c>
      <c r="S5231" s="163">
        <v>1</v>
      </c>
      <c r="T5231" s="103" t="s">
        <v>77</v>
      </c>
      <c r="U5231" s="160" t="s">
        <v>74</v>
      </c>
      <c r="V5231" s="160" t="s">
        <v>79</v>
      </c>
      <c r="W5231" s="159"/>
      <c r="X5231" s="159"/>
    </row>
    <row r="5232" spans="1:24" ht="20.25">
      <c r="A5232" s="155">
        <f>A5231+1</f>
        <v>5230</v>
      </c>
      <c r="B5232" s="160" t="s">
        <v>1207</v>
      </c>
      <c r="C5232" s="159">
        <v>2022</v>
      </c>
      <c r="D5232" s="160" t="s">
        <v>74</v>
      </c>
      <c r="E5232" s="160" t="s">
        <v>79</v>
      </c>
      <c r="F5232" s="268" t="s">
        <v>5778</v>
      </c>
      <c r="G5232" s="160" t="s">
        <v>31</v>
      </c>
      <c r="H5232" s="161" t="s">
        <v>39</v>
      </c>
      <c r="I5232" s="157" t="s">
        <v>32</v>
      </c>
      <c r="J5232" s="157" t="s">
        <v>33</v>
      </c>
      <c r="K5232" s="238" t="s">
        <v>34</v>
      </c>
      <c r="L5232" s="239" t="s">
        <v>34</v>
      </c>
      <c r="M5232" s="239" t="s">
        <v>34</v>
      </c>
      <c r="N5232" s="239" t="s">
        <v>34</v>
      </c>
      <c r="O5232" s="239" t="s">
        <v>34</v>
      </c>
      <c r="P5232" s="239" t="s">
        <v>34</v>
      </c>
      <c r="Q5232" s="159" t="s">
        <v>34</v>
      </c>
      <c r="R5232" s="100" t="s">
        <v>34</v>
      </c>
      <c r="S5232" s="163">
        <v>1</v>
      </c>
      <c r="T5232" s="103" t="s">
        <v>77</v>
      </c>
      <c r="U5232" s="160" t="s">
        <v>74</v>
      </c>
      <c r="V5232" s="160" t="s">
        <v>79</v>
      </c>
      <c r="W5232" s="159"/>
      <c r="X5232" s="159"/>
    </row>
    <row r="5233" spans="1:24" ht="30.75">
      <c r="A5233" s="155">
        <f>A5232+1</f>
        <v>5231</v>
      </c>
      <c r="B5233" s="160" t="s">
        <v>1207</v>
      </c>
      <c r="C5233" s="159">
        <v>2022</v>
      </c>
      <c r="D5233" s="160" t="s">
        <v>74</v>
      </c>
      <c r="E5233" s="160" t="s">
        <v>88</v>
      </c>
      <c r="F5233" s="268" t="s">
        <v>5779</v>
      </c>
      <c r="G5233" s="160" t="s">
        <v>193</v>
      </c>
      <c r="H5233" s="161" t="s">
        <v>120</v>
      </c>
      <c r="I5233" s="160" t="s">
        <v>90</v>
      </c>
      <c r="J5233" s="160" t="s">
        <v>88</v>
      </c>
      <c r="K5233" s="240" t="s">
        <v>34</v>
      </c>
      <c r="L5233" s="241" t="s">
        <v>34</v>
      </c>
      <c r="M5233" s="241" t="s">
        <v>34</v>
      </c>
      <c r="N5233" s="241" t="s">
        <v>34</v>
      </c>
      <c r="O5233" s="241" t="s">
        <v>34</v>
      </c>
      <c r="P5233" s="241" t="s">
        <v>34</v>
      </c>
      <c r="Q5233" s="159" t="s">
        <v>34</v>
      </c>
      <c r="R5233" s="100" t="s">
        <v>34</v>
      </c>
      <c r="S5233" s="163">
        <v>1</v>
      </c>
      <c r="T5233" s="103" t="s">
        <v>77</v>
      </c>
      <c r="U5233" s="160" t="s">
        <v>74</v>
      </c>
      <c r="V5233" s="160" t="s">
        <v>94</v>
      </c>
      <c r="W5233" s="159"/>
      <c r="X5233" s="159"/>
    </row>
    <row r="5234" spans="1:24" ht="30.75">
      <c r="A5234" s="155">
        <f>A5233+1</f>
        <v>5232</v>
      </c>
      <c r="B5234" s="160" t="s">
        <v>1207</v>
      </c>
      <c r="C5234" s="159">
        <v>2022</v>
      </c>
      <c r="D5234" s="160" t="s">
        <v>74</v>
      </c>
      <c r="E5234" s="160" t="s">
        <v>88</v>
      </c>
      <c r="F5234" s="268" t="s">
        <v>5780</v>
      </c>
      <c r="G5234" s="160" t="s">
        <v>31</v>
      </c>
      <c r="H5234" s="161" t="s">
        <v>29</v>
      </c>
      <c r="I5234" s="160" t="s">
        <v>90</v>
      </c>
      <c r="J5234" s="160" t="s">
        <v>88</v>
      </c>
      <c r="K5234" s="240" t="s">
        <v>34</v>
      </c>
      <c r="L5234" s="241" t="s">
        <v>34</v>
      </c>
      <c r="M5234" s="241" t="s">
        <v>34</v>
      </c>
      <c r="N5234" s="241" t="s">
        <v>34</v>
      </c>
      <c r="O5234" s="241" t="s">
        <v>48</v>
      </c>
      <c r="P5234" s="241" t="s">
        <v>34</v>
      </c>
      <c r="Q5234" s="159" t="s">
        <v>34</v>
      </c>
      <c r="R5234" s="100" t="s">
        <v>34</v>
      </c>
      <c r="S5234" s="163">
        <v>1</v>
      </c>
      <c r="T5234" s="103" t="s">
        <v>77</v>
      </c>
      <c r="U5234" s="160" t="s">
        <v>74</v>
      </c>
      <c r="V5234" s="160" t="s">
        <v>94</v>
      </c>
      <c r="W5234" s="159"/>
      <c r="X5234" s="159"/>
    </row>
    <row r="5235" spans="1:24" ht="30.75">
      <c r="A5235" s="155">
        <f>A5234+1</f>
        <v>5233</v>
      </c>
      <c r="B5235" s="160" t="s">
        <v>1207</v>
      </c>
      <c r="C5235" s="159">
        <v>2022</v>
      </c>
      <c r="D5235" s="160" t="s">
        <v>74</v>
      </c>
      <c r="E5235" s="160" t="s">
        <v>88</v>
      </c>
      <c r="F5235" s="268" t="s">
        <v>5781</v>
      </c>
      <c r="G5235" s="160" t="s">
        <v>31</v>
      </c>
      <c r="H5235" s="161" t="s">
        <v>39</v>
      </c>
      <c r="I5235" s="160" t="s">
        <v>90</v>
      </c>
      <c r="J5235" s="160" t="s">
        <v>88</v>
      </c>
      <c r="K5235" s="240" t="s">
        <v>34</v>
      </c>
      <c r="L5235" s="241" t="s">
        <v>48</v>
      </c>
      <c r="M5235" s="241" t="s">
        <v>48</v>
      </c>
      <c r="N5235" s="241" t="s">
        <v>34</v>
      </c>
      <c r="O5235" s="241" t="s">
        <v>34</v>
      </c>
      <c r="P5235" s="241" t="s">
        <v>34</v>
      </c>
      <c r="Q5235" s="159" t="s">
        <v>34</v>
      </c>
      <c r="R5235" s="100" t="s">
        <v>34</v>
      </c>
      <c r="S5235" s="163">
        <v>1</v>
      </c>
      <c r="T5235" s="103" t="s">
        <v>77</v>
      </c>
      <c r="U5235" s="160" t="s">
        <v>74</v>
      </c>
      <c r="V5235" s="160" t="s">
        <v>94</v>
      </c>
      <c r="W5235" s="159"/>
      <c r="X5235" s="159"/>
    </row>
    <row r="5236" spans="1:24" ht="30.75">
      <c r="A5236" s="155">
        <f>A5235+1</f>
        <v>5234</v>
      </c>
      <c r="B5236" s="160" t="s">
        <v>1207</v>
      </c>
      <c r="C5236" s="159">
        <v>2022</v>
      </c>
      <c r="D5236" s="160" t="s">
        <v>74</v>
      </c>
      <c r="E5236" s="160" t="s">
        <v>88</v>
      </c>
      <c r="F5236" s="268" t="s">
        <v>5782</v>
      </c>
      <c r="G5236" s="160" t="s">
        <v>193</v>
      </c>
      <c r="H5236" s="161" t="s">
        <v>120</v>
      </c>
      <c r="I5236" s="160" t="s">
        <v>90</v>
      </c>
      <c r="J5236" s="160" t="s">
        <v>88</v>
      </c>
      <c r="K5236" s="240" t="s">
        <v>34</v>
      </c>
      <c r="L5236" s="241" t="s">
        <v>34</v>
      </c>
      <c r="M5236" s="241" t="s">
        <v>34</v>
      </c>
      <c r="N5236" s="241" t="s">
        <v>34</v>
      </c>
      <c r="O5236" s="241" t="s">
        <v>34</v>
      </c>
      <c r="P5236" s="241" t="s">
        <v>34</v>
      </c>
      <c r="Q5236" s="159" t="s">
        <v>34</v>
      </c>
      <c r="R5236" s="100" t="s">
        <v>34</v>
      </c>
      <c r="S5236" s="163">
        <v>1</v>
      </c>
      <c r="T5236" s="103" t="s">
        <v>77</v>
      </c>
      <c r="U5236" s="160" t="s">
        <v>74</v>
      </c>
      <c r="V5236" s="160" t="s">
        <v>94</v>
      </c>
      <c r="W5236" s="159"/>
      <c r="X5236" s="159"/>
    </row>
    <row r="5237" spans="1:24" ht="30.75">
      <c r="A5237" s="155">
        <f>A5236+1</f>
        <v>5235</v>
      </c>
      <c r="B5237" s="160" t="s">
        <v>1207</v>
      </c>
      <c r="C5237" s="159">
        <v>2022</v>
      </c>
      <c r="D5237" s="160" t="s">
        <v>74</v>
      </c>
      <c r="E5237" s="160" t="s">
        <v>88</v>
      </c>
      <c r="F5237" s="268" t="s">
        <v>5783</v>
      </c>
      <c r="G5237" s="160" t="s">
        <v>193</v>
      </c>
      <c r="H5237" s="161" t="s">
        <v>120</v>
      </c>
      <c r="I5237" s="160" t="s">
        <v>90</v>
      </c>
      <c r="J5237" s="160" t="s">
        <v>88</v>
      </c>
      <c r="K5237" s="240" t="s">
        <v>34</v>
      </c>
      <c r="L5237" s="241" t="s">
        <v>34</v>
      </c>
      <c r="M5237" s="241" t="s">
        <v>34</v>
      </c>
      <c r="N5237" s="241" t="s">
        <v>34</v>
      </c>
      <c r="O5237" s="241" t="s">
        <v>34</v>
      </c>
      <c r="P5237" s="241" t="s">
        <v>34</v>
      </c>
      <c r="Q5237" s="159" t="s">
        <v>34</v>
      </c>
      <c r="R5237" s="100" t="s">
        <v>34</v>
      </c>
      <c r="S5237" s="163">
        <v>1</v>
      </c>
      <c r="T5237" s="103" t="s">
        <v>77</v>
      </c>
      <c r="U5237" s="160" t="s">
        <v>74</v>
      </c>
      <c r="V5237" s="160" t="s">
        <v>94</v>
      </c>
      <c r="W5237" s="159"/>
      <c r="X5237" s="159"/>
    </row>
    <row r="5238" spans="1:24" ht="20.25">
      <c r="A5238" s="155">
        <f>A5237+1</f>
        <v>5236</v>
      </c>
      <c r="B5238" s="160" t="s">
        <v>1207</v>
      </c>
      <c r="C5238" s="159">
        <v>2022</v>
      </c>
      <c r="D5238" s="160" t="s">
        <v>96</v>
      </c>
      <c r="E5238" s="160" t="s">
        <v>97</v>
      </c>
      <c r="F5238" s="268" t="s">
        <v>5784</v>
      </c>
      <c r="G5238" s="160" t="s">
        <v>31</v>
      </c>
      <c r="H5238" s="161" t="s">
        <v>29</v>
      </c>
      <c r="I5238" s="160" t="s">
        <v>90</v>
      </c>
      <c r="J5238" s="160" t="s">
        <v>97</v>
      </c>
      <c r="K5238" s="240" t="s">
        <v>34</v>
      </c>
      <c r="L5238" s="241" t="s">
        <v>34</v>
      </c>
      <c r="M5238" s="241" t="s">
        <v>34</v>
      </c>
      <c r="N5238" s="241" t="s">
        <v>34</v>
      </c>
      <c r="O5238" s="241" t="s">
        <v>34</v>
      </c>
      <c r="P5238" s="241" t="s">
        <v>34</v>
      </c>
      <c r="Q5238" s="159" t="s">
        <v>34</v>
      </c>
      <c r="R5238" s="100" t="s">
        <v>34</v>
      </c>
      <c r="S5238" s="163">
        <v>1</v>
      </c>
      <c r="T5238" s="103" t="s">
        <v>99</v>
      </c>
      <c r="U5238" s="160" t="s">
        <v>96</v>
      </c>
      <c r="V5238" s="160" t="s">
        <v>2984</v>
      </c>
      <c r="W5238" s="159"/>
      <c r="X5238" s="159"/>
    </row>
    <row r="5239" spans="1:24" ht="30.75">
      <c r="A5239" s="155">
        <f>A5238+1</f>
        <v>5237</v>
      </c>
      <c r="B5239" s="160" t="s">
        <v>1207</v>
      </c>
      <c r="C5239" s="159">
        <v>2022</v>
      </c>
      <c r="D5239" s="160" t="s">
        <v>96</v>
      </c>
      <c r="E5239" s="160" t="s">
        <v>97</v>
      </c>
      <c r="F5239" s="268" t="s">
        <v>5785</v>
      </c>
      <c r="G5239" s="160" t="s">
        <v>31</v>
      </c>
      <c r="H5239" s="161" t="s">
        <v>39</v>
      </c>
      <c r="I5239" s="160" t="s">
        <v>90</v>
      </c>
      <c r="J5239" s="160" t="s">
        <v>97</v>
      </c>
      <c r="K5239" s="240" t="s">
        <v>34</v>
      </c>
      <c r="L5239" s="241" t="s">
        <v>34</v>
      </c>
      <c r="M5239" s="241" t="s">
        <v>34</v>
      </c>
      <c r="N5239" s="241" t="s">
        <v>34</v>
      </c>
      <c r="O5239" s="241" t="s">
        <v>48</v>
      </c>
      <c r="P5239" s="241" t="s">
        <v>34</v>
      </c>
      <c r="Q5239" s="159" t="s">
        <v>34</v>
      </c>
      <c r="R5239" s="100" t="s">
        <v>34</v>
      </c>
      <c r="S5239" s="163">
        <v>1</v>
      </c>
      <c r="T5239" s="103" t="s">
        <v>99</v>
      </c>
      <c r="U5239" s="160" t="s">
        <v>96</v>
      </c>
      <c r="V5239" s="160" t="s">
        <v>2984</v>
      </c>
      <c r="W5239" s="159"/>
      <c r="X5239" s="159"/>
    </row>
    <row r="5240" spans="1:24" ht="41.25">
      <c r="A5240" s="155">
        <f>A5239+1</f>
        <v>5238</v>
      </c>
      <c r="B5240" s="160" t="s">
        <v>1207</v>
      </c>
      <c r="C5240" s="159">
        <v>2022</v>
      </c>
      <c r="D5240" s="160" t="s">
        <v>28</v>
      </c>
      <c r="E5240" s="160" t="s">
        <v>262</v>
      </c>
      <c r="F5240" s="268" t="s">
        <v>5786</v>
      </c>
      <c r="G5240" s="160" t="s">
        <v>31</v>
      </c>
      <c r="H5240" s="161" t="s">
        <v>29</v>
      </c>
      <c r="I5240" s="160" t="s">
        <v>32</v>
      </c>
      <c r="J5240" s="160" t="s">
        <v>33</v>
      </c>
      <c r="K5240" s="240" t="s">
        <v>34</v>
      </c>
      <c r="L5240" s="241" t="s">
        <v>34</v>
      </c>
      <c r="M5240" s="241" t="s">
        <v>34</v>
      </c>
      <c r="N5240" s="241" t="s">
        <v>34</v>
      </c>
      <c r="O5240" s="241" t="s">
        <v>34</v>
      </c>
      <c r="P5240" s="241" t="s">
        <v>34</v>
      </c>
      <c r="Q5240" s="159" t="s">
        <v>34</v>
      </c>
      <c r="R5240" s="100" t="s">
        <v>34</v>
      </c>
      <c r="S5240" s="163">
        <v>1</v>
      </c>
      <c r="T5240" s="103" t="s">
        <v>5505</v>
      </c>
      <c r="U5240" s="160" t="s">
        <v>96</v>
      </c>
      <c r="V5240" s="160" t="s">
        <v>2984</v>
      </c>
      <c r="W5240" s="159"/>
      <c r="X5240" s="159"/>
    </row>
    <row r="5241" spans="1:24" ht="51">
      <c r="A5241" s="155">
        <f>A5240+1</f>
        <v>5239</v>
      </c>
      <c r="B5241" s="160" t="s">
        <v>1207</v>
      </c>
      <c r="C5241" s="159">
        <v>2022</v>
      </c>
      <c r="D5241" s="160" t="s">
        <v>106</v>
      </c>
      <c r="E5241" s="160" t="s">
        <v>107</v>
      </c>
      <c r="F5241" s="268" t="s">
        <v>5787</v>
      </c>
      <c r="G5241" s="160" t="s">
        <v>31</v>
      </c>
      <c r="H5241" s="161" t="s">
        <v>29</v>
      </c>
      <c r="I5241" s="160" t="s">
        <v>71</v>
      </c>
      <c r="J5241" s="160" t="s">
        <v>109</v>
      </c>
      <c r="K5241" s="240" t="s">
        <v>34</v>
      </c>
      <c r="L5241" s="241" t="s">
        <v>34</v>
      </c>
      <c r="M5241" s="241" t="s">
        <v>34</v>
      </c>
      <c r="N5241" s="241" t="s">
        <v>34</v>
      </c>
      <c r="O5241" s="241" t="s">
        <v>34</v>
      </c>
      <c r="P5241" s="241" t="s">
        <v>34</v>
      </c>
      <c r="Q5241" s="159" t="s">
        <v>34</v>
      </c>
      <c r="R5241" s="100" t="s">
        <v>34</v>
      </c>
      <c r="S5241" s="163">
        <v>1</v>
      </c>
      <c r="T5241" s="103" t="s">
        <v>110</v>
      </c>
      <c r="U5241" s="160" t="s">
        <v>5788</v>
      </c>
      <c r="V5241" s="160" t="s">
        <v>116</v>
      </c>
      <c r="W5241" s="159"/>
      <c r="X5241" s="159"/>
    </row>
    <row r="5242" spans="1:24" ht="41.25">
      <c r="A5242" s="155">
        <f>A5241+1</f>
        <v>5240</v>
      </c>
      <c r="B5242" s="160" t="s">
        <v>1207</v>
      </c>
      <c r="C5242" s="159">
        <v>2022</v>
      </c>
      <c r="D5242" s="160" t="s">
        <v>106</v>
      </c>
      <c r="E5242" s="160" t="s">
        <v>126</v>
      </c>
      <c r="F5242" s="268" t="s">
        <v>5789</v>
      </c>
      <c r="G5242" s="160" t="s">
        <v>31</v>
      </c>
      <c r="H5242" s="161" t="s">
        <v>29</v>
      </c>
      <c r="I5242" s="160" t="s">
        <v>71</v>
      </c>
      <c r="J5242" s="160" t="s">
        <v>109</v>
      </c>
      <c r="K5242" s="240" t="s">
        <v>48</v>
      </c>
      <c r="L5242" s="241" t="s">
        <v>34</v>
      </c>
      <c r="M5242" s="241" t="s">
        <v>34</v>
      </c>
      <c r="N5242" s="241" t="s">
        <v>34</v>
      </c>
      <c r="O5242" s="241" t="s">
        <v>34</v>
      </c>
      <c r="P5242" s="241" t="s">
        <v>34</v>
      </c>
      <c r="Q5242" s="159" t="s">
        <v>34</v>
      </c>
      <c r="R5242" s="100" t="s">
        <v>34</v>
      </c>
      <c r="S5242" s="163">
        <v>1</v>
      </c>
      <c r="T5242" s="103" t="s">
        <v>110</v>
      </c>
      <c r="U5242" s="160" t="s">
        <v>5788</v>
      </c>
      <c r="V5242" s="160" t="s">
        <v>571</v>
      </c>
      <c r="W5242" s="159"/>
      <c r="X5242" s="159"/>
    </row>
    <row r="5243" spans="1:24" ht="41.25">
      <c r="A5243" s="155">
        <f>A5242+1</f>
        <v>5241</v>
      </c>
      <c r="B5243" s="160" t="s">
        <v>1207</v>
      </c>
      <c r="C5243" s="159">
        <v>2022</v>
      </c>
      <c r="D5243" s="160" t="s">
        <v>106</v>
      </c>
      <c r="E5243" s="160" t="s">
        <v>131</v>
      </c>
      <c r="F5243" s="268" t="s">
        <v>5790</v>
      </c>
      <c r="G5243" s="160" t="s">
        <v>31</v>
      </c>
      <c r="H5243" s="161" t="s">
        <v>50</v>
      </c>
      <c r="I5243" s="157" t="s">
        <v>71</v>
      </c>
      <c r="J5243" s="160" t="s">
        <v>109</v>
      </c>
      <c r="K5243" s="240" t="s">
        <v>48</v>
      </c>
      <c r="L5243" s="241" t="s">
        <v>34</v>
      </c>
      <c r="M5243" s="241" t="s">
        <v>34</v>
      </c>
      <c r="N5243" s="241" t="s">
        <v>34</v>
      </c>
      <c r="O5243" s="241" t="s">
        <v>34</v>
      </c>
      <c r="P5243" s="241" t="s">
        <v>34</v>
      </c>
      <c r="Q5243" s="159" t="s">
        <v>48</v>
      </c>
      <c r="R5243" s="100" t="s">
        <v>48</v>
      </c>
      <c r="S5243" s="163">
        <v>1</v>
      </c>
      <c r="T5243" s="103" t="s">
        <v>110</v>
      </c>
      <c r="U5243" s="160" t="s">
        <v>5788</v>
      </c>
      <c r="V5243" s="160" t="s">
        <v>571</v>
      </c>
      <c r="W5243" s="159"/>
      <c r="X5243" s="159"/>
    </row>
    <row r="5244" spans="1:24" ht="41.25">
      <c r="A5244" s="155">
        <f>A5243+1</f>
        <v>5242</v>
      </c>
      <c r="B5244" s="160" t="s">
        <v>1207</v>
      </c>
      <c r="C5244" s="159">
        <v>2022</v>
      </c>
      <c r="D5244" s="160" t="s">
        <v>106</v>
      </c>
      <c r="E5244" s="160" t="s">
        <v>3243</v>
      </c>
      <c r="F5244" s="268" t="s">
        <v>5791</v>
      </c>
      <c r="G5244" s="160" t="s">
        <v>31</v>
      </c>
      <c r="H5244" s="161" t="s">
        <v>39</v>
      </c>
      <c r="I5244" s="160" t="s">
        <v>71</v>
      </c>
      <c r="J5244" s="160" t="s">
        <v>109</v>
      </c>
      <c r="K5244" s="240" t="s">
        <v>34</v>
      </c>
      <c r="L5244" s="241" t="s">
        <v>34</v>
      </c>
      <c r="M5244" s="241" t="s">
        <v>34</v>
      </c>
      <c r="N5244" s="241" t="s">
        <v>34</v>
      </c>
      <c r="O5244" s="241" t="s">
        <v>34</v>
      </c>
      <c r="P5244" s="241" t="s">
        <v>34</v>
      </c>
      <c r="Q5244" s="159" t="s">
        <v>34</v>
      </c>
      <c r="R5244" s="100" t="s">
        <v>34</v>
      </c>
      <c r="S5244" s="163">
        <v>1</v>
      </c>
      <c r="T5244" s="103" t="s">
        <v>110</v>
      </c>
      <c r="U5244" s="160" t="s">
        <v>5788</v>
      </c>
      <c r="V5244" s="160" t="s">
        <v>571</v>
      </c>
      <c r="W5244" s="159"/>
      <c r="X5244" s="159"/>
    </row>
    <row r="5245" spans="1:24" ht="81">
      <c r="A5245" s="155">
        <f>A5244+1</f>
        <v>5243</v>
      </c>
      <c r="B5245" s="160" t="s">
        <v>1207</v>
      </c>
      <c r="C5245" s="159">
        <v>2022</v>
      </c>
      <c r="D5245" s="160" t="s">
        <v>106</v>
      </c>
      <c r="E5245" s="160" t="s">
        <v>131</v>
      </c>
      <c r="F5245" s="268" t="s">
        <v>5792</v>
      </c>
      <c r="G5245" s="160" t="s">
        <v>426</v>
      </c>
      <c r="H5245" s="161" t="s">
        <v>83</v>
      </c>
      <c r="I5245" s="157" t="s">
        <v>71</v>
      </c>
      <c r="J5245" s="160" t="s">
        <v>109</v>
      </c>
      <c r="K5245" s="240" t="s">
        <v>34</v>
      </c>
      <c r="L5245" s="241" t="s">
        <v>34</v>
      </c>
      <c r="M5245" s="241" t="s">
        <v>34</v>
      </c>
      <c r="N5245" s="241" t="s">
        <v>34</v>
      </c>
      <c r="O5245" s="241" t="s">
        <v>34</v>
      </c>
      <c r="P5245" s="241" t="s">
        <v>34</v>
      </c>
      <c r="Q5245" s="159" t="s">
        <v>34</v>
      </c>
      <c r="R5245" s="100" t="s">
        <v>34</v>
      </c>
      <c r="S5245" s="163">
        <v>1</v>
      </c>
      <c r="T5245" s="103" t="s">
        <v>110</v>
      </c>
      <c r="U5245" s="160" t="s">
        <v>5788</v>
      </c>
      <c r="V5245" s="160" t="s">
        <v>571</v>
      </c>
      <c r="W5245" s="159"/>
      <c r="X5245" s="159"/>
    </row>
    <row r="5246" spans="1:24" ht="81">
      <c r="A5246" s="155">
        <f>A5245+1</f>
        <v>5244</v>
      </c>
      <c r="B5246" s="160" t="s">
        <v>1207</v>
      </c>
      <c r="C5246" s="159">
        <v>2022</v>
      </c>
      <c r="D5246" s="160" t="s">
        <v>106</v>
      </c>
      <c r="E5246" s="160" t="s">
        <v>131</v>
      </c>
      <c r="F5246" s="268" t="s">
        <v>5793</v>
      </c>
      <c r="G5246" s="160" t="s">
        <v>426</v>
      </c>
      <c r="H5246" s="161" t="s">
        <v>83</v>
      </c>
      <c r="I5246" s="157" t="s">
        <v>71</v>
      </c>
      <c r="J5246" s="160" t="s">
        <v>109</v>
      </c>
      <c r="K5246" s="240" t="s">
        <v>34</v>
      </c>
      <c r="L5246" s="241" t="s">
        <v>34</v>
      </c>
      <c r="M5246" s="241" t="s">
        <v>34</v>
      </c>
      <c r="N5246" s="241" t="s">
        <v>34</v>
      </c>
      <c r="O5246" s="241" t="s">
        <v>34</v>
      </c>
      <c r="P5246" s="241" t="s">
        <v>34</v>
      </c>
      <c r="Q5246" s="159" t="s">
        <v>34</v>
      </c>
      <c r="R5246" s="100" t="s">
        <v>34</v>
      </c>
      <c r="S5246" s="163">
        <v>1</v>
      </c>
      <c r="T5246" s="103" t="s">
        <v>110</v>
      </c>
      <c r="U5246" s="160" t="s">
        <v>5788</v>
      </c>
      <c r="V5246" s="160" t="s">
        <v>571</v>
      </c>
      <c r="W5246" s="159"/>
      <c r="X5246" s="159"/>
    </row>
    <row r="5247" spans="1:24" ht="81">
      <c r="A5247" s="155">
        <f>A5246+1</f>
        <v>5245</v>
      </c>
      <c r="B5247" s="160" t="s">
        <v>1207</v>
      </c>
      <c r="C5247" s="159">
        <v>2022</v>
      </c>
      <c r="D5247" s="160" t="s">
        <v>106</v>
      </c>
      <c r="E5247" s="160" t="s">
        <v>131</v>
      </c>
      <c r="F5247" s="268" t="s">
        <v>5794</v>
      </c>
      <c r="G5247" s="160" t="s">
        <v>426</v>
      </c>
      <c r="H5247" s="161" t="s">
        <v>83</v>
      </c>
      <c r="I5247" s="157" t="s">
        <v>71</v>
      </c>
      <c r="J5247" s="160" t="s">
        <v>109</v>
      </c>
      <c r="K5247" s="240" t="s">
        <v>34</v>
      </c>
      <c r="L5247" s="241" t="s">
        <v>34</v>
      </c>
      <c r="M5247" s="241" t="s">
        <v>34</v>
      </c>
      <c r="N5247" s="241" t="s">
        <v>34</v>
      </c>
      <c r="O5247" s="241" t="s">
        <v>34</v>
      </c>
      <c r="P5247" s="241" t="s">
        <v>34</v>
      </c>
      <c r="Q5247" s="159" t="s">
        <v>34</v>
      </c>
      <c r="R5247" s="100" t="s">
        <v>34</v>
      </c>
      <c r="S5247" s="163">
        <v>1</v>
      </c>
      <c r="T5247" s="103" t="s">
        <v>110</v>
      </c>
      <c r="U5247" s="160" t="s">
        <v>5788</v>
      </c>
      <c r="V5247" s="160" t="s">
        <v>571</v>
      </c>
      <c r="W5247" s="159"/>
      <c r="X5247" s="159"/>
    </row>
    <row r="5248" spans="1:24" ht="81">
      <c r="A5248" s="155">
        <f>A5247+1</f>
        <v>5246</v>
      </c>
      <c r="B5248" s="160" t="s">
        <v>1207</v>
      </c>
      <c r="C5248" s="159">
        <v>2022</v>
      </c>
      <c r="D5248" s="160" t="s">
        <v>106</v>
      </c>
      <c r="E5248" s="160" t="s">
        <v>131</v>
      </c>
      <c r="F5248" s="268" t="s">
        <v>5795</v>
      </c>
      <c r="G5248" s="160" t="s">
        <v>426</v>
      </c>
      <c r="H5248" s="161" t="s">
        <v>83</v>
      </c>
      <c r="I5248" s="157" t="s">
        <v>71</v>
      </c>
      <c r="J5248" s="160" t="s">
        <v>109</v>
      </c>
      <c r="K5248" s="240" t="s">
        <v>34</v>
      </c>
      <c r="L5248" s="241" t="s">
        <v>34</v>
      </c>
      <c r="M5248" s="241" t="s">
        <v>34</v>
      </c>
      <c r="N5248" s="241" t="s">
        <v>34</v>
      </c>
      <c r="O5248" s="241" t="s">
        <v>34</v>
      </c>
      <c r="P5248" s="241" t="s">
        <v>34</v>
      </c>
      <c r="Q5248" s="159" t="s">
        <v>34</v>
      </c>
      <c r="R5248" s="100" t="s">
        <v>34</v>
      </c>
      <c r="S5248" s="163">
        <v>1</v>
      </c>
      <c r="T5248" s="103" t="s">
        <v>110</v>
      </c>
      <c r="U5248" s="160" t="s">
        <v>5788</v>
      </c>
      <c r="V5248" s="160" t="s">
        <v>571</v>
      </c>
      <c r="W5248" s="159"/>
      <c r="X5248" s="159"/>
    </row>
    <row r="5249" spans="1:24" ht="81">
      <c r="A5249" s="155">
        <f>A5248+1</f>
        <v>5247</v>
      </c>
      <c r="B5249" s="160" t="s">
        <v>1207</v>
      </c>
      <c r="C5249" s="159">
        <v>2022</v>
      </c>
      <c r="D5249" s="160" t="s">
        <v>106</v>
      </c>
      <c r="E5249" s="160" t="s">
        <v>131</v>
      </c>
      <c r="F5249" s="268" t="s">
        <v>5796</v>
      </c>
      <c r="G5249" s="160" t="s">
        <v>426</v>
      </c>
      <c r="H5249" s="161" t="s">
        <v>83</v>
      </c>
      <c r="I5249" s="157" t="s">
        <v>71</v>
      </c>
      <c r="J5249" s="160" t="s">
        <v>109</v>
      </c>
      <c r="K5249" s="240" t="s">
        <v>48</v>
      </c>
      <c r="L5249" s="241" t="s">
        <v>34</v>
      </c>
      <c r="M5249" s="241" t="s">
        <v>34</v>
      </c>
      <c r="N5249" s="241" t="s">
        <v>34</v>
      </c>
      <c r="O5249" s="241" t="s">
        <v>34</v>
      </c>
      <c r="P5249" s="241" t="s">
        <v>34</v>
      </c>
      <c r="Q5249" s="159" t="s">
        <v>34</v>
      </c>
      <c r="R5249" s="100" t="s">
        <v>34</v>
      </c>
      <c r="S5249" s="163">
        <v>1</v>
      </c>
      <c r="T5249" s="103" t="s">
        <v>110</v>
      </c>
      <c r="U5249" s="160" t="s">
        <v>5788</v>
      </c>
      <c r="V5249" s="160" t="s">
        <v>571</v>
      </c>
      <c r="W5249" s="159"/>
      <c r="X5249" s="159"/>
    </row>
    <row r="5250" spans="1:24" ht="41.25">
      <c r="A5250" s="155">
        <f>A5249+1</f>
        <v>5248</v>
      </c>
      <c r="B5250" s="160" t="s">
        <v>1207</v>
      </c>
      <c r="C5250" s="159">
        <v>2022</v>
      </c>
      <c r="D5250" s="160" t="s">
        <v>106</v>
      </c>
      <c r="E5250" s="160" t="s">
        <v>131</v>
      </c>
      <c r="F5250" s="268" t="s">
        <v>5797</v>
      </c>
      <c r="G5250" s="160" t="s">
        <v>31</v>
      </c>
      <c r="H5250" s="161" t="s">
        <v>29</v>
      </c>
      <c r="I5250" s="157" t="s">
        <v>71</v>
      </c>
      <c r="J5250" s="160" t="s">
        <v>109</v>
      </c>
      <c r="K5250" s="240" t="s">
        <v>34</v>
      </c>
      <c r="L5250" s="241" t="s">
        <v>34</v>
      </c>
      <c r="M5250" s="241" t="s">
        <v>34</v>
      </c>
      <c r="N5250" s="241" t="s">
        <v>34</v>
      </c>
      <c r="O5250" s="241" t="s">
        <v>34</v>
      </c>
      <c r="P5250" s="241" t="s">
        <v>34</v>
      </c>
      <c r="Q5250" s="159" t="s">
        <v>34</v>
      </c>
      <c r="R5250" s="100" t="s">
        <v>34</v>
      </c>
      <c r="S5250" s="163">
        <v>1</v>
      </c>
      <c r="T5250" s="103" t="s">
        <v>110</v>
      </c>
      <c r="U5250" s="160" t="s">
        <v>5788</v>
      </c>
      <c r="V5250" s="160" t="s">
        <v>571</v>
      </c>
      <c r="W5250" s="159"/>
      <c r="X5250" s="159"/>
    </row>
    <row r="5251" spans="1:24" ht="41.25">
      <c r="A5251" s="155">
        <f>A5250+1</f>
        <v>5249</v>
      </c>
      <c r="B5251" s="160" t="s">
        <v>1207</v>
      </c>
      <c r="C5251" s="159">
        <v>2022</v>
      </c>
      <c r="D5251" s="160" t="s">
        <v>106</v>
      </c>
      <c r="E5251" s="160" t="s">
        <v>379</v>
      </c>
      <c r="F5251" s="268" t="s">
        <v>5798</v>
      </c>
      <c r="G5251" s="160" t="s">
        <v>193</v>
      </c>
      <c r="H5251" s="161" t="s">
        <v>120</v>
      </c>
      <c r="I5251" s="160" t="s">
        <v>71</v>
      </c>
      <c r="J5251" s="160" t="s">
        <v>72</v>
      </c>
      <c r="K5251" s="240" t="s">
        <v>48</v>
      </c>
      <c r="L5251" s="241" t="s">
        <v>34</v>
      </c>
      <c r="M5251" s="241" t="s">
        <v>34</v>
      </c>
      <c r="N5251" s="241" t="s">
        <v>34</v>
      </c>
      <c r="O5251" s="241" t="s">
        <v>48</v>
      </c>
      <c r="P5251" s="241" t="s">
        <v>34</v>
      </c>
      <c r="Q5251" s="159" t="s">
        <v>48</v>
      </c>
      <c r="R5251" s="100" t="s">
        <v>48</v>
      </c>
      <c r="S5251" s="163">
        <v>1</v>
      </c>
      <c r="T5251" s="103" t="s">
        <v>110</v>
      </c>
      <c r="U5251" s="160" t="s">
        <v>5788</v>
      </c>
      <c r="V5251" s="160" t="s">
        <v>379</v>
      </c>
      <c r="W5251" s="159"/>
      <c r="X5251" s="159"/>
    </row>
    <row r="5252" spans="1:24" ht="81">
      <c r="A5252" s="155">
        <f>A5251+1</f>
        <v>5250</v>
      </c>
      <c r="B5252" s="160" t="s">
        <v>1207</v>
      </c>
      <c r="C5252" s="159">
        <v>2022</v>
      </c>
      <c r="D5252" s="160" t="s">
        <v>106</v>
      </c>
      <c r="E5252" s="160" t="s">
        <v>379</v>
      </c>
      <c r="F5252" s="268" t="s">
        <v>5799</v>
      </c>
      <c r="G5252" s="160" t="s">
        <v>426</v>
      </c>
      <c r="H5252" s="161" t="s">
        <v>83</v>
      </c>
      <c r="I5252" s="160" t="s">
        <v>71</v>
      </c>
      <c r="J5252" s="160" t="s">
        <v>72</v>
      </c>
      <c r="K5252" s="240" t="s">
        <v>48</v>
      </c>
      <c r="L5252" s="241" t="s">
        <v>34</v>
      </c>
      <c r="M5252" s="241" t="s">
        <v>34</v>
      </c>
      <c r="N5252" s="241" t="s">
        <v>34</v>
      </c>
      <c r="O5252" s="241" t="s">
        <v>34</v>
      </c>
      <c r="P5252" s="241" t="s">
        <v>34</v>
      </c>
      <c r="Q5252" s="159" t="s">
        <v>34</v>
      </c>
      <c r="R5252" s="100" t="s">
        <v>34</v>
      </c>
      <c r="S5252" s="163">
        <v>1</v>
      </c>
      <c r="T5252" s="103" t="s">
        <v>110</v>
      </c>
      <c r="U5252" s="160" t="s">
        <v>5788</v>
      </c>
      <c r="V5252" s="160" t="s">
        <v>379</v>
      </c>
      <c r="W5252" s="159"/>
      <c r="X5252" s="159"/>
    </row>
    <row r="5253" spans="1:24" ht="81">
      <c r="A5253" s="155">
        <f>A5252+1</f>
        <v>5251</v>
      </c>
      <c r="B5253" s="160" t="s">
        <v>1207</v>
      </c>
      <c r="C5253" s="159">
        <v>2022</v>
      </c>
      <c r="D5253" s="160" t="s">
        <v>139</v>
      </c>
      <c r="E5253" s="160" t="s">
        <v>5528</v>
      </c>
      <c r="F5253" s="268" t="s">
        <v>5800</v>
      </c>
      <c r="G5253" s="160" t="s">
        <v>426</v>
      </c>
      <c r="H5253" s="161" t="s">
        <v>83</v>
      </c>
      <c r="I5253" s="160" t="s">
        <v>71</v>
      </c>
      <c r="J5253" s="160" t="s">
        <v>142</v>
      </c>
      <c r="K5253" s="240" t="s">
        <v>34</v>
      </c>
      <c r="L5253" s="241" t="s">
        <v>34</v>
      </c>
      <c r="M5253" s="241" t="s">
        <v>34</v>
      </c>
      <c r="N5253" s="241" t="s">
        <v>34</v>
      </c>
      <c r="O5253" s="241" t="s">
        <v>34</v>
      </c>
      <c r="P5253" s="241" t="s">
        <v>34</v>
      </c>
      <c r="Q5253" s="159" t="s">
        <v>34</v>
      </c>
      <c r="R5253" s="100" t="s">
        <v>34</v>
      </c>
      <c r="S5253" s="163">
        <v>1</v>
      </c>
      <c r="T5253" s="103" t="s">
        <v>143</v>
      </c>
      <c r="U5253" s="160" t="s">
        <v>329</v>
      </c>
      <c r="V5253" s="160" t="s">
        <v>144</v>
      </c>
      <c r="W5253" s="159"/>
      <c r="X5253" s="159"/>
    </row>
    <row r="5254" spans="1:24" ht="81">
      <c r="A5254" s="155">
        <f>A5253+1</f>
        <v>5252</v>
      </c>
      <c r="B5254" s="160" t="s">
        <v>1207</v>
      </c>
      <c r="C5254" s="159">
        <v>2022</v>
      </c>
      <c r="D5254" s="160" t="s">
        <v>139</v>
      </c>
      <c r="E5254" s="160" t="s">
        <v>5528</v>
      </c>
      <c r="F5254" s="268" t="s">
        <v>5801</v>
      </c>
      <c r="G5254" s="160" t="s">
        <v>426</v>
      </c>
      <c r="H5254" s="161" t="s">
        <v>83</v>
      </c>
      <c r="I5254" s="160" t="s">
        <v>71</v>
      </c>
      <c r="J5254" s="160" t="s">
        <v>142</v>
      </c>
      <c r="K5254" s="240" t="s">
        <v>34</v>
      </c>
      <c r="L5254" s="241" t="s">
        <v>34</v>
      </c>
      <c r="M5254" s="241" t="s">
        <v>34</v>
      </c>
      <c r="N5254" s="241" t="s">
        <v>34</v>
      </c>
      <c r="O5254" s="241" t="s">
        <v>48</v>
      </c>
      <c r="P5254" s="241" t="s">
        <v>34</v>
      </c>
      <c r="Q5254" s="159" t="s">
        <v>34</v>
      </c>
      <c r="R5254" s="100" t="s">
        <v>34</v>
      </c>
      <c r="S5254" s="163">
        <v>1</v>
      </c>
      <c r="T5254" s="103" t="s">
        <v>143</v>
      </c>
      <c r="U5254" s="160" t="s">
        <v>329</v>
      </c>
      <c r="V5254" s="160" t="s">
        <v>144</v>
      </c>
      <c r="W5254" s="159"/>
      <c r="X5254" s="159"/>
    </row>
    <row r="5255" spans="1:24" ht="41.25">
      <c r="A5255" s="155">
        <f>A5254+1</f>
        <v>5253</v>
      </c>
      <c r="B5255" s="160" t="s">
        <v>1207</v>
      </c>
      <c r="C5255" s="159">
        <v>2022</v>
      </c>
      <c r="D5255" s="160" t="s">
        <v>139</v>
      </c>
      <c r="E5255" s="160" t="s">
        <v>5528</v>
      </c>
      <c r="F5255" s="268" t="s">
        <v>5802</v>
      </c>
      <c r="G5255" s="160" t="s">
        <v>31</v>
      </c>
      <c r="H5255" s="161" t="s">
        <v>39</v>
      </c>
      <c r="I5255" s="160" t="s">
        <v>71</v>
      </c>
      <c r="J5255" s="160" t="s">
        <v>142</v>
      </c>
      <c r="K5255" s="240" t="s">
        <v>34</v>
      </c>
      <c r="L5255" s="241" t="s">
        <v>34</v>
      </c>
      <c r="M5255" s="241" t="s">
        <v>34</v>
      </c>
      <c r="N5255" s="241" t="s">
        <v>34</v>
      </c>
      <c r="O5255" s="241" t="s">
        <v>34</v>
      </c>
      <c r="P5255" s="241" t="s">
        <v>34</v>
      </c>
      <c r="Q5255" s="159" t="s">
        <v>34</v>
      </c>
      <c r="R5255" s="100" t="s">
        <v>34</v>
      </c>
      <c r="S5255" s="163">
        <v>1</v>
      </c>
      <c r="T5255" s="103" t="s">
        <v>143</v>
      </c>
      <c r="U5255" s="160" t="s">
        <v>329</v>
      </c>
      <c r="V5255" s="160" t="s">
        <v>144</v>
      </c>
      <c r="W5255" s="159"/>
      <c r="X5255" s="159"/>
    </row>
    <row r="5256" spans="1:24" ht="41.25">
      <c r="A5256" s="155">
        <f>A5255+1</f>
        <v>5254</v>
      </c>
      <c r="B5256" s="160" t="s">
        <v>1207</v>
      </c>
      <c r="C5256" s="159">
        <v>2022</v>
      </c>
      <c r="D5256" s="160" t="s">
        <v>139</v>
      </c>
      <c r="E5256" s="160" t="s">
        <v>483</v>
      </c>
      <c r="F5256" s="268" t="s">
        <v>5803</v>
      </c>
      <c r="G5256" s="160" t="s">
        <v>31</v>
      </c>
      <c r="H5256" s="161" t="s">
        <v>29</v>
      </c>
      <c r="I5256" s="160" t="s">
        <v>71</v>
      </c>
      <c r="J5256" s="160" t="s">
        <v>142</v>
      </c>
      <c r="K5256" s="240" t="s">
        <v>34</v>
      </c>
      <c r="L5256" s="241" t="s">
        <v>34</v>
      </c>
      <c r="M5256" s="241" t="s">
        <v>34</v>
      </c>
      <c r="N5256" s="241" t="s">
        <v>34</v>
      </c>
      <c r="O5256" s="241" t="s">
        <v>34</v>
      </c>
      <c r="P5256" s="241" t="s">
        <v>34</v>
      </c>
      <c r="Q5256" s="159" t="s">
        <v>34</v>
      </c>
      <c r="R5256" s="100" t="s">
        <v>34</v>
      </c>
      <c r="S5256" s="163">
        <v>1</v>
      </c>
      <c r="T5256" s="103" t="s">
        <v>143</v>
      </c>
      <c r="U5256" s="160" t="s">
        <v>329</v>
      </c>
      <c r="V5256" s="160" t="s">
        <v>483</v>
      </c>
      <c r="W5256" s="159"/>
      <c r="X5256" s="159"/>
    </row>
    <row r="5257" spans="1:24" ht="81">
      <c r="A5257" s="155">
        <f>A5256+1</f>
        <v>5255</v>
      </c>
      <c r="B5257" s="160" t="s">
        <v>1207</v>
      </c>
      <c r="C5257" s="159">
        <v>2022</v>
      </c>
      <c r="D5257" s="160" t="s">
        <v>139</v>
      </c>
      <c r="E5257" s="160" t="s">
        <v>483</v>
      </c>
      <c r="F5257" s="268" t="s">
        <v>5804</v>
      </c>
      <c r="G5257" s="160" t="s">
        <v>426</v>
      </c>
      <c r="H5257" s="161" t="s">
        <v>83</v>
      </c>
      <c r="I5257" s="160" t="s">
        <v>71</v>
      </c>
      <c r="J5257" s="160" t="s">
        <v>142</v>
      </c>
      <c r="K5257" s="240" t="s">
        <v>34</v>
      </c>
      <c r="L5257" s="241" t="s">
        <v>34</v>
      </c>
      <c r="M5257" s="241" t="s">
        <v>34</v>
      </c>
      <c r="N5257" s="241" t="s">
        <v>34</v>
      </c>
      <c r="O5257" s="241" t="s">
        <v>34</v>
      </c>
      <c r="P5257" s="241" t="s">
        <v>34</v>
      </c>
      <c r="Q5257" s="159" t="s">
        <v>34</v>
      </c>
      <c r="R5257" s="100" t="s">
        <v>34</v>
      </c>
      <c r="S5257" s="163">
        <v>1</v>
      </c>
      <c r="T5257" s="103" t="s">
        <v>143</v>
      </c>
      <c r="U5257" s="160" t="s">
        <v>329</v>
      </c>
      <c r="V5257" s="160" t="s">
        <v>483</v>
      </c>
      <c r="W5257" s="159"/>
      <c r="X5257" s="159"/>
    </row>
    <row r="5258" spans="1:24" ht="41.25">
      <c r="A5258" s="155">
        <f>A5257+1</f>
        <v>5256</v>
      </c>
      <c r="B5258" s="160" t="s">
        <v>1207</v>
      </c>
      <c r="C5258" s="159">
        <v>2022</v>
      </c>
      <c r="D5258" s="160" t="s">
        <v>139</v>
      </c>
      <c r="E5258" s="160" t="s">
        <v>483</v>
      </c>
      <c r="F5258" s="268" t="s">
        <v>5805</v>
      </c>
      <c r="G5258" s="160" t="s">
        <v>31</v>
      </c>
      <c r="H5258" s="161" t="s">
        <v>50</v>
      </c>
      <c r="I5258" s="160" t="s">
        <v>71</v>
      </c>
      <c r="J5258" s="160" t="s">
        <v>142</v>
      </c>
      <c r="K5258" s="240" t="s">
        <v>48</v>
      </c>
      <c r="L5258" s="241" t="s">
        <v>34</v>
      </c>
      <c r="M5258" s="241" t="s">
        <v>48</v>
      </c>
      <c r="N5258" s="241" t="s">
        <v>34</v>
      </c>
      <c r="O5258" s="241" t="s">
        <v>34</v>
      </c>
      <c r="P5258" s="241" t="s">
        <v>34</v>
      </c>
      <c r="Q5258" s="159" t="s">
        <v>48</v>
      </c>
      <c r="R5258" s="100" t="s">
        <v>48</v>
      </c>
      <c r="S5258" s="163">
        <v>1</v>
      </c>
      <c r="T5258" s="103" t="s">
        <v>143</v>
      </c>
      <c r="U5258" s="160" t="s">
        <v>329</v>
      </c>
      <c r="V5258" s="160" t="s">
        <v>483</v>
      </c>
      <c r="W5258" s="159"/>
      <c r="X5258" s="159"/>
    </row>
    <row r="5259" spans="1:24" ht="81">
      <c r="A5259" s="155">
        <f>A5258+1</f>
        <v>5257</v>
      </c>
      <c r="B5259" s="160" t="s">
        <v>1207</v>
      </c>
      <c r="C5259" s="159">
        <v>2022</v>
      </c>
      <c r="D5259" s="160" t="s">
        <v>139</v>
      </c>
      <c r="E5259" s="160" t="s">
        <v>483</v>
      </c>
      <c r="F5259" s="268" t="s">
        <v>5806</v>
      </c>
      <c r="G5259" s="160" t="s">
        <v>426</v>
      </c>
      <c r="H5259" s="161" t="s">
        <v>83</v>
      </c>
      <c r="I5259" s="160" t="s">
        <v>71</v>
      </c>
      <c r="J5259" s="160" t="s">
        <v>142</v>
      </c>
      <c r="K5259" s="240" t="s">
        <v>34</v>
      </c>
      <c r="L5259" s="241" t="s">
        <v>34</v>
      </c>
      <c r="M5259" s="241" t="s">
        <v>34</v>
      </c>
      <c r="N5259" s="241" t="s">
        <v>34</v>
      </c>
      <c r="O5259" s="241" t="s">
        <v>34</v>
      </c>
      <c r="P5259" s="241" t="s">
        <v>34</v>
      </c>
      <c r="Q5259" s="159" t="s">
        <v>34</v>
      </c>
      <c r="R5259" s="100" t="s">
        <v>34</v>
      </c>
      <c r="S5259" s="163">
        <v>1</v>
      </c>
      <c r="T5259" s="103" t="s">
        <v>143</v>
      </c>
      <c r="U5259" s="160" t="s">
        <v>329</v>
      </c>
      <c r="V5259" s="160" t="s">
        <v>483</v>
      </c>
      <c r="W5259" s="159"/>
      <c r="X5259" s="159"/>
    </row>
    <row r="5260" spans="1:24" ht="41.25">
      <c r="A5260" s="155">
        <f>A5259+1</f>
        <v>5258</v>
      </c>
      <c r="B5260" s="160" t="s">
        <v>1207</v>
      </c>
      <c r="C5260" s="159">
        <v>2022</v>
      </c>
      <c r="D5260" s="160" t="s">
        <v>139</v>
      </c>
      <c r="E5260" s="160" t="s">
        <v>483</v>
      </c>
      <c r="F5260" s="268" t="s">
        <v>5807</v>
      </c>
      <c r="G5260" s="160" t="s">
        <v>31</v>
      </c>
      <c r="H5260" s="161" t="s">
        <v>39</v>
      </c>
      <c r="I5260" s="160" t="s">
        <v>71</v>
      </c>
      <c r="J5260" s="160" t="s">
        <v>142</v>
      </c>
      <c r="K5260" s="240" t="s">
        <v>34</v>
      </c>
      <c r="L5260" s="241" t="s">
        <v>34</v>
      </c>
      <c r="M5260" s="241" t="s">
        <v>48</v>
      </c>
      <c r="N5260" s="241" t="s">
        <v>34</v>
      </c>
      <c r="O5260" s="241" t="s">
        <v>34</v>
      </c>
      <c r="P5260" s="241" t="s">
        <v>34</v>
      </c>
      <c r="Q5260" s="159" t="s">
        <v>34</v>
      </c>
      <c r="R5260" s="100" t="s">
        <v>34</v>
      </c>
      <c r="S5260" s="163">
        <v>1</v>
      </c>
      <c r="T5260" s="103" t="s">
        <v>143</v>
      </c>
      <c r="U5260" s="160" t="s">
        <v>329</v>
      </c>
      <c r="V5260" s="160" t="s">
        <v>483</v>
      </c>
      <c r="W5260" s="159"/>
      <c r="X5260" s="159"/>
    </row>
    <row r="5261" spans="1:24" ht="41.25">
      <c r="A5261" s="155">
        <f>A5260+1</f>
        <v>5259</v>
      </c>
      <c r="B5261" s="160" t="s">
        <v>1207</v>
      </c>
      <c r="C5261" s="159">
        <v>2022</v>
      </c>
      <c r="D5261" s="160" t="s">
        <v>139</v>
      </c>
      <c r="E5261" s="160" t="s">
        <v>483</v>
      </c>
      <c r="F5261" s="268" t="s">
        <v>5808</v>
      </c>
      <c r="G5261" s="160" t="s">
        <v>31</v>
      </c>
      <c r="H5261" s="161" t="s">
        <v>39</v>
      </c>
      <c r="I5261" s="160" t="s">
        <v>71</v>
      </c>
      <c r="J5261" s="160" t="s">
        <v>142</v>
      </c>
      <c r="K5261" s="240" t="s">
        <v>34</v>
      </c>
      <c r="L5261" s="241" t="s">
        <v>34</v>
      </c>
      <c r="M5261" s="241" t="s">
        <v>34</v>
      </c>
      <c r="N5261" s="241" t="s">
        <v>34</v>
      </c>
      <c r="O5261" s="241" t="s">
        <v>34</v>
      </c>
      <c r="P5261" s="241" t="s">
        <v>34</v>
      </c>
      <c r="Q5261" s="159" t="s">
        <v>34</v>
      </c>
      <c r="R5261" s="100" t="s">
        <v>34</v>
      </c>
      <c r="S5261" s="163">
        <v>1</v>
      </c>
      <c r="T5261" s="103" t="s">
        <v>143</v>
      </c>
      <c r="U5261" s="160" t="s">
        <v>329</v>
      </c>
      <c r="V5261" s="160" t="s">
        <v>483</v>
      </c>
      <c r="W5261" s="159"/>
      <c r="X5261" s="159"/>
    </row>
    <row r="5262" spans="1:24" ht="81">
      <c r="A5262" s="155">
        <f>A5261+1</f>
        <v>5260</v>
      </c>
      <c r="B5262" s="160" t="s">
        <v>1207</v>
      </c>
      <c r="C5262" s="159">
        <v>2022</v>
      </c>
      <c r="D5262" s="160" t="s">
        <v>139</v>
      </c>
      <c r="E5262" s="160" t="s">
        <v>483</v>
      </c>
      <c r="F5262" s="268" t="s">
        <v>5809</v>
      </c>
      <c r="G5262" s="160" t="s">
        <v>426</v>
      </c>
      <c r="H5262" s="161" t="s">
        <v>83</v>
      </c>
      <c r="I5262" s="160" t="s">
        <v>71</v>
      </c>
      <c r="J5262" s="160" t="s">
        <v>142</v>
      </c>
      <c r="K5262" s="240" t="s">
        <v>34</v>
      </c>
      <c r="L5262" s="241" t="s">
        <v>34</v>
      </c>
      <c r="M5262" s="241" t="s">
        <v>34</v>
      </c>
      <c r="N5262" s="241" t="s">
        <v>34</v>
      </c>
      <c r="O5262" s="241" t="s">
        <v>34</v>
      </c>
      <c r="P5262" s="241" t="s">
        <v>34</v>
      </c>
      <c r="Q5262" s="159" t="s">
        <v>34</v>
      </c>
      <c r="R5262" s="100" t="s">
        <v>34</v>
      </c>
      <c r="S5262" s="163">
        <v>1</v>
      </c>
      <c r="T5262" s="103" t="s">
        <v>143</v>
      </c>
      <c r="U5262" s="160" t="s">
        <v>329</v>
      </c>
      <c r="V5262" s="160" t="s">
        <v>483</v>
      </c>
      <c r="W5262" s="159"/>
      <c r="X5262" s="159"/>
    </row>
    <row r="5263" spans="1:24" ht="81">
      <c r="A5263" s="155">
        <f>A5262+1</f>
        <v>5261</v>
      </c>
      <c r="B5263" s="160" t="s">
        <v>1207</v>
      </c>
      <c r="C5263" s="159">
        <v>2022</v>
      </c>
      <c r="D5263" s="160" t="s">
        <v>139</v>
      </c>
      <c r="E5263" s="160" t="s">
        <v>483</v>
      </c>
      <c r="F5263" s="268" t="s">
        <v>5810</v>
      </c>
      <c r="G5263" s="160" t="s">
        <v>426</v>
      </c>
      <c r="H5263" s="161" t="s">
        <v>83</v>
      </c>
      <c r="I5263" s="160" t="s">
        <v>71</v>
      </c>
      <c r="J5263" s="160" t="s">
        <v>142</v>
      </c>
      <c r="K5263" s="240" t="s">
        <v>34</v>
      </c>
      <c r="L5263" s="241" t="s">
        <v>34</v>
      </c>
      <c r="M5263" s="241" t="s">
        <v>34</v>
      </c>
      <c r="N5263" s="241" t="s">
        <v>34</v>
      </c>
      <c r="O5263" s="241" t="s">
        <v>34</v>
      </c>
      <c r="P5263" s="241" t="s">
        <v>34</v>
      </c>
      <c r="Q5263" s="159" t="s">
        <v>34</v>
      </c>
      <c r="R5263" s="100" t="s">
        <v>34</v>
      </c>
      <c r="S5263" s="163">
        <v>1</v>
      </c>
      <c r="T5263" s="103" t="s">
        <v>143</v>
      </c>
      <c r="U5263" s="160" t="s">
        <v>329</v>
      </c>
      <c r="V5263" s="160" t="s">
        <v>483</v>
      </c>
      <c r="W5263" s="159"/>
      <c r="X5263" s="159"/>
    </row>
    <row r="5264" spans="1:24" ht="81">
      <c r="A5264" s="155">
        <f>A5263+1</f>
        <v>5262</v>
      </c>
      <c r="B5264" s="160" t="s">
        <v>1207</v>
      </c>
      <c r="C5264" s="159">
        <v>2022</v>
      </c>
      <c r="D5264" s="160" t="s">
        <v>139</v>
      </c>
      <c r="E5264" s="160" t="s">
        <v>483</v>
      </c>
      <c r="F5264" s="268" t="s">
        <v>5811</v>
      </c>
      <c r="G5264" s="160" t="s">
        <v>426</v>
      </c>
      <c r="H5264" s="161" t="s">
        <v>83</v>
      </c>
      <c r="I5264" s="160" t="s">
        <v>71</v>
      </c>
      <c r="J5264" s="160" t="s">
        <v>142</v>
      </c>
      <c r="K5264" s="240" t="s">
        <v>34</v>
      </c>
      <c r="L5264" s="241" t="s">
        <v>34</v>
      </c>
      <c r="M5264" s="241" t="s">
        <v>34</v>
      </c>
      <c r="N5264" s="241" t="s">
        <v>34</v>
      </c>
      <c r="O5264" s="241" t="s">
        <v>34</v>
      </c>
      <c r="P5264" s="241" t="s">
        <v>34</v>
      </c>
      <c r="Q5264" s="159" t="s">
        <v>34</v>
      </c>
      <c r="R5264" s="100" t="s">
        <v>34</v>
      </c>
      <c r="S5264" s="163">
        <v>1</v>
      </c>
      <c r="T5264" s="103" t="s">
        <v>143</v>
      </c>
      <c r="U5264" s="160" t="s">
        <v>329</v>
      </c>
      <c r="V5264" s="160" t="s">
        <v>483</v>
      </c>
      <c r="W5264" s="159"/>
      <c r="X5264" s="159"/>
    </row>
    <row r="5265" spans="1:24" ht="41.25">
      <c r="A5265" s="155">
        <f>A5264+1</f>
        <v>5263</v>
      </c>
      <c r="B5265" s="160" t="s">
        <v>1207</v>
      </c>
      <c r="C5265" s="159">
        <v>2022</v>
      </c>
      <c r="D5265" s="160" t="s">
        <v>139</v>
      </c>
      <c r="E5265" s="160" t="s">
        <v>586</v>
      </c>
      <c r="F5265" s="268" t="s">
        <v>5812</v>
      </c>
      <c r="G5265" s="160" t="s">
        <v>31</v>
      </c>
      <c r="H5265" s="161" t="s">
        <v>29</v>
      </c>
      <c r="I5265" s="160" t="s">
        <v>71</v>
      </c>
      <c r="J5265" s="160" t="s">
        <v>142</v>
      </c>
      <c r="K5265" s="240" t="s">
        <v>34</v>
      </c>
      <c r="L5265" s="241" t="s">
        <v>34</v>
      </c>
      <c r="M5265" s="241" t="s">
        <v>34</v>
      </c>
      <c r="N5265" s="241" t="s">
        <v>34</v>
      </c>
      <c r="O5265" s="241" t="s">
        <v>34</v>
      </c>
      <c r="P5265" s="241" t="s">
        <v>34</v>
      </c>
      <c r="Q5265" s="159" t="s">
        <v>34</v>
      </c>
      <c r="R5265" s="100" t="s">
        <v>34</v>
      </c>
      <c r="S5265" s="163">
        <v>1</v>
      </c>
      <c r="T5265" s="103" t="s">
        <v>143</v>
      </c>
      <c r="U5265" s="160" t="s">
        <v>329</v>
      </c>
      <c r="V5265" s="160" t="s">
        <v>586</v>
      </c>
      <c r="W5265" s="159"/>
      <c r="X5265" s="159"/>
    </row>
    <row r="5266" spans="1:24" ht="20.25">
      <c r="A5266" s="155">
        <f>A5265+1</f>
        <v>5264</v>
      </c>
      <c r="B5266" s="160" t="s">
        <v>1207</v>
      </c>
      <c r="C5266" s="159">
        <v>2022</v>
      </c>
      <c r="D5266" s="160" t="s">
        <v>162</v>
      </c>
      <c r="E5266" s="160" t="s">
        <v>162</v>
      </c>
      <c r="F5266" s="268" t="s">
        <v>5813</v>
      </c>
      <c r="G5266" s="160" t="s">
        <v>31</v>
      </c>
      <c r="H5266" s="161" t="s">
        <v>29</v>
      </c>
      <c r="I5266" s="160" t="s">
        <v>164</v>
      </c>
      <c r="J5266" s="160" t="s">
        <v>15</v>
      </c>
      <c r="K5266" s="240" t="s">
        <v>34</v>
      </c>
      <c r="L5266" s="241" t="s">
        <v>34</v>
      </c>
      <c r="M5266" s="241" t="s">
        <v>48</v>
      </c>
      <c r="N5266" s="241" t="s">
        <v>34</v>
      </c>
      <c r="O5266" s="241" t="s">
        <v>34</v>
      </c>
      <c r="P5266" s="241" t="s">
        <v>34</v>
      </c>
      <c r="Q5266" s="159" t="s">
        <v>34</v>
      </c>
      <c r="R5266" s="100" t="s">
        <v>34</v>
      </c>
      <c r="S5266" s="163">
        <v>1</v>
      </c>
      <c r="T5266" s="103" t="s">
        <v>165</v>
      </c>
      <c r="U5266" s="160" t="s">
        <v>162</v>
      </c>
      <c r="V5266" s="160" t="s">
        <v>162</v>
      </c>
      <c r="W5266" s="159"/>
      <c r="X5266" s="159"/>
    </row>
    <row r="5267" spans="1:24" ht="20.25">
      <c r="A5267" s="155">
        <f>A5266+1</f>
        <v>5265</v>
      </c>
      <c r="B5267" s="160" t="s">
        <v>1207</v>
      </c>
      <c r="C5267" s="159">
        <v>2022</v>
      </c>
      <c r="D5267" s="160" t="s">
        <v>162</v>
      </c>
      <c r="E5267" s="160" t="s">
        <v>162</v>
      </c>
      <c r="F5267" s="268" t="s">
        <v>5814</v>
      </c>
      <c r="G5267" s="160" t="s">
        <v>31</v>
      </c>
      <c r="H5267" s="161" t="s">
        <v>29</v>
      </c>
      <c r="I5267" s="160" t="s">
        <v>164</v>
      </c>
      <c r="J5267" s="160" t="s">
        <v>15</v>
      </c>
      <c r="K5267" s="240" t="s">
        <v>34</v>
      </c>
      <c r="L5267" s="241" t="s">
        <v>34</v>
      </c>
      <c r="M5267" s="241" t="s">
        <v>48</v>
      </c>
      <c r="N5267" s="241" t="s">
        <v>34</v>
      </c>
      <c r="O5267" s="241" t="s">
        <v>34</v>
      </c>
      <c r="P5267" s="241" t="s">
        <v>34</v>
      </c>
      <c r="Q5267" s="159" t="s">
        <v>34</v>
      </c>
      <c r="R5267" s="100" t="s">
        <v>34</v>
      </c>
      <c r="S5267" s="163">
        <v>1</v>
      </c>
      <c r="T5267" s="103" t="s">
        <v>165</v>
      </c>
      <c r="U5267" s="160" t="s">
        <v>162</v>
      </c>
      <c r="V5267" s="160" t="s">
        <v>162</v>
      </c>
      <c r="W5267" s="159"/>
      <c r="X5267" s="159"/>
    </row>
    <row r="5268" spans="1:24" ht="81">
      <c r="A5268" s="155">
        <f>A5267+1</f>
        <v>5266</v>
      </c>
      <c r="B5268" s="160" t="s">
        <v>1207</v>
      </c>
      <c r="C5268" s="159">
        <v>2022</v>
      </c>
      <c r="D5268" s="160" t="s">
        <v>162</v>
      </c>
      <c r="E5268" s="160" t="s">
        <v>162</v>
      </c>
      <c r="F5268" s="268" t="s">
        <v>5815</v>
      </c>
      <c r="G5268" s="160" t="s">
        <v>426</v>
      </c>
      <c r="H5268" s="161" t="s">
        <v>83</v>
      </c>
      <c r="I5268" s="160" t="s">
        <v>164</v>
      </c>
      <c r="J5268" s="160" t="s">
        <v>15</v>
      </c>
      <c r="K5268" s="240" t="s">
        <v>34</v>
      </c>
      <c r="L5268" s="241" t="s">
        <v>34</v>
      </c>
      <c r="M5268" s="241" t="s">
        <v>48</v>
      </c>
      <c r="N5268" s="241" t="s">
        <v>34</v>
      </c>
      <c r="O5268" s="241" t="s">
        <v>34</v>
      </c>
      <c r="P5268" s="241" t="s">
        <v>34</v>
      </c>
      <c r="Q5268" s="159" t="s">
        <v>34</v>
      </c>
      <c r="R5268" s="100" t="s">
        <v>34</v>
      </c>
      <c r="S5268" s="163">
        <v>1</v>
      </c>
      <c r="T5268" s="103" t="s">
        <v>165</v>
      </c>
      <c r="U5268" s="160" t="s">
        <v>162</v>
      </c>
      <c r="V5268" s="160" t="s">
        <v>162</v>
      </c>
      <c r="W5268" s="159"/>
      <c r="X5268" s="159"/>
    </row>
    <row r="5269" spans="1:24" ht="81">
      <c r="A5269" s="155">
        <f>A5268+1</f>
        <v>5267</v>
      </c>
      <c r="B5269" s="160" t="s">
        <v>1207</v>
      </c>
      <c r="C5269" s="159">
        <v>2022</v>
      </c>
      <c r="D5269" s="160" t="s">
        <v>162</v>
      </c>
      <c r="E5269" s="160" t="s">
        <v>162</v>
      </c>
      <c r="F5269" s="268" t="s">
        <v>5816</v>
      </c>
      <c r="G5269" s="160" t="s">
        <v>426</v>
      </c>
      <c r="H5269" s="161" t="s">
        <v>83</v>
      </c>
      <c r="I5269" s="160" t="s">
        <v>164</v>
      </c>
      <c r="J5269" s="160" t="s">
        <v>15</v>
      </c>
      <c r="K5269" s="240" t="s">
        <v>34</v>
      </c>
      <c r="L5269" s="241" t="s">
        <v>34</v>
      </c>
      <c r="M5269" s="241" t="s">
        <v>48</v>
      </c>
      <c r="N5269" s="241" t="s">
        <v>34</v>
      </c>
      <c r="O5269" s="241" t="s">
        <v>34</v>
      </c>
      <c r="P5269" s="241" t="s">
        <v>34</v>
      </c>
      <c r="Q5269" s="159" t="s">
        <v>34</v>
      </c>
      <c r="R5269" s="100" t="s">
        <v>34</v>
      </c>
      <c r="S5269" s="163">
        <v>1</v>
      </c>
      <c r="T5269" s="103" t="s">
        <v>165</v>
      </c>
      <c r="U5269" s="160" t="s">
        <v>162</v>
      </c>
      <c r="V5269" s="160" t="s">
        <v>162</v>
      </c>
      <c r="W5269" s="159"/>
      <c r="X5269" s="159"/>
    </row>
    <row r="5270" spans="1:24" ht="20.25">
      <c r="A5270" s="155">
        <f>A5269+1</f>
        <v>5268</v>
      </c>
      <c r="B5270" s="160" t="s">
        <v>1207</v>
      </c>
      <c r="C5270" s="159">
        <v>2022</v>
      </c>
      <c r="D5270" s="160" t="s">
        <v>162</v>
      </c>
      <c r="E5270" s="160" t="s">
        <v>162</v>
      </c>
      <c r="F5270" s="268" t="s">
        <v>5817</v>
      </c>
      <c r="G5270" s="160" t="s">
        <v>31</v>
      </c>
      <c r="H5270" s="161" t="s">
        <v>39</v>
      </c>
      <c r="I5270" s="160" t="s">
        <v>164</v>
      </c>
      <c r="J5270" s="160" t="s">
        <v>15</v>
      </c>
      <c r="K5270" s="240" t="s">
        <v>34</v>
      </c>
      <c r="L5270" s="241" t="s">
        <v>34</v>
      </c>
      <c r="M5270" s="241" t="s">
        <v>48</v>
      </c>
      <c r="N5270" s="241" t="s">
        <v>34</v>
      </c>
      <c r="O5270" s="241" t="s">
        <v>34</v>
      </c>
      <c r="P5270" s="241" t="s">
        <v>34</v>
      </c>
      <c r="Q5270" s="159" t="s">
        <v>34</v>
      </c>
      <c r="R5270" s="100" t="s">
        <v>34</v>
      </c>
      <c r="S5270" s="163">
        <v>1</v>
      </c>
      <c r="T5270" s="103" t="s">
        <v>165</v>
      </c>
      <c r="U5270" s="160" t="s">
        <v>162</v>
      </c>
      <c r="V5270" s="160" t="s">
        <v>162</v>
      </c>
      <c r="W5270" s="159"/>
      <c r="X5270" s="159"/>
    </row>
    <row r="5271" spans="1:24" ht="30.75">
      <c r="A5271" s="155">
        <f>A5270+1</f>
        <v>5269</v>
      </c>
      <c r="B5271" s="160" t="s">
        <v>1207</v>
      </c>
      <c r="C5271" s="159">
        <v>2022</v>
      </c>
      <c r="D5271" s="160" t="s">
        <v>162</v>
      </c>
      <c r="E5271" s="160" t="s">
        <v>162</v>
      </c>
      <c r="F5271" s="268" t="s">
        <v>5818</v>
      </c>
      <c r="G5271" s="160" t="s">
        <v>31</v>
      </c>
      <c r="H5271" s="161" t="s">
        <v>50</v>
      </c>
      <c r="I5271" s="160" t="s">
        <v>164</v>
      </c>
      <c r="J5271" s="160" t="s">
        <v>15</v>
      </c>
      <c r="K5271" s="240" t="s">
        <v>34</v>
      </c>
      <c r="L5271" s="241" t="s">
        <v>34</v>
      </c>
      <c r="M5271" s="241" t="s">
        <v>48</v>
      </c>
      <c r="N5271" s="241" t="s">
        <v>34</v>
      </c>
      <c r="O5271" s="241" t="s">
        <v>34</v>
      </c>
      <c r="P5271" s="241" t="s">
        <v>34</v>
      </c>
      <c r="Q5271" s="159" t="s">
        <v>48</v>
      </c>
      <c r="R5271" s="100" t="s">
        <v>48</v>
      </c>
      <c r="S5271" s="163">
        <v>1</v>
      </c>
      <c r="T5271" s="103" t="s">
        <v>165</v>
      </c>
      <c r="U5271" s="160" t="s">
        <v>162</v>
      </c>
      <c r="V5271" s="160" t="s">
        <v>162</v>
      </c>
      <c r="W5271" s="159"/>
      <c r="X5271" s="159"/>
    </row>
    <row r="5272" spans="1:24" ht="81">
      <c r="A5272" s="155">
        <f>A5271+1</f>
        <v>5270</v>
      </c>
      <c r="B5272" s="160" t="s">
        <v>1207</v>
      </c>
      <c r="C5272" s="159">
        <v>2022</v>
      </c>
      <c r="D5272" s="160" t="s">
        <v>173</v>
      </c>
      <c r="E5272" s="160" t="s">
        <v>177</v>
      </c>
      <c r="F5272" s="268" t="s">
        <v>5819</v>
      </c>
      <c r="G5272" s="160" t="s">
        <v>426</v>
      </c>
      <c r="H5272" s="161" t="s">
        <v>83</v>
      </c>
      <c r="I5272" s="160" t="s">
        <v>173</v>
      </c>
      <c r="J5272" s="160" t="s">
        <v>179</v>
      </c>
      <c r="K5272" s="240" t="s">
        <v>48</v>
      </c>
      <c r="L5272" s="241" t="s">
        <v>34</v>
      </c>
      <c r="M5272" s="241" t="s">
        <v>34</v>
      </c>
      <c r="N5272" s="241" t="s">
        <v>34</v>
      </c>
      <c r="O5272" s="241" t="s">
        <v>34</v>
      </c>
      <c r="P5272" s="241" t="s">
        <v>34</v>
      </c>
      <c r="Q5272" s="159" t="s">
        <v>34</v>
      </c>
      <c r="R5272" s="100" t="s">
        <v>34</v>
      </c>
      <c r="S5272" s="163">
        <v>1</v>
      </c>
      <c r="T5272" s="103" t="s">
        <v>176</v>
      </c>
      <c r="U5272" s="160" t="s">
        <v>493</v>
      </c>
      <c r="V5272" s="160" t="s">
        <v>177</v>
      </c>
      <c r="W5272" s="159"/>
      <c r="X5272" s="159"/>
    </row>
    <row r="5273" spans="1:24" ht="30.75">
      <c r="A5273" s="155">
        <f>A5272+1</f>
        <v>5271</v>
      </c>
      <c r="B5273" s="160" t="s">
        <v>1207</v>
      </c>
      <c r="C5273" s="159">
        <v>2022</v>
      </c>
      <c r="D5273" s="160" t="s">
        <v>173</v>
      </c>
      <c r="E5273" s="160" t="s">
        <v>174</v>
      </c>
      <c r="F5273" s="268" t="s">
        <v>5820</v>
      </c>
      <c r="G5273" s="160" t="s">
        <v>31</v>
      </c>
      <c r="H5273" s="161" t="s">
        <v>50</v>
      </c>
      <c r="I5273" s="160" t="s">
        <v>173</v>
      </c>
      <c r="J5273" s="160" t="s">
        <v>174</v>
      </c>
      <c r="K5273" s="240" t="s">
        <v>34</v>
      </c>
      <c r="L5273" s="241" t="s">
        <v>34</v>
      </c>
      <c r="M5273" s="241" t="s">
        <v>34</v>
      </c>
      <c r="N5273" s="241" t="s">
        <v>34</v>
      </c>
      <c r="O5273" s="241" t="s">
        <v>34</v>
      </c>
      <c r="P5273" s="241" t="s">
        <v>34</v>
      </c>
      <c r="Q5273" s="159" t="s">
        <v>48</v>
      </c>
      <c r="R5273" s="100" t="s">
        <v>48</v>
      </c>
      <c r="S5273" s="163">
        <v>1</v>
      </c>
      <c r="T5273" s="103" t="s">
        <v>176</v>
      </c>
      <c r="U5273" s="160" t="s">
        <v>493</v>
      </c>
      <c r="V5273" s="160" t="s">
        <v>177</v>
      </c>
      <c r="W5273" s="159"/>
      <c r="X5273" s="159"/>
    </row>
    <row r="5274" spans="1:24" ht="30.75">
      <c r="A5274" s="155">
        <f>A5273+1</f>
        <v>5272</v>
      </c>
      <c r="B5274" s="160" t="s">
        <v>1207</v>
      </c>
      <c r="C5274" s="159">
        <v>2022</v>
      </c>
      <c r="D5274" s="160" t="s">
        <v>173</v>
      </c>
      <c r="E5274" s="160" t="s">
        <v>174</v>
      </c>
      <c r="F5274" s="268" t="s">
        <v>5821</v>
      </c>
      <c r="G5274" s="160" t="s">
        <v>31</v>
      </c>
      <c r="H5274" s="161" t="s">
        <v>50</v>
      </c>
      <c r="I5274" s="160" t="s">
        <v>173</v>
      </c>
      <c r="J5274" s="160" t="s">
        <v>174</v>
      </c>
      <c r="K5274" s="240" t="s">
        <v>34</v>
      </c>
      <c r="L5274" s="241" t="s">
        <v>34</v>
      </c>
      <c r="M5274" s="241" t="s">
        <v>34</v>
      </c>
      <c r="N5274" s="241" t="s">
        <v>34</v>
      </c>
      <c r="O5274" s="241" t="s">
        <v>34</v>
      </c>
      <c r="P5274" s="241" t="s">
        <v>34</v>
      </c>
      <c r="Q5274" s="159" t="s">
        <v>48</v>
      </c>
      <c r="R5274" s="100" t="s">
        <v>48</v>
      </c>
      <c r="S5274" s="163">
        <v>1</v>
      </c>
      <c r="T5274" s="103" t="s">
        <v>176</v>
      </c>
      <c r="U5274" s="160" t="s">
        <v>493</v>
      </c>
      <c r="V5274" s="160" t="s">
        <v>177</v>
      </c>
      <c r="W5274" s="159"/>
      <c r="X5274" s="159"/>
    </row>
    <row r="5275" spans="1:24" ht="81">
      <c r="A5275" s="155">
        <f>A5274+1</f>
        <v>5273</v>
      </c>
      <c r="B5275" s="160" t="s">
        <v>1207</v>
      </c>
      <c r="C5275" s="159">
        <v>2022</v>
      </c>
      <c r="D5275" s="160" t="s">
        <v>173</v>
      </c>
      <c r="E5275" s="160" t="s">
        <v>177</v>
      </c>
      <c r="F5275" s="268" t="s">
        <v>5822</v>
      </c>
      <c r="G5275" s="160" t="s">
        <v>426</v>
      </c>
      <c r="H5275" s="161" t="s">
        <v>83</v>
      </c>
      <c r="I5275" s="160" t="s">
        <v>173</v>
      </c>
      <c r="J5275" s="160" t="s">
        <v>179</v>
      </c>
      <c r="K5275" s="240" t="s">
        <v>34</v>
      </c>
      <c r="L5275" s="241" t="s">
        <v>34</v>
      </c>
      <c r="M5275" s="241" t="s">
        <v>34</v>
      </c>
      <c r="N5275" s="241" t="s">
        <v>34</v>
      </c>
      <c r="O5275" s="241" t="s">
        <v>34</v>
      </c>
      <c r="P5275" s="241" t="s">
        <v>34</v>
      </c>
      <c r="Q5275" s="159" t="s">
        <v>34</v>
      </c>
      <c r="R5275" s="100" t="s">
        <v>34</v>
      </c>
      <c r="S5275" s="163">
        <v>1</v>
      </c>
      <c r="T5275" s="103" t="s">
        <v>176</v>
      </c>
      <c r="U5275" s="160" t="s">
        <v>493</v>
      </c>
      <c r="V5275" s="160" t="s">
        <v>189</v>
      </c>
      <c r="W5275" s="159"/>
      <c r="X5275" s="159"/>
    </row>
    <row r="5276" spans="1:24" ht="81">
      <c r="A5276" s="155">
        <f>A5275+1</f>
        <v>5274</v>
      </c>
      <c r="B5276" s="160" t="s">
        <v>1207</v>
      </c>
      <c r="C5276" s="159">
        <v>2022</v>
      </c>
      <c r="D5276" s="160" t="s">
        <v>173</v>
      </c>
      <c r="E5276" s="160" t="s">
        <v>495</v>
      </c>
      <c r="F5276" s="268" t="s">
        <v>5823</v>
      </c>
      <c r="G5276" s="160" t="s">
        <v>426</v>
      </c>
      <c r="H5276" s="161" t="s">
        <v>83</v>
      </c>
      <c r="I5276" s="160" t="s">
        <v>173</v>
      </c>
      <c r="J5276" s="160" t="s">
        <v>191</v>
      </c>
      <c r="K5276" s="240" t="s">
        <v>34</v>
      </c>
      <c r="L5276" s="241" t="s">
        <v>48</v>
      </c>
      <c r="M5276" s="241" t="s">
        <v>34</v>
      </c>
      <c r="N5276" s="241" t="s">
        <v>34</v>
      </c>
      <c r="O5276" s="241" t="s">
        <v>34</v>
      </c>
      <c r="P5276" s="241" t="s">
        <v>34</v>
      </c>
      <c r="Q5276" s="159" t="s">
        <v>34</v>
      </c>
      <c r="R5276" s="100" t="s">
        <v>34</v>
      </c>
      <c r="S5276" s="163">
        <v>1</v>
      </c>
      <c r="T5276" s="103" t="s">
        <v>176</v>
      </c>
      <c r="U5276" s="160" t="s">
        <v>493</v>
      </c>
      <c r="V5276" s="160" t="s">
        <v>189</v>
      </c>
      <c r="W5276" s="159"/>
      <c r="X5276" s="159"/>
    </row>
    <row r="5277" spans="1:24" ht="30.75">
      <c r="A5277" s="155">
        <f>A5276+1</f>
        <v>5275</v>
      </c>
      <c r="B5277" s="160" t="s">
        <v>1207</v>
      </c>
      <c r="C5277" s="159">
        <v>2022</v>
      </c>
      <c r="D5277" s="160" t="s">
        <v>173</v>
      </c>
      <c r="E5277" s="160" t="s">
        <v>189</v>
      </c>
      <c r="F5277" s="268" t="s">
        <v>5824</v>
      </c>
      <c r="G5277" s="160" t="s">
        <v>31</v>
      </c>
      <c r="H5277" s="161" t="s">
        <v>39</v>
      </c>
      <c r="I5277" s="160" t="s">
        <v>173</v>
      </c>
      <c r="J5277" s="160" t="s">
        <v>191</v>
      </c>
      <c r="K5277" s="240" t="s">
        <v>48</v>
      </c>
      <c r="L5277" s="241" t="s">
        <v>48</v>
      </c>
      <c r="M5277" s="241" t="s">
        <v>34</v>
      </c>
      <c r="N5277" s="241" t="s">
        <v>34</v>
      </c>
      <c r="O5277" s="241" t="s">
        <v>34</v>
      </c>
      <c r="P5277" s="241" t="s">
        <v>34</v>
      </c>
      <c r="Q5277" s="159" t="s">
        <v>34</v>
      </c>
      <c r="R5277" s="100" t="s">
        <v>34</v>
      </c>
      <c r="S5277" s="163">
        <v>1</v>
      </c>
      <c r="T5277" s="103" t="s">
        <v>176</v>
      </c>
      <c r="U5277" s="160" t="s">
        <v>493</v>
      </c>
      <c r="V5277" s="160" t="s">
        <v>189</v>
      </c>
      <c r="W5277" s="159"/>
      <c r="X5277" s="159"/>
    </row>
    <row r="5278" spans="1:24" ht="81">
      <c r="A5278" s="155">
        <f>A5277+1</f>
        <v>5276</v>
      </c>
      <c r="B5278" s="160" t="s">
        <v>1207</v>
      </c>
      <c r="C5278" s="159">
        <v>2022</v>
      </c>
      <c r="D5278" s="160" t="s">
        <v>173</v>
      </c>
      <c r="E5278" s="160" t="s">
        <v>404</v>
      </c>
      <c r="F5278" s="268" t="s">
        <v>5825</v>
      </c>
      <c r="G5278" s="160" t="s">
        <v>426</v>
      </c>
      <c r="H5278" s="161" t="s">
        <v>83</v>
      </c>
      <c r="I5278" s="160" t="s">
        <v>173</v>
      </c>
      <c r="J5278" s="160" t="s">
        <v>404</v>
      </c>
      <c r="K5278" s="240" t="s">
        <v>34</v>
      </c>
      <c r="L5278" s="241" t="s">
        <v>48</v>
      </c>
      <c r="M5278" s="241" t="s">
        <v>34</v>
      </c>
      <c r="N5278" s="241" t="s">
        <v>34</v>
      </c>
      <c r="O5278" s="241" t="s">
        <v>34</v>
      </c>
      <c r="P5278" s="241" t="s">
        <v>34</v>
      </c>
      <c r="Q5278" s="159" t="s">
        <v>34</v>
      </c>
      <c r="R5278" s="100" t="s">
        <v>34</v>
      </c>
      <c r="S5278" s="163">
        <v>1</v>
      </c>
      <c r="T5278" s="103" t="s">
        <v>176</v>
      </c>
      <c r="U5278" s="160" t="s">
        <v>493</v>
      </c>
      <c r="V5278" s="160" t="s">
        <v>189</v>
      </c>
      <c r="W5278" s="159"/>
      <c r="X5278" s="159"/>
    </row>
    <row r="5279" spans="1:24" ht="30.75">
      <c r="A5279" s="155">
        <f>A5278+1</f>
        <v>5277</v>
      </c>
      <c r="B5279" s="160" t="s">
        <v>1207</v>
      </c>
      <c r="C5279" s="159">
        <v>2022</v>
      </c>
      <c r="D5279" s="160" t="s">
        <v>173</v>
      </c>
      <c r="E5279" s="160" t="s">
        <v>1528</v>
      </c>
      <c r="F5279" s="268" t="s">
        <v>5826</v>
      </c>
      <c r="G5279" s="160" t="s">
        <v>31</v>
      </c>
      <c r="H5279" s="161" t="s">
        <v>42</v>
      </c>
      <c r="I5279" s="160" t="s">
        <v>173</v>
      </c>
      <c r="J5279" s="160" t="s">
        <v>191</v>
      </c>
      <c r="K5279" s="240" t="s">
        <v>34</v>
      </c>
      <c r="L5279" s="241" t="s">
        <v>48</v>
      </c>
      <c r="M5279" s="241" t="s">
        <v>34</v>
      </c>
      <c r="N5279" s="241" t="s">
        <v>34</v>
      </c>
      <c r="O5279" s="241" t="s">
        <v>34</v>
      </c>
      <c r="P5279" s="241" t="s">
        <v>34</v>
      </c>
      <c r="Q5279" s="159" t="s">
        <v>34</v>
      </c>
      <c r="R5279" s="100" t="s">
        <v>34</v>
      </c>
      <c r="S5279" s="163">
        <v>1</v>
      </c>
      <c r="T5279" s="103" t="s">
        <v>176</v>
      </c>
      <c r="U5279" s="160" t="s">
        <v>493</v>
      </c>
      <c r="V5279" s="160" t="s">
        <v>189</v>
      </c>
      <c r="W5279" s="159"/>
      <c r="X5279" s="159"/>
    </row>
    <row r="5280" spans="1:24" ht="20.25">
      <c r="A5280" s="155">
        <f>A5279+1</f>
        <v>5278</v>
      </c>
      <c r="B5280" s="160" t="s">
        <v>1207</v>
      </c>
      <c r="C5280" s="159">
        <v>2022</v>
      </c>
      <c r="D5280" s="160" t="s">
        <v>184</v>
      </c>
      <c r="E5280" s="160" t="s">
        <v>184</v>
      </c>
      <c r="F5280" s="268" t="s">
        <v>5827</v>
      </c>
      <c r="G5280" s="160" t="s">
        <v>31</v>
      </c>
      <c r="H5280" s="161" t="s">
        <v>39</v>
      </c>
      <c r="I5280" s="160" t="s">
        <v>186</v>
      </c>
      <c r="J5280" s="160" t="s">
        <v>5424</v>
      </c>
      <c r="K5280" s="240" t="s">
        <v>34</v>
      </c>
      <c r="L5280" s="241" t="s">
        <v>34</v>
      </c>
      <c r="M5280" s="241" t="s">
        <v>34</v>
      </c>
      <c r="N5280" s="241" t="s">
        <v>34</v>
      </c>
      <c r="O5280" s="241" t="s">
        <v>34</v>
      </c>
      <c r="P5280" s="241" t="s">
        <v>34</v>
      </c>
      <c r="Q5280" s="159" t="s">
        <v>34</v>
      </c>
      <c r="R5280" s="100" t="s">
        <v>34</v>
      </c>
      <c r="S5280" s="163">
        <v>1</v>
      </c>
      <c r="T5280" s="103" t="s">
        <v>202</v>
      </c>
      <c r="U5280" s="160" t="s">
        <v>493</v>
      </c>
      <c r="V5280" s="160" t="s">
        <v>184</v>
      </c>
      <c r="W5280" s="159"/>
      <c r="X5280" s="159"/>
    </row>
    <row r="5281" spans="1:24" ht="81">
      <c r="A5281" s="155">
        <f>A5280+1</f>
        <v>5279</v>
      </c>
      <c r="B5281" s="160" t="s">
        <v>1207</v>
      </c>
      <c r="C5281" s="159">
        <v>2022</v>
      </c>
      <c r="D5281" s="160" t="s">
        <v>184</v>
      </c>
      <c r="E5281" s="160" t="s">
        <v>184</v>
      </c>
      <c r="F5281" s="268" t="s">
        <v>5828</v>
      </c>
      <c r="G5281" s="160" t="s">
        <v>426</v>
      </c>
      <c r="H5281" s="161" t="s">
        <v>83</v>
      </c>
      <c r="I5281" s="160" t="s">
        <v>186</v>
      </c>
      <c r="J5281" s="160" t="s">
        <v>201</v>
      </c>
      <c r="K5281" s="240" t="s">
        <v>34</v>
      </c>
      <c r="L5281" s="241" t="s">
        <v>34</v>
      </c>
      <c r="M5281" s="241" t="s">
        <v>48</v>
      </c>
      <c r="N5281" s="241" t="s">
        <v>34</v>
      </c>
      <c r="O5281" s="241" t="s">
        <v>48</v>
      </c>
      <c r="P5281" s="241" t="s">
        <v>34</v>
      </c>
      <c r="Q5281" s="159" t="s">
        <v>34</v>
      </c>
      <c r="R5281" s="100" t="s">
        <v>34</v>
      </c>
      <c r="S5281" s="163">
        <v>1</v>
      </c>
      <c r="T5281" s="103" t="s">
        <v>202</v>
      </c>
      <c r="U5281" s="160" t="s">
        <v>493</v>
      </c>
      <c r="V5281" s="160" t="s">
        <v>184</v>
      </c>
      <c r="W5281" s="159"/>
      <c r="X5281" s="159"/>
    </row>
    <row r="5282" spans="1:24" ht="20.25">
      <c r="A5282" s="155">
        <f>A5281+1</f>
        <v>5280</v>
      </c>
      <c r="B5282" s="160" t="s">
        <v>1207</v>
      </c>
      <c r="C5282" s="159">
        <v>2022</v>
      </c>
      <c r="D5282" s="160" t="s">
        <v>184</v>
      </c>
      <c r="E5282" s="160" t="s">
        <v>184</v>
      </c>
      <c r="F5282" s="268" t="s">
        <v>5829</v>
      </c>
      <c r="G5282" s="160" t="s">
        <v>31</v>
      </c>
      <c r="H5282" s="161" t="s">
        <v>39</v>
      </c>
      <c r="I5282" s="160" t="s">
        <v>186</v>
      </c>
      <c r="J5282" s="160" t="s">
        <v>201</v>
      </c>
      <c r="K5282" s="240" t="s">
        <v>34</v>
      </c>
      <c r="L5282" s="241" t="s">
        <v>34</v>
      </c>
      <c r="M5282" s="241" t="s">
        <v>34</v>
      </c>
      <c r="N5282" s="241" t="s">
        <v>34</v>
      </c>
      <c r="O5282" s="241" t="s">
        <v>34</v>
      </c>
      <c r="P5282" s="241" t="s">
        <v>34</v>
      </c>
      <c r="Q5282" s="159" t="s">
        <v>34</v>
      </c>
      <c r="R5282" s="100" t="s">
        <v>34</v>
      </c>
      <c r="S5282" s="163">
        <v>1</v>
      </c>
      <c r="T5282" s="103" t="s">
        <v>202</v>
      </c>
      <c r="U5282" s="160" t="s">
        <v>493</v>
      </c>
      <c r="V5282" s="160" t="s">
        <v>184</v>
      </c>
      <c r="W5282" s="159"/>
      <c r="X5282" s="159"/>
    </row>
    <row r="5283" spans="1:24" ht="20.25">
      <c r="A5283" s="155">
        <f>A5282+1</f>
        <v>5281</v>
      </c>
      <c r="B5283" s="160" t="s">
        <v>1207</v>
      </c>
      <c r="C5283" s="159">
        <v>2022</v>
      </c>
      <c r="D5283" s="160" t="s">
        <v>18</v>
      </c>
      <c r="E5283" s="160" t="s">
        <v>18</v>
      </c>
      <c r="F5283" s="268" t="s">
        <v>5830</v>
      </c>
      <c r="G5283" s="160" t="s">
        <v>31</v>
      </c>
      <c r="H5283" s="161" t="s">
        <v>39</v>
      </c>
      <c r="I5283" s="160" t="s">
        <v>18</v>
      </c>
      <c r="J5283" s="160" t="s">
        <v>18</v>
      </c>
      <c r="K5283" s="240" t="s">
        <v>34</v>
      </c>
      <c r="L5283" s="241" t="s">
        <v>34</v>
      </c>
      <c r="M5283" s="241" t="s">
        <v>34</v>
      </c>
      <c r="N5283" s="241" t="s">
        <v>34</v>
      </c>
      <c r="O5283" s="241" t="s">
        <v>34</v>
      </c>
      <c r="P5283" s="241" t="s">
        <v>48</v>
      </c>
      <c r="Q5283" s="159" t="s">
        <v>34</v>
      </c>
      <c r="R5283" s="100" t="s">
        <v>34</v>
      </c>
      <c r="S5283" s="163">
        <v>1</v>
      </c>
      <c r="T5283" s="103" t="s">
        <v>500</v>
      </c>
      <c r="U5283" s="160" t="s">
        <v>493</v>
      </c>
      <c r="V5283" s="160" t="s">
        <v>999</v>
      </c>
      <c r="W5283" s="159"/>
      <c r="X5283" s="159"/>
    </row>
    <row r="5284" spans="1:24" ht="30.75">
      <c r="A5284" s="155">
        <f>A5283+1</f>
        <v>5282</v>
      </c>
      <c r="B5284" s="160" t="s">
        <v>1207</v>
      </c>
      <c r="C5284" s="159">
        <v>2022</v>
      </c>
      <c r="D5284" s="160" t="s">
        <v>208</v>
      </c>
      <c r="E5284" s="160" t="s">
        <v>749</v>
      </c>
      <c r="F5284" s="268" t="s">
        <v>5831</v>
      </c>
      <c r="G5284" s="160" t="s">
        <v>31</v>
      </c>
      <c r="H5284" s="161" t="s">
        <v>39</v>
      </c>
      <c r="I5284" s="160" t="s">
        <v>208</v>
      </c>
      <c r="J5284" s="160" t="s">
        <v>751</v>
      </c>
      <c r="K5284" s="240" t="s">
        <v>34</v>
      </c>
      <c r="L5284" s="241" t="s">
        <v>34</v>
      </c>
      <c r="M5284" s="241" t="s">
        <v>34</v>
      </c>
      <c r="N5284" s="241" t="s">
        <v>34</v>
      </c>
      <c r="O5284" s="241" t="s">
        <v>34</v>
      </c>
      <c r="P5284" s="241" t="s">
        <v>34</v>
      </c>
      <c r="Q5284" s="159" t="s">
        <v>34</v>
      </c>
      <c r="R5284" s="100" t="s">
        <v>34</v>
      </c>
      <c r="S5284" s="163">
        <v>1</v>
      </c>
      <c r="T5284" s="103" t="s">
        <v>210</v>
      </c>
      <c r="U5284" s="160" t="s">
        <v>208</v>
      </c>
      <c r="V5284" s="160" t="s">
        <v>5832</v>
      </c>
      <c r="W5284" s="159"/>
      <c r="X5284" s="159"/>
    </row>
    <row r="5285" spans="1:24" ht="81">
      <c r="A5285" s="155">
        <f>A5284+1</f>
        <v>5283</v>
      </c>
      <c r="B5285" s="160" t="s">
        <v>1207</v>
      </c>
      <c r="C5285" s="159">
        <v>2022</v>
      </c>
      <c r="D5285" s="160" t="s">
        <v>208</v>
      </c>
      <c r="E5285" s="160" t="s">
        <v>212</v>
      </c>
      <c r="F5285" s="268" t="s">
        <v>5833</v>
      </c>
      <c r="G5285" s="160" t="s">
        <v>426</v>
      </c>
      <c r="H5285" s="161" t="s">
        <v>83</v>
      </c>
      <c r="I5285" s="160" t="s">
        <v>208</v>
      </c>
      <c r="J5285" s="160" t="s">
        <v>212</v>
      </c>
      <c r="K5285" s="240" t="s">
        <v>34</v>
      </c>
      <c r="L5285" s="241" t="s">
        <v>34</v>
      </c>
      <c r="M5285" s="241" t="s">
        <v>48</v>
      </c>
      <c r="N5285" s="241" t="s">
        <v>34</v>
      </c>
      <c r="O5285" s="241" t="s">
        <v>48</v>
      </c>
      <c r="P5285" s="241" t="s">
        <v>34</v>
      </c>
      <c r="Q5285" s="159" t="s">
        <v>34</v>
      </c>
      <c r="R5285" s="100" t="s">
        <v>34</v>
      </c>
      <c r="S5285" s="163">
        <v>1</v>
      </c>
      <c r="T5285" s="103" t="s">
        <v>210</v>
      </c>
      <c r="U5285" s="160" t="s">
        <v>208</v>
      </c>
      <c r="V5285" s="160" t="s">
        <v>5832</v>
      </c>
      <c r="W5285" s="159"/>
      <c r="X5285" s="159"/>
    </row>
    <row r="5286" spans="1:24" ht="30.75">
      <c r="A5286" s="155">
        <f>A5285+1</f>
        <v>5284</v>
      </c>
      <c r="B5286" s="160" t="s">
        <v>1207</v>
      </c>
      <c r="C5286" s="159">
        <v>2022</v>
      </c>
      <c r="D5286" s="160" t="s">
        <v>208</v>
      </c>
      <c r="E5286" s="160" t="s">
        <v>206</v>
      </c>
      <c r="F5286" s="268" t="s">
        <v>5834</v>
      </c>
      <c r="G5286" s="160" t="s">
        <v>31</v>
      </c>
      <c r="H5286" s="161" t="s">
        <v>50</v>
      </c>
      <c r="I5286" s="160" t="s">
        <v>208</v>
      </c>
      <c r="J5286" s="160" t="s">
        <v>209</v>
      </c>
      <c r="K5286" s="240" t="s">
        <v>48</v>
      </c>
      <c r="L5286" s="241" t="s">
        <v>34</v>
      </c>
      <c r="M5286" s="241" t="s">
        <v>48</v>
      </c>
      <c r="N5286" s="241" t="s">
        <v>34</v>
      </c>
      <c r="O5286" s="241" t="s">
        <v>34</v>
      </c>
      <c r="P5286" s="241" t="s">
        <v>34</v>
      </c>
      <c r="Q5286" s="159" t="s">
        <v>48</v>
      </c>
      <c r="R5286" s="100" t="s">
        <v>48</v>
      </c>
      <c r="S5286" s="163">
        <v>1</v>
      </c>
      <c r="T5286" s="103" t="s">
        <v>210</v>
      </c>
      <c r="U5286" s="160" t="s">
        <v>208</v>
      </c>
      <c r="V5286" s="160" t="s">
        <v>5832</v>
      </c>
      <c r="W5286" s="159"/>
      <c r="X5286" s="159"/>
    </row>
    <row r="5287" spans="1:24" ht="81">
      <c r="A5287" s="155">
        <f>A5286+1</f>
        <v>5285</v>
      </c>
      <c r="B5287" s="160" t="s">
        <v>1207</v>
      </c>
      <c r="C5287" s="159">
        <v>2022</v>
      </c>
      <c r="D5287" s="160" t="s">
        <v>208</v>
      </c>
      <c r="E5287" s="160" t="s">
        <v>206</v>
      </c>
      <c r="F5287" s="268" t="s">
        <v>5835</v>
      </c>
      <c r="G5287" s="160" t="s">
        <v>426</v>
      </c>
      <c r="H5287" s="161" t="s">
        <v>83</v>
      </c>
      <c r="I5287" s="160" t="s">
        <v>208</v>
      </c>
      <c r="J5287" s="160" t="s">
        <v>209</v>
      </c>
      <c r="K5287" s="240" t="s">
        <v>34</v>
      </c>
      <c r="L5287" s="241" t="s">
        <v>34</v>
      </c>
      <c r="M5287" s="241" t="s">
        <v>48</v>
      </c>
      <c r="N5287" s="241" t="s">
        <v>34</v>
      </c>
      <c r="O5287" s="241" t="s">
        <v>34</v>
      </c>
      <c r="P5287" s="241" t="s">
        <v>34</v>
      </c>
      <c r="Q5287" s="159" t="s">
        <v>34</v>
      </c>
      <c r="R5287" s="100" t="s">
        <v>34</v>
      </c>
      <c r="S5287" s="163">
        <v>1</v>
      </c>
      <c r="T5287" s="103" t="s">
        <v>210</v>
      </c>
      <c r="U5287" s="160" t="s">
        <v>208</v>
      </c>
      <c r="V5287" s="160" t="s">
        <v>5832</v>
      </c>
      <c r="W5287" s="159"/>
      <c r="X5287" s="159"/>
    </row>
    <row r="5288" spans="1:24" ht="30.75">
      <c r="A5288" s="155">
        <f>A5287+1</f>
        <v>5286</v>
      </c>
      <c r="B5288" s="160" t="s">
        <v>1207</v>
      </c>
      <c r="C5288" s="159">
        <v>2022</v>
      </c>
      <c r="D5288" s="160" t="s">
        <v>208</v>
      </c>
      <c r="E5288" s="160" t="s">
        <v>212</v>
      </c>
      <c r="F5288" s="268" t="s">
        <v>5836</v>
      </c>
      <c r="G5288" s="160" t="s">
        <v>31</v>
      </c>
      <c r="H5288" s="161" t="s">
        <v>29</v>
      </c>
      <c r="I5288" s="160" t="s">
        <v>208</v>
      </c>
      <c r="J5288" s="160" t="s">
        <v>212</v>
      </c>
      <c r="K5288" s="240" t="s">
        <v>34</v>
      </c>
      <c r="L5288" s="241" t="s">
        <v>34</v>
      </c>
      <c r="M5288" s="241" t="s">
        <v>34</v>
      </c>
      <c r="N5288" s="241" t="s">
        <v>34</v>
      </c>
      <c r="O5288" s="241" t="s">
        <v>34</v>
      </c>
      <c r="P5288" s="241" t="s">
        <v>34</v>
      </c>
      <c r="Q5288" s="159" t="s">
        <v>34</v>
      </c>
      <c r="R5288" s="100" t="s">
        <v>34</v>
      </c>
      <c r="S5288" s="163">
        <v>1</v>
      </c>
      <c r="T5288" s="103" t="s">
        <v>210</v>
      </c>
      <c r="U5288" s="160" t="s">
        <v>208</v>
      </c>
      <c r="V5288" s="160" t="s">
        <v>5832</v>
      </c>
      <c r="W5288" s="159"/>
      <c r="X5288" s="159"/>
    </row>
    <row r="5289" spans="1:24" ht="30.75">
      <c r="A5289" s="155">
        <f>A5288+1</f>
        <v>5287</v>
      </c>
      <c r="B5289" s="160" t="s">
        <v>1207</v>
      </c>
      <c r="C5289" s="159">
        <v>2022</v>
      </c>
      <c r="D5289" s="160" t="s">
        <v>208</v>
      </c>
      <c r="E5289" s="160" t="s">
        <v>212</v>
      </c>
      <c r="F5289" s="268" t="s">
        <v>5837</v>
      </c>
      <c r="G5289" s="160" t="s">
        <v>31</v>
      </c>
      <c r="H5289" s="161" t="s">
        <v>39</v>
      </c>
      <c r="I5289" s="160" t="s">
        <v>208</v>
      </c>
      <c r="J5289" s="160" t="s">
        <v>212</v>
      </c>
      <c r="K5289" s="240" t="s">
        <v>34</v>
      </c>
      <c r="L5289" s="241" t="s">
        <v>34</v>
      </c>
      <c r="M5289" s="241" t="s">
        <v>34</v>
      </c>
      <c r="N5289" s="241" t="s">
        <v>34</v>
      </c>
      <c r="O5289" s="241" t="s">
        <v>34</v>
      </c>
      <c r="P5289" s="241" t="s">
        <v>34</v>
      </c>
      <c r="Q5289" s="159" t="s">
        <v>34</v>
      </c>
      <c r="R5289" s="100" t="s">
        <v>34</v>
      </c>
      <c r="S5289" s="163">
        <v>1</v>
      </c>
      <c r="T5289" s="103" t="s">
        <v>210</v>
      </c>
      <c r="U5289" s="160" t="s">
        <v>208</v>
      </c>
      <c r="V5289" s="160" t="s">
        <v>5832</v>
      </c>
      <c r="W5289" s="159"/>
      <c r="X5289" s="159"/>
    </row>
    <row r="5290" spans="1:24" ht="30.75">
      <c r="A5290" s="155">
        <f>A5289+1</f>
        <v>5288</v>
      </c>
      <c r="B5290" s="160" t="s">
        <v>1207</v>
      </c>
      <c r="C5290" s="159">
        <v>2022</v>
      </c>
      <c r="D5290" s="160" t="s">
        <v>208</v>
      </c>
      <c r="E5290" s="160" t="s">
        <v>212</v>
      </c>
      <c r="F5290" s="268" t="s">
        <v>5838</v>
      </c>
      <c r="G5290" s="160" t="s">
        <v>31</v>
      </c>
      <c r="H5290" s="161" t="s">
        <v>39</v>
      </c>
      <c r="I5290" s="160" t="s">
        <v>208</v>
      </c>
      <c r="J5290" s="160" t="s">
        <v>212</v>
      </c>
      <c r="K5290" s="240" t="s">
        <v>34</v>
      </c>
      <c r="L5290" s="241" t="s">
        <v>34</v>
      </c>
      <c r="M5290" s="241" t="s">
        <v>34</v>
      </c>
      <c r="N5290" s="241" t="s">
        <v>34</v>
      </c>
      <c r="O5290" s="241" t="s">
        <v>34</v>
      </c>
      <c r="P5290" s="241" t="s">
        <v>34</v>
      </c>
      <c r="Q5290" s="159" t="s">
        <v>34</v>
      </c>
      <c r="R5290" s="100" t="s">
        <v>34</v>
      </c>
      <c r="S5290" s="163">
        <v>1</v>
      </c>
      <c r="T5290" s="103" t="s">
        <v>210</v>
      </c>
      <c r="U5290" s="160" t="s">
        <v>208</v>
      </c>
      <c r="V5290" s="160" t="s">
        <v>5832</v>
      </c>
      <c r="W5290" s="159"/>
      <c r="X5290" s="159"/>
    </row>
    <row r="5291" spans="1:24" ht="30.75">
      <c r="A5291" s="155">
        <f>A5290+1</f>
        <v>5289</v>
      </c>
      <c r="B5291" s="160" t="s">
        <v>1207</v>
      </c>
      <c r="C5291" s="159">
        <v>2022</v>
      </c>
      <c r="D5291" s="160" t="s">
        <v>208</v>
      </c>
      <c r="E5291" s="160" t="s">
        <v>212</v>
      </c>
      <c r="F5291" s="268" t="s">
        <v>5839</v>
      </c>
      <c r="G5291" s="160" t="s">
        <v>31</v>
      </c>
      <c r="H5291" s="161" t="s">
        <v>50</v>
      </c>
      <c r="I5291" s="160" t="s">
        <v>208</v>
      </c>
      <c r="J5291" s="160" t="s">
        <v>212</v>
      </c>
      <c r="K5291" s="240" t="s">
        <v>34</v>
      </c>
      <c r="L5291" s="241" t="s">
        <v>34</v>
      </c>
      <c r="M5291" s="241" t="s">
        <v>48</v>
      </c>
      <c r="N5291" s="241" t="s">
        <v>34</v>
      </c>
      <c r="O5291" s="241" t="s">
        <v>48</v>
      </c>
      <c r="P5291" s="241" t="s">
        <v>34</v>
      </c>
      <c r="Q5291" s="159" t="s">
        <v>48</v>
      </c>
      <c r="R5291" s="100" t="s">
        <v>48</v>
      </c>
      <c r="S5291" s="163">
        <v>1</v>
      </c>
      <c r="T5291" s="103" t="s">
        <v>210</v>
      </c>
      <c r="U5291" s="160" t="s">
        <v>208</v>
      </c>
      <c r="V5291" s="160" t="s">
        <v>5832</v>
      </c>
      <c r="W5291" s="159"/>
      <c r="X5291" s="159"/>
    </row>
    <row r="5292" spans="1:24" ht="30.75">
      <c r="A5292" s="155">
        <f>A5291+1</f>
        <v>5290</v>
      </c>
      <c r="B5292" s="160" t="s">
        <v>1207</v>
      </c>
      <c r="C5292" s="159">
        <v>2022</v>
      </c>
      <c r="D5292" s="160" t="s">
        <v>208</v>
      </c>
      <c r="E5292" s="160" t="s">
        <v>212</v>
      </c>
      <c r="F5292" s="268" t="s">
        <v>5840</v>
      </c>
      <c r="G5292" s="160" t="s">
        <v>193</v>
      </c>
      <c r="H5292" s="161" t="s">
        <v>120</v>
      </c>
      <c r="I5292" s="160" t="s">
        <v>208</v>
      </c>
      <c r="J5292" s="160" t="s">
        <v>212</v>
      </c>
      <c r="K5292" s="240" t="s">
        <v>34</v>
      </c>
      <c r="L5292" s="241" t="s">
        <v>34</v>
      </c>
      <c r="M5292" s="241" t="s">
        <v>34</v>
      </c>
      <c r="N5292" s="241" t="s">
        <v>34</v>
      </c>
      <c r="O5292" s="241" t="s">
        <v>48</v>
      </c>
      <c r="P5292" s="241" t="s">
        <v>34</v>
      </c>
      <c r="Q5292" s="159" t="s">
        <v>34</v>
      </c>
      <c r="R5292" s="100" t="s">
        <v>34</v>
      </c>
      <c r="S5292" s="163">
        <v>1</v>
      </c>
      <c r="T5292" s="103" t="s">
        <v>210</v>
      </c>
      <c r="U5292" s="160" t="s">
        <v>208</v>
      </c>
      <c r="V5292" s="160" t="s">
        <v>5832</v>
      </c>
      <c r="W5292" s="159"/>
      <c r="X5292" s="159"/>
    </row>
    <row r="5293" spans="1:24" ht="41.25">
      <c r="A5293" s="155">
        <f>A5292+1</f>
        <v>5291</v>
      </c>
      <c r="B5293" s="160" t="s">
        <v>1207</v>
      </c>
      <c r="C5293" s="159">
        <v>2022</v>
      </c>
      <c r="D5293" s="160" t="s">
        <v>208</v>
      </c>
      <c r="E5293" s="160" t="s">
        <v>512</v>
      </c>
      <c r="F5293" s="268" t="s">
        <v>5841</v>
      </c>
      <c r="G5293" s="160" t="s">
        <v>31</v>
      </c>
      <c r="H5293" s="161" t="s">
        <v>39</v>
      </c>
      <c r="I5293" s="160" t="s">
        <v>208</v>
      </c>
      <c r="J5293" s="160" t="s">
        <v>514</v>
      </c>
      <c r="K5293" s="240" t="s">
        <v>34</v>
      </c>
      <c r="L5293" s="241" t="s">
        <v>34</v>
      </c>
      <c r="M5293" s="241" t="s">
        <v>34</v>
      </c>
      <c r="N5293" s="241" t="s">
        <v>34</v>
      </c>
      <c r="O5293" s="241" t="s">
        <v>34</v>
      </c>
      <c r="P5293" s="241" t="s">
        <v>34</v>
      </c>
      <c r="Q5293" s="159" t="s">
        <v>34</v>
      </c>
      <c r="R5293" s="100" t="s">
        <v>34</v>
      </c>
      <c r="S5293" s="163">
        <v>1</v>
      </c>
      <c r="T5293" s="103" t="s">
        <v>210</v>
      </c>
      <c r="U5293" s="160" t="s">
        <v>208</v>
      </c>
      <c r="V5293" s="160" t="s">
        <v>5832</v>
      </c>
      <c r="W5293" s="159"/>
      <c r="X5293" s="159"/>
    </row>
    <row r="5294" spans="1:24" ht="81">
      <c r="A5294" s="155">
        <f>A5293+1</f>
        <v>5292</v>
      </c>
      <c r="B5294" s="160" t="s">
        <v>1207</v>
      </c>
      <c r="C5294" s="159">
        <v>2022</v>
      </c>
      <c r="D5294" s="160" t="s">
        <v>219</v>
      </c>
      <c r="E5294" s="160" t="s">
        <v>1021</v>
      </c>
      <c r="F5294" s="268" t="s">
        <v>5842</v>
      </c>
      <c r="G5294" s="160" t="s">
        <v>426</v>
      </c>
      <c r="H5294" s="161" t="s">
        <v>83</v>
      </c>
      <c r="I5294" s="160" t="s">
        <v>222</v>
      </c>
      <c r="J5294" s="160" t="s">
        <v>17</v>
      </c>
      <c r="K5294" s="240" t="s">
        <v>34</v>
      </c>
      <c r="L5294" s="241" t="s">
        <v>34</v>
      </c>
      <c r="M5294" s="241" t="s">
        <v>34</v>
      </c>
      <c r="N5294" s="241" t="s">
        <v>34</v>
      </c>
      <c r="O5294" s="241" t="s">
        <v>48</v>
      </c>
      <c r="P5294" s="241" t="s">
        <v>34</v>
      </c>
      <c r="Q5294" s="159" t="s">
        <v>34</v>
      </c>
      <c r="R5294" s="100" t="s">
        <v>34</v>
      </c>
      <c r="S5294" s="163">
        <v>1</v>
      </c>
      <c r="T5294" s="103" t="s">
        <v>223</v>
      </c>
      <c r="U5294" s="160" t="s">
        <v>5711</v>
      </c>
      <c r="V5294" s="160" t="s">
        <v>220</v>
      </c>
      <c r="W5294" s="159"/>
      <c r="X5294" s="159"/>
    </row>
    <row r="5295" spans="1:24" ht="81">
      <c r="A5295" s="155">
        <f>A5294+1</f>
        <v>5293</v>
      </c>
      <c r="B5295" s="160" t="s">
        <v>1207</v>
      </c>
      <c r="C5295" s="159">
        <v>2022</v>
      </c>
      <c r="D5295" s="160" t="s">
        <v>219</v>
      </c>
      <c r="E5295" s="160" t="s">
        <v>1021</v>
      </c>
      <c r="F5295" s="268" t="s">
        <v>5843</v>
      </c>
      <c r="G5295" s="160" t="s">
        <v>426</v>
      </c>
      <c r="H5295" s="161" t="s">
        <v>83</v>
      </c>
      <c r="I5295" s="160" t="s">
        <v>222</v>
      </c>
      <c r="J5295" s="160" t="s">
        <v>17</v>
      </c>
      <c r="K5295" s="240" t="s">
        <v>34</v>
      </c>
      <c r="L5295" s="241" t="s">
        <v>34</v>
      </c>
      <c r="M5295" s="241" t="s">
        <v>34</v>
      </c>
      <c r="N5295" s="241" t="s">
        <v>34</v>
      </c>
      <c r="O5295" s="241" t="s">
        <v>34</v>
      </c>
      <c r="P5295" s="241" t="s">
        <v>34</v>
      </c>
      <c r="Q5295" s="159" t="s">
        <v>34</v>
      </c>
      <c r="R5295" s="100" t="s">
        <v>34</v>
      </c>
      <c r="S5295" s="163">
        <v>1</v>
      </c>
      <c r="T5295" s="103" t="s">
        <v>223</v>
      </c>
      <c r="U5295" s="160" t="s">
        <v>5711</v>
      </c>
      <c r="V5295" s="160" t="s">
        <v>220</v>
      </c>
      <c r="W5295" s="159"/>
      <c r="X5295" s="159"/>
    </row>
    <row r="5296" spans="1:24" ht="81">
      <c r="A5296" s="155">
        <f>A5295+1</f>
        <v>5294</v>
      </c>
      <c r="B5296" s="160" t="s">
        <v>1207</v>
      </c>
      <c r="C5296" s="159">
        <v>2022</v>
      </c>
      <c r="D5296" s="160" t="s">
        <v>219</v>
      </c>
      <c r="E5296" s="160" t="s">
        <v>1021</v>
      </c>
      <c r="F5296" s="268" t="s">
        <v>5844</v>
      </c>
      <c r="G5296" s="160" t="s">
        <v>426</v>
      </c>
      <c r="H5296" s="161" t="s">
        <v>83</v>
      </c>
      <c r="I5296" s="160" t="s">
        <v>222</v>
      </c>
      <c r="J5296" s="160" t="s">
        <v>17</v>
      </c>
      <c r="K5296" s="240" t="s">
        <v>34</v>
      </c>
      <c r="L5296" s="241" t="s">
        <v>34</v>
      </c>
      <c r="M5296" s="241" t="s">
        <v>34</v>
      </c>
      <c r="N5296" s="241" t="s">
        <v>34</v>
      </c>
      <c r="O5296" s="241" t="s">
        <v>48</v>
      </c>
      <c r="P5296" s="241" t="s">
        <v>34</v>
      </c>
      <c r="Q5296" s="159" t="s">
        <v>34</v>
      </c>
      <c r="R5296" s="100" t="s">
        <v>34</v>
      </c>
      <c r="S5296" s="163">
        <v>1</v>
      </c>
      <c r="T5296" s="103" t="s">
        <v>223</v>
      </c>
      <c r="U5296" s="160" t="s">
        <v>5711</v>
      </c>
      <c r="V5296" s="160" t="s">
        <v>220</v>
      </c>
      <c r="W5296" s="159"/>
      <c r="X5296" s="159"/>
    </row>
    <row r="5297" spans="1:24" ht="81">
      <c r="A5297" s="155">
        <f>A5296+1</f>
        <v>5295</v>
      </c>
      <c r="B5297" s="160" t="s">
        <v>1207</v>
      </c>
      <c r="C5297" s="159">
        <v>2022</v>
      </c>
      <c r="D5297" s="160" t="s">
        <v>219</v>
      </c>
      <c r="E5297" s="160" t="s">
        <v>1021</v>
      </c>
      <c r="F5297" s="268" t="s">
        <v>5845</v>
      </c>
      <c r="G5297" s="160" t="s">
        <v>426</v>
      </c>
      <c r="H5297" s="161" t="s">
        <v>83</v>
      </c>
      <c r="I5297" s="160" t="s">
        <v>222</v>
      </c>
      <c r="J5297" s="160" t="s">
        <v>17</v>
      </c>
      <c r="K5297" s="240" t="s">
        <v>34</v>
      </c>
      <c r="L5297" s="241" t="s">
        <v>34</v>
      </c>
      <c r="M5297" s="241" t="s">
        <v>34</v>
      </c>
      <c r="N5297" s="241" t="s">
        <v>34</v>
      </c>
      <c r="O5297" s="241" t="s">
        <v>48</v>
      </c>
      <c r="P5297" s="241" t="s">
        <v>34</v>
      </c>
      <c r="Q5297" s="159" t="s">
        <v>34</v>
      </c>
      <c r="R5297" s="100" t="s">
        <v>34</v>
      </c>
      <c r="S5297" s="163">
        <v>1</v>
      </c>
      <c r="T5297" s="103" t="s">
        <v>223</v>
      </c>
      <c r="U5297" s="160" t="s">
        <v>5711</v>
      </c>
      <c r="V5297" s="160" t="s">
        <v>220</v>
      </c>
      <c r="W5297" s="159"/>
      <c r="X5297" s="159"/>
    </row>
    <row r="5298" spans="1:24" ht="30.75">
      <c r="A5298" s="155">
        <f>A5297+1</f>
        <v>5296</v>
      </c>
      <c r="B5298" s="160" t="s">
        <v>1207</v>
      </c>
      <c r="C5298" s="159">
        <v>2022</v>
      </c>
      <c r="D5298" s="160" t="s">
        <v>219</v>
      </c>
      <c r="E5298" s="160" t="s">
        <v>1021</v>
      </c>
      <c r="F5298" s="268" t="s">
        <v>5846</v>
      </c>
      <c r="G5298" s="160" t="s">
        <v>31</v>
      </c>
      <c r="H5298" s="161" t="s">
        <v>39</v>
      </c>
      <c r="I5298" s="160" t="s">
        <v>222</v>
      </c>
      <c r="J5298" s="160" t="s">
        <v>17</v>
      </c>
      <c r="K5298" s="240" t="s">
        <v>34</v>
      </c>
      <c r="L5298" s="241" t="s">
        <v>34</v>
      </c>
      <c r="M5298" s="241" t="s">
        <v>34</v>
      </c>
      <c r="N5298" s="241" t="s">
        <v>34</v>
      </c>
      <c r="O5298" s="241" t="s">
        <v>48</v>
      </c>
      <c r="P5298" s="241" t="s">
        <v>34</v>
      </c>
      <c r="Q5298" s="159" t="s">
        <v>34</v>
      </c>
      <c r="R5298" s="100" t="s">
        <v>34</v>
      </c>
      <c r="S5298" s="163">
        <v>1</v>
      </c>
      <c r="T5298" s="103" t="s">
        <v>223</v>
      </c>
      <c r="U5298" s="160" t="s">
        <v>5711</v>
      </c>
      <c r="V5298" s="160" t="s">
        <v>220</v>
      </c>
      <c r="W5298" s="159"/>
      <c r="X5298" s="159"/>
    </row>
    <row r="5299" spans="1:24" ht="81">
      <c r="A5299" s="155">
        <f>A5298+1</f>
        <v>5297</v>
      </c>
      <c r="B5299" s="160" t="s">
        <v>1207</v>
      </c>
      <c r="C5299" s="159">
        <v>2022</v>
      </c>
      <c r="D5299" s="160" t="s">
        <v>219</v>
      </c>
      <c r="E5299" s="160" t="s">
        <v>1021</v>
      </c>
      <c r="F5299" s="268" t="s">
        <v>5847</v>
      </c>
      <c r="G5299" s="160" t="s">
        <v>426</v>
      </c>
      <c r="H5299" s="161" t="s">
        <v>83</v>
      </c>
      <c r="I5299" s="160" t="s">
        <v>222</v>
      </c>
      <c r="J5299" s="160" t="s">
        <v>17</v>
      </c>
      <c r="K5299" s="240" t="s">
        <v>48</v>
      </c>
      <c r="L5299" s="241" t="s">
        <v>34</v>
      </c>
      <c r="M5299" s="241" t="s">
        <v>48</v>
      </c>
      <c r="N5299" s="241" t="s">
        <v>34</v>
      </c>
      <c r="O5299" s="241" t="s">
        <v>48</v>
      </c>
      <c r="P5299" s="241" t="s">
        <v>34</v>
      </c>
      <c r="Q5299" s="159" t="s">
        <v>34</v>
      </c>
      <c r="R5299" s="100" t="s">
        <v>34</v>
      </c>
      <c r="S5299" s="163">
        <v>1</v>
      </c>
      <c r="T5299" s="103" t="s">
        <v>223</v>
      </c>
      <c r="U5299" s="160" t="s">
        <v>5711</v>
      </c>
      <c r="V5299" s="160" t="s">
        <v>220</v>
      </c>
      <c r="W5299" s="159"/>
      <c r="X5299" s="159"/>
    </row>
    <row r="5300" spans="1:24" ht="81">
      <c r="A5300" s="155">
        <f>A5299+1</f>
        <v>5298</v>
      </c>
      <c r="B5300" s="160" t="s">
        <v>1207</v>
      </c>
      <c r="C5300" s="159">
        <v>2022</v>
      </c>
      <c r="D5300" s="160" t="s">
        <v>219</v>
      </c>
      <c r="E5300" s="160" t="s">
        <v>1021</v>
      </c>
      <c r="F5300" s="268" t="s">
        <v>5848</v>
      </c>
      <c r="G5300" s="160" t="s">
        <v>426</v>
      </c>
      <c r="H5300" s="161" t="s">
        <v>83</v>
      </c>
      <c r="I5300" s="160" t="s">
        <v>222</v>
      </c>
      <c r="J5300" s="160" t="s">
        <v>17</v>
      </c>
      <c r="K5300" s="240" t="s">
        <v>34</v>
      </c>
      <c r="L5300" s="241" t="s">
        <v>34</v>
      </c>
      <c r="M5300" s="241" t="s">
        <v>34</v>
      </c>
      <c r="N5300" s="241" t="s">
        <v>34</v>
      </c>
      <c r="O5300" s="241" t="s">
        <v>48</v>
      </c>
      <c r="P5300" s="241" t="s">
        <v>34</v>
      </c>
      <c r="Q5300" s="159" t="s">
        <v>34</v>
      </c>
      <c r="R5300" s="100" t="s">
        <v>34</v>
      </c>
      <c r="S5300" s="163">
        <v>1</v>
      </c>
      <c r="T5300" s="103" t="s">
        <v>223</v>
      </c>
      <c r="U5300" s="160" t="s">
        <v>5711</v>
      </c>
      <c r="V5300" s="160" t="s">
        <v>220</v>
      </c>
      <c r="W5300" s="159"/>
      <c r="X5300" s="159"/>
    </row>
    <row r="5301" spans="1:24" ht="30.75">
      <c r="A5301" s="155">
        <f>A5300+1</f>
        <v>5299</v>
      </c>
      <c r="B5301" s="160" t="s">
        <v>1207</v>
      </c>
      <c r="C5301" s="159">
        <v>2022</v>
      </c>
      <c r="D5301" s="160" t="s">
        <v>219</v>
      </c>
      <c r="E5301" s="160" t="s">
        <v>1021</v>
      </c>
      <c r="F5301" s="268" t="s">
        <v>5849</v>
      </c>
      <c r="G5301" s="160" t="s">
        <v>31</v>
      </c>
      <c r="H5301" s="161" t="s">
        <v>39</v>
      </c>
      <c r="I5301" s="160" t="s">
        <v>222</v>
      </c>
      <c r="J5301" s="160" t="s">
        <v>17</v>
      </c>
      <c r="K5301" s="240" t="s">
        <v>34</v>
      </c>
      <c r="L5301" s="241" t="s">
        <v>34</v>
      </c>
      <c r="M5301" s="241" t="s">
        <v>34</v>
      </c>
      <c r="N5301" s="241" t="s">
        <v>34</v>
      </c>
      <c r="O5301" s="241" t="s">
        <v>48</v>
      </c>
      <c r="P5301" s="241" t="s">
        <v>34</v>
      </c>
      <c r="Q5301" s="159" t="s">
        <v>34</v>
      </c>
      <c r="R5301" s="100" t="s">
        <v>34</v>
      </c>
      <c r="S5301" s="163">
        <v>1</v>
      </c>
      <c r="T5301" s="103" t="s">
        <v>223</v>
      </c>
      <c r="U5301" s="160" t="s">
        <v>5711</v>
      </c>
      <c r="V5301" s="160" t="s">
        <v>220</v>
      </c>
      <c r="W5301" s="159"/>
      <c r="X5301" s="159"/>
    </row>
    <row r="5302" spans="1:24" ht="41.25">
      <c r="A5302" s="155">
        <f>A5301+1</f>
        <v>5300</v>
      </c>
      <c r="B5302" s="160" t="s">
        <v>1207</v>
      </c>
      <c r="C5302" s="159">
        <v>2022</v>
      </c>
      <c r="D5302" s="160" t="s">
        <v>219</v>
      </c>
      <c r="E5302" s="160" t="s">
        <v>243</v>
      </c>
      <c r="F5302" s="268" t="s">
        <v>5850</v>
      </c>
      <c r="G5302" s="160" t="s">
        <v>31</v>
      </c>
      <c r="H5302" s="161" t="s">
        <v>29</v>
      </c>
      <c r="I5302" s="157" t="s">
        <v>71</v>
      </c>
      <c r="J5302" s="157" t="s">
        <v>232</v>
      </c>
      <c r="K5302" s="238" t="s">
        <v>34</v>
      </c>
      <c r="L5302" s="239" t="s">
        <v>34</v>
      </c>
      <c r="M5302" s="239" t="s">
        <v>34</v>
      </c>
      <c r="N5302" s="239" t="s">
        <v>34</v>
      </c>
      <c r="O5302" s="239" t="s">
        <v>48</v>
      </c>
      <c r="P5302" s="239" t="s">
        <v>34</v>
      </c>
      <c r="Q5302" s="159" t="s">
        <v>34</v>
      </c>
      <c r="R5302" s="100" t="s">
        <v>34</v>
      </c>
      <c r="S5302" s="163">
        <v>1</v>
      </c>
      <c r="T5302" s="103" t="s">
        <v>223</v>
      </c>
      <c r="U5302" s="160" t="s">
        <v>5711</v>
      </c>
      <c r="V5302" s="160" t="s">
        <v>245</v>
      </c>
      <c r="W5302" s="159"/>
      <c r="X5302" s="159"/>
    </row>
    <row r="5303" spans="1:24" ht="41.25">
      <c r="A5303" s="155">
        <f>A5302+1</f>
        <v>5301</v>
      </c>
      <c r="B5303" s="160" t="s">
        <v>1207</v>
      </c>
      <c r="C5303" s="159">
        <v>2022</v>
      </c>
      <c r="D5303" s="160" t="s">
        <v>219</v>
      </c>
      <c r="E5303" s="160" t="s">
        <v>243</v>
      </c>
      <c r="F5303" s="268" t="s">
        <v>5851</v>
      </c>
      <c r="G5303" s="160" t="s">
        <v>31</v>
      </c>
      <c r="H5303" s="161" t="s">
        <v>39</v>
      </c>
      <c r="I5303" s="157" t="s">
        <v>71</v>
      </c>
      <c r="J5303" s="157" t="s">
        <v>232</v>
      </c>
      <c r="K5303" s="238" t="s">
        <v>34</v>
      </c>
      <c r="L5303" s="239" t="s">
        <v>34</v>
      </c>
      <c r="M5303" s="239" t="s">
        <v>34</v>
      </c>
      <c r="N5303" s="239" t="s">
        <v>34</v>
      </c>
      <c r="O5303" s="239" t="s">
        <v>34</v>
      </c>
      <c r="P5303" s="239" t="s">
        <v>34</v>
      </c>
      <c r="Q5303" s="159" t="s">
        <v>34</v>
      </c>
      <c r="R5303" s="100" t="s">
        <v>34</v>
      </c>
      <c r="S5303" s="163">
        <v>1</v>
      </c>
      <c r="T5303" s="103" t="s">
        <v>223</v>
      </c>
      <c r="U5303" s="160" t="s">
        <v>5711</v>
      </c>
      <c r="V5303" s="160" t="s">
        <v>245</v>
      </c>
      <c r="W5303" s="159"/>
      <c r="X5303" s="159"/>
    </row>
    <row r="5304" spans="1:24" ht="81">
      <c r="A5304" s="155">
        <f>A5303+1</f>
        <v>5302</v>
      </c>
      <c r="B5304" s="160" t="s">
        <v>1207</v>
      </c>
      <c r="C5304" s="159">
        <v>2022</v>
      </c>
      <c r="D5304" s="160" t="s">
        <v>219</v>
      </c>
      <c r="E5304" s="160" t="s">
        <v>243</v>
      </c>
      <c r="F5304" s="268" t="s">
        <v>5852</v>
      </c>
      <c r="G5304" s="160" t="s">
        <v>426</v>
      </c>
      <c r="H5304" s="161" t="s">
        <v>83</v>
      </c>
      <c r="I5304" s="157" t="s">
        <v>71</v>
      </c>
      <c r="J5304" s="157" t="s">
        <v>232</v>
      </c>
      <c r="K5304" s="238" t="s">
        <v>34</v>
      </c>
      <c r="L5304" s="239" t="s">
        <v>34</v>
      </c>
      <c r="M5304" s="239" t="s">
        <v>34</v>
      </c>
      <c r="N5304" s="239" t="s">
        <v>34</v>
      </c>
      <c r="O5304" s="239" t="s">
        <v>48</v>
      </c>
      <c r="P5304" s="239" t="s">
        <v>34</v>
      </c>
      <c r="Q5304" s="159" t="s">
        <v>34</v>
      </c>
      <c r="R5304" s="100" t="s">
        <v>34</v>
      </c>
      <c r="S5304" s="163">
        <v>1</v>
      </c>
      <c r="T5304" s="103" t="s">
        <v>223</v>
      </c>
      <c r="U5304" s="160" t="s">
        <v>5711</v>
      </c>
      <c r="V5304" s="160" t="s">
        <v>245</v>
      </c>
      <c r="W5304" s="159"/>
      <c r="X5304" s="159"/>
    </row>
    <row r="5305" spans="1:24" ht="81">
      <c r="A5305" s="155">
        <f>A5304+1</f>
        <v>5303</v>
      </c>
      <c r="B5305" s="160" t="s">
        <v>1207</v>
      </c>
      <c r="C5305" s="159">
        <v>2022</v>
      </c>
      <c r="D5305" s="160" t="s">
        <v>219</v>
      </c>
      <c r="E5305" s="160" t="s">
        <v>243</v>
      </c>
      <c r="F5305" s="268" t="s">
        <v>5853</v>
      </c>
      <c r="G5305" s="160" t="s">
        <v>426</v>
      </c>
      <c r="H5305" s="161" t="s">
        <v>83</v>
      </c>
      <c r="I5305" s="157" t="s">
        <v>71</v>
      </c>
      <c r="J5305" s="157" t="s">
        <v>232</v>
      </c>
      <c r="K5305" s="238" t="s">
        <v>34</v>
      </c>
      <c r="L5305" s="239" t="s">
        <v>34</v>
      </c>
      <c r="M5305" s="239" t="s">
        <v>34</v>
      </c>
      <c r="N5305" s="239" t="s">
        <v>34</v>
      </c>
      <c r="O5305" s="239" t="s">
        <v>34</v>
      </c>
      <c r="P5305" s="239" t="s">
        <v>34</v>
      </c>
      <c r="Q5305" s="159" t="s">
        <v>34</v>
      </c>
      <c r="R5305" s="100" t="s">
        <v>34</v>
      </c>
      <c r="S5305" s="163">
        <v>1</v>
      </c>
      <c r="T5305" s="103" t="s">
        <v>223</v>
      </c>
      <c r="U5305" s="160" t="s">
        <v>5711</v>
      </c>
      <c r="V5305" s="160" t="s">
        <v>245</v>
      </c>
      <c r="W5305" s="159"/>
      <c r="X5305" s="159"/>
    </row>
    <row r="5306" spans="1:24" ht="81">
      <c r="A5306" s="155">
        <f>A5305+1</f>
        <v>5304</v>
      </c>
      <c r="B5306" s="160" t="s">
        <v>1207</v>
      </c>
      <c r="C5306" s="159">
        <v>2022</v>
      </c>
      <c r="D5306" s="160" t="s">
        <v>219</v>
      </c>
      <c r="E5306" s="160" t="s">
        <v>243</v>
      </c>
      <c r="F5306" s="268" t="s">
        <v>5854</v>
      </c>
      <c r="G5306" s="160" t="s">
        <v>426</v>
      </c>
      <c r="H5306" s="161" t="s">
        <v>83</v>
      </c>
      <c r="I5306" s="157" t="s">
        <v>71</v>
      </c>
      <c r="J5306" s="157" t="s">
        <v>232</v>
      </c>
      <c r="K5306" s="238" t="s">
        <v>34</v>
      </c>
      <c r="L5306" s="239" t="s">
        <v>34</v>
      </c>
      <c r="M5306" s="239" t="s">
        <v>34</v>
      </c>
      <c r="N5306" s="239" t="s">
        <v>34</v>
      </c>
      <c r="O5306" s="239" t="s">
        <v>34</v>
      </c>
      <c r="P5306" s="239" t="s">
        <v>34</v>
      </c>
      <c r="Q5306" s="159" t="s">
        <v>34</v>
      </c>
      <c r="R5306" s="100" t="s">
        <v>34</v>
      </c>
      <c r="S5306" s="163">
        <v>1</v>
      </c>
      <c r="T5306" s="103" t="s">
        <v>223</v>
      </c>
      <c r="U5306" s="160" t="s">
        <v>5711</v>
      </c>
      <c r="V5306" s="160" t="s">
        <v>245</v>
      </c>
      <c r="W5306" s="159"/>
      <c r="X5306" s="159"/>
    </row>
    <row r="5307" spans="1:24" ht="41.25">
      <c r="A5307" s="155">
        <f>A5306+1</f>
        <v>5305</v>
      </c>
      <c r="B5307" s="160" t="s">
        <v>1207</v>
      </c>
      <c r="C5307" s="159">
        <v>2022</v>
      </c>
      <c r="D5307" s="160" t="s">
        <v>219</v>
      </c>
      <c r="E5307" s="160" t="s">
        <v>243</v>
      </c>
      <c r="F5307" s="268" t="s">
        <v>5855</v>
      </c>
      <c r="G5307" s="160" t="s">
        <v>31</v>
      </c>
      <c r="H5307" s="161" t="s">
        <v>46</v>
      </c>
      <c r="I5307" s="157" t="s">
        <v>71</v>
      </c>
      <c r="J5307" s="157" t="s">
        <v>232</v>
      </c>
      <c r="K5307" s="238" t="s">
        <v>34</v>
      </c>
      <c r="L5307" s="239" t="s">
        <v>34</v>
      </c>
      <c r="M5307" s="239" t="s">
        <v>34</v>
      </c>
      <c r="N5307" s="239" t="s">
        <v>34</v>
      </c>
      <c r="O5307" s="239" t="s">
        <v>34</v>
      </c>
      <c r="P5307" s="239" t="s">
        <v>34</v>
      </c>
      <c r="Q5307" s="159" t="s">
        <v>34</v>
      </c>
      <c r="R5307" s="100" t="s">
        <v>34</v>
      </c>
      <c r="S5307" s="163">
        <v>1</v>
      </c>
      <c r="T5307" s="103" t="s">
        <v>223</v>
      </c>
      <c r="U5307" s="160" t="s">
        <v>5711</v>
      </c>
      <c r="V5307" s="160" t="s">
        <v>245</v>
      </c>
      <c r="W5307" s="159"/>
      <c r="X5307" s="159"/>
    </row>
    <row r="5308" spans="1:24" ht="41.25">
      <c r="A5308" s="155">
        <f>A5307+1</f>
        <v>5306</v>
      </c>
      <c r="B5308" s="160" t="s">
        <v>1207</v>
      </c>
      <c r="C5308" s="159">
        <v>2022</v>
      </c>
      <c r="D5308" s="160" t="s">
        <v>219</v>
      </c>
      <c r="E5308" s="160" t="s">
        <v>243</v>
      </c>
      <c r="F5308" s="268" t="s">
        <v>5856</v>
      </c>
      <c r="G5308" s="160" t="s">
        <v>31</v>
      </c>
      <c r="H5308" s="161" t="s">
        <v>39</v>
      </c>
      <c r="I5308" s="157" t="s">
        <v>71</v>
      </c>
      <c r="J5308" s="157" t="s">
        <v>232</v>
      </c>
      <c r="K5308" s="238" t="s">
        <v>48</v>
      </c>
      <c r="L5308" s="239" t="s">
        <v>34</v>
      </c>
      <c r="M5308" s="239" t="s">
        <v>34</v>
      </c>
      <c r="N5308" s="239" t="s">
        <v>34</v>
      </c>
      <c r="O5308" s="239" t="s">
        <v>34</v>
      </c>
      <c r="P5308" s="239" t="s">
        <v>34</v>
      </c>
      <c r="Q5308" s="159" t="s">
        <v>34</v>
      </c>
      <c r="R5308" s="100" t="s">
        <v>34</v>
      </c>
      <c r="S5308" s="163">
        <v>1</v>
      </c>
      <c r="T5308" s="103" t="s">
        <v>223</v>
      </c>
      <c r="U5308" s="160" t="s">
        <v>5711</v>
      </c>
      <c r="V5308" s="160" t="s">
        <v>245</v>
      </c>
      <c r="W5308" s="159"/>
      <c r="X5308" s="159"/>
    </row>
    <row r="5309" spans="1:24" ht="41.25">
      <c r="A5309" s="155">
        <f>A5308+1</f>
        <v>5307</v>
      </c>
      <c r="B5309" s="160" t="s">
        <v>1207</v>
      </c>
      <c r="C5309" s="159">
        <v>2022</v>
      </c>
      <c r="D5309" s="160" t="s">
        <v>219</v>
      </c>
      <c r="E5309" s="160" t="s">
        <v>243</v>
      </c>
      <c r="F5309" s="268" t="s">
        <v>5857</v>
      </c>
      <c r="G5309" s="160" t="s">
        <v>31</v>
      </c>
      <c r="H5309" s="161" t="s">
        <v>50</v>
      </c>
      <c r="I5309" s="160" t="s">
        <v>71</v>
      </c>
      <c r="J5309" s="160" t="s">
        <v>232</v>
      </c>
      <c r="K5309" s="240" t="s">
        <v>34</v>
      </c>
      <c r="L5309" s="241" t="s">
        <v>34</v>
      </c>
      <c r="M5309" s="241" t="s">
        <v>34</v>
      </c>
      <c r="N5309" s="241" t="s">
        <v>34</v>
      </c>
      <c r="O5309" s="241" t="s">
        <v>34</v>
      </c>
      <c r="P5309" s="241" t="s">
        <v>34</v>
      </c>
      <c r="Q5309" s="159" t="s">
        <v>48</v>
      </c>
      <c r="R5309" s="100" t="s">
        <v>48</v>
      </c>
      <c r="S5309" s="163">
        <v>1</v>
      </c>
      <c r="T5309" s="103" t="s">
        <v>223</v>
      </c>
      <c r="U5309" s="160" t="s">
        <v>5711</v>
      </c>
      <c r="V5309" s="160" t="s">
        <v>245</v>
      </c>
      <c r="W5309" s="159"/>
      <c r="X5309" s="159"/>
    </row>
    <row r="5310" spans="1:24" ht="41.25">
      <c r="A5310" s="155">
        <f>A5309+1</f>
        <v>5308</v>
      </c>
      <c r="B5310" s="160" t="s">
        <v>1207</v>
      </c>
      <c r="C5310" s="159">
        <v>2022</v>
      </c>
      <c r="D5310" s="160" t="s">
        <v>219</v>
      </c>
      <c r="E5310" s="160" t="s">
        <v>243</v>
      </c>
      <c r="F5310" s="268" t="s">
        <v>5858</v>
      </c>
      <c r="G5310" s="160" t="s">
        <v>193</v>
      </c>
      <c r="H5310" s="161" t="s">
        <v>120</v>
      </c>
      <c r="I5310" s="160" t="s">
        <v>71</v>
      </c>
      <c r="J5310" s="160" t="s">
        <v>232</v>
      </c>
      <c r="K5310" s="240" t="s">
        <v>34</v>
      </c>
      <c r="L5310" s="241" t="s">
        <v>34</v>
      </c>
      <c r="M5310" s="241" t="s">
        <v>34</v>
      </c>
      <c r="N5310" s="241" t="s">
        <v>34</v>
      </c>
      <c r="O5310" s="241" t="s">
        <v>34</v>
      </c>
      <c r="P5310" s="241" t="s">
        <v>34</v>
      </c>
      <c r="Q5310" s="159" t="s">
        <v>34</v>
      </c>
      <c r="R5310" s="100" t="s">
        <v>34</v>
      </c>
      <c r="S5310" s="163">
        <v>1</v>
      </c>
      <c r="T5310" s="103" t="s">
        <v>223</v>
      </c>
      <c r="U5310" s="160" t="s">
        <v>5711</v>
      </c>
      <c r="V5310" s="160" t="s">
        <v>245</v>
      </c>
      <c r="W5310" s="159"/>
      <c r="X5310" s="159"/>
    </row>
    <row r="5311" spans="1:24" ht="81">
      <c r="A5311" s="155">
        <f>A5310+1</f>
        <v>5309</v>
      </c>
      <c r="B5311" s="160" t="s">
        <v>1207</v>
      </c>
      <c r="C5311" s="159">
        <v>2022</v>
      </c>
      <c r="D5311" s="160" t="s">
        <v>219</v>
      </c>
      <c r="E5311" s="160" t="s">
        <v>253</v>
      </c>
      <c r="F5311" s="268" t="s">
        <v>5859</v>
      </c>
      <c r="G5311" s="160" t="s">
        <v>426</v>
      </c>
      <c r="H5311" s="161" t="s">
        <v>83</v>
      </c>
      <c r="I5311" s="160" t="s">
        <v>71</v>
      </c>
      <c r="J5311" s="160" t="s">
        <v>253</v>
      </c>
      <c r="K5311" s="240" t="s">
        <v>34</v>
      </c>
      <c r="L5311" s="241" t="s">
        <v>34</v>
      </c>
      <c r="M5311" s="241" t="s">
        <v>34</v>
      </c>
      <c r="N5311" s="241" t="s">
        <v>34</v>
      </c>
      <c r="O5311" s="241" t="s">
        <v>34</v>
      </c>
      <c r="P5311" s="241" t="s">
        <v>34</v>
      </c>
      <c r="Q5311" s="159" t="s">
        <v>34</v>
      </c>
      <c r="R5311" s="100" t="s">
        <v>34</v>
      </c>
      <c r="S5311" s="163">
        <v>1</v>
      </c>
      <c r="T5311" s="103" t="s">
        <v>223</v>
      </c>
      <c r="U5311" s="160" t="s">
        <v>5711</v>
      </c>
      <c r="V5311" s="160" t="s">
        <v>522</v>
      </c>
      <c r="W5311" s="159"/>
      <c r="X5311" s="159"/>
    </row>
    <row r="5312" spans="1:24" ht="41.25">
      <c r="A5312" s="155">
        <f>A5311+1</f>
        <v>5310</v>
      </c>
      <c r="B5312" s="160" t="s">
        <v>1207</v>
      </c>
      <c r="C5312" s="159">
        <v>2022</v>
      </c>
      <c r="D5312" s="160" t="s">
        <v>219</v>
      </c>
      <c r="E5312" s="160" t="s">
        <v>253</v>
      </c>
      <c r="F5312" s="268" t="s">
        <v>5860</v>
      </c>
      <c r="G5312" s="160" t="s">
        <v>31</v>
      </c>
      <c r="H5312" s="161" t="s">
        <v>39</v>
      </c>
      <c r="I5312" s="160" t="s">
        <v>71</v>
      </c>
      <c r="J5312" s="160" t="s">
        <v>253</v>
      </c>
      <c r="K5312" s="240" t="s">
        <v>34</v>
      </c>
      <c r="L5312" s="241" t="s">
        <v>34</v>
      </c>
      <c r="M5312" s="241" t="s">
        <v>34</v>
      </c>
      <c r="N5312" s="241" t="s">
        <v>34</v>
      </c>
      <c r="O5312" s="241" t="s">
        <v>34</v>
      </c>
      <c r="P5312" s="241" t="s">
        <v>34</v>
      </c>
      <c r="Q5312" s="159" t="s">
        <v>34</v>
      </c>
      <c r="R5312" s="100" t="s">
        <v>34</v>
      </c>
      <c r="S5312" s="163">
        <v>1</v>
      </c>
      <c r="T5312" s="103" t="s">
        <v>223</v>
      </c>
      <c r="U5312" s="160" t="s">
        <v>5711</v>
      </c>
      <c r="V5312" s="160" t="s">
        <v>522</v>
      </c>
      <c r="W5312" s="159"/>
      <c r="X5312" s="159"/>
    </row>
    <row r="5313" spans="1:24" ht="41.25">
      <c r="A5313" s="155">
        <f>A5312+1</f>
        <v>5311</v>
      </c>
      <c r="B5313" s="160" t="s">
        <v>1207</v>
      </c>
      <c r="C5313" s="159">
        <v>2022</v>
      </c>
      <c r="D5313" s="160" t="s">
        <v>219</v>
      </c>
      <c r="E5313" s="160" t="s">
        <v>253</v>
      </c>
      <c r="F5313" s="268" t="s">
        <v>5861</v>
      </c>
      <c r="G5313" s="160" t="s">
        <v>31</v>
      </c>
      <c r="H5313" s="161" t="s">
        <v>39</v>
      </c>
      <c r="I5313" s="160" t="s">
        <v>71</v>
      </c>
      <c r="J5313" s="160" t="s">
        <v>253</v>
      </c>
      <c r="K5313" s="240" t="s">
        <v>34</v>
      </c>
      <c r="L5313" s="241" t="s">
        <v>34</v>
      </c>
      <c r="M5313" s="241" t="s">
        <v>34</v>
      </c>
      <c r="N5313" s="241" t="s">
        <v>34</v>
      </c>
      <c r="O5313" s="241" t="s">
        <v>34</v>
      </c>
      <c r="P5313" s="241" t="s">
        <v>34</v>
      </c>
      <c r="Q5313" s="159" t="s">
        <v>34</v>
      </c>
      <c r="R5313" s="100" t="s">
        <v>34</v>
      </c>
      <c r="S5313" s="163">
        <v>1</v>
      </c>
      <c r="T5313" s="103" t="s">
        <v>223</v>
      </c>
      <c r="U5313" s="160" t="s">
        <v>5711</v>
      </c>
      <c r="V5313" s="160" t="s">
        <v>522</v>
      </c>
      <c r="W5313" s="159"/>
      <c r="X5313" s="159"/>
    </row>
    <row r="5314" spans="1:24" ht="41.25">
      <c r="A5314" s="155">
        <f>A5313+1</f>
        <v>5312</v>
      </c>
      <c r="B5314" s="160" t="s">
        <v>1207</v>
      </c>
      <c r="C5314" s="159">
        <v>2022</v>
      </c>
      <c r="D5314" s="160" t="s">
        <v>219</v>
      </c>
      <c r="E5314" s="160" t="s">
        <v>253</v>
      </c>
      <c r="F5314" s="268" t="s">
        <v>5862</v>
      </c>
      <c r="G5314" s="160" t="s">
        <v>31</v>
      </c>
      <c r="H5314" s="161" t="s">
        <v>39</v>
      </c>
      <c r="I5314" s="160" t="s">
        <v>71</v>
      </c>
      <c r="J5314" s="160" t="s">
        <v>253</v>
      </c>
      <c r="K5314" s="240" t="s">
        <v>34</v>
      </c>
      <c r="L5314" s="241" t="s">
        <v>34</v>
      </c>
      <c r="M5314" s="241" t="s">
        <v>34</v>
      </c>
      <c r="N5314" s="241" t="s">
        <v>34</v>
      </c>
      <c r="O5314" s="241" t="s">
        <v>34</v>
      </c>
      <c r="P5314" s="241" t="s">
        <v>34</v>
      </c>
      <c r="Q5314" s="159" t="s">
        <v>34</v>
      </c>
      <c r="R5314" s="100" t="s">
        <v>34</v>
      </c>
      <c r="S5314" s="163">
        <v>1</v>
      </c>
      <c r="T5314" s="103" t="s">
        <v>223</v>
      </c>
      <c r="U5314" s="160" t="s">
        <v>5711</v>
      </c>
      <c r="V5314" s="160" t="s">
        <v>522</v>
      </c>
      <c r="W5314" s="159"/>
      <c r="X5314" s="159"/>
    </row>
    <row r="5315" spans="1:24" ht="41.25">
      <c r="A5315" s="155">
        <f>A5314+1</f>
        <v>5313</v>
      </c>
      <c r="B5315" s="160" t="s">
        <v>1207</v>
      </c>
      <c r="C5315" s="159">
        <v>2022</v>
      </c>
      <c r="D5315" s="160" t="s">
        <v>219</v>
      </c>
      <c r="E5315" s="160" t="s">
        <v>253</v>
      </c>
      <c r="F5315" s="268" t="s">
        <v>5863</v>
      </c>
      <c r="G5315" s="160" t="s">
        <v>31</v>
      </c>
      <c r="H5315" s="161" t="s">
        <v>39</v>
      </c>
      <c r="I5315" s="160" t="s">
        <v>71</v>
      </c>
      <c r="J5315" s="160" t="s">
        <v>253</v>
      </c>
      <c r="K5315" s="240" t="s">
        <v>34</v>
      </c>
      <c r="L5315" s="241" t="s">
        <v>34</v>
      </c>
      <c r="M5315" s="241" t="s">
        <v>34</v>
      </c>
      <c r="N5315" s="241" t="s">
        <v>34</v>
      </c>
      <c r="O5315" s="241" t="s">
        <v>34</v>
      </c>
      <c r="P5315" s="241" t="s">
        <v>34</v>
      </c>
      <c r="Q5315" s="159" t="s">
        <v>34</v>
      </c>
      <c r="R5315" s="100" t="s">
        <v>34</v>
      </c>
      <c r="S5315" s="163">
        <v>1</v>
      </c>
      <c r="T5315" s="103" t="s">
        <v>223</v>
      </c>
      <c r="U5315" s="160" t="s">
        <v>5711</v>
      </c>
      <c r="V5315" s="160" t="s">
        <v>522</v>
      </c>
      <c r="W5315" s="159"/>
      <c r="X5315" s="159"/>
    </row>
    <row r="5316" spans="1:24" ht="41.25">
      <c r="A5316" s="155">
        <f>A5315+1</f>
        <v>5314</v>
      </c>
      <c r="B5316" s="160" t="s">
        <v>1207</v>
      </c>
      <c r="C5316" s="159">
        <v>2022</v>
      </c>
      <c r="D5316" s="160" t="s">
        <v>219</v>
      </c>
      <c r="E5316" s="160" t="s">
        <v>253</v>
      </c>
      <c r="F5316" s="268" t="s">
        <v>5864</v>
      </c>
      <c r="G5316" s="160" t="s">
        <v>31</v>
      </c>
      <c r="H5316" s="161" t="s">
        <v>39</v>
      </c>
      <c r="I5316" s="157" t="s">
        <v>71</v>
      </c>
      <c r="J5316" s="157" t="s">
        <v>253</v>
      </c>
      <c r="K5316" s="238" t="s">
        <v>34</v>
      </c>
      <c r="L5316" s="239" t="s">
        <v>34</v>
      </c>
      <c r="M5316" s="239" t="s">
        <v>34</v>
      </c>
      <c r="N5316" s="239" t="s">
        <v>34</v>
      </c>
      <c r="O5316" s="239" t="s">
        <v>34</v>
      </c>
      <c r="P5316" s="239" t="s">
        <v>34</v>
      </c>
      <c r="Q5316" s="159" t="s">
        <v>34</v>
      </c>
      <c r="R5316" s="100" t="s">
        <v>34</v>
      </c>
      <c r="S5316" s="163">
        <v>1</v>
      </c>
      <c r="T5316" s="103" t="s">
        <v>223</v>
      </c>
      <c r="U5316" s="160" t="s">
        <v>5711</v>
      </c>
      <c r="V5316" s="160" t="s">
        <v>5865</v>
      </c>
      <c r="W5316" s="159"/>
      <c r="X5316" s="159"/>
    </row>
    <row r="5317" spans="1:24" ht="81">
      <c r="A5317" s="155">
        <f>A5316+1</f>
        <v>5315</v>
      </c>
      <c r="B5317" s="160" t="s">
        <v>1207</v>
      </c>
      <c r="C5317" s="159">
        <v>2022</v>
      </c>
      <c r="D5317" s="160" t="s">
        <v>219</v>
      </c>
      <c r="E5317" s="160" t="s">
        <v>527</v>
      </c>
      <c r="F5317" s="268" t="s">
        <v>5866</v>
      </c>
      <c r="G5317" s="160" t="s">
        <v>31</v>
      </c>
      <c r="H5317" s="161" t="s">
        <v>29</v>
      </c>
      <c r="I5317" s="157" t="s">
        <v>222</v>
      </c>
      <c r="J5317" s="157" t="s">
        <v>17</v>
      </c>
      <c r="K5317" s="238" t="s">
        <v>34</v>
      </c>
      <c r="L5317" s="239" t="s">
        <v>34</v>
      </c>
      <c r="M5317" s="239" t="s">
        <v>34</v>
      </c>
      <c r="N5317" s="239" t="s">
        <v>34</v>
      </c>
      <c r="O5317" s="239" t="s">
        <v>48</v>
      </c>
      <c r="P5317" s="239" t="s">
        <v>34</v>
      </c>
      <c r="Q5317" s="159" t="s">
        <v>34</v>
      </c>
      <c r="R5317" s="100" t="s">
        <v>34</v>
      </c>
      <c r="S5317" s="163">
        <v>1</v>
      </c>
      <c r="T5317" s="103" t="s">
        <v>223</v>
      </c>
      <c r="U5317" s="160" t="s">
        <v>525</v>
      </c>
      <c r="V5317" s="160" t="s">
        <v>529</v>
      </c>
      <c r="W5317" s="159"/>
      <c r="X5317" s="159"/>
    </row>
    <row r="5318" spans="1:24" ht="81">
      <c r="A5318" s="155">
        <f>A5317+1</f>
        <v>5316</v>
      </c>
      <c r="B5318" s="160" t="s">
        <v>1207</v>
      </c>
      <c r="C5318" s="159">
        <v>2022</v>
      </c>
      <c r="D5318" s="160" t="s">
        <v>219</v>
      </c>
      <c r="E5318" s="160" t="s">
        <v>527</v>
      </c>
      <c r="F5318" s="268" t="s">
        <v>5867</v>
      </c>
      <c r="G5318" s="160" t="s">
        <v>31</v>
      </c>
      <c r="H5318" s="161" t="s">
        <v>29</v>
      </c>
      <c r="I5318" s="157" t="s">
        <v>222</v>
      </c>
      <c r="J5318" s="157" t="s">
        <v>17</v>
      </c>
      <c r="K5318" s="238" t="s">
        <v>34</v>
      </c>
      <c r="L5318" s="239" t="s">
        <v>34</v>
      </c>
      <c r="M5318" s="239" t="s">
        <v>34</v>
      </c>
      <c r="N5318" s="239" t="s">
        <v>34</v>
      </c>
      <c r="O5318" s="239" t="s">
        <v>48</v>
      </c>
      <c r="P5318" s="239" t="s">
        <v>34</v>
      </c>
      <c r="Q5318" s="159" t="s">
        <v>34</v>
      </c>
      <c r="R5318" s="100" t="s">
        <v>34</v>
      </c>
      <c r="S5318" s="163">
        <v>1</v>
      </c>
      <c r="T5318" s="103" t="s">
        <v>223</v>
      </c>
      <c r="U5318" s="160" t="s">
        <v>525</v>
      </c>
      <c r="V5318" s="160" t="s">
        <v>529</v>
      </c>
      <c r="W5318" s="159"/>
      <c r="X5318" s="159"/>
    </row>
    <row r="5319" spans="1:24" ht="81">
      <c r="A5319" s="155">
        <f>A5318+1</f>
        <v>5317</v>
      </c>
      <c r="B5319" s="160" t="s">
        <v>1207</v>
      </c>
      <c r="C5319" s="159">
        <v>2022</v>
      </c>
      <c r="D5319" s="160" t="s">
        <v>219</v>
      </c>
      <c r="E5319" s="160" t="s">
        <v>527</v>
      </c>
      <c r="F5319" s="268" t="s">
        <v>5868</v>
      </c>
      <c r="G5319" s="160" t="s">
        <v>31</v>
      </c>
      <c r="H5319" s="161" t="s">
        <v>39</v>
      </c>
      <c r="I5319" s="157" t="s">
        <v>222</v>
      </c>
      <c r="J5319" s="157" t="s">
        <v>17</v>
      </c>
      <c r="K5319" s="238" t="s">
        <v>34</v>
      </c>
      <c r="L5319" s="239" t="s">
        <v>34</v>
      </c>
      <c r="M5319" s="239" t="s">
        <v>34</v>
      </c>
      <c r="N5319" s="239" t="s">
        <v>34</v>
      </c>
      <c r="O5319" s="239" t="s">
        <v>48</v>
      </c>
      <c r="P5319" s="239" t="s">
        <v>34</v>
      </c>
      <c r="Q5319" s="100" t="s">
        <v>48</v>
      </c>
      <c r="R5319" s="100" t="s">
        <v>48</v>
      </c>
      <c r="S5319" s="163">
        <v>1</v>
      </c>
      <c r="T5319" s="103" t="s">
        <v>223</v>
      </c>
      <c r="U5319" s="160" t="s">
        <v>525</v>
      </c>
      <c r="V5319" s="160" t="s">
        <v>529</v>
      </c>
      <c r="W5319" s="159"/>
      <c r="X5319" s="159"/>
    </row>
    <row r="5320" spans="1:24" ht="81">
      <c r="A5320" s="155">
        <f>A5319+1</f>
        <v>5318</v>
      </c>
      <c r="B5320" s="160" t="s">
        <v>1207</v>
      </c>
      <c r="C5320" s="159">
        <v>2022</v>
      </c>
      <c r="D5320" s="160" t="s">
        <v>219</v>
      </c>
      <c r="E5320" s="160" t="s">
        <v>527</v>
      </c>
      <c r="F5320" s="268" t="s">
        <v>5869</v>
      </c>
      <c r="G5320" s="160" t="s">
        <v>426</v>
      </c>
      <c r="H5320" s="161" t="s">
        <v>83</v>
      </c>
      <c r="I5320" s="157" t="s">
        <v>222</v>
      </c>
      <c r="J5320" s="157" t="s">
        <v>17</v>
      </c>
      <c r="K5320" s="238" t="s">
        <v>34</v>
      </c>
      <c r="L5320" s="239" t="s">
        <v>34</v>
      </c>
      <c r="M5320" s="239" t="s">
        <v>34</v>
      </c>
      <c r="N5320" s="239" t="s">
        <v>34</v>
      </c>
      <c r="O5320" s="239" t="s">
        <v>48</v>
      </c>
      <c r="P5320" s="239" t="s">
        <v>34</v>
      </c>
      <c r="Q5320" s="159" t="s">
        <v>34</v>
      </c>
      <c r="R5320" s="100" t="s">
        <v>34</v>
      </c>
      <c r="S5320" s="163">
        <v>1</v>
      </c>
      <c r="T5320" s="103" t="s">
        <v>223</v>
      </c>
      <c r="U5320" s="160" t="s">
        <v>525</v>
      </c>
      <c r="V5320" s="160" t="s">
        <v>529</v>
      </c>
      <c r="W5320" s="159"/>
      <c r="X5320" s="159"/>
    </row>
    <row r="5321" spans="1:24" ht="41.25">
      <c r="A5321" s="155">
        <f>A5320+1</f>
        <v>5319</v>
      </c>
      <c r="B5321" s="160" t="s">
        <v>1207</v>
      </c>
      <c r="C5321" s="159">
        <v>2022</v>
      </c>
      <c r="D5321" s="160" t="s">
        <v>28</v>
      </c>
      <c r="E5321" s="160" t="s">
        <v>262</v>
      </c>
      <c r="F5321" s="268" t="s">
        <v>5870</v>
      </c>
      <c r="G5321" s="160" t="s">
        <v>31</v>
      </c>
      <c r="H5321" s="161" t="s">
        <v>29</v>
      </c>
      <c r="I5321" s="160" t="s">
        <v>32</v>
      </c>
      <c r="J5321" s="160" t="s">
        <v>33</v>
      </c>
      <c r="K5321" s="240" t="s">
        <v>34</v>
      </c>
      <c r="L5321" s="241" t="s">
        <v>34</v>
      </c>
      <c r="M5321" s="241" t="s">
        <v>34</v>
      </c>
      <c r="N5321" s="241" t="s">
        <v>34</v>
      </c>
      <c r="O5321" s="241" t="s">
        <v>48</v>
      </c>
      <c r="P5321" s="241" t="s">
        <v>34</v>
      </c>
      <c r="Q5321" s="159" t="s">
        <v>34</v>
      </c>
      <c r="R5321" s="100" t="s">
        <v>34</v>
      </c>
      <c r="S5321" s="163">
        <v>1</v>
      </c>
      <c r="T5321" s="103" t="s">
        <v>35</v>
      </c>
      <c r="U5321" s="160" t="s">
        <v>262</v>
      </c>
      <c r="V5321" s="160" t="s">
        <v>262</v>
      </c>
      <c r="W5321" s="159"/>
      <c r="X5321" s="159"/>
    </row>
    <row r="5322" spans="1:24" ht="41.25">
      <c r="A5322" s="155">
        <f>A5321+1</f>
        <v>5320</v>
      </c>
      <c r="B5322" s="160" t="s">
        <v>1207</v>
      </c>
      <c r="C5322" s="159">
        <v>2022</v>
      </c>
      <c r="D5322" s="160" t="s">
        <v>28</v>
      </c>
      <c r="E5322" s="160" t="s">
        <v>267</v>
      </c>
      <c r="F5322" s="268" t="s">
        <v>5871</v>
      </c>
      <c r="G5322" s="160" t="s">
        <v>31</v>
      </c>
      <c r="H5322" s="161" t="s">
        <v>42</v>
      </c>
      <c r="I5322" s="160" t="s">
        <v>32</v>
      </c>
      <c r="J5322" s="160" t="s">
        <v>33</v>
      </c>
      <c r="K5322" s="240" t="s">
        <v>34</v>
      </c>
      <c r="L5322" s="241" t="s">
        <v>34</v>
      </c>
      <c r="M5322" s="241" t="s">
        <v>34</v>
      </c>
      <c r="N5322" s="241" t="s">
        <v>34</v>
      </c>
      <c r="O5322" s="241" t="s">
        <v>34</v>
      </c>
      <c r="P5322" s="241" t="s">
        <v>34</v>
      </c>
      <c r="Q5322" s="159" t="s">
        <v>34</v>
      </c>
      <c r="R5322" s="100" t="s">
        <v>34</v>
      </c>
      <c r="S5322" s="163">
        <v>1</v>
      </c>
      <c r="T5322" s="103" t="s">
        <v>269</v>
      </c>
      <c r="U5322" s="160" t="s">
        <v>534</v>
      </c>
      <c r="V5322" s="160" t="s">
        <v>534</v>
      </c>
      <c r="W5322" s="159"/>
      <c r="X5322" s="159"/>
    </row>
    <row r="5323" spans="1:24" ht="41.25">
      <c r="A5323" s="155">
        <f>A5322+1</f>
        <v>5321</v>
      </c>
      <c r="B5323" s="160" t="s">
        <v>1207</v>
      </c>
      <c r="C5323" s="159">
        <v>2022</v>
      </c>
      <c r="D5323" s="160" t="s">
        <v>28</v>
      </c>
      <c r="E5323" s="160" t="s">
        <v>270</v>
      </c>
      <c r="F5323" s="268" t="s">
        <v>5872</v>
      </c>
      <c r="G5323" s="160" t="s">
        <v>31</v>
      </c>
      <c r="H5323" s="161" t="s">
        <v>42</v>
      </c>
      <c r="I5323" s="160" t="s">
        <v>32</v>
      </c>
      <c r="J5323" s="160" t="s">
        <v>33</v>
      </c>
      <c r="K5323" s="240" t="s">
        <v>34</v>
      </c>
      <c r="L5323" s="241" t="s">
        <v>34</v>
      </c>
      <c r="M5323" s="241" t="s">
        <v>34</v>
      </c>
      <c r="N5323" s="241" t="s">
        <v>34</v>
      </c>
      <c r="O5323" s="241" t="s">
        <v>34</v>
      </c>
      <c r="P5323" s="241" t="s">
        <v>34</v>
      </c>
      <c r="Q5323" s="159" t="s">
        <v>48</v>
      </c>
      <c r="R5323" s="100" t="s">
        <v>48</v>
      </c>
      <c r="S5323" s="163">
        <v>1</v>
      </c>
      <c r="T5323" s="103" t="s">
        <v>272</v>
      </c>
      <c r="U5323" s="160" t="s">
        <v>536</v>
      </c>
      <c r="V5323" s="160" t="s">
        <v>273</v>
      </c>
      <c r="W5323" s="159"/>
      <c r="X5323" s="159"/>
    </row>
    <row r="5324" spans="1:24" ht="41.25">
      <c r="A5324" s="155">
        <f>A5323+1</f>
        <v>5322</v>
      </c>
      <c r="B5324" s="160" t="s">
        <v>1207</v>
      </c>
      <c r="C5324" s="159">
        <v>2022</v>
      </c>
      <c r="D5324" s="160" t="s">
        <v>28</v>
      </c>
      <c r="E5324" s="160" t="s">
        <v>270</v>
      </c>
      <c r="F5324" s="268" t="s">
        <v>5873</v>
      </c>
      <c r="G5324" s="160" t="s">
        <v>31</v>
      </c>
      <c r="H5324" s="161" t="s">
        <v>42</v>
      </c>
      <c r="I5324" s="160" t="s">
        <v>32</v>
      </c>
      <c r="J5324" s="160" t="s">
        <v>33</v>
      </c>
      <c r="K5324" s="240" t="s">
        <v>34</v>
      </c>
      <c r="L5324" s="241" t="s">
        <v>34</v>
      </c>
      <c r="M5324" s="241" t="s">
        <v>34</v>
      </c>
      <c r="N5324" s="241" t="s">
        <v>34</v>
      </c>
      <c r="O5324" s="241" t="s">
        <v>34</v>
      </c>
      <c r="P5324" s="241" t="s">
        <v>34</v>
      </c>
      <c r="Q5324" s="159" t="s">
        <v>48</v>
      </c>
      <c r="R5324" s="100" t="s">
        <v>48</v>
      </c>
      <c r="S5324" s="163">
        <v>1</v>
      </c>
      <c r="T5324" s="103" t="s">
        <v>272</v>
      </c>
      <c r="U5324" s="160" t="s">
        <v>536</v>
      </c>
      <c r="V5324" s="160" t="s">
        <v>276</v>
      </c>
      <c r="W5324" s="159"/>
      <c r="X5324" s="159"/>
    </row>
    <row r="5325" spans="1:24" ht="41.25">
      <c r="A5325" s="155">
        <f>A5324+1</f>
        <v>5323</v>
      </c>
      <c r="B5325" s="160" t="s">
        <v>1207</v>
      </c>
      <c r="C5325" s="159">
        <v>2022</v>
      </c>
      <c r="D5325" s="160" t="s">
        <v>28</v>
      </c>
      <c r="E5325" s="160" t="s">
        <v>270</v>
      </c>
      <c r="F5325" s="268" t="s">
        <v>5874</v>
      </c>
      <c r="G5325" s="160" t="s">
        <v>31</v>
      </c>
      <c r="H5325" s="161" t="s">
        <v>42</v>
      </c>
      <c r="I5325" s="160" t="s">
        <v>32</v>
      </c>
      <c r="J5325" s="160" t="s">
        <v>33</v>
      </c>
      <c r="K5325" s="240" t="s">
        <v>34</v>
      </c>
      <c r="L5325" s="241" t="s">
        <v>34</v>
      </c>
      <c r="M5325" s="241" t="s">
        <v>34</v>
      </c>
      <c r="N5325" s="241" t="s">
        <v>34</v>
      </c>
      <c r="O5325" s="241" t="s">
        <v>34</v>
      </c>
      <c r="P5325" s="241" t="s">
        <v>34</v>
      </c>
      <c r="Q5325" s="159" t="s">
        <v>48</v>
      </c>
      <c r="R5325" s="100" t="s">
        <v>48</v>
      </c>
      <c r="S5325" s="163">
        <v>1</v>
      </c>
      <c r="T5325" s="103" t="s">
        <v>272</v>
      </c>
      <c r="U5325" s="160" t="s">
        <v>536</v>
      </c>
      <c r="V5325" s="160" t="s">
        <v>276</v>
      </c>
      <c r="W5325" s="159"/>
      <c r="X5325" s="159"/>
    </row>
    <row r="5326" spans="1:24" ht="41.25">
      <c r="A5326" s="155">
        <f>A5325+1</f>
        <v>5324</v>
      </c>
      <c r="B5326" s="160" t="s">
        <v>2217</v>
      </c>
      <c r="C5326" s="159">
        <v>2022</v>
      </c>
      <c r="D5326" s="160" t="s">
        <v>28</v>
      </c>
      <c r="E5326" s="160" t="s">
        <v>270</v>
      </c>
      <c r="F5326" s="268" t="s">
        <v>5875</v>
      </c>
      <c r="G5326" s="160" t="s">
        <v>31</v>
      </c>
      <c r="H5326" s="161" t="s">
        <v>42</v>
      </c>
      <c r="I5326" s="160" t="s">
        <v>32</v>
      </c>
      <c r="J5326" s="160" t="s">
        <v>33</v>
      </c>
      <c r="K5326" s="240" t="s">
        <v>34</v>
      </c>
      <c r="L5326" s="241" t="s">
        <v>34</v>
      </c>
      <c r="M5326" s="241" t="s">
        <v>34</v>
      </c>
      <c r="N5326" s="241" t="s">
        <v>34</v>
      </c>
      <c r="O5326" s="241" t="s">
        <v>48</v>
      </c>
      <c r="P5326" s="241" t="s">
        <v>34</v>
      </c>
      <c r="Q5326" s="159" t="s">
        <v>34</v>
      </c>
      <c r="R5326" s="100" t="s">
        <v>34</v>
      </c>
      <c r="S5326" s="163">
        <v>1</v>
      </c>
      <c r="T5326" s="103" t="s">
        <v>35</v>
      </c>
      <c r="U5326" s="160" t="s">
        <v>5613</v>
      </c>
      <c r="V5326" s="160" t="s">
        <v>5613</v>
      </c>
      <c r="W5326" s="159"/>
      <c r="X5326" s="159"/>
    </row>
    <row r="5327" spans="1:24" ht="30.75">
      <c r="A5327" s="155">
        <f>A5326+1</f>
        <v>5325</v>
      </c>
      <c r="B5327" s="160" t="s">
        <v>2217</v>
      </c>
      <c r="C5327" s="159">
        <v>2022</v>
      </c>
      <c r="D5327" s="160" t="s">
        <v>28</v>
      </c>
      <c r="E5327" s="160" t="s">
        <v>29</v>
      </c>
      <c r="F5327" s="268" t="s">
        <v>5876</v>
      </c>
      <c r="G5327" s="160" t="s">
        <v>31</v>
      </c>
      <c r="H5327" s="161" t="s">
        <v>29</v>
      </c>
      <c r="I5327" s="160" t="s">
        <v>32</v>
      </c>
      <c r="J5327" s="160" t="s">
        <v>33</v>
      </c>
      <c r="K5327" s="240" t="s">
        <v>34</v>
      </c>
      <c r="L5327" s="241" t="s">
        <v>34</v>
      </c>
      <c r="M5327" s="241" t="s">
        <v>34</v>
      </c>
      <c r="N5327" s="241" t="s">
        <v>34</v>
      </c>
      <c r="O5327" s="241" t="s">
        <v>34</v>
      </c>
      <c r="P5327" s="241" t="s">
        <v>34</v>
      </c>
      <c r="Q5327" s="159" t="s">
        <v>34</v>
      </c>
      <c r="R5327" s="100" t="s">
        <v>34</v>
      </c>
      <c r="S5327" s="163">
        <v>1</v>
      </c>
      <c r="T5327" s="103" t="s">
        <v>35</v>
      </c>
      <c r="U5327" s="160" t="s">
        <v>28</v>
      </c>
      <c r="V5327" s="160" t="s">
        <v>29</v>
      </c>
      <c r="W5327" s="159"/>
      <c r="X5327" s="159"/>
    </row>
    <row r="5328" spans="1:24" ht="30.75">
      <c r="A5328" s="155">
        <f>A5327+1</f>
        <v>5326</v>
      </c>
      <c r="B5328" s="160" t="s">
        <v>2217</v>
      </c>
      <c r="C5328" s="159">
        <v>2022</v>
      </c>
      <c r="D5328" s="160" t="s">
        <v>28</v>
      </c>
      <c r="E5328" s="160" t="s">
        <v>356</v>
      </c>
      <c r="F5328" s="268" t="s">
        <v>5877</v>
      </c>
      <c r="G5328" s="160" t="s">
        <v>31</v>
      </c>
      <c r="H5328" s="161" t="s">
        <v>39</v>
      </c>
      <c r="I5328" s="160" t="s">
        <v>32</v>
      </c>
      <c r="J5328" s="160" t="s">
        <v>33</v>
      </c>
      <c r="K5328" s="240" t="s">
        <v>34</v>
      </c>
      <c r="L5328" s="241" t="s">
        <v>34</v>
      </c>
      <c r="M5328" s="241" t="s">
        <v>34</v>
      </c>
      <c r="N5328" s="241" t="s">
        <v>34</v>
      </c>
      <c r="O5328" s="241" t="s">
        <v>34</v>
      </c>
      <c r="P5328" s="241" t="s">
        <v>34</v>
      </c>
      <c r="Q5328" s="159" t="s">
        <v>34</v>
      </c>
      <c r="R5328" s="100" t="s">
        <v>34</v>
      </c>
      <c r="S5328" s="163">
        <v>1</v>
      </c>
      <c r="T5328" s="103" t="s">
        <v>35</v>
      </c>
      <c r="U5328" s="160" t="s">
        <v>28</v>
      </c>
      <c r="V5328" s="160" t="s">
        <v>37</v>
      </c>
      <c r="W5328" s="159"/>
      <c r="X5328" s="159"/>
    </row>
    <row r="5329" spans="1:24" ht="30.75">
      <c r="A5329" s="155">
        <f>A5328+1</f>
        <v>5327</v>
      </c>
      <c r="B5329" s="160" t="s">
        <v>2217</v>
      </c>
      <c r="C5329" s="159">
        <v>2022</v>
      </c>
      <c r="D5329" s="160" t="s">
        <v>28</v>
      </c>
      <c r="E5329" s="160" t="s">
        <v>356</v>
      </c>
      <c r="F5329" s="268" t="s">
        <v>5878</v>
      </c>
      <c r="G5329" s="160" t="s">
        <v>31</v>
      </c>
      <c r="H5329" s="161" t="s">
        <v>39</v>
      </c>
      <c r="I5329" s="160" t="s">
        <v>32</v>
      </c>
      <c r="J5329" s="160" t="s">
        <v>33</v>
      </c>
      <c r="K5329" s="240" t="s">
        <v>34</v>
      </c>
      <c r="L5329" s="241" t="s">
        <v>34</v>
      </c>
      <c r="M5329" s="241" t="s">
        <v>34</v>
      </c>
      <c r="N5329" s="241" t="s">
        <v>34</v>
      </c>
      <c r="O5329" s="241" t="s">
        <v>34</v>
      </c>
      <c r="P5329" s="241" t="s">
        <v>34</v>
      </c>
      <c r="Q5329" s="159" t="s">
        <v>34</v>
      </c>
      <c r="R5329" s="100" t="s">
        <v>34</v>
      </c>
      <c r="S5329" s="163">
        <v>1</v>
      </c>
      <c r="T5329" s="103" t="s">
        <v>35</v>
      </c>
      <c r="U5329" s="160" t="s">
        <v>28</v>
      </c>
      <c r="V5329" s="160" t="s">
        <v>37</v>
      </c>
      <c r="W5329" s="159"/>
      <c r="X5329" s="159"/>
    </row>
    <row r="5330" spans="1:24" ht="30.75">
      <c r="A5330" s="155">
        <f>A5329+1</f>
        <v>5328</v>
      </c>
      <c r="B5330" s="160" t="s">
        <v>2217</v>
      </c>
      <c r="C5330" s="159">
        <v>2022</v>
      </c>
      <c r="D5330" s="160" t="s">
        <v>28</v>
      </c>
      <c r="E5330" s="160" t="s">
        <v>40</v>
      </c>
      <c r="F5330" s="268" t="s">
        <v>5879</v>
      </c>
      <c r="G5330" s="160" t="s">
        <v>31</v>
      </c>
      <c r="H5330" s="161" t="s">
        <v>42</v>
      </c>
      <c r="I5330" s="160" t="s">
        <v>32</v>
      </c>
      <c r="J5330" s="160" t="s">
        <v>33</v>
      </c>
      <c r="K5330" s="240" t="s">
        <v>34</v>
      </c>
      <c r="L5330" s="241" t="s">
        <v>34</v>
      </c>
      <c r="M5330" s="241" t="s">
        <v>34</v>
      </c>
      <c r="N5330" s="241" t="s">
        <v>34</v>
      </c>
      <c r="O5330" s="241" t="s">
        <v>34</v>
      </c>
      <c r="P5330" s="241" t="s">
        <v>34</v>
      </c>
      <c r="Q5330" s="159" t="s">
        <v>34</v>
      </c>
      <c r="R5330" s="100" t="s">
        <v>34</v>
      </c>
      <c r="S5330" s="163">
        <v>1</v>
      </c>
      <c r="T5330" s="103" t="s">
        <v>35</v>
      </c>
      <c r="U5330" s="160" t="s">
        <v>28</v>
      </c>
      <c r="V5330" s="160" t="s">
        <v>43</v>
      </c>
      <c r="W5330" s="159"/>
      <c r="X5330" s="159"/>
    </row>
    <row r="5331" spans="1:24" ht="30.75">
      <c r="A5331" s="155">
        <f>A5330+1</f>
        <v>5329</v>
      </c>
      <c r="B5331" s="160" t="s">
        <v>2217</v>
      </c>
      <c r="C5331" s="159">
        <v>2022</v>
      </c>
      <c r="D5331" s="160" t="s">
        <v>28</v>
      </c>
      <c r="E5331" s="160" t="s">
        <v>40</v>
      </c>
      <c r="F5331" s="268" t="s">
        <v>5880</v>
      </c>
      <c r="G5331" s="160" t="s">
        <v>31</v>
      </c>
      <c r="H5331" s="161" t="s">
        <v>42</v>
      </c>
      <c r="I5331" s="160" t="s">
        <v>32</v>
      </c>
      <c r="J5331" s="160" t="s">
        <v>33</v>
      </c>
      <c r="K5331" s="240" t="s">
        <v>34</v>
      </c>
      <c r="L5331" s="241" t="s">
        <v>34</v>
      </c>
      <c r="M5331" s="241" t="s">
        <v>34</v>
      </c>
      <c r="N5331" s="241" t="s">
        <v>34</v>
      </c>
      <c r="O5331" s="241" t="s">
        <v>34</v>
      </c>
      <c r="P5331" s="241" t="s">
        <v>34</v>
      </c>
      <c r="Q5331" s="159" t="s">
        <v>34</v>
      </c>
      <c r="R5331" s="100" t="s">
        <v>34</v>
      </c>
      <c r="S5331" s="163">
        <v>1</v>
      </c>
      <c r="T5331" s="103" t="s">
        <v>35</v>
      </c>
      <c r="U5331" s="160" t="s">
        <v>28</v>
      </c>
      <c r="V5331" s="160" t="s">
        <v>43</v>
      </c>
      <c r="W5331" s="159"/>
      <c r="X5331" s="159"/>
    </row>
    <row r="5332" spans="1:24" ht="30.75">
      <c r="A5332" s="155">
        <f>A5331+1</f>
        <v>5330</v>
      </c>
      <c r="B5332" s="160" t="s">
        <v>2217</v>
      </c>
      <c r="C5332" s="159">
        <v>2022</v>
      </c>
      <c r="D5332" s="160" t="s">
        <v>28</v>
      </c>
      <c r="E5332" s="160" t="s">
        <v>40</v>
      </c>
      <c r="F5332" s="268" t="s">
        <v>5881</v>
      </c>
      <c r="G5332" s="160" t="s">
        <v>31</v>
      </c>
      <c r="H5332" s="161" t="s">
        <v>42</v>
      </c>
      <c r="I5332" s="160" t="s">
        <v>32</v>
      </c>
      <c r="J5332" s="160" t="s">
        <v>33</v>
      </c>
      <c r="K5332" s="240" t="s">
        <v>34</v>
      </c>
      <c r="L5332" s="241" t="s">
        <v>34</v>
      </c>
      <c r="M5332" s="241" t="s">
        <v>34</v>
      </c>
      <c r="N5332" s="241" t="s">
        <v>34</v>
      </c>
      <c r="O5332" s="241" t="s">
        <v>34</v>
      </c>
      <c r="P5332" s="241" t="s">
        <v>34</v>
      </c>
      <c r="Q5332" s="159" t="s">
        <v>34</v>
      </c>
      <c r="R5332" s="100" t="s">
        <v>34</v>
      </c>
      <c r="S5332" s="163">
        <v>1</v>
      </c>
      <c r="T5332" s="103" t="s">
        <v>35</v>
      </c>
      <c r="U5332" s="160" t="s">
        <v>28</v>
      </c>
      <c r="V5332" s="160" t="s">
        <v>43</v>
      </c>
      <c r="W5332" s="159"/>
      <c r="X5332" s="159"/>
    </row>
    <row r="5333" spans="1:24" ht="30.75">
      <c r="A5333" s="155">
        <f>A5332+1</f>
        <v>5331</v>
      </c>
      <c r="B5333" s="160" t="s">
        <v>2217</v>
      </c>
      <c r="C5333" s="159">
        <v>2022</v>
      </c>
      <c r="D5333" s="160" t="s">
        <v>28</v>
      </c>
      <c r="E5333" s="160" t="s">
        <v>44</v>
      </c>
      <c r="F5333" s="268" t="s">
        <v>5882</v>
      </c>
      <c r="G5333" s="160" t="s">
        <v>31</v>
      </c>
      <c r="H5333" s="161" t="s">
        <v>46</v>
      </c>
      <c r="I5333" s="160" t="s">
        <v>32</v>
      </c>
      <c r="J5333" s="160" t="s">
        <v>47</v>
      </c>
      <c r="K5333" s="240" t="s">
        <v>34</v>
      </c>
      <c r="L5333" s="241" t="s">
        <v>34</v>
      </c>
      <c r="M5333" s="241" t="s">
        <v>34</v>
      </c>
      <c r="N5333" s="241" t="s">
        <v>34</v>
      </c>
      <c r="O5333" s="241" t="s">
        <v>34</v>
      </c>
      <c r="P5333" s="241" t="s">
        <v>34</v>
      </c>
      <c r="Q5333" s="159" t="s">
        <v>34</v>
      </c>
      <c r="R5333" s="100" t="s">
        <v>48</v>
      </c>
      <c r="S5333" s="163">
        <v>1</v>
      </c>
      <c r="T5333" s="103" t="s">
        <v>35</v>
      </c>
      <c r="U5333" s="160" t="s">
        <v>28</v>
      </c>
      <c r="V5333" s="160" t="s">
        <v>46</v>
      </c>
      <c r="W5333" s="159" t="s">
        <v>46</v>
      </c>
      <c r="X5333" s="159" t="s">
        <v>46</v>
      </c>
    </row>
    <row r="5334" spans="1:24" ht="30.75">
      <c r="A5334" s="155">
        <f>A5333+1</f>
        <v>5332</v>
      </c>
      <c r="B5334" s="160" t="s">
        <v>2217</v>
      </c>
      <c r="C5334" s="159">
        <v>2022</v>
      </c>
      <c r="D5334" s="160" t="s">
        <v>28</v>
      </c>
      <c r="E5334" s="160" t="s">
        <v>44</v>
      </c>
      <c r="F5334" s="268" t="s">
        <v>5883</v>
      </c>
      <c r="G5334" s="160" t="s">
        <v>31</v>
      </c>
      <c r="H5334" s="161" t="s">
        <v>46</v>
      </c>
      <c r="I5334" s="160" t="s">
        <v>32</v>
      </c>
      <c r="J5334" s="160" t="s">
        <v>47</v>
      </c>
      <c r="K5334" s="240" t="s">
        <v>34</v>
      </c>
      <c r="L5334" s="241" t="s">
        <v>34</v>
      </c>
      <c r="M5334" s="241" t="s">
        <v>34</v>
      </c>
      <c r="N5334" s="241" t="s">
        <v>34</v>
      </c>
      <c r="O5334" s="241" t="s">
        <v>34</v>
      </c>
      <c r="P5334" s="241" t="s">
        <v>34</v>
      </c>
      <c r="Q5334" s="159" t="s">
        <v>34</v>
      </c>
      <c r="R5334" s="100" t="s">
        <v>48</v>
      </c>
      <c r="S5334" s="163">
        <v>1</v>
      </c>
      <c r="T5334" s="103" t="s">
        <v>35</v>
      </c>
      <c r="U5334" s="160" t="s">
        <v>28</v>
      </c>
      <c r="V5334" s="160" t="s">
        <v>46</v>
      </c>
      <c r="W5334" s="159" t="s">
        <v>46</v>
      </c>
      <c r="X5334" s="159" t="s">
        <v>46</v>
      </c>
    </row>
    <row r="5335" spans="1:24" ht="30.75">
      <c r="A5335" s="155">
        <f>A5334+1</f>
        <v>5333</v>
      </c>
      <c r="B5335" s="160" t="s">
        <v>2217</v>
      </c>
      <c r="C5335" s="159">
        <v>2022</v>
      </c>
      <c r="D5335" s="160" t="s">
        <v>28</v>
      </c>
      <c r="E5335" s="160" t="s">
        <v>2635</v>
      </c>
      <c r="F5335" s="268" t="s">
        <v>5884</v>
      </c>
      <c r="G5335" s="160" t="s">
        <v>31</v>
      </c>
      <c r="H5335" s="161" t="s">
        <v>50</v>
      </c>
      <c r="I5335" s="160" t="s">
        <v>32</v>
      </c>
      <c r="J5335" s="160" t="s">
        <v>59</v>
      </c>
      <c r="K5335" s="240" t="s">
        <v>48</v>
      </c>
      <c r="L5335" s="241" t="s">
        <v>34</v>
      </c>
      <c r="M5335" s="241" t="s">
        <v>48</v>
      </c>
      <c r="N5335" s="241" t="s">
        <v>34</v>
      </c>
      <c r="O5335" s="241" t="s">
        <v>34</v>
      </c>
      <c r="P5335" s="241" t="s">
        <v>34</v>
      </c>
      <c r="Q5335" s="159" t="s">
        <v>48</v>
      </c>
      <c r="R5335" s="100" t="s">
        <v>48</v>
      </c>
      <c r="S5335" s="163">
        <v>1</v>
      </c>
      <c r="T5335" s="103" t="s">
        <v>35</v>
      </c>
      <c r="U5335" s="160" t="s">
        <v>28</v>
      </c>
      <c r="V5335" s="160" t="s">
        <v>57</v>
      </c>
      <c r="W5335" s="159"/>
      <c r="X5335" s="159"/>
    </row>
    <row r="5336" spans="1:24" ht="30.75">
      <c r="A5336" s="155">
        <f>A5335+1</f>
        <v>5334</v>
      </c>
      <c r="B5336" s="160" t="s">
        <v>2217</v>
      </c>
      <c r="C5336" s="159">
        <v>2022</v>
      </c>
      <c r="D5336" s="160" t="s">
        <v>28</v>
      </c>
      <c r="E5336" s="160" t="s">
        <v>2635</v>
      </c>
      <c r="F5336" s="268" t="s">
        <v>5885</v>
      </c>
      <c r="G5336" s="160" t="s">
        <v>31</v>
      </c>
      <c r="H5336" s="161" t="s">
        <v>50</v>
      </c>
      <c r="I5336" s="160" t="s">
        <v>32</v>
      </c>
      <c r="J5336" s="160" t="s">
        <v>59</v>
      </c>
      <c r="K5336" s="240" t="s">
        <v>48</v>
      </c>
      <c r="L5336" s="241" t="s">
        <v>34</v>
      </c>
      <c r="M5336" s="241" t="s">
        <v>48</v>
      </c>
      <c r="N5336" s="241" t="s">
        <v>34</v>
      </c>
      <c r="O5336" s="241" t="s">
        <v>34</v>
      </c>
      <c r="P5336" s="241" t="s">
        <v>34</v>
      </c>
      <c r="Q5336" s="159" t="s">
        <v>48</v>
      </c>
      <c r="R5336" s="100" t="s">
        <v>48</v>
      </c>
      <c r="S5336" s="163">
        <v>1</v>
      </c>
      <c r="T5336" s="103" t="s">
        <v>35</v>
      </c>
      <c r="U5336" s="160" t="s">
        <v>28</v>
      </c>
      <c r="V5336" s="160" t="s">
        <v>57</v>
      </c>
      <c r="W5336" s="159"/>
      <c r="X5336" s="159"/>
    </row>
    <row r="5337" spans="1:24" ht="30.75">
      <c r="A5337" s="155">
        <f>A5336+1</f>
        <v>5335</v>
      </c>
      <c r="B5337" s="160" t="s">
        <v>2217</v>
      </c>
      <c r="C5337" s="159">
        <v>2022</v>
      </c>
      <c r="D5337" s="160" t="s">
        <v>28</v>
      </c>
      <c r="E5337" s="160" t="s">
        <v>57</v>
      </c>
      <c r="F5337" s="268" t="s">
        <v>5886</v>
      </c>
      <c r="G5337" s="160" t="s">
        <v>31</v>
      </c>
      <c r="H5337" s="161" t="s">
        <v>50</v>
      </c>
      <c r="I5337" s="160" t="s">
        <v>32</v>
      </c>
      <c r="J5337" s="160" t="s">
        <v>59</v>
      </c>
      <c r="K5337" s="240" t="s">
        <v>34</v>
      </c>
      <c r="L5337" s="241" t="s">
        <v>34</v>
      </c>
      <c r="M5337" s="241" t="s">
        <v>34</v>
      </c>
      <c r="N5337" s="241" t="s">
        <v>34</v>
      </c>
      <c r="O5337" s="241" t="s">
        <v>34</v>
      </c>
      <c r="P5337" s="241" t="s">
        <v>34</v>
      </c>
      <c r="Q5337" s="159" t="s">
        <v>34</v>
      </c>
      <c r="R5337" s="100" t="s">
        <v>34</v>
      </c>
      <c r="S5337" s="163">
        <v>1</v>
      </c>
      <c r="T5337" s="103" t="s">
        <v>35</v>
      </c>
      <c r="U5337" s="160" t="s">
        <v>28</v>
      </c>
      <c r="V5337" s="160" t="s">
        <v>57</v>
      </c>
      <c r="W5337" s="159"/>
      <c r="X5337" s="159"/>
    </row>
    <row r="5338" spans="1:24" ht="30.75">
      <c r="A5338" s="155">
        <f>A5337+1</f>
        <v>5336</v>
      </c>
      <c r="B5338" s="160" t="s">
        <v>2217</v>
      </c>
      <c r="C5338" s="159">
        <v>2022</v>
      </c>
      <c r="D5338" s="160" t="s">
        <v>28</v>
      </c>
      <c r="E5338" s="160" t="s">
        <v>5482</v>
      </c>
      <c r="F5338" s="268" t="s">
        <v>5887</v>
      </c>
      <c r="G5338" s="160" t="s">
        <v>5354</v>
      </c>
      <c r="H5338" s="161" t="s">
        <v>42</v>
      </c>
      <c r="I5338" s="160" t="s">
        <v>32</v>
      </c>
      <c r="J5338" s="160" t="s">
        <v>33</v>
      </c>
      <c r="K5338" s="240" t="s">
        <v>34</v>
      </c>
      <c r="L5338" s="241" t="s">
        <v>34</v>
      </c>
      <c r="M5338" s="241" t="s">
        <v>34</v>
      </c>
      <c r="N5338" s="241" t="s">
        <v>34</v>
      </c>
      <c r="O5338" s="241" t="s">
        <v>34</v>
      </c>
      <c r="P5338" s="241" t="s">
        <v>34</v>
      </c>
      <c r="Q5338" s="159" t="s">
        <v>34</v>
      </c>
      <c r="R5338" s="100" t="s">
        <v>34</v>
      </c>
      <c r="S5338" s="163">
        <v>1</v>
      </c>
      <c r="T5338" s="103" t="s">
        <v>35</v>
      </c>
      <c r="U5338" s="160" t="s">
        <v>28</v>
      </c>
      <c r="V5338" s="160" t="s">
        <v>5484</v>
      </c>
      <c r="W5338" s="159"/>
      <c r="X5338" s="159"/>
    </row>
    <row r="5339" spans="1:24" ht="30.75">
      <c r="A5339" s="155">
        <f>A5338+1</f>
        <v>5337</v>
      </c>
      <c r="B5339" s="160" t="s">
        <v>2217</v>
      </c>
      <c r="C5339" s="159">
        <v>2022</v>
      </c>
      <c r="D5339" s="160" t="s">
        <v>28</v>
      </c>
      <c r="E5339" s="160" t="s">
        <v>5482</v>
      </c>
      <c r="F5339" s="268" t="s">
        <v>5888</v>
      </c>
      <c r="G5339" s="160" t="s">
        <v>193</v>
      </c>
      <c r="H5339" s="161" t="s">
        <v>120</v>
      </c>
      <c r="I5339" s="160" t="s">
        <v>32</v>
      </c>
      <c r="J5339" s="160" t="s">
        <v>33</v>
      </c>
      <c r="K5339" s="240" t="s">
        <v>34</v>
      </c>
      <c r="L5339" s="241" t="s">
        <v>34</v>
      </c>
      <c r="M5339" s="241" t="s">
        <v>34</v>
      </c>
      <c r="N5339" s="241" t="s">
        <v>34</v>
      </c>
      <c r="O5339" s="241" t="s">
        <v>34</v>
      </c>
      <c r="P5339" s="241" t="s">
        <v>34</v>
      </c>
      <c r="Q5339" s="159" t="s">
        <v>34</v>
      </c>
      <c r="R5339" s="100" t="s">
        <v>34</v>
      </c>
      <c r="S5339" s="163">
        <v>1</v>
      </c>
      <c r="T5339" s="103" t="s">
        <v>35</v>
      </c>
      <c r="U5339" s="160" t="s">
        <v>28</v>
      </c>
      <c r="V5339" s="160" t="s">
        <v>5484</v>
      </c>
      <c r="W5339" s="159"/>
      <c r="X5339" s="159"/>
    </row>
    <row r="5340" spans="1:24" ht="30.75">
      <c r="A5340" s="155">
        <f>A5339+1</f>
        <v>5338</v>
      </c>
      <c r="B5340" s="160" t="s">
        <v>2217</v>
      </c>
      <c r="C5340" s="159">
        <v>2022</v>
      </c>
      <c r="D5340" s="160" t="s">
        <v>28</v>
      </c>
      <c r="E5340" s="160" t="s">
        <v>5482</v>
      </c>
      <c r="F5340" s="268" t="s">
        <v>5889</v>
      </c>
      <c r="G5340" s="160" t="s">
        <v>5354</v>
      </c>
      <c r="H5340" s="161" t="s">
        <v>42</v>
      </c>
      <c r="I5340" s="160" t="s">
        <v>32</v>
      </c>
      <c r="J5340" s="160" t="s">
        <v>33</v>
      </c>
      <c r="K5340" s="240" t="s">
        <v>34</v>
      </c>
      <c r="L5340" s="241" t="s">
        <v>34</v>
      </c>
      <c r="M5340" s="241" t="s">
        <v>34</v>
      </c>
      <c r="N5340" s="241" t="s">
        <v>34</v>
      </c>
      <c r="O5340" s="241" t="s">
        <v>34</v>
      </c>
      <c r="P5340" s="241" t="s">
        <v>34</v>
      </c>
      <c r="Q5340" s="159" t="s">
        <v>34</v>
      </c>
      <c r="R5340" s="100" t="s">
        <v>34</v>
      </c>
      <c r="S5340" s="163">
        <v>1</v>
      </c>
      <c r="T5340" s="103" t="s">
        <v>35</v>
      </c>
      <c r="U5340" s="160" t="s">
        <v>28</v>
      </c>
      <c r="V5340" s="160" t="s">
        <v>5484</v>
      </c>
      <c r="W5340" s="159"/>
      <c r="X5340" s="159"/>
    </row>
    <row r="5341" spans="1:24" ht="41.25">
      <c r="A5341" s="155">
        <f>A5340+1</f>
        <v>5339</v>
      </c>
      <c r="B5341" s="160" t="s">
        <v>2217</v>
      </c>
      <c r="C5341" s="159">
        <v>2022</v>
      </c>
      <c r="D5341" s="160" t="s">
        <v>28</v>
      </c>
      <c r="E5341" s="160" t="s">
        <v>63</v>
      </c>
      <c r="F5341" s="268" t="s">
        <v>5890</v>
      </c>
      <c r="G5341" s="160" t="s">
        <v>193</v>
      </c>
      <c r="H5341" s="161" t="s">
        <v>120</v>
      </c>
      <c r="I5341" s="160" t="s">
        <v>32</v>
      </c>
      <c r="J5341" s="160" t="s">
        <v>33</v>
      </c>
      <c r="K5341" s="240" t="s">
        <v>34</v>
      </c>
      <c r="L5341" s="241" t="s">
        <v>34</v>
      </c>
      <c r="M5341" s="241" t="s">
        <v>34</v>
      </c>
      <c r="N5341" s="241" t="s">
        <v>34</v>
      </c>
      <c r="O5341" s="241" t="s">
        <v>34</v>
      </c>
      <c r="P5341" s="241" t="s">
        <v>34</v>
      </c>
      <c r="Q5341" s="159" t="s">
        <v>34</v>
      </c>
      <c r="R5341" s="100" t="s">
        <v>34</v>
      </c>
      <c r="S5341" s="163">
        <v>1</v>
      </c>
      <c r="T5341" s="103" t="s">
        <v>35</v>
      </c>
      <c r="U5341" s="160" t="s">
        <v>28</v>
      </c>
      <c r="V5341" s="160" t="s">
        <v>63</v>
      </c>
      <c r="W5341" s="159"/>
      <c r="X5341" s="159"/>
    </row>
    <row r="5342" spans="1:24" ht="81">
      <c r="A5342" s="155">
        <f>A5341+1</f>
        <v>5340</v>
      </c>
      <c r="B5342" s="160" t="s">
        <v>2217</v>
      </c>
      <c r="C5342" s="159">
        <v>2022</v>
      </c>
      <c r="D5342" s="160" t="s">
        <v>28</v>
      </c>
      <c r="E5342" s="160" t="s">
        <v>63</v>
      </c>
      <c r="F5342" s="268" t="s">
        <v>5891</v>
      </c>
      <c r="G5342" s="160" t="s">
        <v>426</v>
      </c>
      <c r="H5342" s="161" t="s">
        <v>83</v>
      </c>
      <c r="I5342" s="160" t="s">
        <v>32</v>
      </c>
      <c r="J5342" s="160" t="s">
        <v>33</v>
      </c>
      <c r="K5342" s="240" t="s">
        <v>34</v>
      </c>
      <c r="L5342" s="241" t="s">
        <v>34</v>
      </c>
      <c r="M5342" s="241" t="s">
        <v>34</v>
      </c>
      <c r="N5342" s="241" t="s">
        <v>34</v>
      </c>
      <c r="O5342" s="241" t="s">
        <v>34</v>
      </c>
      <c r="P5342" s="241" t="s">
        <v>34</v>
      </c>
      <c r="Q5342" s="159" t="s">
        <v>34</v>
      </c>
      <c r="R5342" s="100" t="s">
        <v>34</v>
      </c>
      <c r="S5342" s="163">
        <v>1</v>
      </c>
      <c r="T5342" s="103" t="s">
        <v>35</v>
      </c>
      <c r="U5342" s="160" t="s">
        <v>28</v>
      </c>
      <c r="V5342" s="160" t="s">
        <v>63</v>
      </c>
      <c r="W5342" s="159"/>
      <c r="X5342" s="159"/>
    </row>
    <row r="5343" spans="1:24" ht="41.25">
      <c r="A5343" s="155">
        <f>A5342+1</f>
        <v>5341</v>
      </c>
      <c r="B5343" s="160" t="s">
        <v>2217</v>
      </c>
      <c r="C5343" s="159">
        <v>2022</v>
      </c>
      <c r="D5343" s="160" t="s">
        <v>69</v>
      </c>
      <c r="E5343" s="160" t="s">
        <v>69</v>
      </c>
      <c r="F5343" s="268" t="s">
        <v>5892</v>
      </c>
      <c r="G5343" s="160" t="s">
        <v>31</v>
      </c>
      <c r="H5343" s="161" t="s">
        <v>29</v>
      </c>
      <c r="I5343" s="160" t="s">
        <v>71</v>
      </c>
      <c r="J5343" s="160" t="s">
        <v>72</v>
      </c>
      <c r="K5343" s="240" t="s">
        <v>34</v>
      </c>
      <c r="L5343" s="241" t="s">
        <v>34</v>
      </c>
      <c r="M5343" s="241" t="s">
        <v>34</v>
      </c>
      <c r="N5343" s="241" t="s">
        <v>34</v>
      </c>
      <c r="O5343" s="241" t="s">
        <v>34</v>
      </c>
      <c r="P5343" s="241" t="s">
        <v>34</v>
      </c>
      <c r="Q5343" s="159" t="s">
        <v>34</v>
      </c>
      <c r="R5343" s="100" t="s">
        <v>34</v>
      </c>
      <c r="S5343" s="163">
        <v>1</v>
      </c>
      <c r="T5343" s="103" t="s">
        <v>73</v>
      </c>
      <c r="U5343" s="160" t="s">
        <v>69</v>
      </c>
      <c r="V5343" s="160" t="s">
        <v>69</v>
      </c>
      <c r="W5343" s="159"/>
      <c r="X5343" s="159"/>
    </row>
    <row r="5344" spans="1:24" ht="81">
      <c r="A5344" s="155">
        <f>A5343+1</f>
        <v>5342</v>
      </c>
      <c r="B5344" s="160" t="s">
        <v>2217</v>
      </c>
      <c r="C5344" s="159">
        <v>2022</v>
      </c>
      <c r="D5344" s="160" t="s">
        <v>74</v>
      </c>
      <c r="E5344" s="160" t="s">
        <v>75</v>
      </c>
      <c r="F5344" s="268" t="s">
        <v>5893</v>
      </c>
      <c r="G5344" s="160" t="s">
        <v>426</v>
      </c>
      <c r="H5344" s="161" t="s">
        <v>83</v>
      </c>
      <c r="I5344" s="157" t="s">
        <v>32</v>
      </c>
      <c r="J5344" s="157" t="s">
        <v>33</v>
      </c>
      <c r="K5344" s="238" t="s">
        <v>34</v>
      </c>
      <c r="L5344" s="239" t="s">
        <v>34</v>
      </c>
      <c r="M5344" s="239" t="s">
        <v>34</v>
      </c>
      <c r="N5344" s="239" t="s">
        <v>34</v>
      </c>
      <c r="O5344" s="239" t="s">
        <v>34</v>
      </c>
      <c r="P5344" s="239" t="s">
        <v>34</v>
      </c>
      <c r="Q5344" s="159" t="s">
        <v>34</v>
      </c>
      <c r="R5344" s="100" t="s">
        <v>34</v>
      </c>
      <c r="S5344" s="163">
        <v>1</v>
      </c>
      <c r="T5344" s="103" t="s">
        <v>77</v>
      </c>
      <c r="U5344" s="160" t="s">
        <v>74</v>
      </c>
      <c r="V5344" s="160" t="s">
        <v>75</v>
      </c>
      <c r="W5344" s="159"/>
      <c r="X5344" s="159"/>
    </row>
    <row r="5345" spans="1:24" ht="20.25">
      <c r="A5345" s="155">
        <f>A5344+1</f>
        <v>5343</v>
      </c>
      <c r="B5345" s="160" t="s">
        <v>2217</v>
      </c>
      <c r="C5345" s="159">
        <v>2022</v>
      </c>
      <c r="D5345" s="160" t="s">
        <v>74</v>
      </c>
      <c r="E5345" s="160" t="s">
        <v>75</v>
      </c>
      <c r="F5345" s="268" t="s">
        <v>5894</v>
      </c>
      <c r="G5345" s="160" t="s">
        <v>31</v>
      </c>
      <c r="H5345" s="161" t="s">
        <v>29</v>
      </c>
      <c r="I5345" s="157" t="s">
        <v>32</v>
      </c>
      <c r="J5345" s="157" t="s">
        <v>33</v>
      </c>
      <c r="K5345" s="238" t="s">
        <v>34</v>
      </c>
      <c r="L5345" s="239" t="s">
        <v>34</v>
      </c>
      <c r="M5345" s="239" t="s">
        <v>34</v>
      </c>
      <c r="N5345" s="239" t="s">
        <v>34</v>
      </c>
      <c r="O5345" s="239" t="s">
        <v>34</v>
      </c>
      <c r="P5345" s="239" t="s">
        <v>34</v>
      </c>
      <c r="Q5345" s="159" t="s">
        <v>34</v>
      </c>
      <c r="R5345" s="100" t="s">
        <v>34</v>
      </c>
      <c r="S5345" s="163">
        <v>1</v>
      </c>
      <c r="T5345" s="103" t="s">
        <v>77</v>
      </c>
      <c r="U5345" s="160" t="s">
        <v>74</v>
      </c>
      <c r="V5345" s="160" t="s">
        <v>75</v>
      </c>
      <c r="W5345" s="159"/>
      <c r="X5345" s="159"/>
    </row>
    <row r="5346" spans="1:24" ht="30.75">
      <c r="A5346" s="155">
        <f>A5345+1</f>
        <v>5344</v>
      </c>
      <c r="B5346" s="160" t="s">
        <v>2217</v>
      </c>
      <c r="C5346" s="159">
        <v>2022</v>
      </c>
      <c r="D5346" s="160" t="s">
        <v>74</v>
      </c>
      <c r="E5346" s="160" t="s">
        <v>75</v>
      </c>
      <c r="F5346" s="268" t="s">
        <v>5895</v>
      </c>
      <c r="G5346" s="160" t="s">
        <v>31</v>
      </c>
      <c r="H5346" s="161" t="s">
        <v>50</v>
      </c>
      <c r="I5346" s="157" t="s">
        <v>32</v>
      </c>
      <c r="J5346" s="157" t="s">
        <v>33</v>
      </c>
      <c r="K5346" s="238" t="s">
        <v>48</v>
      </c>
      <c r="L5346" s="239" t="s">
        <v>34</v>
      </c>
      <c r="M5346" s="239" t="s">
        <v>48</v>
      </c>
      <c r="N5346" s="239" t="s">
        <v>34</v>
      </c>
      <c r="O5346" s="239" t="s">
        <v>48</v>
      </c>
      <c r="P5346" s="239" t="s">
        <v>34</v>
      </c>
      <c r="Q5346" s="159" t="s">
        <v>48</v>
      </c>
      <c r="R5346" s="100" t="s">
        <v>48</v>
      </c>
      <c r="S5346" s="163">
        <v>1</v>
      </c>
      <c r="T5346" s="103" t="s">
        <v>77</v>
      </c>
      <c r="U5346" s="160" t="s">
        <v>74</v>
      </c>
      <c r="V5346" s="160" t="s">
        <v>75</v>
      </c>
      <c r="W5346" s="159"/>
      <c r="X5346" s="159"/>
    </row>
    <row r="5347" spans="1:24" ht="20.25">
      <c r="A5347" s="155">
        <f>A5346+1</f>
        <v>5345</v>
      </c>
      <c r="B5347" s="160" t="s">
        <v>2217</v>
      </c>
      <c r="C5347" s="159">
        <v>2022</v>
      </c>
      <c r="D5347" s="160" t="s">
        <v>74</v>
      </c>
      <c r="E5347" s="160" t="s">
        <v>79</v>
      </c>
      <c r="F5347" s="268" t="s">
        <v>5896</v>
      </c>
      <c r="G5347" s="160" t="s">
        <v>31</v>
      </c>
      <c r="H5347" s="161" t="s">
        <v>39</v>
      </c>
      <c r="I5347" s="157" t="s">
        <v>32</v>
      </c>
      <c r="J5347" s="157" t="s">
        <v>33</v>
      </c>
      <c r="K5347" s="238" t="s">
        <v>34</v>
      </c>
      <c r="L5347" s="239" t="s">
        <v>34</v>
      </c>
      <c r="M5347" s="239" t="s">
        <v>34</v>
      </c>
      <c r="N5347" s="239" t="s">
        <v>34</v>
      </c>
      <c r="O5347" s="239" t="s">
        <v>48</v>
      </c>
      <c r="P5347" s="239" t="s">
        <v>34</v>
      </c>
      <c r="Q5347" s="159" t="s">
        <v>34</v>
      </c>
      <c r="R5347" s="100" t="s">
        <v>34</v>
      </c>
      <c r="S5347" s="163">
        <v>1</v>
      </c>
      <c r="T5347" s="103" t="s">
        <v>77</v>
      </c>
      <c r="U5347" s="160" t="s">
        <v>74</v>
      </c>
      <c r="V5347" s="160" t="s">
        <v>79</v>
      </c>
      <c r="W5347" s="159"/>
      <c r="X5347" s="159"/>
    </row>
    <row r="5348" spans="1:24" ht="81">
      <c r="A5348" s="155">
        <f>A5347+1</f>
        <v>5346</v>
      </c>
      <c r="B5348" s="160" t="s">
        <v>2217</v>
      </c>
      <c r="C5348" s="159">
        <v>2022</v>
      </c>
      <c r="D5348" s="160" t="s">
        <v>74</v>
      </c>
      <c r="E5348" s="160" t="s">
        <v>79</v>
      </c>
      <c r="F5348" s="268" t="s">
        <v>5897</v>
      </c>
      <c r="G5348" s="160" t="s">
        <v>426</v>
      </c>
      <c r="H5348" s="161" t="s">
        <v>83</v>
      </c>
      <c r="I5348" s="157" t="s">
        <v>32</v>
      </c>
      <c r="J5348" s="157" t="s">
        <v>33</v>
      </c>
      <c r="K5348" s="238" t="s">
        <v>34</v>
      </c>
      <c r="L5348" s="239" t="s">
        <v>34</v>
      </c>
      <c r="M5348" s="239" t="s">
        <v>34</v>
      </c>
      <c r="N5348" s="239" t="s">
        <v>34</v>
      </c>
      <c r="O5348" s="239" t="s">
        <v>34</v>
      </c>
      <c r="P5348" s="239" t="s">
        <v>34</v>
      </c>
      <c r="Q5348" s="159" t="s">
        <v>34</v>
      </c>
      <c r="R5348" s="100" t="s">
        <v>34</v>
      </c>
      <c r="S5348" s="163">
        <v>1</v>
      </c>
      <c r="T5348" s="103" t="s">
        <v>77</v>
      </c>
      <c r="U5348" s="160" t="s">
        <v>74</v>
      </c>
      <c r="V5348" s="160" t="s">
        <v>79</v>
      </c>
      <c r="W5348" s="159"/>
      <c r="X5348" s="159"/>
    </row>
    <row r="5349" spans="1:24" ht="30.75">
      <c r="A5349" s="155">
        <f>A5348+1</f>
        <v>5347</v>
      </c>
      <c r="B5349" s="160" t="s">
        <v>2217</v>
      </c>
      <c r="C5349" s="159">
        <v>2022</v>
      </c>
      <c r="D5349" s="160" t="s">
        <v>74</v>
      </c>
      <c r="E5349" s="160" t="s">
        <v>88</v>
      </c>
      <c r="F5349" s="268" t="s">
        <v>5898</v>
      </c>
      <c r="G5349" s="160" t="s">
        <v>31</v>
      </c>
      <c r="H5349" s="161" t="s">
        <v>29</v>
      </c>
      <c r="I5349" s="160" t="s">
        <v>90</v>
      </c>
      <c r="J5349" s="160" t="s">
        <v>88</v>
      </c>
      <c r="K5349" s="240" t="s">
        <v>34</v>
      </c>
      <c r="L5349" s="241" t="s">
        <v>48</v>
      </c>
      <c r="M5349" s="241" t="s">
        <v>34</v>
      </c>
      <c r="N5349" s="241" t="s">
        <v>34</v>
      </c>
      <c r="O5349" s="241" t="s">
        <v>34</v>
      </c>
      <c r="P5349" s="241" t="s">
        <v>34</v>
      </c>
      <c r="Q5349" s="159" t="s">
        <v>34</v>
      </c>
      <c r="R5349" s="100" t="s">
        <v>34</v>
      </c>
      <c r="S5349" s="163">
        <v>1</v>
      </c>
      <c r="T5349" s="103" t="s">
        <v>77</v>
      </c>
      <c r="U5349" s="160" t="s">
        <v>74</v>
      </c>
      <c r="V5349" s="160" t="s">
        <v>5367</v>
      </c>
      <c r="W5349" s="159"/>
      <c r="X5349" s="159"/>
    </row>
    <row r="5350" spans="1:24" ht="30.75">
      <c r="A5350" s="155">
        <f>A5349+1</f>
        <v>5348</v>
      </c>
      <c r="B5350" s="160" t="s">
        <v>2217</v>
      </c>
      <c r="C5350" s="159">
        <v>2022</v>
      </c>
      <c r="D5350" s="160" t="s">
        <v>74</v>
      </c>
      <c r="E5350" s="160" t="s">
        <v>88</v>
      </c>
      <c r="F5350" s="268" t="s">
        <v>5899</v>
      </c>
      <c r="G5350" s="160" t="s">
        <v>31</v>
      </c>
      <c r="H5350" s="161" t="s">
        <v>29</v>
      </c>
      <c r="I5350" s="160" t="s">
        <v>90</v>
      </c>
      <c r="J5350" s="160" t="s">
        <v>88</v>
      </c>
      <c r="K5350" s="240" t="s">
        <v>34</v>
      </c>
      <c r="L5350" s="241" t="s">
        <v>34</v>
      </c>
      <c r="M5350" s="241" t="s">
        <v>34</v>
      </c>
      <c r="N5350" s="241" t="s">
        <v>34</v>
      </c>
      <c r="O5350" s="241" t="s">
        <v>48</v>
      </c>
      <c r="P5350" s="241" t="s">
        <v>34</v>
      </c>
      <c r="Q5350" s="159" t="s">
        <v>34</v>
      </c>
      <c r="R5350" s="100" t="s">
        <v>34</v>
      </c>
      <c r="S5350" s="163">
        <v>1</v>
      </c>
      <c r="T5350" s="103" t="s">
        <v>77</v>
      </c>
      <c r="U5350" s="160" t="s">
        <v>74</v>
      </c>
      <c r="V5350" s="160" t="s">
        <v>5367</v>
      </c>
      <c r="W5350" s="159"/>
      <c r="X5350" s="159"/>
    </row>
    <row r="5351" spans="1:24" ht="30.75">
      <c r="A5351" s="155">
        <f>A5350+1</f>
        <v>5349</v>
      </c>
      <c r="B5351" s="160" t="s">
        <v>2217</v>
      </c>
      <c r="C5351" s="159">
        <v>2022</v>
      </c>
      <c r="D5351" s="160" t="s">
        <v>74</v>
      </c>
      <c r="E5351" s="160" t="s">
        <v>88</v>
      </c>
      <c r="F5351" s="268" t="s">
        <v>5900</v>
      </c>
      <c r="G5351" s="160" t="s">
        <v>31</v>
      </c>
      <c r="H5351" s="161" t="s">
        <v>39</v>
      </c>
      <c r="I5351" s="160" t="s">
        <v>90</v>
      </c>
      <c r="J5351" s="160" t="s">
        <v>88</v>
      </c>
      <c r="K5351" s="240" t="s">
        <v>34</v>
      </c>
      <c r="L5351" s="241" t="s">
        <v>48</v>
      </c>
      <c r="M5351" s="241" t="s">
        <v>34</v>
      </c>
      <c r="N5351" s="241" t="s">
        <v>34</v>
      </c>
      <c r="O5351" s="241" t="s">
        <v>34</v>
      </c>
      <c r="P5351" s="241" t="s">
        <v>34</v>
      </c>
      <c r="Q5351" s="159" t="s">
        <v>34</v>
      </c>
      <c r="R5351" s="100" t="s">
        <v>34</v>
      </c>
      <c r="S5351" s="163">
        <v>1</v>
      </c>
      <c r="T5351" s="103" t="s">
        <v>77</v>
      </c>
      <c r="U5351" s="160" t="s">
        <v>74</v>
      </c>
      <c r="V5351" s="160" t="s">
        <v>5367</v>
      </c>
      <c r="W5351" s="159"/>
      <c r="X5351" s="159"/>
    </row>
    <row r="5352" spans="1:24" ht="81">
      <c r="A5352" s="155">
        <f>A5351+1</f>
        <v>5350</v>
      </c>
      <c r="B5352" s="160" t="s">
        <v>2217</v>
      </c>
      <c r="C5352" s="159">
        <v>2022</v>
      </c>
      <c r="D5352" s="160" t="s">
        <v>74</v>
      </c>
      <c r="E5352" s="160" t="s">
        <v>88</v>
      </c>
      <c r="F5352" s="268" t="s">
        <v>5901</v>
      </c>
      <c r="G5352" s="160" t="s">
        <v>426</v>
      </c>
      <c r="H5352" s="161" t="s">
        <v>83</v>
      </c>
      <c r="I5352" s="160" t="s">
        <v>90</v>
      </c>
      <c r="J5352" s="160" t="s">
        <v>88</v>
      </c>
      <c r="K5352" s="240" t="s">
        <v>34</v>
      </c>
      <c r="L5352" s="241" t="s">
        <v>48</v>
      </c>
      <c r="M5352" s="241" t="s">
        <v>34</v>
      </c>
      <c r="N5352" s="241" t="s">
        <v>34</v>
      </c>
      <c r="O5352" s="241" t="s">
        <v>34</v>
      </c>
      <c r="P5352" s="241" t="s">
        <v>34</v>
      </c>
      <c r="Q5352" s="159" t="s">
        <v>34</v>
      </c>
      <c r="R5352" s="100" t="s">
        <v>34</v>
      </c>
      <c r="S5352" s="163">
        <v>1</v>
      </c>
      <c r="T5352" s="103" t="s">
        <v>77</v>
      </c>
      <c r="U5352" s="160" t="s">
        <v>74</v>
      </c>
      <c r="V5352" s="160" t="s">
        <v>5367</v>
      </c>
      <c r="W5352" s="159"/>
      <c r="X5352" s="159"/>
    </row>
    <row r="5353" spans="1:24" ht="81">
      <c r="A5353" s="155">
        <f>A5352+1</f>
        <v>5351</v>
      </c>
      <c r="B5353" s="160" t="s">
        <v>2217</v>
      </c>
      <c r="C5353" s="159">
        <v>2022</v>
      </c>
      <c r="D5353" s="160" t="s">
        <v>96</v>
      </c>
      <c r="E5353" s="160" t="s">
        <v>97</v>
      </c>
      <c r="F5353" s="268" t="s">
        <v>5902</v>
      </c>
      <c r="G5353" s="160" t="s">
        <v>426</v>
      </c>
      <c r="H5353" s="161" t="s">
        <v>83</v>
      </c>
      <c r="I5353" s="160" t="s">
        <v>90</v>
      </c>
      <c r="J5353" s="160" t="s">
        <v>97</v>
      </c>
      <c r="K5353" s="240" t="s">
        <v>34</v>
      </c>
      <c r="L5353" s="241" t="s">
        <v>34</v>
      </c>
      <c r="M5353" s="241" t="s">
        <v>34</v>
      </c>
      <c r="N5353" s="241" t="s">
        <v>34</v>
      </c>
      <c r="O5353" s="241" t="s">
        <v>48</v>
      </c>
      <c r="P5353" s="241" t="s">
        <v>34</v>
      </c>
      <c r="Q5353" s="159" t="s">
        <v>34</v>
      </c>
      <c r="R5353" s="100" t="s">
        <v>34</v>
      </c>
      <c r="S5353" s="163">
        <v>1</v>
      </c>
      <c r="T5353" s="103" t="s">
        <v>99</v>
      </c>
      <c r="U5353" s="160" t="s">
        <v>96</v>
      </c>
      <c r="V5353" s="160" t="s">
        <v>2984</v>
      </c>
      <c r="W5353" s="159"/>
      <c r="X5353" s="159"/>
    </row>
    <row r="5354" spans="1:24" ht="30.75">
      <c r="A5354" s="155">
        <f>A5353+1</f>
        <v>5352</v>
      </c>
      <c r="B5354" s="160" t="s">
        <v>2217</v>
      </c>
      <c r="C5354" s="159">
        <v>2022</v>
      </c>
      <c r="D5354" s="160" t="s">
        <v>96</v>
      </c>
      <c r="E5354" s="160" t="s">
        <v>97</v>
      </c>
      <c r="F5354" s="268" t="s">
        <v>5903</v>
      </c>
      <c r="G5354" s="160" t="s">
        <v>31</v>
      </c>
      <c r="H5354" s="161" t="s">
        <v>46</v>
      </c>
      <c r="I5354" s="160" t="s">
        <v>90</v>
      </c>
      <c r="J5354" s="160" t="s">
        <v>97</v>
      </c>
      <c r="K5354" s="240" t="s">
        <v>48</v>
      </c>
      <c r="L5354" s="241" t="s">
        <v>34</v>
      </c>
      <c r="M5354" s="241" t="s">
        <v>34</v>
      </c>
      <c r="N5354" s="241" t="s">
        <v>34</v>
      </c>
      <c r="O5354" s="241" t="s">
        <v>34</v>
      </c>
      <c r="P5354" s="241" t="s">
        <v>34</v>
      </c>
      <c r="Q5354" s="159" t="s">
        <v>34</v>
      </c>
      <c r="R5354" s="100" t="s">
        <v>34</v>
      </c>
      <c r="S5354" s="163">
        <v>1</v>
      </c>
      <c r="T5354" s="103" t="s">
        <v>99</v>
      </c>
      <c r="U5354" s="160" t="s">
        <v>96</v>
      </c>
      <c r="V5354" s="160" t="s">
        <v>464</v>
      </c>
      <c r="W5354" s="159"/>
      <c r="X5354" s="159"/>
    </row>
    <row r="5355" spans="1:24" ht="30.75">
      <c r="A5355" s="155">
        <f>A5354+1</f>
        <v>5353</v>
      </c>
      <c r="B5355" s="160" t="s">
        <v>2217</v>
      </c>
      <c r="C5355" s="159">
        <v>2022</v>
      </c>
      <c r="D5355" s="160" t="s">
        <v>96</v>
      </c>
      <c r="E5355" s="160" t="s">
        <v>97</v>
      </c>
      <c r="F5355" s="268" t="s">
        <v>5904</v>
      </c>
      <c r="G5355" s="160" t="s">
        <v>31</v>
      </c>
      <c r="H5355" s="161" t="s">
        <v>39</v>
      </c>
      <c r="I5355" s="160" t="s">
        <v>90</v>
      </c>
      <c r="J5355" s="160" t="s">
        <v>97</v>
      </c>
      <c r="K5355" s="240" t="s">
        <v>34</v>
      </c>
      <c r="L5355" s="241" t="s">
        <v>34</v>
      </c>
      <c r="M5355" s="241" t="s">
        <v>34</v>
      </c>
      <c r="N5355" s="241" t="s">
        <v>34</v>
      </c>
      <c r="O5355" s="241" t="s">
        <v>34</v>
      </c>
      <c r="P5355" s="241" t="s">
        <v>34</v>
      </c>
      <c r="Q5355" s="159" t="s">
        <v>34</v>
      </c>
      <c r="R5355" s="100" t="s">
        <v>34</v>
      </c>
      <c r="S5355" s="163">
        <v>1</v>
      </c>
      <c r="T5355" s="103" t="s">
        <v>99</v>
      </c>
      <c r="U5355" s="160" t="s">
        <v>96</v>
      </c>
      <c r="V5355" s="160" t="s">
        <v>464</v>
      </c>
      <c r="W5355" s="159"/>
      <c r="X5355" s="159"/>
    </row>
    <row r="5356" spans="1:24" ht="41.25">
      <c r="A5356" s="155">
        <f>A5355+1</f>
        <v>5354</v>
      </c>
      <c r="B5356" s="160" t="s">
        <v>2217</v>
      </c>
      <c r="C5356" s="159">
        <v>2022</v>
      </c>
      <c r="D5356" s="160" t="s">
        <v>96</v>
      </c>
      <c r="E5356" s="160" t="s">
        <v>414</v>
      </c>
      <c r="F5356" s="268" t="s">
        <v>5905</v>
      </c>
      <c r="G5356" s="160" t="s">
        <v>31</v>
      </c>
      <c r="H5356" s="161" t="s">
        <v>39</v>
      </c>
      <c r="I5356" s="160" t="s">
        <v>90</v>
      </c>
      <c r="J5356" s="160" t="s">
        <v>416</v>
      </c>
      <c r="K5356" s="240" t="s">
        <v>34</v>
      </c>
      <c r="L5356" s="241" t="s">
        <v>34</v>
      </c>
      <c r="M5356" s="241" t="s">
        <v>34</v>
      </c>
      <c r="N5356" s="241" t="s">
        <v>34</v>
      </c>
      <c r="O5356" s="241" t="s">
        <v>34</v>
      </c>
      <c r="P5356" s="241" t="s">
        <v>34</v>
      </c>
      <c r="Q5356" s="159" t="s">
        <v>34</v>
      </c>
      <c r="R5356" s="100" t="s">
        <v>34</v>
      </c>
      <c r="S5356" s="163">
        <v>1</v>
      </c>
      <c r="T5356" s="103" t="s">
        <v>99</v>
      </c>
      <c r="U5356" s="160" t="s">
        <v>96</v>
      </c>
      <c r="V5356" s="160" t="s">
        <v>414</v>
      </c>
      <c r="W5356" s="159"/>
      <c r="X5356" s="159"/>
    </row>
    <row r="5357" spans="1:24" ht="51">
      <c r="A5357" s="155">
        <f>A5356+1</f>
        <v>5355</v>
      </c>
      <c r="B5357" s="160" t="s">
        <v>2217</v>
      </c>
      <c r="C5357" s="159">
        <v>2022</v>
      </c>
      <c r="D5357" s="160" t="s">
        <v>96</v>
      </c>
      <c r="E5357" s="160" t="s">
        <v>1752</v>
      </c>
      <c r="F5357" s="268" t="s">
        <v>5906</v>
      </c>
      <c r="G5357" s="160" t="s">
        <v>31</v>
      </c>
      <c r="H5357" s="161" t="s">
        <v>39</v>
      </c>
      <c r="I5357" s="160" t="s">
        <v>90</v>
      </c>
      <c r="J5357" s="160" t="s">
        <v>416</v>
      </c>
      <c r="K5357" s="240" t="s">
        <v>34</v>
      </c>
      <c r="L5357" s="241" t="s">
        <v>34</v>
      </c>
      <c r="M5357" s="241" t="s">
        <v>34</v>
      </c>
      <c r="N5357" s="241" t="s">
        <v>34</v>
      </c>
      <c r="O5357" s="241" t="s">
        <v>34</v>
      </c>
      <c r="P5357" s="241" t="s">
        <v>34</v>
      </c>
      <c r="Q5357" s="159" t="s">
        <v>34</v>
      </c>
      <c r="R5357" s="100" t="s">
        <v>34</v>
      </c>
      <c r="S5357" s="163">
        <v>1</v>
      </c>
      <c r="T5357" s="103" t="s">
        <v>99</v>
      </c>
      <c r="U5357" s="160" t="s">
        <v>96</v>
      </c>
      <c r="V5357" s="160" t="s">
        <v>4838</v>
      </c>
      <c r="W5357" s="159"/>
      <c r="X5357" s="159"/>
    </row>
    <row r="5358" spans="1:24" ht="30.75">
      <c r="A5358" s="155">
        <f>A5357+1</f>
        <v>5356</v>
      </c>
      <c r="B5358" s="160" t="s">
        <v>2217</v>
      </c>
      <c r="C5358" s="159">
        <v>2022</v>
      </c>
      <c r="D5358" s="160" t="s">
        <v>96</v>
      </c>
      <c r="E5358" s="160" t="s">
        <v>308</v>
      </c>
      <c r="F5358" s="268" t="s">
        <v>5907</v>
      </c>
      <c r="G5358" s="160" t="s">
        <v>31</v>
      </c>
      <c r="H5358" s="161" t="s">
        <v>29</v>
      </c>
      <c r="I5358" s="160" t="s">
        <v>90</v>
      </c>
      <c r="J5358" s="160" t="s">
        <v>104</v>
      </c>
      <c r="K5358" s="240" t="s">
        <v>34</v>
      </c>
      <c r="L5358" s="241" t="s">
        <v>34</v>
      </c>
      <c r="M5358" s="241" t="s">
        <v>34</v>
      </c>
      <c r="N5358" s="241" t="s">
        <v>34</v>
      </c>
      <c r="O5358" s="241" t="s">
        <v>34</v>
      </c>
      <c r="P5358" s="241" t="s">
        <v>34</v>
      </c>
      <c r="Q5358" s="159" t="s">
        <v>34</v>
      </c>
      <c r="R5358" s="100" t="s">
        <v>34</v>
      </c>
      <c r="S5358" s="163">
        <v>1</v>
      </c>
      <c r="T5358" s="103" t="s">
        <v>99</v>
      </c>
      <c r="U5358" s="160" t="s">
        <v>96</v>
      </c>
      <c r="V5358" s="160" t="s">
        <v>3568</v>
      </c>
      <c r="W5358" s="159"/>
      <c r="X5358" s="159"/>
    </row>
    <row r="5359" spans="1:24" ht="30.75">
      <c r="A5359" s="155">
        <f>A5358+1</f>
        <v>5357</v>
      </c>
      <c r="B5359" s="160" t="s">
        <v>2217</v>
      </c>
      <c r="C5359" s="159">
        <v>2022</v>
      </c>
      <c r="D5359" s="160" t="s">
        <v>96</v>
      </c>
      <c r="E5359" s="160" t="s">
        <v>102</v>
      </c>
      <c r="F5359" s="268" t="s">
        <v>5908</v>
      </c>
      <c r="G5359" s="160" t="s">
        <v>31</v>
      </c>
      <c r="H5359" s="161" t="s">
        <v>29</v>
      </c>
      <c r="I5359" s="160" t="s">
        <v>90</v>
      </c>
      <c r="J5359" s="160" t="s">
        <v>104</v>
      </c>
      <c r="K5359" s="240" t="s">
        <v>34</v>
      </c>
      <c r="L5359" s="241" t="s">
        <v>34</v>
      </c>
      <c r="M5359" s="241" t="s">
        <v>34</v>
      </c>
      <c r="N5359" s="241" t="s">
        <v>34</v>
      </c>
      <c r="O5359" s="241" t="s">
        <v>34</v>
      </c>
      <c r="P5359" s="241" t="s">
        <v>34</v>
      </c>
      <c r="Q5359" s="159" t="s">
        <v>34</v>
      </c>
      <c r="R5359" s="100" t="s">
        <v>34</v>
      </c>
      <c r="S5359" s="163">
        <v>1</v>
      </c>
      <c r="T5359" s="103" t="s">
        <v>99</v>
      </c>
      <c r="U5359" s="160" t="s">
        <v>96</v>
      </c>
      <c r="V5359" s="160" t="s">
        <v>3568</v>
      </c>
      <c r="W5359" s="159"/>
      <c r="X5359" s="159"/>
    </row>
    <row r="5360" spans="1:24" ht="30.75">
      <c r="A5360" s="155">
        <f>A5359+1</f>
        <v>5358</v>
      </c>
      <c r="B5360" s="160" t="s">
        <v>2217</v>
      </c>
      <c r="C5360" s="159">
        <v>2022</v>
      </c>
      <c r="D5360" s="160" t="s">
        <v>96</v>
      </c>
      <c r="E5360" s="160" t="s">
        <v>102</v>
      </c>
      <c r="F5360" s="268" t="s">
        <v>5909</v>
      </c>
      <c r="G5360" s="160" t="s">
        <v>193</v>
      </c>
      <c r="H5360" s="161" t="s">
        <v>120</v>
      </c>
      <c r="I5360" s="160" t="s">
        <v>90</v>
      </c>
      <c r="J5360" s="160" t="s">
        <v>104</v>
      </c>
      <c r="K5360" s="240" t="s">
        <v>34</v>
      </c>
      <c r="L5360" s="241" t="s">
        <v>34</v>
      </c>
      <c r="M5360" s="241" t="s">
        <v>34</v>
      </c>
      <c r="N5360" s="241" t="s">
        <v>34</v>
      </c>
      <c r="O5360" s="241" t="s">
        <v>34</v>
      </c>
      <c r="P5360" s="241" t="s">
        <v>34</v>
      </c>
      <c r="Q5360" s="159" t="s">
        <v>34</v>
      </c>
      <c r="R5360" s="100" t="s">
        <v>34</v>
      </c>
      <c r="S5360" s="163">
        <v>1</v>
      </c>
      <c r="T5360" s="103" t="s">
        <v>99</v>
      </c>
      <c r="U5360" s="160" t="s">
        <v>96</v>
      </c>
      <c r="V5360" s="160" t="s">
        <v>3568</v>
      </c>
      <c r="W5360" s="159"/>
      <c r="X5360" s="159"/>
    </row>
    <row r="5361" spans="1:24" ht="81">
      <c r="A5361" s="155">
        <f>A5360+1</f>
        <v>5359</v>
      </c>
      <c r="B5361" s="160" t="s">
        <v>2217</v>
      </c>
      <c r="C5361" s="159">
        <v>2022</v>
      </c>
      <c r="D5361" s="160" t="s">
        <v>106</v>
      </c>
      <c r="E5361" s="160" t="s">
        <v>131</v>
      </c>
      <c r="F5361" s="268" t="s">
        <v>5910</v>
      </c>
      <c r="G5361" s="160" t="s">
        <v>426</v>
      </c>
      <c r="H5361" s="161" t="s">
        <v>83</v>
      </c>
      <c r="I5361" s="157" t="s">
        <v>71</v>
      </c>
      <c r="J5361" s="160" t="s">
        <v>109</v>
      </c>
      <c r="K5361" s="240" t="s">
        <v>48</v>
      </c>
      <c r="L5361" s="241" t="s">
        <v>34</v>
      </c>
      <c r="M5361" s="241" t="s">
        <v>34</v>
      </c>
      <c r="N5361" s="241" t="s">
        <v>34</v>
      </c>
      <c r="O5361" s="241" t="s">
        <v>34</v>
      </c>
      <c r="P5361" s="241" t="s">
        <v>34</v>
      </c>
      <c r="Q5361" s="159" t="s">
        <v>34</v>
      </c>
      <c r="R5361" s="100" t="s">
        <v>34</v>
      </c>
      <c r="S5361" s="163">
        <v>1</v>
      </c>
      <c r="T5361" s="103" t="s">
        <v>110</v>
      </c>
      <c r="U5361" s="160" t="s">
        <v>111</v>
      </c>
      <c r="V5361" s="160" t="s">
        <v>5911</v>
      </c>
      <c r="W5361" s="159"/>
      <c r="X5361" s="159"/>
    </row>
    <row r="5362" spans="1:24" ht="81">
      <c r="A5362" s="155">
        <f>A5361+1</f>
        <v>5360</v>
      </c>
      <c r="B5362" s="160" t="s">
        <v>2217</v>
      </c>
      <c r="C5362" s="159">
        <v>2022</v>
      </c>
      <c r="D5362" s="160" t="s">
        <v>106</v>
      </c>
      <c r="E5362" s="160" t="s">
        <v>131</v>
      </c>
      <c r="F5362" s="268" t="s">
        <v>5912</v>
      </c>
      <c r="G5362" s="160" t="s">
        <v>426</v>
      </c>
      <c r="H5362" s="161" t="s">
        <v>83</v>
      </c>
      <c r="I5362" s="157" t="s">
        <v>71</v>
      </c>
      <c r="J5362" s="160" t="s">
        <v>109</v>
      </c>
      <c r="K5362" s="240" t="s">
        <v>34</v>
      </c>
      <c r="L5362" s="241" t="s">
        <v>34</v>
      </c>
      <c r="M5362" s="241" t="s">
        <v>48</v>
      </c>
      <c r="N5362" s="241" t="s">
        <v>34</v>
      </c>
      <c r="O5362" s="241" t="s">
        <v>48</v>
      </c>
      <c r="P5362" s="241" t="s">
        <v>34</v>
      </c>
      <c r="Q5362" s="159" t="s">
        <v>34</v>
      </c>
      <c r="R5362" s="100" t="s">
        <v>34</v>
      </c>
      <c r="S5362" s="163">
        <v>1</v>
      </c>
      <c r="T5362" s="103" t="s">
        <v>110</v>
      </c>
      <c r="U5362" s="160" t="s">
        <v>111</v>
      </c>
      <c r="V5362" s="160" t="s">
        <v>5911</v>
      </c>
      <c r="W5362" s="159"/>
      <c r="X5362" s="159"/>
    </row>
    <row r="5363" spans="1:24" ht="81">
      <c r="A5363" s="155">
        <f>A5362+1</f>
        <v>5361</v>
      </c>
      <c r="B5363" s="160" t="s">
        <v>2217</v>
      </c>
      <c r="C5363" s="159">
        <v>2022</v>
      </c>
      <c r="D5363" s="160" t="s">
        <v>106</v>
      </c>
      <c r="E5363" s="160" t="s">
        <v>131</v>
      </c>
      <c r="F5363" s="268" t="s">
        <v>5913</v>
      </c>
      <c r="G5363" s="160" t="s">
        <v>426</v>
      </c>
      <c r="H5363" s="161" t="s">
        <v>83</v>
      </c>
      <c r="I5363" s="157" t="s">
        <v>71</v>
      </c>
      <c r="J5363" s="160" t="s">
        <v>109</v>
      </c>
      <c r="K5363" s="240" t="s">
        <v>34</v>
      </c>
      <c r="L5363" s="241" t="s">
        <v>34</v>
      </c>
      <c r="M5363" s="241" t="s">
        <v>34</v>
      </c>
      <c r="N5363" s="241" t="s">
        <v>34</v>
      </c>
      <c r="O5363" s="241" t="s">
        <v>34</v>
      </c>
      <c r="P5363" s="241" t="s">
        <v>34</v>
      </c>
      <c r="Q5363" s="159" t="s">
        <v>34</v>
      </c>
      <c r="R5363" s="100" t="s">
        <v>34</v>
      </c>
      <c r="S5363" s="163">
        <v>1</v>
      </c>
      <c r="T5363" s="103" t="s">
        <v>110</v>
      </c>
      <c r="U5363" s="160" t="s">
        <v>111</v>
      </c>
      <c r="V5363" s="160" t="s">
        <v>5911</v>
      </c>
      <c r="W5363" s="159"/>
      <c r="X5363" s="159"/>
    </row>
    <row r="5364" spans="1:24" ht="81">
      <c r="A5364" s="155">
        <f>A5363+1</f>
        <v>5362</v>
      </c>
      <c r="B5364" s="160" t="s">
        <v>2217</v>
      </c>
      <c r="C5364" s="159">
        <v>2022</v>
      </c>
      <c r="D5364" s="160" t="s">
        <v>106</v>
      </c>
      <c r="E5364" s="160" t="s">
        <v>3243</v>
      </c>
      <c r="F5364" s="268" t="s">
        <v>5914</v>
      </c>
      <c r="G5364" s="160" t="s">
        <v>426</v>
      </c>
      <c r="H5364" s="161" t="s">
        <v>83</v>
      </c>
      <c r="I5364" s="160" t="s">
        <v>71</v>
      </c>
      <c r="J5364" s="160" t="s">
        <v>109</v>
      </c>
      <c r="K5364" s="240" t="s">
        <v>34</v>
      </c>
      <c r="L5364" s="241" t="s">
        <v>34</v>
      </c>
      <c r="M5364" s="241" t="s">
        <v>48</v>
      </c>
      <c r="N5364" s="241" t="s">
        <v>34</v>
      </c>
      <c r="O5364" s="241" t="s">
        <v>48</v>
      </c>
      <c r="P5364" s="241" t="s">
        <v>34</v>
      </c>
      <c r="Q5364" s="159" t="s">
        <v>34</v>
      </c>
      <c r="R5364" s="100" t="s">
        <v>34</v>
      </c>
      <c r="S5364" s="163">
        <v>1</v>
      </c>
      <c r="T5364" s="103" t="s">
        <v>110</v>
      </c>
      <c r="U5364" s="160" t="s">
        <v>111</v>
      </c>
      <c r="V5364" s="160" t="s">
        <v>5911</v>
      </c>
      <c r="W5364" s="159"/>
      <c r="X5364" s="159"/>
    </row>
    <row r="5365" spans="1:24" ht="41.25">
      <c r="A5365" s="155">
        <f>A5364+1</f>
        <v>5363</v>
      </c>
      <c r="B5365" s="160" t="s">
        <v>2217</v>
      </c>
      <c r="C5365" s="159">
        <v>2022</v>
      </c>
      <c r="D5365" s="160" t="s">
        <v>106</v>
      </c>
      <c r="E5365" s="160" t="s">
        <v>5516</v>
      </c>
      <c r="F5365" s="268" t="s">
        <v>5915</v>
      </c>
      <c r="G5365" s="160" t="s">
        <v>193</v>
      </c>
      <c r="H5365" s="161" t="s">
        <v>120</v>
      </c>
      <c r="I5365" s="160" t="s">
        <v>71</v>
      </c>
      <c r="J5365" s="160" t="s">
        <v>109</v>
      </c>
      <c r="K5365" s="240" t="s">
        <v>48</v>
      </c>
      <c r="L5365" s="241" t="s">
        <v>34</v>
      </c>
      <c r="M5365" s="241" t="s">
        <v>34</v>
      </c>
      <c r="N5365" s="241" t="s">
        <v>34</v>
      </c>
      <c r="O5365" s="241" t="s">
        <v>34</v>
      </c>
      <c r="P5365" s="241" t="s">
        <v>34</v>
      </c>
      <c r="Q5365" s="159" t="s">
        <v>34</v>
      </c>
      <c r="R5365" s="100" t="s">
        <v>34</v>
      </c>
      <c r="S5365" s="163">
        <v>1</v>
      </c>
      <c r="T5365" s="103" t="s">
        <v>110</v>
      </c>
      <c r="U5365" s="160" t="s">
        <v>111</v>
      </c>
      <c r="V5365" s="160" t="s">
        <v>5911</v>
      </c>
      <c r="W5365" s="159"/>
      <c r="X5365" s="159"/>
    </row>
    <row r="5366" spans="1:24" ht="41.25">
      <c r="A5366" s="155">
        <f>A5365+1</f>
        <v>5364</v>
      </c>
      <c r="B5366" s="160" t="s">
        <v>2217</v>
      </c>
      <c r="C5366" s="159">
        <v>2022</v>
      </c>
      <c r="D5366" s="160" t="s">
        <v>106</v>
      </c>
      <c r="E5366" s="160" t="s">
        <v>3243</v>
      </c>
      <c r="F5366" s="268" t="s">
        <v>5916</v>
      </c>
      <c r="G5366" s="160" t="s">
        <v>31</v>
      </c>
      <c r="H5366" s="161" t="s">
        <v>50</v>
      </c>
      <c r="I5366" s="160" t="s">
        <v>71</v>
      </c>
      <c r="J5366" s="160" t="s">
        <v>109</v>
      </c>
      <c r="K5366" s="240" t="s">
        <v>48</v>
      </c>
      <c r="L5366" s="241" t="s">
        <v>34</v>
      </c>
      <c r="M5366" s="241" t="s">
        <v>34</v>
      </c>
      <c r="N5366" s="241" t="s">
        <v>34</v>
      </c>
      <c r="O5366" s="241" t="s">
        <v>34</v>
      </c>
      <c r="P5366" s="241" t="s">
        <v>34</v>
      </c>
      <c r="Q5366" s="159" t="s">
        <v>48</v>
      </c>
      <c r="R5366" s="100" t="s">
        <v>48</v>
      </c>
      <c r="S5366" s="163">
        <v>1</v>
      </c>
      <c r="T5366" s="103" t="s">
        <v>110</v>
      </c>
      <c r="U5366" s="160" t="s">
        <v>111</v>
      </c>
      <c r="V5366" s="160" t="s">
        <v>5911</v>
      </c>
      <c r="W5366" s="159"/>
      <c r="X5366" s="159"/>
    </row>
    <row r="5367" spans="1:24" ht="41.25">
      <c r="A5367" s="155">
        <f>A5366+1</f>
        <v>5365</v>
      </c>
      <c r="B5367" s="160" t="s">
        <v>2217</v>
      </c>
      <c r="C5367" s="159">
        <v>2022</v>
      </c>
      <c r="D5367" s="160" t="s">
        <v>106</v>
      </c>
      <c r="E5367" s="160" t="s">
        <v>379</v>
      </c>
      <c r="F5367" s="268" t="s">
        <v>5917</v>
      </c>
      <c r="G5367" s="160" t="s">
        <v>31</v>
      </c>
      <c r="H5367" s="161" t="s">
        <v>29</v>
      </c>
      <c r="I5367" s="160" t="s">
        <v>71</v>
      </c>
      <c r="J5367" s="160" t="s">
        <v>72</v>
      </c>
      <c r="K5367" s="240" t="s">
        <v>48</v>
      </c>
      <c r="L5367" s="241" t="s">
        <v>34</v>
      </c>
      <c r="M5367" s="241" t="s">
        <v>48</v>
      </c>
      <c r="N5367" s="241" t="s">
        <v>34</v>
      </c>
      <c r="O5367" s="241" t="s">
        <v>34</v>
      </c>
      <c r="P5367" s="241" t="s">
        <v>34</v>
      </c>
      <c r="Q5367" s="159" t="s">
        <v>34</v>
      </c>
      <c r="R5367" s="100" t="s">
        <v>34</v>
      </c>
      <c r="S5367" s="163">
        <v>1</v>
      </c>
      <c r="T5367" s="103" t="s">
        <v>110</v>
      </c>
      <c r="U5367" s="160" t="s">
        <v>111</v>
      </c>
      <c r="V5367" s="160" t="s">
        <v>379</v>
      </c>
      <c r="W5367" s="159"/>
      <c r="X5367" s="159"/>
    </row>
    <row r="5368" spans="1:24" ht="81">
      <c r="A5368" s="155">
        <f>A5367+1</f>
        <v>5366</v>
      </c>
      <c r="B5368" s="160" t="s">
        <v>2217</v>
      </c>
      <c r="C5368" s="159">
        <v>2022</v>
      </c>
      <c r="D5368" s="160" t="s">
        <v>106</v>
      </c>
      <c r="E5368" s="160" t="s">
        <v>379</v>
      </c>
      <c r="F5368" s="268" t="s">
        <v>5918</v>
      </c>
      <c r="G5368" s="160" t="s">
        <v>426</v>
      </c>
      <c r="H5368" s="161" t="s">
        <v>83</v>
      </c>
      <c r="I5368" s="160" t="s">
        <v>71</v>
      </c>
      <c r="J5368" s="160" t="s">
        <v>72</v>
      </c>
      <c r="K5368" s="240" t="s">
        <v>48</v>
      </c>
      <c r="L5368" s="241" t="s">
        <v>34</v>
      </c>
      <c r="M5368" s="241" t="s">
        <v>34</v>
      </c>
      <c r="N5368" s="241" t="s">
        <v>34</v>
      </c>
      <c r="O5368" s="241" t="s">
        <v>34</v>
      </c>
      <c r="P5368" s="241" t="s">
        <v>34</v>
      </c>
      <c r="Q5368" s="159" t="s">
        <v>34</v>
      </c>
      <c r="R5368" s="100" t="s">
        <v>34</v>
      </c>
      <c r="S5368" s="163">
        <v>1</v>
      </c>
      <c r="T5368" s="103" t="s">
        <v>110</v>
      </c>
      <c r="U5368" s="160" t="s">
        <v>111</v>
      </c>
      <c r="V5368" s="160" t="s">
        <v>379</v>
      </c>
      <c r="W5368" s="159"/>
      <c r="X5368" s="159"/>
    </row>
    <row r="5369" spans="1:24" ht="81">
      <c r="A5369" s="155">
        <f>A5368+1</f>
        <v>5367</v>
      </c>
      <c r="B5369" s="160" t="s">
        <v>2217</v>
      </c>
      <c r="C5369" s="159">
        <v>2022</v>
      </c>
      <c r="D5369" s="160" t="s">
        <v>106</v>
      </c>
      <c r="E5369" s="160" t="s">
        <v>379</v>
      </c>
      <c r="F5369" s="268" t="s">
        <v>5919</v>
      </c>
      <c r="G5369" s="160" t="s">
        <v>426</v>
      </c>
      <c r="H5369" s="161" t="s">
        <v>83</v>
      </c>
      <c r="I5369" s="160" t="s">
        <v>71</v>
      </c>
      <c r="J5369" s="160" t="s">
        <v>72</v>
      </c>
      <c r="K5369" s="240" t="s">
        <v>48</v>
      </c>
      <c r="L5369" s="241" t="s">
        <v>34</v>
      </c>
      <c r="M5369" s="241" t="s">
        <v>34</v>
      </c>
      <c r="N5369" s="241" t="s">
        <v>34</v>
      </c>
      <c r="O5369" s="241" t="s">
        <v>34</v>
      </c>
      <c r="P5369" s="241" t="s">
        <v>34</v>
      </c>
      <c r="Q5369" s="159" t="s">
        <v>34</v>
      </c>
      <c r="R5369" s="100" t="s">
        <v>34</v>
      </c>
      <c r="S5369" s="163">
        <v>1</v>
      </c>
      <c r="T5369" s="103" t="s">
        <v>110</v>
      </c>
      <c r="U5369" s="160" t="s">
        <v>111</v>
      </c>
      <c r="V5369" s="160" t="s">
        <v>379</v>
      </c>
      <c r="W5369" s="159"/>
      <c r="X5369" s="159"/>
    </row>
    <row r="5370" spans="1:24" ht="81">
      <c r="A5370" s="155">
        <f>A5369+1</f>
        <v>5368</v>
      </c>
      <c r="B5370" s="160" t="s">
        <v>2217</v>
      </c>
      <c r="C5370" s="159">
        <v>2022</v>
      </c>
      <c r="D5370" s="160" t="s">
        <v>139</v>
      </c>
      <c r="E5370" s="160" t="s">
        <v>5528</v>
      </c>
      <c r="F5370" s="268" t="s">
        <v>5920</v>
      </c>
      <c r="G5370" s="160" t="s">
        <v>426</v>
      </c>
      <c r="H5370" s="161" t="s">
        <v>83</v>
      </c>
      <c r="I5370" s="160" t="s">
        <v>71</v>
      </c>
      <c r="J5370" s="160" t="s">
        <v>142</v>
      </c>
      <c r="K5370" s="240" t="s">
        <v>34</v>
      </c>
      <c r="L5370" s="241" t="s">
        <v>34</v>
      </c>
      <c r="M5370" s="241" t="s">
        <v>34</v>
      </c>
      <c r="N5370" s="241" t="s">
        <v>34</v>
      </c>
      <c r="O5370" s="241" t="s">
        <v>34</v>
      </c>
      <c r="P5370" s="241" t="s">
        <v>34</v>
      </c>
      <c r="Q5370" s="159" t="s">
        <v>34</v>
      </c>
      <c r="R5370" s="100" t="s">
        <v>34</v>
      </c>
      <c r="S5370" s="163">
        <v>1</v>
      </c>
      <c r="T5370" s="103" t="s">
        <v>143</v>
      </c>
      <c r="U5370" s="160" t="s">
        <v>329</v>
      </c>
      <c r="V5370" s="160" t="s">
        <v>144</v>
      </c>
      <c r="W5370" s="159"/>
      <c r="X5370" s="159"/>
    </row>
    <row r="5371" spans="1:24" ht="30.75">
      <c r="A5371" s="155">
        <f>A5370+1</f>
        <v>5369</v>
      </c>
      <c r="B5371" s="160" t="s">
        <v>2217</v>
      </c>
      <c r="C5371" s="159">
        <v>2022</v>
      </c>
      <c r="D5371" s="160" t="s">
        <v>139</v>
      </c>
      <c r="E5371" s="160" t="s">
        <v>5528</v>
      </c>
      <c r="F5371" s="268" t="s">
        <v>5921</v>
      </c>
      <c r="G5371" s="160" t="s">
        <v>31</v>
      </c>
      <c r="H5371" s="161" t="s">
        <v>39</v>
      </c>
      <c r="I5371" s="160" t="s">
        <v>186</v>
      </c>
      <c r="J5371" s="160" t="s">
        <v>201</v>
      </c>
      <c r="K5371" s="240" t="s">
        <v>34</v>
      </c>
      <c r="L5371" s="241" t="s">
        <v>34</v>
      </c>
      <c r="M5371" s="241" t="s">
        <v>34</v>
      </c>
      <c r="N5371" s="241" t="s">
        <v>34</v>
      </c>
      <c r="O5371" s="241" t="s">
        <v>34</v>
      </c>
      <c r="P5371" s="241" t="s">
        <v>34</v>
      </c>
      <c r="Q5371" s="159" t="s">
        <v>34</v>
      </c>
      <c r="R5371" s="100" t="s">
        <v>34</v>
      </c>
      <c r="S5371" s="163">
        <v>1</v>
      </c>
      <c r="T5371" s="103" t="s">
        <v>143</v>
      </c>
      <c r="U5371" s="160" t="s">
        <v>329</v>
      </c>
      <c r="V5371" s="160" t="s">
        <v>144</v>
      </c>
      <c r="W5371" s="159"/>
      <c r="X5371" s="159"/>
    </row>
    <row r="5372" spans="1:24" ht="41.25">
      <c r="A5372" s="155">
        <f>A5371+1</f>
        <v>5370</v>
      </c>
      <c r="B5372" s="160" t="s">
        <v>2217</v>
      </c>
      <c r="C5372" s="159">
        <v>2022</v>
      </c>
      <c r="D5372" s="160" t="s">
        <v>139</v>
      </c>
      <c r="E5372" s="160" t="s">
        <v>483</v>
      </c>
      <c r="F5372" s="268" t="s">
        <v>5922</v>
      </c>
      <c r="G5372" s="160" t="s">
        <v>31</v>
      </c>
      <c r="H5372" s="161" t="s">
        <v>39</v>
      </c>
      <c r="I5372" s="160" t="s">
        <v>71</v>
      </c>
      <c r="J5372" s="160" t="s">
        <v>142</v>
      </c>
      <c r="K5372" s="240" t="s">
        <v>34</v>
      </c>
      <c r="L5372" s="241" t="s">
        <v>34</v>
      </c>
      <c r="M5372" s="241" t="s">
        <v>34</v>
      </c>
      <c r="N5372" s="241" t="s">
        <v>34</v>
      </c>
      <c r="O5372" s="241" t="s">
        <v>34</v>
      </c>
      <c r="P5372" s="241" t="s">
        <v>34</v>
      </c>
      <c r="Q5372" s="159" t="s">
        <v>34</v>
      </c>
      <c r="R5372" s="100" t="s">
        <v>34</v>
      </c>
      <c r="S5372" s="163">
        <v>1</v>
      </c>
      <c r="T5372" s="103" t="s">
        <v>143</v>
      </c>
      <c r="U5372" s="160" t="s">
        <v>329</v>
      </c>
      <c r="V5372" s="160" t="s">
        <v>483</v>
      </c>
      <c r="W5372" s="159"/>
      <c r="X5372" s="159"/>
    </row>
    <row r="5373" spans="1:24" ht="81">
      <c r="A5373" s="155">
        <f>A5372+1</f>
        <v>5371</v>
      </c>
      <c r="B5373" s="160" t="s">
        <v>2217</v>
      </c>
      <c r="C5373" s="159">
        <v>2022</v>
      </c>
      <c r="D5373" s="160" t="s">
        <v>139</v>
      </c>
      <c r="E5373" s="160" t="s">
        <v>483</v>
      </c>
      <c r="F5373" s="268" t="s">
        <v>5923</v>
      </c>
      <c r="G5373" s="160" t="s">
        <v>426</v>
      </c>
      <c r="H5373" s="161" t="s">
        <v>83</v>
      </c>
      <c r="I5373" s="160" t="s">
        <v>71</v>
      </c>
      <c r="J5373" s="160" t="s">
        <v>142</v>
      </c>
      <c r="K5373" s="240" t="s">
        <v>34</v>
      </c>
      <c r="L5373" s="241" t="s">
        <v>34</v>
      </c>
      <c r="M5373" s="241" t="s">
        <v>34</v>
      </c>
      <c r="N5373" s="241" t="s">
        <v>34</v>
      </c>
      <c r="O5373" s="241" t="s">
        <v>34</v>
      </c>
      <c r="P5373" s="241" t="s">
        <v>34</v>
      </c>
      <c r="Q5373" s="159" t="s">
        <v>34</v>
      </c>
      <c r="R5373" s="100" t="s">
        <v>34</v>
      </c>
      <c r="S5373" s="163">
        <v>1</v>
      </c>
      <c r="T5373" s="103" t="s">
        <v>143</v>
      </c>
      <c r="U5373" s="160" t="s">
        <v>329</v>
      </c>
      <c r="V5373" s="160" t="s">
        <v>483</v>
      </c>
      <c r="W5373" s="159"/>
      <c r="X5373" s="159"/>
    </row>
    <row r="5374" spans="1:24" ht="41.25">
      <c r="A5374" s="155">
        <f>A5373+1</f>
        <v>5372</v>
      </c>
      <c r="B5374" s="160" t="s">
        <v>2217</v>
      </c>
      <c r="C5374" s="159">
        <v>2022</v>
      </c>
      <c r="D5374" s="160" t="s">
        <v>139</v>
      </c>
      <c r="E5374" s="160" t="s">
        <v>483</v>
      </c>
      <c r="F5374" s="268" t="s">
        <v>5924</v>
      </c>
      <c r="G5374" s="160" t="s">
        <v>31</v>
      </c>
      <c r="H5374" s="161" t="s">
        <v>39</v>
      </c>
      <c r="I5374" s="160" t="s">
        <v>71</v>
      </c>
      <c r="J5374" s="160" t="s">
        <v>142</v>
      </c>
      <c r="K5374" s="240" t="s">
        <v>34</v>
      </c>
      <c r="L5374" s="241" t="s">
        <v>34</v>
      </c>
      <c r="M5374" s="241" t="s">
        <v>34</v>
      </c>
      <c r="N5374" s="241" t="s">
        <v>34</v>
      </c>
      <c r="O5374" s="241" t="s">
        <v>34</v>
      </c>
      <c r="P5374" s="241" t="s">
        <v>34</v>
      </c>
      <c r="Q5374" s="159" t="s">
        <v>34</v>
      </c>
      <c r="R5374" s="100" t="s">
        <v>34</v>
      </c>
      <c r="S5374" s="163">
        <v>1</v>
      </c>
      <c r="T5374" s="103" t="s">
        <v>143</v>
      </c>
      <c r="U5374" s="160" t="s">
        <v>329</v>
      </c>
      <c r="V5374" s="160" t="s">
        <v>483</v>
      </c>
      <c r="W5374" s="159"/>
      <c r="X5374" s="159"/>
    </row>
    <row r="5375" spans="1:24" ht="41.25">
      <c r="A5375" s="155">
        <f>A5374+1</f>
        <v>5373</v>
      </c>
      <c r="B5375" s="160" t="s">
        <v>2217</v>
      </c>
      <c r="C5375" s="159">
        <v>2022</v>
      </c>
      <c r="D5375" s="160" t="s">
        <v>139</v>
      </c>
      <c r="E5375" s="160" t="s">
        <v>483</v>
      </c>
      <c r="F5375" s="268" t="s">
        <v>5925</v>
      </c>
      <c r="G5375" s="160" t="s">
        <v>31</v>
      </c>
      <c r="H5375" s="161" t="s">
        <v>46</v>
      </c>
      <c r="I5375" s="160" t="s">
        <v>71</v>
      </c>
      <c r="J5375" s="160" t="s">
        <v>142</v>
      </c>
      <c r="K5375" s="240" t="s">
        <v>34</v>
      </c>
      <c r="L5375" s="241" t="s">
        <v>34</v>
      </c>
      <c r="M5375" s="241" t="s">
        <v>34</v>
      </c>
      <c r="N5375" s="241" t="s">
        <v>34</v>
      </c>
      <c r="O5375" s="241" t="s">
        <v>34</v>
      </c>
      <c r="P5375" s="241" t="s">
        <v>34</v>
      </c>
      <c r="Q5375" s="159" t="s">
        <v>34</v>
      </c>
      <c r="R5375" s="100" t="s">
        <v>34</v>
      </c>
      <c r="S5375" s="163">
        <v>1</v>
      </c>
      <c r="T5375" s="103" t="s">
        <v>143</v>
      </c>
      <c r="U5375" s="160" t="s">
        <v>329</v>
      </c>
      <c r="V5375" s="160" t="s">
        <v>483</v>
      </c>
      <c r="W5375" s="159"/>
      <c r="X5375" s="159"/>
    </row>
    <row r="5376" spans="1:24" ht="81">
      <c r="A5376" s="155">
        <f>A5375+1</f>
        <v>5374</v>
      </c>
      <c r="B5376" s="160" t="s">
        <v>2217</v>
      </c>
      <c r="C5376" s="159">
        <v>2022</v>
      </c>
      <c r="D5376" s="160" t="s">
        <v>162</v>
      </c>
      <c r="E5376" s="160" t="s">
        <v>162</v>
      </c>
      <c r="F5376" s="268" t="s">
        <v>5926</v>
      </c>
      <c r="G5376" s="160" t="s">
        <v>426</v>
      </c>
      <c r="H5376" s="161" t="s">
        <v>83</v>
      </c>
      <c r="I5376" s="160" t="s">
        <v>164</v>
      </c>
      <c r="J5376" s="160" t="s">
        <v>15</v>
      </c>
      <c r="K5376" s="240" t="s">
        <v>34</v>
      </c>
      <c r="L5376" s="241" t="s">
        <v>34</v>
      </c>
      <c r="M5376" s="241" t="s">
        <v>48</v>
      </c>
      <c r="N5376" s="241" t="s">
        <v>34</v>
      </c>
      <c r="O5376" s="241" t="s">
        <v>48</v>
      </c>
      <c r="P5376" s="241" t="s">
        <v>34</v>
      </c>
      <c r="Q5376" s="159" t="s">
        <v>34</v>
      </c>
      <c r="R5376" s="100" t="s">
        <v>34</v>
      </c>
      <c r="S5376" s="163">
        <v>1</v>
      </c>
      <c r="T5376" s="103" t="s">
        <v>165</v>
      </c>
      <c r="U5376" s="160" t="s">
        <v>162</v>
      </c>
      <c r="V5376" s="160" t="s">
        <v>162</v>
      </c>
      <c r="W5376" s="159"/>
      <c r="X5376" s="159"/>
    </row>
    <row r="5377" spans="1:24" ht="81">
      <c r="A5377" s="155">
        <f>A5376+1</f>
        <v>5375</v>
      </c>
      <c r="B5377" s="160" t="s">
        <v>2217</v>
      </c>
      <c r="C5377" s="159">
        <v>2022</v>
      </c>
      <c r="D5377" s="160" t="s">
        <v>162</v>
      </c>
      <c r="E5377" s="160" t="s">
        <v>162</v>
      </c>
      <c r="F5377" s="268" t="s">
        <v>5927</v>
      </c>
      <c r="G5377" s="160" t="s">
        <v>426</v>
      </c>
      <c r="H5377" s="161" t="s">
        <v>83</v>
      </c>
      <c r="I5377" s="160" t="s">
        <v>164</v>
      </c>
      <c r="J5377" s="160" t="s">
        <v>15</v>
      </c>
      <c r="K5377" s="240" t="s">
        <v>34</v>
      </c>
      <c r="L5377" s="241" t="s">
        <v>34</v>
      </c>
      <c r="M5377" s="241" t="s">
        <v>48</v>
      </c>
      <c r="N5377" s="241" t="s">
        <v>34</v>
      </c>
      <c r="O5377" s="241" t="s">
        <v>34</v>
      </c>
      <c r="P5377" s="241" t="s">
        <v>34</v>
      </c>
      <c r="Q5377" s="159" t="s">
        <v>34</v>
      </c>
      <c r="R5377" s="100" t="s">
        <v>34</v>
      </c>
      <c r="S5377" s="163">
        <v>1</v>
      </c>
      <c r="T5377" s="103" t="s">
        <v>165</v>
      </c>
      <c r="U5377" s="160" t="s">
        <v>162</v>
      </c>
      <c r="V5377" s="160" t="s">
        <v>162</v>
      </c>
      <c r="W5377" s="159"/>
      <c r="X5377" s="159"/>
    </row>
    <row r="5378" spans="1:24" ht="81">
      <c r="A5378" s="155">
        <f>A5377+1</f>
        <v>5376</v>
      </c>
      <c r="B5378" s="160" t="s">
        <v>2217</v>
      </c>
      <c r="C5378" s="159">
        <v>2022</v>
      </c>
      <c r="D5378" s="160" t="s">
        <v>162</v>
      </c>
      <c r="E5378" s="160" t="s">
        <v>162</v>
      </c>
      <c r="F5378" s="268" t="s">
        <v>5928</v>
      </c>
      <c r="G5378" s="160" t="s">
        <v>426</v>
      </c>
      <c r="H5378" s="161" t="s">
        <v>83</v>
      </c>
      <c r="I5378" s="160" t="s">
        <v>164</v>
      </c>
      <c r="J5378" s="160" t="s">
        <v>15</v>
      </c>
      <c r="K5378" s="240" t="s">
        <v>34</v>
      </c>
      <c r="L5378" s="241" t="s">
        <v>34</v>
      </c>
      <c r="M5378" s="241" t="s">
        <v>48</v>
      </c>
      <c r="N5378" s="241" t="s">
        <v>34</v>
      </c>
      <c r="O5378" s="241" t="s">
        <v>48</v>
      </c>
      <c r="P5378" s="241" t="s">
        <v>34</v>
      </c>
      <c r="Q5378" s="159" t="s">
        <v>34</v>
      </c>
      <c r="R5378" s="100" t="s">
        <v>34</v>
      </c>
      <c r="S5378" s="163">
        <v>1</v>
      </c>
      <c r="T5378" s="103" t="s">
        <v>165</v>
      </c>
      <c r="U5378" s="160" t="s">
        <v>162</v>
      </c>
      <c r="V5378" s="160" t="s">
        <v>162</v>
      </c>
      <c r="W5378" s="159"/>
      <c r="X5378" s="159"/>
    </row>
    <row r="5379" spans="1:24" ht="20.25">
      <c r="A5379" s="155">
        <f>A5378+1</f>
        <v>5377</v>
      </c>
      <c r="B5379" s="160" t="s">
        <v>2217</v>
      </c>
      <c r="C5379" s="159">
        <v>2022</v>
      </c>
      <c r="D5379" s="160" t="s">
        <v>162</v>
      </c>
      <c r="E5379" s="160" t="s">
        <v>162</v>
      </c>
      <c r="F5379" s="268" t="s">
        <v>5929</v>
      </c>
      <c r="G5379" s="160" t="s">
        <v>31</v>
      </c>
      <c r="H5379" s="161" t="s">
        <v>39</v>
      </c>
      <c r="I5379" s="160" t="s">
        <v>164</v>
      </c>
      <c r="J5379" s="160" t="s">
        <v>15</v>
      </c>
      <c r="K5379" s="240" t="s">
        <v>34</v>
      </c>
      <c r="L5379" s="241" t="s">
        <v>34</v>
      </c>
      <c r="M5379" s="241" t="s">
        <v>48</v>
      </c>
      <c r="N5379" s="241" t="s">
        <v>34</v>
      </c>
      <c r="O5379" s="241" t="s">
        <v>34</v>
      </c>
      <c r="P5379" s="241" t="s">
        <v>34</v>
      </c>
      <c r="Q5379" s="159" t="s">
        <v>34</v>
      </c>
      <c r="R5379" s="100" t="s">
        <v>34</v>
      </c>
      <c r="S5379" s="163">
        <v>1</v>
      </c>
      <c r="T5379" s="103" t="s">
        <v>165</v>
      </c>
      <c r="U5379" s="160" t="s">
        <v>162</v>
      </c>
      <c r="V5379" s="160" t="s">
        <v>162</v>
      </c>
      <c r="W5379" s="159"/>
      <c r="X5379" s="159"/>
    </row>
    <row r="5380" spans="1:24" ht="81">
      <c r="A5380" s="155">
        <f>A5379+1</f>
        <v>5378</v>
      </c>
      <c r="B5380" s="160" t="s">
        <v>2217</v>
      </c>
      <c r="C5380" s="159">
        <v>2022</v>
      </c>
      <c r="D5380" s="160" t="s">
        <v>162</v>
      </c>
      <c r="E5380" s="160" t="s">
        <v>162</v>
      </c>
      <c r="F5380" s="268" t="s">
        <v>5930</v>
      </c>
      <c r="G5380" s="160" t="s">
        <v>426</v>
      </c>
      <c r="H5380" s="161" t="s">
        <v>83</v>
      </c>
      <c r="I5380" s="160" t="s">
        <v>164</v>
      </c>
      <c r="J5380" s="160" t="s">
        <v>15</v>
      </c>
      <c r="K5380" s="240" t="s">
        <v>34</v>
      </c>
      <c r="L5380" s="241" t="s">
        <v>34</v>
      </c>
      <c r="M5380" s="241" t="s">
        <v>48</v>
      </c>
      <c r="N5380" s="241" t="s">
        <v>34</v>
      </c>
      <c r="O5380" s="241" t="s">
        <v>34</v>
      </c>
      <c r="P5380" s="241" t="s">
        <v>34</v>
      </c>
      <c r="Q5380" s="159" t="s">
        <v>34</v>
      </c>
      <c r="R5380" s="100" t="s">
        <v>34</v>
      </c>
      <c r="S5380" s="163">
        <v>1</v>
      </c>
      <c r="T5380" s="103" t="s">
        <v>165</v>
      </c>
      <c r="U5380" s="160" t="s">
        <v>162</v>
      </c>
      <c r="V5380" s="160" t="s">
        <v>162</v>
      </c>
      <c r="W5380" s="159"/>
      <c r="X5380" s="159"/>
    </row>
    <row r="5381" spans="1:24" ht="81">
      <c r="A5381" s="155">
        <f>A5380+1</f>
        <v>5379</v>
      </c>
      <c r="B5381" s="160" t="s">
        <v>2217</v>
      </c>
      <c r="C5381" s="159">
        <v>2022</v>
      </c>
      <c r="D5381" s="160" t="s">
        <v>173</v>
      </c>
      <c r="E5381" s="160" t="s">
        <v>495</v>
      </c>
      <c r="F5381" s="268" t="s">
        <v>5931</v>
      </c>
      <c r="G5381" s="160" t="s">
        <v>426</v>
      </c>
      <c r="H5381" s="161" t="s">
        <v>83</v>
      </c>
      <c r="I5381" s="160" t="s">
        <v>173</v>
      </c>
      <c r="J5381" s="160" t="s">
        <v>191</v>
      </c>
      <c r="K5381" s="240" t="s">
        <v>48</v>
      </c>
      <c r="L5381" s="241" t="s">
        <v>34</v>
      </c>
      <c r="M5381" s="241" t="s">
        <v>48</v>
      </c>
      <c r="N5381" s="241" t="s">
        <v>34</v>
      </c>
      <c r="O5381" s="241" t="s">
        <v>48</v>
      </c>
      <c r="P5381" s="241" t="s">
        <v>34</v>
      </c>
      <c r="Q5381" s="159" t="s">
        <v>34</v>
      </c>
      <c r="R5381" s="100" t="s">
        <v>34</v>
      </c>
      <c r="S5381" s="163">
        <v>1</v>
      </c>
      <c r="T5381" s="103" t="s">
        <v>176</v>
      </c>
      <c r="U5381" s="160" t="s">
        <v>493</v>
      </c>
      <c r="V5381" s="160" t="s">
        <v>495</v>
      </c>
      <c r="W5381" s="159"/>
      <c r="X5381" s="159"/>
    </row>
    <row r="5382" spans="1:24" ht="30.75">
      <c r="A5382" s="155">
        <f>A5381+1</f>
        <v>5380</v>
      </c>
      <c r="B5382" s="160" t="s">
        <v>2217</v>
      </c>
      <c r="C5382" s="159">
        <v>2022</v>
      </c>
      <c r="D5382" s="160" t="s">
        <v>173</v>
      </c>
      <c r="E5382" s="160" t="s">
        <v>495</v>
      </c>
      <c r="F5382" s="268" t="s">
        <v>5932</v>
      </c>
      <c r="G5382" s="160" t="s">
        <v>31</v>
      </c>
      <c r="H5382" s="161" t="s">
        <v>50</v>
      </c>
      <c r="I5382" s="160" t="s">
        <v>173</v>
      </c>
      <c r="J5382" s="160" t="s">
        <v>191</v>
      </c>
      <c r="K5382" s="240" t="s">
        <v>34</v>
      </c>
      <c r="L5382" s="241" t="s">
        <v>34</v>
      </c>
      <c r="M5382" s="241" t="s">
        <v>34</v>
      </c>
      <c r="N5382" s="241" t="s">
        <v>34</v>
      </c>
      <c r="O5382" s="241" t="s">
        <v>34</v>
      </c>
      <c r="P5382" s="241" t="s">
        <v>34</v>
      </c>
      <c r="Q5382" s="159" t="s">
        <v>48</v>
      </c>
      <c r="R5382" s="100" t="s">
        <v>48</v>
      </c>
      <c r="S5382" s="163">
        <v>1</v>
      </c>
      <c r="T5382" s="103" t="s">
        <v>176</v>
      </c>
      <c r="U5382" s="160" t="s">
        <v>493</v>
      </c>
      <c r="V5382" s="160" t="s">
        <v>495</v>
      </c>
      <c r="W5382" s="159"/>
      <c r="X5382" s="159"/>
    </row>
    <row r="5383" spans="1:24" ht="81">
      <c r="A5383" s="155">
        <f>A5382+1</f>
        <v>5381</v>
      </c>
      <c r="B5383" s="160" t="s">
        <v>2217</v>
      </c>
      <c r="C5383" s="159">
        <v>2022</v>
      </c>
      <c r="D5383" s="160" t="s">
        <v>173</v>
      </c>
      <c r="E5383" s="160" t="s">
        <v>495</v>
      </c>
      <c r="F5383" s="268" t="s">
        <v>5933</v>
      </c>
      <c r="G5383" s="160" t="s">
        <v>426</v>
      </c>
      <c r="H5383" s="161" t="s">
        <v>83</v>
      </c>
      <c r="I5383" s="160" t="s">
        <v>173</v>
      </c>
      <c r="J5383" s="160" t="s">
        <v>191</v>
      </c>
      <c r="K5383" s="240" t="s">
        <v>34</v>
      </c>
      <c r="L5383" s="241" t="s">
        <v>34</v>
      </c>
      <c r="M5383" s="241" t="s">
        <v>34</v>
      </c>
      <c r="N5383" s="241" t="s">
        <v>34</v>
      </c>
      <c r="O5383" s="241" t="s">
        <v>34</v>
      </c>
      <c r="P5383" s="241" t="s">
        <v>34</v>
      </c>
      <c r="Q5383" s="159" t="s">
        <v>34</v>
      </c>
      <c r="R5383" s="100" t="s">
        <v>34</v>
      </c>
      <c r="S5383" s="163">
        <v>1</v>
      </c>
      <c r="T5383" s="103" t="s">
        <v>176</v>
      </c>
      <c r="U5383" s="160" t="s">
        <v>493</v>
      </c>
      <c r="V5383" s="160" t="s">
        <v>495</v>
      </c>
      <c r="W5383" s="159"/>
      <c r="X5383" s="159"/>
    </row>
    <row r="5384" spans="1:24" ht="81">
      <c r="A5384" s="155">
        <f>A5383+1</f>
        <v>5382</v>
      </c>
      <c r="B5384" s="160" t="s">
        <v>2217</v>
      </c>
      <c r="C5384" s="159">
        <v>2022</v>
      </c>
      <c r="D5384" s="160" t="s">
        <v>173</v>
      </c>
      <c r="E5384" s="160" t="s">
        <v>495</v>
      </c>
      <c r="F5384" s="268" t="s">
        <v>5934</v>
      </c>
      <c r="G5384" s="160" t="s">
        <v>426</v>
      </c>
      <c r="H5384" s="161" t="s">
        <v>83</v>
      </c>
      <c r="I5384" s="160" t="s">
        <v>173</v>
      </c>
      <c r="J5384" s="160" t="s">
        <v>191</v>
      </c>
      <c r="K5384" s="240" t="s">
        <v>34</v>
      </c>
      <c r="L5384" s="241" t="s">
        <v>34</v>
      </c>
      <c r="M5384" s="241" t="s">
        <v>34</v>
      </c>
      <c r="N5384" s="241" t="s">
        <v>34</v>
      </c>
      <c r="O5384" s="241" t="s">
        <v>34</v>
      </c>
      <c r="P5384" s="241" t="s">
        <v>34</v>
      </c>
      <c r="Q5384" s="159" t="s">
        <v>34</v>
      </c>
      <c r="R5384" s="100" t="s">
        <v>34</v>
      </c>
      <c r="S5384" s="163">
        <v>1</v>
      </c>
      <c r="T5384" s="103" t="s">
        <v>176</v>
      </c>
      <c r="U5384" s="160" t="s">
        <v>493</v>
      </c>
      <c r="V5384" s="160" t="s">
        <v>495</v>
      </c>
      <c r="W5384" s="159"/>
      <c r="X5384" s="159"/>
    </row>
    <row r="5385" spans="1:24" ht="30.75">
      <c r="A5385" s="155">
        <f>A5384+1</f>
        <v>5383</v>
      </c>
      <c r="B5385" s="160" t="s">
        <v>2217</v>
      </c>
      <c r="C5385" s="159">
        <v>2022</v>
      </c>
      <c r="D5385" s="160" t="s">
        <v>173</v>
      </c>
      <c r="E5385" s="160" t="s">
        <v>495</v>
      </c>
      <c r="F5385" s="268" t="s">
        <v>5935</v>
      </c>
      <c r="G5385" s="160" t="s">
        <v>31</v>
      </c>
      <c r="H5385" s="161" t="s">
        <v>39</v>
      </c>
      <c r="I5385" s="160" t="s">
        <v>173</v>
      </c>
      <c r="J5385" s="160" t="s">
        <v>191</v>
      </c>
      <c r="K5385" s="240" t="s">
        <v>34</v>
      </c>
      <c r="L5385" s="241" t="s">
        <v>34</v>
      </c>
      <c r="M5385" s="241" t="s">
        <v>34</v>
      </c>
      <c r="N5385" s="241" t="s">
        <v>34</v>
      </c>
      <c r="O5385" s="241" t="s">
        <v>34</v>
      </c>
      <c r="P5385" s="241" t="s">
        <v>34</v>
      </c>
      <c r="Q5385" s="159" t="s">
        <v>34</v>
      </c>
      <c r="R5385" s="100" t="s">
        <v>34</v>
      </c>
      <c r="S5385" s="163">
        <v>1</v>
      </c>
      <c r="T5385" s="103" t="s">
        <v>176</v>
      </c>
      <c r="U5385" s="160" t="s">
        <v>493</v>
      </c>
      <c r="V5385" s="160" t="s">
        <v>495</v>
      </c>
      <c r="W5385" s="159"/>
      <c r="X5385" s="159"/>
    </row>
    <row r="5386" spans="1:24" ht="30.75">
      <c r="A5386" s="155">
        <f>A5385+1</f>
        <v>5384</v>
      </c>
      <c r="B5386" s="160" t="s">
        <v>2217</v>
      </c>
      <c r="C5386" s="159">
        <v>2022</v>
      </c>
      <c r="D5386" s="160" t="s">
        <v>173</v>
      </c>
      <c r="E5386" s="160" t="s">
        <v>495</v>
      </c>
      <c r="F5386" s="268" t="s">
        <v>5936</v>
      </c>
      <c r="G5386" s="160" t="s">
        <v>31</v>
      </c>
      <c r="H5386" s="161" t="s">
        <v>39</v>
      </c>
      <c r="I5386" s="160" t="s">
        <v>173</v>
      </c>
      <c r="J5386" s="160" t="s">
        <v>191</v>
      </c>
      <c r="K5386" s="240" t="s">
        <v>34</v>
      </c>
      <c r="L5386" s="241" t="s">
        <v>34</v>
      </c>
      <c r="M5386" s="241" t="s">
        <v>34</v>
      </c>
      <c r="N5386" s="241" t="s">
        <v>34</v>
      </c>
      <c r="O5386" s="241" t="s">
        <v>34</v>
      </c>
      <c r="P5386" s="241" t="s">
        <v>34</v>
      </c>
      <c r="Q5386" s="159" t="s">
        <v>34</v>
      </c>
      <c r="R5386" s="100" t="s">
        <v>34</v>
      </c>
      <c r="S5386" s="163">
        <v>1</v>
      </c>
      <c r="T5386" s="103" t="s">
        <v>176</v>
      </c>
      <c r="U5386" s="160" t="s">
        <v>493</v>
      </c>
      <c r="V5386" s="160" t="s">
        <v>495</v>
      </c>
      <c r="W5386" s="159"/>
      <c r="X5386" s="159"/>
    </row>
    <row r="5387" spans="1:24" ht="30.75">
      <c r="A5387" s="155">
        <f>A5386+1</f>
        <v>5385</v>
      </c>
      <c r="B5387" s="160" t="s">
        <v>2217</v>
      </c>
      <c r="C5387" s="159">
        <v>2022</v>
      </c>
      <c r="D5387" s="160" t="s">
        <v>173</v>
      </c>
      <c r="E5387" s="160" t="s">
        <v>189</v>
      </c>
      <c r="F5387" s="268" t="s">
        <v>5937</v>
      </c>
      <c r="G5387" s="160" t="s">
        <v>31</v>
      </c>
      <c r="H5387" s="161" t="s">
        <v>39</v>
      </c>
      <c r="I5387" s="160" t="s">
        <v>173</v>
      </c>
      <c r="J5387" s="160" t="s">
        <v>191</v>
      </c>
      <c r="K5387" s="240" t="s">
        <v>48</v>
      </c>
      <c r="L5387" s="241" t="s">
        <v>48</v>
      </c>
      <c r="M5387" s="241" t="s">
        <v>34</v>
      </c>
      <c r="N5387" s="241" t="s">
        <v>34</v>
      </c>
      <c r="O5387" s="241" t="s">
        <v>34</v>
      </c>
      <c r="P5387" s="241" t="s">
        <v>34</v>
      </c>
      <c r="Q5387" s="159" t="s">
        <v>34</v>
      </c>
      <c r="R5387" s="100" t="s">
        <v>34</v>
      </c>
      <c r="S5387" s="163">
        <v>1</v>
      </c>
      <c r="T5387" s="103" t="s">
        <v>176</v>
      </c>
      <c r="U5387" s="160" t="s">
        <v>493</v>
      </c>
      <c r="V5387" s="160" t="s">
        <v>189</v>
      </c>
      <c r="W5387" s="159"/>
      <c r="X5387" s="159"/>
    </row>
    <row r="5388" spans="1:24" ht="81">
      <c r="A5388" s="155">
        <f>A5387+1</f>
        <v>5386</v>
      </c>
      <c r="B5388" s="160" t="s">
        <v>2217</v>
      </c>
      <c r="C5388" s="159">
        <v>2022</v>
      </c>
      <c r="D5388" s="160" t="s">
        <v>173</v>
      </c>
      <c r="E5388" s="160" t="s">
        <v>189</v>
      </c>
      <c r="F5388" s="268" t="s">
        <v>5938</v>
      </c>
      <c r="G5388" s="160" t="s">
        <v>426</v>
      </c>
      <c r="H5388" s="161" t="s">
        <v>83</v>
      </c>
      <c r="I5388" s="160" t="s">
        <v>173</v>
      </c>
      <c r="J5388" s="160" t="s">
        <v>191</v>
      </c>
      <c r="K5388" s="240" t="s">
        <v>48</v>
      </c>
      <c r="L5388" s="241" t="s">
        <v>48</v>
      </c>
      <c r="M5388" s="241" t="s">
        <v>34</v>
      </c>
      <c r="N5388" s="241" t="s">
        <v>34</v>
      </c>
      <c r="O5388" s="241" t="s">
        <v>34</v>
      </c>
      <c r="P5388" s="241" t="s">
        <v>34</v>
      </c>
      <c r="Q5388" s="159" t="s">
        <v>34</v>
      </c>
      <c r="R5388" s="100" t="s">
        <v>34</v>
      </c>
      <c r="S5388" s="163">
        <v>1</v>
      </c>
      <c r="T5388" s="103" t="s">
        <v>176</v>
      </c>
      <c r="U5388" s="160" t="s">
        <v>493</v>
      </c>
      <c r="V5388" s="160" t="s">
        <v>189</v>
      </c>
      <c r="W5388" s="159"/>
      <c r="X5388" s="159"/>
    </row>
    <row r="5389" spans="1:24" ht="81">
      <c r="A5389" s="155">
        <f>A5388+1</f>
        <v>5387</v>
      </c>
      <c r="B5389" s="160" t="s">
        <v>2217</v>
      </c>
      <c r="C5389" s="159">
        <v>2022</v>
      </c>
      <c r="D5389" s="160" t="s">
        <v>173</v>
      </c>
      <c r="E5389" s="160" t="s">
        <v>1528</v>
      </c>
      <c r="F5389" s="268" t="s">
        <v>5939</v>
      </c>
      <c r="G5389" s="160" t="s">
        <v>426</v>
      </c>
      <c r="H5389" s="161" t="s">
        <v>83</v>
      </c>
      <c r="I5389" s="160" t="s">
        <v>173</v>
      </c>
      <c r="J5389" s="160" t="s">
        <v>191</v>
      </c>
      <c r="K5389" s="240" t="s">
        <v>34</v>
      </c>
      <c r="L5389" s="241" t="s">
        <v>48</v>
      </c>
      <c r="M5389" s="241" t="s">
        <v>34</v>
      </c>
      <c r="N5389" s="241" t="s">
        <v>34</v>
      </c>
      <c r="O5389" s="241" t="s">
        <v>34</v>
      </c>
      <c r="P5389" s="241" t="s">
        <v>34</v>
      </c>
      <c r="Q5389" s="159" t="s">
        <v>34</v>
      </c>
      <c r="R5389" s="100" t="s">
        <v>34</v>
      </c>
      <c r="S5389" s="163">
        <v>1</v>
      </c>
      <c r="T5389" s="103" t="s">
        <v>176</v>
      </c>
      <c r="U5389" s="160" t="s">
        <v>493</v>
      </c>
      <c r="V5389" s="160" t="s">
        <v>189</v>
      </c>
      <c r="W5389" s="159"/>
      <c r="X5389" s="159"/>
    </row>
    <row r="5390" spans="1:24" ht="81">
      <c r="A5390" s="155">
        <f>A5389+1</f>
        <v>5388</v>
      </c>
      <c r="B5390" s="160" t="s">
        <v>2217</v>
      </c>
      <c r="C5390" s="159">
        <v>2022</v>
      </c>
      <c r="D5390" s="160" t="s">
        <v>173</v>
      </c>
      <c r="E5390" s="160" t="s">
        <v>174</v>
      </c>
      <c r="F5390" s="268" t="s">
        <v>5940</v>
      </c>
      <c r="G5390" s="160" t="s">
        <v>426</v>
      </c>
      <c r="H5390" s="161" t="s">
        <v>83</v>
      </c>
      <c r="I5390" s="160" t="s">
        <v>173</v>
      </c>
      <c r="J5390" s="160" t="s">
        <v>174</v>
      </c>
      <c r="K5390" s="240" t="s">
        <v>34</v>
      </c>
      <c r="L5390" s="241" t="s">
        <v>34</v>
      </c>
      <c r="M5390" s="241" t="s">
        <v>34</v>
      </c>
      <c r="N5390" s="241" t="s">
        <v>34</v>
      </c>
      <c r="O5390" s="241" t="s">
        <v>34</v>
      </c>
      <c r="P5390" s="241" t="s">
        <v>34</v>
      </c>
      <c r="Q5390" s="159" t="s">
        <v>34</v>
      </c>
      <c r="R5390" s="100" t="s">
        <v>34</v>
      </c>
      <c r="S5390" s="163">
        <v>1</v>
      </c>
      <c r="T5390" s="103" t="s">
        <v>176</v>
      </c>
      <c r="U5390" s="160" t="s">
        <v>493</v>
      </c>
      <c r="V5390" s="160" t="s">
        <v>407</v>
      </c>
      <c r="W5390" s="159"/>
      <c r="X5390" s="159"/>
    </row>
    <row r="5391" spans="1:24" ht="30.75">
      <c r="A5391" s="155">
        <f>A5390+1</f>
        <v>5389</v>
      </c>
      <c r="B5391" s="160" t="s">
        <v>2217</v>
      </c>
      <c r="C5391" s="159">
        <v>2022</v>
      </c>
      <c r="D5391" s="160" t="s">
        <v>18</v>
      </c>
      <c r="E5391" s="160" t="s">
        <v>18</v>
      </c>
      <c r="F5391" s="268" t="s">
        <v>5941</v>
      </c>
      <c r="G5391" s="160" t="s">
        <v>31</v>
      </c>
      <c r="H5391" s="161" t="s">
        <v>39</v>
      </c>
      <c r="I5391" s="160" t="s">
        <v>18</v>
      </c>
      <c r="J5391" s="160" t="s">
        <v>18</v>
      </c>
      <c r="K5391" s="240" t="s">
        <v>34</v>
      </c>
      <c r="L5391" s="241" t="s">
        <v>34</v>
      </c>
      <c r="M5391" s="241" t="s">
        <v>34</v>
      </c>
      <c r="N5391" s="241" t="s">
        <v>34</v>
      </c>
      <c r="O5391" s="241" t="s">
        <v>34</v>
      </c>
      <c r="P5391" s="241" t="s">
        <v>48</v>
      </c>
      <c r="Q5391" s="159" t="s">
        <v>34</v>
      </c>
      <c r="R5391" s="100" t="s">
        <v>34</v>
      </c>
      <c r="S5391" s="163">
        <v>1</v>
      </c>
      <c r="T5391" s="103" t="s">
        <v>500</v>
      </c>
      <c r="U5391" s="160" t="s">
        <v>493</v>
      </c>
      <c r="V5391" s="160" t="s">
        <v>501</v>
      </c>
      <c r="W5391" s="159"/>
      <c r="X5391" s="159"/>
    </row>
    <row r="5392" spans="1:24" ht="30.75">
      <c r="A5392" s="155">
        <f>A5391+1</f>
        <v>5390</v>
      </c>
      <c r="B5392" s="160" t="s">
        <v>2217</v>
      </c>
      <c r="C5392" s="159">
        <v>2022</v>
      </c>
      <c r="D5392" s="160" t="s">
        <v>18</v>
      </c>
      <c r="E5392" s="160" t="s">
        <v>18</v>
      </c>
      <c r="F5392" s="268" t="s">
        <v>5942</v>
      </c>
      <c r="G5392" s="160" t="s">
        <v>31</v>
      </c>
      <c r="H5392" s="161" t="s">
        <v>39</v>
      </c>
      <c r="I5392" s="160" t="s">
        <v>18</v>
      </c>
      <c r="J5392" s="160" t="s">
        <v>18</v>
      </c>
      <c r="K5392" s="240" t="s">
        <v>34</v>
      </c>
      <c r="L5392" s="241" t="s">
        <v>34</v>
      </c>
      <c r="M5392" s="241" t="s">
        <v>34</v>
      </c>
      <c r="N5392" s="241" t="s">
        <v>34</v>
      </c>
      <c r="O5392" s="241" t="s">
        <v>34</v>
      </c>
      <c r="P5392" s="241" t="s">
        <v>48</v>
      </c>
      <c r="Q5392" s="159" t="s">
        <v>34</v>
      </c>
      <c r="R5392" s="100" t="s">
        <v>34</v>
      </c>
      <c r="S5392" s="163">
        <v>1</v>
      </c>
      <c r="T5392" s="103" t="s">
        <v>500</v>
      </c>
      <c r="U5392" s="160" t="s">
        <v>493</v>
      </c>
      <c r="V5392" s="160" t="s">
        <v>501</v>
      </c>
      <c r="W5392" s="159"/>
      <c r="X5392" s="159"/>
    </row>
    <row r="5393" spans="1:24" ht="81">
      <c r="A5393" s="155">
        <f>A5392+1</f>
        <v>5391</v>
      </c>
      <c r="B5393" s="160" t="s">
        <v>2217</v>
      </c>
      <c r="C5393" s="159">
        <v>2022</v>
      </c>
      <c r="D5393" s="160" t="s">
        <v>184</v>
      </c>
      <c r="E5393" s="160" t="s">
        <v>184</v>
      </c>
      <c r="F5393" s="268" t="s">
        <v>5943</v>
      </c>
      <c r="G5393" s="160" t="s">
        <v>426</v>
      </c>
      <c r="H5393" s="161" t="s">
        <v>83</v>
      </c>
      <c r="I5393" s="160" t="s">
        <v>186</v>
      </c>
      <c r="J5393" s="160" t="s">
        <v>201</v>
      </c>
      <c r="K5393" s="240" t="s">
        <v>34</v>
      </c>
      <c r="L5393" s="241" t="s">
        <v>34</v>
      </c>
      <c r="M5393" s="241" t="s">
        <v>34</v>
      </c>
      <c r="N5393" s="241" t="s">
        <v>34</v>
      </c>
      <c r="O5393" s="241" t="s">
        <v>34</v>
      </c>
      <c r="P5393" s="241" t="s">
        <v>34</v>
      </c>
      <c r="Q5393" s="159" t="s">
        <v>34</v>
      </c>
      <c r="R5393" s="100" t="s">
        <v>34</v>
      </c>
      <c r="S5393" s="163">
        <v>1</v>
      </c>
      <c r="T5393" s="103" t="s">
        <v>202</v>
      </c>
      <c r="U5393" s="160" t="s">
        <v>493</v>
      </c>
      <c r="V5393" s="160" t="s">
        <v>184</v>
      </c>
      <c r="W5393" s="159"/>
      <c r="X5393" s="159"/>
    </row>
    <row r="5394" spans="1:24" ht="81">
      <c r="A5394" s="155">
        <f>A5393+1</f>
        <v>5392</v>
      </c>
      <c r="B5394" s="160" t="s">
        <v>2217</v>
      </c>
      <c r="C5394" s="159">
        <v>2022</v>
      </c>
      <c r="D5394" s="160" t="s">
        <v>184</v>
      </c>
      <c r="E5394" s="160" t="s">
        <v>184</v>
      </c>
      <c r="F5394" s="268" t="s">
        <v>5944</v>
      </c>
      <c r="G5394" s="160" t="s">
        <v>426</v>
      </c>
      <c r="H5394" s="161" t="s">
        <v>83</v>
      </c>
      <c r="I5394" s="160" t="s">
        <v>186</v>
      </c>
      <c r="J5394" s="160" t="s">
        <v>201</v>
      </c>
      <c r="K5394" s="240" t="s">
        <v>34</v>
      </c>
      <c r="L5394" s="241" t="s">
        <v>34</v>
      </c>
      <c r="M5394" s="241" t="s">
        <v>48</v>
      </c>
      <c r="N5394" s="241" t="s">
        <v>34</v>
      </c>
      <c r="O5394" s="241" t="s">
        <v>48</v>
      </c>
      <c r="P5394" s="241" t="s">
        <v>34</v>
      </c>
      <c r="Q5394" s="159" t="s">
        <v>34</v>
      </c>
      <c r="R5394" s="100" t="s">
        <v>34</v>
      </c>
      <c r="S5394" s="163">
        <v>1</v>
      </c>
      <c r="T5394" s="103" t="s">
        <v>202</v>
      </c>
      <c r="U5394" s="160" t="s">
        <v>493</v>
      </c>
      <c r="V5394" s="160" t="s">
        <v>184</v>
      </c>
      <c r="W5394" s="159"/>
      <c r="X5394" s="159"/>
    </row>
    <row r="5395" spans="1:24" ht="81">
      <c r="A5395" s="155">
        <f>A5394+1</f>
        <v>5393</v>
      </c>
      <c r="B5395" s="160" t="s">
        <v>2217</v>
      </c>
      <c r="C5395" s="159">
        <v>2022</v>
      </c>
      <c r="D5395" s="160" t="s">
        <v>184</v>
      </c>
      <c r="E5395" s="160" t="s">
        <v>184</v>
      </c>
      <c r="F5395" s="268" t="s">
        <v>5945</v>
      </c>
      <c r="G5395" s="160" t="s">
        <v>426</v>
      </c>
      <c r="H5395" s="161" t="s">
        <v>83</v>
      </c>
      <c r="I5395" s="160" t="s">
        <v>186</v>
      </c>
      <c r="J5395" s="160" t="s">
        <v>5424</v>
      </c>
      <c r="K5395" s="240" t="s">
        <v>34</v>
      </c>
      <c r="L5395" s="241" t="s">
        <v>34</v>
      </c>
      <c r="M5395" s="241" t="s">
        <v>34</v>
      </c>
      <c r="N5395" s="241" t="s">
        <v>34</v>
      </c>
      <c r="O5395" s="241" t="s">
        <v>34</v>
      </c>
      <c r="P5395" s="241" t="s">
        <v>34</v>
      </c>
      <c r="Q5395" s="100" t="s">
        <v>48</v>
      </c>
      <c r="R5395" s="100" t="s">
        <v>48</v>
      </c>
      <c r="S5395" s="163">
        <v>1</v>
      </c>
      <c r="T5395" s="103" t="s">
        <v>202</v>
      </c>
      <c r="U5395" s="160" t="s">
        <v>493</v>
      </c>
      <c r="V5395" s="160" t="s">
        <v>184</v>
      </c>
      <c r="W5395" s="159"/>
      <c r="X5395" s="159"/>
    </row>
    <row r="5396" spans="1:24" ht="30.75">
      <c r="A5396" s="155">
        <f>A5395+1</f>
        <v>5394</v>
      </c>
      <c r="B5396" s="160" t="s">
        <v>2217</v>
      </c>
      <c r="C5396" s="159">
        <v>2022</v>
      </c>
      <c r="D5396" s="160" t="s">
        <v>208</v>
      </c>
      <c r="E5396" s="160" t="s">
        <v>206</v>
      </c>
      <c r="F5396" s="268" t="s">
        <v>5946</v>
      </c>
      <c r="G5396" s="160" t="s">
        <v>31</v>
      </c>
      <c r="H5396" s="161" t="s">
        <v>39</v>
      </c>
      <c r="I5396" s="160" t="s">
        <v>208</v>
      </c>
      <c r="J5396" s="160" t="s">
        <v>209</v>
      </c>
      <c r="K5396" s="240" t="s">
        <v>34</v>
      </c>
      <c r="L5396" s="241" t="s">
        <v>34</v>
      </c>
      <c r="M5396" s="241" t="s">
        <v>34</v>
      </c>
      <c r="N5396" s="241" t="s">
        <v>34</v>
      </c>
      <c r="O5396" s="241" t="s">
        <v>34</v>
      </c>
      <c r="P5396" s="241" t="s">
        <v>34</v>
      </c>
      <c r="Q5396" s="159" t="s">
        <v>48</v>
      </c>
      <c r="R5396" s="100" t="s">
        <v>48</v>
      </c>
      <c r="S5396" s="163">
        <v>1</v>
      </c>
      <c r="T5396" s="103" t="s">
        <v>210</v>
      </c>
      <c r="U5396" s="160" t="s">
        <v>208</v>
      </c>
      <c r="V5396" s="160" t="s">
        <v>211</v>
      </c>
      <c r="W5396" s="159"/>
      <c r="X5396" s="159"/>
    </row>
    <row r="5397" spans="1:24" ht="41.25">
      <c r="A5397" s="155">
        <f>A5396+1</f>
        <v>5395</v>
      </c>
      <c r="B5397" s="160" t="s">
        <v>2217</v>
      </c>
      <c r="C5397" s="159">
        <v>2022</v>
      </c>
      <c r="D5397" s="160" t="s">
        <v>208</v>
      </c>
      <c r="E5397" s="160" t="s">
        <v>206</v>
      </c>
      <c r="F5397" s="268" t="s">
        <v>5947</v>
      </c>
      <c r="G5397" s="160" t="s">
        <v>31</v>
      </c>
      <c r="H5397" s="161" t="s">
        <v>39</v>
      </c>
      <c r="I5397" s="160" t="s">
        <v>208</v>
      </c>
      <c r="J5397" s="160" t="s">
        <v>209</v>
      </c>
      <c r="K5397" s="240" t="s">
        <v>34</v>
      </c>
      <c r="L5397" s="241" t="s">
        <v>34</v>
      </c>
      <c r="M5397" s="241" t="s">
        <v>48</v>
      </c>
      <c r="N5397" s="241" t="s">
        <v>34</v>
      </c>
      <c r="O5397" s="241" t="s">
        <v>34</v>
      </c>
      <c r="P5397" s="241" t="s">
        <v>34</v>
      </c>
      <c r="Q5397" s="159" t="s">
        <v>34</v>
      </c>
      <c r="R5397" s="100" t="s">
        <v>34</v>
      </c>
      <c r="S5397" s="163">
        <v>1</v>
      </c>
      <c r="T5397" s="103" t="s">
        <v>210</v>
      </c>
      <c r="U5397" s="160" t="s">
        <v>208</v>
      </c>
      <c r="V5397" s="160" t="s">
        <v>211</v>
      </c>
      <c r="W5397" s="159"/>
      <c r="X5397" s="159"/>
    </row>
    <row r="5398" spans="1:24" ht="30.75">
      <c r="A5398" s="155">
        <f>A5397+1</f>
        <v>5396</v>
      </c>
      <c r="B5398" s="160" t="s">
        <v>2217</v>
      </c>
      <c r="C5398" s="159">
        <v>2022</v>
      </c>
      <c r="D5398" s="160" t="s">
        <v>208</v>
      </c>
      <c r="E5398" s="160" t="s">
        <v>749</v>
      </c>
      <c r="F5398" s="268" t="s">
        <v>5948</v>
      </c>
      <c r="G5398" s="160" t="s">
        <v>31</v>
      </c>
      <c r="H5398" s="161" t="s">
        <v>39</v>
      </c>
      <c r="I5398" s="160" t="s">
        <v>208</v>
      </c>
      <c r="J5398" s="160" t="s">
        <v>751</v>
      </c>
      <c r="K5398" s="240" t="s">
        <v>34</v>
      </c>
      <c r="L5398" s="241" t="s">
        <v>34</v>
      </c>
      <c r="M5398" s="241" t="s">
        <v>34</v>
      </c>
      <c r="N5398" s="241" t="s">
        <v>34</v>
      </c>
      <c r="O5398" s="241" t="s">
        <v>34</v>
      </c>
      <c r="P5398" s="241" t="s">
        <v>34</v>
      </c>
      <c r="Q5398" s="159" t="s">
        <v>34</v>
      </c>
      <c r="R5398" s="100" t="s">
        <v>34</v>
      </c>
      <c r="S5398" s="163">
        <v>1</v>
      </c>
      <c r="T5398" s="103" t="s">
        <v>210</v>
      </c>
      <c r="U5398" s="160" t="s">
        <v>208</v>
      </c>
      <c r="V5398" s="160" t="s">
        <v>211</v>
      </c>
      <c r="W5398" s="159"/>
      <c r="X5398" s="159"/>
    </row>
    <row r="5399" spans="1:24" ht="30.75">
      <c r="A5399" s="155">
        <f>A5398+1</f>
        <v>5397</v>
      </c>
      <c r="B5399" s="160" t="s">
        <v>2217</v>
      </c>
      <c r="C5399" s="159">
        <v>2022</v>
      </c>
      <c r="D5399" s="160" t="s">
        <v>208</v>
      </c>
      <c r="E5399" s="160" t="s">
        <v>749</v>
      </c>
      <c r="F5399" s="268" t="s">
        <v>5949</v>
      </c>
      <c r="G5399" s="160" t="s">
        <v>31</v>
      </c>
      <c r="H5399" s="161" t="s">
        <v>46</v>
      </c>
      <c r="I5399" s="160" t="s">
        <v>208</v>
      </c>
      <c r="J5399" s="157" t="s">
        <v>751</v>
      </c>
      <c r="K5399" s="238" t="s">
        <v>34</v>
      </c>
      <c r="L5399" s="239" t="s">
        <v>34</v>
      </c>
      <c r="M5399" s="239" t="s">
        <v>34</v>
      </c>
      <c r="N5399" s="239" t="s">
        <v>34</v>
      </c>
      <c r="O5399" s="239" t="s">
        <v>48</v>
      </c>
      <c r="P5399" s="239" t="s">
        <v>34</v>
      </c>
      <c r="Q5399" s="159" t="s">
        <v>34</v>
      </c>
      <c r="R5399" s="100" t="s">
        <v>34</v>
      </c>
      <c r="S5399" s="163">
        <v>1</v>
      </c>
      <c r="T5399" s="103" t="s">
        <v>210</v>
      </c>
      <c r="U5399" s="160" t="s">
        <v>208</v>
      </c>
      <c r="V5399" s="160" t="s">
        <v>211</v>
      </c>
      <c r="W5399" s="159"/>
      <c r="X5399" s="159"/>
    </row>
    <row r="5400" spans="1:24" ht="30.75">
      <c r="A5400" s="155">
        <f>A5399+1</f>
        <v>5398</v>
      </c>
      <c r="B5400" s="160" t="s">
        <v>2217</v>
      </c>
      <c r="C5400" s="159">
        <v>2022</v>
      </c>
      <c r="D5400" s="160" t="s">
        <v>208</v>
      </c>
      <c r="E5400" s="160" t="s">
        <v>212</v>
      </c>
      <c r="F5400" s="268" t="s">
        <v>5950</v>
      </c>
      <c r="G5400" s="160" t="s">
        <v>193</v>
      </c>
      <c r="H5400" s="161" t="s">
        <v>120</v>
      </c>
      <c r="I5400" s="160" t="s">
        <v>208</v>
      </c>
      <c r="J5400" s="160" t="s">
        <v>212</v>
      </c>
      <c r="K5400" s="240" t="s">
        <v>34</v>
      </c>
      <c r="L5400" s="241" t="s">
        <v>34</v>
      </c>
      <c r="M5400" s="241" t="s">
        <v>34</v>
      </c>
      <c r="N5400" s="241" t="s">
        <v>34</v>
      </c>
      <c r="O5400" s="241" t="s">
        <v>34</v>
      </c>
      <c r="P5400" s="241" t="s">
        <v>34</v>
      </c>
      <c r="Q5400" s="159" t="s">
        <v>34</v>
      </c>
      <c r="R5400" s="100" t="s">
        <v>34</v>
      </c>
      <c r="S5400" s="163">
        <v>1</v>
      </c>
      <c r="T5400" s="103" t="s">
        <v>210</v>
      </c>
      <c r="U5400" s="160" t="s">
        <v>208</v>
      </c>
      <c r="V5400" s="160" t="s">
        <v>211</v>
      </c>
      <c r="W5400" s="159"/>
      <c r="X5400" s="159"/>
    </row>
    <row r="5401" spans="1:24" ht="30.75">
      <c r="A5401" s="155">
        <f>A5400+1</f>
        <v>5399</v>
      </c>
      <c r="B5401" s="160" t="s">
        <v>2217</v>
      </c>
      <c r="C5401" s="159">
        <v>2022</v>
      </c>
      <c r="D5401" s="160" t="s">
        <v>208</v>
      </c>
      <c r="E5401" s="160" t="s">
        <v>206</v>
      </c>
      <c r="F5401" s="268" t="s">
        <v>5951</v>
      </c>
      <c r="G5401" s="160" t="s">
        <v>31</v>
      </c>
      <c r="H5401" s="161" t="s">
        <v>39</v>
      </c>
      <c r="I5401" s="160" t="s">
        <v>208</v>
      </c>
      <c r="J5401" s="160" t="s">
        <v>209</v>
      </c>
      <c r="K5401" s="240" t="s">
        <v>34</v>
      </c>
      <c r="L5401" s="241" t="s">
        <v>34</v>
      </c>
      <c r="M5401" s="241" t="s">
        <v>34</v>
      </c>
      <c r="N5401" s="241" t="s">
        <v>34</v>
      </c>
      <c r="O5401" s="241" t="s">
        <v>34</v>
      </c>
      <c r="P5401" s="241" t="s">
        <v>34</v>
      </c>
      <c r="Q5401" s="159" t="s">
        <v>34</v>
      </c>
      <c r="R5401" s="100" t="s">
        <v>34</v>
      </c>
      <c r="S5401" s="163">
        <v>1</v>
      </c>
      <c r="T5401" s="103" t="s">
        <v>210</v>
      </c>
      <c r="U5401" s="160" t="s">
        <v>208</v>
      </c>
      <c r="V5401" s="160" t="s">
        <v>211</v>
      </c>
      <c r="W5401" s="159"/>
      <c r="X5401" s="159"/>
    </row>
    <row r="5402" spans="1:24" ht="30.75">
      <c r="A5402" s="155">
        <f>A5401+1</f>
        <v>5400</v>
      </c>
      <c r="B5402" s="160" t="s">
        <v>2217</v>
      </c>
      <c r="C5402" s="159">
        <v>2022</v>
      </c>
      <c r="D5402" s="160" t="s">
        <v>208</v>
      </c>
      <c r="E5402" s="160" t="s">
        <v>212</v>
      </c>
      <c r="F5402" s="268" t="s">
        <v>5952</v>
      </c>
      <c r="G5402" s="160" t="s">
        <v>31</v>
      </c>
      <c r="H5402" s="161" t="s">
        <v>39</v>
      </c>
      <c r="I5402" s="160" t="s">
        <v>208</v>
      </c>
      <c r="J5402" s="160" t="s">
        <v>212</v>
      </c>
      <c r="K5402" s="240" t="s">
        <v>34</v>
      </c>
      <c r="L5402" s="241" t="s">
        <v>34</v>
      </c>
      <c r="M5402" s="241" t="s">
        <v>34</v>
      </c>
      <c r="N5402" s="241" t="s">
        <v>34</v>
      </c>
      <c r="O5402" s="241" t="s">
        <v>34</v>
      </c>
      <c r="P5402" s="241" t="s">
        <v>34</v>
      </c>
      <c r="Q5402" s="159" t="s">
        <v>34</v>
      </c>
      <c r="R5402" s="100" t="s">
        <v>34</v>
      </c>
      <c r="S5402" s="163">
        <v>1</v>
      </c>
      <c r="T5402" s="103" t="s">
        <v>210</v>
      </c>
      <c r="U5402" s="160" t="s">
        <v>208</v>
      </c>
      <c r="V5402" s="160" t="s">
        <v>211</v>
      </c>
      <c r="W5402" s="159"/>
      <c r="X5402" s="159"/>
    </row>
    <row r="5403" spans="1:24" ht="30.75">
      <c r="A5403" s="155">
        <f>A5402+1</f>
        <v>5401</v>
      </c>
      <c r="B5403" s="160" t="s">
        <v>2217</v>
      </c>
      <c r="C5403" s="159">
        <v>2022</v>
      </c>
      <c r="D5403" s="160" t="s">
        <v>208</v>
      </c>
      <c r="E5403" s="160" t="s">
        <v>749</v>
      </c>
      <c r="F5403" s="268" t="s">
        <v>5953</v>
      </c>
      <c r="G5403" s="160" t="s">
        <v>31</v>
      </c>
      <c r="H5403" s="161" t="s">
        <v>39</v>
      </c>
      <c r="I5403" s="160" t="s">
        <v>208</v>
      </c>
      <c r="J5403" s="160" t="s">
        <v>751</v>
      </c>
      <c r="K5403" s="240" t="s">
        <v>34</v>
      </c>
      <c r="L5403" s="241" t="s">
        <v>34</v>
      </c>
      <c r="M5403" s="241" t="s">
        <v>34</v>
      </c>
      <c r="N5403" s="241" t="s">
        <v>34</v>
      </c>
      <c r="O5403" s="241" t="s">
        <v>34</v>
      </c>
      <c r="P5403" s="241" t="s">
        <v>34</v>
      </c>
      <c r="Q5403" s="159" t="s">
        <v>34</v>
      </c>
      <c r="R5403" s="100" t="s">
        <v>34</v>
      </c>
      <c r="S5403" s="163">
        <v>1</v>
      </c>
      <c r="T5403" s="103" t="s">
        <v>210</v>
      </c>
      <c r="U5403" s="160" t="s">
        <v>208</v>
      </c>
      <c r="V5403" s="160" t="s">
        <v>5954</v>
      </c>
      <c r="W5403" s="159"/>
      <c r="X5403" s="159"/>
    </row>
    <row r="5404" spans="1:24" ht="30.75">
      <c r="A5404" s="155">
        <f>A5403+1</f>
        <v>5402</v>
      </c>
      <c r="B5404" s="160" t="s">
        <v>2217</v>
      </c>
      <c r="C5404" s="159">
        <v>2022</v>
      </c>
      <c r="D5404" s="160" t="s">
        <v>208</v>
      </c>
      <c r="E5404" s="160" t="s">
        <v>749</v>
      </c>
      <c r="F5404" s="268" t="s">
        <v>5955</v>
      </c>
      <c r="G5404" s="160" t="s">
        <v>193</v>
      </c>
      <c r="H5404" s="161" t="s">
        <v>120</v>
      </c>
      <c r="I5404" s="160" t="s">
        <v>208</v>
      </c>
      <c r="J5404" s="160" t="s">
        <v>751</v>
      </c>
      <c r="K5404" s="240" t="s">
        <v>48</v>
      </c>
      <c r="L5404" s="241" t="s">
        <v>34</v>
      </c>
      <c r="M5404" s="241" t="s">
        <v>34</v>
      </c>
      <c r="N5404" s="241" t="s">
        <v>34</v>
      </c>
      <c r="O5404" s="241" t="s">
        <v>34</v>
      </c>
      <c r="P5404" s="241" t="s">
        <v>34</v>
      </c>
      <c r="Q5404" s="159" t="s">
        <v>34</v>
      </c>
      <c r="R5404" s="100" t="s">
        <v>34</v>
      </c>
      <c r="S5404" s="163">
        <v>1</v>
      </c>
      <c r="T5404" s="103" t="s">
        <v>210</v>
      </c>
      <c r="U5404" s="160" t="s">
        <v>208</v>
      </c>
      <c r="V5404" s="160" t="s">
        <v>5954</v>
      </c>
      <c r="W5404" s="159"/>
      <c r="X5404" s="159"/>
    </row>
    <row r="5405" spans="1:24" ht="41.25">
      <c r="A5405" s="155">
        <f>A5404+1</f>
        <v>5403</v>
      </c>
      <c r="B5405" s="160" t="s">
        <v>2217</v>
      </c>
      <c r="C5405" s="159">
        <v>2022</v>
      </c>
      <c r="D5405" s="160" t="s">
        <v>208</v>
      </c>
      <c r="E5405" s="160" t="s">
        <v>512</v>
      </c>
      <c r="F5405" s="268" t="s">
        <v>5956</v>
      </c>
      <c r="G5405" s="160" t="s">
        <v>31</v>
      </c>
      <c r="H5405" s="161" t="s">
        <v>39</v>
      </c>
      <c r="I5405" s="160" t="s">
        <v>208</v>
      </c>
      <c r="J5405" s="160" t="s">
        <v>514</v>
      </c>
      <c r="K5405" s="240" t="s">
        <v>34</v>
      </c>
      <c r="L5405" s="241" t="s">
        <v>34</v>
      </c>
      <c r="M5405" s="241" t="s">
        <v>34</v>
      </c>
      <c r="N5405" s="241" t="s">
        <v>34</v>
      </c>
      <c r="O5405" s="241" t="s">
        <v>34</v>
      </c>
      <c r="P5405" s="241" t="s">
        <v>34</v>
      </c>
      <c r="Q5405" s="159" t="s">
        <v>34</v>
      </c>
      <c r="R5405" s="100" t="s">
        <v>34</v>
      </c>
      <c r="S5405" s="163">
        <v>1</v>
      </c>
      <c r="T5405" s="103" t="s">
        <v>210</v>
      </c>
      <c r="U5405" s="160" t="s">
        <v>208</v>
      </c>
      <c r="V5405" s="160" t="s">
        <v>512</v>
      </c>
      <c r="W5405" s="159"/>
      <c r="X5405" s="159"/>
    </row>
    <row r="5406" spans="1:24" ht="81">
      <c r="A5406" s="155">
        <f>A5405+1</f>
        <v>5404</v>
      </c>
      <c r="B5406" s="160" t="s">
        <v>2217</v>
      </c>
      <c r="C5406" s="159">
        <v>2022</v>
      </c>
      <c r="D5406" s="160" t="s">
        <v>208</v>
      </c>
      <c r="E5406" s="160" t="s">
        <v>512</v>
      </c>
      <c r="F5406" s="268" t="s">
        <v>5957</v>
      </c>
      <c r="G5406" s="160" t="s">
        <v>426</v>
      </c>
      <c r="H5406" s="161" t="s">
        <v>83</v>
      </c>
      <c r="I5406" s="160" t="s">
        <v>208</v>
      </c>
      <c r="J5406" s="160" t="s">
        <v>514</v>
      </c>
      <c r="K5406" s="240" t="s">
        <v>34</v>
      </c>
      <c r="L5406" s="241" t="s">
        <v>48</v>
      </c>
      <c r="M5406" s="241" t="s">
        <v>34</v>
      </c>
      <c r="N5406" s="241" t="s">
        <v>34</v>
      </c>
      <c r="O5406" s="241" t="s">
        <v>34</v>
      </c>
      <c r="P5406" s="241" t="s">
        <v>34</v>
      </c>
      <c r="Q5406" s="159" t="s">
        <v>34</v>
      </c>
      <c r="R5406" s="100" t="s">
        <v>34</v>
      </c>
      <c r="S5406" s="163">
        <v>1</v>
      </c>
      <c r="T5406" s="103" t="s">
        <v>210</v>
      </c>
      <c r="U5406" s="160" t="s">
        <v>208</v>
      </c>
      <c r="V5406" s="160" t="s">
        <v>512</v>
      </c>
      <c r="W5406" s="159"/>
      <c r="X5406" s="159"/>
    </row>
    <row r="5407" spans="1:24" ht="81">
      <c r="A5407" s="155">
        <f>A5406+1</f>
        <v>5405</v>
      </c>
      <c r="B5407" s="160" t="s">
        <v>2217</v>
      </c>
      <c r="C5407" s="159">
        <v>2022</v>
      </c>
      <c r="D5407" s="160" t="s">
        <v>208</v>
      </c>
      <c r="E5407" s="160" t="s">
        <v>512</v>
      </c>
      <c r="F5407" s="268" t="s">
        <v>5958</v>
      </c>
      <c r="G5407" s="160" t="s">
        <v>426</v>
      </c>
      <c r="H5407" s="161" t="s">
        <v>83</v>
      </c>
      <c r="I5407" s="160" t="s">
        <v>208</v>
      </c>
      <c r="J5407" s="160" t="s">
        <v>514</v>
      </c>
      <c r="K5407" s="240" t="s">
        <v>34</v>
      </c>
      <c r="L5407" s="241" t="s">
        <v>34</v>
      </c>
      <c r="M5407" s="241" t="s">
        <v>48</v>
      </c>
      <c r="N5407" s="241" t="s">
        <v>34</v>
      </c>
      <c r="O5407" s="241" t="s">
        <v>48</v>
      </c>
      <c r="P5407" s="241" t="s">
        <v>34</v>
      </c>
      <c r="Q5407" s="159" t="s">
        <v>34</v>
      </c>
      <c r="R5407" s="100" t="s">
        <v>34</v>
      </c>
      <c r="S5407" s="163">
        <v>1</v>
      </c>
      <c r="T5407" s="103" t="s">
        <v>210</v>
      </c>
      <c r="U5407" s="160" t="s">
        <v>208</v>
      </c>
      <c r="V5407" s="160" t="s">
        <v>512</v>
      </c>
      <c r="W5407" s="159"/>
      <c r="X5407" s="159"/>
    </row>
    <row r="5408" spans="1:24" ht="41.25">
      <c r="A5408" s="155">
        <f>A5407+1</f>
        <v>5406</v>
      </c>
      <c r="B5408" s="160" t="s">
        <v>2217</v>
      </c>
      <c r="C5408" s="159">
        <v>2022</v>
      </c>
      <c r="D5408" s="160" t="s">
        <v>208</v>
      </c>
      <c r="E5408" s="160" t="s">
        <v>512</v>
      </c>
      <c r="F5408" s="268" t="s">
        <v>5959</v>
      </c>
      <c r="G5408" s="160" t="s">
        <v>31</v>
      </c>
      <c r="H5408" s="161" t="s">
        <v>39</v>
      </c>
      <c r="I5408" s="160" t="s">
        <v>208</v>
      </c>
      <c r="J5408" s="160" t="s">
        <v>514</v>
      </c>
      <c r="K5408" s="240" t="s">
        <v>34</v>
      </c>
      <c r="L5408" s="241" t="s">
        <v>34</v>
      </c>
      <c r="M5408" s="241" t="s">
        <v>34</v>
      </c>
      <c r="N5408" s="241" t="s">
        <v>34</v>
      </c>
      <c r="O5408" s="241" t="s">
        <v>34</v>
      </c>
      <c r="P5408" s="241" t="s">
        <v>34</v>
      </c>
      <c r="Q5408" s="159" t="s">
        <v>34</v>
      </c>
      <c r="R5408" s="100" t="s">
        <v>34</v>
      </c>
      <c r="S5408" s="163">
        <v>1</v>
      </c>
      <c r="T5408" s="103" t="s">
        <v>210</v>
      </c>
      <c r="U5408" s="160" t="s">
        <v>208</v>
      </c>
      <c r="V5408" s="160" t="s">
        <v>512</v>
      </c>
      <c r="W5408" s="159"/>
      <c r="X5408" s="159"/>
    </row>
    <row r="5409" spans="1:24" ht="30.75">
      <c r="A5409" s="155">
        <f>A5408+1</f>
        <v>5407</v>
      </c>
      <c r="B5409" s="160" t="s">
        <v>2217</v>
      </c>
      <c r="C5409" s="159">
        <v>2022</v>
      </c>
      <c r="D5409" s="160" t="s">
        <v>219</v>
      </c>
      <c r="E5409" s="160" t="s">
        <v>1021</v>
      </c>
      <c r="F5409" s="268" t="s">
        <v>5960</v>
      </c>
      <c r="G5409" s="160" t="s">
        <v>31</v>
      </c>
      <c r="H5409" s="161" t="s">
        <v>46</v>
      </c>
      <c r="I5409" s="160" t="s">
        <v>222</v>
      </c>
      <c r="J5409" s="160" t="s">
        <v>17</v>
      </c>
      <c r="K5409" s="240" t="s">
        <v>34</v>
      </c>
      <c r="L5409" s="241" t="s">
        <v>34</v>
      </c>
      <c r="M5409" s="241" t="s">
        <v>34</v>
      </c>
      <c r="N5409" s="241" t="s">
        <v>34</v>
      </c>
      <c r="O5409" s="241" t="s">
        <v>48</v>
      </c>
      <c r="P5409" s="241" t="s">
        <v>34</v>
      </c>
      <c r="Q5409" s="159" t="s">
        <v>34</v>
      </c>
      <c r="R5409" s="100" t="s">
        <v>34</v>
      </c>
      <c r="S5409" s="163">
        <v>1</v>
      </c>
      <c r="T5409" s="103" t="s">
        <v>223</v>
      </c>
      <c r="U5409" s="160" t="s">
        <v>5711</v>
      </c>
      <c r="V5409" s="160" t="s">
        <v>220</v>
      </c>
      <c r="W5409" s="159"/>
      <c r="X5409" s="159"/>
    </row>
    <row r="5410" spans="1:24" ht="81">
      <c r="A5410" s="155">
        <f>A5409+1</f>
        <v>5408</v>
      </c>
      <c r="B5410" s="160" t="s">
        <v>2217</v>
      </c>
      <c r="C5410" s="159">
        <v>2022</v>
      </c>
      <c r="D5410" s="160" t="s">
        <v>219</v>
      </c>
      <c r="E5410" s="160" t="s">
        <v>1021</v>
      </c>
      <c r="F5410" s="268" t="s">
        <v>5961</v>
      </c>
      <c r="G5410" s="160" t="s">
        <v>426</v>
      </c>
      <c r="H5410" s="161" t="s">
        <v>83</v>
      </c>
      <c r="I5410" s="160" t="s">
        <v>222</v>
      </c>
      <c r="J5410" s="160" t="s">
        <v>17</v>
      </c>
      <c r="K5410" s="240" t="s">
        <v>34</v>
      </c>
      <c r="L5410" s="241" t="s">
        <v>34</v>
      </c>
      <c r="M5410" s="241" t="s">
        <v>34</v>
      </c>
      <c r="N5410" s="241" t="s">
        <v>34</v>
      </c>
      <c r="O5410" s="241" t="s">
        <v>48</v>
      </c>
      <c r="P5410" s="241" t="s">
        <v>34</v>
      </c>
      <c r="Q5410" s="159" t="s">
        <v>34</v>
      </c>
      <c r="R5410" s="100" t="s">
        <v>34</v>
      </c>
      <c r="S5410" s="163">
        <v>1</v>
      </c>
      <c r="T5410" s="103" t="s">
        <v>223</v>
      </c>
      <c r="U5410" s="160" t="s">
        <v>5711</v>
      </c>
      <c r="V5410" s="160" t="s">
        <v>220</v>
      </c>
      <c r="W5410" s="159"/>
      <c r="X5410" s="159"/>
    </row>
    <row r="5411" spans="1:24" ht="81">
      <c r="A5411" s="155">
        <f>A5410+1</f>
        <v>5409</v>
      </c>
      <c r="B5411" s="160" t="s">
        <v>2217</v>
      </c>
      <c r="C5411" s="159">
        <v>2022</v>
      </c>
      <c r="D5411" s="160" t="s">
        <v>219</v>
      </c>
      <c r="E5411" s="160" t="s">
        <v>1021</v>
      </c>
      <c r="F5411" s="268" t="s">
        <v>5962</v>
      </c>
      <c r="G5411" s="160" t="s">
        <v>426</v>
      </c>
      <c r="H5411" s="161" t="s">
        <v>83</v>
      </c>
      <c r="I5411" s="160" t="s">
        <v>222</v>
      </c>
      <c r="J5411" s="160" t="s">
        <v>17</v>
      </c>
      <c r="K5411" s="240" t="s">
        <v>34</v>
      </c>
      <c r="L5411" s="241" t="s">
        <v>34</v>
      </c>
      <c r="M5411" s="241" t="s">
        <v>34</v>
      </c>
      <c r="N5411" s="241" t="s">
        <v>34</v>
      </c>
      <c r="O5411" s="241" t="s">
        <v>48</v>
      </c>
      <c r="P5411" s="241" t="s">
        <v>34</v>
      </c>
      <c r="Q5411" s="159" t="s">
        <v>34</v>
      </c>
      <c r="R5411" s="100" t="s">
        <v>34</v>
      </c>
      <c r="S5411" s="163">
        <v>1</v>
      </c>
      <c r="T5411" s="103" t="s">
        <v>223</v>
      </c>
      <c r="U5411" s="160" t="s">
        <v>5711</v>
      </c>
      <c r="V5411" s="160" t="s">
        <v>220</v>
      </c>
      <c r="W5411" s="159"/>
      <c r="X5411" s="159"/>
    </row>
    <row r="5412" spans="1:24" ht="81">
      <c r="A5412" s="155">
        <f>A5411+1</f>
        <v>5410</v>
      </c>
      <c r="B5412" s="160" t="s">
        <v>2217</v>
      </c>
      <c r="C5412" s="159">
        <v>2022</v>
      </c>
      <c r="D5412" s="160" t="s">
        <v>219</v>
      </c>
      <c r="E5412" s="160" t="s">
        <v>1021</v>
      </c>
      <c r="F5412" s="268" t="s">
        <v>5963</v>
      </c>
      <c r="G5412" s="160" t="s">
        <v>426</v>
      </c>
      <c r="H5412" s="161" t="s">
        <v>83</v>
      </c>
      <c r="I5412" s="160" t="s">
        <v>222</v>
      </c>
      <c r="J5412" s="160" t="s">
        <v>17</v>
      </c>
      <c r="K5412" s="240" t="s">
        <v>34</v>
      </c>
      <c r="L5412" s="241" t="s">
        <v>34</v>
      </c>
      <c r="M5412" s="241" t="s">
        <v>34</v>
      </c>
      <c r="N5412" s="241" t="s">
        <v>34</v>
      </c>
      <c r="O5412" s="241" t="s">
        <v>48</v>
      </c>
      <c r="P5412" s="241" t="s">
        <v>34</v>
      </c>
      <c r="Q5412" s="159" t="s">
        <v>34</v>
      </c>
      <c r="R5412" s="100" t="s">
        <v>34</v>
      </c>
      <c r="S5412" s="163">
        <v>1</v>
      </c>
      <c r="T5412" s="103" t="s">
        <v>223</v>
      </c>
      <c r="U5412" s="160" t="s">
        <v>5711</v>
      </c>
      <c r="V5412" s="160" t="s">
        <v>220</v>
      </c>
      <c r="W5412" s="159"/>
      <c r="X5412" s="159"/>
    </row>
    <row r="5413" spans="1:24" ht="30.75">
      <c r="A5413" s="155">
        <f>A5412+1</f>
        <v>5411</v>
      </c>
      <c r="B5413" s="160" t="s">
        <v>2217</v>
      </c>
      <c r="C5413" s="159">
        <v>2022</v>
      </c>
      <c r="D5413" s="160" t="s">
        <v>219</v>
      </c>
      <c r="E5413" s="160" t="s">
        <v>1021</v>
      </c>
      <c r="F5413" s="268" t="s">
        <v>5964</v>
      </c>
      <c r="G5413" s="160" t="s">
        <v>31</v>
      </c>
      <c r="H5413" s="161" t="s">
        <v>39</v>
      </c>
      <c r="I5413" s="160" t="s">
        <v>222</v>
      </c>
      <c r="J5413" s="160" t="s">
        <v>17</v>
      </c>
      <c r="K5413" s="240" t="s">
        <v>34</v>
      </c>
      <c r="L5413" s="241" t="s">
        <v>34</v>
      </c>
      <c r="M5413" s="241" t="s">
        <v>34</v>
      </c>
      <c r="N5413" s="241" t="s">
        <v>34</v>
      </c>
      <c r="O5413" s="241" t="s">
        <v>34</v>
      </c>
      <c r="P5413" s="241" t="s">
        <v>34</v>
      </c>
      <c r="Q5413" s="159" t="s">
        <v>34</v>
      </c>
      <c r="R5413" s="100" t="s">
        <v>34</v>
      </c>
      <c r="S5413" s="163">
        <v>1</v>
      </c>
      <c r="T5413" s="103" t="s">
        <v>223</v>
      </c>
      <c r="U5413" s="160" t="s">
        <v>5711</v>
      </c>
      <c r="V5413" s="160" t="s">
        <v>220</v>
      </c>
      <c r="W5413" s="159"/>
      <c r="X5413" s="159"/>
    </row>
    <row r="5414" spans="1:24" ht="41.25">
      <c r="A5414" s="155">
        <f>A5413+1</f>
        <v>5412</v>
      </c>
      <c r="B5414" s="160" t="s">
        <v>2217</v>
      </c>
      <c r="C5414" s="159">
        <v>2022</v>
      </c>
      <c r="D5414" s="160" t="s">
        <v>219</v>
      </c>
      <c r="E5414" s="160" t="s">
        <v>5965</v>
      </c>
      <c r="F5414" s="268" t="s">
        <v>5966</v>
      </c>
      <c r="G5414" s="160" t="s">
        <v>31</v>
      </c>
      <c r="H5414" s="161" t="s">
        <v>39</v>
      </c>
      <c r="I5414" s="160" t="s">
        <v>71</v>
      </c>
      <c r="J5414" s="160" t="s">
        <v>5967</v>
      </c>
      <c r="K5414" s="240" t="s">
        <v>34</v>
      </c>
      <c r="L5414" s="241" t="s">
        <v>34</v>
      </c>
      <c r="M5414" s="241" t="s">
        <v>34</v>
      </c>
      <c r="N5414" s="241" t="s">
        <v>34</v>
      </c>
      <c r="O5414" s="241" t="s">
        <v>34</v>
      </c>
      <c r="P5414" s="241" t="s">
        <v>34</v>
      </c>
      <c r="Q5414" s="159" t="s">
        <v>34</v>
      </c>
      <c r="R5414" s="100" t="s">
        <v>34</v>
      </c>
      <c r="S5414" s="163">
        <v>1</v>
      </c>
      <c r="T5414" s="103" t="s">
        <v>223</v>
      </c>
      <c r="U5414" s="160" t="s">
        <v>5711</v>
      </c>
      <c r="V5414" s="160" t="s">
        <v>233</v>
      </c>
      <c r="W5414" s="159"/>
      <c r="X5414" s="159"/>
    </row>
    <row r="5415" spans="1:24" ht="41.25">
      <c r="A5415" s="155">
        <f>A5414+1</f>
        <v>5413</v>
      </c>
      <c r="B5415" s="160" t="s">
        <v>2217</v>
      </c>
      <c r="C5415" s="159">
        <v>2022</v>
      </c>
      <c r="D5415" s="160" t="s">
        <v>219</v>
      </c>
      <c r="E5415" s="160" t="s">
        <v>5965</v>
      </c>
      <c r="F5415" s="268" t="s">
        <v>5968</v>
      </c>
      <c r="G5415" s="160" t="s">
        <v>193</v>
      </c>
      <c r="H5415" s="161" t="s">
        <v>120</v>
      </c>
      <c r="I5415" s="160" t="s">
        <v>71</v>
      </c>
      <c r="J5415" s="160" t="s">
        <v>5967</v>
      </c>
      <c r="K5415" s="240" t="s">
        <v>34</v>
      </c>
      <c r="L5415" s="241" t="s">
        <v>34</v>
      </c>
      <c r="M5415" s="241" t="s">
        <v>34</v>
      </c>
      <c r="N5415" s="241" t="s">
        <v>34</v>
      </c>
      <c r="O5415" s="241" t="s">
        <v>34</v>
      </c>
      <c r="P5415" s="241" t="s">
        <v>34</v>
      </c>
      <c r="Q5415" s="159" t="s">
        <v>34</v>
      </c>
      <c r="R5415" s="100" t="s">
        <v>34</v>
      </c>
      <c r="S5415" s="163">
        <v>1</v>
      </c>
      <c r="T5415" s="103" t="s">
        <v>223</v>
      </c>
      <c r="U5415" s="160" t="s">
        <v>5711</v>
      </c>
      <c r="V5415" s="160" t="s">
        <v>233</v>
      </c>
      <c r="W5415" s="159"/>
      <c r="X5415" s="159"/>
    </row>
    <row r="5416" spans="1:24" ht="41.25">
      <c r="A5416" s="155">
        <f>A5415+1</f>
        <v>5414</v>
      </c>
      <c r="B5416" s="160" t="s">
        <v>2217</v>
      </c>
      <c r="C5416" s="159">
        <v>2022</v>
      </c>
      <c r="D5416" s="160" t="s">
        <v>219</v>
      </c>
      <c r="E5416" s="160" t="s">
        <v>5965</v>
      </c>
      <c r="F5416" s="268" t="s">
        <v>5969</v>
      </c>
      <c r="G5416" s="160" t="s">
        <v>31</v>
      </c>
      <c r="H5416" s="161" t="s">
        <v>39</v>
      </c>
      <c r="I5416" s="160" t="s">
        <v>71</v>
      </c>
      <c r="J5416" s="160" t="s">
        <v>5967</v>
      </c>
      <c r="K5416" s="240" t="s">
        <v>34</v>
      </c>
      <c r="L5416" s="241" t="s">
        <v>34</v>
      </c>
      <c r="M5416" s="241" t="s">
        <v>34</v>
      </c>
      <c r="N5416" s="241" t="s">
        <v>34</v>
      </c>
      <c r="O5416" s="241" t="s">
        <v>34</v>
      </c>
      <c r="P5416" s="241" t="s">
        <v>34</v>
      </c>
      <c r="Q5416" s="159" t="s">
        <v>34</v>
      </c>
      <c r="R5416" s="100" t="s">
        <v>34</v>
      </c>
      <c r="S5416" s="163">
        <v>1</v>
      </c>
      <c r="T5416" s="103" t="s">
        <v>223</v>
      </c>
      <c r="U5416" s="160" t="s">
        <v>5711</v>
      </c>
      <c r="V5416" s="160" t="s">
        <v>2016</v>
      </c>
      <c r="W5416" s="159"/>
      <c r="X5416" s="159"/>
    </row>
    <row r="5417" spans="1:24" ht="41.25">
      <c r="A5417" s="155">
        <f>A5416+1</f>
        <v>5415</v>
      </c>
      <c r="B5417" s="160" t="s">
        <v>2217</v>
      </c>
      <c r="C5417" s="159">
        <v>2022</v>
      </c>
      <c r="D5417" s="160" t="s">
        <v>219</v>
      </c>
      <c r="E5417" s="160" t="s">
        <v>5965</v>
      </c>
      <c r="F5417" s="268" t="s">
        <v>5970</v>
      </c>
      <c r="G5417" s="160" t="s">
        <v>31</v>
      </c>
      <c r="H5417" s="161" t="s">
        <v>39</v>
      </c>
      <c r="I5417" s="160" t="s">
        <v>71</v>
      </c>
      <c r="J5417" s="160" t="s">
        <v>5967</v>
      </c>
      <c r="K5417" s="240" t="s">
        <v>34</v>
      </c>
      <c r="L5417" s="241" t="s">
        <v>34</v>
      </c>
      <c r="M5417" s="241" t="s">
        <v>34</v>
      </c>
      <c r="N5417" s="241" t="s">
        <v>34</v>
      </c>
      <c r="O5417" s="241" t="s">
        <v>34</v>
      </c>
      <c r="P5417" s="241" t="s">
        <v>34</v>
      </c>
      <c r="Q5417" s="159" t="s">
        <v>34</v>
      </c>
      <c r="R5417" s="100" t="s">
        <v>34</v>
      </c>
      <c r="S5417" s="163">
        <v>1</v>
      </c>
      <c r="T5417" s="103" t="s">
        <v>223</v>
      </c>
      <c r="U5417" s="160" t="s">
        <v>5711</v>
      </c>
      <c r="V5417" s="160" t="s">
        <v>2016</v>
      </c>
      <c r="W5417" s="159"/>
      <c r="X5417" s="159"/>
    </row>
    <row r="5418" spans="1:24" ht="41.25">
      <c r="A5418" s="155">
        <f>A5417+1</f>
        <v>5416</v>
      </c>
      <c r="B5418" s="160" t="s">
        <v>2217</v>
      </c>
      <c r="C5418" s="159">
        <v>2022</v>
      </c>
      <c r="D5418" s="160" t="s">
        <v>219</v>
      </c>
      <c r="E5418" s="160" t="s">
        <v>253</v>
      </c>
      <c r="F5418" s="268" t="s">
        <v>5971</v>
      </c>
      <c r="G5418" s="160" t="s">
        <v>31</v>
      </c>
      <c r="H5418" s="161" t="s">
        <v>29</v>
      </c>
      <c r="I5418" s="160" t="s">
        <v>71</v>
      </c>
      <c r="J5418" s="160" t="s">
        <v>253</v>
      </c>
      <c r="K5418" s="240" t="s">
        <v>34</v>
      </c>
      <c r="L5418" s="241" t="s">
        <v>34</v>
      </c>
      <c r="M5418" s="241" t="s">
        <v>34</v>
      </c>
      <c r="N5418" s="241" t="s">
        <v>34</v>
      </c>
      <c r="O5418" s="241" t="s">
        <v>34</v>
      </c>
      <c r="P5418" s="241" t="s">
        <v>34</v>
      </c>
      <c r="Q5418" s="159" t="s">
        <v>34</v>
      </c>
      <c r="R5418" s="100" t="s">
        <v>34</v>
      </c>
      <c r="S5418" s="163">
        <v>1</v>
      </c>
      <c r="T5418" s="103" t="s">
        <v>223</v>
      </c>
      <c r="U5418" s="160" t="s">
        <v>5711</v>
      </c>
      <c r="V5418" s="160" t="s">
        <v>522</v>
      </c>
      <c r="W5418" s="159"/>
      <c r="X5418" s="159"/>
    </row>
    <row r="5419" spans="1:24" ht="81">
      <c r="A5419" s="155">
        <f>A5418+1</f>
        <v>5417</v>
      </c>
      <c r="B5419" s="160" t="s">
        <v>2217</v>
      </c>
      <c r="C5419" s="159">
        <v>2022</v>
      </c>
      <c r="D5419" s="160" t="s">
        <v>219</v>
      </c>
      <c r="E5419" s="160" t="s">
        <v>253</v>
      </c>
      <c r="F5419" s="268" t="s">
        <v>5972</v>
      </c>
      <c r="G5419" s="160" t="s">
        <v>426</v>
      </c>
      <c r="H5419" s="161" t="s">
        <v>83</v>
      </c>
      <c r="I5419" s="160" t="s">
        <v>71</v>
      </c>
      <c r="J5419" s="160" t="s">
        <v>253</v>
      </c>
      <c r="K5419" s="240" t="s">
        <v>48</v>
      </c>
      <c r="L5419" s="241" t="s">
        <v>34</v>
      </c>
      <c r="M5419" s="241" t="s">
        <v>34</v>
      </c>
      <c r="N5419" s="241" t="s">
        <v>34</v>
      </c>
      <c r="O5419" s="241" t="s">
        <v>34</v>
      </c>
      <c r="P5419" s="241" t="s">
        <v>34</v>
      </c>
      <c r="Q5419" s="159" t="s">
        <v>34</v>
      </c>
      <c r="R5419" s="100" t="s">
        <v>34</v>
      </c>
      <c r="S5419" s="163">
        <v>1</v>
      </c>
      <c r="T5419" s="103" t="s">
        <v>223</v>
      </c>
      <c r="U5419" s="160" t="s">
        <v>5711</v>
      </c>
      <c r="V5419" s="160" t="s">
        <v>522</v>
      </c>
      <c r="W5419" s="159"/>
      <c r="X5419" s="159"/>
    </row>
    <row r="5420" spans="1:24" ht="81">
      <c r="A5420" s="155">
        <f>A5419+1</f>
        <v>5418</v>
      </c>
      <c r="B5420" s="160" t="s">
        <v>2217</v>
      </c>
      <c r="C5420" s="159">
        <v>2022</v>
      </c>
      <c r="D5420" s="160" t="s">
        <v>219</v>
      </c>
      <c r="E5420" s="160" t="s">
        <v>243</v>
      </c>
      <c r="F5420" s="268" t="s">
        <v>5973</v>
      </c>
      <c r="G5420" s="160" t="s">
        <v>31</v>
      </c>
      <c r="H5420" s="161" t="s">
        <v>29</v>
      </c>
      <c r="I5420" s="160" t="s">
        <v>71</v>
      </c>
      <c r="J5420" s="160" t="s">
        <v>232</v>
      </c>
      <c r="K5420" s="240" t="s">
        <v>48</v>
      </c>
      <c r="L5420" s="241" t="s">
        <v>34</v>
      </c>
      <c r="M5420" s="241" t="s">
        <v>34</v>
      </c>
      <c r="N5420" s="241" t="s">
        <v>34</v>
      </c>
      <c r="O5420" s="241" t="s">
        <v>34</v>
      </c>
      <c r="P5420" s="241" t="s">
        <v>34</v>
      </c>
      <c r="Q5420" s="159" t="s">
        <v>34</v>
      </c>
      <c r="R5420" s="100" t="s">
        <v>34</v>
      </c>
      <c r="S5420" s="163">
        <v>1</v>
      </c>
      <c r="T5420" s="103" t="s">
        <v>223</v>
      </c>
      <c r="U5420" s="160" t="s">
        <v>525</v>
      </c>
      <c r="V5420" s="160" t="s">
        <v>526</v>
      </c>
      <c r="W5420" s="159"/>
      <c r="X5420" s="159"/>
    </row>
    <row r="5421" spans="1:24" ht="81">
      <c r="A5421" s="155">
        <f>A5420+1</f>
        <v>5419</v>
      </c>
      <c r="B5421" s="160" t="s">
        <v>2217</v>
      </c>
      <c r="C5421" s="159">
        <v>2022</v>
      </c>
      <c r="D5421" s="160" t="s">
        <v>219</v>
      </c>
      <c r="E5421" s="160" t="s">
        <v>243</v>
      </c>
      <c r="F5421" s="268" t="s">
        <v>5974</v>
      </c>
      <c r="G5421" s="160" t="s">
        <v>426</v>
      </c>
      <c r="H5421" s="161" t="s">
        <v>83</v>
      </c>
      <c r="I5421" s="160" t="s">
        <v>71</v>
      </c>
      <c r="J5421" s="160" t="s">
        <v>232</v>
      </c>
      <c r="K5421" s="240" t="s">
        <v>48</v>
      </c>
      <c r="L5421" s="241" t="s">
        <v>34</v>
      </c>
      <c r="M5421" s="241" t="s">
        <v>34</v>
      </c>
      <c r="N5421" s="241" t="s">
        <v>34</v>
      </c>
      <c r="O5421" s="241" t="s">
        <v>34</v>
      </c>
      <c r="P5421" s="241" t="s">
        <v>34</v>
      </c>
      <c r="Q5421" s="159" t="s">
        <v>34</v>
      </c>
      <c r="R5421" s="100" t="s">
        <v>34</v>
      </c>
      <c r="S5421" s="163">
        <v>1</v>
      </c>
      <c r="T5421" s="103" t="s">
        <v>223</v>
      </c>
      <c r="U5421" s="160" t="s">
        <v>525</v>
      </c>
      <c r="V5421" s="160" t="s">
        <v>526</v>
      </c>
      <c r="W5421" s="159"/>
      <c r="X5421" s="159"/>
    </row>
    <row r="5422" spans="1:24" ht="81">
      <c r="A5422" s="155">
        <f>A5421+1</f>
        <v>5420</v>
      </c>
      <c r="B5422" s="160" t="s">
        <v>2217</v>
      </c>
      <c r="C5422" s="159">
        <v>2022</v>
      </c>
      <c r="D5422" s="160" t="s">
        <v>219</v>
      </c>
      <c r="E5422" s="160" t="s">
        <v>527</v>
      </c>
      <c r="F5422" s="268" t="s">
        <v>5975</v>
      </c>
      <c r="G5422" s="160" t="s">
        <v>31</v>
      </c>
      <c r="H5422" s="161" t="s">
        <v>29</v>
      </c>
      <c r="I5422" s="157" t="s">
        <v>222</v>
      </c>
      <c r="J5422" s="157" t="s">
        <v>17</v>
      </c>
      <c r="K5422" s="238" t="s">
        <v>34</v>
      </c>
      <c r="L5422" s="239" t="s">
        <v>34</v>
      </c>
      <c r="M5422" s="239" t="s">
        <v>34</v>
      </c>
      <c r="N5422" s="239" t="s">
        <v>34</v>
      </c>
      <c r="O5422" s="239" t="s">
        <v>48</v>
      </c>
      <c r="P5422" s="239" t="s">
        <v>34</v>
      </c>
      <c r="Q5422" s="159" t="s">
        <v>34</v>
      </c>
      <c r="R5422" s="100" t="s">
        <v>34</v>
      </c>
      <c r="S5422" s="163">
        <v>1</v>
      </c>
      <c r="T5422" s="103" t="s">
        <v>223</v>
      </c>
      <c r="U5422" s="160" t="s">
        <v>525</v>
      </c>
      <c r="V5422" s="160" t="s">
        <v>529</v>
      </c>
      <c r="W5422" s="159"/>
      <c r="X5422" s="159"/>
    </row>
    <row r="5423" spans="1:24" ht="81">
      <c r="A5423" s="155">
        <f>A5422+1</f>
        <v>5421</v>
      </c>
      <c r="B5423" s="160" t="s">
        <v>2217</v>
      </c>
      <c r="C5423" s="159">
        <v>2022</v>
      </c>
      <c r="D5423" s="160" t="s">
        <v>219</v>
      </c>
      <c r="E5423" s="160" t="s">
        <v>527</v>
      </c>
      <c r="F5423" s="268" t="s">
        <v>5976</v>
      </c>
      <c r="G5423" s="160" t="s">
        <v>426</v>
      </c>
      <c r="H5423" s="161" t="s">
        <v>83</v>
      </c>
      <c r="I5423" s="157" t="s">
        <v>222</v>
      </c>
      <c r="J5423" s="157" t="s">
        <v>17</v>
      </c>
      <c r="K5423" s="238" t="s">
        <v>34</v>
      </c>
      <c r="L5423" s="239" t="s">
        <v>34</v>
      </c>
      <c r="M5423" s="239" t="s">
        <v>34</v>
      </c>
      <c r="N5423" s="239" t="s">
        <v>34</v>
      </c>
      <c r="O5423" s="239" t="s">
        <v>48</v>
      </c>
      <c r="P5423" s="239" t="s">
        <v>34</v>
      </c>
      <c r="Q5423" s="159" t="s">
        <v>34</v>
      </c>
      <c r="R5423" s="100" t="s">
        <v>34</v>
      </c>
      <c r="S5423" s="163">
        <v>1</v>
      </c>
      <c r="T5423" s="103" t="s">
        <v>223</v>
      </c>
      <c r="U5423" s="160" t="s">
        <v>525</v>
      </c>
      <c r="V5423" s="160" t="s">
        <v>529</v>
      </c>
      <c r="W5423" s="159"/>
      <c r="X5423" s="159"/>
    </row>
    <row r="5424" spans="1:24" ht="81">
      <c r="A5424" s="155">
        <f>A5423+1</f>
        <v>5422</v>
      </c>
      <c r="B5424" s="160" t="s">
        <v>2217</v>
      </c>
      <c r="C5424" s="159">
        <v>2022</v>
      </c>
      <c r="D5424" s="160" t="s">
        <v>28</v>
      </c>
      <c r="E5424" s="160" t="s">
        <v>262</v>
      </c>
      <c r="F5424" s="268" t="s">
        <v>5977</v>
      </c>
      <c r="G5424" s="160" t="s">
        <v>31</v>
      </c>
      <c r="H5424" s="161" t="s">
        <v>29</v>
      </c>
      <c r="I5424" s="160" t="s">
        <v>32</v>
      </c>
      <c r="J5424" s="160" t="s">
        <v>33</v>
      </c>
      <c r="K5424" s="240" t="s">
        <v>34</v>
      </c>
      <c r="L5424" s="241" t="s">
        <v>34</v>
      </c>
      <c r="M5424" s="241" t="s">
        <v>34</v>
      </c>
      <c r="N5424" s="241" t="s">
        <v>34</v>
      </c>
      <c r="O5424" s="241" t="s">
        <v>34</v>
      </c>
      <c r="P5424" s="241" t="s">
        <v>34</v>
      </c>
      <c r="Q5424" s="159" t="s">
        <v>34</v>
      </c>
      <c r="R5424" s="100" t="s">
        <v>34</v>
      </c>
      <c r="S5424" s="163">
        <v>1</v>
      </c>
      <c r="T5424" s="103" t="s">
        <v>5505</v>
      </c>
      <c r="U5424" s="160" t="s">
        <v>525</v>
      </c>
      <c r="V5424" s="160" t="s">
        <v>4585</v>
      </c>
      <c r="W5424" s="159"/>
      <c r="X5424" s="159"/>
    </row>
    <row r="5425" spans="1:24" ht="41.25">
      <c r="A5425" s="155">
        <f>A5424+1</f>
        <v>5423</v>
      </c>
      <c r="B5425" s="160" t="s">
        <v>2217</v>
      </c>
      <c r="C5425" s="159">
        <v>2022</v>
      </c>
      <c r="D5425" s="160" t="s">
        <v>28</v>
      </c>
      <c r="E5425" s="160" t="s">
        <v>262</v>
      </c>
      <c r="F5425" s="268" t="s">
        <v>5978</v>
      </c>
      <c r="G5425" s="160" t="s">
        <v>31</v>
      </c>
      <c r="H5425" s="161" t="s">
        <v>29</v>
      </c>
      <c r="I5425" s="160" t="s">
        <v>32</v>
      </c>
      <c r="J5425" s="160" t="s">
        <v>33</v>
      </c>
      <c r="K5425" s="240" t="s">
        <v>34</v>
      </c>
      <c r="L5425" s="241" t="s">
        <v>34</v>
      </c>
      <c r="M5425" s="241" t="s">
        <v>34</v>
      </c>
      <c r="N5425" s="241" t="s">
        <v>34</v>
      </c>
      <c r="O5425" s="241" t="s">
        <v>48</v>
      </c>
      <c r="P5425" s="241" t="s">
        <v>34</v>
      </c>
      <c r="Q5425" s="159" t="s">
        <v>34</v>
      </c>
      <c r="R5425" s="100" t="s">
        <v>34</v>
      </c>
      <c r="S5425" s="163">
        <v>1</v>
      </c>
      <c r="T5425" s="103" t="s">
        <v>35</v>
      </c>
      <c r="U5425" s="160" t="s">
        <v>262</v>
      </c>
      <c r="V5425" s="160" t="s">
        <v>262</v>
      </c>
      <c r="W5425" s="159"/>
      <c r="X5425" s="159"/>
    </row>
    <row r="5426" spans="1:24" ht="41.25">
      <c r="A5426" s="155">
        <f>A5425+1</f>
        <v>5424</v>
      </c>
      <c r="B5426" s="160" t="s">
        <v>2217</v>
      </c>
      <c r="C5426" s="159">
        <v>2022</v>
      </c>
      <c r="D5426" s="160" t="s">
        <v>28</v>
      </c>
      <c r="E5426" s="160" t="s">
        <v>267</v>
      </c>
      <c r="F5426" s="268" t="s">
        <v>5979</v>
      </c>
      <c r="G5426" s="160" t="s">
        <v>31</v>
      </c>
      <c r="H5426" s="161" t="s">
        <v>42</v>
      </c>
      <c r="I5426" s="160" t="s">
        <v>32</v>
      </c>
      <c r="J5426" s="160" t="s">
        <v>33</v>
      </c>
      <c r="K5426" s="240" t="s">
        <v>34</v>
      </c>
      <c r="L5426" s="241" t="s">
        <v>34</v>
      </c>
      <c r="M5426" s="241" t="s">
        <v>34</v>
      </c>
      <c r="N5426" s="241" t="s">
        <v>34</v>
      </c>
      <c r="O5426" s="241" t="s">
        <v>34</v>
      </c>
      <c r="P5426" s="241" t="s">
        <v>34</v>
      </c>
      <c r="Q5426" s="159" t="s">
        <v>34</v>
      </c>
      <c r="R5426" s="100" t="s">
        <v>34</v>
      </c>
      <c r="S5426" s="163">
        <v>1</v>
      </c>
      <c r="T5426" s="103" t="s">
        <v>269</v>
      </c>
      <c r="U5426" s="160" t="s">
        <v>534</v>
      </c>
      <c r="V5426" s="160" t="s">
        <v>534</v>
      </c>
      <c r="W5426" s="159"/>
      <c r="X5426" s="159"/>
    </row>
    <row r="5427" spans="1:24" ht="41.25">
      <c r="A5427" s="155">
        <f>A5426+1</f>
        <v>5425</v>
      </c>
      <c r="B5427" s="160" t="s">
        <v>2217</v>
      </c>
      <c r="C5427" s="159">
        <v>2022</v>
      </c>
      <c r="D5427" s="160" t="s">
        <v>28</v>
      </c>
      <c r="E5427" s="160" t="s">
        <v>270</v>
      </c>
      <c r="F5427" s="268" t="s">
        <v>5980</v>
      </c>
      <c r="G5427" s="160" t="s">
        <v>31</v>
      </c>
      <c r="H5427" s="161" t="s">
        <v>42</v>
      </c>
      <c r="I5427" s="160" t="s">
        <v>32</v>
      </c>
      <c r="J5427" s="160" t="s">
        <v>33</v>
      </c>
      <c r="K5427" s="240" t="s">
        <v>34</v>
      </c>
      <c r="L5427" s="241" t="s">
        <v>34</v>
      </c>
      <c r="M5427" s="241" t="s">
        <v>34</v>
      </c>
      <c r="N5427" s="241" t="s">
        <v>34</v>
      </c>
      <c r="O5427" s="241" t="s">
        <v>34</v>
      </c>
      <c r="P5427" s="241" t="s">
        <v>34</v>
      </c>
      <c r="Q5427" s="159" t="s">
        <v>48</v>
      </c>
      <c r="R5427" s="100" t="s">
        <v>48</v>
      </c>
      <c r="S5427" s="163">
        <v>1</v>
      </c>
      <c r="T5427" s="103" t="s">
        <v>272</v>
      </c>
      <c r="U5427" s="160" t="s">
        <v>536</v>
      </c>
      <c r="V5427" s="160" t="s">
        <v>273</v>
      </c>
      <c r="W5427" s="159"/>
      <c r="X5427" s="159"/>
    </row>
    <row r="5428" spans="1:24" ht="51">
      <c r="A5428" s="155">
        <f>A5427+1</f>
        <v>5426</v>
      </c>
      <c r="B5428" s="160" t="s">
        <v>2217</v>
      </c>
      <c r="C5428" s="159">
        <v>2022</v>
      </c>
      <c r="D5428" s="160" t="s">
        <v>28</v>
      </c>
      <c r="E5428" s="160" t="s">
        <v>40</v>
      </c>
      <c r="F5428" s="268" t="s">
        <v>5981</v>
      </c>
      <c r="G5428" s="160" t="s">
        <v>31</v>
      </c>
      <c r="H5428" s="161" t="s">
        <v>42</v>
      </c>
      <c r="I5428" s="160" t="s">
        <v>32</v>
      </c>
      <c r="J5428" s="160" t="s">
        <v>33</v>
      </c>
      <c r="K5428" s="240" t="s">
        <v>34</v>
      </c>
      <c r="L5428" s="241" t="s">
        <v>34</v>
      </c>
      <c r="M5428" s="241" t="s">
        <v>34</v>
      </c>
      <c r="N5428" s="241" t="s">
        <v>34</v>
      </c>
      <c r="O5428" s="241" t="s">
        <v>34</v>
      </c>
      <c r="P5428" s="241" t="s">
        <v>34</v>
      </c>
      <c r="Q5428" s="159" t="s">
        <v>48</v>
      </c>
      <c r="R5428" s="100" t="s">
        <v>48</v>
      </c>
      <c r="S5428" s="163">
        <v>1</v>
      </c>
      <c r="T5428" s="103" t="s">
        <v>272</v>
      </c>
      <c r="U5428" s="160" t="s">
        <v>536</v>
      </c>
      <c r="V5428" s="160" t="s">
        <v>2303</v>
      </c>
      <c r="W5428" s="159"/>
      <c r="X5428" s="159"/>
    </row>
    <row r="5429" spans="1:24" ht="41.25">
      <c r="A5429" s="155">
        <f>A5428+1</f>
        <v>5427</v>
      </c>
      <c r="B5429" s="160" t="s">
        <v>2217</v>
      </c>
      <c r="C5429" s="159">
        <v>2022</v>
      </c>
      <c r="D5429" s="160" t="s">
        <v>28</v>
      </c>
      <c r="E5429" s="160" t="s">
        <v>270</v>
      </c>
      <c r="F5429" s="268" t="s">
        <v>5982</v>
      </c>
      <c r="G5429" s="160" t="s">
        <v>31</v>
      </c>
      <c r="H5429" s="161" t="s">
        <v>42</v>
      </c>
      <c r="I5429" s="160" t="s">
        <v>32</v>
      </c>
      <c r="J5429" s="160" t="s">
        <v>33</v>
      </c>
      <c r="K5429" s="240" t="s">
        <v>34</v>
      </c>
      <c r="L5429" s="241" t="s">
        <v>34</v>
      </c>
      <c r="M5429" s="241" t="s">
        <v>34</v>
      </c>
      <c r="N5429" s="241" t="s">
        <v>34</v>
      </c>
      <c r="O5429" s="241" t="s">
        <v>34</v>
      </c>
      <c r="P5429" s="241" t="s">
        <v>34</v>
      </c>
      <c r="Q5429" s="159" t="s">
        <v>48</v>
      </c>
      <c r="R5429" s="100" t="s">
        <v>48</v>
      </c>
      <c r="S5429" s="163">
        <v>1</v>
      </c>
      <c r="T5429" s="103" t="s">
        <v>272</v>
      </c>
      <c r="U5429" s="160" t="s">
        <v>536</v>
      </c>
      <c r="V5429" s="160" t="s">
        <v>276</v>
      </c>
      <c r="W5429" s="159"/>
      <c r="X5429" s="159"/>
    </row>
    <row r="5430" spans="1:24" ht="30.75">
      <c r="A5430" s="155">
        <f>A5429+1</f>
        <v>5428</v>
      </c>
      <c r="B5430" s="160" t="s">
        <v>3661</v>
      </c>
      <c r="C5430" s="159">
        <v>2022</v>
      </c>
      <c r="D5430" s="160" t="s">
        <v>28</v>
      </c>
      <c r="E5430" s="160" t="s">
        <v>29</v>
      </c>
      <c r="F5430" s="268" t="s">
        <v>5983</v>
      </c>
      <c r="G5430" s="160" t="s">
        <v>31</v>
      </c>
      <c r="H5430" s="161" t="s">
        <v>29</v>
      </c>
      <c r="I5430" s="160" t="s">
        <v>32</v>
      </c>
      <c r="J5430" s="160" t="s">
        <v>33</v>
      </c>
      <c r="K5430" s="240" t="s">
        <v>34</v>
      </c>
      <c r="L5430" s="241" t="s">
        <v>34</v>
      </c>
      <c r="M5430" s="241" t="s">
        <v>34</v>
      </c>
      <c r="N5430" s="241" t="s">
        <v>34</v>
      </c>
      <c r="O5430" s="241" t="s">
        <v>34</v>
      </c>
      <c r="P5430" s="241" t="s">
        <v>34</v>
      </c>
      <c r="Q5430" s="159" t="s">
        <v>34</v>
      </c>
      <c r="R5430" s="100" t="s">
        <v>34</v>
      </c>
      <c r="S5430" s="163">
        <v>1</v>
      </c>
      <c r="T5430" s="103" t="s">
        <v>35</v>
      </c>
      <c r="U5430" s="160" t="s">
        <v>5984</v>
      </c>
      <c r="V5430" s="160" t="s">
        <v>29</v>
      </c>
      <c r="W5430" s="159"/>
      <c r="X5430" s="159"/>
    </row>
    <row r="5431" spans="1:24" ht="30.75">
      <c r="A5431" s="155">
        <f>A5430+1</f>
        <v>5429</v>
      </c>
      <c r="B5431" s="160" t="s">
        <v>3661</v>
      </c>
      <c r="C5431" s="159">
        <v>2022</v>
      </c>
      <c r="D5431" s="160" t="s">
        <v>28</v>
      </c>
      <c r="E5431" s="160" t="s">
        <v>29</v>
      </c>
      <c r="F5431" s="268" t="s">
        <v>5985</v>
      </c>
      <c r="G5431" s="160" t="s">
        <v>31</v>
      </c>
      <c r="H5431" s="161" t="s">
        <v>29</v>
      </c>
      <c r="I5431" s="160" t="s">
        <v>32</v>
      </c>
      <c r="J5431" s="160" t="s">
        <v>33</v>
      </c>
      <c r="K5431" s="240" t="s">
        <v>34</v>
      </c>
      <c r="L5431" s="241" t="s">
        <v>34</v>
      </c>
      <c r="M5431" s="241" t="s">
        <v>34</v>
      </c>
      <c r="N5431" s="241" t="s">
        <v>34</v>
      </c>
      <c r="O5431" s="241" t="s">
        <v>34</v>
      </c>
      <c r="P5431" s="241" t="s">
        <v>34</v>
      </c>
      <c r="Q5431" s="159" t="s">
        <v>34</v>
      </c>
      <c r="R5431" s="100" t="s">
        <v>34</v>
      </c>
      <c r="S5431" s="163">
        <v>1</v>
      </c>
      <c r="T5431" s="103" t="s">
        <v>35</v>
      </c>
      <c r="U5431" s="160" t="s">
        <v>5984</v>
      </c>
      <c r="V5431" s="160" t="s">
        <v>29</v>
      </c>
      <c r="W5431" s="159"/>
      <c r="X5431" s="159"/>
    </row>
    <row r="5432" spans="1:24" ht="30.75">
      <c r="A5432" s="155">
        <f>A5431+1</f>
        <v>5430</v>
      </c>
      <c r="B5432" s="160" t="s">
        <v>3661</v>
      </c>
      <c r="C5432" s="159">
        <v>2022</v>
      </c>
      <c r="D5432" s="160" t="s">
        <v>28</v>
      </c>
      <c r="E5432" s="160" t="s">
        <v>29</v>
      </c>
      <c r="F5432" s="268" t="s">
        <v>5986</v>
      </c>
      <c r="G5432" s="160" t="s">
        <v>31</v>
      </c>
      <c r="H5432" s="161" t="s">
        <v>29</v>
      </c>
      <c r="I5432" s="160" t="s">
        <v>32</v>
      </c>
      <c r="J5432" s="160" t="s">
        <v>33</v>
      </c>
      <c r="K5432" s="240" t="s">
        <v>34</v>
      </c>
      <c r="L5432" s="241" t="s">
        <v>34</v>
      </c>
      <c r="M5432" s="241" t="s">
        <v>34</v>
      </c>
      <c r="N5432" s="241" t="s">
        <v>34</v>
      </c>
      <c r="O5432" s="241" t="s">
        <v>34</v>
      </c>
      <c r="P5432" s="241" t="s">
        <v>34</v>
      </c>
      <c r="Q5432" s="159" t="s">
        <v>34</v>
      </c>
      <c r="R5432" s="100" t="s">
        <v>34</v>
      </c>
      <c r="S5432" s="163">
        <v>1</v>
      </c>
      <c r="T5432" s="103" t="s">
        <v>35</v>
      </c>
      <c r="U5432" s="160" t="s">
        <v>5984</v>
      </c>
      <c r="V5432" s="160" t="s">
        <v>29</v>
      </c>
      <c r="W5432" s="159"/>
      <c r="X5432" s="159"/>
    </row>
    <row r="5433" spans="1:24" ht="30.75">
      <c r="A5433" s="155">
        <f>A5432+1</f>
        <v>5431</v>
      </c>
      <c r="B5433" s="160" t="s">
        <v>3661</v>
      </c>
      <c r="C5433" s="159">
        <v>2022</v>
      </c>
      <c r="D5433" s="160" t="s">
        <v>28</v>
      </c>
      <c r="E5433" s="160" t="s">
        <v>356</v>
      </c>
      <c r="F5433" s="268" t="s">
        <v>5987</v>
      </c>
      <c r="G5433" s="141" t="s">
        <v>31</v>
      </c>
      <c r="H5433" s="161" t="s">
        <v>39</v>
      </c>
      <c r="I5433" s="160" t="s">
        <v>32</v>
      </c>
      <c r="J5433" s="161" t="s">
        <v>33</v>
      </c>
      <c r="K5433" s="240" t="s">
        <v>34</v>
      </c>
      <c r="L5433" s="241" t="s">
        <v>34</v>
      </c>
      <c r="M5433" s="241" t="s">
        <v>34</v>
      </c>
      <c r="N5433" s="241" t="s">
        <v>34</v>
      </c>
      <c r="O5433" s="241" t="s">
        <v>34</v>
      </c>
      <c r="P5433" s="241" t="s">
        <v>34</v>
      </c>
      <c r="Q5433" s="159" t="s">
        <v>34</v>
      </c>
      <c r="R5433" s="159" t="s">
        <v>34</v>
      </c>
      <c r="S5433" s="163">
        <v>1</v>
      </c>
      <c r="T5433" s="103" t="s">
        <v>35</v>
      </c>
      <c r="U5433" s="160" t="s">
        <v>5984</v>
      </c>
      <c r="V5433" s="160" t="s">
        <v>37</v>
      </c>
      <c r="W5433" s="159"/>
      <c r="X5433" s="159"/>
    </row>
    <row r="5434" spans="1:24" ht="30.75">
      <c r="A5434" s="155">
        <f>A5433+1</f>
        <v>5432</v>
      </c>
      <c r="B5434" s="160" t="s">
        <v>3661</v>
      </c>
      <c r="C5434" s="159">
        <v>2022</v>
      </c>
      <c r="D5434" s="160" t="s">
        <v>28</v>
      </c>
      <c r="E5434" s="160" t="s">
        <v>356</v>
      </c>
      <c r="F5434" s="268" t="s">
        <v>5988</v>
      </c>
      <c r="G5434" s="160" t="s">
        <v>31</v>
      </c>
      <c r="H5434" s="161" t="s">
        <v>39</v>
      </c>
      <c r="I5434" s="160" t="s">
        <v>32</v>
      </c>
      <c r="J5434" s="161" t="s">
        <v>33</v>
      </c>
      <c r="K5434" s="240" t="s">
        <v>34</v>
      </c>
      <c r="L5434" s="241" t="s">
        <v>34</v>
      </c>
      <c r="M5434" s="241" t="s">
        <v>34</v>
      </c>
      <c r="N5434" s="241" t="s">
        <v>34</v>
      </c>
      <c r="O5434" s="241" t="s">
        <v>34</v>
      </c>
      <c r="P5434" s="241" t="s">
        <v>34</v>
      </c>
      <c r="Q5434" s="159" t="s">
        <v>34</v>
      </c>
      <c r="R5434" s="159" t="s">
        <v>34</v>
      </c>
      <c r="S5434" s="163">
        <v>1</v>
      </c>
      <c r="T5434" s="103" t="s">
        <v>35</v>
      </c>
      <c r="U5434" s="160" t="s">
        <v>5984</v>
      </c>
      <c r="V5434" s="160" t="s">
        <v>37</v>
      </c>
      <c r="W5434" s="159"/>
      <c r="X5434" s="159"/>
    </row>
    <row r="5435" spans="1:24" ht="30.75">
      <c r="A5435" s="155">
        <f>A5434+1</f>
        <v>5433</v>
      </c>
      <c r="B5435" s="160" t="s">
        <v>3661</v>
      </c>
      <c r="C5435" s="159">
        <v>2022</v>
      </c>
      <c r="D5435" s="160" t="s">
        <v>28</v>
      </c>
      <c r="E5435" s="160" t="s">
        <v>356</v>
      </c>
      <c r="F5435" s="268" t="s">
        <v>5989</v>
      </c>
      <c r="G5435" s="160" t="s">
        <v>31</v>
      </c>
      <c r="H5435" s="161" t="s">
        <v>39</v>
      </c>
      <c r="I5435" s="160" t="s">
        <v>32</v>
      </c>
      <c r="J5435" s="161" t="s">
        <v>33</v>
      </c>
      <c r="K5435" s="240" t="s">
        <v>34</v>
      </c>
      <c r="L5435" s="241" t="s">
        <v>34</v>
      </c>
      <c r="M5435" s="241" t="s">
        <v>34</v>
      </c>
      <c r="N5435" s="241" t="s">
        <v>34</v>
      </c>
      <c r="O5435" s="241" t="s">
        <v>34</v>
      </c>
      <c r="P5435" s="241" t="s">
        <v>34</v>
      </c>
      <c r="Q5435" s="159" t="s">
        <v>34</v>
      </c>
      <c r="R5435" s="159" t="s">
        <v>34</v>
      </c>
      <c r="S5435" s="163">
        <v>1</v>
      </c>
      <c r="T5435" s="103" t="s">
        <v>35</v>
      </c>
      <c r="U5435" s="160" t="s">
        <v>5984</v>
      </c>
      <c r="V5435" s="160" t="s">
        <v>37</v>
      </c>
      <c r="W5435" s="159"/>
      <c r="X5435" s="159"/>
    </row>
    <row r="5436" spans="1:24" ht="30.75">
      <c r="A5436" s="155">
        <f>A5435+1</f>
        <v>5434</v>
      </c>
      <c r="B5436" s="160" t="s">
        <v>3661</v>
      </c>
      <c r="C5436" s="159">
        <v>2022</v>
      </c>
      <c r="D5436" s="160" t="s">
        <v>28</v>
      </c>
      <c r="E5436" s="160" t="s">
        <v>40</v>
      </c>
      <c r="F5436" s="268" t="s">
        <v>5990</v>
      </c>
      <c r="G5436" s="160" t="s">
        <v>31</v>
      </c>
      <c r="H5436" s="161" t="s">
        <v>42</v>
      </c>
      <c r="I5436" s="160" t="s">
        <v>32</v>
      </c>
      <c r="J5436" s="160" t="s">
        <v>33</v>
      </c>
      <c r="K5436" s="240" t="s">
        <v>34</v>
      </c>
      <c r="L5436" s="241" t="s">
        <v>34</v>
      </c>
      <c r="M5436" s="241" t="s">
        <v>34</v>
      </c>
      <c r="N5436" s="241" t="s">
        <v>34</v>
      </c>
      <c r="O5436" s="241" t="s">
        <v>34</v>
      </c>
      <c r="P5436" s="241" t="s">
        <v>34</v>
      </c>
      <c r="Q5436" s="159" t="s">
        <v>34</v>
      </c>
      <c r="R5436" s="159" t="s">
        <v>34</v>
      </c>
      <c r="S5436" s="163">
        <v>1</v>
      </c>
      <c r="T5436" s="103" t="s">
        <v>35</v>
      </c>
      <c r="U5436" s="160" t="s">
        <v>5984</v>
      </c>
      <c r="V5436" s="160" t="s">
        <v>43</v>
      </c>
      <c r="W5436" s="159"/>
      <c r="X5436" s="159"/>
    </row>
    <row r="5437" spans="1:24" ht="30.75">
      <c r="A5437" s="155">
        <f>A5436+1</f>
        <v>5435</v>
      </c>
      <c r="B5437" s="160" t="s">
        <v>3661</v>
      </c>
      <c r="C5437" s="159">
        <v>2022</v>
      </c>
      <c r="D5437" s="160" t="s">
        <v>28</v>
      </c>
      <c r="E5437" s="160" t="s">
        <v>44</v>
      </c>
      <c r="F5437" s="268" t="s">
        <v>5991</v>
      </c>
      <c r="G5437" s="160" t="s">
        <v>31</v>
      </c>
      <c r="H5437" s="161" t="s">
        <v>46</v>
      </c>
      <c r="I5437" s="160" t="s">
        <v>32</v>
      </c>
      <c r="J5437" s="161" t="s">
        <v>47</v>
      </c>
      <c r="K5437" s="240" t="s">
        <v>34</v>
      </c>
      <c r="L5437" s="241" t="s">
        <v>34</v>
      </c>
      <c r="M5437" s="241" t="s">
        <v>34</v>
      </c>
      <c r="N5437" s="241" t="s">
        <v>34</v>
      </c>
      <c r="O5437" s="241" t="s">
        <v>34</v>
      </c>
      <c r="P5437" s="241" t="s">
        <v>34</v>
      </c>
      <c r="Q5437" s="159" t="s">
        <v>34</v>
      </c>
      <c r="R5437" s="100" t="s">
        <v>34</v>
      </c>
      <c r="S5437" s="163">
        <v>1</v>
      </c>
      <c r="T5437" s="103" t="s">
        <v>35</v>
      </c>
      <c r="U5437" s="160" t="s">
        <v>5984</v>
      </c>
      <c r="V5437" s="160" t="s">
        <v>5992</v>
      </c>
      <c r="W5437" s="159"/>
      <c r="X5437" s="159"/>
    </row>
    <row r="5438" spans="1:24" ht="30.75">
      <c r="A5438" s="155">
        <f>A5437+1</f>
        <v>5436</v>
      </c>
      <c r="B5438" s="160" t="s">
        <v>3661</v>
      </c>
      <c r="C5438" s="159">
        <v>2022</v>
      </c>
      <c r="D5438" s="160" t="s">
        <v>28</v>
      </c>
      <c r="E5438" s="160" t="s">
        <v>44</v>
      </c>
      <c r="F5438" s="268" t="s">
        <v>5993</v>
      </c>
      <c r="G5438" s="160" t="s">
        <v>31</v>
      </c>
      <c r="H5438" s="161" t="s">
        <v>46</v>
      </c>
      <c r="I5438" s="160" t="s">
        <v>32</v>
      </c>
      <c r="J5438" s="161" t="s">
        <v>47</v>
      </c>
      <c r="K5438" s="240" t="s">
        <v>34</v>
      </c>
      <c r="L5438" s="241" t="s">
        <v>34</v>
      </c>
      <c r="M5438" s="241" t="s">
        <v>48</v>
      </c>
      <c r="N5438" s="241" t="s">
        <v>34</v>
      </c>
      <c r="O5438" s="241" t="s">
        <v>34</v>
      </c>
      <c r="P5438" s="241" t="s">
        <v>34</v>
      </c>
      <c r="Q5438" s="159" t="s">
        <v>34</v>
      </c>
      <c r="R5438" s="100" t="s">
        <v>34</v>
      </c>
      <c r="S5438" s="163">
        <v>1</v>
      </c>
      <c r="T5438" s="103" t="s">
        <v>35</v>
      </c>
      <c r="U5438" s="160" t="s">
        <v>5984</v>
      </c>
      <c r="V5438" s="160" t="s">
        <v>5992</v>
      </c>
      <c r="W5438" s="159"/>
      <c r="X5438" s="159"/>
    </row>
    <row r="5439" spans="1:24" ht="30.75">
      <c r="A5439" s="155">
        <f>A5438+1</f>
        <v>5437</v>
      </c>
      <c r="B5439" s="160" t="s">
        <v>3661</v>
      </c>
      <c r="C5439" s="159">
        <v>2022</v>
      </c>
      <c r="D5439" s="160" t="s">
        <v>28</v>
      </c>
      <c r="E5439" s="160" t="s">
        <v>44</v>
      </c>
      <c r="F5439" s="268" t="s">
        <v>5994</v>
      </c>
      <c r="G5439" s="160" t="s">
        <v>31</v>
      </c>
      <c r="H5439" s="161" t="s">
        <v>46</v>
      </c>
      <c r="I5439" s="160" t="s">
        <v>32</v>
      </c>
      <c r="J5439" s="161" t="s">
        <v>47</v>
      </c>
      <c r="K5439" s="240" t="s">
        <v>34</v>
      </c>
      <c r="L5439" s="241" t="s">
        <v>34</v>
      </c>
      <c r="M5439" s="241" t="s">
        <v>34</v>
      </c>
      <c r="N5439" s="241" t="s">
        <v>34</v>
      </c>
      <c r="O5439" s="241" t="s">
        <v>34</v>
      </c>
      <c r="P5439" s="241" t="s">
        <v>34</v>
      </c>
      <c r="Q5439" s="159" t="s">
        <v>34</v>
      </c>
      <c r="R5439" s="100" t="s">
        <v>34</v>
      </c>
      <c r="S5439" s="163">
        <v>1</v>
      </c>
      <c r="T5439" s="103" t="s">
        <v>35</v>
      </c>
      <c r="U5439" s="160" t="s">
        <v>5984</v>
      </c>
      <c r="V5439" s="160" t="s">
        <v>5992</v>
      </c>
      <c r="W5439" s="159"/>
      <c r="X5439" s="159"/>
    </row>
    <row r="5440" spans="1:24" ht="30.75">
      <c r="A5440" s="155">
        <f>A5439+1</f>
        <v>5438</v>
      </c>
      <c r="B5440" s="160" t="s">
        <v>3661</v>
      </c>
      <c r="C5440" s="159">
        <v>2022</v>
      </c>
      <c r="D5440" s="160" t="s">
        <v>28</v>
      </c>
      <c r="E5440" s="160" t="s">
        <v>44</v>
      </c>
      <c r="F5440" s="268" t="s">
        <v>5995</v>
      </c>
      <c r="G5440" s="160" t="s">
        <v>31</v>
      </c>
      <c r="H5440" s="161" t="s">
        <v>46</v>
      </c>
      <c r="I5440" s="160" t="s">
        <v>32</v>
      </c>
      <c r="J5440" s="161" t="s">
        <v>47</v>
      </c>
      <c r="K5440" s="240" t="s">
        <v>34</v>
      </c>
      <c r="L5440" s="241" t="s">
        <v>34</v>
      </c>
      <c r="M5440" s="241" t="s">
        <v>34</v>
      </c>
      <c r="N5440" s="241" t="s">
        <v>34</v>
      </c>
      <c r="O5440" s="241" t="s">
        <v>34</v>
      </c>
      <c r="P5440" s="241" t="s">
        <v>34</v>
      </c>
      <c r="Q5440" s="159" t="s">
        <v>48</v>
      </c>
      <c r="R5440" s="100" t="s">
        <v>48</v>
      </c>
      <c r="S5440" s="163">
        <v>1</v>
      </c>
      <c r="T5440" s="103" t="s">
        <v>35</v>
      </c>
      <c r="U5440" s="160" t="s">
        <v>5984</v>
      </c>
      <c r="V5440" s="160" t="s">
        <v>5992</v>
      </c>
      <c r="W5440" s="159"/>
      <c r="X5440" s="159"/>
    </row>
    <row r="5441" spans="1:24" ht="30.75">
      <c r="A5441" s="155">
        <f>A5440+1</f>
        <v>5439</v>
      </c>
      <c r="B5441" s="160" t="s">
        <v>3661</v>
      </c>
      <c r="C5441" s="159">
        <v>2022</v>
      </c>
      <c r="D5441" s="160" t="s">
        <v>28</v>
      </c>
      <c r="E5441" s="160" t="s">
        <v>44</v>
      </c>
      <c r="F5441" s="268" t="s">
        <v>5996</v>
      </c>
      <c r="G5441" s="160" t="s">
        <v>31</v>
      </c>
      <c r="H5441" s="161" t="s">
        <v>46</v>
      </c>
      <c r="I5441" s="160" t="s">
        <v>32</v>
      </c>
      <c r="J5441" s="161" t="s">
        <v>47</v>
      </c>
      <c r="K5441" s="240" t="s">
        <v>34</v>
      </c>
      <c r="L5441" s="241" t="s">
        <v>34</v>
      </c>
      <c r="M5441" s="241" t="s">
        <v>34</v>
      </c>
      <c r="N5441" s="241" t="s">
        <v>34</v>
      </c>
      <c r="O5441" s="241" t="s">
        <v>34</v>
      </c>
      <c r="P5441" s="241" t="s">
        <v>34</v>
      </c>
      <c r="Q5441" s="159" t="s">
        <v>34</v>
      </c>
      <c r="R5441" s="100" t="s">
        <v>34</v>
      </c>
      <c r="S5441" s="163">
        <v>1</v>
      </c>
      <c r="T5441" s="103" t="s">
        <v>35</v>
      </c>
      <c r="U5441" s="160" t="s">
        <v>5984</v>
      </c>
      <c r="V5441" s="160" t="s">
        <v>5992</v>
      </c>
      <c r="W5441" s="159"/>
      <c r="X5441" s="159"/>
    </row>
    <row r="5442" spans="1:24" ht="30.75">
      <c r="A5442" s="155">
        <f>A5441+1</f>
        <v>5440</v>
      </c>
      <c r="B5442" s="160" t="s">
        <v>3661</v>
      </c>
      <c r="C5442" s="159">
        <v>2022</v>
      </c>
      <c r="D5442" s="160" t="s">
        <v>28</v>
      </c>
      <c r="E5442" s="160" t="s">
        <v>2635</v>
      </c>
      <c r="F5442" s="268" t="s">
        <v>5997</v>
      </c>
      <c r="G5442" s="160" t="s">
        <v>31</v>
      </c>
      <c r="H5442" s="161" t="s">
        <v>50</v>
      </c>
      <c r="I5442" s="160" t="s">
        <v>32</v>
      </c>
      <c r="J5442" s="160" t="s">
        <v>59</v>
      </c>
      <c r="K5442" s="240" t="s">
        <v>34</v>
      </c>
      <c r="L5442" s="241" t="s">
        <v>34</v>
      </c>
      <c r="M5442" s="241" t="s">
        <v>34</v>
      </c>
      <c r="N5442" s="241" t="s">
        <v>34</v>
      </c>
      <c r="O5442" s="241" t="s">
        <v>34</v>
      </c>
      <c r="P5442" s="241" t="s">
        <v>34</v>
      </c>
      <c r="Q5442" s="159" t="s">
        <v>48</v>
      </c>
      <c r="R5442" s="100" t="s">
        <v>48</v>
      </c>
      <c r="S5442" s="163">
        <v>1</v>
      </c>
      <c r="T5442" s="103" t="s">
        <v>35</v>
      </c>
      <c r="U5442" s="160" t="s">
        <v>5984</v>
      </c>
      <c r="V5442" s="160" t="s">
        <v>2635</v>
      </c>
      <c r="W5442" s="159"/>
      <c r="X5442" s="159"/>
    </row>
    <row r="5443" spans="1:24" ht="41.25">
      <c r="A5443" s="155">
        <f>A5442+1</f>
        <v>5441</v>
      </c>
      <c r="B5443" s="160" t="s">
        <v>3661</v>
      </c>
      <c r="C5443" s="159">
        <v>2022</v>
      </c>
      <c r="D5443" s="160" t="s">
        <v>28</v>
      </c>
      <c r="E5443" s="160" t="s">
        <v>2635</v>
      </c>
      <c r="F5443" s="268" t="s">
        <v>5998</v>
      </c>
      <c r="G5443" s="160" t="s">
        <v>31</v>
      </c>
      <c r="H5443" s="161" t="s">
        <v>50</v>
      </c>
      <c r="I5443" s="160" t="s">
        <v>32</v>
      </c>
      <c r="J5443" s="160" t="s">
        <v>59</v>
      </c>
      <c r="K5443" s="240" t="s">
        <v>48</v>
      </c>
      <c r="L5443" s="241" t="s">
        <v>34</v>
      </c>
      <c r="M5443" s="241" t="s">
        <v>48</v>
      </c>
      <c r="N5443" s="241" t="s">
        <v>34</v>
      </c>
      <c r="O5443" s="241" t="s">
        <v>34</v>
      </c>
      <c r="P5443" s="241" t="s">
        <v>34</v>
      </c>
      <c r="Q5443" s="159" t="s">
        <v>48</v>
      </c>
      <c r="R5443" s="100" t="s">
        <v>48</v>
      </c>
      <c r="S5443" s="163">
        <v>1</v>
      </c>
      <c r="T5443" s="103" t="s">
        <v>35</v>
      </c>
      <c r="U5443" s="160" t="s">
        <v>5984</v>
      </c>
      <c r="V5443" s="160" t="s">
        <v>2635</v>
      </c>
      <c r="W5443" s="159"/>
      <c r="X5443" s="159"/>
    </row>
    <row r="5444" spans="1:24" ht="30.75">
      <c r="A5444" s="155">
        <f>A5443+1</f>
        <v>5442</v>
      </c>
      <c r="B5444" s="160" t="s">
        <v>3661</v>
      </c>
      <c r="C5444" s="159">
        <v>2022</v>
      </c>
      <c r="D5444" s="160" t="s">
        <v>28</v>
      </c>
      <c r="E5444" s="160" t="s">
        <v>2635</v>
      </c>
      <c r="F5444" s="268" t="s">
        <v>5999</v>
      </c>
      <c r="G5444" s="160" t="s">
        <v>31</v>
      </c>
      <c r="H5444" s="161" t="s">
        <v>50</v>
      </c>
      <c r="I5444" s="160" t="s">
        <v>32</v>
      </c>
      <c r="J5444" s="160" t="s">
        <v>59</v>
      </c>
      <c r="K5444" s="240" t="s">
        <v>34</v>
      </c>
      <c r="L5444" s="241" t="s">
        <v>34</v>
      </c>
      <c r="M5444" s="241" t="s">
        <v>34</v>
      </c>
      <c r="N5444" s="241" t="s">
        <v>34</v>
      </c>
      <c r="O5444" s="241" t="s">
        <v>34</v>
      </c>
      <c r="P5444" s="241" t="s">
        <v>34</v>
      </c>
      <c r="Q5444" s="159" t="s">
        <v>48</v>
      </c>
      <c r="R5444" s="100" t="s">
        <v>48</v>
      </c>
      <c r="S5444" s="163">
        <v>1</v>
      </c>
      <c r="T5444" s="103" t="s">
        <v>35</v>
      </c>
      <c r="U5444" s="160" t="s">
        <v>5984</v>
      </c>
      <c r="V5444" s="160" t="s">
        <v>2635</v>
      </c>
      <c r="W5444" s="159"/>
      <c r="X5444" s="159"/>
    </row>
    <row r="5445" spans="1:24" ht="30.75">
      <c r="A5445" s="155">
        <f>A5444+1</f>
        <v>5443</v>
      </c>
      <c r="B5445" s="160" t="s">
        <v>3661</v>
      </c>
      <c r="C5445" s="159">
        <v>2022</v>
      </c>
      <c r="D5445" s="160" t="s">
        <v>28</v>
      </c>
      <c r="E5445" s="160" t="s">
        <v>2635</v>
      </c>
      <c r="F5445" s="268" t="s">
        <v>6000</v>
      </c>
      <c r="G5445" s="160" t="s">
        <v>31</v>
      </c>
      <c r="H5445" s="161" t="s">
        <v>50</v>
      </c>
      <c r="I5445" s="160" t="s">
        <v>32</v>
      </c>
      <c r="J5445" s="160" t="s">
        <v>59</v>
      </c>
      <c r="K5445" s="240" t="s">
        <v>34</v>
      </c>
      <c r="L5445" s="241" t="s">
        <v>34</v>
      </c>
      <c r="M5445" s="241" t="s">
        <v>34</v>
      </c>
      <c r="N5445" s="241" t="s">
        <v>34</v>
      </c>
      <c r="O5445" s="241" t="s">
        <v>34</v>
      </c>
      <c r="P5445" s="241" t="s">
        <v>34</v>
      </c>
      <c r="Q5445" s="159" t="s">
        <v>48</v>
      </c>
      <c r="R5445" s="100" t="s">
        <v>48</v>
      </c>
      <c r="S5445" s="163">
        <v>1</v>
      </c>
      <c r="T5445" s="103" t="s">
        <v>35</v>
      </c>
      <c r="U5445" s="160" t="s">
        <v>5984</v>
      </c>
      <c r="V5445" s="160" t="s">
        <v>2635</v>
      </c>
      <c r="W5445" s="159"/>
      <c r="X5445" s="159"/>
    </row>
    <row r="5446" spans="1:24" ht="30.75">
      <c r="A5446" s="155">
        <f>A5445+1</f>
        <v>5444</v>
      </c>
      <c r="B5446" s="160" t="s">
        <v>3661</v>
      </c>
      <c r="C5446" s="159">
        <v>2022</v>
      </c>
      <c r="D5446" s="160" t="s">
        <v>28</v>
      </c>
      <c r="E5446" s="160" t="s">
        <v>5482</v>
      </c>
      <c r="F5446" s="268" t="s">
        <v>6001</v>
      </c>
      <c r="G5446" s="160" t="s">
        <v>31</v>
      </c>
      <c r="H5446" s="161" t="s">
        <v>42</v>
      </c>
      <c r="I5446" s="160" t="s">
        <v>32</v>
      </c>
      <c r="J5446" s="160" t="s">
        <v>33</v>
      </c>
      <c r="K5446" s="240" t="s">
        <v>34</v>
      </c>
      <c r="L5446" s="241" t="s">
        <v>34</v>
      </c>
      <c r="M5446" s="241" t="s">
        <v>48</v>
      </c>
      <c r="N5446" s="241" t="s">
        <v>34</v>
      </c>
      <c r="O5446" s="241" t="s">
        <v>34</v>
      </c>
      <c r="P5446" s="241" t="s">
        <v>34</v>
      </c>
      <c r="Q5446" s="159" t="s">
        <v>34</v>
      </c>
      <c r="R5446" s="100" t="s">
        <v>34</v>
      </c>
      <c r="S5446" s="163">
        <v>1</v>
      </c>
      <c r="T5446" s="103" t="s">
        <v>35</v>
      </c>
      <c r="U5446" s="160" t="s">
        <v>5984</v>
      </c>
      <c r="V5446" s="160" t="s">
        <v>62</v>
      </c>
      <c r="W5446" s="159"/>
      <c r="X5446" s="159"/>
    </row>
    <row r="5447" spans="1:24" ht="30.75">
      <c r="A5447" s="155">
        <f>A5446+1</f>
        <v>5445</v>
      </c>
      <c r="B5447" s="160" t="s">
        <v>3661</v>
      </c>
      <c r="C5447" s="159">
        <v>2022</v>
      </c>
      <c r="D5447" s="160" t="s">
        <v>28</v>
      </c>
      <c r="E5447" s="160" t="s">
        <v>5482</v>
      </c>
      <c r="F5447" s="268" t="s">
        <v>6002</v>
      </c>
      <c r="G5447" s="160" t="s">
        <v>31</v>
      </c>
      <c r="H5447" s="161" t="s">
        <v>42</v>
      </c>
      <c r="I5447" s="160" t="s">
        <v>32</v>
      </c>
      <c r="J5447" s="160" t="s">
        <v>33</v>
      </c>
      <c r="K5447" s="240" t="s">
        <v>34</v>
      </c>
      <c r="L5447" s="241" t="s">
        <v>34</v>
      </c>
      <c r="M5447" s="241" t="s">
        <v>34</v>
      </c>
      <c r="N5447" s="241" t="s">
        <v>34</v>
      </c>
      <c r="O5447" s="241" t="s">
        <v>34</v>
      </c>
      <c r="P5447" s="241" t="s">
        <v>34</v>
      </c>
      <c r="Q5447" s="159" t="s">
        <v>34</v>
      </c>
      <c r="R5447" s="100" t="s">
        <v>34</v>
      </c>
      <c r="S5447" s="163">
        <v>1</v>
      </c>
      <c r="T5447" s="103" t="s">
        <v>35</v>
      </c>
      <c r="U5447" s="160" t="s">
        <v>5984</v>
      </c>
      <c r="V5447" s="160" t="s">
        <v>62</v>
      </c>
      <c r="W5447" s="159"/>
      <c r="X5447" s="159"/>
    </row>
    <row r="5448" spans="1:24" ht="41.25">
      <c r="A5448" s="155">
        <f>A5447+1</f>
        <v>5446</v>
      </c>
      <c r="B5448" s="160" t="s">
        <v>3661</v>
      </c>
      <c r="C5448" s="159">
        <v>2022</v>
      </c>
      <c r="D5448" s="160" t="s">
        <v>28</v>
      </c>
      <c r="E5448" s="160" t="s">
        <v>63</v>
      </c>
      <c r="F5448" s="268" t="s">
        <v>6003</v>
      </c>
      <c r="G5448" s="160" t="s">
        <v>193</v>
      </c>
      <c r="H5448" s="161" t="s">
        <v>120</v>
      </c>
      <c r="I5448" s="160" t="s">
        <v>32</v>
      </c>
      <c r="J5448" s="160" t="s">
        <v>33</v>
      </c>
      <c r="K5448" s="240" t="s">
        <v>34</v>
      </c>
      <c r="L5448" s="241" t="s">
        <v>34</v>
      </c>
      <c r="M5448" s="241" t="s">
        <v>34</v>
      </c>
      <c r="N5448" s="241" t="s">
        <v>34</v>
      </c>
      <c r="O5448" s="241" t="s">
        <v>34</v>
      </c>
      <c r="P5448" s="241" t="s">
        <v>34</v>
      </c>
      <c r="Q5448" s="159" t="s">
        <v>34</v>
      </c>
      <c r="R5448" s="100" t="s">
        <v>34</v>
      </c>
      <c r="S5448" s="163">
        <v>1</v>
      </c>
      <c r="T5448" s="103" t="s">
        <v>35</v>
      </c>
      <c r="U5448" s="160" t="s">
        <v>5984</v>
      </c>
      <c r="V5448" s="160" t="s">
        <v>6004</v>
      </c>
      <c r="W5448" s="159"/>
      <c r="X5448" s="159"/>
    </row>
    <row r="5449" spans="1:24" ht="81">
      <c r="A5449" s="155">
        <f>A5448+1</f>
        <v>5447</v>
      </c>
      <c r="B5449" s="160" t="s">
        <v>3661</v>
      </c>
      <c r="C5449" s="159">
        <v>2022</v>
      </c>
      <c r="D5449" s="160" t="s">
        <v>28</v>
      </c>
      <c r="E5449" s="160" t="s">
        <v>63</v>
      </c>
      <c r="F5449" s="268" t="s">
        <v>6005</v>
      </c>
      <c r="G5449" s="160" t="s">
        <v>426</v>
      </c>
      <c r="H5449" s="161" t="s">
        <v>83</v>
      </c>
      <c r="I5449" s="160" t="s">
        <v>32</v>
      </c>
      <c r="J5449" s="160" t="s">
        <v>33</v>
      </c>
      <c r="K5449" s="240" t="s">
        <v>34</v>
      </c>
      <c r="L5449" s="241" t="s">
        <v>34</v>
      </c>
      <c r="M5449" s="241" t="s">
        <v>34</v>
      </c>
      <c r="N5449" s="241" t="s">
        <v>34</v>
      </c>
      <c r="O5449" s="241" t="s">
        <v>34</v>
      </c>
      <c r="P5449" s="241" t="s">
        <v>34</v>
      </c>
      <c r="Q5449" s="159" t="s">
        <v>34</v>
      </c>
      <c r="R5449" s="100" t="s">
        <v>34</v>
      </c>
      <c r="S5449" s="163">
        <v>1</v>
      </c>
      <c r="T5449" s="103" t="s">
        <v>35</v>
      </c>
      <c r="U5449" s="160" t="s">
        <v>5984</v>
      </c>
      <c r="V5449" s="160" t="s">
        <v>6004</v>
      </c>
      <c r="W5449" s="159"/>
      <c r="X5449" s="159"/>
    </row>
    <row r="5450" spans="1:24" ht="30.75">
      <c r="A5450" s="155">
        <f>A5449+1</f>
        <v>5448</v>
      </c>
      <c r="B5450" s="160" t="s">
        <v>3661</v>
      </c>
      <c r="C5450" s="159">
        <v>2022</v>
      </c>
      <c r="D5450" s="160" t="s">
        <v>28</v>
      </c>
      <c r="E5450" s="174" t="s">
        <v>6006</v>
      </c>
      <c r="F5450" s="268" t="s">
        <v>6007</v>
      </c>
      <c r="G5450" s="160" t="s">
        <v>31</v>
      </c>
      <c r="H5450" s="161" t="s">
        <v>42</v>
      </c>
      <c r="I5450" s="160" t="s">
        <v>32</v>
      </c>
      <c r="J5450" s="160" t="s">
        <v>33</v>
      </c>
      <c r="K5450" s="240" t="s">
        <v>34</v>
      </c>
      <c r="L5450" s="241" t="s">
        <v>34</v>
      </c>
      <c r="M5450" s="241" t="s">
        <v>34</v>
      </c>
      <c r="N5450" s="241" t="s">
        <v>34</v>
      </c>
      <c r="O5450" s="241" t="s">
        <v>34</v>
      </c>
      <c r="P5450" s="241" t="s">
        <v>34</v>
      </c>
      <c r="Q5450" s="159" t="s">
        <v>34</v>
      </c>
      <c r="R5450" s="100" t="s">
        <v>34</v>
      </c>
      <c r="S5450" s="163">
        <v>1</v>
      </c>
      <c r="T5450" s="103" t="s">
        <v>35</v>
      </c>
      <c r="U5450" s="160" t="s">
        <v>5984</v>
      </c>
      <c r="V5450" s="160" t="s">
        <v>554</v>
      </c>
      <c r="W5450" s="159"/>
      <c r="X5450" s="159"/>
    </row>
    <row r="5451" spans="1:24" ht="41.25">
      <c r="A5451" s="155">
        <f>A5450+1</f>
        <v>5449</v>
      </c>
      <c r="B5451" s="160" t="s">
        <v>3661</v>
      </c>
      <c r="C5451" s="159">
        <v>2022</v>
      </c>
      <c r="D5451" s="160" t="s">
        <v>299</v>
      </c>
      <c r="E5451" s="160" t="s">
        <v>299</v>
      </c>
      <c r="F5451" s="268" t="s">
        <v>6008</v>
      </c>
      <c r="G5451" s="160" t="s">
        <v>5354</v>
      </c>
      <c r="H5451" s="161" t="s">
        <v>29</v>
      </c>
      <c r="I5451" s="157" t="s">
        <v>71</v>
      </c>
      <c r="J5451" s="157" t="s">
        <v>72</v>
      </c>
      <c r="K5451" s="238" t="s">
        <v>34</v>
      </c>
      <c r="L5451" s="239" t="s">
        <v>34</v>
      </c>
      <c r="M5451" s="239" t="s">
        <v>34</v>
      </c>
      <c r="N5451" s="239" t="s">
        <v>34</v>
      </c>
      <c r="O5451" s="239" t="s">
        <v>34</v>
      </c>
      <c r="P5451" s="239" t="s">
        <v>34</v>
      </c>
      <c r="Q5451" s="159" t="s">
        <v>34</v>
      </c>
      <c r="R5451" s="100" t="s">
        <v>34</v>
      </c>
      <c r="S5451" s="163">
        <v>1</v>
      </c>
      <c r="T5451" s="103" t="s">
        <v>73</v>
      </c>
      <c r="U5451" s="160" t="s">
        <v>299</v>
      </c>
      <c r="V5451" s="160" t="s">
        <v>299</v>
      </c>
      <c r="W5451" s="159"/>
      <c r="X5451" s="159"/>
    </row>
    <row r="5452" spans="1:24" ht="20.25">
      <c r="A5452" s="155">
        <f>A5451+1</f>
        <v>5450</v>
      </c>
      <c r="B5452" s="160" t="s">
        <v>3661</v>
      </c>
      <c r="C5452" s="159">
        <v>2022</v>
      </c>
      <c r="D5452" s="160" t="s">
        <v>74</v>
      </c>
      <c r="E5452" s="160" t="s">
        <v>75</v>
      </c>
      <c r="F5452" s="268" t="s">
        <v>6009</v>
      </c>
      <c r="G5452" s="160" t="s">
        <v>5354</v>
      </c>
      <c r="H5452" s="161" t="s">
        <v>29</v>
      </c>
      <c r="I5452" s="160" t="s">
        <v>32</v>
      </c>
      <c r="J5452" s="160" t="s">
        <v>33</v>
      </c>
      <c r="K5452" s="240" t="s">
        <v>34</v>
      </c>
      <c r="L5452" s="241" t="s">
        <v>34</v>
      </c>
      <c r="M5452" s="241" t="s">
        <v>34</v>
      </c>
      <c r="N5452" s="241" t="s">
        <v>34</v>
      </c>
      <c r="O5452" s="241" t="s">
        <v>34</v>
      </c>
      <c r="P5452" s="241" t="s">
        <v>34</v>
      </c>
      <c r="Q5452" s="159" t="s">
        <v>34</v>
      </c>
      <c r="R5452" s="100" t="s">
        <v>34</v>
      </c>
      <c r="S5452" s="163">
        <v>1</v>
      </c>
      <c r="T5452" s="103" t="s">
        <v>77</v>
      </c>
      <c r="U5452" s="160" t="s">
        <v>74</v>
      </c>
      <c r="V5452" s="160" t="s">
        <v>75</v>
      </c>
      <c r="W5452" s="159"/>
      <c r="X5452" s="159"/>
    </row>
    <row r="5453" spans="1:24" ht="81">
      <c r="A5453" s="155">
        <f>A5452+1</f>
        <v>5451</v>
      </c>
      <c r="B5453" s="160" t="s">
        <v>3661</v>
      </c>
      <c r="C5453" s="159">
        <v>2022</v>
      </c>
      <c r="D5453" s="160" t="s">
        <v>74</v>
      </c>
      <c r="E5453" s="160" t="s">
        <v>75</v>
      </c>
      <c r="F5453" s="268" t="s">
        <v>6010</v>
      </c>
      <c r="G5453" s="160" t="s">
        <v>426</v>
      </c>
      <c r="H5453" s="161" t="s">
        <v>83</v>
      </c>
      <c r="I5453" s="160" t="s">
        <v>32</v>
      </c>
      <c r="J5453" s="160" t="s">
        <v>33</v>
      </c>
      <c r="K5453" s="240" t="s">
        <v>34</v>
      </c>
      <c r="L5453" s="241" t="s">
        <v>34</v>
      </c>
      <c r="M5453" s="241" t="s">
        <v>34</v>
      </c>
      <c r="N5453" s="241" t="s">
        <v>34</v>
      </c>
      <c r="O5453" s="241" t="s">
        <v>34</v>
      </c>
      <c r="P5453" s="241" t="s">
        <v>34</v>
      </c>
      <c r="Q5453" s="159" t="s">
        <v>34</v>
      </c>
      <c r="R5453" s="100" t="s">
        <v>34</v>
      </c>
      <c r="S5453" s="163">
        <v>1</v>
      </c>
      <c r="T5453" s="103" t="s">
        <v>77</v>
      </c>
      <c r="U5453" s="160" t="s">
        <v>74</v>
      </c>
      <c r="V5453" s="160" t="s">
        <v>75</v>
      </c>
      <c r="W5453" s="159"/>
      <c r="X5453" s="159"/>
    </row>
    <row r="5454" spans="1:24" ht="20.25">
      <c r="A5454" s="155">
        <f>A5453+1</f>
        <v>5452</v>
      </c>
      <c r="B5454" s="160" t="s">
        <v>3661</v>
      </c>
      <c r="C5454" s="159">
        <v>2022</v>
      </c>
      <c r="D5454" s="160" t="s">
        <v>74</v>
      </c>
      <c r="E5454" s="160" t="s">
        <v>75</v>
      </c>
      <c r="F5454" s="268" t="s">
        <v>6011</v>
      </c>
      <c r="G5454" s="160" t="s">
        <v>5354</v>
      </c>
      <c r="H5454" s="161" t="s">
        <v>39</v>
      </c>
      <c r="I5454" s="160" t="s">
        <v>32</v>
      </c>
      <c r="J5454" s="160" t="s">
        <v>33</v>
      </c>
      <c r="K5454" s="240" t="s">
        <v>34</v>
      </c>
      <c r="L5454" s="241" t="s">
        <v>34</v>
      </c>
      <c r="M5454" s="241" t="s">
        <v>34</v>
      </c>
      <c r="N5454" s="241" t="s">
        <v>34</v>
      </c>
      <c r="O5454" s="241" t="s">
        <v>34</v>
      </c>
      <c r="P5454" s="241" t="s">
        <v>34</v>
      </c>
      <c r="Q5454" s="159" t="s">
        <v>34</v>
      </c>
      <c r="R5454" s="100" t="s">
        <v>34</v>
      </c>
      <c r="S5454" s="163">
        <v>1</v>
      </c>
      <c r="T5454" s="103" t="s">
        <v>77</v>
      </c>
      <c r="U5454" s="160" t="s">
        <v>74</v>
      </c>
      <c r="V5454" s="160" t="s">
        <v>75</v>
      </c>
      <c r="W5454" s="159"/>
      <c r="X5454" s="159"/>
    </row>
    <row r="5455" spans="1:24" ht="20.25">
      <c r="A5455" s="155">
        <f>A5454+1</f>
        <v>5453</v>
      </c>
      <c r="B5455" s="160" t="s">
        <v>3661</v>
      </c>
      <c r="C5455" s="159">
        <v>2022</v>
      </c>
      <c r="D5455" s="160" t="s">
        <v>74</v>
      </c>
      <c r="E5455" s="160" t="s">
        <v>75</v>
      </c>
      <c r="F5455" s="268" t="s">
        <v>6012</v>
      </c>
      <c r="G5455" s="160" t="s">
        <v>5354</v>
      </c>
      <c r="H5455" s="161" t="s">
        <v>42</v>
      </c>
      <c r="I5455" s="160" t="s">
        <v>32</v>
      </c>
      <c r="J5455" s="160" t="s">
        <v>33</v>
      </c>
      <c r="K5455" s="240" t="s">
        <v>34</v>
      </c>
      <c r="L5455" s="241" t="s">
        <v>34</v>
      </c>
      <c r="M5455" s="241" t="s">
        <v>34</v>
      </c>
      <c r="N5455" s="241" t="s">
        <v>34</v>
      </c>
      <c r="O5455" s="241" t="s">
        <v>34</v>
      </c>
      <c r="P5455" s="241" t="s">
        <v>34</v>
      </c>
      <c r="Q5455" s="159" t="s">
        <v>34</v>
      </c>
      <c r="R5455" s="100" t="s">
        <v>34</v>
      </c>
      <c r="S5455" s="163">
        <v>1</v>
      </c>
      <c r="T5455" s="103" t="s">
        <v>77</v>
      </c>
      <c r="U5455" s="160" t="s">
        <v>74</v>
      </c>
      <c r="V5455" s="160" t="s">
        <v>75</v>
      </c>
      <c r="W5455" s="159"/>
      <c r="X5455" s="159"/>
    </row>
    <row r="5456" spans="1:24" ht="20.25">
      <c r="A5456" s="155">
        <f>A5455+1</f>
        <v>5454</v>
      </c>
      <c r="B5456" s="160" t="s">
        <v>3661</v>
      </c>
      <c r="C5456" s="159">
        <v>2022</v>
      </c>
      <c r="D5456" s="160" t="s">
        <v>74</v>
      </c>
      <c r="E5456" s="160" t="s">
        <v>79</v>
      </c>
      <c r="F5456" s="268" t="s">
        <v>6013</v>
      </c>
      <c r="G5456" s="160" t="s">
        <v>5354</v>
      </c>
      <c r="H5456" s="161" t="s">
        <v>29</v>
      </c>
      <c r="I5456" s="160" t="s">
        <v>32</v>
      </c>
      <c r="J5456" s="160" t="s">
        <v>33</v>
      </c>
      <c r="K5456" s="240" t="s">
        <v>34</v>
      </c>
      <c r="L5456" s="241" t="s">
        <v>34</v>
      </c>
      <c r="M5456" s="241" t="s">
        <v>34</v>
      </c>
      <c r="N5456" s="241" t="s">
        <v>34</v>
      </c>
      <c r="O5456" s="241" t="s">
        <v>34</v>
      </c>
      <c r="P5456" s="241" t="s">
        <v>34</v>
      </c>
      <c r="Q5456" s="159" t="s">
        <v>34</v>
      </c>
      <c r="R5456" s="100" t="s">
        <v>34</v>
      </c>
      <c r="S5456" s="163">
        <v>1</v>
      </c>
      <c r="T5456" s="103" t="s">
        <v>77</v>
      </c>
      <c r="U5456" s="160" t="s">
        <v>74</v>
      </c>
      <c r="V5456" s="160" t="s">
        <v>79</v>
      </c>
      <c r="W5456" s="159"/>
      <c r="X5456" s="159"/>
    </row>
    <row r="5457" spans="1:24" ht="20.25">
      <c r="A5457" s="155">
        <f>A5456+1</f>
        <v>5455</v>
      </c>
      <c r="B5457" s="160" t="s">
        <v>3661</v>
      </c>
      <c r="C5457" s="159">
        <v>2022</v>
      </c>
      <c r="D5457" s="160" t="s">
        <v>74</v>
      </c>
      <c r="E5457" s="160" t="s">
        <v>79</v>
      </c>
      <c r="F5457" s="268" t="s">
        <v>6014</v>
      </c>
      <c r="G5457" s="160" t="s">
        <v>5354</v>
      </c>
      <c r="H5457" s="161" t="s">
        <v>39</v>
      </c>
      <c r="I5457" s="160" t="s">
        <v>32</v>
      </c>
      <c r="J5457" s="160" t="s">
        <v>33</v>
      </c>
      <c r="K5457" s="240" t="s">
        <v>34</v>
      </c>
      <c r="L5457" s="241" t="s">
        <v>34</v>
      </c>
      <c r="M5457" s="241" t="s">
        <v>34</v>
      </c>
      <c r="N5457" s="241" t="s">
        <v>34</v>
      </c>
      <c r="O5457" s="241" t="s">
        <v>34</v>
      </c>
      <c r="P5457" s="241" t="s">
        <v>34</v>
      </c>
      <c r="Q5457" s="159" t="s">
        <v>34</v>
      </c>
      <c r="R5457" s="100" t="s">
        <v>34</v>
      </c>
      <c r="S5457" s="163">
        <v>1</v>
      </c>
      <c r="T5457" s="103" t="s">
        <v>77</v>
      </c>
      <c r="U5457" s="160" t="s">
        <v>74</v>
      </c>
      <c r="V5457" s="160" t="s">
        <v>79</v>
      </c>
      <c r="W5457" s="159"/>
      <c r="X5457" s="159"/>
    </row>
    <row r="5458" spans="1:24" ht="81">
      <c r="A5458" s="155">
        <f>A5457+1</f>
        <v>5456</v>
      </c>
      <c r="B5458" s="160" t="s">
        <v>3661</v>
      </c>
      <c r="C5458" s="159">
        <v>2022</v>
      </c>
      <c r="D5458" s="160" t="s">
        <v>74</v>
      </c>
      <c r="E5458" s="160" t="s">
        <v>79</v>
      </c>
      <c r="F5458" s="268" t="s">
        <v>6015</v>
      </c>
      <c r="G5458" s="160" t="s">
        <v>426</v>
      </c>
      <c r="H5458" s="161" t="s">
        <v>83</v>
      </c>
      <c r="I5458" s="160" t="s">
        <v>32</v>
      </c>
      <c r="J5458" s="160" t="s">
        <v>33</v>
      </c>
      <c r="K5458" s="240" t="s">
        <v>34</v>
      </c>
      <c r="L5458" s="241" t="s">
        <v>34</v>
      </c>
      <c r="M5458" s="241" t="s">
        <v>34</v>
      </c>
      <c r="N5458" s="241" t="s">
        <v>34</v>
      </c>
      <c r="O5458" s="241" t="s">
        <v>34</v>
      </c>
      <c r="P5458" s="241" t="s">
        <v>34</v>
      </c>
      <c r="Q5458" s="159" t="s">
        <v>34</v>
      </c>
      <c r="R5458" s="100" t="s">
        <v>34</v>
      </c>
      <c r="S5458" s="163">
        <v>1</v>
      </c>
      <c r="T5458" s="103" t="s">
        <v>77</v>
      </c>
      <c r="U5458" s="160" t="s">
        <v>74</v>
      </c>
      <c r="V5458" s="160" t="s">
        <v>79</v>
      </c>
      <c r="W5458" s="159"/>
      <c r="X5458" s="159"/>
    </row>
    <row r="5459" spans="1:24" ht="20.25">
      <c r="A5459" s="155">
        <f>A5458+1</f>
        <v>5457</v>
      </c>
      <c r="B5459" s="160" t="s">
        <v>3661</v>
      </c>
      <c r="C5459" s="159">
        <v>2022</v>
      </c>
      <c r="D5459" s="160" t="s">
        <v>74</v>
      </c>
      <c r="E5459" s="160" t="s">
        <v>88</v>
      </c>
      <c r="F5459" s="268" t="s">
        <v>6016</v>
      </c>
      <c r="G5459" s="160" t="s">
        <v>5354</v>
      </c>
      <c r="H5459" s="161" t="s">
        <v>29</v>
      </c>
      <c r="I5459" s="160" t="s">
        <v>90</v>
      </c>
      <c r="J5459" s="160" t="s">
        <v>88</v>
      </c>
      <c r="K5459" s="240" t="s">
        <v>34</v>
      </c>
      <c r="L5459" s="241" t="s">
        <v>34</v>
      </c>
      <c r="M5459" s="241" t="s">
        <v>34</v>
      </c>
      <c r="N5459" s="241" t="s">
        <v>34</v>
      </c>
      <c r="O5459" s="241" t="s">
        <v>34</v>
      </c>
      <c r="P5459" s="241" t="s">
        <v>34</v>
      </c>
      <c r="Q5459" s="159" t="s">
        <v>34</v>
      </c>
      <c r="R5459" s="100" t="s">
        <v>34</v>
      </c>
      <c r="S5459" s="163">
        <v>1</v>
      </c>
      <c r="T5459" s="103" t="s">
        <v>77</v>
      </c>
      <c r="U5459" s="160" t="s">
        <v>74</v>
      </c>
      <c r="V5459" s="160" t="s">
        <v>94</v>
      </c>
      <c r="W5459" s="159"/>
      <c r="X5459" s="159"/>
    </row>
    <row r="5460" spans="1:24" ht="20.25">
      <c r="A5460" s="155">
        <f>A5459+1</f>
        <v>5458</v>
      </c>
      <c r="B5460" s="160" t="s">
        <v>3661</v>
      </c>
      <c r="C5460" s="159">
        <v>2022</v>
      </c>
      <c r="D5460" s="160" t="s">
        <v>74</v>
      </c>
      <c r="E5460" s="160" t="s">
        <v>88</v>
      </c>
      <c r="F5460" s="268" t="s">
        <v>6017</v>
      </c>
      <c r="G5460" s="160" t="s">
        <v>5354</v>
      </c>
      <c r="H5460" s="161" t="s">
        <v>39</v>
      </c>
      <c r="I5460" s="160" t="s">
        <v>90</v>
      </c>
      <c r="J5460" s="160" t="s">
        <v>88</v>
      </c>
      <c r="K5460" s="240" t="s">
        <v>34</v>
      </c>
      <c r="L5460" s="241" t="s">
        <v>34</v>
      </c>
      <c r="M5460" s="241" t="s">
        <v>34</v>
      </c>
      <c r="N5460" s="241" t="s">
        <v>34</v>
      </c>
      <c r="O5460" s="241" t="s">
        <v>34</v>
      </c>
      <c r="P5460" s="241" t="s">
        <v>34</v>
      </c>
      <c r="Q5460" s="159" t="s">
        <v>34</v>
      </c>
      <c r="R5460" s="100" t="s">
        <v>48</v>
      </c>
      <c r="S5460" s="163">
        <v>1</v>
      </c>
      <c r="T5460" s="103" t="s">
        <v>77</v>
      </c>
      <c r="U5460" s="160" t="s">
        <v>74</v>
      </c>
      <c r="V5460" s="160" t="s">
        <v>94</v>
      </c>
      <c r="W5460" s="159"/>
      <c r="X5460" s="159"/>
    </row>
    <row r="5461" spans="1:24" ht="20.25">
      <c r="A5461" s="155">
        <f>A5460+1</f>
        <v>5459</v>
      </c>
      <c r="B5461" s="160" t="s">
        <v>3661</v>
      </c>
      <c r="C5461" s="159">
        <v>2022</v>
      </c>
      <c r="D5461" s="160" t="s">
        <v>74</v>
      </c>
      <c r="E5461" s="115" t="s">
        <v>88</v>
      </c>
      <c r="F5461" s="268" t="s">
        <v>6018</v>
      </c>
      <c r="G5461" s="160" t="s">
        <v>5354</v>
      </c>
      <c r="H5461" s="161" t="s">
        <v>39</v>
      </c>
      <c r="I5461" s="160" t="s">
        <v>90</v>
      </c>
      <c r="J5461" s="160" t="s">
        <v>88</v>
      </c>
      <c r="K5461" s="240" t="s">
        <v>34</v>
      </c>
      <c r="L5461" s="241" t="s">
        <v>34</v>
      </c>
      <c r="M5461" s="241" t="s">
        <v>34</v>
      </c>
      <c r="N5461" s="241" t="s">
        <v>34</v>
      </c>
      <c r="O5461" s="241" t="s">
        <v>34</v>
      </c>
      <c r="P5461" s="241" t="s">
        <v>34</v>
      </c>
      <c r="Q5461" s="159" t="s">
        <v>34</v>
      </c>
      <c r="R5461" s="100" t="s">
        <v>34</v>
      </c>
      <c r="S5461" s="163">
        <v>1</v>
      </c>
      <c r="T5461" s="103" t="s">
        <v>77</v>
      </c>
      <c r="U5461" s="160" t="s">
        <v>74</v>
      </c>
      <c r="V5461" s="160" t="s">
        <v>94</v>
      </c>
      <c r="W5461" s="159"/>
      <c r="X5461" s="159"/>
    </row>
    <row r="5462" spans="1:24" ht="30.75">
      <c r="A5462" s="155">
        <f>A5461+1</f>
        <v>5460</v>
      </c>
      <c r="B5462" s="160" t="s">
        <v>3661</v>
      </c>
      <c r="C5462" s="159">
        <v>2022</v>
      </c>
      <c r="D5462" s="114" t="s">
        <v>74</v>
      </c>
      <c r="E5462" s="113" t="s">
        <v>88</v>
      </c>
      <c r="F5462" s="273" t="s">
        <v>6019</v>
      </c>
      <c r="G5462" s="160" t="s">
        <v>193</v>
      </c>
      <c r="H5462" s="161" t="s">
        <v>120</v>
      </c>
      <c r="I5462" s="160" t="s">
        <v>90</v>
      </c>
      <c r="J5462" s="160" t="s">
        <v>88</v>
      </c>
      <c r="K5462" s="240" t="s">
        <v>34</v>
      </c>
      <c r="L5462" s="241" t="s">
        <v>34</v>
      </c>
      <c r="M5462" s="241" t="s">
        <v>34</v>
      </c>
      <c r="N5462" s="241" t="s">
        <v>34</v>
      </c>
      <c r="O5462" s="241" t="s">
        <v>34</v>
      </c>
      <c r="P5462" s="241" t="s">
        <v>34</v>
      </c>
      <c r="Q5462" s="159" t="s">
        <v>34</v>
      </c>
      <c r="R5462" s="100" t="s">
        <v>34</v>
      </c>
      <c r="S5462" s="163">
        <v>1</v>
      </c>
      <c r="T5462" s="103" t="s">
        <v>77</v>
      </c>
      <c r="U5462" s="160" t="s">
        <v>74</v>
      </c>
      <c r="V5462" s="160" t="s">
        <v>94</v>
      </c>
      <c r="W5462" s="159"/>
      <c r="X5462" s="159"/>
    </row>
    <row r="5463" spans="1:24" ht="81">
      <c r="A5463" s="155">
        <f>A5462+1</f>
        <v>5461</v>
      </c>
      <c r="B5463" s="160" t="s">
        <v>3661</v>
      </c>
      <c r="C5463" s="159">
        <v>2022</v>
      </c>
      <c r="D5463" s="160" t="s">
        <v>74</v>
      </c>
      <c r="E5463" s="116" t="s">
        <v>88</v>
      </c>
      <c r="F5463" s="272" t="s">
        <v>6020</v>
      </c>
      <c r="G5463" s="161" t="s">
        <v>426</v>
      </c>
      <c r="H5463" s="161" t="s">
        <v>83</v>
      </c>
      <c r="I5463" s="160" t="s">
        <v>90</v>
      </c>
      <c r="J5463" s="160" t="s">
        <v>88</v>
      </c>
      <c r="K5463" s="240" t="s">
        <v>34</v>
      </c>
      <c r="L5463" s="241" t="s">
        <v>48</v>
      </c>
      <c r="M5463" s="241" t="s">
        <v>34</v>
      </c>
      <c r="N5463" s="241" t="s">
        <v>34</v>
      </c>
      <c r="O5463" s="241" t="s">
        <v>34</v>
      </c>
      <c r="P5463" s="241" t="s">
        <v>34</v>
      </c>
      <c r="Q5463" s="159" t="s">
        <v>34</v>
      </c>
      <c r="R5463" s="100" t="s">
        <v>34</v>
      </c>
      <c r="S5463" s="163">
        <v>1</v>
      </c>
      <c r="T5463" s="103" t="s">
        <v>77</v>
      </c>
      <c r="U5463" s="160" t="s">
        <v>74</v>
      </c>
      <c r="V5463" s="160" t="s">
        <v>94</v>
      </c>
      <c r="W5463" s="159"/>
      <c r="X5463" s="159"/>
    </row>
    <row r="5464" spans="1:24" ht="20.25">
      <c r="A5464" s="155">
        <f>A5463+1</f>
        <v>5462</v>
      </c>
      <c r="B5464" s="160" t="s">
        <v>3661</v>
      </c>
      <c r="C5464" s="159">
        <v>2022</v>
      </c>
      <c r="D5464" s="160" t="s">
        <v>96</v>
      </c>
      <c r="E5464" s="160" t="s">
        <v>97</v>
      </c>
      <c r="F5464" s="268" t="s">
        <v>6021</v>
      </c>
      <c r="G5464" s="160" t="s">
        <v>193</v>
      </c>
      <c r="H5464" s="161" t="s">
        <v>169</v>
      </c>
      <c r="I5464" s="160" t="s">
        <v>90</v>
      </c>
      <c r="J5464" s="160" t="s">
        <v>97</v>
      </c>
      <c r="K5464" s="240" t="s">
        <v>34</v>
      </c>
      <c r="L5464" s="241" t="s">
        <v>34</v>
      </c>
      <c r="M5464" s="241" t="s">
        <v>34</v>
      </c>
      <c r="N5464" s="241" t="s">
        <v>34</v>
      </c>
      <c r="O5464" s="241" t="s">
        <v>34</v>
      </c>
      <c r="P5464" s="241" t="s">
        <v>34</v>
      </c>
      <c r="Q5464" s="159" t="s">
        <v>34</v>
      </c>
      <c r="R5464" s="100" t="s">
        <v>34</v>
      </c>
      <c r="S5464" s="163">
        <v>1</v>
      </c>
      <c r="T5464" s="103" t="s">
        <v>99</v>
      </c>
      <c r="U5464" s="160" t="s">
        <v>96</v>
      </c>
      <c r="V5464" s="160" t="s">
        <v>2984</v>
      </c>
      <c r="W5464" s="159"/>
      <c r="X5464" s="159"/>
    </row>
    <row r="5465" spans="1:24" ht="20.25">
      <c r="A5465" s="155">
        <f>A5464+1</f>
        <v>5463</v>
      </c>
      <c r="B5465" s="160" t="s">
        <v>3661</v>
      </c>
      <c r="C5465" s="159">
        <v>2022</v>
      </c>
      <c r="D5465" s="160" t="s">
        <v>96</v>
      </c>
      <c r="E5465" s="160" t="s">
        <v>97</v>
      </c>
      <c r="F5465" s="268" t="s">
        <v>6022</v>
      </c>
      <c r="G5465" s="160" t="s">
        <v>31</v>
      </c>
      <c r="H5465" s="161" t="s">
        <v>39</v>
      </c>
      <c r="I5465" s="160" t="s">
        <v>90</v>
      </c>
      <c r="J5465" s="160" t="s">
        <v>97</v>
      </c>
      <c r="K5465" s="240" t="s">
        <v>34</v>
      </c>
      <c r="L5465" s="241" t="s">
        <v>34</v>
      </c>
      <c r="M5465" s="241" t="s">
        <v>34</v>
      </c>
      <c r="N5465" s="241" t="s">
        <v>34</v>
      </c>
      <c r="O5465" s="241" t="s">
        <v>34</v>
      </c>
      <c r="P5465" s="241" t="s">
        <v>34</v>
      </c>
      <c r="Q5465" s="159" t="s">
        <v>34</v>
      </c>
      <c r="R5465" s="100" t="s">
        <v>34</v>
      </c>
      <c r="S5465" s="163">
        <v>1</v>
      </c>
      <c r="T5465" s="103" t="s">
        <v>99</v>
      </c>
      <c r="U5465" s="160" t="s">
        <v>96</v>
      </c>
      <c r="V5465" s="160" t="s">
        <v>2984</v>
      </c>
      <c r="W5465" s="159"/>
      <c r="X5465" s="159"/>
    </row>
    <row r="5466" spans="1:24" ht="20.25">
      <c r="A5466" s="155">
        <f>A5465+1</f>
        <v>5464</v>
      </c>
      <c r="B5466" s="160" t="s">
        <v>3661</v>
      </c>
      <c r="C5466" s="159">
        <v>2022</v>
      </c>
      <c r="D5466" s="160" t="s">
        <v>96</v>
      </c>
      <c r="E5466" s="160" t="s">
        <v>97</v>
      </c>
      <c r="F5466" s="268" t="s">
        <v>6023</v>
      </c>
      <c r="G5466" s="160" t="s">
        <v>31</v>
      </c>
      <c r="H5466" s="161" t="s">
        <v>29</v>
      </c>
      <c r="I5466" s="160" t="s">
        <v>90</v>
      </c>
      <c r="J5466" s="160" t="s">
        <v>97</v>
      </c>
      <c r="K5466" s="240" t="s">
        <v>34</v>
      </c>
      <c r="L5466" s="241" t="s">
        <v>34</v>
      </c>
      <c r="M5466" s="241" t="s">
        <v>34</v>
      </c>
      <c r="N5466" s="241" t="s">
        <v>34</v>
      </c>
      <c r="O5466" s="241" t="s">
        <v>34</v>
      </c>
      <c r="P5466" s="241" t="s">
        <v>34</v>
      </c>
      <c r="Q5466" s="159" t="s">
        <v>34</v>
      </c>
      <c r="R5466" s="100" t="s">
        <v>34</v>
      </c>
      <c r="S5466" s="163">
        <v>1</v>
      </c>
      <c r="T5466" s="103" t="s">
        <v>99</v>
      </c>
      <c r="U5466" s="160" t="s">
        <v>96</v>
      </c>
      <c r="V5466" s="160" t="s">
        <v>3779</v>
      </c>
      <c r="W5466" s="159"/>
      <c r="X5466" s="159"/>
    </row>
    <row r="5467" spans="1:24" ht="81">
      <c r="A5467" s="155">
        <f>A5466+1</f>
        <v>5465</v>
      </c>
      <c r="B5467" s="160" t="s">
        <v>3661</v>
      </c>
      <c r="C5467" s="159">
        <v>2022</v>
      </c>
      <c r="D5467" s="160" t="s">
        <v>96</v>
      </c>
      <c r="E5467" s="160" t="s">
        <v>102</v>
      </c>
      <c r="F5467" s="268" t="s">
        <v>6024</v>
      </c>
      <c r="G5467" s="160" t="s">
        <v>426</v>
      </c>
      <c r="H5467" s="161" t="s">
        <v>83</v>
      </c>
      <c r="I5467" s="160" t="s">
        <v>90</v>
      </c>
      <c r="J5467" s="160" t="s">
        <v>104</v>
      </c>
      <c r="K5467" s="240" t="s">
        <v>34</v>
      </c>
      <c r="L5467" s="241" t="s">
        <v>34</v>
      </c>
      <c r="M5467" s="241" t="s">
        <v>34</v>
      </c>
      <c r="N5467" s="241" t="s">
        <v>34</v>
      </c>
      <c r="O5467" s="241" t="s">
        <v>34</v>
      </c>
      <c r="P5467" s="241" t="s">
        <v>34</v>
      </c>
      <c r="Q5467" s="159" t="s">
        <v>34</v>
      </c>
      <c r="R5467" s="100" t="s">
        <v>34</v>
      </c>
      <c r="S5467" s="163">
        <v>1</v>
      </c>
      <c r="T5467" s="103" t="s">
        <v>99</v>
      </c>
      <c r="U5467" s="160" t="s">
        <v>96</v>
      </c>
      <c r="V5467" s="160" t="s">
        <v>105</v>
      </c>
      <c r="W5467" s="159"/>
      <c r="X5467" s="159"/>
    </row>
    <row r="5468" spans="1:24" ht="41.25">
      <c r="A5468" s="155">
        <f>A5467+1</f>
        <v>5466</v>
      </c>
      <c r="B5468" s="160" t="s">
        <v>3661</v>
      </c>
      <c r="C5468" s="159">
        <v>2022</v>
      </c>
      <c r="D5468" s="160" t="s">
        <v>106</v>
      </c>
      <c r="E5468" s="160" t="s">
        <v>3243</v>
      </c>
      <c r="F5468" s="268" t="s">
        <v>6025</v>
      </c>
      <c r="G5468" s="160" t="s">
        <v>31</v>
      </c>
      <c r="H5468" s="161" t="s">
        <v>39</v>
      </c>
      <c r="I5468" s="160" t="s">
        <v>71</v>
      </c>
      <c r="J5468" s="160" t="s">
        <v>109</v>
      </c>
      <c r="K5468" s="240" t="s">
        <v>34</v>
      </c>
      <c r="L5468" s="241" t="s">
        <v>34</v>
      </c>
      <c r="M5468" s="241" t="s">
        <v>34</v>
      </c>
      <c r="N5468" s="241" t="s">
        <v>34</v>
      </c>
      <c r="O5468" s="241" t="s">
        <v>34</v>
      </c>
      <c r="P5468" s="241" t="s">
        <v>34</v>
      </c>
      <c r="Q5468" s="159" t="s">
        <v>34</v>
      </c>
      <c r="R5468" s="100" t="s">
        <v>34</v>
      </c>
      <c r="S5468" s="163">
        <v>1</v>
      </c>
      <c r="T5468" s="103" t="s">
        <v>110</v>
      </c>
      <c r="U5468" s="160" t="s">
        <v>312</v>
      </c>
      <c r="V5468" s="160" t="s">
        <v>312</v>
      </c>
      <c r="W5468" s="159"/>
      <c r="X5468" s="159"/>
    </row>
    <row r="5469" spans="1:24" ht="81">
      <c r="A5469" s="155">
        <f>A5468+1</f>
        <v>5467</v>
      </c>
      <c r="B5469" s="160" t="s">
        <v>3661</v>
      </c>
      <c r="C5469" s="159">
        <v>2022</v>
      </c>
      <c r="D5469" s="160" t="s">
        <v>106</v>
      </c>
      <c r="E5469" s="160" t="s">
        <v>3243</v>
      </c>
      <c r="F5469" s="268" t="s">
        <v>6026</v>
      </c>
      <c r="G5469" s="160" t="s">
        <v>426</v>
      </c>
      <c r="H5469" s="161" t="s">
        <v>83</v>
      </c>
      <c r="I5469" s="160" t="s">
        <v>71</v>
      </c>
      <c r="J5469" s="160" t="s">
        <v>109</v>
      </c>
      <c r="K5469" s="240" t="s">
        <v>34</v>
      </c>
      <c r="L5469" s="241" t="s">
        <v>34</v>
      </c>
      <c r="M5469" s="241" t="s">
        <v>34</v>
      </c>
      <c r="N5469" s="241" t="s">
        <v>34</v>
      </c>
      <c r="O5469" s="241" t="s">
        <v>34</v>
      </c>
      <c r="P5469" s="241" t="s">
        <v>34</v>
      </c>
      <c r="Q5469" s="159" t="s">
        <v>34</v>
      </c>
      <c r="R5469" s="100" t="s">
        <v>34</v>
      </c>
      <c r="S5469" s="163">
        <v>1</v>
      </c>
      <c r="T5469" s="103" t="s">
        <v>110</v>
      </c>
      <c r="U5469" s="160" t="s">
        <v>312</v>
      </c>
      <c r="V5469" s="160" t="s">
        <v>312</v>
      </c>
      <c r="W5469" s="159"/>
      <c r="X5469" s="159"/>
    </row>
    <row r="5470" spans="1:24" ht="41.25">
      <c r="A5470" s="155">
        <f>A5469+1</f>
        <v>5468</v>
      </c>
      <c r="B5470" s="160" t="s">
        <v>3661</v>
      </c>
      <c r="C5470" s="159">
        <v>2022</v>
      </c>
      <c r="D5470" s="160" t="s">
        <v>106</v>
      </c>
      <c r="E5470" s="160" t="s">
        <v>3243</v>
      </c>
      <c r="F5470" s="268" t="s">
        <v>6027</v>
      </c>
      <c r="G5470" s="160" t="s">
        <v>31</v>
      </c>
      <c r="H5470" s="161" t="s">
        <v>42</v>
      </c>
      <c r="I5470" s="160" t="s">
        <v>71</v>
      </c>
      <c r="J5470" s="160" t="s">
        <v>109</v>
      </c>
      <c r="K5470" s="240" t="s">
        <v>48</v>
      </c>
      <c r="L5470" s="241" t="s">
        <v>34</v>
      </c>
      <c r="M5470" s="241" t="s">
        <v>34</v>
      </c>
      <c r="N5470" s="241" t="s">
        <v>34</v>
      </c>
      <c r="O5470" s="241" t="s">
        <v>34</v>
      </c>
      <c r="P5470" s="241" t="s">
        <v>34</v>
      </c>
      <c r="Q5470" s="159" t="s">
        <v>34</v>
      </c>
      <c r="R5470" s="100" t="s">
        <v>34</v>
      </c>
      <c r="S5470" s="163">
        <v>1</v>
      </c>
      <c r="T5470" s="103" t="s">
        <v>110</v>
      </c>
      <c r="U5470" s="160" t="s">
        <v>312</v>
      </c>
      <c r="V5470" s="160" t="s">
        <v>312</v>
      </c>
      <c r="W5470" s="159"/>
      <c r="X5470" s="159"/>
    </row>
    <row r="5471" spans="1:24" ht="41.25">
      <c r="A5471" s="155">
        <f>A5470+1</f>
        <v>5469</v>
      </c>
      <c r="B5471" s="160" t="s">
        <v>3661</v>
      </c>
      <c r="C5471" s="159">
        <v>2022</v>
      </c>
      <c r="D5471" s="160" t="s">
        <v>106</v>
      </c>
      <c r="E5471" s="160" t="s">
        <v>3243</v>
      </c>
      <c r="F5471" s="268" t="s">
        <v>6028</v>
      </c>
      <c r="G5471" s="160" t="s">
        <v>31</v>
      </c>
      <c r="H5471" s="161" t="s">
        <v>42</v>
      </c>
      <c r="I5471" s="160" t="s">
        <v>71</v>
      </c>
      <c r="J5471" s="160" t="s">
        <v>109</v>
      </c>
      <c r="K5471" s="240" t="s">
        <v>34</v>
      </c>
      <c r="L5471" s="241" t="s">
        <v>34</v>
      </c>
      <c r="M5471" s="241" t="s">
        <v>34</v>
      </c>
      <c r="N5471" s="241" t="s">
        <v>34</v>
      </c>
      <c r="O5471" s="241" t="s">
        <v>34</v>
      </c>
      <c r="P5471" s="241" t="s">
        <v>34</v>
      </c>
      <c r="Q5471" s="159" t="s">
        <v>34</v>
      </c>
      <c r="R5471" s="100" t="s">
        <v>34</v>
      </c>
      <c r="S5471" s="163">
        <v>1</v>
      </c>
      <c r="T5471" s="103" t="s">
        <v>110</v>
      </c>
      <c r="U5471" s="160" t="s">
        <v>312</v>
      </c>
      <c r="V5471" s="160" t="s">
        <v>312</v>
      </c>
      <c r="W5471" s="159"/>
      <c r="X5471" s="159"/>
    </row>
    <row r="5472" spans="1:24" ht="41.25">
      <c r="A5472" s="155">
        <f>A5471+1</f>
        <v>5470</v>
      </c>
      <c r="B5472" s="160" t="s">
        <v>3661</v>
      </c>
      <c r="C5472" s="159">
        <v>2022</v>
      </c>
      <c r="D5472" s="160" t="s">
        <v>106</v>
      </c>
      <c r="E5472" s="160" t="s">
        <v>3243</v>
      </c>
      <c r="F5472" s="268" t="s">
        <v>6029</v>
      </c>
      <c r="G5472" s="160" t="s">
        <v>31</v>
      </c>
      <c r="H5472" s="161" t="s">
        <v>39</v>
      </c>
      <c r="I5472" s="160" t="s">
        <v>71</v>
      </c>
      <c r="J5472" s="160" t="s">
        <v>109</v>
      </c>
      <c r="K5472" s="240" t="s">
        <v>34</v>
      </c>
      <c r="L5472" s="241" t="s">
        <v>34</v>
      </c>
      <c r="M5472" s="241" t="s">
        <v>34</v>
      </c>
      <c r="N5472" s="241" t="s">
        <v>34</v>
      </c>
      <c r="O5472" s="241" t="s">
        <v>34</v>
      </c>
      <c r="P5472" s="241" t="s">
        <v>34</v>
      </c>
      <c r="Q5472" s="159" t="s">
        <v>34</v>
      </c>
      <c r="R5472" s="100" t="s">
        <v>34</v>
      </c>
      <c r="S5472" s="163">
        <v>1</v>
      </c>
      <c r="T5472" s="103" t="s">
        <v>110</v>
      </c>
      <c r="U5472" s="160" t="s">
        <v>312</v>
      </c>
      <c r="V5472" s="160" t="s">
        <v>312</v>
      </c>
      <c r="W5472" s="159"/>
      <c r="X5472" s="159"/>
    </row>
    <row r="5473" spans="1:24" ht="81">
      <c r="A5473" s="155">
        <f>A5472+1</f>
        <v>5471</v>
      </c>
      <c r="B5473" s="160" t="s">
        <v>3661</v>
      </c>
      <c r="C5473" s="159">
        <v>2022</v>
      </c>
      <c r="D5473" s="160" t="s">
        <v>106</v>
      </c>
      <c r="E5473" s="160" t="s">
        <v>3243</v>
      </c>
      <c r="F5473" s="268" t="s">
        <v>6030</v>
      </c>
      <c r="G5473" s="160" t="s">
        <v>426</v>
      </c>
      <c r="H5473" s="161" t="s">
        <v>83</v>
      </c>
      <c r="I5473" s="160" t="s">
        <v>71</v>
      </c>
      <c r="J5473" s="160" t="s">
        <v>109</v>
      </c>
      <c r="K5473" s="240" t="s">
        <v>34</v>
      </c>
      <c r="L5473" s="241" t="s">
        <v>34</v>
      </c>
      <c r="M5473" s="241" t="s">
        <v>34</v>
      </c>
      <c r="N5473" s="241" t="s">
        <v>34</v>
      </c>
      <c r="O5473" s="241" t="s">
        <v>34</v>
      </c>
      <c r="P5473" s="241" t="s">
        <v>34</v>
      </c>
      <c r="Q5473" s="159" t="s">
        <v>34</v>
      </c>
      <c r="R5473" s="100" t="s">
        <v>34</v>
      </c>
      <c r="S5473" s="163">
        <v>1</v>
      </c>
      <c r="T5473" s="103" t="s">
        <v>110</v>
      </c>
      <c r="U5473" s="160" t="s">
        <v>312</v>
      </c>
      <c r="V5473" s="160" t="s">
        <v>312</v>
      </c>
      <c r="W5473" s="159"/>
      <c r="X5473" s="159"/>
    </row>
    <row r="5474" spans="1:24" ht="81">
      <c r="A5474" s="155">
        <f>A5473+1</f>
        <v>5472</v>
      </c>
      <c r="B5474" s="160" t="s">
        <v>3661</v>
      </c>
      <c r="C5474" s="159">
        <v>2022</v>
      </c>
      <c r="D5474" s="160" t="s">
        <v>106</v>
      </c>
      <c r="E5474" s="160" t="s">
        <v>3243</v>
      </c>
      <c r="F5474" s="268" t="s">
        <v>6031</v>
      </c>
      <c r="G5474" s="160" t="s">
        <v>426</v>
      </c>
      <c r="H5474" s="161" t="s">
        <v>83</v>
      </c>
      <c r="I5474" s="160" t="s">
        <v>71</v>
      </c>
      <c r="J5474" s="160" t="s">
        <v>109</v>
      </c>
      <c r="K5474" s="240" t="s">
        <v>34</v>
      </c>
      <c r="L5474" s="241" t="s">
        <v>34</v>
      </c>
      <c r="M5474" s="241" t="s">
        <v>48</v>
      </c>
      <c r="N5474" s="241" t="s">
        <v>34</v>
      </c>
      <c r="O5474" s="241" t="s">
        <v>34</v>
      </c>
      <c r="P5474" s="241" t="s">
        <v>34</v>
      </c>
      <c r="Q5474" s="159" t="s">
        <v>34</v>
      </c>
      <c r="R5474" s="100" t="s">
        <v>34</v>
      </c>
      <c r="S5474" s="163">
        <v>1</v>
      </c>
      <c r="T5474" s="103" t="s">
        <v>110</v>
      </c>
      <c r="U5474" s="160" t="s">
        <v>312</v>
      </c>
      <c r="V5474" s="160" t="s">
        <v>312</v>
      </c>
      <c r="W5474" s="159"/>
      <c r="X5474" s="159"/>
    </row>
    <row r="5475" spans="1:24" ht="41.25">
      <c r="A5475" s="155">
        <f>A5474+1</f>
        <v>5473</v>
      </c>
      <c r="B5475" s="160" t="s">
        <v>3661</v>
      </c>
      <c r="C5475" s="159">
        <v>2022</v>
      </c>
      <c r="D5475" s="160" t="s">
        <v>106</v>
      </c>
      <c r="E5475" s="160" t="s">
        <v>3243</v>
      </c>
      <c r="F5475" s="268" t="s">
        <v>6032</v>
      </c>
      <c r="G5475" s="160" t="s">
        <v>193</v>
      </c>
      <c r="H5475" s="161" t="s">
        <v>120</v>
      </c>
      <c r="I5475" s="160" t="s">
        <v>71</v>
      </c>
      <c r="J5475" s="160" t="s">
        <v>109</v>
      </c>
      <c r="K5475" s="240" t="s">
        <v>48</v>
      </c>
      <c r="L5475" s="241" t="s">
        <v>34</v>
      </c>
      <c r="M5475" s="241" t="s">
        <v>34</v>
      </c>
      <c r="N5475" s="241" t="s">
        <v>34</v>
      </c>
      <c r="O5475" s="241" t="s">
        <v>34</v>
      </c>
      <c r="P5475" s="241" t="s">
        <v>34</v>
      </c>
      <c r="Q5475" s="159" t="s">
        <v>34</v>
      </c>
      <c r="R5475" s="100" t="s">
        <v>34</v>
      </c>
      <c r="S5475" s="163">
        <v>1</v>
      </c>
      <c r="T5475" s="103" t="s">
        <v>110</v>
      </c>
      <c r="U5475" s="160" t="s">
        <v>312</v>
      </c>
      <c r="V5475" s="160" t="s">
        <v>312</v>
      </c>
      <c r="W5475" s="159"/>
      <c r="X5475" s="159"/>
    </row>
    <row r="5476" spans="1:24" ht="41.25">
      <c r="A5476" s="155">
        <f>A5475+1</f>
        <v>5474</v>
      </c>
      <c r="B5476" s="160" t="s">
        <v>3661</v>
      </c>
      <c r="C5476" s="159">
        <v>2022</v>
      </c>
      <c r="D5476" s="160" t="s">
        <v>106</v>
      </c>
      <c r="E5476" s="160" t="s">
        <v>3243</v>
      </c>
      <c r="F5476" s="268" t="s">
        <v>6033</v>
      </c>
      <c r="G5476" s="160" t="s">
        <v>31</v>
      </c>
      <c r="H5476" s="161" t="s">
        <v>50</v>
      </c>
      <c r="I5476" s="160" t="s">
        <v>71</v>
      </c>
      <c r="J5476" s="160" t="s">
        <v>109</v>
      </c>
      <c r="K5476" s="240" t="s">
        <v>48</v>
      </c>
      <c r="L5476" s="241" t="s">
        <v>34</v>
      </c>
      <c r="M5476" s="241" t="s">
        <v>34</v>
      </c>
      <c r="N5476" s="241" t="s">
        <v>34</v>
      </c>
      <c r="O5476" s="241" t="s">
        <v>34</v>
      </c>
      <c r="P5476" s="241" t="s">
        <v>34</v>
      </c>
      <c r="Q5476" s="159" t="s">
        <v>48</v>
      </c>
      <c r="R5476" s="100" t="s">
        <v>48</v>
      </c>
      <c r="S5476" s="163">
        <v>1</v>
      </c>
      <c r="T5476" s="103" t="s">
        <v>110</v>
      </c>
      <c r="U5476" s="160" t="s">
        <v>312</v>
      </c>
      <c r="V5476" s="160" t="s">
        <v>312</v>
      </c>
      <c r="W5476" s="159"/>
      <c r="X5476" s="159"/>
    </row>
    <row r="5477" spans="1:24" ht="41.25">
      <c r="A5477" s="155">
        <f>A5476+1</f>
        <v>5475</v>
      </c>
      <c r="B5477" s="160" t="s">
        <v>3661</v>
      </c>
      <c r="C5477" s="159">
        <v>2022</v>
      </c>
      <c r="D5477" s="160" t="s">
        <v>106</v>
      </c>
      <c r="E5477" s="160" t="s">
        <v>3243</v>
      </c>
      <c r="F5477" s="268" t="s">
        <v>6034</v>
      </c>
      <c r="G5477" s="160" t="s">
        <v>31</v>
      </c>
      <c r="H5477" s="161" t="s">
        <v>50</v>
      </c>
      <c r="I5477" s="160" t="s">
        <v>71</v>
      </c>
      <c r="J5477" s="160" t="s">
        <v>109</v>
      </c>
      <c r="K5477" s="240" t="s">
        <v>48</v>
      </c>
      <c r="L5477" s="241" t="s">
        <v>34</v>
      </c>
      <c r="M5477" s="241" t="s">
        <v>34</v>
      </c>
      <c r="N5477" s="241" t="s">
        <v>34</v>
      </c>
      <c r="O5477" s="241" t="s">
        <v>34</v>
      </c>
      <c r="P5477" s="241" t="s">
        <v>34</v>
      </c>
      <c r="Q5477" s="159" t="s">
        <v>48</v>
      </c>
      <c r="R5477" s="100" t="s">
        <v>48</v>
      </c>
      <c r="S5477" s="163">
        <v>1</v>
      </c>
      <c r="T5477" s="103" t="s">
        <v>110</v>
      </c>
      <c r="U5477" s="160" t="s">
        <v>312</v>
      </c>
      <c r="V5477" s="160" t="s">
        <v>312</v>
      </c>
      <c r="W5477" s="159"/>
      <c r="X5477" s="159"/>
    </row>
    <row r="5478" spans="1:24" ht="41.25">
      <c r="A5478" s="155">
        <f>A5477+1</f>
        <v>5476</v>
      </c>
      <c r="B5478" s="160" t="s">
        <v>3661</v>
      </c>
      <c r="C5478" s="159">
        <v>2022</v>
      </c>
      <c r="D5478" s="160" t="s">
        <v>106</v>
      </c>
      <c r="E5478" s="160" t="s">
        <v>379</v>
      </c>
      <c r="F5478" s="268" t="s">
        <v>6035</v>
      </c>
      <c r="G5478" s="160" t="s">
        <v>193</v>
      </c>
      <c r="H5478" s="161" t="s">
        <v>120</v>
      </c>
      <c r="I5478" s="160" t="s">
        <v>71</v>
      </c>
      <c r="J5478" s="160" t="s">
        <v>72</v>
      </c>
      <c r="K5478" s="240" t="s">
        <v>34</v>
      </c>
      <c r="L5478" s="241" t="s">
        <v>34</v>
      </c>
      <c r="M5478" s="241" t="s">
        <v>34</v>
      </c>
      <c r="N5478" s="241" t="s">
        <v>34</v>
      </c>
      <c r="O5478" s="241" t="s">
        <v>34</v>
      </c>
      <c r="P5478" s="241" t="s">
        <v>34</v>
      </c>
      <c r="Q5478" s="159" t="s">
        <v>34</v>
      </c>
      <c r="R5478" s="100" t="s">
        <v>34</v>
      </c>
      <c r="S5478" s="163">
        <v>1</v>
      </c>
      <c r="T5478" s="103" t="s">
        <v>110</v>
      </c>
      <c r="U5478" s="160" t="s">
        <v>312</v>
      </c>
      <c r="V5478" s="160" t="s">
        <v>379</v>
      </c>
      <c r="W5478" s="159"/>
      <c r="X5478" s="159"/>
    </row>
    <row r="5479" spans="1:24" ht="41.25">
      <c r="A5479" s="155">
        <f>A5478+1</f>
        <v>5477</v>
      </c>
      <c r="B5479" s="160" t="s">
        <v>3661</v>
      </c>
      <c r="C5479" s="159">
        <v>2022</v>
      </c>
      <c r="D5479" s="160" t="s">
        <v>106</v>
      </c>
      <c r="E5479" s="160" t="s">
        <v>379</v>
      </c>
      <c r="F5479" s="268" t="s">
        <v>6036</v>
      </c>
      <c r="G5479" s="160" t="s">
        <v>31</v>
      </c>
      <c r="H5479" s="161" t="s">
        <v>42</v>
      </c>
      <c r="I5479" s="160" t="s">
        <v>71</v>
      </c>
      <c r="J5479" s="160" t="s">
        <v>72</v>
      </c>
      <c r="K5479" s="240" t="s">
        <v>48</v>
      </c>
      <c r="L5479" s="241" t="s">
        <v>34</v>
      </c>
      <c r="M5479" s="241" t="s">
        <v>34</v>
      </c>
      <c r="N5479" s="241" t="s">
        <v>34</v>
      </c>
      <c r="O5479" s="241" t="s">
        <v>34</v>
      </c>
      <c r="P5479" s="241" t="s">
        <v>34</v>
      </c>
      <c r="Q5479" s="159" t="s">
        <v>34</v>
      </c>
      <c r="R5479" s="100" t="s">
        <v>34</v>
      </c>
      <c r="S5479" s="163">
        <v>1</v>
      </c>
      <c r="T5479" s="103" t="s">
        <v>110</v>
      </c>
      <c r="U5479" s="160" t="s">
        <v>312</v>
      </c>
      <c r="V5479" s="160" t="s">
        <v>379</v>
      </c>
      <c r="W5479" s="159"/>
      <c r="X5479" s="159"/>
    </row>
    <row r="5480" spans="1:24" ht="81">
      <c r="A5480" s="155">
        <f>A5479+1</f>
        <v>5478</v>
      </c>
      <c r="B5480" s="160" t="s">
        <v>3661</v>
      </c>
      <c r="C5480" s="159">
        <v>2022</v>
      </c>
      <c r="D5480" s="160" t="s">
        <v>329</v>
      </c>
      <c r="E5480" s="160" t="s">
        <v>5528</v>
      </c>
      <c r="F5480" s="268" t="s">
        <v>6037</v>
      </c>
      <c r="G5480" s="160" t="s">
        <v>426</v>
      </c>
      <c r="H5480" s="161" t="s">
        <v>83</v>
      </c>
      <c r="I5480" s="160" t="s">
        <v>71</v>
      </c>
      <c r="J5480" s="160" t="s">
        <v>142</v>
      </c>
      <c r="K5480" s="240" t="s">
        <v>34</v>
      </c>
      <c r="L5480" s="241" t="s">
        <v>34</v>
      </c>
      <c r="M5480" s="241" t="s">
        <v>48</v>
      </c>
      <c r="N5480" s="241" t="s">
        <v>34</v>
      </c>
      <c r="O5480" s="241" t="s">
        <v>34</v>
      </c>
      <c r="P5480" s="241" t="s">
        <v>34</v>
      </c>
      <c r="Q5480" s="159" t="s">
        <v>34</v>
      </c>
      <c r="R5480" s="100" t="s">
        <v>34</v>
      </c>
      <c r="S5480" s="163">
        <v>1</v>
      </c>
      <c r="T5480" s="103" t="s">
        <v>143</v>
      </c>
      <c r="U5480" s="160" t="s">
        <v>139</v>
      </c>
      <c r="V5480" s="160" t="s">
        <v>144</v>
      </c>
      <c r="W5480" s="159"/>
      <c r="X5480" s="159"/>
    </row>
    <row r="5481" spans="1:24" ht="30.75">
      <c r="A5481" s="155">
        <f>A5480+1</f>
        <v>5479</v>
      </c>
      <c r="B5481" s="160" t="s">
        <v>3661</v>
      </c>
      <c r="C5481" s="159">
        <v>2022</v>
      </c>
      <c r="D5481" s="160" t="s">
        <v>329</v>
      </c>
      <c r="E5481" s="160" t="s">
        <v>5528</v>
      </c>
      <c r="F5481" s="268" t="s">
        <v>6038</v>
      </c>
      <c r="G5481" s="160" t="s">
        <v>31</v>
      </c>
      <c r="H5481" s="161" t="s">
        <v>39</v>
      </c>
      <c r="I5481" s="160" t="s">
        <v>186</v>
      </c>
      <c r="J5481" s="160" t="s">
        <v>201</v>
      </c>
      <c r="K5481" s="240" t="s">
        <v>34</v>
      </c>
      <c r="L5481" s="241" t="s">
        <v>34</v>
      </c>
      <c r="M5481" s="241" t="s">
        <v>34</v>
      </c>
      <c r="N5481" s="241" t="s">
        <v>34</v>
      </c>
      <c r="O5481" s="241" t="s">
        <v>34</v>
      </c>
      <c r="P5481" s="241" t="s">
        <v>34</v>
      </c>
      <c r="Q5481" s="159" t="s">
        <v>34</v>
      </c>
      <c r="R5481" s="100" t="s">
        <v>34</v>
      </c>
      <c r="S5481" s="163">
        <v>1</v>
      </c>
      <c r="T5481" s="103" t="s">
        <v>143</v>
      </c>
      <c r="U5481" s="160" t="s">
        <v>139</v>
      </c>
      <c r="V5481" s="160" t="s">
        <v>144</v>
      </c>
      <c r="W5481" s="159"/>
      <c r="X5481" s="159"/>
    </row>
    <row r="5482" spans="1:24" ht="30.75">
      <c r="A5482" s="155">
        <f>A5481+1</f>
        <v>5480</v>
      </c>
      <c r="B5482" s="160" t="s">
        <v>3661</v>
      </c>
      <c r="C5482" s="159">
        <v>2022</v>
      </c>
      <c r="D5482" s="160" t="s">
        <v>329</v>
      </c>
      <c r="E5482" s="160" t="s">
        <v>5528</v>
      </c>
      <c r="F5482" s="268" t="s">
        <v>6039</v>
      </c>
      <c r="G5482" s="160" t="s">
        <v>31</v>
      </c>
      <c r="H5482" s="161" t="s">
        <v>29</v>
      </c>
      <c r="I5482" s="160" t="s">
        <v>186</v>
      </c>
      <c r="J5482" s="160" t="s">
        <v>201</v>
      </c>
      <c r="K5482" s="240" t="s">
        <v>34</v>
      </c>
      <c r="L5482" s="241" t="s">
        <v>34</v>
      </c>
      <c r="M5482" s="241" t="s">
        <v>34</v>
      </c>
      <c r="N5482" s="241" t="s">
        <v>34</v>
      </c>
      <c r="O5482" s="241" t="s">
        <v>34</v>
      </c>
      <c r="P5482" s="241" t="s">
        <v>34</v>
      </c>
      <c r="Q5482" s="159" t="s">
        <v>34</v>
      </c>
      <c r="R5482" s="100" t="s">
        <v>34</v>
      </c>
      <c r="S5482" s="163">
        <v>1</v>
      </c>
      <c r="T5482" s="103" t="s">
        <v>143</v>
      </c>
      <c r="U5482" s="160" t="s">
        <v>139</v>
      </c>
      <c r="V5482" s="160" t="s">
        <v>144</v>
      </c>
      <c r="W5482" s="159"/>
      <c r="X5482" s="159"/>
    </row>
    <row r="5483" spans="1:24" ht="30.75">
      <c r="A5483" s="155">
        <f>A5482+1</f>
        <v>5481</v>
      </c>
      <c r="B5483" s="160" t="s">
        <v>3661</v>
      </c>
      <c r="C5483" s="159">
        <v>2022</v>
      </c>
      <c r="D5483" s="160" t="s">
        <v>329</v>
      </c>
      <c r="E5483" s="160" t="s">
        <v>5528</v>
      </c>
      <c r="F5483" s="268" t="s">
        <v>6040</v>
      </c>
      <c r="G5483" s="160" t="s">
        <v>31</v>
      </c>
      <c r="H5483" s="161" t="s">
        <v>42</v>
      </c>
      <c r="I5483" s="160" t="s">
        <v>186</v>
      </c>
      <c r="J5483" s="160" t="s">
        <v>201</v>
      </c>
      <c r="K5483" s="240" t="s">
        <v>34</v>
      </c>
      <c r="L5483" s="241" t="s">
        <v>34</v>
      </c>
      <c r="M5483" s="241" t="s">
        <v>34</v>
      </c>
      <c r="N5483" s="241" t="s">
        <v>34</v>
      </c>
      <c r="O5483" s="241" t="s">
        <v>48</v>
      </c>
      <c r="P5483" s="241" t="s">
        <v>34</v>
      </c>
      <c r="Q5483" s="159" t="s">
        <v>34</v>
      </c>
      <c r="R5483" s="100" t="s">
        <v>34</v>
      </c>
      <c r="S5483" s="163">
        <v>1</v>
      </c>
      <c r="T5483" s="103" t="s">
        <v>143</v>
      </c>
      <c r="U5483" s="160" t="s">
        <v>139</v>
      </c>
      <c r="V5483" s="160" t="s">
        <v>144</v>
      </c>
      <c r="W5483" s="159"/>
      <c r="X5483" s="159"/>
    </row>
    <row r="5484" spans="1:24" ht="81">
      <c r="A5484" s="155">
        <f>A5483+1</f>
        <v>5482</v>
      </c>
      <c r="B5484" s="160" t="s">
        <v>3661</v>
      </c>
      <c r="C5484" s="159">
        <v>2022</v>
      </c>
      <c r="D5484" s="160" t="s">
        <v>329</v>
      </c>
      <c r="E5484" s="160" t="s">
        <v>5528</v>
      </c>
      <c r="F5484" s="268" t="s">
        <v>6041</v>
      </c>
      <c r="G5484" s="160" t="s">
        <v>426</v>
      </c>
      <c r="H5484" s="161" t="s">
        <v>83</v>
      </c>
      <c r="I5484" s="160" t="s">
        <v>71</v>
      </c>
      <c r="J5484" s="160" t="s">
        <v>142</v>
      </c>
      <c r="K5484" s="240" t="s">
        <v>34</v>
      </c>
      <c r="L5484" s="241" t="s">
        <v>34</v>
      </c>
      <c r="M5484" s="241" t="s">
        <v>34</v>
      </c>
      <c r="N5484" s="241" t="s">
        <v>34</v>
      </c>
      <c r="O5484" s="241" t="s">
        <v>34</v>
      </c>
      <c r="P5484" s="241" t="s">
        <v>34</v>
      </c>
      <c r="Q5484" s="159" t="s">
        <v>34</v>
      </c>
      <c r="R5484" s="100" t="s">
        <v>34</v>
      </c>
      <c r="S5484" s="163">
        <v>1</v>
      </c>
      <c r="T5484" s="103" t="s">
        <v>143</v>
      </c>
      <c r="U5484" s="160" t="s">
        <v>139</v>
      </c>
      <c r="V5484" s="160" t="s">
        <v>144</v>
      </c>
      <c r="W5484" s="159"/>
      <c r="X5484" s="159"/>
    </row>
    <row r="5485" spans="1:24" ht="41.25">
      <c r="A5485" s="155">
        <f>A5484+1</f>
        <v>5483</v>
      </c>
      <c r="B5485" s="160" t="s">
        <v>3661</v>
      </c>
      <c r="C5485" s="159">
        <v>2022</v>
      </c>
      <c r="D5485" s="160" t="s">
        <v>329</v>
      </c>
      <c r="E5485" s="160" t="s">
        <v>483</v>
      </c>
      <c r="F5485" s="268" t="s">
        <v>6042</v>
      </c>
      <c r="G5485" s="160" t="s">
        <v>31</v>
      </c>
      <c r="H5485" s="161" t="s">
        <v>39</v>
      </c>
      <c r="I5485" s="160" t="s">
        <v>71</v>
      </c>
      <c r="J5485" s="160" t="s">
        <v>142</v>
      </c>
      <c r="K5485" s="240" t="s">
        <v>34</v>
      </c>
      <c r="L5485" s="241" t="s">
        <v>34</v>
      </c>
      <c r="M5485" s="241" t="s">
        <v>34</v>
      </c>
      <c r="N5485" s="241" t="s">
        <v>34</v>
      </c>
      <c r="O5485" s="241" t="s">
        <v>34</v>
      </c>
      <c r="P5485" s="241" t="s">
        <v>34</v>
      </c>
      <c r="Q5485" s="159" t="s">
        <v>34</v>
      </c>
      <c r="R5485" s="100" t="s">
        <v>34</v>
      </c>
      <c r="S5485" s="163">
        <v>1</v>
      </c>
      <c r="T5485" s="103" t="s">
        <v>143</v>
      </c>
      <c r="U5485" s="160" t="s">
        <v>139</v>
      </c>
      <c r="V5485" s="160" t="s">
        <v>140</v>
      </c>
      <c r="W5485" s="159"/>
      <c r="X5485" s="159"/>
    </row>
    <row r="5486" spans="1:24" ht="41.25">
      <c r="A5486" s="155">
        <f>A5485+1</f>
        <v>5484</v>
      </c>
      <c r="B5486" s="160" t="s">
        <v>3661</v>
      </c>
      <c r="C5486" s="159">
        <v>2022</v>
      </c>
      <c r="D5486" s="160" t="s">
        <v>329</v>
      </c>
      <c r="E5486" s="160" t="s">
        <v>483</v>
      </c>
      <c r="F5486" s="268" t="s">
        <v>6043</v>
      </c>
      <c r="G5486" s="160" t="s">
        <v>31</v>
      </c>
      <c r="H5486" s="161" t="s">
        <v>39</v>
      </c>
      <c r="I5486" s="160" t="s">
        <v>71</v>
      </c>
      <c r="J5486" s="160" t="s">
        <v>142</v>
      </c>
      <c r="K5486" s="240" t="s">
        <v>34</v>
      </c>
      <c r="L5486" s="241" t="s">
        <v>34</v>
      </c>
      <c r="M5486" s="241" t="s">
        <v>34</v>
      </c>
      <c r="N5486" s="241" t="s">
        <v>34</v>
      </c>
      <c r="O5486" s="241" t="s">
        <v>34</v>
      </c>
      <c r="P5486" s="241" t="s">
        <v>34</v>
      </c>
      <c r="Q5486" s="159" t="s">
        <v>34</v>
      </c>
      <c r="R5486" s="100" t="s">
        <v>34</v>
      </c>
      <c r="S5486" s="163">
        <v>1</v>
      </c>
      <c r="T5486" s="103" t="s">
        <v>143</v>
      </c>
      <c r="U5486" s="160" t="s">
        <v>139</v>
      </c>
      <c r="V5486" s="160" t="s">
        <v>140</v>
      </c>
      <c r="W5486" s="159"/>
      <c r="X5486" s="159"/>
    </row>
    <row r="5487" spans="1:24" ht="41.25">
      <c r="A5487" s="155">
        <f>A5486+1</f>
        <v>5485</v>
      </c>
      <c r="B5487" s="160" t="s">
        <v>3661</v>
      </c>
      <c r="C5487" s="159">
        <v>2022</v>
      </c>
      <c r="D5487" s="160" t="s">
        <v>329</v>
      </c>
      <c r="E5487" s="160" t="s">
        <v>483</v>
      </c>
      <c r="F5487" s="268" t="s">
        <v>6044</v>
      </c>
      <c r="G5487" s="160" t="s">
        <v>31</v>
      </c>
      <c r="H5487" s="161" t="s">
        <v>39</v>
      </c>
      <c r="I5487" s="160" t="s">
        <v>71</v>
      </c>
      <c r="J5487" s="160" t="s">
        <v>142</v>
      </c>
      <c r="K5487" s="240" t="s">
        <v>34</v>
      </c>
      <c r="L5487" s="241" t="s">
        <v>34</v>
      </c>
      <c r="M5487" s="241" t="s">
        <v>48</v>
      </c>
      <c r="N5487" s="241" t="s">
        <v>48</v>
      </c>
      <c r="O5487" s="241" t="s">
        <v>34</v>
      </c>
      <c r="P5487" s="241" t="s">
        <v>34</v>
      </c>
      <c r="Q5487" s="159" t="s">
        <v>34</v>
      </c>
      <c r="R5487" s="100" t="s">
        <v>34</v>
      </c>
      <c r="S5487" s="163">
        <v>1</v>
      </c>
      <c r="T5487" s="103" t="s">
        <v>143</v>
      </c>
      <c r="U5487" s="160" t="s">
        <v>139</v>
      </c>
      <c r="V5487" s="160" t="s">
        <v>140</v>
      </c>
      <c r="W5487" s="159"/>
      <c r="X5487" s="159"/>
    </row>
    <row r="5488" spans="1:24" ht="41.25">
      <c r="A5488" s="155">
        <f>A5487+1</f>
        <v>5486</v>
      </c>
      <c r="B5488" s="160" t="s">
        <v>3661</v>
      </c>
      <c r="C5488" s="159">
        <v>2022</v>
      </c>
      <c r="D5488" s="160" t="s">
        <v>329</v>
      </c>
      <c r="E5488" s="160" t="s">
        <v>483</v>
      </c>
      <c r="F5488" s="268" t="s">
        <v>6045</v>
      </c>
      <c r="G5488" s="160" t="s">
        <v>31</v>
      </c>
      <c r="H5488" s="161" t="s">
        <v>39</v>
      </c>
      <c r="I5488" s="160" t="s">
        <v>71</v>
      </c>
      <c r="J5488" s="160" t="s">
        <v>142</v>
      </c>
      <c r="K5488" s="240" t="s">
        <v>34</v>
      </c>
      <c r="L5488" s="241" t="s">
        <v>34</v>
      </c>
      <c r="M5488" s="241" t="s">
        <v>48</v>
      </c>
      <c r="N5488" s="241" t="s">
        <v>34</v>
      </c>
      <c r="O5488" s="241" t="s">
        <v>34</v>
      </c>
      <c r="P5488" s="241" t="s">
        <v>34</v>
      </c>
      <c r="Q5488" s="159" t="s">
        <v>34</v>
      </c>
      <c r="R5488" s="100" t="s">
        <v>34</v>
      </c>
      <c r="S5488" s="163">
        <v>1</v>
      </c>
      <c r="T5488" s="103" t="s">
        <v>143</v>
      </c>
      <c r="U5488" s="160" t="s">
        <v>139</v>
      </c>
      <c r="V5488" s="160" t="s">
        <v>140</v>
      </c>
      <c r="W5488" s="159"/>
      <c r="X5488" s="159"/>
    </row>
    <row r="5489" spans="1:24" ht="41.25">
      <c r="A5489" s="155">
        <f>A5488+1</f>
        <v>5487</v>
      </c>
      <c r="B5489" s="160" t="s">
        <v>3661</v>
      </c>
      <c r="C5489" s="159">
        <v>2022</v>
      </c>
      <c r="D5489" s="160" t="s">
        <v>329</v>
      </c>
      <c r="E5489" s="160" t="s">
        <v>483</v>
      </c>
      <c r="F5489" s="268" t="s">
        <v>6046</v>
      </c>
      <c r="G5489" s="160" t="s">
        <v>31</v>
      </c>
      <c r="H5489" s="161" t="s">
        <v>39</v>
      </c>
      <c r="I5489" s="160" t="s">
        <v>71</v>
      </c>
      <c r="J5489" s="160" t="s">
        <v>142</v>
      </c>
      <c r="K5489" s="240" t="s">
        <v>34</v>
      </c>
      <c r="L5489" s="241" t="s">
        <v>34</v>
      </c>
      <c r="M5489" s="241" t="s">
        <v>34</v>
      </c>
      <c r="N5489" s="241" t="s">
        <v>34</v>
      </c>
      <c r="O5489" s="241" t="s">
        <v>34</v>
      </c>
      <c r="P5489" s="241" t="s">
        <v>34</v>
      </c>
      <c r="Q5489" s="159" t="s">
        <v>34</v>
      </c>
      <c r="R5489" s="100" t="s">
        <v>34</v>
      </c>
      <c r="S5489" s="163">
        <v>1</v>
      </c>
      <c r="T5489" s="103" t="s">
        <v>143</v>
      </c>
      <c r="U5489" s="160" t="s">
        <v>139</v>
      </c>
      <c r="V5489" s="160" t="s">
        <v>140</v>
      </c>
      <c r="W5489" s="159"/>
      <c r="X5489" s="159"/>
    </row>
    <row r="5490" spans="1:24" ht="81">
      <c r="A5490" s="155">
        <f>A5489+1</f>
        <v>5488</v>
      </c>
      <c r="B5490" s="160" t="s">
        <v>3661</v>
      </c>
      <c r="C5490" s="159">
        <v>2022</v>
      </c>
      <c r="D5490" s="160" t="s">
        <v>329</v>
      </c>
      <c r="E5490" s="160" t="s">
        <v>483</v>
      </c>
      <c r="F5490" s="268" t="s">
        <v>6047</v>
      </c>
      <c r="G5490" s="160" t="s">
        <v>426</v>
      </c>
      <c r="H5490" s="161" t="s">
        <v>83</v>
      </c>
      <c r="I5490" s="160" t="s">
        <v>71</v>
      </c>
      <c r="J5490" s="160" t="s">
        <v>142</v>
      </c>
      <c r="K5490" s="240" t="s">
        <v>34</v>
      </c>
      <c r="L5490" s="241" t="s">
        <v>34</v>
      </c>
      <c r="M5490" s="241" t="s">
        <v>34</v>
      </c>
      <c r="N5490" s="241" t="s">
        <v>34</v>
      </c>
      <c r="O5490" s="241" t="s">
        <v>34</v>
      </c>
      <c r="P5490" s="241" t="s">
        <v>34</v>
      </c>
      <c r="Q5490" s="159" t="s">
        <v>34</v>
      </c>
      <c r="R5490" s="100" t="s">
        <v>34</v>
      </c>
      <c r="S5490" s="163">
        <v>1</v>
      </c>
      <c r="T5490" s="103" t="s">
        <v>143</v>
      </c>
      <c r="U5490" s="160" t="s">
        <v>139</v>
      </c>
      <c r="V5490" s="160" t="s">
        <v>140</v>
      </c>
      <c r="W5490" s="159"/>
      <c r="X5490" s="159"/>
    </row>
    <row r="5491" spans="1:24" ht="81">
      <c r="A5491" s="155">
        <f>A5490+1</f>
        <v>5489</v>
      </c>
      <c r="B5491" s="160" t="s">
        <v>3661</v>
      </c>
      <c r="C5491" s="159">
        <v>2022</v>
      </c>
      <c r="D5491" s="160" t="s">
        <v>329</v>
      </c>
      <c r="E5491" s="160" t="s">
        <v>483</v>
      </c>
      <c r="F5491" s="268" t="s">
        <v>6048</v>
      </c>
      <c r="G5491" s="160" t="s">
        <v>426</v>
      </c>
      <c r="H5491" s="161" t="s">
        <v>83</v>
      </c>
      <c r="I5491" s="160" t="s">
        <v>71</v>
      </c>
      <c r="J5491" s="160" t="s">
        <v>142</v>
      </c>
      <c r="K5491" s="240" t="s">
        <v>34</v>
      </c>
      <c r="L5491" s="241" t="s">
        <v>34</v>
      </c>
      <c r="M5491" s="241" t="s">
        <v>34</v>
      </c>
      <c r="N5491" s="241" t="s">
        <v>34</v>
      </c>
      <c r="O5491" s="241" t="s">
        <v>34</v>
      </c>
      <c r="P5491" s="241" t="s">
        <v>34</v>
      </c>
      <c r="Q5491" s="159" t="s">
        <v>34</v>
      </c>
      <c r="R5491" s="100" t="s">
        <v>34</v>
      </c>
      <c r="S5491" s="163">
        <v>1</v>
      </c>
      <c r="T5491" s="103" t="s">
        <v>143</v>
      </c>
      <c r="U5491" s="160" t="s">
        <v>139</v>
      </c>
      <c r="V5491" s="160" t="s">
        <v>140</v>
      </c>
      <c r="W5491" s="159"/>
      <c r="X5491" s="159"/>
    </row>
    <row r="5492" spans="1:24" ht="41.25">
      <c r="A5492" s="155">
        <f>A5491+1</f>
        <v>5490</v>
      </c>
      <c r="B5492" s="160" t="s">
        <v>3661</v>
      </c>
      <c r="C5492" s="159">
        <v>2022</v>
      </c>
      <c r="D5492" s="160" t="s">
        <v>329</v>
      </c>
      <c r="E5492" s="160" t="s">
        <v>483</v>
      </c>
      <c r="F5492" s="268" t="s">
        <v>6049</v>
      </c>
      <c r="G5492" s="160" t="s">
        <v>31</v>
      </c>
      <c r="H5492" s="161" t="s">
        <v>42</v>
      </c>
      <c r="I5492" s="160" t="s">
        <v>71</v>
      </c>
      <c r="J5492" s="160" t="s">
        <v>142</v>
      </c>
      <c r="K5492" s="240" t="s">
        <v>34</v>
      </c>
      <c r="L5492" s="241" t="s">
        <v>34</v>
      </c>
      <c r="M5492" s="241" t="s">
        <v>34</v>
      </c>
      <c r="N5492" s="241" t="s">
        <v>34</v>
      </c>
      <c r="O5492" s="241" t="s">
        <v>34</v>
      </c>
      <c r="P5492" s="241" t="s">
        <v>34</v>
      </c>
      <c r="Q5492" s="159" t="s">
        <v>34</v>
      </c>
      <c r="R5492" s="100" t="s">
        <v>34</v>
      </c>
      <c r="S5492" s="163">
        <v>1</v>
      </c>
      <c r="T5492" s="103" t="s">
        <v>143</v>
      </c>
      <c r="U5492" s="160" t="s">
        <v>139</v>
      </c>
      <c r="V5492" s="160" t="s">
        <v>140</v>
      </c>
      <c r="W5492" s="159"/>
      <c r="X5492" s="159"/>
    </row>
    <row r="5493" spans="1:24" ht="81">
      <c r="A5493" s="155">
        <f>A5492+1</f>
        <v>5491</v>
      </c>
      <c r="B5493" s="160" t="s">
        <v>3661</v>
      </c>
      <c r="C5493" s="159">
        <v>2022</v>
      </c>
      <c r="D5493" s="160" t="s">
        <v>329</v>
      </c>
      <c r="E5493" s="160" t="s">
        <v>483</v>
      </c>
      <c r="F5493" s="268" t="s">
        <v>6050</v>
      </c>
      <c r="G5493" s="160" t="s">
        <v>426</v>
      </c>
      <c r="H5493" s="161" t="s">
        <v>83</v>
      </c>
      <c r="I5493" s="160" t="s">
        <v>71</v>
      </c>
      <c r="J5493" s="160" t="s">
        <v>142</v>
      </c>
      <c r="K5493" s="240" t="s">
        <v>34</v>
      </c>
      <c r="L5493" s="241" t="s">
        <v>34</v>
      </c>
      <c r="M5493" s="241" t="s">
        <v>34</v>
      </c>
      <c r="N5493" s="241" t="s">
        <v>34</v>
      </c>
      <c r="O5493" s="241" t="s">
        <v>34</v>
      </c>
      <c r="P5493" s="241" t="s">
        <v>34</v>
      </c>
      <c r="Q5493" s="159" t="s">
        <v>34</v>
      </c>
      <c r="R5493" s="100" t="s">
        <v>34</v>
      </c>
      <c r="S5493" s="163">
        <v>1</v>
      </c>
      <c r="T5493" s="103" t="s">
        <v>143</v>
      </c>
      <c r="U5493" s="160" t="s">
        <v>139</v>
      </c>
      <c r="V5493" s="160" t="s">
        <v>140</v>
      </c>
      <c r="W5493" s="159"/>
      <c r="X5493" s="159"/>
    </row>
    <row r="5494" spans="1:24" ht="30.75">
      <c r="A5494" s="155">
        <f>A5493+1</f>
        <v>5492</v>
      </c>
      <c r="B5494" s="160" t="s">
        <v>3661</v>
      </c>
      <c r="C5494" s="159">
        <v>2022</v>
      </c>
      <c r="D5494" s="160" t="s">
        <v>332</v>
      </c>
      <c r="E5494" s="160" t="s">
        <v>332</v>
      </c>
      <c r="F5494" s="268" t="s">
        <v>6051</v>
      </c>
      <c r="G5494" s="160" t="s">
        <v>31</v>
      </c>
      <c r="H5494" s="161" t="s">
        <v>50</v>
      </c>
      <c r="I5494" s="160" t="s">
        <v>164</v>
      </c>
      <c r="J5494" s="160" t="s">
        <v>15</v>
      </c>
      <c r="K5494" s="240" t="s">
        <v>34</v>
      </c>
      <c r="L5494" s="241" t="s">
        <v>34</v>
      </c>
      <c r="M5494" s="241" t="s">
        <v>48</v>
      </c>
      <c r="N5494" s="241" t="s">
        <v>34</v>
      </c>
      <c r="O5494" s="241" t="s">
        <v>34</v>
      </c>
      <c r="P5494" s="241" t="s">
        <v>34</v>
      </c>
      <c r="Q5494" s="159" t="s">
        <v>48</v>
      </c>
      <c r="R5494" s="100" t="s">
        <v>48</v>
      </c>
      <c r="S5494" s="163">
        <v>1</v>
      </c>
      <c r="T5494" s="103" t="s">
        <v>165</v>
      </c>
      <c r="U5494" s="160" t="s">
        <v>332</v>
      </c>
      <c r="V5494" s="160" t="s">
        <v>332</v>
      </c>
      <c r="W5494" s="159"/>
      <c r="X5494" s="159"/>
    </row>
    <row r="5495" spans="1:24" ht="81">
      <c r="A5495" s="155">
        <f>A5494+1</f>
        <v>5493</v>
      </c>
      <c r="B5495" s="160" t="s">
        <v>3661</v>
      </c>
      <c r="C5495" s="159">
        <v>2022</v>
      </c>
      <c r="D5495" s="160" t="s">
        <v>332</v>
      </c>
      <c r="E5495" s="160" t="s">
        <v>332</v>
      </c>
      <c r="F5495" s="268" t="s">
        <v>6052</v>
      </c>
      <c r="G5495" s="160" t="s">
        <v>426</v>
      </c>
      <c r="H5495" s="161" t="s">
        <v>83</v>
      </c>
      <c r="I5495" s="160" t="s">
        <v>164</v>
      </c>
      <c r="J5495" s="160" t="s">
        <v>15</v>
      </c>
      <c r="K5495" s="240" t="s">
        <v>34</v>
      </c>
      <c r="L5495" s="241" t="s">
        <v>34</v>
      </c>
      <c r="M5495" s="241" t="s">
        <v>34</v>
      </c>
      <c r="N5495" s="241" t="s">
        <v>34</v>
      </c>
      <c r="O5495" s="241" t="s">
        <v>34</v>
      </c>
      <c r="P5495" s="241" t="s">
        <v>34</v>
      </c>
      <c r="Q5495" s="159" t="s">
        <v>34</v>
      </c>
      <c r="R5495" s="100" t="s">
        <v>34</v>
      </c>
      <c r="S5495" s="163">
        <v>1</v>
      </c>
      <c r="T5495" s="103" t="s">
        <v>165</v>
      </c>
      <c r="U5495" s="160" t="s">
        <v>332</v>
      </c>
      <c r="V5495" s="160" t="s">
        <v>332</v>
      </c>
      <c r="W5495" s="159"/>
      <c r="X5495" s="159"/>
    </row>
    <row r="5496" spans="1:24" ht="81">
      <c r="A5496" s="155">
        <f>A5495+1</f>
        <v>5494</v>
      </c>
      <c r="B5496" s="160" t="s">
        <v>3661</v>
      </c>
      <c r="C5496" s="159">
        <v>2022</v>
      </c>
      <c r="D5496" s="160" t="s">
        <v>332</v>
      </c>
      <c r="E5496" s="160" t="s">
        <v>332</v>
      </c>
      <c r="F5496" s="268" t="s">
        <v>6053</v>
      </c>
      <c r="G5496" s="160" t="s">
        <v>426</v>
      </c>
      <c r="H5496" s="161" t="s">
        <v>83</v>
      </c>
      <c r="I5496" s="160" t="s">
        <v>164</v>
      </c>
      <c r="J5496" s="160" t="s">
        <v>15</v>
      </c>
      <c r="K5496" s="240" t="s">
        <v>34</v>
      </c>
      <c r="L5496" s="241" t="s">
        <v>34</v>
      </c>
      <c r="M5496" s="241" t="s">
        <v>48</v>
      </c>
      <c r="N5496" s="241" t="s">
        <v>34</v>
      </c>
      <c r="O5496" s="241" t="s">
        <v>34</v>
      </c>
      <c r="P5496" s="241" t="s">
        <v>34</v>
      </c>
      <c r="Q5496" s="159" t="s">
        <v>34</v>
      </c>
      <c r="R5496" s="100" t="s">
        <v>34</v>
      </c>
      <c r="S5496" s="163">
        <v>1</v>
      </c>
      <c r="T5496" s="103" t="s">
        <v>165</v>
      </c>
      <c r="U5496" s="160" t="s">
        <v>332</v>
      </c>
      <c r="V5496" s="160" t="s">
        <v>332</v>
      </c>
      <c r="W5496" s="159"/>
      <c r="X5496" s="159"/>
    </row>
    <row r="5497" spans="1:24" ht="20.25">
      <c r="A5497" s="155">
        <f>A5496+1</f>
        <v>5495</v>
      </c>
      <c r="B5497" s="160" t="s">
        <v>3661</v>
      </c>
      <c r="C5497" s="159">
        <v>2022</v>
      </c>
      <c r="D5497" s="160" t="s">
        <v>332</v>
      </c>
      <c r="E5497" s="160" t="s">
        <v>332</v>
      </c>
      <c r="F5497" s="268" t="s">
        <v>6054</v>
      </c>
      <c r="G5497" s="160" t="s">
        <v>5354</v>
      </c>
      <c r="H5497" s="161" t="s">
        <v>39</v>
      </c>
      <c r="I5497" s="160" t="s">
        <v>164</v>
      </c>
      <c r="J5497" s="160" t="s">
        <v>15</v>
      </c>
      <c r="K5497" s="240" t="s">
        <v>34</v>
      </c>
      <c r="L5497" s="241" t="s">
        <v>34</v>
      </c>
      <c r="M5497" s="241" t="s">
        <v>48</v>
      </c>
      <c r="N5497" s="241" t="s">
        <v>34</v>
      </c>
      <c r="O5497" s="241" t="s">
        <v>34</v>
      </c>
      <c r="P5497" s="241" t="s">
        <v>34</v>
      </c>
      <c r="Q5497" s="159" t="s">
        <v>34</v>
      </c>
      <c r="R5497" s="100" t="s">
        <v>34</v>
      </c>
      <c r="S5497" s="163">
        <v>1</v>
      </c>
      <c r="T5497" s="103" t="s">
        <v>165</v>
      </c>
      <c r="U5497" s="160" t="s">
        <v>332</v>
      </c>
      <c r="V5497" s="160" t="s">
        <v>332</v>
      </c>
      <c r="W5497" s="159"/>
      <c r="X5497" s="159"/>
    </row>
    <row r="5498" spans="1:24" ht="81">
      <c r="A5498" s="155">
        <f>A5497+1</f>
        <v>5496</v>
      </c>
      <c r="B5498" s="160" t="s">
        <v>3661</v>
      </c>
      <c r="C5498" s="159">
        <v>2022</v>
      </c>
      <c r="D5498" s="160" t="s">
        <v>332</v>
      </c>
      <c r="E5498" s="160" t="s">
        <v>332</v>
      </c>
      <c r="F5498" s="268" t="s">
        <v>6055</v>
      </c>
      <c r="G5498" s="160" t="s">
        <v>426</v>
      </c>
      <c r="H5498" s="161" t="s">
        <v>83</v>
      </c>
      <c r="I5498" s="160" t="s">
        <v>164</v>
      </c>
      <c r="J5498" s="160" t="s">
        <v>15</v>
      </c>
      <c r="K5498" s="240" t="s">
        <v>34</v>
      </c>
      <c r="L5498" s="241" t="s">
        <v>34</v>
      </c>
      <c r="M5498" s="241" t="s">
        <v>48</v>
      </c>
      <c r="N5498" s="241" t="s">
        <v>34</v>
      </c>
      <c r="O5498" s="241" t="s">
        <v>34</v>
      </c>
      <c r="P5498" s="241" t="s">
        <v>34</v>
      </c>
      <c r="Q5498" s="159" t="s">
        <v>34</v>
      </c>
      <c r="R5498" s="100" t="s">
        <v>34</v>
      </c>
      <c r="S5498" s="163">
        <v>1</v>
      </c>
      <c r="T5498" s="103" t="s">
        <v>165</v>
      </c>
      <c r="U5498" s="160" t="s">
        <v>332</v>
      </c>
      <c r="V5498" s="160" t="s">
        <v>332</v>
      </c>
      <c r="W5498" s="159"/>
      <c r="X5498" s="159"/>
    </row>
    <row r="5499" spans="1:24" ht="81">
      <c r="A5499" s="155">
        <f>A5498+1</f>
        <v>5497</v>
      </c>
      <c r="B5499" s="160" t="s">
        <v>3661</v>
      </c>
      <c r="C5499" s="159">
        <v>2022</v>
      </c>
      <c r="D5499" s="160" t="s">
        <v>332</v>
      </c>
      <c r="E5499" s="160" t="s">
        <v>332</v>
      </c>
      <c r="F5499" s="268" t="s">
        <v>6056</v>
      </c>
      <c r="G5499" s="160" t="s">
        <v>426</v>
      </c>
      <c r="H5499" s="161" t="s">
        <v>83</v>
      </c>
      <c r="I5499" s="160" t="s">
        <v>164</v>
      </c>
      <c r="J5499" s="160" t="s">
        <v>15</v>
      </c>
      <c r="K5499" s="240" t="s">
        <v>34</v>
      </c>
      <c r="L5499" s="241" t="s">
        <v>34</v>
      </c>
      <c r="M5499" s="241" t="s">
        <v>48</v>
      </c>
      <c r="N5499" s="241" t="s">
        <v>34</v>
      </c>
      <c r="O5499" s="241" t="s">
        <v>34</v>
      </c>
      <c r="P5499" s="241" t="s">
        <v>34</v>
      </c>
      <c r="Q5499" s="159" t="s">
        <v>34</v>
      </c>
      <c r="R5499" s="100" t="s">
        <v>34</v>
      </c>
      <c r="S5499" s="163">
        <v>1</v>
      </c>
      <c r="T5499" s="103" t="s">
        <v>165</v>
      </c>
      <c r="U5499" s="160" t="s">
        <v>332</v>
      </c>
      <c r="V5499" s="160" t="s">
        <v>332</v>
      </c>
      <c r="W5499" s="159"/>
      <c r="X5499" s="159"/>
    </row>
    <row r="5500" spans="1:24" ht="20.25">
      <c r="A5500" s="155">
        <f>A5499+1</f>
        <v>5498</v>
      </c>
      <c r="B5500" s="160" t="s">
        <v>3661</v>
      </c>
      <c r="C5500" s="159">
        <v>2022</v>
      </c>
      <c r="D5500" s="160" t="s">
        <v>173</v>
      </c>
      <c r="E5500" s="160" t="s">
        <v>177</v>
      </c>
      <c r="F5500" s="268" t="s">
        <v>6057</v>
      </c>
      <c r="G5500" s="160" t="s">
        <v>31</v>
      </c>
      <c r="H5500" s="161" t="s">
        <v>46</v>
      </c>
      <c r="I5500" s="160" t="s">
        <v>173</v>
      </c>
      <c r="J5500" s="160" t="s">
        <v>179</v>
      </c>
      <c r="K5500" s="240" t="s">
        <v>34</v>
      </c>
      <c r="L5500" s="241" t="s">
        <v>34</v>
      </c>
      <c r="M5500" s="241" t="s">
        <v>34</v>
      </c>
      <c r="N5500" s="241" t="s">
        <v>34</v>
      </c>
      <c r="O5500" s="241" t="s">
        <v>34</v>
      </c>
      <c r="P5500" s="241" t="s">
        <v>34</v>
      </c>
      <c r="Q5500" s="159" t="s">
        <v>34</v>
      </c>
      <c r="R5500" s="100" t="s">
        <v>34</v>
      </c>
      <c r="S5500" s="163">
        <v>1</v>
      </c>
      <c r="T5500" s="103" t="s">
        <v>176</v>
      </c>
      <c r="U5500" s="160" t="s">
        <v>6058</v>
      </c>
      <c r="V5500" s="160" t="s">
        <v>177</v>
      </c>
      <c r="W5500" s="159"/>
      <c r="X5500" s="159"/>
    </row>
    <row r="5501" spans="1:24" ht="30.75">
      <c r="A5501" s="155">
        <f>A5500+1</f>
        <v>5499</v>
      </c>
      <c r="B5501" s="160" t="s">
        <v>3661</v>
      </c>
      <c r="C5501" s="159">
        <v>2022</v>
      </c>
      <c r="D5501" s="160" t="s">
        <v>173</v>
      </c>
      <c r="E5501" s="160" t="s">
        <v>177</v>
      </c>
      <c r="F5501" s="268" t="s">
        <v>6059</v>
      </c>
      <c r="G5501" s="160" t="s">
        <v>31</v>
      </c>
      <c r="H5501" s="161" t="s">
        <v>50</v>
      </c>
      <c r="I5501" s="160" t="s">
        <v>173</v>
      </c>
      <c r="J5501" s="160" t="s">
        <v>3254</v>
      </c>
      <c r="K5501" s="240" t="s">
        <v>34</v>
      </c>
      <c r="L5501" s="241" t="s">
        <v>34</v>
      </c>
      <c r="M5501" s="241" t="s">
        <v>34</v>
      </c>
      <c r="N5501" s="241" t="s">
        <v>34</v>
      </c>
      <c r="O5501" s="241" t="s">
        <v>34</v>
      </c>
      <c r="P5501" s="241" t="s">
        <v>34</v>
      </c>
      <c r="Q5501" s="159" t="s">
        <v>48</v>
      </c>
      <c r="R5501" s="100" t="s">
        <v>48</v>
      </c>
      <c r="S5501" s="163">
        <v>1</v>
      </c>
      <c r="T5501" s="103" t="s">
        <v>176</v>
      </c>
      <c r="U5501" s="160" t="s">
        <v>6058</v>
      </c>
      <c r="V5501" s="160" t="s">
        <v>177</v>
      </c>
      <c r="W5501" s="159"/>
      <c r="X5501" s="159"/>
    </row>
    <row r="5502" spans="1:24" ht="81">
      <c r="A5502" s="155">
        <f>A5501+1</f>
        <v>5500</v>
      </c>
      <c r="B5502" s="160" t="s">
        <v>3661</v>
      </c>
      <c r="C5502" s="159">
        <v>2022</v>
      </c>
      <c r="D5502" s="160" t="s">
        <v>173</v>
      </c>
      <c r="E5502" s="160" t="s">
        <v>177</v>
      </c>
      <c r="F5502" s="268" t="s">
        <v>6060</v>
      </c>
      <c r="G5502" s="160" t="s">
        <v>426</v>
      </c>
      <c r="H5502" s="161" t="s">
        <v>83</v>
      </c>
      <c r="I5502" s="160" t="s">
        <v>173</v>
      </c>
      <c r="J5502" s="160" t="s">
        <v>2528</v>
      </c>
      <c r="K5502" s="240" t="s">
        <v>34</v>
      </c>
      <c r="L5502" s="241" t="s">
        <v>34</v>
      </c>
      <c r="M5502" s="241" t="s">
        <v>34</v>
      </c>
      <c r="N5502" s="241" t="s">
        <v>34</v>
      </c>
      <c r="O5502" s="241" t="s">
        <v>34</v>
      </c>
      <c r="P5502" s="241" t="s">
        <v>34</v>
      </c>
      <c r="Q5502" s="159" t="s">
        <v>34</v>
      </c>
      <c r="R5502" s="100" t="s">
        <v>34</v>
      </c>
      <c r="S5502" s="163">
        <v>1</v>
      </c>
      <c r="T5502" s="103" t="s">
        <v>176</v>
      </c>
      <c r="U5502" s="160" t="s">
        <v>6061</v>
      </c>
      <c r="V5502" s="160" t="s">
        <v>177</v>
      </c>
      <c r="W5502" s="159"/>
      <c r="X5502" s="159"/>
    </row>
    <row r="5503" spans="1:24" ht="20.25">
      <c r="A5503" s="155">
        <f>A5502+1</f>
        <v>5501</v>
      </c>
      <c r="B5503" s="160" t="s">
        <v>3661</v>
      </c>
      <c r="C5503" s="159">
        <v>2022</v>
      </c>
      <c r="D5503" s="160" t="s">
        <v>173</v>
      </c>
      <c r="E5503" s="160" t="s">
        <v>174</v>
      </c>
      <c r="F5503" s="268" t="s">
        <v>6062</v>
      </c>
      <c r="G5503" s="160" t="s">
        <v>31</v>
      </c>
      <c r="H5503" s="161" t="s">
        <v>46</v>
      </c>
      <c r="I5503" s="160" t="s">
        <v>173</v>
      </c>
      <c r="J5503" s="160" t="s">
        <v>174</v>
      </c>
      <c r="K5503" s="240" t="s">
        <v>34</v>
      </c>
      <c r="L5503" s="241" t="s">
        <v>34</v>
      </c>
      <c r="M5503" s="241" t="s">
        <v>34</v>
      </c>
      <c r="N5503" s="241" t="s">
        <v>34</v>
      </c>
      <c r="O5503" s="241" t="s">
        <v>34</v>
      </c>
      <c r="P5503" s="241" t="s">
        <v>34</v>
      </c>
      <c r="Q5503" s="159" t="s">
        <v>34</v>
      </c>
      <c r="R5503" s="159" t="s">
        <v>48</v>
      </c>
      <c r="S5503" s="163">
        <v>1</v>
      </c>
      <c r="T5503" s="103" t="s">
        <v>176</v>
      </c>
      <c r="U5503" s="160" t="s">
        <v>6061</v>
      </c>
      <c r="V5503" s="160" t="s">
        <v>177</v>
      </c>
      <c r="W5503" s="159"/>
      <c r="X5503" s="159"/>
    </row>
    <row r="5504" spans="1:24" ht="30.75">
      <c r="A5504" s="155">
        <f>A5503+1</f>
        <v>5502</v>
      </c>
      <c r="B5504" s="160" t="s">
        <v>3661</v>
      </c>
      <c r="C5504" s="159">
        <v>2022</v>
      </c>
      <c r="D5504" s="160" t="s">
        <v>173</v>
      </c>
      <c r="E5504" s="160" t="s">
        <v>174</v>
      </c>
      <c r="F5504" s="268" t="s">
        <v>6063</v>
      </c>
      <c r="G5504" s="160" t="s">
        <v>193</v>
      </c>
      <c r="H5504" s="161" t="s">
        <v>120</v>
      </c>
      <c r="I5504" s="160" t="s">
        <v>173</v>
      </c>
      <c r="J5504" s="160" t="s">
        <v>174</v>
      </c>
      <c r="K5504" s="240" t="s">
        <v>34</v>
      </c>
      <c r="L5504" s="241" t="s">
        <v>34</v>
      </c>
      <c r="M5504" s="241" t="s">
        <v>34</v>
      </c>
      <c r="N5504" s="241" t="s">
        <v>34</v>
      </c>
      <c r="O5504" s="241" t="s">
        <v>34</v>
      </c>
      <c r="P5504" s="241" t="s">
        <v>34</v>
      </c>
      <c r="Q5504" s="159" t="s">
        <v>34</v>
      </c>
      <c r="R5504" s="159" t="s">
        <v>34</v>
      </c>
      <c r="S5504" s="163">
        <v>1</v>
      </c>
      <c r="T5504" s="103" t="s">
        <v>176</v>
      </c>
      <c r="U5504" s="160" t="s">
        <v>6061</v>
      </c>
      <c r="V5504" s="160" t="s">
        <v>177</v>
      </c>
      <c r="W5504" s="159"/>
      <c r="X5504" s="159"/>
    </row>
    <row r="5505" spans="1:24" ht="81">
      <c r="A5505" s="155">
        <f>A5504+1</f>
        <v>5503</v>
      </c>
      <c r="B5505" s="160" t="s">
        <v>3661</v>
      </c>
      <c r="C5505" s="159">
        <v>2022</v>
      </c>
      <c r="D5505" s="160" t="s">
        <v>173</v>
      </c>
      <c r="E5505" s="160" t="s">
        <v>189</v>
      </c>
      <c r="F5505" s="268" t="s">
        <v>6064</v>
      </c>
      <c r="G5505" s="160" t="s">
        <v>426</v>
      </c>
      <c r="H5505" s="161" t="s">
        <v>83</v>
      </c>
      <c r="I5505" s="160" t="s">
        <v>173</v>
      </c>
      <c r="J5505" s="160" t="s">
        <v>191</v>
      </c>
      <c r="K5505" s="240" t="s">
        <v>48</v>
      </c>
      <c r="L5505" s="241" t="s">
        <v>48</v>
      </c>
      <c r="M5505" s="241" t="s">
        <v>34</v>
      </c>
      <c r="N5505" s="241" t="s">
        <v>34</v>
      </c>
      <c r="O5505" s="241" t="s">
        <v>34</v>
      </c>
      <c r="P5505" s="241" t="s">
        <v>34</v>
      </c>
      <c r="Q5505" s="159" t="s">
        <v>34</v>
      </c>
      <c r="R5505" s="100" t="s">
        <v>34</v>
      </c>
      <c r="S5505" s="163">
        <v>1</v>
      </c>
      <c r="T5505" s="103" t="s">
        <v>176</v>
      </c>
      <c r="U5505" s="160" t="s">
        <v>6061</v>
      </c>
      <c r="V5505" s="160" t="s">
        <v>189</v>
      </c>
      <c r="W5505" s="159"/>
      <c r="X5505" s="159"/>
    </row>
    <row r="5506" spans="1:24" ht="30.75">
      <c r="A5506" s="155">
        <f>A5505+1</f>
        <v>5504</v>
      </c>
      <c r="B5506" s="160" t="s">
        <v>3661</v>
      </c>
      <c r="C5506" s="159">
        <v>2022</v>
      </c>
      <c r="D5506" s="160" t="s">
        <v>173</v>
      </c>
      <c r="E5506" s="160" t="s">
        <v>189</v>
      </c>
      <c r="F5506" s="268" t="s">
        <v>6065</v>
      </c>
      <c r="G5506" s="160" t="s">
        <v>31</v>
      </c>
      <c r="H5506" s="161" t="s">
        <v>50</v>
      </c>
      <c r="I5506" s="160" t="s">
        <v>173</v>
      </c>
      <c r="J5506" s="160" t="s">
        <v>191</v>
      </c>
      <c r="K5506" s="240" t="s">
        <v>34</v>
      </c>
      <c r="L5506" s="241" t="s">
        <v>48</v>
      </c>
      <c r="M5506" s="241" t="s">
        <v>34</v>
      </c>
      <c r="N5506" s="241" t="s">
        <v>34</v>
      </c>
      <c r="O5506" s="241" t="s">
        <v>34</v>
      </c>
      <c r="P5506" s="241" t="s">
        <v>34</v>
      </c>
      <c r="Q5506" s="159" t="s">
        <v>48</v>
      </c>
      <c r="R5506" s="100" t="s">
        <v>48</v>
      </c>
      <c r="S5506" s="163">
        <v>1</v>
      </c>
      <c r="T5506" s="103" t="s">
        <v>176</v>
      </c>
      <c r="U5506" s="160" t="s">
        <v>6061</v>
      </c>
      <c r="V5506" s="160" t="s">
        <v>189</v>
      </c>
      <c r="W5506" s="159"/>
      <c r="X5506" s="159"/>
    </row>
    <row r="5507" spans="1:24" ht="30.75">
      <c r="A5507" s="155">
        <f>A5506+1</f>
        <v>5505</v>
      </c>
      <c r="B5507" s="160" t="s">
        <v>3661</v>
      </c>
      <c r="C5507" s="159">
        <v>2022</v>
      </c>
      <c r="D5507" s="160" t="s">
        <v>173</v>
      </c>
      <c r="E5507" s="160" t="s">
        <v>189</v>
      </c>
      <c r="F5507" s="268" t="s">
        <v>6066</v>
      </c>
      <c r="G5507" s="160" t="s">
        <v>31</v>
      </c>
      <c r="H5507" s="161" t="s">
        <v>39</v>
      </c>
      <c r="I5507" s="160" t="s">
        <v>173</v>
      </c>
      <c r="J5507" s="160" t="s">
        <v>191</v>
      </c>
      <c r="K5507" s="240" t="s">
        <v>34</v>
      </c>
      <c r="L5507" s="241" t="s">
        <v>48</v>
      </c>
      <c r="M5507" s="241" t="s">
        <v>34</v>
      </c>
      <c r="N5507" s="241" t="s">
        <v>34</v>
      </c>
      <c r="O5507" s="241" t="s">
        <v>34</v>
      </c>
      <c r="P5507" s="241" t="s">
        <v>34</v>
      </c>
      <c r="Q5507" s="159" t="s">
        <v>34</v>
      </c>
      <c r="R5507" s="100" t="s">
        <v>34</v>
      </c>
      <c r="S5507" s="163">
        <v>1</v>
      </c>
      <c r="T5507" s="103" t="s">
        <v>176</v>
      </c>
      <c r="U5507" s="160" t="s">
        <v>6061</v>
      </c>
      <c r="V5507" s="160" t="s">
        <v>189</v>
      </c>
      <c r="W5507" s="159"/>
      <c r="X5507" s="159"/>
    </row>
    <row r="5508" spans="1:24" ht="81">
      <c r="A5508" s="155">
        <f>A5507+1</f>
        <v>5506</v>
      </c>
      <c r="B5508" s="160" t="s">
        <v>3661</v>
      </c>
      <c r="C5508" s="159">
        <v>2022</v>
      </c>
      <c r="D5508" s="160" t="s">
        <v>173</v>
      </c>
      <c r="E5508" s="160" t="s">
        <v>189</v>
      </c>
      <c r="F5508" s="268" t="s">
        <v>6067</v>
      </c>
      <c r="G5508" s="160" t="s">
        <v>426</v>
      </c>
      <c r="H5508" s="161" t="s">
        <v>83</v>
      </c>
      <c r="I5508" s="160" t="s">
        <v>173</v>
      </c>
      <c r="J5508" s="160" t="s">
        <v>191</v>
      </c>
      <c r="K5508" s="240" t="s">
        <v>34</v>
      </c>
      <c r="L5508" s="241" t="s">
        <v>48</v>
      </c>
      <c r="M5508" s="241" t="s">
        <v>34</v>
      </c>
      <c r="N5508" s="241" t="s">
        <v>34</v>
      </c>
      <c r="O5508" s="241" t="s">
        <v>34</v>
      </c>
      <c r="P5508" s="241" t="s">
        <v>34</v>
      </c>
      <c r="Q5508" s="159" t="s">
        <v>34</v>
      </c>
      <c r="R5508" s="100" t="s">
        <v>34</v>
      </c>
      <c r="S5508" s="163">
        <v>1</v>
      </c>
      <c r="T5508" s="103" t="s">
        <v>176</v>
      </c>
      <c r="U5508" s="160" t="s">
        <v>6061</v>
      </c>
      <c r="V5508" s="160" t="s">
        <v>189</v>
      </c>
      <c r="W5508" s="159"/>
      <c r="X5508" s="159"/>
    </row>
    <row r="5509" spans="1:24" ht="30.75">
      <c r="A5509" s="155">
        <f>A5508+1</f>
        <v>5507</v>
      </c>
      <c r="B5509" s="160" t="s">
        <v>3661</v>
      </c>
      <c r="C5509" s="159">
        <v>2022</v>
      </c>
      <c r="D5509" s="160" t="s">
        <v>184</v>
      </c>
      <c r="E5509" s="160" t="s">
        <v>184</v>
      </c>
      <c r="F5509" s="268" t="s">
        <v>6068</v>
      </c>
      <c r="G5509" s="160" t="s">
        <v>31</v>
      </c>
      <c r="H5509" s="161" t="s">
        <v>50</v>
      </c>
      <c r="I5509" s="160" t="s">
        <v>186</v>
      </c>
      <c r="J5509" s="160" t="s">
        <v>5424</v>
      </c>
      <c r="K5509" s="240" t="s">
        <v>34</v>
      </c>
      <c r="L5509" s="241" t="s">
        <v>34</v>
      </c>
      <c r="M5509" s="241" t="s">
        <v>34</v>
      </c>
      <c r="N5509" s="241" t="s">
        <v>34</v>
      </c>
      <c r="O5509" s="241" t="s">
        <v>34</v>
      </c>
      <c r="P5509" s="241" t="s">
        <v>34</v>
      </c>
      <c r="Q5509" s="159" t="s">
        <v>34</v>
      </c>
      <c r="R5509" s="159" t="s">
        <v>48</v>
      </c>
      <c r="S5509" s="163">
        <v>1</v>
      </c>
      <c r="T5509" s="103" t="s">
        <v>202</v>
      </c>
      <c r="U5509" s="160" t="s">
        <v>6061</v>
      </c>
      <c r="V5509" s="160" t="s">
        <v>184</v>
      </c>
      <c r="W5509" s="159"/>
      <c r="X5509" s="159"/>
    </row>
    <row r="5510" spans="1:24" ht="20.25">
      <c r="A5510" s="155">
        <f>A5509+1</f>
        <v>5508</v>
      </c>
      <c r="B5510" s="160" t="s">
        <v>3661</v>
      </c>
      <c r="C5510" s="159">
        <v>2022</v>
      </c>
      <c r="D5510" s="160" t="s">
        <v>184</v>
      </c>
      <c r="E5510" s="160" t="s">
        <v>184</v>
      </c>
      <c r="F5510" s="268" t="s">
        <v>6069</v>
      </c>
      <c r="G5510" s="160" t="s">
        <v>31</v>
      </c>
      <c r="H5510" s="161" t="s">
        <v>42</v>
      </c>
      <c r="I5510" s="160" t="s">
        <v>186</v>
      </c>
      <c r="J5510" s="160" t="s">
        <v>5424</v>
      </c>
      <c r="K5510" s="240" t="s">
        <v>34</v>
      </c>
      <c r="L5510" s="241" t="s">
        <v>34</v>
      </c>
      <c r="M5510" s="241" t="s">
        <v>34</v>
      </c>
      <c r="N5510" s="241" t="s">
        <v>34</v>
      </c>
      <c r="O5510" s="241" t="s">
        <v>34</v>
      </c>
      <c r="P5510" s="241" t="s">
        <v>34</v>
      </c>
      <c r="Q5510" s="159" t="s">
        <v>34</v>
      </c>
      <c r="R5510" s="100" t="s">
        <v>34</v>
      </c>
      <c r="S5510" s="163">
        <v>1</v>
      </c>
      <c r="T5510" s="103" t="s">
        <v>202</v>
      </c>
      <c r="U5510" s="160" t="s">
        <v>6061</v>
      </c>
      <c r="V5510" s="160" t="s">
        <v>184</v>
      </c>
      <c r="W5510" s="159"/>
      <c r="X5510" s="159"/>
    </row>
    <row r="5511" spans="1:24" ht="20.25">
      <c r="A5511" s="155">
        <f>A5510+1</f>
        <v>5509</v>
      </c>
      <c r="B5511" s="160" t="s">
        <v>3661</v>
      </c>
      <c r="C5511" s="159">
        <v>2022</v>
      </c>
      <c r="D5511" s="160" t="s">
        <v>184</v>
      </c>
      <c r="E5511" s="160" t="s">
        <v>184</v>
      </c>
      <c r="F5511" s="268" t="s">
        <v>6070</v>
      </c>
      <c r="G5511" s="160" t="s">
        <v>31</v>
      </c>
      <c r="H5511" s="161" t="s">
        <v>42</v>
      </c>
      <c r="I5511" s="160" t="s">
        <v>186</v>
      </c>
      <c r="J5511" s="160" t="s">
        <v>5424</v>
      </c>
      <c r="K5511" s="240" t="s">
        <v>34</v>
      </c>
      <c r="L5511" s="241" t="s">
        <v>34</v>
      </c>
      <c r="M5511" s="241" t="s">
        <v>34</v>
      </c>
      <c r="N5511" s="241" t="s">
        <v>34</v>
      </c>
      <c r="O5511" s="241" t="s">
        <v>34</v>
      </c>
      <c r="P5511" s="241" t="s">
        <v>34</v>
      </c>
      <c r="Q5511" s="159" t="s">
        <v>34</v>
      </c>
      <c r="R5511" s="100" t="s">
        <v>34</v>
      </c>
      <c r="S5511" s="163">
        <v>1</v>
      </c>
      <c r="T5511" s="103" t="s">
        <v>202</v>
      </c>
      <c r="U5511" s="160" t="s">
        <v>6061</v>
      </c>
      <c r="V5511" s="160" t="s">
        <v>184</v>
      </c>
      <c r="W5511" s="159"/>
      <c r="X5511" s="159"/>
    </row>
    <row r="5512" spans="1:24" ht="30.75">
      <c r="A5512" s="155">
        <f>A5511+1</f>
        <v>5510</v>
      </c>
      <c r="B5512" s="160" t="s">
        <v>3661</v>
      </c>
      <c r="C5512" s="159">
        <v>2022</v>
      </c>
      <c r="D5512" s="160" t="s">
        <v>184</v>
      </c>
      <c r="E5512" s="160" t="s">
        <v>184</v>
      </c>
      <c r="F5512" s="268" t="s">
        <v>6071</v>
      </c>
      <c r="G5512" s="160" t="s">
        <v>31</v>
      </c>
      <c r="H5512" s="161" t="s">
        <v>50</v>
      </c>
      <c r="I5512" s="160" t="s">
        <v>186</v>
      </c>
      <c r="J5512" s="160" t="s">
        <v>5424</v>
      </c>
      <c r="K5512" s="240" t="s">
        <v>48</v>
      </c>
      <c r="L5512" s="241" t="s">
        <v>34</v>
      </c>
      <c r="M5512" s="241" t="s">
        <v>48</v>
      </c>
      <c r="N5512" s="241" t="s">
        <v>34</v>
      </c>
      <c r="O5512" s="241" t="s">
        <v>34</v>
      </c>
      <c r="P5512" s="241" t="s">
        <v>34</v>
      </c>
      <c r="Q5512" s="159" t="s">
        <v>48</v>
      </c>
      <c r="R5512" s="100" t="s">
        <v>48</v>
      </c>
      <c r="S5512" s="163">
        <v>1</v>
      </c>
      <c r="T5512" s="103" t="s">
        <v>202</v>
      </c>
      <c r="U5512" s="160" t="s">
        <v>6061</v>
      </c>
      <c r="V5512" s="160" t="s">
        <v>184</v>
      </c>
      <c r="W5512" s="159"/>
      <c r="X5512" s="159"/>
    </row>
    <row r="5513" spans="1:24" ht="30.75">
      <c r="A5513" s="155">
        <f>A5512+1</f>
        <v>5511</v>
      </c>
      <c r="B5513" s="160" t="s">
        <v>3661</v>
      </c>
      <c r="C5513" s="159">
        <v>2022</v>
      </c>
      <c r="D5513" s="160" t="s">
        <v>208</v>
      </c>
      <c r="E5513" s="160" t="s">
        <v>206</v>
      </c>
      <c r="F5513" s="268" t="s">
        <v>6072</v>
      </c>
      <c r="G5513" s="160" t="s">
        <v>193</v>
      </c>
      <c r="H5513" s="161" t="s">
        <v>169</v>
      </c>
      <c r="I5513" s="160" t="s">
        <v>208</v>
      </c>
      <c r="J5513" s="160" t="s">
        <v>209</v>
      </c>
      <c r="K5513" s="240" t="s">
        <v>34</v>
      </c>
      <c r="L5513" s="241" t="s">
        <v>34</v>
      </c>
      <c r="M5513" s="241" t="s">
        <v>48</v>
      </c>
      <c r="N5513" s="241" t="s">
        <v>34</v>
      </c>
      <c r="O5513" s="241" t="s">
        <v>34</v>
      </c>
      <c r="P5513" s="241" t="s">
        <v>34</v>
      </c>
      <c r="Q5513" s="159" t="s">
        <v>34</v>
      </c>
      <c r="R5513" s="100" t="s">
        <v>34</v>
      </c>
      <c r="S5513" s="163">
        <v>1</v>
      </c>
      <c r="T5513" s="103" t="s">
        <v>5426</v>
      </c>
      <c r="U5513" s="160" t="s">
        <v>205</v>
      </c>
      <c r="V5513" s="160" t="s">
        <v>6073</v>
      </c>
      <c r="W5513" s="159"/>
      <c r="X5513" s="159"/>
    </row>
    <row r="5514" spans="1:24" ht="30.75">
      <c r="A5514" s="155">
        <f>A5513+1</f>
        <v>5512</v>
      </c>
      <c r="B5514" s="160" t="s">
        <v>3661</v>
      </c>
      <c r="C5514" s="159">
        <v>2022</v>
      </c>
      <c r="D5514" s="160" t="s">
        <v>208</v>
      </c>
      <c r="E5514" s="160" t="s">
        <v>206</v>
      </c>
      <c r="F5514" s="268" t="s">
        <v>6074</v>
      </c>
      <c r="G5514" s="160" t="s">
        <v>31</v>
      </c>
      <c r="H5514" s="161" t="s">
        <v>39</v>
      </c>
      <c r="I5514" s="160" t="s">
        <v>208</v>
      </c>
      <c r="J5514" s="160" t="s">
        <v>209</v>
      </c>
      <c r="K5514" s="240" t="s">
        <v>34</v>
      </c>
      <c r="L5514" s="241" t="s">
        <v>34</v>
      </c>
      <c r="M5514" s="241" t="s">
        <v>34</v>
      </c>
      <c r="N5514" s="241" t="s">
        <v>34</v>
      </c>
      <c r="O5514" s="241" t="s">
        <v>34</v>
      </c>
      <c r="P5514" s="241" t="s">
        <v>34</v>
      </c>
      <c r="Q5514" s="159" t="s">
        <v>34</v>
      </c>
      <c r="R5514" s="100" t="s">
        <v>34</v>
      </c>
      <c r="S5514" s="163">
        <v>1</v>
      </c>
      <c r="T5514" s="103" t="s">
        <v>5426</v>
      </c>
      <c r="U5514" s="160" t="s">
        <v>205</v>
      </c>
      <c r="V5514" s="160" t="s">
        <v>6073</v>
      </c>
      <c r="W5514" s="159"/>
      <c r="X5514" s="159"/>
    </row>
    <row r="5515" spans="1:24" ht="81">
      <c r="A5515" s="155">
        <f>A5514+1</f>
        <v>5513</v>
      </c>
      <c r="B5515" s="160" t="s">
        <v>3661</v>
      </c>
      <c r="C5515" s="159">
        <v>2022</v>
      </c>
      <c r="D5515" s="160" t="s">
        <v>208</v>
      </c>
      <c r="E5515" s="160" t="s">
        <v>206</v>
      </c>
      <c r="F5515" s="268" t="s">
        <v>6075</v>
      </c>
      <c r="G5515" s="160" t="s">
        <v>426</v>
      </c>
      <c r="H5515" s="161" t="s">
        <v>83</v>
      </c>
      <c r="I5515" s="160" t="s">
        <v>208</v>
      </c>
      <c r="J5515" s="160" t="s">
        <v>209</v>
      </c>
      <c r="K5515" s="240" t="s">
        <v>34</v>
      </c>
      <c r="L5515" s="241" t="s">
        <v>34</v>
      </c>
      <c r="M5515" s="241" t="s">
        <v>34</v>
      </c>
      <c r="N5515" s="241" t="s">
        <v>34</v>
      </c>
      <c r="O5515" s="241" t="s">
        <v>34</v>
      </c>
      <c r="P5515" s="241" t="s">
        <v>34</v>
      </c>
      <c r="Q5515" s="159" t="s">
        <v>34</v>
      </c>
      <c r="R5515" s="100" t="s">
        <v>34</v>
      </c>
      <c r="S5515" s="163">
        <v>1</v>
      </c>
      <c r="T5515" s="103" t="s">
        <v>5426</v>
      </c>
      <c r="U5515" s="160" t="s">
        <v>205</v>
      </c>
      <c r="V5515" s="160" t="s">
        <v>6073</v>
      </c>
      <c r="W5515" s="159"/>
      <c r="X5515" s="159"/>
    </row>
    <row r="5516" spans="1:24" ht="30.75">
      <c r="A5516" s="155">
        <f>A5515+1</f>
        <v>5514</v>
      </c>
      <c r="B5516" s="160" t="s">
        <v>3661</v>
      </c>
      <c r="C5516" s="159">
        <v>2022</v>
      </c>
      <c r="D5516" s="160" t="s">
        <v>208</v>
      </c>
      <c r="E5516" s="160" t="s">
        <v>212</v>
      </c>
      <c r="F5516" s="268" t="s">
        <v>6076</v>
      </c>
      <c r="G5516" s="160" t="s">
        <v>193</v>
      </c>
      <c r="H5516" s="161" t="s">
        <v>120</v>
      </c>
      <c r="I5516" s="160" t="s">
        <v>208</v>
      </c>
      <c r="J5516" s="160" t="s">
        <v>212</v>
      </c>
      <c r="K5516" s="240" t="s">
        <v>34</v>
      </c>
      <c r="L5516" s="241" t="s">
        <v>34</v>
      </c>
      <c r="M5516" s="241" t="s">
        <v>34</v>
      </c>
      <c r="N5516" s="241" t="s">
        <v>34</v>
      </c>
      <c r="O5516" s="241" t="s">
        <v>34</v>
      </c>
      <c r="P5516" s="241" t="s">
        <v>34</v>
      </c>
      <c r="Q5516" s="159" t="s">
        <v>34</v>
      </c>
      <c r="R5516" s="159" t="s">
        <v>34</v>
      </c>
      <c r="S5516" s="163">
        <v>1</v>
      </c>
      <c r="T5516" s="103" t="s">
        <v>5426</v>
      </c>
      <c r="U5516" s="160" t="s">
        <v>205</v>
      </c>
      <c r="V5516" s="160" t="s">
        <v>6073</v>
      </c>
      <c r="W5516" s="159"/>
      <c r="X5516" s="159"/>
    </row>
    <row r="5517" spans="1:24" ht="81">
      <c r="A5517" s="155">
        <f>A5516+1</f>
        <v>5515</v>
      </c>
      <c r="B5517" s="160" t="s">
        <v>3661</v>
      </c>
      <c r="C5517" s="159">
        <v>2022</v>
      </c>
      <c r="D5517" s="160" t="s">
        <v>208</v>
      </c>
      <c r="E5517" s="160" t="s">
        <v>749</v>
      </c>
      <c r="F5517" s="268" t="s">
        <v>6077</v>
      </c>
      <c r="G5517" s="161" t="s">
        <v>426</v>
      </c>
      <c r="H5517" s="161" t="s">
        <v>83</v>
      </c>
      <c r="I5517" s="160" t="s">
        <v>208</v>
      </c>
      <c r="J5517" s="160" t="s">
        <v>751</v>
      </c>
      <c r="K5517" s="240" t="s">
        <v>34</v>
      </c>
      <c r="L5517" s="241" t="s">
        <v>34</v>
      </c>
      <c r="M5517" s="241" t="s">
        <v>34</v>
      </c>
      <c r="N5517" s="241" t="s">
        <v>34</v>
      </c>
      <c r="O5517" s="241" t="s">
        <v>34</v>
      </c>
      <c r="P5517" s="241" t="s">
        <v>34</v>
      </c>
      <c r="Q5517" s="159" t="s">
        <v>34</v>
      </c>
      <c r="R5517" s="100" t="s">
        <v>34</v>
      </c>
      <c r="S5517" s="163">
        <v>1</v>
      </c>
      <c r="T5517" s="103" t="s">
        <v>5426</v>
      </c>
      <c r="U5517" s="160" t="s">
        <v>205</v>
      </c>
      <c r="V5517" s="160" t="s">
        <v>6073</v>
      </c>
      <c r="W5517" s="159"/>
      <c r="X5517" s="159"/>
    </row>
    <row r="5518" spans="1:24" ht="30.75">
      <c r="A5518" s="155">
        <f>A5517+1</f>
        <v>5516</v>
      </c>
      <c r="B5518" s="160" t="s">
        <v>3661</v>
      </c>
      <c r="C5518" s="159">
        <v>2022</v>
      </c>
      <c r="D5518" s="160" t="s">
        <v>208</v>
      </c>
      <c r="E5518" s="160" t="s">
        <v>749</v>
      </c>
      <c r="F5518" s="268" t="s">
        <v>6078</v>
      </c>
      <c r="G5518" s="160" t="s">
        <v>31</v>
      </c>
      <c r="H5518" s="161" t="s">
        <v>39</v>
      </c>
      <c r="I5518" s="160" t="s">
        <v>208</v>
      </c>
      <c r="J5518" s="160" t="s">
        <v>751</v>
      </c>
      <c r="K5518" s="240" t="s">
        <v>34</v>
      </c>
      <c r="L5518" s="241" t="s">
        <v>34</v>
      </c>
      <c r="M5518" s="241" t="s">
        <v>34</v>
      </c>
      <c r="N5518" s="241" t="s">
        <v>34</v>
      </c>
      <c r="O5518" s="241" t="s">
        <v>34</v>
      </c>
      <c r="P5518" s="241" t="s">
        <v>34</v>
      </c>
      <c r="Q5518" s="159" t="s">
        <v>34</v>
      </c>
      <c r="R5518" s="100" t="s">
        <v>48</v>
      </c>
      <c r="S5518" s="163">
        <v>1</v>
      </c>
      <c r="T5518" s="103" t="s">
        <v>5426</v>
      </c>
      <c r="U5518" s="160" t="s">
        <v>205</v>
      </c>
      <c r="V5518" s="160" t="s">
        <v>6073</v>
      </c>
      <c r="W5518" s="159"/>
      <c r="X5518" s="159"/>
    </row>
    <row r="5519" spans="1:24" ht="81">
      <c r="A5519" s="155">
        <f>A5518+1</f>
        <v>5517</v>
      </c>
      <c r="B5519" s="160" t="s">
        <v>3661</v>
      </c>
      <c r="C5519" s="159">
        <v>2022</v>
      </c>
      <c r="D5519" s="160" t="s">
        <v>208</v>
      </c>
      <c r="E5519" s="160" t="s">
        <v>206</v>
      </c>
      <c r="F5519" s="268" t="s">
        <v>6079</v>
      </c>
      <c r="G5519" s="160" t="s">
        <v>426</v>
      </c>
      <c r="H5519" s="161" t="s">
        <v>83</v>
      </c>
      <c r="I5519" s="160" t="s">
        <v>208</v>
      </c>
      <c r="J5519" s="160" t="s">
        <v>209</v>
      </c>
      <c r="K5519" s="240" t="s">
        <v>34</v>
      </c>
      <c r="L5519" s="241" t="s">
        <v>34</v>
      </c>
      <c r="M5519" s="241" t="s">
        <v>34</v>
      </c>
      <c r="N5519" s="241" t="s">
        <v>48</v>
      </c>
      <c r="O5519" s="241" t="s">
        <v>34</v>
      </c>
      <c r="P5519" s="241" t="s">
        <v>34</v>
      </c>
      <c r="Q5519" s="159" t="s">
        <v>34</v>
      </c>
      <c r="R5519" s="100" t="s">
        <v>34</v>
      </c>
      <c r="S5519" s="163">
        <v>1</v>
      </c>
      <c r="T5519" s="103" t="s">
        <v>5426</v>
      </c>
      <c r="U5519" s="160" t="s">
        <v>205</v>
      </c>
      <c r="V5519" s="160" t="s">
        <v>6073</v>
      </c>
      <c r="W5519" s="159"/>
      <c r="X5519" s="159"/>
    </row>
    <row r="5520" spans="1:24" ht="81">
      <c r="A5520" s="155">
        <f>A5519+1</f>
        <v>5518</v>
      </c>
      <c r="B5520" s="160" t="s">
        <v>3661</v>
      </c>
      <c r="C5520" s="159">
        <v>2022</v>
      </c>
      <c r="D5520" s="160" t="s">
        <v>208</v>
      </c>
      <c r="E5520" s="160" t="s">
        <v>512</v>
      </c>
      <c r="F5520" s="268" t="s">
        <v>6080</v>
      </c>
      <c r="G5520" s="160" t="s">
        <v>426</v>
      </c>
      <c r="H5520" s="161" t="s">
        <v>83</v>
      </c>
      <c r="I5520" s="160" t="s">
        <v>208</v>
      </c>
      <c r="J5520" s="160" t="s">
        <v>514</v>
      </c>
      <c r="K5520" s="240" t="s">
        <v>34</v>
      </c>
      <c r="L5520" s="241" t="s">
        <v>34</v>
      </c>
      <c r="M5520" s="241" t="s">
        <v>34</v>
      </c>
      <c r="N5520" s="241" t="s">
        <v>34</v>
      </c>
      <c r="O5520" s="241" t="s">
        <v>34</v>
      </c>
      <c r="P5520" s="241" t="s">
        <v>34</v>
      </c>
      <c r="Q5520" s="159" t="s">
        <v>34</v>
      </c>
      <c r="R5520" s="100" t="s">
        <v>34</v>
      </c>
      <c r="S5520" s="163">
        <v>1</v>
      </c>
      <c r="T5520" s="103" t="s">
        <v>5426</v>
      </c>
      <c r="U5520" s="160" t="s">
        <v>205</v>
      </c>
      <c r="V5520" s="160" t="s">
        <v>6073</v>
      </c>
      <c r="W5520" s="159"/>
      <c r="X5520" s="159"/>
    </row>
    <row r="5521" spans="1:24" ht="30.75">
      <c r="A5521" s="155">
        <f>A5520+1</f>
        <v>5519</v>
      </c>
      <c r="B5521" s="160" t="s">
        <v>3661</v>
      </c>
      <c r="C5521" s="159">
        <v>2022</v>
      </c>
      <c r="D5521" s="160" t="s">
        <v>5711</v>
      </c>
      <c r="E5521" s="160" t="s">
        <v>1021</v>
      </c>
      <c r="F5521" s="268" t="s">
        <v>6081</v>
      </c>
      <c r="G5521" s="160" t="s">
        <v>31</v>
      </c>
      <c r="H5521" s="161" t="s">
        <v>42</v>
      </c>
      <c r="I5521" s="160" t="s">
        <v>222</v>
      </c>
      <c r="J5521" s="160" t="s">
        <v>17</v>
      </c>
      <c r="K5521" s="240" t="s">
        <v>34</v>
      </c>
      <c r="L5521" s="241" t="s">
        <v>34</v>
      </c>
      <c r="M5521" s="241" t="s">
        <v>34</v>
      </c>
      <c r="N5521" s="241" t="s">
        <v>34</v>
      </c>
      <c r="O5521" s="241" t="s">
        <v>34</v>
      </c>
      <c r="P5521" s="241" t="s">
        <v>34</v>
      </c>
      <c r="Q5521" s="159" t="s">
        <v>34</v>
      </c>
      <c r="R5521" s="159" t="s">
        <v>34</v>
      </c>
      <c r="S5521" s="163">
        <v>1</v>
      </c>
      <c r="T5521" s="103" t="s">
        <v>223</v>
      </c>
      <c r="U5521" s="160" t="s">
        <v>6082</v>
      </c>
      <c r="V5521" s="160" t="s">
        <v>220</v>
      </c>
      <c r="W5521" s="159"/>
      <c r="X5521" s="159"/>
    </row>
    <row r="5522" spans="1:24" ht="30.75">
      <c r="A5522" s="155">
        <f>A5521+1</f>
        <v>5520</v>
      </c>
      <c r="B5522" s="160" t="s">
        <v>3661</v>
      </c>
      <c r="C5522" s="159">
        <v>2022</v>
      </c>
      <c r="D5522" s="160" t="s">
        <v>5711</v>
      </c>
      <c r="E5522" s="160" t="s">
        <v>1021</v>
      </c>
      <c r="F5522" s="268" t="s">
        <v>6083</v>
      </c>
      <c r="G5522" s="160" t="s">
        <v>31</v>
      </c>
      <c r="H5522" s="161" t="s">
        <v>39</v>
      </c>
      <c r="I5522" s="160" t="s">
        <v>222</v>
      </c>
      <c r="J5522" s="160" t="s">
        <v>17</v>
      </c>
      <c r="K5522" s="240" t="s">
        <v>34</v>
      </c>
      <c r="L5522" s="241" t="s">
        <v>34</v>
      </c>
      <c r="M5522" s="241" t="s">
        <v>34</v>
      </c>
      <c r="N5522" s="241" t="s">
        <v>34</v>
      </c>
      <c r="O5522" s="241" t="s">
        <v>48</v>
      </c>
      <c r="P5522" s="241" t="s">
        <v>34</v>
      </c>
      <c r="Q5522" s="159" t="s">
        <v>34</v>
      </c>
      <c r="R5522" s="159" t="s">
        <v>34</v>
      </c>
      <c r="S5522" s="163">
        <v>1</v>
      </c>
      <c r="T5522" s="103" t="s">
        <v>223</v>
      </c>
      <c r="U5522" s="160" t="s">
        <v>6082</v>
      </c>
      <c r="V5522" s="160" t="s">
        <v>220</v>
      </c>
      <c r="W5522" s="159"/>
      <c r="X5522" s="159"/>
    </row>
    <row r="5523" spans="1:24" ht="30.75">
      <c r="A5523" s="155">
        <f>A5522+1</f>
        <v>5521</v>
      </c>
      <c r="B5523" s="160" t="s">
        <v>3661</v>
      </c>
      <c r="C5523" s="159">
        <v>2022</v>
      </c>
      <c r="D5523" s="160" t="s">
        <v>5711</v>
      </c>
      <c r="E5523" s="160" t="s">
        <v>1021</v>
      </c>
      <c r="F5523" s="268" t="s">
        <v>6084</v>
      </c>
      <c r="G5523" s="160" t="s">
        <v>31</v>
      </c>
      <c r="H5523" s="161" t="s">
        <v>39</v>
      </c>
      <c r="I5523" s="160" t="s">
        <v>222</v>
      </c>
      <c r="J5523" s="160" t="s">
        <v>17</v>
      </c>
      <c r="K5523" s="240" t="s">
        <v>34</v>
      </c>
      <c r="L5523" s="241" t="s">
        <v>34</v>
      </c>
      <c r="M5523" s="241" t="s">
        <v>34</v>
      </c>
      <c r="N5523" s="241" t="s">
        <v>34</v>
      </c>
      <c r="O5523" s="241" t="s">
        <v>48</v>
      </c>
      <c r="P5523" s="241" t="s">
        <v>34</v>
      </c>
      <c r="Q5523" s="159" t="s">
        <v>34</v>
      </c>
      <c r="R5523" s="159" t="s">
        <v>34</v>
      </c>
      <c r="S5523" s="163">
        <v>1</v>
      </c>
      <c r="T5523" s="103" t="s">
        <v>223</v>
      </c>
      <c r="U5523" s="160" t="s">
        <v>6082</v>
      </c>
      <c r="V5523" s="160" t="s">
        <v>220</v>
      </c>
      <c r="W5523" s="159"/>
      <c r="X5523" s="159"/>
    </row>
    <row r="5524" spans="1:24" ht="81">
      <c r="A5524" s="155">
        <f>A5523+1</f>
        <v>5522</v>
      </c>
      <c r="B5524" s="160" t="s">
        <v>3661</v>
      </c>
      <c r="C5524" s="159">
        <v>2022</v>
      </c>
      <c r="D5524" s="160" t="s">
        <v>5711</v>
      </c>
      <c r="E5524" s="160" t="s">
        <v>1021</v>
      </c>
      <c r="F5524" s="268" t="s">
        <v>6085</v>
      </c>
      <c r="G5524" s="160" t="s">
        <v>426</v>
      </c>
      <c r="H5524" s="161" t="s">
        <v>83</v>
      </c>
      <c r="I5524" s="160" t="s">
        <v>222</v>
      </c>
      <c r="J5524" s="160" t="s">
        <v>17</v>
      </c>
      <c r="K5524" s="240" t="s">
        <v>34</v>
      </c>
      <c r="L5524" s="241" t="s">
        <v>34</v>
      </c>
      <c r="M5524" s="241" t="s">
        <v>34</v>
      </c>
      <c r="N5524" s="241" t="s">
        <v>34</v>
      </c>
      <c r="O5524" s="241" t="s">
        <v>48</v>
      </c>
      <c r="P5524" s="241" t="s">
        <v>34</v>
      </c>
      <c r="Q5524" s="159" t="s">
        <v>34</v>
      </c>
      <c r="R5524" s="159" t="s">
        <v>34</v>
      </c>
      <c r="S5524" s="163">
        <v>1</v>
      </c>
      <c r="T5524" s="103" t="s">
        <v>223</v>
      </c>
      <c r="U5524" s="160" t="s">
        <v>6082</v>
      </c>
      <c r="V5524" s="160" t="s">
        <v>220</v>
      </c>
      <c r="W5524" s="159"/>
      <c r="X5524" s="159"/>
    </row>
    <row r="5525" spans="1:24" ht="41.25">
      <c r="A5525" s="155">
        <f>A5524+1</f>
        <v>5523</v>
      </c>
      <c r="B5525" s="160" t="s">
        <v>3661</v>
      </c>
      <c r="C5525" s="159">
        <v>2022</v>
      </c>
      <c r="D5525" s="160" t="s">
        <v>5711</v>
      </c>
      <c r="E5525" s="160" t="s">
        <v>237</v>
      </c>
      <c r="F5525" s="268" t="s">
        <v>6086</v>
      </c>
      <c r="G5525" s="160" t="s">
        <v>31</v>
      </c>
      <c r="H5525" s="161" t="s">
        <v>42</v>
      </c>
      <c r="I5525" s="160" t="s">
        <v>71</v>
      </c>
      <c r="J5525" s="160" t="s">
        <v>232</v>
      </c>
      <c r="K5525" s="240" t="s">
        <v>34</v>
      </c>
      <c r="L5525" s="241" t="s">
        <v>34</v>
      </c>
      <c r="M5525" s="241" t="s">
        <v>34</v>
      </c>
      <c r="N5525" s="241" t="s">
        <v>34</v>
      </c>
      <c r="O5525" s="241" t="s">
        <v>34</v>
      </c>
      <c r="P5525" s="241" t="s">
        <v>34</v>
      </c>
      <c r="Q5525" s="159" t="s">
        <v>34</v>
      </c>
      <c r="R5525" s="100" t="s">
        <v>34</v>
      </c>
      <c r="S5525" s="163">
        <v>1</v>
      </c>
      <c r="T5525" s="103" t="s">
        <v>223</v>
      </c>
      <c r="U5525" s="160" t="s">
        <v>6082</v>
      </c>
      <c r="V5525" s="160" t="s">
        <v>237</v>
      </c>
      <c r="W5525" s="159"/>
      <c r="X5525" s="159"/>
    </row>
    <row r="5526" spans="1:24" ht="81">
      <c r="A5526" s="155">
        <f>A5525+1</f>
        <v>5524</v>
      </c>
      <c r="B5526" s="160" t="s">
        <v>3661</v>
      </c>
      <c r="C5526" s="159">
        <v>2022</v>
      </c>
      <c r="D5526" s="160" t="s">
        <v>5711</v>
      </c>
      <c r="E5526" s="160" t="s">
        <v>237</v>
      </c>
      <c r="F5526" s="268" t="s">
        <v>6087</v>
      </c>
      <c r="G5526" s="160" t="s">
        <v>426</v>
      </c>
      <c r="H5526" s="161" t="s">
        <v>83</v>
      </c>
      <c r="I5526" s="160" t="s">
        <v>71</v>
      </c>
      <c r="J5526" s="160" t="s">
        <v>232</v>
      </c>
      <c r="K5526" s="240" t="s">
        <v>34</v>
      </c>
      <c r="L5526" s="241" t="s">
        <v>34</v>
      </c>
      <c r="M5526" s="241" t="s">
        <v>34</v>
      </c>
      <c r="N5526" s="241" t="s">
        <v>34</v>
      </c>
      <c r="O5526" s="241" t="s">
        <v>34</v>
      </c>
      <c r="P5526" s="241" t="s">
        <v>34</v>
      </c>
      <c r="Q5526" s="159" t="s">
        <v>34</v>
      </c>
      <c r="R5526" s="100" t="s">
        <v>34</v>
      </c>
      <c r="S5526" s="163">
        <v>1</v>
      </c>
      <c r="T5526" s="103" t="s">
        <v>223</v>
      </c>
      <c r="U5526" s="160" t="s">
        <v>6082</v>
      </c>
      <c r="V5526" s="160" t="s">
        <v>237</v>
      </c>
      <c r="W5526" s="159"/>
      <c r="X5526" s="159"/>
    </row>
    <row r="5527" spans="1:24" ht="41.25">
      <c r="A5527" s="155">
        <f>A5526+1</f>
        <v>5525</v>
      </c>
      <c r="B5527" s="160" t="s">
        <v>3661</v>
      </c>
      <c r="C5527" s="159">
        <v>2022</v>
      </c>
      <c r="D5527" s="160" t="s">
        <v>5711</v>
      </c>
      <c r="E5527" s="160" t="s">
        <v>237</v>
      </c>
      <c r="F5527" s="268" t="s">
        <v>6088</v>
      </c>
      <c r="G5527" s="160" t="s">
        <v>31</v>
      </c>
      <c r="H5527" s="161" t="s">
        <v>39</v>
      </c>
      <c r="I5527" s="160" t="s">
        <v>71</v>
      </c>
      <c r="J5527" s="160" t="s">
        <v>232</v>
      </c>
      <c r="K5527" s="240" t="s">
        <v>34</v>
      </c>
      <c r="L5527" s="241" t="s">
        <v>34</v>
      </c>
      <c r="M5527" s="241" t="s">
        <v>34</v>
      </c>
      <c r="N5527" s="241" t="s">
        <v>34</v>
      </c>
      <c r="O5527" s="241" t="s">
        <v>34</v>
      </c>
      <c r="P5527" s="241" t="s">
        <v>34</v>
      </c>
      <c r="Q5527" s="159" t="s">
        <v>34</v>
      </c>
      <c r="R5527" s="100" t="s">
        <v>48</v>
      </c>
      <c r="S5527" s="163">
        <v>1</v>
      </c>
      <c r="T5527" s="103" t="s">
        <v>223</v>
      </c>
      <c r="U5527" s="160" t="s">
        <v>6082</v>
      </c>
      <c r="V5527" s="160" t="s">
        <v>237</v>
      </c>
      <c r="W5527" s="159"/>
      <c r="X5527" s="159"/>
    </row>
    <row r="5528" spans="1:24" ht="41.25">
      <c r="A5528" s="155">
        <f>A5527+1</f>
        <v>5526</v>
      </c>
      <c r="B5528" s="160" t="s">
        <v>3661</v>
      </c>
      <c r="C5528" s="159">
        <v>2022</v>
      </c>
      <c r="D5528" s="160" t="s">
        <v>5711</v>
      </c>
      <c r="E5528" s="160" t="s">
        <v>6089</v>
      </c>
      <c r="F5528" s="268" t="s">
        <v>6090</v>
      </c>
      <c r="G5528" s="160" t="s">
        <v>31</v>
      </c>
      <c r="H5528" s="161" t="s">
        <v>42</v>
      </c>
      <c r="I5528" s="160" t="s">
        <v>71</v>
      </c>
      <c r="J5528" s="160" t="s">
        <v>232</v>
      </c>
      <c r="K5528" s="240" t="s">
        <v>34</v>
      </c>
      <c r="L5528" s="241" t="s">
        <v>34</v>
      </c>
      <c r="M5528" s="241" t="s">
        <v>34</v>
      </c>
      <c r="N5528" s="241" t="s">
        <v>34</v>
      </c>
      <c r="O5528" s="241" t="s">
        <v>34</v>
      </c>
      <c r="P5528" s="241" t="s">
        <v>34</v>
      </c>
      <c r="Q5528" s="159" t="s">
        <v>34</v>
      </c>
      <c r="R5528" s="100" t="s">
        <v>34</v>
      </c>
      <c r="S5528" s="163">
        <v>1</v>
      </c>
      <c r="T5528" s="103" t="s">
        <v>223</v>
      </c>
      <c r="U5528" s="160" t="s">
        <v>6082</v>
      </c>
      <c r="V5528" s="160" t="s">
        <v>6091</v>
      </c>
      <c r="W5528" s="159"/>
      <c r="X5528" s="159"/>
    </row>
    <row r="5529" spans="1:24" ht="81">
      <c r="A5529" s="155">
        <f>A5528+1</f>
        <v>5527</v>
      </c>
      <c r="B5529" s="160" t="s">
        <v>3661</v>
      </c>
      <c r="C5529" s="159">
        <v>2022</v>
      </c>
      <c r="D5529" s="160" t="s">
        <v>5711</v>
      </c>
      <c r="E5529" s="160" t="s">
        <v>253</v>
      </c>
      <c r="F5529" s="268" t="s">
        <v>6092</v>
      </c>
      <c r="G5529" s="160" t="s">
        <v>426</v>
      </c>
      <c r="H5529" s="161" t="s">
        <v>83</v>
      </c>
      <c r="I5529" s="160" t="s">
        <v>71</v>
      </c>
      <c r="J5529" s="160" t="s">
        <v>253</v>
      </c>
      <c r="K5529" s="240" t="s">
        <v>34</v>
      </c>
      <c r="L5529" s="241" t="s">
        <v>34</v>
      </c>
      <c r="M5529" s="241" t="s">
        <v>34</v>
      </c>
      <c r="N5529" s="241" t="s">
        <v>34</v>
      </c>
      <c r="O5529" s="241" t="s">
        <v>34</v>
      </c>
      <c r="P5529" s="241" t="s">
        <v>34</v>
      </c>
      <c r="Q5529" s="159" t="s">
        <v>34</v>
      </c>
      <c r="R5529" s="159" t="s">
        <v>34</v>
      </c>
      <c r="S5529" s="163">
        <v>1</v>
      </c>
      <c r="T5529" s="103" t="s">
        <v>223</v>
      </c>
      <c r="U5529" s="160" t="s">
        <v>6082</v>
      </c>
      <c r="V5529" s="160" t="s">
        <v>522</v>
      </c>
      <c r="W5529" s="159"/>
      <c r="X5529" s="159"/>
    </row>
    <row r="5530" spans="1:24" ht="81">
      <c r="A5530" s="155">
        <f>A5529+1</f>
        <v>5528</v>
      </c>
      <c r="B5530" s="160" t="s">
        <v>3661</v>
      </c>
      <c r="C5530" s="159">
        <v>2022</v>
      </c>
      <c r="D5530" s="160" t="s">
        <v>5711</v>
      </c>
      <c r="E5530" s="160" t="s">
        <v>253</v>
      </c>
      <c r="F5530" s="268" t="s">
        <v>6093</v>
      </c>
      <c r="G5530" s="160" t="s">
        <v>426</v>
      </c>
      <c r="H5530" s="161" t="s">
        <v>83</v>
      </c>
      <c r="I5530" s="160" t="s">
        <v>71</v>
      </c>
      <c r="J5530" s="160" t="s">
        <v>253</v>
      </c>
      <c r="K5530" s="240" t="s">
        <v>34</v>
      </c>
      <c r="L5530" s="241" t="s">
        <v>34</v>
      </c>
      <c r="M5530" s="241" t="s">
        <v>34</v>
      </c>
      <c r="N5530" s="241" t="s">
        <v>34</v>
      </c>
      <c r="O5530" s="241" t="s">
        <v>34</v>
      </c>
      <c r="P5530" s="241" t="s">
        <v>34</v>
      </c>
      <c r="Q5530" s="159" t="s">
        <v>34</v>
      </c>
      <c r="R5530" s="159" t="s">
        <v>34</v>
      </c>
      <c r="S5530" s="163">
        <v>1</v>
      </c>
      <c r="T5530" s="103" t="s">
        <v>223</v>
      </c>
      <c r="U5530" s="160" t="s">
        <v>6082</v>
      </c>
      <c r="V5530" s="160" t="s">
        <v>522</v>
      </c>
      <c r="W5530" s="159"/>
      <c r="X5530" s="159"/>
    </row>
    <row r="5531" spans="1:24" ht="41.25">
      <c r="A5531" s="155">
        <f>A5530+1</f>
        <v>5529</v>
      </c>
      <c r="B5531" s="160" t="s">
        <v>3661</v>
      </c>
      <c r="C5531" s="159">
        <v>2022</v>
      </c>
      <c r="D5531" s="160" t="s">
        <v>5711</v>
      </c>
      <c r="E5531" s="160" t="s">
        <v>253</v>
      </c>
      <c r="F5531" s="268" t="s">
        <v>6094</v>
      </c>
      <c r="G5531" s="160" t="s">
        <v>31</v>
      </c>
      <c r="H5531" s="161" t="s">
        <v>39</v>
      </c>
      <c r="I5531" s="160" t="s">
        <v>71</v>
      </c>
      <c r="J5531" s="160" t="s">
        <v>253</v>
      </c>
      <c r="K5531" s="240" t="s">
        <v>34</v>
      </c>
      <c r="L5531" s="241" t="s">
        <v>34</v>
      </c>
      <c r="M5531" s="241" t="s">
        <v>34</v>
      </c>
      <c r="N5531" s="241" t="s">
        <v>34</v>
      </c>
      <c r="O5531" s="241" t="s">
        <v>34</v>
      </c>
      <c r="P5531" s="241" t="s">
        <v>34</v>
      </c>
      <c r="Q5531" s="159" t="s">
        <v>34</v>
      </c>
      <c r="R5531" s="159" t="s">
        <v>34</v>
      </c>
      <c r="S5531" s="163">
        <v>1</v>
      </c>
      <c r="T5531" s="103" t="s">
        <v>223</v>
      </c>
      <c r="U5531" s="160" t="s">
        <v>6082</v>
      </c>
      <c r="V5531" s="160" t="s">
        <v>522</v>
      </c>
      <c r="W5531" s="159"/>
      <c r="X5531" s="159"/>
    </row>
    <row r="5532" spans="1:24" ht="41.25">
      <c r="A5532" s="155">
        <f>A5531+1</f>
        <v>5530</v>
      </c>
      <c r="B5532" s="160" t="s">
        <v>3661</v>
      </c>
      <c r="C5532" s="159">
        <v>2022</v>
      </c>
      <c r="D5532" s="160" t="s">
        <v>5711</v>
      </c>
      <c r="E5532" s="160" t="s">
        <v>253</v>
      </c>
      <c r="F5532" s="268" t="s">
        <v>6095</v>
      </c>
      <c r="G5532" s="160" t="s">
        <v>31</v>
      </c>
      <c r="H5532" s="161" t="s">
        <v>42</v>
      </c>
      <c r="I5532" s="160" t="s">
        <v>71</v>
      </c>
      <c r="J5532" s="160" t="s">
        <v>253</v>
      </c>
      <c r="K5532" s="240" t="s">
        <v>34</v>
      </c>
      <c r="L5532" s="241" t="s">
        <v>34</v>
      </c>
      <c r="M5532" s="241" t="s">
        <v>34</v>
      </c>
      <c r="N5532" s="241" t="s">
        <v>34</v>
      </c>
      <c r="O5532" s="241" t="s">
        <v>34</v>
      </c>
      <c r="P5532" s="241" t="s">
        <v>34</v>
      </c>
      <c r="Q5532" s="159" t="s">
        <v>34</v>
      </c>
      <c r="R5532" s="159" t="s">
        <v>34</v>
      </c>
      <c r="S5532" s="163">
        <v>1</v>
      </c>
      <c r="T5532" s="103" t="s">
        <v>223</v>
      </c>
      <c r="U5532" s="160" t="s">
        <v>6082</v>
      </c>
      <c r="V5532" s="160" t="s">
        <v>522</v>
      </c>
      <c r="W5532" s="159"/>
      <c r="X5532" s="159"/>
    </row>
    <row r="5533" spans="1:24" ht="81">
      <c r="A5533" s="155">
        <f>A5532+1</f>
        <v>5531</v>
      </c>
      <c r="B5533" s="160" t="s">
        <v>3661</v>
      </c>
      <c r="C5533" s="159">
        <v>2022</v>
      </c>
      <c r="D5533" s="160" t="s">
        <v>106</v>
      </c>
      <c r="E5533" s="160" t="s">
        <v>3243</v>
      </c>
      <c r="F5533" s="268" t="s">
        <v>6096</v>
      </c>
      <c r="G5533" s="160" t="s">
        <v>426</v>
      </c>
      <c r="H5533" s="161" t="s">
        <v>83</v>
      </c>
      <c r="I5533" s="160" t="s">
        <v>71</v>
      </c>
      <c r="J5533" s="160" t="s">
        <v>109</v>
      </c>
      <c r="K5533" s="240" t="s">
        <v>34</v>
      </c>
      <c r="L5533" s="241" t="s">
        <v>34</v>
      </c>
      <c r="M5533" s="241" t="s">
        <v>34</v>
      </c>
      <c r="N5533" s="241" t="s">
        <v>34</v>
      </c>
      <c r="O5533" s="241" t="s">
        <v>34</v>
      </c>
      <c r="P5533" s="241" t="s">
        <v>34</v>
      </c>
      <c r="Q5533" s="159" t="s">
        <v>34</v>
      </c>
      <c r="R5533" s="100" t="s">
        <v>34</v>
      </c>
      <c r="S5533" s="163">
        <v>1</v>
      </c>
      <c r="T5533" s="103" t="s">
        <v>110</v>
      </c>
      <c r="U5533" s="160" t="s">
        <v>6082</v>
      </c>
      <c r="V5533" s="160" t="s">
        <v>2284</v>
      </c>
      <c r="W5533" s="159"/>
      <c r="X5533" s="159"/>
    </row>
    <row r="5534" spans="1:24" ht="81">
      <c r="A5534" s="155">
        <f>A5533+1</f>
        <v>5532</v>
      </c>
      <c r="B5534" s="160" t="s">
        <v>3661</v>
      </c>
      <c r="C5534" s="159">
        <v>2022</v>
      </c>
      <c r="D5534" s="160" t="s">
        <v>5711</v>
      </c>
      <c r="E5534" s="160" t="s">
        <v>243</v>
      </c>
      <c r="F5534" s="268" t="s">
        <v>6097</v>
      </c>
      <c r="G5534" s="160" t="s">
        <v>31</v>
      </c>
      <c r="H5534" s="161" t="s">
        <v>29</v>
      </c>
      <c r="I5534" s="157" t="s">
        <v>71</v>
      </c>
      <c r="J5534" s="157" t="s">
        <v>232</v>
      </c>
      <c r="K5534" s="238" t="s">
        <v>34</v>
      </c>
      <c r="L5534" s="239" t="s">
        <v>34</v>
      </c>
      <c r="M5534" s="239" t="s">
        <v>34</v>
      </c>
      <c r="N5534" s="239" t="s">
        <v>34</v>
      </c>
      <c r="O5534" s="239" t="s">
        <v>34</v>
      </c>
      <c r="P5534" s="239" t="s">
        <v>34</v>
      </c>
      <c r="Q5534" s="159" t="s">
        <v>34</v>
      </c>
      <c r="R5534" s="159" t="s">
        <v>34</v>
      </c>
      <c r="S5534" s="163">
        <v>1</v>
      </c>
      <c r="T5534" s="103" t="s">
        <v>223</v>
      </c>
      <c r="U5534" s="160" t="s">
        <v>6098</v>
      </c>
      <c r="V5534" s="160" t="s">
        <v>526</v>
      </c>
      <c r="W5534" s="159"/>
      <c r="X5534" s="159"/>
    </row>
    <row r="5535" spans="1:24" ht="81">
      <c r="A5535" s="155">
        <f>A5534+1</f>
        <v>5533</v>
      </c>
      <c r="B5535" s="160" t="s">
        <v>3661</v>
      </c>
      <c r="C5535" s="159">
        <v>2022</v>
      </c>
      <c r="D5535" s="160" t="s">
        <v>5711</v>
      </c>
      <c r="E5535" s="160" t="s">
        <v>243</v>
      </c>
      <c r="F5535" s="268" t="s">
        <v>6099</v>
      </c>
      <c r="G5535" s="160" t="s">
        <v>426</v>
      </c>
      <c r="H5535" s="161" t="s">
        <v>83</v>
      </c>
      <c r="I5535" s="157" t="s">
        <v>71</v>
      </c>
      <c r="J5535" s="157" t="s">
        <v>232</v>
      </c>
      <c r="K5535" s="238" t="s">
        <v>34</v>
      </c>
      <c r="L5535" s="239" t="s">
        <v>34</v>
      </c>
      <c r="M5535" s="239" t="s">
        <v>34</v>
      </c>
      <c r="N5535" s="239" t="s">
        <v>34</v>
      </c>
      <c r="O5535" s="239" t="s">
        <v>34</v>
      </c>
      <c r="P5535" s="239" t="s">
        <v>34</v>
      </c>
      <c r="Q5535" s="159" t="s">
        <v>34</v>
      </c>
      <c r="R5535" s="159" t="s">
        <v>34</v>
      </c>
      <c r="S5535" s="163">
        <v>1</v>
      </c>
      <c r="T5535" s="103" t="s">
        <v>223</v>
      </c>
      <c r="U5535" s="160" t="s">
        <v>6098</v>
      </c>
      <c r="V5535" s="160" t="s">
        <v>526</v>
      </c>
      <c r="W5535" s="159"/>
      <c r="X5535" s="159"/>
    </row>
    <row r="5536" spans="1:24" ht="81">
      <c r="A5536" s="155">
        <f>A5535+1</f>
        <v>5534</v>
      </c>
      <c r="B5536" s="160" t="s">
        <v>3661</v>
      </c>
      <c r="C5536" s="159">
        <v>2022</v>
      </c>
      <c r="D5536" s="160" t="s">
        <v>5711</v>
      </c>
      <c r="E5536" s="160" t="s">
        <v>243</v>
      </c>
      <c r="F5536" s="268" t="s">
        <v>6100</v>
      </c>
      <c r="G5536" s="160" t="s">
        <v>31</v>
      </c>
      <c r="H5536" s="161" t="s">
        <v>29</v>
      </c>
      <c r="I5536" s="157" t="s">
        <v>71</v>
      </c>
      <c r="J5536" s="157" t="s">
        <v>232</v>
      </c>
      <c r="K5536" s="238" t="s">
        <v>34</v>
      </c>
      <c r="L5536" s="239" t="s">
        <v>34</v>
      </c>
      <c r="M5536" s="239" t="s">
        <v>34</v>
      </c>
      <c r="N5536" s="239" t="s">
        <v>34</v>
      </c>
      <c r="O5536" s="239" t="s">
        <v>34</v>
      </c>
      <c r="P5536" s="239" t="s">
        <v>34</v>
      </c>
      <c r="Q5536" s="159" t="s">
        <v>34</v>
      </c>
      <c r="R5536" s="159" t="s">
        <v>34</v>
      </c>
      <c r="S5536" s="163">
        <v>1</v>
      </c>
      <c r="T5536" s="103" t="s">
        <v>223</v>
      </c>
      <c r="U5536" s="160" t="s">
        <v>6098</v>
      </c>
      <c r="V5536" s="160" t="s">
        <v>526</v>
      </c>
      <c r="W5536" s="159"/>
      <c r="X5536" s="159"/>
    </row>
    <row r="5537" spans="1:24" ht="81">
      <c r="A5537" s="155">
        <f>A5536+1</f>
        <v>5535</v>
      </c>
      <c r="B5537" s="160" t="s">
        <v>3661</v>
      </c>
      <c r="C5537" s="159">
        <v>2022</v>
      </c>
      <c r="D5537" s="160" t="s">
        <v>5711</v>
      </c>
      <c r="E5537" s="160" t="s">
        <v>243</v>
      </c>
      <c r="F5537" s="268" t="s">
        <v>6101</v>
      </c>
      <c r="G5537" s="160" t="s">
        <v>31</v>
      </c>
      <c r="H5537" s="161" t="s">
        <v>42</v>
      </c>
      <c r="I5537" s="157" t="s">
        <v>71</v>
      </c>
      <c r="J5537" s="157" t="s">
        <v>232</v>
      </c>
      <c r="K5537" s="238" t="s">
        <v>34</v>
      </c>
      <c r="L5537" s="239" t="s">
        <v>34</v>
      </c>
      <c r="M5537" s="239" t="s">
        <v>34</v>
      </c>
      <c r="N5537" s="239" t="s">
        <v>34</v>
      </c>
      <c r="O5537" s="239" t="s">
        <v>34</v>
      </c>
      <c r="P5537" s="239" t="s">
        <v>34</v>
      </c>
      <c r="Q5537" s="159" t="s">
        <v>48</v>
      </c>
      <c r="R5537" s="100" t="s">
        <v>48</v>
      </c>
      <c r="S5537" s="163">
        <v>1</v>
      </c>
      <c r="T5537" s="103" t="s">
        <v>223</v>
      </c>
      <c r="U5537" s="160" t="s">
        <v>6098</v>
      </c>
      <c r="V5537" s="160" t="s">
        <v>526</v>
      </c>
      <c r="W5537" s="159"/>
      <c r="X5537" s="159"/>
    </row>
    <row r="5538" spans="1:24" ht="81">
      <c r="A5538" s="155">
        <f>A5537+1</f>
        <v>5536</v>
      </c>
      <c r="B5538" s="160" t="s">
        <v>3661</v>
      </c>
      <c r="C5538" s="159">
        <v>2022</v>
      </c>
      <c r="D5538" s="160" t="s">
        <v>5711</v>
      </c>
      <c r="E5538" s="160" t="s">
        <v>243</v>
      </c>
      <c r="F5538" s="268" t="s">
        <v>6102</v>
      </c>
      <c r="G5538" s="160" t="s">
        <v>31</v>
      </c>
      <c r="H5538" s="161" t="s">
        <v>42</v>
      </c>
      <c r="I5538" s="157" t="s">
        <v>71</v>
      </c>
      <c r="J5538" s="157" t="s">
        <v>232</v>
      </c>
      <c r="K5538" s="238" t="s">
        <v>48</v>
      </c>
      <c r="L5538" s="239" t="s">
        <v>34</v>
      </c>
      <c r="M5538" s="239" t="s">
        <v>34</v>
      </c>
      <c r="N5538" s="239" t="s">
        <v>34</v>
      </c>
      <c r="O5538" s="239" t="s">
        <v>34</v>
      </c>
      <c r="P5538" s="239" t="s">
        <v>34</v>
      </c>
      <c r="Q5538" s="159" t="s">
        <v>34</v>
      </c>
      <c r="R5538" s="100" t="s">
        <v>34</v>
      </c>
      <c r="S5538" s="163">
        <v>1</v>
      </c>
      <c r="T5538" s="103" t="s">
        <v>223</v>
      </c>
      <c r="U5538" s="160" t="s">
        <v>6098</v>
      </c>
      <c r="V5538" s="160" t="s">
        <v>526</v>
      </c>
      <c r="W5538" s="159"/>
      <c r="X5538" s="159"/>
    </row>
    <row r="5539" spans="1:24" ht="81">
      <c r="A5539" s="155">
        <f>A5538+1</f>
        <v>5537</v>
      </c>
      <c r="B5539" s="160" t="s">
        <v>3661</v>
      </c>
      <c r="C5539" s="159">
        <v>2022</v>
      </c>
      <c r="D5539" s="160" t="s">
        <v>5711</v>
      </c>
      <c r="E5539" s="160" t="s">
        <v>527</v>
      </c>
      <c r="F5539" s="268" t="s">
        <v>6103</v>
      </c>
      <c r="G5539" s="160" t="s">
        <v>31</v>
      </c>
      <c r="H5539" s="161" t="s">
        <v>29</v>
      </c>
      <c r="I5539" s="157" t="s">
        <v>222</v>
      </c>
      <c r="J5539" s="157" t="s">
        <v>17</v>
      </c>
      <c r="K5539" s="238" t="s">
        <v>34</v>
      </c>
      <c r="L5539" s="239" t="s">
        <v>34</v>
      </c>
      <c r="M5539" s="239" t="s">
        <v>34</v>
      </c>
      <c r="N5539" s="239" t="s">
        <v>34</v>
      </c>
      <c r="O5539" s="239" t="s">
        <v>48</v>
      </c>
      <c r="P5539" s="239" t="s">
        <v>34</v>
      </c>
      <c r="Q5539" s="159" t="s">
        <v>34</v>
      </c>
      <c r="R5539" s="159" t="s">
        <v>34</v>
      </c>
      <c r="S5539" s="163">
        <v>1</v>
      </c>
      <c r="T5539" s="103" t="s">
        <v>223</v>
      </c>
      <c r="U5539" s="160" t="s">
        <v>6098</v>
      </c>
      <c r="V5539" s="160" t="s">
        <v>6104</v>
      </c>
      <c r="W5539" s="159"/>
      <c r="X5539" s="159"/>
    </row>
    <row r="5540" spans="1:24" ht="81">
      <c r="A5540" s="155">
        <f>A5539+1</f>
        <v>5538</v>
      </c>
      <c r="B5540" s="160" t="s">
        <v>3661</v>
      </c>
      <c r="C5540" s="159">
        <v>2022</v>
      </c>
      <c r="D5540" s="160" t="s">
        <v>5711</v>
      </c>
      <c r="E5540" s="160" t="s">
        <v>527</v>
      </c>
      <c r="F5540" s="268" t="s">
        <v>6105</v>
      </c>
      <c r="G5540" s="160" t="s">
        <v>31</v>
      </c>
      <c r="H5540" s="161" t="s">
        <v>42</v>
      </c>
      <c r="I5540" s="157" t="s">
        <v>222</v>
      </c>
      <c r="J5540" s="157" t="s">
        <v>17</v>
      </c>
      <c r="K5540" s="238" t="s">
        <v>34</v>
      </c>
      <c r="L5540" s="239" t="s">
        <v>34</v>
      </c>
      <c r="M5540" s="239" t="s">
        <v>34</v>
      </c>
      <c r="N5540" s="239" t="s">
        <v>34</v>
      </c>
      <c r="O5540" s="239" t="s">
        <v>48</v>
      </c>
      <c r="P5540" s="239" t="s">
        <v>34</v>
      </c>
      <c r="Q5540" s="159" t="s">
        <v>48</v>
      </c>
      <c r="R5540" s="100" t="s">
        <v>48</v>
      </c>
      <c r="S5540" s="163">
        <v>1</v>
      </c>
      <c r="T5540" s="103" t="s">
        <v>223</v>
      </c>
      <c r="U5540" s="160" t="s">
        <v>6098</v>
      </c>
      <c r="V5540" s="160" t="s">
        <v>6104</v>
      </c>
      <c r="W5540" s="159"/>
      <c r="X5540" s="159"/>
    </row>
    <row r="5541" spans="1:24" ht="41.25">
      <c r="A5541" s="155">
        <f>A5540+1</f>
        <v>5539</v>
      </c>
      <c r="B5541" s="160" t="s">
        <v>3661</v>
      </c>
      <c r="C5541" s="159">
        <v>2022</v>
      </c>
      <c r="D5541" s="160" t="s">
        <v>28</v>
      </c>
      <c r="E5541" s="160" t="s">
        <v>262</v>
      </c>
      <c r="F5541" s="268" t="s">
        <v>6106</v>
      </c>
      <c r="G5541" s="160" t="s">
        <v>31</v>
      </c>
      <c r="H5541" s="161" t="s">
        <v>29</v>
      </c>
      <c r="I5541" s="160" t="s">
        <v>32</v>
      </c>
      <c r="J5541" s="160" t="s">
        <v>33</v>
      </c>
      <c r="K5541" s="240" t="s">
        <v>34</v>
      </c>
      <c r="L5541" s="241" t="s">
        <v>34</v>
      </c>
      <c r="M5541" s="241" t="s">
        <v>34</v>
      </c>
      <c r="N5541" s="241" t="s">
        <v>34</v>
      </c>
      <c r="O5541" s="241" t="s">
        <v>34</v>
      </c>
      <c r="P5541" s="241" t="s">
        <v>34</v>
      </c>
      <c r="Q5541" s="159" t="s">
        <v>34</v>
      </c>
      <c r="R5541" s="100" t="s">
        <v>34</v>
      </c>
      <c r="S5541" s="163">
        <v>1</v>
      </c>
      <c r="T5541" s="103" t="s">
        <v>5505</v>
      </c>
      <c r="U5541" s="160" t="s">
        <v>4585</v>
      </c>
      <c r="V5541" s="160" t="s">
        <v>4585</v>
      </c>
      <c r="W5541" s="159"/>
      <c r="X5541" s="159"/>
    </row>
    <row r="5542" spans="1:24" ht="41.25">
      <c r="A5542" s="155">
        <f>A5541+1</f>
        <v>5540</v>
      </c>
      <c r="B5542" s="160" t="s">
        <v>3661</v>
      </c>
      <c r="C5542" s="159">
        <v>2022</v>
      </c>
      <c r="D5542" s="160" t="s">
        <v>28</v>
      </c>
      <c r="E5542" s="160" t="s">
        <v>262</v>
      </c>
      <c r="F5542" s="268" t="s">
        <v>6107</v>
      </c>
      <c r="G5542" s="160" t="s">
        <v>31</v>
      </c>
      <c r="H5542" s="161" t="s">
        <v>29</v>
      </c>
      <c r="I5542" s="160" t="s">
        <v>32</v>
      </c>
      <c r="J5542" s="160" t="s">
        <v>33</v>
      </c>
      <c r="K5542" s="240" t="s">
        <v>34</v>
      </c>
      <c r="L5542" s="241" t="s">
        <v>34</v>
      </c>
      <c r="M5542" s="241" t="s">
        <v>34</v>
      </c>
      <c r="N5542" s="241" t="s">
        <v>34</v>
      </c>
      <c r="O5542" s="241" t="s">
        <v>48</v>
      </c>
      <c r="P5542" s="241" t="s">
        <v>34</v>
      </c>
      <c r="Q5542" s="159" t="s">
        <v>34</v>
      </c>
      <c r="R5542" s="100" t="s">
        <v>34</v>
      </c>
      <c r="S5542" s="163">
        <v>1</v>
      </c>
      <c r="T5542" s="103" t="s">
        <v>5505</v>
      </c>
      <c r="U5542" s="160" t="s">
        <v>262</v>
      </c>
      <c r="V5542" s="160" t="s">
        <v>262</v>
      </c>
      <c r="W5542" s="159"/>
      <c r="X5542" s="159"/>
    </row>
    <row r="5543" spans="1:24" ht="41.25">
      <c r="A5543" s="155">
        <f>A5542+1</f>
        <v>5541</v>
      </c>
      <c r="B5543" s="160" t="s">
        <v>3661</v>
      </c>
      <c r="C5543" s="159">
        <v>2022</v>
      </c>
      <c r="D5543" s="160" t="s">
        <v>28</v>
      </c>
      <c r="E5543" s="160" t="s">
        <v>262</v>
      </c>
      <c r="F5543" s="268" t="s">
        <v>6108</v>
      </c>
      <c r="G5543" s="160" t="s">
        <v>31</v>
      </c>
      <c r="H5543" s="161" t="s">
        <v>29</v>
      </c>
      <c r="I5543" s="160" t="s">
        <v>32</v>
      </c>
      <c r="J5543" s="160" t="s">
        <v>33</v>
      </c>
      <c r="K5543" s="240" t="s">
        <v>34</v>
      </c>
      <c r="L5543" s="241" t="s">
        <v>34</v>
      </c>
      <c r="M5543" s="241" t="s">
        <v>34</v>
      </c>
      <c r="N5543" s="241" t="s">
        <v>34</v>
      </c>
      <c r="O5543" s="241" t="s">
        <v>34</v>
      </c>
      <c r="P5543" s="241" t="s">
        <v>34</v>
      </c>
      <c r="Q5543" s="159" t="s">
        <v>34</v>
      </c>
      <c r="R5543" s="100" t="s">
        <v>34</v>
      </c>
      <c r="S5543" s="163">
        <v>1</v>
      </c>
      <c r="T5543" s="103" t="s">
        <v>5505</v>
      </c>
      <c r="U5543" s="160" t="s">
        <v>262</v>
      </c>
      <c r="V5543" s="160" t="s">
        <v>262</v>
      </c>
      <c r="W5543" s="159"/>
      <c r="X5543" s="159"/>
    </row>
    <row r="5544" spans="1:24" ht="41.25">
      <c r="A5544" s="155">
        <f>A5543+1</f>
        <v>5542</v>
      </c>
      <c r="B5544" s="160" t="s">
        <v>3661</v>
      </c>
      <c r="C5544" s="159">
        <v>2022</v>
      </c>
      <c r="D5544" s="160" t="s">
        <v>28</v>
      </c>
      <c r="E5544" s="160" t="s">
        <v>267</v>
      </c>
      <c r="F5544" s="268" t="s">
        <v>6109</v>
      </c>
      <c r="G5544" s="160" t="s">
        <v>31</v>
      </c>
      <c r="H5544" s="161" t="s">
        <v>42</v>
      </c>
      <c r="I5544" s="160" t="s">
        <v>32</v>
      </c>
      <c r="J5544" s="160" t="s">
        <v>33</v>
      </c>
      <c r="K5544" s="240" t="s">
        <v>34</v>
      </c>
      <c r="L5544" s="241" t="s">
        <v>34</v>
      </c>
      <c r="M5544" s="241" t="s">
        <v>34</v>
      </c>
      <c r="N5544" s="241" t="s">
        <v>34</v>
      </c>
      <c r="O5544" s="241" t="s">
        <v>34</v>
      </c>
      <c r="P5544" s="241" t="s">
        <v>34</v>
      </c>
      <c r="Q5544" s="159" t="s">
        <v>34</v>
      </c>
      <c r="R5544" s="163" t="s">
        <v>34</v>
      </c>
      <c r="S5544" s="163">
        <v>1</v>
      </c>
      <c r="T5544" s="103" t="s">
        <v>269</v>
      </c>
      <c r="U5544" s="160" t="s">
        <v>534</v>
      </c>
      <c r="V5544" s="160" t="s">
        <v>534</v>
      </c>
      <c r="W5544" s="159"/>
      <c r="X5544" s="159"/>
    </row>
    <row r="5545" spans="1:24" ht="41.25">
      <c r="A5545" s="155">
        <f>A5544+1</f>
        <v>5543</v>
      </c>
      <c r="B5545" s="160" t="s">
        <v>3661</v>
      </c>
      <c r="C5545" s="159">
        <v>2022</v>
      </c>
      <c r="D5545" s="160" t="s">
        <v>28</v>
      </c>
      <c r="E5545" s="160" t="s">
        <v>270</v>
      </c>
      <c r="F5545" s="268" t="s">
        <v>6110</v>
      </c>
      <c r="G5545" s="160" t="s">
        <v>31</v>
      </c>
      <c r="H5545" s="161" t="s">
        <v>42</v>
      </c>
      <c r="I5545" s="160" t="s">
        <v>32</v>
      </c>
      <c r="J5545" s="160" t="s">
        <v>33</v>
      </c>
      <c r="K5545" s="240" t="s">
        <v>34</v>
      </c>
      <c r="L5545" s="241" t="s">
        <v>34</v>
      </c>
      <c r="M5545" s="241" t="s">
        <v>34</v>
      </c>
      <c r="N5545" s="241" t="s">
        <v>34</v>
      </c>
      <c r="O5545" s="241" t="s">
        <v>34</v>
      </c>
      <c r="P5545" s="241" t="s">
        <v>34</v>
      </c>
      <c r="Q5545" s="159" t="s">
        <v>34</v>
      </c>
      <c r="R5545" s="100" t="s">
        <v>34</v>
      </c>
      <c r="S5545" s="163">
        <v>1</v>
      </c>
      <c r="T5545" s="103" t="s">
        <v>272</v>
      </c>
      <c r="U5545" s="160" t="s">
        <v>536</v>
      </c>
      <c r="V5545" s="160" t="s">
        <v>273</v>
      </c>
      <c r="W5545" s="159"/>
      <c r="X5545" s="159"/>
    </row>
    <row r="5546" spans="1:24" ht="51">
      <c r="A5546" s="155">
        <f>A5545+1</f>
        <v>5544</v>
      </c>
      <c r="B5546" s="160" t="s">
        <v>3661</v>
      </c>
      <c r="C5546" s="159">
        <v>2022</v>
      </c>
      <c r="D5546" s="160" t="s">
        <v>28</v>
      </c>
      <c r="E5546" s="160" t="s">
        <v>270</v>
      </c>
      <c r="F5546" s="268" t="s">
        <v>6111</v>
      </c>
      <c r="G5546" s="160" t="s">
        <v>31</v>
      </c>
      <c r="H5546" s="161" t="s">
        <v>42</v>
      </c>
      <c r="I5546" s="160" t="s">
        <v>32</v>
      </c>
      <c r="J5546" s="160" t="s">
        <v>33</v>
      </c>
      <c r="K5546" s="240" t="s">
        <v>34</v>
      </c>
      <c r="L5546" s="241" t="s">
        <v>34</v>
      </c>
      <c r="M5546" s="241" t="s">
        <v>34</v>
      </c>
      <c r="N5546" s="241" t="s">
        <v>34</v>
      </c>
      <c r="O5546" s="241" t="s">
        <v>34</v>
      </c>
      <c r="P5546" s="241" t="s">
        <v>34</v>
      </c>
      <c r="Q5546" s="159" t="s">
        <v>34</v>
      </c>
      <c r="R5546" s="100" t="s">
        <v>48</v>
      </c>
      <c r="S5546" s="163">
        <v>1</v>
      </c>
      <c r="T5546" s="103" t="s">
        <v>272</v>
      </c>
      <c r="U5546" s="160" t="s">
        <v>536</v>
      </c>
      <c r="V5546" s="160" t="s">
        <v>2303</v>
      </c>
      <c r="W5546" s="159"/>
      <c r="X5546" s="159"/>
    </row>
    <row r="5547" spans="1:24" ht="51">
      <c r="A5547" s="155">
        <f>A5546+1</f>
        <v>5545</v>
      </c>
      <c r="B5547" s="160" t="s">
        <v>3661</v>
      </c>
      <c r="C5547" s="159">
        <v>2022</v>
      </c>
      <c r="D5547" s="160" t="s">
        <v>28</v>
      </c>
      <c r="E5547" s="160" t="s">
        <v>270</v>
      </c>
      <c r="F5547" s="268" t="s">
        <v>6112</v>
      </c>
      <c r="G5547" s="160" t="s">
        <v>31</v>
      </c>
      <c r="H5547" s="161" t="s">
        <v>42</v>
      </c>
      <c r="I5547" s="160" t="s">
        <v>32</v>
      </c>
      <c r="J5547" s="160" t="s">
        <v>33</v>
      </c>
      <c r="K5547" s="240" t="s">
        <v>34</v>
      </c>
      <c r="L5547" s="241" t="s">
        <v>34</v>
      </c>
      <c r="M5547" s="241" t="s">
        <v>34</v>
      </c>
      <c r="N5547" s="241" t="s">
        <v>34</v>
      </c>
      <c r="O5547" s="241" t="s">
        <v>34</v>
      </c>
      <c r="P5547" s="241" t="s">
        <v>34</v>
      </c>
      <c r="Q5547" s="159" t="s">
        <v>34</v>
      </c>
      <c r="R5547" s="100" t="s">
        <v>48</v>
      </c>
      <c r="S5547" s="163">
        <v>1</v>
      </c>
      <c r="T5547" s="103" t="s">
        <v>272</v>
      </c>
      <c r="U5547" s="160" t="s">
        <v>536</v>
      </c>
      <c r="V5547" s="160" t="s">
        <v>276</v>
      </c>
      <c r="W5547" s="159"/>
      <c r="X5547" s="159"/>
    </row>
    <row r="5548" spans="1:24" ht="41.25">
      <c r="A5548" s="155">
        <f>A5547+1</f>
        <v>5546</v>
      </c>
      <c r="B5548" s="160" t="s">
        <v>3661</v>
      </c>
      <c r="C5548" s="159">
        <v>2022</v>
      </c>
      <c r="D5548" s="160" t="s">
        <v>28</v>
      </c>
      <c r="E5548" s="160" t="s">
        <v>270</v>
      </c>
      <c r="F5548" s="268" t="s">
        <v>6113</v>
      </c>
      <c r="G5548" s="160" t="s">
        <v>31</v>
      </c>
      <c r="H5548" s="161" t="s">
        <v>42</v>
      </c>
      <c r="I5548" s="160" t="s">
        <v>32</v>
      </c>
      <c r="J5548" s="160" t="s">
        <v>33</v>
      </c>
      <c r="K5548" s="240" t="s">
        <v>34</v>
      </c>
      <c r="L5548" s="241" t="s">
        <v>34</v>
      </c>
      <c r="M5548" s="241" t="s">
        <v>34</v>
      </c>
      <c r="N5548" s="241" t="s">
        <v>34</v>
      </c>
      <c r="O5548" s="241" t="s">
        <v>34</v>
      </c>
      <c r="P5548" s="241" t="s">
        <v>34</v>
      </c>
      <c r="Q5548" s="159" t="s">
        <v>34</v>
      </c>
      <c r="R5548" s="100" t="s">
        <v>48</v>
      </c>
      <c r="S5548" s="163">
        <v>1</v>
      </c>
      <c r="T5548" s="103" t="s">
        <v>272</v>
      </c>
      <c r="U5548" s="160" t="s">
        <v>536</v>
      </c>
      <c r="V5548" s="160" t="s">
        <v>276</v>
      </c>
      <c r="W5548" s="159"/>
      <c r="X5548" s="159"/>
    </row>
    <row r="5549" spans="1:24" ht="30.75">
      <c r="A5549" s="155">
        <f>A5548+1</f>
        <v>5547</v>
      </c>
      <c r="B5549" s="160" t="s">
        <v>1957</v>
      </c>
      <c r="C5549" s="159">
        <v>2022</v>
      </c>
      <c r="D5549" s="160" t="s">
        <v>28</v>
      </c>
      <c r="E5549" s="160" t="s">
        <v>29</v>
      </c>
      <c r="F5549" s="268" t="s">
        <v>6114</v>
      </c>
      <c r="G5549" s="160" t="s">
        <v>31</v>
      </c>
      <c r="H5549" s="161" t="s">
        <v>29</v>
      </c>
      <c r="I5549" s="160" t="s">
        <v>32</v>
      </c>
      <c r="J5549" s="160" t="s">
        <v>33</v>
      </c>
      <c r="K5549" s="240" t="s">
        <v>34</v>
      </c>
      <c r="L5549" s="241" t="s">
        <v>34</v>
      </c>
      <c r="M5549" s="241" t="s">
        <v>34</v>
      </c>
      <c r="N5549" s="241" t="s">
        <v>34</v>
      </c>
      <c r="O5549" s="241" t="s">
        <v>34</v>
      </c>
      <c r="P5549" s="241" t="s">
        <v>34</v>
      </c>
      <c r="Q5549" s="159" t="s">
        <v>34</v>
      </c>
      <c r="R5549" s="100" t="s">
        <v>34</v>
      </c>
      <c r="S5549" s="163">
        <v>1</v>
      </c>
      <c r="T5549" s="103" t="s">
        <v>35</v>
      </c>
      <c r="U5549" s="160" t="s">
        <v>28</v>
      </c>
      <c r="V5549" s="160" t="s">
        <v>29</v>
      </c>
      <c r="W5549" s="159"/>
      <c r="X5549" s="159"/>
    </row>
    <row r="5550" spans="1:24" ht="30.75">
      <c r="A5550" s="155">
        <f>A5549+1</f>
        <v>5548</v>
      </c>
      <c r="B5550" s="160" t="s">
        <v>1957</v>
      </c>
      <c r="C5550" s="159">
        <v>2022</v>
      </c>
      <c r="D5550" s="160" t="s">
        <v>28</v>
      </c>
      <c r="E5550" s="160" t="s">
        <v>37</v>
      </c>
      <c r="F5550" s="268" t="s">
        <v>6115</v>
      </c>
      <c r="G5550" s="160" t="s">
        <v>31</v>
      </c>
      <c r="H5550" s="161" t="s">
        <v>39</v>
      </c>
      <c r="I5550" s="160" t="s">
        <v>32</v>
      </c>
      <c r="J5550" s="161" t="s">
        <v>33</v>
      </c>
      <c r="K5550" s="240" t="s">
        <v>34</v>
      </c>
      <c r="L5550" s="241" t="s">
        <v>34</v>
      </c>
      <c r="M5550" s="241" t="s">
        <v>34</v>
      </c>
      <c r="N5550" s="241" t="s">
        <v>34</v>
      </c>
      <c r="O5550" s="241" t="s">
        <v>34</v>
      </c>
      <c r="P5550" s="241" t="s">
        <v>34</v>
      </c>
      <c r="Q5550" s="159" t="s">
        <v>34</v>
      </c>
      <c r="R5550" s="159" t="s">
        <v>34</v>
      </c>
      <c r="S5550" s="163">
        <v>1</v>
      </c>
      <c r="T5550" s="103" t="s">
        <v>35</v>
      </c>
      <c r="U5550" s="160" t="s">
        <v>28</v>
      </c>
      <c r="V5550" s="160" t="s">
        <v>37</v>
      </c>
      <c r="W5550" s="159"/>
      <c r="X5550" s="159"/>
    </row>
    <row r="5551" spans="1:24" ht="30.75">
      <c r="A5551" s="155">
        <f>A5550+1</f>
        <v>5549</v>
      </c>
      <c r="B5551" s="160" t="s">
        <v>1957</v>
      </c>
      <c r="C5551" s="159">
        <v>2022</v>
      </c>
      <c r="D5551" s="160" t="s">
        <v>28</v>
      </c>
      <c r="E5551" s="160" t="s">
        <v>37</v>
      </c>
      <c r="F5551" s="268" t="s">
        <v>6116</v>
      </c>
      <c r="G5551" s="160" t="s">
        <v>31</v>
      </c>
      <c r="H5551" s="161" t="s">
        <v>39</v>
      </c>
      <c r="I5551" s="160" t="s">
        <v>32</v>
      </c>
      <c r="J5551" s="161" t="s">
        <v>33</v>
      </c>
      <c r="K5551" s="240" t="s">
        <v>48</v>
      </c>
      <c r="L5551" s="241" t="s">
        <v>34</v>
      </c>
      <c r="M5551" s="241" t="s">
        <v>48</v>
      </c>
      <c r="N5551" s="241" t="s">
        <v>34</v>
      </c>
      <c r="O5551" s="241" t="s">
        <v>48</v>
      </c>
      <c r="P5551" s="241" t="s">
        <v>34</v>
      </c>
      <c r="Q5551" s="159" t="s">
        <v>34</v>
      </c>
      <c r="R5551" s="159" t="s">
        <v>34</v>
      </c>
      <c r="S5551" s="163">
        <v>1</v>
      </c>
      <c r="T5551" s="103" t="s">
        <v>35</v>
      </c>
      <c r="U5551" s="160" t="s">
        <v>28</v>
      </c>
      <c r="V5551" s="160" t="s">
        <v>37</v>
      </c>
      <c r="W5551" s="159"/>
      <c r="X5551" s="159"/>
    </row>
    <row r="5552" spans="1:24" ht="30.75">
      <c r="A5552" s="155">
        <f>A5551+1</f>
        <v>5550</v>
      </c>
      <c r="B5552" s="160" t="s">
        <v>1957</v>
      </c>
      <c r="C5552" s="159">
        <v>2022</v>
      </c>
      <c r="D5552" s="160" t="s">
        <v>28</v>
      </c>
      <c r="E5552" s="160" t="s">
        <v>40</v>
      </c>
      <c r="F5552" s="268" t="s">
        <v>6117</v>
      </c>
      <c r="G5552" s="160" t="s">
        <v>31</v>
      </c>
      <c r="H5552" s="161" t="s">
        <v>42</v>
      </c>
      <c r="I5552" s="160" t="s">
        <v>32</v>
      </c>
      <c r="J5552" s="160" t="s">
        <v>33</v>
      </c>
      <c r="K5552" s="240" t="s">
        <v>34</v>
      </c>
      <c r="L5552" s="241" t="s">
        <v>34</v>
      </c>
      <c r="M5552" s="241" t="s">
        <v>34</v>
      </c>
      <c r="N5552" s="241" t="s">
        <v>34</v>
      </c>
      <c r="O5552" s="241" t="s">
        <v>34</v>
      </c>
      <c r="P5552" s="241" t="s">
        <v>34</v>
      </c>
      <c r="Q5552" s="159" t="s">
        <v>34</v>
      </c>
      <c r="R5552" s="159" t="s">
        <v>34</v>
      </c>
      <c r="S5552" s="163">
        <v>1</v>
      </c>
      <c r="T5552" s="103" t="s">
        <v>35</v>
      </c>
      <c r="U5552" s="160" t="s">
        <v>28</v>
      </c>
      <c r="V5552" s="160" t="s">
        <v>43</v>
      </c>
      <c r="W5552" s="159"/>
      <c r="X5552" s="159"/>
    </row>
    <row r="5553" spans="1:24" ht="30.75">
      <c r="A5553" s="155">
        <f>A5552+1</f>
        <v>5551</v>
      </c>
      <c r="B5553" s="160" t="s">
        <v>1957</v>
      </c>
      <c r="C5553" s="159">
        <v>2022</v>
      </c>
      <c r="D5553" s="160" t="s">
        <v>28</v>
      </c>
      <c r="E5553" s="160" t="s">
        <v>44</v>
      </c>
      <c r="F5553" s="268" t="s">
        <v>6118</v>
      </c>
      <c r="G5553" s="160" t="s">
        <v>31</v>
      </c>
      <c r="H5553" s="161" t="s">
        <v>46</v>
      </c>
      <c r="I5553" s="160" t="s">
        <v>32</v>
      </c>
      <c r="J5553" s="161" t="s">
        <v>47</v>
      </c>
      <c r="K5553" s="240" t="s">
        <v>34</v>
      </c>
      <c r="L5553" s="241" t="s">
        <v>34</v>
      </c>
      <c r="M5553" s="241" t="s">
        <v>34</v>
      </c>
      <c r="N5553" s="241" t="s">
        <v>34</v>
      </c>
      <c r="O5553" s="241" t="s">
        <v>34</v>
      </c>
      <c r="P5553" s="241" t="s">
        <v>34</v>
      </c>
      <c r="Q5553" s="159" t="s">
        <v>48</v>
      </c>
      <c r="R5553" s="100" t="s">
        <v>48</v>
      </c>
      <c r="S5553" s="163">
        <v>1</v>
      </c>
      <c r="T5553" s="103" t="s">
        <v>35</v>
      </c>
      <c r="U5553" s="160" t="s">
        <v>28</v>
      </c>
      <c r="V5553" s="160" t="s">
        <v>46</v>
      </c>
      <c r="W5553" s="159"/>
      <c r="X5553" s="159"/>
    </row>
    <row r="5554" spans="1:24" ht="30.75">
      <c r="A5554" s="155">
        <f>A5553+1</f>
        <v>5552</v>
      </c>
      <c r="B5554" s="160" t="s">
        <v>1957</v>
      </c>
      <c r="C5554" s="159">
        <v>2022</v>
      </c>
      <c r="D5554" s="160" t="s">
        <v>28</v>
      </c>
      <c r="E5554" s="160" t="s">
        <v>44</v>
      </c>
      <c r="F5554" s="268" t="s">
        <v>6119</v>
      </c>
      <c r="G5554" s="160" t="s">
        <v>31</v>
      </c>
      <c r="H5554" s="161" t="s">
        <v>46</v>
      </c>
      <c r="I5554" s="160" t="s">
        <v>32</v>
      </c>
      <c r="J5554" s="161" t="s">
        <v>47</v>
      </c>
      <c r="K5554" s="240" t="s">
        <v>34</v>
      </c>
      <c r="L5554" s="241" t="s">
        <v>34</v>
      </c>
      <c r="M5554" s="241" t="s">
        <v>34</v>
      </c>
      <c r="N5554" s="241" t="s">
        <v>34</v>
      </c>
      <c r="O5554" s="241" t="s">
        <v>34</v>
      </c>
      <c r="P5554" s="241" t="s">
        <v>34</v>
      </c>
      <c r="Q5554" s="159" t="s">
        <v>34</v>
      </c>
      <c r="R5554" s="100" t="s">
        <v>34</v>
      </c>
      <c r="S5554" s="163">
        <v>1</v>
      </c>
      <c r="T5554" s="103" t="s">
        <v>35</v>
      </c>
      <c r="U5554" s="160" t="s">
        <v>28</v>
      </c>
      <c r="V5554" s="160" t="s">
        <v>46</v>
      </c>
      <c r="W5554" s="159"/>
      <c r="X5554" s="159"/>
    </row>
    <row r="5555" spans="1:24" ht="30.75">
      <c r="A5555" s="155">
        <f>A5554+1</f>
        <v>5553</v>
      </c>
      <c r="B5555" s="160" t="s">
        <v>1957</v>
      </c>
      <c r="C5555" s="159">
        <v>2022</v>
      </c>
      <c r="D5555" s="160" t="s">
        <v>28</v>
      </c>
      <c r="E5555" s="160" t="s">
        <v>57</v>
      </c>
      <c r="F5555" s="268" t="s">
        <v>6120</v>
      </c>
      <c r="G5555" s="160" t="s">
        <v>31</v>
      </c>
      <c r="H5555" s="161" t="s">
        <v>50</v>
      </c>
      <c r="I5555" s="160" t="s">
        <v>32</v>
      </c>
      <c r="J5555" s="160" t="s">
        <v>59</v>
      </c>
      <c r="K5555" s="240" t="s">
        <v>48</v>
      </c>
      <c r="L5555" s="241" t="s">
        <v>34</v>
      </c>
      <c r="M5555" s="241" t="s">
        <v>48</v>
      </c>
      <c r="N5555" s="241" t="s">
        <v>34</v>
      </c>
      <c r="O5555" s="241" t="s">
        <v>34</v>
      </c>
      <c r="P5555" s="241" t="s">
        <v>34</v>
      </c>
      <c r="Q5555" s="159" t="s">
        <v>48</v>
      </c>
      <c r="R5555" s="100" t="s">
        <v>48</v>
      </c>
      <c r="S5555" s="163">
        <v>1</v>
      </c>
      <c r="T5555" s="103" t="s">
        <v>35</v>
      </c>
      <c r="U5555" s="160" t="s">
        <v>28</v>
      </c>
      <c r="V5555" s="160" t="s">
        <v>57</v>
      </c>
      <c r="W5555" s="159"/>
      <c r="X5555" s="159"/>
    </row>
    <row r="5556" spans="1:24" ht="30.75">
      <c r="A5556" s="155">
        <f>A5555+1</f>
        <v>5554</v>
      </c>
      <c r="B5556" s="160" t="s">
        <v>1957</v>
      </c>
      <c r="C5556" s="159">
        <v>2022</v>
      </c>
      <c r="D5556" s="160" t="s">
        <v>28</v>
      </c>
      <c r="E5556" s="160" t="s">
        <v>57</v>
      </c>
      <c r="F5556" s="268" t="s">
        <v>6121</v>
      </c>
      <c r="G5556" s="160" t="s">
        <v>31</v>
      </c>
      <c r="H5556" s="161" t="s">
        <v>50</v>
      </c>
      <c r="I5556" s="160" t="s">
        <v>32</v>
      </c>
      <c r="J5556" s="160" t="s">
        <v>59</v>
      </c>
      <c r="K5556" s="240" t="s">
        <v>48</v>
      </c>
      <c r="L5556" s="241" t="s">
        <v>34</v>
      </c>
      <c r="M5556" s="241" t="s">
        <v>34</v>
      </c>
      <c r="N5556" s="241" t="s">
        <v>34</v>
      </c>
      <c r="O5556" s="241" t="s">
        <v>34</v>
      </c>
      <c r="P5556" s="241" t="s">
        <v>34</v>
      </c>
      <c r="Q5556" s="159" t="s">
        <v>48</v>
      </c>
      <c r="R5556" s="100" t="s">
        <v>48</v>
      </c>
      <c r="S5556" s="163">
        <v>1</v>
      </c>
      <c r="T5556" s="103" t="s">
        <v>35</v>
      </c>
      <c r="U5556" s="160" t="s">
        <v>28</v>
      </c>
      <c r="V5556" s="160" t="s">
        <v>57</v>
      </c>
      <c r="W5556" s="159"/>
      <c r="X5556" s="159"/>
    </row>
    <row r="5557" spans="1:24" ht="30.75">
      <c r="A5557" s="155">
        <f>A5556+1</f>
        <v>5555</v>
      </c>
      <c r="B5557" s="160" t="s">
        <v>1957</v>
      </c>
      <c r="C5557" s="159">
        <v>2022</v>
      </c>
      <c r="D5557" s="160" t="s">
        <v>28</v>
      </c>
      <c r="E5557" s="160" t="s">
        <v>57</v>
      </c>
      <c r="F5557" s="268" t="s">
        <v>6122</v>
      </c>
      <c r="G5557" s="160" t="s">
        <v>31</v>
      </c>
      <c r="H5557" s="161" t="s">
        <v>50</v>
      </c>
      <c r="I5557" s="160" t="s">
        <v>32</v>
      </c>
      <c r="J5557" s="160" t="s">
        <v>59</v>
      </c>
      <c r="K5557" s="240" t="s">
        <v>34</v>
      </c>
      <c r="L5557" s="241" t="s">
        <v>34</v>
      </c>
      <c r="M5557" s="241" t="s">
        <v>34</v>
      </c>
      <c r="N5557" s="241" t="s">
        <v>34</v>
      </c>
      <c r="O5557" s="241" t="s">
        <v>34</v>
      </c>
      <c r="P5557" s="241" t="s">
        <v>34</v>
      </c>
      <c r="Q5557" s="159" t="s">
        <v>48</v>
      </c>
      <c r="R5557" s="100" t="s">
        <v>48</v>
      </c>
      <c r="S5557" s="163">
        <v>1</v>
      </c>
      <c r="T5557" s="103" t="s">
        <v>35</v>
      </c>
      <c r="U5557" s="160" t="s">
        <v>28</v>
      </c>
      <c r="V5557" s="160" t="s">
        <v>57</v>
      </c>
      <c r="W5557" s="159"/>
      <c r="X5557" s="159"/>
    </row>
    <row r="5558" spans="1:24" ht="30.75">
      <c r="A5558" s="155">
        <f>A5557+1</f>
        <v>5556</v>
      </c>
      <c r="B5558" s="160" t="s">
        <v>1957</v>
      </c>
      <c r="C5558" s="159">
        <v>2022</v>
      </c>
      <c r="D5558" s="160" t="s">
        <v>28</v>
      </c>
      <c r="E5558" s="160" t="s">
        <v>60</v>
      </c>
      <c r="F5558" s="268" t="s">
        <v>6123</v>
      </c>
      <c r="G5558" s="160" t="s">
        <v>31</v>
      </c>
      <c r="H5558" s="161" t="s">
        <v>42</v>
      </c>
      <c r="I5558" s="160" t="s">
        <v>32</v>
      </c>
      <c r="J5558" s="160" t="s">
        <v>33</v>
      </c>
      <c r="K5558" s="240" t="s">
        <v>34</v>
      </c>
      <c r="L5558" s="241" t="s">
        <v>34</v>
      </c>
      <c r="M5558" s="241" t="s">
        <v>34</v>
      </c>
      <c r="N5558" s="241" t="s">
        <v>34</v>
      </c>
      <c r="O5558" s="241" t="s">
        <v>34</v>
      </c>
      <c r="P5558" s="241" t="s">
        <v>34</v>
      </c>
      <c r="Q5558" s="159" t="s">
        <v>34</v>
      </c>
      <c r="R5558" s="100" t="s">
        <v>48</v>
      </c>
      <c r="S5558" s="163">
        <v>1</v>
      </c>
      <c r="T5558" s="103" t="s">
        <v>35</v>
      </c>
      <c r="U5558" s="160" t="s">
        <v>28</v>
      </c>
      <c r="V5558" s="160" t="s">
        <v>62</v>
      </c>
      <c r="W5558" s="159"/>
      <c r="X5558" s="159"/>
    </row>
    <row r="5559" spans="1:24" ht="30.75">
      <c r="A5559" s="155">
        <f>A5558+1</f>
        <v>5557</v>
      </c>
      <c r="B5559" s="160" t="s">
        <v>1957</v>
      </c>
      <c r="C5559" s="159">
        <v>2022</v>
      </c>
      <c r="D5559" s="160" t="s">
        <v>28</v>
      </c>
      <c r="E5559" s="160" t="s">
        <v>60</v>
      </c>
      <c r="F5559" s="268" t="s">
        <v>6124</v>
      </c>
      <c r="G5559" s="160" t="s">
        <v>31</v>
      </c>
      <c r="H5559" s="161" t="s">
        <v>42</v>
      </c>
      <c r="I5559" s="160" t="s">
        <v>32</v>
      </c>
      <c r="J5559" s="160" t="s">
        <v>33</v>
      </c>
      <c r="K5559" s="240" t="s">
        <v>34</v>
      </c>
      <c r="L5559" s="241" t="s">
        <v>34</v>
      </c>
      <c r="M5559" s="241" t="s">
        <v>34</v>
      </c>
      <c r="N5559" s="241" t="s">
        <v>34</v>
      </c>
      <c r="O5559" s="241" t="s">
        <v>34</v>
      </c>
      <c r="P5559" s="241" t="s">
        <v>34</v>
      </c>
      <c r="Q5559" s="159" t="s">
        <v>34</v>
      </c>
      <c r="R5559" s="100" t="s">
        <v>34</v>
      </c>
      <c r="S5559" s="163">
        <v>1</v>
      </c>
      <c r="T5559" s="103" t="s">
        <v>35</v>
      </c>
      <c r="U5559" s="160" t="s">
        <v>28</v>
      </c>
      <c r="V5559" s="160" t="s">
        <v>62</v>
      </c>
      <c r="W5559" s="159"/>
      <c r="X5559" s="159"/>
    </row>
    <row r="5560" spans="1:24" ht="41.25">
      <c r="A5560" s="155">
        <f>A5559+1</f>
        <v>5558</v>
      </c>
      <c r="B5560" s="160" t="s">
        <v>1957</v>
      </c>
      <c r="C5560" s="159">
        <v>2022</v>
      </c>
      <c r="D5560" s="160" t="s">
        <v>28</v>
      </c>
      <c r="E5560" s="160" t="s">
        <v>63</v>
      </c>
      <c r="F5560" s="268" t="s">
        <v>6125</v>
      </c>
      <c r="G5560" s="160" t="s">
        <v>193</v>
      </c>
      <c r="H5560" s="161" t="s">
        <v>120</v>
      </c>
      <c r="I5560" s="160" t="s">
        <v>32</v>
      </c>
      <c r="J5560" s="160" t="s">
        <v>33</v>
      </c>
      <c r="K5560" s="240" t="s">
        <v>34</v>
      </c>
      <c r="L5560" s="241" t="s">
        <v>34</v>
      </c>
      <c r="M5560" s="241" t="s">
        <v>34</v>
      </c>
      <c r="N5560" s="241" t="s">
        <v>34</v>
      </c>
      <c r="O5560" s="241" t="s">
        <v>34</v>
      </c>
      <c r="P5560" s="241" t="s">
        <v>34</v>
      </c>
      <c r="Q5560" s="159" t="s">
        <v>34</v>
      </c>
      <c r="R5560" s="100" t="s">
        <v>34</v>
      </c>
      <c r="S5560" s="163">
        <v>1</v>
      </c>
      <c r="T5560" s="103" t="s">
        <v>35</v>
      </c>
      <c r="U5560" s="160" t="s">
        <v>28</v>
      </c>
      <c r="V5560" s="160" t="s">
        <v>63</v>
      </c>
      <c r="W5560" s="159"/>
      <c r="X5560" s="159"/>
    </row>
    <row r="5561" spans="1:24" ht="81">
      <c r="A5561" s="155">
        <f>A5560+1</f>
        <v>5559</v>
      </c>
      <c r="B5561" s="160" t="s">
        <v>1957</v>
      </c>
      <c r="C5561" s="159">
        <v>2022</v>
      </c>
      <c r="D5561" s="160" t="s">
        <v>28</v>
      </c>
      <c r="E5561" s="160" t="s">
        <v>63</v>
      </c>
      <c r="F5561" s="268" t="s">
        <v>6126</v>
      </c>
      <c r="G5561" s="160" t="s">
        <v>426</v>
      </c>
      <c r="H5561" s="161" t="s">
        <v>83</v>
      </c>
      <c r="I5561" s="160" t="s">
        <v>32</v>
      </c>
      <c r="J5561" s="160" t="s">
        <v>33</v>
      </c>
      <c r="K5561" s="240" t="s">
        <v>34</v>
      </c>
      <c r="L5561" s="241" t="s">
        <v>34</v>
      </c>
      <c r="M5561" s="241" t="s">
        <v>34</v>
      </c>
      <c r="N5561" s="241" t="s">
        <v>34</v>
      </c>
      <c r="O5561" s="241" t="s">
        <v>34</v>
      </c>
      <c r="P5561" s="241" t="s">
        <v>34</v>
      </c>
      <c r="Q5561" s="159" t="s">
        <v>34</v>
      </c>
      <c r="R5561" s="100" t="s">
        <v>34</v>
      </c>
      <c r="S5561" s="163">
        <v>1</v>
      </c>
      <c r="T5561" s="103" t="s">
        <v>35</v>
      </c>
      <c r="U5561" s="160" t="s">
        <v>28</v>
      </c>
      <c r="V5561" s="160" t="s">
        <v>63</v>
      </c>
      <c r="W5561" s="159"/>
      <c r="X5561" s="159"/>
    </row>
    <row r="5562" spans="1:24" ht="81">
      <c r="A5562" s="155">
        <f>A5561+1</f>
        <v>5560</v>
      </c>
      <c r="B5562" s="160" t="s">
        <v>1957</v>
      </c>
      <c r="C5562" s="159">
        <v>2022</v>
      </c>
      <c r="D5562" s="160" t="s">
        <v>28</v>
      </c>
      <c r="E5562" s="160" t="s">
        <v>63</v>
      </c>
      <c r="F5562" s="268" t="s">
        <v>6127</v>
      </c>
      <c r="G5562" s="160" t="s">
        <v>426</v>
      </c>
      <c r="H5562" s="161" t="s">
        <v>83</v>
      </c>
      <c r="I5562" s="160" t="s">
        <v>32</v>
      </c>
      <c r="J5562" s="160" t="s">
        <v>33</v>
      </c>
      <c r="K5562" s="240" t="s">
        <v>34</v>
      </c>
      <c r="L5562" s="241" t="s">
        <v>34</v>
      </c>
      <c r="M5562" s="241" t="s">
        <v>34</v>
      </c>
      <c r="N5562" s="241" t="s">
        <v>34</v>
      </c>
      <c r="O5562" s="241" t="s">
        <v>34</v>
      </c>
      <c r="P5562" s="241" t="s">
        <v>34</v>
      </c>
      <c r="Q5562" s="159" t="s">
        <v>34</v>
      </c>
      <c r="R5562" s="100" t="s">
        <v>34</v>
      </c>
      <c r="S5562" s="163">
        <v>1</v>
      </c>
      <c r="T5562" s="103" t="s">
        <v>35</v>
      </c>
      <c r="U5562" s="160" t="s">
        <v>28</v>
      </c>
      <c r="V5562" s="160" t="s">
        <v>63</v>
      </c>
      <c r="W5562" s="159"/>
      <c r="X5562" s="159"/>
    </row>
    <row r="5563" spans="1:24" ht="41.25">
      <c r="A5563" s="155">
        <f>A5562+1</f>
        <v>5561</v>
      </c>
      <c r="B5563" s="160" t="s">
        <v>1957</v>
      </c>
      <c r="C5563" s="159">
        <v>2022</v>
      </c>
      <c r="D5563" s="160" t="s">
        <v>28</v>
      </c>
      <c r="E5563" s="160" t="s">
        <v>267</v>
      </c>
      <c r="F5563" s="268" t="s">
        <v>6128</v>
      </c>
      <c r="G5563" s="160" t="s">
        <v>31</v>
      </c>
      <c r="H5563" s="161" t="s">
        <v>42</v>
      </c>
      <c r="I5563" s="160" t="s">
        <v>32</v>
      </c>
      <c r="J5563" s="160" t="s">
        <v>33</v>
      </c>
      <c r="K5563" s="240" t="s">
        <v>34</v>
      </c>
      <c r="L5563" s="241" t="s">
        <v>48</v>
      </c>
      <c r="M5563" s="241" t="s">
        <v>34</v>
      </c>
      <c r="N5563" s="241" t="s">
        <v>34</v>
      </c>
      <c r="O5563" s="241" t="s">
        <v>34</v>
      </c>
      <c r="P5563" s="241" t="s">
        <v>48</v>
      </c>
      <c r="Q5563" s="159" t="s">
        <v>34</v>
      </c>
      <c r="R5563" s="163" t="s">
        <v>34</v>
      </c>
      <c r="S5563" s="163">
        <v>1</v>
      </c>
      <c r="T5563" s="103" t="s">
        <v>269</v>
      </c>
      <c r="U5563" s="160" t="s">
        <v>28</v>
      </c>
      <c r="V5563" s="160" t="s">
        <v>267</v>
      </c>
      <c r="W5563" s="159"/>
      <c r="X5563" s="159"/>
    </row>
    <row r="5564" spans="1:24" ht="30.75">
      <c r="A5564" s="155">
        <f>A5563+1</f>
        <v>5562</v>
      </c>
      <c r="B5564" s="160" t="s">
        <v>1957</v>
      </c>
      <c r="C5564" s="159">
        <v>2022</v>
      </c>
      <c r="D5564" s="160" t="s">
        <v>28</v>
      </c>
      <c r="E5564" s="160" t="s">
        <v>452</v>
      </c>
      <c r="F5564" s="268" t="s">
        <v>6129</v>
      </c>
      <c r="G5564" s="160" t="s">
        <v>31</v>
      </c>
      <c r="H5564" s="161" t="s">
        <v>29</v>
      </c>
      <c r="I5564" s="160" t="s">
        <v>32</v>
      </c>
      <c r="J5564" s="160" t="s">
        <v>454</v>
      </c>
      <c r="K5564" s="240" t="s">
        <v>34</v>
      </c>
      <c r="L5564" s="241" t="s">
        <v>34</v>
      </c>
      <c r="M5564" s="241" t="s">
        <v>34</v>
      </c>
      <c r="N5564" s="241" t="s">
        <v>34</v>
      </c>
      <c r="O5564" s="241" t="s">
        <v>34</v>
      </c>
      <c r="P5564" s="241" t="s">
        <v>48</v>
      </c>
      <c r="Q5564" s="159" t="s">
        <v>34</v>
      </c>
      <c r="R5564" s="100" t="s">
        <v>34</v>
      </c>
      <c r="S5564" s="163">
        <v>1</v>
      </c>
      <c r="T5564" s="103" t="s">
        <v>35</v>
      </c>
      <c r="U5564" s="160" t="s">
        <v>28</v>
      </c>
      <c r="V5564" s="160" t="s">
        <v>455</v>
      </c>
      <c r="W5564" s="159"/>
      <c r="X5564" s="159"/>
    </row>
    <row r="5565" spans="1:24" ht="30.75">
      <c r="A5565" s="155">
        <f>A5564+1</f>
        <v>5563</v>
      </c>
      <c r="B5565" s="160" t="s">
        <v>1957</v>
      </c>
      <c r="C5565" s="159">
        <v>2022</v>
      </c>
      <c r="D5565" s="160" t="s">
        <v>28</v>
      </c>
      <c r="E5565" s="160" t="s">
        <v>452</v>
      </c>
      <c r="F5565" s="268" t="s">
        <v>6130</v>
      </c>
      <c r="G5565" s="160" t="s">
        <v>31</v>
      </c>
      <c r="H5565" s="161" t="s">
        <v>29</v>
      </c>
      <c r="I5565" s="160" t="s">
        <v>32</v>
      </c>
      <c r="J5565" s="160" t="s">
        <v>454</v>
      </c>
      <c r="K5565" s="240" t="s">
        <v>34</v>
      </c>
      <c r="L5565" s="241" t="s">
        <v>34</v>
      </c>
      <c r="M5565" s="241" t="s">
        <v>34</v>
      </c>
      <c r="N5565" s="241" t="s">
        <v>34</v>
      </c>
      <c r="O5565" s="241" t="s">
        <v>34</v>
      </c>
      <c r="P5565" s="241" t="s">
        <v>34</v>
      </c>
      <c r="Q5565" s="159" t="s">
        <v>34</v>
      </c>
      <c r="R5565" s="100" t="s">
        <v>34</v>
      </c>
      <c r="S5565" s="163">
        <v>1</v>
      </c>
      <c r="T5565" s="103" t="s">
        <v>35</v>
      </c>
      <c r="U5565" s="160" t="s">
        <v>28</v>
      </c>
      <c r="V5565" s="160" t="s">
        <v>455</v>
      </c>
      <c r="W5565" s="159"/>
      <c r="X5565" s="159"/>
    </row>
    <row r="5566" spans="1:24" ht="30.75">
      <c r="A5566" s="155">
        <f>A5565+1</f>
        <v>5564</v>
      </c>
      <c r="B5566" s="160" t="s">
        <v>1957</v>
      </c>
      <c r="C5566" s="159">
        <v>2022</v>
      </c>
      <c r="D5566" s="160" t="s">
        <v>28</v>
      </c>
      <c r="E5566" s="160" t="s">
        <v>452</v>
      </c>
      <c r="F5566" s="268" t="s">
        <v>6131</v>
      </c>
      <c r="G5566" s="160" t="s">
        <v>31</v>
      </c>
      <c r="H5566" s="161" t="s">
        <v>42</v>
      </c>
      <c r="I5566" s="160" t="s">
        <v>32</v>
      </c>
      <c r="J5566" s="160" t="s">
        <v>454</v>
      </c>
      <c r="K5566" s="240" t="s">
        <v>34</v>
      </c>
      <c r="L5566" s="241" t="s">
        <v>34</v>
      </c>
      <c r="M5566" s="241" t="s">
        <v>34</v>
      </c>
      <c r="N5566" s="241" t="s">
        <v>34</v>
      </c>
      <c r="O5566" s="241" t="s">
        <v>34</v>
      </c>
      <c r="P5566" s="241" t="s">
        <v>48</v>
      </c>
      <c r="Q5566" s="159" t="s">
        <v>34</v>
      </c>
      <c r="R5566" s="100" t="s">
        <v>34</v>
      </c>
      <c r="S5566" s="163">
        <v>1</v>
      </c>
      <c r="T5566" s="103" t="s">
        <v>35</v>
      </c>
      <c r="U5566" s="160" t="s">
        <v>28</v>
      </c>
      <c r="V5566" s="160" t="s">
        <v>455</v>
      </c>
      <c r="W5566" s="159"/>
      <c r="X5566" s="159"/>
    </row>
    <row r="5567" spans="1:24" ht="30.75">
      <c r="A5567" s="155">
        <f>A5566+1</f>
        <v>5565</v>
      </c>
      <c r="B5567" s="160" t="s">
        <v>1957</v>
      </c>
      <c r="C5567" s="159">
        <v>2022</v>
      </c>
      <c r="D5567" s="160" t="s">
        <v>74</v>
      </c>
      <c r="E5567" s="160" t="s">
        <v>75</v>
      </c>
      <c r="F5567" s="268" t="s">
        <v>6132</v>
      </c>
      <c r="G5567" s="160" t="s">
        <v>193</v>
      </c>
      <c r="H5567" s="161" t="s">
        <v>120</v>
      </c>
      <c r="I5567" s="160" t="s">
        <v>32</v>
      </c>
      <c r="J5567" s="160" t="s">
        <v>33</v>
      </c>
      <c r="K5567" s="240" t="s">
        <v>48</v>
      </c>
      <c r="L5567" s="241" t="s">
        <v>34</v>
      </c>
      <c r="M5567" s="241" t="s">
        <v>48</v>
      </c>
      <c r="N5567" s="241" t="s">
        <v>34</v>
      </c>
      <c r="O5567" s="241" t="s">
        <v>48</v>
      </c>
      <c r="P5567" s="241" t="s">
        <v>34</v>
      </c>
      <c r="Q5567" s="159" t="s">
        <v>34</v>
      </c>
      <c r="R5567" s="100" t="s">
        <v>34</v>
      </c>
      <c r="S5567" s="163">
        <v>1</v>
      </c>
      <c r="T5567" s="103" t="s">
        <v>77</v>
      </c>
      <c r="U5567" s="160" t="s">
        <v>74</v>
      </c>
      <c r="V5567" s="160" t="s">
        <v>75</v>
      </c>
      <c r="W5567" s="159"/>
      <c r="X5567" s="159"/>
    </row>
    <row r="5568" spans="1:24" ht="20.25">
      <c r="A5568" s="155">
        <f>A5567+1</f>
        <v>5566</v>
      </c>
      <c r="B5568" s="160" t="s">
        <v>1957</v>
      </c>
      <c r="C5568" s="159">
        <v>2022</v>
      </c>
      <c r="D5568" s="160" t="s">
        <v>74</v>
      </c>
      <c r="E5568" s="160" t="s">
        <v>75</v>
      </c>
      <c r="F5568" s="268" t="s">
        <v>6133</v>
      </c>
      <c r="G5568" s="160" t="s">
        <v>5354</v>
      </c>
      <c r="H5568" s="161" t="s">
        <v>42</v>
      </c>
      <c r="I5568" s="160" t="s">
        <v>32</v>
      </c>
      <c r="J5568" s="160" t="s">
        <v>33</v>
      </c>
      <c r="K5568" s="240" t="s">
        <v>34</v>
      </c>
      <c r="L5568" s="241" t="s">
        <v>34</v>
      </c>
      <c r="M5568" s="241" t="s">
        <v>34</v>
      </c>
      <c r="N5568" s="241" t="s">
        <v>34</v>
      </c>
      <c r="O5568" s="241" t="s">
        <v>34</v>
      </c>
      <c r="P5568" s="241" t="s">
        <v>34</v>
      </c>
      <c r="Q5568" s="159" t="s">
        <v>34</v>
      </c>
      <c r="R5568" s="100" t="s">
        <v>34</v>
      </c>
      <c r="S5568" s="163">
        <v>1</v>
      </c>
      <c r="T5568" s="103" t="s">
        <v>77</v>
      </c>
      <c r="U5568" s="160" t="s">
        <v>74</v>
      </c>
      <c r="V5568" s="160" t="s">
        <v>75</v>
      </c>
      <c r="W5568" s="159"/>
      <c r="X5568" s="159"/>
    </row>
    <row r="5569" spans="1:24" ht="20.25">
      <c r="A5569" s="155">
        <f>A5568+1</f>
        <v>5567</v>
      </c>
      <c r="B5569" s="160" t="s">
        <v>1957</v>
      </c>
      <c r="C5569" s="159">
        <v>2022</v>
      </c>
      <c r="D5569" s="160" t="s">
        <v>74</v>
      </c>
      <c r="E5569" s="160" t="s">
        <v>79</v>
      </c>
      <c r="F5569" s="268" t="s">
        <v>6134</v>
      </c>
      <c r="G5569" s="160" t="s">
        <v>5354</v>
      </c>
      <c r="H5569" s="161" t="s">
        <v>39</v>
      </c>
      <c r="I5569" s="160" t="s">
        <v>32</v>
      </c>
      <c r="J5569" s="160" t="s">
        <v>33</v>
      </c>
      <c r="K5569" s="240" t="s">
        <v>34</v>
      </c>
      <c r="L5569" s="241" t="s">
        <v>34</v>
      </c>
      <c r="M5569" s="241" t="s">
        <v>34</v>
      </c>
      <c r="N5569" s="241" t="s">
        <v>34</v>
      </c>
      <c r="O5569" s="241" t="s">
        <v>48</v>
      </c>
      <c r="P5569" s="241" t="s">
        <v>34</v>
      </c>
      <c r="Q5569" s="159" t="s">
        <v>34</v>
      </c>
      <c r="R5569" s="100" t="s">
        <v>34</v>
      </c>
      <c r="S5569" s="163">
        <v>1</v>
      </c>
      <c r="T5569" s="103" t="s">
        <v>77</v>
      </c>
      <c r="U5569" s="160" t="s">
        <v>74</v>
      </c>
      <c r="V5569" s="160" t="s">
        <v>79</v>
      </c>
      <c r="W5569" s="159"/>
      <c r="X5569" s="159"/>
    </row>
    <row r="5570" spans="1:24" ht="81">
      <c r="A5570" s="155">
        <f>A5569+1</f>
        <v>5568</v>
      </c>
      <c r="B5570" s="160" t="s">
        <v>1957</v>
      </c>
      <c r="C5570" s="159">
        <v>2022</v>
      </c>
      <c r="D5570" s="160" t="s">
        <v>74</v>
      </c>
      <c r="E5570" s="160" t="s">
        <v>79</v>
      </c>
      <c r="F5570" s="268" t="s">
        <v>6135</v>
      </c>
      <c r="G5570" s="160" t="s">
        <v>426</v>
      </c>
      <c r="H5570" s="161" t="s">
        <v>83</v>
      </c>
      <c r="I5570" s="160" t="s">
        <v>32</v>
      </c>
      <c r="J5570" s="160" t="s">
        <v>33</v>
      </c>
      <c r="K5570" s="240" t="s">
        <v>34</v>
      </c>
      <c r="L5570" s="241" t="s">
        <v>34</v>
      </c>
      <c r="M5570" s="241" t="s">
        <v>34</v>
      </c>
      <c r="N5570" s="241" t="s">
        <v>34</v>
      </c>
      <c r="O5570" s="241" t="s">
        <v>34</v>
      </c>
      <c r="P5570" s="241" t="s">
        <v>34</v>
      </c>
      <c r="Q5570" s="159" t="s">
        <v>34</v>
      </c>
      <c r="R5570" s="100" t="s">
        <v>34</v>
      </c>
      <c r="S5570" s="163">
        <v>1</v>
      </c>
      <c r="T5570" s="103" t="s">
        <v>77</v>
      </c>
      <c r="U5570" s="160" t="s">
        <v>74</v>
      </c>
      <c r="V5570" s="160" t="s">
        <v>79</v>
      </c>
      <c r="W5570" s="159"/>
      <c r="X5570" s="159"/>
    </row>
    <row r="5571" spans="1:24" ht="20.25">
      <c r="A5571" s="155">
        <f>A5570+1</f>
        <v>5569</v>
      </c>
      <c r="B5571" s="160" t="s">
        <v>1957</v>
      </c>
      <c r="C5571" s="159">
        <v>2022</v>
      </c>
      <c r="D5571" s="160" t="s">
        <v>74</v>
      </c>
      <c r="E5571" s="160" t="s">
        <v>88</v>
      </c>
      <c r="F5571" s="268" t="s">
        <v>6136</v>
      </c>
      <c r="G5571" s="160" t="s">
        <v>5354</v>
      </c>
      <c r="H5571" s="161" t="s">
        <v>29</v>
      </c>
      <c r="I5571" s="160" t="s">
        <v>90</v>
      </c>
      <c r="J5571" s="160" t="s">
        <v>88</v>
      </c>
      <c r="K5571" s="240" t="s">
        <v>34</v>
      </c>
      <c r="L5571" s="241" t="s">
        <v>34</v>
      </c>
      <c r="M5571" s="241" t="s">
        <v>34</v>
      </c>
      <c r="N5571" s="241" t="s">
        <v>34</v>
      </c>
      <c r="O5571" s="241" t="s">
        <v>34</v>
      </c>
      <c r="P5571" s="241" t="s">
        <v>34</v>
      </c>
      <c r="Q5571" s="159" t="s">
        <v>34</v>
      </c>
      <c r="R5571" s="100" t="s">
        <v>34</v>
      </c>
      <c r="S5571" s="163">
        <v>1</v>
      </c>
      <c r="T5571" s="103" t="s">
        <v>77</v>
      </c>
      <c r="U5571" s="160" t="s">
        <v>74</v>
      </c>
      <c r="V5571" s="160" t="s">
        <v>94</v>
      </c>
      <c r="W5571" s="159"/>
      <c r="X5571" s="159"/>
    </row>
    <row r="5572" spans="1:24" ht="20.25">
      <c r="A5572" s="155">
        <f>A5571+1</f>
        <v>5570</v>
      </c>
      <c r="B5572" s="160" t="s">
        <v>1957</v>
      </c>
      <c r="C5572" s="159">
        <v>2022</v>
      </c>
      <c r="D5572" s="160" t="s">
        <v>74</v>
      </c>
      <c r="E5572" s="160" t="s">
        <v>88</v>
      </c>
      <c r="F5572" s="268" t="s">
        <v>6137</v>
      </c>
      <c r="G5572" s="160" t="s">
        <v>5354</v>
      </c>
      <c r="H5572" s="161" t="s">
        <v>39</v>
      </c>
      <c r="I5572" s="160" t="s">
        <v>90</v>
      </c>
      <c r="J5572" s="160" t="s">
        <v>88</v>
      </c>
      <c r="K5572" s="240" t="s">
        <v>34</v>
      </c>
      <c r="L5572" s="241" t="s">
        <v>34</v>
      </c>
      <c r="M5572" s="241" t="s">
        <v>34</v>
      </c>
      <c r="N5572" s="241" t="s">
        <v>34</v>
      </c>
      <c r="O5572" s="241" t="s">
        <v>34</v>
      </c>
      <c r="P5572" s="241" t="s">
        <v>34</v>
      </c>
      <c r="Q5572" s="159" t="s">
        <v>34</v>
      </c>
      <c r="R5572" s="100" t="s">
        <v>34</v>
      </c>
      <c r="S5572" s="163">
        <v>1</v>
      </c>
      <c r="T5572" s="103" t="s">
        <v>77</v>
      </c>
      <c r="U5572" s="160" t="s">
        <v>74</v>
      </c>
      <c r="V5572" s="160" t="s">
        <v>94</v>
      </c>
      <c r="W5572" s="159"/>
      <c r="X5572" s="159"/>
    </row>
    <row r="5573" spans="1:24" ht="81">
      <c r="A5573" s="155">
        <f>A5572+1</f>
        <v>5571</v>
      </c>
      <c r="B5573" s="160" t="s">
        <v>1957</v>
      </c>
      <c r="C5573" s="159">
        <v>2022</v>
      </c>
      <c r="D5573" s="160" t="s">
        <v>74</v>
      </c>
      <c r="E5573" s="160" t="s">
        <v>88</v>
      </c>
      <c r="F5573" s="268" t="s">
        <v>6138</v>
      </c>
      <c r="G5573" s="161" t="s">
        <v>426</v>
      </c>
      <c r="H5573" s="161" t="s">
        <v>83</v>
      </c>
      <c r="I5573" s="160" t="s">
        <v>90</v>
      </c>
      <c r="J5573" s="160" t="s">
        <v>88</v>
      </c>
      <c r="K5573" s="240" t="s">
        <v>34</v>
      </c>
      <c r="L5573" s="241" t="s">
        <v>34</v>
      </c>
      <c r="M5573" s="241" t="s">
        <v>34</v>
      </c>
      <c r="N5573" s="241" t="s">
        <v>34</v>
      </c>
      <c r="O5573" s="241" t="s">
        <v>34</v>
      </c>
      <c r="P5573" s="241" t="s">
        <v>34</v>
      </c>
      <c r="Q5573" s="159" t="s">
        <v>34</v>
      </c>
      <c r="R5573" s="100" t="s">
        <v>34</v>
      </c>
      <c r="S5573" s="163">
        <v>1</v>
      </c>
      <c r="T5573" s="103" t="s">
        <v>77</v>
      </c>
      <c r="U5573" s="160" t="s">
        <v>74</v>
      </c>
      <c r="V5573" s="160" t="s">
        <v>94</v>
      </c>
      <c r="W5573" s="159"/>
      <c r="X5573" s="159"/>
    </row>
    <row r="5574" spans="1:24" ht="20.25">
      <c r="A5574" s="155">
        <f>A5573+1</f>
        <v>5572</v>
      </c>
      <c r="B5574" s="160" t="s">
        <v>1957</v>
      </c>
      <c r="C5574" s="159">
        <v>2022</v>
      </c>
      <c r="D5574" s="160" t="s">
        <v>96</v>
      </c>
      <c r="E5574" s="160" t="s">
        <v>97</v>
      </c>
      <c r="F5574" s="268" t="s">
        <v>6139</v>
      </c>
      <c r="G5574" s="160" t="s">
        <v>31</v>
      </c>
      <c r="H5574" s="161" t="s">
        <v>42</v>
      </c>
      <c r="I5574" s="160" t="s">
        <v>90</v>
      </c>
      <c r="J5574" s="160" t="s">
        <v>97</v>
      </c>
      <c r="K5574" s="240" t="s">
        <v>34</v>
      </c>
      <c r="L5574" s="241" t="s">
        <v>34</v>
      </c>
      <c r="M5574" s="241" t="s">
        <v>34</v>
      </c>
      <c r="N5574" s="241" t="s">
        <v>34</v>
      </c>
      <c r="O5574" s="241" t="s">
        <v>34</v>
      </c>
      <c r="P5574" s="241" t="s">
        <v>34</v>
      </c>
      <c r="Q5574" s="159" t="s">
        <v>34</v>
      </c>
      <c r="R5574" s="100" t="s">
        <v>34</v>
      </c>
      <c r="S5574" s="163">
        <v>1</v>
      </c>
      <c r="T5574" s="103" t="s">
        <v>99</v>
      </c>
      <c r="U5574" s="160" t="s">
        <v>96</v>
      </c>
      <c r="V5574" s="160" t="s">
        <v>100</v>
      </c>
      <c r="W5574" s="159"/>
      <c r="X5574" s="159"/>
    </row>
    <row r="5575" spans="1:24" ht="81">
      <c r="A5575" s="155">
        <f>A5574+1</f>
        <v>5573</v>
      </c>
      <c r="B5575" s="160" t="s">
        <v>1957</v>
      </c>
      <c r="C5575" s="159">
        <v>2022</v>
      </c>
      <c r="D5575" s="160" t="s">
        <v>96</v>
      </c>
      <c r="E5575" s="160" t="s">
        <v>97</v>
      </c>
      <c r="F5575" s="268" t="s">
        <v>6140</v>
      </c>
      <c r="G5575" s="160" t="s">
        <v>426</v>
      </c>
      <c r="H5575" s="161" t="s">
        <v>83</v>
      </c>
      <c r="I5575" s="160" t="s">
        <v>90</v>
      </c>
      <c r="J5575" s="160" t="s">
        <v>97</v>
      </c>
      <c r="K5575" s="240" t="s">
        <v>34</v>
      </c>
      <c r="L5575" s="241" t="s">
        <v>34</v>
      </c>
      <c r="M5575" s="241" t="s">
        <v>34</v>
      </c>
      <c r="N5575" s="241" t="s">
        <v>34</v>
      </c>
      <c r="O5575" s="241" t="s">
        <v>34</v>
      </c>
      <c r="P5575" s="241" t="s">
        <v>34</v>
      </c>
      <c r="Q5575" s="159" t="s">
        <v>34</v>
      </c>
      <c r="R5575" s="100" t="s">
        <v>34</v>
      </c>
      <c r="S5575" s="163">
        <v>1</v>
      </c>
      <c r="T5575" s="103" t="s">
        <v>99</v>
      </c>
      <c r="U5575" s="160" t="s">
        <v>96</v>
      </c>
      <c r="V5575" s="160" t="s">
        <v>100</v>
      </c>
      <c r="W5575" s="159"/>
      <c r="X5575" s="159"/>
    </row>
    <row r="5576" spans="1:24" ht="20.25">
      <c r="A5576" s="155">
        <f>A5575+1</f>
        <v>5574</v>
      </c>
      <c r="B5576" s="160" t="s">
        <v>1957</v>
      </c>
      <c r="C5576" s="159">
        <v>2022</v>
      </c>
      <c r="D5576" s="160" t="s">
        <v>96</v>
      </c>
      <c r="E5576" s="160" t="s">
        <v>97</v>
      </c>
      <c r="F5576" s="268" t="s">
        <v>6141</v>
      </c>
      <c r="G5576" s="160" t="s">
        <v>31</v>
      </c>
      <c r="H5576" s="161" t="s">
        <v>39</v>
      </c>
      <c r="I5576" s="160" t="s">
        <v>90</v>
      </c>
      <c r="J5576" s="160" t="s">
        <v>97</v>
      </c>
      <c r="K5576" s="240" t="s">
        <v>34</v>
      </c>
      <c r="L5576" s="241" t="s">
        <v>34</v>
      </c>
      <c r="M5576" s="241" t="s">
        <v>34</v>
      </c>
      <c r="N5576" s="241" t="s">
        <v>34</v>
      </c>
      <c r="O5576" s="241" t="s">
        <v>34</v>
      </c>
      <c r="P5576" s="241" t="s">
        <v>34</v>
      </c>
      <c r="Q5576" s="159" t="s">
        <v>34</v>
      </c>
      <c r="R5576" s="100" t="s">
        <v>34</v>
      </c>
      <c r="S5576" s="163">
        <v>1</v>
      </c>
      <c r="T5576" s="103" t="s">
        <v>99</v>
      </c>
      <c r="U5576" s="160" t="s">
        <v>96</v>
      </c>
      <c r="V5576" s="160" t="s">
        <v>100</v>
      </c>
      <c r="W5576" s="159"/>
      <c r="X5576" s="159"/>
    </row>
    <row r="5577" spans="1:24" ht="41.25">
      <c r="A5577" s="155">
        <f>A5576+1</f>
        <v>5575</v>
      </c>
      <c r="B5577" s="160" t="s">
        <v>1957</v>
      </c>
      <c r="C5577" s="159">
        <v>2022</v>
      </c>
      <c r="D5577" s="160" t="s">
        <v>96</v>
      </c>
      <c r="E5577" s="160" t="s">
        <v>97</v>
      </c>
      <c r="F5577" s="268" t="s">
        <v>6142</v>
      </c>
      <c r="G5577" s="160" t="s">
        <v>31</v>
      </c>
      <c r="H5577" s="161" t="s">
        <v>42</v>
      </c>
      <c r="I5577" s="160" t="s">
        <v>90</v>
      </c>
      <c r="J5577" s="160" t="s">
        <v>97</v>
      </c>
      <c r="K5577" s="240" t="s">
        <v>48</v>
      </c>
      <c r="L5577" s="241" t="s">
        <v>34</v>
      </c>
      <c r="M5577" s="241" t="s">
        <v>34</v>
      </c>
      <c r="N5577" s="241" t="s">
        <v>34</v>
      </c>
      <c r="O5577" s="241" t="s">
        <v>34</v>
      </c>
      <c r="P5577" s="241" t="s">
        <v>34</v>
      </c>
      <c r="Q5577" s="159" t="s">
        <v>34</v>
      </c>
      <c r="R5577" s="100" t="s">
        <v>34</v>
      </c>
      <c r="S5577" s="163">
        <v>1</v>
      </c>
      <c r="T5577" s="103" t="s">
        <v>99</v>
      </c>
      <c r="U5577" s="160" t="s">
        <v>96</v>
      </c>
      <c r="V5577" s="160" t="s">
        <v>464</v>
      </c>
      <c r="W5577" s="159"/>
      <c r="X5577" s="159"/>
    </row>
    <row r="5578" spans="1:24" ht="41.25">
      <c r="A5578" s="155">
        <f>A5577+1</f>
        <v>5576</v>
      </c>
      <c r="B5578" s="160" t="s">
        <v>1957</v>
      </c>
      <c r="C5578" s="159">
        <v>2022</v>
      </c>
      <c r="D5578" s="160" t="s">
        <v>96</v>
      </c>
      <c r="E5578" s="160" t="s">
        <v>414</v>
      </c>
      <c r="F5578" s="268" t="s">
        <v>6143</v>
      </c>
      <c r="G5578" s="160" t="s">
        <v>31</v>
      </c>
      <c r="H5578" s="161" t="s">
        <v>39</v>
      </c>
      <c r="I5578" s="160" t="s">
        <v>90</v>
      </c>
      <c r="J5578" s="160" t="s">
        <v>416</v>
      </c>
      <c r="K5578" s="240" t="s">
        <v>34</v>
      </c>
      <c r="L5578" s="241" t="s">
        <v>34</v>
      </c>
      <c r="M5578" s="241" t="s">
        <v>34</v>
      </c>
      <c r="N5578" s="241" t="s">
        <v>34</v>
      </c>
      <c r="O5578" s="241" t="s">
        <v>34</v>
      </c>
      <c r="P5578" s="241" t="s">
        <v>34</v>
      </c>
      <c r="Q5578" s="159" t="s">
        <v>34</v>
      </c>
      <c r="R5578" s="100" t="s">
        <v>34</v>
      </c>
      <c r="S5578" s="163">
        <v>1</v>
      </c>
      <c r="T5578" s="103" t="s">
        <v>99</v>
      </c>
      <c r="U5578" s="160" t="s">
        <v>96</v>
      </c>
      <c r="V5578" s="160" t="s">
        <v>6144</v>
      </c>
      <c r="W5578" s="159"/>
      <c r="X5578" s="159"/>
    </row>
    <row r="5579" spans="1:24" ht="30.75">
      <c r="A5579" s="155">
        <f>A5578+1</f>
        <v>5577</v>
      </c>
      <c r="B5579" s="160" t="s">
        <v>1957</v>
      </c>
      <c r="C5579" s="159">
        <v>2022</v>
      </c>
      <c r="D5579" s="160" t="s">
        <v>96</v>
      </c>
      <c r="E5579" s="160" t="s">
        <v>308</v>
      </c>
      <c r="F5579" s="268" t="s">
        <v>6145</v>
      </c>
      <c r="G5579" s="160" t="s">
        <v>31</v>
      </c>
      <c r="H5579" s="161" t="s">
        <v>46</v>
      </c>
      <c r="I5579" s="160" t="s">
        <v>90</v>
      </c>
      <c r="J5579" s="160" t="s">
        <v>104</v>
      </c>
      <c r="K5579" s="240" t="s">
        <v>34</v>
      </c>
      <c r="L5579" s="241" t="s">
        <v>34</v>
      </c>
      <c r="M5579" s="241" t="s">
        <v>34</v>
      </c>
      <c r="N5579" s="241" t="s">
        <v>34</v>
      </c>
      <c r="O5579" s="241" t="s">
        <v>34</v>
      </c>
      <c r="P5579" s="241" t="s">
        <v>34</v>
      </c>
      <c r="Q5579" s="159" t="s">
        <v>34</v>
      </c>
      <c r="R5579" s="100" t="s">
        <v>34</v>
      </c>
      <c r="S5579" s="163">
        <v>1</v>
      </c>
      <c r="T5579" s="103" t="s">
        <v>99</v>
      </c>
      <c r="U5579" s="160" t="s">
        <v>96</v>
      </c>
      <c r="V5579" s="160" t="s">
        <v>3568</v>
      </c>
      <c r="W5579" s="159"/>
      <c r="X5579" s="159"/>
    </row>
    <row r="5580" spans="1:24" ht="30.75">
      <c r="A5580" s="155">
        <f>A5579+1</f>
        <v>5578</v>
      </c>
      <c r="B5580" s="160" t="s">
        <v>1957</v>
      </c>
      <c r="C5580" s="159">
        <v>2022</v>
      </c>
      <c r="D5580" s="160" t="s">
        <v>96</v>
      </c>
      <c r="E5580" s="160" t="s">
        <v>308</v>
      </c>
      <c r="F5580" s="268" t="s">
        <v>6146</v>
      </c>
      <c r="G5580" s="160" t="s">
        <v>31</v>
      </c>
      <c r="H5580" s="161" t="s">
        <v>29</v>
      </c>
      <c r="I5580" s="160" t="s">
        <v>90</v>
      </c>
      <c r="J5580" s="160" t="s">
        <v>104</v>
      </c>
      <c r="K5580" s="240" t="s">
        <v>34</v>
      </c>
      <c r="L5580" s="241" t="s">
        <v>48</v>
      </c>
      <c r="M5580" s="241" t="s">
        <v>34</v>
      </c>
      <c r="N5580" s="241" t="s">
        <v>34</v>
      </c>
      <c r="O5580" s="241" t="s">
        <v>34</v>
      </c>
      <c r="P5580" s="241" t="s">
        <v>34</v>
      </c>
      <c r="Q5580" s="159" t="s">
        <v>34</v>
      </c>
      <c r="R5580" s="100" t="s">
        <v>34</v>
      </c>
      <c r="S5580" s="163">
        <v>1</v>
      </c>
      <c r="T5580" s="103" t="s">
        <v>99</v>
      </c>
      <c r="U5580" s="160" t="s">
        <v>96</v>
      </c>
      <c r="V5580" s="160" t="s">
        <v>3568</v>
      </c>
      <c r="W5580" s="159"/>
      <c r="X5580" s="159"/>
    </row>
    <row r="5581" spans="1:24" ht="81">
      <c r="A5581" s="155">
        <f>A5580+1</f>
        <v>5579</v>
      </c>
      <c r="B5581" s="160" t="s">
        <v>1957</v>
      </c>
      <c r="C5581" s="159">
        <v>2022</v>
      </c>
      <c r="D5581" s="160" t="s">
        <v>96</v>
      </c>
      <c r="E5581" s="160" t="s">
        <v>308</v>
      </c>
      <c r="F5581" s="268" t="s">
        <v>6147</v>
      </c>
      <c r="G5581" s="160" t="s">
        <v>426</v>
      </c>
      <c r="H5581" s="161" t="s">
        <v>83</v>
      </c>
      <c r="I5581" s="160" t="s">
        <v>90</v>
      </c>
      <c r="J5581" s="160" t="s">
        <v>104</v>
      </c>
      <c r="K5581" s="240" t="s">
        <v>34</v>
      </c>
      <c r="L5581" s="241" t="s">
        <v>34</v>
      </c>
      <c r="M5581" s="241" t="s">
        <v>34</v>
      </c>
      <c r="N5581" s="241" t="s">
        <v>34</v>
      </c>
      <c r="O5581" s="241" t="s">
        <v>34</v>
      </c>
      <c r="P5581" s="241" t="s">
        <v>34</v>
      </c>
      <c r="Q5581" s="159" t="s">
        <v>34</v>
      </c>
      <c r="R5581" s="100" t="s">
        <v>34</v>
      </c>
      <c r="S5581" s="163">
        <v>1</v>
      </c>
      <c r="T5581" s="103" t="s">
        <v>99</v>
      </c>
      <c r="U5581" s="160" t="s">
        <v>96</v>
      </c>
      <c r="V5581" s="160" t="s">
        <v>3568</v>
      </c>
      <c r="W5581" s="159"/>
      <c r="X5581" s="159"/>
    </row>
    <row r="5582" spans="1:24" ht="41.25">
      <c r="A5582" s="155">
        <f>A5581+1</f>
        <v>5580</v>
      </c>
      <c r="B5582" s="160" t="s">
        <v>1957</v>
      </c>
      <c r="C5582" s="159">
        <v>2022</v>
      </c>
      <c r="D5582" s="160" t="s">
        <v>106</v>
      </c>
      <c r="E5582" s="160" t="s">
        <v>6148</v>
      </c>
      <c r="F5582" s="268" t="s">
        <v>6149</v>
      </c>
      <c r="G5582" s="160" t="s">
        <v>31</v>
      </c>
      <c r="H5582" s="161" t="s">
        <v>39</v>
      </c>
      <c r="I5582" s="160" t="s">
        <v>71</v>
      </c>
      <c r="J5582" s="160" t="s">
        <v>109</v>
      </c>
      <c r="K5582" s="240" t="s">
        <v>48</v>
      </c>
      <c r="L5582" s="241" t="s">
        <v>34</v>
      </c>
      <c r="M5582" s="241" t="s">
        <v>34</v>
      </c>
      <c r="N5582" s="241" t="s">
        <v>34</v>
      </c>
      <c r="O5582" s="241" t="s">
        <v>34</v>
      </c>
      <c r="P5582" s="241" t="s">
        <v>34</v>
      </c>
      <c r="Q5582" s="159" t="s">
        <v>34</v>
      </c>
      <c r="R5582" s="100" t="s">
        <v>34</v>
      </c>
      <c r="S5582" s="163">
        <v>1</v>
      </c>
      <c r="T5582" s="103" t="s">
        <v>110</v>
      </c>
      <c r="U5582" s="160" t="s">
        <v>111</v>
      </c>
      <c r="V5582" s="160" t="s">
        <v>111</v>
      </c>
      <c r="W5582" s="159"/>
      <c r="X5582" s="159"/>
    </row>
    <row r="5583" spans="1:24" ht="41.25">
      <c r="A5583" s="155">
        <f>A5582+1</f>
        <v>5581</v>
      </c>
      <c r="B5583" s="160" t="s">
        <v>1957</v>
      </c>
      <c r="C5583" s="159">
        <v>2022</v>
      </c>
      <c r="D5583" s="160" t="s">
        <v>106</v>
      </c>
      <c r="E5583" s="160" t="s">
        <v>6148</v>
      </c>
      <c r="F5583" s="268" t="s">
        <v>6150</v>
      </c>
      <c r="G5583" s="160" t="s">
        <v>31</v>
      </c>
      <c r="H5583" s="161" t="s">
        <v>42</v>
      </c>
      <c r="I5583" s="160" t="s">
        <v>71</v>
      </c>
      <c r="J5583" s="160" t="s">
        <v>109</v>
      </c>
      <c r="K5583" s="240" t="s">
        <v>48</v>
      </c>
      <c r="L5583" s="241" t="s">
        <v>34</v>
      </c>
      <c r="M5583" s="241" t="s">
        <v>34</v>
      </c>
      <c r="N5583" s="241" t="s">
        <v>34</v>
      </c>
      <c r="O5583" s="241" t="s">
        <v>34</v>
      </c>
      <c r="P5583" s="241" t="s">
        <v>34</v>
      </c>
      <c r="Q5583" s="159" t="s">
        <v>34</v>
      </c>
      <c r="R5583" s="100" t="s">
        <v>34</v>
      </c>
      <c r="S5583" s="163">
        <v>1</v>
      </c>
      <c r="T5583" s="103" t="s">
        <v>110</v>
      </c>
      <c r="U5583" s="160" t="s">
        <v>111</v>
      </c>
      <c r="V5583" s="160" t="s">
        <v>111</v>
      </c>
      <c r="W5583" s="159"/>
      <c r="X5583" s="159"/>
    </row>
    <row r="5584" spans="1:24" ht="81">
      <c r="A5584" s="155">
        <f>A5583+1</f>
        <v>5582</v>
      </c>
      <c r="B5584" s="160" t="s">
        <v>1957</v>
      </c>
      <c r="C5584" s="159">
        <v>2022</v>
      </c>
      <c r="D5584" s="160" t="s">
        <v>106</v>
      </c>
      <c r="E5584" s="160" t="s">
        <v>6148</v>
      </c>
      <c r="F5584" s="268" t="s">
        <v>6151</v>
      </c>
      <c r="G5584" s="160" t="s">
        <v>426</v>
      </c>
      <c r="H5584" s="161" t="s">
        <v>83</v>
      </c>
      <c r="I5584" s="160" t="s">
        <v>71</v>
      </c>
      <c r="J5584" s="160" t="s">
        <v>109</v>
      </c>
      <c r="K5584" s="240" t="s">
        <v>34</v>
      </c>
      <c r="L5584" s="241" t="s">
        <v>34</v>
      </c>
      <c r="M5584" s="241" t="s">
        <v>34</v>
      </c>
      <c r="N5584" s="241" t="s">
        <v>34</v>
      </c>
      <c r="O5584" s="241" t="s">
        <v>34</v>
      </c>
      <c r="P5584" s="241" t="s">
        <v>34</v>
      </c>
      <c r="Q5584" s="159" t="s">
        <v>34</v>
      </c>
      <c r="R5584" s="100" t="s">
        <v>34</v>
      </c>
      <c r="S5584" s="163">
        <v>1</v>
      </c>
      <c r="T5584" s="103" t="s">
        <v>110</v>
      </c>
      <c r="U5584" s="160" t="s">
        <v>111</v>
      </c>
      <c r="V5584" s="160" t="s">
        <v>111</v>
      </c>
      <c r="W5584" s="159"/>
      <c r="X5584" s="159"/>
    </row>
    <row r="5585" spans="1:24" ht="41.25">
      <c r="A5585" s="155">
        <f>A5584+1</f>
        <v>5583</v>
      </c>
      <c r="B5585" s="160" t="s">
        <v>1957</v>
      </c>
      <c r="C5585" s="159">
        <v>2022</v>
      </c>
      <c r="D5585" s="160" t="s">
        <v>106</v>
      </c>
      <c r="E5585" s="160" t="s">
        <v>6148</v>
      </c>
      <c r="F5585" s="268" t="s">
        <v>6152</v>
      </c>
      <c r="G5585" s="160" t="s">
        <v>193</v>
      </c>
      <c r="H5585" s="161" t="s">
        <v>120</v>
      </c>
      <c r="I5585" s="160" t="s">
        <v>71</v>
      </c>
      <c r="J5585" s="160" t="s">
        <v>109</v>
      </c>
      <c r="K5585" s="240" t="s">
        <v>48</v>
      </c>
      <c r="L5585" s="241" t="s">
        <v>34</v>
      </c>
      <c r="M5585" s="241" t="s">
        <v>34</v>
      </c>
      <c r="N5585" s="241" t="s">
        <v>34</v>
      </c>
      <c r="O5585" s="241" t="s">
        <v>34</v>
      </c>
      <c r="P5585" s="241" t="s">
        <v>34</v>
      </c>
      <c r="Q5585" s="159" t="s">
        <v>34</v>
      </c>
      <c r="R5585" s="100" t="s">
        <v>34</v>
      </c>
      <c r="S5585" s="163">
        <v>1</v>
      </c>
      <c r="T5585" s="103" t="s">
        <v>110</v>
      </c>
      <c r="U5585" s="160" t="s">
        <v>111</v>
      </c>
      <c r="V5585" s="160" t="s">
        <v>111</v>
      </c>
      <c r="W5585" s="159"/>
      <c r="X5585" s="159"/>
    </row>
    <row r="5586" spans="1:24" ht="81">
      <c r="A5586" s="155">
        <f>A5585+1</f>
        <v>5584</v>
      </c>
      <c r="B5586" s="160" t="s">
        <v>1957</v>
      </c>
      <c r="C5586" s="159">
        <v>2022</v>
      </c>
      <c r="D5586" s="160" t="s">
        <v>106</v>
      </c>
      <c r="E5586" s="160" t="s">
        <v>6148</v>
      </c>
      <c r="F5586" s="268" t="s">
        <v>6153</v>
      </c>
      <c r="G5586" s="160" t="s">
        <v>426</v>
      </c>
      <c r="H5586" s="161" t="s">
        <v>83</v>
      </c>
      <c r="I5586" s="160" t="s">
        <v>71</v>
      </c>
      <c r="J5586" s="160" t="s">
        <v>109</v>
      </c>
      <c r="K5586" s="240" t="s">
        <v>48</v>
      </c>
      <c r="L5586" s="241" t="s">
        <v>34</v>
      </c>
      <c r="M5586" s="241" t="s">
        <v>34</v>
      </c>
      <c r="N5586" s="241" t="s">
        <v>34</v>
      </c>
      <c r="O5586" s="241" t="s">
        <v>34</v>
      </c>
      <c r="P5586" s="241" t="s">
        <v>34</v>
      </c>
      <c r="Q5586" s="159" t="s">
        <v>34</v>
      </c>
      <c r="R5586" s="100" t="s">
        <v>34</v>
      </c>
      <c r="S5586" s="163">
        <v>1</v>
      </c>
      <c r="T5586" s="103" t="s">
        <v>110</v>
      </c>
      <c r="U5586" s="160" t="s">
        <v>111</v>
      </c>
      <c r="V5586" s="160" t="s">
        <v>111</v>
      </c>
      <c r="W5586" s="159"/>
      <c r="X5586" s="159"/>
    </row>
    <row r="5587" spans="1:24" ht="41.25">
      <c r="A5587" s="155">
        <f>A5586+1</f>
        <v>5585</v>
      </c>
      <c r="B5587" s="160" t="s">
        <v>1957</v>
      </c>
      <c r="C5587" s="159">
        <v>2022</v>
      </c>
      <c r="D5587" s="160" t="s">
        <v>106</v>
      </c>
      <c r="E5587" s="160" t="s">
        <v>6148</v>
      </c>
      <c r="F5587" s="268" t="s">
        <v>6154</v>
      </c>
      <c r="G5587" s="160" t="s">
        <v>193</v>
      </c>
      <c r="H5587" s="161" t="s">
        <v>120</v>
      </c>
      <c r="I5587" s="160" t="s">
        <v>71</v>
      </c>
      <c r="J5587" s="160" t="s">
        <v>109</v>
      </c>
      <c r="K5587" s="240" t="s">
        <v>34</v>
      </c>
      <c r="L5587" s="241" t="s">
        <v>34</v>
      </c>
      <c r="M5587" s="241" t="s">
        <v>34</v>
      </c>
      <c r="N5587" s="241" t="s">
        <v>34</v>
      </c>
      <c r="O5587" s="241" t="s">
        <v>34</v>
      </c>
      <c r="P5587" s="241" t="s">
        <v>34</v>
      </c>
      <c r="Q5587" s="159" t="s">
        <v>34</v>
      </c>
      <c r="R5587" s="100" t="s">
        <v>34</v>
      </c>
      <c r="S5587" s="163">
        <v>1</v>
      </c>
      <c r="T5587" s="103" t="s">
        <v>110</v>
      </c>
      <c r="U5587" s="160" t="s">
        <v>111</v>
      </c>
      <c r="V5587" s="160" t="s">
        <v>111</v>
      </c>
      <c r="W5587" s="159"/>
      <c r="X5587" s="159"/>
    </row>
    <row r="5588" spans="1:24" ht="81">
      <c r="A5588" s="155">
        <f>A5587+1</f>
        <v>5586</v>
      </c>
      <c r="B5588" s="160" t="s">
        <v>1957</v>
      </c>
      <c r="C5588" s="159">
        <v>2022</v>
      </c>
      <c r="D5588" s="160" t="s">
        <v>106</v>
      </c>
      <c r="E5588" s="160" t="s">
        <v>6148</v>
      </c>
      <c r="F5588" s="268" t="s">
        <v>6155</v>
      </c>
      <c r="G5588" s="160" t="s">
        <v>426</v>
      </c>
      <c r="H5588" s="161" t="s">
        <v>83</v>
      </c>
      <c r="I5588" s="160" t="s">
        <v>71</v>
      </c>
      <c r="J5588" s="160" t="s">
        <v>109</v>
      </c>
      <c r="K5588" s="240" t="s">
        <v>48</v>
      </c>
      <c r="L5588" s="241" t="s">
        <v>34</v>
      </c>
      <c r="M5588" s="241" t="s">
        <v>34</v>
      </c>
      <c r="N5588" s="241" t="s">
        <v>34</v>
      </c>
      <c r="O5588" s="241" t="s">
        <v>34</v>
      </c>
      <c r="P5588" s="241" t="s">
        <v>34</v>
      </c>
      <c r="Q5588" s="159" t="s">
        <v>34</v>
      </c>
      <c r="R5588" s="100" t="s">
        <v>34</v>
      </c>
      <c r="S5588" s="163">
        <v>1</v>
      </c>
      <c r="T5588" s="103" t="s">
        <v>110</v>
      </c>
      <c r="U5588" s="160" t="s">
        <v>111</v>
      </c>
      <c r="V5588" s="160" t="s">
        <v>111</v>
      </c>
      <c r="W5588" s="159"/>
      <c r="X5588" s="159"/>
    </row>
    <row r="5589" spans="1:24" ht="41.25">
      <c r="A5589" s="155">
        <f>A5588+1</f>
        <v>5587</v>
      </c>
      <c r="B5589" s="160" t="s">
        <v>1957</v>
      </c>
      <c r="C5589" s="159">
        <v>2022</v>
      </c>
      <c r="D5589" s="160" t="s">
        <v>106</v>
      </c>
      <c r="E5589" s="160" t="s">
        <v>379</v>
      </c>
      <c r="F5589" s="268" t="s">
        <v>6156</v>
      </c>
      <c r="G5589" s="160" t="s">
        <v>193</v>
      </c>
      <c r="H5589" s="161" t="s">
        <v>120</v>
      </c>
      <c r="I5589" s="160" t="s">
        <v>71</v>
      </c>
      <c r="J5589" s="160" t="s">
        <v>72</v>
      </c>
      <c r="K5589" s="240" t="s">
        <v>48</v>
      </c>
      <c r="L5589" s="241" t="s">
        <v>34</v>
      </c>
      <c r="M5589" s="241" t="s">
        <v>34</v>
      </c>
      <c r="N5589" s="241" t="s">
        <v>34</v>
      </c>
      <c r="O5589" s="241" t="s">
        <v>34</v>
      </c>
      <c r="P5589" s="241" t="s">
        <v>34</v>
      </c>
      <c r="Q5589" s="159" t="s">
        <v>34</v>
      </c>
      <c r="R5589" s="100" t="s">
        <v>34</v>
      </c>
      <c r="S5589" s="163">
        <v>1</v>
      </c>
      <c r="T5589" s="103" t="s">
        <v>110</v>
      </c>
      <c r="U5589" s="160" t="s">
        <v>111</v>
      </c>
      <c r="V5589" s="160" t="s">
        <v>379</v>
      </c>
      <c r="W5589" s="159"/>
      <c r="X5589" s="159"/>
    </row>
    <row r="5590" spans="1:24" ht="81">
      <c r="A5590" s="155">
        <f>A5589+1</f>
        <v>5588</v>
      </c>
      <c r="B5590" s="160" t="s">
        <v>1957</v>
      </c>
      <c r="C5590" s="159">
        <v>2022</v>
      </c>
      <c r="D5590" s="160" t="s">
        <v>106</v>
      </c>
      <c r="E5590" s="160" t="s">
        <v>379</v>
      </c>
      <c r="F5590" s="268" t="s">
        <v>6157</v>
      </c>
      <c r="G5590" s="160" t="s">
        <v>426</v>
      </c>
      <c r="H5590" s="161" t="s">
        <v>83</v>
      </c>
      <c r="I5590" s="160" t="s">
        <v>71</v>
      </c>
      <c r="J5590" s="160" t="s">
        <v>72</v>
      </c>
      <c r="K5590" s="240" t="s">
        <v>48</v>
      </c>
      <c r="L5590" s="241" t="s">
        <v>48</v>
      </c>
      <c r="M5590" s="241" t="s">
        <v>34</v>
      </c>
      <c r="N5590" s="241" t="s">
        <v>34</v>
      </c>
      <c r="O5590" s="241" t="s">
        <v>34</v>
      </c>
      <c r="P5590" s="241" t="s">
        <v>34</v>
      </c>
      <c r="Q5590" s="159" t="s">
        <v>34</v>
      </c>
      <c r="R5590" s="100" t="s">
        <v>34</v>
      </c>
      <c r="S5590" s="163">
        <v>1</v>
      </c>
      <c r="T5590" s="103" t="s">
        <v>110</v>
      </c>
      <c r="U5590" s="160" t="s">
        <v>111</v>
      </c>
      <c r="V5590" s="160" t="s">
        <v>379</v>
      </c>
      <c r="W5590" s="159"/>
      <c r="X5590" s="159"/>
    </row>
    <row r="5591" spans="1:24" ht="41.25">
      <c r="A5591" s="155">
        <f>A5590+1</f>
        <v>5589</v>
      </c>
      <c r="B5591" s="160" t="s">
        <v>1957</v>
      </c>
      <c r="C5591" s="159">
        <v>2022</v>
      </c>
      <c r="D5591" s="160" t="s">
        <v>106</v>
      </c>
      <c r="E5591" s="160" t="s">
        <v>379</v>
      </c>
      <c r="F5591" s="268" t="s">
        <v>6158</v>
      </c>
      <c r="G5591" s="160" t="s">
        <v>31</v>
      </c>
      <c r="H5591" s="161" t="s">
        <v>42</v>
      </c>
      <c r="I5591" s="160" t="s">
        <v>71</v>
      </c>
      <c r="J5591" s="160" t="s">
        <v>72</v>
      </c>
      <c r="K5591" s="240" t="s">
        <v>48</v>
      </c>
      <c r="L5591" s="241" t="s">
        <v>34</v>
      </c>
      <c r="M5591" s="241" t="s">
        <v>34</v>
      </c>
      <c r="N5591" s="241" t="s">
        <v>34</v>
      </c>
      <c r="O5591" s="241" t="s">
        <v>34</v>
      </c>
      <c r="P5591" s="241" t="s">
        <v>34</v>
      </c>
      <c r="Q5591" s="159" t="s">
        <v>34</v>
      </c>
      <c r="R5591" s="100" t="s">
        <v>34</v>
      </c>
      <c r="S5591" s="163">
        <v>1</v>
      </c>
      <c r="T5591" s="103" t="s">
        <v>110</v>
      </c>
      <c r="U5591" s="160" t="s">
        <v>111</v>
      </c>
      <c r="V5591" s="160" t="s">
        <v>379</v>
      </c>
      <c r="W5591" s="159"/>
      <c r="X5591" s="159"/>
    </row>
    <row r="5592" spans="1:24" ht="41.25">
      <c r="A5592" s="155">
        <f>A5591+1</f>
        <v>5590</v>
      </c>
      <c r="B5592" s="160" t="s">
        <v>1957</v>
      </c>
      <c r="C5592" s="159">
        <v>2022</v>
      </c>
      <c r="D5592" s="160" t="s">
        <v>329</v>
      </c>
      <c r="E5592" s="160" t="s">
        <v>5528</v>
      </c>
      <c r="F5592" s="268" t="s">
        <v>6159</v>
      </c>
      <c r="G5592" s="160" t="s">
        <v>31</v>
      </c>
      <c r="H5592" s="161" t="s">
        <v>29</v>
      </c>
      <c r="I5592" s="160" t="s">
        <v>71</v>
      </c>
      <c r="J5592" s="160" t="s">
        <v>142</v>
      </c>
      <c r="K5592" s="240" t="s">
        <v>34</v>
      </c>
      <c r="L5592" s="241" t="s">
        <v>34</v>
      </c>
      <c r="M5592" s="241" t="s">
        <v>34</v>
      </c>
      <c r="N5592" s="241" t="s">
        <v>34</v>
      </c>
      <c r="O5592" s="241" t="s">
        <v>34</v>
      </c>
      <c r="P5592" s="241" t="s">
        <v>34</v>
      </c>
      <c r="Q5592" s="159" t="s">
        <v>34</v>
      </c>
      <c r="R5592" s="100" t="s">
        <v>34</v>
      </c>
      <c r="S5592" s="163">
        <v>1</v>
      </c>
      <c r="T5592" s="103" t="s">
        <v>143</v>
      </c>
      <c r="U5592" s="160" t="s">
        <v>139</v>
      </c>
      <c r="V5592" s="160" t="s">
        <v>144</v>
      </c>
      <c r="W5592" s="159"/>
      <c r="X5592" s="159"/>
    </row>
    <row r="5593" spans="1:24" ht="81">
      <c r="A5593" s="155">
        <f>A5592+1</f>
        <v>5591</v>
      </c>
      <c r="B5593" s="160" t="s">
        <v>1957</v>
      </c>
      <c r="C5593" s="159">
        <v>2022</v>
      </c>
      <c r="D5593" s="160" t="s">
        <v>329</v>
      </c>
      <c r="E5593" s="160" t="s">
        <v>5528</v>
      </c>
      <c r="F5593" s="268" t="s">
        <v>6160</v>
      </c>
      <c r="G5593" s="160" t="s">
        <v>426</v>
      </c>
      <c r="H5593" s="161" t="s">
        <v>83</v>
      </c>
      <c r="I5593" s="160" t="s">
        <v>186</v>
      </c>
      <c r="J5593" s="160" t="s">
        <v>201</v>
      </c>
      <c r="K5593" s="240" t="s">
        <v>34</v>
      </c>
      <c r="L5593" s="241" t="s">
        <v>48</v>
      </c>
      <c r="M5593" s="241" t="s">
        <v>34</v>
      </c>
      <c r="N5593" s="241" t="s">
        <v>34</v>
      </c>
      <c r="O5593" s="241" t="s">
        <v>34</v>
      </c>
      <c r="P5593" s="241" t="s">
        <v>34</v>
      </c>
      <c r="Q5593" s="159" t="s">
        <v>34</v>
      </c>
      <c r="R5593" s="100" t="s">
        <v>34</v>
      </c>
      <c r="S5593" s="163">
        <v>1</v>
      </c>
      <c r="T5593" s="103" t="s">
        <v>143</v>
      </c>
      <c r="U5593" s="160" t="s">
        <v>139</v>
      </c>
      <c r="V5593" s="160" t="s">
        <v>144</v>
      </c>
      <c r="W5593" s="159"/>
      <c r="X5593" s="159"/>
    </row>
    <row r="5594" spans="1:24" ht="41.25">
      <c r="A5594" s="155">
        <f>A5593+1</f>
        <v>5592</v>
      </c>
      <c r="B5594" s="160" t="s">
        <v>1957</v>
      </c>
      <c r="C5594" s="159">
        <v>2022</v>
      </c>
      <c r="D5594" s="160" t="s">
        <v>329</v>
      </c>
      <c r="E5594" s="160" t="s">
        <v>483</v>
      </c>
      <c r="F5594" s="268" t="s">
        <v>6161</v>
      </c>
      <c r="G5594" s="160" t="s">
        <v>31</v>
      </c>
      <c r="H5594" s="161" t="s">
        <v>39</v>
      </c>
      <c r="I5594" s="160" t="s">
        <v>71</v>
      </c>
      <c r="J5594" s="160" t="s">
        <v>142</v>
      </c>
      <c r="K5594" s="240" t="s">
        <v>34</v>
      </c>
      <c r="L5594" s="241" t="s">
        <v>34</v>
      </c>
      <c r="M5594" s="241" t="s">
        <v>34</v>
      </c>
      <c r="N5594" s="241" t="s">
        <v>34</v>
      </c>
      <c r="O5594" s="241" t="s">
        <v>34</v>
      </c>
      <c r="P5594" s="241" t="s">
        <v>34</v>
      </c>
      <c r="Q5594" s="159" t="s">
        <v>34</v>
      </c>
      <c r="R5594" s="100" t="s">
        <v>34</v>
      </c>
      <c r="S5594" s="163">
        <v>1</v>
      </c>
      <c r="T5594" s="103" t="s">
        <v>143</v>
      </c>
      <c r="U5594" s="160" t="s">
        <v>139</v>
      </c>
      <c r="V5594" s="160" t="s">
        <v>483</v>
      </c>
      <c r="W5594" s="159"/>
      <c r="X5594" s="159"/>
    </row>
    <row r="5595" spans="1:24" ht="81">
      <c r="A5595" s="155">
        <f>A5594+1</f>
        <v>5593</v>
      </c>
      <c r="B5595" s="160" t="s">
        <v>1957</v>
      </c>
      <c r="C5595" s="159">
        <v>2022</v>
      </c>
      <c r="D5595" s="160" t="s">
        <v>329</v>
      </c>
      <c r="E5595" s="160" t="s">
        <v>483</v>
      </c>
      <c r="F5595" s="268" t="s">
        <v>6162</v>
      </c>
      <c r="G5595" s="160" t="s">
        <v>426</v>
      </c>
      <c r="H5595" s="161" t="s">
        <v>83</v>
      </c>
      <c r="I5595" s="160" t="s">
        <v>71</v>
      </c>
      <c r="J5595" s="160" t="s">
        <v>142</v>
      </c>
      <c r="K5595" s="240" t="s">
        <v>34</v>
      </c>
      <c r="L5595" s="241" t="s">
        <v>34</v>
      </c>
      <c r="M5595" s="241" t="s">
        <v>34</v>
      </c>
      <c r="N5595" s="241" t="s">
        <v>34</v>
      </c>
      <c r="O5595" s="241" t="s">
        <v>34</v>
      </c>
      <c r="P5595" s="241" t="s">
        <v>34</v>
      </c>
      <c r="Q5595" s="159" t="s">
        <v>34</v>
      </c>
      <c r="R5595" s="100" t="s">
        <v>34</v>
      </c>
      <c r="S5595" s="163">
        <v>1</v>
      </c>
      <c r="T5595" s="103" t="s">
        <v>143</v>
      </c>
      <c r="U5595" s="160" t="s">
        <v>139</v>
      </c>
      <c r="V5595" s="160" t="s">
        <v>483</v>
      </c>
      <c r="W5595" s="159"/>
      <c r="X5595" s="159"/>
    </row>
    <row r="5596" spans="1:24" ht="41.25">
      <c r="A5596" s="155">
        <f>A5595+1</f>
        <v>5594</v>
      </c>
      <c r="B5596" s="160" t="s">
        <v>1957</v>
      </c>
      <c r="C5596" s="159">
        <v>2022</v>
      </c>
      <c r="D5596" s="160" t="s">
        <v>329</v>
      </c>
      <c r="E5596" s="160" t="s">
        <v>483</v>
      </c>
      <c r="F5596" s="268" t="s">
        <v>6163</v>
      </c>
      <c r="G5596" s="160" t="s">
        <v>31</v>
      </c>
      <c r="H5596" s="161" t="s">
        <v>39</v>
      </c>
      <c r="I5596" s="160" t="s">
        <v>71</v>
      </c>
      <c r="J5596" s="160" t="s">
        <v>142</v>
      </c>
      <c r="K5596" s="240" t="s">
        <v>34</v>
      </c>
      <c r="L5596" s="241" t="s">
        <v>34</v>
      </c>
      <c r="M5596" s="241" t="s">
        <v>34</v>
      </c>
      <c r="N5596" s="241" t="s">
        <v>34</v>
      </c>
      <c r="O5596" s="241" t="s">
        <v>34</v>
      </c>
      <c r="P5596" s="241" t="s">
        <v>34</v>
      </c>
      <c r="Q5596" s="159" t="s">
        <v>34</v>
      </c>
      <c r="R5596" s="100" t="s">
        <v>34</v>
      </c>
      <c r="S5596" s="163">
        <v>1</v>
      </c>
      <c r="T5596" s="103" t="s">
        <v>143</v>
      </c>
      <c r="U5596" s="160" t="s">
        <v>139</v>
      </c>
      <c r="V5596" s="160" t="s">
        <v>483</v>
      </c>
      <c r="W5596" s="159"/>
      <c r="X5596" s="159"/>
    </row>
    <row r="5597" spans="1:24" ht="41.25">
      <c r="A5597" s="155">
        <f>A5596+1</f>
        <v>5595</v>
      </c>
      <c r="B5597" s="160" t="s">
        <v>1957</v>
      </c>
      <c r="C5597" s="159">
        <v>2022</v>
      </c>
      <c r="D5597" s="160" t="s">
        <v>329</v>
      </c>
      <c r="E5597" s="160" t="s">
        <v>483</v>
      </c>
      <c r="F5597" s="268" t="s">
        <v>6164</v>
      </c>
      <c r="G5597" s="160" t="s">
        <v>31</v>
      </c>
      <c r="H5597" s="161" t="s">
        <v>39</v>
      </c>
      <c r="I5597" s="160" t="s">
        <v>71</v>
      </c>
      <c r="J5597" s="160" t="s">
        <v>142</v>
      </c>
      <c r="K5597" s="240" t="s">
        <v>34</v>
      </c>
      <c r="L5597" s="241" t="s">
        <v>34</v>
      </c>
      <c r="M5597" s="241" t="s">
        <v>34</v>
      </c>
      <c r="N5597" s="241" t="s">
        <v>34</v>
      </c>
      <c r="O5597" s="241" t="s">
        <v>34</v>
      </c>
      <c r="P5597" s="241" t="s">
        <v>34</v>
      </c>
      <c r="Q5597" s="159" t="s">
        <v>34</v>
      </c>
      <c r="R5597" s="100" t="s">
        <v>34</v>
      </c>
      <c r="S5597" s="163">
        <v>1</v>
      </c>
      <c r="T5597" s="103" t="s">
        <v>143</v>
      </c>
      <c r="U5597" s="160" t="s">
        <v>139</v>
      </c>
      <c r="V5597" s="160" t="s">
        <v>483</v>
      </c>
      <c r="W5597" s="159"/>
      <c r="X5597" s="159"/>
    </row>
    <row r="5598" spans="1:24" ht="81">
      <c r="A5598" s="155">
        <f>A5597+1</f>
        <v>5596</v>
      </c>
      <c r="B5598" s="160" t="s">
        <v>1957</v>
      </c>
      <c r="C5598" s="159">
        <v>2022</v>
      </c>
      <c r="D5598" s="160" t="s">
        <v>329</v>
      </c>
      <c r="E5598" s="160" t="s">
        <v>483</v>
      </c>
      <c r="F5598" s="268" t="s">
        <v>6165</v>
      </c>
      <c r="G5598" s="160" t="s">
        <v>426</v>
      </c>
      <c r="H5598" s="161" t="s">
        <v>83</v>
      </c>
      <c r="I5598" s="160" t="s">
        <v>71</v>
      </c>
      <c r="J5598" s="160" t="s">
        <v>142</v>
      </c>
      <c r="K5598" s="240" t="s">
        <v>34</v>
      </c>
      <c r="L5598" s="241" t="s">
        <v>34</v>
      </c>
      <c r="M5598" s="241" t="s">
        <v>34</v>
      </c>
      <c r="N5598" s="241" t="s">
        <v>34</v>
      </c>
      <c r="O5598" s="241" t="s">
        <v>34</v>
      </c>
      <c r="P5598" s="241" t="s">
        <v>34</v>
      </c>
      <c r="Q5598" s="159" t="s">
        <v>34</v>
      </c>
      <c r="R5598" s="100" t="s">
        <v>34</v>
      </c>
      <c r="S5598" s="163">
        <v>1</v>
      </c>
      <c r="T5598" s="103" t="s">
        <v>143</v>
      </c>
      <c r="U5598" s="160" t="s">
        <v>139</v>
      </c>
      <c r="V5598" s="160" t="s">
        <v>483</v>
      </c>
      <c r="W5598" s="159"/>
      <c r="X5598" s="159"/>
    </row>
    <row r="5599" spans="1:24" ht="41.25">
      <c r="A5599" s="155">
        <f>A5598+1</f>
        <v>5597</v>
      </c>
      <c r="B5599" s="160" t="s">
        <v>1957</v>
      </c>
      <c r="C5599" s="159">
        <v>2022</v>
      </c>
      <c r="D5599" s="160" t="s">
        <v>329</v>
      </c>
      <c r="E5599" s="160" t="s">
        <v>717</v>
      </c>
      <c r="F5599" s="268" t="s">
        <v>6166</v>
      </c>
      <c r="G5599" s="160" t="s">
        <v>31</v>
      </c>
      <c r="H5599" s="161" t="s">
        <v>39</v>
      </c>
      <c r="I5599" s="160" t="s">
        <v>71</v>
      </c>
      <c r="J5599" s="160" t="s">
        <v>142</v>
      </c>
      <c r="K5599" s="240" t="s">
        <v>34</v>
      </c>
      <c r="L5599" s="241" t="s">
        <v>34</v>
      </c>
      <c r="M5599" s="241" t="s">
        <v>34</v>
      </c>
      <c r="N5599" s="241" t="s">
        <v>34</v>
      </c>
      <c r="O5599" s="241" t="s">
        <v>34</v>
      </c>
      <c r="P5599" s="241" t="s">
        <v>34</v>
      </c>
      <c r="Q5599" s="159" t="s">
        <v>34</v>
      </c>
      <c r="R5599" s="159" t="s">
        <v>34</v>
      </c>
      <c r="S5599" s="163">
        <v>1</v>
      </c>
      <c r="T5599" s="103" t="s">
        <v>143</v>
      </c>
      <c r="U5599" s="160" t="s">
        <v>139</v>
      </c>
      <c r="V5599" s="160" t="s">
        <v>719</v>
      </c>
      <c r="W5599" s="159"/>
      <c r="X5599" s="159"/>
    </row>
    <row r="5600" spans="1:24" ht="41.25">
      <c r="A5600" s="155">
        <f>A5599+1</f>
        <v>5598</v>
      </c>
      <c r="B5600" s="160" t="s">
        <v>1957</v>
      </c>
      <c r="C5600" s="159">
        <v>2022</v>
      </c>
      <c r="D5600" s="160" t="s">
        <v>329</v>
      </c>
      <c r="E5600" s="160" t="s">
        <v>717</v>
      </c>
      <c r="F5600" s="268" t="s">
        <v>6167</v>
      </c>
      <c r="G5600" s="160" t="s">
        <v>31</v>
      </c>
      <c r="H5600" s="161" t="s">
        <v>39</v>
      </c>
      <c r="I5600" s="160" t="s">
        <v>71</v>
      </c>
      <c r="J5600" s="160" t="s">
        <v>142</v>
      </c>
      <c r="K5600" s="240" t="s">
        <v>34</v>
      </c>
      <c r="L5600" s="241" t="s">
        <v>34</v>
      </c>
      <c r="M5600" s="241" t="s">
        <v>34</v>
      </c>
      <c r="N5600" s="241" t="s">
        <v>34</v>
      </c>
      <c r="O5600" s="241" t="s">
        <v>34</v>
      </c>
      <c r="P5600" s="241" t="s">
        <v>34</v>
      </c>
      <c r="Q5600" s="159" t="s">
        <v>34</v>
      </c>
      <c r="R5600" s="159" t="s">
        <v>34</v>
      </c>
      <c r="S5600" s="163">
        <v>1</v>
      </c>
      <c r="T5600" s="103" t="s">
        <v>143</v>
      </c>
      <c r="U5600" s="160" t="s">
        <v>139</v>
      </c>
      <c r="V5600" s="160" t="s">
        <v>719</v>
      </c>
      <c r="W5600" s="159"/>
      <c r="X5600" s="159"/>
    </row>
    <row r="5601" spans="1:24" ht="81">
      <c r="A5601" s="155">
        <f>A5600+1</f>
        <v>5599</v>
      </c>
      <c r="B5601" s="160" t="s">
        <v>1957</v>
      </c>
      <c r="C5601" s="159">
        <v>2022</v>
      </c>
      <c r="D5601" s="160" t="s">
        <v>162</v>
      </c>
      <c r="E5601" s="160" t="s">
        <v>162</v>
      </c>
      <c r="F5601" s="268" t="s">
        <v>6168</v>
      </c>
      <c r="G5601" s="160" t="s">
        <v>426</v>
      </c>
      <c r="H5601" s="161" t="s">
        <v>83</v>
      </c>
      <c r="I5601" s="160" t="s">
        <v>164</v>
      </c>
      <c r="J5601" s="160" t="s">
        <v>15</v>
      </c>
      <c r="K5601" s="240" t="s">
        <v>34</v>
      </c>
      <c r="L5601" s="241" t="s">
        <v>34</v>
      </c>
      <c r="M5601" s="241" t="s">
        <v>48</v>
      </c>
      <c r="N5601" s="241" t="s">
        <v>34</v>
      </c>
      <c r="O5601" s="241" t="s">
        <v>34</v>
      </c>
      <c r="P5601" s="241" t="s">
        <v>34</v>
      </c>
      <c r="Q5601" s="159" t="s">
        <v>34</v>
      </c>
      <c r="R5601" s="100" t="s">
        <v>34</v>
      </c>
      <c r="S5601" s="163">
        <v>1</v>
      </c>
      <c r="T5601" s="103" t="s">
        <v>165</v>
      </c>
      <c r="U5601" s="160" t="s">
        <v>162</v>
      </c>
      <c r="V5601" s="160" t="s">
        <v>162</v>
      </c>
      <c r="W5601" s="159"/>
      <c r="X5601" s="159"/>
    </row>
    <row r="5602" spans="1:24" ht="20.25">
      <c r="A5602" s="155">
        <f>A5601+1</f>
        <v>5600</v>
      </c>
      <c r="B5602" s="160" t="s">
        <v>1957</v>
      </c>
      <c r="C5602" s="159">
        <v>2022</v>
      </c>
      <c r="D5602" s="160" t="s">
        <v>162</v>
      </c>
      <c r="E5602" s="160" t="s">
        <v>162</v>
      </c>
      <c r="F5602" s="268" t="s">
        <v>6169</v>
      </c>
      <c r="G5602" s="160" t="s">
        <v>5354</v>
      </c>
      <c r="H5602" s="161" t="s">
        <v>29</v>
      </c>
      <c r="I5602" s="160" t="s">
        <v>164</v>
      </c>
      <c r="J5602" s="160" t="s">
        <v>15</v>
      </c>
      <c r="K5602" s="240" t="s">
        <v>48</v>
      </c>
      <c r="L5602" s="241" t="s">
        <v>34</v>
      </c>
      <c r="M5602" s="241" t="s">
        <v>48</v>
      </c>
      <c r="N5602" s="241" t="s">
        <v>34</v>
      </c>
      <c r="O5602" s="241" t="s">
        <v>34</v>
      </c>
      <c r="P5602" s="241" t="s">
        <v>34</v>
      </c>
      <c r="Q5602" s="159" t="s">
        <v>34</v>
      </c>
      <c r="R5602" s="100" t="s">
        <v>34</v>
      </c>
      <c r="S5602" s="163">
        <v>1</v>
      </c>
      <c r="T5602" s="103" t="s">
        <v>165</v>
      </c>
      <c r="U5602" s="160" t="s">
        <v>162</v>
      </c>
      <c r="V5602" s="160" t="s">
        <v>162</v>
      </c>
      <c r="W5602" s="159"/>
      <c r="X5602" s="159"/>
    </row>
    <row r="5603" spans="1:24" ht="81">
      <c r="A5603" s="155">
        <f>A5602+1</f>
        <v>5601</v>
      </c>
      <c r="B5603" s="160" t="s">
        <v>1957</v>
      </c>
      <c r="C5603" s="159">
        <v>2022</v>
      </c>
      <c r="D5603" s="160" t="s">
        <v>162</v>
      </c>
      <c r="E5603" s="160" t="s">
        <v>162</v>
      </c>
      <c r="F5603" s="268" t="s">
        <v>6170</v>
      </c>
      <c r="G5603" s="160" t="s">
        <v>426</v>
      </c>
      <c r="H5603" s="161" t="s">
        <v>83</v>
      </c>
      <c r="I5603" s="160" t="s">
        <v>164</v>
      </c>
      <c r="J5603" s="160" t="s">
        <v>15</v>
      </c>
      <c r="K5603" s="240" t="s">
        <v>34</v>
      </c>
      <c r="L5603" s="241" t="s">
        <v>34</v>
      </c>
      <c r="M5603" s="241" t="s">
        <v>48</v>
      </c>
      <c r="N5603" s="241" t="s">
        <v>34</v>
      </c>
      <c r="O5603" s="241" t="s">
        <v>48</v>
      </c>
      <c r="P5603" s="241" t="s">
        <v>34</v>
      </c>
      <c r="Q5603" s="159" t="s">
        <v>34</v>
      </c>
      <c r="R5603" s="100" t="s">
        <v>34</v>
      </c>
      <c r="S5603" s="163">
        <v>1</v>
      </c>
      <c r="T5603" s="103" t="s">
        <v>165</v>
      </c>
      <c r="U5603" s="160" t="s">
        <v>162</v>
      </c>
      <c r="V5603" s="160" t="s">
        <v>162</v>
      </c>
      <c r="W5603" s="159"/>
      <c r="X5603" s="159"/>
    </row>
    <row r="5604" spans="1:24" ht="81">
      <c r="A5604" s="155">
        <f>A5603+1</f>
        <v>5602</v>
      </c>
      <c r="B5604" s="160" t="s">
        <v>1957</v>
      </c>
      <c r="C5604" s="159">
        <v>2022</v>
      </c>
      <c r="D5604" s="160" t="s">
        <v>173</v>
      </c>
      <c r="E5604" s="160" t="s">
        <v>177</v>
      </c>
      <c r="F5604" s="268" t="s">
        <v>6171</v>
      </c>
      <c r="G5604" s="160" t="s">
        <v>426</v>
      </c>
      <c r="H5604" s="161" t="s">
        <v>83</v>
      </c>
      <c r="I5604" s="160" t="s">
        <v>173</v>
      </c>
      <c r="J5604" s="160" t="s">
        <v>3254</v>
      </c>
      <c r="K5604" s="240" t="s">
        <v>34</v>
      </c>
      <c r="L5604" s="241" t="s">
        <v>34</v>
      </c>
      <c r="M5604" s="241" t="s">
        <v>34</v>
      </c>
      <c r="N5604" s="241" t="s">
        <v>34</v>
      </c>
      <c r="O5604" s="241" t="s">
        <v>34</v>
      </c>
      <c r="P5604" s="241" t="s">
        <v>34</v>
      </c>
      <c r="Q5604" s="159" t="s">
        <v>34</v>
      </c>
      <c r="R5604" s="100" t="s">
        <v>34</v>
      </c>
      <c r="S5604" s="163">
        <v>1</v>
      </c>
      <c r="T5604" s="103" t="s">
        <v>176</v>
      </c>
      <c r="U5604" s="160" t="s">
        <v>493</v>
      </c>
      <c r="V5604" s="160" t="s">
        <v>177</v>
      </c>
      <c r="W5604" s="159"/>
      <c r="X5604" s="159"/>
    </row>
    <row r="5605" spans="1:24" ht="81">
      <c r="A5605" s="155">
        <f>A5604+1</f>
        <v>5603</v>
      </c>
      <c r="B5605" s="160" t="s">
        <v>1957</v>
      </c>
      <c r="C5605" s="159">
        <v>2022</v>
      </c>
      <c r="D5605" s="160" t="s">
        <v>173</v>
      </c>
      <c r="E5605" s="160" t="s">
        <v>177</v>
      </c>
      <c r="F5605" s="268" t="s">
        <v>6172</v>
      </c>
      <c r="G5605" s="160" t="s">
        <v>426</v>
      </c>
      <c r="H5605" s="161" t="s">
        <v>83</v>
      </c>
      <c r="I5605" s="160" t="s">
        <v>173</v>
      </c>
      <c r="J5605" s="160" t="s">
        <v>3254</v>
      </c>
      <c r="K5605" s="240" t="s">
        <v>34</v>
      </c>
      <c r="L5605" s="241" t="s">
        <v>34</v>
      </c>
      <c r="M5605" s="241" t="s">
        <v>34</v>
      </c>
      <c r="N5605" s="241" t="s">
        <v>34</v>
      </c>
      <c r="O5605" s="241" t="s">
        <v>48</v>
      </c>
      <c r="P5605" s="241" t="s">
        <v>34</v>
      </c>
      <c r="Q5605" s="159" t="s">
        <v>34</v>
      </c>
      <c r="R5605" s="100" t="s">
        <v>34</v>
      </c>
      <c r="S5605" s="163">
        <v>1</v>
      </c>
      <c r="T5605" s="103" t="s">
        <v>176</v>
      </c>
      <c r="U5605" s="160" t="s">
        <v>493</v>
      </c>
      <c r="V5605" s="160" t="s">
        <v>177</v>
      </c>
      <c r="W5605" s="159"/>
      <c r="X5605" s="159"/>
    </row>
    <row r="5606" spans="1:24" ht="30.75">
      <c r="A5606" s="155">
        <f>A5605+1</f>
        <v>5604</v>
      </c>
      <c r="B5606" s="160" t="s">
        <v>1957</v>
      </c>
      <c r="C5606" s="159">
        <v>2022</v>
      </c>
      <c r="D5606" s="160" t="s">
        <v>173</v>
      </c>
      <c r="E5606" s="160" t="s">
        <v>1528</v>
      </c>
      <c r="F5606" s="268" t="s">
        <v>6173</v>
      </c>
      <c r="G5606" s="160" t="s">
        <v>193</v>
      </c>
      <c r="H5606" s="161" t="s">
        <v>120</v>
      </c>
      <c r="I5606" s="160" t="s">
        <v>173</v>
      </c>
      <c r="J5606" s="160" t="s">
        <v>191</v>
      </c>
      <c r="K5606" s="240" t="s">
        <v>34</v>
      </c>
      <c r="L5606" s="241" t="s">
        <v>34</v>
      </c>
      <c r="M5606" s="241" t="s">
        <v>34</v>
      </c>
      <c r="N5606" s="241" t="s">
        <v>34</v>
      </c>
      <c r="O5606" s="241" t="s">
        <v>34</v>
      </c>
      <c r="P5606" s="241" t="s">
        <v>34</v>
      </c>
      <c r="Q5606" s="159" t="s">
        <v>34</v>
      </c>
      <c r="R5606" s="100" t="s">
        <v>34</v>
      </c>
      <c r="S5606" s="163">
        <v>1</v>
      </c>
      <c r="T5606" s="103" t="s">
        <v>176</v>
      </c>
      <c r="U5606" s="160" t="s">
        <v>493</v>
      </c>
      <c r="V5606" s="160" t="s">
        <v>177</v>
      </c>
      <c r="W5606" s="159"/>
      <c r="X5606" s="159"/>
    </row>
    <row r="5607" spans="1:24" ht="81">
      <c r="A5607" s="155">
        <f>A5606+1</f>
        <v>5605</v>
      </c>
      <c r="B5607" s="160" t="s">
        <v>1957</v>
      </c>
      <c r="C5607" s="159">
        <v>2022</v>
      </c>
      <c r="D5607" s="160" t="s">
        <v>173</v>
      </c>
      <c r="E5607" s="160" t="s">
        <v>1528</v>
      </c>
      <c r="F5607" s="268" t="s">
        <v>6174</v>
      </c>
      <c r="G5607" s="160" t="s">
        <v>82</v>
      </c>
      <c r="H5607" s="161" t="s">
        <v>83</v>
      </c>
      <c r="I5607" s="160" t="s">
        <v>173</v>
      </c>
      <c r="J5607" s="160" t="s">
        <v>191</v>
      </c>
      <c r="K5607" s="240" t="s">
        <v>34</v>
      </c>
      <c r="L5607" s="241" t="s">
        <v>48</v>
      </c>
      <c r="M5607" s="241" t="s">
        <v>34</v>
      </c>
      <c r="N5607" s="241" t="s">
        <v>34</v>
      </c>
      <c r="O5607" s="241" t="s">
        <v>34</v>
      </c>
      <c r="P5607" s="241" t="s">
        <v>34</v>
      </c>
      <c r="Q5607" s="159" t="s">
        <v>34</v>
      </c>
      <c r="R5607" s="100" t="s">
        <v>34</v>
      </c>
      <c r="S5607" s="163">
        <v>1</v>
      </c>
      <c r="T5607" s="103" t="s">
        <v>176</v>
      </c>
      <c r="U5607" s="160" t="s">
        <v>493</v>
      </c>
      <c r="V5607" s="160" t="s">
        <v>177</v>
      </c>
      <c r="W5607" s="159"/>
      <c r="X5607" s="159"/>
    </row>
    <row r="5608" spans="1:24" ht="81">
      <c r="A5608" s="155">
        <f>A5607+1</f>
        <v>5606</v>
      </c>
      <c r="B5608" s="160" t="s">
        <v>1957</v>
      </c>
      <c r="C5608" s="159">
        <v>2022</v>
      </c>
      <c r="D5608" s="160" t="s">
        <v>173</v>
      </c>
      <c r="E5608" s="160" t="s">
        <v>189</v>
      </c>
      <c r="F5608" s="268" t="s">
        <v>6175</v>
      </c>
      <c r="G5608" s="160" t="s">
        <v>426</v>
      </c>
      <c r="H5608" s="161" t="s">
        <v>83</v>
      </c>
      <c r="I5608" s="160" t="s">
        <v>173</v>
      </c>
      <c r="J5608" s="160" t="s">
        <v>191</v>
      </c>
      <c r="K5608" s="240" t="s">
        <v>34</v>
      </c>
      <c r="L5608" s="241" t="s">
        <v>48</v>
      </c>
      <c r="M5608" s="241" t="s">
        <v>34</v>
      </c>
      <c r="N5608" s="241" t="s">
        <v>34</v>
      </c>
      <c r="O5608" s="241" t="s">
        <v>34</v>
      </c>
      <c r="P5608" s="241" t="s">
        <v>34</v>
      </c>
      <c r="Q5608" s="159" t="s">
        <v>34</v>
      </c>
      <c r="R5608" s="100" t="s">
        <v>34</v>
      </c>
      <c r="S5608" s="163">
        <v>1</v>
      </c>
      <c r="T5608" s="103" t="s">
        <v>176</v>
      </c>
      <c r="U5608" s="160" t="s">
        <v>493</v>
      </c>
      <c r="V5608" s="160" t="s">
        <v>177</v>
      </c>
      <c r="W5608" s="159"/>
      <c r="X5608" s="159"/>
    </row>
    <row r="5609" spans="1:24" ht="81">
      <c r="A5609" s="155">
        <f>A5608+1</f>
        <v>5607</v>
      </c>
      <c r="B5609" s="160" t="s">
        <v>1957</v>
      </c>
      <c r="C5609" s="159">
        <v>2022</v>
      </c>
      <c r="D5609" s="160" t="s">
        <v>173</v>
      </c>
      <c r="E5609" s="160" t="s">
        <v>495</v>
      </c>
      <c r="F5609" s="268" t="s">
        <v>6176</v>
      </c>
      <c r="G5609" s="160" t="s">
        <v>426</v>
      </c>
      <c r="H5609" s="161" t="s">
        <v>83</v>
      </c>
      <c r="I5609" s="160" t="s">
        <v>173</v>
      </c>
      <c r="J5609" s="160" t="s">
        <v>191</v>
      </c>
      <c r="K5609" s="240" t="s">
        <v>34</v>
      </c>
      <c r="L5609" s="241" t="s">
        <v>34</v>
      </c>
      <c r="M5609" s="241" t="s">
        <v>34</v>
      </c>
      <c r="N5609" s="241" t="s">
        <v>34</v>
      </c>
      <c r="O5609" s="241" t="s">
        <v>34</v>
      </c>
      <c r="P5609" s="241" t="s">
        <v>34</v>
      </c>
      <c r="Q5609" s="159" t="s">
        <v>34</v>
      </c>
      <c r="R5609" s="100" t="s">
        <v>34</v>
      </c>
      <c r="S5609" s="163">
        <v>1</v>
      </c>
      <c r="T5609" s="103" t="s">
        <v>176</v>
      </c>
      <c r="U5609" s="160" t="s">
        <v>493</v>
      </c>
      <c r="V5609" s="160" t="s">
        <v>495</v>
      </c>
      <c r="W5609" s="159"/>
      <c r="X5609" s="159"/>
    </row>
    <row r="5610" spans="1:24" ht="30.75">
      <c r="A5610" s="155">
        <f>A5609+1</f>
        <v>5608</v>
      </c>
      <c r="B5610" s="160" t="s">
        <v>1957</v>
      </c>
      <c r="C5610" s="159">
        <v>2022</v>
      </c>
      <c r="D5610" s="160" t="s">
        <v>173</v>
      </c>
      <c r="E5610" s="160" t="s">
        <v>495</v>
      </c>
      <c r="F5610" s="268" t="s">
        <v>6177</v>
      </c>
      <c r="G5610" s="160" t="s">
        <v>5354</v>
      </c>
      <c r="H5610" s="161" t="s">
        <v>39</v>
      </c>
      <c r="I5610" s="160" t="s">
        <v>173</v>
      </c>
      <c r="J5610" s="160" t="s">
        <v>191</v>
      </c>
      <c r="K5610" s="240" t="s">
        <v>34</v>
      </c>
      <c r="L5610" s="241" t="s">
        <v>34</v>
      </c>
      <c r="M5610" s="241" t="s">
        <v>34</v>
      </c>
      <c r="N5610" s="241" t="s">
        <v>34</v>
      </c>
      <c r="O5610" s="241" t="s">
        <v>34</v>
      </c>
      <c r="P5610" s="241" t="s">
        <v>34</v>
      </c>
      <c r="Q5610" s="159" t="s">
        <v>34</v>
      </c>
      <c r="R5610" s="100" t="s">
        <v>34</v>
      </c>
      <c r="S5610" s="163">
        <v>1</v>
      </c>
      <c r="T5610" s="103" t="s">
        <v>176</v>
      </c>
      <c r="U5610" s="160" t="s">
        <v>493</v>
      </c>
      <c r="V5610" s="160" t="s">
        <v>495</v>
      </c>
      <c r="W5610" s="159"/>
      <c r="X5610" s="159"/>
    </row>
    <row r="5611" spans="1:24" ht="30.75">
      <c r="A5611" s="155">
        <f>A5610+1</f>
        <v>5609</v>
      </c>
      <c r="B5611" s="160" t="s">
        <v>1957</v>
      </c>
      <c r="C5611" s="159">
        <v>2022</v>
      </c>
      <c r="D5611" s="160" t="s">
        <v>18</v>
      </c>
      <c r="E5611" s="160" t="s">
        <v>18</v>
      </c>
      <c r="F5611" s="268" t="s">
        <v>6178</v>
      </c>
      <c r="G5611" s="160" t="s">
        <v>31</v>
      </c>
      <c r="H5611" s="161" t="s">
        <v>39</v>
      </c>
      <c r="I5611" s="160" t="s">
        <v>18</v>
      </c>
      <c r="J5611" s="160" t="s">
        <v>18</v>
      </c>
      <c r="K5611" s="240" t="s">
        <v>34</v>
      </c>
      <c r="L5611" s="241" t="s">
        <v>34</v>
      </c>
      <c r="M5611" s="241" t="s">
        <v>34</v>
      </c>
      <c r="N5611" s="241" t="s">
        <v>34</v>
      </c>
      <c r="O5611" s="241" t="s">
        <v>34</v>
      </c>
      <c r="P5611" s="241" t="s">
        <v>48</v>
      </c>
      <c r="Q5611" s="159" t="s">
        <v>34</v>
      </c>
      <c r="R5611" s="100" t="s">
        <v>34</v>
      </c>
      <c r="S5611" s="163">
        <v>1</v>
      </c>
      <c r="T5611" s="103" t="s">
        <v>500</v>
      </c>
      <c r="U5611" s="160" t="s">
        <v>493</v>
      </c>
      <c r="V5611" s="160" t="s">
        <v>501</v>
      </c>
      <c r="W5611" s="159"/>
      <c r="X5611" s="159"/>
    </row>
    <row r="5612" spans="1:24" ht="30.75">
      <c r="A5612" s="155">
        <f>A5611+1</f>
        <v>5610</v>
      </c>
      <c r="B5612" s="160" t="s">
        <v>1957</v>
      </c>
      <c r="C5612" s="159">
        <v>2022</v>
      </c>
      <c r="D5612" s="160" t="s">
        <v>18</v>
      </c>
      <c r="E5612" s="160" t="s">
        <v>18</v>
      </c>
      <c r="F5612" s="268" t="s">
        <v>6179</v>
      </c>
      <c r="G5612" s="160" t="s">
        <v>31</v>
      </c>
      <c r="H5612" s="161" t="s">
        <v>39</v>
      </c>
      <c r="I5612" s="160" t="s">
        <v>18</v>
      </c>
      <c r="J5612" s="160" t="s">
        <v>18</v>
      </c>
      <c r="K5612" s="240" t="s">
        <v>34</v>
      </c>
      <c r="L5612" s="241" t="s">
        <v>34</v>
      </c>
      <c r="M5612" s="241" t="s">
        <v>34</v>
      </c>
      <c r="N5612" s="241" t="s">
        <v>34</v>
      </c>
      <c r="O5612" s="241" t="s">
        <v>34</v>
      </c>
      <c r="P5612" s="241" t="s">
        <v>48</v>
      </c>
      <c r="Q5612" s="159" t="s">
        <v>34</v>
      </c>
      <c r="R5612" s="100" t="s">
        <v>34</v>
      </c>
      <c r="S5612" s="163">
        <v>1</v>
      </c>
      <c r="T5612" s="103" t="s">
        <v>500</v>
      </c>
      <c r="U5612" s="160" t="s">
        <v>493</v>
      </c>
      <c r="V5612" s="160" t="s">
        <v>501</v>
      </c>
      <c r="W5612" s="159"/>
      <c r="X5612" s="159"/>
    </row>
    <row r="5613" spans="1:24" ht="30.75">
      <c r="A5613" s="155">
        <f>A5612+1</f>
        <v>5611</v>
      </c>
      <c r="B5613" s="160" t="s">
        <v>1957</v>
      </c>
      <c r="C5613" s="159">
        <v>2022</v>
      </c>
      <c r="D5613" s="160" t="s">
        <v>18</v>
      </c>
      <c r="E5613" s="160" t="s">
        <v>18</v>
      </c>
      <c r="F5613" s="268" t="s">
        <v>6180</v>
      </c>
      <c r="G5613" s="160" t="s">
        <v>31</v>
      </c>
      <c r="H5613" s="161" t="s">
        <v>42</v>
      </c>
      <c r="I5613" s="160" t="s">
        <v>18</v>
      </c>
      <c r="J5613" s="160" t="s">
        <v>18</v>
      </c>
      <c r="K5613" s="240" t="s">
        <v>34</v>
      </c>
      <c r="L5613" s="241" t="s">
        <v>34</v>
      </c>
      <c r="M5613" s="241" t="s">
        <v>34</v>
      </c>
      <c r="N5613" s="241" t="s">
        <v>34</v>
      </c>
      <c r="O5613" s="241" t="s">
        <v>34</v>
      </c>
      <c r="P5613" s="241" t="s">
        <v>48</v>
      </c>
      <c r="Q5613" s="159" t="s">
        <v>34</v>
      </c>
      <c r="R5613" s="100" t="s">
        <v>48</v>
      </c>
      <c r="S5613" s="163">
        <v>1</v>
      </c>
      <c r="T5613" s="103" t="s">
        <v>500</v>
      </c>
      <c r="U5613" s="160" t="s">
        <v>493</v>
      </c>
      <c r="V5613" s="160" t="s">
        <v>501</v>
      </c>
      <c r="W5613" s="159"/>
      <c r="X5613" s="159"/>
    </row>
    <row r="5614" spans="1:24" ht="30.75">
      <c r="A5614" s="155">
        <f>A5613+1</f>
        <v>5612</v>
      </c>
      <c r="B5614" s="160" t="s">
        <v>1957</v>
      </c>
      <c r="C5614" s="159">
        <v>2022</v>
      </c>
      <c r="D5614" s="160" t="s">
        <v>18</v>
      </c>
      <c r="E5614" s="160" t="s">
        <v>18</v>
      </c>
      <c r="F5614" s="268" t="s">
        <v>6181</v>
      </c>
      <c r="G5614" s="160" t="s">
        <v>31</v>
      </c>
      <c r="H5614" s="161" t="s">
        <v>39</v>
      </c>
      <c r="I5614" s="160" t="s">
        <v>18</v>
      </c>
      <c r="J5614" s="160" t="s">
        <v>18</v>
      </c>
      <c r="K5614" s="240" t="s">
        <v>34</v>
      </c>
      <c r="L5614" s="241" t="s">
        <v>34</v>
      </c>
      <c r="M5614" s="241" t="s">
        <v>34</v>
      </c>
      <c r="N5614" s="241" t="s">
        <v>34</v>
      </c>
      <c r="O5614" s="241" t="s">
        <v>34</v>
      </c>
      <c r="P5614" s="241" t="s">
        <v>48</v>
      </c>
      <c r="Q5614" s="159" t="s">
        <v>34</v>
      </c>
      <c r="R5614" s="100" t="s">
        <v>34</v>
      </c>
      <c r="S5614" s="163">
        <v>1</v>
      </c>
      <c r="T5614" s="103" t="s">
        <v>500</v>
      </c>
      <c r="U5614" s="160" t="s">
        <v>493</v>
      </c>
      <c r="V5614" s="160" t="s">
        <v>501</v>
      </c>
      <c r="W5614" s="159"/>
      <c r="X5614" s="159"/>
    </row>
    <row r="5615" spans="1:24" ht="30.75">
      <c r="A5615" s="155">
        <f>A5614+1</f>
        <v>5613</v>
      </c>
      <c r="B5615" s="160" t="s">
        <v>1957</v>
      </c>
      <c r="C5615" s="159">
        <v>2022</v>
      </c>
      <c r="D5615" s="160" t="s">
        <v>18</v>
      </c>
      <c r="E5615" s="160" t="s">
        <v>18</v>
      </c>
      <c r="F5615" s="268" t="s">
        <v>6182</v>
      </c>
      <c r="G5615" s="160" t="s">
        <v>31</v>
      </c>
      <c r="H5615" s="161" t="s">
        <v>29</v>
      </c>
      <c r="I5615" s="160" t="s">
        <v>18</v>
      </c>
      <c r="J5615" s="160" t="s">
        <v>18</v>
      </c>
      <c r="K5615" s="240" t="s">
        <v>34</v>
      </c>
      <c r="L5615" s="241" t="s">
        <v>34</v>
      </c>
      <c r="M5615" s="241" t="s">
        <v>34</v>
      </c>
      <c r="N5615" s="241" t="s">
        <v>34</v>
      </c>
      <c r="O5615" s="241" t="s">
        <v>34</v>
      </c>
      <c r="P5615" s="241" t="s">
        <v>48</v>
      </c>
      <c r="Q5615" s="159" t="s">
        <v>34</v>
      </c>
      <c r="R5615" s="100" t="s">
        <v>34</v>
      </c>
      <c r="S5615" s="163">
        <v>1</v>
      </c>
      <c r="T5615" s="103" t="s">
        <v>500</v>
      </c>
      <c r="U5615" s="160" t="s">
        <v>493</v>
      </c>
      <c r="V5615" s="160" t="s">
        <v>501</v>
      </c>
      <c r="W5615" s="159"/>
      <c r="X5615" s="159"/>
    </row>
    <row r="5616" spans="1:24" ht="30.75">
      <c r="A5616" s="155">
        <f>A5615+1</f>
        <v>5614</v>
      </c>
      <c r="B5616" s="160" t="s">
        <v>1957</v>
      </c>
      <c r="C5616" s="159">
        <v>2022</v>
      </c>
      <c r="D5616" s="160" t="s">
        <v>18</v>
      </c>
      <c r="E5616" s="160" t="s">
        <v>18</v>
      </c>
      <c r="F5616" s="268" t="s">
        <v>6183</v>
      </c>
      <c r="G5616" s="160" t="s">
        <v>31</v>
      </c>
      <c r="H5616" s="161" t="s">
        <v>50</v>
      </c>
      <c r="I5616" s="160" t="s">
        <v>18</v>
      </c>
      <c r="J5616" s="160" t="s">
        <v>18</v>
      </c>
      <c r="K5616" s="240" t="s">
        <v>34</v>
      </c>
      <c r="L5616" s="241" t="s">
        <v>34</v>
      </c>
      <c r="M5616" s="241" t="s">
        <v>34</v>
      </c>
      <c r="N5616" s="241" t="s">
        <v>34</v>
      </c>
      <c r="O5616" s="241" t="s">
        <v>34</v>
      </c>
      <c r="P5616" s="241" t="s">
        <v>48</v>
      </c>
      <c r="Q5616" s="159" t="s">
        <v>48</v>
      </c>
      <c r="R5616" s="100" t="s">
        <v>48</v>
      </c>
      <c r="S5616" s="163">
        <v>1</v>
      </c>
      <c r="T5616" s="103" t="s">
        <v>500</v>
      </c>
      <c r="U5616" s="160" t="s">
        <v>493</v>
      </c>
      <c r="V5616" s="160" t="s">
        <v>501</v>
      </c>
      <c r="W5616" s="159"/>
      <c r="X5616" s="159"/>
    </row>
    <row r="5617" spans="1:24" ht="41.25">
      <c r="A5617" s="155">
        <f>A5616+1</f>
        <v>5615</v>
      </c>
      <c r="B5617" s="160" t="s">
        <v>1957</v>
      </c>
      <c r="C5617" s="159">
        <v>2022</v>
      </c>
      <c r="D5617" s="160" t="s">
        <v>184</v>
      </c>
      <c r="E5617" s="160" t="s">
        <v>184</v>
      </c>
      <c r="F5617" s="268" t="s">
        <v>6184</v>
      </c>
      <c r="G5617" s="160" t="s">
        <v>31</v>
      </c>
      <c r="H5617" s="161" t="s">
        <v>39</v>
      </c>
      <c r="I5617" s="160" t="s">
        <v>186</v>
      </c>
      <c r="J5617" s="160" t="s">
        <v>5424</v>
      </c>
      <c r="K5617" s="240" t="s">
        <v>34</v>
      </c>
      <c r="L5617" s="241" t="s">
        <v>34</v>
      </c>
      <c r="M5617" s="241" t="s">
        <v>34</v>
      </c>
      <c r="N5617" s="241" t="s">
        <v>34</v>
      </c>
      <c r="O5617" s="241" t="s">
        <v>48</v>
      </c>
      <c r="P5617" s="241" t="s">
        <v>34</v>
      </c>
      <c r="Q5617" s="159" t="s">
        <v>34</v>
      </c>
      <c r="R5617" s="100" t="s">
        <v>34</v>
      </c>
      <c r="S5617" s="163">
        <v>1</v>
      </c>
      <c r="T5617" s="103" t="s">
        <v>202</v>
      </c>
      <c r="U5617" s="160" t="s">
        <v>184</v>
      </c>
      <c r="V5617" s="160" t="s">
        <v>184</v>
      </c>
      <c r="W5617" s="159"/>
      <c r="X5617" s="159"/>
    </row>
    <row r="5618" spans="1:24" ht="81">
      <c r="A5618" s="155">
        <f>A5617+1</f>
        <v>5616</v>
      </c>
      <c r="B5618" s="160" t="s">
        <v>1957</v>
      </c>
      <c r="C5618" s="159">
        <v>2022</v>
      </c>
      <c r="D5618" s="160" t="s">
        <v>184</v>
      </c>
      <c r="E5618" s="160" t="s">
        <v>184</v>
      </c>
      <c r="F5618" s="268" t="s">
        <v>6185</v>
      </c>
      <c r="G5618" s="160" t="s">
        <v>426</v>
      </c>
      <c r="H5618" s="161" t="s">
        <v>83</v>
      </c>
      <c r="I5618" s="160" t="s">
        <v>186</v>
      </c>
      <c r="J5618" s="160" t="s">
        <v>201</v>
      </c>
      <c r="K5618" s="240" t="s">
        <v>34</v>
      </c>
      <c r="L5618" s="241" t="s">
        <v>34</v>
      </c>
      <c r="M5618" s="241" t="s">
        <v>34</v>
      </c>
      <c r="N5618" s="241" t="s">
        <v>34</v>
      </c>
      <c r="O5618" s="241" t="s">
        <v>34</v>
      </c>
      <c r="P5618" s="241" t="s">
        <v>34</v>
      </c>
      <c r="Q5618" s="159" t="s">
        <v>34</v>
      </c>
      <c r="R5618" s="100" t="s">
        <v>34</v>
      </c>
      <c r="S5618" s="163">
        <v>1</v>
      </c>
      <c r="T5618" s="103" t="s">
        <v>202</v>
      </c>
      <c r="U5618" s="160" t="s">
        <v>184</v>
      </c>
      <c r="V5618" s="160" t="s">
        <v>184</v>
      </c>
      <c r="W5618" s="159"/>
      <c r="X5618" s="159"/>
    </row>
    <row r="5619" spans="1:24" ht="81">
      <c r="A5619" s="155">
        <f>A5618+1</f>
        <v>5617</v>
      </c>
      <c r="B5619" s="160" t="s">
        <v>1957</v>
      </c>
      <c r="C5619" s="159">
        <v>2022</v>
      </c>
      <c r="D5619" s="160" t="s">
        <v>208</v>
      </c>
      <c r="E5619" s="160" t="s">
        <v>6186</v>
      </c>
      <c r="F5619" s="268" t="s">
        <v>6187</v>
      </c>
      <c r="G5619" s="160" t="s">
        <v>426</v>
      </c>
      <c r="H5619" s="161" t="s">
        <v>83</v>
      </c>
      <c r="I5619" s="160" t="s">
        <v>208</v>
      </c>
      <c r="J5619" s="160" t="s">
        <v>209</v>
      </c>
      <c r="K5619" s="240" t="s">
        <v>34</v>
      </c>
      <c r="L5619" s="241" t="s">
        <v>34</v>
      </c>
      <c r="M5619" s="241" t="s">
        <v>48</v>
      </c>
      <c r="N5619" s="241" t="s">
        <v>34</v>
      </c>
      <c r="O5619" s="241" t="s">
        <v>48</v>
      </c>
      <c r="P5619" s="241" t="s">
        <v>34</v>
      </c>
      <c r="Q5619" s="159" t="s">
        <v>34</v>
      </c>
      <c r="R5619" s="100" t="s">
        <v>34</v>
      </c>
      <c r="S5619" s="163">
        <v>1</v>
      </c>
      <c r="T5619" s="103" t="s">
        <v>5426</v>
      </c>
      <c r="U5619" s="160" t="s">
        <v>208</v>
      </c>
      <c r="V5619" s="160" t="s">
        <v>211</v>
      </c>
      <c r="W5619" s="159"/>
      <c r="X5619" s="159"/>
    </row>
    <row r="5620" spans="1:24" ht="30.75">
      <c r="A5620" s="155">
        <f>A5619+1</f>
        <v>5618</v>
      </c>
      <c r="B5620" s="160" t="s">
        <v>1957</v>
      </c>
      <c r="C5620" s="159">
        <v>2022</v>
      </c>
      <c r="D5620" s="160" t="s">
        <v>208</v>
      </c>
      <c r="E5620" s="160" t="s">
        <v>212</v>
      </c>
      <c r="F5620" s="268" t="s">
        <v>6188</v>
      </c>
      <c r="G5620" s="160" t="s">
        <v>31</v>
      </c>
      <c r="H5620" s="161" t="s">
        <v>39</v>
      </c>
      <c r="I5620" s="160" t="s">
        <v>208</v>
      </c>
      <c r="J5620" s="160" t="s">
        <v>212</v>
      </c>
      <c r="K5620" s="240" t="s">
        <v>34</v>
      </c>
      <c r="L5620" s="241" t="s">
        <v>34</v>
      </c>
      <c r="M5620" s="241" t="s">
        <v>48</v>
      </c>
      <c r="N5620" s="241" t="s">
        <v>34</v>
      </c>
      <c r="O5620" s="241" t="s">
        <v>34</v>
      </c>
      <c r="P5620" s="241" t="s">
        <v>34</v>
      </c>
      <c r="Q5620" s="159" t="s">
        <v>34</v>
      </c>
      <c r="R5620" s="159" t="s">
        <v>34</v>
      </c>
      <c r="S5620" s="163">
        <v>1</v>
      </c>
      <c r="T5620" s="103" t="s">
        <v>5426</v>
      </c>
      <c r="U5620" s="160" t="s">
        <v>208</v>
      </c>
      <c r="V5620" s="160" t="s">
        <v>211</v>
      </c>
      <c r="W5620" s="159"/>
      <c r="X5620" s="159"/>
    </row>
    <row r="5621" spans="1:24" ht="81">
      <c r="A5621" s="155">
        <f>A5620+1</f>
        <v>5619</v>
      </c>
      <c r="B5621" s="160" t="s">
        <v>1957</v>
      </c>
      <c r="C5621" s="159">
        <v>2022</v>
      </c>
      <c r="D5621" s="160" t="s">
        <v>208</v>
      </c>
      <c r="E5621" s="160" t="s">
        <v>212</v>
      </c>
      <c r="F5621" s="268" t="s">
        <v>6189</v>
      </c>
      <c r="G5621" s="160" t="s">
        <v>426</v>
      </c>
      <c r="H5621" s="161" t="s">
        <v>83</v>
      </c>
      <c r="I5621" s="160" t="s">
        <v>208</v>
      </c>
      <c r="J5621" s="160" t="s">
        <v>212</v>
      </c>
      <c r="K5621" s="240" t="s">
        <v>34</v>
      </c>
      <c r="L5621" s="241" t="s">
        <v>34</v>
      </c>
      <c r="M5621" s="241" t="s">
        <v>34</v>
      </c>
      <c r="N5621" s="241" t="s">
        <v>34</v>
      </c>
      <c r="O5621" s="241" t="s">
        <v>34</v>
      </c>
      <c r="P5621" s="241" t="s">
        <v>34</v>
      </c>
      <c r="Q5621" s="159" t="s">
        <v>34</v>
      </c>
      <c r="R5621" s="159" t="s">
        <v>34</v>
      </c>
      <c r="S5621" s="163">
        <v>1</v>
      </c>
      <c r="T5621" s="103" t="s">
        <v>5426</v>
      </c>
      <c r="U5621" s="160" t="s">
        <v>208</v>
      </c>
      <c r="V5621" s="160" t="s">
        <v>211</v>
      </c>
      <c r="W5621" s="159"/>
      <c r="X5621" s="159"/>
    </row>
    <row r="5622" spans="1:24" ht="30.75">
      <c r="A5622" s="155">
        <f>A5621+1</f>
        <v>5620</v>
      </c>
      <c r="B5622" s="160" t="s">
        <v>1957</v>
      </c>
      <c r="C5622" s="159">
        <v>2022</v>
      </c>
      <c r="D5622" s="160" t="s">
        <v>208</v>
      </c>
      <c r="E5622" s="160" t="s">
        <v>212</v>
      </c>
      <c r="F5622" s="268" t="s">
        <v>6190</v>
      </c>
      <c r="G5622" s="160" t="s">
        <v>31</v>
      </c>
      <c r="H5622" s="161" t="s">
        <v>42</v>
      </c>
      <c r="I5622" s="160" t="s">
        <v>208</v>
      </c>
      <c r="J5622" s="160" t="s">
        <v>212</v>
      </c>
      <c r="K5622" s="240" t="s">
        <v>34</v>
      </c>
      <c r="L5622" s="241" t="s">
        <v>34</v>
      </c>
      <c r="M5622" s="241" t="s">
        <v>34</v>
      </c>
      <c r="N5622" s="241" t="s">
        <v>34</v>
      </c>
      <c r="O5622" s="241" t="s">
        <v>34</v>
      </c>
      <c r="P5622" s="241" t="s">
        <v>34</v>
      </c>
      <c r="Q5622" s="159" t="s">
        <v>48</v>
      </c>
      <c r="R5622" s="159" t="s">
        <v>48</v>
      </c>
      <c r="S5622" s="163">
        <v>1</v>
      </c>
      <c r="T5622" s="103" t="s">
        <v>5426</v>
      </c>
      <c r="U5622" s="160" t="s">
        <v>208</v>
      </c>
      <c r="V5622" s="160" t="s">
        <v>211</v>
      </c>
      <c r="W5622" s="159"/>
      <c r="X5622" s="159"/>
    </row>
    <row r="5623" spans="1:24" ht="30.75">
      <c r="A5623" s="155">
        <f>A5622+1</f>
        <v>5621</v>
      </c>
      <c r="B5623" s="160" t="s">
        <v>1957</v>
      </c>
      <c r="C5623" s="159">
        <v>2022</v>
      </c>
      <c r="D5623" s="160" t="s">
        <v>208</v>
      </c>
      <c r="E5623" s="160" t="s">
        <v>212</v>
      </c>
      <c r="F5623" s="268" t="s">
        <v>6191</v>
      </c>
      <c r="G5623" s="160" t="s">
        <v>31</v>
      </c>
      <c r="H5623" s="161" t="s">
        <v>29</v>
      </c>
      <c r="I5623" s="160" t="s">
        <v>208</v>
      </c>
      <c r="J5623" s="160" t="s">
        <v>212</v>
      </c>
      <c r="K5623" s="240" t="s">
        <v>34</v>
      </c>
      <c r="L5623" s="241" t="s">
        <v>34</v>
      </c>
      <c r="M5623" s="241" t="s">
        <v>34</v>
      </c>
      <c r="N5623" s="241" t="s">
        <v>34</v>
      </c>
      <c r="O5623" s="241" t="s">
        <v>34</v>
      </c>
      <c r="P5623" s="241" t="s">
        <v>34</v>
      </c>
      <c r="Q5623" s="159" t="s">
        <v>34</v>
      </c>
      <c r="R5623" s="159" t="s">
        <v>34</v>
      </c>
      <c r="S5623" s="163">
        <v>1</v>
      </c>
      <c r="T5623" s="103" t="s">
        <v>5426</v>
      </c>
      <c r="U5623" s="160" t="s">
        <v>208</v>
      </c>
      <c r="V5623" s="160" t="s">
        <v>211</v>
      </c>
      <c r="W5623" s="159"/>
      <c r="X5623" s="159"/>
    </row>
    <row r="5624" spans="1:24" ht="30.75">
      <c r="A5624" s="155">
        <f>A5623+1</f>
        <v>5622</v>
      </c>
      <c r="B5624" s="160" t="s">
        <v>1957</v>
      </c>
      <c r="C5624" s="159">
        <v>2022</v>
      </c>
      <c r="D5624" s="160" t="s">
        <v>208</v>
      </c>
      <c r="E5624" s="160" t="s">
        <v>749</v>
      </c>
      <c r="F5624" s="268" t="s">
        <v>6192</v>
      </c>
      <c r="G5624" s="160" t="s">
        <v>31</v>
      </c>
      <c r="H5624" s="161" t="s">
        <v>39</v>
      </c>
      <c r="I5624" s="160" t="s">
        <v>208</v>
      </c>
      <c r="J5624" s="160" t="s">
        <v>751</v>
      </c>
      <c r="K5624" s="240" t="s">
        <v>34</v>
      </c>
      <c r="L5624" s="241" t="s">
        <v>34</v>
      </c>
      <c r="M5624" s="241" t="s">
        <v>34</v>
      </c>
      <c r="N5624" s="241" t="s">
        <v>34</v>
      </c>
      <c r="O5624" s="241" t="s">
        <v>34</v>
      </c>
      <c r="P5624" s="241" t="s">
        <v>34</v>
      </c>
      <c r="Q5624" s="159" t="s">
        <v>34</v>
      </c>
      <c r="R5624" s="100" t="s">
        <v>34</v>
      </c>
      <c r="S5624" s="163">
        <v>1</v>
      </c>
      <c r="T5624" s="103" t="s">
        <v>5426</v>
      </c>
      <c r="U5624" s="160" t="s">
        <v>208</v>
      </c>
      <c r="V5624" s="160" t="s">
        <v>1540</v>
      </c>
      <c r="W5624" s="159"/>
      <c r="X5624" s="159"/>
    </row>
    <row r="5625" spans="1:24" ht="30.75">
      <c r="A5625" s="155">
        <f>A5624+1</f>
        <v>5623</v>
      </c>
      <c r="B5625" s="160" t="s">
        <v>1957</v>
      </c>
      <c r="C5625" s="159">
        <v>2022</v>
      </c>
      <c r="D5625" s="160" t="s">
        <v>208</v>
      </c>
      <c r="E5625" s="160" t="s">
        <v>749</v>
      </c>
      <c r="F5625" s="268" t="s">
        <v>6193</v>
      </c>
      <c r="G5625" s="160" t="s">
        <v>31</v>
      </c>
      <c r="H5625" s="161" t="s">
        <v>39</v>
      </c>
      <c r="I5625" s="160" t="s">
        <v>208</v>
      </c>
      <c r="J5625" s="160" t="s">
        <v>751</v>
      </c>
      <c r="K5625" s="240" t="s">
        <v>34</v>
      </c>
      <c r="L5625" s="241" t="s">
        <v>34</v>
      </c>
      <c r="M5625" s="241" t="s">
        <v>34</v>
      </c>
      <c r="N5625" s="241" t="s">
        <v>34</v>
      </c>
      <c r="O5625" s="241" t="s">
        <v>34</v>
      </c>
      <c r="P5625" s="241" t="s">
        <v>34</v>
      </c>
      <c r="Q5625" s="159" t="s">
        <v>34</v>
      </c>
      <c r="R5625" s="100" t="s">
        <v>34</v>
      </c>
      <c r="S5625" s="163">
        <v>1</v>
      </c>
      <c r="T5625" s="103" t="s">
        <v>5426</v>
      </c>
      <c r="U5625" s="160" t="s">
        <v>208</v>
      </c>
      <c r="V5625" s="160" t="s">
        <v>1540</v>
      </c>
      <c r="W5625" s="159"/>
      <c r="X5625" s="159"/>
    </row>
    <row r="5626" spans="1:24" ht="41.25">
      <c r="A5626" s="155">
        <f>A5625+1</f>
        <v>5624</v>
      </c>
      <c r="B5626" s="160" t="s">
        <v>1957</v>
      </c>
      <c r="C5626" s="159">
        <v>2022</v>
      </c>
      <c r="D5626" s="160" t="s">
        <v>208</v>
      </c>
      <c r="E5626" s="160" t="s">
        <v>512</v>
      </c>
      <c r="F5626" s="268" t="s">
        <v>6194</v>
      </c>
      <c r="G5626" s="160" t="s">
        <v>31</v>
      </c>
      <c r="H5626" s="161" t="s">
        <v>39</v>
      </c>
      <c r="I5626" s="160" t="s">
        <v>208</v>
      </c>
      <c r="J5626" s="160" t="s">
        <v>514</v>
      </c>
      <c r="K5626" s="240" t="s">
        <v>34</v>
      </c>
      <c r="L5626" s="241" t="s">
        <v>34</v>
      </c>
      <c r="M5626" s="241" t="s">
        <v>34</v>
      </c>
      <c r="N5626" s="241" t="s">
        <v>34</v>
      </c>
      <c r="O5626" s="241" t="s">
        <v>34</v>
      </c>
      <c r="P5626" s="241" t="s">
        <v>34</v>
      </c>
      <c r="Q5626" s="159" t="s">
        <v>34</v>
      </c>
      <c r="R5626" s="100" t="s">
        <v>34</v>
      </c>
      <c r="S5626" s="163">
        <v>1</v>
      </c>
      <c r="T5626" s="103" t="s">
        <v>5426</v>
      </c>
      <c r="U5626" s="160" t="s">
        <v>208</v>
      </c>
      <c r="V5626" s="160" t="s">
        <v>6195</v>
      </c>
      <c r="W5626" s="159"/>
      <c r="X5626" s="159"/>
    </row>
    <row r="5627" spans="1:24" ht="41.25">
      <c r="A5627" s="155">
        <f>A5626+1</f>
        <v>5625</v>
      </c>
      <c r="B5627" s="160" t="s">
        <v>1957</v>
      </c>
      <c r="C5627" s="159">
        <v>2022</v>
      </c>
      <c r="D5627" s="160" t="s">
        <v>208</v>
      </c>
      <c r="E5627" s="160" t="s">
        <v>512</v>
      </c>
      <c r="F5627" s="268" t="s">
        <v>6196</v>
      </c>
      <c r="G5627" s="160" t="s">
        <v>31</v>
      </c>
      <c r="H5627" s="161" t="s">
        <v>39</v>
      </c>
      <c r="I5627" s="160" t="s">
        <v>208</v>
      </c>
      <c r="J5627" s="160" t="s">
        <v>514</v>
      </c>
      <c r="K5627" s="240" t="s">
        <v>34</v>
      </c>
      <c r="L5627" s="241" t="s">
        <v>34</v>
      </c>
      <c r="M5627" s="241" t="s">
        <v>34</v>
      </c>
      <c r="N5627" s="241" t="s">
        <v>34</v>
      </c>
      <c r="O5627" s="241" t="s">
        <v>34</v>
      </c>
      <c r="P5627" s="241" t="s">
        <v>34</v>
      </c>
      <c r="Q5627" s="159" t="s">
        <v>34</v>
      </c>
      <c r="R5627" s="100" t="s">
        <v>34</v>
      </c>
      <c r="S5627" s="163">
        <v>1</v>
      </c>
      <c r="T5627" s="103" t="s">
        <v>5426</v>
      </c>
      <c r="U5627" s="160" t="s">
        <v>208</v>
      </c>
      <c r="V5627" s="160" t="s">
        <v>6195</v>
      </c>
      <c r="W5627" s="159"/>
      <c r="X5627" s="159"/>
    </row>
    <row r="5628" spans="1:24" ht="41.25">
      <c r="A5628" s="155">
        <f>A5627+1</f>
        <v>5626</v>
      </c>
      <c r="B5628" s="160" t="s">
        <v>1957</v>
      </c>
      <c r="C5628" s="159">
        <v>2022</v>
      </c>
      <c r="D5628" s="160" t="s">
        <v>208</v>
      </c>
      <c r="E5628" s="160" t="s">
        <v>512</v>
      </c>
      <c r="F5628" s="268" t="s">
        <v>6197</v>
      </c>
      <c r="G5628" s="160" t="s">
        <v>31</v>
      </c>
      <c r="H5628" s="161" t="s">
        <v>39</v>
      </c>
      <c r="I5628" s="160" t="s">
        <v>208</v>
      </c>
      <c r="J5628" s="160" t="s">
        <v>514</v>
      </c>
      <c r="K5628" s="240" t="s">
        <v>34</v>
      </c>
      <c r="L5628" s="241" t="s">
        <v>34</v>
      </c>
      <c r="M5628" s="241" t="s">
        <v>34</v>
      </c>
      <c r="N5628" s="241" t="s">
        <v>34</v>
      </c>
      <c r="O5628" s="241" t="s">
        <v>34</v>
      </c>
      <c r="P5628" s="241" t="s">
        <v>34</v>
      </c>
      <c r="Q5628" s="159" t="s">
        <v>34</v>
      </c>
      <c r="R5628" s="100" t="s">
        <v>34</v>
      </c>
      <c r="S5628" s="163">
        <v>1</v>
      </c>
      <c r="T5628" s="103" t="s">
        <v>5426</v>
      </c>
      <c r="U5628" s="160" t="s">
        <v>208</v>
      </c>
      <c r="V5628" s="160" t="s">
        <v>6195</v>
      </c>
      <c r="W5628" s="159"/>
      <c r="X5628" s="159"/>
    </row>
    <row r="5629" spans="1:24" ht="81">
      <c r="A5629" s="155">
        <f>A5628+1</f>
        <v>5627</v>
      </c>
      <c r="B5629" s="160" t="s">
        <v>1957</v>
      </c>
      <c r="C5629" s="159">
        <v>2022</v>
      </c>
      <c r="D5629" s="160" t="s">
        <v>5711</v>
      </c>
      <c r="E5629" s="160" t="s">
        <v>220</v>
      </c>
      <c r="F5629" s="268" t="s">
        <v>6198</v>
      </c>
      <c r="G5629" s="160" t="s">
        <v>426</v>
      </c>
      <c r="H5629" s="161" t="s">
        <v>83</v>
      </c>
      <c r="I5629" s="160" t="s">
        <v>222</v>
      </c>
      <c r="J5629" s="160" t="s">
        <v>17</v>
      </c>
      <c r="K5629" s="240" t="s">
        <v>34</v>
      </c>
      <c r="L5629" s="241" t="s">
        <v>34</v>
      </c>
      <c r="M5629" s="241" t="s">
        <v>34</v>
      </c>
      <c r="N5629" s="241" t="s">
        <v>34</v>
      </c>
      <c r="O5629" s="241" t="s">
        <v>48</v>
      </c>
      <c r="P5629" s="241" t="s">
        <v>34</v>
      </c>
      <c r="Q5629" s="159" t="s">
        <v>34</v>
      </c>
      <c r="R5629" s="159" t="s">
        <v>34</v>
      </c>
      <c r="S5629" s="163">
        <v>1</v>
      </c>
      <c r="T5629" s="103" t="s">
        <v>223</v>
      </c>
      <c r="U5629" s="160" t="s">
        <v>5711</v>
      </c>
      <c r="V5629" s="160" t="s">
        <v>220</v>
      </c>
      <c r="W5629" s="159"/>
      <c r="X5629" s="159"/>
    </row>
    <row r="5630" spans="1:24" ht="30.75">
      <c r="A5630" s="155">
        <f>A5629+1</f>
        <v>5628</v>
      </c>
      <c r="B5630" s="160" t="s">
        <v>1957</v>
      </c>
      <c r="C5630" s="159">
        <v>2022</v>
      </c>
      <c r="D5630" s="160" t="s">
        <v>5711</v>
      </c>
      <c r="E5630" s="160" t="s">
        <v>220</v>
      </c>
      <c r="F5630" s="268" t="s">
        <v>6199</v>
      </c>
      <c r="G5630" s="160" t="s">
        <v>31</v>
      </c>
      <c r="H5630" s="161" t="s">
        <v>42</v>
      </c>
      <c r="I5630" s="160" t="s">
        <v>222</v>
      </c>
      <c r="J5630" s="160" t="s">
        <v>17</v>
      </c>
      <c r="K5630" s="240" t="s">
        <v>34</v>
      </c>
      <c r="L5630" s="241" t="s">
        <v>34</v>
      </c>
      <c r="M5630" s="241" t="s">
        <v>34</v>
      </c>
      <c r="N5630" s="241" t="s">
        <v>34</v>
      </c>
      <c r="O5630" s="241" t="s">
        <v>48</v>
      </c>
      <c r="P5630" s="241" t="s">
        <v>34</v>
      </c>
      <c r="Q5630" s="159" t="s">
        <v>34</v>
      </c>
      <c r="R5630" s="159" t="s">
        <v>34</v>
      </c>
      <c r="S5630" s="163">
        <v>1</v>
      </c>
      <c r="T5630" s="103" t="s">
        <v>223</v>
      </c>
      <c r="U5630" s="160" t="s">
        <v>5711</v>
      </c>
      <c r="V5630" s="160" t="s">
        <v>220</v>
      </c>
      <c r="W5630" s="159"/>
      <c r="X5630" s="159"/>
    </row>
    <row r="5631" spans="1:24" ht="30.75">
      <c r="A5631" s="155">
        <f>A5630+1</f>
        <v>5629</v>
      </c>
      <c r="B5631" s="160" t="s">
        <v>1957</v>
      </c>
      <c r="C5631" s="159">
        <v>2022</v>
      </c>
      <c r="D5631" s="160" t="s">
        <v>5711</v>
      </c>
      <c r="E5631" s="160" t="s">
        <v>220</v>
      </c>
      <c r="F5631" s="268" t="s">
        <v>6200</v>
      </c>
      <c r="G5631" s="160" t="s">
        <v>31</v>
      </c>
      <c r="H5631" s="161" t="s">
        <v>46</v>
      </c>
      <c r="I5631" s="160" t="s">
        <v>222</v>
      </c>
      <c r="J5631" s="160" t="s">
        <v>17</v>
      </c>
      <c r="K5631" s="240" t="s">
        <v>34</v>
      </c>
      <c r="L5631" s="241" t="s">
        <v>34</v>
      </c>
      <c r="M5631" s="241" t="s">
        <v>34</v>
      </c>
      <c r="N5631" s="241" t="s">
        <v>34</v>
      </c>
      <c r="O5631" s="241" t="s">
        <v>48</v>
      </c>
      <c r="P5631" s="241" t="s">
        <v>34</v>
      </c>
      <c r="Q5631" s="159" t="s">
        <v>34</v>
      </c>
      <c r="R5631" s="159" t="s">
        <v>34</v>
      </c>
      <c r="S5631" s="163">
        <v>1</v>
      </c>
      <c r="T5631" s="103" t="s">
        <v>223</v>
      </c>
      <c r="U5631" s="160" t="s">
        <v>5711</v>
      </c>
      <c r="V5631" s="160" t="s">
        <v>220</v>
      </c>
      <c r="W5631" s="159"/>
      <c r="X5631" s="159"/>
    </row>
    <row r="5632" spans="1:24" ht="30.75">
      <c r="A5632" s="155">
        <f>A5631+1</f>
        <v>5630</v>
      </c>
      <c r="B5632" s="160" t="s">
        <v>1957</v>
      </c>
      <c r="C5632" s="159">
        <v>2022</v>
      </c>
      <c r="D5632" s="160" t="s">
        <v>5711</v>
      </c>
      <c r="E5632" s="160" t="s">
        <v>220</v>
      </c>
      <c r="F5632" s="268" t="s">
        <v>6201</v>
      </c>
      <c r="G5632" s="160" t="s">
        <v>31</v>
      </c>
      <c r="H5632" s="161" t="s">
        <v>39</v>
      </c>
      <c r="I5632" s="160" t="s">
        <v>222</v>
      </c>
      <c r="J5632" s="160" t="s">
        <v>17</v>
      </c>
      <c r="K5632" s="240" t="s">
        <v>34</v>
      </c>
      <c r="L5632" s="241" t="s">
        <v>34</v>
      </c>
      <c r="M5632" s="241" t="s">
        <v>34</v>
      </c>
      <c r="N5632" s="241" t="s">
        <v>34</v>
      </c>
      <c r="O5632" s="241" t="s">
        <v>48</v>
      </c>
      <c r="P5632" s="241" t="s">
        <v>34</v>
      </c>
      <c r="Q5632" s="159" t="s">
        <v>34</v>
      </c>
      <c r="R5632" s="159" t="s">
        <v>34</v>
      </c>
      <c r="S5632" s="163">
        <v>1</v>
      </c>
      <c r="T5632" s="103" t="s">
        <v>223</v>
      </c>
      <c r="U5632" s="160" t="s">
        <v>5711</v>
      </c>
      <c r="V5632" s="160" t="s">
        <v>220</v>
      </c>
      <c r="W5632" s="159"/>
      <c r="X5632" s="159"/>
    </row>
    <row r="5633" spans="1:24" ht="30.75">
      <c r="A5633" s="155">
        <f>A5632+1</f>
        <v>5631</v>
      </c>
      <c r="B5633" s="160" t="s">
        <v>1957</v>
      </c>
      <c r="C5633" s="159">
        <v>2022</v>
      </c>
      <c r="D5633" s="160" t="s">
        <v>5711</v>
      </c>
      <c r="E5633" s="160" t="s">
        <v>220</v>
      </c>
      <c r="F5633" s="268" t="s">
        <v>6202</v>
      </c>
      <c r="G5633" s="160" t="s">
        <v>31</v>
      </c>
      <c r="H5633" s="161" t="s">
        <v>29</v>
      </c>
      <c r="I5633" s="160" t="s">
        <v>222</v>
      </c>
      <c r="J5633" s="160" t="s">
        <v>17</v>
      </c>
      <c r="K5633" s="240" t="s">
        <v>34</v>
      </c>
      <c r="L5633" s="241" t="s">
        <v>34</v>
      </c>
      <c r="M5633" s="241" t="s">
        <v>34</v>
      </c>
      <c r="N5633" s="241" t="s">
        <v>34</v>
      </c>
      <c r="O5633" s="241" t="s">
        <v>48</v>
      </c>
      <c r="P5633" s="241" t="s">
        <v>34</v>
      </c>
      <c r="Q5633" s="159" t="s">
        <v>34</v>
      </c>
      <c r="R5633" s="159" t="s">
        <v>34</v>
      </c>
      <c r="S5633" s="163">
        <v>1</v>
      </c>
      <c r="T5633" s="103" t="s">
        <v>223</v>
      </c>
      <c r="U5633" s="160" t="s">
        <v>5711</v>
      </c>
      <c r="V5633" s="160" t="s">
        <v>220</v>
      </c>
      <c r="W5633" s="159"/>
      <c r="X5633" s="159"/>
    </row>
    <row r="5634" spans="1:24" ht="30.75">
      <c r="A5634" s="155">
        <f>A5633+1</f>
        <v>5632</v>
      </c>
      <c r="B5634" s="160" t="s">
        <v>1957</v>
      </c>
      <c r="C5634" s="159">
        <v>2022</v>
      </c>
      <c r="D5634" s="160" t="s">
        <v>5711</v>
      </c>
      <c r="E5634" s="160" t="s">
        <v>220</v>
      </c>
      <c r="F5634" s="268" t="s">
        <v>6203</v>
      </c>
      <c r="G5634" s="160" t="s">
        <v>31</v>
      </c>
      <c r="H5634" s="161" t="s">
        <v>42</v>
      </c>
      <c r="I5634" s="160" t="s">
        <v>222</v>
      </c>
      <c r="J5634" s="160" t="s">
        <v>17</v>
      </c>
      <c r="K5634" s="240" t="s">
        <v>34</v>
      </c>
      <c r="L5634" s="241" t="s">
        <v>34</v>
      </c>
      <c r="M5634" s="241" t="s">
        <v>34</v>
      </c>
      <c r="N5634" s="241" t="s">
        <v>34</v>
      </c>
      <c r="O5634" s="241" t="s">
        <v>48</v>
      </c>
      <c r="P5634" s="241" t="s">
        <v>34</v>
      </c>
      <c r="Q5634" s="159" t="s">
        <v>34</v>
      </c>
      <c r="R5634" s="159" t="s">
        <v>34</v>
      </c>
      <c r="S5634" s="163">
        <v>1</v>
      </c>
      <c r="T5634" s="103" t="s">
        <v>223</v>
      </c>
      <c r="U5634" s="160" t="s">
        <v>5711</v>
      </c>
      <c r="V5634" s="160" t="s">
        <v>220</v>
      </c>
      <c r="W5634" s="159"/>
      <c r="X5634" s="159"/>
    </row>
    <row r="5635" spans="1:24" ht="81">
      <c r="A5635" s="155">
        <f>A5634+1</f>
        <v>5633</v>
      </c>
      <c r="B5635" s="160" t="s">
        <v>1957</v>
      </c>
      <c r="C5635" s="159">
        <v>2022</v>
      </c>
      <c r="D5635" s="160" t="s">
        <v>5711</v>
      </c>
      <c r="E5635" s="160" t="s">
        <v>220</v>
      </c>
      <c r="F5635" s="268" t="s">
        <v>6204</v>
      </c>
      <c r="G5635" s="160" t="s">
        <v>426</v>
      </c>
      <c r="H5635" s="161" t="s">
        <v>83</v>
      </c>
      <c r="I5635" s="160" t="s">
        <v>222</v>
      </c>
      <c r="J5635" s="160" t="s">
        <v>17</v>
      </c>
      <c r="K5635" s="240" t="s">
        <v>34</v>
      </c>
      <c r="L5635" s="241" t="s">
        <v>34</v>
      </c>
      <c r="M5635" s="241" t="s">
        <v>34</v>
      </c>
      <c r="N5635" s="241" t="s">
        <v>34</v>
      </c>
      <c r="O5635" s="241" t="s">
        <v>48</v>
      </c>
      <c r="P5635" s="241" t="s">
        <v>34</v>
      </c>
      <c r="Q5635" s="159" t="s">
        <v>34</v>
      </c>
      <c r="R5635" s="159" t="s">
        <v>34</v>
      </c>
      <c r="S5635" s="163">
        <v>1</v>
      </c>
      <c r="T5635" s="103" t="s">
        <v>223</v>
      </c>
      <c r="U5635" s="160" t="s">
        <v>5711</v>
      </c>
      <c r="V5635" s="160" t="s">
        <v>220</v>
      </c>
      <c r="W5635" s="159"/>
      <c r="X5635" s="159"/>
    </row>
    <row r="5636" spans="1:24" ht="30.75">
      <c r="A5636" s="155">
        <f>A5635+1</f>
        <v>5634</v>
      </c>
      <c r="B5636" s="160" t="s">
        <v>1957</v>
      </c>
      <c r="C5636" s="159">
        <v>2022</v>
      </c>
      <c r="D5636" s="160" t="s">
        <v>5711</v>
      </c>
      <c r="E5636" s="160" t="s">
        <v>220</v>
      </c>
      <c r="F5636" s="268" t="s">
        <v>6205</v>
      </c>
      <c r="G5636" s="160" t="s">
        <v>31</v>
      </c>
      <c r="H5636" s="161" t="s">
        <v>39</v>
      </c>
      <c r="I5636" s="160" t="s">
        <v>222</v>
      </c>
      <c r="J5636" s="160" t="s">
        <v>17</v>
      </c>
      <c r="K5636" s="240" t="s">
        <v>34</v>
      </c>
      <c r="L5636" s="241" t="s">
        <v>34</v>
      </c>
      <c r="M5636" s="241" t="s">
        <v>34</v>
      </c>
      <c r="N5636" s="241" t="s">
        <v>34</v>
      </c>
      <c r="O5636" s="241" t="s">
        <v>48</v>
      </c>
      <c r="P5636" s="241" t="s">
        <v>34</v>
      </c>
      <c r="Q5636" s="159" t="s">
        <v>34</v>
      </c>
      <c r="R5636" s="159" t="s">
        <v>34</v>
      </c>
      <c r="S5636" s="163">
        <v>1</v>
      </c>
      <c r="T5636" s="103" t="s">
        <v>223</v>
      </c>
      <c r="U5636" s="160" t="s">
        <v>5711</v>
      </c>
      <c r="V5636" s="160" t="s">
        <v>220</v>
      </c>
      <c r="W5636" s="159"/>
      <c r="X5636" s="159"/>
    </row>
    <row r="5637" spans="1:24" ht="41.25">
      <c r="A5637" s="155">
        <f>A5636+1</f>
        <v>5635</v>
      </c>
      <c r="B5637" s="160" t="s">
        <v>1957</v>
      </c>
      <c r="C5637" s="159">
        <v>2022</v>
      </c>
      <c r="D5637" s="160" t="s">
        <v>5711</v>
      </c>
      <c r="E5637" s="160" t="s">
        <v>243</v>
      </c>
      <c r="F5637" s="268" t="s">
        <v>6206</v>
      </c>
      <c r="G5637" s="160" t="s">
        <v>31</v>
      </c>
      <c r="H5637" s="161" t="s">
        <v>29</v>
      </c>
      <c r="I5637" s="157" t="s">
        <v>71</v>
      </c>
      <c r="J5637" s="157" t="s">
        <v>232</v>
      </c>
      <c r="K5637" s="238" t="s">
        <v>34</v>
      </c>
      <c r="L5637" s="239" t="s">
        <v>34</v>
      </c>
      <c r="M5637" s="239" t="s">
        <v>34</v>
      </c>
      <c r="N5637" s="239" t="s">
        <v>34</v>
      </c>
      <c r="O5637" s="239" t="s">
        <v>34</v>
      </c>
      <c r="P5637" s="239" t="s">
        <v>34</v>
      </c>
      <c r="Q5637" s="159" t="s">
        <v>34</v>
      </c>
      <c r="R5637" s="159" t="s">
        <v>34</v>
      </c>
      <c r="S5637" s="163">
        <v>1</v>
      </c>
      <c r="T5637" s="103" t="s">
        <v>223</v>
      </c>
      <c r="U5637" s="160" t="s">
        <v>5711</v>
      </c>
      <c r="V5637" s="160" t="s">
        <v>2016</v>
      </c>
      <c r="W5637" s="159"/>
      <c r="X5637" s="159"/>
    </row>
    <row r="5638" spans="1:24" ht="81">
      <c r="A5638" s="155">
        <f>A5637+1</f>
        <v>5636</v>
      </c>
      <c r="B5638" s="160" t="s">
        <v>1957</v>
      </c>
      <c r="C5638" s="159">
        <v>2022</v>
      </c>
      <c r="D5638" s="160" t="s">
        <v>5711</v>
      </c>
      <c r="E5638" s="160" t="s">
        <v>243</v>
      </c>
      <c r="F5638" s="268" t="s">
        <v>6207</v>
      </c>
      <c r="G5638" s="160" t="s">
        <v>426</v>
      </c>
      <c r="H5638" s="161" t="s">
        <v>83</v>
      </c>
      <c r="I5638" s="157" t="s">
        <v>71</v>
      </c>
      <c r="J5638" s="157" t="s">
        <v>232</v>
      </c>
      <c r="K5638" s="238" t="s">
        <v>34</v>
      </c>
      <c r="L5638" s="239" t="s">
        <v>34</v>
      </c>
      <c r="M5638" s="239" t="s">
        <v>34</v>
      </c>
      <c r="N5638" s="239" t="s">
        <v>34</v>
      </c>
      <c r="O5638" s="239" t="s">
        <v>34</v>
      </c>
      <c r="P5638" s="239" t="s">
        <v>34</v>
      </c>
      <c r="Q5638" s="159" t="s">
        <v>34</v>
      </c>
      <c r="R5638" s="159" t="s">
        <v>34</v>
      </c>
      <c r="S5638" s="163">
        <v>1</v>
      </c>
      <c r="T5638" s="103" t="s">
        <v>223</v>
      </c>
      <c r="U5638" s="160" t="s">
        <v>5711</v>
      </c>
      <c r="V5638" s="160" t="s">
        <v>2016</v>
      </c>
      <c r="W5638" s="159"/>
      <c r="X5638" s="159"/>
    </row>
    <row r="5639" spans="1:24" ht="41.25">
      <c r="A5639" s="155">
        <f>A5638+1</f>
        <v>5637</v>
      </c>
      <c r="B5639" s="160" t="s">
        <v>1957</v>
      </c>
      <c r="C5639" s="159">
        <v>2022</v>
      </c>
      <c r="D5639" s="160" t="s">
        <v>5711</v>
      </c>
      <c r="E5639" s="160" t="s">
        <v>243</v>
      </c>
      <c r="F5639" s="268" t="s">
        <v>6208</v>
      </c>
      <c r="G5639" s="160" t="s">
        <v>31</v>
      </c>
      <c r="H5639" s="161" t="s">
        <v>42</v>
      </c>
      <c r="I5639" s="157" t="s">
        <v>71</v>
      </c>
      <c r="J5639" s="157" t="s">
        <v>232</v>
      </c>
      <c r="K5639" s="238" t="s">
        <v>34</v>
      </c>
      <c r="L5639" s="239" t="s">
        <v>34</v>
      </c>
      <c r="M5639" s="239" t="s">
        <v>34</v>
      </c>
      <c r="N5639" s="239" t="s">
        <v>34</v>
      </c>
      <c r="O5639" s="239" t="s">
        <v>34</v>
      </c>
      <c r="P5639" s="239" t="s">
        <v>34</v>
      </c>
      <c r="Q5639" s="159" t="s">
        <v>34</v>
      </c>
      <c r="R5639" s="159" t="s">
        <v>34</v>
      </c>
      <c r="S5639" s="163">
        <v>1</v>
      </c>
      <c r="T5639" s="103" t="s">
        <v>223</v>
      </c>
      <c r="U5639" s="160" t="s">
        <v>5711</v>
      </c>
      <c r="V5639" s="160" t="s">
        <v>2016</v>
      </c>
      <c r="W5639" s="159"/>
      <c r="X5639" s="159"/>
    </row>
    <row r="5640" spans="1:24" ht="60.75">
      <c r="A5640" s="155">
        <f>A5639+1</f>
        <v>5638</v>
      </c>
      <c r="B5640" s="160" t="s">
        <v>1957</v>
      </c>
      <c r="C5640" s="159">
        <v>2022</v>
      </c>
      <c r="D5640" s="160" t="s">
        <v>5711</v>
      </c>
      <c r="E5640" s="160" t="s">
        <v>253</v>
      </c>
      <c r="F5640" s="268" t="s">
        <v>6209</v>
      </c>
      <c r="G5640" s="160" t="s">
        <v>31</v>
      </c>
      <c r="H5640" s="161" t="s">
        <v>42</v>
      </c>
      <c r="I5640" s="160" t="s">
        <v>71</v>
      </c>
      <c r="J5640" s="160" t="s">
        <v>253</v>
      </c>
      <c r="K5640" s="240" t="s">
        <v>34</v>
      </c>
      <c r="L5640" s="241" t="s">
        <v>34</v>
      </c>
      <c r="M5640" s="241" t="s">
        <v>34</v>
      </c>
      <c r="N5640" s="241" t="s">
        <v>34</v>
      </c>
      <c r="O5640" s="241" t="s">
        <v>34</v>
      </c>
      <c r="P5640" s="241" t="s">
        <v>34</v>
      </c>
      <c r="Q5640" s="159" t="s">
        <v>34</v>
      </c>
      <c r="R5640" s="159" t="s">
        <v>34</v>
      </c>
      <c r="S5640" s="163">
        <v>1</v>
      </c>
      <c r="T5640" s="103" t="s">
        <v>223</v>
      </c>
      <c r="U5640" s="160" t="s">
        <v>5711</v>
      </c>
      <c r="V5640" s="160" t="s">
        <v>522</v>
      </c>
      <c r="W5640" s="159"/>
      <c r="X5640" s="159"/>
    </row>
    <row r="5641" spans="1:24" ht="81">
      <c r="A5641" s="155">
        <f>A5640+1</f>
        <v>5639</v>
      </c>
      <c r="B5641" s="160" t="s">
        <v>1957</v>
      </c>
      <c r="C5641" s="159">
        <v>2022</v>
      </c>
      <c r="D5641" s="160" t="s">
        <v>5711</v>
      </c>
      <c r="E5641" s="160" t="s">
        <v>243</v>
      </c>
      <c r="F5641" s="268" t="s">
        <v>6210</v>
      </c>
      <c r="G5641" s="160" t="s">
        <v>31</v>
      </c>
      <c r="H5641" s="161" t="s">
        <v>29</v>
      </c>
      <c r="I5641" s="157" t="s">
        <v>71</v>
      </c>
      <c r="J5641" s="157" t="s">
        <v>232</v>
      </c>
      <c r="K5641" s="238" t="s">
        <v>48</v>
      </c>
      <c r="L5641" s="239" t="s">
        <v>48</v>
      </c>
      <c r="M5641" s="239" t="s">
        <v>34</v>
      </c>
      <c r="N5641" s="239" t="s">
        <v>34</v>
      </c>
      <c r="O5641" s="239" t="s">
        <v>34</v>
      </c>
      <c r="P5641" s="239" t="s">
        <v>34</v>
      </c>
      <c r="Q5641" s="159" t="s">
        <v>34</v>
      </c>
      <c r="R5641" s="159" t="s">
        <v>34</v>
      </c>
      <c r="S5641" s="163">
        <v>1</v>
      </c>
      <c r="T5641" s="103" t="s">
        <v>223</v>
      </c>
      <c r="U5641" s="160" t="s">
        <v>525</v>
      </c>
      <c r="V5641" s="160" t="s">
        <v>526</v>
      </c>
      <c r="W5641" s="159"/>
      <c r="X5641" s="159"/>
    </row>
    <row r="5642" spans="1:24" ht="81">
      <c r="A5642" s="155">
        <f>A5641+1</f>
        <v>5640</v>
      </c>
      <c r="B5642" s="160" t="s">
        <v>1957</v>
      </c>
      <c r="C5642" s="159">
        <v>2022</v>
      </c>
      <c r="D5642" s="160" t="s">
        <v>5711</v>
      </c>
      <c r="E5642" s="160" t="s">
        <v>243</v>
      </c>
      <c r="F5642" s="268" t="s">
        <v>6211</v>
      </c>
      <c r="G5642" s="160" t="s">
        <v>31</v>
      </c>
      <c r="H5642" s="161" t="s">
        <v>42</v>
      </c>
      <c r="I5642" s="157" t="s">
        <v>71</v>
      </c>
      <c r="J5642" s="157" t="s">
        <v>232</v>
      </c>
      <c r="K5642" s="238" t="s">
        <v>48</v>
      </c>
      <c r="L5642" s="239" t="s">
        <v>34</v>
      </c>
      <c r="M5642" s="239" t="s">
        <v>34</v>
      </c>
      <c r="N5642" s="239" t="s">
        <v>34</v>
      </c>
      <c r="O5642" s="239" t="s">
        <v>34</v>
      </c>
      <c r="P5642" s="239" t="s">
        <v>34</v>
      </c>
      <c r="Q5642" s="159" t="s">
        <v>34</v>
      </c>
      <c r="R5642" s="159" t="s">
        <v>34</v>
      </c>
      <c r="S5642" s="163">
        <v>1</v>
      </c>
      <c r="T5642" s="103" t="s">
        <v>223</v>
      </c>
      <c r="U5642" s="160" t="s">
        <v>525</v>
      </c>
      <c r="V5642" s="160" t="s">
        <v>526</v>
      </c>
      <c r="W5642" s="159"/>
      <c r="X5642" s="159"/>
    </row>
    <row r="5643" spans="1:24" ht="81">
      <c r="A5643" s="155">
        <f>A5642+1</f>
        <v>5641</v>
      </c>
      <c r="B5643" s="160" t="s">
        <v>1957</v>
      </c>
      <c r="C5643" s="159">
        <v>2022</v>
      </c>
      <c r="D5643" s="160" t="s">
        <v>5711</v>
      </c>
      <c r="E5643" s="160" t="s">
        <v>243</v>
      </c>
      <c r="F5643" s="268" t="s">
        <v>6212</v>
      </c>
      <c r="G5643" s="160" t="s">
        <v>426</v>
      </c>
      <c r="H5643" s="161" t="s">
        <v>83</v>
      </c>
      <c r="I5643" s="157" t="s">
        <v>71</v>
      </c>
      <c r="J5643" s="157" t="s">
        <v>232</v>
      </c>
      <c r="K5643" s="238" t="s">
        <v>34</v>
      </c>
      <c r="L5643" s="239" t="s">
        <v>34</v>
      </c>
      <c r="M5643" s="239" t="s">
        <v>34</v>
      </c>
      <c r="N5643" s="239" t="s">
        <v>34</v>
      </c>
      <c r="O5643" s="239" t="s">
        <v>34</v>
      </c>
      <c r="P5643" s="239" t="s">
        <v>34</v>
      </c>
      <c r="Q5643" s="159" t="s">
        <v>34</v>
      </c>
      <c r="R5643" s="159" t="s">
        <v>34</v>
      </c>
      <c r="S5643" s="163">
        <v>1</v>
      </c>
      <c r="T5643" s="103" t="s">
        <v>223</v>
      </c>
      <c r="U5643" s="160" t="s">
        <v>525</v>
      </c>
      <c r="V5643" s="160" t="s">
        <v>526</v>
      </c>
      <c r="W5643" s="159"/>
      <c r="X5643" s="159"/>
    </row>
    <row r="5644" spans="1:24" ht="81">
      <c r="A5644" s="155">
        <f>A5643+1</f>
        <v>5642</v>
      </c>
      <c r="B5644" s="160" t="s">
        <v>1957</v>
      </c>
      <c r="C5644" s="159">
        <v>2022</v>
      </c>
      <c r="D5644" s="160" t="s">
        <v>5711</v>
      </c>
      <c r="E5644" s="160" t="s">
        <v>527</v>
      </c>
      <c r="F5644" s="268" t="s">
        <v>6213</v>
      </c>
      <c r="G5644" s="160" t="s">
        <v>31</v>
      </c>
      <c r="H5644" s="161" t="s">
        <v>29</v>
      </c>
      <c r="I5644" s="157" t="s">
        <v>222</v>
      </c>
      <c r="J5644" s="157" t="s">
        <v>17</v>
      </c>
      <c r="K5644" s="238" t="s">
        <v>34</v>
      </c>
      <c r="L5644" s="239" t="s">
        <v>34</v>
      </c>
      <c r="M5644" s="239" t="s">
        <v>34</v>
      </c>
      <c r="N5644" s="239" t="s">
        <v>34</v>
      </c>
      <c r="O5644" s="239" t="s">
        <v>48</v>
      </c>
      <c r="P5644" s="239" t="s">
        <v>34</v>
      </c>
      <c r="Q5644" s="159" t="s">
        <v>34</v>
      </c>
      <c r="R5644" s="159" t="s">
        <v>34</v>
      </c>
      <c r="S5644" s="163">
        <v>1</v>
      </c>
      <c r="T5644" s="103" t="s">
        <v>223</v>
      </c>
      <c r="U5644" s="160" t="s">
        <v>525</v>
      </c>
      <c r="V5644" s="160" t="s">
        <v>529</v>
      </c>
      <c r="W5644" s="159"/>
      <c r="X5644" s="159"/>
    </row>
    <row r="5645" spans="1:24" ht="81">
      <c r="A5645" s="155">
        <f>A5644+1</f>
        <v>5643</v>
      </c>
      <c r="B5645" s="160" t="s">
        <v>1957</v>
      </c>
      <c r="C5645" s="159">
        <v>2022</v>
      </c>
      <c r="D5645" s="160" t="s">
        <v>5711</v>
      </c>
      <c r="E5645" s="160" t="s">
        <v>527</v>
      </c>
      <c r="F5645" s="268" t="s">
        <v>6214</v>
      </c>
      <c r="G5645" s="160" t="s">
        <v>31</v>
      </c>
      <c r="H5645" s="161" t="s">
        <v>42</v>
      </c>
      <c r="I5645" s="157" t="s">
        <v>222</v>
      </c>
      <c r="J5645" s="157" t="s">
        <v>17</v>
      </c>
      <c r="K5645" s="238" t="s">
        <v>48</v>
      </c>
      <c r="L5645" s="239" t="s">
        <v>34</v>
      </c>
      <c r="M5645" s="239" t="s">
        <v>34</v>
      </c>
      <c r="N5645" s="239" t="s">
        <v>34</v>
      </c>
      <c r="O5645" s="239" t="s">
        <v>48</v>
      </c>
      <c r="P5645" s="239" t="s">
        <v>34</v>
      </c>
      <c r="Q5645" s="159" t="s">
        <v>34</v>
      </c>
      <c r="R5645" s="159" t="s">
        <v>34</v>
      </c>
      <c r="S5645" s="163">
        <v>1</v>
      </c>
      <c r="T5645" s="103" t="s">
        <v>223</v>
      </c>
      <c r="U5645" s="160" t="s">
        <v>525</v>
      </c>
      <c r="V5645" s="160" t="s">
        <v>529</v>
      </c>
      <c r="W5645" s="159"/>
      <c r="X5645" s="159"/>
    </row>
    <row r="5646" spans="1:24" ht="81">
      <c r="A5646" s="155">
        <f>A5645+1</f>
        <v>5644</v>
      </c>
      <c r="B5646" s="160" t="s">
        <v>1957</v>
      </c>
      <c r="C5646" s="159">
        <v>2022</v>
      </c>
      <c r="D5646" s="160" t="s">
        <v>5711</v>
      </c>
      <c r="E5646" s="160" t="s">
        <v>527</v>
      </c>
      <c r="F5646" s="268" t="s">
        <v>6215</v>
      </c>
      <c r="G5646" s="160" t="s">
        <v>31</v>
      </c>
      <c r="H5646" s="161" t="s">
        <v>42</v>
      </c>
      <c r="I5646" s="157" t="s">
        <v>222</v>
      </c>
      <c r="J5646" s="157" t="s">
        <v>17</v>
      </c>
      <c r="K5646" s="238" t="s">
        <v>34</v>
      </c>
      <c r="L5646" s="239" t="s">
        <v>34</v>
      </c>
      <c r="M5646" s="239" t="s">
        <v>34</v>
      </c>
      <c r="N5646" s="239" t="s">
        <v>34</v>
      </c>
      <c r="O5646" s="239" t="s">
        <v>48</v>
      </c>
      <c r="P5646" s="239" t="s">
        <v>34</v>
      </c>
      <c r="Q5646" s="159" t="s">
        <v>48</v>
      </c>
      <c r="R5646" s="159" t="s">
        <v>48</v>
      </c>
      <c r="S5646" s="163">
        <v>1</v>
      </c>
      <c r="T5646" s="103" t="s">
        <v>223</v>
      </c>
      <c r="U5646" s="160" t="s">
        <v>525</v>
      </c>
      <c r="V5646" s="160" t="s">
        <v>529</v>
      </c>
      <c r="W5646" s="159"/>
      <c r="X5646" s="159"/>
    </row>
    <row r="5647" spans="1:24" ht="81">
      <c r="A5647" s="155">
        <f>A5646+1</f>
        <v>5645</v>
      </c>
      <c r="B5647" s="160" t="s">
        <v>1957</v>
      </c>
      <c r="C5647" s="159">
        <v>2022</v>
      </c>
      <c r="D5647" s="160" t="s">
        <v>5711</v>
      </c>
      <c r="E5647" s="160" t="s">
        <v>527</v>
      </c>
      <c r="F5647" s="268" t="s">
        <v>6216</v>
      </c>
      <c r="G5647" s="160" t="s">
        <v>31</v>
      </c>
      <c r="H5647" s="161" t="s">
        <v>29</v>
      </c>
      <c r="I5647" s="157" t="s">
        <v>222</v>
      </c>
      <c r="J5647" s="157" t="s">
        <v>17</v>
      </c>
      <c r="K5647" s="238" t="s">
        <v>34</v>
      </c>
      <c r="L5647" s="239" t="s">
        <v>34</v>
      </c>
      <c r="M5647" s="239" t="s">
        <v>34</v>
      </c>
      <c r="N5647" s="239" t="s">
        <v>34</v>
      </c>
      <c r="O5647" s="239" t="s">
        <v>48</v>
      </c>
      <c r="P5647" s="239" t="s">
        <v>34</v>
      </c>
      <c r="Q5647" s="159" t="s">
        <v>34</v>
      </c>
      <c r="R5647" s="159" t="s">
        <v>34</v>
      </c>
      <c r="S5647" s="163">
        <v>1</v>
      </c>
      <c r="T5647" s="103" t="s">
        <v>223</v>
      </c>
      <c r="U5647" s="160" t="s">
        <v>525</v>
      </c>
      <c r="V5647" s="160" t="s">
        <v>529</v>
      </c>
      <c r="W5647" s="159"/>
      <c r="X5647" s="159"/>
    </row>
    <row r="5648" spans="1:24" ht="81">
      <c r="A5648" s="155">
        <f>A5647+1</f>
        <v>5646</v>
      </c>
      <c r="B5648" s="160" t="s">
        <v>1957</v>
      </c>
      <c r="C5648" s="159">
        <v>2022</v>
      </c>
      <c r="D5648" s="160" t="s">
        <v>5711</v>
      </c>
      <c r="E5648" s="160" t="s">
        <v>527</v>
      </c>
      <c r="F5648" s="268" t="s">
        <v>6217</v>
      </c>
      <c r="G5648" s="160" t="s">
        <v>31</v>
      </c>
      <c r="H5648" s="161" t="s">
        <v>42</v>
      </c>
      <c r="I5648" s="157" t="s">
        <v>222</v>
      </c>
      <c r="J5648" s="157" t="s">
        <v>17</v>
      </c>
      <c r="K5648" s="238" t="s">
        <v>34</v>
      </c>
      <c r="L5648" s="239" t="s">
        <v>34</v>
      </c>
      <c r="M5648" s="239" t="s">
        <v>34</v>
      </c>
      <c r="N5648" s="239" t="s">
        <v>34</v>
      </c>
      <c r="O5648" s="239" t="s">
        <v>48</v>
      </c>
      <c r="P5648" s="239" t="s">
        <v>34</v>
      </c>
      <c r="Q5648" s="159" t="s">
        <v>34</v>
      </c>
      <c r="R5648" s="159" t="s">
        <v>34</v>
      </c>
      <c r="S5648" s="163">
        <v>1</v>
      </c>
      <c r="T5648" s="103" t="s">
        <v>223</v>
      </c>
      <c r="U5648" s="160" t="s">
        <v>525</v>
      </c>
      <c r="V5648" s="160" t="s">
        <v>529</v>
      </c>
      <c r="W5648" s="159"/>
      <c r="X5648" s="159"/>
    </row>
    <row r="5649" spans="1:24" ht="81">
      <c r="A5649" s="155">
        <f>A5648+1</f>
        <v>5647</v>
      </c>
      <c r="B5649" s="160" t="s">
        <v>1957</v>
      </c>
      <c r="C5649" s="159">
        <v>2022</v>
      </c>
      <c r="D5649" s="160" t="s">
        <v>5711</v>
      </c>
      <c r="E5649" s="160" t="s">
        <v>527</v>
      </c>
      <c r="F5649" s="268" t="s">
        <v>6218</v>
      </c>
      <c r="G5649" s="160" t="s">
        <v>31</v>
      </c>
      <c r="H5649" s="161" t="s">
        <v>39</v>
      </c>
      <c r="I5649" s="157" t="s">
        <v>222</v>
      </c>
      <c r="J5649" s="157" t="s">
        <v>17</v>
      </c>
      <c r="K5649" s="238" t="s">
        <v>34</v>
      </c>
      <c r="L5649" s="239" t="s">
        <v>34</v>
      </c>
      <c r="M5649" s="239" t="s">
        <v>34</v>
      </c>
      <c r="N5649" s="239" t="s">
        <v>34</v>
      </c>
      <c r="O5649" s="239" t="s">
        <v>48</v>
      </c>
      <c r="P5649" s="239" t="s">
        <v>34</v>
      </c>
      <c r="Q5649" s="159" t="s">
        <v>34</v>
      </c>
      <c r="R5649" s="159" t="s">
        <v>34</v>
      </c>
      <c r="S5649" s="163">
        <v>1</v>
      </c>
      <c r="T5649" s="103" t="s">
        <v>223</v>
      </c>
      <c r="U5649" s="160" t="s">
        <v>525</v>
      </c>
      <c r="V5649" s="160" t="s">
        <v>529</v>
      </c>
      <c r="W5649" s="159"/>
      <c r="X5649" s="159"/>
    </row>
    <row r="5650" spans="1:24" ht="41.25">
      <c r="A5650" s="155">
        <f>A5649+1</f>
        <v>5648</v>
      </c>
      <c r="B5650" s="160" t="s">
        <v>1957</v>
      </c>
      <c r="C5650" s="159">
        <v>2022</v>
      </c>
      <c r="D5650" s="160" t="s">
        <v>28</v>
      </c>
      <c r="E5650" s="160" t="s">
        <v>262</v>
      </c>
      <c r="F5650" s="268" t="s">
        <v>532</v>
      </c>
      <c r="G5650" s="160" t="s">
        <v>31</v>
      </c>
      <c r="H5650" s="161" t="s">
        <v>29</v>
      </c>
      <c r="I5650" s="160" t="s">
        <v>32</v>
      </c>
      <c r="J5650" s="160" t="s">
        <v>33</v>
      </c>
      <c r="K5650" s="240" t="s">
        <v>34</v>
      </c>
      <c r="L5650" s="241" t="s">
        <v>34</v>
      </c>
      <c r="M5650" s="241" t="s">
        <v>34</v>
      </c>
      <c r="N5650" s="241" t="s">
        <v>34</v>
      </c>
      <c r="O5650" s="241" t="s">
        <v>48</v>
      </c>
      <c r="P5650" s="241" t="s">
        <v>34</v>
      </c>
      <c r="Q5650" s="159" t="s">
        <v>34</v>
      </c>
      <c r="R5650" s="100" t="s">
        <v>34</v>
      </c>
      <c r="S5650" s="163">
        <v>1</v>
      </c>
      <c r="T5650" s="103" t="s">
        <v>5505</v>
      </c>
      <c r="U5650" s="160" t="s">
        <v>262</v>
      </c>
      <c r="V5650" s="160" t="s">
        <v>262</v>
      </c>
      <c r="W5650" s="159"/>
      <c r="X5650" s="159"/>
    </row>
    <row r="5651" spans="1:24" ht="41.25">
      <c r="A5651" s="155">
        <f>A5650+1</f>
        <v>5649</v>
      </c>
      <c r="B5651" s="160" t="s">
        <v>1957</v>
      </c>
      <c r="C5651" s="159">
        <v>2022</v>
      </c>
      <c r="D5651" s="160" t="s">
        <v>28</v>
      </c>
      <c r="E5651" s="160" t="s">
        <v>267</v>
      </c>
      <c r="F5651" s="268" t="s">
        <v>6219</v>
      </c>
      <c r="G5651" s="160" t="s">
        <v>31</v>
      </c>
      <c r="H5651" s="161" t="s">
        <v>42</v>
      </c>
      <c r="I5651" s="160" t="s">
        <v>32</v>
      </c>
      <c r="J5651" s="160" t="s">
        <v>33</v>
      </c>
      <c r="K5651" s="240" t="s">
        <v>34</v>
      </c>
      <c r="L5651" s="241" t="s">
        <v>34</v>
      </c>
      <c r="M5651" s="241" t="s">
        <v>34</v>
      </c>
      <c r="N5651" s="241" t="s">
        <v>34</v>
      </c>
      <c r="O5651" s="241" t="s">
        <v>34</v>
      </c>
      <c r="P5651" s="241" t="s">
        <v>34</v>
      </c>
      <c r="Q5651" s="159" t="s">
        <v>34</v>
      </c>
      <c r="R5651" s="163" t="s">
        <v>34</v>
      </c>
      <c r="S5651" s="163">
        <v>1</v>
      </c>
      <c r="T5651" s="103" t="s">
        <v>269</v>
      </c>
      <c r="U5651" s="160" t="s">
        <v>534</v>
      </c>
      <c r="V5651" s="160" t="s">
        <v>534</v>
      </c>
      <c r="W5651" s="159"/>
      <c r="X5651" s="159"/>
    </row>
    <row r="5652" spans="1:24" ht="41.25">
      <c r="A5652" s="155">
        <f>A5651+1</f>
        <v>5650</v>
      </c>
      <c r="B5652" s="160" t="s">
        <v>1957</v>
      </c>
      <c r="C5652" s="159">
        <v>2022</v>
      </c>
      <c r="D5652" s="160" t="s">
        <v>28</v>
      </c>
      <c r="E5652" s="160" t="s">
        <v>270</v>
      </c>
      <c r="F5652" s="268" t="s">
        <v>6220</v>
      </c>
      <c r="G5652" s="160" t="s">
        <v>31</v>
      </c>
      <c r="H5652" s="161" t="s">
        <v>42</v>
      </c>
      <c r="I5652" s="160" t="s">
        <v>32</v>
      </c>
      <c r="J5652" s="160" t="s">
        <v>33</v>
      </c>
      <c r="K5652" s="240" t="s">
        <v>34</v>
      </c>
      <c r="L5652" s="241" t="s">
        <v>34</v>
      </c>
      <c r="M5652" s="241" t="s">
        <v>34</v>
      </c>
      <c r="N5652" s="241" t="s">
        <v>34</v>
      </c>
      <c r="O5652" s="241" t="s">
        <v>34</v>
      </c>
      <c r="P5652" s="241" t="s">
        <v>34</v>
      </c>
      <c r="Q5652" s="159" t="s">
        <v>34</v>
      </c>
      <c r="R5652" s="100" t="s">
        <v>34</v>
      </c>
      <c r="S5652" s="163">
        <v>1</v>
      </c>
      <c r="T5652" s="103" t="s">
        <v>272</v>
      </c>
      <c r="U5652" s="160" t="s">
        <v>536</v>
      </c>
      <c r="V5652" s="160" t="s">
        <v>273</v>
      </c>
      <c r="W5652" s="159"/>
      <c r="X5652" s="159"/>
    </row>
    <row r="5653" spans="1:24" ht="41.25">
      <c r="A5653" s="155">
        <f>A5652+1</f>
        <v>5651</v>
      </c>
      <c r="B5653" s="160" t="s">
        <v>1957</v>
      </c>
      <c r="C5653" s="159">
        <v>2022</v>
      </c>
      <c r="D5653" s="160" t="s">
        <v>28</v>
      </c>
      <c r="E5653" s="160" t="s">
        <v>270</v>
      </c>
      <c r="F5653" s="268" t="s">
        <v>6221</v>
      </c>
      <c r="G5653" s="160" t="s">
        <v>31</v>
      </c>
      <c r="H5653" s="161" t="s">
        <v>42</v>
      </c>
      <c r="I5653" s="160" t="s">
        <v>32</v>
      </c>
      <c r="J5653" s="160" t="s">
        <v>33</v>
      </c>
      <c r="K5653" s="240" t="s">
        <v>34</v>
      </c>
      <c r="L5653" s="241" t="s">
        <v>34</v>
      </c>
      <c r="M5653" s="241" t="s">
        <v>34</v>
      </c>
      <c r="N5653" s="241" t="s">
        <v>34</v>
      </c>
      <c r="O5653" s="241" t="s">
        <v>34</v>
      </c>
      <c r="P5653" s="241" t="s">
        <v>34</v>
      </c>
      <c r="Q5653" s="159" t="s">
        <v>34</v>
      </c>
      <c r="R5653" s="100" t="s">
        <v>48</v>
      </c>
      <c r="S5653" s="163">
        <v>1</v>
      </c>
      <c r="T5653" s="103" t="s">
        <v>272</v>
      </c>
      <c r="U5653" s="160" t="s">
        <v>536</v>
      </c>
      <c r="V5653" s="160" t="s">
        <v>2303</v>
      </c>
      <c r="W5653" s="159"/>
      <c r="X5653" s="159"/>
    </row>
    <row r="5654" spans="1:24" ht="41.25">
      <c r="A5654" s="155">
        <f>A5653+1</f>
        <v>5652</v>
      </c>
      <c r="B5654" s="160" t="s">
        <v>1957</v>
      </c>
      <c r="C5654" s="159">
        <v>2022</v>
      </c>
      <c r="D5654" s="160" t="s">
        <v>28</v>
      </c>
      <c r="E5654" s="160" t="s">
        <v>270</v>
      </c>
      <c r="F5654" s="268" t="s">
        <v>6222</v>
      </c>
      <c r="G5654" s="160" t="s">
        <v>31</v>
      </c>
      <c r="H5654" s="161" t="s">
        <v>42</v>
      </c>
      <c r="I5654" s="160" t="s">
        <v>32</v>
      </c>
      <c r="J5654" s="160" t="s">
        <v>33</v>
      </c>
      <c r="K5654" s="240" t="s">
        <v>34</v>
      </c>
      <c r="L5654" s="241" t="s">
        <v>34</v>
      </c>
      <c r="M5654" s="241" t="s">
        <v>34</v>
      </c>
      <c r="N5654" s="241" t="s">
        <v>34</v>
      </c>
      <c r="O5654" s="241" t="s">
        <v>34</v>
      </c>
      <c r="P5654" s="241" t="s">
        <v>34</v>
      </c>
      <c r="Q5654" s="159" t="s">
        <v>34</v>
      </c>
      <c r="R5654" s="100" t="s">
        <v>48</v>
      </c>
      <c r="S5654" s="163">
        <v>1</v>
      </c>
      <c r="T5654" s="103" t="s">
        <v>272</v>
      </c>
      <c r="U5654" s="160" t="s">
        <v>536</v>
      </c>
      <c r="V5654" s="160" t="s">
        <v>276</v>
      </c>
      <c r="W5654" s="159"/>
      <c r="X5654" s="159"/>
    </row>
    <row r="5655" spans="1:24" ht="41.25">
      <c r="A5655" s="155">
        <f>A5654+1</f>
        <v>5653</v>
      </c>
      <c r="B5655" s="160" t="s">
        <v>1957</v>
      </c>
      <c r="C5655" s="159">
        <v>2022</v>
      </c>
      <c r="D5655" s="160" t="s">
        <v>28</v>
      </c>
      <c r="E5655" s="160" t="s">
        <v>270</v>
      </c>
      <c r="F5655" s="268" t="s">
        <v>6223</v>
      </c>
      <c r="G5655" s="160" t="s">
        <v>31</v>
      </c>
      <c r="H5655" s="161" t="s">
        <v>42</v>
      </c>
      <c r="I5655" s="160" t="s">
        <v>32</v>
      </c>
      <c r="J5655" s="160" t="s">
        <v>33</v>
      </c>
      <c r="K5655" s="240" t="s">
        <v>34</v>
      </c>
      <c r="L5655" s="241" t="s">
        <v>34</v>
      </c>
      <c r="M5655" s="241" t="s">
        <v>34</v>
      </c>
      <c r="N5655" s="241" t="s">
        <v>34</v>
      </c>
      <c r="O5655" s="241" t="s">
        <v>34</v>
      </c>
      <c r="P5655" s="241" t="s">
        <v>34</v>
      </c>
      <c r="Q5655" s="159" t="s">
        <v>34</v>
      </c>
      <c r="R5655" s="100" t="s">
        <v>34</v>
      </c>
      <c r="S5655" s="163">
        <v>1</v>
      </c>
      <c r="T5655" s="103" t="s">
        <v>272</v>
      </c>
      <c r="U5655" s="160" t="s">
        <v>536</v>
      </c>
      <c r="V5655" s="160" t="s">
        <v>276</v>
      </c>
      <c r="W5655" s="159"/>
      <c r="X5655" s="159"/>
    </row>
    <row r="5656" spans="1:24" ht="30.75">
      <c r="A5656" s="155">
        <f>A5655+1</f>
        <v>5654</v>
      </c>
      <c r="B5656" s="160" t="s">
        <v>4623</v>
      </c>
      <c r="C5656" s="159">
        <v>2022</v>
      </c>
      <c r="D5656" s="160" t="s">
        <v>28</v>
      </c>
      <c r="E5656" s="160" t="s">
        <v>29</v>
      </c>
      <c r="F5656" s="268" t="s">
        <v>6224</v>
      </c>
      <c r="G5656" s="160" t="s">
        <v>31</v>
      </c>
      <c r="H5656" s="161" t="s">
        <v>29</v>
      </c>
      <c r="I5656" s="160" t="s">
        <v>32</v>
      </c>
      <c r="J5656" s="160" t="s">
        <v>33</v>
      </c>
      <c r="K5656" s="240" t="s">
        <v>34</v>
      </c>
      <c r="L5656" s="241" t="s">
        <v>34</v>
      </c>
      <c r="M5656" s="241" t="s">
        <v>34</v>
      </c>
      <c r="N5656" s="241" t="s">
        <v>34</v>
      </c>
      <c r="O5656" s="241" t="s">
        <v>48</v>
      </c>
      <c r="P5656" s="241" t="s">
        <v>34</v>
      </c>
      <c r="Q5656" s="159" t="s">
        <v>34</v>
      </c>
      <c r="R5656" s="100" t="s">
        <v>34</v>
      </c>
      <c r="S5656" s="163">
        <v>1</v>
      </c>
      <c r="T5656" s="103" t="s">
        <v>35</v>
      </c>
      <c r="U5656" s="160" t="s">
        <v>28</v>
      </c>
      <c r="V5656" s="160" t="s">
        <v>29</v>
      </c>
      <c r="W5656" s="159"/>
      <c r="X5656" s="159"/>
    </row>
    <row r="5657" spans="1:24" ht="30.75">
      <c r="A5657" s="155">
        <f>A5656+1</f>
        <v>5655</v>
      </c>
      <c r="B5657" s="160" t="s">
        <v>4623</v>
      </c>
      <c r="C5657" s="159">
        <v>2022</v>
      </c>
      <c r="D5657" s="160" t="s">
        <v>28</v>
      </c>
      <c r="E5657" s="160" t="s">
        <v>356</v>
      </c>
      <c r="F5657" s="268" t="s">
        <v>6225</v>
      </c>
      <c r="G5657" s="160" t="s">
        <v>31</v>
      </c>
      <c r="H5657" s="161" t="s">
        <v>39</v>
      </c>
      <c r="I5657" s="160" t="s">
        <v>32</v>
      </c>
      <c r="J5657" s="161" t="s">
        <v>33</v>
      </c>
      <c r="K5657" s="240" t="s">
        <v>34</v>
      </c>
      <c r="L5657" s="241" t="s">
        <v>34</v>
      </c>
      <c r="M5657" s="241" t="s">
        <v>34</v>
      </c>
      <c r="N5657" s="241" t="s">
        <v>34</v>
      </c>
      <c r="O5657" s="241" t="s">
        <v>34</v>
      </c>
      <c r="P5657" s="241" t="s">
        <v>34</v>
      </c>
      <c r="Q5657" s="159" t="s">
        <v>34</v>
      </c>
      <c r="R5657" s="159" t="s">
        <v>34</v>
      </c>
      <c r="S5657" s="163">
        <v>1</v>
      </c>
      <c r="T5657" s="103" t="s">
        <v>35</v>
      </c>
      <c r="U5657" s="160" t="s">
        <v>28</v>
      </c>
      <c r="V5657" s="160" t="s">
        <v>37</v>
      </c>
      <c r="W5657" s="159"/>
      <c r="X5657" s="159"/>
    </row>
    <row r="5658" spans="1:24" ht="51">
      <c r="A5658" s="155">
        <f>A5657+1</f>
        <v>5656</v>
      </c>
      <c r="B5658" s="160" t="s">
        <v>4623</v>
      </c>
      <c r="C5658" s="159">
        <v>2022</v>
      </c>
      <c r="D5658" s="160" t="s">
        <v>28</v>
      </c>
      <c r="E5658" s="160" t="s">
        <v>40</v>
      </c>
      <c r="F5658" s="268" t="s">
        <v>6226</v>
      </c>
      <c r="G5658" s="160" t="s">
        <v>31</v>
      </c>
      <c r="H5658" s="161" t="s">
        <v>42</v>
      </c>
      <c r="I5658" s="160" t="s">
        <v>32</v>
      </c>
      <c r="J5658" s="160" t="s">
        <v>33</v>
      </c>
      <c r="K5658" s="240" t="s">
        <v>34</v>
      </c>
      <c r="L5658" s="241" t="s">
        <v>34</v>
      </c>
      <c r="M5658" s="241" t="s">
        <v>34</v>
      </c>
      <c r="N5658" s="241" t="s">
        <v>34</v>
      </c>
      <c r="O5658" s="241" t="s">
        <v>34</v>
      </c>
      <c r="P5658" s="241" t="s">
        <v>34</v>
      </c>
      <c r="Q5658" s="159" t="s">
        <v>34</v>
      </c>
      <c r="R5658" s="159" t="s">
        <v>34</v>
      </c>
      <c r="S5658" s="163">
        <v>1</v>
      </c>
      <c r="T5658" s="103" t="s">
        <v>35</v>
      </c>
      <c r="U5658" s="160" t="s">
        <v>28</v>
      </c>
      <c r="V5658" s="160" t="s">
        <v>43</v>
      </c>
      <c r="W5658" s="159"/>
      <c r="X5658" s="159"/>
    </row>
    <row r="5659" spans="1:24" ht="30.75">
      <c r="A5659" s="155">
        <f>A5658+1</f>
        <v>5657</v>
      </c>
      <c r="B5659" s="160" t="s">
        <v>4623</v>
      </c>
      <c r="C5659" s="159">
        <v>2022</v>
      </c>
      <c r="D5659" s="160" t="s">
        <v>28</v>
      </c>
      <c r="E5659" s="160" t="s">
        <v>44</v>
      </c>
      <c r="F5659" s="268" t="s">
        <v>6227</v>
      </c>
      <c r="G5659" s="160" t="s">
        <v>31</v>
      </c>
      <c r="H5659" s="161" t="s">
        <v>46</v>
      </c>
      <c r="I5659" s="160" t="s">
        <v>32</v>
      </c>
      <c r="J5659" s="161" t="s">
        <v>47</v>
      </c>
      <c r="K5659" s="240" t="s">
        <v>34</v>
      </c>
      <c r="L5659" s="241" t="s">
        <v>34</v>
      </c>
      <c r="M5659" s="241" t="s">
        <v>34</v>
      </c>
      <c r="N5659" s="241" t="s">
        <v>34</v>
      </c>
      <c r="O5659" s="241" t="s">
        <v>48</v>
      </c>
      <c r="P5659" s="241" t="s">
        <v>34</v>
      </c>
      <c r="Q5659" s="159" t="s">
        <v>34</v>
      </c>
      <c r="R5659" s="100" t="s">
        <v>34</v>
      </c>
      <c r="S5659" s="163">
        <v>1</v>
      </c>
      <c r="T5659" s="103" t="s">
        <v>35</v>
      </c>
      <c r="U5659" s="160" t="s">
        <v>28</v>
      </c>
      <c r="V5659" s="160" t="s">
        <v>46</v>
      </c>
      <c r="W5659" s="159"/>
      <c r="X5659" s="159"/>
    </row>
    <row r="5660" spans="1:24" ht="30.75">
      <c r="A5660" s="155">
        <f>A5659+1</f>
        <v>5658</v>
      </c>
      <c r="B5660" s="160" t="s">
        <v>4623</v>
      </c>
      <c r="C5660" s="159">
        <v>2022</v>
      </c>
      <c r="D5660" s="160" t="s">
        <v>28</v>
      </c>
      <c r="E5660" s="160" t="s">
        <v>44</v>
      </c>
      <c r="F5660" s="268" t="s">
        <v>6228</v>
      </c>
      <c r="G5660" s="160" t="s">
        <v>31</v>
      </c>
      <c r="H5660" s="161" t="s">
        <v>46</v>
      </c>
      <c r="I5660" s="160" t="s">
        <v>32</v>
      </c>
      <c r="J5660" s="161" t="s">
        <v>47</v>
      </c>
      <c r="K5660" s="240" t="s">
        <v>34</v>
      </c>
      <c r="L5660" s="241" t="s">
        <v>34</v>
      </c>
      <c r="M5660" s="241" t="s">
        <v>34</v>
      </c>
      <c r="N5660" s="241" t="s">
        <v>34</v>
      </c>
      <c r="O5660" s="241" t="s">
        <v>34</v>
      </c>
      <c r="P5660" s="241" t="s">
        <v>34</v>
      </c>
      <c r="Q5660" s="159" t="s">
        <v>48</v>
      </c>
      <c r="R5660" s="100" t="s">
        <v>48</v>
      </c>
      <c r="S5660" s="163">
        <v>1</v>
      </c>
      <c r="T5660" s="103" t="s">
        <v>35</v>
      </c>
      <c r="U5660" s="160" t="s">
        <v>28</v>
      </c>
      <c r="V5660" s="160" t="s">
        <v>46</v>
      </c>
      <c r="W5660" s="159"/>
      <c r="X5660" s="159"/>
    </row>
    <row r="5661" spans="1:24" ht="30.75">
      <c r="A5661" s="155">
        <f>A5660+1</f>
        <v>5659</v>
      </c>
      <c r="B5661" s="160" t="s">
        <v>4623</v>
      </c>
      <c r="C5661" s="159">
        <v>2022</v>
      </c>
      <c r="D5661" s="160" t="s">
        <v>28</v>
      </c>
      <c r="E5661" s="160" t="s">
        <v>44</v>
      </c>
      <c r="F5661" s="268" t="s">
        <v>6229</v>
      </c>
      <c r="G5661" s="160" t="s">
        <v>31</v>
      </c>
      <c r="H5661" s="161" t="s">
        <v>46</v>
      </c>
      <c r="I5661" s="160" t="s">
        <v>32</v>
      </c>
      <c r="J5661" s="161" t="s">
        <v>47</v>
      </c>
      <c r="K5661" s="240" t="s">
        <v>34</v>
      </c>
      <c r="L5661" s="241" t="s">
        <v>34</v>
      </c>
      <c r="M5661" s="241" t="s">
        <v>34</v>
      </c>
      <c r="N5661" s="241" t="s">
        <v>34</v>
      </c>
      <c r="O5661" s="241" t="s">
        <v>48</v>
      </c>
      <c r="P5661" s="241" t="s">
        <v>34</v>
      </c>
      <c r="Q5661" s="159" t="s">
        <v>34</v>
      </c>
      <c r="R5661" s="100" t="s">
        <v>34</v>
      </c>
      <c r="S5661" s="163">
        <v>1</v>
      </c>
      <c r="T5661" s="103" t="s">
        <v>35</v>
      </c>
      <c r="U5661" s="160" t="s">
        <v>28</v>
      </c>
      <c r="V5661" s="160" t="s">
        <v>46</v>
      </c>
      <c r="W5661" s="159"/>
      <c r="X5661" s="159"/>
    </row>
    <row r="5662" spans="1:24" ht="30.75">
      <c r="A5662" s="155">
        <f>A5661+1</f>
        <v>5660</v>
      </c>
      <c r="B5662" s="160" t="s">
        <v>4623</v>
      </c>
      <c r="C5662" s="159">
        <v>2022</v>
      </c>
      <c r="D5662" s="160" t="s">
        <v>28</v>
      </c>
      <c r="E5662" s="160" t="s">
        <v>57</v>
      </c>
      <c r="F5662" s="268" t="s">
        <v>6230</v>
      </c>
      <c r="G5662" s="160" t="s">
        <v>31</v>
      </c>
      <c r="H5662" s="161" t="s">
        <v>50</v>
      </c>
      <c r="I5662" s="160" t="s">
        <v>32</v>
      </c>
      <c r="J5662" s="160" t="s">
        <v>59</v>
      </c>
      <c r="K5662" s="240" t="s">
        <v>48</v>
      </c>
      <c r="L5662" s="241" t="s">
        <v>34</v>
      </c>
      <c r="M5662" s="241" t="s">
        <v>48</v>
      </c>
      <c r="N5662" s="241" t="s">
        <v>34</v>
      </c>
      <c r="O5662" s="241" t="s">
        <v>34</v>
      </c>
      <c r="P5662" s="241" t="s">
        <v>34</v>
      </c>
      <c r="Q5662" s="159" t="s">
        <v>48</v>
      </c>
      <c r="R5662" s="100" t="s">
        <v>48</v>
      </c>
      <c r="S5662" s="163">
        <v>1</v>
      </c>
      <c r="T5662" s="103" t="s">
        <v>35</v>
      </c>
      <c r="U5662" s="160" t="s">
        <v>28</v>
      </c>
      <c r="V5662" s="160" t="s">
        <v>57</v>
      </c>
      <c r="W5662" s="159"/>
      <c r="X5662" s="159"/>
    </row>
    <row r="5663" spans="1:24" ht="30.75">
      <c r="A5663" s="155">
        <f>A5662+1</f>
        <v>5661</v>
      </c>
      <c r="B5663" s="160" t="s">
        <v>4623</v>
      </c>
      <c r="C5663" s="159">
        <v>2022</v>
      </c>
      <c r="D5663" s="160" t="s">
        <v>28</v>
      </c>
      <c r="E5663" s="160" t="s">
        <v>57</v>
      </c>
      <c r="F5663" s="268" t="s">
        <v>6231</v>
      </c>
      <c r="G5663" s="160" t="s">
        <v>31</v>
      </c>
      <c r="H5663" s="161" t="s">
        <v>50</v>
      </c>
      <c r="I5663" s="160" t="s">
        <v>32</v>
      </c>
      <c r="J5663" s="160" t="s">
        <v>59</v>
      </c>
      <c r="K5663" s="240" t="s">
        <v>34</v>
      </c>
      <c r="L5663" s="241" t="s">
        <v>34</v>
      </c>
      <c r="M5663" s="241" t="s">
        <v>34</v>
      </c>
      <c r="N5663" s="241" t="s">
        <v>34</v>
      </c>
      <c r="O5663" s="241" t="s">
        <v>34</v>
      </c>
      <c r="P5663" s="241" t="s">
        <v>34</v>
      </c>
      <c r="Q5663" s="159" t="s">
        <v>48</v>
      </c>
      <c r="R5663" s="100" t="s">
        <v>48</v>
      </c>
      <c r="S5663" s="163">
        <v>1</v>
      </c>
      <c r="T5663" s="103" t="s">
        <v>35</v>
      </c>
      <c r="U5663" s="160" t="s">
        <v>28</v>
      </c>
      <c r="V5663" s="160" t="s">
        <v>57</v>
      </c>
      <c r="W5663" s="159"/>
      <c r="X5663" s="159"/>
    </row>
    <row r="5664" spans="1:24" ht="30.75">
      <c r="A5664" s="155">
        <f>A5663+1</f>
        <v>5662</v>
      </c>
      <c r="B5664" s="160" t="s">
        <v>4623</v>
      </c>
      <c r="C5664" s="159">
        <v>2022</v>
      </c>
      <c r="D5664" s="160" t="s">
        <v>28</v>
      </c>
      <c r="E5664" s="160" t="s">
        <v>57</v>
      </c>
      <c r="F5664" s="268" t="s">
        <v>6232</v>
      </c>
      <c r="G5664" s="160" t="s">
        <v>31</v>
      </c>
      <c r="H5664" s="161" t="s">
        <v>50</v>
      </c>
      <c r="I5664" s="160" t="s">
        <v>32</v>
      </c>
      <c r="J5664" s="160" t="s">
        <v>59</v>
      </c>
      <c r="K5664" s="240" t="s">
        <v>34</v>
      </c>
      <c r="L5664" s="241" t="s">
        <v>34</v>
      </c>
      <c r="M5664" s="241" t="s">
        <v>34</v>
      </c>
      <c r="N5664" s="241" t="s">
        <v>34</v>
      </c>
      <c r="O5664" s="241" t="s">
        <v>34</v>
      </c>
      <c r="P5664" s="241" t="s">
        <v>34</v>
      </c>
      <c r="Q5664" s="159" t="s">
        <v>48</v>
      </c>
      <c r="R5664" s="100" t="s">
        <v>48</v>
      </c>
      <c r="S5664" s="163">
        <v>1</v>
      </c>
      <c r="T5664" s="103" t="s">
        <v>35</v>
      </c>
      <c r="U5664" s="160" t="s">
        <v>28</v>
      </c>
      <c r="V5664" s="160" t="s">
        <v>57</v>
      </c>
      <c r="W5664" s="159"/>
      <c r="X5664" s="159"/>
    </row>
    <row r="5665" spans="1:24" ht="30.75">
      <c r="A5665" s="155">
        <f>A5664+1</f>
        <v>5663</v>
      </c>
      <c r="B5665" s="160" t="s">
        <v>4623</v>
      </c>
      <c r="C5665" s="159">
        <v>2022</v>
      </c>
      <c r="D5665" s="160" t="s">
        <v>28</v>
      </c>
      <c r="E5665" s="160" t="s">
        <v>60</v>
      </c>
      <c r="F5665" s="268" t="s">
        <v>6233</v>
      </c>
      <c r="G5665" s="160" t="s">
        <v>31</v>
      </c>
      <c r="H5665" s="161" t="s">
        <v>42</v>
      </c>
      <c r="I5665" s="160" t="s">
        <v>32</v>
      </c>
      <c r="J5665" s="160" t="s">
        <v>33</v>
      </c>
      <c r="K5665" s="240" t="s">
        <v>34</v>
      </c>
      <c r="L5665" s="241" t="s">
        <v>34</v>
      </c>
      <c r="M5665" s="241" t="s">
        <v>34</v>
      </c>
      <c r="N5665" s="241" t="s">
        <v>34</v>
      </c>
      <c r="O5665" s="241" t="s">
        <v>34</v>
      </c>
      <c r="P5665" s="241" t="s">
        <v>34</v>
      </c>
      <c r="Q5665" s="159" t="s">
        <v>34</v>
      </c>
      <c r="R5665" s="100" t="s">
        <v>34</v>
      </c>
      <c r="S5665" s="163">
        <v>1</v>
      </c>
      <c r="T5665" s="103" t="s">
        <v>35</v>
      </c>
      <c r="U5665" s="160" t="s">
        <v>28</v>
      </c>
      <c r="V5665" s="160" t="s">
        <v>62</v>
      </c>
      <c r="W5665" s="159"/>
      <c r="X5665" s="159"/>
    </row>
    <row r="5666" spans="1:24" ht="30.75">
      <c r="A5666" s="155">
        <f>A5665+1</f>
        <v>5664</v>
      </c>
      <c r="B5666" s="160" t="s">
        <v>4623</v>
      </c>
      <c r="C5666" s="159">
        <v>2022</v>
      </c>
      <c r="D5666" s="160" t="s">
        <v>28</v>
      </c>
      <c r="E5666" s="160" t="s">
        <v>60</v>
      </c>
      <c r="F5666" s="268" t="s">
        <v>6234</v>
      </c>
      <c r="G5666" s="160" t="s">
        <v>31</v>
      </c>
      <c r="H5666" s="161" t="s">
        <v>42</v>
      </c>
      <c r="I5666" s="160" t="s">
        <v>32</v>
      </c>
      <c r="J5666" s="160" t="s">
        <v>33</v>
      </c>
      <c r="K5666" s="240" t="s">
        <v>34</v>
      </c>
      <c r="L5666" s="241" t="s">
        <v>34</v>
      </c>
      <c r="M5666" s="241" t="s">
        <v>34</v>
      </c>
      <c r="N5666" s="241" t="s">
        <v>34</v>
      </c>
      <c r="O5666" s="241" t="s">
        <v>34</v>
      </c>
      <c r="P5666" s="241" t="s">
        <v>34</v>
      </c>
      <c r="Q5666" s="159" t="s">
        <v>34</v>
      </c>
      <c r="R5666" s="100" t="s">
        <v>34</v>
      </c>
      <c r="S5666" s="163">
        <v>1</v>
      </c>
      <c r="T5666" s="103" t="s">
        <v>35</v>
      </c>
      <c r="U5666" s="160" t="s">
        <v>28</v>
      </c>
      <c r="V5666" s="160" t="s">
        <v>62</v>
      </c>
      <c r="W5666" s="159"/>
      <c r="X5666" s="159"/>
    </row>
    <row r="5667" spans="1:24" ht="30.75">
      <c r="A5667" s="155">
        <f>A5666+1</f>
        <v>5665</v>
      </c>
      <c r="B5667" s="160" t="s">
        <v>4623</v>
      </c>
      <c r="C5667" s="159">
        <v>2022</v>
      </c>
      <c r="D5667" s="160" t="s">
        <v>28</v>
      </c>
      <c r="E5667" s="160" t="s">
        <v>60</v>
      </c>
      <c r="F5667" s="268" t="s">
        <v>6235</v>
      </c>
      <c r="G5667" s="160" t="s">
        <v>31</v>
      </c>
      <c r="H5667" s="161" t="s">
        <v>42</v>
      </c>
      <c r="I5667" s="160" t="s">
        <v>32</v>
      </c>
      <c r="J5667" s="160" t="s">
        <v>33</v>
      </c>
      <c r="K5667" s="240" t="s">
        <v>34</v>
      </c>
      <c r="L5667" s="241" t="s">
        <v>34</v>
      </c>
      <c r="M5667" s="241" t="s">
        <v>34</v>
      </c>
      <c r="N5667" s="241" t="s">
        <v>34</v>
      </c>
      <c r="O5667" s="241" t="s">
        <v>34</v>
      </c>
      <c r="P5667" s="241" t="s">
        <v>34</v>
      </c>
      <c r="Q5667" s="159" t="s">
        <v>34</v>
      </c>
      <c r="R5667" s="100" t="s">
        <v>34</v>
      </c>
      <c r="S5667" s="163">
        <v>1</v>
      </c>
      <c r="T5667" s="103" t="s">
        <v>35</v>
      </c>
      <c r="U5667" s="160" t="s">
        <v>28</v>
      </c>
      <c r="V5667" s="160" t="s">
        <v>62</v>
      </c>
      <c r="W5667" s="159"/>
      <c r="X5667" s="159"/>
    </row>
    <row r="5668" spans="1:24" ht="41.25">
      <c r="A5668" s="155">
        <f>A5667+1</f>
        <v>5666</v>
      </c>
      <c r="B5668" s="160" t="s">
        <v>4623</v>
      </c>
      <c r="C5668" s="159">
        <v>2022</v>
      </c>
      <c r="D5668" s="160" t="s">
        <v>28</v>
      </c>
      <c r="E5668" s="160" t="s">
        <v>63</v>
      </c>
      <c r="F5668" s="268" t="s">
        <v>6236</v>
      </c>
      <c r="G5668" s="160" t="s">
        <v>193</v>
      </c>
      <c r="H5668" s="161" t="s">
        <v>120</v>
      </c>
      <c r="I5668" s="160" t="s">
        <v>32</v>
      </c>
      <c r="J5668" s="160" t="s">
        <v>33</v>
      </c>
      <c r="K5668" s="240" t="s">
        <v>34</v>
      </c>
      <c r="L5668" s="241" t="s">
        <v>34</v>
      </c>
      <c r="M5668" s="241" t="s">
        <v>34</v>
      </c>
      <c r="N5668" s="241" t="s">
        <v>34</v>
      </c>
      <c r="O5668" s="241" t="s">
        <v>34</v>
      </c>
      <c r="P5668" s="241" t="s">
        <v>34</v>
      </c>
      <c r="Q5668" s="159" t="s">
        <v>34</v>
      </c>
      <c r="R5668" s="100" t="s">
        <v>34</v>
      </c>
      <c r="S5668" s="163">
        <v>1</v>
      </c>
      <c r="T5668" s="103" t="s">
        <v>35</v>
      </c>
      <c r="U5668" s="160" t="s">
        <v>28</v>
      </c>
      <c r="V5668" s="160" t="s">
        <v>63</v>
      </c>
      <c r="W5668" s="159"/>
      <c r="X5668" s="159"/>
    </row>
    <row r="5669" spans="1:24" ht="20.25">
      <c r="A5669" s="155">
        <f>A5668+1</f>
        <v>5667</v>
      </c>
      <c r="B5669" s="160" t="s">
        <v>4623</v>
      </c>
      <c r="C5669" s="159">
        <v>2022</v>
      </c>
      <c r="D5669" s="160" t="s">
        <v>74</v>
      </c>
      <c r="E5669" s="160" t="s">
        <v>75</v>
      </c>
      <c r="F5669" s="268" t="s">
        <v>6237</v>
      </c>
      <c r="G5669" s="160" t="s">
        <v>5354</v>
      </c>
      <c r="H5669" s="161" t="s">
        <v>39</v>
      </c>
      <c r="I5669" s="160" t="s">
        <v>32</v>
      </c>
      <c r="J5669" s="160" t="s">
        <v>33</v>
      </c>
      <c r="K5669" s="240" t="s">
        <v>34</v>
      </c>
      <c r="L5669" s="241" t="s">
        <v>48</v>
      </c>
      <c r="M5669" s="241" t="s">
        <v>34</v>
      </c>
      <c r="N5669" s="241" t="s">
        <v>34</v>
      </c>
      <c r="O5669" s="241" t="s">
        <v>34</v>
      </c>
      <c r="P5669" s="241" t="s">
        <v>34</v>
      </c>
      <c r="Q5669" s="159" t="s">
        <v>34</v>
      </c>
      <c r="R5669" s="100" t="s">
        <v>34</v>
      </c>
      <c r="S5669" s="163">
        <v>1</v>
      </c>
      <c r="T5669" s="103" t="s">
        <v>77</v>
      </c>
      <c r="U5669" s="160" t="s">
        <v>74</v>
      </c>
      <c r="V5669" s="160"/>
      <c r="W5669" s="159"/>
      <c r="X5669" s="159"/>
    </row>
    <row r="5670" spans="1:24" ht="20.25">
      <c r="A5670" s="155">
        <f>A5669+1</f>
        <v>5668</v>
      </c>
      <c r="B5670" s="160" t="s">
        <v>4623</v>
      </c>
      <c r="C5670" s="159">
        <v>2022</v>
      </c>
      <c r="D5670" s="160" t="s">
        <v>74</v>
      </c>
      <c r="E5670" s="160" t="s">
        <v>75</v>
      </c>
      <c r="F5670" s="268" t="s">
        <v>6238</v>
      </c>
      <c r="G5670" s="160" t="s">
        <v>5354</v>
      </c>
      <c r="H5670" s="161" t="s">
        <v>39</v>
      </c>
      <c r="I5670" s="160" t="s">
        <v>32</v>
      </c>
      <c r="J5670" s="160" t="s">
        <v>33</v>
      </c>
      <c r="K5670" s="240" t="s">
        <v>34</v>
      </c>
      <c r="L5670" s="241" t="s">
        <v>34</v>
      </c>
      <c r="M5670" s="241" t="s">
        <v>34</v>
      </c>
      <c r="N5670" s="241" t="s">
        <v>34</v>
      </c>
      <c r="O5670" s="241" t="s">
        <v>34</v>
      </c>
      <c r="P5670" s="241" t="s">
        <v>34</v>
      </c>
      <c r="Q5670" s="159" t="s">
        <v>34</v>
      </c>
      <c r="R5670" s="100" t="s">
        <v>48</v>
      </c>
      <c r="S5670" s="163">
        <v>1</v>
      </c>
      <c r="T5670" s="103" t="s">
        <v>77</v>
      </c>
      <c r="U5670" s="160" t="s">
        <v>74</v>
      </c>
      <c r="V5670" s="160"/>
      <c r="W5670" s="159"/>
      <c r="X5670" s="159"/>
    </row>
    <row r="5671" spans="1:24" ht="60.75">
      <c r="A5671" s="155">
        <f>A5670+1</f>
        <v>5669</v>
      </c>
      <c r="B5671" s="160" t="s">
        <v>4623</v>
      </c>
      <c r="C5671" s="159">
        <v>2022</v>
      </c>
      <c r="D5671" s="160" t="s">
        <v>74</v>
      </c>
      <c r="E5671" s="160" t="s">
        <v>79</v>
      </c>
      <c r="F5671" s="268" t="s">
        <v>6239</v>
      </c>
      <c r="G5671" s="160" t="s">
        <v>5354</v>
      </c>
      <c r="H5671" s="161" t="s">
        <v>39</v>
      </c>
      <c r="I5671" s="160" t="s">
        <v>32</v>
      </c>
      <c r="J5671" s="160" t="s">
        <v>33</v>
      </c>
      <c r="K5671" s="240" t="s">
        <v>34</v>
      </c>
      <c r="L5671" s="241" t="s">
        <v>34</v>
      </c>
      <c r="M5671" s="241" t="s">
        <v>34</v>
      </c>
      <c r="N5671" s="241" t="s">
        <v>34</v>
      </c>
      <c r="O5671" s="241" t="s">
        <v>48</v>
      </c>
      <c r="P5671" s="241" t="s">
        <v>34</v>
      </c>
      <c r="Q5671" s="159" t="s">
        <v>34</v>
      </c>
      <c r="R5671" s="100" t="s">
        <v>34</v>
      </c>
      <c r="S5671" s="163">
        <v>1</v>
      </c>
      <c r="T5671" s="103" t="s">
        <v>77</v>
      </c>
      <c r="U5671" s="160" t="s">
        <v>74</v>
      </c>
      <c r="V5671" s="160" t="s">
        <v>79</v>
      </c>
      <c r="W5671" s="159"/>
      <c r="X5671" s="159"/>
    </row>
    <row r="5672" spans="1:24" ht="51">
      <c r="A5672" s="155">
        <f>A5671+1</f>
        <v>5670</v>
      </c>
      <c r="B5672" s="160" t="s">
        <v>4623</v>
      </c>
      <c r="C5672" s="159">
        <v>2022</v>
      </c>
      <c r="D5672" s="160" t="s">
        <v>74</v>
      </c>
      <c r="E5672" s="160" t="s">
        <v>85</v>
      </c>
      <c r="F5672" s="268" t="s">
        <v>6240</v>
      </c>
      <c r="G5672" s="160" t="s">
        <v>5354</v>
      </c>
      <c r="H5672" s="161" t="s">
        <v>42</v>
      </c>
      <c r="I5672" s="157" t="s">
        <v>173</v>
      </c>
      <c r="J5672" s="157" t="s">
        <v>179</v>
      </c>
      <c r="K5672" s="238" t="s">
        <v>34</v>
      </c>
      <c r="L5672" s="239" t="s">
        <v>34</v>
      </c>
      <c r="M5672" s="239" t="s">
        <v>34</v>
      </c>
      <c r="N5672" s="239" t="s">
        <v>34</v>
      </c>
      <c r="O5672" s="239" t="s">
        <v>34</v>
      </c>
      <c r="P5672" s="239" t="s">
        <v>34</v>
      </c>
      <c r="Q5672" s="159" t="s">
        <v>34</v>
      </c>
      <c r="R5672" s="100" t="s">
        <v>48</v>
      </c>
      <c r="S5672" s="163">
        <v>1</v>
      </c>
      <c r="T5672" s="103" t="s">
        <v>77</v>
      </c>
      <c r="U5672" s="160" t="s">
        <v>74</v>
      </c>
      <c r="V5672" s="160" t="s">
        <v>85</v>
      </c>
      <c r="W5672" s="159"/>
      <c r="X5672" s="159"/>
    </row>
    <row r="5673" spans="1:24" ht="20.25">
      <c r="A5673" s="155">
        <f>A5672+1</f>
        <v>5671</v>
      </c>
      <c r="B5673" s="160" t="s">
        <v>4623</v>
      </c>
      <c r="C5673" s="159">
        <v>2022</v>
      </c>
      <c r="D5673" s="160" t="s">
        <v>74</v>
      </c>
      <c r="E5673" s="160" t="s">
        <v>88</v>
      </c>
      <c r="F5673" s="268" t="s">
        <v>6241</v>
      </c>
      <c r="G5673" s="160" t="s">
        <v>5354</v>
      </c>
      <c r="H5673" s="161" t="s">
        <v>29</v>
      </c>
      <c r="I5673" s="160" t="s">
        <v>90</v>
      </c>
      <c r="J5673" s="160" t="s">
        <v>88</v>
      </c>
      <c r="K5673" s="240" t="s">
        <v>34</v>
      </c>
      <c r="L5673" s="241" t="s">
        <v>34</v>
      </c>
      <c r="M5673" s="241" t="s">
        <v>34</v>
      </c>
      <c r="N5673" s="241" t="s">
        <v>34</v>
      </c>
      <c r="O5673" s="241" t="s">
        <v>34</v>
      </c>
      <c r="P5673" s="241" t="s">
        <v>34</v>
      </c>
      <c r="Q5673" s="159" t="s">
        <v>34</v>
      </c>
      <c r="R5673" s="100" t="s">
        <v>34</v>
      </c>
      <c r="S5673" s="163">
        <v>1</v>
      </c>
      <c r="T5673" s="103" t="s">
        <v>77</v>
      </c>
      <c r="U5673" s="160" t="s">
        <v>74</v>
      </c>
      <c r="V5673" s="160" t="s">
        <v>94</v>
      </c>
      <c r="W5673" s="159"/>
      <c r="X5673" s="159"/>
    </row>
    <row r="5674" spans="1:24" ht="20.25">
      <c r="A5674" s="155">
        <f>A5673+1</f>
        <v>5672</v>
      </c>
      <c r="B5674" s="160" t="s">
        <v>4623</v>
      </c>
      <c r="C5674" s="159">
        <v>2022</v>
      </c>
      <c r="D5674" s="160" t="s">
        <v>74</v>
      </c>
      <c r="E5674" s="160" t="s">
        <v>88</v>
      </c>
      <c r="F5674" s="268" t="s">
        <v>6242</v>
      </c>
      <c r="G5674" s="160" t="s">
        <v>5354</v>
      </c>
      <c r="H5674" s="161" t="s">
        <v>39</v>
      </c>
      <c r="I5674" s="160" t="s">
        <v>90</v>
      </c>
      <c r="J5674" s="160" t="s">
        <v>88</v>
      </c>
      <c r="K5674" s="240" t="s">
        <v>34</v>
      </c>
      <c r="L5674" s="241" t="s">
        <v>34</v>
      </c>
      <c r="M5674" s="241" t="s">
        <v>34</v>
      </c>
      <c r="N5674" s="241" t="s">
        <v>34</v>
      </c>
      <c r="O5674" s="241" t="s">
        <v>34</v>
      </c>
      <c r="P5674" s="241" t="s">
        <v>34</v>
      </c>
      <c r="Q5674" s="159" t="s">
        <v>34</v>
      </c>
      <c r="R5674" s="100" t="s">
        <v>34</v>
      </c>
      <c r="S5674" s="163">
        <v>1</v>
      </c>
      <c r="T5674" s="103" t="s">
        <v>77</v>
      </c>
      <c r="U5674" s="160" t="s">
        <v>74</v>
      </c>
      <c r="V5674" s="160" t="s">
        <v>94</v>
      </c>
      <c r="W5674" s="159"/>
      <c r="X5674" s="159"/>
    </row>
    <row r="5675" spans="1:24" ht="41.25">
      <c r="A5675" s="155">
        <f>A5674+1</f>
        <v>5673</v>
      </c>
      <c r="B5675" s="160" t="s">
        <v>4623</v>
      </c>
      <c r="C5675" s="159">
        <v>2022</v>
      </c>
      <c r="D5675" s="160" t="s">
        <v>69</v>
      </c>
      <c r="E5675" s="160" t="s">
        <v>69</v>
      </c>
      <c r="F5675" s="268" t="s">
        <v>6243</v>
      </c>
      <c r="G5675" s="160" t="s">
        <v>5354</v>
      </c>
      <c r="H5675" s="161" t="s">
        <v>29</v>
      </c>
      <c r="I5675" s="157" t="s">
        <v>71</v>
      </c>
      <c r="J5675" s="157" t="s">
        <v>72</v>
      </c>
      <c r="K5675" s="238" t="s">
        <v>34</v>
      </c>
      <c r="L5675" s="239" t="s">
        <v>34</v>
      </c>
      <c r="M5675" s="239" t="s">
        <v>34</v>
      </c>
      <c r="N5675" s="239" t="s">
        <v>34</v>
      </c>
      <c r="O5675" s="239" t="s">
        <v>34</v>
      </c>
      <c r="P5675" s="239" t="s">
        <v>34</v>
      </c>
      <c r="Q5675" s="159" t="s">
        <v>34</v>
      </c>
      <c r="R5675" s="100" t="s">
        <v>34</v>
      </c>
      <c r="S5675" s="163">
        <v>1</v>
      </c>
      <c r="T5675" s="103" t="s">
        <v>73</v>
      </c>
      <c r="U5675" s="160" t="s">
        <v>69</v>
      </c>
      <c r="V5675" s="160" t="s">
        <v>69</v>
      </c>
      <c r="W5675" s="159"/>
      <c r="X5675" s="159"/>
    </row>
    <row r="5676" spans="1:24" ht="20.25">
      <c r="A5676" s="155">
        <f>A5675+1</f>
        <v>5674</v>
      </c>
      <c r="B5676" s="160" t="s">
        <v>4623</v>
      </c>
      <c r="C5676" s="159">
        <v>2022</v>
      </c>
      <c r="D5676" s="160" t="s">
        <v>96</v>
      </c>
      <c r="E5676" s="160" t="s">
        <v>97</v>
      </c>
      <c r="F5676" s="268" t="s">
        <v>6244</v>
      </c>
      <c r="G5676" s="160" t="s">
        <v>31</v>
      </c>
      <c r="H5676" s="161" t="s">
        <v>39</v>
      </c>
      <c r="I5676" s="160" t="s">
        <v>90</v>
      </c>
      <c r="J5676" s="160" t="s">
        <v>97</v>
      </c>
      <c r="K5676" s="240" t="s">
        <v>34</v>
      </c>
      <c r="L5676" s="241" t="s">
        <v>34</v>
      </c>
      <c r="M5676" s="241" t="s">
        <v>34</v>
      </c>
      <c r="N5676" s="241" t="s">
        <v>34</v>
      </c>
      <c r="O5676" s="241" t="s">
        <v>48</v>
      </c>
      <c r="P5676" s="241" t="s">
        <v>34</v>
      </c>
      <c r="Q5676" s="159" t="s">
        <v>34</v>
      </c>
      <c r="R5676" s="100" t="s">
        <v>34</v>
      </c>
      <c r="S5676" s="163">
        <v>1</v>
      </c>
      <c r="T5676" s="103" t="s">
        <v>99</v>
      </c>
      <c r="U5676" s="160" t="s">
        <v>310</v>
      </c>
      <c r="V5676" s="160" t="s">
        <v>6245</v>
      </c>
      <c r="W5676" s="159"/>
      <c r="X5676" s="159"/>
    </row>
    <row r="5677" spans="1:24" ht="20.25">
      <c r="A5677" s="155">
        <f>A5676+1</f>
        <v>5675</v>
      </c>
      <c r="B5677" s="160" t="s">
        <v>4623</v>
      </c>
      <c r="C5677" s="159">
        <v>2022</v>
      </c>
      <c r="D5677" s="160" t="s">
        <v>96</v>
      </c>
      <c r="E5677" s="160" t="s">
        <v>97</v>
      </c>
      <c r="F5677" s="268" t="s">
        <v>6246</v>
      </c>
      <c r="G5677" s="160" t="s">
        <v>31</v>
      </c>
      <c r="H5677" s="161" t="s">
        <v>29</v>
      </c>
      <c r="I5677" s="160" t="s">
        <v>90</v>
      </c>
      <c r="J5677" s="160" t="s">
        <v>97</v>
      </c>
      <c r="K5677" s="240" t="s">
        <v>34</v>
      </c>
      <c r="L5677" s="241" t="s">
        <v>34</v>
      </c>
      <c r="M5677" s="241" t="s">
        <v>34</v>
      </c>
      <c r="N5677" s="241" t="s">
        <v>34</v>
      </c>
      <c r="O5677" s="241" t="s">
        <v>34</v>
      </c>
      <c r="P5677" s="241" t="s">
        <v>34</v>
      </c>
      <c r="Q5677" s="159" t="s">
        <v>34</v>
      </c>
      <c r="R5677" s="100" t="s">
        <v>34</v>
      </c>
      <c r="S5677" s="163">
        <v>1</v>
      </c>
      <c r="T5677" s="103" t="s">
        <v>99</v>
      </c>
      <c r="U5677" s="160" t="s">
        <v>310</v>
      </c>
      <c r="V5677" s="160" t="s">
        <v>6245</v>
      </c>
      <c r="W5677" s="159"/>
      <c r="X5677" s="159"/>
    </row>
    <row r="5678" spans="1:24" ht="20.25">
      <c r="A5678" s="155">
        <f>A5677+1</f>
        <v>5676</v>
      </c>
      <c r="B5678" s="160" t="s">
        <v>4623</v>
      </c>
      <c r="C5678" s="159">
        <v>2022</v>
      </c>
      <c r="D5678" s="160" t="s">
        <v>96</v>
      </c>
      <c r="E5678" s="160" t="s">
        <v>97</v>
      </c>
      <c r="F5678" s="268" t="s">
        <v>6247</v>
      </c>
      <c r="G5678" s="160" t="s">
        <v>31</v>
      </c>
      <c r="H5678" s="161" t="s">
        <v>42</v>
      </c>
      <c r="I5678" s="160" t="s">
        <v>90</v>
      </c>
      <c r="J5678" s="160" t="s">
        <v>97</v>
      </c>
      <c r="K5678" s="240" t="s">
        <v>34</v>
      </c>
      <c r="L5678" s="241" t="s">
        <v>34</v>
      </c>
      <c r="M5678" s="241" t="s">
        <v>34</v>
      </c>
      <c r="N5678" s="241" t="s">
        <v>34</v>
      </c>
      <c r="O5678" s="241" t="s">
        <v>34</v>
      </c>
      <c r="P5678" s="241" t="s">
        <v>34</v>
      </c>
      <c r="Q5678" s="159" t="s">
        <v>34</v>
      </c>
      <c r="R5678" s="100" t="s">
        <v>34</v>
      </c>
      <c r="S5678" s="163">
        <v>1</v>
      </c>
      <c r="T5678" s="103" t="s">
        <v>99</v>
      </c>
      <c r="U5678" s="160" t="s">
        <v>310</v>
      </c>
      <c r="V5678" s="160" t="s">
        <v>6245</v>
      </c>
      <c r="W5678" s="159"/>
      <c r="X5678" s="159"/>
    </row>
    <row r="5679" spans="1:24" ht="41.25">
      <c r="A5679" s="155">
        <f>A5678+1</f>
        <v>5677</v>
      </c>
      <c r="B5679" s="160" t="s">
        <v>4623</v>
      </c>
      <c r="C5679" s="159">
        <v>2022</v>
      </c>
      <c r="D5679" s="160" t="s">
        <v>96</v>
      </c>
      <c r="E5679" s="160" t="s">
        <v>97</v>
      </c>
      <c r="F5679" s="268" t="s">
        <v>6248</v>
      </c>
      <c r="G5679" s="160" t="s">
        <v>31</v>
      </c>
      <c r="H5679" s="161" t="s">
        <v>39</v>
      </c>
      <c r="I5679" s="160" t="s">
        <v>90</v>
      </c>
      <c r="J5679" s="160" t="s">
        <v>97</v>
      </c>
      <c r="K5679" s="240" t="s">
        <v>34</v>
      </c>
      <c r="L5679" s="241" t="s">
        <v>34</v>
      </c>
      <c r="M5679" s="241" t="s">
        <v>34</v>
      </c>
      <c r="N5679" s="241" t="s">
        <v>34</v>
      </c>
      <c r="O5679" s="241" t="s">
        <v>34</v>
      </c>
      <c r="P5679" s="241" t="s">
        <v>34</v>
      </c>
      <c r="Q5679" s="159" t="s">
        <v>34</v>
      </c>
      <c r="R5679" s="100" t="s">
        <v>34</v>
      </c>
      <c r="S5679" s="163">
        <v>1</v>
      </c>
      <c r="T5679" s="103" t="s">
        <v>99</v>
      </c>
      <c r="U5679" s="160" t="s">
        <v>310</v>
      </c>
      <c r="V5679" s="160" t="s">
        <v>464</v>
      </c>
      <c r="W5679" s="159"/>
      <c r="X5679" s="159"/>
    </row>
    <row r="5680" spans="1:24" ht="41.25">
      <c r="A5680" s="155">
        <f>A5679+1</f>
        <v>5678</v>
      </c>
      <c r="B5680" s="160" t="s">
        <v>4623</v>
      </c>
      <c r="C5680" s="159">
        <v>2022</v>
      </c>
      <c r="D5680" s="160" t="s">
        <v>106</v>
      </c>
      <c r="E5680" s="160" t="s">
        <v>131</v>
      </c>
      <c r="F5680" s="268" t="s">
        <v>6249</v>
      </c>
      <c r="G5680" s="160" t="s">
        <v>31</v>
      </c>
      <c r="H5680" s="161" t="s">
        <v>39</v>
      </c>
      <c r="I5680" s="160" t="s">
        <v>71</v>
      </c>
      <c r="J5680" s="160" t="s">
        <v>109</v>
      </c>
      <c r="K5680" s="240" t="s">
        <v>48</v>
      </c>
      <c r="L5680" s="241" t="s">
        <v>34</v>
      </c>
      <c r="M5680" s="241" t="s">
        <v>34</v>
      </c>
      <c r="N5680" s="241" t="s">
        <v>34</v>
      </c>
      <c r="O5680" s="241" t="s">
        <v>34</v>
      </c>
      <c r="P5680" s="241" t="s">
        <v>34</v>
      </c>
      <c r="Q5680" s="159" t="s">
        <v>34</v>
      </c>
      <c r="R5680" s="100" t="s">
        <v>34</v>
      </c>
      <c r="S5680" s="163">
        <v>1</v>
      </c>
      <c r="T5680" s="103" t="s">
        <v>110</v>
      </c>
      <c r="U5680" s="160" t="s">
        <v>111</v>
      </c>
      <c r="V5680" s="160" t="s">
        <v>111</v>
      </c>
      <c r="W5680" s="159"/>
      <c r="X5680" s="159"/>
    </row>
    <row r="5681" spans="1:24" ht="81">
      <c r="A5681" s="155">
        <f>A5680+1</f>
        <v>5679</v>
      </c>
      <c r="B5681" s="160" t="s">
        <v>4623</v>
      </c>
      <c r="C5681" s="159">
        <v>2022</v>
      </c>
      <c r="D5681" s="160" t="s">
        <v>106</v>
      </c>
      <c r="E5681" s="160" t="s">
        <v>131</v>
      </c>
      <c r="F5681" s="268" t="s">
        <v>6250</v>
      </c>
      <c r="G5681" s="160" t="s">
        <v>426</v>
      </c>
      <c r="H5681" s="161" t="s">
        <v>83</v>
      </c>
      <c r="I5681" s="160" t="s">
        <v>71</v>
      </c>
      <c r="J5681" s="160" t="s">
        <v>109</v>
      </c>
      <c r="K5681" s="240" t="s">
        <v>34</v>
      </c>
      <c r="L5681" s="241" t="s">
        <v>34</v>
      </c>
      <c r="M5681" s="241" t="s">
        <v>34</v>
      </c>
      <c r="N5681" s="241" t="s">
        <v>34</v>
      </c>
      <c r="O5681" s="241" t="s">
        <v>34</v>
      </c>
      <c r="P5681" s="241" t="s">
        <v>34</v>
      </c>
      <c r="Q5681" s="159" t="s">
        <v>34</v>
      </c>
      <c r="R5681" s="100" t="s">
        <v>34</v>
      </c>
      <c r="S5681" s="163">
        <v>1</v>
      </c>
      <c r="T5681" s="103" t="s">
        <v>110</v>
      </c>
      <c r="U5681" s="160" t="s">
        <v>111</v>
      </c>
      <c r="V5681" s="160" t="s">
        <v>111</v>
      </c>
      <c r="W5681" s="159"/>
      <c r="X5681" s="159"/>
    </row>
    <row r="5682" spans="1:24" ht="41.25">
      <c r="A5682" s="155">
        <f>A5681+1</f>
        <v>5680</v>
      </c>
      <c r="B5682" s="160" t="s">
        <v>4623</v>
      </c>
      <c r="C5682" s="159">
        <v>2022</v>
      </c>
      <c r="D5682" s="160" t="s">
        <v>106</v>
      </c>
      <c r="E5682" s="160" t="s">
        <v>131</v>
      </c>
      <c r="F5682" s="268" t="s">
        <v>6251</v>
      </c>
      <c r="G5682" s="160" t="s">
        <v>31</v>
      </c>
      <c r="H5682" s="161" t="s">
        <v>50</v>
      </c>
      <c r="I5682" s="160" t="s">
        <v>71</v>
      </c>
      <c r="J5682" s="160" t="s">
        <v>109</v>
      </c>
      <c r="K5682" s="240" t="s">
        <v>48</v>
      </c>
      <c r="L5682" s="241" t="s">
        <v>34</v>
      </c>
      <c r="M5682" s="241" t="s">
        <v>34</v>
      </c>
      <c r="N5682" s="241" t="s">
        <v>34</v>
      </c>
      <c r="O5682" s="241" t="s">
        <v>34</v>
      </c>
      <c r="P5682" s="241" t="s">
        <v>34</v>
      </c>
      <c r="Q5682" s="159" t="s">
        <v>48</v>
      </c>
      <c r="R5682" s="100" t="s">
        <v>48</v>
      </c>
      <c r="S5682" s="163">
        <v>1</v>
      </c>
      <c r="T5682" s="103" t="s">
        <v>110</v>
      </c>
      <c r="U5682" s="160" t="s">
        <v>111</v>
      </c>
      <c r="V5682" s="160" t="s">
        <v>111</v>
      </c>
      <c r="W5682" s="159"/>
      <c r="X5682" s="159"/>
    </row>
    <row r="5683" spans="1:24" ht="41.25">
      <c r="A5683" s="155">
        <f>A5682+1</f>
        <v>5681</v>
      </c>
      <c r="B5683" s="160" t="s">
        <v>4623</v>
      </c>
      <c r="C5683" s="159">
        <v>2022</v>
      </c>
      <c r="D5683" s="160" t="s">
        <v>106</v>
      </c>
      <c r="E5683" s="160" t="s">
        <v>131</v>
      </c>
      <c r="F5683" s="268" t="s">
        <v>6252</v>
      </c>
      <c r="G5683" s="160" t="s">
        <v>31</v>
      </c>
      <c r="H5683" s="161" t="s">
        <v>29</v>
      </c>
      <c r="I5683" s="160" t="s">
        <v>71</v>
      </c>
      <c r="J5683" s="160" t="s">
        <v>109</v>
      </c>
      <c r="K5683" s="240" t="s">
        <v>34</v>
      </c>
      <c r="L5683" s="241" t="s">
        <v>34</v>
      </c>
      <c r="M5683" s="241" t="s">
        <v>34</v>
      </c>
      <c r="N5683" s="241" t="s">
        <v>34</v>
      </c>
      <c r="O5683" s="241" t="s">
        <v>34</v>
      </c>
      <c r="P5683" s="241" t="s">
        <v>34</v>
      </c>
      <c r="Q5683" s="159" t="s">
        <v>34</v>
      </c>
      <c r="R5683" s="100" t="s">
        <v>34</v>
      </c>
      <c r="S5683" s="163">
        <v>1</v>
      </c>
      <c r="T5683" s="103" t="s">
        <v>110</v>
      </c>
      <c r="U5683" s="160" t="s">
        <v>111</v>
      </c>
      <c r="V5683" s="160" t="s">
        <v>111</v>
      </c>
      <c r="W5683" s="159"/>
      <c r="X5683" s="159"/>
    </row>
    <row r="5684" spans="1:24" ht="81">
      <c r="A5684" s="155">
        <f>A5683+1</f>
        <v>5682</v>
      </c>
      <c r="B5684" s="160" t="s">
        <v>4623</v>
      </c>
      <c r="C5684" s="159">
        <v>2022</v>
      </c>
      <c r="D5684" s="160" t="s">
        <v>106</v>
      </c>
      <c r="E5684" s="160" t="s">
        <v>131</v>
      </c>
      <c r="F5684" s="268" t="s">
        <v>6253</v>
      </c>
      <c r="G5684" s="160" t="s">
        <v>426</v>
      </c>
      <c r="H5684" s="161" t="s">
        <v>83</v>
      </c>
      <c r="I5684" s="160" t="s">
        <v>71</v>
      </c>
      <c r="J5684" s="160" t="s">
        <v>109</v>
      </c>
      <c r="K5684" s="240" t="s">
        <v>34</v>
      </c>
      <c r="L5684" s="241" t="s">
        <v>34</v>
      </c>
      <c r="M5684" s="241" t="s">
        <v>34</v>
      </c>
      <c r="N5684" s="241" t="s">
        <v>34</v>
      </c>
      <c r="O5684" s="241" t="s">
        <v>34</v>
      </c>
      <c r="P5684" s="241" t="s">
        <v>34</v>
      </c>
      <c r="Q5684" s="159" t="s">
        <v>34</v>
      </c>
      <c r="R5684" s="100" t="s">
        <v>34</v>
      </c>
      <c r="S5684" s="163">
        <v>1</v>
      </c>
      <c r="T5684" s="103" t="s">
        <v>110</v>
      </c>
      <c r="U5684" s="160" t="s">
        <v>111</v>
      </c>
      <c r="V5684" s="160" t="s">
        <v>111</v>
      </c>
      <c r="W5684" s="159"/>
      <c r="X5684" s="159"/>
    </row>
    <row r="5685" spans="1:24" ht="41.25">
      <c r="A5685" s="155">
        <f>A5684+1</f>
        <v>5683</v>
      </c>
      <c r="B5685" s="160" t="s">
        <v>4623</v>
      </c>
      <c r="C5685" s="159">
        <v>2022</v>
      </c>
      <c r="D5685" s="160" t="s">
        <v>106</v>
      </c>
      <c r="E5685" s="160" t="s">
        <v>6254</v>
      </c>
      <c r="F5685" s="268" t="s">
        <v>6255</v>
      </c>
      <c r="G5685" s="160" t="s">
        <v>31</v>
      </c>
      <c r="H5685" s="161" t="s">
        <v>42</v>
      </c>
      <c r="I5685" s="160" t="s">
        <v>71</v>
      </c>
      <c r="J5685" s="160" t="s">
        <v>109</v>
      </c>
      <c r="K5685" s="240" t="s">
        <v>48</v>
      </c>
      <c r="L5685" s="241" t="s">
        <v>34</v>
      </c>
      <c r="M5685" s="241" t="s">
        <v>34</v>
      </c>
      <c r="N5685" s="241" t="s">
        <v>34</v>
      </c>
      <c r="O5685" s="241" t="s">
        <v>48</v>
      </c>
      <c r="P5685" s="241" t="s">
        <v>34</v>
      </c>
      <c r="Q5685" s="159" t="s">
        <v>34</v>
      </c>
      <c r="R5685" s="100" t="s">
        <v>34</v>
      </c>
      <c r="S5685" s="163">
        <v>1</v>
      </c>
      <c r="T5685" s="103" t="s">
        <v>110</v>
      </c>
      <c r="U5685" s="160" t="s">
        <v>111</v>
      </c>
      <c r="V5685" s="160" t="s">
        <v>111</v>
      </c>
      <c r="W5685" s="159"/>
      <c r="X5685" s="159"/>
    </row>
    <row r="5686" spans="1:24" ht="81">
      <c r="A5686" s="155">
        <f>A5685+1</f>
        <v>5684</v>
      </c>
      <c r="B5686" s="160" t="s">
        <v>4623</v>
      </c>
      <c r="C5686" s="159">
        <v>2022</v>
      </c>
      <c r="D5686" s="160" t="s">
        <v>106</v>
      </c>
      <c r="E5686" s="160" t="s">
        <v>137</v>
      </c>
      <c r="F5686" s="268" t="s">
        <v>6256</v>
      </c>
      <c r="G5686" s="161" t="s">
        <v>426</v>
      </c>
      <c r="H5686" s="161" t="s">
        <v>83</v>
      </c>
      <c r="I5686" s="156" t="s">
        <v>71</v>
      </c>
      <c r="J5686" s="156" t="s">
        <v>109</v>
      </c>
      <c r="K5686" s="238" t="s">
        <v>34</v>
      </c>
      <c r="L5686" s="239" t="s">
        <v>34</v>
      </c>
      <c r="M5686" s="239" t="s">
        <v>34</v>
      </c>
      <c r="N5686" s="239" t="s">
        <v>34</v>
      </c>
      <c r="O5686" s="239" t="s">
        <v>34</v>
      </c>
      <c r="P5686" s="239" t="s">
        <v>34</v>
      </c>
      <c r="Q5686" s="159" t="s">
        <v>34</v>
      </c>
      <c r="R5686" s="159" t="s">
        <v>34</v>
      </c>
      <c r="S5686" s="163">
        <v>1</v>
      </c>
      <c r="T5686" s="103" t="s">
        <v>110</v>
      </c>
      <c r="U5686" s="160" t="s">
        <v>111</v>
      </c>
      <c r="V5686" s="160" t="s">
        <v>137</v>
      </c>
      <c r="W5686" s="159"/>
      <c r="X5686" s="159"/>
    </row>
    <row r="5687" spans="1:24" ht="81">
      <c r="A5687" s="155">
        <f>A5686+1</f>
        <v>5685</v>
      </c>
      <c r="B5687" s="160" t="s">
        <v>4623</v>
      </c>
      <c r="C5687" s="159">
        <v>2022</v>
      </c>
      <c r="D5687" s="160" t="s">
        <v>139</v>
      </c>
      <c r="E5687" s="160" t="s">
        <v>1897</v>
      </c>
      <c r="F5687" s="268" t="s">
        <v>6257</v>
      </c>
      <c r="G5687" s="160" t="s">
        <v>426</v>
      </c>
      <c r="H5687" s="161" t="s">
        <v>83</v>
      </c>
      <c r="I5687" s="160" t="s">
        <v>71</v>
      </c>
      <c r="J5687" s="160" t="s">
        <v>142</v>
      </c>
      <c r="K5687" s="240" t="s">
        <v>34</v>
      </c>
      <c r="L5687" s="241" t="s">
        <v>34</v>
      </c>
      <c r="M5687" s="241" t="s">
        <v>34</v>
      </c>
      <c r="N5687" s="241" t="s">
        <v>34</v>
      </c>
      <c r="O5687" s="241" t="s">
        <v>34</v>
      </c>
      <c r="P5687" s="241" t="s">
        <v>34</v>
      </c>
      <c r="Q5687" s="159" t="s">
        <v>34</v>
      </c>
      <c r="R5687" s="100" t="s">
        <v>34</v>
      </c>
      <c r="S5687" s="163">
        <v>1</v>
      </c>
      <c r="T5687" s="103" t="s">
        <v>143</v>
      </c>
      <c r="U5687" s="160" t="s">
        <v>139</v>
      </c>
      <c r="V5687" s="160" t="s">
        <v>144</v>
      </c>
      <c r="W5687" s="159"/>
      <c r="X5687" s="159"/>
    </row>
    <row r="5688" spans="1:24" ht="41.25">
      <c r="A5688" s="155">
        <f>A5687+1</f>
        <v>5686</v>
      </c>
      <c r="B5688" s="160" t="s">
        <v>4623</v>
      </c>
      <c r="C5688" s="159">
        <v>2022</v>
      </c>
      <c r="D5688" s="160" t="s">
        <v>139</v>
      </c>
      <c r="E5688" s="160" t="s">
        <v>483</v>
      </c>
      <c r="F5688" s="268" t="s">
        <v>6258</v>
      </c>
      <c r="G5688" s="160" t="s">
        <v>31</v>
      </c>
      <c r="H5688" s="161" t="s">
        <v>39</v>
      </c>
      <c r="I5688" s="160" t="s">
        <v>71</v>
      </c>
      <c r="J5688" s="160" t="s">
        <v>142</v>
      </c>
      <c r="K5688" s="240" t="s">
        <v>34</v>
      </c>
      <c r="L5688" s="241" t="s">
        <v>34</v>
      </c>
      <c r="M5688" s="241" t="s">
        <v>34</v>
      </c>
      <c r="N5688" s="241" t="s">
        <v>34</v>
      </c>
      <c r="O5688" s="241" t="s">
        <v>34</v>
      </c>
      <c r="P5688" s="241" t="s">
        <v>34</v>
      </c>
      <c r="Q5688" s="159" t="s">
        <v>34</v>
      </c>
      <c r="R5688" s="100" t="s">
        <v>34</v>
      </c>
      <c r="S5688" s="163">
        <v>1</v>
      </c>
      <c r="T5688" s="103" t="s">
        <v>143</v>
      </c>
      <c r="U5688" s="160" t="s">
        <v>139</v>
      </c>
      <c r="V5688" s="160" t="s">
        <v>144</v>
      </c>
      <c r="W5688" s="159"/>
      <c r="X5688" s="159"/>
    </row>
    <row r="5689" spans="1:24" ht="41.25">
      <c r="A5689" s="155">
        <f>A5688+1</f>
        <v>5687</v>
      </c>
      <c r="B5689" s="160" t="s">
        <v>4623</v>
      </c>
      <c r="C5689" s="159">
        <v>2022</v>
      </c>
      <c r="D5689" s="160" t="s">
        <v>139</v>
      </c>
      <c r="E5689" s="160" t="s">
        <v>1897</v>
      </c>
      <c r="F5689" s="268" t="s">
        <v>6259</v>
      </c>
      <c r="G5689" s="160" t="s">
        <v>31</v>
      </c>
      <c r="H5689" s="161" t="s">
        <v>42</v>
      </c>
      <c r="I5689" s="160" t="s">
        <v>71</v>
      </c>
      <c r="J5689" s="160" t="s">
        <v>142</v>
      </c>
      <c r="K5689" s="240" t="s">
        <v>34</v>
      </c>
      <c r="L5689" s="241" t="s">
        <v>34</v>
      </c>
      <c r="M5689" s="241" t="s">
        <v>34</v>
      </c>
      <c r="N5689" s="241" t="s">
        <v>34</v>
      </c>
      <c r="O5689" s="241" t="s">
        <v>34</v>
      </c>
      <c r="P5689" s="241" t="s">
        <v>34</v>
      </c>
      <c r="Q5689" s="159" t="s">
        <v>34</v>
      </c>
      <c r="R5689" s="100" t="s">
        <v>34</v>
      </c>
      <c r="S5689" s="163">
        <v>1</v>
      </c>
      <c r="T5689" s="103" t="s">
        <v>143</v>
      </c>
      <c r="U5689" s="160" t="s">
        <v>139</v>
      </c>
      <c r="V5689" s="160" t="s">
        <v>144</v>
      </c>
      <c r="W5689" s="159"/>
      <c r="X5689" s="159"/>
    </row>
    <row r="5690" spans="1:24" ht="41.25">
      <c r="A5690" s="155">
        <f>A5689+1</f>
        <v>5688</v>
      </c>
      <c r="B5690" s="160" t="s">
        <v>4623</v>
      </c>
      <c r="C5690" s="159">
        <v>2022</v>
      </c>
      <c r="D5690" s="160" t="s">
        <v>139</v>
      </c>
      <c r="E5690" s="160" t="s">
        <v>483</v>
      </c>
      <c r="F5690" s="268" t="s">
        <v>6260</v>
      </c>
      <c r="G5690" s="160" t="s">
        <v>31</v>
      </c>
      <c r="H5690" s="161" t="s">
        <v>39</v>
      </c>
      <c r="I5690" s="160" t="s">
        <v>71</v>
      </c>
      <c r="J5690" s="160" t="s">
        <v>142</v>
      </c>
      <c r="K5690" s="240" t="s">
        <v>34</v>
      </c>
      <c r="L5690" s="241" t="s">
        <v>34</v>
      </c>
      <c r="M5690" s="241" t="s">
        <v>34</v>
      </c>
      <c r="N5690" s="241" t="s">
        <v>34</v>
      </c>
      <c r="O5690" s="241" t="s">
        <v>34</v>
      </c>
      <c r="P5690" s="241" t="s">
        <v>34</v>
      </c>
      <c r="Q5690" s="159" t="s">
        <v>34</v>
      </c>
      <c r="R5690" s="100" t="s">
        <v>34</v>
      </c>
      <c r="S5690" s="163">
        <v>1</v>
      </c>
      <c r="T5690" s="103" t="s">
        <v>143</v>
      </c>
      <c r="U5690" s="160" t="s">
        <v>139</v>
      </c>
      <c r="V5690" s="160" t="s">
        <v>483</v>
      </c>
      <c r="W5690" s="159"/>
      <c r="X5690" s="159"/>
    </row>
    <row r="5691" spans="1:24" ht="81">
      <c r="A5691" s="155">
        <f>A5690+1</f>
        <v>5689</v>
      </c>
      <c r="B5691" s="160" t="s">
        <v>4623</v>
      </c>
      <c r="C5691" s="159">
        <v>2022</v>
      </c>
      <c r="D5691" s="160" t="s">
        <v>139</v>
      </c>
      <c r="E5691" s="160" t="s">
        <v>483</v>
      </c>
      <c r="F5691" s="268" t="s">
        <v>6261</v>
      </c>
      <c r="G5691" s="160" t="s">
        <v>426</v>
      </c>
      <c r="H5691" s="161" t="s">
        <v>83</v>
      </c>
      <c r="I5691" s="160" t="s">
        <v>71</v>
      </c>
      <c r="J5691" s="160" t="s">
        <v>142</v>
      </c>
      <c r="K5691" s="240" t="s">
        <v>34</v>
      </c>
      <c r="L5691" s="241" t="s">
        <v>34</v>
      </c>
      <c r="M5691" s="241" t="s">
        <v>34</v>
      </c>
      <c r="N5691" s="241" t="s">
        <v>34</v>
      </c>
      <c r="O5691" s="241" t="s">
        <v>48</v>
      </c>
      <c r="P5691" s="241" t="s">
        <v>34</v>
      </c>
      <c r="Q5691" s="159" t="s">
        <v>34</v>
      </c>
      <c r="R5691" s="100" t="s">
        <v>34</v>
      </c>
      <c r="S5691" s="163">
        <v>1</v>
      </c>
      <c r="T5691" s="103" t="s">
        <v>143</v>
      </c>
      <c r="U5691" s="160" t="s">
        <v>139</v>
      </c>
      <c r="V5691" s="160"/>
      <c r="W5691" s="159"/>
      <c r="X5691" s="159"/>
    </row>
    <row r="5692" spans="1:24" ht="41.25">
      <c r="A5692" s="155">
        <f>A5691+1</f>
        <v>5690</v>
      </c>
      <c r="B5692" s="160" t="s">
        <v>4623</v>
      </c>
      <c r="C5692" s="159">
        <v>2022</v>
      </c>
      <c r="D5692" s="160" t="s">
        <v>139</v>
      </c>
      <c r="E5692" s="160" t="s">
        <v>483</v>
      </c>
      <c r="F5692" s="268" t="s">
        <v>6262</v>
      </c>
      <c r="G5692" s="160" t="s">
        <v>31</v>
      </c>
      <c r="H5692" s="161" t="s">
        <v>39</v>
      </c>
      <c r="I5692" s="160" t="s">
        <v>71</v>
      </c>
      <c r="J5692" s="160" t="s">
        <v>142</v>
      </c>
      <c r="K5692" s="240" t="s">
        <v>34</v>
      </c>
      <c r="L5692" s="241" t="s">
        <v>34</v>
      </c>
      <c r="M5692" s="241" t="s">
        <v>34</v>
      </c>
      <c r="N5692" s="241" t="s">
        <v>34</v>
      </c>
      <c r="O5692" s="241" t="s">
        <v>34</v>
      </c>
      <c r="P5692" s="241" t="s">
        <v>34</v>
      </c>
      <c r="Q5692" s="159" t="s">
        <v>34</v>
      </c>
      <c r="R5692" s="100" t="s">
        <v>34</v>
      </c>
      <c r="S5692" s="163">
        <v>1</v>
      </c>
      <c r="T5692" s="103" t="s">
        <v>143</v>
      </c>
      <c r="U5692" s="160" t="s">
        <v>139</v>
      </c>
      <c r="V5692" s="160" t="s">
        <v>140</v>
      </c>
      <c r="W5692" s="159"/>
      <c r="X5692" s="159"/>
    </row>
    <row r="5693" spans="1:24" ht="41.25">
      <c r="A5693" s="155">
        <f>A5692+1</f>
        <v>5691</v>
      </c>
      <c r="B5693" s="160" t="s">
        <v>4623</v>
      </c>
      <c r="C5693" s="159">
        <v>2022</v>
      </c>
      <c r="D5693" s="160" t="s">
        <v>139</v>
      </c>
      <c r="E5693" s="160" t="s">
        <v>483</v>
      </c>
      <c r="F5693" s="268" t="s">
        <v>6263</v>
      </c>
      <c r="G5693" s="160" t="s">
        <v>31</v>
      </c>
      <c r="H5693" s="161" t="s">
        <v>39</v>
      </c>
      <c r="I5693" s="160" t="s">
        <v>71</v>
      </c>
      <c r="J5693" s="160" t="s">
        <v>142</v>
      </c>
      <c r="K5693" s="240" t="s">
        <v>34</v>
      </c>
      <c r="L5693" s="241" t="s">
        <v>34</v>
      </c>
      <c r="M5693" s="241" t="s">
        <v>34</v>
      </c>
      <c r="N5693" s="241" t="s">
        <v>34</v>
      </c>
      <c r="O5693" s="241" t="s">
        <v>34</v>
      </c>
      <c r="P5693" s="241" t="s">
        <v>34</v>
      </c>
      <c r="Q5693" s="159" t="s">
        <v>34</v>
      </c>
      <c r="R5693" s="100" t="s">
        <v>34</v>
      </c>
      <c r="S5693" s="163">
        <v>1</v>
      </c>
      <c r="T5693" s="103" t="s">
        <v>143</v>
      </c>
      <c r="U5693" s="160" t="s">
        <v>139</v>
      </c>
      <c r="V5693" s="160" t="s">
        <v>140</v>
      </c>
      <c r="W5693" s="159"/>
      <c r="X5693" s="159"/>
    </row>
    <row r="5694" spans="1:24" ht="41.25">
      <c r="A5694" s="155">
        <f>A5693+1</f>
        <v>5692</v>
      </c>
      <c r="B5694" s="160" t="s">
        <v>4623</v>
      </c>
      <c r="C5694" s="159">
        <v>2022</v>
      </c>
      <c r="D5694" s="160" t="s">
        <v>139</v>
      </c>
      <c r="E5694" s="160" t="s">
        <v>483</v>
      </c>
      <c r="F5694" s="268" t="s">
        <v>6264</v>
      </c>
      <c r="G5694" s="160" t="s">
        <v>31</v>
      </c>
      <c r="H5694" s="161" t="s">
        <v>42</v>
      </c>
      <c r="I5694" s="160" t="s">
        <v>71</v>
      </c>
      <c r="J5694" s="160" t="s">
        <v>142</v>
      </c>
      <c r="K5694" s="240" t="s">
        <v>34</v>
      </c>
      <c r="L5694" s="241" t="s">
        <v>34</v>
      </c>
      <c r="M5694" s="241" t="s">
        <v>34</v>
      </c>
      <c r="N5694" s="241" t="s">
        <v>34</v>
      </c>
      <c r="O5694" s="241" t="s">
        <v>34</v>
      </c>
      <c r="P5694" s="241" t="s">
        <v>34</v>
      </c>
      <c r="Q5694" s="159" t="s">
        <v>34</v>
      </c>
      <c r="R5694" s="100" t="s">
        <v>34</v>
      </c>
      <c r="S5694" s="163">
        <v>1</v>
      </c>
      <c r="T5694" s="103" t="s">
        <v>143</v>
      </c>
      <c r="U5694" s="160" t="s">
        <v>139</v>
      </c>
      <c r="V5694" s="160" t="s">
        <v>140</v>
      </c>
      <c r="W5694" s="159"/>
      <c r="X5694" s="159"/>
    </row>
    <row r="5695" spans="1:24" ht="41.25">
      <c r="A5695" s="155">
        <f>A5694+1</f>
        <v>5693</v>
      </c>
      <c r="B5695" s="160" t="s">
        <v>4623</v>
      </c>
      <c r="C5695" s="159">
        <v>2022</v>
      </c>
      <c r="D5695" s="160" t="s">
        <v>139</v>
      </c>
      <c r="E5695" s="160" t="s">
        <v>483</v>
      </c>
      <c r="F5695" s="268" t="s">
        <v>6265</v>
      </c>
      <c r="G5695" s="160" t="s">
        <v>31</v>
      </c>
      <c r="H5695" s="161" t="s">
        <v>42</v>
      </c>
      <c r="I5695" s="160" t="s">
        <v>71</v>
      </c>
      <c r="J5695" s="160" t="s">
        <v>142</v>
      </c>
      <c r="K5695" s="240" t="s">
        <v>34</v>
      </c>
      <c r="L5695" s="241" t="s">
        <v>34</v>
      </c>
      <c r="M5695" s="241" t="s">
        <v>34</v>
      </c>
      <c r="N5695" s="241" t="s">
        <v>34</v>
      </c>
      <c r="O5695" s="241" t="s">
        <v>48</v>
      </c>
      <c r="P5695" s="241" t="s">
        <v>34</v>
      </c>
      <c r="Q5695" s="159" t="s">
        <v>34</v>
      </c>
      <c r="R5695" s="100" t="s">
        <v>34</v>
      </c>
      <c r="S5695" s="163">
        <v>1</v>
      </c>
      <c r="T5695" s="103" t="s">
        <v>143</v>
      </c>
      <c r="U5695" s="160" t="s">
        <v>139</v>
      </c>
      <c r="V5695" s="160" t="s">
        <v>140</v>
      </c>
      <c r="W5695" s="159"/>
      <c r="X5695" s="159"/>
    </row>
    <row r="5696" spans="1:24" ht="30.75">
      <c r="A5696" s="155">
        <f>A5695+1</f>
        <v>5694</v>
      </c>
      <c r="B5696" s="160" t="s">
        <v>4623</v>
      </c>
      <c r="C5696" s="159">
        <v>2022</v>
      </c>
      <c r="D5696" s="160" t="s">
        <v>162</v>
      </c>
      <c r="E5696" s="160" t="s">
        <v>162</v>
      </c>
      <c r="F5696" s="268" t="s">
        <v>6266</v>
      </c>
      <c r="G5696" s="160" t="s">
        <v>5354</v>
      </c>
      <c r="H5696" s="161" t="s">
        <v>39</v>
      </c>
      <c r="I5696" s="160" t="s">
        <v>164</v>
      </c>
      <c r="J5696" s="160" t="s">
        <v>15</v>
      </c>
      <c r="K5696" s="240" t="s">
        <v>34</v>
      </c>
      <c r="L5696" s="241" t="s">
        <v>34</v>
      </c>
      <c r="M5696" s="241" t="s">
        <v>48</v>
      </c>
      <c r="N5696" s="241" t="s">
        <v>34</v>
      </c>
      <c r="O5696" s="241" t="s">
        <v>34</v>
      </c>
      <c r="P5696" s="241" t="s">
        <v>34</v>
      </c>
      <c r="Q5696" s="159" t="s">
        <v>48</v>
      </c>
      <c r="R5696" s="159" t="s">
        <v>48</v>
      </c>
      <c r="S5696" s="163">
        <v>1</v>
      </c>
      <c r="T5696" s="103" t="s">
        <v>165</v>
      </c>
      <c r="U5696" s="160" t="s">
        <v>162</v>
      </c>
      <c r="V5696" s="160" t="s">
        <v>162</v>
      </c>
      <c r="W5696" s="159"/>
      <c r="X5696" s="159"/>
    </row>
    <row r="5697" spans="1:24" ht="81">
      <c r="A5697" s="155">
        <f>A5696+1</f>
        <v>5695</v>
      </c>
      <c r="B5697" s="160" t="s">
        <v>4623</v>
      </c>
      <c r="C5697" s="159">
        <v>2022</v>
      </c>
      <c r="D5697" s="160" t="s">
        <v>162</v>
      </c>
      <c r="E5697" s="160" t="s">
        <v>162</v>
      </c>
      <c r="F5697" s="268" t="s">
        <v>6267</v>
      </c>
      <c r="G5697" s="160" t="s">
        <v>426</v>
      </c>
      <c r="H5697" s="161" t="s">
        <v>83</v>
      </c>
      <c r="I5697" s="160" t="s">
        <v>164</v>
      </c>
      <c r="J5697" s="160" t="s">
        <v>15</v>
      </c>
      <c r="K5697" s="240" t="s">
        <v>34</v>
      </c>
      <c r="L5697" s="241" t="s">
        <v>34</v>
      </c>
      <c r="M5697" s="241" t="s">
        <v>48</v>
      </c>
      <c r="N5697" s="241" t="s">
        <v>34</v>
      </c>
      <c r="O5697" s="241" t="s">
        <v>34</v>
      </c>
      <c r="P5697" s="241" t="s">
        <v>34</v>
      </c>
      <c r="Q5697" s="159" t="s">
        <v>34</v>
      </c>
      <c r="R5697" s="100" t="s">
        <v>34</v>
      </c>
      <c r="S5697" s="163">
        <v>1</v>
      </c>
      <c r="T5697" s="103" t="s">
        <v>165</v>
      </c>
      <c r="U5697" s="160" t="s">
        <v>162</v>
      </c>
      <c r="V5697" s="160" t="s">
        <v>162</v>
      </c>
      <c r="W5697" s="159"/>
      <c r="X5697" s="159"/>
    </row>
    <row r="5698" spans="1:24" ht="81">
      <c r="A5698" s="155">
        <f>A5697+1</f>
        <v>5696</v>
      </c>
      <c r="B5698" s="160" t="s">
        <v>4623</v>
      </c>
      <c r="C5698" s="159">
        <v>2022</v>
      </c>
      <c r="D5698" s="160" t="s">
        <v>162</v>
      </c>
      <c r="E5698" s="160" t="s">
        <v>162</v>
      </c>
      <c r="F5698" s="268" t="s">
        <v>6268</v>
      </c>
      <c r="G5698" s="160" t="s">
        <v>426</v>
      </c>
      <c r="H5698" s="161" t="s">
        <v>83</v>
      </c>
      <c r="I5698" s="160" t="s">
        <v>164</v>
      </c>
      <c r="J5698" s="160" t="s">
        <v>15</v>
      </c>
      <c r="K5698" s="240" t="s">
        <v>34</v>
      </c>
      <c r="L5698" s="241" t="s">
        <v>34</v>
      </c>
      <c r="M5698" s="241" t="s">
        <v>48</v>
      </c>
      <c r="N5698" s="241" t="s">
        <v>34</v>
      </c>
      <c r="O5698" s="241" t="s">
        <v>34</v>
      </c>
      <c r="P5698" s="241" t="s">
        <v>34</v>
      </c>
      <c r="Q5698" s="159" t="s">
        <v>34</v>
      </c>
      <c r="R5698" s="100" t="s">
        <v>34</v>
      </c>
      <c r="S5698" s="163">
        <v>1</v>
      </c>
      <c r="T5698" s="103" t="s">
        <v>165</v>
      </c>
      <c r="U5698" s="160" t="s">
        <v>162</v>
      </c>
      <c r="V5698" s="160" t="s">
        <v>162</v>
      </c>
      <c r="W5698" s="159"/>
      <c r="X5698" s="159"/>
    </row>
    <row r="5699" spans="1:24" ht="81">
      <c r="A5699" s="155">
        <f>A5698+1</f>
        <v>5697</v>
      </c>
      <c r="B5699" s="160" t="s">
        <v>4623</v>
      </c>
      <c r="C5699" s="159">
        <v>2022</v>
      </c>
      <c r="D5699" s="160" t="s">
        <v>162</v>
      </c>
      <c r="E5699" s="160" t="s">
        <v>162</v>
      </c>
      <c r="F5699" s="268" t="s">
        <v>6269</v>
      </c>
      <c r="G5699" s="160" t="s">
        <v>426</v>
      </c>
      <c r="H5699" s="161" t="s">
        <v>83</v>
      </c>
      <c r="I5699" s="160" t="s">
        <v>164</v>
      </c>
      <c r="J5699" s="160" t="s">
        <v>15</v>
      </c>
      <c r="K5699" s="240" t="s">
        <v>34</v>
      </c>
      <c r="L5699" s="241" t="s">
        <v>34</v>
      </c>
      <c r="M5699" s="241" t="s">
        <v>48</v>
      </c>
      <c r="N5699" s="241" t="s">
        <v>34</v>
      </c>
      <c r="O5699" s="241" t="s">
        <v>34</v>
      </c>
      <c r="P5699" s="241" t="s">
        <v>34</v>
      </c>
      <c r="Q5699" s="159" t="s">
        <v>34</v>
      </c>
      <c r="R5699" s="100" t="s">
        <v>34</v>
      </c>
      <c r="S5699" s="163">
        <v>1</v>
      </c>
      <c r="T5699" s="103" t="s">
        <v>165</v>
      </c>
      <c r="U5699" s="160" t="s">
        <v>162</v>
      </c>
      <c r="V5699" s="160" t="s">
        <v>162</v>
      </c>
      <c r="W5699" s="159"/>
      <c r="X5699" s="159"/>
    </row>
    <row r="5700" spans="1:24" ht="81">
      <c r="A5700" s="155">
        <f>A5699+1</f>
        <v>5698</v>
      </c>
      <c r="B5700" s="160" t="s">
        <v>4623</v>
      </c>
      <c r="C5700" s="159">
        <v>2022</v>
      </c>
      <c r="D5700" s="160" t="s">
        <v>162</v>
      </c>
      <c r="E5700" s="160" t="s">
        <v>162</v>
      </c>
      <c r="F5700" s="268" t="s">
        <v>6270</v>
      </c>
      <c r="G5700" s="160" t="s">
        <v>426</v>
      </c>
      <c r="H5700" s="161" t="s">
        <v>83</v>
      </c>
      <c r="I5700" s="160" t="s">
        <v>164</v>
      </c>
      <c r="J5700" s="160" t="s">
        <v>15</v>
      </c>
      <c r="K5700" s="240" t="s">
        <v>34</v>
      </c>
      <c r="L5700" s="241" t="s">
        <v>34</v>
      </c>
      <c r="M5700" s="241" t="s">
        <v>48</v>
      </c>
      <c r="N5700" s="241" t="s">
        <v>34</v>
      </c>
      <c r="O5700" s="241" t="s">
        <v>34</v>
      </c>
      <c r="P5700" s="241" t="s">
        <v>34</v>
      </c>
      <c r="Q5700" s="159" t="s">
        <v>34</v>
      </c>
      <c r="R5700" s="100" t="s">
        <v>34</v>
      </c>
      <c r="S5700" s="163">
        <v>1</v>
      </c>
      <c r="T5700" s="103" t="s">
        <v>165</v>
      </c>
      <c r="U5700" s="160" t="s">
        <v>162</v>
      </c>
      <c r="V5700" s="160" t="s">
        <v>162</v>
      </c>
      <c r="W5700" s="159"/>
      <c r="X5700" s="159"/>
    </row>
    <row r="5701" spans="1:24" ht="81">
      <c r="A5701" s="155">
        <f>A5700+1</f>
        <v>5699</v>
      </c>
      <c r="B5701" s="160" t="s">
        <v>4623</v>
      </c>
      <c r="C5701" s="159">
        <v>2022</v>
      </c>
      <c r="D5701" s="160" t="s">
        <v>162</v>
      </c>
      <c r="E5701" s="160" t="s">
        <v>162</v>
      </c>
      <c r="F5701" s="268" t="s">
        <v>6271</v>
      </c>
      <c r="G5701" s="160" t="s">
        <v>426</v>
      </c>
      <c r="H5701" s="161" t="s">
        <v>83</v>
      </c>
      <c r="I5701" s="160" t="s">
        <v>164</v>
      </c>
      <c r="J5701" s="160" t="s">
        <v>15</v>
      </c>
      <c r="K5701" s="240" t="s">
        <v>34</v>
      </c>
      <c r="L5701" s="241" t="s">
        <v>34</v>
      </c>
      <c r="M5701" s="241" t="s">
        <v>48</v>
      </c>
      <c r="N5701" s="241" t="s">
        <v>34</v>
      </c>
      <c r="O5701" s="241" t="s">
        <v>48</v>
      </c>
      <c r="P5701" s="241" t="s">
        <v>34</v>
      </c>
      <c r="Q5701" s="159" t="s">
        <v>34</v>
      </c>
      <c r="R5701" s="100" t="s">
        <v>34</v>
      </c>
      <c r="S5701" s="163">
        <v>1</v>
      </c>
      <c r="T5701" s="103" t="s">
        <v>165</v>
      </c>
      <c r="U5701" s="160" t="s">
        <v>162</v>
      </c>
      <c r="V5701" s="160" t="s">
        <v>162</v>
      </c>
      <c r="W5701" s="159"/>
      <c r="X5701" s="159"/>
    </row>
    <row r="5702" spans="1:24" ht="81">
      <c r="A5702" s="155">
        <f>A5701+1</f>
        <v>5700</v>
      </c>
      <c r="B5702" s="160" t="s">
        <v>4623</v>
      </c>
      <c r="C5702" s="159">
        <v>2022</v>
      </c>
      <c r="D5702" s="160" t="s">
        <v>173</v>
      </c>
      <c r="E5702" s="160" t="s">
        <v>177</v>
      </c>
      <c r="F5702" s="268" t="s">
        <v>6272</v>
      </c>
      <c r="G5702" s="160" t="s">
        <v>426</v>
      </c>
      <c r="H5702" s="161" t="s">
        <v>83</v>
      </c>
      <c r="I5702" s="160" t="s">
        <v>173</v>
      </c>
      <c r="J5702" s="160" t="s">
        <v>179</v>
      </c>
      <c r="K5702" s="240" t="s">
        <v>34</v>
      </c>
      <c r="L5702" s="241" t="s">
        <v>34</v>
      </c>
      <c r="M5702" s="241" t="s">
        <v>34</v>
      </c>
      <c r="N5702" s="241" t="s">
        <v>34</v>
      </c>
      <c r="O5702" s="241" t="s">
        <v>48</v>
      </c>
      <c r="P5702" s="241" t="s">
        <v>34</v>
      </c>
      <c r="Q5702" s="159" t="s">
        <v>34</v>
      </c>
      <c r="R5702" s="100" t="s">
        <v>34</v>
      </c>
      <c r="S5702" s="163">
        <v>1</v>
      </c>
      <c r="T5702" s="103" t="s">
        <v>176</v>
      </c>
      <c r="U5702" s="160" t="s">
        <v>493</v>
      </c>
      <c r="V5702" s="160" t="s">
        <v>177</v>
      </c>
      <c r="W5702" s="159"/>
      <c r="X5702" s="159"/>
    </row>
    <row r="5703" spans="1:24" ht="81">
      <c r="A5703" s="155">
        <f>A5702+1</f>
        <v>5701</v>
      </c>
      <c r="B5703" s="160" t="s">
        <v>4623</v>
      </c>
      <c r="C5703" s="159">
        <v>2022</v>
      </c>
      <c r="D5703" s="160" t="s">
        <v>173</v>
      </c>
      <c r="E5703" s="160" t="s">
        <v>495</v>
      </c>
      <c r="F5703" s="268" t="s">
        <v>6273</v>
      </c>
      <c r="G5703" s="160" t="s">
        <v>426</v>
      </c>
      <c r="H5703" s="161" t="s">
        <v>83</v>
      </c>
      <c r="I5703" s="160" t="s">
        <v>173</v>
      </c>
      <c r="J5703" s="160" t="s">
        <v>191</v>
      </c>
      <c r="K5703" s="240" t="s">
        <v>34</v>
      </c>
      <c r="L5703" s="241" t="s">
        <v>34</v>
      </c>
      <c r="M5703" s="241" t="s">
        <v>34</v>
      </c>
      <c r="N5703" s="241" t="s">
        <v>48</v>
      </c>
      <c r="O5703" s="241" t="s">
        <v>48</v>
      </c>
      <c r="P5703" s="241" t="s">
        <v>34</v>
      </c>
      <c r="Q5703" s="159" t="s">
        <v>34</v>
      </c>
      <c r="R5703" s="100" t="s">
        <v>34</v>
      </c>
      <c r="S5703" s="163">
        <v>1</v>
      </c>
      <c r="T5703" s="103" t="s">
        <v>176</v>
      </c>
      <c r="U5703" s="160" t="s">
        <v>493</v>
      </c>
      <c r="V5703" s="160" t="s">
        <v>495</v>
      </c>
      <c r="W5703" s="159"/>
      <c r="X5703" s="159"/>
    </row>
    <row r="5704" spans="1:24" ht="30.75">
      <c r="A5704" s="155">
        <f>A5703+1</f>
        <v>5702</v>
      </c>
      <c r="B5704" s="160" t="s">
        <v>4623</v>
      </c>
      <c r="C5704" s="159">
        <v>2022</v>
      </c>
      <c r="D5704" s="160" t="s">
        <v>173</v>
      </c>
      <c r="E5704" s="160" t="s">
        <v>189</v>
      </c>
      <c r="F5704" s="268" t="s">
        <v>6274</v>
      </c>
      <c r="G5704" s="160" t="s">
        <v>31</v>
      </c>
      <c r="H5704" s="161" t="s">
        <v>39</v>
      </c>
      <c r="I5704" s="160" t="s">
        <v>173</v>
      </c>
      <c r="J5704" s="160" t="s">
        <v>191</v>
      </c>
      <c r="K5704" s="240" t="s">
        <v>48</v>
      </c>
      <c r="L5704" s="241" t="s">
        <v>48</v>
      </c>
      <c r="M5704" s="241" t="s">
        <v>34</v>
      </c>
      <c r="N5704" s="241" t="s">
        <v>34</v>
      </c>
      <c r="O5704" s="241" t="s">
        <v>34</v>
      </c>
      <c r="P5704" s="241" t="s">
        <v>34</v>
      </c>
      <c r="Q5704" s="159" t="s">
        <v>34</v>
      </c>
      <c r="R5704" s="100" t="s">
        <v>34</v>
      </c>
      <c r="S5704" s="163">
        <v>1</v>
      </c>
      <c r="T5704" s="103" t="s">
        <v>176</v>
      </c>
      <c r="U5704" s="160" t="s">
        <v>493</v>
      </c>
      <c r="V5704" s="160" t="s">
        <v>189</v>
      </c>
      <c r="W5704" s="159"/>
      <c r="X5704" s="159"/>
    </row>
    <row r="5705" spans="1:24" ht="81">
      <c r="A5705" s="155">
        <f>A5704+1</f>
        <v>5703</v>
      </c>
      <c r="B5705" s="160" t="s">
        <v>4623</v>
      </c>
      <c r="C5705" s="159">
        <v>2022</v>
      </c>
      <c r="D5705" s="160" t="s">
        <v>173</v>
      </c>
      <c r="E5705" s="160" t="s">
        <v>189</v>
      </c>
      <c r="F5705" s="268" t="s">
        <v>6275</v>
      </c>
      <c r="G5705" s="160" t="s">
        <v>426</v>
      </c>
      <c r="H5705" s="161" t="s">
        <v>83</v>
      </c>
      <c r="I5705" s="160" t="s">
        <v>173</v>
      </c>
      <c r="J5705" s="160" t="s">
        <v>191</v>
      </c>
      <c r="K5705" s="240" t="s">
        <v>48</v>
      </c>
      <c r="L5705" s="241" t="s">
        <v>48</v>
      </c>
      <c r="M5705" s="241" t="s">
        <v>34</v>
      </c>
      <c r="N5705" s="241" t="s">
        <v>34</v>
      </c>
      <c r="O5705" s="241" t="s">
        <v>34</v>
      </c>
      <c r="P5705" s="241" t="s">
        <v>34</v>
      </c>
      <c r="Q5705" s="159" t="s">
        <v>34</v>
      </c>
      <c r="R5705" s="100" t="s">
        <v>34</v>
      </c>
      <c r="S5705" s="163">
        <v>1</v>
      </c>
      <c r="T5705" s="103" t="s">
        <v>176</v>
      </c>
      <c r="U5705" s="160" t="s">
        <v>493</v>
      </c>
      <c r="V5705" s="160" t="s">
        <v>189</v>
      </c>
      <c r="W5705" s="159"/>
      <c r="X5705" s="159"/>
    </row>
    <row r="5706" spans="1:24" ht="81">
      <c r="A5706" s="155">
        <f>A5705+1</f>
        <v>5704</v>
      </c>
      <c r="B5706" s="160" t="s">
        <v>4623</v>
      </c>
      <c r="C5706" s="159">
        <v>2022</v>
      </c>
      <c r="D5706" s="160" t="s">
        <v>173</v>
      </c>
      <c r="E5706" s="160" t="s">
        <v>1528</v>
      </c>
      <c r="F5706" s="268" t="s">
        <v>6276</v>
      </c>
      <c r="G5706" s="160" t="s">
        <v>82</v>
      </c>
      <c r="H5706" s="161" t="s">
        <v>83</v>
      </c>
      <c r="I5706" s="160" t="s">
        <v>173</v>
      </c>
      <c r="J5706" s="160" t="s">
        <v>191</v>
      </c>
      <c r="K5706" s="240" t="s">
        <v>34</v>
      </c>
      <c r="L5706" s="241" t="s">
        <v>48</v>
      </c>
      <c r="M5706" s="241" t="s">
        <v>34</v>
      </c>
      <c r="N5706" s="241" t="s">
        <v>34</v>
      </c>
      <c r="O5706" s="241" t="s">
        <v>34</v>
      </c>
      <c r="P5706" s="241" t="s">
        <v>34</v>
      </c>
      <c r="Q5706" s="159" t="s">
        <v>34</v>
      </c>
      <c r="R5706" s="100" t="s">
        <v>34</v>
      </c>
      <c r="S5706" s="163">
        <v>1</v>
      </c>
      <c r="T5706" s="103" t="s">
        <v>176</v>
      </c>
      <c r="U5706" s="160" t="s">
        <v>493</v>
      </c>
      <c r="V5706" s="160" t="s">
        <v>189</v>
      </c>
      <c r="W5706" s="159"/>
      <c r="X5706" s="159"/>
    </row>
    <row r="5707" spans="1:24" ht="30.75">
      <c r="A5707" s="155">
        <f>A5706+1</f>
        <v>5705</v>
      </c>
      <c r="B5707" s="160" t="s">
        <v>4623</v>
      </c>
      <c r="C5707" s="159">
        <v>2022</v>
      </c>
      <c r="D5707" s="160" t="s">
        <v>173</v>
      </c>
      <c r="E5707" s="160" t="s">
        <v>1528</v>
      </c>
      <c r="F5707" s="268" t="s">
        <v>6277</v>
      </c>
      <c r="G5707" s="160" t="s">
        <v>5354</v>
      </c>
      <c r="H5707" s="161" t="s">
        <v>39</v>
      </c>
      <c r="I5707" s="160" t="s">
        <v>173</v>
      </c>
      <c r="J5707" s="160" t="s">
        <v>191</v>
      </c>
      <c r="K5707" s="240" t="s">
        <v>34</v>
      </c>
      <c r="L5707" s="241" t="s">
        <v>48</v>
      </c>
      <c r="M5707" s="241" t="s">
        <v>34</v>
      </c>
      <c r="N5707" s="241" t="s">
        <v>34</v>
      </c>
      <c r="O5707" s="241" t="s">
        <v>34</v>
      </c>
      <c r="P5707" s="241" t="s">
        <v>34</v>
      </c>
      <c r="Q5707" s="159" t="s">
        <v>34</v>
      </c>
      <c r="R5707" s="100" t="s">
        <v>34</v>
      </c>
      <c r="S5707" s="163">
        <v>1</v>
      </c>
      <c r="T5707" s="103" t="s">
        <v>176</v>
      </c>
      <c r="U5707" s="160" t="s">
        <v>493</v>
      </c>
      <c r="V5707" s="160" t="s">
        <v>189</v>
      </c>
      <c r="W5707" s="159"/>
      <c r="X5707" s="159"/>
    </row>
    <row r="5708" spans="1:24" ht="41.25">
      <c r="A5708" s="155">
        <f>A5707+1</f>
        <v>5706</v>
      </c>
      <c r="B5708" s="160" t="s">
        <v>4623</v>
      </c>
      <c r="C5708" s="159">
        <v>2022</v>
      </c>
      <c r="D5708" s="160" t="s">
        <v>184</v>
      </c>
      <c r="E5708" s="160" t="s">
        <v>184</v>
      </c>
      <c r="F5708" s="268" t="s">
        <v>6278</v>
      </c>
      <c r="G5708" s="160" t="s">
        <v>31</v>
      </c>
      <c r="H5708" s="161" t="s">
        <v>42</v>
      </c>
      <c r="I5708" s="160" t="s">
        <v>186</v>
      </c>
      <c r="J5708" s="160" t="s">
        <v>5424</v>
      </c>
      <c r="K5708" s="240" t="s">
        <v>34</v>
      </c>
      <c r="L5708" s="241" t="s">
        <v>34</v>
      </c>
      <c r="M5708" s="241" t="s">
        <v>34</v>
      </c>
      <c r="N5708" s="241" t="s">
        <v>34</v>
      </c>
      <c r="O5708" s="241" t="s">
        <v>34</v>
      </c>
      <c r="P5708" s="241" t="s">
        <v>34</v>
      </c>
      <c r="Q5708" s="159" t="s">
        <v>34</v>
      </c>
      <c r="R5708" s="100" t="s">
        <v>34</v>
      </c>
      <c r="S5708" s="163">
        <v>1</v>
      </c>
      <c r="T5708" s="103" t="s">
        <v>202</v>
      </c>
      <c r="U5708" s="160" t="s">
        <v>184</v>
      </c>
      <c r="V5708" s="160" t="s">
        <v>184</v>
      </c>
      <c r="W5708" s="159"/>
      <c r="X5708" s="159"/>
    </row>
    <row r="5709" spans="1:24" ht="81">
      <c r="A5709" s="155">
        <f>A5708+1</f>
        <v>5707</v>
      </c>
      <c r="B5709" s="160" t="s">
        <v>4623</v>
      </c>
      <c r="C5709" s="159">
        <v>2022</v>
      </c>
      <c r="D5709" s="160" t="s">
        <v>208</v>
      </c>
      <c r="E5709" s="160" t="s">
        <v>206</v>
      </c>
      <c r="F5709" s="268" t="s">
        <v>6279</v>
      </c>
      <c r="G5709" s="160" t="s">
        <v>426</v>
      </c>
      <c r="H5709" s="161" t="s">
        <v>83</v>
      </c>
      <c r="I5709" s="160" t="s">
        <v>208</v>
      </c>
      <c r="J5709" s="160" t="s">
        <v>209</v>
      </c>
      <c r="K5709" s="240" t="s">
        <v>34</v>
      </c>
      <c r="L5709" s="241" t="s">
        <v>34</v>
      </c>
      <c r="M5709" s="241" t="s">
        <v>34</v>
      </c>
      <c r="N5709" s="241" t="s">
        <v>34</v>
      </c>
      <c r="O5709" s="241" t="s">
        <v>34</v>
      </c>
      <c r="P5709" s="241" t="s">
        <v>34</v>
      </c>
      <c r="Q5709" s="159" t="s">
        <v>34</v>
      </c>
      <c r="R5709" s="100" t="s">
        <v>34</v>
      </c>
      <c r="S5709" s="163">
        <v>1</v>
      </c>
      <c r="T5709" s="103" t="s">
        <v>5426</v>
      </c>
      <c r="U5709" s="160" t="s">
        <v>208</v>
      </c>
      <c r="V5709" s="160" t="s">
        <v>211</v>
      </c>
      <c r="W5709" s="159"/>
      <c r="X5709" s="159"/>
    </row>
    <row r="5710" spans="1:24" ht="81">
      <c r="A5710" s="155">
        <f>A5709+1</f>
        <v>5708</v>
      </c>
      <c r="B5710" s="160" t="s">
        <v>4623</v>
      </c>
      <c r="C5710" s="159">
        <v>2022</v>
      </c>
      <c r="D5710" s="160" t="s">
        <v>208</v>
      </c>
      <c r="E5710" s="160" t="s">
        <v>206</v>
      </c>
      <c r="F5710" s="268" t="s">
        <v>6280</v>
      </c>
      <c r="G5710" s="160" t="s">
        <v>426</v>
      </c>
      <c r="H5710" s="161" t="s">
        <v>83</v>
      </c>
      <c r="I5710" s="160" t="s">
        <v>208</v>
      </c>
      <c r="J5710" s="160" t="s">
        <v>209</v>
      </c>
      <c r="K5710" s="240" t="s">
        <v>34</v>
      </c>
      <c r="L5710" s="241" t="s">
        <v>34</v>
      </c>
      <c r="M5710" s="241" t="s">
        <v>34</v>
      </c>
      <c r="N5710" s="241" t="s">
        <v>34</v>
      </c>
      <c r="O5710" s="241" t="s">
        <v>34</v>
      </c>
      <c r="P5710" s="241" t="s">
        <v>34</v>
      </c>
      <c r="Q5710" s="159" t="s">
        <v>34</v>
      </c>
      <c r="R5710" s="100" t="s">
        <v>34</v>
      </c>
      <c r="S5710" s="163">
        <v>1</v>
      </c>
      <c r="T5710" s="103" t="s">
        <v>5426</v>
      </c>
      <c r="U5710" s="160" t="s">
        <v>208</v>
      </c>
      <c r="V5710" s="160" t="s">
        <v>211</v>
      </c>
      <c r="W5710" s="159"/>
      <c r="X5710" s="159"/>
    </row>
    <row r="5711" spans="1:24" ht="81">
      <c r="A5711" s="155">
        <f>A5710+1</f>
        <v>5709</v>
      </c>
      <c r="B5711" s="160" t="s">
        <v>4623</v>
      </c>
      <c r="C5711" s="159">
        <v>2022</v>
      </c>
      <c r="D5711" s="160" t="s">
        <v>208</v>
      </c>
      <c r="E5711" s="160" t="s">
        <v>206</v>
      </c>
      <c r="F5711" s="268" t="s">
        <v>6281</v>
      </c>
      <c r="G5711" s="160" t="s">
        <v>426</v>
      </c>
      <c r="H5711" s="161" t="s">
        <v>83</v>
      </c>
      <c r="I5711" s="160" t="s">
        <v>208</v>
      </c>
      <c r="J5711" s="160" t="s">
        <v>209</v>
      </c>
      <c r="K5711" s="240" t="s">
        <v>34</v>
      </c>
      <c r="L5711" s="241" t="s">
        <v>34</v>
      </c>
      <c r="M5711" s="241" t="s">
        <v>34</v>
      </c>
      <c r="N5711" s="241" t="s">
        <v>34</v>
      </c>
      <c r="O5711" s="241" t="s">
        <v>48</v>
      </c>
      <c r="P5711" s="241" t="s">
        <v>34</v>
      </c>
      <c r="Q5711" s="159" t="s">
        <v>34</v>
      </c>
      <c r="R5711" s="100" t="s">
        <v>34</v>
      </c>
      <c r="S5711" s="163">
        <v>1</v>
      </c>
      <c r="T5711" s="103" t="s">
        <v>5426</v>
      </c>
      <c r="U5711" s="160" t="s">
        <v>208</v>
      </c>
      <c r="V5711" s="160" t="s">
        <v>211</v>
      </c>
      <c r="W5711" s="159"/>
      <c r="X5711" s="159"/>
    </row>
    <row r="5712" spans="1:24" ht="30.75">
      <c r="A5712" s="155">
        <f>A5711+1</f>
        <v>5710</v>
      </c>
      <c r="B5712" s="160" t="s">
        <v>4623</v>
      </c>
      <c r="C5712" s="159">
        <v>2022</v>
      </c>
      <c r="D5712" s="160" t="s">
        <v>208</v>
      </c>
      <c r="E5712" s="160" t="s">
        <v>206</v>
      </c>
      <c r="F5712" s="268" t="s">
        <v>6282</v>
      </c>
      <c r="G5712" s="160" t="s">
        <v>31</v>
      </c>
      <c r="H5712" s="161" t="s">
        <v>29</v>
      </c>
      <c r="I5712" s="160" t="s">
        <v>208</v>
      </c>
      <c r="J5712" s="160" t="s">
        <v>209</v>
      </c>
      <c r="K5712" s="240" t="s">
        <v>34</v>
      </c>
      <c r="L5712" s="241" t="s">
        <v>34</v>
      </c>
      <c r="M5712" s="241" t="s">
        <v>34</v>
      </c>
      <c r="N5712" s="241" t="s">
        <v>48</v>
      </c>
      <c r="O5712" s="241" t="s">
        <v>34</v>
      </c>
      <c r="P5712" s="241" t="s">
        <v>34</v>
      </c>
      <c r="Q5712" s="159" t="s">
        <v>34</v>
      </c>
      <c r="R5712" s="100" t="s">
        <v>34</v>
      </c>
      <c r="S5712" s="163">
        <v>1</v>
      </c>
      <c r="T5712" s="103" t="s">
        <v>5426</v>
      </c>
      <c r="U5712" s="160" t="s">
        <v>208</v>
      </c>
      <c r="V5712" s="160" t="s">
        <v>211</v>
      </c>
      <c r="W5712" s="159"/>
      <c r="X5712" s="159"/>
    </row>
    <row r="5713" spans="1:24" ht="30.75">
      <c r="A5713" s="155">
        <f>A5712+1</f>
        <v>5711</v>
      </c>
      <c r="B5713" s="160" t="s">
        <v>4623</v>
      </c>
      <c r="C5713" s="159">
        <v>2022</v>
      </c>
      <c r="D5713" s="160" t="s">
        <v>208</v>
      </c>
      <c r="E5713" s="160" t="s">
        <v>212</v>
      </c>
      <c r="F5713" s="268" t="s">
        <v>6283</v>
      </c>
      <c r="G5713" s="160" t="s">
        <v>31</v>
      </c>
      <c r="H5713" s="161" t="s">
        <v>42</v>
      </c>
      <c r="I5713" s="160" t="s">
        <v>208</v>
      </c>
      <c r="J5713" s="160" t="s">
        <v>212</v>
      </c>
      <c r="K5713" s="240" t="s">
        <v>34</v>
      </c>
      <c r="L5713" s="241" t="s">
        <v>34</v>
      </c>
      <c r="M5713" s="241" t="s">
        <v>34</v>
      </c>
      <c r="N5713" s="241" t="s">
        <v>34</v>
      </c>
      <c r="O5713" s="241" t="s">
        <v>48</v>
      </c>
      <c r="P5713" s="241" t="s">
        <v>34</v>
      </c>
      <c r="Q5713" s="159" t="s">
        <v>34</v>
      </c>
      <c r="R5713" s="159" t="s">
        <v>34</v>
      </c>
      <c r="S5713" s="163">
        <v>1</v>
      </c>
      <c r="T5713" s="103" t="s">
        <v>5426</v>
      </c>
      <c r="U5713" s="160" t="s">
        <v>208</v>
      </c>
      <c r="V5713" s="160" t="s">
        <v>211</v>
      </c>
      <c r="W5713" s="159"/>
      <c r="X5713" s="159"/>
    </row>
    <row r="5714" spans="1:24" ht="30.75">
      <c r="A5714" s="117">
        <f>A5713+1</f>
        <v>5712</v>
      </c>
      <c r="B5714" s="115" t="s">
        <v>4623</v>
      </c>
      <c r="C5714" s="118">
        <v>2022</v>
      </c>
      <c r="D5714" s="115" t="s">
        <v>219</v>
      </c>
      <c r="E5714" s="115" t="s">
        <v>220</v>
      </c>
      <c r="F5714" s="274" t="s">
        <v>6284</v>
      </c>
      <c r="G5714" s="160" t="s">
        <v>31</v>
      </c>
      <c r="H5714" s="161" t="s">
        <v>39</v>
      </c>
      <c r="I5714" s="160" t="s">
        <v>222</v>
      </c>
      <c r="J5714" s="160" t="s">
        <v>17</v>
      </c>
      <c r="K5714" s="240" t="s">
        <v>34</v>
      </c>
      <c r="L5714" s="241" t="s">
        <v>34</v>
      </c>
      <c r="M5714" s="241" t="s">
        <v>34</v>
      </c>
      <c r="N5714" s="241" t="s">
        <v>34</v>
      </c>
      <c r="O5714" s="241" t="s">
        <v>48</v>
      </c>
      <c r="P5714" s="241" t="s">
        <v>34</v>
      </c>
      <c r="Q5714" s="159" t="s">
        <v>34</v>
      </c>
      <c r="R5714" s="159" t="s">
        <v>34</v>
      </c>
      <c r="S5714" s="163">
        <v>1</v>
      </c>
      <c r="T5714" s="103" t="s">
        <v>223</v>
      </c>
      <c r="U5714" s="115" t="s">
        <v>219</v>
      </c>
      <c r="V5714" s="160" t="s">
        <v>6285</v>
      </c>
      <c r="W5714" s="159"/>
      <c r="X5714" s="159"/>
    </row>
    <row r="5715" spans="1:24" ht="30.75">
      <c r="A5715" s="122">
        <f>A5714+1</f>
        <v>5713</v>
      </c>
      <c r="B5715" s="113" t="s">
        <v>4623</v>
      </c>
      <c r="C5715" s="123">
        <v>2022</v>
      </c>
      <c r="D5715" s="113" t="s">
        <v>219</v>
      </c>
      <c r="E5715" s="113" t="s">
        <v>220</v>
      </c>
      <c r="F5715" s="275" t="s">
        <v>6286</v>
      </c>
      <c r="G5715" s="160" t="s">
        <v>31</v>
      </c>
      <c r="H5715" s="161" t="s">
        <v>42</v>
      </c>
      <c r="I5715" s="160" t="s">
        <v>222</v>
      </c>
      <c r="J5715" s="160" t="s">
        <v>17</v>
      </c>
      <c r="K5715" s="240" t="s">
        <v>34</v>
      </c>
      <c r="L5715" s="241" t="s">
        <v>34</v>
      </c>
      <c r="M5715" s="241" t="s">
        <v>34</v>
      </c>
      <c r="N5715" s="241" t="s">
        <v>34</v>
      </c>
      <c r="O5715" s="241" t="s">
        <v>48</v>
      </c>
      <c r="P5715" s="241" t="s">
        <v>34</v>
      </c>
      <c r="Q5715" s="159" t="s">
        <v>48</v>
      </c>
      <c r="R5715" s="159" t="s">
        <v>48</v>
      </c>
      <c r="S5715" s="163">
        <v>1</v>
      </c>
      <c r="T5715" s="103" t="s">
        <v>223</v>
      </c>
      <c r="U5715" s="113" t="s">
        <v>219</v>
      </c>
      <c r="V5715" s="103" t="s">
        <v>6285</v>
      </c>
      <c r="W5715" s="159"/>
      <c r="X5715" s="159"/>
    </row>
    <row r="5716" spans="1:24" ht="81">
      <c r="A5716" s="119">
        <f>A5715+1</f>
        <v>5714</v>
      </c>
      <c r="B5716" s="116" t="s">
        <v>4623</v>
      </c>
      <c r="C5716" s="120">
        <v>2022</v>
      </c>
      <c r="D5716" s="116" t="s">
        <v>219</v>
      </c>
      <c r="E5716" s="116" t="s">
        <v>220</v>
      </c>
      <c r="F5716" s="268" t="s">
        <v>6287</v>
      </c>
      <c r="G5716" s="160" t="s">
        <v>426</v>
      </c>
      <c r="H5716" s="161" t="s">
        <v>83</v>
      </c>
      <c r="I5716" s="160" t="s">
        <v>222</v>
      </c>
      <c r="J5716" s="160" t="s">
        <v>17</v>
      </c>
      <c r="K5716" s="240" t="s">
        <v>34</v>
      </c>
      <c r="L5716" s="241" t="s">
        <v>34</v>
      </c>
      <c r="M5716" s="241" t="s">
        <v>34</v>
      </c>
      <c r="N5716" s="241" t="s">
        <v>34</v>
      </c>
      <c r="O5716" s="241" t="s">
        <v>48</v>
      </c>
      <c r="P5716" s="241" t="s">
        <v>34</v>
      </c>
      <c r="Q5716" s="120" t="s">
        <v>34</v>
      </c>
      <c r="R5716" s="121" t="s">
        <v>34</v>
      </c>
      <c r="S5716" s="163">
        <v>1</v>
      </c>
      <c r="T5716" s="103" t="s">
        <v>223</v>
      </c>
      <c r="U5716" s="116" t="s">
        <v>219</v>
      </c>
      <c r="V5716" s="160" t="s">
        <v>6285</v>
      </c>
      <c r="W5716" s="159"/>
      <c r="X5716" s="159"/>
    </row>
    <row r="5717" spans="1:24" ht="81">
      <c r="A5717" s="155">
        <f>A5716+1</f>
        <v>5715</v>
      </c>
      <c r="B5717" s="160" t="s">
        <v>4623</v>
      </c>
      <c r="C5717" s="159">
        <v>2022</v>
      </c>
      <c r="D5717" s="160" t="s">
        <v>219</v>
      </c>
      <c r="E5717" s="160" t="s">
        <v>220</v>
      </c>
      <c r="F5717" s="272" t="s">
        <v>6288</v>
      </c>
      <c r="G5717" s="160" t="s">
        <v>426</v>
      </c>
      <c r="H5717" s="161" t="s">
        <v>83</v>
      </c>
      <c r="I5717" s="160" t="s">
        <v>222</v>
      </c>
      <c r="J5717" s="160" t="s">
        <v>17</v>
      </c>
      <c r="K5717" s="240" t="s">
        <v>34</v>
      </c>
      <c r="L5717" s="241" t="s">
        <v>34</v>
      </c>
      <c r="M5717" s="241" t="s">
        <v>34</v>
      </c>
      <c r="N5717" s="241" t="s">
        <v>34</v>
      </c>
      <c r="O5717" s="241" t="s">
        <v>48</v>
      </c>
      <c r="P5717" s="241" t="s">
        <v>34</v>
      </c>
      <c r="Q5717" s="120" t="s">
        <v>34</v>
      </c>
      <c r="R5717" s="121" t="s">
        <v>34</v>
      </c>
      <c r="S5717" s="163">
        <v>1</v>
      </c>
      <c r="T5717" s="103" t="s">
        <v>223</v>
      </c>
      <c r="U5717" s="160" t="s">
        <v>219</v>
      </c>
      <c r="V5717" s="160" t="s">
        <v>6285</v>
      </c>
      <c r="W5717" s="159"/>
      <c r="X5717" s="159"/>
    </row>
    <row r="5718" spans="1:24" ht="81">
      <c r="A5718" s="155">
        <f>A5717+1</f>
        <v>5716</v>
      </c>
      <c r="B5718" s="160" t="s">
        <v>4623</v>
      </c>
      <c r="C5718" s="159">
        <v>2022</v>
      </c>
      <c r="D5718" s="160" t="s">
        <v>219</v>
      </c>
      <c r="E5718" s="160" t="s">
        <v>220</v>
      </c>
      <c r="F5718" s="268" t="s">
        <v>6289</v>
      </c>
      <c r="G5718" s="160" t="s">
        <v>426</v>
      </c>
      <c r="H5718" s="161" t="s">
        <v>83</v>
      </c>
      <c r="I5718" s="160" t="s">
        <v>222</v>
      </c>
      <c r="J5718" s="160" t="s">
        <v>17</v>
      </c>
      <c r="K5718" s="240" t="s">
        <v>34</v>
      </c>
      <c r="L5718" s="241" t="s">
        <v>34</v>
      </c>
      <c r="M5718" s="241" t="s">
        <v>34</v>
      </c>
      <c r="N5718" s="241" t="s">
        <v>34</v>
      </c>
      <c r="O5718" s="241" t="s">
        <v>48</v>
      </c>
      <c r="P5718" s="241" t="s">
        <v>34</v>
      </c>
      <c r="Q5718" s="120" t="s">
        <v>34</v>
      </c>
      <c r="R5718" s="121" t="s">
        <v>34</v>
      </c>
      <c r="S5718" s="163">
        <v>1</v>
      </c>
      <c r="T5718" s="103" t="s">
        <v>223</v>
      </c>
      <c r="U5718" s="160" t="s">
        <v>219</v>
      </c>
      <c r="V5718" s="160" t="s">
        <v>6285</v>
      </c>
      <c r="W5718" s="159"/>
      <c r="X5718" s="159"/>
    </row>
    <row r="5719" spans="1:24" ht="30.75">
      <c r="A5719" s="155">
        <f>A5718+1</f>
        <v>5717</v>
      </c>
      <c r="B5719" s="160" t="s">
        <v>4623</v>
      </c>
      <c r="C5719" s="159">
        <v>2022</v>
      </c>
      <c r="D5719" s="160" t="s">
        <v>219</v>
      </c>
      <c r="E5719" s="160" t="s">
        <v>527</v>
      </c>
      <c r="F5719" s="268" t="s">
        <v>6290</v>
      </c>
      <c r="G5719" s="160" t="s">
        <v>31</v>
      </c>
      <c r="H5719" s="161" t="s">
        <v>42</v>
      </c>
      <c r="I5719" s="157" t="s">
        <v>222</v>
      </c>
      <c r="J5719" s="157" t="s">
        <v>17</v>
      </c>
      <c r="K5719" s="238" t="s">
        <v>34</v>
      </c>
      <c r="L5719" s="239" t="s">
        <v>34</v>
      </c>
      <c r="M5719" s="239" t="s">
        <v>34</v>
      </c>
      <c r="N5719" s="239" t="s">
        <v>34</v>
      </c>
      <c r="O5719" s="239" t="s">
        <v>48</v>
      </c>
      <c r="P5719" s="239" t="s">
        <v>34</v>
      </c>
      <c r="Q5719" s="159" t="s">
        <v>34</v>
      </c>
      <c r="R5719" s="159" t="s">
        <v>34</v>
      </c>
      <c r="S5719" s="163">
        <v>1</v>
      </c>
      <c r="T5719" s="103" t="s">
        <v>223</v>
      </c>
      <c r="U5719" s="160" t="s">
        <v>219</v>
      </c>
      <c r="V5719" s="160" t="s">
        <v>6291</v>
      </c>
      <c r="W5719" s="159"/>
      <c r="X5719" s="159"/>
    </row>
    <row r="5720" spans="1:24" ht="60.75">
      <c r="A5720" s="155">
        <f>A5719+1</f>
        <v>5718</v>
      </c>
      <c r="B5720" s="160" t="s">
        <v>4623</v>
      </c>
      <c r="C5720" s="159">
        <v>2022</v>
      </c>
      <c r="D5720" s="160" t="s">
        <v>219</v>
      </c>
      <c r="E5720" s="160" t="s">
        <v>527</v>
      </c>
      <c r="F5720" s="268" t="s">
        <v>6292</v>
      </c>
      <c r="G5720" s="160" t="s">
        <v>31</v>
      </c>
      <c r="H5720" s="161" t="s">
        <v>46</v>
      </c>
      <c r="I5720" s="157" t="s">
        <v>222</v>
      </c>
      <c r="J5720" s="157" t="s">
        <v>17</v>
      </c>
      <c r="K5720" s="238" t="s">
        <v>34</v>
      </c>
      <c r="L5720" s="239" t="s">
        <v>34</v>
      </c>
      <c r="M5720" s="239" t="s">
        <v>34</v>
      </c>
      <c r="N5720" s="239" t="s">
        <v>34</v>
      </c>
      <c r="O5720" s="239" t="s">
        <v>48</v>
      </c>
      <c r="P5720" s="239" t="s">
        <v>34</v>
      </c>
      <c r="Q5720" s="159" t="s">
        <v>34</v>
      </c>
      <c r="R5720" s="159" t="s">
        <v>34</v>
      </c>
      <c r="S5720" s="163">
        <v>1</v>
      </c>
      <c r="T5720" s="103" t="s">
        <v>223</v>
      </c>
      <c r="U5720" s="160" t="s">
        <v>219</v>
      </c>
      <c r="V5720" s="160" t="s">
        <v>6291</v>
      </c>
      <c r="W5720" s="159"/>
      <c r="X5720" s="159"/>
    </row>
    <row r="5721" spans="1:24" ht="41.25">
      <c r="A5721" s="155">
        <f>A5720+1</f>
        <v>5719</v>
      </c>
      <c r="B5721" s="160" t="s">
        <v>4623</v>
      </c>
      <c r="C5721" s="159">
        <v>2022</v>
      </c>
      <c r="D5721" s="160" t="s">
        <v>219</v>
      </c>
      <c r="E5721" s="160" t="s">
        <v>237</v>
      </c>
      <c r="F5721" s="268" t="s">
        <v>6293</v>
      </c>
      <c r="G5721" s="160" t="s">
        <v>31</v>
      </c>
      <c r="H5721" s="161" t="s">
        <v>42</v>
      </c>
      <c r="I5721" s="160" t="s">
        <v>71</v>
      </c>
      <c r="J5721" s="160" t="s">
        <v>232</v>
      </c>
      <c r="K5721" s="240" t="s">
        <v>34</v>
      </c>
      <c r="L5721" s="241" t="s">
        <v>34</v>
      </c>
      <c r="M5721" s="241" t="s">
        <v>34</v>
      </c>
      <c r="N5721" s="241" t="s">
        <v>34</v>
      </c>
      <c r="O5721" s="241" t="s">
        <v>34</v>
      </c>
      <c r="P5721" s="241" t="s">
        <v>34</v>
      </c>
      <c r="Q5721" s="159" t="s">
        <v>34</v>
      </c>
      <c r="R5721" s="100" t="s">
        <v>34</v>
      </c>
      <c r="S5721" s="163">
        <v>1</v>
      </c>
      <c r="T5721" s="103" t="s">
        <v>223</v>
      </c>
      <c r="U5721" s="160" t="s">
        <v>219</v>
      </c>
      <c r="V5721" s="160" t="s">
        <v>237</v>
      </c>
      <c r="W5721" s="159"/>
      <c r="X5721" s="159"/>
    </row>
    <row r="5722" spans="1:24" ht="41.25">
      <c r="A5722" s="155">
        <f>A5721+1</f>
        <v>5720</v>
      </c>
      <c r="B5722" s="160" t="s">
        <v>4623</v>
      </c>
      <c r="C5722" s="159">
        <v>2022</v>
      </c>
      <c r="D5722" s="160" t="s">
        <v>219</v>
      </c>
      <c r="E5722" s="160" t="s">
        <v>243</v>
      </c>
      <c r="F5722" s="268" t="s">
        <v>6294</v>
      </c>
      <c r="G5722" s="160" t="s">
        <v>31</v>
      </c>
      <c r="H5722" s="161" t="s">
        <v>42</v>
      </c>
      <c r="I5722" s="157" t="s">
        <v>71</v>
      </c>
      <c r="J5722" s="157" t="s">
        <v>232</v>
      </c>
      <c r="K5722" s="238" t="s">
        <v>34</v>
      </c>
      <c r="L5722" s="239" t="s">
        <v>34</v>
      </c>
      <c r="M5722" s="239" t="s">
        <v>34</v>
      </c>
      <c r="N5722" s="239" t="s">
        <v>34</v>
      </c>
      <c r="O5722" s="239" t="s">
        <v>34</v>
      </c>
      <c r="P5722" s="239" t="s">
        <v>34</v>
      </c>
      <c r="Q5722" s="159" t="s">
        <v>34</v>
      </c>
      <c r="R5722" s="159" t="s">
        <v>34</v>
      </c>
      <c r="S5722" s="163">
        <v>1</v>
      </c>
      <c r="T5722" s="103" t="s">
        <v>223</v>
      </c>
      <c r="U5722" s="160" t="s">
        <v>219</v>
      </c>
      <c r="V5722" s="160" t="s">
        <v>245</v>
      </c>
      <c r="W5722" s="159"/>
      <c r="X5722" s="159"/>
    </row>
    <row r="5723" spans="1:24" ht="81">
      <c r="A5723" s="155">
        <f>A5722+1</f>
        <v>5721</v>
      </c>
      <c r="B5723" s="160" t="s">
        <v>4623</v>
      </c>
      <c r="C5723" s="159">
        <v>2022</v>
      </c>
      <c r="D5723" s="160" t="s">
        <v>219</v>
      </c>
      <c r="E5723" s="160" t="s">
        <v>243</v>
      </c>
      <c r="F5723" s="268" t="s">
        <v>6295</v>
      </c>
      <c r="G5723" s="160" t="s">
        <v>426</v>
      </c>
      <c r="H5723" s="161" t="s">
        <v>83</v>
      </c>
      <c r="I5723" s="157" t="s">
        <v>71</v>
      </c>
      <c r="J5723" s="157" t="s">
        <v>232</v>
      </c>
      <c r="K5723" s="238" t="s">
        <v>48</v>
      </c>
      <c r="L5723" s="239" t="s">
        <v>34</v>
      </c>
      <c r="M5723" s="239" t="s">
        <v>34</v>
      </c>
      <c r="N5723" s="239" t="s">
        <v>34</v>
      </c>
      <c r="O5723" s="239" t="s">
        <v>34</v>
      </c>
      <c r="P5723" s="239" t="s">
        <v>34</v>
      </c>
      <c r="Q5723" s="120" t="s">
        <v>34</v>
      </c>
      <c r="R5723" s="121" t="s">
        <v>34</v>
      </c>
      <c r="S5723" s="163">
        <v>1</v>
      </c>
      <c r="T5723" s="103" t="s">
        <v>223</v>
      </c>
      <c r="U5723" s="160" t="s">
        <v>219</v>
      </c>
      <c r="V5723" s="160" t="s">
        <v>245</v>
      </c>
      <c r="W5723" s="159"/>
      <c r="X5723" s="159"/>
    </row>
    <row r="5724" spans="1:24" ht="81">
      <c r="A5724" s="155">
        <f>A5723+1</f>
        <v>5722</v>
      </c>
      <c r="B5724" s="160" t="s">
        <v>4623</v>
      </c>
      <c r="C5724" s="159">
        <v>2022</v>
      </c>
      <c r="D5724" s="160" t="s">
        <v>219</v>
      </c>
      <c r="E5724" s="160" t="s">
        <v>243</v>
      </c>
      <c r="F5724" s="268" t="s">
        <v>6296</v>
      </c>
      <c r="G5724" s="160" t="s">
        <v>426</v>
      </c>
      <c r="H5724" s="161" t="s">
        <v>83</v>
      </c>
      <c r="I5724" s="157" t="s">
        <v>71</v>
      </c>
      <c r="J5724" s="157" t="s">
        <v>232</v>
      </c>
      <c r="K5724" s="238" t="s">
        <v>34</v>
      </c>
      <c r="L5724" s="239" t="s">
        <v>34</v>
      </c>
      <c r="M5724" s="239" t="s">
        <v>34</v>
      </c>
      <c r="N5724" s="239" t="s">
        <v>34</v>
      </c>
      <c r="O5724" s="239" t="s">
        <v>34</v>
      </c>
      <c r="P5724" s="239" t="s">
        <v>34</v>
      </c>
      <c r="Q5724" s="120" t="s">
        <v>34</v>
      </c>
      <c r="R5724" s="121" t="s">
        <v>34</v>
      </c>
      <c r="S5724" s="163">
        <v>1</v>
      </c>
      <c r="T5724" s="103" t="s">
        <v>223</v>
      </c>
      <c r="U5724" s="160" t="s">
        <v>219</v>
      </c>
      <c r="V5724" s="160" t="s">
        <v>245</v>
      </c>
      <c r="W5724" s="159"/>
      <c r="X5724" s="159"/>
    </row>
    <row r="5725" spans="1:24" ht="41.25">
      <c r="A5725" s="155">
        <f>A5724+1</f>
        <v>5723</v>
      </c>
      <c r="B5725" s="160" t="s">
        <v>4623</v>
      </c>
      <c r="C5725" s="159">
        <v>2022</v>
      </c>
      <c r="D5725" s="160" t="s">
        <v>219</v>
      </c>
      <c r="E5725" s="160" t="s">
        <v>253</v>
      </c>
      <c r="F5725" s="268" t="s">
        <v>6297</v>
      </c>
      <c r="G5725" s="160" t="s">
        <v>31</v>
      </c>
      <c r="H5725" s="161" t="s">
        <v>29</v>
      </c>
      <c r="I5725" s="160" t="s">
        <v>71</v>
      </c>
      <c r="J5725" s="160" t="s">
        <v>253</v>
      </c>
      <c r="K5725" s="240" t="s">
        <v>34</v>
      </c>
      <c r="L5725" s="241" t="s">
        <v>34</v>
      </c>
      <c r="M5725" s="241" t="s">
        <v>34</v>
      </c>
      <c r="N5725" s="241" t="s">
        <v>34</v>
      </c>
      <c r="O5725" s="241" t="s">
        <v>34</v>
      </c>
      <c r="P5725" s="241" t="s">
        <v>34</v>
      </c>
      <c r="Q5725" s="120" t="s">
        <v>34</v>
      </c>
      <c r="R5725" s="121" t="s">
        <v>34</v>
      </c>
      <c r="S5725" s="163">
        <v>1</v>
      </c>
      <c r="T5725" s="103" t="s">
        <v>223</v>
      </c>
      <c r="U5725" s="160" t="s">
        <v>219</v>
      </c>
      <c r="V5725" s="160" t="s">
        <v>522</v>
      </c>
      <c r="W5725" s="159"/>
      <c r="X5725" s="159"/>
    </row>
    <row r="5726" spans="1:24" ht="81">
      <c r="A5726" s="155">
        <f>A5725+1</f>
        <v>5724</v>
      </c>
      <c r="B5726" s="160" t="s">
        <v>4623</v>
      </c>
      <c r="C5726" s="159">
        <v>2022</v>
      </c>
      <c r="D5726" s="160" t="s">
        <v>219</v>
      </c>
      <c r="E5726" s="160" t="s">
        <v>253</v>
      </c>
      <c r="F5726" s="268" t="s">
        <v>6298</v>
      </c>
      <c r="G5726" s="160" t="s">
        <v>426</v>
      </c>
      <c r="H5726" s="161" t="s">
        <v>83</v>
      </c>
      <c r="I5726" s="160" t="s">
        <v>71</v>
      </c>
      <c r="J5726" s="160" t="s">
        <v>253</v>
      </c>
      <c r="K5726" s="240" t="s">
        <v>34</v>
      </c>
      <c r="L5726" s="241" t="s">
        <v>34</v>
      </c>
      <c r="M5726" s="241" t="s">
        <v>34</v>
      </c>
      <c r="N5726" s="241" t="s">
        <v>34</v>
      </c>
      <c r="O5726" s="241" t="s">
        <v>34</v>
      </c>
      <c r="P5726" s="241" t="s">
        <v>34</v>
      </c>
      <c r="Q5726" s="120" t="s">
        <v>34</v>
      </c>
      <c r="R5726" s="121" t="s">
        <v>34</v>
      </c>
      <c r="S5726" s="163">
        <v>1</v>
      </c>
      <c r="T5726" s="103" t="s">
        <v>223</v>
      </c>
      <c r="U5726" s="160" t="s">
        <v>219</v>
      </c>
      <c r="V5726" s="160" t="s">
        <v>522</v>
      </c>
      <c r="W5726" s="159"/>
      <c r="X5726" s="159"/>
    </row>
    <row r="5727" spans="1:24" ht="81">
      <c r="A5727" s="155">
        <f>A5726+1</f>
        <v>5725</v>
      </c>
      <c r="B5727" s="160" t="s">
        <v>4623</v>
      </c>
      <c r="C5727" s="159">
        <v>2022</v>
      </c>
      <c r="D5727" s="160" t="s">
        <v>219</v>
      </c>
      <c r="E5727" s="160" t="s">
        <v>253</v>
      </c>
      <c r="F5727" s="268" t="s">
        <v>6299</v>
      </c>
      <c r="G5727" s="160" t="s">
        <v>426</v>
      </c>
      <c r="H5727" s="161" t="s">
        <v>83</v>
      </c>
      <c r="I5727" s="160" t="s">
        <v>71</v>
      </c>
      <c r="J5727" s="160" t="s">
        <v>253</v>
      </c>
      <c r="K5727" s="240" t="s">
        <v>34</v>
      </c>
      <c r="L5727" s="241" t="s">
        <v>34</v>
      </c>
      <c r="M5727" s="241" t="s">
        <v>34</v>
      </c>
      <c r="N5727" s="241" t="s">
        <v>34</v>
      </c>
      <c r="O5727" s="241" t="s">
        <v>34</v>
      </c>
      <c r="P5727" s="241" t="s">
        <v>34</v>
      </c>
      <c r="Q5727" s="120" t="s">
        <v>34</v>
      </c>
      <c r="R5727" s="121" t="s">
        <v>34</v>
      </c>
      <c r="S5727" s="163">
        <v>1</v>
      </c>
      <c r="T5727" s="103" t="s">
        <v>223</v>
      </c>
      <c r="U5727" s="160" t="s">
        <v>219</v>
      </c>
      <c r="V5727" s="160" t="s">
        <v>522</v>
      </c>
      <c r="W5727" s="159"/>
      <c r="X5727" s="159"/>
    </row>
    <row r="5728" spans="1:24" ht="81">
      <c r="A5728" s="155">
        <f>A5727+1</f>
        <v>5726</v>
      </c>
      <c r="B5728" s="160" t="s">
        <v>4623</v>
      </c>
      <c r="C5728" s="159">
        <v>2022</v>
      </c>
      <c r="D5728" s="160" t="s">
        <v>219</v>
      </c>
      <c r="E5728" s="160" t="s">
        <v>253</v>
      </c>
      <c r="F5728" s="268" t="s">
        <v>6300</v>
      </c>
      <c r="G5728" s="160" t="s">
        <v>426</v>
      </c>
      <c r="H5728" s="161" t="s">
        <v>83</v>
      </c>
      <c r="I5728" s="160" t="s">
        <v>71</v>
      </c>
      <c r="J5728" s="160" t="s">
        <v>253</v>
      </c>
      <c r="K5728" s="240" t="s">
        <v>34</v>
      </c>
      <c r="L5728" s="241" t="s">
        <v>34</v>
      </c>
      <c r="M5728" s="241" t="s">
        <v>34</v>
      </c>
      <c r="N5728" s="241" t="s">
        <v>34</v>
      </c>
      <c r="O5728" s="241" t="s">
        <v>34</v>
      </c>
      <c r="P5728" s="241" t="s">
        <v>34</v>
      </c>
      <c r="Q5728" s="120" t="s">
        <v>34</v>
      </c>
      <c r="R5728" s="121" t="s">
        <v>34</v>
      </c>
      <c r="S5728" s="163">
        <v>1</v>
      </c>
      <c r="T5728" s="103" t="s">
        <v>223</v>
      </c>
      <c r="U5728" s="160" t="s">
        <v>219</v>
      </c>
      <c r="V5728" s="160" t="s">
        <v>522</v>
      </c>
      <c r="W5728" s="159"/>
      <c r="X5728" s="159"/>
    </row>
    <row r="5729" spans="1:24" ht="81">
      <c r="A5729" s="155">
        <f>A5728+1</f>
        <v>5727</v>
      </c>
      <c r="B5729" s="160" t="s">
        <v>4623</v>
      </c>
      <c r="C5729" s="159">
        <v>2022</v>
      </c>
      <c r="D5729" s="160" t="s">
        <v>219</v>
      </c>
      <c r="E5729" s="160" t="s">
        <v>253</v>
      </c>
      <c r="F5729" s="268" t="s">
        <v>6301</v>
      </c>
      <c r="G5729" s="160" t="s">
        <v>426</v>
      </c>
      <c r="H5729" s="161" t="s">
        <v>83</v>
      </c>
      <c r="I5729" s="160" t="s">
        <v>71</v>
      </c>
      <c r="J5729" s="160" t="s">
        <v>253</v>
      </c>
      <c r="K5729" s="240" t="s">
        <v>34</v>
      </c>
      <c r="L5729" s="241" t="s">
        <v>34</v>
      </c>
      <c r="M5729" s="241" t="s">
        <v>34</v>
      </c>
      <c r="N5729" s="241" t="s">
        <v>34</v>
      </c>
      <c r="O5729" s="241" t="s">
        <v>34</v>
      </c>
      <c r="P5729" s="241" t="s">
        <v>34</v>
      </c>
      <c r="Q5729" s="120" t="s">
        <v>34</v>
      </c>
      <c r="R5729" s="121" t="s">
        <v>34</v>
      </c>
      <c r="S5729" s="163">
        <v>1</v>
      </c>
      <c r="T5729" s="103" t="s">
        <v>223</v>
      </c>
      <c r="U5729" s="160" t="s">
        <v>219</v>
      </c>
      <c r="V5729" s="160" t="s">
        <v>522</v>
      </c>
      <c r="W5729" s="159"/>
      <c r="X5729" s="159"/>
    </row>
    <row r="5730" spans="1:24" ht="41.25">
      <c r="A5730" s="155">
        <f>A5729+1</f>
        <v>5728</v>
      </c>
      <c r="B5730" s="160" t="s">
        <v>4623</v>
      </c>
      <c r="C5730" s="159">
        <v>2022</v>
      </c>
      <c r="D5730" s="160" t="s">
        <v>219</v>
      </c>
      <c r="E5730" s="160" t="s">
        <v>253</v>
      </c>
      <c r="F5730" s="268" t="s">
        <v>6302</v>
      </c>
      <c r="G5730" s="160" t="s">
        <v>31</v>
      </c>
      <c r="H5730" s="161" t="s">
        <v>39</v>
      </c>
      <c r="I5730" s="160" t="s">
        <v>71</v>
      </c>
      <c r="J5730" s="160" t="s">
        <v>253</v>
      </c>
      <c r="K5730" s="240" t="s">
        <v>34</v>
      </c>
      <c r="L5730" s="241" t="s">
        <v>34</v>
      </c>
      <c r="M5730" s="241" t="s">
        <v>34</v>
      </c>
      <c r="N5730" s="241" t="s">
        <v>34</v>
      </c>
      <c r="O5730" s="241" t="s">
        <v>34</v>
      </c>
      <c r="P5730" s="241" t="s">
        <v>34</v>
      </c>
      <c r="Q5730" s="120" t="s">
        <v>34</v>
      </c>
      <c r="R5730" s="121" t="s">
        <v>34</v>
      </c>
      <c r="S5730" s="163">
        <v>1</v>
      </c>
      <c r="T5730" s="103" t="s">
        <v>223</v>
      </c>
      <c r="U5730" s="160" t="s">
        <v>219</v>
      </c>
      <c r="V5730" s="160" t="s">
        <v>522</v>
      </c>
      <c r="W5730" s="159"/>
      <c r="X5730" s="159"/>
    </row>
    <row r="5731" spans="1:24" ht="41.25">
      <c r="A5731" s="155">
        <f>A5730+1</f>
        <v>5729</v>
      </c>
      <c r="B5731" s="160" t="s">
        <v>4623</v>
      </c>
      <c r="C5731" s="159">
        <v>2022</v>
      </c>
      <c r="D5731" s="160" t="s">
        <v>219</v>
      </c>
      <c r="E5731" s="160" t="s">
        <v>253</v>
      </c>
      <c r="F5731" s="268" t="s">
        <v>6303</v>
      </c>
      <c r="G5731" s="160" t="s">
        <v>31</v>
      </c>
      <c r="H5731" s="161" t="s">
        <v>39</v>
      </c>
      <c r="I5731" s="160" t="s">
        <v>71</v>
      </c>
      <c r="J5731" s="160" t="s">
        <v>253</v>
      </c>
      <c r="K5731" s="240" t="s">
        <v>34</v>
      </c>
      <c r="L5731" s="241" t="s">
        <v>34</v>
      </c>
      <c r="M5731" s="241" t="s">
        <v>34</v>
      </c>
      <c r="N5731" s="241" t="s">
        <v>34</v>
      </c>
      <c r="O5731" s="241" t="s">
        <v>34</v>
      </c>
      <c r="P5731" s="241" t="s">
        <v>34</v>
      </c>
      <c r="Q5731" s="120" t="s">
        <v>34</v>
      </c>
      <c r="R5731" s="121" t="s">
        <v>34</v>
      </c>
      <c r="S5731" s="163">
        <v>1</v>
      </c>
      <c r="T5731" s="103" t="s">
        <v>223</v>
      </c>
      <c r="U5731" s="160" t="s">
        <v>219</v>
      </c>
      <c r="V5731" s="160" t="s">
        <v>522</v>
      </c>
      <c r="W5731" s="159"/>
      <c r="X5731" s="159"/>
    </row>
    <row r="5732" spans="1:24" ht="81">
      <c r="A5732" s="155">
        <f>A5731+1</f>
        <v>5730</v>
      </c>
      <c r="B5732" s="160" t="s">
        <v>4623</v>
      </c>
      <c r="C5732" s="159">
        <v>2022</v>
      </c>
      <c r="D5732" s="160" t="s">
        <v>219</v>
      </c>
      <c r="E5732" s="160" t="s">
        <v>243</v>
      </c>
      <c r="F5732" s="268" t="s">
        <v>6304</v>
      </c>
      <c r="G5732" s="160" t="s">
        <v>31</v>
      </c>
      <c r="H5732" s="161" t="s">
        <v>39</v>
      </c>
      <c r="I5732" s="157" t="s">
        <v>71</v>
      </c>
      <c r="J5732" s="157" t="s">
        <v>232</v>
      </c>
      <c r="K5732" s="238" t="s">
        <v>34</v>
      </c>
      <c r="L5732" s="239" t="s">
        <v>34</v>
      </c>
      <c r="M5732" s="239" t="s">
        <v>34</v>
      </c>
      <c r="N5732" s="239" t="s">
        <v>34</v>
      </c>
      <c r="O5732" s="239" t="s">
        <v>34</v>
      </c>
      <c r="P5732" s="239" t="s">
        <v>34</v>
      </c>
      <c r="Q5732" s="120" t="s">
        <v>34</v>
      </c>
      <c r="R5732" s="121" t="s">
        <v>34</v>
      </c>
      <c r="S5732" s="163">
        <v>1</v>
      </c>
      <c r="T5732" s="103" t="s">
        <v>223</v>
      </c>
      <c r="U5732" s="160" t="s">
        <v>525</v>
      </c>
      <c r="V5732" s="160" t="s">
        <v>2560</v>
      </c>
      <c r="W5732" s="159"/>
      <c r="X5732" s="159"/>
    </row>
    <row r="5733" spans="1:24" ht="81">
      <c r="A5733" s="155">
        <f>A5732+1</f>
        <v>5731</v>
      </c>
      <c r="B5733" s="160" t="s">
        <v>4623</v>
      </c>
      <c r="C5733" s="159">
        <v>2022</v>
      </c>
      <c r="D5733" s="160" t="s">
        <v>219</v>
      </c>
      <c r="E5733" s="160" t="s">
        <v>243</v>
      </c>
      <c r="F5733" s="268" t="s">
        <v>6305</v>
      </c>
      <c r="G5733" s="160" t="s">
        <v>31</v>
      </c>
      <c r="H5733" s="161" t="s">
        <v>29</v>
      </c>
      <c r="I5733" s="157" t="s">
        <v>71</v>
      </c>
      <c r="J5733" s="157" t="s">
        <v>232</v>
      </c>
      <c r="K5733" s="238" t="s">
        <v>34</v>
      </c>
      <c r="L5733" s="239" t="s">
        <v>34</v>
      </c>
      <c r="M5733" s="239" t="s">
        <v>34</v>
      </c>
      <c r="N5733" s="239" t="s">
        <v>34</v>
      </c>
      <c r="O5733" s="239" t="s">
        <v>34</v>
      </c>
      <c r="P5733" s="239" t="s">
        <v>34</v>
      </c>
      <c r="Q5733" s="120" t="s">
        <v>34</v>
      </c>
      <c r="R5733" s="121" t="s">
        <v>34</v>
      </c>
      <c r="S5733" s="163">
        <v>1</v>
      </c>
      <c r="T5733" s="103" t="s">
        <v>223</v>
      </c>
      <c r="U5733" s="160" t="s">
        <v>525</v>
      </c>
      <c r="V5733" s="160" t="s">
        <v>2560</v>
      </c>
      <c r="W5733" s="159"/>
      <c r="X5733" s="159"/>
    </row>
    <row r="5734" spans="1:24" ht="81">
      <c r="A5734" s="155">
        <f>A5733+1</f>
        <v>5732</v>
      </c>
      <c r="B5734" s="160" t="s">
        <v>4623</v>
      </c>
      <c r="C5734" s="159">
        <v>2022</v>
      </c>
      <c r="D5734" s="160" t="s">
        <v>219</v>
      </c>
      <c r="E5734" s="160" t="s">
        <v>243</v>
      </c>
      <c r="F5734" s="268" t="s">
        <v>6306</v>
      </c>
      <c r="G5734" s="160" t="s">
        <v>31</v>
      </c>
      <c r="H5734" s="161" t="s">
        <v>42</v>
      </c>
      <c r="I5734" s="157" t="s">
        <v>71</v>
      </c>
      <c r="J5734" s="157" t="s">
        <v>232</v>
      </c>
      <c r="K5734" s="238" t="s">
        <v>34</v>
      </c>
      <c r="L5734" s="239" t="s">
        <v>34</v>
      </c>
      <c r="M5734" s="239" t="s">
        <v>34</v>
      </c>
      <c r="N5734" s="239" t="s">
        <v>34</v>
      </c>
      <c r="O5734" s="239" t="s">
        <v>34</v>
      </c>
      <c r="P5734" s="239" t="s">
        <v>34</v>
      </c>
      <c r="Q5734" s="120" t="s">
        <v>34</v>
      </c>
      <c r="R5734" s="121" t="s">
        <v>34</v>
      </c>
      <c r="S5734" s="163">
        <v>1</v>
      </c>
      <c r="T5734" s="103" t="s">
        <v>223</v>
      </c>
      <c r="U5734" s="160" t="s">
        <v>525</v>
      </c>
      <c r="V5734" s="160" t="s">
        <v>2560</v>
      </c>
      <c r="W5734" s="159"/>
      <c r="X5734" s="159"/>
    </row>
    <row r="5735" spans="1:24" ht="81">
      <c r="A5735" s="155">
        <f>A5734+1</f>
        <v>5733</v>
      </c>
      <c r="B5735" s="160" t="s">
        <v>4623</v>
      </c>
      <c r="C5735" s="159">
        <v>2022</v>
      </c>
      <c r="D5735" s="160" t="s">
        <v>219</v>
      </c>
      <c r="E5735" s="160" t="s">
        <v>527</v>
      </c>
      <c r="F5735" s="268" t="s">
        <v>6307</v>
      </c>
      <c r="G5735" s="160" t="s">
        <v>31</v>
      </c>
      <c r="H5735" s="161" t="s">
        <v>29</v>
      </c>
      <c r="I5735" s="157" t="s">
        <v>222</v>
      </c>
      <c r="J5735" s="157" t="s">
        <v>17</v>
      </c>
      <c r="K5735" s="238" t="s">
        <v>34</v>
      </c>
      <c r="L5735" s="239" t="s">
        <v>34</v>
      </c>
      <c r="M5735" s="239" t="s">
        <v>34</v>
      </c>
      <c r="N5735" s="239" t="s">
        <v>34</v>
      </c>
      <c r="O5735" s="239" t="s">
        <v>48</v>
      </c>
      <c r="P5735" s="239" t="s">
        <v>34</v>
      </c>
      <c r="Q5735" s="120" t="s">
        <v>34</v>
      </c>
      <c r="R5735" s="121" t="s">
        <v>34</v>
      </c>
      <c r="S5735" s="163">
        <v>1</v>
      </c>
      <c r="T5735" s="103" t="s">
        <v>223</v>
      </c>
      <c r="U5735" s="160" t="s">
        <v>525</v>
      </c>
      <c r="V5735" s="160" t="s">
        <v>3632</v>
      </c>
      <c r="W5735" s="159"/>
      <c r="X5735" s="159"/>
    </row>
    <row r="5736" spans="1:24" ht="81">
      <c r="A5736" s="155">
        <f>A5735+1</f>
        <v>5734</v>
      </c>
      <c r="B5736" s="160" t="s">
        <v>4623</v>
      </c>
      <c r="C5736" s="159">
        <v>2022</v>
      </c>
      <c r="D5736" s="160" t="s">
        <v>219</v>
      </c>
      <c r="E5736" s="160" t="s">
        <v>527</v>
      </c>
      <c r="F5736" s="268" t="s">
        <v>6308</v>
      </c>
      <c r="G5736" s="160" t="s">
        <v>31</v>
      </c>
      <c r="H5736" s="161" t="s">
        <v>39</v>
      </c>
      <c r="I5736" s="157" t="s">
        <v>222</v>
      </c>
      <c r="J5736" s="157" t="s">
        <v>17</v>
      </c>
      <c r="K5736" s="238" t="s">
        <v>34</v>
      </c>
      <c r="L5736" s="239" t="s">
        <v>34</v>
      </c>
      <c r="M5736" s="239" t="s">
        <v>34</v>
      </c>
      <c r="N5736" s="239" t="s">
        <v>34</v>
      </c>
      <c r="O5736" s="239" t="s">
        <v>48</v>
      </c>
      <c r="P5736" s="239" t="s">
        <v>34</v>
      </c>
      <c r="Q5736" s="120" t="s">
        <v>34</v>
      </c>
      <c r="R5736" s="121" t="s">
        <v>34</v>
      </c>
      <c r="S5736" s="163">
        <v>1</v>
      </c>
      <c r="T5736" s="103" t="s">
        <v>223</v>
      </c>
      <c r="U5736" s="160" t="s">
        <v>525</v>
      </c>
      <c r="V5736" s="160" t="s">
        <v>3632</v>
      </c>
      <c r="W5736" s="159"/>
      <c r="X5736" s="159"/>
    </row>
    <row r="5737" spans="1:24" ht="81">
      <c r="A5737" s="155">
        <f>A5736+1</f>
        <v>5735</v>
      </c>
      <c r="B5737" s="160" t="s">
        <v>4623</v>
      </c>
      <c r="C5737" s="159">
        <v>2022</v>
      </c>
      <c r="D5737" s="160" t="s">
        <v>219</v>
      </c>
      <c r="E5737" s="160" t="s">
        <v>527</v>
      </c>
      <c r="F5737" s="268" t="s">
        <v>6309</v>
      </c>
      <c r="G5737" s="160" t="s">
        <v>31</v>
      </c>
      <c r="H5737" s="161" t="s">
        <v>29</v>
      </c>
      <c r="I5737" s="157" t="s">
        <v>222</v>
      </c>
      <c r="J5737" s="157" t="s">
        <v>17</v>
      </c>
      <c r="K5737" s="238" t="s">
        <v>34</v>
      </c>
      <c r="L5737" s="239" t="s">
        <v>34</v>
      </c>
      <c r="M5737" s="239" t="s">
        <v>34</v>
      </c>
      <c r="N5737" s="239" t="s">
        <v>34</v>
      </c>
      <c r="O5737" s="239" t="s">
        <v>48</v>
      </c>
      <c r="P5737" s="239" t="s">
        <v>34</v>
      </c>
      <c r="Q5737" s="120" t="s">
        <v>34</v>
      </c>
      <c r="R5737" s="121" t="s">
        <v>34</v>
      </c>
      <c r="S5737" s="163">
        <v>1</v>
      </c>
      <c r="T5737" s="103" t="s">
        <v>223</v>
      </c>
      <c r="U5737" s="160" t="s">
        <v>525</v>
      </c>
      <c r="V5737" s="160" t="s">
        <v>3632</v>
      </c>
      <c r="W5737" s="159"/>
      <c r="X5737" s="159"/>
    </row>
    <row r="5738" spans="1:24" ht="81">
      <c r="A5738" s="155">
        <f>A5737+1</f>
        <v>5736</v>
      </c>
      <c r="B5738" s="160" t="s">
        <v>4623</v>
      </c>
      <c r="C5738" s="159">
        <v>2022</v>
      </c>
      <c r="D5738" s="160" t="s">
        <v>219</v>
      </c>
      <c r="E5738" s="160" t="s">
        <v>527</v>
      </c>
      <c r="F5738" s="268" t="s">
        <v>6310</v>
      </c>
      <c r="G5738" s="160" t="s">
        <v>31</v>
      </c>
      <c r="H5738" s="161" t="s">
        <v>29</v>
      </c>
      <c r="I5738" s="157" t="s">
        <v>222</v>
      </c>
      <c r="J5738" s="157" t="s">
        <v>17</v>
      </c>
      <c r="K5738" s="238" t="s">
        <v>34</v>
      </c>
      <c r="L5738" s="239" t="s">
        <v>34</v>
      </c>
      <c r="M5738" s="239" t="s">
        <v>34</v>
      </c>
      <c r="N5738" s="239" t="s">
        <v>34</v>
      </c>
      <c r="O5738" s="239" t="s">
        <v>48</v>
      </c>
      <c r="P5738" s="239" t="s">
        <v>34</v>
      </c>
      <c r="Q5738" s="159" t="s">
        <v>34</v>
      </c>
      <c r="R5738" s="100" t="s">
        <v>34</v>
      </c>
      <c r="S5738" s="163">
        <v>1</v>
      </c>
      <c r="T5738" s="103" t="s">
        <v>5505</v>
      </c>
      <c r="U5738" s="160" t="s">
        <v>525</v>
      </c>
      <c r="V5738" s="160" t="s">
        <v>3632</v>
      </c>
      <c r="W5738" s="159"/>
      <c r="X5738" s="159"/>
    </row>
    <row r="5739" spans="1:24" ht="41.25">
      <c r="A5739" s="155">
        <f>A5738+1</f>
        <v>5737</v>
      </c>
      <c r="B5739" s="160" t="s">
        <v>4623</v>
      </c>
      <c r="C5739" s="159">
        <v>2022</v>
      </c>
      <c r="D5739" s="160" t="s">
        <v>28</v>
      </c>
      <c r="E5739" s="160" t="s">
        <v>262</v>
      </c>
      <c r="F5739" s="268" t="s">
        <v>6311</v>
      </c>
      <c r="G5739" s="160" t="s">
        <v>31</v>
      </c>
      <c r="H5739" s="161" t="s">
        <v>29</v>
      </c>
      <c r="I5739" s="160" t="s">
        <v>32</v>
      </c>
      <c r="J5739" s="160" t="s">
        <v>33</v>
      </c>
      <c r="K5739" s="240" t="s">
        <v>34</v>
      </c>
      <c r="L5739" s="241" t="s">
        <v>34</v>
      </c>
      <c r="M5739" s="241" t="s">
        <v>34</v>
      </c>
      <c r="N5739" s="241" t="s">
        <v>34</v>
      </c>
      <c r="O5739" s="241" t="s">
        <v>48</v>
      </c>
      <c r="P5739" s="241" t="s">
        <v>34</v>
      </c>
      <c r="Q5739" s="159" t="s">
        <v>34</v>
      </c>
      <c r="R5739" s="100" t="s">
        <v>34</v>
      </c>
      <c r="S5739" s="163">
        <v>1</v>
      </c>
      <c r="T5739" s="103" t="s">
        <v>5505</v>
      </c>
      <c r="U5739" s="160" t="s">
        <v>262</v>
      </c>
      <c r="V5739" s="160" t="s">
        <v>262</v>
      </c>
      <c r="W5739" s="159"/>
      <c r="X5739" s="159"/>
    </row>
    <row r="5740" spans="1:24" ht="41.25">
      <c r="A5740" s="155">
        <f>A5739+1</f>
        <v>5738</v>
      </c>
      <c r="B5740" s="160" t="s">
        <v>4623</v>
      </c>
      <c r="C5740" s="159">
        <v>2022</v>
      </c>
      <c r="D5740" s="160" t="s">
        <v>28</v>
      </c>
      <c r="E5740" s="160" t="s">
        <v>262</v>
      </c>
      <c r="F5740" s="268" t="s">
        <v>6312</v>
      </c>
      <c r="G5740" s="160" t="s">
        <v>31</v>
      </c>
      <c r="H5740" s="161" t="s">
        <v>29</v>
      </c>
      <c r="I5740" s="160" t="s">
        <v>32</v>
      </c>
      <c r="J5740" s="160" t="s">
        <v>33</v>
      </c>
      <c r="K5740" s="240" t="s">
        <v>34</v>
      </c>
      <c r="L5740" s="241" t="s">
        <v>34</v>
      </c>
      <c r="M5740" s="241" t="s">
        <v>34</v>
      </c>
      <c r="N5740" s="241" t="s">
        <v>34</v>
      </c>
      <c r="O5740" s="241" t="s">
        <v>34</v>
      </c>
      <c r="P5740" s="241" t="s">
        <v>34</v>
      </c>
      <c r="Q5740" s="159" t="s">
        <v>34</v>
      </c>
      <c r="R5740" s="100" t="s">
        <v>34</v>
      </c>
      <c r="S5740" s="163">
        <v>1</v>
      </c>
      <c r="T5740" s="103" t="s">
        <v>5505</v>
      </c>
      <c r="U5740" s="160" t="s">
        <v>262</v>
      </c>
      <c r="V5740" s="160" t="s">
        <v>262</v>
      </c>
      <c r="W5740" s="159"/>
      <c r="X5740" s="159"/>
    </row>
    <row r="5741" spans="1:24" ht="41.25">
      <c r="A5741" s="155">
        <f>A5740+1</f>
        <v>5739</v>
      </c>
      <c r="B5741" s="160" t="s">
        <v>4623</v>
      </c>
      <c r="C5741" s="159">
        <v>2022</v>
      </c>
      <c r="D5741" s="160" t="s">
        <v>28</v>
      </c>
      <c r="E5741" s="160" t="s">
        <v>267</v>
      </c>
      <c r="F5741" s="268" t="s">
        <v>6313</v>
      </c>
      <c r="G5741" s="160" t="s">
        <v>31</v>
      </c>
      <c r="H5741" s="161" t="s">
        <v>42</v>
      </c>
      <c r="I5741" s="160" t="s">
        <v>32</v>
      </c>
      <c r="J5741" s="160" t="s">
        <v>33</v>
      </c>
      <c r="K5741" s="240" t="s">
        <v>34</v>
      </c>
      <c r="L5741" s="241" t="s">
        <v>34</v>
      </c>
      <c r="M5741" s="241" t="s">
        <v>34</v>
      </c>
      <c r="N5741" s="241" t="s">
        <v>34</v>
      </c>
      <c r="O5741" s="241" t="s">
        <v>34</v>
      </c>
      <c r="P5741" s="241" t="s">
        <v>34</v>
      </c>
      <c r="Q5741" s="159" t="s">
        <v>34</v>
      </c>
      <c r="R5741" s="163" t="s">
        <v>34</v>
      </c>
      <c r="S5741" s="163">
        <v>1</v>
      </c>
      <c r="T5741" s="103" t="s">
        <v>269</v>
      </c>
      <c r="U5741" s="160" t="s">
        <v>534</v>
      </c>
      <c r="V5741" s="160" t="s">
        <v>534</v>
      </c>
      <c r="W5741" s="159"/>
      <c r="X5741" s="159"/>
    </row>
    <row r="5742" spans="1:24" ht="41.25">
      <c r="A5742" s="155">
        <f>A5741+1</f>
        <v>5740</v>
      </c>
      <c r="B5742" s="160" t="s">
        <v>4623</v>
      </c>
      <c r="C5742" s="159">
        <v>2022</v>
      </c>
      <c r="D5742" s="160" t="s">
        <v>28</v>
      </c>
      <c r="E5742" s="160" t="s">
        <v>270</v>
      </c>
      <c r="F5742" s="268" t="s">
        <v>6314</v>
      </c>
      <c r="G5742" s="160" t="s">
        <v>31</v>
      </c>
      <c r="H5742" s="161" t="s">
        <v>42</v>
      </c>
      <c r="I5742" s="160" t="s">
        <v>32</v>
      </c>
      <c r="J5742" s="160" t="s">
        <v>33</v>
      </c>
      <c r="K5742" s="240" t="s">
        <v>34</v>
      </c>
      <c r="L5742" s="241" t="s">
        <v>34</v>
      </c>
      <c r="M5742" s="241" t="s">
        <v>34</v>
      </c>
      <c r="N5742" s="241" t="s">
        <v>34</v>
      </c>
      <c r="O5742" s="241" t="s">
        <v>34</v>
      </c>
      <c r="P5742" s="241" t="s">
        <v>34</v>
      </c>
      <c r="Q5742" s="159" t="s">
        <v>34</v>
      </c>
      <c r="R5742" s="100" t="s">
        <v>34</v>
      </c>
      <c r="S5742" s="163">
        <v>1</v>
      </c>
      <c r="T5742" s="103" t="s">
        <v>272</v>
      </c>
      <c r="U5742" s="160" t="s">
        <v>536</v>
      </c>
      <c r="V5742" s="160" t="s">
        <v>273</v>
      </c>
      <c r="W5742" s="159"/>
      <c r="X5742" s="159"/>
    </row>
    <row r="5743" spans="1:24" ht="41.25">
      <c r="A5743" s="155">
        <f>A5742+1</f>
        <v>5741</v>
      </c>
      <c r="B5743" s="160" t="s">
        <v>4623</v>
      </c>
      <c r="C5743" s="159">
        <v>2022</v>
      </c>
      <c r="D5743" s="160" t="s">
        <v>28</v>
      </c>
      <c r="E5743" s="160" t="s">
        <v>270</v>
      </c>
      <c r="F5743" s="268" t="s">
        <v>6315</v>
      </c>
      <c r="G5743" s="160" t="s">
        <v>31</v>
      </c>
      <c r="H5743" s="161" t="s">
        <v>42</v>
      </c>
      <c r="I5743" s="160" t="s">
        <v>32</v>
      </c>
      <c r="J5743" s="160" t="s">
        <v>33</v>
      </c>
      <c r="K5743" s="240" t="s">
        <v>34</v>
      </c>
      <c r="L5743" s="241" t="s">
        <v>34</v>
      </c>
      <c r="M5743" s="241" t="s">
        <v>34</v>
      </c>
      <c r="N5743" s="241" t="s">
        <v>34</v>
      </c>
      <c r="O5743" s="241" t="s">
        <v>34</v>
      </c>
      <c r="P5743" s="241" t="s">
        <v>34</v>
      </c>
      <c r="Q5743" s="159" t="s">
        <v>34</v>
      </c>
      <c r="R5743" s="100" t="s">
        <v>48</v>
      </c>
      <c r="S5743" s="163">
        <v>1</v>
      </c>
      <c r="T5743" s="103" t="s">
        <v>272</v>
      </c>
      <c r="U5743" s="160" t="s">
        <v>536</v>
      </c>
      <c r="V5743" s="160" t="s">
        <v>2303</v>
      </c>
      <c r="W5743" s="159"/>
      <c r="X5743" s="159"/>
    </row>
    <row r="5744" spans="1:24" ht="51">
      <c r="A5744" s="155">
        <f>A5743+1</f>
        <v>5742</v>
      </c>
      <c r="B5744" s="160" t="s">
        <v>4623</v>
      </c>
      <c r="C5744" s="159">
        <v>2022</v>
      </c>
      <c r="D5744" s="160" t="s">
        <v>28</v>
      </c>
      <c r="E5744" s="160" t="s">
        <v>270</v>
      </c>
      <c r="F5744" s="268" t="s">
        <v>6316</v>
      </c>
      <c r="G5744" s="160" t="s">
        <v>31</v>
      </c>
      <c r="H5744" s="161" t="s">
        <v>42</v>
      </c>
      <c r="I5744" s="160" t="s">
        <v>32</v>
      </c>
      <c r="J5744" s="160" t="s">
        <v>33</v>
      </c>
      <c r="K5744" s="240" t="s">
        <v>34</v>
      </c>
      <c r="L5744" s="241" t="s">
        <v>34</v>
      </c>
      <c r="M5744" s="241" t="s">
        <v>34</v>
      </c>
      <c r="N5744" s="241" t="s">
        <v>34</v>
      </c>
      <c r="O5744" s="241" t="s">
        <v>34</v>
      </c>
      <c r="P5744" s="241" t="s">
        <v>34</v>
      </c>
      <c r="Q5744" s="159" t="s">
        <v>34</v>
      </c>
      <c r="R5744" s="100" t="s">
        <v>48</v>
      </c>
      <c r="S5744" s="163">
        <v>1</v>
      </c>
      <c r="T5744" s="103" t="s">
        <v>272</v>
      </c>
      <c r="U5744" s="160" t="s">
        <v>536</v>
      </c>
      <c r="V5744" s="160" t="s">
        <v>6317</v>
      </c>
      <c r="W5744" s="159"/>
      <c r="X5744" s="159"/>
    </row>
    <row r="5745" spans="1:24" ht="30.75">
      <c r="A5745" s="155">
        <f>A5744+1</f>
        <v>5743</v>
      </c>
      <c r="B5745" s="160" t="s">
        <v>4988</v>
      </c>
      <c r="C5745" s="159">
        <v>2022</v>
      </c>
      <c r="D5745" s="160" t="s">
        <v>173</v>
      </c>
      <c r="E5745" s="160" t="s">
        <v>189</v>
      </c>
      <c r="F5745" s="268" t="s">
        <v>6318</v>
      </c>
      <c r="G5745" s="160" t="s">
        <v>31</v>
      </c>
      <c r="H5745" s="161" t="s">
        <v>39</v>
      </c>
      <c r="I5745" s="160" t="s">
        <v>173</v>
      </c>
      <c r="J5745" s="160" t="s">
        <v>191</v>
      </c>
      <c r="K5745" s="240" t="s">
        <v>48</v>
      </c>
      <c r="L5745" s="241" t="s">
        <v>48</v>
      </c>
      <c r="M5745" s="241" t="s">
        <v>34</v>
      </c>
      <c r="N5745" s="241" t="s">
        <v>34</v>
      </c>
      <c r="O5745" s="241" t="s">
        <v>34</v>
      </c>
      <c r="P5745" s="241" t="s">
        <v>34</v>
      </c>
      <c r="Q5745" s="159" t="s">
        <v>34</v>
      </c>
      <c r="R5745" s="100" t="s">
        <v>34</v>
      </c>
      <c r="S5745" s="163">
        <v>1</v>
      </c>
      <c r="T5745" s="103" t="s">
        <v>176</v>
      </c>
      <c r="U5745" s="160" t="s">
        <v>493</v>
      </c>
      <c r="V5745" s="160" t="s">
        <v>189</v>
      </c>
      <c r="W5745" s="159"/>
      <c r="X5745" s="159"/>
    </row>
    <row r="5746" spans="1:24" ht="81">
      <c r="A5746" s="155">
        <f>A5745+1</f>
        <v>5744</v>
      </c>
      <c r="B5746" s="160" t="s">
        <v>4988</v>
      </c>
      <c r="C5746" s="159">
        <v>2022</v>
      </c>
      <c r="D5746" s="160" t="s">
        <v>173</v>
      </c>
      <c r="E5746" s="160" t="s">
        <v>189</v>
      </c>
      <c r="F5746" s="268" t="s">
        <v>6319</v>
      </c>
      <c r="G5746" s="160" t="s">
        <v>426</v>
      </c>
      <c r="H5746" s="161" t="s">
        <v>83</v>
      </c>
      <c r="I5746" s="160" t="s">
        <v>173</v>
      </c>
      <c r="J5746" s="160" t="s">
        <v>191</v>
      </c>
      <c r="K5746" s="240" t="s">
        <v>34</v>
      </c>
      <c r="L5746" s="241" t="s">
        <v>48</v>
      </c>
      <c r="M5746" s="241" t="s">
        <v>34</v>
      </c>
      <c r="N5746" s="241" t="s">
        <v>34</v>
      </c>
      <c r="O5746" s="241" t="s">
        <v>34</v>
      </c>
      <c r="P5746" s="241" t="s">
        <v>34</v>
      </c>
      <c r="Q5746" s="159" t="s">
        <v>34</v>
      </c>
      <c r="R5746" s="100" t="s">
        <v>34</v>
      </c>
      <c r="S5746" s="163">
        <v>1</v>
      </c>
      <c r="T5746" s="103" t="s">
        <v>176</v>
      </c>
      <c r="U5746" s="160" t="s">
        <v>493</v>
      </c>
      <c r="V5746" s="160" t="s">
        <v>189</v>
      </c>
      <c r="W5746" s="159"/>
      <c r="X5746" s="159"/>
    </row>
    <row r="5747" spans="1:24" ht="41.25">
      <c r="A5747" s="155">
        <f>A5746+1</f>
        <v>5745</v>
      </c>
      <c r="B5747" s="160" t="s">
        <v>4988</v>
      </c>
      <c r="C5747" s="159">
        <v>2022</v>
      </c>
      <c r="D5747" s="160" t="s">
        <v>173</v>
      </c>
      <c r="E5747" s="160" t="s">
        <v>495</v>
      </c>
      <c r="F5747" s="268" t="s">
        <v>6320</v>
      </c>
      <c r="G5747" s="160" t="s">
        <v>5354</v>
      </c>
      <c r="H5747" s="161" t="s">
        <v>39</v>
      </c>
      <c r="I5747" s="160" t="s">
        <v>173</v>
      </c>
      <c r="J5747" s="160" t="s">
        <v>191</v>
      </c>
      <c r="K5747" s="240" t="s">
        <v>34</v>
      </c>
      <c r="L5747" s="241" t="s">
        <v>48</v>
      </c>
      <c r="M5747" s="241" t="s">
        <v>34</v>
      </c>
      <c r="N5747" s="241" t="s">
        <v>34</v>
      </c>
      <c r="O5747" s="241" t="s">
        <v>34</v>
      </c>
      <c r="P5747" s="241" t="s">
        <v>34</v>
      </c>
      <c r="Q5747" s="159" t="s">
        <v>34</v>
      </c>
      <c r="R5747" s="159" t="s">
        <v>34</v>
      </c>
      <c r="S5747" s="163">
        <v>1</v>
      </c>
      <c r="T5747" s="103" t="s">
        <v>176</v>
      </c>
      <c r="U5747" s="160" t="s">
        <v>493</v>
      </c>
      <c r="V5747" s="160" t="s">
        <v>189</v>
      </c>
      <c r="W5747" s="159"/>
      <c r="X5747" s="159"/>
    </row>
    <row r="5748" spans="1:24" ht="81">
      <c r="A5748" s="155">
        <f>A5747+1</f>
        <v>5746</v>
      </c>
      <c r="B5748" s="160" t="s">
        <v>4988</v>
      </c>
      <c r="C5748" s="159">
        <v>2022</v>
      </c>
      <c r="D5748" s="160" t="s">
        <v>173</v>
      </c>
      <c r="E5748" s="160" t="s">
        <v>1528</v>
      </c>
      <c r="F5748" s="268" t="s">
        <v>6321</v>
      </c>
      <c r="G5748" s="160" t="s">
        <v>82</v>
      </c>
      <c r="H5748" s="161" t="s">
        <v>83</v>
      </c>
      <c r="I5748" s="160" t="s">
        <v>173</v>
      </c>
      <c r="J5748" s="160" t="s">
        <v>191</v>
      </c>
      <c r="K5748" s="240" t="s">
        <v>34</v>
      </c>
      <c r="L5748" s="241" t="s">
        <v>48</v>
      </c>
      <c r="M5748" s="241" t="s">
        <v>34</v>
      </c>
      <c r="N5748" s="241" t="s">
        <v>34</v>
      </c>
      <c r="O5748" s="241" t="s">
        <v>34</v>
      </c>
      <c r="P5748" s="241" t="s">
        <v>34</v>
      </c>
      <c r="Q5748" s="159" t="s">
        <v>34</v>
      </c>
      <c r="R5748" s="159" t="s">
        <v>34</v>
      </c>
      <c r="S5748" s="163">
        <v>1</v>
      </c>
      <c r="T5748" s="103" t="s">
        <v>176</v>
      </c>
      <c r="U5748" s="160" t="s">
        <v>493</v>
      </c>
      <c r="V5748" s="160" t="s">
        <v>189</v>
      </c>
      <c r="W5748" s="159"/>
      <c r="X5748" s="159"/>
    </row>
    <row r="5749" spans="1:24" ht="41.25">
      <c r="A5749" s="155">
        <f>A5748+1</f>
        <v>5747</v>
      </c>
      <c r="B5749" s="160" t="s">
        <v>4988</v>
      </c>
      <c r="C5749" s="159">
        <v>2022</v>
      </c>
      <c r="D5749" s="160" t="s">
        <v>96</v>
      </c>
      <c r="E5749" s="160" t="s">
        <v>97</v>
      </c>
      <c r="F5749" s="268" t="s">
        <v>6322</v>
      </c>
      <c r="G5749" s="160" t="s">
        <v>31</v>
      </c>
      <c r="H5749" s="161" t="s">
        <v>29</v>
      </c>
      <c r="I5749" s="160" t="s">
        <v>90</v>
      </c>
      <c r="J5749" s="160" t="s">
        <v>97</v>
      </c>
      <c r="K5749" s="240" t="s">
        <v>48</v>
      </c>
      <c r="L5749" s="241" t="s">
        <v>34</v>
      </c>
      <c r="M5749" s="241" t="s">
        <v>34</v>
      </c>
      <c r="N5749" s="241" t="s">
        <v>34</v>
      </c>
      <c r="O5749" s="241" t="s">
        <v>48</v>
      </c>
      <c r="P5749" s="241" t="s">
        <v>34</v>
      </c>
      <c r="Q5749" s="159" t="s">
        <v>34</v>
      </c>
      <c r="R5749" s="100" t="s">
        <v>34</v>
      </c>
      <c r="S5749" s="163">
        <v>1</v>
      </c>
      <c r="T5749" s="103" t="s">
        <v>99</v>
      </c>
      <c r="U5749" s="160" t="s">
        <v>96</v>
      </c>
      <c r="V5749" s="160" t="s">
        <v>2984</v>
      </c>
      <c r="W5749" s="159"/>
      <c r="X5749" s="159"/>
    </row>
    <row r="5750" spans="1:24" ht="81">
      <c r="A5750" s="155">
        <f>A5749+1</f>
        <v>5748</v>
      </c>
      <c r="B5750" s="160" t="s">
        <v>4988</v>
      </c>
      <c r="C5750" s="159">
        <v>2022</v>
      </c>
      <c r="D5750" s="160" t="s">
        <v>96</v>
      </c>
      <c r="E5750" s="160" t="s">
        <v>97</v>
      </c>
      <c r="F5750" s="268" t="s">
        <v>6323</v>
      </c>
      <c r="G5750" s="160" t="s">
        <v>426</v>
      </c>
      <c r="H5750" s="161" t="s">
        <v>83</v>
      </c>
      <c r="I5750" s="160" t="s">
        <v>90</v>
      </c>
      <c r="J5750" s="160" t="s">
        <v>97</v>
      </c>
      <c r="K5750" s="240" t="s">
        <v>34</v>
      </c>
      <c r="L5750" s="241" t="s">
        <v>34</v>
      </c>
      <c r="M5750" s="241" t="s">
        <v>34</v>
      </c>
      <c r="N5750" s="241" t="s">
        <v>34</v>
      </c>
      <c r="O5750" s="241" t="s">
        <v>34</v>
      </c>
      <c r="P5750" s="241" t="s">
        <v>34</v>
      </c>
      <c r="Q5750" s="159" t="s">
        <v>34</v>
      </c>
      <c r="R5750" s="100" t="s">
        <v>34</v>
      </c>
      <c r="S5750" s="163">
        <v>1</v>
      </c>
      <c r="T5750" s="103" t="s">
        <v>99</v>
      </c>
      <c r="U5750" s="160" t="s">
        <v>96</v>
      </c>
      <c r="V5750" s="160" t="s">
        <v>464</v>
      </c>
      <c r="W5750" s="159"/>
      <c r="X5750" s="159"/>
    </row>
    <row r="5751" spans="1:24" ht="30.75">
      <c r="A5751" s="155">
        <f>A5750+1</f>
        <v>5749</v>
      </c>
      <c r="B5751" s="160" t="s">
        <v>4988</v>
      </c>
      <c r="C5751" s="159">
        <v>2022</v>
      </c>
      <c r="D5751" s="160" t="s">
        <v>28</v>
      </c>
      <c r="E5751" s="160" t="s">
        <v>452</v>
      </c>
      <c r="F5751" s="268" t="s">
        <v>6324</v>
      </c>
      <c r="G5751" s="160" t="s">
        <v>31</v>
      </c>
      <c r="H5751" s="161" t="s">
        <v>29</v>
      </c>
      <c r="I5751" s="160" t="s">
        <v>32</v>
      </c>
      <c r="J5751" s="160" t="s">
        <v>454</v>
      </c>
      <c r="K5751" s="240" t="s">
        <v>34</v>
      </c>
      <c r="L5751" s="241" t="s">
        <v>34</v>
      </c>
      <c r="M5751" s="241" t="s">
        <v>34</v>
      </c>
      <c r="N5751" s="241" t="s">
        <v>34</v>
      </c>
      <c r="O5751" s="241" t="s">
        <v>34</v>
      </c>
      <c r="P5751" s="241" t="s">
        <v>34</v>
      </c>
      <c r="Q5751" s="159" t="s">
        <v>34</v>
      </c>
      <c r="R5751" s="100" t="s">
        <v>34</v>
      </c>
      <c r="S5751" s="163">
        <v>1</v>
      </c>
      <c r="T5751" s="103" t="s">
        <v>35</v>
      </c>
      <c r="U5751" s="160" t="s">
        <v>28</v>
      </c>
      <c r="V5751" s="160" t="s">
        <v>455</v>
      </c>
      <c r="W5751" s="159"/>
      <c r="X5751" s="159"/>
    </row>
    <row r="5752" spans="1:24" ht="60.75">
      <c r="A5752" s="155">
        <f>A5751+1</f>
        <v>5750</v>
      </c>
      <c r="B5752" s="160" t="s">
        <v>4988</v>
      </c>
      <c r="C5752" s="159">
        <v>2022</v>
      </c>
      <c r="D5752" s="160" t="s">
        <v>219</v>
      </c>
      <c r="E5752" s="160" t="s">
        <v>6325</v>
      </c>
      <c r="F5752" s="268" t="s">
        <v>6326</v>
      </c>
      <c r="G5752" s="160" t="s">
        <v>31</v>
      </c>
      <c r="H5752" s="161" t="s">
        <v>42</v>
      </c>
      <c r="I5752" s="160" t="s">
        <v>71</v>
      </c>
      <c r="J5752" s="160" t="s">
        <v>232</v>
      </c>
      <c r="K5752" s="240" t="s">
        <v>34</v>
      </c>
      <c r="L5752" s="241" t="s">
        <v>34</v>
      </c>
      <c r="M5752" s="241" t="s">
        <v>34</v>
      </c>
      <c r="N5752" s="241" t="s">
        <v>34</v>
      </c>
      <c r="O5752" s="241" t="s">
        <v>34</v>
      </c>
      <c r="P5752" s="241" t="s">
        <v>34</v>
      </c>
      <c r="Q5752" s="159" t="s">
        <v>34</v>
      </c>
      <c r="R5752" s="100" t="s">
        <v>34</v>
      </c>
      <c r="S5752" s="163">
        <v>1</v>
      </c>
      <c r="T5752" s="103" t="s">
        <v>223</v>
      </c>
      <c r="U5752" s="160" t="s">
        <v>219</v>
      </c>
      <c r="V5752" s="160" t="s">
        <v>233</v>
      </c>
      <c r="W5752" s="159"/>
      <c r="X5752" s="159"/>
    </row>
    <row r="5753" spans="1:24" ht="41.25">
      <c r="A5753" s="155">
        <f>A5752+1</f>
        <v>5751</v>
      </c>
      <c r="B5753" s="160" t="s">
        <v>4988</v>
      </c>
      <c r="C5753" s="159">
        <v>2022</v>
      </c>
      <c r="D5753" s="160" t="s">
        <v>219</v>
      </c>
      <c r="E5753" s="160" t="s">
        <v>243</v>
      </c>
      <c r="F5753" s="268" t="s">
        <v>6327</v>
      </c>
      <c r="G5753" s="160" t="s">
        <v>31</v>
      </c>
      <c r="H5753" s="161" t="s">
        <v>29</v>
      </c>
      <c r="I5753" s="157" t="s">
        <v>71</v>
      </c>
      <c r="J5753" s="157" t="s">
        <v>232</v>
      </c>
      <c r="K5753" s="238" t="s">
        <v>48</v>
      </c>
      <c r="L5753" s="239" t="s">
        <v>34</v>
      </c>
      <c r="M5753" s="239" t="s">
        <v>34</v>
      </c>
      <c r="N5753" s="239" t="s">
        <v>34</v>
      </c>
      <c r="O5753" s="239" t="s">
        <v>34</v>
      </c>
      <c r="P5753" s="239" t="s">
        <v>34</v>
      </c>
      <c r="Q5753" s="159" t="s">
        <v>34</v>
      </c>
      <c r="R5753" s="100" t="s">
        <v>34</v>
      </c>
      <c r="S5753" s="163">
        <v>1</v>
      </c>
      <c r="T5753" s="103" t="s">
        <v>223</v>
      </c>
      <c r="U5753" s="160" t="s">
        <v>219</v>
      </c>
      <c r="V5753" s="160" t="s">
        <v>245</v>
      </c>
      <c r="W5753" s="159"/>
      <c r="X5753" s="159"/>
    </row>
    <row r="5754" spans="1:24" ht="41.25">
      <c r="A5754" s="155">
        <f>A5753+1</f>
        <v>5752</v>
      </c>
      <c r="B5754" s="160" t="s">
        <v>4988</v>
      </c>
      <c r="C5754" s="159">
        <v>2022</v>
      </c>
      <c r="D5754" s="160" t="s">
        <v>219</v>
      </c>
      <c r="E5754" s="160" t="s">
        <v>243</v>
      </c>
      <c r="F5754" s="268" t="s">
        <v>6328</v>
      </c>
      <c r="G5754" s="160" t="s">
        <v>31</v>
      </c>
      <c r="H5754" s="161" t="s">
        <v>29</v>
      </c>
      <c r="I5754" s="157" t="s">
        <v>71</v>
      </c>
      <c r="J5754" s="157" t="s">
        <v>232</v>
      </c>
      <c r="K5754" s="238" t="s">
        <v>48</v>
      </c>
      <c r="L5754" s="239" t="s">
        <v>34</v>
      </c>
      <c r="M5754" s="239" t="s">
        <v>34</v>
      </c>
      <c r="N5754" s="239" t="s">
        <v>34</v>
      </c>
      <c r="O5754" s="239" t="s">
        <v>48</v>
      </c>
      <c r="P5754" s="239" t="s">
        <v>34</v>
      </c>
      <c r="Q5754" s="159" t="s">
        <v>34</v>
      </c>
      <c r="R5754" s="100" t="s">
        <v>34</v>
      </c>
      <c r="S5754" s="163">
        <v>1</v>
      </c>
      <c r="T5754" s="103" t="s">
        <v>223</v>
      </c>
      <c r="U5754" s="160" t="s">
        <v>219</v>
      </c>
      <c r="V5754" s="160" t="s">
        <v>245</v>
      </c>
      <c r="W5754" s="159"/>
      <c r="X5754" s="159"/>
    </row>
    <row r="5755" spans="1:24" ht="81">
      <c r="A5755" s="155">
        <f>A5754+1</f>
        <v>5753</v>
      </c>
      <c r="B5755" s="160" t="s">
        <v>4988</v>
      </c>
      <c r="C5755" s="159">
        <v>2022</v>
      </c>
      <c r="D5755" s="160" t="s">
        <v>219</v>
      </c>
      <c r="E5755" s="160" t="s">
        <v>243</v>
      </c>
      <c r="F5755" s="268" t="s">
        <v>6329</v>
      </c>
      <c r="G5755" s="160" t="s">
        <v>426</v>
      </c>
      <c r="H5755" s="161" t="s">
        <v>83</v>
      </c>
      <c r="I5755" s="157" t="s">
        <v>71</v>
      </c>
      <c r="J5755" s="157" t="s">
        <v>232</v>
      </c>
      <c r="K5755" s="238" t="s">
        <v>34</v>
      </c>
      <c r="L5755" s="239" t="s">
        <v>34</v>
      </c>
      <c r="M5755" s="239" t="s">
        <v>34</v>
      </c>
      <c r="N5755" s="239" t="s">
        <v>34</v>
      </c>
      <c r="O5755" s="239" t="s">
        <v>34</v>
      </c>
      <c r="P5755" s="239" t="s">
        <v>34</v>
      </c>
      <c r="Q5755" s="159" t="s">
        <v>34</v>
      </c>
      <c r="R5755" s="100" t="s">
        <v>34</v>
      </c>
      <c r="S5755" s="163">
        <v>1</v>
      </c>
      <c r="T5755" s="103" t="s">
        <v>223</v>
      </c>
      <c r="U5755" s="160" t="s">
        <v>219</v>
      </c>
      <c r="V5755" s="160" t="s">
        <v>245</v>
      </c>
      <c r="W5755" s="159"/>
      <c r="X5755" s="159"/>
    </row>
    <row r="5756" spans="1:24" ht="81">
      <c r="A5756" s="155">
        <f>A5755+1</f>
        <v>5754</v>
      </c>
      <c r="B5756" s="160" t="s">
        <v>4988</v>
      </c>
      <c r="C5756" s="159">
        <v>2022</v>
      </c>
      <c r="D5756" s="160" t="s">
        <v>219</v>
      </c>
      <c r="E5756" s="160" t="s">
        <v>243</v>
      </c>
      <c r="F5756" s="268" t="s">
        <v>6330</v>
      </c>
      <c r="G5756" s="160" t="s">
        <v>426</v>
      </c>
      <c r="H5756" s="161" t="s">
        <v>83</v>
      </c>
      <c r="I5756" s="157" t="s">
        <v>71</v>
      </c>
      <c r="J5756" s="157" t="s">
        <v>232</v>
      </c>
      <c r="K5756" s="238" t="s">
        <v>34</v>
      </c>
      <c r="L5756" s="239" t="s">
        <v>34</v>
      </c>
      <c r="M5756" s="239" t="s">
        <v>34</v>
      </c>
      <c r="N5756" s="239" t="s">
        <v>34</v>
      </c>
      <c r="O5756" s="239" t="s">
        <v>34</v>
      </c>
      <c r="P5756" s="239" t="s">
        <v>34</v>
      </c>
      <c r="Q5756" s="159" t="s">
        <v>34</v>
      </c>
      <c r="R5756" s="100" t="s">
        <v>34</v>
      </c>
      <c r="S5756" s="163">
        <v>1</v>
      </c>
      <c r="T5756" s="103" t="s">
        <v>223</v>
      </c>
      <c r="U5756" s="160" t="s">
        <v>219</v>
      </c>
      <c r="V5756" s="160" t="s">
        <v>245</v>
      </c>
      <c r="W5756" s="159"/>
      <c r="X5756" s="159"/>
    </row>
    <row r="5757" spans="1:24" ht="81">
      <c r="A5757" s="155">
        <f>A5756+1</f>
        <v>5755</v>
      </c>
      <c r="B5757" s="160" t="s">
        <v>4988</v>
      </c>
      <c r="C5757" s="159">
        <v>2022</v>
      </c>
      <c r="D5757" s="160" t="s">
        <v>219</v>
      </c>
      <c r="E5757" s="160" t="s">
        <v>243</v>
      </c>
      <c r="F5757" s="268" t="s">
        <v>6331</v>
      </c>
      <c r="G5757" s="160" t="s">
        <v>31</v>
      </c>
      <c r="H5757" s="161" t="s">
        <v>29</v>
      </c>
      <c r="I5757" s="157" t="s">
        <v>71</v>
      </c>
      <c r="J5757" s="157" t="s">
        <v>232</v>
      </c>
      <c r="K5757" s="238" t="s">
        <v>34</v>
      </c>
      <c r="L5757" s="239" t="s">
        <v>34</v>
      </c>
      <c r="M5757" s="239" t="s">
        <v>34</v>
      </c>
      <c r="N5757" s="239" t="s">
        <v>34</v>
      </c>
      <c r="O5757" s="239" t="s">
        <v>34</v>
      </c>
      <c r="P5757" s="239" t="s">
        <v>34</v>
      </c>
      <c r="Q5757" s="159" t="s">
        <v>34</v>
      </c>
      <c r="R5757" s="100" t="s">
        <v>34</v>
      </c>
      <c r="S5757" s="163">
        <v>1</v>
      </c>
      <c r="T5757" s="103" t="s">
        <v>223</v>
      </c>
      <c r="U5757" s="160" t="s">
        <v>525</v>
      </c>
      <c r="V5757" s="160" t="s">
        <v>6332</v>
      </c>
      <c r="W5757" s="159"/>
      <c r="X5757" s="159"/>
    </row>
    <row r="5758" spans="1:24" ht="41.25">
      <c r="A5758" s="155">
        <f>A5757+1</f>
        <v>5756</v>
      </c>
      <c r="B5758" s="160" t="s">
        <v>4988</v>
      </c>
      <c r="C5758" s="159">
        <v>2022</v>
      </c>
      <c r="D5758" s="160" t="s">
        <v>69</v>
      </c>
      <c r="E5758" s="160" t="s">
        <v>69</v>
      </c>
      <c r="F5758" s="268" t="s">
        <v>6333</v>
      </c>
      <c r="G5758" s="160" t="s">
        <v>5354</v>
      </c>
      <c r="H5758" s="161" t="s">
        <v>29</v>
      </c>
      <c r="I5758" s="157" t="s">
        <v>71</v>
      </c>
      <c r="J5758" s="157" t="s">
        <v>72</v>
      </c>
      <c r="K5758" s="238" t="s">
        <v>34</v>
      </c>
      <c r="L5758" s="239" t="s">
        <v>34</v>
      </c>
      <c r="M5758" s="239" t="s">
        <v>34</v>
      </c>
      <c r="N5758" s="239" t="s">
        <v>34</v>
      </c>
      <c r="O5758" s="239" t="s">
        <v>34</v>
      </c>
      <c r="P5758" s="239" t="s">
        <v>34</v>
      </c>
      <c r="Q5758" s="159" t="s">
        <v>34</v>
      </c>
      <c r="R5758" s="100" t="s">
        <v>34</v>
      </c>
      <c r="S5758" s="163">
        <v>1</v>
      </c>
      <c r="T5758" s="103" t="s">
        <v>73</v>
      </c>
      <c r="U5758" s="160" t="s">
        <v>69</v>
      </c>
      <c r="V5758" s="160" t="s">
        <v>69</v>
      </c>
      <c r="W5758" s="159"/>
      <c r="X5758" s="159"/>
    </row>
    <row r="5759" spans="1:24" ht="41.25">
      <c r="A5759" s="155">
        <f>A5758+1</f>
        <v>5757</v>
      </c>
      <c r="B5759" s="160" t="s">
        <v>4988</v>
      </c>
      <c r="C5759" s="159">
        <v>2022</v>
      </c>
      <c r="D5759" s="160" t="s">
        <v>106</v>
      </c>
      <c r="E5759" s="160" t="s">
        <v>379</v>
      </c>
      <c r="F5759" s="268" t="s">
        <v>6334</v>
      </c>
      <c r="G5759" s="160" t="s">
        <v>193</v>
      </c>
      <c r="H5759" s="161" t="s">
        <v>120</v>
      </c>
      <c r="I5759" s="160" t="s">
        <v>71</v>
      </c>
      <c r="J5759" s="160" t="s">
        <v>72</v>
      </c>
      <c r="K5759" s="240" t="s">
        <v>48</v>
      </c>
      <c r="L5759" s="241" t="s">
        <v>34</v>
      </c>
      <c r="M5759" s="241" t="s">
        <v>34</v>
      </c>
      <c r="N5759" s="241" t="s">
        <v>34</v>
      </c>
      <c r="O5759" s="241" t="s">
        <v>34</v>
      </c>
      <c r="P5759" s="241" t="s">
        <v>34</v>
      </c>
      <c r="Q5759" s="159" t="s">
        <v>34</v>
      </c>
      <c r="R5759" s="100" t="s">
        <v>34</v>
      </c>
      <c r="S5759" s="163">
        <v>1</v>
      </c>
      <c r="T5759" s="103" t="s">
        <v>110</v>
      </c>
      <c r="U5759" s="160" t="s">
        <v>111</v>
      </c>
      <c r="V5759" s="160" t="s">
        <v>379</v>
      </c>
      <c r="W5759" s="159"/>
      <c r="X5759" s="159"/>
    </row>
    <row r="5760" spans="1:24" ht="30.75">
      <c r="A5760" s="155">
        <f>A5759+1</f>
        <v>5758</v>
      </c>
      <c r="B5760" s="160" t="s">
        <v>4988</v>
      </c>
      <c r="C5760" s="159">
        <v>2022</v>
      </c>
      <c r="D5760" s="160" t="s">
        <v>74</v>
      </c>
      <c r="E5760" s="160" t="s">
        <v>88</v>
      </c>
      <c r="F5760" s="268" t="s">
        <v>6335</v>
      </c>
      <c r="G5760" s="160" t="s">
        <v>5354</v>
      </c>
      <c r="H5760" s="161" t="s">
        <v>29</v>
      </c>
      <c r="I5760" s="160" t="s">
        <v>90</v>
      </c>
      <c r="J5760" s="160" t="s">
        <v>88</v>
      </c>
      <c r="K5760" s="240" t="s">
        <v>34</v>
      </c>
      <c r="L5760" s="241" t="s">
        <v>34</v>
      </c>
      <c r="M5760" s="241" t="s">
        <v>34</v>
      </c>
      <c r="N5760" s="241" t="s">
        <v>34</v>
      </c>
      <c r="O5760" s="241" t="s">
        <v>34</v>
      </c>
      <c r="P5760" s="241" t="s">
        <v>34</v>
      </c>
      <c r="Q5760" s="159" t="s">
        <v>34</v>
      </c>
      <c r="R5760" s="100" t="s">
        <v>34</v>
      </c>
      <c r="S5760" s="163">
        <v>1</v>
      </c>
      <c r="T5760" s="103" t="s">
        <v>77</v>
      </c>
      <c r="U5760" s="160" t="s">
        <v>74</v>
      </c>
      <c r="V5760" s="160" t="s">
        <v>94</v>
      </c>
      <c r="W5760" s="159"/>
      <c r="X5760" s="159"/>
    </row>
    <row r="5761" spans="1:24" ht="20.25">
      <c r="A5761" s="155">
        <f>A5760+1</f>
        <v>5759</v>
      </c>
      <c r="B5761" s="160" t="s">
        <v>4988</v>
      </c>
      <c r="C5761" s="159">
        <v>2022</v>
      </c>
      <c r="D5761" s="160" t="s">
        <v>74</v>
      </c>
      <c r="E5761" s="160" t="s">
        <v>88</v>
      </c>
      <c r="F5761" s="268" t="s">
        <v>6336</v>
      </c>
      <c r="G5761" s="160" t="s">
        <v>5354</v>
      </c>
      <c r="H5761" s="161" t="s">
        <v>39</v>
      </c>
      <c r="I5761" s="160" t="s">
        <v>90</v>
      </c>
      <c r="J5761" s="160" t="s">
        <v>88</v>
      </c>
      <c r="K5761" s="240" t="s">
        <v>48</v>
      </c>
      <c r="L5761" s="241" t="s">
        <v>34</v>
      </c>
      <c r="M5761" s="241" t="s">
        <v>48</v>
      </c>
      <c r="N5761" s="241" t="s">
        <v>34</v>
      </c>
      <c r="O5761" s="241" t="s">
        <v>34</v>
      </c>
      <c r="P5761" s="241" t="s">
        <v>34</v>
      </c>
      <c r="Q5761" s="159" t="s">
        <v>34</v>
      </c>
      <c r="R5761" s="100" t="s">
        <v>34</v>
      </c>
      <c r="S5761" s="163">
        <v>1</v>
      </c>
      <c r="T5761" s="103" t="s">
        <v>77</v>
      </c>
      <c r="U5761" s="160" t="s">
        <v>74</v>
      </c>
      <c r="V5761" s="160" t="s">
        <v>94</v>
      </c>
      <c r="W5761" s="159"/>
      <c r="X5761" s="159"/>
    </row>
    <row r="5762" spans="1:24" ht="20.25">
      <c r="A5762" s="155">
        <f>A5761+1</f>
        <v>5760</v>
      </c>
      <c r="B5762" s="160" t="s">
        <v>4988</v>
      </c>
      <c r="C5762" s="159">
        <v>2022</v>
      </c>
      <c r="D5762" s="160" t="s">
        <v>74</v>
      </c>
      <c r="E5762" s="160" t="s">
        <v>88</v>
      </c>
      <c r="F5762" s="268" t="s">
        <v>6337</v>
      </c>
      <c r="G5762" s="160" t="s">
        <v>5354</v>
      </c>
      <c r="H5762" s="161" t="s">
        <v>39</v>
      </c>
      <c r="I5762" s="160" t="s">
        <v>90</v>
      </c>
      <c r="J5762" s="160" t="s">
        <v>88</v>
      </c>
      <c r="K5762" s="240" t="s">
        <v>34</v>
      </c>
      <c r="L5762" s="241" t="s">
        <v>34</v>
      </c>
      <c r="M5762" s="241" t="s">
        <v>34</v>
      </c>
      <c r="N5762" s="241" t="s">
        <v>34</v>
      </c>
      <c r="O5762" s="241" t="s">
        <v>34</v>
      </c>
      <c r="P5762" s="241" t="s">
        <v>34</v>
      </c>
      <c r="Q5762" s="159" t="s">
        <v>34</v>
      </c>
      <c r="R5762" s="100" t="s">
        <v>34</v>
      </c>
      <c r="S5762" s="163">
        <v>1</v>
      </c>
      <c r="T5762" s="103" t="s">
        <v>77</v>
      </c>
      <c r="U5762" s="160" t="s">
        <v>74</v>
      </c>
      <c r="V5762" s="160" t="s">
        <v>94</v>
      </c>
      <c r="W5762" s="159"/>
      <c r="X5762" s="159"/>
    </row>
    <row r="5763" spans="1:24" ht="41.25">
      <c r="A5763" s="155">
        <f>A5762+1</f>
        <v>5761</v>
      </c>
      <c r="B5763" s="160" t="s">
        <v>4988</v>
      </c>
      <c r="C5763" s="159">
        <v>2022</v>
      </c>
      <c r="D5763" s="160" t="s">
        <v>28</v>
      </c>
      <c r="E5763" s="160" t="s">
        <v>29</v>
      </c>
      <c r="F5763" s="276" t="s">
        <v>6338</v>
      </c>
      <c r="G5763" s="160" t="s">
        <v>31</v>
      </c>
      <c r="H5763" s="161" t="s">
        <v>42</v>
      </c>
      <c r="I5763" s="160" t="s">
        <v>32</v>
      </c>
      <c r="J5763" s="160" t="s">
        <v>33</v>
      </c>
      <c r="K5763" s="240" t="s">
        <v>34</v>
      </c>
      <c r="L5763" s="241" t="s">
        <v>34</v>
      </c>
      <c r="M5763" s="241" t="s">
        <v>34</v>
      </c>
      <c r="N5763" s="241" t="s">
        <v>34</v>
      </c>
      <c r="O5763" s="241" t="s">
        <v>48</v>
      </c>
      <c r="P5763" s="241" t="s">
        <v>34</v>
      </c>
      <c r="Q5763" s="159" t="s">
        <v>34</v>
      </c>
      <c r="R5763" s="100" t="s">
        <v>34</v>
      </c>
      <c r="S5763" s="163">
        <v>1</v>
      </c>
      <c r="T5763" s="103" t="s">
        <v>35</v>
      </c>
      <c r="U5763" s="160"/>
      <c r="V5763" s="160"/>
      <c r="W5763" s="159"/>
      <c r="X5763" s="159"/>
    </row>
    <row r="5764" spans="1:24" ht="30.75">
      <c r="A5764" s="155">
        <f>A5763+1</f>
        <v>5762</v>
      </c>
      <c r="B5764" s="160" t="s">
        <v>4988</v>
      </c>
      <c r="C5764" s="159">
        <v>2022</v>
      </c>
      <c r="D5764" s="160" t="s">
        <v>28</v>
      </c>
      <c r="E5764" s="160" t="s">
        <v>29</v>
      </c>
      <c r="F5764" s="268" t="s">
        <v>6339</v>
      </c>
      <c r="G5764" s="160" t="s">
        <v>31</v>
      </c>
      <c r="H5764" s="161" t="s">
        <v>29</v>
      </c>
      <c r="I5764" s="160" t="s">
        <v>32</v>
      </c>
      <c r="J5764" s="160" t="s">
        <v>33</v>
      </c>
      <c r="K5764" s="240" t="s">
        <v>34</v>
      </c>
      <c r="L5764" s="241" t="s">
        <v>34</v>
      </c>
      <c r="M5764" s="241" t="s">
        <v>34</v>
      </c>
      <c r="N5764" s="241" t="s">
        <v>34</v>
      </c>
      <c r="O5764" s="241" t="s">
        <v>34</v>
      </c>
      <c r="P5764" s="241" t="s">
        <v>34</v>
      </c>
      <c r="Q5764" s="159" t="s">
        <v>34</v>
      </c>
      <c r="R5764" s="100" t="s">
        <v>34</v>
      </c>
      <c r="S5764" s="163">
        <v>1</v>
      </c>
      <c r="T5764" s="103" t="s">
        <v>35</v>
      </c>
      <c r="U5764" s="160" t="s">
        <v>28</v>
      </c>
      <c r="V5764" s="160" t="s">
        <v>29</v>
      </c>
      <c r="W5764" s="159"/>
      <c r="X5764" s="159"/>
    </row>
    <row r="5765" spans="1:24" ht="30.75">
      <c r="A5765" s="155">
        <f>A5764+1</f>
        <v>5763</v>
      </c>
      <c r="B5765" s="160" t="s">
        <v>4988</v>
      </c>
      <c r="C5765" s="159">
        <v>2022</v>
      </c>
      <c r="D5765" s="160" t="s">
        <v>28</v>
      </c>
      <c r="E5765" s="160" t="s">
        <v>37</v>
      </c>
      <c r="F5765" s="268" t="s">
        <v>6340</v>
      </c>
      <c r="G5765" s="160" t="s">
        <v>31</v>
      </c>
      <c r="H5765" s="161" t="s">
        <v>39</v>
      </c>
      <c r="I5765" s="160" t="s">
        <v>32</v>
      </c>
      <c r="J5765" s="161" t="s">
        <v>33</v>
      </c>
      <c r="K5765" s="240" t="s">
        <v>34</v>
      </c>
      <c r="L5765" s="241" t="s">
        <v>34</v>
      </c>
      <c r="M5765" s="241" t="s">
        <v>34</v>
      </c>
      <c r="N5765" s="241" t="s">
        <v>34</v>
      </c>
      <c r="O5765" s="241" t="s">
        <v>34</v>
      </c>
      <c r="P5765" s="241" t="s">
        <v>34</v>
      </c>
      <c r="Q5765" s="159" t="s">
        <v>34</v>
      </c>
      <c r="R5765" s="100" t="s">
        <v>34</v>
      </c>
      <c r="S5765" s="163">
        <v>1</v>
      </c>
      <c r="T5765" s="103" t="s">
        <v>35</v>
      </c>
      <c r="U5765" s="160" t="s">
        <v>28</v>
      </c>
      <c r="V5765" s="160" t="s">
        <v>37</v>
      </c>
      <c r="W5765" s="159"/>
      <c r="X5765" s="159"/>
    </row>
    <row r="5766" spans="1:24" ht="30.75">
      <c r="A5766" s="155">
        <f>A5765+1</f>
        <v>5764</v>
      </c>
      <c r="B5766" s="160" t="s">
        <v>4988</v>
      </c>
      <c r="C5766" s="159">
        <v>2022</v>
      </c>
      <c r="D5766" s="160" t="s">
        <v>28</v>
      </c>
      <c r="E5766" s="160" t="s">
        <v>40</v>
      </c>
      <c r="F5766" s="268" t="s">
        <v>6341</v>
      </c>
      <c r="G5766" s="160" t="s">
        <v>31</v>
      </c>
      <c r="H5766" s="161" t="s">
        <v>42</v>
      </c>
      <c r="I5766" s="160" t="s">
        <v>32</v>
      </c>
      <c r="J5766" s="160" t="s">
        <v>33</v>
      </c>
      <c r="K5766" s="240" t="s">
        <v>34</v>
      </c>
      <c r="L5766" s="241" t="s">
        <v>34</v>
      </c>
      <c r="M5766" s="241" t="s">
        <v>34</v>
      </c>
      <c r="N5766" s="241" t="s">
        <v>34</v>
      </c>
      <c r="O5766" s="241" t="s">
        <v>34</v>
      </c>
      <c r="P5766" s="241" t="s">
        <v>34</v>
      </c>
      <c r="Q5766" s="159" t="s">
        <v>34</v>
      </c>
      <c r="R5766" s="100" t="s">
        <v>34</v>
      </c>
      <c r="S5766" s="163">
        <v>1</v>
      </c>
      <c r="T5766" s="103" t="s">
        <v>35</v>
      </c>
      <c r="U5766" s="160" t="s">
        <v>28</v>
      </c>
      <c r="V5766" s="160" t="s">
        <v>43</v>
      </c>
      <c r="W5766" s="159"/>
      <c r="X5766" s="159"/>
    </row>
    <row r="5767" spans="1:24" ht="51">
      <c r="A5767" s="155">
        <f>A5766+1</f>
        <v>5765</v>
      </c>
      <c r="B5767" s="160" t="s">
        <v>4988</v>
      </c>
      <c r="C5767" s="159">
        <v>2022</v>
      </c>
      <c r="D5767" s="160" t="s">
        <v>28</v>
      </c>
      <c r="E5767" s="160" t="s">
        <v>6006</v>
      </c>
      <c r="F5767" s="268" t="s">
        <v>6342</v>
      </c>
      <c r="G5767" s="160" t="s">
        <v>31</v>
      </c>
      <c r="H5767" s="161" t="s">
        <v>42</v>
      </c>
      <c r="I5767" s="160" t="s">
        <v>32</v>
      </c>
      <c r="J5767" s="160" t="s">
        <v>33</v>
      </c>
      <c r="K5767" s="240" t="s">
        <v>34</v>
      </c>
      <c r="L5767" s="241" t="s">
        <v>34</v>
      </c>
      <c r="M5767" s="241" t="s">
        <v>34</v>
      </c>
      <c r="N5767" s="241" t="s">
        <v>34</v>
      </c>
      <c r="O5767" s="241" t="s">
        <v>34</v>
      </c>
      <c r="P5767" s="241" t="s">
        <v>34</v>
      </c>
      <c r="Q5767" s="159" t="s">
        <v>34</v>
      </c>
      <c r="R5767" s="100" t="s">
        <v>34</v>
      </c>
      <c r="S5767" s="163">
        <v>1</v>
      </c>
      <c r="T5767" s="103" t="s">
        <v>35</v>
      </c>
      <c r="U5767" s="160" t="s">
        <v>28</v>
      </c>
      <c r="V5767" s="160" t="s">
        <v>62</v>
      </c>
      <c r="W5767" s="159"/>
      <c r="X5767" s="159"/>
    </row>
    <row r="5768" spans="1:24" ht="41.25">
      <c r="A5768" s="155">
        <f>A5767+1</f>
        <v>5766</v>
      </c>
      <c r="B5768" s="160" t="s">
        <v>4988</v>
      </c>
      <c r="C5768" s="159">
        <v>2022</v>
      </c>
      <c r="D5768" s="160" t="s">
        <v>28</v>
      </c>
      <c r="E5768" s="160" t="s">
        <v>63</v>
      </c>
      <c r="F5768" s="268" t="s">
        <v>6343</v>
      </c>
      <c r="G5768" s="160" t="s">
        <v>193</v>
      </c>
      <c r="H5768" s="161" t="s">
        <v>120</v>
      </c>
      <c r="I5768" s="160" t="s">
        <v>32</v>
      </c>
      <c r="J5768" s="160" t="s">
        <v>33</v>
      </c>
      <c r="K5768" s="240" t="s">
        <v>34</v>
      </c>
      <c r="L5768" s="241" t="s">
        <v>34</v>
      </c>
      <c r="M5768" s="241" t="s">
        <v>34</v>
      </c>
      <c r="N5768" s="241" t="s">
        <v>34</v>
      </c>
      <c r="O5768" s="241" t="s">
        <v>34</v>
      </c>
      <c r="P5768" s="241" t="s">
        <v>34</v>
      </c>
      <c r="Q5768" s="159" t="s">
        <v>34</v>
      </c>
      <c r="R5768" s="100" t="s">
        <v>34</v>
      </c>
      <c r="S5768" s="163">
        <v>1</v>
      </c>
      <c r="T5768" s="103" t="s">
        <v>35</v>
      </c>
      <c r="U5768" s="160" t="s">
        <v>28</v>
      </c>
      <c r="V5768" s="160" t="s">
        <v>63</v>
      </c>
      <c r="W5768" s="159"/>
      <c r="X5768" s="159"/>
    </row>
    <row r="5769" spans="1:24" ht="30.75">
      <c r="A5769" s="155">
        <f>A5768+1</f>
        <v>5767</v>
      </c>
      <c r="B5769" s="160" t="s">
        <v>4988</v>
      </c>
      <c r="C5769" s="159">
        <v>2022</v>
      </c>
      <c r="D5769" s="160" t="s">
        <v>28</v>
      </c>
      <c r="E5769" s="160" t="s">
        <v>6006</v>
      </c>
      <c r="F5769" s="268" t="s">
        <v>6344</v>
      </c>
      <c r="G5769" s="160" t="s">
        <v>31</v>
      </c>
      <c r="H5769" s="161" t="s">
        <v>42</v>
      </c>
      <c r="I5769" s="160" t="s">
        <v>32</v>
      </c>
      <c r="J5769" s="160" t="s">
        <v>33</v>
      </c>
      <c r="K5769" s="240" t="s">
        <v>34</v>
      </c>
      <c r="L5769" s="241" t="s">
        <v>34</v>
      </c>
      <c r="M5769" s="241" t="s">
        <v>34</v>
      </c>
      <c r="N5769" s="241" t="s">
        <v>34</v>
      </c>
      <c r="O5769" s="241" t="s">
        <v>34</v>
      </c>
      <c r="P5769" s="241" t="s">
        <v>34</v>
      </c>
      <c r="Q5769" s="159" t="s">
        <v>34</v>
      </c>
      <c r="R5769" s="100" t="s">
        <v>34</v>
      </c>
      <c r="S5769" s="163">
        <v>1</v>
      </c>
      <c r="T5769" s="103" t="s">
        <v>35</v>
      </c>
      <c r="U5769" s="160" t="s">
        <v>28</v>
      </c>
      <c r="V5769" s="160" t="s">
        <v>554</v>
      </c>
      <c r="W5769" s="159"/>
      <c r="X5769" s="159"/>
    </row>
    <row r="5770" spans="1:24" ht="51">
      <c r="A5770" s="155">
        <f>A5769+1</f>
        <v>5768</v>
      </c>
      <c r="B5770" s="160" t="s">
        <v>4988</v>
      </c>
      <c r="C5770" s="159">
        <v>2022</v>
      </c>
      <c r="D5770" s="160" t="s">
        <v>74</v>
      </c>
      <c r="E5770" s="160" t="s">
        <v>75</v>
      </c>
      <c r="F5770" s="268" t="s">
        <v>6345</v>
      </c>
      <c r="G5770" s="160" t="s">
        <v>5354</v>
      </c>
      <c r="H5770" s="161" t="s">
        <v>39</v>
      </c>
      <c r="I5770" s="160" t="s">
        <v>32</v>
      </c>
      <c r="J5770" s="160" t="s">
        <v>33</v>
      </c>
      <c r="K5770" s="240" t="s">
        <v>48</v>
      </c>
      <c r="L5770" s="241" t="s">
        <v>34</v>
      </c>
      <c r="M5770" s="241" t="s">
        <v>48</v>
      </c>
      <c r="N5770" s="241" t="s">
        <v>34</v>
      </c>
      <c r="O5770" s="241" t="s">
        <v>48</v>
      </c>
      <c r="P5770" s="241" t="s">
        <v>34</v>
      </c>
      <c r="Q5770" s="159" t="s">
        <v>34</v>
      </c>
      <c r="R5770" s="100" t="s">
        <v>34</v>
      </c>
      <c r="S5770" s="163">
        <v>1</v>
      </c>
      <c r="T5770" s="103" t="s">
        <v>77</v>
      </c>
      <c r="U5770" s="160" t="s">
        <v>74</v>
      </c>
      <c r="V5770" s="160" t="s">
        <v>75</v>
      </c>
      <c r="W5770" s="159"/>
      <c r="X5770" s="159"/>
    </row>
    <row r="5771" spans="1:24" ht="41.25">
      <c r="A5771" s="155">
        <f>A5770+1</f>
        <v>5769</v>
      </c>
      <c r="B5771" s="160" t="s">
        <v>4988</v>
      </c>
      <c r="C5771" s="159">
        <v>2022</v>
      </c>
      <c r="D5771" s="160" t="s">
        <v>74</v>
      </c>
      <c r="E5771" s="160" t="s">
        <v>79</v>
      </c>
      <c r="F5771" s="268" t="s">
        <v>6346</v>
      </c>
      <c r="G5771" s="160" t="s">
        <v>5354</v>
      </c>
      <c r="H5771" s="161" t="s">
        <v>39</v>
      </c>
      <c r="I5771" s="160" t="s">
        <v>32</v>
      </c>
      <c r="J5771" s="160" t="s">
        <v>33</v>
      </c>
      <c r="K5771" s="240" t="s">
        <v>34</v>
      </c>
      <c r="L5771" s="241" t="s">
        <v>34</v>
      </c>
      <c r="M5771" s="241" t="s">
        <v>34</v>
      </c>
      <c r="N5771" s="241" t="s">
        <v>34</v>
      </c>
      <c r="O5771" s="241" t="s">
        <v>34</v>
      </c>
      <c r="P5771" s="241" t="s">
        <v>34</v>
      </c>
      <c r="Q5771" s="159" t="s">
        <v>34</v>
      </c>
      <c r="R5771" s="100" t="s">
        <v>34</v>
      </c>
      <c r="S5771" s="163">
        <v>1</v>
      </c>
      <c r="T5771" s="103" t="s">
        <v>77</v>
      </c>
      <c r="U5771" s="160" t="s">
        <v>74</v>
      </c>
      <c r="V5771" s="160" t="s">
        <v>79</v>
      </c>
      <c r="W5771" s="159"/>
      <c r="X5771" s="159"/>
    </row>
    <row r="5772" spans="1:24" ht="41.25">
      <c r="A5772" s="155">
        <f>A5771+1</f>
        <v>5770</v>
      </c>
      <c r="B5772" s="160" t="s">
        <v>4988</v>
      </c>
      <c r="C5772" s="159">
        <v>2022</v>
      </c>
      <c r="D5772" s="160" t="s">
        <v>28</v>
      </c>
      <c r="E5772" s="160" t="s">
        <v>262</v>
      </c>
      <c r="F5772" s="268" t="s">
        <v>6347</v>
      </c>
      <c r="G5772" s="160" t="s">
        <v>31</v>
      </c>
      <c r="H5772" s="161" t="s">
        <v>29</v>
      </c>
      <c r="I5772" s="160" t="s">
        <v>32</v>
      </c>
      <c r="J5772" s="160" t="s">
        <v>33</v>
      </c>
      <c r="K5772" s="240" t="s">
        <v>34</v>
      </c>
      <c r="L5772" s="241" t="s">
        <v>34</v>
      </c>
      <c r="M5772" s="241" t="s">
        <v>34</v>
      </c>
      <c r="N5772" s="241" t="s">
        <v>34</v>
      </c>
      <c r="O5772" s="241" t="s">
        <v>34</v>
      </c>
      <c r="P5772" s="241" t="s">
        <v>34</v>
      </c>
      <c r="Q5772" s="159" t="s">
        <v>34</v>
      </c>
      <c r="R5772" s="100" t="s">
        <v>34</v>
      </c>
      <c r="S5772" s="163">
        <v>1</v>
      </c>
      <c r="T5772" s="103" t="s">
        <v>5505</v>
      </c>
      <c r="U5772" s="160" t="s">
        <v>4585</v>
      </c>
      <c r="V5772" s="160" t="s">
        <v>4585</v>
      </c>
      <c r="W5772" s="159"/>
      <c r="X5772" s="159"/>
    </row>
    <row r="5773" spans="1:24" ht="41.25">
      <c r="A5773" s="155">
        <f>A5772+1</f>
        <v>5771</v>
      </c>
      <c r="B5773" s="160" t="s">
        <v>4988</v>
      </c>
      <c r="C5773" s="159">
        <v>2022</v>
      </c>
      <c r="D5773" s="160" t="s">
        <v>28</v>
      </c>
      <c r="E5773" s="160" t="s">
        <v>262</v>
      </c>
      <c r="F5773" s="268" t="s">
        <v>6348</v>
      </c>
      <c r="G5773" s="160" t="s">
        <v>31</v>
      </c>
      <c r="H5773" s="161" t="s">
        <v>29</v>
      </c>
      <c r="I5773" s="160" t="s">
        <v>32</v>
      </c>
      <c r="J5773" s="160" t="s">
        <v>33</v>
      </c>
      <c r="K5773" s="240" t="s">
        <v>34</v>
      </c>
      <c r="L5773" s="241" t="s">
        <v>34</v>
      </c>
      <c r="M5773" s="241" t="s">
        <v>34</v>
      </c>
      <c r="N5773" s="241" t="s">
        <v>34</v>
      </c>
      <c r="O5773" s="241" t="s">
        <v>48</v>
      </c>
      <c r="P5773" s="241" t="s">
        <v>34</v>
      </c>
      <c r="Q5773" s="159" t="s">
        <v>34</v>
      </c>
      <c r="R5773" s="100" t="s">
        <v>34</v>
      </c>
      <c r="S5773" s="163">
        <v>1</v>
      </c>
      <c r="T5773" s="103" t="s">
        <v>5505</v>
      </c>
      <c r="U5773" s="160" t="s">
        <v>262</v>
      </c>
      <c r="V5773" s="160" t="s">
        <v>262</v>
      </c>
      <c r="W5773" s="159"/>
      <c r="X5773" s="159"/>
    </row>
    <row r="5774" spans="1:24" ht="41.25">
      <c r="A5774" s="155">
        <f>A5773+1</f>
        <v>5772</v>
      </c>
      <c r="B5774" s="160" t="s">
        <v>4988</v>
      </c>
      <c r="C5774" s="159">
        <v>2022</v>
      </c>
      <c r="D5774" s="160" t="s">
        <v>28</v>
      </c>
      <c r="E5774" s="160" t="s">
        <v>270</v>
      </c>
      <c r="F5774" s="268" t="s">
        <v>6349</v>
      </c>
      <c r="G5774" s="160" t="s">
        <v>31</v>
      </c>
      <c r="H5774" s="161" t="s">
        <v>42</v>
      </c>
      <c r="I5774" s="160" t="s">
        <v>32</v>
      </c>
      <c r="J5774" s="160" t="s">
        <v>33</v>
      </c>
      <c r="K5774" s="240" t="s">
        <v>34</v>
      </c>
      <c r="L5774" s="241" t="s">
        <v>34</v>
      </c>
      <c r="M5774" s="241" t="s">
        <v>34</v>
      </c>
      <c r="N5774" s="241" t="s">
        <v>34</v>
      </c>
      <c r="O5774" s="241" t="s">
        <v>34</v>
      </c>
      <c r="P5774" s="241" t="s">
        <v>34</v>
      </c>
      <c r="Q5774" s="159" t="s">
        <v>34</v>
      </c>
      <c r="R5774" s="100" t="s">
        <v>34</v>
      </c>
      <c r="S5774" s="163">
        <v>1</v>
      </c>
      <c r="T5774" s="103" t="s">
        <v>272</v>
      </c>
      <c r="U5774" s="160" t="s">
        <v>536</v>
      </c>
      <c r="V5774" s="160" t="s">
        <v>273</v>
      </c>
      <c r="W5774" s="159"/>
      <c r="X5774" s="159"/>
    </row>
    <row r="5775" spans="1:24" ht="41.25">
      <c r="A5775" s="155">
        <f>A5774+1</f>
        <v>5773</v>
      </c>
      <c r="B5775" s="160" t="s">
        <v>4988</v>
      </c>
      <c r="C5775" s="159">
        <v>2022</v>
      </c>
      <c r="D5775" s="160" t="s">
        <v>28</v>
      </c>
      <c r="E5775" s="160" t="s">
        <v>270</v>
      </c>
      <c r="F5775" s="268" t="s">
        <v>6350</v>
      </c>
      <c r="G5775" s="160" t="s">
        <v>31</v>
      </c>
      <c r="H5775" s="161" t="s">
        <v>42</v>
      </c>
      <c r="I5775" s="160" t="s">
        <v>32</v>
      </c>
      <c r="J5775" s="160" t="s">
        <v>33</v>
      </c>
      <c r="K5775" s="240" t="s">
        <v>34</v>
      </c>
      <c r="L5775" s="241" t="s">
        <v>34</v>
      </c>
      <c r="M5775" s="241" t="s">
        <v>34</v>
      </c>
      <c r="N5775" s="241" t="s">
        <v>34</v>
      </c>
      <c r="O5775" s="241" t="s">
        <v>34</v>
      </c>
      <c r="P5775" s="241" t="s">
        <v>34</v>
      </c>
      <c r="Q5775" s="159" t="s">
        <v>34</v>
      </c>
      <c r="R5775" s="100" t="s">
        <v>48</v>
      </c>
      <c r="S5775" s="163">
        <v>1</v>
      </c>
      <c r="T5775" s="103" t="s">
        <v>272</v>
      </c>
      <c r="U5775" s="160" t="s">
        <v>536</v>
      </c>
      <c r="V5775" s="160" t="s">
        <v>276</v>
      </c>
      <c r="W5775" s="159"/>
      <c r="X5775" s="159"/>
    </row>
    <row r="5776" spans="1:24" ht="41.25">
      <c r="A5776" s="155">
        <f>A5775+1</f>
        <v>5774</v>
      </c>
      <c r="B5776" s="160" t="s">
        <v>4988</v>
      </c>
      <c r="C5776" s="159">
        <v>2022</v>
      </c>
      <c r="D5776" s="160" t="s">
        <v>28</v>
      </c>
      <c r="E5776" s="160" t="s">
        <v>270</v>
      </c>
      <c r="F5776" s="268" t="s">
        <v>6351</v>
      </c>
      <c r="G5776" s="160" t="s">
        <v>31</v>
      </c>
      <c r="H5776" s="161" t="s">
        <v>42</v>
      </c>
      <c r="I5776" s="160" t="s">
        <v>32</v>
      </c>
      <c r="J5776" s="160" t="s">
        <v>33</v>
      </c>
      <c r="K5776" s="240" t="s">
        <v>34</v>
      </c>
      <c r="L5776" s="241" t="s">
        <v>34</v>
      </c>
      <c r="M5776" s="241" t="s">
        <v>34</v>
      </c>
      <c r="N5776" s="241" t="s">
        <v>34</v>
      </c>
      <c r="O5776" s="241" t="s">
        <v>34</v>
      </c>
      <c r="P5776" s="241" t="s">
        <v>34</v>
      </c>
      <c r="Q5776" s="159" t="s">
        <v>34</v>
      </c>
      <c r="R5776" s="100" t="s">
        <v>34</v>
      </c>
      <c r="S5776" s="163">
        <v>1</v>
      </c>
      <c r="T5776" s="103" t="s">
        <v>272</v>
      </c>
      <c r="U5776" s="160" t="s">
        <v>536</v>
      </c>
      <c r="V5776" s="160" t="s">
        <v>276</v>
      </c>
      <c r="W5776" s="159"/>
      <c r="X5776" s="159"/>
    </row>
    <row r="5777" spans="1:24" ht="41.25">
      <c r="A5777" s="155">
        <f>A5776+1</f>
        <v>5775</v>
      </c>
      <c r="B5777" s="160" t="s">
        <v>4988</v>
      </c>
      <c r="C5777" s="159">
        <v>2022</v>
      </c>
      <c r="D5777" s="160" t="s">
        <v>139</v>
      </c>
      <c r="E5777" s="160" t="s">
        <v>483</v>
      </c>
      <c r="F5777" s="268" t="s">
        <v>6352</v>
      </c>
      <c r="G5777" s="160" t="s">
        <v>31</v>
      </c>
      <c r="H5777" s="161" t="s">
        <v>39</v>
      </c>
      <c r="I5777" s="160" t="s">
        <v>71</v>
      </c>
      <c r="J5777" s="160" t="s">
        <v>142</v>
      </c>
      <c r="K5777" s="240" t="s">
        <v>34</v>
      </c>
      <c r="L5777" s="241" t="s">
        <v>34</v>
      </c>
      <c r="M5777" s="241" t="s">
        <v>34</v>
      </c>
      <c r="N5777" s="241" t="s">
        <v>34</v>
      </c>
      <c r="O5777" s="241" t="s">
        <v>34</v>
      </c>
      <c r="P5777" s="241" t="s">
        <v>34</v>
      </c>
      <c r="Q5777" s="159" t="s">
        <v>34</v>
      </c>
      <c r="R5777" s="100" t="s">
        <v>34</v>
      </c>
      <c r="S5777" s="163">
        <v>1</v>
      </c>
      <c r="T5777" s="103" t="s">
        <v>143</v>
      </c>
      <c r="U5777" s="160" t="s">
        <v>139</v>
      </c>
      <c r="V5777" s="160" t="s">
        <v>483</v>
      </c>
      <c r="W5777" s="159"/>
      <c r="X5777" s="159"/>
    </row>
    <row r="5778" spans="1:24" ht="41.25">
      <c r="A5778" s="155">
        <f>A5777+1</f>
        <v>5776</v>
      </c>
      <c r="B5778" s="160" t="s">
        <v>4988</v>
      </c>
      <c r="C5778" s="159">
        <v>2022</v>
      </c>
      <c r="D5778" s="160" t="s">
        <v>139</v>
      </c>
      <c r="E5778" s="160" t="s">
        <v>483</v>
      </c>
      <c r="F5778" s="268" t="s">
        <v>6353</v>
      </c>
      <c r="G5778" s="160" t="s">
        <v>31</v>
      </c>
      <c r="H5778" s="161" t="s">
        <v>39</v>
      </c>
      <c r="I5778" s="160" t="s">
        <v>71</v>
      </c>
      <c r="J5778" s="160" t="s">
        <v>142</v>
      </c>
      <c r="K5778" s="240" t="s">
        <v>34</v>
      </c>
      <c r="L5778" s="241" t="s">
        <v>34</v>
      </c>
      <c r="M5778" s="241" t="s">
        <v>34</v>
      </c>
      <c r="N5778" s="241" t="s">
        <v>34</v>
      </c>
      <c r="O5778" s="241" t="s">
        <v>34</v>
      </c>
      <c r="P5778" s="241" t="s">
        <v>34</v>
      </c>
      <c r="Q5778" s="159" t="s">
        <v>34</v>
      </c>
      <c r="R5778" s="100" t="s">
        <v>34</v>
      </c>
      <c r="S5778" s="163">
        <v>1</v>
      </c>
      <c r="T5778" s="103" t="s">
        <v>143</v>
      </c>
      <c r="U5778" s="160" t="s">
        <v>139</v>
      </c>
      <c r="V5778" s="160" t="s">
        <v>483</v>
      </c>
      <c r="W5778" s="159"/>
      <c r="X5778" s="159"/>
    </row>
    <row r="5779" spans="1:24" ht="41.25">
      <c r="A5779" s="155">
        <f>A5778+1</f>
        <v>5777</v>
      </c>
      <c r="B5779" s="160" t="s">
        <v>4988</v>
      </c>
      <c r="C5779" s="159">
        <v>2022</v>
      </c>
      <c r="D5779" s="160" t="s">
        <v>139</v>
      </c>
      <c r="E5779" s="160" t="s">
        <v>483</v>
      </c>
      <c r="F5779" s="268" t="s">
        <v>6354</v>
      </c>
      <c r="G5779" s="160" t="s">
        <v>31</v>
      </c>
      <c r="H5779" s="161" t="s">
        <v>39</v>
      </c>
      <c r="I5779" s="160" t="s">
        <v>71</v>
      </c>
      <c r="J5779" s="160" t="s">
        <v>142</v>
      </c>
      <c r="K5779" s="240" t="s">
        <v>34</v>
      </c>
      <c r="L5779" s="241" t="s">
        <v>34</v>
      </c>
      <c r="M5779" s="241" t="s">
        <v>34</v>
      </c>
      <c r="N5779" s="241" t="s">
        <v>34</v>
      </c>
      <c r="O5779" s="241" t="s">
        <v>34</v>
      </c>
      <c r="P5779" s="241" t="s">
        <v>34</v>
      </c>
      <c r="Q5779" s="159" t="s">
        <v>34</v>
      </c>
      <c r="R5779" s="100" t="s">
        <v>34</v>
      </c>
      <c r="S5779" s="163">
        <v>1</v>
      </c>
      <c r="T5779" s="103" t="s">
        <v>143</v>
      </c>
      <c r="U5779" s="160" t="s">
        <v>139</v>
      </c>
      <c r="V5779" s="160" t="s">
        <v>483</v>
      </c>
      <c r="W5779" s="159"/>
      <c r="X5779" s="159"/>
    </row>
    <row r="5780" spans="1:24" ht="41.25">
      <c r="A5780" s="155">
        <f>A5779+1</f>
        <v>5778</v>
      </c>
      <c r="B5780" s="160" t="s">
        <v>4988</v>
      </c>
      <c r="C5780" s="159">
        <v>2022</v>
      </c>
      <c r="D5780" s="160" t="s">
        <v>139</v>
      </c>
      <c r="E5780" s="160" t="s">
        <v>483</v>
      </c>
      <c r="F5780" s="268" t="s">
        <v>6355</v>
      </c>
      <c r="G5780" s="160" t="s">
        <v>31</v>
      </c>
      <c r="H5780" s="161" t="s">
        <v>39</v>
      </c>
      <c r="I5780" s="160" t="s">
        <v>71</v>
      </c>
      <c r="J5780" s="160" t="s">
        <v>142</v>
      </c>
      <c r="K5780" s="240" t="s">
        <v>34</v>
      </c>
      <c r="L5780" s="241" t="s">
        <v>34</v>
      </c>
      <c r="M5780" s="241" t="s">
        <v>48</v>
      </c>
      <c r="N5780" s="241" t="s">
        <v>34</v>
      </c>
      <c r="O5780" s="241" t="s">
        <v>34</v>
      </c>
      <c r="P5780" s="241" t="s">
        <v>34</v>
      </c>
      <c r="Q5780" s="159" t="s">
        <v>34</v>
      </c>
      <c r="R5780" s="100" t="s">
        <v>34</v>
      </c>
      <c r="S5780" s="163">
        <v>1</v>
      </c>
      <c r="T5780" s="103" t="s">
        <v>143</v>
      </c>
      <c r="U5780" s="160" t="s">
        <v>139</v>
      </c>
      <c r="V5780" s="160" t="s">
        <v>483</v>
      </c>
      <c r="W5780" s="159"/>
      <c r="X5780" s="159"/>
    </row>
    <row r="5781" spans="1:24" ht="81">
      <c r="A5781" s="155">
        <f>A5780+1</f>
        <v>5779</v>
      </c>
      <c r="B5781" s="160" t="s">
        <v>4988</v>
      </c>
      <c r="C5781" s="159">
        <v>2022</v>
      </c>
      <c r="D5781" s="160" t="s">
        <v>139</v>
      </c>
      <c r="E5781" s="160" t="s">
        <v>483</v>
      </c>
      <c r="F5781" s="268" t="s">
        <v>6356</v>
      </c>
      <c r="G5781" s="160" t="s">
        <v>426</v>
      </c>
      <c r="H5781" s="161" t="s">
        <v>83</v>
      </c>
      <c r="I5781" s="160" t="s">
        <v>71</v>
      </c>
      <c r="J5781" s="160" t="s">
        <v>142</v>
      </c>
      <c r="K5781" s="240" t="s">
        <v>34</v>
      </c>
      <c r="L5781" s="241" t="s">
        <v>34</v>
      </c>
      <c r="M5781" s="241" t="s">
        <v>34</v>
      </c>
      <c r="N5781" s="241" t="s">
        <v>34</v>
      </c>
      <c r="O5781" s="241" t="s">
        <v>34</v>
      </c>
      <c r="P5781" s="241" t="s">
        <v>34</v>
      </c>
      <c r="Q5781" s="159" t="s">
        <v>34</v>
      </c>
      <c r="R5781" s="100" t="s">
        <v>34</v>
      </c>
      <c r="S5781" s="163">
        <v>1</v>
      </c>
      <c r="T5781" s="103" t="s">
        <v>143</v>
      </c>
      <c r="U5781" s="160" t="s">
        <v>139</v>
      </c>
      <c r="V5781" s="160" t="s">
        <v>483</v>
      </c>
      <c r="W5781" s="159"/>
      <c r="X5781" s="159"/>
    </row>
    <row r="5782" spans="1:24" ht="81">
      <c r="A5782" s="155">
        <f>A5781+1</f>
        <v>5780</v>
      </c>
      <c r="B5782" s="160" t="s">
        <v>4988</v>
      </c>
      <c r="C5782" s="159">
        <v>2022</v>
      </c>
      <c r="D5782" s="160" t="s">
        <v>139</v>
      </c>
      <c r="E5782" s="160" t="s">
        <v>483</v>
      </c>
      <c r="F5782" s="268" t="s">
        <v>6357</v>
      </c>
      <c r="G5782" s="160" t="s">
        <v>426</v>
      </c>
      <c r="H5782" s="161" t="s">
        <v>83</v>
      </c>
      <c r="I5782" s="160" t="s">
        <v>71</v>
      </c>
      <c r="J5782" s="160" t="s">
        <v>142</v>
      </c>
      <c r="K5782" s="240" t="s">
        <v>34</v>
      </c>
      <c r="L5782" s="241" t="s">
        <v>34</v>
      </c>
      <c r="M5782" s="241" t="s">
        <v>48</v>
      </c>
      <c r="N5782" s="241" t="s">
        <v>34</v>
      </c>
      <c r="O5782" s="241" t="s">
        <v>34</v>
      </c>
      <c r="P5782" s="241" t="s">
        <v>34</v>
      </c>
      <c r="Q5782" s="159" t="s">
        <v>34</v>
      </c>
      <c r="R5782" s="100" t="s">
        <v>34</v>
      </c>
      <c r="S5782" s="163">
        <v>1</v>
      </c>
      <c r="T5782" s="103" t="s">
        <v>143</v>
      </c>
      <c r="U5782" s="160" t="s">
        <v>139</v>
      </c>
      <c r="V5782" s="160" t="s">
        <v>483</v>
      </c>
      <c r="W5782" s="159"/>
      <c r="X5782" s="159"/>
    </row>
    <row r="5783" spans="1:24" ht="41.25">
      <c r="A5783" s="155">
        <f>A5782+1</f>
        <v>5781</v>
      </c>
      <c r="B5783" s="160" t="s">
        <v>4988</v>
      </c>
      <c r="C5783" s="159">
        <v>2022</v>
      </c>
      <c r="D5783" s="160" t="s">
        <v>139</v>
      </c>
      <c r="E5783" s="160" t="s">
        <v>483</v>
      </c>
      <c r="F5783" s="268" t="s">
        <v>6358</v>
      </c>
      <c r="G5783" s="160" t="s">
        <v>31</v>
      </c>
      <c r="H5783" s="161" t="s">
        <v>39</v>
      </c>
      <c r="I5783" s="160" t="s">
        <v>71</v>
      </c>
      <c r="J5783" s="160" t="s">
        <v>142</v>
      </c>
      <c r="K5783" s="240" t="s">
        <v>34</v>
      </c>
      <c r="L5783" s="241" t="s">
        <v>34</v>
      </c>
      <c r="M5783" s="241" t="s">
        <v>34</v>
      </c>
      <c r="N5783" s="241" t="s">
        <v>34</v>
      </c>
      <c r="O5783" s="241" t="s">
        <v>34</v>
      </c>
      <c r="P5783" s="241" t="s">
        <v>34</v>
      </c>
      <c r="Q5783" s="159" t="s">
        <v>34</v>
      </c>
      <c r="R5783" s="100" t="s">
        <v>34</v>
      </c>
      <c r="S5783" s="163">
        <v>1</v>
      </c>
      <c r="T5783" s="103" t="s">
        <v>143</v>
      </c>
      <c r="U5783" s="160" t="s">
        <v>139</v>
      </c>
      <c r="V5783" s="160" t="s">
        <v>483</v>
      </c>
      <c r="W5783" s="159"/>
      <c r="X5783" s="159"/>
    </row>
    <row r="5784" spans="1:24" ht="81">
      <c r="A5784" s="155">
        <f>A5783+1</f>
        <v>5782</v>
      </c>
      <c r="B5784" s="160" t="s">
        <v>4988</v>
      </c>
      <c r="C5784" s="159">
        <v>2022</v>
      </c>
      <c r="D5784" s="160" t="s">
        <v>139</v>
      </c>
      <c r="E5784" s="160" t="s">
        <v>483</v>
      </c>
      <c r="F5784" s="268" t="s">
        <v>6359</v>
      </c>
      <c r="G5784" s="160" t="s">
        <v>426</v>
      </c>
      <c r="H5784" s="161" t="s">
        <v>83</v>
      </c>
      <c r="I5784" s="160" t="s">
        <v>71</v>
      </c>
      <c r="J5784" s="160" t="s">
        <v>142</v>
      </c>
      <c r="K5784" s="240" t="s">
        <v>34</v>
      </c>
      <c r="L5784" s="241" t="s">
        <v>34</v>
      </c>
      <c r="M5784" s="241" t="s">
        <v>34</v>
      </c>
      <c r="N5784" s="241" t="s">
        <v>34</v>
      </c>
      <c r="O5784" s="241" t="s">
        <v>34</v>
      </c>
      <c r="P5784" s="241" t="s">
        <v>34</v>
      </c>
      <c r="Q5784" s="159" t="s">
        <v>34</v>
      </c>
      <c r="R5784" s="100" t="s">
        <v>34</v>
      </c>
      <c r="S5784" s="163">
        <v>1</v>
      </c>
      <c r="T5784" s="103" t="s">
        <v>143</v>
      </c>
      <c r="U5784" s="160" t="s">
        <v>139</v>
      </c>
      <c r="V5784" s="160" t="s">
        <v>483</v>
      </c>
      <c r="W5784" s="159"/>
      <c r="X5784" s="159"/>
    </row>
    <row r="5785" spans="1:24" ht="41.25">
      <c r="A5785" s="155">
        <f>A5784+1</f>
        <v>5783</v>
      </c>
      <c r="B5785" s="160" t="s">
        <v>4988</v>
      </c>
      <c r="C5785" s="159">
        <v>2022</v>
      </c>
      <c r="D5785" s="160" t="s">
        <v>139</v>
      </c>
      <c r="E5785" s="160" t="s">
        <v>483</v>
      </c>
      <c r="F5785" s="268" t="s">
        <v>6360</v>
      </c>
      <c r="G5785" s="160" t="s">
        <v>31</v>
      </c>
      <c r="H5785" s="161" t="s">
        <v>39</v>
      </c>
      <c r="I5785" s="160" t="s">
        <v>71</v>
      </c>
      <c r="J5785" s="160" t="s">
        <v>142</v>
      </c>
      <c r="K5785" s="240" t="s">
        <v>34</v>
      </c>
      <c r="L5785" s="241" t="s">
        <v>34</v>
      </c>
      <c r="M5785" s="241" t="s">
        <v>34</v>
      </c>
      <c r="N5785" s="241" t="s">
        <v>34</v>
      </c>
      <c r="O5785" s="241" t="s">
        <v>34</v>
      </c>
      <c r="P5785" s="241" t="s">
        <v>34</v>
      </c>
      <c r="Q5785" s="159" t="s">
        <v>34</v>
      </c>
      <c r="R5785" s="100" t="s">
        <v>34</v>
      </c>
      <c r="S5785" s="163">
        <v>1</v>
      </c>
      <c r="T5785" s="103" t="s">
        <v>143</v>
      </c>
      <c r="U5785" s="160" t="s">
        <v>139</v>
      </c>
      <c r="V5785" s="160" t="s">
        <v>483</v>
      </c>
      <c r="W5785" s="159"/>
      <c r="X5785" s="159"/>
    </row>
    <row r="5786" spans="1:24" ht="81">
      <c r="A5786" s="155">
        <f>A5785+1</f>
        <v>5784</v>
      </c>
      <c r="B5786" s="160" t="s">
        <v>4988</v>
      </c>
      <c r="C5786" s="159">
        <v>2022</v>
      </c>
      <c r="D5786" s="160" t="s">
        <v>139</v>
      </c>
      <c r="E5786" s="160" t="s">
        <v>483</v>
      </c>
      <c r="F5786" s="268" t="s">
        <v>6361</v>
      </c>
      <c r="G5786" s="160" t="s">
        <v>426</v>
      </c>
      <c r="H5786" s="161" t="s">
        <v>83</v>
      </c>
      <c r="I5786" s="160" t="s">
        <v>71</v>
      </c>
      <c r="J5786" s="160" t="s">
        <v>142</v>
      </c>
      <c r="K5786" s="240" t="s">
        <v>48</v>
      </c>
      <c r="L5786" s="241" t="s">
        <v>34</v>
      </c>
      <c r="M5786" s="241" t="s">
        <v>34</v>
      </c>
      <c r="N5786" s="241" t="s">
        <v>34</v>
      </c>
      <c r="O5786" s="241" t="s">
        <v>34</v>
      </c>
      <c r="P5786" s="241" t="s">
        <v>34</v>
      </c>
      <c r="Q5786" s="159" t="s">
        <v>34</v>
      </c>
      <c r="R5786" s="100" t="s">
        <v>34</v>
      </c>
      <c r="S5786" s="163">
        <v>1</v>
      </c>
      <c r="T5786" s="103" t="s">
        <v>143</v>
      </c>
      <c r="U5786" s="160" t="s">
        <v>139</v>
      </c>
      <c r="V5786" s="160" t="s">
        <v>483</v>
      </c>
      <c r="W5786" s="159"/>
      <c r="X5786" s="159"/>
    </row>
    <row r="5787" spans="1:24" ht="81">
      <c r="A5787" s="155">
        <f>A5786+1</f>
        <v>5785</v>
      </c>
      <c r="B5787" s="160" t="s">
        <v>4988</v>
      </c>
      <c r="C5787" s="159">
        <v>2022</v>
      </c>
      <c r="D5787" s="160" t="s">
        <v>139</v>
      </c>
      <c r="E5787" s="160" t="s">
        <v>483</v>
      </c>
      <c r="F5787" s="268" t="s">
        <v>6362</v>
      </c>
      <c r="G5787" s="160" t="s">
        <v>426</v>
      </c>
      <c r="H5787" s="161" t="s">
        <v>83</v>
      </c>
      <c r="I5787" s="160" t="s">
        <v>71</v>
      </c>
      <c r="J5787" s="160" t="s">
        <v>142</v>
      </c>
      <c r="K5787" s="240" t="s">
        <v>34</v>
      </c>
      <c r="L5787" s="241" t="s">
        <v>34</v>
      </c>
      <c r="M5787" s="241" t="s">
        <v>34</v>
      </c>
      <c r="N5787" s="241" t="s">
        <v>34</v>
      </c>
      <c r="O5787" s="241" t="s">
        <v>34</v>
      </c>
      <c r="P5787" s="241" t="s">
        <v>34</v>
      </c>
      <c r="Q5787" s="159" t="s">
        <v>34</v>
      </c>
      <c r="R5787" s="100" t="s">
        <v>34</v>
      </c>
      <c r="S5787" s="163">
        <v>1</v>
      </c>
      <c r="T5787" s="103" t="s">
        <v>143</v>
      </c>
      <c r="U5787" s="160" t="s">
        <v>139</v>
      </c>
      <c r="V5787" s="160" t="s">
        <v>483</v>
      </c>
      <c r="W5787" s="159"/>
      <c r="X5787" s="159"/>
    </row>
    <row r="5788" spans="1:24" ht="81">
      <c r="A5788" s="155">
        <f>A5787+1</f>
        <v>5786</v>
      </c>
      <c r="B5788" s="160" t="s">
        <v>4988</v>
      </c>
      <c r="C5788" s="159">
        <v>2022</v>
      </c>
      <c r="D5788" s="160" t="s">
        <v>139</v>
      </c>
      <c r="E5788" s="160" t="s">
        <v>586</v>
      </c>
      <c r="F5788" s="268" t="s">
        <v>6363</v>
      </c>
      <c r="G5788" s="160" t="s">
        <v>426</v>
      </c>
      <c r="H5788" s="161" t="s">
        <v>83</v>
      </c>
      <c r="I5788" s="160" t="s">
        <v>71</v>
      </c>
      <c r="J5788" s="160" t="s">
        <v>142</v>
      </c>
      <c r="K5788" s="240" t="s">
        <v>34</v>
      </c>
      <c r="L5788" s="241" t="s">
        <v>34</v>
      </c>
      <c r="M5788" s="241" t="s">
        <v>34</v>
      </c>
      <c r="N5788" s="241" t="s">
        <v>34</v>
      </c>
      <c r="O5788" s="241" t="s">
        <v>34</v>
      </c>
      <c r="P5788" s="241" t="s">
        <v>34</v>
      </c>
      <c r="Q5788" s="159" t="s">
        <v>34</v>
      </c>
      <c r="R5788" s="100" t="s">
        <v>34</v>
      </c>
      <c r="S5788" s="163">
        <v>1</v>
      </c>
      <c r="T5788" s="103" t="s">
        <v>143</v>
      </c>
      <c r="U5788" s="160" t="s">
        <v>139</v>
      </c>
      <c r="V5788" s="160" t="s">
        <v>586</v>
      </c>
      <c r="W5788" s="159"/>
      <c r="X5788" s="159"/>
    </row>
    <row r="5789" spans="1:24" ht="41.25">
      <c r="A5789" s="155">
        <f>A5788+1</f>
        <v>5787</v>
      </c>
      <c r="B5789" s="160" t="s">
        <v>4988</v>
      </c>
      <c r="C5789" s="159">
        <v>2022</v>
      </c>
      <c r="D5789" s="160" t="s">
        <v>139</v>
      </c>
      <c r="E5789" s="160" t="s">
        <v>717</v>
      </c>
      <c r="F5789" s="268" t="s">
        <v>6364</v>
      </c>
      <c r="G5789" s="160" t="s">
        <v>31</v>
      </c>
      <c r="H5789" s="161" t="s">
        <v>39</v>
      </c>
      <c r="I5789" s="160" t="s">
        <v>71</v>
      </c>
      <c r="J5789" s="160" t="s">
        <v>142</v>
      </c>
      <c r="K5789" s="240" t="s">
        <v>34</v>
      </c>
      <c r="L5789" s="241" t="s">
        <v>34</v>
      </c>
      <c r="M5789" s="241" t="s">
        <v>34</v>
      </c>
      <c r="N5789" s="241" t="s">
        <v>34</v>
      </c>
      <c r="O5789" s="241" t="s">
        <v>34</v>
      </c>
      <c r="P5789" s="241" t="s">
        <v>34</v>
      </c>
      <c r="Q5789" s="159" t="s">
        <v>34</v>
      </c>
      <c r="R5789" s="100" t="s">
        <v>34</v>
      </c>
      <c r="S5789" s="163">
        <v>1</v>
      </c>
      <c r="T5789" s="103" t="s">
        <v>143</v>
      </c>
      <c r="U5789" s="160" t="s">
        <v>139</v>
      </c>
      <c r="V5789" s="160" t="s">
        <v>719</v>
      </c>
      <c r="W5789" s="159"/>
      <c r="X5789" s="159"/>
    </row>
    <row r="5790" spans="1:24" ht="41.25">
      <c r="A5790" s="155">
        <f>A5789+1</f>
        <v>5788</v>
      </c>
      <c r="B5790" s="160" t="s">
        <v>4988</v>
      </c>
      <c r="C5790" s="159">
        <v>2022</v>
      </c>
      <c r="D5790" s="160" t="s">
        <v>139</v>
      </c>
      <c r="E5790" s="160" t="s">
        <v>717</v>
      </c>
      <c r="F5790" s="268" t="s">
        <v>6365</v>
      </c>
      <c r="G5790" s="160" t="s">
        <v>31</v>
      </c>
      <c r="H5790" s="161" t="s">
        <v>39</v>
      </c>
      <c r="I5790" s="160" t="s">
        <v>71</v>
      </c>
      <c r="J5790" s="160" t="s">
        <v>142</v>
      </c>
      <c r="K5790" s="240" t="s">
        <v>34</v>
      </c>
      <c r="L5790" s="241" t="s">
        <v>34</v>
      </c>
      <c r="M5790" s="241" t="s">
        <v>34</v>
      </c>
      <c r="N5790" s="241" t="s">
        <v>34</v>
      </c>
      <c r="O5790" s="241" t="s">
        <v>34</v>
      </c>
      <c r="P5790" s="241" t="s">
        <v>34</v>
      </c>
      <c r="Q5790" s="159" t="s">
        <v>34</v>
      </c>
      <c r="R5790" s="100" t="s">
        <v>34</v>
      </c>
      <c r="S5790" s="163">
        <v>1</v>
      </c>
      <c r="T5790" s="103" t="s">
        <v>143</v>
      </c>
      <c r="U5790" s="160" t="s">
        <v>139</v>
      </c>
      <c r="V5790" s="160" t="s">
        <v>719</v>
      </c>
      <c r="W5790" s="159"/>
      <c r="X5790" s="159"/>
    </row>
    <row r="5791" spans="1:24" ht="81">
      <c r="A5791" s="155">
        <f>A5790+1</f>
        <v>5789</v>
      </c>
      <c r="B5791" s="160" t="s">
        <v>4988</v>
      </c>
      <c r="C5791" s="159">
        <v>2022</v>
      </c>
      <c r="D5791" s="160" t="s">
        <v>139</v>
      </c>
      <c r="E5791" s="160" t="s">
        <v>717</v>
      </c>
      <c r="F5791" s="268" t="s">
        <v>6366</v>
      </c>
      <c r="G5791" s="160" t="s">
        <v>426</v>
      </c>
      <c r="H5791" s="161" t="s">
        <v>83</v>
      </c>
      <c r="I5791" s="160" t="s">
        <v>71</v>
      </c>
      <c r="J5791" s="160" t="s">
        <v>142</v>
      </c>
      <c r="K5791" s="240" t="s">
        <v>34</v>
      </c>
      <c r="L5791" s="241" t="s">
        <v>34</v>
      </c>
      <c r="M5791" s="241" t="s">
        <v>34</v>
      </c>
      <c r="N5791" s="241" t="s">
        <v>48</v>
      </c>
      <c r="O5791" s="241" t="s">
        <v>34</v>
      </c>
      <c r="P5791" s="241" t="s">
        <v>34</v>
      </c>
      <c r="Q5791" s="159" t="s">
        <v>34</v>
      </c>
      <c r="R5791" s="100" t="s">
        <v>34</v>
      </c>
      <c r="S5791" s="163">
        <v>1</v>
      </c>
      <c r="T5791" s="103" t="s">
        <v>143</v>
      </c>
      <c r="U5791" s="160" t="s">
        <v>139</v>
      </c>
      <c r="V5791" s="160" t="s">
        <v>719</v>
      </c>
      <c r="W5791" s="159"/>
      <c r="X5791" s="159"/>
    </row>
    <row r="5792" spans="1:24" ht="41.25">
      <c r="A5792" s="155">
        <f>A5791+1</f>
        <v>5790</v>
      </c>
      <c r="B5792" s="160" t="s">
        <v>4988</v>
      </c>
      <c r="C5792" s="159">
        <v>2022</v>
      </c>
      <c r="D5792" s="160" t="s">
        <v>219</v>
      </c>
      <c r="E5792" s="160" t="s">
        <v>237</v>
      </c>
      <c r="F5792" s="268" t="s">
        <v>6367</v>
      </c>
      <c r="G5792" s="160" t="s">
        <v>31</v>
      </c>
      <c r="H5792" s="161" t="s">
        <v>50</v>
      </c>
      <c r="I5792" s="160" t="s">
        <v>71</v>
      </c>
      <c r="J5792" s="160" t="s">
        <v>232</v>
      </c>
      <c r="K5792" s="240" t="s">
        <v>48</v>
      </c>
      <c r="L5792" s="241" t="s">
        <v>34</v>
      </c>
      <c r="M5792" s="241" t="s">
        <v>34</v>
      </c>
      <c r="N5792" s="241" t="s">
        <v>34</v>
      </c>
      <c r="O5792" s="241" t="s">
        <v>34</v>
      </c>
      <c r="P5792" s="241" t="s">
        <v>34</v>
      </c>
      <c r="Q5792" s="159" t="s">
        <v>48</v>
      </c>
      <c r="R5792" s="100" t="s">
        <v>48</v>
      </c>
      <c r="S5792" s="163">
        <v>1</v>
      </c>
      <c r="T5792" s="103" t="s">
        <v>223</v>
      </c>
      <c r="U5792" s="160" t="s">
        <v>219</v>
      </c>
      <c r="V5792" s="160" t="s">
        <v>237</v>
      </c>
      <c r="W5792" s="159"/>
      <c r="X5792" s="159"/>
    </row>
    <row r="5793" spans="1:24" ht="41.25">
      <c r="A5793" s="155">
        <f>A5792+1</f>
        <v>5791</v>
      </c>
      <c r="B5793" s="160" t="s">
        <v>4988</v>
      </c>
      <c r="C5793" s="159">
        <v>2022</v>
      </c>
      <c r="D5793" s="160" t="s">
        <v>96</v>
      </c>
      <c r="E5793" s="160" t="s">
        <v>414</v>
      </c>
      <c r="F5793" s="268" t="s">
        <v>6368</v>
      </c>
      <c r="G5793" s="160" t="s">
        <v>31</v>
      </c>
      <c r="H5793" s="161" t="s">
        <v>39</v>
      </c>
      <c r="I5793" s="160" t="s">
        <v>90</v>
      </c>
      <c r="J5793" s="160" t="s">
        <v>416</v>
      </c>
      <c r="K5793" s="240" t="s">
        <v>34</v>
      </c>
      <c r="L5793" s="241" t="s">
        <v>34</v>
      </c>
      <c r="M5793" s="241" t="s">
        <v>34</v>
      </c>
      <c r="N5793" s="241" t="s">
        <v>34</v>
      </c>
      <c r="O5793" s="241" t="s">
        <v>48</v>
      </c>
      <c r="P5793" s="241" t="s">
        <v>34</v>
      </c>
      <c r="Q5793" s="159" t="s">
        <v>34</v>
      </c>
      <c r="R5793" s="100" t="s">
        <v>34</v>
      </c>
      <c r="S5793" s="163">
        <v>1</v>
      </c>
      <c r="T5793" s="103" t="s">
        <v>99</v>
      </c>
      <c r="U5793" s="160" t="s">
        <v>96</v>
      </c>
      <c r="V5793" s="160" t="s">
        <v>414</v>
      </c>
      <c r="W5793" s="159"/>
      <c r="X5793" s="159"/>
    </row>
    <row r="5794" spans="1:24" ht="41.25">
      <c r="A5794" s="155">
        <f>A5793+1</f>
        <v>5792</v>
      </c>
      <c r="B5794" s="160" t="s">
        <v>4988</v>
      </c>
      <c r="C5794" s="159">
        <v>2022</v>
      </c>
      <c r="D5794" s="160" t="s">
        <v>28</v>
      </c>
      <c r="E5794" s="160" t="s">
        <v>57</v>
      </c>
      <c r="F5794" s="268" t="s">
        <v>6369</v>
      </c>
      <c r="G5794" s="160" t="s">
        <v>31</v>
      </c>
      <c r="H5794" s="161" t="s">
        <v>50</v>
      </c>
      <c r="I5794" s="160" t="s">
        <v>32</v>
      </c>
      <c r="J5794" s="160" t="s">
        <v>59</v>
      </c>
      <c r="K5794" s="240" t="s">
        <v>34</v>
      </c>
      <c r="L5794" s="241" t="s">
        <v>34</v>
      </c>
      <c r="M5794" s="241" t="s">
        <v>48</v>
      </c>
      <c r="N5794" s="241" t="s">
        <v>34</v>
      </c>
      <c r="O5794" s="241" t="s">
        <v>34</v>
      </c>
      <c r="P5794" s="241" t="s">
        <v>34</v>
      </c>
      <c r="Q5794" s="159" t="s">
        <v>48</v>
      </c>
      <c r="R5794" s="100" t="s">
        <v>48</v>
      </c>
      <c r="S5794" s="163">
        <v>1</v>
      </c>
      <c r="T5794" s="103" t="s">
        <v>35</v>
      </c>
      <c r="U5794" s="160" t="s">
        <v>28</v>
      </c>
      <c r="V5794" s="160" t="s">
        <v>57</v>
      </c>
      <c r="W5794" s="159"/>
      <c r="X5794" s="159"/>
    </row>
    <row r="5795" spans="1:24" ht="20.25">
      <c r="A5795" s="155">
        <f>A5794+1</f>
        <v>5793</v>
      </c>
      <c r="B5795" s="160" t="s">
        <v>4988</v>
      </c>
      <c r="C5795" s="159">
        <v>2022</v>
      </c>
      <c r="D5795" s="160" t="s">
        <v>162</v>
      </c>
      <c r="E5795" s="160" t="s">
        <v>162</v>
      </c>
      <c r="F5795" s="268" t="s">
        <v>6370</v>
      </c>
      <c r="G5795" s="160" t="s">
        <v>5354</v>
      </c>
      <c r="H5795" s="161" t="s">
        <v>29</v>
      </c>
      <c r="I5795" s="160" t="s">
        <v>164</v>
      </c>
      <c r="J5795" s="160" t="s">
        <v>15</v>
      </c>
      <c r="K5795" s="240" t="s">
        <v>34</v>
      </c>
      <c r="L5795" s="241" t="s">
        <v>34</v>
      </c>
      <c r="M5795" s="241" t="s">
        <v>48</v>
      </c>
      <c r="N5795" s="241" t="s">
        <v>34</v>
      </c>
      <c r="O5795" s="241" t="s">
        <v>34</v>
      </c>
      <c r="P5795" s="241" t="s">
        <v>34</v>
      </c>
      <c r="Q5795" s="159" t="s">
        <v>34</v>
      </c>
      <c r="R5795" s="100" t="s">
        <v>34</v>
      </c>
      <c r="S5795" s="163">
        <v>1</v>
      </c>
      <c r="T5795" s="103" t="s">
        <v>165</v>
      </c>
      <c r="U5795" s="160" t="s">
        <v>162</v>
      </c>
      <c r="V5795" s="160" t="s">
        <v>162</v>
      </c>
      <c r="W5795" s="159"/>
      <c r="X5795" s="159"/>
    </row>
    <row r="5796" spans="1:24" ht="20.25">
      <c r="A5796" s="155">
        <f>A5795+1</f>
        <v>5794</v>
      </c>
      <c r="B5796" s="160" t="s">
        <v>4988</v>
      </c>
      <c r="C5796" s="159">
        <v>2022</v>
      </c>
      <c r="D5796" s="160" t="s">
        <v>162</v>
      </c>
      <c r="E5796" s="160" t="s">
        <v>162</v>
      </c>
      <c r="F5796" s="268" t="s">
        <v>6371</v>
      </c>
      <c r="G5796" s="160" t="s">
        <v>5354</v>
      </c>
      <c r="H5796" s="161" t="s">
        <v>39</v>
      </c>
      <c r="I5796" s="160" t="s">
        <v>164</v>
      </c>
      <c r="J5796" s="160" t="s">
        <v>15</v>
      </c>
      <c r="K5796" s="240" t="s">
        <v>34</v>
      </c>
      <c r="L5796" s="241" t="s">
        <v>34</v>
      </c>
      <c r="M5796" s="241" t="s">
        <v>48</v>
      </c>
      <c r="N5796" s="241" t="s">
        <v>34</v>
      </c>
      <c r="O5796" s="241" t="s">
        <v>34</v>
      </c>
      <c r="P5796" s="241" t="s">
        <v>34</v>
      </c>
      <c r="Q5796" s="159" t="s">
        <v>34</v>
      </c>
      <c r="R5796" s="100" t="s">
        <v>34</v>
      </c>
      <c r="S5796" s="163">
        <v>1</v>
      </c>
      <c r="T5796" s="103" t="s">
        <v>165</v>
      </c>
      <c r="U5796" s="160" t="s">
        <v>162</v>
      </c>
      <c r="V5796" s="160" t="s">
        <v>162</v>
      </c>
      <c r="W5796" s="159"/>
      <c r="X5796" s="159"/>
    </row>
    <row r="5797" spans="1:24" ht="81">
      <c r="A5797" s="155">
        <f>A5796+1</f>
        <v>5795</v>
      </c>
      <c r="B5797" s="160" t="s">
        <v>4988</v>
      </c>
      <c r="C5797" s="159">
        <v>2022</v>
      </c>
      <c r="D5797" s="160" t="s">
        <v>162</v>
      </c>
      <c r="E5797" s="160" t="s">
        <v>162</v>
      </c>
      <c r="F5797" s="268" t="s">
        <v>6372</v>
      </c>
      <c r="G5797" s="160" t="s">
        <v>426</v>
      </c>
      <c r="H5797" s="161" t="s">
        <v>83</v>
      </c>
      <c r="I5797" s="160" t="s">
        <v>164</v>
      </c>
      <c r="J5797" s="160" t="s">
        <v>15</v>
      </c>
      <c r="K5797" s="240" t="s">
        <v>34</v>
      </c>
      <c r="L5797" s="241" t="s">
        <v>34</v>
      </c>
      <c r="M5797" s="241" t="s">
        <v>48</v>
      </c>
      <c r="N5797" s="241" t="s">
        <v>34</v>
      </c>
      <c r="O5797" s="241" t="s">
        <v>34</v>
      </c>
      <c r="P5797" s="241" t="s">
        <v>34</v>
      </c>
      <c r="Q5797" s="159" t="s">
        <v>34</v>
      </c>
      <c r="R5797" s="100" t="s">
        <v>34</v>
      </c>
      <c r="S5797" s="163">
        <v>1</v>
      </c>
      <c r="T5797" s="103" t="s">
        <v>165</v>
      </c>
      <c r="U5797" s="160" t="s">
        <v>162</v>
      </c>
      <c r="V5797" s="160" t="s">
        <v>162</v>
      </c>
      <c r="W5797" s="159"/>
      <c r="X5797" s="159"/>
    </row>
    <row r="5798" spans="1:24" ht="81">
      <c r="A5798" s="155">
        <f>A5797+1</f>
        <v>5796</v>
      </c>
      <c r="B5798" s="160" t="s">
        <v>4988</v>
      </c>
      <c r="C5798" s="159">
        <v>2022</v>
      </c>
      <c r="D5798" s="160" t="s">
        <v>162</v>
      </c>
      <c r="E5798" s="160" t="s">
        <v>162</v>
      </c>
      <c r="F5798" s="268" t="s">
        <v>6373</v>
      </c>
      <c r="G5798" s="160" t="s">
        <v>426</v>
      </c>
      <c r="H5798" s="161" t="s">
        <v>83</v>
      </c>
      <c r="I5798" s="160" t="s">
        <v>164</v>
      </c>
      <c r="J5798" s="160" t="s">
        <v>15</v>
      </c>
      <c r="K5798" s="240" t="s">
        <v>34</v>
      </c>
      <c r="L5798" s="241" t="s">
        <v>34</v>
      </c>
      <c r="M5798" s="241" t="s">
        <v>48</v>
      </c>
      <c r="N5798" s="241" t="s">
        <v>48</v>
      </c>
      <c r="O5798" s="241" t="s">
        <v>34</v>
      </c>
      <c r="P5798" s="241" t="s">
        <v>34</v>
      </c>
      <c r="Q5798" s="159" t="s">
        <v>34</v>
      </c>
      <c r="R5798" s="159" t="s">
        <v>34</v>
      </c>
      <c r="S5798" s="163">
        <v>1</v>
      </c>
      <c r="T5798" s="103" t="s">
        <v>165</v>
      </c>
      <c r="U5798" s="160" t="s">
        <v>162</v>
      </c>
      <c r="V5798" s="160" t="s">
        <v>162</v>
      </c>
      <c r="W5798" s="159"/>
      <c r="X5798" s="159"/>
    </row>
    <row r="5799" spans="1:24" ht="81">
      <c r="A5799" s="155">
        <f>A5798+1</f>
        <v>5797</v>
      </c>
      <c r="B5799" s="160" t="s">
        <v>4988</v>
      </c>
      <c r="C5799" s="159">
        <v>2022</v>
      </c>
      <c r="D5799" s="160" t="s">
        <v>162</v>
      </c>
      <c r="E5799" s="160" t="s">
        <v>162</v>
      </c>
      <c r="F5799" s="268" t="s">
        <v>6374</v>
      </c>
      <c r="G5799" s="160" t="s">
        <v>426</v>
      </c>
      <c r="H5799" s="161" t="s">
        <v>83</v>
      </c>
      <c r="I5799" s="160" t="s">
        <v>164</v>
      </c>
      <c r="J5799" s="160" t="s">
        <v>15</v>
      </c>
      <c r="K5799" s="240" t="s">
        <v>34</v>
      </c>
      <c r="L5799" s="241" t="s">
        <v>34</v>
      </c>
      <c r="M5799" s="241" t="s">
        <v>48</v>
      </c>
      <c r="N5799" s="241" t="s">
        <v>34</v>
      </c>
      <c r="O5799" s="241" t="s">
        <v>34</v>
      </c>
      <c r="P5799" s="241" t="s">
        <v>34</v>
      </c>
      <c r="Q5799" s="159" t="s">
        <v>34</v>
      </c>
      <c r="R5799" s="159" t="s">
        <v>34</v>
      </c>
      <c r="S5799" s="163">
        <v>1</v>
      </c>
      <c r="T5799" s="103" t="s">
        <v>165</v>
      </c>
      <c r="U5799" s="160" t="s">
        <v>162</v>
      </c>
      <c r="V5799" s="160" t="s">
        <v>162</v>
      </c>
      <c r="W5799" s="159"/>
      <c r="X5799" s="159"/>
    </row>
    <row r="5800" spans="1:24" ht="81">
      <c r="A5800" s="155">
        <f>A5799+1</f>
        <v>5798</v>
      </c>
      <c r="B5800" s="160" t="s">
        <v>4988</v>
      </c>
      <c r="C5800" s="159">
        <v>2022</v>
      </c>
      <c r="D5800" s="160" t="s">
        <v>162</v>
      </c>
      <c r="E5800" s="160" t="s">
        <v>162</v>
      </c>
      <c r="F5800" s="268" t="s">
        <v>6375</v>
      </c>
      <c r="G5800" s="160" t="s">
        <v>426</v>
      </c>
      <c r="H5800" s="161" t="s">
        <v>83</v>
      </c>
      <c r="I5800" s="160" t="s">
        <v>164</v>
      </c>
      <c r="J5800" s="160" t="s">
        <v>15</v>
      </c>
      <c r="K5800" s="240" t="s">
        <v>34</v>
      </c>
      <c r="L5800" s="241" t="s">
        <v>34</v>
      </c>
      <c r="M5800" s="241" t="s">
        <v>48</v>
      </c>
      <c r="N5800" s="241" t="s">
        <v>34</v>
      </c>
      <c r="O5800" s="241" t="s">
        <v>34</v>
      </c>
      <c r="P5800" s="241" t="s">
        <v>34</v>
      </c>
      <c r="Q5800" s="159" t="s">
        <v>34</v>
      </c>
      <c r="R5800" s="159" t="s">
        <v>34</v>
      </c>
      <c r="S5800" s="163">
        <v>1</v>
      </c>
      <c r="T5800" s="103" t="s">
        <v>165</v>
      </c>
      <c r="U5800" s="160" t="s">
        <v>162</v>
      </c>
      <c r="V5800" s="160" t="s">
        <v>162</v>
      </c>
      <c r="W5800" s="159"/>
      <c r="X5800" s="159"/>
    </row>
    <row r="5801" spans="1:24" ht="30.75">
      <c r="A5801" s="155">
        <f>A5800+1</f>
        <v>5799</v>
      </c>
      <c r="B5801" s="160" t="s">
        <v>4988</v>
      </c>
      <c r="C5801" s="159">
        <v>2022</v>
      </c>
      <c r="D5801" s="160" t="s">
        <v>162</v>
      </c>
      <c r="E5801" s="160" t="s">
        <v>162</v>
      </c>
      <c r="F5801" s="268" t="s">
        <v>6376</v>
      </c>
      <c r="G5801" s="160" t="s">
        <v>193</v>
      </c>
      <c r="H5801" s="161" t="s">
        <v>120</v>
      </c>
      <c r="I5801" s="160" t="s">
        <v>164</v>
      </c>
      <c r="J5801" s="160" t="s">
        <v>15</v>
      </c>
      <c r="K5801" s="240" t="s">
        <v>34</v>
      </c>
      <c r="L5801" s="241" t="s">
        <v>34</v>
      </c>
      <c r="M5801" s="241" t="s">
        <v>48</v>
      </c>
      <c r="N5801" s="241" t="s">
        <v>34</v>
      </c>
      <c r="O5801" s="241" t="s">
        <v>34</v>
      </c>
      <c r="P5801" s="241" t="s">
        <v>34</v>
      </c>
      <c r="Q5801" s="159" t="s">
        <v>34</v>
      </c>
      <c r="R5801" s="100" t="s">
        <v>34</v>
      </c>
      <c r="S5801" s="163">
        <v>1</v>
      </c>
      <c r="T5801" s="103" t="s">
        <v>165</v>
      </c>
      <c r="U5801" s="160" t="s">
        <v>162</v>
      </c>
      <c r="V5801" s="160" t="s">
        <v>162</v>
      </c>
      <c r="W5801" s="159"/>
      <c r="X5801" s="159"/>
    </row>
    <row r="5802" spans="1:24" ht="30.75">
      <c r="A5802" s="155">
        <f>A5801+1</f>
        <v>5800</v>
      </c>
      <c r="B5802" s="160" t="s">
        <v>4988</v>
      </c>
      <c r="C5802" s="159">
        <v>2022</v>
      </c>
      <c r="D5802" s="160" t="s">
        <v>219</v>
      </c>
      <c r="E5802" s="160" t="s">
        <v>220</v>
      </c>
      <c r="F5802" s="268" t="s">
        <v>6377</v>
      </c>
      <c r="G5802" s="160" t="s">
        <v>31</v>
      </c>
      <c r="H5802" s="161" t="s">
        <v>42</v>
      </c>
      <c r="I5802" s="160" t="s">
        <v>222</v>
      </c>
      <c r="J5802" s="160" t="s">
        <v>17</v>
      </c>
      <c r="K5802" s="240" t="s">
        <v>34</v>
      </c>
      <c r="L5802" s="241" t="s">
        <v>34</v>
      </c>
      <c r="M5802" s="241" t="s">
        <v>34</v>
      </c>
      <c r="N5802" s="241" t="s">
        <v>34</v>
      </c>
      <c r="O5802" s="241" t="s">
        <v>48</v>
      </c>
      <c r="P5802" s="241" t="s">
        <v>34</v>
      </c>
      <c r="Q5802" s="159" t="s">
        <v>34</v>
      </c>
      <c r="R5802" s="100" t="s">
        <v>34</v>
      </c>
      <c r="S5802" s="163">
        <v>1</v>
      </c>
      <c r="T5802" s="103" t="s">
        <v>223</v>
      </c>
      <c r="U5802" s="160" t="s">
        <v>5711</v>
      </c>
      <c r="V5802" s="160" t="s">
        <v>224</v>
      </c>
      <c r="W5802" s="159"/>
      <c r="X5802" s="159"/>
    </row>
    <row r="5803" spans="1:24" ht="30.75">
      <c r="A5803" s="155">
        <f>A5802+1</f>
        <v>5801</v>
      </c>
      <c r="B5803" s="160" t="s">
        <v>4988</v>
      </c>
      <c r="C5803" s="159">
        <v>2022</v>
      </c>
      <c r="D5803" s="160" t="s">
        <v>219</v>
      </c>
      <c r="E5803" s="160" t="s">
        <v>220</v>
      </c>
      <c r="F5803" s="268" t="s">
        <v>6378</v>
      </c>
      <c r="G5803" s="160" t="s">
        <v>31</v>
      </c>
      <c r="H5803" s="161" t="s">
        <v>39</v>
      </c>
      <c r="I5803" s="160" t="s">
        <v>222</v>
      </c>
      <c r="J5803" s="160" t="s">
        <v>17</v>
      </c>
      <c r="K5803" s="240" t="s">
        <v>34</v>
      </c>
      <c r="L5803" s="241" t="s">
        <v>34</v>
      </c>
      <c r="M5803" s="241" t="s">
        <v>34</v>
      </c>
      <c r="N5803" s="241" t="s">
        <v>34</v>
      </c>
      <c r="O5803" s="241" t="s">
        <v>48</v>
      </c>
      <c r="P5803" s="241" t="s">
        <v>34</v>
      </c>
      <c r="Q5803" s="159" t="s">
        <v>34</v>
      </c>
      <c r="R5803" s="100" t="s">
        <v>34</v>
      </c>
      <c r="S5803" s="163">
        <v>1</v>
      </c>
      <c r="T5803" s="103" t="s">
        <v>223</v>
      </c>
      <c r="U5803" s="160" t="s">
        <v>219</v>
      </c>
      <c r="V5803" s="160" t="s">
        <v>224</v>
      </c>
      <c r="W5803" s="159"/>
      <c r="X5803" s="159"/>
    </row>
    <row r="5804" spans="1:24" ht="30.75">
      <c r="A5804" s="155">
        <f>A5803+1</f>
        <v>5802</v>
      </c>
      <c r="B5804" s="160" t="s">
        <v>4988</v>
      </c>
      <c r="C5804" s="159">
        <v>2022</v>
      </c>
      <c r="D5804" s="160" t="s">
        <v>219</v>
      </c>
      <c r="E5804" s="160" t="s">
        <v>220</v>
      </c>
      <c r="F5804" s="268" t="s">
        <v>6379</v>
      </c>
      <c r="G5804" s="160" t="s">
        <v>31</v>
      </c>
      <c r="H5804" s="161" t="s">
        <v>39</v>
      </c>
      <c r="I5804" s="160" t="s">
        <v>222</v>
      </c>
      <c r="J5804" s="160" t="s">
        <v>17</v>
      </c>
      <c r="K5804" s="240" t="s">
        <v>34</v>
      </c>
      <c r="L5804" s="241" t="s">
        <v>34</v>
      </c>
      <c r="M5804" s="241" t="s">
        <v>34</v>
      </c>
      <c r="N5804" s="241" t="s">
        <v>34</v>
      </c>
      <c r="O5804" s="241" t="s">
        <v>48</v>
      </c>
      <c r="P5804" s="241" t="s">
        <v>34</v>
      </c>
      <c r="Q5804" s="159" t="s">
        <v>34</v>
      </c>
      <c r="R5804" s="100" t="s">
        <v>34</v>
      </c>
      <c r="S5804" s="163">
        <v>1</v>
      </c>
      <c r="T5804" s="103" t="s">
        <v>223</v>
      </c>
      <c r="U5804" s="160" t="s">
        <v>219</v>
      </c>
      <c r="V5804" s="160" t="s">
        <v>224</v>
      </c>
      <c r="W5804" s="159"/>
      <c r="X5804" s="159"/>
    </row>
    <row r="5805" spans="1:24" ht="81">
      <c r="A5805" s="155">
        <f>A5804+1</f>
        <v>5803</v>
      </c>
      <c r="B5805" s="160" t="s">
        <v>4988</v>
      </c>
      <c r="C5805" s="159">
        <v>2022</v>
      </c>
      <c r="D5805" s="160" t="s">
        <v>219</v>
      </c>
      <c r="E5805" s="160" t="s">
        <v>220</v>
      </c>
      <c r="F5805" s="268" t="s">
        <v>6380</v>
      </c>
      <c r="G5805" s="160" t="s">
        <v>426</v>
      </c>
      <c r="H5805" s="161" t="s">
        <v>83</v>
      </c>
      <c r="I5805" s="160" t="s">
        <v>222</v>
      </c>
      <c r="J5805" s="160" t="s">
        <v>17</v>
      </c>
      <c r="K5805" s="240" t="s">
        <v>34</v>
      </c>
      <c r="L5805" s="241" t="s">
        <v>34</v>
      </c>
      <c r="M5805" s="241" t="s">
        <v>34</v>
      </c>
      <c r="N5805" s="241" t="s">
        <v>34</v>
      </c>
      <c r="O5805" s="241" t="s">
        <v>48</v>
      </c>
      <c r="P5805" s="241" t="s">
        <v>34</v>
      </c>
      <c r="Q5805" s="159" t="s">
        <v>34</v>
      </c>
      <c r="R5805" s="100" t="s">
        <v>34</v>
      </c>
      <c r="S5805" s="163">
        <v>1</v>
      </c>
      <c r="T5805" s="103" t="s">
        <v>223</v>
      </c>
      <c r="U5805" s="160" t="s">
        <v>219</v>
      </c>
      <c r="V5805" s="160" t="s">
        <v>224</v>
      </c>
      <c r="W5805" s="159"/>
      <c r="X5805" s="159"/>
    </row>
    <row r="5806" spans="1:24" ht="30.75">
      <c r="A5806" s="155">
        <f>A5805+1</f>
        <v>5804</v>
      </c>
      <c r="B5806" s="160" t="s">
        <v>4988</v>
      </c>
      <c r="C5806" s="159">
        <v>2022</v>
      </c>
      <c r="D5806" s="160" t="s">
        <v>219</v>
      </c>
      <c r="E5806" s="160" t="s">
        <v>220</v>
      </c>
      <c r="F5806" s="268" t="s">
        <v>6381</v>
      </c>
      <c r="G5806" s="160" t="s">
        <v>31</v>
      </c>
      <c r="H5806" s="161" t="s">
        <v>29</v>
      </c>
      <c r="I5806" s="160" t="s">
        <v>222</v>
      </c>
      <c r="J5806" s="160" t="s">
        <v>17</v>
      </c>
      <c r="K5806" s="240" t="s">
        <v>34</v>
      </c>
      <c r="L5806" s="241" t="s">
        <v>34</v>
      </c>
      <c r="M5806" s="241" t="s">
        <v>34</v>
      </c>
      <c r="N5806" s="241" t="s">
        <v>34</v>
      </c>
      <c r="O5806" s="241" t="s">
        <v>48</v>
      </c>
      <c r="P5806" s="241" t="s">
        <v>34</v>
      </c>
      <c r="Q5806" s="159" t="s">
        <v>34</v>
      </c>
      <c r="R5806" s="100" t="s">
        <v>34</v>
      </c>
      <c r="S5806" s="163">
        <v>1</v>
      </c>
      <c r="T5806" s="103" t="s">
        <v>223</v>
      </c>
      <c r="U5806" s="160" t="s">
        <v>219</v>
      </c>
      <c r="V5806" s="160" t="s">
        <v>224</v>
      </c>
      <c r="W5806" s="159"/>
      <c r="X5806" s="159"/>
    </row>
    <row r="5807" spans="1:24" ht="81">
      <c r="A5807" s="155">
        <f>A5806+1</f>
        <v>5805</v>
      </c>
      <c r="B5807" s="160" t="s">
        <v>4988</v>
      </c>
      <c r="C5807" s="159">
        <v>2022</v>
      </c>
      <c r="D5807" s="160" t="s">
        <v>219</v>
      </c>
      <c r="E5807" s="160" t="s">
        <v>527</v>
      </c>
      <c r="F5807" s="268" t="s">
        <v>6382</v>
      </c>
      <c r="G5807" s="160" t="s">
        <v>193</v>
      </c>
      <c r="H5807" s="161" t="s">
        <v>120</v>
      </c>
      <c r="I5807" s="157" t="s">
        <v>222</v>
      </c>
      <c r="J5807" s="157" t="s">
        <v>17</v>
      </c>
      <c r="K5807" s="238" t="s">
        <v>34</v>
      </c>
      <c r="L5807" s="239" t="s">
        <v>34</v>
      </c>
      <c r="M5807" s="239" t="s">
        <v>34</v>
      </c>
      <c r="N5807" s="239" t="s">
        <v>34</v>
      </c>
      <c r="O5807" s="239" t="s">
        <v>48</v>
      </c>
      <c r="P5807" s="239" t="s">
        <v>34</v>
      </c>
      <c r="Q5807" s="159" t="s">
        <v>34</v>
      </c>
      <c r="R5807" s="100" t="s">
        <v>34</v>
      </c>
      <c r="S5807" s="163">
        <v>1</v>
      </c>
      <c r="T5807" s="103" t="s">
        <v>223</v>
      </c>
      <c r="U5807" s="160" t="s">
        <v>525</v>
      </c>
      <c r="V5807" s="160" t="s">
        <v>5737</v>
      </c>
      <c r="W5807" s="159"/>
      <c r="X5807" s="159"/>
    </row>
    <row r="5808" spans="1:24" ht="81">
      <c r="A5808" s="155">
        <f>A5807+1</f>
        <v>5806</v>
      </c>
      <c r="B5808" s="160" t="s">
        <v>4988</v>
      </c>
      <c r="C5808" s="159">
        <v>2022</v>
      </c>
      <c r="D5808" s="160" t="s">
        <v>219</v>
      </c>
      <c r="E5808" s="160" t="s">
        <v>527</v>
      </c>
      <c r="F5808" s="268" t="s">
        <v>6383</v>
      </c>
      <c r="G5808" s="160" t="s">
        <v>31</v>
      </c>
      <c r="H5808" s="161" t="s">
        <v>29</v>
      </c>
      <c r="I5808" s="157" t="s">
        <v>222</v>
      </c>
      <c r="J5808" s="157" t="s">
        <v>17</v>
      </c>
      <c r="K5808" s="238" t="s">
        <v>34</v>
      </c>
      <c r="L5808" s="239" t="s">
        <v>34</v>
      </c>
      <c r="M5808" s="239" t="s">
        <v>34</v>
      </c>
      <c r="N5808" s="239" t="s">
        <v>34</v>
      </c>
      <c r="O5808" s="239" t="s">
        <v>48</v>
      </c>
      <c r="P5808" s="239" t="s">
        <v>34</v>
      </c>
      <c r="Q5808" s="159" t="s">
        <v>34</v>
      </c>
      <c r="R5808" s="100" t="s">
        <v>34</v>
      </c>
      <c r="S5808" s="163">
        <v>1</v>
      </c>
      <c r="T5808" s="103" t="s">
        <v>223</v>
      </c>
      <c r="U5808" s="160" t="s">
        <v>525</v>
      </c>
      <c r="V5808" s="160" t="s">
        <v>5737</v>
      </c>
      <c r="W5808" s="159"/>
      <c r="X5808" s="159"/>
    </row>
    <row r="5809" spans="1:24" ht="81">
      <c r="A5809" s="155">
        <f>A5808+1</f>
        <v>5807</v>
      </c>
      <c r="B5809" s="160" t="s">
        <v>4988</v>
      </c>
      <c r="C5809" s="159">
        <v>2022</v>
      </c>
      <c r="D5809" s="160" t="s">
        <v>219</v>
      </c>
      <c r="E5809" s="160" t="s">
        <v>527</v>
      </c>
      <c r="F5809" s="268" t="s">
        <v>6384</v>
      </c>
      <c r="G5809" s="160" t="s">
        <v>31</v>
      </c>
      <c r="H5809" s="161" t="s">
        <v>29</v>
      </c>
      <c r="I5809" s="157" t="s">
        <v>222</v>
      </c>
      <c r="J5809" s="157" t="s">
        <v>17</v>
      </c>
      <c r="K5809" s="238" t="s">
        <v>34</v>
      </c>
      <c r="L5809" s="239" t="s">
        <v>34</v>
      </c>
      <c r="M5809" s="239" t="s">
        <v>34</v>
      </c>
      <c r="N5809" s="239" t="s">
        <v>34</v>
      </c>
      <c r="O5809" s="239" t="s">
        <v>48</v>
      </c>
      <c r="P5809" s="239" t="s">
        <v>34</v>
      </c>
      <c r="Q5809" s="159" t="s">
        <v>34</v>
      </c>
      <c r="R5809" s="100" t="s">
        <v>34</v>
      </c>
      <c r="S5809" s="163">
        <v>1</v>
      </c>
      <c r="T5809" s="103" t="s">
        <v>223</v>
      </c>
      <c r="U5809" s="160" t="s">
        <v>525</v>
      </c>
      <c r="V5809" s="160" t="s">
        <v>5737</v>
      </c>
      <c r="W5809" s="159"/>
      <c r="X5809" s="159"/>
    </row>
    <row r="5810" spans="1:24" ht="81">
      <c r="A5810" s="155">
        <f>A5809+1</f>
        <v>5808</v>
      </c>
      <c r="B5810" s="160" t="s">
        <v>4988</v>
      </c>
      <c r="C5810" s="159">
        <v>2022</v>
      </c>
      <c r="D5810" s="160" t="s">
        <v>219</v>
      </c>
      <c r="E5810" s="160" t="s">
        <v>527</v>
      </c>
      <c r="F5810" s="268" t="s">
        <v>6385</v>
      </c>
      <c r="G5810" s="160" t="s">
        <v>31</v>
      </c>
      <c r="H5810" s="161" t="s">
        <v>42</v>
      </c>
      <c r="I5810" s="157" t="s">
        <v>222</v>
      </c>
      <c r="J5810" s="157" t="s">
        <v>17</v>
      </c>
      <c r="K5810" s="238" t="s">
        <v>34</v>
      </c>
      <c r="L5810" s="239" t="s">
        <v>34</v>
      </c>
      <c r="M5810" s="239" t="s">
        <v>34</v>
      </c>
      <c r="N5810" s="239" t="s">
        <v>34</v>
      </c>
      <c r="O5810" s="239" t="s">
        <v>48</v>
      </c>
      <c r="P5810" s="239" t="s">
        <v>34</v>
      </c>
      <c r="Q5810" s="159" t="s">
        <v>48</v>
      </c>
      <c r="R5810" s="159" t="s">
        <v>48</v>
      </c>
      <c r="S5810" s="163">
        <v>1</v>
      </c>
      <c r="T5810" s="103" t="s">
        <v>223</v>
      </c>
      <c r="U5810" s="160" t="s">
        <v>525</v>
      </c>
      <c r="V5810" s="160" t="s">
        <v>5737</v>
      </c>
      <c r="W5810" s="159"/>
      <c r="X5810" s="159"/>
    </row>
    <row r="5811" spans="1:24" ht="81">
      <c r="A5811" s="155">
        <f>A5810+1</f>
        <v>5809</v>
      </c>
      <c r="B5811" s="160" t="s">
        <v>4988</v>
      </c>
      <c r="C5811" s="159">
        <v>2022</v>
      </c>
      <c r="D5811" s="160" t="s">
        <v>219</v>
      </c>
      <c r="E5811" s="160" t="s">
        <v>527</v>
      </c>
      <c r="F5811" s="268" t="s">
        <v>6386</v>
      </c>
      <c r="G5811" s="160" t="s">
        <v>31</v>
      </c>
      <c r="H5811" s="161" t="s">
        <v>29</v>
      </c>
      <c r="I5811" s="157" t="s">
        <v>222</v>
      </c>
      <c r="J5811" s="157" t="s">
        <v>17</v>
      </c>
      <c r="K5811" s="238" t="s">
        <v>34</v>
      </c>
      <c r="L5811" s="239" t="s">
        <v>34</v>
      </c>
      <c r="M5811" s="239" t="s">
        <v>34</v>
      </c>
      <c r="N5811" s="239" t="s">
        <v>34</v>
      </c>
      <c r="O5811" s="239" t="s">
        <v>48</v>
      </c>
      <c r="P5811" s="239" t="s">
        <v>34</v>
      </c>
      <c r="Q5811" s="159" t="s">
        <v>34</v>
      </c>
      <c r="R5811" s="159" t="s">
        <v>34</v>
      </c>
      <c r="S5811" s="163">
        <v>1</v>
      </c>
      <c r="T5811" s="103" t="s">
        <v>223</v>
      </c>
      <c r="U5811" s="160" t="s">
        <v>525</v>
      </c>
      <c r="V5811" s="160" t="s">
        <v>5737</v>
      </c>
      <c r="W5811" s="159"/>
      <c r="X5811" s="159"/>
    </row>
    <row r="5812" spans="1:24" ht="81">
      <c r="A5812" s="155">
        <f>A5811+1</f>
        <v>5810</v>
      </c>
      <c r="B5812" s="160" t="s">
        <v>4988</v>
      </c>
      <c r="C5812" s="159">
        <v>2022</v>
      </c>
      <c r="D5812" s="160" t="s">
        <v>208</v>
      </c>
      <c r="E5812" s="160" t="s">
        <v>1013</v>
      </c>
      <c r="F5812" s="268" t="s">
        <v>6387</v>
      </c>
      <c r="G5812" s="160" t="s">
        <v>426</v>
      </c>
      <c r="H5812" s="161" t="s">
        <v>83</v>
      </c>
      <c r="I5812" s="160" t="s">
        <v>208</v>
      </c>
      <c r="J5812" s="160" t="s">
        <v>209</v>
      </c>
      <c r="K5812" s="240" t="s">
        <v>48</v>
      </c>
      <c r="L5812" s="241" t="s">
        <v>34</v>
      </c>
      <c r="M5812" s="241" t="s">
        <v>48</v>
      </c>
      <c r="N5812" s="241" t="s">
        <v>34</v>
      </c>
      <c r="O5812" s="241" t="s">
        <v>34</v>
      </c>
      <c r="P5812" s="241" t="s">
        <v>34</v>
      </c>
      <c r="Q5812" s="159" t="s">
        <v>34</v>
      </c>
      <c r="R5812" s="100" t="s">
        <v>34</v>
      </c>
      <c r="S5812" s="163">
        <v>1</v>
      </c>
      <c r="T5812" s="103" t="s">
        <v>5426</v>
      </c>
      <c r="U5812" s="160" t="s">
        <v>208</v>
      </c>
      <c r="V5812" s="160" t="s">
        <v>1429</v>
      </c>
      <c r="W5812" s="159"/>
      <c r="X5812" s="159"/>
    </row>
    <row r="5813" spans="1:24" ht="81">
      <c r="A5813" s="155">
        <f>A5812+1</f>
        <v>5811</v>
      </c>
      <c r="B5813" s="160" t="s">
        <v>4988</v>
      </c>
      <c r="C5813" s="159">
        <v>2022</v>
      </c>
      <c r="D5813" s="160" t="s">
        <v>208</v>
      </c>
      <c r="E5813" s="160" t="s">
        <v>206</v>
      </c>
      <c r="F5813" s="268" t="s">
        <v>6388</v>
      </c>
      <c r="G5813" s="160" t="s">
        <v>426</v>
      </c>
      <c r="H5813" s="161" t="s">
        <v>83</v>
      </c>
      <c r="I5813" s="160" t="s">
        <v>208</v>
      </c>
      <c r="J5813" s="160" t="s">
        <v>209</v>
      </c>
      <c r="K5813" s="240" t="s">
        <v>34</v>
      </c>
      <c r="L5813" s="241" t="s">
        <v>34</v>
      </c>
      <c r="M5813" s="241" t="s">
        <v>48</v>
      </c>
      <c r="N5813" s="241" t="s">
        <v>34</v>
      </c>
      <c r="O5813" s="241" t="s">
        <v>34</v>
      </c>
      <c r="P5813" s="241" t="s">
        <v>34</v>
      </c>
      <c r="Q5813" s="159" t="s">
        <v>34</v>
      </c>
      <c r="R5813" s="159" t="s">
        <v>34</v>
      </c>
      <c r="S5813" s="163">
        <v>1</v>
      </c>
      <c r="T5813" s="103" t="s">
        <v>5426</v>
      </c>
      <c r="U5813" s="160" t="s">
        <v>208</v>
      </c>
      <c r="V5813" s="160" t="s">
        <v>1429</v>
      </c>
      <c r="W5813" s="159"/>
      <c r="X5813" s="159"/>
    </row>
    <row r="5814" spans="1:24" ht="81">
      <c r="A5814" s="155">
        <f>A5813+1</f>
        <v>5812</v>
      </c>
      <c r="B5814" s="160" t="s">
        <v>4988</v>
      </c>
      <c r="C5814" s="159">
        <v>2022</v>
      </c>
      <c r="D5814" s="160" t="s">
        <v>208</v>
      </c>
      <c r="E5814" s="160" t="s">
        <v>212</v>
      </c>
      <c r="F5814" s="268" t="s">
        <v>6389</v>
      </c>
      <c r="G5814" s="160" t="s">
        <v>426</v>
      </c>
      <c r="H5814" s="161" t="s">
        <v>83</v>
      </c>
      <c r="I5814" s="160" t="s">
        <v>208</v>
      </c>
      <c r="J5814" s="160" t="s">
        <v>212</v>
      </c>
      <c r="K5814" s="240" t="s">
        <v>34</v>
      </c>
      <c r="L5814" s="241" t="s">
        <v>34</v>
      </c>
      <c r="M5814" s="241" t="s">
        <v>34</v>
      </c>
      <c r="N5814" s="241" t="s">
        <v>34</v>
      </c>
      <c r="O5814" s="241" t="s">
        <v>34</v>
      </c>
      <c r="P5814" s="241" t="s">
        <v>34</v>
      </c>
      <c r="Q5814" s="159" t="s">
        <v>34</v>
      </c>
      <c r="R5814" s="100" t="s">
        <v>34</v>
      </c>
      <c r="S5814" s="163">
        <v>1</v>
      </c>
      <c r="T5814" s="103" t="s">
        <v>5426</v>
      </c>
      <c r="U5814" s="160" t="s">
        <v>208</v>
      </c>
      <c r="V5814" s="103" t="s">
        <v>1429</v>
      </c>
      <c r="W5814" s="159"/>
      <c r="X5814" s="159"/>
    </row>
    <row r="5815" spans="1:24" ht="30.75">
      <c r="A5815" s="155">
        <f>A5814+1</f>
        <v>5813</v>
      </c>
      <c r="B5815" s="160" t="s">
        <v>4988</v>
      </c>
      <c r="C5815" s="159">
        <v>2022</v>
      </c>
      <c r="D5815" s="160" t="s">
        <v>208</v>
      </c>
      <c r="E5815" s="160" t="s">
        <v>212</v>
      </c>
      <c r="F5815" s="268" t="s">
        <v>6390</v>
      </c>
      <c r="G5815" s="160" t="s">
        <v>31</v>
      </c>
      <c r="H5815" s="161" t="s">
        <v>46</v>
      </c>
      <c r="I5815" s="160" t="s">
        <v>208</v>
      </c>
      <c r="J5815" s="160" t="s">
        <v>212</v>
      </c>
      <c r="K5815" s="240" t="s">
        <v>34</v>
      </c>
      <c r="L5815" s="241" t="s">
        <v>34</v>
      </c>
      <c r="M5815" s="241" t="s">
        <v>34</v>
      </c>
      <c r="N5815" s="241" t="s">
        <v>34</v>
      </c>
      <c r="O5815" s="241" t="s">
        <v>34</v>
      </c>
      <c r="P5815" s="241" t="s">
        <v>34</v>
      </c>
      <c r="Q5815" s="159" t="s">
        <v>34</v>
      </c>
      <c r="R5815" s="100" t="s">
        <v>34</v>
      </c>
      <c r="S5815" s="163">
        <v>1</v>
      </c>
      <c r="T5815" s="103" t="s">
        <v>5426</v>
      </c>
      <c r="U5815" s="160" t="s">
        <v>208</v>
      </c>
      <c r="V5815" s="103" t="s">
        <v>1429</v>
      </c>
      <c r="W5815" s="159"/>
      <c r="X5815" s="159"/>
    </row>
    <row r="5816" spans="1:24" ht="30.75">
      <c r="A5816" s="155">
        <f>A5815+1</f>
        <v>5814</v>
      </c>
      <c r="B5816" s="160" t="s">
        <v>4988</v>
      </c>
      <c r="C5816" s="159">
        <v>2022</v>
      </c>
      <c r="D5816" s="160" t="s">
        <v>208</v>
      </c>
      <c r="E5816" s="160" t="s">
        <v>212</v>
      </c>
      <c r="F5816" s="268" t="s">
        <v>6391</v>
      </c>
      <c r="G5816" s="160" t="s">
        <v>31</v>
      </c>
      <c r="H5816" s="161" t="s">
        <v>39</v>
      </c>
      <c r="I5816" s="160" t="s">
        <v>208</v>
      </c>
      <c r="J5816" s="160" t="s">
        <v>212</v>
      </c>
      <c r="K5816" s="240" t="s">
        <v>34</v>
      </c>
      <c r="L5816" s="241" t="s">
        <v>34</v>
      </c>
      <c r="M5816" s="241" t="s">
        <v>34</v>
      </c>
      <c r="N5816" s="241" t="s">
        <v>34</v>
      </c>
      <c r="O5816" s="241" t="s">
        <v>34</v>
      </c>
      <c r="P5816" s="241" t="s">
        <v>34</v>
      </c>
      <c r="Q5816" s="159" t="s">
        <v>34</v>
      </c>
      <c r="R5816" s="100" t="s">
        <v>34</v>
      </c>
      <c r="S5816" s="163">
        <v>1</v>
      </c>
      <c r="T5816" s="103" t="s">
        <v>5426</v>
      </c>
      <c r="U5816" s="160" t="s">
        <v>208</v>
      </c>
      <c r="V5816" s="103" t="s">
        <v>1429</v>
      </c>
      <c r="W5816" s="159"/>
      <c r="X5816" s="159"/>
    </row>
    <row r="5817" spans="1:24" ht="81">
      <c r="A5817" s="155">
        <f>A5816+1</f>
        <v>5815</v>
      </c>
      <c r="B5817" s="160" t="s">
        <v>4988</v>
      </c>
      <c r="C5817" s="159">
        <v>2022</v>
      </c>
      <c r="D5817" s="160" t="s">
        <v>208</v>
      </c>
      <c r="E5817" s="160" t="s">
        <v>212</v>
      </c>
      <c r="F5817" s="268" t="s">
        <v>6392</v>
      </c>
      <c r="G5817" s="160" t="s">
        <v>426</v>
      </c>
      <c r="H5817" s="161" t="s">
        <v>83</v>
      </c>
      <c r="I5817" s="160" t="s">
        <v>208</v>
      </c>
      <c r="J5817" s="160" t="s">
        <v>212</v>
      </c>
      <c r="K5817" s="240" t="s">
        <v>34</v>
      </c>
      <c r="L5817" s="241" t="s">
        <v>34</v>
      </c>
      <c r="M5817" s="241" t="s">
        <v>48</v>
      </c>
      <c r="N5817" s="241" t="s">
        <v>48</v>
      </c>
      <c r="O5817" s="241" t="s">
        <v>34</v>
      </c>
      <c r="P5817" s="241" t="s">
        <v>34</v>
      </c>
      <c r="Q5817" s="159" t="s">
        <v>34</v>
      </c>
      <c r="R5817" s="100" t="s">
        <v>34</v>
      </c>
      <c r="S5817" s="163">
        <v>1</v>
      </c>
      <c r="T5817" s="103" t="s">
        <v>5426</v>
      </c>
      <c r="U5817" s="160" t="s">
        <v>208</v>
      </c>
      <c r="V5817" s="103" t="s">
        <v>1429</v>
      </c>
      <c r="W5817" s="159"/>
      <c r="X5817" s="159"/>
    </row>
    <row r="5818" spans="1:24" ht="41.25">
      <c r="A5818" s="155">
        <f>A5817+1</f>
        <v>5816</v>
      </c>
      <c r="B5818" s="160" t="s">
        <v>4988</v>
      </c>
      <c r="C5818" s="159">
        <v>2022</v>
      </c>
      <c r="D5818" s="160" t="s">
        <v>18</v>
      </c>
      <c r="E5818" s="160" t="s">
        <v>18</v>
      </c>
      <c r="F5818" s="268" t="s">
        <v>6393</v>
      </c>
      <c r="G5818" s="160" t="s">
        <v>31</v>
      </c>
      <c r="H5818" s="161" t="s">
        <v>42</v>
      </c>
      <c r="I5818" s="160" t="s">
        <v>18</v>
      </c>
      <c r="J5818" s="160" t="s">
        <v>18</v>
      </c>
      <c r="K5818" s="240" t="s">
        <v>34</v>
      </c>
      <c r="L5818" s="241" t="s">
        <v>34</v>
      </c>
      <c r="M5818" s="241" t="s">
        <v>34</v>
      </c>
      <c r="N5818" s="241" t="s">
        <v>34</v>
      </c>
      <c r="O5818" s="241" t="s">
        <v>34</v>
      </c>
      <c r="P5818" s="241" t="s">
        <v>48</v>
      </c>
      <c r="Q5818" s="159" t="s">
        <v>34</v>
      </c>
      <c r="R5818" s="100" t="s">
        <v>48</v>
      </c>
      <c r="S5818" s="163">
        <v>1</v>
      </c>
      <c r="T5818" s="103" t="s">
        <v>500</v>
      </c>
      <c r="U5818" s="160" t="s">
        <v>493</v>
      </c>
      <c r="V5818" s="103" t="s">
        <v>999</v>
      </c>
      <c r="W5818" s="159"/>
      <c r="X5818" s="159"/>
    </row>
    <row r="5819" spans="1:24" ht="41.25">
      <c r="A5819" s="155">
        <f>A5818+1</f>
        <v>5817</v>
      </c>
      <c r="B5819" s="160" t="s">
        <v>4988</v>
      </c>
      <c r="C5819" s="159">
        <v>2022</v>
      </c>
      <c r="D5819" s="160" t="s">
        <v>173</v>
      </c>
      <c r="E5819" s="160" t="s">
        <v>177</v>
      </c>
      <c r="F5819" s="268" t="s">
        <v>6394</v>
      </c>
      <c r="G5819" s="160" t="s">
        <v>31</v>
      </c>
      <c r="H5819" s="161" t="s">
        <v>39</v>
      </c>
      <c r="I5819" s="160" t="s">
        <v>173</v>
      </c>
      <c r="J5819" s="160" t="s">
        <v>179</v>
      </c>
      <c r="K5819" s="240" t="s">
        <v>34</v>
      </c>
      <c r="L5819" s="241" t="s">
        <v>34</v>
      </c>
      <c r="M5819" s="241" t="s">
        <v>34</v>
      </c>
      <c r="N5819" s="241" t="s">
        <v>34</v>
      </c>
      <c r="O5819" s="241" t="s">
        <v>34</v>
      </c>
      <c r="P5819" s="241" t="s">
        <v>34</v>
      </c>
      <c r="Q5819" s="159" t="s">
        <v>34</v>
      </c>
      <c r="R5819" s="100" t="s">
        <v>34</v>
      </c>
      <c r="S5819" s="163">
        <v>1</v>
      </c>
      <c r="T5819" s="103" t="s">
        <v>176</v>
      </c>
      <c r="U5819" s="160" t="s">
        <v>493</v>
      </c>
      <c r="V5819" s="160" t="s">
        <v>177</v>
      </c>
      <c r="W5819" s="159"/>
      <c r="X5819" s="159"/>
    </row>
    <row r="5820" spans="1:24" ht="30.75">
      <c r="A5820" s="155">
        <f>A5819+1</f>
        <v>5818</v>
      </c>
      <c r="B5820" s="160" t="s">
        <v>4988</v>
      </c>
      <c r="C5820" s="159">
        <v>2022</v>
      </c>
      <c r="D5820" s="160" t="s">
        <v>173</v>
      </c>
      <c r="E5820" s="160" t="s">
        <v>177</v>
      </c>
      <c r="F5820" s="268" t="s">
        <v>6395</v>
      </c>
      <c r="G5820" s="160" t="s">
        <v>31</v>
      </c>
      <c r="H5820" s="161" t="s">
        <v>50</v>
      </c>
      <c r="I5820" s="160" t="s">
        <v>173</v>
      </c>
      <c r="J5820" s="160" t="s">
        <v>179</v>
      </c>
      <c r="K5820" s="240" t="s">
        <v>34</v>
      </c>
      <c r="L5820" s="241" t="s">
        <v>34</v>
      </c>
      <c r="M5820" s="241" t="s">
        <v>34</v>
      </c>
      <c r="N5820" s="241" t="s">
        <v>34</v>
      </c>
      <c r="O5820" s="241" t="s">
        <v>34</v>
      </c>
      <c r="P5820" s="241" t="s">
        <v>34</v>
      </c>
      <c r="Q5820" s="159" t="s">
        <v>48</v>
      </c>
      <c r="R5820" s="100" t="s">
        <v>48</v>
      </c>
      <c r="S5820" s="163">
        <v>1</v>
      </c>
      <c r="T5820" s="103" t="s">
        <v>176</v>
      </c>
      <c r="U5820" s="160" t="s">
        <v>493</v>
      </c>
      <c r="V5820" s="160" t="s">
        <v>177</v>
      </c>
      <c r="W5820" s="159"/>
      <c r="X5820" s="159"/>
    </row>
    <row r="5821" spans="1:24" ht="81">
      <c r="A5821" s="155">
        <f>A5820+1</f>
        <v>5819</v>
      </c>
      <c r="B5821" s="160" t="s">
        <v>4988</v>
      </c>
      <c r="C5821" s="159">
        <v>2022</v>
      </c>
      <c r="D5821" s="160" t="s">
        <v>96</v>
      </c>
      <c r="E5821" s="160" t="s">
        <v>102</v>
      </c>
      <c r="F5821" s="268" t="s">
        <v>6396</v>
      </c>
      <c r="G5821" s="160" t="s">
        <v>426</v>
      </c>
      <c r="H5821" s="161" t="s">
        <v>83</v>
      </c>
      <c r="I5821" s="160" t="s">
        <v>90</v>
      </c>
      <c r="J5821" s="160" t="s">
        <v>104</v>
      </c>
      <c r="K5821" s="240" t="s">
        <v>34</v>
      </c>
      <c r="L5821" s="241" t="s">
        <v>34</v>
      </c>
      <c r="M5821" s="241" t="s">
        <v>34</v>
      </c>
      <c r="N5821" s="241" t="s">
        <v>34</v>
      </c>
      <c r="O5821" s="241" t="s">
        <v>34</v>
      </c>
      <c r="P5821" s="241" t="s">
        <v>34</v>
      </c>
      <c r="Q5821" s="159" t="s">
        <v>34</v>
      </c>
      <c r="R5821" s="100" t="s">
        <v>34</v>
      </c>
      <c r="S5821" s="163">
        <v>1</v>
      </c>
      <c r="T5821" s="103" t="s">
        <v>99</v>
      </c>
      <c r="U5821" s="160" t="s">
        <v>96</v>
      </c>
      <c r="V5821" s="160" t="s">
        <v>6397</v>
      </c>
      <c r="W5821" s="159"/>
      <c r="X5821" s="159"/>
    </row>
    <row r="5822" spans="1:24" ht="41.25">
      <c r="A5822" s="155">
        <f>A5821+1</f>
        <v>5820</v>
      </c>
      <c r="B5822" s="160" t="s">
        <v>4988</v>
      </c>
      <c r="C5822" s="159">
        <v>2022</v>
      </c>
      <c r="D5822" s="160" t="s">
        <v>96</v>
      </c>
      <c r="E5822" s="160" t="s">
        <v>308</v>
      </c>
      <c r="F5822" s="268" t="s">
        <v>6398</v>
      </c>
      <c r="G5822" s="160" t="s">
        <v>31</v>
      </c>
      <c r="H5822" s="161" t="s">
        <v>29</v>
      </c>
      <c r="I5822" s="160" t="s">
        <v>90</v>
      </c>
      <c r="J5822" s="160" t="s">
        <v>104</v>
      </c>
      <c r="K5822" s="240" t="s">
        <v>34</v>
      </c>
      <c r="L5822" s="241" t="s">
        <v>34</v>
      </c>
      <c r="M5822" s="241" t="s">
        <v>34</v>
      </c>
      <c r="N5822" s="241" t="s">
        <v>34</v>
      </c>
      <c r="O5822" s="241" t="s">
        <v>34</v>
      </c>
      <c r="P5822" s="241" t="s">
        <v>34</v>
      </c>
      <c r="Q5822" s="159" t="s">
        <v>34</v>
      </c>
      <c r="R5822" s="100" t="s">
        <v>34</v>
      </c>
      <c r="S5822" s="163">
        <v>1</v>
      </c>
      <c r="T5822" s="103" t="s">
        <v>99</v>
      </c>
      <c r="U5822" s="160" t="s">
        <v>96</v>
      </c>
      <c r="V5822" s="160" t="s">
        <v>6399</v>
      </c>
      <c r="W5822" s="159"/>
      <c r="X5822" s="159"/>
    </row>
    <row r="5823" spans="1:24" ht="81">
      <c r="A5823" s="155">
        <f>A5822+1</f>
        <v>5821</v>
      </c>
      <c r="B5823" s="160" t="s">
        <v>4988</v>
      </c>
      <c r="C5823" s="159">
        <v>2022</v>
      </c>
      <c r="D5823" s="160" t="s">
        <v>219</v>
      </c>
      <c r="E5823" s="160" t="s">
        <v>253</v>
      </c>
      <c r="F5823" s="268" t="s">
        <v>6400</v>
      </c>
      <c r="G5823" s="160" t="s">
        <v>426</v>
      </c>
      <c r="H5823" s="161" t="s">
        <v>83</v>
      </c>
      <c r="I5823" s="160" t="s">
        <v>71</v>
      </c>
      <c r="J5823" s="160" t="s">
        <v>253</v>
      </c>
      <c r="K5823" s="240" t="s">
        <v>34</v>
      </c>
      <c r="L5823" s="241" t="s">
        <v>34</v>
      </c>
      <c r="M5823" s="241" t="s">
        <v>34</v>
      </c>
      <c r="N5823" s="241" t="s">
        <v>34</v>
      </c>
      <c r="O5823" s="241" t="s">
        <v>34</v>
      </c>
      <c r="P5823" s="241" t="s">
        <v>34</v>
      </c>
      <c r="Q5823" s="159" t="s">
        <v>34</v>
      </c>
      <c r="R5823" s="159" t="s">
        <v>34</v>
      </c>
      <c r="S5823" s="163">
        <v>1</v>
      </c>
      <c r="T5823" s="103" t="s">
        <v>223</v>
      </c>
      <c r="U5823" s="160" t="s">
        <v>219</v>
      </c>
      <c r="V5823" s="160" t="s">
        <v>522</v>
      </c>
      <c r="W5823" s="159"/>
      <c r="X5823" s="159"/>
    </row>
    <row r="5824" spans="1:24" ht="41.25">
      <c r="A5824" s="155">
        <f>A5823+1</f>
        <v>5822</v>
      </c>
      <c r="B5824" s="160" t="s">
        <v>4988</v>
      </c>
      <c r="C5824" s="159">
        <v>2022</v>
      </c>
      <c r="D5824" s="160" t="s">
        <v>219</v>
      </c>
      <c r="E5824" s="160" t="s">
        <v>253</v>
      </c>
      <c r="F5824" s="268" t="s">
        <v>6401</v>
      </c>
      <c r="G5824" s="160" t="s">
        <v>31</v>
      </c>
      <c r="H5824" s="161" t="s">
        <v>39</v>
      </c>
      <c r="I5824" s="160" t="s">
        <v>71</v>
      </c>
      <c r="J5824" s="160" t="s">
        <v>253</v>
      </c>
      <c r="K5824" s="240" t="s">
        <v>34</v>
      </c>
      <c r="L5824" s="241" t="s">
        <v>34</v>
      </c>
      <c r="M5824" s="241" t="s">
        <v>34</v>
      </c>
      <c r="N5824" s="241" t="s">
        <v>34</v>
      </c>
      <c r="O5824" s="241" t="s">
        <v>34</v>
      </c>
      <c r="P5824" s="241" t="s">
        <v>34</v>
      </c>
      <c r="Q5824" s="159" t="s">
        <v>34</v>
      </c>
      <c r="R5824" s="100" t="s">
        <v>34</v>
      </c>
      <c r="S5824" s="163">
        <v>1</v>
      </c>
      <c r="T5824" s="103" t="s">
        <v>223</v>
      </c>
      <c r="U5824" s="160" t="s">
        <v>219</v>
      </c>
      <c r="V5824" s="160" t="s">
        <v>522</v>
      </c>
      <c r="W5824" s="159"/>
      <c r="X5824" s="159"/>
    </row>
    <row r="5825" spans="1:24" ht="41.25">
      <c r="A5825" s="155">
        <f>A5824+1</f>
        <v>5823</v>
      </c>
      <c r="B5825" s="160" t="s">
        <v>4988</v>
      </c>
      <c r="C5825" s="159">
        <v>2022</v>
      </c>
      <c r="D5825" s="160" t="s">
        <v>219</v>
      </c>
      <c r="E5825" s="160" t="s">
        <v>253</v>
      </c>
      <c r="F5825" s="268" t="s">
        <v>6402</v>
      </c>
      <c r="G5825" s="160" t="s">
        <v>31</v>
      </c>
      <c r="H5825" s="161" t="s">
        <v>39</v>
      </c>
      <c r="I5825" s="160" t="s">
        <v>71</v>
      </c>
      <c r="J5825" s="160" t="s">
        <v>253</v>
      </c>
      <c r="K5825" s="240" t="s">
        <v>34</v>
      </c>
      <c r="L5825" s="241" t="s">
        <v>34</v>
      </c>
      <c r="M5825" s="241" t="s">
        <v>34</v>
      </c>
      <c r="N5825" s="241" t="s">
        <v>34</v>
      </c>
      <c r="O5825" s="241" t="s">
        <v>34</v>
      </c>
      <c r="P5825" s="241" t="s">
        <v>34</v>
      </c>
      <c r="Q5825" s="159" t="s">
        <v>34</v>
      </c>
      <c r="R5825" s="100" t="s">
        <v>34</v>
      </c>
      <c r="S5825" s="163">
        <v>1</v>
      </c>
      <c r="T5825" s="103" t="s">
        <v>223</v>
      </c>
      <c r="U5825" s="160" t="s">
        <v>219</v>
      </c>
      <c r="V5825" s="160" t="s">
        <v>522</v>
      </c>
      <c r="W5825" s="159"/>
      <c r="X5825" s="159"/>
    </row>
    <row r="5826" spans="1:24" ht="41.25">
      <c r="A5826" s="155">
        <f>A5825+1</f>
        <v>5824</v>
      </c>
      <c r="B5826" s="160" t="s">
        <v>4988</v>
      </c>
      <c r="C5826" s="159">
        <v>2022</v>
      </c>
      <c r="D5826" s="160" t="s">
        <v>219</v>
      </c>
      <c r="E5826" s="160" t="s">
        <v>253</v>
      </c>
      <c r="F5826" s="268" t="s">
        <v>6403</v>
      </c>
      <c r="G5826" s="160" t="s">
        <v>31</v>
      </c>
      <c r="H5826" s="161" t="s">
        <v>39</v>
      </c>
      <c r="I5826" s="160" t="s">
        <v>71</v>
      </c>
      <c r="J5826" s="160" t="s">
        <v>253</v>
      </c>
      <c r="K5826" s="240" t="s">
        <v>34</v>
      </c>
      <c r="L5826" s="241" t="s">
        <v>34</v>
      </c>
      <c r="M5826" s="241" t="s">
        <v>34</v>
      </c>
      <c r="N5826" s="241" t="s">
        <v>34</v>
      </c>
      <c r="O5826" s="241" t="s">
        <v>34</v>
      </c>
      <c r="P5826" s="241" t="s">
        <v>34</v>
      </c>
      <c r="Q5826" s="159" t="s">
        <v>34</v>
      </c>
      <c r="R5826" s="159" t="s">
        <v>34</v>
      </c>
      <c r="S5826" s="163">
        <v>1</v>
      </c>
      <c r="T5826" s="103" t="s">
        <v>223</v>
      </c>
      <c r="U5826" s="160" t="s">
        <v>219</v>
      </c>
      <c r="V5826" s="160" t="s">
        <v>522</v>
      </c>
      <c r="W5826" s="159"/>
      <c r="X5826" s="159"/>
    </row>
    <row r="5827" spans="1:24" ht="41.25">
      <c r="A5827" s="155">
        <f>A5826+1</f>
        <v>5825</v>
      </c>
      <c r="B5827" s="160" t="s">
        <v>4988</v>
      </c>
      <c r="C5827" s="159">
        <v>2022</v>
      </c>
      <c r="D5827" s="160" t="s">
        <v>219</v>
      </c>
      <c r="E5827" s="160" t="s">
        <v>253</v>
      </c>
      <c r="F5827" s="268" t="s">
        <v>6404</v>
      </c>
      <c r="G5827" s="160" t="s">
        <v>31</v>
      </c>
      <c r="H5827" s="161" t="s">
        <v>42</v>
      </c>
      <c r="I5827" s="160" t="s">
        <v>71</v>
      </c>
      <c r="J5827" s="160" t="s">
        <v>253</v>
      </c>
      <c r="K5827" s="240" t="s">
        <v>34</v>
      </c>
      <c r="L5827" s="241" t="s">
        <v>34</v>
      </c>
      <c r="M5827" s="241" t="s">
        <v>34</v>
      </c>
      <c r="N5827" s="241" t="s">
        <v>34</v>
      </c>
      <c r="O5827" s="241" t="s">
        <v>34</v>
      </c>
      <c r="P5827" s="241" t="s">
        <v>34</v>
      </c>
      <c r="Q5827" s="159" t="s">
        <v>34</v>
      </c>
      <c r="R5827" s="159" t="s">
        <v>34</v>
      </c>
      <c r="S5827" s="163">
        <v>1</v>
      </c>
      <c r="T5827" s="103" t="s">
        <v>223</v>
      </c>
      <c r="U5827" s="160" t="s">
        <v>219</v>
      </c>
      <c r="V5827" s="160" t="s">
        <v>522</v>
      </c>
      <c r="W5827" s="159"/>
      <c r="X5827" s="159"/>
    </row>
    <row r="5828" spans="1:24" ht="41.25">
      <c r="A5828" s="155">
        <f>A5827+1</f>
        <v>5826</v>
      </c>
      <c r="B5828" s="160" t="s">
        <v>4988</v>
      </c>
      <c r="C5828" s="159">
        <v>2022</v>
      </c>
      <c r="D5828" s="160" t="s">
        <v>219</v>
      </c>
      <c r="E5828" s="160" t="s">
        <v>253</v>
      </c>
      <c r="F5828" s="268" t="s">
        <v>6405</v>
      </c>
      <c r="G5828" s="160" t="s">
        <v>31</v>
      </c>
      <c r="H5828" s="161" t="s">
        <v>39</v>
      </c>
      <c r="I5828" s="160" t="s">
        <v>71</v>
      </c>
      <c r="J5828" s="160" t="s">
        <v>253</v>
      </c>
      <c r="K5828" s="240" t="s">
        <v>34</v>
      </c>
      <c r="L5828" s="241" t="s">
        <v>34</v>
      </c>
      <c r="M5828" s="241" t="s">
        <v>34</v>
      </c>
      <c r="N5828" s="241" t="s">
        <v>34</v>
      </c>
      <c r="O5828" s="241" t="s">
        <v>34</v>
      </c>
      <c r="P5828" s="241" t="s">
        <v>34</v>
      </c>
      <c r="Q5828" s="159" t="s">
        <v>34</v>
      </c>
      <c r="R5828" s="159" t="s">
        <v>34</v>
      </c>
      <c r="S5828" s="163">
        <v>1</v>
      </c>
      <c r="T5828" s="103" t="s">
        <v>223</v>
      </c>
      <c r="U5828" s="160" t="s">
        <v>219</v>
      </c>
      <c r="V5828" s="160" t="s">
        <v>522</v>
      </c>
      <c r="W5828" s="159"/>
      <c r="X5828" s="159"/>
    </row>
    <row r="5829" spans="1:24" ht="81">
      <c r="A5829" s="155">
        <f>A5828+1</f>
        <v>5827</v>
      </c>
      <c r="B5829" s="160" t="s">
        <v>4988</v>
      </c>
      <c r="C5829" s="159">
        <v>2022</v>
      </c>
      <c r="D5829" s="160" t="s">
        <v>219</v>
      </c>
      <c r="E5829" s="160" t="s">
        <v>253</v>
      </c>
      <c r="F5829" s="268" t="s">
        <v>6406</v>
      </c>
      <c r="G5829" s="160" t="s">
        <v>426</v>
      </c>
      <c r="H5829" s="161" t="s">
        <v>83</v>
      </c>
      <c r="I5829" s="160" t="s">
        <v>71</v>
      </c>
      <c r="J5829" s="160" t="s">
        <v>253</v>
      </c>
      <c r="K5829" s="240" t="s">
        <v>34</v>
      </c>
      <c r="L5829" s="241" t="s">
        <v>34</v>
      </c>
      <c r="M5829" s="241" t="s">
        <v>34</v>
      </c>
      <c r="N5829" s="241" t="s">
        <v>34</v>
      </c>
      <c r="O5829" s="241" t="s">
        <v>34</v>
      </c>
      <c r="P5829" s="241" t="s">
        <v>34</v>
      </c>
      <c r="Q5829" s="120" t="s">
        <v>34</v>
      </c>
      <c r="R5829" s="121" t="s">
        <v>34</v>
      </c>
      <c r="S5829" s="163">
        <v>1</v>
      </c>
      <c r="T5829" s="103" t="s">
        <v>223</v>
      </c>
      <c r="U5829" s="160" t="s">
        <v>219</v>
      </c>
      <c r="V5829" s="160" t="s">
        <v>522</v>
      </c>
      <c r="W5829" s="159"/>
      <c r="X5829" s="159"/>
    </row>
    <row r="5830" spans="1:24" ht="81">
      <c r="A5830" s="155">
        <f>A5829+1</f>
        <v>5828</v>
      </c>
      <c r="B5830" s="160" t="s">
        <v>4988</v>
      </c>
      <c r="C5830" s="159">
        <v>2022</v>
      </c>
      <c r="D5830" s="160" t="s">
        <v>208</v>
      </c>
      <c r="E5830" s="160" t="s">
        <v>749</v>
      </c>
      <c r="F5830" s="268" t="s">
        <v>6407</v>
      </c>
      <c r="G5830" s="161" t="s">
        <v>426</v>
      </c>
      <c r="H5830" s="161" t="s">
        <v>83</v>
      </c>
      <c r="I5830" s="160" t="s">
        <v>208</v>
      </c>
      <c r="J5830" s="160" t="s">
        <v>751</v>
      </c>
      <c r="K5830" s="240" t="s">
        <v>48</v>
      </c>
      <c r="L5830" s="241" t="s">
        <v>34</v>
      </c>
      <c r="M5830" s="241" t="s">
        <v>34</v>
      </c>
      <c r="N5830" s="241" t="s">
        <v>34</v>
      </c>
      <c r="O5830" s="241" t="s">
        <v>34</v>
      </c>
      <c r="P5830" s="241" t="s">
        <v>34</v>
      </c>
      <c r="Q5830" s="120" t="s">
        <v>34</v>
      </c>
      <c r="R5830" s="121" t="s">
        <v>34</v>
      </c>
      <c r="S5830" s="163">
        <v>1</v>
      </c>
      <c r="T5830" s="103" t="s">
        <v>5426</v>
      </c>
      <c r="U5830" s="160" t="s">
        <v>208</v>
      </c>
      <c r="V5830" s="160" t="s">
        <v>1429</v>
      </c>
      <c r="W5830" s="159"/>
      <c r="X5830" s="159"/>
    </row>
    <row r="5831" spans="1:24" ht="81">
      <c r="A5831" s="155">
        <f>A5830+1</f>
        <v>5829</v>
      </c>
      <c r="B5831" s="160" t="s">
        <v>4988</v>
      </c>
      <c r="C5831" s="159">
        <v>2022</v>
      </c>
      <c r="D5831" s="160" t="s">
        <v>173</v>
      </c>
      <c r="E5831" s="160" t="s">
        <v>177</v>
      </c>
      <c r="F5831" s="268" t="s">
        <v>6408</v>
      </c>
      <c r="G5831" s="160" t="s">
        <v>426</v>
      </c>
      <c r="H5831" s="161" t="s">
        <v>83</v>
      </c>
      <c r="I5831" s="160" t="s">
        <v>173</v>
      </c>
      <c r="J5831" s="160" t="s">
        <v>3254</v>
      </c>
      <c r="K5831" s="240" t="s">
        <v>34</v>
      </c>
      <c r="L5831" s="241" t="s">
        <v>34</v>
      </c>
      <c r="M5831" s="241" t="s">
        <v>34</v>
      </c>
      <c r="N5831" s="241" t="s">
        <v>48</v>
      </c>
      <c r="O5831" s="241" t="s">
        <v>34</v>
      </c>
      <c r="P5831" s="241" t="s">
        <v>34</v>
      </c>
      <c r="Q5831" s="120" t="s">
        <v>34</v>
      </c>
      <c r="R5831" s="121" t="s">
        <v>34</v>
      </c>
      <c r="S5831" s="163">
        <v>1</v>
      </c>
      <c r="T5831" s="103" t="s">
        <v>176</v>
      </c>
      <c r="U5831" s="160" t="s">
        <v>493</v>
      </c>
      <c r="V5831" s="160" t="s">
        <v>177</v>
      </c>
      <c r="W5831" s="159"/>
      <c r="X5831" s="159"/>
    </row>
    <row r="5832" spans="1:24" ht="30.75">
      <c r="A5832" s="155">
        <f>A5831+1</f>
        <v>5830</v>
      </c>
      <c r="B5832" s="160" t="s">
        <v>4988</v>
      </c>
      <c r="C5832" s="159">
        <v>2022</v>
      </c>
      <c r="D5832" s="160" t="s">
        <v>173</v>
      </c>
      <c r="E5832" s="160" t="s">
        <v>177</v>
      </c>
      <c r="F5832" s="268" t="s">
        <v>6409</v>
      </c>
      <c r="G5832" s="160" t="s">
        <v>31</v>
      </c>
      <c r="H5832" s="161" t="s">
        <v>50</v>
      </c>
      <c r="I5832" s="160" t="s">
        <v>173</v>
      </c>
      <c r="J5832" s="160" t="s">
        <v>3254</v>
      </c>
      <c r="K5832" s="240" t="s">
        <v>34</v>
      </c>
      <c r="L5832" s="241" t="s">
        <v>34</v>
      </c>
      <c r="M5832" s="241" t="s">
        <v>34</v>
      </c>
      <c r="N5832" s="241" t="s">
        <v>34</v>
      </c>
      <c r="O5832" s="241" t="s">
        <v>34</v>
      </c>
      <c r="P5832" s="241" t="s">
        <v>34</v>
      </c>
      <c r="Q5832" s="120" t="s">
        <v>48</v>
      </c>
      <c r="R5832" s="121" t="s">
        <v>48</v>
      </c>
      <c r="S5832" s="163">
        <v>1</v>
      </c>
      <c r="T5832" s="103" t="s">
        <v>176</v>
      </c>
      <c r="U5832" s="160" t="s">
        <v>493</v>
      </c>
      <c r="V5832" s="160" t="s">
        <v>177</v>
      </c>
      <c r="W5832" s="159"/>
      <c r="X5832" s="159"/>
    </row>
    <row r="5833" spans="1:24" ht="81">
      <c r="A5833" s="155">
        <f>A5832+1</f>
        <v>5831</v>
      </c>
      <c r="B5833" s="160" t="s">
        <v>4988</v>
      </c>
      <c r="C5833" s="159">
        <v>2022</v>
      </c>
      <c r="D5833" s="160" t="s">
        <v>173</v>
      </c>
      <c r="E5833" s="160" t="s">
        <v>177</v>
      </c>
      <c r="F5833" s="268" t="s">
        <v>6410</v>
      </c>
      <c r="G5833" s="160" t="s">
        <v>426</v>
      </c>
      <c r="H5833" s="161" t="s">
        <v>83</v>
      </c>
      <c r="I5833" s="160" t="s">
        <v>173</v>
      </c>
      <c r="J5833" s="160" t="s">
        <v>3254</v>
      </c>
      <c r="K5833" s="240" t="s">
        <v>34</v>
      </c>
      <c r="L5833" s="241" t="s">
        <v>34</v>
      </c>
      <c r="M5833" s="241" t="s">
        <v>34</v>
      </c>
      <c r="N5833" s="241" t="s">
        <v>34</v>
      </c>
      <c r="O5833" s="241" t="s">
        <v>34</v>
      </c>
      <c r="P5833" s="241" t="s">
        <v>34</v>
      </c>
      <c r="Q5833" s="120" t="s">
        <v>34</v>
      </c>
      <c r="R5833" s="121" t="s">
        <v>34</v>
      </c>
      <c r="S5833" s="163">
        <v>1</v>
      </c>
      <c r="T5833" s="103" t="s">
        <v>176</v>
      </c>
      <c r="U5833" s="160" t="s">
        <v>493</v>
      </c>
      <c r="V5833" s="160" t="s">
        <v>177</v>
      </c>
      <c r="W5833" s="159"/>
      <c r="X5833" s="159"/>
    </row>
    <row r="5834" spans="1:24" ht="81">
      <c r="A5834" s="155">
        <f>A5833+1</f>
        <v>5832</v>
      </c>
      <c r="B5834" s="160" t="s">
        <v>4988</v>
      </c>
      <c r="C5834" s="159">
        <v>2022</v>
      </c>
      <c r="D5834" s="160" t="s">
        <v>173</v>
      </c>
      <c r="E5834" s="160" t="s">
        <v>174</v>
      </c>
      <c r="F5834" s="268" t="s">
        <v>6411</v>
      </c>
      <c r="G5834" s="160" t="s">
        <v>426</v>
      </c>
      <c r="H5834" s="161" t="s">
        <v>83</v>
      </c>
      <c r="I5834" s="160" t="s">
        <v>173</v>
      </c>
      <c r="J5834" s="160" t="s">
        <v>174</v>
      </c>
      <c r="K5834" s="240" t="s">
        <v>48</v>
      </c>
      <c r="L5834" s="241" t="s">
        <v>34</v>
      </c>
      <c r="M5834" s="241" t="s">
        <v>34</v>
      </c>
      <c r="N5834" s="241" t="s">
        <v>34</v>
      </c>
      <c r="O5834" s="241" t="s">
        <v>34</v>
      </c>
      <c r="P5834" s="241" t="s">
        <v>34</v>
      </c>
      <c r="Q5834" s="159" t="s">
        <v>34</v>
      </c>
      <c r="R5834" s="100" t="s">
        <v>34</v>
      </c>
      <c r="S5834" s="163">
        <v>1</v>
      </c>
      <c r="T5834" s="103" t="s">
        <v>176</v>
      </c>
      <c r="U5834" s="160" t="s">
        <v>493</v>
      </c>
      <c r="V5834" s="160" t="s">
        <v>177</v>
      </c>
      <c r="W5834" s="159"/>
      <c r="X5834" s="159"/>
    </row>
    <row r="5835" spans="1:24" ht="30.75">
      <c r="A5835" s="155">
        <f>A5834+1</f>
        <v>5833</v>
      </c>
      <c r="B5835" s="160" t="s">
        <v>4988</v>
      </c>
      <c r="C5835" s="159">
        <v>2022</v>
      </c>
      <c r="D5835" s="160" t="s">
        <v>28</v>
      </c>
      <c r="E5835" s="160" t="s">
        <v>44</v>
      </c>
      <c r="F5835" s="268" t="s">
        <v>6412</v>
      </c>
      <c r="G5835" s="160" t="s">
        <v>31</v>
      </c>
      <c r="H5835" s="161" t="s">
        <v>46</v>
      </c>
      <c r="I5835" s="160" t="s">
        <v>32</v>
      </c>
      <c r="J5835" s="160" t="s">
        <v>47</v>
      </c>
      <c r="K5835" s="240" t="s">
        <v>34</v>
      </c>
      <c r="L5835" s="241" t="s">
        <v>34</v>
      </c>
      <c r="M5835" s="241" t="s">
        <v>34</v>
      </c>
      <c r="N5835" s="241" t="s">
        <v>34</v>
      </c>
      <c r="O5835" s="241" t="s">
        <v>34</v>
      </c>
      <c r="P5835" s="241" t="s">
        <v>34</v>
      </c>
      <c r="Q5835" s="159" t="s">
        <v>48</v>
      </c>
      <c r="R5835" s="100" t="s">
        <v>48</v>
      </c>
      <c r="S5835" s="163">
        <v>1</v>
      </c>
      <c r="T5835" s="103" t="s">
        <v>35</v>
      </c>
      <c r="U5835" s="160" t="s">
        <v>28</v>
      </c>
      <c r="V5835" s="160" t="s">
        <v>46</v>
      </c>
      <c r="W5835" s="159"/>
      <c r="X5835" s="159"/>
    </row>
    <row r="5836" spans="1:24" ht="30.75">
      <c r="A5836" s="155">
        <f>A5835+1</f>
        <v>5834</v>
      </c>
      <c r="B5836" s="160" t="s">
        <v>4988</v>
      </c>
      <c r="C5836" s="159">
        <v>2022</v>
      </c>
      <c r="D5836" s="160" t="s">
        <v>28</v>
      </c>
      <c r="E5836" s="160" t="s">
        <v>44</v>
      </c>
      <c r="F5836" s="276" t="s">
        <v>6413</v>
      </c>
      <c r="G5836" s="160" t="s">
        <v>31</v>
      </c>
      <c r="H5836" s="161" t="s">
        <v>46</v>
      </c>
      <c r="I5836" s="160" t="s">
        <v>32</v>
      </c>
      <c r="J5836" s="160" t="s">
        <v>47</v>
      </c>
      <c r="K5836" s="240" t="s">
        <v>34</v>
      </c>
      <c r="L5836" s="241" t="s">
        <v>34</v>
      </c>
      <c r="M5836" s="241" t="s">
        <v>34</v>
      </c>
      <c r="N5836" s="241" t="s">
        <v>34</v>
      </c>
      <c r="O5836" s="241" t="s">
        <v>34</v>
      </c>
      <c r="P5836" s="241" t="s">
        <v>34</v>
      </c>
      <c r="Q5836" s="120" t="s">
        <v>34</v>
      </c>
      <c r="R5836" s="121" t="s">
        <v>34</v>
      </c>
      <c r="S5836" s="163">
        <v>1</v>
      </c>
      <c r="T5836" s="103" t="s">
        <v>35</v>
      </c>
      <c r="U5836" s="160" t="s">
        <v>28</v>
      </c>
      <c r="V5836" s="160" t="s">
        <v>549</v>
      </c>
      <c r="W5836" s="159"/>
      <c r="X5836" s="159"/>
    </row>
    <row r="5837" spans="1:24" ht="81">
      <c r="A5837" s="155">
        <f>A5836+1</f>
        <v>5835</v>
      </c>
      <c r="B5837" s="160" t="s">
        <v>4988</v>
      </c>
      <c r="C5837" s="159">
        <v>2022</v>
      </c>
      <c r="D5837" s="160" t="s">
        <v>139</v>
      </c>
      <c r="E5837" s="160" t="s">
        <v>1897</v>
      </c>
      <c r="F5837" s="268" t="s">
        <v>6414</v>
      </c>
      <c r="G5837" s="160" t="s">
        <v>426</v>
      </c>
      <c r="H5837" s="161" t="s">
        <v>83</v>
      </c>
      <c r="I5837" s="160" t="s">
        <v>186</v>
      </c>
      <c r="J5837" s="160" t="s">
        <v>201</v>
      </c>
      <c r="K5837" s="240" t="s">
        <v>34</v>
      </c>
      <c r="L5837" s="241" t="s">
        <v>34</v>
      </c>
      <c r="M5837" s="241" t="s">
        <v>34</v>
      </c>
      <c r="N5837" s="241" t="s">
        <v>34</v>
      </c>
      <c r="O5837" s="241" t="s">
        <v>34</v>
      </c>
      <c r="P5837" s="241" t="s">
        <v>34</v>
      </c>
      <c r="Q5837" s="120" t="s">
        <v>34</v>
      </c>
      <c r="R5837" s="121" t="s">
        <v>34</v>
      </c>
      <c r="S5837" s="163">
        <v>1</v>
      </c>
      <c r="T5837" s="103" t="s">
        <v>143</v>
      </c>
      <c r="U5837" s="160" t="s">
        <v>139</v>
      </c>
      <c r="V5837" s="160" t="s">
        <v>144</v>
      </c>
      <c r="W5837" s="159"/>
      <c r="X5837" s="159"/>
    </row>
    <row r="5838" spans="1:24" ht="81">
      <c r="A5838" s="155">
        <f>A5837+1</f>
        <v>5836</v>
      </c>
      <c r="B5838" s="160" t="s">
        <v>4988</v>
      </c>
      <c r="C5838" s="159">
        <v>2022</v>
      </c>
      <c r="D5838" s="160" t="s">
        <v>139</v>
      </c>
      <c r="E5838" s="160" t="s">
        <v>1897</v>
      </c>
      <c r="F5838" s="268" t="s">
        <v>6415</v>
      </c>
      <c r="G5838" s="160" t="s">
        <v>426</v>
      </c>
      <c r="H5838" s="161" t="s">
        <v>83</v>
      </c>
      <c r="I5838" s="160" t="s">
        <v>186</v>
      </c>
      <c r="J5838" s="160" t="s">
        <v>201</v>
      </c>
      <c r="K5838" s="240" t="s">
        <v>34</v>
      </c>
      <c r="L5838" s="241" t="s">
        <v>34</v>
      </c>
      <c r="M5838" s="241" t="s">
        <v>48</v>
      </c>
      <c r="N5838" s="241" t="s">
        <v>34</v>
      </c>
      <c r="O5838" s="241" t="s">
        <v>48</v>
      </c>
      <c r="P5838" s="241" t="s">
        <v>34</v>
      </c>
      <c r="Q5838" s="120" t="s">
        <v>34</v>
      </c>
      <c r="R5838" s="121" t="s">
        <v>34</v>
      </c>
      <c r="S5838" s="163">
        <v>1</v>
      </c>
      <c r="T5838" s="103" t="s">
        <v>143</v>
      </c>
      <c r="U5838" s="160" t="s">
        <v>139</v>
      </c>
      <c r="V5838" s="160" t="s">
        <v>144</v>
      </c>
      <c r="W5838" s="159"/>
      <c r="X5838" s="159"/>
    </row>
    <row r="5839" spans="1:24" ht="30.75">
      <c r="A5839" s="155">
        <f>A5838+1</f>
        <v>5837</v>
      </c>
      <c r="B5839" s="160" t="s">
        <v>4988</v>
      </c>
      <c r="C5839" s="159">
        <v>2022</v>
      </c>
      <c r="D5839" s="160" t="s">
        <v>139</v>
      </c>
      <c r="E5839" s="160" t="s">
        <v>1897</v>
      </c>
      <c r="F5839" s="268" t="s">
        <v>6416</v>
      </c>
      <c r="G5839" s="160" t="s">
        <v>31</v>
      </c>
      <c r="H5839" s="161" t="s">
        <v>39</v>
      </c>
      <c r="I5839" s="160" t="s">
        <v>186</v>
      </c>
      <c r="J5839" s="160" t="s">
        <v>201</v>
      </c>
      <c r="K5839" s="240" t="s">
        <v>48</v>
      </c>
      <c r="L5839" s="241" t="s">
        <v>34</v>
      </c>
      <c r="M5839" s="241" t="s">
        <v>34</v>
      </c>
      <c r="N5839" s="241" t="s">
        <v>34</v>
      </c>
      <c r="O5839" s="241" t="s">
        <v>34</v>
      </c>
      <c r="P5839" s="241" t="s">
        <v>34</v>
      </c>
      <c r="Q5839" s="120" t="s">
        <v>34</v>
      </c>
      <c r="R5839" s="121" t="s">
        <v>34</v>
      </c>
      <c r="S5839" s="163">
        <v>1</v>
      </c>
      <c r="T5839" s="103" t="s">
        <v>143</v>
      </c>
      <c r="U5839" s="160" t="s">
        <v>139</v>
      </c>
      <c r="V5839" s="160" t="s">
        <v>144</v>
      </c>
      <c r="W5839" s="159"/>
      <c r="X5839" s="159"/>
    </row>
    <row r="5840" spans="1:24" ht="41.25">
      <c r="A5840" s="155">
        <f>A5839+1</f>
        <v>5838</v>
      </c>
      <c r="B5840" s="160" t="s">
        <v>4988</v>
      </c>
      <c r="C5840" s="159">
        <v>2022</v>
      </c>
      <c r="D5840" s="160" t="s">
        <v>184</v>
      </c>
      <c r="E5840" s="160" t="s">
        <v>184</v>
      </c>
      <c r="F5840" s="268" t="s">
        <v>6417</v>
      </c>
      <c r="G5840" s="160" t="s">
        <v>31</v>
      </c>
      <c r="H5840" s="161" t="s">
        <v>50</v>
      </c>
      <c r="I5840" s="160" t="s">
        <v>186</v>
      </c>
      <c r="J5840" s="160" t="s">
        <v>201</v>
      </c>
      <c r="K5840" s="240" t="s">
        <v>34</v>
      </c>
      <c r="L5840" s="241" t="s">
        <v>34</v>
      </c>
      <c r="M5840" s="241" t="s">
        <v>34</v>
      </c>
      <c r="N5840" s="241" t="s">
        <v>34</v>
      </c>
      <c r="O5840" s="241" t="s">
        <v>34</v>
      </c>
      <c r="P5840" s="241" t="s">
        <v>34</v>
      </c>
      <c r="Q5840" s="120" t="s">
        <v>48</v>
      </c>
      <c r="R5840" s="121" t="s">
        <v>48</v>
      </c>
      <c r="S5840" s="163">
        <v>1</v>
      </c>
      <c r="T5840" s="103" t="s">
        <v>202</v>
      </c>
      <c r="U5840" s="160" t="s">
        <v>493</v>
      </c>
      <c r="V5840" s="160" t="s">
        <v>184</v>
      </c>
      <c r="W5840" s="159"/>
      <c r="X5840" s="159"/>
    </row>
    <row r="5841" spans="1:24" ht="20.25">
      <c r="A5841" s="155">
        <f>A5840+1</f>
        <v>5839</v>
      </c>
      <c r="B5841" s="160" t="s">
        <v>4988</v>
      </c>
      <c r="C5841" s="159">
        <v>2022</v>
      </c>
      <c r="D5841" s="160" t="s">
        <v>184</v>
      </c>
      <c r="E5841" s="160" t="s">
        <v>184</v>
      </c>
      <c r="F5841" s="268" t="s">
        <v>6418</v>
      </c>
      <c r="G5841" s="160" t="s">
        <v>31</v>
      </c>
      <c r="H5841" s="161" t="s">
        <v>46</v>
      </c>
      <c r="I5841" s="160" t="s">
        <v>186</v>
      </c>
      <c r="J5841" s="160" t="s">
        <v>201</v>
      </c>
      <c r="K5841" s="240" t="s">
        <v>34</v>
      </c>
      <c r="L5841" s="241" t="s">
        <v>34</v>
      </c>
      <c r="M5841" s="241" t="s">
        <v>34</v>
      </c>
      <c r="N5841" s="241" t="s">
        <v>34</v>
      </c>
      <c r="O5841" s="241" t="s">
        <v>34</v>
      </c>
      <c r="P5841" s="241" t="s">
        <v>34</v>
      </c>
      <c r="Q5841" s="120" t="s">
        <v>34</v>
      </c>
      <c r="R5841" s="121" t="s">
        <v>34</v>
      </c>
      <c r="S5841" s="163">
        <v>1</v>
      </c>
      <c r="T5841" s="103" t="s">
        <v>202</v>
      </c>
      <c r="U5841" s="160" t="s">
        <v>493</v>
      </c>
      <c r="V5841" s="160" t="s">
        <v>184</v>
      </c>
      <c r="W5841" s="159"/>
      <c r="X5841" s="159"/>
    </row>
    <row r="5842" spans="1:24" ht="30.75">
      <c r="A5842" s="155">
        <f>A5841+1</f>
        <v>5840</v>
      </c>
      <c r="B5842" s="160" t="s">
        <v>4988</v>
      </c>
      <c r="C5842" s="159">
        <v>2022</v>
      </c>
      <c r="D5842" s="160" t="s">
        <v>184</v>
      </c>
      <c r="E5842" s="160" t="s">
        <v>184</v>
      </c>
      <c r="F5842" s="268" t="s">
        <v>6419</v>
      </c>
      <c r="G5842" s="160" t="s">
        <v>31</v>
      </c>
      <c r="H5842" s="161" t="s">
        <v>50</v>
      </c>
      <c r="I5842" s="160" t="s">
        <v>186</v>
      </c>
      <c r="J5842" s="160" t="s">
        <v>201</v>
      </c>
      <c r="K5842" s="240" t="s">
        <v>34</v>
      </c>
      <c r="L5842" s="241" t="s">
        <v>34</v>
      </c>
      <c r="M5842" s="241" t="s">
        <v>34</v>
      </c>
      <c r="N5842" s="241" t="s">
        <v>34</v>
      </c>
      <c r="O5842" s="241" t="s">
        <v>34</v>
      </c>
      <c r="P5842" s="241" t="s">
        <v>34</v>
      </c>
      <c r="Q5842" s="120" t="s">
        <v>48</v>
      </c>
      <c r="R5842" s="121" t="s">
        <v>48</v>
      </c>
      <c r="S5842" s="163">
        <v>1</v>
      </c>
      <c r="T5842" s="103" t="s">
        <v>202</v>
      </c>
      <c r="U5842" s="160" t="s">
        <v>493</v>
      </c>
      <c r="V5842" s="160" t="s">
        <v>184</v>
      </c>
      <c r="W5842" s="159"/>
      <c r="X5842" s="159"/>
    </row>
    <row r="5843" spans="1:24" ht="51">
      <c r="A5843" s="155">
        <f>A5842+1</f>
        <v>5841</v>
      </c>
      <c r="B5843" s="160" t="s">
        <v>4988</v>
      </c>
      <c r="C5843" s="159">
        <v>2022</v>
      </c>
      <c r="D5843" s="160" t="s">
        <v>106</v>
      </c>
      <c r="E5843" s="160" t="s">
        <v>107</v>
      </c>
      <c r="F5843" s="268" t="s">
        <v>6420</v>
      </c>
      <c r="G5843" s="160" t="s">
        <v>31</v>
      </c>
      <c r="H5843" s="161" t="s">
        <v>29</v>
      </c>
      <c r="I5843" s="160" t="s">
        <v>71</v>
      </c>
      <c r="J5843" s="160" t="s">
        <v>109</v>
      </c>
      <c r="K5843" s="240" t="s">
        <v>34</v>
      </c>
      <c r="L5843" s="241" t="s">
        <v>34</v>
      </c>
      <c r="M5843" s="241" t="s">
        <v>34</v>
      </c>
      <c r="N5843" s="241" t="s">
        <v>34</v>
      </c>
      <c r="O5843" s="241" t="s">
        <v>34</v>
      </c>
      <c r="P5843" s="241" t="s">
        <v>34</v>
      </c>
      <c r="Q5843" s="120" t="s">
        <v>34</v>
      </c>
      <c r="R5843" s="121" t="s">
        <v>34</v>
      </c>
      <c r="S5843" s="163">
        <v>1</v>
      </c>
      <c r="T5843" s="103" t="s">
        <v>110</v>
      </c>
      <c r="U5843" s="160" t="s">
        <v>111</v>
      </c>
      <c r="V5843" s="160" t="s">
        <v>1758</v>
      </c>
      <c r="W5843" s="159"/>
      <c r="X5843" s="159"/>
    </row>
    <row r="5844" spans="1:24" ht="51">
      <c r="A5844" s="155">
        <f>A5843+1</f>
        <v>5842</v>
      </c>
      <c r="B5844" s="160" t="s">
        <v>4988</v>
      </c>
      <c r="C5844" s="159">
        <v>2022</v>
      </c>
      <c r="D5844" s="160" t="s">
        <v>106</v>
      </c>
      <c r="E5844" s="160" t="s">
        <v>107</v>
      </c>
      <c r="F5844" s="268" t="s">
        <v>6421</v>
      </c>
      <c r="G5844" s="160" t="s">
        <v>31</v>
      </c>
      <c r="H5844" s="161" t="s">
        <v>42</v>
      </c>
      <c r="I5844" s="160" t="s">
        <v>71</v>
      </c>
      <c r="J5844" s="160" t="s">
        <v>109</v>
      </c>
      <c r="K5844" s="240" t="s">
        <v>34</v>
      </c>
      <c r="L5844" s="241" t="s">
        <v>34</v>
      </c>
      <c r="M5844" s="241" t="s">
        <v>34</v>
      </c>
      <c r="N5844" s="241" t="s">
        <v>34</v>
      </c>
      <c r="O5844" s="241" t="s">
        <v>34</v>
      </c>
      <c r="P5844" s="241" t="s">
        <v>34</v>
      </c>
      <c r="Q5844" s="120" t="s">
        <v>34</v>
      </c>
      <c r="R5844" s="121" t="s">
        <v>34</v>
      </c>
      <c r="S5844" s="163">
        <v>1</v>
      </c>
      <c r="T5844" s="103" t="s">
        <v>110</v>
      </c>
      <c r="U5844" s="160" t="s">
        <v>111</v>
      </c>
      <c r="V5844" s="160" t="s">
        <v>1758</v>
      </c>
      <c r="W5844" s="159"/>
      <c r="X5844" s="159"/>
    </row>
    <row r="5845" spans="1:24" ht="81">
      <c r="A5845" s="155">
        <f>A5844+1</f>
        <v>5843</v>
      </c>
      <c r="B5845" s="160" t="s">
        <v>4988</v>
      </c>
      <c r="C5845" s="159">
        <v>2022</v>
      </c>
      <c r="D5845" s="160" t="s">
        <v>106</v>
      </c>
      <c r="E5845" s="160" t="s">
        <v>107</v>
      </c>
      <c r="F5845" s="268" t="s">
        <v>6422</v>
      </c>
      <c r="G5845" s="160" t="s">
        <v>426</v>
      </c>
      <c r="H5845" s="161" t="s">
        <v>83</v>
      </c>
      <c r="I5845" s="160" t="s">
        <v>71</v>
      </c>
      <c r="J5845" s="160" t="s">
        <v>109</v>
      </c>
      <c r="K5845" s="240" t="s">
        <v>34</v>
      </c>
      <c r="L5845" s="241" t="s">
        <v>34</v>
      </c>
      <c r="M5845" s="241" t="s">
        <v>34</v>
      </c>
      <c r="N5845" s="241" t="s">
        <v>34</v>
      </c>
      <c r="O5845" s="241" t="s">
        <v>34</v>
      </c>
      <c r="P5845" s="241" t="s">
        <v>34</v>
      </c>
      <c r="Q5845" s="120" t="s">
        <v>34</v>
      </c>
      <c r="R5845" s="121" t="s">
        <v>34</v>
      </c>
      <c r="S5845" s="163">
        <v>1</v>
      </c>
      <c r="T5845" s="103" t="s">
        <v>110</v>
      </c>
      <c r="U5845" s="160" t="s">
        <v>111</v>
      </c>
      <c r="V5845" s="160" t="s">
        <v>1758</v>
      </c>
      <c r="W5845" s="159"/>
      <c r="X5845" s="159"/>
    </row>
    <row r="5846" spans="1:24" ht="51">
      <c r="A5846" s="155">
        <f>A5845+1</f>
        <v>5844</v>
      </c>
      <c r="B5846" s="160" t="s">
        <v>4988</v>
      </c>
      <c r="C5846" s="159">
        <v>2022</v>
      </c>
      <c r="D5846" s="160" t="s">
        <v>106</v>
      </c>
      <c r="E5846" s="160" t="s">
        <v>107</v>
      </c>
      <c r="F5846" s="268" t="s">
        <v>6423</v>
      </c>
      <c r="G5846" s="160" t="s">
        <v>31</v>
      </c>
      <c r="H5846" s="161" t="s">
        <v>29</v>
      </c>
      <c r="I5846" s="160" t="s">
        <v>71</v>
      </c>
      <c r="J5846" s="160" t="s">
        <v>109</v>
      </c>
      <c r="K5846" s="240" t="s">
        <v>34</v>
      </c>
      <c r="L5846" s="241" t="s">
        <v>34</v>
      </c>
      <c r="M5846" s="241" t="s">
        <v>34</v>
      </c>
      <c r="N5846" s="241" t="s">
        <v>34</v>
      </c>
      <c r="O5846" s="241" t="s">
        <v>34</v>
      </c>
      <c r="P5846" s="241" t="s">
        <v>34</v>
      </c>
      <c r="Q5846" s="120" t="s">
        <v>34</v>
      </c>
      <c r="R5846" s="121" t="s">
        <v>34</v>
      </c>
      <c r="S5846" s="163">
        <v>1</v>
      </c>
      <c r="T5846" s="103" t="s">
        <v>110</v>
      </c>
      <c r="U5846" s="160" t="s">
        <v>111</v>
      </c>
      <c r="V5846" s="160" t="s">
        <v>1758</v>
      </c>
      <c r="W5846" s="159"/>
      <c r="X5846" s="159"/>
    </row>
    <row r="5847" spans="1:24" ht="81">
      <c r="A5847" s="155">
        <f>A5846+1</f>
        <v>5845</v>
      </c>
      <c r="B5847" s="160" t="s">
        <v>4988</v>
      </c>
      <c r="C5847" s="159">
        <v>2022</v>
      </c>
      <c r="D5847" s="160" t="s">
        <v>106</v>
      </c>
      <c r="E5847" s="160" t="s">
        <v>107</v>
      </c>
      <c r="F5847" s="268" t="s">
        <v>6424</v>
      </c>
      <c r="G5847" s="160" t="s">
        <v>426</v>
      </c>
      <c r="H5847" s="161" t="s">
        <v>83</v>
      </c>
      <c r="I5847" s="160" t="s">
        <v>71</v>
      </c>
      <c r="J5847" s="160" t="s">
        <v>109</v>
      </c>
      <c r="K5847" s="240" t="s">
        <v>34</v>
      </c>
      <c r="L5847" s="241" t="s">
        <v>34</v>
      </c>
      <c r="M5847" s="241" t="s">
        <v>34</v>
      </c>
      <c r="N5847" s="241" t="s">
        <v>34</v>
      </c>
      <c r="O5847" s="241" t="s">
        <v>34</v>
      </c>
      <c r="P5847" s="241" t="s">
        <v>34</v>
      </c>
      <c r="Q5847" s="120" t="s">
        <v>34</v>
      </c>
      <c r="R5847" s="121" t="s">
        <v>34</v>
      </c>
      <c r="S5847" s="163">
        <v>1</v>
      </c>
      <c r="T5847" s="103" t="s">
        <v>110</v>
      </c>
      <c r="U5847" s="160" t="s">
        <v>111</v>
      </c>
      <c r="V5847" s="160" t="s">
        <v>1758</v>
      </c>
      <c r="W5847" s="159"/>
      <c r="X5847" s="159"/>
    </row>
    <row r="5848" spans="1:24" ht="41.25">
      <c r="A5848" s="155">
        <f>A5847+1</f>
        <v>5846</v>
      </c>
      <c r="B5848" s="160" t="s">
        <v>4988</v>
      </c>
      <c r="C5848" s="159">
        <v>2022</v>
      </c>
      <c r="D5848" s="160" t="s">
        <v>106</v>
      </c>
      <c r="E5848" s="160" t="s">
        <v>131</v>
      </c>
      <c r="F5848" s="268" t="s">
        <v>6425</v>
      </c>
      <c r="G5848" s="160" t="s">
        <v>31</v>
      </c>
      <c r="H5848" s="161" t="s">
        <v>50</v>
      </c>
      <c r="I5848" s="160" t="s">
        <v>71</v>
      </c>
      <c r="J5848" s="160" t="s">
        <v>109</v>
      </c>
      <c r="K5848" s="240" t="s">
        <v>48</v>
      </c>
      <c r="L5848" s="241" t="s">
        <v>34</v>
      </c>
      <c r="M5848" s="241" t="s">
        <v>48</v>
      </c>
      <c r="N5848" s="241" t="s">
        <v>34</v>
      </c>
      <c r="O5848" s="241" t="s">
        <v>48</v>
      </c>
      <c r="P5848" s="241" t="s">
        <v>34</v>
      </c>
      <c r="Q5848" s="120" t="s">
        <v>48</v>
      </c>
      <c r="R5848" s="121" t="s">
        <v>48</v>
      </c>
      <c r="S5848" s="163">
        <v>1</v>
      </c>
      <c r="T5848" s="103" t="s">
        <v>110</v>
      </c>
      <c r="U5848" s="160" t="s">
        <v>111</v>
      </c>
      <c r="V5848" s="160" t="s">
        <v>111</v>
      </c>
      <c r="W5848" s="159"/>
      <c r="X5848" s="159"/>
    </row>
    <row r="5849" spans="1:24" ht="41.25">
      <c r="A5849" s="155">
        <f>A5848+1</f>
        <v>5847</v>
      </c>
      <c r="B5849" s="160" t="s">
        <v>4988</v>
      </c>
      <c r="C5849" s="159">
        <v>2022</v>
      </c>
      <c r="D5849" s="160" t="s">
        <v>106</v>
      </c>
      <c r="E5849" s="160" t="s">
        <v>131</v>
      </c>
      <c r="F5849" s="268" t="s">
        <v>6426</v>
      </c>
      <c r="G5849" s="160" t="s">
        <v>31</v>
      </c>
      <c r="H5849" s="161" t="s">
        <v>29</v>
      </c>
      <c r="I5849" s="160" t="s">
        <v>71</v>
      </c>
      <c r="J5849" s="160" t="s">
        <v>109</v>
      </c>
      <c r="K5849" s="240" t="s">
        <v>34</v>
      </c>
      <c r="L5849" s="241" t="s">
        <v>34</v>
      </c>
      <c r="M5849" s="241" t="s">
        <v>34</v>
      </c>
      <c r="N5849" s="241" t="s">
        <v>34</v>
      </c>
      <c r="O5849" s="241" t="s">
        <v>34</v>
      </c>
      <c r="P5849" s="241" t="s">
        <v>34</v>
      </c>
      <c r="Q5849" s="120" t="s">
        <v>34</v>
      </c>
      <c r="R5849" s="121" t="s">
        <v>34</v>
      </c>
      <c r="S5849" s="163">
        <v>1</v>
      </c>
      <c r="T5849" s="103" t="s">
        <v>110</v>
      </c>
      <c r="U5849" s="160" t="s">
        <v>111</v>
      </c>
      <c r="V5849" s="160" t="s">
        <v>111</v>
      </c>
      <c r="W5849" s="159"/>
      <c r="X5849" s="159"/>
    </row>
    <row r="5850" spans="1:24" ht="41.25">
      <c r="A5850" s="155">
        <f>A5849+1</f>
        <v>5848</v>
      </c>
      <c r="B5850" s="160" t="s">
        <v>4988</v>
      </c>
      <c r="C5850" s="159">
        <v>2022</v>
      </c>
      <c r="D5850" s="160" t="s">
        <v>106</v>
      </c>
      <c r="E5850" s="160" t="s">
        <v>131</v>
      </c>
      <c r="F5850" s="268" t="s">
        <v>6427</v>
      </c>
      <c r="G5850" s="160" t="s">
        <v>31</v>
      </c>
      <c r="H5850" s="161" t="s">
        <v>29</v>
      </c>
      <c r="I5850" s="160" t="s">
        <v>71</v>
      </c>
      <c r="J5850" s="160" t="s">
        <v>109</v>
      </c>
      <c r="K5850" s="240" t="s">
        <v>34</v>
      </c>
      <c r="L5850" s="241" t="s">
        <v>34</v>
      </c>
      <c r="M5850" s="241" t="s">
        <v>34</v>
      </c>
      <c r="N5850" s="241" t="s">
        <v>34</v>
      </c>
      <c r="O5850" s="241" t="s">
        <v>34</v>
      </c>
      <c r="P5850" s="241" t="s">
        <v>34</v>
      </c>
      <c r="Q5850" s="120" t="s">
        <v>34</v>
      </c>
      <c r="R5850" s="121" t="s">
        <v>34</v>
      </c>
      <c r="S5850" s="163">
        <v>1</v>
      </c>
      <c r="T5850" s="103" t="s">
        <v>110</v>
      </c>
      <c r="U5850" s="160" t="s">
        <v>111</v>
      </c>
      <c r="V5850" s="160" t="s">
        <v>111</v>
      </c>
      <c r="W5850" s="159"/>
      <c r="X5850" s="159"/>
    </row>
    <row r="5851" spans="1:24" ht="41.25">
      <c r="A5851" s="155">
        <f>A5850+1</f>
        <v>5849</v>
      </c>
      <c r="B5851" s="160" t="s">
        <v>4988</v>
      </c>
      <c r="C5851" s="159">
        <v>2022</v>
      </c>
      <c r="D5851" s="160" t="s">
        <v>106</v>
      </c>
      <c r="E5851" s="160" t="s">
        <v>131</v>
      </c>
      <c r="F5851" s="268" t="s">
        <v>6428</v>
      </c>
      <c r="G5851" s="160" t="s">
        <v>31</v>
      </c>
      <c r="H5851" s="161" t="s">
        <v>29</v>
      </c>
      <c r="I5851" s="160" t="s">
        <v>71</v>
      </c>
      <c r="J5851" s="160" t="s">
        <v>109</v>
      </c>
      <c r="K5851" s="240" t="s">
        <v>34</v>
      </c>
      <c r="L5851" s="241" t="s">
        <v>34</v>
      </c>
      <c r="M5851" s="241" t="s">
        <v>34</v>
      </c>
      <c r="N5851" s="241" t="s">
        <v>34</v>
      </c>
      <c r="O5851" s="241" t="s">
        <v>34</v>
      </c>
      <c r="P5851" s="241" t="s">
        <v>34</v>
      </c>
      <c r="Q5851" s="159" t="s">
        <v>34</v>
      </c>
      <c r="R5851" s="100" t="s">
        <v>34</v>
      </c>
      <c r="S5851" s="163">
        <v>1</v>
      </c>
      <c r="T5851" s="103" t="s">
        <v>110</v>
      </c>
      <c r="U5851" s="160" t="s">
        <v>111</v>
      </c>
      <c r="V5851" s="160" t="s">
        <v>111</v>
      </c>
      <c r="W5851" s="159"/>
      <c r="X5851" s="159"/>
    </row>
    <row r="5852" spans="1:24" ht="81">
      <c r="A5852" s="155">
        <f>A5851+1</f>
        <v>5850</v>
      </c>
      <c r="B5852" s="160" t="s">
        <v>4988</v>
      </c>
      <c r="C5852" s="159">
        <v>2022</v>
      </c>
      <c r="D5852" s="160" t="s">
        <v>106</v>
      </c>
      <c r="E5852" s="160" t="s">
        <v>131</v>
      </c>
      <c r="F5852" s="268" t="s">
        <v>6429</v>
      </c>
      <c r="G5852" s="160" t="s">
        <v>426</v>
      </c>
      <c r="H5852" s="161" t="s">
        <v>83</v>
      </c>
      <c r="I5852" s="160" t="s">
        <v>71</v>
      </c>
      <c r="J5852" s="160" t="s">
        <v>109</v>
      </c>
      <c r="K5852" s="240" t="s">
        <v>34</v>
      </c>
      <c r="L5852" s="241" t="s">
        <v>34</v>
      </c>
      <c r="M5852" s="241" t="s">
        <v>34</v>
      </c>
      <c r="N5852" s="241" t="s">
        <v>34</v>
      </c>
      <c r="O5852" s="241" t="s">
        <v>34</v>
      </c>
      <c r="P5852" s="241" t="s">
        <v>34</v>
      </c>
      <c r="Q5852" s="120" t="s">
        <v>34</v>
      </c>
      <c r="R5852" s="121" t="s">
        <v>34</v>
      </c>
      <c r="S5852" s="163">
        <v>1</v>
      </c>
      <c r="T5852" s="103" t="s">
        <v>110</v>
      </c>
      <c r="U5852" s="160" t="s">
        <v>111</v>
      </c>
      <c r="V5852" s="160" t="s">
        <v>111</v>
      </c>
      <c r="W5852" s="159"/>
      <c r="X5852" s="159"/>
    </row>
    <row r="5853" spans="1:24" ht="81">
      <c r="A5853" s="155">
        <f>A5852+1</f>
        <v>5851</v>
      </c>
      <c r="B5853" s="160" t="s">
        <v>4988</v>
      </c>
      <c r="C5853" s="159">
        <v>2022</v>
      </c>
      <c r="D5853" s="160" t="s">
        <v>106</v>
      </c>
      <c r="E5853" s="160" t="s">
        <v>131</v>
      </c>
      <c r="F5853" s="268" t="s">
        <v>6430</v>
      </c>
      <c r="G5853" s="160" t="s">
        <v>426</v>
      </c>
      <c r="H5853" s="161" t="s">
        <v>83</v>
      </c>
      <c r="I5853" s="160" t="s">
        <v>71</v>
      </c>
      <c r="J5853" s="160" t="s">
        <v>109</v>
      </c>
      <c r="K5853" s="240" t="s">
        <v>34</v>
      </c>
      <c r="L5853" s="241" t="s">
        <v>34</v>
      </c>
      <c r="M5853" s="241" t="s">
        <v>34</v>
      </c>
      <c r="N5853" s="241" t="s">
        <v>34</v>
      </c>
      <c r="O5853" s="241" t="s">
        <v>34</v>
      </c>
      <c r="P5853" s="241" t="s">
        <v>34</v>
      </c>
      <c r="Q5853" s="159" t="s">
        <v>34</v>
      </c>
      <c r="R5853" s="100" t="s">
        <v>34</v>
      </c>
      <c r="S5853" s="163">
        <v>1</v>
      </c>
      <c r="T5853" s="103" t="s">
        <v>110</v>
      </c>
      <c r="U5853" s="160" t="s">
        <v>111</v>
      </c>
      <c r="V5853" s="160" t="s">
        <v>111</v>
      </c>
      <c r="W5853" s="159"/>
      <c r="X5853" s="159"/>
    </row>
    <row r="5854" spans="1:24" ht="41.25">
      <c r="A5854" s="155">
        <f>A5853+1</f>
        <v>5852</v>
      </c>
      <c r="B5854" s="160" t="s">
        <v>4988</v>
      </c>
      <c r="C5854" s="159">
        <v>2022</v>
      </c>
      <c r="D5854" s="160" t="s">
        <v>106</v>
      </c>
      <c r="E5854" s="160" t="s">
        <v>131</v>
      </c>
      <c r="F5854" s="268" t="s">
        <v>6431</v>
      </c>
      <c r="G5854" s="160" t="s">
        <v>31</v>
      </c>
      <c r="H5854" s="161" t="s">
        <v>42</v>
      </c>
      <c r="I5854" s="160" t="s">
        <v>71</v>
      </c>
      <c r="J5854" s="160" t="s">
        <v>109</v>
      </c>
      <c r="K5854" s="240" t="s">
        <v>48</v>
      </c>
      <c r="L5854" s="241" t="s">
        <v>34</v>
      </c>
      <c r="M5854" s="241" t="s">
        <v>34</v>
      </c>
      <c r="N5854" s="241" t="s">
        <v>34</v>
      </c>
      <c r="O5854" s="241" t="s">
        <v>34</v>
      </c>
      <c r="P5854" s="241" t="s">
        <v>34</v>
      </c>
      <c r="Q5854" s="159" t="s">
        <v>34</v>
      </c>
      <c r="R5854" s="100" t="s">
        <v>34</v>
      </c>
      <c r="S5854" s="163">
        <v>1</v>
      </c>
      <c r="T5854" s="103" t="s">
        <v>110</v>
      </c>
      <c r="U5854" s="160" t="s">
        <v>111</v>
      </c>
      <c r="V5854" s="160" t="s">
        <v>111</v>
      </c>
      <c r="W5854" s="159"/>
      <c r="X5854" s="159"/>
    </row>
    <row r="5855" spans="1:24" ht="41.25">
      <c r="A5855" s="155">
        <f>A5854+1</f>
        <v>5853</v>
      </c>
      <c r="B5855" s="160" t="s">
        <v>4988</v>
      </c>
      <c r="C5855" s="159">
        <v>2022</v>
      </c>
      <c r="D5855" s="160" t="s">
        <v>106</v>
      </c>
      <c r="E5855" s="160" t="s">
        <v>131</v>
      </c>
      <c r="F5855" s="268" t="s">
        <v>6432</v>
      </c>
      <c r="G5855" s="160" t="s">
        <v>31</v>
      </c>
      <c r="H5855" s="161" t="s">
        <v>42</v>
      </c>
      <c r="I5855" s="160" t="s">
        <v>71</v>
      </c>
      <c r="J5855" s="160" t="s">
        <v>109</v>
      </c>
      <c r="K5855" s="240" t="s">
        <v>48</v>
      </c>
      <c r="L5855" s="241" t="s">
        <v>34</v>
      </c>
      <c r="M5855" s="241" t="s">
        <v>34</v>
      </c>
      <c r="N5855" s="241" t="s">
        <v>34</v>
      </c>
      <c r="O5855" s="241" t="s">
        <v>34</v>
      </c>
      <c r="P5855" s="241" t="s">
        <v>34</v>
      </c>
      <c r="Q5855" s="159" t="s">
        <v>34</v>
      </c>
      <c r="R5855" s="100" t="s">
        <v>34</v>
      </c>
      <c r="S5855" s="163">
        <v>1</v>
      </c>
      <c r="T5855" s="103" t="s">
        <v>110</v>
      </c>
      <c r="U5855" s="160" t="s">
        <v>111</v>
      </c>
      <c r="V5855" s="160" t="s">
        <v>111</v>
      </c>
      <c r="W5855" s="159"/>
      <c r="X5855" s="159"/>
    </row>
    <row r="5856" spans="1:24" ht="81">
      <c r="A5856" s="155">
        <f>A5855+1</f>
        <v>5854</v>
      </c>
      <c r="B5856" s="160" t="s">
        <v>4988</v>
      </c>
      <c r="C5856" s="159">
        <v>2022</v>
      </c>
      <c r="D5856" s="160" t="s">
        <v>106</v>
      </c>
      <c r="E5856" s="160" t="s">
        <v>131</v>
      </c>
      <c r="F5856" s="268" t="s">
        <v>6433</v>
      </c>
      <c r="G5856" s="160" t="s">
        <v>426</v>
      </c>
      <c r="H5856" s="161" t="s">
        <v>83</v>
      </c>
      <c r="I5856" s="160" t="s">
        <v>71</v>
      </c>
      <c r="J5856" s="160" t="s">
        <v>109</v>
      </c>
      <c r="K5856" s="240" t="s">
        <v>48</v>
      </c>
      <c r="L5856" s="241" t="s">
        <v>34</v>
      </c>
      <c r="M5856" s="241" t="s">
        <v>34</v>
      </c>
      <c r="N5856" s="241" t="s">
        <v>34</v>
      </c>
      <c r="O5856" s="241" t="s">
        <v>34</v>
      </c>
      <c r="P5856" s="241" t="s">
        <v>34</v>
      </c>
      <c r="Q5856" s="159" t="s">
        <v>34</v>
      </c>
      <c r="R5856" s="100" t="s">
        <v>34</v>
      </c>
      <c r="S5856" s="163">
        <v>1</v>
      </c>
      <c r="T5856" s="103" t="s">
        <v>110</v>
      </c>
      <c r="U5856" s="160" t="s">
        <v>111</v>
      </c>
      <c r="V5856" s="160" t="s">
        <v>111</v>
      </c>
      <c r="W5856" s="159"/>
      <c r="X5856" s="159"/>
    </row>
    <row r="5857" spans="1:24" ht="81">
      <c r="A5857" s="155">
        <f>A5856+1</f>
        <v>5855</v>
      </c>
      <c r="B5857" s="160" t="s">
        <v>4988</v>
      </c>
      <c r="C5857" s="159">
        <v>2022</v>
      </c>
      <c r="D5857" s="160" t="s">
        <v>106</v>
      </c>
      <c r="E5857" s="160" t="s">
        <v>131</v>
      </c>
      <c r="F5857" s="268" t="s">
        <v>6434</v>
      </c>
      <c r="G5857" s="160" t="s">
        <v>426</v>
      </c>
      <c r="H5857" s="161" t="s">
        <v>83</v>
      </c>
      <c r="I5857" s="160" t="s">
        <v>71</v>
      </c>
      <c r="J5857" s="160" t="s">
        <v>109</v>
      </c>
      <c r="K5857" s="240" t="s">
        <v>48</v>
      </c>
      <c r="L5857" s="241" t="s">
        <v>34</v>
      </c>
      <c r="M5857" s="241" t="s">
        <v>34</v>
      </c>
      <c r="N5857" s="241" t="s">
        <v>34</v>
      </c>
      <c r="O5857" s="241" t="s">
        <v>34</v>
      </c>
      <c r="P5857" s="241" t="s">
        <v>34</v>
      </c>
      <c r="Q5857" s="159" t="s">
        <v>34</v>
      </c>
      <c r="R5857" s="100" t="s">
        <v>34</v>
      </c>
      <c r="S5857" s="163">
        <v>1</v>
      </c>
      <c r="T5857" s="103" t="s">
        <v>110</v>
      </c>
      <c r="U5857" s="160" t="s">
        <v>111</v>
      </c>
      <c r="V5857" s="160" t="s">
        <v>111</v>
      </c>
      <c r="W5857" s="159"/>
      <c r="X5857" s="159"/>
    </row>
    <row r="5858" spans="1:24" ht="41.25">
      <c r="A5858" s="155">
        <f>A5857+1</f>
        <v>5856</v>
      </c>
      <c r="B5858" s="160" t="s">
        <v>539</v>
      </c>
      <c r="C5858" s="159">
        <v>2023</v>
      </c>
      <c r="D5858" s="160" t="s">
        <v>28</v>
      </c>
      <c r="E5858" s="160" t="s">
        <v>270</v>
      </c>
      <c r="F5858" s="268" t="s">
        <v>6435</v>
      </c>
      <c r="G5858" s="160" t="s">
        <v>31</v>
      </c>
      <c r="H5858" s="161" t="s">
        <v>42</v>
      </c>
      <c r="I5858" s="160" t="s">
        <v>32</v>
      </c>
      <c r="J5858" s="160" t="s">
        <v>33</v>
      </c>
      <c r="K5858" s="240" t="s">
        <v>34</v>
      </c>
      <c r="L5858" s="241" t="s">
        <v>34</v>
      </c>
      <c r="M5858" s="241" t="s">
        <v>34</v>
      </c>
      <c r="N5858" s="241" t="s">
        <v>34</v>
      </c>
      <c r="O5858" s="241" t="s">
        <v>48</v>
      </c>
      <c r="P5858" s="241" t="s">
        <v>34</v>
      </c>
      <c r="Q5858" s="159" t="s">
        <v>34</v>
      </c>
      <c r="R5858" s="100" t="s">
        <v>34</v>
      </c>
      <c r="S5858" s="163">
        <v>1</v>
      </c>
      <c r="T5858" s="103" t="s">
        <v>35</v>
      </c>
      <c r="U5858" s="160" t="s">
        <v>5613</v>
      </c>
      <c r="V5858" s="160" t="s">
        <v>5613</v>
      </c>
      <c r="W5858" s="159"/>
      <c r="X5858" s="159"/>
    </row>
    <row r="5859" spans="1:24" ht="30.75">
      <c r="A5859" s="155">
        <f>A5858+1</f>
        <v>5857</v>
      </c>
      <c r="B5859" s="160" t="s">
        <v>539</v>
      </c>
      <c r="C5859" s="159">
        <v>2023</v>
      </c>
      <c r="D5859" s="160" t="s">
        <v>28</v>
      </c>
      <c r="E5859" s="160" t="s">
        <v>29</v>
      </c>
      <c r="F5859" s="268" t="s">
        <v>6436</v>
      </c>
      <c r="G5859" s="160" t="s">
        <v>31</v>
      </c>
      <c r="H5859" s="161" t="s">
        <v>29</v>
      </c>
      <c r="I5859" s="160" t="s">
        <v>32</v>
      </c>
      <c r="J5859" s="160" t="s">
        <v>33</v>
      </c>
      <c r="K5859" s="240" t="s">
        <v>34</v>
      </c>
      <c r="L5859" s="241" t="s">
        <v>34</v>
      </c>
      <c r="M5859" s="241" t="s">
        <v>34</v>
      </c>
      <c r="N5859" s="241" t="s">
        <v>34</v>
      </c>
      <c r="O5859" s="241" t="s">
        <v>34</v>
      </c>
      <c r="P5859" s="241" t="s">
        <v>34</v>
      </c>
      <c r="Q5859" s="159" t="s">
        <v>34</v>
      </c>
      <c r="R5859" s="100" t="s">
        <v>34</v>
      </c>
      <c r="S5859" s="163">
        <v>1</v>
      </c>
      <c r="T5859" s="103" t="s">
        <v>35</v>
      </c>
      <c r="U5859" s="160" t="s">
        <v>5984</v>
      </c>
      <c r="V5859" s="160" t="s">
        <v>29</v>
      </c>
      <c r="W5859" s="159"/>
      <c r="X5859" s="159"/>
    </row>
    <row r="5860" spans="1:24" ht="30.75">
      <c r="A5860" s="155">
        <f>A5859+1</f>
        <v>5858</v>
      </c>
      <c r="B5860" s="160" t="s">
        <v>539</v>
      </c>
      <c r="C5860" s="159">
        <v>2023</v>
      </c>
      <c r="D5860" s="160" t="s">
        <v>28</v>
      </c>
      <c r="E5860" s="160" t="s">
        <v>29</v>
      </c>
      <c r="F5860" s="268" t="s">
        <v>6437</v>
      </c>
      <c r="G5860" s="160" t="s">
        <v>31</v>
      </c>
      <c r="H5860" s="161" t="s">
        <v>29</v>
      </c>
      <c r="I5860" s="160" t="s">
        <v>32</v>
      </c>
      <c r="J5860" s="160" t="s">
        <v>33</v>
      </c>
      <c r="K5860" s="240" t="s">
        <v>34</v>
      </c>
      <c r="L5860" s="241" t="s">
        <v>34</v>
      </c>
      <c r="M5860" s="241" t="s">
        <v>34</v>
      </c>
      <c r="N5860" s="241" t="s">
        <v>34</v>
      </c>
      <c r="O5860" s="241" t="s">
        <v>34</v>
      </c>
      <c r="P5860" s="241" t="s">
        <v>34</v>
      </c>
      <c r="Q5860" s="159" t="s">
        <v>34</v>
      </c>
      <c r="R5860" s="100" t="s">
        <v>34</v>
      </c>
      <c r="S5860" s="163">
        <v>1</v>
      </c>
      <c r="T5860" s="103" t="s">
        <v>35</v>
      </c>
      <c r="U5860" s="160" t="s">
        <v>28</v>
      </c>
      <c r="V5860" s="160" t="s">
        <v>29</v>
      </c>
      <c r="W5860" s="159"/>
      <c r="X5860" s="159"/>
    </row>
    <row r="5861" spans="1:24" ht="30.75">
      <c r="A5861" s="155">
        <f>A5860+1</f>
        <v>5859</v>
      </c>
      <c r="B5861" s="160" t="s">
        <v>539</v>
      </c>
      <c r="C5861" s="159">
        <v>2023</v>
      </c>
      <c r="D5861" s="160" t="s">
        <v>28</v>
      </c>
      <c r="E5861" s="160" t="s">
        <v>37</v>
      </c>
      <c r="F5861" s="268" t="s">
        <v>6438</v>
      </c>
      <c r="G5861" s="160" t="s">
        <v>31</v>
      </c>
      <c r="H5861" s="161" t="s">
        <v>39</v>
      </c>
      <c r="I5861" s="160" t="s">
        <v>32</v>
      </c>
      <c r="J5861" s="160" t="s">
        <v>33</v>
      </c>
      <c r="K5861" s="240" t="s">
        <v>34</v>
      </c>
      <c r="L5861" s="241" t="s">
        <v>34</v>
      </c>
      <c r="M5861" s="241" t="s">
        <v>34</v>
      </c>
      <c r="N5861" s="241" t="s">
        <v>34</v>
      </c>
      <c r="O5861" s="241" t="s">
        <v>34</v>
      </c>
      <c r="P5861" s="241" t="s">
        <v>34</v>
      </c>
      <c r="Q5861" s="159" t="s">
        <v>34</v>
      </c>
      <c r="R5861" s="100" t="s">
        <v>48</v>
      </c>
      <c r="S5861" s="163">
        <v>1</v>
      </c>
      <c r="T5861" s="103" t="s">
        <v>35</v>
      </c>
      <c r="U5861" s="160" t="s">
        <v>28</v>
      </c>
      <c r="V5861" s="160" t="s">
        <v>37</v>
      </c>
      <c r="W5861" s="159"/>
      <c r="X5861" s="159"/>
    </row>
    <row r="5862" spans="1:24" ht="30.75">
      <c r="A5862" s="155">
        <f>A5861+1</f>
        <v>5860</v>
      </c>
      <c r="B5862" s="160" t="s">
        <v>539</v>
      </c>
      <c r="C5862" s="159">
        <v>2023</v>
      </c>
      <c r="D5862" s="160" t="s">
        <v>28</v>
      </c>
      <c r="E5862" s="160" t="s">
        <v>40</v>
      </c>
      <c r="F5862" s="268" t="s">
        <v>6439</v>
      </c>
      <c r="G5862" s="160" t="s">
        <v>31</v>
      </c>
      <c r="H5862" s="161" t="s">
        <v>42</v>
      </c>
      <c r="I5862" s="160" t="s">
        <v>32</v>
      </c>
      <c r="J5862" s="160" t="s">
        <v>33</v>
      </c>
      <c r="K5862" s="240" t="s">
        <v>34</v>
      </c>
      <c r="L5862" s="241" t="s">
        <v>34</v>
      </c>
      <c r="M5862" s="241" t="s">
        <v>34</v>
      </c>
      <c r="N5862" s="241" t="s">
        <v>34</v>
      </c>
      <c r="O5862" s="241" t="s">
        <v>34</v>
      </c>
      <c r="P5862" s="241" t="s">
        <v>34</v>
      </c>
      <c r="Q5862" s="159" t="s">
        <v>34</v>
      </c>
      <c r="R5862" s="100" t="s">
        <v>34</v>
      </c>
      <c r="S5862" s="163">
        <v>1</v>
      </c>
      <c r="T5862" s="103" t="s">
        <v>35</v>
      </c>
      <c r="U5862" s="160" t="s">
        <v>28</v>
      </c>
      <c r="V5862" s="160" t="s">
        <v>43</v>
      </c>
      <c r="W5862" s="159"/>
      <c r="X5862" s="159"/>
    </row>
    <row r="5863" spans="1:24" ht="30.75">
      <c r="A5863" s="155">
        <f>A5862+1</f>
        <v>5861</v>
      </c>
      <c r="B5863" s="160" t="s">
        <v>539</v>
      </c>
      <c r="C5863" s="159">
        <v>2023</v>
      </c>
      <c r="D5863" s="160" t="s">
        <v>28</v>
      </c>
      <c r="E5863" s="160" t="s">
        <v>40</v>
      </c>
      <c r="F5863" s="268" t="s">
        <v>6440</v>
      </c>
      <c r="G5863" s="160" t="s">
        <v>31</v>
      </c>
      <c r="H5863" s="161" t="s">
        <v>42</v>
      </c>
      <c r="I5863" s="160" t="s">
        <v>32</v>
      </c>
      <c r="J5863" s="160" t="s">
        <v>33</v>
      </c>
      <c r="K5863" s="240" t="s">
        <v>34</v>
      </c>
      <c r="L5863" s="241" t="s">
        <v>34</v>
      </c>
      <c r="M5863" s="241" t="s">
        <v>34</v>
      </c>
      <c r="N5863" s="241" t="s">
        <v>34</v>
      </c>
      <c r="O5863" s="241" t="s">
        <v>34</v>
      </c>
      <c r="P5863" s="241" t="s">
        <v>34</v>
      </c>
      <c r="Q5863" s="159" t="s">
        <v>34</v>
      </c>
      <c r="R5863" s="100" t="s">
        <v>34</v>
      </c>
      <c r="S5863" s="163">
        <v>1</v>
      </c>
      <c r="T5863" s="103" t="s">
        <v>35</v>
      </c>
      <c r="U5863" s="160" t="s">
        <v>28</v>
      </c>
      <c r="V5863" s="160" t="s">
        <v>43</v>
      </c>
      <c r="W5863" s="159"/>
      <c r="X5863" s="159"/>
    </row>
    <row r="5864" spans="1:24" ht="30.75">
      <c r="A5864" s="155">
        <f>A5863+1</f>
        <v>5862</v>
      </c>
      <c r="B5864" s="160" t="s">
        <v>539</v>
      </c>
      <c r="C5864" s="159">
        <v>2023</v>
      </c>
      <c r="D5864" s="160" t="s">
        <v>28</v>
      </c>
      <c r="E5864" s="160" t="s">
        <v>44</v>
      </c>
      <c r="F5864" s="268" t="s">
        <v>6441</v>
      </c>
      <c r="G5864" s="160" t="s">
        <v>31</v>
      </c>
      <c r="H5864" s="161" t="s">
        <v>46</v>
      </c>
      <c r="I5864" s="160" t="s">
        <v>32</v>
      </c>
      <c r="J5864" s="160" t="s">
        <v>47</v>
      </c>
      <c r="K5864" s="240" t="s">
        <v>34</v>
      </c>
      <c r="L5864" s="241" t="s">
        <v>34</v>
      </c>
      <c r="M5864" s="241" t="s">
        <v>34</v>
      </c>
      <c r="N5864" s="241" t="s">
        <v>34</v>
      </c>
      <c r="O5864" s="241" t="s">
        <v>34</v>
      </c>
      <c r="P5864" s="241" t="s">
        <v>34</v>
      </c>
      <c r="Q5864" s="159" t="s">
        <v>34</v>
      </c>
      <c r="R5864" s="100" t="s">
        <v>34</v>
      </c>
      <c r="S5864" s="163">
        <v>1</v>
      </c>
      <c r="T5864" s="103" t="s">
        <v>35</v>
      </c>
      <c r="U5864" s="160" t="s">
        <v>28</v>
      </c>
      <c r="V5864" s="160" t="s">
        <v>46</v>
      </c>
      <c r="W5864" s="159"/>
      <c r="X5864" s="159"/>
    </row>
    <row r="5865" spans="1:24" ht="30.75">
      <c r="A5865" s="155">
        <f>A5864+1</f>
        <v>5863</v>
      </c>
      <c r="B5865" s="160" t="s">
        <v>539</v>
      </c>
      <c r="C5865" s="159">
        <v>2023</v>
      </c>
      <c r="D5865" s="160" t="s">
        <v>28</v>
      </c>
      <c r="E5865" s="160" t="s">
        <v>44</v>
      </c>
      <c r="F5865" s="268" t="s">
        <v>6442</v>
      </c>
      <c r="G5865" s="160" t="s">
        <v>31</v>
      </c>
      <c r="H5865" s="161" t="s">
        <v>46</v>
      </c>
      <c r="I5865" s="160" t="s">
        <v>32</v>
      </c>
      <c r="J5865" s="160" t="s">
        <v>47</v>
      </c>
      <c r="K5865" s="240" t="s">
        <v>34</v>
      </c>
      <c r="L5865" s="241" t="s">
        <v>34</v>
      </c>
      <c r="M5865" s="241" t="s">
        <v>34</v>
      </c>
      <c r="N5865" s="241" t="s">
        <v>34</v>
      </c>
      <c r="O5865" s="241" t="s">
        <v>34</v>
      </c>
      <c r="P5865" s="241" t="s">
        <v>34</v>
      </c>
      <c r="Q5865" s="159" t="s">
        <v>34</v>
      </c>
      <c r="R5865" s="100" t="s">
        <v>34</v>
      </c>
      <c r="S5865" s="163">
        <v>1</v>
      </c>
      <c r="T5865" s="103" t="s">
        <v>35</v>
      </c>
      <c r="U5865" s="160" t="s">
        <v>28</v>
      </c>
      <c r="V5865" s="160" t="s">
        <v>46</v>
      </c>
      <c r="W5865" s="159"/>
      <c r="X5865" s="159"/>
    </row>
    <row r="5866" spans="1:24" ht="30.75">
      <c r="A5866" s="155">
        <f>A5865+1</f>
        <v>5864</v>
      </c>
      <c r="B5866" s="160" t="s">
        <v>539</v>
      </c>
      <c r="C5866" s="159">
        <v>2023</v>
      </c>
      <c r="D5866" s="160" t="s">
        <v>28</v>
      </c>
      <c r="E5866" s="160" t="s">
        <v>44</v>
      </c>
      <c r="F5866" s="268" t="s">
        <v>6443</v>
      </c>
      <c r="G5866" s="160" t="s">
        <v>31</v>
      </c>
      <c r="H5866" s="161" t="s">
        <v>46</v>
      </c>
      <c r="I5866" s="160" t="s">
        <v>32</v>
      </c>
      <c r="J5866" s="160" t="s">
        <v>47</v>
      </c>
      <c r="K5866" s="240" t="s">
        <v>34</v>
      </c>
      <c r="L5866" s="241" t="s">
        <v>34</v>
      </c>
      <c r="M5866" s="241" t="s">
        <v>34</v>
      </c>
      <c r="N5866" s="241" t="s">
        <v>34</v>
      </c>
      <c r="O5866" s="241" t="s">
        <v>34</v>
      </c>
      <c r="P5866" s="241" t="s">
        <v>34</v>
      </c>
      <c r="Q5866" s="159" t="s">
        <v>34</v>
      </c>
      <c r="R5866" s="100" t="s">
        <v>34</v>
      </c>
      <c r="S5866" s="163">
        <v>1</v>
      </c>
      <c r="T5866" s="103" t="s">
        <v>35</v>
      </c>
      <c r="U5866" s="160" t="s">
        <v>28</v>
      </c>
      <c r="V5866" s="160" t="s">
        <v>46</v>
      </c>
      <c r="W5866" s="159"/>
      <c r="X5866" s="159"/>
    </row>
    <row r="5867" spans="1:24" ht="30.75">
      <c r="A5867" s="155">
        <f>A5866+1</f>
        <v>5865</v>
      </c>
      <c r="B5867" s="160" t="s">
        <v>539</v>
      </c>
      <c r="C5867" s="159">
        <v>2023</v>
      </c>
      <c r="D5867" s="160" t="s">
        <v>28</v>
      </c>
      <c r="E5867" s="160" t="s">
        <v>2635</v>
      </c>
      <c r="F5867" s="268" t="s">
        <v>6444</v>
      </c>
      <c r="G5867" s="160" t="s">
        <v>31</v>
      </c>
      <c r="H5867" s="161" t="s">
        <v>50</v>
      </c>
      <c r="I5867" s="160" t="s">
        <v>32</v>
      </c>
      <c r="J5867" s="160" t="s">
        <v>59</v>
      </c>
      <c r="K5867" s="240" t="s">
        <v>34</v>
      </c>
      <c r="L5867" s="241" t="s">
        <v>34</v>
      </c>
      <c r="M5867" s="241" t="s">
        <v>34</v>
      </c>
      <c r="N5867" s="241" t="s">
        <v>34</v>
      </c>
      <c r="O5867" s="241" t="s">
        <v>34</v>
      </c>
      <c r="P5867" s="241" t="s">
        <v>34</v>
      </c>
      <c r="Q5867" s="159" t="s">
        <v>48</v>
      </c>
      <c r="R5867" s="100" t="s">
        <v>48</v>
      </c>
      <c r="S5867" s="163">
        <v>1</v>
      </c>
      <c r="T5867" s="103" t="s">
        <v>35</v>
      </c>
      <c r="U5867" s="160" t="s">
        <v>28</v>
      </c>
      <c r="V5867" s="160" t="s">
        <v>57</v>
      </c>
      <c r="W5867" s="159"/>
      <c r="X5867" s="159"/>
    </row>
    <row r="5868" spans="1:24" ht="30.75">
      <c r="A5868" s="155">
        <f>A5867+1</f>
        <v>5866</v>
      </c>
      <c r="B5868" s="160" t="s">
        <v>539</v>
      </c>
      <c r="C5868" s="159">
        <v>2023</v>
      </c>
      <c r="D5868" s="160" t="s">
        <v>28</v>
      </c>
      <c r="E5868" s="160" t="s">
        <v>60</v>
      </c>
      <c r="F5868" s="268" t="s">
        <v>6445</v>
      </c>
      <c r="G5868" s="160" t="s">
        <v>31</v>
      </c>
      <c r="H5868" s="161" t="s">
        <v>42</v>
      </c>
      <c r="I5868" s="160" t="s">
        <v>32</v>
      </c>
      <c r="J5868" s="160" t="s">
        <v>33</v>
      </c>
      <c r="K5868" s="240" t="s">
        <v>34</v>
      </c>
      <c r="L5868" s="241" t="s">
        <v>34</v>
      </c>
      <c r="M5868" s="241" t="s">
        <v>34</v>
      </c>
      <c r="N5868" s="241" t="s">
        <v>34</v>
      </c>
      <c r="O5868" s="241" t="s">
        <v>34</v>
      </c>
      <c r="P5868" s="241" t="s">
        <v>34</v>
      </c>
      <c r="Q5868" s="159" t="s">
        <v>34</v>
      </c>
      <c r="R5868" s="100" t="s">
        <v>34</v>
      </c>
      <c r="S5868" s="163">
        <v>1</v>
      </c>
      <c r="T5868" s="103" t="s">
        <v>35</v>
      </c>
      <c r="U5868" s="160" t="s">
        <v>28</v>
      </c>
      <c r="V5868" s="160" t="s">
        <v>62</v>
      </c>
      <c r="W5868" s="159"/>
      <c r="X5868" s="159"/>
    </row>
    <row r="5869" spans="1:24" ht="30.75">
      <c r="A5869" s="155">
        <f>A5868+1</f>
        <v>5867</v>
      </c>
      <c r="B5869" s="160" t="s">
        <v>539</v>
      </c>
      <c r="C5869" s="159">
        <v>2023</v>
      </c>
      <c r="D5869" s="160" t="s">
        <v>28</v>
      </c>
      <c r="E5869" s="160" t="s">
        <v>60</v>
      </c>
      <c r="F5869" s="268" t="s">
        <v>6446</v>
      </c>
      <c r="G5869" s="160" t="s">
        <v>31</v>
      </c>
      <c r="H5869" s="161" t="s">
        <v>42</v>
      </c>
      <c r="I5869" s="160" t="s">
        <v>32</v>
      </c>
      <c r="J5869" s="160" t="s">
        <v>33</v>
      </c>
      <c r="K5869" s="240" t="s">
        <v>34</v>
      </c>
      <c r="L5869" s="241" t="s">
        <v>34</v>
      </c>
      <c r="M5869" s="241" t="s">
        <v>34</v>
      </c>
      <c r="N5869" s="241" t="s">
        <v>34</v>
      </c>
      <c r="O5869" s="241" t="s">
        <v>34</v>
      </c>
      <c r="P5869" s="241" t="s">
        <v>34</v>
      </c>
      <c r="Q5869" s="159" t="s">
        <v>34</v>
      </c>
      <c r="R5869" s="100" t="s">
        <v>34</v>
      </c>
      <c r="S5869" s="163">
        <v>1</v>
      </c>
      <c r="T5869" s="103" t="s">
        <v>35</v>
      </c>
      <c r="U5869" s="160" t="s">
        <v>28</v>
      </c>
      <c r="V5869" s="160" t="s">
        <v>62</v>
      </c>
      <c r="W5869" s="159"/>
      <c r="X5869" s="159"/>
    </row>
    <row r="5870" spans="1:24" ht="81">
      <c r="A5870" s="155">
        <f>A5869+1</f>
        <v>5868</v>
      </c>
      <c r="B5870" s="160" t="s">
        <v>539</v>
      </c>
      <c r="C5870" s="159">
        <v>2023</v>
      </c>
      <c r="D5870" s="160" t="s">
        <v>28</v>
      </c>
      <c r="E5870" s="160" t="s">
        <v>63</v>
      </c>
      <c r="F5870" s="268" t="s">
        <v>6447</v>
      </c>
      <c r="G5870" s="160" t="s">
        <v>426</v>
      </c>
      <c r="H5870" s="161" t="s">
        <v>83</v>
      </c>
      <c r="I5870" s="160" t="s">
        <v>32</v>
      </c>
      <c r="J5870" s="160" t="s">
        <v>33</v>
      </c>
      <c r="K5870" s="240" t="s">
        <v>34</v>
      </c>
      <c r="L5870" s="241" t="s">
        <v>34</v>
      </c>
      <c r="M5870" s="241" t="s">
        <v>34</v>
      </c>
      <c r="N5870" s="241" t="s">
        <v>34</v>
      </c>
      <c r="O5870" s="241" t="s">
        <v>34</v>
      </c>
      <c r="P5870" s="241" t="s">
        <v>34</v>
      </c>
      <c r="Q5870" s="159" t="s">
        <v>34</v>
      </c>
      <c r="R5870" s="100" t="s">
        <v>34</v>
      </c>
      <c r="S5870" s="163">
        <v>1</v>
      </c>
      <c r="T5870" s="103" t="s">
        <v>35</v>
      </c>
      <c r="U5870" s="160" t="s">
        <v>28</v>
      </c>
      <c r="V5870" s="160" t="s">
        <v>63</v>
      </c>
      <c r="W5870" s="159"/>
      <c r="X5870" s="159"/>
    </row>
    <row r="5871" spans="1:24" ht="30.75">
      <c r="A5871" s="155">
        <f>A5870+1</f>
        <v>5869</v>
      </c>
      <c r="B5871" s="160" t="s">
        <v>539</v>
      </c>
      <c r="C5871" s="159">
        <v>2023</v>
      </c>
      <c r="D5871" s="160" t="s">
        <v>28</v>
      </c>
      <c r="E5871" s="160" t="s">
        <v>60</v>
      </c>
      <c r="F5871" s="268" t="s">
        <v>6448</v>
      </c>
      <c r="G5871" s="160" t="s">
        <v>31</v>
      </c>
      <c r="H5871" s="161" t="s">
        <v>42</v>
      </c>
      <c r="I5871" s="160" t="s">
        <v>32</v>
      </c>
      <c r="J5871" s="160" t="s">
        <v>33</v>
      </c>
      <c r="K5871" s="240" t="s">
        <v>34</v>
      </c>
      <c r="L5871" s="241" t="s">
        <v>34</v>
      </c>
      <c r="M5871" s="241" t="s">
        <v>34</v>
      </c>
      <c r="N5871" s="241" t="s">
        <v>34</v>
      </c>
      <c r="O5871" s="241" t="s">
        <v>34</v>
      </c>
      <c r="P5871" s="241" t="s">
        <v>34</v>
      </c>
      <c r="Q5871" s="159" t="s">
        <v>34</v>
      </c>
      <c r="R5871" s="100" t="s">
        <v>34</v>
      </c>
      <c r="S5871" s="163">
        <v>1</v>
      </c>
      <c r="T5871" s="103" t="s">
        <v>35</v>
      </c>
      <c r="U5871" s="160" t="s">
        <v>28</v>
      </c>
      <c r="V5871" s="160" t="s">
        <v>554</v>
      </c>
      <c r="W5871" s="159"/>
      <c r="X5871" s="159"/>
    </row>
    <row r="5872" spans="1:24" ht="41.25">
      <c r="A5872" s="155">
        <f>A5871+1</f>
        <v>5870</v>
      </c>
      <c r="B5872" s="160" t="s">
        <v>539</v>
      </c>
      <c r="C5872" s="159">
        <v>2023</v>
      </c>
      <c r="D5872" s="160" t="s">
        <v>28</v>
      </c>
      <c r="E5872" s="160" t="s">
        <v>452</v>
      </c>
      <c r="F5872" s="268" t="s">
        <v>6449</v>
      </c>
      <c r="G5872" s="160" t="s">
        <v>31</v>
      </c>
      <c r="H5872" s="161" t="s">
        <v>42</v>
      </c>
      <c r="I5872" s="160" t="s">
        <v>32</v>
      </c>
      <c r="J5872" s="160" t="s">
        <v>454</v>
      </c>
      <c r="K5872" s="240" t="s">
        <v>34</v>
      </c>
      <c r="L5872" s="241" t="s">
        <v>34</v>
      </c>
      <c r="M5872" s="241" t="s">
        <v>34</v>
      </c>
      <c r="N5872" s="241" t="s">
        <v>34</v>
      </c>
      <c r="O5872" s="241" t="s">
        <v>34</v>
      </c>
      <c r="P5872" s="241" t="s">
        <v>48</v>
      </c>
      <c r="Q5872" s="159" t="s">
        <v>34</v>
      </c>
      <c r="R5872" s="100" t="s">
        <v>34</v>
      </c>
      <c r="S5872" s="163">
        <v>1</v>
      </c>
      <c r="T5872" s="103" t="s">
        <v>35</v>
      </c>
      <c r="U5872" s="160" t="s">
        <v>28</v>
      </c>
      <c r="V5872" s="160" t="s">
        <v>455</v>
      </c>
      <c r="W5872" s="159"/>
      <c r="X5872" s="159"/>
    </row>
    <row r="5873" spans="1:24" ht="30.75">
      <c r="A5873" s="155">
        <f>A5872+1</f>
        <v>5871</v>
      </c>
      <c r="B5873" s="160" t="s">
        <v>539</v>
      </c>
      <c r="C5873" s="159">
        <v>2023</v>
      </c>
      <c r="D5873" s="160" t="s">
        <v>28</v>
      </c>
      <c r="E5873" s="160" t="s">
        <v>452</v>
      </c>
      <c r="F5873" s="268" t="s">
        <v>6450</v>
      </c>
      <c r="G5873" s="160" t="s">
        <v>31</v>
      </c>
      <c r="H5873" s="161" t="s">
        <v>39</v>
      </c>
      <c r="I5873" s="160" t="s">
        <v>32</v>
      </c>
      <c r="J5873" s="160" t="s">
        <v>454</v>
      </c>
      <c r="K5873" s="240" t="s">
        <v>34</v>
      </c>
      <c r="L5873" s="241" t="s">
        <v>34</v>
      </c>
      <c r="M5873" s="241" t="s">
        <v>34</v>
      </c>
      <c r="N5873" s="241" t="s">
        <v>34</v>
      </c>
      <c r="O5873" s="241" t="s">
        <v>34</v>
      </c>
      <c r="P5873" s="241" t="s">
        <v>48</v>
      </c>
      <c r="Q5873" s="159" t="s">
        <v>34</v>
      </c>
      <c r="R5873" s="100" t="s">
        <v>34</v>
      </c>
      <c r="S5873" s="163">
        <v>1</v>
      </c>
      <c r="T5873" s="103" t="s">
        <v>35</v>
      </c>
      <c r="U5873" s="160" t="s">
        <v>28</v>
      </c>
      <c r="V5873" s="160" t="s">
        <v>455</v>
      </c>
      <c r="W5873" s="159"/>
      <c r="X5873" s="159"/>
    </row>
    <row r="5874" spans="1:24" ht="30.75">
      <c r="A5874" s="155">
        <f>A5873+1</f>
        <v>5872</v>
      </c>
      <c r="B5874" s="160" t="s">
        <v>539</v>
      </c>
      <c r="C5874" s="159">
        <v>2023</v>
      </c>
      <c r="D5874" s="160" t="s">
        <v>28</v>
      </c>
      <c r="E5874" s="160" t="s">
        <v>452</v>
      </c>
      <c r="F5874" s="268" t="s">
        <v>6451</v>
      </c>
      <c r="G5874" s="160" t="s">
        <v>31</v>
      </c>
      <c r="H5874" s="161" t="s">
        <v>50</v>
      </c>
      <c r="I5874" s="160" t="s">
        <v>32</v>
      </c>
      <c r="J5874" s="160" t="s">
        <v>454</v>
      </c>
      <c r="K5874" s="240" t="s">
        <v>34</v>
      </c>
      <c r="L5874" s="241" t="s">
        <v>34</v>
      </c>
      <c r="M5874" s="241" t="s">
        <v>34</v>
      </c>
      <c r="N5874" s="241" t="s">
        <v>34</v>
      </c>
      <c r="O5874" s="241" t="s">
        <v>34</v>
      </c>
      <c r="P5874" s="241" t="s">
        <v>48</v>
      </c>
      <c r="Q5874" s="159" t="s">
        <v>34</v>
      </c>
      <c r="R5874" s="100" t="s">
        <v>48</v>
      </c>
      <c r="S5874" s="163">
        <v>1</v>
      </c>
      <c r="T5874" s="103" t="s">
        <v>35</v>
      </c>
      <c r="U5874" s="160" t="s">
        <v>28</v>
      </c>
      <c r="V5874" s="160" t="s">
        <v>455</v>
      </c>
      <c r="W5874" s="159"/>
      <c r="X5874" s="159"/>
    </row>
    <row r="5875" spans="1:24" ht="41.25">
      <c r="A5875" s="155">
        <f>A5874+1</f>
        <v>5873</v>
      </c>
      <c r="B5875" s="160" t="s">
        <v>539</v>
      </c>
      <c r="C5875" s="159">
        <v>2023</v>
      </c>
      <c r="D5875" s="160" t="s">
        <v>299</v>
      </c>
      <c r="E5875" s="160" t="s">
        <v>299</v>
      </c>
      <c r="F5875" s="268" t="s">
        <v>6452</v>
      </c>
      <c r="G5875" s="160" t="s">
        <v>31</v>
      </c>
      <c r="H5875" s="161" t="s">
        <v>29</v>
      </c>
      <c r="I5875" s="157" t="s">
        <v>71</v>
      </c>
      <c r="J5875" s="157" t="s">
        <v>72</v>
      </c>
      <c r="K5875" s="238" t="s">
        <v>48</v>
      </c>
      <c r="L5875" s="239" t="s">
        <v>34</v>
      </c>
      <c r="M5875" s="239" t="s">
        <v>34</v>
      </c>
      <c r="N5875" s="239" t="s">
        <v>34</v>
      </c>
      <c r="O5875" s="239" t="s">
        <v>34</v>
      </c>
      <c r="P5875" s="239" t="s">
        <v>34</v>
      </c>
      <c r="Q5875" s="159" t="s">
        <v>34</v>
      </c>
      <c r="R5875" s="100" t="s">
        <v>34</v>
      </c>
      <c r="S5875" s="163">
        <v>1</v>
      </c>
      <c r="T5875" s="103" t="s">
        <v>73</v>
      </c>
      <c r="U5875" s="160" t="s">
        <v>69</v>
      </c>
      <c r="V5875" s="160" t="s">
        <v>69</v>
      </c>
      <c r="W5875" s="159"/>
      <c r="X5875" s="159"/>
    </row>
    <row r="5876" spans="1:24" ht="20.25">
      <c r="A5876" s="155">
        <f>A5875+1</f>
        <v>5874</v>
      </c>
      <c r="B5876" s="160" t="s">
        <v>539</v>
      </c>
      <c r="C5876" s="159">
        <v>2023</v>
      </c>
      <c r="D5876" s="160" t="s">
        <v>301</v>
      </c>
      <c r="E5876" s="160" t="s">
        <v>75</v>
      </c>
      <c r="F5876" s="268" t="s">
        <v>6453</v>
      </c>
      <c r="G5876" s="160" t="s">
        <v>31</v>
      </c>
      <c r="H5876" s="161" t="s">
        <v>39</v>
      </c>
      <c r="I5876" s="160" t="s">
        <v>32</v>
      </c>
      <c r="J5876" s="160" t="s">
        <v>3212</v>
      </c>
      <c r="K5876" s="240" t="s">
        <v>34</v>
      </c>
      <c r="L5876" s="241" t="s">
        <v>34</v>
      </c>
      <c r="M5876" s="241" t="s">
        <v>34</v>
      </c>
      <c r="N5876" s="241" t="s">
        <v>34</v>
      </c>
      <c r="O5876" s="241" t="s">
        <v>34</v>
      </c>
      <c r="P5876" s="241" t="s">
        <v>34</v>
      </c>
      <c r="Q5876" s="159" t="s">
        <v>34</v>
      </c>
      <c r="R5876" s="100" t="s">
        <v>34</v>
      </c>
      <c r="S5876" s="163">
        <v>1</v>
      </c>
      <c r="T5876" s="103" t="s">
        <v>77</v>
      </c>
      <c r="U5876" s="160" t="s">
        <v>74</v>
      </c>
      <c r="V5876" s="160" t="s">
        <v>75</v>
      </c>
      <c r="W5876" s="159"/>
      <c r="X5876" s="159"/>
    </row>
    <row r="5877" spans="1:24" ht="20.25">
      <c r="A5877" s="155">
        <f>A5876+1</f>
        <v>5875</v>
      </c>
      <c r="B5877" s="160" t="s">
        <v>539</v>
      </c>
      <c r="C5877" s="159">
        <v>2023</v>
      </c>
      <c r="D5877" s="160" t="s">
        <v>301</v>
      </c>
      <c r="E5877" s="160" t="s">
        <v>75</v>
      </c>
      <c r="F5877" s="268" t="s">
        <v>6454</v>
      </c>
      <c r="G5877" s="160" t="s">
        <v>31</v>
      </c>
      <c r="H5877" s="161" t="s">
        <v>39</v>
      </c>
      <c r="I5877" s="160" t="s">
        <v>32</v>
      </c>
      <c r="J5877" s="160" t="s">
        <v>3212</v>
      </c>
      <c r="K5877" s="240" t="s">
        <v>48</v>
      </c>
      <c r="L5877" s="241" t="s">
        <v>34</v>
      </c>
      <c r="M5877" s="241" t="s">
        <v>48</v>
      </c>
      <c r="N5877" s="241" t="s">
        <v>34</v>
      </c>
      <c r="O5877" s="241" t="s">
        <v>34</v>
      </c>
      <c r="P5877" s="241" t="s">
        <v>34</v>
      </c>
      <c r="Q5877" s="159" t="s">
        <v>34</v>
      </c>
      <c r="R5877" s="100" t="s">
        <v>34</v>
      </c>
      <c r="S5877" s="163">
        <v>1</v>
      </c>
      <c r="T5877" s="103" t="s">
        <v>77</v>
      </c>
      <c r="U5877" s="160" t="s">
        <v>74</v>
      </c>
      <c r="V5877" s="160" t="s">
        <v>75</v>
      </c>
      <c r="W5877" s="159"/>
      <c r="X5877" s="159"/>
    </row>
    <row r="5878" spans="1:24" ht="30.75">
      <c r="A5878" s="155">
        <f>A5877+1</f>
        <v>5876</v>
      </c>
      <c r="B5878" s="160" t="s">
        <v>539</v>
      </c>
      <c r="C5878" s="159">
        <v>2023</v>
      </c>
      <c r="D5878" s="160" t="s">
        <v>301</v>
      </c>
      <c r="E5878" s="160" t="s">
        <v>75</v>
      </c>
      <c r="F5878" s="268" t="s">
        <v>6455</v>
      </c>
      <c r="G5878" s="160" t="s">
        <v>193</v>
      </c>
      <c r="H5878" s="161" t="s">
        <v>120</v>
      </c>
      <c r="I5878" s="160" t="s">
        <v>32</v>
      </c>
      <c r="J5878" s="160" t="s">
        <v>3212</v>
      </c>
      <c r="K5878" s="240" t="s">
        <v>34</v>
      </c>
      <c r="L5878" s="241" t="s">
        <v>34</v>
      </c>
      <c r="M5878" s="241" t="s">
        <v>34</v>
      </c>
      <c r="N5878" s="241" t="s">
        <v>34</v>
      </c>
      <c r="O5878" s="241" t="s">
        <v>34</v>
      </c>
      <c r="P5878" s="241" t="s">
        <v>34</v>
      </c>
      <c r="Q5878" s="159" t="s">
        <v>34</v>
      </c>
      <c r="R5878" s="100" t="s">
        <v>34</v>
      </c>
      <c r="S5878" s="163">
        <v>1</v>
      </c>
      <c r="T5878" s="103" t="s">
        <v>77</v>
      </c>
      <c r="U5878" s="160" t="s">
        <v>74</v>
      </c>
      <c r="V5878" s="160" t="s">
        <v>75</v>
      </c>
      <c r="W5878" s="159"/>
      <c r="X5878" s="159"/>
    </row>
    <row r="5879" spans="1:24" ht="20.25">
      <c r="A5879" s="155">
        <f>A5878+1</f>
        <v>5877</v>
      </c>
      <c r="B5879" s="160" t="s">
        <v>539</v>
      </c>
      <c r="C5879" s="159">
        <v>2023</v>
      </c>
      <c r="D5879" s="160" t="s">
        <v>301</v>
      </c>
      <c r="E5879" s="160" t="s">
        <v>79</v>
      </c>
      <c r="F5879" s="268" t="s">
        <v>6456</v>
      </c>
      <c r="G5879" s="160" t="s">
        <v>31</v>
      </c>
      <c r="H5879" s="161" t="s">
        <v>29</v>
      </c>
      <c r="I5879" s="160" t="s">
        <v>32</v>
      </c>
      <c r="J5879" s="160" t="s">
        <v>3212</v>
      </c>
      <c r="K5879" s="240" t="s">
        <v>34</v>
      </c>
      <c r="L5879" s="241" t="s">
        <v>34</v>
      </c>
      <c r="M5879" s="241" t="s">
        <v>34</v>
      </c>
      <c r="N5879" s="241" t="s">
        <v>34</v>
      </c>
      <c r="O5879" s="241" t="s">
        <v>34</v>
      </c>
      <c r="P5879" s="241" t="s">
        <v>34</v>
      </c>
      <c r="Q5879" s="159" t="s">
        <v>34</v>
      </c>
      <c r="R5879" s="100" t="s">
        <v>34</v>
      </c>
      <c r="S5879" s="163">
        <v>1</v>
      </c>
      <c r="T5879" s="103" t="s">
        <v>77</v>
      </c>
      <c r="U5879" s="160" t="s">
        <v>74</v>
      </c>
      <c r="V5879" s="160" t="s">
        <v>79</v>
      </c>
      <c r="W5879" s="159"/>
      <c r="X5879" s="159"/>
    </row>
    <row r="5880" spans="1:24" ht="81">
      <c r="A5880" s="155">
        <f>A5879+1</f>
        <v>5878</v>
      </c>
      <c r="B5880" s="160" t="s">
        <v>539</v>
      </c>
      <c r="C5880" s="159">
        <v>2023</v>
      </c>
      <c r="D5880" s="160" t="s">
        <v>301</v>
      </c>
      <c r="E5880" s="160" t="s">
        <v>79</v>
      </c>
      <c r="F5880" s="268" t="s">
        <v>6457</v>
      </c>
      <c r="G5880" s="160" t="s">
        <v>426</v>
      </c>
      <c r="H5880" s="161" t="s">
        <v>83</v>
      </c>
      <c r="I5880" s="160" t="s">
        <v>32</v>
      </c>
      <c r="J5880" s="160" t="s">
        <v>3212</v>
      </c>
      <c r="K5880" s="240" t="s">
        <v>34</v>
      </c>
      <c r="L5880" s="241" t="s">
        <v>34</v>
      </c>
      <c r="M5880" s="241" t="s">
        <v>34</v>
      </c>
      <c r="N5880" s="241" t="s">
        <v>34</v>
      </c>
      <c r="O5880" s="241" t="s">
        <v>34</v>
      </c>
      <c r="P5880" s="241" t="s">
        <v>34</v>
      </c>
      <c r="Q5880" s="159" t="s">
        <v>34</v>
      </c>
      <c r="R5880" s="100" t="s">
        <v>34</v>
      </c>
      <c r="S5880" s="163">
        <v>1</v>
      </c>
      <c r="T5880" s="103" t="s">
        <v>77</v>
      </c>
      <c r="U5880" s="160" t="s">
        <v>74</v>
      </c>
      <c r="V5880" s="160" t="s">
        <v>79</v>
      </c>
      <c r="W5880" s="159"/>
      <c r="X5880" s="159"/>
    </row>
    <row r="5881" spans="1:24" ht="30.75">
      <c r="A5881" s="155">
        <f>A5880+1</f>
        <v>5879</v>
      </c>
      <c r="B5881" s="160" t="s">
        <v>539</v>
      </c>
      <c r="C5881" s="159">
        <v>2023</v>
      </c>
      <c r="D5881" s="160" t="s">
        <v>301</v>
      </c>
      <c r="E5881" s="160" t="s">
        <v>85</v>
      </c>
      <c r="F5881" s="268" t="s">
        <v>6458</v>
      </c>
      <c r="G5881" s="160" t="s">
        <v>31</v>
      </c>
      <c r="H5881" s="161" t="s">
        <v>39</v>
      </c>
      <c r="I5881" s="157" t="s">
        <v>173</v>
      </c>
      <c r="J5881" s="157" t="s">
        <v>179</v>
      </c>
      <c r="K5881" s="238" t="s">
        <v>34</v>
      </c>
      <c r="L5881" s="239" t="s">
        <v>34</v>
      </c>
      <c r="M5881" s="239" t="s">
        <v>34</v>
      </c>
      <c r="N5881" s="239" t="s">
        <v>34</v>
      </c>
      <c r="O5881" s="239" t="s">
        <v>34</v>
      </c>
      <c r="P5881" s="239" t="s">
        <v>34</v>
      </c>
      <c r="Q5881" s="159" t="s">
        <v>34</v>
      </c>
      <c r="R5881" s="100" t="s">
        <v>34</v>
      </c>
      <c r="S5881" s="163">
        <v>1</v>
      </c>
      <c r="T5881" s="103" t="s">
        <v>77</v>
      </c>
      <c r="U5881" s="160" t="s">
        <v>74</v>
      </c>
      <c r="V5881" s="160" t="s">
        <v>85</v>
      </c>
      <c r="W5881" s="159"/>
      <c r="X5881" s="159"/>
    </row>
    <row r="5882" spans="1:24" ht="20.25">
      <c r="A5882" s="155">
        <f>A5881+1</f>
        <v>5880</v>
      </c>
      <c r="B5882" s="160" t="s">
        <v>539</v>
      </c>
      <c r="C5882" s="159">
        <v>2023</v>
      </c>
      <c r="D5882" s="160" t="s">
        <v>301</v>
      </c>
      <c r="E5882" s="160" t="s">
        <v>88</v>
      </c>
      <c r="F5882" s="268" t="s">
        <v>6459</v>
      </c>
      <c r="G5882" s="160" t="s">
        <v>31</v>
      </c>
      <c r="H5882" s="161" t="s">
        <v>39</v>
      </c>
      <c r="I5882" s="160" t="s">
        <v>90</v>
      </c>
      <c r="J5882" s="160" t="s">
        <v>88</v>
      </c>
      <c r="K5882" s="240" t="s">
        <v>34</v>
      </c>
      <c r="L5882" s="241" t="s">
        <v>34</v>
      </c>
      <c r="M5882" s="241" t="s">
        <v>34</v>
      </c>
      <c r="N5882" s="241" t="s">
        <v>34</v>
      </c>
      <c r="O5882" s="241" t="s">
        <v>34</v>
      </c>
      <c r="P5882" s="241" t="s">
        <v>34</v>
      </c>
      <c r="Q5882" s="159" t="s">
        <v>34</v>
      </c>
      <c r="R5882" s="100" t="s">
        <v>34</v>
      </c>
      <c r="S5882" s="163">
        <v>1</v>
      </c>
      <c r="T5882" s="103" t="s">
        <v>77</v>
      </c>
      <c r="U5882" s="160" t="s">
        <v>74</v>
      </c>
      <c r="V5882" s="160" t="s">
        <v>94</v>
      </c>
      <c r="W5882" s="159"/>
      <c r="X5882" s="159"/>
    </row>
    <row r="5883" spans="1:24" ht="20.25">
      <c r="A5883" s="155">
        <f>A5882+1</f>
        <v>5881</v>
      </c>
      <c r="B5883" s="160" t="s">
        <v>539</v>
      </c>
      <c r="C5883" s="159">
        <v>2023</v>
      </c>
      <c r="D5883" s="160" t="s">
        <v>301</v>
      </c>
      <c r="E5883" s="160" t="s">
        <v>88</v>
      </c>
      <c r="F5883" s="268" t="s">
        <v>6460</v>
      </c>
      <c r="G5883" s="160" t="s">
        <v>31</v>
      </c>
      <c r="H5883" s="161" t="s">
        <v>39</v>
      </c>
      <c r="I5883" s="160" t="s">
        <v>90</v>
      </c>
      <c r="J5883" s="160" t="s">
        <v>88</v>
      </c>
      <c r="K5883" s="240" t="s">
        <v>48</v>
      </c>
      <c r="L5883" s="241" t="s">
        <v>34</v>
      </c>
      <c r="M5883" s="241" t="s">
        <v>48</v>
      </c>
      <c r="N5883" s="241" t="s">
        <v>34</v>
      </c>
      <c r="O5883" s="241" t="s">
        <v>34</v>
      </c>
      <c r="P5883" s="241" t="s">
        <v>34</v>
      </c>
      <c r="Q5883" s="159" t="s">
        <v>34</v>
      </c>
      <c r="R5883" s="100" t="s">
        <v>34</v>
      </c>
      <c r="S5883" s="163">
        <v>1</v>
      </c>
      <c r="T5883" s="103" t="s">
        <v>77</v>
      </c>
      <c r="U5883" s="160" t="s">
        <v>74</v>
      </c>
      <c r="V5883" s="160" t="s">
        <v>94</v>
      </c>
      <c r="W5883" s="159"/>
      <c r="X5883" s="159"/>
    </row>
    <row r="5884" spans="1:24" ht="81">
      <c r="A5884" s="155">
        <f>A5883+1</f>
        <v>5882</v>
      </c>
      <c r="B5884" s="160" t="s">
        <v>539</v>
      </c>
      <c r="C5884" s="159">
        <v>2023</v>
      </c>
      <c r="D5884" s="160" t="s">
        <v>301</v>
      </c>
      <c r="E5884" s="160" t="s">
        <v>88</v>
      </c>
      <c r="F5884" s="268" t="s">
        <v>6461</v>
      </c>
      <c r="G5884" s="160" t="s">
        <v>426</v>
      </c>
      <c r="H5884" s="161" t="s">
        <v>83</v>
      </c>
      <c r="I5884" s="160" t="s">
        <v>90</v>
      </c>
      <c r="J5884" s="160" t="s">
        <v>88</v>
      </c>
      <c r="K5884" s="240" t="s">
        <v>34</v>
      </c>
      <c r="L5884" s="241" t="s">
        <v>34</v>
      </c>
      <c r="M5884" s="241" t="s">
        <v>34</v>
      </c>
      <c r="N5884" s="241" t="s">
        <v>34</v>
      </c>
      <c r="O5884" s="241" t="s">
        <v>34</v>
      </c>
      <c r="P5884" s="241" t="s">
        <v>34</v>
      </c>
      <c r="Q5884" s="159" t="s">
        <v>34</v>
      </c>
      <c r="R5884" s="100" t="s">
        <v>34</v>
      </c>
      <c r="S5884" s="163">
        <v>1</v>
      </c>
      <c r="T5884" s="103" t="s">
        <v>77</v>
      </c>
      <c r="U5884" s="160" t="s">
        <v>74</v>
      </c>
      <c r="V5884" s="160" t="s">
        <v>94</v>
      </c>
      <c r="W5884" s="159"/>
      <c r="X5884" s="159"/>
    </row>
    <row r="5885" spans="1:24" ht="81">
      <c r="A5885" s="155">
        <f>A5884+1</f>
        <v>5883</v>
      </c>
      <c r="B5885" s="160" t="s">
        <v>539</v>
      </c>
      <c r="C5885" s="159">
        <v>2023</v>
      </c>
      <c r="D5885" s="160" t="s">
        <v>96</v>
      </c>
      <c r="E5885" s="160" t="s">
        <v>97</v>
      </c>
      <c r="F5885" s="268" t="s">
        <v>6462</v>
      </c>
      <c r="G5885" s="160" t="s">
        <v>426</v>
      </c>
      <c r="H5885" s="161" t="s">
        <v>83</v>
      </c>
      <c r="I5885" s="160" t="s">
        <v>90</v>
      </c>
      <c r="J5885" s="160" t="s">
        <v>97</v>
      </c>
      <c r="K5885" s="240" t="s">
        <v>34</v>
      </c>
      <c r="L5885" s="241" t="s">
        <v>34</v>
      </c>
      <c r="M5885" s="241" t="s">
        <v>34</v>
      </c>
      <c r="N5885" s="241" t="s">
        <v>34</v>
      </c>
      <c r="O5885" s="241" t="s">
        <v>34</v>
      </c>
      <c r="P5885" s="241" t="s">
        <v>34</v>
      </c>
      <c r="Q5885" s="159" t="s">
        <v>34</v>
      </c>
      <c r="R5885" s="100" t="s">
        <v>34</v>
      </c>
      <c r="S5885" s="163">
        <v>1</v>
      </c>
      <c r="T5885" s="103" t="s">
        <v>99</v>
      </c>
      <c r="U5885" s="160" t="s">
        <v>96</v>
      </c>
      <c r="V5885" s="160" t="s">
        <v>2984</v>
      </c>
      <c r="W5885" s="159"/>
      <c r="X5885" s="159"/>
    </row>
    <row r="5886" spans="1:24" ht="20.25">
      <c r="A5886" s="155">
        <f>A5885+1</f>
        <v>5884</v>
      </c>
      <c r="B5886" s="160" t="s">
        <v>539</v>
      </c>
      <c r="C5886" s="159">
        <v>2023</v>
      </c>
      <c r="D5886" s="160" t="s">
        <v>96</v>
      </c>
      <c r="E5886" s="160" t="s">
        <v>97</v>
      </c>
      <c r="F5886" s="268" t="s">
        <v>6463</v>
      </c>
      <c r="G5886" s="160" t="s">
        <v>31</v>
      </c>
      <c r="H5886" s="161" t="s">
        <v>29</v>
      </c>
      <c r="I5886" s="160" t="s">
        <v>90</v>
      </c>
      <c r="J5886" s="160" t="s">
        <v>97</v>
      </c>
      <c r="K5886" s="240" t="s">
        <v>34</v>
      </c>
      <c r="L5886" s="241" t="s">
        <v>34</v>
      </c>
      <c r="M5886" s="241" t="s">
        <v>34</v>
      </c>
      <c r="N5886" s="241" t="s">
        <v>34</v>
      </c>
      <c r="O5886" s="241" t="s">
        <v>34</v>
      </c>
      <c r="P5886" s="241" t="s">
        <v>34</v>
      </c>
      <c r="Q5886" s="159" t="s">
        <v>34</v>
      </c>
      <c r="R5886" s="100" t="s">
        <v>34</v>
      </c>
      <c r="S5886" s="163">
        <v>1</v>
      </c>
      <c r="T5886" s="103" t="s">
        <v>99</v>
      </c>
      <c r="U5886" s="160" t="s">
        <v>96</v>
      </c>
      <c r="V5886" s="160" t="s">
        <v>2984</v>
      </c>
      <c r="W5886" s="159"/>
      <c r="X5886" s="159"/>
    </row>
    <row r="5887" spans="1:24" ht="30.75">
      <c r="A5887" s="155">
        <f>A5886+1</f>
        <v>5885</v>
      </c>
      <c r="B5887" s="160" t="s">
        <v>539</v>
      </c>
      <c r="C5887" s="159">
        <v>2023</v>
      </c>
      <c r="D5887" s="160" t="s">
        <v>96</v>
      </c>
      <c r="E5887" s="160" t="s">
        <v>102</v>
      </c>
      <c r="F5887" s="268" t="s">
        <v>6464</v>
      </c>
      <c r="G5887" s="160" t="s">
        <v>31</v>
      </c>
      <c r="H5887" s="161" t="s">
        <v>42</v>
      </c>
      <c r="I5887" s="160" t="s">
        <v>90</v>
      </c>
      <c r="J5887" s="160" t="s">
        <v>104</v>
      </c>
      <c r="K5887" s="240" t="s">
        <v>34</v>
      </c>
      <c r="L5887" s="241" t="s">
        <v>34</v>
      </c>
      <c r="M5887" s="241" t="s">
        <v>34</v>
      </c>
      <c r="N5887" s="241" t="s">
        <v>34</v>
      </c>
      <c r="O5887" s="241" t="s">
        <v>34</v>
      </c>
      <c r="P5887" s="241" t="s">
        <v>34</v>
      </c>
      <c r="Q5887" s="159" t="s">
        <v>34</v>
      </c>
      <c r="R5887" s="100" t="s">
        <v>34</v>
      </c>
      <c r="S5887" s="163">
        <v>1</v>
      </c>
      <c r="T5887" s="103" t="s">
        <v>99</v>
      </c>
      <c r="U5887" s="160" t="s">
        <v>96</v>
      </c>
      <c r="V5887" s="160" t="s">
        <v>105</v>
      </c>
      <c r="W5887" s="159"/>
      <c r="X5887" s="159"/>
    </row>
    <row r="5888" spans="1:24" ht="41.25">
      <c r="A5888" s="155">
        <f>A5887+1</f>
        <v>5886</v>
      </c>
      <c r="B5888" s="160" t="s">
        <v>539</v>
      </c>
      <c r="C5888" s="159">
        <v>2023</v>
      </c>
      <c r="D5888" s="160" t="s">
        <v>106</v>
      </c>
      <c r="E5888" s="160" t="s">
        <v>131</v>
      </c>
      <c r="F5888" s="268" t="s">
        <v>6465</v>
      </c>
      <c r="G5888" s="160" t="s">
        <v>31</v>
      </c>
      <c r="H5888" s="161" t="s">
        <v>29</v>
      </c>
      <c r="I5888" s="160" t="s">
        <v>71</v>
      </c>
      <c r="J5888" s="160" t="s">
        <v>109</v>
      </c>
      <c r="K5888" s="240" t="s">
        <v>34</v>
      </c>
      <c r="L5888" s="241" t="s">
        <v>34</v>
      </c>
      <c r="M5888" s="241" t="s">
        <v>34</v>
      </c>
      <c r="N5888" s="241" t="s">
        <v>34</v>
      </c>
      <c r="O5888" s="241" t="s">
        <v>34</v>
      </c>
      <c r="P5888" s="241" t="s">
        <v>34</v>
      </c>
      <c r="Q5888" s="159" t="s">
        <v>34</v>
      </c>
      <c r="R5888" s="100" t="s">
        <v>34</v>
      </c>
      <c r="S5888" s="163">
        <v>1</v>
      </c>
      <c r="T5888" s="103" t="s">
        <v>110</v>
      </c>
      <c r="U5888" s="160" t="s">
        <v>111</v>
      </c>
      <c r="V5888" s="160" t="s">
        <v>111</v>
      </c>
      <c r="W5888" s="159"/>
      <c r="X5888" s="159"/>
    </row>
    <row r="5889" spans="1:24" ht="41.25">
      <c r="A5889" s="155">
        <f>A5888+1</f>
        <v>5887</v>
      </c>
      <c r="B5889" s="160" t="s">
        <v>539</v>
      </c>
      <c r="C5889" s="159">
        <v>2023</v>
      </c>
      <c r="D5889" s="160" t="s">
        <v>106</v>
      </c>
      <c r="E5889" s="160" t="s">
        <v>131</v>
      </c>
      <c r="F5889" s="268" t="s">
        <v>6466</v>
      </c>
      <c r="G5889" s="160" t="s">
        <v>31</v>
      </c>
      <c r="H5889" s="161" t="s">
        <v>39</v>
      </c>
      <c r="I5889" s="160" t="s">
        <v>71</v>
      </c>
      <c r="J5889" s="160" t="s">
        <v>109</v>
      </c>
      <c r="K5889" s="240" t="s">
        <v>34</v>
      </c>
      <c r="L5889" s="241" t="s">
        <v>34</v>
      </c>
      <c r="M5889" s="241" t="s">
        <v>34</v>
      </c>
      <c r="N5889" s="241" t="s">
        <v>34</v>
      </c>
      <c r="O5889" s="241" t="s">
        <v>34</v>
      </c>
      <c r="P5889" s="241" t="s">
        <v>34</v>
      </c>
      <c r="Q5889" s="159" t="s">
        <v>34</v>
      </c>
      <c r="R5889" s="100" t="s">
        <v>34</v>
      </c>
      <c r="S5889" s="163">
        <v>1</v>
      </c>
      <c r="T5889" s="103" t="s">
        <v>110</v>
      </c>
      <c r="U5889" s="160" t="s">
        <v>111</v>
      </c>
      <c r="V5889" s="160" t="s">
        <v>111</v>
      </c>
      <c r="W5889" s="159"/>
      <c r="X5889" s="159"/>
    </row>
    <row r="5890" spans="1:24" ht="41.25">
      <c r="A5890" s="155">
        <f>A5889+1</f>
        <v>5888</v>
      </c>
      <c r="B5890" s="160" t="s">
        <v>539</v>
      </c>
      <c r="C5890" s="159">
        <v>2023</v>
      </c>
      <c r="D5890" s="160" t="s">
        <v>106</v>
      </c>
      <c r="E5890" s="160" t="s">
        <v>131</v>
      </c>
      <c r="F5890" s="268" t="s">
        <v>6467</v>
      </c>
      <c r="G5890" s="160" t="s">
        <v>31</v>
      </c>
      <c r="H5890" s="161" t="s">
        <v>50</v>
      </c>
      <c r="I5890" s="160" t="s">
        <v>71</v>
      </c>
      <c r="J5890" s="160" t="s">
        <v>109</v>
      </c>
      <c r="K5890" s="240" t="s">
        <v>48</v>
      </c>
      <c r="L5890" s="241" t="s">
        <v>34</v>
      </c>
      <c r="M5890" s="241" t="s">
        <v>34</v>
      </c>
      <c r="N5890" s="241" t="s">
        <v>34</v>
      </c>
      <c r="O5890" s="241" t="s">
        <v>34</v>
      </c>
      <c r="P5890" s="241" t="s">
        <v>34</v>
      </c>
      <c r="Q5890" s="159" t="s">
        <v>48</v>
      </c>
      <c r="R5890" s="100" t="s">
        <v>48</v>
      </c>
      <c r="S5890" s="163">
        <v>1</v>
      </c>
      <c r="T5890" s="103" t="s">
        <v>110</v>
      </c>
      <c r="U5890" s="160" t="s">
        <v>111</v>
      </c>
      <c r="V5890" s="160" t="s">
        <v>111</v>
      </c>
      <c r="W5890" s="159"/>
      <c r="X5890" s="159"/>
    </row>
    <row r="5891" spans="1:24" ht="41.25">
      <c r="A5891" s="155">
        <f>A5890+1</f>
        <v>5889</v>
      </c>
      <c r="B5891" s="160" t="s">
        <v>539</v>
      </c>
      <c r="C5891" s="159">
        <v>2023</v>
      </c>
      <c r="D5891" s="160" t="s">
        <v>106</v>
      </c>
      <c r="E5891" s="160" t="s">
        <v>131</v>
      </c>
      <c r="F5891" s="268" t="s">
        <v>6468</v>
      </c>
      <c r="G5891" s="160" t="s">
        <v>31</v>
      </c>
      <c r="H5891" s="161" t="s">
        <v>42</v>
      </c>
      <c r="I5891" s="160" t="s">
        <v>71</v>
      </c>
      <c r="J5891" s="160" t="s">
        <v>109</v>
      </c>
      <c r="K5891" s="240" t="s">
        <v>48</v>
      </c>
      <c r="L5891" s="241" t="s">
        <v>34</v>
      </c>
      <c r="M5891" s="241" t="s">
        <v>34</v>
      </c>
      <c r="N5891" s="241" t="s">
        <v>34</v>
      </c>
      <c r="O5891" s="241" t="s">
        <v>34</v>
      </c>
      <c r="P5891" s="241" t="s">
        <v>34</v>
      </c>
      <c r="Q5891" s="159" t="s">
        <v>34</v>
      </c>
      <c r="R5891" s="100" t="s">
        <v>34</v>
      </c>
      <c r="S5891" s="163">
        <v>1</v>
      </c>
      <c r="T5891" s="103" t="s">
        <v>110</v>
      </c>
      <c r="U5891" s="160" t="s">
        <v>111</v>
      </c>
      <c r="V5891" s="160" t="s">
        <v>111</v>
      </c>
      <c r="W5891" s="159"/>
      <c r="X5891" s="159"/>
    </row>
    <row r="5892" spans="1:24" ht="81">
      <c r="A5892" s="155">
        <f>A5891+1</f>
        <v>5890</v>
      </c>
      <c r="B5892" s="160" t="s">
        <v>539</v>
      </c>
      <c r="C5892" s="159">
        <v>2023</v>
      </c>
      <c r="D5892" s="160" t="s">
        <v>106</v>
      </c>
      <c r="E5892" s="160" t="s">
        <v>131</v>
      </c>
      <c r="F5892" s="268" t="s">
        <v>6469</v>
      </c>
      <c r="G5892" s="160" t="s">
        <v>426</v>
      </c>
      <c r="H5892" s="161" t="s">
        <v>83</v>
      </c>
      <c r="I5892" s="160" t="s">
        <v>71</v>
      </c>
      <c r="J5892" s="160" t="s">
        <v>109</v>
      </c>
      <c r="K5892" s="240" t="s">
        <v>34</v>
      </c>
      <c r="L5892" s="241" t="s">
        <v>34</v>
      </c>
      <c r="M5892" s="241" t="s">
        <v>34</v>
      </c>
      <c r="N5892" s="241" t="s">
        <v>34</v>
      </c>
      <c r="O5892" s="241" t="s">
        <v>34</v>
      </c>
      <c r="P5892" s="241" t="s">
        <v>34</v>
      </c>
      <c r="Q5892" s="159" t="s">
        <v>34</v>
      </c>
      <c r="R5892" s="100" t="s">
        <v>34</v>
      </c>
      <c r="S5892" s="163">
        <v>1</v>
      </c>
      <c r="T5892" s="103" t="s">
        <v>110</v>
      </c>
      <c r="U5892" s="160" t="s">
        <v>111</v>
      </c>
      <c r="V5892" s="160" t="s">
        <v>111</v>
      </c>
      <c r="W5892" s="159"/>
      <c r="X5892" s="159"/>
    </row>
    <row r="5893" spans="1:24" ht="41.25">
      <c r="A5893" s="155">
        <f>A5892+1</f>
        <v>5891</v>
      </c>
      <c r="B5893" s="160" t="s">
        <v>539</v>
      </c>
      <c r="C5893" s="159">
        <v>2023</v>
      </c>
      <c r="D5893" s="160" t="s">
        <v>106</v>
      </c>
      <c r="E5893" s="160" t="s">
        <v>131</v>
      </c>
      <c r="F5893" s="268" t="s">
        <v>6470</v>
      </c>
      <c r="G5893" s="160" t="s">
        <v>31</v>
      </c>
      <c r="H5893" s="161" t="s">
        <v>42</v>
      </c>
      <c r="I5893" s="160" t="s">
        <v>71</v>
      </c>
      <c r="J5893" s="160" t="s">
        <v>109</v>
      </c>
      <c r="K5893" s="240" t="s">
        <v>34</v>
      </c>
      <c r="L5893" s="241" t="s">
        <v>34</v>
      </c>
      <c r="M5893" s="241" t="s">
        <v>34</v>
      </c>
      <c r="N5893" s="241" t="s">
        <v>34</v>
      </c>
      <c r="O5893" s="241" t="s">
        <v>34</v>
      </c>
      <c r="P5893" s="241" t="s">
        <v>34</v>
      </c>
      <c r="Q5893" s="159" t="s">
        <v>34</v>
      </c>
      <c r="R5893" s="100" t="s">
        <v>34</v>
      </c>
      <c r="S5893" s="163">
        <v>1</v>
      </c>
      <c r="T5893" s="103" t="s">
        <v>110</v>
      </c>
      <c r="U5893" s="160" t="s">
        <v>111</v>
      </c>
      <c r="V5893" s="160" t="s">
        <v>111</v>
      </c>
      <c r="W5893" s="159"/>
      <c r="X5893" s="159"/>
    </row>
    <row r="5894" spans="1:24" ht="41.25">
      <c r="A5894" s="155">
        <f>A5893+1</f>
        <v>5892</v>
      </c>
      <c r="B5894" s="160" t="s">
        <v>539</v>
      </c>
      <c r="C5894" s="159">
        <v>2023</v>
      </c>
      <c r="D5894" s="160" t="s">
        <v>106</v>
      </c>
      <c r="E5894" s="160" t="s">
        <v>131</v>
      </c>
      <c r="F5894" s="268" t="s">
        <v>6471</v>
      </c>
      <c r="G5894" s="160" t="s">
        <v>31</v>
      </c>
      <c r="H5894" s="161" t="s">
        <v>42</v>
      </c>
      <c r="I5894" s="160" t="s">
        <v>71</v>
      </c>
      <c r="J5894" s="160" t="s">
        <v>109</v>
      </c>
      <c r="K5894" s="240" t="s">
        <v>34</v>
      </c>
      <c r="L5894" s="241" t="s">
        <v>34</v>
      </c>
      <c r="M5894" s="241" t="s">
        <v>34</v>
      </c>
      <c r="N5894" s="241" t="s">
        <v>34</v>
      </c>
      <c r="O5894" s="241" t="s">
        <v>34</v>
      </c>
      <c r="P5894" s="241" t="s">
        <v>34</v>
      </c>
      <c r="Q5894" s="159" t="s">
        <v>34</v>
      </c>
      <c r="R5894" s="100" t="s">
        <v>34</v>
      </c>
      <c r="S5894" s="163">
        <v>1</v>
      </c>
      <c r="T5894" s="103" t="s">
        <v>110</v>
      </c>
      <c r="U5894" s="160" t="s">
        <v>111</v>
      </c>
      <c r="V5894" s="160" t="s">
        <v>111</v>
      </c>
      <c r="W5894" s="159"/>
      <c r="X5894" s="159"/>
    </row>
    <row r="5895" spans="1:24" ht="41.25">
      <c r="A5895" s="155">
        <f>A5894+1</f>
        <v>5893</v>
      </c>
      <c r="B5895" s="160" t="s">
        <v>539</v>
      </c>
      <c r="C5895" s="159">
        <v>2023</v>
      </c>
      <c r="D5895" s="160" t="s">
        <v>106</v>
      </c>
      <c r="E5895" s="160" t="s">
        <v>131</v>
      </c>
      <c r="F5895" s="268" t="s">
        <v>6472</v>
      </c>
      <c r="G5895" s="160" t="s">
        <v>31</v>
      </c>
      <c r="H5895" s="161" t="s">
        <v>42</v>
      </c>
      <c r="I5895" s="160" t="s">
        <v>71</v>
      </c>
      <c r="J5895" s="160" t="s">
        <v>109</v>
      </c>
      <c r="K5895" s="240" t="s">
        <v>34</v>
      </c>
      <c r="L5895" s="241" t="s">
        <v>34</v>
      </c>
      <c r="M5895" s="241" t="s">
        <v>34</v>
      </c>
      <c r="N5895" s="241" t="s">
        <v>34</v>
      </c>
      <c r="O5895" s="241" t="s">
        <v>34</v>
      </c>
      <c r="P5895" s="241" t="s">
        <v>34</v>
      </c>
      <c r="Q5895" s="159" t="s">
        <v>34</v>
      </c>
      <c r="R5895" s="100" t="s">
        <v>34</v>
      </c>
      <c r="S5895" s="163">
        <v>1</v>
      </c>
      <c r="T5895" s="103" t="s">
        <v>110</v>
      </c>
      <c r="U5895" s="160" t="s">
        <v>111</v>
      </c>
      <c r="V5895" s="160" t="s">
        <v>111</v>
      </c>
      <c r="W5895" s="159"/>
      <c r="X5895" s="159"/>
    </row>
    <row r="5896" spans="1:24" ht="81">
      <c r="A5896" s="155">
        <f>A5895+1</f>
        <v>5894</v>
      </c>
      <c r="B5896" s="160" t="s">
        <v>539</v>
      </c>
      <c r="C5896" s="159">
        <v>2023</v>
      </c>
      <c r="D5896" s="160" t="s">
        <v>106</v>
      </c>
      <c r="E5896" s="160" t="s">
        <v>131</v>
      </c>
      <c r="F5896" s="268" t="s">
        <v>6473</v>
      </c>
      <c r="G5896" s="160" t="s">
        <v>426</v>
      </c>
      <c r="H5896" s="161" t="s">
        <v>83</v>
      </c>
      <c r="I5896" s="160" t="s">
        <v>71</v>
      </c>
      <c r="J5896" s="160" t="s">
        <v>109</v>
      </c>
      <c r="K5896" s="240" t="s">
        <v>48</v>
      </c>
      <c r="L5896" s="241" t="s">
        <v>34</v>
      </c>
      <c r="M5896" s="241" t="s">
        <v>34</v>
      </c>
      <c r="N5896" s="241" t="s">
        <v>34</v>
      </c>
      <c r="O5896" s="241" t="s">
        <v>34</v>
      </c>
      <c r="P5896" s="241" t="s">
        <v>34</v>
      </c>
      <c r="Q5896" s="159" t="s">
        <v>34</v>
      </c>
      <c r="R5896" s="100" t="s">
        <v>34</v>
      </c>
      <c r="S5896" s="163">
        <v>1</v>
      </c>
      <c r="T5896" s="103" t="s">
        <v>110</v>
      </c>
      <c r="U5896" s="160" t="s">
        <v>111</v>
      </c>
      <c r="V5896" s="160" t="s">
        <v>111</v>
      </c>
      <c r="W5896" s="159"/>
      <c r="X5896" s="159"/>
    </row>
    <row r="5897" spans="1:24" ht="41.25">
      <c r="A5897" s="155">
        <f>A5896+1</f>
        <v>5895</v>
      </c>
      <c r="B5897" s="160" t="s">
        <v>539</v>
      </c>
      <c r="C5897" s="159">
        <v>2023</v>
      </c>
      <c r="D5897" s="160" t="s">
        <v>106</v>
      </c>
      <c r="E5897" s="160" t="s">
        <v>131</v>
      </c>
      <c r="F5897" s="268" t="s">
        <v>6474</v>
      </c>
      <c r="G5897" s="160" t="s">
        <v>31</v>
      </c>
      <c r="H5897" s="161" t="s">
        <v>39</v>
      </c>
      <c r="I5897" s="160" t="s">
        <v>71</v>
      </c>
      <c r="J5897" s="160" t="s">
        <v>109</v>
      </c>
      <c r="K5897" s="240" t="s">
        <v>34</v>
      </c>
      <c r="L5897" s="241" t="s">
        <v>34</v>
      </c>
      <c r="M5897" s="241" t="s">
        <v>34</v>
      </c>
      <c r="N5897" s="241" t="s">
        <v>34</v>
      </c>
      <c r="O5897" s="241" t="s">
        <v>34</v>
      </c>
      <c r="P5897" s="241" t="s">
        <v>34</v>
      </c>
      <c r="Q5897" s="159" t="s">
        <v>34</v>
      </c>
      <c r="R5897" s="100" t="s">
        <v>34</v>
      </c>
      <c r="S5897" s="163">
        <v>1</v>
      </c>
      <c r="T5897" s="103" t="s">
        <v>110</v>
      </c>
      <c r="U5897" s="160" t="s">
        <v>111</v>
      </c>
      <c r="V5897" s="160" t="s">
        <v>111</v>
      </c>
      <c r="W5897" s="159"/>
      <c r="X5897" s="159"/>
    </row>
    <row r="5898" spans="1:24" ht="81">
      <c r="A5898" s="155">
        <f>A5897+1</f>
        <v>5896</v>
      </c>
      <c r="B5898" s="160" t="s">
        <v>539</v>
      </c>
      <c r="C5898" s="159">
        <v>2023</v>
      </c>
      <c r="D5898" s="160" t="s">
        <v>106</v>
      </c>
      <c r="E5898" s="160" t="s">
        <v>379</v>
      </c>
      <c r="F5898" s="268" t="s">
        <v>6475</v>
      </c>
      <c r="G5898" s="160" t="s">
        <v>426</v>
      </c>
      <c r="H5898" s="161" t="s">
        <v>83</v>
      </c>
      <c r="I5898" s="160" t="s">
        <v>71</v>
      </c>
      <c r="J5898" s="160" t="s">
        <v>72</v>
      </c>
      <c r="K5898" s="240" t="s">
        <v>48</v>
      </c>
      <c r="L5898" s="241" t="s">
        <v>34</v>
      </c>
      <c r="M5898" s="241" t="s">
        <v>34</v>
      </c>
      <c r="N5898" s="241" t="s">
        <v>34</v>
      </c>
      <c r="O5898" s="241" t="s">
        <v>34</v>
      </c>
      <c r="P5898" s="241" t="s">
        <v>34</v>
      </c>
      <c r="Q5898" s="159" t="s">
        <v>34</v>
      </c>
      <c r="R5898" s="100" t="s">
        <v>48</v>
      </c>
      <c r="S5898" s="163">
        <v>1</v>
      </c>
      <c r="T5898" s="103" t="s">
        <v>110</v>
      </c>
      <c r="U5898" s="160" t="s">
        <v>111</v>
      </c>
      <c r="V5898" s="160" t="s">
        <v>379</v>
      </c>
      <c r="W5898" s="159"/>
      <c r="X5898" s="159"/>
    </row>
    <row r="5899" spans="1:24" ht="81">
      <c r="A5899" s="155">
        <f>A5898+1</f>
        <v>5897</v>
      </c>
      <c r="B5899" s="160" t="s">
        <v>539</v>
      </c>
      <c r="C5899" s="159">
        <v>2023</v>
      </c>
      <c r="D5899" s="160" t="s">
        <v>106</v>
      </c>
      <c r="E5899" s="160" t="s">
        <v>137</v>
      </c>
      <c r="F5899" s="268" t="s">
        <v>6476</v>
      </c>
      <c r="G5899" s="161" t="s">
        <v>426</v>
      </c>
      <c r="H5899" s="161" t="s">
        <v>83</v>
      </c>
      <c r="I5899" s="156" t="s">
        <v>71</v>
      </c>
      <c r="J5899" s="156" t="s">
        <v>109</v>
      </c>
      <c r="K5899" s="238" t="s">
        <v>34</v>
      </c>
      <c r="L5899" s="239" t="s">
        <v>34</v>
      </c>
      <c r="M5899" s="239" t="s">
        <v>34</v>
      </c>
      <c r="N5899" s="239" t="s">
        <v>34</v>
      </c>
      <c r="O5899" s="239" t="s">
        <v>34</v>
      </c>
      <c r="P5899" s="239" t="s">
        <v>34</v>
      </c>
      <c r="Q5899" s="159" t="s">
        <v>34</v>
      </c>
      <c r="R5899" s="100" t="s">
        <v>34</v>
      </c>
      <c r="S5899" s="163">
        <v>1</v>
      </c>
      <c r="T5899" s="103" t="s">
        <v>110</v>
      </c>
      <c r="U5899" s="160" t="s">
        <v>111</v>
      </c>
      <c r="V5899" s="160" t="s">
        <v>479</v>
      </c>
      <c r="W5899" s="159"/>
      <c r="X5899" s="159"/>
    </row>
    <row r="5900" spans="1:24" ht="81">
      <c r="A5900" s="155">
        <f>A5899+1</f>
        <v>5898</v>
      </c>
      <c r="B5900" s="160" t="s">
        <v>539</v>
      </c>
      <c r="C5900" s="159">
        <v>2023</v>
      </c>
      <c r="D5900" s="160" t="s">
        <v>329</v>
      </c>
      <c r="E5900" s="160" t="s">
        <v>1897</v>
      </c>
      <c r="F5900" s="268" t="s">
        <v>6477</v>
      </c>
      <c r="G5900" s="160" t="s">
        <v>426</v>
      </c>
      <c r="H5900" s="161" t="s">
        <v>83</v>
      </c>
      <c r="I5900" s="160" t="s">
        <v>71</v>
      </c>
      <c r="J5900" s="160" t="s">
        <v>142</v>
      </c>
      <c r="K5900" s="240" t="s">
        <v>34</v>
      </c>
      <c r="L5900" s="241" t="s">
        <v>34</v>
      </c>
      <c r="M5900" s="241" t="s">
        <v>34</v>
      </c>
      <c r="N5900" s="241" t="s">
        <v>34</v>
      </c>
      <c r="O5900" s="241" t="s">
        <v>34</v>
      </c>
      <c r="P5900" s="241" t="s">
        <v>34</v>
      </c>
      <c r="Q5900" s="159" t="s">
        <v>34</v>
      </c>
      <c r="R5900" s="100" t="s">
        <v>34</v>
      </c>
      <c r="S5900" s="163">
        <v>1</v>
      </c>
      <c r="T5900" s="103" t="s">
        <v>143</v>
      </c>
      <c r="U5900" s="160" t="s">
        <v>139</v>
      </c>
      <c r="V5900" s="160" t="s">
        <v>144</v>
      </c>
      <c r="W5900" s="159"/>
      <c r="X5900" s="159"/>
    </row>
    <row r="5901" spans="1:24" ht="81">
      <c r="A5901" s="155">
        <f>A5900+1</f>
        <v>5899</v>
      </c>
      <c r="B5901" s="160" t="s">
        <v>539</v>
      </c>
      <c r="C5901" s="159">
        <v>2023</v>
      </c>
      <c r="D5901" s="160" t="s">
        <v>329</v>
      </c>
      <c r="E5901" s="160" t="s">
        <v>483</v>
      </c>
      <c r="F5901" s="268" t="s">
        <v>6478</v>
      </c>
      <c r="G5901" s="160" t="s">
        <v>426</v>
      </c>
      <c r="H5901" s="161" t="s">
        <v>83</v>
      </c>
      <c r="I5901" s="160" t="s">
        <v>71</v>
      </c>
      <c r="J5901" s="160" t="s">
        <v>142</v>
      </c>
      <c r="K5901" s="240" t="s">
        <v>34</v>
      </c>
      <c r="L5901" s="241" t="s">
        <v>34</v>
      </c>
      <c r="M5901" s="241" t="s">
        <v>34</v>
      </c>
      <c r="N5901" s="241" t="s">
        <v>34</v>
      </c>
      <c r="O5901" s="241" t="s">
        <v>34</v>
      </c>
      <c r="P5901" s="241" t="s">
        <v>34</v>
      </c>
      <c r="Q5901" s="159" t="s">
        <v>34</v>
      </c>
      <c r="R5901" s="100" t="s">
        <v>34</v>
      </c>
      <c r="S5901" s="163">
        <v>1</v>
      </c>
      <c r="T5901" s="103" t="s">
        <v>143</v>
      </c>
      <c r="U5901" s="160" t="s">
        <v>139</v>
      </c>
      <c r="V5901" s="160" t="s">
        <v>483</v>
      </c>
      <c r="W5901" s="159"/>
      <c r="X5901" s="159"/>
    </row>
    <row r="5902" spans="1:24" ht="41.25">
      <c r="A5902" s="155">
        <f>A5901+1</f>
        <v>5900</v>
      </c>
      <c r="B5902" s="160" t="s">
        <v>539</v>
      </c>
      <c r="C5902" s="159">
        <v>2023</v>
      </c>
      <c r="D5902" s="160" t="s">
        <v>329</v>
      </c>
      <c r="E5902" s="160" t="s">
        <v>483</v>
      </c>
      <c r="F5902" s="268" t="s">
        <v>6479</v>
      </c>
      <c r="G5902" s="160" t="s">
        <v>5354</v>
      </c>
      <c r="H5902" s="161" t="s">
        <v>39</v>
      </c>
      <c r="I5902" s="160" t="s">
        <v>71</v>
      </c>
      <c r="J5902" s="160" t="s">
        <v>142</v>
      </c>
      <c r="K5902" s="240" t="s">
        <v>34</v>
      </c>
      <c r="L5902" s="241" t="s">
        <v>34</v>
      </c>
      <c r="M5902" s="241" t="s">
        <v>34</v>
      </c>
      <c r="N5902" s="241" t="s">
        <v>34</v>
      </c>
      <c r="O5902" s="241" t="s">
        <v>34</v>
      </c>
      <c r="P5902" s="241" t="s">
        <v>34</v>
      </c>
      <c r="Q5902" s="159" t="s">
        <v>34</v>
      </c>
      <c r="R5902" s="100" t="s">
        <v>34</v>
      </c>
      <c r="S5902" s="163">
        <v>1</v>
      </c>
      <c r="T5902" s="103" t="s">
        <v>143</v>
      </c>
      <c r="U5902" s="160" t="s">
        <v>139</v>
      </c>
      <c r="V5902" s="160" t="s">
        <v>483</v>
      </c>
      <c r="W5902" s="159"/>
      <c r="X5902" s="159"/>
    </row>
    <row r="5903" spans="1:24" ht="41.25">
      <c r="A5903" s="155">
        <f>A5902+1</f>
        <v>5901</v>
      </c>
      <c r="B5903" s="160" t="s">
        <v>539</v>
      </c>
      <c r="C5903" s="159">
        <v>2023</v>
      </c>
      <c r="D5903" s="160" t="s">
        <v>329</v>
      </c>
      <c r="E5903" s="160" t="s">
        <v>483</v>
      </c>
      <c r="F5903" s="268" t="s">
        <v>6480</v>
      </c>
      <c r="G5903" s="160" t="s">
        <v>5354</v>
      </c>
      <c r="H5903" s="161" t="s">
        <v>39</v>
      </c>
      <c r="I5903" s="160" t="s">
        <v>71</v>
      </c>
      <c r="J5903" s="160" t="s">
        <v>142</v>
      </c>
      <c r="K5903" s="240" t="s">
        <v>34</v>
      </c>
      <c r="L5903" s="241" t="s">
        <v>34</v>
      </c>
      <c r="M5903" s="241" t="s">
        <v>48</v>
      </c>
      <c r="N5903" s="241" t="s">
        <v>34</v>
      </c>
      <c r="O5903" s="241" t="s">
        <v>34</v>
      </c>
      <c r="P5903" s="241" t="s">
        <v>34</v>
      </c>
      <c r="Q5903" s="159" t="s">
        <v>34</v>
      </c>
      <c r="R5903" s="100" t="s">
        <v>34</v>
      </c>
      <c r="S5903" s="163">
        <v>1</v>
      </c>
      <c r="T5903" s="103" t="s">
        <v>143</v>
      </c>
      <c r="U5903" s="160" t="s">
        <v>139</v>
      </c>
      <c r="V5903" s="160" t="s">
        <v>483</v>
      </c>
      <c r="W5903" s="159"/>
      <c r="X5903" s="159"/>
    </row>
    <row r="5904" spans="1:24" ht="81">
      <c r="A5904" s="155">
        <f>A5903+1</f>
        <v>5902</v>
      </c>
      <c r="B5904" s="160" t="s">
        <v>539</v>
      </c>
      <c r="C5904" s="159">
        <v>2023</v>
      </c>
      <c r="D5904" s="160" t="s">
        <v>329</v>
      </c>
      <c r="E5904" s="160" t="s">
        <v>483</v>
      </c>
      <c r="F5904" s="268" t="s">
        <v>6481</v>
      </c>
      <c r="G5904" s="160" t="s">
        <v>426</v>
      </c>
      <c r="H5904" s="161" t="s">
        <v>83</v>
      </c>
      <c r="I5904" s="160" t="s">
        <v>71</v>
      </c>
      <c r="J5904" s="160" t="s">
        <v>142</v>
      </c>
      <c r="K5904" s="240" t="s">
        <v>34</v>
      </c>
      <c r="L5904" s="241" t="s">
        <v>34</v>
      </c>
      <c r="M5904" s="241" t="s">
        <v>34</v>
      </c>
      <c r="N5904" s="241" t="s">
        <v>34</v>
      </c>
      <c r="O5904" s="241" t="s">
        <v>34</v>
      </c>
      <c r="P5904" s="241" t="s">
        <v>34</v>
      </c>
      <c r="Q5904" s="159" t="s">
        <v>34</v>
      </c>
      <c r="R5904" s="100" t="s">
        <v>34</v>
      </c>
      <c r="S5904" s="163">
        <v>1</v>
      </c>
      <c r="T5904" s="103" t="s">
        <v>143</v>
      </c>
      <c r="U5904" s="160" t="s">
        <v>139</v>
      </c>
      <c r="V5904" s="160" t="s">
        <v>483</v>
      </c>
      <c r="W5904" s="159"/>
      <c r="X5904" s="159"/>
    </row>
    <row r="5905" spans="1:24" ht="41.25">
      <c r="A5905" s="155">
        <f>A5904+1</f>
        <v>5903</v>
      </c>
      <c r="B5905" s="160" t="s">
        <v>539</v>
      </c>
      <c r="C5905" s="159">
        <v>2023</v>
      </c>
      <c r="D5905" s="160" t="s">
        <v>329</v>
      </c>
      <c r="E5905" s="160" t="s">
        <v>483</v>
      </c>
      <c r="F5905" s="268" t="s">
        <v>6482</v>
      </c>
      <c r="G5905" s="160" t="s">
        <v>5354</v>
      </c>
      <c r="H5905" s="161" t="s">
        <v>39</v>
      </c>
      <c r="I5905" s="160" t="s">
        <v>71</v>
      </c>
      <c r="J5905" s="160" t="s">
        <v>142</v>
      </c>
      <c r="K5905" s="240" t="s">
        <v>34</v>
      </c>
      <c r="L5905" s="241" t="s">
        <v>34</v>
      </c>
      <c r="M5905" s="241" t="s">
        <v>34</v>
      </c>
      <c r="N5905" s="241" t="s">
        <v>34</v>
      </c>
      <c r="O5905" s="241" t="s">
        <v>34</v>
      </c>
      <c r="P5905" s="241" t="s">
        <v>34</v>
      </c>
      <c r="Q5905" s="159" t="s">
        <v>34</v>
      </c>
      <c r="R5905" s="100" t="s">
        <v>34</v>
      </c>
      <c r="S5905" s="163">
        <v>1</v>
      </c>
      <c r="T5905" s="103" t="s">
        <v>143</v>
      </c>
      <c r="U5905" s="160" t="s">
        <v>139</v>
      </c>
      <c r="V5905" s="160" t="s">
        <v>483</v>
      </c>
      <c r="W5905" s="159"/>
      <c r="X5905" s="159"/>
    </row>
    <row r="5906" spans="1:24" ht="81">
      <c r="A5906" s="155">
        <f>A5905+1</f>
        <v>5904</v>
      </c>
      <c r="B5906" s="160" t="s">
        <v>539</v>
      </c>
      <c r="C5906" s="159">
        <v>2023</v>
      </c>
      <c r="D5906" s="160" t="s">
        <v>329</v>
      </c>
      <c r="E5906" s="160" t="s">
        <v>483</v>
      </c>
      <c r="F5906" s="268" t="s">
        <v>6483</v>
      </c>
      <c r="G5906" s="160" t="s">
        <v>426</v>
      </c>
      <c r="H5906" s="161" t="s">
        <v>83</v>
      </c>
      <c r="I5906" s="160" t="s">
        <v>71</v>
      </c>
      <c r="J5906" s="160" t="s">
        <v>142</v>
      </c>
      <c r="K5906" s="240" t="s">
        <v>34</v>
      </c>
      <c r="L5906" s="241" t="s">
        <v>34</v>
      </c>
      <c r="M5906" s="241" t="s">
        <v>34</v>
      </c>
      <c r="N5906" s="241" t="s">
        <v>34</v>
      </c>
      <c r="O5906" s="241" t="s">
        <v>34</v>
      </c>
      <c r="P5906" s="241" t="s">
        <v>34</v>
      </c>
      <c r="Q5906" s="159" t="s">
        <v>34</v>
      </c>
      <c r="R5906" s="100" t="s">
        <v>34</v>
      </c>
      <c r="S5906" s="163">
        <v>1</v>
      </c>
      <c r="T5906" s="103" t="s">
        <v>143</v>
      </c>
      <c r="U5906" s="160" t="s">
        <v>139</v>
      </c>
      <c r="V5906" s="160" t="s">
        <v>483</v>
      </c>
      <c r="W5906" s="159"/>
      <c r="X5906" s="159"/>
    </row>
    <row r="5907" spans="1:24" ht="81">
      <c r="A5907" s="155">
        <f>A5906+1</f>
        <v>5905</v>
      </c>
      <c r="B5907" s="160" t="s">
        <v>539</v>
      </c>
      <c r="C5907" s="159">
        <v>2023</v>
      </c>
      <c r="D5907" s="160" t="s">
        <v>329</v>
      </c>
      <c r="E5907" s="160" t="s">
        <v>483</v>
      </c>
      <c r="F5907" s="268" t="s">
        <v>6484</v>
      </c>
      <c r="G5907" s="160" t="s">
        <v>426</v>
      </c>
      <c r="H5907" s="161" t="s">
        <v>83</v>
      </c>
      <c r="I5907" s="160" t="s">
        <v>71</v>
      </c>
      <c r="J5907" s="160" t="s">
        <v>142</v>
      </c>
      <c r="K5907" s="240" t="s">
        <v>34</v>
      </c>
      <c r="L5907" s="241" t="s">
        <v>34</v>
      </c>
      <c r="M5907" s="241" t="s">
        <v>34</v>
      </c>
      <c r="N5907" s="241" t="s">
        <v>34</v>
      </c>
      <c r="O5907" s="241" t="s">
        <v>34</v>
      </c>
      <c r="P5907" s="241" t="s">
        <v>34</v>
      </c>
      <c r="Q5907" s="159" t="s">
        <v>34</v>
      </c>
      <c r="R5907" s="100" t="s">
        <v>34</v>
      </c>
      <c r="S5907" s="163">
        <v>1</v>
      </c>
      <c r="T5907" s="103" t="s">
        <v>143</v>
      </c>
      <c r="U5907" s="160" t="s">
        <v>139</v>
      </c>
      <c r="V5907" s="160" t="s">
        <v>483</v>
      </c>
      <c r="W5907" s="159"/>
      <c r="X5907" s="159"/>
    </row>
    <row r="5908" spans="1:24" ht="81">
      <c r="A5908" s="155">
        <f>A5907+1</f>
        <v>5906</v>
      </c>
      <c r="B5908" s="160" t="s">
        <v>539</v>
      </c>
      <c r="C5908" s="159">
        <v>2023</v>
      </c>
      <c r="D5908" s="160" t="s">
        <v>329</v>
      </c>
      <c r="E5908" s="160" t="s">
        <v>483</v>
      </c>
      <c r="F5908" s="268" t="s">
        <v>6485</v>
      </c>
      <c r="G5908" s="160" t="s">
        <v>426</v>
      </c>
      <c r="H5908" s="161" t="s">
        <v>83</v>
      </c>
      <c r="I5908" s="160" t="s">
        <v>71</v>
      </c>
      <c r="J5908" s="160" t="s">
        <v>142</v>
      </c>
      <c r="K5908" s="240" t="s">
        <v>34</v>
      </c>
      <c r="L5908" s="241" t="s">
        <v>34</v>
      </c>
      <c r="M5908" s="241" t="s">
        <v>34</v>
      </c>
      <c r="N5908" s="241" t="s">
        <v>34</v>
      </c>
      <c r="O5908" s="241" t="s">
        <v>34</v>
      </c>
      <c r="P5908" s="241" t="s">
        <v>34</v>
      </c>
      <c r="Q5908" s="159" t="s">
        <v>34</v>
      </c>
      <c r="R5908" s="100" t="s">
        <v>34</v>
      </c>
      <c r="S5908" s="163">
        <v>1</v>
      </c>
      <c r="T5908" s="103" t="s">
        <v>143</v>
      </c>
      <c r="U5908" s="160" t="s">
        <v>139</v>
      </c>
      <c r="V5908" s="160" t="s">
        <v>483</v>
      </c>
      <c r="W5908" s="159"/>
      <c r="X5908" s="159"/>
    </row>
    <row r="5909" spans="1:24" ht="41.25">
      <c r="A5909" s="155">
        <f>A5908+1</f>
        <v>5907</v>
      </c>
      <c r="B5909" s="160" t="s">
        <v>539</v>
      </c>
      <c r="C5909" s="159">
        <v>2023</v>
      </c>
      <c r="D5909" s="160" t="s">
        <v>329</v>
      </c>
      <c r="E5909" s="160" t="s">
        <v>586</v>
      </c>
      <c r="F5909" s="268" t="s">
        <v>6486</v>
      </c>
      <c r="G5909" s="160" t="s">
        <v>31</v>
      </c>
      <c r="H5909" s="161" t="s">
        <v>39</v>
      </c>
      <c r="I5909" s="160" t="s">
        <v>71</v>
      </c>
      <c r="J5909" s="160" t="s">
        <v>142</v>
      </c>
      <c r="K5909" s="240" t="s">
        <v>34</v>
      </c>
      <c r="L5909" s="241" t="s">
        <v>34</v>
      </c>
      <c r="M5909" s="241" t="s">
        <v>34</v>
      </c>
      <c r="N5909" s="241" t="s">
        <v>34</v>
      </c>
      <c r="O5909" s="241" t="s">
        <v>34</v>
      </c>
      <c r="P5909" s="241" t="s">
        <v>34</v>
      </c>
      <c r="Q5909" s="159" t="s">
        <v>34</v>
      </c>
      <c r="R5909" s="100" t="s">
        <v>34</v>
      </c>
      <c r="S5909" s="163">
        <v>1</v>
      </c>
      <c r="T5909" s="103" t="s">
        <v>143</v>
      </c>
      <c r="U5909" s="160" t="s">
        <v>139</v>
      </c>
      <c r="V5909" s="160" t="s">
        <v>586</v>
      </c>
      <c r="W5909" s="159"/>
      <c r="X5909" s="159"/>
    </row>
    <row r="5910" spans="1:24" ht="81">
      <c r="A5910" s="155">
        <f>A5909+1</f>
        <v>5908</v>
      </c>
      <c r="B5910" s="160" t="s">
        <v>539</v>
      </c>
      <c r="C5910" s="159">
        <v>2023</v>
      </c>
      <c r="D5910" s="160" t="s">
        <v>329</v>
      </c>
      <c r="E5910" s="160" t="s">
        <v>586</v>
      </c>
      <c r="F5910" s="268" t="s">
        <v>6487</v>
      </c>
      <c r="G5910" s="160" t="s">
        <v>426</v>
      </c>
      <c r="H5910" s="161" t="s">
        <v>83</v>
      </c>
      <c r="I5910" s="160" t="s">
        <v>71</v>
      </c>
      <c r="J5910" s="160" t="s">
        <v>142</v>
      </c>
      <c r="K5910" s="240" t="s">
        <v>34</v>
      </c>
      <c r="L5910" s="241" t="s">
        <v>34</v>
      </c>
      <c r="M5910" s="241" t="s">
        <v>48</v>
      </c>
      <c r="N5910" s="241" t="s">
        <v>34</v>
      </c>
      <c r="O5910" s="241" t="s">
        <v>34</v>
      </c>
      <c r="P5910" s="241" t="s">
        <v>34</v>
      </c>
      <c r="Q5910" s="159" t="s">
        <v>34</v>
      </c>
      <c r="R5910" s="100" t="s">
        <v>34</v>
      </c>
      <c r="S5910" s="163">
        <v>1</v>
      </c>
      <c r="T5910" s="103" t="s">
        <v>143</v>
      </c>
      <c r="U5910" s="160" t="s">
        <v>139</v>
      </c>
      <c r="V5910" s="160" t="s">
        <v>586</v>
      </c>
      <c r="W5910" s="159"/>
      <c r="X5910" s="159"/>
    </row>
    <row r="5911" spans="1:24" ht="81">
      <c r="A5911" s="155">
        <f>A5910+1</f>
        <v>5909</v>
      </c>
      <c r="B5911" s="160" t="s">
        <v>539</v>
      </c>
      <c r="C5911" s="159">
        <v>2023</v>
      </c>
      <c r="D5911" s="160" t="s">
        <v>329</v>
      </c>
      <c r="E5911" s="160" t="s">
        <v>586</v>
      </c>
      <c r="F5911" s="268" t="s">
        <v>6488</v>
      </c>
      <c r="G5911" s="160" t="s">
        <v>426</v>
      </c>
      <c r="H5911" s="161" t="s">
        <v>83</v>
      </c>
      <c r="I5911" s="160" t="s">
        <v>71</v>
      </c>
      <c r="J5911" s="160" t="s">
        <v>142</v>
      </c>
      <c r="K5911" s="240" t="s">
        <v>34</v>
      </c>
      <c r="L5911" s="241" t="s">
        <v>34</v>
      </c>
      <c r="M5911" s="241" t="s">
        <v>34</v>
      </c>
      <c r="N5911" s="241" t="s">
        <v>34</v>
      </c>
      <c r="O5911" s="241" t="s">
        <v>34</v>
      </c>
      <c r="P5911" s="241" t="s">
        <v>34</v>
      </c>
      <c r="Q5911" s="159" t="s">
        <v>34</v>
      </c>
      <c r="R5911" s="100" t="s">
        <v>34</v>
      </c>
      <c r="S5911" s="163">
        <v>1</v>
      </c>
      <c r="T5911" s="103" t="s">
        <v>143</v>
      </c>
      <c r="U5911" s="160" t="s">
        <v>139</v>
      </c>
      <c r="V5911" s="160" t="s">
        <v>586</v>
      </c>
      <c r="W5911" s="159"/>
      <c r="X5911" s="159"/>
    </row>
    <row r="5912" spans="1:24" ht="41.25">
      <c r="A5912" s="155">
        <f>A5911+1</f>
        <v>5910</v>
      </c>
      <c r="B5912" s="160" t="s">
        <v>539</v>
      </c>
      <c r="C5912" s="159">
        <v>2023</v>
      </c>
      <c r="D5912" s="160" t="s">
        <v>329</v>
      </c>
      <c r="E5912" s="160" t="s">
        <v>717</v>
      </c>
      <c r="F5912" s="268" t="s">
        <v>6489</v>
      </c>
      <c r="G5912" s="160" t="s">
        <v>31</v>
      </c>
      <c r="H5912" s="161" t="s">
        <v>39</v>
      </c>
      <c r="I5912" s="160" t="s">
        <v>71</v>
      </c>
      <c r="J5912" s="160" t="s">
        <v>142</v>
      </c>
      <c r="K5912" s="240" t="s">
        <v>34</v>
      </c>
      <c r="L5912" s="241" t="s">
        <v>34</v>
      </c>
      <c r="M5912" s="241" t="s">
        <v>34</v>
      </c>
      <c r="N5912" s="241" t="s">
        <v>34</v>
      </c>
      <c r="O5912" s="241" t="s">
        <v>34</v>
      </c>
      <c r="P5912" s="241" t="s">
        <v>34</v>
      </c>
      <c r="Q5912" s="159" t="s">
        <v>34</v>
      </c>
      <c r="R5912" s="100" t="s">
        <v>34</v>
      </c>
      <c r="S5912" s="163">
        <v>1</v>
      </c>
      <c r="T5912" s="103" t="s">
        <v>143</v>
      </c>
      <c r="U5912" s="160" t="s">
        <v>139</v>
      </c>
      <c r="V5912" s="160" t="s">
        <v>719</v>
      </c>
      <c r="W5912" s="159"/>
      <c r="X5912" s="159"/>
    </row>
    <row r="5913" spans="1:24" ht="81">
      <c r="A5913" s="155">
        <f>A5912+1</f>
        <v>5911</v>
      </c>
      <c r="B5913" s="160" t="s">
        <v>539</v>
      </c>
      <c r="C5913" s="159">
        <v>2023</v>
      </c>
      <c r="D5913" s="160" t="s">
        <v>329</v>
      </c>
      <c r="E5913" s="160" t="s">
        <v>717</v>
      </c>
      <c r="F5913" s="268" t="s">
        <v>6490</v>
      </c>
      <c r="G5913" s="160" t="s">
        <v>426</v>
      </c>
      <c r="H5913" s="161" t="s">
        <v>83</v>
      </c>
      <c r="I5913" s="160" t="s">
        <v>71</v>
      </c>
      <c r="J5913" s="160" t="s">
        <v>142</v>
      </c>
      <c r="K5913" s="240" t="s">
        <v>34</v>
      </c>
      <c r="L5913" s="241" t="s">
        <v>34</v>
      </c>
      <c r="M5913" s="241" t="s">
        <v>34</v>
      </c>
      <c r="N5913" s="241" t="s">
        <v>34</v>
      </c>
      <c r="O5913" s="241" t="s">
        <v>34</v>
      </c>
      <c r="P5913" s="241" t="s">
        <v>34</v>
      </c>
      <c r="Q5913" s="159" t="s">
        <v>34</v>
      </c>
      <c r="R5913" s="100" t="s">
        <v>34</v>
      </c>
      <c r="S5913" s="163">
        <v>1</v>
      </c>
      <c r="T5913" s="103" t="s">
        <v>143</v>
      </c>
      <c r="U5913" s="160" t="s">
        <v>139</v>
      </c>
      <c r="V5913" s="160" t="s">
        <v>719</v>
      </c>
      <c r="W5913" s="159"/>
      <c r="X5913" s="159"/>
    </row>
    <row r="5914" spans="1:24" ht="81">
      <c r="A5914" s="155">
        <f>A5913+1</f>
        <v>5912</v>
      </c>
      <c r="B5914" s="160" t="s">
        <v>539</v>
      </c>
      <c r="C5914" s="159">
        <v>2023</v>
      </c>
      <c r="D5914" s="160" t="s">
        <v>329</v>
      </c>
      <c r="E5914" s="160" t="s">
        <v>717</v>
      </c>
      <c r="F5914" s="268" t="s">
        <v>6491</v>
      </c>
      <c r="G5914" s="160" t="s">
        <v>426</v>
      </c>
      <c r="H5914" s="161" t="s">
        <v>83</v>
      </c>
      <c r="I5914" s="160" t="s">
        <v>71</v>
      </c>
      <c r="J5914" s="160" t="s">
        <v>142</v>
      </c>
      <c r="K5914" s="240" t="s">
        <v>34</v>
      </c>
      <c r="L5914" s="241" t="s">
        <v>34</v>
      </c>
      <c r="M5914" s="241" t="s">
        <v>34</v>
      </c>
      <c r="N5914" s="241" t="s">
        <v>48</v>
      </c>
      <c r="O5914" s="241" t="s">
        <v>34</v>
      </c>
      <c r="P5914" s="241" t="s">
        <v>34</v>
      </c>
      <c r="Q5914" s="159" t="s">
        <v>34</v>
      </c>
      <c r="R5914" s="100" t="s">
        <v>34</v>
      </c>
      <c r="S5914" s="163">
        <v>1</v>
      </c>
      <c r="T5914" s="103" t="s">
        <v>143</v>
      </c>
      <c r="U5914" s="160" t="s">
        <v>139</v>
      </c>
      <c r="V5914" s="160" t="s">
        <v>719</v>
      </c>
      <c r="W5914" s="159"/>
      <c r="X5914" s="159"/>
    </row>
    <row r="5915" spans="1:24" ht="20.25">
      <c r="A5915" s="155">
        <f>A5914+1</f>
        <v>5913</v>
      </c>
      <c r="B5915" s="160" t="s">
        <v>539</v>
      </c>
      <c r="C5915" s="159">
        <v>2023</v>
      </c>
      <c r="D5915" s="160" t="s">
        <v>162</v>
      </c>
      <c r="E5915" s="160" t="s">
        <v>162</v>
      </c>
      <c r="F5915" s="268" t="s">
        <v>6492</v>
      </c>
      <c r="G5915" s="160" t="s">
        <v>31</v>
      </c>
      <c r="H5915" s="161" t="s">
        <v>39</v>
      </c>
      <c r="I5915" s="160" t="s">
        <v>164</v>
      </c>
      <c r="J5915" s="160" t="s">
        <v>15</v>
      </c>
      <c r="K5915" s="240" t="s">
        <v>34</v>
      </c>
      <c r="L5915" s="241" t="s">
        <v>34</v>
      </c>
      <c r="M5915" s="241" t="s">
        <v>48</v>
      </c>
      <c r="N5915" s="241" t="s">
        <v>34</v>
      </c>
      <c r="O5915" s="241" t="s">
        <v>34</v>
      </c>
      <c r="P5915" s="241" t="s">
        <v>34</v>
      </c>
      <c r="Q5915" s="159" t="s">
        <v>34</v>
      </c>
      <c r="R5915" s="100" t="s">
        <v>34</v>
      </c>
      <c r="S5915" s="163">
        <v>1</v>
      </c>
      <c r="T5915" s="103" t="s">
        <v>165</v>
      </c>
      <c r="U5915" s="160" t="s">
        <v>162</v>
      </c>
      <c r="V5915" s="160" t="s">
        <v>162</v>
      </c>
      <c r="W5915" s="159"/>
      <c r="X5915" s="159"/>
    </row>
    <row r="5916" spans="1:24" ht="20.25">
      <c r="A5916" s="155">
        <f>A5915+1</f>
        <v>5914</v>
      </c>
      <c r="B5916" s="160" t="s">
        <v>539</v>
      </c>
      <c r="C5916" s="159">
        <v>2023</v>
      </c>
      <c r="D5916" s="160" t="s">
        <v>162</v>
      </c>
      <c r="E5916" s="160" t="s">
        <v>162</v>
      </c>
      <c r="F5916" s="268" t="s">
        <v>6493</v>
      </c>
      <c r="G5916" s="160" t="s">
        <v>31</v>
      </c>
      <c r="H5916" s="161" t="s">
        <v>42</v>
      </c>
      <c r="I5916" s="160" t="s">
        <v>164</v>
      </c>
      <c r="J5916" s="160" t="s">
        <v>15</v>
      </c>
      <c r="K5916" s="240" t="s">
        <v>34</v>
      </c>
      <c r="L5916" s="241" t="s">
        <v>34</v>
      </c>
      <c r="M5916" s="241" t="s">
        <v>48</v>
      </c>
      <c r="N5916" s="241" t="s">
        <v>34</v>
      </c>
      <c r="O5916" s="241" t="s">
        <v>34</v>
      </c>
      <c r="P5916" s="241" t="s">
        <v>34</v>
      </c>
      <c r="Q5916" s="159" t="s">
        <v>48</v>
      </c>
      <c r="R5916" s="100" t="s">
        <v>48</v>
      </c>
      <c r="S5916" s="163">
        <v>1</v>
      </c>
      <c r="T5916" s="103" t="s">
        <v>165</v>
      </c>
      <c r="U5916" s="160" t="s">
        <v>162</v>
      </c>
      <c r="V5916" s="160" t="s">
        <v>162</v>
      </c>
      <c r="W5916" s="159"/>
      <c r="X5916" s="159"/>
    </row>
    <row r="5917" spans="1:24" ht="81">
      <c r="A5917" s="155">
        <f>A5916+1</f>
        <v>5915</v>
      </c>
      <c r="B5917" s="160" t="s">
        <v>539</v>
      </c>
      <c r="C5917" s="159">
        <v>2023</v>
      </c>
      <c r="D5917" s="160" t="s">
        <v>162</v>
      </c>
      <c r="E5917" s="160" t="s">
        <v>162</v>
      </c>
      <c r="F5917" s="268" t="s">
        <v>6494</v>
      </c>
      <c r="G5917" s="160" t="s">
        <v>426</v>
      </c>
      <c r="H5917" s="161" t="s">
        <v>83</v>
      </c>
      <c r="I5917" s="160" t="s">
        <v>164</v>
      </c>
      <c r="J5917" s="160" t="s">
        <v>15</v>
      </c>
      <c r="K5917" s="240" t="s">
        <v>34</v>
      </c>
      <c r="L5917" s="241" t="s">
        <v>34</v>
      </c>
      <c r="M5917" s="241" t="s">
        <v>48</v>
      </c>
      <c r="N5917" s="241" t="s">
        <v>34</v>
      </c>
      <c r="O5917" s="241" t="s">
        <v>34</v>
      </c>
      <c r="P5917" s="241" t="s">
        <v>34</v>
      </c>
      <c r="Q5917" s="159" t="s">
        <v>34</v>
      </c>
      <c r="R5917" s="100" t="s">
        <v>34</v>
      </c>
      <c r="S5917" s="163">
        <v>1</v>
      </c>
      <c r="T5917" s="103" t="s">
        <v>165</v>
      </c>
      <c r="U5917" s="160" t="s">
        <v>162</v>
      </c>
      <c r="V5917" s="160" t="s">
        <v>162</v>
      </c>
      <c r="W5917" s="159"/>
      <c r="X5917" s="159"/>
    </row>
    <row r="5918" spans="1:24" ht="81">
      <c r="A5918" s="155">
        <f>A5917+1</f>
        <v>5916</v>
      </c>
      <c r="B5918" s="160" t="s">
        <v>539</v>
      </c>
      <c r="C5918" s="159">
        <v>2023</v>
      </c>
      <c r="D5918" s="160" t="s">
        <v>162</v>
      </c>
      <c r="E5918" s="160" t="s">
        <v>162</v>
      </c>
      <c r="F5918" s="268" t="s">
        <v>6495</v>
      </c>
      <c r="G5918" s="160" t="s">
        <v>426</v>
      </c>
      <c r="H5918" s="161" t="s">
        <v>83</v>
      </c>
      <c r="I5918" s="160" t="s">
        <v>164</v>
      </c>
      <c r="J5918" s="160" t="s">
        <v>15</v>
      </c>
      <c r="K5918" s="240" t="s">
        <v>34</v>
      </c>
      <c r="L5918" s="241" t="s">
        <v>34</v>
      </c>
      <c r="M5918" s="241" t="s">
        <v>48</v>
      </c>
      <c r="N5918" s="241" t="s">
        <v>34</v>
      </c>
      <c r="O5918" s="241" t="s">
        <v>34</v>
      </c>
      <c r="P5918" s="241" t="s">
        <v>34</v>
      </c>
      <c r="Q5918" s="159" t="s">
        <v>34</v>
      </c>
      <c r="R5918" s="100" t="s">
        <v>34</v>
      </c>
      <c r="S5918" s="163">
        <v>1</v>
      </c>
      <c r="T5918" s="103" t="s">
        <v>165</v>
      </c>
      <c r="U5918" s="160" t="s">
        <v>162</v>
      </c>
      <c r="V5918" s="160" t="s">
        <v>162</v>
      </c>
      <c r="W5918" s="159"/>
      <c r="X5918" s="159"/>
    </row>
    <row r="5919" spans="1:24" ht="81">
      <c r="A5919" s="155">
        <f>A5918+1</f>
        <v>5917</v>
      </c>
      <c r="B5919" s="160" t="s">
        <v>539</v>
      </c>
      <c r="C5919" s="159">
        <v>2023</v>
      </c>
      <c r="D5919" s="160" t="s">
        <v>162</v>
      </c>
      <c r="E5919" s="160" t="s">
        <v>162</v>
      </c>
      <c r="F5919" s="268" t="s">
        <v>6496</v>
      </c>
      <c r="G5919" s="160" t="s">
        <v>426</v>
      </c>
      <c r="H5919" s="161" t="s">
        <v>83</v>
      </c>
      <c r="I5919" s="160" t="s">
        <v>164</v>
      </c>
      <c r="J5919" s="160" t="s">
        <v>15</v>
      </c>
      <c r="K5919" s="240" t="s">
        <v>34</v>
      </c>
      <c r="L5919" s="241" t="s">
        <v>34</v>
      </c>
      <c r="M5919" s="241" t="s">
        <v>48</v>
      </c>
      <c r="N5919" s="241" t="s">
        <v>48</v>
      </c>
      <c r="O5919" s="241" t="s">
        <v>34</v>
      </c>
      <c r="P5919" s="241" t="s">
        <v>34</v>
      </c>
      <c r="Q5919" s="159" t="s">
        <v>34</v>
      </c>
      <c r="R5919" s="100" t="s">
        <v>34</v>
      </c>
      <c r="S5919" s="163">
        <v>1</v>
      </c>
      <c r="T5919" s="103" t="s">
        <v>165</v>
      </c>
      <c r="U5919" s="160" t="s">
        <v>162</v>
      </c>
      <c r="V5919" s="160" t="s">
        <v>162</v>
      </c>
      <c r="W5919" s="159"/>
      <c r="X5919" s="159"/>
    </row>
    <row r="5920" spans="1:24" ht="30.75">
      <c r="A5920" s="155">
        <f>A5919+1</f>
        <v>5918</v>
      </c>
      <c r="B5920" s="160" t="s">
        <v>539</v>
      </c>
      <c r="C5920" s="159">
        <v>2023</v>
      </c>
      <c r="D5920" s="160" t="s">
        <v>162</v>
      </c>
      <c r="E5920" s="160" t="s">
        <v>162</v>
      </c>
      <c r="F5920" s="268" t="s">
        <v>6497</v>
      </c>
      <c r="G5920" s="160" t="s">
        <v>193</v>
      </c>
      <c r="H5920" s="161" t="s">
        <v>120</v>
      </c>
      <c r="I5920" s="160" t="s">
        <v>164</v>
      </c>
      <c r="J5920" s="160" t="s">
        <v>15</v>
      </c>
      <c r="K5920" s="240" t="s">
        <v>34</v>
      </c>
      <c r="L5920" s="241" t="s">
        <v>34</v>
      </c>
      <c r="M5920" s="241" t="s">
        <v>48</v>
      </c>
      <c r="N5920" s="241" t="s">
        <v>34</v>
      </c>
      <c r="O5920" s="241" t="s">
        <v>34</v>
      </c>
      <c r="P5920" s="241" t="s">
        <v>34</v>
      </c>
      <c r="Q5920" s="159" t="s">
        <v>34</v>
      </c>
      <c r="R5920" s="100" t="s">
        <v>34</v>
      </c>
      <c r="S5920" s="163">
        <v>1</v>
      </c>
      <c r="T5920" s="103" t="s">
        <v>165</v>
      </c>
      <c r="U5920" s="160" t="s">
        <v>162</v>
      </c>
      <c r="V5920" s="160" t="s">
        <v>162</v>
      </c>
      <c r="W5920" s="159"/>
      <c r="X5920" s="159"/>
    </row>
    <row r="5921" spans="1:24" ht="20.25">
      <c r="A5921" s="155">
        <f>A5920+1</f>
        <v>5919</v>
      </c>
      <c r="B5921" s="160" t="s">
        <v>539</v>
      </c>
      <c r="C5921" s="159">
        <v>2023</v>
      </c>
      <c r="D5921" s="160" t="s">
        <v>173</v>
      </c>
      <c r="E5921" s="160" t="s">
        <v>177</v>
      </c>
      <c r="F5921" s="268" t="s">
        <v>6498</v>
      </c>
      <c r="G5921" s="160" t="s">
        <v>31</v>
      </c>
      <c r="H5921" s="161" t="s">
        <v>39</v>
      </c>
      <c r="I5921" s="160" t="s">
        <v>173</v>
      </c>
      <c r="J5921" s="160" t="s">
        <v>3254</v>
      </c>
      <c r="K5921" s="240" t="s">
        <v>34</v>
      </c>
      <c r="L5921" s="241" t="s">
        <v>34</v>
      </c>
      <c r="M5921" s="241" t="s">
        <v>34</v>
      </c>
      <c r="N5921" s="241" t="s">
        <v>34</v>
      </c>
      <c r="O5921" s="241" t="s">
        <v>34</v>
      </c>
      <c r="P5921" s="241" t="s">
        <v>34</v>
      </c>
      <c r="Q5921" s="159" t="s">
        <v>34</v>
      </c>
      <c r="R5921" s="100" t="s">
        <v>34</v>
      </c>
      <c r="S5921" s="163">
        <v>1</v>
      </c>
      <c r="T5921" s="103" t="s">
        <v>176</v>
      </c>
      <c r="U5921" s="160" t="s">
        <v>6061</v>
      </c>
      <c r="V5921" s="160" t="s">
        <v>177</v>
      </c>
      <c r="W5921" s="159"/>
      <c r="X5921" s="159"/>
    </row>
    <row r="5922" spans="1:24" ht="20.25">
      <c r="A5922" s="155">
        <f>A5921+1</f>
        <v>5920</v>
      </c>
      <c r="B5922" s="160" t="s">
        <v>539</v>
      </c>
      <c r="C5922" s="159">
        <v>2023</v>
      </c>
      <c r="D5922" s="160" t="s">
        <v>173</v>
      </c>
      <c r="E5922" s="160" t="s">
        <v>177</v>
      </c>
      <c r="F5922" s="268" t="s">
        <v>6499</v>
      </c>
      <c r="G5922" s="160" t="s">
        <v>31</v>
      </c>
      <c r="H5922" s="161" t="s">
        <v>46</v>
      </c>
      <c r="I5922" s="160" t="s">
        <v>173</v>
      </c>
      <c r="J5922" s="160" t="s">
        <v>179</v>
      </c>
      <c r="K5922" s="240" t="s">
        <v>34</v>
      </c>
      <c r="L5922" s="241" t="s">
        <v>34</v>
      </c>
      <c r="M5922" s="241" t="s">
        <v>34</v>
      </c>
      <c r="N5922" s="241" t="s">
        <v>34</v>
      </c>
      <c r="O5922" s="241" t="s">
        <v>34</v>
      </c>
      <c r="P5922" s="241" t="s">
        <v>34</v>
      </c>
      <c r="Q5922" s="159" t="s">
        <v>34</v>
      </c>
      <c r="R5922" s="100" t="s">
        <v>34</v>
      </c>
      <c r="S5922" s="163">
        <v>1</v>
      </c>
      <c r="T5922" s="103" t="s">
        <v>176</v>
      </c>
      <c r="U5922" s="160" t="s">
        <v>6061</v>
      </c>
      <c r="V5922" s="160" t="s">
        <v>177</v>
      </c>
      <c r="W5922" s="159"/>
      <c r="X5922" s="159"/>
    </row>
    <row r="5923" spans="1:24" ht="81">
      <c r="A5923" s="155">
        <f>A5922+1</f>
        <v>5921</v>
      </c>
      <c r="B5923" s="160" t="s">
        <v>539</v>
      </c>
      <c r="C5923" s="159">
        <v>2023</v>
      </c>
      <c r="D5923" s="160" t="s">
        <v>173</v>
      </c>
      <c r="E5923" s="160" t="s">
        <v>177</v>
      </c>
      <c r="F5923" s="268" t="s">
        <v>6500</v>
      </c>
      <c r="G5923" s="160" t="s">
        <v>426</v>
      </c>
      <c r="H5923" s="161" t="s">
        <v>83</v>
      </c>
      <c r="I5923" s="160" t="s">
        <v>173</v>
      </c>
      <c r="J5923" s="160" t="s">
        <v>3254</v>
      </c>
      <c r="K5923" s="240" t="s">
        <v>48</v>
      </c>
      <c r="L5923" s="241" t="s">
        <v>34</v>
      </c>
      <c r="M5923" s="241" t="s">
        <v>34</v>
      </c>
      <c r="N5923" s="241" t="s">
        <v>48</v>
      </c>
      <c r="O5923" s="241" t="s">
        <v>34</v>
      </c>
      <c r="P5923" s="241" t="s">
        <v>34</v>
      </c>
      <c r="Q5923" s="159" t="s">
        <v>34</v>
      </c>
      <c r="R5923" s="100" t="s">
        <v>34</v>
      </c>
      <c r="S5923" s="163">
        <v>1</v>
      </c>
      <c r="T5923" s="103" t="s">
        <v>176</v>
      </c>
      <c r="U5923" s="160" t="s">
        <v>6061</v>
      </c>
      <c r="V5923" s="160" t="s">
        <v>177</v>
      </c>
      <c r="W5923" s="159"/>
      <c r="X5923" s="159"/>
    </row>
    <row r="5924" spans="1:24" ht="81">
      <c r="A5924" s="155">
        <f>A5923+1</f>
        <v>5922</v>
      </c>
      <c r="B5924" s="160" t="s">
        <v>539</v>
      </c>
      <c r="C5924" s="159">
        <v>2023</v>
      </c>
      <c r="D5924" s="160" t="s">
        <v>173</v>
      </c>
      <c r="E5924" s="160" t="s">
        <v>189</v>
      </c>
      <c r="F5924" s="268" t="s">
        <v>6501</v>
      </c>
      <c r="G5924" s="160" t="s">
        <v>426</v>
      </c>
      <c r="H5924" s="161" t="s">
        <v>83</v>
      </c>
      <c r="I5924" s="160" t="s">
        <v>173</v>
      </c>
      <c r="J5924" s="160" t="s">
        <v>191</v>
      </c>
      <c r="K5924" s="240" t="s">
        <v>48</v>
      </c>
      <c r="L5924" s="241" t="s">
        <v>48</v>
      </c>
      <c r="M5924" s="241" t="s">
        <v>34</v>
      </c>
      <c r="N5924" s="241" t="s">
        <v>34</v>
      </c>
      <c r="O5924" s="241" t="s">
        <v>34</v>
      </c>
      <c r="P5924" s="241" t="s">
        <v>34</v>
      </c>
      <c r="Q5924" s="159" t="s">
        <v>34</v>
      </c>
      <c r="R5924" s="100" t="s">
        <v>34</v>
      </c>
      <c r="S5924" s="163">
        <v>1</v>
      </c>
      <c r="T5924" s="103" t="s">
        <v>176</v>
      </c>
      <c r="U5924" s="160" t="s">
        <v>6061</v>
      </c>
      <c r="V5924" s="160" t="s">
        <v>177</v>
      </c>
      <c r="W5924" s="159"/>
      <c r="X5924" s="159"/>
    </row>
    <row r="5925" spans="1:24" ht="81">
      <c r="A5925" s="155">
        <f>A5924+1</f>
        <v>5923</v>
      </c>
      <c r="B5925" s="160" t="s">
        <v>539</v>
      </c>
      <c r="C5925" s="159">
        <v>2023</v>
      </c>
      <c r="D5925" s="160" t="s">
        <v>173</v>
      </c>
      <c r="E5925" s="160" t="s">
        <v>177</v>
      </c>
      <c r="F5925" s="268" t="s">
        <v>6502</v>
      </c>
      <c r="G5925" s="160" t="s">
        <v>426</v>
      </c>
      <c r="H5925" s="161" t="s">
        <v>83</v>
      </c>
      <c r="I5925" s="160" t="s">
        <v>173</v>
      </c>
      <c r="J5925" s="160" t="s">
        <v>179</v>
      </c>
      <c r="K5925" s="240" t="s">
        <v>34</v>
      </c>
      <c r="L5925" s="241" t="s">
        <v>34</v>
      </c>
      <c r="M5925" s="241" t="s">
        <v>34</v>
      </c>
      <c r="N5925" s="241" t="s">
        <v>34</v>
      </c>
      <c r="O5925" s="241" t="s">
        <v>34</v>
      </c>
      <c r="P5925" s="241" t="s">
        <v>34</v>
      </c>
      <c r="Q5925" s="159" t="s">
        <v>34</v>
      </c>
      <c r="R5925" s="100" t="s">
        <v>34</v>
      </c>
      <c r="S5925" s="163">
        <v>1</v>
      </c>
      <c r="T5925" s="103" t="s">
        <v>176</v>
      </c>
      <c r="U5925" s="160" t="s">
        <v>6061</v>
      </c>
      <c r="V5925" s="160" t="s">
        <v>177</v>
      </c>
      <c r="W5925" s="159"/>
      <c r="X5925" s="159"/>
    </row>
    <row r="5926" spans="1:24" ht="81">
      <c r="A5926" s="155">
        <f>A5925+1</f>
        <v>5924</v>
      </c>
      <c r="B5926" s="160" t="s">
        <v>539</v>
      </c>
      <c r="C5926" s="159">
        <v>2023</v>
      </c>
      <c r="D5926" s="160" t="s">
        <v>173</v>
      </c>
      <c r="E5926" s="160" t="s">
        <v>177</v>
      </c>
      <c r="F5926" s="268" t="s">
        <v>6503</v>
      </c>
      <c r="G5926" s="160" t="s">
        <v>426</v>
      </c>
      <c r="H5926" s="161" t="s">
        <v>83</v>
      </c>
      <c r="I5926" s="160" t="s">
        <v>173</v>
      </c>
      <c r="J5926" s="160" t="s">
        <v>179</v>
      </c>
      <c r="K5926" s="240" t="s">
        <v>34</v>
      </c>
      <c r="L5926" s="241" t="s">
        <v>34</v>
      </c>
      <c r="M5926" s="241" t="s">
        <v>34</v>
      </c>
      <c r="N5926" s="241" t="s">
        <v>34</v>
      </c>
      <c r="O5926" s="241" t="s">
        <v>34</v>
      </c>
      <c r="P5926" s="241" t="s">
        <v>34</v>
      </c>
      <c r="Q5926" s="159" t="s">
        <v>34</v>
      </c>
      <c r="R5926" s="100" t="s">
        <v>34</v>
      </c>
      <c r="S5926" s="163">
        <v>1</v>
      </c>
      <c r="T5926" s="103" t="s">
        <v>176</v>
      </c>
      <c r="U5926" s="160" t="s">
        <v>6061</v>
      </c>
      <c r="V5926" s="160" t="s">
        <v>177</v>
      </c>
      <c r="W5926" s="159"/>
      <c r="X5926" s="159"/>
    </row>
    <row r="5927" spans="1:24" ht="81">
      <c r="A5927" s="155">
        <f>A5926+1</f>
        <v>5925</v>
      </c>
      <c r="B5927" s="160" t="s">
        <v>539</v>
      </c>
      <c r="C5927" s="159">
        <v>2023</v>
      </c>
      <c r="D5927" s="160" t="s">
        <v>173</v>
      </c>
      <c r="E5927" s="160" t="s">
        <v>177</v>
      </c>
      <c r="F5927" s="268" t="s">
        <v>6504</v>
      </c>
      <c r="G5927" s="160" t="s">
        <v>426</v>
      </c>
      <c r="H5927" s="161" t="s">
        <v>83</v>
      </c>
      <c r="I5927" s="160" t="s">
        <v>173</v>
      </c>
      <c r="J5927" s="160" t="s">
        <v>2528</v>
      </c>
      <c r="K5927" s="240" t="s">
        <v>34</v>
      </c>
      <c r="L5927" s="241" t="s">
        <v>34</v>
      </c>
      <c r="M5927" s="241" t="s">
        <v>34</v>
      </c>
      <c r="N5927" s="241" t="s">
        <v>34</v>
      </c>
      <c r="O5927" s="241" t="s">
        <v>34</v>
      </c>
      <c r="P5927" s="241" t="s">
        <v>34</v>
      </c>
      <c r="Q5927" s="159" t="s">
        <v>34</v>
      </c>
      <c r="R5927" s="100" t="s">
        <v>34</v>
      </c>
      <c r="S5927" s="163">
        <v>1</v>
      </c>
      <c r="T5927" s="103" t="s">
        <v>176</v>
      </c>
      <c r="U5927" s="160" t="s">
        <v>6061</v>
      </c>
      <c r="V5927" s="160" t="s">
        <v>177</v>
      </c>
      <c r="W5927" s="159"/>
      <c r="X5927" s="159"/>
    </row>
    <row r="5928" spans="1:24" ht="20.25">
      <c r="A5928" s="155">
        <f>A5927+1</f>
        <v>5926</v>
      </c>
      <c r="B5928" s="160" t="s">
        <v>539</v>
      </c>
      <c r="C5928" s="159">
        <v>2023</v>
      </c>
      <c r="D5928" s="160" t="s">
        <v>173</v>
      </c>
      <c r="E5928" s="160" t="s">
        <v>174</v>
      </c>
      <c r="F5928" s="268" t="s">
        <v>6505</v>
      </c>
      <c r="G5928" s="160" t="s">
        <v>31</v>
      </c>
      <c r="H5928" s="161" t="s">
        <v>29</v>
      </c>
      <c r="I5928" s="160" t="s">
        <v>173</v>
      </c>
      <c r="J5928" s="160" t="s">
        <v>174</v>
      </c>
      <c r="K5928" s="240" t="s">
        <v>34</v>
      </c>
      <c r="L5928" s="241" t="s">
        <v>34</v>
      </c>
      <c r="M5928" s="241" t="s">
        <v>34</v>
      </c>
      <c r="N5928" s="241" t="s">
        <v>34</v>
      </c>
      <c r="O5928" s="241" t="s">
        <v>34</v>
      </c>
      <c r="P5928" s="241" t="s">
        <v>34</v>
      </c>
      <c r="Q5928" s="159" t="s">
        <v>34</v>
      </c>
      <c r="R5928" s="100" t="s">
        <v>34</v>
      </c>
      <c r="S5928" s="163">
        <v>1</v>
      </c>
      <c r="T5928" s="103" t="s">
        <v>176</v>
      </c>
      <c r="U5928" s="160" t="s">
        <v>6061</v>
      </c>
      <c r="V5928" s="160" t="s">
        <v>177</v>
      </c>
      <c r="W5928" s="159"/>
      <c r="X5928" s="159"/>
    </row>
    <row r="5929" spans="1:24" ht="30.75">
      <c r="A5929" s="155">
        <f>A5928+1</f>
        <v>5927</v>
      </c>
      <c r="B5929" s="160" t="s">
        <v>539</v>
      </c>
      <c r="C5929" s="159">
        <v>2023</v>
      </c>
      <c r="D5929" s="160" t="s">
        <v>173</v>
      </c>
      <c r="E5929" s="160" t="s">
        <v>189</v>
      </c>
      <c r="F5929" s="268" t="s">
        <v>6506</v>
      </c>
      <c r="G5929" s="160" t="s">
        <v>31</v>
      </c>
      <c r="H5929" s="161" t="s">
        <v>39</v>
      </c>
      <c r="I5929" s="160" t="s">
        <v>173</v>
      </c>
      <c r="J5929" s="160" t="s">
        <v>191</v>
      </c>
      <c r="K5929" s="240" t="s">
        <v>34</v>
      </c>
      <c r="L5929" s="241" t="s">
        <v>48</v>
      </c>
      <c r="M5929" s="241" t="s">
        <v>34</v>
      </c>
      <c r="N5929" s="241" t="s">
        <v>34</v>
      </c>
      <c r="O5929" s="241" t="s">
        <v>34</v>
      </c>
      <c r="P5929" s="241" t="s">
        <v>34</v>
      </c>
      <c r="Q5929" s="159" t="s">
        <v>34</v>
      </c>
      <c r="R5929" s="100" t="s">
        <v>34</v>
      </c>
      <c r="S5929" s="163">
        <v>1</v>
      </c>
      <c r="T5929" s="103" t="s">
        <v>176</v>
      </c>
      <c r="U5929" s="160" t="s">
        <v>6061</v>
      </c>
      <c r="V5929" s="160" t="s">
        <v>177</v>
      </c>
      <c r="W5929" s="159"/>
      <c r="X5929" s="159"/>
    </row>
    <row r="5930" spans="1:24" ht="30.75">
      <c r="A5930" s="155">
        <f>A5929+1</f>
        <v>5928</v>
      </c>
      <c r="B5930" s="160" t="s">
        <v>539</v>
      </c>
      <c r="C5930" s="159">
        <v>2023</v>
      </c>
      <c r="D5930" s="160" t="s">
        <v>173</v>
      </c>
      <c r="E5930" s="160" t="s">
        <v>174</v>
      </c>
      <c r="F5930" s="268" t="s">
        <v>6507</v>
      </c>
      <c r="G5930" s="160" t="s">
        <v>193</v>
      </c>
      <c r="H5930" s="161" t="s">
        <v>120</v>
      </c>
      <c r="I5930" s="160" t="s">
        <v>173</v>
      </c>
      <c r="J5930" s="160" t="s">
        <v>174</v>
      </c>
      <c r="K5930" s="240" t="s">
        <v>34</v>
      </c>
      <c r="L5930" s="241" t="s">
        <v>34</v>
      </c>
      <c r="M5930" s="241" t="s">
        <v>34</v>
      </c>
      <c r="N5930" s="241" t="s">
        <v>34</v>
      </c>
      <c r="O5930" s="241" t="s">
        <v>34</v>
      </c>
      <c r="P5930" s="241" t="s">
        <v>34</v>
      </c>
      <c r="Q5930" s="159" t="s">
        <v>34</v>
      </c>
      <c r="R5930" s="100" t="s">
        <v>34</v>
      </c>
      <c r="S5930" s="163">
        <v>1</v>
      </c>
      <c r="T5930" s="103" t="s">
        <v>176</v>
      </c>
      <c r="U5930" s="160" t="s">
        <v>6061</v>
      </c>
      <c r="V5930" s="160" t="s">
        <v>177</v>
      </c>
      <c r="W5930" s="159"/>
      <c r="X5930" s="159"/>
    </row>
    <row r="5931" spans="1:24" ht="30.75">
      <c r="A5931" s="155">
        <f>A5930+1</f>
        <v>5929</v>
      </c>
      <c r="B5931" s="160" t="s">
        <v>539</v>
      </c>
      <c r="C5931" s="159">
        <v>2023</v>
      </c>
      <c r="D5931" s="160" t="s">
        <v>173</v>
      </c>
      <c r="E5931" s="160" t="s">
        <v>177</v>
      </c>
      <c r="F5931" s="268" t="s">
        <v>6508</v>
      </c>
      <c r="G5931" s="160" t="s">
        <v>31</v>
      </c>
      <c r="H5931" s="161" t="s">
        <v>39</v>
      </c>
      <c r="I5931" s="160" t="s">
        <v>173</v>
      </c>
      <c r="J5931" s="160" t="s">
        <v>179</v>
      </c>
      <c r="K5931" s="240" t="s">
        <v>48</v>
      </c>
      <c r="L5931" s="241" t="s">
        <v>34</v>
      </c>
      <c r="M5931" s="241" t="s">
        <v>34</v>
      </c>
      <c r="N5931" s="241" t="s">
        <v>34</v>
      </c>
      <c r="O5931" s="241" t="s">
        <v>34</v>
      </c>
      <c r="P5931" s="241" t="s">
        <v>34</v>
      </c>
      <c r="Q5931" s="159" t="s">
        <v>34</v>
      </c>
      <c r="R5931" s="100" t="s">
        <v>34</v>
      </c>
      <c r="S5931" s="163">
        <v>1</v>
      </c>
      <c r="T5931" s="103" t="s">
        <v>176</v>
      </c>
      <c r="U5931" s="160" t="s">
        <v>6061</v>
      </c>
      <c r="V5931" s="160" t="s">
        <v>177</v>
      </c>
      <c r="W5931" s="159"/>
      <c r="X5931" s="159"/>
    </row>
    <row r="5932" spans="1:24" ht="51">
      <c r="A5932" s="155">
        <f>A5931+1</f>
        <v>5930</v>
      </c>
      <c r="B5932" s="160" t="s">
        <v>539</v>
      </c>
      <c r="C5932" s="159">
        <v>2023</v>
      </c>
      <c r="D5932" s="160" t="s">
        <v>173</v>
      </c>
      <c r="E5932" s="160" t="s">
        <v>495</v>
      </c>
      <c r="F5932" s="268" t="s">
        <v>6509</v>
      </c>
      <c r="G5932" s="160" t="s">
        <v>31</v>
      </c>
      <c r="H5932" s="161" t="s">
        <v>50</v>
      </c>
      <c r="I5932" s="160" t="s">
        <v>173</v>
      </c>
      <c r="J5932" s="160" t="s">
        <v>191</v>
      </c>
      <c r="K5932" s="240" t="s">
        <v>34</v>
      </c>
      <c r="L5932" s="241" t="s">
        <v>48</v>
      </c>
      <c r="M5932" s="241" t="s">
        <v>34</v>
      </c>
      <c r="N5932" s="241" t="s">
        <v>34</v>
      </c>
      <c r="O5932" s="241" t="s">
        <v>34</v>
      </c>
      <c r="P5932" s="241" t="s">
        <v>34</v>
      </c>
      <c r="Q5932" s="159" t="s">
        <v>48</v>
      </c>
      <c r="R5932" s="100" t="s">
        <v>48</v>
      </c>
      <c r="S5932" s="163">
        <v>1</v>
      </c>
      <c r="T5932" s="103" t="s">
        <v>176</v>
      </c>
      <c r="U5932" s="160" t="s">
        <v>6061</v>
      </c>
      <c r="V5932" s="160" t="s">
        <v>177</v>
      </c>
      <c r="W5932" s="159"/>
      <c r="X5932" s="159"/>
    </row>
    <row r="5933" spans="1:24" ht="41.25">
      <c r="A5933" s="155">
        <f>A5932+1</f>
        <v>5931</v>
      </c>
      <c r="B5933" s="160" t="s">
        <v>539</v>
      </c>
      <c r="C5933" s="159">
        <v>2023</v>
      </c>
      <c r="D5933" s="160" t="s">
        <v>18</v>
      </c>
      <c r="E5933" s="160" t="s">
        <v>18</v>
      </c>
      <c r="F5933" s="268" t="s">
        <v>6510</v>
      </c>
      <c r="G5933" s="160" t="s">
        <v>31</v>
      </c>
      <c r="H5933" s="161" t="s">
        <v>39</v>
      </c>
      <c r="I5933" s="160" t="s">
        <v>18</v>
      </c>
      <c r="J5933" s="160" t="s">
        <v>18</v>
      </c>
      <c r="K5933" s="240" t="s">
        <v>34</v>
      </c>
      <c r="L5933" s="241" t="s">
        <v>34</v>
      </c>
      <c r="M5933" s="241" t="s">
        <v>34</v>
      </c>
      <c r="N5933" s="241" t="s">
        <v>34</v>
      </c>
      <c r="O5933" s="241" t="s">
        <v>34</v>
      </c>
      <c r="P5933" s="241" t="s">
        <v>48</v>
      </c>
      <c r="Q5933" s="159" t="s">
        <v>34</v>
      </c>
      <c r="R5933" s="100" t="s">
        <v>48</v>
      </c>
      <c r="S5933" s="163">
        <v>1</v>
      </c>
      <c r="T5933" s="103" t="s">
        <v>176</v>
      </c>
      <c r="U5933" s="160" t="s">
        <v>6061</v>
      </c>
      <c r="V5933" s="160" t="s">
        <v>999</v>
      </c>
      <c r="W5933" s="159"/>
      <c r="X5933" s="159"/>
    </row>
    <row r="5934" spans="1:24" ht="51">
      <c r="A5934" s="155">
        <f>A5933+1</f>
        <v>5932</v>
      </c>
      <c r="B5934" s="160" t="s">
        <v>539</v>
      </c>
      <c r="C5934" s="159">
        <v>2023</v>
      </c>
      <c r="D5934" s="160" t="s">
        <v>184</v>
      </c>
      <c r="E5934" s="160" t="s">
        <v>184</v>
      </c>
      <c r="F5934" s="268" t="s">
        <v>6511</v>
      </c>
      <c r="G5934" s="160" t="s">
        <v>31</v>
      </c>
      <c r="H5934" s="161" t="s">
        <v>46</v>
      </c>
      <c r="I5934" s="160" t="s">
        <v>186</v>
      </c>
      <c r="J5934" s="160" t="s">
        <v>5424</v>
      </c>
      <c r="K5934" s="240" t="s">
        <v>34</v>
      </c>
      <c r="L5934" s="241" t="s">
        <v>34</v>
      </c>
      <c r="M5934" s="241" t="s">
        <v>34</v>
      </c>
      <c r="N5934" s="241" t="s">
        <v>34</v>
      </c>
      <c r="O5934" s="241" t="s">
        <v>48</v>
      </c>
      <c r="P5934" s="241" t="s">
        <v>34</v>
      </c>
      <c r="Q5934" s="159" t="s">
        <v>34</v>
      </c>
      <c r="R5934" s="100" t="s">
        <v>34</v>
      </c>
      <c r="S5934" s="163">
        <v>1</v>
      </c>
      <c r="T5934" s="103" t="s">
        <v>202</v>
      </c>
      <c r="U5934" s="160" t="s">
        <v>6061</v>
      </c>
      <c r="V5934" s="160" t="s">
        <v>184</v>
      </c>
      <c r="W5934" s="159"/>
      <c r="X5934" s="159"/>
    </row>
    <row r="5935" spans="1:24" ht="81">
      <c r="A5935" s="155">
        <f>A5934+1</f>
        <v>5933</v>
      </c>
      <c r="B5935" s="160" t="s">
        <v>539</v>
      </c>
      <c r="C5935" s="159">
        <v>2023</v>
      </c>
      <c r="D5935" s="160" t="s">
        <v>208</v>
      </c>
      <c r="E5935" s="160" t="s">
        <v>206</v>
      </c>
      <c r="F5935" s="268" t="s">
        <v>6512</v>
      </c>
      <c r="G5935" s="160" t="s">
        <v>426</v>
      </c>
      <c r="H5935" s="161" t="s">
        <v>83</v>
      </c>
      <c r="I5935" s="160" t="s">
        <v>208</v>
      </c>
      <c r="J5935" s="160" t="s">
        <v>209</v>
      </c>
      <c r="K5935" s="240" t="s">
        <v>48</v>
      </c>
      <c r="L5935" s="241" t="s">
        <v>34</v>
      </c>
      <c r="M5935" s="241" t="s">
        <v>48</v>
      </c>
      <c r="N5935" s="241" t="s">
        <v>34</v>
      </c>
      <c r="O5935" s="241" t="s">
        <v>48</v>
      </c>
      <c r="P5935" s="241" t="s">
        <v>34</v>
      </c>
      <c r="Q5935" s="159" t="s">
        <v>34</v>
      </c>
      <c r="R5935" s="100" t="s">
        <v>34</v>
      </c>
      <c r="S5935" s="163">
        <v>1</v>
      </c>
      <c r="T5935" s="103" t="s">
        <v>5426</v>
      </c>
      <c r="U5935" s="160" t="s">
        <v>205</v>
      </c>
      <c r="V5935" s="160" t="s">
        <v>211</v>
      </c>
      <c r="W5935" s="159"/>
      <c r="X5935" s="159"/>
    </row>
    <row r="5936" spans="1:24" ht="30.75">
      <c r="A5936" s="155">
        <f>A5935+1</f>
        <v>5934</v>
      </c>
      <c r="B5936" s="160" t="s">
        <v>539</v>
      </c>
      <c r="C5936" s="159">
        <v>2023</v>
      </c>
      <c r="D5936" s="160" t="s">
        <v>208</v>
      </c>
      <c r="E5936" s="160" t="s">
        <v>6513</v>
      </c>
      <c r="F5936" s="268" t="s">
        <v>6514</v>
      </c>
      <c r="G5936" s="160" t="s">
        <v>31</v>
      </c>
      <c r="H5936" s="161" t="s">
        <v>39</v>
      </c>
      <c r="I5936" s="160" t="s">
        <v>208</v>
      </c>
      <c r="J5936" s="160" t="s">
        <v>212</v>
      </c>
      <c r="K5936" s="240" t="s">
        <v>48</v>
      </c>
      <c r="L5936" s="241" t="s">
        <v>48</v>
      </c>
      <c r="M5936" s="241" t="s">
        <v>34</v>
      </c>
      <c r="N5936" s="241" t="s">
        <v>34</v>
      </c>
      <c r="O5936" s="241" t="s">
        <v>34</v>
      </c>
      <c r="P5936" s="241" t="s">
        <v>34</v>
      </c>
      <c r="Q5936" s="159" t="s">
        <v>34</v>
      </c>
      <c r="R5936" s="100" t="s">
        <v>34</v>
      </c>
      <c r="S5936" s="163">
        <v>1</v>
      </c>
      <c r="T5936" s="103" t="s">
        <v>5426</v>
      </c>
      <c r="U5936" s="160" t="s">
        <v>205</v>
      </c>
      <c r="V5936" s="160" t="s">
        <v>211</v>
      </c>
      <c r="W5936" s="159"/>
      <c r="X5936" s="159"/>
    </row>
    <row r="5937" spans="1:24" ht="81">
      <c r="A5937" s="155">
        <f>A5936+1</f>
        <v>5935</v>
      </c>
      <c r="B5937" s="160" t="s">
        <v>539</v>
      </c>
      <c r="C5937" s="159">
        <v>2023</v>
      </c>
      <c r="D5937" s="160" t="s">
        <v>208</v>
      </c>
      <c r="E5937" s="160" t="s">
        <v>1925</v>
      </c>
      <c r="F5937" s="268" t="s">
        <v>6515</v>
      </c>
      <c r="G5937" s="160" t="s">
        <v>426</v>
      </c>
      <c r="H5937" s="161" t="s">
        <v>83</v>
      </c>
      <c r="I5937" s="160" t="s">
        <v>208</v>
      </c>
      <c r="J5937" s="157" t="s">
        <v>751</v>
      </c>
      <c r="K5937" s="238" t="s">
        <v>34</v>
      </c>
      <c r="L5937" s="239" t="s">
        <v>34</v>
      </c>
      <c r="M5937" s="239" t="s">
        <v>34</v>
      </c>
      <c r="N5937" s="239" t="s">
        <v>34</v>
      </c>
      <c r="O5937" s="239" t="s">
        <v>34</v>
      </c>
      <c r="P5937" s="239" t="s">
        <v>34</v>
      </c>
      <c r="Q5937" s="159" t="s">
        <v>34</v>
      </c>
      <c r="R5937" s="100" t="s">
        <v>34</v>
      </c>
      <c r="S5937" s="163">
        <v>1</v>
      </c>
      <c r="T5937" s="103" t="s">
        <v>5426</v>
      </c>
      <c r="U5937" s="160" t="s">
        <v>205</v>
      </c>
      <c r="V5937" s="160" t="s">
        <v>211</v>
      </c>
      <c r="W5937" s="159"/>
      <c r="X5937" s="159"/>
    </row>
    <row r="5938" spans="1:24" ht="81">
      <c r="A5938" s="155">
        <f>A5937+1</f>
        <v>5936</v>
      </c>
      <c r="B5938" s="160" t="s">
        <v>539</v>
      </c>
      <c r="C5938" s="159">
        <v>2023</v>
      </c>
      <c r="D5938" s="160" t="s">
        <v>208</v>
      </c>
      <c r="E5938" s="160" t="s">
        <v>6513</v>
      </c>
      <c r="F5938" s="268" t="s">
        <v>6516</v>
      </c>
      <c r="G5938" s="160" t="s">
        <v>426</v>
      </c>
      <c r="H5938" s="161" t="s">
        <v>83</v>
      </c>
      <c r="I5938" s="160" t="s">
        <v>208</v>
      </c>
      <c r="J5938" s="160" t="s">
        <v>212</v>
      </c>
      <c r="K5938" s="240" t="s">
        <v>34</v>
      </c>
      <c r="L5938" s="241" t="s">
        <v>34</v>
      </c>
      <c r="M5938" s="241" t="s">
        <v>34</v>
      </c>
      <c r="N5938" s="241" t="s">
        <v>34</v>
      </c>
      <c r="O5938" s="241" t="s">
        <v>34</v>
      </c>
      <c r="P5938" s="241" t="s">
        <v>34</v>
      </c>
      <c r="Q5938" s="159" t="s">
        <v>34</v>
      </c>
      <c r="R5938" s="100" t="s">
        <v>34</v>
      </c>
      <c r="S5938" s="163">
        <v>1</v>
      </c>
      <c r="T5938" s="103" t="s">
        <v>5426</v>
      </c>
      <c r="U5938" s="160" t="s">
        <v>205</v>
      </c>
      <c r="V5938" s="160" t="s">
        <v>211</v>
      </c>
      <c r="W5938" s="159"/>
      <c r="X5938" s="159"/>
    </row>
    <row r="5939" spans="1:24" ht="81">
      <c r="A5939" s="155">
        <f>A5938+1</f>
        <v>5937</v>
      </c>
      <c r="B5939" s="160" t="s">
        <v>539</v>
      </c>
      <c r="C5939" s="159">
        <v>2023</v>
      </c>
      <c r="D5939" s="160" t="s">
        <v>208</v>
      </c>
      <c r="E5939" s="160" t="s">
        <v>6513</v>
      </c>
      <c r="F5939" s="268" t="s">
        <v>6517</v>
      </c>
      <c r="G5939" s="160" t="s">
        <v>426</v>
      </c>
      <c r="H5939" s="161" t="s">
        <v>83</v>
      </c>
      <c r="I5939" s="160" t="s">
        <v>208</v>
      </c>
      <c r="J5939" s="160" t="s">
        <v>212</v>
      </c>
      <c r="K5939" s="240" t="s">
        <v>34</v>
      </c>
      <c r="L5939" s="241" t="s">
        <v>34</v>
      </c>
      <c r="M5939" s="241" t="s">
        <v>48</v>
      </c>
      <c r="N5939" s="241" t="s">
        <v>34</v>
      </c>
      <c r="O5939" s="241" t="s">
        <v>34</v>
      </c>
      <c r="P5939" s="241" t="s">
        <v>34</v>
      </c>
      <c r="Q5939" s="159" t="s">
        <v>34</v>
      </c>
      <c r="R5939" s="100" t="s">
        <v>34</v>
      </c>
      <c r="S5939" s="163">
        <v>1</v>
      </c>
      <c r="T5939" s="103" t="s">
        <v>5426</v>
      </c>
      <c r="U5939" s="160" t="s">
        <v>205</v>
      </c>
      <c r="V5939" s="160" t="s">
        <v>211</v>
      </c>
      <c r="W5939" s="159"/>
      <c r="X5939" s="159"/>
    </row>
    <row r="5940" spans="1:24" ht="81">
      <c r="A5940" s="155">
        <f>A5939+1</f>
        <v>5938</v>
      </c>
      <c r="B5940" s="160" t="s">
        <v>539</v>
      </c>
      <c r="C5940" s="159">
        <v>2023</v>
      </c>
      <c r="D5940" s="160" t="s">
        <v>208</v>
      </c>
      <c r="E5940" s="160" t="s">
        <v>6513</v>
      </c>
      <c r="F5940" s="268" t="s">
        <v>6518</v>
      </c>
      <c r="G5940" s="160" t="s">
        <v>426</v>
      </c>
      <c r="H5940" s="161" t="s">
        <v>83</v>
      </c>
      <c r="I5940" s="160" t="s">
        <v>208</v>
      </c>
      <c r="J5940" s="160" t="s">
        <v>212</v>
      </c>
      <c r="K5940" s="240" t="s">
        <v>48</v>
      </c>
      <c r="L5940" s="241" t="s">
        <v>34</v>
      </c>
      <c r="M5940" s="241" t="s">
        <v>48</v>
      </c>
      <c r="N5940" s="241" t="s">
        <v>34</v>
      </c>
      <c r="O5940" s="241" t="s">
        <v>48</v>
      </c>
      <c r="P5940" s="241" t="s">
        <v>34</v>
      </c>
      <c r="Q5940" s="159" t="s">
        <v>34</v>
      </c>
      <c r="R5940" s="100" t="s">
        <v>34</v>
      </c>
      <c r="S5940" s="163">
        <v>1</v>
      </c>
      <c r="T5940" s="103" t="s">
        <v>5426</v>
      </c>
      <c r="U5940" s="160" t="s">
        <v>205</v>
      </c>
      <c r="V5940" s="160" t="s">
        <v>211</v>
      </c>
      <c r="W5940" s="159"/>
      <c r="X5940" s="159"/>
    </row>
    <row r="5941" spans="1:24" ht="81">
      <c r="A5941" s="155">
        <f>A5940+1</f>
        <v>5939</v>
      </c>
      <c r="B5941" s="160" t="s">
        <v>539</v>
      </c>
      <c r="C5941" s="159">
        <v>2023</v>
      </c>
      <c r="D5941" s="160" t="s">
        <v>208</v>
      </c>
      <c r="E5941" s="160" t="s">
        <v>6513</v>
      </c>
      <c r="F5941" s="268" t="s">
        <v>6519</v>
      </c>
      <c r="G5941" s="160" t="s">
        <v>426</v>
      </c>
      <c r="H5941" s="161" t="s">
        <v>83</v>
      </c>
      <c r="I5941" s="160" t="s">
        <v>208</v>
      </c>
      <c r="J5941" s="160" t="s">
        <v>212</v>
      </c>
      <c r="K5941" s="240" t="s">
        <v>34</v>
      </c>
      <c r="L5941" s="241" t="s">
        <v>34</v>
      </c>
      <c r="M5941" s="241" t="s">
        <v>34</v>
      </c>
      <c r="N5941" s="241" t="s">
        <v>34</v>
      </c>
      <c r="O5941" s="241" t="s">
        <v>34</v>
      </c>
      <c r="P5941" s="241" t="s">
        <v>34</v>
      </c>
      <c r="Q5941" s="159" t="s">
        <v>34</v>
      </c>
      <c r="R5941" s="100" t="s">
        <v>34</v>
      </c>
      <c r="S5941" s="163">
        <v>1</v>
      </c>
      <c r="T5941" s="103" t="s">
        <v>5426</v>
      </c>
      <c r="U5941" s="160" t="s">
        <v>205</v>
      </c>
      <c r="V5941" s="160" t="s">
        <v>211</v>
      </c>
      <c r="W5941" s="159"/>
      <c r="X5941" s="159"/>
    </row>
    <row r="5942" spans="1:24" ht="81">
      <c r="A5942" s="155">
        <f>A5941+1</f>
        <v>5940</v>
      </c>
      <c r="B5942" s="160" t="s">
        <v>539</v>
      </c>
      <c r="C5942" s="159">
        <v>2023</v>
      </c>
      <c r="D5942" s="160" t="s">
        <v>208</v>
      </c>
      <c r="E5942" s="160" t="s">
        <v>512</v>
      </c>
      <c r="F5942" s="268" t="s">
        <v>6520</v>
      </c>
      <c r="G5942" s="160" t="s">
        <v>426</v>
      </c>
      <c r="H5942" s="161" t="s">
        <v>83</v>
      </c>
      <c r="I5942" s="160" t="s">
        <v>208</v>
      </c>
      <c r="J5942" s="160" t="s">
        <v>514</v>
      </c>
      <c r="K5942" s="240" t="s">
        <v>34</v>
      </c>
      <c r="L5942" s="241" t="s">
        <v>34</v>
      </c>
      <c r="M5942" s="241" t="s">
        <v>34</v>
      </c>
      <c r="N5942" s="241" t="s">
        <v>34</v>
      </c>
      <c r="O5942" s="241" t="s">
        <v>34</v>
      </c>
      <c r="P5942" s="241" t="s">
        <v>34</v>
      </c>
      <c r="Q5942" s="159" t="s">
        <v>34</v>
      </c>
      <c r="R5942" s="100" t="s">
        <v>34</v>
      </c>
      <c r="S5942" s="163">
        <v>1</v>
      </c>
      <c r="T5942" s="103" t="s">
        <v>5426</v>
      </c>
      <c r="U5942" s="160" t="s">
        <v>205</v>
      </c>
      <c r="V5942" s="160" t="s">
        <v>211</v>
      </c>
      <c r="W5942" s="159"/>
      <c r="X5942" s="159"/>
    </row>
    <row r="5943" spans="1:24" ht="30.75">
      <c r="A5943" s="155">
        <f>A5942+1</f>
        <v>5941</v>
      </c>
      <c r="B5943" s="160" t="s">
        <v>539</v>
      </c>
      <c r="C5943" s="159">
        <v>2023</v>
      </c>
      <c r="D5943" s="160" t="s">
        <v>5711</v>
      </c>
      <c r="E5943" s="160" t="s">
        <v>220</v>
      </c>
      <c r="F5943" s="268" t="s">
        <v>6521</v>
      </c>
      <c r="G5943" s="160" t="s">
        <v>31</v>
      </c>
      <c r="H5943" s="161" t="s">
        <v>29</v>
      </c>
      <c r="I5943" s="160" t="s">
        <v>222</v>
      </c>
      <c r="J5943" s="160" t="s">
        <v>17</v>
      </c>
      <c r="K5943" s="240" t="s">
        <v>34</v>
      </c>
      <c r="L5943" s="241" t="s">
        <v>34</v>
      </c>
      <c r="M5943" s="241" t="s">
        <v>34</v>
      </c>
      <c r="N5943" s="241" t="s">
        <v>34</v>
      </c>
      <c r="O5943" s="241" t="s">
        <v>48</v>
      </c>
      <c r="P5943" s="241" t="s">
        <v>34</v>
      </c>
      <c r="Q5943" s="159" t="s">
        <v>34</v>
      </c>
      <c r="R5943" s="100" t="s">
        <v>34</v>
      </c>
      <c r="S5943" s="163">
        <v>1</v>
      </c>
      <c r="T5943" s="103" t="s">
        <v>223</v>
      </c>
      <c r="U5943" s="160" t="s">
        <v>5711</v>
      </c>
      <c r="V5943" s="160" t="s">
        <v>224</v>
      </c>
      <c r="W5943" s="159"/>
      <c r="X5943" s="159"/>
    </row>
    <row r="5944" spans="1:24" ht="30.75">
      <c r="A5944" s="155">
        <f>A5943+1</f>
        <v>5942</v>
      </c>
      <c r="B5944" s="160" t="s">
        <v>539</v>
      </c>
      <c r="C5944" s="159">
        <v>2023</v>
      </c>
      <c r="D5944" s="160" t="s">
        <v>5711</v>
      </c>
      <c r="E5944" s="160" t="s">
        <v>220</v>
      </c>
      <c r="F5944" s="268" t="s">
        <v>6522</v>
      </c>
      <c r="G5944" s="160" t="s">
        <v>31</v>
      </c>
      <c r="H5944" s="161" t="s">
        <v>39</v>
      </c>
      <c r="I5944" s="160" t="s">
        <v>222</v>
      </c>
      <c r="J5944" s="160" t="s">
        <v>17</v>
      </c>
      <c r="K5944" s="240" t="s">
        <v>34</v>
      </c>
      <c r="L5944" s="241" t="s">
        <v>34</v>
      </c>
      <c r="M5944" s="241" t="s">
        <v>34</v>
      </c>
      <c r="N5944" s="241" t="s">
        <v>34</v>
      </c>
      <c r="O5944" s="241" t="s">
        <v>48</v>
      </c>
      <c r="P5944" s="241" t="s">
        <v>34</v>
      </c>
      <c r="Q5944" s="159" t="s">
        <v>34</v>
      </c>
      <c r="R5944" s="100" t="s">
        <v>34</v>
      </c>
      <c r="S5944" s="163">
        <v>1</v>
      </c>
      <c r="T5944" s="103" t="s">
        <v>223</v>
      </c>
      <c r="U5944" s="160" t="s">
        <v>5711</v>
      </c>
      <c r="V5944" s="160" t="s">
        <v>224</v>
      </c>
      <c r="W5944" s="159"/>
      <c r="X5944" s="159"/>
    </row>
    <row r="5945" spans="1:24" ht="81">
      <c r="A5945" s="155">
        <f>A5944+1</f>
        <v>5943</v>
      </c>
      <c r="B5945" s="160" t="s">
        <v>539</v>
      </c>
      <c r="C5945" s="159">
        <v>2023</v>
      </c>
      <c r="D5945" s="160" t="s">
        <v>5711</v>
      </c>
      <c r="E5945" s="160" t="s">
        <v>220</v>
      </c>
      <c r="F5945" s="268" t="s">
        <v>6523</v>
      </c>
      <c r="G5945" s="160" t="s">
        <v>426</v>
      </c>
      <c r="H5945" s="161" t="s">
        <v>83</v>
      </c>
      <c r="I5945" s="160" t="s">
        <v>222</v>
      </c>
      <c r="J5945" s="160" t="s">
        <v>17</v>
      </c>
      <c r="K5945" s="240" t="s">
        <v>34</v>
      </c>
      <c r="L5945" s="241" t="s">
        <v>34</v>
      </c>
      <c r="M5945" s="241" t="s">
        <v>34</v>
      </c>
      <c r="N5945" s="241" t="s">
        <v>34</v>
      </c>
      <c r="O5945" s="241" t="s">
        <v>48</v>
      </c>
      <c r="P5945" s="241" t="s">
        <v>34</v>
      </c>
      <c r="Q5945" s="159" t="s">
        <v>34</v>
      </c>
      <c r="R5945" s="100" t="s">
        <v>34</v>
      </c>
      <c r="S5945" s="163">
        <v>1</v>
      </c>
      <c r="T5945" s="103" t="s">
        <v>223</v>
      </c>
      <c r="U5945" s="160" t="s">
        <v>5711</v>
      </c>
      <c r="V5945" s="160" t="s">
        <v>224</v>
      </c>
      <c r="W5945" s="159"/>
      <c r="X5945" s="159"/>
    </row>
    <row r="5946" spans="1:24" ht="81">
      <c r="A5946" s="155">
        <f>A5945+1</f>
        <v>5944</v>
      </c>
      <c r="B5946" s="160" t="s">
        <v>539</v>
      </c>
      <c r="C5946" s="159">
        <v>2023</v>
      </c>
      <c r="D5946" s="160" t="s">
        <v>5711</v>
      </c>
      <c r="E5946" s="160" t="s">
        <v>220</v>
      </c>
      <c r="F5946" s="268" t="s">
        <v>6524</v>
      </c>
      <c r="G5946" s="160" t="s">
        <v>426</v>
      </c>
      <c r="H5946" s="161" t="s">
        <v>83</v>
      </c>
      <c r="I5946" s="160" t="s">
        <v>222</v>
      </c>
      <c r="J5946" s="160" t="s">
        <v>17</v>
      </c>
      <c r="K5946" s="240" t="s">
        <v>34</v>
      </c>
      <c r="L5946" s="241" t="s">
        <v>34</v>
      </c>
      <c r="M5946" s="241" t="s">
        <v>34</v>
      </c>
      <c r="N5946" s="241" t="s">
        <v>34</v>
      </c>
      <c r="O5946" s="241" t="s">
        <v>48</v>
      </c>
      <c r="P5946" s="241" t="s">
        <v>34</v>
      </c>
      <c r="Q5946" s="159" t="s">
        <v>34</v>
      </c>
      <c r="R5946" s="100" t="s">
        <v>34</v>
      </c>
      <c r="S5946" s="163">
        <v>1</v>
      </c>
      <c r="T5946" s="103" t="s">
        <v>223</v>
      </c>
      <c r="U5946" s="160" t="s">
        <v>5711</v>
      </c>
      <c r="V5946" s="160" t="s">
        <v>224</v>
      </c>
      <c r="W5946" s="159"/>
      <c r="X5946" s="159"/>
    </row>
    <row r="5947" spans="1:24" ht="81">
      <c r="A5947" s="155">
        <f>A5946+1</f>
        <v>5945</v>
      </c>
      <c r="B5947" s="160" t="s">
        <v>539</v>
      </c>
      <c r="C5947" s="159">
        <v>2023</v>
      </c>
      <c r="D5947" s="160" t="s">
        <v>5711</v>
      </c>
      <c r="E5947" s="160" t="s">
        <v>220</v>
      </c>
      <c r="F5947" s="268" t="s">
        <v>6525</v>
      </c>
      <c r="G5947" s="160" t="s">
        <v>426</v>
      </c>
      <c r="H5947" s="161" t="s">
        <v>83</v>
      </c>
      <c r="I5947" s="160" t="s">
        <v>222</v>
      </c>
      <c r="J5947" s="160" t="s">
        <v>17</v>
      </c>
      <c r="K5947" s="240" t="s">
        <v>34</v>
      </c>
      <c r="L5947" s="241" t="s">
        <v>34</v>
      </c>
      <c r="M5947" s="241" t="s">
        <v>34</v>
      </c>
      <c r="N5947" s="241" t="s">
        <v>34</v>
      </c>
      <c r="O5947" s="241" t="s">
        <v>48</v>
      </c>
      <c r="P5947" s="241" t="s">
        <v>34</v>
      </c>
      <c r="Q5947" s="159" t="s">
        <v>34</v>
      </c>
      <c r="R5947" s="100" t="s">
        <v>34</v>
      </c>
      <c r="S5947" s="163">
        <v>1</v>
      </c>
      <c r="T5947" s="103" t="s">
        <v>223</v>
      </c>
      <c r="U5947" s="160" t="s">
        <v>5711</v>
      </c>
      <c r="V5947" s="160" t="s">
        <v>224</v>
      </c>
      <c r="W5947" s="159"/>
      <c r="X5947" s="159"/>
    </row>
    <row r="5948" spans="1:24" ht="41.25">
      <c r="A5948" s="155">
        <f>A5947+1</f>
        <v>5946</v>
      </c>
      <c r="B5948" s="160" t="s">
        <v>539</v>
      </c>
      <c r="C5948" s="159">
        <v>2023</v>
      </c>
      <c r="D5948" s="160" t="s">
        <v>5711</v>
      </c>
      <c r="E5948" s="160" t="s">
        <v>6526</v>
      </c>
      <c r="F5948" s="268" t="s">
        <v>6527</v>
      </c>
      <c r="G5948" s="160" t="s">
        <v>31</v>
      </c>
      <c r="H5948" s="161" t="s">
        <v>39</v>
      </c>
      <c r="I5948" s="160" t="s">
        <v>71</v>
      </c>
      <c r="J5948" s="160" t="s">
        <v>232</v>
      </c>
      <c r="K5948" s="240" t="s">
        <v>34</v>
      </c>
      <c r="L5948" s="241" t="s">
        <v>34</v>
      </c>
      <c r="M5948" s="241" t="s">
        <v>34</v>
      </c>
      <c r="N5948" s="241" t="s">
        <v>34</v>
      </c>
      <c r="O5948" s="241" t="s">
        <v>34</v>
      </c>
      <c r="P5948" s="241" t="s">
        <v>34</v>
      </c>
      <c r="Q5948" s="159" t="s">
        <v>34</v>
      </c>
      <c r="R5948" s="100" t="s">
        <v>34</v>
      </c>
      <c r="S5948" s="163">
        <v>1</v>
      </c>
      <c r="T5948" s="103" t="s">
        <v>223</v>
      </c>
      <c r="U5948" s="160" t="s">
        <v>5711</v>
      </c>
      <c r="V5948" s="160" t="s">
        <v>233</v>
      </c>
      <c r="W5948" s="159"/>
      <c r="X5948" s="159"/>
    </row>
    <row r="5949" spans="1:24" ht="41.25">
      <c r="A5949" s="155">
        <f>A5948+1</f>
        <v>5947</v>
      </c>
      <c r="B5949" s="160" t="s">
        <v>539</v>
      </c>
      <c r="C5949" s="159">
        <v>2023</v>
      </c>
      <c r="D5949" s="160" t="s">
        <v>5711</v>
      </c>
      <c r="E5949" s="160" t="s">
        <v>237</v>
      </c>
      <c r="F5949" s="268" t="s">
        <v>6528</v>
      </c>
      <c r="G5949" s="160" t="s">
        <v>31</v>
      </c>
      <c r="H5949" s="161" t="s">
        <v>50</v>
      </c>
      <c r="I5949" s="160" t="s">
        <v>71</v>
      </c>
      <c r="J5949" s="160" t="s">
        <v>232</v>
      </c>
      <c r="K5949" s="240" t="s">
        <v>34</v>
      </c>
      <c r="L5949" s="241" t="s">
        <v>34</v>
      </c>
      <c r="M5949" s="241" t="s">
        <v>34</v>
      </c>
      <c r="N5949" s="241" t="s">
        <v>34</v>
      </c>
      <c r="O5949" s="241" t="s">
        <v>34</v>
      </c>
      <c r="P5949" s="241" t="s">
        <v>34</v>
      </c>
      <c r="Q5949" s="159" t="s">
        <v>48</v>
      </c>
      <c r="R5949" s="100" t="s">
        <v>48</v>
      </c>
      <c r="S5949" s="163">
        <v>1</v>
      </c>
      <c r="T5949" s="103" t="s">
        <v>223</v>
      </c>
      <c r="U5949" s="160" t="s">
        <v>5711</v>
      </c>
      <c r="V5949" s="160" t="s">
        <v>237</v>
      </c>
      <c r="W5949" s="159"/>
      <c r="X5949" s="159"/>
    </row>
    <row r="5950" spans="1:24" ht="81">
      <c r="A5950" s="155">
        <f>A5949+1</f>
        <v>5948</v>
      </c>
      <c r="B5950" s="160" t="s">
        <v>539</v>
      </c>
      <c r="C5950" s="159">
        <v>2023</v>
      </c>
      <c r="D5950" s="160" t="s">
        <v>5711</v>
      </c>
      <c r="E5950" s="160" t="s">
        <v>237</v>
      </c>
      <c r="F5950" s="268" t="s">
        <v>6529</v>
      </c>
      <c r="G5950" s="160" t="s">
        <v>426</v>
      </c>
      <c r="H5950" s="161" t="s">
        <v>83</v>
      </c>
      <c r="I5950" s="160" t="s">
        <v>71</v>
      </c>
      <c r="J5950" s="160" t="s">
        <v>232</v>
      </c>
      <c r="K5950" s="240" t="s">
        <v>34</v>
      </c>
      <c r="L5950" s="241" t="s">
        <v>34</v>
      </c>
      <c r="M5950" s="241" t="s">
        <v>34</v>
      </c>
      <c r="N5950" s="241" t="s">
        <v>34</v>
      </c>
      <c r="O5950" s="241" t="s">
        <v>34</v>
      </c>
      <c r="P5950" s="241" t="s">
        <v>34</v>
      </c>
      <c r="Q5950" s="159" t="s">
        <v>34</v>
      </c>
      <c r="R5950" s="100" t="s">
        <v>34</v>
      </c>
      <c r="S5950" s="163">
        <v>1</v>
      </c>
      <c r="T5950" s="103" t="s">
        <v>223</v>
      </c>
      <c r="U5950" s="160" t="s">
        <v>5711</v>
      </c>
      <c r="V5950" s="160" t="s">
        <v>237</v>
      </c>
      <c r="W5950" s="159"/>
      <c r="X5950" s="159"/>
    </row>
    <row r="5951" spans="1:24" ht="81">
      <c r="A5951" s="155">
        <f>A5950+1</f>
        <v>5949</v>
      </c>
      <c r="B5951" s="160" t="s">
        <v>539</v>
      </c>
      <c r="C5951" s="159">
        <v>2023</v>
      </c>
      <c r="D5951" s="160" t="s">
        <v>5711</v>
      </c>
      <c r="E5951" s="160" t="s">
        <v>237</v>
      </c>
      <c r="F5951" s="268" t="s">
        <v>6530</v>
      </c>
      <c r="G5951" s="160" t="s">
        <v>426</v>
      </c>
      <c r="H5951" s="161" t="s">
        <v>83</v>
      </c>
      <c r="I5951" s="160" t="s">
        <v>71</v>
      </c>
      <c r="J5951" s="160" t="s">
        <v>232</v>
      </c>
      <c r="K5951" s="240" t="s">
        <v>34</v>
      </c>
      <c r="L5951" s="241" t="s">
        <v>34</v>
      </c>
      <c r="M5951" s="241" t="s">
        <v>34</v>
      </c>
      <c r="N5951" s="241" t="s">
        <v>34</v>
      </c>
      <c r="O5951" s="241" t="s">
        <v>34</v>
      </c>
      <c r="P5951" s="241" t="s">
        <v>34</v>
      </c>
      <c r="Q5951" s="159" t="s">
        <v>34</v>
      </c>
      <c r="R5951" s="100" t="s">
        <v>34</v>
      </c>
      <c r="S5951" s="163">
        <v>1</v>
      </c>
      <c r="T5951" s="103" t="s">
        <v>223</v>
      </c>
      <c r="U5951" s="160" t="s">
        <v>5711</v>
      </c>
      <c r="V5951" s="160" t="s">
        <v>237</v>
      </c>
      <c r="W5951" s="159"/>
      <c r="X5951" s="159"/>
    </row>
    <row r="5952" spans="1:24" ht="81">
      <c r="A5952" s="155">
        <f>A5951+1</f>
        <v>5950</v>
      </c>
      <c r="B5952" s="160" t="s">
        <v>539</v>
      </c>
      <c r="C5952" s="159">
        <v>2023</v>
      </c>
      <c r="D5952" s="160" t="s">
        <v>5711</v>
      </c>
      <c r="E5952" s="160" t="s">
        <v>237</v>
      </c>
      <c r="F5952" s="268" t="s">
        <v>6531</v>
      </c>
      <c r="G5952" s="160" t="s">
        <v>426</v>
      </c>
      <c r="H5952" s="161" t="s">
        <v>83</v>
      </c>
      <c r="I5952" s="160" t="s">
        <v>71</v>
      </c>
      <c r="J5952" s="160" t="s">
        <v>232</v>
      </c>
      <c r="K5952" s="240" t="s">
        <v>48</v>
      </c>
      <c r="L5952" s="241" t="s">
        <v>34</v>
      </c>
      <c r="M5952" s="241" t="s">
        <v>34</v>
      </c>
      <c r="N5952" s="241" t="s">
        <v>34</v>
      </c>
      <c r="O5952" s="241" t="s">
        <v>34</v>
      </c>
      <c r="P5952" s="241" t="s">
        <v>34</v>
      </c>
      <c r="Q5952" s="159" t="s">
        <v>34</v>
      </c>
      <c r="R5952" s="100" t="s">
        <v>34</v>
      </c>
      <c r="S5952" s="163">
        <v>1</v>
      </c>
      <c r="T5952" s="103" t="s">
        <v>223</v>
      </c>
      <c r="U5952" s="160" t="s">
        <v>5711</v>
      </c>
      <c r="V5952" s="160" t="s">
        <v>237</v>
      </c>
      <c r="W5952" s="159"/>
      <c r="X5952" s="159"/>
    </row>
    <row r="5953" spans="1:24" ht="41.25">
      <c r="A5953" s="155">
        <f>A5952+1</f>
        <v>5951</v>
      </c>
      <c r="B5953" s="160" t="s">
        <v>539</v>
      </c>
      <c r="C5953" s="159">
        <v>2023</v>
      </c>
      <c r="D5953" s="160" t="s">
        <v>5711</v>
      </c>
      <c r="E5953" s="160" t="s">
        <v>243</v>
      </c>
      <c r="F5953" s="268" t="s">
        <v>6532</v>
      </c>
      <c r="G5953" s="160" t="s">
        <v>31</v>
      </c>
      <c r="H5953" s="161" t="s">
        <v>39</v>
      </c>
      <c r="I5953" s="157" t="s">
        <v>71</v>
      </c>
      <c r="J5953" s="157" t="s">
        <v>232</v>
      </c>
      <c r="K5953" s="238" t="s">
        <v>34</v>
      </c>
      <c r="L5953" s="239" t="s">
        <v>34</v>
      </c>
      <c r="M5953" s="239" t="s">
        <v>34</v>
      </c>
      <c r="N5953" s="239" t="s">
        <v>34</v>
      </c>
      <c r="O5953" s="239" t="s">
        <v>34</v>
      </c>
      <c r="P5953" s="239" t="s">
        <v>34</v>
      </c>
      <c r="Q5953" s="159" t="s">
        <v>34</v>
      </c>
      <c r="R5953" s="100" t="s">
        <v>34</v>
      </c>
      <c r="S5953" s="163">
        <v>1</v>
      </c>
      <c r="T5953" s="103" t="s">
        <v>223</v>
      </c>
      <c r="U5953" s="160" t="s">
        <v>5711</v>
      </c>
      <c r="V5953" s="160" t="s">
        <v>245</v>
      </c>
      <c r="W5953" s="159"/>
      <c r="X5953" s="159"/>
    </row>
    <row r="5954" spans="1:24" ht="41.25">
      <c r="A5954" s="155">
        <f>A5953+1</f>
        <v>5952</v>
      </c>
      <c r="B5954" s="160" t="s">
        <v>539</v>
      </c>
      <c r="C5954" s="159">
        <v>2023</v>
      </c>
      <c r="D5954" s="160" t="s">
        <v>5711</v>
      </c>
      <c r="E5954" s="160" t="s">
        <v>243</v>
      </c>
      <c r="F5954" s="268" t="s">
        <v>6533</v>
      </c>
      <c r="G5954" s="160" t="s">
        <v>31</v>
      </c>
      <c r="H5954" s="161" t="s">
        <v>39</v>
      </c>
      <c r="I5954" s="157" t="s">
        <v>71</v>
      </c>
      <c r="J5954" s="157" t="s">
        <v>232</v>
      </c>
      <c r="K5954" s="238" t="s">
        <v>34</v>
      </c>
      <c r="L5954" s="239" t="s">
        <v>34</v>
      </c>
      <c r="M5954" s="239" t="s">
        <v>34</v>
      </c>
      <c r="N5954" s="239" t="s">
        <v>34</v>
      </c>
      <c r="O5954" s="239" t="s">
        <v>34</v>
      </c>
      <c r="P5954" s="239" t="s">
        <v>34</v>
      </c>
      <c r="Q5954" s="159" t="s">
        <v>34</v>
      </c>
      <c r="R5954" s="100" t="s">
        <v>34</v>
      </c>
      <c r="S5954" s="163">
        <v>1</v>
      </c>
      <c r="T5954" s="103" t="s">
        <v>223</v>
      </c>
      <c r="U5954" s="160" t="s">
        <v>5711</v>
      </c>
      <c r="V5954" s="160" t="s">
        <v>245</v>
      </c>
      <c r="W5954" s="159"/>
      <c r="X5954" s="159"/>
    </row>
    <row r="5955" spans="1:24" ht="41.25">
      <c r="A5955" s="155">
        <f>A5954+1</f>
        <v>5953</v>
      </c>
      <c r="B5955" s="160" t="s">
        <v>539</v>
      </c>
      <c r="C5955" s="159">
        <v>2023</v>
      </c>
      <c r="D5955" s="160" t="s">
        <v>5711</v>
      </c>
      <c r="E5955" s="160" t="s">
        <v>243</v>
      </c>
      <c r="F5955" s="268" t="s">
        <v>6534</v>
      </c>
      <c r="G5955" s="160" t="s">
        <v>31</v>
      </c>
      <c r="H5955" s="161" t="s">
        <v>42</v>
      </c>
      <c r="I5955" s="157" t="s">
        <v>71</v>
      </c>
      <c r="J5955" s="157" t="s">
        <v>232</v>
      </c>
      <c r="K5955" s="238" t="s">
        <v>34</v>
      </c>
      <c r="L5955" s="239" t="s">
        <v>34</v>
      </c>
      <c r="M5955" s="239" t="s">
        <v>34</v>
      </c>
      <c r="N5955" s="239" t="s">
        <v>34</v>
      </c>
      <c r="O5955" s="239" t="s">
        <v>34</v>
      </c>
      <c r="P5955" s="239" t="s">
        <v>34</v>
      </c>
      <c r="Q5955" s="159" t="s">
        <v>34</v>
      </c>
      <c r="R5955" s="100" t="s">
        <v>34</v>
      </c>
      <c r="S5955" s="163">
        <v>1</v>
      </c>
      <c r="T5955" s="103" t="s">
        <v>223</v>
      </c>
      <c r="U5955" s="160" t="s">
        <v>5711</v>
      </c>
      <c r="V5955" s="160" t="s">
        <v>245</v>
      </c>
      <c r="W5955" s="159"/>
      <c r="X5955" s="159"/>
    </row>
    <row r="5956" spans="1:24" ht="41.25">
      <c r="A5956" s="155">
        <f>A5955+1</f>
        <v>5954</v>
      </c>
      <c r="B5956" s="160" t="s">
        <v>539</v>
      </c>
      <c r="C5956" s="159">
        <v>2023</v>
      </c>
      <c r="D5956" s="160" t="s">
        <v>5711</v>
      </c>
      <c r="E5956" s="160" t="s">
        <v>243</v>
      </c>
      <c r="F5956" s="268" t="s">
        <v>6535</v>
      </c>
      <c r="G5956" s="160" t="s">
        <v>31</v>
      </c>
      <c r="H5956" s="161" t="s">
        <v>42</v>
      </c>
      <c r="I5956" s="157" t="s">
        <v>71</v>
      </c>
      <c r="J5956" s="157" t="s">
        <v>232</v>
      </c>
      <c r="K5956" s="238" t="s">
        <v>48</v>
      </c>
      <c r="L5956" s="239" t="s">
        <v>34</v>
      </c>
      <c r="M5956" s="239" t="s">
        <v>34</v>
      </c>
      <c r="N5956" s="239" t="s">
        <v>34</v>
      </c>
      <c r="O5956" s="239" t="s">
        <v>34</v>
      </c>
      <c r="P5956" s="239" t="s">
        <v>34</v>
      </c>
      <c r="Q5956" s="159" t="s">
        <v>34</v>
      </c>
      <c r="R5956" s="100" t="s">
        <v>34</v>
      </c>
      <c r="S5956" s="163">
        <v>1</v>
      </c>
      <c r="T5956" s="103" t="s">
        <v>223</v>
      </c>
      <c r="U5956" s="160" t="s">
        <v>5711</v>
      </c>
      <c r="V5956" s="160" t="s">
        <v>245</v>
      </c>
      <c r="W5956" s="159"/>
      <c r="X5956" s="159"/>
    </row>
    <row r="5957" spans="1:24" ht="81">
      <c r="A5957" s="155">
        <f>A5956+1</f>
        <v>5955</v>
      </c>
      <c r="B5957" s="160" t="s">
        <v>539</v>
      </c>
      <c r="C5957" s="159">
        <v>2023</v>
      </c>
      <c r="D5957" s="160" t="s">
        <v>5711</v>
      </c>
      <c r="E5957" s="160" t="s">
        <v>243</v>
      </c>
      <c r="F5957" s="268" t="s">
        <v>6536</v>
      </c>
      <c r="G5957" s="160" t="s">
        <v>426</v>
      </c>
      <c r="H5957" s="161" t="s">
        <v>83</v>
      </c>
      <c r="I5957" s="157" t="s">
        <v>71</v>
      </c>
      <c r="J5957" s="157" t="s">
        <v>232</v>
      </c>
      <c r="K5957" s="238" t="s">
        <v>34</v>
      </c>
      <c r="L5957" s="239" t="s">
        <v>34</v>
      </c>
      <c r="M5957" s="239" t="s">
        <v>34</v>
      </c>
      <c r="N5957" s="239" t="s">
        <v>34</v>
      </c>
      <c r="O5957" s="239" t="s">
        <v>34</v>
      </c>
      <c r="P5957" s="239" t="s">
        <v>34</v>
      </c>
      <c r="Q5957" s="159" t="s">
        <v>34</v>
      </c>
      <c r="R5957" s="100" t="s">
        <v>34</v>
      </c>
      <c r="S5957" s="163">
        <v>1</v>
      </c>
      <c r="T5957" s="103" t="s">
        <v>223</v>
      </c>
      <c r="U5957" s="160" t="s">
        <v>5711</v>
      </c>
      <c r="V5957" s="160" t="s">
        <v>245</v>
      </c>
      <c r="W5957" s="159"/>
      <c r="X5957" s="159"/>
    </row>
    <row r="5958" spans="1:24" ht="41.25">
      <c r="A5958" s="155">
        <f>A5957+1</f>
        <v>5956</v>
      </c>
      <c r="B5958" s="160" t="s">
        <v>539</v>
      </c>
      <c r="C5958" s="159">
        <v>2023</v>
      </c>
      <c r="D5958" s="160" t="s">
        <v>5711</v>
      </c>
      <c r="E5958" s="160" t="s">
        <v>243</v>
      </c>
      <c r="F5958" s="268" t="s">
        <v>6537</v>
      </c>
      <c r="G5958" s="160" t="s">
        <v>31</v>
      </c>
      <c r="H5958" s="161" t="s">
        <v>39</v>
      </c>
      <c r="I5958" s="157" t="s">
        <v>71</v>
      </c>
      <c r="J5958" s="157" t="s">
        <v>232</v>
      </c>
      <c r="K5958" s="238" t="s">
        <v>34</v>
      </c>
      <c r="L5958" s="239" t="s">
        <v>34</v>
      </c>
      <c r="M5958" s="239" t="s">
        <v>34</v>
      </c>
      <c r="N5958" s="239" t="s">
        <v>34</v>
      </c>
      <c r="O5958" s="239" t="s">
        <v>34</v>
      </c>
      <c r="P5958" s="239" t="s">
        <v>34</v>
      </c>
      <c r="Q5958" s="159" t="s">
        <v>34</v>
      </c>
      <c r="R5958" s="100" t="s">
        <v>34</v>
      </c>
      <c r="S5958" s="163">
        <v>1</v>
      </c>
      <c r="T5958" s="103" t="s">
        <v>223</v>
      </c>
      <c r="U5958" s="160" t="s">
        <v>5711</v>
      </c>
      <c r="V5958" s="160" t="s">
        <v>245</v>
      </c>
      <c r="W5958" s="159"/>
      <c r="X5958" s="159"/>
    </row>
    <row r="5959" spans="1:24" ht="41.25">
      <c r="A5959" s="155">
        <f>A5958+1</f>
        <v>5957</v>
      </c>
      <c r="B5959" s="160" t="s">
        <v>539</v>
      </c>
      <c r="C5959" s="159">
        <v>2023</v>
      </c>
      <c r="D5959" s="160" t="s">
        <v>5711</v>
      </c>
      <c r="E5959" s="160" t="s">
        <v>253</v>
      </c>
      <c r="F5959" s="268" t="s">
        <v>6538</v>
      </c>
      <c r="G5959" s="160" t="s">
        <v>31</v>
      </c>
      <c r="H5959" s="161" t="s">
        <v>42</v>
      </c>
      <c r="I5959" s="160" t="s">
        <v>71</v>
      </c>
      <c r="J5959" s="160" t="s">
        <v>253</v>
      </c>
      <c r="K5959" s="240" t="s">
        <v>34</v>
      </c>
      <c r="L5959" s="241" t="s">
        <v>34</v>
      </c>
      <c r="M5959" s="241" t="s">
        <v>34</v>
      </c>
      <c r="N5959" s="241" t="s">
        <v>34</v>
      </c>
      <c r="O5959" s="241" t="s">
        <v>34</v>
      </c>
      <c r="P5959" s="241" t="s">
        <v>34</v>
      </c>
      <c r="Q5959" s="159" t="s">
        <v>34</v>
      </c>
      <c r="R5959" s="100" t="s">
        <v>34</v>
      </c>
      <c r="S5959" s="163">
        <v>1</v>
      </c>
      <c r="T5959" s="103" t="s">
        <v>223</v>
      </c>
      <c r="U5959" s="160" t="s">
        <v>5711</v>
      </c>
      <c r="V5959" s="160" t="s">
        <v>522</v>
      </c>
      <c r="W5959" s="159"/>
      <c r="X5959" s="159"/>
    </row>
    <row r="5960" spans="1:24" ht="41.25">
      <c r="A5960" s="155">
        <f>A5959+1</f>
        <v>5958</v>
      </c>
      <c r="B5960" s="160" t="s">
        <v>539</v>
      </c>
      <c r="C5960" s="159">
        <v>2023</v>
      </c>
      <c r="D5960" s="160" t="s">
        <v>5711</v>
      </c>
      <c r="E5960" s="160" t="s">
        <v>253</v>
      </c>
      <c r="F5960" s="268" t="s">
        <v>6539</v>
      </c>
      <c r="G5960" s="160" t="s">
        <v>31</v>
      </c>
      <c r="H5960" s="161" t="s">
        <v>39</v>
      </c>
      <c r="I5960" s="160" t="s">
        <v>71</v>
      </c>
      <c r="J5960" s="160" t="s">
        <v>253</v>
      </c>
      <c r="K5960" s="240" t="s">
        <v>34</v>
      </c>
      <c r="L5960" s="241" t="s">
        <v>34</v>
      </c>
      <c r="M5960" s="241" t="s">
        <v>34</v>
      </c>
      <c r="N5960" s="241" t="s">
        <v>34</v>
      </c>
      <c r="O5960" s="241" t="s">
        <v>34</v>
      </c>
      <c r="P5960" s="241" t="s">
        <v>34</v>
      </c>
      <c r="Q5960" s="159" t="s">
        <v>34</v>
      </c>
      <c r="R5960" s="100" t="s">
        <v>34</v>
      </c>
      <c r="S5960" s="163">
        <v>1</v>
      </c>
      <c r="T5960" s="103" t="s">
        <v>223</v>
      </c>
      <c r="U5960" s="160" t="s">
        <v>5711</v>
      </c>
      <c r="V5960" s="160" t="s">
        <v>522</v>
      </c>
      <c r="W5960" s="159"/>
      <c r="X5960" s="159"/>
    </row>
    <row r="5961" spans="1:24" ht="41.25">
      <c r="A5961" s="155">
        <f>A5960+1</f>
        <v>5959</v>
      </c>
      <c r="B5961" s="160" t="s">
        <v>539</v>
      </c>
      <c r="C5961" s="159">
        <v>2023</v>
      </c>
      <c r="D5961" s="160" t="s">
        <v>5711</v>
      </c>
      <c r="E5961" s="160" t="s">
        <v>253</v>
      </c>
      <c r="F5961" s="268" t="s">
        <v>6540</v>
      </c>
      <c r="G5961" s="160" t="s">
        <v>31</v>
      </c>
      <c r="H5961" s="161" t="s">
        <v>39</v>
      </c>
      <c r="I5961" s="160" t="s">
        <v>71</v>
      </c>
      <c r="J5961" s="160" t="s">
        <v>253</v>
      </c>
      <c r="K5961" s="240" t="s">
        <v>34</v>
      </c>
      <c r="L5961" s="241" t="s">
        <v>34</v>
      </c>
      <c r="M5961" s="241" t="s">
        <v>34</v>
      </c>
      <c r="N5961" s="241" t="s">
        <v>34</v>
      </c>
      <c r="O5961" s="241" t="s">
        <v>34</v>
      </c>
      <c r="P5961" s="241" t="s">
        <v>34</v>
      </c>
      <c r="Q5961" s="159" t="s">
        <v>34</v>
      </c>
      <c r="R5961" s="100" t="s">
        <v>34</v>
      </c>
      <c r="S5961" s="163">
        <v>1</v>
      </c>
      <c r="T5961" s="103" t="s">
        <v>223</v>
      </c>
      <c r="U5961" s="160" t="s">
        <v>5711</v>
      </c>
      <c r="V5961" s="160" t="s">
        <v>522</v>
      </c>
      <c r="W5961" s="159"/>
      <c r="X5961" s="159"/>
    </row>
    <row r="5962" spans="1:24" ht="41.25">
      <c r="A5962" s="155">
        <f>A5961+1</f>
        <v>5960</v>
      </c>
      <c r="B5962" s="160" t="s">
        <v>539</v>
      </c>
      <c r="C5962" s="159">
        <v>2023</v>
      </c>
      <c r="D5962" s="160" t="s">
        <v>5711</v>
      </c>
      <c r="E5962" s="160" t="s">
        <v>253</v>
      </c>
      <c r="F5962" s="268" t="s">
        <v>6541</v>
      </c>
      <c r="G5962" s="160" t="s">
        <v>31</v>
      </c>
      <c r="H5962" s="161" t="s">
        <v>39</v>
      </c>
      <c r="I5962" s="160" t="s">
        <v>71</v>
      </c>
      <c r="J5962" s="160" t="s">
        <v>253</v>
      </c>
      <c r="K5962" s="240" t="s">
        <v>34</v>
      </c>
      <c r="L5962" s="241" t="s">
        <v>34</v>
      </c>
      <c r="M5962" s="241" t="s">
        <v>34</v>
      </c>
      <c r="N5962" s="241" t="s">
        <v>34</v>
      </c>
      <c r="O5962" s="241" t="s">
        <v>34</v>
      </c>
      <c r="P5962" s="241" t="s">
        <v>34</v>
      </c>
      <c r="Q5962" s="159" t="s">
        <v>34</v>
      </c>
      <c r="R5962" s="100" t="s">
        <v>34</v>
      </c>
      <c r="S5962" s="163">
        <v>1</v>
      </c>
      <c r="T5962" s="103" t="s">
        <v>223</v>
      </c>
      <c r="U5962" s="160" t="s">
        <v>5711</v>
      </c>
      <c r="V5962" s="160" t="s">
        <v>522</v>
      </c>
      <c r="W5962" s="159"/>
      <c r="X5962" s="159"/>
    </row>
    <row r="5963" spans="1:24" ht="41.25">
      <c r="A5963" s="155">
        <f>A5962+1</f>
        <v>5961</v>
      </c>
      <c r="B5963" s="160" t="s">
        <v>539</v>
      </c>
      <c r="C5963" s="159">
        <v>2023</v>
      </c>
      <c r="D5963" s="160" t="s">
        <v>5711</v>
      </c>
      <c r="E5963" s="160" t="s">
        <v>253</v>
      </c>
      <c r="F5963" s="268" t="s">
        <v>6542</v>
      </c>
      <c r="G5963" s="160" t="s">
        <v>31</v>
      </c>
      <c r="H5963" s="161" t="s">
        <v>39</v>
      </c>
      <c r="I5963" s="160" t="s">
        <v>71</v>
      </c>
      <c r="J5963" s="160" t="s">
        <v>253</v>
      </c>
      <c r="K5963" s="240" t="s">
        <v>34</v>
      </c>
      <c r="L5963" s="241" t="s">
        <v>34</v>
      </c>
      <c r="M5963" s="241" t="s">
        <v>34</v>
      </c>
      <c r="N5963" s="241" t="s">
        <v>34</v>
      </c>
      <c r="O5963" s="241" t="s">
        <v>34</v>
      </c>
      <c r="P5963" s="241" t="s">
        <v>34</v>
      </c>
      <c r="Q5963" s="159" t="s">
        <v>34</v>
      </c>
      <c r="R5963" s="100" t="s">
        <v>34</v>
      </c>
      <c r="S5963" s="163">
        <v>1</v>
      </c>
      <c r="T5963" s="103" t="s">
        <v>223</v>
      </c>
      <c r="U5963" s="160" t="s">
        <v>5711</v>
      </c>
      <c r="V5963" s="160" t="s">
        <v>522</v>
      </c>
      <c r="W5963" s="159"/>
      <c r="X5963" s="159"/>
    </row>
    <row r="5964" spans="1:24" ht="41.25">
      <c r="A5964" s="155">
        <f>A5963+1</f>
        <v>5962</v>
      </c>
      <c r="B5964" s="160" t="s">
        <v>539</v>
      </c>
      <c r="C5964" s="159">
        <v>2023</v>
      </c>
      <c r="D5964" s="160" t="s">
        <v>5711</v>
      </c>
      <c r="E5964" s="160" t="s">
        <v>253</v>
      </c>
      <c r="F5964" s="268" t="s">
        <v>6543</v>
      </c>
      <c r="G5964" s="160" t="s">
        <v>31</v>
      </c>
      <c r="H5964" s="161" t="s">
        <v>39</v>
      </c>
      <c r="I5964" s="160" t="s">
        <v>71</v>
      </c>
      <c r="J5964" s="160" t="s">
        <v>253</v>
      </c>
      <c r="K5964" s="240" t="s">
        <v>34</v>
      </c>
      <c r="L5964" s="241" t="s">
        <v>34</v>
      </c>
      <c r="M5964" s="241" t="s">
        <v>34</v>
      </c>
      <c r="N5964" s="241" t="s">
        <v>34</v>
      </c>
      <c r="O5964" s="241" t="s">
        <v>34</v>
      </c>
      <c r="P5964" s="241" t="s">
        <v>34</v>
      </c>
      <c r="Q5964" s="159" t="s">
        <v>34</v>
      </c>
      <c r="R5964" s="100" t="s">
        <v>34</v>
      </c>
      <c r="S5964" s="163">
        <v>1</v>
      </c>
      <c r="T5964" s="103" t="s">
        <v>223</v>
      </c>
      <c r="U5964" s="160" t="s">
        <v>5711</v>
      </c>
      <c r="V5964" s="160" t="s">
        <v>522</v>
      </c>
      <c r="W5964" s="159"/>
      <c r="X5964" s="159"/>
    </row>
    <row r="5965" spans="1:24" ht="41.25">
      <c r="A5965" s="155">
        <f>A5964+1</f>
        <v>5963</v>
      </c>
      <c r="B5965" s="160" t="s">
        <v>539</v>
      </c>
      <c r="C5965" s="159">
        <v>2023</v>
      </c>
      <c r="D5965" s="160" t="s">
        <v>5711</v>
      </c>
      <c r="E5965" s="160" t="s">
        <v>253</v>
      </c>
      <c r="F5965" s="268" t="s">
        <v>6544</v>
      </c>
      <c r="G5965" s="160" t="s">
        <v>31</v>
      </c>
      <c r="H5965" s="161" t="s">
        <v>39</v>
      </c>
      <c r="I5965" s="160" t="s">
        <v>71</v>
      </c>
      <c r="J5965" s="160" t="s">
        <v>253</v>
      </c>
      <c r="K5965" s="240" t="s">
        <v>34</v>
      </c>
      <c r="L5965" s="241" t="s">
        <v>34</v>
      </c>
      <c r="M5965" s="241" t="s">
        <v>34</v>
      </c>
      <c r="N5965" s="241" t="s">
        <v>34</v>
      </c>
      <c r="O5965" s="241" t="s">
        <v>34</v>
      </c>
      <c r="P5965" s="241" t="s">
        <v>34</v>
      </c>
      <c r="Q5965" s="159" t="s">
        <v>34</v>
      </c>
      <c r="R5965" s="100" t="s">
        <v>34</v>
      </c>
      <c r="S5965" s="163">
        <v>1</v>
      </c>
      <c r="T5965" s="103" t="s">
        <v>223</v>
      </c>
      <c r="U5965" s="160" t="s">
        <v>5711</v>
      </c>
      <c r="V5965" s="160" t="s">
        <v>522</v>
      </c>
      <c r="W5965" s="159"/>
      <c r="X5965" s="159"/>
    </row>
    <row r="5966" spans="1:24" ht="81">
      <c r="A5966" s="155">
        <f>A5965+1</f>
        <v>5964</v>
      </c>
      <c r="B5966" s="160" t="s">
        <v>539</v>
      </c>
      <c r="C5966" s="159">
        <v>2023</v>
      </c>
      <c r="D5966" s="160" t="s">
        <v>5711</v>
      </c>
      <c r="E5966" s="160" t="s">
        <v>253</v>
      </c>
      <c r="F5966" s="268" t="s">
        <v>6545</v>
      </c>
      <c r="G5966" s="160" t="s">
        <v>426</v>
      </c>
      <c r="H5966" s="161" t="s">
        <v>83</v>
      </c>
      <c r="I5966" s="160" t="s">
        <v>71</v>
      </c>
      <c r="J5966" s="160" t="s">
        <v>253</v>
      </c>
      <c r="K5966" s="240" t="s">
        <v>34</v>
      </c>
      <c r="L5966" s="241" t="s">
        <v>34</v>
      </c>
      <c r="M5966" s="241" t="s">
        <v>34</v>
      </c>
      <c r="N5966" s="241" t="s">
        <v>34</v>
      </c>
      <c r="O5966" s="241" t="s">
        <v>34</v>
      </c>
      <c r="P5966" s="241" t="s">
        <v>34</v>
      </c>
      <c r="Q5966" s="159" t="s">
        <v>34</v>
      </c>
      <c r="R5966" s="100" t="s">
        <v>34</v>
      </c>
      <c r="S5966" s="163">
        <v>1</v>
      </c>
      <c r="T5966" s="103" t="s">
        <v>223</v>
      </c>
      <c r="U5966" s="160" t="s">
        <v>5711</v>
      </c>
      <c r="V5966" s="160" t="s">
        <v>522</v>
      </c>
      <c r="W5966" s="159"/>
      <c r="X5966" s="159"/>
    </row>
    <row r="5967" spans="1:24" ht="81">
      <c r="A5967" s="155">
        <f>A5966+1</f>
        <v>5965</v>
      </c>
      <c r="B5967" s="160" t="s">
        <v>539</v>
      </c>
      <c r="C5967" s="159">
        <v>2023</v>
      </c>
      <c r="D5967" s="160" t="s">
        <v>5711</v>
      </c>
      <c r="E5967" s="160" t="s">
        <v>253</v>
      </c>
      <c r="F5967" s="268" t="s">
        <v>6546</v>
      </c>
      <c r="G5967" s="160" t="s">
        <v>426</v>
      </c>
      <c r="H5967" s="161" t="s">
        <v>83</v>
      </c>
      <c r="I5967" s="160" t="s">
        <v>71</v>
      </c>
      <c r="J5967" s="160" t="s">
        <v>253</v>
      </c>
      <c r="K5967" s="240" t="s">
        <v>34</v>
      </c>
      <c r="L5967" s="241" t="s">
        <v>34</v>
      </c>
      <c r="M5967" s="241" t="s">
        <v>34</v>
      </c>
      <c r="N5967" s="241" t="s">
        <v>34</v>
      </c>
      <c r="O5967" s="241" t="s">
        <v>34</v>
      </c>
      <c r="P5967" s="241" t="s">
        <v>34</v>
      </c>
      <c r="Q5967" s="159" t="s">
        <v>34</v>
      </c>
      <c r="R5967" s="100" t="s">
        <v>34</v>
      </c>
      <c r="S5967" s="163">
        <v>1</v>
      </c>
      <c r="T5967" s="103" t="s">
        <v>223</v>
      </c>
      <c r="U5967" s="160" t="s">
        <v>5711</v>
      </c>
      <c r="V5967" s="160" t="s">
        <v>522</v>
      </c>
      <c r="W5967" s="159"/>
      <c r="X5967" s="159"/>
    </row>
    <row r="5968" spans="1:24" ht="81">
      <c r="A5968" s="155">
        <f>A5967+1</f>
        <v>5966</v>
      </c>
      <c r="B5968" s="160" t="s">
        <v>539</v>
      </c>
      <c r="C5968" s="159">
        <v>2023</v>
      </c>
      <c r="D5968" s="160" t="s">
        <v>5711</v>
      </c>
      <c r="E5968" s="160" t="s">
        <v>253</v>
      </c>
      <c r="F5968" s="268" t="s">
        <v>6547</v>
      </c>
      <c r="G5968" s="160" t="s">
        <v>426</v>
      </c>
      <c r="H5968" s="161" t="s">
        <v>83</v>
      </c>
      <c r="I5968" s="157" t="s">
        <v>71</v>
      </c>
      <c r="J5968" s="157" t="s">
        <v>253</v>
      </c>
      <c r="K5968" s="238" t="s">
        <v>34</v>
      </c>
      <c r="L5968" s="239" t="s">
        <v>34</v>
      </c>
      <c r="M5968" s="239" t="s">
        <v>34</v>
      </c>
      <c r="N5968" s="239" t="s">
        <v>34</v>
      </c>
      <c r="O5968" s="239" t="s">
        <v>34</v>
      </c>
      <c r="P5968" s="239" t="s">
        <v>34</v>
      </c>
      <c r="Q5968" s="159" t="s">
        <v>34</v>
      </c>
      <c r="R5968" s="100" t="s">
        <v>34</v>
      </c>
      <c r="S5968" s="163">
        <v>1</v>
      </c>
      <c r="T5968" s="103" t="s">
        <v>223</v>
      </c>
      <c r="U5968" s="160" t="s">
        <v>5711</v>
      </c>
      <c r="V5968" s="160" t="s">
        <v>2284</v>
      </c>
      <c r="W5968" s="159"/>
      <c r="X5968" s="159"/>
    </row>
    <row r="5969" spans="1:24" ht="71.25">
      <c r="A5969" s="155">
        <f>A5968+1</f>
        <v>5967</v>
      </c>
      <c r="B5969" s="160" t="s">
        <v>539</v>
      </c>
      <c r="C5969" s="159">
        <v>2023</v>
      </c>
      <c r="D5969" s="160" t="s">
        <v>5711</v>
      </c>
      <c r="E5969" s="160" t="s">
        <v>243</v>
      </c>
      <c r="F5969" s="268" t="s">
        <v>6548</v>
      </c>
      <c r="G5969" s="160" t="s">
        <v>31</v>
      </c>
      <c r="H5969" s="161" t="s">
        <v>39</v>
      </c>
      <c r="I5969" s="160" t="s">
        <v>71</v>
      </c>
      <c r="J5969" s="160" t="s">
        <v>232</v>
      </c>
      <c r="K5969" s="240" t="s">
        <v>34</v>
      </c>
      <c r="L5969" s="241" t="s">
        <v>34</v>
      </c>
      <c r="M5969" s="241" t="s">
        <v>34</v>
      </c>
      <c r="N5969" s="241" t="s">
        <v>34</v>
      </c>
      <c r="O5969" s="241" t="s">
        <v>34</v>
      </c>
      <c r="P5969" s="241" t="s">
        <v>34</v>
      </c>
      <c r="Q5969" s="159" t="s">
        <v>34</v>
      </c>
      <c r="R5969" s="100" t="s">
        <v>34</v>
      </c>
      <c r="S5969" s="163">
        <v>1</v>
      </c>
      <c r="T5969" s="103" t="s">
        <v>223</v>
      </c>
      <c r="U5969" s="160" t="s">
        <v>6549</v>
      </c>
      <c r="V5969" s="160" t="s">
        <v>526</v>
      </c>
      <c r="W5969" s="159"/>
      <c r="X5969" s="159"/>
    </row>
    <row r="5970" spans="1:24" ht="71.25">
      <c r="A5970" s="155">
        <f>A5969+1</f>
        <v>5968</v>
      </c>
      <c r="B5970" s="160" t="s">
        <v>539</v>
      </c>
      <c r="C5970" s="159">
        <v>2023</v>
      </c>
      <c r="D5970" s="160" t="s">
        <v>5711</v>
      </c>
      <c r="E5970" s="160" t="s">
        <v>527</v>
      </c>
      <c r="F5970" s="268" t="s">
        <v>6550</v>
      </c>
      <c r="G5970" s="160" t="s">
        <v>31</v>
      </c>
      <c r="H5970" s="161" t="s">
        <v>42</v>
      </c>
      <c r="I5970" s="157" t="s">
        <v>222</v>
      </c>
      <c r="J5970" s="157" t="s">
        <v>17</v>
      </c>
      <c r="K5970" s="238" t="s">
        <v>34</v>
      </c>
      <c r="L5970" s="239" t="s">
        <v>34</v>
      </c>
      <c r="M5970" s="239" t="s">
        <v>34</v>
      </c>
      <c r="N5970" s="239" t="s">
        <v>34</v>
      </c>
      <c r="O5970" s="239" t="s">
        <v>48</v>
      </c>
      <c r="P5970" s="239" t="s">
        <v>34</v>
      </c>
      <c r="Q5970" s="159" t="s">
        <v>34</v>
      </c>
      <c r="R5970" s="100" t="s">
        <v>34</v>
      </c>
      <c r="S5970" s="163">
        <v>1</v>
      </c>
      <c r="T5970" s="103" t="s">
        <v>223</v>
      </c>
      <c r="U5970" s="160" t="s">
        <v>6549</v>
      </c>
      <c r="V5970" s="160" t="s">
        <v>529</v>
      </c>
      <c r="W5970" s="159"/>
      <c r="X5970" s="159"/>
    </row>
    <row r="5971" spans="1:24" ht="71.25">
      <c r="A5971" s="155">
        <f>A5970+1</f>
        <v>5969</v>
      </c>
      <c r="B5971" s="160" t="s">
        <v>539</v>
      </c>
      <c r="C5971" s="159">
        <v>2023</v>
      </c>
      <c r="D5971" s="160" t="s">
        <v>5711</v>
      </c>
      <c r="E5971" s="160" t="s">
        <v>527</v>
      </c>
      <c r="F5971" s="268" t="s">
        <v>6551</v>
      </c>
      <c r="G5971" s="160" t="s">
        <v>31</v>
      </c>
      <c r="H5971" s="161" t="s">
        <v>29</v>
      </c>
      <c r="I5971" s="157" t="s">
        <v>222</v>
      </c>
      <c r="J5971" s="157" t="s">
        <v>17</v>
      </c>
      <c r="K5971" s="238" t="s">
        <v>34</v>
      </c>
      <c r="L5971" s="239" t="s">
        <v>34</v>
      </c>
      <c r="M5971" s="239" t="s">
        <v>34</v>
      </c>
      <c r="N5971" s="239" t="s">
        <v>34</v>
      </c>
      <c r="O5971" s="239" t="s">
        <v>48</v>
      </c>
      <c r="P5971" s="239" t="s">
        <v>34</v>
      </c>
      <c r="Q5971" s="159" t="s">
        <v>34</v>
      </c>
      <c r="R5971" s="100" t="s">
        <v>34</v>
      </c>
      <c r="S5971" s="163">
        <v>1</v>
      </c>
      <c r="T5971" s="103" t="s">
        <v>223</v>
      </c>
      <c r="U5971" s="160" t="s">
        <v>6549</v>
      </c>
      <c r="V5971" s="160" t="s">
        <v>529</v>
      </c>
      <c r="W5971" s="159"/>
      <c r="X5971" s="159"/>
    </row>
    <row r="5972" spans="1:24" ht="71.25">
      <c r="A5972" s="155">
        <f>A5971+1</f>
        <v>5970</v>
      </c>
      <c r="B5972" s="160" t="s">
        <v>539</v>
      </c>
      <c r="C5972" s="159">
        <v>2023</v>
      </c>
      <c r="D5972" s="160" t="s">
        <v>28</v>
      </c>
      <c r="E5972" s="160" t="s">
        <v>262</v>
      </c>
      <c r="F5972" s="268" t="s">
        <v>6552</v>
      </c>
      <c r="G5972" s="160" t="s">
        <v>31</v>
      </c>
      <c r="H5972" s="161" t="s">
        <v>29</v>
      </c>
      <c r="I5972" s="160" t="s">
        <v>32</v>
      </c>
      <c r="J5972" s="160" t="s">
        <v>33</v>
      </c>
      <c r="K5972" s="240" t="s">
        <v>34</v>
      </c>
      <c r="L5972" s="241" t="s">
        <v>34</v>
      </c>
      <c r="M5972" s="241" t="s">
        <v>34</v>
      </c>
      <c r="N5972" s="241" t="s">
        <v>34</v>
      </c>
      <c r="O5972" s="241" t="s">
        <v>34</v>
      </c>
      <c r="P5972" s="241" t="s">
        <v>34</v>
      </c>
      <c r="Q5972" s="159" t="s">
        <v>34</v>
      </c>
      <c r="R5972" s="100" t="s">
        <v>34</v>
      </c>
      <c r="S5972" s="163">
        <v>1</v>
      </c>
      <c r="T5972" s="103" t="s">
        <v>272</v>
      </c>
      <c r="U5972" s="160" t="s">
        <v>6549</v>
      </c>
      <c r="V5972" s="160" t="s">
        <v>6553</v>
      </c>
      <c r="W5972" s="159"/>
      <c r="X5972" s="159"/>
    </row>
    <row r="5973" spans="1:24" ht="41.25">
      <c r="A5973" s="155">
        <f>A5972+1</f>
        <v>5971</v>
      </c>
      <c r="B5973" s="160" t="s">
        <v>539</v>
      </c>
      <c r="C5973" s="159">
        <v>2023</v>
      </c>
      <c r="D5973" s="160" t="s">
        <v>28</v>
      </c>
      <c r="E5973" s="160" t="s">
        <v>262</v>
      </c>
      <c r="F5973" s="268" t="s">
        <v>6554</v>
      </c>
      <c r="G5973" s="160" t="s">
        <v>31</v>
      </c>
      <c r="H5973" s="161" t="s">
        <v>29</v>
      </c>
      <c r="I5973" s="160" t="s">
        <v>32</v>
      </c>
      <c r="J5973" s="160" t="s">
        <v>33</v>
      </c>
      <c r="K5973" s="240" t="s">
        <v>34</v>
      </c>
      <c r="L5973" s="241" t="s">
        <v>34</v>
      </c>
      <c r="M5973" s="241" t="s">
        <v>34</v>
      </c>
      <c r="N5973" s="241" t="s">
        <v>34</v>
      </c>
      <c r="O5973" s="241" t="s">
        <v>34</v>
      </c>
      <c r="P5973" s="241" t="s">
        <v>34</v>
      </c>
      <c r="Q5973" s="159" t="s">
        <v>34</v>
      </c>
      <c r="R5973" s="100" t="s">
        <v>34</v>
      </c>
      <c r="S5973" s="163">
        <v>1</v>
      </c>
      <c r="T5973" s="103" t="s">
        <v>264</v>
      </c>
      <c r="U5973" s="160" t="s">
        <v>262</v>
      </c>
      <c r="V5973" s="160" t="s">
        <v>262</v>
      </c>
      <c r="W5973" s="159"/>
      <c r="X5973" s="159"/>
    </row>
    <row r="5974" spans="1:24" ht="41.25">
      <c r="A5974" s="155">
        <f>A5973+1</f>
        <v>5972</v>
      </c>
      <c r="B5974" s="160" t="s">
        <v>539</v>
      </c>
      <c r="C5974" s="159">
        <v>2023</v>
      </c>
      <c r="D5974" s="160" t="s">
        <v>28</v>
      </c>
      <c r="E5974" s="160" t="s">
        <v>267</v>
      </c>
      <c r="F5974" s="268" t="s">
        <v>1047</v>
      </c>
      <c r="G5974" s="160" t="s">
        <v>5354</v>
      </c>
      <c r="H5974" s="161" t="s">
        <v>42</v>
      </c>
      <c r="I5974" s="160" t="s">
        <v>32</v>
      </c>
      <c r="J5974" s="160" t="s">
        <v>33</v>
      </c>
      <c r="K5974" s="240" t="s">
        <v>34</v>
      </c>
      <c r="L5974" s="241" t="s">
        <v>34</v>
      </c>
      <c r="M5974" s="241" t="s">
        <v>34</v>
      </c>
      <c r="N5974" s="241" t="s">
        <v>34</v>
      </c>
      <c r="O5974" s="241" t="s">
        <v>34</v>
      </c>
      <c r="P5974" s="241" t="s">
        <v>34</v>
      </c>
      <c r="Q5974" s="159" t="s">
        <v>34</v>
      </c>
      <c r="R5974" s="100" t="s">
        <v>34</v>
      </c>
      <c r="S5974" s="163">
        <v>1</v>
      </c>
      <c r="T5974" s="103" t="s">
        <v>269</v>
      </c>
      <c r="U5974" s="160" t="s">
        <v>534</v>
      </c>
      <c r="V5974" s="160" t="s">
        <v>534</v>
      </c>
      <c r="W5974" s="159"/>
      <c r="X5974" s="159"/>
    </row>
    <row r="5975" spans="1:24" ht="41.25">
      <c r="A5975" s="155">
        <f>A5974+1</f>
        <v>5973</v>
      </c>
      <c r="B5975" s="160" t="s">
        <v>539</v>
      </c>
      <c r="C5975" s="159">
        <v>2023</v>
      </c>
      <c r="D5975" s="160" t="s">
        <v>28</v>
      </c>
      <c r="E5975" s="160" t="s">
        <v>270</v>
      </c>
      <c r="F5975" s="268" t="s">
        <v>6555</v>
      </c>
      <c r="G5975" s="160" t="s">
        <v>31</v>
      </c>
      <c r="H5975" s="161" t="s">
        <v>42</v>
      </c>
      <c r="I5975" s="160" t="s">
        <v>32</v>
      </c>
      <c r="J5975" s="160" t="s">
        <v>33</v>
      </c>
      <c r="K5975" s="240" t="s">
        <v>34</v>
      </c>
      <c r="L5975" s="241" t="s">
        <v>34</v>
      </c>
      <c r="M5975" s="241" t="s">
        <v>34</v>
      </c>
      <c r="N5975" s="241" t="s">
        <v>34</v>
      </c>
      <c r="O5975" s="241" t="s">
        <v>34</v>
      </c>
      <c r="P5975" s="241" t="s">
        <v>34</v>
      </c>
      <c r="Q5975" s="159" t="s">
        <v>34</v>
      </c>
      <c r="R5975" s="100" t="s">
        <v>48</v>
      </c>
      <c r="S5975" s="163">
        <v>1</v>
      </c>
      <c r="T5975" s="103" t="s">
        <v>272</v>
      </c>
      <c r="U5975" s="160" t="s">
        <v>536</v>
      </c>
      <c r="V5975" s="160" t="s">
        <v>273</v>
      </c>
      <c r="W5975" s="159"/>
      <c r="X5975" s="159"/>
    </row>
    <row r="5976" spans="1:24" ht="41.25">
      <c r="A5976" s="155">
        <f>A5975+1</f>
        <v>5974</v>
      </c>
      <c r="B5976" s="160" t="s">
        <v>539</v>
      </c>
      <c r="C5976" s="159">
        <v>2023</v>
      </c>
      <c r="D5976" s="160" t="s">
        <v>28</v>
      </c>
      <c r="E5976" s="160" t="s">
        <v>270</v>
      </c>
      <c r="F5976" s="268" t="s">
        <v>6556</v>
      </c>
      <c r="G5976" s="160" t="s">
        <v>31</v>
      </c>
      <c r="H5976" s="161" t="s">
        <v>42</v>
      </c>
      <c r="I5976" s="160" t="s">
        <v>32</v>
      </c>
      <c r="J5976" s="160" t="s">
        <v>33</v>
      </c>
      <c r="K5976" s="240" t="s">
        <v>34</v>
      </c>
      <c r="L5976" s="241" t="s">
        <v>34</v>
      </c>
      <c r="M5976" s="241" t="s">
        <v>34</v>
      </c>
      <c r="N5976" s="241" t="s">
        <v>34</v>
      </c>
      <c r="O5976" s="241" t="s">
        <v>34</v>
      </c>
      <c r="P5976" s="241" t="s">
        <v>34</v>
      </c>
      <c r="Q5976" s="159" t="s">
        <v>34</v>
      </c>
      <c r="R5976" s="100" t="s">
        <v>48</v>
      </c>
      <c r="S5976" s="163">
        <v>1</v>
      </c>
      <c r="T5976" s="103" t="s">
        <v>272</v>
      </c>
      <c r="U5976" s="160" t="s">
        <v>536</v>
      </c>
      <c r="V5976" s="160" t="s">
        <v>2303</v>
      </c>
      <c r="W5976" s="159"/>
      <c r="X5976" s="159"/>
    </row>
    <row r="5977" spans="1:24" ht="51">
      <c r="A5977" s="155">
        <f>A5976+1</f>
        <v>5975</v>
      </c>
      <c r="B5977" s="160" t="s">
        <v>539</v>
      </c>
      <c r="C5977" s="159">
        <v>2023</v>
      </c>
      <c r="D5977" s="160" t="s">
        <v>28</v>
      </c>
      <c r="E5977" s="160" t="s">
        <v>270</v>
      </c>
      <c r="F5977" s="268" t="s">
        <v>6557</v>
      </c>
      <c r="G5977" s="160" t="s">
        <v>31</v>
      </c>
      <c r="H5977" s="161" t="s">
        <v>42</v>
      </c>
      <c r="I5977" s="160" t="s">
        <v>32</v>
      </c>
      <c r="J5977" s="160" t="s">
        <v>33</v>
      </c>
      <c r="K5977" s="240" t="s">
        <v>34</v>
      </c>
      <c r="L5977" s="241" t="s">
        <v>34</v>
      </c>
      <c r="M5977" s="241" t="s">
        <v>34</v>
      </c>
      <c r="N5977" s="241" t="s">
        <v>34</v>
      </c>
      <c r="O5977" s="241" t="s">
        <v>34</v>
      </c>
      <c r="P5977" s="241" t="s">
        <v>34</v>
      </c>
      <c r="Q5977" s="159" t="s">
        <v>34</v>
      </c>
      <c r="R5977" s="100" t="s">
        <v>48</v>
      </c>
      <c r="S5977" s="163">
        <v>1</v>
      </c>
      <c r="T5977" s="103" t="s">
        <v>272</v>
      </c>
      <c r="U5977" s="160" t="s">
        <v>536</v>
      </c>
      <c r="V5977" s="160" t="s">
        <v>276</v>
      </c>
      <c r="W5977" s="159"/>
      <c r="X5977" s="159"/>
    </row>
    <row r="5978" spans="1:24" ht="41.25">
      <c r="A5978" s="155">
        <f>A5977+1</f>
        <v>5976</v>
      </c>
      <c r="B5978" s="160" t="s">
        <v>6558</v>
      </c>
      <c r="C5978" s="159">
        <v>2023</v>
      </c>
      <c r="D5978" s="160" t="s">
        <v>28</v>
      </c>
      <c r="E5978" s="160" t="s">
        <v>270</v>
      </c>
      <c r="F5978" s="268" t="s">
        <v>5875</v>
      </c>
      <c r="G5978" s="160" t="s">
        <v>31</v>
      </c>
      <c r="H5978" s="161" t="s">
        <v>42</v>
      </c>
      <c r="I5978" s="160" t="s">
        <v>32</v>
      </c>
      <c r="J5978" s="160" t="s">
        <v>33</v>
      </c>
      <c r="K5978" s="240" t="s">
        <v>34</v>
      </c>
      <c r="L5978" s="241" t="s">
        <v>34</v>
      </c>
      <c r="M5978" s="241" t="s">
        <v>34</v>
      </c>
      <c r="N5978" s="241" t="s">
        <v>34</v>
      </c>
      <c r="O5978" s="241" t="s">
        <v>48</v>
      </c>
      <c r="P5978" s="241" t="s">
        <v>34</v>
      </c>
      <c r="Q5978" s="159" t="s">
        <v>34</v>
      </c>
      <c r="R5978" s="100" t="s">
        <v>34</v>
      </c>
      <c r="S5978" s="163">
        <v>1</v>
      </c>
      <c r="T5978" s="103" t="s">
        <v>35</v>
      </c>
      <c r="U5978" s="160" t="s">
        <v>5613</v>
      </c>
      <c r="V5978" s="160" t="s">
        <v>5613</v>
      </c>
      <c r="W5978" s="159"/>
      <c r="X5978" s="159"/>
    </row>
    <row r="5979" spans="1:24" ht="30.75">
      <c r="A5979" s="155">
        <f>A5978+1</f>
        <v>5977</v>
      </c>
      <c r="B5979" s="160" t="s">
        <v>6558</v>
      </c>
      <c r="C5979" s="159">
        <v>2023</v>
      </c>
      <c r="D5979" s="160" t="s">
        <v>28</v>
      </c>
      <c r="E5979" s="160" t="s">
        <v>29</v>
      </c>
      <c r="F5979" s="268" t="s">
        <v>6559</v>
      </c>
      <c r="G5979" s="160" t="s">
        <v>31</v>
      </c>
      <c r="H5979" s="161" t="s">
        <v>29</v>
      </c>
      <c r="I5979" s="160" t="s">
        <v>32</v>
      </c>
      <c r="J5979" s="160" t="s">
        <v>33</v>
      </c>
      <c r="K5979" s="240" t="s">
        <v>34</v>
      </c>
      <c r="L5979" s="241" t="s">
        <v>34</v>
      </c>
      <c r="M5979" s="241" t="s">
        <v>34</v>
      </c>
      <c r="N5979" s="241" t="s">
        <v>34</v>
      </c>
      <c r="O5979" s="241" t="s">
        <v>48</v>
      </c>
      <c r="P5979" s="241" t="s">
        <v>34</v>
      </c>
      <c r="Q5979" s="159" t="s">
        <v>34</v>
      </c>
      <c r="R5979" s="100" t="s">
        <v>34</v>
      </c>
      <c r="S5979" s="163">
        <v>1</v>
      </c>
      <c r="T5979" s="103" t="s">
        <v>35</v>
      </c>
      <c r="U5979" s="160" t="s">
        <v>28</v>
      </c>
      <c r="V5979" s="160" t="s">
        <v>29</v>
      </c>
      <c r="W5979" s="159"/>
      <c r="X5979" s="159"/>
    </row>
    <row r="5980" spans="1:24" ht="41.25">
      <c r="A5980" s="155">
        <f>A5979+1</f>
        <v>5978</v>
      </c>
      <c r="B5980" s="160" t="s">
        <v>6558</v>
      </c>
      <c r="C5980" s="159">
        <v>2023</v>
      </c>
      <c r="D5980" s="160" t="s">
        <v>28</v>
      </c>
      <c r="E5980" s="160" t="s">
        <v>29</v>
      </c>
      <c r="F5980" s="268" t="s">
        <v>6560</v>
      </c>
      <c r="G5980" s="160" t="s">
        <v>31</v>
      </c>
      <c r="H5980" s="161" t="s">
        <v>29</v>
      </c>
      <c r="I5980" s="160" t="s">
        <v>32</v>
      </c>
      <c r="J5980" s="160" t="s">
        <v>33</v>
      </c>
      <c r="K5980" s="240" t="s">
        <v>34</v>
      </c>
      <c r="L5980" s="241" t="s">
        <v>34</v>
      </c>
      <c r="M5980" s="241" t="s">
        <v>34</v>
      </c>
      <c r="N5980" s="241" t="s">
        <v>34</v>
      </c>
      <c r="O5980" s="241" t="s">
        <v>34</v>
      </c>
      <c r="P5980" s="241" t="s">
        <v>34</v>
      </c>
      <c r="Q5980" s="159" t="s">
        <v>34</v>
      </c>
      <c r="R5980" s="100" t="s">
        <v>48</v>
      </c>
      <c r="S5980" s="163">
        <v>1</v>
      </c>
      <c r="T5980" s="103" t="s">
        <v>35</v>
      </c>
      <c r="U5980" s="160" t="s">
        <v>28</v>
      </c>
      <c r="V5980" s="160" t="s">
        <v>29</v>
      </c>
      <c r="W5980" s="159"/>
      <c r="X5980" s="159"/>
    </row>
    <row r="5981" spans="1:24" ht="30.75">
      <c r="A5981" s="155">
        <f>A5980+1</f>
        <v>5979</v>
      </c>
      <c r="B5981" s="160" t="s">
        <v>6558</v>
      </c>
      <c r="C5981" s="159">
        <v>2023</v>
      </c>
      <c r="D5981" s="160" t="s">
        <v>28</v>
      </c>
      <c r="E5981" s="160" t="s">
        <v>37</v>
      </c>
      <c r="F5981" s="268" t="s">
        <v>6561</v>
      </c>
      <c r="G5981" s="160" t="s">
        <v>31</v>
      </c>
      <c r="H5981" s="161" t="s">
        <v>39</v>
      </c>
      <c r="I5981" s="160" t="s">
        <v>32</v>
      </c>
      <c r="J5981" s="160" t="s">
        <v>33</v>
      </c>
      <c r="K5981" s="240" t="s">
        <v>34</v>
      </c>
      <c r="L5981" s="241" t="s">
        <v>34</v>
      </c>
      <c r="M5981" s="241" t="s">
        <v>34</v>
      </c>
      <c r="N5981" s="241" t="s">
        <v>34</v>
      </c>
      <c r="O5981" s="241" t="s">
        <v>34</v>
      </c>
      <c r="P5981" s="241" t="s">
        <v>34</v>
      </c>
      <c r="Q5981" s="159" t="s">
        <v>34</v>
      </c>
      <c r="R5981" s="100" t="s">
        <v>48</v>
      </c>
      <c r="S5981" s="163">
        <v>1</v>
      </c>
      <c r="T5981" s="103" t="s">
        <v>35</v>
      </c>
      <c r="U5981" s="160" t="s">
        <v>28</v>
      </c>
      <c r="V5981" s="160" t="s">
        <v>37</v>
      </c>
      <c r="W5981" s="159"/>
      <c r="X5981" s="159"/>
    </row>
    <row r="5982" spans="1:24" ht="30.75">
      <c r="A5982" s="155">
        <f>A5981+1</f>
        <v>5980</v>
      </c>
      <c r="B5982" s="160" t="s">
        <v>6558</v>
      </c>
      <c r="C5982" s="159">
        <v>2023</v>
      </c>
      <c r="D5982" s="160" t="s">
        <v>28</v>
      </c>
      <c r="E5982" s="160" t="s">
        <v>37</v>
      </c>
      <c r="F5982" s="268" t="s">
        <v>6562</v>
      </c>
      <c r="G5982" s="160" t="s">
        <v>31</v>
      </c>
      <c r="H5982" s="161" t="s">
        <v>39</v>
      </c>
      <c r="I5982" s="160" t="s">
        <v>32</v>
      </c>
      <c r="J5982" s="160" t="s">
        <v>33</v>
      </c>
      <c r="K5982" s="240" t="s">
        <v>34</v>
      </c>
      <c r="L5982" s="241" t="s">
        <v>34</v>
      </c>
      <c r="M5982" s="241" t="s">
        <v>34</v>
      </c>
      <c r="N5982" s="241" t="s">
        <v>34</v>
      </c>
      <c r="O5982" s="241" t="s">
        <v>34</v>
      </c>
      <c r="P5982" s="241" t="s">
        <v>34</v>
      </c>
      <c r="Q5982" s="159" t="s">
        <v>48</v>
      </c>
      <c r="R5982" s="100" t="s">
        <v>48</v>
      </c>
      <c r="S5982" s="163">
        <v>1</v>
      </c>
      <c r="T5982" s="103" t="s">
        <v>35</v>
      </c>
      <c r="U5982" s="160" t="s">
        <v>28</v>
      </c>
      <c r="V5982" s="160" t="s">
        <v>37</v>
      </c>
      <c r="W5982" s="159"/>
      <c r="X5982" s="159"/>
    </row>
    <row r="5983" spans="1:24" ht="30.75">
      <c r="A5983" s="155">
        <f>A5982+1</f>
        <v>5981</v>
      </c>
      <c r="B5983" s="160" t="s">
        <v>6558</v>
      </c>
      <c r="C5983" s="159">
        <v>2023</v>
      </c>
      <c r="D5983" s="160" t="s">
        <v>28</v>
      </c>
      <c r="E5983" s="160" t="s">
        <v>40</v>
      </c>
      <c r="F5983" s="268" t="s">
        <v>6563</v>
      </c>
      <c r="G5983" s="160" t="s">
        <v>31</v>
      </c>
      <c r="H5983" s="161" t="s">
        <v>42</v>
      </c>
      <c r="I5983" s="160" t="s">
        <v>32</v>
      </c>
      <c r="J5983" s="160" t="s">
        <v>33</v>
      </c>
      <c r="K5983" s="240" t="s">
        <v>34</v>
      </c>
      <c r="L5983" s="241" t="s">
        <v>34</v>
      </c>
      <c r="M5983" s="241" t="s">
        <v>34</v>
      </c>
      <c r="N5983" s="241" t="s">
        <v>34</v>
      </c>
      <c r="O5983" s="241" t="s">
        <v>34</v>
      </c>
      <c r="P5983" s="241" t="s">
        <v>34</v>
      </c>
      <c r="Q5983" s="159" t="s">
        <v>34</v>
      </c>
      <c r="R5983" s="100" t="s">
        <v>34</v>
      </c>
      <c r="S5983" s="163">
        <v>1</v>
      </c>
      <c r="T5983" s="103" t="s">
        <v>35</v>
      </c>
      <c r="U5983" s="160" t="s">
        <v>28</v>
      </c>
      <c r="V5983" s="160" t="s">
        <v>43</v>
      </c>
      <c r="W5983" s="159"/>
      <c r="X5983" s="159"/>
    </row>
    <row r="5984" spans="1:24" ht="30.75">
      <c r="A5984" s="155">
        <f>A5983+1</f>
        <v>5982</v>
      </c>
      <c r="B5984" s="160" t="s">
        <v>6558</v>
      </c>
      <c r="C5984" s="159">
        <v>2023</v>
      </c>
      <c r="D5984" s="160" t="s">
        <v>28</v>
      </c>
      <c r="E5984" s="160" t="s">
        <v>40</v>
      </c>
      <c r="F5984" s="268" t="s">
        <v>6564</v>
      </c>
      <c r="G5984" s="160" t="s">
        <v>31</v>
      </c>
      <c r="H5984" s="161" t="s">
        <v>42</v>
      </c>
      <c r="I5984" s="160" t="s">
        <v>32</v>
      </c>
      <c r="J5984" s="160" t="s">
        <v>33</v>
      </c>
      <c r="K5984" s="240" t="s">
        <v>34</v>
      </c>
      <c r="L5984" s="241" t="s">
        <v>34</v>
      </c>
      <c r="M5984" s="241" t="s">
        <v>34</v>
      </c>
      <c r="N5984" s="241" t="s">
        <v>34</v>
      </c>
      <c r="O5984" s="241" t="s">
        <v>34</v>
      </c>
      <c r="P5984" s="241" t="s">
        <v>34</v>
      </c>
      <c r="Q5984" s="159" t="s">
        <v>34</v>
      </c>
      <c r="R5984" s="100" t="s">
        <v>34</v>
      </c>
      <c r="S5984" s="163">
        <v>1</v>
      </c>
      <c r="T5984" s="103" t="s">
        <v>35</v>
      </c>
      <c r="U5984" s="160" t="s">
        <v>28</v>
      </c>
      <c r="V5984" s="160" t="s">
        <v>43</v>
      </c>
      <c r="W5984" s="159"/>
      <c r="X5984" s="159"/>
    </row>
    <row r="5985" spans="1:24" ht="30.75">
      <c r="A5985" s="155">
        <f>A5984+1</f>
        <v>5983</v>
      </c>
      <c r="B5985" s="160" t="s">
        <v>6558</v>
      </c>
      <c r="C5985" s="159">
        <v>2023</v>
      </c>
      <c r="D5985" s="160" t="s">
        <v>28</v>
      </c>
      <c r="E5985" s="160" t="s">
        <v>44</v>
      </c>
      <c r="F5985" s="268" t="s">
        <v>6565</v>
      </c>
      <c r="G5985" s="160" t="s">
        <v>31</v>
      </c>
      <c r="H5985" s="161" t="s">
        <v>46</v>
      </c>
      <c r="I5985" s="160" t="s">
        <v>32</v>
      </c>
      <c r="J5985" s="160" t="s">
        <v>47</v>
      </c>
      <c r="K5985" s="240" t="s">
        <v>34</v>
      </c>
      <c r="L5985" s="241" t="s">
        <v>34</v>
      </c>
      <c r="M5985" s="241" t="s">
        <v>34</v>
      </c>
      <c r="N5985" s="241" t="s">
        <v>34</v>
      </c>
      <c r="O5985" s="241" t="s">
        <v>34</v>
      </c>
      <c r="P5985" s="241" t="s">
        <v>34</v>
      </c>
      <c r="Q5985" s="159" t="s">
        <v>48</v>
      </c>
      <c r="R5985" s="100" t="s">
        <v>48</v>
      </c>
      <c r="S5985" s="163">
        <v>1</v>
      </c>
      <c r="T5985" s="103" t="s">
        <v>35</v>
      </c>
      <c r="U5985" s="160" t="s">
        <v>28</v>
      </c>
      <c r="V5985" s="160" t="s">
        <v>46</v>
      </c>
      <c r="W5985" s="159"/>
      <c r="X5985" s="159"/>
    </row>
    <row r="5986" spans="1:24" ht="30.75">
      <c r="A5986" s="155">
        <f>A5985+1</f>
        <v>5984</v>
      </c>
      <c r="B5986" s="160" t="s">
        <v>6558</v>
      </c>
      <c r="C5986" s="159">
        <v>2023</v>
      </c>
      <c r="D5986" s="160" t="s">
        <v>28</v>
      </c>
      <c r="E5986" s="160" t="s">
        <v>44</v>
      </c>
      <c r="F5986" s="268" t="s">
        <v>6566</v>
      </c>
      <c r="G5986" s="160" t="s">
        <v>31</v>
      </c>
      <c r="H5986" s="161" t="s">
        <v>46</v>
      </c>
      <c r="I5986" s="160" t="s">
        <v>32</v>
      </c>
      <c r="J5986" s="160" t="s">
        <v>47</v>
      </c>
      <c r="K5986" s="240" t="s">
        <v>34</v>
      </c>
      <c r="L5986" s="241" t="s">
        <v>34</v>
      </c>
      <c r="M5986" s="241" t="s">
        <v>48</v>
      </c>
      <c r="N5986" s="241" t="s">
        <v>34</v>
      </c>
      <c r="O5986" s="241" t="s">
        <v>48</v>
      </c>
      <c r="P5986" s="241" t="s">
        <v>34</v>
      </c>
      <c r="Q5986" s="159" t="s">
        <v>34</v>
      </c>
      <c r="R5986" s="100" t="s">
        <v>34</v>
      </c>
      <c r="S5986" s="163">
        <v>1</v>
      </c>
      <c r="T5986" s="103" t="s">
        <v>35</v>
      </c>
      <c r="U5986" s="160" t="s">
        <v>28</v>
      </c>
      <c r="V5986" s="160" t="s">
        <v>46</v>
      </c>
      <c r="W5986" s="159"/>
      <c r="X5986" s="159"/>
    </row>
    <row r="5987" spans="1:24" ht="30.75">
      <c r="A5987" s="155">
        <f>A5986+1</f>
        <v>5985</v>
      </c>
      <c r="B5987" s="160" t="s">
        <v>6558</v>
      </c>
      <c r="C5987" s="159">
        <v>2023</v>
      </c>
      <c r="D5987" s="160" t="s">
        <v>28</v>
      </c>
      <c r="E5987" s="160" t="s">
        <v>44</v>
      </c>
      <c r="F5987" s="268" t="s">
        <v>6567</v>
      </c>
      <c r="G5987" s="160" t="s">
        <v>31</v>
      </c>
      <c r="H5987" s="161" t="s">
        <v>46</v>
      </c>
      <c r="I5987" s="160" t="s">
        <v>32</v>
      </c>
      <c r="J5987" s="160" t="s">
        <v>47</v>
      </c>
      <c r="K5987" s="240" t="s">
        <v>34</v>
      </c>
      <c r="L5987" s="241" t="s">
        <v>34</v>
      </c>
      <c r="M5987" s="241" t="s">
        <v>34</v>
      </c>
      <c r="N5987" s="241" t="s">
        <v>34</v>
      </c>
      <c r="O5987" s="241" t="s">
        <v>34</v>
      </c>
      <c r="P5987" s="241" t="s">
        <v>34</v>
      </c>
      <c r="Q5987" s="159" t="s">
        <v>34</v>
      </c>
      <c r="R5987" s="100" t="s">
        <v>34</v>
      </c>
      <c r="S5987" s="163">
        <v>1</v>
      </c>
      <c r="T5987" s="103" t="s">
        <v>35</v>
      </c>
      <c r="U5987" s="160" t="s">
        <v>28</v>
      </c>
      <c r="V5987" s="160" t="s">
        <v>46</v>
      </c>
      <c r="W5987" s="159"/>
      <c r="X5987" s="159"/>
    </row>
    <row r="5988" spans="1:24" ht="30.75">
      <c r="A5988" s="155">
        <f>A5987+1</f>
        <v>5986</v>
      </c>
      <c r="B5988" s="160" t="s">
        <v>6558</v>
      </c>
      <c r="C5988" s="159">
        <v>2023</v>
      </c>
      <c r="D5988" s="160" t="s">
        <v>28</v>
      </c>
      <c r="E5988" s="160" t="s">
        <v>57</v>
      </c>
      <c r="F5988" s="268" t="s">
        <v>6568</v>
      </c>
      <c r="G5988" s="160" t="s">
        <v>31</v>
      </c>
      <c r="H5988" s="161" t="s">
        <v>50</v>
      </c>
      <c r="I5988" s="160" t="s">
        <v>32</v>
      </c>
      <c r="J5988" s="160" t="s">
        <v>59</v>
      </c>
      <c r="K5988" s="240" t="s">
        <v>48</v>
      </c>
      <c r="L5988" s="241" t="s">
        <v>34</v>
      </c>
      <c r="M5988" s="241" t="s">
        <v>48</v>
      </c>
      <c r="N5988" s="241" t="s">
        <v>34</v>
      </c>
      <c r="O5988" s="241" t="s">
        <v>34</v>
      </c>
      <c r="P5988" s="241" t="s">
        <v>34</v>
      </c>
      <c r="Q5988" s="159" t="s">
        <v>48</v>
      </c>
      <c r="R5988" s="100" t="s">
        <v>48</v>
      </c>
      <c r="S5988" s="163">
        <v>1</v>
      </c>
      <c r="T5988" s="103" t="s">
        <v>35</v>
      </c>
      <c r="U5988" s="160" t="s">
        <v>28</v>
      </c>
      <c r="V5988" s="160" t="s">
        <v>57</v>
      </c>
      <c r="W5988" s="159"/>
      <c r="X5988" s="159"/>
    </row>
    <row r="5989" spans="1:24" ht="30.75">
      <c r="A5989" s="155">
        <f>A5988+1</f>
        <v>5987</v>
      </c>
      <c r="B5989" s="160" t="s">
        <v>6558</v>
      </c>
      <c r="C5989" s="159">
        <v>2023</v>
      </c>
      <c r="D5989" s="160" t="s">
        <v>28</v>
      </c>
      <c r="E5989" s="160" t="s">
        <v>57</v>
      </c>
      <c r="F5989" s="268" t="s">
        <v>6569</v>
      </c>
      <c r="G5989" s="160" t="s">
        <v>31</v>
      </c>
      <c r="H5989" s="161" t="s">
        <v>50</v>
      </c>
      <c r="I5989" s="160" t="s">
        <v>32</v>
      </c>
      <c r="J5989" s="160" t="s">
        <v>59</v>
      </c>
      <c r="K5989" s="240" t="s">
        <v>48</v>
      </c>
      <c r="L5989" s="241" t="s">
        <v>34</v>
      </c>
      <c r="M5989" s="241" t="s">
        <v>48</v>
      </c>
      <c r="N5989" s="241" t="s">
        <v>34</v>
      </c>
      <c r="O5989" s="241" t="s">
        <v>34</v>
      </c>
      <c r="P5989" s="241" t="s">
        <v>34</v>
      </c>
      <c r="Q5989" s="159" t="s">
        <v>48</v>
      </c>
      <c r="R5989" s="100" t="s">
        <v>48</v>
      </c>
      <c r="S5989" s="163">
        <v>1</v>
      </c>
      <c r="T5989" s="103" t="s">
        <v>35</v>
      </c>
      <c r="U5989" s="160" t="s">
        <v>28</v>
      </c>
      <c r="V5989" s="160" t="s">
        <v>57</v>
      </c>
      <c r="W5989" s="159"/>
      <c r="X5989" s="159"/>
    </row>
    <row r="5990" spans="1:24" ht="30.75">
      <c r="A5990" s="155">
        <f>A5989+1</f>
        <v>5988</v>
      </c>
      <c r="B5990" s="160" t="s">
        <v>6558</v>
      </c>
      <c r="C5990" s="159">
        <v>2023</v>
      </c>
      <c r="D5990" s="160" t="s">
        <v>28</v>
      </c>
      <c r="E5990" s="160" t="s">
        <v>57</v>
      </c>
      <c r="F5990" s="268" t="s">
        <v>6570</v>
      </c>
      <c r="G5990" s="160" t="s">
        <v>31</v>
      </c>
      <c r="H5990" s="161" t="s">
        <v>50</v>
      </c>
      <c r="I5990" s="160" t="s">
        <v>32</v>
      </c>
      <c r="J5990" s="160" t="s">
        <v>59</v>
      </c>
      <c r="K5990" s="240" t="s">
        <v>34</v>
      </c>
      <c r="L5990" s="241" t="s">
        <v>34</v>
      </c>
      <c r="M5990" s="241" t="s">
        <v>34</v>
      </c>
      <c r="N5990" s="241" t="s">
        <v>34</v>
      </c>
      <c r="O5990" s="241" t="s">
        <v>34</v>
      </c>
      <c r="P5990" s="241" t="s">
        <v>34</v>
      </c>
      <c r="Q5990" s="159" t="s">
        <v>48</v>
      </c>
      <c r="R5990" s="100" t="s">
        <v>48</v>
      </c>
      <c r="S5990" s="163">
        <v>1</v>
      </c>
      <c r="T5990" s="103" t="s">
        <v>35</v>
      </c>
      <c r="U5990" s="160" t="s">
        <v>28</v>
      </c>
      <c r="V5990" s="160" t="s">
        <v>57</v>
      </c>
      <c r="W5990" s="159"/>
      <c r="X5990" s="159"/>
    </row>
    <row r="5991" spans="1:24" ht="30.75">
      <c r="A5991" s="155">
        <f>A5990+1</f>
        <v>5989</v>
      </c>
      <c r="B5991" s="160" t="s">
        <v>6558</v>
      </c>
      <c r="C5991" s="159">
        <v>2023</v>
      </c>
      <c r="D5991" s="160" t="s">
        <v>28</v>
      </c>
      <c r="E5991" s="160" t="s">
        <v>60</v>
      </c>
      <c r="F5991" s="268" t="s">
        <v>6571</v>
      </c>
      <c r="G5991" s="160" t="s">
        <v>31</v>
      </c>
      <c r="H5991" s="161" t="s">
        <v>42</v>
      </c>
      <c r="I5991" s="160" t="s">
        <v>32</v>
      </c>
      <c r="J5991" s="160" t="s">
        <v>33</v>
      </c>
      <c r="K5991" s="240" t="s">
        <v>34</v>
      </c>
      <c r="L5991" s="241" t="s">
        <v>34</v>
      </c>
      <c r="M5991" s="241" t="s">
        <v>34</v>
      </c>
      <c r="N5991" s="241" t="s">
        <v>34</v>
      </c>
      <c r="O5991" s="241" t="s">
        <v>34</v>
      </c>
      <c r="P5991" s="241" t="s">
        <v>34</v>
      </c>
      <c r="Q5991" s="159" t="s">
        <v>34</v>
      </c>
      <c r="R5991" s="100" t="s">
        <v>34</v>
      </c>
      <c r="S5991" s="163">
        <v>1</v>
      </c>
      <c r="T5991" s="103" t="s">
        <v>35</v>
      </c>
      <c r="U5991" s="160" t="s">
        <v>28</v>
      </c>
      <c r="V5991" s="160" t="s">
        <v>6572</v>
      </c>
      <c r="W5991" s="159"/>
      <c r="X5991" s="159"/>
    </row>
    <row r="5992" spans="1:24" ht="30.75">
      <c r="A5992" s="155">
        <f>A5991+1</f>
        <v>5990</v>
      </c>
      <c r="B5992" s="160" t="s">
        <v>6558</v>
      </c>
      <c r="C5992" s="159">
        <v>2023</v>
      </c>
      <c r="D5992" s="160" t="s">
        <v>28</v>
      </c>
      <c r="E5992" s="160" t="s">
        <v>60</v>
      </c>
      <c r="F5992" s="268" t="s">
        <v>6573</v>
      </c>
      <c r="G5992" s="160" t="s">
        <v>31</v>
      </c>
      <c r="H5992" s="161" t="s">
        <v>42</v>
      </c>
      <c r="I5992" s="160" t="s">
        <v>32</v>
      </c>
      <c r="J5992" s="160" t="s">
        <v>33</v>
      </c>
      <c r="K5992" s="240" t="s">
        <v>34</v>
      </c>
      <c r="L5992" s="241" t="s">
        <v>34</v>
      </c>
      <c r="M5992" s="241" t="s">
        <v>34</v>
      </c>
      <c r="N5992" s="241" t="s">
        <v>34</v>
      </c>
      <c r="O5992" s="241" t="s">
        <v>34</v>
      </c>
      <c r="P5992" s="241" t="s">
        <v>34</v>
      </c>
      <c r="Q5992" s="159" t="s">
        <v>34</v>
      </c>
      <c r="R5992" s="100" t="s">
        <v>34</v>
      </c>
      <c r="S5992" s="163">
        <v>1</v>
      </c>
      <c r="T5992" s="103" t="s">
        <v>35</v>
      </c>
      <c r="U5992" s="160" t="s">
        <v>28</v>
      </c>
      <c r="V5992" s="160" t="s">
        <v>6572</v>
      </c>
      <c r="W5992" s="159"/>
      <c r="X5992" s="159"/>
    </row>
    <row r="5993" spans="1:24" ht="30.75">
      <c r="A5993" s="155">
        <f>A5992+1</f>
        <v>5991</v>
      </c>
      <c r="B5993" s="160" t="s">
        <v>6558</v>
      </c>
      <c r="C5993" s="159">
        <v>2023</v>
      </c>
      <c r="D5993" s="160" t="s">
        <v>28</v>
      </c>
      <c r="E5993" s="160" t="s">
        <v>60</v>
      </c>
      <c r="F5993" s="268" t="s">
        <v>6574</v>
      </c>
      <c r="G5993" s="160" t="s">
        <v>31</v>
      </c>
      <c r="H5993" s="161" t="s">
        <v>42</v>
      </c>
      <c r="I5993" s="160" t="s">
        <v>32</v>
      </c>
      <c r="J5993" s="160" t="s">
        <v>33</v>
      </c>
      <c r="K5993" s="240" t="s">
        <v>34</v>
      </c>
      <c r="L5993" s="241" t="s">
        <v>34</v>
      </c>
      <c r="M5993" s="241" t="s">
        <v>34</v>
      </c>
      <c r="N5993" s="241" t="s">
        <v>34</v>
      </c>
      <c r="O5993" s="241" t="s">
        <v>34</v>
      </c>
      <c r="P5993" s="241" t="s">
        <v>34</v>
      </c>
      <c r="Q5993" s="159" t="s">
        <v>34</v>
      </c>
      <c r="R5993" s="100" t="s">
        <v>34</v>
      </c>
      <c r="S5993" s="163">
        <v>1</v>
      </c>
      <c r="T5993" s="103" t="s">
        <v>35</v>
      </c>
      <c r="U5993" s="160" t="s">
        <v>28</v>
      </c>
      <c r="V5993" s="160" t="s">
        <v>6572</v>
      </c>
      <c r="W5993" s="159"/>
      <c r="X5993" s="159"/>
    </row>
    <row r="5994" spans="1:24" ht="30.75">
      <c r="A5994" s="155">
        <f>A5993+1</f>
        <v>5992</v>
      </c>
      <c r="B5994" s="160" t="s">
        <v>6558</v>
      </c>
      <c r="C5994" s="159">
        <v>2023</v>
      </c>
      <c r="D5994" s="160" t="s">
        <v>28</v>
      </c>
      <c r="E5994" s="160" t="s">
        <v>60</v>
      </c>
      <c r="F5994" s="268" t="s">
        <v>6575</v>
      </c>
      <c r="G5994" s="160" t="s">
        <v>31</v>
      </c>
      <c r="H5994" s="161" t="s">
        <v>42</v>
      </c>
      <c r="I5994" s="160" t="s">
        <v>32</v>
      </c>
      <c r="J5994" s="160" t="s">
        <v>33</v>
      </c>
      <c r="K5994" s="240" t="s">
        <v>34</v>
      </c>
      <c r="L5994" s="241" t="s">
        <v>34</v>
      </c>
      <c r="M5994" s="241" t="s">
        <v>34</v>
      </c>
      <c r="N5994" s="241" t="s">
        <v>34</v>
      </c>
      <c r="O5994" s="241" t="s">
        <v>34</v>
      </c>
      <c r="P5994" s="241" t="s">
        <v>34</v>
      </c>
      <c r="Q5994" s="159" t="s">
        <v>34</v>
      </c>
      <c r="R5994" s="100" t="s">
        <v>34</v>
      </c>
      <c r="S5994" s="163">
        <v>1</v>
      </c>
      <c r="T5994" s="103" t="s">
        <v>35</v>
      </c>
      <c r="U5994" s="160" t="s">
        <v>28</v>
      </c>
      <c r="V5994" s="160" t="s">
        <v>6572</v>
      </c>
      <c r="W5994" s="159"/>
      <c r="X5994" s="159"/>
    </row>
    <row r="5995" spans="1:24" ht="41.25">
      <c r="A5995" s="155">
        <f>A5994+1</f>
        <v>5993</v>
      </c>
      <c r="B5995" s="160" t="s">
        <v>6558</v>
      </c>
      <c r="C5995" s="159">
        <v>2023</v>
      </c>
      <c r="D5995" s="160" t="s">
        <v>28</v>
      </c>
      <c r="E5995" s="160" t="s">
        <v>63</v>
      </c>
      <c r="F5995" s="268" t="s">
        <v>6576</v>
      </c>
      <c r="G5995" s="160" t="s">
        <v>193</v>
      </c>
      <c r="H5995" s="161" t="s">
        <v>120</v>
      </c>
      <c r="I5995" s="160" t="s">
        <v>32</v>
      </c>
      <c r="J5995" s="160" t="s">
        <v>33</v>
      </c>
      <c r="K5995" s="240" t="s">
        <v>34</v>
      </c>
      <c r="L5995" s="241" t="s">
        <v>34</v>
      </c>
      <c r="M5995" s="241" t="s">
        <v>34</v>
      </c>
      <c r="N5995" s="241" t="s">
        <v>34</v>
      </c>
      <c r="O5995" s="241" t="s">
        <v>34</v>
      </c>
      <c r="P5995" s="241" t="s">
        <v>34</v>
      </c>
      <c r="Q5995" s="159" t="s">
        <v>34</v>
      </c>
      <c r="R5995" s="100" t="s">
        <v>34</v>
      </c>
      <c r="S5995" s="163">
        <v>1</v>
      </c>
      <c r="T5995" s="103" t="s">
        <v>35</v>
      </c>
      <c r="U5995" s="160" t="s">
        <v>28</v>
      </c>
      <c r="V5995" s="160" t="s">
        <v>63</v>
      </c>
      <c r="W5995" s="159"/>
      <c r="X5995" s="159"/>
    </row>
    <row r="5996" spans="1:24" ht="81">
      <c r="A5996" s="155">
        <f>A5995+1</f>
        <v>5994</v>
      </c>
      <c r="B5996" s="160" t="s">
        <v>6558</v>
      </c>
      <c r="C5996" s="159">
        <v>2023</v>
      </c>
      <c r="D5996" s="160" t="s">
        <v>28</v>
      </c>
      <c r="E5996" s="160" t="s">
        <v>63</v>
      </c>
      <c r="F5996" s="268" t="s">
        <v>5891</v>
      </c>
      <c r="G5996" s="160" t="s">
        <v>426</v>
      </c>
      <c r="H5996" s="161" t="s">
        <v>83</v>
      </c>
      <c r="I5996" s="160" t="s">
        <v>32</v>
      </c>
      <c r="J5996" s="160" t="s">
        <v>33</v>
      </c>
      <c r="K5996" s="240" t="s">
        <v>34</v>
      </c>
      <c r="L5996" s="241" t="s">
        <v>34</v>
      </c>
      <c r="M5996" s="241" t="s">
        <v>34</v>
      </c>
      <c r="N5996" s="241" t="s">
        <v>34</v>
      </c>
      <c r="O5996" s="241" t="s">
        <v>34</v>
      </c>
      <c r="P5996" s="241" t="s">
        <v>34</v>
      </c>
      <c r="Q5996" s="159" t="s">
        <v>34</v>
      </c>
      <c r="R5996" s="100" t="s">
        <v>34</v>
      </c>
      <c r="S5996" s="163">
        <v>1</v>
      </c>
      <c r="T5996" s="103" t="s">
        <v>35</v>
      </c>
      <c r="U5996" s="160" t="s">
        <v>28</v>
      </c>
      <c r="V5996" s="160" t="s">
        <v>63</v>
      </c>
      <c r="W5996" s="159"/>
      <c r="X5996" s="159"/>
    </row>
    <row r="5997" spans="1:24" ht="30.75">
      <c r="A5997" s="155">
        <f>A5996+1</f>
        <v>5995</v>
      </c>
      <c r="B5997" s="160" t="s">
        <v>6558</v>
      </c>
      <c r="C5997" s="159">
        <v>2023</v>
      </c>
      <c r="D5997" s="160" t="s">
        <v>28</v>
      </c>
      <c r="E5997" s="160" t="s">
        <v>267</v>
      </c>
      <c r="F5997" s="268" t="s">
        <v>6577</v>
      </c>
      <c r="G5997" s="160" t="s">
        <v>5354</v>
      </c>
      <c r="H5997" s="161" t="s">
        <v>42</v>
      </c>
      <c r="I5997" s="160" t="s">
        <v>32</v>
      </c>
      <c r="J5997" s="160" t="s">
        <v>33</v>
      </c>
      <c r="K5997" s="240" t="s">
        <v>34</v>
      </c>
      <c r="L5997" s="241" t="s">
        <v>34</v>
      </c>
      <c r="M5997" s="241" t="s">
        <v>34</v>
      </c>
      <c r="N5997" s="241" t="s">
        <v>34</v>
      </c>
      <c r="O5997" s="241" t="s">
        <v>34</v>
      </c>
      <c r="P5997" s="241" t="s">
        <v>34</v>
      </c>
      <c r="Q5997" s="159" t="s">
        <v>34</v>
      </c>
      <c r="R5997" s="100" t="s">
        <v>34</v>
      </c>
      <c r="S5997" s="163">
        <v>1</v>
      </c>
      <c r="T5997" s="103" t="s">
        <v>35</v>
      </c>
      <c r="U5997" s="160" t="s">
        <v>28</v>
      </c>
      <c r="V5997" s="160" t="s">
        <v>267</v>
      </c>
      <c r="W5997" s="159"/>
      <c r="X5997" s="159"/>
    </row>
    <row r="5998" spans="1:24" ht="51">
      <c r="A5998" s="155">
        <f>A5997+1</f>
        <v>5996</v>
      </c>
      <c r="B5998" s="160" t="s">
        <v>6558</v>
      </c>
      <c r="C5998" s="159">
        <v>2023</v>
      </c>
      <c r="D5998" s="160" t="s">
        <v>28</v>
      </c>
      <c r="E5998" s="160" t="s">
        <v>452</v>
      </c>
      <c r="F5998" s="268" t="s">
        <v>6578</v>
      </c>
      <c r="G5998" s="160" t="s">
        <v>31</v>
      </c>
      <c r="H5998" s="161" t="s">
        <v>29</v>
      </c>
      <c r="I5998" s="160" t="s">
        <v>32</v>
      </c>
      <c r="J5998" s="160" t="s">
        <v>454</v>
      </c>
      <c r="K5998" s="240" t="s">
        <v>34</v>
      </c>
      <c r="L5998" s="241" t="s">
        <v>34</v>
      </c>
      <c r="M5998" s="241" t="s">
        <v>34</v>
      </c>
      <c r="N5998" s="241" t="s">
        <v>34</v>
      </c>
      <c r="O5998" s="241" t="s">
        <v>34</v>
      </c>
      <c r="P5998" s="241" t="s">
        <v>34</v>
      </c>
      <c r="Q5998" s="159" t="s">
        <v>34</v>
      </c>
      <c r="R5998" s="100" t="s">
        <v>34</v>
      </c>
      <c r="S5998" s="163">
        <v>1</v>
      </c>
      <c r="T5998" s="103" t="s">
        <v>35</v>
      </c>
      <c r="U5998" s="160" t="s">
        <v>28</v>
      </c>
      <c r="V5998" s="160" t="s">
        <v>455</v>
      </c>
      <c r="W5998" s="159"/>
      <c r="X5998" s="159"/>
    </row>
    <row r="5999" spans="1:24" ht="30.75">
      <c r="A5999" s="155">
        <f>A5998+1</f>
        <v>5997</v>
      </c>
      <c r="B5999" s="160" t="s">
        <v>6558</v>
      </c>
      <c r="C5999" s="159">
        <v>2023</v>
      </c>
      <c r="D5999" s="160" t="s">
        <v>28</v>
      </c>
      <c r="E5999" s="160" t="s">
        <v>452</v>
      </c>
      <c r="F5999" s="268" t="s">
        <v>6579</v>
      </c>
      <c r="G5999" s="160" t="s">
        <v>31</v>
      </c>
      <c r="H5999" s="161" t="s">
        <v>42</v>
      </c>
      <c r="I5999" s="160" t="s">
        <v>32</v>
      </c>
      <c r="J5999" s="160" t="s">
        <v>454</v>
      </c>
      <c r="K5999" s="240" t="s">
        <v>34</v>
      </c>
      <c r="L5999" s="241" t="s">
        <v>34</v>
      </c>
      <c r="M5999" s="241" t="s">
        <v>34</v>
      </c>
      <c r="N5999" s="241" t="s">
        <v>34</v>
      </c>
      <c r="O5999" s="241" t="s">
        <v>34</v>
      </c>
      <c r="P5999" s="241" t="s">
        <v>34</v>
      </c>
      <c r="Q5999" s="159" t="s">
        <v>34</v>
      </c>
      <c r="R5999" s="100" t="s">
        <v>34</v>
      </c>
      <c r="S5999" s="163">
        <v>1</v>
      </c>
      <c r="T5999" s="103" t="s">
        <v>35</v>
      </c>
      <c r="U5999" s="160" t="s">
        <v>28</v>
      </c>
      <c r="V5999" s="160" t="s">
        <v>455</v>
      </c>
      <c r="W5999" s="159"/>
      <c r="X5999" s="159"/>
    </row>
    <row r="6000" spans="1:24" ht="30.75">
      <c r="A6000" s="155">
        <f>A5999+1</f>
        <v>5998</v>
      </c>
      <c r="B6000" s="160" t="s">
        <v>6558</v>
      </c>
      <c r="C6000" s="159">
        <v>2023</v>
      </c>
      <c r="D6000" s="160" t="s">
        <v>28</v>
      </c>
      <c r="E6000" s="160" t="s">
        <v>452</v>
      </c>
      <c r="F6000" s="268" t="s">
        <v>6580</v>
      </c>
      <c r="G6000" s="160" t="s">
        <v>31</v>
      </c>
      <c r="H6000" s="161" t="s">
        <v>39</v>
      </c>
      <c r="I6000" s="160" t="s">
        <v>32</v>
      </c>
      <c r="J6000" s="160" t="s">
        <v>454</v>
      </c>
      <c r="K6000" s="240" t="s">
        <v>34</v>
      </c>
      <c r="L6000" s="241" t="s">
        <v>34</v>
      </c>
      <c r="M6000" s="241" t="s">
        <v>34</v>
      </c>
      <c r="N6000" s="241" t="s">
        <v>34</v>
      </c>
      <c r="O6000" s="241" t="s">
        <v>34</v>
      </c>
      <c r="P6000" s="241" t="s">
        <v>48</v>
      </c>
      <c r="Q6000" s="159" t="s">
        <v>34</v>
      </c>
      <c r="R6000" s="100" t="s">
        <v>48</v>
      </c>
      <c r="S6000" s="163">
        <v>1</v>
      </c>
      <c r="T6000" s="103" t="s">
        <v>35</v>
      </c>
      <c r="U6000" s="160" t="s">
        <v>28</v>
      </c>
      <c r="V6000" s="160" t="s">
        <v>455</v>
      </c>
      <c r="W6000" s="159"/>
      <c r="X6000" s="159"/>
    </row>
    <row r="6001" spans="1:24" ht="30.75">
      <c r="A6001" s="155">
        <f>A6000+1</f>
        <v>5999</v>
      </c>
      <c r="B6001" s="160" t="s">
        <v>6558</v>
      </c>
      <c r="C6001" s="159">
        <v>2023</v>
      </c>
      <c r="D6001" s="160" t="s">
        <v>74</v>
      </c>
      <c r="E6001" s="160" t="s">
        <v>75</v>
      </c>
      <c r="F6001" s="268" t="s">
        <v>6581</v>
      </c>
      <c r="G6001" s="160" t="s">
        <v>31</v>
      </c>
      <c r="H6001" s="161" t="s">
        <v>50</v>
      </c>
      <c r="I6001" s="160" t="s">
        <v>32</v>
      </c>
      <c r="J6001" s="160" t="s">
        <v>3212</v>
      </c>
      <c r="K6001" s="240" t="s">
        <v>34</v>
      </c>
      <c r="L6001" s="241" t="s">
        <v>34</v>
      </c>
      <c r="M6001" s="241" t="s">
        <v>34</v>
      </c>
      <c r="N6001" s="241" t="s">
        <v>34</v>
      </c>
      <c r="O6001" s="241" t="s">
        <v>34</v>
      </c>
      <c r="P6001" s="241" t="s">
        <v>34</v>
      </c>
      <c r="Q6001" s="159" t="s">
        <v>48</v>
      </c>
      <c r="R6001" s="100" t="s">
        <v>48</v>
      </c>
      <c r="S6001" s="163">
        <v>1</v>
      </c>
      <c r="T6001" s="103" t="s">
        <v>77</v>
      </c>
      <c r="U6001" s="160" t="s">
        <v>301</v>
      </c>
      <c r="V6001" s="160" t="s">
        <v>75</v>
      </c>
      <c r="W6001" s="159"/>
      <c r="X6001" s="159"/>
    </row>
    <row r="6002" spans="1:24" ht="30.75">
      <c r="A6002" s="155">
        <f>A6001+1</f>
        <v>6000</v>
      </c>
      <c r="B6002" s="160" t="s">
        <v>6558</v>
      </c>
      <c r="C6002" s="159">
        <v>2023</v>
      </c>
      <c r="D6002" s="160" t="s">
        <v>74</v>
      </c>
      <c r="E6002" s="160" t="s">
        <v>75</v>
      </c>
      <c r="F6002" s="268" t="s">
        <v>6582</v>
      </c>
      <c r="G6002" s="160" t="s">
        <v>31</v>
      </c>
      <c r="H6002" s="161" t="s">
        <v>39</v>
      </c>
      <c r="I6002" s="160" t="s">
        <v>32</v>
      </c>
      <c r="J6002" s="160" t="s">
        <v>3212</v>
      </c>
      <c r="K6002" s="240" t="s">
        <v>48</v>
      </c>
      <c r="L6002" s="241" t="s">
        <v>34</v>
      </c>
      <c r="M6002" s="241" t="s">
        <v>48</v>
      </c>
      <c r="N6002" s="241" t="s">
        <v>34</v>
      </c>
      <c r="O6002" s="241" t="s">
        <v>48</v>
      </c>
      <c r="P6002" s="241" t="s">
        <v>34</v>
      </c>
      <c r="Q6002" s="159" t="s">
        <v>34</v>
      </c>
      <c r="R6002" s="100" t="s">
        <v>34</v>
      </c>
      <c r="S6002" s="163">
        <v>1</v>
      </c>
      <c r="T6002" s="103" t="s">
        <v>77</v>
      </c>
      <c r="U6002" s="160" t="s">
        <v>301</v>
      </c>
      <c r="V6002" s="160" t="s">
        <v>75</v>
      </c>
      <c r="W6002" s="159"/>
      <c r="X6002" s="159"/>
    </row>
    <row r="6003" spans="1:24" ht="30.75">
      <c r="A6003" s="155">
        <f>A6002+1</f>
        <v>6001</v>
      </c>
      <c r="B6003" s="160" t="s">
        <v>6558</v>
      </c>
      <c r="C6003" s="159">
        <v>2023</v>
      </c>
      <c r="D6003" s="160" t="s">
        <v>74</v>
      </c>
      <c r="E6003" s="160" t="s">
        <v>75</v>
      </c>
      <c r="F6003" s="268" t="s">
        <v>6583</v>
      </c>
      <c r="G6003" s="160" t="s">
        <v>193</v>
      </c>
      <c r="H6003" s="161" t="s">
        <v>120</v>
      </c>
      <c r="I6003" s="160" t="s">
        <v>32</v>
      </c>
      <c r="J6003" s="160" t="s">
        <v>3212</v>
      </c>
      <c r="K6003" s="240" t="s">
        <v>48</v>
      </c>
      <c r="L6003" s="241" t="s">
        <v>34</v>
      </c>
      <c r="M6003" s="241" t="s">
        <v>48</v>
      </c>
      <c r="N6003" s="241" t="s">
        <v>34</v>
      </c>
      <c r="O6003" s="241" t="s">
        <v>34</v>
      </c>
      <c r="P6003" s="241" t="s">
        <v>34</v>
      </c>
      <c r="Q6003" s="159" t="s">
        <v>34</v>
      </c>
      <c r="R6003" s="100" t="s">
        <v>34</v>
      </c>
      <c r="S6003" s="163">
        <v>1</v>
      </c>
      <c r="T6003" s="103" t="s">
        <v>77</v>
      </c>
      <c r="U6003" s="160" t="s">
        <v>301</v>
      </c>
      <c r="V6003" s="160" t="s">
        <v>75</v>
      </c>
      <c r="W6003" s="159"/>
      <c r="X6003" s="159"/>
    </row>
    <row r="6004" spans="1:24" ht="81">
      <c r="A6004" s="155">
        <f>A6003+1</f>
        <v>6002</v>
      </c>
      <c r="B6004" s="160" t="s">
        <v>6558</v>
      </c>
      <c r="C6004" s="159">
        <v>2023</v>
      </c>
      <c r="D6004" s="160" t="s">
        <v>74</v>
      </c>
      <c r="E6004" s="160" t="s">
        <v>75</v>
      </c>
      <c r="F6004" s="268" t="s">
        <v>6584</v>
      </c>
      <c r="G6004" s="160" t="s">
        <v>426</v>
      </c>
      <c r="H6004" s="161" t="s">
        <v>83</v>
      </c>
      <c r="I6004" s="160" t="s">
        <v>32</v>
      </c>
      <c r="J6004" s="160" t="s">
        <v>3212</v>
      </c>
      <c r="K6004" s="240" t="s">
        <v>34</v>
      </c>
      <c r="L6004" s="241" t="s">
        <v>34</v>
      </c>
      <c r="M6004" s="241" t="s">
        <v>34</v>
      </c>
      <c r="N6004" s="241" t="s">
        <v>34</v>
      </c>
      <c r="O6004" s="241" t="s">
        <v>34</v>
      </c>
      <c r="P6004" s="241" t="s">
        <v>34</v>
      </c>
      <c r="Q6004" s="159" t="s">
        <v>34</v>
      </c>
      <c r="R6004" s="100" t="s">
        <v>34</v>
      </c>
      <c r="S6004" s="163">
        <v>1</v>
      </c>
      <c r="T6004" s="103" t="s">
        <v>77</v>
      </c>
      <c r="U6004" s="160" t="s">
        <v>301</v>
      </c>
      <c r="V6004" s="160" t="s">
        <v>75</v>
      </c>
      <c r="W6004" s="159"/>
      <c r="X6004" s="159"/>
    </row>
    <row r="6005" spans="1:24" ht="20.25">
      <c r="A6005" s="155">
        <f>A6004+1</f>
        <v>6003</v>
      </c>
      <c r="B6005" s="160" t="s">
        <v>6558</v>
      </c>
      <c r="C6005" s="159">
        <v>2023</v>
      </c>
      <c r="D6005" s="160" t="s">
        <v>74</v>
      </c>
      <c r="E6005" s="160" t="s">
        <v>75</v>
      </c>
      <c r="F6005" s="268" t="s">
        <v>6585</v>
      </c>
      <c r="G6005" s="160" t="s">
        <v>31</v>
      </c>
      <c r="H6005" s="161" t="s">
        <v>29</v>
      </c>
      <c r="I6005" s="160" t="s">
        <v>32</v>
      </c>
      <c r="J6005" s="160" t="s">
        <v>3212</v>
      </c>
      <c r="K6005" s="240" t="s">
        <v>34</v>
      </c>
      <c r="L6005" s="241" t="s">
        <v>34</v>
      </c>
      <c r="M6005" s="241" t="s">
        <v>34</v>
      </c>
      <c r="N6005" s="241" t="s">
        <v>34</v>
      </c>
      <c r="O6005" s="241" t="s">
        <v>34</v>
      </c>
      <c r="P6005" s="241" t="s">
        <v>34</v>
      </c>
      <c r="Q6005" s="159" t="s">
        <v>34</v>
      </c>
      <c r="R6005" s="100" t="s">
        <v>34</v>
      </c>
      <c r="S6005" s="163">
        <v>1</v>
      </c>
      <c r="T6005" s="103" t="s">
        <v>77</v>
      </c>
      <c r="U6005" s="160" t="s">
        <v>301</v>
      </c>
      <c r="V6005" s="160" t="s">
        <v>75</v>
      </c>
      <c r="W6005" s="159"/>
      <c r="X6005" s="159"/>
    </row>
    <row r="6006" spans="1:24" ht="20.25">
      <c r="A6006" s="155">
        <f>A6005+1</f>
        <v>6004</v>
      </c>
      <c r="B6006" s="160" t="s">
        <v>6558</v>
      </c>
      <c r="C6006" s="159">
        <v>2023</v>
      </c>
      <c r="D6006" s="160" t="s">
        <v>74</v>
      </c>
      <c r="E6006" s="160" t="s">
        <v>79</v>
      </c>
      <c r="F6006" s="268" t="s">
        <v>6586</v>
      </c>
      <c r="G6006" s="160" t="s">
        <v>31</v>
      </c>
      <c r="H6006" s="161" t="s">
        <v>39</v>
      </c>
      <c r="I6006" s="160" t="s">
        <v>32</v>
      </c>
      <c r="J6006" s="160" t="s">
        <v>3212</v>
      </c>
      <c r="K6006" s="240" t="s">
        <v>34</v>
      </c>
      <c r="L6006" s="241" t="s">
        <v>34</v>
      </c>
      <c r="M6006" s="241" t="s">
        <v>34</v>
      </c>
      <c r="N6006" s="241" t="s">
        <v>34</v>
      </c>
      <c r="O6006" s="241" t="s">
        <v>48</v>
      </c>
      <c r="P6006" s="241" t="s">
        <v>34</v>
      </c>
      <c r="Q6006" s="159" t="s">
        <v>34</v>
      </c>
      <c r="R6006" s="100" t="s">
        <v>34</v>
      </c>
      <c r="S6006" s="163">
        <v>1</v>
      </c>
      <c r="T6006" s="103" t="s">
        <v>77</v>
      </c>
      <c r="U6006" s="160" t="s">
        <v>301</v>
      </c>
      <c r="V6006" s="160" t="s">
        <v>79</v>
      </c>
      <c r="W6006" s="159"/>
      <c r="X6006" s="159"/>
    </row>
    <row r="6007" spans="1:24" ht="20.25">
      <c r="A6007" s="155">
        <f>A6006+1</f>
        <v>6005</v>
      </c>
      <c r="B6007" s="160" t="s">
        <v>6558</v>
      </c>
      <c r="C6007" s="159">
        <v>2023</v>
      </c>
      <c r="D6007" s="160" t="s">
        <v>74</v>
      </c>
      <c r="E6007" s="160" t="s">
        <v>79</v>
      </c>
      <c r="F6007" s="268" t="s">
        <v>6587</v>
      </c>
      <c r="G6007" s="160" t="s">
        <v>31</v>
      </c>
      <c r="H6007" s="161" t="s">
        <v>29</v>
      </c>
      <c r="I6007" s="160" t="s">
        <v>32</v>
      </c>
      <c r="J6007" s="160" t="s">
        <v>3212</v>
      </c>
      <c r="K6007" s="240" t="s">
        <v>34</v>
      </c>
      <c r="L6007" s="241" t="s">
        <v>34</v>
      </c>
      <c r="M6007" s="241" t="s">
        <v>34</v>
      </c>
      <c r="N6007" s="241" t="s">
        <v>34</v>
      </c>
      <c r="O6007" s="241" t="s">
        <v>34</v>
      </c>
      <c r="P6007" s="241" t="s">
        <v>34</v>
      </c>
      <c r="Q6007" s="159" t="s">
        <v>34</v>
      </c>
      <c r="R6007" s="100" t="s">
        <v>34</v>
      </c>
      <c r="S6007" s="163">
        <v>1</v>
      </c>
      <c r="T6007" s="103" t="s">
        <v>77</v>
      </c>
      <c r="U6007" s="160" t="s">
        <v>301</v>
      </c>
      <c r="V6007" s="160" t="s">
        <v>79</v>
      </c>
      <c r="W6007" s="159"/>
      <c r="X6007" s="159"/>
    </row>
    <row r="6008" spans="1:24" ht="81">
      <c r="A6008" s="155">
        <f>A6007+1</f>
        <v>6006</v>
      </c>
      <c r="B6008" s="160" t="s">
        <v>6558</v>
      </c>
      <c r="C6008" s="159">
        <v>2023</v>
      </c>
      <c r="D6008" s="160" t="s">
        <v>74</v>
      </c>
      <c r="E6008" s="160" t="s">
        <v>79</v>
      </c>
      <c r="F6008" s="268" t="s">
        <v>6588</v>
      </c>
      <c r="G6008" s="160" t="s">
        <v>426</v>
      </c>
      <c r="H6008" s="161" t="s">
        <v>83</v>
      </c>
      <c r="I6008" s="160" t="s">
        <v>32</v>
      </c>
      <c r="J6008" s="160" t="s">
        <v>3212</v>
      </c>
      <c r="K6008" s="240" t="s">
        <v>34</v>
      </c>
      <c r="L6008" s="241" t="s">
        <v>34</v>
      </c>
      <c r="M6008" s="241" t="s">
        <v>34</v>
      </c>
      <c r="N6008" s="241" t="s">
        <v>34</v>
      </c>
      <c r="O6008" s="241" t="s">
        <v>34</v>
      </c>
      <c r="P6008" s="241" t="s">
        <v>34</v>
      </c>
      <c r="Q6008" s="159" t="s">
        <v>34</v>
      </c>
      <c r="R6008" s="100" t="s">
        <v>34</v>
      </c>
      <c r="S6008" s="163">
        <v>1</v>
      </c>
      <c r="T6008" s="103" t="s">
        <v>77</v>
      </c>
      <c r="U6008" s="160" t="s">
        <v>301</v>
      </c>
      <c r="V6008" s="160" t="s">
        <v>79</v>
      </c>
      <c r="W6008" s="159"/>
      <c r="X6008" s="159"/>
    </row>
    <row r="6009" spans="1:24" ht="30.75">
      <c r="A6009" s="155">
        <f>A6008+1</f>
        <v>6007</v>
      </c>
      <c r="B6009" s="160" t="s">
        <v>6558</v>
      </c>
      <c r="C6009" s="159">
        <v>2023</v>
      </c>
      <c r="D6009" s="160" t="s">
        <v>74</v>
      </c>
      <c r="E6009" s="160" t="s">
        <v>85</v>
      </c>
      <c r="F6009" s="268" t="s">
        <v>6589</v>
      </c>
      <c r="G6009" s="160" t="s">
        <v>31</v>
      </c>
      <c r="H6009" s="161" t="s">
        <v>39</v>
      </c>
      <c r="I6009" s="157" t="s">
        <v>173</v>
      </c>
      <c r="J6009" s="157" t="s">
        <v>179</v>
      </c>
      <c r="K6009" s="238" t="s">
        <v>48</v>
      </c>
      <c r="L6009" s="239" t="s">
        <v>34</v>
      </c>
      <c r="M6009" s="239" t="s">
        <v>48</v>
      </c>
      <c r="N6009" s="239" t="s">
        <v>34</v>
      </c>
      <c r="O6009" s="239" t="s">
        <v>48</v>
      </c>
      <c r="P6009" s="239" t="s">
        <v>34</v>
      </c>
      <c r="Q6009" s="159" t="s">
        <v>34</v>
      </c>
      <c r="R6009" s="100" t="s">
        <v>34</v>
      </c>
      <c r="S6009" s="163">
        <v>1</v>
      </c>
      <c r="T6009" s="103" t="s">
        <v>77</v>
      </c>
      <c r="U6009" s="160" t="s">
        <v>301</v>
      </c>
      <c r="V6009" s="160" t="s">
        <v>85</v>
      </c>
      <c r="W6009" s="159"/>
      <c r="X6009" s="159"/>
    </row>
    <row r="6010" spans="1:24" ht="30.75">
      <c r="A6010" s="155">
        <f>A6009+1</f>
        <v>6008</v>
      </c>
      <c r="B6010" s="160" t="s">
        <v>6558</v>
      </c>
      <c r="C6010" s="159">
        <v>2023</v>
      </c>
      <c r="D6010" s="160" t="s">
        <v>74</v>
      </c>
      <c r="E6010" s="160" t="s">
        <v>88</v>
      </c>
      <c r="F6010" s="268" t="s">
        <v>6590</v>
      </c>
      <c r="G6010" s="160" t="s">
        <v>31</v>
      </c>
      <c r="H6010" s="161" t="s">
        <v>39</v>
      </c>
      <c r="I6010" s="160" t="s">
        <v>90</v>
      </c>
      <c r="J6010" s="160" t="s">
        <v>88</v>
      </c>
      <c r="K6010" s="240" t="s">
        <v>34</v>
      </c>
      <c r="L6010" s="241" t="s">
        <v>34</v>
      </c>
      <c r="M6010" s="241" t="s">
        <v>34</v>
      </c>
      <c r="N6010" s="241" t="s">
        <v>34</v>
      </c>
      <c r="O6010" s="241" t="s">
        <v>48</v>
      </c>
      <c r="P6010" s="241" t="s">
        <v>34</v>
      </c>
      <c r="Q6010" s="159" t="s">
        <v>34</v>
      </c>
      <c r="R6010" s="100" t="s">
        <v>34</v>
      </c>
      <c r="S6010" s="163">
        <v>1</v>
      </c>
      <c r="T6010" s="103" t="s">
        <v>77</v>
      </c>
      <c r="U6010" s="160" t="s">
        <v>301</v>
      </c>
      <c r="V6010" s="160" t="s">
        <v>94</v>
      </c>
      <c r="W6010" s="159"/>
      <c r="X6010" s="159"/>
    </row>
    <row r="6011" spans="1:24" ht="20.25">
      <c r="A6011" s="155">
        <f>A6010+1</f>
        <v>6009</v>
      </c>
      <c r="B6011" s="160" t="s">
        <v>6558</v>
      </c>
      <c r="C6011" s="159">
        <v>2023</v>
      </c>
      <c r="D6011" s="160" t="s">
        <v>74</v>
      </c>
      <c r="E6011" s="160" t="s">
        <v>88</v>
      </c>
      <c r="F6011" s="268" t="s">
        <v>6591</v>
      </c>
      <c r="G6011" s="160" t="s">
        <v>31</v>
      </c>
      <c r="H6011" s="161" t="s">
        <v>29</v>
      </c>
      <c r="I6011" s="160" t="s">
        <v>90</v>
      </c>
      <c r="J6011" s="160" t="s">
        <v>88</v>
      </c>
      <c r="K6011" s="240" t="s">
        <v>34</v>
      </c>
      <c r="L6011" s="241" t="s">
        <v>34</v>
      </c>
      <c r="M6011" s="241" t="s">
        <v>48</v>
      </c>
      <c r="N6011" s="241" t="s">
        <v>34</v>
      </c>
      <c r="O6011" s="241" t="s">
        <v>34</v>
      </c>
      <c r="P6011" s="241" t="s">
        <v>34</v>
      </c>
      <c r="Q6011" s="159" t="s">
        <v>34</v>
      </c>
      <c r="R6011" s="100" t="s">
        <v>34</v>
      </c>
      <c r="S6011" s="163">
        <v>1</v>
      </c>
      <c r="T6011" s="103" t="s">
        <v>77</v>
      </c>
      <c r="U6011" s="160" t="s">
        <v>301</v>
      </c>
      <c r="V6011" s="160" t="s">
        <v>94</v>
      </c>
      <c r="W6011" s="159"/>
      <c r="X6011" s="159"/>
    </row>
    <row r="6012" spans="1:24" ht="20.25">
      <c r="A6012" s="155">
        <f>A6011+1</f>
        <v>6010</v>
      </c>
      <c r="B6012" s="160" t="s">
        <v>6558</v>
      </c>
      <c r="C6012" s="159">
        <v>2023</v>
      </c>
      <c r="D6012" s="160" t="s">
        <v>74</v>
      </c>
      <c r="E6012" s="160" t="s">
        <v>88</v>
      </c>
      <c r="F6012" s="268" t="s">
        <v>6592</v>
      </c>
      <c r="G6012" s="160" t="s">
        <v>31</v>
      </c>
      <c r="H6012" s="161" t="s">
        <v>39</v>
      </c>
      <c r="I6012" s="160" t="s">
        <v>90</v>
      </c>
      <c r="J6012" s="160" t="s">
        <v>88</v>
      </c>
      <c r="K6012" s="240" t="s">
        <v>34</v>
      </c>
      <c r="L6012" s="241" t="s">
        <v>48</v>
      </c>
      <c r="M6012" s="241" t="s">
        <v>34</v>
      </c>
      <c r="N6012" s="241" t="s">
        <v>34</v>
      </c>
      <c r="O6012" s="241" t="s">
        <v>34</v>
      </c>
      <c r="P6012" s="241" t="s">
        <v>34</v>
      </c>
      <c r="Q6012" s="159" t="s">
        <v>34</v>
      </c>
      <c r="R6012" s="100" t="s">
        <v>34</v>
      </c>
      <c r="S6012" s="163">
        <v>1</v>
      </c>
      <c r="T6012" s="103" t="s">
        <v>77</v>
      </c>
      <c r="U6012" s="160" t="s">
        <v>301</v>
      </c>
      <c r="V6012" s="160" t="s">
        <v>94</v>
      </c>
      <c r="W6012" s="159"/>
      <c r="X6012" s="159"/>
    </row>
    <row r="6013" spans="1:24" ht="20.25">
      <c r="A6013" s="155">
        <f>A6012+1</f>
        <v>6011</v>
      </c>
      <c r="B6013" s="160" t="s">
        <v>6558</v>
      </c>
      <c r="C6013" s="159">
        <v>2023</v>
      </c>
      <c r="D6013" s="160" t="s">
        <v>74</v>
      </c>
      <c r="E6013" s="160" t="s">
        <v>88</v>
      </c>
      <c r="F6013" s="268" t="s">
        <v>6593</v>
      </c>
      <c r="G6013" s="160" t="s">
        <v>31</v>
      </c>
      <c r="H6013" s="161" t="s">
        <v>39</v>
      </c>
      <c r="I6013" s="160" t="s">
        <v>90</v>
      </c>
      <c r="J6013" s="160" t="s">
        <v>88</v>
      </c>
      <c r="K6013" s="240" t="s">
        <v>34</v>
      </c>
      <c r="L6013" s="241" t="s">
        <v>34</v>
      </c>
      <c r="M6013" s="241" t="s">
        <v>34</v>
      </c>
      <c r="N6013" s="241" t="s">
        <v>34</v>
      </c>
      <c r="O6013" s="241" t="s">
        <v>34</v>
      </c>
      <c r="P6013" s="241" t="s">
        <v>34</v>
      </c>
      <c r="Q6013" s="159" t="s">
        <v>34</v>
      </c>
      <c r="R6013" s="100" t="s">
        <v>34</v>
      </c>
      <c r="S6013" s="163">
        <v>1</v>
      </c>
      <c r="T6013" s="103" t="s">
        <v>77</v>
      </c>
      <c r="U6013" s="160" t="s">
        <v>301</v>
      </c>
      <c r="V6013" s="160" t="s">
        <v>94</v>
      </c>
      <c r="W6013" s="159"/>
      <c r="X6013" s="159"/>
    </row>
    <row r="6014" spans="1:24" ht="81">
      <c r="A6014" s="155">
        <f>A6013+1</f>
        <v>6012</v>
      </c>
      <c r="B6014" s="160" t="s">
        <v>6558</v>
      </c>
      <c r="C6014" s="159">
        <v>2023</v>
      </c>
      <c r="D6014" s="160" t="s">
        <v>74</v>
      </c>
      <c r="E6014" s="160" t="s">
        <v>88</v>
      </c>
      <c r="F6014" s="268" t="s">
        <v>6594</v>
      </c>
      <c r="G6014" s="160" t="s">
        <v>426</v>
      </c>
      <c r="H6014" s="161" t="s">
        <v>83</v>
      </c>
      <c r="I6014" s="160" t="s">
        <v>90</v>
      </c>
      <c r="J6014" s="160" t="s">
        <v>88</v>
      </c>
      <c r="K6014" s="240" t="s">
        <v>34</v>
      </c>
      <c r="L6014" s="241" t="s">
        <v>34</v>
      </c>
      <c r="M6014" s="241" t="s">
        <v>34</v>
      </c>
      <c r="N6014" s="241" t="s">
        <v>34</v>
      </c>
      <c r="O6014" s="241" t="s">
        <v>34</v>
      </c>
      <c r="P6014" s="241" t="s">
        <v>34</v>
      </c>
      <c r="Q6014" s="159" t="s">
        <v>34</v>
      </c>
      <c r="R6014" s="100" t="s">
        <v>34</v>
      </c>
      <c r="S6014" s="163">
        <v>1</v>
      </c>
      <c r="T6014" s="103" t="s">
        <v>77</v>
      </c>
      <c r="U6014" s="160" t="s">
        <v>301</v>
      </c>
      <c r="V6014" s="160" t="s">
        <v>94</v>
      </c>
      <c r="W6014" s="159"/>
      <c r="X6014" s="159"/>
    </row>
    <row r="6015" spans="1:24" ht="41.25">
      <c r="A6015" s="155">
        <f>A6014+1</f>
        <v>6013</v>
      </c>
      <c r="B6015" s="160" t="s">
        <v>6558</v>
      </c>
      <c r="C6015" s="159">
        <v>2023</v>
      </c>
      <c r="D6015" s="160" t="s">
        <v>96</v>
      </c>
      <c r="E6015" s="160" t="s">
        <v>97</v>
      </c>
      <c r="F6015" s="268" t="s">
        <v>6595</v>
      </c>
      <c r="G6015" s="160" t="s">
        <v>31</v>
      </c>
      <c r="H6015" s="161" t="s">
        <v>39</v>
      </c>
      <c r="I6015" s="160" t="s">
        <v>90</v>
      </c>
      <c r="J6015" s="160" t="s">
        <v>97</v>
      </c>
      <c r="K6015" s="240" t="s">
        <v>34</v>
      </c>
      <c r="L6015" s="241" t="s">
        <v>34</v>
      </c>
      <c r="M6015" s="241" t="s">
        <v>34</v>
      </c>
      <c r="N6015" s="241" t="s">
        <v>34</v>
      </c>
      <c r="O6015" s="241" t="s">
        <v>34</v>
      </c>
      <c r="P6015" s="241" t="s">
        <v>34</v>
      </c>
      <c r="Q6015" s="159" t="s">
        <v>34</v>
      </c>
      <c r="R6015" s="100" t="s">
        <v>34</v>
      </c>
      <c r="S6015" s="163">
        <v>1</v>
      </c>
      <c r="T6015" s="103" t="s">
        <v>99</v>
      </c>
      <c r="U6015" s="160" t="s">
        <v>96</v>
      </c>
      <c r="V6015" s="160" t="s">
        <v>466</v>
      </c>
      <c r="W6015" s="159"/>
      <c r="X6015" s="159"/>
    </row>
    <row r="6016" spans="1:24" ht="20.25">
      <c r="A6016" s="155">
        <f>A6015+1</f>
        <v>6014</v>
      </c>
      <c r="B6016" s="160" t="s">
        <v>6558</v>
      </c>
      <c r="C6016" s="159">
        <v>2023</v>
      </c>
      <c r="D6016" s="160" t="s">
        <v>96</v>
      </c>
      <c r="E6016" s="160" t="s">
        <v>97</v>
      </c>
      <c r="F6016" s="268" t="s">
        <v>6596</v>
      </c>
      <c r="G6016" s="160" t="s">
        <v>31</v>
      </c>
      <c r="H6016" s="161" t="s">
        <v>39</v>
      </c>
      <c r="I6016" s="160" t="s">
        <v>90</v>
      </c>
      <c r="J6016" s="160" t="s">
        <v>97</v>
      </c>
      <c r="K6016" s="240" t="s">
        <v>34</v>
      </c>
      <c r="L6016" s="241" t="s">
        <v>34</v>
      </c>
      <c r="M6016" s="241" t="s">
        <v>34</v>
      </c>
      <c r="N6016" s="241" t="s">
        <v>34</v>
      </c>
      <c r="O6016" s="241" t="s">
        <v>34</v>
      </c>
      <c r="P6016" s="241" t="s">
        <v>34</v>
      </c>
      <c r="Q6016" s="159" t="s">
        <v>34</v>
      </c>
      <c r="R6016" s="100" t="s">
        <v>34</v>
      </c>
      <c r="S6016" s="163">
        <v>1</v>
      </c>
      <c r="T6016" s="103" t="s">
        <v>99</v>
      </c>
      <c r="U6016" s="160" t="s">
        <v>96</v>
      </c>
      <c r="V6016" s="160" t="s">
        <v>466</v>
      </c>
      <c r="W6016" s="159"/>
      <c r="X6016" s="159"/>
    </row>
    <row r="6017" spans="1:24" ht="20.25">
      <c r="A6017" s="155">
        <f>A6016+1</f>
        <v>6015</v>
      </c>
      <c r="B6017" s="160" t="s">
        <v>6558</v>
      </c>
      <c r="C6017" s="159">
        <v>2023</v>
      </c>
      <c r="D6017" s="160" t="s">
        <v>96</v>
      </c>
      <c r="E6017" s="160" t="s">
        <v>97</v>
      </c>
      <c r="F6017" s="268" t="s">
        <v>6597</v>
      </c>
      <c r="G6017" s="160" t="s">
        <v>31</v>
      </c>
      <c r="H6017" s="161" t="s">
        <v>29</v>
      </c>
      <c r="I6017" s="160" t="s">
        <v>90</v>
      </c>
      <c r="J6017" s="160" t="s">
        <v>97</v>
      </c>
      <c r="K6017" s="240" t="s">
        <v>34</v>
      </c>
      <c r="L6017" s="241" t="s">
        <v>34</v>
      </c>
      <c r="M6017" s="241" t="s">
        <v>34</v>
      </c>
      <c r="N6017" s="241" t="s">
        <v>34</v>
      </c>
      <c r="O6017" s="241" t="s">
        <v>34</v>
      </c>
      <c r="P6017" s="241" t="s">
        <v>34</v>
      </c>
      <c r="Q6017" s="159" t="s">
        <v>34</v>
      </c>
      <c r="R6017" s="100" t="s">
        <v>34</v>
      </c>
      <c r="S6017" s="163">
        <v>1</v>
      </c>
      <c r="T6017" s="103" t="s">
        <v>99</v>
      </c>
      <c r="U6017" s="160" t="s">
        <v>96</v>
      </c>
      <c r="V6017" s="160" t="s">
        <v>466</v>
      </c>
      <c r="W6017" s="159"/>
      <c r="X6017" s="159"/>
    </row>
    <row r="6018" spans="1:24" ht="30.75">
      <c r="A6018" s="155">
        <f>A6017+1</f>
        <v>6016</v>
      </c>
      <c r="B6018" s="160" t="s">
        <v>6558</v>
      </c>
      <c r="C6018" s="159">
        <v>2023</v>
      </c>
      <c r="D6018" s="160" t="s">
        <v>96</v>
      </c>
      <c r="E6018" s="160" t="s">
        <v>308</v>
      </c>
      <c r="F6018" s="268" t="s">
        <v>6598</v>
      </c>
      <c r="G6018" s="160" t="s">
        <v>31</v>
      </c>
      <c r="H6018" s="161" t="s">
        <v>39</v>
      </c>
      <c r="I6018" s="160" t="s">
        <v>90</v>
      </c>
      <c r="J6018" s="160" t="s">
        <v>104</v>
      </c>
      <c r="K6018" s="240" t="s">
        <v>34</v>
      </c>
      <c r="L6018" s="241" t="s">
        <v>34</v>
      </c>
      <c r="M6018" s="241" t="s">
        <v>34</v>
      </c>
      <c r="N6018" s="241" t="s">
        <v>34</v>
      </c>
      <c r="O6018" s="241" t="s">
        <v>34</v>
      </c>
      <c r="P6018" s="241" t="s">
        <v>34</v>
      </c>
      <c r="Q6018" s="159" t="s">
        <v>34</v>
      </c>
      <c r="R6018" s="100" t="s">
        <v>34</v>
      </c>
      <c r="S6018" s="163">
        <v>1</v>
      </c>
      <c r="T6018" s="103" t="s">
        <v>99</v>
      </c>
      <c r="U6018" s="160" t="s">
        <v>96</v>
      </c>
      <c r="V6018" s="160" t="s">
        <v>3568</v>
      </c>
      <c r="W6018" s="159"/>
      <c r="X6018" s="159"/>
    </row>
    <row r="6019" spans="1:24" ht="30.75">
      <c r="A6019" s="155">
        <f>A6018+1</f>
        <v>6017</v>
      </c>
      <c r="B6019" s="160" t="s">
        <v>6558</v>
      </c>
      <c r="C6019" s="159">
        <v>2023</v>
      </c>
      <c r="D6019" s="160" t="s">
        <v>96</v>
      </c>
      <c r="E6019" s="160" t="s">
        <v>102</v>
      </c>
      <c r="F6019" s="268" t="s">
        <v>6599</v>
      </c>
      <c r="G6019" s="160" t="s">
        <v>31</v>
      </c>
      <c r="H6019" s="161" t="s">
        <v>29</v>
      </c>
      <c r="I6019" s="160" t="s">
        <v>90</v>
      </c>
      <c r="J6019" s="160" t="s">
        <v>104</v>
      </c>
      <c r="K6019" s="240" t="s">
        <v>34</v>
      </c>
      <c r="L6019" s="241" t="s">
        <v>34</v>
      </c>
      <c r="M6019" s="241" t="s">
        <v>34</v>
      </c>
      <c r="N6019" s="241" t="s">
        <v>34</v>
      </c>
      <c r="O6019" s="241" t="s">
        <v>34</v>
      </c>
      <c r="P6019" s="241" t="s">
        <v>34</v>
      </c>
      <c r="Q6019" s="159" t="s">
        <v>34</v>
      </c>
      <c r="R6019" s="100" t="s">
        <v>34</v>
      </c>
      <c r="S6019" s="163">
        <v>1</v>
      </c>
      <c r="T6019" s="103" t="s">
        <v>99</v>
      </c>
      <c r="U6019" s="160" t="s">
        <v>96</v>
      </c>
      <c r="V6019" s="160" t="s">
        <v>3568</v>
      </c>
      <c r="W6019" s="159"/>
      <c r="X6019" s="159"/>
    </row>
    <row r="6020" spans="1:24" ht="30.75">
      <c r="A6020" s="155">
        <f>A6019+1</f>
        <v>6018</v>
      </c>
      <c r="B6020" s="160" t="s">
        <v>6558</v>
      </c>
      <c r="C6020" s="159">
        <v>2023</v>
      </c>
      <c r="D6020" s="160" t="s">
        <v>96</v>
      </c>
      <c r="E6020" s="160" t="s">
        <v>102</v>
      </c>
      <c r="F6020" s="268" t="s">
        <v>6600</v>
      </c>
      <c r="G6020" s="160" t="s">
        <v>31</v>
      </c>
      <c r="H6020" s="161" t="s">
        <v>42</v>
      </c>
      <c r="I6020" s="160" t="s">
        <v>90</v>
      </c>
      <c r="J6020" s="160" t="s">
        <v>104</v>
      </c>
      <c r="K6020" s="240" t="s">
        <v>34</v>
      </c>
      <c r="L6020" s="241" t="s">
        <v>34</v>
      </c>
      <c r="M6020" s="241" t="s">
        <v>34</v>
      </c>
      <c r="N6020" s="241" t="s">
        <v>34</v>
      </c>
      <c r="O6020" s="241" t="s">
        <v>34</v>
      </c>
      <c r="P6020" s="241" t="s">
        <v>34</v>
      </c>
      <c r="Q6020" s="159" t="s">
        <v>34</v>
      </c>
      <c r="R6020" s="100" t="s">
        <v>34</v>
      </c>
      <c r="S6020" s="163">
        <v>1</v>
      </c>
      <c r="T6020" s="103" t="s">
        <v>99</v>
      </c>
      <c r="U6020" s="160" t="s">
        <v>96</v>
      </c>
      <c r="V6020" s="160" t="s">
        <v>3568</v>
      </c>
      <c r="W6020" s="159"/>
      <c r="X6020" s="159"/>
    </row>
    <row r="6021" spans="1:24" ht="51">
      <c r="A6021" s="155">
        <f>A6020+1</f>
        <v>6019</v>
      </c>
      <c r="B6021" s="160" t="s">
        <v>6558</v>
      </c>
      <c r="C6021" s="159">
        <v>2023</v>
      </c>
      <c r="D6021" s="160" t="s">
        <v>106</v>
      </c>
      <c r="E6021" s="160" t="s">
        <v>107</v>
      </c>
      <c r="F6021" s="268" t="s">
        <v>6601</v>
      </c>
      <c r="G6021" s="160" t="s">
        <v>31</v>
      </c>
      <c r="H6021" s="161" t="s">
        <v>29</v>
      </c>
      <c r="I6021" s="160" t="s">
        <v>71</v>
      </c>
      <c r="J6021" s="160" t="s">
        <v>109</v>
      </c>
      <c r="K6021" s="240" t="s">
        <v>34</v>
      </c>
      <c r="L6021" s="241" t="s">
        <v>34</v>
      </c>
      <c r="M6021" s="241" t="s">
        <v>34</v>
      </c>
      <c r="N6021" s="241" t="s">
        <v>34</v>
      </c>
      <c r="O6021" s="241" t="s">
        <v>34</v>
      </c>
      <c r="P6021" s="241" t="s">
        <v>34</v>
      </c>
      <c r="Q6021" s="159" t="s">
        <v>34</v>
      </c>
      <c r="R6021" s="100" t="s">
        <v>34</v>
      </c>
      <c r="S6021" s="163">
        <v>1</v>
      </c>
      <c r="T6021" s="103" t="s">
        <v>110</v>
      </c>
      <c r="U6021" s="160" t="s">
        <v>111</v>
      </c>
      <c r="V6021" s="160" t="s">
        <v>6602</v>
      </c>
      <c r="W6021" s="159"/>
      <c r="X6021" s="159"/>
    </row>
    <row r="6022" spans="1:24" ht="81">
      <c r="A6022" s="155">
        <f>A6021+1</f>
        <v>6020</v>
      </c>
      <c r="B6022" s="160" t="s">
        <v>6558</v>
      </c>
      <c r="C6022" s="159">
        <v>2023</v>
      </c>
      <c r="D6022" s="160" t="s">
        <v>106</v>
      </c>
      <c r="E6022" s="160" t="s">
        <v>107</v>
      </c>
      <c r="F6022" s="268" t="s">
        <v>6603</v>
      </c>
      <c r="G6022" s="160" t="s">
        <v>426</v>
      </c>
      <c r="H6022" s="161" t="s">
        <v>83</v>
      </c>
      <c r="I6022" s="160" t="s">
        <v>71</v>
      </c>
      <c r="J6022" s="160" t="s">
        <v>109</v>
      </c>
      <c r="K6022" s="240" t="s">
        <v>34</v>
      </c>
      <c r="L6022" s="241" t="s">
        <v>34</v>
      </c>
      <c r="M6022" s="241" t="s">
        <v>34</v>
      </c>
      <c r="N6022" s="241" t="s">
        <v>34</v>
      </c>
      <c r="O6022" s="241" t="s">
        <v>34</v>
      </c>
      <c r="P6022" s="241" t="s">
        <v>34</v>
      </c>
      <c r="Q6022" s="159" t="s">
        <v>34</v>
      </c>
      <c r="R6022" s="100" t="s">
        <v>34</v>
      </c>
      <c r="S6022" s="163">
        <v>1</v>
      </c>
      <c r="T6022" s="103" t="s">
        <v>110</v>
      </c>
      <c r="U6022" s="160" t="s">
        <v>111</v>
      </c>
      <c r="V6022" s="160" t="s">
        <v>6602</v>
      </c>
      <c r="W6022" s="159"/>
      <c r="X6022" s="159"/>
    </row>
    <row r="6023" spans="1:24" ht="51">
      <c r="A6023" s="155">
        <f>A6022+1</f>
        <v>6021</v>
      </c>
      <c r="B6023" s="160" t="s">
        <v>6558</v>
      </c>
      <c r="C6023" s="159">
        <v>2023</v>
      </c>
      <c r="D6023" s="160" t="s">
        <v>106</v>
      </c>
      <c r="E6023" s="160" t="s">
        <v>122</v>
      </c>
      <c r="F6023" s="268" t="s">
        <v>6604</v>
      </c>
      <c r="G6023" s="160" t="s">
        <v>31</v>
      </c>
      <c r="H6023" s="161" t="s">
        <v>29</v>
      </c>
      <c r="I6023" s="160" t="s">
        <v>71</v>
      </c>
      <c r="J6023" s="160" t="s">
        <v>109</v>
      </c>
      <c r="K6023" s="240" t="s">
        <v>34</v>
      </c>
      <c r="L6023" s="241" t="s">
        <v>34</v>
      </c>
      <c r="M6023" s="241" t="s">
        <v>34</v>
      </c>
      <c r="N6023" s="241" t="s">
        <v>34</v>
      </c>
      <c r="O6023" s="241" t="s">
        <v>34</v>
      </c>
      <c r="P6023" s="241" t="s">
        <v>34</v>
      </c>
      <c r="Q6023" s="159" t="s">
        <v>34</v>
      </c>
      <c r="R6023" s="100" t="s">
        <v>34</v>
      </c>
      <c r="S6023" s="163">
        <v>1</v>
      </c>
      <c r="T6023" s="103" t="s">
        <v>110</v>
      </c>
      <c r="U6023" s="160" t="s">
        <v>111</v>
      </c>
      <c r="V6023" s="160" t="s">
        <v>122</v>
      </c>
      <c r="W6023" s="159"/>
      <c r="X6023" s="159"/>
    </row>
    <row r="6024" spans="1:24" ht="41.25">
      <c r="A6024" s="155">
        <f>A6023+1</f>
        <v>6022</v>
      </c>
      <c r="B6024" s="160" t="s">
        <v>6558</v>
      </c>
      <c r="C6024" s="159">
        <v>2023</v>
      </c>
      <c r="D6024" s="160" t="s">
        <v>106</v>
      </c>
      <c r="E6024" s="160" t="s">
        <v>122</v>
      </c>
      <c r="F6024" s="268" t="s">
        <v>6605</v>
      </c>
      <c r="G6024" s="160" t="s">
        <v>31</v>
      </c>
      <c r="H6024" s="161" t="s">
        <v>46</v>
      </c>
      <c r="I6024" s="160" t="s">
        <v>71</v>
      </c>
      <c r="J6024" s="160" t="s">
        <v>109</v>
      </c>
      <c r="K6024" s="240" t="s">
        <v>34</v>
      </c>
      <c r="L6024" s="241" t="s">
        <v>34</v>
      </c>
      <c r="M6024" s="241" t="s">
        <v>34</v>
      </c>
      <c r="N6024" s="241" t="s">
        <v>34</v>
      </c>
      <c r="O6024" s="241" t="s">
        <v>34</v>
      </c>
      <c r="P6024" s="241" t="s">
        <v>34</v>
      </c>
      <c r="Q6024" s="159" t="s">
        <v>34</v>
      </c>
      <c r="R6024" s="100" t="s">
        <v>34</v>
      </c>
      <c r="S6024" s="163">
        <v>1</v>
      </c>
      <c r="T6024" s="103" t="s">
        <v>110</v>
      </c>
      <c r="U6024" s="160" t="s">
        <v>111</v>
      </c>
      <c r="V6024" s="160" t="s">
        <v>122</v>
      </c>
      <c r="W6024" s="159"/>
      <c r="X6024" s="159"/>
    </row>
    <row r="6025" spans="1:24" ht="41.25">
      <c r="A6025" s="155">
        <f>A6024+1</f>
        <v>6023</v>
      </c>
      <c r="B6025" s="160" t="s">
        <v>6558</v>
      </c>
      <c r="C6025" s="159">
        <v>2023</v>
      </c>
      <c r="D6025" s="160" t="s">
        <v>106</v>
      </c>
      <c r="E6025" s="160" t="s">
        <v>6606</v>
      </c>
      <c r="F6025" s="268" t="s">
        <v>6607</v>
      </c>
      <c r="G6025" s="160" t="s">
        <v>31</v>
      </c>
      <c r="H6025" s="161" t="s">
        <v>39</v>
      </c>
      <c r="I6025" s="160" t="s">
        <v>71</v>
      </c>
      <c r="J6025" s="160" t="s">
        <v>109</v>
      </c>
      <c r="K6025" s="240" t="s">
        <v>48</v>
      </c>
      <c r="L6025" s="241" t="s">
        <v>34</v>
      </c>
      <c r="M6025" s="241" t="s">
        <v>48</v>
      </c>
      <c r="N6025" s="241" t="s">
        <v>34</v>
      </c>
      <c r="O6025" s="241" t="s">
        <v>48</v>
      </c>
      <c r="P6025" s="241" t="s">
        <v>34</v>
      </c>
      <c r="Q6025" s="159" t="s">
        <v>34</v>
      </c>
      <c r="R6025" s="100" t="s">
        <v>34</v>
      </c>
      <c r="S6025" s="163">
        <v>1</v>
      </c>
      <c r="T6025" s="103" t="s">
        <v>110</v>
      </c>
      <c r="U6025" s="160" t="s">
        <v>111</v>
      </c>
      <c r="V6025" s="160" t="s">
        <v>6608</v>
      </c>
      <c r="W6025" s="159"/>
      <c r="X6025" s="159"/>
    </row>
    <row r="6026" spans="1:24" ht="81">
      <c r="A6026" s="155">
        <f>A6025+1</f>
        <v>6024</v>
      </c>
      <c r="B6026" s="160" t="s">
        <v>6558</v>
      </c>
      <c r="C6026" s="159">
        <v>2023</v>
      </c>
      <c r="D6026" s="160" t="s">
        <v>106</v>
      </c>
      <c r="E6026" s="160" t="s">
        <v>6606</v>
      </c>
      <c r="F6026" s="268" t="s">
        <v>6609</v>
      </c>
      <c r="G6026" s="160" t="s">
        <v>426</v>
      </c>
      <c r="H6026" s="161" t="s">
        <v>83</v>
      </c>
      <c r="I6026" s="160" t="s">
        <v>71</v>
      </c>
      <c r="J6026" s="160" t="s">
        <v>109</v>
      </c>
      <c r="K6026" s="240" t="s">
        <v>34</v>
      </c>
      <c r="L6026" s="241" t="s">
        <v>34</v>
      </c>
      <c r="M6026" s="241" t="s">
        <v>34</v>
      </c>
      <c r="N6026" s="241" t="s">
        <v>34</v>
      </c>
      <c r="O6026" s="241" t="s">
        <v>34</v>
      </c>
      <c r="P6026" s="241" t="s">
        <v>34</v>
      </c>
      <c r="Q6026" s="159" t="s">
        <v>34</v>
      </c>
      <c r="R6026" s="100" t="s">
        <v>34</v>
      </c>
      <c r="S6026" s="163">
        <v>1</v>
      </c>
      <c r="T6026" s="103" t="s">
        <v>110</v>
      </c>
      <c r="U6026" s="160" t="s">
        <v>111</v>
      </c>
      <c r="V6026" s="160" t="s">
        <v>6608</v>
      </c>
      <c r="W6026" s="159"/>
      <c r="X6026" s="159"/>
    </row>
    <row r="6027" spans="1:24" ht="41.25">
      <c r="A6027" s="155">
        <f>A6026+1</f>
        <v>6025</v>
      </c>
      <c r="B6027" s="160" t="s">
        <v>6558</v>
      </c>
      <c r="C6027" s="159">
        <v>2023</v>
      </c>
      <c r="D6027" s="160" t="s">
        <v>106</v>
      </c>
      <c r="E6027" s="160" t="s">
        <v>6606</v>
      </c>
      <c r="F6027" s="268" t="s">
        <v>6610</v>
      </c>
      <c r="G6027" s="160" t="s">
        <v>31</v>
      </c>
      <c r="H6027" s="161" t="s">
        <v>42</v>
      </c>
      <c r="I6027" s="160" t="s">
        <v>71</v>
      </c>
      <c r="J6027" s="160" t="s">
        <v>109</v>
      </c>
      <c r="K6027" s="240" t="s">
        <v>48</v>
      </c>
      <c r="L6027" s="241" t="s">
        <v>34</v>
      </c>
      <c r="M6027" s="241" t="s">
        <v>34</v>
      </c>
      <c r="N6027" s="241" t="s">
        <v>34</v>
      </c>
      <c r="O6027" s="241" t="s">
        <v>34</v>
      </c>
      <c r="P6027" s="241" t="s">
        <v>34</v>
      </c>
      <c r="Q6027" s="159" t="s">
        <v>34</v>
      </c>
      <c r="R6027" s="100" t="s">
        <v>34</v>
      </c>
      <c r="S6027" s="163">
        <v>1</v>
      </c>
      <c r="T6027" s="103" t="s">
        <v>110</v>
      </c>
      <c r="U6027" s="160" t="s">
        <v>111</v>
      </c>
      <c r="V6027" s="160" t="s">
        <v>6608</v>
      </c>
      <c r="W6027" s="159"/>
      <c r="X6027" s="159"/>
    </row>
    <row r="6028" spans="1:24" ht="41.25">
      <c r="A6028" s="155">
        <f>A6027+1</f>
        <v>6026</v>
      </c>
      <c r="B6028" s="160" t="s">
        <v>6558</v>
      </c>
      <c r="C6028" s="159">
        <v>2023</v>
      </c>
      <c r="D6028" s="160" t="s">
        <v>106</v>
      </c>
      <c r="E6028" s="160" t="s">
        <v>6606</v>
      </c>
      <c r="F6028" s="268" t="s">
        <v>6611</v>
      </c>
      <c r="G6028" s="160" t="s">
        <v>31</v>
      </c>
      <c r="H6028" s="161" t="s">
        <v>29</v>
      </c>
      <c r="I6028" s="160" t="s">
        <v>71</v>
      </c>
      <c r="J6028" s="160" t="s">
        <v>109</v>
      </c>
      <c r="K6028" s="240" t="s">
        <v>34</v>
      </c>
      <c r="L6028" s="241" t="s">
        <v>34</v>
      </c>
      <c r="M6028" s="241" t="s">
        <v>34</v>
      </c>
      <c r="N6028" s="241" t="s">
        <v>34</v>
      </c>
      <c r="O6028" s="241" t="s">
        <v>34</v>
      </c>
      <c r="P6028" s="241" t="s">
        <v>34</v>
      </c>
      <c r="Q6028" s="159" t="s">
        <v>34</v>
      </c>
      <c r="R6028" s="100" t="s">
        <v>34</v>
      </c>
      <c r="S6028" s="163">
        <v>1</v>
      </c>
      <c r="T6028" s="103" t="s">
        <v>110</v>
      </c>
      <c r="U6028" s="160" t="s">
        <v>111</v>
      </c>
      <c r="V6028" s="160" t="s">
        <v>6608</v>
      </c>
      <c r="W6028" s="159"/>
      <c r="X6028" s="159"/>
    </row>
    <row r="6029" spans="1:24" ht="81">
      <c r="A6029" s="155">
        <f>A6028+1</f>
        <v>6027</v>
      </c>
      <c r="B6029" s="160" t="s">
        <v>6558</v>
      </c>
      <c r="C6029" s="159">
        <v>2023</v>
      </c>
      <c r="D6029" s="160" t="s">
        <v>106</v>
      </c>
      <c r="E6029" s="160" t="s">
        <v>6606</v>
      </c>
      <c r="F6029" s="268" t="s">
        <v>6612</v>
      </c>
      <c r="G6029" s="160" t="s">
        <v>426</v>
      </c>
      <c r="H6029" s="161" t="s">
        <v>83</v>
      </c>
      <c r="I6029" s="160" t="s">
        <v>71</v>
      </c>
      <c r="J6029" s="160" t="s">
        <v>109</v>
      </c>
      <c r="K6029" s="240" t="s">
        <v>34</v>
      </c>
      <c r="L6029" s="241" t="s">
        <v>34</v>
      </c>
      <c r="M6029" s="241" t="s">
        <v>34</v>
      </c>
      <c r="N6029" s="241" t="s">
        <v>34</v>
      </c>
      <c r="O6029" s="241" t="s">
        <v>34</v>
      </c>
      <c r="P6029" s="241" t="s">
        <v>34</v>
      </c>
      <c r="Q6029" s="159" t="s">
        <v>34</v>
      </c>
      <c r="R6029" s="100" t="s">
        <v>34</v>
      </c>
      <c r="S6029" s="163">
        <v>1</v>
      </c>
      <c r="T6029" s="103" t="s">
        <v>110</v>
      </c>
      <c r="U6029" s="160" t="s">
        <v>111</v>
      </c>
      <c r="V6029" s="160" t="s">
        <v>6608</v>
      </c>
      <c r="W6029" s="159"/>
      <c r="X6029" s="159"/>
    </row>
    <row r="6030" spans="1:24" ht="41.25">
      <c r="A6030" s="155">
        <f>A6029+1</f>
        <v>6028</v>
      </c>
      <c r="B6030" s="160" t="s">
        <v>6558</v>
      </c>
      <c r="C6030" s="159">
        <v>2023</v>
      </c>
      <c r="D6030" s="160" t="s">
        <v>106</v>
      </c>
      <c r="E6030" s="160" t="s">
        <v>6606</v>
      </c>
      <c r="F6030" s="268" t="s">
        <v>6613</v>
      </c>
      <c r="G6030" s="160" t="s">
        <v>193</v>
      </c>
      <c r="H6030" s="161" t="s">
        <v>120</v>
      </c>
      <c r="I6030" s="160" t="s">
        <v>71</v>
      </c>
      <c r="J6030" s="160" t="s">
        <v>109</v>
      </c>
      <c r="K6030" s="240" t="s">
        <v>48</v>
      </c>
      <c r="L6030" s="241" t="s">
        <v>34</v>
      </c>
      <c r="M6030" s="241" t="s">
        <v>34</v>
      </c>
      <c r="N6030" s="241" t="s">
        <v>34</v>
      </c>
      <c r="O6030" s="241" t="s">
        <v>34</v>
      </c>
      <c r="P6030" s="241" t="s">
        <v>34</v>
      </c>
      <c r="Q6030" s="159" t="s">
        <v>34</v>
      </c>
      <c r="R6030" s="100" t="s">
        <v>34</v>
      </c>
      <c r="S6030" s="163">
        <v>1</v>
      </c>
      <c r="T6030" s="103" t="s">
        <v>110</v>
      </c>
      <c r="U6030" s="160" t="s">
        <v>111</v>
      </c>
      <c r="V6030" s="160" t="s">
        <v>6608</v>
      </c>
      <c r="W6030" s="159"/>
      <c r="X6030" s="159"/>
    </row>
    <row r="6031" spans="1:24" ht="81">
      <c r="A6031" s="155">
        <f>A6030+1</f>
        <v>6029</v>
      </c>
      <c r="B6031" s="160" t="s">
        <v>6558</v>
      </c>
      <c r="C6031" s="159">
        <v>2023</v>
      </c>
      <c r="D6031" s="160" t="s">
        <v>106</v>
      </c>
      <c r="E6031" s="160" t="s">
        <v>6606</v>
      </c>
      <c r="F6031" s="268" t="s">
        <v>6614</v>
      </c>
      <c r="G6031" s="160" t="s">
        <v>426</v>
      </c>
      <c r="H6031" s="161" t="s">
        <v>83</v>
      </c>
      <c r="I6031" s="160" t="s">
        <v>71</v>
      </c>
      <c r="J6031" s="160" t="s">
        <v>109</v>
      </c>
      <c r="K6031" s="240" t="s">
        <v>34</v>
      </c>
      <c r="L6031" s="241" t="s">
        <v>34</v>
      </c>
      <c r="M6031" s="241" t="s">
        <v>34</v>
      </c>
      <c r="N6031" s="241" t="s">
        <v>34</v>
      </c>
      <c r="O6031" s="241" t="s">
        <v>34</v>
      </c>
      <c r="P6031" s="241" t="s">
        <v>34</v>
      </c>
      <c r="Q6031" s="159" t="s">
        <v>34</v>
      </c>
      <c r="R6031" s="100" t="s">
        <v>34</v>
      </c>
      <c r="S6031" s="163">
        <v>1</v>
      </c>
      <c r="T6031" s="103" t="s">
        <v>110</v>
      </c>
      <c r="U6031" s="160" t="s">
        <v>111</v>
      </c>
      <c r="V6031" s="160" t="s">
        <v>6608</v>
      </c>
      <c r="W6031" s="159"/>
      <c r="X6031" s="159"/>
    </row>
    <row r="6032" spans="1:24" ht="41.25">
      <c r="A6032" s="155">
        <f>A6031+1</f>
        <v>6030</v>
      </c>
      <c r="B6032" s="160" t="s">
        <v>6558</v>
      </c>
      <c r="C6032" s="159">
        <v>2023</v>
      </c>
      <c r="D6032" s="160" t="s">
        <v>106</v>
      </c>
      <c r="E6032" s="160" t="s">
        <v>6615</v>
      </c>
      <c r="F6032" s="268" t="s">
        <v>6616</v>
      </c>
      <c r="G6032" s="160" t="s">
        <v>31</v>
      </c>
      <c r="H6032" s="161" t="s">
        <v>50</v>
      </c>
      <c r="I6032" s="160" t="s">
        <v>71</v>
      </c>
      <c r="J6032" s="160" t="s">
        <v>109</v>
      </c>
      <c r="K6032" s="240" t="s">
        <v>48</v>
      </c>
      <c r="L6032" s="241" t="s">
        <v>34</v>
      </c>
      <c r="M6032" s="241" t="s">
        <v>34</v>
      </c>
      <c r="N6032" s="241" t="s">
        <v>34</v>
      </c>
      <c r="O6032" s="241" t="s">
        <v>34</v>
      </c>
      <c r="P6032" s="241" t="s">
        <v>34</v>
      </c>
      <c r="Q6032" s="159" t="s">
        <v>48</v>
      </c>
      <c r="R6032" s="100" t="s">
        <v>48</v>
      </c>
      <c r="S6032" s="163">
        <v>1</v>
      </c>
      <c r="T6032" s="103" t="s">
        <v>110</v>
      </c>
      <c r="U6032" s="160" t="s">
        <v>111</v>
      </c>
      <c r="V6032" s="160" t="s">
        <v>6608</v>
      </c>
      <c r="W6032" s="159"/>
      <c r="X6032" s="159"/>
    </row>
    <row r="6033" spans="1:24" ht="41.25">
      <c r="A6033" s="155">
        <f>A6032+1</f>
        <v>6031</v>
      </c>
      <c r="B6033" s="160" t="s">
        <v>6558</v>
      </c>
      <c r="C6033" s="159">
        <v>2023</v>
      </c>
      <c r="D6033" s="160" t="s">
        <v>106</v>
      </c>
      <c r="E6033" s="160" t="s">
        <v>379</v>
      </c>
      <c r="F6033" s="268" t="s">
        <v>6617</v>
      </c>
      <c r="G6033" s="160" t="s">
        <v>31</v>
      </c>
      <c r="H6033" s="161" t="s">
        <v>46</v>
      </c>
      <c r="I6033" s="160" t="s">
        <v>71</v>
      </c>
      <c r="J6033" s="160" t="s">
        <v>72</v>
      </c>
      <c r="K6033" s="240" t="s">
        <v>48</v>
      </c>
      <c r="L6033" s="241" t="s">
        <v>34</v>
      </c>
      <c r="M6033" s="241" t="s">
        <v>34</v>
      </c>
      <c r="N6033" s="241" t="s">
        <v>34</v>
      </c>
      <c r="O6033" s="241" t="s">
        <v>34</v>
      </c>
      <c r="P6033" s="241" t="s">
        <v>34</v>
      </c>
      <c r="Q6033" s="159" t="s">
        <v>34</v>
      </c>
      <c r="R6033" s="100" t="s">
        <v>34</v>
      </c>
      <c r="S6033" s="163">
        <v>1</v>
      </c>
      <c r="T6033" s="103" t="s">
        <v>110</v>
      </c>
      <c r="U6033" s="160" t="s">
        <v>111</v>
      </c>
      <c r="V6033" s="160" t="s">
        <v>379</v>
      </c>
      <c r="W6033" s="159"/>
      <c r="X6033" s="159"/>
    </row>
    <row r="6034" spans="1:24" ht="41.25">
      <c r="A6034" s="155">
        <f>A6033+1</f>
        <v>6032</v>
      </c>
      <c r="B6034" s="160" t="s">
        <v>6558</v>
      </c>
      <c r="C6034" s="159">
        <v>2023</v>
      </c>
      <c r="D6034" s="160" t="s">
        <v>106</v>
      </c>
      <c r="E6034" s="160" t="s">
        <v>379</v>
      </c>
      <c r="F6034" s="268" t="s">
        <v>6618</v>
      </c>
      <c r="G6034" s="160" t="s">
        <v>31</v>
      </c>
      <c r="H6034" s="161" t="s">
        <v>42</v>
      </c>
      <c r="I6034" s="160" t="s">
        <v>71</v>
      </c>
      <c r="J6034" s="160" t="s">
        <v>72</v>
      </c>
      <c r="K6034" s="240" t="s">
        <v>48</v>
      </c>
      <c r="L6034" s="241" t="s">
        <v>34</v>
      </c>
      <c r="M6034" s="241" t="s">
        <v>34</v>
      </c>
      <c r="N6034" s="241" t="s">
        <v>34</v>
      </c>
      <c r="O6034" s="241" t="s">
        <v>34</v>
      </c>
      <c r="P6034" s="241" t="s">
        <v>34</v>
      </c>
      <c r="Q6034" s="159" t="s">
        <v>34</v>
      </c>
      <c r="R6034" s="100" t="s">
        <v>34</v>
      </c>
      <c r="S6034" s="163">
        <v>1</v>
      </c>
      <c r="T6034" s="103" t="s">
        <v>110</v>
      </c>
      <c r="U6034" s="160" t="s">
        <v>111</v>
      </c>
      <c r="V6034" s="160" t="s">
        <v>379</v>
      </c>
      <c r="W6034" s="159"/>
      <c r="X6034" s="159"/>
    </row>
    <row r="6035" spans="1:24" ht="81">
      <c r="A6035" s="155">
        <f>A6034+1</f>
        <v>6033</v>
      </c>
      <c r="B6035" s="160" t="s">
        <v>6558</v>
      </c>
      <c r="C6035" s="159">
        <v>2023</v>
      </c>
      <c r="D6035" s="160" t="s">
        <v>106</v>
      </c>
      <c r="E6035" s="160" t="s">
        <v>379</v>
      </c>
      <c r="F6035" s="268" t="s">
        <v>6619</v>
      </c>
      <c r="G6035" s="160" t="s">
        <v>426</v>
      </c>
      <c r="H6035" s="161" t="s">
        <v>83</v>
      </c>
      <c r="I6035" s="160" t="s">
        <v>71</v>
      </c>
      <c r="J6035" s="160" t="s">
        <v>72</v>
      </c>
      <c r="K6035" s="240" t="s">
        <v>48</v>
      </c>
      <c r="L6035" s="241" t="s">
        <v>34</v>
      </c>
      <c r="M6035" s="241" t="s">
        <v>34</v>
      </c>
      <c r="N6035" s="241" t="s">
        <v>34</v>
      </c>
      <c r="O6035" s="241" t="s">
        <v>34</v>
      </c>
      <c r="P6035" s="241" t="s">
        <v>34</v>
      </c>
      <c r="Q6035" s="159" t="s">
        <v>34</v>
      </c>
      <c r="R6035" s="100" t="s">
        <v>34</v>
      </c>
      <c r="S6035" s="163">
        <v>1</v>
      </c>
      <c r="T6035" s="103" t="s">
        <v>110</v>
      </c>
      <c r="U6035" s="160" t="s">
        <v>111</v>
      </c>
      <c r="V6035" s="160" t="s">
        <v>379</v>
      </c>
      <c r="W6035" s="159"/>
      <c r="X6035" s="159"/>
    </row>
    <row r="6036" spans="1:24" ht="81">
      <c r="A6036" s="155">
        <f>A6035+1</f>
        <v>6034</v>
      </c>
      <c r="B6036" s="160" t="s">
        <v>6558</v>
      </c>
      <c r="C6036" s="159">
        <v>2023</v>
      </c>
      <c r="D6036" s="160" t="s">
        <v>106</v>
      </c>
      <c r="E6036" s="160" t="s">
        <v>379</v>
      </c>
      <c r="F6036" s="268" t="s">
        <v>6620</v>
      </c>
      <c r="G6036" s="160" t="s">
        <v>426</v>
      </c>
      <c r="H6036" s="161" t="s">
        <v>83</v>
      </c>
      <c r="I6036" s="160" t="s">
        <v>71</v>
      </c>
      <c r="J6036" s="160" t="s">
        <v>72</v>
      </c>
      <c r="K6036" s="240" t="s">
        <v>48</v>
      </c>
      <c r="L6036" s="241" t="s">
        <v>34</v>
      </c>
      <c r="M6036" s="241" t="s">
        <v>34</v>
      </c>
      <c r="N6036" s="241" t="s">
        <v>34</v>
      </c>
      <c r="O6036" s="241" t="s">
        <v>34</v>
      </c>
      <c r="P6036" s="241" t="s">
        <v>34</v>
      </c>
      <c r="Q6036" s="159" t="s">
        <v>34</v>
      </c>
      <c r="R6036" s="100" t="s">
        <v>34</v>
      </c>
      <c r="S6036" s="163">
        <v>1</v>
      </c>
      <c r="T6036" s="103" t="s">
        <v>110</v>
      </c>
      <c r="U6036" s="160" t="s">
        <v>111</v>
      </c>
      <c r="V6036" s="160" t="s">
        <v>379</v>
      </c>
      <c r="W6036" s="159"/>
      <c r="X6036" s="159"/>
    </row>
    <row r="6037" spans="1:24" ht="41.25">
      <c r="A6037" s="155">
        <f>A6036+1</f>
        <v>6035</v>
      </c>
      <c r="B6037" s="160" t="s">
        <v>6558</v>
      </c>
      <c r="C6037" s="159">
        <v>2023</v>
      </c>
      <c r="D6037" s="160" t="s">
        <v>139</v>
      </c>
      <c r="E6037" s="160" t="s">
        <v>1897</v>
      </c>
      <c r="F6037" s="268" t="s">
        <v>6621</v>
      </c>
      <c r="G6037" s="160" t="s">
        <v>31</v>
      </c>
      <c r="H6037" s="161" t="s">
        <v>29</v>
      </c>
      <c r="I6037" s="160" t="s">
        <v>71</v>
      </c>
      <c r="J6037" s="160" t="s">
        <v>142</v>
      </c>
      <c r="K6037" s="240" t="s">
        <v>34</v>
      </c>
      <c r="L6037" s="241" t="s">
        <v>34</v>
      </c>
      <c r="M6037" s="241" t="s">
        <v>34</v>
      </c>
      <c r="N6037" s="241" t="s">
        <v>34</v>
      </c>
      <c r="O6037" s="241" t="s">
        <v>34</v>
      </c>
      <c r="P6037" s="241" t="s">
        <v>34</v>
      </c>
      <c r="Q6037" s="159" t="s">
        <v>34</v>
      </c>
      <c r="R6037" s="100" t="s">
        <v>34</v>
      </c>
      <c r="S6037" s="163">
        <v>1</v>
      </c>
      <c r="T6037" s="103" t="s">
        <v>143</v>
      </c>
      <c r="U6037" s="160" t="s">
        <v>139</v>
      </c>
      <c r="V6037" s="160" t="s">
        <v>144</v>
      </c>
      <c r="W6037" s="159"/>
      <c r="X6037" s="159"/>
    </row>
    <row r="6038" spans="1:24" ht="41.25">
      <c r="A6038" s="155">
        <f>A6037+1</f>
        <v>6036</v>
      </c>
      <c r="B6038" s="160" t="s">
        <v>6558</v>
      </c>
      <c r="C6038" s="159">
        <v>2023</v>
      </c>
      <c r="D6038" s="160" t="s">
        <v>139</v>
      </c>
      <c r="E6038" s="160" t="s">
        <v>1897</v>
      </c>
      <c r="F6038" s="268" t="s">
        <v>6622</v>
      </c>
      <c r="G6038" s="160" t="s">
        <v>31</v>
      </c>
      <c r="H6038" s="161" t="s">
        <v>39</v>
      </c>
      <c r="I6038" s="160" t="s">
        <v>71</v>
      </c>
      <c r="J6038" s="160" t="s">
        <v>142</v>
      </c>
      <c r="K6038" s="240" t="s">
        <v>34</v>
      </c>
      <c r="L6038" s="241" t="s">
        <v>34</v>
      </c>
      <c r="M6038" s="241" t="s">
        <v>34</v>
      </c>
      <c r="N6038" s="241" t="s">
        <v>34</v>
      </c>
      <c r="O6038" s="241" t="s">
        <v>34</v>
      </c>
      <c r="P6038" s="241" t="s">
        <v>34</v>
      </c>
      <c r="Q6038" s="159" t="s">
        <v>34</v>
      </c>
      <c r="R6038" s="100" t="s">
        <v>34</v>
      </c>
      <c r="S6038" s="163">
        <v>1</v>
      </c>
      <c r="T6038" s="103" t="s">
        <v>143</v>
      </c>
      <c r="U6038" s="160" t="s">
        <v>139</v>
      </c>
      <c r="V6038" s="160" t="s">
        <v>144</v>
      </c>
      <c r="W6038" s="159"/>
      <c r="X6038" s="159"/>
    </row>
    <row r="6039" spans="1:24" ht="41.25">
      <c r="A6039" s="155">
        <f>A6038+1</f>
        <v>6037</v>
      </c>
      <c r="B6039" s="160" t="s">
        <v>6558</v>
      </c>
      <c r="C6039" s="159">
        <v>2023</v>
      </c>
      <c r="D6039" s="160" t="s">
        <v>139</v>
      </c>
      <c r="E6039" s="160" t="s">
        <v>483</v>
      </c>
      <c r="F6039" s="269" t="s">
        <v>6623</v>
      </c>
      <c r="G6039" s="160" t="s">
        <v>5354</v>
      </c>
      <c r="H6039" s="161" t="s">
        <v>39</v>
      </c>
      <c r="I6039" s="160" t="s">
        <v>71</v>
      </c>
      <c r="J6039" s="160" t="s">
        <v>142</v>
      </c>
      <c r="K6039" s="242" t="s">
        <v>34</v>
      </c>
      <c r="L6039" s="243" t="s">
        <v>34</v>
      </c>
      <c r="M6039" s="243" t="s">
        <v>34</v>
      </c>
      <c r="N6039" s="243" t="s">
        <v>34</v>
      </c>
      <c r="O6039" s="243" t="s">
        <v>34</v>
      </c>
      <c r="P6039" s="243" t="s">
        <v>34</v>
      </c>
      <c r="Q6039" s="159" t="s">
        <v>34</v>
      </c>
      <c r="R6039" s="100" t="s">
        <v>34</v>
      </c>
      <c r="S6039" s="163">
        <v>1</v>
      </c>
      <c r="T6039" s="103" t="s">
        <v>143</v>
      </c>
      <c r="U6039" s="160" t="s">
        <v>139</v>
      </c>
      <c r="V6039" s="160" t="s">
        <v>483</v>
      </c>
      <c r="W6039" s="159"/>
      <c r="X6039" s="159"/>
    </row>
    <row r="6040" spans="1:24" ht="81">
      <c r="A6040" s="155">
        <f>A6039+1</f>
        <v>6038</v>
      </c>
      <c r="B6040" s="160" t="s">
        <v>6558</v>
      </c>
      <c r="C6040" s="159">
        <v>2023</v>
      </c>
      <c r="D6040" s="160" t="s">
        <v>139</v>
      </c>
      <c r="E6040" s="160" t="s">
        <v>483</v>
      </c>
      <c r="F6040" s="268" t="s">
        <v>6624</v>
      </c>
      <c r="G6040" s="160" t="s">
        <v>426</v>
      </c>
      <c r="H6040" s="161" t="s">
        <v>83</v>
      </c>
      <c r="I6040" s="160" t="s">
        <v>71</v>
      </c>
      <c r="J6040" s="160" t="s">
        <v>142</v>
      </c>
      <c r="K6040" s="240" t="s">
        <v>34</v>
      </c>
      <c r="L6040" s="241" t="s">
        <v>34</v>
      </c>
      <c r="M6040" s="241" t="s">
        <v>34</v>
      </c>
      <c r="N6040" s="241" t="s">
        <v>34</v>
      </c>
      <c r="O6040" s="241" t="s">
        <v>34</v>
      </c>
      <c r="P6040" s="241" t="s">
        <v>34</v>
      </c>
      <c r="Q6040" s="159" t="s">
        <v>34</v>
      </c>
      <c r="R6040" s="100" t="s">
        <v>34</v>
      </c>
      <c r="S6040" s="163">
        <v>1</v>
      </c>
      <c r="T6040" s="103" t="s">
        <v>143</v>
      </c>
      <c r="U6040" s="160" t="s">
        <v>139</v>
      </c>
      <c r="V6040" s="160" t="s">
        <v>483</v>
      </c>
      <c r="W6040" s="159"/>
      <c r="X6040" s="159"/>
    </row>
    <row r="6041" spans="1:24" ht="81">
      <c r="A6041" s="155">
        <f>A6040+1</f>
        <v>6039</v>
      </c>
      <c r="B6041" s="160" t="s">
        <v>6558</v>
      </c>
      <c r="C6041" s="159">
        <v>2023</v>
      </c>
      <c r="D6041" s="160" t="s">
        <v>139</v>
      </c>
      <c r="E6041" s="160" t="s">
        <v>483</v>
      </c>
      <c r="F6041" s="268" t="s">
        <v>6625</v>
      </c>
      <c r="G6041" s="160" t="s">
        <v>426</v>
      </c>
      <c r="H6041" s="161" t="s">
        <v>83</v>
      </c>
      <c r="I6041" s="160" t="s">
        <v>71</v>
      </c>
      <c r="J6041" s="160" t="s">
        <v>142</v>
      </c>
      <c r="K6041" s="240" t="s">
        <v>34</v>
      </c>
      <c r="L6041" s="241" t="s">
        <v>34</v>
      </c>
      <c r="M6041" s="241" t="s">
        <v>34</v>
      </c>
      <c r="N6041" s="241" t="s">
        <v>34</v>
      </c>
      <c r="O6041" s="241" t="s">
        <v>34</v>
      </c>
      <c r="P6041" s="241" t="s">
        <v>34</v>
      </c>
      <c r="Q6041" s="159" t="s">
        <v>34</v>
      </c>
      <c r="R6041" s="100" t="s">
        <v>34</v>
      </c>
      <c r="S6041" s="163">
        <v>1</v>
      </c>
      <c r="T6041" s="103" t="s">
        <v>143</v>
      </c>
      <c r="U6041" s="160" t="s">
        <v>139</v>
      </c>
      <c r="V6041" s="160" t="s">
        <v>483</v>
      </c>
      <c r="W6041" s="159"/>
      <c r="X6041" s="159"/>
    </row>
    <row r="6042" spans="1:24" ht="81">
      <c r="A6042" s="155">
        <f>A6041+1</f>
        <v>6040</v>
      </c>
      <c r="B6042" s="160" t="s">
        <v>6558</v>
      </c>
      <c r="C6042" s="159">
        <v>2023</v>
      </c>
      <c r="D6042" s="160" t="s">
        <v>139</v>
      </c>
      <c r="E6042" s="160" t="s">
        <v>483</v>
      </c>
      <c r="F6042" s="268" t="s">
        <v>6626</v>
      </c>
      <c r="G6042" s="160" t="s">
        <v>426</v>
      </c>
      <c r="H6042" s="161" t="s">
        <v>83</v>
      </c>
      <c r="I6042" s="160" t="s">
        <v>71</v>
      </c>
      <c r="J6042" s="160" t="s">
        <v>142</v>
      </c>
      <c r="K6042" s="240" t="s">
        <v>34</v>
      </c>
      <c r="L6042" s="241" t="s">
        <v>34</v>
      </c>
      <c r="M6042" s="241" t="s">
        <v>34</v>
      </c>
      <c r="N6042" s="241" t="s">
        <v>48</v>
      </c>
      <c r="O6042" s="241" t="s">
        <v>34</v>
      </c>
      <c r="P6042" s="241" t="s">
        <v>34</v>
      </c>
      <c r="Q6042" s="159" t="s">
        <v>34</v>
      </c>
      <c r="R6042" s="100" t="s">
        <v>34</v>
      </c>
      <c r="S6042" s="163">
        <v>1</v>
      </c>
      <c r="T6042" s="103" t="s">
        <v>143</v>
      </c>
      <c r="U6042" s="160" t="s">
        <v>139</v>
      </c>
      <c r="V6042" s="160" t="s">
        <v>483</v>
      </c>
      <c r="W6042" s="159"/>
      <c r="X6042" s="159"/>
    </row>
    <row r="6043" spans="1:24" ht="81">
      <c r="A6043" s="155">
        <f>A6042+1</f>
        <v>6041</v>
      </c>
      <c r="B6043" s="160" t="s">
        <v>6558</v>
      </c>
      <c r="C6043" s="159">
        <v>2023</v>
      </c>
      <c r="D6043" s="160" t="s">
        <v>139</v>
      </c>
      <c r="E6043" s="160" t="s">
        <v>483</v>
      </c>
      <c r="F6043" s="268" t="s">
        <v>6627</v>
      </c>
      <c r="G6043" s="160" t="s">
        <v>426</v>
      </c>
      <c r="H6043" s="161" t="s">
        <v>83</v>
      </c>
      <c r="I6043" s="160" t="s">
        <v>71</v>
      </c>
      <c r="J6043" s="160" t="s">
        <v>142</v>
      </c>
      <c r="K6043" s="240" t="s">
        <v>34</v>
      </c>
      <c r="L6043" s="241" t="s">
        <v>34</v>
      </c>
      <c r="M6043" s="241" t="s">
        <v>34</v>
      </c>
      <c r="N6043" s="241" t="s">
        <v>34</v>
      </c>
      <c r="O6043" s="241" t="s">
        <v>34</v>
      </c>
      <c r="P6043" s="241" t="s">
        <v>34</v>
      </c>
      <c r="Q6043" s="159" t="s">
        <v>34</v>
      </c>
      <c r="R6043" s="100" t="s">
        <v>34</v>
      </c>
      <c r="S6043" s="163">
        <v>1</v>
      </c>
      <c r="T6043" s="103" t="s">
        <v>143</v>
      </c>
      <c r="U6043" s="160" t="s">
        <v>139</v>
      </c>
      <c r="V6043" s="160" t="s">
        <v>483</v>
      </c>
      <c r="W6043" s="159"/>
      <c r="X6043" s="159"/>
    </row>
    <row r="6044" spans="1:24" ht="81">
      <c r="A6044" s="155">
        <f>A6043+1</f>
        <v>6042</v>
      </c>
      <c r="B6044" s="160" t="s">
        <v>6558</v>
      </c>
      <c r="C6044" s="159">
        <v>2023</v>
      </c>
      <c r="D6044" s="160" t="s">
        <v>139</v>
      </c>
      <c r="E6044" s="160" t="s">
        <v>717</v>
      </c>
      <c r="F6044" s="268" t="s">
        <v>6628</v>
      </c>
      <c r="G6044" s="160" t="s">
        <v>426</v>
      </c>
      <c r="H6044" s="161" t="s">
        <v>83</v>
      </c>
      <c r="I6044" s="160" t="s">
        <v>71</v>
      </c>
      <c r="J6044" s="160" t="s">
        <v>142</v>
      </c>
      <c r="K6044" s="240" t="s">
        <v>34</v>
      </c>
      <c r="L6044" s="241" t="s">
        <v>34</v>
      </c>
      <c r="M6044" s="241" t="s">
        <v>34</v>
      </c>
      <c r="N6044" s="241" t="s">
        <v>34</v>
      </c>
      <c r="O6044" s="241" t="s">
        <v>34</v>
      </c>
      <c r="P6044" s="241" t="s">
        <v>34</v>
      </c>
      <c r="Q6044" s="159" t="s">
        <v>34</v>
      </c>
      <c r="R6044" s="100" t="s">
        <v>34</v>
      </c>
      <c r="S6044" s="163">
        <v>1</v>
      </c>
      <c r="T6044" s="103" t="s">
        <v>143</v>
      </c>
      <c r="U6044" s="160" t="s">
        <v>139</v>
      </c>
      <c r="V6044" s="160" t="s">
        <v>719</v>
      </c>
      <c r="W6044" s="159"/>
      <c r="X6044" s="159"/>
    </row>
    <row r="6045" spans="1:24" ht="81">
      <c r="A6045" s="155">
        <f>A6044+1</f>
        <v>6043</v>
      </c>
      <c r="B6045" s="160" t="s">
        <v>6558</v>
      </c>
      <c r="C6045" s="159">
        <v>2023</v>
      </c>
      <c r="D6045" s="160" t="s">
        <v>162</v>
      </c>
      <c r="E6045" s="160" t="s">
        <v>162</v>
      </c>
      <c r="F6045" s="268" t="s">
        <v>6629</v>
      </c>
      <c r="G6045" s="160" t="s">
        <v>426</v>
      </c>
      <c r="H6045" s="161" t="s">
        <v>83</v>
      </c>
      <c r="I6045" s="160" t="s">
        <v>164</v>
      </c>
      <c r="J6045" s="160" t="s">
        <v>15</v>
      </c>
      <c r="K6045" s="240" t="s">
        <v>34</v>
      </c>
      <c r="L6045" s="241" t="s">
        <v>34</v>
      </c>
      <c r="M6045" s="241" t="s">
        <v>48</v>
      </c>
      <c r="N6045" s="241" t="s">
        <v>34</v>
      </c>
      <c r="O6045" s="241" t="s">
        <v>34</v>
      </c>
      <c r="P6045" s="241" t="s">
        <v>34</v>
      </c>
      <c r="Q6045" s="159" t="s">
        <v>34</v>
      </c>
      <c r="R6045" s="100" t="s">
        <v>34</v>
      </c>
      <c r="S6045" s="163">
        <v>1</v>
      </c>
      <c r="T6045" s="103" t="s">
        <v>165</v>
      </c>
      <c r="U6045" s="160" t="s">
        <v>162</v>
      </c>
      <c r="V6045" s="160" t="s">
        <v>162</v>
      </c>
      <c r="W6045" s="159"/>
      <c r="X6045" s="159"/>
    </row>
    <row r="6046" spans="1:24" ht="81">
      <c r="A6046" s="155">
        <f>A6045+1</f>
        <v>6044</v>
      </c>
      <c r="B6046" s="160" t="s">
        <v>6558</v>
      </c>
      <c r="C6046" s="159">
        <v>2023</v>
      </c>
      <c r="D6046" s="160" t="s">
        <v>162</v>
      </c>
      <c r="E6046" s="160" t="s">
        <v>162</v>
      </c>
      <c r="F6046" s="268" t="s">
        <v>6630</v>
      </c>
      <c r="G6046" s="160" t="s">
        <v>426</v>
      </c>
      <c r="H6046" s="161" t="s">
        <v>83</v>
      </c>
      <c r="I6046" s="160" t="s">
        <v>164</v>
      </c>
      <c r="J6046" s="160" t="s">
        <v>15</v>
      </c>
      <c r="K6046" s="240" t="s">
        <v>34</v>
      </c>
      <c r="L6046" s="241" t="s">
        <v>34</v>
      </c>
      <c r="M6046" s="241" t="s">
        <v>48</v>
      </c>
      <c r="N6046" s="241" t="s">
        <v>34</v>
      </c>
      <c r="O6046" s="241" t="s">
        <v>34</v>
      </c>
      <c r="P6046" s="241" t="s">
        <v>34</v>
      </c>
      <c r="Q6046" s="159" t="s">
        <v>34</v>
      </c>
      <c r="R6046" s="100" t="s">
        <v>34</v>
      </c>
      <c r="S6046" s="163">
        <v>1</v>
      </c>
      <c r="T6046" s="103" t="s">
        <v>165</v>
      </c>
      <c r="U6046" s="160" t="s">
        <v>162</v>
      </c>
      <c r="V6046" s="160" t="s">
        <v>162</v>
      </c>
      <c r="W6046" s="159"/>
      <c r="X6046" s="159"/>
    </row>
    <row r="6047" spans="1:24" ht="81">
      <c r="A6047" s="155">
        <f>A6046+1</f>
        <v>6045</v>
      </c>
      <c r="B6047" s="160" t="s">
        <v>6558</v>
      </c>
      <c r="C6047" s="159">
        <v>2023</v>
      </c>
      <c r="D6047" s="160" t="s">
        <v>162</v>
      </c>
      <c r="E6047" s="160" t="s">
        <v>162</v>
      </c>
      <c r="F6047" s="268" t="s">
        <v>6631</v>
      </c>
      <c r="G6047" s="160" t="s">
        <v>426</v>
      </c>
      <c r="H6047" s="161" t="s">
        <v>83</v>
      </c>
      <c r="I6047" s="160" t="s">
        <v>164</v>
      </c>
      <c r="J6047" s="160" t="s">
        <v>15</v>
      </c>
      <c r="K6047" s="240" t="s">
        <v>34</v>
      </c>
      <c r="L6047" s="241" t="s">
        <v>34</v>
      </c>
      <c r="M6047" s="241" t="s">
        <v>48</v>
      </c>
      <c r="N6047" s="241" t="s">
        <v>34</v>
      </c>
      <c r="O6047" s="241" t="s">
        <v>34</v>
      </c>
      <c r="P6047" s="241" t="s">
        <v>34</v>
      </c>
      <c r="Q6047" s="159" t="s">
        <v>34</v>
      </c>
      <c r="R6047" s="100" t="s">
        <v>34</v>
      </c>
      <c r="S6047" s="163">
        <v>1</v>
      </c>
      <c r="T6047" s="103" t="s">
        <v>165</v>
      </c>
      <c r="U6047" s="160" t="s">
        <v>162</v>
      </c>
      <c r="V6047" s="160" t="s">
        <v>162</v>
      </c>
      <c r="W6047" s="159"/>
      <c r="X6047" s="159"/>
    </row>
    <row r="6048" spans="1:24" ht="81">
      <c r="A6048" s="155">
        <f>A6047+1</f>
        <v>6046</v>
      </c>
      <c r="B6048" s="160" t="s">
        <v>6558</v>
      </c>
      <c r="C6048" s="159">
        <v>2023</v>
      </c>
      <c r="D6048" s="160" t="s">
        <v>173</v>
      </c>
      <c r="E6048" s="160" t="s">
        <v>177</v>
      </c>
      <c r="F6048" s="268" t="s">
        <v>6632</v>
      </c>
      <c r="G6048" s="160" t="s">
        <v>426</v>
      </c>
      <c r="H6048" s="161" t="s">
        <v>83</v>
      </c>
      <c r="I6048" s="160" t="s">
        <v>173</v>
      </c>
      <c r="J6048" s="160" t="s">
        <v>179</v>
      </c>
      <c r="K6048" s="240" t="s">
        <v>48</v>
      </c>
      <c r="L6048" s="241" t="s">
        <v>34</v>
      </c>
      <c r="M6048" s="241" t="s">
        <v>34</v>
      </c>
      <c r="N6048" s="241" t="s">
        <v>34</v>
      </c>
      <c r="O6048" s="241" t="s">
        <v>48</v>
      </c>
      <c r="P6048" s="241" t="s">
        <v>34</v>
      </c>
      <c r="Q6048" s="159" t="s">
        <v>34</v>
      </c>
      <c r="R6048" s="100" t="s">
        <v>34</v>
      </c>
      <c r="S6048" s="163">
        <v>1</v>
      </c>
      <c r="T6048" s="103" t="s">
        <v>176</v>
      </c>
      <c r="U6048" s="160" t="s">
        <v>493</v>
      </c>
      <c r="V6048" s="160" t="s">
        <v>177</v>
      </c>
      <c r="W6048" s="159"/>
      <c r="X6048" s="159"/>
    </row>
    <row r="6049" spans="1:24" ht="30.75">
      <c r="A6049" s="155">
        <f>A6048+1</f>
        <v>6047</v>
      </c>
      <c r="B6049" s="160" t="s">
        <v>6558</v>
      </c>
      <c r="C6049" s="159">
        <v>2023</v>
      </c>
      <c r="D6049" s="160" t="s">
        <v>173</v>
      </c>
      <c r="E6049" s="160" t="s">
        <v>174</v>
      </c>
      <c r="F6049" s="268" t="s">
        <v>6633</v>
      </c>
      <c r="G6049" s="160" t="s">
        <v>193</v>
      </c>
      <c r="H6049" s="161" t="s">
        <v>120</v>
      </c>
      <c r="I6049" s="160" t="s">
        <v>173</v>
      </c>
      <c r="J6049" s="160" t="s">
        <v>174</v>
      </c>
      <c r="K6049" s="240" t="s">
        <v>34</v>
      </c>
      <c r="L6049" s="241" t="s">
        <v>34</v>
      </c>
      <c r="M6049" s="241" t="s">
        <v>34</v>
      </c>
      <c r="N6049" s="241" t="s">
        <v>34</v>
      </c>
      <c r="O6049" s="241" t="s">
        <v>34</v>
      </c>
      <c r="P6049" s="241" t="s">
        <v>34</v>
      </c>
      <c r="Q6049" s="159" t="s">
        <v>34</v>
      </c>
      <c r="R6049" s="100" t="s">
        <v>34</v>
      </c>
      <c r="S6049" s="163">
        <v>1</v>
      </c>
      <c r="T6049" s="103" t="s">
        <v>176</v>
      </c>
      <c r="U6049" s="160" t="s">
        <v>493</v>
      </c>
      <c r="V6049" s="160" t="s">
        <v>177</v>
      </c>
      <c r="W6049" s="159"/>
      <c r="X6049" s="159"/>
    </row>
    <row r="6050" spans="1:24" ht="81">
      <c r="A6050" s="155">
        <f>A6049+1</f>
        <v>6048</v>
      </c>
      <c r="B6050" s="160" t="s">
        <v>6558</v>
      </c>
      <c r="C6050" s="159">
        <v>2023</v>
      </c>
      <c r="D6050" s="160" t="s">
        <v>173</v>
      </c>
      <c r="E6050" s="160" t="s">
        <v>495</v>
      </c>
      <c r="F6050" s="268" t="s">
        <v>6634</v>
      </c>
      <c r="G6050" s="160" t="s">
        <v>426</v>
      </c>
      <c r="H6050" s="161" t="s">
        <v>83</v>
      </c>
      <c r="I6050" s="160" t="s">
        <v>173</v>
      </c>
      <c r="J6050" s="160" t="s">
        <v>191</v>
      </c>
      <c r="K6050" s="240" t="s">
        <v>48</v>
      </c>
      <c r="L6050" s="241" t="s">
        <v>34</v>
      </c>
      <c r="M6050" s="241" t="s">
        <v>48</v>
      </c>
      <c r="N6050" s="241" t="s">
        <v>34</v>
      </c>
      <c r="O6050" s="241" t="s">
        <v>48</v>
      </c>
      <c r="P6050" s="241" t="s">
        <v>34</v>
      </c>
      <c r="Q6050" s="159" t="s">
        <v>34</v>
      </c>
      <c r="R6050" s="100" t="s">
        <v>34</v>
      </c>
      <c r="S6050" s="163">
        <v>1</v>
      </c>
      <c r="T6050" s="103" t="s">
        <v>176</v>
      </c>
      <c r="U6050" s="160" t="s">
        <v>493</v>
      </c>
      <c r="V6050" s="160" t="s">
        <v>495</v>
      </c>
      <c r="W6050" s="159"/>
      <c r="X6050" s="159"/>
    </row>
    <row r="6051" spans="1:24" ht="30.75">
      <c r="A6051" s="155">
        <f>A6050+1</f>
        <v>6049</v>
      </c>
      <c r="B6051" s="160" t="s">
        <v>6558</v>
      </c>
      <c r="C6051" s="159">
        <v>2023</v>
      </c>
      <c r="D6051" s="160" t="s">
        <v>173</v>
      </c>
      <c r="E6051" s="160" t="s">
        <v>495</v>
      </c>
      <c r="F6051" s="268" t="s">
        <v>6635</v>
      </c>
      <c r="G6051" s="160" t="s">
        <v>31</v>
      </c>
      <c r="H6051" s="161" t="s">
        <v>39</v>
      </c>
      <c r="I6051" s="160" t="s">
        <v>173</v>
      </c>
      <c r="J6051" s="160" t="s">
        <v>191</v>
      </c>
      <c r="K6051" s="240" t="s">
        <v>34</v>
      </c>
      <c r="L6051" s="241" t="s">
        <v>34</v>
      </c>
      <c r="M6051" s="241" t="s">
        <v>34</v>
      </c>
      <c r="N6051" s="241" t="s">
        <v>34</v>
      </c>
      <c r="O6051" s="241" t="s">
        <v>34</v>
      </c>
      <c r="P6051" s="241" t="s">
        <v>34</v>
      </c>
      <c r="Q6051" s="159" t="s">
        <v>34</v>
      </c>
      <c r="R6051" s="100" t="s">
        <v>34</v>
      </c>
      <c r="S6051" s="163">
        <v>1</v>
      </c>
      <c r="T6051" s="103" t="s">
        <v>176</v>
      </c>
      <c r="U6051" s="160" t="s">
        <v>493</v>
      </c>
      <c r="V6051" s="160" t="s">
        <v>495</v>
      </c>
      <c r="W6051" s="159"/>
      <c r="X6051" s="159"/>
    </row>
    <row r="6052" spans="1:24" ht="30.75">
      <c r="A6052" s="155">
        <f>A6051+1</f>
        <v>6050</v>
      </c>
      <c r="B6052" s="160" t="s">
        <v>6558</v>
      </c>
      <c r="C6052" s="159">
        <v>2023</v>
      </c>
      <c r="D6052" s="160" t="s">
        <v>173</v>
      </c>
      <c r="E6052" s="160" t="s">
        <v>495</v>
      </c>
      <c r="F6052" s="268" t="s">
        <v>6636</v>
      </c>
      <c r="G6052" s="160" t="s">
        <v>31</v>
      </c>
      <c r="H6052" s="161" t="s">
        <v>39</v>
      </c>
      <c r="I6052" s="160" t="s">
        <v>173</v>
      </c>
      <c r="J6052" s="160" t="s">
        <v>191</v>
      </c>
      <c r="K6052" s="240" t="s">
        <v>34</v>
      </c>
      <c r="L6052" s="241" t="s">
        <v>34</v>
      </c>
      <c r="M6052" s="241" t="s">
        <v>34</v>
      </c>
      <c r="N6052" s="241" t="s">
        <v>34</v>
      </c>
      <c r="O6052" s="241" t="s">
        <v>34</v>
      </c>
      <c r="P6052" s="241" t="s">
        <v>34</v>
      </c>
      <c r="Q6052" s="159" t="s">
        <v>34</v>
      </c>
      <c r="R6052" s="100" t="s">
        <v>34</v>
      </c>
      <c r="S6052" s="163">
        <v>1</v>
      </c>
      <c r="T6052" s="103" t="s">
        <v>176</v>
      </c>
      <c r="U6052" s="160" t="s">
        <v>493</v>
      </c>
      <c r="V6052" s="160" t="s">
        <v>495</v>
      </c>
      <c r="W6052" s="159"/>
      <c r="X6052" s="159"/>
    </row>
    <row r="6053" spans="1:24" ht="81">
      <c r="A6053" s="155">
        <f>A6052+1</f>
        <v>6051</v>
      </c>
      <c r="B6053" s="160" t="s">
        <v>6558</v>
      </c>
      <c r="C6053" s="159">
        <v>2023</v>
      </c>
      <c r="D6053" s="160" t="s">
        <v>173</v>
      </c>
      <c r="E6053" s="160" t="s">
        <v>495</v>
      </c>
      <c r="F6053" s="268" t="s">
        <v>6637</v>
      </c>
      <c r="G6053" s="160" t="s">
        <v>426</v>
      </c>
      <c r="H6053" s="161" t="s">
        <v>83</v>
      </c>
      <c r="I6053" s="160" t="s">
        <v>173</v>
      </c>
      <c r="J6053" s="160" t="s">
        <v>191</v>
      </c>
      <c r="K6053" s="240" t="s">
        <v>34</v>
      </c>
      <c r="L6053" s="241" t="s">
        <v>34</v>
      </c>
      <c r="M6053" s="241" t="s">
        <v>34</v>
      </c>
      <c r="N6053" s="241" t="s">
        <v>34</v>
      </c>
      <c r="O6053" s="241" t="s">
        <v>34</v>
      </c>
      <c r="P6053" s="241" t="s">
        <v>34</v>
      </c>
      <c r="Q6053" s="159" t="s">
        <v>34</v>
      </c>
      <c r="R6053" s="100" t="s">
        <v>34</v>
      </c>
      <c r="S6053" s="163">
        <v>1</v>
      </c>
      <c r="T6053" s="103" t="s">
        <v>176</v>
      </c>
      <c r="U6053" s="160" t="s">
        <v>493</v>
      </c>
      <c r="V6053" s="160" t="s">
        <v>495</v>
      </c>
      <c r="W6053" s="159"/>
      <c r="X6053" s="159"/>
    </row>
    <row r="6054" spans="1:24" ht="81">
      <c r="A6054" s="155">
        <f>A6053+1</f>
        <v>6052</v>
      </c>
      <c r="B6054" s="160" t="s">
        <v>6558</v>
      </c>
      <c r="C6054" s="159">
        <v>2023</v>
      </c>
      <c r="D6054" s="160" t="s">
        <v>173</v>
      </c>
      <c r="E6054" s="160" t="s">
        <v>189</v>
      </c>
      <c r="F6054" s="268" t="s">
        <v>6638</v>
      </c>
      <c r="G6054" s="160" t="s">
        <v>426</v>
      </c>
      <c r="H6054" s="161" t="s">
        <v>83</v>
      </c>
      <c r="I6054" s="160" t="s">
        <v>173</v>
      </c>
      <c r="J6054" s="160" t="s">
        <v>191</v>
      </c>
      <c r="K6054" s="240" t="s">
        <v>48</v>
      </c>
      <c r="L6054" s="241" t="s">
        <v>48</v>
      </c>
      <c r="M6054" s="241" t="s">
        <v>34</v>
      </c>
      <c r="N6054" s="241" t="s">
        <v>34</v>
      </c>
      <c r="O6054" s="241" t="s">
        <v>34</v>
      </c>
      <c r="P6054" s="241" t="s">
        <v>34</v>
      </c>
      <c r="Q6054" s="159" t="s">
        <v>34</v>
      </c>
      <c r="R6054" s="100" t="s">
        <v>34</v>
      </c>
      <c r="S6054" s="163">
        <v>1</v>
      </c>
      <c r="T6054" s="103" t="s">
        <v>176</v>
      </c>
      <c r="U6054" s="160" t="s">
        <v>493</v>
      </c>
      <c r="V6054" s="160" t="s">
        <v>189</v>
      </c>
      <c r="W6054" s="159"/>
      <c r="X6054" s="159"/>
    </row>
    <row r="6055" spans="1:24" ht="30.75">
      <c r="A6055" s="155">
        <f>A6054+1</f>
        <v>6053</v>
      </c>
      <c r="B6055" s="160" t="s">
        <v>6558</v>
      </c>
      <c r="C6055" s="159">
        <v>2023</v>
      </c>
      <c r="D6055" s="160" t="s">
        <v>173</v>
      </c>
      <c r="E6055" s="160" t="s">
        <v>189</v>
      </c>
      <c r="F6055" s="268" t="s">
        <v>6639</v>
      </c>
      <c r="G6055" s="160" t="s">
        <v>31</v>
      </c>
      <c r="H6055" s="161" t="s">
        <v>39</v>
      </c>
      <c r="I6055" s="160" t="s">
        <v>173</v>
      </c>
      <c r="J6055" s="160" t="s">
        <v>191</v>
      </c>
      <c r="K6055" s="240" t="s">
        <v>34</v>
      </c>
      <c r="L6055" s="241" t="s">
        <v>48</v>
      </c>
      <c r="M6055" s="241" t="s">
        <v>34</v>
      </c>
      <c r="N6055" s="241" t="s">
        <v>34</v>
      </c>
      <c r="O6055" s="241" t="s">
        <v>34</v>
      </c>
      <c r="P6055" s="241" t="s">
        <v>34</v>
      </c>
      <c r="Q6055" s="159" t="s">
        <v>34</v>
      </c>
      <c r="R6055" s="100" t="s">
        <v>34</v>
      </c>
      <c r="S6055" s="163">
        <v>1</v>
      </c>
      <c r="T6055" s="103" t="s">
        <v>176</v>
      </c>
      <c r="U6055" s="160" t="s">
        <v>493</v>
      </c>
      <c r="V6055" s="160" t="s">
        <v>189</v>
      </c>
      <c r="W6055" s="159"/>
      <c r="X6055" s="159"/>
    </row>
    <row r="6056" spans="1:24" ht="81">
      <c r="A6056" s="155">
        <f>A6055+1</f>
        <v>6054</v>
      </c>
      <c r="B6056" s="160" t="s">
        <v>6558</v>
      </c>
      <c r="C6056" s="159">
        <v>2023</v>
      </c>
      <c r="D6056" s="160" t="s">
        <v>173</v>
      </c>
      <c r="E6056" s="160" t="s">
        <v>189</v>
      </c>
      <c r="F6056" s="268" t="s">
        <v>6640</v>
      </c>
      <c r="G6056" s="160" t="s">
        <v>426</v>
      </c>
      <c r="H6056" s="161" t="s">
        <v>83</v>
      </c>
      <c r="I6056" s="160" t="s">
        <v>173</v>
      </c>
      <c r="J6056" s="160" t="s">
        <v>191</v>
      </c>
      <c r="K6056" s="240" t="s">
        <v>34</v>
      </c>
      <c r="L6056" s="241" t="s">
        <v>48</v>
      </c>
      <c r="M6056" s="241" t="s">
        <v>34</v>
      </c>
      <c r="N6056" s="241" t="s">
        <v>34</v>
      </c>
      <c r="O6056" s="241" t="s">
        <v>34</v>
      </c>
      <c r="P6056" s="241" t="s">
        <v>34</v>
      </c>
      <c r="Q6056" s="159" t="s">
        <v>34</v>
      </c>
      <c r="R6056" s="100" t="s">
        <v>34</v>
      </c>
      <c r="S6056" s="163">
        <v>1</v>
      </c>
      <c r="T6056" s="103" t="s">
        <v>176</v>
      </c>
      <c r="U6056" s="160" t="s">
        <v>493</v>
      </c>
      <c r="V6056" s="160" t="s">
        <v>189</v>
      </c>
      <c r="W6056" s="159"/>
      <c r="X6056" s="159"/>
    </row>
    <row r="6057" spans="1:24" ht="30.75">
      <c r="A6057" s="155">
        <f>A6056+1</f>
        <v>6055</v>
      </c>
      <c r="B6057" s="160" t="s">
        <v>6558</v>
      </c>
      <c r="C6057" s="159">
        <v>2023</v>
      </c>
      <c r="D6057" s="160" t="s">
        <v>18</v>
      </c>
      <c r="E6057" s="160" t="s">
        <v>18</v>
      </c>
      <c r="F6057" s="268" t="s">
        <v>6641</v>
      </c>
      <c r="G6057" s="160" t="s">
        <v>31</v>
      </c>
      <c r="H6057" s="161" t="s">
        <v>39</v>
      </c>
      <c r="I6057" s="160" t="s">
        <v>18</v>
      </c>
      <c r="J6057" s="160" t="s">
        <v>18</v>
      </c>
      <c r="K6057" s="240" t="s">
        <v>34</v>
      </c>
      <c r="L6057" s="241" t="s">
        <v>34</v>
      </c>
      <c r="M6057" s="241" t="s">
        <v>34</v>
      </c>
      <c r="N6057" s="241" t="s">
        <v>34</v>
      </c>
      <c r="O6057" s="241" t="s">
        <v>34</v>
      </c>
      <c r="P6057" s="241" t="s">
        <v>48</v>
      </c>
      <c r="Q6057" s="159" t="s">
        <v>34</v>
      </c>
      <c r="R6057" s="100" t="s">
        <v>34</v>
      </c>
      <c r="S6057" s="163">
        <v>1</v>
      </c>
      <c r="T6057" s="103" t="s">
        <v>176</v>
      </c>
      <c r="U6057" s="160" t="s">
        <v>493</v>
      </c>
      <c r="V6057" s="160" t="s">
        <v>501</v>
      </c>
      <c r="W6057" s="159"/>
      <c r="X6057" s="159"/>
    </row>
    <row r="6058" spans="1:24" ht="30.75">
      <c r="A6058" s="155">
        <f>A6057+1</f>
        <v>6056</v>
      </c>
      <c r="B6058" s="160" t="s">
        <v>6558</v>
      </c>
      <c r="C6058" s="159">
        <v>2023</v>
      </c>
      <c r="D6058" s="160" t="s">
        <v>18</v>
      </c>
      <c r="E6058" s="160" t="s">
        <v>18</v>
      </c>
      <c r="F6058" s="268" t="s">
        <v>6642</v>
      </c>
      <c r="G6058" s="160" t="s">
        <v>31</v>
      </c>
      <c r="H6058" s="161" t="s">
        <v>39</v>
      </c>
      <c r="I6058" s="160" t="s">
        <v>18</v>
      </c>
      <c r="J6058" s="160" t="s">
        <v>18</v>
      </c>
      <c r="K6058" s="240" t="s">
        <v>34</v>
      </c>
      <c r="L6058" s="241" t="s">
        <v>34</v>
      </c>
      <c r="M6058" s="241" t="s">
        <v>34</v>
      </c>
      <c r="N6058" s="241" t="s">
        <v>34</v>
      </c>
      <c r="O6058" s="241" t="s">
        <v>34</v>
      </c>
      <c r="P6058" s="241" t="s">
        <v>48</v>
      </c>
      <c r="Q6058" s="159" t="s">
        <v>34</v>
      </c>
      <c r="R6058" s="100" t="s">
        <v>34</v>
      </c>
      <c r="S6058" s="163">
        <v>1</v>
      </c>
      <c r="T6058" s="103" t="s">
        <v>176</v>
      </c>
      <c r="U6058" s="160" t="s">
        <v>493</v>
      </c>
      <c r="V6058" s="160" t="s">
        <v>501</v>
      </c>
      <c r="W6058" s="159"/>
      <c r="X6058" s="159"/>
    </row>
    <row r="6059" spans="1:24" ht="30.75">
      <c r="A6059" s="155">
        <f>A6058+1</f>
        <v>6057</v>
      </c>
      <c r="B6059" s="160" t="s">
        <v>6558</v>
      </c>
      <c r="C6059" s="159">
        <v>2023</v>
      </c>
      <c r="D6059" s="160" t="s">
        <v>18</v>
      </c>
      <c r="E6059" s="160" t="s">
        <v>18</v>
      </c>
      <c r="F6059" s="268" t="s">
        <v>6643</v>
      </c>
      <c r="G6059" s="160" t="s">
        <v>31</v>
      </c>
      <c r="H6059" s="161" t="s">
        <v>29</v>
      </c>
      <c r="I6059" s="160" t="s">
        <v>18</v>
      </c>
      <c r="J6059" s="160" t="s">
        <v>18</v>
      </c>
      <c r="K6059" s="240" t="s">
        <v>34</v>
      </c>
      <c r="L6059" s="241" t="s">
        <v>34</v>
      </c>
      <c r="M6059" s="241" t="s">
        <v>34</v>
      </c>
      <c r="N6059" s="241" t="s">
        <v>34</v>
      </c>
      <c r="O6059" s="241" t="s">
        <v>34</v>
      </c>
      <c r="P6059" s="241" t="s">
        <v>48</v>
      </c>
      <c r="Q6059" s="159" t="s">
        <v>34</v>
      </c>
      <c r="R6059" s="100" t="s">
        <v>34</v>
      </c>
      <c r="S6059" s="163">
        <v>1</v>
      </c>
      <c r="T6059" s="103" t="s">
        <v>176</v>
      </c>
      <c r="U6059" s="160" t="s">
        <v>493</v>
      </c>
      <c r="V6059" s="160" t="s">
        <v>501</v>
      </c>
      <c r="W6059" s="159"/>
      <c r="X6059" s="159"/>
    </row>
    <row r="6060" spans="1:24" ht="81">
      <c r="A6060" s="155">
        <f>A6059+1</f>
        <v>6058</v>
      </c>
      <c r="B6060" s="160" t="s">
        <v>6558</v>
      </c>
      <c r="C6060" s="159">
        <v>2023</v>
      </c>
      <c r="D6060" s="160" t="s">
        <v>184</v>
      </c>
      <c r="E6060" s="160" t="s">
        <v>184</v>
      </c>
      <c r="F6060" s="268" t="s">
        <v>6644</v>
      </c>
      <c r="G6060" s="160" t="s">
        <v>426</v>
      </c>
      <c r="H6060" s="161" t="s">
        <v>83</v>
      </c>
      <c r="I6060" s="160" t="s">
        <v>186</v>
      </c>
      <c r="J6060" s="160" t="s">
        <v>5424</v>
      </c>
      <c r="K6060" s="240" t="s">
        <v>34</v>
      </c>
      <c r="L6060" s="241" t="s">
        <v>34</v>
      </c>
      <c r="M6060" s="241" t="s">
        <v>34</v>
      </c>
      <c r="N6060" s="241" t="s">
        <v>34</v>
      </c>
      <c r="O6060" s="241" t="s">
        <v>48</v>
      </c>
      <c r="P6060" s="241" t="s">
        <v>34</v>
      </c>
      <c r="Q6060" s="159" t="s">
        <v>34</v>
      </c>
      <c r="R6060" s="100" t="s">
        <v>34</v>
      </c>
      <c r="S6060" s="163">
        <v>1</v>
      </c>
      <c r="T6060" s="103" t="s">
        <v>202</v>
      </c>
      <c r="U6060" s="160" t="s">
        <v>493</v>
      </c>
      <c r="V6060" s="160" t="s">
        <v>184</v>
      </c>
      <c r="W6060" s="159"/>
      <c r="X6060" s="159"/>
    </row>
    <row r="6061" spans="1:24" ht="81">
      <c r="A6061" s="155">
        <f>A6060+1</f>
        <v>6059</v>
      </c>
      <c r="B6061" s="160" t="s">
        <v>6558</v>
      </c>
      <c r="C6061" s="159">
        <v>2023</v>
      </c>
      <c r="D6061" s="160" t="s">
        <v>184</v>
      </c>
      <c r="E6061" s="160" t="s">
        <v>184</v>
      </c>
      <c r="F6061" s="268" t="s">
        <v>6645</v>
      </c>
      <c r="G6061" s="160" t="s">
        <v>426</v>
      </c>
      <c r="H6061" s="161" t="s">
        <v>83</v>
      </c>
      <c r="I6061" s="160" t="s">
        <v>186</v>
      </c>
      <c r="J6061" s="160" t="s">
        <v>201</v>
      </c>
      <c r="K6061" s="240" t="s">
        <v>34</v>
      </c>
      <c r="L6061" s="241" t="s">
        <v>34</v>
      </c>
      <c r="M6061" s="241" t="s">
        <v>34</v>
      </c>
      <c r="N6061" s="241" t="s">
        <v>34</v>
      </c>
      <c r="O6061" s="241" t="s">
        <v>34</v>
      </c>
      <c r="P6061" s="241" t="s">
        <v>34</v>
      </c>
      <c r="Q6061" s="159" t="s">
        <v>34</v>
      </c>
      <c r="R6061" s="100" t="s">
        <v>34</v>
      </c>
      <c r="S6061" s="163">
        <v>1</v>
      </c>
      <c r="T6061" s="103" t="s">
        <v>202</v>
      </c>
      <c r="U6061" s="160" t="s">
        <v>493</v>
      </c>
      <c r="V6061" s="160" t="s">
        <v>184</v>
      </c>
      <c r="W6061" s="159"/>
      <c r="X6061" s="159"/>
    </row>
    <row r="6062" spans="1:24" ht="20.25">
      <c r="A6062" s="155">
        <f>A6061+1</f>
        <v>6060</v>
      </c>
      <c r="B6062" s="160" t="s">
        <v>6558</v>
      </c>
      <c r="C6062" s="159">
        <v>2023</v>
      </c>
      <c r="D6062" s="160" t="s">
        <v>184</v>
      </c>
      <c r="E6062" s="160" t="s">
        <v>184</v>
      </c>
      <c r="F6062" s="268" t="s">
        <v>6646</v>
      </c>
      <c r="G6062" s="160" t="s">
        <v>31</v>
      </c>
      <c r="H6062" s="161" t="s">
        <v>39</v>
      </c>
      <c r="I6062" s="160" t="s">
        <v>186</v>
      </c>
      <c r="J6062" s="160" t="s">
        <v>201</v>
      </c>
      <c r="K6062" s="240" t="s">
        <v>34</v>
      </c>
      <c r="L6062" s="241" t="s">
        <v>34</v>
      </c>
      <c r="M6062" s="241" t="s">
        <v>34</v>
      </c>
      <c r="N6062" s="241" t="s">
        <v>34</v>
      </c>
      <c r="O6062" s="241" t="s">
        <v>34</v>
      </c>
      <c r="P6062" s="241" t="s">
        <v>34</v>
      </c>
      <c r="Q6062" s="159" t="s">
        <v>34</v>
      </c>
      <c r="R6062" s="100" t="s">
        <v>34</v>
      </c>
      <c r="S6062" s="163">
        <v>1</v>
      </c>
      <c r="T6062" s="103" t="s">
        <v>202</v>
      </c>
      <c r="U6062" s="160" t="s">
        <v>493</v>
      </c>
      <c r="V6062" s="160" t="s">
        <v>184</v>
      </c>
      <c r="W6062" s="159"/>
      <c r="X6062" s="159"/>
    </row>
    <row r="6063" spans="1:24" ht="30.75">
      <c r="A6063" s="155">
        <f>A6062+1</f>
        <v>6061</v>
      </c>
      <c r="B6063" s="160" t="s">
        <v>6558</v>
      </c>
      <c r="C6063" s="159">
        <v>2023</v>
      </c>
      <c r="D6063" s="160" t="s">
        <v>184</v>
      </c>
      <c r="E6063" s="160" t="s">
        <v>184</v>
      </c>
      <c r="F6063" s="268" t="s">
        <v>6647</v>
      </c>
      <c r="G6063" s="160" t="s">
        <v>31</v>
      </c>
      <c r="H6063" s="161" t="s">
        <v>50</v>
      </c>
      <c r="I6063" s="160" t="s">
        <v>186</v>
      </c>
      <c r="J6063" s="160" t="s">
        <v>201</v>
      </c>
      <c r="K6063" s="240" t="s">
        <v>34</v>
      </c>
      <c r="L6063" s="241" t="s">
        <v>34</v>
      </c>
      <c r="M6063" s="241" t="s">
        <v>34</v>
      </c>
      <c r="N6063" s="241" t="s">
        <v>34</v>
      </c>
      <c r="O6063" s="241" t="s">
        <v>34</v>
      </c>
      <c r="P6063" s="241" t="s">
        <v>34</v>
      </c>
      <c r="Q6063" s="159" t="s">
        <v>48</v>
      </c>
      <c r="R6063" s="100" t="s">
        <v>48</v>
      </c>
      <c r="S6063" s="163">
        <v>1</v>
      </c>
      <c r="T6063" s="103" t="s">
        <v>202</v>
      </c>
      <c r="U6063" s="160" t="s">
        <v>493</v>
      </c>
      <c r="V6063" s="160" t="s">
        <v>184</v>
      </c>
      <c r="W6063" s="159"/>
      <c r="X6063" s="159"/>
    </row>
    <row r="6064" spans="1:24" ht="81">
      <c r="A6064" s="155">
        <f>A6063+1</f>
        <v>6062</v>
      </c>
      <c r="B6064" s="160" t="s">
        <v>6558</v>
      </c>
      <c r="C6064" s="159">
        <v>2023</v>
      </c>
      <c r="D6064" s="160" t="s">
        <v>208</v>
      </c>
      <c r="E6064" s="160" t="s">
        <v>206</v>
      </c>
      <c r="F6064" s="268" t="s">
        <v>6648</v>
      </c>
      <c r="G6064" s="160" t="s">
        <v>426</v>
      </c>
      <c r="H6064" s="161" t="s">
        <v>83</v>
      </c>
      <c r="I6064" s="160" t="s">
        <v>208</v>
      </c>
      <c r="J6064" s="160" t="s">
        <v>209</v>
      </c>
      <c r="K6064" s="240" t="s">
        <v>34</v>
      </c>
      <c r="L6064" s="241" t="s">
        <v>34</v>
      </c>
      <c r="M6064" s="241" t="s">
        <v>34</v>
      </c>
      <c r="N6064" s="241" t="s">
        <v>34</v>
      </c>
      <c r="O6064" s="241" t="s">
        <v>48</v>
      </c>
      <c r="P6064" s="241" t="s">
        <v>34</v>
      </c>
      <c r="Q6064" s="159" t="s">
        <v>34</v>
      </c>
      <c r="R6064" s="100" t="s">
        <v>34</v>
      </c>
      <c r="S6064" s="163">
        <v>1</v>
      </c>
      <c r="T6064" s="103" t="s">
        <v>5426</v>
      </c>
      <c r="U6064" s="160" t="s">
        <v>208</v>
      </c>
      <c r="V6064" s="160" t="s">
        <v>211</v>
      </c>
      <c r="W6064" s="159"/>
      <c r="X6064" s="159"/>
    </row>
    <row r="6065" spans="1:24" ht="30.75">
      <c r="A6065" s="155">
        <f>A6064+1</f>
        <v>6063</v>
      </c>
      <c r="B6065" s="160" t="s">
        <v>6558</v>
      </c>
      <c r="C6065" s="159">
        <v>2023</v>
      </c>
      <c r="D6065" s="160" t="s">
        <v>208</v>
      </c>
      <c r="E6065" s="160" t="s">
        <v>212</v>
      </c>
      <c r="F6065" s="268" t="s">
        <v>6649</v>
      </c>
      <c r="G6065" s="160" t="s">
        <v>31</v>
      </c>
      <c r="H6065" s="161" t="s">
        <v>39</v>
      </c>
      <c r="I6065" s="160" t="s">
        <v>208</v>
      </c>
      <c r="J6065" s="160" t="s">
        <v>212</v>
      </c>
      <c r="K6065" s="240" t="s">
        <v>34</v>
      </c>
      <c r="L6065" s="241" t="s">
        <v>34</v>
      </c>
      <c r="M6065" s="241" t="s">
        <v>34</v>
      </c>
      <c r="N6065" s="241" t="s">
        <v>34</v>
      </c>
      <c r="O6065" s="241" t="s">
        <v>34</v>
      </c>
      <c r="P6065" s="241" t="s">
        <v>34</v>
      </c>
      <c r="Q6065" s="100" t="s">
        <v>48</v>
      </c>
      <c r="R6065" s="100" t="s">
        <v>48</v>
      </c>
      <c r="S6065" s="163">
        <v>1</v>
      </c>
      <c r="T6065" s="103" t="s">
        <v>5426</v>
      </c>
      <c r="U6065" s="160" t="s">
        <v>208</v>
      </c>
      <c r="V6065" s="160" t="s">
        <v>211</v>
      </c>
      <c r="W6065" s="159"/>
      <c r="X6065" s="159"/>
    </row>
    <row r="6066" spans="1:24" ht="41.25">
      <c r="A6066" s="155">
        <f>A6065+1</f>
        <v>6064</v>
      </c>
      <c r="B6066" s="160" t="s">
        <v>6558</v>
      </c>
      <c r="C6066" s="159">
        <v>2023</v>
      </c>
      <c r="D6066" s="160" t="s">
        <v>208</v>
      </c>
      <c r="E6066" s="160" t="s">
        <v>212</v>
      </c>
      <c r="F6066" s="268" t="s">
        <v>6650</v>
      </c>
      <c r="G6066" s="160" t="s">
        <v>31</v>
      </c>
      <c r="H6066" s="161" t="s">
        <v>39</v>
      </c>
      <c r="I6066" s="160" t="s">
        <v>208</v>
      </c>
      <c r="J6066" s="160" t="s">
        <v>212</v>
      </c>
      <c r="K6066" s="240" t="s">
        <v>34</v>
      </c>
      <c r="L6066" s="241" t="s">
        <v>34</v>
      </c>
      <c r="M6066" s="241" t="s">
        <v>48</v>
      </c>
      <c r="N6066" s="241" t="s">
        <v>34</v>
      </c>
      <c r="O6066" s="241" t="s">
        <v>34</v>
      </c>
      <c r="P6066" s="241" t="s">
        <v>34</v>
      </c>
      <c r="Q6066" s="159" t="s">
        <v>34</v>
      </c>
      <c r="R6066" s="100" t="s">
        <v>34</v>
      </c>
      <c r="S6066" s="163">
        <v>1</v>
      </c>
      <c r="T6066" s="103" t="s">
        <v>5426</v>
      </c>
      <c r="U6066" s="160" t="s">
        <v>208</v>
      </c>
      <c r="V6066" s="160" t="s">
        <v>211</v>
      </c>
      <c r="W6066" s="159"/>
      <c r="X6066" s="159"/>
    </row>
    <row r="6067" spans="1:24" ht="30.75">
      <c r="A6067" s="155">
        <f>A6066+1</f>
        <v>6065</v>
      </c>
      <c r="B6067" s="160" t="s">
        <v>6558</v>
      </c>
      <c r="C6067" s="159">
        <v>2023</v>
      </c>
      <c r="D6067" s="160" t="s">
        <v>208</v>
      </c>
      <c r="E6067" s="160" t="s">
        <v>212</v>
      </c>
      <c r="F6067" s="268" t="s">
        <v>6651</v>
      </c>
      <c r="G6067" s="160" t="s">
        <v>31</v>
      </c>
      <c r="H6067" s="161" t="s">
        <v>46</v>
      </c>
      <c r="I6067" s="160" t="s">
        <v>208</v>
      </c>
      <c r="J6067" s="160" t="s">
        <v>212</v>
      </c>
      <c r="K6067" s="240" t="s">
        <v>34</v>
      </c>
      <c r="L6067" s="241" t="s">
        <v>34</v>
      </c>
      <c r="M6067" s="241" t="s">
        <v>34</v>
      </c>
      <c r="N6067" s="241" t="s">
        <v>34</v>
      </c>
      <c r="O6067" s="241" t="s">
        <v>34</v>
      </c>
      <c r="P6067" s="241" t="s">
        <v>34</v>
      </c>
      <c r="Q6067" s="159" t="s">
        <v>34</v>
      </c>
      <c r="R6067" s="100" t="s">
        <v>34</v>
      </c>
      <c r="S6067" s="163">
        <v>1</v>
      </c>
      <c r="T6067" s="103" t="s">
        <v>5426</v>
      </c>
      <c r="U6067" s="160" t="s">
        <v>208</v>
      </c>
      <c r="V6067" s="160" t="s">
        <v>211</v>
      </c>
      <c r="W6067" s="159"/>
      <c r="X6067" s="159"/>
    </row>
    <row r="6068" spans="1:24" ht="81">
      <c r="A6068" s="155">
        <f>A6067+1</f>
        <v>6066</v>
      </c>
      <c r="B6068" s="160" t="s">
        <v>6558</v>
      </c>
      <c r="C6068" s="159">
        <v>2023</v>
      </c>
      <c r="D6068" s="160" t="s">
        <v>208</v>
      </c>
      <c r="E6068" s="160" t="s">
        <v>212</v>
      </c>
      <c r="F6068" s="268" t="s">
        <v>6652</v>
      </c>
      <c r="G6068" s="160" t="s">
        <v>426</v>
      </c>
      <c r="H6068" s="161" t="s">
        <v>83</v>
      </c>
      <c r="I6068" s="160" t="s">
        <v>208</v>
      </c>
      <c r="J6068" s="160" t="s">
        <v>212</v>
      </c>
      <c r="K6068" s="240" t="s">
        <v>34</v>
      </c>
      <c r="L6068" s="241" t="s">
        <v>34</v>
      </c>
      <c r="M6068" s="241" t="s">
        <v>34</v>
      </c>
      <c r="N6068" s="241" t="s">
        <v>34</v>
      </c>
      <c r="O6068" s="241" t="s">
        <v>48</v>
      </c>
      <c r="P6068" s="241" t="s">
        <v>34</v>
      </c>
      <c r="Q6068" s="159" t="s">
        <v>34</v>
      </c>
      <c r="R6068" s="100" t="s">
        <v>34</v>
      </c>
      <c r="S6068" s="163">
        <v>1</v>
      </c>
      <c r="T6068" s="103" t="s">
        <v>5426</v>
      </c>
      <c r="U6068" s="160" t="s">
        <v>208</v>
      </c>
      <c r="V6068" s="160" t="s">
        <v>211</v>
      </c>
      <c r="W6068" s="159"/>
      <c r="X6068" s="159"/>
    </row>
    <row r="6069" spans="1:24" ht="30.75">
      <c r="A6069" s="155">
        <f>A6068+1</f>
        <v>6067</v>
      </c>
      <c r="B6069" s="160" t="s">
        <v>6558</v>
      </c>
      <c r="C6069" s="159">
        <v>2023</v>
      </c>
      <c r="D6069" s="160" t="s">
        <v>208</v>
      </c>
      <c r="E6069" s="160" t="s">
        <v>212</v>
      </c>
      <c r="F6069" s="268" t="s">
        <v>6653</v>
      </c>
      <c r="G6069" s="160" t="s">
        <v>31</v>
      </c>
      <c r="H6069" s="161" t="s">
        <v>39</v>
      </c>
      <c r="I6069" s="160" t="s">
        <v>208</v>
      </c>
      <c r="J6069" s="160" t="s">
        <v>212</v>
      </c>
      <c r="K6069" s="240" t="s">
        <v>48</v>
      </c>
      <c r="L6069" s="241" t="s">
        <v>34</v>
      </c>
      <c r="M6069" s="241" t="s">
        <v>34</v>
      </c>
      <c r="N6069" s="241" t="s">
        <v>34</v>
      </c>
      <c r="O6069" s="241" t="s">
        <v>34</v>
      </c>
      <c r="P6069" s="241" t="s">
        <v>34</v>
      </c>
      <c r="Q6069" s="159" t="s">
        <v>34</v>
      </c>
      <c r="R6069" s="100" t="s">
        <v>34</v>
      </c>
      <c r="S6069" s="163">
        <v>1</v>
      </c>
      <c r="T6069" s="103" t="s">
        <v>5426</v>
      </c>
      <c r="U6069" s="160" t="s">
        <v>208</v>
      </c>
      <c r="V6069" s="160" t="s">
        <v>211</v>
      </c>
      <c r="W6069" s="159"/>
      <c r="X6069" s="159"/>
    </row>
    <row r="6070" spans="1:24" ht="30.75">
      <c r="A6070" s="155">
        <f>A6069+1</f>
        <v>6068</v>
      </c>
      <c r="B6070" s="160" t="s">
        <v>6558</v>
      </c>
      <c r="C6070" s="159">
        <v>2023</v>
      </c>
      <c r="D6070" s="160" t="s">
        <v>208</v>
      </c>
      <c r="E6070" s="160" t="s">
        <v>212</v>
      </c>
      <c r="F6070" s="268" t="s">
        <v>6654</v>
      </c>
      <c r="G6070" s="160" t="s">
        <v>31</v>
      </c>
      <c r="H6070" s="161" t="s">
        <v>39</v>
      </c>
      <c r="I6070" s="160" t="s">
        <v>208</v>
      </c>
      <c r="J6070" s="160" t="s">
        <v>212</v>
      </c>
      <c r="K6070" s="240" t="s">
        <v>34</v>
      </c>
      <c r="L6070" s="241" t="s">
        <v>34</v>
      </c>
      <c r="M6070" s="241" t="s">
        <v>34</v>
      </c>
      <c r="N6070" s="241" t="s">
        <v>34</v>
      </c>
      <c r="O6070" s="241" t="s">
        <v>34</v>
      </c>
      <c r="P6070" s="241" t="s">
        <v>34</v>
      </c>
      <c r="Q6070" s="159" t="s">
        <v>34</v>
      </c>
      <c r="R6070" s="100" t="s">
        <v>34</v>
      </c>
      <c r="S6070" s="163">
        <v>1</v>
      </c>
      <c r="T6070" s="103" t="s">
        <v>5426</v>
      </c>
      <c r="U6070" s="160" t="s">
        <v>208</v>
      </c>
      <c r="V6070" s="160" t="s">
        <v>211</v>
      </c>
      <c r="W6070" s="159"/>
      <c r="X6070" s="159"/>
    </row>
    <row r="6071" spans="1:24" ht="30.75">
      <c r="A6071" s="155">
        <f>A6070+1</f>
        <v>6069</v>
      </c>
      <c r="B6071" s="160" t="s">
        <v>6558</v>
      </c>
      <c r="C6071" s="159">
        <v>2023</v>
      </c>
      <c r="D6071" s="160" t="s">
        <v>208</v>
      </c>
      <c r="E6071" s="160" t="s">
        <v>212</v>
      </c>
      <c r="F6071" s="268" t="s">
        <v>6655</v>
      </c>
      <c r="G6071" s="160" t="s">
        <v>31</v>
      </c>
      <c r="H6071" s="161" t="s">
        <v>39</v>
      </c>
      <c r="I6071" s="160" t="s">
        <v>208</v>
      </c>
      <c r="J6071" s="160" t="s">
        <v>212</v>
      </c>
      <c r="K6071" s="240" t="s">
        <v>34</v>
      </c>
      <c r="L6071" s="241" t="s">
        <v>48</v>
      </c>
      <c r="M6071" s="241" t="s">
        <v>34</v>
      </c>
      <c r="N6071" s="241" t="s">
        <v>34</v>
      </c>
      <c r="O6071" s="241" t="s">
        <v>34</v>
      </c>
      <c r="P6071" s="241" t="s">
        <v>34</v>
      </c>
      <c r="Q6071" s="159" t="s">
        <v>34</v>
      </c>
      <c r="R6071" s="100" t="s">
        <v>34</v>
      </c>
      <c r="S6071" s="163">
        <v>1</v>
      </c>
      <c r="T6071" s="103" t="s">
        <v>5426</v>
      </c>
      <c r="U6071" s="160" t="s">
        <v>208</v>
      </c>
      <c r="V6071" s="160" t="s">
        <v>211</v>
      </c>
      <c r="W6071" s="159"/>
      <c r="X6071" s="159"/>
    </row>
    <row r="6072" spans="1:24" ht="81">
      <c r="A6072" s="155">
        <f>A6071+1</f>
        <v>6070</v>
      </c>
      <c r="B6072" s="160" t="s">
        <v>6558</v>
      </c>
      <c r="C6072" s="159">
        <v>2023</v>
      </c>
      <c r="D6072" s="160" t="s">
        <v>208</v>
      </c>
      <c r="E6072" s="160" t="s">
        <v>212</v>
      </c>
      <c r="F6072" s="268" t="s">
        <v>6656</v>
      </c>
      <c r="G6072" s="160" t="s">
        <v>426</v>
      </c>
      <c r="H6072" s="161" t="s">
        <v>83</v>
      </c>
      <c r="I6072" s="160" t="s">
        <v>208</v>
      </c>
      <c r="J6072" s="160" t="s">
        <v>212</v>
      </c>
      <c r="K6072" s="240" t="s">
        <v>34</v>
      </c>
      <c r="L6072" s="241" t="s">
        <v>34</v>
      </c>
      <c r="M6072" s="241" t="s">
        <v>34</v>
      </c>
      <c r="N6072" s="241" t="s">
        <v>48</v>
      </c>
      <c r="O6072" s="241" t="s">
        <v>34</v>
      </c>
      <c r="P6072" s="241" t="s">
        <v>34</v>
      </c>
      <c r="Q6072" s="159" t="s">
        <v>34</v>
      </c>
      <c r="R6072" s="100" t="s">
        <v>34</v>
      </c>
      <c r="S6072" s="163">
        <v>1</v>
      </c>
      <c r="T6072" s="103" t="s">
        <v>5426</v>
      </c>
      <c r="U6072" s="160" t="s">
        <v>208</v>
      </c>
      <c r="V6072" s="160" t="s">
        <v>6657</v>
      </c>
      <c r="W6072" s="159"/>
      <c r="X6072" s="159"/>
    </row>
    <row r="6073" spans="1:24" ht="81">
      <c r="A6073" s="155">
        <f>A6072+1</f>
        <v>6071</v>
      </c>
      <c r="B6073" s="160" t="s">
        <v>6558</v>
      </c>
      <c r="C6073" s="159">
        <v>2023</v>
      </c>
      <c r="D6073" s="160" t="s">
        <v>208</v>
      </c>
      <c r="E6073" s="160" t="s">
        <v>749</v>
      </c>
      <c r="F6073" s="268" t="s">
        <v>6658</v>
      </c>
      <c r="G6073" s="160" t="s">
        <v>426</v>
      </c>
      <c r="H6073" s="161" t="s">
        <v>83</v>
      </c>
      <c r="I6073" s="160" t="s">
        <v>208</v>
      </c>
      <c r="J6073" s="157" t="s">
        <v>751</v>
      </c>
      <c r="K6073" s="238" t="s">
        <v>34</v>
      </c>
      <c r="L6073" s="239" t="s">
        <v>34</v>
      </c>
      <c r="M6073" s="239" t="s">
        <v>34</v>
      </c>
      <c r="N6073" s="239" t="s">
        <v>34</v>
      </c>
      <c r="O6073" s="239" t="s">
        <v>34</v>
      </c>
      <c r="P6073" s="239" t="s">
        <v>34</v>
      </c>
      <c r="Q6073" s="159" t="s">
        <v>34</v>
      </c>
      <c r="R6073" s="100" t="s">
        <v>34</v>
      </c>
      <c r="S6073" s="163">
        <v>1</v>
      </c>
      <c r="T6073" s="103" t="s">
        <v>5426</v>
      </c>
      <c r="U6073" s="160" t="s">
        <v>208</v>
      </c>
      <c r="V6073" s="160" t="s">
        <v>1540</v>
      </c>
      <c r="W6073" s="159"/>
      <c r="X6073" s="159"/>
    </row>
    <row r="6074" spans="1:24" ht="81">
      <c r="A6074" s="155">
        <f>A6073+1</f>
        <v>6072</v>
      </c>
      <c r="B6074" s="160" t="s">
        <v>6558</v>
      </c>
      <c r="C6074" s="159">
        <v>2023</v>
      </c>
      <c r="D6074" s="160" t="s">
        <v>208</v>
      </c>
      <c r="E6074" s="160" t="s">
        <v>212</v>
      </c>
      <c r="F6074" s="268" t="s">
        <v>6659</v>
      </c>
      <c r="G6074" s="160" t="s">
        <v>426</v>
      </c>
      <c r="H6074" s="161" t="s">
        <v>83</v>
      </c>
      <c r="I6074" s="160" t="s">
        <v>208</v>
      </c>
      <c r="J6074" s="160" t="s">
        <v>212</v>
      </c>
      <c r="K6074" s="240" t="s">
        <v>34</v>
      </c>
      <c r="L6074" s="241" t="s">
        <v>34</v>
      </c>
      <c r="M6074" s="241" t="s">
        <v>34</v>
      </c>
      <c r="N6074" s="241" t="s">
        <v>34</v>
      </c>
      <c r="O6074" s="241" t="s">
        <v>34</v>
      </c>
      <c r="P6074" s="241" t="s">
        <v>34</v>
      </c>
      <c r="Q6074" s="159" t="s">
        <v>34</v>
      </c>
      <c r="R6074" s="100" t="s">
        <v>34</v>
      </c>
      <c r="S6074" s="163">
        <v>1</v>
      </c>
      <c r="T6074" s="103" t="s">
        <v>5426</v>
      </c>
      <c r="U6074" s="160" t="s">
        <v>208</v>
      </c>
      <c r="V6074" s="160" t="s">
        <v>1540</v>
      </c>
      <c r="W6074" s="159"/>
      <c r="X6074" s="159"/>
    </row>
    <row r="6075" spans="1:24" ht="81">
      <c r="A6075" s="155">
        <f>A6074+1</f>
        <v>6073</v>
      </c>
      <c r="B6075" s="160" t="s">
        <v>6558</v>
      </c>
      <c r="C6075" s="159">
        <v>2023</v>
      </c>
      <c r="D6075" s="160" t="s">
        <v>208</v>
      </c>
      <c r="E6075" s="160" t="s">
        <v>749</v>
      </c>
      <c r="F6075" s="268" t="s">
        <v>6660</v>
      </c>
      <c r="G6075" s="160" t="s">
        <v>426</v>
      </c>
      <c r="H6075" s="161" t="s">
        <v>83</v>
      </c>
      <c r="I6075" s="160" t="s">
        <v>208</v>
      </c>
      <c r="J6075" s="157" t="s">
        <v>751</v>
      </c>
      <c r="K6075" s="238" t="s">
        <v>48</v>
      </c>
      <c r="L6075" s="239" t="s">
        <v>34</v>
      </c>
      <c r="M6075" s="239" t="s">
        <v>34</v>
      </c>
      <c r="N6075" s="239" t="s">
        <v>34</v>
      </c>
      <c r="O6075" s="239" t="s">
        <v>34</v>
      </c>
      <c r="P6075" s="239" t="s">
        <v>34</v>
      </c>
      <c r="Q6075" s="159" t="s">
        <v>34</v>
      </c>
      <c r="R6075" s="100" t="s">
        <v>34</v>
      </c>
      <c r="S6075" s="163">
        <v>1</v>
      </c>
      <c r="T6075" s="103" t="s">
        <v>5426</v>
      </c>
      <c r="U6075" s="160" t="s">
        <v>208</v>
      </c>
      <c r="V6075" s="160" t="s">
        <v>1540</v>
      </c>
      <c r="W6075" s="159"/>
      <c r="X6075" s="159"/>
    </row>
    <row r="6076" spans="1:24" ht="81">
      <c r="A6076" s="155">
        <f>A6075+1</f>
        <v>6074</v>
      </c>
      <c r="B6076" s="160" t="s">
        <v>6558</v>
      </c>
      <c r="C6076" s="159">
        <v>2023</v>
      </c>
      <c r="D6076" s="160" t="s">
        <v>208</v>
      </c>
      <c r="E6076" s="160" t="s">
        <v>512</v>
      </c>
      <c r="F6076" s="268" t="s">
        <v>6661</v>
      </c>
      <c r="G6076" s="160" t="s">
        <v>426</v>
      </c>
      <c r="H6076" s="161" t="s">
        <v>83</v>
      </c>
      <c r="I6076" s="160" t="s">
        <v>208</v>
      </c>
      <c r="J6076" s="160" t="s">
        <v>514</v>
      </c>
      <c r="K6076" s="240" t="s">
        <v>48</v>
      </c>
      <c r="L6076" s="241" t="s">
        <v>34</v>
      </c>
      <c r="M6076" s="241" t="s">
        <v>48</v>
      </c>
      <c r="N6076" s="241" t="s">
        <v>34</v>
      </c>
      <c r="O6076" s="241" t="s">
        <v>48</v>
      </c>
      <c r="P6076" s="241" t="s">
        <v>34</v>
      </c>
      <c r="Q6076" s="159" t="s">
        <v>34</v>
      </c>
      <c r="R6076" s="100" t="s">
        <v>34</v>
      </c>
      <c r="S6076" s="163">
        <v>1</v>
      </c>
      <c r="T6076" s="103" t="s">
        <v>5426</v>
      </c>
      <c r="U6076" s="160" t="s">
        <v>208</v>
      </c>
      <c r="V6076" s="160" t="s">
        <v>512</v>
      </c>
      <c r="W6076" s="159"/>
      <c r="X6076" s="159"/>
    </row>
    <row r="6077" spans="1:24" ht="41.25">
      <c r="A6077" s="155">
        <f>A6076+1</f>
        <v>6075</v>
      </c>
      <c r="B6077" s="160" t="s">
        <v>6558</v>
      </c>
      <c r="C6077" s="159">
        <v>2023</v>
      </c>
      <c r="D6077" s="160" t="s">
        <v>208</v>
      </c>
      <c r="E6077" s="160" t="s">
        <v>512</v>
      </c>
      <c r="F6077" s="268" t="s">
        <v>6662</v>
      </c>
      <c r="G6077" s="160" t="s">
        <v>31</v>
      </c>
      <c r="H6077" s="161" t="s">
        <v>39</v>
      </c>
      <c r="I6077" s="160" t="s">
        <v>208</v>
      </c>
      <c r="J6077" s="160" t="s">
        <v>514</v>
      </c>
      <c r="K6077" s="240" t="s">
        <v>34</v>
      </c>
      <c r="L6077" s="241" t="s">
        <v>34</v>
      </c>
      <c r="M6077" s="241" t="s">
        <v>34</v>
      </c>
      <c r="N6077" s="241" t="s">
        <v>34</v>
      </c>
      <c r="O6077" s="241" t="s">
        <v>34</v>
      </c>
      <c r="P6077" s="241" t="s">
        <v>34</v>
      </c>
      <c r="Q6077" s="159" t="s">
        <v>34</v>
      </c>
      <c r="R6077" s="100" t="s">
        <v>34</v>
      </c>
      <c r="S6077" s="163">
        <v>1</v>
      </c>
      <c r="T6077" s="103" t="s">
        <v>5426</v>
      </c>
      <c r="U6077" s="160" t="s">
        <v>208</v>
      </c>
      <c r="V6077" s="160" t="s">
        <v>512</v>
      </c>
      <c r="W6077" s="159"/>
      <c r="X6077" s="159"/>
    </row>
    <row r="6078" spans="1:24" ht="41.25">
      <c r="A6078" s="155">
        <f>A6077+1</f>
        <v>6076</v>
      </c>
      <c r="B6078" s="160" t="s">
        <v>6558</v>
      </c>
      <c r="C6078" s="159">
        <v>2023</v>
      </c>
      <c r="D6078" s="160" t="s">
        <v>208</v>
      </c>
      <c r="E6078" s="160" t="s">
        <v>512</v>
      </c>
      <c r="F6078" s="268" t="s">
        <v>6663</v>
      </c>
      <c r="G6078" s="160" t="s">
        <v>31</v>
      </c>
      <c r="H6078" s="161" t="s">
        <v>39</v>
      </c>
      <c r="I6078" s="160" t="s">
        <v>208</v>
      </c>
      <c r="J6078" s="160" t="s">
        <v>514</v>
      </c>
      <c r="K6078" s="240" t="s">
        <v>34</v>
      </c>
      <c r="L6078" s="241" t="s">
        <v>34</v>
      </c>
      <c r="M6078" s="241" t="s">
        <v>34</v>
      </c>
      <c r="N6078" s="241" t="s">
        <v>34</v>
      </c>
      <c r="O6078" s="241" t="s">
        <v>34</v>
      </c>
      <c r="P6078" s="241" t="s">
        <v>34</v>
      </c>
      <c r="Q6078" s="159" t="s">
        <v>34</v>
      </c>
      <c r="R6078" s="100" t="s">
        <v>34</v>
      </c>
      <c r="S6078" s="163">
        <v>1</v>
      </c>
      <c r="T6078" s="103" t="s">
        <v>5426</v>
      </c>
      <c r="U6078" s="160" t="s">
        <v>208</v>
      </c>
      <c r="V6078" s="160" t="s">
        <v>512</v>
      </c>
      <c r="W6078" s="159"/>
      <c r="X6078" s="159"/>
    </row>
    <row r="6079" spans="1:24" ht="51">
      <c r="A6079" s="155">
        <f>A6078+1</f>
        <v>6077</v>
      </c>
      <c r="B6079" s="160" t="s">
        <v>6558</v>
      </c>
      <c r="C6079" s="159">
        <v>2023</v>
      </c>
      <c r="D6079" s="160" t="s">
        <v>219</v>
      </c>
      <c r="E6079" s="160" t="s">
        <v>220</v>
      </c>
      <c r="F6079" s="268" t="s">
        <v>6664</v>
      </c>
      <c r="G6079" s="160" t="s">
        <v>31</v>
      </c>
      <c r="H6079" s="161" t="s">
        <v>39</v>
      </c>
      <c r="I6079" s="160" t="s">
        <v>222</v>
      </c>
      <c r="J6079" s="160" t="s">
        <v>17</v>
      </c>
      <c r="K6079" s="240" t="s">
        <v>34</v>
      </c>
      <c r="L6079" s="241" t="s">
        <v>34</v>
      </c>
      <c r="M6079" s="241" t="s">
        <v>34</v>
      </c>
      <c r="N6079" s="241" t="s">
        <v>34</v>
      </c>
      <c r="O6079" s="241" t="s">
        <v>48</v>
      </c>
      <c r="P6079" s="241" t="s">
        <v>34</v>
      </c>
      <c r="Q6079" s="159" t="s">
        <v>34</v>
      </c>
      <c r="R6079" s="100" t="s">
        <v>34</v>
      </c>
      <c r="S6079" s="163">
        <v>1</v>
      </c>
      <c r="T6079" s="103" t="s">
        <v>223</v>
      </c>
      <c r="U6079" s="160" t="s">
        <v>219</v>
      </c>
      <c r="V6079" s="160" t="s">
        <v>6665</v>
      </c>
      <c r="W6079" s="159"/>
      <c r="X6079" s="159"/>
    </row>
    <row r="6080" spans="1:24" ht="41.25">
      <c r="A6080" s="155">
        <f>A6079+1</f>
        <v>6078</v>
      </c>
      <c r="B6080" s="160" t="s">
        <v>6558</v>
      </c>
      <c r="C6080" s="159">
        <v>2023</v>
      </c>
      <c r="D6080" s="160" t="s">
        <v>219</v>
      </c>
      <c r="E6080" s="160" t="s">
        <v>220</v>
      </c>
      <c r="F6080" s="268" t="s">
        <v>6666</v>
      </c>
      <c r="G6080" s="160" t="s">
        <v>31</v>
      </c>
      <c r="H6080" s="161" t="s">
        <v>39</v>
      </c>
      <c r="I6080" s="160" t="s">
        <v>222</v>
      </c>
      <c r="J6080" s="160" t="s">
        <v>17</v>
      </c>
      <c r="K6080" s="240" t="s">
        <v>34</v>
      </c>
      <c r="L6080" s="241" t="s">
        <v>34</v>
      </c>
      <c r="M6080" s="241" t="s">
        <v>34</v>
      </c>
      <c r="N6080" s="241" t="s">
        <v>34</v>
      </c>
      <c r="O6080" s="241" t="s">
        <v>48</v>
      </c>
      <c r="P6080" s="241" t="s">
        <v>34</v>
      </c>
      <c r="Q6080" s="159" t="s">
        <v>34</v>
      </c>
      <c r="R6080" s="100" t="s">
        <v>34</v>
      </c>
      <c r="S6080" s="163">
        <v>1</v>
      </c>
      <c r="T6080" s="103" t="s">
        <v>223</v>
      </c>
      <c r="U6080" s="160" t="s">
        <v>219</v>
      </c>
      <c r="V6080" s="160" t="s">
        <v>6665</v>
      </c>
      <c r="W6080" s="159"/>
      <c r="X6080" s="159"/>
    </row>
    <row r="6081" spans="1:24" ht="41.25">
      <c r="A6081" s="155">
        <f>A6080+1</f>
        <v>6079</v>
      </c>
      <c r="B6081" s="160" t="s">
        <v>6558</v>
      </c>
      <c r="C6081" s="159">
        <v>2023</v>
      </c>
      <c r="D6081" s="160" t="s">
        <v>219</v>
      </c>
      <c r="E6081" s="160" t="s">
        <v>220</v>
      </c>
      <c r="F6081" s="268" t="s">
        <v>6667</v>
      </c>
      <c r="G6081" s="160" t="s">
        <v>31</v>
      </c>
      <c r="H6081" s="161" t="s">
        <v>39</v>
      </c>
      <c r="I6081" s="160" t="s">
        <v>222</v>
      </c>
      <c r="J6081" s="160" t="s">
        <v>17</v>
      </c>
      <c r="K6081" s="240" t="s">
        <v>34</v>
      </c>
      <c r="L6081" s="241" t="s">
        <v>34</v>
      </c>
      <c r="M6081" s="241" t="s">
        <v>34</v>
      </c>
      <c r="N6081" s="241" t="s">
        <v>34</v>
      </c>
      <c r="O6081" s="241" t="s">
        <v>48</v>
      </c>
      <c r="P6081" s="241" t="s">
        <v>34</v>
      </c>
      <c r="Q6081" s="159" t="s">
        <v>34</v>
      </c>
      <c r="R6081" s="100" t="s">
        <v>34</v>
      </c>
      <c r="S6081" s="163">
        <v>1</v>
      </c>
      <c r="T6081" s="103" t="s">
        <v>223</v>
      </c>
      <c r="U6081" s="160" t="s">
        <v>219</v>
      </c>
      <c r="V6081" s="160" t="s">
        <v>6665</v>
      </c>
      <c r="W6081" s="159"/>
      <c r="X6081" s="159"/>
    </row>
    <row r="6082" spans="1:24" ht="41.25">
      <c r="A6082" s="155">
        <f>A6081+1</f>
        <v>6080</v>
      </c>
      <c r="B6082" s="160" t="s">
        <v>6558</v>
      </c>
      <c r="C6082" s="159">
        <v>2023</v>
      </c>
      <c r="D6082" s="160" t="s">
        <v>219</v>
      </c>
      <c r="E6082" s="160" t="s">
        <v>220</v>
      </c>
      <c r="F6082" s="268" t="s">
        <v>6668</v>
      </c>
      <c r="G6082" s="160" t="s">
        <v>31</v>
      </c>
      <c r="H6082" s="161" t="s">
        <v>39</v>
      </c>
      <c r="I6082" s="160" t="s">
        <v>222</v>
      </c>
      <c r="J6082" s="160" t="s">
        <v>17</v>
      </c>
      <c r="K6082" s="240" t="s">
        <v>34</v>
      </c>
      <c r="L6082" s="241" t="s">
        <v>34</v>
      </c>
      <c r="M6082" s="241" t="s">
        <v>34</v>
      </c>
      <c r="N6082" s="241" t="s">
        <v>34</v>
      </c>
      <c r="O6082" s="241" t="s">
        <v>48</v>
      </c>
      <c r="P6082" s="241" t="s">
        <v>34</v>
      </c>
      <c r="Q6082" s="159" t="s">
        <v>34</v>
      </c>
      <c r="R6082" s="100" t="s">
        <v>34</v>
      </c>
      <c r="S6082" s="163">
        <v>1</v>
      </c>
      <c r="T6082" s="103" t="s">
        <v>223</v>
      </c>
      <c r="U6082" s="160" t="s">
        <v>219</v>
      </c>
      <c r="V6082" s="160" t="s">
        <v>6665</v>
      </c>
      <c r="W6082" s="159"/>
      <c r="X6082" s="159"/>
    </row>
    <row r="6083" spans="1:24" ht="41.25">
      <c r="A6083" s="155">
        <f>A6082+1</f>
        <v>6081</v>
      </c>
      <c r="B6083" s="160" t="s">
        <v>6558</v>
      </c>
      <c r="C6083" s="159">
        <v>2023</v>
      </c>
      <c r="D6083" s="160" t="s">
        <v>219</v>
      </c>
      <c r="E6083" s="160" t="s">
        <v>220</v>
      </c>
      <c r="F6083" s="268" t="s">
        <v>6669</v>
      </c>
      <c r="G6083" s="160" t="s">
        <v>31</v>
      </c>
      <c r="H6083" s="161" t="s">
        <v>39</v>
      </c>
      <c r="I6083" s="160" t="s">
        <v>222</v>
      </c>
      <c r="J6083" s="160" t="s">
        <v>17</v>
      </c>
      <c r="K6083" s="240" t="s">
        <v>34</v>
      </c>
      <c r="L6083" s="241" t="s">
        <v>34</v>
      </c>
      <c r="M6083" s="241" t="s">
        <v>34</v>
      </c>
      <c r="N6083" s="241" t="s">
        <v>34</v>
      </c>
      <c r="O6083" s="241" t="s">
        <v>48</v>
      </c>
      <c r="P6083" s="241" t="s">
        <v>34</v>
      </c>
      <c r="Q6083" s="159" t="s">
        <v>34</v>
      </c>
      <c r="R6083" s="100" t="s">
        <v>34</v>
      </c>
      <c r="S6083" s="163">
        <v>1</v>
      </c>
      <c r="T6083" s="103" t="s">
        <v>223</v>
      </c>
      <c r="U6083" s="160" t="s">
        <v>219</v>
      </c>
      <c r="V6083" s="160" t="s">
        <v>6665</v>
      </c>
      <c r="W6083" s="159"/>
      <c r="X6083" s="159"/>
    </row>
    <row r="6084" spans="1:24" ht="81">
      <c r="A6084" s="155">
        <f>A6083+1</f>
        <v>6082</v>
      </c>
      <c r="B6084" s="160" t="s">
        <v>6558</v>
      </c>
      <c r="C6084" s="159">
        <v>2023</v>
      </c>
      <c r="D6084" s="160" t="s">
        <v>219</v>
      </c>
      <c r="E6084" s="160" t="s">
        <v>220</v>
      </c>
      <c r="F6084" s="268" t="s">
        <v>6670</v>
      </c>
      <c r="G6084" s="160" t="s">
        <v>426</v>
      </c>
      <c r="H6084" s="161" t="s">
        <v>83</v>
      </c>
      <c r="I6084" s="160" t="s">
        <v>222</v>
      </c>
      <c r="J6084" s="160" t="s">
        <v>17</v>
      </c>
      <c r="K6084" s="240" t="s">
        <v>34</v>
      </c>
      <c r="L6084" s="241" t="s">
        <v>34</v>
      </c>
      <c r="M6084" s="241" t="s">
        <v>34</v>
      </c>
      <c r="N6084" s="241" t="s">
        <v>34</v>
      </c>
      <c r="O6084" s="241" t="s">
        <v>48</v>
      </c>
      <c r="P6084" s="241" t="s">
        <v>34</v>
      </c>
      <c r="Q6084" s="159" t="s">
        <v>34</v>
      </c>
      <c r="R6084" s="100" t="s">
        <v>34</v>
      </c>
      <c r="S6084" s="163">
        <v>1</v>
      </c>
      <c r="T6084" s="103" t="s">
        <v>223</v>
      </c>
      <c r="U6084" s="160" t="s">
        <v>219</v>
      </c>
      <c r="V6084" s="160" t="s">
        <v>6665</v>
      </c>
      <c r="W6084" s="159"/>
      <c r="X6084" s="159"/>
    </row>
    <row r="6085" spans="1:24" ht="41.25">
      <c r="A6085" s="155">
        <f>A6084+1</f>
        <v>6083</v>
      </c>
      <c r="B6085" s="160" t="s">
        <v>6558</v>
      </c>
      <c r="C6085" s="159">
        <v>2023</v>
      </c>
      <c r="D6085" s="160" t="s">
        <v>219</v>
      </c>
      <c r="E6085" s="160" t="s">
        <v>220</v>
      </c>
      <c r="F6085" s="268" t="s">
        <v>6671</v>
      </c>
      <c r="G6085" s="160" t="s">
        <v>31</v>
      </c>
      <c r="H6085" s="161" t="s">
        <v>39</v>
      </c>
      <c r="I6085" s="160" t="s">
        <v>222</v>
      </c>
      <c r="J6085" s="160" t="s">
        <v>17</v>
      </c>
      <c r="K6085" s="240" t="s">
        <v>48</v>
      </c>
      <c r="L6085" s="241" t="s">
        <v>34</v>
      </c>
      <c r="M6085" s="241" t="s">
        <v>34</v>
      </c>
      <c r="N6085" s="241" t="s">
        <v>34</v>
      </c>
      <c r="O6085" s="241" t="s">
        <v>48</v>
      </c>
      <c r="P6085" s="241" t="s">
        <v>34</v>
      </c>
      <c r="Q6085" s="159" t="s">
        <v>34</v>
      </c>
      <c r="R6085" s="100" t="s">
        <v>34</v>
      </c>
      <c r="S6085" s="163">
        <v>1</v>
      </c>
      <c r="T6085" s="103" t="s">
        <v>223</v>
      </c>
      <c r="U6085" s="160" t="s">
        <v>219</v>
      </c>
      <c r="V6085" s="160" t="s">
        <v>6665</v>
      </c>
      <c r="W6085" s="159"/>
      <c r="X6085" s="159"/>
    </row>
    <row r="6086" spans="1:24" ht="41.25">
      <c r="A6086" s="155">
        <f>A6085+1</f>
        <v>6084</v>
      </c>
      <c r="B6086" s="160" t="s">
        <v>6558</v>
      </c>
      <c r="C6086" s="159">
        <v>2023</v>
      </c>
      <c r="D6086" s="160" t="s">
        <v>219</v>
      </c>
      <c r="E6086" s="160" t="s">
        <v>220</v>
      </c>
      <c r="F6086" s="268" t="s">
        <v>6672</v>
      </c>
      <c r="G6086" s="160" t="s">
        <v>31</v>
      </c>
      <c r="H6086" s="161" t="s">
        <v>39</v>
      </c>
      <c r="I6086" s="160" t="s">
        <v>222</v>
      </c>
      <c r="J6086" s="160" t="s">
        <v>17</v>
      </c>
      <c r="K6086" s="240" t="s">
        <v>34</v>
      </c>
      <c r="L6086" s="241" t="s">
        <v>34</v>
      </c>
      <c r="M6086" s="241" t="s">
        <v>34</v>
      </c>
      <c r="N6086" s="241" t="s">
        <v>34</v>
      </c>
      <c r="O6086" s="241" t="s">
        <v>48</v>
      </c>
      <c r="P6086" s="241" t="s">
        <v>34</v>
      </c>
      <c r="Q6086" s="159" t="s">
        <v>34</v>
      </c>
      <c r="R6086" s="100" t="s">
        <v>34</v>
      </c>
      <c r="S6086" s="163">
        <v>1</v>
      </c>
      <c r="T6086" s="103" t="s">
        <v>223</v>
      </c>
      <c r="U6086" s="160" t="s">
        <v>219</v>
      </c>
      <c r="V6086" s="160" t="s">
        <v>6665</v>
      </c>
      <c r="W6086" s="159"/>
      <c r="X6086" s="159"/>
    </row>
    <row r="6087" spans="1:24" ht="41.25">
      <c r="A6087" s="155">
        <f>A6086+1</f>
        <v>6085</v>
      </c>
      <c r="B6087" s="160" t="s">
        <v>6558</v>
      </c>
      <c r="C6087" s="159">
        <v>2023</v>
      </c>
      <c r="D6087" s="160" t="s">
        <v>219</v>
      </c>
      <c r="E6087" s="160" t="s">
        <v>253</v>
      </c>
      <c r="F6087" s="268" t="s">
        <v>6673</v>
      </c>
      <c r="G6087" s="160" t="s">
        <v>31</v>
      </c>
      <c r="H6087" s="161" t="s">
        <v>39</v>
      </c>
      <c r="I6087" s="160" t="s">
        <v>71</v>
      </c>
      <c r="J6087" s="160" t="s">
        <v>253</v>
      </c>
      <c r="K6087" s="240" t="s">
        <v>34</v>
      </c>
      <c r="L6087" s="241" t="s">
        <v>34</v>
      </c>
      <c r="M6087" s="241" t="s">
        <v>34</v>
      </c>
      <c r="N6087" s="241" t="s">
        <v>34</v>
      </c>
      <c r="O6087" s="241" t="s">
        <v>34</v>
      </c>
      <c r="P6087" s="241" t="s">
        <v>34</v>
      </c>
      <c r="Q6087" s="159" t="s">
        <v>34</v>
      </c>
      <c r="R6087" s="100" t="s">
        <v>34</v>
      </c>
      <c r="S6087" s="163">
        <v>1</v>
      </c>
      <c r="T6087" s="103" t="s">
        <v>223</v>
      </c>
      <c r="U6087" s="160" t="s">
        <v>219</v>
      </c>
      <c r="V6087" s="160" t="s">
        <v>522</v>
      </c>
      <c r="W6087" s="159"/>
      <c r="X6087" s="159"/>
    </row>
    <row r="6088" spans="1:24" ht="81">
      <c r="A6088" s="155">
        <f>A6087+1</f>
        <v>6086</v>
      </c>
      <c r="B6088" s="160" t="s">
        <v>6558</v>
      </c>
      <c r="C6088" s="159">
        <v>2023</v>
      </c>
      <c r="D6088" s="160" t="s">
        <v>219</v>
      </c>
      <c r="E6088" s="160" t="s">
        <v>253</v>
      </c>
      <c r="F6088" s="268" t="s">
        <v>6674</v>
      </c>
      <c r="G6088" s="160" t="s">
        <v>426</v>
      </c>
      <c r="H6088" s="161" t="s">
        <v>83</v>
      </c>
      <c r="I6088" s="160" t="s">
        <v>71</v>
      </c>
      <c r="J6088" s="160" t="s">
        <v>253</v>
      </c>
      <c r="K6088" s="240" t="s">
        <v>34</v>
      </c>
      <c r="L6088" s="241" t="s">
        <v>34</v>
      </c>
      <c r="M6088" s="241" t="s">
        <v>34</v>
      </c>
      <c r="N6088" s="241" t="s">
        <v>34</v>
      </c>
      <c r="O6088" s="241" t="s">
        <v>34</v>
      </c>
      <c r="P6088" s="241" t="s">
        <v>34</v>
      </c>
      <c r="Q6088" s="159" t="s">
        <v>34</v>
      </c>
      <c r="R6088" s="100" t="s">
        <v>34</v>
      </c>
      <c r="S6088" s="163">
        <v>1</v>
      </c>
      <c r="T6088" s="103" t="s">
        <v>223</v>
      </c>
      <c r="U6088" s="160" t="s">
        <v>219</v>
      </c>
      <c r="V6088" s="160" t="s">
        <v>522</v>
      </c>
      <c r="W6088" s="159"/>
      <c r="X6088" s="159"/>
    </row>
    <row r="6089" spans="1:24" ht="41.25">
      <c r="A6089" s="155">
        <f>A6088+1</f>
        <v>6087</v>
      </c>
      <c r="B6089" s="160" t="s">
        <v>6558</v>
      </c>
      <c r="C6089" s="159">
        <v>2023</v>
      </c>
      <c r="D6089" s="160" t="s">
        <v>219</v>
      </c>
      <c r="E6089" s="160" t="s">
        <v>253</v>
      </c>
      <c r="F6089" s="268" t="s">
        <v>6675</v>
      </c>
      <c r="G6089" s="160" t="s">
        <v>31</v>
      </c>
      <c r="H6089" s="161" t="s">
        <v>39</v>
      </c>
      <c r="I6089" s="160" t="s">
        <v>71</v>
      </c>
      <c r="J6089" s="160" t="s">
        <v>253</v>
      </c>
      <c r="K6089" s="240" t="s">
        <v>34</v>
      </c>
      <c r="L6089" s="241" t="s">
        <v>34</v>
      </c>
      <c r="M6089" s="241" t="s">
        <v>34</v>
      </c>
      <c r="N6089" s="241" t="s">
        <v>34</v>
      </c>
      <c r="O6089" s="241" t="s">
        <v>34</v>
      </c>
      <c r="P6089" s="241" t="s">
        <v>34</v>
      </c>
      <c r="Q6089" s="159" t="s">
        <v>34</v>
      </c>
      <c r="R6089" s="100" t="s">
        <v>34</v>
      </c>
      <c r="S6089" s="163">
        <v>1</v>
      </c>
      <c r="T6089" s="103" t="s">
        <v>223</v>
      </c>
      <c r="U6089" s="160" t="s">
        <v>219</v>
      </c>
      <c r="V6089" s="160" t="s">
        <v>522</v>
      </c>
      <c r="W6089" s="159"/>
      <c r="X6089" s="159"/>
    </row>
    <row r="6090" spans="1:24" ht="81">
      <c r="A6090" s="155">
        <f>A6089+1</f>
        <v>6088</v>
      </c>
      <c r="B6090" s="160" t="s">
        <v>6558</v>
      </c>
      <c r="C6090" s="159">
        <v>2023</v>
      </c>
      <c r="D6090" s="160" t="s">
        <v>219</v>
      </c>
      <c r="E6090" s="160" t="s">
        <v>253</v>
      </c>
      <c r="F6090" s="268" t="s">
        <v>6676</v>
      </c>
      <c r="G6090" s="160" t="s">
        <v>426</v>
      </c>
      <c r="H6090" s="161" t="s">
        <v>83</v>
      </c>
      <c r="I6090" s="160" t="s">
        <v>71</v>
      </c>
      <c r="J6090" s="160" t="s">
        <v>253</v>
      </c>
      <c r="K6090" s="240" t="s">
        <v>34</v>
      </c>
      <c r="L6090" s="241" t="s">
        <v>34</v>
      </c>
      <c r="M6090" s="241" t="s">
        <v>34</v>
      </c>
      <c r="N6090" s="241" t="s">
        <v>34</v>
      </c>
      <c r="O6090" s="241" t="s">
        <v>34</v>
      </c>
      <c r="P6090" s="241" t="s">
        <v>34</v>
      </c>
      <c r="Q6090" s="159" t="s">
        <v>34</v>
      </c>
      <c r="R6090" s="100" t="s">
        <v>34</v>
      </c>
      <c r="S6090" s="163">
        <v>1</v>
      </c>
      <c r="T6090" s="103" t="s">
        <v>223</v>
      </c>
      <c r="U6090" s="160" t="s">
        <v>219</v>
      </c>
      <c r="V6090" s="160" t="s">
        <v>522</v>
      </c>
      <c r="W6090" s="159"/>
      <c r="X6090" s="159"/>
    </row>
    <row r="6091" spans="1:24" ht="41.25">
      <c r="A6091" s="155">
        <f>A6090+1</f>
        <v>6089</v>
      </c>
      <c r="B6091" s="160" t="s">
        <v>6558</v>
      </c>
      <c r="C6091" s="159">
        <v>2023</v>
      </c>
      <c r="D6091" s="160" t="s">
        <v>219</v>
      </c>
      <c r="E6091" s="160" t="s">
        <v>253</v>
      </c>
      <c r="F6091" s="268" t="s">
        <v>6677</v>
      </c>
      <c r="G6091" s="160" t="s">
        <v>31</v>
      </c>
      <c r="H6091" s="161" t="s">
        <v>39</v>
      </c>
      <c r="I6091" s="160" t="s">
        <v>71</v>
      </c>
      <c r="J6091" s="160" t="s">
        <v>253</v>
      </c>
      <c r="K6091" s="240" t="s">
        <v>34</v>
      </c>
      <c r="L6091" s="241" t="s">
        <v>34</v>
      </c>
      <c r="M6091" s="241" t="s">
        <v>34</v>
      </c>
      <c r="N6091" s="241" t="s">
        <v>34</v>
      </c>
      <c r="O6091" s="241" t="s">
        <v>34</v>
      </c>
      <c r="P6091" s="241" t="s">
        <v>34</v>
      </c>
      <c r="Q6091" s="159" t="s">
        <v>34</v>
      </c>
      <c r="R6091" s="100" t="s">
        <v>34</v>
      </c>
      <c r="S6091" s="163">
        <v>1</v>
      </c>
      <c r="T6091" s="103" t="s">
        <v>223</v>
      </c>
      <c r="U6091" s="160" t="s">
        <v>219</v>
      </c>
      <c r="V6091" s="160" t="s">
        <v>522</v>
      </c>
      <c r="W6091" s="159"/>
      <c r="X6091" s="159"/>
    </row>
    <row r="6092" spans="1:24" ht="41.25">
      <c r="A6092" s="155">
        <f>A6091+1</f>
        <v>6090</v>
      </c>
      <c r="B6092" s="160" t="s">
        <v>6558</v>
      </c>
      <c r="C6092" s="159">
        <v>2023</v>
      </c>
      <c r="D6092" s="160" t="s">
        <v>219</v>
      </c>
      <c r="E6092" s="160" t="s">
        <v>253</v>
      </c>
      <c r="F6092" s="268" t="s">
        <v>6678</v>
      </c>
      <c r="G6092" s="160" t="s">
        <v>31</v>
      </c>
      <c r="H6092" s="161" t="s">
        <v>39</v>
      </c>
      <c r="I6092" s="160" t="s">
        <v>71</v>
      </c>
      <c r="J6092" s="160" t="s">
        <v>253</v>
      </c>
      <c r="K6092" s="240" t="s">
        <v>34</v>
      </c>
      <c r="L6092" s="241" t="s">
        <v>34</v>
      </c>
      <c r="M6092" s="241" t="s">
        <v>34</v>
      </c>
      <c r="N6092" s="241" t="s">
        <v>34</v>
      </c>
      <c r="O6092" s="241" t="s">
        <v>34</v>
      </c>
      <c r="P6092" s="241" t="s">
        <v>34</v>
      </c>
      <c r="Q6092" s="159" t="s">
        <v>34</v>
      </c>
      <c r="R6092" s="100" t="s">
        <v>34</v>
      </c>
      <c r="S6092" s="163">
        <v>1</v>
      </c>
      <c r="T6092" s="103" t="s">
        <v>223</v>
      </c>
      <c r="U6092" s="160" t="s">
        <v>219</v>
      </c>
      <c r="V6092" s="160" t="s">
        <v>522</v>
      </c>
      <c r="W6092" s="159"/>
      <c r="X6092" s="159"/>
    </row>
    <row r="6093" spans="1:24" ht="41.25">
      <c r="A6093" s="155">
        <f>A6092+1</f>
        <v>6091</v>
      </c>
      <c r="B6093" s="160" t="s">
        <v>6558</v>
      </c>
      <c r="C6093" s="159">
        <v>2023</v>
      </c>
      <c r="D6093" s="160" t="s">
        <v>219</v>
      </c>
      <c r="E6093" s="160" t="s">
        <v>253</v>
      </c>
      <c r="F6093" s="268" t="s">
        <v>6679</v>
      </c>
      <c r="G6093" s="160" t="s">
        <v>31</v>
      </c>
      <c r="H6093" s="161" t="s">
        <v>39</v>
      </c>
      <c r="I6093" s="160" t="s">
        <v>71</v>
      </c>
      <c r="J6093" s="160" t="s">
        <v>253</v>
      </c>
      <c r="K6093" s="240" t="s">
        <v>34</v>
      </c>
      <c r="L6093" s="241" t="s">
        <v>34</v>
      </c>
      <c r="M6093" s="241" t="s">
        <v>34</v>
      </c>
      <c r="N6093" s="241" t="s">
        <v>34</v>
      </c>
      <c r="O6093" s="241" t="s">
        <v>34</v>
      </c>
      <c r="P6093" s="241" t="s">
        <v>34</v>
      </c>
      <c r="Q6093" s="159" t="s">
        <v>34</v>
      </c>
      <c r="R6093" s="100" t="s">
        <v>34</v>
      </c>
      <c r="S6093" s="163">
        <v>1</v>
      </c>
      <c r="T6093" s="103" t="s">
        <v>223</v>
      </c>
      <c r="U6093" s="160" t="s">
        <v>219</v>
      </c>
      <c r="V6093" s="160" t="s">
        <v>522</v>
      </c>
      <c r="W6093" s="159"/>
      <c r="X6093" s="159"/>
    </row>
    <row r="6094" spans="1:24" ht="41.25">
      <c r="A6094" s="155">
        <f>A6093+1</f>
        <v>6092</v>
      </c>
      <c r="B6094" s="160" t="s">
        <v>6558</v>
      </c>
      <c r="C6094" s="159">
        <v>2023</v>
      </c>
      <c r="D6094" s="160" t="s">
        <v>219</v>
      </c>
      <c r="E6094" s="160" t="s">
        <v>253</v>
      </c>
      <c r="F6094" s="268" t="s">
        <v>6680</v>
      </c>
      <c r="G6094" s="160" t="s">
        <v>31</v>
      </c>
      <c r="H6094" s="161" t="s">
        <v>39</v>
      </c>
      <c r="I6094" s="160" t="s">
        <v>71</v>
      </c>
      <c r="J6094" s="160" t="s">
        <v>253</v>
      </c>
      <c r="K6094" s="240" t="s">
        <v>34</v>
      </c>
      <c r="L6094" s="241" t="s">
        <v>34</v>
      </c>
      <c r="M6094" s="241" t="s">
        <v>34</v>
      </c>
      <c r="N6094" s="241" t="s">
        <v>34</v>
      </c>
      <c r="O6094" s="241" t="s">
        <v>34</v>
      </c>
      <c r="P6094" s="241" t="s">
        <v>34</v>
      </c>
      <c r="Q6094" s="159" t="s">
        <v>34</v>
      </c>
      <c r="R6094" s="100" t="s">
        <v>34</v>
      </c>
      <c r="S6094" s="163">
        <v>1</v>
      </c>
      <c r="T6094" s="103" t="s">
        <v>223</v>
      </c>
      <c r="U6094" s="160" t="s">
        <v>219</v>
      </c>
      <c r="V6094" s="160" t="s">
        <v>522</v>
      </c>
      <c r="W6094" s="159"/>
      <c r="X6094" s="159"/>
    </row>
    <row r="6095" spans="1:24" ht="81">
      <c r="A6095" s="155">
        <f>A6094+1</f>
        <v>6093</v>
      </c>
      <c r="B6095" s="160" t="s">
        <v>6558</v>
      </c>
      <c r="C6095" s="159">
        <v>2023</v>
      </c>
      <c r="D6095" s="160" t="s">
        <v>219</v>
      </c>
      <c r="E6095" s="160" t="s">
        <v>243</v>
      </c>
      <c r="F6095" s="268" t="s">
        <v>6681</v>
      </c>
      <c r="G6095" s="160" t="s">
        <v>31</v>
      </c>
      <c r="H6095" s="161" t="s">
        <v>29</v>
      </c>
      <c r="I6095" s="160" t="s">
        <v>71</v>
      </c>
      <c r="J6095" s="160" t="s">
        <v>232</v>
      </c>
      <c r="K6095" s="240" t="s">
        <v>48</v>
      </c>
      <c r="L6095" s="241" t="s">
        <v>34</v>
      </c>
      <c r="M6095" s="241" t="s">
        <v>34</v>
      </c>
      <c r="N6095" s="241" t="s">
        <v>34</v>
      </c>
      <c r="O6095" s="241" t="s">
        <v>34</v>
      </c>
      <c r="P6095" s="241" t="s">
        <v>34</v>
      </c>
      <c r="Q6095" s="159" t="s">
        <v>34</v>
      </c>
      <c r="R6095" s="100" t="s">
        <v>34</v>
      </c>
      <c r="S6095" s="163">
        <v>1</v>
      </c>
      <c r="T6095" s="103" t="s">
        <v>223</v>
      </c>
      <c r="U6095" s="160" t="s">
        <v>525</v>
      </c>
      <c r="V6095" s="160" t="s">
        <v>526</v>
      </c>
      <c r="W6095" s="159"/>
      <c r="X6095" s="159"/>
    </row>
    <row r="6096" spans="1:24" ht="81">
      <c r="A6096" s="155">
        <f>A6095+1</f>
        <v>6094</v>
      </c>
      <c r="B6096" s="160" t="s">
        <v>6558</v>
      </c>
      <c r="C6096" s="159">
        <v>2023</v>
      </c>
      <c r="D6096" s="160" t="s">
        <v>219</v>
      </c>
      <c r="E6096" s="160" t="s">
        <v>243</v>
      </c>
      <c r="F6096" s="268" t="s">
        <v>6682</v>
      </c>
      <c r="G6096" s="160" t="s">
        <v>31</v>
      </c>
      <c r="H6096" s="161" t="s">
        <v>29</v>
      </c>
      <c r="I6096" s="160" t="s">
        <v>71</v>
      </c>
      <c r="J6096" s="160" t="s">
        <v>232</v>
      </c>
      <c r="K6096" s="240" t="s">
        <v>34</v>
      </c>
      <c r="L6096" s="241" t="s">
        <v>34</v>
      </c>
      <c r="M6096" s="241" t="s">
        <v>34</v>
      </c>
      <c r="N6096" s="241" t="s">
        <v>34</v>
      </c>
      <c r="O6096" s="241" t="s">
        <v>34</v>
      </c>
      <c r="P6096" s="241" t="s">
        <v>34</v>
      </c>
      <c r="Q6096" s="159" t="s">
        <v>34</v>
      </c>
      <c r="R6096" s="100" t="s">
        <v>34</v>
      </c>
      <c r="S6096" s="163">
        <v>1</v>
      </c>
      <c r="T6096" s="103" t="s">
        <v>223</v>
      </c>
      <c r="U6096" s="160" t="s">
        <v>525</v>
      </c>
      <c r="V6096" s="160" t="s">
        <v>526</v>
      </c>
      <c r="W6096" s="159"/>
      <c r="X6096" s="159"/>
    </row>
    <row r="6097" spans="1:24" ht="81">
      <c r="A6097" s="155">
        <f>A6096+1</f>
        <v>6095</v>
      </c>
      <c r="B6097" s="160" t="s">
        <v>6558</v>
      </c>
      <c r="C6097" s="159">
        <v>2023</v>
      </c>
      <c r="D6097" s="160" t="s">
        <v>219</v>
      </c>
      <c r="E6097" s="160" t="s">
        <v>243</v>
      </c>
      <c r="F6097" s="268" t="s">
        <v>6683</v>
      </c>
      <c r="G6097" s="160" t="s">
        <v>31</v>
      </c>
      <c r="H6097" s="161" t="s">
        <v>39</v>
      </c>
      <c r="I6097" s="160" t="s">
        <v>71</v>
      </c>
      <c r="J6097" s="160" t="s">
        <v>232</v>
      </c>
      <c r="K6097" s="240" t="s">
        <v>48</v>
      </c>
      <c r="L6097" s="241" t="s">
        <v>34</v>
      </c>
      <c r="M6097" s="241" t="s">
        <v>34</v>
      </c>
      <c r="N6097" s="241" t="s">
        <v>34</v>
      </c>
      <c r="O6097" s="241" t="s">
        <v>34</v>
      </c>
      <c r="P6097" s="241" t="s">
        <v>34</v>
      </c>
      <c r="Q6097" s="159" t="s">
        <v>34</v>
      </c>
      <c r="R6097" s="100" t="s">
        <v>34</v>
      </c>
      <c r="S6097" s="163">
        <v>1</v>
      </c>
      <c r="T6097" s="103" t="s">
        <v>223</v>
      </c>
      <c r="U6097" s="160" t="s">
        <v>525</v>
      </c>
      <c r="V6097" s="160" t="s">
        <v>526</v>
      </c>
      <c r="W6097" s="159"/>
      <c r="X6097" s="159"/>
    </row>
    <row r="6098" spans="1:24" ht="81">
      <c r="A6098" s="155">
        <f>A6097+1</f>
        <v>6096</v>
      </c>
      <c r="B6098" s="160" t="s">
        <v>6558</v>
      </c>
      <c r="C6098" s="159">
        <v>2023</v>
      </c>
      <c r="D6098" s="160" t="s">
        <v>219</v>
      </c>
      <c r="E6098" s="160" t="s">
        <v>243</v>
      </c>
      <c r="F6098" s="268" t="s">
        <v>6684</v>
      </c>
      <c r="G6098" s="160" t="s">
        <v>31</v>
      </c>
      <c r="H6098" s="161" t="s">
        <v>39</v>
      </c>
      <c r="I6098" s="160" t="s">
        <v>71</v>
      </c>
      <c r="J6098" s="160" t="s">
        <v>232</v>
      </c>
      <c r="K6098" s="240" t="s">
        <v>48</v>
      </c>
      <c r="L6098" s="241" t="s">
        <v>34</v>
      </c>
      <c r="M6098" s="241" t="s">
        <v>34</v>
      </c>
      <c r="N6098" s="241" t="s">
        <v>34</v>
      </c>
      <c r="O6098" s="241" t="s">
        <v>34</v>
      </c>
      <c r="P6098" s="241" t="s">
        <v>34</v>
      </c>
      <c r="Q6098" s="159" t="s">
        <v>34</v>
      </c>
      <c r="R6098" s="100" t="s">
        <v>34</v>
      </c>
      <c r="S6098" s="163">
        <v>1</v>
      </c>
      <c r="T6098" s="103" t="s">
        <v>223</v>
      </c>
      <c r="U6098" s="160" t="s">
        <v>525</v>
      </c>
      <c r="V6098" s="160" t="s">
        <v>526</v>
      </c>
      <c r="W6098" s="159"/>
      <c r="X6098" s="159"/>
    </row>
    <row r="6099" spans="1:24" ht="81">
      <c r="A6099" s="155">
        <f>A6098+1</f>
        <v>6097</v>
      </c>
      <c r="B6099" s="160" t="s">
        <v>6558</v>
      </c>
      <c r="C6099" s="159">
        <v>2023</v>
      </c>
      <c r="D6099" s="160" t="s">
        <v>219</v>
      </c>
      <c r="E6099" s="160" t="s">
        <v>243</v>
      </c>
      <c r="F6099" s="268" t="s">
        <v>6685</v>
      </c>
      <c r="G6099" s="160" t="s">
        <v>31</v>
      </c>
      <c r="H6099" s="161" t="s">
        <v>29</v>
      </c>
      <c r="I6099" s="157" t="s">
        <v>71</v>
      </c>
      <c r="J6099" s="157" t="s">
        <v>232</v>
      </c>
      <c r="K6099" s="238" t="s">
        <v>48</v>
      </c>
      <c r="L6099" s="239" t="s">
        <v>34</v>
      </c>
      <c r="M6099" s="239" t="s">
        <v>34</v>
      </c>
      <c r="N6099" s="239" t="s">
        <v>34</v>
      </c>
      <c r="O6099" s="239" t="s">
        <v>34</v>
      </c>
      <c r="P6099" s="239" t="s">
        <v>34</v>
      </c>
      <c r="Q6099" s="159" t="s">
        <v>34</v>
      </c>
      <c r="R6099" s="100" t="s">
        <v>34</v>
      </c>
      <c r="S6099" s="163">
        <v>1</v>
      </c>
      <c r="T6099" s="103" t="s">
        <v>223</v>
      </c>
      <c r="U6099" s="160" t="s">
        <v>525</v>
      </c>
      <c r="V6099" s="160" t="s">
        <v>526</v>
      </c>
      <c r="W6099" s="159"/>
      <c r="X6099" s="159"/>
    </row>
    <row r="6100" spans="1:24" ht="81">
      <c r="A6100" s="155">
        <f>A6099+1</f>
        <v>6098</v>
      </c>
      <c r="B6100" s="160" t="s">
        <v>6558</v>
      </c>
      <c r="C6100" s="159">
        <v>2023</v>
      </c>
      <c r="D6100" s="160" t="s">
        <v>219</v>
      </c>
      <c r="E6100" s="160" t="s">
        <v>527</v>
      </c>
      <c r="F6100" s="268" t="s">
        <v>6686</v>
      </c>
      <c r="G6100" s="160" t="s">
        <v>31</v>
      </c>
      <c r="H6100" s="161" t="s">
        <v>29</v>
      </c>
      <c r="I6100" s="157" t="s">
        <v>222</v>
      </c>
      <c r="J6100" s="157" t="s">
        <v>17</v>
      </c>
      <c r="K6100" s="238" t="s">
        <v>34</v>
      </c>
      <c r="L6100" s="239" t="s">
        <v>34</v>
      </c>
      <c r="M6100" s="239" t="s">
        <v>34</v>
      </c>
      <c r="N6100" s="239" t="s">
        <v>34</v>
      </c>
      <c r="O6100" s="239" t="s">
        <v>48</v>
      </c>
      <c r="P6100" s="239" t="s">
        <v>34</v>
      </c>
      <c r="Q6100" s="159" t="s">
        <v>34</v>
      </c>
      <c r="R6100" s="100" t="s">
        <v>34</v>
      </c>
      <c r="S6100" s="163">
        <v>1</v>
      </c>
      <c r="T6100" s="103" t="s">
        <v>223</v>
      </c>
      <c r="U6100" s="160" t="s">
        <v>525</v>
      </c>
      <c r="V6100" s="160" t="s">
        <v>529</v>
      </c>
      <c r="W6100" s="159"/>
      <c r="X6100" s="159"/>
    </row>
    <row r="6101" spans="1:24" ht="81">
      <c r="A6101" s="155">
        <f>A6100+1</f>
        <v>6099</v>
      </c>
      <c r="B6101" s="160" t="s">
        <v>6558</v>
      </c>
      <c r="C6101" s="159">
        <v>2023</v>
      </c>
      <c r="D6101" s="160" t="s">
        <v>219</v>
      </c>
      <c r="E6101" s="160" t="s">
        <v>527</v>
      </c>
      <c r="F6101" s="268" t="s">
        <v>6687</v>
      </c>
      <c r="G6101" s="160" t="s">
        <v>426</v>
      </c>
      <c r="H6101" s="161" t="s">
        <v>83</v>
      </c>
      <c r="I6101" s="157" t="s">
        <v>222</v>
      </c>
      <c r="J6101" s="157" t="s">
        <v>17</v>
      </c>
      <c r="K6101" s="238" t="s">
        <v>34</v>
      </c>
      <c r="L6101" s="239" t="s">
        <v>34</v>
      </c>
      <c r="M6101" s="239" t="s">
        <v>34</v>
      </c>
      <c r="N6101" s="239" t="s">
        <v>34</v>
      </c>
      <c r="O6101" s="239" t="s">
        <v>48</v>
      </c>
      <c r="P6101" s="239" t="s">
        <v>34</v>
      </c>
      <c r="Q6101" s="159" t="s">
        <v>34</v>
      </c>
      <c r="R6101" s="100" t="s">
        <v>34</v>
      </c>
      <c r="S6101" s="163">
        <v>1</v>
      </c>
      <c r="T6101" s="103" t="s">
        <v>223</v>
      </c>
      <c r="U6101" s="160" t="s">
        <v>525</v>
      </c>
      <c r="V6101" s="160" t="s">
        <v>529</v>
      </c>
      <c r="W6101" s="159"/>
      <c r="X6101" s="159"/>
    </row>
    <row r="6102" spans="1:24" ht="81">
      <c r="A6102" s="155">
        <f>A6101+1</f>
        <v>6100</v>
      </c>
      <c r="B6102" s="160" t="s">
        <v>6558</v>
      </c>
      <c r="C6102" s="159">
        <v>2023</v>
      </c>
      <c r="D6102" s="160" t="s">
        <v>219</v>
      </c>
      <c r="E6102" s="160" t="s">
        <v>527</v>
      </c>
      <c r="F6102" s="268" t="s">
        <v>6688</v>
      </c>
      <c r="G6102" s="160" t="s">
        <v>31</v>
      </c>
      <c r="H6102" s="161" t="s">
        <v>42</v>
      </c>
      <c r="I6102" s="157" t="s">
        <v>222</v>
      </c>
      <c r="J6102" s="157" t="s">
        <v>17</v>
      </c>
      <c r="K6102" s="238" t="s">
        <v>34</v>
      </c>
      <c r="L6102" s="239" t="s">
        <v>34</v>
      </c>
      <c r="M6102" s="239" t="s">
        <v>34</v>
      </c>
      <c r="N6102" s="239" t="s">
        <v>34</v>
      </c>
      <c r="O6102" s="239" t="s">
        <v>48</v>
      </c>
      <c r="P6102" s="239" t="s">
        <v>34</v>
      </c>
      <c r="Q6102" s="159" t="s">
        <v>34</v>
      </c>
      <c r="R6102" s="100" t="s">
        <v>34</v>
      </c>
      <c r="S6102" s="163">
        <v>1</v>
      </c>
      <c r="T6102" s="103" t="s">
        <v>223</v>
      </c>
      <c r="U6102" s="160" t="s">
        <v>525</v>
      </c>
      <c r="V6102" s="160" t="s">
        <v>529</v>
      </c>
      <c r="W6102" s="159"/>
      <c r="X6102" s="159"/>
    </row>
    <row r="6103" spans="1:24" ht="81">
      <c r="A6103" s="155">
        <f>A6102+1</f>
        <v>6101</v>
      </c>
      <c r="B6103" s="160" t="s">
        <v>6558</v>
      </c>
      <c r="C6103" s="159">
        <v>2023</v>
      </c>
      <c r="D6103" s="160" t="s">
        <v>219</v>
      </c>
      <c r="E6103" s="160" t="s">
        <v>527</v>
      </c>
      <c r="F6103" s="268" t="s">
        <v>6689</v>
      </c>
      <c r="G6103" s="160" t="s">
        <v>31</v>
      </c>
      <c r="H6103" s="161" t="s">
        <v>39</v>
      </c>
      <c r="I6103" s="157" t="s">
        <v>222</v>
      </c>
      <c r="J6103" s="157" t="s">
        <v>17</v>
      </c>
      <c r="K6103" s="238" t="s">
        <v>34</v>
      </c>
      <c r="L6103" s="239" t="s">
        <v>34</v>
      </c>
      <c r="M6103" s="239" t="s">
        <v>34</v>
      </c>
      <c r="N6103" s="239" t="s">
        <v>34</v>
      </c>
      <c r="O6103" s="239" t="s">
        <v>48</v>
      </c>
      <c r="P6103" s="239" t="s">
        <v>34</v>
      </c>
      <c r="Q6103" s="159" t="s">
        <v>34</v>
      </c>
      <c r="R6103" s="100" t="s">
        <v>34</v>
      </c>
      <c r="S6103" s="163">
        <v>1</v>
      </c>
      <c r="T6103" s="103" t="s">
        <v>223</v>
      </c>
      <c r="U6103" s="160" t="s">
        <v>525</v>
      </c>
      <c r="V6103" s="160" t="s">
        <v>529</v>
      </c>
      <c r="W6103" s="159"/>
      <c r="X6103" s="159"/>
    </row>
    <row r="6104" spans="1:24" ht="41.25">
      <c r="A6104" s="155">
        <f>A6103+1</f>
        <v>6102</v>
      </c>
      <c r="B6104" s="160" t="s">
        <v>6558</v>
      </c>
      <c r="C6104" s="159">
        <v>2023</v>
      </c>
      <c r="D6104" s="160" t="s">
        <v>28</v>
      </c>
      <c r="E6104" s="160" t="s">
        <v>262</v>
      </c>
      <c r="F6104" s="268" t="s">
        <v>5977</v>
      </c>
      <c r="G6104" s="160" t="s">
        <v>31</v>
      </c>
      <c r="H6104" s="161" t="s">
        <v>29</v>
      </c>
      <c r="I6104" s="160" t="s">
        <v>32</v>
      </c>
      <c r="J6104" s="160" t="s">
        <v>33</v>
      </c>
      <c r="K6104" s="240" t="s">
        <v>34</v>
      </c>
      <c r="L6104" s="241" t="s">
        <v>34</v>
      </c>
      <c r="M6104" s="241" t="s">
        <v>34</v>
      </c>
      <c r="N6104" s="241" t="s">
        <v>34</v>
      </c>
      <c r="O6104" s="241" t="s">
        <v>34</v>
      </c>
      <c r="P6104" s="241" t="s">
        <v>34</v>
      </c>
      <c r="Q6104" s="159" t="s">
        <v>34</v>
      </c>
      <c r="R6104" s="100" t="s">
        <v>34</v>
      </c>
      <c r="S6104" s="163">
        <v>1</v>
      </c>
      <c r="T6104" s="103" t="s">
        <v>5505</v>
      </c>
      <c r="U6104" s="160" t="s">
        <v>4585</v>
      </c>
      <c r="V6104" s="160" t="s">
        <v>4585</v>
      </c>
      <c r="W6104" s="159"/>
      <c r="X6104" s="159"/>
    </row>
    <row r="6105" spans="1:24" ht="41.25">
      <c r="A6105" s="155">
        <f>A6104+1</f>
        <v>6103</v>
      </c>
      <c r="B6105" s="160" t="s">
        <v>6558</v>
      </c>
      <c r="C6105" s="159">
        <v>2023</v>
      </c>
      <c r="D6105" s="160" t="s">
        <v>28</v>
      </c>
      <c r="E6105" s="160" t="s">
        <v>262</v>
      </c>
      <c r="F6105" s="268" t="s">
        <v>5978</v>
      </c>
      <c r="G6105" s="160" t="s">
        <v>31</v>
      </c>
      <c r="H6105" s="161" t="s">
        <v>29</v>
      </c>
      <c r="I6105" s="160" t="s">
        <v>32</v>
      </c>
      <c r="J6105" s="160" t="s">
        <v>33</v>
      </c>
      <c r="K6105" s="240" t="s">
        <v>34</v>
      </c>
      <c r="L6105" s="241" t="s">
        <v>34</v>
      </c>
      <c r="M6105" s="241" t="s">
        <v>34</v>
      </c>
      <c r="N6105" s="241" t="s">
        <v>34</v>
      </c>
      <c r="O6105" s="241" t="s">
        <v>48</v>
      </c>
      <c r="P6105" s="241" t="s">
        <v>34</v>
      </c>
      <c r="Q6105" s="159" t="s">
        <v>34</v>
      </c>
      <c r="R6105" s="100" t="s">
        <v>34</v>
      </c>
      <c r="S6105" s="163">
        <v>1</v>
      </c>
      <c r="T6105" s="103" t="s">
        <v>269</v>
      </c>
      <c r="U6105" s="160" t="s">
        <v>6690</v>
      </c>
      <c r="V6105" s="160" t="s">
        <v>6690</v>
      </c>
      <c r="W6105" s="159"/>
      <c r="X6105" s="159"/>
    </row>
    <row r="6106" spans="1:24" ht="41.25">
      <c r="A6106" s="155">
        <f>A6105+1</f>
        <v>6104</v>
      </c>
      <c r="B6106" s="160" t="s">
        <v>6558</v>
      </c>
      <c r="C6106" s="159">
        <v>2023</v>
      </c>
      <c r="D6106" s="160" t="s">
        <v>28</v>
      </c>
      <c r="E6106" s="160" t="s">
        <v>267</v>
      </c>
      <c r="F6106" s="268" t="s">
        <v>5979</v>
      </c>
      <c r="G6106" s="160" t="s">
        <v>5354</v>
      </c>
      <c r="H6106" s="161" t="s">
        <v>42</v>
      </c>
      <c r="I6106" s="160" t="s">
        <v>32</v>
      </c>
      <c r="J6106" s="160" t="s">
        <v>33</v>
      </c>
      <c r="K6106" s="240" t="s">
        <v>34</v>
      </c>
      <c r="L6106" s="241" t="s">
        <v>34</v>
      </c>
      <c r="M6106" s="241" t="s">
        <v>34</v>
      </c>
      <c r="N6106" s="241" t="s">
        <v>34</v>
      </c>
      <c r="O6106" s="241" t="s">
        <v>34</v>
      </c>
      <c r="P6106" s="241" t="s">
        <v>34</v>
      </c>
      <c r="Q6106" s="159" t="s">
        <v>34</v>
      </c>
      <c r="R6106" s="100" t="s">
        <v>34</v>
      </c>
      <c r="S6106" s="163">
        <v>1</v>
      </c>
      <c r="T6106" s="103" t="s">
        <v>269</v>
      </c>
      <c r="U6106" s="160" t="s">
        <v>534</v>
      </c>
      <c r="V6106" s="160" t="s">
        <v>534</v>
      </c>
      <c r="W6106" s="159"/>
      <c r="X6106" s="159"/>
    </row>
    <row r="6107" spans="1:24" ht="41.25">
      <c r="A6107" s="155">
        <f>A6106+1</f>
        <v>6105</v>
      </c>
      <c r="B6107" s="160" t="s">
        <v>6558</v>
      </c>
      <c r="C6107" s="159">
        <v>2023</v>
      </c>
      <c r="D6107" s="160" t="s">
        <v>28</v>
      </c>
      <c r="E6107" s="160" t="s">
        <v>270</v>
      </c>
      <c r="F6107" s="268" t="s">
        <v>6691</v>
      </c>
      <c r="G6107" s="160" t="s">
        <v>31</v>
      </c>
      <c r="H6107" s="161" t="s">
        <v>42</v>
      </c>
      <c r="I6107" s="160" t="s">
        <v>32</v>
      </c>
      <c r="J6107" s="160" t="s">
        <v>33</v>
      </c>
      <c r="K6107" s="240" t="s">
        <v>34</v>
      </c>
      <c r="L6107" s="241" t="s">
        <v>34</v>
      </c>
      <c r="M6107" s="241" t="s">
        <v>34</v>
      </c>
      <c r="N6107" s="241" t="s">
        <v>34</v>
      </c>
      <c r="O6107" s="241" t="s">
        <v>34</v>
      </c>
      <c r="P6107" s="241" t="s">
        <v>34</v>
      </c>
      <c r="Q6107" s="159" t="s">
        <v>34</v>
      </c>
      <c r="R6107" s="100" t="s">
        <v>48</v>
      </c>
      <c r="S6107" s="163">
        <v>1</v>
      </c>
      <c r="T6107" s="103" t="s">
        <v>272</v>
      </c>
      <c r="U6107" s="160" t="s">
        <v>536</v>
      </c>
      <c r="V6107" s="160" t="s">
        <v>273</v>
      </c>
      <c r="W6107" s="159"/>
      <c r="X6107" s="159"/>
    </row>
    <row r="6108" spans="1:24" ht="51">
      <c r="A6108" s="155">
        <f>A6107+1</f>
        <v>6106</v>
      </c>
      <c r="B6108" s="160" t="s">
        <v>6558</v>
      </c>
      <c r="C6108" s="159">
        <v>2023</v>
      </c>
      <c r="D6108" s="160" t="s">
        <v>28</v>
      </c>
      <c r="E6108" s="160" t="s">
        <v>270</v>
      </c>
      <c r="F6108" s="268" t="s">
        <v>6692</v>
      </c>
      <c r="G6108" s="160" t="s">
        <v>31</v>
      </c>
      <c r="H6108" s="161" t="s">
        <v>42</v>
      </c>
      <c r="I6108" s="160" t="s">
        <v>32</v>
      </c>
      <c r="J6108" s="160" t="s">
        <v>33</v>
      </c>
      <c r="K6108" s="240" t="s">
        <v>34</v>
      </c>
      <c r="L6108" s="241" t="s">
        <v>34</v>
      </c>
      <c r="M6108" s="241" t="s">
        <v>34</v>
      </c>
      <c r="N6108" s="241" t="s">
        <v>34</v>
      </c>
      <c r="O6108" s="241" t="s">
        <v>34</v>
      </c>
      <c r="P6108" s="241" t="s">
        <v>34</v>
      </c>
      <c r="Q6108" s="159" t="s">
        <v>34</v>
      </c>
      <c r="R6108" s="100" t="s">
        <v>48</v>
      </c>
      <c r="S6108" s="163">
        <v>1</v>
      </c>
      <c r="T6108" s="103" t="s">
        <v>272</v>
      </c>
      <c r="U6108" s="160" t="s">
        <v>536</v>
      </c>
      <c r="V6108" s="160" t="s">
        <v>276</v>
      </c>
      <c r="W6108" s="159"/>
      <c r="X6108" s="159"/>
    </row>
    <row r="6109" spans="1:24" ht="41.25">
      <c r="A6109" s="155">
        <f>A6108+1</f>
        <v>6107</v>
      </c>
      <c r="B6109" s="160" t="s">
        <v>6693</v>
      </c>
      <c r="C6109" s="159">
        <v>2023</v>
      </c>
      <c r="D6109" s="160" t="s">
        <v>28</v>
      </c>
      <c r="E6109" s="160" t="s">
        <v>270</v>
      </c>
      <c r="F6109" s="268" t="s">
        <v>5875</v>
      </c>
      <c r="G6109" s="160" t="s">
        <v>31</v>
      </c>
      <c r="H6109" s="161" t="s">
        <v>42</v>
      </c>
      <c r="I6109" s="160" t="s">
        <v>32</v>
      </c>
      <c r="J6109" s="160" t="s">
        <v>33</v>
      </c>
      <c r="K6109" s="240" t="s">
        <v>34</v>
      </c>
      <c r="L6109" s="241" t="s">
        <v>34</v>
      </c>
      <c r="M6109" s="241" t="s">
        <v>34</v>
      </c>
      <c r="N6109" s="241" t="s">
        <v>34</v>
      </c>
      <c r="O6109" s="241" t="s">
        <v>48</v>
      </c>
      <c r="P6109" s="241" t="s">
        <v>34</v>
      </c>
      <c r="Q6109" s="159" t="s">
        <v>34</v>
      </c>
      <c r="R6109" s="100" t="s">
        <v>34</v>
      </c>
      <c r="S6109" s="163">
        <v>1</v>
      </c>
      <c r="T6109" s="103" t="s">
        <v>35</v>
      </c>
      <c r="U6109" s="160" t="s">
        <v>5613</v>
      </c>
      <c r="V6109" s="160" t="s">
        <v>5613</v>
      </c>
      <c r="W6109" s="159"/>
      <c r="X6109" s="159"/>
    </row>
    <row r="6110" spans="1:24" ht="30.75">
      <c r="A6110" s="155">
        <f>A6109+1</f>
        <v>6108</v>
      </c>
      <c r="B6110" s="160" t="s">
        <v>6693</v>
      </c>
      <c r="C6110" s="159">
        <v>2023</v>
      </c>
      <c r="D6110" s="160" t="s">
        <v>28</v>
      </c>
      <c r="E6110" s="160" t="s">
        <v>29</v>
      </c>
      <c r="F6110" s="268" t="s">
        <v>6694</v>
      </c>
      <c r="G6110" s="160" t="s">
        <v>31</v>
      </c>
      <c r="H6110" s="161" t="s">
        <v>29</v>
      </c>
      <c r="I6110" s="160" t="s">
        <v>32</v>
      </c>
      <c r="J6110" s="160" t="s">
        <v>33</v>
      </c>
      <c r="K6110" s="240" t="s">
        <v>34</v>
      </c>
      <c r="L6110" s="241" t="s">
        <v>34</v>
      </c>
      <c r="M6110" s="241" t="s">
        <v>34</v>
      </c>
      <c r="N6110" s="241" t="s">
        <v>34</v>
      </c>
      <c r="O6110" s="241" t="s">
        <v>34</v>
      </c>
      <c r="P6110" s="241" t="s">
        <v>34</v>
      </c>
      <c r="Q6110" s="159" t="s">
        <v>34</v>
      </c>
      <c r="R6110" s="100" t="s">
        <v>48</v>
      </c>
      <c r="S6110" s="163">
        <v>1</v>
      </c>
      <c r="T6110" s="103" t="s">
        <v>35</v>
      </c>
      <c r="U6110" s="160" t="s">
        <v>6695</v>
      </c>
      <c r="V6110" s="160" t="s">
        <v>29</v>
      </c>
      <c r="W6110" s="159"/>
      <c r="X6110" s="159"/>
    </row>
    <row r="6111" spans="1:24" ht="30.75">
      <c r="A6111" s="155">
        <f>A6110+1</f>
        <v>6109</v>
      </c>
      <c r="B6111" s="160" t="s">
        <v>6693</v>
      </c>
      <c r="C6111" s="159">
        <v>2023</v>
      </c>
      <c r="D6111" s="160" t="s">
        <v>28</v>
      </c>
      <c r="E6111" s="160" t="s">
        <v>37</v>
      </c>
      <c r="F6111" s="268" t="s">
        <v>6696</v>
      </c>
      <c r="G6111" s="160" t="s">
        <v>31</v>
      </c>
      <c r="H6111" s="161" t="s">
        <v>39</v>
      </c>
      <c r="I6111" s="160" t="s">
        <v>32</v>
      </c>
      <c r="J6111" s="160" t="s">
        <v>33</v>
      </c>
      <c r="K6111" s="240" t="s">
        <v>34</v>
      </c>
      <c r="L6111" s="241" t="s">
        <v>34</v>
      </c>
      <c r="M6111" s="241" t="s">
        <v>34</v>
      </c>
      <c r="N6111" s="241" t="s">
        <v>34</v>
      </c>
      <c r="O6111" s="241" t="s">
        <v>34</v>
      </c>
      <c r="P6111" s="241" t="s">
        <v>34</v>
      </c>
      <c r="Q6111" s="159" t="s">
        <v>34</v>
      </c>
      <c r="R6111" s="100" t="s">
        <v>34</v>
      </c>
      <c r="S6111" s="163">
        <v>1</v>
      </c>
      <c r="T6111" s="103" t="s">
        <v>35</v>
      </c>
      <c r="U6111" s="160" t="s">
        <v>6695</v>
      </c>
      <c r="V6111" s="160" t="s">
        <v>37</v>
      </c>
      <c r="W6111" s="159"/>
      <c r="X6111" s="159"/>
    </row>
    <row r="6112" spans="1:24" ht="30.75">
      <c r="A6112" s="155">
        <f>A6111+1</f>
        <v>6110</v>
      </c>
      <c r="B6112" s="160" t="s">
        <v>6693</v>
      </c>
      <c r="C6112" s="159">
        <v>2023</v>
      </c>
      <c r="D6112" s="160" t="s">
        <v>28</v>
      </c>
      <c r="E6112" s="160" t="s">
        <v>37</v>
      </c>
      <c r="F6112" s="268" t="s">
        <v>6697</v>
      </c>
      <c r="G6112" s="160" t="s">
        <v>31</v>
      </c>
      <c r="H6112" s="161" t="s">
        <v>39</v>
      </c>
      <c r="I6112" s="160" t="s">
        <v>32</v>
      </c>
      <c r="J6112" s="160" t="s">
        <v>33</v>
      </c>
      <c r="K6112" s="240" t="s">
        <v>34</v>
      </c>
      <c r="L6112" s="241" t="s">
        <v>34</v>
      </c>
      <c r="M6112" s="241" t="s">
        <v>34</v>
      </c>
      <c r="N6112" s="241" t="s">
        <v>34</v>
      </c>
      <c r="O6112" s="241" t="s">
        <v>34</v>
      </c>
      <c r="P6112" s="241" t="s">
        <v>34</v>
      </c>
      <c r="Q6112" s="159" t="s">
        <v>34</v>
      </c>
      <c r="R6112" s="100" t="s">
        <v>34</v>
      </c>
      <c r="S6112" s="163">
        <v>1</v>
      </c>
      <c r="T6112" s="103" t="s">
        <v>35</v>
      </c>
      <c r="U6112" s="160" t="s">
        <v>6695</v>
      </c>
      <c r="V6112" s="160" t="s">
        <v>37</v>
      </c>
      <c r="W6112" s="159"/>
      <c r="X6112" s="159"/>
    </row>
    <row r="6113" spans="1:24" ht="30.75">
      <c r="A6113" s="155">
        <f>A6112+1</f>
        <v>6111</v>
      </c>
      <c r="B6113" s="160" t="s">
        <v>6693</v>
      </c>
      <c r="C6113" s="159">
        <v>2023</v>
      </c>
      <c r="D6113" s="160" t="s">
        <v>28</v>
      </c>
      <c r="E6113" s="160" t="s">
        <v>37</v>
      </c>
      <c r="F6113" s="268" t="s">
        <v>6698</v>
      </c>
      <c r="G6113" s="160" t="s">
        <v>31</v>
      </c>
      <c r="H6113" s="161" t="s">
        <v>39</v>
      </c>
      <c r="I6113" s="160" t="s">
        <v>32</v>
      </c>
      <c r="J6113" s="160" t="s">
        <v>33</v>
      </c>
      <c r="K6113" s="240" t="s">
        <v>34</v>
      </c>
      <c r="L6113" s="241" t="s">
        <v>34</v>
      </c>
      <c r="M6113" s="241" t="s">
        <v>34</v>
      </c>
      <c r="N6113" s="241" t="s">
        <v>34</v>
      </c>
      <c r="O6113" s="241" t="s">
        <v>34</v>
      </c>
      <c r="P6113" s="241" t="s">
        <v>34</v>
      </c>
      <c r="Q6113" s="159" t="s">
        <v>34</v>
      </c>
      <c r="R6113" s="100" t="s">
        <v>34</v>
      </c>
      <c r="S6113" s="163">
        <v>1</v>
      </c>
      <c r="T6113" s="103" t="s">
        <v>35</v>
      </c>
      <c r="U6113" s="160" t="s">
        <v>6695</v>
      </c>
      <c r="V6113" s="160" t="s">
        <v>37</v>
      </c>
      <c r="W6113" s="159"/>
      <c r="X6113" s="159"/>
    </row>
    <row r="6114" spans="1:24" ht="41.25">
      <c r="A6114" s="155">
        <f>A6113+1</f>
        <v>6112</v>
      </c>
      <c r="B6114" s="160" t="s">
        <v>6693</v>
      </c>
      <c r="C6114" s="159">
        <v>2023</v>
      </c>
      <c r="D6114" s="160" t="s">
        <v>28</v>
      </c>
      <c r="E6114" s="160" t="s">
        <v>37</v>
      </c>
      <c r="F6114" s="268" t="s">
        <v>6699</v>
      </c>
      <c r="G6114" s="160" t="s">
        <v>31</v>
      </c>
      <c r="H6114" s="161" t="s">
        <v>39</v>
      </c>
      <c r="I6114" s="160" t="s">
        <v>32</v>
      </c>
      <c r="J6114" s="160" t="s">
        <v>33</v>
      </c>
      <c r="K6114" s="240" t="s">
        <v>34</v>
      </c>
      <c r="L6114" s="241" t="s">
        <v>34</v>
      </c>
      <c r="M6114" s="241" t="s">
        <v>34</v>
      </c>
      <c r="N6114" s="241" t="s">
        <v>34</v>
      </c>
      <c r="O6114" s="241" t="s">
        <v>34</v>
      </c>
      <c r="P6114" s="241" t="s">
        <v>34</v>
      </c>
      <c r="Q6114" s="159" t="s">
        <v>34</v>
      </c>
      <c r="R6114" s="100" t="s">
        <v>34</v>
      </c>
      <c r="S6114" s="163">
        <v>1</v>
      </c>
      <c r="T6114" s="103" t="s">
        <v>35</v>
      </c>
      <c r="U6114" s="160" t="s">
        <v>6695</v>
      </c>
      <c r="V6114" s="160" t="s">
        <v>37</v>
      </c>
      <c r="W6114" s="159"/>
      <c r="X6114" s="159"/>
    </row>
    <row r="6115" spans="1:24" ht="41.25">
      <c r="A6115" s="155">
        <f>A6114+1</f>
        <v>6113</v>
      </c>
      <c r="B6115" s="160" t="s">
        <v>6693</v>
      </c>
      <c r="C6115" s="159">
        <v>2023</v>
      </c>
      <c r="D6115" s="160" t="s">
        <v>28</v>
      </c>
      <c r="E6115" s="160" t="s">
        <v>37</v>
      </c>
      <c r="F6115" s="268" t="s">
        <v>6700</v>
      </c>
      <c r="G6115" s="160" t="s">
        <v>31</v>
      </c>
      <c r="H6115" s="161" t="s">
        <v>39</v>
      </c>
      <c r="I6115" s="160" t="s">
        <v>32</v>
      </c>
      <c r="J6115" s="160" t="s">
        <v>33</v>
      </c>
      <c r="K6115" s="240" t="s">
        <v>34</v>
      </c>
      <c r="L6115" s="241" t="s">
        <v>34</v>
      </c>
      <c r="M6115" s="241" t="s">
        <v>34</v>
      </c>
      <c r="N6115" s="241" t="s">
        <v>34</v>
      </c>
      <c r="O6115" s="241" t="s">
        <v>34</v>
      </c>
      <c r="P6115" s="241" t="s">
        <v>34</v>
      </c>
      <c r="Q6115" s="159" t="s">
        <v>34</v>
      </c>
      <c r="R6115" s="100" t="s">
        <v>34</v>
      </c>
      <c r="S6115" s="163">
        <v>1</v>
      </c>
      <c r="T6115" s="103" t="s">
        <v>35</v>
      </c>
      <c r="U6115" s="160" t="s">
        <v>6695</v>
      </c>
      <c r="V6115" s="160" t="s">
        <v>37</v>
      </c>
      <c r="W6115" s="159"/>
      <c r="X6115" s="159"/>
    </row>
    <row r="6116" spans="1:24" ht="30.75">
      <c r="A6116" s="155">
        <f>A6115+1</f>
        <v>6114</v>
      </c>
      <c r="B6116" s="160" t="s">
        <v>6693</v>
      </c>
      <c r="C6116" s="159">
        <v>2023</v>
      </c>
      <c r="D6116" s="160" t="s">
        <v>28</v>
      </c>
      <c r="E6116" s="160" t="s">
        <v>40</v>
      </c>
      <c r="F6116" s="268" t="s">
        <v>6701</v>
      </c>
      <c r="G6116" s="160" t="s">
        <v>31</v>
      </c>
      <c r="H6116" s="161" t="s">
        <v>42</v>
      </c>
      <c r="I6116" s="160" t="s">
        <v>32</v>
      </c>
      <c r="J6116" s="160" t="s">
        <v>33</v>
      </c>
      <c r="K6116" s="240" t="s">
        <v>34</v>
      </c>
      <c r="L6116" s="241" t="s">
        <v>34</v>
      </c>
      <c r="M6116" s="241" t="s">
        <v>34</v>
      </c>
      <c r="N6116" s="241" t="s">
        <v>34</v>
      </c>
      <c r="O6116" s="241" t="s">
        <v>34</v>
      </c>
      <c r="P6116" s="241" t="s">
        <v>34</v>
      </c>
      <c r="Q6116" s="159" t="s">
        <v>34</v>
      </c>
      <c r="R6116" s="100" t="s">
        <v>48</v>
      </c>
      <c r="S6116" s="163">
        <v>1</v>
      </c>
      <c r="T6116" s="103" t="s">
        <v>35</v>
      </c>
      <c r="U6116" s="160" t="s">
        <v>6695</v>
      </c>
      <c r="V6116" s="160" t="s">
        <v>43</v>
      </c>
      <c r="W6116" s="159"/>
      <c r="X6116" s="159"/>
    </row>
    <row r="6117" spans="1:24" ht="30.75">
      <c r="A6117" s="155">
        <f>A6116+1</f>
        <v>6115</v>
      </c>
      <c r="B6117" s="160" t="s">
        <v>6693</v>
      </c>
      <c r="C6117" s="159">
        <v>2023</v>
      </c>
      <c r="D6117" s="160" t="s">
        <v>28</v>
      </c>
      <c r="E6117" s="160" t="s">
        <v>44</v>
      </c>
      <c r="F6117" s="268" t="s">
        <v>6702</v>
      </c>
      <c r="G6117" s="160" t="s">
        <v>31</v>
      </c>
      <c r="H6117" s="161" t="s">
        <v>46</v>
      </c>
      <c r="I6117" s="160" t="s">
        <v>32</v>
      </c>
      <c r="J6117" s="160" t="s">
        <v>47</v>
      </c>
      <c r="K6117" s="240" t="s">
        <v>34</v>
      </c>
      <c r="L6117" s="241" t="s">
        <v>34</v>
      </c>
      <c r="M6117" s="241" t="s">
        <v>34</v>
      </c>
      <c r="N6117" s="241" t="s">
        <v>34</v>
      </c>
      <c r="O6117" s="241" t="s">
        <v>34</v>
      </c>
      <c r="P6117" s="241" t="s">
        <v>34</v>
      </c>
      <c r="Q6117" s="159" t="s">
        <v>48</v>
      </c>
      <c r="R6117" s="100" t="s">
        <v>48</v>
      </c>
      <c r="S6117" s="163">
        <v>1</v>
      </c>
      <c r="T6117" s="103" t="s">
        <v>35</v>
      </c>
      <c r="U6117" s="160" t="s">
        <v>6695</v>
      </c>
      <c r="V6117" s="160" t="s">
        <v>46</v>
      </c>
      <c r="W6117" s="159"/>
      <c r="X6117" s="159"/>
    </row>
    <row r="6118" spans="1:24" ht="30.75">
      <c r="A6118" s="155">
        <f>A6117+1</f>
        <v>6116</v>
      </c>
      <c r="B6118" s="160" t="s">
        <v>6693</v>
      </c>
      <c r="C6118" s="159">
        <v>2023</v>
      </c>
      <c r="D6118" s="160" t="s">
        <v>28</v>
      </c>
      <c r="E6118" s="160" t="s">
        <v>44</v>
      </c>
      <c r="F6118" s="268" t="s">
        <v>6703</v>
      </c>
      <c r="G6118" s="160" t="s">
        <v>31</v>
      </c>
      <c r="H6118" s="161" t="s">
        <v>46</v>
      </c>
      <c r="I6118" s="160" t="s">
        <v>32</v>
      </c>
      <c r="J6118" s="160" t="s">
        <v>47</v>
      </c>
      <c r="K6118" s="240" t="s">
        <v>34</v>
      </c>
      <c r="L6118" s="241" t="s">
        <v>34</v>
      </c>
      <c r="M6118" s="241" t="s">
        <v>48</v>
      </c>
      <c r="N6118" s="241" t="s">
        <v>34</v>
      </c>
      <c r="O6118" s="241" t="s">
        <v>34</v>
      </c>
      <c r="P6118" s="241" t="s">
        <v>34</v>
      </c>
      <c r="Q6118" s="159" t="s">
        <v>34</v>
      </c>
      <c r="R6118" s="100" t="s">
        <v>34</v>
      </c>
      <c r="S6118" s="163">
        <v>1</v>
      </c>
      <c r="T6118" s="103" t="s">
        <v>35</v>
      </c>
      <c r="U6118" s="160" t="s">
        <v>6695</v>
      </c>
      <c r="V6118" s="160" t="s">
        <v>46</v>
      </c>
      <c r="W6118" s="159"/>
      <c r="X6118" s="159"/>
    </row>
    <row r="6119" spans="1:24" ht="30.75">
      <c r="A6119" s="155">
        <f>A6118+1</f>
        <v>6117</v>
      </c>
      <c r="B6119" s="160" t="s">
        <v>6693</v>
      </c>
      <c r="C6119" s="159">
        <v>2023</v>
      </c>
      <c r="D6119" s="160" t="s">
        <v>28</v>
      </c>
      <c r="E6119" s="160" t="s">
        <v>44</v>
      </c>
      <c r="F6119" s="268" t="s">
        <v>6704</v>
      </c>
      <c r="G6119" s="160" t="s">
        <v>31</v>
      </c>
      <c r="H6119" s="161" t="s">
        <v>46</v>
      </c>
      <c r="I6119" s="160" t="s">
        <v>32</v>
      </c>
      <c r="J6119" s="160" t="s">
        <v>47</v>
      </c>
      <c r="K6119" s="240" t="s">
        <v>34</v>
      </c>
      <c r="L6119" s="241" t="s">
        <v>34</v>
      </c>
      <c r="M6119" s="241" t="s">
        <v>34</v>
      </c>
      <c r="N6119" s="241" t="s">
        <v>34</v>
      </c>
      <c r="O6119" s="241" t="s">
        <v>34</v>
      </c>
      <c r="P6119" s="241" t="s">
        <v>34</v>
      </c>
      <c r="Q6119" s="159" t="s">
        <v>34</v>
      </c>
      <c r="R6119" s="100" t="s">
        <v>34</v>
      </c>
      <c r="S6119" s="163">
        <v>1</v>
      </c>
      <c r="T6119" s="103" t="s">
        <v>35</v>
      </c>
      <c r="U6119" s="160" t="s">
        <v>6695</v>
      </c>
      <c r="V6119" s="160" t="s">
        <v>46</v>
      </c>
      <c r="W6119" s="159"/>
      <c r="X6119" s="159"/>
    </row>
    <row r="6120" spans="1:24" ht="30.75">
      <c r="A6120" s="155">
        <f>A6119+1</f>
        <v>6118</v>
      </c>
      <c r="B6120" s="160" t="s">
        <v>6693</v>
      </c>
      <c r="C6120" s="159">
        <v>2023</v>
      </c>
      <c r="D6120" s="160" t="s">
        <v>28</v>
      </c>
      <c r="E6120" s="160" t="s">
        <v>44</v>
      </c>
      <c r="F6120" s="268" t="s">
        <v>6705</v>
      </c>
      <c r="G6120" s="160" t="s">
        <v>31</v>
      </c>
      <c r="H6120" s="161" t="s">
        <v>46</v>
      </c>
      <c r="I6120" s="160" t="s">
        <v>32</v>
      </c>
      <c r="J6120" s="160" t="s">
        <v>47</v>
      </c>
      <c r="K6120" s="240" t="s">
        <v>34</v>
      </c>
      <c r="L6120" s="241" t="s">
        <v>34</v>
      </c>
      <c r="M6120" s="241" t="s">
        <v>34</v>
      </c>
      <c r="N6120" s="241" t="s">
        <v>34</v>
      </c>
      <c r="O6120" s="241" t="s">
        <v>34</v>
      </c>
      <c r="P6120" s="241" t="s">
        <v>34</v>
      </c>
      <c r="Q6120" s="159" t="s">
        <v>34</v>
      </c>
      <c r="R6120" s="100" t="s">
        <v>34</v>
      </c>
      <c r="S6120" s="163">
        <v>1</v>
      </c>
      <c r="T6120" s="103" t="s">
        <v>35</v>
      </c>
      <c r="U6120" s="160" t="s">
        <v>6695</v>
      </c>
      <c r="V6120" s="160" t="s">
        <v>46</v>
      </c>
      <c r="W6120" s="159"/>
      <c r="X6120" s="159"/>
    </row>
    <row r="6121" spans="1:24" ht="30.75">
      <c r="A6121" s="155">
        <f>A6120+1</f>
        <v>6119</v>
      </c>
      <c r="B6121" s="160" t="s">
        <v>6693</v>
      </c>
      <c r="C6121" s="159">
        <v>2023</v>
      </c>
      <c r="D6121" s="160" t="s">
        <v>28</v>
      </c>
      <c r="E6121" s="160" t="s">
        <v>57</v>
      </c>
      <c r="F6121" s="268" t="s">
        <v>6706</v>
      </c>
      <c r="G6121" s="160" t="s">
        <v>31</v>
      </c>
      <c r="H6121" s="161" t="s">
        <v>50</v>
      </c>
      <c r="I6121" s="160" t="s">
        <v>32</v>
      </c>
      <c r="J6121" s="160" t="s">
        <v>59</v>
      </c>
      <c r="K6121" s="240" t="s">
        <v>48</v>
      </c>
      <c r="L6121" s="241" t="s">
        <v>34</v>
      </c>
      <c r="M6121" s="241" t="s">
        <v>48</v>
      </c>
      <c r="N6121" s="241" t="s">
        <v>34</v>
      </c>
      <c r="O6121" s="241" t="s">
        <v>34</v>
      </c>
      <c r="P6121" s="241" t="s">
        <v>34</v>
      </c>
      <c r="Q6121" s="159" t="s">
        <v>48</v>
      </c>
      <c r="R6121" s="100" t="s">
        <v>48</v>
      </c>
      <c r="S6121" s="163">
        <v>1</v>
      </c>
      <c r="T6121" s="103" t="s">
        <v>35</v>
      </c>
      <c r="U6121" s="160" t="s">
        <v>6695</v>
      </c>
      <c r="V6121" s="160" t="s">
        <v>57</v>
      </c>
      <c r="W6121" s="159"/>
      <c r="X6121" s="159"/>
    </row>
    <row r="6122" spans="1:24" ht="30.75">
      <c r="A6122" s="155">
        <f>A6121+1</f>
        <v>6120</v>
      </c>
      <c r="B6122" s="160" t="s">
        <v>6693</v>
      </c>
      <c r="C6122" s="159">
        <v>2023</v>
      </c>
      <c r="D6122" s="160" t="s">
        <v>28</v>
      </c>
      <c r="E6122" s="160" t="s">
        <v>57</v>
      </c>
      <c r="F6122" s="268" t="s">
        <v>6707</v>
      </c>
      <c r="G6122" s="160" t="s">
        <v>31</v>
      </c>
      <c r="H6122" s="161" t="s">
        <v>50</v>
      </c>
      <c r="I6122" s="160" t="s">
        <v>32</v>
      </c>
      <c r="J6122" s="160" t="s">
        <v>59</v>
      </c>
      <c r="K6122" s="240" t="s">
        <v>34</v>
      </c>
      <c r="L6122" s="241" t="s">
        <v>34</v>
      </c>
      <c r="M6122" s="241" t="s">
        <v>34</v>
      </c>
      <c r="N6122" s="241" t="s">
        <v>34</v>
      </c>
      <c r="O6122" s="241" t="s">
        <v>34</v>
      </c>
      <c r="P6122" s="241" t="s">
        <v>34</v>
      </c>
      <c r="Q6122" s="159" t="s">
        <v>48</v>
      </c>
      <c r="R6122" s="100" t="s">
        <v>48</v>
      </c>
      <c r="S6122" s="163">
        <v>1</v>
      </c>
      <c r="T6122" s="103" t="s">
        <v>35</v>
      </c>
      <c r="U6122" s="160" t="s">
        <v>6695</v>
      </c>
      <c r="V6122" s="160" t="s">
        <v>57</v>
      </c>
      <c r="W6122" s="159"/>
      <c r="X6122" s="159"/>
    </row>
    <row r="6123" spans="1:24" ht="30.75">
      <c r="A6123" s="155">
        <f>A6122+1</f>
        <v>6121</v>
      </c>
      <c r="B6123" s="160" t="s">
        <v>6693</v>
      </c>
      <c r="C6123" s="159">
        <v>2023</v>
      </c>
      <c r="D6123" s="160" t="s">
        <v>28</v>
      </c>
      <c r="E6123" s="160" t="s">
        <v>57</v>
      </c>
      <c r="F6123" s="268" t="s">
        <v>6708</v>
      </c>
      <c r="G6123" s="160" t="s">
        <v>31</v>
      </c>
      <c r="H6123" s="161" t="s">
        <v>50</v>
      </c>
      <c r="I6123" s="160" t="s">
        <v>32</v>
      </c>
      <c r="J6123" s="160" t="s">
        <v>59</v>
      </c>
      <c r="K6123" s="240" t="s">
        <v>34</v>
      </c>
      <c r="L6123" s="241" t="s">
        <v>34</v>
      </c>
      <c r="M6123" s="241" t="s">
        <v>48</v>
      </c>
      <c r="N6123" s="241" t="s">
        <v>34</v>
      </c>
      <c r="O6123" s="241" t="s">
        <v>48</v>
      </c>
      <c r="P6123" s="241" t="s">
        <v>34</v>
      </c>
      <c r="Q6123" s="159" t="s">
        <v>48</v>
      </c>
      <c r="R6123" s="100" t="s">
        <v>48</v>
      </c>
      <c r="S6123" s="163">
        <v>1</v>
      </c>
      <c r="T6123" s="103" t="s">
        <v>35</v>
      </c>
      <c r="U6123" s="160" t="s">
        <v>6695</v>
      </c>
      <c r="V6123" s="160" t="s">
        <v>57</v>
      </c>
      <c r="W6123" s="159"/>
      <c r="X6123" s="159"/>
    </row>
    <row r="6124" spans="1:24" ht="30.75">
      <c r="A6124" s="155">
        <f>A6123+1</f>
        <v>6122</v>
      </c>
      <c r="B6124" s="160" t="s">
        <v>6693</v>
      </c>
      <c r="C6124" s="159">
        <v>2023</v>
      </c>
      <c r="D6124" s="160" t="s">
        <v>28</v>
      </c>
      <c r="E6124" s="160" t="s">
        <v>60</v>
      </c>
      <c r="F6124" s="268" t="s">
        <v>6709</v>
      </c>
      <c r="G6124" s="160" t="s">
        <v>31</v>
      </c>
      <c r="H6124" s="161" t="s">
        <v>42</v>
      </c>
      <c r="I6124" s="160" t="s">
        <v>32</v>
      </c>
      <c r="J6124" s="160" t="s">
        <v>33</v>
      </c>
      <c r="K6124" s="240" t="s">
        <v>34</v>
      </c>
      <c r="L6124" s="241" t="s">
        <v>34</v>
      </c>
      <c r="M6124" s="241" t="s">
        <v>34</v>
      </c>
      <c r="N6124" s="241" t="s">
        <v>34</v>
      </c>
      <c r="O6124" s="241" t="s">
        <v>34</v>
      </c>
      <c r="P6124" s="241" t="s">
        <v>34</v>
      </c>
      <c r="Q6124" s="159" t="s">
        <v>34</v>
      </c>
      <c r="R6124" s="100" t="s">
        <v>34</v>
      </c>
      <c r="S6124" s="163">
        <v>1</v>
      </c>
      <c r="T6124" s="103" t="s">
        <v>35</v>
      </c>
      <c r="U6124" s="160" t="s">
        <v>6695</v>
      </c>
      <c r="V6124" s="103" t="s">
        <v>62</v>
      </c>
      <c r="W6124" s="159"/>
      <c r="X6124" s="159"/>
    </row>
    <row r="6125" spans="1:24" ht="30.75">
      <c r="A6125" s="155">
        <f>A6124+1</f>
        <v>6123</v>
      </c>
      <c r="B6125" s="160" t="s">
        <v>6693</v>
      </c>
      <c r="C6125" s="159">
        <v>2023</v>
      </c>
      <c r="D6125" s="160" t="s">
        <v>28</v>
      </c>
      <c r="E6125" s="160" t="s">
        <v>60</v>
      </c>
      <c r="F6125" s="268" t="s">
        <v>6710</v>
      </c>
      <c r="G6125" s="160" t="s">
        <v>31</v>
      </c>
      <c r="H6125" s="161" t="s">
        <v>42</v>
      </c>
      <c r="I6125" s="160" t="s">
        <v>32</v>
      </c>
      <c r="J6125" s="160" t="s">
        <v>33</v>
      </c>
      <c r="K6125" s="240" t="s">
        <v>34</v>
      </c>
      <c r="L6125" s="241" t="s">
        <v>34</v>
      </c>
      <c r="M6125" s="241" t="s">
        <v>34</v>
      </c>
      <c r="N6125" s="241" t="s">
        <v>34</v>
      </c>
      <c r="O6125" s="241" t="s">
        <v>34</v>
      </c>
      <c r="P6125" s="241" t="s">
        <v>34</v>
      </c>
      <c r="Q6125" s="159" t="s">
        <v>34</v>
      </c>
      <c r="R6125" s="100" t="s">
        <v>34</v>
      </c>
      <c r="S6125" s="163">
        <v>1</v>
      </c>
      <c r="T6125" s="103" t="s">
        <v>35</v>
      </c>
      <c r="U6125" s="160" t="s">
        <v>6695</v>
      </c>
      <c r="V6125" s="103" t="s">
        <v>62</v>
      </c>
      <c r="W6125" s="159"/>
      <c r="X6125" s="159"/>
    </row>
    <row r="6126" spans="1:24" ht="41.25">
      <c r="A6126" s="155">
        <f>A6125+1</f>
        <v>6124</v>
      </c>
      <c r="B6126" s="160" t="s">
        <v>6693</v>
      </c>
      <c r="C6126" s="159">
        <v>2023</v>
      </c>
      <c r="D6126" s="160" t="s">
        <v>28</v>
      </c>
      <c r="E6126" s="160" t="s">
        <v>63</v>
      </c>
      <c r="F6126" s="268" t="s">
        <v>6711</v>
      </c>
      <c r="G6126" s="160" t="s">
        <v>193</v>
      </c>
      <c r="H6126" s="161" t="s">
        <v>120</v>
      </c>
      <c r="I6126" s="160" t="s">
        <v>32</v>
      </c>
      <c r="J6126" s="160" t="s">
        <v>33</v>
      </c>
      <c r="K6126" s="240" t="s">
        <v>34</v>
      </c>
      <c r="L6126" s="241" t="s">
        <v>34</v>
      </c>
      <c r="M6126" s="241" t="s">
        <v>34</v>
      </c>
      <c r="N6126" s="241" t="s">
        <v>34</v>
      </c>
      <c r="O6126" s="241" t="s">
        <v>34</v>
      </c>
      <c r="P6126" s="241" t="s">
        <v>34</v>
      </c>
      <c r="Q6126" s="159" t="s">
        <v>34</v>
      </c>
      <c r="R6126" s="100" t="s">
        <v>34</v>
      </c>
      <c r="S6126" s="163">
        <v>1</v>
      </c>
      <c r="T6126" s="103" t="s">
        <v>35</v>
      </c>
      <c r="U6126" s="160" t="s">
        <v>6695</v>
      </c>
      <c r="V6126" s="160" t="s">
        <v>63</v>
      </c>
      <c r="W6126" s="159"/>
      <c r="X6126" s="159"/>
    </row>
    <row r="6127" spans="1:24" ht="81">
      <c r="A6127" s="155">
        <f>A6126+1</f>
        <v>6125</v>
      </c>
      <c r="B6127" s="160" t="s">
        <v>6693</v>
      </c>
      <c r="C6127" s="159">
        <v>2023</v>
      </c>
      <c r="D6127" s="160" t="s">
        <v>28</v>
      </c>
      <c r="E6127" s="160" t="s">
        <v>63</v>
      </c>
      <c r="F6127" s="268" t="s">
        <v>6712</v>
      </c>
      <c r="G6127" s="160" t="s">
        <v>426</v>
      </c>
      <c r="H6127" s="161" t="s">
        <v>83</v>
      </c>
      <c r="I6127" s="160" t="s">
        <v>32</v>
      </c>
      <c r="J6127" s="160" t="s">
        <v>33</v>
      </c>
      <c r="K6127" s="240" t="s">
        <v>34</v>
      </c>
      <c r="L6127" s="241" t="s">
        <v>34</v>
      </c>
      <c r="M6127" s="241" t="s">
        <v>34</v>
      </c>
      <c r="N6127" s="241" t="s">
        <v>34</v>
      </c>
      <c r="O6127" s="241" t="s">
        <v>34</v>
      </c>
      <c r="P6127" s="241" t="s">
        <v>34</v>
      </c>
      <c r="Q6127" s="159" t="s">
        <v>34</v>
      </c>
      <c r="R6127" s="100" t="s">
        <v>34</v>
      </c>
      <c r="S6127" s="163">
        <v>1</v>
      </c>
      <c r="T6127" s="103" t="s">
        <v>35</v>
      </c>
      <c r="U6127" s="160" t="s">
        <v>6695</v>
      </c>
      <c r="V6127" s="160" t="s">
        <v>63</v>
      </c>
      <c r="W6127" s="159"/>
      <c r="X6127" s="159"/>
    </row>
    <row r="6128" spans="1:24" ht="30.75">
      <c r="A6128" s="155">
        <f>A6127+1</f>
        <v>6126</v>
      </c>
      <c r="B6128" s="160" t="s">
        <v>6693</v>
      </c>
      <c r="C6128" s="159">
        <v>2023</v>
      </c>
      <c r="D6128" s="160" t="s">
        <v>28</v>
      </c>
      <c r="E6128" s="160" t="s">
        <v>6713</v>
      </c>
      <c r="F6128" s="268" t="s">
        <v>6714</v>
      </c>
      <c r="G6128" s="160" t="s">
        <v>31</v>
      </c>
      <c r="H6128" s="161" t="s">
        <v>39</v>
      </c>
      <c r="I6128" s="160" t="s">
        <v>32</v>
      </c>
      <c r="J6128" s="160" t="s">
        <v>454</v>
      </c>
      <c r="K6128" s="240" t="s">
        <v>34</v>
      </c>
      <c r="L6128" s="241" t="s">
        <v>34</v>
      </c>
      <c r="M6128" s="241" t="s">
        <v>34</v>
      </c>
      <c r="N6128" s="241" t="s">
        <v>34</v>
      </c>
      <c r="O6128" s="241" t="s">
        <v>34</v>
      </c>
      <c r="P6128" s="241" t="s">
        <v>34</v>
      </c>
      <c r="Q6128" s="159" t="s">
        <v>34</v>
      </c>
      <c r="R6128" s="100" t="s">
        <v>34</v>
      </c>
      <c r="S6128" s="163">
        <v>1</v>
      </c>
      <c r="T6128" s="103" t="s">
        <v>35</v>
      </c>
      <c r="U6128" s="160" t="s">
        <v>6695</v>
      </c>
      <c r="V6128" s="160" t="s">
        <v>455</v>
      </c>
      <c r="W6128" s="159"/>
      <c r="X6128" s="159"/>
    </row>
    <row r="6129" spans="1:24" ht="30.75">
      <c r="A6129" s="155">
        <f>A6128+1</f>
        <v>6127</v>
      </c>
      <c r="B6129" s="160" t="s">
        <v>6693</v>
      </c>
      <c r="C6129" s="159">
        <v>2023</v>
      </c>
      <c r="D6129" s="160" t="s">
        <v>28</v>
      </c>
      <c r="E6129" s="160" t="s">
        <v>6713</v>
      </c>
      <c r="F6129" s="268" t="s">
        <v>6715</v>
      </c>
      <c r="G6129" s="160" t="s">
        <v>31</v>
      </c>
      <c r="H6129" s="161" t="s">
        <v>39</v>
      </c>
      <c r="I6129" s="160" t="s">
        <v>32</v>
      </c>
      <c r="J6129" s="160" t="s">
        <v>454</v>
      </c>
      <c r="K6129" s="240" t="s">
        <v>34</v>
      </c>
      <c r="L6129" s="241" t="s">
        <v>34</v>
      </c>
      <c r="M6129" s="241" t="s">
        <v>34</v>
      </c>
      <c r="N6129" s="241" t="s">
        <v>34</v>
      </c>
      <c r="O6129" s="241" t="s">
        <v>34</v>
      </c>
      <c r="P6129" s="241" t="s">
        <v>48</v>
      </c>
      <c r="Q6129" s="159" t="s">
        <v>34</v>
      </c>
      <c r="R6129" s="100" t="s">
        <v>48</v>
      </c>
      <c r="S6129" s="163">
        <v>1</v>
      </c>
      <c r="T6129" s="103" t="s">
        <v>35</v>
      </c>
      <c r="U6129" s="160" t="s">
        <v>6695</v>
      </c>
      <c r="V6129" s="160" t="s">
        <v>455</v>
      </c>
      <c r="W6129" s="159"/>
      <c r="X6129" s="159"/>
    </row>
    <row r="6130" spans="1:24" ht="30.75">
      <c r="A6130" s="155">
        <f>A6129+1</f>
        <v>6128</v>
      </c>
      <c r="B6130" s="160" t="s">
        <v>6693</v>
      </c>
      <c r="C6130" s="159">
        <v>2023</v>
      </c>
      <c r="D6130" s="160" t="s">
        <v>28</v>
      </c>
      <c r="E6130" s="160" t="s">
        <v>6713</v>
      </c>
      <c r="F6130" s="268" t="s">
        <v>6716</v>
      </c>
      <c r="G6130" s="160" t="s">
        <v>31</v>
      </c>
      <c r="H6130" s="161" t="s">
        <v>29</v>
      </c>
      <c r="I6130" s="160" t="s">
        <v>32</v>
      </c>
      <c r="J6130" s="160" t="s">
        <v>454</v>
      </c>
      <c r="K6130" s="240" t="s">
        <v>34</v>
      </c>
      <c r="L6130" s="241" t="s">
        <v>34</v>
      </c>
      <c r="M6130" s="241" t="s">
        <v>34</v>
      </c>
      <c r="N6130" s="241" t="s">
        <v>34</v>
      </c>
      <c r="O6130" s="241" t="s">
        <v>34</v>
      </c>
      <c r="P6130" s="241" t="s">
        <v>34</v>
      </c>
      <c r="Q6130" s="159" t="s">
        <v>34</v>
      </c>
      <c r="R6130" s="100" t="s">
        <v>34</v>
      </c>
      <c r="S6130" s="163">
        <v>1</v>
      </c>
      <c r="T6130" s="103" t="s">
        <v>35</v>
      </c>
      <c r="U6130" s="160" t="s">
        <v>6695</v>
      </c>
      <c r="V6130" s="160" t="s">
        <v>455</v>
      </c>
      <c r="W6130" s="159"/>
      <c r="X6130" s="159"/>
    </row>
    <row r="6131" spans="1:24" ht="30.75">
      <c r="A6131" s="155">
        <f>A6130+1</f>
        <v>6129</v>
      </c>
      <c r="B6131" s="160" t="s">
        <v>6693</v>
      </c>
      <c r="C6131" s="159">
        <v>2023</v>
      </c>
      <c r="D6131" s="160" t="s">
        <v>28</v>
      </c>
      <c r="E6131" s="160" t="s">
        <v>6713</v>
      </c>
      <c r="F6131" s="268" t="s">
        <v>6717</v>
      </c>
      <c r="G6131" s="160" t="s">
        <v>31</v>
      </c>
      <c r="H6131" s="161" t="s">
        <v>39</v>
      </c>
      <c r="I6131" s="160" t="s">
        <v>32</v>
      </c>
      <c r="J6131" s="160" t="s">
        <v>454</v>
      </c>
      <c r="K6131" s="240" t="s">
        <v>34</v>
      </c>
      <c r="L6131" s="241" t="s">
        <v>34</v>
      </c>
      <c r="M6131" s="241" t="s">
        <v>34</v>
      </c>
      <c r="N6131" s="241" t="s">
        <v>34</v>
      </c>
      <c r="O6131" s="241" t="s">
        <v>34</v>
      </c>
      <c r="P6131" s="241" t="s">
        <v>34</v>
      </c>
      <c r="Q6131" s="159" t="s">
        <v>34</v>
      </c>
      <c r="R6131" s="100" t="s">
        <v>34</v>
      </c>
      <c r="S6131" s="163">
        <v>1</v>
      </c>
      <c r="T6131" s="103" t="s">
        <v>35</v>
      </c>
      <c r="U6131" s="160" t="s">
        <v>6695</v>
      </c>
      <c r="V6131" s="160" t="s">
        <v>455</v>
      </c>
      <c r="W6131" s="159"/>
      <c r="X6131" s="159"/>
    </row>
    <row r="6132" spans="1:24" ht="81">
      <c r="A6132" s="155">
        <f>A6131+1</f>
        <v>6130</v>
      </c>
      <c r="B6132" s="160" t="s">
        <v>6693</v>
      </c>
      <c r="C6132" s="159">
        <v>2023</v>
      </c>
      <c r="D6132" s="160" t="s">
        <v>28</v>
      </c>
      <c r="E6132" s="160" t="s">
        <v>6713</v>
      </c>
      <c r="F6132" s="268" t="s">
        <v>6718</v>
      </c>
      <c r="G6132" s="160" t="s">
        <v>426</v>
      </c>
      <c r="H6132" s="161" t="s">
        <v>83</v>
      </c>
      <c r="I6132" s="160" t="s">
        <v>32</v>
      </c>
      <c r="J6132" s="160" t="s">
        <v>454</v>
      </c>
      <c r="K6132" s="240" t="s">
        <v>34</v>
      </c>
      <c r="L6132" s="241" t="s">
        <v>34</v>
      </c>
      <c r="M6132" s="241" t="s">
        <v>34</v>
      </c>
      <c r="N6132" s="241" t="s">
        <v>34</v>
      </c>
      <c r="O6132" s="241" t="s">
        <v>34</v>
      </c>
      <c r="P6132" s="241" t="s">
        <v>34</v>
      </c>
      <c r="Q6132" s="159" t="s">
        <v>34</v>
      </c>
      <c r="R6132" s="100" t="s">
        <v>34</v>
      </c>
      <c r="S6132" s="163">
        <v>1</v>
      </c>
      <c r="T6132" s="103" t="s">
        <v>35</v>
      </c>
      <c r="U6132" s="160" t="s">
        <v>6695</v>
      </c>
      <c r="V6132" s="160" t="s">
        <v>455</v>
      </c>
      <c r="W6132" s="159"/>
      <c r="X6132" s="159"/>
    </row>
    <row r="6133" spans="1:24" ht="30.75">
      <c r="A6133" s="155">
        <f>A6132+1</f>
        <v>6131</v>
      </c>
      <c r="B6133" s="160" t="s">
        <v>6693</v>
      </c>
      <c r="C6133" s="159">
        <v>2023</v>
      </c>
      <c r="D6133" s="160" t="s">
        <v>28</v>
      </c>
      <c r="E6133" s="160" t="s">
        <v>6713</v>
      </c>
      <c r="F6133" s="268" t="s">
        <v>6719</v>
      </c>
      <c r="G6133" s="160" t="s">
        <v>31</v>
      </c>
      <c r="H6133" s="161" t="s">
        <v>42</v>
      </c>
      <c r="I6133" s="160" t="s">
        <v>32</v>
      </c>
      <c r="J6133" s="160" t="s">
        <v>454</v>
      </c>
      <c r="K6133" s="240" t="s">
        <v>34</v>
      </c>
      <c r="L6133" s="241" t="s">
        <v>34</v>
      </c>
      <c r="M6133" s="241" t="s">
        <v>34</v>
      </c>
      <c r="N6133" s="241" t="s">
        <v>34</v>
      </c>
      <c r="O6133" s="241" t="s">
        <v>34</v>
      </c>
      <c r="P6133" s="241" t="s">
        <v>34</v>
      </c>
      <c r="Q6133" s="159" t="s">
        <v>34</v>
      </c>
      <c r="R6133" s="100" t="s">
        <v>34</v>
      </c>
      <c r="S6133" s="163">
        <v>1</v>
      </c>
      <c r="T6133" s="103" t="s">
        <v>35</v>
      </c>
      <c r="U6133" s="160" t="s">
        <v>6695</v>
      </c>
      <c r="V6133" s="160" t="s">
        <v>455</v>
      </c>
      <c r="W6133" s="159"/>
      <c r="X6133" s="159"/>
    </row>
    <row r="6134" spans="1:24" ht="30.75">
      <c r="A6134" s="155">
        <f>A6133+1</f>
        <v>6132</v>
      </c>
      <c r="B6134" s="160" t="s">
        <v>6693</v>
      </c>
      <c r="C6134" s="159">
        <v>2023</v>
      </c>
      <c r="D6134" s="160" t="s">
        <v>301</v>
      </c>
      <c r="E6134" s="160" t="s">
        <v>75</v>
      </c>
      <c r="F6134" s="268" t="s">
        <v>6720</v>
      </c>
      <c r="G6134" s="160" t="s">
        <v>31</v>
      </c>
      <c r="H6134" s="161" t="s">
        <v>29</v>
      </c>
      <c r="I6134" s="160" t="s">
        <v>32</v>
      </c>
      <c r="J6134" s="160" t="s">
        <v>3212</v>
      </c>
      <c r="K6134" s="240" t="s">
        <v>34</v>
      </c>
      <c r="L6134" s="241" t="s">
        <v>34</v>
      </c>
      <c r="M6134" s="241" t="s">
        <v>34</v>
      </c>
      <c r="N6134" s="241" t="s">
        <v>34</v>
      </c>
      <c r="O6134" s="241" t="s">
        <v>34</v>
      </c>
      <c r="P6134" s="241" t="s">
        <v>34</v>
      </c>
      <c r="Q6134" s="159" t="s">
        <v>34</v>
      </c>
      <c r="R6134" s="100" t="s">
        <v>34</v>
      </c>
      <c r="S6134" s="163">
        <v>1</v>
      </c>
      <c r="T6134" s="103" t="s">
        <v>77</v>
      </c>
      <c r="U6134" s="160" t="s">
        <v>301</v>
      </c>
      <c r="V6134" s="160" t="s">
        <v>75</v>
      </c>
      <c r="W6134" s="159"/>
      <c r="X6134" s="159"/>
    </row>
    <row r="6135" spans="1:24" ht="20.25">
      <c r="A6135" s="155">
        <f>A6134+1</f>
        <v>6133</v>
      </c>
      <c r="B6135" s="160" t="s">
        <v>6693</v>
      </c>
      <c r="C6135" s="159">
        <v>2023</v>
      </c>
      <c r="D6135" s="160" t="s">
        <v>301</v>
      </c>
      <c r="E6135" s="160" t="s">
        <v>75</v>
      </c>
      <c r="F6135" s="268" t="s">
        <v>6721</v>
      </c>
      <c r="G6135" s="160" t="s">
        <v>31</v>
      </c>
      <c r="H6135" s="161" t="s">
        <v>39</v>
      </c>
      <c r="I6135" s="160" t="s">
        <v>32</v>
      </c>
      <c r="J6135" s="160" t="s">
        <v>3212</v>
      </c>
      <c r="K6135" s="240" t="s">
        <v>34</v>
      </c>
      <c r="L6135" s="241" t="s">
        <v>34</v>
      </c>
      <c r="M6135" s="241" t="s">
        <v>34</v>
      </c>
      <c r="N6135" s="241" t="s">
        <v>34</v>
      </c>
      <c r="O6135" s="241" t="s">
        <v>34</v>
      </c>
      <c r="P6135" s="241" t="s">
        <v>34</v>
      </c>
      <c r="Q6135" s="159" t="s">
        <v>34</v>
      </c>
      <c r="R6135" s="100" t="s">
        <v>34</v>
      </c>
      <c r="S6135" s="163">
        <v>1</v>
      </c>
      <c r="T6135" s="103" t="s">
        <v>77</v>
      </c>
      <c r="U6135" s="160" t="s">
        <v>301</v>
      </c>
      <c r="V6135" s="160" t="s">
        <v>75</v>
      </c>
      <c r="W6135" s="159"/>
      <c r="X6135" s="159"/>
    </row>
    <row r="6136" spans="1:24" ht="81">
      <c r="A6136" s="155">
        <f>A6135+1</f>
        <v>6134</v>
      </c>
      <c r="B6136" s="160" t="s">
        <v>6693</v>
      </c>
      <c r="C6136" s="159">
        <v>2023</v>
      </c>
      <c r="D6136" s="160" t="s">
        <v>301</v>
      </c>
      <c r="E6136" s="160" t="s">
        <v>75</v>
      </c>
      <c r="F6136" s="268" t="s">
        <v>6722</v>
      </c>
      <c r="G6136" s="160" t="s">
        <v>426</v>
      </c>
      <c r="H6136" s="161" t="s">
        <v>83</v>
      </c>
      <c r="I6136" s="160" t="s">
        <v>32</v>
      </c>
      <c r="J6136" s="160" t="s">
        <v>3212</v>
      </c>
      <c r="K6136" s="240" t="s">
        <v>34</v>
      </c>
      <c r="L6136" s="241" t="s">
        <v>34</v>
      </c>
      <c r="M6136" s="241" t="s">
        <v>34</v>
      </c>
      <c r="N6136" s="241" t="s">
        <v>34</v>
      </c>
      <c r="O6136" s="241" t="s">
        <v>34</v>
      </c>
      <c r="P6136" s="241" t="s">
        <v>34</v>
      </c>
      <c r="Q6136" s="159" t="s">
        <v>34</v>
      </c>
      <c r="R6136" s="100" t="s">
        <v>34</v>
      </c>
      <c r="S6136" s="163">
        <v>1</v>
      </c>
      <c r="T6136" s="103" t="s">
        <v>77</v>
      </c>
      <c r="U6136" s="160" t="s">
        <v>301</v>
      </c>
      <c r="V6136" s="160" t="s">
        <v>75</v>
      </c>
      <c r="W6136" s="159"/>
      <c r="X6136" s="159"/>
    </row>
    <row r="6137" spans="1:24" ht="81">
      <c r="A6137" s="155">
        <f>A6136+1</f>
        <v>6135</v>
      </c>
      <c r="B6137" s="160" t="s">
        <v>6693</v>
      </c>
      <c r="C6137" s="159">
        <v>2023</v>
      </c>
      <c r="D6137" s="160" t="s">
        <v>301</v>
      </c>
      <c r="E6137" s="160" t="s">
        <v>75</v>
      </c>
      <c r="F6137" s="268" t="s">
        <v>6723</v>
      </c>
      <c r="G6137" s="160" t="s">
        <v>426</v>
      </c>
      <c r="H6137" s="161" t="s">
        <v>83</v>
      </c>
      <c r="I6137" s="160" t="s">
        <v>32</v>
      </c>
      <c r="J6137" s="160" t="s">
        <v>3212</v>
      </c>
      <c r="K6137" s="240" t="s">
        <v>48</v>
      </c>
      <c r="L6137" s="241" t="s">
        <v>34</v>
      </c>
      <c r="M6137" s="241" t="s">
        <v>34</v>
      </c>
      <c r="N6137" s="241" t="s">
        <v>34</v>
      </c>
      <c r="O6137" s="241" t="s">
        <v>48</v>
      </c>
      <c r="P6137" s="241" t="s">
        <v>34</v>
      </c>
      <c r="Q6137" s="159" t="s">
        <v>34</v>
      </c>
      <c r="R6137" s="100" t="s">
        <v>34</v>
      </c>
      <c r="S6137" s="163">
        <v>1</v>
      </c>
      <c r="T6137" s="103" t="s">
        <v>77</v>
      </c>
      <c r="U6137" s="160" t="s">
        <v>301</v>
      </c>
      <c r="V6137" s="160" t="s">
        <v>75</v>
      </c>
      <c r="W6137" s="159"/>
      <c r="X6137" s="159"/>
    </row>
    <row r="6138" spans="1:24" ht="20.25">
      <c r="A6138" s="155">
        <f>A6137+1</f>
        <v>6136</v>
      </c>
      <c r="B6138" s="160" t="s">
        <v>6693</v>
      </c>
      <c r="C6138" s="159">
        <v>2023</v>
      </c>
      <c r="D6138" s="160" t="s">
        <v>301</v>
      </c>
      <c r="E6138" s="160" t="s">
        <v>79</v>
      </c>
      <c r="F6138" s="268" t="s">
        <v>6724</v>
      </c>
      <c r="G6138" s="160" t="s">
        <v>31</v>
      </c>
      <c r="H6138" s="161" t="s">
        <v>39</v>
      </c>
      <c r="I6138" s="160" t="s">
        <v>32</v>
      </c>
      <c r="J6138" s="160" t="s">
        <v>3212</v>
      </c>
      <c r="K6138" s="240" t="s">
        <v>34</v>
      </c>
      <c r="L6138" s="241" t="s">
        <v>34</v>
      </c>
      <c r="M6138" s="241" t="s">
        <v>34</v>
      </c>
      <c r="N6138" s="241" t="s">
        <v>34</v>
      </c>
      <c r="O6138" s="241" t="s">
        <v>34</v>
      </c>
      <c r="P6138" s="241" t="s">
        <v>34</v>
      </c>
      <c r="Q6138" s="159" t="s">
        <v>34</v>
      </c>
      <c r="R6138" s="100" t="s">
        <v>34</v>
      </c>
      <c r="S6138" s="163">
        <v>1</v>
      </c>
      <c r="T6138" s="103" t="s">
        <v>77</v>
      </c>
      <c r="U6138" s="160" t="s">
        <v>301</v>
      </c>
      <c r="V6138" s="160" t="s">
        <v>79</v>
      </c>
      <c r="W6138" s="159"/>
      <c r="X6138" s="159"/>
    </row>
    <row r="6139" spans="1:24" ht="20.25">
      <c r="A6139" s="155">
        <f>A6138+1</f>
        <v>6137</v>
      </c>
      <c r="B6139" s="160" t="s">
        <v>6693</v>
      </c>
      <c r="C6139" s="159">
        <v>2023</v>
      </c>
      <c r="D6139" s="160" t="s">
        <v>301</v>
      </c>
      <c r="E6139" s="160" t="s">
        <v>79</v>
      </c>
      <c r="F6139" s="268" t="s">
        <v>6725</v>
      </c>
      <c r="G6139" s="160" t="s">
        <v>31</v>
      </c>
      <c r="H6139" s="161" t="s">
        <v>39</v>
      </c>
      <c r="I6139" s="160" t="s">
        <v>32</v>
      </c>
      <c r="J6139" s="160" t="s">
        <v>3212</v>
      </c>
      <c r="K6139" s="240" t="s">
        <v>34</v>
      </c>
      <c r="L6139" s="241" t="s">
        <v>34</v>
      </c>
      <c r="M6139" s="241" t="s">
        <v>34</v>
      </c>
      <c r="N6139" s="241" t="s">
        <v>34</v>
      </c>
      <c r="O6139" s="241" t="s">
        <v>34</v>
      </c>
      <c r="P6139" s="241" t="s">
        <v>34</v>
      </c>
      <c r="Q6139" s="159" t="s">
        <v>34</v>
      </c>
      <c r="R6139" s="100" t="s">
        <v>34</v>
      </c>
      <c r="S6139" s="163">
        <v>1</v>
      </c>
      <c r="T6139" s="103" t="s">
        <v>77</v>
      </c>
      <c r="U6139" s="160" t="s">
        <v>301</v>
      </c>
      <c r="V6139" s="160" t="s">
        <v>79</v>
      </c>
      <c r="W6139" s="159"/>
      <c r="X6139" s="159"/>
    </row>
    <row r="6140" spans="1:24" ht="30.75">
      <c r="A6140" s="155">
        <f>A6139+1</f>
        <v>6138</v>
      </c>
      <c r="B6140" s="160" t="s">
        <v>6693</v>
      </c>
      <c r="C6140" s="159">
        <v>2023</v>
      </c>
      <c r="D6140" s="160" t="s">
        <v>301</v>
      </c>
      <c r="E6140" s="160" t="s">
        <v>85</v>
      </c>
      <c r="F6140" s="268" t="s">
        <v>6726</v>
      </c>
      <c r="G6140" s="160" t="s">
        <v>31</v>
      </c>
      <c r="H6140" s="161" t="s">
        <v>39</v>
      </c>
      <c r="I6140" s="157" t="s">
        <v>173</v>
      </c>
      <c r="J6140" s="157" t="s">
        <v>179</v>
      </c>
      <c r="K6140" s="238" t="s">
        <v>34</v>
      </c>
      <c r="L6140" s="239" t="s">
        <v>34</v>
      </c>
      <c r="M6140" s="239" t="s">
        <v>34</v>
      </c>
      <c r="N6140" s="239" t="s">
        <v>34</v>
      </c>
      <c r="O6140" s="239" t="s">
        <v>34</v>
      </c>
      <c r="P6140" s="239" t="s">
        <v>34</v>
      </c>
      <c r="Q6140" s="159" t="s">
        <v>34</v>
      </c>
      <c r="R6140" s="100" t="s">
        <v>34</v>
      </c>
      <c r="S6140" s="163">
        <v>1</v>
      </c>
      <c r="T6140" s="103" t="s">
        <v>77</v>
      </c>
      <c r="U6140" s="160" t="s">
        <v>301</v>
      </c>
      <c r="V6140" s="160" t="s">
        <v>85</v>
      </c>
      <c r="W6140" s="159"/>
      <c r="X6140" s="159"/>
    </row>
    <row r="6141" spans="1:24" ht="20.25">
      <c r="A6141" s="155">
        <f>A6140+1</f>
        <v>6139</v>
      </c>
      <c r="B6141" s="160" t="s">
        <v>6693</v>
      </c>
      <c r="C6141" s="159">
        <v>2023</v>
      </c>
      <c r="D6141" s="160" t="s">
        <v>301</v>
      </c>
      <c r="E6141" s="160" t="s">
        <v>88</v>
      </c>
      <c r="F6141" s="268" t="s">
        <v>6727</v>
      </c>
      <c r="G6141" s="160" t="s">
        <v>31</v>
      </c>
      <c r="H6141" s="161" t="s">
        <v>39</v>
      </c>
      <c r="I6141" s="160" t="s">
        <v>90</v>
      </c>
      <c r="J6141" s="160" t="s">
        <v>88</v>
      </c>
      <c r="K6141" s="240" t="s">
        <v>34</v>
      </c>
      <c r="L6141" s="241" t="s">
        <v>34</v>
      </c>
      <c r="M6141" s="241" t="s">
        <v>34</v>
      </c>
      <c r="N6141" s="241" t="s">
        <v>34</v>
      </c>
      <c r="O6141" s="241" t="s">
        <v>34</v>
      </c>
      <c r="P6141" s="241" t="s">
        <v>34</v>
      </c>
      <c r="Q6141" s="159" t="s">
        <v>34</v>
      </c>
      <c r="R6141" s="100" t="s">
        <v>34</v>
      </c>
      <c r="S6141" s="163">
        <v>1</v>
      </c>
      <c r="T6141" s="103" t="s">
        <v>77</v>
      </c>
      <c r="U6141" s="160" t="s">
        <v>301</v>
      </c>
      <c r="V6141" s="160" t="s">
        <v>94</v>
      </c>
      <c r="W6141" s="159"/>
      <c r="X6141" s="159"/>
    </row>
    <row r="6142" spans="1:24" ht="20.25">
      <c r="A6142" s="155">
        <f>A6141+1</f>
        <v>6140</v>
      </c>
      <c r="B6142" s="160" t="s">
        <v>6693</v>
      </c>
      <c r="C6142" s="159">
        <v>2023</v>
      </c>
      <c r="D6142" s="160" t="s">
        <v>301</v>
      </c>
      <c r="E6142" s="160" t="s">
        <v>88</v>
      </c>
      <c r="F6142" s="268" t="s">
        <v>6728</v>
      </c>
      <c r="G6142" s="160" t="s">
        <v>31</v>
      </c>
      <c r="H6142" s="161" t="s">
        <v>39</v>
      </c>
      <c r="I6142" s="160" t="s">
        <v>90</v>
      </c>
      <c r="J6142" s="160" t="s">
        <v>88</v>
      </c>
      <c r="K6142" s="240" t="s">
        <v>34</v>
      </c>
      <c r="L6142" s="241" t="s">
        <v>34</v>
      </c>
      <c r="M6142" s="241" t="s">
        <v>34</v>
      </c>
      <c r="N6142" s="241" t="s">
        <v>34</v>
      </c>
      <c r="O6142" s="241" t="s">
        <v>34</v>
      </c>
      <c r="P6142" s="241" t="s">
        <v>34</v>
      </c>
      <c r="Q6142" s="159" t="s">
        <v>34</v>
      </c>
      <c r="R6142" s="100" t="s">
        <v>34</v>
      </c>
      <c r="S6142" s="163">
        <v>1</v>
      </c>
      <c r="T6142" s="103" t="s">
        <v>77</v>
      </c>
      <c r="U6142" s="160" t="s">
        <v>301</v>
      </c>
      <c r="V6142" s="160" t="s">
        <v>94</v>
      </c>
      <c r="W6142" s="159"/>
      <c r="X6142" s="159"/>
    </row>
    <row r="6143" spans="1:24" ht="81">
      <c r="A6143" s="155">
        <f>A6142+1</f>
        <v>6141</v>
      </c>
      <c r="B6143" s="160" t="s">
        <v>6693</v>
      </c>
      <c r="C6143" s="159">
        <v>2023</v>
      </c>
      <c r="D6143" s="160" t="s">
        <v>301</v>
      </c>
      <c r="E6143" s="160" t="s">
        <v>88</v>
      </c>
      <c r="F6143" s="268" t="s">
        <v>6729</v>
      </c>
      <c r="G6143" s="160" t="s">
        <v>426</v>
      </c>
      <c r="H6143" s="161" t="s">
        <v>83</v>
      </c>
      <c r="I6143" s="160" t="s">
        <v>90</v>
      </c>
      <c r="J6143" s="160" t="s">
        <v>88</v>
      </c>
      <c r="K6143" s="240" t="s">
        <v>34</v>
      </c>
      <c r="L6143" s="241" t="s">
        <v>34</v>
      </c>
      <c r="M6143" s="241" t="s">
        <v>34</v>
      </c>
      <c r="N6143" s="241" t="s">
        <v>34</v>
      </c>
      <c r="O6143" s="241" t="s">
        <v>34</v>
      </c>
      <c r="P6143" s="241" t="s">
        <v>34</v>
      </c>
      <c r="Q6143" s="159" t="s">
        <v>34</v>
      </c>
      <c r="R6143" s="100" t="s">
        <v>34</v>
      </c>
      <c r="S6143" s="163">
        <v>1</v>
      </c>
      <c r="T6143" s="103" t="s">
        <v>77</v>
      </c>
      <c r="U6143" s="160" t="s">
        <v>301</v>
      </c>
      <c r="V6143" s="160" t="s">
        <v>94</v>
      </c>
      <c r="W6143" s="159"/>
      <c r="X6143" s="159"/>
    </row>
    <row r="6144" spans="1:24" ht="20.25">
      <c r="A6144" s="155">
        <f>A6143+1</f>
        <v>6142</v>
      </c>
      <c r="B6144" s="160" t="s">
        <v>6693</v>
      </c>
      <c r="C6144" s="159">
        <v>2023</v>
      </c>
      <c r="D6144" s="160" t="s">
        <v>301</v>
      </c>
      <c r="E6144" s="160" t="s">
        <v>88</v>
      </c>
      <c r="F6144" s="268" t="s">
        <v>6730</v>
      </c>
      <c r="G6144" s="160" t="s">
        <v>31</v>
      </c>
      <c r="H6144" s="161" t="s">
        <v>39</v>
      </c>
      <c r="I6144" s="160" t="s">
        <v>90</v>
      </c>
      <c r="J6144" s="160" t="s">
        <v>88</v>
      </c>
      <c r="K6144" s="240" t="s">
        <v>34</v>
      </c>
      <c r="L6144" s="241" t="s">
        <v>34</v>
      </c>
      <c r="M6144" s="241" t="s">
        <v>34</v>
      </c>
      <c r="N6144" s="241" t="s">
        <v>34</v>
      </c>
      <c r="O6144" s="241" t="s">
        <v>34</v>
      </c>
      <c r="P6144" s="241" t="s">
        <v>34</v>
      </c>
      <c r="Q6144" s="159" t="s">
        <v>34</v>
      </c>
      <c r="R6144" s="100" t="s">
        <v>34</v>
      </c>
      <c r="S6144" s="163">
        <v>1</v>
      </c>
      <c r="T6144" s="103" t="s">
        <v>77</v>
      </c>
      <c r="U6144" s="160" t="s">
        <v>301</v>
      </c>
      <c r="V6144" s="160" t="s">
        <v>94</v>
      </c>
      <c r="W6144" s="159"/>
      <c r="X6144" s="159"/>
    </row>
    <row r="6145" spans="1:24" ht="20.25">
      <c r="A6145" s="155">
        <f>A6144+1</f>
        <v>6143</v>
      </c>
      <c r="B6145" s="160" t="s">
        <v>6693</v>
      </c>
      <c r="C6145" s="159">
        <v>2023</v>
      </c>
      <c r="D6145" s="160" t="s">
        <v>96</v>
      </c>
      <c r="E6145" s="160" t="s">
        <v>97</v>
      </c>
      <c r="F6145" s="268" t="s">
        <v>6731</v>
      </c>
      <c r="G6145" s="160" t="s">
        <v>31</v>
      </c>
      <c r="H6145" s="161" t="s">
        <v>39</v>
      </c>
      <c r="I6145" s="160" t="s">
        <v>90</v>
      </c>
      <c r="J6145" s="160" t="s">
        <v>97</v>
      </c>
      <c r="K6145" s="240" t="s">
        <v>34</v>
      </c>
      <c r="L6145" s="241" t="s">
        <v>34</v>
      </c>
      <c r="M6145" s="241" t="s">
        <v>34</v>
      </c>
      <c r="N6145" s="241" t="s">
        <v>34</v>
      </c>
      <c r="O6145" s="241" t="s">
        <v>48</v>
      </c>
      <c r="P6145" s="241" t="s">
        <v>34</v>
      </c>
      <c r="Q6145" s="159" t="s">
        <v>34</v>
      </c>
      <c r="R6145" s="100" t="s">
        <v>34</v>
      </c>
      <c r="S6145" s="163">
        <v>1</v>
      </c>
      <c r="T6145" s="103" t="s">
        <v>99</v>
      </c>
      <c r="U6145" s="160" t="s">
        <v>96</v>
      </c>
      <c r="V6145" s="160" t="s">
        <v>2984</v>
      </c>
      <c r="W6145" s="159"/>
      <c r="X6145" s="159"/>
    </row>
    <row r="6146" spans="1:24" ht="20.25">
      <c r="A6146" s="155">
        <f>A6145+1</f>
        <v>6144</v>
      </c>
      <c r="B6146" s="160" t="s">
        <v>6693</v>
      </c>
      <c r="C6146" s="159">
        <v>2023</v>
      </c>
      <c r="D6146" s="160" t="s">
        <v>96</v>
      </c>
      <c r="E6146" s="160" t="s">
        <v>97</v>
      </c>
      <c r="F6146" s="268" t="s">
        <v>6732</v>
      </c>
      <c r="G6146" s="160" t="s">
        <v>31</v>
      </c>
      <c r="H6146" s="161" t="s">
        <v>29</v>
      </c>
      <c r="I6146" s="160" t="s">
        <v>90</v>
      </c>
      <c r="J6146" s="160" t="s">
        <v>97</v>
      </c>
      <c r="K6146" s="240" t="s">
        <v>34</v>
      </c>
      <c r="L6146" s="241" t="s">
        <v>34</v>
      </c>
      <c r="M6146" s="241" t="s">
        <v>34</v>
      </c>
      <c r="N6146" s="241" t="s">
        <v>34</v>
      </c>
      <c r="O6146" s="241" t="s">
        <v>34</v>
      </c>
      <c r="P6146" s="241" t="s">
        <v>34</v>
      </c>
      <c r="Q6146" s="159" t="s">
        <v>34</v>
      </c>
      <c r="R6146" s="100" t="s">
        <v>34</v>
      </c>
      <c r="S6146" s="163">
        <v>1</v>
      </c>
      <c r="T6146" s="103" t="s">
        <v>99</v>
      </c>
      <c r="U6146" s="160" t="s">
        <v>96</v>
      </c>
      <c r="V6146" s="160" t="s">
        <v>2984</v>
      </c>
      <c r="W6146" s="159"/>
      <c r="X6146" s="159"/>
    </row>
    <row r="6147" spans="1:24" ht="41.25">
      <c r="A6147" s="155">
        <f>A6146+1</f>
        <v>6145</v>
      </c>
      <c r="B6147" s="160" t="s">
        <v>6693</v>
      </c>
      <c r="C6147" s="159">
        <v>2023</v>
      </c>
      <c r="D6147" s="160" t="s">
        <v>96</v>
      </c>
      <c r="E6147" s="160" t="s">
        <v>97</v>
      </c>
      <c r="F6147" s="268" t="s">
        <v>6733</v>
      </c>
      <c r="G6147" s="160" t="s">
        <v>31</v>
      </c>
      <c r="H6147" s="161" t="s">
        <v>29</v>
      </c>
      <c r="I6147" s="160" t="s">
        <v>90</v>
      </c>
      <c r="J6147" s="160" t="s">
        <v>97</v>
      </c>
      <c r="K6147" s="240" t="s">
        <v>34</v>
      </c>
      <c r="L6147" s="241" t="s">
        <v>34</v>
      </c>
      <c r="M6147" s="241" t="s">
        <v>34</v>
      </c>
      <c r="N6147" s="241" t="s">
        <v>34</v>
      </c>
      <c r="O6147" s="241" t="s">
        <v>34</v>
      </c>
      <c r="P6147" s="241" t="s">
        <v>34</v>
      </c>
      <c r="Q6147" s="159" t="s">
        <v>34</v>
      </c>
      <c r="R6147" s="100" t="s">
        <v>34</v>
      </c>
      <c r="S6147" s="163">
        <v>1</v>
      </c>
      <c r="T6147" s="103" t="s">
        <v>99</v>
      </c>
      <c r="U6147" s="160" t="s">
        <v>96</v>
      </c>
      <c r="V6147" s="160" t="s">
        <v>2984</v>
      </c>
      <c r="W6147" s="159"/>
      <c r="X6147" s="159"/>
    </row>
    <row r="6148" spans="1:24" ht="20.25">
      <c r="A6148" s="155">
        <f>A6147+1</f>
        <v>6146</v>
      </c>
      <c r="B6148" s="160" t="s">
        <v>6693</v>
      </c>
      <c r="C6148" s="159">
        <v>2023</v>
      </c>
      <c r="D6148" s="160" t="s">
        <v>96</v>
      </c>
      <c r="E6148" s="160" t="s">
        <v>97</v>
      </c>
      <c r="F6148" s="268" t="s">
        <v>6734</v>
      </c>
      <c r="G6148" s="160" t="s">
        <v>31</v>
      </c>
      <c r="H6148" s="161" t="s">
        <v>39</v>
      </c>
      <c r="I6148" s="160" t="s">
        <v>90</v>
      </c>
      <c r="J6148" s="160" t="s">
        <v>97</v>
      </c>
      <c r="K6148" s="240" t="s">
        <v>34</v>
      </c>
      <c r="L6148" s="241" t="s">
        <v>34</v>
      </c>
      <c r="M6148" s="241" t="s">
        <v>34</v>
      </c>
      <c r="N6148" s="241" t="s">
        <v>34</v>
      </c>
      <c r="O6148" s="241" t="s">
        <v>48</v>
      </c>
      <c r="P6148" s="241" t="s">
        <v>34</v>
      </c>
      <c r="Q6148" s="159" t="s">
        <v>34</v>
      </c>
      <c r="R6148" s="100" t="s">
        <v>34</v>
      </c>
      <c r="S6148" s="163">
        <v>1</v>
      </c>
      <c r="T6148" s="103" t="s">
        <v>99</v>
      </c>
      <c r="U6148" s="160" t="s">
        <v>96</v>
      </c>
      <c r="V6148" s="160" t="s">
        <v>2984</v>
      </c>
      <c r="W6148" s="159"/>
      <c r="X6148" s="159"/>
    </row>
    <row r="6149" spans="1:24" ht="20.25">
      <c r="A6149" s="155">
        <f>A6148+1</f>
        <v>6147</v>
      </c>
      <c r="B6149" s="160" t="s">
        <v>6693</v>
      </c>
      <c r="C6149" s="159">
        <v>2023</v>
      </c>
      <c r="D6149" s="160" t="s">
        <v>96</v>
      </c>
      <c r="E6149" s="160" t="s">
        <v>97</v>
      </c>
      <c r="F6149" s="268" t="s">
        <v>6735</v>
      </c>
      <c r="G6149" s="160" t="s">
        <v>31</v>
      </c>
      <c r="H6149" s="161" t="s">
        <v>39</v>
      </c>
      <c r="I6149" s="160" t="s">
        <v>90</v>
      </c>
      <c r="J6149" s="160" t="s">
        <v>97</v>
      </c>
      <c r="K6149" s="240" t="s">
        <v>34</v>
      </c>
      <c r="L6149" s="241" t="s">
        <v>34</v>
      </c>
      <c r="M6149" s="241" t="s">
        <v>34</v>
      </c>
      <c r="N6149" s="241" t="s">
        <v>34</v>
      </c>
      <c r="O6149" s="241" t="s">
        <v>34</v>
      </c>
      <c r="P6149" s="241" t="s">
        <v>34</v>
      </c>
      <c r="Q6149" s="159" t="s">
        <v>34</v>
      </c>
      <c r="R6149" s="100" t="s">
        <v>34</v>
      </c>
      <c r="S6149" s="163">
        <v>1</v>
      </c>
      <c r="T6149" s="103" t="s">
        <v>99</v>
      </c>
      <c r="U6149" s="160" t="s">
        <v>96</v>
      </c>
      <c r="V6149" s="160" t="s">
        <v>2984</v>
      </c>
      <c r="W6149" s="159"/>
      <c r="X6149" s="159"/>
    </row>
    <row r="6150" spans="1:24" ht="81">
      <c r="A6150" s="155">
        <f>A6149+1</f>
        <v>6148</v>
      </c>
      <c r="B6150" s="160" t="s">
        <v>6693</v>
      </c>
      <c r="C6150" s="159">
        <v>2023</v>
      </c>
      <c r="D6150" s="160" t="s">
        <v>96</v>
      </c>
      <c r="E6150" s="160" t="s">
        <v>97</v>
      </c>
      <c r="F6150" s="268" t="s">
        <v>6736</v>
      </c>
      <c r="G6150" s="160" t="s">
        <v>426</v>
      </c>
      <c r="H6150" s="161" t="s">
        <v>83</v>
      </c>
      <c r="I6150" s="160" t="s">
        <v>90</v>
      </c>
      <c r="J6150" s="160" t="s">
        <v>97</v>
      </c>
      <c r="K6150" s="240" t="s">
        <v>34</v>
      </c>
      <c r="L6150" s="241" t="s">
        <v>34</v>
      </c>
      <c r="M6150" s="241" t="s">
        <v>34</v>
      </c>
      <c r="N6150" s="241" t="s">
        <v>34</v>
      </c>
      <c r="O6150" s="241" t="s">
        <v>34</v>
      </c>
      <c r="P6150" s="241" t="s">
        <v>34</v>
      </c>
      <c r="Q6150" s="159" t="s">
        <v>34</v>
      </c>
      <c r="R6150" s="100" t="s">
        <v>34</v>
      </c>
      <c r="S6150" s="163">
        <v>1</v>
      </c>
      <c r="T6150" s="103" t="s">
        <v>99</v>
      </c>
      <c r="U6150" s="160" t="s">
        <v>96</v>
      </c>
      <c r="V6150" s="160" t="s">
        <v>464</v>
      </c>
      <c r="W6150" s="159"/>
      <c r="X6150" s="159"/>
    </row>
    <row r="6151" spans="1:24" ht="20.25">
      <c r="A6151" s="155">
        <f>A6150+1</f>
        <v>6149</v>
      </c>
      <c r="B6151" s="160" t="s">
        <v>6693</v>
      </c>
      <c r="C6151" s="159">
        <v>2023</v>
      </c>
      <c r="D6151" s="160" t="s">
        <v>96</v>
      </c>
      <c r="E6151" s="160" t="s">
        <v>97</v>
      </c>
      <c r="F6151" s="268" t="s">
        <v>6737</v>
      </c>
      <c r="G6151" s="160" t="s">
        <v>31</v>
      </c>
      <c r="H6151" s="161" t="s">
        <v>29</v>
      </c>
      <c r="I6151" s="160" t="s">
        <v>90</v>
      </c>
      <c r="J6151" s="160" t="s">
        <v>97</v>
      </c>
      <c r="K6151" s="240" t="s">
        <v>48</v>
      </c>
      <c r="L6151" s="241" t="s">
        <v>34</v>
      </c>
      <c r="M6151" s="241" t="s">
        <v>34</v>
      </c>
      <c r="N6151" s="241" t="s">
        <v>34</v>
      </c>
      <c r="O6151" s="241" t="s">
        <v>34</v>
      </c>
      <c r="P6151" s="241" t="s">
        <v>34</v>
      </c>
      <c r="Q6151" s="159" t="s">
        <v>34</v>
      </c>
      <c r="R6151" s="100" t="s">
        <v>34</v>
      </c>
      <c r="S6151" s="163">
        <v>1</v>
      </c>
      <c r="T6151" s="103" t="s">
        <v>99</v>
      </c>
      <c r="U6151" s="160" t="s">
        <v>96</v>
      </c>
      <c r="V6151" s="160" t="s">
        <v>464</v>
      </c>
      <c r="W6151" s="159"/>
      <c r="X6151" s="159"/>
    </row>
    <row r="6152" spans="1:24" ht="30.75">
      <c r="A6152" s="155">
        <f>A6151+1</f>
        <v>6150</v>
      </c>
      <c r="B6152" s="160" t="s">
        <v>6693</v>
      </c>
      <c r="C6152" s="159">
        <v>2023</v>
      </c>
      <c r="D6152" s="160" t="s">
        <v>96</v>
      </c>
      <c r="E6152" s="160" t="s">
        <v>97</v>
      </c>
      <c r="F6152" s="268" t="s">
        <v>6738</v>
      </c>
      <c r="G6152" s="160" t="s">
        <v>31</v>
      </c>
      <c r="H6152" s="161" t="s">
        <v>39</v>
      </c>
      <c r="I6152" s="160" t="s">
        <v>90</v>
      </c>
      <c r="J6152" s="160" t="s">
        <v>97</v>
      </c>
      <c r="K6152" s="240" t="s">
        <v>48</v>
      </c>
      <c r="L6152" s="241" t="s">
        <v>34</v>
      </c>
      <c r="M6152" s="241" t="s">
        <v>34</v>
      </c>
      <c r="N6152" s="241" t="s">
        <v>34</v>
      </c>
      <c r="O6152" s="241" t="s">
        <v>34</v>
      </c>
      <c r="P6152" s="241" t="s">
        <v>34</v>
      </c>
      <c r="Q6152" s="159" t="s">
        <v>48</v>
      </c>
      <c r="R6152" s="100" t="s">
        <v>48</v>
      </c>
      <c r="S6152" s="163">
        <v>1</v>
      </c>
      <c r="T6152" s="103" t="s">
        <v>99</v>
      </c>
      <c r="U6152" s="160" t="s">
        <v>96</v>
      </c>
      <c r="V6152" s="160" t="s">
        <v>464</v>
      </c>
      <c r="W6152" s="159"/>
      <c r="X6152" s="159"/>
    </row>
    <row r="6153" spans="1:24" ht="81">
      <c r="A6153" s="155">
        <f>A6152+1</f>
        <v>6151</v>
      </c>
      <c r="B6153" s="160" t="s">
        <v>6693</v>
      </c>
      <c r="C6153" s="159">
        <v>2023</v>
      </c>
      <c r="D6153" s="160" t="s">
        <v>96</v>
      </c>
      <c r="E6153" s="160" t="s">
        <v>97</v>
      </c>
      <c r="F6153" s="268" t="s">
        <v>6739</v>
      </c>
      <c r="G6153" s="160" t="s">
        <v>426</v>
      </c>
      <c r="H6153" s="161" t="s">
        <v>83</v>
      </c>
      <c r="I6153" s="160" t="s">
        <v>90</v>
      </c>
      <c r="J6153" s="160" t="s">
        <v>97</v>
      </c>
      <c r="K6153" s="240" t="s">
        <v>48</v>
      </c>
      <c r="L6153" s="241" t="s">
        <v>34</v>
      </c>
      <c r="M6153" s="241" t="s">
        <v>34</v>
      </c>
      <c r="N6153" s="241" t="s">
        <v>34</v>
      </c>
      <c r="O6153" s="241" t="s">
        <v>34</v>
      </c>
      <c r="P6153" s="241" t="s">
        <v>34</v>
      </c>
      <c r="Q6153" s="159" t="s">
        <v>34</v>
      </c>
      <c r="R6153" s="100" t="s">
        <v>34</v>
      </c>
      <c r="S6153" s="163">
        <v>1</v>
      </c>
      <c r="T6153" s="103" t="s">
        <v>99</v>
      </c>
      <c r="U6153" s="160" t="s">
        <v>96</v>
      </c>
      <c r="V6153" s="160" t="s">
        <v>464</v>
      </c>
      <c r="W6153" s="159"/>
      <c r="X6153" s="159"/>
    </row>
    <row r="6154" spans="1:24" ht="41.25">
      <c r="A6154" s="155">
        <f>A6153+1</f>
        <v>6152</v>
      </c>
      <c r="B6154" s="160" t="s">
        <v>6693</v>
      </c>
      <c r="C6154" s="159">
        <v>2023</v>
      </c>
      <c r="D6154" s="160" t="s">
        <v>96</v>
      </c>
      <c r="E6154" s="160" t="s">
        <v>414</v>
      </c>
      <c r="F6154" s="268" t="s">
        <v>6740</v>
      </c>
      <c r="G6154" s="160" t="s">
        <v>31</v>
      </c>
      <c r="H6154" s="161" t="s">
        <v>29</v>
      </c>
      <c r="I6154" s="160" t="s">
        <v>90</v>
      </c>
      <c r="J6154" s="160" t="s">
        <v>416</v>
      </c>
      <c r="K6154" s="240" t="s">
        <v>34</v>
      </c>
      <c r="L6154" s="241" t="s">
        <v>34</v>
      </c>
      <c r="M6154" s="241" t="s">
        <v>34</v>
      </c>
      <c r="N6154" s="241" t="s">
        <v>34</v>
      </c>
      <c r="O6154" s="241" t="s">
        <v>34</v>
      </c>
      <c r="P6154" s="241" t="s">
        <v>34</v>
      </c>
      <c r="Q6154" s="159" t="s">
        <v>34</v>
      </c>
      <c r="R6154" s="100" t="s">
        <v>34</v>
      </c>
      <c r="S6154" s="163">
        <v>1</v>
      </c>
      <c r="T6154" s="103" t="s">
        <v>99</v>
      </c>
      <c r="U6154" s="160" t="s">
        <v>96</v>
      </c>
      <c r="V6154" s="160" t="s">
        <v>414</v>
      </c>
      <c r="W6154" s="159"/>
      <c r="X6154" s="159"/>
    </row>
    <row r="6155" spans="1:24" ht="41.25">
      <c r="A6155" s="155">
        <f>A6154+1</f>
        <v>6153</v>
      </c>
      <c r="B6155" s="160" t="s">
        <v>6693</v>
      </c>
      <c r="C6155" s="159">
        <v>2023</v>
      </c>
      <c r="D6155" s="160" t="s">
        <v>96</v>
      </c>
      <c r="E6155" s="160" t="s">
        <v>414</v>
      </c>
      <c r="F6155" s="268" t="s">
        <v>6741</v>
      </c>
      <c r="G6155" s="160" t="s">
        <v>31</v>
      </c>
      <c r="H6155" s="161" t="s">
        <v>39</v>
      </c>
      <c r="I6155" s="160" t="s">
        <v>90</v>
      </c>
      <c r="J6155" s="160" t="s">
        <v>416</v>
      </c>
      <c r="K6155" s="240" t="s">
        <v>34</v>
      </c>
      <c r="L6155" s="241" t="s">
        <v>34</v>
      </c>
      <c r="M6155" s="241" t="s">
        <v>34</v>
      </c>
      <c r="N6155" s="241" t="s">
        <v>34</v>
      </c>
      <c r="O6155" s="241" t="s">
        <v>34</v>
      </c>
      <c r="P6155" s="241" t="s">
        <v>34</v>
      </c>
      <c r="Q6155" s="159" t="s">
        <v>34</v>
      </c>
      <c r="R6155" s="100" t="s">
        <v>34</v>
      </c>
      <c r="S6155" s="163">
        <v>1</v>
      </c>
      <c r="T6155" s="103" t="s">
        <v>99</v>
      </c>
      <c r="U6155" s="160" t="s">
        <v>96</v>
      </c>
      <c r="V6155" s="160" t="s">
        <v>414</v>
      </c>
      <c r="W6155" s="159"/>
      <c r="X6155" s="159"/>
    </row>
    <row r="6156" spans="1:24" ht="81">
      <c r="A6156" s="155">
        <f>A6155+1</f>
        <v>6154</v>
      </c>
      <c r="B6156" s="160" t="s">
        <v>6693</v>
      </c>
      <c r="C6156" s="159">
        <v>2023</v>
      </c>
      <c r="D6156" s="160" t="s">
        <v>96</v>
      </c>
      <c r="E6156" s="160" t="s">
        <v>102</v>
      </c>
      <c r="F6156" s="268" t="s">
        <v>6742</v>
      </c>
      <c r="G6156" s="160" t="s">
        <v>426</v>
      </c>
      <c r="H6156" s="161" t="s">
        <v>83</v>
      </c>
      <c r="I6156" s="160" t="s">
        <v>90</v>
      </c>
      <c r="J6156" s="160" t="s">
        <v>104</v>
      </c>
      <c r="K6156" s="240" t="s">
        <v>34</v>
      </c>
      <c r="L6156" s="241" t="s">
        <v>34</v>
      </c>
      <c r="M6156" s="241" t="s">
        <v>34</v>
      </c>
      <c r="N6156" s="241" t="s">
        <v>34</v>
      </c>
      <c r="O6156" s="241" t="s">
        <v>34</v>
      </c>
      <c r="P6156" s="241" t="s">
        <v>34</v>
      </c>
      <c r="Q6156" s="159" t="s">
        <v>34</v>
      </c>
      <c r="R6156" s="100" t="s">
        <v>34</v>
      </c>
      <c r="S6156" s="163">
        <v>1</v>
      </c>
      <c r="T6156" s="103" t="s">
        <v>99</v>
      </c>
      <c r="U6156" s="160" t="s">
        <v>96</v>
      </c>
      <c r="V6156" s="160" t="s">
        <v>3568</v>
      </c>
      <c r="W6156" s="159"/>
      <c r="X6156" s="159"/>
    </row>
    <row r="6157" spans="1:24" ht="30.75">
      <c r="A6157" s="155">
        <f>A6156+1</f>
        <v>6155</v>
      </c>
      <c r="B6157" s="160" t="s">
        <v>6693</v>
      </c>
      <c r="C6157" s="159">
        <v>2023</v>
      </c>
      <c r="D6157" s="160" t="s">
        <v>96</v>
      </c>
      <c r="E6157" s="160" t="s">
        <v>102</v>
      </c>
      <c r="F6157" s="268" t="s">
        <v>6743</v>
      </c>
      <c r="G6157" s="160" t="s">
        <v>31</v>
      </c>
      <c r="H6157" s="161" t="s">
        <v>29</v>
      </c>
      <c r="I6157" s="160" t="s">
        <v>90</v>
      </c>
      <c r="J6157" s="160" t="s">
        <v>104</v>
      </c>
      <c r="K6157" s="240" t="s">
        <v>34</v>
      </c>
      <c r="L6157" s="241" t="s">
        <v>34</v>
      </c>
      <c r="M6157" s="241" t="s">
        <v>34</v>
      </c>
      <c r="N6157" s="241" t="s">
        <v>34</v>
      </c>
      <c r="O6157" s="241" t="s">
        <v>34</v>
      </c>
      <c r="P6157" s="241" t="s">
        <v>34</v>
      </c>
      <c r="Q6157" s="159" t="s">
        <v>34</v>
      </c>
      <c r="R6157" s="100" t="s">
        <v>34</v>
      </c>
      <c r="S6157" s="163">
        <v>1</v>
      </c>
      <c r="T6157" s="103" t="s">
        <v>99</v>
      </c>
      <c r="U6157" s="160" t="s">
        <v>96</v>
      </c>
      <c r="V6157" s="160" t="s">
        <v>3568</v>
      </c>
      <c r="W6157" s="159"/>
      <c r="X6157" s="159"/>
    </row>
    <row r="6158" spans="1:24" ht="30.75">
      <c r="A6158" s="155">
        <f>A6157+1</f>
        <v>6156</v>
      </c>
      <c r="B6158" s="160" t="s">
        <v>6693</v>
      </c>
      <c r="C6158" s="159">
        <v>2023</v>
      </c>
      <c r="D6158" s="160" t="s">
        <v>96</v>
      </c>
      <c r="E6158" s="160" t="s">
        <v>102</v>
      </c>
      <c r="F6158" s="268" t="s">
        <v>6744</v>
      </c>
      <c r="G6158" s="160" t="s">
        <v>31</v>
      </c>
      <c r="H6158" s="161" t="s">
        <v>29</v>
      </c>
      <c r="I6158" s="160" t="s">
        <v>90</v>
      </c>
      <c r="J6158" s="160" t="s">
        <v>104</v>
      </c>
      <c r="K6158" s="240" t="s">
        <v>34</v>
      </c>
      <c r="L6158" s="241" t="s">
        <v>34</v>
      </c>
      <c r="M6158" s="241" t="s">
        <v>34</v>
      </c>
      <c r="N6158" s="241" t="s">
        <v>34</v>
      </c>
      <c r="O6158" s="241" t="s">
        <v>34</v>
      </c>
      <c r="P6158" s="241" t="s">
        <v>34</v>
      </c>
      <c r="Q6158" s="159" t="s">
        <v>34</v>
      </c>
      <c r="R6158" s="100" t="s">
        <v>34</v>
      </c>
      <c r="S6158" s="163">
        <v>1</v>
      </c>
      <c r="T6158" s="103" t="s">
        <v>99</v>
      </c>
      <c r="U6158" s="160" t="s">
        <v>96</v>
      </c>
      <c r="V6158" s="160" t="s">
        <v>3568</v>
      </c>
      <c r="W6158" s="159"/>
      <c r="X6158" s="159"/>
    </row>
    <row r="6159" spans="1:24" ht="30.75">
      <c r="A6159" s="155">
        <f>A6158+1</f>
        <v>6157</v>
      </c>
      <c r="B6159" s="160" t="s">
        <v>6693</v>
      </c>
      <c r="C6159" s="159">
        <v>2023</v>
      </c>
      <c r="D6159" s="160" t="s">
        <v>96</v>
      </c>
      <c r="E6159" s="160" t="s">
        <v>102</v>
      </c>
      <c r="F6159" s="268" t="s">
        <v>6745</v>
      </c>
      <c r="G6159" s="160" t="s">
        <v>31</v>
      </c>
      <c r="H6159" s="161" t="s">
        <v>42</v>
      </c>
      <c r="I6159" s="160" t="s">
        <v>90</v>
      </c>
      <c r="J6159" s="160" t="s">
        <v>104</v>
      </c>
      <c r="K6159" s="240" t="s">
        <v>34</v>
      </c>
      <c r="L6159" s="241" t="s">
        <v>34</v>
      </c>
      <c r="M6159" s="241" t="s">
        <v>34</v>
      </c>
      <c r="N6159" s="241" t="s">
        <v>34</v>
      </c>
      <c r="O6159" s="241" t="s">
        <v>34</v>
      </c>
      <c r="P6159" s="241" t="s">
        <v>34</v>
      </c>
      <c r="Q6159" s="159" t="s">
        <v>34</v>
      </c>
      <c r="R6159" s="100" t="s">
        <v>34</v>
      </c>
      <c r="S6159" s="163">
        <v>1</v>
      </c>
      <c r="T6159" s="103" t="s">
        <v>99</v>
      </c>
      <c r="U6159" s="160" t="s">
        <v>96</v>
      </c>
      <c r="V6159" s="160" t="s">
        <v>3568</v>
      </c>
      <c r="W6159" s="159"/>
      <c r="X6159" s="159"/>
    </row>
    <row r="6160" spans="1:24" ht="41.25">
      <c r="A6160" s="155">
        <f>A6159+1</f>
        <v>6158</v>
      </c>
      <c r="B6160" s="160" t="s">
        <v>6693</v>
      </c>
      <c r="C6160" s="159">
        <v>2023</v>
      </c>
      <c r="D6160" s="160" t="s">
        <v>106</v>
      </c>
      <c r="E6160" s="160" t="s">
        <v>373</v>
      </c>
      <c r="F6160" s="268" t="s">
        <v>6746</v>
      </c>
      <c r="G6160" s="160" t="s">
        <v>31</v>
      </c>
      <c r="H6160" s="161" t="s">
        <v>39</v>
      </c>
      <c r="I6160" s="160" t="s">
        <v>71</v>
      </c>
      <c r="J6160" s="160" t="s">
        <v>109</v>
      </c>
      <c r="K6160" s="240" t="s">
        <v>48</v>
      </c>
      <c r="L6160" s="241" t="s">
        <v>34</v>
      </c>
      <c r="M6160" s="241" t="s">
        <v>34</v>
      </c>
      <c r="N6160" s="241" t="s">
        <v>34</v>
      </c>
      <c r="O6160" s="241" t="s">
        <v>48</v>
      </c>
      <c r="P6160" s="241" t="s">
        <v>34</v>
      </c>
      <c r="Q6160" s="159" t="s">
        <v>34</v>
      </c>
      <c r="R6160" s="100" t="s">
        <v>34</v>
      </c>
      <c r="S6160" s="163">
        <v>1</v>
      </c>
      <c r="T6160" s="103" t="s">
        <v>110</v>
      </c>
      <c r="U6160" s="160" t="s">
        <v>111</v>
      </c>
      <c r="V6160" s="160" t="s">
        <v>5911</v>
      </c>
      <c r="W6160" s="159"/>
      <c r="X6160" s="159"/>
    </row>
    <row r="6161" spans="1:24" ht="41.25">
      <c r="A6161" s="155">
        <f>A6160+1</f>
        <v>6159</v>
      </c>
      <c r="B6161" s="160" t="s">
        <v>6693</v>
      </c>
      <c r="C6161" s="159">
        <v>2023</v>
      </c>
      <c r="D6161" s="160" t="s">
        <v>106</v>
      </c>
      <c r="E6161" s="160" t="s">
        <v>373</v>
      </c>
      <c r="F6161" s="268" t="s">
        <v>6747</v>
      </c>
      <c r="G6161" s="160" t="s">
        <v>31</v>
      </c>
      <c r="H6161" s="161" t="s">
        <v>29</v>
      </c>
      <c r="I6161" s="160" t="s">
        <v>71</v>
      </c>
      <c r="J6161" s="160" t="s">
        <v>109</v>
      </c>
      <c r="K6161" s="240" t="s">
        <v>34</v>
      </c>
      <c r="L6161" s="241" t="s">
        <v>34</v>
      </c>
      <c r="M6161" s="241" t="s">
        <v>34</v>
      </c>
      <c r="N6161" s="241" t="s">
        <v>34</v>
      </c>
      <c r="O6161" s="241" t="s">
        <v>34</v>
      </c>
      <c r="P6161" s="241" t="s">
        <v>34</v>
      </c>
      <c r="Q6161" s="159" t="s">
        <v>34</v>
      </c>
      <c r="R6161" s="100" t="s">
        <v>34</v>
      </c>
      <c r="S6161" s="163">
        <v>1</v>
      </c>
      <c r="T6161" s="103" t="s">
        <v>110</v>
      </c>
      <c r="U6161" s="160" t="s">
        <v>111</v>
      </c>
      <c r="V6161" s="160" t="s">
        <v>5911</v>
      </c>
      <c r="W6161" s="159"/>
      <c r="X6161" s="159"/>
    </row>
    <row r="6162" spans="1:24" ht="41.25">
      <c r="A6162" s="155">
        <f>A6161+1</f>
        <v>6160</v>
      </c>
      <c r="B6162" s="160" t="s">
        <v>6693</v>
      </c>
      <c r="C6162" s="159">
        <v>2023</v>
      </c>
      <c r="D6162" s="160" t="s">
        <v>106</v>
      </c>
      <c r="E6162" s="160" t="s">
        <v>373</v>
      </c>
      <c r="F6162" s="268" t="s">
        <v>6748</v>
      </c>
      <c r="G6162" s="160" t="s">
        <v>31</v>
      </c>
      <c r="H6162" s="161" t="s">
        <v>42</v>
      </c>
      <c r="I6162" s="160" t="s">
        <v>71</v>
      </c>
      <c r="J6162" s="160" t="s">
        <v>109</v>
      </c>
      <c r="K6162" s="240" t="s">
        <v>48</v>
      </c>
      <c r="L6162" s="241" t="s">
        <v>34</v>
      </c>
      <c r="M6162" s="241" t="s">
        <v>34</v>
      </c>
      <c r="N6162" s="241" t="s">
        <v>34</v>
      </c>
      <c r="O6162" s="241" t="s">
        <v>34</v>
      </c>
      <c r="P6162" s="241" t="s">
        <v>34</v>
      </c>
      <c r="Q6162" s="159" t="s">
        <v>34</v>
      </c>
      <c r="R6162" s="100" t="s">
        <v>34</v>
      </c>
      <c r="S6162" s="163">
        <v>1</v>
      </c>
      <c r="T6162" s="103" t="s">
        <v>110</v>
      </c>
      <c r="U6162" s="160" t="s">
        <v>111</v>
      </c>
      <c r="V6162" s="160" t="s">
        <v>5911</v>
      </c>
      <c r="W6162" s="159"/>
      <c r="X6162" s="159"/>
    </row>
    <row r="6163" spans="1:24" ht="41.25">
      <c r="A6163" s="155">
        <f>A6162+1</f>
        <v>6161</v>
      </c>
      <c r="B6163" s="160" t="s">
        <v>6693</v>
      </c>
      <c r="C6163" s="159">
        <v>2023</v>
      </c>
      <c r="D6163" s="160" t="s">
        <v>106</v>
      </c>
      <c r="E6163" s="160" t="s">
        <v>373</v>
      </c>
      <c r="F6163" s="268" t="s">
        <v>6749</v>
      </c>
      <c r="G6163" s="160" t="s">
        <v>31</v>
      </c>
      <c r="H6163" s="161" t="s">
        <v>39</v>
      </c>
      <c r="I6163" s="160" t="s">
        <v>71</v>
      </c>
      <c r="J6163" s="160" t="s">
        <v>109</v>
      </c>
      <c r="K6163" s="240" t="s">
        <v>34</v>
      </c>
      <c r="L6163" s="241" t="s">
        <v>34</v>
      </c>
      <c r="M6163" s="241" t="s">
        <v>48</v>
      </c>
      <c r="N6163" s="241" t="s">
        <v>34</v>
      </c>
      <c r="O6163" s="241" t="s">
        <v>48</v>
      </c>
      <c r="P6163" s="241" t="s">
        <v>34</v>
      </c>
      <c r="Q6163" s="159" t="s">
        <v>34</v>
      </c>
      <c r="R6163" s="100" t="s">
        <v>34</v>
      </c>
      <c r="S6163" s="163">
        <v>1</v>
      </c>
      <c r="T6163" s="103" t="s">
        <v>110</v>
      </c>
      <c r="U6163" s="160" t="s">
        <v>111</v>
      </c>
      <c r="V6163" s="160" t="s">
        <v>5911</v>
      </c>
      <c r="W6163" s="159"/>
      <c r="X6163" s="159"/>
    </row>
    <row r="6164" spans="1:24" ht="41.25">
      <c r="A6164" s="155">
        <f>A6163+1</f>
        <v>6162</v>
      </c>
      <c r="B6164" s="160" t="s">
        <v>6693</v>
      </c>
      <c r="C6164" s="159">
        <v>2023</v>
      </c>
      <c r="D6164" s="160" t="s">
        <v>106</v>
      </c>
      <c r="E6164" s="160" t="s">
        <v>373</v>
      </c>
      <c r="F6164" s="268" t="s">
        <v>6750</v>
      </c>
      <c r="G6164" s="160" t="s">
        <v>31</v>
      </c>
      <c r="H6164" s="161" t="s">
        <v>39</v>
      </c>
      <c r="I6164" s="160" t="s">
        <v>71</v>
      </c>
      <c r="J6164" s="160" t="s">
        <v>109</v>
      </c>
      <c r="K6164" s="240" t="s">
        <v>48</v>
      </c>
      <c r="L6164" s="241" t="s">
        <v>34</v>
      </c>
      <c r="M6164" s="241" t="s">
        <v>34</v>
      </c>
      <c r="N6164" s="241" t="s">
        <v>34</v>
      </c>
      <c r="O6164" s="241" t="s">
        <v>34</v>
      </c>
      <c r="P6164" s="241" t="s">
        <v>34</v>
      </c>
      <c r="Q6164" s="159" t="s">
        <v>34</v>
      </c>
      <c r="R6164" s="100" t="s">
        <v>34</v>
      </c>
      <c r="S6164" s="163">
        <v>1</v>
      </c>
      <c r="T6164" s="103" t="s">
        <v>110</v>
      </c>
      <c r="U6164" s="160" t="s">
        <v>111</v>
      </c>
      <c r="V6164" s="160" t="s">
        <v>5911</v>
      </c>
      <c r="W6164" s="159"/>
      <c r="X6164" s="159"/>
    </row>
    <row r="6165" spans="1:24" ht="81">
      <c r="A6165" s="155">
        <f>A6164+1</f>
        <v>6163</v>
      </c>
      <c r="B6165" s="160" t="s">
        <v>6693</v>
      </c>
      <c r="C6165" s="159">
        <v>2023</v>
      </c>
      <c r="D6165" s="160" t="s">
        <v>106</v>
      </c>
      <c r="E6165" s="160" t="s">
        <v>373</v>
      </c>
      <c r="F6165" s="268" t="s">
        <v>6751</v>
      </c>
      <c r="G6165" s="160" t="s">
        <v>426</v>
      </c>
      <c r="H6165" s="161" t="s">
        <v>83</v>
      </c>
      <c r="I6165" s="160" t="s">
        <v>71</v>
      </c>
      <c r="J6165" s="160" t="s">
        <v>109</v>
      </c>
      <c r="K6165" s="240" t="s">
        <v>34</v>
      </c>
      <c r="L6165" s="241" t="s">
        <v>34</v>
      </c>
      <c r="M6165" s="241" t="s">
        <v>34</v>
      </c>
      <c r="N6165" s="241" t="s">
        <v>34</v>
      </c>
      <c r="O6165" s="241" t="s">
        <v>34</v>
      </c>
      <c r="P6165" s="241" t="s">
        <v>34</v>
      </c>
      <c r="Q6165" s="159" t="s">
        <v>34</v>
      </c>
      <c r="R6165" s="100" t="s">
        <v>34</v>
      </c>
      <c r="S6165" s="163">
        <v>1</v>
      </c>
      <c r="T6165" s="103" t="s">
        <v>110</v>
      </c>
      <c r="U6165" s="160" t="s">
        <v>111</v>
      </c>
      <c r="V6165" s="160" t="s">
        <v>5911</v>
      </c>
      <c r="W6165" s="159"/>
      <c r="X6165" s="159"/>
    </row>
    <row r="6166" spans="1:24" ht="41.25">
      <c r="A6166" s="155">
        <f>A6165+1</f>
        <v>6164</v>
      </c>
      <c r="B6166" s="160" t="s">
        <v>6693</v>
      </c>
      <c r="C6166" s="159">
        <v>2023</v>
      </c>
      <c r="D6166" s="160" t="s">
        <v>106</v>
      </c>
      <c r="E6166" s="160" t="s">
        <v>373</v>
      </c>
      <c r="F6166" s="268" t="s">
        <v>6752</v>
      </c>
      <c r="G6166" s="160" t="s">
        <v>31</v>
      </c>
      <c r="H6166" s="161" t="s">
        <v>39</v>
      </c>
      <c r="I6166" s="160" t="s">
        <v>71</v>
      </c>
      <c r="J6166" s="160" t="s">
        <v>109</v>
      </c>
      <c r="K6166" s="240" t="s">
        <v>34</v>
      </c>
      <c r="L6166" s="241" t="s">
        <v>34</v>
      </c>
      <c r="M6166" s="241" t="s">
        <v>34</v>
      </c>
      <c r="N6166" s="241" t="s">
        <v>34</v>
      </c>
      <c r="O6166" s="241" t="s">
        <v>34</v>
      </c>
      <c r="P6166" s="241" t="s">
        <v>34</v>
      </c>
      <c r="Q6166" s="159" t="s">
        <v>34</v>
      </c>
      <c r="R6166" s="100" t="s">
        <v>34</v>
      </c>
      <c r="S6166" s="163">
        <v>1</v>
      </c>
      <c r="T6166" s="103" t="s">
        <v>110</v>
      </c>
      <c r="U6166" s="160" t="s">
        <v>111</v>
      </c>
      <c r="V6166" s="160" t="s">
        <v>5911</v>
      </c>
      <c r="W6166" s="159"/>
      <c r="X6166" s="159"/>
    </row>
    <row r="6167" spans="1:24" ht="41.25">
      <c r="A6167" s="155">
        <f>A6166+1</f>
        <v>6165</v>
      </c>
      <c r="B6167" s="160" t="s">
        <v>6693</v>
      </c>
      <c r="C6167" s="159">
        <v>2023</v>
      </c>
      <c r="D6167" s="160" t="s">
        <v>106</v>
      </c>
      <c r="E6167" s="160" t="s">
        <v>373</v>
      </c>
      <c r="F6167" s="268" t="s">
        <v>6753</v>
      </c>
      <c r="G6167" s="160" t="s">
        <v>31</v>
      </c>
      <c r="H6167" s="161" t="s">
        <v>39</v>
      </c>
      <c r="I6167" s="160" t="s">
        <v>71</v>
      </c>
      <c r="J6167" s="160" t="s">
        <v>109</v>
      </c>
      <c r="K6167" s="240" t="s">
        <v>34</v>
      </c>
      <c r="L6167" s="241" t="s">
        <v>34</v>
      </c>
      <c r="M6167" s="241" t="s">
        <v>34</v>
      </c>
      <c r="N6167" s="241" t="s">
        <v>34</v>
      </c>
      <c r="O6167" s="241" t="s">
        <v>34</v>
      </c>
      <c r="P6167" s="241" t="s">
        <v>34</v>
      </c>
      <c r="Q6167" s="159" t="s">
        <v>48</v>
      </c>
      <c r="R6167" s="100" t="s">
        <v>48</v>
      </c>
      <c r="S6167" s="163">
        <v>1</v>
      </c>
      <c r="T6167" s="103" t="s">
        <v>110</v>
      </c>
      <c r="U6167" s="160" t="s">
        <v>111</v>
      </c>
      <c r="V6167" s="160" t="s">
        <v>5911</v>
      </c>
      <c r="W6167" s="159"/>
      <c r="X6167" s="159"/>
    </row>
    <row r="6168" spans="1:24" ht="81">
      <c r="A6168" s="155">
        <f>A6167+1</f>
        <v>6166</v>
      </c>
      <c r="B6168" s="160" t="s">
        <v>6693</v>
      </c>
      <c r="C6168" s="159">
        <v>2023</v>
      </c>
      <c r="D6168" s="160" t="s">
        <v>106</v>
      </c>
      <c r="E6168" s="160" t="s">
        <v>373</v>
      </c>
      <c r="F6168" s="268" t="s">
        <v>6754</v>
      </c>
      <c r="G6168" s="160" t="s">
        <v>426</v>
      </c>
      <c r="H6168" s="161" t="s">
        <v>83</v>
      </c>
      <c r="I6168" s="160" t="s">
        <v>71</v>
      </c>
      <c r="J6168" s="160" t="s">
        <v>109</v>
      </c>
      <c r="K6168" s="240" t="s">
        <v>34</v>
      </c>
      <c r="L6168" s="241" t="s">
        <v>34</v>
      </c>
      <c r="M6168" s="241" t="s">
        <v>34</v>
      </c>
      <c r="N6168" s="241" t="s">
        <v>34</v>
      </c>
      <c r="O6168" s="241" t="s">
        <v>34</v>
      </c>
      <c r="P6168" s="241" t="s">
        <v>34</v>
      </c>
      <c r="Q6168" s="159" t="s">
        <v>34</v>
      </c>
      <c r="R6168" s="100" t="s">
        <v>34</v>
      </c>
      <c r="S6168" s="163">
        <v>1</v>
      </c>
      <c r="T6168" s="103" t="s">
        <v>110</v>
      </c>
      <c r="U6168" s="160" t="s">
        <v>111</v>
      </c>
      <c r="V6168" s="160" t="s">
        <v>5911</v>
      </c>
      <c r="W6168" s="159"/>
      <c r="X6168" s="159"/>
    </row>
    <row r="6169" spans="1:24" ht="41.25">
      <c r="A6169" s="155">
        <f>A6168+1</f>
        <v>6167</v>
      </c>
      <c r="B6169" s="160" t="s">
        <v>6693</v>
      </c>
      <c r="C6169" s="159">
        <v>2023</v>
      </c>
      <c r="D6169" s="160" t="s">
        <v>106</v>
      </c>
      <c r="E6169" s="160" t="s">
        <v>5516</v>
      </c>
      <c r="F6169" s="268" t="s">
        <v>6755</v>
      </c>
      <c r="G6169" s="160" t="s">
        <v>193</v>
      </c>
      <c r="H6169" s="161" t="s">
        <v>120</v>
      </c>
      <c r="I6169" s="160" t="s">
        <v>71</v>
      </c>
      <c r="J6169" s="160" t="s">
        <v>109</v>
      </c>
      <c r="K6169" s="240" t="s">
        <v>48</v>
      </c>
      <c r="L6169" s="241" t="s">
        <v>34</v>
      </c>
      <c r="M6169" s="241" t="s">
        <v>34</v>
      </c>
      <c r="N6169" s="241" t="s">
        <v>34</v>
      </c>
      <c r="O6169" s="241" t="s">
        <v>34</v>
      </c>
      <c r="P6169" s="241" t="s">
        <v>34</v>
      </c>
      <c r="Q6169" s="159" t="s">
        <v>34</v>
      </c>
      <c r="R6169" s="100" t="s">
        <v>34</v>
      </c>
      <c r="S6169" s="163">
        <v>1</v>
      </c>
      <c r="T6169" s="103" t="s">
        <v>110</v>
      </c>
      <c r="U6169" s="160" t="s">
        <v>111</v>
      </c>
      <c r="V6169" s="160" t="s">
        <v>5911</v>
      </c>
      <c r="W6169" s="159"/>
      <c r="X6169" s="159"/>
    </row>
    <row r="6170" spans="1:24" ht="41.25">
      <c r="A6170" s="155">
        <f>A6169+1</f>
        <v>6168</v>
      </c>
      <c r="B6170" s="160" t="s">
        <v>6693</v>
      </c>
      <c r="C6170" s="159">
        <v>2023</v>
      </c>
      <c r="D6170" s="160" t="s">
        <v>106</v>
      </c>
      <c r="E6170" s="160" t="s">
        <v>373</v>
      </c>
      <c r="F6170" s="268" t="s">
        <v>6756</v>
      </c>
      <c r="G6170" s="160" t="s">
        <v>31</v>
      </c>
      <c r="H6170" s="161" t="s">
        <v>50</v>
      </c>
      <c r="I6170" s="160" t="s">
        <v>71</v>
      </c>
      <c r="J6170" s="160" t="s">
        <v>109</v>
      </c>
      <c r="K6170" s="240" t="s">
        <v>48</v>
      </c>
      <c r="L6170" s="241" t="s">
        <v>34</v>
      </c>
      <c r="M6170" s="241" t="s">
        <v>34</v>
      </c>
      <c r="N6170" s="241" t="s">
        <v>34</v>
      </c>
      <c r="O6170" s="241" t="s">
        <v>34</v>
      </c>
      <c r="P6170" s="241" t="s">
        <v>34</v>
      </c>
      <c r="Q6170" s="159" t="s">
        <v>48</v>
      </c>
      <c r="R6170" s="100" t="s">
        <v>48</v>
      </c>
      <c r="S6170" s="163">
        <v>1</v>
      </c>
      <c r="T6170" s="103" t="s">
        <v>110</v>
      </c>
      <c r="U6170" s="160" t="s">
        <v>111</v>
      </c>
      <c r="V6170" s="160" t="s">
        <v>5911</v>
      </c>
      <c r="W6170" s="159"/>
      <c r="X6170" s="159"/>
    </row>
    <row r="6171" spans="1:24" ht="41.25">
      <c r="A6171" s="155">
        <f>A6170+1</f>
        <v>6169</v>
      </c>
      <c r="B6171" s="160" t="s">
        <v>6693</v>
      </c>
      <c r="C6171" s="159">
        <v>2023</v>
      </c>
      <c r="D6171" s="160" t="s">
        <v>106</v>
      </c>
      <c r="E6171" s="160" t="s">
        <v>131</v>
      </c>
      <c r="F6171" s="268" t="s">
        <v>6757</v>
      </c>
      <c r="G6171" s="160" t="s">
        <v>31</v>
      </c>
      <c r="H6171" s="161" t="s">
        <v>39</v>
      </c>
      <c r="I6171" s="157" t="s">
        <v>71</v>
      </c>
      <c r="J6171" s="160" t="s">
        <v>109</v>
      </c>
      <c r="K6171" s="240" t="s">
        <v>34</v>
      </c>
      <c r="L6171" s="241" t="s">
        <v>34</v>
      </c>
      <c r="M6171" s="241" t="s">
        <v>34</v>
      </c>
      <c r="N6171" s="241" t="s">
        <v>34</v>
      </c>
      <c r="O6171" s="241" t="s">
        <v>34</v>
      </c>
      <c r="P6171" s="241" t="s">
        <v>34</v>
      </c>
      <c r="Q6171" s="159" t="s">
        <v>34</v>
      </c>
      <c r="R6171" s="100" t="s">
        <v>34</v>
      </c>
      <c r="S6171" s="163">
        <v>1</v>
      </c>
      <c r="T6171" s="103" t="s">
        <v>223</v>
      </c>
      <c r="U6171" s="160" t="s">
        <v>111</v>
      </c>
      <c r="V6171" s="160" t="s">
        <v>5911</v>
      </c>
      <c r="W6171" s="159"/>
      <c r="X6171" s="159"/>
    </row>
    <row r="6172" spans="1:24" ht="41.25">
      <c r="A6172" s="155">
        <f>A6171+1</f>
        <v>6170</v>
      </c>
      <c r="B6172" s="160" t="s">
        <v>6693</v>
      </c>
      <c r="C6172" s="159">
        <v>2023</v>
      </c>
      <c r="D6172" s="160" t="s">
        <v>106</v>
      </c>
      <c r="E6172" s="160" t="s">
        <v>379</v>
      </c>
      <c r="F6172" s="268" t="s">
        <v>6758</v>
      </c>
      <c r="G6172" s="160" t="s">
        <v>31</v>
      </c>
      <c r="H6172" s="161" t="s">
        <v>42</v>
      </c>
      <c r="I6172" s="160" t="s">
        <v>71</v>
      </c>
      <c r="J6172" s="160" t="s">
        <v>72</v>
      </c>
      <c r="K6172" s="240" t="s">
        <v>34</v>
      </c>
      <c r="L6172" s="241" t="s">
        <v>34</v>
      </c>
      <c r="M6172" s="241" t="s">
        <v>34</v>
      </c>
      <c r="N6172" s="241" t="s">
        <v>34</v>
      </c>
      <c r="O6172" s="241" t="s">
        <v>34</v>
      </c>
      <c r="P6172" s="241" t="s">
        <v>34</v>
      </c>
      <c r="Q6172" s="159" t="s">
        <v>34</v>
      </c>
      <c r="R6172" s="100" t="s">
        <v>34</v>
      </c>
      <c r="S6172" s="163">
        <v>1</v>
      </c>
      <c r="T6172" s="103" t="s">
        <v>110</v>
      </c>
      <c r="U6172" s="160" t="s">
        <v>111</v>
      </c>
      <c r="V6172" s="160" t="s">
        <v>379</v>
      </c>
      <c r="W6172" s="159"/>
      <c r="X6172" s="159"/>
    </row>
    <row r="6173" spans="1:24" ht="41.25">
      <c r="A6173" s="155">
        <f>A6172+1</f>
        <v>6171</v>
      </c>
      <c r="B6173" s="160" t="s">
        <v>6693</v>
      </c>
      <c r="C6173" s="159">
        <v>2023</v>
      </c>
      <c r="D6173" s="160" t="s">
        <v>106</v>
      </c>
      <c r="E6173" s="160" t="s">
        <v>379</v>
      </c>
      <c r="F6173" s="268" t="s">
        <v>6759</v>
      </c>
      <c r="G6173" s="160" t="s">
        <v>31</v>
      </c>
      <c r="H6173" s="161" t="s">
        <v>39</v>
      </c>
      <c r="I6173" s="160" t="s">
        <v>71</v>
      </c>
      <c r="J6173" s="160" t="s">
        <v>72</v>
      </c>
      <c r="K6173" s="240" t="s">
        <v>48</v>
      </c>
      <c r="L6173" s="241" t="s">
        <v>34</v>
      </c>
      <c r="M6173" s="241" t="s">
        <v>34</v>
      </c>
      <c r="N6173" s="241" t="s">
        <v>34</v>
      </c>
      <c r="O6173" s="241" t="s">
        <v>34</v>
      </c>
      <c r="P6173" s="241" t="s">
        <v>34</v>
      </c>
      <c r="Q6173" s="159" t="s">
        <v>34</v>
      </c>
      <c r="R6173" s="100" t="s">
        <v>34</v>
      </c>
      <c r="S6173" s="163">
        <v>1</v>
      </c>
      <c r="T6173" s="103" t="s">
        <v>110</v>
      </c>
      <c r="U6173" s="160" t="s">
        <v>111</v>
      </c>
      <c r="V6173" s="160" t="s">
        <v>379</v>
      </c>
      <c r="W6173" s="159"/>
      <c r="X6173" s="159"/>
    </row>
    <row r="6174" spans="1:24" ht="41.25">
      <c r="A6174" s="155">
        <f>A6173+1</f>
        <v>6172</v>
      </c>
      <c r="B6174" s="160" t="s">
        <v>6693</v>
      </c>
      <c r="C6174" s="159">
        <v>2023</v>
      </c>
      <c r="D6174" s="160" t="s">
        <v>106</v>
      </c>
      <c r="E6174" s="160" t="s">
        <v>379</v>
      </c>
      <c r="F6174" s="268" t="s">
        <v>6760</v>
      </c>
      <c r="G6174" s="160" t="s">
        <v>31</v>
      </c>
      <c r="H6174" s="161" t="s">
        <v>42</v>
      </c>
      <c r="I6174" s="160" t="s">
        <v>71</v>
      </c>
      <c r="J6174" s="160" t="s">
        <v>72</v>
      </c>
      <c r="K6174" s="240" t="s">
        <v>48</v>
      </c>
      <c r="L6174" s="241" t="s">
        <v>34</v>
      </c>
      <c r="M6174" s="241" t="s">
        <v>34</v>
      </c>
      <c r="N6174" s="241" t="s">
        <v>34</v>
      </c>
      <c r="O6174" s="241" t="s">
        <v>34</v>
      </c>
      <c r="P6174" s="241" t="s">
        <v>34</v>
      </c>
      <c r="Q6174" s="159" t="s">
        <v>34</v>
      </c>
      <c r="R6174" s="100" t="s">
        <v>34</v>
      </c>
      <c r="S6174" s="163">
        <v>1</v>
      </c>
      <c r="T6174" s="103" t="s">
        <v>110</v>
      </c>
      <c r="U6174" s="160" t="s">
        <v>111</v>
      </c>
      <c r="V6174" s="160" t="s">
        <v>379</v>
      </c>
      <c r="W6174" s="159"/>
      <c r="X6174" s="159"/>
    </row>
    <row r="6175" spans="1:24" ht="41.25">
      <c r="A6175" s="155">
        <f>A6174+1</f>
        <v>6173</v>
      </c>
      <c r="B6175" s="160" t="s">
        <v>6693</v>
      </c>
      <c r="C6175" s="159">
        <v>2023</v>
      </c>
      <c r="D6175" s="160" t="s">
        <v>139</v>
      </c>
      <c r="E6175" s="160" t="s">
        <v>1897</v>
      </c>
      <c r="F6175" s="268" t="s">
        <v>6761</v>
      </c>
      <c r="G6175" s="160" t="s">
        <v>31</v>
      </c>
      <c r="H6175" s="161" t="s">
        <v>29</v>
      </c>
      <c r="I6175" s="160" t="s">
        <v>71</v>
      </c>
      <c r="J6175" s="160" t="s">
        <v>142</v>
      </c>
      <c r="K6175" s="240" t="s">
        <v>34</v>
      </c>
      <c r="L6175" s="241" t="s">
        <v>34</v>
      </c>
      <c r="M6175" s="241" t="s">
        <v>34</v>
      </c>
      <c r="N6175" s="241" t="s">
        <v>34</v>
      </c>
      <c r="O6175" s="241" t="s">
        <v>34</v>
      </c>
      <c r="P6175" s="241" t="s">
        <v>34</v>
      </c>
      <c r="Q6175" s="159" t="s">
        <v>34</v>
      </c>
      <c r="R6175" s="100" t="s">
        <v>34</v>
      </c>
      <c r="S6175" s="163">
        <v>1</v>
      </c>
      <c r="T6175" s="103" t="s">
        <v>143</v>
      </c>
      <c r="U6175" s="160" t="s">
        <v>6762</v>
      </c>
      <c r="V6175" s="160" t="s">
        <v>144</v>
      </c>
      <c r="W6175" s="159"/>
      <c r="X6175" s="159"/>
    </row>
    <row r="6176" spans="1:24" ht="41.25">
      <c r="A6176" s="155">
        <f>A6175+1</f>
        <v>6174</v>
      </c>
      <c r="B6176" s="160" t="s">
        <v>6693</v>
      </c>
      <c r="C6176" s="159">
        <v>2023</v>
      </c>
      <c r="D6176" s="160" t="s">
        <v>139</v>
      </c>
      <c r="E6176" s="160" t="s">
        <v>1897</v>
      </c>
      <c r="F6176" s="268" t="s">
        <v>6763</v>
      </c>
      <c r="G6176" s="160" t="s">
        <v>31</v>
      </c>
      <c r="H6176" s="161" t="s">
        <v>39</v>
      </c>
      <c r="I6176" s="160" t="s">
        <v>71</v>
      </c>
      <c r="J6176" s="160" t="s">
        <v>142</v>
      </c>
      <c r="K6176" s="240" t="s">
        <v>34</v>
      </c>
      <c r="L6176" s="241" t="s">
        <v>34</v>
      </c>
      <c r="M6176" s="241" t="s">
        <v>48</v>
      </c>
      <c r="N6176" s="241" t="s">
        <v>34</v>
      </c>
      <c r="O6176" s="241" t="s">
        <v>34</v>
      </c>
      <c r="P6176" s="241" t="s">
        <v>34</v>
      </c>
      <c r="Q6176" s="159" t="s">
        <v>34</v>
      </c>
      <c r="R6176" s="100" t="s">
        <v>34</v>
      </c>
      <c r="S6176" s="163">
        <v>1</v>
      </c>
      <c r="T6176" s="103" t="s">
        <v>143</v>
      </c>
      <c r="U6176" s="160" t="s">
        <v>6762</v>
      </c>
      <c r="V6176" s="160" t="s">
        <v>144</v>
      </c>
      <c r="W6176" s="159"/>
      <c r="X6176" s="159"/>
    </row>
    <row r="6177" spans="1:24" ht="41.25">
      <c r="A6177" s="155">
        <f>A6176+1</f>
        <v>6175</v>
      </c>
      <c r="B6177" s="160" t="s">
        <v>6693</v>
      </c>
      <c r="C6177" s="159">
        <v>2023</v>
      </c>
      <c r="D6177" s="160" t="s">
        <v>139</v>
      </c>
      <c r="E6177" s="160" t="s">
        <v>1897</v>
      </c>
      <c r="F6177" s="268" t="s">
        <v>6764</v>
      </c>
      <c r="G6177" s="160" t="s">
        <v>31</v>
      </c>
      <c r="H6177" s="161" t="s">
        <v>39</v>
      </c>
      <c r="I6177" s="160" t="s">
        <v>71</v>
      </c>
      <c r="J6177" s="160" t="s">
        <v>142</v>
      </c>
      <c r="K6177" s="240" t="s">
        <v>34</v>
      </c>
      <c r="L6177" s="241" t="s">
        <v>34</v>
      </c>
      <c r="M6177" s="241" t="s">
        <v>34</v>
      </c>
      <c r="N6177" s="241" t="s">
        <v>34</v>
      </c>
      <c r="O6177" s="241" t="s">
        <v>34</v>
      </c>
      <c r="P6177" s="241" t="s">
        <v>34</v>
      </c>
      <c r="Q6177" s="159" t="s">
        <v>34</v>
      </c>
      <c r="R6177" s="100" t="s">
        <v>34</v>
      </c>
      <c r="S6177" s="163">
        <v>1</v>
      </c>
      <c r="T6177" s="103" t="s">
        <v>143</v>
      </c>
      <c r="U6177" s="160" t="s">
        <v>6762</v>
      </c>
      <c r="V6177" s="160" t="s">
        <v>144</v>
      </c>
      <c r="W6177" s="159"/>
      <c r="X6177" s="159"/>
    </row>
    <row r="6178" spans="1:24" ht="81">
      <c r="A6178" s="155">
        <f>A6177+1</f>
        <v>6176</v>
      </c>
      <c r="B6178" s="160" t="s">
        <v>6693</v>
      </c>
      <c r="C6178" s="159">
        <v>2023</v>
      </c>
      <c r="D6178" s="160" t="s">
        <v>139</v>
      </c>
      <c r="E6178" s="160" t="s">
        <v>1897</v>
      </c>
      <c r="F6178" s="268" t="s">
        <v>6765</v>
      </c>
      <c r="G6178" s="160" t="s">
        <v>426</v>
      </c>
      <c r="H6178" s="161" t="s">
        <v>83</v>
      </c>
      <c r="I6178" s="160" t="s">
        <v>186</v>
      </c>
      <c r="J6178" s="160" t="s">
        <v>201</v>
      </c>
      <c r="K6178" s="240" t="s">
        <v>48</v>
      </c>
      <c r="L6178" s="241" t="s">
        <v>34</v>
      </c>
      <c r="M6178" s="241" t="s">
        <v>34</v>
      </c>
      <c r="N6178" s="241" t="s">
        <v>34</v>
      </c>
      <c r="O6178" s="241" t="s">
        <v>34</v>
      </c>
      <c r="P6178" s="241" t="s">
        <v>34</v>
      </c>
      <c r="Q6178" s="159" t="s">
        <v>34</v>
      </c>
      <c r="R6178" s="100" t="s">
        <v>34</v>
      </c>
      <c r="S6178" s="163">
        <v>1</v>
      </c>
      <c r="T6178" s="103" t="s">
        <v>143</v>
      </c>
      <c r="U6178" s="160" t="s">
        <v>6762</v>
      </c>
      <c r="V6178" s="160" t="s">
        <v>144</v>
      </c>
      <c r="W6178" s="159"/>
      <c r="X6178" s="159"/>
    </row>
    <row r="6179" spans="1:24" ht="81">
      <c r="A6179" s="155">
        <f>A6178+1</f>
        <v>6177</v>
      </c>
      <c r="B6179" s="160" t="s">
        <v>6693</v>
      </c>
      <c r="C6179" s="159">
        <v>2023</v>
      </c>
      <c r="D6179" s="160" t="s">
        <v>139</v>
      </c>
      <c r="E6179" s="160" t="s">
        <v>483</v>
      </c>
      <c r="F6179" s="268" t="s">
        <v>6766</v>
      </c>
      <c r="G6179" s="160" t="s">
        <v>426</v>
      </c>
      <c r="H6179" s="161" t="s">
        <v>83</v>
      </c>
      <c r="I6179" s="160" t="s">
        <v>71</v>
      </c>
      <c r="J6179" s="160" t="s">
        <v>142</v>
      </c>
      <c r="K6179" s="240" t="s">
        <v>34</v>
      </c>
      <c r="L6179" s="241" t="s">
        <v>34</v>
      </c>
      <c r="M6179" s="241" t="s">
        <v>48</v>
      </c>
      <c r="N6179" s="241" t="s">
        <v>34</v>
      </c>
      <c r="O6179" s="241" t="s">
        <v>34</v>
      </c>
      <c r="P6179" s="241" t="s">
        <v>34</v>
      </c>
      <c r="Q6179" s="159" t="s">
        <v>34</v>
      </c>
      <c r="R6179" s="100" t="s">
        <v>34</v>
      </c>
      <c r="S6179" s="163">
        <v>1</v>
      </c>
      <c r="T6179" s="103" t="s">
        <v>143</v>
      </c>
      <c r="U6179" s="160" t="s">
        <v>6762</v>
      </c>
      <c r="V6179" s="160" t="s">
        <v>483</v>
      </c>
      <c r="W6179" s="159"/>
      <c r="X6179" s="159"/>
    </row>
    <row r="6180" spans="1:24" ht="41.25">
      <c r="A6180" s="155">
        <f>A6179+1</f>
        <v>6178</v>
      </c>
      <c r="B6180" s="160" t="s">
        <v>6693</v>
      </c>
      <c r="C6180" s="159">
        <v>2023</v>
      </c>
      <c r="D6180" s="160" t="s">
        <v>139</v>
      </c>
      <c r="E6180" s="160" t="s">
        <v>483</v>
      </c>
      <c r="F6180" s="268" t="s">
        <v>6767</v>
      </c>
      <c r="G6180" s="160" t="s">
        <v>5354</v>
      </c>
      <c r="H6180" s="161" t="s">
        <v>39</v>
      </c>
      <c r="I6180" s="160" t="s">
        <v>71</v>
      </c>
      <c r="J6180" s="160" t="s">
        <v>142</v>
      </c>
      <c r="K6180" s="240" t="s">
        <v>34</v>
      </c>
      <c r="L6180" s="241" t="s">
        <v>34</v>
      </c>
      <c r="M6180" s="241" t="s">
        <v>34</v>
      </c>
      <c r="N6180" s="241" t="s">
        <v>34</v>
      </c>
      <c r="O6180" s="241" t="s">
        <v>34</v>
      </c>
      <c r="P6180" s="241" t="s">
        <v>34</v>
      </c>
      <c r="Q6180" s="159" t="s">
        <v>34</v>
      </c>
      <c r="R6180" s="100" t="s">
        <v>34</v>
      </c>
      <c r="S6180" s="163">
        <v>1</v>
      </c>
      <c r="T6180" s="103" t="s">
        <v>143</v>
      </c>
      <c r="U6180" s="160" t="s">
        <v>6762</v>
      </c>
      <c r="V6180" s="160" t="s">
        <v>483</v>
      </c>
      <c r="W6180" s="159"/>
      <c r="X6180" s="159"/>
    </row>
    <row r="6181" spans="1:24" ht="41.25">
      <c r="A6181" s="155">
        <f>A6180+1</f>
        <v>6179</v>
      </c>
      <c r="B6181" s="160" t="s">
        <v>6693</v>
      </c>
      <c r="C6181" s="159">
        <v>2023</v>
      </c>
      <c r="D6181" s="160" t="s">
        <v>139</v>
      </c>
      <c r="E6181" s="160" t="s">
        <v>483</v>
      </c>
      <c r="F6181" s="268" t="s">
        <v>6768</v>
      </c>
      <c r="G6181" s="160" t="s">
        <v>5354</v>
      </c>
      <c r="H6181" s="161" t="s">
        <v>39</v>
      </c>
      <c r="I6181" s="160" t="s">
        <v>71</v>
      </c>
      <c r="J6181" s="160" t="s">
        <v>142</v>
      </c>
      <c r="K6181" s="240" t="s">
        <v>34</v>
      </c>
      <c r="L6181" s="241" t="s">
        <v>34</v>
      </c>
      <c r="M6181" s="241" t="s">
        <v>34</v>
      </c>
      <c r="N6181" s="241" t="s">
        <v>34</v>
      </c>
      <c r="O6181" s="241" t="s">
        <v>34</v>
      </c>
      <c r="P6181" s="241" t="s">
        <v>34</v>
      </c>
      <c r="Q6181" s="159" t="s">
        <v>34</v>
      </c>
      <c r="R6181" s="100" t="s">
        <v>34</v>
      </c>
      <c r="S6181" s="163">
        <v>1</v>
      </c>
      <c r="T6181" s="103" t="s">
        <v>143</v>
      </c>
      <c r="U6181" s="160" t="s">
        <v>6762</v>
      </c>
      <c r="V6181" s="160" t="s">
        <v>483</v>
      </c>
      <c r="W6181" s="159"/>
      <c r="X6181" s="159"/>
    </row>
    <row r="6182" spans="1:24" ht="81">
      <c r="A6182" s="155">
        <f>A6181+1</f>
        <v>6180</v>
      </c>
      <c r="B6182" s="160" t="s">
        <v>6693</v>
      </c>
      <c r="C6182" s="159">
        <v>2023</v>
      </c>
      <c r="D6182" s="160" t="s">
        <v>139</v>
      </c>
      <c r="E6182" s="160" t="s">
        <v>483</v>
      </c>
      <c r="F6182" s="268" t="s">
        <v>6769</v>
      </c>
      <c r="G6182" s="160" t="s">
        <v>426</v>
      </c>
      <c r="H6182" s="161" t="s">
        <v>83</v>
      </c>
      <c r="I6182" s="160" t="s">
        <v>71</v>
      </c>
      <c r="J6182" s="160" t="s">
        <v>142</v>
      </c>
      <c r="K6182" s="240" t="s">
        <v>34</v>
      </c>
      <c r="L6182" s="241" t="s">
        <v>34</v>
      </c>
      <c r="M6182" s="241" t="s">
        <v>34</v>
      </c>
      <c r="N6182" s="241" t="s">
        <v>34</v>
      </c>
      <c r="O6182" s="241" t="s">
        <v>34</v>
      </c>
      <c r="P6182" s="241" t="s">
        <v>34</v>
      </c>
      <c r="Q6182" s="159" t="s">
        <v>34</v>
      </c>
      <c r="R6182" s="100" t="s">
        <v>34</v>
      </c>
      <c r="S6182" s="163">
        <v>1</v>
      </c>
      <c r="T6182" s="103" t="s">
        <v>143</v>
      </c>
      <c r="U6182" s="160" t="s">
        <v>6762</v>
      </c>
      <c r="V6182" s="160" t="s">
        <v>483</v>
      </c>
      <c r="W6182" s="159"/>
      <c r="X6182" s="159"/>
    </row>
    <row r="6183" spans="1:24" ht="41.25">
      <c r="A6183" s="155">
        <f>A6182+1</f>
        <v>6181</v>
      </c>
      <c r="B6183" s="160" t="s">
        <v>6693</v>
      </c>
      <c r="C6183" s="159">
        <v>2023</v>
      </c>
      <c r="D6183" s="160" t="s">
        <v>139</v>
      </c>
      <c r="E6183" s="160" t="s">
        <v>483</v>
      </c>
      <c r="F6183" s="268" t="s">
        <v>6770</v>
      </c>
      <c r="G6183" s="160" t="s">
        <v>5354</v>
      </c>
      <c r="H6183" s="161" t="s">
        <v>39</v>
      </c>
      <c r="I6183" s="160" t="s">
        <v>71</v>
      </c>
      <c r="J6183" s="160" t="s">
        <v>142</v>
      </c>
      <c r="K6183" s="240" t="s">
        <v>34</v>
      </c>
      <c r="L6183" s="241" t="s">
        <v>34</v>
      </c>
      <c r="M6183" s="241" t="s">
        <v>34</v>
      </c>
      <c r="N6183" s="241" t="s">
        <v>34</v>
      </c>
      <c r="O6183" s="241" t="s">
        <v>34</v>
      </c>
      <c r="P6183" s="241" t="s">
        <v>34</v>
      </c>
      <c r="Q6183" s="159" t="s">
        <v>34</v>
      </c>
      <c r="R6183" s="100" t="s">
        <v>34</v>
      </c>
      <c r="S6183" s="163">
        <v>1</v>
      </c>
      <c r="T6183" s="103" t="s">
        <v>143</v>
      </c>
      <c r="U6183" s="160" t="s">
        <v>6762</v>
      </c>
      <c r="V6183" s="160" t="s">
        <v>483</v>
      </c>
      <c r="W6183" s="159"/>
      <c r="X6183" s="159"/>
    </row>
    <row r="6184" spans="1:24" ht="81">
      <c r="A6184" s="155">
        <f>A6183+1</f>
        <v>6182</v>
      </c>
      <c r="B6184" s="160" t="s">
        <v>6693</v>
      </c>
      <c r="C6184" s="159">
        <v>2023</v>
      </c>
      <c r="D6184" s="160" t="s">
        <v>139</v>
      </c>
      <c r="E6184" s="160" t="s">
        <v>483</v>
      </c>
      <c r="F6184" s="268" t="s">
        <v>6771</v>
      </c>
      <c r="G6184" s="160" t="s">
        <v>426</v>
      </c>
      <c r="H6184" s="161" t="s">
        <v>83</v>
      </c>
      <c r="I6184" s="160" t="s">
        <v>71</v>
      </c>
      <c r="J6184" s="160" t="s">
        <v>142</v>
      </c>
      <c r="K6184" s="240" t="s">
        <v>34</v>
      </c>
      <c r="L6184" s="241" t="s">
        <v>34</v>
      </c>
      <c r="M6184" s="241" t="s">
        <v>34</v>
      </c>
      <c r="N6184" s="241" t="s">
        <v>34</v>
      </c>
      <c r="O6184" s="241" t="s">
        <v>34</v>
      </c>
      <c r="P6184" s="241" t="s">
        <v>34</v>
      </c>
      <c r="Q6184" s="159" t="s">
        <v>34</v>
      </c>
      <c r="R6184" s="100" t="s">
        <v>34</v>
      </c>
      <c r="S6184" s="163">
        <v>1</v>
      </c>
      <c r="T6184" s="103" t="s">
        <v>143</v>
      </c>
      <c r="U6184" s="160" t="s">
        <v>6762</v>
      </c>
      <c r="V6184" s="160" t="s">
        <v>483</v>
      </c>
      <c r="W6184" s="159"/>
      <c r="X6184" s="159"/>
    </row>
    <row r="6185" spans="1:24" ht="81">
      <c r="A6185" s="155">
        <f>A6184+1</f>
        <v>6183</v>
      </c>
      <c r="B6185" s="160" t="s">
        <v>6693</v>
      </c>
      <c r="C6185" s="159">
        <v>2023</v>
      </c>
      <c r="D6185" s="160" t="s">
        <v>139</v>
      </c>
      <c r="E6185" s="160" t="s">
        <v>483</v>
      </c>
      <c r="F6185" s="268" t="s">
        <v>6772</v>
      </c>
      <c r="G6185" s="160" t="s">
        <v>426</v>
      </c>
      <c r="H6185" s="161" t="s">
        <v>83</v>
      </c>
      <c r="I6185" s="160" t="s">
        <v>71</v>
      </c>
      <c r="J6185" s="160" t="s">
        <v>142</v>
      </c>
      <c r="K6185" s="240" t="s">
        <v>48</v>
      </c>
      <c r="L6185" s="241" t="s">
        <v>34</v>
      </c>
      <c r="M6185" s="241" t="s">
        <v>48</v>
      </c>
      <c r="N6185" s="241" t="s">
        <v>34</v>
      </c>
      <c r="O6185" s="241" t="s">
        <v>34</v>
      </c>
      <c r="P6185" s="241" t="s">
        <v>34</v>
      </c>
      <c r="Q6185" s="159" t="s">
        <v>34</v>
      </c>
      <c r="R6185" s="100" t="s">
        <v>34</v>
      </c>
      <c r="S6185" s="163">
        <v>1</v>
      </c>
      <c r="T6185" s="103" t="s">
        <v>143</v>
      </c>
      <c r="U6185" s="160" t="s">
        <v>6762</v>
      </c>
      <c r="V6185" s="160" t="s">
        <v>483</v>
      </c>
      <c r="W6185" s="159"/>
      <c r="X6185" s="159"/>
    </row>
    <row r="6186" spans="1:24" ht="81">
      <c r="A6186" s="155">
        <f>A6185+1</f>
        <v>6184</v>
      </c>
      <c r="B6186" s="160" t="s">
        <v>6693</v>
      </c>
      <c r="C6186" s="159">
        <v>2023</v>
      </c>
      <c r="D6186" s="160" t="s">
        <v>139</v>
      </c>
      <c r="E6186" s="160" t="s">
        <v>483</v>
      </c>
      <c r="F6186" s="268" t="s">
        <v>6773</v>
      </c>
      <c r="G6186" s="160" t="s">
        <v>426</v>
      </c>
      <c r="H6186" s="161" t="s">
        <v>83</v>
      </c>
      <c r="I6186" s="160" t="s">
        <v>71</v>
      </c>
      <c r="J6186" s="160" t="s">
        <v>142</v>
      </c>
      <c r="K6186" s="240" t="s">
        <v>34</v>
      </c>
      <c r="L6186" s="241" t="s">
        <v>34</v>
      </c>
      <c r="M6186" s="241" t="s">
        <v>34</v>
      </c>
      <c r="N6186" s="241" t="s">
        <v>34</v>
      </c>
      <c r="O6186" s="241" t="s">
        <v>34</v>
      </c>
      <c r="P6186" s="241" t="s">
        <v>34</v>
      </c>
      <c r="Q6186" s="159" t="s">
        <v>34</v>
      </c>
      <c r="R6186" s="100" t="s">
        <v>34</v>
      </c>
      <c r="S6186" s="163">
        <v>1</v>
      </c>
      <c r="T6186" s="103" t="s">
        <v>143</v>
      </c>
      <c r="U6186" s="160" t="s">
        <v>6762</v>
      </c>
      <c r="V6186" s="160" t="s">
        <v>483</v>
      </c>
      <c r="W6186" s="159"/>
      <c r="X6186" s="159"/>
    </row>
    <row r="6187" spans="1:24" ht="41.25">
      <c r="A6187" s="155">
        <f>A6186+1</f>
        <v>6185</v>
      </c>
      <c r="B6187" s="160" t="s">
        <v>6693</v>
      </c>
      <c r="C6187" s="159">
        <v>2023</v>
      </c>
      <c r="D6187" s="160" t="s">
        <v>139</v>
      </c>
      <c r="E6187" s="160" t="s">
        <v>483</v>
      </c>
      <c r="F6187" s="268" t="s">
        <v>6774</v>
      </c>
      <c r="G6187" s="160" t="s">
        <v>5354</v>
      </c>
      <c r="H6187" s="161" t="s">
        <v>39</v>
      </c>
      <c r="I6187" s="160" t="s">
        <v>71</v>
      </c>
      <c r="J6187" s="160" t="s">
        <v>142</v>
      </c>
      <c r="K6187" s="240" t="s">
        <v>34</v>
      </c>
      <c r="L6187" s="241" t="s">
        <v>34</v>
      </c>
      <c r="M6187" s="241" t="s">
        <v>48</v>
      </c>
      <c r="N6187" s="241" t="s">
        <v>34</v>
      </c>
      <c r="O6187" s="241" t="s">
        <v>34</v>
      </c>
      <c r="P6187" s="241" t="s">
        <v>34</v>
      </c>
      <c r="Q6187" s="159" t="s">
        <v>34</v>
      </c>
      <c r="R6187" s="100" t="s">
        <v>48</v>
      </c>
      <c r="S6187" s="163">
        <v>1</v>
      </c>
      <c r="T6187" s="103" t="s">
        <v>143</v>
      </c>
      <c r="U6187" s="160" t="s">
        <v>6762</v>
      </c>
      <c r="V6187" s="160" t="s">
        <v>483</v>
      </c>
      <c r="W6187" s="159"/>
      <c r="X6187" s="159"/>
    </row>
    <row r="6188" spans="1:24" ht="41.25">
      <c r="A6188" s="155">
        <f>A6187+1</f>
        <v>6186</v>
      </c>
      <c r="B6188" s="160" t="s">
        <v>6693</v>
      </c>
      <c r="C6188" s="159">
        <v>2023</v>
      </c>
      <c r="D6188" s="160" t="s">
        <v>139</v>
      </c>
      <c r="E6188" s="160" t="s">
        <v>586</v>
      </c>
      <c r="F6188" s="268" t="s">
        <v>6775</v>
      </c>
      <c r="G6188" s="160" t="s">
        <v>31</v>
      </c>
      <c r="H6188" s="161" t="s">
        <v>39</v>
      </c>
      <c r="I6188" s="160" t="s">
        <v>71</v>
      </c>
      <c r="J6188" s="160" t="s">
        <v>142</v>
      </c>
      <c r="K6188" s="240" t="s">
        <v>34</v>
      </c>
      <c r="L6188" s="241" t="s">
        <v>34</v>
      </c>
      <c r="M6188" s="241" t="s">
        <v>34</v>
      </c>
      <c r="N6188" s="241" t="s">
        <v>34</v>
      </c>
      <c r="O6188" s="241" t="s">
        <v>34</v>
      </c>
      <c r="P6188" s="241" t="s">
        <v>34</v>
      </c>
      <c r="Q6188" s="159" t="s">
        <v>34</v>
      </c>
      <c r="R6188" s="100" t="s">
        <v>34</v>
      </c>
      <c r="S6188" s="163">
        <v>1</v>
      </c>
      <c r="T6188" s="103" t="s">
        <v>143</v>
      </c>
      <c r="U6188" s="160" t="s">
        <v>6762</v>
      </c>
      <c r="V6188" s="160" t="s">
        <v>586</v>
      </c>
      <c r="W6188" s="159"/>
      <c r="X6188" s="159"/>
    </row>
    <row r="6189" spans="1:24" ht="20.25">
      <c r="A6189" s="155">
        <f>A6188+1</f>
        <v>6187</v>
      </c>
      <c r="B6189" s="160" t="s">
        <v>6693</v>
      </c>
      <c r="C6189" s="159">
        <v>2023</v>
      </c>
      <c r="D6189" s="160" t="s">
        <v>162</v>
      </c>
      <c r="E6189" s="160" t="s">
        <v>162</v>
      </c>
      <c r="F6189" s="268" t="s">
        <v>6776</v>
      </c>
      <c r="G6189" s="160" t="s">
        <v>31</v>
      </c>
      <c r="H6189" s="161" t="s">
        <v>29</v>
      </c>
      <c r="I6189" s="160" t="s">
        <v>164</v>
      </c>
      <c r="J6189" s="160" t="s">
        <v>15</v>
      </c>
      <c r="K6189" s="240" t="s">
        <v>34</v>
      </c>
      <c r="L6189" s="241" t="s">
        <v>34</v>
      </c>
      <c r="M6189" s="241" t="s">
        <v>48</v>
      </c>
      <c r="N6189" s="241" t="s">
        <v>34</v>
      </c>
      <c r="O6189" s="241" t="s">
        <v>34</v>
      </c>
      <c r="P6189" s="241" t="s">
        <v>34</v>
      </c>
      <c r="Q6189" s="159" t="s">
        <v>34</v>
      </c>
      <c r="R6189" s="100" t="s">
        <v>34</v>
      </c>
      <c r="S6189" s="163">
        <v>1</v>
      </c>
      <c r="T6189" s="103" t="s">
        <v>165</v>
      </c>
      <c r="U6189" s="160" t="s">
        <v>162</v>
      </c>
      <c r="V6189" s="160" t="s">
        <v>162</v>
      </c>
      <c r="W6189" s="159"/>
      <c r="X6189" s="159"/>
    </row>
    <row r="6190" spans="1:24" ht="30.75">
      <c r="A6190" s="155">
        <f>A6189+1</f>
        <v>6188</v>
      </c>
      <c r="B6190" s="160" t="s">
        <v>6693</v>
      </c>
      <c r="C6190" s="159">
        <v>2023</v>
      </c>
      <c r="D6190" s="160" t="s">
        <v>162</v>
      </c>
      <c r="E6190" s="160" t="s">
        <v>162</v>
      </c>
      <c r="F6190" s="268" t="s">
        <v>6777</v>
      </c>
      <c r="G6190" s="160" t="s">
        <v>31</v>
      </c>
      <c r="H6190" s="161" t="s">
        <v>39</v>
      </c>
      <c r="I6190" s="160" t="s">
        <v>164</v>
      </c>
      <c r="J6190" s="160" t="s">
        <v>15</v>
      </c>
      <c r="K6190" s="240" t="s">
        <v>34</v>
      </c>
      <c r="L6190" s="241" t="s">
        <v>34</v>
      </c>
      <c r="M6190" s="241" t="s">
        <v>48</v>
      </c>
      <c r="N6190" s="241" t="s">
        <v>34</v>
      </c>
      <c r="O6190" s="241" t="s">
        <v>34</v>
      </c>
      <c r="P6190" s="241" t="s">
        <v>34</v>
      </c>
      <c r="Q6190" s="159" t="s">
        <v>34</v>
      </c>
      <c r="R6190" s="100" t="s">
        <v>34</v>
      </c>
      <c r="S6190" s="163">
        <v>1</v>
      </c>
      <c r="T6190" s="103" t="s">
        <v>165</v>
      </c>
      <c r="U6190" s="160" t="s">
        <v>162</v>
      </c>
      <c r="V6190" s="160" t="s">
        <v>162</v>
      </c>
      <c r="W6190" s="159"/>
      <c r="X6190" s="159"/>
    </row>
    <row r="6191" spans="1:24" ht="81">
      <c r="A6191" s="155">
        <f>A6190+1</f>
        <v>6189</v>
      </c>
      <c r="B6191" s="160" t="s">
        <v>6693</v>
      </c>
      <c r="C6191" s="159">
        <v>2023</v>
      </c>
      <c r="D6191" s="160" t="s">
        <v>162</v>
      </c>
      <c r="E6191" s="160" t="s">
        <v>162</v>
      </c>
      <c r="F6191" s="268" t="s">
        <v>6778</v>
      </c>
      <c r="G6191" s="160" t="s">
        <v>426</v>
      </c>
      <c r="H6191" s="161" t="s">
        <v>83</v>
      </c>
      <c r="I6191" s="160" t="s">
        <v>164</v>
      </c>
      <c r="J6191" s="160" t="s">
        <v>15</v>
      </c>
      <c r="K6191" s="240" t="s">
        <v>34</v>
      </c>
      <c r="L6191" s="241" t="s">
        <v>34</v>
      </c>
      <c r="M6191" s="241" t="s">
        <v>48</v>
      </c>
      <c r="N6191" s="241" t="s">
        <v>34</v>
      </c>
      <c r="O6191" s="241" t="s">
        <v>34</v>
      </c>
      <c r="P6191" s="241" t="s">
        <v>34</v>
      </c>
      <c r="Q6191" s="159" t="s">
        <v>34</v>
      </c>
      <c r="R6191" s="100" t="s">
        <v>34</v>
      </c>
      <c r="S6191" s="163">
        <v>1</v>
      </c>
      <c r="T6191" s="103" t="s">
        <v>165</v>
      </c>
      <c r="U6191" s="160" t="s">
        <v>162</v>
      </c>
      <c r="V6191" s="160" t="s">
        <v>162</v>
      </c>
      <c r="W6191" s="159"/>
      <c r="X6191" s="159"/>
    </row>
    <row r="6192" spans="1:24" ht="20.25">
      <c r="A6192" s="155">
        <f>A6191+1</f>
        <v>6190</v>
      </c>
      <c r="B6192" s="160" t="s">
        <v>6693</v>
      </c>
      <c r="C6192" s="159">
        <v>2023</v>
      </c>
      <c r="D6192" s="160" t="s">
        <v>162</v>
      </c>
      <c r="E6192" s="160" t="s">
        <v>162</v>
      </c>
      <c r="F6192" s="268" t="s">
        <v>6779</v>
      </c>
      <c r="G6192" s="160" t="s">
        <v>31</v>
      </c>
      <c r="H6192" s="161" t="s">
        <v>39</v>
      </c>
      <c r="I6192" s="160" t="s">
        <v>164</v>
      </c>
      <c r="J6192" s="160" t="s">
        <v>15</v>
      </c>
      <c r="K6192" s="240" t="s">
        <v>34</v>
      </c>
      <c r="L6192" s="241" t="s">
        <v>34</v>
      </c>
      <c r="M6192" s="241" t="s">
        <v>48</v>
      </c>
      <c r="N6192" s="241" t="s">
        <v>34</v>
      </c>
      <c r="O6192" s="241" t="s">
        <v>34</v>
      </c>
      <c r="P6192" s="241" t="s">
        <v>34</v>
      </c>
      <c r="Q6192" s="159" t="s">
        <v>34</v>
      </c>
      <c r="R6192" s="100" t="s">
        <v>34</v>
      </c>
      <c r="S6192" s="163">
        <v>1</v>
      </c>
      <c r="T6192" s="103" t="s">
        <v>165</v>
      </c>
      <c r="U6192" s="160" t="s">
        <v>162</v>
      </c>
      <c r="V6192" s="160" t="s">
        <v>162</v>
      </c>
      <c r="W6192" s="159"/>
      <c r="X6192" s="159"/>
    </row>
    <row r="6193" spans="1:24" ht="30.75">
      <c r="A6193" s="155">
        <f>A6192+1</f>
        <v>6191</v>
      </c>
      <c r="B6193" s="160" t="s">
        <v>6693</v>
      </c>
      <c r="C6193" s="159">
        <v>2023</v>
      </c>
      <c r="D6193" s="160" t="s">
        <v>162</v>
      </c>
      <c r="E6193" s="160" t="s">
        <v>162</v>
      </c>
      <c r="F6193" s="268" t="s">
        <v>6780</v>
      </c>
      <c r="G6193" s="160" t="s">
        <v>193</v>
      </c>
      <c r="H6193" s="161" t="s">
        <v>120</v>
      </c>
      <c r="I6193" s="160" t="s">
        <v>164</v>
      </c>
      <c r="J6193" s="160" t="s">
        <v>15</v>
      </c>
      <c r="K6193" s="240" t="s">
        <v>34</v>
      </c>
      <c r="L6193" s="241" t="s">
        <v>34</v>
      </c>
      <c r="M6193" s="241" t="s">
        <v>48</v>
      </c>
      <c r="N6193" s="241" t="s">
        <v>34</v>
      </c>
      <c r="O6193" s="241" t="s">
        <v>34</v>
      </c>
      <c r="P6193" s="241" t="s">
        <v>34</v>
      </c>
      <c r="Q6193" s="159" t="s">
        <v>34</v>
      </c>
      <c r="R6193" s="100" t="s">
        <v>34</v>
      </c>
      <c r="S6193" s="163">
        <v>1</v>
      </c>
      <c r="T6193" s="103" t="s">
        <v>165</v>
      </c>
      <c r="U6193" s="160" t="s">
        <v>162</v>
      </c>
      <c r="V6193" s="160" t="s">
        <v>162</v>
      </c>
      <c r="W6193" s="159"/>
      <c r="X6193" s="159"/>
    </row>
    <row r="6194" spans="1:24" ht="81">
      <c r="A6194" s="155">
        <f>A6193+1</f>
        <v>6192</v>
      </c>
      <c r="B6194" s="160" t="s">
        <v>6693</v>
      </c>
      <c r="C6194" s="159">
        <v>2023</v>
      </c>
      <c r="D6194" s="160" t="s">
        <v>173</v>
      </c>
      <c r="E6194" s="160" t="s">
        <v>177</v>
      </c>
      <c r="F6194" s="268" t="s">
        <v>6781</v>
      </c>
      <c r="G6194" s="160" t="s">
        <v>426</v>
      </c>
      <c r="H6194" s="161" t="s">
        <v>83</v>
      </c>
      <c r="I6194" s="160" t="s">
        <v>173</v>
      </c>
      <c r="J6194" s="160" t="s">
        <v>179</v>
      </c>
      <c r="K6194" s="240" t="s">
        <v>34</v>
      </c>
      <c r="L6194" s="241" t="s">
        <v>34</v>
      </c>
      <c r="M6194" s="241" t="s">
        <v>34</v>
      </c>
      <c r="N6194" s="241" t="s">
        <v>34</v>
      </c>
      <c r="O6194" s="241" t="s">
        <v>48</v>
      </c>
      <c r="P6194" s="241" t="s">
        <v>34</v>
      </c>
      <c r="Q6194" s="159" t="s">
        <v>34</v>
      </c>
      <c r="R6194" s="100" t="s">
        <v>34</v>
      </c>
      <c r="S6194" s="163">
        <v>1</v>
      </c>
      <c r="T6194" s="103" t="s">
        <v>176</v>
      </c>
      <c r="U6194" s="160" t="s">
        <v>493</v>
      </c>
      <c r="V6194" s="160" t="s">
        <v>177</v>
      </c>
      <c r="W6194" s="159"/>
      <c r="X6194" s="159"/>
    </row>
    <row r="6195" spans="1:24" ht="20.25">
      <c r="A6195" s="155">
        <f>A6194+1</f>
        <v>6193</v>
      </c>
      <c r="B6195" s="160" t="s">
        <v>6693</v>
      </c>
      <c r="C6195" s="159">
        <v>2023</v>
      </c>
      <c r="D6195" s="160" t="s">
        <v>173</v>
      </c>
      <c r="E6195" s="160" t="s">
        <v>177</v>
      </c>
      <c r="F6195" s="268" t="s">
        <v>6782</v>
      </c>
      <c r="G6195" s="160" t="s">
        <v>31</v>
      </c>
      <c r="H6195" s="161" t="s">
        <v>39</v>
      </c>
      <c r="I6195" s="160" t="s">
        <v>173</v>
      </c>
      <c r="J6195" s="160" t="s">
        <v>179</v>
      </c>
      <c r="K6195" s="240" t="s">
        <v>34</v>
      </c>
      <c r="L6195" s="241" t="s">
        <v>34</v>
      </c>
      <c r="M6195" s="241" t="s">
        <v>34</v>
      </c>
      <c r="N6195" s="241" t="s">
        <v>34</v>
      </c>
      <c r="O6195" s="241" t="s">
        <v>34</v>
      </c>
      <c r="P6195" s="241" t="s">
        <v>34</v>
      </c>
      <c r="Q6195" s="159" t="s">
        <v>34</v>
      </c>
      <c r="R6195" s="100" t="s">
        <v>34</v>
      </c>
      <c r="S6195" s="163">
        <v>1</v>
      </c>
      <c r="T6195" s="103" t="s">
        <v>176</v>
      </c>
      <c r="U6195" s="160" t="s">
        <v>493</v>
      </c>
      <c r="V6195" s="160" t="s">
        <v>177</v>
      </c>
      <c r="W6195" s="159"/>
      <c r="X6195" s="159"/>
    </row>
    <row r="6196" spans="1:24" ht="20.25">
      <c r="A6196" s="155">
        <f>A6195+1</f>
        <v>6194</v>
      </c>
      <c r="B6196" s="160" t="s">
        <v>6693</v>
      </c>
      <c r="C6196" s="159">
        <v>2023</v>
      </c>
      <c r="D6196" s="160" t="s">
        <v>173</v>
      </c>
      <c r="E6196" s="160" t="s">
        <v>177</v>
      </c>
      <c r="F6196" s="268" t="s">
        <v>6783</v>
      </c>
      <c r="G6196" s="160" t="s">
        <v>31</v>
      </c>
      <c r="H6196" s="161" t="s">
        <v>46</v>
      </c>
      <c r="I6196" s="160" t="s">
        <v>173</v>
      </c>
      <c r="J6196" s="160" t="s">
        <v>179</v>
      </c>
      <c r="K6196" s="240" t="s">
        <v>34</v>
      </c>
      <c r="L6196" s="241" t="s">
        <v>34</v>
      </c>
      <c r="M6196" s="241" t="s">
        <v>34</v>
      </c>
      <c r="N6196" s="241" t="s">
        <v>34</v>
      </c>
      <c r="O6196" s="241" t="s">
        <v>34</v>
      </c>
      <c r="P6196" s="241" t="s">
        <v>34</v>
      </c>
      <c r="Q6196" s="159" t="s">
        <v>34</v>
      </c>
      <c r="R6196" s="100" t="s">
        <v>34</v>
      </c>
      <c r="S6196" s="163">
        <v>1</v>
      </c>
      <c r="T6196" s="103" t="s">
        <v>176</v>
      </c>
      <c r="U6196" s="160" t="s">
        <v>493</v>
      </c>
      <c r="V6196" s="160" t="s">
        <v>177</v>
      </c>
      <c r="W6196" s="159"/>
      <c r="X6196" s="159"/>
    </row>
    <row r="6197" spans="1:24" ht="20.25">
      <c r="A6197" s="155">
        <f>A6196+1</f>
        <v>6195</v>
      </c>
      <c r="B6197" s="160" t="s">
        <v>6693</v>
      </c>
      <c r="C6197" s="159">
        <v>2023</v>
      </c>
      <c r="D6197" s="160" t="s">
        <v>173</v>
      </c>
      <c r="E6197" s="160" t="s">
        <v>177</v>
      </c>
      <c r="F6197" s="268" t="s">
        <v>6784</v>
      </c>
      <c r="G6197" s="160" t="s">
        <v>31</v>
      </c>
      <c r="H6197" s="161" t="s">
        <v>29</v>
      </c>
      <c r="I6197" s="160" t="s">
        <v>173</v>
      </c>
      <c r="J6197" s="160" t="s">
        <v>179</v>
      </c>
      <c r="K6197" s="240" t="s">
        <v>34</v>
      </c>
      <c r="L6197" s="241" t="s">
        <v>34</v>
      </c>
      <c r="M6197" s="241" t="s">
        <v>34</v>
      </c>
      <c r="N6197" s="241" t="s">
        <v>34</v>
      </c>
      <c r="O6197" s="241" t="s">
        <v>34</v>
      </c>
      <c r="P6197" s="241" t="s">
        <v>34</v>
      </c>
      <c r="Q6197" s="159" t="s">
        <v>34</v>
      </c>
      <c r="R6197" s="100" t="s">
        <v>34</v>
      </c>
      <c r="S6197" s="163">
        <v>1</v>
      </c>
      <c r="T6197" s="103" t="s">
        <v>176</v>
      </c>
      <c r="U6197" s="160" t="s">
        <v>493</v>
      </c>
      <c r="V6197" s="160" t="s">
        <v>177</v>
      </c>
      <c r="W6197" s="159"/>
      <c r="X6197" s="159"/>
    </row>
    <row r="6198" spans="1:24" ht="20.25">
      <c r="A6198" s="155">
        <f>A6197+1</f>
        <v>6196</v>
      </c>
      <c r="B6198" s="160" t="s">
        <v>6693</v>
      </c>
      <c r="C6198" s="159">
        <v>2023</v>
      </c>
      <c r="D6198" s="160" t="s">
        <v>173</v>
      </c>
      <c r="E6198" s="160" t="s">
        <v>174</v>
      </c>
      <c r="F6198" s="268" t="s">
        <v>6785</v>
      </c>
      <c r="G6198" s="160" t="s">
        <v>31</v>
      </c>
      <c r="H6198" s="161" t="s">
        <v>39</v>
      </c>
      <c r="I6198" s="160" t="s">
        <v>173</v>
      </c>
      <c r="J6198" s="160" t="s">
        <v>174</v>
      </c>
      <c r="K6198" s="240" t="s">
        <v>34</v>
      </c>
      <c r="L6198" s="241" t="s">
        <v>34</v>
      </c>
      <c r="M6198" s="241" t="s">
        <v>34</v>
      </c>
      <c r="N6198" s="241" t="s">
        <v>34</v>
      </c>
      <c r="O6198" s="241" t="s">
        <v>34</v>
      </c>
      <c r="P6198" s="241" t="s">
        <v>34</v>
      </c>
      <c r="Q6198" s="159" t="s">
        <v>34</v>
      </c>
      <c r="R6198" s="100" t="s">
        <v>34</v>
      </c>
      <c r="S6198" s="163">
        <v>1</v>
      </c>
      <c r="T6198" s="103" t="s">
        <v>176</v>
      </c>
      <c r="U6198" s="160" t="s">
        <v>493</v>
      </c>
      <c r="V6198" s="160" t="s">
        <v>177</v>
      </c>
      <c r="W6198" s="159"/>
      <c r="X6198" s="159"/>
    </row>
    <row r="6199" spans="1:24" ht="81">
      <c r="A6199" s="155">
        <f>A6198+1</f>
        <v>6197</v>
      </c>
      <c r="B6199" s="160" t="s">
        <v>6693</v>
      </c>
      <c r="C6199" s="159">
        <v>2023</v>
      </c>
      <c r="D6199" s="160" t="s">
        <v>173</v>
      </c>
      <c r="E6199" s="160" t="s">
        <v>177</v>
      </c>
      <c r="F6199" s="268" t="s">
        <v>6786</v>
      </c>
      <c r="G6199" s="160" t="s">
        <v>426</v>
      </c>
      <c r="H6199" s="161" t="s">
        <v>83</v>
      </c>
      <c r="I6199" s="160" t="s">
        <v>173</v>
      </c>
      <c r="J6199" s="160" t="s">
        <v>179</v>
      </c>
      <c r="K6199" s="240" t="s">
        <v>48</v>
      </c>
      <c r="L6199" s="241" t="s">
        <v>34</v>
      </c>
      <c r="M6199" s="241" t="s">
        <v>34</v>
      </c>
      <c r="N6199" s="241" t="s">
        <v>34</v>
      </c>
      <c r="O6199" s="241" t="s">
        <v>34</v>
      </c>
      <c r="P6199" s="241" t="s">
        <v>34</v>
      </c>
      <c r="Q6199" s="159" t="s">
        <v>34</v>
      </c>
      <c r="R6199" s="100" t="s">
        <v>34</v>
      </c>
      <c r="S6199" s="163">
        <v>1</v>
      </c>
      <c r="T6199" s="103" t="s">
        <v>176</v>
      </c>
      <c r="U6199" s="160" t="s">
        <v>493</v>
      </c>
      <c r="V6199" s="160" t="s">
        <v>177</v>
      </c>
      <c r="W6199" s="159"/>
      <c r="X6199" s="159"/>
    </row>
    <row r="6200" spans="1:24" ht="81">
      <c r="A6200" s="155">
        <f>A6199+1</f>
        <v>6198</v>
      </c>
      <c r="B6200" s="160" t="s">
        <v>6693</v>
      </c>
      <c r="C6200" s="159">
        <v>2023</v>
      </c>
      <c r="D6200" s="160" t="s">
        <v>173</v>
      </c>
      <c r="E6200" s="160" t="s">
        <v>495</v>
      </c>
      <c r="F6200" s="268" t="s">
        <v>6787</v>
      </c>
      <c r="G6200" s="160" t="s">
        <v>426</v>
      </c>
      <c r="H6200" s="161" t="s">
        <v>83</v>
      </c>
      <c r="I6200" s="160" t="s">
        <v>173</v>
      </c>
      <c r="J6200" s="160" t="s">
        <v>191</v>
      </c>
      <c r="K6200" s="240" t="s">
        <v>34</v>
      </c>
      <c r="L6200" s="241" t="s">
        <v>34</v>
      </c>
      <c r="M6200" s="241" t="s">
        <v>34</v>
      </c>
      <c r="N6200" s="241" t="s">
        <v>34</v>
      </c>
      <c r="O6200" s="241" t="s">
        <v>34</v>
      </c>
      <c r="P6200" s="241" t="s">
        <v>34</v>
      </c>
      <c r="Q6200" s="159" t="s">
        <v>34</v>
      </c>
      <c r="R6200" s="100" t="s">
        <v>34</v>
      </c>
      <c r="S6200" s="163">
        <v>1</v>
      </c>
      <c r="T6200" s="103" t="s">
        <v>176</v>
      </c>
      <c r="U6200" s="160" t="s">
        <v>493</v>
      </c>
      <c r="V6200" s="160" t="s">
        <v>495</v>
      </c>
      <c r="W6200" s="159"/>
      <c r="X6200" s="159"/>
    </row>
    <row r="6201" spans="1:24" ht="30.75">
      <c r="A6201" s="155">
        <f>A6200+1</f>
        <v>6199</v>
      </c>
      <c r="B6201" s="160" t="s">
        <v>6693</v>
      </c>
      <c r="C6201" s="159">
        <v>2023</v>
      </c>
      <c r="D6201" s="160" t="s">
        <v>173</v>
      </c>
      <c r="E6201" s="160" t="s">
        <v>495</v>
      </c>
      <c r="F6201" s="268" t="s">
        <v>6788</v>
      </c>
      <c r="G6201" s="160" t="s">
        <v>31</v>
      </c>
      <c r="H6201" s="161" t="s">
        <v>29</v>
      </c>
      <c r="I6201" s="160" t="s">
        <v>173</v>
      </c>
      <c r="J6201" s="160" t="s">
        <v>191</v>
      </c>
      <c r="K6201" s="240" t="s">
        <v>34</v>
      </c>
      <c r="L6201" s="241" t="s">
        <v>34</v>
      </c>
      <c r="M6201" s="241" t="s">
        <v>34</v>
      </c>
      <c r="N6201" s="241" t="s">
        <v>34</v>
      </c>
      <c r="O6201" s="241" t="s">
        <v>34</v>
      </c>
      <c r="P6201" s="241" t="s">
        <v>34</v>
      </c>
      <c r="Q6201" s="159" t="s">
        <v>34</v>
      </c>
      <c r="R6201" s="100" t="s">
        <v>34</v>
      </c>
      <c r="S6201" s="163">
        <v>1</v>
      </c>
      <c r="T6201" s="103" t="s">
        <v>176</v>
      </c>
      <c r="U6201" s="160" t="s">
        <v>493</v>
      </c>
      <c r="V6201" s="160" t="s">
        <v>495</v>
      </c>
      <c r="W6201" s="159"/>
      <c r="X6201" s="159"/>
    </row>
    <row r="6202" spans="1:24" ht="30.75">
      <c r="A6202" s="155">
        <f>A6201+1</f>
        <v>6200</v>
      </c>
      <c r="B6202" s="160" t="s">
        <v>6693</v>
      </c>
      <c r="C6202" s="159">
        <v>2023</v>
      </c>
      <c r="D6202" s="160" t="s">
        <v>173</v>
      </c>
      <c r="E6202" s="160" t="s">
        <v>495</v>
      </c>
      <c r="F6202" s="268" t="s">
        <v>6789</v>
      </c>
      <c r="G6202" s="160" t="s">
        <v>31</v>
      </c>
      <c r="H6202" s="161" t="s">
        <v>39</v>
      </c>
      <c r="I6202" s="160" t="s">
        <v>173</v>
      </c>
      <c r="J6202" s="160" t="s">
        <v>191</v>
      </c>
      <c r="K6202" s="240" t="s">
        <v>34</v>
      </c>
      <c r="L6202" s="241" t="s">
        <v>34</v>
      </c>
      <c r="M6202" s="241" t="s">
        <v>34</v>
      </c>
      <c r="N6202" s="241" t="s">
        <v>34</v>
      </c>
      <c r="O6202" s="241" t="s">
        <v>34</v>
      </c>
      <c r="P6202" s="241" t="s">
        <v>34</v>
      </c>
      <c r="Q6202" s="159" t="s">
        <v>34</v>
      </c>
      <c r="R6202" s="100" t="s">
        <v>34</v>
      </c>
      <c r="S6202" s="163">
        <v>1</v>
      </c>
      <c r="T6202" s="103" t="s">
        <v>176</v>
      </c>
      <c r="U6202" s="160" t="s">
        <v>493</v>
      </c>
      <c r="V6202" s="160" t="s">
        <v>495</v>
      </c>
      <c r="W6202" s="159"/>
      <c r="X6202" s="159"/>
    </row>
    <row r="6203" spans="1:24" ht="30.75">
      <c r="A6203" s="155">
        <f>A6202+1</f>
        <v>6201</v>
      </c>
      <c r="B6203" s="160" t="s">
        <v>6693</v>
      </c>
      <c r="C6203" s="159">
        <v>2023</v>
      </c>
      <c r="D6203" s="160" t="s">
        <v>173</v>
      </c>
      <c r="E6203" s="160" t="s">
        <v>495</v>
      </c>
      <c r="F6203" s="268" t="s">
        <v>6790</v>
      </c>
      <c r="G6203" s="160" t="s">
        <v>31</v>
      </c>
      <c r="H6203" s="161" t="s">
        <v>39</v>
      </c>
      <c r="I6203" s="160" t="s">
        <v>173</v>
      </c>
      <c r="J6203" s="160" t="s">
        <v>191</v>
      </c>
      <c r="K6203" s="240" t="s">
        <v>34</v>
      </c>
      <c r="L6203" s="241" t="s">
        <v>34</v>
      </c>
      <c r="M6203" s="241" t="s">
        <v>34</v>
      </c>
      <c r="N6203" s="241" t="s">
        <v>34</v>
      </c>
      <c r="O6203" s="241" t="s">
        <v>34</v>
      </c>
      <c r="P6203" s="241" t="s">
        <v>34</v>
      </c>
      <c r="Q6203" s="159" t="s">
        <v>34</v>
      </c>
      <c r="R6203" s="100" t="s">
        <v>34</v>
      </c>
      <c r="S6203" s="163">
        <v>1</v>
      </c>
      <c r="T6203" s="103" t="s">
        <v>176</v>
      </c>
      <c r="U6203" s="160" t="s">
        <v>493</v>
      </c>
      <c r="V6203" s="160" t="s">
        <v>495</v>
      </c>
      <c r="W6203" s="159"/>
      <c r="X6203" s="159"/>
    </row>
    <row r="6204" spans="1:24" ht="30.75">
      <c r="A6204" s="155">
        <f>A6203+1</f>
        <v>6202</v>
      </c>
      <c r="B6204" s="160" t="s">
        <v>6693</v>
      </c>
      <c r="C6204" s="159">
        <v>2023</v>
      </c>
      <c r="D6204" s="160" t="s">
        <v>173</v>
      </c>
      <c r="E6204" s="160" t="s">
        <v>495</v>
      </c>
      <c r="F6204" s="268" t="s">
        <v>6791</v>
      </c>
      <c r="G6204" s="160" t="s">
        <v>31</v>
      </c>
      <c r="H6204" s="161" t="s">
        <v>46</v>
      </c>
      <c r="I6204" s="160" t="s">
        <v>173</v>
      </c>
      <c r="J6204" s="160" t="s">
        <v>191</v>
      </c>
      <c r="K6204" s="240" t="s">
        <v>34</v>
      </c>
      <c r="L6204" s="241" t="s">
        <v>34</v>
      </c>
      <c r="M6204" s="241" t="s">
        <v>34</v>
      </c>
      <c r="N6204" s="241" t="s">
        <v>34</v>
      </c>
      <c r="O6204" s="241" t="s">
        <v>34</v>
      </c>
      <c r="P6204" s="241" t="s">
        <v>34</v>
      </c>
      <c r="Q6204" s="159" t="s">
        <v>34</v>
      </c>
      <c r="R6204" s="100" t="s">
        <v>34</v>
      </c>
      <c r="S6204" s="163">
        <v>1</v>
      </c>
      <c r="T6204" s="103" t="s">
        <v>176</v>
      </c>
      <c r="U6204" s="160" t="s">
        <v>493</v>
      </c>
      <c r="V6204" s="160" t="s">
        <v>495</v>
      </c>
      <c r="W6204" s="159"/>
      <c r="X6204" s="159"/>
    </row>
    <row r="6205" spans="1:24" ht="81">
      <c r="A6205" s="155">
        <f>A6204+1</f>
        <v>6203</v>
      </c>
      <c r="B6205" s="160" t="s">
        <v>6693</v>
      </c>
      <c r="C6205" s="159">
        <v>2023</v>
      </c>
      <c r="D6205" s="160" t="s">
        <v>173</v>
      </c>
      <c r="E6205" s="160" t="s">
        <v>189</v>
      </c>
      <c r="F6205" s="268" t="s">
        <v>6792</v>
      </c>
      <c r="G6205" s="160" t="s">
        <v>426</v>
      </c>
      <c r="H6205" s="161" t="s">
        <v>83</v>
      </c>
      <c r="I6205" s="160" t="s">
        <v>173</v>
      </c>
      <c r="J6205" s="160" t="s">
        <v>191</v>
      </c>
      <c r="K6205" s="240" t="s">
        <v>48</v>
      </c>
      <c r="L6205" s="241" t="s">
        <v>48</v>
      </c>
      <c r="M6205" s="241" t="s">
        <v>34</v>
      </c>
      <c r="N6205" s="241" t="s">
        <v>34</v>
      </c>
      <c r="O6205" s="241" t="s">
        <v>34</v>
      </c>
      <c r="P6205" s="241" t="s">
        <v>34</v>
      </c>
      <c r="Q6205" s="159" t="s">
        <v>34</v>
      </c>
      <c r="R6205" s="100" t="s">
        <v>34</v>
      </c>
      <c r="S6205" s="163">
        <v>1</v>
      </c>
      <c r="T6205" s="103" t="s">
        <v>176</v>
      </c>
      <c r="U6205" s="160" t="s">
        <v>493</v>
      </c>
      <c r="V6205" s="160" t="s">
        <v>189</v>
      </c>
      <c r="W6205" s="159"/>
      <c r="X6205" s="159"/>
    </row>
    <row r="6206" spans="1:24" ht="81">
      <c r="A6206" s="155">
        <f>A6205+1</f>
        <v>6204</v>
      </c>
      <c r="B6206" s="160" t="s">
        <v>6693</v>
      </c>
      <c r="C6206" s="159">
        <v>2023</v>
      </c>
      <c r="D6206" s="160" t="s">
        <v>173</v>
      </c>
      <c r="E6206" s="160" t="s">
        <v>189</v>
      </c>
      <c r="F6206" s="268" t="s">
        <v>6793</v>
      </c>
      <c r="G6206" s="160" t="s">
        <v>426</v>
      </c>
      <c r="H6206" s="161" t="s">
        <v>83</v>
      </c>
      <c r="I6206" s="160" t="s">
        <v>173</v>
      </c>
      <c r="J6206" s="160" t="s">
        <v>191</v>
      </c>
      <c r="K6206" s="240" t="s">
        <v>48</v>
      </c>
      <c r="L6206" s="241" t="s">
        <v>48</v>
      </c>
      <c r="M6206" s="241" t="s">
        <v>34</v>
      </c>
      <c r="N6206" s="241" t="s">
        <v>34</v>
      </c>
      <c r="O6206" s="241" t="s">
        <v>34</v>
      </c>
      <c r="P6206" s="241" t="s">
        <v>34</v>
      </c>
      <c r="Q6206" s="159" t="s">
        <v>34</v>
      </c>
      <c r="R6206" s="100" t="s">
        <v>34</v>
      </c>
      <c r="S6206" s="163">
        <v>1</v>
      </c>
      <c r="T6206" s="103" t="s">
        <v>176</v>
      </c>
      <c r="U6206" s="160" t="s">
        <v>493</v>
      </c>
      <c r="V6206" s="160" t="s">
        <v>189</v>
      </c>
      <c r="W6206" s="159"/>
      <c r="X6206" s="159"/>
    </row>
    <row r="6207" spans="1:24" ht="81">
      <c r="A6207" s="155">
        <f>A6206+1</f>
        <v>6205</v>
      </c>
      <c r="B6207" s="160" t="s">
        <v>6693</v>
      </c>
      <c r="C6207" s="159">
        <v>2023</v>
      </c>
      <c r="D6207" s="160" t="s">
        <v>173</v>
      </c>
      <c r="E6207" s="160" t="s">
        <v>189</v>
      </c>
      <c r="F6207" s="268" t="s">
        <v>6794</v>
      </c>
      <c r="G6207" s="160" t="s">
        <v>426</v>
      </c>
      <c r="H6207" s="161" t="s">
        <v>83</v>
      </c>
      <c r="I6207" s="160" t="s">
        <v>173</v>
      </c>
      <c r="J6207" s="160" t="s">
        <v>191</v>
      </c>
      <c r="K6207" s="240" t="s">
        <v>48</v>
      </c>
      <c r="L6207" s="241" t="s">
        <v>48</v>
      </c>
      <c r="M6207" s="241" t="s">
        <v>34</v>
      </c>
      <c r="N6207" s="241" t="s">
        <v>34</v>
      </c>
      <c r="O6207" s="241" t="s">
        <v>34</v>
      </c>
      <c r="P6207" s="241" t="s">
        <v>34</v>
      </c>
      <c r="Q6207" s="159" t="s">
        <v>34</v>
      </c>
      <c r="R6207" s="100" t="s">
        <v>34</v>
      </c>
      <c r="S6207" s="163">
        <v>1</v>
      </c>
      <c r="T6207" s="103" t="s">
        <v>176</v>
      </c>
      <c r="U6207" s="160" t="s">
        <v>493</v>
      </c>
      <c r="V6207" s="160" t="s">
        <v>189</v>
      </c>
      <c r="W6207" s="159"/>
      <c r="X6207" s="159"/>
    </row>
    <row r="6208" spans="1:24" ht="30.75">
      <c r="A6208" s="155">
        <f>A6207+1</f>
        <v>6206</v>
      </c>
      <c r="B6208" s="160" t="s">
        <v>6693</v>
      </c>
      <c r="C6208" s="159">
        <v>2023</v>
      </c>
      <c r="D6208" s="160" t="s">
        <v>173</v>
      </c>
      <c r="E6208" s="160" t="s">
        <v>189</v>
      </c>
      <c r="F6208" s="268" t="s">
        <v>6795</v>
      </c>
      <c r="G6208" s="160" t="s">
        <v>193</v>
      </c>
      <c r="H6208" s="161" t="s">
        <v>120</v>
      </c>
      <c r="I6208" s="160" t="s">
        <v>173</v>
      </c>
      <c r="J6208" s="160" t="s">
        <v>191</v>
      </c>
      <c r="K6208" s="240" t="s">
        <v>48</v>
      </c>
      <c r="L6208" s="241" t="s">
        <v>48</v>
      </c>
      <c r="M6208" s="241" t="s">
        <v>34</v>
      </c>
      <c r="N6208" s="241" t="s">
        <v>34</v>
      </c>
      <c r="O6208" s="241" t="s">
        <v>34</v>
      </c>
      <c r="P6208" s="241" t="s">
        <v>34</v>
      </c>
      <c r="Q6208" s="159" t="s">
        <v>34</v>
      </c>
      <c r="R6208" s="100" t="s">
        <v>34</v>
      </c>
      <c r="S6208" s="163">
        <v>1</v>
      </c>
      <c r="T6208" s="103" t="s">
        <v>176</v>
      </c>
      <c r="U6208" s="160" t="s">
        <v>493</v>
      </c>
      <c r="V6208" s="160" t="s">
        <v>189</v>
      </c>
      <c r="W6208" s="159"/>
      <c r="X6208" s="159"/>
    </row>
    <row r="6209" spans="1:24" ht="81">
      <c r="A6209" s="155">
        <f>A6208+1</f>
        <v>6207</v>
      </c>
      <c r="B6209" s="160" t="s">
        <v>6693</v>
      </c>
      <c r="C6209" s="159">
        <v>2023</v>
      </c>
      <c r="D6209" s="160" t="s">
        <v>173</v>
      </c>
      <c r="E6209" s="160" t="s">
        <v>189</v>
      </c>
      <c r="F6209" s="268" t="s">
        <v>6796</v>
      </c>
      <c r="G6209" s="160" t="s">
        <v>426</v>
      </c>
      <c r="H6209" s="161" t="s">
        <v>83</v>
      </c>
      <c r="I6209" s="160" t="s">
        <v>173</v>
      </c>
      <c r="J6209" s="160" t="s">
        <v>191</v>
      </c>
      <c r="K6209" s="240" t="s">
        <v>34</v>
      </c>
      <c r="L6209" s="241" t="s">
        <v>48</v>
      </c>
      <c r="M6209" s="241" t="s">
        <v>34</v>
      </c>
      <c r="N6209" s="241" t="s">
        <v>34</v>
      </c>
      <c r="O6209" s="241" t="s">
        <v>34</v>
      </c>
      <c r="P6209" s="241" t="s">
        <v>34</v>
      </c>
      <c r="Q6209" s="159" t="s">
        <v>34</v>
      </c>
      <c r="R6209" s="100" t="s">
        <v>34</v>
      </c>
      <c r="S6209" s="163">
        <v>1</v>
      </c>
      <c r="T6209" s="103" t="s">
        <v>176</v>
      </c>
      <c r="U6209" s="160" t="s">
        <v>493</v>
      </c>
      <c r="V6209" s="160" t="s">
        <v>189</v>
      </c>
      <c r="W6209" s="159"/>
      <c r="X6209" s="159"/>
    </row>
    <row r="6210" spans="1:24" ht="81">
      <c r="A6210" s="155">
        <f>A6209+1</f>
        <v>6208</v>
      </c>
      <c r="B6210" s="160" t="s">
        <v>6693</v>
      </c>
      <c r="C6210" s="159">
        <v>2023</v>
      </c>
      <c r="D6210" s="160" t="s">
        <v>184</v>
      </c>
      <c r="E6210" s="160" t="s">
        <v>184</v>
      </c>
      <c r="F6210" s="268" t="s">
        <v>6797</v>
      </c>
      <c r="G6210" s="160" t="s">
        <v>426</v>
      </c>
      <c r="H6210" s="161" t="s">
        <v>83</v>
      </c>
      <c r="I6210" s="160" t="s">
        <v>186</v>
      </c>
      <c r="J6210" s="160" t="s">
        <v>201</v>
      </c>
      <c r="K6210" s="240" t="s">
        <v>34</v>
      </c>
      <c r="L6210" s="241" t="s">
        <v>34</v>
      </c>
      <c r="M6210" s="241" t="s">
        <v>34</v>
      </c>
      <c r="N6210" s="241" t="s">
        <v>34</v>
      </c>
      <c r="O6210" s="241" t="s">
        <v>34</v>
      </c>
      <c r="P6210" s="241" t="s">
        <v>34</v>
      </c>
      <c r="Q6210" s="159" t="s">
        <v>34</v>
      </c>
      <c r="R6210" s="100" t="s">
        <v>34</v>
      </c>
      <c r="S6210" s="163">
        <v>1</v>
      </c>
      <c r="T6210" s="103" t="s">
        <v>202</v>
      </c>
      <c r="U6210" s="160" t="s">
        <v>493</v>
      </c>
      <c r="V6210" s="160" t="s">
        <v>184</v>
      </c>
      <c r="W6210" s="159"/>
      <c r="X6210" s="159"/>
    </row>
    <row r="6211" spans="1:24" ht="81">
      <c r="A6211" s="155">
        <f>A6210+1</f>
        <v>6209</v>
      </c>
      <c r="B6211" s="160" t="s">
        <v>6693</v>
      </c>
      <c r="C6211" s="159">
        <v>2023</v>
      </c>
      <c r="D6211" s="160" t="s">
        <v>184</v>
      </c>
      <c r="E6211" s="160" t="s">
        <v>184</v>
      </c>
      <c r="F6211" s="268" t="s">
        <v>6798</v>
      </c>
      <c r="G6211" s="160" t="s">
        <v>426</v>
      </c>
      <c r="H6211" s="161" t="s">
        <v>83</v>
      </c>
      <c r="I6211" s="160" t="s">
        <v>186</v>
      </c>
      <c r="J6211" s="160" t="s">
        <v>201</v>
      </c>
      <c r="K6211" s="240" t="s">
        <v>34</v>
      </c>
      <c r="L6211" s="241" t="s">
        <v>34</v>
      </c>
      <c r="M6211" s="241" t="s">
        <v>34</v>
      </c>
      <c r="N6211" s="241" t="s">
        <v>34</v>
      </c>
      <c r="O6211" s="241" t="s">
        <v>34</v>
      </c>
      <c r="P6211" s="241" t="s">
        <v>34</v>
      </c>
      <c r="Q6211" s="159" t="s">
        <v>34</v>
      </c>
      <c r="R6211" s="100" t="s">
        <v>34</v>
      </c>
      <c r="S6211" s="163">
        <v>1</v>
      </c>
      <c r="T6211" s="103" t="s">
        <v>202</v>
      </c>
      <c r="U6211" s="160" t="s">
        <v>493</v>
      </c>
      <c r="V6211" s="160" t="s">
        <v>184</v>
      </c>
      <c r="W6211" s="159"/>
      <c r="X6211" s="159"/>
    </row>
    <row r="6212" spans="1:24" ht="20.25">
      <c r="A6212" s="155">
        <f>A6211+1</f>
        <v>6210</v>
      </c>
      <c r="B6212" s="160" t="s">
        <v>6693</v>
      </c>
      <c r="C6212" s="159">
        <v>2023</v>
      </c>
      <c r="D6212" s="160" t="s">
        <v>184</v>
      </c>
      <c r="E6212" s="160" t="s">
        <v>184</v>
      </c>
      <c r="F6212" s="268" t="s">
        <v>6799</v>
      </c>
      <c r="G6212" s="160" t="s">
        <v>31</v>
      </c>
      <c r="H6212" s="161" t="s">
        <v>39</v>
      </c>
      <c r="I6212" s="160" t="s">
        <v>186</v>
      </c>
      <c r="J6212" s="160" t="s">
        <v>201</v>
      </c>
      <c r="K6212" s="240" t="s">
        <v>34</v>
      </c>
      <c r="L6212" s="241" t="s">
        <v>34</v>
      </c>
      <c r="M6212" s="241" t="s">
        <v>34</v>
      </c>
      <c r="N6212" s="241" t="s">
        <v>34</v>
      </c>
      <c r="O6212" s="241" t="s">
        <v>34</v>
      </c>
      <c r="P6212" s="241" t="s">
        <v>34</v>
      </c>
      <c r="Q6212" s="100" t="s">
        <v>48</v>
      </c>
      <c r="R6212" s="100" t="s">
        <v>48</v>
      </c>
      <c r="S6212" s="163">
        <v>1</v>
      </c>
      <c r="T6212" s="103" t="s">
        <v>202</v>
      </c>
      <c r="U6212" s="160" t="s">
        <v>493</v>
      </c>
      <c r="V6212" s="160" t="s">
        <v>184</v>
      </c>
      <c r="W6212" s="159"/>
      <c r="X6212" s="159"/>
    </row>
    <row r="6213" spans="1:24" ht="20.25">
      <c r="A6213" s="155">
        <f>A6212+1</f>
        <v>6211</v>
      </c>
      <c r="B6213" s="160" t="s">
        <v>6693</v>
      </c>
      <c r="C6213" s="159">
        <v>2023</v>
      </c>
      <c r="D6213" s="160" t="s">
        <v>184</v>
      </c>
      <c r="E6213" s="160" t="s">
        <v>184</v>
      </c>
      <c r="F6213" s="268" t="s">
        <v>6800</v>
      </c>
      <c r="G6213" s="160" t="s">
        <v>31</v>
      </c>
      <c r="H6213" s="161" t="s">
        <v>39</v>
      </c>
      <c r="I6213" s="160" t="s">
        <v>186</v>
      </c>
      <c r="J6213" s="160" t="s">
        <v>201</v>
      </c>
      <c r="K6213" s="240" t="s">
        <v>34</v>
      </c>
      <c r="L6213" s="241" t="s">
        <v>34</v>
      </c>
      <c r="M6213" s="241" t="s">
        <v>34</v>
      </c>
      <c r="N6213" s="241" t="s">
        <v>34</v>
      </c>
      <c r="O6213" s="241" t="s">
        <v>48</v>
      </c>
      <c r="P6213" s="241" t="s">
        <v>34</v>
      </c>
      <c r="Q6213" s="159" t="s">
        <v>34</v>
      </c>
      <c r="R6213" s="100" t="s">
        <v>34</v>
      </c>
      <c r="S6213" s="163">
        <v>1</v>
      </c>
      <c r="T6213" s="103" t="s">
        <v>202</v>
      </c>
      <c r="U6213" s="160" t="s">
        <v>493</v>
      </c>
      <c r="V6213" s="160" t="s">
        <v>184</v>
      </c>
      <c r="W6213" s="159"/>
      <c r="X6213" s="159"/>
    </row>
    <row r="6214" spans="1:24" ht="81">
      <c r="A6214" s="155">
        <f>A6213+1</f>
        <v>6212</v>
      </c>
      <c r="B6214" s="160" t="s">
        <v>6693</v>
      </c>
      <c r="C6214" s="159">
        <v>2023</v>
      </c>
      <c r="D6214" s="160" t="s">
        <v>208</v>
      </c>
      <c r="E6214" s="160" t="s">
        <v>1013</v>
      </c>
      <c r="F6214" s="268" t="s">
        <v>6801</v>
      </c>
      <c r="G6214" s="160" t="s">
        <v>426</v>
      </c>
      <c r="H6214" s="161" t="s">
        <v>83</v>
      </c>
      <c r="I6214" s="160" t="s">
        <v>208</v>
      </c>
      <c r="J6214" s="160" t="s">
        <v>209</v>
      </c>
      <c r="K6214" s="240" t="s">
        <v>34</v>
      </c>
      <c r="L6214" s="241" t="s">
        <v>34</v>
      </c>
      <c r="M6214" s="241" t="s">
        <v>48</v>
      </c>
      <c r="N6214" s="241" t="s">
        <v>34</v>
      </c>
      <c r="O6214" s="241" t="s">
        <v>48</v>
      </c>
      <c r="P6214" s="241" t="s">
        <v>34</v>
      </c>
      <c r="Q6214" s="159" t="s">
        <v>34</v>
      </c>
      <c r="R6214" s="100" t="s">
        <v>34</v>
      </c>
      <c r="S6214" s="163">
        <v>1</v>
      </c>
      <c r="T6214" s="103" t="s">
        <v>5426</v>
      </c>
      <c r="U6214" s="160" t="s">
        <v>205</v>
      </c>
      <c r="V6214" s="160" t="s">
        <v>211</v>
      </c>
      <c r="W6214" s="159"/>
      <c r="X6214" s="159"/>
    </row>
    <row r="6215" spans="1:24" ht="30.75">
      <c r="A6215" s="155">
        <f>A6214+1</f>
        <v>6213</v>
      </c>
      <c r="B6215" s="160" t="s">
        <v>6693</v>
      </c>
      <c r="C6215" s="159">
        <v>2023</v>
      </c>
      <c r="D6215" s="160" t="s">
        <v>208</v>
      </c>
      <c r="E6215" s="160" t="s">
        <v>6513</v>
      </c>
      <c r="F6215" s="268" t="s">
        <v>6802</v>
      </c>
      <c r="G6215" s="160" t="s">
        <v>31</v>
      </c>
      <c r="H6215" s="161" t="s">
        <v>50</v>
      </c>
      <c r="I6215" s="160" t="s">
        <v>208</v>
      </c>
      <c r="J6215" s="160" t="s">
        <v>212</v>
      </c>
      <c r="K6215" s="240" t="s">
        <v>34</v>
      </c>
      <c r="L6215" s="241" t="s">
        <v>34</v>
      </c>
      <c r="M6215" s="241" t="s">
        <v>34</v>
      </c>
      <c r="N6215" s="241" t="s">
        <v>34</v>
      </c>
      <c r="O6215" s="241" t="s">
        <v>34</v>
      </c>
      <c r="P6215" s="241" t="s">
        <v>34</v>
      </c>
      <c r="Q6215" s="159" t="s">
        <v>48</v>
      </c>
      <c r="R6215" s="100" t="s">
        <v>48</v>
      </c>
      <c r="S6215" s="163">
        <v>1</v>
      </c>
      <c r="T6215" s="103" t="s">
        <v>5426</v>
      </c>
      <c r="U6215" s="160" t="s">
        <v>205</v>
      </c>
      <c r="V6215" s="160" t="s">
        <v>211</v>
      </c>
      <c r="W6215" s="159"/>
      <c r="X6215" s="159"/>
    </row>
    <row r="6216" spans="1:24" ht="81">
      <c r="A6216" s="155">
        <f>A6215+1</f>
        <v>6214</v>
      </c>
      <c r="B6216" s="160" t="s">
        <v>6693</v>
      </c>
      <c r="C6216" s="159">
        <v>2023</v>
      </c>
      <c r="D6216" s="160" t="s">
        <v>208</v>
      </c>
      <c r="E6216" s="160" t="s">
        <v>6513</v>
      </c>
      <c r="F6216" s="268" t="s">
        <v>6803</v>
      </c>
      <c r="G6216" s="160" t="s">
        <v>426</v>
      </c>
      <c r="H6216" s="161" t="s">
        <v>83</v>
      </c>
      <c r="I6216" s="160" t="s">
        <v>208</v>
      </c>
      <c r="J6216" s="160" t="s">
        <v>212</v>
      </c>
      <c r="K6216" s="240" t="s">
        <v>34</v>
      </c>
      <c r="L6216" s="241" t="s">
        <v>34</v>
      </c>
      <c r="M6216" s="241" t="s">
        <v>48</v>
      </c>
      <c r="N6216" s="241" t="s">
        <v>48</v>
      </c>
      <c r="O6216" s="241" t="s">
        <v>34</v>
      </c>
      <c r="P6216" s="241" t="s">
        <v>34</v>
      </c>
      <c r="Q6216" s="159" t="s">
        <v>34</v>
      </c>
      <c r="R6216" s="100" t="s">
        <v>34</v>
      </c>
      <c r="S6216" s="163">
        <v>1</v>
      </c>
      <c r="T6216" s="103" t="s">
        <v>5426</v>
      </c>
      <c r="U6216" s="160" t="s">
        <v>205</v>
      </c>
      <c r="V6216" s="160" t="s">
        <v>211</v>
      </c>
      <c r="W6216" s="159"/>
      <c r="X6216" s="159"/>
    </row>
    <row r="6217" spans="1:24" ht="30.75">
      <c r="A6217" s="155">
        <f>A6216+1</f>
        <v>6215</v>
      </c>
      <c r="B6217" s="160" t="s">
        <v>6693</v>
      </c>
      <c r="C6217" s="159">
        <v>2023</v>
      </c>
      <c r="D6217" s="160" t="s">
        <v>208</v>
      </c>
      <c r="E6217" s="160" t="s">
        <v>749</v>
      </c>
      <c r="F6217" s="268" t="s">
        <v>6804</v>
      </c>
      <c r="G6217" s="160" t="s">
        <v>31</v>
      </c>
      <c r="H6217" s="161" t="s">
        <v>39</v>
      </c>
      <c r="I6217" s="160" t="s">
        <v>208</v>
      </c>
      <c r="J6217" s="157" t="s">
        <v>751</v>
      </c>
      <c r="K6217" s="238" t="s">
        <v>34</v>
      </c>
      <c r="L6217" s="239" t="s">
        <v>34</v>
      </c>
      <c r="M6217" s="239" t="s">
        <v>34</v>
      </c>
      <c r="N6217" s="239" t="s">
        <v>34</v>
      </c>
      <c r="O6217" s="239" t="s">
        <v>34</v>
      </c>
      <c r="P6217" s="239" t="s">
        <v>34</v>
      </c>
      <c r="Q6217" s="159" t="s">
        <v>34</v>
      </c>
      <c r="R6217" s="100" t="s">
        <v>34</v>
      </c>
      <c r="S6217" s="163">
        <v>1</v>
      </c>
      <c r="T6217" s="103" t="s">
        <v>5426</v>
      </c>
      <c r="U6217" s="160" t="s">
        <v>205</v>
      </c>
      <c r="V6217" s="160" t="s">
        <v>211</v>
      </c>
      <c r="W6217" s="159"/>
      <c r="X6217" s="159"/>
    </row>
    <row r="6218" spans="1:24" ht="81">
      <c r="A6218" s="155">
        <f>A6217+1</f>
        <v>6216</v>
      </c>
      <c r="B6218" s="160" t="s">
        <v>6693</v>
      </c>
      <c r="C6218" s="159">
        <v>2023</v>
      </c>
      <c r="D6218" s="160" t="s">
        <v>208</v>
      </c>
      <c r="E6218" s="160" t="s">
        <v>1013</v>
      </c>
      <c r="F6218" s="268" t="s">
        <v>6805</v>
      </c>
      <c r="G6218" s="160" t="s">
        <v>426</v>
      </c>
      <c r="H6218" s="161" t="s">
        <v>83</v>
      </c>
      <c r="I6218" s="160" t="s">
        <v>208</v>
      </c>
      <c r="J6218" s="160" t="s">
        <v>209</v>
      </c>
      <c r="K6218" s="240" t="s">
        <v>34</v>
      </c>
      <c r="L6218" s="241" t="s">
        <v>34</v>
      </c>
      <c r="M6218" s="241" t="s">
        <v>34</v>
      </c>
      <c r="N6218" s="241" t="s">
        <v>34</v>
      </c>
      <c r="O6218" s="241" t="s">
        <v>48</v>
      </c>
      <c r="P6218" s="241" t="s">
        <v>34</v>
      </c>
      <c r="Q6218" s="159" t="s">
        <v>34</v>
      </c>
      <c r="R6218" s="100" t="s">
        <v>34</v>
      </c>
      <c r="S6218" s="163">
        <v>1</v>
      </c>
      <c r="T6218" s="103" t="s">
        <v>5426</v>
      </c>
      <c r="U6218" s="160" t="s">
        <v>205</v>
      </c>
      <c r="V6218" s="160" t="s">
        <v>211</v>
      </c>
      <c r="W6218" s="159"/>
      <c r="X6218" s="159"/>
    </row>
    <row r="6219" spans="1:24" ht="30.75">
      <c r="A6219" s="155">
        <f>A6218+1</f>
        <v>6217</v>
      </c>
      <c r="B6219" s="160" t="s">
        <v>6693</v>
      </c>
      <c r="C6219" s="159">
        <v>2023</v>
      </c>
      <c r="D6219" s="160" t="s">
        <v>208</v>
      </c>
      <c r="E6219" s="160" t="s">
        <v>6513</v>
      </c>
      <c r="F6219" s="268" t="s">
        <v>6806</v>
      </c>
      <c r="G6219" s="160" t="s">
        <v>31</v>
      </c>
      <c r="H6219" s="161" t="s">
        <v>42</v>
      </c>
      <c r="I6219" s="160" t="s">
        <v>208</v>
      </c>
      <c r="J6219" s="160" t="s">
        <v>212</v>
      </c>
      <c r="K6219" s="240" t="s">
        <v>34</v>
      </c>
      <c r="L6219" s="241" t="s">
        <v>34</v>
      </c>
      <c r="M6219" s="241" t="s">
        <v>48</v>
      </c>
      <c r="N6219" s="241" t="s">
        <v>34</v>
      </c>
      <c r="O6219" s="241" t="s">
        <v>34</v>
      </c>
      <c r="P6219" s="241" t="s">
        <v>34</v>
      </c>
      <c r="Q6219" s="159" t="s">
        <v>34</v>
      </c>
      <c r="R6219" s="100" t="s">
        <v>34</v>
      </c>
      <c r="S6219" s="163">
        <v>1</v>
      </c>
      <c r="T6219" s="103" t="s">
        <v>5426</v>
      </c>
      <c r="U6219" s="160" t="s">
        <v>205</v>
      </c>
      <c r="V6219" s="160" t="s">
        <v>211</v>
      </c>
      <c r="W6219" s="159"/>
      <c r="X6219" s="159"/>
    </row>
    <row r="6220" spans="1:24" ht="30.75">
      <c r="A6220" s="155">
        <f>A6219+1</f>
        <v>6218</v>
      </c>
      <c r="B6220" s="160" t="s">
        <v>6693</v>
      </c>
      <c r="C6220" s="159">
        <v>2023</v>
      </c>
      <c r="D6220" s="160" t="s">
        <v>208</v>
      </c>
      <c r="E6220" s="160" t="s">
        <v>6513</v>
      </c>
      <c r="F6220" s="268" t="s">
        <v>6807</v>
      </c>
      <c r="G6220" s="160" t="s">
        <v>31</v>
      </c>
      <c r="H6220" s="161" t="s">
        <v>39</v>
      </c>
      <c r="I6220" s="160" t="s">
        <v>208</v>
      </c>
      <c r="J6220" s="160" t="s">
        <v>212</v>
      </c>
      <c r="K6220" s="240" t="s">
        <v>34</v>
      </c>
      <c r="L6220" s="241" t="s">
        <v>34</v>
      </c>
      <c r="M6220" s="241" t="s">
        <v>34</v>
      </c>
      <c r="N6220" s="241" t="s">
        <v>34</v>
      </c>
      <c r="O6220" s="241" t="s">
        <v>34</v>
      </c>
      <c r="P6220" s="241" t="s">
        <v>34</v>
      </c>
      <c r="Q6220" s="159" t="s">
        <v>34</v>
      </c>
      <c r="R6220" s="100" t="s">
        <v>48</v>
      </c>
      <c r="S6220" s="163">
        <v>1</v>
      </c>
      <c r="T6220" s="103" t="s">
        <v>5426</v>
      </c>
      <c r="U6220" s="160" t="s">
        <v>205</v>
      </c>
      <c r="V6220" s="160" t="s">
        <v>211</v>
      </c>
      <c r="W6220" s="159"/>
      <c r="X6220" s="159"/>
    </row>
    <row r="6221" spans="1:24" ht="30.75">
      <c r="A6221" s="155">
        <f>A6220+1</f>
        <v>6219</v>
      </c>
      <c r="B6221" s="160" t="s">
        <v>6693</v>
      </c>
      <c r="C6221" s="159">
        <v>2023</v>
      </c>
      <c r="D6221" s="160" t="s">
        <v>208</v>
      </c>
      <c r="E6221" s="160" t="s">
        <v>6513</v>
      </c>
      <c r="F6221" s="268" t="s">
        <v>6808</v>
      </c>
      <c r="G6221" s="160" t="s">
        <v>31</v>
      </c>
      <c r="H6221" s="161" t="s">
        <v>39</v>
      </c>
      <c r="I6221" s="160" t="s">
        <v>208</v>
      </c>
      <c r="J6221" s="160" t="s">
        <v>212</v>
      </c>
      <c r="K6221" s="240" t="s">
        <v>34</v>
      </c>
      <c r="L6221" s="241" t="s">
        <v>34</v>
      </c>
      <c r="M6221" s="241" t="s">
        <v>34</v>
      </c>
      <c r="N6221" s="241" t="s">
        <v>34</v>
      </c>
      <c r="O6221" s="241" t="s">
        <v>34</v>
      </c>
      <c r="P6221" s="241" t="s">
        <v>34</v>
      </c>
      <c r="Q6221" s="159" t="s">
        <v>34</v>
      </c>
      <c r="R6221" s="100" t="s">
        <v>34</v>
      </c>
      <c r="S6221" s="163">
        <v>1</v>
      </c>
      <c r="T6221" s="103" t="s">
        <v>5426</v>
      </c>
      <c r="U6221" s="160" t="s">
        <v>205</v>
      </c>
      <c r="V6221" s="160" t="s">
        <v>211</v>
      </c>
      <c r="W6221" s="159"/>
      <c r="X6221" s="159"/>
    </row>
    <row r="6222" spans="1:24" ht="30.75">
      <c r="A6222" s="155">
        <f>A6221+1</f>
        <v>6220</v>
      </c>
      <c r="B6222" s="160" t="s">
        <v>6693</v>
      </c>
      <c r="C6222" s="159">
        <v>2023</v>
      </c>
      <c r="D6222" s="160" t="s">
        <v>208</v>
      </c>
      <c r="E6222" s="160" t="s">
        <v>6513</v>
      </c>
      <c r="F6222" s="268" t="s">
        <v>6809</v>
      </c>
      <c r="G6222" s="160" t="s">
        <v>31</v>
      </c>
      <c r="H6222" s="161" t="s">
        <v>39</v>
      </c>
      <c r="I6222" s="160" t="s">
        <v>208</v>
      </c>
      <c r="J6222" s="160" t="s">
        <v>212</v>
      </c>
      <c r="K6222" s="240" t="s">
        <v>48</v>
      </c>
      <c r="L6222" s="241" t="s">
        <v>34</v>
      </c>
      <c r="M6222" s="241" t="s">
        <v>34</v>
      </c>
      <c r="N6222" s="241" t="s">
        <v>34</v>
      </c>
      <c r="O6222" s="241" t="s">
        <v>34</v>
      </c>
      <c r="P6222" s="241" t="s">
        <v>34</v>
      </c>
      <c r="Q6222" s="159" t="s">
        <v>34</v>
      </c>
      <c r="R6222" s="100" t="s">
        <v>34</v>
      </c>
      <c r="S6222" s="163">
        <v>1</v>
      </c>
      <c r="T6222" s="103" t="s">
        <v>5426</v>
      </c>
      <c r="U6222" s="160" t="s">
        <v>205</v>
      </c>
      <c r="V6222" s="160" t="s">
        <v>211</v>
      </c>
      <c r="W6222" s="159"/>
      <c r="X6222" s="159"/>
    </row>
    <row r="6223" spans="1:24" ht="81">
      <c r="A6223" s="155">
        <f>A6222+1</f>
        <v>6221</v>
      </c>
      <c r="B6223" s="160" t="s">
        <v>6693</v>
      </c>
      <c r="C6223" s="159">
        <v>2023</v>
      </c>
      <c r="D6223" s="160" t="s">
        <v>208</v>
      </c>
      <c r="E6223" s="160" t="s">
        <v>749</v>
      </c>
      <c r="F6223" s="268" t="s">
        <v>6810</v>
      </c>
      <c r="G6223" s="160" t="s">
        <v>426</v>
      </c>
      <c r="H6223" s="161" t="s">
        <v>83</v>
      </c>
      <c r="I6223" s="160" t="s">
        <v>208</v>
      </c>
      <c r="J6223" s="157" t="s">
        <v>751</v>
      </c>
      <c r="K6223" s="238" t="s">
        <v>34</v>
      </c>
      <c r="L6223" s="239" t="s">
        <v>34</v>
      </c>
      <c r="M6223" s="239" t="s">
        <v>34</v>
      </c>
      <c r="N6223" s="239" t="s">
        <v>34</v>
      </c>
      <c r="O6223" s="239" t="s">
        <v>34</v>
      </c>
      <c r="P6223" s="239" t="s">
        <v>34</v>
      </c>
      <c r="Q6223" s="159" t="s">
        <v>34</v>
      </c>
      <c r="R6223" s="100" t="s">
        <v>34</v>
      </c>
      <c r="S6223" s="163">
        <v>1</v>
      </c>
      <c r="T6223" s="103" t="s">
        <v>5426</v>
      </c>
      <c r="U6223" s="160" t="s">
        <v>205</v>
      </c>
      <c r="V6223" s="160" t="s">
        <v>1540</v>
      </c>
      <c r="W6223" s="159"/>
      <c r="X6223" s="159"/>
    </row>
    <row r="6224" spans="1:24" ht="41.25">
      <c r="A6224" s="155">
        <f>A6223+1</f>
        <v>6222</v>
      </c>
      <c r="B6224" s="160" t="s">
        <v>6693</v>
      </c>
      <c r="C6224" s="159">
        <v>2023</v>
      </c>
      <c r="D6224" s="160" t="s">
        <v>208</v>
      </c>
      <c r="E6224" s="160" t="s">
        <v>512</v>
      </c>
      <c r="F6224" s="268" t="s">
        <v>6811</v>
      </c>
      <c r="G6224" s="160" t="s">
        <v>31</v>
      </c>
      <c r="H6224" s="161" t="s">
        <v>39</v>
      </c>
      <c r="I6224" s="160" t="s">
        <v>208</v>
      </c>
      <c r="J6224" s="160" t="s">
        <v>514</v>
      </c>
      <c r="K6224" s="240" t="s">
        <v>34</v>
      </c>
      <c r="L6224" s="241" t="s">
        <v>48</v>
      </c>
      <c r="M6224" s="241" t="s">
        <v>48</v>
      </c>
      <c r="N6224" s="241" t="s">
        <v>34</v>
      </c>
      <c r="O6224" s="241" t="s">
        <v>34</v>
      </c>
      <c r="P6224" s="241" t="s">
        <v>34</v>
      </c>
      <c r="Q6224" s="159" t="s">
        <v>34</v>
      </c>
      <c r="R6224" s="100" t="s">
        <v>34</v>
      </c>
      <c r="S6224" s="163">
        <v>1</v>
      </c>
      <c r="T6224" s="103" t="s">
        <v>5426</v>
      </c>
      <c r="U6224" s="160" t="s">
        <v>205</v>
      </c>
      <c r="V6224" s="160" t="s">
        <v>512</v>
      </c>
      <c r="W6224" s="159"/>
      <c r="X6224" s="159"/>
    </row>
    <row r="6225" spans="1:24" ht="81">
      <c r="A6225" s="155">
        <f>A6224+1</f>
        <v>6223</v>
      </c>
      <c r="B6225" s="160" t="s">
        <v>6693</v>
      </c>
      <c r="C6225" s="159">
        <v>2023</v>
      </c>
      <c r="D6225" s="160" t="s">
        <v>208</v>
      </c>
      <c r="E6225" s="160" t="s">
        <v>512</v>
      </c>
      <c r="F6225" s="268" t="s">
        <v>6812</v>
      </c>
      <c r="G6225" s="160" t="s">
        <v>426</v>
      </c>
      <c r="H6225" s="161" t="s">
        <v>83</v>
      </c>
      <c r="I6225" s="160" t="s">
        <v>208</v>
      </c>
      <c r="J6225" s="160" t="s">
        <v>514</v>
      </c>
      <c r="K6225" s="240" t="s">
        <v>48</v>
      </c>
      <c r="L6225" s="241" t="s">
        <v>34</v>
      </c>
      <c r="M6225" s="241" t="s">
        <v>48</v>
      </c>
      <c r="N6225" s="241" t="s">
        <v>34</v>
      </c>
      <c r="O6225" s="241" t="s">
        <v>48</v>
      </c>
      <c r="P6225" s="241" t="s">
        <v>34</v>
      </c>
      <c r="Q6225" s="159" t="s">
        <v>34</v>
      </c>
      <c r="R6225" s="100" t="s">
        <v>34</v>
      </c>
      <c r="S6225" s="163">
        <v>1</v>
      </c>
      <c r="T6225" s="103" t="s">
        <v>5426</v>
      </c>
      <c r="U6225" s="160" t="s">
        <v>205</v>
      </c>
      <c r="V6225" s="160" t="s">
        <v>512</v>
      </c>
      <c r="W6225" s="159"/>
      <c r="X6225" s="159"/>
    </row>
    <row r="6226" spans="1:24" ht="41.25">
      <c r="A6226" s="155">
        <f>A6225+1</f>
        <v>6224</v>
      </c>
      <c r="B6226" s="160" t="s">
        <v>6693</v>
      </c>
      <c r="C6226" s="159">
        <v>2023</v>
      </c>
      <c r="D6226" s="160" t="s">
        <v>208</v>
      </c>
      <c r="E6226" s="160" t="s">
        <v>512</v>
      </c>
      <c r="F6226" s="268" t="s">
        <v>6813</v>
      </c>
      <c r="G6226" s="160" t="s">
        <v>31</v>
      </c>
      <c r="H6226" s="161" t="s">
        <v>39</v>
      </c>
      <c r="I6226" s="160" t="s">
        <v>208</v>
      </c>
      <c r="J6226" s="160" t="s">
        <v>514</v>
      </c>
      <c r="K6226" s="240" t="s">
        <v>34</v>
      </c>
      <c r="L6226" s="241" t="s">
        <v>34</v>
      </c>
      <c r="M6226" s="241" t="s">
        <v>34</v>
      </c>
      <c r="N6226" s="241" t="s">
        <v>34</v>
      </c>
      <c r="O6226" s="241" t="s">
        <v>34</v>
      </c>
      <c r="P6226" s="241" t="s">
        <v>34</v>
      </c>
      <c r="Q6226" s="159" t="s">
        <v>34</v>
      </c>
      <c r="R6226" s="100" t="s">
        <v>34</v>
      </c>
      <c r="S6226" s="163">
        <v>1</v>
      </c>
      <c r="T6226" s="103" t="s">
        <v>5426</v>
      </c>
      <c r="U6226" s="160" t="s">
        <v>205</v>
      </c>
      <c r="V6226" s="160" t="s">
        <v>512</v>
      </c>
      <c r="W6226" s="159"/>
      <c r="X6226" s="159"/>
    </row>
    <row r="6227" spans="1:24" ht="30.75">
      <c r="A6227" s="155">
        <f>A6226+1</f>
        <v>6225</v>
      </c>
      <c r="B6227" s="160" t="s">
        <v>6693</v>
      </c>
      <c r="C6227" s="159">
        <v>2023</v>
      </c>
      <c r="D6227" s="160" t="s">
        <v>219</v>
      </c>
      <c r="E6227" s="160" t="s">
        <v>220</v>
      </c>
      <c r="F6227" s="268" t="s">
        <v>6814</v>
      </c>
      <c r="G6227" s="160" t="s">
        <v>31</v>
      </c>
      <c r="H6227" s="161" t="s">
        <v>39</v>
      </c>
      <c r="I6227" s="160" t="s">
        <v>222</v>
      </c>
      <c r="J6227" s="160" t="s">
        <v>17</v>
      </c>
      <c r="K6227" s="240" t="s">
        <v>34</v>
      </c>
      <c r="L6227" s="241" t="s">
        <v>34</v>
      </c>
      <c r="M6227" s="241" t="s">
        <v>34</v>
      </c>
      <c r="N6227" s="241" t="s">
        <v>34</v>
      </c>
      <c r="O6227" s="241" t="s">
        <v>48</v>
      </c>
      <c r="P6227" s="241" t="s">
        <v>34</v>
      </c>
      <c r="Q6227" s="159" t="s">
        <v>34</v>
      </c>
      <c r="R6227" s="100" t="s">
        <v>34</v>
      </c>
      <c r="S6227" s="163">
        <v>1</v>
      </c>
      <c r="T6227" s="103" t="s">
        <v>223</v>
      </c>
      <c r="U6227" s="160" t="s">
        <v>219</v>
      </c>
      <c r="V6227" s="160" t="s">
        <v>220</v>
      </c>
      <c r="W6227" s="159"/>
      <c r="X6227" s="159"/>
    </row>
    <row r="6228" spans="1:24" ht="30.75">
      <c r="A6228" s="155">
        <f>A6227+1</f>
        <v>6226</v>
      </c>
      <c r="B6228" s="160" t="s">
        <v>6693</v>
      </c>
      <c r="C6228" s="159">
        <v>2023</v>
      </c>
      <c r="D6228" s="160" t="s">
        <v>219</v>
      </c>
      <c r="E6228" s="160" t="s">
        <v>220</v>
      </c>
      <c r="F6228" s="268" t="s">
        <v>6815</v>
      </c>
      <c r="G6228" s="160" t="s">
        <v>31</v>
      </c>
      <c r="H6228" s="161" t="s">
        <v>39</v>
      </c>
      <c r="I6228" s="160" t="s">
        <v>222</v>
      </c>
      <c r="J6228" s="160" t="s">
        <v>17</v>
      </c>
      <c r="K6228" s="240" t="s">
        <v>34</v>
      </c>
      <c r="L6228" s="241" t="s">
        <v>34</v>
      </c>
      <c r="M6228" s="241" t="s">
        <v>34</v>
      </c>
      <c r="N6228" s="241" t="s">
        <v>34</v>
      </c>
      <c r="O6228" s="241" t="s">
        <v>48</v>
      </c>
      <c r="P6228" s="241" t="s">
        <v>34</v>
      </c>
      <c r="Q6228" s="159" t="s">
        <v>34</v>
      </c>
      <c r="R6228" s="100" t="s">
        <v>34</v>
      </c>
      <c r="S6228" s="163">
        <v>1</v>
      </c>
      <c r="T6228" s="103" t="s">
        <v>223</v>
      </c>
      <c r="U6228" s="160" t="s">
        <v>219</v>
      </c>
      <c r="V6228" s="160" t="s">
        <v>220</v>
      </c>
      <c r="W6228" s="159"/>
      <c r="X6228" s="159"/>
    </row>
    <row r="6229" spans="1:24" ht="30.75">
      <c r="A6229" s="155">
        <f>A6228+1</f>
        <v>6227</v>
      </c>
      <c r="B6229" s="160" t="s">
        <v>6693</v>
      </c>
      <c r="C6229" s="159">
        <v>2023</v>
      </c>
      <c r="D6229" s="160" t="s">
        <v>219</v>
      </c>
      <c r="E6229" s="160" t="s">
        <v>220</v>
      </c>
      <c r="F6229" s="268" t="s">
        <v>6816</v>
      </c>
      <c r="G6229" s="160" t="s">
        <v>31</v>
      </c>
      <c r="H6229" s="161" t="s">
        <v>39</v>
      </c>
      <c r="I6229" s="160" t="s">
        <v>222</v>
      </c>
      <c r="J6229" s="160" t="s">
        <v>17</v>
      </c>
      <c r="K6229" s="240" t="s">
        <v>34</v>
      </c>
      <c r="L6229" s="241" t="s">
        <v>34</v>
      </c>
      <c r="M6229" s="241" t="s">
        <v>34</v>
      </c>
      <c r="N6229" s="241" t="s">
        <v>34</v>
      </c>
      <c r="O6229" s="241" t="s">
        <v>48</v>
      </c>
      <c r="P6229" s="241" t="s">
        <v>34</v>
      </c>
      <c r="Q6229" s="159" t="s">
        <v>34</v>
      </c>
      <c r="R6229" s="100" t="s">
        <v>34</v>
      </c>
      <c r="S6229" s="163">
        <v>1</v>
      </c>
      <c r="T6229" s="103" t="s">
        <v>223</v>
      </c>
      <c r="U6229" s="160" t="s">
        <v>219</v>
      </c>
      <c r="V6229" s="160" t="s">
        <v>220</v>
      </c>
      <c r="W6229" s="159"/>
      <c r="X6229" s="159"/>
    </row>
    <row r="6230" spans="1:24" ht="81">
      <c r="A6230" s="155">
        <f>A6229+1</f>
        <v>6228</v>
      </c>
      <c r="B6230" s="160" t="s">
        <v>6693</v>
      </c>
      <c r="C6230" s="159">
        <v>2023</v>
      </c>
      <c r="D6230" s="160" t="s">
        <v>219</v>
      </c>
      <c r="E6230" s="160" t="s">
        <v>220</v>
      </c>
      <c r="F6230" s="268" t="s">
        <v>6817</v>
      </c>
      <c r="G6230" s="160" t="s">
        <v>426</v>
      </c>
      <c r="H6230" s="161" t="s">
        <v>83</v>
      </c>
      <c r="I6230" s="160" t="s">
        <v>222</v>
      </c>
      <c r="J6230" s="160" t="s">
        <v>17</v>
      </c>
      <c r="K6230" s="240" t="s">
        <v>34</v>
      </c>
      <c r="L6230" s="241" t="s">
        <v>34</v>
      </c>
      <c r="M6230" s="241" t="s">
        <v>48</v>
      </c>
      <c r="N6230" s="241" t="s">
        <v>34</v>
      </c>
      <c r="O6230" s="241" t="s">
        <v>48</v>
      </c>
      <c r="P6230" s="241" t="s">
        <v>34</v>
      </c>
      <c r="Q6230" s="159" t="s">
        <v>34</v>
      </c>
      <c r="R6230" s="100" t="s">
        <v>34</v>
      </c>
      <c r="S6230" s="163">
        <v>1</v>
      </c>
      <c r="T6230" s="103" t="s">
        <v>223</v>
      </c>
      <c r="U6230" s="160" t="s">
        <v>219</v>
      </c>
      <c r="V6230" s="160" t="s">
        <v>220</v>
      </c>
      <c r="W6230" s="159"/>
      <c r="X6230" s="159"/>
    </row>
    <row r="6231" spans="1:24" ht="30.75">
      <c r="A6231" s="155">
        <f>A6230+1</f>
        <v>6229</v>
      </c>
      <c r="B6231" s="160" t="s">
        <v>6693</v>
      </c>
      <c r="C6231" s="159">
        <v>2023</v>
      </c>
      <c r="D6231" s="160" t="s">
        <v>219</v>
      </c>
      <c r="E6231" s="160" t="s">
        <v>220</v>
      </c>
      <c r="F6231" s="268" t="s">
        <v>6818</v>
      </c>
      <c r="G6231" s="160" t="s">
        <v>31</v>
      </c>
      <c r="H6231" s="161" t="s">
        <v>29</v>
      </c>
      <c r="I6231" s="160" t="s">
        <v>222</v>
      </c>
      <c r="J6231" s="160" t="s">
        <v>17</v>
      </c>
      <c r="K6231" s="240" t="s">
        <v>34</v>
      </c>
      <c r="L6231" s="241" t="s">
        <v>34</v>
      </c>
      <c r="M6231" s="241" t="s">
        <v>34</v>
      </c>
      <c r="N6231" s="241" t="s">
        <v>34</v>
      </c>
      <c r="O6231" s="241" t="s">
        <v>48</v>
      </c>
      <c r="P6231" s="241" t="s">
        <v>34</v>
      </c>
      <c r="Q6231" s="159" t="s">
        <v>34</v>
      </c>
      <c r="R6231" s="100" t="s">
        <v>34</v>
      </c>
      <c r="S6231" s="163">
        <v>1</v>
      </c>
      <c r="T6231" s="103" t="s">
        <v>223</v>
      </c>
      <c r="U6231" s="160" t="s">
        <v>219</v>
      </c>
      <c r="V6231" s="160" t="s">
        <v>220</v>
      </c>
      <c r="W6231" s="159"/>
      <c r="X6231" s="159"/>
    </row>
    <row r="6232" spans="1:24" ht="30.75">
      <c r="A6232" s="155">
        <f>A6231+1</f>
        <v>6230</v>
      </c>
      <c r="B6232" s="160" t="s">
        <v>6693</v>
      </c>
      <c r="C6232" s="159">
        <v>2023</v>
      </c>
      <c r="D6232" s="160" t="s">
        <v>219</v>
      </c>
      <c r="E6232" s="160" t="s">
        <v>220</v>
      </c>
      <c r="F6232" s="268" t="s">
        <v>6819</v>
      </c>
      <c r="G6232" s="160" t="s">
        <v>31</v>
      </c>
      <c r="H6232" s="161" t="s">
        <v>39</v>
      </c>
      <c r="I6232" s="160" t="s">
        <v>222</v>
      </c>
      <c r="J6232" s="160" t="s">
        <v>17</v>
      </c>
      <c r="K6232" s="240" t="s">
        <v>34</v>
      </c>
      <c r="L6232" s="241" t="s">
        <v>34</v>
      </c>
      <c r="M6232" s="241" t="s">
        <v>34</v>
      </c>
      <c r="N6232" s="241" t="s">
        <v>34</v>
      </c>
      <c r="O6232" s="241" t="s">
        <v>48</v>
      </c>
      <c r="P6232" s="241" t="s">
        <v>34</v>
      </c>
      <c r="Q6232" s="159" t="s">
        <v>34</v>
      </c>
      <c r="R6232" s="100" t="s">
        <v>34</v>
      </c>
      <c r="S6232" s="163">
        <v>1</v>
      </c>
      <c r="T6232" s="103" t="s">
        <v>223</v>
      </c>
      <c r="U6232" s="160" t="s">
        <v>219</v>
      </c>
      <c r="V6232" s="160" t="s">
        <v>220</v>
      </c>
      <c r="W6232" s="159"/>
      <c r="X6232" s="159"/>
    </row>
    <row r="6233" spans="1:24" ht="30.75">
      <c r="A6233" s="155">
        <f>A6232+1</f>
        <v>6231</v>
      </c>
      <c r="B6233" s="160" t="s">
        <v>6693</v>
      </c>
      <c r="C6233" s="159">
        <v>2023</v>
      </c>
      <c r="D6233" s="160" t="s">
        <v>219</v>
      </c>
      <c r="E6233" s="160" t="s">
        <v>220</v>
      </c>
      <c r="F6233" s="268" t="s">
        <v>6820</v>
      </c>
      <c r="G6233" s="160" t="s">
        <v>31</v>
      </c>
      <c r="H6233" s="161" t="s">
        <v>39</v>
      </c>
      <c r="I6233" s="160" t="s">
        <v>222</v>
      </c>
      <c r="J6233" s="160" t="s">
        <v>17</v>
      </c>
      <c r="K6233" s="240" t="s">
        <v>34</v>
      </c>
      <c r="L6233" s="241" t="s">
        <v>34</v>
      </c>
      <c r="M6233" s="241" t="s">
        <v>34</v>
      </c>
      <c r="N6233" s="241" t="s">
        <v>34</v>
      </c>
      <c r="O6233" s="241" t="s">
        <v>48</v>
      </c>
      <c r="P6233" s="241" t="s">
        <v>34</v>
      </c>
      <c r="Q6233" s="159" t="s">
        <v>34</v>
      </c>
      <c r="R6233" s="100" t="s">
        <v>34</v>
      </c>
      <c r="S6233" s="163">
        <v>1</v>
      </c>
      <c r="T6233" s="103" t="s">
        <v>223</v>
      </c>
      <c r="U6233" s="160" t="s">
        <v>219</v>
      </c>
      <c r="V6233" s="160" t="s">
        <v>220</v>
      </c>
      <c r="W6233" s="159"/>
      <c r="X6233" s="159"/>
    </row>
    <row r="6234" spans="1:24" ht="30.75">
      <c r="A6234" s="155">
        <f>A6233+1</f>
        <v>6232</v>
      </c>
      <c r="B6234" s="160" t="s">
        <v>6693</v>
      </c>
      <c r="C6234" s="159">
        <v>2023</v>
      </c>
      <c r="D6234" s="160" t="s">
        <v>219</v>
      </c>
      <c r="E6234" s="160" t="s">
        <v>220</v>
      </c>
      <c r="F6234" s="268" t="s">
        <v>6821</v>
      </c>
      <c r="G6234" s="160" t="s">
        <v>31</v>
      </c>
      <c r="H6234" s="161" t="s">
        <v>29</v>
      </c>
      <c r="I6234" s="160" t="s">
        <v>222</v>
      </c>
      <c r="J6234" s="160" t="s">
        <v>17</v>
      </c>
      <c r="K6234" s="240" t="s">
        <v>34</v>
      </c>
      <c r="L6234" s="241" t="s">
        <v>34</v>
      </c>
      <c r="M6234" s="241" t="s">
        <v>34</v>
      </c>
      <c r="N6234" s="241" t="s">
        <v>34</v>
      </c>
      <c r="O6234" s="241" t="s">
        <v>48</v>
      </c>
      <c r="P6234" s="241" t="s">
        <v>34</v>
      </c>
      <c r="Q6234" s="159" t="s">
        <v>34</v>
      </c>
      <c r="R6234" s="100" t="s">
        <v>34</v>
      </c>
      <c r="S6234" s="163">
        <v>1</v>
      </c>
      <c r="T6234" s="103" t="s">
        <v>223</v>
      </c>
      <c r="U6234" s="160" t="s">
        <v>219</v>
      </c>
      <c r="V6234" s="160" t="s">
        <v>4700</v>
      </c>
      <c r="W6234" s="159"/>
      <c r="X6234" s="159"/>
    </row>
    <row r="6235" spans="1:24" ht="41.25">
      <c r="A6235" s="155">
        <f>A6234+1</f>
        <v>6233</v>
      </c>
      <c r="B6235" s="160" t="s">
        <v>6693</v>
      </c>
      <c r="C6235" s="159">
        <v>2023</v>
      </c>
      <c r="D6235" s="160" t="s">
        <v>219</v>
      </c>
      <c r="E6235" s="160" t="s">
        <v>227</v>
      </c>
      <c r="F6235" s="268" t="s">
        <v>6822</v>
      </c>
      <c r="G6235" s="160" t="s">
        <v>31</v>
      </c>
      <c r="H6235" s="161" t="s">
        <v>39</v>
      </c>
      <c r="I6235" s="160" t="s">
        <v>32</v>
      </c>
      <c r="J6235" s="160" t="s">
        <v>33</v>
      </c>
      <c r="K6235" s="240" t="s">
        <v>34</v>
      </c>
      <c r="L6235" s="241" t="s">
        <v>34</v>
      </c>
      <c r="M6235" s="241" t="s">
        <v>34</v>
      </c>
      <c r="N6235" s="241" t="s">
        <v>34</v>
      </c>
      <c r="O6235" s="241" t="s">
        <v>34</v>
      </c>
      <c r="P6235" s="241" t="s">
        <v>34</v>
      </c>
      <c r="Q6235" s="159" t="s">
        <v>34</v>
      </c>
      <c r="R6235" s="100" t="s">
        <v>34</v>
      </c>
      <c r="S6235" s="163">
        <v>1</v>
      </c>
      <c r="T6235" s="103" t="s">
        <v>223</v>
      </c>
      <c r="U6235" s="160" t="s">
        <v>219</v>
      </c>
      <c r="V6235" s="160" t="s">
        <v>6823</v>
      </c>
      <c r="W6235" s="159"/>
      <c r="X6235" s="159"/>
    </row>
    <row r="6236" spans="1:24" ht="41.25">
      <c r="A6236" s="155">
        <f>A6235+1</f>
        <v>6234</v>
      </c>
      <c r="B6236" s="160" t="s">
        <v>6693</v>
      </c>
      <c r="C6236" s="159">
        <v>2023</v>
      </c>
      <c r="D6236" s="160" t="s">
        <v>219</v>
      </c>
      <c r="E6236" s="160" t="s">
        <v>227</v>
      </c>
      <c r="F6236" s="268" t="s">
        <v>6824</v>
      </c>
      <c r="G6236" s="160" t="s">
        <v>31</v>
      </c>
      <c r="H6236" s="161" t="s">
        <v>29</v>
      </c>
      <c r="I6236" s="160" t="s">
        <v>32</v>
      </c>
      <c r="J6236" s="160" t="s">
        <v>33</v>
      </c>
      <c r="K6236" s="240" t="s">
        <v>34</v>
      </c>
      <c r="L6236" s="241" t="s">
        <v>34</v>
      </c>
      <c r="M6236" s="241" t="s">
        <v>34</v>
      </c>
      <c r="N6236" s="241" t="s">
        <v>34</v>
      </c>
      <c r="O6236" s="241" t="s">
        <v>34</v>
      </c>
      <c r="P6236" s="241" t="s">
        <v>34</v>
      </c>
      <c r="Q6236" s="159" t="s">
        <v>34</v>
      </c>
      <c r="R6236" s="100" t="s">
        <v>34</v>
      </c>
      <c r="S6236" s="163">
        <v>1</v>
      </c>
      <c r="T6236" s="103" t="s">
        <v>223</v>
      </c>
      <c r="U6236" s="160" t="s">
        <v>219</v>
      </c>
      <c r="V6236" s="160" t="s">
        <v>6823</v>
      </c>
      <c r="W6236" s="159"/>
      <c r="X6236" s="159"/>
    </row>
    <row r="6237" spans="1:24" ht="81">
      <c r="A6237" s="155">
        <f>A6236+1</f>
        <v>6235</v>
      </c>
      <c r="B6237" s="160" t="s">
        <v>6693</v>
      </c>
      <c r="C6237" s="159">
        <v>2023</v>
      </c>
      <c r="D6237" s="160" t="s">
        <v>219</v>
      </c>
      <c r="E6237" s="160" t="s">
        <v>243</v>
      </c>
      <c r="F6237" s="268" t="s">
        <v>6825</v>
      </c>
      <c r="G6237" s="160" t="s">
        <v>426</v>
      </c>
      <c r="H6237" s="161" t="s">
        <v>83</v>
      </c>
      <c r="I6237" s="160" t="s">
        <v>71</v>
      </c>
      <c r="J6237" s="160" t="s">
        <v>232</v>
      </c>
      <c r="K6237" s="240" t="s">
        <v>34</v>
      </c>
      <c r="L6237" s="241" t="s">
        <v>34</v>
      </c>
      <c r="M6237" s="241" t="s">
        <v>34</v>
      </c>
      <c r="N6237" s="241" t="s">
        <v>34</v>
      </c>
      <c r="O6237" s="241" t="s">
        <v>34</v>
      </c>
      <c r="P6237" s="241" t="s">
        <v>34</v>
      </c>
      <c r="Q6237" s="159" t="s">
        <v>34</v>
      </c>
      <c r="R6237" s="100" t="s">
        <v>34</v>
      </c>
      <c r="S6237" s="163">
        <v>1</v>
      </c>
      <c r="T6237" s="103" t="s">
        <v>223</v>
      </c>
      <c r="U6237" s="160" t="s">
        <v>219</v>
      </c>
      <c r="V6237" s="160" t="s">
        <v>2016</v>
      </c>
      <c r="W6237" s="159"/>
      <c r="X6237" s="159"/>
    </row>
    <row r="6238" spans="1:24" ht="81">
      <c r="A6238" s="155">
        <f>A6237+1</f>
        <v>6236</v>
      </c>
      <c r="B6238" s="160" t="s">
        <v>6693</v>
      </c>
      <c r="C6238" s="159">
        <v>2023</v>
      </c>
      <c r="D6238" s="160" t="s">
        <v>219</v>
      </c>
      <c r="E6238" s="160" t="s">
        <v>243</v>
      </c>
      <c r="F6238" s="268" t="s">
        <v>6826</v>
      </c>
      <c r="G6238" s="160" t="s">
        <v>426</v>
      </c>
      <c r="H6238" s="161" t="s">
        <v>83</v>
      </c>
      <c r="I6238" s="160" t="s">
        <v>71</v>
      </c>
      <c r="J6238" s="160" t="s">
        <v>232</v>
      </c>
      <c r="K6238" s="240" t="s">
        <v>34</v>
      </c>
      <c r="L6238" s="241" t="s">
        <v>34</v>
      </c>
      <c r="M6238" s="241" t="s">
        <v>34</v>
      </c>
      <c r="N6238" s="241" t="s">
        <v>34</v>
      </c>
      <c r="O6238" s="241" t="s">
        <v>34</v>
      </c>
      <c r="P6238" s="241" t="s">
        <v>34</v>
      </c>
      <c r="Q6238" s="159" t="s">
        <v>34</v>
      </c>
      <c r="R6238" s="100" t="s">
        <v>34</v>
      </c>
      <c r="S6238" s="163">
        <v>1</v>
      </c>
      <c r="T6238" s="103" t="s">
        <v>223</v>
      </c>
      <c r="U6238" s="160" t="s">
        <v>219</v>
      </c>
      <c r="V6238" s="160" t="s">
        <v>2016</v>
      </c>
      <c r="W6238" s="159"/>
      <c r="X6238" s="159"/>
    </row>
    <row r="6239" spans="1:24" ht="41.25">
      <c r="A6239" s="155">
        <f>A6238+1</f>
        <v>6237</v>
      </c>
      <c r="B6239" s="160" t="s">
        <v>6693</v>
      </c>
      <c r="C6239" s="159">
        <v>2023</v>
      </c>
      <c r="D6239" s="160" t="s">
        <v>219</v>
      </c>
      <c r="E6239" s="160" t="s">
        <v>243</v>
      </c>
      <c r="F6239" s="268" t="s">
        <v>6827</v>
      </c>
      <c r="G6239" s="160" t="s">
        <v>31</v>
      </c>
      <c r="H6239" s="161" t="s">
        <v>39</v>
      </c>
      <c r="I6239" s="160" t="s">
        <v>71</v>
      </c>
      <c r="J6239" s="160" t="s">
        <v>232</v>
      </c>
      <c r="K6239" s="240" t="s">
        <v>34</v>
      </c>
      <c r="L6239" s="241" t="s">
        <v>34</v>
      </c>
      <c r="M6239" s="241" t="s">
        <v>34</v>
      </c>
      <c r="N6239" s="241" t="s">
        <v>34</v>
      </c>
      <c r="O6239" s="241" t="s">
        <v>34</v>
      </c>
      <c r="P6239" s="241" t="s">
        <v>34</v>
      </c>
      <c r="Q6239" s="159" t="s">
        <v>34</v>
      </c>
      <c r="R6239" s="100" t="s">
        <v>34</v>
      </c>
      <c r="S6239" s="163">
        <v>1</v>
      </c>
      <c r="T6239" s="103" t="s">
        <v>223</v>
      </c>
      <c r="U6239" s="160" t="s">
        <v>219</v>
      </c>
      <c r="V6239" s="160" t="s">
        <v>2016</v>
      </c>
      <c r="W6239" s="159"/>
      <c r="X6239" s="159"/>
    </row>
    <row r="6240" spans="1:24" ht="41.25">
      <c r="A6240" s="155">
        <f>A6239+1</f>
        <v>6238</v>
      </c>
      <c r="B6240" s="160" t="s">
        <v>6693</v>
      </c>
      <c r="C6240" s="159">
        <v>2023</v>
      </c>
      <c r="D6240" s="160" t="s">
        <v>219</v>
      </c>
      <c r="E6240" s="160" t="s">
        <v>253</v>
      </c>
      <c r="F6240" s="268" t="s">
        <v>6828</v>
      </c>
      <c r="G6240" s="160" t="s">
        <v>31</v>
      </c>
      <c r="H6240" s="161" t="s">
        <v>39</v>
      </c>
      <c r="I6240" s="160" t="s">
        <v>71</v>
      </c>
      <c r="J6240" s="160" t="s">
        <v>253</v>
      </c>
      <c r="K6240" s="240" t="s">
        <v>34</v>
      </c>
      <c r="L6240" s="241" t="s">
        <v>34</v>
      </c>
      <c r="M6240" s="241" t="s">
        <v>34</v>
      </c>
      <c r="N6240" s="241" t="s">
        <v>34</v>
      </c>
      <c r="O6240" s="241" t="s">
        <v>34</v>
      </c>
      <c r="P6240" s="241" t="s">
        <v>34</v>
      </c>
      <c r="Q6240" s="159" t="s">
        <v>34</v>
      </c>
      <c r="R6240" s="100" t="s">
        <v>34</v>
      </c>
      <c r="S6240" s="163">
        <v>1</v>
      </c>
      <c r="T6240" s="103" t="s">
        <v>223</v>
      </c>
      <c r="U6240" s="160" t="s">
        <v>219</v>
      </c>
      <c r="V6240" s="160" t="s">
        <v>522</v>
      </c>
      <c r="W6240" s="159"/>
      <c r="X6240" s="159"/>
    </row>
    <row r="6241" spans="1:24" ht="41.25">
      <c r="A6241" s="155">
        <f>A6240+1</f>
        <v>6239</v>
      </c>
      <c r="B6241" s="160" t="s">
        <v>6693</v>
      </c>
      <c r="C6241" s="159">
        <v>2023</v>
      </c>
      <c r="D6241" s="160" t="s">
        <v>219</v>
      </c>
      <c r="E6241" s="160" t="s">
        <v>253</v>
      </c>
      <c r="F6241" s="268" t="s">
        <v>6829</v>
      </c>
      <c r="G6241" s="160" t="s">
        <v>31</v>
      </c>
      <c r="H6241" s="161" t="s">
        <v>39</v>
      </c>
      <c r="I6241" s="160" t="s">
        <v>71</v>
      </c>
      <c r="J6241" s="160" t="s">
        <v>253</v>
      </c>
      <c r="K6241" s="240" t="s">
        <v>34</v>
      </c>
      <c r="L6241" s="241" t="s">
        <v>34</v>
      </c>
      <c r="M6241" s="241" t="s">
        <v>34</v>
      </c>
      <c r="N6241" s="241" t="s">
        <v>34</v>
      </c>
      <c r="O6241" s="241" t="s">
        <v>34</v>
      </c>
      <c r="P6241" s="241" t="s">
        <v>34</v>
      </c>
      <c r="Q6241" s="159" t="s">
        <v>34</v>
      </c>
      <c r="R6241" s="100" t="s">
        <v>34</v>
      </c>
      <c r="S6241" s="163">
        <v>1</v>
      </c>
      <c r="T6241" s="103" t="s">
        <v>223</v>
      </c>
      <c r="U6241" s="160" t="s">
        <v>219</v>
      </c>
      <c r="V6241" s="160" t="s">
        <v>522</v>
      </c>
      <c r="W6241" s="159"/>
      <c r="X6241" s="159"/>
    </row>
    <row r="6242" spans="1:24" ht="41.25">
      <c r="A6242" s="155">
        <f>A6241+1</f>
        <v>6240</v>
      </c>
      <c r="B6242" s="160" t="s">
        <v>6693</v>
      </c>
      <c r="C6242" s="159">
        <v>2023</v>
      </c>
      <c r="D6242" s="160" t="s">
        <v>219</v>
      </c>
      <c r="E6242" s="160" t="s">
        <v>253</v>
      </c>
      <c r="F6242" s="268" t="s">
        <v>6830</v>
      </c>
      <c r="G6242" s="160" t="s">
        <v>31</v>
      </c>
      <c r="H6242" s="161" t="s">
        <v>39</v>
      </c>
      <c r="I6242" s="157" t="s">
        <v>71</v>
      </c>
      <c r="J6242" s="157" t="s">
        <v>253</v>
      </c>
      <c r="K6242" s="238" t="s">
        <v>34</v>
      </c>
      <c r="L6242" s="239" t="s">
        <v>34</v>
      </c>
      <c r="M6242" s="239" t="s">
        <v>34</v>
      </c>
      <c r="N6242" s="239" t="s">
        <v>34</v>
      </c>
      <c r="O6242" s="239" t="s">
        <v>34</v>
      </c>
      <c r="P6242" s="239" t="s">
        <v>34</v>
      </c>
      <c r="Q6242" s="159" t="s">
        <v>34</v>
      </c>
      <c r="R6242" s="100" t="s">
        <v>34</v>
      </c>
      <c r="S6242" s="163">
        <v>1</v>
      </c>
      <c r="T6242" s="103" t="s">
        <v>223</v>
      </c>
      <c r="U6242" s="160" t="s">
        <v>219</v>
      </c>
      <c r="V6242" s="160" t="s">
        <v>522</v>
      </c>
      <c r="W6242" s="159"/>
      <c r="X6242" s="159"/>
    </row>
    <row r="6243" spans="1:24" ht="81">
      <c r="A6243" s="155">
        <f>A6242+1</f>
        <v>6241</v>
      </c>
      <c r="B6243" s="160" t="s">
        <v>6693</v>
      </c>
      <c r="C6243" s="159">
        <v>2023</v>
      </c>
      <c r="D6243" s="160" t="s">
        <v>219</v>
      </c>
      <c r="E6243" s="160" t="s">
        <v>253</v>
      </c>
      <c r="F6243" s="268" t="s">
        <v>6831</v>
      </c>
      <c r="G6243" s="160" t="s">
        <v>426</v>
      </c>
      <c r="H6243" s="161" t="s">
        <v>83</v>
      </c>
      <c r="I6243" s="160" t="s">
        <v>71</v>
      </c>
      <c r="J6243" s="160" t="s">
        <v>253</v>
      </c>
      <c r="K6243" s="240" t="s">
        <v>34</v>
      </c>
      <c r="L6243" s="241" t="s">
        <v>34</v>
      </c>
      <c r="M6243" s="241" t="s">
        <v>34</v>
      </c>
      <c r="N6243" s="241" t="s">
        <v>34</v>
      </c>
      <c r="O6243" s="241" t="s">
        <v>34</v>
      </c>
      <c r="P6243" s="241" t="s">
        <v>34</v>
      </c>
      <c r="Q6243" s="159" t="s">
        <v>34</v>
      </c>
      <c r="R6243" s="100" t="s">
        <v>34</v>
      </c>
      <c r="S6243" s="163">
        <v>1</v>
      </c>
      <c r="T6243" s="103" t="s">
        <v>223</v>
      </c>
      <c r="U6243" s="160" t="s">
        <v>219</v>
      </c>
      <c r="V6243" s="160" t="s">
        <v>522</v>
      </c>
      <c r="W6243" s="159"/>
      <c r="X6243" s="159"/>
    </row>
    <row r="6244" spans="1:24" ht="41.25">
      <c r="A6244" s="155">
        <f>A6243+1</f>
        <v>6242</v>
      </c>
      <c r="B6244" s="160" t="s">
        <v>6693</v>
      </c>
      <c r="C6244" s="159">
        <v>2023</v>
      </c>
      <c r="D6244" s="160" t="s">
        <v>219</v>
      </c>
      <c r="E6244" s="160" t="s">
        <v>253</v>
      </c>
      <c r="F6244" s="268" t="s">
        <v>6832</v>
      </c>
      <c r="G6244" s="160" t="s">
        <v>31</v>
      </c>
      <c r="H6244" s="161" t="s">
        <v>39</v>
      </c>
      <c r="I6244" s="160" t="s">
        <v>71</v>
      </c>
      <c r="J6244" s="160" t="s">
        <v>253</v>
      </c>
      <c r="K6244" s="240" t="s">
        <v>34</v>
      </c>
      <c r="L6244" s="241" t="s">
        <v>34</v>
      </c>
      <c r="M6244" s="241" t="s">
        <v>34</v>
      </c>
      <c r="N6244" s="241" t="s">
        <v>34</v>
      </c>
      <c r="O6244" s="241" t="s">
        <v>34</v>
      </c>
      <c r="P6244" s="241" t="s">
        <v>34</v>
      </c>
      <c r="Q6244" s="159" t="s">
        <v>34</v>
      </c>
      <c r="R6244" s="100" t="s">
        <v>34</v>
      </c>
      <c r="S6244" s="163">
        <v>1</v>
      </c>
      <c r="T6244" s="103" t="s">
        <v>223</v>
      </c>
      <c r="U6244" s="160" t="s">
        <v>219</v>
      </c>
      <c r="V6244" s="160" t="s">
        <v>522</v>
      </c>
      <c r="W6244" s="159"/>
      <c r="X6244" s="159"/>
    </row>
    <row r="6245" spans="1:24" ht="41.25">
      <c r="A6245" s="155">
        <f>A6244+1</f>
        <v>6243</v>
      </c>
      <c r="B6245" s="160" t="s">
        <v>6693</v>
      </c>
      <c r="C6245" s="159">
        <v>2023</v>
      </c>
      <c r="D6245" s="160" t="s">
        <v>219</v>
      </c>
      <c r="E6245" s="160" t="s">
        <v>253</v>
      </c>
      <c r="F6245" s="268" t="s">
        <v>6833</v>
      </c>
      <c r="G6245" s="160" t="s">
        <v>31</v>
      </c>
      <c r="H6245" s="161" t="s">
        <v>39</v>
      </c>
      <c r="I6245" s="160" t="s">
        <v>71</v>
      </c>
      <c r="J6245" s="160" t="s">
        <v>253</v>
      </c>
      <c r="K6245" s="240" t="s">
        <v>34</v>
      </c>
      <c r="L6245" s="241" t="s">
        <v>34</v>
      </c>
      <c r="M6245" s="241" t="s">
        <v>34</v>
      </c>
      <c r="N6245" s="241" t="s">
        <v>34</v>
      </c>
      <c r="O6245" s="241" t="s">
        <v>34</v>
      </c>
      <c r="P6245" s="241" t="s">
        <v>34</v>
      </c>
      <c r="Q6245" s="159" t="s">
        <v>34</v>
      </c>
      <c r="R6245" s="100" t="s">
        <v>34</v>
      </c>
      <c r="S6245" s="163">
        <v>1</v>
      </c>
      <c r="T6245" s="103" t="s">
        <v>223</v>
      </c>
      <c r="U6245" s="160" t="s">
        <v>219</v>
      </c>
      <c r="V6245" s="160" t="s">
        <v>522</v>
      </c>
      <c r="W6245" s="159"/>
      <c r="X6245" s="159"/>
    </row>
    <row r="6246" spans="1:24" ht="41.25">
      <c r="A6246" s="155">
        <f>A6245+1</f>
        <v>6244</v>
      </c>
      <c r="B6246" s="160" t="s">
        <v>6693</v>
      </c>
      <c r="C6246" s="159">
        <v>2023</v>
      </c>
      <c r="D6246" s="160" t="s">
        <v>219</v>
      </c>
      <c r="E6246" s="160" t="s">
        <v>253</v>
      </c>
      <c r="F6246" s="268" t="s">
        <v>6834</v>
      </c>
      <c r="G6246" s="160" t="s">
        <v>31</v>
      </c>
      <c r="H6246" s="161" t="s">
        <v>39</v>
      </c>
      <c r="I6246" s="160" t="s">
        <v>71</v>
      </c>
      <c r="J6246" s="160" t="s">
        <v>253</v>
      </c>
      <c r="K6246" s="240" t="s">
        <v>34</v>
      </c>
      <c r="L6246" s="241" t="s">
        <v>34</v>
      </c>
      <c r="M6246" s="241" t="s">
        <v>34</v>
      </c>
      <c r="N6246" s="241" t="s">
        <v>34</v>
      </c>
      <c r="O6246" s="241" t="s">
        <v>34</v>
      </c>
      <c r="P6246" s="241" t="s">
        <v>34</v>
      </c>
      <c r="Q6246" s="159" t="s">
        <v>34</v>
      </c>
      <c r="R6246" s="100" t="s">
        <v>34</v>
      </c>
      <c r="S6246" s="163">
        <v>1</v>
      </c>
      <c r="T6246" s="103" t="s">
        <v>223</v>
      </c>
      <c r="U6246" s="160" t="s">
        <v>219</v>
      </c>
      <c r="V6246" s="160" t="s">
        <v>522</v>
      </c>
      <c r="W6246" s="159"/>
      <c r="X6246" s="159"/>
    </row>
    <row r="6247" spans="1:24" ht="41.25">
      <c r="A6247" s="155">
        <f>A6246+1</f>
        <v>6245</v>
      </c>
      <c r="B6247" s="160" t="s">
        <v>6693</v>
      </c>
      <c r="C6247" s="159">
        <v>2023</v>
      </c>
      <c r="D6247" s="160" t="s">
        <v>219</v>
      </c>
      <c r="E6247" s="160" t="s">
        <v>253</v>
      </c>
      <c r="F6247" s="268" t="s">
        <v>6835</v>
      </c>
      <c r="G6247" s="160" t="s">
        <v>31</v>
      </c>
      <c r="H6247" s="161" t="s">
        <v>39</v>
      </c>
      <c r="I6247" s="160" t="s">
        <v>71</v>
      </c>
      <c r="J6247" s="160" t="s">
        <v>253</v>
      </c>
      <c r="K6247" s="240" t="s">
        <v>34</v>
      </c>
      <c r="L6247" s="241" t="s">
        <v>34</v>
      </c>
      <c r="M6247" s="241" t="s">
        <v>34</v>
      </c>
      <c r="N6247" s="241" t="s">
        <v>34</v>
      </c>
      <c r="O6247" s="241" t="s">
        <v>34</v>
      </c>
      <c r="P6247" s="241" t="s">
        <v>34</v>
      </c>
      <c r="Q6247" s="159" t="s">
        <v>34</v>
      </c>
      <c r="R6247" s="100" t="s">
        <v>34</v>
      </c>
      <c r="S6247" s="163">
        <v>1</v>
      </c>
      <c r="T6247" s="103" t="s">
        <v>223</v>
      </c>
      <c r="U6247" s="160" t="s">
        <v>219</v>
      </c>
      <c r="V6247" s="160" t="s">
        <v>522</v>
      </c>
      <c r="W6247" s="159"/>
      <c r="X6247" s="159"/>
    </row>
    <row r="6248" spans="1:24" ht="81">
      <c r="A6248" s="155">
        <f>A6247+1</f>
        <v>6246</v>
      </c>
      <c r="B6248" s="160" t="s">
        <v>6693</v>
      </c>
      <c r="C6248" s="159">
        <v>2023</v>
      </c>
      <c r="D6248" s="160" t="s">
        <v>219</v>
      </c>
      <c r="E6248" s="160" t="s">
        <v>253</v>
      </c>
      <c r="F6248" s="268" t="s">
        <v>6836</v>
      </c>
      <c r="G6248" s="160" t="s">
        <v>426</v>
      </c>
      <c r="H6248" s="161" t="s">
        <v>83</v>
      </c>
      <c r="I6248" s="160" t="s">
        <v>71</v>
      </c>
      <c r="J6248" s="160" t="s">
        <v>253</v>
      </c>
      <c r="K6248" s="240" t="s">
        <v>34</v>
      </c>
      <c r="L6248" s="241" t="s">
        <v>34</v>
      </c>
      <c r="M6248" s="241" t="s">
        <v>34</v>
      </c>
      <c r="N6248" s="241" t="s">
        <v>34</v>
      </c>
      <c r="O6248" s="241" t="s">
        <v>34</v>
      </c>
      <c r="P6248" s="241" t="s">
        <v>34</v>
      </c>
      <c r="Q6248" s="159" t="s">
        <v>34</v>
      </c>
      <c r="R6248" s="100" t="s">
        <v>34</v>
      </c>
      <c r="S6248" s="163">
        <v>1</v>
      </c>
      <c r="T6248" s="103" t="s">
        <v>223</v>
      </c>
      <c r="U6248" s="160" t="s">
        <v>219</v>
      </c>
      <c r="V6248" s="160" t="s">
        <v>522</v>
      </c>
      <c r="W6248" s="159"/>
      <c r="X6248" s="159"/>
    </row>
    <row r="6249" spans="1:24" ht="41.25">
      <c r="A6249" s="155">
        <f>A6248+1</f>
        <v>6247</v>
      </c>
      <c r="B6249" s="160" t="s">
        <v>6693</v>
      </c>
      <c r="C6249" s="159">
        <v>2023</v>
      </c>
      <c r="D6249" s="160" t="s">
        <v>219</v>
      </c>
      <c r="E6249" s="160" t="s">
        <v>253</v>
      </c>
      <c r="F6249" s="268" t="s">
        <v>6837</v>
      </c>
      <c r="G6249" s="160" t="s">
        <v>31</v>
      </c>
      <c r="H6249" s="161" t="s">
        <v>39</v>
      </c>
      <c r="I6249" s="160" t="s">
        <v>71</v>
      </c>
      <c r="J6249" s="160" t="s">
        <v>253</v>
      </c>
      <c r="K6249" s="240" t="s">
        <v>34</v>
      </c>
      <c r="L6249" s="241" t="s">
        <v>34</v>
      </c>
      <c r="M6249" s="241" t="s">
        <v>34</v>
      </c>
      <c r="N6249" s="241" t="s">
        <v>34</v>
      </c>
      <c r="O6249" s="241" t="s">
        <v>34</v>
      </c>
      <c r="P6249" s="241" t="s">
        <v>34</v>
      </c>
      <c r="Q6249" s="159" t="s">
        <v>34</v>
      </c>
      <c r="R6249" s="100" t="s">
        <v>34</v>
      </c>
      <c r="S6249" s="163">
        <v>1</v>
      </c>
      <c r="T6249" s="103" t="s">
        <v>223</v>
      </c>
      <c r="U6249" s="160" t="s">
        <v>219</v>
      </c>
      <c r="V6249" s="160" t="s">
        <v>522</v>
      </c>
      <c r="W6249" s="159"/>
      <c r="X6249" s="159"/>
    </row>
    <row r="6250" spans="1:24" ht="81">
      <c r="A6250" s="155">
        <f>A6249+1</f>
        <v>6248</v>
      </c>
      <c r="B6250" s="160" t="s">
        <v>6693</v>
      </c>
      <c r="C6250" s="159">
        <v>2023</v>
      </c>
      <c r="D6250" s="160" t="s">
        <v>219</v>
      </c>
      <c r="E6250" s="160" t="s">
        <v>527</v>
      </c>
      <c r="F6250" s="268" t="s">
        <v>6838</v>
      </c>
      <c r="G6250" s="160" t="s">
        <v>31</v>
      </c>
      <c r="H6250" s="161" t="s">
        <v>29</v>
      </c>
      <c r="I6250" s="157" t="s">
        <v>222</v>
      </c>
      <c r="J6250" s="157" t="s">
        <v>17</v>
      </c>
      <c r="K6250" s="238" t="s">
        <v>34</v>
      </c>
      <c r="L6250" s="239" t="s">
        <v>34</v>
      </c>
      <c r="M6250" s="239" t="s">
        <v>34</v>
      </c>
      <c r="N6250" s="239" t="s">
        <v>34</v>
      </c>
      <c r="O6250" s="239" t="s">
        <v>48</v>
      </c>
      <c r="P6250" s="239" t="s">
        <v>34</v>
      </c>
      <c r="Q6250" s="159" t="s">
        <v>34</v>
      </c>
      <c r="R6250" s="100" t="s">
        <v>34</v>
      </c>
      <c r="S6250" s="163">
        <v>1</v>
      </c>
      <c r="T6250" s="103" t="s">
        <v>223</v>
      </c>
      <c r="U6250" s="160" t="s">
        <v>525</v>
      </c>
      <c r="V6250" s="160" t="s">
        <v>6839</v>
      </c>
      <c r="W6250" s="159"/>
      <c r="X6250" s="159"/>
    </row>
    <row r="6251" spans="1:24" ht="81">
      <c r="A6251" s="155">
        <f>A6250+1</f>
        <v>6249</v>
      </c>
      <c r="B6251" s="160" t="s">
        <v>6693</v>
      </c>
      <c r="C6251" s="159">
        <v>2023</v>
      </c>
      <c r="D6251" s="160" t="s">
        <v>219</v>
      </c>
      <c r="E6251" s="160" t="s">
        <v>527</v>
      </c>
      <c r="F6251" s="268" t="s">
        <v>6840</v>
      </c>
      <c r="G6251" s="160" t="s">
        <v>31</v>
      </c>
      <c r="H6251" s="161" t="s">
        <v>29</v>
      </c>
      <c r="I6251" s="157" t="s">
        <v>222</v>
      </c>
      <c r="J6251" s="157" t="s">
        <v>17</v>
      </c>
      <c r="K6251" s="238" t="s">
        <v>34</v>
      </c>
      <c r="L6251" s="239" t="s">
        <v>34</v>
      </c>
      <c r="M6251" s="239" t="s">
        <v>34</v>
      </c>
      <c r="N6251" s="239" t="s">
        <v>34</v>
      </c>
      <c r="O6251" s="239" t="s">
        <v>48</v>
      </c>
      <c r="P6251" s="239" t="s">
        <v>34</v>
      </c>
      <c r="Q6251" s="159" t="s">
        <v>34</v>
      </c>
      <c r="R6251" s="100" t="s">
        <v>34</v>
      </c>
      <c r="S6251" s="163">
        <v>1</v>
      </c>
      <c r="T6251" s="103" t="s">
        <v>223</v>
      </c>
      <c r="U6251" s="160" t="s">
        <v>525</v>
      </c>
      <c r="V6251" s="160" t="s">
        <v>6839</v>
      </c>
      <c r="W6251" s="159"/>
      <c r="X6251" s="159"/>
    </row>
    <row r="6252" spans="1:24" ht="81">
      <c r="A6252" s="155">
        <f>A6251+1</f>
        <v>6250</v>
      </c>
      <c r="B6252" s="160" t="s">
        <v>6693</v>
      </c>
      <c r="C6252" s="159">
        <v>2023</v>
      </c>
      <c r="D6252" s="160" t="s">
        <v>219</v>
      </c>
      <c r="E6252" s="160" t="s">
        <v>527</v>
      </c>
      <c r="F6252" s="268" t="s">
        <v>6841</v>
      </c>
      <c r="G6252" s="160" t="s">
        <v>426</v>
      </c>
      <c r="H6252" s="161" t="s">
        <v>83</v>
      </c>
      <c r="I6252" s="157" t="s">
        <v>222</v>
      </c>
      <c r="J6252" s="157" t="s">
        <v>17</v>
      </c>
      <c r="K6252" s="238" t="s">
        <v>34</v>
      </c>
      <c r="L6252" s="239" t="s">
        <v>34</v>
      </c>
      <c r="M6252" s="239" t="s">
        <v>34</v>
      </c>
      <c r="N6252" s="239" t="s">
        <v>34</v>
      </c>
      <c r="O6252" s="239" t="s">
        <v>48</v>
      </c>
      <c r="P6252" s="239" t="s">
        <v>34</v>
      </c>
      <c r="Q6252" s="159" t="s">
        <v>34</v>
      </c>
      <c r="R6252" s="100" t="s">
        <v>34</v>
      </c>
      <c r="S6252" s="163">
        <v>1</v>
      </c>
      <c r="T6252" s="103" t="s">
        <v>223</v>
      </c>
      <c r="U6252" s="160" t="s">
        <v>525</v>
      </c>
      <c r="V6252" s="160" t="s">
        <v>6839</v>
      </c>
      <c r="W6252" s="159"/>
      <c r="X6252" s="159"/>
    </row>
    <row r="6253" spans="1:24" ht="60.75">
      <c r="A6253" s="155">
        <f>A6252+1</f>
        <v>6251</v>
      </c>
      <c r="B6253" s="160" t="s">
        <v>6693</v>
      </c>
      <c r="C6253" s="159">
        <v>2023</v>
      </c>
      <c r="D6253" s="160" t="s">
        <v>28</v>
      </c>
      <c r="E6253" s="160" t="s">
        <v>5604</v>
      </c>
      <c r="F6253" s="268" t="s">
        <v>6842</v>
      </c>
      <c r="G6253" s="160" t="s">
        <v>31</v>
      </c>
      <c r="H6253" s="161" t="s">
        <v>29</v>
      </c>
      <c r="I6253" s="160" t="s">
        <v>32</v>
      </c>
      <c r="J6253" s="160" t="s">
        <v>33</v>
      </c>
      <c r="K6253" s="240" t="s">
        <v>34</v>
      </c>
      <c r="L6253" s="241" t="s">
        <v>34</v>
      </c>
      <c r="M6253" s="241" t="s">
        <v>34</v>
      </c>
      <c r="N6253" s="241" t="s">
        <v>34</v>
      </c>
      <c r="O6253" s="241" t="s">
        <v>34</v>
      </c>
      <c r="P6253" s="241" t="s">
        <v>34</v>
      </c>
      <c r="Q6253" s="159" t="s">
        <v>34</v>
      </c>
      <c r="R6253" s="100" t="s">
        <v>34</v>
      </c>
      <c r="S6253" s="163">
        <v>1</v>
      </c>
      <c r="T6253" s="103" t="s">
        <v>264</v>
      </c>
      <c r="U6253" s="160" t="s">
        <v>6843</v>
      </c>
      <c r="V6253" s="160" t="s">
        <v>6843</v>
      </c>
      <c r="W6253" s="159"/>
      <c r="X6253" s="159"/>
    </row>
    <row r="6254" spans="1:24" ht="41.25">
      <c r="A6254" s="155">
        <f>A6253+1</f>
        <v>6252</v>
      </c>
      <c r="B6254" s="160" t="s">
        <v>6693</v>
      </c>
      <c r="C6254" s="159">
        <v>2023</v>
      </c>
      <c r="D6254" s="160" t="s">
        <v>28</v>
      </c>
      <c r="E6254" s="160" t="s">
        <v>5604</v>
      </c>
      <c r="F6254" s="268" t="s">
        <v>6844</v>
      </c>
      <c r="G6254" s="160" t="s">
        <v>31</v>
      </c>
      <c r="H6254" s="161" t="s">
        <v>29</v>
      </c>
      <c r="I6254" s="160" t="s">
        <v>32</v>
      </c>
      <c r="J6254" s="160" t="s">
        <v>33</v>
      </c>
      <c r="K6254" s="240" t="s">
        <v>34</v>
      </c>
      <c r="L6254" s="241" t="s">
        <v>34</v>
      </c>
      <c r="M6254" s="241" t="s">
        <v>34</v>
      </c>
      <c r="N6254" s="241" t="s">
        <v>34</v>
      </c>
      <c r="O6254" s="241" t="s">
        <v>48</v>
      </c>
      <c r="P6254" s="241" t="s">
        <v>34</v>
      </c>
      <c r="Q6254" s="159" t="s">
        <v>34</v>
      </c>
      <c r="R6254" s="100" t="s">
        <v>34</v>
      </c>
      <c r="S6254" s="163">
        <v>1</v>
      </c>
      <c r="T6254" s="103" t="s">
        <v>264</v>
      </c>
      <c r="U6254" s="160" t="s">
        <v>262</v>
      </c>
      <c r="V6254" s="160" t="s">
        <v>262</v>
      </c>
      <c r="W6254" s="159"/>
      <c r="X6254" s="159"/>
    </row>
    <row r="6255" spans="1:24" ht="41.25">
      <c r="A6255" s="155">
        <f>A6254+1</f>
        <v>6253</v>
      </c>
      <c r="B6255" s="160" t="s">
        <v>6693</v>
      </c>
      <c r="C6255" s="159">
        <v>2023</v>
      </c>
      <c r="D6255" s="160" t="s">
        <v>28</v>
      </c>
      <c r="E6255" s="160" t="s">
        <v>267</v>
      </c>
      <c r="F6255" s="268" t="s">
        <v>6845</v>
      </c>
      <c r="G6255" s="160" t="s">
        <v>5354</v>
      </c>
      <c r="H6255" s="161" t="s">
        <v>42</v>
      </c>
      <c r="I6255" s="160" t="s">
        <v>32</v>
      </c>
      <c r="J6255" s="160" t="s">
        <v>33</v>
      </c>
      <c r="K6255" s="240" t="s">
        <v>34</v>
      </c>
      <c r="L6255" s="241" t="s">
        <v>34</v>
      </c>
      <c r="M6255" s="241" t="s">
        <v>34</v>
      </c>
      <c r="N6255" s="241" t="s">
        <v>34</v>
      </c>
      <c r="O6255" s="241" t="s">
        <v>34</v>
      </c>
      <c r="P6255" s="241" t="s">
        <v>34</v>
      </c>
      <c r="Q6255" s="159" t="s">
        <v>34</v>
      </c>
      <c r="R6255" s="100" t="s">
        <v>34</v>
      </c>
      <c r="S6255" s="163">
        <v>1</v>
      </c>
      <c r="T6255" s="103" t="s">
        <v>269</v>
      </c>
      <c r="U6255" s="160" t="s">
        <v>534</v>
      </c>
      <c r="V6255" s="160" t="s">
        <v>534</v>
      </c>
      <c r="W6255" s="159"/>
      <c r="X6255" s="159"/>
    </row>
    <row r="6256" spans="1:24" ht="41.25">
      <c r="A6256" s="155">
        <f>A6255+1</f>
        <v>6254</v>
      </c>
      <c r="B6256" s="160" t="s">
        <v>6693</v>
      </c>
      <c r="C6256" s="159">
        <v>2023</v>
      </c>
      <c r="D6256" s="160" t="s">
        <v>28</v>
      </c>
      <c r="E6256" s="160" t="s">
        <v>6846</v>
      </c>
      <c r="F6256" s="268" t="s">
        <v>6847</v>
      </c>
      <c r="G6256" s="160" t="s">
        <v>31</v>
      </c>
      <c r="H6256" s="161" t="s">
        <v>42</v>
      </c>
      <c r="I6256" s="160" t="s">
        <v>32</v>
      </c>
      <c r="J6256" s="160" t="s">
        <v>33</v>
      </c>
      <c r="K6256" s="240" t="s">
        <v>34</v>
      </c>
      <c r="L6256" s="241" t="s">
        <v>34</v>
      </c>
      <c r="M6256" s="241" t="s">
        <v>34</v>
      </c>
      <c r="N6256" s="241" t="s">
        <v>34</v>
      </c>
      <c r="O6256" s="241" t="s">
        <v>34</v>
      </c>
      <c r="P6256" s="241" t="s">
        <v>34</v>
      </c>
      <c r="Q6256" s="159" t="s">
        <v>34</v>
      </c>
      <c r="R6256" s="100" t="s">
        <v>48</v>
      </c>
      <c r="S6256" s="163">
        <v>1</v>
      </c>
      <c r="T6256" s="103" t="s">
        <v>272</v>
      </c>
      <c r="U6256" s="160" t="s">
        <v>536</v>
      </c>
      <c r="V6256" s="160" t="s">
        <v>433</v>
      </c>
      <c r="W6256" s="159"/>
      <c r="X6256" s="159"/>
    </row>
    <row r="6257" spans="1:24" ht="51">
      <c r="A6257" s="155">
        <f>A6256+1</f>
        <v>6255</v>
      </c>
      <c r="B6257" s="160" t="s">
        <v>6693</v>
      </c>
      <c r="C6257" s="159">
        <v>2023</v>
      </c>
      <c r="D6257" s="160" t="s">
        <v>28</v>
      </c>
      <c r="E6257" s="160" t="s">
        <v>6846</v>
      </c>
      <c r="F6257" s="268" t="s">
        <v>6848</v>
      </c>
      <c r="G6257" s="160" t="s">
        <v>31</v>
      </c>
      <c r="H6257" s="161" t="s">
        <v>42</v>
      </c>
      <c r="I6257" s="160" t="s">
        <v>32</v>
      </c>
      <c r="J6257" s="160" t="s">
        <v>33</v>
      </c>
      <c r="K6257" s="240" t="s">
        <v>34</v>
      </c>
      <c r="L6257" s="241" t="s">
        <v>34</v>
      </c>
      <c r="M6257" s="241" t="s">
        <v>34</v>
      </c>
      <c r="N6257" s="241" t="s">
        <v>34</v>
      </c>
      <c r="O6257" s="241" t="s">
        <v>34</v>
      </c>
      <c r="P6257" s="241" t="s">
        <v>34</v>
      </c>
      <c r="Q6257" s="159" t="s">
        <v>34</v>
      </c>
      <c r="R6257" s="100" t="s">
        <v>48</v>
      </c>
      <c r="S6257" s="163">
        <v>1</v>
      </c>
      <c r="T6257" s="103" t="s">
        <v>272</v>
      </c>
      <c r="U6257" s="160" t="s">
        <v>536</v>
      </c>
      <c r="V6257" s="160" t="s">
        <v>276</v>
      </c>
      <c r="W6257" s="159"/>
      <c r="X6257" s="159"/>
    </row>
    <row r="6258" spans="1:24" ht="30.75">
      <c r="A6258" s="155">
        <f>A6257+1</f>
        <v>6256</v>
      </c>
      <c r="B6258" s="160" t="s">
        <v>1603</v>
      </c>
      <c r="C6258" s="159">
        <v>2023</v>
      </c>
      <c r="D6258" s="160" t="s">
        <v>28</v>
      </c>
      <c r="E6258" s="160" t="s">
        <v>29</v>
      </c>
      <c r="F6258" s="268" t="s">
        <v>6849</v>
      </c>
      <c r="G6258" s="160" t="s">
        <v>31</v>
      </c>
      <c r="H6258" s="161" t="s">
        <v>29</v>
      </c>
      <c r="I6258" s="160" t="s">
        <v>32</v>
      </c>
      <c r="J6258" s="160" t="s">
        <v>33</v>
      </c>
      <c r="K6258" s="240" t="s">
        <v>34</v>
      </c>
      <c r="L6258" s="241" t="s">
        <v>34</v>
      </c>
      <c r="M6258" s="241" t="s">
        <v>34</v>
      </c>
      <c r="N6258" s="241" t="s">
        <v>34</v>
      </c>
      <c r="O6258" s="241" t="s">
        <v>34</v>
      </c>
      <c r="P6258" s="241" t="s">
        <v>34</v>
      </c>
      <c r="Q6258" s="160" t="s">
        <v>34</v>
      </c>
      <c r="R6258" s="160" t="s">
        <v>34</v>
      </c>
      <c r="S6258" s="163">
        <v>1</v>
      </c>
      <c r="T6258" s="103" t="s">
        <v>35</v>
      </c>
      <c r="U6258" s="160" t="s">
        <v>28</v>
      </c>
      <c r="V6258" s="160" t="s">
        <v>29</v>
      </c>
      <c r="W6258" s="159"/>
      <c r="X6258" s="159"/>
    </row>
    <row r="6259" spans="1:24" ht="30.75">
      <c r="A6259" s="155">
        <f>A6258+1</f>
        <v>6257</v>
      </c>
      <c r="B6259" s="160" t="s">
        <v>1603</v>
      </c>
      <c r="C6259" s="159">
        <v>2023</v>
      </c>
      <c r="D6259" s="160" t="s">
        <v>28</v>
      </c>
      <c r="E6259" s="160" t="s">
        <v>29</v>
      </c>
      <c r="F6259" s="268" t="s">
        <v>6850</v>
      </c>
      <c r="G6259" s="160" t="s">
        <v>31</v>
      </c>
      <c r="H6259" s="161" t="s">
        <v>29</v>
      </c>
      <c r="I6259" s="160" t="s">
        <v>32</v>
      </c>
      <c r="J6259" s="160" t="s">
        <v>33</v>
      </c>
      <c r="K6259" s="240" t="s">
        <v>34</v>
      </c>
      <c r="L6259" s="241" t="s">
        <v>34</v>
      </c>
      <c r="M6259" s="241" t="s">
        <v>34</v>
      </c>
      <c r="N6259" s="241" t="s">
        <v>34</v>
      </c>
      <c r="O6259" s="241" t="s">
        <v>34</v>
      </c>
      <c r="P6259" s="241" t="s">
        <v>34</v>
      </c>
      <c r="Q6259" s="160" t="s">
        <v>34</v>
      </c>
      <c r="R6259" s="160" t="s">
        <v>34</v>
      </c>
      <c r="S6259" s="163">
        <v>1</v>
      </c>
      <c r="T6259" s="103" t="s">
        <v>35</v>
      </c>
      <c r="U6259" s="160" t="s">
        <v>28</v>
      </c>
      <c r="V6259" s="160" t="s">
        <v>29</v>
      </c>
      <c r="W6259" s="159"/>
      <c r="X6259" s="159"/>
    </row>
    <row r="6260" spans="1:24" ht="30.75">
      <c r="A6260" s="155">
        <f>A6259+1</f>
        <v>6258</v>
      </c>
      <c r="B6260" s="160" t="s">
        <v>1603</v>
      </c>
      <c r="C6260" s="159">
        <v>2023</v>
      </c>
      <c r="D6260" s="160" t="s">
        <v>28</v>
      </c>
      <c r="E6260" s="160" t="s">
        <v>29</v>
      </c>
      <c r="F6260" s="268" t="s">
        <v>6851</v>
      </c>
      <c r="G6260" s="160" t="s">
        <v>31</v>
      </c>
      <c r="H6260" s="161" t="s">
        <v>29</v>
      </c>
      <c r="I6260" s="160" t="s">
        <v>32</v>
      </c>
      <c r="J6260" s="160" t="s">
        <v>33</v>
      </c>
      <c r="K6260" s="240" t="s">
        <v>34</v>
      </c>
      <c r="L6260" s="241" t="s">
        <v>34</v>
      </c>
      <c r="M6260" s="241" t="s">
        <v>34</v>
      </c>
      <c r="N6260" s="241" t="s">
        <v>34</v>
      </c>
      <c r="O6260" s="241" t="s">
        <v>34</v>
      </c>
      <c r="P6260" s="241" t="s">
        <v>34</v>
      </c>
      <c r="Q6260" s="160" t="s">
        <v>34</v>
      </c>
      <c r="R6260" s="160" t="s">
        <v>34</v>
      </c>
      <c r="S6260" s="163">
        <v>1</v>
      </c>
      <c r="T6260" s="103" t="s">
        <v>35</v>
      </c>
      <c r="U6260" s="160" t="s">
        <v>28</v>
      </c>
      <c r="V6260" s="160" t="s">
        <v>29</v>
      </c>
      <c r="W6260" s="159"/>
      <c r="X6260" s="159"/>
    </row>
    <row r="6261" spans="1:24" ht="30.75">
      <c r="A6261" s="155">
        <f>A6260+1</f>
        <v>6259</v>
      </c>
      <c r="B6261" s="160" t="s">
        <v>1603</v>
      </c>
      <c r="C6261" s="159">
        <v>2023</v>
      </c>
      <c r="D6261" s="160" t="s">
        <v>28</v>
      </c>
      <c r="E6261" s="160" t="s">
        <v>40</v>
      </c>
      <c r="F6261" s="268" t="s">
        <v>6852</v>
      </c>
      <c r="G6261" s="160" t="s">
        <v>31</v>
      </c>
      <c r="H6261" s="161" t="s">
        <v>42</v>
      </c>
      <c r="I6261" s="160" t="s">
        <v>32</v>
      </c>
      <c r="J6261" s="160" t="s">
        <v>33</v>
      </c>
      <c r="K6261" s="240" t="s">
        <v>34</v>
      </c>
      <c r="L6261" s="241" t="s">
        <v>34</v>
      </c>
      <c r="M6261" s="241" t="s">
        <v>34</v>
      </c>
      <c r="N6261" s="241" t="s">
        <v>34</v>
      </c>
      <c r="O6261" s="241" t="s">
        <v>34</v>
      </c>
      <c r="P6261" s="241" t="s">
        <v>34</v>
      </c>
      <c r="Q6261" s="160" t="s">
        <v>34</v>
      </c>
      <c r="R6261" s="160" t="s">
        <v>34</v>
      </c>
      <c r="S6261" s="163">
        <v>1</v>
      </c>
      <c r="T6261" s="103" t="s">
        <v>35</v>
      </c>
      <c r="U6261" s="160" t="s">
        <v>28</v>
      </c>
      <c r="V6261" s="160" t="s">
        <v>43</v>
      </c>
      <c r="W6261" s="159"/>
      <c r="X6261" s="159"/>
    </row>
    <row r="6262" spans="1:24" ht="41.25">
      <c r="A6262" s="155">
        <f>A6261+1</f>
        <v>6260</v>
      </c>
      <c r="B6262" s="160" t="s">
        <v>1603</v>
      </c>
      <c r="C6262" s="159">
        <v>2023</v>
      </c>
      <c r="D6262" s="160" t="s">
        <v>28</v>
      </c>
      <c r="E6262" s="160" t="s">
        <v>44</v>
      </c>
      <c r="F6262" s="268" t="s">
        <v>6853</v>
      </c>
      <c r="G6262" s="160" t="s">
        <v>31</v>
      </c>
      <c r="H6262" s="161" t="s">
        <v>46</v>
      </c>
      <c r="I6262" s="160" t="s">
        <v>32</v>
      </c>
      <c r="J6262" s="160" t="s">
        <v>47</v>
      </c>
      <c r="K6262" s="240" t="s">
        <v>34</v>
      </c>
      <c r="L6262" s="241" t="s">
        <v>34</v>
      </c>
      <c r="M6262" s="241" t="s">
        <v>34</v>
      </c>
      <c r="N6262" s="241" t="s">
        <v>34</v>
      </c>
      <c r="O6262" s="241" t="s">
        <v>34</v>
      </c>
      <c r="P6262" s="241" t="s">
        <v>34</v>
      </c>
      <c r="Q6262" s="159" t="s">
        <v>48</v>
      </c>
      <c r="R6262" s="100" t="s">
        <v>48</v>
      </c>
      <c r="S6262" s="163">
        <v>1</v>
      </c>
      <c r="T6262" s="103" t="s">
        <v>35</v>
      </c>
      <c r="U6262" s="160" t="s">
        <v>28</v>
      </c>
      <c r="V6262" s="160" t="s">
        <v>46</v>
      </c>
      <c r="W6262" s="159"/>
      <c r="X6262" s="159"/>
    </row>
    <row r="6263" spans="1:24" ht="30.75">
      <c r="A6263" s="155">
        <f>A6262+1</f>
        <v>6261</v>
      </c>
      <c r="B6263" s="160" t="s">
        <v>1603</v>
      </c>
      <c r="C6263" s="159">
        <v>2023</v>
      </c>
      <c r="D6263" s="160" t="s">
        <v>28</v>
      </c>
      <c r="E6263" s="160" t="s">
        <v>44</v>
      </c>
      <c r="F6263" s="268" t="s">
        <v>6854</v>
      </c>
      <c r="G6263" s="160" t="s">
        <v>31</v>
      </c>
      <c r="H6263" s="161" t="s">
        <v>46</v>
      </c>
      <c r="I6263" s="160" t="s">
        <v>32</v>
      </c>
      <c r="J6263" s="160" t="s">
        <v>47</v>
      </c>
      <c r="K6263" s="240" t="s">
        <v>34</v>
      </c>
      <c r="L6263" s="241" t="s">
        <v>34</v>
      </c>
      <c r="M6263" s="241" t="s">
        <v>48</v>
      </c>
      <c r="N6263" s="241" t="s">
        <v>34</v>
      </c>
      <c r="O6263" s="241" t="s">
        <v>48</v>
      </c>
      <c r="P6263" s="241" t="s">
        <v>34</v>
      </c>
      <c r="Q6263" s="159" t="s">
        <v>34</v>
      </c>
      <c r="R6263" s="159" t="s">
        <v>34</v>
      </c>
      <c r="S6263" s="163">
        <v>1</v>
      </c>
      <c r="T6263" s="103" t="s">
        <v>35</v>
      </c>
      <c r="U6263" s="160" t="s">
        <v>28</v>
      </c>
      <c r="V6263" s="160" t="s">
        <v>46</v>
      </c>
      <c r="W6263" s="159"/>
      <c r="X6263" s="159"/>
    </row>
    <row r="6264" spans="1:24" ht="30.75">
      <c r="A6264" s="155">
        <f>A6263+1</f>
        <v>6262</v>
      </c>
      <c r="B6264" s="160" t="s">
        <v>1603</v>
      </c>
      <c r="C6264" s="159">
        <v>2023</v>
      </c>
      <c r="D6264" s="160" t="s">
        <v>28</v>
      </c>
      <c r="E6264" s="160" t="s">
        <v>44</v>
      </c>
      <c r="F6264" s="268" t="s">
        <v>6567</v>
      </c>
      <c r="G6264" s="160" t="s">
        <v>31</v>
      </c>
      <c r="H6264" s="161" t="s">
        <v>46</v>
      </c>
      <c r="I6264" s="160" t="s">
        <v>32</v>
      </c>
      <c r="J6264" s="160" t="s">
        <v>47</v>
      </c>
      <c r="K6264" s="240" t="s">
        <v>34</v>
      </c>
      <c r="L6264" s="241" t="s">
        <v>34</v>
      </c>
      <c r="M6264" s="241" t="s">
        <v>34</v>
      </c>
      <c r="N6264" s="241" t="s">
        <v>34</v>
      </c>
      <c r="O6264" s="241" t="s">
        <v>34</v>
      </c>
      <c r="P6264" s="241" t="s">
        <v>34</v>
      </c>
      <c r="Q6264" s="159" t="s">
        <v>34</v>
      </c>
      <c r="R6264" s="159" t="s">
        <v>34</v>
      </c>
      <c r="S6264" s="163">
        <v>1</v>
      </c>
      <c r="T6264" s="103" t="s">
        <v>35</v>
      </c>
      <c r="U6264" s="160" t="s">
        <v>28</v>
      </c>
      <c r="V6264" s="160" t="s">
        <v>46</v>
      </c>
      <c r="W6264" s="159"/>
      <c r="X6264" s="159"/>
    </row>
    <row r="6265" spans="1:24" ht="30.75">
      <c r="A6265" s="155">
        <f>A6264+1</f>
        <v>6263</v>
      </c>
      <c r="B6265" s="160" t="s">
        <v>1603</v>
      </c>
      <c r="C6265" s="159">
        <v>2023</v>
      </c>
      <c r="D6265" s="160" t="s">
        <v>28</v>
      </c>
      <c r="E6265" s="160" t="s">
        <v>57</v>
      </c>
      <c r="F6265" s="268" t="s">
        <v>6855</v>
      </c>
      <c r="G6265" s="160" t="s">
        <v>31</v>
      </c>
      <c r="H6265" s="161" t="s">
        <v>50</v>
      </c>
      <c r="I6265" s="160" t="s">
        <v>32</v>
      </c>
      <c r="J6265" s="160" t="s">
        <v>59</v>
      </c>
      <c r="K6265" s="240" t="s">
        <v>34</v>
      </c>
      <c r="L6265" s="241" t="s">
        <v>34</v>
      </c>
      <c r="M6265" s="241" t="s">
        <v>34</v>
      </c>
      <c r="N6265" s="241" t="s">
        <v>34</v>
      </c>
      <c r="O6265" s="241" t="s">
        <v>34</v>
      </c>
      <c r="P6265" s="241" t="s">
        <v>34</v>
      </c>
      <c r="Q6265" s="159" t="s">
        <v>48</v>
      </c>
      <c r="R6265" s="159" t="s">
        <v>48</v>
      </c>
      <c r="S6265" s="163">
        <v>1</v>
      </c>
      <c r="T6265" s="103" t="s">
        <v>35</v>
      </c>
      <c r="U6265" s="160" t="s">
        <v>28</v>
      </c>
      <c r="V6265" s="160" t="s">
        <v>57</v>
      </c>
      <c r="W6265" s="159"/>
      <c r="X6265" s="159"/>
    </row>
    <row r="6266" spans="1:24" ht="30.75">
      <c r="A6266" s="155">
        <f>A6265+1</f>
        <v>6264</v>
      </c>
      <c r="B6266" s="160" t="s">
        <v>1603</v>
      </c>
      <c r="C6266" s="159">
        <v>2023</v>
      </c>
      <c r="D6266" s="160" t="s">
        <v>28</v>
      </c>
      <c r="E6266" s="160" t="s">
        <v>57</v>
      </c>
      <c r="F6266" s="268" t="s">
        <v>6856</v>
      </c>
      <c r="G6266" s="160" t="s">
        <v>31</v>
      </c>
      <c r="H6266" s="161" t="s">
        <v>50</v>
      </c>
      <c r="I6266" s="160" t="s">
        <v>32</v>
      </c>
      <c r="J6266" s="160" t="s">
        <v>59</v>
      </c>
      <c r="K6266" s="240" t="s">
        <v>34</v>
      </c>
      <c r="L6266" s="241" t="s">
        <v>34</v>
      </c>
      <c r="M6266" s="241" t="s">
        <v>48</v>
      </c>
      <c r="N6266" s="241" t="s">
        <v>34</v>
      </c>
      <c r="O6266" s="241" t="s">
        <v>34</v>
      </c>
      <c r="P6266" s="241" t="s">
        <v>34</v>
      </c>
      <c r="Q6266" s="159" t="s">
        <v>48</v>
      </c>
      <c r="R6266" s="159" t="s">
        <v>48</v>
      </c>
      <c r="S6266" s="163">
        <v>1</v>
      </c>
      <c r="T6266" s="103" t="s">
        <v>35</v>
      </c>
      <c r="U6266" s="160" t="s">
        <v>28</v>
      </c>
      <c r="V6266" s="160" t="s">
        <v>57</v>
      </c>
      <c r="W6266" s="159"/>
      <c r="X6266" s="159"/>
    </row>
    <row r="6267" spans="1:24" ht="30.75">
      <c r="A6267" s="155">
        <f>A6266+1</f>
        <v>6265</v>
      </c>
      <c r="B6267" s="160" t="s">
        <v>1603</v>
      </c>
      <c r="C6267" s="159">
        <v>2023</v>
      </c>
      <c r="D6267" s="160" t="s">
        <v>28</v>
      </c>
      <c r="E6267" s="160" t="s">
        <v>57</v>
      </c>
      <c r="F6267" s="268" t="s">
        <v>6857</v>
      </c>
      <c r="G6267" s="160" t="s">
        <v>31</v>
      </c>
      <c r="H6267" s="161" t="s">
        <v>50</v>
      </c>
      <c r="I6267" s="160" t="s">
        <v>32</v>
      </c>
      <c r="J6267" s="160" t="s">
        <v>59</v>
      </c>
      <c r="K6267" s="240" t="s">
        <v>34</v>
      </c>
      <c r="L6267" s="241" t="s">
        <v>34</v>
      </c>
      <c r="M6267" s="241" t="s">
        <v>34</v>
      </c>
      <c r="N6267" s="241" t="s">
        <v>34</v>
      </c>
      <c r="O6267" s="241" t="s">
        <v>34</v>
      </c>
      <c r="P6267" s="241" t="s">
        <v>34</v>
      </c>
      <c r="Q6267" s="159" t="s">
        <v>48</v>
      </c>
      <c r="R6267" s="159" t="s">
        <v>48</v>
      </c>
      <c r="S6267" s="163">
        <v>1</v>
      </c>
      <c r="T6267" s="103" t="s">
        <v>35</v>
      </c>
      <c r="U6267" s="160" t="s">
        <v>28</v>
      </c>
      <c r="V6267" s="160" t="s">
        <v>57</v>
      </c>
      <c r="W6267" s="159"/>
      <c r="X6267" s="159"/>
    </row>
    <row r="6268" spans="1:24" ht="30.75">
      <c r="A6268" s="155">
        <f>A6267+1</f>
        <v>6266</v>
      </c>
      <c r="B6268" s="160" t="s">
        <v>1603</v>
      </c>
      <c r="C6268" s="159">
        <v>2023</v>
      </c>
      <c r="D6268" s="160" t="s">
        <v>28</v>
      </c>
      <c r="E6268" s="160" t="s">
        <v>60</v>
      </c>
      <c r="F6268" s="268" t="s">
        <v>6858</v>
      </c>
      <c r="G6268" s="160" t="s">
        <v>31</v>
      </c>
      <c r="H6268" s="161" t="s">
        <v>42</v>
      </c>
      <c r="I6268" s="160" t="s">
        <v>32</v>
      </c>
      <c r="J6268" s="160" t="s">
        <v>33</v>
      </c>
      <c r="K6268" s="240" t="s">
        <v>34</v>
      </c>
      <c r="L6268" s="241" t="s">
        <v>34</v>
      </c>
      <c r="M6268" s="241" t="s">
        <v>34</v>
      </c>
      <c r="N6268" s="241" t="s">
        <v>34</v>
      </c>
      <c r="O6268" s="241" t="s">
        <v>34</v>
      </c>
      <c r="P6268" s="241" t="s">
        <v>34</v>
      </c>
      <c r="Q6268" s="159" t="s">
        <v>34</v>
      </c>
      <c r="R6268" s="100" t="s">
        <v>48</v>
      </c>
      <c r="S6268" s="163">
        <v>1</v>
      </c>
      <c r="T6268" s="103" t="s">
        <v>35</v>
      </c>
      <c r="U6268" s="160" t="s">
        <v>28</v>
      </c>
      <c r="V6268" s="160" t="s">
        <v>62</v>
      </c>
      <c r="W6268" s="159"/>
      <c r="X6268" s="159"/>
    </row>
    <row r="6269" spans="1:24" ht="30.75">
      <c r="A6269" s="155">
        <f>A6268+1</f>
        <v>6267</v>
      </c>
      <c r="B6269" s="160" t="s">
        <v>1603</v>
      </c>
      <c r="C6269" s="159">
        <v>2023</v>
      </c>
      <c r="D6269" s="160" t="s">
        <v>28</v>
      </c>
      <c r="E6269" s="160" t="s">
        <v>60</v>
      </c>
      <c r="F6269" s="268" t="s">
        <v>6859</v>
      </c>
      <c r="G6269" s="160" t="s">
        <v>31</v>
      </c>
      <c r="H6269" s="161" t="s">
        <v>42</v>
      </c>
      <c r="I6269" s="160" t="s">
        <v>32</v>
      </c>
      <c r="J6269" s="160" t="s">
        <v>33</v>
      </c>
      <c r="K6269" s="240" t="s">
        <v>34</v>
      </c>
      <c r="L6269" s="241" t="s">
        <v>34</v>
      </c>
      <c r="M6269" s="241" t="s">
        <v>34</v>
      </c>
      <c r="N6269" s="241" t="s">
        <v>34</v>
      </c>
      <c r="O6269" s="241" t="s">
        <v>34</v>
      </c>
      <c r="P6269" s="241" t="s">
        <v>34</v>
      </c>
      <c r="Q6269" s="159" t="s">
        <v>34</v>
      </c>
      <c r="R6269" s="159" t="s">
        <v>34</v>
      </c>
      <c r="S6269" s="163">
        <v>1</v>
      </c>
      <c r="T6269" s="103" t="s">
        <v>35</v>
      </c>
      <c r="U6269" s="160" t="s">
        <v>28</v>
      </c>
      <c r="V6269" s="160" t="s">
        <v>62</v>
      </c>
      <c r="W6269" s="159"/>
      <c r="X6269" s="159"/>
    </row>
    <row r="6270" spans="1:24" ht="30.75">
      <c r="A6270" s="155">
        <f>A6269+1</f>
        <v>6268</v>
      </c>
      <c r="B6270" s="160" t="s">
        <v>1603</v>
      </c>
      <c r="C6270" s="159">
        <v>2023</v>
      </c>
      <c r="D6270" s="160" t="s">
        <v>28</v>
      </c>
      <c r="E6270" s="160" t="s">
        <v>60</v>
      </c>
      <c r="F6270" s="268" t="s">
        <v>6860</v>
      </c>
      <c r="G6270" s="160" t="s">
        <v>31</v>
      </c>
      <c r="H6270" s="161" t="s">
        <v>42</v>
      </c>
      <c r="I6270" s="160" t="s">
        <v>32</v>
      </c>
      <c r="J6270" s="160" t="s">
        <v>33</v>
      </c>
      <c r="K6270" s="240" t="s">
        <v>34</v>
      </c>
      <c r="L6270" s="241" t="s">
        <v>34</v>
      </c>
      <c r="M6270" s="241" t="s">
        <v>34</v>
      </c>
      <c r="N6270" s="241" t="s">
        <v>34</v>
      </c>
      <c r="O6270" s="241" t="s">
        <v>34</v>
      </c>
      <c r="P6270" s="241" t="s">
        <v>34</v>
      </c>
      <c r="Q6270" s="159" t="s">
        <v>34</v>
      </c>
      <c r="R6270" s="159" t="s">
        <v>34</v>
      </c>
      <c r="S6270" s="163">
        <v>1</v>
      </c>
      <c r="T6270" s="103" t="s">
        <v>35</v>
      </c>
      <c r="U6270" s="160" t="s">
        <v>28</v>
      </c>
      <c r="V6270" s="160" t="s">
        <v>62</v>
      </c>
      <c r="W6270" s="159"/>
      <c r="X6270" s="159"/>
    </row>
    <row r="6271" spans="1:24" ht="30.75">
      <c r="A6271" s="155">
        <f>A6270+1</f>
        <v>6269</v>
      </c>
      <c r="B6271" s="160" t="s">
        <v>1603</v>
      </c>
      <c r="C6271" s="159">
        <v>2023</v>
      </c>
      <c r="D6271" s="160" t="s">
        <v>28</v>
      </c>
      <c r="E6271" s="160" t="s">
        <v>60</v>
      </c>
      <c r="F6271" s="268" t="s">
        <v>6861</v>
      </c>
      <c r="G6271" s="160" t="s">
        <v>31</v>
      </c>
      <c r="H6271" s="161" t="s">
        <v>42</v>
      </c>
      <c r="I6271" s="160" t="s">
        <v>32</v>
      </c>
      <c r="J6271" s="160" t="s">
        <v>33</v>
      </c>
      <c r="K6271" s="240" t="s">
        <v>34</v>
      </c>
      <c r="L6271" s="241" t="s">
        <v>34</v>
      </c>
      <c r="M6271" s="241" t="s">
        <v>34</v>
      </c>
      <c r="N6271" s="241" t="s">
        <v>34</v>
      </c>
      <c r="O6271" s="241" t="s">
        <v>34</v>
      </c>
      <c r="P6271" s="241" t="s">
        <v>34</v>
      </c>
      <c r="Q6271" s="159" t="s">
        <v>34</v>
      </c>
      <c r="R6271" s="159" t="s">
        <v>34</v>
      </c>
      <c r="S6271" s="163">
        <v>1</v>
      </c>
      <c r="T6271" s="103" t="s">
        <v>35</v>
      </c>
      <c r="U6271" s="160" t="s">
        <v>28</v>
      </c>
      <c r="V6271" s="160" t="s">
        <v>62</v>
      </c>
      <c r="W6271" s="159"/>
      <c r="X6271" s="159"/>
    </row>
    <row r="6272" spans="1:24" ht="41.25">
      <c r="A6272" s="155">
        <f>A6271+1</f>
        <v>6270</v>
      </c>
      <c r="B6272" s="160" t="s">
        <v>1603</v>
      </c>
      <c r="C6272" s="159">
        <v>2023</v>
      </c>
      <c r="D6272" s="160" t="s">
        <v>28</v>
      </c>
      <c r="E6272" s="160" t="s">
        <v>63</v>
      </c>
      <c r="F6272" s="268" t="s">
        <v>6862</v>
      </c>
      <c r="G6272" s="160" t="s">
        <v>193</v>
      </c>
      <c r="H6272" s="161" t="s">
        <v>120</v>
      </c>
      <c r="I6272" s="160" t="s">
        <v>32</v>
      </c>
      <c r="J6272" s="160" t="s">
        <v>33</v>
      </c>
      <c r="K6272" s="240" t="s">
        <v>34</v>
      </c>
      <c r="L6272" s="241" t="s">
        <v>34</v>
      </c>
      <c r="M6272" s="241" t="s">
        <v>34</v>
      </c>
      <c r="N6272" s="241" t="s">
        <v>34</v>
      </c>
      <c r="O6272" s="241" t="s">
        <v>34</v>
      </c>
      <c r="P6272" s="241" t="s">
        <v>34</v>
      </c>
      <c r="Q6272" s="159" t="s">
        <v>34</v>
      </c>
      <c r="R6272" s="100" t="s">
        <v>34</v>
      </c>
      <c r="S6272" s="163">
        <v>1</v>
      </c>
      <c r="T6272" s="103" t="s">
        <v>35</v>
      </c>
      <c r="U6272" s="160" t="s">
        <v>28</v>
      </c>
      <c r="V6272" s="160" t="s">
        <v>63</v>
      </c>
      <c r="W6272" s="159"/>
      <c r="X6272" s="159"/>
    </row>
    <row r="6273" spans="1:24" ht="81">
      <c r="A6273" s="155">
        <f>A6272+1</f>
        <v>6271</v>
      </c>
      <c r="B6273" s="160" t="s">
        <v>1603</v>
      </c>
      <c r="C6273" s="159">
        <v>2023</v>
      </c>
      <c r="D6273" s="160" t="s">
        <v>28</v>
      </c>
      <c r="E6273" s="160" t="s">
        <v>63</v>
      </c>
      <c r="F6273" s="268" t="s">
        <v>6863</v>
      </c>
      <c r="G6273" s="160" t="s">
        <v>426</v>
      </c>
      <c r="H6273" s="161" t="s">
        <v>83</v>
      </c>
      <c r="I6273" s="160" t="s">
        <v>32</v>
      </c>
      <c r="J6273" s="160" t="s">
        <v>33</v>
      </c>
      <c r="K6273" s="240" t="s">
        <v>34</v>
      </c>
      <c r="L6273" s="241" t="s">
        <v>34</v>
      </c>
      <c r="M6273" s="241" t="s">
        <v>34</v>
      </c>
      <c r="N6273" s="241" t="s">
        <v>34</v>
      </c>
      <c r="O6273" s="241" t="s">
        <v>34</v>
      </c>
      <c r="P6273" s="241" t="s">
        <v>34</v>
      </c>
      <c r="Q6273" s="159" t="s">
        <v>34</v>
      </c>
      <c r="R6273" s="100" t="s">
        <v>34</v>
      </c>
      <c r="S6273" s="163">
        <v>1</v>
      </c>
      <c r="T6273" s="103" t="s">
        <v>35</v>
      </c>
      <c r="U6273" s="160" t="s">
        <v>28</v>
      </c>
      <c r="V6273" s="160" t="s">
        <v>63</v>
      </c>
      <c r="W6273" s="159"/>
      <c r="X6273" s="159"/>
    </row>
    <row r="6274" spans="1:24" ht="41.25">
      <c r="A6274" s="155">
        <f>A6273+1</f>
        <v>6272</v>
      </c>
      <c r="B6274" s="160" t="s">
        <v>1603</v>
      </c>
      <c r="C6274" s="159">
        <v>2023</v>
      </c>
      <c r="D6274" s="160" t="s">
        <v>28</v>
      </c>
      <c r="E6274" s="160" t="s">
        <v>267</v>
      </c>
      <c r="F6274" s="268" t="s">
        <v>6864</v>
      </c>
      <c r="G6274" s="160" t="s">
        <v>31</v>
      </c>
      <c r="H6274" s="161" t="s">
        <v>42</v>
      </c>
      <c r="I6274" s="160" t="s">
        <v>32</v>
      </c>
      <c r="J6274" s="160" t="s">
        <v>33</v>
      </c>
      <c r="K6274" s="240" t="s">
        <v>34</v>
      </c>
      <c r="L6274" s="241" t="s">
        <v>34</v>
      </c>
      <c r="M6274" s="241" t="s">
        <v>34</v>
      </c>
      <c r="N6274" s="241" t="s">
        <v>34</v>
      </c>
      <c r="O6274" s="241" t="s">
        <v>34</v>
      </c>
      <c r="P6274" s="241" t="s">
        <v>34</v>
      </c>
      <c r="Q6274" s="159" t="s">
        <v>34</v>
      </c>
      <c r="R6274" s="100" t="s">
        <v>48</v>
      </c>
      <c r="S6274" s="163">
        <v>1</v>
      </c>
      <c r="T6274" s="103" t="s">
        <v>35</v>
      </c>
      <c r="U6274" s="160" t="s">
        <v>28</v>
      </c>
      <c r="V6274" s="160" t="s">
        <v>267</v>
      </c>
      <c r="W6274" s="159"/>
      <c r="X6274" s="159"/>
    </row>
    <row r="6275" spans="1:24" ht="51">
      <c r="A6275" s="155">
        <f>A6274+1</f>
        <v>6273</v>
      </c>
      <c r="B6275" s="160" t="s">
        <v>1603</v>
      </c>
      <c r="C6275" s="159">
        <v>2023</v>
      </c>
      <c r="D6275" s="160" t="s">
        <v>28</v>
      </c>
      <c r="E6275" s="160" t="s">
        <v>452</v>
      </c>
      <c r="F6275" s="268" t="s">
        <v>6865</v>
      </c>
      <c r="G6275" s="160" t="s">
        <v>31</v>
      </c>
      <c r="H6275" s="161" t="s">
        <v>29</v>
      </c>
      <c r="I6275" s="160" t="s">
        <v>32</v>
      </c>
      <c r="J6275" s="160" t="s">
        <v>454</v>
      </c>
      <c r="K6275" s="240" t="s">
        <v>34</v>
      </c>
      <c r="L6275" s="241" t="s">
        <v>34</v>
      </c>
      <c r="M6275" s="241" t="s">
        <v>34</v>
      </c>
      <c r="N6275" s="241" t="s">
        <v>34</v>
      </c>
      <c r="O6275" s="241" t="s">
        <v>34</v>
      </c>
      <c r="P6275" s="241" t="s">
        <v>34</v>
      </c>
      <c r="Q6275" s="160" t="s">
        <v>34</v>
      </c>
      <c r="R6275" s="160" t="s">
        <v>34</v>
      </c>
      <c r="S6275" s="163">
        <v>1</v>
      </c>
      <c r="T6275" s="103" t="s">
        <v>35</v>
      </c>
      <c r="U6275" s="160" t="s">
        <v>28</v>
      </c>
      <c r="V6275" s="160" t="s">
        <v>455</v>
      </c>
      <c r="W6275" s="159"/>
      <c r="X6275" s="159"/>
    </row>
    <row r="6276" spans="1:24" ht="30.75">
      <c r="A6276" s="155">
        <f>A6275+1</f>
        <v>6274</v>
      </c>
      <c r="B6276" s="160" t="s">
        <v>1603</v>
      </c>
      <c r="C6276" s="159">
        <v>2023</v>
      </c>
      <c r="D6276" s="160" t="s">
        <v>28</v>
      </c>
      <c r="E6276" s="160" t="s">
        <v>452</v>
      </c>
      <c r="F6276" s="268" t="s">
        <v>6866</v>
      </c>
      <c r="G6276" s="160" t="s">
        <v>31</v>
      </c>
      <c r="H6276" s="161" t="s">
        <v>42</v>
      </c>
      <c r="I6276" s="160" t="s">
        <v>32</v>
      </c>
      <c r="J6276" s="160" t="s">
        <v>454</v>
      </c>
      <c r="K6276" s="240" t="s">
        <v>34</v>
      </c>
      <c r="L6276" s="241" t="s">
        <v>34</v>
      </c>
      <c r="M6276" s="241" t="s">
        <v>34</v>
      </c>
      <c r="N6276" s="241" t="s">
        <v>34</v>
      </c>
      <c r="O6276" s="241" t="s">
        <v>34</v>
      </c>
      <c r="P6276" s="241" t="s">
        <v>34</v>
      </c>
      <c r="Q6276" s="160" t="s">
        <v>34</v>
      </c>
      <c r="R6276" s="160" t="s">
        <v>34</v>
      </c>
      <c r="S6276" s="163">
        <v>1</v>
      </c>
      <c r="T6276" s="103" t="s">
        <v>35</v>
      </c>
      <c r="U6276" s="160" t="s">
        <v>28</v>
      </c>
      <c r="V6276" s="160" t="s">
        <v>455</v>
      </c>
      <c r="W6276" s="159"/>
      <c r="X6276" s="159"/>
    </row>
    <row r="6277" spans="1:24" ht="30.75">
      <c r="A6277" s="155">
        <f>A6276+1</f>
        <v>6275</v>
      </c>
      <c r="B6277" s="160" t="s">
        <v>1603</v>
      </c>
      <c r="C6277" s="159">
        <v>2023</v>
      </c>
      <c r="D6277" s="160" t="s">
        <v>28</v>
      </c>
      <c r="E6277" s="160" t="s">
        <v>452</v>
      </c>
      <c r="F6277" s="268" t="s">
        <v>6867</v>
      </c>
      <c r="G6277" s="160" t="s">
        <v>31</v>
      </c>
      <c r="H6277" s="161" t="s">
        <v>39</v>
      </c>
      <c r="I6277" s="160" t="s">
        <v>32</v>
      </c>
      <c r="J6277" s="160" t="s">
        <v>454</v>
      </c>
      <c r="K6277" s="240" t="s">
        <v>34</v>
      </c>
      <c r="L6277" s="241" t="s">
        <v>34</v>
      </c>
      <c r="M6277" s="241" t="s">
        <v>34</v>
      </c>
      <c r="N6277" s="241" t="s">
        <v>34</v>
      </c>
      <c r="O6277" s="241" t="s">
        <v>34</v>
      </c>
      <c r="P6277" s="241" t="s">
        <v>48</v>
      </c>
      <c r="Q6277" s="160" t="s">
        <v>34</v>
      </c>
      <c r="R6277" s="100" t="s">
        <v>48</v>
      </c>
      <c r="S6277" s="163">
        <v>1</v>
      </c>
      <c r="T6277" s="103" t="s">
        <v>35</v>
      </c>
      <c r="U6277" s="160" t="s">
        <v>28</v>
      </c>
      <c r="V6277" s="160" t="s">
        <v>455</v>
      </c>
      <c r="W6277" s="159"/>
      <c r="X6277" s="159"/>
    </row>
    <row r="6278" spans="1:24" ht="20.25">
      <c r="A6278" s="155">
        <f>A6277+1</f>
        <v>6276</v>
      </c>
      <c r="B6278" s="160" t="s">
        <v>1603</v>
      </c>
      <c r="C6278" s="159">
        <v>2023</v>
      </c>
      <c r="D6278" s="160" t="s">
        <v>74</v>
      </c>
      <c r="E6278" s="160" t="s">
        <v>75</v>
      </c>
      <c r="F6278" s="268" t="s">
        <v>6868</v>
      </c>
      <c r="G6278" s="160" t="s">
        <v>31</v>
      </c>
      <c r="H6278" s="161" t="s">
        <v>39</v>
      </c>
      <c r="I6278" s="160" t="s">
        <v>32</v>
      </c>
      <c r="J6278" s="160" t="s">
        <v>33</v>
      </c>
      <c r="K6278" s="240" t="s">
        <v>34</v>
      </c>
      <c r="L6278" s="241" t="s">
        <v>34</v>
      </c>
      <c r="M6278" s="241" t="s">
        <v>34</v>
      </c>
      <c r="N6278" s="241" t="s">
        <v>34</v>
      </c>
      <c r="O6278" s="241" t="s">
        <v>34</v>
      </c>
      <c r="P6278" s="241" t="s">
        <v>34</v>
      </c>
      <c r="Q6278" s="159" t="s">
        <v>34</v>
      </c>
      <c r="R6278" s="100" t="s">
        <v>34</v>
      </c>
      <c r="S6278" s="163">
        <v>1</v>
      </c>
      <c r="T6278" s="103" t="s">
        <v>77</v>
      </c>
      <c r="U6278" s="160" t="s">
        <v>74</v>
      </c>
      <c r="V6278" s="160" t="s">
        <v>75</v>
      </c>
      <c r="W6278" s="159"/>
      <c r="X6278" s="159"/>
    </row>
    <row r="6279" spans="1:24" ht="20.25">
      <c r="A6279" s="155">
        <f>A6278+1</f>
        <v>6277</v>
      </c>
      <c r="B6279" s="160" t="s">
        <v>1603</v>
      </c>
      <c r="C6279" s="159">
        <v>2023</v>
      </c>
      <c r="D6279" s="160" t="s">
        <v>74</v>
      </c>
      <c r="E6279" s="160" t="s">
        <v>75</v>
      </c>
      <c r="F6279" s="268" t="s">
        <v>6869</v>
      </c>
      <c r="G6279" s="160" t="s">
        <v>31</v>
      </c>
      <c r="H6279" s="161" t="s">
        <v>39</v>
      </c>
      <c r="I6279" s="160" t="s">
        <v>32</v>
      </c>
      <c r="J6279" s="160" t="s">
        <v>33</v>
      </c>
      <c r="K6279" s="240" t="s">
        <v>34</v>
      </c>
      <c r="L6279" s="241" t="s">
        <v>48</v>
      </c>
      <c r="M6279" s="241" t="s">
        <v>34</v>
      </c>
      <c r="N6279" s="241" t="s">
        <v>34</v>
      </c>
      <c r="O6279" s="241" t="s">
        <v>34</v>
      </c>
      <c r="P6279" s="241" t="s">
        <v>34</v>
      </c>
      <c r="Q6279" s="159" t="s">
        <v>34</v>
      </c>
      <c r="R6279" s="100" t="s">
        <v>34</v>
      </c>
      <c r="S6279" s="163">
        <v>1</v>
      </c>
      <c r="T6279" s="103" t="s">
        <v>77</v>
      </c>
      <c r="U6279" s="160" t="s">
        <v>74</v>
      </c>
      <c r="V6279" s="160" t="s">
        <v>75</v>
      </c>
      <c r="W6279" s="159"/>
      <c r="X6279" s="159"/>
    </row>
    <row r="6280" spans="1:24" ht="30.75">
      <c r="A6280" s="155">
        <f>A6279+1</f>
        <v>6278</v>
      </c>
      <c r="B6280" s="160" t="s">
        <v>1603</v>
      </c>
      <c r="C6280" s="159">
        <v>2023</v>
      </c>
      <c r="D6280" s="160" t="s">
        <v>74</v>
      </c>
      <c r="E6280" s="160" t="s">
        <v>75</v>
      </c>
      <c r="F6280" s="268" t="s">
        <v>6870</v>
      </c>
      <c r="G6280" s="160" t="s">
        <v>193</v>
      </c>
      <c r="H6280" s="161" t="s">
        <v>120</v>
      </c>
      <c r="I6280" s="160" t="s">
        <v>32</v>
      </c>
      <c r="J6280" s="160" t="s">
        <v>33</v>
      </c>
      <c r="K6280" s="240" t="s">
        <v>48</v>
      </c>
      <c r="L6280" s="241" t="s">
        <v>34</v>
      </c>
      <c r="M6280" s="241" t="s">
        <v>48</v>
      </c>
      <c r="N6280" s="241" t="s">
        <v>34</v>
      </c>
      <c r="O6280" s="241" t="s">
        <v>34</v>
      </c>
      <c r="P6280" s="241" t="s">
        <v>34</v>
      </c>
      <c r="Q6280" s="159" t="s">
        <v>34</v>
      </c>
      <c r="R6280" s="100" t="s">
        <v>34</v>
      </c>
      <c r="S6280" s="163">
        <v>1</v>
      </c>
      <c r="T6280" s="103" t="s">
        <v>77</v>
      </c>
      <c r="U6280" s="160" t="s">
        <v>74</v>
      </c>
      <c r="V6280" s="160" t="s">
        <v>75</v>
      </c>
      <c r="W6280" s="159"/>
      <c r="X6280" s="159"/>
    </row>
    <row r="6281" spans="1:24" ht="41.25">
      <c r="A6281" s="155">
        <f>A6280+1</f>
        <v>6279</v>
      </c>
      <c r="B6281" s="160" t="s">
        <v>1603</v>
      </c>
      <c r="C6281" s="159">
        <v>2023</v>
      </c>
      <c r="D6281" s="160" t="s">
        <v>74</v>
      </c>
      <c r="E6281" s="160" t="s">
        <v>79</v>
      </c>
      <c r="F6281" s="268" t="s">
        <v>6871</v>
      </c>
      <c r="G6281" s="160" t="s">
        <v>31</v>
      </c>
      <c r="H6281" s="161" t="s">
        <v>39</v>
      </c>
      <c r="I6281" s="160" t="s">
        <v>32</v>
      </c>
      <c r="J6281" s="160" t="s">
        <v>33</v>
      </c>
      <c r="K6281" s="240" t="s">
        <v>34</v>
      </c>
      <c r="L6281" s="241" t="s">
        <v>34</v>
      </c>
      <c r="M6281" s="241" t="s">
        <v>34</v>
      </c>
      <c r="N6281" s="241" t="s">
        <v>34</v>
      </c>
      <c r="O6281" s="241" t="s">
        <v>34</v>
      </c>
      <c r="P6281" s="241" t="s">
        <v>34</v>
      </c>
      <c r="Q6281" s="159" t="s">
        <v>34</v>
      </c>
      <c r="R6281" s="159" t="s">
        <v>34</v>
      </c>
      <c r="S6281" s="163">
        <v>1</v>
      </c>
      <c r="T6281" s="103" t="s">
        <v>77</v>
      </c>
      <c r="U6281" s="160" t="s">
        <v>74</v>
      </c>
      <c r="V6281" s="160" t="s">
        <v>79</v>
      </c>
      <c r="W6281" s="159"/>
      <c r="X6281" s="159"/>
    </row>
    <row r="6282" spans="1:24" ht="41.25">
      <c r="A6282" s="155">
        <f>A6281+1</f>
        <v>6280</v>
      </c>
      <c r="B6282" s="160" t="s">
        <v>1603</v>
      </c>
      <c r="C6282" s="159">
        <v>2023</v>
      </c>
      <c r="D6282" s="160" t="s">
        <v>74</v>
      </c>
      <c r="E6282" s="160" t="s">
        <v>79</v>
      </c>
      <c r="F6282" s="268" t="s">
        <v>6872</v>
      </c>
      <c r="G6282" s="160" t="s">
        <v>31</v>
      </c>
      <c r="H6282" s="161" t="s">
        <v>39</v>
      </c>
      <c r="I6282" s="160" t="s">
        <v>32</v>
      </c>
      <c r="J6282" s="160" t="s">
        <v>33</v>
      </c>
      <c r="K6282" s="240" t="s">
        <v>34</v>
      </c>
      <c r="L6282" s="241" t="s">
        <v>48</v>
      </c>
      <c r="M6282" s="241" t="s">
        <v>34</v>
      </c>
      <c r="N6282" s="241" t="s">
        <v>34</v>
      </c>
      <c r="O6282" s="241" t="s">
        <v>34</v>
      </c>
      <c r="P6282" s="241" t="s">
        <v>34</v>
      </c>
      <c r="Q6282" s="159" t="s">
        <v>34</v>
      </c>
      <c r="R6282" s="100" t="s">
        <v>48</v>
      </c>
      <c r="S6282" s="163">
        <v>1</v>
      </c>
      <c r="T6282" s="103" t="s">
        <v>77</v>
      </c>
      <c r="U6282" s="160" t="s">
        <v>74</v>
      </c>
      <c r="V6282" s="160" t="s">
        <v>79</v>
      </c>
      <c r="W6282" s="159"/>
      <c r="X6282" s="159"/>
    </row>
    <row r="6283" spans="1:24" ht="81">
      <c r="A6283" s="155">
        <f>A6282+1</f>
        <v>6281</v>
      </c>
      <c r="B6283" s="160" t="s">
        <v>1603</v>
      </c>
      <c r="C6283" s="159">
        <v>2023</v>
      </c>
      <c r="D6283" s="160" t="s">
        <v>74</v>
      </c>
      <c r="E6283" s="160" t="s">
        <v>79</v>
      </c>
      <c r="F6283" s="268" t="s">
        <v>6873</v>
      </c>
      <c r="G6283" s="160" t="s">
        <v>426</v>
      </c>
      <c r="H6283" s="161" t="s">
        <v>83</v>
      </c>
      <c r="I6283" s="160" t="s">
        <v>32</v>
      </c>
      <c r="J6283" s="160" t="s">
        <v>33</v>
      </c>
      <c r="K6283" s="240" t="s">
        <v>34</v>
      </c>
      <c r="L6283" s="241" t="s">
        <v>48</v>
      </c>
      <c r="M6283" s="241" t="s">
        <v>34</v>
      </c>
      <c r="N6283" s="241" t="s">
        <v>34</v>
      </c>
      <c r="O6283" s="241" t="s">
        <v>34</v>
      </c>
      <c r="P6283" s="241" t="s">
        <v>34</v>
      </c>
      <c r="Q6283" s="159" t="s">
        <v>34</v>
      </c>
      <c r="R6283" s="159" t="s">
        <v>34</v>
      </c>
      <c r="S6283" s="163">
        <v>1</v>
      </c>
      <c r="T6283" s="103" t="s">
        <v>77</v>
      </c>
      <c r="U6283" s="160" t="s">
        <v>74</v>
      </c>
      <c r="V6283" s="160" t="s">
        <v>79</v>
      </c>
      <c r="W6283" s="159"/>
      <c r="X6283" s="159"/>
    </row>
    <row r="6284" spans="1:24" ht="41.25">
      <c r="A6284" s="155">
        <f>A6283+1</f>
        <v>6282</v>
      </c>
      <c r="B6284" s="160" t="s">
        <v>1603</v>
      </c>
      <c r="C6284" s="159">
        <v>2023</v>
      </c>
      <c r="D6284" s="160" t="s">
        <v>74</v>
      </c>
      <c r="E6284" s="160" t="s">
        <v>85</v>
      </c>
      <c r="F6284" s="268" t="s">
        <v>6874</v>
      </c>
      <c r="G6284" s="160" t="s">
        <v>31</v>
      </c>
      <c r="H6284" s="161" t="s">
        <v>39</v>
      </c>
      <c r="I6284" s="160" t="s">
        <v>32</v>
      </c>
      <c r="J6284" s="160" t="s">
        <v>33</v>
      </c>
      <c r="K6284" s="240" t="s">
        <v>48</v>
      </c>
      <c r="L6284" s="241" t="s">
        <v>34</v>
      </c>
      <c r="M6284" s="241" t="s">
        <v>48</v>
      </c>
      <c r="N6284" s="241" t="s">
        <v>34</v>
      </c>
      <c r="O6284" s="241" t="s">
        <v>48</v>
      </c>
      <c r="P6284" s="241" t="s">
        <v>34</v>
      </c>
      <c r="Q6284" s="159" t="s">
        <v>34</v>
      </c>
      <c r="R6284" s="100" t="s">
        <v>34</v>
      </c>
      <c r="S6284" s="163">
        <v>1</v>
      </c>
      <c r="T6284" s="103" t="s">
        <v>77</v>
      </c>
      <c r="U6284" s="160" t="s">
        <v>74</v>
      </c>
      <c r="V6284" s="160" t="s">
        <v>85</v>
      </c>
      <c r="W6284" s="159"/>
      <c r="X6284" s="159"/>
    </row>
    <row r="6285" spans="1:24" ht="51">
      <c r="A6285" s="155">
        <f>A6284+1</f>
        <v>6283</v>
      </c>
      <c r="B6285" s="160" t="s">
        <v>1603</v>
      </c>
      <c r="C6285" s="159">
        <v>2023</v>
      </c>
      <c r="D6285" s="160" t="s">
        <v>74</v>
      </c>
      <c r="E6285" s="160" t="s">
        <v>88</v>
      </c>
      <c r="F6285" s="268" t="s">
        <v>6875</v>
      </c>
      <c r="G6285" s="160" t="s">
        <v>31</v>
      </c>
      <c r="H6285" s="161" t="s">
        <v>39</v>
      </c>
      <c r="I6285" s="160" t="s">
        <v>90</v>
      </c>
      <c r="J6285" s="160" t="s">
        <v>88</v>
      </c>
      <c r="K6285" s="240" t="s">
        <v>34</v>
      </c>
      <c r="L6285" s="241" t="s">
        <v>34</v>
      </c>
      <c r="M6285" s="241" t="s">
        <v>34</v>
      </c>
      <c r="N6285" s="241" t="s">
        <v>34</v>
      </c>
      <c r="O6285" s="241" t="s">
        <v>48</v>
      </c>
      <c r="P6285" s="241" t="s">
        <v>34</v>
      </c>
      <c r="Q6285" s="159" t="s">
        <v>34</v>
      </c>
      <c r="R6285" s="100" t="s">
        <v>34</v>
      </c>
      <c r="S6285" s="163">
        <v>1</v>
      </c>
      <c r="T6285" s="103" t="s">
        <v>77</v>
      </c>
      <c r="U6285" s="160" t="s">
        <v>74</v>
      </c>
      <c r="V6285" s="160" t="s">
        <v>94</v>
      </c>
      <c r="W6285" s="159"/>
      <c r="X6285" s="159"/>
    </row>
    <row r="6286" spans="1:24" ht="20.25">
      <c r="A6286" s="155">
        <f>A6285+1</f>
        <v>6284</v>
      </c>
      <c r="B6286" s="160" t="s">
        <v>1603</v>
      </c>
      <c r="C6286" s="159">
        <v>2023</v>
      </c>
      <c r="D6286" s="160" t="s">
        <v>74</v>
      </c>
      <c r="E6286" s="160" t="s">
        <v>88</v>
      </c>
      <c r="F6286" s="268" t="s">
        <v>6876</v>
      </c>
      <c r="G6286" s="160" t="s">
        <v>31</v>
      </c>
      <c r="H6286" s="161" t="s">
        <v>29</v>
      </c>
      <c r="I6286" s="160" t="s">
        <v>90</v>
      </c>
      <c r="J6286" s="160" t="s">
        <v>88</v>
      </c>
      <c r="K6286" s="240" t="s">
        <v>34</v>
      </c>
      <c r="L6286" s="241" t="s">
        <v>34</v>
      </c>
      <c r="M6286" s="241" t="s">
        <v>34</v>
      </c>
      <c r="N6286" s="241" t="s">
        <v>34</v>
      </c>
      <c r="O6286" s="241" t="s">
        <v>34</v>
      </c>
      <c r="P6286" s="241" t="s">
        <v>34</v>
      </c>
      <c r="Q6286" s="159" t="s">
        <v>34</v>
      </c>
      <c r="R6286" s="100" t="s">
        <v>34</v>
      </c>
      <c r="S6286" s="163">
        <v>1</v>
      </c>
      <c r="T6286" s="103" t="s">
        <v>77</v>
      </c>
      <c r="U6286" s="160" t="s">
        <v>74</v>
      </c>
      <c r="V6286" s="160" t="s">
        <v>94</v>
      </c>
      <c r="W6286" s="159"/>
      <c r="X6286" s="159"/>
    </row>
    <row r="6287" spans="1:24" ht="20.25">
      <c r="A6287" s="155">
        <f>A6286+1</f>
        <v>6285</v>
      </c>
      <c r="B6287" s="160" t="s">
        <v>1603</v>
      </c>
      <c r="C6287" s="159">
        <v>2023</v>
      </c>
      <c r="D6287" s="160" t="s">
        <v>74</v>
      </c>
      <c r="E6287" s="160" t="s">
        <v>88</v>
      </c>
      <c r="F6287" s="268" t="s">
        <v>6877</v>
      </c>
      <c r="G6287" s="160" t="s">
        <v>31</v>
      </c>
      <c r="H6287" s="161" t="s">
        <v>39</v>
      </c>
      <c r="I6287" s="160" t="s">
        <v>90</v>
      </c>
      <c r="J6287" s="160" t="s">
        <v>88</v>
      </c>
      <c r="K6287" s="240" t="s">
        <v>34</v>
      </c>
      <c r="L6287" s="241" t="s">
        <v>48</v>
      </c>
      <c r="M6287" s="241" t="s">
        <v>34</v>
      </c>
      <c r="N6287" s="241" t="s">
        <v>34</v>
      </c>
      <c r="O6287" s="241" t="s">
        <v>34</v>
      </c>
      <c r="P6287" s="241" t="s">
        <v>34</v>
      </c>
      <c r="Q6287" s="159" t="s">
        <v>34</v>
      </c>
      <c r="R6287" s="100" t="s">
        <v>34</v>
      </c>
      <c r="S6287" s="163">
        <v>1</v>
      </c>
      <c r="T6287" s="103" t="s">
        <v>77</v>
      </c>
      <c r="U6287" s="160" t="s">
        <v>74</v>
      </c>
      <c r="V6287" s="160" t="s">
        <v>94</v>
      </c>
      <c r="W6287" s="159"/>
      <c r="X6287" s="159"/>
    </row>
    <row r="6288" spans="1:24" ht="20.25">
      <c r="A6288" s="155">
        <f>A6287+1</f>
        <v>6286</v>
      </c>
      <c r="B6288" s="160" t="s">
        <v>1603</v>
      </c>
      <c r="C6288" s="159">
        <v>2023</v>
      </c>
      <c r="D6288" s="160" t="s">
        <v>74</v>
      </c>
      <c r="E6288" s="160" t="s">
        <v>88</v>
      </c>
      <c r="F6288" s="268" t="s">
        <v>6878</v>
      </c>
      <c r="G6288" s="160" t="s">
        <v>31</v>
      </c>
      <c r="H6288" s="161" t="s">
        <v>39</v>
      </c>
      <c r="I6288" s="160" t="s">
        <v>90</v>
      </c>
      <c r="J6288" s="160" t="s">
        <v>88</v>
      </c>
      <c r="K6288" s="240" t="s">
        <v>34</v>
      </c>
      <c r="L6288" s="241" t="s">
        <v>34</v>
      </c>
      <c r="M6288" s="241" t="s">
        <v>34</v>
      </c>
      <c r="N6288" s="241" t="s">
        <v>34</v>
      </c>
      <c r="O6288" s="241" t="s">
        <v>34</v>
      </c>
      <c r="P6288" s="241" t="s">
        <v>34</v>
      </c>
      <c r="Q6288" s="159" t="s">
        <v>34</v>
      </c>
      <c r="R6288" s="100" t="s">
        <v>34</v>
      </c>
      <c r="S6288" s="163">
        <v>1</v>
      </c>
      <c r="T6288" s="103" t="s">
        <v>77</v>
      </c>
      <c r="U6288" s="160" t="s">
        <v>74</v>
      </c>
      <c r="V6288" s="160" t="s">
        <v>94</v>
      </c>
      <c r="W6288" s="159"/>
      <c r="X6288" s="159"/>
    </row>
    <row r="6289" spans="1:24" ht="81">
      <c r="A6289" s="155">
        <f>A6288+1</f>
        <v>6287</v>
      </c>
      <c r="B6289" s="160" t="s">
        <v>1603</v>
      </c>
      <c r="C6289" s="159">
        <v>2023</v>
      </c>
      <c r="D6289" s="160" t="s">
        <v>74</v>
      </c>
      <c r="E6289" s="160" t="s">
        <v>88</v>
      </c>
      <c r="F6289" s="268" t="s">
        <v>6879</v>
      </c>
      <c r="G6289" s="160" t="s">
        <v>426</v>
      </c>
      <c r="H6289" s="161" t="s">
        <v>83</v>
      </c>
      <c r="I6289" s="160" t="s">
        <v>90</v>
      </c>
      <c r="J6289" s="160" t="s">
        <v>88</v>
      </c>
      <c r="K6289" s="240" t="s">
        <v>34</v>
      </c>
      <c r="L6289" s="241" t="s">
        <v>48</v>
      </c>
      <c r="M6289" s="241" t="s">
        <v>34</v>
      </c>
      <c r="N6289" s="241" t="s">
        <v>34</v>
      </c>
      <c r="O6289" s="241" t="s">
        <v>34</v>
      </c>
      <c r="P6289" s="241" t="s">
        <v>34</v>
      </c>
      <c r="Q6289" s="159" t="s">
        <v>34</v>
      </c>
      <c r="R6289" s="100" t="s">
        <v>34</v>
      </c>
      <c r="S6289" s="163">
        <v>1</v>
      </c>
      <c r="T6289" s="103" t="s">
        <v>77</v>
      </c>
      <c r="U6289" s="160" t="s">
        <v>74</v>
      </c>
      <c r="V6289" s="160" t="s">
        <v>94</v>
      </c>
      <c r="W6289" s="159"/>
      <c r="X6289" s="159"/>
    </row>
    <row r="6290" spans="1:24" ht="41.25">
      <c r="A6290" s="155">
        <f>A6289+1</f>
        <v>6288</v>
      </c>
      <c r="B6290" s="160" t="s">
        <v>1603</v>
      </c>
      <c r="C6290" s="159">
        <v>2023</v>
      </c>
      <c r="D6290" s="160" t="s">
        <v>96</v>
      </c>
      <c r="E6290" s="160" t="s">
        <v>97</v>
      </c>
      <c r="F6290" s="268" t="s">
        <v>6880</v>
      </c>
      <c r="G6290" s="160" t="s">
        <v>31</v>
      </c>
      <c r="H6290" s="161" t="s">
        <v>39</v>
      </c>
      <c r="I6290" s="160" t="s">
        <v>90</v>
      </c>
      <c r="J6290" s="160" t="s">
        <v>97</v>
      </c>
      <c r="K6290" s="240" t="s">
        <v>34</v>
      </c>
      <c r="L6290" s="241" t="s">
        <v>34</v>
      </c>
      <c r="M6290" s="241" t="s">
        <v>34</v>
      </c>
      <c r="N6290" s="241" t="s">
        <v>34</v>
      </c>
      <c r="O6290" s="241" t="s">
        <v>48</v>
      </c>
      <c r="P6290" s="241" t="s">
        <v>34</v>
      </c>
      <c r="Q6290" s="159" t="s">
        <v>34</v>
      </c>
      <c r="R6290" s="159" t="s">
        <v>34</v>
      </c>
      <c r="S6290" s="163">
        <v>1</v>
      </c>
      <c r="T6290" s="103" t="s">
        <v>99</v>
      </c>
      <c r="U6290" s="160" t="s">
        <v>96</v>
      </c>
      <c r="V6290" s="160" t="s">
        <v>466</v>
      </c>
      <c r="W6290" s="159"/>
      <c r="X6290" s="159"/>
    </row>
    <row r="6291" spans="1:24" ht="20.25">
      <c r="A6291" s="155">
        <f>A6290+1</f>
        <v>6289</v>
      </c>
      <c r="B6291" s="160" t="s">
        <v>1603</v>
      </c>
      <c r="C6291" s="159">
        <v>2023</v>
      </c>
      <c r="D6291" s="160" t="s">
        <v>96</v>
      </c>
      <c r="E6291" s="160" t="s">
        <v>97</v>
      </c>
      <c r="F6291" s="268" t="s">
        <v>6881</v>
      </c>
      <c r="G6291" s="160" t="s">
        <v>31</v>
      </c>
      <c r="H6291" s="161" t="s">
        <v>29</v>
      </c>
      <c r="I6291" s="160" t="s">
        <v>90</v>
      </c>
      <c r="J6291" s="160" t="s">
        <v>97</v>
      </c>
      <c r="K6291" s="240" t="s">
        <v>34</v>
      </c>
      <c r="L6291" s="241" t="s">
        <v>34</v>
      </c>
      <c r="M6291" s="241" t="s">
        <v>34</v>
      </c>
      <c r="N6291" s="241" t="s">
        <v>34</v>
      </c>
      <c r="O6291" s="241" t="s">
        <v>34</v>
      </c>
      <c r="P6291" s="241" t="s">
        <v>34</v>
      </c>
      <c r="Q6291" s="159" t="s">
        <v>34</v>
      </c>
      <c r="R6291" s="159" t="s">
        <v>34</v>
      </c>
      <c r="S6291" s="163">
        <v>1</v>
      </c>
      <c r="T6291" s="103" t="s">
        <v>99</v>
      </c>
      <c r="U6291" s="160" t="s">
        <v>96</v>
      </c>
      <c r="V6291" s="160" t="s">
        <v>466</v>
      </c>
      <c r="W6291" s="159"/>
      <c r="X6291" s="159"/>
    </row>
    <row r="6292" spans="1:24" ht="30.75">
      <c r="A6292" s="155">
        <f>A6291+1</f>
        <v>6290</v>
      </c>
      <c r="B6292" s="160" t="s">
        <v>1603</v>
      </c>
      <c r="C6292" s="159">
        <v>2023</v>
      </c>
      <c r="D6292" s="160" t="s">
        <v>96</v>
      </c>
      <c r="E6292" s="160" t="s">
        <v>102</v>
      </c>
      <c r="F6292" s="268" t="s">
        <v>6882</v>
      </c>
      <c r="G6292" s="160" t="s">
        <v>31</v>
      </c>
      <c r="H6292" s="161" t="s">
        <v>29</v>
      </c>
      <c r="I6292" s="160" t="s">
        <v>90</v>
      </c>
      <c r="J6292" s="160" t="s">
        <v>104</v>
      </c>
      <c r="K6292" s="240" t="s">
        <v>34</v>
      </c>
      <c r="L6292" s="241" t="s">
        <v>34</v>
      </c>
      <c r="M6292" s="241" t="s">
        <v>34</v>
      </c>
      <c r="N6292" s="241" t="s">
        <v>34</v>
      </c>
      <c r="O6292" s="241" t="s">
        <v>34</v>
      </c>
      <c r="P6292" s="241" t="s">
        <v>34</v>
      </c>
      <c r="Q6292" s="159" t="s">
        <v>34</v>
      </c>
      <c r="R6292" s="100" t="s">
        <v>34</v>
      </c>
      <c r="S6292" s="163">
        <v>1</v>
      </c>
      <c r="T6292" s="103" t="s">
        <v>99</v>
      </c>
      <c r="U6292" s="160" t="s">
        <v>96</v>
      </c>
      <c r="V6292" s="160" t="s">
        <v>3568</v>
      </c>
      <c r="W6292" s="159"/>
      <c r="X6292" s="159"/>
    </row>
    <row r="6293" spans="1:24" ht="30.75">
      <c r="A6293" s="155">
        <f>A6292+1</f>
        <v>6291</v>
      </c>
      <c r="B6293" s="160" t="s">
        <v>1603</v>
      </c>
      <c r="C6293" s="159">
        <v>2023</v>
      </c>
      <c r="D6293" s="160" t="s">
        <v>96</v>
      </c>
      <c r="E6293" s="160" t="s">
        <v>102</v>
      </c>
      <c r="F6293" s="268" t="s">
        <v>6883</v>
      </c>
      <c r="G6293" s="160" t="s">
        <v>31</v>
      </c>
      <c r="H6293" s="161" t="s">
        <v>29</v>
      </c>
      <c r="I6293" s="160" t="s">
        <v>90</v>
      </c>
      <c r="J6293" s="160" t="s">
        <v>104</v>
      </c>
      <c r="K6293" s="240" t="s">
        <v>34</v>
      </c>
      <c r="L6293" s="241" t="s">
        <v>34</v>
      </c>
      <c r="M6293" s="241" t="s">
        <v>34</v>
      </c>
      <c r="N6293" s="241" t="s">
        <v>34</v>
      </c>
      <c r="O6293" s="241" t="s">
        <v>34</v>
      </c>
      <c r="P6293" s="241" t="s">
        <v>34</v>
      </c>
      <c r="Q6293" s="159" t="s">
        <v>34</v>
      </c>
      <c r="R6293" s="100" t="s">
        <v>34</v>
      </c>
      <c r="S6293" s="163">
        <v>1</v>
      </c>
      <c r="T6293" s="103" t="s">
        <v>99</v>
      </c>
      <c r="U6293" s="160" t="s">
        <v>96</v>
      </c>
      <c r="V6293" s="160" t="s">
        <v>3568</v>
      </c>
      <c r="W6293" s="159"/>
      <c r="X6293" s="159"/>
    </row>
    <row r="6294" spans="1:24" ht="81">
      <c r="A6294" s="155">
        <f>A6293+1</f>
        <v>6292</v>
      </c>
      <c r="B6294" s="160" t="s">
        <v>1603</v>
      </c>
      <c r="C6294" s="159">
        <v>2023</v>
      </c>
      <c r="D6294" s="160" t="s">
        <v>96</v>
      </c>
      <c r="E6294" s="160" t="s">
        <v>102</v>
      </c>
      <c r="F6294" s="268" t="s">
        <v>6884</v>
      </c>
      <c r="G6294" s="160" t="s">
        <v>426</v>
      </c>
      <c r="H6294" s="161" t="s">
        <v>83</v>
      </c>
      <c r="I6294" s="160" t="s">
        <v>90</v>
      </c>
      <c r="J6294" s="160" t="s">
        <v>104</v>
      </c>
      <c r="K6294" s="240" t="s">
        <v>34</v>
      </c>
      <c r="L6294" s="241" t="s">
        <v>34</v>
      </c>
      <c r="M6294" s="241" t="s">
        <v>34</v>
      </c>
      <c r="N6294" s="241" t="s">
        <v>34</v>
      </c>
      <c r="O6294" s="241" t="s">
        <v>34</v>
      </c>
      <c r="P6294" s="241" t="s">
        <v>34</v>
      </c>
      <c r="Q6294" s="159" t="s">
        <v>34</v>
      </c>
      <c r="R6294" s="100" t="s">
        <v>34</v>
      </c>
      <c r="S6294" s="163">
        <v>1</v>
      </c>
      <c r="T6294" s="103" t="s">
        <v>99</v>
      </c>
      <c r="U6294" s="160" t="s">
        <v>96</v>
      </c>
      <c r="V6294" s="160" t="s">
        <v>3568</v>
      </c>
      <c r="W6294" s="159"/>
      <c r="X6294" s="159"/>
    </row>
    <row r="6295" spans="1:24" ht="81">
      <c r="A6295" s="155">
        <f>A6294+1</f>
        <v>6293</v>
      </c>
      <c r="B6295" s="160" t="s">
        <v>1603</v>
      </c>
      <c r="C6295" s="159">
        <v>2023</v>
      </c>
      <c r="D6295" s="160" t="s">
        <v>106</v>
      </c>
      <c r="E6295" s="160" t="s">
        <v>131</v>
      </c>
      <c r="F6295" s="268" t="s">
        <v>6885</v>
      </c>
      <c r="G6295" s="160" t="s">
        <v>426</v>
      </c>
      <c r="H6295" s="161" t="s">
        <v>83</v>
      </c>
      <c r="I6295" s="160" t="s">
        <v>71</v>
      </c>
      <c r="J6295" s="160" t="s">
        <v>109</v>
      </c>
      <c r="K6295" s="240" t="s">
        <v>34</v>
      </c>
      <c r="L6295" s="241" t="s">
        <v>34</v>
      </c>
      <c r="M6295" s="241" t="s">
        <v>34</v>
      </c>
      <c r="N6295" s="241" t="s">
        <v>34</v>
      </c>
      <c r="O6295" s="241" t="s">
        <v>34</v>
      </c>
      <c r="P6295" s="241" t="s">
        <v>34</v>
      </c>
      <c r="Q6295" s="159" t="s">
        <v>34</v>
      </c>
      <c r="R6295" s="100" t="s">
        <v>34</v>
      </c>
      <c r="S6295" s="163">
        <v>1</v>
      </c>
      <c r="T6295" s="103" t="s">
        <v>110</v>
      </c>
      <c r="U6295" s="160" t="s">
        <v>111</v>
      </c>
      <c r="V6295" s="160" t="s">
        <v>6608</v>
      </c>
      <c r="W6295" s="159"/>
      <c r="X6295" s="159"/>
    </row>
    <row r="6296" spans="1:24" ht="41.25">
      <c r="A6296" s="155">
        <f>A6295+1</f>
        <v>6294</v>
      </c>
      <c r="B6296" s="160" t="s">
        <v>1603</v>
      </c>
      <c r="C6296" s="159">
        <v>2023</v>
      </c>
      <c r="D6296" s="160" t="s">
        <v>106</v>
      </c>
      <c r="E6296" s="160" t="s">
        <v>131</v>
      </c>
      <c r="F6296" s="268" t="s">
        <v>6886</v>
      </c>
      <c r="G6296" s="160" t="s">
        <v>31</v>
      </c>
      <c r="H6296" s="161" t="s">
        <v>39</v>
      </c>
      <c r="I6296" s="160" t="s">
        <v>71</v>
      </c>
      <c r="J6296" s="160" t="s">
        <v>109</v>
      </c>
      <c r="K6296" s="240" t="s">
        <v>48</v>
      </c>
      <c r="L6296" s="241" t="s">
        <v>34</v>
      </c>
      <c r="M6296" s="241" t="s">
        <v>48</v>
      </c>
      <c r="N6296" s="241" t="s">
        <v>34</v>
      </c>
      <c r="O6296" s="241" t="s">
        <v>48</v>
      </c>
      <c r="P6296" s="241" t="s">
        <v>34</v>
      </c>
      <c r="Q6296" s="159" t="s">
        <v>34</v>
      </c>
      <c r="R6296" s="100" t="s">
        <v>34</v>
      </c>
      <c r="S6296" s="163">
        <v>1</v>
      </c>
      <c r="T6296" s="103" t="s">
        <v>110</v>
      </c>
      <c r="U6296" s="160" t="s">
        <v>111</v>
      </c>
      <c r="V6296" s="160" t="s">
        <v>6608</v>
      </c>
      <c r="W6296" s="159"/>
      <c r="X6296" s="159"/>
    </row>
    <row r="6297" spans="1:24" ht="41.25">
      <c r="A6297" s="155">
        <f>A6296+1</f>
        <v>6295</v>
      </c>
      <c r="B6297" s="160" t="s">
        <v>1603</v>
      </c>
      <c r="C6297" s="159">
        <v>2023</v>
      </c>
      <c r="D6297" s="160" t="s">
        <v>106</v>
      </c>
      <c r="E6297" s="160" t="s">
        <v>131</v>
      </c>
      <c r="F6297" s="268" t="s">
        <v>6887</v>
      </c>
      <c r="G6297" s="160" t="s">
        <v>31</v>
      </c>
      <c r="H6297" s="161" t="s">
        <v>39</v>
      </c>
      <c r="I6297" s="160" t="s">
        <v>71</v>
      </c>
      <c r="J6297" s="160" t="s">
        <v>109</v>
      </c>
      <c r="K6297" s="240" t="s">
        <v>34</v>
      </c>
      <c r="L6297" s="241" t="s">
        <v>34</v>
      </c>
      <c r="M6297" s="241" t="s">
        <v>34</v>
      </c>
      <c r="N6297" s="241" t="s">
        <v>34</v>
      </c>
      <c r="O6297" s="241" t="s">
        <v>34</v>
      </c>
      <c r="P6297" s="241" t="s">
        <v>34</v>
      </c>
      <c r="Q6297" s="159" t="s">
        <v>34</v>
      </c>
      <c r="R6297" s="100" t="s">
        <v>34</v>
      </c>
      <c r="S6297" s="163">
        <v>1</v>
      </c>
      <c r="T6297" s="103" t="s">
        <v>110</v>
      </c>
      <c r="U6297" s="160" t="s">
        <v>111</v>
      </c>
      <c r="V6297" s="160" t="s">
        <v>6608</v>
      </c>
      <c r="W6297" s="159"/>
      <c r="X6297" s="159"/>
    </row>
    <row r="6298" spans="1:24" ht="41.25">
      <c r="A6298" s="155">
        <f>A6297+1</f>
        <v>6296</v>
      </c>
      <c r="B6298" s="160" t="s">
        <v>1603</v>
      </c>
      <c r="C6298" s="159">
        <v>2023</v>
      </c>
      <c r="D6298" s="160" t="s">
        <v>106</v>
      </c>
      <c r="E6298" s="160" t="s">
        <v>131</v>
      </c>
      <c r="F6298" s="268" t="s">
        <v>6888</v>
      </c>
      <c r="G6298" s="160" t="s">
        <v>31</v>
      </c>
      <c r="H6298" s="161" t="s">
        <v>39</v>
      </c>
      <c r="I6298" s="160" t="s">
        <v>71</v>
      </c>
      <c r="J6298" s="160" t="s">
        <v>109</v>
      </c>
      <c r="K6298" s="240" t="s">
        <v>34</v>
      </c>
      <c r="L6298" s="241" t="s">
        <v>34</v>
      </c>
      <c r="M6298" s="241" t="s">
        <v>34</v>
      </c>
      <c r="N6298" s="241" t="s">
        <v>34</v>
      </c>
      <c r="O6298" s="241" t="s">
        <v>34</v>
      </c>
      <c r="P6298" s="241" t="s">
        <v>34</v>
      </c>
      <c r="Q6298" s="159" t="s">
        <v>34</v>
      </c>
      <c r="R6298" s="100" t="s">
        <v>34</v>
      </c>
      <c r="S6298" s="163">
        <v>1</v>
      </c>
      <c r="T6298" s="103" t="s">
        <v>110</v>
      </c>
      <c r="U6298" s="160" t="s">
        <v>111</v>
      </c>
      <c r="V6298" s="160" t="s">
        <v>6608</v>
      </c>
      <c r="W6298" s="159"/>
      <c r="X6298" s="159"/>
    </row>
    <row r="6299" spans="1:24" ht="81">
      <c r="A6299" s="155">
        <f>A6298+1</f>
        <v>6297</v>
      </c>
      <c r="B6299" s="160" t="s">
        <v>1603</v>
      </c>
      <c r="C6299" s="159">
        <v>2023</v>
      </c>
      <c r="D6299" s="160" t="s">
        <v>106</v>
      </c>
      <c r="E6299" s="160" t="s">
        <v>131</v>
      </c>
      <c r="F6299" s="268" t="s">
        <v>6889</v>
      </c>
      <c r="G6299" s="160" t="s">
        <v>426</v>
      </c>
      <c r="H6299" s="161" t="s">
        <v>83</v>
      </c>
      <c r="I6299" s="160" t="s">
        <v>71</v>
      </c>
      <c r="J6299" s="160" t="s">
        <v>109</v>
      </c>
      <c r="K6299" s="240" t="s">
        <v>48</v>
      </c>
      <c r="L6299" s="241" t="s">
        <v>34</v>
      </c>
      <c r="M6299" s="241" t="s">
        <v>34</v>
      </c>
      <c r="N6299" s="241" t="s">
        <v>34</v>
      </c>
      <c r="O6299" s="241" t="s">
        <v>34</v>
      </c>
      <c r="P6299" s="241" t="s">
        <v>34</v>
      </c>
      <c r="Q6299" s="159" t="s">
        <v>34</v>
      </c>
      <c r="R6299" s="100" t="s">
        <v>34</v>
      </c>
      <c r="S6299" s="163">
        <v>1</v>
      </c>
      <c r="T6299" s="103" t="s">
        <v>110</v>
      </c>
      <c r="U6299" s="160" t="s">
        <v>111</v>
      </c>
      <c r="V6299" s="160" t="s">
        <v>6608</v>
      </c>
      <c r="W6299" s="159"/>
      <c r="X6299" s="159"/>
    </row>
    <row r="6300" spans="1:24" ht="41.25">
      <c r="A6300" s="155">
        <f>A6299+1</f>
        <v>6298</v>
      </c>
      <c r="B6300" s="160" t="s">
        <v>1603</v>
      </c>
      <c r="C6300" s="159">
        <v>2023</v>
      </c>
      <c r="D6300" s="160" t="s">
        <v>106</v>
      </c>
      <c r="E6300" s="160" t="s">
        <v>131</v>
      </c>
      <c r="F6300" s="268" t="s">
        <v>6890</v>
      </c>
      <c r="G6300" s="160" t="s">
        <v>31</v>
      </c>
      <c r="H6300" s="161" t="s">
        <v>39</v>
      </c>
      <c r="I6300" s="160" t="s">
        <v>71</v>
      </c>
      <c r="J6300" s="160" t="s">
        <v>109</v>
      </c>
      <c r="K6300" s="240" t="s">
        <v>34</v>
      </c>
      <c r="L6300" s="241" t="s">
        <v>34</v>
      </c>
      <c r="M6300" s="241" t="s">
        <v>34</v>
      </c>
      <c r="N6300" s="241" t="s">
        <v>34</v>
      </c>
      <c r="O6300" s="241" t="s">
        <v>34</v>
      </c>
      <c r="P6300" s="241" t="s">
        <v>34</v>
      </c>
      <c r="Q6300" s="159" t="s">
        <v>34</v>
      </c>
      <c r="R6300" s="100" t="s">
        <v>34</v>
      </c>
      <c r="S6300" s="163">
        <v>1</v>
      </c>
      <c r="T6300" s="103" t="s">
        <v>110</v>
      </c>
      <c r="U6300" s="160" t="s">
        <v>111</v>
      </c>
      <c r="V6300" s="160" t="s">
        <v>6608</v>
      </c>
      <c r="W6300" s="159"/>
      <c r="X6300" s="159"/>
    </row>
    <row r="6301" spans="1:24" ht="41.25">
      <c r="A6301" s="155">
        <f>A6300+1</f>
        <v>6299</v>
      </c>
      <c r="B6301" s="160" t="s">
        <v>1603</v>
      </c>
      <c r="C6301" s="159">
        <v>2023</v>
      </c>
      <c r="D6301" s="160" t="s">
        <v>106</v>
      </c>
      <c r="E6301" s="160" t="s">
        <v>131</v>
      </c>
      <c r="F6301" s="268" t="s">
        <v>6891</v>
      </c>
      <c r="G6301" s="160" t="s">
        <v>31</v>
      </c>
      <c r="H6301" s="161" t="s">
        <v>39</v>
      </c>
      <c r="I6301" s="160" t="s">
        <v>71</v>
      </c>
      <c r="J6301" s="160" t="s">
        <v>109</v>
      </c>
      <c r="K6301" s="240" t="s">
        <v>48</v>
      </c>
      <c r="L6301" s="241" t="s">
        <v>34</v>
      </c>
      <c r="M6301" s="241" t="s">
        <v>34</v>
      </c>
      <c r="N6301" s="241" t="s">
        <v>34</v>
      </c>
      <c r="O6301" s="241" t="s">
        <v>34</v>
      </c>
      <c r="P6301" s="241" t="s">
        <v>34</v>
      </c>
      <c r="Q6301" s="159" t="s">
        <v>34</v>
      </c>
      <c r="R6301" s="100" t="s">
        <v>34</v>
      </c>
      <c r="S6301" s="163">
        <v>1</v>
      </c>
      <c r="T6301" s="103" t="s">
        <v>110</v>
      </c>
      <c r="U6301" s="160" t="s">
        <v>111</v>
      </c>
      <c r="V6301" s="160" t="s">
        <v>6608</v>
      </c>
      <c r="W6301" s="159"/>
      <c r="X6301" s="159"/>
    </row>
    <row r="6302" spans="1:24" ht="81">
      <c r="A6302" s="155">
        <f>A6301+1</f>
        <v>6300</v>
      </c>
      <c r="B6302" s="160" t="s">
        <v>1603</v>
      </c>
      <c r="C6302" s="159">
        <v>2023</v>
      </c>
      <c r="D6302" s="160" t="s">
        <v>106</v>
      </c>
      <c r="E6302" s="160" t="s">
        <v>131</v>
      </c>
      <c r="F6302" s="268" t="s">
        <v>6892</v>
      </c>
      <c r="G6302" s="160" t="s">
        <v>426</v>
      </c>
      <c r="H6302" s="161" t="s">
        <v>83</v>
      </c>
      <c r="I6302" s="160" t="s">
        <v>71</v>
      </c>
      <c r="J6302" s="160" t="s">
        <v>109</v>
      </c>
      <c r="K6302" s="240" t="s">
        <v>34</v>
      </c>
      <c r="L6302" s="241" t="s">
        <v>34</v>
      </c>
      <c r="M6302" s="241" t="s">
        <v>34</v>
      </c>
      <c r="N6302" s="241" t="s">
        <v>34</v>
      </c>
      <c r="O6302" s="241" t="s">
        <v>34</v>
      </c>
      <c r="P6302" s="241" t="s">
        <v>34</v>
      </c>
      <c r="Q6302" s="159" t="s">
        <v>34</v>
      </c>
      <c r="R6302" s="100" t="s">
        <v>34</v>
      </c>
      <c r="S6302" s="163">
        <v>1</v>
      </c>
      <c r="T6302" s="103" t="s">
        <v>110</v>
      </c>
      <c r="U6302" s="160" t="s">
        <v>111</v>
      </c>
      <c r="V6302" s="160" t="s">
        <v>6608</v>
      </c>
      <c r="W6302" s="159"/>
      <c r="X6302" s="159"/>
    </row>
    <row r="6303" spans="1:24" ht="41.25">
      <c r="A6303" s="155">
        <f>A6302+1</f>
        <v>6301</v>
      </c>
      <c r="B6303" s="160" t="s">
        <v>1603</v>
      </c>
      <c r="C6303" s="159">
        <v>2023</v>
      </c>
      <c r="D6303" s="160" t="s">
        <v>106</v>
      </c>
      <c r="E6303" s="160" t="s">
        <v>131</v>
      </c>
      <c r="F6303" s="268" t="s">
        <v>6893</v>
      </c>
      <c r="G6303" s="160" t="s">
        <v>193</v>
      </c>
      <c r="H6303" s="161" t="s">
        <v>120</v>
      </c>
      <c r="I6303" s="160" t="s">
        <v>71</v>
      </c>
      <c r="J6303" s="160" t="s">
        <v>109</v>
      </c>
      <c r="K6303" s="240" t="s">
        <v>34</v>
      </c>
      <c r="L6303" s="241" t="s">
        <v>34</v>
      </c>
      <c r="M6303" s="241" t="s">
        <v>34</v>
      </c>
      <c r="N6303" s="241" t="s">
        <v>34</v>
      </c>
      <c r="O6303" s="241" t="s">
        <v>34</v>
      </c>
      <c r="P6303" s="241" t="s">
        <v>34</v>
      </c>
      <c r="Q6303" s="159" t="s">
        <v>34</v>
      </c>
      <c r="R6303" s="100" t="s">
        <v>34</v>
      </c>
      <c r="S6303" s="163">
        <v>1</v>
      </c>
      <c r="T6303" s="103" t="s">
        <v>110</v>
      </c>
      <c r="U6303" s="160" t="s">
        <v>111</v>
      </c>
      <c r="V6303" s="160" t="s">
        <v>6608</v>
      </c>
      <c r="W6303" s="159"/>
      <c r="X6303" s="159"/>
    </row>
    <row r="6304" spans="1:24" ht="81">
      <c r="A6304" s="155">
        <f>A6303+1</f>
        <v>6302</v>
      </c>
      <c r="B6304" s="160" t="s">
        <v>1603</v>
      </c>
      <c r="C6304" s="159">
        <v>2023</v>
      </c>
      <c r="D6304" s="160" t="s">
        <v>106</v>
      </c>
      <c r="E6304" s="160" t="s">
        <v>131</v>
      </c>
      <c r="F6304" s="268" t="s">
        <v>6894</v>
      </c>
      <c r="G6304" s="160" t="s">
        <v>426</v>
      </c>
      <c r="H6304" s="161" t="s">
        <v>83</v>
      </c>
      <c r="I6304" s="160" t="s">
        <v>71</v>
      </c>
      <c r="J6304" s="160" t="s">
        <v>109</v>
      </c>
      <c r="K6304" s="240" t="s">
        <v>34</v>
      </c>
      <c r="L6304" s="241" t="s">
        <v>34</v>
      </c>
      <c r="M6304" s="241" t="s">
        <v>34</v>
      </c>
      <c r="N6304" s="241" t="s">
        <v>34</v>
      </c>
      <c r="O6304" s="241" t="s">
        <v>34</v>
      </c>
      <c r="P6304" s="241" t="s">
        <v>34</v>
      </c>
      <c r="Q6304" s="159" t="s">
        <v>34</v>
      </c>
      <c r="R6304" s="100" t="s">
        <v>34</v>
      </c>
      <c r="S6304" s="163">
        <v>1</v>
      </c>
      <c r="T6304" s="103" t="s">
        <v>110</v>
      </c>
      <c r="U6304" s="160" t="s">
        <v>111</v>
      </c>
      <c r="V6304" s="160" t="s">
        <v>6608</v>
      </c>
      <c r="W6304" s="159"/>
      <c r="X6304" s="159"/>
    </row>
    <row r="6305" spans="1:24" ht="41.25">
      <c r="A6305" s="155">
        <f>A6304+1</f>
        <v>6303</v>
      </c>
      <c r="B6305" s="160" t="s">
        <v>1603</v>
      </c>
      <c r="C6305" s="159">
        <v>2023</v>
      </c>
      <c r="D6305" s="160" t="s">
        <v>106</v>
      </c>
      <c r="E6305" s="160" t="s">
        <v>131</v>
      </c>
      <c r="F6305" s="268" t="s">
        <v>6895</v>
      </c>
      <c r="G6305" s="160" t="s">
        <v>31</v>
      </c>
      <c r="H6305" s="161" t="s">
        <v>50</v>
      </c>
      <c r="I6305" s="160" t="s">
        <v>71</v>
      </c>
      <c r="J6305" s="160" t="s">
        <v>109</v>
      </c>
      <c r="K6305" s="240" t="s">
        <v>34</v>
      </c>
      <c r="L6305" s="241" t="s">
        <v>34</v>
      </c>
      <c r="M6305" s="241" t="s">
        <v>34</v>
      </c>
      <c r="N6305" s="241" t="s">
        <v>34</v>
      </c>
      <c r="O6305" s="241" t="s">
        <v>34</v>
      </c>
      <c r="P6305" s="241" t="s">
        <v>34</v>
      </c>
      <c r="Q6305" s="159" t="s">
        <v>48</v>
      </c>
      <c r="R6305" s="100" t="s">
        <v>48</v>
      </c>
      <c r="S6305" s="163">
        <v>1</v>
      </c>
      <c r="T6305" s="103" t="s">
        <v>110</v>
      </c>
      <c r="U6305" s="160" t="s">
        <v>111</v>
      </c>
      <c r="V6305" s="160" t="s">
        <v>6608</v>
      </c>
      <c r="W6305" s="159"/>
      <c r="X6305" s="159"/>
    </row>
    <row r="6306" spans="1:24" ht="81">
      <c r="A6306" s="155">
        <f>A6305+1</f>
        <v>6304</v>
      </c>
      <c r="B6306" s="160" t="s">
        <v>1603</v>
      </c>
      <c r="C6306" s="159">
        <v>2023</v>
      </c>
      <c r="D6306" s="160" t="s">
        <v>106</v>
      </c>
      <c r="E6306" s="160" t="s">
        <v>379</v>
      </c>
      <c r="F6306" s="268" t="s">
        <v>6896</v>
      </c>
      <c r="G6306" s="160" t="s">
        <v>426</v>
      </c>
      <c r="H6306" s="161" t="s">
        <v>83</v>
      </c>
      <c r="I6306" s="160" t="s">
        <v>71</v>
      </c>
      <c r="J6306" s="160" t="s">
        <v>72</v>
      </c>
      <c r="K6306" s="240" t="s">
        <v>48</v>
      </c>
      <c r="L6306" s="241" t="s">
        <v>34</v>
      </c>
      <c r="M6306" s="241" t="s">
        <v>34</v>
      </c>
      <c r="N6306" s="241" t="s">
        <v>34</v>
      </c>
      <c r="O6306" s="241" t="s">
        <v>34</v>
      </c>
      <c r="P6306" s="241" t="s">
        <v>34</v>
      </c>
      <c r="Q6306" s="159" t="s">
        <v>34</v>
      </c>
      <c r="R6306" s="100" t="s">
        <v>34</v>
      </c>
      <c r="S6306" s="163">
        <v>1</v>
      </c>
      <c r="T6306" s="103" t="s">
        <v>110</v>
      </c>
      <c r="U6306" s="160" t="s">
        <v>111</v>
      </c>
      <c r="V6306" s="160" t="s">
        <v>379</v>
      </c>
      <c r="W6306" s="159"/>
      <c r="X6306" s="159"/>
    </row>
    <row r="6307" spans="1:24" ht="81">
      <c r="A6307" s="155">
        <f>A6306+1</f>
        <v>6305</v>
      </c>
      <c r="B6307" s="160" t="s">
        <v>1603</v>
      </c>
      <c r="C6307" s="159">
        <v>2023</v>
      </c>
      <c r="D6307" s="160" t="s">
        <v>106</v>
      </c>
      <c r="E6307" s="160" t="s">
        <v>379</v>
      </c>
      <c r="F6307" s="268" t="s">
        <v>6897</v>
      </c>
      <c r="G6307" s="160" t="s">
        <v>426</v>
      </c>
      <c r="H6307" s="161" t="s">
        <v>83</v>
      </c>
      <c r="I6307" s="160" t="s">
        <v>71</v>
      </c>
      <c r="J6307" s="160" t="s">
        <v>72</v>
      </c>
      <c r="K6307" s="240" t="s">
        <v>48</v>
      </c>
      <c r="L6307" s="241" t="s">
        <v>34</v>
      </c>
      <c r="M6307" s="241" t="s">
        <v>34</v>
      </c>
      <c r="N6307" s="241" t="s">
        <v>34</v>
      </c>
      <c r="O6307" s="241" t="s">
        <v>34</v>
      </c>
      <c r="P6307" s="241" t="s">
        <v>34</v>
      </c>
      <c r="Q6307" s="159" t="s">
        <v>34</v>
      </c>
      <c r="R6307" s="100" t="s">
        <v>34</v>
      </c>
      <c r="S6307" s="163">
        <v>1</v>
      </c>
      <c r="T6307" s="103" t="s">
        <v>110</v>
      </c>
      <c r="U6307" s="160" t="s">
        <v>111</v>
      </c>
      <c r="V6307" s="160" t="s">
        <v>379</v>
      </c>
      <c r="W6307" s="159"/>
      <c r="X6307" s="159"/>
    </row>
    <row r="6308" spans="1:24" ht="81">
      <c r="A6308" s="155">
        <f>A6307+1</f>
        <v>6306</v>
      </c>
      <c r="B6308" s="160" t="s">
        <v>1603</v>
      </c>
      <c r="C6308" s="159">
        <v>2023</v>
      </c>
      <c r="D6308" s="160" t="s">
        <v>106</v>
      </c>
      <c r="E6308" s="160" t="s">
        <v>379</v>
      </c>
      <c r="F6308" s="268" t="s">
        <v>6898</v>
      </c>
      <c r="G6308" s="160" t="s">
        <v>426</v>
      </c>
      <c r="H6308" s="161" t="s">
        <v>83</v>
      </c>
      <c r="I6308" s="160" t="s">
        <v>71</v>
      </c>
      <c r="J6308" s="160" t="s">
        <v>72</v>
      </c>
      <c r="K6308" s="240" t="s">
        <v>48</v>
      </c>
      <c r="L6308" s="241" t="s">
        <v>34</v>
      </c>
      <c r="M6308" s="241" t="s">
        <v>34</v>
      </c>
      <c r="N6308" s="241" t="s">
        <v>34</v>
      </c>
      <c r="O6308" s="241" t="s">
        <v>34</v>
      </c>
      <c r="P6308" s="241" t="s">
        <v>34</v>
      </c>
      <c r="Q6308" s="159" t="s">
        <v>34</v>
      </c>
      <c r="R6308" s="100" t="s">
        <v>34</v>
      </c>
      <c r="S6308" s="163">
        <v>1</v>
      </c>
      <c r="T6308" s="103" t="s">
        <v>110</v>
      </c>
      <c r="U6308" s="160" t="s">
        <v>111</v>
      </c>
      <c r="V6308" s="160" t="s">
        <v>379</v>
      </c>
      <c r="W6308" s="159"/>
      <c r="X6308" s="159"/>
    </row>
    <row r="6309" spans="1:24" ht="81">
      <c r="A6309" s="155">
        <f>A6308+1</f>
        <v>6307</v>
      </c>
      <c r="B6309" s="160" t="s">
        <v>1603</v>
      </c>
      <c r="C6309" s="159">
        <v>2023</v>
      </c>
      <c r="D6309" s="160" t="s">
        <v>139</v>
      </c>
      <c r="E6309" s="160" t="s">
        <v>1897</v>
      </c>
      <c r="F6309" s="268" t="s">
        <v>6899</v>
      </c>
      <c r="G6309" s="160" t="s">
        <v>426</v>
      </c>
      <c r="H6309" s="161" t="s">
        <v>83</v>
      </c>
      <c r="I6309" s="160" t="s">
        <v>186</v>
      </c>
      <c r="J6309" s="160" t="s">
        <v>201</v>
      </c>
      <c r="K6309" s="240" t="s">
        <v>34</v>
      </c>
      <c r="L6309" s="241" t="s">
        <v>34</v>
      </c>
      <c r="M6309" s="241" t="s">
        <v>34</v>
      </c>
      <c r="N6309" s="241" t="s">
        <v>34</v>
      </c>
      <c r="O6309" s="241" t="s">
        <v>34</v>
      </c>
      <c r="P6309" s="241" t="s">
        <v>34</v>
      </c>
      <c r="Q6309" s="159" t="s">
        <v>34</v>
      </c>
      <c r="R6309" s="159" t="s">
        <v>34</v>
      </c>
      <c r="S6309" s="163">
        <v>1</v>
      </c>
      <c r="T6309" s="103" t="s">
        <v>143</v>
      </c>
      <c r="U6309" s="160" t="s">
        <v>139</v>
      </c>
      <c r="V6309" s="160" t="s">
        <v>144</v>
      </c>
      <c r="W6309" s="159"/>
      <c r="X6309" s="159"/>
    </row>
    <row r="6310" spans="1:24" ht="81">
      <c r="A6310" s="155">
        <f>A6309+1</f>
        <v>6308</v>
      </c>
      <c r="B6310" s="160" t="s">
        <v>1603</v>
      </c>
      <c r="C6310" s="159">
        <v>2023</v>
      </c>
      <c r="D6310" s="160" t="s">
        <v>139</v>
      </c>
      <c r="E6310" s="160" t="s">
        <v>1897</v>
      </c>
      <c r="F6310" s="268" t="s">
        <v>6900</v>
      </c>
      <c r="G6310" s="160" t="s">
        <v>426</v>
      </c>
      <c r="H6310" s="161" t="s">
        <v>83</v>
      </c>
      <c r="I6310" s="160" t="s">
        <v>186</v>
      </c>
      <c r="J6310" s="160" t="s">
        <v>201</v>
      </c>
      <c r="K6310" s="240" t="s">
        <v>34</v>
      </c>
      <c r="L6310" s="241" t="s">
        <v>34</v>
      </c>
      <c r="M6310" s="241" t="s">
        <v>34</v>
      </c>
      <c r="N6310" s="241" t="s">
        <v>34</v>
      </c>
      <c r="O6310" s="241" t="s">
        <v>34</v>
      </c>
      <c r="P6310" s="241" t="s">
        <v>34</v>
      </c>
      <c r="Q6310" s="159" t="s">
        <v>34</v>
      </c>
      <c r="R6310" s="159" t="s">
        <v>34</v>
      </c>
      <c r="S6310" s="163">
        <v>1</v>
      </c>
      <c r="T6310" s="103" t="s">
        <v>143</v>
      </c>
      <c r="U6310" s="160" t="s">
        <v>139</v>
      </c>
      <c r="V6310" s="160" t="s">
        <v>144</v>
      </c>
      <c r="W6310" s="159"/>
      <c r="X6310" s="159"/>
    </row>
    <row r="6311" spans="1:24" ht="30.75">
      <c r="A6311" s="155">
        <f>A6310+1</f>
        <v>6309</v>
      </c>
      <c r="B6311" s="160" t="s">
        <v>1603</v>
      </c>
      <c r="C6311" s="159">
        <v>2023</v>
      </c>
      <c r="D6311" s="160" t="s">
        <v>139</v>
      </c>
      <c r="E6311" s="160" t="s">
        <v>1897</v>
      </c>
      <c r="F6311" s="268" t="s">
        <v>6901</v>
      </c>
      <c r="G6311" s="160" t="s">
        <v>31</v>
      </c>
      <c r="H6311" s="161" t="s">
        <v>39</v>
      </c>
      <c r="I6311" s="160" t="s">
        <v>186</v>
      </c>
      <c r="J6311" s="160" t="s">
        <v>201</v>
      </c>
      <c r="K6311" s="240" t="s">
        <v>34</v>
      </c>
      <c r="L6311" s="241" t="s">
        <v>34</v>
      </c>
      <c r="M6311" s="241" t="s">
        <v>34</v>
      </c>
      <c r="N6311" s="241" t="s">
        <v>34</v>
      </c>
      <c r="O6311" s="241" t="s">
        <v>34</v>
      </c>
      <c r="P6311" s="241" t="s">
        <v>34</v>
      </c>
      <c r="Q6311" s="159" t="s">
        <v>34</v>
      </c>
      <c r="R6311" s="159" t="s">
        <v>34</v>
      </c>
      <c r="S6311" s="163">
        <v>1</v>
      </c>
      <c r="T6311" s="103" t="s">
        <v>143</v>
      </c>
      <c r="U6311" s="160" t="s">
        <v>139</v>
      </c>
      <c r="V6311" s="160" t="s">
        <v>144</v>
      </c>
      <c r="W6311" s="159"/>
      <c r="X6311" s="159"/>
    </row>
    <row r="6312" spans="1:24" ht="81">
      <c r="A6312" s="155">
        <f>A6311+1</f>
        <v>6310</v>
      </c>
      <c r="B6312" s="160" t="s">
        <v>1603</v>
      </c>
      <c r="C6312" s="159">
        <v>2023</v>
      </c>
      <c r="D6312" s="160" t="s">
        <v>139</v>
      </c>
      <c r="E6312" s="160" t="s">
        <v>1897</v>
      </c>
      <c r="F6312" s="268" t="s">
        <v>6902</v>
      </c>
      <c r="G6312" s="160" t="s">
        <v>426</v>
      </c>
      <c r="H6312" s="161" t="s">
        <v>83</v>
      </c>
      <c r="I6312" s="160" t="s">
        <v>186</v>
      </c>
      <c r="J6312" s="160" t="s">
        <v>201</v>
      </c>
      <c r="K6312" s="240" t="s">
        <v>34</v>
      </c>
      <c r="L6312" s="241" t="s">
        <v>34</v>
      </c>
      <c r="M6312" s="241" t="s">
        <v>34</v>
      </c>
      <c r="N6312" s="241" t="s">
        <v>34</v>
      </c>
      <c r="O6312" s="241" t="s">
        <v>34</v>
      </c>
      <c r="P6312" s="241" t="s">
        <v>34</v>
      </c>
      <c r="Q6312" s="159" t="s">
        <v>34</v>
      </c>
      <c r="R6312" s="159" t="s">
        <v>34</v>
      </c>
      <c r="S6312" s="163">
        <v>1</v>
      </c>
      <c r="T6312" s="103" t="s">
        <v>143</v>
      </c>
      <c r="U6312" s="160" t="s">
        <v>139</v>
      </c>
      <c r="V6312" s="160" t="s">
        <v>144</v>
      </c>
      <c r="W6312" s="159"/>
      <c r="X6312" s="159"/>
    </row>
    <row r="6313" spans="1:24" ht="41.25">
      <c r="A6313" s="155">
        <f>A6312+1</f>
        <v>6311</v>
      </c>
      <c r="B6313" s="160" t="s">
        <v>1603</v>
      </c>
      <c r="C6313" s="159">
        <v>2023</v>
      </c>
      <c r="D6313" s="160" t="s">
        <v>139</v>
      </c>
      <c r="E6313" s="160" t="s">
        <v>483</v>
      </c>
      <c r="F6313" s="268" t="s">
        <v>6903</v>
      </c>
      <c r="G6313" s="160" t="s">
        <v>31</v>
      </c>
      <c r="H6313" s="161" t="s">
        <v>39</v>
      </c>
      <c r="I6313" s="160" t="s">
        <v>71</v>
      </c>
      <c r="J6313" s="160" t="s">
        <v>142</v>
      </c>
      <c r="K6313" s="240" t="s">
        <v>34</v>
      </c>
      <c r="L6313" s="241" t="s">
        <v>34</v>
      </c>
      <c r="M6313" s="241" t="s">
        <v>34</v>
      </c>
      <c r="N6313" s="241" t="s">
        <v>34</v>
      </c>
      <c r="O6313" s="241" t="s">
        <v>34</v>
      </c>
      <c r="P6313" s="241" t="s">
        <v>34</v>
      </c>
      <c r="Q6313" s="159" t="s">
        <v>34</v>
      </c>
      <c r="R6313" s="100" t="s">
        <v>34</v>
      </c>
      <c r="S6313" s="163">
        <v>1</v>
      </c>
      <c r="T6313" s="103" t="s">
        <v>143</v>
      </c>
      <c r="U6313" s="160" t="s">
        <v>139</v>
      </c>
      <c r="V6313" s="160" t="s">
        <v>483</v>
      </c>
      <c r="W6313" s="159"/>
      <c r="X6313" s="159"/>
    </row>
    <row r="6314" spans="1:24" ht="81">
      <c r="A6314" s="155">
        <f>A6313+1</f>
        <v>6312</v>
      </c>
      <c r="B6314" s="160" t="s">
        <v>1603</v>
      </c>
      <c r="C6314" s="159">
        <v>2023</v>
      </c>
      <c r="D6314" s="160" t="s">
        <v>139</v>
      </c>
      <c r="E6314" s="160" t="s">
        <v>483</v>
      </c>
      <c r="F6314" s="268" t="s">
        <v>6904</v>
      </c>
      <c r="G6314" s="160" t="s">
        <v>426</v>
      </c>
      <c r="H6314" s="161" t="s">
        <v>83</v>
      </c>
      <c r="I6314" s="160" t="s">
        <v>71</v>
      </c>
      <c r="J6314" s="160" t="s">
        <v>142</v>
      </c>
      <c r="K6314" s="240" t="s">
        <v>34</v>
      </c>
      <c r="L6314" s="241" t="s">
        <v>34</v>
      </c>
      <c r="M6314" s="241" t="s">
        <v>34</v>
      </c>
      <c r="N6314" s="241" t="s">
        <v>34</v>
      </c>
      <c r="O6314" s="241" t="s">
        <v>34</v>
      </c>
      <c r="P6314" s="241" t="s">
        <v>34</v>
      </c>
      <c r="Q6314" s="159" t="s">
        <v>34</v>
      </c>
      <c r="R6314" s="100" t="s">
        <v>34</v>
      </c>
      <c r="S6314" s="163">
        <v>1</v>
      </c>
      <c r="T6314" s="103" t="s">
        <v>143</v>
      </c>
      <c r="U6314" s="160" t="s">
        <v>139</v>
      </c>
      <c r="V6314" s="160" t="s">
        <v>483</v>
      </c>
      <c r="W6314" s="159"/>
      <c r="X6314" s="159"/>
    </row>
    <row r="6315" spans="1:24" ht="41.25">
      <c r="A6315" s="155">
        <f>A6314+1</f>
        <v>6313</v>
      </c>
      <c r="B6315" s="160" t="s">
        <v>1603</v>
      </c>
      <c r="C6315" s="159">
        <v>2023</v>
      </c>
      <c r="D6315" s="160" t="s">
        <v>139</v>
      </c>
      <c r="E6315" s="160" t="s">
        <v>483</v>
      </c>
      <c r="F6315" s="268" t="s">
        <v>6905</v>
      </c>
      <c r="G6315" s="160" t="s">
        <v>31</v>
      </c>
      <c r="H6315" s="161" t="s">
        <v>50</v>
      </c>
      <c r="I6315" s="160" t="s">
        <v>71</v>
      </c>
      <c r="J6315" s="160" t="s">
        <v>142</v>
      </c>
      <c r="K6315" s="240" t="s">
        <v>34</v>
      </c>
      <c r="L6315" s="241" t="s">
        <v>34</v>
      </c>
      <c r="M6315" s="241" t="s">
        <v>34</v>
      </c>
      <c r="N6315" s="241" t="s">
        <v>34</v>
      </c>
      <c r="O6315" s="241" t="s">
        <v>34</v>
      </c>
      <c r="P6315" s="241" t="s">
        <v>34</v>
      </c>
      <c r="Q6315" s="159" t="s">
        <v>34</v>
      </c>
      <c r="R6315" s="100" t="s">
        <v>48</v>
      </c>
      <c r="S6315" s="163">
        <v>1</v>
      </c>
      <c r="T6315" s="103" t="s">
        <v>143</v>
      </c>
      <c r="U6315" s="160" t="s">
        <v>139</v>
      </c>
      <c r="V6315" s="160" t="s">
        <v>483</v>
      </c>
      <c r="W6315" s="159"/>
      <c r="X6315" s="159"/>
    </row>
    <row r="6316" spans="1:24" ht="81">
      <c r="A6316" s="155">
        <f>A6315+1</f>
        <v>6314</v>
      </c>
      <c r="B6316" s="160" t="s">
        <v>1603</v>
      </c>
      <c r="C6316" s="159">
        <v>2023</v>
      </c>
      <c r="D6316" s="160" t="s">
        <v>139</v>
      </c>
      <c r="E6316" s="160" t="s">
        <v>483</v>
      </c>
      <c r="F6316" s="268" t="s">
        <v>6906</v>
      </c>
      <c r="G6316" s="160" t="s">
        <v>426</v>
      </c>
      <c r="H6316" s="161" t="s">
        <v>83</v>
      </c>
      <c r="I6316" s="160" t="s">
        <v>71</v>
      </c>
      <c r="J6316" s="160" t="s">
        <v>142</v>
      </c>
      <c r="K6316" s="240" t="s">
        <v>34</v>
      </c>
      <c r="L6316" s="241" t="s">
        <v>34</v>
      </c>
      <c r="M6316" s="241" t="s">
        <v>34</v>
      </c>
      <c r="N6316" s="241" t="s">
        <v>34</v>
      </c>
      <c r="O6316" s="241" t="s">
        <v>34</v>
      </c>
      <c r="P6316" s="241" t="s">
        <v>34</v>
      </c>
      <c r="Q6316" s="159" t="s">
        <v>34</v>
      </c>
      <c r="R6316" s="100" t="s">
        <v>34</v>
      </c>
      <c r="S6316" s="163">
        <v>1</v>
      </c>
      <c r="T6316" s="103" t="s">
        <v>143</v>
      </c>
      <c r="U6316" s="160" t="s">
        <v>139</v>
      </c>
      <c r="V6316" s="160" t="s">
        <v>483</v>
      </c>
      <c r="W6316" s="159"/>
      <c r="X6316" s="159"/>
    </row>
    <row r="6317" spans="1:24" ht="81">
      <c r="A6317" s="155">
        <f>A6316+1</f>
        <v>6315</v>
      </c>
      <c r="B6317" s="160" t="s">
        <v>1603</v>
      </c>
      <c r="C6317" s="159">
        <v>2023</v>
      </c>
      <c r="D6317" s="160" t="s">
        <v>139</v>
      </c>
      <c r="E6317" s="160" t="s">
        <v>483</v>
      </c>
      <c r="F6317" s="268" t="s">
        <v>6907</v>
      </c>
      <c r="G6317" s="160" t="s">
        <v>426</v>
      </c>
      <c r="H6317" s="161" t="s">
        <v>83</v>
      </c>
      <c r="I6317" s="160" t="s">
        <v>71</v>
      </c>
      <c r="J6317" s="160" t="s">
        <v>142</v>
      </c>
      <c r="K6317" s="240" t="s">
        <v>34</v>
      </c>
      <c r="L6317" s="241" t="s">
        <v>34</v>
      </c>
      <c r="M6317" s="241" t="s">
        <v>34</v>
      </c>
      <c r="N6317" s="241" t="s">
        <v>34</v>
      </c>
      <c r="O6317" s="241" t="s">
        <v>34</v>
      </c>
      <c r="P6317" s="241" t="s">
        <v>34</v>
      </c>
      <c r="Q6317" s="159" t="s">
        <v>34</v>
      </c>
      <c r="R6317" s="100" t="s">
        <v>34</v>
      </c>
      <c r="S6317" s="163">
        <v>1</v>
      </c>
      <c r="T6317" s="103" t="s">
        <v>143</v>
      </c>
      <c r="U6317" s="160" t="s">
        <v>139</v>
      </c>
      <c r="V6317" s="160" t="s">
        <v>483</v>
      </c>
      <c r="W6317" s="159"/>
      <c r="X6317" s="159"/>
    </row>
    <row r="6318" spans="1:24" ht="81">
      <c r="A6318" s="155">
        <f>A6317+1</f>
        <v>6316</v>
      </c>
      <c r="B6318" s="160" t="s">
        <v>1603</v>
      </c>
      <c r="C6318" s="159">
        <v>2023</v>
      </c>
      <c r="D6318" s="160" t="s">
        <v>139</v>
      </c>
      <c r="E6318" s="160" t="s">
        <v>483</v>
      </c>
      <c r="F6318" s="268" t="s">
        <v>6908</v>
      </c>
      <c r="G6318" s="160" t="s">
        <v>426</v>
      </c>
      <c r="H6318" s="161" t="s">
        <v>83</v>
      </c>
      <c r="I6318" s="160" t="s">
        <v>71</v>
      </c>
      <c r="J6318" s="160" t="s">
        <v>142</v>
      </c>
      <c r="K6318" s="240" t="s">
        <v>34</v>
      </c>
      <c r="L6318" s="241" t="s">
        <v>34</v>
      </c>
      <c r="M6318" s="241" t="s">
        <v>34</v>
      </c>
      <c r="N6318" s="241" t="s">
        <v>34</v>
      </c>
      <c r="O6318" s="241" t="s">
        <v>34</v>
      </c>
      <c r="P6318" s="241" t="s">
        <v>34</v>
      </c>
      <c r="Q6318" s="159" t="s">
        <v>34</v>
      </c>
      <c r="R6318" s="100" t="s">
        <v>34</v>
      </c>
      <c r="S6318" s="163">
        <v>1</v>
      </c>
      <c r="T6318" s="103" t="s">
        <v>143</v>
      </c>
      <c r="U6318" s="160" t="s">
        <v>139</v>
      </c>
      <c r="V6318" s="160" t="s">
        <v>483</v>
      </c>
      <c r="W6318" s="159"/>
      <c r="X6318" s="159"/>
    </row>
    <row r="6319" spans="1:24" ht="81">
      <c r="A6319" s="155">
        <f>A6318+1</f>
        <v>6317</v>
      </c>
      <c r="B6319" s="160" t="s">
        <v>1603</v>
      </c>
      <c r="C6319" s="159">
        <v>2023</v>
      </c>
      <c r="D6319" s="160" t="s">
        <v>139</v>
      </c>
      <c r="E6319" s="160" t="s">
        <v>717</v>
      </c>
      <c r="F6319" s="268" t="s">
        <v>6909</v>
      </c>
      <c r="G6319" s="160" t="s">
        <v>426</v>
      </c>
      <c r="H6319" s="161" t="s">
        <v>83</v>
      </c>
      <c r="I6319" s="160" t="s">
        <v>71</v>
      </c>
      <c r="J6319" s="160" t="s">
        <v>142</v>
      </c>
      <c r="K6319" s="240" t="s">
        <v>34</v>
      </c>
      <c r="L6319" s="241" t="s">
        <v>34</v>
      </c>
      <c r="M6319" s="241" t="s">
        <v>34</v>
      </c>
      <c r="N6319" s="241" t="s">
        <v>34</v>
      </c>
      <c r="O6319" s="241" t="s">
        <v>34</v>
      </c>
      <c r="P6319" s="241" t="s">
        <v>34</v>
      </c>
      <c r="Q6319" s="159" t="s">
        <v>34</v>
      </c>
      <c r="R6319" s="100" t="s">
        <v>34</v>
      </c>
      <c r="S6319" s="163">
        <v>1</v>
      </c>
      <c r="T6319" s="103" t="s">
        <v>143</v>
      </c>
      <c r="U6319" s="160" t="s">
        <v>139</v>
      </c>
      <c r="V6319" s="160" t="s">
        <v>719</v>
      </c>
      <c r="W6319" s="159"/>
      <c r="X6319" s="159"/>
    </row>
    <row r="6320" spans="1:24" ht="81">
      <c r="A6320" s="155">
        <f>A6319+1</f>
        <v>6318</v>
      </c>
      <c r="B6320" s="160" t="s">
        <v>1603</v>
      </c>
      <c r="C6320" s="159">
        <v>2023</v>
      </c>
      <c r="D6320" s="160" t="s">
        <v>162</v>
      </c>
      <c r="E6320" s="160" t="s">
        <v>162</v>
      </c>
      <c r="F6320" s="268" t="s">
        <v>6910</v>
      </c>
      <c r="G6320" s="160" t="s">
        <v>426</v>
      </c>
      <c r="H6320" s="161" t="s">
        <v>83</v>
      </c>
      <c r="I6320" s="160" t="s">
        <v>164</v>
      </c>
      <c r="J6320" s="160" t="s">
        <v>15</v>
      </c>
      <c r="K6320" s="240" t="s">
        <v>34</v>
      </c>
      <c r="L6320" s="241" t="s">
        <v>34</v>
      </c>
      <c r="M6320" s="241" t="s">
        <v>48</v>
      </c>
      <c r="N6320" s="241" t="s">
        <v>34</v>
      </c>
      <c r="O6320" s="241" t="s">
        <v>34</v>
      </c>
      <c r="P6320" s="241" t="s">
        <v>34</v>
      </c>
      <c r="Q6320" s="159" t="s">
        <v>34</v>
      </c>
      <c r="R6320" s="100" t="s">
        <v>34</v>
      </c>
      <c r="S6320" s="163">
        <v>1</v>
      </c>
      <c r="T6320" s="103" t="s">
        <v>165</v>
      </c>
      <c r="U6320" s="160" t="s">
        <v>162</v>
      </c>
      <c r="V6320" s="160" t="s">
        <v>162</v>
      </c>
      <c r="W6320" s="159"/>
      <c r="X6320" s="159"/>
    </row>
    <row r="6321" spans="1:24" ht="20.25">
      <c r="A6321" s="155">
        <f>A6320+1</f>
        <v>6319</v>
      </c>
      <c r="B6321" s="160" t="s">
        <v>1603</v>
      </c>
      <c r="C6321" s="159">
        <v>2023</v>
      </c>
      <c r="D6321" s="160" t="s">
        <v>162</v>
      </c>
      <c r="E6321" s="160" t="s">
        <v>162</v>
      </c>
      <c r="F6321" s="268" t="s">
        <v>6911</v>
      </c>
      <c r="G6321" s="160" t="s">
        <v>31</v>
      </c>
      <c r="H6321" s="161" t="s">
        <v>39</v>
      </c>
      <c r="I6321" s="160" t="s">
        <v>164</v>
      </c>
      <c r="J6321" s="160" t="s">
        <v>15</v>
      </c>
      <c r="K6321" s="240" t="s">
        <v>34</v>
      </c>
      <c r="L6321" s="241" t="s">
        <v>34</v>
      </c>
      <c r="M6321" s="241" t="s">
        <v>48</v>
      </c>
      <c r="N6321" s="241" t="s">
        <v>34</v>
      </c>
      <c r="O6321" s="241" t="s">
        <v>34</v>
      </c>
      <c r="P6321" s="241" t="s">
        <v>34</v>
      </c>
      <c r="Q6321" s="159" t="s">
        <v>34</v>
      </c>
      <c r="R6321" s="100" t="s">
        <v>34</v>
      </c>
      <c r="S6321" s="163">
        <v>1</v>
      </c>
      <c r="T6321" s="103" t="s">
        <v>165</v>
      </c>
      <c r="U6321" s="160" t="s">
        <v>162</v>
      </c>
      <c r="V6321" s="160" t="s">
        <v>162</v>
      </c>
      <c r="W6321" s="159"/>
      <c r="X6321" s="159"/>
    </row>
    <row r="6322" spans="1:24" ht="81">
      <c r="A6322" s="155">
        <f>A6321+1</f>
        <v>6320</v>
      </c>
      <c r="B6322" s="160" t="s">
        <v>1603</v>
      </c>
      <c r="C6322" s="159">
        <v>2023</v>
      </c>
      <c r="D6322" s="160" t="s">
        <v>162</v>
      </c>
      <c r="E6322" s="160" t="s">
        <v>162</v>
      </c>
      <c r="F6322" s="268" t="s">
        <v>6912</v>
      </c>
      <c r="G6322" s="160" t="s">
        <v>426</v>
      </c>
      <c r="H6322" s="161" t="s">
        <v>83</v>
      </c>
      <c r="I6322" s="160" t="s">
        <v>164</v>
      </c>
      <c r="J6322" s="160" t="s">
        <v>15</v>
      </c>
      <c r="K6322" s="240" t="s">
        <v>34</v>
      </c>
      <c r="L6322" s="241" t="s">
        <v>34</v>
      </c>
      <c r="M6322" s="241" t="s">
        <v>48</v>
      </c>
      <c r="N6322" s="241" t="s">
        <v>34</v>
      </c>
      <c r="O6322" s="241" t="s">
        <v>34</v>
      </c>
      <c r="P6322" s="241" t="s">
        <v>34</v>
      </c>
      <c r="Q6322" s="159" t="s">
        <v>34</v>
      </c>
      <c r="R6322" s="100" t="s">
        <v>34</v>
      </c>
      <c r="S6322" s="163">
        <v>1</v>
      </c>
      <c r="T6322" s="103" t="s">
        <v>165</v>
      </c>
      <c r="U6322" s="160" t="s">
        <v>162</v>
      </c>
      <c r="V6322" s="160" t="s">
        <v>162</v>
      </c>
      <c r="W6322" s="159"/>
      <c r="X6322" s="159"/>
    </row>
    <row r="6323" spans="1:24" ht="81">
      <c r="A6323" s="155">
        <f>A6322+1</f>
        <v>6321</v>
      </c>
      <c r="B6323" s="160" t="s">
        <v>1603</v>
      </c>
      <c r="C6323" s="159">
        <v>2023</v>
      </c>
      <c r="D6323" s="160" t="s">
        <v>162</v>
      </c>
      <c r="E6323" s="160" t="s">
        <v>162</v>
      </c>
      <c r="F6323" s="268" t="s">
        <v>6913</v>
      </c>
      <c r="G6323" s="160" t="s">
        <v>426</v>
      </c>
      <c r="H6323" s="161" t="s">
        <v>83</v>
      </c>
      <c r="I6323" s="160" t="s">
        <v>164</v>
      </c>
      <c r="J6323" s="160" t="s">
        <v>15</v>
      </c>
      <c r="K6323" s="240" t="s">
        <v>34</v>
      </c>
      <c r="L6323" s="241" t="s">
        <v>34</v>
      </c>
      <c r="M6323" s="241" t="s">
        <v>48</v>
      </c>
      <c r="N6323" s="241" t="s">
        <v>34</v>
      </c>
      <c r="O6323" s="241" t="s">
        <v>34</v>
      </c>
      <c r="P6323" s="241" t="s">
        <v>34</v>
      </c>
      <c r="Q6323" s="159" t="s">
        <v>34</v>
      </c>
      <c r="R6323" s="100" t="s">
        <v>34</v>
      </c>
      <c r="S6323" s="163">
        <v>1</v>
      </c>
      <c r="T6323" s="103" t="s">
        <v>165</v>
      </c>
      <c r="U6323" s="160" t="s">
        <v>162</v>
      </c>
      <c r="V6323" s="160" t="s">
        <v>162</v>
      </c>
      <c r="W6323" s="159"/>
      <c r="X6323" s="159"/>
    </row>
    <row r="6324" spans="1:24" ht="81">
      <c r="A6324" s="155">
        <f>A6323+1</f>
        <v>6322</v>
      </c>
      <c r="B6324" s="160" t="s">
        <v>1603</v>
      </c>
      <c r="C6324" s="159">
        <v>2023</v>
      </c>
      <c r="D6324" s="160" t="s">
        <v>173</v>
      </c>
      <c r="E6324" s="160" t="s">
        <v>177</v>
      </c>
      <c r="F6324" s="268" t="s">
        <v>6914</v>
      </c>
      <c r="G6324" s="160" t="s">
        <v>426</v>
      </c>
      <c r="H6324" s="161" t="s">
        <v>83</v>
      </c>
      <c r="I6324" s="160" t="s">
        <v>173</v>
      </c>
      <c r="J6324" s="160" t="s">
        <v>179</v>
      </c>
      <c r="K6324" s="240" t="s">
        <v>48</v>
      </c>
      <c r="L6324" s="241" t="s">
        <v>34</v>
      </c>
      <c r="M6324" s="241" t="s">
        <v>34</v>
      </c>
      <c r="N6324" s="241" t="s">
        <v>34</v>
      </c>
      <c r="O6324" s="241" t="s">
        <v>48</v>
      </c>
      <c r="P6324" s="241" t="s">
        <v>34</v>
      </c>
      <c r="Q6324" s="159" t="s">
        <v>34</v>
      </c>
      <c r="R6324" s="100" t="s">
        <v>34</v>
      </c>
      <c r="S6324" s="163">
        <v>1</v>
      </c>
      <c r="T6324" s="103" t="s">
        <v>176</v>
      </c>
      <c r="U6324" s="160" t="s">
        <v>493</v>
      </c>
      <c r="V6324" s="160" t="s">
        <v>177</v>
      </c>
      <c r="W6324" s="159"/>
      <c r="X6324" s="159"/>
    </row>
    <row r="6325" spans="1:24" ht="81">
      <c r="A6325" s="155">
        <f>A6324+1</f>
        <v>6323</v>
      </c>
      <c r="B6325" s="160" t="s">
        <v>1603</v>
      </c>
      <c r="C6325" s="159">
        <v>2023</v>
      </c>
      <c r="D6325" s="160" t="s">
        <v>173</v>
      </c>
      <c r="E6325" s="160" t="s">
        <v>177</v>
      </c>
      <c r="F6325" s="268" t="s">
        <v>6915</v>
      </c>
      <c r="G6325" s="160" t="s">
        <v>426</v>
      </c>
      <c r="H6325" s="161" t="s">
        <v>83</v>
      </c>
      <c r="I6325" s="160" t="s">
        <v>173</v>
      </c>
      <c r="J6325" s="160" t="s">
        <v>3254</v>
      </c>
      <c r="K6325" s="240" t="s">
        <v>48</v>
      </c>
      <c r="L6325" s="241" t="s">
        <v>34</v>
      </c>
      <c r="M6325" s="241" t="s">
        <v>34</v>
      </c>
      <c r="N6325" s="241" t="s">
        <v>34</v>
      </c>
      <c r="O6325" s="241" t="s">
        <v>34</v>
      </c>
      <c r="P6325" s="241" t="s">
        <v>34</v>
      </c>
      <c r="Q6325" s="159" t="s">
        <v>34</v>
      </c>
      <c r="R6325" s="100" t="s">
        <v>34</v>
      </c>
      <c r="S6325" s="163">
        <v>1</v>
      </c>
      <c r="T6325" s="103" t="s">
        <v>176</v>
      </c>
      <c r="U6325" s="160" t="s">
        <v>493</v>
      </c>
      <c r="V6325" s="160" t="s">
        <v>177</v>
      </c>
      <c r="W6325" s="159"/>
      <c r="X6325" s="159"/>
    </row>
    <row r="6326" spans="1:24" ht="81">
      <c r="A6326" s="155">
        <f>A6325+1</f>
        <v>6324</v>
      </c>
      <c r="B6326" s="160" t="s">
        <v>1603</v>
      </c>
      <c r="C6326" s="159">
        <v>2023</v>
      </c>
      <c r="D6326" s="160" t="s">
        <v>173</v>
      </c>
      <c r="E6326" s="160" t="s">
        <v>174</v>
      </c>
      <c r="F6326" s="268" t="s">
        <v>6916</v>
      </c>
      <c r="G6326" s="160" t="s">
        <v>426</v>
      </c>
      <c r="H6326" s="161" t="s">
        <v>83</v>
      </c>
      <c r="I6326" s="160" t="s">
        <v>173</v>
      </c>
      <c r="J6326" s="160" t="s">
        <v>174</v>
      </c>
      <c r="K6326" s="240" t="s">
        <v>34</v>
      </c>
      <c r="L6326" s="241" t="s">
        <v>34</v>
      </c>
      <c r="M6326" s="241" t="s">
        <v>34</v>
      </c>
      <c r="N6326" s="241" t="s">
        <v>34</v>
      </c>
      <c r="O6326" s="241" t="s">
        <v>34</v>
      </c>
      <c r="P6326" s="241" t="s">
        <v>34</v>
      </c>
      <c r="Q6326" s="159" t="s">
        <v>34</v>
      </c>
      <c r="R6326" s="100" t="s">
        <v>34</v>
      </c>
      <c r="S6326" s="163">
        <v>1</v>
      </c>
      <c r="T6326" s="103" t="s">
        <v>176</v>
      </c>
      <c r="U6326" s="160" t="s">
        <v>493</v>
      </c>
      <c r="V6326" s="160" t="s">
        <v>177</v>
      </c>
      <c r="W6326" s="159"/>
      <c r="X6326" s="159"/>
    </row>
    <row r="6327" spans="1:24" ht="20.25">
      <c r="A6327" s="155">
        <f>A6326+1</f>
        <v>6325</v>
      </c>
      <c r="B6327" s="160" t="s">
        <v>1603</v>
      </c>
      <c r="C6327" s="159">
        <v>2023</v>
      </c>
      <c r="D6327" s="160" t="s">
        <v>173</v>
      </c>
      <c r="E6327" s="160" t="s">
        <v>177</v>
      </c>
      <c r="F6327" s="268" t="s">
        <v>6917</v>
      </c>
      <c r="G6327" s="160" t="s">
        <v>31</v>
      </c>
      <c r="H6327" s="161" t="s">
        <v>39</v>
      </c>
      <c r="I6327" s="160" t="s">
        <v>173</v>
      </c>
      <c r="J6327" s="160" t="s">
        <v>179</v>
      </c>
      <c r="K6327" s="240" t="s">
        <v>34</v>
      </c>
      <c r="L6327" s="241" t="s">
        <v>34</v>
      </c>
      <c r="M6327" s="241" t="s">
        <v>34</v>
      </c>
      <c r="N6327" s="241" t="s">
        <v>34</v>
      </c>
      <c r="O6327" s="241" t="s">
        <v>34</v>
      </c>
      <c r="P6327" s="241" t="s">
        <v>34</v>
      </c>
      <c r="Q6327" s="159" t="s">
        <v>34</v>
      </c>
      <c r="R6327" s="100" t="s">
        <v>34</v>
      </c>
      <c r="S6327" s="163">
        <v>1</v>
      </c>
      <c r="T6327" s="103" t="s">
        <v>176</v>
      </c>
      <c r="U6327" s="160" t="s">
        <v>493</v>
      </c>
      <c r="V6327" s="160" t="s">
        <v>177</v>
      </c>
      <c r="W6327" s="159"/>
      <c r="X6327" s="159"/>
    </row>
    <row r="6328" spans="1:24" ht="30.75">
      <c r="A6328" s="155">
        <f>A6327+1</f>
        <v>6326</v>
      </c>
      <c r="B6328" s="160" t="s">
        <v>1603</v>
      </c>
      <c r="C6328" s="159">
        <v>2023</v>
      </c>
      <c r="D6328" s="160" t="s">
        <v>173</v>
      </c>
      <c r="E6328" s="160" t="s">
        <v>495</v>
      </c>
      <c r="F6328" s="268" t="s">
        <v>6918</v>
      </c>
      <c r="G6328" s="160" t="s">
        <v>31</v>
      </c>
      <c r="H6328" s="161" t="s">
        <v>39</v>
      </c>
      <c r="I6328" s="160" t="s">
        <v>173</v>
      </c>
      <c r="J6328" s="160" t="s">
        <v>191</v>
      </c>
      <c r="K6328" s="240" t="s">
        <v>34</v>
      </c>
      <c r="L6328" s="241" t="s">
        <v>34</v>
      </c>
      <c r="M6328" s="241" t="s">
        <v>34</v>
      </c>
      <c r="N6328" s="241" t="s">
        <v>34</v>
      </c>
      <c r="O6328" s="241" t="s">
        <v>34</v>
      </c>
      <c r="P6328" s="241" t="s">
        <v>34</v>
      </c>
      <c r="Q6328" s="159" t="s">
        <v>34</v>
      </c>
      <c r="R6328" s="100" t="s">
        <v>34</v>
      </c>
      <c r="S6328" s="163">
        <v>1</v>
      </c>
      <c r="T6328" s="103" t="s">
        <v>176</v>
      </c>
      <c r="U6328" s="160" t="s">
        <v>493</v>
      </c>
      <c r="V6328" s="160" t="s">
        <v>495</v>
      </c>
      <c r="W6328" s="159"/>
      <c r="X6328" s="159"/>
    </row>
    <row r="6329" spans="1:24" ht="81">
      <c r="A6329" s="155">
        <f>A6328+1</f>
        <v>6327</v>
      </c>
      <c r="B6329" s="160" t="s">
        <v>1603</v>
      </c>
      <c r="C6329" s="159">
        <v>2023</v>
      </c>
      <c r="D6329" s="160" t="s">
        <v>173</v>
      </c>
      <c r="E6329" s="160" t="s">
        <v>495</v>
      </c>
      <c r="F6329" s="268" t="s">
        <v>6919</v>
      </c>
      <c r="G6329" s="160" t="s">
        <v>426</v>
      </c>
      <c r="H6329" s="161" t="s">
        <v>83</v>
      </c>
      <c r="I6329" s="160" t="s">
        <v>173</v>
      </c>
      <c r="J6329" s="160" t="s">
        <v>191</v>
      </c>
      <c r="K6329" s="240" t="s">
        <v>48</v>
      </c>
      <c r="L6329" s="241" t="s">
        <v>34</v>
      </c>
      <c r="M6329" s="241" t="s">
        <v>48</v>
      </c>
      <c r="N6329" s="241" t="s">
        <v>34</v>
      </c>
      <c r="O6329" s="241" t="s">
        <v>48</v>
      </c>
      <c r="P6329" s="241" t="s">
        <v>34</v>
      </c>
      <c r="Q6329" s="159" t="s">
        <v>34</v>
      </c>
      <c r="R6329" s="100" t="s">
        <v>34</v>
      </c>
      <c r="S6329" s="163">
        <v>1</v>
      </c>
      <c r="T6329" s="103" t="s">
        <v>176</v>
      </c>
      <c r="U6329" s="160" t="s">
        <v>493</v>
      </c>
      <c r="V6329" s="160" t="s">
        <v>495</v>
      </c>
      <c r="W6329" s="159"/>
      <c r="X6329" s="159"/>
    </row>
    <row r="6330" spans="1:24" ht="30.75">
      <c r="A6330" s="155">
        <f>A6329+1</f>
        <v>6328</v>
      </c>
      <c r="B6330" s="160" t="s">
        <v>1603</v>
      </c>
      <c r="C6330" s="159">
        <v>2023</v>
      </c>
      <c r="D6330" s="160" t="s">
        <v>173</v>
      </c>
      <c r="E6330" s="160" t="s">
        <v>495</v>
      </c>
      <c r="F6330" s="268" t="s">
        <v>6920</v>
      </c>
      <c r="G6330" s="160" t="s">
        <v>31</v>
      </c>
      <c r="H6330" s="161" t="s">
        <v>39</v>
      </c>
      <c r="I6330" s="160" t="s">
        <v>173</v>
      </c>
      <c r="J6330" s="160" t="s">
        <v>191</v>
      </c>
      <c r="K6330" s="240" t="s">
        <v>34</v>
      </c>
      <c r="L6330" s="241" t="s">
        <v>34</v>
      </c>
      <c r="M6330" s="241" t="s">
        <v>34</v>
      </c>
      <c r="N6330" s="241" t="s">
        <v>34</v>
      </c>
      <c r="O6330" s="241" t="s">
        <v>34</v>
      </c>
      <c r="P6330" s="241" t="s">
        <v>34</v>
      </c>
      <c r="Q6330" s="159" t="s">
        <v>34</v>
      </c>
      <c r="R6330" s="100" t="s">
        <v>34</v>
      </c>
      <c r="S6330" s="163">
        <v>1</v>
      </c>
      <c r="T6330" s="103" t="s">
        <v>176</v>
      </c>
      <c r="U6330" s="160" t="s">
        <v>493</v>
      </c>
      <c r="V6330" s="160" t="s">
        <v>495</v>
      </c>
      <c r="W6330" s="159"/>
      <c r="X6330" s="159"/>
    </row>
    <row r="6331" spans="1:24" ht="30.75">
      <c r="A6331" s="155">
        <f>A6330+1</f>
        <v>6329</v>
      </c>
      <c r="B6331" s="160" t="s">
        <v>1603</v>
      </c>
      <c r="C6331" s="159">
        <v>2023</v>
      </c>
      <c r="D6331" s="160" t="s">
        <v>173</v>
      </c>
      <c r="E6331" s="160" t="s">
        <v>495</v>
      </c>
      <c r="F6331" s="268" t="s">
        <v>6921</v>
      </c>
      <c r="G6331" s="160" t="s">
        <v>31</v>
      </c>
      <c r="H6331" s="161" t="s">
        <v>39</v>
      </c>
      <c r="I6331" s="160" t="s">
        <v>173</v>
      </c>
      <c r="J6331" s="160" t="s">
        <v>191</v>
      </c>
      <c r="K6331" s="240" t="s">
        <v>34</v>
      </c>
      <c r="L6331" s="241" t="s">
        <v>34</v>
      </c>
      <c r="M6331" s="241" t="s">
        <v>34</v>
      </c>
      <c r="N6331" s="241" t="s">
        <v>34</v>
      </c>
      <c r="O6331" s="241" t="s">
        <v>34</v>
      </c>
      <c r="P6331" s="241" t="s">
        <v>34</v>
      </c>
      <c r="Q6331" s="159" t="s">
        <v>34</v>
      </c>
      <c r="R6331" s="100" t="s">
        <v>34</v>
      </c>
      <c r="S6331" s="163">
        <v>1</v>
      </c>
      <c r="T6331" s="103" t="s">
        <v>176</v>
      </c>
      <c r="U6331" s="160" t="s">
        <v>493</v>
      </c>
      <c r="V6331" s="160" t="s">
        <v>495</v>
      </c>
      <c r="W6331" s="159"/>
      <c r="X6331" s="159"/>
    </row>
    <row r="6332" spans="1:24" ht="81">
      <c r="A6332" s="155">
        <f>A6331+1</f>
        <v>6330</v>
      </c>
      <c r="B6332" s="160" t="s">
        <v>1603</v>
      </c>
      <c r="C6332" s="159">
        <v>2023</v>
      </c>
      <c r="D6332" s="160" t="s">
        <v>173</v>
      </c>
      <c r="E6332" s="160" t="s">
        <v>495</v>
      </c>
      <c r="F6332" s="268" t="s">
        <v>6922</v>
      </c>
      <c r="G6332" s="160" t="s">
        <v>426</v>
      </c>
      <c r="H6332" s="161" t="s">
        <v>83</v>
      </c>
      <c r="I6332" s="160" t="s">
        <v>173</v>
      </c>
      <c r="J6332" s="160" t="s">
        <v>191</v>
      </c>
      <c r="K6332" s="240" t="s">
        <v>34</v>
      </c>
      <c r="L6332" s="241" t="s">
        <v>34</v>
      </c>
      <c r="M6332" s="241" t="s">
        <v>34</v>
      </c>
      <c r="N6332" s="241" t="s">
        <v>34</v>
      </c>
      <c r="O6332" s="241" t="s">
        <v>34</v>
      </c>
      <c r="P6332" s="241" t="s">
        <v>34</v>
      </c>
      <c r="Q6332" s="159" t="s">
        <v>34</v>
      </c>
      <c r="R6332" s="100" t="s">
        <v>34</v>
      </c>
      <c r="S6332" s="163">
        <v>1</v>
      </c>
      <c r="T6332" s="103" t="s">
        <v>176</v>
      </c>
      <c r="U6332" s="160" t="s">
        <v>493</v>
      </c>
      <c r="V6332" s="160" t="s">
        <v>495</v>
      </c>
      <c r="W6332" s="159"/>
      <c r="X6332" s="159"/>
    </row>
    <row r="6333" spans="1:24" ht="41.25">
      <c r="A6333" s="155">
        <f>A6332+1</f>
        <v>6331</v>
      </c>
      <c r="B6333" s="160" t="s">
        <v>1603</v>
      </c>
      <c r="C6333" s="159">
        <v>2023</v>
      </c>
      <c r="D6333" s="160" t="s">
        <v>173</v>
      </c>
      <c r="E6333" s="160" t="s">
        <v>189</v>
      </c>
      <c r="F6333" s="268" t="s">
        <v>6923</v>
      </c>
      <c r="G6333" s="160" t="s">
        <v>31</v>
      </c>
      <c r="H6333" s="161" t="s">
        <v>39</v>
      </c>
      <c r="I6333" s="160" t="s">
        <v>173</v>
      </c>
      <c r="J6333" s="160" t="s">
        <v>191</v>
      </c>
      <c r="K6333" s="240" t="s">
        <v>48</v>
      </c>
      <c r="L6333" s="241" t="s">
        <v>48</v>
      </c>
      <c r="M6333" s="241" t="s">
        <v>34</v>
      </c>
      <c r="N6333" s="241" t="s">
        <v>34</v>
      </c>
      <c r="O6333" s="241" t="s">
        <v>34</v>
      </c>
      <c r="P6333" s="241" t="s">
        <v>34</v>
      </c>
      <c r="Q6333" s="159" t="s">
        <v>34</v>
      </c>
      <c r="R6333" s="100" t="s">
        <v>34</v>
      </c>
      <c r="S6333" s="163">
        <v>1</v>
      </c>
      <c r="T6333" s="103" t="s">
        <v>176</v>
      </c>
      <c r="U6333" s="160" t="s">
        <v>493</v>
      </c>
      <c r="V6333" s="160" t="s">
        <v>189</v>
      </c>
      <c r="W6333" s="159"/>
      <c r="X6333" s="159"/>
    </row>
    <row r="6334" spans="1:24" ht="81">
      <c r="A6334" s="155">
        <f>A6333+1</f>
        <v>6332</v>
      </c>
      <c r="B6334" s="160" t="s">
        <v>1603</v>
      </c>
      <c r="C6334" s="159">
        <v>2023</v>
      </c>
      <c r="D6334" s="160" t="s">
        <v>173</v>
      </c>
      <c r="E6334" s="160" t="s">
        <v>189</v>
      </c>
      <c r="F6334" s="268" t="s">
        <v>6924</v>
      </c>
      <c r="G6334" s="160" t="s">
        <v>426</v>
      </c>
      <c r="H6334" s="161" t="s">
        <v>83</v>
      </c>
      <c r="I6334" s="160" t="s">
        <v>173</v>
      </c>
      <c r="J6334" s="160" t="s">
        <v>191</v>
      </c>
      <c r="K6334" s="240" t="s">
        <v>48</v>
      </c>
      <c r="L6334" s="241" t="s">
        <v>48</v>
      </c>
      <c r="M6334" s="241" t="s">
        <v>34</v>
      </c>
      <c r="N6334" s="241" t="s">
        <v>34</v>
      </c>
      <c r="O6334" s="241" t="s">
        <v>34</v>
      </c>
      <c r="P6334" s="241" t="s">
        <v>34</v>
      </c>
      <c r="Q6334" s="159" t="s">
        <v>34</v>
      </c>
      <c r="R6334" s="100" t="s">
        <v>34</v>
      </c>
      <c r="S6334" s="163">
        <v>1</v>
      </c>
      <c r="T6334" s="103" t="s">
        <v>176</v>
      </c>
      <c r="U6334" s="160" t="s">
        <v>493</v>
      </c>
      <c r="V6334" s="160" t="s">
        <v>189</v>
      </c>
      <c r="W6334" s="159"/>
      <c r="X6334" s="159"/>
    </row>
    <row r="6335" spans="1:24" ht="30.75">
      <c r="A6335" s="155">
        <f>A6334+1</f>
        <v>6333</v>
      </c>
      <c r="B6335" s="160" t="s">
        <v>1603</v>
      </c>
      <c r="C6335" s="159">
        <v>2023</v>
      </c>
      <c r="D6335" s="160" t="s">
        <v>173</v>
      </c>
      <c r="E6335" s="160" t="s">
        <v>189</v>
      </c>
      <c r="F6335" s="268" t="s">
        <v>6925</v>
      </c>
      <c r="G6335" s="160" t="s">
        <v>31</v>
      </c>
      <c r="H6335" s="161" t="s">
        <v>39</v>
      </c>
      <c r="I6335" s="160" t="s">
        <v>173</v>
      </c>
      <c r="J6335" s="160" t="s">
        <v>191</v>
      </c>
      <c r="K6335" s="240" t="s">
        <v>34</v>
      </c>
      <c r="L6335" s="241" t="s">
        <v>48</v>
      </c>
      <c r="M6335" s="241" t="s">
        <v>34</v>
      </c>
      <c r="N6335" s="241" t="s">
        <v>34</v>
      </c>
      <c r="O6335" s="241" t="s">
        <v>34</v>
      </c>
      <c r="P6335" s="241" t="s">
        <v>34</v>
      </c>
      <c r="Q6335" s="159" t="s">
        <v>34</v>
      </c>
      <c r="R6335" s="100" t="s">
        <v>34</v>
      </c>
      <c r="S6335" s="163">
        <v>1</v>
      </c>
      <c r="T6335" s="103" t="s">
        <v>176</v>
      </c>
      <c r="U6335" s="160" t="s">
        <v>493</v>
      </c>
      <c r="V6335" s="160" t="s">
        <v>189</v>
      </c>
      <c r="W6335" s="159"/>
      <c r="X6335" s="159"/>
    </row>
    <row r="6336" spans="1:24" ht="81">
      <c r="A6336" s="155">
        <f>A6335+1</f>
        <v>6334</v>
      </c>
      <c r="B6336" s="160" t="s">
        <v>1603</v>
      </c>
      <c r="C6336" s="159">
        <v>2023</v>
      </c>
      <c r="D6336" s="160" t="s">
        <v>173</v>
      </c>
      <c r="E6336" s="160" t="s">
        <v>189</v>
      </c>
      <c r="F6336" s="268" t="s">
        <v>6926</v>
      </c>
      <c r="G6336" s="160" t="s">
        <v>426</v>
      </c>
      <c r="H6336" s="161" t="s">
        <v>83</v>
      </c>
      <c r="I6336" s="160" t="s">
        <v>173</v>
      </c>
      <c r="J6336" s="160" t="s">
        <v>191</v>
      </c>
      <c r="K6336" s="240" t="s">
        <v>34</v>
      </c>
      <c r="L6336" s="241" t="s">
        <v>48</v>
      </c>
      <c r="M6336" s="241" t="s">
        <v>34</v>
      </c>
      <c r="N6336" s="241" t="s">
        <v>34</v>
      </c>
      <c r="O6336" s="241" t="s">
        <v>34</v>
      </c>
      <c r="P6336" s="241" t="s">
        <v>34</v>
      </c>
      <c r="Q6336" s="159" t="s">
        <v>34</v>
      </c>
      <c r="R6336" s="100" t="s">
        <v>34</v>
      </c>
      <c r="S6336" s="163">
        <v>1</v>
      </c>
      <c r="T6336" s="103" t="s">
        <v>176</v>
      </c>
      <c r="U6336" s="160" t="s">
        <v>493</v>
      </c>
      <c r="V6336" s="160" t="s">
        <v>189</v>
      </c>
      <c r="W6336" s="159"/>
      <c r="X6336" s="159"/>
    </row>
    <row r="6337" spans="1:24" ht="81">
      <c r="A6337" s="155">
        <f>A6336+1</f>
        <v>6335</v>
      </c>
      <c r="B6337" s="160" t="s">
        <v>1603</v>
      </c>
      <c r="C6337" s="159">
        <v>2023</v>
      </c>
      <c r="D6337" s="160" t="s">
        <v>173</v>
      </c>
      <c r="E6337" s="160" t="s">
        <v>189</v>
      </c>
      <c r="F6337" s="268" t="s">
        <v>6927</v>
      </c>
      <c r="G6337" s="160" t="s">
        <v>426</v>
      </c>
      <c r="H6337" s="161" t="s">
        <v>83</v>
      </c>
      <c r="I6337" s="160" t="s">
        <v>173</v>
      </c>
      <c r="J6337" s="160" t="s">
        <v>191</v>
      </c>
      <c r="K6337" s="240" t="s">
        <v>48</v>
      </c>
      <c r="L6337" s="241" t="s">
        <v>48</v>
      </c>
      <c r="M6337" s="241" t="s">
        <v>34</v>
      </c>
      <c r="N6337" s="241" t="s">
        <v>34</v>
      </c>
      <c r="O6337" s="241" t="s">
        <v>34</v>
      </c>
      <c r="P6337" s="241" t="s">
        <v>34</v>
      </c>
      <c r="Q6337" s="159" t="s">
        <v>34</v>
      </c>
      <c r="R6337" s="100" t="s">
        <v>34</v>
      </c>
      <c r="S6337" s="163">
        <v>1</v>
      </c>
      <c r="T6337" s="103" t="s">
        <v>176</v>
      </c>
      <c r="U6337" s="160" t="s">
        <v>493</v>
      </c>
      <c r="V6337" s="160" t="s">
        <v>189</v>
      </c>
      <c r="W6337" s="159"/>
      <c r="X6337" s="159"/>
    </row>
    <row r="6338" spans="1:24" ht="30.75">
      <c r="A6338" s="155">
        <f>A6337+1</f>
        <v>6336</v>
      </c>
      <c r="B6338" s="160" t="s">
        <v>1603</v>
      </c>
      <c r="C6338" s="159">
        <v>2023</v>
      </c>
      <c r="D6338" s="160" t="s">
        <v>18</v>
      </c>
      <c r="E6338" s="160" t="s">
        <v>18</v>
      </c>
      <c r="F6338" s="268" t="s">
        <v>6928</v>
      </c>
      <c r="G6338" s="160" t="s">
        <v>31</v>
      </c>
      <c r="H6338" s="161" t="s">
        <v>39</v>
      </c>
      <c r="I6338" s="160" t="s">
        <v>18</v>
      </c>
      <c r="J6338" s="160" t="s">
        <v>18</v>
      </c>
      <c r="K6338" s="240" t="s">
        <v>34</v>
      </c>
      <c r="L6338" s="241" t="s">
        <v>34</v>
      </c>
      <c r="M6338" s="241" t="s">
        <v>34</v>
      </c>
      <c r="N6338" s="241" t="s">
        <v>34</v>
      </c>
      <c r="O6338" s="241" t="s">
        <v>34</v>
      </c>
      <c r="P6338" s="241" t="s">
        <v>48</v>
      </c>
      <c r="Q6338" s="159" t="s">
        <v>34</v>
      </c>
      <c r="R6338" s="100" t="s">
        <v>34</v>
      </c>
      <c r="S6338" s="163">
        <v>1</v>
      </c>
      <c r="T6338" s="103" t="s">
        <v>500</v>
      </c>
      <c r="U6338" s="160" t="s">
        <v>493</v>
      </c>
      <c r="V6338" s="160" t="s">
        <v>501</v>
      </c>
      <c r="W6338" s="159"/>
      <c r="X6338" s="159"/>
    </row>
    <row r="6339" spans="1:24" ht="30.75">
      <c r="A6339" s="155">
        <f>A6338+1</f>
        <v>6337</v>
      </c>
      <c r="B6339" s="160" t="s">
        <v>1603</v>
      </c>
      <c r="C6339" s="159">
        <v>2023</v>
      </c>
      <c r="D6339" s="160" t="s">
        <v>18</v>
      </c>
      <c r="E6339" s="160" t="s">
        <v>18</v>
      </c>
      <c r="F6339" s="268" t="s">
        <v>6929</v>
      </c>
      <c r="G6339" s="160" t="s">
        <v>31</v>
      </c>
      <c r="H6339" s="161" t="s">
        <v>50</v>
      </c>
      <c r="I6339" s="160" t="s">
        <v>18</v>
      </c>
      <c r="J6339" s="160" t="s">
        <v>18</v>
      </c>
      <c r="K6339" s="240" t="s">
        <v>34</v>
      </c>
      <c r="L6339" s="241" t="s">
        <v>34</v>
      </c>
      <c r="M6339" s="241" t="s">
        <v>34</v>
      </c>
      <c r="N6339" s="241" t="s">
        <v>34</v>
      </c>
      <c r="O6339" s="241" t="s">
        <v>34</v>
      </c>
      <c r="P6339" s="241" t="s">
        <v>48</v>
      </c>
      <c r="Q6339" s="159" t="s">
        <v>48</v>
      </c>
      <c r="R6339" s="100" t="s">
        <v>48</v>
      </c>
      <c r="S6339" s="163">
        <v>1</v>
      </c>
      <c r="T6339" s="103" t="s">
        <v>500</v>
      </c>
      <c r="U6339" s="160" t="s">
        <v>493</v>
      </c>
      <c r="V6339" s="160" t="s">
        <v>501</v>
      </c>
      <c r="W6339" s="159"/>
      <c r="X6339" s="159"/>
    </row>
    <row r="6340" spans="1:24" ht="30.75">
      <c r="A6340" s="155">
        <f>A6339+1</f>
        <v>6338</v>
      </c>
      <c r="B6340" s="160" t="s">
        <v>1603</v>
      </c>
      <c r="C6340" s="159">
        <v>2023</v>
      </c>
      <c r="D6340" s="160" t="s">
        <v>18</v>
      </c>
      <c r="E6340" s="160" t="s">
        <v>18</v>
      </c>
      <c r="F6340" s="268" t="s">
        <v>6930</v>
      </c>
      <c r="G6340" s="160" t="s">
        <v>31</v>
      </c>
      <c r="H6340" s="161" t="s">
        <v>39</v>
      </c>
      <c r="I6340" s="160" t="s">
        <v>18</v>
      </c>
      <c r="J6340" s="160" t="s">
        <v>18</v>
      </c>
      <c r="K6340" s="240" t="s">
        <v>34</v>
      </c>
      <c r="L6340" s="241" t="s">
        <v>34</v>
      </c>
      <c r="M6340" s="241" t="s">
        <v>34</v>
      </c>
      <c r="N6340" s="241" t="s">
        <v>34</v>
      </c>
      <c r="O6340" s="241" t="s">
        <v>34</v>
      </c>
      <c r="P6340" s="241" t="s">
        <v>48</v>
      </c>
      <c r="Q6340" s="159" t="s">
        <v>34</v>
      </c>
      <c r="R6340" s="100" t="s">
        <v>34</v>
      </c>
      <c r="S6340" s="163">
        <v>1</v>
      </c>
      <c r="T6340" s="103" t="s">
        <v>176</v>
      </c>
      <c r="U6340" s="160" t="s">
        <v>493</v>
      </c>
      <c r="V6340" s="160" t="s">
        <v>501</v>
      </c>
      <c r="W6340" s="159"/>
      <c r="X6340" s="159"/>
    </row>
    <row r="6341" spans="1:24" ht="20.25">
      <c r="A6341" s="155">
        <f>A6340+1</f>
        <v>6339</v>
      </c>
      <c r="B6341" s="160" t="s">
        <v>1603</v>
      </c>
      <c r="C6341" s="159">
        <v>2023</v>
      </c>
      <c r="D6341" s="160" t="s">
        <v>184</v>
      </c>
      <c r="E6341" s="160" t="s">
        <v>184</v>
      </c>
      <c r="F6341" s="268" t="s">
        <v>6931</v>
      </c>
      <c r="G6341" s="160" t="s">
        <v>31</v>
      </c>
      <c r="H6341" s="161" t="s">
        <v>39</v>
      </c>
      <c r="I6341" s="160" t="s">
        <v>186</v>
      </c>
      <c r="J6341" s="160" t="s">
        <v>5424</v>
      </c>
      <c r="K6341" s="240" t="s">
        <v>34</v>
      </c>
      <c r="L6341" s="241" t="s">
        <v>34</v>
      </c>
      <c r="M6341" s="241" t="s">
        <v>34</v>
      </c>
      <c r="N6341" s="241" t="s">
        <v>34</v>
      </c>
      <c r="O6341" s="241" t="s">
        <v>34</v>
      </c>
      <c r="P6341" s="241" t="s">
        <v>34</v>
      </c>
      <c r="Q6341" s="159" t="s">
        <v>34</v>
      </c>
      <c r="R6341" s="159" t="s">
        <v>34</v>
      </c>
      <c r="S6341" s="163">
        <v>1</v>
      </c>
      <c r="T6341" s="103" t="s">
        <v>202</v>
      </c>
      <c r="U6341" s="160" t="s">
        <v>493</v>
      </c>
      <c r="V6341" s="160" t="s">
        <v>184</v>
      </c>
      <c r="W6341" s="159"/>
      <c r="X6341" s="159"/>
    </row>
    <row r="6342" spans="1:24" ht="20.25">
      <c r="A6342" s="155">
        <f>A6341+1</f>
        <v>6340</v>
      </c>
      <c r="B6342" s="160" t="s">
        <v>1603</v>
      </c>
      <c r="C6342" s="159">
        <v>2023</v>
      </c>
      <c r="D6342" s="160" t="s">
        <v>184</v>
      </c>
      <c r="E6342" s="160" t="s">
        <v>184</v>
      </c>
      <c r="F6342" s="268" t="s">
        <v>6932</v>
      </c>
      <c r="G6342" s="160" t="s">
        <v>31</v>
      </c>
      <c r="H6342" s="161" t="s">
        <v>39</v>
      </c>
      <c r="I6342" s="160" t="s">
        <v>186</v>
      </c>
      <c r="J6342" s="160" t="s">
        <v>5424</v>
      </c>
      <c r="K6342" s="240" t="s">
        <v>34</v>
      </c>
      <c r="L6342" s="241" t="s">
        <v>34</v>
      </c>
      <c r="M6342" s="241" t="s">
        <v>48</v>
      </c>
      <c r="N6342" s="241" t="s">
        <v>34</v>
      </c>
      <c r="O6342" s="241" t="s">
        <v>48</v>
      </c>
      <c r="P6342" s="241" t="s">
        <v>34</v>
      </c>
      <c r="Q6342" s="159" t="s">
        <v>34</v>
      </c>
      <c r="R6342" s="159" t="s">
        <v>34</v>
      </c>
      <c r="S6342" s="163">
        <v>1</v>
      </c>
      <c r="T6342" s="103" t="s">
        <v>202</v>
      </c>
      <c r="U6342" s="160" t="s">
        <v>493</v>
      </c>
      <c r="V6342" s="160" t="s">
        <v>184</v>
      </c>
      <c r="W6342" s="159"/>
      <c r="X6342" s="159"/>
    </row>
    <row r="6343" spans="1:24" ht="20.25">
      <c r="A6343" s="155">
        <f>A6342+1</f>
        <v>6341</v>
      </c>
      <c r="B6343" s="160" t="s">
        <v>1603</v>
      </c>
      <c r="C6343" s="159">
        <v>2023</v>
      </c>
      <c r="D6343" s="160" t="s">
        <v>184</v>
      </c>
      <c r="E6343" s="160" t="s">
        <v>184</v>
      </c>
      <c r="F6343" s="268" t="s">
        <v>6933</v>
      </c>
      <c r="G6343" s="160" t="s">
        <v>31</v>
      </c>
      <c r="H6343" s="161" t="s">
        <v>39</v>
      </c>
      <c r="I6343" s="160" t="s">
        <v>186</v>
      </c>
      <c r="J6343" s="160" t="s">
        <v>5424</v>
      </c>
      <c r="K6343" s="240" t="s">
        <v>34</v>
      </c>
      <c r="L6343" s="241" t="s">
        <v>34</v>
      </c>
      <c r="M6343" s="241" t="s">
        <v>34</v>
      </c>
      <c r="N6343" s="241" t="s">
        <v>34</v>
      </c>
      <c r="O6343" s="241" t="s">
        <v>34</v>
      </c>
      <c r="P6343" s="241" t="s">
        <v>34</v>
      </c>
      <c r="Q6343" s="159" t="s">
        <v>34</v>
      </c>
      <c r="R6343" s="159" t="s">
        <v>34</v>
      </c>
      <c r="S6343" s="163">
        <v>1</v>
      </c>
      <c r="T6343" s="103" t="s">
        <v>202</v>
      </c>
      <c r="U6343" s="160" t="s">
        <v>493</v>
      </c>
      <c r="V6343" s="160" t="s">
        <v>184</v>
      </c>
      <c r="W6343" s="159"/>
      <c r="X6343" s="159"/>
    </row>
    <row r="6344" spans="1:24" ht="30.75">
      <c r="A6344" s="155">
        <f>A6343+1</f>
        <v>6342</v>
      </c>
      <c r="B6344" s="160" t="s">
        <v>1603</v>
      </c>
      <c r="C6344" s="159">
        <v>2023</v>
      </c>
      <c r="D6344" s="160" t="s">
        <v>184</v>
      </c>
      <c r="E6344" s="160" t="s">
        <v>184</v>
      </c>
      <c r="F6344" s="268" t="s">
        <v>6934</v>
      </c>
      <c r="G6344" s="160" t="s">
        <v>31</v>
      </c>
      <c r="H6344" s="161" t="s">
        <v>50</v>
      </c>
      <c r="I6344" s="160" t="s">
        <v>186</v>
      </c>
      <c r="J6344" s="160" t="s">
        <v>5424</v>
      </c>
      <c r="K6344" s="240" t="s">
        <v>34</v>
      </c>
      <c r="L6344" s="241" t="s">
        <v>34</v>
      </c>
      <c r="M6344" s="241" t="s">
        <v>34</v>
      </c>
      <c r="N6344" s="241" t="s">
        <v>34</v>
      </c>
      <c r="O6344" s="241" t="s">
        <v>34</v>
      </c>
      <c r="P6344" s="241" t="s">
        <v>34</v>
      </c>
      <c r="Q6344" s="159" t="s">
        <v>48</v>
      </c>
      <c r="R6344" s="100" t="s">
        <v>48</v>
      </c>
      <c r="S6344" s="163">
        <v>1</v>
      </c>
      <c r="T6344" s="103" t="s">
        <v>202</v>
      </c>
      <c r="U6344" s="160" t="s">
        <v>493</v>
      </c>
      <c r="V6344" s="160" t="s">
        <v>184</v>
      </c>
      <c r="W6344" s="159"/>
      <c r="X6344" s="159"/>
    </row>
    <row r="6345" spans="1:24" ht="81">
      <c r="A6345" s="155">
        <f>A6344+1</f>
        <v>6343</v>
      </c>
      <c r="B6345" s="160" t="s">
        <v>1603</v>
      </c>
      <c r="C6345" s="159">
        <v>2023</v>
      </c>
      <c r="D6345" s="160" t="s">
        <v>208</v>
      </c>
      <c r="E6345" s="160" t="s">
        <v>206</v>
      </c>
      <c r="F6345" s="268" t="s">
        <v>6935</v>
      </c>
      <c r="G6345" s="160" t="s">
        <v>31</v>
      </c>
      <c r="H6345" s="161" t="s">
        <v>39</v>
      </c>
      <c r="I6345" s="160" t="s">
        <v>208</v>
      </c>
      <c r="J6345" s="160" t="s">
        <v>209</v>
      </c>
      <c r="K6345" s="240" t="s">
        <v>34</v>
      </c>
      <c r="L6345" s="241" t="s">
        <v>34</v>
      </c>
      <c r="M6345" s="241" t="s">
        <v>48</v>
      </c>
      <c r="N6345" s="241" t="s">
        <v>34</v>
      </c>
      <c r="O6345" s="241" t="s">
        <v>48</v>
      </c>
      <c r="P6345" s="241" t="s">
        <v>34</v>
      </c>
      <c r="Q6345" s="159" t="s">
        <v>34</v>
      </c>
      <c r="R6345" s="100" t="s">
        <v>34</v>
      </c>
      <c r="S6345" s="163">
        <v>1</v>
      </c>
      <c r="T6345" s="103" t="s">
        <v>6073</v>
      </c>
      <c r="U6345" s="160" t="s">
        <v>208</v>
      </c>
      <c r="V6345" s="160" t="s">
        <v>6073</v>
      </c>
      <c r="W6345" s="159"/>
      <c r="X6345" s="159"/>
    </row>
    <row r="6346" spans="1:24" ht="41.25">
      <c r="A6346" s="155">
        <f>A6345+1</f>
        <v>6344</v>
      </c>
      <c r="B6346" s="160" t="s">
        <v>1603</v>
      </c>
      <c r="C6346" s="159">
        <v>2023</v>
      </c>
      <c r="D6346" s="160" t="s">
        <v>208</v>
      </c>
      <c r="E6346" s="160" t="s">
        <v>206</v>
      </c>
      <c r="F6346" s="268" t="s">
        <v>6936</v>
      </c>
      <c r="G6346" s="160" t="s">
        <v>31</v>
      </c>
      <c r="H6346" s="161" t="s">
        <v>39</v>
      </c>
      <c r="I6346" s="160" t="s">
        <v>208</v>
      </c>
      <c r="J6346" s="160" t="s">
        <v>209</v>
      </c>
      <c r="K6346" s="240" t="s">
        <v>34</v>
      </c>
      <c r="L6346" s="241" t="s">
        <v>34</v>
      </c>
      <c r="M6346" s="241" t="s">
        <v>34</v>
      </c>
      <c r="N6346" s="241" t="s">
        <v>34</v>
      </c>
      <c r="O6346" s="241" t="s">
        <v>34</v>
      </c>
      <c r="P6346" s="241" t="s">
        <v>34</v>
      </c>
      <c r="Q6346" s="159" t="s">
        <v>48</v>
      </c>
      <c r="R6346" s="100" t="s">
        <v>48</v>
      </c>
      <c r="S6346" s="163">
        <v>1</v>
      </c>
      <c r="T6346" s="103" t="s">
        <v>6073</v>
      </c>
      <c r="U6346" s="160" t="s">
        <v>208</v>
      </c>
      <c r="V6346" s="160" t="s">
        <v>6073</v>
      </c>
      <c r="W6346" s="159"/>
      <c r="X6346" s="159"/>
    </row>
    <row r="6347" spans="1:24" ht="81">
      <c r="A6347" s="155">
        <f>A6346+1</f>
        <v>6345</v>
      </c>
      <c r="B6347" s="160" t="s">
        <v>1603</v>
      </c>
      <c r="C6347" s="159">
        <v>2023</v>
      </c>
      <c r="D6347" s="160" t="s">
        <v>208</v>
      </c>
      <c r="E6347" s="160" t="s">
        <v>206</v>
      </c>
      <c r="F6347" s="268" t="s">
        <v>6937</v>
      </c>
      <c r="G6347" s="160" t="s">
        <v>426</v>
      </c>
      <c r="H6347" s="161" t="s">
        <v>83</v>
      </c>
      <c r="I6347" s="160" t="s">
        <v>208</v>
      </c>
      <c r="J6347" s="160" t="s">
        <v>209</v>
      </c>
      <c r="K6347" s="240" t="s">
        <v>34</v>
      </c>
      <c r="L6347" s="241" t="s">
        <v>34</v>
      </c>
      <c r="M6347" s="241" t="s">
        <v>34</v>
      </c>
      <c r="N6347" s="241" t="s">
        <v>34</v>
      </c>
      <c r="O6347" s="241" t="s">
        <v>48</v>
      </c>
      <c r="P6347" s="241" t="s">
        <v>34</v>
      </c>
      <c r="Q6347" s="159" t="s">
        <v>34</v>
      </c>
      <c r="R6347" s="100" t="s">
        <v>34</v>
      </c>
      <c r="S6347" s="163">
        <v>1</v>
      </c>
      <c r="T6347" s="103" t="s">
        <v>6073</v>
      </c>
      <c r="U6347" s="160" t="s">
        <v>208</v>
      </c>
      <c r="V6347" s="160" t="s">
        <v>6073</v>
      </c>
      <c r="W6347" s="159"/>
      <c r="X6347" s="159"/>
    </row>
    <row r="6348" spans="1:24" ht="81">
      <c r="A6348" s="155">
        <f>A6347+1</f>
        <v>6346</v>
      </c>
      <c r="B6348" s="160" t="s">
        <v>1603</v>
      </c>
      <c r="C6348" s="159">
        <v>2023</v>
      </c>
      <c r="D6348" s="160" t="s">
        <v>208</v>
      </c>
      <c r="E6348" s="160" t="s">
        <v>6513</v>
      </c>
      <c r="F6348" s="268" t="s">
        <v>6938</v>
      </c>
      <c r="G6348" s="160" t="s">
        <v>426</v>
      </c>
      <c r="H6348" s="161" t="s">
        <v>83</v>
      </c>
      <c r="I6348" s="160" t="s">
        <v>208</v>
      </c>
      <c r="J6348" s="160" t="s">
        <v>212</v>
      </c>
      <c r="K6348" s="240" t="s">
        <v>48</v>
      </c>
      <c r="L6348" s="241" t="s">
        <v>34</v>
      </c>
      <c r="M6348" s="241" t="s">
        <v>34</v>
      </c>
      <c r="N6348" s="241" t="s">
        <v>34</v>
      </c>
      <c r="O6348" s="241" t="s">
        <v>34</v>
      </c>
      <c r="P6348" s="241" t="s">
        <v>34</v>
      </c>
      <c r="Q6348" s="159" t="s">
        <v>34</v>
      </c>
      <c r="R6348" s="100" t="s">
        <v>34</v>
      </c>
      <c r="S6348" s="163">
        <v>1</v>
      </c>
      <c r="T6348" s="103" t="s">
        <v>6073</v>
      </c>
      <c r="U6348" s="160" t="s">
        <v>208</v>
      </c>
      <c r="V6348" s="160" t="s">
        <v>6073</v>
      </c>
      <c r="W6348" s="159"/>
      <c r="X6348" s="159"/>
    </row>
    <row r="6349" spans="1:24" ht="41.25">
      <c r="A6349" s="155">
        <f>A6348+1</f>
        <v>6347</v>
      </c>
      <c r="B6349" s="160" t="s">
        <v>1603</v>
      </c>
      <c r="C6349" s="159">
        <v>2023</v>
      </c>
      <c r="D6349" s="160" t="s">
        <v>208</v>
      </c>
      <c r="E6349" s="160" t="s">
        <v>6513</v>
      </c>
      <c r="F6349" s="268" t="s">
        <v>6939</v>
      </c>
      <c r="G6349" s="160" t="s">
        <v>31</v>
      </c>
      <c r="H6349" s="161" t="s">
        <v>39</v>
      </c>
      <c r="I6349" s="160" t="s">
        <v>208</v>
      </c>
      <c r="J6349" s="160" t="s">
        <v>212</v>
      </c>
      <c r="K6349" s="240" t="s">
        <v>34</v>
      </c>
      <c r="L6349" s="241" t="s">
        <v>48</v>
      </c>
      <c r="M6349" s="241" t="s">
        <v>34</v>
      </c>
      <c r="N6349" s="241" t="s">
        <v>34</v>
      </c>
      <c r="O6349" s="241" t="s">
        <v>34</v>
      </c>
      <c r="P6349" s="241" t="s">
        <v>34</v>
      </c>
      <c r="Q6349" s="159" t="s">
        <v>34</v>
      </c>
      <c r="R6349" s="100" t="s">
        <v>34</v>
      </c>
      <c r="S6349" s="163">
        <v>1</v>
      </c>
      <c r="T6349" s="103" t="s">
        <v>6073</v>
      </c>
      <c r="U6349" s="160" t="s">
        <v>208</v>
      </c>
      <c r="V6349" s="160" t="s">
        <v>6073</v>
      </c>
      <c r="W6349" s="159"/>
      <c r="X6349" s="159"/>
    </row>
    <row r="6350" spans="1:24" ht="81">
      <c r="A6350" s="155">
        <f>A6349+1</f>
        <v>6348</v>
      </c>
      <c r="B6350" s="160" t="s">
        <v>1603</v>
      </c>
      <c r="C6350" s="159">
        <v>2023</v>
      </c>
      <c r="D6350" s="160" t="s">
        <v>208</v>
      </c>
      <c r="E6350" s="160" t="s">
        <v>749</v>
      </c>
      <c r="F6350" s="268" t="s">
        <v>6940</v>
      </c>
      <c r="G6350" s="160" t="s">
        <v>426</v>
      </c>
      <c r="H6350" s="161" t="s">
        <v>83</v>
      </c>
      <c r="I6350" s="160" t="s">
        <v>208</v>
      </c>
      <c r="J6350" s="160" t="s">
        <v>751</v>
      </c>
      <c r="K6350" s="240" t="s">
        <v>48</v>
      </c>
      <c r="L6350" s="241" t="s">
        <v>34</v>
      </c>
      <c r="M6350" s="241" t="s">
        <v>34</v>
      </c>
      <c r="N6350" s="241" t="s">
        <v>34</v>
      </c>
      <c r="O6350" s="241" t="s">
        <v>34</v>
      </c>
      <c r="P6350" s="241" t="s">
        <v>34</v>
      </c>
      <c r="Q6350" s="159" t="s">
        <v>34</v>
      </c>
      <c r="R6350" s="100" t="s">
        <v>34</v>
      </c>
      <c r="S6350" s="163">
        <v>1</v>
      </c>
      <c r="T6350" s="103" t="s">
        <v>6073</v>
      </c>
      <c r="U6350" s="160" t="s">
        <v>208</v>
      </c>
      <c r="V6350" s="160" t="s">
        <v>6073</v>
      </c>
      <c r="W6350" s="159"/>
      <c r="X6350" s="159"/>
    </row>
    <row r="6351" spans="1:24" ht="81">
      <c r="A6351" s="155">
        <f>A6350+1</f>
        <v>6349</v>
      </c>
      <c r="B6351" s="160" t="s">
        <v>1603</v>
      </c>
      <c r="C6351" s="159">
        <v>2023</v>
      </c>
      <c r="D6351" s="160" t="s">
        <v>208</v>
      </c>
      <c r="E6351" s="160" t="s">
        <v>512</v>
      </c>
      <c r="F6351" s="268" t="s">
        <v>6941</v>
      </c>
      <c r="G6351" s="160" t="s">
        <v>426</v>
      </c>
      <c r="H6351" s="161" t="s">
        <v>83</v>
      </c>
      <c r="I6351" s="160" t="s">
        <v>208</v>
      </c>
      <c r="J6351" s="160" t="s">
        <v>514</v>
      </c>
      <c r="K6351" s="240" t="s">
        <v>48</v>
      </c>
      <c r="L6351" s="241" t="s">
        <v>34</v>
      </c>
      <c r="M6351" s="241" t="s">
        <v>48</v>
      </c>
      <c r="N6351" s="241" t="s">
        <v>34</v>
      </c>
      <c r="O6351" s="241" t="s">
        <v>48</v>
      </c>
      <c r="P6351" s="241" t="s">
        <v>34</v>
      </c>
      <c r="Q6351" s="159" t="s">
        <v>34</v>
      </c>
      <c r="R6351" s="100" t="s">
        <v>34</v>
      </c>
      <c r="S6351" s="163">
        <v>1</v>
      </c>
      <c r="T6351" s="103" t="s">
        <v>6073</v>
      </c>
      <c r="U6351" s="160" t="s">
        <v>208</v>
      </c>
      <c r="V6351" s="160" t="s">
        <v>512</v>
      </c>
      <c r="W6351" s="159"/>
      <c r="X6351" s="159"/>
    </row>
    <row r="6352" spans="1:24" ht="81">
      <c r="A6352" s="155">
        <f>A6351+1</f>
        <v>6350</v>
      </c>
      <c r="B6352" s="160" t="s">
        <v>1603</v>
      </c>
      <c r="C6352" s="159">
        <v>2023</v>
      </c>
      <c r="D6352" s="160" t="s">
        <v>208</v>
      </c>
      <c r="E6352" s="160" t="s">
        <v>512</v>
      </c>
      <c r="F6352" s="268" t="s">
        <v>6942</v>
      </c>
      <c r="G6352" s="160" t="s">
        <v>426</v>
      </c>
      <c r="H6352" s="161" t="s">
        <v>83</v>
      </c>
      <c r="I6352" s="160" t="s">
        <v>208</v>
      </c>
      <c r="J6352" s="160" t="s">
        <v>514</v>
      </c>
      <c r="K6352" s="240" t="s">
        <v>34</v>
      </c>
      <c r="L6352" s="241" t="s">
        <v>34</v>
      </c>
      <c r="M6352" s="241" t="s">
        <v>34</v>
      </c>
      <c r="N6352" s="241" t="s">
        <v>34</v>
      </c>
      <c r="O6352" s="241" t="s">
        <v>34</v>
      </c>
      <c r="P6352" s="241" t="s">
        <v>34</v>
      </c>
      <c r="Q6352" s="159" t="s">
        <v>34</v>
      </c>
      <c r="R6352" s="100" t="s">
        <v>34</v>
      </c>
      <c r="S6352" s="163">
        <v>1</v>
      </c>
      <c r="T6352" s="103" t="s">
        <v>6073</v>
      </c>
      <c r="U6352" s="160" t="s">
        <v>208</v>
      </c>
      <c r="V6352" s="160" t="s">
        <v>512</v>
      </c>
      <c r="W6352" s="159"/>
      <c r="X6352" s="159"/>
    </row>
    <row r="6353" spans="1:24" ht="41.25">
      <c r="A6353" s="155">
        <f>A6352+1</f>
        <v>6351</v>
      </c>
      <c r="B6353" s="160" t="s">
        <v>1603</v>
      </c>
      <c r="C6353" s="159">
        <v>2023</v>
      </c>
      <c r="D6353" s="160" t="s">
        <v>208</v>
      </c>
      <c r="E6353" s="160" t="s">
        <v>512</v>
      </c>
      <c r="F6353" s="268" t="s">
        <v>6943</v>
      </c>
      <c r="G6353" s="160" t="s">
        <v>31</v>
      </c>
      <c r="H6353" s="161" t="s">
        <v>39</v>
      </c>
      <c r="I6353" s="160" t="s">
        <v>208</v>
      </c>
      <c r="J6353" s="160" t="s">
        <v>514</v>
      </c>
      <c r="K6353" s="240" t="s">
        <v>34</v>
      </c>
      <c r="L6353" s="241" t="s">
        <v>34</v>
      </c>
      <c r="M6353" s="241" t="s">
        <v>34</v>
      </c>
      <c r="N6353" s="241" t="s">
        <v>34</v>
      </c>
      <c r="O6353" s="241" t="s">
        <v>34</v>
      </c>
      <c r="P6353" s="241" t="s">
        <v>34</v>
      </c>
      <c r="Q6353" s="159" t="s">
        <v>34</v>
      </c>
      <c r="R6353" s="100" t="s">
        <v>34</v>
      </c>
      <c r="S6353" s="163">
        <v>1</v>
      </c>
      <c r="T6353" s="103" t="s">
        <v>6073</v>
      </c>
      <c r="U6353" s="160" t="s">
        <v>208</v>
      </c>
      <c r="V6353" s="160" t="s">
        <v>512</v>
      </c>
      <c r="W6353" s="159"/>
      <c r="X6353" s="159"/>
    </row>
    <row r="6354" spans="1:24" ht="41.25">
      <c r="A6354" s="155">
        <f>A6353+1</f>
        <v>6352</v>
      </c>
      <c r="B6354" s="160" t="s">
        <v>1603</v>
      </c>
      <c r="C6354" s="159">
        <v>2023</v>
      </c>
      <c r="D6354" s="160" t="s">
        <v>208</v>
      </c>
      <c r="E6354" s="160" t="s">
        <v>512</v>
      </c>
      <c r="F6354" s="268" t="s">
        <v>6944</v>
      </c>
      <c r="G6354" s="160" t="s">
        <v>31</v>
      </c>
      <c r="H6354" s="161" t="s">
        <v>39</v>
      </c>
      <c r="I6354" s="160" t="s">
        <v>208</v>
      </c>
      <c r="J6354" s="160" t="s">
        <v>514</v>
      </c>
      <c r="K6354" s="240" t="s">
        <v>34</v>
      </c>
      <c r="L6354" s="241" t="s">
        <v>34</v>
      </c>
      <c r="M6354" s="241" t="s">
        <v>34</v>
      </c>
      <c r="N6354" s="241" t="s">
        <v>34</v>
      </c>
      <c r="O6354" s="241" t="s">
        <v>34</v>
      </c>
      <c r="P6354" s="241" t="s">
        <v>34</v>
      </c>
      <c r="Q6354" s="159" t="s">
        <v>34</v>
      </c>
      <c r="R6354" s="100" t="s">
        <v>34</v>
      </c>
      <c r="S6354" s="163">
        <v>1</v>
      </c>
      <c r="T6354" s="103" t="s">
        <v>6073</v>
      </c>
      <c r="U6354" s="160" t="s">
        <v>208</v>
      </c>
      <c r="V6354" s="160" t="s">
        <v>512</v>
      </c>
      <c r="W6354" s="159"/>
      <c r="X6354" s="159"/>
    </row>
    <row r="6355" spans="1:24" ht="51">
      <c r="A6355" s="155">
        <f>A6354+1</f>
        <v>6353</v>
      </c>
      <c r="B6355" s="160" t="s">
        <v>1603</v>
      </c>
      <c r="C6355" s="159">
        <v>2023</v>
      </c>
      <c r="D6355" s="160" t="s">
        <v>219</v>
      </c>
      <c r="E6355" s="160" t="s">
        <v>220</v>
      </c>
      <c r="F6355" s="268" t="s">
        <v>6945</v>
      </c>
      <c r="G6355" s="160" t="s">
        <v>31</v>
      </c>
      <c r="H6355" s="161" t="s">
        <v>39</v>
      </c>
      <c r="I6355" s="160" t="s">
        <v>222</v>
      </c>
      <c r="J6355" s="160" t="s">
        <v>17</v>
      </c>
      <c r="K6355" s="240" t="s">
        <v>34</v>
      </c>
      <c r="L6355" s="241" t="s">
        <v>34</v>
      </c>
      <c r="M6355" s="241" t="s">
        <v>34</v>
      </c>
      <c r="N6355" s="241" t="s">
        <v>34</v>
      </c>
      <c r="O6355" s="241" t="s">
        <v>48</v>
      </c>
      <c r="P6355" s="241" t="s">
        <v>34</v>
      </c>
      <c r="Q6355" s="159" t="s">
        <v>34</v>
      </c>
      <c r="R6355" s="100" t="s">
        <v>34</v>
      </c>
      <c r="S6355" s="163">
        <v>1</v>
      </c>
      <c r="T6355" s="103" t="s">
        <v>223</v>
      </c>
      <c r="U6355" s="160" t="s">
        <v>219</v>
      </c>
      <c r="V6355" s="160" t="s">
        <v>6665</v>
      </c>
      <c r="W6355" s="159"/>
      <c r="X6355" s="159"/>
    </row>
    <row r="6356" spans="1:24" ht="81">
      <c r="A6356" s="155">
        <f>A6355+1</f>
        <v>6354</v>
      </c>
      <c r="B6356" s="160" t="s">
        <v>1603</v>
      </c>
      <c r="C6356" s="159">
        <v>2023</v>
      </c>
      <c r="D6356" s="160" t="s">
        <v>219</v>
      </c>
      <c r="E6356" s="160" t="s">
        <v>220</v>
      </c>
      <c r="F6356" s="268" t="s">
        <v>6946</v>
      </c>
      <c r="G6356" s="160" t="s">
        <v>426</v>
      </c>
      <c r="H6356" s="161" t="s">
        <v>83</v>
      </c>
      <c r="I6356" s="160" t="s">
        <v>222</v>
      </c>
      <c r="J6356" s="160" t="s">
        <v>17</v>
      </c>
      <c r="K6356" s="240" t="s">
        <v>34</v>
      </c>
      <c r="L6356" s="241" t="s">
        <v>34</v>
      </c>
      <c r="M6356" s="241" t="s">
        <v>34</v>
      </c>
      <c r="N6356" s="241" t="s">
        <v>34</v>
      </c>
      <c r="O6356" s="241" t="s">
        <v>48</v>
      </c>
      <c r="P6356" s="241" t="s">
        <v>34</v>
      </c>
      <c r="Q6356" s="159" t="s">
        <v>34</v>
      </c>
      <c r="R6356" s="100" t="s">
        <v>34</v>
      </c>
      <c r="S6356" s="163">
        <v>1</v>
      </c>
      <c r="T6356" s="103" t="s">
        <v>223</v>
      </c>
      <c r="U6356" s="160" t="s">
        <v>219</v>
      </c>
      <c r="V6356" s="160" t="s">
        <v>6665</v>
      </c>
      <c r="W6356" s="159"/>
      <c r="X6356" s="159"/>
    </row>
    <row r="6357" spans="1:24" ht="41.25">
      <c r="A6357" s="155">
        <f>A6356+1</f>
        <v>6355</v>
      </c>
      <c r="B6357" s="160" t="s">
        <v>1603</v>
      </c>
      <c r="C6357" s="159">
        <v>2023</v>
      </c>
      <c r="D6357" s="160" t="s">
        <v>219</v>
      </c>
      <c r="E6357" s="160" t="s">
        <v>220</v>
      </c>
      <c r="F6357" s="268" t="s">
        <v>6947</v>
      </c>
      <c r="G6357" s="160" t="s">
        <v>31</v>
      </c>
      <c r="H6357" s="161" t="s">
        <v>39</v>
      </c>
      <c r="I6357" s="160" t="s">
        <v>222</v>
      </c>
      <c r="J6357" s="160" t="s">
        <v>17</v>
      </c>
      <c r="K6357" s="240" t="s">
        <v>34</v>
      </c>
      <c r="L6357" s="241" t="s">
        <v>34</v>
      </c>
      <c r="M6357" s="241" t="s">
        <v>34</v>
      </c>
      <c r="N6357" s="241" t="s">
        <v>34</v>
      </c>
      <c r="O6357" s="241" t="s">
        <v>48</v>
      </c>
      <c r="P6357" s="241" t="s">
        <v>34</v>
      </c>
      <c r="Q6357" s="159" t="s">
        <v>34</v>
      </c>
      <c r="R6357" s="100" t="s">
        <v>34</v>
      </c>
      <c r="S6357" s="163">
        <v>1</v>
      </c>
      <c r="T6357" s="103" t="s">
        <v>223</v>
      </c>
      <c r="U6357" s="160" t="s">
        <v>219</v>
      </c>
      <c r="V6357" s="160" t="s">
        <v>6665</v>
      </c>
      <c r="W6357" s="159"/>
      <c r="X6357" s="159"/>
    </row>
    <row r="6358" spans="1:24" ht="81">
      <c r="A6358" s="155">
        <f>A6357+1</f>
        <v>6356</v>
      </c>
      <c r="B6358" s="160" t="s">
        <v>1603</v>
      </c>
      <c r="C6358" s="159">
        <v>2023</v>
      </c>
      <c r="D6358" s="160" t="s">
        <v>219</v>
      </c>
      <c r="E6358" s="160" t="s">
        <v>220</v>
      </c>
      <c r="F6358" s="268" t="s">
        <v>6948</v>
      </c>
      <c r="G6358" s="160" t="s">
        <v>426</v>
      </c>
      <c r="H6358" s="161" t="s">
        <v>83</v>
      </c>
      <c r="I6358" s="160" t="s">
        <v>222</v>
      </c>
      <c r="J6358" s="160" t="s">
        <v>17</v>
      </c>
      <c r="K6358" s="240" t="s">
        <v>34</v>
      </c>
      <c r="L6358" s="241" t="s">
        <v>34</v>
      </c>
      <c r="M6358" s="241" t="s">
        <v>34</v>
      </c>
      <c r="N6358" s="241" t="s">
        <v>34</v>
      </c>
      <c r="O6358" s="241" t="s">
        <v>48</v>
      </c>
      <c r="P6358" s="241" t="s">
        <v>34</v>
      </c>
      <c r="Q6358" s="159" t="s">
        <v>34</v>
      </c>
      <c r="R6358" s="100" t="s">
        <v>34</v>
      </c>
      <c r="S6358" s="163">
        <v>1</v>
      </c>
      <c r="T6358" s="103" t="s">
        <v>223</v>
      </c>
      <c r="U6358" s="160" t="s">
        <v>219</v>
      </c>
      <c r="V6358" s="160" t="s">
        <v>6665</v>
      </c>
      <c r="W6358" s="159"/>
      <c r="X6358" s="159"/>
    </row>
    <row r="6359" spans="1:24" ht="41.25">
      <c r="A6359" s="155">
        <f>A6358+1</f>
        <v>6357</v>
      </c>
      <c r="B6359" s="160" t="s">
        <v>1603</v>
      </c>
      <c r="C6359" s="159">
        <v>2023</v>
      </c>
      <c r="D6359" s="160" t="s">
        <v>219</v>
      </c>
      <c r="E6359" s="160" t="s">
        <v>220</v>
      </c>
      <c r="F6359" s="268" t="s">
        <v>6949</v>
      </c>
      <c r="G6359" s="160" t="s">
        <v>31</v>
      </c>
      <c r="H6359" s="161" t="s">
        <v>39</v>
      </c>
      <c r="I6359" s="160" t="s">
        <v>222</v>
      </c>
      <c r="J6359" s="160" t="s">
        <v>17</v>
      </c>
      <c r="K6359" s="240" t="s">
        <v>34</v>
      </c>
      <c r="L6359" s="241" t="s">
        <v>34</v>
      </c>
      <c r="M6359" s="241" t="s">
        <v>34</v>
      </c>
      <c r="N6359" s="241" t="s">
        <v>34</v>
      </c>
      <c r="O6359" s="241" t="s">
        <v>48</v>
      </c>
      <c r="P6359" s="241" t="s">
        <v>34</v>
      </c>
      <c r="Q6359" s="159" t="s">
        <v>34</v>
      </c>
      <c r="R6359" s="100" t="s">
        <v>34</v>
      </c>
      <c r="S6359" s="163">
        <v>1</v>
      </c>
      <c r="T6359" s="103" t="s">
        <v>223</v>
      </c>
      <c r="U6359" s="160" t="s">
        <v>219</v>
      </c>
      <c r="V6359" s="160" t="s">
        <v>6665</v>
      </c>
      <c r="W6359" s="159"/>
      <c r="X6359" s="159"/>
    </row>
    <row r="6360" spans="1:24" ht="41.25">
      <c r="A6360" s="155">
        <f>A6359+1</f>
        <v>6358</v>
      </c>
      <c r="B6360" s="160" t="s">
        <v>1603</v>
      </c>
      <c r="C6360" s="159">
        <v>2023</v>
      </c>
      <c r="D6360" s="160" t="s">
        <v>219</v>
      </c>
      <c r="E6360" s="160" t="s">
        <v>253</v>
      </c>
      <c r="F6360" s="268" t="s">
        <v>6950</v>
      </c>
      <c r="G6360" s="160" t="s">
        <v>31</v>
      </c>
      <c r="H6360" s="161" t="s">
        <v>39</v>
      </c>
      <c r="I6360" s="160" t="s">
        <v>5449</v>
      </c>
      <c r="J6360" s="160" t="s">
        <v>253</v>
      </c>
      <c r="K6360" s="240" t="s">
        <v>34</v>
      </c>
      <c r="L6360" s="241" t="s">
        <v>34</v>
      </c>
      <c r="M6360" s="241" t="s">
        <v>34</v>
      </c>
      <c r="N6360" s="241" t="s">
        <v>34</v>
      </c>
      <c r="O6360" s="241" t="s">
        <v>34</v>
      </c>
      <c r="P6360" s="241" t="s">
        <v>34</v>
      </c>
      <c r="Q6360" s="159" t="s">
        <v>34</v>
      </c>
      <c r="R6360" s="100" t="s">
        <v>34</v>
      </c>
      <c r="S6360" s="163">
        <v>1</v>
      </c>
      <c r="T6360" s="103" t="s">
        <v>223</v>
      </c>
      <c r="U6360" s="160" t="s">
        <v>219</v>
      </c>
      <c r="V6360" s="160" t="s">
        <v>522</v>
      </c>
      <c r="W6360" s="159"/>
      <c r="X6360" s="159"/>
    </row>
    <row r="6361" spans="1:24" ht="41.25">
      <c r="A6361" s="155">
        <f>A6360+1</f>
        <v>6359</v>
      </c>
      <c r="B6361" s="160" t="s">
        <v>1603</v>
      </c>
      <c r="C6361" s="159">
        <v>2023</v>
      </c>
      <c r="D6361" s="160" t="s">
        <v>219</v>
      </c>
      <c r="E6361" s="160" t="s">
        <v>253</v>
      </c>
      <c r="F6361" s="268" t="s">
        <v>6951</v>
      </c>
      <c r="G6361" s="160" t="s">
        <v>31</v>
      </c>
      <c r="H6361" s="161" t="s">
        <v>39</v>
      </c>
      <c r="I6361" s="160" t="s">
        <v>5449</v>
      </c>
      <c r="J6361" s="160" t="s">
        <v>253</v>
      </c>
      <c r="K6361" s="240" t="s">
        <v>34</v>
      </c>
      <c r="L6361" s="241" t="s">
        <v>34</v>
      </c>
      <c r="M6361" s="241" t="s">
        <v>34</v>
      </c>
      <c r="N6361" s="241" t="s">
        <v>34</v>
      </c>
      <c r="O6361" s="241" t="s">
        <v>34</v>
      </c>
      <c r="P6361" s="241" t="s">
        <v>34</v>
      </c>
      <c r="Q6361" s="159" t="s">
        <v>34</v>
      </c>
      <c r="R6361" s="100" t="s">
        <v>34</v>
      </c>
      <c r="S6361" s="163">
        <v>1</v>
      </c>
      <c r="T6361" s="103" t="s">
        <v>223</v>
      </c>
      <c r="U6361" s="160" t="s">
        <v>219</v>
      </c>
      <c r="V6361" s="160" t="s">
        <v>522</v>
      </c>
      <c r="W6361" s="159"/>
      <c r="X6361" s="159"/>
    </row>
    <row r="6362" spans="1:24" ht="41.25">
      <c r="A6362" s="155">
        <f>A6361+1</f>
        <v>6360</v>
      </c>
      <c r="B6362" s="160" t="s">
        <v>1603</v>
      </c>
      <c r="C6362" s="159">
        <v>2023</v>
      </c>
      <c r="D6362" s="160" t="s">
        <v>219</v>
      </c>
      <c r="E6362" s="160" t="s">
        <v>253</v>
      </c>
      <c r="F6362" s="268" t="s">
        <v>6952</v>
      </c>
      <c r="G6362" s="160" t="s">
        <v>31</v>
      </c>
      <c r="H6362" s="161" t="s">
        <v>39</v>
      </c>
      <c r="I6362" s="160" t="s">
        <v>5449</v>
      </c>
      <c r="J6362" s="160" t="s">
        <v>253</v>
      </c>
      <c r="K6362" s="240" t="s">
        <v>34</v>
      </c>
      <c r="L6362" s="241" t="s">
        <v>34</v>
      </c>
      <c r="M6362" s="241" t="s">
        <v>34</v>
      </c>
      <c r="N6362" s="241" t="s">
        <v>34</v>
      </c>
      <c r="O6362" s="241" t="s">
        <v>34</v>
      </c>
      <c r="P6362" s="241" t="s">
        <v>34</v>
      </c>
      <c r="Q6362" s="159" t="s">
        <v>34</v>
      </c>
      <c r="R6362" s="100" t="s">
        <v>34</v>
      </c>
      <c r="S6362" s="163">
        <v>1</v>
      </c>
      <c r="T6362" s="103" t="s">
        <v>223</v>
      </c>
      <c r="U6362" s="160" t="s">
        <v>219</v>
      </c>
      <c r="V6362" s="160" t="s">
        <v>522</v>
      </c>
      <c r="W6362" s="159"/>
      <c r="X6362" s="159"/>
    </row>
    <row r="6363" spans="1:24" ht="41.25">
      <c r="A6363" s="155">
        <f>A6362+1</f>
        <v>6361</v>
      </c>
      <c r="B6363" s="160" t="s">
        <v>1603</v>
      </c>
      <c r="C6363" s="159">
        <v>2023</v>
      </c>
      <c r="D6363" s="160" t="s">
        <v>219</v>
      </c>
      <c r="E6363" s="160" t="s">
        <v>253</v>
      </c>
      <c r="F6363" s="268" t="s">
        <v>6953</v>
      </c>
      <c r="G6363" s="160" t="s">
        <v>31</v>
      </c>
      <c r="H6363" s="161" t="s">
        <v>39</v>
      </c>
      <c r="I6363" s="160" t="s">
        <v>5449</v>
      </c>
      <c r="J6363" s="160" t="s">
        <v>253</v>
      </c>
      <c r="K6363" s="240" t="s">
        <v>34</v>
      </c>
      <c r="L6363" s="241" t="s">
        <v>34</v>
      </c>
      <c r="M6363" s="241" t="s">
        <v>34</v>
      </c>
      <c r="N6363" s="241" t="s">
        <v>34</v>
      </c>
      <c r="O6363" s="241" t="s">
        <v>34</v>
      </c>
      <c r="P6363" s="241" t="s">
        <v>34</v>
      </c>
      <c r="Q6363" s="159" t="s">
        <v>34</v>
      </c>
      <c r="R6363" s="100" t="s">
        <v>34</v>
      </c>
      <c r="S6363" s="163">
        <v>1</v>
      </c>
      <c r="T6363" s="103" t="s">
        <v>223</v>
      </c>
      <c r="U6363" s="160" t="s">
        <v>219</v>
      </c>
      <c r="V6363" s="160" t="s">
        <v>522</v>
      </c>
      <c r="W6363" s="159"/>
      <c r="X6363" s="159"/>
    </row>
    <row r="6364" spans="1:24" ht="41.25">
      <c r="A6364" s="155">
        <f>A6363+1</f>
        <v>6362</v>
      </c>
      <c r="B6364" s="160" t="s">
        <v>1603</v>
      </c>
      <c r="C6364" s="159">
        <v>2023</v>
      </c>
      <c r="D6364" s="160" t="s">
        <v>219</v>
      </c>
      <c r="E6364" s="160" t="s">
        <v>253</v>
      </c>
      <c r="F6364" s="268" t="s">
        <v>6954</v>
      </c>
      <c r="G6364" s="160" t="s">
        <v>31</v>
      </c>
      <c r="H6364" s="161" t="s">
        <v>39</v>
      </c>
      <c r="I6364" s="160" t="s">
        <v>5449</v>
      </c>
      <c r="J6364" s="160" t="s">
        <v>253</v>
      </c>
      <c r="K6364" s="240" t="s">
        <v>34</v>
      </c>
      <c r="L6364" s="241" t="s">
        <v>34</v>
      </c>
      <c r="M6364" s="241" t="s">
        <v>34</v>
      </c>
      <c r="N6364" s="241" t="s">
        <v>34</v>
      </c>
      <c r="O6364" s="241" t="s">
        <v>34</v>
      </c>
      <c r="P6364" s="241" t="s">
        <v>34</v>
      </c>
      <c r="Q6364" s="159" t="s">
        <v>34</v>
      </c>
      <c r="R6364" s="100" t="s">
        <v>34</v>
      </c>
      <c r="S6364" s="163">
        <v>1</v>
      </c>
      <c r="T6364" s="103" t="s">
        <v>223</v>
      </c>
      <c r="U6364" s="160" t="s">
        <v>219</v>
      </c>
      <c r="V6364" s="160" t="s">
        <v>522</v>
      </c>
      <c r="W6364" s="159"/>
      <c r="X6364" s="159"/>
    </row>
    <row r="6365" spans="1:24" ht="81">
      <c r="A6365" s="155">
        <f>A6364+1</f>
        <v>6363</v>
      </c>
      <c r="B6365" s="160" t="s">
        <v>1603</v>
      </c>
      <c r="C6365" s="159">
        <v>2023</v>
      </c>
      <c r="D6365" s="160" t="s">
        <v>219</v>
      </c>
      <c r="E6365" s="160" t="s">
        <v>253</v>
      </c>
      <c r="F6365" s="268" t="s">
        <v>6955</v>
      </c>
      <c r="G6365" s="160" t="s">
        <v>426</v>
      </c>
      <c r="H6365" s="161" t="s">
        <v>83</v>
      </c>
      <c r="I6365" s="160" t="s">
        <v>5449</v>
      </c>
      <c r="J6365" s="160" t="s">
        <v>253</v>
      </c>
      <c r="K6365" s="240" t="s">
        <v>34</v>
      </c>
      <c r="L6365" s="241" t="s">
        <v>34</v>
      </c>
      <c r="M6365" s="241" t="s">
        <v>34</v>
      </c>
      <c r="N6365" s="241" t="s">
        <v>34</v>
      </c>
      <c r="O6365" s="241" t="s">
        <v>34</v>
      </c>
      <c r="P6365" s="241" t="s">
        <v>34</v>
      </c>
      <c r="Q6365" s="159" t="s">
        <v>34</v>
      </c>
      <c r="R6365" s="100" t="s">
        <v>34</v>
      </c>
      <c r="S6365" s="163">
        <v>1</v>
      </c>
      <c r="T6365" s="103" t="s">
        <v>223</v>
      </c>
      <c r="U6365" s="160" t="s">
        <v>219</v>
      </c>
      <c r="V6365" s="160" t="s">
        <v>522</v>
      </c>
      <c r="W6365" s="159"/>
      <c r="X6365" s="159"/>
    </row>
    <row r="6366" spans="1:24" ht="41.25">
      <c r="A6366" s="155">
        <f>A6365+1</f>
        <v>6364</v>
      </c>
      <c r="B6366" s="160" t="s">
        <v>1603</v>
      </c>
      <c r="C6366" s="159">
        <v>2023</v>
      </c>
      <c r="D6366" s="160" t="s">
        <v>219</v>
      </c>
      <c r="E6366" s="160" t="s">
        <v>527</v>
      </c>
      <c r="F6366" s="268" t="s">
        <v>6956</v>
      </c>
      <c r="G6366" s="160" t="s">
        <v>31</v>
      </c>
      <c r="H6366" s="161" t="s">
        <v>29</v>
      </c>
      <c r="I6366" s="157" t="s">
        <v>222</v>
      </c>
      <c r="J6366" s="157" t="s">
        <v>17</v>
      </c>
      <c r="K6366" s="240" t="s">
        <v>34</v>
      </c>
      <c r="L6366" s="241" t="s">
        <v>34</v>
      </c>
      <c r="M6366" s="241" t="s">
        <v>34</v>
      </c>
      <c r="N6366" s="241" t="s">
        <v>34</v>
      </c>
      <c r="O6366" s="241" t="s">
        <v>48</v>
      </c>
      <c r="P6366" s="241" t="s">
        <v>34</v>
      </c>
      <c r="Q6366" s="159" t="s">
        <v>34</v>
      </c>
      <c r="R6366" s="100" t="s">
        <v>34</v>
      </c>
      <c r="S6366" s="163">
        <v>1</v>
      </c>
      <c r="T6366" s="225" t="s">
        <v>223</v>
      </c>
      <c r="U6366" s="160" t="s">
        <v>6957</v>
      </c>
      <c r="V6366" s="160" t="s">
        <v>6957</v>
      </c>
      <c r="W6366" s="159"/>
      <c r="X6366" s="159"/>
    </row>
    <row r="6367" spans="1:24" ht="81">
      <c r="A6367" s="155">
        <f>A6366+1</f>
        <v>6365</v>
      </c>
      <c r="B6367" s="160" t="s">
        <v>1603</v>
      </c>
      <c r="C6367" s="159">
        <v>2023</v>
      </c>
      <c r="D6367" s="160" t="s">
        <v>219</v>
      </c>
      <c r="E6367" s="160" t="s">
        <v>527</v>
      </c>
      <c r="F6367" s="268" t="s">
        <v>6958</v>
      </c>
      <c r="G6367" s="160" t="s">
        <v>426</v>
      </c>
      <c r="H6367" s="161" t="s">
        <v>83</v>
      </c>
      <c r="I6367" s="157" t="s">
        <v>222</v>
      </c>
      <c r="J6367" s="157" t="s">
        <v>17</v>
      </c>
      <c r="K6367" s="240" t="s">
        <v>34</v>
      </c>
      <c r="L6367" s="241" t="s">
        <v>34</v>
      </c>
      <c r="M6367" s="241" t="s">
        <v>34</v>
      </c>
      <c r="N6367" s="241" t="s">
        <v>34</v>
      </c>
      <c r="O6367" s="241" t="s">
        <v>48</v>
      </c>
      <c r="P6367" s="241" t="s">
        <v>34</v>
      </c>
      <c r="Q6367" s="159" t="s">
        <v>34</v>
      </c>
      <c r="R6367" s="100" t="s">
        <v>34</v>
      </c>
      <c r="S6367" s="163">
        <v>1</v>
      </c>
      <c r="T6367" s="225" t="s">
        <v>223</v>
      </c>
      <c r="U6367" s="160" t="s">
        <v>6957</v>
      </c>
      <c r="V6367" s="160" t="s">
        <v>6957</v>
      </c>
      <c r="W6367" s="159"/>
      <c r="X6367" s="159"/>
    </row>
    <row r="6368" spans="1:24" ht="41.25">
      <c r="A6368" s="155">
        <f>A6367+1</f>
        <v>6366</v>
      </c>
      <c r="B6368" s="160" t="s">
        <v>1603</v>
      </c>
      <c r="C6368" s="159">
        <v>2023</v>
      </c>
      <c r="D6368" s="160" t="s">
        <v>28</v>
      </c>
      <c r="E6368" s="160" t="s">
        <v>5604</v>
      </c>
      <c r="F6368" s="268" t="s">
        <v>6959</v>
      </c>
      <c r="G6368" s="160" t="s">
        <v>31</v>
      </c>
      <c r="H6368" s="161" t="s">
        <v>39</v>
      </c>
      <c r="I6368" s="160" t="s">
        <v>32</v>
      </c>
      <c r="J6368" s="160" t="s">
        <v>33</v>
      </c>
      <c r="K6368" s="240" t="s">
        <v>34</v>
      </c>
      <c r="L6368" s="241" t="s">
        <v>34</v>
      </c>
      <c r="M6368" s="241" t="s">
        <v>34</v>
      </c>
      <c r="N6368" s="241" t="s">
        <v>34</v>
      </c>
      <c r="O6368" s="241" t="s">
        <v>48</v>
      </c>
      <c r="P6368" s="241" t="s">
        <v>34</v>
      </c>
      <c r="Q6368" s="159" t="s">
        <v>34</v>
      </c>
      <c r="R6368" s="100" t="s">
        <v>34</v>
      </c>
      <c r="S6368" s="163">
        <v>1</v>
      </c>
      <c r="T6368" s="103" t="s">
        <v>5505</v>
      </c>
      <c r="U6368" s="160" t="s">
        <v>262</v>
      </c>
      <c r="V6368" s="160" t="s">
        <v>262</v>
      </c>
      <c r="W6368" s="159"/>
      <c r="X6368" s="159"/>
    </row>
    <row r="6369" spans="1:24" ht="41.25">
      <c r="A6369" s="155">
        <f>A6368+1</f>
        <v>6367</v>
      </c>
      <c r="B6369" s="160" t="s">
        <v>1603</v>
      </c>
      <c r="C6369" s="159">
        <v>2023</v>
      </c>
      <c r="D6369" s="160" t="s">
        <v>28</v>
      </c>
      <c r="E6369" s="160" t="s">
        <v>267</v>
      </c>
      <c r="F6369" s="268" t="s">
        <v>6960</v>
      </c>
      <c r="G6369" s="160" t="s">
        <v>31</v>
      </c>
      <c r="H6369" s="161" t="s">
        <v>42</v>
      </c>
      <c r="I6369" s="160" t="s">
        <v>32</v>
      </c>
      <c r="J6369" s="160" t="s">
        <v>33</v>
      </c>
      <c r="K6369" s="240" t="s">
        <v>34</v>
      </c>
      <c r="L6369" s="241" t="s">
        <v>34</v>
      </c>
      <c r="M6369" s="241" t="s">
        <v>34</v>
      </c>
      <c r="N6369" s="241" t="s">
        <v>34</v>
      </c>
      <c r="O6369" s="241" t="s">
        <v>34</v>
      </c>
      <c r="P6369" s="241" t="s">
        <v>34</v>
      </c>
      <c r="Q6369" s="159" t="s">
        <v>34</v>
      </c>
      <c r="R6369" s="100" t="s">
        <v>34</v>
      </c>
      <c r="S6369" s="163">
        <v>1</v>
      </c>
      <c r="T6369" s="103" t="s">
        <v>269</v>
      </c>
      <c r="U6369" s="160" t="s">
        <v>534</v>
      </c>
      <c r="V6369" s="160" t="s">
        <v>534</v>
      </c>
      <c r="W6369" s="159"/>
      <c r="X6369" s="159"/>
    </row>
    <row r="6370" spans="1:24" ht="41.25">
      <c r="A6370" s="155">
        <f>A6369+1</f>
        <v>6368</v>
      </c>
      <c r="B6370" s="160" t="s">
        <v>1603</v>
      </c>
      <c r="C6370" s="159">
        <v>2023</v>
      </c>
      <c r="D6370" s="160" t="s">
        <v>28</v>
      </c>
      <c r="E6370" s="160" t="s">
        <v>6846</v>
      </c>
      <c r="F6370" s="268" t="s">
        <v>6961</v>
      </c>
      <c r="G6370" s="160" t="s">
        <v>31</v>
      </c>
      <c r="H6370" s="161" t="s">
        <v>42</v>
      </c>
      <c r="I6370" s="160" t="s">
        <v>32</v>
      </c>
      <c r="J6370" s="160" t="s">
        <v>33</v>
      </c>
      <c r="K6370" s="240" t="s">
        <v>34</v>
      </c>
      <c r="L6370" s="241" t="s">
        <v>34</v>
      </c>
      <c r="M6370" s="241" t="s">
        <v>34</v>
      </c>
      <c r="N6370" s="241" t="s">
        <v>34</v>
      </c>
      <c r="O6370" s="241" t="s">
        <v>34</v>
      </c>
      <c r="P6370" s="241" t="s">
        <v>34</v>
      </c>
      <c r="Q6370" s="159" t="s">
        <v>34</v>
      </c>
      <c r="R6370" s="100" t="s">
        <v>34</v>
      </c>
      <c r="S6370" s="163">
        <v>1</v>
      </c>
      <c r="T6370" s="103" t="s">
        <v>272</v>
      </c>
      <c r="U6370" s="103" t="s">
        <v>536</v>
      </c>
      <c r="V6370" s="160" t="s">
        <v>273</v>
      </c>
      <c r="W6370" s="159"/>
      <c r="X6370" s="159"/>
    </row>
    <row r="6371" spans="1:24" ht="51">
      <c r="A6371" s="155">
        <f>A6370+1</f>
        <v>6369</v>
      </c>
      <c r="B6371" s="160" t="s">
        <v>1603</v>
      </c>
      <c r="C6371" s="159">
        <v>2023</v>
      </c>
      <c r="D6371" s="160" t="s">
        <v>28</v>
      </c>
      <c r="E6371" s="160" t="s">
        <v>6846</v>
      </c>
      <c r="F6371" s="268" t="s">
        <v>6962</v>
      </c>
      <c r="G6371" s="160" t="s">
        <v>31</v>
      </c>
      <c r="H6371" s="161" t="s">
        <v>42</v>
      </c>
      <c r="I6371" s="160" t="s">
        <v>32</v>
      </c>
      <c r="J6371" s="160" t="s">
        <v>33</v>
      </c>
      <c r="K6371" s="240" t="s">
        <v>34</v>
      </c>
      <c r="L6371" s="241" t="s">
        <v>34</v>
      </c>
      <c r="M6371" s="241" t="s">
        <v>34</v>
      </c>
      <c r="N6371" s="241" t="s">
        <v>34</v>
      </c>
      <c r="O6371" s="241" t="s">
        <v>34</v>
      </c>
      <c r="P6371" s="241" t="s">
        <v>34</v>
      </c>
      <c r="Q6371" s="159" t="s">
        <v>34</v>
      </c>
      <c r="R6371" s="100" t="s">
        <v>34</v>
      </c>
      <c r="S6371" s="163">
        <v>1</v>
      </c>
      <c r="T6371" s="103" t="s">
        <v>272</v>
      </c>
      <c r="U6371" s="103" t="s">
        <v>536</v>
      </c>
      <c r="V6371" s="160" t="s">
        <v>2303</v>
      </c>
      <c r="W6371" s="159"/>
      <c r="X6371" s="159"/>
    </row>
    <row r="6372" spans="1:24" ht="51">
      <c r="A6372" s="155">
        <f>A6371+1</f>
        <v>6370</v>
      </c>
      <c r="B6372" s="160" t="s">
        <v>1603</v>
      </c>
      <c r="C6372" s="159">
        <v>2023</v>
      </c>
      <c r="D6372" s="160" t="s">
        <v>28</v>
      </c>
      <c r="E6372" s="160" t="s">
        <v>6846</v>
      </c>
      <c r="F6372" s="268" t="s">
        <v>6963</v>
      </c>
      <c r="G6372" s="160" t="s">
        <v>31</v>
      </c>
      <c r="H6372" s="161" t="s">
        <v>42</v>
      </c>
      <c r="I6372" s="160" t="s">
        <v>32</v>
      </c>
      <c r="J6372" s="160" t="s">
        <v>33</v>
      </c>
      <c r="K6372" s="240" t="s">
        <v>34</v>
      </c>
      <c r="L6372" s="241" t="s">
        <v>34</v>
      </c>
      <c r="M6372" s="241" t="s">
        <v>34</v>
      </c>
      <c r="N6372" s="241" t="s">
        <v>34</v>
      </c>
      <c r="O6372" s="241" t="s">
        <v>34</v>
      </c>
      <c r="P6372" s="241" t="s">
        <v>34</v>
      </c>
      <c r="Q6372" s="159" t="s">
        <v>34</v>
      </c>
      <c r="R6372" s="100" t="s">
        <v>34</v>
      </c>
      <c r="S6372" s="163">
        <v>1</v>
      </c>
      <c r="T6372" s="103" t="s">
        <v>272</v>
      </c>
      <c r="U6372" s="103" t="s">
        <v>536</v>
      </c>
      <c r="V6372" s="160" t="s">
        <v>276</v>
      </c>
      <c r="W6372" s="159"/>
      <c r="X6372" s="159"/>
    </row>
    <row r="6373" spans="1:24" ht="30.75">
      <c r="A6373" s="155">
        <f>A6372+1</f>
        <v>6371</v>
      </c>
      <c r="B6373" s="160" t="s">
        <v>1667</v>
      </c>
      <c r="C6373" s="159">
        <v>2023</v>
      </c>
      <c r="D6373" s="160" t="s">
        <v>28</v>
      </c>
      <c r="E6373" s="160" t="s">
        <v>29</v>
      </c>
      <c r="F6373" s="268" t="s">
        <v>6964</v>
      </c>
      <c r="G6373" s="160" t="s">
        <v>31</v>
      </c>
      <c r="H6373" s="160" t="s">
        <v>29</v>
      </c>
      <c r="I6373" s="160" t="s">
        <v>32</v>
      </c>
      <c r="J6373" s="160" t="s">
        <v>33</v>
      </c>
      <c r="K6373" s="240" t="s">
        <v>34</v>
      </c>
      <c r="L6373" s="241" t="s">
        <v>34</v>
      </c>
      <c r="M6373" s="241" t="s">
        <v>34</v>
      </c>
      <c r="N6373" s="241" t="s">
        <v>34</v>
      </c>
      <c r="O6373" s="241" t="s">
        <v>34</v>
      </c>
      <c r="P6373" s="241" t="s">
        <v>34</v>
      </c>
      <c r="Q6373" s="160" t="s">
        <v>34</v>
      </c>
      <c r="R6373" s="160" t="s">
        <v>34</v>
      </c>
      <c r="S6373" s="163">
        <v>1</v>
      </c>
      <c r="T6373" s="103" t="s">
        <v>35</v>
      </c>
      <c r="U6373" s="160" t="s">
        <v>28</v>
      </c>
      <c r="V6373" s="160" t="s">
        <v>800</v>
      </c>
      <c r="W6373" s="159"/>
      <c r="X6373" s="159"/>
    </row>
    <row r="6374" spans="1:24" ht="30.75">
      <c r="A6374" s="155">
        <f>A6373+1</f>
        <v>6372</v>
      </c>
      <c r="B6374" s="160" t="s">
        <v>1667</v>
      </c>
      <c r="C6374" s="159">
        <v>2023</v>
      </c>
      <c r="D6374" s="160" t="s">
        <v>28</v>
      </c>
      <c r="E6374" s="160" t="s">
        <v>29</v>
      </c>
      <c r="F6374" s="268" t="s">
        <v>6965</v>
      </c>
      <c r="G6374" s="160" t="s">
        <v>31</v>
      </c>
      <c r="H6374" s="161" t="s">
        <v>29</v>
      </c>
      <c r="I6374" s="160" t="s">
        <v>32</v>
      </c>
      <c r="J6374" s="160" t="s">
        <v>33</v>
      </c>
      <c r="K6374" s="240" t="s">
        <v>34</v>
      </c>
      <c r="L6374" s="241" t="s">
        <v>48</v>
      </c>
      <c r="M6374" s="241" t="s">
        <v>34</v>
      </c>
      <c r="N6374" s="241" t="s">
        <v>34</v>
      </c>
      <c r="O6374" s="241" t="s">
        <v>34</v>
      </c>
      <c r="P6374" s="241" t="s">
        <v>34</v>
      </c>
      <c r="Q6374" s="160" t="s">
        <v>34</v>
      </c>
      <c r="R6374" s="160" t="s">
        <v>34</v>
      </c>
      <c r="S6374" s="163">
        <v>1</v>
      </c>
      <c r="T6374" s="103" t="s">
        <v>35</v>
      </c>
      <c r="U6374" s="160" t="s">
        <v>28</v>
      </c>
      <c r="V6374" s="160" t="s">
        <v>29</v>
      </c>
      <c r="W6374" s="159"/>
      <c r="X6374" s="159"/>
    </row>
    <row r="6375" spans="1:24" ht="41.25">
      <c r="A6375" s="155">
        <f>A6374+1</f>
        <v>6373</v>
      </c>
      <c r="B6375" s="160" t="s">
        <v>1667</v>
      </c>
      <c r="C6375" s="159">
        <v>2023</v>
      </c>
      <c r="D6375" s="160" t="s">
        <v>28</v>
      </c>
      <c r="E6375" s="160" t="s">
        <v>37</v>
      </c>
      <c r="F6375" s="268" t="s">
        <v>6966</v>
      </c>
      <c r="G6375" s="160" t="s">
        <v>31</v>
      </c>
      <c r="H6375" s="161" t="s">
        <v>39</v>
      </c>
      <c r="I6375" s="160" t="s">
        <v>32</v>
      </c>
      <c r="J6375" s="160" t="s">
        <v>33</v>
      </c>
      <c r="K6375" s="240" t="s">
        <v>34</v>
      </c>
      <c r="L6375" s="241" t="s">
        <v>34</v>
      </c>
      <c r="M6375" s="241" t="s">
        <v>34</v>
      </c>
      <c r="N6375" s="241" t="s">
        <v>34</v>
      </c>
      <c r="O6375" s="241" t="s">
        <v>34</v>
      </c>
      <c r="P6375" s="241" t="s">
        <v>34</v>
      </c>
      <c r="Q6375" s="160" t="s">
        <v>34</v>
      </c>
      <c r="R6375" s="100" t="s">
        <v>48</v>
      </c>
      <c r="S6375" s="163">
        <v>1</v>
      </c>
      <c r="T6375" s="103" t="s">
        <v>35</v>
      </c>
      <c r="U6375" s="160" t="s">
        <v>28</v>
      </c>
      <c r="V6375" s="160" t="s">
        <v>37</v>
      </c>
      <c r="W6375" s="159"/>
      <c r="X6375" s="159"/>
    </row>
    <row r="6376" spans="1:24" ht="30.75">
      <c r="A6376" s="155">
        <f>A6375+1</f>
        <v>6374</v>
      </c>
      <c r="B6376" s="160" t="s">
        <v>1667</v>
      </c>
      <c r="C6376" s="159">
        <v>2023</v>
      </c>
      <c r="D6376" s="160" t="s">
        <v>28</v>
      </c>
      <c r="E6376" s="160" t="s">
        <v>37</v>
      </c>
      <c r="F6376" s="268" t="s">
        <v>6967</v>
      </c>
      <c r="G6376" s="160" t="s">
        <v>31</v>
      </c>
      <c r="H6376" s="161" t="s">
        <v>39</v>
      </c>
      <c r="I6376" s="160" t="s">
        <v>32</v>
      </c>
      <c r="J6376" s="160" t="s">
        <v>33</v>
      </c>
      <c r="K6376" s="240" t="s">
        <v>34</v>
      </c>
      <c r="L6376" s="241" t="s">
        <v>34</v>
      </c>
      <c r="M6376" s="241" t="s">
        <v>34</v>
      </c>
      <c r="N6376" s="241" t="s">
        <v>34</v>
      </c>
      <c r="O6376" s="241" t="s">
        <v>34</v>
      </c>
      <c r="P6376" s="241" t="s">
        <v>34</v>
      </c>
      <c r="Q6376" s="159" t="s">
        <v>48</v>
      </c>
      <c r="R6376" s="100" t="s">
        <v>48</v>
      </c>
      <c r="S6376" s="163">
        <v>1</v>
      </c>
      <c r="T6376" s="103" t="s">
        <v>35</v>
      </c>
      <c r="U6376" s="160" t="s">
        <v>28</v>
      </c>
      <c r="V6376" s="160" t="s">
        <v>37</v>
      </c>
      <c r="W6376" s="159"/>
      <c r="X6376" s="159"/>
    </row>
    <row r="6377" spans="1:24" ht="30.75">
      <c r="A6377" s="155">
        <f>A6376+1</f>
        <v>6375</v>
      </c>
      <c r="B6377" s="160" t="s">
        <v>1667</v>
      </c>
      <c r="C6377" s="159">
        <v>2023</v>
      </c>
      <c r="D6377" s="160" t="s">
        <v>28</v>
      </c>
      <c r="E6377" s="160" t="s">
        <v>37</v>
      </c>
      <c r="F6377" s="268" t="s">
        <v>6968</v>
      </c>
      <c r="G6377" s="160" t="s">
        <v>31</v>
      </c>
      <c r="H6377" s="161" t="s">
        <v>39</v>
      </c>
      <c r="I6377" s="160" t="s">
        <v>32</v>
      </c>
      <c r="J6377" s="160" t="s">
        <v>33</v>
      </c>
      <c r="K6377" s="240" t="s">
        <v>34</v>
      </c>
      <c r="L6377" s="241" t="s">
        <v>34</v>
      </c>
      <c r="M6377" s="241" t="s">
        <v>34</v>
      </c>
      <c r="N6377" s="241" t="s">
        <v>34</v>
      </c>
      <c r="O6377" s="241" t="s">
        <v>34</v>
      </c>
      <c r="P6377" s="241" t="s">
        <v>34</v>
      </c>
      <c r="Q6377" s="160" t="s">
        <v>34</v>
      </c>
      <c r="R6377" s="160" t="s">
        <v>34</v>
      </c>
      <c r="S6377" s="163">
        <v>1</v>
      </c>
      <c r="T6377" s="103" t="s">
        <v>35</v>
      </c>
      <c r="U6377" s="160" t="s">
        <v>28</v>
      </c>
      <c r="V6377" s="160" t="s">
        <v>37</v>
      </c>
      <c r="W6377" s="159"/>
      <c r="X6377" s="159"/>
    </row>
    <row r="6378" spans="1:24" ht="30.75">
      <c r="A6378" s="155">
        <f>A6377+1</f>
        <v>6376</v>
      </c>
      <c r="B6378" s="160" t="s">
        <v>1667</v>
      </c>
      <c r="C6378" s="159">
        <v>2023</v>
      </c>
      <c r="D6378" s="160" t="s">
        <v>28</v>
      </c>
      <c r="E6378" s="160" t="s">
        <v>40</v>
      </c>
      <c r="F6378" s="268" t="s">
        <v>6969</v>
      </c>
      <c r="G6378" s="160" t="s">
        <v>31</v>
      </c>
      <c r="H6378" s="161" t="s">
        <v>42</v>
      </c>
      <c r="I6378" s="160" t="s">
        <v>32</v>
      </c>
      <c r="J6378" s="160" t="s">
        <v>33</v>
      </c>
      <c r="K6378" s="240" t="s">
        <v>34</v>
      </c>
      <c r="L6378" s="241" t="s">
        <v>34</v>
      </c>
      <c r="M6378" s="241" t="s">
        <v>34</v>
      </c>
      <c r="N6378" s="241" t="s">
        <v>34</v>
      </c>
      <c r="O6378" s="241" t="s">
        <v>34</v>
      </c>
      <c r="P6378" s="241" t="s">
        <v>34</v>
      </c>
      <c r="Q6378" s="160" t="s">
        <v>34</v>
      </c>
      <c r="R6378" s="160" t="s">
        <v>34</v>
      </c>
      <c r="S6378" s="163">
        <v>1</v>
      </c>
      <c r="T6378" s="103" t="s">
        <v>35</v>
      </c>
      <c r="U6378" s="160" t="s">
        <v>28</v>
      </c>
      <c r="V6378" s="160" t="s">
        <v>43</v>
      </c>
      <c r="W6378" s="159"/>
      <c r="X6378" s="159"/>
    </row>
    <row r="6379" spans="1:24" ht="51">
      <c r="A6379" s="155">
        <f>A6378+1</f>
        <v>6377</v>
      </c>
      <c r="B6379" s="160" t="s">
        <v>1667</v>
      </c>
      <c r="C6379" s="159">
        <v>2023</v>
      </c>
      <c r="D6379" s="160" t="s">
        <v>28</v>
      </c>
      <c r="E6379" s="160" t="s">
        <v>44</v>
      </c>
      <c r="F6379" s="268" t="s">
        <v>6970</v>
      </c>
      <c r="G6379" s="160" t="s">
        <v>31</v>
      </c>
      <c r="H6379" s="161" t="s">
        <v>46</v>
      </c>
      <c r="I6379" s="160" t="s">
        <v>32</v>
      </c>
      <c r="J6379" s="160" t="s">
        <v>47</v>
      </c>
      <c r="K6379" s="240" t="s">
        <v>34</v>
      </c>
      <c r="L6379" s="241" t="s">
        <v>34</v>
      </c>
      <c r="M6379" s="241" t="s">
        <v>34</v>
      </c>
      <c r="N6379" s="241" t="s">
        <v>34</v>
      </c>
      <c r="O6379" s="241" t="s">
        <v>48</v>
      </c>
      <c r="P6379" s="241" t="s">
        <v>34</v>
      </c>
      <c r="Q6379" s="159" t="s">
        <v>34</v>
      </c>
      <c r="R6379" s="159" t="s">
        <v>34</v>
      </c>
      <c r="S6379" s="163">
        <v>1</v>
      </c>
      <c r="T6379" s="103" t="s">
        <v>35</v>
      </c>
      <c r="U6379" s="160" t="s">
        <v>28</v>
      </c>
      <c r="V6379" s="160" t="s">
        <v>46</v>
      </c>
      <c r="W6379" s="159"/>
      <c r="X6379" s="159"/>
    </row>
    <row r="6380" spans="1:24" ht="30.75">
      <c r="A6380" s="155">
        <f>A6379+1</f>
        <v>6378</v>
      </c>
      <c r="B6380" s="160" t="s">
        <v>1667</v>
      </c>
      <c r="C6380" s="159">
        <v>2023</v>
      </c>
      <c r="D6380" s="160" t="s">
        <v>28</v>
      </c>
      <c r="E6380" s="160" t="s">
        <v>44</v>
      </c>
      <c r="F6380" s="268" t="s">
        <v>6971</v>
      </c>
      <c r="G6380" s="160" t="s">
        <v>31</v>
      </c>
      <c r="H6380" s="161" t="s">
        <v>46</v>
      </c>
      <c r="I6380" s="160" t="s">
        <v>32</v>
      </c>
      <c r="J6380" s="160" t="s">
        <v>47</v>
      </c>
      <c r="K6380" s="240" t="s">
        <v>34</v>
      </c>
      <c r="L6380" s="241" t="s">
        <v>34</v>
      </c>
      <c r="M6380" s="241" t="s">
        <v>34</v>
      </c>
      <c r="N6380" s="241" t="s">
        <v>34</v>
      </c>
      <c r="O6380" s="241" t="s">
        <v>34</v>
      </c>
      <c r="P6380" s="241" t="s">
        <v>34</v>
      </c>
      <c r="Q6380" s="159" t="s">
        <v>34</v>
      </c>
      <c r="R6380" s="100" t="s">
        <v>48</v>
      </c>
      <c r="S6380" s="163">
        <v>1</v>
      </c>
      <c r="T6380" s="103" t="s">
        <v>35</v>
      </c>
      <c r="U6380" s="160" t="s">
        <v>28</v>
      </c>
      <c r="V6380" s="160" t="s">
        <v>46</v>
      </c>
      <c r="W6380" s="159"/>
      <c r="X6380" s="159"/>
    </row>
    <row r="6381" spans="1:24" ht="30.75">
      <c r="A6381" s="155">
        <f>A6380+1</f>
        <v>6379</v>
      </c>
      <c r="B6381" s="160" t="s">
        <v>1667</v>
      </c>
      <c r="C6381" s="159">
        <v>2023</v>
      </c>
      <c r="D6381" s="160" t="s">
        <v>28</v>
      </c>
      <c r="E6381" s="160" t="s">
        <v>44</v>
      </c>
      <c r="F6381" s="268" t="s">
        <v>6972</v>
      </c>
      <c r="G6381" s="160" t="s">
        <v>31</v>
      </c>
      <c r="H6381" s="161" t="s">
        <v>46</v>
      </c>
      <c r="I6381" s="160" t="s">
        <v>32</v>
      </c>
      <c r="J6381" s="160" t="s">
        <v>47</v>
      </c>
      <c r="K6381" s="240" t="s">
        <v>34</v>
      </c>
      <c r="L6381" s="241" t="s">
        <v>34</v>
      </c>
      <c r="M6381" s="241" t="s">
        <v>34</v>
      </c>
      <c r="N6381" s="241" t="s">
        <v>34</v>
      </c>
      <c r="O6381" s="241" t="s">
        <v>34</v>
      </c>
      <c r="P6381" s="241" t="s">
        <v>34</v>
      </c>
      <c r="Q6381" s="159" t="s">
        <v>34</v>
      </c>
      <c r="R6381" s="100" t="s">
        <v>48</v>
      </c>
      <c r="S6381" s="163">
        <v>1</v>
      </c>
      <c r="T6381" s="103" t="s">
        <v>35</v>
      </c>
      <c r="U6381" s="160" t="s">
        <v>28</v>
      </c>
      <c r="V6381" s="160" t="s">
        <v>46</v>
      </c>
      <c r="W6381" s="159"/>
      <c r="X6381" s="159"/>
    </row>
    <row r="6382" spans="1:24" ht="51">
      <c r="A6382" s="155">
        <f>A6381+1</f>
        <v>6380</v>
      </c>
      <c r="B6382" s="160" t="s">
        <v>1667</v>
      </c>
      <c r="C6382" s="159">
        <v>2023</v>
      </c>
      <c r="D6382" s="160" t="s">
        <v>28</v>
      </c>
      <c r="E6382" s="160" t="s">
        <v>57</v>
      </c>
      <c r="F6382" s="268" t="s">
        <v>6973</v>
      </c>
      <c r="G6382" s="160" t="s">
        <v>31</v>
      </c>
      <c r="H6382" s="161" t="s">
        <v>50</v>
      </c>
      <c r="I6382" s="160" t="s">
        <v>32</v>
      </c>
      <c r="J6382" s="160" t="s">
        <v>59</v>
      </c>
      <c r="K6382" s="240" t="s">
        <v>48</v>
      </c>
      <c r="L6382" s="241" t="s">
        <v>34</v>
      </c>
      <c r="M6382" s="241" t="s">
        <v>48</v>
      </c>
      <c r="N6382" s="241" t="s">
        <v>34</v>
      </c>
      <c r="O6382" s="241" t="s">
        <v>34</v>
      </c>
      <c r="P6382" s="241" t="s">
        <v>34</v>
      </c>
      <c r="Q6382" s="159" t="s">
        <v>48</v>
      </c>
      <c r="R6382" s="159" t="s">
        <v>48</v>
      </c>
      <c r="S6382" s="163">
        <v>1</v>
      </c>
      <c r="T6382" s="103" t="s">
        <v>35</v>
      </c>
      <c r="U6382" s="160" t="s">
        <v>28</v>
      </c>
      <c r="V6382" s="160" t="s">
        <v>57</v>
      </c>
      <c r="W6382" s="159"/>
      <c r="X6382" s="159"/>
    </row>
    <row r="6383" spans="1:24" ht="30.75">
      <c r="A6383" s="155">
        <f>A6382+1</f>
        <v>6381</v>
      </c>
      <c r="B6383" s="160" t="s">
        <v>1667</v>
      </c>
      <c r="C6383" s="159">
        <v>2023</v>
      </c>
      <c r="D6383" s="160" t="s">
        <v>28</v>
      </c>
      <c r="E6383" s="160" t="s">
        <v>57</v>
      </c>
      <c r="F6383" s="268" t="s">
        <v>6974</v>
      </c>
      <c r="G6383" s="160" t="s">
        <v>31</v>
      </c>
      <c r="H6383" s="161" t="s">
        <v>50</v>
      </c>
      <c r="I6383" s="160" t="s">
        <v>32</v>
      </c>
      <c r="J6383" s="160" t="s">
        <v>59</v>
      </c>
      <c r="K6383" s="240" t="s">
        <v>34</v>
      </c>
      <c r="L6383" s="241" t="s">
        <v>34</v>
      </c>
      <c r="M6383" s="241" t="s">
        <v>34</v>
      </c>
      <c r="N6383" s="241" t="s">
        <v>34</v>
      </c>
      <c r="O6383" s="241" t="s">
        <v>34</v>
      </c>
      <c r="P6383" s="241" t="s">
        <v>34</v>
      </c>
      <c r="Q6383" s="159" t="s">
        <v>48</v>
      </c>
      <c r="R6383" s="159" t="s">
        <v>48</v>
      </c>
      <c r="S6383" s="163">
        <v>1</v>
      </c>
      <c r="T6383" s="103" t="s">
        <v>35</v>
      </c>
      <c r="U6383" s="160" t="s">
        <v>28</v>
      </c>
      <c r="V6383" s="160" t="s">
        <v>57</v>
      </c>
      <c r="W6383" s="159"/>
      <c r="X6383" s="159"/>
    </row>
    <row r="6384" spans="1:24" ht="41.25">
      <c r="A6384" s="155">
        <f>A6383+1</f>
        <v>6382</v>
      </c>
      <c r="B6384" s="160" t="s">
        <v>1667</v>
      </c>
      <c r="C6384" s="159">
        <v>2023</v>
      </c>
      <c r="D6384" s="160" t="s">
        <v>28</v>
      </c>
      <c r="E6384" s="160" t="s">
        <v>60</v>
      </c>
      <c r="F6384" s="268" t="s">
        <v>6975</v>
      </c>
      <c r="G6384" s="160" t="s">
        <v>31</v>
      </c>
      <c r="H6384" s="161" t="s">
        <v>42</v>
      </c>
      <c r="I6384" s="160" t="s">
        <v>32</v>
      </c>
      <c r="J6384" s="160" t="s">
        <v>33</v>
      </c>
      <c r="K6384" s="240" t="s">
        <v>34</v>
      </c>
      <c r="L6384" s="241" t="s">
        <v>34</v>
      </c>
      <c r="M6384" s="241" t="s">
        <v>34</v>
      </c>
      <c r="N6384" s="241" t="s">
        <v>34</v>
      </c>
      <c r="O6384" s="241" t="s">
        <v>34</v>
      </c>
      <c r="P6384" s="241" t="s">
        <v>34</v>
      </c>
      <c r="Q6384" s="159" t="s">
        <v>34</v>
      </c>
      <c r="R6384" s="159" t="s">
        <v>34</v>
      </c>
      <c r="S6384" s="163">
        <v>1</v>
      </c>
      <c r="T6384" s="103" t="s">
        <v>35</v>
      </c>
      <c r="U6384" s="160" t="s">
        <v>28</v>
      </c>
      <c r="V6384" s="160" t="s">
        <v>62</v>
      </c>
      <c r="W6384" s="159"/>
      <c r="X6384" s="159"/>
    </row>
    <row r="6385" spans="1:24" ht="41.25">
      <c r="A6385" s="155">
        <f>A6384+1</f>
        <v>6383</v>
      </c>
      <c r="B6385" s="160" t="s">
        <v>1667</v>
      </c>
      <c r="C6385" s="159">
        <v>2023</v>
      </c>
      <c r="D6385" s="160" t="s">
        <v>28</v>
      </c>
      <c r="E6385" s="160" t="s">
        <v>63</v>
      </c>
      <c r="F6385" s="268" t="s">
        <v>6976</v>
      </c>
      <c r="G6385" s="160" t="s">
        <v>193</v>
      </c>
      <c r="H6385" s="161" t="s">
        <v>120</v>
      </c>
      <c r="I6385" s="160" t="s">
        <v>32</v>
      </c>
      <c r="J6385" s="160" t="s">
        <v>33</v>
      </c>
      <c r="K6385" s="240" t="s">
        <v>34</v>
      </c>
      <c r="L6385" s="241" t="s">
        <v>48</v>
      </c>
      <c r="M6385" s="241" t="s">
        <v>34</v>
      </c>
      <c r="N6385" s="241" t="s">
        <v>34</v>
      </c>
      <c r="O6385" s="241" t="s">
        <v>34</v>
      </c>
      <c r="P6385" s="241" t="s">
        <v>34</v>
      </c>
      <c r="Q6385" s="159" t="s">
        <v>34</v>
      </c>
      <c r="R6385" s="100" t="s">
        <v>34</v>
      </c>
      <c r="S6385" s="163">
        <v>1</v>
      </c>
      <c r="T6385" s="103" t="s">
        <v>35</v>
      </c>
      <c r="U6385" s="160" t="s">
        <v>28</v>
      </c>
      <c r="V6385" s="160" t="s">
        <v>63</v>
      </c>
      <c r="W6385" s="159"/>
      <c r="X6385" s="159"/>
    </row>
    <row r="6386" spans="1:24" ht="81">
      <c r="A6386" s="155">
        <f>A6385+1</f>
        <v>6384</v>
      </c>
      <c r="B6386" s="160" t="s">
        <v>1667</v>
      </c>
      <c r="C6386" s="159">
        <v>2023</v>
      </c>
      <c r="D6386" s="160" t="s">
        <v>28</v>
      </c>
      <c r="E6386" s="160" t="s">
        <v>63</v>
      </c>
      <c r="F6386" s="268" t="s">
        <v>6977</v>
      </c>
      <c r="G6386" s="160" t="s">
        <v>426</v>
      </c>
      <c r="H6386" s="161" t="s">
        <v>83</v>
      </c>
      <c r="I6386" s="160" t="s">
        <v>32</v>
      </c>
      <c r="J6386" s="160" t="s">
        <v>33</v>
      </c>
      <c r="K6386" s="240" t="s">
        <v>34</v>
      </c>
      <c r="L6386" s="241" t="s">
        <v>34</v>
      </c>
      <c r="M6386" s="241" t="s">
        <v>34</v>
      </c>
      <c r="N6386" s="241" t="s">
        <v>34</v>
      </c>
      <c r="O6386" s="241" t="s">
        <v>34</v>
      </c>
      <c r="P6386" s="241" t="s">
        <v>34</v>
      </c>
      <c r="Q6386" s="159" t="s">
        <v>34</v>
      </c>
      <c r="R6386" s="100" t="s">
        <v>34</v>
      </c>
      <c r="S6386" s="163">
        <v>1</v>
      </c>
      <c r="T6386" s="103" t="s">
        <v>35</v>
      </c>
      <c r="U6386" s="160" t="s">
        <v>28</v>
      </c>
      <c r="V6386" s="160" t="s">
        <v>63</v>
      </c>
      <c r="W6386" s="159"/>
      <c r="X6386" s="159"/>
    </row>
    <row r="6387" spans="1:24" ht="51">
      <c r="A6387" s="155">
        <f>A6386+1</f>
        <v>6385</v>
      </c>
      <c r="B6387" s="160" t="s">
        <v>1667</v>
      </c>
      <c r="C6387" s="159">
        <v>2023</v>
      </c>
      <c r="D6387" s="160" t="s">
        <v>28</v>
      </c>
      <c r="E6387" s="160" t="s">
        <v>267</v>
      </c>
      <c r="F6387" s="268" t="s">
        <v>6978</v>
      </c>
      <c r="G6387" s="160" t="s">
        <v>31</v>
      </c>
      <c r="H6387" s="161" t="s">
        <v>42</v>
      </c>
      <c r="I6387" s="160" t="s">
        <v>32</v>
      </c>
      <c r="J6387" s="160" t="s">
        <v>33</v>
      </c>
      <c r="K6387" s="240" t="s">
        <v>34</v>
      </c>
      <c r="L6387" s="241" t="s">
        <v>34</v>
      </c>
      <c r="M6387" s="241" t="s">
        <v>34</v>
      </c>
      <c r="N6387" s="241" t="s">
        <v>34</v>
      </c>
      <c r="O6387" s="241" t="s">
        <v>34</v>
      </c>
      <c r="P6387" s="241" t="s">
        <v>34</v>
      </c>
      <c r="Q6387" s="159" t="s">
        <v>34</v>
      </c>
      <c r="R6387" s="159" t="s">
        <v>34</v>
      </c>
      <c r="S6387" s="163">
        <v>1</v>
      </c>
      <c r="T6387" s="103" t="s">
        <v>35</v>
      </c>
      <c r="U6387" s="160" t="s">
        <v>28</v>
      </c>
      <c r="V6387" s="160" t="s">
        <v>267</v>
      </c>
      <c r="W6387" s="159"/>
      <c r="X6387" s="159"/>
    </row>
    <row r="6388" spans="1:24" ht="30.75">
      <c r="A6388" s="155">
        <f>A6387+1</f>
        <v>6386</v>
      </c>
      <c r="B6388" s="160" t="s">
        <v>1667</v>
      </c>
      <c r="C6388" s="159">
        <v>2023</v>
      </c>
      <c r="D6388" s="160" t="s">
        <v>28</v>
      </c>
      <c r="E6388" s="160" t="s">
        <v>267</v>
      </c>
      <c r="F6388" s="268" t="s">
        <v>6979</v>
      </c>
      <c r="G6388" s="160" t="s">
        <v>31</v>
      </c>
      <c r="H6388" s="161" t="s">
        <v>42</v>
      </c>
      <c r="I6388" s="160" t="s">
        <v>32</v>
      </c>
      <c r="J6388" s="160" t="s">
        <v>33</v>
      </c>
      <c r="K6388" s="240" t="s">
        <v>34</v>
      </c>
      <c r="L6388" s="241" t="s">
        <v>34</v>
      </c>
      <c r="M6388" s="241" t="s">
        <v>34</v>
      </c>
      <c r="N6388" s="241" t="s">
        <v>34</v>
      </c>
      <c r="O6388" s="241" t="s">
        <v>34</v>
      </c>
      <c r="P6388" s="241" t="s">
        <v>34</v>
      </c>
      <c r="Q6388" s="159" t="s">
        <v>34</v>
      </c>
      <c r="R6388" s="159" t="s">
        <v>34</v>
      </c>
      <c r="S6388" s="163">
        <v>1</v>
      </c>
      <c r="T6388" s="103" t="s">
        <v>35</v>
      </c>
      <c r="U6388" s="160" t="s">
        <v>28</v>
      </c>
      <c r="V6388" s="160" t="s">
        <v>267</v>
      </c>
      <c r="W6388" s="159"/>
      <c r="X6388" s="159"/>
    </row>
    <row r="6389" spans="1:24" ht="30.75">
      <c r="A6389" s="155">
        <f>A6388+1</f>
        <v>6387</v>
      </c>
      <c r="B6389" s="160" t="s">
        <v>1667</v>
      </c>
      <c r="C6389" s="159">
        <v>2023</v>
      </c>
      <c r="D6389" s="160" t="s">
        <v>28</v>
      </c>
      <c r="E6389" s="160" t="s">
        <v>267</v>
      </c>
      <c r="F6389" s="268" t="s">
        <v>6980</v>
      </c>
      <c r="G6389" s="160" t="s">
        <v>31</v>
      </c>
      <c r="H6389" s="161" t="s">
        <v>42</v>
      </c>
      <c r="I6389" s="160" t="s">
        <v>32</v>
      </c>
      <c r="J6389" s="160" t="s">
        <v>33</v>
      </c>
      <c r="K6389" s="240" t="s">
        <v>34</v>
      </c>
      <c r="L6389" s="241" t="s">
        <v>34</v>
      </c>
      <c r="M6389" s="241" t="s">
        <v>34</v>
      </c>
      <c r="N6389" s="241" t="s">
        <v>34</v>
      </c>
      <c r="O6389" s="241" t="s">
        <v>34</v>
      </c>
      <c r="P6389" s="241" t="s">
        <v>34</v>
      </c>
      <c r="Q6389" s="159" t="s">
        <v>34</v>
      </c>
      <c r="R6389" s="100" t="s">
        <v>48</v>
      </c>
      <c r="S6389" s="163">
        <v>1</v>
      </c>
      <c r="T6389" s="103" t="s">
        <v>35</v>
      </c>
      <c r="U6389" s="160" t="s">
        <v>28</v>
      </c>
      <c r="V6389" s="160" t="s">
        <v>267</v>
      </c>
      <c r="W6389" s="159"/>
      <c r="X6389" s="159"/>
    </row>
    <row r="6390" spans="1:24" ht="51">
      <c r="A6390" s="155">
        <f>A6389+1</f>
        <v>6388</v>
      </c>
      <c r="B6390" s="160" t="s">
        <v>1667</v>
      </c>
      <c r="C6390" s="159">
        <v>2023</v>
      </c>
      <c r="D6390" s="160" t="s">
        <v>28</v>
      </c>
      <c r="E6390" s="160" t="s">
        <v>452</v>
      </c>
      <c r="F6390" s="268" t="s">
        <v>6981</v>
      </c>
      <c r="G6390" s="160" t="s">
        <v>31</v>
      </c>
      <c r="H6390" s="161" t="s">
        <v>39</v>
      </c>
      <c r="I6390" s="160" t="s">
        <v>32</v>
      </c>
      <c r="J6390" s="160" t="s">
        <v>454</v>
      </c>
      <c r="K6390" s="240" t="s">
        <v>34</v>
      </c>
      <c r="L6390" s="241" t="s">
        <v>34</v>
      </c>
      <c r="M6390" s="241" t="s">
        <v>34</v>
      </c>
      <c r="N6390" s="241" t="s">
        <v>34</v>
      </c>
      <c r="O6390" s="241" t="s">
        <v>34</v>
      </c>
      <c r="P6390" s="241" t="s">
        <v>48</v>
      </c>
      <c r="Q6390" s="160" t="s">
        <v>34</v>
      </c>
      <c r="R6390" s="160" t="s">
        <v>34</v>
      </c>
      <c r="S6390" s="163">
        <v>1</v>
      </c>
      <c r="T6390" s="103" t="s">
        <v>35</v>
      </c>
      <c r="U6390" s="160" t="s">
        <v>28</v>
      </c>
      <c r="V6390" s="160" t="s">
        <v>455</v>
      </c>
      <c r="W6390" s="159"/>
      <c r="X6390" s="159"/>
    </row>
    <row r="6391" spans="1:24" ht="51">
      <c r="A6391" s="155">
        <f>A6390+1</f>
        <v>6389</v>
      </c>
      <c r="B6391" s="160" t="s">
        <v>1667</v>
      </c>
      <c r="C6391" s="159">
        <v>2023</v>
      </c>
      <c r="D6391" s="160" t="s">
        <v>74</v>
      </c>
      <c r="E6391" s="160" t="s">
        <v>75</v>
      </c>
      <c r="F6391" s="268" t="s">
        <v>6982</v>
      </c>
      <c r="G6391" s="160" t="s">
        <v>31</v>
      </c>
      <c r="H6391" s="161" t="s">
        <v>39</v>
      </c>
      <c r="I6391" s="160" t="s">
        <v>32</v>
      </c>
      <c r="J6391" s="160" t="s">
        <v>33</v>
      </c>
      <c r="K6391" s="240" t="s">
        <v>34</v>
      </c>
      <c r="L6391" s="241" t="s">
        <v>34</v>
      </c>
      <c r="M6391" s="241" t="s">
        <v>48</v>
      </c>
      <c r="N6391" s="241" t="s">
        <v>34</v>
      </c>
      <c r="O6391" s="241" t="s">
        <v>48</v>
      </c>
      <c r="P6391" s="241" t="s">
        <v>34</v>
      </c>
      <c r="Q6391" s="159" t="s">
        <v>34</v>
      </c>
      <c r="R6391" s="100" t="s">
        <v>34</v>
      </c>
      <c r="S6391" s="163">
        <v>1</v>
      </c>
      <c r="T6391" s="103" t="s">
        <v>77</v>
      </c>
      <c r="U6391" s="160" t="s">
        <v>74</v>
      </c>
      <c r="V6391" s="160" t="s">
        <v>75</v>
      </c>
      <c r="W6391" s="159"/>
      <c r="X6391" s="159"/>
    </row>
    <row r="6392" spans="1:24" ht="51">
      <c r="A6392" s="155">
        <f>A6391+1</f>
        <v>6390</v>
      </c>
      <c r="B6392" s="160" t="s">
        <v>1667</v>
      </c>
      <c r="C6392" s="159">
        <v>2023</v>
      </c>
      <c r="D6392" s="160" t="s">
        <v>74</v>
      </c>
      <c r="E6392" s="160" t="s">
        <v>79</v>
      </c>
      <c r="F6392" s="268" t="s">
        <v>6983</v>
      </c>
      <c r="G6392" s="160" t="s">
        <v>31</v>
      </c>
      <c r="H6392" s="161" t="s">
        <v>39</v>
      </c>
      <c r="I6392" s="160" t="s">
        <v>32</v>
      </c>
      <c r="J6392" s="160" t="s">
        <v>33</v>
      </c>
      <c r="K6392" s="240" t="s">
        <v>34</v>
      </c>
      <c r="L6392" s="241" t="s">
        <v>34</v>
      </c>
      <c r="M6392" s="241" t="s">
        <v>34</v>
      </c>
      <c r="N6392" s="241" t="s">
        <v>34</v>
      </c>
      <c r="O6392" s="241" t="s">
        <v>34</v>
      </c>
      <c r="P6392" s="241" t="s">
        <v>34</v>
      </c>
      <c r="Q6392" s="159" t="s">
        <v>34</v>
      </c>
      <c r="R6392" s="159" t="s">
        <v>34</v>
      </c>
      <c r="S6392" s="163">
        <v>1</v>
      </c>
      <c r="T6392" s="103" t="s">
        <v>77</v>
      </c>
      <c r="U6392" s="160" t="s">
        <v>74</v>
      </c>
      <c r="V6392" s="160" t="s">
        <v>79</v>
      </c>
      <c r="W6392" s="159"/>
      <c r="X6392" s="159"/>
    </row>
    <row r="6393" spans="1:24" ht="41.25">
      <c r="A6393" s="155">
        <f>A6392+1</f>
        <v>6391</v>
      </c>
      <c r="B6393" s="160" t="s">
        <v>1667</v>
      </c>
      <c r="C6393" s="159">
        <v>2023</v>
      </c>
      <c r="D6393" s="160" t="s">
        <v>74</v>
      </c>
      <c r="E6393" s="160" t="s">
        <v>85</v>
      </c>
      <c r="F6393" s="268" t="s">
        <v>6984</v>
      </c>
      <c r="G6393" s="160" t="s">
        <v>31</v>
      </c>
      <c r="H6393" s="161" t="s">
        <v>39</v>
      </c>
      <c r="I6393" s="160" t="s">
        <v>71</v>
      </c>
      <c r="J6393" s="160" t="s">
        <v>109</v>
      </c>
      <c r="K6393" s="240" t="s">
        <v>34</v>
      </c>
      <c r="L6393" s="241" t="s">
        <v>34</v>
      </c>
      <c r="M6393" s="241" t="s">
        <v>34</v>
      </c>
      <c r="N6393" s="241" t="s">
        <v>34</v>
      </c>
      <c r="O6393" s="241" t="s">
        <v>34</v>
      </c>
      <c r="P6393" s="241" t="s">
        <v>34</v>
      </c>
      <c r="Q6393" s="159" t="s">
        <v>34</v>
      </c>
      <c r="R6393" s="100" t="s">
        <v>34</v>
      </c>
      <c r="S6393" s="163">
        <v>1</v>
      </c>
      <c r="T6393" s="103" t="s">
        <v>77</v>
      </c>
      <c r="U6393" s="160" t="s">
        <v>74</v>
      </c>
      <c r="V6393" s="160" t="s">
        <v>85</v>
      </c>
      <c r="W6393" s="159"/>
      <c r="X6393" s="159"/>
    </row>
    <row r="6394" spans="1:24" ht="41.25">
      <c r="A6394" s="155">
        <f>A6393+1</f>
        <v>6392</v>
      </c>
      <c r="B6394" s="160" t="s">
        <v>1667</v>
      </c>
      <c r="C6394" s="159">
        <v>2023</v>
      </c>
      <c r="D6394" s="160" t="s">
        <v>74</v>
      </c>
      <c r="E6394" s="160" t="s">
        <v>88</v>
      </c>
      <c r="F6394" s="268" t="s">
        <v>6985</v>
      </c>
      <c r="G6394" s="160" t="s">
        <v>31</v>
      </c>
      <c r="H6394" s="161" t="s">
        <v>39</v>
      </c>
      <c r="I6394" s="160" t="s">
        <v>90</v>
      </c>
      <c r="J6394" s="160" t="s">
        <v>88</v>
      </c>
      <c r="K6394" s="240" t="s">
        <v>34</v>
      </c>
      <c r="L6394" s="241" t="s">
        <v>34</v>
      </c>
      <c r="M6394" s="241" t="s">
        <v>34</v>
      </c>
      <c r="N6394" s="241" t="s">
        <v>34</v>
      </c>
      <c r="O6394" s="241" t="s">
        <v>34</v>
      </c>
      <c r="P6394" s="241" t="s">
        <v>34</v>
      </c>
      <c r="Q6394" s="159" t="s">
        <v>34</v>
      </c>
      <c r="R6394" s="100" t="s">
        <v>34</v>
      </c>
      <c r="S6394" s="163">
        <v>1</v>
      </c>
      <c r="T6394" s="103" t="s">
        <v>77</v>
      </c>
      <c r="U6394" s="160" t="s">
        <v>74</v>
      </c>
      <c r="V6394" s="160" t="s">
        <v>94</v>
      </c>
      <c r="W6394" s="159"/>
      <c r="X6394" s="159"/>
    </row>
    <row r="6395" spans="1:24" ht="81">
      <c r="A6395" s="155">
        <f>A6394+1</f>
        <v>6393</v>
      </c>
      <c r="B6395" s="160" t="s">
        <v>1667</v>
      </c>
      <c r="C6395" s="159">
        <v>2023</v>
      </c>
      <c r="D6395" s="160" t="s">
        <v>74</v>
      </c>
      <c r="E6395" s="160" t="s">
        <v>88</v>
      </c>
      <c r="F6395" s="268" t="s">
        <v>6986</v>
      </c>
      <c r="G6395" s="160" t="s">
        <v>426</v>
      </c>
      <c r="H6395" s="161" t="s">
        <v>83</v>
      </c>
      <c r="I6395" s="160" t="s">
        <v>90</v>
      </c>
      <c r="J6395" s="160" t="s">
        <v>88</v>
      </c>
      <c r="K6395" s="240" t="s">
        <v>34</v>
      </c>
      <c r="L6395" s="241" t="s">
        <v>34</v>
      </c>
      <c r="M6395" s="241" t="s">
        <v>34</v>
      </c>
      <c r="N6395" s="241" t="s">
        <v>34</v>
      </c>
      <c r="O6395" s="241" t="s">
        <v>34</v>
      </c>
      <c r="P6395" s="241" t="s">
        <v>34</v>
      </c>
      <c r="Q6395" s="159" t="s">
        <v>34</v>
      </c>
      <c r="R6395" s="100" t="s">
        <v>34</v>
      </c>
      <c r="S6395" s="163">
        <v>1</v>
      </c>
      <c r="T6395" s="103" t="s">
        <v>77</v>
      </c>
      <c r="U6395" s="160" t="s">
        <v>74</v>
      </c>
      <c r="V6395" s="160" t="s">
        <v>94</v>
      </c>
      <c r="W6395" s="159"/>
      <c r="X6395" s="159"/>
    </row>
    <row r="6396" spans="1:24" ht="81">
      <c r="A6396" s="155">
        <f>A6395+1</f>
        <v>6394</v>
      </c>
      <c r="B6396" s="160" t="s">
        <v>1667</v>
      </c>
      <c r="C6396" s="159">
        <v>2023</v>
      </c>
      <c r="D6396" s="160" t="s">
        <v>74</v>
      </c>
      <c r="E6396" s="160" t="s">
        <v>88</v>
      </c>
      <c r="F6396" s="268" t="s">
        <v>6987</v>
      </c>
      <c r="G6396" s="160" t="s">
        <v>426</v>
      </c>
      <c r="H6396" s="161" t="s">
        <v>83</v>
      </c>
      <c r="I6396" s="160" t="s">
        <v>90</v>
      </c>
      <c r="J6396" s="160" t="s">
        <v>88</v>
      </c>
      <c r="K6396" s="240" t="s">
        <v>34</v>
      </c>
      <c r="L6396" s="241" t="s">
        <v>34</v>
      </c>
      <c r="M6396" s="241" t="s">
        <v>34</v>
      </c>
      <c r="N6396" s="241" t="s">
        <v>34</v>
      </c>
      <c r="O6396" s="241" t="s">
        <v>34</v>
      </c>
      <c r="P6396" s="241" t="s">
        <v>34</v>
      </c>
      <c r="Q6396" s="159" t="s">
        <v>34</v>
      </c>
      <c r="R6396" s="100" t="s">
        <v>34</v>
      </c>
      <c r="S6396" s="163">
        <v>1</v>
      </c>
      <c r="T6396" s="103" t="s">
        <v>77</v>
      </c>
      <c r="U6396" s="160" t="s">
        <v>74</v>
      </c>
      <c r="V6396" s="160" t="s">
        <v>94</v>
      </c>
      <c r="W6396" s="159"/>
      <c r="X6396" s="159"/>
    </row>
    <row r="6397" spans="1:24" ht="20.25">
      <c r="A6397" s="155">
        <f>A6396+1</f>
        <v>6395</v>
      </c>
      <c r="B6397" s="160" t="s">
        <v>1667</v>
      </c>
      <c r="C6397" s="159">
        <v>2023</v>
      </c>
      <c r="D6397" s="160" t="s">
        <v>74</v>
      </c>
      <c r="E6397" s="160" t="s">
        <v>88</v>
      </c>
      <c r="F6397" s="268" t="s">
        <v>6988</v>
      </c>
      <c r="G6397" s="160" t="s">
        <v>31</v>
      </c>
      <c r="H6397" s="161" t="s">
        <v>39</v>
      </c>
      <c r="I6397" s="160" t="s">
        <v>90</v>
      </c>
      <c r="J6397" s="160" t="s">
        <v>88</v>
      </c>
      <c r="K6397" s="240" t="s">
        <v>34</v>
      </c>
      <c r="L6397" s="241" t="s">
        <v>34</v>
      </c>
      <c r="M6397" s="241" t="s">
        <v>34</v>
      </c>
      <c r="N6397" s="241" t="s">
        <v>34</v>
      </c>
      <c r="O6397" s="241" t="s">
        <v>34</v>
      </c>
      <c r="P6397" s="241" t="s">
        <v>34</v>
      </c>
      <c r="Q6397" s="159" t="s">
        <v>34</v>
      </c>
      <c r="R6397" s="100" t="s">
        <v>34</v>
      </c>
      <c r="S6397" s="163">
        <v>1</v>
      </c>
      <c r="T6397" s="103" t="s">
        <v>77</v>
      </c>
      <c r="U6397" s="160" t="s">
        <v>74</v>
      </c>
      <c r="V6397" s="160" t="s">
        <v>94</v>
      </c>
      <c r="W6397" s="159"/>
      <c r="X6397" s="159"/>
    </row>
    <row r="6398" spans="1:24" ht="81">
      <c r="A6398" s="155">
        <f>A6397+1</f>
        <v>6396</v>
      </c>
      <c r="B6398" s="160" t="s">
        <v>1667</v>
      </c>
      <c r="C6398" s="159">
        <v>2023</v>
      </c>
      <c r="D6398" s="160" t="s">
        <v>74</v>
      </c>
      <c r="E6398" s="160" t="s">
        <v>88</v>
      </c>
      <c r="F6398" s="268" t="s">
        <v>6989</v>
      </c>
      <c r="G6398" s="160" t="s">
        <v>426</v>
      </c>
      <c r="H6398" s="161" t="s">
        <v>83</v>
      </c>
      <c r="I6398" s="160" t="s">
        <v>90</v>
      </c>
      <c r="J6398" s="160" t="s">
        <v>88</v>
      </c>
      <c r="K6398" s="240" t="s">
        <v>34</v>
      </c>
      <c r="L6398" s="241" t="s">
        <v>48</v>
      </c>
      <c r="M6398" s="241" t="s">
        <v>34</v>
      </c>
      <c r="N6398" s="241" t="s">
        <v>34</v>
      </c>
      <c r="O6398" s="241" t="s">
        <v>34</v>
      </c>
      <c r="P6398" s="241" t="s">
        <v>34</v>
      </c>
      <c r="Q6398" s="159" t="s">
        <v>34</v>
      </c>
      <c r="R6398" s="100" t="s">
        <v>34</v>
      </c>
      <c r="S6398" s="163">
        <v>1</v>
      </c>
      <c r="T6398" s="103" t="s">
        <v>77</v>
      </c>
      <c r="U6398" s="160" t="s">
        <v>74</v>
      </c>
      <c r="V6398" s="160" t="s">
        <v>94</v>
      </c>
      <c r="W6398" s="159"/>
      <c r="X6398" s="159"/>
    </row>
    <row r="6399" spans="1:24" ht="30.75">
      <c r="A6399" s="155">
        <f>A6398+1</f>
        <v>6397</v>
      </c>
      <c r="B6399" s="160" t="s">
        <v>1667</v>
      </c>
      <c r="C6399" s="159">
        <v>2023</v>
      </c>
      <c r="D6399" s="160" t="s">
        <v>96</v>
      </c>
      <c r="E6399" s="160" t="s">
        <v>97</v>
      </c>
      <c r="F6399" s="268" t="s">
        <v>6990</v>
      </c>
      <c r="G6399" s="160" t="s">
        <v>31</v>
      </c>
      <c r="H6399" s="161" t="s">
        <v>39</v>
      </c>
      <c r="I6399" s="160" t="s">
        <v>90</v>
      </c>
      <c r="J6399" s="160" t="s">
        <v>97</v>
      </c>
      <c r="K6399" s="240" t="s">
        <v>34</v>
      </c>
      <c r="L6399" s="241" t="s">
        <v>34</v>
      </c>
      <c r="M6399" s="241" t="s">
        <v>34</v>
      </c>
      <c r="N6399" s="241" t="s">
        <v>34</v>
      </c>
      <c r="O6399" s="241" t="s">
        <v>34</v>
      </c>
      <c r="P6399" s="241" t="s">
        <v>34</v>
      </c>
      <c r="Q6399" s="159" t="s">
        <v>34</v>
      </c>
      <c r="R6399" s="159" t="s">
        <v>34</v>
      </c>
      <c r="S6399" s="163">
        <v>1</v>
      </c>
      <c r="T6399" s="103" t="s">
        <v>99</v>
      </c>
      <c r="U6399" s="160" t="s">
        <v>96</v>
      </c>
      <c r="V6399" s="160" t="s">
        <v>6991</v>
      </c>
      <c r="W6399" s="159"/>
      <c r="X6399" s="159"/>
    </row>
    <row r="6400" spans="1:24" ht="81">
      <c r="A6400" s="155">
        <f>A6399+1</f>
        <v>6398</v>
      </c>
      <c r="B6400" s="160" t="s">
        <v>1667</v>
      </c>
      <c r="C6400" s="159">
        <v>2023</v>
      </c>
      <c r="D6400" s="160" t="s">
        <v>96</v>
      </c>
      <c r="E6400" s="160" t="s">
        <v>97</v>
      </c>
      <c r="F6400" s="268" t="s">
        <v>6992</v>
      </c>
      <c r="G6400" s="160" t="s">
        <v>426</v>
      </c>
      <c r="H6400" s="161" t="s">
        <v>83</v>
      </c>
      <c r="I6400" s="160" t="s">
        <v>90</v>
      </c>
      <c r="J6400" s="160" t="s">
        <v>97</v>
      </c>
      <c r="K6400" s="240" t="s">
        <v>34</v>
      </c>
      <c r="L6400" s="241" t="s">
        <v>34</v>
      </c>
      <c r="M6400" s="241" t="s">
        <v>34</v>
      </c>
      <c r="N6400" s="241" t="s">
        <v>34</v>
      </c>
      <c r="O6400" s="241" t="s">
        <v>34</v>
      </c>
      <c r="P6400" s="241" t="s">
        <v>34</v>
      </c>
      <c r="Q6400" s="159" t="s">
        <v>34</v>
      </c>
      <c r="R6400" s="159" t="s">
        <v>34</v>
      </c>
      <c r="S6400" s="163">
        <v>1</v>
      </c>
      <c r="T6400" s="103" t="s">
        <v>99</v>
      </c>
      <c r="U6400" s="160" t="s">
        <v>96</v>
      </c>
      <c r="V6400" s="160" t="s">
        <v>6991</v>
      </c>
      <c r="W6400" s="159"/>
      <c r="X6400" s="159"/>
    </row>
    <row r="6401" spans="1:24" ht="30.75">
      <c r="A6401" s="155">
        <f>A6400+1</f>
        <v>6399</v>
      </c>
      <c r="B6401" s="160" t="s">
        <v>1667</v>
      </c>
      <c r="C6401" s="159">
        <v>2023</v>
      </c>
      <c r="D6401" s="160" t="s">
        <v>96</v>
      </c>
      <c r="E6401" s="160" t="s">
        <v>97</v>
      </c>
      <c r="F6401" s="268" t="s">
        <v>6993</v>
      </c>
      <c r="G6401" s="160" t="s">
        <v>31</v>
      </c>
      <c r="H6401" s="161" t="s">
        <v>39</v>
      </c>
      <c r="I6401" s="160" t="s">
        <v>90</v>
      </c>
      <c r="J6401" s="160" t="s">
        <v>97</v>
      </c>
      <c r="K6401" s="240" t="s">
        <v>34</v>
      </c>
      <c r="L6401" s="241" t="s">
        <v>34</v>
      </c>
      <c r="M6401" s="241" t="s">
        <v>34</v>
      </c>
      <c r="N6401" s="241" t="s">
        <v>34</v>
      </c>
      <c r="O6401" s="241" t="s">
        <v>34</v>
      </c>
      <c r="P6401" s="241" t="s">
        <v>34</v>
      </c>
      <c r="Q6401" s="159" t="s">
        <v>34</v>
      </c>
      <c r="R6401" s="159" t="s">
        <v>34</v>
      </c>
      <c r="S6401" s="163">
        <v>1</v>
      </c>
      <c r="T6401" s="103" t="s">
        <v>99</v>
      </c>
      <c r="U6401" s="160" t="s">
        <v>96</v>
      </c>
      <c r="V6401" s="160" t="s">
        <v>6991</v>
      </c>
      <c r="W6401" s="159"/>
      <c r="X6401" s="159"/>
    </row>
    <row r="6402" spans="1:24" ht="60.75">
      <c r="A6402" s="155">
        <f>A6401+1</f>
        <v>6400</v>
      </c>
      <c r="B6402" s="160" t="s">
        <v>1667</v>
      </c>
      <c r="C6402" s="159">
        <v>2023</v>
      </c>
      <c r="D6402" s="160" t="s">
        <v>96</v>
      </c>
      <c r="E6402" s="160" t="s">
        <v>308</v>
      </c>
      <c r="F6402" s="268" t="s">
        <v>6994</v>
      </c>
      <c r="G6402" s="160" t="s">
        <v>31</v>
      </c>
      <c r="H6402" s="161" t="s">
        <v>39</v>
      </c>
      <c r="I6402" s="160" t="s">
        <v>90</v>
      </c>
      <c r="J6402" s="160" t="s">
        <v>104</v>
      </c>
      <c r="K6402" s="240" t="s">
        <v>34</v>
      </c>
      <c r="L6402" s="241" t="s">
        <v>34</v>
      </c>
      <c r="M6402" s="241" t="s">
        <v>34</v>
      </c>
      <c r="N6402" s="241" t="s">
        <v>34</v>
      </c>
      <c r="O6402" s="241" t="s">
        <v>34</v>
      </c>
      <c r="P6402" s="241" t="s">
        <v>34</v>
      </c>
      <c r="Q6402" s="159" t="s">
        <v>34</v>
      </c>
      <c r="R6402" s="100" t="s">
        <v>34</v>
      </c>
      <c r="S6402" s="163">
        <v>1</v>
      </c>
      <c r="T6402" s="103" t="s">
        <v>99</v>
      </c>
      <c r="U6402" s="160" t="s">
        <v>96</v>
      </c>
      <c r="V6402" s="160" t="s">
        <v>679</v>
      </c>
      <c r="W6402" s="159"/>
      <c r="X6402" s="159"/>
    </row>
    <row r="6403" spans="1:24" ht="81">
      <c r="A6403" s="155">
        <f>A6402+1</f>
        <v>6401</v>
      </c>
      <c r="B6403" s="160" t="s">
        <v>1667</v>
      </c>
      <c r="C6403" s="159">
        <v>2023</v>
      </c>
      <c r="D6403" s="160" t="s">
        <v>96</v>
      </c>
      <c r="E6403" s="160" t="s">
        <v>102</v>
      </c>
      <c r="F6403" s="268" t="s">
        <v>6995</v>
      </c>
      <c r="G6403" s="160" t="s">
        <v>426</v>
      </c>
      <c r="H6403" s="161" t="s">
        <v>83</v>
      </c>
      <c r="I6403" s="160" t="s">
        <v>90</v>
      </c>
      <c r="J6403" s="160" t="s">
        <v>104</v>
      </c>
      <c r="K6403" s="240" t="s">
        <v>34</v>
      </c>
      <c r="L6403" s="241" t="s">
        <v>34</v>
      </c>
      <c r="M6403" s="241" t="s">
        <v>34</v>
      </c>
      <c r="N6403" s="241" t="s">
        <v>34</v>
      </c>
      <c r="O6403" s="241" t="s">
        <v>34</v>
      </c>
      <c r="P6403" s="241" t="s">
        <v>34</v>
      </c>
      <c r="Q6403" s="159" t="s">
        <v>34</v>
      </c>
      <c r="R6403" s="100" t="s">
        <v>34</v>
      </c>
      <c r="S6403" s="163">
        <v>1</v>
      </c>
      <c r="T6403" s="103" t="s">
        <v>99</v>
      </c>
      <c r="U6403" s="160" t="s">
        <v>96</v>
      </c>
      <c r="V6403" s="160" t="s">
        <v>105</v>
      </c>
      <c r="W6403" s="159"/>
      <c r="X6403" s="159"/>
    </row>
    <row r="6404" spans="1:24" ht="51">
      <c r="A6404" s="155">
        <f>A6403+1</f>
        <v>6402</v>
      </c>
      <c r="B6404" s="160" t="s">
        <v>1667</v>
      </c>
      <c r="C6404" s="159">
        <v>2023</v>
      </c>
      <c r="D6404" s="160" t="s">
        <v>106</v>
      </c>
      <c r="E6404" s="160" t="s">
        <v>107</v>
      </c>
      <c r="F6404" s="268" t="s">
        <v>6996</v>
      </c>
      <c r="G6404" s="160" t="s">
        <v>31</v>
      </c>
      <c r="H6404" s="161" t="s">
        <v>39</v>
      </c>
      <c r="I6404" s="160" t="s">
        <v>71</v>
      </c>
      <c r="J6404" s="160" t="s">
        <v>109</v>
      </c>
      <c r="K6404" s="240" t="s">
        <v>34</v>
      </c>
      <c r="L6404" s="241" t="s">
        <v>34</v>
      </c>
      <c r="M6404" s="241" t="s">
        <v>48</v>
      </c>
      <c r="N6404" s="241" t="s">
        <v>34</v>
      </c>
      <c r="O6404" s="241" t="s">
        <v>34</v>
      </c>
      <c r="P6404" s="241" t="s">
        <v>34</v>
      </c>
      <c r="Q6404" s="159" t="s">
        <v>34</v>
      </c>
      <c r="R6404" s="100" t="s">
        <v>34</v>
      </c>
      <c r="S6404" s="163">
        <v>1</v>
      </c>
      <c r="T6404" s="103" t="s">
        <v>110</v>
      </c>
      <c r="U6404" s="160" t="s">
        <v>111</v>
      </c>
      <c r="V6404" s="160" t="s">
        <v>6997</v>
      </c>
      <c r="W6404" s="159"/>
      <c r="X6404" s="159"/>
    </row>
    <row r="6405" spans="1:24" ht="51">
      <c r="A6405" s="155">
        <f>A6404+1</f>
        <v>6403</v>
      </c>
      <c r="B6405" s="160" t="s">
        <v>1667</v>
      </c>
      <c r="C6405" s="159">
        <v>2023</v>
      </c>
      <c r="D6405" s="160" t="s">
        <v>106</v>
      </c>
      <c r="E6405" s="160" t="s">
        <v>107</v>
      </c>
      <c r="F6405" s="268" t="s">
        <v>6998</v>
      </c>
      <c r="G6405" s="160" t="s">
        <v>31</v>
      </c>
      <c r="H6405" s="161" t="s">
        <v>39</v>
      </c>
      <c r="I6405" s="160" t="s">
        <v>71</v>
      </c>
      <c r="J6405" s="160" t="s">
        <v>109</v>
      </c>
      <c r="K6405" s="240" t="s">
        <v>34</v>
      </c>
      <c r="L6405" s="241" t="s">
        <v>34</v>
      </c>
      <c r="M6405" s="241" t="s">
        <v>34</v>
      </c>
      <c r="N6405" s="241" t="s">
        <v>34</v>
      </c>
      <c r="O6405" s="241" t="s">
        <v>48</v>
      </c>
      <c r="P6405" s="241" t="s">
        <v>34</v>
      </c>
      <c r="Q6405" s="159" t="s">
        <v>34</v>
      </c>
      <c r="R6405" s="100" t="s">
        <v>34</v>
      </c>
      <c r="S6405" s="163">
        <v>1</v>
      </c>
      <c r="T6405" s="103" t="s">
        <v>110</v>
      </c>
      <c r="U6405" s="160" t="s">
        <v>111</v>
      </c>
      <c r="V6405" s="160" t="s">
        <v>6997</v>
      </c>
      <c r="W6405" s="159"/>
      <c r="X6405" s="159"/>
    </row>
    <row r="6406" spans="1:24" ht="51">
      <c r="A6406" s="155">
        <f>A6405+1</f>
        <v>6404</v>
      </c>
      <c r="B6406" s="160" t="s">
        <v>1667</v>
      </c>
      <c r="C6406" s="159">
        <v>2023</v>
      </c>
      <c r="D6406" s="160" t="s">
        <v>106</v>
      </c>
      <c r="E6406" s="160" t="s">
        <v>107</v>
      </c>
      <c r="F6406" s="268" t="s">
        <v>6999</v>
      </c>
      <c r="G6406" s="160" t="s">
        <v>31</v>
      </c>
      <c r="H6406" s="161" t="s">
        <v>29</v>
      </c>
      <c r="I6406" s="160" t="s">
        <v>71</v>
      </c>
      <c r="J6406" s="160" t="s">
        <v>109</v>
      </c>
      <c r="K6406" s="240" t="s">
        <v>34</v>
      </c>
      <c r="L6406" s="241" t="s">
        <v>34</v>
      </c>
      <c r="M6406" s="241" t="s">
        <v>34</v>
      </c>
      <c r="N6406" s="241" t="s">
        <v>34</v>
      </c>
      <c r="O6406" s="241" t="s">
        <v>34</v>
      </c>
      <c r="P6406" s="241" t="s">
        <v>34</v>
      </c>
      <c r="Q6406" s="159" t="s">
        <v>34</v>
      </c>
      <c r="R6406" s="100" t="s">
        <v>34</v>
      </c>
      <c r="S6406" s="163">
        <v>1</v>
      </c>
      <c r="T6406" s="103" t="s">
        <v>110</v>
      </c>
      <c r="U6406" s="160" t="s">
        <v>111</v>
      </c>
      <c r="V6406" s="160" t="s">
        <v>116</v>
      </c>
      <c r="W6406" s="159"/>
      <c r="X6406" s="159"/>
    </row>
    <row r="6407" spans="1:24" ht="41.25">
      <c r="A6407" s="155">
        <f>A6406+1</f>
        <v>6405</v>
      </c>
      <c r="B6407" s="160" t="s">
        <v>1667</v>
      </c>
      <c r="C6407" s="159">
        <v>2023</v>
      </c>
      <c r="D6407" s="160" t="s">
        <v>106</v>
      </c>
      <c r="E6407" s="160" t="s">
        <v>131</v>
      </c>
      <c r="F6407" s="268" t="s">
        <v>7000</v>
      </c>
      <c r="G6407" s="160" t="s">
        <v>31</v>
      </c>
      <c r="H6407" s="161" t="s">
        <v>39</v>
      </c>
      <c r="I6407" s="160" t="s">
        <v>71</v>
      </c>
      <c r="J6407" s="160" t="s">
        <v>109</v>
      </c>
      <c r="K6407" s="240" t="s">
        <v>34</v>
      </c>
      <c r="L6407" s="241" t="s">
        <v>34</v>
      </c>
      <c r="M6407" s="241" t="s">
        <v>34</v>
      </c>
      <c r="N6407" s="241" t="s">
        <v>34</v>
      </c>
      <c r="O6407" s="241" t="s">
        <v>34</v>
      </c>
      <c r="P6407" s="241" t="s">
        <v>34</v>
      </c>
      <c r="Q6407" s="159" t="s">
        <v>48</v>
      </c>
      <c r="R6407" s="100" t="s">
        <v>48</v>
      </c>
      <c r="S6407" s="163">
        <v>1</v>
      </c>
      <c r="T6407" s="103" t="s">
        <v>110</v>
      </c>
      <c r="U6407" s="160" t="s">
        <v>111</v>
      </c>
      <c r="V6407" s="160" t="s">
        <v>122</v>
      </c>
      <c r="W6407" s="159"/>
      <c r="X6407" s="159"/>
    </row>
    <row r="6408" spans="1:24" ht="41.25">
      <c r="A6408" s="155">
        <f>A6407+1</f>
        <v>6406</v>
      </c>
      <c r="B6408" s="160" t="s">
        <v>1667</v>
      </c>
      <c r="C6408" s="159">
        <v>2023</v>
      </c>
      <c r="D6408" s="160" t="s">
        <v>106</v>
      </c>
      <c r="E6408" s="160" t="s">
        <v>131</v>
      </c>
      <c r="F6408" s="268" t="s">
        <v>7001</v>
      </c>
      <c r="G6408" s="160" t="s">
        <v>193</v>
      </c>
      <c r="H6408" s="161" t="s">
        <v>120</v>
      </c>
      <c r="I6408" s="160" t="s">
        <v>71</v>
      </c>
      <c r="J6408" s="160" t="s">
        <v>109</v>
      </c>
      <c r="K6408" s="240" t="s">
        <v>34</v>
      </c>
      <c r="L6408" s="241" t="s">
        <v>34</v>
      </c>
      <c r="M6408" s="241" t="s">
        <v>34</v>
      </c>
      <c r="N6408" s="241" t="s">
        <v>34</v>
      </c>
      <c r="O6408" s="241" t="s">
        <v>34</v>
      </c>
      <c r="P6408" s="241" t="s">
        <v>34</v>
      </c>
      <c r="Q6408" s="159" t="s">
        <v>34</v>
      </c>
      <c r="R6408" s="159" t="s">
        <v>34</v>
      </c>
      <c r="S6408" s="163">
        <v>1</v>
      </c>
      <c r="T6408" s="103" t="s">
        <v>110</v>
      </c>
      <c r="U6408" s="160" t="s">
        <v>111</v>
      </c>
      <c r="V6408" s="160" t="s">
        <v>122</v>
      </c>
      <c r="W6408" s="159"/>
      <c r="X6408" s="159"/>
    </row>
    <row r="6409" spans="1:24" ht="81">
      <c r="A6409" s="155">
        <f>A6408+1</f>
        <v>6407</v>
      </c>
      <c r="B6409" s="160" t="s">
        <v>1667</v>
      </c>
      <c r="C6409" s="159">
        <v>2023</v>
      </c>
      <c r="D6409" s="160" t="s">
        <v>106</v>
      </c>
      <c r="E6409" s="160" t="s">
        <v>131</v>
      </c>
      <c r="F6409" s="268" t="s">
        <v>7002</v>
      </c>
      <c r="G6409" s="160" t="s">
        <v>426</v>
      </c>
      <c r="H6409" s="161" t="s">
        <v>83</v>
      </c>
      <c r="I6409" s="160" t="s">
        <v>71</v>
      </c>
      <c r="J6409" s="160" t="s">
        <v>109</v>
      </c>
      <c r="K6409" s="240" t="s">
        <v>34</v>
      </c>
      <c r="L6409" s="241" t="s">
        <v>34</v>
      </c>
      <c r="M6409" s="241" t="s">
        <v>34</v>
      </c>
      <c r="N6409" s="241" t="s">
        <v>34</v>
      </c>
      <c r="O6409" s="241" t="s">
        <v>34</v>
      </c>
      <c r="P6409" s="241" t="s">
        <v>34</v>
      </c>
      <c r="Q6409" s="159" t="s">
        <v>34</v>
      </c>
      <c r="R6409" s="159" t="s">
        <v>34</v>
      </c>
      <c r="S6409" s="163">
        <v>1</v>
      </c>
      <c r="T6409" s="103" t="s">
        <v>110</v>
      </c>
      <c r="U6409" s="160" t="s">
        <v>111</v>
      </c>
      <c r="V6409" s="160" t="s">
        <v>122</v>
      </c>
      <c r="W6409" s="159"/>
      <c r="X6409" s="159"/>
    </row>
    <row r="6410" spans="1:24" ht="41.25">
      <c r="A6410" s="155">
        <f>A6409+1</f>
        <v>6408</v>
      </c>
      <c r="B6410" s="160" t="s">
        <v>1667</v>
      </c>
      <c r="C6410" s="159">
        <v>2023</v>
      </c>
      <c r="D6410" s="160" t="s">
        <v>106</v>
      </c>
      <c r="E6410" s="160" t="s">
        <v>5516</v>
      </c>
      <c r="F6410" s="268" t="s">
        <v>7003</v>
      </c>
      <c r="G6410" s="160" t="s">
        <v>31</v>
      </c>
      <c r="H6410" s="161" t="s">
        <v>39</v>
      </c>
      <c r="I6410" s="160" t="s">
        <v>71</v>
      </c>
      <c r="J6410" s="160" t="s">
        <v>109</v>
      </c>
      <c r="K6410" s="240" t="s">
        <v>48</v>
      </c>
      <c r="L6410" s="241" t="s">
        <v>34</v>
      </c>
      <c r="M6410" s="241" t="s">
        <v>34</v>
      </c>
      <c r="N6410" s="241" t="s">
        <v>34</v>
      </c>
      <c r="O6410" s="241" t="s">
        <v>34</v>
      </c>
      <c r="P6410" s="241" t="s">
        <v>34</v>
      </c>
      <c r="Q6410" s="159" t="s">
        <v>34</v>
      </c>
      <c r="R6410" s="100" t="s">
        <v>34</v>
      </c>
      <c r="S6410" s="163">
        <v>1</v>
      </c>
      <c r="T6410" s="103" t="s">
        <v>110</v>
      </c>
      <c r="U6410" s="160" t="s">
        <v>111</v>
      </c>
      <c r="V6410" s="160" t="s">
        <v>126</v>
      </c>
      <c r="W6410" s="159"/>
      <c r="X6410" s="159"/>
    </row>
    <row r="6411" spans="1:24" ht="81">
      <c r="A6411" s="155">
        <f>A6410+1</f>
        <v>6409</v>
      </c>
      <c r="B6411" s="160" t="s">
        <v>1667</v>
      </c>
      <c r="C6411" s="159">
        <v>2023</v>
      </c>
      <c r="D6411" s="160" t="s">
        <v>106</v>
      </c>
      <c r="E6411" s="160" t="s">
        <v>5516</v>
      </c>
      <c r="F6411" s="268" t="s">
        <v>7004</v>
      </c>
      <c r="G6411" s="160" t="s">
        <v>426</v>
      </c>
      <c r="H6411" s="161" t="s">
        <v>83</v>
      </c>
      <c r="I6411" s="160" t="s">
        <v>71</v>
      </c>
      <c r="J6411" s="160" t="s">
        <v>109</v>
      </c>
      <c r="K6411" s="240" t="s">
        <v>48</v>
      </c>
      <c r="L6411" s="241" t="s">
        <v>34</v>
      </c>
      <c r="M6411" s="241" t="s">
        <v>34</v>
      </c>
      <c r="N6411" s="241" t="s">
        <v>34</v>
      </c>
      <c r="O6411" s="241" t="s">
        <v>34</v>
      </c>
      <c r="P6411" s="241" t="s">
        <v>34</v>
      </c>
      <c r="Q6411" s="159" t="s">
        <v>34</v>
      </c>
      <c r="R6411" s="100" t="s">
        <v>34</v>
      </c>
      <c r="S6411" s="163">
        <v>1</v>
      </c>
      <c r="T6411" s="103" t="s">
        <v>110</v>
      </c>
      <c r="U6411" s="160" t="s">
        <v>111</v>
      </c>
      <c r="V6411" s="160" t="s">
        <v>126</v>
      </c>
      <c r="W6411" s="159"/>
      <c r="X6411" s="159"/>
    </row>
    <row r="6412" spans="1:24" ht="41.25">
      <c r="A6412" s="155">
        <f>A6411+1</f>
        <v>6410</v>
      </c>
      <c r="B6412" s="160" t="s">
        <v>1667</v>
      </c>
      <c r="C6412" s="159">
        <v>2023</v>
      </c>
      <c r="D6412" s="160" t="s">
        <v>106</v>
      </c>
      <c r="E6412" s="160" t="s">
        <v>5516</v>
      </c>
      <c r="F6412" s="268" t="s">
        <v>7005</v>
      </c>
      <c r="G6412" s="160" t="s">
        <v>31</v>
      </c>
      <c r="H6412" s="161" t="s">
        <v>39</v>
      </c>
      <c r="I6412" s="160" t="s">
        <v>71</v>
      </c>
      <c r="J6412" s="160" t="s">
        <v>109</v>
      </c>
      <c r="K6412" s="240" t="s">
        <v>34</v>
      </c>
      <c r="L6412" s="241" t="s">
        <v>34</v>
      </c>
      <c r="M6412" s="241" t="s">
        <v>34</v>
      </c>
      <c r="N6412" s="241" t="s">
        <v>34</v>
      </c>
      <c r="O6412" s="241" t="s">
        <v>34</v>
      </c>
      <c r="P6412" s="241" t="s">
        <v>34</v>
      </c>
      <c r="Q6412" s="159" t="s">
        <v>34</v>
      </c>
      <c r="R6412" s="100" t="s">
        <v>34</v>
      </c>
      <c r="S6412" s="163">
        <v>1</v>
      </c>
      <c r="T6412" s="103" t="s">
        <v>110</v>
      </c>
      <c r="U6412" s="160" t="s">
        <v>111</v>
      </c>
      <c r="V6412" s="160" t="s">
        <v>126</v>
      </c>
      <c r="W6412" s="159"/>
      <c r="X6412" s="159"/>
    </row>
    <row r="6413" spans="1:24" ht="81">
      <c r="A6413" s="155">
        <f>A6412+1</f>
        <v>6411</v>
      </c>
      <c r="B6413" s="160" t="s">
        <v>1667</v>
      </c>
      <c r="C6413" s="159">
        <v>2023</v>
      </c>
      <c r="D6413" s="160" t="s">
        <v>106</v>
      </c>
      <c r="E6413" s="160" t="s">
        <v>5516</v>
      </c>
      <c r="F6413" s="268" t="s">
        <v>7006</v>
      </c>
      <c r="G6413" s="160" t="s">
        <v>426</v>
      </c>
      <c r="H6413" s="161" t="s">
        <v>83</v>
      </c>
      <c r="I6413" s="160" t="s">
        <v>71</v>
      </c>
      <c r="J6413" s="160" t="s">
        <v>109</v>
      </c>
      <c r="K6413" s="240" t="s">
        <v>48</v>
      </c>
      <c r="L6413" s="241" t="s">
        <v>34</v>
      </c>
      <c r="M6413" s="241" t="s">
        <v>34</v>
      </c>
      <c r="N6413" s="241" t="s">
        <v>34</v>
      </c>
      <c r="O6413" s="241" t="s">
        <v>34</v>
      </c>
      <c r="P6413" s="241" t="s">
        <v>34</v>
      </c>
      <c r="Q6413" s="159" t="s">
        <v>34</v>
      </c>
      <c r="R6413" s="100" t="s">
        <v>34</v>
      </c>
      <c r="S6413" s="163">
        <v>1</v>
      </c>
      <c r="T6413" s="103" t="s">
        <v>110</v>
      </c>
      <c r="U6413" s="160" t="s">
        <v>111</v>
      </c>
      <c r="V6413" s="160" t="s">
        <v>126</v>
      </c>
      <c r="W6413" s="159"/>
      <c r="X6413" s="159"/>
    </row>
    <row r="6414" spans="1:24" ht="41.25">
      <c r="A6414" s="155">
        <f>A6413+1</f>
        <v>6412</v>
      </c>
      <c r="B6414" s="160" t="s">
        <v>1667</v>
      </c>
      <c r="C6414" s="159">
        <v>2023</v>
      </c>
      <c r="D6414" s="160" t="s">
        <v>106</v>
      </c>
      <c r="E6414" s="160" t="s">
        <v>5516</v>
      </c>
      <c r="F6414" s="268" t="s">
        <v>7007</v>
      </c>
      <c r="G6414" s="160" t="s">
        <v>31</v>
      </c>
      <c r="H6414" s="161" t="s">
        <v>39</v>
      </c>
      <c r="I6414" s="160" t="s">
        <v>71</v>
      </c>
      <c r="J6414" s="160" t="s">
        <v>109</v>
      </c>
      <c r="K6414" s="240" t="s">
        <v>48</v>
      </c>
      <c r="L6414" s="241" t="s">
        <v>34</v>
      </c>
      <c r="M6414" s="241" t="s">
        <v>34</v>
      </c>
      <c r="N6414" s="241" t="s">
        <v>34</v>
      </c>
      <c r="O6414" s="241" t="s">
        <v>34</v>
      </c>
      <c r="P6414" s="241" t="s">
        <v>34</v>
      </c>
      <c r="Q6414" s="159" t="s">
        <v>34</v>
      </c>
      <c r="R6414" s="100" t="s">
        <v>34</v>
      </c>
      <c r="S6414" s="163">
        <v>1</v>
      </c>
      <c r="T6414" s="103" t="s">
        <v>110</v>
      </c>
      <c r="U6414" s="160" t="s">
        <v>111</v>
      </c>
      <c r="V6414" s="160" t="s">
        <v>126</v>
      </c>
      <c r="W6414" s="159"/>
      <c r="X6414" s="159"/>
    </row>
    <row r="6415" spans="1:24" ht="41.25">
      <c r="A6415" s="155">
        <f>A6414+1</f>
        <v>6413</v>
      </c>
      <c r="B6415" s="160" t="s">
        <v>1667</v>
      </c>
      <c r="C6415" s="159">
        <v>2023</v>
      </c>
      <c r="D6415" s="160" t="s">
        <v>106</v>
      </c>
      <c r="E6415" s="160" t="s">
        <v>5516</v>
      </c>
      <c r="F6415" s="268" t="s">
        <v>7008</v>
      </c>
      <c r="G6415" s="160" t="s">
        <v>31</v>
      </c>
      <c r="H6415" s="161" t="s">
        <v>39</v>
      </c>
      <c r="I6415" s="160" t="s">
        <v>71</v>
      </c>
      <c r="J6415" s="160" t="s">
        <v>109</v>
      </c>
      <c r="K6415" s="240" t="s">
        <v>48</v>
      </c>
      <c r="L6415" s="241" t="s">
        <v>34</v>
      </c>
      <c r="M6415" s="241" t="s">
        <v>34</v>
      </c>
      <c r="N6415" s="241" t="s">
        <v>34</v>
      </c>
      <c r="O6415" s="241" t="s">
        <v>34</v>
      </c>
      <c r="P6415" s="241" t="s">
        <v>34</v>
      </c>
      <c r="Q6415" s="159" t="s">
        <v>34</v>
      </c>
      <c r="R6415" s="100" t="s">
        <v>34</v>
      </c>
      <c r="S6415" s="163">
        <v>1</v>
      </c>
      <c r="T6415" s="103" t="s">
        <v>110</v>
      </c>
      <c r="U6415" s="160" t="s">
        <v>111</v>
      </c>
      <c r="V6415" s="160" t="s">
        <v>126</v>
      </c>
      <c r="W6415" s="159"/>
      <c r="X6415" s="159"/>
    </row>
    <row r="6416" spans="1:24" ht="41.25">
      <c r="A6416" s="155">
        <f>A6415+1</f>
        <v>6414</v>
      </c>
      <c r="B6416" s="160" t="s">
        <v>1667</v>
      </c>
      <c r="C6416" s="159">
        <v>2023</v>
      </c>
      <c r="D6416" s="160" t="s">
        <v>106</v>
      </c>
      <c r="E6416" s="160" t="s">
        <v>5516</v>
      </c>
      <c r="F6416" s="268" t="s">
        <v>7009</v>
      </c>
      <c r="G6416" s="160" t="s">
        <v>31</v>
      </c>
      <c r="H6416" s="161" t="s">
        <v>29</v>
      </c>
      <c r="I6416" s="160" t="s">
        <v>71</v>
      </c>
      <c r="J6416" s="160" t="s">
        <v>109</v>
      </c>
      <c r="K6416" s="240" t="s">
        <v>48</v>
      </c>
      <c r="L6416" s="241" t="s">
        <v>34</v>
      </c>
      <c r="M6416" s="241" t="s">
        <v>34</v>
      </c>
      <c r="N6416" s="241" t="s">
        <v>34</v>
      </c>
      <c r="O6416" s="241" t="s">
        <v>34</v>
      </c>
      <c r="P6416" s="241" t="s">
        <v>34</v>
      </c>
      <c r="Q6416" s="159" t="s">
        <v>34</v>
      </c>
      <c r="R6416" s="100" t="s">
        <v>34</v>
      </c>
      <c r="S6416" s="163">
        <v>1</v>
      </c>
      <c r="T6416" s="103" t="s">
        <v>110</v>
      </c>
      <c r="U6416" s="160" t="s">
        <v>111</v>
      </c>
      <c r="V6416" s="160" t="s">
        <v>126</v>
      </c>
      <c r="W6416" s="159"/>
      <c r="X6416" s="159"/>
    </row>
    <row r="6417" spans="1:24" ht="41.25">
      <c r="A6417" s="155">
        <f>A6416+1</f>
        <v>6415</v>
      </c>
      <c r="B6417" s="160" t="s">
        <v>1667</v>
      </c>
      <c r="C6417" s="159">
        <v>2023</v>
      </c>
      <c r="D6417" s="160" t="s">
        <v>106</v>
      </c>
      <c r="E6417" s="160" t="s">
        <v>5516</v>
      </c>
      <c r="F6417" s="268" t="s">
        <v>7010</v>
      </c>
      <c r="G6417" s="160" t="s">
        <v>31</v>
      </c>
      <c r="H6417" s="161" t="s">
        <v>39</v>
      </c>
      <c r="I6417" s="160" t="s">
        <v>71</v>
      </c>
      <c r="J6417" s="160" t="s">
        <v>109</v>
      </c>
      <c r="K6417" s="240" t="s">
        <v>48</v>
      </c>
      <c r="L6417" s="241" t="s">
        <v>34</v>
      </c>
      <c r="M6417" s="241" t="s">
        <v>34</v>
      </c>
      <c r="N6417" s="241" t="s">
        <v>34</v>
      </c>
      <c r="O6417" s="241" t="s">
        <v>34</v>
      </c>
      <c r="P6417" s="241" t="s">
        <v>34</v>
      </c>
      <c r="Q6417" s="159" t="s">
        <v>34</v>
      </c>
      <c r="R6417" s="100" t="s">
        <v>34</v>
      </c>
      <c r="S6417" s="163">
        <v>1</v>
      </c>
      <c r="T6417" s="103" t="s">
        <v>110</v>
      </c>
      <c r="U6417" s="160" t="s">
        <v>111</v>
      </c>
      <c r="V6417" s="160" t="s">
        <v>126</v>
      </c>
      <c r="W6417" s="159"/>
      <c r="X6417" s="159"/>
    </row>
    <row r="6418" spans="1:24" ht="81">
      <c r="A6418" s="155">
        <f>A6417+1</f>
        <v>6416</v>
      </c>
      <c r="B6418" s="160" t="s">
        <v>1667</v>
      </c>
      <c r="C6418" s="159">
        <v>2023</v>
      </c>
      <c r="D6418" s="160" t="s">
        <v>106</v>
      </c>
      <c r="E6418" s="160" t="s">
        <v>5516</v>
      </c>
      <c r="F6418" s="268" t="s">
        <v>7011</v>
      </c>
      <c r="G6418" s="160" t="s">
        <v>426</v>
      </c>
      <c r="H6418" s="161" t="s">
        <v>83</v>
      </c>
      <c r="I6418" s="160" t="s">
        <v>71</v>
      </c>
      <c r="J6418" s="160" t="s">
        <v>109</v>
      </c>
      <c r="K6418" s="240" t="s">
        <v>48</v>
      </c>
      <c r="L6418" s="241" t="s">
        <v>34</v>
      </c>
      <c r="M6418" s="241" t="s">
        <v>34</v>
      </c>
      <c r="N6418" s="241" t="s">
        <v>34</v>
      </c>
      <c r="O6418" s="241" t="s">
        <v>34</v>
      </c>
      <c r="P6418" s="241" t="s">
        <v>34</v>
      </c>
      <c r="Q6418" s="159" t="s">
        <v>34</v>
      </c>
      <c r="R6418" s="100" t="s">
        <v>34</v>
      </c>
      <c r="S6418" s="163">
        <v>1</v>
      </c>
      <c r="T6418" s="103" t="s">
        <v>110</v>
      </c>
      <c r="U6418" s="160" t="s">
        <v>111</v>
      </c>
      <c r="V6418" s="160" t="s">
        <v>7012</v>
      </c>
      <c r="W6418" s="159"/>
      <c r="X6418" s="159"/>
    </row>
    <row r="6419" spans="1:24" ht="51">
      <c r="A6419" s="155">
        <f>A6418+1</f>
        <v>6417</v>
      </c>
      <c r="B6419" s="160" t="s">
        <v>1667</v>
      </c>
      <c r="C6419" s="159">
        <v>2023</v>
      </c>
      <c r="D6419" s="160" t="s">
        <v>106</v>
      </c>
      <c r="E6419" s="160" t="s">
        <v>379</v>
      </c>
      <c r="F6419" s="268" t="s">
        <v>7013</v>
      </c>
      <c r="G6419" s="160" t="s">
        <v>193</v>
      </c>
      <c r="H6419" s="161" t="s">
        <v>120</v>
      </c>
      <c r="I6419" s="160" t="s">
        <v>71</v>
      </c>
      <c r="J6419" s="160" t="s">
        <v>72</v>
      </c>
      <c r="K6419" s="240" t="s">
        <v>48</v>
      </c>
      <c r="L6419" s="241" t="s">
        <v>34</v>
      </c>
      <c r="M6419" s="241" t="s">
        <v>34</v>
      </c>
      <c r="N6419" s="241" t="s">
        <v>34</v>
      </c>
      <c r="O6419" s="241" t="s">
        <v>34</v>
      </c>
      <c r="P6419" s="241" t="s">
        <v>34</v>
      </c>
      <c r="Q6419" s="159" t="s">
        <v>34</v>
      </c>
      <c r="R6419" s="100" t="s">
        <v>34</v>
      </c>
      <c r="S6419" s="163">
        <v>1</v>
      </c>
      <c r="T6419" s="103" t="s">
        <v>110</v>
      </c>
      <c r="U6419" s="160" t="s">
        <v>111</v>
      </c>
      <c r="V6419" s="160" t="s">
        <v>379</v>
      </c>
      <c r="W6419" s="159"/>
      <c r="X6419" s="159"/>
    </row>
    <row r="6420" spans="1:24" ht="81">
      <c r="A6420" s="155">
        <f>A6419+1</f>
        <v>6418</v>
      </c>
      <c r="B6420" s="160" t="s">
        <v>1667</v>
      </c>
      <c r="C6420" s="159">
        <v>2023</v>
      </c>
      <c r="D6420" s="160" t="s">
        <v>106</v>
      </c>
      <c r="E6420" s="160" t="s">
        <v>379</v>
      </c>
      <c r="F6420" s="268" t="s">
        <v>7014</v>
      </c>
      <c r="G6420" s="160" t="s">
        <v>426</v>
      </c>
      <c r="H6420" s="161" t="s">
        <v>83</v>
      </c>
      <c r="I6420" s="160" t="s">
        <v>71</v>
      </c>
      <c r="J6420" s="160" t="s">
        <v>72</v>
      </c>
      <c r="K6420" s="240" t="s">
        <v>48</v>
      </c>
      <c r="L6420" s="241" t="s">
        <v>34</v>
      </c>
      <c r="M6420" s="241" t="s">
        <v>34</v>
      </c>
      <c r="N6420" s="241" t="s">
        <v>34</v>
      </c>
      <c r="O6420" s="241" t="s">
        <v>34</v>
      </c>
      <c r="P6420" s="241" t="s">
        <v>34</v>
      </c>
      <c r="Q6420" s="159" t="s">
        <v>34</v>
      </c>
      <c r="R6420" s="100" t="s">
        <v>34</v>
      </c>
      <c r="S6420" s="163">
        <v>1</v>
      </c>
      <c r="T6420" s="103" t="s">
        <v>110</v>
      </c>
      <c r="U6420" s="160" t="s">
        <v>111</v>
      </c>
      <c r="V6420" s="160" t="s">
        <v>379</v>
      </c>
      <c r="W6420" s="159"/>
      <c r="X6420" s="159"/>
    </row>
    <row r="6421" spans="1:24" ht="81">
      <c r="A6421" s="155">
        <f>A6420+1</f>
        <v>6419</v>
      </c>
      <c r="B6421" s="160" t="s">
        <v>1667</v>
      </c>
      <c r="C6421" s="159">
        <v>2023</v>
      </c>
      <c r="D6421" s="160" t="s">
        <v>106</v>
      </c>
      <c r="E6421" s="160" t="s">
        <v>379</v>
      </c>
      <c r="F6421" s="268" t="s">
        <v>7015</v>
      </c>
      <c r="G6421" s="160" t="s">
        <v>426</v>
      </c>
      <c r="H6421" s="161" t="s">
        <v>83</v>
      </c>
      <c r="I6421" s="160" t="s">
        <v>71</v>
      </c>
      <c r="J6421" s="160" t="s">
        <v>72</v>
      </c>
      <c r="K6421" s="240" t="s">
        <v>48</v>
      </c>
      <c r="L6421" s="241" t="s">
        <v>34</v>
      </c>
      <c r="M6421" s="241" t="s">
        <v>34</v>
      </c>
      <c r="N6421" s="241" t="s">
        <v>34</v>
      </c>
      <c r="O6421" s="241" t="s">
        <v>34</v>
      </c>
      <c r="P6421" s="241" t="s">
        <v>34</v>
      </c>
      <c r="Q6421" s="159" t="s">
        <v>34</v>
      </c>
      <c r="R6421" s="100" t="s">
        <v>34</v>
      </c>
      <c r="S6421" s="163">
        <v>1</v>
      </c>
      <c r="T6421" s="103" t="s">
        <v>110</v>
      </c>
      <c r="U6421" s="160" t="s">
        <v>111</v>
      </c>
      <c r="V6421" s="160" t="s">
        <v>379</v>
      </c>
      <c r="W6421" s="159"/>
      <c r="X6421" s="159"/>
    </row>
    <row r="6422" spans="1:24" ht="30.75">
      <c r="A6422" s="155">
        <f>A6421+1</f>
        <v>6420</v>
      </c>
      <c r="B6422" s="160" t="s">
        <v>1667</v>
      </c>
      <c r="C6422" s="159">
        <v>2023</v>
      </c>
      <c r="D6422" s="160" t="s">
        <v>139</v>
      </c>
      <c r="E6422" s="160" t="s">
        <v>1897</v>
      </c>
      <c r="F6422" s="268" t="s">
        <v>7016</v>
      </c>
      <c r="G6422" s="160" t="s">
        <v>31</v>
      </c>
      <c r="H6422" s="161" t="s">
        <v>39</v>
      </c>
      <c r="I6422" s="160" t="s">
        <v>186</v>
      </c>
      <c r="J6422" s="160" t="s">
        <v>201</v>
      </c>
      <c r="K6422" s="240" t="s">
        <v>34</v>
      </c>
      <c r="L6422" s="241" t="s">
        <v>34</v>
      </c>
      <c r="M6422" s="241" t="s">
        <v>34</v>
      </c>
      <c r="N6422" s="241" t="s">
        <v>34</v>
      </c>
      <c r="O6422" s="241" t="s">
        <v>34</v>
      </c>
      <c r="P6422" s="241" t="s">
        <v>34</v>
      </c>
      <c r="Q6422" s="159" t="s">
        <v>34</v>
      </c>
      <c r="R6422" s="159" t="s">
        <v>34</v>
      </c>
      <c r="S6422" s="163">
        <v>1</v>
      </c>
      <c r="T6422" s="103" t="s">
        <v>143</v>
      </c>
      <c r="U6422" s="160" t="s">
        <v>139</v>
      </c>
      <c r="V6422" s="160" t="s">
        <v>144</v>
      </c>
      <c r="W6422" s="159"/>
      <c r="X6422" s="159"/>
    </row>
    <row r="6423" spans="1:24" ht="81">
      <c r="A6423" s="155">
        <f>A6422+1</f>
        <v>6421</v>
      </c>
      <c r="B6423" s="160" t="s">
        <v>1667</v>
      </c>
      <c r="C6423" s="159">
        <v>2023</v>
      </c>
      <c r="D6423" s="160" t="s">
        <v>139</v>
      </c>
      <c r="E6423" s="160" t="s">
        <v>1897</v>
      </c>
      <c r="F6423" s="268" t="s">
        <v>7017</v>
      </c>
      <c r="G6423" s="160" t="s">
        <v>426</v>
      </c>
      <c r="H6423" s="161" t="s">
        <v>83</v>
      </c>
      <c r="I6423" s="160" t="s">
        <v>186</v>
      </c>
      <c r="J6423" s="160" t="s">
        <v>201</v>
      </c>
      <c r="K6423" s="240" t="s">
        <v>34</v>
      </c>
      <c r="L6423" s="241" t="s">
        <v>34</v>
      </c>
      <c r="M6423" s="241" t="s">
        <v>34</v>
      </c>
      <c r="N6423" s="241" t="s">
        <v>34</v>
      </c>
      <c r="O6423" s="241" t="s">
        <v>34</v>
      </c>
      <c r="P6423" s="241" t="s">
        <v>34</v>
      </c>
      <c r="Q6423" s="159" t="s">
        <v>34</v>
      </c>
      <c r="R6423" s="159" t="s">
        <v>34</v>
      </c>
      <c r="S6423" s="163">
        <v>1</v>
      </c>
      <c r="T6423" s="103" t="s">
        <v>143</v>
      </c>
      <c r="U6423" s="160" t="s">
        <v>139</v>
      </c>
      <c r="V6423" s="160" t="s">
        <v>144</v>
      </c>
      <c r="W6423" s="159"/>
      <c r="X6423" s="159"/>
    </row>
    <row r="6424" spans="1:24" ht="30.75">
      <c r="A6424" s="155">
        <f>A6423+1</f>
        <v>6422</v>
      </c>
      <c r="B6424" s="160" t="s">
        <v>1667</v>
      </c>
      <c r="C6424" s="159">
        <v>2023</v>
      </c>
      <c r="D6424" s="160" t="s">
        <v>139</v>
      </c>
      <c r="E6424" s="160" t="s">
        <v>1897</v>
      </c>
      <c r="F6424" s="268" t="s">
        <v>7018</v>
      </c>
      <c r="G6424" s="160" t="s">
        <v>31</v>
      </c>
      <c r="H6424" s="161" t="s">
        <v>39</v>
      </c>
      <c r="I6424" s="160" t="s">
        <v>186</v>
      </c>
      <c r="J6424" s="160" t="s">
        <v>201</v>
      </c>
      <c r="K6424" s="240" t="s">
        <v>34</v>
      </c>
      <c r="L6424" s="241" t="s">
        <v>34</v>
      </c>
      <c r="M6424" s="241" t="s">
        <v>34</v>
      </c>
      <c r="N6424" s="241" t="s">
        <v>34</v>
      </c>
      <c r="O6424" s="241" t="s">
        <v>34</v>
      </c>
      <c r="P6424" s="241" t="s">
        <v>34</v>
      </c>
      <c r="Q6424" s="159" t="s">
        <v>34</v>
      </c>
      <c r="R6424" s="159" t="s">
        <v>34</v>
      </c>
      <c r="S6424" s="163">
        <v>1</v>
      </c>
      <c r="T6424" s="103" t="s">
        <v>143</v>
      </c>
      <c r="U6424" s="160" t="s">
        <v>139</v>
      </c>
      <c r="V6424" s="160" t="s">
        <v>144</v>
      </c>
      <c r="W6424" s="159"/>
      <c r="X6424" s="159"/>
    </row>
    <row r="6425" spans="1:24" ht="41.25">
      <c r="A6425" s="155">
        <f>A6424+1</f>
        <v>6423</v>
      </c>
      <c r="B6425" s="160" t="s">
        <v>1667</v>
      </c>
      <c r="C6425" s="159">
        <v>2023</v>
      </c>
      <c r="D6425" s="160" t="s">
        <v>139</v>
      </c>
      <c r="E6425" s="160" t="s">
        <v>483</v>
      </c>
      <c r="F6425" s="268" t="s">
        <v>7019</v>
      </c>
      <c r="G6425" s="160" t="s">
        <v>31</v>
      </c>
      <c r="H6425" s="161" t="s">
        <v>39</v>
      </c>
      <c r="I6425" s="160" t="s">
        <v>71</v>
      </c>
      <c r="J6425" s="160" t="s">
        <v>142</v>
      </c>
      <c r="K6425" s="240" t="s">
        <v>34</v>
      </c>
      <c r="L6425" s="241" t="s">
        <v>34</v>
      </c>
      <c r="M6425" s="241" t="s">
        <v>34</v>
      </c>
      <c r="N6425" s="241" t="s">
        <v>34</v>
      </c>
      <c r="O6425" s="241" t="s">
        <v>34</v>
      </c>
      <c r="P6425" s="241" t="s">
        <v>34</v>
      </c>
      <c r="Q6425" s="159" t="s">
        <v>34</v>
      </c>
      <c r="R6425" s="100" t="s">
        <v>34</v>
      </c>
      <c r="S6425" s="163">
        <v>1</v>
      </c>
      <c r="T6425" s="103" t="s">
        <v>143</v>
      </c>
      <c r="U6425" s="160" t="s">
        <v>139</v>
      </c>
      <c r="V6425" s="160" t="s">
        <v>483</v>
      </c>
      <c r="W6425" s="159"/>
      <c r="X6425" s="159"/>
    </row>
    <row r="6426" spans="1:24" ht="41.25">
      <c r="A6426" s="155">
        <f>A6425+1</f>
        <v>6424</v>
      </c>
      <c r="B6426" s="160" t="s">
        <v>1667</v>
      </c>
      <c r="C6426" s="159">
        <v>2023</v>
      </c>
      <c r="D6426" s="160" t="s">
        <v>139</v>
      </c>
      <c r="E6426" s="160" t="s">
        <v>483</v>
      </c>
      <c r="F6426" s="268" t="s">
        <v>7020</v>
      </c>
      <c r="G6426" s="160" t="s">
        <v>31</v>
      </c>
      <c r="H6426" s="161" t="s">
        <v>39</v>
      </c>
      <c r="I6426" s="160" t="s">
        <v>71</v>
      </c>
      <c r="J6426" s="160" t="s">
        <v>142</v>
      </c>
      <c r="K6426" s="240" t="s">
        <v>34</v>
      </c>
      <c r="L6426" s="241" t="s">
        <v>34</v>
      </c>
      <c r="M6426" s="241" t="s">
        <v>34</v>
      </c>
      <c r="N6426" s="241" t="s">
        <v>34</v>
      </c>
      <c r="O6426" s="241" t="s">
        <v>34</v>
      </c>
      <c r="P6426" s="241" t="s">
        <v>34</v>
      </c>
      <c r="Q6426" s="159" t="s">
        <v>34</v>
      </c>
      <c r="R6426" s="100" t="s">
        <v>34</v>
      </c>
      <c r="S6426" s="163">
        <v>1</v>
      </c>
      <c r="T6426" s="103" t="s">
        <v>143</v>
      </c>
      <c r="U6426" s="160" t="s">
        <v>139</v>
      </c>
      <c r="V6426" s="160" t="s">
        <v>483</v>
      </c>
      <c r="W6426" s="159"/>
      <c r="X6426" s="159"/>
    </row>
    <row r="6427" spans="1:24" ht="81">
      <c r="A6427" s="155">
        <f>A6426+1</f>
        <v>6425</v>
      </c>
      <c r="B6427" s="160" t="s">
        <v>1667</v>
      </c>
      <c r="C6427" s="159">
        <v>2023</v>
      </c>
      <c r="D6427" s="160" t="s">
        <v>139</v>
      </c>
      <c r="E6427" s="160" t="s">
        <v>483</v>
      </c>
      <c r="F6427" s="268" t="s">
        <v>7021</v>
      </c>
      <c r="G6427" s="160" t="s">
        <v>426</v>
      </c>
      <c r="H6427" s="161" t="s">
        <v>83</v>
      </c>
      <c r="I6427" s="160" t="s">
        <v>71</v>
      </c>
      <c r="J6427" s="160" t="s">
        <v>142</v>
      </c>
      <c r="K6427" s="240" t="s">
        <v>34</v>
      </c>
      <c r="L6427" s="241" t="s">
        <v>34</v>
      </c>
      <c r="M6427" s="241" t="s">
        <v>34</v>
      </c>
      <c r="N6427" s="241" t="s">
        <v>34</v>
      </c>
      <c r="O6427" s="241" t="s">
        <v>34</v>
      </c>
      <c r="P6427" s="241" t="s">
        <v>34</v>
      </c>
      <c r="Q6427" s="159" t="s">
        <v>34</v>
      </c>
      <c r="R6427" s="100" t="s">
        <v>34</v>
      </c>
      <c r="S6427" s="163">
        <v>1</v>
      </c>
      <c r="T6427" s="103" t="s">
        <v>143</v>
      </c>
      <c r="U6427" s="160" t="s">
        <v>139</v>
      </c>
      <c r="V6427" s="160" t="s">
        <v>483</v>
      </c>
      <c r="W6427" s="159"/>
      <c r="X6427" s="159"/>
    </row>
    <row r="6428" spans="1:24" ht="41.25">
      <c r="A6428" s="155">
        <f>A6427+1</f>
        <v>6426</v>
      </c>
      <c r="B6428" s="160" t="s">
        <v>1667</v>
      </c>
      <c r="C6428" s="159">
        <v>2023</v>
      </c>
      <c r="D6428" s="160" t="s">
        <v>139</v>
      </c>
      <c r="E6428" s="160" t="s">
        <v>483</v>
      </c>
      <c r="F6428" s="268" t="s">
        <v>7022</v>
      </c>
      <c r="G6428" s="160" t="s">
        <v>31</v>
      </c>
      <c r="H6428" s="161" t="s">
        <v>50</v>
      </c>
      <c r="I6428" s="160" t="s">
        <v>71</v>
      </c>
      <c r="J6428" s="160" t="s">
        <v>142</v>
      </c>
      <c r="K6428" s="240" t="s">
        <v>34</v>
      </c>
      <c r="L6428" s="241" t="s">
        <v>34</v>
      </c>
      <c r="M6428" s="241" t="s">
        <v>34</v>
      </c>
      <c r="N6428" s="241" t="s">
        <v>34</v>
      </c>
      <c r="O6428" s="241" t="s">
        <v>34</v>
      </c>
      <c r="P6428" s="241" t="s">
        <v>34</v>
      </c>
      <c r="Q6428" s="159" t="s">
        <v>48</v>
      </c>
      <c r="R6428" s="100" t="s">
        <v>48</v>
      </c>
      <c r="S6428" s="163">
        <v>1</v>
      </c>
      <c r="T6428" s="103" t="s">
        <v>143</v>
      </c>
      <c r="U6428" s="160" t="s">
        <v>139</v>
      </c>
      <c r="V6428" s="160" t="s">
        <v>483</v>
      </c>
      <c r="W6428" s="159"/>
      <c r="X6428" s="159"/>
    </row>
    <row r="6429" spans="1:24" ht="41.25">
      <c r="A6429" s="155">
        <f>A6428+1</f>
        <v>6427</v>
      </c>
      <c r="B6429" s="160" t="s">
        <v>1667</v>
      </c>
      <c r="C6429" s="159">
        <v>2023</v>
      </c>
      <c r="D6429" s="160" t="s">
        <v>139</v>
      </c>
      <c r="E6429" s="160" t="s">
        <v>483</v>
      </c>
      <c r="F6429" s="268" t="s">
        <v>7023</v>
      </c>
      <c r="G6429" s="160" t="s">
        <v>31</v>
      </c>
      <c r="H6429" s="161" t="s">
        <v>39</v>
      </c>
      <c r="I6429" s="160" t="s">
        <v>71</v>
      </c>
      <c r="J6429" s="160" t="s">
        <v>142</v>
      </c>
      <c r="K6429" s="240" t="s">
        <v>34</v>
      </c>
      <c r="L6429" s="241" t="s">
        <v>34</v>
      </c>
      <c r="M6429" s="241" t="s">
        <v>34</v>
      </c>
      <c r="N6429" s="241" t="s">
        <v>34</v>
      </c>
      <c r="O6429" s="241" t="s">
        <v>34</v>
      </c>
      <c r="P6429" s="241" t="s">
        <v>34</v>
      </c>
      <c r="Q6429" s="159" t="s">
        <v>34</v>
      </c>
      <c r="R6429" s="100" t="s">
        <v>34</v>
      </c>
      <c r="S6429" s="163">
        <v>1</v>
      </c>
      <c r="T6429" s="103" t="s">
        <v>143</v>
      </c>
      <c r="U6429" s="160" t="s">
        <v>139</v>
      </c>
      <c r="V6429" s="160" t="s">
        <v>483</v>
      </c>
      <c r="W6429" s="159"/>
      <c r="X6429" s="159"/>
    </row>
    <row r="6430" spans="1:24" ht="41.25">
      <c r="A6430" s="155">
        <f>A6429+1</f>
        <v>6428</v>
      </c>
      <c r="B6430" s="160" t="s">
        <v>1667</v>
      </c>
      <c r="C6430" s="159">
        <v>2023</v>
      </c>
      <c r="D6430" s="160" t="s">
        <v>139</v>
      </c>
      <c r="E6430" s="160" t="s">
        <v>483</v>
      </c>
      <c r="F6430" s="268" t="s">
        <v>7024</v>
      </c>
      <c r="G6430" s="160" t="s">
        <v>31</v>
      </c>
      <c r="H6430" s="161" t="s">
        <v>39</v>
      </c>
      <c r="I6430" s="160" t="s">
        <v>71</v>
      </c>
      <c r="J6430" s="160" t="s">
        <v>142</v>
      </c>
      <c r="K6430" s="240" t="s">
        <v>34</v>
      </c>
      <c r="L6430" s="241" t="s">
        <v>34</v>
      </c>
      <c r="M6430" s="241" t="s">
        <v>34</v>
      </c>
      <c r="N6430" s="241" t="s">
        <v>48</v>
      </c>
      <c r="O6430" s="241" t="s">
        <v>34</v>
      </c>
      <c r="P6430" s="241" t="s">
        <v>34</v>
      </c>
      <c r="Q6430" s="159" t="s">
        <v>34</v>
      </c>
      <c r="R6430" s="100" t="s">
        <v>34</v>
      </c>
      <c r="S6430" s="163">
        <v>1</v>
      </c>
      <c r="T6430" s="103" t="s">
        <v>143</v>
      </c>
      <c r="U6430" s="160" t="s">
        <v>139</v>
      </c>
      <c r="V6430" s="160" t="s">
        <v>483</v>
      </c>
      <c r="W6430" s="159"/>
      <c r="X6430" s="159"/>
    </row>
    <row r="6431" spans="1:24" ht="41.25">
      <c r="A6431" s="155">
        <f>A6430+1</f>
        <v>6429</v>
      </c>
      <c r="B6431" s="160" t="s">
        <v>1667</v>
      </c>
      <c r="C6431" s="159">
        <v>2023</v>
      </c>
      <c r="D6431" s="160" t="s">
        <v>139</v>
      </c>
      <c r="E6431" s="160" t="s">
        <v>483</v>
      </c>
      <c r="F6431" s="268" t="s">
        <v>7025</v>
      </c>
      <c r="G6431" s="160" t="s">
        <v>31</v>
      </c>
      <c r="H6431" s="161" t="s">
        <v>39</v>
      </c>
      <c r="I6431" s="160" t="s">
        <v>71</v>
      </c>
      <c r="J6431" s="160" t="s">
        <v>142</v>
      </c>
      <c r="K6431" s="240" t="s">
        <v>34</v>
      </c>
      <c r="L6431" s="241" t="s">
        <v>34</v>
      </c>
      <c r="M6431" s="241" t="s">
        <v>34</v>
      </c>
      <c r="N6431" s="241" t="s">
        <v>34</v>
      </c>
      <c r="O6431" s="241" t="s">
        <v>34</v>
      </c>
      <c r="P6431" s="241" t="s">
        <v>34</v>
      </c>
      <c r="Q6431" s="159" t="s">
        <v>34</v>
      </c>
      <c r="R6431" s="100" t="s">
        <v>34</v>
      </c>
      <c r="S6431" s="163">
        <v>1</v>
      </c>
      <c r="T6431" s="103" t="s">
        <v>143</v>
      </c>
      <c r="U6431" s="160" t="s">
        <v>139</v>
      </c>
      <c r="V6431" s="160" t="s">
        <v>483</v>
      </c>
      <c r="W6431" s="159"/>
      <c r="X6431" s="159"/>
    </row>
    <row r="6432" spans="1:24" ht="41.25">
      <c r="A6432" s="155">
        <f>A6431+1</f>
        <v>6430</v>
      </c>
      <c r="B6432" s="160" t="s">
        <v>1667</v>
      </c>
      <c r="C6432" s="159">
        <v>2023</v>
      </c>
      <c r="D6432" s="160" t="s">
        <v>139</v>
      </c>
      <c r="E6432" s="160" t="s">
        <v>586</v>
      </c>
      <c r="F6432" s="268" t="s">
        <v>7026</v>
      </c>
      <c r="G6432" s="160" t="s">
        <v>31</v>
      </c>
      <c r="H6432" s="161" t="s">
        <v>39</v>
      </c>
      <c r="I6432" s="160" t="s">
        <v>71</v>
      </c>
      <c r="J6432" s="160" t="s">
        <v>142</v>
      </c>
      <c r="K6432" s="240" t="s">
        <v>34</v>
      </c>
      <c r="L6432" s="241" t="s">
        <v>34</v>
      </c>
      <c r="M6432" s="241" t="s">
        <v>34</v>
      </c>
      <c r="N6432" s="241" t="s">
        <v>34</v>
      </c>
      <c r="O6432" s="241" t="s">
        <v>34</v>
      </c>
      <c r="P6432" s="241" t="s">
        <v>34</v>
      </c>
      <c r="Q6432" s="159" t="s">
        <v>34</v>
      </c>
      <c r="R6432" s="100" t="s">
        <v>34</v>
      </c>
      <c r="S6432" s="163">
        <v>1</v>
      </c>
      <c r="T6432" s="103" t="s">
        <v>143</v>
      </c>
      <c r="U6432" s="160" t="s">
        <v>139</v>
      </c>
      <c r="V6432" s="160" t="s">
        <v>7027</v>
      </c>
      <c r="W6432" s="159"/>
      <c r="X6432" s="159"/>
    </row>
    <row r="6433" spans="1:24" ht="81">
      <c r="A6433" s="155">
        <f>A6432+1</f>
        <v>6431</v>
      </c>
      <c r="B6433" s="160" t="s">
        <v>1667</v>
      </c>
      <c r="C6433" s="159">
        <v>2023</v>
      </c>
      <c r="D6433" s="160" t="s">
        <v>139</v>
      </c>
      <c r="E6433" s="160" t="s">
        <v>586</v>
      </c>
      <c r="F6433" s="268" t="s">
        <v>7028</v>
      </c>
      <c r="G6433" s="160" t="s">
        <v>426</v>
      </c>
      <c r="H6433" s="161" t="s">
        <v>83</v>
      </c>
      <c r="I6433" s="160" t="s">
        <v>71</v>
      </c>
      <c r="J6433" s="160" t="s">
        <v>142</v>
      </c>
      <c r="K6433" s="240" t="s">
        <v>34</v>
      </c>
      <c r="L6433" s="241" t="s">
        <v>34</v>
      </c>
      <c r="M6433" s="241" t="s">
        <v>34</v>
      </c>
      <c r="N6433" s="241" t="s">
        <v>34</v>
      </c>
      <c r="O6433" s="241" t="s">
        <v>34</v>
      </c>
      <c r="P6433" s="241" t="s">
        <v>34</v>
      </c>
      <c r="Q6433" s="159" t="s">
        <v>34</v>
      </c>
      <c r="R6433" s="100" t="s">
        <v>34</v>
      </c>
      <c r="S6433" s="163">
        <v>1</v>
      </c>
      <c r="T6433" s="103" t="s">
        <v>143</v>
      </c>
      <c r="U6433" s="160" t="s">
        <v>139</v>
      </c>
      <c r="V6433" s="160" t="s">
        <v>7027</v>
      </c>
      <c r="W6433" s="159"/>
      <c r="X6433" s="159"/>
    </row>
    <row r="6434" spans="1:24" ht="41.25">
      <c r="A6434" s="155">
        <f>A6433+1</f>
        <v>6432</v>
      </c>
      <c r="B6434" s="160" t="s">
        <v>1667</v>
      </c>
      <c r="C6434" s="159">
        <v>2023</v>
      </c>
      <c r="D6434" s="160" t="s">
        <v>162</v>
      </c>
      <c r="E6434" s="160" t="s">
        <v>162</v>
      </c>
      <c r="F6434" s="268" t="s">
        <v>7029</v>
      </c>
      <c r="G6434" s="160" t="s">
        <v>31</v>
      </c>
      <c r="H6434" s="161" t="s">
        <v>39</v>
      </c>
      <c r="I6434" s="160" t="s">
        <v>164</v>
      </c>
      <c r="J6434" s="160" t="s">
        <v>15</v>
      </c>
      <c r="K6434" s="240" t="s">
        <v>34</v>
      </c>
      <c r="L6434" s="241" t="s">
        <v>34</v>
      </c>
      <c r="M6434" s="241" t="s">
        <v>48</v>
      </c>
      <c r="N6434" s="241" t="s">
        <v>34</v>
      </c>
      <c r="O6434" s="241" t="s">
        <v>34</v>
      </c>
      <c r="P6434" s="241" t="s">
        <v>34</v>
      </c>
      <c r="Q6434" s="159" t="s">
        <v>34</v>
      </c>
      <c r="R6434" s="100" t="s">
        <v>34</v>
      </c>
      <c r="S6434" s="163">
        <v>1</v>
      </c>
      <c r="T6434" s="103" t="s">
        <v>165</v>
      </c>
      <c r="U6434" s="160" t="s">
        <v>162</v>
      </c>
      <c r="V6434" s="160" t="s">
        <v>162</v>
      </c>
      <c r="W6434" s="159"/>
      <c r="X6434" s="159"/>
    </row>
    <row r="6435" spans="1:24" ht="81">
      <c r="A6435" s="155">
        <f>A6434+1</f>
        <v>6433</v>
      </c>
      <c r="B6435" s="160" t="s">
        <v>1667</v>
      </c>
      <c r="C6435" s="159">
        <v>2023</v>
      </c>
      <c r="D6435" s="160" t="s">
        <v>162</v>
      </c>
      <c r="E6435" s="160" t="s">
        <v>162</v>
      </c>
      <c r="F6435" s="268" t="s">
        <v>7030</v>
      </c>
      <c r="G6435" s="160" t="s">
        <v>426</v>
      </c>
      <c r="H6435" s="161" t="s">
        <v>83</v>
      </c>
      <c r="I6435" s="160" t="s">
        <v>164</v>
      </c>
      <c r="J6435" s="160" t="s">
        <v>15</v>
      </c>
      <c r="K6435" s="240" t="s">
        <v>34</v>
      </c>
      <c r="L6435" s="241" t="s">
        <v>34</v>
      </c>
      <c r="M6435" s="241" t="s">
        <v>48</v>
      </c>
      <c r="N6435" s="241" t="s">
        <v>34</v>
      </c>
      <c r="O6435" s="241" t="s">
        <v>34</v>
      </c>
      <c r="P6435" s="241" t="s">
        <v>34</v>
      </c>
      <c r="Q6435" s="159" t="s">
        <v>34</v>
      </c>
      <c r="R6435" s="100" t="s">
        <v>34</v>
      </c>
      <c r="S6435" s="163">
        <v>1</v>
      </c>
      <c r="T6435" s="103" t="s">
        <v>165</v>
      </c>
      <c r="U6435" s="160" t="s">
        <v>162</v>
      </c>
      <c r="V6435" s="160" t="s">
        <v>162</v>
      </c>
      <c r="W6435" s="159"/>
      <c r="X6435" s="159"/>
    </row>
    <row r="6436" spans="1:24" ht="20.25">
      <c r="A6436" s="155">
        <f>A6435+1</f>
        <v>6434</v>
      </c>
      <c r="B6436" s="160" t="s">
        <v>1667</v>
      </c>
      <c r="C6436" s="159">
        <v>2023</v>
      </c>
      <c r="D6436" s="160" t="s">
        <v>162</v>
      </c>
      <c r="E6436" s="160" t="s">
        <v>162</v>
      </c>
      <c r="F6436" s="268" t="s">
        <v>7031</v>
      </c>
      <c r="G6436" s="160" t="s">
        <v>31</v>
      </c>
      <c r="H6436" s="161" t="s">
        <v>39</v>
      </c>
      <c r="I6436" s="160" t="s">
        <v>164</v>
      </c>
      <c r="J6436" s="160" t="s">
        <v>15</v>
      </c>
      <c r="K6436" s="240" t="s">
        <v>34</v>
      </c>
      <c r="L6436" s="241" t="s">
        <v>34</v>
      </c>
      <c r="M6436" s="241" t="s">
        <v>48</v>
      </c>
      <c r="N6436" s="241" t="s">
        <v>34</v>
      </c>
      <c r="O6436" s="241" t="s">
        <v>34</v>
      </c>
      <c r="P6436" s="241" t="s">
        <v>34</v>
      </c>
      <c r="Q6436" s="159" t="s">
        <v>34</v>
      </c>
      <c r="R6436" s="100" t="s">
        <v>48</v>
      </c>
      <c r="S6436" s="163">
        <v>1</v>
      </c>
      <c r="T6436" s="103" t="s">
        <v>165</v>
      </c>
      <c r="U6436" s="160" t="s">
        <v>162</v>
      </c>
      <c r="V6436" s="160" t="s">
        <v>162</v>
      </c>
      <c r="W6436" s="159"/>
      <c r="X6436" s="159"/>
    </row>
    <row r="6437" spans="1:24" ht="81">
      <c r="A6437" s="155">
        <f>A6436+1</f>
        <v>6435</v>
      </c>
      <c r="B6437" s="160" t="s">
        <v>1667</v>
      </c>
      <c r="C6437" s="159">
        <v>2023</v>
      </c>
      <c r="D6437" s="160" t="s">
        <v>162</v>
      </c>
      <c r="E6437" s="160" t="s">
        <v>162</v>
      </c>
      <c r="F6437" s="268" t="s">
        <v>7032</v>
      </c>
      <c r="G6437" s="160" t="s">
        <v>426</v>
      </c>
      <c r="H6437" s="161" t="s">
        <v>83</v>
      </c>
      <c r="I6437" s="160" t="s">
        <v>164</v>
      </c>
      <c r="J6437" s="160" t="s">
        <v>15</v>
      </c>
      <c r="K6437" s="240" t="s">
        <v>34</v>
      </c>
      <c r="L6437" s="241" t="s">
        <v>34</v>
      </c>
      <c r="M6437" s="241" t="s">
        <v>48</v>
      </c>
      <c r="N6437" s="241" t="s">
        <v>34</v>
      </c>
      <c r="O6437" s="241" t="s">
        <v>34</v>
      </c>
      <c r="P6437" s="241" t="s">
        <v>34</v>
      </c>
      <c r="Q6437" s="159" t="s">
        <v>34</v>
      </c>
      <c r="R6437" s="100" t="s">
        <v>34</v>
      </c>
      <c r="S6437" s="163">
        <v>1</v>
      </c>
      <c r="T6437" s="103" t="s">
        <v>165</v>
      </c>
      <c r="U6437" s="160" t="s">
        <v>162</v>
      </c>
      <c r="V6437" s="160" t="s">
        <v>162</v>
      </c>
      <c r="W6437" s="159"/>
      <c r="X6437" s="159"/>
    </row>
    <row r="6438" spans="1:24" ht="41.25">
      <c r="A6438" s="155">
        <f>A6437+1</f>
        <v>6436</v>
      </c>
      <c r="B6438" s="160" t="s">
        <v>1667</v>
      </c>
      <c r="C6438" s="159">
        <v>2023</v>
      </c>
      <c r="D6438" s="160" t="s">
        <v>173</v>
      </c>
      <c r="E6438" s="160" t="s">
        <v>177</v>
      </c>
      <c r="F6438" s="268" t="s">
        <v>7033</v>
      </c>
      <c r="G6438" s="160" t="s">
        <v>31</v>
      </c>
      <c r="H6438" s="161" t="s">
        <v>39</v>
      </c>
      <c r="I6438" s="160" t="s">
        <v>173</v>
      </c>
      <c r="J6438" s="160" t="s">
        <v>179</v>
      </c>
      <c r="K6438" s="240" t="s">
        <v>34</v>
      </c>
      <c r="L6438" s="241" t="s">
        <v>34</v>
      </c>
      <c r="M6438" s="241" t="s">
        <v>34</v>
      </c>
      <c r="N6438" s="241" t="s">
        <v>34</v>
      </c>
      <c r="O6438" s="241" t="s">
        <v>34</v>
      </c>
      <c r="P6438" s="241" t="s">
        <v>34</v>
      </c>
      <c r="Q6438" s="159" t="s">
        <v>34</v>
      </c>
      <c r="R6438" s="100" t="s">
        <v>34</v>
      </c>
      <c r="S6438" s="163">
        <v>1</v>
      </c>
      <c r="T6438" s="103" t="s">
        <v>176</v>
      </c>
      <c r="U6438" s="160" t="s">
        <v>493</v>
      </c>
      <c r="V6438" s="160" t="s">
        <v>177</v>
      </c>
      <c r="W6438" s="159"/>
      <c r="X6438" s="159"/>
    </row>
    <row r="6439" spans="1:24" ht="81">
      <c r="A6439" s="155">
        <f>A6438+1</f>
        <v>6437</v>
      </c>
      <c r="B6439" s="160" t="s">
        <v>1667</v>
      </c>
      <c r="C6439" s="159">
        <v>2023</v>
      </c>
      <c r="D6439" s="160" t="s">
        <v>173</v>
      </c>
      <c r="E6439" s="160" t="s">
        <v>177</v>
      </c>
      <c r="F6439" s="268" t="s">
        <v>7034</v>
      </c>
      <c r="G6439" s="160" t="s">
        <v>426</v>
      </c>
      <c r="H6439" s="161" t="s">
        <v>83</v>
      </c>
      <c r="I6439" s="160" t="s">
        <v>173</v>
      </c>
      <c r="J6439" s="160" t="s">
        <v>179</v>
      </c>
      <c r="K6439" s="240" t="s">
        <v>34</v>
      </c>
      <c r="L6439" s="241" t="s">
        <v>34</v>
      </c>
      <c r="M6439" s="241" t="s">
        <v>34</v>
      </c>
      <c r="N6439" s="241" t="s">
        <v>34</v>
      </c>
      <c r="O6439" s="241" t="s">
        <v>34</v>
      </c>
      <c r="P6439" s="241" t="s">
        <v>48</v>
      </c>
      <c r="Q6439" s="159" t="s">
        <v>34</v>
      </c>
      <c r="R6439" s="100" t="s">
        <v>34</v>
      </c>
      <c r="S6439" s="163">
        <v>1</v>
      </c>
      <c r="T6439" s="103" t="s">
        <v>176</v>
      </c>
      <c r="U6439" s="160" t="s">
        <v>493</v>
      </c>
      <c r="V6439" s="160" t="s">
        <v>177</v>
      </c>
      <c r="W6439" s="159"/>
      <c r="X6439" s="159"/>
    </row>
    <row r="6440" spans="1:24" ht="81">
      <c r="A6440" s="155">
        <f>A6439+1</f>
        <v>6438</v>
      </c>
      <c r="B6440" s="160" t="s">
        <v>1667</v>
      </c>
      <c r="C6440" s="159">
        <v>2023</v>
      </c>
      <c r="D6440" s="160" t="s">
        <v>173</v>
      </c>
      <c r="E6440" s="160" t="s">
        <v>177</v>
      </c>
      <c r="F6440" s="268" t="s">
        <v>7035</v>
      </c>
      <c r="G6440" s="160" t="s">
        <v>426</v>
      </c>
      <c r="H6440" s="161" t="s">
        <v>83</v>
      </c>
      <c r="I6440" s="160" t="s">
        <v>173</v>
      </c>
      <c r="J6440" s="160" t="s">
        <v>179</v>
      </c>
      <c r="K6440" s="240" t="s">
        <v>34</v>
      </c>
      <c r="L6440" s="241" t="s">
        <v>34</v>
      </c>
      <c r="M6440" s="241" t="s">
        <v>34</v>
      </c>
      <c r="N6440" s="241" t="s">
        <v>34</v>
      </c>
      <c r="O6440" s="241" t="s">
        <v>34</v>
      </c>
      <c r="P6440" s="241" t="s">
        <v>34</v>
      </c>
      <c r="Q6440" s="159" t="s">
        <v>34</v>
      </c>
      <c r="R6440" s="100" t="s">
        <v>34</v>
      </c>
      <c r="S6440" s="163">
        <v>1</v>
      </c>
      <c r="T6440" s="103" t="s">
        <v>176</v>
      </c>
      <c r="U6440" s="160" t="s">
        <v>493</v>
      </c>
      <c r="V6440" s="160" t="s">
        <v>177</v>
      </c>
      <c r="W6440" s="159"/>
      <c r="X6440" s="159"/>
    </row>
    <row r="6441" spans="1:24" ht="81">
      <c r="A6441" s="155">
        <f>A6440+1</f>
        <v>6439</v>
      </c>
      <c r="B6441" s="160" t="s">
        <v>1667</v>
      </c>
      <c r="C6441" s="159">
        <v>2023</v>
      </c>
      <c r="D6441" s="160" t="s">
        <v>173</v>
      </c>
      <c r="E6441" s="160" t="s">
        <v>177</v>
      </c>
      <c r="F6441" s="268" t="s">
        <v>7036</v>
      </c>
      <c r="G6441" s="160" t="s">
        <v>426</v>
      </c>
      <c r="H6441" s="161" t="s">
        <v>83</v>
      </c>
      <c r="I6441" s="160" t="s">
        <v>173</v>
      </c>
      <c r="J6441" s="160" t="s">
        <v>179</v>
      </c>
      <c r="K6441" s="240" t="s">
        <v>34</v>
      </c>
      <c r="L6441" s="241" t="s">
        <v>34</v>
      </c>
      <c r="M6441" s="241" t="s">
        <v>34</v>
      </c>
      <c r="N6441" s="241" t="s">
        <v>34</v>
      </c>
      <c r="O6441" s="241" t="s">
        <v>34</v>
      </c>
      <c r="P6441" s="241" t="s">
        <v>34</v>
      </c>
      <c r="Q6441" s="159" t="s">
        <v>34</v>
      </c>
      <c r="R6441" s="100" t="s">
        <v>34</v>
      </c>
      <c r="S6441" s="163">
        <v>1</v>
      </c>
      <c r="T6441" s="103" t="s">
        <v>176</v>
      </c>
      <c r="U6441" s="160" t="s">
        <v>493</v>
      </c>
      <c r="V6441" s="160" t="s">
        <v>177</v>
      </c>
      <c r="W6441" s="159"/>
      <c r="X6441" s="159"/>
    </row>
    <row r="6442" spans="1:24" ht="30.75">
      <c r="A6442" s="155">
        <f>A6441+1</f>
        <v>6440</v>
      </c>
      <c r="B6442" s="160" t="s">
        <v>1667</v>
      </c>
      <c r="C6442" s="159">
        <v>2023</v>
      </c>
      <c r="D6442" s="160" t="s">
        <v>173</v>
      </c>
      <c r="E6442" s="160" t="s">
        <v>495</v>
      </c>
      <c r="F6442" s="268" t="s">
        <v>7037</v>
      </c>
      <c r="G6442" s="160" t="s">
        <v>31</v>
      </c>
      <c r="H6442" s="161" t="s">
        <v>39</v>
      </c>
      <c r="I6442" s="160" t="s">
        <v>173</v>
      </c>
      <c r="J6442" s="160" t="s">
        <v>191</v>
      </c>
      <c r="K6442" s="240" t="s">
        <v>34</v>
      </c>
      <c r="L6442" s="241" t="s">
        <v>48</v>
      </c>
      <c r="M6442" s="241" t="s">
        <v>34</v>
      </c>
      <c r="N6442" s="241" t="s">
        <v>34</v>
      </c>
      <c r="O6442" s="241" t="s">
        <v>34</v>
      </c>
      <c r="P6442" s="241" t="s">
        <v>34</v>
      </c>
      <c r="Q6442" s="159" t="s">
        <v>34</v>
      </c>
      <c r="R6442" s="100" t="s">
        <v>34</v>
      </c>
      <c r="S6442" s="163">
        <v>1</v>
      </c>
      <c r="T6442" s="103" t="s">
        <v>176</v>
      </c>
      <c r="U6442" s="160" t="s">
        <v>493</v>
      </c>
      <c r="V6442" s="160" t="s">
        <v>495</v>
      </c>
      <c r="W6442" s="159"/>
      <c r="X6442" s="159"/>
    </row>
    <row r="6443" spans="1:24" ht="30.75">
      <c r="A6443" s="155">
        <f>A6442+1</f>
        <v>6441</v>
      </c>
      <c r="B6443" s="160" t="s">
        <v>1667</v>
      </c>
      <c r="C6443" s="159">
        <v>2023</v>
      </c>
      <c r="D6443" s="160" t="s">
        <v>173</v>
      </c>
      <c r="E6443" s="160" t="s">
        <v>495</v>
      </c>
      <c r="F6443" s="268" t="s">
        <v>7038</v>
      </c>
      <c r="G6443" s="160" t="s">
        <v>31</v>
      </c>
      <c r="H6443" s="161" t="s">
        <v>39</v>
      </c>
      <c r="I6443" s="160" t="s">
        <v>173</v>
      </c>
      <c r="J6443" s="160" t="s">
        <v>191</v>
      </c>
      <c r="K6443" s="240" t="s">
        <v>34</v>
      </c>
      <c r="L6443" s="241" t="s">
        <v>34</v>
      </c>
      <c r="M6443" s="241" t="s">
        <v>34</v>
      </c>
      <c r="N6443" s="241" t="s">
        <v>34</v>
      </c>
      <c r="O6443" s="241" t="s">
        <v>34</v>
      </c>
      <c r="P6443" s="241" t="s">
        <v>34</v>
      </c>
      <c r="Q6443" s="159" t="s">
        <v>34</v>
      </c>
      <c r="R6443" s="100" t="s">
        <v>34</v>
      </c>
      <c r="S6443" s="163">
        <v>1</v>
      </c>
      <c r="T6443" s="103" t="s">
        <v>176</v>
      </c>
      <c r="U6443" s="160" t="s">
        <v>493</v>
      </c>
      <c r="V6443" s="160" t="s">
        <v>495</v>
      </c>
      <c r="W6443" s="159"/>
      <c r="X6443" s="159"/>
    </row>
    <row r="6444" spans="1:24" ht="30.75">
      <c r="A6444" s="155">
        <f>A6443+1</f>
        <v>6442</v>
      </c>
      <c r="B6444" s="160" t="s">
        <v>1667</v>
      </c>
      <c r="C6444" s="159">
        <v>2023</v>
      </c>
      <c r="D6444" s="160" t="s">
        <v>173</v>
      </c>
      <c r="E6444" s="160" t="s">
        <v>495</v>
      </c>
      <c r="F6444" s="268" t="s">
        <v>7039</v>
      </c>
      <c r="G6444" s="160" t="s">
        <v>31</v>
      </c>
      <c r="H6444" s="161" t="s">
        <v>50</v>
      </c>
      <c r="I6444" s="160" t="s">
        <v>173</v>
      </c>
      <c r="J6444" s="160" t="s">
        <v>191</v>
      </c>
      <c r="K6444" s="240" t="s">
        <v>34</v>
      </c>
      <c r="L6444" s="241" t="s">
        <v>48</v>
      </c>
      <c r="M6444" s="241" t="s">
        <v>34</v>
      </c>
      <c r="N6444" s="241" t="s">
        <v>34</v>
      </c>
      <c r="O6444" s="241" t="s">
        <v>34</v>
      </c>
      <c r="P6444" s="241" t="s">
        <v>34</v>
      </c>
      <c r="Q6444" s="159" t="s">
        <v>48</v>
      </c>
      <c r="R6444" s="100" t="s">
        <v>48</v>
      </c>
      <c r="S6444" s="163">
        <v>1</v>
      </c>
      <c r="T6444" s="103" t="s">
        <v>176</v>
      </c>
      <c r="U6444" s="160" t="s">
        <v>493</v>
      </c>
      <c r="V6444" s="160" t="s">
        <v>495</v>
      </c>
      <c r="W6444" s="159"/>
      <c r="X6444" s="159"/>
    </row>
    <row r="6445" spans="1:24" ht="30.75">
      <c r="A6445" s="155">
        <f>A6444+1</f>
        <v>6443</v>
      </c>
      <c r="B6445" s="160" t="s">
        <v>1667</v>
      </c>
      <c r="C6445" s="159">
        <v>2023</v>
      </c>
      <c r="D6445" s="160" t="s">
        <v>173</v>
      </c>
      <c r="E6445" s="160" t="s">
        <v>495</v>
      </c>
      <c r="F6445" s="268" t="s">
        <v>7040</v>
      </c>
      <c r="G6445" s="160" t="s">
        <v>31</v>
      </c>
      <c r="H6445" s="161" t="s">
        <v>39</v>
      </c>
      <c r="I6445" s="160" t="s">
        <v>173</v>
      </c>
      <c r="J6445" s="160" t="s">
        <v>191</v>
      </c>
      <c r="K6445" s="240" t="s">
        <v>34</v>
      </c>
      <c r="L6445" s="241" t="s">
        <v>34</v>
      </c>
      <c r="M6445" s="241" t="s">
        <v>34</v>
      </c>
      <c r="N6445" s="241" t="s">
        <v>34</v>
      </c>
      <c r="O6445" s="241" t="s">
        <v>34</v>
      </c>
      <c r="P6445" s="241" t="s">
        <v>34</v>
      </c>
      <c r="Q6445" s="159" t="s">
        <v>34</v>
      </c>
      <c r="R6445" s="100" t="s">
        <v>34</v>
      </c>
      <c r="S6445" s="163">
        <v>1</v>
      </c>
      <c r="T6445" s="103" t="s">
        <v>176</v>
      </c>
      <c r="U6445" s="160" t="s">
        <v>493</v>
      </c>
      <c r="V6445" s="160" t="s">
        <v>495</v>
      </c>
      <c r="W6445" s="159"/>
      <c r="X6445" s="159"/>
    </row>
    <row r="6446" spans="1:24" ht="81">
      <c r="A6446" s="155">
        <f>A6445+1</f>
        <v>6444</v>
      </c>
      <c r="B6446" s="160" t="s">
        <v>1667</v>
      </c>
      <c r="C6446" s="159">
        <v>2023</v>
      </c>
      <c r="D6446" s="160" t="s">
        <v>173</v>
      </c>
      <c r="E6446" s="160" t="s">
        <v>495</v>
      </c>
      <c r="F6446" s="268" t="s">
        <v>7041</v>
      </c>
      <c r="G6446" s="160" t="s">
        <v>426</v>
      </c>
      <c r="H6446" s="161" t="s">
        <v>83</v>
      </c>
      <c r="I6446" s="160" t="s">
        <v>173</v>
      </c>
      <c r="J6446" s="160" t="s">
        <v>191</v>
      </c>
      <c r="K6446" s="240" t="s">
        <v>34</v>
      </c>
      <c r="L6446" s="241" t="s">
        <v>34</v>
      </c>
      <c r="M6446" s="241" t="s">
        <v>34</v>
      </c>
      <c r="N6446" s="241" t="s">
        <v>34</v>
      </c>
      <c r="O6446" s="241" t="s">
        <v>34</v>
      </c>
      <c r="P6446" s="241" t="s">
        <v>34</v>
      </c>
      <c r="Q6446" s="159" t="s">
        <v>34</v>
      </c>
      <c r="R6446" s="100" t="s">
        <v>34</v>
      </c>
      <c r="S6446" s="163">
        <v>1</v>
      </c>
      <c r="T6446" s="103" t="s">
        <v>176</v>
      </c>
      <c r="U6446" s="160" t="s">
        <v>493</v>
      </c>
      <c r="V6446" s="160" t="s">
        <v>495</v>
      </c>
      <c r="W6446" s="159"/>
      <c r="X6446" s="159"/>
    </row>
    <row r="6447" spans="1:24" ht="41.25">
      <c r="A6447" s="155">
        <f>A6446+1</f>
        <v>6445</v>
      </c>
      <c r="B6447" s="160" t="s">
        <v>1667</v>
      </c>
      <c r="C6447" s="159">
        <v>2023</v>
      </c>
      <c r="D6447" s="160" t="s">
        <v>173</v>
      </c>
      <c r="E6447" s="160" t="s">
        <v>189</v>
      </c>
      <c r="F6447" s="268" t="s">
        <v>7042</v>
      </c>
      <c r="G6447" s="160" t="s">
        <v>31</v>
      </c>
      <c r="H6447" s="161" t="s">
        <v>39</v>
      </c>
      <c r="I6447" s="160" t="s">
        <v>173</v>
      </c>
      <c r="J6447" s="160" t="s">
        <v>191</v>
      </c>
      <c r="K6447" s="240" t="s">
        <v>48</v>
      </c>
      <c r="L6447" s="241" t="s">
        <v>48</v>
      </c>
      <c r="M6447" s="241" t="s">
        <v>34</v>
      </c>
      <c r="N6447" s="241" t="s">
        <v>34</v>
      </c>
      <c r="O6447" s="241" t="s">
        <v>34</v>
      </c>
      <c r="P6447" s="241" t="s">
        <v>34</v>
      </c>
      <c r="Q6447" s="159" t="s">
        <v>48</v>
      </c>
      <c r="R6447" s="100" t="s">
        <v>48</v>
      </c>
      <c r="S6447" s="163">
        <v>1</v>
      </c>
      <c r="T6447" s="103" t="s">
        <v>176</v>
      </c>
      <c r="U6447" s="160" t="s">
        <v>493</v>
      </c>
      <c r="V6447" s="160" t="s">
        <v>189</v>
      </c>
      <c r="W6447" s="159"/>
      <c r="X6447" s="159"/>
    </row>
    <row r="6448" spans="1:24" ht="41.25">
      <c r="A6448" s="155">
        <f>A6447+1</f>
        <v>6446</v>
      </c>
      <c r="B6448" s="160" t="s">
        <v>1667</v>
      </c>
      <c r="C6448" s="159">
        <v>2023</v>
      </c>
      <c r="D6448" s="160" t="s">
        <v>18</v>
      </c>
      <c r="E6448" s="160" t="s">
        <v>18</v>
      </c>
      <c r="F6448" s="268" t="s">
        <v>7043</v>
      </c>
      <c r="G6448" s="160" t="s">
        <v>31</v>
      </c>
      <c r="H6448" s="161" t="s">
        <v>39</v>
      </c>
      <c r="I6448" s="160" t="s">
        <v>18</v>
      </c>
      <c r="J6448" s="160" t="s">
        <v>18</v>
      </c>
      <c r="K6448" s="240" t="s">
        <v>34</v>
      </c>
      <c r="L6448" s="241" t="s">
        <v>34</v>
      </c>
      <c r="M6448" s="241" t="s">
        <v>34</v>
      </c>
      <c r="N6448" s="241" t="s">
        <v>34</v>
      </c>
      <c r="O6448" s="241" t="s">
        <v>48</v>
      </c>
      <c r="P6448" s="241" t="s">
        <v>48</v>
      </c>
      <c r="Q6448" s="159" t="s">
        <v>34</v>
      </c>
      <c r="R6448" s="100" t="s">
        <v>34</v>
      </c>
      <c r="S6448" s="163">
        <v>1</v>
      </c>
      <c r="T6448" s="103" t="s">
        <v>176</v>
      </c>
      <c r="U6448" s="160" t="s">
        <v>493</v>
      </c>
      <c r="V6448" s="160" t="s">
        <v>501</v>
      </c>
      <c r="W6448" s="159"/>
      <c r="X6448" s="159"/>
    </row>
    <row r="6449" spans="1:24" ht="81">
      <c r="A6449" s="155">
        <f>A6448+1</f>
        <v>6447</v>
      </c>
      <c r="B6449" s="160" t="s">
        <v>1667</v>
      </c>
      <c r="C6449" s="159">
        <v>2023</v>
      </c>
      <c r="D6449" s="160" t="s">
        <v>184</v>
      </c>
      <c r="E6449" s="160" t="s">
        <v>184</v>
      </c>
      <c r="F6449" s="268" t="s">
        <v>7044</v>
      </c>
      <c r="G6449" s="160" t="s">
        <v>426</v>
      </c>
      <c r="H6449" s="161" t="s">
        <v>83</v>
      </c>
      <c r="I6449" s="160" t="s">
        <v>186</v>
      </c>
      <c r="J6449" s="160" t="s">
        <v>5424</v>
      </c>
      <c r="K6449" s="240" t="s">
        <v>34</v>
      </c>
      <c r="L6449" s="241" t="s">
        <v>34</v>
      </c>
      <c r="M6449" s="241" t="s">
        <v>34</v>
      </c>
      <c r="N6449" s="241" t="s">
        <v>34</v>
      </c>
      <c r="O6449" s="241" t="s">
        <v>48</v>
      </c>
      <c r="P6449" s="241" t="s">
        <v>34</v>
      </c>
      <c r="Q6449" s="159" t="s">
        <v>34</v>
      </c>
      <c r="R6449" s="159" t="s">
        <v>34</v>
      </c>
      <c r="S6449" s="163">
        <v>1</v>
      </c>
      <c r="T6449" s="103" t="s">
        <v>202</v>
      </c>
      <c r="U6449" s="160" t="s">
        <v>493</v>
      </c>
      <c r="V6449" s="160" t="s">
        <v>184</v>
      </c>
      <c r="W6449" s="159"/>
      <c r="X6449" s="159"/>
    </row>
    <row r="6450" spans="1:24" ht="81">
      <c r="A6450" s="155">
        <f>A6449+1</f>
        <v>6448</v>
      </c>
      <c r="B6450" s="160" t="s">
        <v>1667</v>
      </c>
      <c r="C6450" s="159">
        <v>2023</v>
      </c>
      <c r="D6450" s="160" t="s">
        <v>184</v>
      </c>
      <c r="E6450" s="160" t="s">
        <v>184</v>
      </c>
      <c r="F6450" s="268" t="s">
        <v>7045</v>
      </c>
      <c r="G6450" s="160" t="s">
        <v>426</v>
      </c>
      <c r="H6450" s="161" t="s">
        <v>83</v>
      </c>
      <c r="I6450" s="160" t="s">
        <v>186</v>
      </c>
      <c r="J6450" s="160" t="s">
        <v>5424</v>
      </c>
      <c r="K6450" s="240" t="s">
        <v>34</v>
      </c>
      <c r="L6450" s="241" t="s">
        <v>34</v>
      </c>
      <c r="M6450" s="241" t="s">
        <v>34</v>
      </c>
      <c r="N6450" s="241" t="s">
        <v>34</v>
      </c>
      <c r="O6450" s="241" t="s">
        <v>34</v>
      </c>
      <c r="P6450" s="241" t="s">
        <v>34</v>
      </c>
      <c r="Q6450" s="159" t="s">
        <v>34</v>
      </c>
      <c r="R6450" s="159" t="s">
        <v>34</v>
      </c>
      <c r="S6450" s="163">
        <v>1</v>
      </c>
      <c r="T6450" s="103" t="s">
        <v>202</v>
      </c>
      <c r="U6450" s="160" t="s">
        <v>493</v>
      </c>
      <c r="V6450" s="160" t="s">
        <v>184</v>
      </c>
      <c r="W6450" s="159"/>
      <c r="X6450" s="159"/>
    </row>
    <row r="6451" spans="1:24" ht="20.25">
      <c r="A6451" s="155">
        <f>A6450+1</f>
        <v>6449</v>
      </c>
      <c r="B6451" s="160" t="s">
        <v>1667</v>
      </c>
      <c r="C6451" s="159">
        <v>2023</v>
      </c>
      <c r="D6451" s="160" t="s">
        <v>184</v>
      </c>
      <c r="E6451" s="160" t="s">
        <v>184</v>
      </c>
      <c r="F6451" s="268" t="s">
        <v>7046</v>
      </c>
      <c r="G6451" s="160" t="s">
        <v>31</v>
      </c>
      <c r="H6451" s="161" t="s">
        <v>39</v>
      </c>
      <c r="I6451" s="160" t="s">
        <v>186</v>
      </c>
      <c r="J6451" s="160" t="s">
        <v>5424</v>
      </c>
      <c r="K6451" s="240" t="s">
        <v>34</v>
      </c>
      <c r="L6451" s="241" t="s">
        <v>34</v>
      </c>
      <c r="M6451" s="241" t="s">
        <v>34</v>
      </c>
      <c r="N6451" s="241" t="s">
        <v>34</v>
      </c>
      <c r="O6451" s="241" t="s">
        <v>34</v>
      </c>
      <c r="P6451" s="241" t="s">
        <v>34</v>
      </c>
      <c r="Q6451" s="159" t="s">
        <v>34</v>
      </c>
      <c r="R6451" s="159" t="s">
        <v>34</v>
      </c>
      <c r="S6451" s="163">
        <v>1</v>
      </c>
      <c r="T6451" s="103" t="s">
        <v>202</v>
      </c>
      <c r="U6451" s="160" t="s">
        <v>493</v>
      </c>
      <c r="V6451" s="160" t="s">
        <v>184</v>
      </c>
      <c r="W6451" s="159"/>
      <c r="X6451" s="159"/>
    </row>
    <row r="6452" spans="1:24" ht="81">
      <c r="A6452" s="155">
        <f>A6451+1</f>
        <v>6450</v>
      </c>
      <c r="B6452" s="160" t="s">
        <v>1667</v>
      </c>
      <c r="C6452" s="159">
        <v>2023</v>
      </c>
      <c r="D6452" s="160" t="s">
        <v>184</v>
      </c>
      <c r="E6452" s="160" t="s">
        <v>184</v>
      </c>
      <c r="F6452" s="268" t="s">
        <v>7047</v>
      </c>
      <c r="G6452" s="160" t="s">
        <v>426</v>
      </c>
      <c r="H6452" s="161" t="s">
        <v>83</v>
      </c>
      <c r="I6452" s="160" t="s">
        <v>186</v>
      </c>
      <c r="J6452" s="160" t="s">
        <v>5424</v>
      </c>
      <c r="K6452" s="240" t="s">
        <v>34</v>
      </c>
      <c r="L6452" s="241" t="s">
        <v>34</v>
      </c>
      <c r="M6452" s="241" t="s">
        <v>34</v>
      </c>
      <c r="N6452" s="241" t="s">
        <v>34</v>
      </c>
      <c r="O6452" s="241" t="s">
        <v>34</v>
      </c>
      <c r="P6452" s="241" t="s">
        <v>34</v>
      </c>
      <c r="Q6452" s="159" t="s">
        <v>34</v>
      </c>
      <c r="R6452" s="159" t="s">
        <v>34</v>
      </c>
      <c r="S6452" s="163">
        <v>1</v>
      </c>
      <c r="T6452" s="103" t="s">
        <v>202</v>
      </c>
      <c r="U6452" s="160" t="s">
        <v>493</v>
      </c>
      <c r="V6452" s="160" t="s">
        <v>184</v>
      </c>
      <c r="W6452" s="159"/>
      <c r="X6452" s="159"/>
    </row>
    <row r="6453" spans="1:24" ht="81">
      <c r="A6453" s="155">
        <f>A6452+1</f>
        <v>6451</v>
      </c>
      <c r="B6453" s="160" t="s">
        <v>1667</v>
      </c>
      <c r="C6453" s="159">
        <v>2023</v>
      </c>
      <c r="D6453" s="160" t="s">
        <v>184</v>
      </c>
      <c r="E6453" s="160" t="s">
        <v>184</v>
      </c>
      <c r="F6453" s="268" t="s">
        <v>7048</v>
      </c>
      <c r="G6453" s="160" t="s">
        <v>426</v>
      </c>
      <c r="H6453" s="161" t="s">
        <v>83</v>
      </c>
      <c r="I6453" s="160" t="s">
        <v>186</v>
      </c>
      <c r="J6453" s="160" t="s">
        <v>5424</v>
      </c>
      <c r="K6453" s="240" t="s">
        <v>34</v>
      </c>
      <c r="L6453" s="241" t="s">
        <v>34</v>
      </c>
      <c r="M6453" s="241" t="s">
        <v>34</v>
      </c>
      <c r="N6453" s="241" t="s">
        <v>34</v>
      </c>
      <c r="O6453" s="241" t="s">
        <v>34</v>
      </c>
      <c r="P6453" s="241" t="s">
        <v>34</v>
      </c>
      <c r="Q6453" s="159" t="s">
        <v>34</v>
      </c>
      <c r="R6453" s="159" t="s">
        <v>34</v>
      </c>
      <c r="S6453" s="163">
        <v>1</v>
      </c>
      <c r="T6453" s="103" t="s">
        <v>202</v>
      </c>
      <c r="U6453" s="160" t="s">
        <v>493</v>
      </c>
      <c r="V6453" s="160" t="s">
        <v>184</v>
      </c>
      <c r="W6453" s="159"/>
      <c r="X6453" s="159"/>
    </row>
    <row r="6454" spans="1:24" ht="81">
      <c r="A6454" s="155">
        <f>A6453+1</f>
        <v>6452</v>
      </c>
      <c r="B6454" s="160" t="s">
        <v>1667</v>
      </c>
      <c r="C6454" s="159">
        <v>2023</v>
      </c>
      <c r="D6454" s="160" t="s">
        <v>208</v>
      </c>
      <c r="E6454" s="160" t="s">
        <v>206</v>
      </c>
      <c r="F6454" s="268" t="s">
        <v>7049</v>
      </c>
      <c r="G6454" s="160" t="s">
        <v>426</v>
      </c>
      <c r="H6454" s="161" t="s">
        <v>83</v>
      </c>
      <c r="I6454" s="160" t="s">
        <v>208</v>
      </c>
      <c r="J6454" s="160" t="s">
        <v>209</v>
      </c>
      <c r="K6454" s="240" t="s">
        <v>34</v>
      </c>
      <c r="L6454" s="241" t="s">
        <v>34</v>
      </c>
      <c r="M6454" s="241" t="s">
        <v>34</v>
      </c>
      <c r="N6454" s="241" t="s">
        <v>34</v>
      </c>
      <c r="O6454" s="241" t="s">
        <v>48</v>
      </c>
      <c r="P6454" s="241" t="s">
        <v>34</v>
      </c>
      <c r="Q6454" s="159" t="s">
        <v>34</v>
      </c>
      <c r="R6454" s="100" t="s">
        <v>34</v>
      </c>
      <c r="S6454" s="163">
        <v>1</v>
      </c>
      <c r="T6454" s="103" t="s">
        <v>5426</v>
      </c>
      <c r="U6454" s="160" t="s">
        <v>208</v>
      </c>
      <c r="V6454" s="160" t="s">
        <v>211</v>
      </c>
      <c r="W6454" s="159"/>
      <c r="X6454" s="159"/>
    </row>
    <row r="6455" spans="1:24" ht="30.75">
      <c r="A6455" s="155">
        <f>A6454+1</f>
        <v>6453</v>
      </c>
      <c r="B6455" s="160" t="s">
        <v>1667</v>
      </c>
      <c r="C6455" s="159">
        <v>2023</v>
      </c>
      <c r="D6455" s="160" t="s">
        <v>208</v>
      </c>
      <c r="E6455" s="160" t="s">
        <v>206</v>
      </c>
      <c r="F6455" s="268" t="s">
        <v>7050</v>
      </c>
      <c r="G6455" s="160" t="s">
        <v>31</v>
      </c>
      <c r="H6455" s="161" t="s">
        <v>39</v>
      </c>
      <c r="I6455" s="160" t="s">
        <v>208</v>
      </c>
      <c r="J6455" s="160" t="s">
        <v>209</v>
      </c>
      <c r="K6455" s="240" t="s">
        <v>34</v>
      </c>
      <c r="L6455" s="241" t="s">
        <v>34</v>
      </c>
      <c r="M6455" s="241" t="s">
        <v>34</v>
      </c>
      <c r="N6455" s="241" t="s">
        <v>34</v>
      </c>
      <c r="O6455" s="241" t="s">
        <v>34</v>
      </c>
      <c r="P6455" s="241" t="s">
        <v>34</v>
      </c>
      <c r="Q6455" s="159" t="s">
        <v>34</v>
      </c>
      <c r="R6455" s="100" t="s">
        <v>34</v>
      </c>
      <c r="S6455" s="163">
        <v>1</v>
      </c>
      <c r="T6455" s="103" t="s">
        <v>5426</v>
      </c>
      <c r="U6455" s="160" t="s">
        <v>208</v>
      </c>
      <c r="V6455" s="160" t="s">
        <v>211</v>
      </c>
      <c r="W6455" s="159"/>
      <c r="X6455" s="159"/>
    </row>
    <row r="6456" spans="1:24" ht="81">
      <c r="A6456" s="155">
        <f>A6455+1</f>
        <v>6454</v>
      </c>
      <c r="B6456" s="160" t="s">
        <v>1667</v>
      </c>
      <c r="C6456" s="159">
        <v>2023</v>
      </c>
      <c r="D6456" s="160" t="s">
        <v>208</v>
      </c>
      <c r="E6456" s="160" t="s">
        <v>206</v>
      </c>
      <c r="F6456" s="268" t="s">
        <v>7051</v>
      </c>
      <c r="G6456" s="160" t="s">
        <v>426</v>
      </c>
      <c r="H6456" s="161" t="s">
        <v>83</v>
      </c>
      <c r="I6456" s="160" t="s">
        <v>208</v>
      </c>
      <c r="J6456" s="160" t="s">
        <v>209</v>
      </c>
      <c r="K6456" s="240" t="s">
        <v>34</v>
      </c>
      <c r="L6456" s="241" t="s">
        <v>34</v>
      </c>
      <c r="M6456" s="241" t="s">
        <v>34</v>
      </c>
      <c r="N6456" s="241" t="s">
        <v>34</v>
      </c>
      <c r="O6456" s="241" t="s">
        <v>34</v>
      </c>
      <c r="P6456" s="241" t="s">
        <v>34</v>
      </c>
      <c r="Q6456" s="159" t="s">
        <v>34</v>
      </c>
      <c r="R6456" s="100" t="s">
        <v>34</v>
      </c>
      <c r="S6456" s="163">
        <v>1</v>
      </c>
      <c r="T6456" s="103" t="s">
        <v>5426</v>
      </c>
      <c r="U6456" s="160" t="s">
        <v>208</v>
      </c>
      <c r="V6456" s="160" t="s">
        <v>211</v>
      </c>
      <c r="W6456" s="159"/>
      <c r="X6456" s="159"/>
    </row>
    <row r="6457" spans="1:24" ht="30.75">
      <c r="A6457" s="155">
        <f>A6456+1</f>
        <v>6455</v>
      </c>
      <c r="B6457" s="160" t="s">
        <v>1667</v>
      </c>
      <c r="C6457" s="159">
        <v>2023</v>
      </c>
      <c r="D6457" s="160" t="s">
        <v>208</v>
      </c>
      <c r="E6457" s="160" t="s">
        <v>749</v>
      </c>
      <c r="F6457" s="268" t="s">
        <v>7052</v>
      </c>
      <c r="G6457" s="160" t="s">
        <v>31</v>
      </c>
      <c r="H6457" s="161" t="s">
        <v>39</v>
      </c>
      <c r="I6457" s="160" t="s">
        <v>208</v>
      </c>
      <c r="J6457" s="160" t="s">
        <v>751</v>
      </c>
      <c r="K6457" s="240" t="s">
        <v>34</v>
      </c>
      <c r="L6457" s="241" t="s">
        <v>34</v>
      </c>
      <c r="M6457" s="241" t="s">
        <v>34</v>
      </c>
      <c r="N6457" s="241" t="s">
        <v>34</v>
      </c>
      <c r="O6457" s="241" t="s">
        <v>34</v>
      </c>
      <c r="P6457" s="241" t="s">
        <v>34</v>
      </c>
      <c r="Q6457" s="159" t="s">
        <v>34</v>
      </c>
      <c r="R6457" s="100" t="s">
        <v>48</v>
      </c>
      <c r="S6457" s="163">
        <v>1</v>
      </c>
      <c r="T6457" s="103" t="s">
        <v>5426</v>
      </c>
      <c r="U6457" s="160" t="s">
        <v>208</v>
      </c>
      <c r="V6457" s="160" t="s">
        <v>211</v>
      </c>
      <c r="W6457" s="159"/>
      <c r="X6457" s="159"/>
    </row>
    <row r="6458" spans="1:24" ht="30.75">
      <c r="A6458" s="155">
        <f>A6457+1</f>
        <v>6456</v>
      </c>
      <c r="B6458" s="160" t="s">
        <v>1667</v>
      </c>
      <c r="C6458" s="159">
        <v>2023</v>
      </c>
      <c r="D6458" s="160" t="s">
        <v>208</v>
      </c>
      <c r="E6458" s="160" t="s">
        <v>6513</v>
      </c>
      <c r="F6458" s="268" t="s">
        <v>7053</v>
      </c>
      <c r="G6458" s="160" t="s">
        <v>31</v>
      </c>
      <c r="H6458" s="161" t="s">
        <v>39</v>
      </c>
      <c r="I6458" s="160" t="s">
        <v>208</v>
      </c>
      <c r="J6458" s="160" t="s">
        <v>212</v>
      </c>
      <c r="K6458" s="240" t="s">
        <v>34</v>
      </c>
      <c r="L6458" s="241" t="s">
        <v>34</v>
      </c>
      <c r="M6458" s="241" t="s">
        <v>34</v>
      </c>
      <c r="N6458" s="241" t="s">
        <v>34</v>
      </c>
      <c r="O6458" s="241" t="s">
        <v>34</v>
      </c>
      <c r="P6458" s="241" t="s">
        <v>34</v>
      </c>
      <c r="Q6458" s="159" t="s">
        <v>34</v>
      </c>
      <c r="R6458" s="100" t="s">
        <v>34</v>
      </c>
      <c r="S6458" s="163">
        <v>1</v>
      </c>
      <c r="T6458" s="103" t="s">
        <v>5426</v>
      </c>
      <c r="U6458" s="160" t="s">
        <v>208</v>
      </c>
      <c r="V6458" s="160" t="s">
        <v>211</v>
      </c>
      <c r="W6458" s="159"/>
      <c r="X6458" s="159"/>
    </row>
    <row r="6459" spans="1:24" ht="30.75">
      <c r="A6459" s="155">
        <f>A6458+1</f>
        <v>6457</v>
      </c>
      <c r="B6459" s="160" t="s">
        <v>1667</v>
      </c>
      <c r="C6459" s="159">
        <v>2023</v>
      </c>
      <c r="D6459" s="160" t="s">
        <v>208</v>
      </c>
      <c r="E6459" s="160" t="s">
        <v>6513</v>
      </c>
      <c r="F6459" s="268" t="s">
        <v>7054</v>
      </c>
      <c r="G6459" s="160" t="s">
        <v>31</v>
      </c>
      <c r="H6459" s="161" t="s">
        <v>39</v>
      </c>
      <c r="I6459" s="160" t="s">
        <v>208</v>
      </c>
      <c r="J6459" s="160" t="s">
        <v>212</v>
      </c>
      <c r="K6459" s="240" t="s">
        <v>34</v>
      </c>
      <c r="L6459" s="241" t="s">
        <v>34</v>
      </c>
      <c r="M6459" s="241" t="s">
        <v>34</v>
      </c>
      <c r="N6459" s="241" t="s">
        <v>34</v>
      </c>
      <c r="O6459" s="241" t="s">
        <v>34</v>
      </c>
      <c r="P6459" s="241" t="s">
        <v>34</v>
      </c>
      <c r="Q6459" s="159" t="s">
        <v>34</v>
      </c>
      <c r="R6459" s="100" t="s">
        <v>34</v>
      </c>
      <c r="S6459" s="163">
        <v>1</v>
      </c>
      <c r="T6459" s="103" t="s">
        <v>5426</v>
      </c>
      <c r="U6459" s="160" t="s">
        <v>208</v>
      </c>
      <c r="V6459" s="160" t="s">
        <v>211</v>
      </c>
      <c r="W6459" s="159"/>
      <c r="X6459" s="159"/>
    </row>
    <row r="6460" spans="1:24" ht="81">
      <c r="A6460" s="155">
        <f>A6459+1</f>
        <v>6458</v>
      </c>
      <c r="B6460" s="160" t="s">
        <v>1667</v>
      </c>
      <c r="C6460" s="159">
        <v>2023</v>
      </c>
      <c r="D6460" s="160" t="s">
        <v>208</v>
      </c>
      <c r="E6460" s="160" t="s">
        <v>6513</v>
      </c>
      <c r="F6460" s="268" t="s">
        <v>7055</v>
      </c>
      <c r="G6460" s="160" t="s">
        <v>426</v>
      </c>
      <c r="H6460" s="161" t="s">
        <v>83</v>
      </c>
      <c r="I6460" s="160" t="s">
        <v>208</v>
      </c>
      <c r="J6460" s="160" t="s">
        <v>212</v>
      </c>
      <c r="K6460" s="240" t="s">
        <v>34</v>
      </c>
      <c r="L6460" s="241" t="s">
        <v>34</v>
      </c>
      <c r="M6460" s="241" t="s">
        <v>34</v>
      </c>
      <c r="N6460" s="241" t="s">
        <v>34</v>
      </c>
      <c r="O6460" s="241" t="s">
        <v>34</v>
      </c>
      <c r="P6460" s="241" t="s">
        <v>34</v>
      </c>
      <c r="Q6460" s="159" t="s">
        <v>34</v>
      </c>
      <c r="R6460" s="100" t="s">
        <v>34</v>
      </c>
      <c r="S6460" s="163">
        <v>1</v>
      </c>
      <c r="T6460" s="103" t="s">
        <v>5426</v>
      </c>
      <c r="U6460" s="160" t="s">
        <v>208</v>
      </c>
      <c r="V6460" s="160" t="s">
        <v>211</v>
      </c>
      <c r="W6460" s="159"/>
      <c r="X6460" s="159"/>
    </row>
    <row r="6461" spans="1:24" ht="51">
      <c r="A6461" s="155">
        <f>A6460+1</f>
        <v>6459</v>
      </c>
      <c r="B6461" s="160" t="s">
        <v>1667</v>
      </c>
      <c r="C6461" s="159">
        <v>2023</v>
      </c>
      <c r="D6461" s="160" t="s">
        <v>219</v>
      </c>
      <c r="E6461" s="160" t="s">
        <v>220</v>
      </c>
      <c r="F6461" s="268" t="s">
        <v>7056</v>
      </c>
      <c r="G6461" s="160" t="s">
        <v>31</v>
      </c>
      <c r="H6461" s="161" t="s">
        <v>39</v>
      </c>
      <c r="I6461" s="160" t="s">
        <v>222</v>
      </c>
      <c r="J6461" s="160" t="s">
        <v>17</v>
      </c>
      <c r="K6461" s="240" t="s">
        <v>34</v>
      </c>
      <c r="L6461" s="241" t="s">
        <v>34</v>
      </c>
      <c r="M6461" s="241" t="s">
        <v>34</v>
      </c>
      <c r="N6461" s="241" t="s">
        <v>34</v>
      </c>
      <c r="O6461" s="241" t="s">
        <v>48</v>
      </c>
      <c r="P6461" s="241" t="s">
        <v>34</v>
      </c>
      <c r="Q6461" s="159" t="s">
        <v>34</v>
      </c>
      <c r="R6461" s="100" t="s">
        <v>34</v>
      </c>
      <c r="S6461" s="163">
        <v>1</v>
      </c>
      <c r="T6461" s="103" t="s">
        <v>223</v>
      </c>
      <c r="U6461" s="160" t="s">
        <v>219</v>
      </c>
      <c r="V6461" s="160" t="s">
        <v>7057</v>
      </c>
      <c r="W6461" s="159"/>
      <c r="X6461" s="159"/>
    </row>
    <row r="6462" spans="1:24" ht="30.75">
      <c r="A6462" s="155">
        <f>A6461+1</f>
        <v>6460</v>
      </c>
      <c r="B6462" s="160" t="s">
        <v>1667</v>
      </c>
      <c r="C6462" s="159">
        <v>2023</v>
      </c>
      <c r="D6462" s="160" t="s">
        <v>219</v>
      </c>
      <c r="E6462" s="160" t="s">
        <v>220</v>
      </c>
      <c r="F6462" s="268" t="s">
        <v>7058</v>
      </c>
      <c r="G6462" s="160" t="s">
        <v>31</v>
      </c>
      <c r="H6462" s="161" t="s">
        <v>39</v>
      </c>
      <c r="I6462" s="160" t="s">
        <v>222</v>
      </c>
      <c r="J6462" s="160" t="s">
        <v>17</v>
      </c>
      <c r="K6462" s="240" t="s">
        <v>34</v>
      </c>
      <c r="L6462" s="241" t="s">
        <v>34</v>
      </c>
      <c r="M6462" s="241" t="s">
        <v>34</v>
      </c>
      <c r="N6462" s="241" t="s">
        <v>34</v>
      </c>
      <c r="O6462" s="241" t="s">
        <v>48</v>
      </c>
      <c r="P6462" s="241" t="s">
        <v>34</v>
      </c>
      <c r="Q6462" s="159" t="s">
        <v>34</v>
      </c>
      <c r="R6462" s="100" t="s">
        <v>34</v>
      </c>
      <c r="S6462" s="163">
        <v>1</v>
      </c>
      <c r="T6462" s="103" t="s">
        <v>223</v>
      </c>
      <c r="U6462" s="160" t="s">
        <v>219</v>
      </c>
      <c r="V6462" s="160" t="s">
        <v>7057</v>
      </c>
      <c r="W6462" s="159"/>
      <c r="X6462" s="159"/>
    </row>
    <row r="6463" spans="1:24" ht="30.75">
      <c r="A6463" s="155">
        <f>A6462+1</f>
        <v>6461</v>
      </c>
      <c r="B6463" s="160" t="s">
        <v>1667</v>
      </c>
      <c r="C6463" s="159">
        <v>2023</v>
      </c>
      <c r="D6463" s="160" t="s">
        <v>219</v>
      </c>
      <c r="E6463" s="160" t="s">
        <v>220</v>
      </c>
      <c r="F6463" s="268" t="s">
        <v>7059</v>
      </c>
      <c r="G6463" s="160" t="s">
        <v>31</v>
      </c>
      <c r="H6463" s="161" t="s">
        <v>39</v>
      </c>
      <c r="I6463" s="160" t="s">
        <v>222</v>
      </c>
      <c r="J6463" s="160" t="s">
        <v>17</v>
      </c>
      <c r="K6463" s="240" t="s">
        <v>34</v>
      </c>
      <c r="L6463" s="241" t="s">
        <v>34</v>
      </c>
      <c r="M6463" s="241" t="s">
        <v>34</v>
      </c>
      <c r="N6463" s="241" t="s">
        <v>34</v>
      </c>
      <c r="O6463" s="241" t="s">
        <v>48</v>
      </c>
      <c r="P6463" s="241" t="s">
        <v>34</v>
      </c>
      <c r="Q6463" s="159" t="s">
        <v>34</v>
      </c>
      <c r="R6463" s="100" t="s">
        <v>34</v>
      </c>
      <c r="S6463" s="163">
        <v>1</v>
      </c>
      <c r="T6463" s="103" t="s">
        <v>223</v>
      </c>
      <c r="U6463" s="160" t="s">
        <v>219</v>
      </c>
      <c r="V6463" s="160" t="s">
        <v>7057</v>
      </c>
      <c r="W6463" s="159"/>
      <c r="X6463" s="159"/>
    </row>
    <row r="6464" spans="1:24" ht="30.75">
      <c r="A6464" s="155">
        <f>A6463+1</f>
        <v>6462</v>
      </c>
      <c r="B6464" s="160" t="s">
        <v>1667</v>
      </c>
      <c r="C6464" s="159">
        <v>2023</v>
      </c>
      <c r="D6464" s="160" t="s">
        <v>219</v>
      </c>
      <c r="E6464" s="160" t="s">
        <v>220</v>
      </c>
      <c r="F6464" s="268" t="s">
        <v>7060</v>
      </c>
      <c r="G6464" s="160" t="s">
        <v>31</v>
      </c>
      <c r="H6464" s="161" t="s">
        <v>39</v>
      </c>
      <c r="I6464" s="160" t="s">
        <v>222</v>
      </c>
      <c r="J6464" s="160" t="s">
        <v>17</v>
      </c>
      <c r="K6464" s="240" t="s">
        <v>34</v>
      </c>
      <c r="L6464" s="241" t="s">
        <v>34</v>
      </c>
      <c r="M6464" s="241" t="s">
        <v>34</v>
      </c>
      <c r="N6464" s="241" t="s">
        <v>34</v>
      </c>
      <c r="O6464" s="241" t="s">
        <v>48</v>
      </c>
      <c r="P6464" s="241" t="s">
        <v>34</v>
      </c>
      <c r="Q6464" s="159" t="s">
        <v>34</v>
      </c>
      <c r="R6464" s="100" t="s">
        <v>34</v>
      </c>
      <c r="S6464" s="163">
        <v>1</v>
      </c>
      <c r="T6464" s="103" t="s">
        <v>223</v>
      </c>
      <c r="U6464" s="160" t="s">
        <v>219</v>
      </c>
      <c r="V6464" s="160" t="s">
        <v>7057</v>
      </c>
      <c r="W6464" s="159"/>
      <c r="X6464" s="159"/>
    </row>
    <row r="6465" spans="1:24" ht="81">
      <c r="A6465" s="155">
        <f>A6464+1</f>
        <v>6463</v>
      </c>
      <c r="B6465" s="160" t="s">
        <v>1667</v>
      </c>
      <c r="C6465" s="159">
        <v>2023</v>
      </c>
      <c r="D6465" s="160" t="s">
        <v>219</v>
      </c>
      <c r="E6465" s="160" t="s">
        <v>220</v>
      </c>
      <c r="F6465" s="268" t="s">
        <v>7061</v>
      </c>
      <c r="G6465" s="160" t="s">
        <v>426</v>
      </c>
      <c r="H6465" s="161" t="s">
        <v>83</v>
      </c>
      <c r="I6465" s="160" t="s">
        <v>222</v>
      </c>
      <c r="J6465" s="160" t="s">
        <v>17</v>
      </c>
      <c r="K6465" s="240" t="s">
        <v>34</v>
      </c>
      <c r="L6465" s="241" t="s">
        <v>34</v>
      </c>
      <c r="M6465" s="241" t="s">
        <v>34</v>
      </c>
      <c r="N6465" s="241" t="s">
        <v>34</v>
      </c>
      <c r="O6465" s="241" t="s">
        <v>48</v>
      </c>
      <c r="P6465" s="241" t="s">
        <v>34</v>
      </c>
      <c r="Q6465" s="159" t="s">
        <v>34</v>
      </c>
      <c r="R6465" s="100" t="s">
        <v>34</v>
      </c>
      <c r="S6465" s="163">
        <v>1</v>
      </c>
      <c r="T6465" s="103" t="s">
        <v>223</v>
      </c>
      <c r="U6465" s="160" t="s">
        <v>219</v>
      </c>
      <c r="V6465" s="160" t="s">
        <v>7057</v>
      </c>
      <c r="W6465" s="159"/>
      <c r="X6465" s="159"/>
    </row>
    <row r="6466" spans="1:24" ht="81">
      <c r="A6466" s="155">
        <f>A6465+1</f>
        <v>6464</v>
      </c>
      <c r="B6466" s="160" t="s">
        <v>1667</v>
      </c>
      <c r="C6466" s="159">
        <v>2023</v>
      </c>
      <c r="D6466" s="160" t="s">
        <v>219</v>
      </c>
      <c r="E6466" s="160" t="s">
        <v>220</v>
      </c>
      <c r="F6466" s="268" t="s">
        <v>7062</v>
      </c>
      <c r="G6466" s="160" t="s">
        <v>426</v>
      </c>
      <c r="H6466" s="161" t="s">
        <v>83</v>
      </c>
      <c r="I6466" s="160" t="s">
        <v>222</v>
      </c>
      <c r="J6466" s="160" t="s">
        <v>17</v>
      </c>
      <c r="K6466" s="240" t="s">
        <v>34</v>
      </c>
      <c r="L6466" s="241" t="s">
        <v>34</v>
      </c>
      <c r="M6466" s="241" t="s">
        <v>34</v>
      </c>
      <c r="N6466" s="241" t="s">
        <v>34</v>
      </c>
      <c r="O6466" s="241" t="s">
        <v>48</v>
      </c>
      <c r="P6466" s="241" t="s">
        <v>34</v>
      </c>
      <c r="Q6466" s="159" t="s">
        <v>34</v>
      </c>
      <c r="R6466" s="100" t="s">
        <v>34</v>
      </c>
      <c r="S6466" s="163">
        <v>1</v>
      </c>
      <c r="T6466" s="103" t="s">
        <v>223</v>
      </c>
      <c r="U6466" s="160" t="s">
        <v>219</v>
      </c>
      <c r="V6466" s="160" t="s">
        <v>7057</v>
      </c>
      <c r="W6466" s="159"/>
      <c r="X6466" s="159"/>
    </row>
    <row r="6467" spans="1:24" ht="30.75">
      <c r="A6467" s="155">
        <f>A6466+1</f>
        <v>6465</v>
      </c>
      <c r="B6467" s="160" t="s">
        <v>1667</v>
      </c>
      <c r="C6467" s="159">
        <v>2023</v>
      </c>
      <c r="D6467" s="160" t="s">
        <v>219</v>
      </c>
      <c r="E6467" s="160" t="s">
        <v>220</v>
      </c>
      <c r="F6467" s="268" t="s">
        <v>7063</v>
      </c>
      <c r="G6467" s="160" t="s">
        <v>31</v>
      </c>
      <c r="H6467" s="161" t="s">
        <v>39</v>
      </c>
      <c r="I6467" s="160" t="s">
        <v>222</v>
      </c>
      <c r="J6467" s="160" t="s">
        <v>17</v>
      </c>
      <c r="K6467" s="240" t="s">
        <v>34</v>
      </c>
      <c r="L6467" s="241" t="s">
        <v>34</v>
      </c>
      <c r="M6467" s="241" t="s">
        <v>34</v>
      </c>
      <c r="N6467" s="241" t="s">
        <v>34</v>
      </c>
      <c r="O6467" s="241" t="s">
        <v>48</v>
      </c>
      <c r="P6467" s="241" t="s">
        <v>34</v>
      </c>
      <c r="Q6467" s="159" t="s">
        <v>34</v>
      </c>
      <c r="R6467" s="100" t="s">
        <v>34</v>
      </c>
      <c r="S6467" s="163">
        <v>1</v>
      </c>
      <c r="T6467" s="103" t="s">
        <v>223</v>
      </c>
      <c r="U6467" s="160" t="s">
        <v>219</v>
      </c>
      <c r="V6467" s="160" t="s">
        <v>7057</v>
      </c>
      <c r="W6467" s="159"/>
      <c r="X6467" s="159"/>
    </row>
    <row r="6468" spans="1:24" ht="30.75">
      <c r="A6468" s="155">
        <f>A6467+1</f>
        <v>6466</v>
      </c>
      <c r="B6468" s="160" t="s">
        <v>1667</v>
      </c>
      <c r="C6468" s="159">
        <v>2023</v>
      </c>
      <c r="D6468" s="160" t="s">
        <v>219</v>
      </c>
      <c r="E6468" s="160" t="s">
        <v>527</v>
      </c>
      <c r="F6468" s="268" t="s">
        <v>7064</v>
      </c>
      <c r="G6468" s="160" t="s">
        <v>31</v>
      </c>
      <c r="H6468" s="161" t="s">
        <v>39</v>
      </c>
      <c r="I6468" s="157" t="s">
        <v>222</v>
      </c>
      <c r="J6468" s="157" t="s">
        <v>17</v>
      </c>
      <c r="K6468" s="240" t="s">
        <v>34</v>
      </c>
      <c r="L6468" s="241" t="s">
        <v>34</v>
      </c>
      <c r="M6468" s="241" t="s">
        <v>34</v>
      </c>
      <c r="N6468" s="241" t="s">
        <v>34</v>
      </c>
      <c r="O6468" s="241" t="s">
        <v>48</v>
      </c>
      <c r="P6468" s="241" t="s">
        <v>34</v>
      </c>
      <c r="Q6468" s="159" t="s">
        <v>34</v>
      </c>
      <c r="R6468" s="159" t="s">
        <v>34</v>
      </c>
      <c r="S6468" s="163">
        <v>1</v>
      </c>
      <c r="T6468" s="103" t="s">
        <v>223</v>
      </c>
      <c r="U6468" s="160" t="s">
        <v>219</v>
      </c>
      <c r="V6468" s="160" t="s">
        <v>1812</v>
      </c>
      <c r="W6468" s="159"/>
      <c r="X6468" s="159"/>
    </row>
    <row r="6469" spans="1:24" ht="51">
      <c r="A6469" s="155">
        <f>A6468+1</f>
        <v>6467</v>
      </c>
      <c r="B6469" s="160" t="s">
        <v>1667</v>
      </c>
      <c r="C6469" s="159">
        <v>2023</v>
      </c>
      <c r="D6469" s="160" t="s">
        <v>219</v>
      </c>
      <c r="E6469" s="160" t="s">
        <v>253</v>
      </c>
      <c r="F6469" s="268" t="s">
        <v>7065</v>
      </c>
      <c r="G6469" s="160" t="s">
        <v>31</v>
      </c>
      <c r="H6469" s="161" t="s">
        <v>29</v>
      </c>
      <c r="I6469" s="160" t="s">
        <v>5449</v>
      </c>
      <c r="J6469" s="160" t="s">
        <v>253</v>
      </c>
      <c r="K6469" s="240" t="s">
        <v>34</v>
      </c>
      <c r="L6469" s="241" t="s">
        <v>34</v>
      </c>
      <c r="M6469" s="241" t="s">
        <v>34</v>
      </c>
      <c r="N6469" s="241" t="s">
        <v>34</v>
      </c>
      <c r="O6469" s="241" t="s">
        <v>34</v>
      </c>
      <c r="P6469" s="241" t="s">
        <v>34</v>
      </c>
      <c r="Q6469" s="159" t="s">
        <v>34</v>
      </c>
      <c r="R6469" s="100" t="s">
        <v>34</v>
      </c>
      <c r="S6469" s="163">
        <v>1</v>
      </c>
      <c r="T6469" s="103" t="s">
        <v>223</v>
      </c>
      <c r="U6469" s="160" t="s">
        <v>219</v>
      </c>
      <c r="V6469" s="160" t="s">
        <v>522</v>
      </c>
      <c r="W6469" s="159"/>
      <c r="X6469" s="159"/>
    </row>
    <row r="6470" spans="1:24" ht="41.25">
      <c r="A6470" s="155">
        <f>A6469+1</f>
        <v>6468</v>
      </c>
      <c r="B6470" s="160" t="s">
        <v>1667</v>
      </c>
      <c r="C6470" s="159">
        <v>2023</v>
      </c>
      <c r="D6470" s="160" t="s">
        <v>219</v>
      </c>
      <c r="E6470" s="160" t="s">
        <v>253</v>
      </c>
      <c r="F6470" s="268" t="s">
        <v>7066</v>
      </c>
      <c r="G6470" s="160" t="s">
        <v>31</v>
      </c>
      <c r="H6470" s="161" t="s">
        <v>39</v>
      </c>
      <c r="I6470" s="160" t="s">
        <v>5449</v>
      </c>
      <c r="J6470" s="160" t="s">
        <v>253</v>
      </c>
      <c r="K6470" s="240" t="s">
        <v>34</v>
      </c>
      <c r="L6470" s="241" t="s">
        <v>34</v>
      </c>
      <c r="M6470" s="241" t="s">
        <v>34</v>
      </c>
      <c r="N6470" s="241" t="s">
        <v>34</v>
      </c>
      <c r="O6470" s="241" t="s">
        <v>34</v>
      </c>
      <c r="P6470" s="241" t="s">
        <v>34</v>
      </c>
      <c r="Q6470" s="159" t="s">
        <v>34</v>
      </c>
      <c r="R6470" s="100" t="s">
        <v>34</v>
      </c>
      <c r="S6470" s="163">
        <v>1</v>
      </c>
      <c r="T6470" s="103" t="s">
        <v>223</v>
      </c>
      <c r="U6470" s="160" t="s">
        <v>219</v>
      </c>
      <c r="V6470" s="160" t="s">
        <v>522</v>
      </c>
      <c r="W6470" s="159"/>
      <c r="X6470" s="159"/>
    </row>
    <row r="6471" spans="1:24" ht="41.25">
      <c r="A6471" s="155">
        <f>A6470+1</f>
        <v>6469</v>
      </c>
      <c r="B6471" s="160" t="s">
        <v>1667</v>
      </c>
      <c r="C6471" s="159">
        <v>2023</v>
      </c>
      <c r="D6471" s="160" t="s">
        <v>219</v>
      </c>
      <c r="E6471" s="160" t="s">
        <v>253</v>
      </c>
      <c r="F6471" s="268" t="s">
        <v>7067</v>
      </c>
      <c r="G6471" s="160" t="s">
        <v>31</v>
      </c>
      <c r="H6471" s="161" t="s">
        <v>39</v>
      </c>
      <c r="I6471" s="160" t="s">
        <v>5449</v>
      </c>
      <c r="J6471" s="160" t="s">
        <v>253</v>
      </c>
      <c r="K6471" s="240" t="s">
        <v>34</v>
      </c>
      <c r="L6471" s="241" t="s">
        <v>34</v>
      </c>
      <c r="M6471" s="241" t="s">
        <v>34</v>
      </c>
      <c r="N6471" s="241" t="s">
        <v>34</v>
      </c>
      <c r="O6471" s="241" t="s">
        <v>34</v>
      </c>
      <c r="P6471" s="241" t="s">
        <v>34</v>
      </c>
      <c r="Q6471" s="159" t="s">
        <v>34</v>
      </c>
      <c r="R6471" s="100" t="s">
        <v>34</v>
      </c>
      <c r="S6471" s="163">
        <v>1</v>
      </c>
      <c r="T6471" s="103" t="s">
        <v>223</v>
      </c>
      <c r="U6471" s="160" t="s">
        <v>219</v>
      </c>
      <c r="V6471" s="160" t="s">
        <v>522</v>
      </c>
      <c r="W6471" s="159"/>
      <c r="X6471" s="159"/>
    </row>
    <row r="6472" spans="1:24" ht="41.25">
      <c r="A6472" s="155">
        <f>A6471+1</f>
        <v>6470</v>
      </c>
      <c r="B6472" s="160" t="s">
        <v>1667</v>
      </c>
      <c r="C6472" s="159">
        <v>2023</v>
      </c>
      <c r="D6472" s="160" t="s">
        <v>219</v>
      </c>
      <c r="E6472" s="160" t="s">
        <v>253</v>
      </c>
      <c r="F6472" s="268" t="s">
        <v>7068</v>
      </c>
      <c r="G6472" s="160" t="s">
        <v>31</v>
      </c>
      <c r="H6472" s="161" t="s">
        <v>39</v>
      </c>
      <c r="I6472" s="160" t="s">
        <v>5449</v>
      </c>
      <c r="J6472" s="160" t="s">
        <v>253</v>
      </c>
      <c r="K6472" s="240" t="s">
        <v>34</v>
      </c>
      <c r="L6472" s="241" t="s">
        <v>34</v>
      </c>
      <c r="M6472" s="241" t="s">
        <v>34</v>
      </c>
      <c r="N6472" s="241" t="s">
        <v>34</v>
      </c>
      <c r="O6472" s="241" t="s">
        <v>34</v>
      </c>
      <c r="P6472" s="241" t="s">
        <v>34</v>
      </c>
      <c r="Q6472" s="159" t="s">
        <v>34</v>
      </c>
      <c r="R6472" s="100" t="s">
        <v>34</v>
      </c>
      <c r="S6472" s="163">
        <v>1</v>
      </c>
      <c r="T6472" s="103" t="s">
        <v>223</v>
      </c>
      <c r="U6472" s="160" t="s">
        <v>219</v>
      </c>
      <c r="V6472" s="160" t="s">
        <v>522</v>
      </c>
      <c r="W6472" s="159"/>
      <c r="X6472" s="159"/>
    </row>
    <row r="6473" spans="1:24" ht="41.25">
      <c r="A6473" s="155">
        <f>A6472+1</f>
        <v>6471</v>
      </c>
      <c r="B6473" s="160" t="s">
        <v>1667</v>
      </c>
      <c r="C6473" s="159">
        <v>2023</v>
      </c>
      <c r="D6473" s="160" t="s">
        <v>219</v>
      </c>
      <c r="E6473" s="160" t="s">
        <v>253</v>
      </c>
      <c r="F6473" s="268" t="s">
        <v>7069</v>
      </c>
      <c r="G6473" s="160" t="s">
        <v>31</v>
      </c>
      <c r="H6473" s="161" t="s">
        <v>39</v>
      </c>
      <c r="I6473" s="160" t="s">
        <v>5449</v>
      </c>
      <c r="J6473" s="160" t="s">
        <v>253</v>
      </c>
      <c r="K6473" s="240" t="s">
        <v>48</v>
      </c>
      <c r="L6473" s="241" t="s">
        <v>34</v>
      </c>
      <c r="M6473" s="241" t="s">
        <v>34</v>
      </c>
      <c r="N6473" s="241" t="s">
        <v>34</v>
      </c>
      <c r="O6473" s="241" t="s">
        <v>34</v>
      </c>
      <c r="P6473" s="241" t="s">
        <v>34</v>
      </c>
      <c r="Q6473" s="159" t="s">
        <v>34</v>
      </c>
      <c r="R6473" s="100" t="s">
        <v>34</v>
      </c>
      <c r="S6473" s="163">
        <v>1</v>
      </c>
      <c r="T6473" s="103" t="s">
        <v>223</v>
      </c>
      <c r="U6473" s="160" t="s">
        <v>219</v>
      </c>
      <c r="V6473" s="160" t="s">
        <v>522</v>
      </c>
      <c r="W6473" s="159"/>
      <c r="X6473" s="159"/>
    </row>
    <row r="6474" spans="1:24" ht="41.25">
      <c r="A6474" s="155">
        <f>A6473+1</f>
        <v>6472</v>
      </c>
      <c r="B6474" s="160" t="s">
        <v>1667</v>
      </c>
      <c r="C6474" s="159">
        <v>2023</v>
      </c>
      <c r="D6474" s="160" t="s">
        <v>219</v>
      </c>
      <c r="E6474" s="160" t="s">
        <v>253</v>
      </c>
      <c r="F6474" s="268" t="s">
        <v>7070</v>
      </c>
      <c r="G6474" s="160" t="s">
        <v>31</v>
      </c>
      <c r="H6474" s="161" t="s">
        <v>39</v>
      </c>
      <c r="I6474" s="160" t="s">
        <v>5449</v>
      </c>
      <c r="J6474" s="160" t="s">
        <v>253</v>
      </c>
      <c r="K6474" s="240" t="s">
        <v>34</v>
      </c>
      <c r="L6474" s="241" t="s">
        <v>34</v>
      </c>
      <c r="M6474" s="241" t="s">
        <v>34</v>
      </c>
      <c r="N6474" s="241" t="s">
        <v>34</v>
      </c>
      <c r="O6474" s="241" t="s">
        <v>34</v>
      </c>
      <c r="P6474" s="241" t="s">
        <v>34</v>
      </c>
      <c r="Q6474" s="159" t="s">
        <v>34</v>
      </c>
      <c r="R6474" s="100" t="s">
        <v>34</v>
      </c>
      <c r="S6474" s="163">
        <v>1</v>
      </c>
      <c r="T6474" s="103" t="s">
        <v>223</v>
      </c>
      <c r="U6474" s="160" t="s">
        <v>219</v>
      </c>
      <c r="V6474" s="160" t="s">
        <v>522</v>
      </c>
      <c r="W6474" s="159"/>
      <c r="X6474" s="159"/>
    </row>
    <row r="6475" spans="1:24" ht="81">
      <c r="A6475" s="155">
        <f>A6474+1</f>
        <v>6473</v>
      </c>
      <c r="B6475" s="160" t="s">
        <v>1667</v>
      </c>
      <c r="C6475" s="159">
        <v>2023</v>
      </c>
      <c r="D6475" s="160" t="s">
        <v>219</v>
      </c>
      <c r="E6475" s="160" t="s">
        <v>253</v>
      </c>
      <c r="F6475" s="268" t="s">
        <v>7071</v>
      </c>
      <c r="G6475" s="160" t="s">
        <v>426</v>
      </c>
      <c r="H6475" s="161" t="s">
        <v>83</v>
      </c>
      <c r="I6475" s="160" t="s">
        <v>5449</v>
      </c>
      <c r="J6475" s="160" t="s">
        <v>253</v>
      </c>
      <c r="K6475" s="240" t="s">
        <v>34</v>
      </c>
      <c r="L6475" s="241" t="s">
        <v>34</v>
      </c>
      <c r="M6475" s="241" t="s">
        <v>34</v>
      </c>
      <c r="N6475" s="241" t="s">
        <v>34</v>
      </c>
      <c r="O6475" s="241" t="s">
        <v>34</v>
      </c>
      <c r="P6475" s="241" t="s">
        <v>34</v>
      </c>
      <c r="Q6475" s="159" t="s">
        <v>34</v>
      </c>
      <c r="R6475" s="100" t="s">
        <v>34</v>
      </c>
      <c r="S6475" s="163">
        <v>1</v>
      </c>
      <c r="T6475" s="103" t="s">
        <v>223</v>
      </c>
      <c r="U6475" s="160" t="s">
        <v>219</v>
      </c>
      <c r="V6475" s="160" t="s">
        <v>522</v>
      </c>
      <c r="W6475" s="159"/>
      <c r="X6475" s="159"/>
    </row>
    <row r="6476" spans="1:24" ht="41.25">
      <c r="A6476" s="155">
        <f>A6475+1</f>
        <v>6474</v>
      </c>
      <c r="B6476" s="160" t="s">
        <v>1667</v>
      </c>
      <c r="C6476" s="159">
        <v>2023</v>
      </c>
      <c r="D6476" s="160" t="s">
        <v>219</v>
      </c>
      <c r="E6476" s="160" t="s">
        <v>253</v>
      </c>
      <c r="F6476" s="268" t="s">
        <v>7072</v>
      </c>
      <c r="G6476" s="160" t="s">
        <v>31</v>
      </c>
      <c r="H6476" s="161" t="s">
        <v>50</v>
      </c>
      <c r="I6476" s="160" t="s">
        <v>5449</v>
      </c>
      <c r="J6476" s="160" t="s">
        <v>253</v>
      </c>
      <c r="K6476" s="240" t="s">
        <v>34</v>
      </c>
      <c r="L6476" s="241" t="s">
        <v>34</v>
      </c>
      <c r="M6476" s="241" t="s">
        <v>34</v>
      </c>
      <c r="N6476" s="241" t="s">
        <v>34</v>
      </c>
      <c r="O6476" s="241" t="s">
        <v>34</v>
      </c>
      <c r="P6476" s="241" t="s">
        <v>34</v>
      </c>
      <c r="Q6476" s="159" t="s">
        <v>48</v>
      </c>
      <c r="R6476" s="100" t="s">
        <v>48</v>
      </c>
      <c r="S6476" s="163">
        <v>1</v>
      </c>
      <c r="T6476" s="103" t="s">
        <v>223</v>
      </c>
      <c r="U6476" s="160" t="s">
        <v>219</v>
      </c>
      <c r="V6476" s="160" t="s">
        <v>522</v>
      </c>
      <c r="W6476" s="159"/>
      <c r="X6476" s="159"/>
    </row>
    <row r="6477" spans="1:24" ht="71.25">
      <c r="A6477" s="155">
        <f>A6476+1</f>
        <v>6475</v>
      </c>
      <c r="B6477" s="160" t="s">
        <v>1667</v>
      </c>
      <c r="C6477" s="159">
        <v>2023</v>
      </c>
      <c r="D6477" s="160" t="s">
        <v>219</v>
      </c>
      <c r="E6477" s="160" t="s">
        <v>243</v>
      </c>
      <c r="F6477" s="268" t="s">
        <v>7073</v>
      </c>
      <c r="G6477" s="160" t="s">
        <v>31</v>
      </c>
      <c r="H6477" s="161" t="s">
        <v>29</v>
      </c>
      <c r="I6477" s="160" t="s">
        <v>71</v>
      </c>
      <c r="J6477" s="160" t="s">
        <v>5967</v>
      </c>
      <c r="K6477" s="240" t="s">
        <v>34</v>
      </c>
      <c r="L6477" s="241" t="s">
        <v>34</v>
      </c>
      <c r="M6477" s="241" t="s">
        <v>34</v>
      </c>
      <c r="N6477" s="241" t="s">
        <v>34</v>
      </c>
      <c r="O6477" s="241" t="s">
        <v>34</v>
      </c>
      <c r="P6477" s="241" t="s">
        <v>34</v>
      </c>
      <c r="Q6477" s="159" t="s">
        <v>34</v>
      </c>
      <c r="R6477" s="100" t="s">
        <v>34</v>
      </c>
      <c r="S6477" s="163">
        <v>1</v>
      </c>
      <c r="T6477" s="103" t="s">
        <v>223</v>
      </c>
      <c r="U6477" s="160" t="s">
        <v>219</v>
      </c>
      <c r="V6477" s="160" t="s">
        <v>2863</v>
      </c>
      <c r="W6477" s="159"/>
      <c r="X6477" s="159"/>
    </row>
    <row r="6478" spans="1:24" ht="81">
      <c r="A6478" s="155">
        <f>A6477+1</f>
        <v>6476</v>
      </c>
      <c r="B6478" s="160" t="s">
        <v>1667</v>
      </c>
      <c r="C6478" s="159">
        <v>2023</v>
      </c>
      <c r="D6478" s="160" t="s">
        <v>219</v>
      </c>
      <c r="E6478" s="160" t="s">
        <v>243</v>
      </c>
      <c r="F6478" s="268" t="s">
        <v>7074</v>
      </c>
      <c r="G6478" s="160" t="s">
        <v>426</v>
      </c>
      <c r="H6478" s="161" t="s">
        <v>83</v>
      </c>
      <c r="I6478" s="160" t="s">
        <v>71</v>
      </c>
      <c r="J6478" s="160" t="s">
        <v>5967</v>
      </c>
      <c r="K6478" s="240" t="s">
        <v>34</v>
      </c>
      <c r="L6478" s="241" t="s">
        <v>34</v>
      </c>
      <c r="M6478" s="241" t="s">
        <v>34</v>
      </c>
      <c r="N6478" s="241" t="s">
        <v>34</v>
      </c>
      <c r="O6478" s="241" t="s">
        <v>34</v>
      </c>
      <c r="P6478" s="241" t="s">
        <v>34</v>
      </c>
      <c r="Q6478" s="159" t="s">
        <v>34</v>
      </c>
      <c r="R6478" s="100" t="s">
        <v>34</v>
      </c>
      <c r="S6478" s="163">
        <v>1</v>
      </c>
      <c r="T6478" s="103" t="s">
        <v>223</v>
      </c>
      <c r="U6478" s="160" t="s">
        <v>219</v>
      </c>
      <c r="V6478" s="160" t="s">
        <v>2863</v>
      </c>
      <c r="W6478" s="159"/>
      <c r="X6478" s="159"/>
    </row>
    <row r="6479" spans="1:24" ht="71.25">
      <c r="A6479" s="155">
        <f>A6478+1</f>
        <v>6477</v>
      </c>
      <c r="B6479" s="160" t="s">
        <v>1667</v>
      </c>
      <c r="C6479" s="159">
        <v>2023</v>
      </c>
      <c r="D6479" s="160" t="s">
        <v>219</v>
      </c>
      <c r="E6479" s="160" t="s">
        <v>243</v>
      </c>
      <c r="F6479" s="268" t="s">
        <v>7075</v>
      </c>
      <c r="G6479" s="160" t="s">
        <v>31</v>
      </c>
      <c r="H6479" s="161" t="s">
        <v>39</v>
      </c>
      <c r="I6479" s="160" t="s">
        <v>71</v>
      </c>
      <c r="J6479" s="160" t="s">
        <v>5967</v>
      </c>
      <c r="K6479" s="240" t="s">
        <v>34</v>
      </c>
      <c r="L6479" s="241" t="s">
        <v>34</v>
      </c>
      <c r="M6479" s="241" t="s">
        <v>34</v>
      </c>
      <c r="N6479" s="241" t="s">
        <v>34</v>
      </c>
      <c r="O6479" s="241" t="s">
        <v>34</v>
      </c>
      <c r="P6479" s="241" t="s">
        <v>34</v>
      </c>
      <c r="Q6479" s="159" t="s">
        <v>34</v>
      </c>
      <c r="R6479" s="100" t="s">
        <v>34</v>
      </c>
      <c r="S6479" s="163">
        <v>1</v>
      </c>
      <c r="T6479" s="103" t="s">
        <v>223</v>
      </c>
      <c r="U6479" s="160" t="s">
        <v>219</v>
      </c>
      <c r="V6479" s="160" t="s">
        <v>2863</v>
      </c>
      <c r="W6479" s="159"/>
      <c r="X6479" s="159"/>
    </row>
    <row r="6480" spans="1:24" ht="60.75">
      <c r="A6480" s="155">
        <f>A6479+1</f>
        <v>6478</v>
      </c>
      <c r="B6480" s="160" t="s">
        <v>1667</v>
      </c>
      <c r="C6480" s="159">
        <v>2023</v>
      </c>
      <c r="D6480" s="160" t="s">
        <v>219</v>
      </c>
      <c r="E6480" s="160" t="s">
        <v>527</v>
      </c>
      <c r="F6480" s="268" t="s">
        <v>7076</v>
      </c>
      <c r="G6480" s="160" t="s">
        <v>31</v>
      </c>
      <c r="H6480" s="161" t="s">
        <v>39</v>
      </c>
      <c r="I6480" s="157" t="s">
        <v>222</v>
      </c>
      <c r="J6480" s="157" t="s">
        <v>17</v>
      </c>
      <c r="K6480" s="240" t="s">
        <v>34</v>
      </c>
      <c r="L6480" s="241" t="s">
        <v>34</v>
      </c>
      <c r="M6480" s="241" t="s">
        <v>34</v>
      </c>
      <c r="N6480" s="241" t="s">
        <v>34</v>
      </c>
      <c r="O6480" s="241" t="s">
        <v>48</v>
      </c>
      <c r="P6480" s="241" t="s">
        <v>34</v>
      </c>
      <c r="Q6480" s="159"/>
      <c r="R6480" s="100"/>
      <c r="S6480" s="163">
        <v>1</v>
      </c>
      <c r="T6480" s="103" t="s">
        <v>223</v>
      </c>
      <c r="U6480" s="160" t="s">
        <v>219</v>
      </c>
      <c r="V6480" s="160" t="s">
        <v>7077</v>
      </c>
      <c r="W6480" s="159"/>
      <c r="X6480" s="159"/>
    </row>
    <row r="6481" spans="1:24" ht="41.25">
      <c r="A6481" s="155">
        <f>A6480+1</f>
        <v>6479</v>
      </c>
      <c r="B6481" s="160" t="s">
        <v>1667</v>
      </c>
      <c r="C6481" s="159">
        <v>2023</v>
      </c>
      <c r="D6481" s="160" t="s">
        <v>28</v>
      </c>
      <c r="E6481" s="160" t="s">
        <v>5604</v>
      </c>
      <c r="F6481" s="268" t="s">
        <v>4513</v>
      </c>
      <c r="G6481" s="160" t="s">
        <v>31</v>
      </c>
      <c r="H6481" s="161" t="s">
        <v>39</v>
      </c>
      <c r="I6481" s="160" t="s">
        <v>32</v>
      </c>
      <c r="J6481" s="160" t="s">
        <v>33</v>
      </c>
      <c r="K6481" s="240" t="s">
        <v>34</v>
      </c>
      <c r="L6481" s="241" t="s">
        <v>34</v>
      </c>
      <c r="M6481" s="241" t="s">
        <v>34</v>
      </c>
      <c r="N6481" s="241" t="s">
        <v>34</v>
      </c>
      <c r="O6481" s="241" t="s">
        <v>48</v>
      </c>
      <c r="P6481" s="241" t="s">
        <v>34</v>
      </c>
      <c r="Q6481" s="159" t="s">
        <v>34</v>
      </c>
      <c r="R6481" s="100" t="s">
        <v>34</v>
      </c>
      <c r="S6481" s="163">
        <v>1</v>
      </c>
      <c r="T6481" s="103" t="s">
        <v>5505</v>
      </c>
      <c r="U6481" s="160" t="s">
        <v>262</v>
      </c>
      <c r="V6481" s="160" t="s">
        <v>262</v>
      </c>
      <c r="W6481" s="159"/>
      <c r="X6481" s="159"/>
    </row>
    <row r="6482" spans="1:24" ht="41.25">
      <c r="A6482" s="155">
        <f>A6481+1</f>
        <v>6480</v>
      </c>
      <c r="B6482" s="160" t="s">
        <v>1667</v>
      </c>
      <c r="C6482" s="159">
        <v>2023</v>
      </c>
      <c r="D6482" s="160" t="s">
        <v>28</v>
      </c>
      <c r="E6482" s="160" t="s">
        <v>267</v>
      </c>
      <c r="F6482" s="268" t="s">
        <v>7078</v>
      </c>
      <c r="G6482" s="160" t="s">
        <v>31</v>
      </c>
      <c r="H6482" s="161" t="s">
        <v>42</v>
      </c>
      <c r="I6482" s="160" t="s">
        <v>32</v>
      </c>
      <c r="J6482" s="160" t="s">
        <v>33</v>
      </c>
      <c r="K6482" s="240" t="s">
        <v>34</v>
      </c>
      <c r="L6482" s="241" t="s">
        <v>34</v>
      </c>
      <c r="M6482" s="241" t="s">
        <v>34</v>
      </c>
      <c r="N6482" s="241" t="s">
        <v>34</v>
      </c>
      <c r="O6482" s="241" t="s">
        <v>34</v>
      </c>
      <c r="P6482" s="241" t="s">
        <v>34</v>
      </c>
      <c r="Q6482" s="159" t="s">
        <v>34</v>
      </c>
      <c r="R6482" s="100" t="s">
        <v>34</v>
      </c>
      <c r="S6482" s="163">
        <v>1</v>
      </c>
      <c r="T6482" s="103" t="s">
        <v>269</v>
      </c>
      <c r="U6482" s="160" t="s">
        <v>534</v>
      </c>
      <c r="V6482" s="160" t="s">
        <v>534</v>
      </c>
      <c r="W6482" s="159"/>
      <c r="X6482" s="159"/>
    </row>
    <row r="6483" spans="1:24" ht="41.25">
      <c r="A6483" s="155">
        <f>A6482+1</f>
        <v>6481</v>
      </c>
      <c r="B6483" s="160" t="s">
        <v>1667</v>
      </c>
      <c r="C6483" s="159">
        <v>2023</v>
      </c>
      <c r="D6483" s="160" t="s">
        <v>28</v>
      </c>
      <c r="E6483" s="160" t="s">
        <v>6846</v>
      </c>
      <c r="F6483" s="268" t="s">
        <v>7079</v>
      </c>
      <c r="G6483" s="160" t="s">
        <v>31</v>
      </c>
      <c r="H6483" s="161" t="s">
        <v>42</v>
      </c>
      <c r="I6483" s="160" t="s">
        <v>32</v>
      </c>
      <c r="J6483" s="160" t="s">
        <v>33</v>
      </c>
      <c r="K6483" s="240" t="s">
        <v>34</v>
      </c>
      <c r="L6483" s="241" t="s">
        <v>34</v>
      </c>
      <c r="M6483" s="241" t="s">
        <v>34</v>
      </c>
      <c r="N6483" s="241" t="s">
        <v>34</v>
      </c>
      <c r="O6483" s="241" t="s">
        <v>34</v>
      </c>
      <c r="P6483" s="241" t="s">
        <v>34</v>
      </c>
      <c r="Q6483" s="159" t="s">
        <v>34</v>
      </c>
      <c r="R6483" s="100" t="s">
        <v>34</v>
      </c>
      <c r="S6483" s="163">
        <v>1</v>
      </c>
      <c r="T6483" s="103" t="s">
        <v>272</v>
      </c>
      <c r="U6483" s="160" t="s">
        <v>536</v>
      </c>
      <c r="V6483" s="160" t="s">
        <v>273</v>
      </c>
      <c r="W6483" s="159"/>
      <c r="X6483" s="159"/>
    </row>
    <row r="6484" spans="1:24" ht="41.25">
      <c r="A6484" s="155">
        <f>A6483+1</f>
        <v>6482</v>
      </c>
      <c r="B6484" s="160" t="s">
        <v>1667</v>
      </c>
      <c r="C6484" s="159">
        <v>2023</v>
      </c>
      <c r="D6484" s="160" t="s">
        <v>28</v>
      </c>
      <c r="E6484" s="160" t="s">
        <v>6846</v>
      </c>
      <c r="F6484" s="268" t="s">
        <v>7080</v>
      </c>
      <c r="G6484" s="160" t="s">
        <v>31</v>
      </c>
      <c r="H6484" s="161" t="s">
        <v>42</v>
      </c>
      <c r="I6484" s="160" t="s">
        <v>32</v>
      </c>
      <c r="J6484" s="160" t="s">
        <v>33</v>
      </c>
      <c r="K6484" s="240" t="s">
        <v>34</v>
      </c>
      <c r="L6484" s="241" t="s">
        <v>34</v>
      </c>
      <c r="M6484" s="241" t="s">
        <v>34</v>
      </c>
      <c r="N6484" s="241" t="s">
        <v>34</v>
      </c>
      <c r="O6484" s="241" t="s">
        <v>34</v>
      </c>
      <c r="P6484" s="241" t="s">
        <v>34</v>
      </c>
      <c r="Q6484" s="159" t="s">
        <v>34</v>
      </c>
      <c r="R6484" s="100" t="s">
        <v>34</v>
      </c>
      <c r="S6484" s="163">
        <v>1</v>
      </c>
      <c r="T6484" s="103" t="s">
        <v>272</v>
      </c>
      <c r="U6484" s="160" t="s">
        <v>536</v>
      </c>
      <c r="V6484" s="160" t="s">
        <v>7081</v>
      </c>
      <c r="W6484" s="159"/>
      <c r="X6484" s="159"/>
    </row>
    <row r="6485" spans="1:24" ht="51">
      <c r="A6485" s="155">
        <f>A6484+1</f>
        <v>6483</v>
      </c>
      <c r="B6485" s="160" t="s">
        <v>1667</v>
      </c>
      <c r="C6485" s="159">
        <v>2023</v>
      </c>
      <c r="D6485" s="160" t="s">
        <v>28</v>
      </c>
      <c r="E6485" s="160" t="s">
        <v>6846</v>
      </c>
      <c r="F6485" s="268" t="s">
        <v>7082</v>
      </c>
      <c r="G6485" s="160" t="s">
        <v>31</v>
      </c>
      <c r="H6485" s="161" t="s">
        <v>42</v>
      </c>
      <c r="I6485" s="160" t="s">
        <v>32</v>
      </c>
      <c r="J6485" s="160" t="s">
        <v>33</v>
      </c>
      <c r="K6485" s="240" t="s">
        <v>34</v>
      </c>
      <c r="L6485" s="241" t="s">
        <v>34</v>
      </c>
      <c r="M6485" s="241" t="s">
        <v>34</v>
      </c>
      <c r="N6485" s="241" t="s">
        <v>34</v>
      </c>
      <c r="O6485" s="241" t="s">
        <v>34</v>
      </c>
      <c r="P6485" s="241" t="s">
        <v>34</v>
      </c>
      <c r="Q6485" s="159" t="s">
        <v>34</v>
      </c>
      <c r="R6485" s="100" t="s">
        <v>34</v>
      </c>
      <c r="S6485" s="163">
        <v>1</v>
      </c>
      <c r="T6485" s="103" t="s">
        <v>272</v>
      </c>
      <c r="U6485" s="160" t="s">
        <v>536</v>
      </c>
      <c r="V6485" s="160" t="s">
        <v>276</v>
      </c>
      <c r="W6485" s="159"/>
      <c r="X6485" s="159"/>
    </row>
    <row r="6486" spans="1:24" ht="30.75">
      <c r="A6486" s="155">
        <f>A6485+1</f>
        <v>6484</v>
      </c>
      <c r="B6486" s="160" t="s">
        <v>4990</v>
      </c>
      <c r="C6486" s="159">
        <v>2023</v>
      </c>
      <c r="D6486" s="160" t="s">
        <v>28</v>
      </c>
      <c r="E6486" s="160" t="s">
        <v>29</v>
      </c>
      <c r="F6486" s="268" t="s">
        <v>7083</v>
      </c>
      <c r="G6486" s="160" t="s">
        <v>31</v>
      </c>
      <c r="H6486" s="160" t="s">
        <v>29</v>
      </c>
      <c r="I6486" s="160" t="s">
        <v>32</v>
      </c>
      <c r="J6486" s="160" t="s">
        <v>33</v>
      </c>
      <c r="K6486" s="240" t="s">
        <v>34</v>
      </c>
      <c r="L6486" s="241" t="s">
        <v>34</v>
      </c>
      <c r="M6486" s="241" t="s">
        <v>34</v>
      </c>
      <c r="N6486" s="241" t="s">
        <v>34</v>
      </c>
      <c r="O6486" s="241" t="s">
        <v>34</v>
      </c>
      <c r="P6486" s="241" t="s">
        <v>34</v>
      </c>
      <c r="Q6486" s="160" t="s">
        <v>34</v>
      </c>
      <c r="R6486" s="160" t="s">
        <v>34</v>
      </c>
      <c r="S6486" s="163">
        <v>1</v>
      </c>
      <c r="T6486" s="103" t="s">
        <v>35</v>
      </c>
      <c r="U6486" s="160" t="s">
        <v>28</v>
      </c>
      <c r="V6486" s="160" t="s">
        <v>800</v>
      </c>
      <c r="W6486" s="159"/>
      <c r="X6486" s="159"/>
    </row>
    <row r="6487" spans="1:24" ht="30.75">
      <c r="A6487" s="155">
        <f>A6486+1</f>
        <v>6485</v>
      </c>
      <c r="B6487" s="160" t="s">
        <v>4990</v>
      </c>
      <c r="C6487" s="159">
        <v>2023</v>
      </c>
      <c r="D6487" s="160" t="s">
        <v>28</v>
      </c>
      <c r="E6487" s="160" t="s">
        <v>29</v>
      </c>
      <c r="F6487" s="268" t="s">
        <v>7084</v>
      </c>
      <c r="G6487" s="160" t="s">
        <v>31</v>
      </c>
      <c r="H6487" s="161" t="s">
        <v>29</v>
      </c>
      <c r="I6487" s="160" t="s">
        <v>32</v>
      </c>
      <c r="J6487" s="160" t="s">
        <v>33</v>
      </c>
      <c r="K6487" s="240" t="s">
        <v>34</v>
      </c>
      <c r="L6487" s="241" t="s">
        <v>34</v>
      </c>
      <c r="M6487" s="241" t="s">
        <v>34</v>
      </c>
      <c r="N6487" s="241" t="s">
        <v>34</v>
      </c>
      <c r="O6487" s="241" t="s">
        <v>34</v>
      </c>
      <c r="P6487" s="241" t="s">
        <v>34</v>
      </c>
      <c r="Q6487" s="160" t="s">
        <v>34</v>
      </c>
      <c r="R6487" s="160" t="s">
        <v>34</v>
      </c>
      <c r="S6487" s="163">
        <v>1</v>
      </c>
      <c r="T6487" s="103" t="s">
        <v>35</v>
      </c>
      <c r="U6487" s="160" t="s">
        <v>28</v>
      </c>
      <c r="V6487" s="160" t="s">
        <v>29</v>
      </c>
      <c r="W6487" s="159"/>
      <c r="X6487" s="159"/>
    </row>
    <row r="6488" spans="1:24" ht="30.75">
      <c r="A6488" s="155">
        <f>A6487+1</f>
        <v>6486</v>
      </c>
      <c r="B6488" s="160" t="s">
        <v>4990</v>
      </c>
      <c r="C6488" s="159">
        <v>2023</v>
      </c>
      <c r="D6488" s="160" t="s">
        <v>28</v>
      </c>
      <c r="E6488" s="160" t="s">
        <v>29</v>
      </c>
      <c r="F6488" s="268" t="s">
        <v>7085</v>
      </c>
      <c r="G6488" s="160" t="s">
        <v>31</v>
      </c>
      <c r="H6488" s="161" t="s">
        <v>29</v>
      </c>
      <c r="I6488" s="160" t="s">
        <v>32</v>
      </c>
      <c r="J6488" s="160" t="s">
        <v>33</v>
      </c>
      <c r="K6488" s="240" t="s">
        <v>34</v>
      </c>
      <c r="L6488" s="241" t="s">
        <v>34</v>
      </c>
      <c r="M6488" s="241" t="s">
        <v>34</v>
      </c>
      <c r="N6488" s="241" t="s">
        <v>34</v>
      </c>
      <c r="O6488" s="241" t="s">
        <v>34</v>
      </c>
      <c r="P6488" s="241" t="s">
        <v>34</v>
      </c>
      <c r="Q6488" s="160" t="s">
        <v>34</v>
      </c>
      <c r="R6488" s="160" t="s">
        <v>34</v>
      </c>
      <c r="S6488" s="163">
        <v>1</v>
      </c>
      <c r="T6488" s="103" t="s">
        <v>35</v>
      </c>
      <c r="U6488" s="160" t="s">
        <v>28</v>
      </c>
      <c r="V6488" s="160" t="s">
        <v>29</v>
      </c>
      <c r="W6488" s="159"/>
      <c r="X6488" s="159"/>
    </row>
    <row r="6489" spans="1:24" ht="30.75">
      <c r="A6489" s="155">
        <f>A6488+1</f>
        <v>6487</v>
      </c>
      <c r="B6489" s="160" t="s">
        <v>4990</v>
      </c>
      <c r="C6489" s="159">
        <v>2023</v>
      </c>
      <c r="D6489" s="160" t="s">
        <v>28</v>
      </c>
      <c r="E6489" s="160" t="s">
        <v>29</v>
      </c>
      <c r="F6489" s="268" t="s">
        <v>7086</v>
      </c>
      <c r="G6489" s="160" t="s">
        <v>31</v>
      </c>
      <c r="H6489" s="161" t="s">
        <v>29</v>
      </c>
      <c r="I6489" s="160" t="s">
        <v>32</v>
      </c>
      <c r="J6489" s="160" t="s">
        <v>33</v>
      </c>
      <c r="K6489" s="240" t="s">
        <v>34</v>
      </c>
      <c r="L6489" s="241" t="s">
        <v>34</v>
      </c>
      <c r="M6489" s="241" t="s">
        <v>34</v>
      </c>
      <c r="N6489" s="241" t="s">
        <v>34</v>
      </c>
      <c r="O6489" s="241" t="s">
        <v>34</v>
      </c>
      <c r="P6489" s="241" t="s">
        <v>34</v>
      </c>
      <c r="Q6489" s="160" t="s">
        <v>34</v>
      </c>
      <c r="R6489" s="160" t="s">
        <v>34</v>
      </c>
      <c r="S6489" s="163">
        <v>1</v>
      </c>
      <c r="T6489" s="103" t="s">
        <v>35</v>
      </c>
      <c r="U6489" s="160" t="s">
        <v>28</v>
      </c>
      <c r="V6489" s="160" t="s">
        <v>29</v>
      </c>
      <c r="W6489" s="159"/>
      <c r="X6489" s="159"/>
    </row>
    <row r="6490" spans="1:24" ht="30.75">
      <c r="A6490" s="155">
        <f>A6489+1</f>
        <v>6488</v>
      </c>
      <c r="B6490" s="160" t="s">
        <v>4990</v>
      </c>
      <c r="C6490" s="159">
        <v>2023</v>
      </c>
      <c r="D6490" s="160" t="s">
        <v>28</v>
      </c>
      <c r="E6490" s="160" t="s">
        <v>29</v>
      </c>
      <c r="F6490" s="268" t="s">
        <v>7087</v>
      </c>
      <c r="G6490" s="160" t="s">
        <v>31</v>
      </c>
      <c r="H6490" s="161" t="s">
        <v>29</v>
      </c>
      <c r="I6490" s="160" t="s">
        <v>32</v>
      </c>
      <c r="J6490" s="160" t="s">
        <v>33</v>
      </c>
      <c r="K6490" s="240" t="s">
        <v>34</v>
      </c>
      <c r="L6490" s="241" t="s">
        <v>34</v>
      </c>
      <c r="M6490" s="241" t="s">
        <v>34</v>
      </c>
      <c r="N6490" s="241" t="s">
        <v>34</v>
      </c>
      <c r="O6490" s="241" t="s">
        <v>34</v>
      </c>
      <c r="P6490" s="241" t="s">
        <v>34</v>
      </c>
      <c r="Q6490" s="160" t="s">
        <v>34</v>
      </c>
      <c r="R6490" s="160" t="s">
        <v>34</v>
      </c>
      <c r="S6490" s="163">
        <v>1</v>
      </c>
      <c r="T6490" s="103" t="s">
        <v>35</v>
      </c>
      <c r="U6490" s="160" t="s">
        <v>28</v>
      </c>
      <c r="V6490" s="160" t="s">
        <v>29</v>
      </c>
      <c r="W6490" s="159"/>
      <c r="X6490" s="159"/>
    </row>
    <row r="6491" spans="1:24" ht="30.75">
      <c r="A6491" s="155">
        <f>A6490+1</f>
        <v>6489</v>
      </c>
      <c r="B6491" s="160" t="s">
        <v>4990</v>
      </c>
      <c r="C6491" s="159">
        <v>2023</v>
      </c>
      <c r="D6491" s="160" t="s">
        <v>28</v>
      </c>
      <c r="E6491" s="160" t="s">
        <v>29</v>
      </c>
      <c r="F6491" s="268" t="s">
        <v>7088</v>
      </c>
      <c r="G6491" s="160" t="s">
        <v>31</v>
      </c>
      <c r="H6491" s="161" t="s">
        <v>29</v>
      </c>
      <c r="I6491" s="160" t="s">
        <v>32</v>
      </c>
      <c r="J6491" s="160" t="s">
        <v>33</v>
      </c>
      <c r="K6491" s="240" t="s">
        <v>34</v>
      </c>
      <c r="L6491" s="241" t="s">
        <v>34</v>
      </c>
      <c r="M6491" s="241" t="s">
        <v>34</v>
      </c>
      <c r="N6491" s="241" t="s">
        <v>34</v>
      </c>
      <c r="O6491" s="241" t="s">
        <v>34</v>
      </c>
      <c r="P6491" s="241" t="s">
        <v>34</v>
      </c>
      <c r="Q6491" s="160" t="s">
        <v>34</v>
      </c>
      <c r="R6491" s="160" t="s">
        <v>34</v>
      </c>
      <c r="S6491" s="163">
        <v>1</v>
      </c>
      <c r="T6491" s="103" t="s">
        <v>35</v>
      </c>
      <c r="U6491" s="160" t="s">
        <v>28</v>
      </c>
      <c r="V6491" s="160" t="s">
        <v>29</v>
      </c>
      <c r="W6491" s="159"/>
      <c r="X6491" s="159"/>
    </row>
    <row r="6492" spans="1:24" ht="30.75">
      <c r="A6492" s="155">
        <f>A6491+1</f>
        <v>6490</v>
      </c>
      <c r="B6492" s="160" t="s">
        <v>4990</v>
      </c>
      <c r="C6492" s="159">
        <v>2023</v>
      </c>
      <c r="D6492" s="160" t="s">
        <v>28</v>
      </c>
      <c r="E6492" s="160" t="s">
        <v>29</v>
      </c>
      <c r="F6492" s="268" t="s">
        <v>7089</v>
      </c>
      <c r="G6492" s="160" t="s">
        <v>31</v>
      </c>
      <c r="H6492" s="161" t="s">
        <v>29</v>
      </c>
      <c r="I6492" s="160" t="s">
        <v>32</v>
      </c>
      <c r="J6492" s="160" t="s">
        <v>33</v>
      </c>
      <c r="K6492" s="240" t="s">
        <v>34</v>
      </c>
      <c r="L6492" s="241" t="s">
        <v>34</v>
      </c>
      <c r="M6492" s="241" t="s">
        <v>34</v>
      </c>
      <c r="N6492" s="241" t="s">
        <v>34</v>
      </c>
      <c r="O6492" s="241" t="s">
        <v>34</v>
      </c>
      <c r="P6492" s="241" t="s">
        <v>34</v>
      </c>
      <c r="Q6492" s="160" t="s">
        <v>34</v>
      </c>
      <c r="R6492" s="160" t="s">
        <v>34</v>
      </c>
      <c r="S6492" s="163">
        <v>1</v>
      </c>
      <c r="T6492" s="103" t="s">
        <v>35</v>
      </c>
      <c r="U6492" s="160" t="s">
        <v>28</v>
      </c>
      <c r="V6492" s="160" t="s">
        <v>29</v>
      </c>
      <c r="W6492" s="159"/>
      <c r="X6492" s="159"/>
    </row>
    <row r="6493" spans="1:24" ht="30.75">
      <c r="A6493" s="155">
        <f>A6492+1</f>
        <v>6491</v>
      </c>
      <c r="B6493" s="160" t="s">
        <v>4990</v>
      </c>
      <c r="C6493" s="159">
        <v>2023</v>
      </c>
      <c r="D6493" s="160" t="s">
        <v>28</v>
      </c>
      <c r="E6493" s="160" t="s">
        <v>37</v>
      </c>
      <c r="F6493" s="268" t="s">
        <v>7090</v>
      </c>
      <c r="G6493" s="160" t="s">
        <v>31</v>
      </c>
      <c r="H6493" s="161" t="s">
        <v>39</v>
      </c>
      <c r="I6493" s="160" t="s">
        <v>32</v>
      </c>
      <c r="J6493" s="160" t="s">
        <v>33</v>
      </c>
      <c r="K6493" s="240" t="s">
        <v>34</v>
      </c>
      <c r="L6493" s="241" t="s">
        <v>34</v>
      </c>
      <c r="M6493" s="241" t="s">
        <v>34</v>
      </c>
      <c r="N6493" s="241" t="s">
        <v>34</v>
      </c>
      <c r="O6493" s="241" t="s">
        <v>34</v>
      </c>
      <c r="P6493" s="241" t="s">
        <v>34</v>
      </c>
      <c r="Q6493" s="160" t="s">
        <v>34</v>
      </c>
      <c r="R6493" s="160" t="s">
        <v>34</v>
      </c>
      <c r="S6493" s="163">
        <v>1</v>
      </c>
      <c r="T6493" s="103" t="s">
        <v>35</v>
      </c>
      <c r="U6493" s="160" t="s">
        <v>28</v>
      </c>
      <c r="V6493" s="160" t="s">
        <v>37</v>
      </c>
      <c r="W6493" s="159"/>
      <c r="X6493" s="159"/>
    </row>
    <row r="6494" spans="1:24" ht="30.75">
      <c r="A6494" s="155">
        <f>A6493+1</f>
        <v>6492</v>
      </c>
      <c r="B6494" s="160" t="s">
        <v>4990</v>
      </c>
      <c r="C6494" s="159">
        <v>2023</v>
      </c>
      <c r="D6494" s="160" t="s">
        <v>28</v>
      </c>
      <c r="E6494" s="160" t="s">
        <v>37</v>
      </c>
      <c r="F6494" s="268" t="s">
        <v>7091</v>
      </c>
      <c r="G6494" s="160" t="s">
        <v>31</v>
      </c>
      <c r="H6494" s="161" t="s">
        <v>39</v>
      </c>
      <c r="I6494" s="160" t="s">
        <v>32</v>
      </c>
      <c r="J6494" s="160" t="s">
        <v>33</v>
      </c>
      <c r="K6494" s="240" t="s">
        <v>34</v>
      </c>
      <c r="L6494" s="241" t="s">
        <v>34</v>
      </c>
      <c r="M6494" s="241" t="s">
        <v>34</v>
      </c>
      <c r="N6494" s="241" t="s">
        <v>34</v>
      </c>
      <c r="O6494" s="241" t="s">
        <v>34</v>
      </c>
      <c r="P6494" s="241" t="s">
        <v>34</v>
      </c>
      <c r="Q6494" s="160" t="s">
        <v>34</v>
      </c>
      <c r="R6494" s="160" t="s">
        <v>34</v>
      </c>
      <c r="S6494" s="163">
        <v>1</v>
      </c>
      <c r="T6494" s="103" t="s">
        <v>35</v>
      </c>
      <c r="U6494" s="160" t="s">
        <v>28</v>
      </c>
      <c r="V6494" s="160" t="s">
        <v>37</v>
      </c>
      <c r="W6494" s="159"/>
      <c r="X6494" s="159"/>
    </row>
    <row r="6495" spans="1:24" ht="30.75">
      <c r="A6495" s="155">
        <f>A6494+1</f>
        <v>6493</v>
      </c>
      <c r="B6495" s="160" t="s">
        <v>4990</v>
      </c>
      <c r="C6495" s="159">
        <v>2023</v>
      </c>
      <c r="D6495" s="160" t="s">
        <v>28</v>
      </c>
      <c r="E6495" s="160" t="s">
        <v>37</v>
      </c>
      <c r="F6495" s="268" t="s">
        <v>7092</v>
      </c>
      <c r="G6495" s="160" t="s">
        <v>31</v>
      </c>
      <c r="H6495" s="161" t="s">
        <v>39</v>
      </c>
      <c r="I6495" s="160" t="s">
        <v>32</v>
      </c>
      <c r="J6495" s="160" t="s">
        <v>33</v>
      </c>
      <c r="K6495" s="240" t="s">
        <v>48</v>
      </c>
      <c r="L6495" s="241" t="s">
        <v>34</v>
      </c>
      <c r="M6495" s="241" t="s">
        <v>48</v>
      </c>
      <c r="N6495" s="241" t="s">
        <v>34</v>
      </c>
      <c r="O6495" s="241" t="s">
        <v>48</v>
      </c>
      <c r="P6495" s="241" t="s">
        <v>34</v>
      </c>
      <c r="Q6495" s="160" t="s">
        <v>34</v>
      </c>
      <c r="R6495" s="160" t="s">
        <v>34</v>
      </c>
      <c r="S6495" s="163">
        <v>1</v>
      </c>
      <c r="T6495" s="103" t="s">
        <v>35</v>
      </c>
      <c r="U6495" s="160" t="s">
        <v>28</v>
      </c>
      <c r="V6495" s="160" t="s">
        <v>37</v>
      </c>
      <c r="W6495" s="159"/>
      <c r="X6495" s="159"/>
    </row>
    <row r="6496" spans="1:24" ht="30.75">
      <c r="A6496" s="155">
        <f>A6495+1</f>
        <v>6494</v>
      </c>
      <c r="B6496" s="160" t="s">
        <v>4990</v>
      </c>
      <c r="C6496" s="159">
        <v>2023</v>
      </c>
      <c r="D6496" s="160" t="s">
        <v>28</v>
      </c>
      <c r="E6496" s="160" t="s">
        <v>40</v>
      </c>
      <c r="F6496" s="268" t="s">
        <v>7093</v>
      </c>
      <c r="G6496" s="160" t="s">
        <v>31</v>
      </c>
      <c r="H6496" s="161" t="s">
        <v>42</v>
      </c>
      <c r="I6496" s="160" t="s">
        <v>32</v>
      </c>
      <c r="J6496" s="160" t="s">
        <v>33</v>
      </c>
      <c r="K6496" s="240" t="s">
        <v>34</v>
      </c>
      <c r="L6496" s="241" t="s">
        <v>34</v>
      </c>
      <c r="M6496" s="241" t="s">
        <v>34</v>
      </c>
      <c r="N6496" s="241" t="s">
        <v>34</v>
      </c>
      <c r="O6496" s="241" t="s">
        <v>34</v>
      </c>
      <c r="P6496" s="241" t="s">
        <v>34</v>
      </c>
      <c r="Q6496" s="160" t="s">
        <v>34</v>
      </c>
      <c r="R6496" s="160" t="s">
        <v>34</v>
      </c>
      <c r="S6496" s="163">
        <v>1</v>
      </c>
      <c r="T6496" s="103" t="s">
        <v>35</v>
      </c>
      <c r="U6496" s="160" t="s">
        <v>28</v>
      </c>
      <c r="V6496" s="160" t="s">
        <v>43</v>
      </c>
      <c r="W6496" s="159"/>
      <c r="X6496" s="159"/>
    </row>
    <row r="6497" spans="1:24" ht="41.25">
      <c r="A6497" s="155">
        <f>A6496+1</f>
        <v>6495</v>
      </c>
      <c r="B6497" s="160" t="s">
        <v>4990</v>
      </c>
      <c r="C6497" s="159">
        <v>2023</v>
      </c>
      <c r="D6497" s="160" t="s">
        <v>28</v>
      </c>
      <c r="E6497" s="160" t="s">
        <v>44</v>
      </c>
      <c r="F6497" s="268" t="s">
        <v>7094</v>
      </c>
      <c r="G6497" s="160" t="s">
        <v>31</v>
      </c>
      <c r="H6497" s="161" t="s">
        <v>46</v>
      </c>
      <c r="I6497" s="160" t="s">
        <v>32</v>
      </c>
      <c r="J6497" s="160" t="s">
        <v>47</v>
      </c>
      <c r="K6497" s="240" t="s">
        <v>34</v>
      </c>
      <c r="L6497" s="241" t="s">
        <v>34</v>
      </c>
      <c r="M6497" s="241" t="s">
        <v>34</v>
      </c>
      <c r="N6497" s="241" t="s">
        <v>34</v>
      </c>
      <c r="O6497" s="241" t="s">
        <v>34</v>
      </c>
      <c r="P6497" s="241" t="s">
        <v>34</v>
      </c>
      <c r="Q6497" s="159" t="s">
        <v>34</v>
      </c>
      <c r="R6497" s="100" t="s">
        <v>48</v>
      </c>
      <c r="S6497" s="163">
        <v>1</v>
      </c>
      <c r="T6497" s="103" t="s">
        <v>35</v>
      </c>
      <c r="U6497" s="160" t="s">
        <v>28</v>
      </c>
      <c r="V6497" s="160" t="s">
        <v>46</v>
      </c>
      <c r="W6497" s="159"/>
      <c r="X6497" s="159"/>
    </row>
    <row r="6498" spans="1:24" ht="30.75">
      <c r="A6498" s="155">
        <f>A6497+1</f>
        <v>6496</v>
      </c>
      <c r="B6498" s="160" t="s">
        <v>4990</v>
      </c>
      <c r="C6498" s="159">
        <v>2023</v>
      </c>
      <c r="D6498" s="160" t="s">
        <v>28</v>
      </c>
      <c r="E6498" s="160" t="s">
        <v>44</v>
      </c>
      <c r="F6498" s="268" t="s">
        <v>7095</v>
      </c>
      <c r="G6498" s="160" t="s">
        <v>31</v>
      </c>
      <c r="H6498" s="161" t="s">
        <v>46</v>
      </c>
      <c r="I6498" s="160" t="s">
        <v>32</v>
      </c>
      <c r="J6498" s="160" t="s">
        <v>47</v>
      </c>
      <c r="K6498" s="240" t="s">
        <v>34</v>
      </c>
      <c r="L6498" s="241" t="s">
        <v>34</v>
      </c>
      <c r="M6498" s="241" t="s">
        <v>34</v>
      </c>
      <c r="N6498" s="241" t="s">
        <v>34</v>
      </c>
      <c r="O6498" s="241" t="s">
        <v>34</v>
      </c>
      <c r="P6498" s="241" t="s">
        <v>34</v>
      </c>
      <c r="Q6498" s="159" t="s">
        <v>34</v>
      </c>
      <c r="R6498" s="159" t="s">
        <v>34</v>
      </c>
      <c r="S6498" s="163">
        <v>1</v>
      </c>
      <c r="T6498" s="103" t="s">
        <v>35</v>
      </c>
      <c r="U6498" s="160" t="s">
        <v>28</v>
      </c>
      <c r="V6498" s="160" t="s">
        <v>46</v>
      </c>
      <c r="W6498" s="159"/>
      <c r="X6498" s="159"/>
    </row>
    <row r="6499" spans="1:24" ht="30.75">
      <c r="A6499" s="155">
        <f>A6498+1</f>
        <v>6497</v>
      </c>
      <c r="B6499" s="160" t="s">
        <v>4990</v>
      </c>
      <c r="C6499" s="159">
        <v>2023</v>
      </c>
      <c r="D6499" s="160" t="s">
        <v>28</v>
      </c>
      <c r="E6499" s="160" t="s">
        <v>44</v>
      </c>
      <c r="F6499" s="268" t="s">
        <v>7096</v>
      </c>
      <c r="G6499" s="160" t="s">
        <v>31</v>
      </c>
      <c r="H6499" s="161" t="s">
        <v>46</v>
      </c>
      <c r="I6499" s="160" t="s">
        <v>32</v>
      </c>
      <c r="J6499" s="160" t="s">
        <v>47</v>
      </c>
      <c r="K6499" s="240" t="s">
        <v>34</v>
      </c>
      <c r="L6499" s="241" t="s">
        <v>34</v>
      </c>
      <c r="M6499" s="241" t="s">
        <v>34</v>
      </c>
      <c r="N6499" s="241" t="s">
        <v>34</v>
      </c>
      <c r="O6499" s="241" t="s">
        <v>34</v>
      </c>
      <c r="P6499" s="241" t="s">
        <v>34</v>
      </c>
      <c r="Q6499" s="159" t="s">
        <v>34</v>
      </c>
      <c r="R6499" s="159" t="s">
        <v>34</v>
      </c>
      <c r="S6499" s="163">
        <v>1</v>
      </c>
      <c r="T6499" s="103" t="s">
        <v>35</v>
      </c>
      <c r="U6499" s="160" t="s">
        <v>28</v>
      </c>
      <c r="V6499" s="160" t="s">
        <v>46</v>
      </c>
      <c r="W6499" s="159"/>
      <c r="X6499" s="159"/>
    </row>
    <row r="6500" spans="1:24" ht="30.75">
      <c r="A6500" s="155">
        <f>A6499+1</f>
        <v>6498</v>
      </c>
      <c r="B6500" s="160" t="s">
        <v>4990</v>
      </c>
      <c r="C6500" s="159">
        <v>2023</v>
      </c>
      <c r="D6500" s="160" t="s">
        <v>28</v>
      </c>
      <c r="E6500" s="160" t="s">
        <v>44</v>
      </c>
      <c r="F6500" s="268" t="s">
        <v>7097</v>
      </c>
      <c r="G6500" s="160" t="s">
        <v>31</v>
      </c>
      <c r="H6500" s="161" t="s">
        <v>46</v>
      </c>
      <c r="I6500" s="160" t="s">
        <v>32</v>
      </c>
      <c r="J6500" s="160" t="s">
        <v>47</v>
      </c>
      <c r="K6500" s="240" t="s">
        <v>34</v>
      </c>
      <c r="L6500" s="241" t="s">
        <v>34</v>
      </c>
      <c r="M6500" s="241" t="s">
        <v>34</v>
      </c>
      <c r="N6500" s="241" t="s">
        <v>34</v>
      </c>
      <c r="O6500" s="241" t="s">
        <v>34</v>
      </c>
      <c r="P6500" s="241" t="s">
        <v>34</v>
      </c>
      <c r="Q6500" s="159" t="s">
        <v>34</v>
      </c>
      <c r="R6500" s="159" t="s">
        <v>34</v>
      </c>
      <c r="S6500" s="163">
        <v>1</v>
      </c>
      <c r="T6500" s="103" t="s">
        <v>35</v>
      </c>
      <c r="U6500" s="160" t="s">
        <v>28</v>
      </c>
      <c r="V6500" s="160" t="s">
        <v>46</v>
      </c>
      <c r="W6500" s="159"/>
      <c r="X6500" s="159"/>
    </row>
    <row r="6501" spans="1:24" ht="30.75">
      <c r="A6501" s="155">
        <f>A6500+1</f>
        <v>6499</v>
      </c>
      <c r="B6501" s="160" t="s">
        <v>4990</v>
      </c>
      <c r="C6501" s="159">
        <v>2023</v>
      </c>
      <c r="D6501" s="160" t="s">
        <v>28</v>
      </c>
      <c r="E6501" s="160" t="s">
        <v>44</v>
      </c>
      <c r="F6501" s="268" t="s">
        <v>7098</v>
      </c>
      <c r="G6501" s="160" t="s">
        <v>31</v>
      </c>
      <c r="H6501" s="161" t="s">
        <v>46</v>
      </c>
      <c r="I6501" s="160" t="s">
        <v>32</v>
      </c>
      <c r="J6501" s="160" t="s">
        <v>47</v>
      </c>
      <c r="K6501" s="240" t="s">
        <v>34</v>
      </c>
      <c r="L6501" s="241" t="s">
        <v>34</v>
      </c>
      <c r="M6501" s="241" t="s">
        <v>34</v>
      </c>
      <c r="N6501" s="241" t="s">
        <v>34</v>
      </c>
      <c r="O6501" s="241" t="s">
        <v>34</v>
      </c>
      <c r="P6501" s="241" t="s">
        <v>34</v>
      </c>
      <c r="Q6501" s="159" t="s">
        <v>34</v>
      </c>
      <c r="R6501" s="159" t="s">
        <v>34</v>
      </c>
      <c r="S6501" s="163">
        <v>1</v>
      </c>
      <c r="T6501" s="103" t="s">
        <v>35</v>
      </c>
      <c r="U6501" s="160" t="s">
        <v>28</v>
      </c>
      <c r="V6501" s="160" t="s">
        <v>46</v>
      </c>
      <c r="W6501" s="159"/>
      <c r="X6501" s="159"/>
    </row>
    <row r="6502" spans="1:24" ht="30.75">
      <c r="A6502" s="155">
        <f>A6501+1</f>
        <v>6500</v>
      </c>
      <c r="B6502" s="160" t="s">
        <v>4990</v>
      </c>
      <c r="C6502" s="159">
        <v>2023</v>
      </c>
      <c r="D6502" s="160" t="s">
        <v>28</v>
      </c>
      <c r="E6502" s="160" t="s">
        <v>57</v>
      </c>
      <c r="F6502" s="268" t="s">
        <v>7099</v>
      </c>
      <c r="G6502" s="160" t="s">
        <v>31</v>
      </c>
      <c r="H6502" s="161" t="s">
        <v>50</v>
      </c>
      <c r="I6502" s="160" t="s">
        <v>32</v>
      </c>
      <c r="J6502" s="160" t="s">
        <v>59</v>
      </c>
      <c r="K6502" s="240" t="s">
        <v>48</v>
      </c>
      <c r="L6502" s="241" t="s">
        <v>34</v>
      </c>
      <c r="M6502" s="241" t="s">
        <v>48</v>
      </c>
      <c r="N6502" s="241" t="s">
        <v>34</v>
      </c>
      <c r="O6502" s="241" t="s">
        <v>34</v>
      </c>
      <c r="P6502" s="241" t="s">
        <v>34</v>
      </c>
      <c r="Q6502" s="159" t="s">
        <v>48</v>
      </c>
      <c r="R6502" s="159" t="s">
        <v>48</v>
      </c>
      <c r="S6502" s="163">
        <v>1</v>
      </c>
      <c r="T6502" s="103" t="s">
        <v>35</v>
      </c>
      <c r="U6502" s="160" t="s">
        <v>28</v>
      </c>
      <c r="V6502" s="160" t="s">
        <v>57</v>
      </c>
      <c r="W6502" s="159"/>
      <c r="X6502" s="159"/>
    </row>
    <row r="6503" spans="1:24" ht="30.75">
      <c r="A6503" s="155">
        <f>A6502+1</f>
        <v>6501</v>
      </c>
      <c r="B6503" s="160" t="s">
        <v>4990</v>
      </c>
      <c r="C6503" s="159">
        <v>2023</v>
      </c>
      <c r="D6503" s="160" t="s">
        <v>28</v>
      </c>
      <c r="E6503" s="160" t="s">
        <v>57</v>
      </c>
      <c r="F6503" s="268" t="s">
        <v>7100</v>
      </c>
      <c r="G6503" s="160" t="s">
        <v>31</v>
      </c>
      <c r="H6503" s="161" t="s">
        <v>50</v>
      </c>
      <c r="I6503" s="160" t="s">
        <v>32</v>
      </c>
      <c r="J6503" s="160" t="s">
        <v>59</v>
      </c>
      <c r="K6503" s="240" t="s">
        <v>34</v>
      </c>
      <c r="L6503" s="241" t="s">
        <v>34</v>
      </c>
      <c r="M6503" s="241" t="s">
        <v>48</v>
      </c>
      <c r="N6503" s="241" t="s">
        <v>34</v>
      </c>
      <c r="O6503" s="241" t="s">
        <v>48</v>
      </c>
      <c r="P6503" s="241" t="s">
        <v>34</v>
      </c>
      <c r="Q6503" s="159" t="s">
        <v>48</v>
      </c>
      <c r="R6503" s="159" t="s">
        <v>48</v>
      </c>
      <c r="S6503" s="163">
        <v>1</v>
      </c>
      <c r="T6503" s="103" t="s">
        <v>35</v>
      </c>
      <c r="U6503" s="160" t="s">
        <v>28</v>
      </c>
      <c r="V6503" s="160" t="s">
        <v>57</v>
      </c>
      <c r="W6503" s="159"/>
      <c r="X6503" s="159"/>
    </row>
    <row r="6504" spans="1:24" ht="30.75">
      <c r="A6504" s="155">
        <f>A6503+1</f>
        <v>6502</v>
      </c>
      <c r="B6504" s="160" t="s">
        <v>4990</v>
      </c>
      <c r="C6504" s="159">
        <v>2023</v>
      </c>
      <c r="D6504" s="160" t="s">
        <v>28</v>
      </c>
      <c r="E6504" s="160" t="s">
        <v>57</v>
      </c>
      <c r="F6504" s="268" t="s">
        <v>7101</v>
      </c>
      <c r="G6504" s="160" t="s">
        <v>31</v>
      </c>
      <c r="H6504" s="161" t="s">
        <v>50</v>
      </c>
      <c r="I6504" s="160" t="s">
        <v>32</v>
      </c>
      <c r="J6504" s="160" t="s">
        <v>59</v>
      </c>
      <c r="K6504" s="240" t="s">
        <v>34</v>
      </c>
      <c r="L6504" s="241" t="s">
        <v>34</v>
      </c>
      <c r="M6504" s="241" t="s">
        <v>34</v>
      </c>
      <c r="N6504" s="241" t="s">
        <v>34</v>
      </c>
      <c r="O6504" s="241" t="s">
        <v>34</v>
      </c>
      <c r="P6504" s="241" t="s">
        <v>34</v>
      </c>
      <c r="Q6504" s="159" t="s">
        <v>48</v>
      </c>
      <c r="R6504" s="159" t="s">
        <v>48</v>
      </c>
      <c r="S6504" s="163">
        <v>1</v>
      </c>
      <c r="T6504" s="103" t="s">
        <v>35</v>
      </c>
      <c r="U6504" s="160" t="s">
        <v>28</v>
      </c>
      <c r="V6504" s="160" t="s">
        <v>57</v>
      </c>
      <c r="W6504" s="159"/>
      <c r="X6504" s="159"/>
    </row>
    <row r="6505" spans="1:24" ht="30.75">
      <c r="A6505" s="155">
        <f>A6504+1</f>
        <v>6503</v>
      </c>
      <c r="B6505" s="160" t="s">
        <v>4990</v>
      </c>
      <c r="C6505" s="159">
        <v>2023</v>
      </c>
      <c r="D6505" s="160" t="s">
        <v>28</v>
      </c>
      <c r="E6505" s="160" t="s">
        <v>57</v>
      </c>
      <c r="F6505" s="268" t="s">
        <v>7102</v>
      </c>
      <c r="G6505" s="160" t="s">
        <v>31</v>
      </c>
      <c r="H6505" s="161" t="s">
        <v>50</v>
      </c>
      <c r="I6505" s="160" t="s">
        <v>32</v>
      </c>
      <c r="J6505" s="160" t="s">
        <v>59</v>
      </c>
      <c r="K6505" s="240" t="s">
        <v>34</v>
      </c>
      <c r="L6505" s="241" t="s">
        <v>34</v>
      </c>
      <c r="M6505" s="241" t="s">
        <v>34</v>
      </c>
      <c r="N6505" s="241" t="s">
        <v>34</v>
      </c>
      <c r="O6505" s="241" t="s">
        <v>34</v>
      </c>
      <c r="P6505" s="241" t="s">
        <v>34</v>
      </c>
      <c r="Q6505" s="159" t="s">
        <v>48</v>
      </c>
      <c r="R6505" s="159" t="s">
        <v>48</v>
      </c>
      <c r="S6505" s="163">
        <v>1</v>
      </c>
      <c r="T6505" s="103" t="s">
        <v>35</v>
      </c>
      <c r="U6505" s="160" t="s">
        <v>28</v>
      </c>
      <c r="V6505" s="160" t="s">
        <v>57</v>
      </c>
      <c r="W6505" s="159"/>
      <c r="X6505" s="159"/>
    </row>
    <row r="6506" spans="1:24" ht="30.75">
      <c r="A6506" s="155">
        <f>A6505+1</f>
        <v>6504</v>
      </c>
      <c r="B6506" s="160" t="s">
        <v>4990</v>
      </c>
      <c r="C6506" s="159">
        <v>2023</v>
      </c>
      <c r="D6506" s="160" t="s">
        <v>28</v>
      </c>
      <c r="E6506" s="160" t="s">
        <v>57</v>
      </c>
      <c r="F6506" s="268" t="s">
        <v>7103</v>
      </c>
      <c r="G6506" s="160" t="s">
        <v>31</v>
      </c>
      <c r="H6506" s="161" t="s">
        <v>50</v>
      </c>
      <c r="I6506" s="160" t="s">
        <v>32</v>
      </c>
      <c r="J6506" s="160" t="s">
        <v>59</v>
      </c>
      <c r="K6506" s="240" t="s">
        <v>34</v>
      </c>
      <c r="L6506" s="241" t="s">
        <v>34</v>
      </c>
      <c r="M6506" s="241" t="s">
        <v>34</v>
      </c>
      <c r="N6506" s="241" t="s">
        <v>34</v>
      </c>
      <c r="O6506" s="241" t="s">
        <v>34</v>
      </c>
      <c r="P6506" s="241" t="s">
        <v>34</v>
      </c>
      <c r="Q6506" s="159" t="s">
        <v>48</v>
      </c>
      <c r="R6506" s="159" t="s">
        <v>48</v>
      </c>
      <c r="S6506" s="163">
        <v>1</v>
      </c>
      <c r="T6506" s="103" t="s">
        <v>35</v>
      </c>
      <c r="U6506" s="160" t="s">
        <v>28</v>
      </c>
      <c r="V6506" s="160" t="s">
        <v>57</v>
      </c>
      <c r="W6506" s="159"/>
      <c r="X6506" s="159"/>
    </row>
    <row r="6507" spans="1:24" ht="30.75">
      <c r="A6507" s="155">
        <f>A6506+1</f>
        <v>6505</v>
      </c>
      <c r="B6507" s="160" t="s">
        <v>4990</v>
      </c>
      <c r="C6507" s="159">
        <v>2023</v>
      </c>
      <c r="D6507" s="160" t="s">
        <v>28</v>
      </c>
      <c r="E6507" s="160" t="s">
        <v>60</v>
      </c>
      <c r="F6507" s="268" t="s">
        <v>7104</v>
      </c>
      <c r="G6507" s="160" t="s">
        <v>31</v>
      </c>
      <c r="H6507" s="161" t="s">
        <v>42</v>
      </c>
      <c r="I6507" s="160" t="s">
        <v>32</v>
      </c>
      <c r="J6507" s="160" t="s">
        <v>33</v>
      </c>
      <c r="K6507" s="240" t="s">
        <v>34</v>
      </c>
      <c r="L6507" s="241" t="s">
        <v>34</v>
      </c>
      <c r="M6507" s="241" t="s">
        <v>34</v>
      </c>
      <c r="N6507" s="241" t="s">
        <v>34</v>
      </c>
      <c r="O6507" s="241" t="s">
        <v>34</v>
      </c>
      <c r="P6507" s="241" t="s">
        <v>34</v>
      </c>
      <c r="Q6507" s="159" t="s">
        <v>34</v>
      </c>
      <c r="R6507" s="159" t="s">
        <v>34</v>
      </c>
      <c r="S6507" s="163">
        <v>1</v>
      </c>
      <c r="T6507" s="103" t="s">
        <v>35</v>
      </c>
      <c r="U6507" s="160" t="s">
        <v>28</v>
      </c>
      <c r="V6507" s="160" t="s">
        <v>62</v>
      </c>
      <c r="W6507" s="159"/>
      <c r="X6507" s="159"/>
    </row>
    <row r="6508" spans="1:24" ht="30.75">
      <c r="A6508" s="155">
        <f>A6507+1</f>
        <v>6506</v>
      </c>
      <c r="B6508" s="160" t="s">
        <v>4990</v>
      </c>
      <c r="C6508" s="159">
        <v>2023</v>
      </c>
      <c r="D6508" s="160" t="s">
        <v>28</v>
      </c>
      <c r="E6508" s="160" t="s">
        <v>60</v>
      </c>
      <c r="F6508" s="268" t="s">
        <v>7105</v>
      </c>
      <c r="G6508" s="160" t="s">
        <v>31</v>
      </c>
      <c r="H6508" s="161" t="s">
        <v>42</v>
      </c>
      <c r="I6508" s="160" t="s">
        <v>32</v>
      </c>
      <c r="J6508" s="160" t="s">
        <v>33</v>
      </c>
      <c r="K6508" s="240" t="s">
        <v>34</v>
      </c>
      <c r="L6508" s="241" t="s">
        <v>34</v>
      </c>
      <c r="M6508" s="241" t="s">
        <v>34</v>
      </c>
      <c r="N6508" s="241" t="s">
        <v>34</v>
      </c>
      <c r="O6508" s="241" t="s">
        <v>34</v>
      </c>
      <c r="P6508" s="241" t="s">
        <v>34</v>
      </c>
      <c r="Q6508" s="159" t="s">
        <v>34</v>
      </c>
      <c r="R6508" s="159" t="s">
        <v>34</v>
      </c>
      <c r="S6508" s="163">
        <v>1</v>
      </c>
      <c r="T6508" s="103" t="s">
        <v>35</v>
      </c>
      <c r="U6508" s="160" t="s">
        <v>28</v>
      </c>
      <c r="V6508" s="160" t="s">
        <v>62</v>
      </c>
      <c r="W6508" s="159"/>
      <c r="X6508" s="159"/>
    </row>
    <row r="6509" spans="1:24" ht="41.25">
      <c r="A6509" s="155">
        <f>A6508+1</f>
        <v>6507</v>
      </c>
      <c r="B6509" s="160" t="s">
        <v>4990</v>
      </c>
      <c r="C6509" s="159">
        <v>2023</v>
      </c>
      <c r="D6509" s="160" t="s">
        <v>28</v>
      </c>
      <c r="E6509" s="160" t="s">
        <v>63</v>
      </c>
      <c r="F6509" s="268" t="s">
        <v>7106</v>
      </c>
      <c r="G6509" s="160" t="s">
        <v>193</v>
      </c>
      <c r="H6509" s="161" t="s">
        <v>120</v>
      </c>
      <c r="I6509" s="160" t="s">
        <v>32</v>
      </c>
      <c r="J6509" s="160" t="s">
        <v>33</v>
      </c>
      <c r="K6509" s="240" t="s">
        <v>34</v>
      </c>
      <c r="L6509" s="241" t="s">
        <v>34</v>
      </c>
      <c r="M6509" s="241" t="s">
        <v>34</v>
      </c>
      <c r="N6509" s="241" t="s">
        <v>34</v>
      </c>
      <c r="O6509" s="241" t="s">
        <v>34</v>
      </c>
      <c r="P6509" s="241" t="s">
        <v>34</v>
      </c>
      <c r="Q6509" s="159" t="s">
        <v>34</v>
      </c>
      <c r="R6509" s="100" t="s">
        <v>34</v>
      </c>
      <c r="S6509" s="163">
        <v>1</v>
      </c>
      <c r="T6509" s="103" t="s">
        <v>35</v>
      </c>
      <c r="U6509" s="160" t="s">
        <v>28</v>
      </c>
      <c r="V6509" s="160" t="s">
        <v>63</v>
      </c>
      <c r="W6509" s="159"/>
      <c r="X6509" s="159"/>
    </row>
    <row r="6510" spans="1:24" ht="81">
      <c r="A6510" s="155">
        <f>A6509+1</f>
        <v>6508</v>
      </c>
      <c r="B6510" s="160" t="s">
        <v>4990</v>
      </c>
      <c r="C6510" s="159">
        <v>2023</v>
      </c>
      <c r="D6510" s="160" t="s">
        <v>28</v>
      </c>
      <c r="E6510" s="160" t="s">
        <v>63</v>
      </c>
      <c r="F6510" s="268" t="s">
        <v>7107</v>
      </c>
      <c r="G6510" s="160" t="s">
        <v>426</v>
      </c>
      <c r="H6510" s="161" t="s">
        <v>83</v>
      </c>
      <c r="I6510" s="160" t="s">
        <v>32</v>
      </c>
      <c r="J6510" s="160" t="s">
        <v>33</v>
      </c>
      <c r="K6510" s="240" t="s">
        <v>34</v>
      </c>
      <c r="L6510" s="241" t="s">
        <v>34</v>
      </c>
      <c r="M6510" s="241" t="s">
        <v>34</v>
      </c>
      <c r="N6510" s="241" t="s">
        <v>34</v>
      </c>
      <c r="O6510" s="241" t="s">
        <v>34</v>
      </c>
      <c r="P6510" s="241" t="s">
        <v>34</v>
      </c>
      <c r="Q6510" s="159" t="s">
        <v>34</v>
      </c>
      <c r="R6510" s="100" t="s">
        <v>34</v>
      </c>
      <c r="S6510" s="163">
        <v>1</v>
      </c>
      <c r="T6510" s="103" t="s">
        <v>35</v>
      </c>
      <c r="U6510" s="160" t="s">
        <v>28</v>
      </c>
      <c r="V6510" s="160" t="s">
        <v>63</v>
      </c>
      <c r="W6510" s="159"/>
      <c r="X6510" s="159"/>
    </row>
    <row r="6511" spans="1:24" ht="30.75">
      <c r="A6511" s="155">
        <f>A6510+1</f>
        <v>6509</v>
      </c>
      <c r="B6511" s="160" t="s">
        <v>4990</v>
      </c>
      <c r="C6511" s="159">
        <v>2023</v>
      </c>
      <c r="D6511" s="160" t="s">
        <v>28</v>
      </c>
      <c r="E6511" s="160" t="s">
        <v>267</v>
      </c>
      <c r="F6511" s="268" t="s">
        <v>7108</v>
      </c>
      <c r="G6511" s="160" t="s">
        <v>31</v>
      </c>
      <c r="H6511" s="161" t="s">
        <v>42</v>
      </c>
      <c r="I6511" s="160" t="s">
        <v>32</v>
      </c>
      <c r="J6511" s="160" t="s">
        <v>33</v>
      </c>
      <c r="K6511" s="240" t="s">
        <v>34</v>
      </c>
      <c r="L6511" s="241" t="s">
        <v>34</v>
      </c>
      <c r="M6511" s="241" t="s">
        <v>34</v>
      </c>
      <c r="N6511" s="241" t="s">
        <v>34</v>
      </c>
      <c r="O6511" s="241" t="s">
        <v>34</v>
      </c>
      <c r="P6511" s="241" t="s">
        <v>34</v>
      </c>
      <c r="Q6511" s="159" t="s">
        <v>34</v>
      </c>
      <c r="R6511" s="159" t="s">
        <v>34</v>
      </c>
      <c r="S6511" s="163">
        <v>1</v>
      </c>
      <c r="T6511" s="103" t="s">
        <v>35</v>
      </c>
      <c r="U6511" s="160" t="s">
        <v>28</v>
      </c>
      <c r="V6511" s="160" t="s">
        <v>267</v>
      </c>
      <c r="W6511" s="159"/>
      <c r="X6511" s="159"/>
    </row>
    <row r="6512" spans="1:24" ht="30.75">
      <c r="A6512" s="155">
        <f>A6511+1</f>
        <v>6510</v>
      </c>
      <c r="B6512" s="160" t="s">
        <v>4990</v>
      </c>
      <c r="C6512" s="159">
        <v>2023</v>
      </c>
      <c r="D6512" s="160" t="s">
        <v>28</v>
      </c>
      <c r="E6512" s="160" t="s">
        <v>452</v>
      </c>
      <c r="F6512" s="268" t="s">
        <v>7109</v>
      </c>
      <c r="G6512" s="160" t="s">
        <v>31</v>
      </c>
      <c r="H6512" s="161" t="s">
        <v>29</v>
      </c>
      <c r="I6512" s="160" t="s">
        <v>32</v>
      </c>
      <c r="J6512" s="160" t="s">
        <v>454</v>
      </c>
      <c r="K6512" s="240" t="s">
        <v>34</v>
      </c>
      <c r="L6512" s="241" t="s">
        <v>34</v>
      </c>
      <c r="M6512" s="241" t="s">
        <v>34</v>
      </c>
      <c r="N6512" s="241" t="s">
        <v>34</v>
      </c>
      <c r="O6512" s="241" t="s">
        <v>34</v>
      </c>
      <c r="P6512" s="241" t="s">
        <v>48</v>
      </c>
      <c r="Q6512" s="160" t="s">
        <v>34</v>
      </c>
      <c r="R6512" s="160" t="s">
        <v>34</v>
      </c>
      <c r="S6512" s="163">
        <v>1</v>
      </c>
      <c r="T6512" s="103" t="s">
        <v>35</v>
      </c>
      <c r="U6512" s="160" t="s">
        <v>28</v>
      </c>
      <c r="V6512" s="160" t="s">
        <v>455</v>
      </c>
      <c r="W6512" s="159"/>
      <c r="X6512" s="159"/>
    </row>
    <row r="6513" spans="1:24" ht="30.75">
      <c r="A6513" s="155">
        <f>A6512+1</f>
        <v>6511</v>
      </c>
      <c r="B6513" s="160" t="s">
        <v>4990</v>
      </c>
      <c r="C6513" s="159">
        <v>2023</v>
      </c>
      <c r="D6513" s="160" t="s">
        <v>28</v>
      </c>
      <c r="E6513" s="160" t="s">
        <v>452</v>
      </c>
      <c r="F6513" s="268" t="s">
        <v>7110</v>
      </c>
      <c r="G6513" s="160" t="s">
        <v>31</v>
      </c>
      <c r="H6513" s="161" t="s">
        <v>39</v>
      </c>
      <c r="I6513" s="160" t="s">
        <v>32</v>
      </c>
      <c r="J6513" s="160" t="s">
        <v>454</v>
      </c>
      <c r="K6513" s="240" t="s">
        <v>34</v>
      </c>
      <c r="L6513" s="241" t="s">
        <v>34</v>
      </c>
      <c r="M6513" s="241" t="s">
        <v>34</v>
      </c>
      <c r="N6513" s="241" t="s">
        <v>34</v>
      </c>
      <c r="O6513" s="241" t="s">
        <v>34</v>
      </c>
      <c r="P6513" s="241" t="s">
        <v>48</v>
      </c>
      <c r="Q6513" s="160" t="s">
        <v>34</v>
      </c>
      <c r="R6513" s="100" t="s">
        <v>48</v>
      </c>
      <c r="S6513" s="163">
        <v>1</v>
      </c>
      <c r="T6513" s="103" t="s">
        <v>35</v>
      </c>
      <c r="U6513" s="160" t="s">
        <v>28</v>
      </c>
      <c r="V6513" s="160" t="s">
        <v>455</v>
      </c>
      <c r="W6513" s="159"/>
      <c r="X6513" s="159"/>
    </row>
    <row r="6514" spans="1:24" ht="81">
      <c r="A6514" s="155">
        <f>A6513+1</f>
        <v>6512</v>
      </c>
      <c r="B6514" s="160" t="s">
        <v>4990</v>
      </c>
      <c r="C6514" s="159">
        <v>2023</v>
      </c>
      <c r="D6514" s="160" t="s">
        <v>219</v>
      </c>
      <c r="E6514" s="160" t="s">
        <v>253</v>
      </c>
      <c r="F6514" s="268" t="s">
        <v>7111</v>
      </c>
      <c r="G6514" s="160" t="s">
        <v>426</v>
      </c>
      <c r="H6514" s="161" t="s">
        <v>83</v>
      </c>
      <c r="I6514" s="160" t="s">
        <v>71</v>
      </c>
      <c r="J6514" s="160" t="s">
        <v>253</v>
      </c>
      <c r="K6514" s="240" t="s">
        <v>34</v>
      </c>
      <c r="L6514" s="241" t="s">
        <v>34</v>
      </c>
      <c r="M6514" s="241" t="s">
        <v>34</v>
      </c>
      <c r="N6514" s="241" t="s">
        <v>34</v>
      </c>
      <c r="O6514" s="241" t="s">
        <v>34</v>
      </c>
      <c r="P6514" s="241" t="s">
        <v>34</v>
      </c>
      <c r="Q6514" s="159"/>
      <c r="R6514" s="100"/>
      <c r="S6514" s="163">
        <v>1</v>
      </c>
      <c r="T6514" s="103" t="s">
        <v>35</v>
      </c>
      <c r="U6514" s="160" t="s">
        <v>28</v>
      </c>
      <c r="V6514" s="160" t="s">
        <v>7112</v>
      </c>
      <c r="W6514" s="159"/>
      <c r="X6514" s="159"/>
    </row>
    <row r="6515" spans="1:24" ht="81">
      <c r="A6515" s="155">
        <f>A6514+1</f>
        <v>6513</v>
      </c>
      <c r="B6515" s="160" t="s">
        <v>4990</v>
      </c>
      <c r="C6515" s="159">
        <v>2023</v>
      </c>
      <c r="D6515" s="160" t="s">
        <v>219</v>
      </c>
      <c r="E6515" s="160" t="s">
        <v>253</v>
      </c>
      <c r="F6515" s="268" t="s">
        <v>7113</v>
      </c>
      <c r="G6515" s="160" t="s">
        <v>426</v>
      </c>
      <c r="H6515" s="161" t="s">
        <v>83</v>
      </c>
      <c r="I6515" s="160" t="s">
        <v>71</v>
      </c>
      <c r="J6515" s="160" t="s">
        <v>253</v>
      </c>
      <c r="K6515" s="240" t="s">
        <v>34</v>
      </c>
      <c r="L6515" s="241" t="s">
        <v>34</v>
      </c>
      <c r="M6515" s="241" t="s">
        <v>34</v>
      </c>
      <c r="N6515" s="241" t="s">
        <v>34</v>
      </c>
      <c r="O6515" s="241" t="s">
        <v>34</v>
      </c>
      <c r="P6515" s="241" t="s">
        <v>34</v>
      </c>
      <c r="Q6515" s="159"/>
      <c r="R6515" s="100"/>
      <c r="S6515" s="163">
        <v>1</v>
      </c>
      <c r="T6515" s="103" t="s">
        <v>35</v>
      </c>
      <c r="U6515" s="160" t="s">
        <v>28</v>
      </c>
      <c r="V6515" s="160" t="s">
        <v>7112</v>
      </c>
      <c r="W6515" s="159"/>
      <c r="X6515" s="159"/>
    </row>
    <row r="6516" spans="1:24" ht="81">
      <c r="A6516" s="155">
        <f>A6515+1</f>
        <v>6514</v>
      </c>
      <c r="B6516" s="160" t="s">
        <v>4990</v>
      </c>
      <c r="C6516" s="159">
        <v>2023</v>
      </c>
      <c r="D6516" s="160" t="s">
        <v>219</v>
      </c>
      <c r="E6516" s="160" t="s">
        <v>253</v>
      </c>
      <c r="F6516" s="268" t="s">
        <v>7114</v>
      </c>
      <c r="G6516" s="160" t="s">
        <v>426</v>
      </c>
      <c r="H6516" s="161" t="s">
        <v>83</v>
      </c>
      <c r="I6516" s="160" t="s">
        <v>71</v>
      </c>
      <c r="J6516" s="160" t="s">
        <v>253</v>
      </c>
      <c r="K6516" s="240" t="s">
        <v>34</v>
      </c>
      <c r="L6516" s="241" t="s">
        <v>34</v>
      </c>
      <c r="M6516" s="241" t="s">
        <v>34</v>
      </c>
      <c r="N6516" s="241" t="s">
        <v>34</v>
      </c>
      <c r="O6516" s="241" t="s">
        <v>34</v>
      </c>
      <c r="P6516" s="241" t="s">
        <v>34</v>
      </c>
      <c r="Q6516" s="159"/>
      <c r="R6516" s="100"/>
      <c r="S6516" s="163">
        <v>1</v>
      </c>
      <c r="T6516" s="103" t="s">
        <v>35</v>
      </c>
      <c r="U6516" s="160" t="s">
        <v>28</v>
      </c>
      <c r="V6516" s="160" t="s">
        <v>7112</v>
      </c>
      <c r="W6516" s="159"/>
      <c r="X6516" s="159"/>
    </row>
    <row r="6517" spans="1:24" ht="60.75">
      <c r="A6517" s="155">
        <f>A6516+1</f>
        <v>6515</v>
      </c>
      <c r="B6517" s="160" t="s">
        <v>4990</v>
      </c>
      <c r="C6517" s="159">
        <v>2023</v>
      </c>
      <c r="D6517" s="160" t="s">
        <v>69</v>
      </c>
      <c r="E6517" s="160" t="s">
        <v>69</v>
      </c>
      <c r="F6517" s="268" t="s">
        <v>7115</v>
      </c>
      <c r="G6517" s="160" t="s">
        <v>31</v>
      </c>
      <c r="H6517" s="161" t="s">
        <v>29</v>
      </c>
      <c r="I6517" s="160" t="s">
        <v>71</v>
      </c>
      <c r="J6517" s="160" t="s">
        <v>72</v>
      </c>
      <c r="K6517" s="240" t="s">
        <v>34</v>
      </c>
      <c r="L6517" s="241" t="s">
        <v>34</v>
      </c>
      <c r="M6517" s="241" t="s">
        <v>34</v>
      </c>
      <c r="N6517" s="241" t="s">
        <v>34</v>
      </c>
      <c r="O6517" s="241" t="s">
        <v>34</v>
      </c>
      <c r="P6517" s="241" t="s">
        <v>34</v>
      </c>
      <c r="Q6517" s="159" t="s">
        <v>34</v>
      </c>
      <c r="R6517" s="100" t="s">
        <v>34</v>
      </c>
      <c r="S6517" s="163">
        <v>1</v>
      </c>
      <c r="T6517" s="103" t="s">
        <v>73</v>
      </c>
      <c r="U6517" s="160" t="s">
        <v>69</v>
      </c>
      <c r="V6517" s="160" t="s">
        <v>69</v>
      </c>
      <c r="W6517" s="159"/>
      <c r="X6517" s="159"/>
    </row>
    <row r="6518" spans="1:24" ht="41.25">
      <c r="A6518" s="155">
        <f>A6517+1</f>
        <v>6516</v>
      </c>
      <c r="B6518" s="160" t="s">
        <v>4990</v>
      </c>
      <c r="C6518" s="159">
        <v>2023</v>
      </c>
      <c r="D6518" s="160" t="s">
        <v>69</v>
      </c>
      <c r="E6518" s="160" t="s">
        <v>69</v>
      </c>
      <c r="F6518" s="268" t="s">
        <v>7116</v>
      </c>
      <c r="G6518" s="160" t="s">
        <v>31</v>
      </c>
      <c r="H6518" s="161" t="s">
        <v>29</v>
      </c>
      <c r="I6518" s="160" t="s">
        <v>71</v>
      </c>
      <c r="J6518" s="160" t="s">
        <v>72</v>
      </c>
      <c r="K6518" s="240" t="s">
        <v>34</v>
      </c>
      <c r="L6518" s="241" t="s">
        <v>34</v>
      </c>
      <c r="M6518" s="241" t="s">
        <v>34</v>
      </c>
      <c r="N6518" s="241" t="s">
        <v>34</v>
      </c>
      <c r="O6518" s="241" t="s">
        <v>34</v>
      </c>
      <c r="P6518" s="241" t="s">
        <v>34</v>
      </c>
      <c r="Q6518" s="159" t="s">
        <v>34</v>
      </c>
      <c r="R6518" s="100" t="s">
        <v>34</v>
      </c>
      <c r="S6518" s="163">
        <v>1</v>
      </c>
      <c r="T6518" s="103" t="s">
        <v>73</v>
      </c>
      <c r="U6518" s="160" t="s">
        <v>69</v>
      </c>
      <c r="V6518" s="160" t="s">
        <v>69</v>
      </c>
      <c r="W6518" s="159"/>
      <c r="X6518" s="159"/>
    </row>
    <row r="6519" spans="1:24" ht="51">
      <c r="A6519" s="155">
        <f>A6518+1</f>
        <v>6517</v>
      </c>
      <c r="B6519" s="160" t="s">
        <v>4990</v>
      </c>
      <c r="C6519" s="159">
        <v>2023</v>
      </c>
      <c r="D6519" s="160" t="s">
        <v>74</v>
      </c>
      <c r="E6519" s="160" t="s">
        <v>75</v>
      </c>
      <c r="F6519" s="268" t="s">
        <v>7117</v>
      </c>
      <c r="G6519" s="160" t="s">
        <v>31</v>
      </c>
      <c r="H6519" s="161" t="s">
        <v>39</v>
      </c>
      <c r="I6519" s="160" t="s">
        <v>32</v>
      </c>
      <c r="J6519" s="160" t="s">
        <v>33</v>
      </c>
      <c r="K6519" s="240" t="s">
        <v>48</v>
      </c>
      <c r="L6519" s="241" t="s">
        <v>34</v>
      </c>
      <c r="M6519" s="241" t="s">
        <v>48</v>
      </c>
      <c r="N6519" s="241" t="s">
        <v>34</v>
      </c>
      <c r="O6519" s="241" t="s">
        <v>48</v>
      </c>
      <c r="P6519" s="241" t="s">
        <v>34</v>
      </c>
      <c r="Q6519" s="159" t="s">
        <v>34</v>
      </c>
      <c r="R6519" s="100" t="s">
        <v>34</v>
      </c>
      <c r="S6519" s="163">
        <v>1</v>
      </c>
      <c r="T6519" s="103" t="s">
        <v>77</v>
      </c>
      <c r="U6519" s="160" t="s">
        <v>74</v>
      </c>
      <c r="V6519" s="160" t="s">
        <v>75</v>
      </c>
      <c r="W6519" s="159"/>
      <c r="X6519" s="159"/>
    </row>
    <row r="6520" spans="1:24" ht="81">
      <c r="A6520" s="155">
        <f>A6519+1</f>
        <v>6518</v>
      </c>
      <c r="B6520" s="160" t="s">
        <v>4990</v>
      </c>
      <c r="C6520" s="159">
        <v>2023</v>
      </c>
      <c r="D6520" s="160" t="s">
        <v>74</v>
      </c>
      <c r="E6520" s="160" t="s">
        <v>75</v>
      </c>
      <c r="F6520" s="268" t="s">
        <v>7118</v>
      </c>
      <c r="G6520" s="160" t="s">
        <v>426</v>
      </c>
      <c r="H6520" s="161" t="s">
        <v>83</v>
      </c>
      <c r="I6520" s="160" t="s">
        <v>32</v>
      </c>
      <c r="J6520" s="160" t="s">
        <v>33</v>
      </c>
      <c r="K6520" s="240" t="s">
        <v>34</v>
      </c>
      <c r="L6520" s="241" t="s">
        <v>34</v>
      </c>
      <c r="M6520" s="241" t="s">
        <v>34</v>
      </c>
      <c r="N6520" s="241" t="s">
        <v>34</v>
      </c>
      <c r="O6520" s="241" t="s">
        <v>34</v>
      </c>
      <c r="P6520" s="241" t="s">
        <v>34</v>
      </c>
      <c r="Q6520" s="159" t="s">
        <v>34</v>
      </c>
      <c r="R6520" s="100" t="s">
        <v>34</v>
      </c>
      <c r="S6520" s="163">
        <v>1</v>
      </c>
      <c r="T6520" s="103" t="s">
        <v>77</v>
      </c>
      <c r="U6520" s="160" t="s">
        <v>74</v>
      </c>
      <c r="V6520" s="160" t="s">
        <v>75</v>
      </c>
      <c r="W6520" s="159"/>
      <c r="X6520" s="159"/>
    </row>
    <row r="6521" spans="1:24" ht="30.75">
      <c r="A6521" s="155">
        <f>A6520+1</f>
        <v>6519</v>
      </c>
      <c r="B6521" s="160" t="s">
        <v>4990</v>
      </c>
      <c r="C6521" s="159">
        <v>2023</v>
      </c>
      <c r="D6521" s="160" t="s">
        <v>74</v>
      </c>
      <c r="E6521" s="160" t="s">
        <v>75</v>
      </c>
      <c r="F6521" s="268" t="s">
        <v>7119</v>
      </c>
      <c r="G6521" s="160" t="s">
        <v>193</v>
      </c>
      <c r="H6521" s="161" t="s">
        <v>120</v>
      </c>
      <c r="I6521" s="160" t="s">
        <v>32</v>
      </c>
      <c r="J6521" s="160" t="s">
        <v>33</v>
      </c>
      <c r="K6521" s="240" t="s">
        <v>34</v>
      </c>
      <c r="L6521" s="241" t="s">
        <v>34</v>
      </c>
      <c r="M6521" s="241" t="s">
        <v>34</v>
      </c>
      <c r="N6521" s="241" t="s">
        <v>34</v>
      </c>
      <c r="O6521" s="241" t="s">
        <v>34</v>
      </c>
      <c r="P6521" s="241" t="s">
        <v>34</v>
      </c>
      <c r="Q6521" s="159" t="s">
        <v>34</v>
      </c>
      <c r="R6521" s="100" t="s">
        <v>34</v>
      </c>
      <c r="S6521" s="163">
        <v>1</v>
      </c>
      <c r="T6521" s="103" t="s">
        <v>77</v>
      </c>
      <c r="U6521" s="160" t="s">
        <v>74</v>
      </c>
      <c r="V6521" s="160" t="s">
        <v>75</v>
      </c>
      <c r="W6521" s="159"/>
      <c r="X6521" s="159"/>
    </row>
    <row r="6522" spans="1:24" ht="30.75">
      <c r="A6522" s="155">
        <f>A6521+1</f>
        <v>6520</v>
      </c>
      <c r="B6522" s="160" t="s">
        <v>4990</v>
      </c>
      <c r="C6522" s="159">
        <v>2023</v>
      </c>
      <c r="D6522" s="160" t="s">
        <v>74</v>
      </c>
      <c r="E6522" s="160" t="s">
        <v>75</v>
      </c>
      <c r="F6522" s="268" t="s">
        <v>7120</v>
      </c>
      <c r="G6522" s="160" t="s">
        <v>31</v>
      </c>
      <c r="H6522" s="161" t="s">
        <v>39</v>
      </c>
      <c r="I6522" s="160" t="s">
        <v>32</v>
      </c>
      <c r="J6522" s="160" t="s">
        <v>33</v>
      </c>
      <c r="K6522" s="240" t="s">
        <v>34</v>
      </c>
      <c r="L6522" s="241" t="s">
        <v>34</v>
      </c>
      <c r="M6522" s="241" t="s">
        <v>34</v>
      </c>
      <c r="N6522" s="241" t="s">
        <v>34</v>
      </c>
      <c r="O6522" s="241" t="s">
        <v>34</v>
      </c>
      <c r="P6522" s="241" t="s">
        <v>34</v>
      </c>
      <c r="Q6522" s="159" t="s">
        <v>34</v>
      </c>
      <c r="R6522" s="100" t="s">
        <v>34</v>
      </c>
      <c r="S6522" s="163">
        <v>1</v>
      </c>
      <c r="T6522" s="103" t="s">
        <v>77</v>
      </c>
      <c r="U6522" s="160" t="s">
        <v>74</v>
      </c>
      <c r="V6522" s="160" t="s">
        <v>75</v>
      </c>
      <c r="W6522" s="159"/>
      <c r="X6522" s="159"/>
    </row>
    <row r="6523" spans="1:24" ht="81">
      <c r="A6523" s="155">
        <f>A6522+1</f>
        <v>6521</v>
      </c>
      <c r="B6523" s="160" t="s">
        <v>4990</v>
      </c>
      <c r="C6523" s="159">
        <v>2023</v>
      </c>
      <c r="D6523" s="160" t="s">
        <v>74</v>
      </c>
      <c r="E6523" s="160" t="s">
        <v>75</v>
      </c>
      <c r="F6523" s="268" t="s">
        <v>7121</v>
      </c>
      <c r="G6523" s="160" t="s">
        <v>426</v>
      </c>
      <c r="H6523" s="161" t="s">
        <v>83</v>
      </c>
      <c r="I6523" s="160" t="s">
        <v>32</v>
      </c>
      <c r="J6523" s="160" t="s">
        <v>33</v>
      </c>
      <c r="K6523" s="240" t="s">
        <v>48</v>
      </c>
      <c r="L6523" s="241" t="s">
        <v>34</v>
      </c>
      <c r="M6523" s="241" t="s">
        <v>34</v>
      </c>
      <c r="N6523" s="241" t="s">
        <v>34</v>
      </c>
      <c r="O6523" s="241" t="s">
        <v>34</v>
      </c>
      <c r="P6523" s="241" t="s">
        <v>34</v>
      </c>
      <c r="Q6523" s="159" t="s">
        <v>34</v>
      </c>
      <c r="R6523" s="100" t="s">
        <v>34</v>
      </c>
      <c r="S6523" s="163">
        <v>1</v>
      </c>
      <c r="T6523" s="103" t="s">
        <v>77</v>
      </c>
      <c r="U6523" s="160" t="s">
        <v>74</v>
      </c>
      <c r="V6523" s="160" t="s">
        <v>75</v>
      </c>
      <c r="W6523" s="159"/>
      <c r="X6523" s="159"/>
    </row>
    <row r="6524" spans="1:24" ht="30.75">
      <c r="A6524" s="155">
        <f>A6523+1</f>
        <v>6522</v>
      </c>
      <c r="B6524" s="160" t="s">
        <v>4990</v>
      </c>
      <c r="C6524" s="159">
        <v>2023</v>
      </c>
      <c r="D6524" s="160" t="s">
        <v>74</v>
      </c>
      <c r="E6524" s="160" t="s">
        <v>75</v>
      </c>
      <c r="F6524" s="268" t="s">
        <v>7122</v>
      </c>
      <c r="G6524" s="160" t="s">
        <v>31</v>
      </c>
      <c r="H6524" s="161" t="s">
        <v>29</v>
      </c>
      <c r="I6524" s="160" t="s">
        <v>32</v>
      </c>
      <c r="J6524" s="160" t="s">
        <v>33</v>
      </c>
      <c r="K6524" s="240" t="s">
        <v>34</v>
      </c>
      <c r="L6524" s="241" t="s">
        <v>34</v>
      </c>
      <c r="M6524" s="241" t="s">
        <v>34</v>
      </c>
      <c r="N6524" s="241" t="s">
        <v>34</v>
      </c>
      <c r="O6524" s="241" t="s">
        <v>34</v>
      </c>
      <c r="P6524" s="241" t="s">
        <v>34</v>
      </c>
      <c r="Q6524" s="159" t="s">
        <v>34</v>
      </c>
      <c r="R6524" s="100" t="s">
        <v>34</v>
      </c>
      <c r="S6524" s="163">
        <v>1</v>
      </c>
      <c r="T6524" s="103" t="s">
        <v>77</v>
      </c>
      <c r="U6524" s="160" t="s">
        <v>74</v>
      </c>
      <c r="V6524" s="160" t="s">
        <v>75</v>
      </c>
      <c r="W6524" s="159"/>
      <c r="X6524" s="159"/>
    </row>
    <row r="6525" spans="1:24" ht="30.75">
      <c r="A6525" s="155">
        <f>A6524+1</f>
        <v>6523</v>
      </c>
      <c r="B6525" s="160" t="s">
        <v>4990</v>
      </c>
      <c r="C6525" s="159">
        <v>2023</v>
      </c>
      <c r="D6525" s="160" t="s">
        <v>74</v>
      </c>
      <c r="E6525" s="160" t="s">
        <v>75</v>
      </c>
      <c r="F6525" s="268" t="s">
        <v>7123</v>
      </c>
      <c r="G6525" s="160" t="s">
        <v>31</v>
      </c>
      <c r="H6525" s="161" t="s">
        <v>39</v>
      </c>
      <c r="I6525" s="160" t="s">
        <v>32</v>
      </c>
      <c r="J6525" s="160" t="s">
        <v>33</v>
      </c>
      <c r="K6525" s="240" t="s">
        <v>34</v>
      </c>
      <c r="L6525" s="241" t="s">
        <v>34</v>
      </c>
      <c r="M6525" s="241" t="s">
        <v>34</v>
      </c>
      <c r="N6525" s="241" t="s">
        <v>34</v>
      </c>
      <c r="O6525" s="241" t="s">
        <v>34</v>
      </c>
      <c r="P6525" s="241" t="s">
        <v>34</v>
      </c>
      <c r="Q6525" s="159" t="s">
        <v>34</v>
      </c>
      <c r="R6525" s="100" t="s">
        <v>34</v>
      </c>
      <c r="S6525" s="163">
        <v>1</v>
      </c>
      <c r="T6525" s="103" t="s">
        <v>77</v>
      </c>
      <c r="U6525" s="160" t="s">
        <v>74</v>
      </c>
      <c r="V6525" s="160" t="s">
        <v>75</v>
      </c>
      <c r="W6525" s="159"/>
      <c r="X6525" s="159"/>
    </row>
    <row r="6526" spans="1:24" ht="30.75">
      <c r="A6526" s="155">
        <f>A6525+1</f>
        <v>6524</v>
      </c>
      <c r="B6526" s="160" t="s">
        <v>4990</v>
      </c>
      <c r="C6526" s="159">
        <v>2023</v>
      </c>
      <c r="D6526" s="160" t="s">
        <v>74</v>
      </c>
      <c r="E6526" s="160" t="s">
        <v>75</v>
      </c>
      <c r="F6526" s="268" t="s">
        <v>7124</v>
      </c>
      <c r="G6526" s="160" t="s">
        <v>31</v>
      </c>
      <c r="H6526" s="161" t="s">
        <v>50</v>
      </c>
      <c r="I6526" s="160" t="s">
        <v>32</v>
      </c>
      <c r="J6526" s="160" t="s">
        <v>33</v>
      </c>
      <c r="K6526" s="240" t="s">
        <v>34</v>
      </c>
      <c r="L6526" s="241" t="s">
        <v>34</v>
      </c>
      <c r="M6526" s="241" t="s">
        <v>34</v>
      </c>
      <c r="N6526" s="241" t="s">
        <v>34</v>
      </c>
      <c r="O6526" s="241" t="s">
        <v>34</v>
      </c>
      <c r="P6526" s="241" t="s">
        <v>34</v>
      </c>
      <c r="Q6526" s="159" t="s">
        <v>34</v>
      </c>
      <c r="R6526" s="100" t="s">
        <v>48</v>
      </c>
      <c r="S6526" s="163">
        <v>1</v>
      </c>
      <c r="T6526" s="103" t="s">
        <v>77</v>
      </c>
      <c r="U6526" s="160" t="s">
        <v>74</v>
      </c>
      <c r="V6526" s="160" t="s">
        <v>75</v>
      </c>
      <c r="W6526" s="159"/>
      <c r="X6526" s="159"/>
    </row>
    <row r="6527" spans="1:24" ht="41.25">
      <c r="A6527" s="155">
        <f>A6526+1</f>
        <v>6525</v>
      </c>
      <c r="B6527" s="160" t="s">
        <v>4990</v>
      </c>
      <c r="C6527" s="159">
        <v>2023</v>
      </c>
      <c r="D6527" s="160" t="s">
        <v>74</v>
      </c>
      <c r="E6527" s="160" t="s">
        <v>79</v>
      </c>
      <c r="F6527" s="268" t="s">
        <v>7125</v>
      </c>
      <c r="G6527" s="160" t="s">
        <v>31</v>
      </c>
      <c r="H6527" s="161" t="s">
        <v>39</v>
      </c>
      <c r="I6527" s="160" t="s">
        <v>32</v>
      </c>
      <c r="J6527" s="160" t="s">
        <v>33</v>
      </c>
      <c r="K6527" s="240" t="s">
        <v>34</v>
      </c>
      <c r="L6527" s="241" t="s">
        <v>34</v>
      </c>
      <c r="M6527" s="241" t="s">
        <v>34</v>
      </c>
      <c r="N6527" s="241" t="s">
        <v>34</v>
      </c>
      <c r="O6527" s="241" t="s">
        <v>48</v>
      </c>
      <c r="P6527" s="241" t="s">
        <v>34</v>
      </c>
      <c r="Q6527" s="159" t="s">
        <v>34</v>
      </c>
      <c r="R6527" s="159" t="s">
        <v>34</v>
      </c>
      <c r="S6527" s="163">
        <v>1</v>
      </c>
      <c r="T6527" s="103" t="s">
        <v>77</v>
      </c>
      <c r="U6527" s="160" t="s">
        <v>74</v>
      </c>
      <c r="V6527" s="160" t="s">
        <v>79</v>
      </c>
      <c r="W6527" s="159"/>
      <c r="X6527" s="159"/>
    </row>
    <row r="6528" spans="1:24" ht="81">
      <c r="A6528" s="155">
        <f>A6527+1</f>
        <v>6526</v>
      </c>
      <c r="B6528" s="160" t="s">
        <v>4990</v>
      </c>
      <c r="C6528" s="159">
        <v>2023</v>
      </c>
      <c r="D6528" s="160" t="s">
        <v>74</v>
      </c>
      <c r="E6528" s="160" t="s">
        <v>79</v>
      </c>
      <c r="F6528" s="268" t="s">
        <v>7126</v>
      </c>
      <c r="G6528" s="160" t="s">
        <v>426</v>
      </c>
      <c r="H6528" s="161" t="s">
        <v>83</v>
      </c>
      <c r="I6528" s="160" t="s">
        <v>32</v>
      </c>
      <c r="J6528" s="160" t="s">
        <v>33</v>
      </c>
      <c r="K6528" s="240" t="s">
        <v>34</v>
      </c>
      <c r="L6528" s="241" t="s">
        <v>34</v>
      </c>
      <c r="M6528" s="241" t="s">
        <v>34</v>
      </c>
      <c r="N6528" s="241" t="s">
        <v>34</v>
      </c>
      <c r="O6528" s="241" t="s">
        <v>34</v>
      </c>
      <c r="P6528" s="241" t="s">
        <v>34</v>
      </c>
      <c r="Q6528" s="159" t="s">
        <v>34</v>
      </c>
      <c r="R6528" s="159" t="s">
        <v>34</v>
      </c>
      <c r="S6528" s="163">
        <v>1</v>
      </c>
      <c r="T6528" s="103" t="s">
        <v>77</v>
      </c>
      <c r="U6528" s="160" t="s">
        <v>74</v>
      </c>
      <c r="V6528" s="160" t="s">
        <v>79</v>
      </c>
      <c r="W6528" s="159"/>
      <c r="X6528" s="159"/>
    </row>
    <row r="6529" spans="1:24" ht="30.75">
      <c r="A6529" s="155">
        <f>A6528+1</f>
        <v>6527</v>
      </c>
      <c r="B6529" s="160" t="s">
        <v>4990</v>
      </c>
      <c r="C6529" s="159">
        <v>2023</v>
      </c>
      <c r="D6529" s="160" t="s">
        <v>74</v>
      </c>
      <c r="E6529" s="160" t="s">
        <v>79</v>
      </c>
      <c r="F6529" s="268" t="s">
        <v>7127</v>
      </c>
      <c r="G6529" s="160" t="s">
        <v>31</v>
      </c>
      <c r="H6529" s="161" t="s">
        <v>39</v>
      </c>
      <c r="I6529" s="160" t="s">
        <v>32</v>
      </c>
      <c r="J6529" s="160" t="s">
        <v>33</v>
      </c>
      <c r="K6529" s="240" t="s">
        <v>34</v>
      </c>
      <c r="L6529" s="241" t="s">
        <v>34</v>
      </c>
      <c r="M6529" s="241" t="s">
        <v>34</v>
      </c>
      <c r="N6529" s="241" t="s">
        <v>34</v>
      </c>
      <c r="O6529" s="241" t="s">
        <v>34</v>
      </c>
      <c r="P6529" s="241" t="s">
        <v>34</v>
      </c>
      <c r="Q6529" s="159" t="s">
        <v>34</v>
      </c>
      <c r="R6529" s="159" t="s">
        <v>34</v>
      </c>
      <c r="S6529" s="163">
        <v>1</v>
      </c>
      <c r="T6529" s="103" t="s">
        <v>77</v>
      </c>
      <c r="U6529" s="160" t="s">
        <v>74</v>
      </c>
      <c r="V6529" s="160" t="s">
        <v>79</v>
      </c>
      <c r="W6529" s="159"/>
      <c r="X6529" s="159"/>
    </row>
    <row r="6530" spans="1:24" ht="30.75">
      <c r="A6530" s="155">
        <f>A6529+1</f>
        <v>6528</v>
      </c>
      <c r="B6530" s="160" t="s">
        <v>4990</v>
      </c>
      <c r="C6530" s="159">
        <v>2023</v>
      </c>
      <c r="D6530" s="160" t="s">
        <v>74</v>
      </c>
      <c r="E6530" s="160" t="s">
        <v>85</v>
      </c>
      <c r="F6530" s="268" t="s">
        <v>7128</v>
      </c>
      <c r="G6530" s="160" t="s">
        <v>31</v>
      </c>
      <c r="H6530" s="161" t="s">
        <v>39</v>
      </c>
      <c r="I6530" s="160" t="s">
        <v>32</v>
      </c>
      <c r="J6530" s="160" t="s">
        <v>33</v>
      </c>
      <c r="K6530" s="240" t="s">
        <v>48</v>
      </c>
      <c r="L6530" s="241" t="s">
        <v>34</v>
      </c>
      <c r="M6530" s="241" t="s">
        <v>48</v>
      </c>
      <c r="N6530" s="241" t="s">
        <v>48</v>
      </c>
      <c r="O6530" s="241" t="s">
        <v>34</v>
      </c>
      <c r="P6530" s="241" t="s">
        <v>34</v>
      </c>
      <c r="Q6530" s="159" t="s">
        <v>34</v>
      </c>
      <c r="R6530" s="100" t="s">
        <v>34</v>
      </c>
      <c r="S6530" s="163">
        <v>1</v>
      </c>
      <c r="T6530" s="103" t="s">
        <v>77</v>
      </c>
      <c r="U6530" s="160" t="s">
        <v>74</v>
      </c>
      <c r="V6530" s="160" t="s">
        <v>85</v>
      </c>
      <c r="W6530" s="159"/>
      <c r="X6530" s="159"/>
    </row>
    <row r="6531" spans="1:24" ht="30.75">
      <c r="A6531" s="155">
        <f>A6530+1</f>
        <v>6529</v>
      </c>
      <c r="B6531" s="160" t="s">
        <v>4990</v>
      </c>
      <c r="C6531" s="159">
        <v>2023</v>
      </c>
      <c r="D6531" s="160" t="s">
        <v>74</v>
      </c>
      <c r="E6531" s="160" t="s">
        <v>85</v>
      </c>
      <c r="F6531" s="268" t="s">
        <v>7129</v>
      </c>
      <c r="G6531" s="160" t="s">
        <v>31</v>
      </c>
      <c r="H6531" s="161" t="s">
        <v>50</v>
      </c>
      <c r="I6531" s="160" t="s">
        <v>32</v>
      </c>
      <c r="J6531" s="160" t="s">
        <v>33</v>
      </c>
      <c r="K6531" s="240" t="s">
        <v>34</v>
      </c>
      <c r="L6531" s="241" t="s">
        <v>34</v>
      </c>
      <c r="M6531" s="241" t="s">
        <v>34</v>
      </c>
      <c r="N6531" s="241" t="s">
        <v>34</v>
      </c>
      <c r="O6531" s="241" t="s">
        <v>34</v>
      </c>
      <c r="P6531" s="241" t="s">
        <v>34</v>
      </c>
      <c r="Q6531" s="159" t="s">
        <v>48</v>
      </c>
      <c r="R6531" s="100" t="s">
        <v>48</v>
      </c>
      <c r="S6531" s="163">
        <v>1</v>
      </c>
      <c r="T6531" s="103" t="s">
        <v>77</v>
      </c>
      <c r="U6531" s="160" t="s">
        <v>74</v>
      </c>
      <c r="V6531" s="160" t="s">
        <v>85</v>
      </c>
      <c r="W6531" s="159"/>
      <c r="X6531" s="159"/>
    </row>
    <row r="6532" spans="1:24" ht="30.75">
      <c r="A6532" s="155">
        <f>A6531+1</f>
        <v>6530</v>
      </c>
      <c r="B6532" s="160" t="s">
        <v>4990</v>
      </c>
      <c r="C6532" s="159">
        <v>2023</v>
      </c>
      <c r="D6532" s="160" t="s">
        <v>74</v>
      </c>
      <c r="E6532" s="160" t="s">
        <v>85</v>
      </c>
      <c r="F6532" s="268" t="s">
        <v>7130</v>
      </c>
      <c r="G6532" s="160" t="s">
        <v>31</v>
      </c>
      <c r="H6532" s="161" t="s">
        <v>50</v>
      </c>
      <c r="I6532" s="160" t="s">
        <v>32</v>
      </c>
      <c r="J6532" s="160" t="s">
        <v>33</v>
      </c>
      <c r="K6532" s="240" t="s">
        <v>34</v>
      </c>
      <c r="L6532" s="241" t="s">
        <v>34</v>
      </c>
      <c r="M6532" s="241" t="s">
        <v>34</v>
      </c>
      <c r="N6532" s="241" t="s">
        <v>34</v>
      </c>
      <c r="O6532" s="241" t="s">
        <v>34</v>
      </c>
      <c r="P6532" s="241" t="s">
        <v>34</v>
      </c>
      <c r="Q6532" s="159" t="s">
        <v>34</v>
      </c>
      <c r="R6532" s="100" t="s">
        <v>34</v>
      </c>
      <c r="S6532" s="163">
        <v>1</v>
      </c>
      <c r="T6532" s="103" t="s">
        <v>77</v>
      </c>
      <c r="U6532" s="160" t="s">
        <v>74</v>
      </c>
      <c r="V6532" s="160" t="s">
        <v>85</v>
      </c>
      <c r="W6532" s="159"/>
      <c r="X6532" s="159"/>
    </row>
    <row r="6533" spans="1:24" ht="30.75">
      <c r="A6533" s="155">
        <f>A6532+1</f>
        <v>6531</v>
      </c>
      <c r="B6533" s="160" t="s">
        <v>4990</v>
      </c>
      <c r="C6533" s="159">
        <v>2023</v>
      </c>
      <c r="D6533" s="160" t="s">
        <v>74</v>
      </c>
      <c r="E6533" s="160" t="s">
        <v>85</v>
      </c>
      <c r="F6533" s="268" t="s">
        <v>7131</v>
      </c>
      <c r="G6533" s="160" t="s">
        <v>31</v>
      </c>
      <c r="H6533" s="161" t="s">
        <v>39</v>
      </c>
      <c r="I6533" s="160" t="s">
        <v>32</v>
      </c>
      <c r="J6533" s="160" t="s">
        <v>33</v>
      </c>
      <c r="K6533" s="240" t="s">
        <v>34</v>
      </c>
      <c r="L6533" s="241" t="s">
        <v>34</v>
      </c>
      <c r="M6533" s="241" t="s">
        <v>34</v>
      </c>
      <c r="N6533" s="241" t="s">
        <v>34</v>
      </c>
      <c r="O6533" s="241" t="s">
        <v>34</v>
      </c>
      <c r="P6533" s="241" t="s">
        <v>34</v>
      </c>
      <c r="Q6533" s="159" t="s">
        <v>34</v>
      </c>
      <c r="R6533" s="100" t="s">
        <v>34</v>
      </c>
      <c r="S6533" s="163">
        <v>1</v>
      </c>
      <c r="T6533" s="103" t="s">
        <v>77</v>
      </c>
      <c r="U6533" s="160" t="s">
        <v>74</v>
      </c>
      <c r="V6533" s="160" t="s">
        <v>85</v>
      </c>
      <c r="W6533" s="159"/>
      <c r="X6533" s="159"/>
    </row>
    <row r="6534" spans="1:24" ht="51">
      <c r="A6534" s="155">
        <f>A6533+1</f>
        <v>6532</v>
      </c>
      <c r="B6534" s="160" t="s">
        <v>4990</v>
      </c>
      <c r="C6534" s="159">
        <v>2023</v>
      </c>
      <c r="D6534" s="160" t="s">
        <v>74</v>
      </c>
      <c r="E6534" s="160" t="s">
        <v>88</v>
      </c>
      <c r="F6534" s="268" t="s">
        <v>7132</v>
      </c>
      <c r="G6534" s="160" t="s">
        <v>31</v>
      </c>
      <c r="H6534" s="161" t="s">
        <v>39</v>
      </c>
      <c r="I6534" s="160" t="s">
        <v>90</v>
      </c>
      <c r="J6534" s="160" t="s">
        <v>88</v>
      </c>
      <c r="K6534" s="240" t="s">
        <v>34</v>
      </c>
      <c r="L6534" s="241" t="s">
        <v>34</v>
      </c>
      <c r="M6534" s="241" t="s">
        <v>48</v>
      </c>
      <c r="N6534" s="241" t="s">
        <v>34</v>
      </c>
      <c r="O6534" s="241" t="s">
        <v>48</v>
      </c>
      <c r="P6534" s="241" t="s">
        <v>34</v>
      </c>
      <c r="Q6534" s="159" t="s">
        <v>34</v>
      </c>
      <c r="R6534" s="100" t="s">
        <v>34</v>
      </c>
      <c r="S6534" s="163">
        <v>1</v>
      </c>
      <c r="T6534" s="103" t="s">
        <v>77</v>
      </c>
      <c r="U6534" s="160" t="s">
        <v>74</v>
      </c>
      <c r="V6534" s="160" t="s">
        <v>94</v>
      </c>
      <c r="W6534" s="159"/>
      <c r="X6534" s="159"/>
    </row>
    <row r="6535" spans="1:24" ht="30.75">
      <c r="A6535" s="155">
        <f>A6534+1</f>
        <v>6533</v>
      </c>
      <c r="B6535" s="160" t="s">
        <v>4990</v>
      </c>
      <c r="C6535" s="159">
        <v>2023</v>
      </c>
      <c r="D6535" s="160" t="s">
        <v>74</v>
      </c>
      <c r="E6535" s="160" t="s">
        <v>88</v>
      </c>
      <c r="F6535" s="268" t="s">
        <v>7133</v>
      </c>
      <c r="G6535" s="160" t="s">
        <v>31</v>
      </c>
      <c r="H6535" s="161" t="s">
        <v>39</v>
      </c>
      <c r="I6535" s="160" t="s">
        <v>90</v>
      </c>
      <c r="J6535" s="160" t="s">
        <v>88</v>
      </c>
      <c r="K6535" s="240" t="s">
        <v>34</v>
      </c>
      <c r="L6535" s="241" t="s">
        <v>48</v>
      </c>
      <c r="M6535" s="241" t="s">
        <v>34</v>
      </c>
      <c r="N6535" s="241" t="s">
        <v>34</v>
      </c>
      <c r="O6535" s="241" t="s">
        <v>34</v>
      </c>
      <c r="P6535" s="241" t="s">
        <v>34</v>
      </c>
      <c r="Q6535" s="159" t="s">
        <v>34</v>
      </c>
      <c r="R6535" s="100" t="s">
        <v>34</v>
      </c>
      <c r="S6535" s="163">
        <v>1</v>
      </c>
      <c r="T6535" s="103" t="s">
        <v>77</v>
      </c>
      <c r="U6535" s="160" t="s">
        <v>74</v>
      </c>
      <c r="V6535" s="160" t="s">
        <v>94</v>
      </c>
      <c r="W6535" s="159"/>
      <c r="X6535" s="159"/>
    </row>
    <row r="6536" spans="1:24" ht="81">
      <c r="A6536" s="155">
        <f>A6535+1</f>
        <v>6534</v>
      </c>
      <c r="B6536" s="160" t="s">
        <v>4990</v>
      </c>
      <c r="C6536" s="159">
        <v>2023</v>
      </c>
      <c r="D6536" s="160" t="s">
        <v>74</v>
      </c>
      <c r="E6536" s="160" t="s">
        <v>88</v>
      </c>
      <c r="F6536" s="268" t="s">
        <v>7134</v>
      </c>
      <c r="G6536" s="160" t="s">
        <v>426</v>
      </c>
      <c r="H6536" s="161" t="s">
        <v>83</v>
      </c>
      <c r="I6536" s="160" t="s">
        <v>90</v>
      </c>
      <c r="J6536" s="160" t="s">
        <v>88</v>
      </c>
      <c r="K6536" s="240" t="s">
        <v>34</v>
      </c>
      <c r="L6536" s="241" t="s">
        <v>34</v>
      </c>
      <c r="M6536" s="241" t="s">
        <v>34</v>
      </c>
      <c r="N6536" s="241" t="s">
        <v>34</v>
      </c>
      <c r="O6536" s="241" t="s">
        <v>34</v>
      </c>
      <c r="P6536" s="241" t="s">
        <v>34</v>
      </c>
      <c r="Q6536" s="159" t="s">
        <v>34</v>
      </c>
      <c r="R6536" s="100" t="s">
        <v>34</v>
      </c>
      <c r="S6536" s="163">
        <v>1</v>
      </c>
      <c r="T6536" s="103" t="s">
        <v>77</v>
      </c>
      <c r="U6536" s="160" t="s">
        <v>74</v>
      </c>
      <c r="V6536" s="160" t="s">
        <v>94</v>
      </c>
      <c r="W6536" s="159"/>
      <c r="X6536" s="159"/>
    </row>
    <row r="6537" spans="1:24" ht="30.75">
      <c r="A6537" s="155">
        <f>A6536+1</f>
        <v>6535</v>
      </c>
      <c r="B6537" s="160" t="s">
        <v>4990</v>
      </c>
      <c r="C6537" s="159">
        <v>2023</v>
      </c>
      <c r="D6537" s="160" t="s">
        <v>74</v>
      </c>
      <c r="E6537" s="160" t="s">
        <v>88</v>
      </c>
      <c r="F6537" s="268" t="s">
        <v>7135</v>
      </c>
      <c r="G6537" s="160" t="s">
        <v>31</v>
      </c>
      <c r="H6537" s="161" t="s">
        <v>39</v>
      </c>
      <c r="I6537" s="160" t="s">
        <v>90</v>
      </c>
      <c r="J6537" s="160" t="s">
        <v>88</v>
      </c>
      <c r="K6537" s="240" t="s">
        <v>34</v>
      </c>
      <c r="L6537" s="241" t="s">
        <v>34</v>
      </c>
      <c r="M6537" s="241" t="s">
        <v>34</v>
      </c>
      <c r="N6537" s="241" t="s">
        <v>34</v>
      </c>
      <c r="O6537" s="241" t="s">
        <v>34</v>
      </c>
      <c r="P6537" s="241" t="s">
        <v>34</v>
      </c>
      <c r="Q6537" s="159" t="s">
        <v>34</v>
      </c>
      <c r="R6537" s="100" t="s">
        <v>34</v>
      </c>
      <c r="S6537" s="163">
        <v>1</v>
      </c>
      <c r="T6537" s="103" t="s">
        <v>77</v>
      </c>
      <c r="U6537" s="160" t="s">
        <v>74</v>
      </c>
      <c r="V6537" s="160" t="s">
        <v>94</v>
      </c>
      <c r="W6537" s="159"/>
      <c r="X6537" s="159"/>
    </row>
    <row r="6538" spans="1:24" ht="41.25">
      <c r="A6538" s="155">
        <f>A6537+1</f>
        <v>6536</v>
      </c>
      <c r="B6538" s="160" t="s">
        <v>4990</v>
      </c>
      <c r="C6538" s="159">
        <v>2023</v>
      </c>
      <c r="D6538" s="160" t="s">
        <v>96</v>
      </c>
      <c r="E6538" s="160" t="s">
        <v>97</v>
      </c>
      <c r="F6538" s="268" t="s">
        <v>7136</v>
      </c>
      <c r="G6538" s="160" t="s">
        <v>31</v>
      </c>
      <c r="H6538" s="161" t="s">
        <v>29</v>
      </c>
      <c r="I6538" s="160" t="s">
        <v>90</v>
      </c>
      <c r="J6538" s="160" t="s">
        <v>97</v>
      </c>
      <c r="K6538" s="240" t="s">
        <v>34</v>
      </c>
      <c r="L6538" s="241" t="s">
        <v>34</v>
      </c>
      <c r="M6538" s="241" t="s">
        <v>34</v>
      </c>
      <c r="N6538" s="241" t="s">
        <v>34</v>
      </c>
      <c r="O6538" s="241" t="s">
        <v>34</v>
      </c>
      <c r="P6538" s="241" t="s">
        <v>34</v>
      </c>
      <c r="Q6538" s="159" t="s">
        <v>34</v>
      </c>
      <c r="R6538" s="159" t="s">
        <v>34</v>
      </c>
      <c r="S6538" s="163">
        <v>1</v>
      </c>
      <c r="T6538" s="103" t="s">
        <v>99</v>
      </c>
      <c r="U6538" s="160" t="s">
        <v>96</v>
      </c>
      <c r="V6538" s="160" t="s">
        <v>466</v>
      </c>
      <c r="W6538" s="159"/>
      <c r="X6538" s="159"/>
    </row>
    <row r="6539" spans="1:24" ht="30.75">
      <c r="A6539" s="155">
        <f>A6538+1</f>
        <v>6537</v>
      </c>
      <c r="B6539" s="160" t="s">
        <v>4990</v>
      </c>
      <c r="C6539" s="159">
        <v>2023</v>
      </c>
      <c r="D6539" s="160" t="s">
        <v>96</v>
      </c>
      <c r="E6539" s="160" t="s">
        <v>97</v>
      </c>
      <c r="F6539" s="268" t="s">
        <v>7137</v>
      </c>
      <c r="G6539" s="160" t="s">
        <v>31</v>
      </c>
      <c r="H6539" s="161" t="s">
        <v>29</v>
      </c>
      <c r="I6539" s="160" t="s">
        <v>90</v>
      </c>
      <c r="J6539" s="160" t="s">
        <v>97</v>
      </c>
      <c r="K6539" s="240" t="s">
        <v>34</v>
      </c>
      <c r="L6539" s="241" t="s">
        <v>34</v>
      </c>
      <c r="M6539" s="241" t="s">
        <v>34</v>
      </c>
      <c r="N6539" s="241" t="s">
        <v>34</v>
      </c>
      <c r="O6539" s="241" t="s">
        <v>34</v>
      </c>
      <c r="P6539" s="241" t="s">
        <v>34</v>
      </c>
      <c r="Q6539" s="159" t="s">
        <v>34</v>
      </c>
      <c r="R6539" s="159" t="s">
        <v>34</v>
      </c>
      <c r="S6539" s="163">
        <v>1</v>
      </c>
      <c r="T6539" s="103" t="s">
        <v>99</v>
      </c>
      <c r="U6539" s="160" t="s">
        <v>96</v>
      </c>
      <c r="V6539" s="160" t="s">
        <v>466</v>
      </c>
      <c r="W6539" s="159"/>
      <c r="X6539" s="159"/>
    </row>
    <row r="6540" spans="1:24" ht="51">
      <c r="A6540" s="155">
        <f>A6539+1</f>
        <v>6538</v>
      </c>
      <c r="B6540" s="160" t="s">
        <v>4990</v>
      </c>
      <c r="C6540" s="159">
        <v>2023</v>
      </c>
      <c r="D6540" s="160" t="s">
        <v>96</v>
      </c>
      <c r="E6540" s="160" t="s">
        <v>97</v>
      </c>
      <c r="F6540" s="268" t="s">
        <v>7138</v>
      </c>
      <c r="G6540" s="160" t="s">
        <v>31</v>
      </c>
      <c r="H6540" s="161" t="s">
        <v>39</v>
      </c>
      <c r="I6540" s="160" t="s">
        <v>90</v>
      </c>
      <c r="J6540" s="160" t="s">
        <v>97</v>
      </c>
      <c r="K6540" s="240" t="s">
        <v>48</v>
      </c>
      <c r="L6540" s="241" t="s">
        <v>48</v>
      </c>
      <c r="M6540" s="241" t="s">
        <v>34</v>
      </c>
      <c r="N6540" s="241" t="s">
        <v>34</v>
      </c>
      <c r="O6540" s="241" t="s">
        <v>34</v>
      </c>
      <c r="P6540" s="241" t="s">
        <v>34</v>
      </c>
      <c r="Q6540" s="159" t="s">
        <v>34</v>
      </c>
      <c r="R6540" s="159" t="s">
        <v>34</v>
      </c>
      <c r="S6540" s="163">
        <v>1</v>
      </c>
      <c r="T6540" s="103" t="s">
        <v>99</v>
      </c>
      <c r="U6540" s="160" t="s">
        <v>96</v>
      </c>
      <c r="V6540" s="160" t="s">
        <v>464</v>
      </c>
      <c r="W6540" s="159"/>
      <c r="X6540" s="159"/>
    </row>
    <row r="6541" spans="1:24" ht="51">
      <c r="A6541" s="155">
        <f>A6540+1</f>
        <v>6539</v>
      </c>
      <c r="B6541" s="160" t="s">
        <v>4990</v>
      </c>
      <c r="C6541" s="159">
        <v>2023</v>
      </c>
      <c r="D6541" s="160" t="s">
        <v>96</v>
      </c>
      <c r="E6541" s="160" t="s">
        <v>414</v>
      </c>
      <c r="F6541" s="268" t="s">
        <v>7139</v>
      </c>
      <c r="G6541" s="160" t="s">
        <v>31</v>
      </c>
      <c r="H6541" s="161" t="s">
        <v>39</v>
      </c>
      <c r="I6541" s="160" t="s">
        <v>90</v>
      </c>
      <c r="J6541" s="160" t="s">
        <v>416</v>
      </c>
      <c r="K6541" s="240" t="s">
        <v>34</v>
      </c>
      <c r="L6541" s="241" t="s">
        <v>34</v>
      </c>
      <c r="M6541" s="241" t="s">
        <v>34</v>
      </c>
      <c r="N6541" s="241" t="s">
        <v>34</v>
      </c>
      <c r="O6541" s="241" t="s">
        <v>34</v>
      </c>
      <c r="P6541" s="241" t="s">
        <v>34</v>
      </c>
      <c r="Q6541" s="159" t="s">
        <v>34</v>
      </c>
      <c r="R6541" s="100" t="s">
        <v>34</v>
      </c>
      <c r="S6541" s="163">
        <v>1</v>
      </c>
      <c r="T6541" s="103" t="s">
        <v>99</v>
      </c>
      <c r="U6541" s="160" t="s">
        <v>96</v>
      </c>
      <c r="V6541" s="160" t="s">
        <v>7140</v>
      </c>
      <c r="W6541" s="159"/>
      <c r="X6541" s="159"/>
    </row>
    <row r="6542" spans="1:24" ht="41.25">
      <c r="A6542" s="155">
        <f>A6541+1</f>
        <v>6540</v>
      </c>
      <c r="B6542" s="160" t="s">
        <v>4990</v>
      </c>
      <c r="C6542" s="159">
        <v>2023</v>
      </c>
      <c r="D6542" s="160" t="s">
        <v>96</v>
      </c>
      <c r="E6542" s="160" t="s">
        <v>414</v>
      </c>
      <c r="F6542" s="268" t="s">
        <v>7141</v>
      </c>
      <c r="G6542" s="160" t="s">
        <v>31</v>
      </c>
      <c r="H6542" s="161" t="s">
        <v>50</v>
      </c>
      <c r="I6542" s="160" t="s">
        <v>90</v>
      </c>
      <c r="J6542" s="160" t="s">
        <v>416</v>
      </c>
      <c r="K6542" s="240" t="s">
        <v>34</v>
      </c>
      <c r="L6542" s="241" t="s">
        <v>34</v>
      </c>
      <c r="M6542" s="241" t="s">
        <v>34</v>
      </c>
      <c r="N6542" s="241" t="s">
        <v>34</v>
      </c>
      <c r="O6542" s="241" t="s">
        <v>34</v>
      </c>
      <c r="P6542" s="241" t="s">
        <v>34</v>
      </c>
      <c r="Q6542" s="159" t="s">
        <v>48</v>
      </c>
      <c r="R6542" s="100" t="s">
        <v>48</v>
      </c>
      <c r="S6542" s="163">
        <v>1</v>
      </c>
      <c r="T6542" s="103" t="s">
        <v>99</v>
      </c>
      <c r="U6542" s="160" t="s">
        <v>96</v>
      </c>
      <c r="V6542" s="160" t="s">
        <v>7140</v>
      </c>
      <c r="W6542" s="159"/>
      <c r="X6542" s="159"/>
    </row>
    <row r="6543" spans="1:24" ht="41.25">
      <c r="A6543" s="155">
        <f>A6542+1</f>
        <v>6541</v>
      </c>
      <c r="B6543" s="160" t="s">
        <v>4990</v>
      </c>
      <c r="C6543" s="159">
        <v>2023</v>
      </c>
      <c r="D6543" s="160" t="s">
        <v>96</v>
      </c>
      <c r="E6543" s="160" t="s">
        <v>414</v>
      </c>
      <c r="F6543" s="268" t="s">
        <v>7142</v>
      </c>
      <c r="G6543" s="160" t="s">
        <v>31</v>
      </c>
      <c r="H6543" s="161" t="s">
        <v>39</v>
      </c>
      <c r="I6543" s="160" t="s">
        <v>90</v>
      </c>
      <c r="J6543" s="160" t="s">
        <v>416</v>
      </c>
      <c r="K6543" s="240" t="s">
        <v>34</v>
      </c>
      <c r="L6543" s="241" t="s">
        <v>34</v>
      </c>
      <c r="M6543" s="241" t="s">
        <v>34</v>
      </c>
      <c r="N6543" s="241" t="s">
        <v>34</v>
      </c>
      <c r="O6543" s="241" t="s">
        <v>34</v>
      </c>
      <c r="P6543" s="241" t="s">
        <v>34</v>
      </c>
      <c r="Q6543" s="159" t="s">
        <v>34</v>
      </c>
      <c r="R6543" s="100" t="s">
        <v>34</v>
      </c>
      <c r="S6543" s="163">
        <v>1</v>
      </c>
      <c r="T6543" s="103" t="s">
        <v>99</v>
      </c>
      <c r="U6543" s="160" t="s">
        <v>96</v>
      </c>
      <c r="V6543" s="160" t="s">
        <v>7140</v>
      </c>
      <c r="W6543" s="159"/>
      <c r="X6543" s="159"/>
    </row>
    <row r="6544" spans="1:24" ht="41.25">
      <c r="A6544" s="155">
        <f>A6543+1</f>
        <v>6542</v>
      </c>
      <c r="B6544" s="160" t="s">
        <v>4990</v>
      </c>
      <c r="C6544" s="159">
        <v>2023</v>
      </c>
      <c r="D6544" s="160" t="s">
        <v>96</v>
      </c>
      <c r="E6544" s="160" t="s">
        <v>414</v>
      </c>
      <c r="F6544" s="268" t="s">
        <v>7143</v>
      </c>
      <c r="G6544" s="160" t="s">
        <v>31</v>
      </c>
      <c r="H6544" s="161" t="s">
        <v>29</v>
      </c>
      <c r="I6544" s="160" t="s">
        <v>90</v>
      </c>
      <c r="J6544" s="160" t="s">
        <v>416</v>
      </c>
      <c r="K6544" s="240" t="s">
        <v>34</v>
      </c>
      <c r="L6544" s="241" t="s">
        <v>34</v>
      </c>
      <c r="M6544" s="241" t="s">
        <v>34</v>
      </c>
      <c r="N6544" s="241" t="s">
        <v>34</v>
      </c>
      <c r="O6544" s="241" t="s">
        <v>34</v>
      </c>
      <c r="P6544" s="241" t="s">
        <v>34</v>
      </c>
      <c r="Q6544" s="159" t="s">
        <v>34</v>
      </c>
      <c r="R6544" s="100" t="s">
        <v>34</v>
      </c>
      <c r="S6544" s="163">
        <v>1</v>
      </c>
      <c r="T6544" s="103" t="s">
        <v>99</v>
      </c>
      <c r="U6544" s="160" t="s">
        <v>96</v>
      </c>
      <c r="V6544" s="160" t="s">
        <v>7140</v>
      </c>
      <c r="W6544" s="159"/>
      <c r="X6544" s="159"/>
    </row>
    <row r="6545" spans="1:24" ht="41.25">
      <c r="A6545" s="155">
        <f>A6544+1</f>
        <v>6543</v>
      </c>
      <c r="B6545" s="160" t="s">
        <v>4990</v>
      </c>
      <c r="C6545" s="159">
        <v>2023</v>
      </c>
      <c r="D6545" s="160" t="s">
        <v>96</v>
      </c>
      <c r="E6545" s="160" t="s">
        <v>414</v>
      </c>
      <c r="F6545" s="268" t="s">
        <v>7144</v>
      </c>
      <c r="G6545" s="160" t="s">
        <v>31</v>
      </c>
      <c r="H6545" s="161" t="s">
        <v>39</v>
      </c>
      <c r="I6545" s="160" t="s">
        <v>90</v>
      </c>
      <c r="J6545" s="160" t="s">
        <v>416</v>
      </c>
      <c r="K6545" s="240" t="s">
        <v>34</v>
      </c>
      <c r="L6545" s="241" t="s">
        <v>34</v>
      </c>
      <c r="M6545" s="241" t="s">
        <v>34</v>
      </c>
      <c r="N6545" s="241" t="s">
        <v>34</v>
      </c>
      <c r="O6545" s="241" t="s">
        <v>34</v>
      </c>
      <c r="P6545" s="241" t="s">
        <v>34</v>
      </c>
      <c r="Q6545" s="159" t="s">
        <v>34</v>
      </c>
      <c r="R6545" s="100" t="s">
        <v>34</v>
      </c>
      <c r="S6545" s="163">
        <v>1</v>
      </c>
      <c r="T6545" s="103" t="s">
        <v>99</v>
      </c>
      <c r="U6545" s="160" t="s">
        <v>96</v>
      </c>
      <c r="V6545" s="160" t="s">
        <v>7140</v>
      </c>
      <c r="W6545" s="159"/>
      <c r="X6545" s="159"/>
    </row>
    <row r="6546" spans="1:24" ht="51">
      <c r="A6546" s="155">
        <f>A6545+1</f>
        <v>6544</v>
      </c>
      <c r="B6546" s="160" t="s">
        <v>4990</v>
      </c>
      <c r="C6546" s="159">
        <v>2023</v>
      </c>
      <c r="D6546" s="160" t="s">
        <v>96</v>
      </c>
      <c r="E6546" s="160" t="s">
        <v>1752</v>
      </c>
      <c r="F6546" s="268" t="s">
        <v>7145</v>
      </c>
      <c r="G6546" s="160" t="s">
        <v>31</v>
      </c>
      <c r="H6546" s="161" t="s">
        <v>29</v>
      </c>
      <c r="I6546" s="160" t="s">
        <v>90</v>
      </c>
      <c r="J6546" s="160" t="s">
        <v>416</v>
      </c>
      <c r="K6546" s="240" t="s">
        <v>34</v>
      </c>
      <c r="L6546" s="241" t="s">
        <v>34</v>
      </c>
      <c r="M6546" s="241" t="s">
        <v>34</v>
      </c>
      <c r="N6546" s="241" t="s">
        <v>34</v>
      </c>
      <c r="O6546" s="241" t="s">
        <v>48</v>
      </c>
      <c r="P6546" s="241" t="s">
        <v>34</v>
      </c>
      <c r="Q6546" s="159" t="s">
        <v>34</v>
      </c>
      <c r="R6546" s="100" t="s">
        <v>34</v>
      </c>
      <c r="S6546" s="163">
        <v>1</v>
      </c>
      <c r="T6546" s="103" t="s">
        <v>99</v>
      </c>
      <c r="U6546" s="160" t="s">
        <v>96</v>
      </c>
      <c r="V6546" s="160" t="s">
        <v>4838</v>
      </c>
      <c r="W6546" s="159"/>
      <c r="X6546" s="159"/>
    </row>
    <row r="6547" spans="1:24" ht="51">
      <c r="A6547" s="155">
        <f>A6546+1</f>
        <v>6545</v>
      </c>
      <c r="B6547" s="160" t="s">
        <v>4990</v>
      </c>
      <c r="C6547" s="159">
        <v>2023</v>
      </c>
      <c r="D6547" s="160" t="s">
        <v>96</v>
      </c>
      <c r="E6547" s="160" t="s">
        <v>1752</v>
      </c>
      <c r="F6547" s="268" t="s">
        <v>7146</v>
      </c>
      <c r="G6547" s="160" t="s">
        <v>31</v>
      </c>
      <c r="H6547" s="161" t="s">
        <v>39</v>
      </c>
      <c r="I6547" s="160" t="s">
        <v>90</v>
      </c>
      <c r="J6547" s="160" t="s">
        <v>416</v>
      </c>
      <c r="K6547" s="240" t="s">
        <v>34</v>
      </c>
      <c r="L6547" s="241" t="s">
        <v>34</v>
      </c>
      <c r="M6547" s="241" t="s">
        <v>34</v>
      </c>
      <c r="N6547" s="241" t="s">
        <v>34</v>
      </c>
      <c r="O6547" s="241" t="s">
        <v>34</v>
      </c>
      <c r="P6547" s="241" t="s">
        <v>34</v>
      </c>
      <c r="Q6547" s="159" t="s">
        <v>34</v>
      </c>
      <c r="R6547" s="100" t="s">
        <v>34</v>
      </c>
      <c r="S6547" s="163">
        <v>1</v>
      </c>
      <c r="T6547" s="103" t="s">
        <v>99</v>
      </c>
      <c r="U6547" s="160" t="s">
        <v>96</v>
      </c>
      <c r="V6547" s="160" t="s">
        <v>4838</v>
      </c>
      <c r="W6547" s="159"/>
      <c r="X6547" s="159"/>
    </row>
    <row r="6548" spans="1:24" ht="51">
      <c r="A6548" s="155">
        <f>A6547+1</f>
        <v>6546</v>
      </c>
      <c r="B6548" s="160" t="s">
        <v>4990</v>
      </c>
      <c r="C6548" s="159">
        <v>2023</v>
      </c>
      <c r="D6548" s="160" t="s">
        <v>96</v>
      </c>
      <c r="E6548" s="160" t="s">
        <v>1752</v>
      </c>
      <c r="F6548" s="268" t="s">
        <v>7147</v>
      </c>
      <c r="G6548" s="160" t="s">
        <v>31</v>
      </c>
      <c r="H6548" s="161" t="s">
        <v>39</v>
      </c>
      <c r="I6548" s="160" t="s">
        <v>90</v>
      </c>
      <c r="J6548" s="160" t="s">
        <v>416</v>
      </c>
      <c r="K6548" s="240" t="s">
        <v>34</v>
      </c>
      <c r="L6548" s="241" t="s">
        <v>34</v>
      </c>
      <c r="M6548" s="241" t="s">
        <v>34</v>
      </c>
      <c r="N6548" s="241" t="s">
        <v>34</v>
      </c>
      <c r="O6548" s="241" t="s">
        <v>48</v>
      </c>
      <c r="P6548" s="241" t="s">
        <v>48</v>
      </c>
      <c r="Q6548" s="159" t="s">
        <v>34</v>
      </c>
      <c r="R6548" s="100" t="s">
        <v>34</v>
      </c>
      <c r="S6548" s="163">
        <v>1</v>
      </c>
      <c r="T6548" s="103" t="s">
        <v>99</v>
      </c>
      <c r="U6548" s="160" t="s">
        <v>96</v>
      </c>
      <c r="V6548" s="160" t="s">
        <v>4838</v>
      </c>
      <c r="W6548" s="159"/>
      <c r="X6548" s="159"/>
    </row>
    <row r="6549" spans="1:24" ht="41.25">
      <c r="A6549" s="155">
        <f>A6548+1</f>
        <v>6547</v>
      </c>
      <c r="B6549" s="160" t="s">
        <v>4990</v>
      </c>
      <c r="C6549" s="159">
        <v>2023</v>
      </c>
      <c r="D6549" s="160" t="s">
        <v>96</v>
      </c>
      <c r="E6549" s="160" t="s">
        <v>308</v>
      </c>
      <c r="F6549" s="268" t="s">
        <v>7148</v>
      </c>
      <c r="G6549" s="160" t="s">
        <v>31</v>
      </c>
      <c r="H6549" s="161" t="s">
        <v>39</v>
      </c>
      <c r="I6549" s="160" t="s">
        <v>90</v>
      </c>
      <c r="J6549" s="160" t="s">
        <v>104</v>
      </c>
      <c r="K6549" s="240" t="s">
        <v>34</v>
      </c>
      <c r="L6549" s="241" t="s">
        <v>34</v>
      </c>
      <c r="M6549" s="241" t="s">
        <v>34</v>
      </c>
      <c r="N6549" s="241" t="s">
        <v>34</v>
      </c>
      <c r="O6549" s="241" t="s">
        <v>34</v>
      </c>
      <c r="P6549" s="241" t="s">
        <v>34</v>
      </c>
      <c r="Q6549" s="159" t="s">
        <v>34</v>
      </c>
      <c r="R6549" s="100" t="s">
        <v>34</v>
      </c>
      <c r="S6549" s="163">
        <v>1</v>
      </c>
      <c r="T6549" s="103" t="s">
        <v>99</v>
      </c>
      <c r="U6549" s="160" t="s">
        <v>96</v>
      </c>
      <c r="V6549" s="160" t="s">
        <v>679</v>
      </c>
      <c r="W6549" s="159"/>
      <c r="X6549" s="159"/>
    </row>
    <row r="6550" spans="1:24" ht="30.75">
      <c r="A6550" s="155">
        <f>A6549+1</f>
        <v>6548</v>
      </c>
      <c r="B6550" s="160" t="s">
        <v>4990</v>
      </c>
      <c r="C6550" s="159">
        <v>2023</v>
      </c>
      <c r="D6550" s="160" t="s">
        <v>96</v>
      </c>
      <c r="E6550" s="160" t="s">
        <v>308</v>
      </c>
      <c r="F6550" s="268" t="s">
        <v>7149</v>
      </c>
      <c r="G6550" s="160" t="s">
        <v>31</v>
      </c>
      <c r="H6550" s="161" t="s">
        <v>39</v>
      </c>
      <c r="I6550" s="160" t="s">
        <v>90</v>
      </c>
      <c r="J6550" s="160" t="s">
        <v>104</v>
      </c>
      <c r="K6550" s="240" t="s">
        <v>34</v>
      </c>
      <c r="L6550" s="241" t="s">
        <v>34</v>
      </c>
      <c r="M6550" s="241" t="s">
        <v>34</v>
      </c>
      <c r="N6550" s="241" t="s">
        <v>34</v>
      </c>
      <c r="O6550" s="241" t="s">
        <v>34</v>
      </c>
      <c r="P6550" s="241" t="s">
        <v>34</v>
      </c>
      <c r="Q6550" s="159" t="s">
        <v>34</v>
      </c>
      <c r="R6550" s="100" t="s">
        <v>34</v>
      </c>
      <c r="S6550" s="163">
        <v>1</v>
      </c>
      <c r="T6550" s="103" t="s">
        <v>99</v>
      </c>
      <c r="U6550" s="160" t="s">
        <v>96</v>
      </c>
      <c r="V6550" s="160" t="s">
        <v>679</v>
      </c>
      <c r="W6550" s="159"/>
      <c r="X6550" s="159"/>
    </row>
    <row r="6551" spans="1:24" ht="30.75">
      <c r="A6551" s="155">
        <f>A6550+1</f>
        <v>6549</v>
      </c>
      <c r="B6551" s="160" t="s">
        <v>4990</v>
      </c>
      <c r="C6551" s="159">
        <v>2023</v>
      </c>
      <c r="D6551" s="160" t="s">
        <v>96</v>
      </c>
      <c r="E6551" s="160" t="s">
        <v>308</v>
      </c>
      <c r="F6551" s="268" t="s">
        <v>7150</v>
      </c>
      <c r="G6551" s="160" t="s">
        <v>31</v>
      </c>
      <c r="H6551" s="161" t="s">
        <v>50</v>
      </c>
      <c r="I6551" s="160" t="s">
        <v>90</v>
      </c>
      <c r="J6551" s="160" t="s">
        <v>104</v>
      </c>
      <c r="K6551" s="240" t="s">
        <v>34</v>
      </c>
      <c r="L6551" s="241" t="s">
        <v>34</v>
      </c>
      <c r="M6551" s="241" t="s">
        <v>34</v>
      </c>
      <c r="N6551" s="241" t="s">
        <v>34</v>
      </c>
      <c r="O6551" s="241" t="s">
        <v>34</v>
      </c>
      <c r="P6551" s="241" t="s">
        <v>34</v>
      </c>
      <c r="Q6551" s="159" t="s">
        <v>48</v>
      </c>
      <c r="R6551" s="100" t="s">
        <v>48</v>
      </c>
      <c r="S6551" s="163">
        <v>1</v>
      </c>
      <c r="T6551" s="103" t="s">
        <v>99</v>
      </c>
      <c r="U6551" s="160" t="s">
        <v>96</v>
      </c>
      <c r="V6551" s="160" t="s">
        <v>679</v>
      </c>
      <c r="W6551" s="159"/>
      <c r="X6551" s="159"/>
    </row>
    <row r="6552" spans="1:24" ht="81">
      <c r="A6552" s="155">
        <f>A6551+1</f>
        <v>6550</v>
      </c>
      <c r="B6552" s="160" t="s">
        <v>4990</v>
      </c>
      <c r="C6552" s="159">
        <v>2023</v>
      </c>
      <c r="D6552" s="160" t="s">
        <v>96</v>
      </c>
      <c r="E6552" s="160" t="s">
        <v>102</v>
      </c>
      <c r="F6552" s="268" t="s">
        <v>7151</v>
      </c>
      <c r="G6552" s="160" t="s">
        <v>426</v>
      </c>
      <c r="H6552" s="161" t="s">
        <v>83</v>
      </c>
      <c r="I6552" s="160" t="s">
        <v>90</v>
      </c>
      <c r="J6552" s="160" t="s">
        <v>104</v>
      </c>
      <c r="K6552" s="240" t="s">
        <v>34</v>
      </c>
      <c r="L6552" s="241" t="s">
        <v>34</v>
      </c>
      <c r="M6552" s="241" t="s">
        <v>34</v>
      </c>
      <c r="N6552" s="241" t="s">
        <v>34</v>
      </c>
      <c r="O6552" s="241" t="s">
        <v>34</v>
      </c>
      <c r="P6552" s="241" t="s">
        <v>34</v>
      </c>
      <c r="Q6552" s="159" t="s">
        <v>34</v>
      </c>
      <c r="R6552" s="100" t="s">
        <v>34</v>
      </c>
      <c r="S6552" s="163">
        <v>1</v>
      </c>
      <c r="T6552" s="103" t="s">
        <v>99</v>
      </c>
      <c r="U6552" s="160" t="s">
        <v>96</v>
      </c>
      <c r="V6552" s="160" t="s">
        <v>105</v>
      </c>
      <c r="W6552" s="159"/>
      <c r="X6552" s="159"/>
    </row>
    <row r="6553" spans="1:24" ht="30.75">
      <c r="A6553" s="155">
        <f>A6552+1</f>
        <v>6551</v>
      </c>
      <c r="B6553" s="160" t="s">
        <v>4990</v>
      </c>
      <c r="C6553" s="159">
        <v>2023</v>
      </c>
      <c r="D6553" s="160" t="s">
        <v>96</v>
      </c>
      <c r="E6553" s="160" t="s">
        <v>102</v>
      </c>
      <c r="F6553" s="268" t="s">
        <v>7152</v>
      </c>
      <c r="G6553" s="160" t="s">
        <v>31</v>
      </c>
      <c r="H6553" s="161" t="s">
        <v>39</v>
      </c>
      <c r="I6553" s="160" t="s">
        <v>90</v>
      </c>
      <c r="J6553" s="160" t="s">
        <v>104</v>
      </c>
      <c r="K6553" s="240" t="s">
        <v>34</v>
      </c>
      <c r="L6553" s="241" t="s">
        <v>34</v>
      </c>
      <c r="M6553" s="241" t="s">
        <v>34</v>
      </c>
      <c r="N6553" s="241" t="s">
        <v>34</v>
      </c>
      <c r="O6553" s="241" t="s">
        <v>34</v>
      </c>
      <c r="P6553" s="241" t="s">
        <v>34</v>
      </c>
      <c r="Q6553" s="159" t="s">
        <v>34</v>
      </c>
      <c r="R6553" s="100" t="s">
        <v>34</v>
      </c>
      <c r="S6553" s="163">
        <v>1</v>
      </c>
      <c r="T6553" s="103" t="s">
        <v>99</v>
      </c>
      <c r="U6553" s="160" t="s">
        <v>96</v>
      </c>
      <c r="V6553" s="160" t="s">
        <v>105</v>
      </c>
      <c r="W6553" s="159"/>
      <c r="X6553" s="159"/>
    </row>
    <row r="6554" spans="1:24" ht="81">
      <c r="A6554" s="155">
        <f>A6553+1</f>
        <v>6552</v>
      </c>
      <c r="B6554" s="160" t="s">
        <v>4990</v>
      </c>
      <c r="C6554" s="159">
        <v>2023</v>
      </c>
      <c r="D6554" s="160" t="s">
        <v>96</v>
      </c>
      <c r="E6554" s="160" t="s">
        <v>102</v>
      </c>
      <c r="F6554" s="268" t="s">
        <v>7153</v>
      </c>
      <c r="G6554" s="160" t="s">
        <v>426</v>
      </c>
      <c r="H6554" s="161" t="s">
        <v>83</v>
      </c>
      <c r="I6554" s="160" t="s">
        <v>90</v>
      </c>
      <c r="J6554" s="160" t="s">
        <v>104</v>
      </c>
      <c r="K6554" s="240" t="s">
        <v>34</v>
      </c>
      <c r="L6554" s="241" t="s">
        <v>34</v>
      </c>
      <c r="M6554" s="241" t="s">
        <v>34</v>
      </c>
      <c r="N6554" s="241" t="s">
        <v>34</v>
      </c>
      <c r="O6554" s="241" t="s">
        <v>34</v>
      </c>
      <c r="P6554" s="241" t="s">
        <v>34</v>
      </c>
      <c r="Q6554" s="159" t="s">
        <v>34</v>
      </c>
      <c r="R6554" s="100" t="s">
        <v>34</v>
      </c>
      <c r="S6554" s="163">
        <v>1</v>
      </c>
      <c r="T6554" s="103" t="s">
        <v>99</v>
      </c>
      <c r="U6554" s="160" t="s">
        <v>96</v>
      </c>
      <c r="V6554" s="160" t="s">
        <v>105</v>
      </c>
      <c r="W6554" s="159"/>
      <c r="X6554" s="159"/>
    </row>
    <row r="6555" spans="1:24" ht="60.75">
      <c r="A6555" s="155">
        <f>A6554+1</f>
        <v>6553</v>
      </c>
      <c r="B6555" s="160" t="s">
        <v>4990</v>
      </c>
      <c r="C6555" s="159">
        <v>2023</v>
      </c>
      <c r="D6555" s="160" t="s">
        <v>106</v>
      </c>
      <c r="E6555" s="160" t="s">
        <v>107</v>
      </c>
      <c r="F6555" s="268" t="s">
        <v>7154</v>
      </c>
      <c r="G6555" s="160" t="s">
        <v>31</v>
      </c>
      <c r="H6555" s="161" t="s">
        <v>29</v>
      </c>
      <c r="I6555" s="160" t="s">
        <v>71</v>
      </c>
      <c r="J6555" s="160" t="s">
        <v>109</v>
      </c>
      <c r="K6555" s="240" t="s">
        <v>34</v>
      </c>
      <c r="L6555" s="241" t="s">
        <v>34</v>
      </c>
      <c r="M6555" s="241" t="s">
        <v>48</v>
      </c>
      <c r="N6555" s="241" t="s">
        <v>34</v>
      </c>
      <c r="O6555" s="241" t="s">
        <v>34</v>
      </c>
      <c r="P6555" s="241" t="s">
        <v>34</v>
      </c>
      <c r="Q6555" s="159" t="s">
        <v>34</v>
      </c>
      <c r="R6555" s="100" t="s">
        <v>34</v>
      </c>
      <c r="S6555" s="163">
        <v>1</v>
      </c>
      <c r="T6555" s="103" t="s">
        <v>110</v>
      </c>
      <c r="U6555" s="160" t="s">
        <v>111</v>
      </c>
      <c r="V6555" s="160" t="s">
        <v>1758</v>
      </c>
      <c r="W6555" s="159"/>
      <c r="X6555" s="159"/>
    </row>
    <row r="6556" spans="1:24" ht="51">
      <c r="A6556" s="155">
        <f>A6555+1</f>
        <v>6554</v>
      </c>
      <c r="B6556" s="160" t="s">
        <v>4990</v>
      </c>
      <c r="C6556" s="159">
        <v>2023</v>
      </c>
      <c r="D6556" s="160" t="s">
        <v>106</v>
      </c>
      <c r="E6556" s="160" t="s">
        <v>107</v>
      </c>
      <c r="F6556" s="268" t="s">
        <v>7155</v>
      </c>
      <c r="G6556" s="160" t="s">
        <v>31</v>
      </c>
      <c r="H6556" s="161" t="s">
        <v>39</v>
      </c>
      <c r="I6556" s="160" t="s">
        <v>71</v>
      </c>
      <c r="J6556" s="160" t="s">
        <v>109</v>
      </c>
      <c r="K6556" s="240" t="s">
        <v>34</v>
      </c>
      <c r="L6556" s="241" t="s">
        <v>34</v>
      </c>
      <c r="M6556" s="241" t="s">
        <v>34</v>
      </c>
      <c r="N6556" s="241" t="s">
        <v>34</v>
      </c>
      <c r="O6556" s="241" t="s">
        <v>34</v>
      </c>
      <c r="P6556" s="241" t="s">
        <v>34</v>
      </c>
      <c r="Q6556" s="159" t="s">
        <v>34</v>
      </c>
      <c r="R6556" s="100" t="s">
        <v>34</v>
      </c>
      <c r="S6556" s="163">
        <v>1</v>
      </c>
      <c r="T6556" s="103" t="s">
        <v>110</v>
      </c>
      <c r="U6556" s="160" t="s">
        <v>111</v>
      </c>
      <c r="V6556" s="160" t="s">
        <v>1758</v>
      </c>
      <c r="W6556" s="159"/>
      <c r="X6556" s="159"/>
    </row>
    <row r="6557" spans="1:24" ht="51">
      <c r="A6557" s="155">
        <f>A6556+1</f>
        <v>6555</v>
      </c>
      <c r="B6557" s="160" t="s">
        <v>4990</v>
      </c>
      <c r="C6557" s="159">
        <v>2023</v>
      </c>
      <c r="D6557" s="160" t="s">
        <v>106</v>
      </c>
      <c r="E6557" s="160" t="s">
        <v>107</v>
      </c>
      <c r="F6557" s="268" t="s">
        <v>7156</v>
      </c>
      <c r="G6557" s="160" t="s">
        <v>31</v>
      </c>
      <c r="H6557" s="161" t="s">
        <v>39</v>
      </c>
      <c r="I6557" s="160" t="s">
        <v>71</v>
      </c>
      <c r="J6557" s="160" t="s">
        <v>109</v>
      </c>
      <c r="K6557" s="240" t="s">
        <v>34</v>
      </c>
      <c r="L6557" s="241" t="s">
        <v>34</v>
      </c>
      <c r="M6557" s="241" t="s">
        <v>48</v>
      </c>
      <c r="N6557" s="241" t="s">
        <v>34</v>
      </c>
      <c r="O6557" s="241" t="s">
        <v>34</v>
      </c>
      <c r="P6557" s="241" t="s">
        <v>34</v>
      </c>
      <c r="Q6557" s="159" t="s">
        <v>34</v>
      </c>
      <c r="R6557" s="100" t="s">
        <v>34</v>
      </c>
      <c r="S6557" s="163">
        <v>1</v>
      </c>
      <c r="T6557" s="103" t="s">
        <v>110</v>
      </c>
      <c r="U6557" s="160" t="s">
        <v>111</v>
      </c>
      <c r="V6557" s="160" t="s">
        <v>1758</v>
      </c>
      <c r="W6557" s="159"/>
      <c r="X6557" s="159"/>
    </row>
    <row r="6558" spans="1:24" ht="51">
      <c r="A6558" s="155">
        <f>A6557+1</f>
        <v>6556</v>
      </c>
      <c r="B6558" s="160" t="s">
        <v>4990</v>
      </c>
      <c r="C6558" s="159">
        <v>2023</v>
      </c>
      <c r="D6558" s="160" t="s">
        <v>106</v>
      </c>
      <c r="E6558" s="160" t="s">
        <v>107</v>
      </c>
      <c r="F6558" s="268" t="s">
        <v>7157</v>
      </c>
      <c r="G6558" s="160" t="s">
        <v>31</v>
      </c>
      <c r="H6558" s="161" t="s">
        <v>39</v>
      </c>
      <c r="I6558" s="160" t="s">
        <v>71</v>
      </c>
      <c r="J6558" s="160" t="s">
        <v>109</v>
      </c>
      <c r="K6558" s="240" t="s">
        <v>34</v>
      </c>
      <c r="L6558" s="241" t="s">
        <v>34</v>
      </c>
      <c r="M6558" s="241" t="s">
        <v>34</v>
      </c>
      <c r="N6558" s="241" t="s">
        <v>34</v>
      </c>
      <c r="O6558" s="241" t="s">
        <v>34</v>
      </c>
      <c r="P6558" s="241" t="s">
        <v>34</v>
      </c>
      <c r="Q6558" s="159" t="s">
        <v>34</v>
      </c>
      <c r="R6558" s="100" t="s">
        <v>34</v>
      </c>
      <c r="S6558" s="163">
        <v>1</v>
      </c>
      <c r="T6558" s="103" t="s">
        <v>110</v>
      </c>
      <c r="U6558" s="160" t="s">
        <v>111</v>
      </c>
      <c r="V6558" s="160" t="s">
        <v>116</v>
      </c>
      <c r="W6558" s="159"/>
      <c r="X6558" s="159"/>
    </row>
    <row r="6559" spans="1:24" ht="51">
      <c r="A6559" s="155">
        <f>A6558+1</f>
        <v>6557</v>
      </c>
      <c r="B6559" s="160" t="s">
        <v>4990</v>
      </c>
      <c r="C6559" s="159">
        <v>2023</v>
      </c>
      <c r="D6559" s="160" t="s">
        <v>106</v>
      </c>
      <c r="E6559" s="160" t="s">
        <v>107</v>
      </c>
      <c r="F6559" s="268" t="s">
        <v>7158</v>
      </c>
      <c r="G6559" s="160" t="s">
        <v>31</v>
      </c>
      <c r="H6559" s="161" t="s">
        <v>50</v>
      </c>
      <c r="I6559" s="160" t="s">
        <v>71</v>
      </c>
      <c r="J6559" s="160" t="s">
        <v>109</v>
      </c>
      <c r="K6559" s="240" t="s">
        <v>34</v>
      </c>
      <c r="L6559" s="241" t="s">
        <v>34</v>
      </c>
      <c r="M6559" s="241" t="s">
        <v>34</v>
      </c>
      <c r="N6559" s="241" t="s">
        <v>34</v>
      </c>
      <c r="O6559" s="241" t="s">
        <v>34</v>
      </c>
      <c r="P6559" s="241" t="s">
        <v>34</v>
      </c>
      <c r="Q6559" s="159" t="s">
        <v>34</v>
      </c>
      <c r="R6559" s="100" t="s">
        <v>48</v>
      </c>
      <c r="S6559" s="163">
        <v>1</v>
      </c>
      <c r="T6559" s="103" t="s">
        <v>110</v>
      </c>
      <c r="U6559" s="160" t="s">
        <v>111</v>
      </c>
      <c r="V6559" s="160" t="s">
        <v>116</v>
      </c>
      <c r="W6559" s="159"/>
      <c r="X6559" s="159"/>
    </row>
    <row r="6560" spans="1:24" ht="51">
      <c r="A6560" s="155">
        <f>A6559+1</f>
        <v>6558</v>
      </c>
      <c r="B6560" s="160" t="s">
        <v>4990</v>
      </c>
      <c r="C6560" s="159">
        <v>2023</v>
      </c>
      <c r="D6560" s="160" t="s">
        <v>106</v>
      </c>
      <c r="E6560" s="160" t="s">
        <v>107</v>
      </c>
      <c r="F6560" s="268" t="s">
        <v>7159</v>
      </c>
      <c r="G6560" s="160" t="s">
        <v>193</v>
      </c>
      <c r="H6560" s="161" t="s">
        <v>120</v>
      </c>
      <c r="I6560" s="160" t="s">
        <v>71</v>
      </c>
      <c r="J6560" s="160" t="s">
        <v>109</v>
      </c>
      <c r="K6560" s="240" t="s">
        <v>34</v>
      </c>
      <c r="L6560" s="241" t="s">
        <v>34</v>
      </c>
      <c r="M6560" s="241" t="s">
        <v>34</v>
      </c>
      <c r="N6560" s="241" t="s">
        <v>34</v>
      </c>
      <c r="O6560" s="241" t="s">
        <v>34</v>
      </c>
      <c r="P6560" s="241" t="s">
        <v>34</v>
      </c>
      <c r="Q6560" s="159" t="s">
        <v>34</v>
      </c>
      <c r="R6560" s="100" t="s">
        <v>34</v>
      </c>
      <c r="S6560" s="163">
        <v>1</v>
      </c>
      <c r="T6560" s="103" t="s">
        <v>110</v>
      </c>
      <c r="U6560" s="160" t="s">
        <v>111</v>
      </c>
      <c r="V6560" s="160" t="s">
        <v>116</v>
      </c>
      <c r="W6560" s="159"/>
      <c r="X6560" s="159"/>
    </row>
    <row r="6561" spans="1:24" ht="81">
      <c r="A6561" s="155">
        <f>A6560+1</f>
        <v>6559</v>
      </c>
      <c r="B6561" s="160" t="s">
        <v>4990</v>
      </c>
      <c r="C6561" s="159">
        <v>2023</v>
      </c>
      <c r="D6561" s="160" t="s">
        <v>106</v>
      </c>
      <c r="E6561" s="160" t="s">
        <v>122</v>
      </c>
      <c r="F6561" s="268" t="s">
        <v>7160</v>
      </c>
      <c r="G6561" s="160" t="s">
        <v>426</v>
      </c>
      <c r="H6561" s="161" t="s">
        <v>83</v>
      </c>
      <c r="I6561" s="160" t="s">
        <v>71</v>
      </c>
      <c r="J6561" s="160" t="s">
        <v>109</v>
      </c>
      <c r="K6561" s="240" t="s">
        <v>34</v>
      </c>
      <c r="L6561" s="241" t="s">
        <v>34</v>
      </c>
      <c r="M6561" s="241" t="s">
        <v>34</v>
      </c>
      <c r="N6561" s="241" t="s">
        <v>34</v>
      </c>
      <c r="O6561" s="241" t="s">
        <v>34</v>
      </c>
      <c r="P6561" s="241" t="s">
        <v>34</v>
      </c>
      <c r="Q6561" s="159" t="s">
        <v>34</v>
      </c>
      <c r="R6561" s="159" t="s">
        <v>34</v>
      </c>
      <c r="S6561" s="163">
        <v>1</v>
      </c>
      <c r="T6561" s="103" t="s">
        <v>110</v>
      </c>
      <c r="U6561" s="160" t="s">
        <v>111</v>
      </c>
      <c r="V6561" s="160" t="s">
        <v>3892</v>
      </c>
      <c r="W6561" s="159"/>
      <c r="X6561" s="159"/>
    </row>
    <row r="6562" spans="1:24" ht="41.25">
      <c r="A6562" s="155">
        <f>A6561+1</f>
        <v>6560</v>
      </c>
      <c r="B6562" s="160" t="s">
        <v>4990</v>
      </c>
      <c r="C6562" s="159">
        <v>2023</v>
      </c>
      <c r="D6562" s="160" t="s">
        <v>106</v>
      </c>
      <c r="E6562" s="160" t="s">
        <v>131</v>
      </c>
      <c r="F6562" s="268" t="s">
        <v>7161</v>
      </c>
      <c r="G6562" s="160" t="s">
        <v>31</v>
      </c>
      <c r="H6562" s="161" t="s">
        <v>29</v>
      </c>
      <c r="I6562" s="160" t="s">
        <v>71</v>
      </c>
      <c r="J6562" s="160" t="s">
        <v>109</v>
      </c>
      <c r="K6562" s="240" t="s">
        <v>48</v>
      </c>
      <c r="L6562" s="241" t="s">
        <v>34</v>
      </c>
      <c r="M6562" s="241" t="s">
        <v>34</v>
      </c>
      <c r="N6562" s="241" t="s">
        <v>34</v>
      </c>
      <c r="O6562" s="241" t="s">
        <v>34</v>
      </c>
      <c r="P6562" s="241" t="s">
        <v>34</v>
      </c>
      <c r="Q6562" s="159" t="s">
        <v>34</v>
      </c>
      <c r="R6562" s="159" t="s">
        <v>34</v>
      </c>
      <c r="S6562" s="163">
        <v>1</v>
      </c>
      <c r="T6562" s="103" t="s">
        <v>110</v>
      </c>
      <c r="U6562" s="160" t="s">
        <v>111</v>
      </c>
      <c r="V6562" s="160" t="s">
        <v>3892</v>
      </c>
      <c r="W6562" s="159"/>
      <c r="X6562" s="159"/>
    </row>
    <row r="6563" spans="1:24" ht="81">
      <c r="A6563" s="155">
        <f>A6562+1</f>
        <v>6561</v>
      </c>
      <c r="B6563" s="160" t="s">
        <v>4990</v>
      </c>
      <c r="C6563" s="159">
        <v>2023</v>
      </c>
      <c r="D6563" s="160" t="s">
        <v>106</v>
      </c>
      <c r="E6563" s="160" t="s">
        <v>131</v>
      </c>
      <c r="F6563" s="268" t="s">
        <v>7162</v>
      </c>
      <c r="G6563" s="160" t="s">
        <v>426</v>
      </c>
      <c r="H6563" s="161" t="s">
        <v>83</v>
      </c>
      <c r="I6563" s="160" t="s">
        <v>71</v>
      </c>
      <c r="J6563" s="160" t="s">
        <v>109</v>
      </c>
      <c r="K6563" s="240" t="s">
        <v>48</v>
      </c>
      <c r="L6563" s="241" t="s">
        <v>34</v>
      </c>
      <c r="M6563" s="241" t="s">
        <v>34</v>
      </c>
      <c r="N6563" s="241" t="s">
        <v>34</v>
      </c>
      <c r="O6563" s="241" t="s">
        <v>34</v>
      </c>
      <c r="P6563" s="241" t="s">
        <v>34</v>
      </c>
      <c r="Q6563" s="159" t="s">
        <v>34</v>
      </c>
      <c r="R6563" s="159" t="s">
        <v>34</v>
      </c>
      <c r="S6563" s="163">
        <v>1</v>
      </c>
      <c r="T6563" s="103" t="s">
        <v>110</v>
      </c>
      <c r="U6563" s="160" t="s">
        <v>111</v>
      </c>
      <c r="V6563" s="160" t="s">
        <v>3892</v>
      </c>
      <c r="W6563" s="159"/>
      <c r="X6563" s="159"/>
    </row>
    <row r="6564" spans="1:24" ht="41.25">
      <c r="A6564" s="155">
        <f>A6563+1</f>
        <v>6562</v>
      </c>
      <c r="B6564" s="160" t="s">
        <v>4990</v>
      </c>
      <c r="C6564" s="159">
        <v>2023</v>
      </c>
      <c r="D6564" s="160" t="s">
        <v>106</v>
      </c>
      <c r="E6564" s="160" t="s">
        <v>131</v>
      </c>
      <c r="F6564" s="268" t="s">
        <v>7163</v>
      </c>
      <c r="G6564" s="160" t="s">
        <v>31</v>
      </c>
      <c r="H6564" s="161" t="s">
        <v>39</v>
      </c>
      <c r="I6564" s="160" t="s">
        <v>71</v>
      </c>
      <c r="J6564" s="160" t="s">
        <v>109</v>
      </c>
      <c r="K6564" s="240" t="s">
        <v>48</v>
      </c>
      <c r="L6564" s="241" t="s">
        <v>34</v>
      </c>
      <c r="M6564" s="241" t="s">
        <v>34</v>
      </c>
      <c r="N6564" s="241" t="s">
        <v>34</v>
      </c>
      <c r="O6564" s="241" t="s">
        <v>34</v>
      </c>
      <c r="P6564" s="241" t="s">
        <v>34</v>
      </c>
      <c r="Q6564" s="159" t="s">
        <v>34</v>
      </c>
      <c r="R6564" s="159" t="s">
        <v>34</v>
      </c>
      <c r="S6564" s="163">
        <v>1</v>
      </c>
      <c r="T6564" s="103" t="s">
        <v>110</v>
      </c>
      <c r="U6564" s="160" t="s">
        <v>111</v>
      </c>
      <c r="V6564" s="160" t="s">
        <v>3892</v>
      </c>
      <c r="W6564" s="159"/>
      <c r="X6564" s="159"/>
    </row>
    <row r="6565" spans="1:24" ht="41.25">
      <c r="A6565" s="155">
        <f>A6564+1</f>
        <v>6563</v>
      </c>
      <c r="B6565" s="160" t="s">
        <v>4990</v>
      </c>
      <c r="C6565" s="159">
        <v>2023</v>
      </c>
      <c r="D6565" s="160" t="s">
        <v>106</v>
      </c>
      <c r="E6565" s="160" t="s">
        <v>131</v>
      </c>
      <c r="F6565" s="268" t="s">
        <v>7164</v>
      </c>
      <c r="G6565" s="160" t="s">
        <v>31</v>
      </c>
      <c r="H6565" s="161" t="s">
        <v>39</v>
      </c>
      <c r="I6565" s="160" t="s">
        <v>71</v>
      </c>
      <c r="J6565" s="160" t="s">
        <v>109</v>
      </c>
      <c r="K6565" s="240" t="s">
        <v>34</v>
      </c>
      <c r="L6565" s="241" t="s">
        <v>34</v>
      </c>
      <c r="M6565" s="241" t="s">
        <v>48</v>
      </c>
      <c r="N6565" s="241" t="s">
        <v>34</v>
      </c>
      <c r="O6565" s="241" t="s">
        <v>48</v>
      </c>
      <c r="P6565" s="241" t="s">
        <v>34</v>
      </c>
      <c r="Q6565" s="159" t="s">
        <v>34</v>
      </c>
      <c r="R6565" s="159" t="s">
        <v>34</v>
      </c>
      <c r="S6565" s="163">
        <v>1</v>
      </c>
      <c r="T6565" s="103" t="s">
        <v>110</v>
      </c>
      <c r="U6565" s="160" t="s">
        <v>111</v>
      </c>
      <c r="V6565" s="160" t="s">
        <v>3892</v>
      </c>
      <c r="W6565" s="159"/>
      <c r="X6565" s="159"/>
    </row>
    <row r="6566" spans="1:24" ht="81">
      <c r="A6566" s="155">
        <f>A6565+1</f>
        <v>6564</v>
      </c>
      <c r="B6566" s="160" t="s">
        <v>4990</v>
      </c>
      <c r="C6566" s="159">
        <v>2023</v>
      </c>
      <c r="D6566" s="160" t="s">
        <v>106</v>
      </c>
      <c r="E6566" s="160" t="s">
        <v>131</v>
      </c>
      <c r="F6566" s="268" t="s">
        <v>7165</v>
      </c>
      <c r="G6566" s="160" t="s">
        <v>426</v>
      </c>
      <c r="H6566" s="161" t="s">
        <v>83</v>
      </c>
      <c r="I6566" s="160" t="s">
        <v>71</v>
      </c>
      <c r="J6566" s="160" t="s">
        <v>109</v>
      </c>
      <c r="K6566" s="240" t="s">
        <v>34</v>
      </c>
      <c r="L6566" s="241" t="s">
        <v>34</v>
      </c>
      <c r="M6566" s="241" t="s">
        <v>34</v>
      </c>
      <c r="N6566" s="241" t="s">
        <v>34</v>
      </c>
      <c r="O6566" s="241" t="s">
        <v>34</v>
      </c>
      <c r="P6566" s="241" t="s">
        <v>34</v>
      </c>
      <c r="Q6566" s="159" t="s">
        <v>34</v>
      </c>
      <c r="R6566" s="159" t="s">
        <v>34</v>
      </c>
      <c r="S6566" s="163">
        <v>1</v>
      </c>
      <c r="T6566" s="103" t="s">
        <v>110</v>
      </c>
      <c r="U6566" s="160" t="s">
        <v>111</v>
      </c>
      <c r="V6566" s="160" t="s">
        <v>3892</v>
      </c>
      <c r="W6566" s="159"/>
      <c r="X6566" s="159"/>
    </row>
    <row r="6567" spans="1:24" ht="81">
      <c r="A6567" s="155">
        <f>A6566+1</f>
        <v>6565</v>
      </c>
      <c r="B6567" s="160" t="s">
        <v>4990</v>
      </c>
      <c r="C6567" s="159">
        <v>2023</v>
      </c>
      <c r="D6567" s="160" t="s">
        <v>106</v>
      </c>
      <c r="E6567" s="160" t="s">
        <v>131</v>
      </c>
      <c r="F6567" s="268" t="s">
        <v>7166</v>
      </c>
      <c r="G6567" s="160" t="s">
        <v>426</v>
      </c>
      <c r="H6567" s="161" t="s">
        <v>83</v>
      </c>
      <c r="I6567" s="160" t="s">
        <v>71</v>
      </c>
      <c r="J6567" s="160" t="s">
        <v>109</v>
      </c>
      <c r="K6567" s="240" t="s">
        <v>34</v>
      </c>
      <c r="L6567" s="241" t="s">
        <v>34</v>
      </c>
      <c r="M6567" s="241" t="s">
        <v>34</v>
      </c>
      <c r="N6567" s="241" t="s">
        <v>34</v>
      </c>
      <c r="O6567" s="241" t="s">
        <v>34</v>
      </c>
      <c r="P6567" s="241" t="s">
        <v>34</v>
      </c>
      <c r="Q6567" s="159" t="s">
        <v>34</v>
      </c>
      <c r="R6567" s="159" t="s">
        <v>34</v>
      </c>
      <c r="S6567" s="163">
        <v>1</v>
      </c>
      <c r="T6567" s="103" t="s">
        <v>110</v>
      </c>
      <c r="U6567" s="160" t="s">
        <v>111</v>
      </c>
      <c r="V6567" s="160" t="s">
        <v>3892</v>
      </c>
      <c r="W6567" s="159"/>
      <c r="X6567" s="159"/>
    </row>
    <row r="6568" spans="1:24" ht="81">
      <c r="A6568" s="155">
        <f>A6567+1</f>
        <v>6566</v>
      </c>
      <c r="B6568" s="160" t="s">
        <v>4990</v>
      </c>
      <c r="C6568" s="159">
        <v>2023</v>
      </c>
      <c r="D6568" s="160" t="s">
        <v>106</v>
      </c>
      <c r="E6568" s="160" t="s">
        <v>131</v>
      </c>
      <c r="F6568" s="268" t="s">
        <v>7167</v>
      </c>
      <c r="G6568" s="160" t="s">
        <v>426</v>
      </c>
      <c r="H6568" s="161" t="s">
        <v>83</v>
      </c>
      <c r="I6568" s="160" t="s">
        <v>71</v>
      </c>
      <c r="J6568" s="160" t="s">
        <v>109</v>
      </c>
      <c r="K6568" s="240" t="s">
        <v>48</v>
      </c>
      <c r="L6568" s="241" t="s">
        <v>48</v>
      </c>
      <c r="M6568" s="241" t="s">
        <v>34</v>
      </c>
      <c r="N6568" s="241" t="s">
        <v>34</v>
      </c>
      <c r="O6568" s="241" t="s">
        <v>34</v>
      </c>
      <c r="P6568" s="241" t="s">
        <v>34</v>
      </c>
      <c r="Q6568" s="159" t="s">
        <v>34</v>
      </c>
      <c r="R6568" s="159" t="s">
        <v>34</v>
      </c>
      <c r="S6568" s="163">
        <v>1</v>
      </c>
      <c r="T6568" s="103" t="s">
        <v>110</v>
      </c>
      <c r="U6568" s="160" t="s">
        <v>111</v>
      </c>
      <c r="V6568" s="160" t="s">
        <v>3892</v>
      </c>
      <c r="W6568" s="159"/>
      <c r="X6568" s="159"/>
    </row>
    <row r="6569" spans="1:24" ht="81">
      <c r="A6569" s="155">
        <f>A6568+1</f>
        <v>6567</v>
      </c>
      <c r="B6569" s="160" t="s">
        <v>4990</v>
      </c>
      <c r="C6569" s="159">
        <v>2023</v>
      </c>
      <c r="D6569" s="160" t="s">
        <v>106</v>
      </c>
      <c r="E6569" s="160" t="s">
        <v>131</v>
      </c>
      <c r="F6569" s="268" t="s">
        <v>7168</v>
      </c>
      <c r="G6569" s="160" t="s">
        <v>426</v>
      </c>
      <c r="H6569" s="161" t="s">
        <v>83</v>
      </c>
      <c r="I6569" s="160" t="s">
        <v>71</v>
      </c>
      <c r="J6569" s="160" t="s">
        <v>109</v>
      </c>
      <c r="K6569" s="240" t="s">
        <v>48</v>
      </c>
      <c r="L6569" s="241" t="s">
        <v>34</v>
      </c>
      <c r="M6569" s="241" t="s">
        <v>34</v>
      </c>
      <c r="N6569" s="241" t="s">
        <v>34</v>
      </c>
      <c r="O6569" s="241" t="s">
        <v>34</v>
      </c>
      <c r="P6569" s="241" t="s">
        <v>34</v>
      </c>
      <c r="Q6569" s="159" t="s">
        <v>34</v>
      </c>
      <c r="R6569" s="159" t="s">
        <v>34</v>
      </c>
      <c r="S6569" s="163">
        <v>1</v>
      </c>
      <c r="T6569" s="103" t="s">
        <v>110</v>
      </c>
      <c r="U6569" s="160" t="s">
        <v>111</v>
      </c>
      <c r="V6569" s="160" t="s">
        <v>3892</v>
      </c>
      <c r="W6569" s="159"/>
      <c r="X6569" s="159"/>
    </row>
    <row r="6570" spans="1:24" ht="41.25">
      <c r="A6570" s="155">
        <f>A6569+1</f>
        <v>6568</v>
      </c>
      <c r="B6570" s="160" t="s">
        <v>4990</v>
      </c>
      <c r="C6570" s="159">
        <v>2023</v>
      </c>
      <c r="D6570" s="160" t="s">
        <v>106</v>
      </c>
      <c r="E6570" s="160" t="s">
        <v>131</v>
      </c>
      <c r="F6570" s="268" t="s">
        <v>7169</v>
      </c>
      <c r="G6570" s="160" t="s">
        <v>31</v>
      </c>
      <c r="H6570" s="161" t="s">
        <v>29</v>
      </c>
      <c r="I6570" s="160" t="s">
        <v>71</v>
      </c>
      <c r="J6570" s="160" t="s">
        <v>109</v>
      </c>
      <c r="K6570" s="240" t="s">
        <v>34</v>
      </c>
      <c r="L6570" s="241" t="s">
        <v>34</v>
      </c>
      <c r="M6570" s="241" t="s">
        <v>34</v>
      </c>
      <c r="N6570" s="241" t="s">
        <v>34</v>
      </c>
      <c r="O6570" s="241" t="s">
        <v>34</v>
      </c>
      <c r="P6570" s="241" t="s">
        <v>48</v>
      </c>
      <c r="Q6570" s="159" t="s">
        <v>34</v>
      </c>
      <c r="R6570" s="159" t="s">
        <v>34</v>
      </c>
      <c r="S6570" s="163">
        <v>1</v>
      </c>
      <c r="T6570" s="103" t="s">
        <v>110</v>
      </c>
      <c r="U6570" s="160" t="s">
        <v>111</v>
      </c>
      <c r="V6570" s="160" t="s">
        <v>3892</v>
      </c>
      <c r="W6570" s="159"/>
      <c r="X6570" s="159"/>
    </row>
    <row r="6571" spans="1:24" ht="41.25">
      <c r="A6571" s="155">
        <f>A6570+1</f>
        <v>6569</v>
      </c>
      <c r="B6571" s="160" t="s">
        <v>4990</v>
      </c>
      <c r="C6571" s="159">
        <v>2023</v>
      </c>
      <c r="D6571" s="160" t="s">
        <v>106</v>
      </c>
      <c r="E6571" s="160" t="s">
        <v>131</v>
      </c>
      <c r="F6571" s="268" t="s">
        <v>7170</v>
      </c>
      <c r="G6571" s="160" t="s">
        <v>31</v>
      </c>
      <c r="H6571" s="161" t="s">
        <v>50</v>
      </c>
      <c r="I6571" s="160" t="s">
        <v>71</v>
      </c>
      <c r="J6571" s="160" t="s">
        <v>109</v>
      </c>
      <c r="K6571" s="240" t="s">
        <v>48</v>
      </c>
      <c r="L6571" s="241" t="s">
        <v>34</v>
      </c>
      <c r="M6571" s="241" t="s">
        <v>34</v>
      </c>
      <c r="N6571" s="241" t="s">
        <v>34</v>
      </c>
      <c r="O6571" s="241" t="s">
        <v>34</v>
      </c>
      <c r="P6571" s="241" t="s">
        <v>34</v>
      </c>
      <c r="Q6571" s="159" t="s">
        <v>48</v>
      </c>
      <c r="R6571" s="100" t="s">
        <v>48</v>
      </c>
      <c r="S6571" s="163">
        <v>1</v>
      </c>
      <c r="T6571" s="103" t="s">
        <v>110</v>
      </c>
      <c r="U6571" s="160" t="s">
        <v>111</v>
      </c>
      <c r="V6571" s="160" t="s">
        <v>3892</v>
      </c>
      <c r="W6571" s="159"/>
      <c r="X6571" s="159"/>
    </row>
    <row r="6572" spans="1:24" ht="41.25">
      <c r="A6572" s="155">
        <f>A6571+1</f>
        <v>6570</v>
      </c>
      <c r="B6572" s="160" t="s">
        <v>4990</v>
      </c>
      <c r="C6572" s="159">
        <v>2023</v>
      </c>
      <c r="D6572" s="160" t="s">
        <v>106</v>
      </c>
      <c r="E6572" s="160" t="s">
        <v>131</v>
      </c>
      <c r="F6572" s="268" t="s">
        <v>7171</v>
      </c>
      <c r="G6572" s="160" t="s">
        <v>31</v>
      </c>
      <c r="H6572" s="161" t="s">
        <v>39</v>
      </c>
      <c r="I6572" s="160" t="s">
        <v>71</v>
      </c>
      <c r="J6572" s="160" t="s">
        <v>109</v>
      </c>
      <c r="K6572" s="240" t="s">
        <v>34</v>
      </c>
      <c r="L6572" s="241" t="s">
        <v>48</v>
      </c>
      <c r="M6572" s="241" t="s">
        <v>34</v>
      </c>
      <c r="N6572" s="241" t="s">
        <v>34</v>
      </c>
      <c r="O6572" s="241" t="s">
        <v>34</v>
      </c>
      <c r="P6572" s="241" t="s">
        <v>34</v>
      </c>
      <c r="Q6572" s="159" t="s">
        <v>34</v>
      </c>
      <c r="R6572" s="100" t="s">
        <v>34</v>
      </c>
      <c r="S6572" s="163">
        <v>1</v>
      </c>
      <c r="T6572" s="103" t="s">
        <v>110</v>
      </c>
      <c r="U6572" s="160" t="s">
        <v>111</v>
      </c>
      <c r="V6572" s="160" t="s">
        <v>131</v>
      </c>
      <c r="W6572" s="159"/>
      <c r="X6572" s="159"/>
    </row>
    <row r="6573" spans="1:24" ht="41.25">
      <c r="A6573" s="155">
        <f>A6572+1</f>
        <v>6571</v>
      </c>
      <c r="B6573" s="160" t="s">
        <v>4990</v>
      </c>
      <c r="C6573" s="159">
        <v>2023</v>
      </c>
      <c r="D6573" s="160" t="s">
        <v>106</v>
      </c>
      <c r="E6573" s="160" t="s">
        <v>131</v>
      </c>
      <c r="F6573" s="268" t="s">
        <v>7172</v>
      </c>
      <c r="G6573" s="160" t="s">
        <v>31</v>
      </c>
      <c r="H6573" s="161" t="s">
        <v>39</v>
      </c>
      <c r="I6573" s="160" t="s">
        <v>71</v>
      </c>
      <c r="J6573" s="160" t="s">
        <v>109</v>
      </c>
      <c r="K6573" s="240" t="s">
        <v>34</v>
      </c>
      <c r="L6573" s="241" t="s">
        <v>34</v>
      </c>
      <c r="M6573" s="241" t="s">
        <v>34</v>
      </c>
      <c r="N6573" s="241" t="s">
        <v>34</v>
      </c>
      <c r="O6573" s="241" t="s">
        <v>48</v>
      </c>
      <c r="P6573" s="241" t="s">
        <v>34</v>
      </c>
      <c r="Q6573" s="159" t="s">
        <v>34</v>
      </c>
      <c r="R6573" s="100" t="s">
        <v>34</v>
      </c>
      <c r="S6573" s="163">
        <v>1</v>
      </c>
      <c r="T6573" s="103" t="s">
        <v>110</v>
      </c>
      <c r="U6573" s="160" t="s">
        <v>111</v>
      </c>
      <c r="V6573" s="160" t="s">
        <v>131</v>
      </c>
      <c r="W6573" s="159"/>
      <c r="X6573" s="159"/>
    </row>
    <row r="6574" spans="1:24" ht="51">
      <c r="A6574" s="155">
        <f>A6573+1</f>
        <v>6572</v>
      </c>
      <c r="B6574" s="160" t="s">
        <v>4990</v>
      </c>
      <c r="C6574" s="159">
        <v>2023</v>
      </c>
      <c r="D6574" s="160" t="s">
        <v>106</v>
      </c>
      <c r="E6574" s="160" t="s">
        <v>379</v>
      </c>
      <c r="F6574" s="268" t="s">
        <v>7173</v>
      </c>
      <c r="G6574" s="160" t="s">
        <v>31</v>
      </c>
      <c r="H6574" s="161" t="s">
        <v>39</v>
      </c>
      <c r="I6574" s="160" t="s">
        <v>71</v>
      </c>
      <c r="J6574" s="160" t="s">
        <v>72</v>
      </c>
      <c r="K6574" s="240" t="s">
        <v>48</v>
      </c>
      <c r="L6574" s="241" t="s">
        <v>34</v>
      </c>
      <c r="M6574" s="241" t="s">
        <v>34</v>
      </c>
      <c r="N6574" s="241" t="s">
        <v>34</v>
      </c>
      <c r="O6574" s="241" t="s">
        <v>34</v>
      </c>
      <c r="P6574" s="241" t="s">
        <v>34</v>
      </c>
      <c r="Q6574" s="159" t="s">
        <v>34</v>
      </c>
      <c r="R6574" s="100" t="s">
        <v>34</v>
      </c>
      <c r="S6574" s="163">
        <v>1</v>
      </c>
      <c r="T6574" s="103" t="s">
        <v>110</v>
      </c>
      <c r="U6574" s="160" t="s">
        <v>111</v>
      </c>
      <c r="V6574" s="160" t="s">
        <v>379</v>
      </c>
      <c r="W6574" s="159"/>
      <c r="X6574" s="159"/>
    </row>
    <row r="6575" spans="1:24" ht="41.25">
      <c r="A6575" s="155">
        <f>A6574+1</f>
        <v>6573</v>
      </c>
      <c r="B6575" s="160" t="s">
        <v>4990</v>
      </c>
      <c r="C6575" s="159">
        <v>2023</v>
      </c>
      <c r="D6575" s="160" t="s">
        <v>106</v>
      </c>
      <c r="E6575" s="160" t="s">
        <v>379</v>
      </c>
      <c r="F6575" s="268" t="s">
        <v>7174</v>
      </c>
      <c r="G6575" s="160" t="s">
        <v>31</v>
      </c>
      <c r="H6575" s="161" t="s">
        <v>39</v>
      </c>
      <c r="I6575" s="160" t="s">
        <v>71</v>
      </c>
      <c r="J6575" s="160" t="s">
        <v>72</v>
      </c>
      <c r="K6575" s="240" t="s">
        <v>48</v>
      </c>
      <c r="L6575" s="241" t="s">
        <v>34</v>
      </c>
      <c r="M6575" s="241" t="s">
        <v>34</v>
      </c>
      <c r="N6575" s="241" t="s">
        <v>34</v>
      </c>
      <c r="O6575" s="241" t="s">
        <v>34</v>
      </c>
      <c r="P6575" s="241" t="s">
        <v>34</v>
      </c>
      <c r="Q6575" s="159" t="s">
        <v>34</v>
      </c>
      <c r="R6575" s="100" t="s">
        <v>34</v>
      </c>
      <c r="S6575" s="163">
        <v>1</v>
      </c>
      <c r="T6575" s="103" t="s">
        <v>110</v>
      </c>
      <c r="U6575" s="160" t="s">
        <v>111</v>
      </c>
      <c r="V6575" s="160" t="s">
        <v>379</v>
      </c>
      <c r="W6575" s="159"/>
      <c r="X6575" s="159"/>
    </row>
    <row r="6576" spans="1:24" ht="41.25">
      <c r="A6576" s="155">
        <f>A6575+1</f>
        <v>6574</v>
      </c>
      <c r="B6576" s="160" t="s">
        <v>4990</v>
      </c>
      <c r="C6576" s="159">
        <v>2023</v>
      </c>
      <c r="D6576" s="160" t="s">
        <v>106</v>
      </c>
      <c r="E6576" s="160" t="s">
        <v>379</v>
      </c>
      <c r="F6576" s="268" t="s">
        <v>7175</v>
      </c>
      <c r="G6576" s="160" t="s">
        <v>31</v>
      </c>
      <c r="H6576" s="161" t="s">
        <v>50</v>
      </c>
      <c r="I6576" s="160" t="s">
        <v>71</v>
      </c>
      <c r="J6576" s="160" t="s">
        <v>72</v>
      </c>
      <c r="K6576" s="240" t="s">
        <v>48</v>
      </c>
      <c r="L6576" s="241" t="s">
        <v>34</v>
      </c>
      <c r="M6576" s="241" t="s">
        <v>34</v>
      </c>
      <c r="N6576" s="241" t="s">
        <v>34</v>
      </c>
      <c r="O6576" s="241" t="s">
        <v>34</v>
      </c>
      <c r="P6576" s="241" t="s">
        <v>34</v>
      </c>
      <c r="Q6576" s="159" t="s">
        <v>48</v>
      </c>
      <c r="R6576" s="100" t="s">
        <v>48</v>
      </c>
      <c r="S6576" s="163">
        <v>1</v>
      </c>
      <c r="T6576" s="103" t="s">
        <v>110</v>
      </c>
      <c r="U6576" s="160" t="s">
        <v>111</v>
      </c>
      <c r="V6576" s="160" t="s">
        <v>379</v>
      </c>
      <c r="W6576" s="159"/>
      <c r="X6576" s="159"/>
    </row>
    <row r="6577" spans="1:24" ht="41.25">
      <c r="A6577" s="155">
        <f>A6576+1</f>
        <v>6575</v>
      </c>
      <c r="B6577" s="160" t="s">
        <v>4990</v>
      </c>
      <c r="C6577" s="159">
        <v>2023</v>
      </c>
      <c r="D6577" s="160" t="s">
        <v>106</v>
      </c>
      <c r="E6577" s="160" t="s">
        <v>379</v>
      </c>
      <c r="F6577" s="268" t="s">
        <v>7176</v>
      </c>
      <c r="G6577" s="160" t="s">
        <v>31</v>
      </c>
      <c r="H6577" s="161" t="s">
        <v>29</v>
      </c>
      <c r="I6577" s="160" t="s">
        <v>71</v>
      </c>
      <c r="J6577" s="160" t="s">
        <v>72</v>
      </c>
      <c r="K6577" s="240" t="s">
        <v>48</v>
      </c>
      <c r="L6577" s="241" t="s">
        <v>34</v>
      </c>
      <c r="M6577" s="241" t="s">
        <v>34</v>
      </c>
      <c r="N6577" s="241" t="s">
        <v>34</v>
      </c>
      <c r="O6577" s="241" t="s">
        <v>34</v>
      </c>
      <c r="P6577" s="241" t="s">
        <v>34</v>
      </c>
      <c r="Q6577" s="159" t="s">
        <v>34</v>
      </c>
      <c r="R6577" s="100" t="s">
        <v>34</v>
      </c>
      <c r="S6577" s="163">
        <v>1</v>
      </c>
      <c r="T6577" s="103" t="s">
        <v>110</v>
      </c>
      <c r="U6577" s="160" t="s">
        <v>111</v>
      </c>
      <c r="V6577" s="160" t="s">
        <v>379</v>
      </c>
      <c r="W6577" s="159"/>
      <c r="X6577" s="159"/>
    </row>
    <row r="6578" spans="1:24" ht="81">
      <c r="A6578" s="155">
        <f>A6577+1</f>
        <v>6576</v>
      </c>
      <c r="B6578" s="160" t="s">
        <v>4990</v>
      </c>
      <c r="C6578" s="159">
        <v>2023</v>
      </c>
      <c r="D6578" s="160" t="s">
        <v>139</v>
      </c>
      <c r="E6578" s="160" t="s">
        <v>1897</v>
      </c>
      <c r="F6578" s="268" t="s">
        <v>7177</v>
      </c>
      <c r="G6578" s="160" t="s">
        <v>426</v>
      </c>
      <c r="H6578" s="161" t="s">
        <v>83</v>
      </c>
      <c r="I6578" s="160" t="s">
        <v>186</v>
      </c>
      <c r="J6578" s="160" t="s">
        <v>201</v>
      </c>
      <c r="K6578" s="240" t="s">
        <v>34</v>
      </c>
      <c r="L6578" s="241" t="s">
        <v>34</v>
      </c>
      <c r="M6578" s="241" t="s">
        <v>34</v>
      </c>
      <c r="N6578" s="241" t="s">
        <v>34</v>
      </c>
      <c r="O6578" s="241" t="s">
        <v>34</v>
      </c>
      <c r="P6578" s="241" t="s">
        <v>34</v>
      </c>
      <c r="Q6578" s="159" t="s">
        <v>34</v>
      </c>
      <c r="R6578" s="159" t="s">
        <v>34</v>
      </c>
      <c r="S6578" s="163">
        <v>1</v>
      </c>
      <c r="T6578" s="103" t="s">
        <v>143</v>
      </c>
      <c r="U6578" s="103" t="s">
        <v>139</v>
      </c>
      <c r="V6578" s="160" t="s">
        <v>144</v>
      </c>
      <c r="W6578" s="159"/>
      <c r="X6578" s="159"/>
    </row>
    <row r="6579" spans="1:24" ht="30.75">
      <c r="A6579" s="155">
        <f>A6578+1</f>
        <v>6577</v>
      </c>
      <c r="B6579" s="160" t="s">
        <v>4990</v>
      </c>
      <c r="C6579" s="159">
        <v>2023</v>
      </c>
      <c r="D6579" s="160" t="s">
        <v>139</v>
      </c>
      <c r="E6579" s="160" t="s">
        <v>1897</v>
      </c>
      <c r="F6579" s="268" t="s">
        <v>7178</v>
      </c>
      <c r="G6579" s="160" t="s">
        <v>31</v>
      </c>
      <c r="H6579" s="161" t="s">
        <v>39</v>
      </c>
      <c r="I6579" s="160" t="s">
        <v>186</v>
      </c>
      <c r="J6579" s="160" t="s">
        <v>201</v>
      </c>
      <c r="K6579" s="240" t="s">
        <v>34</v>
      </c>
      <c r="L6579" s="241" t="s">
        <v>34</v>
      </c>
      <c r="M6579" s="241" t="s">
        <v>34</v>
      </c>
      <c r="N6579" s="241" t="s">
        <v>34</v>
      </c>
      <c r="O6579" s="241" t="s">
        <v>34</v>
      </c>
      <c r="P6579" s="241" t="s">
        <v>34</v>
      </c>
      <c r="Q6579" s="159" t="s">
        <v>34</v>
      </c>
      <c r="R6579" s="159" t="s">
        <v>34</v>
      </c>
      <c r="S6579" s="163">
        <v>1</v>
      </c>
      <c r="T6579" s="103" t="s">
        <v>143</v>
      </c>
      <c r="U6579" s="103" t="s">
        <v>139</v>
      </c>
      <c r="V6579" s="160" t="s">
        <v>144</v>
      </c>
      <c r="W6579" s="159"/>
      <c r="X6579" s="159"/>
    </row>
    <row r="6580" spans="1:24" ht="81">
      <c r="A6580" s="155">
        <f>A6579+1</f>
        <v>6578</v>
      </c>
      <c r="B6580" s="160" t="s">
        <v>4990</v>
      </c>
      <c r="C6580" s="159">
        <v>2023</v>
      </c>
      <c r="D6580" s="160" t="s">
        <v>139</v>
      </c>
      <c r="E6580" s="160" t="s">
        <v>1897</v>
      </c>
      <c r="F6580" s="268" t="s">
        <v>7179</v>
      </c>
      <c r="G6580" s="160" t="s">
        <v>426</v>
      </c>
      <c r="H6580" s="161" t="s">
        <v>83</v>
      </c>
      <c r="I6580" s="160" t="s">
        <v>186</v>
      </c>
      <c r="J6580" s="160" t="s">
        <v>201</v>
      </c>
      <c r="K6580" s="240" t="s">
        <v>34</v>
      </c>
      <c r="L6580" s="241" t="s">
        <v>34</v>
      </c>
      <c r="M6580" s="241" t="s">
        <v>34</v>
      </c>
      <c r="N6580" s="241" t="s">
        <v>34</v>
      </c>
      <c r="O6580" s="241" t="s">
        <v>34</v>
      </c>
      <c r="P6580" s="241" t="s">
        <v>34</v>
      </c>
      <c r="Q6580" s="159" t="s">
        <v>34</v>
      </c>
      <c r="R6580" s="159" t="s">
        <v>34</v>
      </c>
      <c r="S6580" s="163">
        <v>1</v>
      </c>
      <c r="T6580" s="103" t="s">
        <v>143</v>
      </c>
      <c r="U6580" s="103" t="s">
        <v>139</v>
      </c>
      <c r="V6580" s="160" t="s">
        <v>144</v>
      </c>
      <c r="W6580" s="159"/>
      <c r="X6580" s="159"/>
    </row>
    <row r="6581" spans="1:24" ht="81">
      <c r="A6581" s="155">
        <f>A6580+1</f>
        <v>6579</v>
      </c>
      <c r="B6581" s="160" t="s">
        <v>4990</v>
      </c>
      <c r="C6581" s="159">
        <v>2023</v>
      </c>
      <c r="D6581" s="160" t="s">
        <v>139</v>
      </c>
      <c r="E6581" s="160" t="s">
        <v>483</v>
      </c>
      <c r="F6581" s="268" t="s">
        <v>7180</v>
      </c>
      <c r="G6581" s="160" t="s">
        <v>426</v>
      </c>
      <c r="H6581" s="161" t="s">
        <v>83</v>
      </c>
      <c r="I6581" s="160" t="s">
        <v>71</v>
      </c>
      <c r="J6581" s="160" t="s">
        <v>142</v>
      </c>
      <c r="K6581" s="240" t="s">
        <v>34</v>
      </c>
      <c r="L6581" s="241" t="s">
        <v>34</v>
      </c>
      <c r="M6581" s="241" t="s">
        <v>34</v>
      </c>
      <c r="N6581" s="241" t="s">
        <v>48</v>
      </c>
      <c r="O6581" s="241" t="s">
        <v>34</v>
      </c>
      <c r="P6581" s="241" t="s">
        <v>34</v>
      </c>
      <c r="Q6581" s="159" t="s">
        <v>34</v>
      </c>
      <c r="R6581" s="100" t="s">
        <v>34</v>
      </c>
      <c r="S6581" s="163">
        <v>1</v>
      </c>
      <c r="T6581" s="103" t="s">
        <v>143</v>
      </c>
      <c r="U6581" s="103" t="s">
        <v>139</v>
      </c>
      <c r="V6581" s="160" t="s">
        <v>483</v>
      </c>
      <c r="W6581" s="159"/>
      <c r="X6581" s="159"/>
    </row>
    <row r="6582" spans="1:24" ht="81">
      <c r="A6582" s="155">
        <f>A6581+1</f>
        <v>6580</v>
      </c>
      <c r="B6582" s="160" t="s">
        <v>4990</v>
      </c>
      <c r="C6582" s="159">
        <v>2023</v>
      </c>
      <c r="D6582" s="160" t="s">
        <v>139</v>
      </c>
      <c r="E6582" s="160" t="s">
        <v>483</v>
      </c>
      <c r="F6582" s="268" t="s">
        <v>7181</v>
      </c>
      <c r="G6582" s="160" t="s">
        <v>426</v>
      </c>
      <c r="H6582" s="161" t="s">
        <v>83</v>
      </c>
      <c r="I6582" s="160" t="s">
        <v>71</v>
      </c>
      <c r="J6582" s="160" t="s">
        <v>142</v>
      </c>
      <c r="K6582" s="240" t="s">
        <v>34</v>
      </c>
      <c r="L6582" s="241" t="s">
        <v>34</v>
      </c>
      <c r="M6582" s="241" t="s">
        <v>34</v>
      </c>
      <c r="N6582" s="241" t="s">
        <v>34</v>
      </c>
      <c r="O6582" s="241" t="s">
        <v>34</v>
      </c>
      <c r="P6582" s="241" t="s">
        <v>34</v>
      </c>
      <c r="Q6582" s="159" t="s">
        <v>34</v>
      </c>
      <c r="R6582" s="100" t="s">
        <v>34</v>
      </c>
      <c r="S6582" s="163">
        <v>1</v>
      </c>
      <c r="T6582" s="103" t="s">
        <v>143</v>
      </c>
      <c r="U6582" s="103" t="s">
        <v>139</v>
      </c>
      <c r="V6582" s="160" t="s">
        <v>483</v>
      </c>
      <c r="W6582" s="159"/>
      <c r="X6582" s="159"/>
    </row>
    <row r="6583" spans="1:24" ht="41.25">
      <c r="A6583" s="155">
        <f>A6582+1</f>
        <v>6581</v>
      </c>
      <c r="B6583" s="160" t="s">
        <v>4990</v>
      </c>
      <c r="C6583" s="159">
        <v>2023</v>
      </c>
      <c r="D6583" s="160" t="s">
        <v>139</v>
      </c>
      <c r="E6583" s="160" t="s">
        <v>483</v>
      </c>
      <c r="F6583" s="268" t="s">
        <v>7182</v>
      </c>
      <c r="G6583" s="160" t="s">
        <v>31</v>
      </c>
      <c r="H6583" s="161" t="s">
        <v>39</v>
      </c>
      <c r="I6583" s="160" t="s">
        <v>71</v>
      </c>
      <c r="J6583" s="160" t="s">
        <v>142</v>
      </c>
      <c r="K6583" s="240" t="s">
        <v>34</v>
      </c>
      <c r="L6583" s="241" t="s">
        <v>34</v>
      </c>
      <c r="M6583" s="241" t="s">
        <v>34</v>
      </c>
      <c r="N6583" s="241" t="s">
        <v>34</v>
      </c>
      <c r="O6583" s="241" t="s">
        <v>34</v>
      </c>
      <c r="P6583" s="241" t="s">
        <v>34</v>
      </c>
      <c r="Q6583" s="159" t="s">
        <v>34</v>
      </c>
      <c r="R6583" s="100" t="s">
        <v>34</v>
      </c>
      <c r="S6583" s="163">
        <v>1</v>
      </c>
      <c r="T6583" s="103" t="s">
        <v>143</v>
      </c>
      <c r="U6583" s="103" t="s">
        <v>139</v>
      </c>
      <c r="V6583" s="160" t="s">
        <v>483</v>
      </c>
      <c r="W6583" s="159"/>
      <c r="X6583" s="159"/>
    </row>
    <row r="6584" spans="1:24" ht="41.25">
      <c r="A6584" s="155">
        <f>A6583+1</f>
        <v>6582</v>
      </c>
      <c r="B6584" s="160" t="s">
        <v>4990</v>
      </c>
      <c r="C6584" s="159">
        <v>2023</v>
      </c>
      <c r="D6584" s="160" t="s">
        <v>139</v>
      </c>
      <c r="E6584" s="160" t="s">
        <v>483</v>
      </c>
      <c r="F6584" s="268" t="s">
        <v>7183</v>
      </c>
      <c r="G6584" s="160" t="s">
        <v>31</v>
      </c>
      <c r="H6584" s="161" t="s">
        <v>29</v>
      </c>
      <c r="I6584" s="160" t="s">
        <v>71</v>
      </c>
      <c r="J6584" s="160" t="s">
        <v>142</v>
      </c>
      <c r="K6584" s="240" t="s">
        <v>34</v>
      </c>
      <c r="L6584" s="241" t="s">
        <v>34</v>
      </c>
      <c r="M6584" s="241" t="s">
        <v>34</v>
      </c>
      <c r="N6584" s="241" t="s">
        <v>34</v>
      </c>
      <c r="O6584" s="241" t="s">
        <v>34</v>
      </c>
      <c r="P6584" s="241" t="s">
        <v>34</v>
      </c>
      <c r="Q6584" s="159" t="s">
        <v>34</v>
      </c>
      <c r="R6584" s="100" t="s">
        <v>34</v>
      </c>
      <c r="S6584" s="163">
        <v>1</v>
      </c>
      <c r="T6584" s="103" t="s">
        <v>143</v>
      </c>
      <c r="U6584" s="103" t="s">
        <v>139</v>
      </c>
      <c r="V6584" s="160" t="s">
        <v>483</v>
      </c>
      <c r="W6584" s="159"/>
      <c r="X6584" s="159"/>
    </row>
    <row r="6585" spans="1:24" ht="41.25">
      <c r="A6585" s="155">
        <f>A6584+1</f>
        <v>6583</v>
      </c>
      <c r="B6585" s="160" t="s">
        <v>4990</v>
      </c>
      <c r="C6585" s="159">
        <v>2023</v>
      </c>
      <c r="D6585" s="160" t="s">
        <v>139</v>
      </c>
      <c r="E6585" s="160" t="s">
        <v>483</v>
      </c>
      <c r="F6585" s="268" t="s">
        <v>7184</v>
      </c>
      <c r="G6585" s="160" t="s">
        <v>31</v>
      </c>
      <c r="H6585" s="161" t="s">
        <v>39</v>
      </c>
      <c r="I6585" s="160" t="s">
        <v>71</v>
      </c>
      <c r="J6585" s="160" t="s">
        <v>142</v>
      </c>
      <c r="K6585" s="240" t="s">
        <v>34</v>
      </c>
      <c r="L6585" s="241" t="s">
        <v>34</v>
      </c>
      <c r="M6585" s="241" t="s">
        <v>34</v>
      </c>
      <c r="N6585" s="241" t="s">
        <v>34</v>
      </c>
      <c r="O6585" s="241" t="s">
        <v>34</v>
      </c>
      <c r="P6585" s="241" t="s">
        <v>34</v>
      </c>
      <c r="Q6585" s="159" t="s">
        <v>34</v>
      </c>
      <c r="R6585" s="100" t="s">
        <v>34</v>
      </c>
      <c r="S6585" s="163">
        <v>1</v>
      </c>
      <c r="T6585" s="103" t="s">
        <v>143</v>
      </c>
      <c r="U6585" s="103" t="s">
        <v>139</v>
      </c>
      <c r="V6585" s="160" t="s">
        <v>483</v>
      </c>
      <c r="W6585" s="159"/>
      <c r="X6585" s="159"/>
    </row>
    <row r="6586" spans="1:24" ht="81">
      <c r="A6586" s="155">
        <f>A6585+1</f>
        <v>6584</v>
      </c>
      <c r="B6586" s="160" t="s">
        <v>4990</v>
      </c>
      <c r="C6586" s="159">
        <v>2023</v>
      </c>
      <c r="D6586" s="160" t="s">
        <v>139</v>
      </c>
      <c r="E6586" s="160" t="s">
        <v>483</v>
      </c>
      <c r="F6586" s="268" t="s">
        <v>7185</v>
      </c>
      <c r="G6586" s="160" t="s">
        <v>426</v>
      </c>
      <c r="H6586" s="161" t="s">
        <v>83</v>
      </c>
      <c r="I6586" s="160" t="s">
        <v>71</v>
      </c>
      <c r="J6586" s="160" t="s">
        <v>142</v>
      </c>
      <c r="K6586" s="240" t="s">
        <v>34</v>
      </c>
      <c r="L6586" s="241" t="s">
        <v>34</v>
      </c>
      <c r="M6586" s="241" t="s">
        <v>34</v>
      </c>
      <c r="N6586" s="241" t="s">
        <v>34</v>
      </c>
      <c r="O6586" s="241" t="s">
        <v>34</v>
      </c>
      <c r="P6586" s="241" t="s">
        <v>34</v>
      </c>
      <c r="Q6586" s="159" t="s">
        <v>34</v>
      </c>
      <c r="R6586" s="100" t="s">
        <v>34</v>
      </c>
      <c r="S6586" s="163">
        <v>1</v>
      </c>
      <c r="T6586" s="103" t="s">
        <v>143</v>
      </c>
      <c r="U6586" s="103" t="s">
        <v>139</v>
      </c>
      <c r="V6586" s="160" t="s">
        <v>483</v>
      </c>
      <c r="W6586" s="159"/>
      <c r="X6586" s="159"/>
    </row>
    <row r="6587" spans="1:24" ht="41.25">
      <c r="A6587" s="155">
        <f>A6586+1</f>
        <v>6585</v>
      </c>
      <c r="B6587" s="160" t="s">
        <v>4990</v>
      </c>
      <c r="C6587" s="159">
        <v>2023</v>
      </c>
      <c r="D6587" s="160" t="s">
        <v>139</v>
      </c>
      <c r="E6587" s="160" t="s">
        <v>483</v>
      </c>
      <c r="F6587" s="268" t="s">
        <v>7186</v>
      </c>
      <c r="G6587" s="160" t="s">
        <v>31</v>
      </c>
      <c r="H6587" s="161" t="s">
        <v>39</v>
      </c>
      <c r="I6587" s="160" t="s">
        <v>71</v>
      </c>
      <c r="J6587" s="160" t="s">
        <v>142</v>
      </c>
      <c r="K6587" s="240" t="s">
        <v>34</v>
      </c>
      <c r="L6587" s="241" t="s">
        <v>34</v>
      </c>
      <c r="M6587" s="241" t="s">
        <v>34</v>
      </c>
      <c r="N6587" s="241" t="s">
        <v>34</v>
      </c>
      <c r="O6587" s="241" t="s">
        <v>34</v>
      </c>
      <c r="P6587" s="241" t="s">
        <v>34</v>
      </c>
      <c r="Q6587" s="159" t="s">
        <v>34</v>
      </c>
      <c r="R6587" s="100" t="s">
        <v>34</v>
      </c>
      <c r="S6587" s="163">
        <v>1</v>
      </c>
      <c r="T6587" s="103" t="s">
        <v>143</v>
      </c>
      <c r="U6587" s="103" t="s">
        <v>139</v>
      </c>
      <c r="V6587" s="160" t="s">
        <v>483</v>
      </c>
      <c r="W6587" s="159"/>
      <c r="X6587" s="159"/>
    </row>
    <row r="6588" spans="1:24" ht="81">
      <c r="A6588" s="155">
        <f>A6587+1</f>
        <v>6586</v>
      </c>
      <c r="B6588" s="160" t="s">
        <v>4990</v>
      </c>
      <c r="C6588" s="159">
        <v>2023</v>
      </c>
      <c r="D6588" s="160" t="s">
        <v>139</v>
      </c>
      <c r="E6588" s="160" t="s">
        <v>483</v>
      </c>
      <c r="F6588" s="268" t="s">
        <v>7187</v>
      </c>
      <c r="G6588" s="160" t="s">
        <v>426</v>
      </c>
      <c r="H6588" s="161" t="s">
        <v>83</v>
      </c>
      <c r="I6588" s="160" t="s">
        <v>71</v>
      </c>
      <c r="J6588" s="160" t="s">
        <v>142</v>
      </c>
      <c r="K6588" s="240" t="s">
        <v>34</v>
      </c>
      <c r="L6588" s="241" t="s">
        <v>34</v>
      </c>
      <c r="M6588" s="241" t="s">
        <v>34</v>
      </c>
      <c r="N6588" s="241" t="s">
        <v>34</v>
      </c>
      <c r="O6588" s="241" t="s">
        <v>34</v>
      </c>
      <c r="P6588" s="241" t="s">
        <v>34</v>
      </c>
      <c r="Q6588" s="159" t="s">
        <v>34</v>
      </c>
      <c r="R6588" s="100" t="s">
        <v>34</v>
      </c>
      <c r="S6588" s="163">
        <v>1</v>
      </c>
      <c r="T6588" s="103" t="s">
        <v>143</v>
      </c>
      <c r="U6588" s="103" t="s">
        <v>139</v>
      </c>
      <c r="V6588" s="160" t="s">
        <v>483</v>
      </c>
      <c r="W6588" s="159"/>
      <c r="X6588" s="159"/>
    </row>
    <row r="6589" spans="1:24" ht="41.25">
      <c r="A6589" s="155">
        <f>A6588+1</f>
        <v>6587</v>
      </c>
      <c r="B6589" s="160" t="s">
        <v>4990</v>
      </c>
      <c r="C6589" s="159">
        <v>2023</v>
      </c>
      <c r="D6589" s="160" t="s">
        <v>139</v>
      </c>
      <c r="E6589" s="160" t="s">
        <v>717</v>
      </c>
      <c r="F6589" s="268" t="s">
        <v>7188</v>
      </c>
      <c r="G6589" s="160" t="s">
        <v>31</v>
      </c>
      <c r="H6589" s="161" t="s">
        <v>39</v>
      </c>
      <c r="I6589" s="160" t="s">
        <v>71</v>
      </c>
      <c r="J6589" s="160" t="s">
        <v>142</v>
      </c>
      <c r="K6589" s="240" t="s">
        <v>34</v>
      </c>
      <c r="L6589" s="241" t="s">
        <v>34</v>
      </c>
      <c r="M6589" s="241" t="s">
        <v>34</v>
      </c>
      <c r="N6589" s="241" t="s">
        <v>34</v>
      </c>
      <c r="O6589" s="241" t="s">
        <v>34</v>
      </c>
      <c r="P6589" s="241" t="s">
        <v>34</v>
      </c>
      <c r="Q6589" s="159" t="s">
        <v>34</v>
      </c>
      <c r="R6589" s="100" t="s">
        <v>34</v>
      </c>
      <c r="S6589" s="163">
        <v>1</v>
      </c>
      <c r="T6589" s="103" t="s">
        <v>143</v>
      </c>
      <c r="U6589" s="103" t="s">
        <v>139</v>
      </c>
      <c r="V6589" s="160" t="s">
        <v>719</v>
      </c>
      <c r="W6589" s="159"/>
      <c r="X6589" s="159"/>
    </row>
    <row r="6590" spans="1:24" ht="81">
      <c r="A6590" s="155">
        <f>A6589+1</f>
        <v>6588</v>
      </c>
      <c r="B6590" s="160" t="s">
        <v>4990</v>
      </c>
      <c r="C6590" s="159">
        <v>2023</v>
      </c>
      <c r="D6590" s="160" t="s">
        <v>139</v>
      </c>
      <c r="E6590" s="160" t="s">
        <v>717</v>
      </c>
      <c r="F6590" s="268" t="s">
        <v>7189</v>
      </c>
      <c r="G6590" s="160" t="s">
        <v>426</v>
      </c>
      <c r="H6590" s="161" t="s">
        <v>83</v>
      </c>
      <c r="I6590" s="160" t="s">
        <v>71</v>
      </c>
      <c r="J6590" s="160" t="s">
        <v>142</v>
      </c>
      <c r="K6590" s="240" t="s">
        <v>34</v>
      </c>
      <c r="L6590" s="241" t="s">
        <v>34</v>
      </c>
      <c r="M6590" s="241" t="s">
        <v>34</v>
      </c>
      <c r="N6590" s="241" t="s">
        <v>34</v>
      </c>
      <c r="O6590" s="241" t="s">
        <v>34</v>
      </c>
      <c r="P6590" s="241" t="s">
        <v>34</v>
      </c>
      <c r="Q6590" s="159" t="s">
        <v>34</v>
      </c>
      <c r="R6590" s="100" t="s">
        <v>34</v>
      </c>
      <c r="S6590" s="163">
        <v>1</v>
      </c>
      <c r="T6590" s="103" t="s">
        <v>143</v>
      </c>
      <c r="U6590" s="103" t="s">
        <v>139</v>
      </c>
      <c r="V6590" s="160" t="s">
        <v>719</v>
      </c>
      <c r="W6590" s="159"/>
      <c r="X6590" s="159"/>
    </row>
    <row r="6591" spans="1:24" ht="81">
      <c r="A6591" s="155">
        <f>A6590+1</f>
        <v>6589</v>
      </c>
      <c r="B6591" s="160" t="s">
        <v>4990</v>
      </c>
      <c r="C6591" s="159">
        <v>2023</v>
      </c>
      <c r="D6591" s="160" t="s">
        <v>162</v>
      </c>
      <c r="E6591" s="160" t="s">
        <v>162</v>
      </c>
      <c r="F6591" s="268" t="s">
        <v>7190</v>
      </c>
      <c r="G6591" s="160" t="s">
        <v>426</v>
      </c>
      <c r="H6591" s="161" t="s">
        <v>83</v>
      </c>
      <c r="I6591" s="160" t="s">
        <v>164</v>
      </c>
      <c r="J6591" s="160" t="s">
        <v>15</v>
      </c>
      <c r="K6591" s="240" t="s">
        <v>34</v>
      </c>
      <c r="L6591" s="241" t="s">
        <v>34</v>
      </c>
      <c r="M6591" s="241" t="s">
        <v>48</v>
      </c>
      <c r="N6591" s="241" t="s">
        <v>34</v>
      </c>
      <c r="O6591" s="241" t="s">
        <v>34</v>
      </c>
      <c r="P6591" s="241" t="s">
        <v>34</v>
      </c>
      <c r="Q6591" s="159" t="s">
        <v>34</v>
      </c>
      <c r="R6591" s="100" t="s">
        <v>34</v>
      </c>
      <c r="S6591" s="163">
        <v>1</v>
      </c>
      <c r="T6591" s="103" t="s">
        <v>165</v>
      </c>
      <c r="U6591" s="160" t="s">
        <v>162</v>
      </c>
      <c r="V6591" s="160" t="s">
        <v>162</v>
      </c>
      <c r="W6591" s="159"/>
      <c r="X6591" s="159"/>
    </row>
    <row r="6592" spans="1:24" ht="81">
      <c r="A6592" s="155">
        <f>A6591+1</f>
        <v>6590</v>
      </c>
      <c r="B6592" s="160" t="s">
        <v>4990</v>
      </c>
      <c r="C6592" s="159">
        <v>2023</v>
      </c>
      <c r="D6592" s="160" t="s">
        <v>162</v>
      </c>
      <c r="E6592" s="160" t="s">
        <v>162</v>
      </c>
      <c r="F6592" s="268" t="s">
        <v>7191</v>
      </c>
      <c r="G6592" s="160" t="s">
        <v>426</v>
      </c>
      <c r="H6592" s="161" t="s">
        <v>83</v>
      </c>
      <c r="I6592" s="160" t="s">
        <v>164</v>
      </c>
      <c r="J6592" s="160" t="s">
        <v>15</v>
      </c>
      <c r="K6592" s="240" t="s">
        <v>34</v>
      </c>
      <c r="L6592" s="241" t="s">
        <v>34</v>
      </c>
      <c r="M6592" s="241" t="s">
        <v>48</v>
      </c>
      <c r="N6592" s="241" t="s">
        <v>34</v>
      </c>
      <c r="O6592" s="241" t="s">
        <v>34</v>
      </c>
      <c r="P6592" s="241" t="s">
        <v>34</v>
      </c>
      <c r="Q6592" s="159" t="s">
        <v>34</v>
      </c>
      <c r="R6592" s="100" t="s">
        <v>34</v>
      </c>
      <c r="S6592" s="163">
        <v>1</v>
      </c>
      <c r="T6592" s="103" t="s">
        <v>165</v>
      </c>
      <c r="U6592" s="160" t="s">
        <v>162</v>
      </c>
      <c r="V6592" s="160" t="s">
        <v>162</v>
      </c>
      <c r="W6592" s="159"/>
      <c r="X6592" s="159"/>
    </row>
    <row r="6593" spans="1:24" ht="81">
      <c r="A6593" s="155">
        <f>A6592+1</f>
        <v>6591</v>
      </c>
      <c r="B6593" s="160" t="s">
        <v>4990</v>
      </c>
      <c r="C6593" s="159">
        <v>2023</v>
      </c>
      <c r="D6593" s="160" t="s">
        <v>162</v>
      </c>
      <c r="E6593" s="160" t="s">
        <v>162</v>
      </c>
      <c r="F6593" s="268" t="s">
        <v>7192</v>
      </c>
      <c r="G6593" s="160" t="s">
        <v>426</v>
      </c>
      <c r="H6593" s="161" t="s">
        <v>83</v>
      </c>
      <c r="I6593" s="160" t="s">
        <v>164</v>
      </c>
      <c r="J6593" s="160" t="s">
        <v>15</v>
      </c>
      <c r="K6593" s="240" t="s">
        <v>34</v>
      </c>
      <c r="L6593" s="241" t="s">
        <v>34</v>
      </c>
      <c r="M6593" s="241" t="s">
        <v>48</v>
      </c>
      <c r="N6593" s="241" t="s">
        <v>34</v>
      </c>
      <c r="O6593" s="241" t="s">
        <v>34</v>
      </c>
      <c r="P6593" s="241" t="s">
        <v>34</v>
      </c>
      <c r="Q6593" s="159" t="s">
        <v>34</v>
      </c>
      <c r="R6593" s="100" t="s">
        <v>34</v>
      </c>
      <c r="S6593" s="163">
        <v>1</v>
      </c>
      <c r="T6593" s="103" t="s">
        <v>165</v>
      </c>
      <c r="U6593" s="160" t="s">
        <v>162</v>
      </c>
      <c r="V6593" s="160" t="s">
        <v>162</v>
      </c>
      <c r="W6593" s="159"/>
      <c r="X6593" s="159"/>
    </row>
    <row r="6594" spans="1:24" ht="30.75">
      <c r="A6594" s="155">
        <f>A6593+1</f>
        <v>6592</v>
      </c>
      <c r="B6594" s="160" t="s">
        <v>4990</v>
      </c>
      <c r="C6594" s="159">
        <v>2023</v>
      </c>
      <c r="D6594" s="160" t="s">
        <v>162</v>
      </c>
      <c r="E6594" s="160" t="s">
        <v>162</v>
      </c>
      <c r="F6594" s="268" t="s">
        <v>7193</v>
      </c>
      <c r="G6594" s="160" t="s">
        <v>31</v>
      </c>
      <c r="H6594" s="161" t="s">
        <v>39</v>
      </c>
      <c r="I6594" s="160" t="s">
        <v>164</v>
      </c>
      <c r="J6594" s="160" t="s">
        <v>15</v>
      </c>
      <c r="K6594" s="240" t="s">
        <v>34</v>
      </c>
      <c r="L6594" s="241" t="s">
        <v>34</v>
      </c>
      <c r="M6594" s="241" t="s">
        <v>48</v>
      </c>
      <c r="N6594" s="241" t="s">
        <v>34</v>
      </c>
      <c r="O6594" s="241" t="s">
        <v>34</v>
      </c>
      <c r="P6594" s="241" t="s">
        <v>34</v>
      </c>
      <c r="Q6594" s="159" t="s">
        <v>34</v>
      </c>
      <c r="R6594" s="100" t="s">
        <v>34</v>
      </c>
      <c r="S6594" s="163">
        <v>1</v>
      </c>
      <c r="T6594" s="103" t="s">
        <v>165</v>
      </c>
      <c r="U6594" s="160" t="s">
        <v>162</v>
      </c>
      <c r="V6594" s="160" t="s">
        <v>162</v>
      </c>
      <c r="W6594" s="159"/>
      <c r="X6594" s="159"/>
    </row>
    <row r="6595" spans="1:24" ht="81">
      <c r="A6595" s="155">
        <f>A6594+1</f>
        <v>6593</v>
      </c>
      <c r="B6595" s="160" t="s">
        <v>4990</v>
      </c>
      <c r="C6595" s="159">
        <v>2023</v>
      </c>
      <c r="D6595" s="160" t="s">
        <v>173</v>
      </c>
      <c r="E6595" s="160" t="s">
        <v>177</v>
      </c>
      <c r="F6595" s="268" t="s">
        <v>7194</v>
      </c>
      <c r="G6595" s="160" t="s">
        <v>426</v>
      </c>
      <c r="H6595" s="161" t="s">
        <v>83</v>
      </c>
      <c r="I6595" s="160" t="s">
        <v>173</v>
      </c>
      <c r="J6595" s="160" t="s">
        <v>179</v>
      </c>
      <c r="K6595" s="240" t="s">
        <v>34</v>
      </c>
      <c r="L6595" s="241" t="s">
        <v>34</v>
      </c>
      <c r="M6595" s="241" t="s">
        <v>34</v>
      </c>
      <c r="N6595" s="241" t="s">
        <v>34</v>
      </c>
      <c r="O6595" s="241" t="s">
        <v>34</v>
      </c>
      <c r="P6595" s="241" t="s">
        <v>34</v>
      </c>
      <c r="Q6595" s="159" t="s">
        <v>34</v>
      </c>
      <c r="R6595" s="100" t="s">
        <v>34</v>
      </c>
      <c r="S6595" s="163">
        <v>1</v>
      </c>
      <c r="T6595" s="103" t="s">
        <v>176</v>
      </c>
      <c r="U6595" s="160" t="s">
        <v>493</v>
      </c>
      <c r="V6595" s="160" t="s">
        <v>177</v>
      </c>
      <c r="W6595" s="159"/>
      <c r="X6595" s="159"/>
    </row>
    <row r="6596" spans="1:24" ht="30.75">
      <c r="A6596" s="155">
        <f>A6595+1</f>
        <v>6594</v>
      </c>
      <c r="B6596" s="160" t="s">
        <v>4990</v>
      </c>
      <c r="C6596" s="159">
        <v>2023</v>
      </c>
      <c r="D6596" s="160" t="s">
        <v>173</v>
      </c>
      <c r="E6596" s="160" t="s">
        <v>177</v>
      </c>
      <c r="F6596" s="268" t="s">
        <v>7195</v>
      </c>
      <c r="G6596" s="160" t="s">
        <v>31</v>
      </c>
      <c r="H6596" s="161" t="s">
        <v>39</v>
      </c>
      <c r="I6596" s="160" t="s">
        <v>173</v>
      </c>
      <c r="J6596" s="160" t="s">
        <v>179</v>
      </c>
      <c r="K6596" s="240" t="s">
        <v>48</v>
      </c>
      <c r="L6596" s="241" t="s">
        <v>34</v>
      </c>
      <c r="M6596" s="241" t="s">
        <v>48</v>
      </c>
      <c r="N6596" s="241" t="s">
        <v>34</v>
      </c>
      <c r="O6596" s="241" t="s">
        <v>34</v>
      </c>
      <c r="P6596" s="241" t="s">
        <v>34</v>
      </c>
      <c r="Q6596" s="159" t="s">
        <v>34</v>
      </c>
      <c r="R6596" s="100" t="s">
        <v>34</v>
      </c>
      <c r="S6596" s="163">
        <v>1</v>
      </c>
      <c r="T6596" s="103" t="s">
        <v>176</v>
      </c>
      <c r="U6596" s="160" t="s">
        <v>493</v>
      </c>
      <c r="V6596" s="160" t="s">
        <v>177</v>
      </c>
      <c r="W6596" s="159"/>
      <c r="X6596" s="159"/>
    </row>
    <row r="6597" spans="1:24" ht="81">
      <c r="A6597" s="155">
        <f>A6596+1</f>
        <v>6595</v>
      </c>
      <c r="B6597" s="160" t="s">
        <v>4990</v>
      </c>
      <c r="C6597" s="159">
        <v>2023</v>
      </c>
      <c r="D6597" s="160" t="s">
        <v>173</v>
      </c>
      <c r="E6597" s="160" t="s">
        <v>177</v>
      </c>
      <c r="F6597" s="268" t="s">
        <v>7196</v>
      </c>
      <c r="G6597" s="160" t="s">
        <v>426</v>
      </c>
      <c r="H6597" s="161" t="s">
        <v>83</v>
      </c>
      <c r="I6597" s="160" t="s">
        <v>173</v>
      </c>
      <c r="J6597" s="160" t="s">
        <v>179</v>
      </c>
      <c r="K6597" s="240" t="s">
        <v>34</v>
      </c>
      <c r="L6597" s="241" t="s">
        <v>34</v>
      </c>
      <c r="M6597" s="241" t="s">
        <v>34</v>
      </c>
      <c r="N6597" s="241" t="s">
        <v>34</v>
      </c>
      <c r="O6597" s="241" t="s">
        <v>48</v>
      </c>
      <c r="P6597" s="241" t="s">
        <v>34</v>
      </c>
      <c r="Q6597" s="159" t="s">
        <v>34</v>
      </c>
      <c r="R6597" s="100" t="s">
        <v>34</v>
      </c>
      <c r="S6597" s="163">
        <v>1</v>
      </c>
      <c r="T6597" s="103" t="s">
        <v>176</v>
      </c>
      <c r="U6597" s="160" t="s">
        <v>493</v>
      </c>
      <c r="V6597" s="160" t="s">
        <v>177</v>
      </c>
      <c r="W6597" s="159"/>
      <c r="X6597" s="159"/>
    </row>
    <row r="6598" spans="1:24" ht="81">
      <c r="A6598" s="155">
        <f>A6597+1</f>
        <v>6596</v>
      </c>
      <c r="B6598" s="160" t="s">
        <v>4990</v>
      </c>
      <c r="C6598" s="159">
        <v>2023</v>
      </c>
      <c r="D6598" s="160" t="s">
        <v>173</v>
      </c>
      <c r="E6598" s="160" t="s">
        <v>177</v>
      </c>
      <c r="F6598" s="268" t="s">
        <v>7197</v>
      </c>
      <c r="G6598" s="160" t="s">
        <v>426</v>
      </c>
      <c r="H6598" s="161" t="s">
        <v>83</v>
      </c>
      <c r="I6598" s="160" t="s">
        <v>173</v>
      </c>
      <c r="J6598" s="160" t="s">
        <v>179</v>
      </c>
      <c r="K6598" s="240" t="s">
        <v>48</v>
      </c>
      <c r="L6598" s="241" t="s">
        <v>34</v>
      </c>
      <c r="M6598" s="241" t="s">
        <v>34</v>
      </c>
      <c r="N6598" s="241" t="s">
        <v>34</v>
      </c>
      <c r="O6598" s="241" t="s">
        <v>34</v>
      </c>
      <c r="P6598" s="241" t="s">
        <v>34</v>
      </c>
      <c r="Q6598" s="159" t="s">
        <v>34</v>
      </c>
      <c r="R6598" s="100" t="s">
        <v>34</v>
      </c>
      <c r="S6598" s="163">
        <v>1</v>
      </c>
      <c r="T6598" s="103" t="s">
        <v>176</v>
      </c>
      <c r="U6598" s="160" t="s">
        <v>493</v>
      </c>
      <c r="V6598" s="160" t="s">
        <v>177</v>
      </c>
      <c r="W6598" s="159"/>
      <c r="X6598" s="159"/>
    </row>
    <row r="6599" spans="1:24" ht="81">
      <c r="A6599" s="155">
        <f>A6598+1</f>
        <v>6597</v>
      </c>
      <c r="B6599" s="160" t="s">
        <v>4990</v>
      </c>
      <c r="C6599" s="159">
        <v>2023</v>
      </c>
      <c r="D6599" s="160" t="s">
        <v>173</v>
      </c>
      <c r="E6599" s="160" t="s">
        <v>174</v>
      </c>
      <c r="F6599" s="268" t="s">
        <v>7198</v>
      </c>
      <c r="G6599" s="160" t="s">
        <v>426</v>
      </c>
      <c r="H6599" s="161" t="s">
        <v>83</v>
      </c>
      <c r="I6599" s="160" t="s">
        <v>173</v>
      </c>
      <c r="J6599" s="160" t="s">
        <v>174</v>
      </c>
      <c r="K6599" s="240" t="s">
        <v>34</v>
      </c>
      <c r="L6599" s="241" t="s">
        <v>34</v>
      </c>
      <c r="M6599" s="241" t="s">
        <v>34</v>
      </c>
      <c r="N6599" s="241" t="s">
        <v>34</v>
      </c>
      <c r="O6599" s="241" t="s">
        <v>34</v>
      </c>
      <c r="P6599" s="241" t="s">
        <v>34</v>
      </c>
      <c r="Q6599" s="159" t="s">
        <v>34</v>
      </c>
      <c r="R6599" s="100" t="s">
        <v>34</v>
      </c>
      <c r="S6599" s="163">
        <v>1</v>
      </c>
      <c r="T6599" s="103" t="s">
        <v>176</v>
      </c>
      <c r="U6599" s="160" t="s">
        <v>493</v>
      </c>
      <c r="V6599" s="160" t="s">
        <v>177</v>
      </c>
      <c r="W6599" s="159"/>
      <c r="X6599" s="159"/>
    </row>
    <row r="6600" spans="1:24" ht="30.75">
      <c r="A6600" s="155">
        <f>A6599+1</f>
        <v>6598</v>
      </c>
      <c r="B6600" s="160" t="s">
        <v>4990</v>
      </c>
      <c r="C6600" s="159">
        <v>2023</v>
      </c>
      <c r="D6600" s="160" t="s">
        <v>173</v>
      </c>
      <c r="E6600" s="160" t="s">
        <v>174</v>
      </c>
      <c r="F6600" s="268" t="s">
        <v>7199</v>
      </c>
      <c r="G6600" s="160" t="s">
        <v>31</v>
      </c>
      <c r="H6600" s="161" t="s">
        <v>39</v>
      </c>
      <c r="I6600" s="160" t="s">
        <v>173</v>
      </c>
      <c r="J6600" s="160" t="s">
        <v>174</v>
      </c>
      <c r="K6600" s="240" t="s">
        <v>34</v>
      </c>
      <c r="L6600" s="241" t="s">
        <v>34</v>
      </c>
      <c r="M6600" s="241" t="s">
        <v>34</v>
      </c>
      <c r="N6600" s="241" t="s">
        <v>34</v>
      </c>
      <c r="O6600" s="241" t="s">
        <v>34</v>
      </c>
      <c r="P6600" s="241" t="s">
        <v>34</v>
      </c>
      <c r="Q6600" s="159" t="s">
        <v>34</v>
      </c>
      <c r="R6600" s="100" t="s">
        <v>34</v>
      </c>
      <c r="S6600" s="163">
        <v>1</v>
      </c>
      <c r="T6600" s="103" t="s">
        <v>176</v>
      </c>
      <c r="U6600" s="160" t="s">
        <v>493</v>
      </c>
      <c r="V6600" s="160" t="s">
        <v>177</v>
      </c>
      <c r="W6600" s="159"/>
      <c r="X6600" s="159"/>
    </row>
    <row r="6601" spans="1:24" ht="51">
      <c r="A6601" s="155">
        <f>A6600+1</f>
        <v>6599</v>
      </c>
      <c r="B6601" s="160" t="s">
        <v>4990</v>
      </c>
      <c r="C6601" s="159">
        <v>2023</v>
      </c>
      <c r="D6601" s="160" t="s">
        <v>173</v>
      </c>
      <c r="E6601" s="160" t="s">
        <v>495</v>
      </c>
      <c r="F6601" s="268" t="s">
        <v>7200</v>
      </c>
      <c r="G6601" s="160" t="s">
        <v>31</v>
      </c>
      <c r="H6601" s="161" t="s">
        <v>29</v>
      </c>
      <c r="I6601" s="160" t="s">
        <v>173</v>
      </c>
      <c r="J6601" s="160" t="s">
        <v>191</v>
      </c>
      <c r="K6601" s="240" t="s">
        <v>34</v>
      </c>
      <c r="L6601" s="241" t="s">
        <v>34</v>
      </c>
      <c r="M6601" s="241" t="s">
        <v>48</v>
      </c>
      <c r="N6601" s="241" t="s">
        <v>34</v>
      </c>
      <c r="O6601" s="241" t="s">
        <v>34</v>
      </c>
      <c r="P6601" s="241" t="s">
        <v>34</v>
      </c>
      <c r="Q6601" s="159" t="s">
        <v>34</v>
      </c>
      <c r="R6601" s="100" t="s">
        <v>34</v>
      </c>
      <c r="S6601" s="163">
        <v>1</v>
      </c>
      <c r="T6601" s="103" t="s">
        <v>176</v>
      </c>
      <c r="U6601" s="160" t="s">
        <v>493</v>
      </c>
      <c r="V6601" s="160" t="s">
        <v>495</v>
      </c>
      <c r="W6601" s="159"/>
      <c r="X6601" s="159"/>
    </row>
    <row r="6602" spans="1:24" ht="30.75">
      <c r="A6602" s="155">
        <f>A6601+1</f>
        <v>6600</v>
      </c>
      <c r="B6602" s="160" t="s">
        <v>4990</v>
      </c>
      <c r="C6602" s="159">
        <v>2023</v>
      </c>
      <c r="D6602" s="160" t="s">
        <v>173</v>
      </c>
      <c r="E6602" s="160" t="s">
        <v>495</v>
      </c>
      <c r="F6602" s="268" t="s">
        <v>7201</v>
      </c>
      <c r="G6602" s="160" t="s">
        <v>31</v>
      </c>
      <c r="H6602" s="161" t="s">
        <v>39</v>
      </c>
      <c r="I6602" s="160" t="s">
        <v>173</v>
      </c>
      <c r="J6602" s="160" t="s">
        <v>191</v>
      </c>
      <c r="K6602" s="240" t="s">
        <v>34</v>
      </c>
      <c r="L6602" s="241" t="s">
        <v>34</v>
      </c>
      <c r="M6602" s="241" t="s">
        <v>34</v>
      </c>
      <c r="N6602" s="241" t="s">
        <v>48</v>
      </c>
      <c r="O6602" s="241" t="s">
        <v>34</v>
      </c>
      <c r="P6602" s="241" t="s">
        <v>34</v>
      </c>
      <c r="Q6602" s="159" t="s">
        <v>34</v>
      </c>
      <c r="R6602" s="100" t="s">
        <v>34</v>
      </c>
      <c r="S6602" s="163">
        <v>1</v>
      </c>
      <c r="T6602" s="103" t="s">
        <v>176</v>
      </c>
      <c r="U6602" s="160" t="s">
        <v>493</v>
      </c>
      <c r="V6602" s="160" t="s">
        <v>495</v>
      </c>
      <c r="W6602" s="159"/>
      <c r="X6602" s="159"/>
    </row>
    <row r="6603" spans="1:24" ht="81">
      <c r="A6603" s="155">
        <f>A6602+1</f>
        <v>6601</v>
      </c>
      <c r="B6603" s="160" t="s">
        <v>4990</v>
      </c>
      <c r="C6603" s="159">
        <v>2023</v>
      </c>
      <c r="D6603" s="160" t="s">
        <v>173</v>
      </c>
      <c r="E6603" s="160" t="s">
        <v>495</v>
      </c>
      <c r="F6603" s="268" t="s">
        <v>7202</v>
      </c>
      <c r="G6603" s="160" t="s">
        <v>426</v>
      </c>
      <c r="H6603" s="161" t="s">
        <v>83</v>
      </c>
      <c r="I6603" s="160" t="s">
        <v>173</v>
      </c>
      <c r="J6603" s="160" t="s">
        <v>191</v>
      </c>
      <c r="K6603" s="240" t="s">
        <v>34</v>
      </c>
      <c r="L6603" s="241" t="s">
        <v>34</v>
      </c>
      <c r="M6603" s="241" t="s">
        <v>34</v>
      </c>
      <c r="N6603" s="241" t="s">
        <v>34</v>
      </c>
      <c r="O6603" s="241" t="s">
        <v>34</v>
      </c>
      <c r="P6603" s="241" t="s">
        <v>34</v>
      </c>
      <c r="Q6603" s="159" t="s">
        <v>34</v>
      </c>
      <c r="R6603" s="100" t="s">
        <v>34</v>
      </c>
      <c r="S6603" s="163">
        <v>1</v>
      </c>
      <c r="T6603" s="103" t="s">
        <v>176</v>
      </c>
      <c r="U6603" s="160" t="s">
        <v>493</v>
      </c>
      <c r="V6603" s="160" t="s">
        <v>495</v>
      </c>
      <c r="W6603" s="159"/>
      <c r="X6603" s="159"/>
    </row>
    <row r="6604" spans="1:24" ht="81">
      <c r="A6604" s="155">
        <f>A6603+1</f>
        <v>6602</v>
      </c>
      <c r="B6604" s="160" t="s">
        <v>4990</v>
      </c>
      <c r="C6604" s="159">
        <v>2023</v>
      </c>
      <c r="D6604" s="160" t="s">
        <v>173</v>
      </c>
      <c r="E6604" s="160" t="s">
        <v>495</v>
      </c>
      <c r="F6604" s="268" t="s">
        <v>7203</v>
      </c>
      <c r="G6604" s="160" t="s">
        <v>426</v>
      </c>
      <c r="H6604" s="161" t="s">
        <v>83</v>
      </c>
      <c r="I6604" s="160" t="s">
        <v>173</v>
      </c>
      <c r="J6604" s="160" t="s">
        <v>191</v>
      </c>
      <c r="K6604" s="240" t="s">
        <v>34</v>
      </c>
      <c r="L6604" s="241" t="s">
        <v>34</v>
      </c>
      <c r="M6604" s="241" t="s">
        <v>34</v>
      </c>
      <c r="N6604" s="241" t="s">
        <v>34</v>
      </c>
      <c r="O6604" s="241" t="s">
        <v>34</v>
      </c>
      <c r="P6604" s="241" t="s">
        <v>34</v>
      </c>
      <c r="Q6604" s="159" t="s">
        <v>34</v>
      </c>
      <c r="R6604" s="100" t="s">
        <v>34</v>
      </c>
      <c r="S6604" s="163">
        <v>1</v>
      </c>
      <c r="T6604" s="103" t="s">
        <v>176</v>
      </c>
      <c r="U6604" s="160" t="s">
        <v>493</v>
      </c>
      <c r="V6604" s="160" t="s">
        <v>495</v>
      </c>
      <c r="W6604" s="159"/>
      <c r="X6604" s="159"/>
    </row>
    <row r="6605" spans="1:24" ht="81">
      <c r="A6605" s="155">
        <f>A6604+1</f>
        <v>6603</v>
      </c>
      <c r="B6605" s="160" t="s">
        <v>4990</v>
      </c>
      <c r="C6605" s="159">
        <v>2023</v>
      </c>
      <c r="D6605" s="160" t="s">
        <v>173</v>
      </c>
      <c r="E6605" s="160" t="s">
        <v>495</v>
      </c>
      <c r="F6605" s="268" t="s">
        <v>7204</v>
      </c>
      <c r="G6605" s="160" t="s">
        <v>426</v>
      </c>
      <c r="H6605" s="161" t="s">
        <v>83</v>
      </c>
      <c r="I6605" s="160" t="s">
        <v>173</v>
      </c>
      <c r="J6605" s="160" t="s">
        <v>191</v>
      </c>
      <c r="K6605" s="240" t="s">
        <v>48</v>
      </c>
      <c r="L6605" s="241" t="s">
        <v>34</v>
      </c>
      <c r="M6605" s="241" t="s">
        <v>48</v>
      </c>
      <c r="N6605" s="241" t="s">
        <v>34</v>
      </c>
      <c r="O6605" s="241" t="s">
        <v>48</v>
      </c>
      <c r="P6605" s="241" t="s">
        <v>34</v>
      </c>
      <c r="Q6605" s="159" t="s">
        <v>34</v>
      </c>
      <c r="R6605" s="100" t="s">
        <v>34</v>
      </c>
      <c r="S6605" s="163">
        <v>1</v>
      </c>
      <c r="T6605" s="103" t="s">
        <v>176</v>
      </c>
      <c r="U6605" s="160" t="s">
        <v>493</v>
      </c>
      <c r="V6605" s="160" t="s">
        <v>495</v>
      </c>
      <c r="W6605" s="159"/>
      <c r="X6605" s="159"/>
    </row>
    <row r="6606" spans="1:24" ht="30.75">
      <c r="A6606" s="155">
        <f>A6605+1</f>
        <v>6604</v>
      </c>
      <c r="B6606" s="160" t="s">
        <v>4990</v>
      </c>
      <c r="C6606" s="159">
        <v>2023</v>
      </c>
      <c r="D6606" s="160" t="s">
        <v>173</v>
      </c>
      <c r="E6606" s="160" t="s">
        <v>495</v>
      </c>
      <c r="F6606" s="268" t="s">
        <v>7205</v>
      </c>
      <c r="G6606" s="160" t="s">
        <v>31</v>
      </c>
      <c r="H6606" s="161" t="s">
        <v>39</v>
      </c>
      <c r="I6606" s="160" t="s">
        <v>173</v>
      </c>
      <c r="J6606" s="160" t="s">
        <v>191</v>
      </c>
      <c r="K6606" s="240" t="s">
        <v>34</v>
      </c>
      <c r="L6606" s="241" t="s">
        <v>34</v>
      </c>
      <c r="M6606" s="241" t="s">
        <v>48</v>
      </c>
      <c r="N6606" s="241" t="s">
        <v>34</v>
      </c>
      <c r="O6606" s="241" t="s">
        <v>34</v>
      </c>
      <c r="P6606" s="241" t="s">
        <v>34</v>
      </c>
      <c r="Q6606" s="159" t="s">
        <v>34</v>
      </c>
      <c r="R6606" s="100" t="s">
        <v>34</v>
      </c>
      <c r="S6606" s="163">
        <v>1</v>
      </c>
      <c r="T6606" s="103" t="s">
        <v>176</v>
      </c>
      <c r="U6606" s="160" t="s">
        <v>493</v>
      </c>
      <c r="V6606" s="160" t="s">
        <v>495</v>
      </c>
      <c r="W6606" s="159"/>
      <c r="X6606" s="159"/>
    </row>
    <row r="6607" spans="1:24" ht="30.75">
      <c r="A6607" s="155">
        <f>A6606+1</f>
        <v>6605</v>
      </c>
      <c r="B6607" s="160" t="s">
        <v>4990</v>
      </c>
      <c r="C6607" s="159">
        <v>2023</v>
      </c>
      <c r="D6607" s="160" t="s">
        <v>173</v>
      </c>
      <c r="E6607" s="160" t="s">
        <v>495</v>
      </c>
      <c r="F6607" s="268" t="s">
        <v>7206</v>
      </c>
      <c r="G6607" s="160" t="s">
        <v>31</v>
      </c>
      <c r="H6607" s="161" t="s">
        <v>39</v>
      </c>
      <c r="I6607" s="160" t="s">
        <v>173</v>
      </c>
      <c r="J6607" s="160" t="s">
        <v>191</v>
      </c>
      <c r="K6607" s="240" t="s">
        <v>34</v>
      </c>
      <c r="L6607" s="241" t="s">
        <v>34</v>
      </c>
      <c r="M6607" s="241" t="s">
        <v>34</v>
      </c>
      <c r="N6607" s="241" t="s">
        <v>34</v>
      </c>
      <c r="O6607" s="241" t="s">
        <v>34</v>
      </c>
      <c r="P6607" s="241" t="s">
        <v>34</v>
      </c>
      <c r="Q6607" s="159" t="s">
        <v>34</v>
      </c>
      <c r="R6607" s="100" t="s">
        <v>34</v>
      </c>
      <c r="S6607" s="163">
        <v>1</v>
      </c>
      <c r="T6607" s="103" t="s">
        <v>176</v>
      </c>
      <c r="U6607" s="160" t="s">
        <v>493</v>
      </c>
      <c r="V6607" s="160" t="s">
        <v>495</v>
      </c>
      <c r="W6607" s="159"/>
      <c r="X6607" s="159"/>
    </row>
    <row r="6608" spans="1:24" ht="81">
      <c r="A6608" s="155">
        <f>A6607+1</f>
        <v>6606</v>
      </c>
      <c r="B6608" s="160" t="s">
        <v>4990</v>
      </c>
      <c r="C6608" s="159">
        <v>2023</v>
      </c>
      <c r="D6608" s="160" t="s">
        <v>173</v>
      </c>
      <c r="E6608" s="160" t="s">
        <v>189</v>
      </c>
      <c r="F6608" s="268" t="s">
        <v>7207</v>
      </c>
      <c r="G6608" s="160" t="s">
        <v>426</v>
      </c>
      <c r="H6608" s="161" t="s">
        <v>83</v>
      </c>
      <c r="I6608" s="160" t="s">
        <v>173</v>
      </c>
      <c r="J6608" s="160" t="s">
        <v>191</v>
      </c>
      <c r="K6608" s="240" t="s">
        <v>48</v>
      </c>
      <c r="L6608" s="241" t="s">
        <v>48</v>
      </c>
      <c r="M6608" s="241" t="s">
        <v>34</v>
      </c>
      <c r="N6608" s="241" t="s">
        <v>34</v>
      </c>
      <c r="O6608" s="241" t="s">
        <v>34</v>
      </c>
      <c r="P6608" s="241" t="s">
        <v>34</v>
      </c>
      <c r="Q6608" s="159" t="s">
        <v>34</v>
      </c>
      <c r="R6608" s="100" t="s">
        <v>34</v>
      </c>
      <c r="S6608" s="163">
        <v>1</v>
      </c>
      <c r="T6608" s="103" t="s">
        <v>176</v>
      </c>
      <c r="U6608" s="160" t="s">
        <v>493</v>
      </c>
      <c r="V6608" s="160" t="s">
        <v>189</v>
      </c>
      <c r="W6608" s="159"/>
      <c r="X6608" s="159"/>
    </row>
    <row r="6609" spans="1:24" ht="30.75">
      <c r="A6609" s="155">
        <f>A6608+1</f>
        <v>6607</v>
      </c>
      <c r="B6609" s="160" t="s">
        <v>4990</v>
      </c>
      <c r="C6609" s="159">
        <v>2023</v>
      </c>
      <c r="D6609" s="160" t="s">
        <v>173</v>
      </c>
      <c r="E6609" s="160" t="s">
        <v>189</v>
      </c>
      <c r="F6609" s="268" t="s">
        <v>7208</v>
      </c>
      <c r="G6609" s="160" t="s">
        <v>31</v>
      </c>
      <c r="H6609" s="161" t="s">
        <v>39</v>
      </c>
      <c r="I6609" s="160" t="s">
        <v>173</v>
      </c>
      <c r="J6609" s="160" t="s">
        <v>191</v>
      </c>
      <c r="K6609" s="240" t="s">
        <v>48</v>
      </c>
      <c r="L6609" s="241" t="s">
        <v>48</v>
      </c>
      <c r="M6609" s="241" t="s">
        <v>34</v>
      </c>
      <c r="N6609" s="241" t="s">
        <v>34</v>
      </c>
      <c r="O6609" s="241" t="s">
        <v>34</v>
      </c>
      <c r="P6609" s="241" t="s">
        <v>34</v>
      </c>
      <c r="Q6609" s="159" t="s">
        <v>34</v>
      </c>
      <c r="R6609" s="100" t="s">
        <v>34</v>
      </c>
      <c r="S6609" s="163">
        <v>1</v>
      </c>
      <c r="T6609" s="103" t="s">
        <v>176</v>
      </c>
      <c r="U6609" s="160" t="s">
        <v>493</v>
      </c>
      <c r="V6609" s="160" t="s">
        <v>189</v>
      </c>
      <c r="W6609" s="159"/>
      <c r="X6609" s="159"/>
    </row>
    <row r="6610" spans="1:24" ht="81">
      <c r="A6610" s="155">
        <f>A6609+1</f>
        <v>6608</v>
      </c>
      <c r="B6610" s="160" t="s">
        <v>4990</v>
      </c>
      <c r="C6610" s="159">
        <v>2023</v>
      </c>
      <c r="D6610" s="160" t="s">
        <v>173</v>
      </c>
      <c r="E6610" s="160" t="s">
        <v>189</v>
      </c>
      <c r="F6610" s="268" t="s">
        <v>7209</v>
      </c>
      <c r="G6610" s="160" t="s">
        <v>426</v>
      </c>
      <c r="H6610" s="161" t="s">
        <v>83</v>
      </c>
      <c r="I6610" s="160" t="s">
        <v>173</v>
      </c>
      <c r="J6610" s="160" t="s">
        <v>191</v>
      </c>
      <c r="K6610" s="240" t="s">
        <v>34</v>
      </c>
      <c r="L6610" s="241" t="s">
        <v>48</v>
      </c>
      <c r="M6610" s="241" t="s">
        <v>34</v>
      </c>
      <c r="N6610" s="241" t="s">
        <v>34</v>
      </c>
      <c r="O6610" s="241" t="s">
        <v>34</v>
      </c>
      <c r="P6610" s="241" t="s">
        <v>34</v>
      </c>
      <c r="Q6610" s="159" t="s">
        <v>34</v>
      </c>
      <c r="R6610" s="100" t="s">
        <v>34</v>
      </c>
      <c r="S6610" s="163">
        <v>1</v>
      </c>
      <c r="T6610" s="103" t="s">
        <v>176</v>
      </c>
      <c r="U6610" s="160" t="s">
        <v>493</v>
      </c>
      <c r="V6610" s="160" t="s">
        <v>189</v>
      </c>
      <c r="W6610" s="159"/>
      <c r="X6610" s="159"/>
    </row>
    <row r="6611" spans="1:24" ht="81">
      <c r="A6611" s="155">
        <f>A6610+1</f>
        <v>6609</v>
      </c>
      <c r="B6611" s="160" t="s">
        <v>4990</v>
      </c>
      <c r="C6611" s="159">
        <v>2023</v>
      </c>
      <c r="D6611" s="160" t="s">
        <v>173</v>
      </c>
      <c r="E6611" s="160" t="s">
        <v>189</v>
      </c>
      <c r="F6611" s="268" t="s">
        <v>7210</v>
      </c>
      <c r="G6611" s="160" t="s">
        <v>426</v>
      </c>
      <c r="H6611" s="161" t="s">
        <v>83</v>
      </c>
      <c r="I6611" s="160" t="s">
        <v>173</v>
      </c>
      <c r="J6611" s="160" t="s">
        <v>191</v>
      </c>
      <c r="K6611" s="240" t="s">
        <v>34</v>
      </c>
      <c r="L6611" s="241" t="s">
        <v>48</v>
      </c>
      <c r="M6611" s="241" t="s">
        <v>34</v>
      </c>
      <c r="N6611" s="241" t="s">
        <v>34</v>
      </c>
      <c r="O6611" s="241" t="s">
        <v>34</v>
      </c>
      <c r="P6611" s="241" t="s">
        <v>34</v>
      </c>
      <c r="Q6611" s="159" t="s">
        <v>34</v>
      </c>
      <c r="R6611" s="100" t="s">
        <v>34</v>
      </c>
      <c r="S6611" s="163">
        <v>1</v>
      </c>
      <c r="T6611" s="103" t="s">
        <v>176</v>
      </c>
      <c r="U6611" s="160" t="s">
        <v>493</v>
      </c>
      <c r="V6611" s="160" t="s">
        <v>189</v>
      </c>
      <c r="W6611" s="159"/>
      <c r="X6611" s="159"/>
    </row>
    <row r="6612" spans="1:24" ht="41.25">
      <c r="A6612" s="155">
        <f>A6611+1</f>
        <v>6610</v>
      </c>
      <c r="B6612" s="160" t="s">
        <v>4990</v>
      </c>
      <c r="C6612" s="159">
        <v>2023</v>
      </c>
      <c r="D6612" s="160" t="s">
        <v>18</v>
      </c>
      <c r="E6612" s="160" t="s">
        <v>18</v>
      </c>
      <c r="F6612" s="268" t="s">
        <v>7211</v>
      </c>
      <c r="G6612" s="160" t="s">
        <v>31</v>
      </c>
      <c r="H6612" s="161" t="s">
        <v>39</v>
      </c>
      <c r="I6612" s="160" t="s">
        <v>18</v>
      </c>
      <c r="J6612" s="160" t="s">
        <v>18</v>
      </c>
      <c r="K6612" s="240" t="s">
        <v>34</v>
      </c>
      <c r="L6612" s="241" t="s">
        <v>34</v>
      </c>
      <c r="M6612" s="241" t="s">
        <v>34</v>
      </c>
      <c r="N6612" s="241" t="s">
        <v>34</v>
      </c>
      <c r="O6612" s="241" t="s">
        <v>48</v>
      </c>
      <c r="P6612" s="241" t="s">
        <v>48</v>
      </c>
      <c r="Q6612" s="159" t="s">
        <v>34</v>
      </c>
      <c r="R6612" s="100" t="s">
        <v>34</v>
      </c>
      <c r="S6612" s="163">
        <v>1</v>
      </c>
      <c r="T6612" s="103" t="s">
        <v>176</v>
      </c>
      <c r="U6612" s="160" t="s">
        <v>493</v>
      </c>
      <c r="V6612" s="160" t="s">
        <v>7212</v>
      </c>
      <c r="W6612" s="159"/>
      <c r="X6612" s="159"/>
    </row>
    <row r="6613" spans="1:24" ht="41.25">
      <c r="A6613" s="155">
        <f>A6612+1</f>
        <v>6611</v>
      </c>
      <c r="B6613" s="160" t="s">
        <v>4990</v>
      </c>
      <c r="C6613" s="159">
        <v>2023</v>
      </c>
      <c r="D6613" s="160" t="s">
        <v>18</v>
      </c>
      <c r="E6613" s="160" t="s">
        <v>18</v>
      </c>
      <c r="F6613" s="268" t="s">
        <v>7213</v>
      </c>
      <c r="G6613" s="160" t="s">
        <v>31</v>
      </c>
      <c r="H6613" s="161" t="s">
        <v>39</v>
      </c>
      <c r="I6613" s="160" t="s">
        <v>18</v>
      </c>
      <c r="J6613" s="160" t="s">
        <v>18</v>
      </c>
      <c r="K6613" s="240" t="s">
        <v>34</v>
      </c>
      <c r="L6613" s="241" t="s">
        <v>34</v>
      </c>
      <c r="M6613" s="241" t="s">
        <v>34</v>
      </c>
      <c r="N6613" s="241" t="s">
        <v>34</v>
      </c>
      <c r="O6613" s="241" t="s">
        <v>34</v>
      </c>
      <c r="P6613" s="241" t="s">
        <v>48</v>
      </c>
      <c r="Q6613" s="159" t="s">
        <v>34</v>
      </c>
      <c r="R6613" s="100" t="s">
        <v>34</v>
      </c>
      <c r="S6613" s="163">
        <v>1</v>
      </c>
      <c r="T6613" s="103" t="s">
        <v>176</v>
      </c>
      <c r="U6613" s="160" t="s">
        <v>493</v>
      </c>
      <c r="V6613" s="160" t="s">
        <v>7212</v>
      </c>
      <c r="W6613" s="159"/>
      <c r="X6613" s="159"/>
    </row>
    <row r="6614" spans="1:24" ht="41.25">
      <c r="A6614" s="155">
        <f>A6613+1</f>
        <v>6612</v>
      </c>
      <c r="B6614" s="160" t="s">
        <v>4990</v>
      </c>
      <c r="C6614" s="159">
        <v>2023</v>
      </c>
      <c r="D6614" s="160" t="s">
        <v>18</v>
      </c>
      <c r="E6614" s="160" t="s">
        <v>18</v>
      </c>
      <c r="F6614" s="268" t="s">
        <v>7214</v>
      </c>
      <c r="G6614" s="160" t="s">
        <v>31</v>
      </c>
      <c r="H6614" s="161" t="s">
        <v>39</v>
      </c>
      <c r="I6614" s="160" t="s">
        <v>18</v>
      </c>
      <c r="J6614" s="160" t="s">
        <v>18</v>
      </c>
      <c r="K6614" s="240" t="s">
        <v>34</v>
      </c>
      <c r="L6614" s="241" t="s">
        <v>34</v>
      </c>
      <c r="M6614" s="241" t="s">
        <v>34</v>
      </c>
      <c r="N6614" s="241" t="s">
        <v>34</v>
      </c>
      <c r="O6614" s="241" t="s">
        <v>48</v>
      </c>
      <c r="P6614" s="241" t="s">
        <v>48</v>
      </c>
      <c r="Q6614" s="159" t="s">
        <v>34</v>
      </c>
      <c r="R6614" s="100" t="s">
        <v>34</v>
      </c>
      <c r="S6614" s="163">
        <v>1</v>
      </c>
      <c r="T6614" s="103" t="s">
        <v>176</v>
      </c>
      <c r="U6614" s="160" t="s">
        <v>493</v>
      </c>
      <c r="V6614" s="160" t="s">
        <v>7212</v>
      </c>
      <c r="W6614" s="159"/>
      <c r="X6614" s="159"/>
    </row>
    <row r="6615" spans="1:24" ht="41.25">
      <c r="A6615" s="155">
        <f>A6614+1</f>
        <v>6613</v>
      </c>
      <c r="B6615" s="160" t="s">
        <v>4990</v>
      </c>
      <c r="C6615" s="159">
        <v>2023</v>
      </c>
      <c r="D6615" s="160" t="s">
        <v>18</v>
      </c>
      <c r="E6615" s="160" t="s">
        <v>18</v>
      </c>
      <c r="F6615" s="268" t="s">
        <v>7215</v>
      </c>
      <c r="G6615" s="160" t="s">
        <v>31</v>
      </c>
      <c r="H6615" s="161" t="s">
        <v>39</v>
      </c>
      <c r="I6615" s="160" t="s">
        <v>18</v>
      </c>
      <c r="J6615" s="160" t="s">
        <v>18</v>
      </c>
      <c r="K6615" s="240" t="s">
        <v>34</v>
      </c>
      <c r="L6615" s="241" t="s">
        <v>34</v>
      </c>
      <c r="M6615" s="241" t="s">
        <v>34</v>
      </c>
      <c r="N6615" s="241" t="s">
        <v>34</v>
      </c>
      <c r="O6615" s="241" t="s">
        <v>34</v>
      </c>
      <c r="P6615" s="241" t="s">
        <v>48</v>
      </c>
      <c r="Q6615" s="159" t="s">
        <v>34</v>
      </c>
      <c r="R6615" s="100" t="s">
        <v>34</v>
      </c>
      <c r="S6615" s="163">
        <v>1</v>
      </c>
      <c r="T6615" s="103" t="s">
        <v>176</v>
      </c>
      <c r="U6615" s="160" t="s">
        <v>493</v>
      </c>
      <c r="V6615" s="160" t="s">
        <v>7212</v>
      </c>
      <c r="W6615" s="159"/>
      <c r="X6615" s="159"/>
    </row>
    <row r="6616" spans="1:24" ht="41.25">
      <c r="A6616" s="155">
        <f>A6615+1</f>
        <v>6614</v>
      </c>
      <c r="B6616" s="160" t="s">
        <v>4990</v>
      </c>
      <c r="C6616" s="159">
        <v>2023</v>
      </c>
      <c r="D6616" s="160" t="s">
        <v>18</v>
      </c>
      <c r="E6616" s="160" t="s">
        <v>18</v>
      </c>
      <c r="F6616" s="268" t="s">
        <v>7216</v>
      </c>
      <c r="G6616" s="160" t="s">
        <v>31</v>
      </c>
      <c r="H6616" s="161" t="s">
        <v>39</v>
      </c>
      <c r="I6616" s="160" t="s">
        <v>18</v>
      </c>
      <c r="J6616" s="160" t="s">
        <v>18</v>
      </c>
      <c r="K6616" s="240" t="s">
        <v>34</v>
      </c>
      <c r="L6616" s="241" t="s">
        <v>34</v>
      </c>
      <c r="M6616" s="241" t="s">
        <v>34</v>
      </c>
      <c r="N6616" s="241" t="s">
        <v>34</v>
      </c>
      <c r="O6616" s="241" t="s">
        <v>48</v>
      </c>
      <c r="P6616" s="241" t="s">
        <v>48</v>
      </c>
      <c r="Q6616" s="159" t="s">
        <v>34</v>
      </c>
      <c r="R6616" s="100" t="s">
        <v>34</v>
      </c>
      <c r="S6616" s="163">
        <v>1</v>
      </c>
      <c r="T6616" s="103" t="s">
        <v>176</v>
      </c>
      <c r="U6616" s="160" t="s">
        <v>493</v>
      </c>
      <c r="V6616" s="160" t="s">
        <v>7212</v>
      </c>
      <c r="W6616" s="159"/>
      <c r="X6616" s="159"/>
    </row>
    <row r="6617" spans="1:24" ht="41.25">
      <c r="A6617" s="155">
        <f>A6616+1</f>
        <v>6615</v>
      </c>
      <c r="B6617" s="160" t="s">
        <v>4990</v>
      </c>
      <c r="C6617" s="159">
        <v>2023</v>
      </c>
      <c r="D6617" s="160" t="s">
        <v>18</v>
      </c>
      <c r="E6617" s="160" t="s">
        <v>18</v>
      </c>
      <c r="F6617" s="268" t="s">
        <v>7217</v>
      </c>
      <c r="G6617" s="160" t="s">
        <v>31</v>
      </c>
      <c r="H6617" s="161" t="s">
        <v>29</v>
      </c>
      <c r="I6617" s="160" t="s">
        <v>18</v>
      </c>
      <c r="J6617" s="160" t="s">
        <v>18</v>
      </c>
      <c r="K6617" s="240" t="s">
        <v>34</v>
      </c>
      <c r="L6617" s="241" t="s">
        <v>34</v>
      </c>
      <c r="M6617" s="241" t="s">
        <v>34</v>
      </c>
      <c r="N6617" s="241" t="s">
        <v>34</v>
      </c>
      <c r="O6617" s="241" t="s">
        <v>34</v>
      </c>
      <c r="P6617" s="241" t="s">
        <v>48</v>
      </c>
      <c r="Q6617" s="159" t="s">
        <v>34</v>
      </c>
      <c r="R6617" s="100" t="s">
        <v>34</v>
      </c>
      <c r="S6617" s="163">
        <v>1</v>
      </c>
      <c r="T6617" s="103" t="s">
        <v>176</v>
      </c>
      <c r="U6617" s="160" t="s">
        <v>493</v>
      </c>
      <c r="V6617" s="160" t="s">
        <v>7212</v>
      </c>
      <c r="W6617" s="159"/>
      <c r="X6617" s="159"/>
    </row>
    <row r="6618" spans="1:24" ht="41.25">
      <c r="A6618" s="155">
        <f>A6617+1</f>
        <v>6616</v>
      </c>
      <c r="B6618" s="160" t="s">
        <v>4990</v>
      </c>
      <c r="C6618" s="159">
        <v>2023</v>
      </c>
      <c r="D6618" s="160" t="s">
        <v>184</v>
      </c>
      <c r="E6618" s="160" t="s">
        <v>184</v>
      </c>
      <c r="F6618" s="268" t="s">
        <v>7218</v>
      </c>
      <c r="G6618" s="160" t="s">
        <v>31</v>
      </c>
      <c r="H6618" s="161" t="s">
        <v>39</v>
      </c>
      <c r="I6618" s="160" t="s">
        <v>186</v>
      </c>
      <c r="J6618" s="160" t="s">
        <v>201</v>
      </c>
      <c r="K6618" s="240" t="s">
        <v>34</v>
      </c>
      <c r="L6618" s="241" t="s">
        <v>34</v>
      </c>
      <c r="M6618" s="241" t="s">
        <v>34</v>
      </c>
      <c r="N6618" s="241" t="s">
        <v>34</v>
      </c>
      <c r="O6618" s="241" t="s">
        <v>34</v>
      </c>
      <c r="P6618" s="241" t="s">
        <v>34</v>
      </c>
      <c r="Q6618" s="159" t="s">
        <v>34</v>
      </c>
      <c r="R6618" s="100" t="s">
        <v>48</v>
      </c>
      <c r="S6618" s="163">
        <v>1</v>
      </c>
      <c r="T6618" s="103" t="s">
        <v>202</v>
      </c>
      <c r="U6618" s="160" t="s">
        <v>493</v>
      </c>
      <c r="V6618" s="160" t="s">
        <v>184</v>
      </c>
      <c r="W6618" s="159"/>
      <c r="X6618" s="159"/>
    </row>
    <row r="6619" spans="1:24" ht="81">
      <c r="A6619" s="155">
        <f>A6618+1</f>
        <v>6617</v>
      </c>
      <c r="B6619" s="160" t="s">
        <v>4990</v>
      </c>
      <c r="C6619" s="159">
        <v>2023</v>
      </c>
      <c r="D6619" s="160" t="s">
        <v>184</v>
      </c>
      <c r="E6619" s="160" t="s">
        <v>184</v>
      </c>
      <c r="F6619" s="268" t="s">
        <v>7219</v>
      </c>
      <c r="G6619" s="160" t="s">
        <v>426</v>
      </c>
      <c r="H6619" s="161" t="s">
        <v>83</v>
      </c>
      <c r="I6619" s="160" t="s">
        <v>186</v>
      </c>
      <c r="J6619" s="160" t="s">
        <v>201</v>
      </c>
      <c r="K6619" s="240" t="s">
        <v>34</v>
      </c>
      <c r="L6619" s="241" t="s">
        <v>34</v>
      </c>
      <c r="M6619" s="241" t="s">
        <v>34</v>
      </c>
      <c r="N6619" s="241" t="s">
        <v>34</v>
      </c>
      <c r="O6619" s="241" t="s">
        <v>34</v>
      </c>
      <c r="P6619" s="241" t="s">
        <v>34</v>
      </c>
      <c r="Q6619" s="159" t="s">
        <v>34</v>
      </c>
      <c r="R6619" s="159" t="s">
        <v>34</v>
      </c>
      <c r="S6619" s="163">
        <v>1</v>
      </c>
      <c r="T6619" s="103" t="s">
        <v>202</v>
      </c>
      <c r="U6619" s="160" t="s">
        <v>493</v>
      </c>
      <c r="V6619" s="160" t="s">
        <v>184</v>
      </c>
      <c r="W6619" s="159"/>
      <c r="X6619" s="159"/>
    </row>
    <row r="6620" spans="1:24" ht="30.75">
      <c r="A6620" s="155">
        <f>A6619+1</f>
        <v>6618</v>
      </c>
      <c r="B6620" s="160" t="s">
        <v>4990</v>
      </c>
      <c r="C6620" s="159">
        <v>2023</v>
      </c>
      <c r="D6620" s="160" t="s">
        <v>184</v>
      </c>
      <c r="E6620" s="160" t="s">
        <v>184</v>
      </c>
      <c r="F6620" s="268" t="s">
        <v>7220</v>
      </c>
      <c r="G6620" s="160" t="s">
        <v>31</v>
      </c>
      <c r="H6620" s="161" t="s">
        <v>39</v>
      </c>
      <c r="I6620" s="160" t="s">
        <v>186</v>
      </c>
      <c r="J6620" s="160" t="s">
        <v>201</v>
      </c>
      <c r="K6620" s="240" t="s">
        <v>34</v>
      </c>
      <c r="L6620" s="241" t="s">
        <v>34</v>
      </c>
      <c r="M6620" s="241" t="s">
        <v>34</v>
      </c>
      <c r="N6620" s="241" t="s">
        <v>34</v>
      </c>
      <c r="O6620" s="241" t="s">
        <v>34</v>
      </c>
      <c r="P6620" s="241" t="s">
        <v>34</v>
      </c>
      <c r="Q6620" s="159" t="s">
        <v>34</v>
      </c>
      <c r="R6620" s="159" t="s">
        <v>34</v>
      </c>
      <c r="S6620" s="163">
        <v>1</v>
      </c>
      <c r="T6620" s="103" t="s">
        <v>202</v>
      </c>
      <c r="U6620" s="160" t="s">
        <v>493</v>
      </c>
      <c r="V6620" s="160" t="s">
        <v>184</v>
      </c>
      <c r="W6620" s="159"/>
      <c r="X6620" s="159"/>
    </row>
    <row r="6621" spans="1:24" ht="30.75">
      <c r="A6621" s="155">
        <f>A6620+1</f>
        <v>6619</v>
      </c>
      <c r="B6621" s="160" t="s">
        <v>4990</v>
      </c>
      <c r="C6621" s="159">
        <v>2023</v>
      </c>
      <c r="D6621" s="160" t="s">
        <v>184</v>
      </c>
      <c r="E6621" s="160" t="s">
        <v>184</v>
      </c>
      <c r="F6621" s="268" t="s">
        <v>7221</v>
      </c>
      <c r="G6621" s="160" t="s">
        <v>31</v>
      </c>
      <c r="H6621" s="161" t="s">
        <v>39</v>
      </c>
      <c r="I6621" s="160" t="s">
        <v>186</v>
      </c>
      <c r="J6621" s="160" t="s">
        <v>201</v>
      </c>
      <c r="K6621" s="240" t="s">
        <v>34</v>
      </c>
      <c r="L6621" s="241" t="s">
        <v>34</v>
      </c>
      <c r="M6621" s="241" t="s">
        <v>48</v>
      </c>
      <c r="N6621" s="241" t="s">
        <v>34</v>
      </c>
      <c r="O6621" s="241" t="s">
        <v>48</v>
      </c>
      <c r="P6621" s="241" t="s">
        <v>34</v>
      </c>
      <c r="Q6621" s="159" t="s">
        <v>34</v>
      </c>
      <c r="R6621" s="159" t="s">
        <v>34</v>
      </c>
      <c r="S6621" s="163">
        <v>1</v>
      </c>
      <c r="T6621" s="103" t="s">
        <v>202</v>
      </c>
      <c r="U6621" s="160" t="s">
        <v>493</v>
      </c>
      <c r="V6621" s="160" t="s">
        <v>184</v>
      </c>
      <c r="W6621" s="159"/>
      <c r="X6621" s="159"/>
    </row>
    <row r="6622" spans="1:24" ht="81">
      <c r="A6622" s="155">
        <f>A6621+1</f>
        <v>6620</v>
      </c>
      <c r="B6622" s="160" t="s">
        <v>4990</v>
      </c>
      <c r="C6622" s="159">
        <v>2023</v>
      </c>
      <c r="D6622" s="160" t="s">
        <v>208</v>
      </c>
      <c r="E6622" s="160" t="s">
        <v>749</v>
      </c>
      <c r="F6622" s="268" t="s">
        <v>7222</v>
      </c>
      <c r="G6622" s="160" t="s">
        <v>426</v>
      </c>
      <c r="H6622" s="161" t="s">
        <v>83</v>
      </c>
      <c r="I6622" s="160" t="s">
        <v>208</v>
      </c>
      <c r="J6622" s="160" t="s">
        <v>751</v>
      </c>
      <c r="K6622" s="240" t="s">
        <v>34</v>
      </c>
      <c r="L6622" s="241" t="s">
        <v>34</v>
      </c>
      <c r="M6622" s="241" t="s">
        <v>48</v>
      </c>
      <c r="N6622" s="241" t="s">
        <v>34</v>
      </c>
      <c r="O6622" s="241" t="s">
        <v>48</v>
      </c>
      <c r="P6622" s="241" t="s">
        <v>34</v>
      </c>
      <c r="Q6622" s="100" t="s">
        <v>48</v>
      </c>
      <c r="R6622" s="100" t="s">
        <v>48</v>
      </c>
      <c r="S6622" s="163">
        <v>1</v>
      </c>
      <c r="T6622" s="103" t="s">
        <v>5426</v>
      </c>
      <c r="U6622" s="160" t="s">
        <v>208</v>
      </c>
      <c r="V6622" s="160" t="s">
        <v>1429</v>
      </c>
      <c r="W6622" s="159"/>
      <c r="X6622" s="159"/>
    </row>
    <row r="6623" spans="1:24" ht="81">
      <c r="A6623" s="155">
        <f>A6622+1</f>
        <v>6621</v>
      </c>
      <c r="B6623" s="160" t="s">
        <v>4990</v>
      </c>
      <c r="C6623" s="159">
        <v>2023</v>
      </c>
      <c r="D6623" s="160" t="s">
        <v>208</v>
      </c>
      <c r="E6623" s="160" t="s">
        <v>6513</v>
      </c>
      <c r="F6623" s="268" t="s">
        <v>7223</v>
      </c>
      <c r="G6623" s="160" t="s">
        <v>426</v>
      </c>
      <c r="H6623" s="161" t="s">
        <v>83</v>
      </c>
      <c r="I6623" s="160" t="s">
        <v>208</v>
      </c>
      <c r="J6623" s="160" t="s">
        <v>212</v>
      </c>
      <c r="K6623" s="240" t="s">
        <v>34</v>
      </c>
      <c r="L6623" s="241" t="s">
        <v>34</v>
      </c>
      <c r="M6623" s="241" t="s">
        <v>48</v>
      </c>
      <c r="N6623" s="241" t="s">
        <v>34</v>
      </c>
      <c r="O6623" s="241" t="s">
        <v>34</v>
      </c>
      <c r="P6623" s="241" t="s">
        <v>34</v>
      </c>
      <c r="Q6623" s="159" t="s">
        <v>34</v>
      </c>
      <c r="R6623" s="100" t="s">
        <v>34</v>
      </c>
      <c r="S6623" s="163">
        <v>1</v>
      </c>
      <c r="T6623" s="103" t="s">
        <v>5426</v>
      </c>
      <c r="U6623" s="160" t="s">
        <v>208</v>
      </c>
      <c r="V6623" s="160" t="s">
        <v>1429</v>
      </c>
      <c r="W6623" s="159"/>
      <c r="X6623" s="159"/>
    </row>
    <row r="6624" spans="1:24" ht="81">
      <c r="A6624" s="155">
        <f>A6623+1</f>
        <v>6622</v>
      </c>
      <c r="B6624" s="160" t="s">
        <v>4990</v>
      </c>
      <c r="C6624" s="159">
        <v>2023</v>
      </c>
      <c r="D6624" s="160" t="s">
        <v>208</v>
      </c>
      <c r="E6624" s="160" t="s">
        <v>206</v>
      </c>
      <c r="F6624" s="268" t="s">
        <v>7224</v>
      </c>
      <c r="G6624" s="160" t="s">
        <v>426</v>
      </c>
      <c r="H6624" s="161" t="s">
        <v>83</v>
      </c>
      <c r="I6624" s="160" t="s">
        <v>208</v>
      </c>
      <c r="J6624" s="160" t="s">
        <v>209</v>
      </c>
      <c r="K6624" s="240" t="s">
        <v>34</v>
      </c>
      <c r="L6624" s="241" t="s">
        <v>34</v>
      </c>
      <c r="M6624" s="241" t="s">
        <v>34</v>
      </c>
      <c r="N6624" s="241" t="s">
        <v>48</v>
      </c>
      <c r="O6624" s="241" t="s">
        <v>34</v>
      </c>
      <c r="P6624" s="241" t="s">
        <v>34</v>
      </c>
      <c r="Q6624" s="159" t="s">
        <v>34</v>
      </c>
      <c r="R6624" s="100" t="s">
        <v>34</v>
      </c>
      <c r="S6624" s="163">
        <v>1</v>
      </c>
      <c r="T6624" s="103" t="s">
        <v>5426</v>
      </c>
      <c r="U6624" s="160" t="s">
        <v>208</v>
      </c>
      <c r="V6624" s="160" t="s">
        <v>1429</v>
      </c>
      <c r="W6624" s="159"/>
      <c r="X6624" s="159"/>
    </row>
    <row r="6625" spans="1:24" ht="30.75">
      <c r="A6625" s="155">
        <f>A6624+1</f>
        <v>6623</v>
      </c>
      <c r="B6625" s="160" t="s">
        <v>4990</v>
      </c>
      <c r="C6625" s="159">
        <v>2023</v>
      </c>
      <c r="D6625" s="160" t="s">
        <v>208</v>
      </c>
      <c r="E6625" s="160" t="s">
        <v>6513</v>
      </c>
      <c r="F6625" s="268" t="s">
        <v>7225</v>
      </c>
      <c r="G6625" s="160" t="s">
        <v>31</v>
      </c>
      <c r="H6625" s="161" t="s">
        <v>39</v>
      </c>
      <c r="I6625" s="160" t="s">
        <v>208</v>
      </c>
      <c r="J6625" s="160" t="s">
        <v>212</v>
      </c>
      <c r="K6625" s="240" t="s">
        <v>34</v>
      </c>
      <c r="L6625" s="241" t="s">
        <v>34</v>
      </c>
      <c r="M6625" s="241" t="s">
        <v>48</v>
      </c>
      <c r="N6625" s="241" t="s">
        <v>34</v>
      </c>
      <c r="O6625" s="241" t="s">
        <v>34</v>
      </c>
      <c r="P6625" s="241" t="s">
        <v>34</v>
      </c>
      <c r="Q6625" s="159" t="s">
        <v>34</v>
      </c>
      <c r="R6625" s="100" t="s">
        <v>48</v>
      </c>
      <c r="S6625" s="163">
        <v>1</v>
      </c>
      <c r="T6625" s="103" t="s">
        <v>5426</v>
      </c>
      <c r="U6625" s="160" t="s">
        <v>208</v>
      </c>
      <c r="V6625" s="160" t="s">
        <v>1429</v>
      </c>
      <c r="W6625" s="159"/>
      <c r="X6625" s="159"/>
    </row>
    <row r="6626" spans="1:24" ht="30.75">
      <c r="A6626" s="155">
        <f>A6625+1</f>
        <v>6624</v>
      </c>
      <c r="B6626" s="160" t="s">
        <v>4990</v>
      </c>
      <c r="C6626" s="159">
        <v>2023</v>
      </c>
      <c r="D6626" s="160" t="s">
        <v>208</v>
      </c>
      <c r="E6626" s="160" t="s">
        <v>6513</v>
      </c>
      <c r="F6626" s="268" t="s">
        <v>7226</v>
      </c>
      <c r="G6626" s="160" t="s">
        <v>31</v>
      </c>
      <c r="H6626" s="161" t="s">
        <v>39</v>
      </c>
      <c r="I6626" s="160" t="s">
        <v>208</v>
      </c>
      <c r="J6626" s="160" t="s">
        <v>212</v>
      </c>
      <c r="K6626" s="240" t="s">
        <v>34</v>
      </c>
      <c r="L6626" s="241" t="s">
        <v>34</v>
      </c>
      <c r="M6626" s="241" t="s">
        <v>34</v>
      </c>
      <c r="N6626" s="241" t="s">
        <v>34</v>
      </c>
      <c r="O6626" s="241" t="s">
        <v>34</v>
      </c>
      <c r="P6626" s="241" t="s">
        <v>34</v>
      </c>
      <c r="Q6626" s="159" t="s">
        <v>34</v>
      </c>
      <c r="R6626" s="100" t="s">
        <v>34</v>
      </c>
      <c r="S6626" s="163">
        <v>1</v>
      </c>
      <c r="T6626" s="103" t="s">
        <v>5426</v>
      </c>
      <c r="U6626" s="160" t="s">
        <v>208</v>
      </c>
      <c r="V6626" s="160" t="s">
        <v>1429</v>
      </c>
      <c r="W6626" s="159"/>
      <c r="X6626" s="159"/>
    </row>
    <row r="6627" spans="1:24" ht="41.25">
      <c r="A6627" s="155">
        <f>A6626+1</f>
        <v>6625</v>
      </c>
      <c r="B6627" s="160" t="s">
        <v>4990</v>
      </c>
      <c r="C6627" s="159">
        <v>2023</v>
      </c>
      <c r="D6627" s="160" t="s">
        <v>208</v>
      </c>
      <c r="E6627" s="160" t="s">
        <v>6513</v>
      </c>
      <c r="F6627" s="268" t="s">
        <v>7227</v>
      </c>
      <c r="G6627" s="160" t="s">
        <v>31</v>
      </c>
      <c r="H6627" s="161" t="s">
        <v>39</v>
      </c>
      <c r="I6627" s="160" t="s">
        <v>208</v>
      </c>
      <c r="J6627" s="160" t="s">
        <v>212</v>
      </c>
      <c r="K6627" s="240" t="s">
        <v>48</v>
      </c>
      <c r="L6627" s="241" t="s">
        <v>34</v>
      </c>
      <c r="M6627" s="241" t="s">
        <v>48</v>
      </c>
      <c r="N6627" s="241" t="s">
        <v>34</v>
      </c>
      <c r="O6627" s="241" t="s">
        <v>34</v>
      </c>
      <c r="P6627" s="241" t="s">
        <v>34</v>
      </c>
      <c r="Q6627" s="159" t="s">
        <v>34</v>
      </c>
      <c r="R6627" s="100" t="s">
        <v>34</v>
      </c>
      <c r="S6627" s="163">
        <v>1</v>
      </c>
      <c r="T6627" s="103" t="s">
        <v>5426</v>
      </c>
      <c r="U6627" s="160" t="s">
        <v>208</v>
      </c>
      <c r="V6627" s="160" t="s">
        <v>1429</v>
      </c>
      <c r="W6627" s="159"/>
      <c r="X6627" s="159"/>
    </row>
    <row r="6628" spans="1:24" ht="30.75">
      <c r="A6628" s="155">
        <f>A6627+1</f>
        <v>6626</v>
      </c>
      <c r="B6628" s="160" t="s">
        <v>4990</v>
      </c>
      <c r="C6628" s="159">
        <v>2023</v>
      </c>
      <c r="D6628" s="160" t="s">
        <v>208</v>
      </c>
      <c r="E6628" s="160" t="s">
        <v>6513</v>
      </c>
      <c r="F6628" s="268" t="s">
        <v>7228</v>
      </c>
      <c r="G6628" s="160" t="s">
        <v>31</v>
      </c>
      <c r="H6628" s="161" t="s">
        <v>39</v>
      </c>
      <c r="I6628" s="160" t="s">
        <v>208</v>
      </c>
      <c r="J6628" s="160" t="s">
        <v>212</v>
      </c>
      <c r="K6628" s="240" t="s">
        <v>48</v>
      </c>
      <c r="L6628" s="241" t="s">
        <v>34</v>
      </c>
      <c r="M6628" s="241" t="s">
        <v>34</v>
      </c>
      <c r="N6628" s="241" t="s">
        <v>34</v>
      </c>
      <c r="O6628" s="241" t="s">
        <v>34</v>
      </c>
      <c r="P6628" s="241" t="s">
        <v>34</v>
      </c>
      <c r="Q6628" s="159" t="s">
        <v>34</v>
      </c>
      <c r="R6628" s="100" t="s">
        <v>34</v>
      </c>
      <c r="S6628" s="163">
        <v>1</v>
      </c>
      <c r="T6628" s="103" t="s">
        <v>5426</v>
      </c>
      <c r="U6628" s="160" t="s">
        <v>208</v>
      </c>
      <c r="V6628" s="160" t="s">
        <v>1429</v>
      </c>
      <c r="W6628" s="159"/>
      <c r="X6628" s="159"/>
    </row>
    <row r="6629" spans="1:24" ht="30.75">
      <c r="A6629" s="155">
        <f>A6628+1</f>
        <v>6627</v>
      </c>
      <c r="B6629" s="160" t="s">
        <v>4990</v>
      </c>
      <c r="C6629" s="159">
        <v>2023</v>
      </c>
      <c r="D6629" s="160" t="s">
        <v>208</v>
      </c>
      <c r="E6629" s="160" t="s">
        <v>6513</v>
      </c>
      <c r="F6629" s="268" t="s">
        <v>7229</v>
      </c>
      <c r="G6629" s="160" t="s">
        <v>31</v>
      </c>
      <c r="H6629" s="161" t="s">
        <v>39</v>
      </c>
      <c r="I6629" s="160" t="s">
        <v>208</v>
      </c>
      <c r="J6629" s="160" t="s">
        <v>212</v>
      </c>
      <c r="K6629" s="240" t="s">
        <v>48</v>
      </c>
      <c r="L6629" s="241" t="s">
        <v>34</v>
      </c>
      <c r="M6629" s="241" t="s">
        <v>34</v>
      </c>
      <c r="N6629" s="241" t="s">
        <v>34</v>
      </c>
      <c r="O6629" s="241" t="s">
        <v>34</v>
      </c>
      <c r="P6629" s="241" t="s">
        <v>34</v>
      </c>
      <c r="Q6629" s="159" t="s">
        <v>34</v>
      </c>
      <c r="R6629" s="100" t="s">
        <v>34</v>
      </c>
      <c r="S6629" s="163">
        <v>1</v>
      </c>
      <c r="T6629" s="103" t="s">
        <v>5426</v>
      </c>
      <c r="U6629" s="160" t="s">
        <v>208</v>
      </c>
      <c r="V6629" s="160" t="s">
        <v>1429</v>
      </c>
      <c r="W6629" s="159"/>
      <c r="X6629" s="159"/>
    </row>
    <row r="6630" spans="1:24" ht="30.75">
      <c r="A6630" s="155">
        <f>A6629+1</f>
        <v>6628</v>
      </c>
      <c r="B6630" s="160" t="s">
        <v>4990</v>
      </c>
      <c r="C6630" s="159">
        <v>2023</v>
      </c>
      <c r="D6630" s="160" t="s">
        <v>208</v>
      </c>
      <c r="E6630" s="160" t="s">
        <v>749</v>
      </c>
      <c r="F6630" s="268" t="s">
        <v>7230</v>
      </c>
      <c r="G6630" s="160" t="s">
        <v>31</v>
      </c>
      <c r="H6630" s="161" t="s">
        <v>39</v>
      </c>
      <c r="I6630" s="160" t="s">
        <v>208</v>
      </c>
      <c r="J6630" s="160" t="s">
        <v>751</v>
      </c>
      <c r="K6630" s="240" t="s">
        <v>34</v>
      </c>
      <c r="L6630" s="241" t="s">
        <v>34</v>
      </c>
      <c r="M6630" s="241" t="s">
        <v>34</v>
      </c>
      <c r="N6630" s="241" t="s">
        <v>34</v>
      </c>
      <c r="O6630" s="241" t="s">
        <v>34</v>
      </c>
      <c r="P6630" s="241" t="s">
        <v>34</v>
      </c>
      <c r="Q6630" s="159" t="s">
        <v>34</v>
      </c>
      <c r="R6630" s="100" t="s">
        <v>34</v>
      </c>
      <c r="S6630" s="163">
        <v>1</v>
      </c>
      <c r="T6630" s="103" t="s">
        <v>5426</v>
      </c>
      <c r="U6630" s="160" t="s">
        <v>208</v>
      </c>
      <c r="V6630" s="160" t="s">
        <v>1429</v>
      </c>
      <c r="W6630" s="159"/>
      <c r="X6630" s="159"/>
    </row>
    <row r="6631" spans="1:24" ht="30.75">
      <c r="A6631" s="155">
        <f>A6630+1</f>
        <v>6629</v>
      </c>
      <c r="B6631" s="160" t="s">
        <v>4990</v>
      </c>
      <c r="C6631" s="159">
        <v>2023</v>
      </c>
      <c r="D6631" s="160" t="s">
        <v>208</v>
      </c>
      <c r="E6631" s="160" t="s">
        <v>6513</v>
      </c>
      <c r="F6631" s="268" t="s">
        <v>7231</v>
      </c>
      <c r="G6631" s="160" t="s">
        <v>31</v>
      </c>
      <c r="H6631" s="161" t="s">
        <v>39</v>
      </c>
      <c r="I6631" s="160" t="s">
        <v>208</v>
      </c>
      <c r="J6631" s="160" t="s">
        <v>212</v>
      </c>
      <c r="K6631" s="240" t="s">
        <v>34</v>
      </c>
      <c r="L6631" s="241" t="s">
        <v>34</v>
      </c>
      <c r="M6631" s="241" t="s">
        <v>34</v>
      </c>
      <c r="N6631" s="241" t="s">
        <v>34</v>
      </c>
      <c r="O6631" s="241" t="s">
        <v>34</v>
      </c>
      <c r="P6631" s="241" t="s">
        <v>34</v>
      </c>
      <c r="Q6631" s="159" t="s">
        <v>34</v>
      </c>
      <c r="R6631" s="100" t="s">
        <v>34</v>
      </c>
      <c r="S6631" s="163">
        <v>1</v>
      </c>
      <c r="T6631" s="103" t="s">
        <v>5426</v>
      </c>
      <c r="U6631" s="160" t="s">
        <v>208</v>
      </c>
      <c r="V6631" s="160" t="s">
        <v>1429</v>
      </c>
      <c r="W6631" s="159"/>
      <c r="X6631" s="159"/>
    </row>
    <row r="6632" spans="1:24" ht="30.75">
      <c r="A6632" s="155">
        <f>A6631+1</f>
        <v>6630</v>
      </c>
      <c r="B6632" s="160" t="s">
        <v>4990</v>
      </c>
      <c r="C6632" s="159">
        <v>2023</v>
      </c>
      <c r="D6632" s="160" t="s">
        <v>208</v>
      </c>
      <c r="E6632" s="160" t="s">
        <v>749</v>
      </c>
      <c r="F6632" s="268" t="s">
        <v>7232</v>
      </c>
      <c r="G6632" s="160" t="s">
        <v>31</v>
      </c>
      <c r="H6632" s="161" t="s">
        <v>39</v>
      </c>
      <c r="I6632" s="160" t="s">
        <v>208</v>
      </c>
      <c r="J6632" s="160" t="s">
        <v>751</v>
      </c>
      <c r="K6632" s="240" t="s">
        <v>34</v>
      </c>
      <c r="L6632" s="241" t="s">
        <v>34</v>
      </c>
      <c r="M6632" s="241" t="s">
        <v>34</v>
      </c>
      <c r="N6632" s="241" t="s">
        <v>34</v>
      </c>
      <c r="O6632" s="241" t="s">
        <v>34</v>
      </c>
      <c r="P6632" s="241" t="s">
        <v>48</v>
      </c>
      <c r="Q6632" s="159" t="s">
        <v>34</v>
      </c>
      <c r="R6632" s="100" t="s">
        <v>34</v>
      </c>
      <c r="S6632" s="163">
        <v>1</v>
      </c>
      <c r="T6632" s="103" t="s">
        <v>5426</v>
      </c>
      <c r="U6632" s="160" t="s">
        <v>208</v>
      </c>
      <c r="V6632" s="160" t="s">
        <v>1429</v>
      </c>
      <c r="W6632" s="159"/>
      <c r="X6632" s="159"/>
    </row>
    <row r="6633" spans="1:24" ht="41.25">
      <c r="A6633" s="155">
        <f>A6632+1</f>
        <v>6631</v>
      </c>
      <c r="B6633" s="160" t="s">
        <v>4990</v>
      </c>
      <c r="C6633" s="159">
        <v>2023</v>
      </c>
      <c r="D6633" s="160" t="s">
        <v>208</v>
      </c>
      <c r="E6633" s="160" t="s">
        <v>512</v>
      </c>
      <c r="F6633" s="268" t="s">
        <v>7233</v>
      </c>
      <c r="G6633" s="160" t="s">
        <v>31</v>
      </c>
      <c r="H6633" s="161" t="s">
        <v>39</v>
      </c>
      <c r="I6633" s="160" t="s">
        <v>208</v>
      </c>
      <c r="J6633" s="160" t="s">
        <v>514</v>
      </c>
      <c r="K6633" s="240" t="s">
        <v>34</v>
      </c>
      <c r="L6633" s="241" t="s">
        <v>34</v>
      </c>
      <c r="M6633" s="241" t="s">
        <v>34</v>
      </c>
      <c r="N6633" s="241" t="s">
        <v>34</v>
      </c>
      <c r="O6633" s="241" t="s">
        <v>34</v>
      </c>
      <c r="P6633" s="241" t="s">
        <v>34</v>
      </c>
      <c r="Q6633" s="159" t="s">
        <v>34</v>
      </c>
      <c r="R6633" s="100" t="s">
        <v>34</v>
      </c>
      <c r="S6633" s="163">
        <v>1</v>
      </c>
      <c r="T6633" s="103" t="s">
        <v>5426</v>
      </c>
      <c r="U6633" s="160" t="s">
        <v>208</v>
      </c>
      <c r="V6633" s="160" t="s">
        <v>512</v>
      </c>
      <c r="W6633" s="159"/>
      <c r="X6633" s="159"/>
    </row>
    <row r="6634" spans="1:24" ht="41.25">
      <c r="A6634" s="155">
        <f>A6633+1</f>
        <v>6632</v>
      </c>
      <c r="B6634" s="160" t="s">
        <v>4990</v>
      </c>
      <c r="C6634" s="159">
        <v>2023</v>
      </c>
      <c r="D6634" s="160" t="s">
        <v>208</v>
      </c>
      <c r="E6634" s="160" t="s">
        <v>512</v>
      </c>
      <c r="F6634" s="268" t="s">
        <v>7234</v>
      </c>
      <c r="G6634" s="160" t="s">
        <v>31</v>
      </c>
      <c r="H6634" s="161" t="s">
        <v>39</v>
      </c>
      <c r="I6634" s="160" t="s">
        <v>208</v>
      </c>
      <c r="J6634" s="160" t="s">
        <v>514</v>
      </c>
      <c r="K6634" s="240" t="s">
        <v>34</v>
      </c>
      <c r="L6634" s="241" t="s">
        <v>34</v>
      </c>
      <c r="M6634" s="241" t="s">
        <v>34</v>
      </c>
      <c r="N6634" s="241" t="s">
        <v>34</v>
      </c>
      <c r="O6634" s="241" t="s">
        <v>34</v>
      </c>
      <c r="P6634" s="241" t="s">
        <v>34</v>
      </c>
      <c r="Q6634" s="159" t="s">
        <v>34</v>
      </c>
      <c r="R6634" s="100" t="s">
        <v>34</v>
      </c>
      <c r="S6634" s="163">
        <v>1</v>
      </c>
      <c r="T6634" s="103" t="s">
        <v>5426</v>
      </c>
      <c r="U6634" s="160" t="s">
        <v>208</v>
      </c>
      <c r="V6634" s="160" t="s">
        <v>512</v>
      </c>
      <c r="W6634" s="159"/>
      <c r="X6634" s="159"/>
    </row>
    <row r="6635" spans="1:24" ht="81">
      <c r="A6635" s="155">
        <f>A6634+1</f>
        <v>6633</v>
      </c>
      <c r="B6635" s="160" t="s">
        <v>4990</v>
      </c>
      <c r="C6635" s="159">
        <v>2023</v>
      </c>
      <c r="D6635" s="160" t="s">
        <v>208</v>
      </c>
      <c r="E6635" s="160" t="s">
        <v>512</v>
      </c>
      <c r="F6635" s="268" t="s">
        <v>7235</v>
      </c>
      <c r="G6635" s="160" t="s">
        <v>426</v>
      </c>
      <c r="H6635" s="161" t="s">
        <v>83</v>
      </c>
      <c r="I6635" s="160" t="s">
        <v>208</v>
      </c>
      <c r="J6635" s="160" t="s">
        <v>514</v>
      </c>
      <c r="K6635" s="240" t="s">
        <v>34</v>
      </c>
      <c r="L6635" s="241" t="s">
        <v>34</v>
      </c>
      <c r="M6635" s="241" t="s">
        <v>48</v>
      </c>
      <c r="N6635" s="241" t="s">
        <v>48</v>
      </c>
      <c r="O6635" s="241" t="s">
        <v>34</v>
      </c>
      <c r="P6635" s="241" t="s">
        <v>34</v>
      </c>
      <c r="Q6635" s="159" t="s">
        <v>34</v>
      </c>
      <c r="R6635" s="100" t="s">
        <v>34</v>
      </c>
      <c r="S6635" s="163">
        <v>1</v>
      </c>
      <c r="T6635" s="103" t="s">
        <v>5426</v>
      </c>
      <c r="U6635" s="160" t="s">
        <v>208</v>
      </c>
      <c r="V6635" s="160" t="s">
        <v>512</v>
      </c>
      <c r="W6635" s="159"/>
      <c r="X6635" s="159"/>
    </row>
    <row r="6636" spans="1:24" ht="41.25">
      <c r="A6636" s="155">
        <f>A6635+1</f>
        <v>6634</v>
      </c>
      <c r="B6636" s="160" t="s">
        <v>4990</v>
      </c>
      <c r="C6636" s="159">
        <v>2023</v>
      </c>
      <c r="D6636" s="160" t="s">
        <v>208</v>
      </c>
      <c r="E6636" s="160" t="s">
        <v>512</v>
      </c>
      <c r="F6636" s="268" t="s">
        <v>7236</v>
      </c>
      <c r="G6636" s="160" t="s">
        <v>31</v>
      </c>
      <c r="H6636" s="161" t="s">
        <v>39</v>
      </c>
      <c r="I6636" s="160" t="s">
        <v>208</v>
      </c>
      <c r="J6636" s="160" t="s">
        <v>514</v>
      </c>
      <c r="K6636" s="240" t="s">
        <v>34</v>
      </c>
      <c r="L6636" s="241" t="s">
        <v>34</v>
      </c>
      <c r="M6636" s="241" t="s">
        <v>34</v>
      </c>
      <c r="N6636" s="241" t="s">
        <v>34</v>
      </c>
      <c r="O6636" s="241" t="s">
        <v>34</v>
      </c>
      <c r="P6636" s="241" t="s">
        <v>34</v>
      </c>
      <c r="Q6636" s="159" t="s">
        <v>34</v>
      </c>
      <c r="R6636" s="100" t="s">
        <v>34</v>
      </c>
      <c r="S6636" s="163">
        <v>1</v>
      </c>
      <c r="T6636" s="103" t="s">
        <v>5426</v>
      </c>
      <c r="U6636" s="160" t="s">
        <v>208</v>
      </c>
      <c r="V6636" s="160" t="s">
        <v>512</v>
      </c>
      <c r="W6636" s="159"/>
      <c r="X6636" s="159"/>
    </row>
    <row r="6637" spans="1:24" ht="60.75">
      <c r="A6637" s="155">
        <f>A6636+1</f>
        <v>6635</v>
      </c>
      <c r="B6637" s="160" t="s">
        <v>4990</v>
      </c>
      <c r="C6637" s="159">
        <v>2023</v>
      </c>
      <c r="D6637" s="160" t="s">
        <v>219</v>
      </c>
      <c r="E6637" s="160" t="s">
        <v>220</v>
      </c>
      <c r="F6637" s="268" t="s">
        <v>7237</v>
      </c>
      <c r="G6637" s="160" t="s">
        <v>31</v>
      </c>
      <c r="H6637" s="161" t="s">
        <v>29</v>
      </c>
      <c r="I6637" s="160" t="s">
        <v>222</v>
      </c>
      <c r="J6637" s="160" t="s">
        <v>17</v>
      </c>
      <c r="K6637" s="240" t="s">
        <v>34</v>
      </c>
      <c r="L6637" s="241" t="s">
        <v>34</v>
      </c>
      <c r="M6637" s="241" t="s">
        <v>34</v>
      </c>
      <c r="N6637" s="241" t="s">
        <v>34</v>
      </c>
      <c r="O6637" s="241" t="s">
        <v>48</v>
      </c>
      <c r="P6637" s="241" t="s">
        <v>34</v>
      </c>
      <c r="Q6637" s="159" t="s">
        <v>34</v>
      </c>
      <c r="R6637" s="100" t="s">
        <v>34</v>
      </c>
      <c r="S6637" s="163">
        <v>1</v>
      </c>
      <c r="T6637" s="103" t="s">
        <v>223</v>
      </c>
      <c r="U6637" s="160" t="s">
        <v>219</v>
      </c>
      <c r="V6637" s="160" t="s">
        <v>220</v>
      </c>
      <c r="W6637" s="159"/>
      <c r="X6637" s="159"/>
    </row>
    <row r="6638" spans="1:24" ht="30.75">
      <c r="A6638" s="155">
        <f>A6637+1</f>
        <v>6636</v>
      </c>
      <c r="B6638" s="160" t="s">
        <v>4990</v>
      </c>
      <c r="C6638" s="159">
        <v>2023</v>
      </c>
      <c r="D6638" s="160" t="s">
        <v>219</v>
      </c>
      <c r="E6638" s="160" t="s">
        <v>220</v>
      </c>
      <c r="F6638" s="268" t="s">
        <v>7238</v>
      </c>
      <c r="G6638" s="160" t="s">
        <v>31</v>
      </c>
      <c r="H6638" s="161" t="s">
        <v>29</v>
      </c>
      <c r="I6638" s="160" t="s">
        <v>222</v>
      </c>
      <c r="J6638" s="160" t="s">
        <v>17</v>
      </c>
      <c r="K6638" s="240" t="s">
        <v>34</v>
      </c>
      <c r="L6638" s="241" t="s">
        <v>34</v>
      </c>
      <c r="M6638" s="241" t="s">
        <v>34</v>
      </c>
      <c r="N6638" s="241" t="s">
        <v>34</v>
      </c>
      <c r="O6638" s="241" t="s">
        <v>48</v>
      </c>
      <c r="P6638" s="241" t="s">
        <v>34</v>
      </c>
      <c r="Q6638" s="159" t="s">
        <v>34</v>
      </c>
      <c r="R6638" s="100" t="s">
        <v>34</v>
      </c>
      <c r="S6638" s="163">
        <v>1</v>
      </c>
      <c r="T6638" s="103" t="s">
        <v>223</v>
      </c>
      <c r="U6638" s="160" t="s">
        <v>219</v>
      </c>
      <c r="V6638" s="160" t="s">
        <v>220</v>
      </c>
      <c r="W6638" s="159"/>
      <c r="X6638" s="159"/>
    </row>
    <row r="6639" spans="1:24" ht="81">
      <c r="A6639" s="155">
        <f>A6638+1</f>
        <v>6637</v>
      </c>
      <c r="B6639" s="160" t="s">
        <v>4990</v>
      </c>
      <c r="C6639" s="159">
        <v>2023</v>
      </c>
      <c r="D6639" s="160" t="s">
        <v>219</v>
      </c>
      <c r="E6639" s="160" t="s">
        <v>220</v>
      </c>
      <c r="F6639" s="268" t="s">
        <v>7239</v>
      </c>
      <c r="G6639" s="160" t="s">
        <v>426</v>
      </c>
      <c r="H6639" s="161" t="s">
        <v>83</v>
      </c>
      <c r="I6639" s="160" t="s">
        <v>222</v>
      </c>
      <c r="J6639" s="160" t="s">
        <v>17</v>
      </c>
      <c r="K6639" s="240" t="s">
        <v>34</v>
      </c>
      <c r="L6639" s="241" t="s">
        <v>34</v>
      </c>
      <c r="M6639" s="241" t="s">
        <v>34</v>
      </c>
      <c r="N6639" s="241" t="s">
        <v>34</v>
      </c>
      <c r="O6639" s="241" t="s">
        <v>48</v>
      </c>
      <c r="P6639" s="241" t="s">
        <v>34</v>
      </c>
      <c r="Q6639" s="159" t="s">
        <v>34</v>
      </c>
      <c r="R6639" s="100" t="s">
        <v>34</v>
      </c>
      <c r="S6639" s="163">
        <v>1</v>
      </c>
      <c r="T6639" s="103" t="s">
        <v>223</v>
      </c>
      <c r="U6639" s="160" t="s">
        <v>219</v>
      </c>
      <c r="V6639" s="160" t="s">
        <v>220</v>
      </c>
      <c r="W6639" s="159"/>
      <c r="X6639" s="159"/>
    </row>
    <row r="6640" spans="1:24" ht="81">
      <c r="A6640" s="155">
        <f>A6639+1</f>
        <v>6638</v>
      </c>
      <c r="B6640" s="160" t="s">
        <v>4990</v>
      </c>
      <c r="C6640" s="159">
        <v>2023</v>
      </c>
      <c r="D6640" s="160" t="s">
        <v>219</v>
      </c>
      <c r="E6640" s="160" t="s">
        <v>220</v>
      </c>
      <c r="F6640" s="268" t="s">
        <v>7240</v>
      </c>
      <c r="G6640" s="160" t="s">
        <v>426</v>
      </c>
      <c r="H6640" s="161" t="s">
        <v>83</v>
      </c>
      <c r="I6640" s="160" t="s">
        <v>222</v>
      </c>
      <c r="J6640" s="160" t="s">
        <v>17</v>
      </c>
      <c r="K6640" s="240" t="s">
        <v>34</v>
      </c>
      <c r="L6640" s="241" t="s">
        <v>34</v>
      </c>
      <c r="M6640" s="241" t="s">
        <v>34</v>
      </c>
      <c r="N6640" s="241" t="s">
        <v>34</v>
      </c>
      <c r="O6640" s="241" t="s">
        <v>48</v>
      </c>
      <c r="P6640" s="241" t="s">
        <v>34</v>
      </c>
      <c r="Q6640" s="159" t="s">
        <v>34</v>
      </c>
      <c r="R6640" s="100" t="s">
        <v>34</v>
      </c>
      <c r="S6640" s="163">
        <v>1</v>
      </c>
      <c r="T6640" s="103" t="s">
        <v>223</v>
      </c>
      <c r="U6640" s="160" t="s">
        <v>219</v>
      </c>
      <c r="V6640" s="160" t="s">
        <v>220</v>
      </c>
      <c r="W6640" s="159"/>
      <c r="X6640" s="159"/>
    </row>
    <row r="6641" spans="1:24" ht="30.75">
      <c r="A6641" s="155">
        <f>A6640+1</f>
        <v>6639</v>
      </c>
      <c r="B6641" s="160" t="s">
        <v>4990</v>
      </c>
      <c r="C6641" s="159">
        <v>2023</v>
      </c>
      <c r="D6641" s="160" t="s">
        <v>219</v>
      </c>
      <c r="E6641" s="160" t="s">
        <v>220</v>
      </c>
      <c r="F6641" s="268" t="s">
        <v>7241</v>
      </c>
      <c r="G6641" s="160" t="s">
        <v>31</v>
      </c>
      <c r="H6641" s="161" t="s">
        <v>39</v>
      </c>
      <c r="I6641" s="160" t="s">
        <v>222</v>
      </c>
      <c r="J6641" s="160" t="s">
        <v>17</v>
      </c>
      <c r="K6641" s="240" t="s">
        <v>48</v>
      </c>
      <c r="L6641" s="241" t="s">
        <v>34</v>
      </c>
      <c r="M6641" s="241" t="s">
        <v>34</v>
      </c>
      <c r="N6641" s="241" t="s">
        <v>34</v>
      </c>
      <c r="O6641" s="241" t="s">
        <v>48</v>
      </c>
      <c r="P6641" s="241" t="s">
        <v>34</v>
      </c>
      <c r="Q6641" s="159" t="s">
        <v>34</v>
      </c>
      <c r="R6641" s="100" t="s">
        <v>34</v>
      </c>
      <c r="S6641" s="163">
        <v>1</v>
      </c>
      <c r="T6641" s="103" t="s">
        <v>223</v>
      </c>
      <c r="U6641" s="160" t="s">
        <v>219</v>
      </c>
      <c r="V6641" s="160" t="s">
        <v>220</v>
      </c>
      <c r="W6641" s="159"/>
      <c r="X6641" s="159"/>
    </row>
    <row r="6642" spans="1:24" ht="30.75">
      <c r="A6642" s="155">
        <f>A6641+1</f>
        <v>6640</v>
      </c>
      <c r="B6642" s="160" t="s">
        <v>4990</v>
      </c>
      <c r="C6642" s="159">
        <v>2023</v>
      </c>
      <c r="D6642" s="160" t="s">
        <v>219</v>
      </c>
      <c r="E6642" s="160" t="s">
        <v>220</v>
      </c>
      <c r="F6642" s="268" t="s">
        <v>7242</v>
      </c>
      <c r="G6642" s="160" t="s">
        <v>31</v>
      </c>
      <c r="H6642" s="161" t="s">
        <v>39</v>
      </c>
      <c r="I6642" s="160" t="s">
        <v>222</v>
      </c>
      <c r="J6642" s="160" t="s">
        <v>17</v>
      </c>
      <c r="K6642" s="240" t="s">
        <v>34</v>
      </c>
      <c r="L6642" s="241" t="s">
        <v>34</v>
      </c>
      <c r="M6642" s="241" t="s">
        <v>34</v>
      </c>
      <c r="N6642" s="241" t="s">
        <v>34</v>
      </c>
      <c r="O6642" s="241" t="s">
        <v>48</v>
      </c>
      <c r="P6642" s="241" t="s">
        <v>34</v>
      </c>
      <c r="Q6642" s="159" t="s">
        <v>34</v>
      </c>
      <c r="R6642" s="100" t="s">
        <v>34</v>
      </c>
      <c r="S6642" s="163">
        <v>1</v>
      </c>
      <c r="T6642" s="103" t="s">
        <v>223</v>
      </c>
      <c r="U6642" s="160" t="s">
        <v>219</v>
      </c>
      <c r="V6642" s="160" t="s">
        <v>220</v>
      </c>
      <c r="W6642" s="159"/>
      <c r="X6642" s="159"/>
    </row>
    <row r="6643" spans="1:24" ht="81">
      <c r="A6643" s="155">
        <f>A6642+1</f>
        <v>6641</v>
      </c>
      <c r="B6643" s="160" t="s">
        <v>4990</v>
      </c>
      <c r="C6643" s="159">
        <v>2023</v>
      </c>
      <c r="D6643" s="160" t="s">
        <v>219</v>
      </c>
      <c r="E6643" s="160" t="s">
        <v>220</v>
      </c>
      <c r="F6643" s="268" t="s">
        <v>7243</v>
      </c>
      <c r="G6643" s="160" t="s">
        <v>426</v>
      </c>
      <c r="H6643" s="161" t="s">
        <v>83</v>
      </c>
      <c r="I6643" s="160" t="s">
        <v>222</v>
      </c>
      <c r="J6643" s="160" t="s">
        <v>17</v>
      </c>
      <c r="K6643" s="240" t="s">
        <v>34</v>
      </c>
      <c r="L6643" s="241" t="s">
        <v>34</v>
      </c>
      <c r="M6643" s="241" t="s">
        <v>34</v>
      </c>
      <c r="N6643" s="241" t="s">
        <v>34</v>
      </c>
      <c r="O6643" s="241" t="s">
        <v>48</v>
      </c>
      <c r="P6643" s="241" t="s">
        <v>34</v>
      </c>
      <c r="Q6643" s="159" t="s">
        <v>34</v>
      </c>
      <c r="R6643" s="100" t="s">
        <v>34</v>
      </c>
      <c r="S6643" s="163">
        <v>1</v>
      </c>
      <c r="T6643" s="103" t="s">
        <v>223</v>
      </c>
      <c r="U6643" s="160" t="s">
        <v>219</v>
      </c>
      <c r="V6643" s="160" t="s">
        <v>220</v>
      </c>
      <c r="W6643" s="159"/>
      <c r="X6643" s="159"/>
    </row>
    <row r="6644" spans="1:24" ht="30.75">
      <c r="A6644" s="155">
        <f>A6643+1</f>
        <v>6642</v>
      </c>
      <c r="B6644" s="160" t="s">
        <v>4990</v>
      </c>
      <c r="C6644" s="159">
        <v>2023</v>
      </c>
      <c r="D6644" s="160" t="s">
        <v>219</v>
      </c>
      <c r="E6644" s="160" t="s">
        <v>220</v>
      </c>
      <c r="F6644" s="268" t="s">
        <v>7244</v>
      </c>
      <c r="G6644" s="160" t="s">
        <v>31</v>
      </c>
      <c r="H6644" s="161" t="s">
        <v>39</v>
      </c>
      <c r="I6644" s="160" t="s">
        <v>222</v>
      </c>
      <c r="J6644" s="160" t="s">
        <v>17</v>
      </c>
      <c r="K6644" s="240" t="s">
        <v>34</v>
      </c>
      <c r="L6644" s="241" t="s">
        <v>34</v>
      </c>
      <c r="M6644" s="241" t="s">
        <v>34</v>
      </c>
      <c r="N6644" s="241" t="s">
        <v>34</v>
      </c>
      <c r="O6644" s="241" t="s">
        <v>48</v>
      </c>
      <c r="P6644" s="241" t="s">
        <v>34</v>
      </c>
      <c r="Q6644" s="159" t="s">
        <v>34</v>
      </c>
      <c r="R6644" s="100" t="s">
        <v>34</v>
      </c>
      <c r="S6644" s="163">
        <v>1</v>
      </c>
      <c r="T6644" s="103" t="s">
        <v>223</v>
      </c>
      <c r="U6644" s="160" t="s">
        <v>219</v>
      </c>
      <c r="V6644" s="160" t="s">
        <v>220</v>
      </c>
      <c r="W6644" s="159"/>
      <c r="X6644" s="159"/>
    </row>
    <row r="6645" spans="1:24" ht="81">
      <c r="A6645" s="155">
        <f>A6644+1</f>
        <v>6643</v>
      </c>
      <c r="B6645" s="160" t="s">
        <v>4990</v>
      </c>
      <c r="C6645" s="159">
        <v>2023</v>
      </c>
      <c r="D6645" s="160" t="s">
        <v>219</v>
      </c>
      <c r="E6645" s="160" t="s">
        <v>220</v>
      </c>
      <c r="F6645" s="268" t="s">
        <v>7245</v>
      </c>
      <c r="G6645" s="160" t="s">
        <v>426</v>
      </c>
      <c r="H6645" s="161" t="s">
        <v>83</v>
      </c>
      <c r="I6645" s="160" t="s">
        <v>222</v>
      </c>
      <c r="J6645" s="160" t="s">
        <v>17</v>
      </c>
      <c r="K6645" s="240" t="s">
        <v>34</v>
      </c>
      <c r="L6645" s="241" t="s">
        <v>34</v>
      </c>
      <c r="M6645" s="241" t="s">
        <v>34</v>
      </c>
      <c r="N6645" s="241" t="s">
        <v>34</v>
      </c>
      <c r="O6645" s="241" t="s">
        <v>48</v>
      </c>
      <c r="P6645" s="241" t="s">
        <v>48</v>
      </c>
      <c r="Q6645" s="159" t="s">
        <v>34</v>
      </c>
      <c r="R6645" s="100" t="s">
        <v>34</v>
      </c>
      <c r="S6645" s="163">
        <v>1</v>
      </c>
      <c r="T6645" s="103" t="s">
        <v>223</v>
      </c>
      <c r="U6645" s="160" t="s">
        <v>219</v>
      </c>
      <c r="V6645" s="160" t="s">
        <v>4700</v>
      </c>
      <c r="W6645" s="159"/>
      <c r="X6645" s="159"/>
    </row>
    <row r="6646" spans="1:24" ht="81">
      <c r="A6646" s="155">
        <f>A6645+1</f>
        <v>6644</v>
      </c>
      <c r="B6646" s="160" t="s">
        <v>4990</v>
      </c>
      <c r="C6646" s="159">
        <v>2023</v>
      </c>
      <c r="D6646" s="160" t="s">
        <v>219</v>
      </c>
      <c r="E6646" s="160" t="s">
        <v>220</v>
      </c>
      <c r="F6646" s="268" t="s">
        <v>7246</v>
      </c>
      <c r="G6646" s="160" t="s">
        <v>426</v>
      </c>
      <c r="H6646" s="161" t="s">
        <v>83</v>
      </c>
      <c r="I6646" s="160" t="s">
        <v>222</v>
      </c>
      <c r="J6646" s="160" t="s">
        <v>17</v>
      </c>
      <c r="K6646" s="240" t="s">
        <v>34</v>
      </c>
      <c r="L6646" s="241" t="s">
        <v>34</v>
      </c>
      <c r="M6646" s="241" t="s">
        <v>34</v>
      </c>
      <c r="N6646" s="241" t="s">
        <v>34</v>
      </c>
      <c r="O6646" s="241" t="s">
        <v>48</v>
      </c>
      <c r="P6646" s="241" t="s">
        <v>34</v>
      </c>
      <c r="Q6646" s="159" t="s">
        <v>34</v>
      </c>
      <c r="R6646" s="100" t="s">
        <v>34</v>
      </c>
      <c r="S6646" s="163">
        <v>1</v>
      </c>
      <c r="T6646" s="103" t="s">
        <v>223</v>
      </c>
      <c r="U6646" s="160" t="s">
        <v>219</v>
      </c>
      <c r="V6646" s="160" t="s">
        <v>4700</v>
      </c>
      <c r="W6646" s="159"/>
      <c r="X6646" s="159"/>
    </row>
    <row r="6647" spans="1:24" ht="30.75">
      <c r="A6647" s="155">
        <f>A6646+1</f>
        <v>6645</v>
      </c>
      <c r="B6647" s="160" t="s">
        <v>4990</v>
      </c>
      <c r="C6647" s="159">
        <v>2023</v>
      </c>
      <c r="D6647" s="160" t="s">
        <v>219</v>
      </c>
      <c r="E6647" s="160" t="s">
        <v>220</v>
      </c>
      <c r="F6647" s="268" t="s">
        <v>7247</v>
      </c>
      <c r="G6647" s="160" t="s">
        <v>31</v>
      </c>
      <c r="H6647" s="161" t="s">
        <v>39</v>
      </c>
      <c r="I6647" s="160" t="s">
        <v>222</v>
      </c>
      <c r="J6647" s="160" t="s">
        <v>17</v>
      </c>
      <c r="K6647" s="240" t="s">
        <v>34</v>
      </c>
      <c r="L6647" s="241" t="s">
        <v>34</v>
      </c>
      <c r="M6647" s="241" t="s">
        <v>34</v>
      </c>
      <c r="N6647" s="241" t="s">
        <v>34</v>
      </c>
      <c r="O6647" s="241" t="s">
        <v>48</v>
      </c>
      <c r="P6647" s="241" t="s">
        <v>34</v>
      </c>
      <c r="Q6647" s="159" t="s">
        <v>34</v>
      </c>
      <c r="R6647" s="100" t="s">
        <v>34</v>
      </c>
      <c r="S6647" s="163">
        <v>1</v>
      </c>
      <c r="T6647" s="103" t="s">
        <v>223</v>
      </c>
      <c r="U6647" s="160" t="s">
        <v>219</v>
      </c>
      <c r="V6647" s="160" t="s">
        <v>4700</v>
      </c>
      <c r="W6647" s="159"/>
      <c r="X6647" s="159"/>
    </row>
    <row r="6648" spans="1:24" ht="81">
      <c r="A6648" s="155">
        <f>A6647+1</f>
        <v>6646</v>
      </c>
      <c r="B6648" s="160" t="s">
        <v>4990</v>
      </c>
      <c r="C6648" s="159">
        <v>2023</v>
      </c>
      <c r="D6648" s="160" t="s">
        <v>219</v>
      </c>
      <c r="E6648" s="160" t="s">
        <v>243</v>
      </c>
      <c r="F6648" s="268" t="s">
        <v>7248</v>
      </c>
      <c r="G6648" s="160" t="s">
        <v>426</v>
      </c>
      <c r="H6648" s="161" t="s">
        <v>83</v>
      </c>
      <c r="I6648" s="160" t="s">
        <v>71</v>
      </c>
      <c r="J6648" s="160" t="s">
        <v>5967</v>
      </c>
      <c r="K6648" s="240" t="s">
        <v>34</v>
      </c>
      <c r="L6648" s="241" t="s">
        <v>34</v>
      </c>
      <c r="M6648" s="241" t="s">
        <v>34</v>
      </c>
      <c r="N6648" s="241" t="s">
        <v>34</v>
      </c>
      <c r="O6648" s="241" t="s">
        <v>34</v>
      </c>
      <c r="P6648" s="241" t="s">
        <v>34</v>
      </c>
      <c r="Q6648" s="159" t="s">
        <v>34</v>
      </c>
      <c r="R6648" s="100" t="s">
        <v>34</v>
      </c>
      <c r="S6648" s="163">
        <v>1</v>
      </c>
      <c r="T6648" s="103" t="s">
        <v>223</v>
      </c>
      <c r="U6648" s="160" t="s">
        <v>219</v>
      </c>
      <c r="V6648" s="160" t="s">
        <v>2016</v>
      </c>
      <c r="W6648" s="159"/>
      <c r="X6648" s="159"/>
    </row>
    <row r="6649" spans="1:24" ht="81">
      <c r="A6649" s="155">
        <f>A6648+1</f>
        <v>6647</v>
      </c>
      <c r="B6649" s="160" t="s">
        <v>4990</v>
      </c>
      <c r="C6649" s="159">
        <v>2023</v>
      </c>
      <c r="D6649" s="160" t="s">
        <v>219</v>
      </c>
      <c r="E6649" s="160" t="s">
        <v>243</v>
      </c>
      <c r="F6649" s="268" t="s">
        <v>7249</v>
      </c>
      <c r="G6649" s="160" t="s">
        <v>426</v>
      </c>
      <c r="H6649" s="161" t="s">
        <v>83</v>
      </c>
      <c r="I6649" s="160" t="s">
        <v>71</v>
      </c>
      <c r="J6649" s="160" t="s">
        <v>5967</v>
      </c>
      <c r="K6649" s="240" t="s">
        <v>34</v>
      </c>
      <c r="L6649" s="241" t="s">
        <v>34</v>
      </c>
      <c r="M6649" s="241" t="s">
        <v>34</v>
      </c>
      <c r="N6649" s="241" t="s">
        <v>34</v>
      </c>
      <c r="O6649" s="241" t="s">
        <v>34</v>
      </c>
      <c r="P6649" s="241" t="s">
        <v>34</v>
      </c>
      <c r="Q6649" s="159" t="s">
        <v>34</v>
      </c>
      <c r="R6649" s="100" t="s">
        <v>34</v>
      </c>
      <c r="S6649" s="163">
        <v>1</v>
      </c>
      <c r="T6649" s="103" t="s">
        <v>223</v>
      </c>
      <c r="U6649" s="160" t="s">
        <v>219</v>
      </c>
      <c r="V6649" s="160" t="s">
        <v>2016</v>
      </c>
      <c r="W6649" s="159"/>
      <c r="X6649" s="159"/>
    </row>
    <row r="6650" spans="1:24" ht="41.25">
      <c r="A6650" s="155">
        <f>A6649+1</f>
        <v>6648</v>
      </c>
      <c r="B6650" s="160" t="s">
        <v>4990</v>
      </c>
      <c r="C6650" s="159">
        <v>2023</v>
      </c>
      <c r="D6650" s="160" t="s">
        <v>219</v>
      </c>
      <c r="E6650" s="160" t="s">
        <v>243</v>
      </c>
      <c r="F6650" s="268" t="s">
        <v>7250</v>
      </c>
      <c r="G6650" s="160" t="s">
        <v>31</v>
      </c>
      <c r="H6650" s="161" t="s">
        <v>39</v>
      </c>
      <c r="I6650" s="160" t="s">
        <v>71</v>
      </c>
      <c r="J6650" s="160" t="s">
        <v>5967</v>
      </c>
      <c r="K6650" s="240" t="s">
        <v>34</v>
      </c>
      <c r="L6650" s="241" t="s">
        <v>34</v>
      </c>
      <c r="M6650" s="241" t="s">
        <v>34</v>
      </c>
      <c r="N6650" s="241" t="s">
        <v>34</v>
      </c>
      <c r="O6650" s="241" t="s">
        <v>34</v>
      </c>
      <c r="P6650" s="241" t="s">
        <v>34</v>
      </c>
      <c r="Q6650" s="159" t="s">
        <v>34</v>
      </c>
      <c r="R6650" s="100" t="s">
        <v>34</v>
      </c>
      <c r="S6650" s="163">
        <v>1</v>
      </c>
      <c r="T6650" s="103" t="s">
        <v>223</v>
      </c>
      <c r="U6650" s="160" t="s">
        <v>219</v>
      </c>
      <c r="V6650" s="160" t="s">
        <v>2016</v>
      </c>
      <c r="W6650" s="159"/>
      <c r="X6650" s="159"/>
    </row>
    <row r="6651" spans="1:24" ht="41.25">
      <c r="A6651" s="155">
        <f>A6650+1</f>
        <v>6649</v>
      </c>
      <c r="B6651" s="160" t="s">
        <v>4990</v>
      </c>
      <c r="C6651" s="159">
        <v>2023</v>
      </c>
      <c r="D6651" s="160" t="s">
        <v>219</v>
      </c>
      <c r="E6651" s="160" t="s">
        <v>253</v>
      </c>
      <c r="F6651" s="268" t="s">
        <v>7251</v>
      </c>
      <c r="G6651" s="160" t="s">
        <v>31</v>
      </c>
      <c r="H6651" s="161" t="s">
        <v>29</v>
      </c>
      <c r="I6651" s="160" t="s">
        <v>5449</v>
      </c>
      <c r="J6651" s="160" t="s">
        <v>253</v>
      </c>
      <c r="K6651" s="240" t="s">
        <v>34</v>
      </c>
      <c r="L6651" s="241" t="s">
        <v>34</v>
      </c>
      <c r="M6651" s="241" t="s">
        <v>34</v>
      </c>
      <c r="N6651" s="241" t="s">
        <v>34</v>
      </c>
      <c r="O6651" s="241" t="s">
        <v>34</v>
      </c>
      <c r="P6651" s="241" t="s">
        <v>34</v>
      </c>
      <c r="Q6651" s="159"/>
      <c r="R6651" s="100"/>
      <c r="S6651" s="163">
        <v>1</v>
      </c>
      <c r="T6651" s="103" t="s">
        <v>223</v>
      </c>
      <c r="U6651" s="160" t="s">
        <v>219</v>
      </c>
      <c r="V6651" s="160" t="s">
        <v>522</v>
      </c>
      <c r="W6651" s="159"/>
      <c r="X6651" s="159"/>
    </row>
    <row r="6652" spans="1:24" ht="41.25">
      <c r="A6652" s="155">
        <f>A6651+1</f>
        <v>6650</v>
      </c>
      <c r="B6652" s="160" t="s">
        <v>4990</v>
      </c>
      <c r="C6652" s="159">
        <v>2023</v>
      </c>
      <c r="D6652" s="160" t="s">
        <v>219</v>
      </c>
      <c r="E6652" s="160" t="s">
        <v>253</v>
      </c>
      <c r="F6652" s="268" t="s">
        <v>7252</v>
      </c>
      <c r="G6652" s="160" t="s">
        <v>31</v>
      </c>
      <c r="H6652" s="161" t="s">
        <v>39</v>
      </c>
      <c r="I6652" s="160" t="s">
        <v>5449</v>
      </c>
      <c r="J6652" s="160" t="s">
        <v>253</v>
      </c>
      <c r="K6652" s="240" t="s">
        <v>34</v>
      </c>
      <c r="L6652" s="241" t="s">
        <v>34</v>
      </c>
      <c r="M6652" s="241" t="s">
        <v>34</v>
      </c>
      <c r="N6652" s="241" t="s">
        <v>34</v>
      </c>
      <c r="O6652" s="241" t="s">
        <v>34</v>
      </c>
      <c r="P6652" s="241" t="s">
        <v>34</v>
      </c>
      <c r="Q6652" s="159"/>
      <c r="R6652" s="100"/>
      <c r="S6652" s="163">
        <v>1</v>
      </c>
      <c r="T6652" s="103" t="s">
        <v>223</v>
      </c>
      <c r="U6652" s="160" t="s">
        <v>219</v>
      </c>
      <c r="V6652" s="160" t="s">
        <v>522</v>
      </c>
      <c r="W6652" s="159"/>
      <c r="X6652" s="159"/>
    </row>
    <row r="6653" spans="1:24" ht="81">
      <c r="A6653" s="155">
        <f>A6652+1</f>
        <v>6651</v>
      </c>
      <c r="B6653" s="160" t="s">
        <v>4990</v>
      </c>
      <c r="C6653" s="159">
        <v>2023</v>
      </c>
      <c r="D6653" s="160" t="s">
        <v>219</v>
      </c>
      <c r="E6653" s="160" t="s">
        <v>253</v>
      </c>
      <c r="F6653" s="268" t="s">
        <v>7253</v>
      </c>
      <c r="G6653" s="160" t="s">
        <v>426</v>
      </c>
      <c r="H6653" s="161" t="s">
        <v>83</v>
      </c>
      <c r="I6653" s="160" t="s">
        <v>5449</v>
      </c>
      <c r="J6653" s="160" t="s">
        <v>253</v>
      </c>
      <c r="K6653" s="240" t="s">
        <v>34</v>
      </c>
      <c r="L6653" s="241" t="s">
        <v>34</v>
      </c>
      <c r="M6653" s="241" t="s">
        <v>34</v>
      </c>
      <c r="N6653" s="241" t="s">
        <v>34</v>
      </c>
      <c r="O6653" s="241" t="s">
        <v>34</v>
      </c>
      <c r="P6653" s="241" t="s">
        <v>34</v>
      </c>
      <c r="Q6653" s="159"/>
      <c r="R6653" s="100"/>
      <c r="S6653" s="163">
        <v>1</v>
      </c>
      <c r="T6653" s="103" t="s">
        <v>223</v>
      </c>
      <c r="U6653" s="160" t="s">
        <v>219</v>
      </c>
      <c r="V6653" s="160" t="s">
        <v>522</v>
      </c>
      <c r="W6653" s="159"/>
      <c r="X6653" s="159"/>
    </row>
    <row r="6654" spans="1:24" ht="81">
      <c r="A6654" s="155">
        <f>A6653+1</f>
        <v>6652</v>
      </c>
      <c r="B6654" s="160" t="s">
        <v>4990</v>
      </c>
      <c r="C6654" s="159">
        <v>2023</v>
      </c>
      <c r="D6654" s="160" t="s">
        <v>219</v>
      </c>
      <c r="E6654" s="160" t="s">
        <v>253</v>
      </c>
      <c r="F6654" s="268" t="s">
        <v>7254</v>
      </c>
      <c r="G6654" s="160" t="s">
        <v>426</v>
      </c>
      <c r="H6654" s="161" t="s">
        <v>83</v>
      </c>
      <c r="I6654" s="160" t="s">
        <v>5449</v>
      </c>
      <c r="J6654" s="160" t="s">
        <v>253</v>
      </c>
      <c r="K6654" s="240" t="s">
        <v>34</v>
      </c>
      <c r="L6654" s="241" t="s">
        <v>34</v>
      </c>
      <c r="M6654" s="241" t="s">
        <v>34</v>
      </c>
      <c r="N6654" s="241" t="s">
        <v>34</v>
      </c>
      <c r="O6654" s="241" t="s">
        <v>34</v>
      </c>
      <c r="P6654" s="241" t="s">
        <v>34</v>
      </c>
      <c r="Q6654" s="159"/>
      <c r="R6654" s="100"/>
      <c r="S6654" s="163">
        <v>1</v>
      </c>
      <c r="T6654" s="103" t="s">
        <v>223</v>
      </c>
      <c r="U6654" s="160" t="s">
        <v>219</v>
      </c>
      <c r="V6654" s="160" t="s">
        <v>522</v>
      </c>
      <c r="W6654" s="159"/>
      <c r="X6654" s="159"/>
    </row>
    <row r="6655" spans="1:24" ht="41.25">
      <c r="A6655" s="155">
        <f>A6654+1</f>
        <v>6653</v>
      </c>
      <c r="B6655" s="160" t="s">
        <v>4990</v>
      </c>
      <c r="C6655" s="159">
        <v>2023</v>
      </c>
      <c r="D6655" s="160" t="s">
        <v>219</v>
      </c>
      <c r="E6655" s="160" t="s">
        <v>253</v>
      </c>
      <c r="F6655" s="268" t="s">
        <v>7255</v>
      </c>
      <c r="G6655" s="160" t="s">
        <v>31</v>
      </c>
      <c r="H6655" s="161" t="s">
        <v>39</v>
      </c>
      <c r="I6655" s="160" t="s">
        <v>5449</v>
      </c>
      <c r="J6655" s="160" t="s">
        <v>253</v>
      </c>
      <c r="K6655" s="240" t="s">
        <v>34</v>
      </c>
      <c r="L6655" s="241" t="s">
        <v>34</v>
      </c>
      <c r="M6655" s="241" t="s">
        <v>34</v>
      </c>
      <c r="N6655" s="241" t="s">
        <v>34</v>
      </c>
      <c r="O6655" s="241" t="s">
        <v>34</v>
      </c>
      <c r="P6655" s="241" t="s">
        <v>34</v>
      </c>
      <c r="Q6655" s="159"/>
      <c r="R6655" s="100"/>
      <c r="S6655" s="163">
        <v>1</v>
      </c>
      <c r="T6655" s="103" t="s">
        <v>223</v>
      </c>
      <c r="U6655" s="160" t="s">
        <v>219</v>
      </c>
      <c r="V6655" s="160" t="s">
        <v>522</v>
      </c>
      <c r="W6655" s="159"/>
      <c r="X6655" s="159"/>
    </row>
    <row r="6656" spans="1:24" ht="41.25">
      <c r="A6656" s="155">
        <f>A6655+1</f>
        <v>6654</v>
      </c>
      <c r="B6656" s="160" t="s">
        <v>4990</v>
      </c>
      <c r="C6656" s="159">
        <v>2023</v>
      </c>
      <c r="D6656" s="160" t="s">
        <v>219</v>
      </c>
      <c r="E6656" s="160" t="s">
        <v>253</v>
      </c>
      <c r="F6656" s="268" t="s">
        <v>7256</v>
      </c>
      <c r="G6656" s="160" t="s">
        <v>31</v>
      </c>
      <c r="H6656" s="161" t="s">
        <v>39</v>
      </c>
      <c r="I6656" s="160" t="s">
        <v>5449</v>
      </c>
      <c r="J6656" s="160" t="s">
        <v>253</v>
      </c>
      <c r="K6656" s="240" t="s">
        <v>34</v>
      </c>
      <c r="L6656" s="241" t="s">
        <v>34</v>
      </c>
      <c r="M6656" s="241" t="s">
        <v>34</v>
      </c>
      <c r="N6656" s="241" t="s">
        <v>34</v>
      </c>
      <c r="O6656" s="241" t="s">
        <v>34</v>
      </c>
      <c r="P6656" s="241" t="s">
        <v>34</v>
      </c>
      <c r="Q6656" s="159"/>
      <c r="R6656" s="100"/>
      <c r="S6656" s="163">
        <v>1</v>
      </c>
      <c r="T6656" s="103" t="s">
        <v>223</v>
      </c>
      <c r="U6656" s="160" t="s">
        <v>219</v>
      </c>
      <c r="V6656" s="160" t="s">
        <v>522</v>
      </c>
      <c r="W6656" s="159"/>
      <c r="X6656" s="159"/>
    </row>
    <row r="6657" spans="1:24" ht="41.25">
      <c r="A6657" s="155">
        <f>A6656+1</f>
        <v>6655</v>
      </c>
      <c r="B6657" s="160" t="s">
        <v>4990</v>
      </c>
      <c r="C6657" s="159">
        <v>2023</v>
      </c>
      <c r="D6657" s="160" t="s">
        <v>219</v>
      </c>
      <c r="E6657" s="160" t="s">
        <v>253</v>
      </c>
      <c r="F6657" s="268" t="s">
        <v>7257</v>
      </c>
      <c r="G6657" s="160" t="s">
        <v>31</v>
      </c>
      <c r="H6657" s="161" t="s">
        <v>39</v>
      </c>
      <c r="I6657" s="160" t="s">
        <v>5449</v>
      </c>
      <c r="J6657" s="160" t="s">
        <v>253</v>
      </c>
      <c r="K6657" s="240" t="s">
        <v>34</v>
      </c>
      <c r="L6657" s="241" t="s">
        <v>34</v>
      </c>
      <c r="M6657" s="241" t="s">
        <v>34</v>
      </c>
      <c r="N6657" s="241" t="s">
        <v>34</v>
      </c>
      <c r="O6657" s="241" t="s">
        <v>34</v>
      </c>
      <c r="P6657" s="241" t="s">
        <v>34</v>
      </c>
      <c r="Q6657" s="159"/>
      <c r="R6657" s="100"/>
      <c r="S6657" s="163">
        <v>1</v>
      </c>
      <c r="T6657" s="103" t="s">
        <v>223</v>
      </c>
      <c r="U6657" s="160" t="s">
        <v>219</v>
      </c>
      <c r="V6657" s="160" t="s">
        <v>522</v>
      </c>
      <c r="W6657" s="159"/>
      <c r="X6657" s="159"/>
    </row>
    <row r="6658" spans="1:24" ht="81">
      <c r="A6658" s="155">
        <f>A6657+1</f>
        <v>6656</v>
      </c>
      <c r="B6658" s="160" t="s">
        <v>4990</v>
      </c>
      <c r="C6658" s="159">
        <v>2023</v>
      </c>
      <c r="D6658" s="160" t="s">
        <v>219</v>
      </c>
      <c r="E6658" s="160" t="s">
        <v>253</v>
      </c>
      <c r="F6658" s="268" t="s">
        <v>7258</v>
      </c>
      <c r="G6658" s="160" t="s">
        <v>426</v>
      </c>
      <c r="H6658" s="161" t="s">
        <v>83</v>
      </c>
      <c r="I6658" s="160" t="s">
        <v>5449</v>
      </c>
      <c r="J6658" s="160" t="s">
        <v>253</v>
      </c>
      <c r="K6658" s="240" t="s">
        <v>34</v>
      </c>
      <c r="L6658" s="241" t="s">
        <v>34</v>
      </c>
      <c r="M6658" s="241" t="s">
        <v>34</v>
      </c>
      <c r="N6658" s="241" t="s">
        <v>34</v>
      </c>
      <c r="O6658" s="241" t="s">
        <v>34</v>
      </c>
      <c r="P6658" s="241" t="s">
        <v>34</v>
      </c>
      <c r="Q6658" s="159"/>
      <c r="R6658" s="100"/>
      <c r="S6658" s="163">
        <v>1</v>
      </c>
      <c r="T6658" s="103" t="s">
        <v>223</v>
      </c>
      <c r="U6658" s="160" t="s">
        <v>219</v>
      </c>
      <c r="V6658" s="160" t="s">
        <v>522</v>
      </c>
      <c r="W6658" s="159"/>
      <c r="X6658" s="159"/>
    </row>
    <row r="6659" spans="1:24" ht="41.25">
      <c r="A6659" s="155">
        <f>A6658+1</f>
        <v>6657</v>
      </c>
      <c r="B6659" s="160" t="s">
        <v>4990</v>
      </c>
      <c r="C6659" s="159">
        <v>2023</v>
      </c>
      <c r="D6659" s="160" t="s">
        <v>219</v>
      </c>
      <c r="E6659" s="160" t="s">
        <v>253</v>
      </c>
      <c r="F6659" s="268" t="s">
        <v>7259</v>
      </c>
      <c r="G6659" s="160" t="s">
        <v>31</v>
      </c>
      <c r="H6659" s="161" t="s">
        <v>39</v>
      </c>
      <c r="I6659" s="160" t="s">
        <v>5449</v>
      </c>
      <c r="J6659" s="160" t="s">
        <v>253</v>
      </c>
      <c r="K6659" s="240" t="s">
        <v>48</v>
      </c>
      <c r="L6659" s="241" t="s">
        <v>34</v>
      </c>
      <c r="M6659" s="241" t="s">
        <v>34</v>
      </c>
      <c r="N6659" s="241" t="s">
        <v>34</v>
      </c>
      <c r="O6659" s="241" t="s">
        <v>34</v>
      </c>
      <c r="P6659" s="241" t="s">
        <v>34</v>
      </c>
      <c r="Q6659" s="159"/>
      <c r="R6659" s="100"/>
      <c r="S6659" s="163">
        <v>1</v>
      </c>
      <c r="T6659" s="103" t="s">
        <v>223</v>
      </c>
      <c r="U6659" s="160" t="s">
        <v>219</v>
      </c>
      <c r="V6659" s="160" t="s">
        <v>522</v>
      </c>
      <c r="W6659" s="159"/>
      <c r="X6659" s="159"/>
    </row>
    <row r="6660" spans="1:24" ht="41.25">
      <c r="A6660" s="155">
        <f>A6659+1</f>
        <v>6658</v>
      </c>
      <c r="B6660" s="160" t="s">
        <v>4990</v>
      </c>
      <c r="C6660" s="159">
        <v>2023</v>
      </c>
      <c r="D6660" s="160" t="s">
        <v>219</v>
      </c>
      <c r="E6660" s="160" t="s">
        <v>253</v>
      </c>
      <c r="F6660" s="268" t="s">
        <v>7260</v>
      </c>
      <c r="G6660" s="160" t="s">
        <v>31</v>
      </c>
      <c r="H6660" s="161" t="s">
        <v>39</v>
      </c>
      <c r="I6660" s="160" t="s">
        <v>5449</v>
      </c>
      <c r="J6660" s="160" t="s">
        <v>253</v>
      </c>
      <c r="K6660" s="240" t="s">
        <v>34</v>
      </c>
      <c r="L6660" s="241" t="s">
        <v>34</v>
      </c>
      <c r="M6660" s="241" t="s">
        <v>34</v>
      </c>
      <c r="N6660" s="241" t="s">
        <v>34</v>
      </c>
      <c r="O6660" s="241" t="s">
        <v>34</v>
      </c>
      <c r="P6660" s="241" t="s">
        <v>34</v>
      </c>
      <c r="Q6660" s="159"/>
      <c r="R6660" s="100"/>
      <c r="S6660" s="163">
        <v>1</v>
      </c>
      <c r="T6660" s="103" t="s">
        <v>223</v>
      </c>
      <c r="U6660" s="160" t="s">
        <v>219</v>
      </c>
      <c r="V6660" s="160" t="s">
        <v>522</v>
      </c>
      <c r="W6660" s="159"/>
      <c r="X6660" s="159"/>
    </row>
    <row r="6661" spans="1:24" ht="41.25">
      <c r="A6661" s="155">
        <f>A6660+1</f>
        <v>6659</v>
      </c>
      <c r="B6661" s="160" t="s">
        <v>4990</v>
      </c>
      <c r="C6661" s="159">
        <v>2023</v>
      </c>
      <c r="D6661" s="160" t="s">
        <v>219</v>
      </c>
      <c r="E6661" s="160" t="s">
        <v>253</v>
      </c>
      <c r="F6661" s="268" t="s">
        <v>7261</v>
      </c>
      <c r="G6661" s="160" t="s">
        <v>31</v>
      </c>
      <c r="H6661" s="161" t="s">
        <v>39</v>
      </c>
      <c r="I6661" s="160" t="s">
        <v>5449</v>
      </c>
      <c r="J6661" s="160" t="s">
        <v>253</v>
      </c>
      <c r="K6661" s="240" t="s">
        <v>34</v>
      </c>
      <c r="L6661" s="241" t="s">
        <v>34</v>
      </c>
      <c r="M6661" s="241" t="s">
        <v>34</v>
      </c>
      <c r="N6661" s="241" t="s">
        <v>34</v>
      </c>
      <c r="O6661" s="241" t="s">
        <v>34</v>
      </c>
      <c r="P6661" s="241" t="s">
        <v>34</v>
      </c>
      <c r="Q6661" s="159"/>
      <c r="R6661" s="100"/>
      <c r="S6661" s="163">
        <v>1</v>
      </c>
      <c r="T6661" s="103" t="s">
        <v>223</v>
      </c>
      <c r="U6661" s="160" t="s">
        <v>219</v>
      </c>
      <c r="V6661" s="160" t="s">
        <v>522</v>
      </c>
      <c r="W6661" s="159"/>
      <c r="X6661" s="159"/>
    </row>
    <row r="6662" spans="1:24" ht="81">
      <c r="A6662" s="155">
        <f>A6661+1</f>
        <v>6660</v>
      </c>
      <c r="B6662" s="160" t="s">
        <v>4990</v>
      </c>
      <c r="C6662" s="159">
        <v>2023</v>
      </c>
      <c r="D6662" s="160" t="s">
        <v>219</v>
      </c>
      <c r="E6662" s="160" t="s">
        <v>243</v>
      </c>
      <c r="F6662" s="268" t="s">
        <v>7262</v>
      </c>
      <c r="G6662" s="160" t="s">
        <v>31</v>
      </c>
      <c r="H6662" s="161" t="s">
        <v>29</v>
      </c>
      <c r="I6662" s="160" t="s">
        <v>32</v>
      </c>
      <c r="J6662" s="160" t="s">
        <v>33</v>
      </c>
      <c r="K6662" s="240" t="s">
        <v>48</v>
      </c>
      <c r="L6662" s="241" t="s">
        <v>34</v>
      </c>
      <c r="M6662" s="241" t="s">
        <v>34</v>
      </c>
      <c r="N6662" s="241" t="s">
        <v>34</v>
      </c>
      <c r="O6662" s="241" t="s">
        <v>34</v>
      </c>
      <c r="P6662" s="241" t="s">
        <v>34</v>
      </c>
      <c r="Q6662" s="159"/>
      <c r="R6662" s="100"/>
      <c r="S6662" s="163">
        <v>1</v>
      </c>
      <c r="T6662" s="103" t="s">
        <v>272</v>
      </c>
      <c r="U6662" s="103" t="s">
        <v>525</v>
      </c>
      <c r="V6662" s="160" t="s">
        <v>526</v>
      </c>
      <c r="W6662" s="159"/>
      <c r="X6662" s="159"/>
    </row>
    <row r="6663" spans="1:24" ht="81">
      <c r="A6663" s="155">
        <f>A6662+1</f>
        <v>6661</v>
      </c>
      <c r="B6663" s="160" t="s">
        <v>4990</v>
      </c>
      <c r="C6663" s="159">
        <v>2023</v>
      </c>
      <c r="D6663" s="160" t="s">
        <v>219</v>
      </c>
      <c r="E6663" s="160" t="s">
        <v>243</v>
      </c>
      <c r="F6663" s="268" t="s">
        <v>7263</v>
      </c>
      <c r="G6663" s="160" t="s">
        <v>31</v>
      </c>
      <c r="H6663" s="161" t="s">
        <v>29</v>
      </c>
      <c r="I6663" s="160" t="s">
        <v>32</v>
      </c>
      <c r="J6663" s="160" t="s">
        <v>33</v>
      </c>
      <c r="K6663" s="240" t="s">
        <v>34</v>
      </c>
      <c r="L6663" s="241" t="s">
        <v>34</v>
      </c>
      <c r="M6663" s="241" t="s">
        <v>34</v>
      </c>
      <c r="N6663" s="241" t="s">
        <v>34</v>
      </c>
      <c r="O6663" s="241" t="s">
        <v>34</v>
      </c>
      <c r="P6663" s="241" t="s">
        <v>34</v>
      </c>
      <c r="Q6663" s="159"/>
      <c r="R6663" s="100"/>
      <c r="S6663" s="163">
        <v>1</v>
      </c>
      <c r="T6663" s="103" t="s">
        <v>272</v>
      </c>
      <c r="U6663" s="103" t="s">
        <v>525</v>
      </c>
      <c r="V6663" s="160" t="s">
        <v>526</v>
      </c>
      <c r="W6663" s="159"/>
      <c r="X6663" s="159"/>
    </row>
    <row r="6664" spans="1:24" ht="81">
      <c r="A6664" s="155">
        <f>A6663+1</f>
        <v>6662</v>
      </c>
      <c r="B6664" s="160" t="s">
        <v>4990</v>
      </c>
      <c r="C6664" s="159">
        <v>2023</v>
      </c>
      <c r="D6664" s="160" t="s">
        <v>219</v>
      </c>
      <c r="E6664" s="160" t="s">
        <v>243</v>
      </c>
      <c r="F6664" s="268" t="s">
        <v>7264</v>
      </c>
      <c r="G6664" s="160" t="s">
        <v>31</v>
      </c>
      <c r="H6664" s="161" t="s">
        <v>39</v>
      </c>
      <c r="I6664" s="160" t="s">
        <v>32</v>
      </c>
      <c r="J6664" s="160" t="s">
        <v>33</v>
      </c>
      <c r="K6664" s="240" t="s">
        <v>48</v>
      </c>
      <c r="L6664" s="241" t="s">
        <v>34</v>
      </c>
      <c r="M6664" s="241" t="s">
        <v>34</v>
      </c>
      <c r="N6664" s="241" t="s">
        <v>34</v>
      </c>
      <c r="O6664" s="241" t="s">
        <v>34</v>
      </c>
      <c r="P6664" s="241" t="s">
        <v>34</v>
      </c>
      <c r="Q6664" s="159"/>
      <c r="R6664" s="100"/>
      <c r="S6664" s="163">
        <v>1</v>
      </c>
      <c r="T6664" s="103" t="s">
        <v>272</v>
      </c>
      <c r="U6664" s="103" t="s">
        <v>525</v>
      </c>
      <c r="V6664" s="160" t="s">
        <v>526</v>
      </c>
      <c r="W6664" s="159"/>
      <c r="X6664" s="159"/>
    </row>
    <row r="6665" spans="1:24" ht="81">
      <c r="A6665" s="155">
        <f>A6664+1</f>
        <v>6663</v>
      </c>
      <c r="B6665" s="160" t="s">
        <v>4990</v>
      </c>
      <c r="C6665" s="159">
        <v>2023</v>
      </c>
      <c r="D6665" s="160" t="s">
        <v>219</v>
      </c>
      <c r="E6665" s="160" t="s">
        <v>527</v>
      </c>
      <c r="F6665" s="268" t="s">
        <v>7265</v>
      </c>
      <c r="G6665" s="160" t="s">
        <v>31</v>
      </c>
      <c r="H6665" s="161" t="s">
        <v>29</v>
      </c>
      <c r="I6665" s="157" t="s">
        <v>222</v>
      </c>
      <c r="J6665" s="157" t="s">
        <v>17</v>
      </c>
      <c r="K6665" s="240" t="s">
        <v>34</v>
      </c>
      <c r="L6665" s="241" t="s">
        <v>34</v>
      </c>
      <c r="M6665" s="241" t="s">
        <v>34</v>
      </c>
      <c r="N6665" s="241" t="s">
        <v>34</v>
      </c>
      <c r="O6665" s="241" t="s">
        <v>48</v>
      </c>
      <c r="P6665" s="241" t="s">
        <v>34</v>
      </c>
      <c r="Q6665" s="159" t="s">
        <v>34</v>
      </c>
      <c r="R6665" s="159" t="s">
        <v>34</v>
      </c>
      <c r="S6665" s="163">
        <v>1</v>
      </c>
      <c r="T6665" s="103" t="s">
        <v>272</v>
      </c>
      <c r="U6665" s="103" t="s">
        <v>525</v>
      </c>
      <c r="V6665" s="160" t="s">
        <v>529</v>
      </c>
      <c r="W6665" s="159"/>
      <c r="X6665" s="159"/>
    </row>
    <row r="6666" spans="1:24" ht="81">
      <c r="A6666" s="155">
        <f>A6665+1</f>
        <v>6664</v>
      </c>
      <c r="B6666" s="160" t="s">
        <v>4990</v>
      </c>
      <c r="C6666" s="159">
        <v>2023</v>
      </c>
      <c r="D6666" s="160" t="s">
        <v>219</v>
      </c>
      <c r="E6666" s="160" t="s">
        <v>527</v>
      </c>
      <c r="F6666" s="268" t="s">
        <v>7266</v>
      </c>
      <c r="G6666" s="160" t="s">
        <v>31</v>
      </c>
      <c r="H6666" s="161" t="s">
        <v>29</v>
      </c>
      <c r="I6666" s="157" t="s">
        <v>222</v>
      </c>
      <c r="J6666" s="157" t="s">
        <v>17</v>
      </c>
      <c r="K6666" s="240" t="s">
        <v>34</v>
      </c>
      <c r="L6666" s="241" t="s">
        <v>34</v>
      </c>
      <c r="M6666" s="241" t="s">
        <v>34</v>
      </c>
      <c r="N6666" s="241" t="s">
        <v>34</v>
      </c>
      <c r="O6666" s="241" t="s">
        <v>48</v>
      </c>
      <c r="P6666" s="241" t="s">
        <v>34</v>
      </c>
      <c r="Q6666" s="159" t="s">
        <v>34</v>
      </c>
      <c r="R6666" s="159" t="s">
        <v>34</v>
      </c>
      <c r="S6666" s="163">
        <v>1</v>
      </c>
      <c r="T6666" s="103" t="s">
        <v>272</v>
      </c>
      <c r="U6666" s="103" t="s">
        <v>525</v>
      </c>
      <c r="V6666" s="160" t="s">
        <v>529</v>
      </c>
      <c r="W6666" s="159"/>
      <c r="X6666" s="159"/>
    </row>
    <row r="6667" spans="1:24" ht="81">
      <c r="A6667" s="155">
        <f>A6666+1</f>
        <v>6665</v>
      </c>
      <c r="B6667" s="160" t="s">
        <v>4990</v>
      </c>
      <c r="C6667" s="159">
        <v>2023</v>
      </c>
      <c r="D6667" s="160" t="s">
        <v>219</v>
      </c>
      <c r="E6667" s="160" t="s">
        <v>527</v>
      </c>
      <c r="F6667" s="268" t="s">
        <v>7267</v>
      </c>
      <c r="G6667" s="160" t="s">
        <v>31</v>
      </c>
      <c r="H6667" s="161" t="s">
        <v>39</v>
      </c>
      <c r="I6667" s="157" t="s">
        <v>222</v>
      </c>
      <c r="J6667" s="157" t="s">
        <v>17</v>
      </c>
      <c r="K6667" s="240" t="s">
        <v>34</v>
      </c>
      <c r="L6667" s="241" t="s">
        <v>34</v>
      </c>
      <c r="M6667" s="241" t="s">
        <v>34</v>
      </c>
      <c r="N6667" s="241" t="s">
        <v>34</v>
      </c>
      <c r="O6667" s="241" t="s">
        <v>48</v>
      </c>
      <c r="P6667" s="241" t="s">
        <v>34</v>
      </c>
      <c r="Q6667" s="159" t="s">
        <v>34</v>
      </c>
      <c r="R6667" s="159" t="s">
        <v>34</v>
      </c>
      <c r="S6667" s="163">
        <v>1</v>
      </c>
      <c r="T6667" s="103" t="s">
        <v>272</v>
      </c>
      <c r="U6667" s="103" t="s">
        <v>525</v>
      </c>
      <c r="V6667" s="160" t="s">
        <v>529</v>
      </c>
      <c r="W6667" s="159"/>
      <c r="X6667" s="159"/>
    </row>
    <row r="6668" spans="1:24" ht="81">
      <c r="A6668" s="155">
        <f>A6667+1</f>
        <v>6666</v>
      </c>
      <c r="B6668" s="160" t="s">
        <v>4990</v>
      </c>
      <c r="C6668" s="159">
        <v>2023</v>
      </c>
      <c r="D6668" s="160" t="s">
        <v>219</v>
      </c>
      <c r="E6668" s="160" t="s">
        <v>527</v>
      </c>
      <c r="F6668" s="268" t="s">
        <v>7268</v>
      </c>
      <c r="G6668" s="160" t="s">
        <v>31</v>
      </c>
      <c r="H6668" s="161" t="s">
        <v>39</v>
      </c>
      <c r="I6668" s="157" t="s">
        <v>222</v>
      </c>
      <c r="J6668" s="157" t="s">
        <v>17</v>
      </c>
      <c r="K6668" s="240" t="s">
        <v>34</v>
      </c>
      <c r="L6668" s="241" t="s">
        <v>34</v>
      </c>
      <c r="M6668" s="241" t="s">
        <v>34</v>
      </c>
      <c r="N6668" s="241" t="s">
        <v>34</v>
      </c>
      <c r="O6668" s="241" t="s">
        <v>48</v>
      </c>
      <c r="P6668" s="241" t="s">
        <v>34</v>
      </c>
      <c r="Q6668" s="159" t="s">
        <v>34</v>
      </c>
      <c r="R6668" s="159" t="s">
        <v>34</v>
      </c>
      <c r="S6668" s="163">
        <v>1</v>
      </c>
      <c r="T6668" s="103" t="s">
        <v>272</v>
      </c>
      <c r="U6668" s="103" t="s">
        <v>525</v>
      </c>
      <c r="V6668" s="160" t="s">
        <v>529</v>
      </c>
      <c r="W6668" s="159"/>
      <c r="X6668" s="159"/>
    </row>
    <row r="6669" spans="1:24" ht="81">
      <c r="A6669" s="155">
        <f>A6668+1</f>
        <v>6667</v>
      </c>
      <c r="B6669" s="160" t="s">
        <v>4990</v>
      </c>
      <c r="C6669" s="159">
        <v>2023</v>
      </c>
      <c r="D6669" s="160" t="s">
        <v>219</v>
      </c>
      <c r="E6669" s="160" t="s">
        <v>527</v>
      </c>
      <c r="F6669" s="268" t="s">
        <v>7269</v>
      </c>
      <c r="G6669" s="160" t="s">
        <v>31</v>
      </c>
      <c r="H6669" s="161" t="s">
        <v>39</v>
      </c>
      <c r="I6669" s="157" t="s">
        <v>222</v>
      </c>
      <c r="J6669" s="157" t="s">
        <v>17</v>
      </c>
      <c r="K6669" s="240" t="s">
        <v>34</v>
      </c>
      <c r="L6669" s="241" t="s">
        <v>34</v>
      </c>
      <c r="M6669" s="241" t="s">
        <v>34</v>
      </c>
      <c r="N6669" s="241" t="s">
        <v>34</v>
      </c>
      <c r="O6669" s="241" t="s">
        <v>48</v>
      </c>
      <c r="P6669" s="241" t="s">
        <v>34</v>
      </c>
      <c r="Q6669" s="159" t="s">
        <v>34</v>
      </c>
      <c r="R6669" s="159" t="s">
        <v>34</v>
      </c>
      <c r="S6669" s="163">
        <v>1</v>
      </c>
      <c r="T6669" s="103" t="s">
        <v>272</v>
      </c>
      <c r="U6669" s="103" t="s">
        <v>525</v>
      </c>
      <c r="V6669" s="160" t="s">
        <v>529</v>
      </c>
      <c r="W6669" s="159"/>
      <c r="X6669" s="159"/>
    </row>
    <row r="6670" spans="1:24" ht="81">
      <c r="A6670" s="155">
        <f>A6669+1</f>
        <v>6668</v>
      </c>
      <c r="B6670" s="160" t="s">
        <v>4990</v>
      </c>
      <c r="C6670" s="159">
        <v>2023</v>
      </c>
      <c r="D6670" s="160" t="s">
        <v>219</v>
      </c>
      <c r="E6670" s="160" t="s">
        <v>527</v>
      </c>
      <c r="F6670" s="268" t="s">
        <v>7270</v>
      </c>
      <c r="G6670" s="160" t="s">
        <v>31</v>
      </c>
      <c r="H6670" s="161" t="s">
        <v>39</v>
      </c>
      <c r="I6670" s="157" t="s">
        <v>222</v>
      </c>
      <c r="J6670" s="157" t="s">
        <v>17</v>
      </c>
      <c r="K6670" s="240" t="s">
        <v>48</v>
      </c>
      <c r="L6670" s="241" t="s">
        <v>34</v>
      </c>
      <c r="M6670" s="241" t="s">
        <v>34</v>
      </c>
      <c r="N6670" s="241" t="s">
        <v>34</v>
      </c>
      <c r="O6670" s="241" t="s">
        <v>48</v>
      </c>
      <c r="P6670" s="241" t="s">
        <v>34</v>
      </c>
      <c r="Q6670" s="159" t="s">
        <v>34</v>
      </c>
      <c r="R6670" s="159" t="s">
        <v>34</v>
      </c>
      <c r="S6670" s="163">
        <v>1</v>
      </c>
      <c r="T6670" s="103" t="s">
        <v>272</v>
      </c>
      <c r="U6670" s="103" t="s">
        <v>525</v>
      </c>
      <c r="V6670" s="160" t="s">
        <v>529</v>
      </c>
      <c r="W6670" s="159"/>
      <c r="X6670" s="159"/>
    </row>
    <row r="6671" spans="1:24" ht="81">
      <c r="A6671" s="155">
        <f>A6670+1</f>
        <v>6669</v>
      </c>
      <c r="B6671" s="160" t="s">
        <v>4990</v>
      </c>
      <c r="C6671" s="159">
        <v>2023</v>
      </c>
      <c r="D6671" s="160" t="s">
        <v>219</v>
      </c>
      <c r="E6671" s="160" t="s">
        <v>527</v>
      </c>
      <c r="F6671" s="268" t="s">
        <v>7271</v>
      </c>
      <c r="G6671" s="160" t="s">
        <v>31</v>
      </c>
      <c r="H6671" s="161" t="s">
        <v>39</v>
      </c>
      <c r="I6671" s="157" t="s">
        <v>222</v>
      </c>
      <c r="J6671" s="157" t="s">
        <v>17</v>
      </c>
      <c r="K6671" s="240" t="s">
        <v>34</v>
      </c>
      <c r="L6671" s="241" t="s">
        <v>34</v>
      </c>
      <c r="M6671" s="241" t="s">
        <v>34</v>
      </c>
      <c r="N6671" s="241" t="s">
        <v>48</v>
      </c>
      <c r="O6671" s="241" t="s">
        <v>48</v>
      </c>
      <c r="P6671" s="241" t="s">
        <v>34</v>
      </c>
      <c r="Q6671" s="159" t="s">
        <v>34</v>
      </c>
      <c r="R6671" s="159" t="s">
        <v>34</v>
      </c>
      <c r="S6671" s="163">
        <v>1</v>
      </c>
      <c r="T6671" s="103" t="s">
        <v>272</v>
      </c>
      <c r="U6671" s="103" t="s">
        <v>525</v>
      </c>
      <c r="V6671" s="160" t="s">
        <v>529</v>
      </c>
      <c r="W6671" s="159"/>
      <c r="X6671" s="159"/>
    </row>
    <row r="6672" spans="1:24" ht="81">
      <c r="A6672" s="155">
        <f>A6671+1</f>
        <v>6670</v>
      </c>
      <c r="B6672" s="160" t="s">
        <v>4990</v>
      </c>
      <c r="C6672" s="159">
        <v>2023</v>
      </c>
      <c r="D6672" s="160" t="s">
        <v>219</v>
      </c>
      <c r="E6672" s="160" t="s">
        <v>527</v>
      </c>
      <c r="F6672" s="268" t="s">
        <v>7272</v>
      </c>
      <c r="G6672" s="160" t="s">
        <v>31</v>
      </c>
      <c r="H6672" s="161" t="s">
        <v>39</v>
      </c>
      <c r="I6672" s="157" t="s">
        <v>222</v>
      </c>
      <c r="J6672" s="157" t="s">
        <v>17</v>
      </c>
      <c r="K6672" s="240" t="s">
        <v>34</v>
      </c>
      <c r="L6672" s="241" t="s">
        <v>34</v>
      </c>
      <c r="M6672" s="241" t="s">
        <v>34</v>
      </c>
      <c r="N6672" s="241" t="s">
        <v>34</v>
      </c>
      <c r="O6672" s="241" t="s">
        <v>48</v>
      </c>
      <c r="P6672" s="241" t="s">
        <v>34</v>
      </c>
      <c r="Q6672" s="159" t="s">
        <v>34</v>
      </c>
      <c r="R6672" s="159" t="s">
        <v>34</v>
      </c>
      <c r="S6672" s="163">
        <v>1</v>
      </c>
      <c r="T6672" s="103" t="s">
        <v>272</v>
      </c>
      <c r="U6672" s="103" t="s">
        <v>525</v>
      </c>
      <c r="V6672" s="160" t="s">
        <v>529</v>
      </c>
      <c r="W6672" s="159"/>
      <c r="X6672" s="159"/>
    </row>
    <row r="6673" spans="1:24" ht="81">
      <c r="A6673" s="155">
        <f>A6672+1</f>
        <v>6671</v>
      </c>
      <c r="B6673" s="160" t="s">
        <v>4990</v>
      </c>
      <c r="C6673" s="159">
        <v>2023</v>
      </c>
      <c r="D6673" s="160" t="s">
        <v>219</v>
      </c>
      <c r="E6673" s="160" t="s">
        <v>527</v>
      </c>
      <c r="F6673" s="268" t="s">
        <v>7273</v>
      </c>
      <c r="G6673" s="160" t="s">
        <v>31</v>
      </c>
      <c r="H6673" s="161" t="s">
        <v>39</v>
      </c>
      <c r="I6673" s="157" t="s">
        <v>222</v>
      </c>
      <c r="J6673" s="157" t="s">
        <v>17</v>
      </c>
      <c r="K6673" s="240" t="s">
        <v>34</v>
      </c>
      <c r="L6673" s="241" t="s">
        <v>34</v>
      </c>
      <c r="M6673" s="241" t="s">
        <v>34</v>
      </c>
      <c r="N6673" s="241" t="s">
        <v>34</v>
      </c>
      <c r="O6673" s="241" t="s">
        <v>48</v>
      </c>
      <c r="P6673" s="241" t="s">
        <v>34</v>
      </c>
      <c r="Q6673" s="159" t="s">
        <v>34</v>
      </c>
      <c r="R6673" s="159" t="s">
        <v>34</v>
      </c>
      <c r="S6673" s="163">
        <v>1</v>
      </c>
      <c r="T6673" s="103" t="s">
        <v>272</v>
      </c>
      <c r="U6673" s="103" t="s">
        <v>525</v>
      </c>
      <c r="V6673" s="160" t="s">
        <v>529</v>
      </c>
      <c r="W6673" s="159"/>
      <c r="X6673" s="159"/>
    </row>
    <row r="6674" spans="1:24" ht="81">
      <c r="A6674" s="155">
        <f>A6673+1</f>
        <v>6672</v>
      </c>
      <c r="B6674" s="160" t="s">
        <v>4990</v>
      </c>
      <c r="C6674" s="159">
        <v>2023</v>
      </c>
      <c r="D6674" s="160" t="s">
        <v>219</v>
      </c>
      <c r="E6674" s="160" t="s">
        <v>527</v>
      </c>
      <c r="F6674" s="268" t="s">
        <v>7274</v>
      </c>
      <c r="G6674" s="160" t="s">
        <v>31</v>
      </c>
      <c r="H6674" s="161" t="s">
        <v>39</v>
      </c>
      <c r="I6674" s="157" t="s">
        <v>222</v>
      </c>
      <c r="J6674" s="157" t="s">
        <v>17</v>
      </c>
      <c r="K6674" s="240" t="s">
        <v>34</v>
      </c>
      <c r="L6674" s="241" t="s">
        <v>34</v>
      </c>
      <c r="M6674" s="241" t="s">
        <v>34</v>
      </c>
      <c r="N6674" s="241" t="s">
        <v>34</v>
      </c>
      <c r="O6674" s="241" t="s">
        <v>48</v>
      </c>
      <c r="P6674" s="241" t="s">
        <v>34</v>
      </c>
      <c r="Q6674" s="159" t="s">
        <v>34</v>
      </c>
      <c r="R6674" s="159" t="s">
        <v>34</v>
      </c>
      <c r="S6674" s="163">
        <v>1</v>
      </c>
      <c r="T6674" s="103" t="s">
        <v>272</v>
      </c>
      <c r="U6674" s="103" t="s">
        <v>525</v>
      </c>
      <c r="V6674" s="160" t="s">
        <v>529</v>
      </c>
      <c r="W6674" s="159"/>
      <c r="X6674" s="159"/>
    </row>
    <row r="6675" spans="1:24" ht="41.25">
      <c r="A6675" s="155">
        <f>A6674+1</f>
        <v>6673</v>
      </c>
      <c r="B6675" s="160" t="s">
        <v>4990</v>
      </c>
      <c r="C6675" s="159">
        <v>2023</v>
      </c>
      <c r="D6675" s="160" t="s">
        <v>28</v>
      </c>
      <c r="E6675" s="160" t="s">
        <v>5604</v>
      </c>
      <c r="F6675" s="268" t="s">
        <v>7275</v>
      </c>
      <c r="G6675" s="160" t="s">
        <v>31</v>
      </c>
      <c r="H6675" s="161" t="s">
        <v>39</v>
      </c>
      <c r="I6675" s="160" t="s">
        <v>32</v>
      </c>
      <c r="J6675" s="160" t="s">
        <v>33</v>
      </c>
      <c r="K6675" s="240" t="s">
        <v>34</v>
      </c>
      <c r="L6675" s="241" t="s">
        <v>34</v>
      </c>
      <c r="M6675" s="241" t="s">
        <v>34</v>
      </c>
      <c r="N6675" s="241" t="s">
        <v>34</v>
      </c>
      <c r="O6675" s="241" t="s">
        <v>34</v>
      </c>
      <c r="P6675" s="241" t="s">
        <v>34</v>
      </c>
      <c r="Q6675" s="159" t="s">
        <v>34</v>
      </c>
      <c r="R6675" s="100" t="s">
        <v>34</v>
      </c>
      <c r="S6675" s="163">
        <v>1</v>
      </c>
      <c r="T6675" s="103" t="s">
        <v>5505</v>
      </c>
      <c r="U6675" s="160" t="s">
        <v>4585</v>
      </c>
      <c r="V6675" s="160" t="s">
        <v>4585</v>
      </c>
      <c r="W6675" s="159"/>
      <c r="X6675" s="159"/>
    </row>
    <row r="6676" spans="1:24" ht="41.25">
      <c r="A6676" s="155">
        <f>A6675+1</f>
        <v>6674</v>
      </c>
      <c r="B6676" s="160" t="s">
        <v>4990</v>
      </c>
      <c r="C6676" s="159">
        <v>2023</v>
      </c>
      <c r="D6676" s="160" t="s">
        <v>28</v>
      </c>
      <c r="E6676" s="160" t="s">
        <v>5604</v>
      </c>
      <c r="F6676" s="268" t="s">
        <v>7276</v>
      </c>
      <c r="G6676" s="160" t="s">
        <v>31</v>
      </c>
      <c r="H6676" s="161" t="s">
        <v>39</v>
      </c>
      <c r="I6676" s="160" t="s">
        <v>32</v>
      </c>
      <c r="J6676" s="160" t="s">
        <v>33</v>
      </c>
      <c r="K6676" s="240" t="s">
        <v>34</v>
      </c>
      <c r="L6676" s="241" t="s">
        <v>34</v>
      </c>
      <c r="M6676" s="241" t="s">
        <v>34</v>
      </c>
      <c r="N6676" s="241" t="s">
        <v>34</v>
      </c>
      <c r="O6676" s="241" t="s">
        <v>48</v>
      </c>
      <c r="P6676" s="241" t="s">
        <v>34</v>
      </c>
      <c r="Q6676" s="159" t="s">
        <v>34</v>
      </c>
      <c r="R6676" s="100" t="s">
        <v>34</v>
      </c>
      <c r="S6676" s="163">
        <v>1</v>
      </c>
      <c r="T6676" s="103" t="s">
        <v>5505</v>
      </c>
      <c r="U6676" s="160" t="s">
        <v>262</v>
      </c>
      <c r="V6676" s="160" t="s">
        <v>262</v>
      </c>
      <c r="W6676" s="159"/>
      <c r="X6676" s="159"/>
    </row>
    <row r="6677" spans="1:24" ht="41.25">
      <c r="A6677" s="155">
        <f>A6676+1</f>
        <v>6675</v>
      </c>
      <c r="B6677" s="160" t="s">
        <v>4990</v>
      </c>
      <c r="C6677" s="159">
        <v>2023</v>
      </c>
      <c r="D6677" s="160" t="s">
        <v>28</v>
      </c>
      <c r="E6677" s="160" t="s">
        <v>267</v>
      </c>
      <c r="F6677" s="268" t="s">
        <v>7277</v>
      </c>
      <c r="G6677" s="160" t="s">
        <v>31</v>
      </c>
      <c r="H6677" s="161" t="s">
        <v>42</v>
      </c>
      <c r="I6677" s="160" t="s">
        <v>32</v>
      </c>
      <c r="J6677" s="160" t="s">
        <v>33</v>
      </c>
      <c r="K6677" s="240" t="s">
        <v>34</v>
      </c>
      <c r="L6677" s="241" t="s">
        <v>34</v>
      </c>
      <c r="M6677" s="241" t="s">
        <v>34</v>
      </c>
      <c r="N6677" s="241" t="s">
        <v>34</v>
      </c>
      <c r="O6677" s="241" t="s">
        <v>34</v>
      </c>
      <c r="P6677" s="241" t="s">
        <v>34</v>
      </c>
      <c r="Q6677" s="159" t="s">
        <v>34</v>
      </c>
      <c r="R6677" s="100" t="s">
        <v>34</v>
      </c>
      <c r="S6677" s="163">
        <v>1</v>
      </c>
      <c r="T6677" s="103" t="s">
        <v>269</v>
      </c>
      <c r="U6677" s="160" t="s">
        <v>534</v>
      </c>
      <c r="V6677" s="160" t="s">
        <v>534</v>
      </c>
      <c r="W6677" s="159"/>
      <c r="X6677" s="159"/>
    </row>
    <row r="6678" spans="1:24" ht="41.25">
      <c r="A6678" s="155">
        <f>A6677+1</f>
        <v>6676</v>
      </c>
      <c r="B6678" s="160" t="s">
        <v>4990</v>
      </c>
      <c r="C6678" s="159">
        <v>2023</v>
      </c>
      <c r="D6678" s="160" t="s">
        <v>28</v>
      </c>
      <c r="E6678" s="160" t="s">
        <v>6846</v>
      </c>
      <c r="F6678" s="268" t="s">
        <v>7278</v>
      </c>
      <c r="G6678" s="160" t="s">
        <v>31</v>
      </c>
      <c r="H6678" s="161" t="s">
        <v>42</v>
      </c>
      <c r="I6678" s="160" t="s">
        <v>32</v>
      </c>
      <c r="J6678" s="160" t="s">
        <v>33</v>
      </c>
      <c r="K6678" s="240" t="s">
        <v>34</v>
      </c>
      <c r="L6678" s="241" t="s">
        <v>34</v>
      </c>
      <c r="M6678" s="241" t="s">
        <v>34</v>
      </c>
      <c r="N6678" s="241" t="s">
        <v>34</v>
      </c>
      <c r="O6678" s="241" t="s">
        <v>34</v>
      </c>
      <c r="P6678" s="241" t="s">
        <v>34</v>
      </c>
      <c r="Q6678" s="159" t="s">
        <v>34</v>
      </c>
      <c r="R6678" s="100" t="s">
        <v>34</v>
      </c>
      <c r="S6678" s="163">
        <v>1</v>
      </c>
      <c r="T6678" s="103" t="s">
        <v>272</v>
      </c>
      <c r="U6678" s="103" t="s">
        <v>536</v>
      </c>
      <c r="V6678" s="160" t="s">
        <v>273</v>
      </c>
      <c r="W6678" s="159"/>
      <c r="X6678" s="159"/>
    </row>
    <row r="6679" spans="1:24" ht="51">
      <c r="A6679" s="155">
        <f>A6678+1</f>
        <v>6677</v>
      </c>
      <c r="B6679" s="160" t="s">
        <v>4990</v>
      </c>
      <c r="C6679" s="159">
        <v>2023</v>
      </c>
      <c r="D6679" s="160" t="s">
        <v>28</v>
      </c>
      <c r="E6679" s="160" t="s">
        <v>6846</v>
      </c>
      <c r="F6679" s="268" t="s">
        <v>7279</v>
      </c>
      <c r="G6679" s="160" t="s">
        <v>31</v>
      </c>
      <c r="H6679" s="161" t="s">
        <v>42</v>
      </c>
      <c r="I6679" s="160" t="s">
        <v>32</v>
      </c>
      <c r="J6679" s="160" t="s">
        <v>33</v>
      </c>
      <c r="K6679" s="240" t="s">
        <v>34</v>
      </c>
      <c r="L6679" s="241" t="s">
        <v>34</v>
      </c>
      <c r="M6679" s="241" t="s">
        <v>34</v>
      </c>
      <c r="N6679" s="241" t="s">
        <v>34</v>
      </c>
      <c r="O6679" s="241" t="s">
        <v>34</v>
      </c>
      <c r="P6679" s="241" t="s">
        <v>34</v>
      </c>
      <c r="Q6679" s="159" t="s">
        <v>34</v>
      </c>
      <c r="R6679" s="100" t="s">
        <v>34</v>
      </c>
      <c r="S6679" s="163">
        <v>1</v>
      </c>
      <c r="T6679" s="103" t="s">
        <v>272</v>
      </c>
      <c r="U6679" s="103" t="s">
        <v>536</v>
      </c>
      <c r="V6679" s="160" t="s">
        <v>276</v>
      </c>
      <c r="W6679" s="159"/>
      <c r="X6679" s="159"/>
    </row>
    <row r="6680" spans="1:24" ht="30.75">
      <c r="A6680" s="155">
        <f>A6679+1</f>
        <v>6678</v>
      </c>
      <c r="B6680" s="160" t="s">
        <v>4621</v>
      </c>
      <c r="C6680" s="159">
        <v>2023</v>
      </c>
      <c r="D6680" s="160" t="s">
        <v>28</v>
      </c>
      <c r="E6680" s="160" t="s">
        <v>29</v>
      </c>
      <c r="F6680" s="268" t="s">
        <v>7280</v>
      </c>
      <c r="G6680" s="160" t="s">
        <v>31</v>
      </c>
      <c r="H6680" s="160" t="s">
        <v>29</v>
      </c>
      <c r="I6680" s="160" t="s">
        <v>32</v>
      </c>
      <c r="J6680" s="160" t="s">
        <v>33</v>
      </c>
      <c r="K6680" s="240" t="s">
        <v>34</v>
      </c>
      <c r="L6680" s="241" t="s">
        <v>34</v>
      </c>
      <c r="M6680" s="241" t="s">
        <v>34</v>
      </c>
      <c r="N6680" s="241" t="s">
        <v>34</v>
      </c>
      <c r="O6680" s="241" t="s">
        <v>34</v>
      </c>
      <c r="P6680" s="241" t="s">
        <v>34</v>
      </c>
      <c r="Q6680" s="160" t="s">
        <v>34</v>
      </c>
      <c r="R6680" s="160" t="s">
        <v>34</v>
      </c>
      <c r="S6680" s="163">
        <v>1</v>
      </c>
      <c r="T6680" s="103" t="s">
        <v>35</v>
      </c>
      <c r="U6680" s="160" t="s">
        <v>28</v>
      </c>
      <c r="V6680" s="160" t="s">
        <v>800</v>
      </c>
      <c r="W6680" s="159"/>
      <c r="X6680" s="159"/>
    </row>
    <row r="6681" spans="1:24" ht="30.75">
      <c r="A6681" s="155">
        <f>A6680+1</f>
        <v>6679</v>
      </c>
      <c r="B6681" s="160" t="s">
        <v>4621</v>
      </c>
      <c r="C6681" s="159">
        <v>2023</v>
      </c>
      <c r="D6681" s="160" t="s">
        <v>28</v>
      </c>
      <c r="E6681" s="160" t="s">
        <v>29</v>
      </c>
      <c r="F6681" s="268" t="s">
        <v>7281</v>
      </c>
      <c r="G6681" s="160" t="s">
        <v>31</v>
      </c>
      <c r="H6681" s="161" t="s">
        <v>29</v>
      </c>
      <c r="I6681" s="160" t="s">
        <v>32</v>
      </c>
      <c r="J6681" s="160" t="s">
        <v>33</v>
      </c>
      <c r="K6681" s="240" t="s">
        <v>34</v>
      </c>
      <c r="L6681" s="241" t="s">
        <v>34</v>
      </c>
      <c r="M6681" s="241" t="s">
        <v>34</v>
      </c>
      <c r="N6681" s="241" t="s">
        <v>34</v>
      </c>
      <c r="O6681" s="241" t="s">
        <v>34</v>
      </c>
      <c r="P6681" s="241" t="s">
        <v>34</v>
      </c>
      <c r="Q6681" s="160" t="s">
        <v>34</v>
      </c>
      <c r="R6681" s="160" t="s">
        <v>34</v>
      </c>
      <c r="S6681" s="163">
        <v>1</v>
      </c>
      <c r="T6681" s="103" t="s">
        <v>35</v>
      </c>
      <c r="U6681" s="160" t="s">
        <v>28</v>
      </c>
      <c r="V6681" s="160" t="s">
        <v>29</v>
      </c>
      <c r="W6681" s="159"/>
      <c r="X6681" s="159"/>
    </row>
    <row r="6682" spans="1:24" ht="41.25">
      <c r="A6682" s="155">
        <f>A6681+1</f>
        <v>6680</v>
      </c>
      <c r="B6682" s="160" t="s">
        <v>4621</v>
      </c>
      <c r="C6682" s="159">
        <v>2023</v>
      </c>
      <c r="D6682" s="160" t="s">
        <v>28</v>
      </c>
      <c r="E6682" s="160" t="s">
        <v>37</v>
      </c>
      <c r="F6682" s="268" t="s">
        <v>7282</v>
      </c>
      <c r="G6682" s="160" t="s">
        <v>31</v>
      </c>
      <c r="H6682" s="161" t="s">
        <v>39</v>
      </c>
      <c r="I6682" s="160" t="s">
        <v>32</v>
      </c>
      <c r="J6682" s="160" t="s">
        <v>33</v>
      </c>
      <c r="K6682" s="240" t="s">
        <v>34</v>
      </c>
      <c r="L6682" s="241" t="s">
        <v>34</v>
      </c>
      <c r="M6682" s="241" t="s">
        <v>34</v>
      </c>
      <c r="N6682" s="241" t="s">
        <v>34</v>
      </c>
      <c r="O6682" s="241" t="s">
        <v>34</v>
      </c>
      <c r="P6682" s="241" t="s">
        <v>34</v>
      </c>
      <c r="Q6682" s="160" t="s">
        <v>34</v>
      </c>
      <c r="R6682" s="100" t="s">
        <v>48</v>
      </c>
      <c r="S6682" s="163">
        <v>1</v>
      </c>
      <c r="T6682" s="103" t="s">
        <v>35</v>
      </c>
      <c r="U6682" s="160" t="s">
        <v>28</v>
      </c>
      <c r="V6682" s="160" t="s">
        <v>37</v>
      </c>
      <c r="W6682" s="159"/>
      <c r="X6682" s="159"/>
    </row>
    <row r="6683" spans="1:24" ht="30.75">
      <c r="A6683" s="155">
        <f>A6682+1</f>
        <v>6681</v>
      </c>
      <c r="B6683" s="160" t="s">
        <v>4621</v>
      </c>
      <c r="C6683" s="159">
        <v>2023</v>
      </c>
      <c r="D6683" s="160" t="s">
        <v>28</v>
      </c>
      <c r="E6683" s="160" t="s">
        <v>40</v>
      </c>
      <c r="F6683" s="268" t="s">
        <v>7283</v>
      </c>
      <c r="G6683" s="160" t="s">
        <v>31</v>
      </c>
      <c r="H6683" s="161" t="s">
        <v>42</v>
      </c>
      <c r="I6683" s="160" t="s">
        <v>32</v>
      </c>
      <c r="J6683" s="160" t="s">
        <v>33</v>
      </c>
      <c r="K6683" s="240" t="s">
        <v>34</v>
      </c>
      <c r="L6683" s="241" t="s">
        <v>34</v>
      </c>
      <c r="M6683" s="241" t="s">
        <v>34</v>
      </c>
      <c r="N6683" s="241" t="s">
        <v>34</v>
      </c>
      <c r="O6683" s="241" t="s">
        <v>34</v>
      </c>
      <c r="P6683" s="241" t="s">
        <v>34</v>
      </c>
      <c r="Q6683" s="160" t="s">
        <v>34</v>
      </c>
      <c r="R6683" s="160" t="s">
        <v>34</v>
      </c>
      <c r="S6683" s="163">
        <v>1</v>
      </c>
      <c r="T6683" s="103" t="s">
        <v>35</v>
      </c>
      <c r="U6683" s="160" t="s">
        <v>28</v>
      </c>
      <c r="V6683" s="160" t="s">
        <v>43</v>
      </c>
      <c r="W6683" s="159"/>
      <c r="X6683" s="159"/>
    </row>
    <row r="6684" spans="1:24" ht="41.25">
      <c r="A6684" s="155">
        <f>A6683+1</f>
        <v>6682</v>
      </c>
      <c r="B6684" s="160" t="s">
        <v>4621</v>
      </c>
      <c r="C6684" s="159">
        <v>2023</v>
      </c>
      <c r="D6684" s="160" t="s">
        <v>28</v>
      </c>
      <c r="E6684" s="160" t="s">
        <v>44</v>
      </c>
      <c r="F6684" s="268" t="s">
        <v>7284</v>
      </c>
      <c r="G6684" s="160" t="s">
        <v>31</v>
      </c>
      <c r="H6684" s="161" t="s">
        <v>46</v>
      </c>
      <c r="I6684" s="160" t="s">
        <v>32</v>
      </c>
      <c r="J6684" s="160" t="s">
        <v>47</v>
      </c>
      <c r="K6684" s="240" t="s">
        <v>34</v>
      </c>
      <c r="L6684" s="241" t="s">
        <v>34</v>
      </c>
      <c r="M6684" s="241" t="s">
        <v>34</v>
      </c>
      <c r="N6684" s="241" t="s">
        <v>34</v>
      </c>
      <c r="O6684" s="241" t="s">
        <v>34</v>
      </c>
      <c r="P6684" s="241" t="s">
        <v>34</v>
      </c>
      <c r="Q6684" s="159" t="s">
        <v>34</v>
      </c>
      <c r="R6684" s="100" t="s">
        <v>48</v>
      </c>
      <c r="S6684" s="163">
        <v>1</v>
      </c>
      <c r="T6684" s="103" t="s">
        <v>35</v>
      </c>
      <c r="U6684" s="160" t="s">
        <v>28</v>
      </c>
      <c r="V6684" s="160" t="s">
        <v>46</v>
      </c>
      <c r="W6684" s="159"/>
      <c r="X6684" s="159"/>
    </row>
    <row r="6685" spans="1:24" ht="30.75">
      <c r="A6685" s="155">
        <f>A6684+1</f>
        <v>6683</v>
      </c>
      <c r="B6685" s="160" t="s">
        <v>4621</v>
      </c>
      <c r="C6685" s="159">
        <v>2023</v>
      </c>
      <c r="D6685" s="160" t="s">
        <v>28</v>
      </c>
      <c r="E6685" s="160" t="s">
        <v>44</v>
      </c>
      <c r="F6685" s="268" t="s">
        <v>7285</v>
      </c>
      <c r="G6685" s="160" t="s">
        <v>31</v>
      </c>
      <c r="H6685" s="161" t="s">
        <v>46</v>
      </c>
      <c r="I6685" s="160" t="s">
        <v>32</v>
      </c>
      <c r="J6685" s="160" t="s">
        <v>47</v>
      </c>
      <c r="K6685" s="240" t="s">
        <v>34</v>
      </c>
      <c r="L6685" s="241" t="s">
        <v>34</v>
      </c>
      <c r="M6685" s="241" t="s">
        <v>34</v>
      </c>
      <c r="N6685" s="241" t="s">
        <v>34</v>
      </c>
      <c r="O6685" s="241" t="s">
        <v>34</v>
      </c>
      <c r="P6685" s="241" t="s">
        <v>34</v>
      </c>
      <c r="Q6685" s="159" t="s">
        <v>34</v>
      </c>
      <c r="R6685" s="100" t="s">
        <v>48</v>
      </c>
      <c r="S6685" s="163">
        <v>1</v>
      </c>
      <c r="T6685" s="103" t="s">
        <v>35</v>
      </c>
      <c r="U6685" s="160" t="s">
        <v>28</v>
      </c>
      <c r="V6685" s="160" t="s">
        <v>46</v>
      </c>
      <c r="W6685" s="159"/>
      <c r="X6685" s="159"/>
    </row>
    <row r="6686" spans="1:24" ht="30.75">
      <c r="A6686" s="155">
        <f>A6685+1</f>
        <v>6684</v>
      </c>
      <c r="B6686" s="160" t="s">
        <v>4621</v>
      </c>
      <c r="C6686" s="159">
        <v>2023</v>
      </c>
      <c r="D6686" s="160" t="s">
        <v>28</v>
      </c>
      <c r="E6686" s="160" t="s">
        <v>44</v>
      </c>
      <c r="F6686" s="268" t="s">
        <v>7286</v>
      </c>
      <c r="G6686" s="160" t="s">
        <v>31</v>
      </c>
      <c r="H6686" s="161" t="s">
        <v>46</v>
      </c>
      <c r="I6686" s="160" t="s">
        <v>32</v>
      </c>
      <c r="J6686" s="160" t="s">
        <v>47</v>
      </c>
      <c r="K6686" s="240" t="s">
        <v>34</v>
      </c>
      <c r="L6686" s="241" t="s">
        <v>34</v>
      </c>
      <c r="M6686" s="241" t="s">
        <v>34</v>
      </c>
      <c r="N6686" s="241" t="s">
        <v>34</v>
      </c>
      <c r="O6686" s="241" t="s">
        <v>34</v>
      </c>
      <c r="P6686" s="241" t="s">
        <v>34</v>
      </c>
      <c r="Q6686" s="160" t="s">
        <v>34</v>
      </c>
      <c r="R6686" s="160" t="s">
        <v>34</v>
      </c>
      <c r="S6686" s="163">
        <v>1</v>
      </c>
      <c r="T6686" s="103" t="s">
        <v>35</v>
      </c>
      <c r="U6686" s="160" t="s">
        <v>28</v>
      </c>
      <c r="V6686" s="160" t="s">
        <v>46</v>
      </c>
      <c r="W6686" s="159"/>
      <c r="X6686" s="159"/>
    </row>
    <row r="6687" spans="1:24" ht="41.25">
      <c r="A6687" s="155">
        <f>A6686+1</f>
        <v>6685</v>
      </c>
      <c r="B6687" s="160" t="s">
        <v>4621</v>
      </c>
      <c r="C6687" s="159">
        <v>2023</v>
      </c>
      <c r="D6687" s="160" t="s">
        <v>28</v>
      </c>
      <c r="E6687" s="160" t="s">
        <v>57</v>
      </c>
      <c r="F6687" s="268" t="s">
        <v>7287</v>
      </c>
      <c r="G6687" s="160" t="s">
        <v>31</v>
      </c>
      <c r="H6687" s="161" t="s">
        <v>50</v>
      </c>
      <c r="I6687" s="160" t="s">
        <v>32</v>
      </c>
      <c r="J6687" s="160" t="s">
        <v>59</v>
      </c>
      <c r="K6687" s="240" t="s">
        <v>48</v>
      </c>
      <c r="L6687" s="241" t="s">
        <v>34</v>
      </c>
      <c r="M6687" s="241" t="s">
        <v>48</v>
      </c>
      <c r="N6687" s="241" t="s">
        <v>34</v>
      </c>
      <c r="O6687" s="241" t="s">
        <v>34</v>
      </c>
      <c r="P6687" s="241" t="s">
        <v>34</v>
      </c>
      <c r="Q6687" s="159" t="s">
        <v>48</v>
      </c>
      <c r="R6687" s="159" t="s">
        <v>48</v>
      </c>
      <c r="S6687" s="163">
        <v>1</v>
      </c>
      <c r="T6687" s="103" t="s">
        <v>35</v>
      </c>
      <c r="U6687" s="160" t="s">
        <v>28</v>
      </c>
      <c r="V6687" s="160" t="s">
        <v>57</v>
      </c>
      <c r="W6687" s="159"/>
      <c r="X6687" s="159"/>
    </row>
    <row r="6688" spans="1:24" ht="30.75">
      <c r="A6688" s="155">
        <f>A6687+1</f>
        <v>6686</v>
      </c>
      <c r="B6688" s="160" t="s">
        <v>4621</v>
      </c>
      <c r="C6688" s="159">
        <v>2023</v>
      </c>
      <c r="D6688" s="160" t="s">
        <v>28</v>
      </c>
      <c r="E6688" s="160" t="s">
        <v>57</v>
      </c>
      <c r="F6688" s="268" t="s">
        <v>7288</v>
      </c>
      <c r="G6688" s="160" t="s">
        <v>31</v>
      </c>
      <c r="H6688" s="161" t="s">
        <v>50</v>
      </c>
      <c r="I6688" s="160" t="s">
        <v>32</v>
      </c>
      <c r="J6688" s="160" t="s">
        <v>59</v>
      </c>
      <c r="K6688" s="240" t="s">
        <v>34</v>
      </c>
      <c r="L6688" s="241" t="s">
        <v>34</v>
      </c>
      <c r="M6688" s="241" t="s">
        <v>34</v>
      </c>
      <c r="N6688" s="241" t="s">
        <v>34</v>
      </c>
      <c r="O6688" s="241" t="s">
        <v>34</v>
      </c>
      <c r="P6688" s="241" t="s">
        <v>34</v>
      </c>
      <c r="Q6688" s="159" t="s">
        <v>48</v>
      </c>
      <c r="R6688" s="159" t="s">
        <v>48</v>
      </c>
      <c r="S6688" s="163">
        <v>1</v>
      </c>
      <c r="T6688" s="103" t="s">
        <v>35</v>
      </c>
      <c r="U6688" s="160" t="s">
        <v>28</v>
      </c>
      <c r="V6688" s="160" t="s">
        <v>57</v>
      </c>
      <c r="W6688" s="159"/>
      <c r="X6688" s="159"/>
    </row>
    <row r="6689" spans="1:24" ht="41.25">
      <c r="A6689" s="155">
        <f>A6688+1</f>
        <v>6687</v>
      </c>
      <c r="B6689" s="160" t="s">
        <v>4621</v>
      </c>
      <c r="C6689" s="159">
        <v>2023</v>
      </c>
      <c r="D6689" s="160" t="s">
        <v>28</v>
      </c>
      <c r="E6689" s="160" t="s">
        <v>60</v>
      </c>
      <c r="F6689" s="268" t="s">
        <v>7289</v>
      </c>
      <c r="G6689" s="160" t="s">
        <v>31</v>
      </c>
      <c r="H6689" s="161" t="s">
        <v>42</v>
      </c>
      <c r="I6689" s="160" t="s">
        <v>32</v>
      </c>
      <c r="J6689" s="160" t="s">
        <v>33</v>
      </c>
      <c r="K6689" s="240" t="s">
        <v>34</v>
      </c>
      <c r="L6689" s="241" t="s">
        <v>34</v>
      </c>
      <c r="M6689" s="241" t="s">
        <v>34</v>
      </c>
      <c r="N6689" s="241" t="s">
        <v>34</v>
      </c>
      <c r="O6689" s="241" t="s">
        <v>34</v>
      </c>
      <c r="P6689" s="241" t="s">
        <v>34</v>
      </c>
      <c r="Q6689" s="159" t="s">
        <v>34</v>
      </c>
      <c r="R6689" s="159" t="s">
        <v>34</v>
      </c>
      <c r="S6689" s="163">
        <v>1</v>
      </c>
      <c r="T6689" s="103" t="s">
        <v>35</v>
      </c>
      <c r="U6689" s="160" t="s">
        <v>28</v>
      </c>
      <c r="V6689" s="160" t="s">
        <v>62</v>
      </c>
      <c r="W6689" s="159"/>
      <c r="X6689" s="159"/>
    </row>
    <row r="6690" spans="1:24" ht="30.75">
      <c r="A6690" s="155">
        <f>A6689+1</f>
        <v>6688</v>
      </c>
      <c r="B6690" s="160" t="s">
        <v>4621</v>
      </c>
      <c r="C6690" s="159">
        <v>2023</v>
      </c>
      <c r="D6690" s="160" t="s">
        <v>28</v>
      </c>
      <c r="E6690" s="160" t="s">
        <v>60</v>
      </c>
      <c r="F6690" s="268" t="s">
        <v>7290</v>
      </c>
      <c r="G6690" s="160" t="s">
        <v>31</v>
      </c>
      <c r="H6690" s="161" t="s">
        <v>42</v>
      </c>
      <c r="I6690" s="160" t="s">
        <v>32</v>
      </c>
      <c r="J6690" s="160" t="s">
        <v>33</v>
      </c>
      <c r="K6690" s="240" t="s">
        <v>34</v>
      </c>
      <c r="L6690" s="241" t="s">
        <v>34</v>
      </c>
      <c r="M6690" s="241" t="s">
        <v>34</v>
      </c>
      <c r="N6690" s="241" t="s">
        <v>34</v>
      </c>
      <c r="O6690" s="241" t="s">
        <v>34</v>
      </c>
      <c r="P6690" s="241" t="s">
        <v>34</v>
      </c>
      <c r="Q6690" s="159" t="s">
        <v>34</v>
      </c>
      <c r="R6690" s="159" t="s">
        <v>34</v>
      </c>
      <c r="S6690" s="163">
        <v>1</v>
      </c>
      <c r="T6690" s="103" t="s">
        <v>35</v>
      </c>
      <c r="U6690" s="160" t="s">
        <v>28</v>
      </c>
      <c r="V6690" s="160" t="s">
        <v>62</v>
      </c>
      <c r="W6690" s="159"/>
      <c r="X6690" s="159"/>
    </row>
    <row r="6691" spans="1:24" ht="81">
      <c r="A6691" s="155">
        <f>A6690+1</f>
        <v>6689</v>
      </c>
      <c r="B6691" s="160" t="s">
        <v>4621</v>
      </c>
      <c r="C6691" s="159">
        <v>2023</v>
      </c>
      <c r="D6691" s="160" t="s">
        <v>28</v>
      </c>
      <c r="E6691" s="160" t="s">
        <v>63</v>
      </c>
      <c r="F6691" s="268" t="s">
        <v>7291</v>
      </c>
      <c r="G6691" s="160" t="s">
        <v>426</v>
      </c>
      <c r="H6691" s="161" t="s">
        <v>83</v>
      </c>
      <c r="I6691" s="160" t="s">
        <v>32</v>
      </c>
      <c r="J6691" s="160" t="s">
        <v>33</v>
      </c>
      <c r="K6691" s="240" t="s">
        <v>34</v>
      </c>
      <c r="L6691" s="241" t="s">
        <v>34</v>
      </c>
      <c r="M6691" s="241" t="s">
        <v>34</v>
      </c>
      <c r="N6691" s="241" t="s">
        <v>34</v>
      </c>
      <c r="O6691" s="241" t="s">
        <v>48</v>
      </c>
      <c r="P6691" s="241" t="s">
        <v>34</v>
      </c>
      <c r="Q6691" s="159" t="s">
        <v>34</v>
      </c>
      <c r="R6691" s="100" t="s">
        <v>34</v>
      </c>
      <c r="S6691" s="163">
        <v>1</v>
      </c>
      <c r="T6691" s="103" t="s">
        <v>35</v>
      </c>
      <c r="U6691" s="160" t="s">
        <v>28</v>
      </c>
      <c r="V6691" s="160" t="s">
        <v>63</v>
      </c>
      <c r="W6691" s="159"/>
      <c r="X6691" s="159"/>
    </row>
    <row r="6692" spans="1:24" ht="41.25">
      <c r="A6692" s="155">
        <f>A6691+1</f>
        <v>6690</v>
      </c>
      <c r="B6692" s="160" t="s">
        <v>4621</v>
      </c>
      <c r="C6692" s="159">
        <v>2023</v>
      </c>
      <c r="D6692" s="160" t="s">
        <v>28</v>
      </c>
      <c r="E6692" s="160" t="s">
        <v>63</v>
      </c>
      <c r="F6692" s="268" t="s">
        <v>7292</v>
      </c>
      <c r="G6692" s="160" t="s">
        <v>193</v>
      </c>
      <c r="H6692" s="161" t="s">
        <v>120</v>
      </c>
      <c r="I6692" s="160" t="s">
        <v>32</v>
      </c>
      <c r="J6692" s="160" t="s">
        <v>33</v>
      </c>
      <c r="K6692" s="240" t="s">
        <v>34</v>
      </c>
      <c r="L6692" s="241" t="s">
        <v>34</v>
      </c>
      <c r="M6692" s="241" t="s">
        <v>34</v>
      </c>
      <c r="N6692" s="241" t="s">
        <v>34</v>
      </c>
      <c r="O6692" s="241" t="s">
        <v>34</v>
      </c>
      <c r="P6692" s="241" t="s">
        <v>34</v>
      </c>
      <c r="Q6692" s="159" t="s">
        <v>34</v>
      </c>
      <c r="R6692" s="100" t="s">
        <v>34</v>
      </c>
      <c r="S6692" s="163">
        <v>1</v>
      </c>
      <c r="T6692" s="103" t="s">
        <v>35</v>
      </c>
      <c r="U6692" s="160" t="s">
        <v>28</v>
      </c>
      <c r="V6692" s="160" t="s">
        <v>63</v>
      </c>
      <c r="W6692" s="159"/>
      <c r="X6692" s="159"/>
    </row>
    <row r="6693" spans="1:24" ht="51">
      <c r="A6693" s="155">
        <f>A6692+1</f>
        <v>6691</v>
      </c>
      <c r="B6693" s="160" t="s">
        <v>4621</v>
      </c>
      <c r="C6693" s="159">
        <v>2023</v>
      </c>
      <c r="D6693" s="160" t="s">
        <v>28</v>
      </c>
      <c r="E6693" s="160" t="s">
        <v>60</v>
      </c>
      <c r="F6693" s="268" t="s">
        <v>7293</v>
      </c>
      <c r="G6693" s="160" t="s">
        <v>31</v>
      </c>
      <c r="H6693" s="161" t="s">
        <v>39</v>
      </c>
      <c r="I6693" s="160" t="s">
        <v>32</v>
      </c>
      <c r="J6693" s="160" t="s">
        <v>33</v>
      </c>
      <c r="K6693" s="240" t="s">
        <v>34</v>
      </c>
      <c r="L6693" s="241" t="s">
        <v>34</v>
      </c>
      <c r="M6693" s="241" t="s">
        <v>34</v>
      </c>
      <c r="N6693" s="241" t="s">
        <v>34</v>
      </c>
      <c r="O6693" s="241" t="s">
        <v>34</v>
      </c>
      <c r="P6693" s="241" t="s">
        <v>48</v>
      </c>
      <c r="Q6693" s="159" t="s">
        <v>34</v>
      </c>
      <c r="R6693" s="159" t="s">
        <v>34</v>
      </c>
      <c r="S6693" s="163">
        <v>1</v>
      </c>
      <c r="T6693" s="103" t="s">
        <v>35</v>
      </c>
      <c r="U6693" s="160" t="s">
        <v>28</v>
      </c>
      <c r="V6693" s="160" t="s">
        <v>554</v>
      </c>
      <c r="W6693" s="159"/>
      <c r="X6693" s="159"/>
    </row>
    <row r="6694" spans="1:24" ht="30.75">
      <c r="A6694" s="155">
        <f>A6693+1</f>
        <v>6692</v>
      </c>
      <c r="B6694" s="160" t="s">
        <v>4621</v>
      </c>
      <c r="C6694" s="159">
        <v>2023</v>
      </c>
      <c r="D6694" s="160" t="s">
        <v>28</v>
      </c>
      <c r="E6694" s="160" t="s">
        <v>60</v>
      </c>
      <c r="F6694" s="268" t="s">
        <v>7294</v>
      </c>
      <c r="G6694" s="160" t="s">
        <v>31</v>
      </c>
      <c r="H6694" s="161" t="s">
        <v>39</v>
      </c>
      <c r="I6694" s="160" t="s">
        <v>32</v>
      </c>
      <c r="J6694" s="160" t="s">
        <v>33</v>
      </c>
      <c r="K6694" s="240" t="s">
        <v>34</v>
      </c>
      <c r="L6694" s="241" t="s">
        <v>34</v>
      </c>
      <c r="M6694" s="241" t="s">
        <v>34</v>
      </c>
      <c r="N6694" s="241" t="s">
        <v>34</v>
      </c>
      <c r="O6694" s="241" t="s">
        <v>34</v>
      </c>
      <c r="P6694" s="241" t="s">
        <v>34</v>
      </c>
      <c r="Q6694" s="159" t="s">
        <v>34</v>
      </c>
      <c r="R6694" s="159" t="s">
        <v>34</v>
      </c>
      <c r="S6694" s="163">
        <v>1</v>
      </c>
      <c r="T6694" s="103" t="s">
        <v>35</v>
      </c>
      <c r="U6694" s="160" t="s">
        <v>28</v>
      </c>
      <c r="V6694" s="160" t="s">
        <v>554</v>
      </c>
      <c r="W6694" s="159"/>
      <c r="X6694" s="159"/>
    </row>
    <row r="6695" spans="1:24" ht="30.75">
      <c r="A6695" s="155">
        <f>A6694+1</f>
        <v>6693</v>
      </c>
      <c r="B6695" s="160" t="s">
        <v>4621</v>
      </c>
      <c r="C6695" s="159">
        <v>2023</v>
      </c>
      <c r="D6695" s="160" t="s">
        <v>28</v>
      </c>
      <c r="E6695" s="160" t="s">
        <v>60</v>
      </c>
      <c r="F6695" s="268" t="s">
        <v>7295</v>
      </c>
      <c r="G6695" s="160" t="s">
        <v>31</v>
      </c>
      <c r="H6695" s="161" t="s">
        <v>39</v>
      </c>
      <c r="I6695" s="160" t="s">
        <v>32</v>
      </c>
      <c r="J6695" s="160" t="s">
        <v>33</v>
      </c>
      <c r="K6695" s="240" t="s">
        <v>34</v>
      </c>
      <c r="L6695" s="241" t="s">
        <v>34</v>
      </c>
      <c r="M6695" s="241" t="s">
        <v>34</v>
      </c>
      <c r="N6695" s="241" t="s">
        <v>34</v>
      </c>
      <c r="O6695" s="241" t="s">
        <v>34</v>
      </c>
      <c r="P6695" s="241" t="s">
        <v>34</v>
      </c>
      <c r="Q6695" s="159" t="s">
        <v>34</v>
      </c>
      <c r="R6695" s="159" t="s">
        <v>34</v>
      </c>
      <c r="S6695" s="163">
        <v>1</v>
      </c>
      <c r="T6695" s="103" t="s">
        <v>35</v>
      </c>
      <c r="U6695" s="160" t="s">
        <v>28</v>
      </c>
      <c r="V6695" s="160" t="s">
        <v>554</v>
      </c>
      <c r="W6695" s="159"/>
      <c r="X6695" s="159"/>
    </row>
    <row r="6696" spans="1:24" ht="41.25">
      <c r="A6696" s="155">
        <f>A6695+1</f>
        <v>6694</v>
      </c>
      <c r="B6696" s="160" t="s">
        <v>4621</v>
      </c>
      <c r="C6696" s="159">
        <v>2023</v>
      </c>
      <c r="D6696" s="160" t="s">
        <v>28</v>
      </c>
      <c r="E6696" s="160" t="s">
        <v>452</v>
      </c>
      <c r="F6696" s="268" t="s">
        <v>7296</v>
      </c>
      <c r="G6696" s="160" t="s">
        <v>31</v>
      </c>
      <c r="H6696" s="161" t="s">
        <v>29</v>
      </c>
      <c r="I6696" s="160" t="s">
        <v>32</v>
      </c>
      <c r="J6696" s="160" t="s">
        <v>454</v>
      </c>
      <c r="K6696" s="240" t="s">
        <v>34</v>
      </c>
      <c r="L6696" s="241" t="s">
        <v>34</v>
      </c>
      <c r="M6696" s="241" t="s">
        <v>34</v>
      </c>
      <c r="N6696" s="241" t="s">
        <v>34</v>
      </c>
      <c r="O6696" s="241" t="s">
        <v>34</v>
      </c>
      <c r="P6696" s="241" t="s">
        <v>34</v>
      </c>
      <c r="Q6696" s="160" t="s">
        <v>34</v>
      </c>
      <c r="R6696" s="160" t="s">
        <v>34</v>
      </c>
      <c r="S6696" s="163">
        <v>1</v>
      </c>
      <c r="T6696" s="103" t="s">
        <v>35</v>
      </c>
      <c r="U6696" s="160" t="s">
        <v>28</v>
      </c>
      <c r="V6696" s="160" t="s">
        <v>455</v>
      </c>
      <c r="W6696" s="159"/>
      <c r="X6696" s="159"/>
    </row>
    <row r="6697" spans="1:24" ht="41.25">
      <c r="A6697" s="155">
        <f>A6696+1</f>
        <v>6695</v>
      </c>
      <c r="B6697" s="160" t="s">
        <v>4621</v>
      </c>
      <c r="C6697" s="159">
        <v>2023</v>
      </c>
      <c r="D6697" s="160" t="s">
        <v>69</v>
      </c>
      <c r="E6697" s="160" t="s">
        <v>69</v>
      </c>
      <c r="F6697" s="268" t="s">
        <v>7297</v>
      </c>
      <c r="G6697" s="160" t="s">
        <v>31</v>
      </c>
      <c r="H6697" s="161" t="s">
        <v>29</v>
      </c>
      <c r="I6697" s="160" t="s">
        <v>71</v>
      </c>
      <c r="J6697" s="160" t="s">
        <v>72</v>
      </c>
      <c r="K6697" s="240" t="s">
        <v>34</v>
      </c>
      <c r="L6697" s="241" t="s">
        <v>34</v>
      </c>
      <c r="M6697" s="241" t="s">
        <v>34</v>
      </c>
      <c r="N6697" s="241" t="s">
        <v>34</v>
      </c>
      <c r="O6697" s="241" t="s">
        <v>34</v>
      </c>
      <c r="P6697" s="241" t="s">
        <v>34</v>
      </c>
      <c r="Q6697" s="159" t="s">
        <v>34</v>
      </c>
      <c r="R6697" s="100" t="s">
        <v>34</v>
      </c>
      <c r="S6697" s="163">
        <v>1</v>
      </c>
      <c r="T6697" s="103" t="s">
        <v>73</v>
      </c>
      <c r="U6697" s="160" t="s">
        <v>299</v>
      </c>
      <c r="V6697" s="160" t="s">
        <v>299</v>
      </c>
      <c r="W6697" s="159"/>
      <c r="X6697" s="159"/>
    </row>
    <row r="6698" spans="1:24" ht="41.25">
      <c r="A6698" s="155">
        <f>A6697+1</f>
        <v>6696</v>
      </c>
      <c r="B6698" s="160" t="s">
        <v>4621</v>
      </c>
      <c r="C6698" s="159">
        <v>2023</v>
      </c>
      <c r="D6698" s="160" t="s">
        <v>74</v>
      </c>
      <c r="E6698" s="160" t="s">
        <v>75</v>
      </c>
      <c r="F6698" s="268" t="s">
        <v>7298</v>
      </c>
      <c r="G6698" s="160" t="s">
        <v>31</v>
      </c>
      <c r="H6698" s="161" t="s">
        <v>50</v>
      </c>
      <c r="I6698" s="160" t="s">
        <v>32</v>
      </c>
      <c r="J6698" s="160" t="s">
        <v>33</v>
      </c>
      <c r="K6698" s="240" t="s">
        <v>34</v>
      </c>
      <c r="L6698" s="241" t="s">
        <v>34</v>
      </c>
      <c r="M6698" s="241" t="s">
        <v>34</v>
      </c>
      <c r="N6698" s="241" t="s">
        <v>34</v>
      </c>
      <c r="O6698" s="241" t="s">
        <v>34</v>
      </c>
      <c r="P6698" s="241" t="s">
        <v>34</v>
      </c>
      <c r="Q6698" s="159" t="s">
        <v>48</v>
      </c>
      <c r="R6698" s="100" t="s">
        <v>48</v>
      </c>
      <c r="S6698" s="163">
        <v>1</v>
      </c>
      <c r="T6698" s="103" t="s">
        <v>77</v>
      </c>
      <c r="U6698" s="160" t="s">
        <v>74</v>
      </c>
      <c r="V6698" s="160" t="s">
        <v>75</v>
      </c>
      <c r="W6698" s="159"/>
      <c r="X6698" s="159"/>
    </row>
    <row r="6699" spans="1:24" ht="30.75">
      <c r="A6699" s="155">
        <f>A6698+1</f>
        <v>6697</v>
      </c>
      <c r="B6699" s="160" t="s">
        <v>4621</v>
      </c>
      <c r="C6699" s="159">
        <v>2023</v>
      </c>
      <c r="D6699" s="160" t="s">
        <v>74</v>
      </c>
      <c r="E6699" s="160" t="s">
        <v>75</v>
      </c>
      <c r="F6699" s="268" t="s">
        <v>7299</v>
      </c>
      <c r="G6699" s="160" t="s">
        <v>193</v>
      </c>
      <c r="H6699" s="161" t="s">
        <v>120</v>
      </c>
      <c r="I6699" s="160" t="s">
        <v>32</v>
      </c>
      <c r="J6699" s="160" t="s">
        <v>33</v>
      </c>
      <c r="K6699" s="240" t="s">
        <v>34</v>
      </c>
      <c r="L6699" s="241" t="s">
        <v>34</v>
      </c>
      <c r="M6699" s="241" t="s">
        <v>34</v>
      </c>
      <c r="N6699" s="241" t="s">
        <v>34</v>
      </c>
      <c r="O6699" s="241" t="s">
        <v>34</v>
      </c>
      <c r="P6699" s="241" t="s">
        <v>34</v>
      </c>
      <c r="Q6699" s="159" t="s">
        <v>34</v>
      </c>
      <c r="R6699" s="100" t="s">
        <v>34</v>
      </c>
      <c r="S6699" s="163">
        <v>1</v>
      </c>
      <c r="T6699" s="103" t="s">
        <v>77</v>
      </c>
      <c r="U6699" s="160" t="s">
        <v>74</v>
      </c>
      <c r="V6699" s="160" t="s">
        <v>75</v>
      </c>
      <c r="W6699" s="159"/>
      <c r="X6699" s="159"/>
    </row>
    <row r="6700" spans="1:24" ht="20.25">
      <c r="A6700" s="155">
        <f>A6699+1</f>
        <v>6698</v>
      </c>
      <c r="B6700" s="160" t="s">
        <v>4621</v>
      </c>
      <c r="C6700" s="159">
        <v>2023</v>
      </c>
      <c r="D6700" s="160" t="s">
        <v>74</v>
      </c>
      <c r="E6700" s="160" t="s">
        <v>75</v>
      </c>
      <c r="F6700" s="268" t="s">
        <v>7300</v>
      </c>
      <c r="G6700" s="160" t="s">
        <v>31</v>
      </c>
      <c r="H6700" s="161" t="s">
        <v>39</v>
      </c>
      <c r="I6700" s="160" t="s">
        <v>32</v>
      </c>
      <c r="J6700" s="160" t="s">
        <v>33</v>
      </c>
      <c r="K6700" s="240" t="s">
        <v>34</v>
      </c>
      <c r="L6700" s="241" t="s">
        <v>34</v>
      </c>
      <c r="M6700" s="241" t="s">
        <v>34</v>
      </c>
      <c r="N6700" s="241" t="s">
        <v>34</v>
      </c>
      <c r="O6700" s="241" t="s">
        <v>34</v>
      </c>
      <c r="P6700" s="241" t="s">
        <v>34</v>
      </c>
      <c r="Q6700" s="159" t="s">
        <v>34</v>
      </c>
      <c r="R6700" s="100" t="s">
        <v>34</v>
      </c>
      <c r="S6700" s="163">
        <v>1</v>
      </c>
      <c r="T6700" s="103" t="s">
        <v>77</v>
      </c>
      <c r="U6700" s="160" t="s">
        <v>74</v>
      </c>
      <c r="V6700" s="160" t="s">
        <v>75</v>
      </c>
      <c r="W6700" s="159"/>
      <c r="X6700" s="159"/>
    </row>
    <row r="6701" spans="1:24" ht="60.75">
      <c r="A6701" s="155">
        <f>A6700+1</f>
        <v>6699</v>
      </c>
      <c r="B6701" s="160" t="s">
        <v>4621</v>
      </c>
      <c r="C6701" s="159">
        <v>2023</v>
      </c>
      <c r="D6701" s="160" t="s">
        <v>74</v>
      </c>
      <c r="E6701" s="160" t="s">
        <v>79</v>
      </c>
      <c r="F6701" s="268" t="s">
        <v>7301</v>
      </c>
      <c r="G6701" s="160" t="s">
        <v>31</v>
      </c>
      <c r="H6701" s="161" t="s">
        <v>29</v>
      </c>
      <c r="I6701" s="160" t="s">
        <v>32</v>
      </c>
      <c r="J6701" s="160" t="s">
        <v>33</v>
      </c>
      <c r="K6701" s="240" t="s">
        <v>34</v>
      </c>
      <c r="L6701" s="241" t="s">
        <v>34</v>
      </c>
      <c r="M6701" s="241" t="s">
        <v>34</v>
      </c>
      <c r="N6701" s="241" t="s">
        <v>34</v>
      </c>
      <c r="O6701" s="241" t="s">
        <v>34</v>
      </c>
      <c r="P6701" s="241" t="s">
        <v>34</v>
      </c>
      <c r="Q6701" s="159" t="s">
        <v>34</v>
      </c>
      <c r="R6701" s="159" t="s">
        <v>34</v>
      </c>
      <c r="S6701" s="163">
        <v>1</v>
      </c>
      <c r="T6701" s="103" t="s">
        <v>77</v>
      </c>
      <c r="U6701" s="160" t="s">
        <v>74</v>
      </c>
      <c r="V6701" s="160" t="s">
        <v>79</v>
      </c>
      <c r="W6701" s="159"/>
      <c r="X6701" s="159"/>
    </row>
    <row r="6702" spans="1:24" ht="20.25">
      <c r="A6702" s="155">
        <f>A6701+1</f>
        <v>6700</v>
      </c>
      <c r="B6702" s="160" t="s">
        <v>4621</v>
      </c>
      <c r="C6702" s="159">
        <v>2023</v>
      </c>
      <c r="D6702" s="160" t="s">
        <v>74</v>
      </c>
      <c r="E6702" s="160" t="s">
        <v>79</v>
      </c>
      <c r="F6702" s="268" t="s">
        <v>7302</v>
      </c>
      <c r="G6702" s="160" t="s">
        <v>31</v>
      </c>
      <c r="H6702" s="161" t="s">
        <v>39</v>
      </c>
      <c r="I6702" s="160" t="s">
        <v>32</v>
      </c>
      <c r="J6702" s="160" t="s">
        <v>33</v>
      </c>
      <c r="K6702" s="240" t="s">
        <v>34</v>
      </c>
      <c r="L6702" s="241" t="s">
        <v>34</v>
      </c>
      <c r="M6702" s="241" t="s">
        <v>34</v>
      </c>
      <c r="N6702" s="241" t="s">
        <v>34</v>
      </c>
      <c r="O6702" s="241" t="s">
        <v>34</v>
      </c>
      <c r="P6702" s="241" t="s">
        <v>34</v>
      </c>
      <c r="Q6702" s="159" t="s">
        <v>34</v>
      </c>
      <c r="R6702" s="159" t="s">
        <v>34</v>
      </c>
      <c r="S6702" s="163">
        <v>1</v>
      </c>
      <c r="T6702" s="103" t="s">
        <v>77</v>
      </c>
      <c r="U6702" s="160" t="s">
        <v>74</v>
      </c>
      <c r="V6702" s="160" t="s">
        <v>79</v>
      </c>
      <c r="W6702" s="159"/>
      <c r="X6702" s="159"/>
    </row>
    <row r="6703" spans="1:24" ht="41.25">
      <c r="A6703" s="155">
        <f>A6702+1</f>
        <v>6701</v>
      </c>
      <c r="B6703" s="160" t="s">
        <v>4621</v>
      </c>
      <c r="C6703" s="159">
        <v>2023</v>
      </c>
      <c r="D6703" s="160" t="s">
        <v>74</v>
      </c>
      <c r="E6703" s="160" t="s">
        <v>85</v>
      </c>
      <c r="F6703" s="268" t="s">
        <v>7303</v>
      </c>
      <c r="G6703" s="160" t="s">
        <v>31</v>
      </c>
      <c r="H6703" s="161" t="s">
        <v>29</v>
      </c>
      <c r="I6703" s="160" t="s">
        <v>71</v>
      </c>
      <c r="J6703" s="160" t="s">
        <v>109</v>
      </c>
      <c r="K6703" s="240" t="s">
        <v>48</v>
      </c>
      <c r="L6703" s="241" t="s">
        <v>34</v>
      </c>
      <c r="M6703" s="241" t="s">
        <v>34</v>
      </c>
      <c r="N6703" s="241" t="s">
        <v>34</v>
      </c>
      <c r="O6703" s="241" t="s">
        <v>34</v>
      </c>
      <c r="P6703" s="241" t="s">
        <v>34</v>
      </c>
      <c r="Q6703" s="159" t="s">
        <v>48</v>
      </c>
      <c r="R6703" s="100" t="s">
        <v>48</v>
      </c>
      <c r="S6703" s="163">
        <v>1</v>
      </c>
      <c r="T6703" s="103" t="s">
        <v>77</v>
      </c>
      <c r="U6703" s="160" t="s">
        <v>74</v>
      </c>
      <c r="V6703" s="160" t="s">
        <v>85</v>
      </c>
      <c r="W6703" s="159"/>
      <c r="X6703" s="159"/>
    </row>
    <row r="6704" spans="1:24" ht="81">
      <c r="A6704" s="155">
        <f>A6703+1</f>
        <v>6702</v>
      </c>
      <c r="B6704" s="160" t="s">
        <v>4621</v>
      </c>
      <c r="C6704" s="159">
        <v>2023</v>
      </c>
      <c r="D6704" s="160" t="s">
        <v>74</v>
      </c>
      <c r="E6704" s="160" t="s">
        <v>85</v>
      </c>
      <c r="F6704" s="268" t="s">
        <v>7304</v>
      </c>
      <c r="G6704" s="160" t="s">
        <v>426</v>
      </c>
      <c r="H6704" s="161" t="s">
        <v>83</v>
      </c>
      <c r="I6704" s="160" t="s">
        <v>71</v>
      </c>
      <c r="J6704" s="160" t="s">
        <v>109</v>
      </c>
      <c r="K6704" s="240" t="s">
        <v>48</v>
      </c>
      <c r="L6704" s="241" t="s">
        <v>34</v>
      </c>
      <c r="M6704" s="241" t="s">
        <v>34</v>
      </c>
      <c r="N6704" s="241" t="s">
        <v>34</v>
      </c>
      <c r="O6704" s="241" t="s">
        <v>34</v>
      </c>
      <c r="P6704" s="241" t="s">
        <v>34</v>
      </c>
      <c r="Q6704" s="159" t="s">
        <v>34</v>
      </c>
      <c r="R6704" s="100" t="s">
        <v>34</v>
      </c>
      <c r="S6704" s="163">
        <v>1</v>
      </c>
      <c r="T6704" s="103" t="s">
        <v>77</v>
      </c>
      <c r="U6704" s="160" t="s">
        <v>74</v>
      </c>
      <c r="V6704" s="160" t="s">
        <v>85</v>
      </c>
      <c r="W6704" s="159"/>
      <c r="X6704" s="159"/>
    </row>
    <row r="6705" spans="1:24" ht="41.25">
      <c r="A6705" s="155">
        <f>A6704+1</f>
        <v>6703</v>
      </c>
      <c r="B6705" s="160" t="s">
        <v>4621</v>
      </c>
      <c r="C6705" s="159">
        <v>2023</v>
      </c>
      <c r="D6705" s="160" t="s">
        <v>74</v>
      </c>
      <c r="E6705" s="160" t="s">
        <v>85</v>
      </c>
      <c r="F6705" s="268" t="s">
        <v>7305</v>
      </c>
      <c r="G6705" s="160" t="s">
        <v>193</v>
      </c>
      <c r="H6705" s="161" t="s">
        <v>120</v>
      </c>
      <c r="I6705" s="160" t="s">
        <v>71</v>
      </c>
      <c r="J6705" s="160" t="s">
        <v>109</v>
      </c>
      <c r="K6705" s="240" t="s">
        <v>34</v>
      </c>
      <c r="L6705" s="241" t="s">
        <v>34</v>
      </c>
      <c r="M6705" s="241" t="s">
        <v>34</v>
      </c>
      <c r="N6705" s="241" t="s">
        <v>34</v>
      </c>
      <c r="O6705" s="241" t="s">
        <v>34</v>
      </c>
      <c r="P6705" s="241" t="s">
        <v>34</v>
      </c>
      <c r="Q6705" s="159" t="s">
        <v>34</v>
      </c>
      <c r="R6705" s="100" t="s">
        <v>34</v>
      </c>
      <c r="S6705" s="163">
        <v>1</v>
      </c>
      <c r="T6705" s="103" t="s">
        <v>77</v>
      </c>
      <c r="U6705" s="160" t="s">
        <v>74</v>
      </c>
      <c r="V6705" s="160" t="s">
        <v>85</v>
      </c>
      <c r="W6705" s="159"/>
      <c r="X6705" s="159"/>
    </row>
    <row r="6706" spans="1:24" ht="41.25">
      <c r="A6706" s="155">
        <f>A6705+1</f>
        <v>6704</v>
      </c>
      <c r="B6706" s="160" t="s">
        <v>4621</v>
      </c>
      <c r="C6706" s="159">
        <v>2023</v>
      </c>
      <c r="D6706" s="160" t="s">
        <v>74</v>
      </c>
      <c r="E6706" s="160" t="s">
        <v>85</v>
      </c>
      <c r="F6706" s="268" t="s">
        <v>7306</v>
      </c>
      <c r="G6706" s="160" t="s">
        <v>31</v>
      </c>
      <c r="H6706" s="161" t="s">
        <v>50</v>
      </c>
      <c r="I6706" s="160" t="s">
        <v>71</v>
      </c>
      <c r="J6706" s="160" t="s">
        <v>109</v>
      </c>
      <c r="K6706" s="240" t="s">
        <v>34</v>
      </c>
      <c r="L6706" s="241" t="s">
        <v>34</v>
      </c>
      <c r="M6706" s="241" t="s">
        <v>34</v>
      </c>
      <c r="N6706" s="241" t="s">
        <v>34</v>
      </c>
      <c r="O6706" s="241" t="s">
        <v>34</v>
      </c>
      <c r="P6706" s="241" t="s">
        <v>34</v>
      </c>
      <c r="Q6706" s="159" t="s">
        <v>48</v>
      </c>
      <c r="R6706" s="100" t="s">
        <v>48</v>
      </c>
      <c r="S6706" s="163">
        <v>1</v>
      </c>
      <c r="T6706" s="103" t="s">
        <v>77</v>
      </c>
      <c r="U6706" s="160" t="s">
        <v>74</v>
      </c>
      <c r="V6706" s="160" t="s">
        <v>85</v>
      </c>
      <c r="W6706" s="159"/>
      <c r="X6706" s="159"/>
    </row>
    <row r="6707" spans="1:24" ht="30.75">
      <c r="A6707" s="155">
        <f>A6706+1</f>
        <v>6705</v>
      </c>
      <c r="B6707" s="160" t="s">
        <v>4621</v>
      </c>
      <c r="C6707" s="159">
        <v>2023</v>
      </c>
      <c r="D6707" s="160" t="s">
        <v>74</v>
      </c>
      <c r="E6707" s="160" t="s">
        <v>88</v>
      </c>
      <c r="F6707" s="268" t="s">
        <v>7307</v>
      </c>
      <c r="G6707" s="160" t="s">
        <v>31</v>
      </c>
      <c r="H6707" s="161" t="s">
        <v>39</v>
      </c>
      <c r="I6707" s="160" t="s">
        <v>90</v>
      </c>
      <c r="J6707" s="160" t="s">
        <v>88</v>
      </c>
      <c r="K6707" s="240" t="s">
        <v>34</v>
      </c>
      <c r="L6707" s="241" t="s">
        <v>34</v>
      </c>
      <c r="M6707" s="241" t="s">
        <v>34</v>
      </c>
      <c r="N6707" s="241" t="s">
        <v>34</v>
      </c>
      <c r="O6707" s="241" t="s">
        <v>34</v>
      </c>
      <c r="P6707" s="241" t="s">
        <v>34</v>
      </c>
      <c r="Q6707" s="159" t="s">
        <v>34</v>
      </c>
      <c r="R6707" s="100" t="s">
        <v>34</v>
      </c>
      <c r="S6707" s="163">
        <v>1</v>
      </c>
      <c r="T6707" s="103" t="s">
        <v>77</v>
      </c>
      <c r="U6707" s="160" t="s">
        <v>74</v>
      </c>
      <c r="V6707" s="160" t="s">
        <v>94</v>
      </c>
      <c r="W6707" s="159"/>
      <c r="X6707" s="159"/>
    </row>
    <row r="6708" spans="1:24" ht="51">
      <c r="A6708" s="155">
        <f>A6707+1</f>
        <v>6706</v>
      </c>
      <c r="B6708" s="160" t="s">
        <v>4621</v>
      </c>
      <c r="C6708" s="159">
        <v>2023</v>
      </c>
      <c r="D6708" s="160" t="s">
        <v>96</v>
      </c>
      <c r="E6708" s="160" t="s">
        <v>97</v>
      </c>
      <c r="F6708" s="268" t="s">
        <v>7308</v>
      </c>
      <c r="G6708" s="160" t="s">
        <v>31</v>
      </c>
      <c r="H6708" s="161" t="s">
        <v>39</v>
      </c>
      <c r="I6708" s="160" t="s">
        <v>90</v>
      </c>
      <c r="J6708" s="160" t="s">
        <v>97</v>
      </c>
      <c r="K6708" s="240" t="s">
        <v>34</v>
      </c>
      <c r="L6708" s="241" t="s">
        <v>34</v>
      </c>
      <c r="M6708" s="241" t="s">
        <v>34</v>
      </c>
      <c r="N6708" s="241" t="s">
        <v>34</v>
      </c>
      <c r="O6708" s="241" t="s">
        <v>48</v>
      </c>
      <c r="P6708" s="241" t="s">
        <v>34</v>
      </c>
      <c r="Q6708" s="159" t="s">
        <v>34</v>
      </c>
      <c r="R6708" s="159" t="s">
        <v>34</v>
      </c>
      <c r="S6708" s="163">
        <v>1</v>
      </c>
      <c r="T6708" s="103" t="s">
        <v>99</v>
      </c>
      <c r="U6708" s="160" t="s">
        <v>96</v>
      </c>
      <c r="V6708" s="160" t="s">
        <v>2984</v>
      </c>
      <c r="W6708" s="159"/>
      <c r="X6708" s="159"/>
    </row>
    <row r="6709" spans="1:24" ht="20.25">
      <c r="A6709" s="155">
        <f>A6708+1</f>
        <v>6707</v>
      </c>
      <c r="B6709" s="160" t="s">
        <v>4621</v>
      </c>
      <c r="C6709" s="159">
        <v>2023</v>
      </c>
      <c r="D6709" s="160" t="s">
        <v>96</v>
      </c>
      <c r="E6709" s="160" t="s">
        <v>97</v>
      </c>
      <c r="F6709" s="268" t="s">
        <v>7309</v>
      </c>
      <c r="G6709" s="160" t="s">
        <v>31</v>
      </c>
      <c r="H6709" s="161" t="s">
        <v>29</v>
      </c>
      <c r="I6709" s="160" t="s">
        <v>90</v>
      </c>
      <c r="J6709" s="160" t="s">
        <v>97</v>
      </c>
      <c r="K6709" s="240" t="s">
        <v>34</v>
      </c>
      <c r="L6709" s="241" t="s">
        <v>34</v>
      </c>
      <c r="M6709" s="241" t="s">
        <v>34</v>
      </c>
      <c r="N6709" s="241" t="s">
        <v>34</v>
      </c>
      <c r="O6709" s="241" t="s">
        <v>34</v>
      </c>
      <c r="P6709" s="241" t="s">
        <v>34</v>
      </c>
      <c r="Q6709" s="159" t="s">
        <v>34</v>
      </c>
      <c r="R6709" s="159" t="s">
        <v>34</v>
      </c>
      <c r="S6709" s="163">
        <v>1</v>
      </c>
      <c r="T6709" s="103" t="s">
        <v>99</v>
      </c>
      <c r="U6709" s="160" t="s">
        <v>96</v>
      </c>
      <c r="V6709" s="160" t="s">
        <v>2984</v>
      </c>
      <c r="W6709" s="159"/>
      <c r="X6709" s="159"/>
    </row>
    <row r="6710" spans="1:24" ht="60.75">
      <c r="A6710" s="155">
        <f>A6709+1</f>
        <v>6708</v>
      </c>
      <c r="B6710" s="160" t="s">
        <v>4621</v>
      </c>
      <c r="C6710" s="159">
        <v>2023</v>
      </c>
      <c r="D6710" s="160" t="s">
        <v>96</v>
      </c>
      <c r="E6710" s="160" t="s">
        <v>1752</v>
      </c>
      <c r="F6710" s="268" t="s">
        <v>7310</v>
      </c>
      <c r="G6710" s="160" t="s">
        <v>31</v>
      </c>
      <c r="H6710" s="161" t="s">
        <v>39</v>
      </c>
      <c r="I6710" s="160" t="s">
        <v>90</v>
      </c>
      <c r="J6710" s="160" t="s">
        <v>416</v>
      </c>
      <c r="K6710" s="240" t="s">
        <v>34</v>
      </c>
      <c r="L6710" s="241" t="s">
        <v>34</v>
      </c>
      <c r="M6710" s="241" t="s">
        <v>34</v>
      </c>
      <c r="N6710" s="241" t="s">
        <v>34</v>
      </c>
      <c r="O6710" s="241" t="s">
        <v>48</v>
      </c>
      <c r="P6710" s="241" t="s">
        <v>34</v>
      </c>
      <c r="Q6710" s="159" t="s">
        <v>34</v>
      </c>
      <c r="R6710" s="100" t="s">
        <v>34</v>
      </c>
      <c r="S6710" s="163">
        <v>1</v>
      </c>
      <c r="T6710" s="103" t="s">
        <v>99</v>
      </c>
      <c r="U6710" s="160" t="s">
        <v>96</v>
      </c>
      <c r="V6710" s="160" t="s">
        <v>1752</v>
      </c>
      <c r="W6710" s="159"/>
      <c r="X6710" s="159"/>
    </row>
    <row r="6711" spans="1:24" ht="51">
      <c r="A6711" s="155">
        <f>A6710+1</f>
        <v>6709</v>
      </c>
      <c r="B6711" s="160" t="s">
        <v>4621</v>
      </c>
      <c r="C6711" s="159">
        <v>2023</v>
      </c>
      <c r="D6711" s="160" t="s">
        <v>96</v>
      </c>
      <c r="E6711" s="160" t="s">
        <v>1752</v>
      </c>
      <c r="F6711" s="268" t="s">
        <v>7311</v>
      </c>
      <c r="G6711" s="160" t="s">
        <v>31</v>
      </c>
      <c r="H6711" s="161" t="s">
        <v>29</v>
      </c>
      <c r="I6711" s="160" t="s">
        <v>90</v>
      </c>
      <c r="J6711" s="160" t="s">
        <v>416</v>
      </c>
      <c r="K6711" s="240" t="s">
        <v>34</v>
      </c>
      <c r="L6711" s="241" t="s">
        <v>34</v>
      </c>
      <c r="M6711" s="241" t="s">
        <v>34</v>
      </c>
      <c r="N6711" s="241" t="s">
        <v>34</v>
      </c>
      <c r="O6711" s="241" t="s">
        <v>34</v>
      </c>
      <c r="P6711" s="241" t="s">
        <v>34</v>
      </c>
      <c r="Q6711" s="159" t="s">
        <v>34</v>
      </c>
      <c r="R6711" s="100" t="s">
        <v>34</v>
      </c>
      <c r="S6711" s="163">
        <v>1</v>
      </c>
      <c r="T6711" s="103" t="s">
        <v>99</v>
      </c>
      <c r="U6711" s="160" t="s">
        <v>96</v>
      </c>
      <c r="V6711" s="160" t="s">
        <v>1752</v>
      </c>
      <c r="W6711" s="159"/>
      <c r="X6711" s="159"/>
    </row>
    <row r="6712" spans="1:24" ht="51">
      <c r="A6712" s="155">
        <f>A6711+1</f>
        <v>6710</v>
      </c>
      <c r="B6712" s="160" t="s">
        <v>4621</v>
      </c>
      <c r="C6712" s="159">
        <v>2023</v>
      </c>
      <c r="D6712" s="160" t="s">
        <v>96</v>
      </c>
      <c r="E6712" s="160" t="s">
        <v>1752</v>
      </c>
      <c r="F6712" s="268" t="s">
        <v>7312</v>
      </c>
      <c r="G6712" s="160" t="s">
        <v>31</v>
      </c>
      <c r="H6712" s="161" t="s">
        <v>29</v>
      </c>
      <c r="I6712" s="160" t="s">
        <v>90</v>
      </c>
      <c r="J6712" s="160" t="s">
        <v>416</v>
      </c>
      <c r="K6712" s="240" t="s">
        <v>34</v>
      </c>
      <c r="L6712" s="241" t="s">
        <v>34</v>
      </c>
      <c r="M6712" s="241" t="s">
        <v>34</v>
      </c>
      <c r="N6712" s="241" t="s">
        <v>34</v>
      </c>
      <c r="O6712" s="241" t="s">
        <v>34</v>
      </c>
      <c r="P6712" s="241" t="s">
        <v>34</v>
      </c>
      <c r="Q6712" s="159" t="s">
        <v>34</v>
      </c>
      <c r="R6712" s="100" t="s">
        <v>34</v>
      </c>
      <c r="S6712" s="163">
        <v>1</v>
      </c>
      <c r="T6712" s="103" t="s">
        <v>99</v>
      </c>
      <c r="U6712" s="160" t="s">
        <v>96</v>
      </c>
      <c r="V6712" s="160" t="s">
        <v>1752</v>
      </c>
      <c r="W6712" s="159"/>
      <c r="X6712" s="159"/>
    </row>
    <row r="6713" spans="1:24" ht="20.25">
      <c r="A6713" s="155">
        <f>A6712+1</f>
        <v>6711</v>
      </c>
      <c r="B6713" s="160" t="s">
        <v>4621</v>
      </c>
      <c r="C6713" s="159">
        <v>2023</v>
      </c>
      <c r="D6713" s="160" t="s">
        <v>96</v>
      </c>
      <c r="E6713" s="160" t="s">
        <v>308</v>
      </c>
      <c r="F6713" s="268" t="s">
        <v>7313</v>
      </c>
      <c r="G6713" s="160" t="s">
        <v>31</v>
      </c>
      <c r="H6713" s="161" t="s">
        <v>29</v>
      </c>
      <c r="I6713" s="160" t="s">
        <v>90</v>
      </c>
      <c r="J6713" s="160" t="s">
        <v>104</v>
      </c>
      <c r="K6713" s="240" t="s">
        <v>34</v>
      </c>
      <c r="L6713" s="241" t="s">
        <v>34</v>
      </c>
      <c r="M6713" s="241" t="s">
        <v>34</v>
      </c>
      <c r="N6713" s="241" t="s">
        <v>34</v>
      </c>
      <c r="O6713" s="241" t="s">
        <v>34</v>
      </c>
      <c r="P6713" s="241" t="s">
        <v>34</v>
      </c>
      <c r="Q6713" s="159" t="s">
        <v>34</v>
      </c>
      <c r="R6713" s="100" t="s">
        <v>34</v>
      </c>
      <c r="S6713" s="163">
        <v>1</v>
      </c>
      <c r="T6713" s="103" t="s">
        <v>99</v>
      </c>
      <c r="U6713" s="160" t="s">
        <v>96</v>
      </c>
      <c r="V6713" s="160" t="s">
        <v>308</v>
      </c>
      <c r="W6713" s="159"/>
      <c r="X6713" s="159"/>
    </row>
    <row r="6714" spans="1:24" ht="81">
      <c r="A6714" s="155">
        <f>A6713+1</f>
        <v>6712</v>
      </c>
      <c r="B6714" s="160" t="s">
        <v>4621</v>
      </c>
      <c r="C6714" s="159">
        <v>2023</v>
      </c>
      <c r="D6714" s="160" t="s">
        <v>96</v>
      </c>
      <c r="E6714" s="160" t="s">
        <v>102</v>
      </c>
      <c r="F6714" s="268" t="s">
        <v>7314</v>
      </c>
      <c r="G6714" s="160" t="s">
        <v>426</v>
      </c>
      <c r="H6714" s="161" t="s">
        <v>83</v>
      </c>
      <c r="I6714" s="160" t="s">
        <v>90</v>
      </c>
      <c r="J6714" s="160" t="s">
        <v>104</v>
      </c>
      <c r="K6714" s="240" t="s">
        <v>34</v>
      </c>
      <c r="L6714" s="241" t="s">
        <v>34</v>
      </c>
      <c r="M6714" s="241" t="s">
        <v>34</v>
      </c>
      <c r="N6714" s="241" t="s">
        <v>34</v>
      </c>
      <c r="O6714" s="241" t="s">
        <v>34</v>
      </c>
      <c r="P6714" s="241" t="s">
        <v>34</v>
      </c>
      <c r="Q6714" s="159" t="s">
        <v>34</v>
      </c>
      <c r="R6714" s="100" t="s">
        <v>34</v>
      </c>
      <c r="S6714" s="163">
        <v>1</v>
      </c>
      <c r="T6714" s="103" t="s">
        <v>99</v>
      </c>
      <c r="U6714" s="160" t="s">
        <v>96</v>
      </c>
      <c r="V6714" s="160" t="s">
        <v>105</v>
      </c>
      <c r="W6714" s="159"/>
      <c r="X6714" s="159"/>
    </row>
    <row r="6715" spans="1:24" ht="81">
      <c r="A6715" s="155">
        <f>A6714+1</f>
        <v>6713</v>
      </c>
      <c r="B6715" s="160" t="s">
        <v>4621</v>
      </c>
      <c r="C6715" s="159">
        <v>2023</v>
      </c>
      <c r="D6715" s="160" t="s">
        <v>96</v>
      </c>
      <c r="E6715" s="160" t="s">
        <v>102</v>
      </c>
      <c r="F6715" s="268" t="s">
        <v>7315</v>
      </c>
      <c r="G6715" s="160" t="s">
        <v>426</v>
      </c>
      <c r="H6715" s="161" t="s">
        <v>83</v>
      </c>
      <c r="I6715" s="160" t="s">
        <v>90</v>
      </c>
      <c r="J6715" s="160" t="s">
        <v>104</v>
      </c>
      <c r="K6715" s="240" t="s">
        <v>34</v>
      </c>
      <c r="L6715" s="241" t="s">
        <v>34</v>
      </c>
      <c r="M6715" s="241" t="s">
        <v>34</v>
      </c>
      <c r="N6715" s="241" t="s">
        <v>34</v>
      </c>
      <c r="O6715" s="241" t="s">
        <v>34</v>
      </c>
      <c r="P6715" s="241" t="s">
        <v>34</v>
      </c>
      <c r="Q6715" s="159" t="s">
        <v>34</v>
      </c>
      <c r="R6715" s="100" t="s">
        <v>34</v>
      </c>
      <c r="S6715" s="163">
        <v>1</v>
      </c>
      <c r="T6715" s="103" t="s">
        <v>99</v>
      </c>
      <c r="U6715" s="160" t="s">
        <v>96</v>
      </c>
      <c r="V6715" s="160" t="s">
        <v>105</v>
      </c>
      <c r="W6715" s="159"/>
      <c r="X6715" s="159"/>
    </row>
    <row r="6716" spans="1:24" ht="51">
      <c r="A6716" s="155">
        <f>A6715+1</f>
        <v>6714</v>
      </c>
      <c r="B6716" s="160" t="s">
        <v>4621</v>
      </c>
      <c r="C6716" s="159">
        <v>2023</v>
      </c>
      <c r="D6716" s="160" t="s">
        <v>106</v>
      </c>
      <c r="E6716" s="160" t="s">
        <v>107</v>
      </c>
      <c r="F6716" s="268" t="s">
        <v>7316</v>
      </c>
      <c r="G6716" s="160" t="s">
        <v>31</v>
      </c>
      <c r="H6716" s="161" t="s">
        <v>39</v>
      </c>
      <c r="I6716" s="160" t="s">
        <v>71</v>
      </c>
      <c r="J6716" s="160" t="s">
        <v>109</v>
      </c>
      <c r="K6716" s="240" t="s">
        <v>34</v>
      </c>
      <c r="L6716" s="241" t="s">
        <v>34</v>
      </c>
      <c r="M6716" s="241" t="s">
        <v>34</v>
      </c>
      <c r="N6716" s="241" t="s">
        <v>34</v>
      </c>
      <c r="O6716" s="241" t="s">
        <v>34</v>
      </c>
      <c r="P6716" s="241" t="s">
        <v>34</v>
      </c>
      <c r="Q6716" s="159" t="s">
        <v>34</v>
      </c>
      <c r="R6716" s="100" t="s">
        <v>34</v>
      </c>
      <c r="S6716" s="163">
        <v>1</v>
      </c>
      <c r="T6716" s="103" t="s">
        <v>110</v>
      </c>
      <c r="U6716" s="160" t="s">
        <v>111</v>
      </c>
      <c r="V6716" s="160" t="s">
        <v>1758</v>
      </c>
      <c r="W6716" s="159"/>
      <c r="X6716" s="159"/>
    </row>
    <row r="6717" spans="1:24" ht="51">
      <c r="A6717" s="155">
        <f>A6716+1</f>
        <v>6715</v>
      </c>
      <c r="B6717" s="160" t="s">
        <v>4621</v>
      </c>
      <c r="C6717" s="159">
        <v>2023</v>
      </c>
      <c r="D6717" s="160" t="s">
        <v>106</v>
      </c>
      <c r="E6717" s="160" t="s">
        <v>107</v>
      </c>
      <c r="F6717" s="268" t="s">
        <v>7317</v>
      </c>
      <c r="G6717" s="160" t="s">
        <v>31</v>
      </c>
      <c r="H6717" s="161" t="s">
        <v>50</v>
      </c>
      <c r="I6717" s="160" t="s">
        <v>71</v>
      </c>
      <c r="J6717" s="160" t="s">
        <v>109</v>
      </c>
      <c r="K6717" s="240" t="s">
        <v>34</v>
      </c>
      <c r="L6717" s="241" t="s">
        <v>34</v>
      </c>
      <c r="M6717" s="241" t="s">
        <v>34</v>
      </c>
      <c r="N6717" s="241" t="s">
        <v>34</v>
      </c>
      <c r="O6717" s="241" t="s">
        <v>34</v>
      </c>
      <c r="P6717" s="241" t="s">
        <v>34</v>
      </c>
      <c r="Q6717" s="159" t="s">
        <v>48</v>
      </c>
      <c r="R6717" s="100" t="s">
        <v>48</v>
      </c>
      <c r="S6717" s="163">
        <v>1</v>
      </c>
      <c r="T6717" s="103" t="s">
        <v>110</v>
      </c>
      <c r="U6717" s="160" t="s">
        <v>111</v>
      </c>
      <c r="V6717" s="160" t="s">
        <v>1758</v>
      </c>
      <c r="W6717" s="159"/>
      <c r="X6717" s="159"/>
    </row>
    <row r="6718" spans="1:24" ht="81">
      <c r="A6718" s="155">
        <f>A6717+1</f>
        <v>6716</v>
      </c>
      <c r="B6718" s="160" t="s">
        <v>4621</v>
      </c>
      <c r="C6718" s="159">
        <v>2023</v>
      </c>
      <c r="D6718" s="160" t="s">
        <v>106</v>
      </c>
      <c r="E6718" s="160" t="s">
        <v>107</v>
      </c>
      <c r="F6718" s="268" t="s">
        <v>7318</v>
      </c>
      <c r="G6718" s="160" t="s">
        <v>426</v>
      </c>
      <c r="H6718" s="161" t="s">
        <v>83</v>
      </c>
      <c r="I6718" s="160" t="s">
        <v>71</v>
      </c>
      <c r="J6718" s="160" t="s">
        <v>109</v>
      </c>
      <c r="K6718" s="240" t="s">
        <v>34</v>
      </c>
      <c r="L6718" s="241" t="s">
        <v>34</v>
      </c>
      <c r="M6718" s="241" t="s">
        <v>34</v>
      </c>
      <c r="N6718" s="241" t="s">
        <v>34</v>
      </c>
      <c r="O6718" s="241" t="s">
        <v>34</v>
      </c>
      <c r="P6718" s="241" t="s">
        <v>34</v>
      </c>
      <c r="Q6718" s="159" t="s">
        <v>34</v>
      </c>
      <c r="R6718" s="100" t="s">
        <v>34</v>
      </c>
      <c r="S6718" s="163">
        <v>1</v>
      </c>
      <c r="T6718" s="103" t="s">
        <v>110</v>
      </c>
      <c r="U6718" s="160" t="s">
        <v>111</v>
      </c>
      <c r="V6718" s="160" t="s">
        <v>1758</v>
      </c>
      <c r="W6718" s="159"/>
      <c r="X6718" s="159"/>
    </row>
    <row r="6719" spans="1:24" ht="41.25">
      <c r="A6719" s="155">
        <f>A6718+1</f>
        <v>6717</v>
      </c>
      <c r="B6719" s="160" t="s">
        <v>4621</v>
      </c>
      <c r="C6719" s="159">
        <v>2023</v>
      </c>
      <c r="D6719" s="160" t="s">
        <v>106</v>
      </c>
      <c r="E6719" s="160" t="s">
        <v>131</v>
      </c>
      <c r="F6719" s="268" t="s">
        <v>7319</v>
      </c>
      <c r="G6719" s="160" t="s">
        <v>31</v>
      </c>
      <c r="H6719" s="161" t="s">
        <v>39</v>
      </c>
      <c r="I6719" s="160" t="s">
        <v>71</v>
      </c>
      <c r="J6719" s="160" t="s">
        <v>109</v>
      </c>
      <c r="K6719" s="240" t="s">
        <v>34</v>
      </c>
      <c r="L6719" s="241" t="s">
        <v>34</v>
      </c>
      <c r="M6719" s="241" t="s">
        <v>34</v>
      </c>
      <c r="N6719" s="241" t="s">
        <v>34</v>
      </c>
      <c r="O6719" s="241" t="s">
        <v>34</v>
      </c>
      <c r="P6719" s="241" t="s">
        <v>34</v>
      </c>
      <c r="Q6719" s="159" t="s">
        <v>34</v>
      </c>
      <c r="R6719" s="100" t="s">
        <v>34</v>
      </c>
      <c r="S6719" s="163">
        <v>1</v>
      </c>
      <c r="T6719" s="103" t="s">
        <v>110</v>
      </c>
      <c r="U6719" s="160" t="s">
        <v>111</v>
      </c>
      <c r="V6719" s="160" t="s">
        <v>111</v>
      </c>
      <c r="W6719" s="159"/>
      <c r="X6719" s="159"/>
    </row>
    <row r="6720" spans="1:24" ht="81">
      <c r="A6720" s="155">
        <f>A6719+1</f>
        <v>6718</v>
      </c>
      <c r="B6720" s="160" t="s">
        <v>4621</v>
      </c>
      <c r="C6720" s="159">
        <v>2023</v>
      </c>
      <c r="D6720" s="160" t="s">
        <v>106</v>
      </c>
      <c r="E6720" s="160" t="s">
        <v>131</v>
      </c>
      <c r="F6720" s="268" t="s">
        <v>7320</v>
      </c>
      <c r="G6720" s="160" t="s">
        <v>426</v>
      </c>
      <c r="H6720" s="161" t="s">
        <v>83</v>
      </c>
      <c r="I6720" s="160" t="s">
        <v>71</v>
      </c>
      <c r="J6720" s="160" t="s">
        <v>109</v>
      </c>
      <c r="K6720" s="240" t="s">
        <v>48</v>
      </c>
      <c r="L6720" s="241" t="s">
        <v>34</v>
      </c>
      <c r="M6720" s="241" t="s">
        <v>34</v>
      </c>
      <c r="N6720" s="241" t="s">
        <v>34</v>
      </c>
      <c r="O6720" s="241" t="s">
        <v>34</v>
      </c>
      <c r="P6720" s="241" t="s">
        <v>34</v>
      </c>
      <c r="Q6720" s="159" t="s">
        <v>34</v>
      </c>
      <c r="R6720" s="100" t="s">
        <v>34</v>
      </c>
      <c r="S6720" s="163">
        <v>1</v>
      </c>
      <c r="T6720" s="103" t="s">
        <v>110</v>
      </c>
      <c r="U6720" s="160" t="s">
        <v>111</v>
      </c>
      <c r="V6720" s="160" t="s">
        <v>111</v>
      </c>
      <c r="W6720" s="159"/>
      <c r="X6720" s="159"/>
    </row>
    <row r="6721" spans="1:24" ht="81">
      <c r="A6721" s="155">
        <f>A6720+1</f>
        <v>6719</v>
      </c>
      <c r="B6721" s="160" t="s">
        <v>4621</v>
      </c>
      <c r="C6721" s="159">
        <v>2023</v>
      </c>
      <c r="D6721" s="160" t="s">
        <v>106</v>
      </c>
      <c r="E6721" s="160" t="s">
        <v>131</v>
      </c>
      <c r="F6721" s="268" t="s">
        <v>7321</v>
      </c>
      <c r="G6721" s="160" t="s">
        <v>426</v>
      </c>
      <c r="H6721" s="161" t="s">
        <v>83</v>
      </c>
      <c r="I6721" s="160" t="s">
        <v>71</v>
      </c>
      <c r="J6721" s="160" t="s">
        <v>109</v>
      </c>
      <c r="K6721" s="240" t="s">
        <v>34</v>
      </c>
      <c r="L6721" s="241" t="s">
        <v>34</v>
      </c>
      <c r="M6721" s="241" t="s">
        <v>34</v>
      </c>
      <c r="N6721" s="241" t="s">
        <v>34</v>
      </c>
      <c r="O6721" s="241" t="s">
        <v>34</v>
      </c>
      <c r="P6721" s="241" t="s">
        <v>34</v>
      </c>
      <c r="Q6721" s="159" t="s">
        <v>34</v>
      </c>
      <c r="R6721" s="100" t="s">
        <v>34</v>
      </c>
      <c r="S6721" s="163">
        <v>1</v>
      </c>
      <c r="T6721" s="103" t="s">
        <v>110</v>
      </c>
      <c r="U6721" s="160" t="s">
        <v>111</v>
      </c>
      <c r="V6721" s="160" t="s">
        <v>111</v>
      </c>
      <c r="W6721" s="159"/>
      <c r="X6721" s="159"/>
    </row>
    <row r="6722" spans="1:24" ht="41.25">
      <c r="A6722" s="155">
        <f>A6721+1</f>
        <v>6720</v>
      </c>
      <c r="B6722" s="160" t="s">
        <v>4621</v>
      </c>
      <c r="C6722" s="159">
        <v>2023</v>
      </c>
      <c r="D6722" s="160" t="s">
        <v>106</v>
      </c>
      <c r="E6722" s="160" t="s">
        <v>131</v>
      </c>
      <c r="F6722" s="268" t="s">
        <v>7322</v>
      </c>
      <c r="G6722" s="160" t="s">
        <v>31</v>
      </c>
      <c r="H6722" s="161" t="s">
        <v>39</v>
      </c>
      <c r="I6722" s="160" t="s">
        <v>71</v>
      </c>
      <c r="J6722" s="160" t="s">
        <v>109</v>
      </c>
      <c r="K6722" s="240" t="s">
        <v>34</v>
      </c>
      <c r="L6722" s="241" t="s">
        <v>34</v>
      </c>
      <c r="M6722" s="241" t="s">
        <v>34</v>
      </c>
      <c r="N6722" s="241" t="s">
        <v>34</v>
      </c>
      <c r="O6722" s="241" t="s">
        <v>34</v>
      </c>
      <c r="P6722" s="241" t="s">
        <v>34</v>
      </c>
      <c r="Q6722" s="159" t="s">
        <v>34</v>
      </c>
      <c r="R6722" s="100" t="s">
        <v>34</v>
      </c>
      <c r="S6722" s="163">
        <v>1</v>
      </c>
      <c r="T6722" s="103" t="s">
        <v>110</v>
      </c>
      <c r="U6722" s="160" t="s">
        <v>111</v>
      </c>
      <c r="V6722" s="160" t="s">
        <v>111</v>
      </c>
      <c r="W6722" s="159"/>
      <c r="X6722" s="159"/>
    </row>
    <row r="6723" spans="1:24" ht="41.25">
      <c r="A6723" s="155">
        <f>A6722+1</f>
        <v>6721</v>
      </c>
      <c r="B6723" s="160" t="s">
        <v>4621</v>
      </c>
      <c r="C6723" s="159">
        <v>2023</v>
      </c>
      <c r="D6723" s="160" t="s">
        <v>106</v>
      </c>
      <c r="E6723" s="160" t="s">
        <v>131</v>
      </c>
      <c r="F6723" s="268" t="s">
        <v>7323</v>
      </c>
      <c r="G6723" s="160" t="s">
        <v>31</v>
      </c>
      <c r="H6723" s="161" t="s">
        <v>39</v>
      </c>
      <c r="I6723" s="160" t="s">
        <v>71</v>
      </c>
      <c r="J6723" s="160" t="s">
        <v>109</v>
      </c>
      <c r="K6723" s="240" t="s">
        <v>34</v>
      </c>
      <c r="L6723" s="241" t="s">
        <v>34</v>
      </c>
      <c r="M6723" s="241" t="s">
        <v>34</v>
      </c>
      <c r="N6723" s="241" t="s">
        <v>34</v>
      </c>
      <c r="O6723" s="241" t="s">
        <v>34</v>
      </c>
      <c r="P6723" s="241" t="s">
        <v>34</v>
      </c>
      <c r="Q6723" s="159" t="s">
        <v>34</v>
      </c>
      <c r="R6723" s="100" t="s">
        <v>34</v>
      </c>
      <c r="S6723" s="163">
        <v>1</v>
      </c>
      <c r="T6723" s="103" t="s">
        <v>110</v>
      </c>
      <c r="U6723" s="160" t="s">
        <v>111</v>
      </c>
      <c r="V6723" s="160" t="s">
        <v>111</v>
      </c>
      <c r="W6723" s="159"/>
      <c r="X6723" s="159"/>
    </row>
    <row r="6724" spans="1:24" ht="41.25">
      <c r="A6724" s="155">
        <f>A6723+1</f>
        <v>6722</v>
      </c>
      <c r="B6724" s="160" t="s">
        <v>4621</v>
      </c>
      <c r="C6724" s="159">
        <v>2023</v>
      </c>
      <c r="D6724" s="160" t="s">
        <v>106</v>
      </c>
      <c r="E6724" s="160" t="s">
        <v>131</v>
      </c>
      <c r="F6724" s="268" t="s">
        <v>7324</v>
      </c>
      <c r="G6724" s="160" t="s">
        <v>31</v>
      </c>
      <c r="H6724" s="161" t="s">
        <v>39</v>
      </c>
      <c r="I6724" s="160" t="s">
        <v>71</v>
      </c>
      <c r="J6724" s="160" t="s">
        <v>109</v>
      </c>
      <c r="K6724" s="240" t="s">
        <v>34</v>
      </c>
      <c r="L6724" s="241" t="s">
        <v>34</v>
      </c>
      <c r="M6724" s="241" t="s">
        <v>34</v>
      </c>
      <c r="N6724" s="241" t="s">
        <v>34</v>
      </c>
      <c r="O6724" s="241" t="s">
        <v>34</v>
      </c>
      <c r="P6724" s="241" t="s">
        <v>34</v>
      </c>
      <c r="Q6724" s="159" t="s">
        <v>34</v>
      </c>
      <c r="R6724" s="100" t="s">
        <v>34</v>
      </c>
      <c r="S6724" s="163">
        <v>1</v>
      </c>
      <c r="T6724" s="103" t="s">
        <v>110</v>
      </c>
      <c r="U6724" s="160" t="s">
        <v>111</v>
      </c>
      <c r="V6724" s="160" t="s">
        <v>111</v>
      </c>
      <c r="W6724" s="159"/>
      <c r="X6724" s="159"/>
    </row>
    <row r="6725" spans="1:24" ht="51">
      <c r="A6725" s="155">
        <f>A6724+1</f>
        <v>6723</v>
      </c>
      <c r="B6725" s="160" t="s">
        <v>4621</v>
      </c>
      <c r="C6725" s="159">
        <v>2023</v>
      </c>
      <c r="D6725" s="160" t="s">
        <v>106</v>
      </c>
      <c r="E6725" s="160" t="s">
        <v>379</v>
      </c>
      <c r="F6725" s="268" t="s">
        <v>7325</v>
      </c>
      <c r="G6725" s="160" t="s">
        <v>31</v>
      </c>
      <c r="H6725" s="161" t="s">
        <v>39</v>
      </c>
      <c r="I6725" s="160" t="s">
        <v>71</v>
      </c>
      <c r="J6725" s="160" t="s">
        <v>72</v>
      </c>
      <c r="K6725" s="240" t="s">
        <v>48</v>
      </c>
      <c r="L6725" s="241" t="s">
        <v>34</v>
      </c>
      <c r="M6725" s="241" t="s">
        <v>34</v>
      </c>
      <c r="N6725" s="241" t="s">
        <v>34</v>
      </c>
      <c r="O6725" s="241" t="s">
        <v>48</v>
      </c>
      <c r="P6725" s="241" t="s">
        <v>34</v>
      </c>
      <c r="Q6725" s="159" t="s">
        <v>34</v>
      </c>
      <c r="R6725" s="100" t="s">
        <v>34</v>
      </c>
      <c r="S6725" s="163">
        <v>1</v>
      </c>
      <c r="T6725" s="103" t="s">
        <v>110</v>
      </c>
      <c r="U6725" s="160" t="s">
        <v>111</v>
      </c>
      <c r="V6725" s="160" t="s">
        <v>379</v>
      </c>
      <c r="W6725" s="159"/>
      <c r="X6725" s="159"/>
    </row>
    <row r="6726" spans="1:24" ht="41.25">
      <c r="A6726" s="155">
        <f>A6725+1</f>
        <v>6724</v>
      </c>
      <c r="B6726" s="160" t="s">
        <v>4621</v>
      </c>
      <c r="C6726" s="159">
        <v>2023</v>
      </c>
      <c r="D6726" s="160" t="s">
        <v>106</v>
      </c>
      <c r="E6726" s="160" t="s">
        <v>379</v>
      </c>
      <c r="F6726" s="268" t="s">
        <v>7326</v>
      </c>
      <c r="G6726" s="160" t="s">
        <v>31</v>
      </c>
      <c r="H6726" s="161" t="s">
        <v>39</v>
      </c>
      <c r="I6726" s="160" t="s">
        <v>71</v>
      </c>
      <c r="J6726" s="160" t="s">
        <v>72</v>
      </c>
      <c r="K6726" s="240" t="s">
        <v>48</v>
      </c>
      <c r="L6726" s="241" t="s">
        <v>34</v>
      </c>
      <c r="M6726" s="241" t="s">
        <v>34</v>
      </c>
      <c r="N6726" s="241" t="s">
        <v>34</v>
      </c>
      <c r="O6726" s="241" t="s">
        <v>48</v>
      </c>
      <c r="P6726" s="241" t="s">
        <v>34</v>
      </c>
      <c r="Q6726" s="159" t="s">
        <v>34</v>
      </c>
      <c r="R6726" s="100" t="s">
        <v>34</v>
      </c>
      <c r="S6726" s="163">
        <v>1</v>
      </c>
      <c r="T6726" s="103" t="s">
        <v>110</v>
      </c>
      <c r="U6726" s="160" t="s">
        <v>111</v>
      </c>
      <c r="V6726" s="160" t="s">
        <v>379</v>
      </c>
      <c r="W6726" s="159"/>
      <c r="X6726" s="159"/>
    </row>
    <row r="6727" spans="1:24" ht="30.75">
      <c r="A6727" s="155">
        <f>A6726+1</f>
        <v>6725</v>
      </c>
      <c r="B6727" s="160" t="s">
        <v>4621</v>
      </c>
      <c r="C6727" s="159">
        <v>2023</v>
      </c>
      <c r="D6727" s="160" t="s">
        <v>139</v>
      </c>
      <c r="E6727" s="160" t="s">
        <v>1897</v>
      </c>
      <c r="F6727" s="268" t="s">
        <v>7327</v>
      </c>
      <c r="G6727" s="160" t="s">
        <v>31</v>
      </c>
      <c r="H6727" s="161" t="s">
        <v>39</v>
      </c>
      <c r="I6727" s="160" t="s">
        <v>186</v>
      </c>
      <c r="J6727" s="160" t="s">
        <v>201</v>
      </c>
      <c r="K6727" s="240" t="s">
        <v>34</v>
      </c>
      <c r="L6727" s="241" t="s">
        <v>34</v>
      </c>
      <c r="M6727" s="241" t="s">
        <v>34</v>
      </c>
      <c r="N6727" s="241" t="s">
        <v>34</v>
      </c>
      <c r="O6727" s="241" t="s">
        <v>34</v>
      </c>
      <c r="P6727" s="241" t="s">
        <v>34</v>
      </c>
      <c r="Q6727" s="159" t="s">
        <v>34</v>
      </c>
      <c r="R6727" s="100" t="s">
        <v>48</v>
      </c>
      <c r="S6727" s="163">
        <v>1</v>
      </c>
      <c r="T6727" s="103" t="s">
        <v>143</v>
      </c>
      <c r="U6727" s="160" t="s">
        <v>139</v>
      </c>
      <c r="V6727" s="160" t="s">
        <v>144</v>
      </c>
      <c r="W6727" s="159"/>
      <c r="X6727" s="159"/>
    </row>
    <row r="6728" spans="1:24" ht="30.75">
      <c r="A6728" s="155">
        <f>A6727+1</f>
        <v>6726</v>
      </c>
      <c r="B6728" s="160" t="s">
        <v>4621</v>
      </c>
      <c r="C6728" s="159">
        <v>2023</v>
      </c>
      <c r="D6728" s="160" t="s">
        <v>139</v>
      </c>
      <c r="E6728" s="160" t="s">
        <v>1897</v>
      </c>
      <c r="F6728" s="268" t="s">
        <v>7328</v>
      </c>
      <c r="G6728" s="160" t="s">
        <v>31</v>
      </c>
      <c r="H6728" s="161" t="s">
        <v>39</v>
      </c>
      <c r="I6728" s="160" t="s">
        <v>186</v>
      </c>
      <c r="J6728" s="160" t="s">
        <v>201</v>
      </c>
      <c r="K6728" s="240" t="s">
        <v>34</v>
      </c>
      <c r="L6728" s="241" t="s">
        <v>34</v>
      </c>
      <c r="M6728" s="241" t="s">
        <v>34</v>
      </c>
      <c r="N6728" s="241" t="s">
        <v>34</v>
      </c>
      <c r="O6728" s="241" t="s">
        <v>34</v>
      </c>
      <c r="P6728" s="241" t="s">
        <v>34</v>
      </c>
      <c r="Q6728" s="159" t="s">
        <v>34</v>
      </c>
      <c r="R6728" s="159" t="s">
        <v>34</v>
      </c>
      <c r="S6728" s="163">
        <v>1</v>
      </c>
      <c r="T6728" s="103" t="s">
        <v>143</v>
      </c>
      <c r="U6728" s="160" t="s">
        <v>139</v>
      </c>
      <c r="V6728" s="160" t="s">
        <v>144</v>
      </c>
      <c r="W6728" s="159"/>
      <c r="X6728" s="159"/>
    </row>
    <row r="6729" spans="1:24" ht="41.25">
      <c r="A6729" s="155">
        <f>A6728+1</f>
        <v>6727</v>
      </c>
      <c r="B6729" s="160" t="s">
        <v>4621</v>
      </c>
      <c r="C6729" s="159">
        <v>2023</v>
      </c>
      <c r="D6729" s="160" t="s">
        <v>139</v>
      </c>
      <c r="E6729" s="160" t="s">
        <v>483</v>
      </c>
      <c r="F6729" s="268" t="s">
        <v>7329</v>
      </c>
      <c r="G6729" s="160" t="s">
        <v>31</v>
      </c>
      <c r="H6729" s="161" t="s">
        <v>39</v>
      </c>
      <c r="I6729" s="160" t="s">
        <v>71</v>
      </c>
      <c r="J6729" s="160" t="s">
        <v>142</v>
      </c>
      <c r="K6729" s="240" t="s">
        <v>34</v>
      </c>
      <c r="L6729" s="241" t="s">
        <v>34</v>
      </c>
      <c r="M6729" s="241" t="s">
        <v>34</v>
      </c>
      <c r="N6729" s="241" t="s">
        <v>34</v>
      </c>
      <c r="O6729" s="241" t="s">
        <v>34</v>
      </c>
      <c r="P6729" s="241" t="s">
        <v>34</v>
      </c>
      <c r="Q6729" s="159" t="s">
        <v>34</v>
      </c>
      <c r="R6729" s="100" t="s">
        <v>34</v>
      </c>
      <c r="S6729" s="163">
        <v>1</v>
      </c>
      <c r="T6729" s="103" t="s">
        <v>143</v>
      </c>
      <c r="U6729" s="160" t="s">
        <v>139</v>
      </c>
      <c r="V6729" s="160" t="s">
        <v>140</v>
      </c>
      <c r="W6729" s="159"/>
      <c r="X6729" s="159"/>
    </row>
    <row r="6730" spans="1:24" ht="41.25">
      <c r="A6730" s="155">
        <f>A6729+1</f>
        <v>6728</v>
      </c>
      <c r="B6730" s="160" t="s">
        <v>4621</v>
      </c>
      <c r="C6730" s="159">
        <v>2023</v>
      </c>
      <c r="D6730" s="160" t="s">
        <v>139</v>
      </c>
      <c r="E6730" s="160" t="s">
        <v>483</v>
      </c>
      <c r="F6730" s="268" t="s">
        <v>7330</v>
      </c>
      <c r="G6730" s="160" t="s">
        <v>31</v>
      </c>
      <c r="H6730" s="161" t="s">
        <v>39</v>
      </c>
      <c r="I6730" s="160" t="s">
        <v>71</v>
      </c>
      <c r="J6730" s="160" t="s">
        <v>142</v>
      </c>
      <c r="K6730" s="240" t="s">
        <v>34</v>
      </c>
      <c r="L6730" s="241" t="s">
        <v>34</v>
      </c>
      <c r="M6730" s="241" t="s">
        <v>34</v>
      </c>
      <c r="N6730" s="241" t="s">
        <v>34</v>
      </c>
      <c r="O6730" s="241" t="s">
        <v>34</v>
      </c>
      <c r="P6730" s="241" t="s">
        <v>34</v>
      </c>
      <c r="Q6730" s="159" t="s">
        <v>34</v>
      </c>
      <c r="R6730" s="100" t="s">
        <v>34</v>
      </c>
      <c r="S6730" s="163">
        <v>1</v>
      </c>
      <c r="T6730" s="103" t="s">
        <v>143</v>
      </c>
      <c r="U6730" s="160" t="s">
        <v>139</v>
      </c>
      <c r="V6730" s="160" t="s">
        <v>140</v>
      </c>
      <c r="W6730" s="159"/>
      <c r="X6730" s="159"/>
    </row>
    <row r="6731" spans="1:24" ht="81">
      <c r="A6731" s="155">
        <f>A6730+1</f>
        <v>6729</v>
      </c>
      <c r="B6731" s="160" t="s">
        <v>4621</v>
      </c>
      <c r="C6731" s="159">
        <v>2023</v>
      </c>
      <c r="D6731" s="160" t="s">
        <v>139</v>
      </c>
      <c r="E6731" s="160" t="s">
        <v>483</v>
      </c>
      <c r="F6731" s="268" t="s">
        <v>7331</v>
      </c>
      <c r="G6731" s="160" t="s">
        <v>426</v>
      </c>
      <c r="H6731" s="161" t="s">
        <v>83</v>
      </c>
      <c r="I6731" s="160" t="s">
        <v>71</v>
      </c>
      <c r="J6731" s="160" t="s">
        <v>142</v>
      </c>
      <c r="K6731" s="240" t="s">
        <v>34</v>
      </c>
      <c r="L6731" s="241" t="s">
        <v>34</v>
      </c>
      <c r="M6731" s="241" t="s">
        <v>48</v>
      </c>
      <c r="N6731" s="241" t="s">
        <v>34</v>
      </c>
      <c r="O6731" s="241" t="s">
        <v>48</v>
      </c>
      <c r="P6731" s="241" t="s">
        <v>34</v>
      </c>
      <c r="Q6731" s="159" t="s">
        <v>34</v>
      </c>
      <c r="R6731" s="100" t="s">
        <v>34</v>
      </c>
      <c r="S6731" s="163">
        <v>1</v>
      </c>
      <c r="T6731" s="103" t="s">
        <v>143</v>
      </c>
      <c r="U6731" s="160" t="s">
        <v>139</v>
      </c>
      <c r="V6731" s="160" t="s">
        <v>140</v>
      </c>
      <c r="W6731" s="159"/>
      <c r="X6731" s="159"/>
    </row>
    <row r="6732" spans="1:24" ht="41.25">
      <c r="A6732" s="155">
        <f>A6731+1</f>
        <v>6730</v>
      </c>
      <c r="B6732" s="160" t="s">
        <v>4621</v>
      </c>
      <c r="C6732" s="159">
        <v>2023</v>
      </c>
      <c r="D6732" s="160" t="s">
        <v>139</v>
      </c>
      <c r="E6732" s="160" t="s">
        <v>483</v>
      </c>
      <c r="F6732" s="268" t="s">
        <v>7332</v>
      </c>
      <c r="G6732" s="160" t="s">
        <v>31</v>
      </c>
      <c r="H6732" s="161" t="s">
        <v>39</v>
      </c>
      <c r="I6732" s="160" t="s">
        <v>71</v>
      </c>
      <c r="J6732" s="160" t="s">
        <v>142</v>
      </c>
      <c r="K6732" s="240" t="s">
        <v>34</v>
      </c>
      <c r="L6732" s="241" t="s">
        <v>34</v>
      </c>
      <c r="M6732" s="241" t="s">
        <v>34</v>
      </c>
      <c r="N6732" s="241" t="s">
        <v>34</v>
      </c>
      <c r="O6732" s="241" t="s">
        <v>34</v>
      </c>
      <c r="P6732" s="241" t="s">
        <v>34</v>
      </c>
      <c r="Q6732" s="159" t="s">
        <v>34</v>
      </c>
      <c r="R6732" s="100" t="s">
        <v>34</v>
      </c>
      <c r="S6732" s="163">
        <v>1</v>
      </c>
      <c r="T6732" s="103" t="s">
        <v>143</v>
      </c>
      <c r="U6732" s="160" t="s">
        <v>139</v>
      </c>
      <c r="V6732" s="160" t="s">
        <v>140</v>
      </c>
      <c r="W6732" s="159"/>
      <c r="X6732" s="159"/>
    </row>
    <row r="6733" spans="1:24" ht="41.25">
      <c r="A6733" s="155">
        <f>A6732+1</f>
        <v>6731</v>
      </c>
      <c r="B6733" s="160" t="s">
        <v>4621</v>
      </c>
      <c r="C6733" s="159">
        <v>2023</v>
      </c>
      <c r="D6733" s="160" t="s">
        <v>139</v>
      </c>
      <c r="E6733" s="160" t="s">
        <v>483</v>
      </c>
      <c r="F6733" s="268" t="s">
        <v>7333</v>
      </c>
      <c r="G6733" s="160" t="s">
        <v>31</v>
      </c>
      <c r="H6733" s="161" t="s">
        <v>50</v>
      </c>
      <c r="I6733" s="160" t="s">
        <v>71</v>
      </c>
      <c r="J6733" s="160" t="s">
        <v>142</v>
      </c>
      <c r="K6733" s="240" t="s">
        <v>34</v>
      </c>
      <c r="L6733" s="241" t="s">
        <v>34</v>
      </c>
      <c r="M6733" s="241" t="s">
        <v>34</v>
      </c>
      <c r="N6733" s="241" t="s">
        <v>34</v>
      </c>
      <c r="O6733" s="241" t="s">
        <v>34</v>
      </c>
      <c r="P6733" s="241" t="s">
        <v>34</v>
      </c>
      <c r="Q6733" s="159" t="s">
        <v>34</v>
      </c>
      <c r="R6733" s="100" t="s">
        <v>48</v>
      </c>
      <c r="S6733" s="163">
        <v>1</v>
      </c>
      <c r="T6733" s="103" t="s">
        <v>143</v>
      </c>
      <c r="U6733" s="160" t="s">
        <v>139</v>
      </c>
      <c r="V6733" s="160" t="s">
        <v>140</v>
      </c>
      <c r="W6733" s="159"/>
      <c r="X6733" s="159"/>
    </row>
    <row r="6734" spans="1:24" ht="81">
      <c r="A6734" s="155">
        <f>A6733+1</f>
        <v>6732</v>
      </c>
      <c r="B6734" s="160" t="s">
        <v>4621</v>
      </c>
      <c r="C6734" s="159">
        <v>2023</v>
      </c>
      <c r="D6734" s="160" t="s">
        <v>139</v>
      </c>
      <c r="E6734" s="160" t="s">
        <v>483</v>
      </c>
      <c r="F6734" s="268" t="s">
        <v>7334</v>
      </c>
      <c r="G6734" s="160" t="s">
        <v>426</v>
      </c>
      <c r="H6734" s="161" t="s">
        <v>83</v>
      </c>
      <c r="I6734" s="160" t="s">
        <v>71</v>
      </c>
      <c r="J6734" s="160" t="s">
        <v>142</v>
      </c>
      <c r="K6734" s="240" t="s">
        <v>34</v>
      </c>
      <c r="L6734" s="241" t="s">
        <v>34</v>
      </c>
      <c r="M6734" s="241" t="s">
        <v>34</v>
      </c>
      <c r="N6734" s="241" t="s">
        <v>34</v>
      </c>
      <c r="O6734" s="241" t="s">
        <v>34</v>
      </c>
      <c r="P6734" s="241" t="s">
        <v>34</v>
      </c>
      <c r="Q6734" s="159" t="s">
        <v>34</v>
      </c>
      <c r="R6734" s="100" t="s">
        <v>34</v>
      </c>
      <c r="S6734" s="163">
        <v>1</v>
      </c>
      <c r="T6734" s="103" t="s">
        <v>143</v>
      </c>
      <c r="U6734" s="160" t="s">
        <v>139</v>
      </c>
      <c r="V6734" s="160" t="s">
        <v>140</v>
      </c>
      <c r="W6734" s="159"/>
      <c r="X6734" s="159"/>
    </row>
    <row r="6735" spans="1:24" ht="41.25">
      <c r="A6735" s="155">
        <f>A6734+1</f>
        <v>6733</v>
      </c>
      <c r="B6735" s="160" t="s">
        <v>4621</v>
      </c>
      <c r="C6735" s="159">
        <v>2023</v>
      </c>
      <c r="D6735" s="160" t="s">
        <v>139</v>
      </c>
      <c r="E6735" s="160" t="s">
        <v>717</v>
      </c>
      <c r="F6735" s="268" t="s">
        <v>7335</v>
      </c>
      <c r="G6735" s="160" t="s">
        <v>31</v>
      </c>
      <c r="H6735" s="161" t="s">
        <v>39</v>
      </c>
      <c r="I6735" s="160" t="s">
        <v>71</v>
      </c>
      <c r="J6735" s="160" t="s">
        <v>142</v>
      </c>
      <c r="K6735" s="240" t="s">
        <v>48</v>
      </c>
      <c r="L6735" s="241" t="s">
        <v>34</v>
      </c>
      <c r="M6735" s="241" t="s">
        <v>34</v>
      </c>
      <c r="N6735" s="241" t="s">
        <v>48</v>
      </c>
      <c r="O6735" s="241" t="s">
        <v>34</v>
      </c>
      <c r="P6735" s="241" t="s">
        <v>34</v>
      </c>
      <c r="Q6735" s="159" t="s">
        <v>34</v>
      </c>
      <c r="R6735" s="100" t="s">
        <v>34</v>
      </c>
      <c r="S6735" s="163">
        <v>1</v>
      </c>
      <c r="T6735" s="103" t="s">
        <v>143</v>
      </c>
      <c r="U6735" s="160" t="s">
        <v>139</v>
      </c>
      <c r="V6735" s="160" t="s">
        <v>719</v>
      </c>
      <c r="W6735" s="159"/>
      <c r="X6735" s="159"/>
    </row>
    <row r="6736" spans="1:24" ht="81">
      <c r="A6736" s="155">
        <f>A6735+1</f>
        <v>6734</v>
      </c>
      <c r="B6736" s="160" t="s">
        <v>4621</v>
      </c>
      <c r="C6736" s="159">
        <v>2023</v>
      </c>
      <c r="D6736" s="160" t="s">
        <v>139</v>
      </c>
      <c r="E6736" s="160" t="s">
        <v>717</v>
      </c>
      <c r="F6736" s="268" t="s">
        <v>7336</v>
      </c>
      <c r="G6736" s="160" t="s">
        <v>426</v>
      </c>
      <c r="H6736" s="161" t="s">
        <v>83</v>
      </c>
      <c r="I6736" s="160" t="s">
        <v>71</v>
      </c>
      <c r="J6736" s="160" t="s">
        <v>142</v>
      </c>
      <c r="K6736" s="240" t="s">
        <v>34</v>
      </c>
      <c r="L6736" s="241" t="s">
        <v>34</v>
      </c>
      <c r="M6736" s="241" t="s">
        <v>34</v>
      </c>
      <c r="N6736" s="241" t="s">
        <v>48</v>
      </c>
      <c r="O6736" s="241" t="s">
        <v>34</v>
      </c>
      <c r="P6736" s="241" t="s">
        <v>34</v>
      </c>
      <c r="Q6736" s="159" t="s">
        <v>34</v>
      </c>
      <c r="R6736" s="100" t="s">
        <v>34</v>
      </c>
      <c r="S6736" s="163">
        <v>1</v>
      </c>
      <c r="T6736" s="103" t="s">
        <v>143</v>
      </c>
      <c r="U6736" s="160" t="s">
        <v>139</v>
      </c>
      <c r="V6736" s="160" t="s">
        <v>719</v>
      </c>
      <c r="W6736" s="159"/>
      <c r="X6736" s="159"/>
    </row>
    <row r="6737" spans="1:24" ht="41.25">
      <c r="A6737" s="155">
        <f>A6736+1</f>
        <v>6735</v>
      </c>
      <c r="B6737" s="160" t="s">
        <v>4621</v>
      </c>
      <c r="C6737" s="159">
        <v>2023</v>
      </c>
      <c r="D6737" s="160" t="s">
        <v>139</v>
      </c>
      <c r="E6737" s="160" t="s">
        <v>717</v>
      </c>
      <c r="F6737" s="268" t="s">
        <v>7337</v>
      </c>
      <c r="G6737" s="160" t="s">
        <v>31</v>
      </c>
      <c r="H6737" s="161" t="s">
        <v>39</v>
      </c>
      <c r="I6737" s="160" t="s">
        <v>71</v>
      </c>
      <c r="J6737" s="160" t="s">
        <v>142</v>
      </c>
      <c r="K6737" s="240" t="s">
        <v>34</v>
      </c>
      <c r="L6737" s="241" t="s">
        <v>34</v>
      </c>
      <c r="M6737" s="241" t="s">
        <v>34</v>
      </c>
      <c r="N6737" s="241" t="s">
        <v>34</v>
      </c>
      <c r="O6737" s="241" t="s">
        <v>34</v>
      </c>
      <c r="P6737" s="241" t="s">
        <v>34</v>
      </c>
      <c r="Q6737" s="159" t="s">
        <v>34</v>
      </c>
      <c r="R6737" s="100" t="s">
        <v>34</v>
      </c>
      <c r="S6737" s="163">
        <v>1</v>
      </c>
      <c r="T6737" s="103" t="s">
        <v>143</v>
      </c>
      <c r="U6737" s="160" t="s">
        <v>139</v>
      </c>
      <c r="V6737" s="160" t="s">
        <v>719</v>
      </c>
      <c r="W6737" s="159"/>
      <c r="X6737" s="159"/>
    </row>
    <row r="6738" spans="1:24" ht="51">
      <c r="A6738" s="155">
        <f>A6737+1</f>
        <v>6736</v>
      </c>
      <c r="B6738" s="160" t="s">
        <v>4621</v>
      </c>
      <c r="C6738" s="159">
        <v>2023</v>
      </c>
      <c r="D6738" s="160" t="s">
        <v>162</v>
      </c>
      <c r="E6738" s="160" t="s">
        <v>162</v>
      </c>
      <c r="F6738" s="268" t="s">
        <v>7338</v>
      </c>
      <c r="G6738" s="160" t="s">
        <v>31</v>
      </c>
      <c r="H6738" s="161" t="s">
        <v>39</v>
      </c>
      <c r="I6738" s="160" t="s">
        <v>164</v>
      </c>
      <c r="J6738" s="160" t="s">
        <v>15</v>
      </c>
      <c r="K6738" s="240" t="s">
        <v>34</v>
      </c>
      <c r="L6738" s="241" t="s">
        <v>34</v>
      </c>
      <c r="M6738" s="241" t="s">
        <v>48</v>
      </c>
      <c r="N6738" s="241" t="s">
        <v>34</v>
      </c>
      <c r="O6738" s="241" t="s">
        <v>34</v>
      </c>
      <c r="P6738" s="241" t="s">
        <v>34</v>
      </c>
      <c r="Q6738" s="159" t="s">
        <v>34</v>
      </c>
      <c r="R6738" s="100" t="s">
        <v>34</v>
      </c>
      <c r="S6738" s="163">
        <v>1</v>
      </c>
      <c r="T6738" s="103" t="s">
        <v>165</v>
      </c>
      <c r="U6738" s="160" t="s">
        <v>162</v>
      </c>
      <c r="V6738" s="160" t="s">
        <v>162</v>
      </c>
      <c r="W6738" s="159"/>
      <c r="X6738" s="159"/>
    </row>
    <row r="6739" spans="1:24" ht="81">
      <c r="A6739" s="155">
        <f>A6738+1</f>
        <v>6737</v>
      </c>
      <c r="B6739" s="160" t="s">
        <v>4621</v>
      </c>
      <c r="C6739" s="159">
        <v>2023</v>
      </c>
      <c r="D6739" s="160" t="s">
        <v>162</v>
      </c>
      <c r="E6739" s="160" t="s">
        <v>162</v>
      </c>
      <c r="F6739" s="268" t="s">
        <v>7339</v>
      </c>
      <c r="G6739" s="160" t="s">
        <v>426</v>
      </c>
      <c r="H6739" s="161" t="s">
        <v>83</v>
      </c>
      <c r="I6739" s="160" t="s">
        <v>164</v>
      </c>
      <c r="J6739" s="160" t="s">
        <v>15</v>
      </c>
      <c r="K6739" s="240" t="s">
        <v>34</v>
      </c>
      <c r="L6739" s="241" t="s">
        <v>34</v>
      </c>
      <c r="M6739" s="241" t="s">
        <v>48</v>
      </c>
      <c r="N6739" s="241" t="s">
        <v>48</v>
      </c>
      <c r="O6739" s="241" t="s">
        <v>34</v>
      </c>
      <c r="P6739" s="241" t="s">
        <v>34</v>
      </c>
      <c r="Q6739" s="159" t="s">
        <v>34</v>
      </c>
      <c r="R6739" s="100" t="s">
        <v>34</v>
      </c>
      <c r="S6739" s="163">
        <v>1</v>
      </c>
      <c r="T6739" s="103" t="s">
        <v>165</v>
      </c>
      <c r="U6739" s="160" t="s">
        <v>162</v>
      </c>
      <c r="V6739" s="160" t="s">
        <v>162</v>
      </c>
      <c r="W6739" s="159"/>
      <c r="X6739" s="159"/>
    </row>
    <row r="6740" spans="1:24" ht="30.75">
      <c r="A6740" s="155">
        <f>A6739+1</f>
        <v>6738</v>
      </c>
      <c r="B6740" s="160" t="s">
        <v>4621</v>
      </c>
      <c r="C6740" s="159">
        <v>2023</v>
      </c>
      <c r="D6740" s="160" t="s">
        <v>162</v>
      </c>
      <c r="E6740" s="160" t="s">
        <v>162</v>
      </c>
      <c r="F6740" s="268" t="s">
        <v>7340</v>
      </c>
      <c r="G6740" s="160" t="s">
        <v>193</v>
      </c>
      <c r="H6740" s="161" t="s">
        <v>120</v>
      </c>
      <c r="I6740" s="160" t="s">
        <v>164</v>
      </c>
      <c r="J6740" s="160" t="s">
        <v>15</v>
      </c>
      <c r="K6740" s="240" t="s">
        <v>34</v>
      </c>
      <c r="L6740" s="241" t="s">
        <v>34</v>
      </c>
      <c r="M6740" s="241" t="s">
        <v>48</v>
      </c>
      <c r="N6740" s="241" t="s">
        <v>34</v>
      </c>
      <c r="O6740" s="241" t="s">
        <v>34</v>
      </c>
      <c r="P6740" s="241" t="s">
        <v>34</v>
      </c>
      <c r="Q6740" s="159" t="s">
        <v>34</v>
      </c>
      <c r="R6740" s="100" t="s">
        <v>34</v>
      </c>
      <c r="S6740" s="163">
        <v>1</v>
      </c>
      <c r="T6740" s="103" t="s">
        <v>165</v>
      </c>
      <c r="U6740" s="160" t="s">
        <v>162</v>
      </c>
      <c r="V6740" s="160" t="s">
        <v>162</v>
      </c>
      <c r="W6740" s="159"/>
      <c r="X6740" s="159"/>
    </row>
    <row r="6741" spans="1:24" ht="81">
      <c r="A6741" s="155">
        <f>A6740+1</f>
        <v>6739</v>
      </c>
      <c r="B6741" s="160" t="s">
        <v>4621</v>
      </c>
      <c r="C6741" s="159">
        <v>2023</v>
      </c>
      <c r="D6741" s="160" t="s">
        <v>162</v>
      </c>
      <c r="E6741" s="160" t="s">
        <v>162</v>
      </c>
      <c r="F6741" s="268" t="s">
        <v>7341</v>
      </c>
      <c r="G6741" s="160" t="s">
        <v>426</v>
      </c>
      <c r="H6741" s="161" t="s">
        <v>83</v>
      </c>
      <c r="I6741" s="160" t="s">
        <v>164</v>
      </c>
      <c r="J6741" s="160" t="s">
        <v>15</v>
      </c>
      <c r="K6741" s="240" t="s">
        <v>34</v>
      </c>
      <c r="L6741" s="241" t="s">
        <v>34</v>
      </c>
      <c r="M6741" s="241" t="s">
        <v>48</v>
      </c>
      <c r="N6741" s="241" t="s">
        <v>34</v>
      </c>
      <c r="O6741" s="241" t="s">
        <v>34</v>
      </c>
      <c r="P6741" s="241" t="s">
        <v>34</v>
      </c>
      <c r="Q6741" s="159" t="s">
        <v>34</v>
      </c>
      <c r="R6741" s="100" t="s">
        <v>34</v>
      </c>
      <c r="S6741" s="163">
        <v>1</v>
      </c>
      <c r="T6741" s="103" t="s">
        <v>165</v>
      </c>
      <c r="U6741" s="160" t="s">
        <v>162</v>
      </c>
      <c r="V6741" s="160" t="s">
        <v>162</v>
      </c>
      <c r="W6741" s="159"/>
      <c r="X6741" s="159"/>
    </row>
    <row r="6742" spans="1:24" ht="30.75">
      <c r="A6742" s="155">
        <f>A6741+1</f>
        <v>6740</v>
      </c>
      <c r="B6742" s="160" t="s">
        <v>4621</v>
      </c>
      <c r="C6742" s="159">
        <v>2023</v>
      </c>
      <c r="D6742" s="160" t="s">
        <v>162</v>
      </c>
      <c r="E6742" s="160" t="s">
        <v>162</v>
      </c>
      <c r="F6742" s="268" t="s">
        <v>7342</v>
      </c>
      <c r="G6742" s="160" t="s">
        <v>31</v>
      </c>
      <c r="H6742" s="161" t="s">
        <v>50</v>
      </c>
      <c r="I6742" s="160" t="s">
        <v>164</v>
      </c>
      <c r="J6742" s="160" t="s">
        <v>15</v>
      </c>
      <c r="K6742" s="240" t="s">
        <v>34</v>
      </c>
      <c r="L6742" s="241" t="s">
        <v>34</v>
      </c>
      <c r="M6742" s="241" t="s">
        <v>48</v>
      </c>
      <c r="N6742" s="241" t="s">
        <v>34</v>
      </c>
      <c r="O6742" s="241" t="s">
        <v>34</v>
      </c>
      <c r="P6742" s="241" t="s">
        <v>34</v>
      </c>
      <c r="Q6742" s="159" t="s">
        <v>48</v>
      </c>
      <c r="R6742" s="100" t="s">
        <v>48</v>
      </c>
      <c r="S6742" s="163">
        <v>1</v>
      </c>
      <c r="T6742" s="103" t="s">
        <v>165</v>
      </c>
      <c r="U6742" s="160" t="s">
        <v>162</v>
      </c>
      <c r="V6742" s="160" t="s">
        <v>162</v>
      </c>
      <c r="W6742" s="159"/>
      <c r="X6742" s="159"/>
    </row>
    <row r="6743" spans="1:24" ht="51">
      <c r="A6743" s="155">
        <f>A6742+1</f>
        <v>6741</v>
      </c>
      <c r="B6743" s="160" t="s">
        <v>4621</v>
      </c>
      <c r="C6743" s="159">
        <v>2023</v>
      </c>
      <c r="D6743" s="160" t="s">
        <v>173</v>
      </c>
      <c r="E6743" s="160" t="s">
        <v>177</v>
      </c>
      <c r="F6743" s="268" t="s">
        <v>7343</v>
      </c>
      <c r="G6743" s="160" t="s">
        <v>31</v>
      </c>
      <c r="H6743" s="161" t="s">
        <v>39</v>
      </c>
      <c r="I6743" s="160" t="s">
        <v>173</v>
      </c>
      <c r="J6743" s="160" t="s">
        <v>3254</v>
      </c>
      <c r="K6743" s="240" t="s">
        <v>34</v>
      </c>
      <c r="L6743" s="241" t="s">
        <v>34</v>
      </c>
      <c r="M6743" s="241" t="s">
        <v>34</v>
      </c>
      <c r="N6743" s="241" t="s">
        <v>48</v>
      </c>
      <c r="O6743" s="241" t="s">
        <v>48</v>
      </c>
      <c r="P6743" s="241" t="s">
        <v>34</v>
      </c>
      <c r="Q6743" s="159" t="s">
        <v>34</v>
      </c>
      <c r="R6743" s="100" t="s">
        <v>34</v>
      </c>
      <c r="S6743" s="163">
        <v>1</v>
      </c>
      <c r="T6743" s="103" t="s">
        <v>176</v>
      </c>
      <c r="U6743" s="160" t="s">
        <v>493</v>
      </c>
      <c r="V6743" s="160" t="s">
        <v>177</v>
      </c>
      <c r="W6743" s="159"/>
      <c r="X6743" s="159"/>
    </row>
    <row r="6744" spans="1:24" ht="30.75">
      <c r="A6744" s="155">
        <f>A6743+1</f>
        <v>6742</v>
      </c>
      <c r="B6744" s="160" t="s">
        <v>4621</v>
      </c>
      <c r="C6744" s="159">
        <v>2023</v>
      </c>
      <c r="D6744" s="160" t="s">
        <v>173</v>
      </c>
      <c r="E6744" s="160" t="s">
        <v>174</v>
      </c>
      <c r="F6744" s="268" t="s">
        <v>7344</v>
      </c>
      <c r="G6744" s="160" t="s">
        <v>31</v>
      </c>
      <c r="H6744" s="161" t="s">
        <v>39</v>
      </c>
      <c r="I6744" s="160" t="s">
        <v>173</v>
      </c>
      <c r="J6744" s="160" t="s">
        <v>174</v>
      </c>
      <c r="K6744" s="240" t="s">
        <v>34</v>
      </c>
      <c r="L6744" s="241" t="s">
        <v>34</v>
      </c>
      <c r="M6744" s="241" t="s">
        <v>34</v>
      </c>
      <c r="N6744" s="241" t="s">
        <v>34</v>
      </c>
      <c r="O6744" s="241" t="s">
        <v>34</v>
      </c>
      <c r="P6744" s="241" t="s">
        <v>34</v>
      </c>
      <c r="Q6744" s="159" t="s">
        <v>48</v>
      </c>
      <c r="R6744" s="100" t="s">
        <v>48</v>
      </c>
      <c r="S6744" s="163">
        <v>1</v>
      </c>
      <c r="T6744" s="103" t="s">
        <v>176</v>
      </c>
      <c r="U6744" s="160" t="s">
        <v>493</v>
      </c>
      <c r="V6744" s="160" t="s">
        <v>174</v>
      </c>
      <c r="W6744" s="159"/>
      <c r="X6744" s="159"/>
    </row>
    <row r="6745" spans="1:24" ht="81">
      <c r="A6745" s="155">
        <f>A6744+1</f>
        <v>6743</v>
      </c>
      <c r="B6745" s="160" t="s">
        <v>4621</v>
      </c>
      <c r="C6745" s="159">
        <v>2023</v>
      </c>
      <c r="D6745" s="160" t="s">
        <v>173</v>
      </c>
      <c r="E6745" s="160" t="s">
        <v>495</v>
      </c>
      <c r="F6745" s="268" t="s">
        <v>7345</v>
      </c>
      <c r="G6745" s="160" t="s">
        <v>426</v>
      </c>
      <c r="H6745" s="161" t="s">
        <v>83</v>
      </c>
      <c r="I6745" s="160" t="s">
        <v>173</v>
      </c>
      <c r="J6745" s="160" t="s">
        <v>191</v>
      </c>
      <c r="K6745" s="240" t="s">
        <v>34</v>
      </c>
      <c r="L6745" s="241" t="s">
        <v>34</v>
      </c>
      <c r="M6745" s="241" t="s">
        <v>34</v>
      </c>
      <c r="N6745" s="241" t="s">
        <v>34</v>
      </c>
      <c r="O6745" s="241" t="s">
        <v>34</v>
      </c>
      <c r="P6745" s="241" t="s">
        <v>34</v>
      </c>
      <c r="Q6745" s="159" t="s">
        <v>34</v>
      </c>
      <c r="R6745" s="100" t="s">
        <v>34</v>
      </c>
      <c r="S6745" s="163">
        <v>1</v>
      </c>
      <c r="T6745" s="103" t="s">
        <v>176</v>
      </c>
      <c r="U6745" s="160" t="s">
        <v>493</v>
      </c>
      <c r="V6745" s="160" t="s">
        <v>495</v>
      </c>
      <c r="W6745" s="159"/>
      <c r="X6745" s="159"/>
    </row>
    <row r="6746" spans="1:24" ht="81">
      <c r="A6746" s="155">
        <f>A6745+1</f>
        <v>6744</v>
      </c>
      <c r="B6746" s="160" t="s">
        <v>4621</v>
      </c>
      <c r="C6746" s="159">
        <v>2023</v>
      </c>
      <c r="D6746" s="160" t="s">
        <v>173</v>
      </c>
      <c r="E6746" s="160" t="s">
        <v>189</v>
      </c>
      <c r="F6746" s="268" t="s">
        <v>7346</v>
      </c>
      <c r="G6746" s="160" t="s">
        <v>426</v>
      </c>
      <c r="H6746" s="161" t="s">
        <v>83</v>
      </c>
      <c r="I6746" s="160" t="s">
        <v>173</v>
      </c>
      <c r="J6746" s="160" t="s">
        <v>191</v>
      </c>
      <c r="K6746" s="240" t="s">
        <v>48</v>
      </c>
      <c r="L6746" s="241" t="s">
        <v>48</v>
      </c>
      <c r="M6746" s="241" t="s">
        <v>34</v>
      </c>
      <c r="N6746" s="241" t="s">
        <v>34</v>
      </c>
      <c r="O6746" s="241" t="s">
        <v>34</v>
      </c>
      <c r="P6746" s="241" t="s">
        <v>34</v>
      </c>
      <c r="Q6746" s="159" t="s">
        <v>34</v>
      </c>
      <c r="R6746" s="100" t="s">
        <v>34</v>
      </c>
      <c r="S6746" s="163">
        <v>1</v>
      </c>
      <c r="T6746" s="103" t="s">
        <v>176</v>
      </c>
      <c r="U6746" s="160" t="s">
        <v>493</v>
      </c>
      <c r="V6746" s="160" t="s">
        <v>189</v>
      </c>
      <c r="W6746" s="159"/>
      <c r="X6746" s="159"/>
    </row>
    <row r="6747" spans="1:24" ht="81">
      <c r="A6747" s="155">
        <f>A6746+1</f>
        <v>6745</v>
      </c>
      <c r="B6747" s="160" t="s">
        <v>4621</v>
      </c>
      <c r="C6747" s="159">
        <v>2023</v>
      </c>
      <c r="D6747" s="160" t="s">
        <v>173</v>
      </c>
      <c r="E6747" s="160" t="s">
        <v>189</v>
      </c>
      <c r="F6747" s="268" t="s">
        <v>7347</v>
      </c>
      <c r="G6747" s="160" t="s">
        <v>426</v>
      </c>
      <c r="H6747" s="161" t="s">
        <v>83</v>
      </c>
      <c r="I6747" s="160" t="s">
        <v>173</v>
      </c>
      <c r="J6747" s="160" t="s">
        <v>191</v>
      </c>
      <c r="K6747" s="240" t="s">
        <v>34</v>
      </c>
      <c r="L6747" s="241" t="s">
        <v>48</v>
      </c>
      <c r="M6747" s="241" t="s">
        <v>34</v>
      </c>
      <c r="N6747" s="241" t="s">
        <v>34</v>
      </c>
      <c r="O6747" s="241" t="s">
        <v>34</v>
      </c>
      <c r="P6747" s="241" t="s">
        <v>34</v>
      </c>
      <c r="Q6747" s="159" t="s">
        <v>34</v>
      </c>
      <c r="R6747" s="100" t="s">
        <v>34</v>
      </c>
      <c r="S6747" s="163">
        <v>1</v>
      </c>
      <c r="T6747" s="103" t="s">
        <v>176</v>
      </c>
      <c r="U6747" s="160" t="s">
        <v>493</v>
      </c>
      <c r="V6747" s="160" t="s">
        <v>189</v>
      </c>
      <c r="W6747" s="159"/>
      <c r="X6747" s="159"/>
    </row>
    <row r="6748" spans="1:24" ht="41.25">
      <c r="A6748" s="155">
        <f>A6747+1</f>
        <v>6746</v>
      </c>
      <c r="B6748" s="160" t="s">
        <v>4621</v>
      </c>
      <c r="C6748" s="159">
        <v>2023</v>
      </c>
      <c r="D6748" s="160" t="s">
        <v>18</v>
      </c>
      <c r="E6748" s="160" t="s">
        <v>18</v>
      </c>
      <c r="F6748" s="268" t="s">
        <v>7348</v>
      </c>
      <c r="G6748" s="160" t="s">
        <v>31</v>
      </c>
      <c r="H6748" s="161" t="s">
        <v>39</v>
      </c>
      <c r="I6748" s="160" t="s">
        <v>18</v>
      </c>
      <c r="J6748" s="160" t="s">
        <v>18</v>
      </c>
      <c r="K6748" s="240" t="s">
        <v>34</v>
      </c>
      <c r="L6748" s="241" t="s">
        <v>34</v>
      </c>
      <c r="M6748" s="241" t="s">
        <v>34</v>
      </c>
      <c r="N6748" s="241" t="s">
        <v>34</v>
      </c>
      <c r="O6748" s="241" t="s">
        <v>48</v>
      </c>
      <c r="P6748" s="241" t="s">
        <v>48</v>
      </c>
      <c r="Q6748" s="159" t="s">
        <v>34</v>
      </c>
      <c r="R6748" s="100" t="s">
        <v>34</v>
      </c>
      <c r="S6748" s="163">
        <v>1</v>
      </c>
      <c r="T6748" s="103" t="s">
        <v>176</v>
      </c>
      <c r="U6748" s="160" t="s">
        <v>493</v>
      </c>
      <c r="V6748" s="160" t="s">
        <v>7349</v>
      </c>
      <c r="W6748" s="159"/>
      <c r="X6748" s="159"/>
    </row>
    <row r="6749" spans="1:24" ht="20.25">
      <c r="A6749" s="155">
        <f>A6748+1</f>
        <v>6747</v>
      </c>
      <c r="B6749" s="160" t="s">
        <v>4621</v>
      </c>
      <c r="C6749" s="159">
        <v>2023</v>
      </c>
      <c r="D6749" s="160" t="s">
        <v>18</v>
      </c>
      <c r="E6749" s="160" t="s">
        <v>18</v>
      </c>
      <c r="F6749" s="268" t="s">
        <v>7350</v>
      </c>
      <c r="G6749" s="160" t="s">
        <v>31</v>
      </c>
      <c r="H6749" s="161" t="s">
        <v>39</v>
      </c>
      <c r="I6749" s="160" t="s">
        <v>18</v>
      </c>
      <c r="J6749" s="160" t="s">
        <v>18</v>
      </c>
      <c r="K6749" s="240" t="s">
        <v>34</v>
      </c>
      <c r="L6749" s="241" t="s">
        <v>34</v>
      </c>
      <c r="M6749" s="241" t="s">
        <v>34</v>
      </c>
      <c r="N6749" s="241" t="s">
        <v>34</v>
      </c>
      <c r="O6749" s="241" t="s">
        <v>48</v>
      </c>
      <c r="P6749" s="241" t="s">
        <v>48</v>
      </c>
      <c r="Q6749" s="159" t="s">
        <v>34</v>
      </c>
      <c r="R6749" s="100" t="s">
        <v>34</v>
      </c>
      <c r="S6749" s="163">
        <v>1</v>
      </c>
      <c r="T6749" s="103" t="s">
        <v>500</v>
      </c>
      <c r="U6749" s="160" t="s">
        <v>493</v>
      </c>
      <c r="V6749" s="160" t="s">
        <v>7349</v>
      </c>
      <c r="W6749" s="159"/>
      <c r="X6749" s="159"/>
    </row>
    <row r="6750" spans="1:24" ht="20.25">
      <c r="A6750" s="155">
        <f>A6749+1</f>
        <v>6748</v>
      </c>
      <c r="B6750" s="160" t="s">
        <v>4621</v>
      </c>
      <c r="C6750" s="159">
        <v>2023</v>
      </c>
      <c r="D6750" s="160" t="s">
        <v>18</v>
      </c>
      <c r="E6750" s="160" t="s">
        <v>18</v>
      </c>
      <c r="F6750" s="268" t="s">
        <v>7351</v>
      </c>
      <c r="G6750" s="160" t="s">
        <v>31</v>
      </c>
      <c r="H6750" s="161" t="s">
        <v>39</v>
      </c>
      <c r="I6750" s="160" t="s">
        <v>18</v>
      </c>
      <c r="J6750" s="160" t="s">
        <v>18</v>
      </c>
      <c r="K6750" s="240" t="s">
        <v>34</v>
      </c>
      <c r="L6750" s="241" t="s">
        <v>34</v>
      </c>
      <c r="M6750" s="241" t="s">
        <v>34</v>
      </c>
      <c r="N6750" s="241" t="s">
        <v>34</v>
      </c>
      <c r="O6750" s="241" t="s">
        <v>48</v>
      </c>
      <c r="P6750" s="241" t="s">
        <v>34</v>
      </c>
      <c r="Q6750" s="159" t="s">
        <v>34</v>
      </c>
      <c r="R6750" s="100" t="s">
        <v>34</v>
      </c>
      <c r="S6750" s="163">
        <v>1</v>
      </c>
      <c r="T6750" s="103" t="s">
        <v>500</v>
      </c>
      <c r="U6750" s="160" t="s">
        <v>493</v>
      </c>
      <c r="V6750" s="160" t="s">
        <v>7349</v>
      </c>
      <c r="W6750" s="159"/>
      <c r="X6750" s="159"/>
    </row>
    <row r="6751" spans="1:24" ht="81">
      <c r="A6751" s="155">
        <f>A6750+1</f>
        <v>6749</v>
      </c>
      <c r="B6751" s="160" t="s">
        <v>4621</v>
      </c>
      <c r="C6751" s="159">
        <v>2023</v>
      </c>
      <c r="D6751" s="160" t="s">
        <v>184</v>
      </c>
      <c r="E6751" s="160" t="s">
        <v>184</v>
      </c>
      <c r="F6751" s="268" t="s">
        <v>7352</v>
      </c>
      <c r="G6751" s="160" t="s">
        <v>426</v>
      </c>
      <c r="H6751" s="161" t="s">
        <v>83</v>
      </c>
      <c r="I6751" s="160" t="s">
        <v>186</v>
      </c>
      <c r="J6751" s="160" t="s">
        <v>5424</v>
      </c>
      <c r="K6751" s="240" t="s">
        <v>34</v>
      </c>
      <c r="L6751" s="241" t="s">
        <v>34</v>
      </c>
      <c r="M6751" s="241" t="s">
        <v>34</v>
      </c>
      <c r="N6751" s="241" t="s">
        <v>34</v>
      </c>
      <c r="O6751" s="241" t="s">
        <v>48</v>
      </c>
      <c r="P6751" s="241" t="s">
        <v>34</v>
      </c>
      <c r="Q6751" s="159" t="s">
        <v>34</v>
      </c>
      <c r="R6751" s="159" t="s">
        <v>34</v>
      </c>
      <c r="S6751" s="163">
        <v>1</v>
      </c>
      <c r="T6751" s="103" t="s">
        <v>202</v>
      </c>
      <c r="U6751" s="160" t="s">
        <v>493</v>
      </c>
      <c r="V6751" s="160" t="s">
        <v>184</v>
      </c>
      <c r="W6751" s="159"/>
      <c r="X6751" s="159"/>
    </row>
    <row r="6752" spans="1:24" ht="122.25">
      <c r="A6752" s="155">
        <f>A6751+1</f>
        <v>6750</v>
      </c>
      <c r="B6752" s="160" t="s">
        <v>4621</v>
      </c>
      <c r="C6752" s="159">
        <v>2023</v>
      </c>
      <c r="D6752" s="160" t="s">
        <v>208</v>
      </c>
      <c r="E6752" s="160" t="s">
        <v>206</v>
      </c>
      <c r="F6752" s="268" t="s">
        <v>7353</v>
      </c>
      <c r="G6752" s="160" t="s">
        <v>31</v>
      </c>
      <c r="H6752" s="161" t="s">
        <v>39</v>
      </c>
      <c r="I6752" s="160" t="s">
        <v>208</v>
      </c>
      <c r="J6752" s="160" t="s">
        <v>209</v>
      </c>
      <c r="K6752" s="240" t="s">
        <v>48</v>
      </c>
      <c r="L6752" s="241" t="s">
        <v>34</v>
      </c>
      <c r="M6752" s="241" t="s">
        <v>34</v>
      </c>
      <c r="N6752" s="241" t="s">
        <v>48</v>
      </c>
      <c r="O6752" s="241" t="s">
        <v>48</v>
      </c>
      <c r="P6752" s="241" t="s">
        <v>34</v>
      </c>
      <c r="Q6752" s="159" t="s">
        <v>48</v>
      </c>
      <c r="R6752" s="100" t="s">
        <v>48</v>
      </c>
      <c r="S6752" s="163">
        <v>1</v>
      </c>
      <c r="T6752" s="103" t="s">
        <v>5426</v>
      </c>
      <c r="U6752" s="160" t="s">
        <v>208</v>
      </c>
      <c r="V6752" s="160" t="s">
        <v>211</v>
      </c>
      <c r="W6752" s="159"/>
      <c r="X6752" s="159"/>
    </row>
    <row r="6753" spans="1:24" ht="30.75">
      <c r="A6753" s="155">
        <f>A6752+1</f>
        <v>6751</v>
      </c>
      <c r="B6753" s="160" t="s">
        <v>4621</v>
      </c>
      <c r="C6753" s="159">
        <v>2023</v>
      </c>
      <c r="D6753" s="160" t="s">
        <v>208</v>
      </c>
      <c r="E6753" s="160" t="s">
        <v>749</v>
      </c>
      <c r="F6753" s="268" t="s">
        <v>7354</v>
      </c>
      <c r="G6753" s="160" t="s">
        <v>31</v>
      </c>
      <c r="H6753" s="161" t="s">
        <v>39</v>
      </c>
      <c r="I6753" s="160" t="s">
        <v>208</v>
      </c>
      <c r="J6753" s="160" t="s">
        <v>751</v>
      </c>
      <c r="K6753" s="240" t="s">
        <v>34</v>
      </c>
      <c r="L6753" s="241" t="s">
        <v>34</v>
      </c>
      <c r="M6753" s="241" t="s">
        <v>48</v>
      </c>
      <c r="N6753" s="241" t="s">
        <v>34</v>
      </c>
      <c r="O6753" s="241" t="s">
        <v>34</v>
      </c>
      <c r="P6753" s="241" t="s">
        <v>34</v>
      </c>
      <c r="Q6753" s="159" t="s">
        <v>34</v>
      </c>
      <c r="R6753" s="100" t="s">
        <v>34</v>
      </c>
      <c r="S6753" s="163">
        <v>1</v>
      </c>
      <c r="T6753" s="103" t="s">
        <v>5426</v>
      </c>
      <c r="U6753" s="160" t="s">
        <v>208</v>
      </c>
      <c r="V6753" s="160" t="s">
        <v>211</v>
      </c>
      <c r="W6753" s="159"/>
      <c r="X6753" s="159"/>
    </row>
    <row r="6754" spans="1:24" ht="81">
      <c r="A6754" s="155">
        <f>A6753+1</f>
        <v>6752</v>
      </c>
      <c r="B6754" s="160" t="s">
        <v>4621</v>
      </c>
      <c r="C6754" s="159">
        <v>2023</v>
      </c>
      <c r="D6754" s="160" t="s">
        <v>208</v>
      </c>
      <c r="E6754" s="160" t="s">
        <v>749</v>
      </c>
      <c r="F6754" s="268" t="s">
        <v>7355</v>
      </c>
      <c r="G6754" s="160" t="s">
        <v>426</v>
      </c>
      <c r="H6754" s="161" t="s">
        <v>83</v>
      </c>
      <c r="I6754" s="160" t="s">
        <v>208</v>
      </c>
      <c r="J6754" s="160" t="s">
        <v>751</v>
      </c>
      <c r="K6754" s="240" t="s">
        <v>34</v>
      </c>
      <c r="L6754" s="241" t="s">
        <v>34</v>
      </c>
      <c r="M6754" s="241" t="s">
        <v>34</v>
      </c>
      <c r="N6754" s="241" t="s">
        <v>34</v>
      </c>
      <c r="O6754" s="241" t="s">
        <v>34</v>
      </c>
      <c r="P6754" s="241" t="s">
        <v>34</v>
      </c>
      <c r="Q6754" s="159" t="s">
        <v>34</v>
      </c>
      <c r="R6754" s="100" t="s">
        <v>34</v>
      </c>
      <c r="S6754" s="163">
        <v>1</v>
      </c>
      <c r="T6754" s="103" t="s">
        <v>5426</v>
      </c>
      <c r="U6754" s="160" t="s">
        <v>208</v>
      </c>
      <c r="V6754" s="160" t="s">
        <v>211</v>
      </c>
      <c r="W6754" s="159"/>
      <c r="X6754" s="159"/>
    </row>
    <row r="6755" spans="1:24" ht="81">
      <c r="A6755" s="155">
        <f>A6754+1</f>
        <v>6753</v>
      </c>
      <c r="B6755" s="160" t="s">
        <v>4621</v>
      </c>
      <c r="C6755" s="159">
        <v>2023</v>
      </c>
      <c r="D6755" s="160" t="s">
        <v>208</v>
      </c>
      <c r="E6755" s="160" t="s">
        <v>6513</v>
      </c>
      <c r="F6755" s="268" t="s">
        <v>7356</v>
      </c>
      <c r="G6755" s="160" t="s">
        <v>426</v>
      </c>
      <c r="H6755" s="161" t="s">
        <v>83</v>
      </c>
      <c r="I6755" s="160" t="s">
        <v>208</v>
      </c>
      <c r="J6755" s="160" t="s">
        <v>212</v>
      </c>
      <c r="K6755" s="240" t="s">
        <v>34</v>
      </c>
      <c r="L6755" s="241" t="s">
        <v>34</v>
      </c>
      <c r="M6755" s="241" t="s">
        <v>34</v>
      </c>
      <c r="N6755" s="241" t="s">
        <v>34</v>
      </c>
      <c r="O6755" s="241" t="s">
        <v>34</v>
      </c>
      <c r="P6755" s="241" t="s">
        <v>34</v>
      </c>
      <c r="Q6755" s="159" t="s">
        <v>34</v>
      </c>
      <c r="R6755" s="100" t="s">
        <v>34</v>
      </c>
      <c r="S6755" s="163">
        <v>1</v>
      </c>
      <c r="T6755" s="103" t="s">
        <v>5426</v>
      </c>
      <c r="U6755" s="160" t="s">
        <v>208</v>
      </c>
      <c r="V6755" s="160" t="s">
        <v>211</v>
      </c>
      <c r="W6755" s="159"/>
      <c r="X6755" s="159"/>
    </row>
    <row r="6756" spans="1:24" ht="71.25">
      <c r="A6756" s="155">
        <f>A6755+1</f>
        <v>6754</v>
      </c>
      <c r="B6756" s="160" t="s">
        <v>4621</v>
      </c>
      <c r="C6756" s="159">
        <v>2023</v>
      </c>
      <c r="D6756" s="160" t="s">
        <v>219</v>
      </c>
      <c r="E6756" s="160" t="s">
        <v>220</v>
      </c>
      <c r="F6756" s="268" t="s">
        <v>7357</v>
      </c>
      <c r="G6756" s="160" t="s">
        <v>31</v>
      </c>
      <c r="H6756" s="161" t="s">
        <v>39</v>
      </c>
      <c r="I6756" s="160" t="s">
        <v>222</v>
      </c>
      <c r="J6756" s="160" t="s">
        <v>17</v>
      </c>
      <c r="K6756" s="240" t="s">
        <v>34</v>
      </c>
      <c r="L6756" s="241" t="s">
        <v>34</v>
      </c>
      <c r="M6756" s="241" t="s">
        <v>34</v>
      </c>
      <c r="N6756" s="241" t="s">
        <v>34</v>
      </c>
      <c r="O6756" s="241" t="s">
        <v>48</v>
      </c>
      <c r="P6756" s="241" t="s">
        <v>34</v>
      </c>
      <c r="Q6756" s="159" t="s">
        <v>34</v>
      </c>
      <c r="R6756" s="100" t="s">
        <v>34</v>
      </c>
      <c r="S6756" s="163">
        <v>1</v>
      </c>
      <c r="T6756" s="103" t="s">
        <v>223</v>
      </c>
      <c r="U6756" s="160" t="s">
        <v>219</v>
      </c>
      <c r="V6756" s="160" t="s">
        <v>220</v>
      </c>
      <c r="W6756" s="159"/>
      <c r="X6756" s="159"/>
    </row>
    <row r="6757" spans="1:24" ht="30.75">
      <c r="A6757" s="155">
        <f>A6756+1</f>
        <v>6755</v>
      </c>
      <c r="B6757" s="160" t="s">
        <v>4621</v>
      </c>
      <c r="C6757" s="159">
        <v>2023</v>
      </c>
      <c r="D6757" s="160" t="s">
        <v>219</v>
      </c>
      <c r="E6757" s="160" t="s">
        <v>220</v>
      </c>
      <c r="F6757" s="268" t="s">
        <v>7358</v>
      </c>
      <c r="G6757" s="160" t="s">
        <v>31</v>
      </c>
      <c r="H6757" s="161" t="s">
        <v>39</v>
      </c>
      <c r="I6757" s="160" t="s">
        <v>222</v>
      </c>
      <c r="J6757" s="160" t="s">
        <v>17</v>
      </c>
      <c r="K6757" s="240" t="s">
        <v>34</v>
      </c>
      <c r="L6757" s="241" t="s">
        <v>34</v>
      </c>
      <c r="M6757" s="241" t="s">
        <v>34</v>
      </c>
      <c r="N6757" s="241" t="s">
        <v>34</v>
      </c>
      <c r="O6757" s="241" t="s">
        <v>48</v>
      </c>
      <c r="P6757" s="241" t="s">
        <v>34</v>
      </c>
      <c r="Q6757" s="159" t="s">
        <v>34</v>
      </c>
      <c r="R6757" s="100" t="s">
        <v>34</v>
      </c>
      <c r="S6757" s="163">
        <v>1</v>
      </c>
      <c r="T6757" s="103" t="s">
        <v>223</v>
      </c>
      <c r="U6757" s="160" t="s">
        <v>219</v>
      </c>
      <c r="V6757" s="160" t="s">
        <v>220</v>
      </c>
      <c r="W6757" s="159"/>
      <c r="X6757" s="159"/>
    </row>
    <row r="6758" spans="1:24" ht="30.75">
      <c r="A6758" s="155">
        <f>A6757+1</f>
        <v>6756</v>
      </c>
      <c r="B6758" s="160" t="s">
        <v>4621</v>
      </c>
      <c r="C6758" s="159">
        <v>2023</v>
      </c>
      <c r="D6758" s="160" t="s">
        <v>219</v>
      </c>
      <c r="E6758" s="160" t="s">
        <v>220</v>
      </c>
      <c r="F6758" s="268" t="s">
        <v>7359</v>
      </c>
      <c r="G6758" s="160" t="s">
        <v>31</v>
      </c>
      <c r="H6758" s="161" t="s">
        <v>39</v>
      </c>
      <c r="I6758" s="160" t="s">
        <v>222</v>
      </c>
      <c r="J6758" s="160" t="s">
        <v>17</v>
      </c>
      <c r="K6758" s="240" t="s">
        <v>34</v>
      </c>
      <c r="L6758" s="241" t="s">
        <v>34</v>
      </c>
      <c r="M6758" s="241" t="s">
        <v>34</v>
      </c>
      <c r="N6758" s="241" t="s">
        <v>34</v>
      </c>
      <c r="O6758" s="241" t="s">
        <v>48</v>
      </c>
      <c r="P6758" s="241" t="s">
        <v>34</v>
      </c>
      <c r="Q6758" s="159" t="s">
        <v>34</v>
      </c>
      <c r="R6758" s="100" t="s">
        <v>34</v>
      </c>
      <c r="S6758" s="163">
        <v>1</v>
      </c>
      <c r="T6758" s="103" t="s">
        <v>223</v>
      </c>
      <c r="U6758" s="160" t="s">
        <v>219</v>
      </c>
      <c r="V6758" s="160" t="s">
        <v>220</v>
      </c>
      <c r="W6758" s="159"/>
      <c r="X6758" s="159"/>
    </row>
    <row r="6759" spans="1:24" ht="30.75">
      <c r="A6759" s="155">
        <f>A6758+1</f>
        <v>6757</v>
      </c>
      <c r="B6759" s="160" t="s">
        <v>4621</v>
      </c>
      <c r="C6759" s="159">
        <v>2023</v>
      </c>
      <c r="D6759" s="160" t="s">
        <v>219</v>
      </c>
      <c r="E6759" s="160" t="s">
        <v>220</v>
      </c>
      <c r="F6759" s="268" t="s">
        <v>7360</v>
      </c>
      <c r="G6759" s="160" t="s">
        <v>31</v>
      </c>
      <c r="H6759" s="161" t="s">
        <v>39</v>
      </c>
      <c r="I6759" s="160" t="s">
        <v>222</v>
      </c>
      <c r="J6759" s="160" t="s">
        <v>17</v>
      </c>
      <c r="K6759" s="240" t="s">
        <v>34</v>
      </c>
      <c r="L6759" s="241" t="s">
        <v>34</v>
      </c>
      <c r="M6759" s="241" t="s">
        <v>34</v>
      </c>
      <c r="N6759" s="241" t="s">
        <v>34</v>
      </c>
      <c r="O6759" s="241" t="s">
        <v>48</v>
      </c>
      <c r="P6759" s="241" t="s">
        <v>34</v>
      </c>
      <c r="Q6759" s="159" t="s">
        <v>34</v>
      </c>
      <c r="R6759" s="100" t="s">
        <v>34</v>
      </c>
      <c r="S6759" s="163">
        <v>1</v>
      </c>
      <c r="T6759" s="103" t="s">
        <v>223</v>
      </c>
      <c r="U6759" s="160" t="s">
        <v>219</v>
      </c>
      <c r="V6759" s="160" t="s">
        <v>220</v>
      </c>
      <c r="W6759" s="159"/>
      <c r="X6759" s="159"/>
    </row>
    <row r="6760" spans="1:24" ht="30.75">
      <c r="A6760" s="155">
        <f>A6759+1</f>
        <v>6758</v>
      </c>
      <c r="B6760" s="160" t="s">
        <v>4621</v>
      </c>
      <c r="C6760" s="159">
        <v>2023</v>
      </c>
      <c r="D6760" s="160" t="s">
        <v>219</v>
      </c>
      <c r="E6760" s="160" t="s">
        <v>220</v>
      </c>
      <c r="F6760" s="268" t="s">
        <v>7361</v>
      </c>
      <c r="G6760" s="160" t="s">
        <v>31</v>
      </c>
      <c r="H6760" s="161" t="s">
        <v>50</v>
      </c>
      <c r="I6760" s="160" t="s">
        <v>222</v>
      </c>
      <c r="J6760" s="160" t="s">
        <v>17</v>
      </c>
      <c r="K6760" s="240" t="s">
        <v>34</v>
      </c>
      <c r="L6760" s="241" t="s">
        <v>34</v>
      </c>
      <c r="M6760" s="241" t="s">
        <v>34</v>
      </c>
      <c r="N6760" s="241" t="s">
        <v>34</v>
      </c>
      <c r="O6760" s="241" t="s">
        <v>48</v>
      </c>
      <c r="P6760" s="241" t="s">
        <v>34</v>
      </c>
      <c r="Q6760" s="159" t="s">
        <v>48</v>
      </c>
      <c r="R6760" s="100" t="s">
        <v>48</v>
      </c>
      <c r="S6760" s="163">
        <v>1</v>
      </c>
      <c r="T6760" s="103" t="s">
        <v>223</v>
      </c>
      <c r="U6760" s="160" t="s">
        <v>219</v>
      </c>
      <c r="V6760" s="160" t="s">
        <v>220</v>
      </c>
      <c r="W6760" s="159"/>
      <c r="X6760" s="159"/>
    </row>
    <row r="6761" spans="1:24" ht="81">
      <c r="A6761" s="155">
        <f>A6760+1</f>
        <v>6759</v>
      </c>
      <c r="B6761" s="160" t="s">
        <v>4621</v>
      </c>
      <c r="C6761" s="159">
        <v>2023</v>
      </c>
      <c r="D6761" s="160" t="s">
        <v>219</v>
      </c>
      <c r="E6761" s="160" t="s">
        <v>220</v>
      </c>
      <c r="F6761" s="268" t="s">
        <v>7362</v>
      </c>
      <c r="G6761" s="160" t="s">
        <v>426</v>
      </c>
      <c r="H6761" s="161" t="s">
        <v>83</v>
      </c>
      <c r="I6761" s="160" t="s">
        <v>222</v>
      </c>
      <c r="J6761" s="160" t="s">
        <v>17</v>
      </c>
      <c r="K6761" s="240" t="s">
        <v>34</v>
      </c>
      <c r="L6761" s="241" t="s">
        <v>34</v>
      </c>
      <c r="M6761" s="241" t="s">
        <v>34</v>
      </c>
      <c r="N6761" s="241" t="s">
        <v>34</v>
      </c>
      <c r="O6761" s="241" t="s">
        <v>48</v>
      </c>
      <c r="P6761" s="241" t="s">
        <v>34</v>
      </c>
      <c r="Q6761" s="159" t="s">
        <v>34</v>
      </c>
      <c r="R6761" s="100" t="s">
        <v>34</v>
      </c>
      <c r="S6761" s="163">
        <v>1</v>
      </c>
      <c r="T6761" s="103" t="s">
        <v>223</v>
      </c>
      <c r="U6761" s="160" t="s">
        <v>219</v>
      </c>
      <c r="V6761" s="160" t="s">
        <v>220</v>
      </c>
      <c r="W6761" s="159"/>
      <c r="X6761" s="159"/>
    </row>
    <row r="6762" spans="1:24" ht="30.75">
      <c r="A6762" s="155">
        <f>A6761+1</f>
        <v>6760</v>
      </c>
      <c r="B6762" s="160" t="s">
        <v>4621</v>
      </c>
      <c r="C6762" s="159">
        <v>2023</v>
      </c>
      <c r="D6762" s="160" t="s">
        <v>219</v>
      </c>
      <c r="E6762" s="160" t="s">
        <v>220</v>
      </c>
      <c r="F6762" s="268" t="s">
        <v>7363</v>
      </c>
      <c r="G6762" s="160" t="s">
        <v>31</v>
      </c>
      <c r="H6762" s="161" t="s">
        <v>39</v>
      </c>
      <c r="I6762" s="160" t="s">
        <v>222</v>
      </c>
      <c r="J6762" s="160" t="s">
        <v>17</v>
      </c>
      <c r="K6762" s="240" t="s">
        <v>34</v>
      </c>
      <c r="L6762" s="241" t="s">
        <v>34</v>
      </c>
      <c r="M6762" s="241" t="s">
        <v>34</v>
      </c>
      <c r="N6762" s="241" t="s">
        <v>34</v>
      </c>
      <c r="O6762" s="241" t="s">
        <v>48</v>
      </c>
      <c r="P6762" s="241" t="s">
        <v>34</v>
      </c>
      <c r="Q6762" s="159" t="s">
        <v>34</v>
      </c>
      <c r="R6762" s="100" t="s">
        <v>34</v>
      </c>
      <c r="S6762" s="163">
        <v>1</v>
      </c>
      <c r="T6762" s="103" t="s">
        <v>223</v>
      </c>
      <c r="U6762" s="160" t="s">
        <v>219</v>
      </c>
      <c r="V6762" s="160" t="s">
        <v>220</v>
      </c>
      <c r="W6762" s="159"/>
      <c r="X6762" s="159"/>
    </row>
    <row r="6763" spans="1:24" ht="51">
      <c r="A6763" s="155">
        <f>A6762+1</f>
        <v>6761</v>
      </c>
      <c r="B6763" s="160" t="s">
        <v>4621</v>
      </c>
      <c r="C6763" s="159">
        <v>2023</v>
      </c>
      <c r="D6763" s="160" t="s">
        <v>219</v>
      </c>
      <c r="E6763" s="160" t="s">
        <v>5965</v>
      </c>
      <c r="F6763" s="268" t="s">
        <v>7364</v>
      </c>
      <c r="G6763" s="160" t="s">
        <v>31</v>
      </c>
      <c r="H6763" s="161" t="s">
        <v>39</v>
      </c>
      <c r="I6763" s="160" t="s">
        <v>71</v>
      </c>
      <c r="J6763" s="160" t="s">
        <v>5967</v>
      </c>
      <c r="K6763" s="240" t="s">
        <v>34</v>
      </c>
      <c r="L6763" s="241" t="s">
        <v>34</v>
      </c>
      <c r="M6763" s="241" t="s">
        <v>34</v>
      </c>
      <c r="N6763" s="241" t="s">
        <v>34</v>
      </c>
      <c r="O6763" s="241" t="s">
        <v>48</v>
      </c>
      <c r="P6763" s="241" t="s">
        <v>34</v>
      </c>
      <c r="Q6763" s="159" t="s">
        <v>34</v>
      </c>
      <c r="R6763" s="100" t="s">
        <v>34</v>
      </c>
      <c r="S6763" s="163">
        <v>1</v>
      </c>
      <c r="T6763" s="103" t="s">
        <v>223</v>
      </c>
      <c r="U6763" s="160" t="s">
        <v>219</v>
      </c>
      <c r="V6763" s="160" t="s">
        <v>233</v>
      </c>
      <c r="W6763" s="159"/>
      <c r="X6763" s="159"/>
    </row>
    <row r="6764" spans="1:24" ht="41.25">
      <c r="A6764" s="155">
        <f>A6763+1</f>
        <v>6762</v>
      </c>
      <c r="B6764" s="160" t="s">
        <v>4621</v>
      </c>
      <c r="C6764" s="159">
        <v>2023</v>
      </c>
      <c r="D6764" s="160" t="s">
        <v>219</v>
      </c>
      <c r="E6764" s="160" t="s">
        <v>5965</v>
      </c>
      <c r="F6764" s="268" t="s">
        <v>7365</v>
      </c>
      <c r="G6764" s="160" t="s">
        <v>31</v>
      </c>
      <c r="H6764" s="161" t="s">
        <v>39</v>
      </c>
      <c r="I6764" s="160" t="s">
        <v>71</v>
      </c>
      <c r="J6764" s="160" t="s">
        <v>5967</v>
      </c>
      <c r="K6764" s="240" t="s">
        <v>34</v>
      </c>
      <c r="L6764" s="241" t="s">
        <v>34</v>
      </c>
      <c r="M6764" s="241" t="s">
        <v>34</v>
      </c>
      <c r="N6764" s="241" t="s">
        <v>34</v>
      </c>
      <c r="O6764" s="241" t="s">
        <v>34</v>
      </c>
      <c r="P6764" s="241" t="s">
        <v>34</v>
      </c>
      <c r="Q6764" s="159" t="s">
        <v>34</v>
      </c>
      <c r="R6764" s="100" t="s">
        <v>34</v>
      </c>
      <c r="S6764" s="163">
        <v>1</v>
      </c>
      <c r="T6764" s="103" t="s">
        <v>223</v>
      </c>
      <c r="U6764" s="160" t="s">
        <v>219</v>
      </c>
      <c r="V6764" s="160" t="s">
        <v>233</v>
      </c>
      <c r="W6764" s="159"/>
      <c r="X6764" s="159"/>
    </row>
    <row r="6765" spans="1:24" ht="41.25">
      <c r="A6765" s="155">
        <f>A6764+1</f>
        <v>6763</v>
      </c>
      <c r="B6765" s="160" t="s">
        <v>4621</v>
      </c>
      <c r="C6765" s="159">
        <v>2023</v>
      </c>
      <c r="D6765" s="160" t="s">
        <v>219</v>
      </c>
      <c r="E6765" s="160" t="s">
        <v>5965</v>
      </c>
      <c r="F6765" s="268" t="s">
        <v>7366</v>
      </c>
      <c r="G6765" s="160" t="s">
        <v>31</v>
      </c>
      <c r="H6765" s="161" t="s">
        <v>39</v>
      </c>
      <c r="I6765" s="160" t="s">
        <v>71</v>
      </c>
      <c r="J6765" s="160" t="s">
        <v>5967</v>
      </c>
      <c r="K6765" s="240" t="s">
        <v>34</v>
      </c>
      <c r="L6765" s="241" t="s">
        <v>34</v>
      </c>
      <c r="M6765" s="241" t="s">
        <v>34</v>
      </c>
      <c r="N6765" s="241" t="s">
        <v>34</v>
      </c>
      <c r="O6765" s="241" t="s">
        <v>34</v>
      </c>
      <c r="P6765" s="241" t="s">
        <v>34</v>
      </c>
      <c r="Q6765" s="159" t="s">
        <v>34</v>
      </c>
      <c r="R6765" s="100" t="s">
        <v>34</v>
      </c>
      <c r="S6765" s="163">
        <v>1</v>
      </c>
      <c r="T6765" s="103" t="s">
        <v>223</v>
      </c>
      <c r="U6765" s="160" t="s">
        <v>219</v>
      </c>
      <c r="V6765" s="160" t="s">
        <v>233</v>
      </c>
      <c r="W6765" s="159"/>
      <c r="X6765" s="159"/>
    </row>
    <row r="6766" spans="1:24" ht="51">
      <c r="A6766" s="155">
        <f>A6765+1</f>
        <v>6764</v>
      </c>
      <c r="B6766" s="160" t="s">
        <v>4621</v>
      </c>
      <c r="C6766" s="159">
        <v>2023</v>
      </c>
      <c r="D6766" s="160" t="s">
        <v>219</v>
      </c>
      <c r="E6766" s="160" t="s">
        <v>243</v>
      </c>
      <c r="F6766" s="268" t="s">
        <v>7367</v>
      </c>
      <c r="G6766" s="160" t="s">
        <v>31</v>
      </c>
      <c r="H6766" s="161" t="s">
        <v>39</v>
      </c>
      <c r="I6766" s="160" t="s">
        <v>71</v>
      </c>
      <c r="J6766" s="160" t="s">
        <v>5967</v>
      </c>
      <c r="K6766" s="240" t="s">
        <v>48</v>
      </c>
      <c r="L6766" s="241" t="s">
        <v>34</v>
      </c>
      <c r="M6766" s="241" t="s">
        <v>34</v>
      </c>
      <c r="N6766" s="241" t="s">
        <v>34</v>
      </c>
      <c r="O6766" s="241" t="s">
        <v>34</v>
      </c>
      <c r="P6766" s="241" t="s">
        <v>34</v>
      </c>
      <c r="Q6766" s="159" t="s">
        <v>34</v>
      </c>
      <c r="R6766" s="100" t="s">
        <v>48</v>
      </c>
      <c r="S6766" s="163">
        <v>1</v>
      </c>
      <c r="T6766" s="103" t="s">
        <v>223</v>
      </c>
      <c r="U6766" s="160" t="s">
        <v>219</v>
      </c>
      <c r="V6766" s="160" t="s">
        <v>245</v>
      </c>
      <c r="W6766" s="159"/>
      <c r="X6766" s="159"/>
    </row>
    <row r="6767" spans="1:24" ht="41.25">
      <c r="A6767" s="155">
        <f>A6766+1</f>
        <v>6765</v>
      </c>
      <c r="B6767" s="160" t="s">
        <v>4621</v>
      </c>
      <c r="C6767" s="159">
        <v>2023</v>
      </c>
      <c r="D6767" s="160" t="s">
        <v>219</v>
      </c>
      <c r="E6767" s="160" t="s">
        <v>527</v>
      </c>
      <c r="F6767" s="268" t="s">
        <v>7368</v>
      </c>
      <c r="G6767" s="160" t="s">
        <v>31</v>
      </c>
      <c r="H6767" s="161" t="s">
        <v>39</v>
      </c>
      <c r="I6767" s="157" t="s">
        <v>222</v>
      </c>
      <c r="J6767" s="157" t="s">
        <v>17</v>
      </c>
      <c r="K6767" s="240" t="s">
        <v>34</v>
      </c>
      <c r="L6767" s="241" t="s">
        <v>34</v>
      </c>
      <c r="M6767" s="241" t="s">
        <v>34</v>
      </c>
      <c r="N6767" s="241" t="s">
        <v>34</v>
      </c>
      <c r="O6767" s="241" t="s">
        <v>48</v>
      </c>
      <c r="P6767" s="241" t="s">
        <v>34</v>
      </c>
      <c r="Q6767" s="159" t="s">
        <v>34</v>
      </c>
      <c r="R6767" s="159" t="s">
        <v>34</v>
      </c>
      <c r="S6767" s="163">
        <v>1</v>
      </c>
      <c r="T6767" s="103" t="s">
        <v>223</v>
      </c>
      <c r="U6767" s="160" t="s">
        <v>219</v>
      </c>
      <c r="V6767" s="160" t="s">
        <v>2341</v>
      </c>
      <c r="W6767" s="159"/>
      <c r="X6767" s="159"/>
    </row>
    <row r="6768" spans="1:24" ht="30.75">
      <c r="A6768" s="155">
        <f>A6767+1</f>
        <v>6766</v>
      </c>
      <c r="B6768" s="160" t="s">
        <v>4621</v>
      </c>
      <c r="C6768" s="159">
        <v>2023</v>
      </c>
      <c r="D6768" s="160" t="s">
        <v>219</v>
      </c>
      <c r="E6768" s="160" t="s">
        <v>527</v>
      </c>
      <c r="F6768" s="268" t="s">
        <v>7369</v>
      </c>
      <c r="G6768" s="160" t="s">
        <v>31</v>
      </c>
      <c r="H6768" s="161" t="s">
        <v>29</v>
      </c>
      <c r="I6768" s="157" t="s">
        <v>222</v>
      </c>
      <c r="J6768" s="157" t="s">
        <v>17</v>
      </c>
      <c r="K6768" s="240" t="s">
        <v>34</v>
      </c>
      <c r="L6768" s="241" t="s">
        <v>34</v>
      </c>
      <c r="M6768" s="241" t="s">
        <v>34</v>
      </c>
      <c r="N6768" s="241" t="s">
        <v>34</v>
      </c>
      <c r="O6768" s="241" t="s">
        <v>48</v>
      </c>
      <c r="P6768" s="241" t="s">
        <v>34</v>
      </c>
      <c r="Q6768" s="159" t="s">
        <v>34</v>
      </c>
      <c r="R6768" s="159" t="s">
        <v>34</v>
      </c>
      <c r="S6768" s="163">
        <v>1</v>
      </c>
      <c r="T6768" s="103" t="s">
        <v>223</v>
      </c>
      <c r="U6768" s="160" t="s">
        <v>219</v>
      </c>
      <c r="V6768" s="160" t="s">
        <v>2341</v>
      </c>
      <c r="W6768" s="159"/>
      <c r="X6768" s="159"/>
    </row>
    <row r="6769" spans="1:24" ht="41.25">
      <c r="A6769" s="155">
        <f>A6768+1</f>
        <v>6767</v>
      </c>
      <c r="B6769" s="160" t="s">
        <v>4621</v>
      </c>
      <c r="C6769" s="159">
        <v>2023</v>
      </c>
      <c r="D6769" s="160" t="s">
        <v>219</v>
      </c>
      <c r="E6769" s="160" t="s">
        <v>253</v>
      </c>
      <c r="F6769" s="268" t="s">
        <v>7370</v>
      </c>
      <c r="G6769" s="160" t="s">
        <v>31</v>
      </c>
      <c r="H6769" s="161" t="s">
        <v>39</v>
      </c>
      <c r="I6769" s="160" t="s">
        <v>5449</v>
      </c>
      <c r="J6769" s="160" t="s">
        <v>253</v>
      </c>
      <c r="K6769" s="240" t="s">
        <v>34</v>
      </c>
      <c r="L6769" s="241" t="s">
        <v>34</v>
      </c>
      <c r="M6769" s="241" t="s">
        <v>34</v>
      </c>
      <c r="N6769" s="241" t="s">
        <v>34</v>
      </c>
      <c r="O6769" s="241" t="s">
        <v>34</v>
      </c>
      <c r="P6769" s="241" t="s">
        <v>34</v>
      </c>
      <c r="Q6769" s="159"/>
      <c r="R6769" s="100"/>
      <c r="S6769" s="163">
        <v>1</v>
      </c>
      <c r="T6769" s="103" t="s">
        <v>223</v>
      </c>
      <c r="U6769" s="160" t="s">
        <v>219</v>
      </c>
      <c r="V6769" s="160" t="s">
        <v>522</v>
      </c>
      <c r="W6769" s="159"/>
      <c r="X6769" s="159"/>
    </row>
    <row r="6770" spans="1:24" ht="41.25">
      <c r="A6770" s="155">
        <f>A6769+1</f>
        <v>6768</v>
      </c>
      <c r="B6770" s="160" t="s">
        <v>4621</v>
      </c>
      <c r="C6770" s="159">
        <v>2023</v>
      </c>
      <c r="D6770" s="160" t="s">
        <v>219</v>
      </c>
      <c r="E6770" s="160" t="s">
        <v>253</v>
      </c>
      <c r="F6770" s="268" t="s">
        <v>7371</v>
      </c>
      <c r="G6770" s="160" t="s">
        <v>31</v>
      </c>
      <c r="H6770" s="161" t="s">
        <v>29</v>
      </c>
      <c r="I6770" s="160" t="s">
        <v>5449</v>
      </c>
      <c r="J6770" s="160" t="s">
        <v>253</v>
      </c>
      <c r="K6770" s="240" t="s">
        <v>34</v>
      </c>
      <c r="L6770" s="241" t="s">
        <v>34</v>
      </c>
      <c r="M6770" s="241" t="s">
        <v>34</v>
      </c>
      <c r="N6770" s="241" t="s">
        <v>34</v>
      </c>
      <c r="O6770" s="241" t="s">
        <v>34</v>
      </c>
      <c r="P6770" s="241" t="s">
        <v>34</v>
      </c>
      <c r="Q6770" s="159"/>
      <c r="R6770" s="100"/>
      <c r="S6770" s="163">
        <v>1</v>
      </c>
      <c r="T6770" s="103" t="s">
        <v>223</v>
      </c>
      <c r="U6770" s="160" t="s">
        <v>219</v>
      </c>
      <c r="V6770" s="160" t="s">
        <v>522</v>
      </c>
      <c r="W6770" s="159"/>
      <c r="X6770" s="159"/>
    </row>
    <row r="6771" spans="1:24" ht="81">
      <c r="A6771" s="155">
        <f>A6770+1</f>
        <v>6769</v>
      </c>
      <c r="B6771" s="160" t="s">
        <v>4621</v>
      </c>
      <c r="C6771" s="159">
        <v>2023</v>
      </c>
      <c r="D6771" s="160" t="s">
        <v>219</v>
      </c>
      <c r="E6771" s="160" t="s">
        <v>253</v>
      </c>
      <c r="F6771" s="268" t="s">
        <v>7372</v>
      </c>
      <c r="G6771" s="160" t="s">
        <v>426</v>
      </c>
      <c r="H6771" s="161" t="s">
        <v>83</v>
      </c>
      <c r="I6771" s="160" t="s">
        <v>5449</v>
      </c>
      <c r="J6771" s="160" t="s">
        <v>253</v>
      </c>
      <c r="K6771" s="240" t="s">
        <v>34</v>
      </c>
      <c r="L6771" s="241" t="s">
        <v>34</v>
      </c>
      <c r="M6771" s="241" t="s">
        <v>34</v>
      </c>
      <c r="N6771" s="241" t="s">
        <v>34</v>
      </c>
      <c r="O6771" s="241" t="s">
        <v>34</v>
      </c>
      <c r="P6771" s="241" t="s">
        <v>34</v>
      </c>
      <c r="Q6771" s="159"/>
      <c r="R6771" s="100"/>
      <c r="S6771" s="163">
        <v>1</v>
      </c>
      <c r="T6771" s="103" t="s">
        <v>223</v>
      </c>
      <c r="U6771" s="160" t="s">
        <v>219</v>
      </c>
      <c r="V6771" s="160" t="s">
        <v>522</v>
      </c>
      <c r="W6771" s="159"/>
      <c r="X6771" s="159"/>
    </row>
    <row r="6772" spans="1:24" ht="81">
      <c r="A6772" s="155">
        <f>A6771+1</f>
        <v>6770</v>
      </c>
      <c r="B6772" s="160" t="s">
        <v>4621</v>
      </c>
      <c r="C6772" s="159">
        <v>2023</v>
      </c>
      <c r="D6772" s="160" t="s">
        <v>219</v>
      </c>
      <c r="E6772" s="160" t="s">
        <v>253</v>
      </c>
      <c r="F6772" s="268" t="s">
        <v>7373</v>
      </c>
      <c r="G6772" s="160" t="s">
        <v>426</v>
      </c>
      <c r="H6772" s="161" t="s">
        <v>83</v>
      </c>
      <c r="I6772" s="160" t="s">
        <v>5449</v>
      </c>
      <c r="J6772" s="160" t="s">
        <v>253</v>
      </c>
      <c r="K6772" s="240" t="s">
        <v>34</v>
      </c>
      <c r="L6772" s="241" t="s">
        <v>34</v>
      </c>
      <c r="M6772" s="241" t="s">
        <v>34</v>
      </c>
      <c r="N6772" s="241" t="s">
        <v>34</v>
      </c>
      <c r="O6772" s="241" t="s">
        <v>34</v>
      </c>
      <c r="P6772" s="241" t="s">
        <v>34</v>
      </c>
      <c r="Q6772" s="159"/>
      <c r="R6772" s="100"/>
      <c r="S6772" s="163">
        <v>1</v>
      </c>
      <c r="T6772" s="103" t="s">
        <v>223</v>
      </c>
      <c r="U6772" s="160" t="s">
        <v>219</v>
      </c>
      <c r="V6772" s="160" t="s">
        <v>522</v>
      </c>
      <c r="W6772" s="159"/>
      <c r="X6772" s="159"/>
    </row>
    <row r="6773" spans="1:24" ht="41.25">
      <c r="A6773" s="155">
        <f>A6772+1</f>
        <v>6771</v>
      </c>
      <c r="B6773" s="160" t="s">
        <v>4621</v>
      </c>
      <c r="C6773" s="159">
        <v>2023</v>
      </c>
      <c r="D6773" s="160" t="s">
        <v>219</v>
      </c>
      <c r="E6773" s="160" t="s">
        <v>253</v>
      </c>
      <c r="F6773" s="268" t="s">
        <v>7374</v>
      </c>
      <c r="G6773" s="160" t="s">
        <v>31</v>
      </c>
      <c r="H6773" s="161" t="s">
        <v>42</v>
      </c>
      <c r="I6773" s="160" t="s">
        <v>5449</v>
      </c>
      <c r="J6773" s="160" t="s">
        <v>253</v>
      </c>
      <c r="K6773" s="240" t="s">
        <v>34</v>
      </c>
      <c r="L6773" s="241" t="s">
        <v>48</v>
      </c>
      <c r="M6773" s="241" t="s">
        <v>34</v>
      </c>
      <c r="N6773" s="241" t="s">
        <v>34</v>
      </c>
      <c r="O6773" s="241" t="s">
        <v>34</v>
      </c>
      <c r="P6773" s="241" t="s">
        <v>34</v>
      </c>
      <c r="Q6773" s="159"/>
      <c r="R6773" s="100"/>
      <c r="S6773" s="163">
        <v>1</v>
      </c>
      <c r="T6773" s="103" t="s">
        <v>223</v>
      </c>
      <c r="U6773" s="160" t="s">
        <v>219</v>
      </c>
      <c r="V6773" s="160" t="s">
        <v>522</v>
      </c>
      <c r="W6773" s="159"/>
      <c r="X6773" s="159"/>
    </row>
    <row r="6774" spans="1:24" ht="41.25">
      <c r="A6774" s="155">
        <f>A6773+1</f>
        <v>6772</v>
      </c>
      <c r="B6774" s="160" t="s">
        <v>4621</v>
      </c>
      <c r="C6774" s="159">
        <v>2023</v>
      </c>
      <c r="D6774" s="160" t="s">
        <v>219</v>
      </c>
      <c r="E6774" s="160" t="s">
        <v>253</v>
      </c>
      <c r="F6774" s="268" t="s">
        <v>7375</v>
      </c>
      <c r="G6774" s="160" t="s">
        <v>31</v>
      </c>
      <c r="H6774" s="161" t="s">
        <v>39</v>
      </c>
      <c r="I6774" s="160" t="s">
        <v>5449</v>
      </c>
      <c r="J6774" s="160" t="s">
        <v>253</v>
      </c>
      <c r="K6774" s="240" t="s">
        <v>34</v>
      </c>
      <c r="L6774" s="241" t="s">
        <v>34</v>
      </c>
      <c r="M6774" s="241" t="s">
        <v>34</v>
      </c>
      <c r="N6774" s="241" t="s">
        <v>34</v>
      </c>
      <c r="O6774" s="241" t="s">
        <v>34</v>
      </c>
      <c r="P6774" s="241" t="s">
        <v>34</v>
      </c>
      <c r="Q6774" s="159"/>
      <c r="R6774" s="100"/>
      <c r="S6774" s="163">
        <v>1</v>
      </c>
      <c r="T6774" s="103" t="s">
        <v>223</v>
      </c>
      <c r="U6774" s="160" t="s">
        <v>219</v>
      </c>
      <c r="V6774" s="160" t="s">
        <v>522</v>
      </c>
      <c r="W6774" s="159"/>
      <c r="X6774" s="159"/>
    </row>
    <row r="6775" spans="1:24" ht="41.25">
      <c r="A6775" s="155">
        <f>A6774+1</f>
        <v>6773</v>
      </c>
      <c r="B6775" s="160" t="s">
        <v>4621</v>
      </c>
      <c r="C6775" s="159">
        <v>2023</v>
      </c>
      <c r="D6775" s="160" t="s">
        <v>219</v>
      </c>
      <c r="E6775" s="160" t="s">
        <v>253</v>
      </c>
      <c r="F6775" s="268" t="s">
        <v>7376</v>
      </c>
      <c r="G6775" s="160" t="s">
        <v>31</v>
      </c>
      <c r="H6775" s="161" t="s">
        <v>39</v>
      </c>
      <c r="I6775" s="160" t="s">
        <v>5449</v>
      </c>
      <c r="J6775" s="160" t="s">
        <v>253</v>
      </c>
      <c r="K6775" s="240" t="s">
        <v>34</v>
      </c>
      <c r="L6775" s="241" t="s">
        <v>34</v>
      </c>
      <c r="M6775" s="241" t="s">
        <v>34</v>
      </c>
      <c r="N6775" s="241" t="s">
        <v>34</v>
      </c>
      <c r="O6775" s="241" t="s">
        <v>34</v>
      </c>
      <c r="P6775" s="241" t="s">
        <v>34</v>
      </c>
      <c r="Q6775" s="159"/>
      <c r="R6775" s="100"/>
      <c r="S6775" s="163">
        <v>1</v>
      </c>
      <c r="T6775" s="103" t="s">
        <v>223</v>
      </c>
      <c r="U6775" s="160" t="s">
        <v>219</v>
      </c>
      <c r="V6775" s="160" t="s">
        <v>522</v>
      </c>
      <c r="W6775" s="159"/>
      <c r="X6775" s="159"/>
    </row>
    <row r="6776" spans="1:24" ht="41.25">
      <c r="A6776" s="155">
        <f>A6775+1</f>
        <v>6774</v>
      </c>
      <c r="B6776" s="160" t="s">
        <v>4621</v>
      </c>
      <c r="C6776" s="159">
        <v>2023</v>
      </c>
      <c r="D6776" s="160" t="s">
        <v>219</v>
      </c>
      <c r="E6776" s="160" t="s">
        <v>253</v>
      </c>
      <c r="F6776" s="268" t="s">
        <v>7377</v>
      </c>
      <c r="G6776" s="160" t="s">
        <v>31</v>
      </c>
      <c r="H6776" s="161" t="s">
        <v>39</v>
      </c>
      <c r="I6776" s="160" t="s">
        <v>5449</v>
      </c>
      <c r="J6776" s="160" t="s">
        <v>253</v>
      </c>
      <c r="K6776" s="240" t="s">
        <v>34</v>
      </c>
      <c r="L6776" s="241" t="s">
        <v>34</v>
      </c>
      <c r="M6776" s="241" t="s">
        <v>34</v>
      </c>
      <c r="N6776" s="241" t="s">
        <v>34</v>
      </c>
      <c r="O6776" s="241" t="s">
        <v>34</v>
      </c>
      <c r="P6776" s="241" t="s">
        <v>34</v>
      </c>
      <c r="Q6776" s="159"/>
      <c r="R6776" s="100"/>
      <c r="S6776" s="163">
        <v>1</v>
      </c>
      <c r="T6776" s="103" t="s">
        <v>223</v>
      </c>
      <c r="U6776" s="160" t="s">
        <v>219</v>
      </c>
      <c r="V6776" s="160" t="s">
        <v>522</v>
      </c>
      <c r="W6776" s="159"/>
      <c r="X6776" s="159"/>
    </row>
    <row r="6777" spans="1:24" ht="41.25">
      <c r="A6777" s="155">
        <f>A6776+1</f>
        <v>6775</v>
      </c>
      <c r="B6777" s="160" t="s">
        <v>4621</v>
      </c>
      <c r="C6777" s="159">
        <v>2023</v>
      </c>
      <c r="D6777" s="160" t="s">
        <v>219</v>
      </c>
      <c r="E6777" s="160" t="s">
        <v>253</v>
      </c>
      <c r="F6777" s="268" t="s">
        <v>7378</v>
      </c>
      <c r="G6777" s="160" t="s">
        <v>31</v>
      </c>
      <c r="H6777" s="161" t="s">
        <v>50</v>
      </c>
      <c r="I6777" s="160" t="s">
        <v>5449</v>
      </c>
      <c r="J6777" s="160" t="s">
        <v>253</v>
      </c>
      <c r="K6777" s="240" t="s">
        <v>34</v>
      </c>
      <c r="L6777" s="241" t="s">
        <v>34</v>
      </c>
      <c r="M6777" s="241" t="s">
        <v>34</v>
      </c>
      <c r="N6777" s="241" t="s">
        <v>34</v>
      </c>
      <c r="O6777" s="241" t="s">
        <v>34</v>
      </c>
      <c r="P6777" s="241" t="s">
        <v>34</v>
      </c>
      <c r="Q6777" s="159" t="s">
        <v>48</v>
      </c>
      <c r="R6777" s="100" t="s">
        <v>48</v>
      </c>
      <c r="S6777" s="163">
        <v>1</v>
      </c>
      <c r="T6777" s="103" t="s">
        <v>223</v>
      </c>
      <c r="U6777" s="160" t="s">
        <v>219</v>
      </c>
      <c r="V6777" s="160" t="s">
        <v>522</v>
      </c>
      <c r="W6777" s="159"/>
      <c r="X6777" s="159"/>
    </row>
    <row r="6778" spans="1:24" ht="81">
      <c r="A6778" s="155">
        <f>A6777+1</f>
        <v>6776</v>
      </c>
      <c r="B6778" s="160" t="s">
        <v>4621</v>
      </c>
      <c r="C6778" s="159">
        <v>2023</v>
      </c>
      <c r="D6778" s="160" t="s">
        <v>219</v>
      </c>
      <c r="E6778" s="160" t="s">
        <v>243</v>
      </c>
      <c r="F6778" s="268" t="s">
        <v>7379</v>
      </c>
      <c r="G6778" s="160" t="s">
        <v>31</v>
      </c>
      <c r="H6778" s="161" t="s">
        <v>29</v>
      </c>
      <c r="I6778" s="160" t="s">
        <v>5449</v>
      </c>
      <c r="J6778" s="160" t="s">
        <v>232</v>
      </c>
      <c r="K6778" s="240" t="s">
        <v>34</v>
      </c>
      <c r="L6778" s="241" t="s">
        <v>34</v>
      </c>
      <c r="M6778" s="241" t="s">
        <v>34</v>
      </c>
      <c r="N6778" s="241" t="s">
        <v>34</v>
      </c>
      <c r="O6778" s="241" t="s">
        <v>34</v>
      </c>
      <c r="P6778" s="241" t="s">
        <v>34</v>
      </c>
      <c r="Q6778" s="159"/>
      <c r="R6778" s="100"/>
      <c r="S6778" s="163">
        <v>1</v>
      </c>
      <c r="T6778" s="103" t="s">
        <v>272</v>
      </c>
      <c r="U6778" s="160" t="s">
        <v>525</v>
      </c>
      <c r="V6778" s="160" t="s">
        <v>526</v>
      </c>
      <c r="W6778" s="159"/>
      <c r="X6778" s="159"/>
    </row>
    <row r="6779" spans="1:24" ht="81">
      <c r="A6779" s="155">
        <f>A6778+1</f>
        <v>6777</v>
      </c>
      <c r="B6779" s="160" t="s">
        <v>4621</v>
      </c>
      <c r="C6779" s="159">
        <v>2023</v>
      </c>
      <c r="D6779" s="160" t="s">
        <v>219</v>
      </c>
      <c r="E6779" s="160" t="s">
        <v>243</v>
      </c>
      <c r="F6779" s="268" t="s">
        <v>7380</v>
      </c>
      <c r="G6779" s="160" t="s">
        <v>31</v>
      </c>
      <c r="H6779" s="161" t="s">
        <v>42</v>
      </c>
      <c r="I6779" s="160" t="s">
        <v>5449</v>
      </c>
      <c r="J6779" s="160" t="s">
        <v>232</v>
      </c>
      <c r="K6779" s="240" t="s">
        <v>34</v>
      </c>
      <c r="L6779" s="241" t="s">
        <v>34</v>
      </c>
      <c r="M6779" s="241" t="s">
        <v>34</v>
      </c>
      <c r="N6779" s="241" t="s">
        <v>34</v>
      </c>
      <c r="O6779" s="241" t="s">
        <v>48</v>
      </c>
      <c r="P6779" s="241" t="s">
        <v>34</v>
      </c>
      <c r="Q6779" s="159"/>
      <c r="R6779" s="100"/>
      <c r="S6779" s="163">
        <v>1</v>
      </c>
      <c r="T6779" s="103" t="s">
        <v>272</v>
      </c>
      <c r="U6779" s="160" t="s">
        <v>525</v>
      </c>
      <c r="V6779" s="160" t="s">
        <v>526</v>
      </c>
      <c r="W6779" s="159"/>
      <c r="X6779" s="159"/>
    </row>
    <row r="6780" spans="1:24" ht="81">
      <c r="A6780" s="155">
        <f>A6779+1</f>
        <v>6778</v>
      </c>
      <c r="B6780" s="160" t="s">
        <v>4621</v>
      </c>
      <c r="C6780" s="159">
        <v>2023</v>
      </c>
      <c r="D6780" s="160" t="s">
        <v>219</v>
      </c>
      <c r="E6780" s="160" t="s">
        <v>527</v>
      </c>
      <c r="F6780" s="268" t="s">
        <v>7381</v>
      </c>
      <c r="G6780" s="160" t="s">
        <v>31</v>
      </c>
      <c r="H6780" s="161" t="s">
        <v>39</v>
      </c>
      <c r="I6780" s="157" t="s">
        <v>222</v>
      </c>
      <c r="J6780" s="157" t="s">
        <v>17</v>
      </c>
      <c r="K6780" s="240" t="s">
        <v>34</v>
      </c>
      <c r="L6780" s="241" t="s">
        <v>34</v>
      </c>
      <c r="M6780" s="241" t="s">
        <v>34</v>
      </c>
      <c r="N6780" s="241" t="s">
        <v>34</v>
      </c>
      <c r="O6780" s="241" t="s">
        <v>48</v>
      </c>
      <c r="P6780" s="241" t="s">
        <v>34</v>
      </c>
      <c r="Q6780" s="159" t="s">
        <v>34</v>
      </c>
      <c r="R6780" s="159" t="s">
        <v>34</v>
      </c>
      <c r="S6780" s="163">
        <v>1</v>
      </c>
      <c r="T6780" s="103" t="s">
        <v>272</v>
      </c>
      <c r="U6780" s="160" t="s">
        <v>525</v>
      </c>
      <c r="V6780" s="160" t="s">
        <v>529</v>
      </c>
      <c r="W6780" s="159"/>
      <c r="X6780" s="159"/>
    </row>
    <row r="6781" spans="1:24" ht="41.25">
      <c r="A6781" s="155">
        <f>A6780+1</f>
        <v>6779</v>
      </c>
      <c r="B6781" s="160" t="s">
        <v>4621</v>
      </c>
      <c r="C6781" s="159">
        <v>2023</v>
      </c>
      <c r="D6781" s="160" t="s">
        <v>28</v>
      </c>
      <c r="E6781" s="160" t="s">
        <v>5604</v>
      </c>
      <c r="F6781" s="268" t="s">
        <v>7382</v>
      </c>
      <c r="G6781" s="160" t="s">
        <v>31</v>
      </c>
      <c r="H6781" s="161" t="s">
        <v>39</v>
      </c>
      <c r="I6781" s="160" t="s">
        <v>32</v>
      </c>
      <c r="J6781" s="160" t="s">
        <v>33</v>
      </c>
      <c r="K6781" s="240" t="s">
        <v>34</v>
      </c>
      <c r="L6781" s="241" t="s">
        <v>34</v>
      </c>
      <c r="M6781" s="241" t="s">
        <v>34</v>
      </c>
      <c r="N6781" s="241" t="s">
        <v>34</v>
      </c>
      <c r="O6781" s="241" t="s">
        <v>34</v>
      </c>
      <c r="P6781" s="241" t="s">
        <v>34</v>
      </c>
      <c r="Q6781" s="159" t="s">
        <v>34</v>
      </c>
      <c r="R6781" s="100" t="s">
        <v>34</v>
      </c>
      <c r="S6781" s="163">
        <v>1</v>
      </c>
      <c r="T6781" s="103" t="s">
        <v>5505</v>
      </c>
      <c r="U6781" s="160" t="s">
        <v>262</v>
      </c>
      <c r="V6781" s="160" t="s">
        <v>262</v>
      </c>
      <c r="W6781" s="159"/>
      <c r="X6781" s="159"/>
    </row>
    <row r="6782" spans="1:24" ht="41.25">
      <c r="A6782" s="155">
        <f>A6781+1</f>
        <v>6780</v>
      </c>
      <c r="B6782" s="160" t="s">
        <v>4621</v>
      </c>
      <c r="C6782" s="159">
        <v>2023</v>
      </c>
      <c r="D6782" s="160" t="s">
        <v>28</v>
      </c>
      <c r="E6782" s="160" t="s">
        <v>267</v>
      </c>
      <c r="F6782" s="268" t="s">
        <v>7383</v>
      </c>
      <c r="G6782" s="160" t="s">
        <v>31</v>
      </c>
      <c r="H6782" s="161" t="s">
        <v>42</v>
      </c>
      <c r="I6782" s="160" t="s">
        <v>32</v>
      </c>
      <c r="J6782" s="160" t="s">
        <v>33</v>
      </c>
      <c r="K6782" s="240" t="s">
        <v>34</v>
      </c>
      <c r="L6782" s="241" t="s">
        <v>34</v>
      </c>
      <c r="M6782" s="241" t="s">
        <v>34</v>
      </c>
      <c r="N6782" s="241" t="s">
        <v>34</v>
      </c>
      <c r="O6782" s="241" t="s">
        <v>34</v>
      </c>
      <c r="P6782" s="241" t="s">
        <v>34</v>
      </c>
      <c r="Q6782" s="159" t="s">
        <v>34</v>
      </c>
      <c r="R6782" s="100" t="s">
        <v>34</v>
      </c>
      <c r="S6782" s="163">
        <v>1</v>
      </c>
      <c r="T6782" s="103" t="s">
        <v>269</v>
      </c>
      <c r="U6782" s="160" t="s">
        <v>534</v>
      </c>
      <c r="V6782" s="160" t="s">
        <v>534</v>
      </c>
      <c r="W6782" s="159"/>
      <c r="X6782" s="159"/>
    </row>
    <row r="6783" spans="1:24" ht="41.25">
      <c r="A6783" s="155">
        <f>A6782+1</f>
        <v>6781</v>
      </c>
      <c r="B6783" s="160" t="s">
        <v>4621</v>
      </c>
      <c r="C6783" s="159">
        <v>2023</v>
      </c>
      <c r="D6783" s="160" t="s">
        <v>28</v>
      </c>
      <c r="E6783" s="160" t="s">
        <v>6846</v>
      </c>
      <c r="F6783" s="268" t="s">
        <v>7384</v>
      </c>
      <c r="G6783" s="160" t="s">
        <v>31</v>
      </c>
      <c r="H6783" s="161" t="s">
        <v>42</v>
      </c>
      <c r="I6783" s="160" t="s">
        <v>32</v>
      </c>
      <c r="J6783" s="160" t="s">
        <v>33</v>
      </c>
      <c r="K6783" s="240" t="s">
        <v>34</v>
      </c>
      <c r="L6783" s="241" t="s">
        <v>34</v>
      </c>
      <c r="M6783" s="241" t="s">
        <v>34</v>
      </c>
      <c r="N6783" s="241" t="s">
        <v>34</v>
      </c>
      <c r="O6783" s="241" t="s">
        <v>34</v>
      </c>
      <c r="P6783" s="241" t="s">
        <v>34</v>
      </c>
      <c r="Q6783" s="159" t="s">
        <v>34</v>
      </c>
      <c r="R6783" s="100" t="s">
        <v>34</v>
      </c>
      <c r="S6783" s="163">
        <v>1</v>
      </c>
      <c r="T6783" s="103" t="s">
        <v>272</v>
      </c>
      <c r="U6783" s="160" t="s">
        <v>536</v>
      </c>
      <c r="V6783" s="160" t="s">
        <v>273</v>
      </c>
      <c r="W6783" s="159"/>
      <c r="X6783" s="159"/>
    </row>
    <row r="6784" spans="1:24" ht="51">
      <c r="A6784" s="155">
        <f>A6783+1</f>
        <v>6782</v>
      </c>
      <c r="B6784" s="160" t="s">
        <v>4621</v>
      </c>
      <c r="C6784" s="159">
        <v>2023</v>
      </c>
      <c r="D6784" s="160" t="s">
        <v>28</v>
      </c>
      <c r="E6784" s="160" t="s">
        <v>6846</v>
      </c>
      <c r="F6784" s="268" t="s">
        <v>7385</v>
      </c>
      <c r="G6784" s="160" t="s">
        <v>31</v>
      </c>
      <c r="H6784" s="161" t="s">
        <v>42</v>
      </c>
      <c r="I6784" s="160" t="s">
        <v>32</v>
      </c>
      <c r="J6784" s="160" t="s">
        <v>33</v>
      </c>
      <c r="K6784" s="240" t="s">
        <v>34</v>
      </c>
      <c r="L6784" s="241" t="s">
        <v>34</v>
      </c>
      <c r="M6784" s="241" t="s">
        <v>34</v>
      </c>
      <c r="N6784" s="241" t="s">
        <v>34</v>
      </c>
      <c r="O6784" s="241" t="s">
        <v>34</v>
      </c>
      <c r="P6784" s="241" t="s">
        <v>34</v>
      </c>
      <c r="Q6784" s="159" t="s">
        <v>34</v>
      </c>
      <c r="R6784" s="100" t="s">
        <v>34</v>
      </c>
      <c r="S6784" s="163">
        <v>1</v>
      </c>
      <c r="T6784" s="103" t="s">
        <v>272</v>
      </c>
      <c r="U6784" s="160" t="s">
        <v>536</v>
      </c>
      <c r="V6784" s="160" t="s">
        <v>276</v>
      </c>
      <c r="W6784" s="159"/>
      <c r="X6784" s="159"/>
    </row>
    <row r="6785" spans="1:24" ht="30.75">
      <c r="A6785" s="155">
        <f>A6784+1</f>
        <v>6783</v>
      </c>
      <c r="B6785" s="160" t="s">
        <v>27</v>
      </c>
      <c r="C6785" s="159">
        <v>2023</v>
      </c>
      <c r="D6785" s="160" t="s">
        <v>28</v>
      </c>
      <c r="E6785" s="160" t="s">
        <v>29</v>
      </c>
      <c r="F6785" s="268" t="s">
        <v>7386</v>
      </c>
      <c r="G6785" s="160" t="s">
        <v>31</v>
      </c>
      <c r="H6785" s="161" t="s">
        <v>29</v>
      </c>
      <c r="I6785" s="160" t="s">
        <v>32</v>
      </c>
      <c r="J6785" s="160" t="s">
        <v>33</v>
      </c>
      <c r="K6785" s="240" t="s">
        <v>34</v>
      </c>
      <c r="L6785" s="241" t="s">
        <v>34</v>
      </c>
      <c r="M6785" s="241" t="s">
        <v>34</v>
      </c>
      <c r="N6785" s="241" t="s">
        <v>34</v>
      </c>
      <c r="O6785" s="241" t="s">
        <v>34</v>
      </c>
      <c r="P6785" s="241" t="s">
        <v>34</v>
      </c>
      <c r="Q6785" s="100" t="s">
        <v>34</v>
      </c>
      <c r="R6785" s="100" t="s">
        <v>34</v>
      </c>
      <c r="S6785" s="163">
        <v>1</v>
      </c>
      <c r="T6785" s="103" t="s">
        <v>35</v>
      </c>
      <c r="U6785" s="160" t="s">
        <v>28</v>
      </c>
      <c r="V6785" s="160" t="s">
        <v>29</v>
      </c>
      <c r="W6785" s="159"/>
      <c r="X6785" s="159"/>
    </row>
    <row r="6786" spans="1:24" ht="30.75">
      <c r="A6786" s="155">
        <f>A6785+1</f>
        <v>6784</v>
      </c>
      <c r="B6786" s="160" t="s">
        <v>27</v>
      </c>
      <c r="C6786" s="159">
        <v>2023</v>
      </c>
      <c r="D6786" s="160" t="s">
        <v>28</v>
      </c>
      <c r="E6786" s="160" t="s">
        <v>29</v>
      </c>
      <c r="F6786" s="268" t="s">
        <v>7387</v>
      </c>
      <c r="G6786" s="160" t="s">
        <v>31</v>
      </c>
      <c r="H6786" s="161" t="s">
        <v>29</v>
      </c>
      <c r="I6786" s="160" t="s">
        <v>32</v>
      </c>
      <c r="J6786" s="160" t="s">
        <v>33</v>
      </c>
      <c r="K6786" s="240" t="s">
        <v>34</v>
      </c>
      <c r="L6786" s="241" t="s">
        <v>34</v>
      </c>
      <c r="M6786" s="241" t="s">
        <v>34</v>
      </c>
      <c r="N6786" s="241" t="s">
        <v>34</v>
      </c>
      <c r="O6786" s="241" t="s">
        <v>34</v>
      </c>
      <c r="P6786" s="241" t="s">
        <v>34</v>
      </c>
      <c r="Q6786" s="100" t="s">
        <v>34</v>
      </c>
      <c r="R6786" s="100" t="s">
        <v>34</v>
      </c>
      <c r="S6786" s="163">
        <v>1</v>
      </c>
      <c r="T6786" s="103" t="s">
        <v>35</v>
      </c>
      <c r="U6786" s="160" t="s">
        <v>28</v>
      </c>
      <c r="V6786" s="160" t="s">
        <v>29</v>
      </c>
      <c r="W6786" s="159"/>
      <c r="X6786" s="159"/>
    </row>
    <row r="6787" spans="1:24" ht="41.25">
      <c r="A6787" s="155">
        <f>A6786+1</f>
        <v>6785</v>
      </c>
      <c r="B6787" s="160" t="s">
        <v>27</v>
      </c>
      <c r="C6787" s="159">
        <v>2023</v>
      </c>
      <c r="D6787" s="160" t="s">
        <v>28</v>
      </c>
      <c r="E6787" s="160" t="s">
        <v>37</v>
      </c>
      <c r="F6787" s="268" t="s">
        <v>7388</v>
      </c>
      <c r="G6787" s="160" t="s">
        <v>31</v>
      </c>
      <c r="H6787" s="161" t="s">
        <v>39</v>
      </c>
      <c r="I6787" s="160" t="s">
        <v>32</v>
      </c>
      <c r="J6787" s="160" t="s">
        <v>33</v>
      </c>
      <c r="K6787" s="240" t="s">
        <v>34</v>
      </c>
      <c r="L6787" s="241" t="s">
        <v>34</v>
      </c>
      <c r="M6787" s="241" t="s">
        <v>34</v>
      </c>
      <c r="N6787" s="241" t="s">
        <v>34</v>
      </c>
      <c r="O6787" s="241" t="s">
        <v>34</v>
      </c>
      <c r="P6787" s="241" t="s">
        <v>34</v>
      </c>
      <c r="Q6787" s="159" t="s">
        <v>34</v>
      </c>
      <c r="R6787" s="100" t="s">
        <v>48</v>
      </c>
      <c r="S6787" s="163">
        <v>1</v>
      </c>
      <c r="T6787" s="103" t="s">
        <v>35</v>
      </c>
      <c r="U6787" s="160" t="s">
        <v>28</v>
      </c>
      <c r="V6787" s="160" t="s">
        <v>37</v>
      </c>
      <c r="W6787" s="159"/>
      <c r="X6787" s="159"/>
    </row>
    <row r="6788" spans="1:24" ht="30.75">
      <c r="A6788" s="155">
        <f>A6787+1</f>
        <v>6786</v>
      </c>
      <c r="B6788" s="160" t="s">
        <v>27</v>
      </c>
      <c r="C6788" s="159">
        <v>2023</v>
      </c>
      <c r="D6788" s="160" t="s">
        <v>28</v>
      </c>
      <c r="E6788" s="160" t="s">
        <v>40</v>
      </c>
      <c r="F6788" s="268" t="s">
        <v>7389</v>
      </c>
      <c r="G6788" s="160" t="s">
        <v>31</v>
      </c>
      <c r="H6788" s="161" t="s">
        <v>42</v>
      </c>
      <c r="I6788" s="160" t="s">
        <v>32</v>
      </c>
      <c r="J6788" s="160" t="s">
        <v>33</v>
      </c>
      <c r="K6788" s="240" t="s">
        <v>34</v>
      </c>
      <c r="L6788" s="241" t="s">
        <v>34</v>
      </c>
      <c r="M6788" s="241" t="s">
        <v>34</v>
      </c>
      <c r="N6788" s="241" t="s">
        <v>34</v>
      </c>
      <c r="O6788" s="241" t="s">
        <v>34</v>
      </c>
      <c r="P6788" s="241" t="s">
        <v>34</v>
      </c>
      <c r="Q6788" s="159" t="s">
        <v>34</v>
      </c>
      <c r="R6788" s="159" t="s">
        <v>34</v>
      </c>
      <c r="S6788" s="163">
        <v>1</v>
      </c>
      <c r="T6788" s="103" t="s">
        <v>35</v>
      </c>
      <c r="U6788" s="160" t="s">
        <v>28</v>
      </c>
      <c r="V6788" s="160" t="s">
        <v>43</v>
      </c>
      <c r="W6788" s="159"/>
      <c r="X6788" s="159"/>
    </row>
    <row r="6789" spans="1:24" ht="30.75">
      <c r="A6789" s="155">
        <f>A6788+1</f>
        <v>6787</v>
      </c>
      <c r="B6789" s="160" t="s">
        <v>27</v>
      </c>
      <c r="C6789" s="159">
        <v>2023</v>
      </c>
      <c r="D6789" s="160" t="s">
        <v>28</v>
      </c>
      <c r="E6789" s="160" t="s">
        <v>40</v>
      </c>
      <c r="F6789" s="268" t="s">
        <v>7390</v>
      </c>
      <c r="G6789" s="160" t="s">
        <v>31</v>
      </c>
      <c r="H6789" s="161" t="s">
        <v>42</v>
      </c>
      <c r="I6789" s="160" t="s">
        <v>32</v>
      </c>
      <c r="J6789" s="160" t="s">
        <v>33</v>
      </c>
      <c r="K6789" s="240" t="s">
        <v>34</v>
      </c>
      <c r="L6789" s="241" t="s">
        <v>48</v>
      </c>
      <c r="M6789" s="241" t="s">
        <v>34</v>
      </c>
      <c r="N6789" s="241" t="s">
        <v>34</v>
      </c>
      <c r="O6789" s="241" t="s">
        <v>34</v>
      </c>
      <c r="P6789" s="241" t="s">
        <v>34</v>
      </c>
      <c r="Q6789" s="159" t="s">
        <v>34</v>
      </c>
      <c r="R6789" s="159" t="s">
        <v>34</v>
      </c>
      <c r="S6789" s="163">
        <v>1</v>
      </c>
      <c r="T6789" s="103" t="s">
        <v>35</v>
      </c>
      <c r="U6789" s="160" t="s">
        <v>28</v>
      </c>
      <c r="V6789" s="160" t="s">
        <v>43</v>
      </c>
      <c r="W6789" s="159"/>
      <c r="X6789" s="159"/>
    </row>
    <row r="6790" spans="1:24" ht="30.75">
      <c r="A6790" s="155">
        <f>A6789+1</f>
        <v>6788</v>
      </c>
      <c r="B6790" s="160" t="s">
        <v>27</v>
      </c>
      <c r="C6790" s="159">
        <v>2023</v>
      </c>
      <c r="D6790" s="160" t="s">
        <v>28</v>
      </c>
      <c r="E6790" s="160" t="s">
        <v>40</v>
      </c>
      <c r="F6790" s="268" t="s">
        <v>7391</v>
      </c>
      <c r="G6790" s="160" t="s">
        <v>31</v>
      </c>
      <c r="H6790" s="161" t="s">
        <v>42</v>
      </c>
      <c r="I6790" s="160" t="s">
        <v>32</v>
      </c>
      <c r="J6790" s="160" t="s">
        <v>33</v>
      </c>
      <c r="K6790" s="240" t="s">
        <v>34</v>
      </c>
      <c r="L6790" s="241" t="s">
        <v>34</v>
      </c>
      <c r="M6790" s="241" t="s">
        <v>34</v>
      </c>
      <c r="N6790" s="241" t="s">
        <v>34</v>
      </c>
      <c r="O6790" s="241" t="s">
        <v>34</v>
      </c>
      <c r="P6790" s="241" t="s">
        <v>34</v>
      </c>
      <c r="Q6790" s="159" t="s">
        <v>34</v>
      </c>
      <c r="R6790" s="159" t="s">
        <v>34</v>
      </c>
      <c r="S6790" s="163">
        <v>1</v>
      </c>
      <c r="T6790" s="103" t="s">
        <v>35</v>
      </c>
      <c r="U6790" s="160" t="s">
        <v>28</v>
      </c>
      <c r="V6790" s="160" t="s">
        <v>43</v>
      </c>
      <c r="W6790" s="159"/>
      <c r="X6790" s="159"/>
    </row>
    <row r="6791" spans="1:24" ht="30.75">
      <c r="A6791" s="155">
        <f>A6790+1</f>
        <v>6789</v>
      </c>
      <c r="B6791" s="160" t="s">
        <v>27</v>
      </c>
      <c r="C6791" s="159">
        <v>2023</v>
      </c>
      <c r="D6791" s="160" t="s">
        <v>28</v>
      </c>
      <c r="E6791" s="160" t="s">
        <v>40</v>
      </c>
      <c r="F6791" s="268" t="s">
        <v>7392</v>
      </c>
      <c r="G6791" s="160" t="s">
        <v>31</v>
      </c>
      <c r="H6791" s="161" t="s">
        <v>42</v>
      </c>
      <c r="I6791" s="160" t="s">
        <v>32</v>
      </c>
      <c r="J6791" s="160" t="s">
        <v>33</v>
      </c>
      <c r="K6791" s="240" t="s">
        <v>34</v>
      </c>
      <c r="L6791" s="241" t="s">
        <v>34</v>
      </c>
      <c r="M6791" s="241" t="s">
        <v>34</v>
      </c>
      <c r="N6791" s="241" t="s">
        <v>34</v>
      </c>
      <c r="O6791" s="241" t="s">
        <v>34</v>
      </c>
      <c r="P6791" s="241" t="s">
        <v>34</v>
      </c>
      <c r="Q6791" s="159" t="s">
        <v>34</v>
      </c>
      <c r="R6791" s="159" t="s">
        <v>34</v>
      </c>
      <c r="S6791" s="163">
        <v>1</v>
      </c>
      <c r="T6791" s="103" t="s">
        <v>35</v>
      </c>
      <c r="U6791" s="160" t="s">
        <v>28</v>
      </c>
      <c r="V6791" s="160" t="s">
        <v>43</v>
      </c>
      <c r="W6791" s="159"/>
      <c r="X6791" s="159"/>
    </row>
    <row r="6792" spans="1:24" ht="51">
      <c r="A6792" s="155">
        <f>A6791+1</f>
        <v>6790</v>
      </c>
      <c r="B6792" s="160" t="s">
        <v>27</v>
      </c>
      <c r="C6792" s="159">
        <v>2023</v>
      </c>
      <c r="D6792" s="160" t="s">
        <v>28</v>
      </c>
      <c r="E6792" s="160" t="s">
        <v>44</v>
      </c>
      <c r="F6792" s="268" t="s">
        <v>7393</v>
      </c>
      <c r="G6792" s="160" t="s">
        <v>31</v>
      </c>
      <c r="H6792" s="161" t="s">
        <v>46</v>
      </c>
      <c r="I6792" s="157" t="s">
        <v>32</v>
      </c>
      <c r="J6792" s="160" t="s">
        <v>47</v>
      </c>
      <c r="K6792" s="240" t="s">
        <v>34</v>
      </c>
      <c r="L6792" s="241" t="s">
        <v>34</v>
      </c>
      <c r="M6792" s="241" t="s">
        <v>34</v>
      </c>
      <c r="N6792" s="241" t="s">
        <v>34</v>
      </c>
      <c r="O6792" s="241" t="s">
        <v>34</v>
      </c>
      <c r="P6792" s="241" t="s">
        <v>34</v>
      </c>
      <c r="Q6792" s="159" t="s">
        <v>48</v>
      </c>
      <c r="R6792" s="100" t="s">
        <v>48</v>
      </c>
      <c r="S6792" s="163">
        <v>1</v>
      </c>
      <c r="T6792" s="103" t="s">
        <v>35</v>
      </c>
      <c r="U6792" s="160" t="s">
        <v>28</v>
      </c>
      <c r="V6792" s="160" t="s">
        <v>46</v>
      </c>
      <c r="W6792" s="159"/>
      <c r="X6792" s="159"/>
    </row>
    <row r="6793" spans="1:24" ht="30.75">
      <c r="A6793" s="155">
        <f>A6792+1</f>
        <v>6791</v>
      </c>
      <c r="B6793" s="160" t="s">
        <v>27</v>
      </c>
      <c r="C6793" s="159">
        <v>2023</v>
      </c>
      <c r="D6793" s="160" t="s">
        <v>28</v>
      </c>
      <c r="E6793" s="160" t="s">
        <v>44</v>
      </c>
      <c r="F6793" s="268" t="s">
        <v>7394</v>
      </c>
      <c r="G6793" s="160" t="s">
        <v>31</v>
      </c>
      <c r="H6793" s="161" t="s">
        <v>46</v>
      </c>
      <c r="I6793" s="157" t="s">
        <v>32</v>
      </c>
      <c r="J6793" s="160" t="s">
        <v>47</v>
      </c>
      <c r="K6793" s="240" t="s">
        <v>34</v>
      </c>
      <c r="L6793" s="241" t="s">
        <v>34</v>
      </c>
      <c r="M6793" s="241" t="s">
        <v>34</v>
      </c>
      <c r="N6793" s="241" t="s">
        <v>34</v>
      </c>
      <c r="O6793" s="241" t="s">
        <v>34</v>
      </c>
      <c r="P6793" s="241" t="s">
        <v>34</v>
      </c>
      <c r="Q6793" s="159" t="s">
        <v>34</v>
      </c>
      <c r="R6793" s="100" t="s">
        <v>34</v>
      </c>
      <c r="S6793" s="163">
        <v>1</v>
      </c>
      <c r="T6793" s="103" t="s">
        <v>35</v>
      </c>
      <c r="U6793" s="160" t="s">
        <v>28</v>
      </c>
      <c r="V6793" s="160" t="s">
        <v>46</v>
      </c>
      <c r="W6793" s="159"/>
      <c r="X6793" s="159"/>
    </row>
    <row r="6794" spans="1:24" ht="30.75">
      <c r="A6794" s="155">
        <f>A6793+1</f>
        <v>6792</v>
      </c>
      <c r="B6794" s="160" t="s">
        <v>27</v>
      </c>
      <c r="C6794" s="159">
        <v>2023</v>
      </c>
      <c r="D6794" s="160" t="s">
        <v>28</v>
      </c>
      <c r="E6794" s="160" t="s">
        <v>44</v>
      </c>
      <c r="F6794" s="268" t="s">
        <v>7395</v>
      </c>
      <c r="G6794" s="160" t="s">
        <v>31</v>
      </c>
      <c r="H6794" s="161" t="s">
        <v>46</v>
      </c>
      <c r="I6794" s="157" t="s">
        <v>32</v>
      </c>
      <c r="J6794" s="160" t="s">
        <v>47</v>
      </c>
      <c r="K6794" s="240" t="s">
        <v>34</v>
      </c>
      <c r="L6794" s="241" t="s">
        <v>34</v>
      </c>
      <c r="M6794" s="241" t="s">
        <v>34</v>
      </c>
      <c r="N6794" s="241" t="s">
        <v>34</v>
      </c>
      <c r="O6794" s="241" t="s">
        <v>34</v>
      </c>
      <c r="P6794" s="241" t="s">
        <v>34</v>
      </c>
      <c r="Q6794" s="159" t="s">
        <v>34</v>
      </c>
      <c r="R6794" s="100" t="s">
        <v>34</v>
      </c>
      <c r="S6794" s="163">
        <v>1</v>
      </c>
      <c r="T6794" s="103" t="s">
        <v>35</v>
      </c>
      <c r="U6794" s="160" t="s">
        <v>28</v>
      </c>
      <c r="V6794" s="160" t="s">
        <v>46</v>
      </c>
      <c r="W6794" s="159"/>
      <c r="X6794" s="159"/>
    </row>
    <row r="6795" spans="1:24" ht="41.25">
      <c r="A6795" s="155">
        <f>A6794+1</f>
        <v>6793</v>
      </c>
      <c r="B6795" s="160" t="s">
        <v>27</v>
      </c>
      <c r="C6795" s="159">
        <v>2023</v>
      </c>
      <c r="D6795" s="160" t="s">
        <v>28</v>
      </c>
      <c r="E6795" s="160" t="s">
        <v>57</v>
      </c>
      <c r="F6795" s="268" t="s">
        <v>7396</v>
      </c>
      <c r="G6795" s="160" t="s">
        <v>31</v>
      </c>
      <c r="H6795" s="161" t="s">
        <v>50</v>
      </c>
      <c r="I6795" s="160" t="s">
        <v>32</v>
      </c>
      <c r="J6795" s="160" t="s">
        <v>59</v>
      </c>
      <c r="K6795" s="240" t="s">
        <v>48</v>
      </c>
      <c r="L6795" s="241" t="s">
        <v>34</v>
      </c>
      <c r="M6795" s="241" t="s">
        <v>48</v>
      </c>
      <c r="N6795" s="241" t="s">
        <v>34</v>
      </c>
      <c r="O6795" s="241" t="s">
        <v>34</v>
      </c>
      <c r="P6795" s="241" t="s">
        <v>34</v>
      </c>
      <c r="Q6795" s="159" t="s">
        <v>48</v>
      </c>
      <c r="R6795" s="100" t="s">
        <v>48</v>
      </c>
      <c r="S6795" s="163">
        <v>1</v>
      </c>
      <c r="T6795" s="103" t="s">
        <v>35</v>
      </c>
      <c r="U6795" s="160" t="s">
        <v>28</v>
      </c>
      <c r="V6795" s="160" t="s">
        <v>57</v>
      </c>
      <c r="W6795" s="159"/>
      <c r="X6795" s="159"/>
    </row>
    <row r="6796" spans="1:24" ht="30.75">
      <c r="A6796" s="155">
        <f>A6795+1</f>
        <v>6794</v>
      </c>
      <c r="B6796" s="160" t="s">
        <v>27</v>
      </c>
      <c r="C6796" s="159">
        <v>2023</v>
      </c>
      <c r="D6796" s="160" t="s">
        <v>28</v>
      </c>
      <c r="E6796" s="160" t="s">
        <v>57</v>
      </c>
      <c r="F6796" s="268" t="s">
        <v>7397</v>
      </c>
      <c r="G6796" s="160" t="s">
        <v>31</v>
      </c>
      <c r="H6796" s="161" t="s">
        <v>50</v>
      </c>
      <c r="I6796" s="160" t="s">
        <v>32</v>
      </c>
      <c r="J6796" s="160" t="s">
        <v>59</v>
      </c>
      <c r="K6796" s="240" t="s">
        <v>34</v>
      </c>
      <c r="L6796" s="246" t="s">
        <v>34</v>
      </c>
      <c r="M6796" s="240" t="s">
        <v>34</v>
      </c>
      <c r="N6796" s="241" t="s">
        <v>34</v>
      </c>
      <c r="O6796" s="241" t="s">
        <v>34</v>
      </c>
      <c r="P6796" s="241" t="s">
        <v>34</v>
      </c>
      <c r="Q6796" s="159" t="s">
        <v>48</v>
      </c>
      <c r="R6796" s="100" t="s">
        <v>48</v>
      </c>
      <c r="S6796" s="163">
        <v>1</v>
      </c>
      <c r="T6796" s="103" t="s">
        <v>35</v>
      </c>
      <c r="U6796" s="160" t="s">
        <v>28</v>
      </c>
      <c r="V6796" s="160" t="s">
        <v>57</v>
      </c>
      <c r="W6796" s="159"/>
      <c r="X6796" s="159"/>
    </row>
    <row r="6797" spans="1:24" ht="51">
      <c r="A6797" s="155">
        <f>A6796+1</f>
        <v>6795</v>
      </c>
      <c r="B6797" s="160" t="s">
        <v>27</v>
      </c>
      <c r="C6797" s="159">
        <v>2023</v>
      </c>
      <c r="D6797" s="160" t="s">
        <v>28</v>
      </c>
      <c r="E6797" s="160" t="s">
        <v>60</v>
      </c>
      <c r="F6797" s="268" t="s">
        <v>7398</v>
      </c>
      <c r="G6797" s="160" t="s">
        <v>31</v>
      </c>
      <c r="H6797" s="160" t="s">
        <v>42</v>
      </c>
      <c r="I6797" s="160" t="s">
        <v>32</v>
      </c>
      <c r="J6797" s="161" t="s">
        <v>33</v>
      </c>
      <c r="K6797" s="240" t="s">
        <v>34</v>
      </c>
      <c r="L6797" s="247" t="s">
        <v>34</v>
      </c>
      <c r="M6797" s="241" t="s">
        <v>34</v>
      </c>
      <c r="N6797" s="241" t="s">
        <v>34</v>
      </c>
      <c r="O6797" s="241" t="s">
        <v>34</v>
      </c>
      <c r="P6797" s="241" t="s">
        <v>34</v>
      </c>
      <c r="Q6797" s="159" t="s">
        <v>34</v>
      </c>
      <c r="R6797" s="159" t="s">
        <v>34</v>
      </c>
      <c r="S6797" s="163">
        <v>1</v>
      </c>
      <c r="T6797" s="103" t="s">
        <v>35</v>
      </c>
      <c r="U6797" s="160" t="s">
        <v>28</v>
      </c>
      <c r="V6797" s="160" t="s">
        <v>7399</v>
      </c>
      <c r="W6797" s="159"/>
      <c r="X6797" s="159"/>
    </row>
    <row r="6798" spans="1:24" ht="30.75">
      <c r="A6798" s="155">
        <f>A6797+1</f>
        <v>6796</v>
      </c>
      <c r="B6798" s="160" t="s">
        <v>27</v>
      </c>
      <c r="C6798" s="159">
        <v>2023</v>
      </c>
      <c r="D6798" s="160" t="s">
        <v>28</v>
      </c>
      <c r="E6798" s="160" t="s">
        <v>60</v>
      </c>
      <c r="F6798" s="268" t="s">
        <v>7400</v>
      </c>
      <c r="G6798" s="160" t="s">
        <v>31</v>
      </c>
      <c r="H6798" s="160" t="s">
        <v>42</v>
      </c>
      <c r="I6798" s="160" t="s">
        <v>32</v>
      </c>
      <c r="J6798" s="161" t="s">
        <v>33</v>
      </c>
      <c r="K6798" s="240" t="s">
        <v>34</v>
      </c>
      <c r="L6798" s="241" t="s">
        <v>34</v>
      </c>
      <c r="M6798" s="241" t="s">
        <v>34</v>
      </c>
      <c r="N6798" s="241" t="s">
        <v>34</v>
      </c>
      <c r="O6798" s="241" t="s">
        <v>34</v>
      </c>
      <c r="P6798" s="241" t="s">
        <v>34</v>
      </c>
      <c r="Q6798" s="159" t="s">
        <v>34</v>
      </c>
      <c r="R6798" s="159" t="s">
        <v>34</v>
      </c>
      <c r="S6798" s="163">
        <v>1</v>
      </c>
      <c r="T6798" s="103" t="s">
        <v>35</v>
      </c>
      <c r="U6798" s="160" t="s">
        <v>28</v>
      </c>
      <c r="V6798" s="160" t="s">
        <v>7399</v>
      </c>
      <c r="W6798" s="159"/>
      <c r="X6798" s="159"/>
    </row>
    <row r="6799" spans="1:24" ht="30.75">
      <c r="A6799" s="155">
        <f>A6798+1</f>
        <v>6797</v>
      </c>
      <c r="B6799" s="160" t="s">
        <v>27</v>
      </c>
      <c r="C6799" s="159">
        <v>2023</v>
      </c>
      <c r="D6799" s="160" t="s">
        <v>28</v>
      </c>
      <c r="E6799" s="160" t="s">
        <v>60</v>
      </c>
      <c r="F6799" s="268" t="s">
        <v>7401</v>
      </c>
      <c r="G6799" s="160" t="s">
        <v>31</v>
      </c>
      <c r="H6799" s="160" t="s">
        <v>42</v>
      </c>
      <c r="I6799" s="160" t="s">
        <v>32</v>
      </c>
      <c r="J6799" s="161" t="s">
        <v>33</v>
      </c>
      <c r="K6799" s="240" t="s">
        <v>34</v>
      </c>
      <c r="L6799" s="241" t="s">
        <v>34</v>
      </c>
      <c r="M6799" s="241" t="s">
        <v>34</v>
      </c>
      <c r="N6799" s="241" t="s">
        <v>34</v>
      </c>
      <c r="O6799" s="241" t="s">
        <v>34</v>
      </c>
      <c r="P6799" s="241" t="s">
        <v>34</v>
      </c>
      <c r="Q6799" s="159" t="s">
        <v>34</v>
      </c>
      <c r="R6799" s="159" t="s">
        <v>34</v>
      </c>
      <c r="S6799" s="163">
        <v>1</v>
      </c>
      <c r="T6799" s="103" t="s">
        <v>35</v>
      </c>
      <c r="U6799" s="160" t="s">
        <v>28</v>
      </c>
      <c r="V6799" s="160" t="s">
        <v>7399</v>
      </c>
      <c r="W6799" s="159"/>
      <c r="X6799" s="159"/>
    </row>
    <row r="6800" spans="1:24" ht="81">
      <c r="A6800" s="155">
        <f>A6799+1</f>
        <v>6798</v>
      </c>
      <c r="B6800" s="160" t="s">
        <v>27</v>
      </c>
      <c r="C6800" s="159">
        <v>2023</v>
      </c>
      <c r="D6800" s="160" t="s">
        <v>28</v>
      </c>
      <c r="E6800" s="160" t="s">
        <v>63</v>
      </c>
      <c r="F6800" s="268" t="s">
        <v>7402</v>
      </c>
      <c r="G6800" s="161" t="s">
        <v>426</v>
      </c>
      <c r="H6800" s="174" t="s">
        <v>83</v>
      </c>
      <c r="I6800" s="160" t="s">
        <v>32</v>
      </c>
      <c r="J6800" s="161" t="s">
        <v>33</v>
      </c>
      <c r="K6800" s="240" t="s">
        <v>34</v>
      </c>
      <c r="L6800" s="241" t="s">
        <v>34</v>
      </c>
      <c r="M6800" s="241" t="s">
        <v>34</v>
      </c>
      <c r="N6800" s="241" t="s">
        <v>34</v>
      </c>
      <c r="O6800" s="241" t="s">
        <v>34</v>
      </c>
      <c r="P6800" s="241" t="s">
        <v>34</v>
      </c>
      <c r="Q6800" s="159" t="s">
        <v>34</v>
      </c>
      <c r="R6800" s="100" t="s">
        <v>34</v>
      </c>
      <c r="S6800" s="163">
        <v>1</v>
      </c>
      <c r="T6800" s="103" t="s">
        <v>35</v>
      </c>
      <c r="U6800" s="160" t="s">
        <v>28</v>
      </c>
      <c r="V6800" s="160" t="s">
        <v>63</v>
      </c>
      <c r="W6800" s="159"/>
      <c r="X6800" s="159"/>
    </row>
    <row r="6801" spans="1:24" ht="81">
      <c r="A6801" s="155">
        <f>A6800+1</f>
        <v>6799</v>
      </c>
      <c r="B6801" s="160" t="s">
        <v>27</v>
      </c>
      <c r="C6801" s="159">
        <v>2023</v>
      </c>
      <c r="D6801" s="160" t="s">
        <v>28</v>
      </c>
      <c r="E6801" s="160" t="s">
        <v>63</v>
      </c>
      <c r="F6801" s="268" t="s">
        <v>7403</v>
      </c>
      <c r="G6801" s="161" t="s">
        <v>426</v>
      </c>
      <c r="H6801" s="174" t="s">
        <v>83</v>
      </c>
      <c r="I6801" s="160" t="s">
        <v>32</v>
      </c>
      <c r="J6801" s="161" t="s">
        <v>33</v>
      </c>
      <c r="K6801" s="240" t="s">
        <v>34</v>
      </c>
      <c r="L6801" s="241" t="s">
        <v>34</v>
      </c>
      <c r="M6801" s="241" t="s">
        <v>34</v>
      </c>
      <c r="N6801" s="241" t="s">
        <v>34</v>
      </c>
      <c r="O6801" s="241" t="s">
        <v>34</v>
      </c>
      <c r="P6801" s="241" t="s">
        <v>34</v>
      </c>
      <c r="Q6801" s="159" t="s">
        <v>34</v>
      </c>
      <c r="R6801" s="100" t="s">
        <v>34</v>
      </c>
      <c r="S6801" s="163">
        <v>1</v>
      </c>
      <c r="T6801" s="103" t="s">
        <v>35</v>
      </c>
      <c r="U6801" s="160" t="s">
        <v>28</v>
      </c>
      <c r="V6801" s="160" t="s">
        <v>63</v>
      </c>
      <c r="W6801" s="159"/>
      <c r="X6801" s="159"/>
    </row>
    <row r="6802" spans="1:24" ht="81">
      <c r="A6802" s="155">
        <f>A6801+1</f>
        <v>6800</v>
      </c>
      <c r="B6802" s="160" t="s">
        <v>27</v>
      </c>
      <c r="C6802" s="159">
        <v>2023</v>
      </c>
      <c r="D6802" s="160" t="s">
        <v>28</v>
      </c>
      <c r="E6802" s="160" t="s">
        <v>63</v>
      </c>
      <c r="F6802" s="268" t="s">
        <v>7404</v>
      </c>
      <c r="G6802" s="161" t="s">
        <v>426</v>
      </c>
      <c r="H6802" s="174" t="s">
        <v>83</v>
      </c>
      <c r="I6802" s="160" t="s">
        <v>32</v>
      </c>
      <c r="J6802" s="161" t="s">
        <v>33</v>
      </c>
      <c r="K6802" s="240" t="s">
        <v>34</v>
      </c>
      <c r="L6802" s="241" t="s">
        <v>34</v>
      </c>
      <c r="M6802" s="241" t="s">
        <v>34</v>
      </c>
      <c r="N6802" s="241" t="s">
        <v>34</v>
      </c>
      <c r="O6802" s="241" t="s">
        <v>34</v>
      </c>
      <c r="P6802" s="241" t="s">
        <v>34</v>
      </c>
      <c r="Q6802" s="159" t="s">
        <v>34</v>
      </c>
      <c r="R6802" s="100" t="s">
        <v>34</v>
      </c>
      <c r="S6802" s="163">
        <v>1</v>
      </c>
      <c r="T6802" s="103" t="s">
        <v>35</v>
      </c>
      <c r="U6802" s="160" t="s">
        <v>28</v>
      </c>
      <c r="V6802" s="160" t="s">
        <v>63</v>
      </c>
      <c r="W6802" s="159"/>
      <c r="X6802" s="159"/>
    </row>
    <row r="6803" spans="1:24" ht="30.75">
      <c r="A6803" s="155">
        <f>A6802+1</f>
        <v>6801</v>
      </c>
      <c r="B6803" s="160" t="s">
        <v>27</v>
      </c>
      <c r="C6803" s="159">
        <v>2023</v>
      </c>
      <c r="D6803" s="160" t="s">
        <v>28</v>
      </c>
      <c r="E6803" s="160" t="s">
        <v>40</v>
      </c>
      <c r="F6803" s="268" t="s">
        <v>7405</v>
      </c>
      <c r="G6803" s="160" t="s">
        <v>31</v>
      </c>
      <c r="H6803" s="161" t="s">
        <v>42</v>
      </c>
      <c r="I6803" s="160" t="s">
        <v>32</v>
      </c>
      <c r="J6803" s="160" t="s">
        <v>33</v>
      </c>
      <c r="K6803" s="240" t="s">
        <v>34</v>
      </c>
      <c r="L6803" s="241" t="s">
        <v>34</v>
      </c>
      <c r="M6803" s="241" t="s">
        <v>34</v>
      </c>
      <c r="N6803" s="241" t="s">
        <v>34</v>
      </c>
      <c r="O6803" s="241" t="s">
        <v>34</v>
      </c>
      <c r="P6803" s="241" t="s">
        <v>34</v>
      </c>
      <c r="Q6803" s="100" t="s">
        <v>34</v>
      </c>
      <c r="R6803" s="100" t="s">
        <v>48</v>
      </c>
      <c r="S6803" s="163">
        <v>1</v>
      </c>
      <c r="T6803" s="103" t="s">
        <v>35</v>
      </c>
      <c r="U6803" s="160" t="s">
        <v>28</v>
      </c>
      <c r="V6803" s="160" t="s">
        <v>554</v>
      </c>
      <c r="W6803" s="159"/>
      <c r="X6803" s="159"/>
    </row>
    <row r="6804" spans="1:24" ht="41.25">
      <c r="A6804" s="155">
        <f>A6803+1</f>
        <v>6802</v>
      </c>
      <c r="B6804" s="160" t="s">
        <v>27</v>
      </c>
      <c r="C6804" s="159">
        <v>2023</v>
      </c>
      <c r="D6804" s="160" t="s">
        <v>28</v>
      </c>
      <c r="E6804" s="160" t="s">
        <v>452</v>
      </c>
      <c r="F6804" s="268" t="s">
        <v>7406</v>
      </c>
      <c r="G6804" s="160" t="s">
        <v>31</v>
      </c>
      <c r="H6804" s="161" t="s">
        <v>29</v>
      </c>
      <c r="I6804" s="160" t="s">
        <v>32</v>
      </c>
      <c r="J6804" s="160" t="s">
        <v>454</v>
      </c>
      <c r="K6804" s="240" t="s">
        <v>34</v>
      </c>
      <c r="L6804" s="241" t="s">
        <v>34</v>
      </c>
      <c r="M6804" s="241" t="s">
        <v>34</v>
      </c>
      <c r="N6804" s="241" t="s">
        <v>34</v>
      </c>
      <c r="O6804" s="241" t="s">
        <v>34</v>
      </c>
      <c r="P6804" s="241" t="s">
        <v>48</v>
      </c>
      <c r="Q6804" s="100" t="s">
        <v>34</v>
      </c>
      <c r="R6804" s="100" t="s">
        <v>34</v>
      </c>
      <c r="S6804" s="163">
        <v>1</v>
      </c>
      <c r="T6804" s="103" t="s">
        <v>35</v>
      </c>
      <c r="U6804" s="160" t="s">
        <v>28</v>
      </c>
      <c r="V6804" s="160" t="s">
        <v>455</v>
      </c>
      <c r="W6804" s="159"/>
      <c r="X6804" s="159"/>
    </row>
    <row r="6805" spans="1:24" ht="30.75">
      <c r="A6805" s="155">
        <f>A6804+1</f>
        <v>6803</v>
      </c>
      <c r="B6805" s="160" t="s">
        <v>27</v>
      </c>
      <c r="C6805" s="159">
        <v>2023</v>
      </c>
      <c r="D6805" s="160" t="s">
        <v>28</v>
      </c>
      <c r="E6805" s="160" t="s">
        <v>452</v>
      </c>
      <c r="F6805" s="268" t="s">
        <v>7407</v>
      </c>
      <c r="G6805" s="160" t="s">
        <v>193</v>
      </c>
      <c r="H6805" s="161" t="s">
        <v>120</v>
      </c>
      <c r="I6805" s="160" t="s">
        <v>32</v>
      </c>
      <c r="J6805" s="160" t="s">
        <v>454</v>
      </c>
      <c r="K6805" s="240" t="s">
        <v>48</v>
      </c>
      <c r="L6805" s="241" t="s">
        <v>34</v>
      </c>
      <c r="M6805" s="241" t="s">
        <v>34</v>
      </c>
      <c r="N6805" s="241" t="s">
        <v>34</v>
      </c>
      <c r="O6805" s="241" t="s">
        <v>34</v>
      </c>
      <c r="P6805" s="241" t="s">
        <v>34</v>
      </c>
      <c r="Q6805" s="100" t="s">
        <v>34</v>
      </c>
      <c r="R6805" s="100" t="s">
        <v>34</v>
      </c>
      <c r="S6805" s="163">
        <v>1</v>
      </c>
      <c r="T6805" s="103" t="s">
        <v>35</v>
      </c>
      <c r="U6805" s="160" t="s">
        <v>28</v>
      </c>
      <c r="V6805" s="160" t="s">
        <v>455</v>
      </c>
      <c r="W6805" s="159"/>
      <c r="X6805" s="159"/>
    </row>
    <row r="6806" spans="1:24" ht="41.25">
      <c r="A6806" s="155">
        <f>A6805+1</f>
        <v>6804</v>
      </c>
      <c r="B6806" s="160" t="s">
        <v>27</v>
      </c>
      <c r="C6806" s="159">
        <v>2023</v>
      </c>
      <c r="D6806" s="160" t="s">
        <v>69</v>
      </c>
      <c r="E6806" s="160" t="s">
        <v>69</v>
      </c>
      <c r="F6806" s="268" t="s">
        <v>7408</v>
      </c>
      <c r="G6806" s="160" t="s">
        <v>31</v>
      </c>
      <c r="H6806" s="161" t="s">
        <v>29</v>
      </c>
      <c r="I6806" s="160" t="s">
        <v>71</v>
      </c>
      <c r="J6806" s="160" t="s">
        <v>72</v>
      </c>
      <c r="K6806" s="240" t="s">
        <v>34</v>
      </c>
      <c r="L6806" s="241" t="s">
        <v>34</v>
      </c>
      <c r="M6806" s="241" t="s">
        <v>34</v>
      </c>
      <c r="N6806" s="241" t="s">
        <v>34</v>
      </c>
      <c r="O6806" s="241" t="s">
        <v>34</v>
      </c>
      <c r="P6806" s="241" t="s">
        <v>34</v>
      </c>
      <c r="Q6806" s="159" t="s">
        <v>34</v>
      </c>
      <c r="R6806" s="159" t="s">
        <v>34</v>
      </c>
      <c r="S6806" s="163">
        <v>1</v>
      </c>
      <c r="T6806" s="103" t="s">
        <v>73</v>
      </c>
      <c r="U6806" s="160" t="s">
        <v>69</v>
      </c>
      <c r="V6806" s="160" t="s">
        <v>69</v>
      </c>
      <c r="W6806" s="159"/>
      <c r="X6806" s="159"/>
    </row>
    <row r="6807" spans="1:24" ht="41.25">
      <c r="A6807" s="155">
        <f>A6806+1</f>
        <v>6805</v>
      </c>
      <c r="B6807" s="160" t="s">
        <v>27</v>
      </c>
      <c r="C6807" s="159">
        <v>2023</v>
      </c>
      <c r="D6807" s="160" t="s">
        <v>74</v>
      </c>
      <c r="E6807" s="160" t="s">
        <v>75</v>
      </c>
      <c r="F6807" s="268" t="s">
        <v>7409</v>
      </c>
      <c r="G6807" s="160" t="s">
        <v>31</v>
      </c>
      <c r="H6807" s="161" t="s">
        <v>39</v>
      </c>
      <c r="I6807" s="160" t="s">
        <v>32</v>
      </c>
      <c r="J6807" s="160" t="s">
        <v>3212</v>
      </c>
      <c r="K6807" s="240" t="s">
        <v>34</v>
      </c>
      <c r="L6807" s="241" t="s">
        <v>34</v>
      </c>
      <c r="M6807" s="241" t="s">
        <v>34</v>
      </c>
      <c r="N6807" s="241" t="s">
        <v>34</v>
      </c>
      <c r="O6807" s="241" t="s">
        <v>34</v>
      </c>
      <c r="P6807" s="241" t="s">
        <v>34</v>
      </c>
      <c r="Q6807" s="229" t="s">
        <v>34</v>
      </c>
      <c r="R6807" s="229" t="s">
        <v>34</v>
      </c>
      <c r="S6807" s="163">
        <v>1</v>
      </c>
      <c r="T6807" s="103" t="s">
        <v>77</v>
      </c>
      <c r="U6807" s="160" t="s">
        <v>74</v>
      </c>
      <c r="V6807" s="103" t="s">
        <v>75</v>
      </c>
      <c r="W6807" s="159"/>
      <c r="X6807" s="159"/>
    </row>
    <row r="6808" spans="1:24" ht="20.25">
      <c r="A6808" s="155">
        <f>A6807+1</f>
        <v>6806</v>
      </c>
      <c r="B6808" s="160" t="s">
        <v>27</v>
      </c>
      <c r="C6808" s="159">
        <v>2023</v>
      </c>
      <c r="D6808" s="160" t="s">
        <v>74</v>
      </c>
      <c r="E6808" s="160" t="s">
        <v>75</v>
      </c>
      <c r="F6808" s="268" t="s">
        <v>7410</v>
      </c>
      <c r="G6808" s="160" t="s">
        <v>31</v>
      </c>
      <c r="H6808" s="161" t="s">
        <v>46</v>
      </c>
      <c r="I6808" s="160" t="s">
        <v>32</v>
      </c>
      <c r="J6808" s="160" t="s">
        <v>3212</v>
      </c>
      <c r="K6808" s="240" t="s">
        <v>48</v>
      </c>
      <c r="L6808" s="241" t="s">
        <v>34</v>
      </c>
      <c r="M6808" s="241" t="s">
        <v>48</v>
      </c>
      <c r="N6808" s="241" t="s">
        <v>34</v>
      </c>
      <c r="O6808" s="241" t="s">
        <v>34</v>
      </c>
      <c r="P6808" s="241" t="s">
        <v>34</v>
      </c>
      <c r="Q6808" s="229" t="s">
        <v>34</v>
      </c>
      <c r="R6808" s="229" t="s">
        <v>34</v>
      </c>
      <c r="S6808" s="163">
        <v>1</v>
      </c>
      <c r="T6808" s="103" t="s">
        <v>77</v>
      </c>
      <c r="U6808" s="160" t="s">
        <v>74</v>
      </c>
      <c r="V6808" s="103" t="s">
        <v>75</v>
      </c>
      <c r="W6808" s="159"/>
      <c r="X6808" s="159"/>
    </row>
    <row r="6809" spans="1:24" ht="20.25">
      <c r="A6809" s="155">
        <f>A6808+1</f>
        <v>6807</v>
      </c>
      <c r="B6809" s="160" t="s">
        <v>27</v>
      </c>
      <c r="C6809" s="159">
        <v>2023</v>
      </c>
      <c r="D6809" s="160" t="s">
        <v>74</v>
      </c>
      <c r="E6809" s="160" t="s">
        <v>75</v>
      </c>
      <c r="F6809" s="268" t="s">
        <v>7411</v>
      </c>
      <c r="G6809" s="160" t="s">
        <v>31</v>
      </c>
      <c r="H6809" s="161" t="s">
        <v>39</v>
      </c>
      <c r="I6809" s="160" t="s">
        <v>32</v>
      </c>
      <c r="J6809" s="160" t="s">
        <v>3212</v>
      </c>
      <c r="K6809" s="240" t="s">
        <v>34</v>
      </c>
      <c r="L6809" s="241" t="s">
        <v>34</v>
      </c>
      <c r="M6809" s="241" t="s">
        <v>34</v>
      </c>
      <c r="N6809" s="241" t="s">
        <v>34</v>
      </c>
      <c r="O6809" s="241" t="s">
        <v>34</v>
      </c>
      <c r="P6809" s="241" t="s">
        <v>34</v>
      </c>
      <c r="Q6809" s="229" t="s">
        <v>34</v>
      </c>
      <c r="R6809" s="229" t="s">
        <v>34</v>
      </c>
      <c r="S6809" s="163">
        <v>1</v>
      </c>
      <c r="T6809" s="103" t="s">
        <v>77</v>
      </c>
      <c r="U6809" s="160" t="s">
        <v>74</v>
      </c>
      <c r="V6809" s="103" t="s">
        <v>75</v>
      </c>
      <c r="W6809" s="159"/>
      <c r="X6809" s="159"/>
    </row>
    <row r="6810" spans="1:24" ht="41.25">
      <c r="A6810" s="155">
        <f>A6809+1</f>
        <v>6808</v>
      </c>
      <c r="B6810" s="160" t="s">
        <v>27</v>
      </c>
      <c r="C6810" s="159">
        <v>2023</v>
      </c>
      <c r="D6810" s="160" t="s">
        <v>74</v>
      </c>
      <c r="E6810" s="160" t="s">
        <v>79</v>
      </c>
      <c r="F6810" s="268" t="s">
        <v>7412</v>
      </c>
      <c r="G6810" s="160" t="s">
        <v>31</v>
      </c>
      <c r="H6810" s="161" t="s">
        <v>39</v>
      </c>
      <c r="I6810" s="160" t="s">
        <v>32</v>
      </c>
      <c r="J6810" s="160" t="s">
        <v>33</v>
      </c>
      <c r="K6810" s="240" t="s">
        <v>34</v>
      </c>
      <c r="L6810" s="241" t="s">
        <v>34</v>
      </c>
      <c r="M6810" s="241" t="s">
        <v>34</v>
      </c>
      <c r="N6810" s="241" t="s">
        <v>34</v>
      </c>
      <c r="O6810" s="241" t="s">
        <v>34</v>
      </c>
      <c r="P6810" s="241" t="s">
        <v>34</v>
      </c>
      <c r="Q6810" s="159" t="s">
        <v>34</v>
      </c>
      <c r="R6810" s="159" t="s">
        <v>34</v>
      </c>
      <c r="S6810" s="163">
        <v>1</v>
      </c>
      <c r="T6810" s="103" t="s">
        <v>77</v>
      </c>
      <c r="U6810" s="160" t="s">
        <v>74</v>
      </c>
      <c r="V6810" s="160" t="s">
        <v>79</v>
      </c>
      <c r="W6810" s="159"/>
      <c r="X6810" s="159"/>
    </row>
    <row r="6811" spans="1:24" ht="81">
      <c r="A6811" s="155">
        <f>A6810+1</f>
        <v>6809</v>
      </c>
      <c r="B6811" s="160" t="s">
        <v>27</v>
      </c>
      <c r="C6811" s="159">
        <v>2023</v>
      </c>
      <c r="D6811" s="160" t="s">
        <v>74</v>
      </c>
      <c r="E6811" s="160" t="s">
        <v>79</v>
      </c>
      <c r="F6811" s="268" t="s">
        <v>7413</v>
      </c>
      <c r="G6811" s="160" t="s">
        <v>426</v>
      </c>
      <c r="H6811" s="161" t="s">
        <v>83</v>
      </c>
      <c r="I6811" s="160" t="s">
        <v>32</v>
      </c>
      <c r="J6811" s="160" t="s">
        <v>33</v>
      </c>
      <c r="K6811" s="240" t="s">
        <v>34</v>
      </c>
      <c r="L6811" s="241" t="s">
        <v>34</v>
      </c>
      <c r="M6811" s="241" t="s">
        <v>34</v>
      </c>
      <c r="N6811" s="241" t="s">
        <v>34</v>
      </c>
      <c r="O6811" s="241" t="s">
        <v>34</v>
      </c>
      <c r="P6811" s="241" t="s">
        <v>34</v>
      </c>
      <c r="Q6811" s="159" t="s">
        <v>34</v>
      </c>
      <c r="R6811" s="159" t="s">
        <v>34</v>
      </c>
      <c r="S6811" s="163">
        <v>1</v>
      </c>
      <c r="T6811" s="103" t="s">
        <v>77</v>
      </c>
      <c r="U6811" s="160" t="s">
        <v>74</v>
      </c>
      <c r="V6811" s="160" t="s">
        <v>79</v>
      </c>
      <c r="W6811" s="159"/>
      <c r="X6811" s="159"/>
    </row>
    <row r="6812" spans="1:24" ht="20.25">
      <c r="A6812" s="155">
        <f>A6811+1</f>
        <v>6810</v>
      </c>
      <c r="B6812" s="160" t="s">
        <v>27</v>
      </c>
      <c r="C6812" s="159">
        <v>2023</v>
      </c>
      <c r="D6812" s="160" t="s">
        <v>74</v>
      </c>
      <c r="E6812" s="160" t="s">
        <v>79</v>
      </c>
      <c r="F6812" s="268" t="s">
        <v>7414</v>
      </c>
      <c r="G6812" s="160" t="s">
        <v>31</v>
      </c>
      <c r="H6812" s="161" t="s">
        <v>39</v>
      </c>
      <c r="I6812" s="160" t="s">
        <v>32</v>
      </c>
      <c r="J6812" s="160" t="s">
        <v>33</v>
      </c>
      <c r="K6812" s="240" t="s">
        <v>34</v>
      </c>
      <c r="L6812" s="241" t="s">
        <v>34</v>
      </c>
      <c r="M6812" s="241" t="s">
        <v>34</v>
      </c>
      <c r="N6812" s="241" t="s">
        <v>34</v>
      </c>
      <c r="O6812" s="241" t="s">
        <v>34</v>
      </c>
      <c r="P6812" s="241" t="s">
        <v>34</v>
      </c>
      <c r="Q6812" s="159" t="s">
        <v>34</v>
      </c>
      <c r="R6812" s="159" t="s">
        <v>34</v>
      </c>
      <c r="S6812" s="163">
        <v>1</v>
      </c>
      <c r="T6812" s="103" t="s">
        <v>77</v>
      </c>
      <c r="U6812" s="160" t="s">
        <v>74</v>
      </c>
      <c r="V6812" s="160" t="s">
        <v>79</v>
      </c>
      <c r="W6812" s="159"/>
      <c r="X6812" s="159"/>
    </row>
    <row r="6813" spans="1:24" ht="30.75">
      <c r="A6813" s="155">
        <f>A6812+1</f>
        <v>6811</v>
      </c>
      <c r="B6813" s="160" t="s">
        <v>27</v>
      </c>
      <c r="C6813" s="159">
        <v>2023</v>
      </c>
      <c r="D6813" s="160" t="s">
        <v>74</v>
      </c>
      <c r="E6813" s="160" t="s">
        <v>85</v>
      </c>
      <c r="F6813" s="268" t="s">
        <v>7415</v>
      </c>
      <c r="G6813" s="160" t="s">
        <v>31</v>
      </c>
      <c r="H6813" s="161" t="s">
        <v>39</v>
      </c>
      <c r="I6813" s="160" t="s">
        <v>173</v>
      </c>
      <c r="J6813" s="160" t="s">
        <v>3254</v>
      </c>
      <c r="K6813" s="240" t="s">
        <v>34</v>
      </c>
      <c r="L6813" s="241" t="s">
        <v>34</v>
      </c>
      <c r="M6813" s="241" t="s">
        <v>34</v>
      </c>
      <c r="N6813" s="241" t="s">
        <v>48</v>
      </c>
      <c r="O6813" s="241" t="s">
        <v>34</v>
      </c>
      <c r="P6813" s="241" t="s">
        <v>34</v>
      </c>
      <c r="Q6813" s="159" t="s">
        <v>34</v>
      </c>
      <c r="R6813" s="100" t="s">
        <v>34</v>
      </c>
      <c r="S6813" s="163">
        <v>1</v>
      </c>
      <c r="T6813" s="103" t="s">
        <v>77</v>
      </c>
      <c r="U6813" s="160" t="s">
        <v>74</v>
      </c>
      <c r="V6813" s="160" t="s">
        <v>85</v>
      </c>
      <c r="W6813" s="159"/>
      <c r="X6813" s="159"/>
    </row>
    <row r="6814" spans="1:24" ht="41.25">
      <c r="A6814" s="155">
        <f>A6813+1</f>
        <v>6812</v>
      </c>
      <c r="B6814" s="160" t="s">
        <v>27</v>
      </c>
      <c r="C6814" s="159">
        <v>2023</v>
      </c>
      <c r="D6814" s="160" t="s">
        <v>74</v>
      </c>
      <c r="E6814" s="160" t="s">
        <v>88</v>
      </c>
      <c r="F6814" s="268" t="s">
        <v>7416</v>
      </c>
      <c r="G6814" s="160" t="s">
        <v>31</v>
      </c>
      <c r="H6814" s="161" t="s">
        <v>29</v>
      </c>
      <c r="I6814" s="160" t="s">
        <v>90</v>
      </c>
      <c r="J6814" s="160" t="s">
        <v>88</v>
      </c>
      <c r="K6814" s="240" t="s">
        <v>34</v>
      </c>
      <c r="L6814" s="241" t="s">
        <v>34</v>
      </c>
      <c r="M6814" s="241" t="s">
        <v>34</v>
      </c>
      <c r="N6814" s="241" t="s">
        <v>34</v>
      </c>
      <c r="O6814" s="241" t="s">
        <v>34</v>
      </c>
      <c r="P6814" s="241" t="s">
        <v>34</v>
      </c>
      <c r="Q6814" s="159" t="s">
        <v>34</v>
      </c>
      <c r="R6814" s="159" t="s">
        <v>34</v>
      </c>
      <c r="S6814" s="163">
        <v>1</v>
      </c>
      <c r="T6814" s="103" t="s">
        <v>77</v>
      </c>
      <c r="U6814" s="160" t="s">
        <v>74</v>
      </c>
      <c r="V6814" s="160" t="s">
        <v>94</v>
      </c>
      <c r="W6814" s="159"/>
      <c r="X6814" s="159"/>
    </row>
    <row r="6815" spans="1:24" ht="81">
      <c r="A6815" s="155">
        <f>A6814+1</f>
        <v>6813</v>
      </c>
      <c r="B6815" s="160" t="s">
        <v>27</v>
      </c>
      <c r="C6815" s="159">
        <v>2023</v>
      </c>
      <c r="D6815" s="160" t="s">
        <v>74</v>
      </c>
      <c r="E6815" s="160" t="s">
        <v>88</v>
      </c>
      <c r="F6815" s="268" t="s">
        <v>7417</v>
      </c>
      <c r="G6815" s="160" t="s">
        <v>426</v>
      </c>
      <c r="H6815" s="161" t="s">
        <v>83</v>
      </c>
      <c r="I6815" s="160" t="s">
        <v>90</v>
      </c>
      <c r="J6815" s="160" t="s">
        <v>88</v>
      </c>
      <c r="K6815" s="240" t="s">
        <v>34</v>
      </c>
      <c r="L6815" s="241" t="s">
        <v>34</v>
      </c>
      <c r="M6815" s="241" t="s">
        <v>34</v>
      </c>
      <c r="N6815" s="241" t="s">
        <v>34</v>
      </c>
      <c r="O6815" s="241" t="s">
        <v>34</v>
      </c>
      <c r="P6815" s="241" t="s">
        <v>34</v>
      </c>
      <c r="Q6815" s="159" t="s">
        <v>34</v>
      </c>
      <c r="R6815" s="159" t="s">
        <v>34</v>
      </c>
      <c r="S6815" s="163">
        <v>1</v>
      </c>
      <c r="T6815" s="103" t="s">
        <v>77</v>
      </c>
      <c r="U6815" s="160" t="s">
        <v>74</v>
      </c>
      <c r="V6815" s="160" t="s">
        <v>94</v>
      </c>
      <c r="W6815" s="159"/>
      <c r="X6815" s="159"/>
    </row>
    <row r="6816" spans="1:24" ht="30.75">
      <c r="A6816" s="155">
        <f>A6815+1</f>
        <v>6814</v>
      </c>
      <c r="B6816" s="160" t="s">
        <v>27</v>
      </c>
      <c r="C6816" s="159">
        <v>2023</v>
      </c>
      <c r="D6816" s="160" t="s">
        <v>74</v>
      </c>
      <c r="E6816" s="160" t="s">
        <v>88</v>
      </c>
      <c r="F6816" s="268" t="s">
        <v>7418</v>
      </c>
      <c r="G6816" s="160" t="s">
        <v>193</v>
      </c>
      <c r="H6816" s="161" t="s">
        <v>120</v>
      </c>
      <c r="I6816" s="160" t="s">
        <v>90</v>
      </c>
      <c r="J6816" s="160" t="s">
        <v>88</v>
      </c>
      <c r="K6816" s="240" t="s">
        <v>34</v>
      </c>
      <c r="L6816" s="241" t="s">
        <v>34</v>
      </c>
      <c r="M6816" s="241" t="s">
        <v>34</v>
      </c>
      <c r="N6816" s="241" t="s">
        <v>34</v>
      </c>
      <c r="O6816" s="241" t="s">
        <v>34</v>
      </c>
      <c r="P6816" s="241" t="s">
        <v>48</v>
      </c>
      <c r="Q6816" s="159" t="s">
        <v>34</v>
      </c>
      <c r="R6816" s="159" t="s">
        <v>34</v>
      </c>
      <c r="S6816" s="163">
        <v>1</v>
      </c>
      <c r="T6816" s="103" t="s">
        <v>77</v>
      </c>
      <c r="U6816" s="160" t="s">
        <v>74</v>
      </c>
      <c r="V6816" s="160" t="s">
        <v>94</v>
      </c>
      <c r="W6816" s="159"/>
      <c r="X6816" s="159"/>
    </row>
    <row r="6817" spans="1:24" ht="51">
      <c r="A6817" s="155">
        <f>A6816+1</f>
        <v>6815</v>
      </c>
      <c r="B6817" s="160" t="s">
        <v>27</v>
      </c>
      <c r="C6817" s="159">
        <v>2023</v>
      </c>
      <c r="D6817" s="160" t="s">
        <v>96</v>
      </c>
      <c r="E6817" s="160" t="s">
        <v>97</v>
      </c>
      <c r="F6817" s="268" t="s">
        <v>7419</v>
      </c>
      <c r="G6817" s="160" t="s">
        <v>31</v>
      </c>
      <c r="H6817" s="161" t="s">
        <v>39</v>
      </c>
      <c r="I6817" s="160" t="s">
        <v>90</v>
      </c>
      <c r="J6817" s="160" t="s">
        <v>97</v>
      </c>
      <c r="K6817" s="240" t="s">
        <v>34</v>
      </c>
      <c r="L6817" s="241" t="s">
        <v>34</v>
      </c>
      <c r="M6817" s="241" t="s">
        <v>34</v>
      </c>
      <c r="N6817" s="241" t="s">
        <v>34</v>
      </c>
      <c r="O6817" s="241" t="s">
        <v>48</v>
      </c>
      <c r="P6817" s="241" t="s">
        <v>34</v>
      </c>
      <c r="Q6817" s="159" t="s">
        <v>34</v>
      </c>
      <c r="R6817" s="159" t="s">
        <v>34</v>
      </c>
      <c r="S6817" s="163">
        <v>1</v>
      </c>
      <c r="T6817" s="103" t="s">
        <v>99</v>
      </c>
      <c r="U6817" s="160" t="s">
        <v>96</v>
      </c>
      <c r="V6817" s="160" t="s">
        <v>2984</v>
      </c>
      <c r="W6817" s="159"/>
      <c r="X6817" s="159"/>
    </row>
    <row r="6818" spans="1:24" ht="20.25">
      <c r="A6818" s="155">
        <f>A6817+1</f>
        <v>6816</v>
      </c>
      <c r="B6818" s="160" t="s">
        <v>27</v>
      </c>
      <c r="C6818" s="159">
        <v>2023</v>
      </c>
      <c r="D6818" s="160" t="s">
        <v>96</v>
      </c>
      <c r="E6818" s="160" t="s">
        <v>97</v>
      </c>
      <c r="F6818" s="268" t="s">
        <v>7420</v>
      </c>
      <c r="G6818" s="160" t="s">
        <v>31</v>
      </c>
      <c r="H6818" s="161" t="s">
        <v>42</v>
      </c>
      <c r="I6818" s="160" t="s">
        <v>90</v>
      </c>
      <c r="J6818" s="160" t="s">
        <v>97</v>
      </c>
      <c r="K6818" s="240" t="s">
        <v>34</v>
      </c>
      <c r="L6818" s="241" t="s">
        <v>34</v>
      </c>
      <c r="M6818" s="241" t="s">
        <v>34</v>
      </c>
      <c r="N6818" s="241" t="s">
        <v>34</v>
      </c>
      <c r="O6818" s="241" t="s">
        <v>34</v>
      </c>
      <c r="P6818" s="241" t="s">
        <v>34</v>
      </c>
      <c r="Q6818" s="159" t="s">
        <v>34</v>
      </c>
      <c r="R6818" s="159" t="s">
        <v>34</v>
      </c>
      <c r="S6818" s="163">
        <v>1</v>
      </c>
      <c r="T6818" s="103" t="s">
        <v>99</v>
      </c>
      <c r="U6818" s="160" t="s">
        <v>96</v>
      </c>
      <c r="V6818" s="160" t="s">
        <v>2984</v>
      </c>
      <c r="W6818" s="159"/>
      <c r="X6818" s="159"/>
    </row>
    <row r="6819" spans="1:24" ht="30.75">
      <c r="A6819" s="155">
        <f>A6818+1</f>
        <v>6817</v>
      </c>
      <c r="B6819" s="160" t="s">
        <v>27</v>
      </c>
      <c r="C6819" s="159">
        <v>2023</v>
      </c>
      <c r="D6819" s="160" t="s">
        <v>96</v>
      </c>
      <c r="E6819" s="160" t="s">
        <v>97</v>
      </c>
      <c r="F6819" s="268" t="s">
        <v>7421</v>
      </c>
      <c r="G6819" s="160" t="s">
        <v>193</v>
      </c>
      <c r="H6819" s="161" t="s">
        <v>120</v>
      </c>
      <c r="I6819" s="160" t="s">
        <v>90</v>
      </c>
      <c r="J6819" s="160" t="s">
        <v>97</v>
      </c>
      <c r="K6819" s="240" t="s">
        <v>34</v>
      </c>
      <c r="L6819" s="241" t="s">
        <v>34</v>
      </c>
      <c r="M6819" s="241" t="s">
        <v>34</v>
      </c>
      <c r="N6819" s="241" t="s">
        <v>34</v>
      </c>
      <c r="O6819" s="241" t="s">
        <v>34</v>
      </c>
      <c r="P6819" s="241" t="s">
        <v>34</v>
      </c>
      <c r="Q6819" s="159" t="s">
        <v>34</v>
      </c>
      <c r="R6819" s="159" t="s">
        <v>34</v>
      </c>
      <c r="S6819" s="163">
        <v>1</v>
      </c>
      <c r="T6819" s="103" t="s">
        <v>99</v>
      </c>
      <c r="U6819" s="160" t="s">
        <v>96</v>
      </c>
      <c r="V6819" s="160" t="s">
        <v>2984</v>
      </c>
      <c r="W6819" s="159"/>
      <c r="X6819" s="159"/>
    </row>
    <row r="6820" spans="1:24" ht="20.25">
      <c r="A6820" s="155">
        <f>A6819+1</f>
        <v>6818</v>
      </c>
      <c r="B6820" s="160" t="s">
        <v>27</v>
      </c>
      <c r="C6820" s="159">
        <v>2023</v>
      </c>
      <c r="D6820" s="160" t="s">
        <v>96</v>
      </c>
      <c r="E6820" s="160" t="s">
        <v>97</v>
      </c>
      <c r="F6820" s="268" t="s">
        <v>7422</v>
      </c>
      <c r="G6820" s="160" t="s">
        <v>31</v>
      </c>
      <c r="H6820" s="161" t="s">
        <v>39</v>
      </c>
      <c r="I6820" s="160" t="s">
        <v>90</v>
      </c>
      <c r="J6820" s="160" t="s">
        <v>97</v>
      </c>
      <c r="K6820" s="240" t="s">
        <v>34</v>
      </c>
      <c r="L6820" s="241" t="s">
        <v>34</v>
      </c>
      <c r="M6820" s="241" t="s">
        <v>34</v>
      </c>
      <c r="N6820" s="241" t="s">
        <v>34</v>
      </c>
      <c r="O6820" s="241" t="s">
        <v>34</v>
      </c>
      <c r="P6820" s="241" t="s">
        <v>34</v>
      </c>
      <c r="Q6820" s="159" t="s">
        <v>34</v>
      </c>
      <c r="R6820" s="159" t="s">
        <v>34</v>
      </c>
      <c r="S6820" s="163">
        <v>1</v>
      </c>
      <c r="T6820" s="103" t="s">
        <v>99</v>
      </c>
      <c r="U6820" s="160" t="s">
        <v>96</v>
      </c>
      <c r="V6820" s="160" t="s">
        <v>2984</v>
      </c>
      <c r="W6820" s="159"/>
      <c r="X6820" s="159"/>
    </row>
    <row r="6821" spans="1:24" ht="51">
      <c r="A6821" s="155">
        <f>A6820+1</f>
        <v>6819</v>
      </c>
      <c r="B6821" s="160" t="s">
        <v>27</v>
      </c>
      <c r="C6821" s="159">
        <v>2023</v>
      </c>
      <c r="D6821" s="160" t="s">
        <v>96</v>
      </c>
      <c r="E6821" s="160" t="s">
        <v>1752</v>
      </c>
      <c r="F6821" s="268" t="s">
        <v>7423</v>
      </c>
      <c r="G6821" s="160" t="s">
        <v>31</v>
      </c>
      <c r="H6821" s="161" t="s">
        <v>39</v>
      </c>
      <c r="I6821" s="160" t="s">
        <v>90</v>
      </c>
      <c r="J6821" s="160" t="s">
        <v>416</v>
      </c>
      <c r="K6821" s="240" t="s">
        <v>34</v>
      </c>
      <c r="L6821" s="241" t="s">
        <v>48</v>
      </c>
      <c r="M6821" s="241" t="s">
        <v>34</v>
      </c>
      <c r="N6821" s="241" t="s">
        <v>34</v>
      </c>
      <c r="O6821" s="241" t="s">
        <v>48</v>
      </c>
      <c r="P6821" s="241" t="s">
        <v>34</v>
      </c>
      <c r="Q6821" s="159" t="s">
        <v>34</v>
      </c>
      <c r="R6821" s="100" t="s">
        <v>34</v>
      </c>
      <c r="S6821" s="163">
        <v>1</v>
      </c>
      <c r="T6821" s="103" t="s">
        <v>99</v>
      </c>
      <c r="U6821" s="160" t="s">
        <v>96</v>
      </c>
      <c r="V6821" s="160" t="s">
        <v>4838</v>
      </c>
      <c r="W6821" s="159"/>
      <c r="X6821" s="159"/>
    </row>
    <row r="6822" spans="1:24" ht="30.75">
      <c r="A6822" s="155">
        <f>A6821+1</f>
        <v>6820</v>
      </c>
      <c r="B6822" s="160" t="s">
        <v>27</v>
      </c>
      <c r="C6822" s="159">
        <v>2023</v>
      </c>
      <c r="D6822" s="160" t="s">
        <v>96</v>
      </c>
      <c r="E6822" s="160" t="s">
        <v>308</v>
      </c>
      <c r="F6822" s="268" t="s">
        <v>7424</v>
      </c>
      <c r="G6822" s="160" t="s">
        <v>31</v>
      </c>
      <c r="H6822" s="161" t="s">
        <v>29</v>
      </c>
      <c r="I6822" s="160" t="s">
        <v>90</v>
      </c>
      <c r="J6822" s="160" t="s">
        <v>104</v>
      </c>
      <c r="K6822" s="240" t="s">
        <v>34</v>
      </c>
      <c r="L6822" s="241" t="s">
        <v>34</v>
      </c>
      <c r="M6822" s="241" t="s">
        <v>34</v>
      </c>
      <c r="N6822" s="241" t="s">
        <v>34</v>
      </c>
      <c r="O6822" s="241" t="s">
        <v>34</v>
      </c>
      <c r="P6822" s="241" t="s">
        <v>34</v>
      </c>
      <c r="Q6822" s="159" t="s">
        <v>34</v>
      </c>
      <c r="R6822" s="159" t="s">
        <v>34</v>
      </c>
      <c r="S6822" s="163">
        <v>1</v>
      </c>
      <c r="T6822" s="103" t="s">
        <v>99</v>
      </c>
      <c r="U6822" s="160" t="s">
        <v>96</v>
      </c>
      <c r="V6822" s="160" t="s">
        <v>3568</v>
      </c>
      <c r="W6822" s="159"/>
      <c r="X6822" s="159"/>
    </row>
    <row r="6823" spans="1:24" ht="30.75">
      <c r="A6823" s="155">
        <f>A6822+1</f>
        <v>6821</v>
      </c>
      <c r="B6823" s="160" t="s">
        <v>27</v>
      </c>
      <c r="C6823" s="159">
        <v>2023</v>
      </c>
      <c r="D6823" s="160" t="s">
        <v>96</v>
      </c>
      <c r="E6823" s="160" t="s">
        <v>308</v>
      </c>
      <c r="F6823" s="268" t="s">
        <v>7425</v>
      </c>
      <c r="G6823" s="160" t="s">
        <v>31</v>
      </c>
      <c r="H6823" s="161" t="s">
        <v>29</v>
      </c>
      <c r="I6823" s="160" t="s">
        <v>90</v>
      </c>
      <c r="J6823" s="160" t="s">
        <v>104</v>
      </c>
      <c r="K6823" s="240" t="s">
        <v>34</v>
      </c>
      <c r="L6823" s="241" t="s">
        <v>34</v>
      </c>
      <c r="M6823" s="241" t="s">
        <v>34</v>
      </c>
      <c r="N6823" s="241" t="s">
        <v>34</v>
      </c>
      <c r="O6823" s="241" t="s">
        <v>34</v>
      </c>
      <c r="P6823" s="241" t="s">
        <v>34</v>
      </c>
      <c r="Q6823" s="159" t="s">
        <v>34</v>
      </c>
      <c r="R6823" s="159" t="s">
        <v>34</v>
      </c>
      <c r="S6823" s="163">
        <v>1</v>
      </c>
      <c r="T6823" s="103" t="s">
        <v>99</v>
      </c>
      <c r="U6823" s="160" t="s">
        <v>96</v>
      </c>
      <c r="V6823" s="160" t="s">
        <v>3568</v>
      </c>
      <c r="W6823" s="159"/>
      <c r="X6823" s="159"/>
    </row>
    <row r="6824" spans="1:24" ht="81">
      <c r="A6824" s="155">
        <f>A6823+1</f>
        <v>6822</v>
      </c>
      <c r="B6824" s="160" t="s">
        <v>27</v>
      </c>
      <c r="C6824" s="159">
        <v>2023</v>
      </c>
      <c r="D6824" s="160" t="s">
        <v>96</v>
      </c>
      <c r="E6824" s="160" t="s">
        <v>102</v>
      </c>
      <c r="F6824" s="268" t="s">
        <v>7426</v>
      </c>
      <c r="G6824" s="160" t="s">
        <v>426</v>
      </c>
      <c r="H6824" s="161" t="s">
        <v>83</v>
      </c>
      <c r="I6824" s="160" t="s">
        <v>90</v>
      </c>
      <c r="J6824" s="160" t="s">
        <v>104</v>
      </c>
      <c r="K6824" s="240" t="s">
        <v>34</v>
      </c>
      <c r="L6824" s="241" t="s">
        <v>34</v>
      </c>
      <c r="M6824" s="241" t="s">
        <v>34</v>
      </c>
      <c r="N6824" s="241" t="s">
        <v>34</v>
      </c>
      <c r="O6824" s="241" t="s">
        <v>34</v>
      </c>
      <c r="P6824" s="241" t="s">
        <v>34</v>
      </c>
      <c r="Q6824" s="159" t="s">
        <v>34</v>
      </c>
      <c r="R6824" s="159" t="s">
        <v>34</v>
      </c>
      <c r="S6824" s="163">
        <v>1</v>
      </c>
      <c r="T6824" s="103" t="s">
        <v>99</v>
      </c>
      <c r="U6824" s="160" t="s">
        <v>96</v>
      </c>
      <c r="V6824" s="160" t="s">
        <v>3568</v>
      </c>
      <c r="W6824" s="159"/>
      <c r="X6824" s="159"/>
    </row>
    <row r="6825" spans="1:24" ht="81">
      <c r="A6825" s="155">
        <f>A6824+1</f>
        <v>6823</v>
      </c>
      <c r="B6825" s="160" t="s">
        <v>27</v>
      </c>
      <c r="C6825" s="159">
        <v>2023</v>
      </c>
      <c r="D6825" s="160" t="s">
        <v>106</v>
      </c>
      <c r="E6825" s="160" t="s">
        <v>131</v>
      </c>
      <c r="F6825" s="268" t="s">
        <v>7427</v>
      </c>
      <c r="G6825" s="160" t="s">
        <v>426</v>
      </c>
      <c r="H6825" s="161" t="s">
        <v>83</v>
      </c>
      <c r="I6825" s="160" t="s">
        <v>71</v>
      </c>
      <c r="J6825" s="160" t="s">
        <v>109</v>
      </c>
      <c r="K6825" s="240" t="s">
        <v>48</v>
      </c>
      <c r="L6825" s="241" t="s">
        <v>34</v>
      </c>
      <c r="M6825" s="241" t="s">
        <v>34</v>
      </c>
      <c r="N6825" s="241" t="s">
        <v>34</v>
      </c>
      <c r="O6825" s="241" t="s">
        <v>34</v>
      </c>
      <c r="P6825" s="241" t="s">
        <v>34</v>
      </c>
      <c r="Q6825" s="159" t="s">
        <v>34</v>
      </c>
      <c r="R6825" s="159" t="s">
        <v>34</v>
      </c>
      <c r="S6825" s="163">
        <v>1</v>
      </c>
      <c r="T6825" s="103" t="s">
        <v>110</v>
      </c>
      <c r="U6825" s="160" t="s">
        <v>111</v>
      </c>
      <c r="V6825" s="160" t="s">
        <v>111</v>
      </c>
      <c r="W6825" s="159"/>
      <c r="X6825" s="159"/>
    </row>
    <row r="6826" spans="1:24" ht="81">
      <c r="A6826" s="155">
        <f>A6825+1</f>
        <v>6824</v>
      </c>
      <c r="B6826" s="160" t="s">
        <v>27</v>
      </c>
      <c r="C6826" s="159">
        <v>2023</v>
      </c>
      <c r="D6826" s="160" t="s">
        <v>106</v>
      </c>
      <c r="E6826" s="160" t="s">
        <v>131</v>
      </c>
      <c r="F6826" s="268" t="s">
        <v>7428</v>
      </c>
      <c r="G6826" s="160" t="s">
        <v>426</v>
      </c>
      <c r="H6826" s="161" t="s">
        <v>83</v>
      </c>
      <c r="I6826" s="160" t="s">
        <v>71</v>
      </c>
      <c r="J6826" s="160" t="s">
        <v>109</v>
      </c>
      <c r="K6826" s="240" t="s">
        <v>34</v>
      </c>
      <c r="L6826" s="241" t="s">
        <v>34</v>
      </c>
      <c r="M6826" s="241" t="s">
        <v>34</v>
      </c>
      <c r="N6826" s="241" t="s">
        <v>34</v>
      </c>
      <c r="O6826" s="241" t="s">
        <v>34</v>
      </c>
      <c r="P6826" s="241" t="s">
        <v>34</v>
      </c>
      <c r="Q6826" s="159" t="s">
        <v>34</v>
      </c>
      <c r="R6826" s="159" t="s">
        <v>34</v>
      </c>
      <c r="S6826" s="163">
        <v>1</v>
      </c>
      <c r="T6826" s="103" t="s">
        <v>110</v>
      </c>
      <c r="U6826" s="160" t="s">
        <v>111</v>
      </c>
      <c r="V6826" s="160" t="s">
        <v>111</v>
      </c>
      <c r="W6826" s="159"/>
      <c r="X6826" s="159"/>
    </row>
    <row r="6827" spans="1:24" ht="81">
      <c r="A6827" s="155">
        <f>A6826+1</f>
        <v>6825</v>
      </c>
      <c r="B6827" s="160" t="s">
        <v>27</v>
      </c>
      <c r="C6827" s="159">
        <v>2023</v>
      </c>
      <c r="D6827" s="160" t="s">
        <v>106</v>
      </c>
      <c r="E6827" s="160" t="s">
        <v>131</v>
      </c>
      <c r="F6827" s="268" t="s">
        <v>7429</v>
      </c>
      <c r="G6827" s="160" t="s">
        <v>426</v>
      </c>
      <c r="H6827" s="161" t="s">
        <v>83</v>
      </c>
      <c r="I6827" s="160" t="s">
        <v>71</v>
      </c>
      <c r="J6827" s="160" t="s">
        <v>109</v>
      </c>
      <c r="K6827" s="240" t="s">
        <v>34</v>
      </c>
      <c r="L6827" s="241" t="s">
        <v>34</v>
      </c>
      <c r="M6827" s="241" t="s">
        <v>34</v>
      </c>
      <c r="N6827" s="241" t="s">
        <v>34</v>
      </c>
      <c r="O6827" s="241" t="s">
        <v>34</v>
      </c>
      <c r="P6827" s="241" t="s">
        <v>34</v>
      </c>
      <c r="Q6827" s="159" t="s">
        <v>34</v>
      </c>
      <c r="R6827" s="159" t="s">
        <v>34</v>
      </c>
      <c r="S6827" s="163">
        <v>1</v>
      </c>
      <c r="T6827" s="103" t="s">
        <v>110</v>
      </c>
      <c r="U6827" s="160" t="s">
        <v>111</v>
      </c>
      <c r="V6827" s="160" t="s">
        <v>111</v>
      </c>
      <c r="W6827" s="159"/>
      <c r="X6827" s="159"/>
    </row>
    <row r="6828" spans="1:24" ht="41.25">
      <c r="A6828" s="155">
        <f>A6827+1</f>
        <v>6826</v>
      </c>
      <c r="B6828" s="160" t="s">
        <v>27</v>
      </c>
      <c r="C6828" s="159">
        <v>2023</v>
      </c>
      <c r="D6828" s="160" t="s">
        <v>106</v>
      </c>
      <c r="E6828" s="160" t="s">
        <v>131</v>
      </c>
      <c r="F6828" s="266" t="s">
        <v>7430</v>
      </c>
      <c r="G6828" s="160" t="s">
        <v>31</v>
      </c>
      <c r="H6828" s="161" t="s">
        <v>39</v>
      </c>
      <c r="I6828" s="160" t="s">
        <v>71</v>
      </c>
      <c r="J6828" s="160" t="s">
        <v>109</v>
      </c>
      <c r="K6828" s="240" t="s">
        <v>34</v>
      </c>
      <c r="L6828" s="241" t="s">
        <v>34</v>
      </c>
      <c r="M6828" s="241" t="s">
        <v>34</v>
      </c>
      <c r="N6828" s="241" t="s">
        <v>34</v>
      </c>
      <c r="O6828" s="241" t="s">
        <v>34</v>
      </c>
      <c r="P6828" s="241" t="s">
        <v>34</v>
      </c>
      <c r="Q6828" s="159" t="s">
        <v>34</v>
      </c>
      <c r="R6828" s="159" t="s">
        <v>34</v>
      </c>
      <c r="S6828" s="163">
        <v>1</v>
      </c>
      <c r="T6828" s="103" t="s">
        <v>110</v>
      </c>
      <c r="U6828" s="160" t="s">
        <v>111</v>
      </c>
      <c r="V6828" s="160" t="s">
        <v>111</v>
      </c>
      <c r="W6828" s="159"/>
      <c r="X6828" s="159"/>
    </row>
    <row r="6829" spans="1:24" ht="41.25">
      <c r="A6829" s="155">
        <f>A6828+1</f>
        <v>6827</v>
      </c>
      <c r="B6829" s="160" t="s">
        <v>27</v>
      </c>
      <c r="C6829" s="159">
        <v>2023</v>
      </c>
      <c r="D6829" s="160" t="s">
        <v>106</v>
      </c>
      <c r="E6829" s="160" t="s">
        <v>131</v>
      </c>
      <c r="F6829" s="272" t="s">
        <v>7431</v>
      </c>
      <c r="G6829" s="160" t="s">
        <v>31</v>
      </c>
      <c r="H6829" s="161" t="s">
        <v>39</v>
      </c>
      <c r="I6829" s="160" t="s">
        <v>71</v>
      </c>
      <c r="J6829" s="160" t="s">
        <v>109</v>
      </c>
      <c r="K6829" s="240" t="s">
        <v>34</v>
      </c>
      <c r="L6829" s="241" t="s">
        <v>34</v>
      </c>
      <c r="M6829" s="241" t="s">
        <v>34</v>
      </c>
      <c r="N6829" s="241" t="s">
        <v>34</v>
      </c>
      <c r="O6829" s="241" t="s">
        <v>34</v>
      </c>
      <c r="P6829" s="241" t="s">
        <v>34</v>
      </c>
      <c r="Q6829" s="159" t="s">
        <v>34</v>
      </c>
      <c r="R6829" s="159" t="s">
        <v>34</v>
      </c>
      <c r="S6829" s="163">
        <v>1</v>
      </c>
      <c r="T6829" s="103" t="s">
        <v>110</v>
      </c>
      <c r="U6829" s="160" t="s">
        <v>111</v>
      </c>
      <c r="V6829" s="160" t="s">
        <v>111</v>
      </c>
      <c r="W6829" s="159"/>
      <c r="X6829" s="159"/>
    </row>
    <row r="6830" spans="1:24" ht="41.25">
      <c r="A6830" s="155">
        <f>A6829+1</f>
        <v>6828</v>
      </c>
      <c r="B6830" s="160" t="s">
        <v>27</v>
      </c>
      <c r="C6830" s="159">
        <v>2023</v>
      </c>
      <c r="D6830" s="160" t="s">
        <v>106</v>
      </c>
      <c r="E6830" s="160" t="s">
        <v>131</v>
      </c>
      <c r="F6830" s="268" t="s">
        <v>7432</v>
      </c>
      <c r="G6830" s="160" t="s">
        <v>31</v>
      </c>
      <c r="H6830" s="161" t="s">
        <v>46</v>
      </c>
      <c r="I6830" s="160" t="s">
        <v>71</v>
      </c>
      <c r="J6830" s="160" t="s">
        <v>109</v>
      </c>
      <c r="K6830" s="240" t="s">
        <v>48</v>
      </c>
      <c r="L6830" s="241" t="s">
        <v>34</v>
      </c>
      <c r="M6830" s="241" t="s">
        <v>34</v>
      </c>
      <c r="N6830" s="241" t="s">
        <v>34</v>
      </c>
      <c r="O6830" s="241" t="s">
        <v>34</v>
      </c>
      <c r="P6830" s="241" t="s">
        <v>34</v>
      </c>
      <c r="Q6830" s="159" t="s">
        <v>34</v>
      </c>
      <c r="R6830" s="159" t="s">
        <v>34</v>
      </c>
      <c r="S6830" s="163">
        <v>1</v>
      </c>
      <c r="T6830" s="103" t="s">
        <v>110</v>
      </c>
      <c r="U6830" s="160" t="s">
        <v>111</v>
      </c>
      <c r="V6830" s="160" t="s">
        <v>111</v>
      </c>
      <c r="W6830" s="159"/>
      <c r="X6830" s="159"/>
    </row>
    <row r="6831" spans="1:24" ht="41.25">
      <c r="A6831" s="155">
        <f>A6830+1</f>
        <v>6829</v>
      </c>
      <c r="B6831" s="160" t="s">
        <v>27</v>
      </c>
      <c r="C6831" s="159">
        <v>2023</v>
      </c>
      <c r="D6831" s="160" t="s">
        <v>106</v>
      </c>
      <c r="E6831" s="160" t="s">
        <v>131</v>
      </c>
      <c r="F6831" s="268" t="s">
        <v>7433</v>
      </c>
      <c r="G6831" s="160" t="s">
        <v>193</v>
      </c>
      <c r="H6831" s="161" t="s">
        <v>120</v>
      </c>
      <c r="I6831" s="160" t="s">
        <v>71</v>
      </c>
      <c r="J6831" s="160" t="s">
        <v>109</v>
      </c>
      <c r="K6831" s="240" t="s">
        <v>34</v>
      </c>
      <c r="L6831" s="241" t="s">
        <v>34</v>
      </c>
      <c r="M6831" s="241" t="s">
        <v>34</v>
      </c>
      <c r="N6831" s="241" t="s">
        <v>34</v>
      </c>
      <c r="O6831" s="241" t="s">
        <v>34</v>
      </c>
      <c r="P6831" s="241" t="s">
        <v>34</v>
      </c>
      <c r="Q6831" s="159" t="s">
        <v>34</v>
      </c>
      <c r="R6831" s="159" t="s">
        <v>34</v>
      </c>
      <c r="S6831" s="163">
        <v>1</v>
      </c>
      <c r="T6831" s="103" t="s">
        <v>110</v>
      </c>
      <c r="U6831" s="160" t="s">
        <v>111</v>
      </c>
      <c r="V6831" s="160" t="s">
        <v>111</v>
      </c>
      <c r="W6831" s="159"/>
      <c r="X6831" s="159"/>
    </row>
    <row r="6832" spans="1:24" ht="41.25">
      <c r="A6832" s="155">
        <f>A6831+1</f>
        <v>6830</v>
      </c>
      <c r="B6832" s="160" t="s">
        <v>27</v>
      </c>
      <c r="C6832" s="159">
        <v>2023</v>
      </c>
      <c r="D6832" s="160" t="s">
        <v>106</v>
      </c>
      <c r="E6832" s="160" t="s">
        <v>131</v>
      </c>
      <c r="F6832" s="268" t="s">
        <v>7434</v>
      </c>
      <c r="G6832" s="160" t="s">
        <v>31</v>
      </c>
      <c r="H6832" s="161" t="s">
        <v>46</v>
      </c>
      <c r="I6832" s="160" t="s">
        <v>71</v>
      </c>
      <c r="J6832" s="160" t="s">
        <v>109</v>
      </c>
      <c r="K6832" s="240" t="s">
        <v>48</v>
      </c>
      <c r="L6832" s="241" t="s">
        <v>34</v>
      </c>
      <c r="M6832" s="241" t="s">
        <v>34</v>
      </c>
      <c r="N6832" s="241" t="s">
        <v>34</v>
      </c>
      <c r="O6832" s="241" t="s">
        <v>34</v>
      </c>
      <c r="P6832" s="241" t="s">
        <v>34</v>
      </c>
      <c r="Q6832" s="159" t="s">
        <v>34</v>
      </c>
      <c r="R6832" s="159" t="s">
        <v>34</v>
      </c>
      <c r="S6832" s="163">
        <v>1</v>
      </c>
      <c r="T6832" s="103" t="s">
        <v>110</v>
      </c>
      <c r="U6832" s="160" t="s">
        <v>111</v>
      </c>
      <c r="V6832" s="160" t="s">
        <v>111</v>
      </c>
      <c r="W6832" s="159"/>
      <c r="X6832" s="159"/>
    </row>
    <row r="6833" spans="1:24" ht="41.25">
      <c r="A6833" s="155">
        <f>A6832+1</f>
        <v>6831</v>
      </c>
      <c r="B6833" s="160" t="s">
        <v>27</v>
      </c>
      <c r="C6833" s="159">
        <v>2023</v>
      </c>
      <c r="D6833" s="160" t="s">
        <v>106</v>
      </c>
      <c r="E6833" s="160" t="s">
        <v>126</v>
      </c>
      <c r="F6833" s="268" t="s">
        <v>7435</v>
      </c>
      <c r="G6833" s="160" t="s">
        <v>31</v>
      </c>
      <c r="H6833" s="161" t="s">
        <v>29</v>
      </c>
      <c r="I6833" s="160" t="s">
        <v>71</v>
      </c>
      <c r="J6833" s="160" t="s">
        <v>109</v>
      </c>
      <c r="K6833" s="240" t="s">
        <v>48</v>
      </c>
      <c r="L6833" s="241" t="s">
        <v>34</v>
      </c>
      <c r="M6833" s="241" t="s">
        <v>34</v>
      </c>
      <c r="N6833" s="241" t="s">
        <v>34</v>
      </c>
      <c r="O6833" s="241" t="s">
        <v>34</v>
      </c>
      <c r="P6833" s="241" t="s">
        <v>34</v>
      </c>
      <c r="Q6833" s="229" t="s">
        <v>34</v>
      </c>
      <c r="R6833" s="229" t="s">
        <v>34</v>
      </c>
      <c r="S6833" s="163">
        <v>1</v>
      </c>
      <c r="T6833" s="103" t="s">
        <v>110</v>
      </c>
      <c r="U6833" s="160" t="s">
        <v>111</v>
      </c>
      <c r="V6833" s="160" t="s">
        <v>126</v>
      </c>
      <c r="W6833" s="159"/>
      <c r="X6833" s="159"/>
    </row>
    <row r="6834" spans="1:24" ht="81">
      <c r="A6834" s="155">
        <f>A6833+1</f>
        <v>6832</v>
      </c>
      <c r="B6834" s="160" t="s">
        <v>27</v>
      </c>
      <c r="C6834" s="159">
        <v>2023</v>
      </c>
      <c r="D6834" s="160" t="s">
        <v>106</v>
      </c>
      <c r="E6834" s="160" t="s">
        <v>126</v>
      </c>
      <c r="F6834" s="268" t="s">
        <v>7436</v>
      </c>
      <c r="G6834" s="160" t="s">
        <v>426</v>
      </c>
      <c r="H6834" s="161" t="s">
        <v>83</v>
      </c>
      <c r="I6834" s="160" t="s">
        <v>71</v>
      </c>
      <c r="J6834" s="160" t="s">
        <v>109</v>
      </c>
      <c r="K6834" s="240" t="s">
        <v>48</v>
      </c>
      <c r="L6834" s="241" t="s">
        <v>34</v>
      </c>
      <c r="M6834" s="241" t="s">
        <v>34</v>
      </c>
      <c r="N6834" s="241" t="s">
        <v>34</v>
      </c>
      <c r="O6834" s="241" t="s">
        <v>34</v>
      </c>
      <c r="P6834" s="241" t="s">
        <v>34</v>
      </c>
      <c r="Q6834" s="229" t="s">
        <v>34</v>
      </c>
      <c r="R6834" s="229" t="s">
        <v>34</v>
      </c>
      <c r="S6834" s="163">
        <v>1</v>
      </c>
      <c r="T6834" s="103" t="s">
        <v>110</v>
      </c>
      <c r="U6834" s="160" t="s">
        <v>111</v>
      </c>
      <c r="V6834" s="160" t="s">
        <v>126</v>
      </c>
      <c r="W6834" s="159"/>
      <c r="X6834" s="159"/>
    </row>
    <row r="6835" spans="1:24" ht="41.25">
      <c r="A6835" s="155">
        <f>A6834+1</f>
        <v>6833</v>
      </c>
      <c r="B6835" s="160" t="s">
        <v>27</v>
      </c>
      <c r="C6835" s="159">
        <v>2023</v>
      </c>
      <c r="D6835" s="160" t="s">
        <v>106</v>
      </c>
      <c r="E6835" s="160" t="s">
        <v>126</v>
      </c>
      <c r="F6835" s="268" t="s">
        <v>7437</v>
      </c>
      <c r="G6835" s="160" t="s">
        <v>31</v>
      </c>
      <c r="H6835" s="161" t="s">
        <v>39</v>
      </c>
      <c r="I6835" s="160" t="s">
        <v>71</v>
      </c>
      <c r="J6835" s="160" t="s">
        <v>109</v>
      </c>
      <c r="K6835" s="240" t="s">
        <v>34</v>
      </c>
      <c r="L6835" s="241" t="s">
        <v>34</v>
      </c>
      <c r="M6835" s="241" t="s">
        <v>34</v>
      </c>
      <c r="N6835" s="241" t="s">
        <v>34</v>
      </c>
      <c r="O6835" s="241" t="s">
        <v>34</v>
      </c>
      <c r="P6835" s="241" t="s">
        <v>34</v>
      </c>
      <c r="Q6835" s="229" t="s">
        <v>34</v>
      </c>
      <c r="R6835" s="229" t="s">
        <v>34</v>
      </c>
      <c r="S6835" s="163">
        <v>1</v>
      </c>
      <c r="T6835" s="103" t="s">
        <v>110</v>
      </c>
      <c r="U6835" s="160" t="s">
        <v>111</v>
      </c>
      <c r="V6835" s="160" t="s">
        <v>126</v>
      </c>
      <c r="W6835" s="159"/>
      <c r="X6835" s="159"/>
    </row>
    <row r="6836" spans="1:24" ht="81">
      <c r="A6836" s="155">
        <f>A6835+1</f>
        <v>6834</v>
      </c>
      <c r="B6836" s="160" t="s">
        <v>27</v>
      </c>
      <c r="C6836" s="159">
        <v>2023</v>
      </c>
      <c r="D6836" s="160" t="s">
        <v>106</v>
      </c>
      <c r="E6836" s="160" t="s">
        <v>126</v>
      </c>
      <c r="F6836" s="268" t="s">
        <v>7438</v>
      </c>
      <c r="G6836" s="160" t="s">
        <v>426</v>
      </c>
      <c r="H6836" s="161" t="s">
        <v>83</v>
      </c>
      <c r="I6836" s="160" t="s">
        <v>71</v>
      </c>
      <c r="J6836" s="160" t="s">
        <v>109</v>
      </c>
      <c r="K6836" s="240" t="s">
        <v>48</v>
      </c>
      <c r="L6836" s="241" t="s">
        <v>34</v>
      </c>
      <c r="M6836" s="241" t="s">
        <v>34</v>
      </c>
      <c r="N6836" s="241" t="s">
        <v>34</v>
      </c>
      <c r="O6836" s="241" t="s">
        <v>34</v>
      </c>
      <c r="P6836" s="241" t="s">
        <v>34</v>
      </c>
      <c r="Q6836" s="229" t="s">
        <v>34</v>
      </c>
      <c r="R6836" s="229" t="s">
        <v>34</v>
      </c>
      <c r="S6836" s="163">
        <v>1</v>
      </c>
      <c r="T6836" s="103" t="s">
        <v>110</v>
      </c>
      <c r="U6836" s="160" t="s">
        <v>111</v>
      </c>
      <c r="V6836" s="160" t="s">
        <v>126</v>
      </c>
      <c r="W6836" s="159"/>
      <c r="X6836" s="159"/>
    </row>
    <row r="6837" spans="1:24" ht="81">
      <c r="A6837" s="155">
        <f>A6836+1</f>
        <v>6835</v>
      </c>
      <c r="B6837" s="160" t="s">
        <v>27</v>
      </c>
      <c r="C6837" s="159">
        <v>2023</v>
      </c>
      <c r="D6837" s="160" t="s">
        <v>106</v>
      </c>
      <c r="E6837" s="160" t="s">
        <v>126</v>
      </c>
      <c r="F6837" s="268" t="s">
        <v>7439</v>
      </c>
      <c r="G6837" s="160" t="s">
        <v>426</v>
      </c>
      <c r="H6837" s="161" t="s">
        <v>83</v>
      </c>
      <c r="I6837" s="160" t="s">
        <v>71</v>
      </c>
      <c r="J6837" s="160" t="s">
        <v>109</v>
      </c>
      <c r="K6837" s="240" t="s">
        <v>48</v>
      </c>
      <c r="L6837" s="241" t="s">
        <v>34</v>
      </c>
      <c r="M6837" s="241" t="s">
        <v>34</v>
      </c>
      <c r="N6837" s="241" t="s">
        <v>34</v>
      </c>
      <c r="O6837" s="241" t="s">
        <v>34</v>
      </c>
      <c r="P6837" s="241" t="s">
        <v>34</v>
      </c>
      <c r="Q6837" s="229" t="s">
        <v>34</v>
      </c>
      <c r="R6837" s="229" t="s">
        <v>34</v>
      </c>
      <c r="S6837" s="163">
        <v>1</v>
      </c>
      <c r="T6837" s="103" t="s">
        <v>110</v>
      </c>
      <c r="U6837" s="160" t="s">
        <v>111</v>
      </c>
      <c r="V6837" s="160" t="s">
        <v>126</v>
      </c>
      <c r="W6837" s="159"/>
      <c r="X6837" s="159"/>
    </row>
    <row r="6838" spans="1:24" ht="81">
      <c r="A6838" s="155">
        <f>A6837+1</f>
        <v>6836</v>
      </c>
      <c r="B6838" s="160" t="s">
        <v>27</v>
      </c>
      <c r="C6838" s="159">
        <v>2023</v>
      </c>
      <c r="D6838" s="160" t="s">
        <v>106</v>
      </c>
      <c r="E6838" s="161" t="s">
        <v>379</v>
      </c>
      <c r="F6838" s="268" t="s">
        <v>7440</v>
      </c>
      <c r="G6838" s="160" t="s">
        <v>426</v>
      </c>
      <c r="H6838" s="161" t="s">
        <v>83</v>
      </c>
      <c r="I6838" s="160" t="s">
        <v>71</v>
      </c>
      <c r="J6838" s="160" t="s">
        <v>72</v>
      </c>
      <c r="K6838" s="240" t="s">
        <v>48</v>
      </c>
      <c r="L6838" s="241" t="s">
        <v>34</v>
      </c>
      <c r="M6838" s="241" t="s">
        <v>34</v>
      </c>
      <c r="N6838" s="241" t="s">
        <v>34</v>
      </c>
      <c r="O6838" s="241" t="s">
        <v>34</v>
      </c>
      <c r="P6838" s="241" t="s">
        <v>34</v>
      </c>
      <c r="Q6838" s="159" t="s">
        <v>34</v>
      </c>
      <c r="R6838" s="159" t="s">
        <v>34</v>
      </c>
      <c r="S6838" s="163">
        <v>1</v>
      </c>
      <c r="T6838" s="103" t="s">
        <v>110</v>
      </c>
      <c r="U6838" s="160" t="s">
        <v>111</v>
      </c>
      <c r="V6838" s="160" t="s">
        <v>379</v>
      </c>
      <c r="W6838" s="159"/>
      <c r="X6838" s="159"/>
    </row>
    <row r="6839" spans="1:24" ht="41.25">
      <c r="A6839" s="155">
        <f>A6838+1</f>
        <v>6837</v>
      </c>
      <c r="B6839" s="160" t="s">
        <v>27</v>
      </c>
      <c r="C6839" s="159">
        <v>2023</v>
      </c>
      <c r="D6839" s="160" t="s">
        <v>106</v>
      </c>
      <c r="E6839" s="161" t="s">
        <v>379</v>
      </c>
      <c r="F6839" s="268" t="s">
        <v>7441</v>
      </c>
      <c r="G6839" s="160" t="s">
        <v>193</v>
      </c>
      <c r="H6839" s="161" t="s">
        <v>120</v>
      </c>
      <c r="I6839" s="160" t="s">
        <v>71</v>
      </c>
      <c r="J6839" s="160" t="s">
        <v>72</v>
      </c>
      <c r="K6839" s="240" t="s">
        <v>34</v>
      </c>
      <c r="L6839" s="241" t="s">
        <v>34</v>
      </c>
      <c r="M6839" s="241" t="s">
        <v>34</v>
      </c>
      <c r="N6839" s="241" t="s">
        <v>34</v>
      </c>
      <c r="O6839" s="241" t="s">
        <v>34</v>
      </c>
      <c r="P6839" s="241" t="s">
        <v>34</v>
      </c>
      <c r="Q6839" s="159" t="s">
        <v>34</v>
      </c>
      <c r="R6839" s="159" t="s">
        <v>34</v>
      </c>
      <c r="S6839" s="163">
        <v>1</v>
      </c>
      <c r="T6839" s="103" t="s">
        <v>110</v>
      </c>
      <c r="U6839" s="160" t="s">
        <v>111</v>
      </c>
      <c r="V6839" s="160" t="s">
        <v>379</v>
      </c>
      <c r="W6839" s="159"/>
      <c r="X6839" s="159"/>
    </row>
    <row r="6840" spans="1:24" ht="41.25">
      <c r="A6840" s="155">
        <f>A6839+1</f>
        <v>6838</v>
      </c>
      <c r="B6840" s="160" t="s">
        <v>27</v>
      </c>
      <c r="C6840" s="159">
        <v>2023</v>
      </c>
      <c r="D6840" s="160" t="s">
        <v>106</v>
      </c>
      <c r="E6840" s="161" t="s">
        <v>379</v>
      </c>
      <c r="F6840" s="268" t="s">
        <v>7442</v>
      </c>
      <c r="G6840" s="160" t="s">
        <v>31</v>
      </c>
      <c r="H6840" s="161" t="s">
        <v>39</v>
      </c>
      <c r="I6840" s="160" t="s">
        <v>71</v>
      </c>
      <c r="J6840" s="160" t="s">
        <v>72</v>
      </c>
      <c r="K6840" s="240" t="s">
        <v>34</v>
      </c>
      <c r="L6840" s="241" t="s">
        <v>34</v>
      </c>
      <c r="M6840" s="241" t="s">
        <v>34</v>
      </c>
      <c r="N6840" s="241" t="s">
        <v>34</v>
      </c>
      <c r="O6840" s="241" t="s">
        <v>34</v>
      </c>
      <c r="P6840" s="241" t="s">
        <v>34</v>
      </c>
      <c r="Q6840" s="159" t="s">
        <v>34</v>
      </c>
      <c r="R6840" s="159" t="s">
        <v>34</v>
      </c>
      <c r="S6840" s="163">
        <v>1</v>
      </c>
      <c r="T6840" s="103" t="s">
        <v>110</v>
      </c>
      <c r="U6840" s="160" t="s">
        <v>111</v>
      </c>
      <c r="V6840" s="160" t="s">
        <v>379</v>
      </c>
      <c r="W6840" s="159"/>
      <c r="X6840" s="159"/>
    </row>
    <row r="6841" spans="1:24" ht="81">
      <c r="A6841" s="155">
        <f>A6840+1</f>
        <v>6839</v>
      </c>
      <c r="B6841" s="160" t="s">
        <v>27</v>
      </c>
      <c r="C6841" s="159">
        <v>2023</v>
      </c>
      <c r="D6841" s="160" t="s">
        <v>139</v>
      </c>
      <c r="E6841" s="160" t="s">
        <v>5528</v>
      </c>
      <c r="F6841" s="268" t="s">
        <v>7443</v>
      </c>
      <c r="G6841" s="160" t="s">
        <v>426</v>
      </c>
      <c r="H6841" s="161" t="s">
        <v>83</v>
      </c>
      <c r="I6841" s="160" t="s">
        <v>186</v>
      </c>
      <c r="J6841" s="160" t="s">
        <v>201</v>
      </c>
      <c r="K6841" s="240" t="s">
        <v>34</v>
      </c>
      <c r="L6841" s="241" t="s">
        <v>34</v>
      </c>
      <c r="M6841" s="241" t="s">
        <v>34</v>
      </c>
      <c r="N6841" s="241" t="s">
        <v>34</v>
      </c>
      <c r="O6841" s="241" t="s">
        <v>34</v>
      </c>
      <c r="P6841" s="241" t="s">
        <v>34</v>
      </c>
      <c r="Q6841" s="159" t="s">
        <v>34</v>
      </c>
      <c r="R6841" s="100" t="s">
        <v>34</v>
      </c>
      <c r="S6841" s="163">
        <v>1</v>
      </c>
      <c r="T6841" s="103" t="s">
        <v>143</v>
      </c>
      <c r="U6841" s="160" t="s">
        <v>139</v>
      </c>
      <c r="V6841" s="160" t="s">
        <v>144</v>
      </c>
      <c r="W6841" s="159"/>
      <c r="X6841" s="159"/>
    </row>
    <row r="6842" spans="1:24" ht="81">
      <c r="A6842" s="155">
        <f>A6841+1</f>
        <v>6840</v>
      </c>
      <c r="B6842" s="160" t="s">
        <v>27</v>
      </c>
      <c r="C6842" s="159">
        <v>2023</v>
      </c>
      <c r="D6842" s="160" t="s">
        <v>139</v>
      </c>
      <c r="E6842" s="160" t="s">
        <v>5528</v>
      </c>
      <c r="F6842" s="268" t="s">
        <v>7444</v>
      </c>
      <c r="G6842" s="160" t="s">
        <v>426</v>
      </c>
      <c r="H6842" s="161" t="s">
        <v>83</v>
      </c>
      <c r="I6842" s="160" t="s">
        <v>186</v>
      </c>
      <c r="J6842" s="160" t="s">
        <v>201</v>
      </c>
      <c r="K6842" s="240" t="s">
        <v>34</v>
      </c>
      <c r="L6842" s="241" t="s">
        <v>34</v>
      </c>
      <c r="M6842" s="241" t="s">
        <v>34</v>
      </c>
      <c r="N6842" s="241" t="s">
        <v>34</v>
      </c>
      <c r="O6842" s="241" t="s">
        <v>34</v>
      </c>
      <c r="P6842" s="241" t="s">
        <v>34</v>
      </c>
      <c r="Q6842" s="159" t="s">
        <v>34</v>
      </c>
      <c r="R6842" s="100" t="s">
        <v>34</v>
      </c>
      <c r="S6842" s="163">
        <v>1</v>
      </c>
      <c r="T6842" s="103" t="s">
        <v>143</v>
      </c>
      <c r="U6842" s="160" t="s">
        <v>139</v>
      </c>
      <c r="V6842" s="160" t="s">
        <v>144</v>
      </c>
      <c r="W6842" s="159"/>
      <c r="X6842" s="159"/>
    </row>
    <row r="6843" spans="1:24" ht="30.75">
      <c r="A6843" s="155">
        <f>A6842+1</f>
        <v>6841</v>
      </c>
      <c r="B6843" s="160" t="s">
        <v>27</v>
      </c>
      <c r="C6843" s="159">
        <v>2023</v>
      </c>
      <c r="D6843" s="160" t="s">
        <v>139</v>
      </c>
      <c r="E6843" s="160" t="s">
        <v>5528</v>
      </c>
      <c r="F6843" s="268" t="s">
        <v>7445</v>
      </c>
      <c r="G6843" s="160" t="s">
        <v>31</v>
      </c>
      <c r="H6843" s="161" t="s">
        <v>39</v>
      </c>
      <c r="I6843" s="160" t="s">
        <v>186</v>
      </c>
      <c r="J6843" s="160" t="s">
        <v>201</v>
      </c>
      <c r="K6843" s="240" t="s">
        <v>34</v>
      </c>
      <c r="L6843" s="241" t="s">
        <v>34</v>
      </c>
      <c r="M6843" s="241" t="s">
        <v>34</v>
      </c>
      <c r="N6843" s="241" t="s">
        <v>34</v>
      </c>
      <c r="O6843" s="241" t="s">
        <v>34</v>
      </c>
      <c r="P6843" s="241" t="s">
        <v>34</v>
      </c>
      <c r="Q6843" s="159" t="s">
        <v>34</v>
      </c>
      <c r="R6843" s="100" t="s">
        <v>34</v>
      </c>
      <c r="S6843" s="163">
        <v>1</v>
      </c>
      <c r="T6843" s="103" t="s">
        <v>143</v>
      </c>
      <c r="U6843" s="160" t="s">
        <v>139</v>
      </c>
      <c r="V6843" s="160" t="s">
        <v>144</v>
      </c>
      <c r="W6843" s="159"/>
      <c r="X6843" s="159"/>
    </row>
    <row r="6844" spans="1:24" ht="41.25">
      <c r="A6844" s="155">
        <f>A6843+1</f>
        <v>6842</v>
      </c>
      <c r="B6844" s="160" t="s">
        <v>27</v>
      </c>
      <c r="C6844" s="159">
        <v>2023</v>
      </c>
      <c r="D6844" s="160" t="s">
        <v>139</v>
      </c>
      <c r="E6844" s="160" t="s">
        <v>483</v>
      </c>
      <c r="F6844" s="268" t="s">
        <v>7446</v>
      </c>
      <c r="G6844" s="160" t="s">
        <v>31</v>
      </c>
      <c r="H6844" s="161" t="s">
        <v>39</v>
      </c>
      <c r="I6844" s="160" t="s">
        <v>71</v>
      </c>
      <c r="J6844" s="160" t="s">
        <v>142</v>
      </c>
      <c r="K6844" s="240" t="s">
        <v>34</v>
      </c>
      <c r="L6844" s="241" t="s">
        <v>34</v>
      </c>
      <c r="M6844" s="241" t="s">
        <v>34</v>
      </c>
      <c r="N6844" s="241" t="s">
        <v>34</v>
      </c>
      <c r="O6844" s="241" t="s">
        <v>34</v>
      </c>
      <c r="P6844" s="241" t="s">
        <v>34</v>
      </c>
      <c r="Q6844" s="163" t="s">
        <v>34</v>
      </c>
      <c r="R6844" s="163" t="s">
        <v>34</v>
      </c>
      <c r="S6844" s="163">
        <v>1</v>
      </c>
      <c r="T6844" s="103" t="s">
        <v>143</v>
      </c>
      <c r="U6844" s="160" t="s">
        <v>139</v>
      </c>
      <c r="V6844" s="160" t="s">
        <v>483</v>
      </c>
      <c r="W6844" s="159"/>
      <c r="X6844" s="159"/>
    </row>
    <row r="6845" spans="1:24" ht="41.25">
      <c r="A6845" s="155">
        <f>A6844+1</f>
        <v>6843</v>
      </c>
      <c r="B6845" s="160" t="s">
        <v>27</v>
      </c>
      <c r="C6845" s="159">
        <v>2023</v>
      </c>
      <c r="D6845" s="160" t="s">
        <v>139</v>
      </c>
      <c r="E6845" s="160" t="s">
        <v>483</v>
      </c>
      <c r="F6845" s="268" t="s">
        <v>7447</v>
      </c>
      <c r="G6845" s="160" t="s">
        <v>31</v>
      </c>
      <c r="H6845" s="161" t="s">
        <v>39</v>
      </c>
      <c r="I6845" s="160" t="s">
        <v>71</v>
      </c>
      <c r="J6845" s="160" t="s">
        <v>142</v>
      </c>
      <c r="K6845" s="240" t="s">
        <v>34</v>
      </c>
      <c r="L6845" s="241" t="s">
        <v>34</v>
      </c>
      <c r="M6845" s="241" t="s">
        <v>48</v>
      </c>
      <c r="N6845" s="241" t="s">
        <v>34</v>
      </c>
      <c r="O6845" s="241" t="s">
        <v>34</v>
      </c>
      <c r="P6845" s="241" t="s">
        <v>34</v>
      </c>
      <c r="Q6845" s="163" t="s">
        <v>34</v>
      </c>
      <c r="R6845" s="163" t="s">
        <v>34</v>
      </c>
      <c r="S6845" s="163">
        <v>1</v>
      </c>
      <c r="T6845" s="103" t="s">
        <v>143</v>
      </c>
      <c r="U6845" s="160" t="s">
        <v>139</v>
      </c>
      <c r="V6845" s="160" t="s">
        <v>483</v>
      </c>
      <c r="W6845" s="159"/>
      <c r="X6845" s="159"/>
    </row>
    <row r="6846" spans="1:24" ht="81">
      <c r="A6846" s="155">
        <f>A6845+1</f>
        <v>6844</v>
      </c>
      <c r="B6846" s="160" t="s">
        <v>27</v>
      </c>
      <c r="C6846" s="159">
        <v>2023</v>
      </c>
      <c r="D6846" s="160" t="s">
        <v>139</v>
      </c>
      <c r="E6846" s="160" t="s">
        <v>483</v>
      </c>
      <c r="F6846" s="268" t="s">
        <v>7448</v>
      </c>
      <c r="G6846" s="160" t="s">
        <v>426</v>
      </c>
      <c r="H6846" s="161" t="s">
        <v>83</v>
      </c>
      <c r="I6846" s="160" t="s">
        <v>71</v>
      </c>
      <c r="J6846" s="160" t="s">
        <v>142</v>
      </c>
      <c r="K6846" s="240" t="s">
        <v>34</v>
      </c>
      <c r="L6846" s="241" t="s">
        <v>34</v>
      </c>
      <c r="M6846" s="241" t="s">
        <v>34</v>
      </c>
      <c r="N6846" s="241" t="s">
        <v>34</v>
      </c>
      <c r="O6846" s="241" t="s">
        <v>34</v>
      </c>
      <c r="P6846" s="241" t="s">
        <v>34</v>
      </c>
      <c r="Q6846" s="163" t="s">
        <v>34</v>
      </c>
      <c r="R6846" s="163" t="s">
        <v>34</v>
      </c>
      <c r="S6846" s="163">
        <v>1</v>
      </c>
      <c r="T6846" s="103" t="s">
        <v>143</v>
      </c>
      <c r="U6846" s="160" t="s">
        <v>139</v>
      </c>
      <c r="V6846" s="160" t="s">
        <v>483</v>
      </c>
      <c r="W6846" s="159"/>
      <c r="X6846" s="159"/>
    </row>
    <row r="6847" spans="1:24" ht="41.25">
      <c r="A6847" s="155">
        <f>A6846+1</f>
        <v>6845</v>
      </c>
      <c r="B6847" s="160" t="s">
        <v>27</v>
      </c>
      <c r="C6847" s="159">
        <v>2023</v>
      </c>
      <c r="D6847" s="160" t="s">
        <v>139</v>
      </c>
      <c r="E6847" s="160" t="s">
        <v>483</v>
      </c>
      <c r="F6847" s="268" t="s">
        <v>7449</v>
      </c>
      <c r="G6847" s="160" t="s">
        <v>31</v>
      </c>
      <c r="H6847" s="161" t="s">
        <v>39</v>
      </c>
      <c r="I6847" s="160" t="s">
        <v>71</v>
      </c>
      <c r="J6847" s="160" t="s">
        <v>142</v>
      </c>
      <c r="K6847" s="240" t="s">
        <v>34</v>
      </c>
      <c r="L6847" s="241" t="s">
        <v>34</v>
      </c>
      <c r="M6847" s="241" t="s">
        <v>34</v>
      </c>
      <c r="N6847" s="241" t="s">
        <v>34</v>
      </c>
      <c r="O6847" s="241" t="s">
        <v>34</v>
      </c>
      <c r="P6847" s="241" t="s">
        <v>34</v>
      </c>
      <c r="Q6847" s="163" t="s">
        <v>34</v>
      </c>
      <c r="R6847" s="163" t="s">
        <v>34</v>
      </c>
      <c r="S6847" s="163">
        <v>1</v>
      </c>
      <c r="T6847" s="103" t="s">
        <v>143</v>
      </c>
      <c r="U6847" s="160" t="s">
        <v>139</v>
      </c>
      <c r="V6847" s="160" t="s">
        <v>483</v>
      </c>
      <c r="W6847" s="159"/>
      <c r="X6847" s="159"/>
    </row>
    <row r="6848" spans="1:24" ht="81">
      <c r="A6848" s="155">
        <f>A6847+1</f>
        <v>6846</v>
      </c>
      <c r="B6848" s="160" t="s">
        <v>27</v>
      </c>
      <c r="C6848" s="159">
        <v>2023</v>
      </c>
      <c r="D6848" s="160" t="s">
        <v>139</v>
      </c>
      <c r="E6848" s="160" t="s">
        <v>483</v>
      </c>
      <c r="F6848" s="268" t="s">
        <v>7450</v>
      </c>
      <c r="G6848" s="160" t="s">
        <v>426</v>
      </c>
      <c r="H6848" s="161" t="s">
        <v>83</v>
      </c>
      <c r="I6848" s="160" t="s">
        <v>71</v>
      </c>
      <c r="J6848" s="160" t="s">
        <v>142</v>
      </c>
      <c r="K6848" s="240" t="s">
        <v>34</v>
      </c>
      <c r="L6848" s="241" t="s">
        <v>34</v>
      </c>
      <c r="M6848" s="241" t="s">
        <v>34</v>
      </c>
      <c r="N6848" s="241" t="s">
        <v>34</v>
      </c>
      <c r="O6848" s="241" t="s">
        <v>34</v>
      </c>
      <c r="P6848" s="241" t="s">
        <v>34</v>
      </c>
      <c r="Q6848" s="163" t="s">
        <v>34</v>
      </c>
      <c r="R6848" s="163" t="s">
        <v>34</v>
      </c>
      <c r="S6848" s="163">
        <v>1</v>
      </c>
      <c r="T6848" s="103" t="s">
        <v>143</v>
      </c>
      <c r="U6848" s="160" t="s">
        <v>139</v>
      </c>
      <c r="V6848" s="160" t="s">
        <v>483</v>
      </c>
      <c r="W6848" s="159"/>
      <c r="X6848" s="159"/>
    </row>
    <row r="6849" spans="1:24" ht="81">
      <c r="A6849" s="155">
        <f>A6848+1</f>
        <v>6847</v>
      </c>
      <c r="B6849" s="160" t="s">
        <v>27</v>
      </c>
      <c r="C6849" s="159">
        <v>2023</v>
      </c>
      <c r="D6849" s="160" t="s">
        <v>139</v>
      </c>
      <c r="E6849" s="160" t="s">
        <v>483</v>
      </c>
      <c r="F6849" s="268" t="s">
        <v>7451</v>
      </c>
      <c r="G6849" s="160" t="s">
        <v>426</v>
      </c>
      <c r="H6849" s="161" t="s">
        <v>83</v>
      </c>
      <c r="I6849" s="160" t="s">
        <v>71</v>
      </c>
      <c r="J6849" s="160" t="s">
        <v>142</v>
      </c>
      <c r="K6849" s="240" t="s">
        <v>34</v>
      </c>
      <c r="L6849" s="241" t="s">
        <v>34</v>
      </c>
      <c r="M6849" s="241" t="s">
        <v>34</v>
      </c>
      <c r="N6849" s="241" t="s">
        <v>34</v>
      </c>
      <c r="O6849" s="241" t="s">
        <v>34</v>
      </c>
      <c r="P6849" s="241" t="s">
        <v>34</v>
      </c>
      <c r="Q6849" s="163" t="s">
        <v>34</v>
      </c>
      <c r="R6849" s="163" t="s">
        <v>34</v>
      </c>
      <c r="S6849" s="163">
        <v>1</v>
      </c>
      <c r="T6849" s="103" t="s">
        <v>143</v>
      </c>
      <c r="U6849" s="160" t="s">
        <v>139</v>
      </c>
      <c r="V6849" s="160" t="s">
        <v>483</v>
      </c>
      <c r="W6849" s="159"/>
      <c r="X6849" s="159"/>
    </row>
    <row r="6850" spans="1:24" ht="41.25">
      <c r="A6850" s="155">
        <f>A6849+1</f>
        <v>6848</v>
      </c>
      <c r="B6850" s="160" t="s">
        <v>27</v>
      </c>
      <c r="C6850" s="159">
        <v>2023</v>
      </c>
      <c r="D6850" s="160" t="s">
        <v>139</v>
      </c>
      <c r="E6850" s="160" t="s">
        <v>586</v>
      </c>
      <c r="F6850" s="268" t="s">
        <v>7452</v>
      </c>
      <c r="G6850" s="160" t="s">
        <v>31</v>
      </c>
      <c r="H6850" s="161" t="s">
        <v>29</v>
      </c>
      <c r="I6850" s="160" t="s">
        <v>71</v>
      </c>
      <c r="J6850" s="160" t="s">
        <v>142</v>
      </c>
      <c r="K6850" s="240" t="s">
        <v>34</v>
      </c>
      <c r="L6850" s="241" t="s">
        <v>34</v>
      </c>
      <c r="M6850" s="241" t="s">
        <v>34</v>
      </c>
      <c r="N6850" s="241" t="s">
        <v>34</v>
      </c>
      <c r="O6850" s="241" t="s">
        <v>34</v>
      </c>
      <c r="P6850" s="241" t="s">
        <v>34</v>
      </c>
      <c r="Q6850" s="159" t="s">
        <v>34</v>
      </c>
      <c r="R6850" s="100" t="s">
        <v>34</v>
      </c>
      <c r="S6850" s="163">
        <v>1</v>
      </c>
      <c r="T6850" s="103" t="s">
        <v>143</v>
      </c>
      <c r="U6850" s="160" t="s">
        <v>139</v>
      </c>
      <c r="V6850" s="160" t="s">
        <v>586</v>
      </c>
      <c r="W6850" s="159"/>
      <c r="X6850" s="159"/>
    </row>
    <row r="6851" spans="1:24" ht="30.75">
      <c r="A6851" s="155">
        <f>A6850+1</f>
        <v>6849</v>
      </c>
      <c r="B6851" s="160" t="s">
        <v>27</v>
      </c>
      <c r="C6851" s="159">
        <v>2023</v>
      </c>
      <c r="D6851" s="160" t="s">
        <v>162</v>
      </c>
      <c r="E6851" s="160" t="s">
        <v>162</v>
      </c>
      <c r="F6851" s="268" t="s">
        <v>7453</v>
      </c>
      <c r="G6851" s="160" t="s">
        <v>31</v>
      </c>
      <c r="H6851" s="161" t="s">
        <v>39</v>
      </c>
      <c r="I6851" s="160" t="s">
        <v>164</v>
      </c>
      <c r="J6851" s="160" t="s">
        <v>15</v>
      </c>
      <c r="K6851" s="240" t="s">
        <v>34</v>
      </c>
      <c r="L6851" s="241" t="s">
        <v>34</v>
      </c>
      <c r="M6851" s="241" t="s">
        <v>48</v>
      </c>
      <c r="N6851" s="241" t="s">
        <v>34</v>
      </c>
      <c r="O6851" s="241" t="s">
        <v>34</v>
      </c>
      <c r="P6851" s="241" t="s">
        <v>34</v>
      </c>
      <c r="Q6851" s="159" t="s">
        <v>34</v>
      </c>
      <c r="R6851" s="159" t="s">
        <v>34</v>
      </c>
      <c r="S6851" s="163">
        <v>1</v>
      </c>
      <c r="T6851" s="103" t="s">
        <v>165</v>
      </c>
      <c r="U6851" s="160" t="s">
        <v>162</v>
      </c>
      <c r="V6851" s="160" t="s">
        <v>162</v>
      </c>
      <c r="W6851" s="159"/>
      <c r="X6851" s="159"/>
    </row>
    <row r="6852" spans="1:24" ht="20.25">
      <c r="A6852" s="155">
        <f>A6851+1</f>
        <v>6850</v>
      </c>
      <c r="B6852" s="160" t="s">
        <v>27</v>
      </c>
      <c r="C6852" s="159">
        <v>2023</v>
      </c>
      <c r="D6852" s="160" t="s">
        <v>162</v>
      </c>
      <c r="E6852" s="160" t="s">
        <v>162</v>
      </c>
      <c r="F6852" s="268" t="s">
        <v>7454</v>
      </c>
      <c r="G6852" s="160" t="s">
        <v>31</v>
      </c>
      <c r="H6852" s="161" t="s">
        <v>39</v>
      </c>
      <c r="I6852" s="160" t="s">
        <v>164</v>
      </c>
      <c r="J6852" s="160" t="s">
        <v>15</v>
      </c>
      <c r="K6852" s="240" t="s">
        <v>34</v>
      </c>
      <c r="L6852" s="241" t="s">
        <v>34</v>
      </c>
      <c r="M6852" s="241" t="s">
        <v>48</v>
      </c>
      <c r="N6852" s="241" t="s">
        <v>34</v>
      </c>
      <c r="O6852" s="241" t="s">
        <v>34</v>
      </c>
      <c r="P6852" s="241" t="s">
        <v>34</v>
      </c>
      <c r="Q6852" s="159" t="s">
        <v>34</v>
      </c>
      <c r="R6852" s="100" t="s">
        <v>48</v>
      </c>
      <c r="S6852" s="163">
        <v>1</v>
      </c>
      <c r="T6852" s="103" t="s">
        <v>165</v>
      </c>
      <c r="U6852" s="160" t="s">
        <v>162</v>
      </c>
      <c r="V6852" s="160" t="s">
        <v>162</v>
      </c>
      <c r="W6852" s="159"/>
      <c r="X6852" s="159"/>
    </row>
    <row r="6853" spans="1:24" ht="20.25">
      <c r="A6853" s="155">
        <f>A6852+1</f>
        <v>6851</v>
      </c>
      <c r="B6853" s="160" t="s">
        <v>27</v>
      </c>
      <c r="C6853" s="159">
        <v>2023</v>
      </c>
      <c r="D6853" s="160" t="s">
        <v>162</v>
      </c>
      <c r="E6853" s="160" t="s">
        <v>162</v>
      </c>
      <c r="F6853" s="268" t="s">
        <v>7455</v>
      </c>
      <c r="G6853" s="160" t="s">
        <v>31</v>
      </c>
      <c r="H6853" s="161" t="s">
        <v>46</v>
      </c>
      <c r="I6853" s="160" t="s">
        <v>164</v>
      </c>
      <c r="J6853" s="160" t="s">
        <v>15</v>
      </c>
      <c r="K6853" s="240" t="s">
        <v>34</v>
      </c>
      <c r="L6853" s="241" t="s">
        <v>34</v>
      </c>
      <c r="M6853" s="241" t="s">
        <v>48</v>
      </c>
      <c r="N6853" s="241" t="s">
        <v>34</v>
      </c>
      <c r="O6853" s="241" t="s">
        <v>34</v>
      </c>
      <c r="P6853" s="241" t="s">
        <v>34</v>
      </c>
      <c r="Q6853" s="159" t="s">
        <v>34</v>
      </c>
      <c r="R6853" s="159" t="s">
        <v>34</v>
      </c>
      <c r="S6853" s="163">
        <v>1</v>
      </c>
      <c r="T6853" s="103" t="s">
        <v>165</v>
      </c>
      <c r="U6853" s="160" t="s">
        <v>162</v>
      </c>
      <c r="V6853" s="160" t="s">
        <v>162</v>
      </c>
      <c r="W6853" s="159"/>
      <c r="X6853" s="159"/>
    </row>
    <row r="6854" spans="1:24" ht="20.25">
      <c r="A6854" s="155">
        <f>A6853+1</f>
        <v>6852</v>
      </c>
      <c r="B6854" s="160" t="s">
        <v>27</v>
      </c>
      <c r="C6854" s="159">
        <v>2023</v>
      </c>
      <c r="D6854" s="160" t="s">
        <v>162</v>
      </c>
      <c r="E6854" s="160" t="s">
        <v>162</v>
      </c>
      <c r="F6854" s="268" t="s">
        <v>7456</v>
      </c>
      <c r="G6854" s="160" t="s">
        <v>31</v>
      </c>
      <c r="H6854" s="161" t="s">
        <v>39</v>
      </c>
      <c r="I6854" s="160" t="s">
        <v>164</v>
      </c>
      <c r="J6854" s="160" t="s">
        <v>15</v>
      </c>
      <c r="K6854" s="240" t="s">
        <v>34</v>
      </c>
      <c r="L6854" s="241" t="s">
        <v>34</v>
      </c>
      <c r="M6854" s="241" t="s">
        <v>48</v>
      </c>
      <c r="N6854" s="241" t="s">
        <v>34</v>
      </c>
      <c r="O6854" s="241" t="s">
        <v>34</v>
      </c>
      <c r="P6854" s="241" t="s">
        <v>34</v>
      </c>
      <c r="Q6854" s="159" t="s">
        <v>34</v>
      </c>
      <c r="R6854" s="159" t="s">
        <v>34</v>
      </c>
      <c r="S6854" s="163">
        <v>1</v>
      </c>
      <c r="T6854" s="103" t="s">
        <v>165</v>
      </c>
      <c r="U6854" s="160" t="s">
        <v>162</v>
      </c>
      <c r="V6854" s="160" t="s">
        <v>162</v>
      </c>
      <c r="W6854" s="159"/>
      <c r="X6854" s="159"/>
    </row>
    <row r="6855" spans="1:24" ht="81">
      <c r="A6855" s="155">
        <f>A6854+1</f>
        <v>6853</v>
      </c>
      <c r="B6855" s="160" t="s">
        <v>27</v>
      </c>
      <c r="C6855" s="159">
        <v>2023</v>
      </c>
      <c r="D6855" s="160" t="s">
        <v>162</v>
      </c>
      <c r="E6855" s="160" t="s">
        <v>162</v>
      </c>
      <c r="F6855" s="268" t="s">
        <v>7457</v>
      </c>
      <c r="G6855" s="160" t="s">
        <v>426</v>
      </c>
      <c r="H6855" s="161" t="s">
        <v>83</v>
      </c>
      <c r="I6855" s="160" t="s">
        <v>164</v>
      </c>
      <c r="J6855" s="160" t="s">
        <v>15</v>
      </c>
      <c r="K6855" s="240" t="s">
        <v>34</v>
      </c>
      <c r="L6855" s="241" t="s">
        <v>34</v>
      </c>
      <c r="M6855" s="241" t="s">
        <v>48</v>
      </c>
      <c r="N6855" s="241" t="s">
        <v>34</v>
      </c>
      <c r="O6855" s="241" t="s">
        <v>34</v>
      </c>
      <c r="P6855" s="241" t="s">
        <v>34</v>
      </c>
      <c r="Q6855" s="159" t="s">
        <v>34</v>
      </c>
      <c r="R6855" s="159" t="s">
        <v>34</v>
      </c>
      <c r="S6855" s="163">
        <v>1</v>
      </c>
      <c r="T6855" s="103" t="s">
        <v>165</v>
      </c>
      <c r="U6855" s="160" t="s">
        <v>162</v>
      </c>
      <c r="V6855" s="160" t="s">
        <v>162</v>
      </c>
      <c r="W6855" s="159"/>
      <c r="X6855" s="159"/>
    </row>
    <row r="6856" spans="1:24" ht="81">
      <c r="A6856" s="155">
        <f>A6855+1</f>
        <v>6854</v>
      </c>
      <c r="B6856" s="160" t="s">
        <v>27</v>
      </c>
      <c r="C6856" s="159">
        <v>2023</v>
      </c>
      <c r="D6856" s="160" t="s">
        <v>162</v>
      </c>
      <c r="E6856" s="160" t="s">
        <v>162</v>
      </c>
      <c r="F6856" s="268" t="s">
        <v>7458</v>
      </c>
      <c r="G6856" s="160" t="s">
        <v>426</v>
      </c>
      <c r="H6856" s="161" t="s">
        <v>83</v>
      </c>
      <c r="I6856" s="160" t="s">
        <v>164</v>
      </c>
      <c r="J6856" s="160" t="s">
        <v>15</v>
      </c>
      <c r="K6856" s="240" t="s">
        <v>34</v>
      </c>
      <c r="L6856" s="241" t="s">
        <v>34</v>
      </c>
      <c r="M6856" s="241" t="s">
        <v>48</v>
      </c>
      <c r="N6856" s="241" t="s">
        <v>34</v>
      </c>
      <c r="O6856" s="241" t="s">
        <v>34</v>
      </c>
      <c r="P6856" s="241" t="s">
        <v>34</v>
      </c>
      <c r="Q6856" s="159" t="s">
        <v>34</v>
      </c>
      <c r="R6856" s="159" t="s">
        <v>34</v>
      </c>
      <c r="S6856" s="163">
        <v>1</v>
      </c>
      <c r="T6856" s="103" t="s">
        <v>165</v>
      </c>
      <c r="U6856" s="160" t="s">
        <v>162</v>
      </c>
      <c r="V6856" s="160" t="s">
        <v>162</v>
      </c>
      <c r="W6856" s="159"/>
      <c r="X6856" s="159"/>
    </row>
    <row r="6857" spans="1:24" ht="81">
      <c r="A6857" s="155">
        <f>A6856+1</f>
        <v>6855</v>
      </c>
      <c r="B6857" s="160" t="s">
        <v>27</v>
      </c>
      <c r="C6857" s="159">
        <v>2023</v>
      </c>
      <c r="D6857" s="160" t="s">
        <v>173</v>
      </c>
      <c r="E6857" s="160" t="s">
        <v>177</v>
      </c>
      <c r="F6857" s="268" t="s">
        <v>7459</v>
      </c>
      <c r="G6857" s="160" t="s">
        <v>426</v>
      </c>
      <c r="H6857" s="161" t="s">
        <v>83</v>
      </c>
      <c r="I6857" s="160" t="s">
        <v>173</v>
      </c>
      <c r="J6857" s="160" t="s">
        <v>179</v>
      </c>
      <c r="K6857" s="240" t="s">
        <v>34</v>
      </c>
      <c r="L6857" s="241" t="s">
        <v>34</v>
      </c>
      <c r="M6857" s="241" t="s">
        <v>34</v>
      </c>
      <c r="N6857" s="241" t="s">
        <v>34</v>
      </c>
      <c r="O6857" s="241" t="s">
        <v>34</v>
      </c>
      <c r="P6857" s="241" t="s">
        <v>34</v>
      </c>
      <c r="Q6857" s="159" t="s">
        <v>34</v>
      </c>
      <c r="R6857" s="159" t="s">
        <v>34</v>
      </c>
      <c r="S6857" s="163">
        <v>1</v>
      </c>
      <c r="T6857" s="103" t="s">
        <v>176</v>
      </c>
      <c r="U6857" s="160" t="s">
        <v>493</v>
      </c>
      <c r="V6857" s="160" t="s">
        <v>177</v>
      </c>
      <c r="W6857" s="159"/>
      <c r="X6857" s="159"/>
    </row>
    <row r="6858" spans="1:24" ht="81">
      <c r="A6858" s="155">
        <f>A6857+1</f>
        <v>6856</v>
      </c>
      <c r="B6858" s="160" t="s">
        <v>27</v>
      </c>
      <c r="C6858" s="159">
        <v>2023</v>
      </c>
      <c r="D6858" s="160" t="s">
        <v>173</v>
      </c>
      <c r="E6858" s="160" t="s">
        <v>177</v>
      </c>
      <c r="F6858" s="268" t="s">
        <v>7460</v>
      </c>
      <c r="G6858" s="160" t="s">
        <v>426</v>
      </c>
      <c r="H6858" s="161" t="s">
        <v>83</v>
      </c>
      <c r="I6858" s="160" t="s">
        <v>173</v>
      </c>
      <c r="J6858" s="160" t="s">
        <v>179</v>
      </c>
      <c r="K6858" s="240" t="s">
        <v>34</v>
      </c>
      <c r="L6858" s="241" t="s">
        <v>34</v>
      </c>
      <c r="M6858" s="241" t="s">
        <v>34</v>
      </c>
      <c r="N6858" s="241" t="s">
        <v>34</v>
      </c>
      <c r="O6858" s="241" t="s">
        <v>34</v>
      </c>
      <c r="P6858" s="241" t="s">
        <v>34</v>
      </c>
      <c r="Q6858" s="159" t="s">
        <v>34</v>
      </c>
      <c r="R6858" s="159" t="s">
        <v>34</v>
      </c>
      <c r="S6858" s="163">
        <v>1</v>
      </c>
      <c r="T6858" s="103" t="s">
        <v>176</v>
      </c>
      <c r="U6858" s="160" t="s">
        <v>493</v>
      </c>
      <c r="V6858" s="160" t="s">
        <v>177</v>
      </c>
      <c r="W6858" s="159"/>
      <c r="X6858" s="159"/>
    </row>
    <row r="6859" spans="1:24" ht="81">
      <c r="A6859" s="155">
        <f>A6858+1</f>
        <v>6857</v>
      </c>
      <c r="B6859" s="160" t="s">
        <v>27</v>
      </c>
      <c r="C6859" s="159">
        <v>2023</v>
      </c>
      <c r="D6859" s="160" t="s">
        <v>173</v>
      </c>
      <c r="E6859" s="160" t="s">
        <v>177</v>
      </c>
      <c r="F6859" s="268" t="s">
        <v>7461</v>
      </c>
      <c r="G6859" s="160" t="s">
        <v>426</v>
      </c>
      <c r="H6859" s="161" t="s">
        <v>83</v>
      </c>
      <c r="I6859" s="160" t="s">
        <v>173</v>
      </c>
      <c r="J6859" s="160" t="s">
        <v>179</v>
      </c>
      <c r="K6859" s="240" t="s">
        <v>34</v>
      </c>
      <c r="L6859" s="241" t="s">
        <v>34</v>
      </c>
      <c r="M6859" s="241" t="s">
        <v>34</v>
      </c>
      <c r="N6859" s="241" t="s">
        <v>48</v>
      </c>
      <c r="O6859" s="241" t="s">
        <v>34</v>
      </c>
      <c r="P6859" s="241" t="s">
        <v>34</v>
      </c>
      <c r="Q6859" s="159" t="s">
        <v>34</v>
      </c>
      <c r="R6859" s="159" t="s">
        <v>34</v>
      </c>
      <c r="S6859" s="163">
        <v>1</v>
      </c>
      <c r="T6859" s="103" t="s">
        <v>176</v>
      </c>
      <c r="U6859" s="160" t="s">
        <v>493</v>
      </c>
      <c r="V6859" s="160" t="s">
        <v>177</v>
      </c>
      <c r="W6859" s="159"/>
      <c r="X6859" s="159"/>
    </row>
    <row r="6860" spans="1:24" ht="81">
      <c r="A6860" s="155">
        <f>A6859+1</f>
        <v>6858</v>
      </c>
      <c r="B6860" s="160" t="s">
        <v>27</v>
      </c>
      <c r="C6860" s="159">
        <v>2023</v>
      </c>
      <c r="D6860" s="160" t="s">
        <v>173</v>
      </c>
      <c r="E6860" s="160" t="s">
        <v>174</v>
      </c>
      <c r="F6860" s="268" t="s">
        <v>7462</v>
      </c>
      <c r="G6860" s="160" t="s">
        <v>426</v>
      </c>
      <c r="H6860" s="161" t="s">
        <v>83</v>
      </c>
      <c r="I6860" s="160" t="s">
        <v>173</v>
      </c>
      <c r="J6860" s="160" t="s">
        <v>174</v>
      </c>
      <c r="K6860" s="240" t="s">
        <v>34</v>
      </c>
      <c r="L6860" s="241" t="s">
        <v>34</v>
      </c>
      <c r="M6860" s="241" t="s">
        <v>34</v>
      </c>
      <c r="N6860" s="241" t="s">
        <v>34</v>
      </c>
      <c r="O6860" s="241" t="s">
        <v>34</v>
      </c>
      <c r="P6860" s="241" t="s">
        <v>34</v>
      </c>
      <c r="Q6860" s="159" t="s">
        <v>34</v>
      </c>
      <c r="R6860" s="159" t="s">
        <v>34</v>
      </c>
      <c r="S6860" s="163">
        <v>1</v>
      </c>
      <c r="T6860" s="103" t="s">
        <v>176</v>
      </c>
      <c r="U6860" s="160" t="s">
        <v>493</v>
      </c>
      <c r="V6860" s="160" t="s">
        <v>177</v>
      </c>
      <c r="W6860" s="159"/>
      <c r="X6860" s="159"/>
    </row>
    <row r="6861" spans="1:24" ht="81">
      <c r="A6861" s="155">
        <f>A6860+1</f>
        <v>6859</v>
      </c>
      <c r="B6861" s="160" t="s">
        <v>27</v>
      </c>
      <c r="C6861" s="159">
        <v>2023</v>
      </c>
      <c r="D6861" s="160" t="s">
        <v>173</v>
      </c>
      <c r="E6861" s="160" t="s">
        <v>177</v>
      </c>
      <c r="F6861" s="268" t="s">
        <v>7463</v>
      </c>
      <c r="G6861" s="160" t="s">
        <v>426</v>
      </c>
      <c r="H6861" s="161" t="s">
        <v>83</v>
      </c>
      <c r="I6861" s="160" t="s">
        <v>173</v>
      </c>
      <c r="J6861" s="160" t="s">
        <v>179</v>
      </c>
      <c r="K6861" s="240" t="s">
        <v>34</v>
      </c>
      <c r="L6861" s="241" t="s">
        <v>34</v>
      </c>
      <c r="M6861" s="241" t="s">
        <v>34</v>
      </c>
      <c r="N6861" s="241" t="s">
        <v>34</v>
      </c>
      <c r="O6861" s="241" t="s">
        <v>34</v>
      </c>
      <c r="P6861" s="241" t="s">
        <v>34</v>
      </c>
      <c r="Q6861" s="159" t="s">
        <v>34</v>
      </c>
      <c r="R6861" s="159" t="s">
        <v>34</v>
      </c>
      <c r="S6861" s="163">
        <v>1</v>
      </c>
      <c r="T6861" s="103" t="s">
        <v>176</v>
      </c>
      <c r="U6861" s="160" t="s">
        <v>493</v>
      </c>
      <c r="V6861" s="160" t="s">
        <v>177</v>
      </c>
      <c r="W6861" s="159"/>
      <c r="X6861" s="159"/>
    </row>
    <row r="6862" spans="1:24" ht="81">
      <c r="A6862" s="155">
        <f>A6861+1</f>
        <v>6860</v>
      </c>
      <c r="B6862" s="160" t="s">
        <v>27</v>
      </c>
      <c r="C6862" s="159">
        <v>2023</v>
      </c>
      <c r="D6862" s="160" t="s">
        <v>173</v>
      </c>
      <c r="E6862" s="160" t="s">
        <v>177</v>
      </c>
      <c r="F6862" s="268" t="s">
        <v>7464</v>
      </c>
      <c r="G6862" s="160" t="s">
        <v>426</v>
      </c>
      <c r="H6862" s="161" t="s">
        <v>83</v>
      </c>
      <c r="I6862" s="160" t="s">
        <v>173</v>
      </c>
      <c r="J6862" s="160" t="s">
        <v>2528</v>
      </c>
      <c r="K6862" s="240" t="s">
        <v>34</v>
      </c>
      <c r="L6862" s="241" t="s">
        <v>34</v>
      </c>
      <c r="M6862" s="241" t="s">
        <v>34</v>
      </c>
      <c r="N6862" s="241" t="s">
        <v>34</v>
      </c>
      <c r="O6862" s="241" t="s">
        <v>34</v>
      </c>
      <c r="P6862" s="241" t="s">
        <v>34</v>
      </c>
      <c r="Q6862" s="159" t="s">
        <v>34</v>
      </c>
      <c r="R6862" s="159" t="s">
        <v>34</v>
      </c>
      <c r="S6862" s="163">
        <v>1</v>
      </c>
      <c r="T6862" s="103" t="s">
        <v>176</v>
      </c>
      <c r="U6862" s="160" t="s">
        <v>493</v>
      </c>
      <c r="V6862" s="160" t="s">
        <v>177</v>
      </c>
      <c r="W6862" s="159"/>
      <c r="X6862" s="159"/>
    </row>
    <row r="6863" spans="1:24" ht="41.25">
      <c r="A6863" s="155">
        <f>A6862+1</f>
        <v>6861</v>
      </c>
      <c r="B6863" s="160" t="s">
        <v>27</v>
      </c>
      <c r="C6863" s="159">
        <v>2023</v>
      </c>
      <c r="D6863" s="160" t="s">
        <v>173</v>
      </c>
      <c r="E6863" s="160" t="s">
        <v>189</v>
      </c>
      <c r="F6863" s="268" t="s">
        <v>7465</v>
      </c>
      <c r="G6863" s="160" t="s">
        <v>31</v>
      </c>
      <c r="H6863" s="161" t="s">
        <v>39</v>
      </c>
      <c r="I6863" s="160" t="s">
        <v>173</v>
      </c>
      <c r="J6863" s="160" t="s">
        <v>191</v>
      </c>
      <c r="K6863" s="240" t="s">
        <v>34</v>
      </c>
      <c r="L6863" s="241" t="s">
        <v>48</v>
      </c>
      <c r="M6863" s="241" t="s">
        <v>34</v>
      </c>
      <c r="N6863" s="241" t="s">
        <v>34</v>
      </c>
      <c r="O6863" s="241" t="s">
        <v>34</v>
      </c>
      <c r="P6863" s="241" t="s">
        <v>34</v>
      </c>
      <c r="Q6863" s="159" t="s">
        <v>34</v>
      </c>
      <c r="R6863" s="100" t="s">
        <v>34</v>
      </c>
      <c r="S6863" s="163">
        <v>1</v>
      </c>
      <c r="T6863" s="103" t="s">
        <v>176</v>
      </c>
      <c r="U6863" s="160" t="s">
        <v>493</v>
      </c>
      <c r="V6863" s="160" t="s">
        <v>189</v>
      </c>
      <c r="W6863" s="159"/>
      <c r="X6863" s="159"/>
    </row>
    <row r="6864" spans="1:24" ht="30.75">
      <c r="A6864" s="155">
        <f>A6863+1</f>
        <v>6862</v>
      </c>
      <c r="B6864" s="160" t="s">
        <v>27</v>
      </c>
      <c r="C6864" s="159">
        <v>2023</v>
      </c>
      <c r="D6864" s="160" t="s">
        <v>173</v>
      </c>
      <c r="E6864" s="160" t="s">
        <v>189</v>
      </c>
      <c r="F6864" s="268" t="s">
        <v>7466</v>
      </c>
      <c r="G6864" s="160" t="s">
        <v>31</v>
      </c>
      <c r="H6864" s="161" t="s">
        <v>39</v>
      </c>
      <c r="I6864" s="160" t="s">
        <v>173</v>
      </c>
      <c r="J6864" s="160" t="s">
        <v>191</v>
      </c>
      <c r="K6864" s="240" t="s">
        <v>48</v>
      </c>
      <c r="L6864" s="241" t="s">
        <v>48</v>
      </c>
      <c r="M6864" s="241" t="s">
        <v>34</v>
      </c>
      <c r="N6864" s="241" t="s">
        <v>34</v>
      </c>
      <c r="O6864" s="241" t="s">
        <v>34</v>
      </c>
      <c r="P6864" s="241" t="s">
        <v>34</v>
      </c>
      <c r="Q6864" s="159" t="s">
        <v>34</v>
      </c>
      <c r="R6864" s="100" t="s">
        <v>34</v>
      </c>
      <c r="S6864" s="163">
        <v>1</v>
      </c>
      <c r="T6864" s="103" t="s">
        <v>176</v>
      </c>
      <c r="U6864" s="160" t="s">
        <v>493</v>
      </c>
      <c r="V6864" s="160" t="s">
        <v>189</v>
      </c>
      <c r="W6864" s="159"/>
      <c r="X6864" s="159"/>
    </row>
    <row r="6865" spans="1:24" ht="81">
      <c r="A6865" s="155">
        <f>A6864+1</f>
        <v>6863</v>
      </c>
      <c r="B6865" s="160" t="s">
        <v>27</v>
      </c>
      <c r="C6865" s="159">
        <v>2023</v>
      </c>
      <c r="D6865" s="160" t="s">
        <v>173</v>
      </c>
      <c r="E6865" s="160" t="s">
        <v>189</v>
      </c>
      <c r="F6865" s="268" t="s">
        <v>7467</v>
      </c>
      <c r="G6865" s="160" t="s">
        <v>426</v>
      </c>
      <c r="H6865" s="161" t="s">
        <v>83</v>
      </c>
      <c r="I6865" s="160" t="s">
        <v>173</v>
      </c>
      <c r="J6865" s="160" t="s">
        <v>191</v>
      </c>
      <c r="K6865" s="240" t="s">
        <v>48</v>
      </c>
      <c r="L6865" s="241" t="s">
        <v>48</v>
      </c>
      <c r="M6865" s="241" t="s">
        <v>34</v>
      </c>
      <c r="N6865" s="241" t="s">
        <v>34</v>
      </c>
      <c r="O6865" s="241" t="s">
        <v>34</v>
      </c>
      <c r="P6865" s="241" t="s">
        <v>34</v>
      </c>
      <c r="Q6865" s="159" t="s">
        <v>34</v>
      </c>
      <c r="R6865" s="100" t="s">
        <v>34</v>
      </c>
      <c r="S6865" s="163">
        <v>1</v>
      </c>
      <c r="T6865" s="103" t="s">
        <v>176</v>
      </c>
      <c r="U6865" s="160" t="s">
        <v>493</v>
      </c>
      <c r="V6865" s="160" t="s">
        <v>189</v>
      </c>
      <c r="W6865" s="159"/>
      <c r="X6865" s="159"/>
    </row>
    <row r="6866" spans="1:24" ht="81">
      <c r="A6866" s="155">
        <f>A6865+1</f>
        <v>6864</v>
      </c>
      <c r="B6866" s="160" t="s">
        <v>27</v>
      </c>
      <c r="C6866" s="159">
        <v>2023</v>
      </c>
      <c r="D6866" s="160" t="s">
        <v>173</v>
      </c>
      <c r="E6866" s="160" t="s">
        <v>189</v>
      </c>
      <c r="F6866" s="268" t="s">
        <v>7468</v>
      </c>
      <c r="G6866" s="160" t="s">
        <v>426</v>
      </c>
      <c r="H6866" s="161" t="s">
        <v>83</v>
      </c>
      <c r="I6866" s="160" t="s">
        <v>173</v>
      </c>
      <c r="J6866" s="160" t="s">
        <v>191</v>
      </c>
      <c r="K6866" s="240" t="s">
        <v>34</v>
      </c>
      <c r="L6866" s="241" t="s">
        <v>48</v>
      </c>
      <c r="M6866" s="241" t="s">
        <v>34</v>
      </c>
      <c r="N6866" s="241" t="s">
        <v>34</v>
      </c>
      <c r="O6866" s="241" t="s">
        <v>34</v>
      </c>
      <c r="P6866" s="241" t="s">
        <v>34</v>
      </c>
      <c r="Q6866" s="159" t="s">
        <v>34</v>
      </c>
      <c r="R6866" s="100" t="s">
        <v>34</v>
      </c>
      <c r="S6866" s="163">
        <v>1</v>
      </c>
      <c r="T6866" s="103" t="s">
        <v>176</v>
      </c>
      <c r="U6866" s="160" t="s">
        <v>493</v>
      </c>
      <c r="V6866" s="160" t="s">
        <v>189</v>
      </c>
      <c r="W6866" s="159"/>
      <c r="X6866" s="159"/>
    </row>
    <row r="6867" spans="1:24" ht="30.75">
      <c r="A6867" s="155">
        <f>A6866+1</f>
        <v>6865</v>
      </c>
      <c r="B6867" s="160" t="s">
        <v>27</v>
      </c>
      <c r="C6867" s="159">
        <v>2023</v>
      </c>
      <c r="D6867" s="160" t="s">
        <v>173</v>
      </c>
      <c r="E6867" s="160" t="s">
        <v>189</v>
      </c>
      <c r="F6867" s="268" t="s">
        <v>7469</v>
      </c>
      <c r="G6867" s="160" t="s">
        <v>31</v>
      </c>
      <c r="H6867" s="161" t="s">
        <v>29</v>
      </c>
      <c r="I6867" s="160" t="s">
        <v>173</v>
      </c>
      <c r="J6867" s="160" t="s">
        <v>191</v>
      </c>
      <c r="K6867" s="240" t="s">
        <v>34</v>
      </c>
      <c r="L6867" s="241" t="s">
        <v>48</v>
      </c>
      <c r="M6867" s="241" t="s">
        <v>34</v>
      </c>
      <c r="N6867" s="241" t="s">
        <v>34</v>
      </c>
      <c r="O6867" s="241" t="s">
        <v>34</v>
      </c>
      <c r="P6867" s="241" t="s">
        <v>34</v>
      </c>
      <c r="Q6867" s="159" t="s">
        <v>34</v>
      </c>
      <c r="R6867" s="100" t="s">
        <v>34</v>
      </c>
      <c r="S6867" s="163">
        <v>1</v>
      </c>
      <c r="T6867" s="103" t="s">
        <v>176</v>
      </c>
      <c r="U6867" s="160" t="s">
        <v>493</v>
      </c>
      <c r="V6867" s="160" t="s">
        <v>189</v>
      </c>
      <c r="W6867" s="159"/>
      <c r="X6867" s="159"/>
    </row>
    <row r="6868" spans="1:24" ht="81">
      <c r="A6868" s="155">
        <f>A6867+1</f>
        <v>6866</v>
      </c>
      <c r="B6868" s="160" t="s">
        <v>27</v>
      </c>
      <c r="C6868" s="159">
        <v>2023</v>
      </c>
      <c r="D6868" s="160" t="s">
        <v>173</v>
      </c>
      <c r="E6868" s="160" t="s">
        <v>189</v>
      </c>
      <c r="F6868" s="268" t="s">
        <v>7470</v>
      </c>
      <c r="G6868" s="160" t="s">
        <v>426</v>
      </c>
      <c r="H6868" s="161" t="s">
        <v>83</v>
      </c>
      <c r="I6868" s="160" t="s">
        <v>173</v>
      </c>
      <c r="J6868" s="160" t="s">
        <v>191</v>
      </c>
      <c r="K6868" s="240" t="s">
        <v>34</v>
      </c>
      <c r="L6868" s="241" t="s">
        <v>48</v>
      </c>
      <c r="M6868" s="241" t="s">
        <v>34</v>
      </c>
      <c r="N6868" s="241" t="s">
        <v>34</v>
      </c>
      <c r="O6868" s="241" t="s">
        <v>34</v>
      </c>
      <c r="P6868" s="241" t="s">
        <v>34</v>
      </c>
      <c r="Q6868" s="159" t="s">
        <v>34</v>
      </c>
      <c r="R6868" s="100" t="s">
        <v>34</v>
      </c>
      <c r="S6868" s="163">
        <v>1</v>
      </c>
      <c r="T6868" s="103" t="s">
        <v>176</v>
      </c>
      <c r="U6868" s="160" t="s">
        <v>493</v>
      </c>
      <c r="V6868" s="160" t="s">
        <v>189</v>
      </c>
      <c r="W6868" s="159"/>
      <c r="X6868" s="159"/>
    </row>
    <row r="6869" spans="1:24" ht="20.25">
      <c r="A6869" s="155">
        <f>A6868+1</f>
        <v>6867</v>
      </c>
      <c r="B6869" s="160" t="s">
        <v>27</v>
      </c>
      <c r="C6869" s="159">
        <v>2023</v>
      </c>
      <c r="D6869" s="160" t="s">
        <v>184</v>
      </c>
      <c r="E6869" s="160" t="s">
        <v>184</v>
      </c>
      <c r="F6869" s="268" t="s">
        <v>7471</v>
      </c>
      <c r="G6869" s="160" t="s">
        <v>31</v>
      </c>
      <c r="H6869" s="161" t="s">
        <v>39</v>
      </c>
      <c r="I6869" s="160" t="s">
        <v>186</v>
      </c>
      <c r="J6869" s="160" t="s">
        <v>201</v>
      </c>
      <c r="K6869" s="240" t="s">
        <v>34</v>
      </c>
      <c r="L6869" s="241" t="s">
        <v>34</v>
      </c>
      <c r="M6869" s="241" t="s">
        <v>34</v>
      </c>
      <c r="N6869" s="241" t="s">
        <v>34</v>
      </c>
      <c r="O6869" s="241" t="s">
        <v>34</v>
      </c>
      <c r="P6869" s="241" t="s">
        <v>34</v>
      </c>
      <c r="Q6869" s="159" t="s">
        <v>34</v>
      </c>
      <c r="R6869" s="100" t="s">
        <v>48</v>
      </c>
      <c r="S6869" s="163">
        <v>1</v>
      </c>
      <c r="T6869" s="103" t="s">
        <v>176</v>
      </c>
      <c r="U6869" s="160" t="s">
        <v>493</v>
      </c>
      <c r="V6869" s="160" t="s">
        <v>7472</v>
      </c>
      <c r="W6869" s="159"/>
      <c r="X6869" s="159"/>
    </row>
    <row r="6870" spans="1:24" ht="20.25">
      <c r="A6870" s="155">
        <f>A6869+1</f>
        <v>6868</v>
      </c>
      <c r="B6870" s="160" t="s">
        <v>27</v>
      </c>
      <c r="C6870" s="159">
        <v>2023</v>
      </c>
      <c r="D6870" s="160" t="s">
        <v>184</v>
      </c>
      <c r="E6870" s="160" t="s">
        <v>184</v>
      </c>
      <c r="F6870" s="268" t="s">
        <v>7473</v>
      </c>
      <c r="G6870" s="160" t="s">
        <v>31</v>
      </c>
      <c r="H6870" s="161" t="s">
        <v>46</v>
      </c>
      <c r="I6870" s="160" t="s">
        <v>186</v>
      </c>
      <c r="J6870" s="160" t="s">
        <v>201</v>
      </c>
      <c r="K6870" s="240" t="s">
        <v>34</v>
      </c>
      <c r="L6870" s="241" t="s">
        <v>34</v>
      </c>
      <c r="M6870" s="241" t="s">
        <v>34</v>
      </c>
      <c r="N6870" s="241" t="s">
        <v>34</v>
      </c>
      <c r="O6870" s="241" t="s">
        <v>34</v>
      </c>
      <c r="P6870" s="241" t="s">
        <v>34</v>
      </c>
      <c r="Q6870" s="159" t="s">
        <v>34</v>
      </c>
      <c r="R6870" s="100" t="s">
        <v>34</v>
      </c>
      <c r="S6870" s="163">
        <v>1</v>
      </c>
      <c r="T6870" s="103" t="s">
        <v>176</v>
      </c>
      <c r="U6870" s="160" t="s">
        <v>493</v>
      </c>
      <c r="V6870" s="160" t="s">
        <v>7472</v>
      </c>
      <c r="W6870" s="159"/>
      <c r="X6870" s="159"/>
    </row>
    <row r="6871" spans="1:24" ht="81">
      <c r="A6871" s="155">
        <f>A6870+1</f>
        <v>6869</v>
      </c>
      <c r="B6871" s="160" t="s">
        <v>27</v>
      </c>
      <c r="C6871" s="159">
        <v>2023</v>
      </c>
      <c r="D6871" s="160" t="s">
        <v>184</v>
      </c>
      <c r="E6871" s="160" t="s">
        <v>184</v>
      </c>
      <c r="F6871" s="268" t="s">
        <v>7474</v>
      </c>
      <c r="G6871" s="160" t="s">
        <v>426</v>
      </c>
      <c r="H6871" s="161" t="s">
        <v>83</v>
      </c>
      <c r="I6871" s="160" t="s">
        <v>186</v>
      </c>
      <c r="J6871" s="160" t="s">
        <v>201</v>
      </c>
      <c r="K6871" s="240" t="s">
        <v>34</v>
      </c>
      <c r="L6871" s="241" t="s">
        <v>34</v>
      </c>
      <c r="M6871" s="241" t="s">
        <v>34</v>
      </c>
      <c r="N6871" s="241" t="s">
        <v>34</v>
      </c>
      <c r="O6871" s="241" t="s">
        <v>34</v>
      </c>
      <c r="P6871" s="241" t="s">
        <v>34</v>
      </c>
      <c r="Q6871" s="159" t="s">
        <v>34</v>
      </c>
      <c r="R6871" s="100" t="s">
        <v>34</v>
      </c>
      <c r="S6871" s="163">
        <v>1</v>
      </c>
      <c r="T6871" s="103" t="s">
        <v>176</v>
      </c>
      <c r="U6871" s="160" t="s">
        <v>493</v>
      </c>
      <c r="V6871" s="160" t="s">
        <v>7472</v>
      </c>
      <c r="W6871" s="159"/>
      <c r="X6871" s="159"/>
    </row>
    <row r="6872" spans="1:24" ht="71.25">
      <c r="A6872" s="155">
        <f>A6871+1</f>
        <v>6870</v>
      </c>
      <c r="B6872" s="160" t="s">
        <v>27</v>
      </c>
      <c r="C6872" s="159">
        <v>2023</v>
      </c>
      <c r="D6872" s="160" t="s">
        <v>18</v>
      </c>
      <c r="E6872" s="160" t="s">
        <v>18</v>
      </c>
      <c r="F6872" s="268" t="s">
        <v>7475</v>
      </c>
      <c r="G6872" s="160" t="s">
        <v>31</v>
      </c>
      <c r="H6872" s="161" t="s">
        <v>50</v>
      </c>
      <c r="I6872" s="160" t="s">
        <v>18</v>
      </c>
      <c r="J6872" s="160" t="s">
        <v>18</v>
      </c>
      <c r="K6872" s="240" t="s">
        <v>34</v>
      </c>
      <c r="L6872" s="241" t="s">
        <v>34</v>
      </c>
      <c r="M6872" s="241" t="s">
        <v>34</v>
      </c>
      <c r="N6872" s="241" t="s">
        <v>34</v>
      </c>
      <c r="O6872" s="241" t="s">
        <v>48</v>
      </c>
      <c r="P6872" s="241" t="s">
        <v>48</v>
      </c>
      <c r="Q6872" s="159" t="s">
        <v>48</v>
      </c>
      <c r="R6872" s="100" t="s">
        <v>48</v>
      </c>
      <c r="S6872" s="163">
        <v>1</v>
      </c>
      <c r="T6872" s="103" t="s">
        <v>500</v>
      </c>
      <c r="U6872" s="160" t="s">
        <v>7476</v>
      </c>
      <c r="V6872" s="160" t="s">
        <v>7476</v>
      </c>
      <c r="W6872" s="159"/>
      <c r="X6872" s="159"/>
    </row>
    <row r="6873" spans="1:24" ht="20.25">
      <c r="A6873" s="155">
        <f>A6872+1</f>
        <v>6871</v>
      </c>
      <c r="B6873" s="160" t="s">
        <v>27</v>
      </c>
      <c r="C6873" s="159">
        <v>2023</v>
      </c>
      <c r="D6873" s="160" t="s">
        <v>18</v>
      </c>
      <c r="E6873" s="160" t="s">
        <v>18</v>
      </c>
      <c r="F6873" s="268" t="s">
        <v>7477</v>
      </c>
      <c r="G6873" s="161" t="s">
        <v>31</v>
      </c>
      <c r="H6873" s="183" t="s">
        <v>39</v>
      </c>
      <c r="I6873" s="160" t="s">
        <v>18</v>
      </c>
      <c r="J6873" s="160" t="s">
        <v>18</v>
      </c>
      <c r="K6873" s="240" t="s">
        <v>34</v>
      </c>
      <c r="L6873" s="241" t="s">
        <v>34</v>
      </c>
      <c r="M6873" s="241" t="s">
        <v>34</v>
      </c>
      <c r="N6873" s="241" t="s">
        <v>34</v>
      </c>
      <c r="O6873" s="241" t="s">
        <v>48</v>
      </c>
      <c r="P6873" s="241" t="s">
        <v>48</v>
      </c>
      <c r="Q6873" s="159" t="s">
        <v>34</v>
      </c>
      <c r="R6873" s="159" t="s">
        <v>34</v>
      </c>
      <c r="S6873" s="163">
        <v>1</v>
      </c>
      <c r="T6873" s="103" t="s">
        <v>500</v>
      </c>
      <c r="U6873" s="160" t="s">
        <v>7476</v>
      </c>
      <c r="V6873" s="160" t="s">
        <v>7476</v>
      </c>
      <c r="W6873" s="159"/>
      <c r="X6873" s="159"/>
    </row>
    <row r="6874" spans="1:24" ht="81">
      <c r="A6874" s="155">
        <f>A6873+1</f>
        <v>6872</v>
      </c>
      <c r="B6874" s="160" t="s">
        <v>27</v>
      </c>
      <c r="C6874" s="159">
        <v>2023</v>
      </c>
      <c r="D6874" s="160" t="s">
        <v>18</v>
      </c>
      <c r="E6874" s="160" t="s">
        <v>18</v>
      </c>
      <c r="F6874" s="268" t="s">
        <v>7478</v>
      </c>
      <c r="G6874" s="160" t="s">
        <v>426</v>
      </c>
      <c r="H6874" s="161" t="s">
        <v>83</v>
      </c>
      <c r="I6874" s="160" t="s">
        <v>18</v>
      </c>
      <c r="J6874" s="160" t="s">
        <v>18</v>
      </c>
      <c r="K6874" s="240" t="s">
        <v>34</v>
      </c>
      <c r="L6874" s="241" t="s">
        <v>34</v>
      </c>
      <c r="M6874" s="241" t="s">
        <v>34</v>
      </c>
      <c r="N6874" s="241" t="s">
        <v>34</v>
      </c>
      <c r="O6874" s="241" t="s">
        <v>34</v>
      </c>
      <c r="P6874" s="241" t="s">
        <v>48</v>
      </c>
      <c r="Q6874" s="159" t="s">
        <v>34</v>
      </c>
      <c r="R6874" s="159" t="s">
        <v>34</v>
      </c>
      <c r="S6874" s="163">
        <v>1</v>
      </c>
      <c r="T6874" s="103" t="s">
        <v>500</v>
      </c>
      <c r="U6874" s="160" t="s">
        <v>7476</v>
      </c>
      <c r="V6874" s="160" t="s">
        <v>7476</v>
      </c>
      <c r="W6874" s="159"/>
      <c r="X6874" s="159"/>
    </row>
    <row r="6875" spans="1:24" ht="81">
      <c r="A6875" s="155">
        <f>A6874+1</f>
        <v>6873</v>
      </c>
      <c r="B6875" s="160" t="s">
        <v>27</v>
      </c>
      <c r="C6875" s="159">
        <v>2023</v>
      </c>
      <c r="D6875" s="160" t="s">
        <v>18</v>
      </c>
      <c r="E6875" s="160" t="s">
        <v>18</v>
      </c>
      <c r="F6875" s="268" t="s">
        <v>7479</v>
      </c>
      <c r="G6875" s="160" t="s">
        <v>426</v>
      </c>
      <c r="H6875" s="161" t="s">
        <v>83</v>
      </c>
      <c r="I6875" s="160" t="s">
        <v>18</v>
      </c>
      <c r="J6875" s="160" t="s">
        <v>18</v>
      </c>
      <c r="K6875" s="240" t="s">
        <v>34</v>
      </c>
      <c r="L6875" s="241" t="s">
        <v>34</v>
      </c>
      <c r="M6875" s="241" t="s">
        <v>34</v>
      </c>
      <c r="N6875" s="241" t="s">
        <v>34</v>
      </c>
      <c r="O6875" s="241" t="s">
        <v>48</v>
      </c>
      <c r="P6875" s="241" t="s">
        <v>48</v>
      </c>
      <c r="Q6875" s="159" t="s">
        <v>34</v>
      </c>
      <c r="R6875" s="159" t="s">
        <v>34</v>
      </c>
      <c r="S6875" s="163">
        <v>1</v>
      </c>
      <c r="T6875" s="103" t="s">
        <v>500</v>
      </c>
      <c r="U6875" s="160" t="s">
        <v>7476</v>
      </c>
      <c r="V6875" s="160" t="s">
        <v>7476</v>
      </c>
      <c r="W6875" s="159"/>
      <c r="X6875" s="159"/>
    </row>
    <row r="6876" spans="1:24" ht="81">
      <c r="A6876" s="155">
        <f>A6875+1</f>
        <v>6874</v>
      </c>
      <c r="B6876" s="160" t="s">
        <v>27</v>
      </c>
      <c r="C6876" s="159">
        <v>2023</v>
      </c>
      <c r="D6876" s="160" t="s">
        <v>208</v>
      </c>
      <c r="E6876" s="160" t="s">
        <v>749</v>
      </c>
      <c r="F6876" s="268" t="s">
        <v>7480</v>
      </c>
      <c r="G6876" s="160" t="s">
        <v>426</v>
      </c>
      <c r="H6876" s="161" t="s">
        <v>83</v>
      </c>
      <c r="I6876" s="160" t="s">
        <v>208</v>
      </c>
      <c r="J6876" s="160" t="s">
        <v>751</v>
      </c>
      <c r="K6876" s="240" t="s">
        <v>34</v>
      </c>
      <c r="L6876" s="241" t="s">
        <v>34</v>
      </c>
      <c r="M6876" s="241" t="s">
        <v>34</v>
      </c>
      <c r="N6876" s="241" t="s">
        <v>34</v>
      </c>
      <c r="O6876" s="241" t="s">
        <v>34</v>
      </c>
      <c r="P6876" s="241" t="s">
        <v>48</v>
      </c>
      <c r="Q6876" s="159" t="s">
        <v>34</v>
      </c>
      <c r="R6876" s="100" t="s">
        <v>34</v>
      </c>
      <c r="S6876" s="163">
        <v>1</v>
      </c>
      <c r="T6876" s="103" t="s">
        <v>5426</v>
      </c>
      <c r="U6876" s="160" t="s">
        <v>208</v>
      </c>
      <c r="V6876" s="160" t="s">
        <v>211</v>
      </c>
      <c r="W6876" s="159"/>
      <c r="X6876" s="159"/>
    </row>
    <row r="6877" spans="1:24" ht="81">
      <c r="A6877" s="155">
        <f>A6876+1</f>
        <v>6875</v>
      </c>
      <c r="B6877" s="160" t="s">
        <v>27</v>
      </c>
      <c r="C6877" s="159">
        <v>2023</v>
      </c>
      <c r="D6877" s="160" t="s">
        <v>208</v>
      </c>
      <c r="E6877" s="160" t="s">
        <v>206</v>
      </c>
      <c r="F6877" s="268" t="s">
        <v>7481</v>
      </c>
      <c r="G6877" s="160" t="s">
        <v>426</v>
      </c>
      <c r="H6877" s="161" t="s">
        <v>83</v>
      </c>
      <c r="I6877" s="160" t="s">
        <v>208</v>
      </c>
      <c r="J6877" s="160" t="s">
        <v>209</v>
      </c>
      <c r="K6877" s="240" t="s">
        <v>34</v>
      </c>
      <c r="L6877" s="241" t="s">
        <v>34</v>
      </c>
      <c r="M6877" s="241" t="s">
        <v>48</v>
      </c>
      <c r="N6877" s="241" t="s">
        <v>48</v>
      </c>
      <c r="O6877" s="241" t="s">
        <v>34</v>
      </c>
      <c r="P6877" s="241" t="s">
        <v>34</v>
      </c>
      <c r="Q6877" s="159" t="s">
        <v>34</v>
      </c>
      <c r="R6877" s="100" t="s">
        <v>34</v>
      </c>
      <c r="S6877" s="163">
        <v>1</v>
      </c>
      <c r="T6877" s="103" t="s">
        <v>5426</v>
      </c>
      <c r="U6877" s="160" t="s">
        <v>208</v>
      </c>
      <c r="V6877" s="160" t="s">
        <v>211</v>
      </c>
      <c r="W6877" s="159"/>
      <c r="X6877" s="159"/>
    </row>
    <row r="6878" spans="1:24" ht="30.75">
      <c r="A6878" s="155">
        <f>A6877+1</f>
        <v>6876</v>
      </c>
      <c r="B6878" s="160" t="s">
        <v>27</v>
      </c>
      <c r="C6878" s="159">
        <v>2023</v>
      </c>
      <c r="D6878" s="160" t="s">
        <v>208</v>
      </c>
      <c r="E6878" s="160" t="s">
        <v>206</v>
      </c>
      <c r="F6878" s="268" t="s">
        <v>7482</v>
      </c>
      <c r="G6878" s="160" t="s">
        <v>31</v>
      </c>
      <c r="H6878" s="161" t="s">
        <v>39</v>
      </c>
      <c r="I6878" s="160" t="s">
        <v>208</v>
      </c>
      <c r="J6878" s="160" t="s">
        <v>209</v>
      </c>
      <c r="K6878" s="240" t="s">
        <v>48</v>
      </c>
      <c r="L6878" s="241" t="s">
        <v>48</v>
      </c>
      <c r="M6878" s="241" t="s">
        <v>48</v>
      </c>
      <c r="N6878" s="241" t="s">
        <v>34</v>
      </c>
      <c r="O6878" s="241" t="s">
        <v>34</v>
      </c>
      <c r="P6878" s="241" t="s">
        <v>34</v>
      </c>
      <c r="Q6878" s="159" t="s">
        <v>34</v>
      </c>
      <c r="R6878" s="100" t="s">
        <v>34</v>
      </c>
      <c r="S6878" s="163">
        <v>1</v>
      </c>
      <c r="T6878" s="103" t="s">
        <v>5426</v>
      </c>
      <c r="U6878" s="160" t="s">
        <v>208</v>
      </c>
      <c r="V6878" s="160" t="s">
        <v>211</v>
      </c>
      <c r="W6878" s="159"/>
      <c r="X6878" s="159"/>
    </row>
    <row r="6879" spans="1:24" ht="81">
      <c r="A6879" s="155">
        <f>A6878+1</f>
        <v>6877</v>
      </c>
      <c r="B6879" s="160" t="s">
        <v>27</v>
      </c>
      <c r="C6879" s="159">
        <v>2023</v>
      </c>
      <c r="D6879" s="160" t="s">
        <v>208</v>
      </c>
      <c r="E6879" s="160" t="s">
        <v>6513</v>
      </c>
      <c r="F6879" s="268" t="s">
        <v>7483</v>
      </c>
      <c r="G6879" s="160" t="s">
        <v>426</v>
      </c>
      <c r="H6879" s="161" t="s">
        <v>83</v>
      </c>
      <c r="I6879" s="160" t="s">
        <v>208</v>
      </c>
      <c r="J6879" s="160" t="s">
        <v>212</v>
      </c>
      <c r="K6879" s="240" t="s">
        <v>34</v>
      </c>
      <c r="L6879" s="241" t="s">
        <v>34</v>
      </c>
      <c r="M6879" s="241" t="s">
        <v>34</v>
      </c>
      <c r="N6879" s="241" t="s">
        <v>34</v>
      </c>
      <c r="O6879" s="241" t="s">
        <v>34</v>
      </c>
      <c r="P6879" s="241" t="s">
        <v>34</v>
      </c>
      <c r="Q6879" s="159" t="s">
        <v>34</v>
      </c>
      <c r="R6879" s="100" t="s">
        <v>34</v>
      </c>
      <c r="S6879" s="163">
        <v>1</v>
      </c>
      <c r="T6879" s="103" t="s">
        <v>5426</v>
      </c>
      <c r="U6879" s="160" t="s">
        <v>208</v>
      </c>
      <c r="V6879" s="160" t="s">
        <v>211</v>
      </c>
      <c r="W6879" s="159"/>
      <c r="X6879" s="159"/>
    </row>
    <row r="6880" spans="1:24" ht="30.75">
      <c r="A6880" s="155">
        <f>A6879+1</f>
        <v>6878</v>
      </c>
      <c r="B6880" s="160" t="s">
        <v>27</v>
      </c>
      <c r="C6880" s="159">
        <v>2023</v>
      </c>
      <c r="D6880" s="160" t="s">
        <v>208</v>
      </c>
      <c r="E6880" s="160" t="s">
        <v>749</v>
      </c>
      <c r="F6880" s="268" t="s">
        <v>7484</v>
      </c>
      <c r="G6880" s="160" t="s">
        <v>31</v>
      </c>
      <c r="H6880" s="161" t="s">
        <v>39</v>
      </c>
      <c r="I6880" s="160" t="s">
        <v>208</v>
      </c>
      <c r="J6880" s="160" t="s">
        <v>751</v>
      </c>
      <c r="K6880" s="240" t="s">
        <v>34</v>
      </c>
      <c r="L6880" s="241" t="s">
        <v>34</v>
      </c>
      <c r="M6880" s="241" t="s">
        <v>48</v>
      </c>
      <c r="N6880" s="241" t="s">
        <v>34</v>
      </c>
      <c r="O6880" s="241" t="s">
        <v>34</v>
      </c>
      <c r="P6880" s="241" t="s">
        <v>34</v>
      </c>
      <c r="Q6880" s="159" t="s">
        <v>34</v>
      </c>
      <c r="R6880" s="100" t="s">
        <v>34</v>
      </c>
      <c r="S6880" s="163">
        <v>1</v>
      </c>
      <c r="T6880" s="103" t="s">
        <v>5426</v>
      </c>
      <c r="U6880" s="160" t="s">
        <v>208</v>
      </c>
      <c r="V6880" s="160" t="s">
        <v>211</v>
      </c>
      <c r="W6880" s="159"/>
      <c r="X6880" s="159"/>
    </row>
    <row r="6881" spans="1:24" ht="30.75">
      <c r="A6881" s="155">
        <f>A6880+1</f>
        <v>6879</v>
      </c>
      <c r="B6881" s="160" t="s">
        <v>27</v>
      </c>
      <c r="C6881" s="159">
        <v>2023</v>
      </c>
      <c r="D6881" s="160" t="s">
        <v>208</v>
      </c>
      <c r="E6881" s="160" t="s">
        <v>6513</v>
      </c>
      <c r="F6881" s="268" t="s">
        <v>7485</v>
      </c>
      <c r="G6881" s="160" t="s">
        <v>31</v>
      </c>
      <c r="H6881" s="161" t="s">
        <v>39</v>
      </c>
      <c r="I6881" s="160" t="s">
        <v>208</v>
      </c>
      <c r="J6881" s="160" t="s">
        <v>212</v>
      </c>
      <c r="K6881" s="240" t="s">
        <v>34</v>
      </c>
      <c r="L6881" s="241" t="s">
        <v>34</v>
      </c>
      <c r="M6881" s="241" t="s">
        <v>34</v>
      </c>
      <c r="N6881" s="241" t="s">
        <v>34</v>
      </c>
      <c r="O6881" s="241" t="s">
        <v>34</v>
      </c>
      <c r="P6881" s="241" t="s">
        <v>34</v>
      </c>
      <c r="Q6881" s="159" t="s">
        <v>34</v>
      </c>
      <c r="R6881" s="100" t="s">
        <v>34</v>
      </c>
      <c r="S6881" s="163">
        <v>1</v>
      </c>
      <c r="T6881" s="103" t="s">
        <v>5426</v>
      </c>
      <c r="U6881" s="160" t="s">
        <v>208</v>
      </c>
      <c r="V6881" s="160" t="s">
        <v>211</v>
      </c>
      <c r="W6881" s="159"/>
      <c r="X6881" s="159"/>
    </row>
    <row r="6882" spans="1:24" ht="30.75">
      <c r="A6882" s="155">
        <f>A6881+1</f>
        <v>6880</v>
      </c>
      <c r="B6882" s="160" t="s">
        <v>27</v>
      </c>
      <c r="C6882" s="159">
        <v>2023</v>
      </c>
      <c r="D6882" s="160" t="s">
        <v>208</v>
      </c>
      <c r="E6882" s="160" t="s">
        <v>6513</v>
      </c>
      <c r="F6882" s="268" t="s">
        <v>7486</v>
      </c>
      <c r="G6882" s="160" t="s">
        <v>31</v>
      </c>
      <c r="H6882" s="161" t="s">
        <v>46</v>
      </c>
      <c r="I6882" s="160" t="s">
        <v>208</v>
      </c>
      <c r="J6882" s="160" t="s">
        <v>212</v>
      </c>
      <c r="K6882" s="240" t="s">
        <v>34</v>
      </c>
      <c r="L6882" s="241" t="s">
        <v>34</v>
      </c>
      <c r="M6882" s="241" t="s">
        <v>34</v>
      </c>
      <c r="N6882" s="241" t="s">
        <v>48</v>
      </c>
      <c r="O6882" s="241" t="s">
        <v>34</v>
      </c>
      <c r="P6882" s="241" t="s">
        <v>34</v>
      </c>
      <c r="Q6882" s="159" t="s">
        <v>34</v>
      </c>
      <c r="R6882" s="100" t="s">
        <v>34</v>
      </c>
      <c r="S6882" s="163">
        <v>1</v>
      </c>
      <c r="T6882" s="103" t="s">
        <v>5426</v>
      </c>
      <c r="U6882" s="160" t="s">
        <v>208</v>
      </c>
      <c r="V6882" s="160" t="s">
        <v>211</v>
      </c>
      <c r="W6882" s="159"/>
      <c r="X6882" s="159"/>
    </row>
    <row r="6883" spans="1:24" ht="81">
      <c r="A6883" s="155">
        <f>A6882+1</f>
        <v>6881</v>
      </c>
      <c r="B6883" s="160" t="s">
        <v>27</v>
      </c>
      <c r="C6883" s="159">
        <v>2023</v>
      </c>
      <c r="D6883" s="160" t="s">
        <v>208</v>
      </c>
      <c r="E6883" s="160" t="s">
        <v>206</v>
      </c>
      <c r="F6883" s="268" t="s">
        <v>7487</v>
      </c>
      <c r="G6883" s="160" t="s">
        <v>426</v>
      </c>
      <c r="H6883" s="161" t="s">
        <v>83</v>
      </c>
      <c r="I6883" s="160" t="s">
        <v>208</v>
      </c>
      <c r="J6883" s="160" t="s">
        <v>209</v>
      </c>
      <c r="K6883" s="240" t="s">
        <v>34</v>
      </c>
      <c r="L6883" s="241" t="s">
        <v>34</v>
      </c>
      <c r="M6883" s="241" t="s">
        <v>48</v>
      </c>
      <c r="N6883" s="241" t="s">
        <v>34</v>
      </c>
      <c r="O6883" s="241" t="s">
        <v>34</v>
      </c>
      <c r="P6883" s="241" t="s">
        <v>34</v>
      </c>
      <c r="Q6883" s="159" t="s">
        <v>34</v>
      </c>
      <c r="R6883" s="100" t="s">
        <v>34</v>
      </c>
      <c r="S6883" s="163">
        <v>1</v>
      </c>
      <c r="T6883" s="103" t="s">
        <v>5426</v>
      </c>
      <c r="U6883" s="160" t="s">
        <v>208</v>
      </c>
      <c r="V6883" s="160" t="s">
        <v>211</v>
      </c>
      <c r="W6883" s="159"/>
      <c r="X6883" s="159"/>
    </row>
    <row r="6884" spans="1:24" ht="81">
      <c r="A6884" s="155">
        <f>A6883+1</f>
        <v>6882</v>
      </c>
      <c r="B6884" s="160" t="s">
        <v>27</v>
      </c>
      <c r="C6884" s="159">
        <v>2023</v>
      </c>
      <c r="D6884" s="160" t="s">
        <v>208</v>
      </c>
      <c r="E6884" s="160" t="s">
        <v>512</v>
      </c>
      <c r="F6884" s="268" t="s">
        <v>7488</v>
      </c>
      <c r="G6884" s="160" t="s">
        <v>426</v>
      </c>
      <c r="H6884" s="161" t="s">
        <v>83</v>
      </c>
      <c r="I6884" s="160" t="s">
        <v>208</v>
      </c>
      <c r="J6884" s="160" t="s">
        <v>514</v>
      </c>
      <c r="K6884" s="240" t="s">
        <v>48</v>
      </c>
      <c r="L6884" s="241" t="s">
        <v>34</v>
      </c>
      <c r="M6884" s="241" t="s">
        <v>48</v>
      </c>
      <c r="N6884" s="241" t="s">
        <v>34</v>
      </c>
      <c r="O6884" s="241" t="s">
        <v>34</v>
      </c>
      <c r="P6884" s="241" t="s">
        <v>34</v>
      </c>
      <c r="Q6884" s="159" t="s">
        <v>34</v>
      </c>
      <c r="R6884" s="100" t="s">
        <v>34</v>
      </c>
      <c r="S6884" s="163">
        <v>1</v>
      </c>
      <c r="T6884" s="103" t="s">
        <v>5426</v>
      </c>
      <c r="U6884" s="160" t="s">
        <v>208</v>
      </c>
      <c r="V6884" s="160" t="s">
        <v>211</v>
      </c>
      <c r="W6884" s="159"/>
      <c r="X6884" s="159"/>
    </row>
    <row r="6885" spans="1:24" ht="30.75">
      <c r="A6885" s="155">
        <f>A6884+1</f>
        <v>6883</v>
      </c>
      <c r="B6885" s="160" t="s">
        <v>27</v>
      </c>
      <c r="C6885" s="159">
        <v>2023</v>
      </c>
      <c r="D6885" s="160" t="s">
        <v>208</v>
      </c>
      <c r="E6885" s="160" t="s">
        <v>6513</v>
      </c>
      <c r="F6885" s="268" t="s">
        <v>7489</v>
      </c>
      <c r="G6885" s="160" t="s">
        <v>31</v>
      </c>
      <c r="H6885" s="161" t="s">
        <v>39</v>
      </c>
      <c r="I6885" s="160" t="s">
        <v>208</v>
      </c>
      <c r="J6885" s="160" t="s">
        <v>212</v>
      </c>
      <c r="K6885" s="240" t="s">
        <v>34</v>
      </c>
      <c r="L6885" s="241" t="s">
        <v>34</v>
      </c>
      <c r="M6885" s="241" t="s">
        <v>34</v>
      </c>
      <c r="N6885" s="241" t="s">
        <v>34</v>
      </c>
      <c r="O6885" s="241" t="s">
        <v>34</v>
      </c>
      <c r="P6885" s="241" t="s">
        <v>34</v>
      </c>
      <c r="Q6885" s="159" t="s">
        <v>34</v>
      </c>
      <c r="R6885" s="100" t="s">
        <v>34</v>
      </c>
      <c r="S6885" s="163">
        <v>1</v>
      </c>
      <c r="T6885" s="103" t="s">
        <v>5426</v>
      </c>
      <c r="U6885" s="160" t="s">
        <v>208</v>
      </c>
      <c r="V6885" s="160" t="s">
        <v>211</v>
      </c>
      <c r="W6885" s="159"/>
      <c r="X6885" s="159"/>
    </row>
    <row r="6886" spans="1:24" ht="60.75">
      <c r="A6886" s="155">
        <f>A6885+1</f>
        <v>6884</v>
      </c>
      <c r="B6886" s="160" t="s">
        <v>27</v>
      </c>
      <c r="C6886" s="159">
        <v>2023</v>
      </c>
      <c r="D6886" s="160" t="s">
        <v>219</v>
      </c>
      <c r="E6886" s="160" t="s">
        <v>220</v>
      </c>
      <c r="F6886" s="268" t="s">
        <v>7490</v>
      </c>
      <c r="G6886" s="160" t="s">
        <v>31</v>
      </c>
      <c r="H6886" s="161" t="s">
        <v>29</v>
      </c>
      <c r="I6886" s="160" t="s">
        <v>222</v>
      </c>
      <c r="J6886" s="160" t="s">
        <v>17</v>
      </c>
      <c r="K6886" s="240" t="s">
        <v>34</v>
      </c>
      <c r="L6886" s="241" t="s">
        <v>34</v>
      </c>
      <c r="M6886" s="241" t="s">
        <v>34</v>
      </c>
      <c r="N6886" s="241" t="s">
        <v>34</v>
      </c>
      <c r="O6886" s="241" t="s">
        <v>48</v>
      </c>
      <c r="P6886" s="241" t="s">
        <v>34</v>
      </c>
      <c r="Q6886" s="159" t="s">
        <v>34</v>
      </c>
      <c r="R6886" s="159" t="s">
        <v>34</v>
      </c>
      <c r="S6886" s="163">
        <v>1</v>
      </c>
      <c r="T6886" s="103" t="s">
        <v>223</v>
      </c>
      <c r="U6886" s="160" t="s">
        <v>219</v>
      </c>
      <c r="V6886" s="160" t="s">
        <v>220</v>
      </c>
      <c r="W6886" s="159"/>
      <c r="X6886" s="159"/>
    </row>
    <row r="6887" spans="1:24" ht="30.75">
      <c r="A6887" s="155">
        <f>A6886+1</f>
        <v>6885</v>
      </c>
      <c r="B6887" s="160" t="s">
        <v>27</v>
      </c>
      <c r="C6887" s="159">
        <v>2023</v>
      </c>
      <c r="D6887" s="160" t="s">
        <v>219</v>
      </c>
      <c r="E6887" s="160" t="s">
        <v>220</v>
      </c>
      <c r="F6887" s="268" t="s">
        <v>7491</v>
      </c>
      <c r="G6887" s="160" t="s">
        <v>31</v>
      </c>
      <c r="H6887" s="161" t="s">
        <v>39</v>
      </c>
      <c r="I6887" s="160" t="s">
        <v>222</v>
      </c>
      <c r="J6887" s="160" t="s">
        <v>17</v>
      </c>
      <c r="K6887" s="240" t="s">
        <v>34</v>
      </c>
      <c r="L6887" s="241" t="s">
        <v>34</v>
      </c>
      <c r="M6887" s="241" t="s">
        <v>34</v>
      </c>
      <c r="N6887" s="241" t="s">
        <v>34</v>
      </c>
      <c r="O6887" s="241" t="s">
        <v>48</v>
      </c>
      <c r="P6887" s="241" t="s">
        <v>34</v>
      </c>
      <c r="Q6887" s="159" t="s">
        <v>34</v>
      </c>
      <c r="R6887" s="159" t="s">
        <v>34</v>
      </c>
      <c r="S6887" s="163">
        <v>1</v>
      </c>
      <c r="T6887" s="103" t="s">
        <v>223</v>
      </c>
      <c r="U6887" s="160" t="s">
        <v>219</v>
      </c>
      <c r="V6887" s="160" t="s">
        <v>220</v>
      </c>
      <c r="W6887" s="159"/>
      <c r="X6887" s="159"/>
    </row>
    <row r="6888" spans="1:24" ht="30.75">
      <c r="A6888" s="155">
        <f>A6887+1</f>
        <v>6886</v>
      </c>
      <c r="B6888" s="160" t="s">
        <v>27</v>
      </c>
      <c r="C6888" s="159">
        <v>2023</v>
      </c>
      <c r="D6888" s="160" t="s">
        <v>219</v>
      </c>
      <c r="E6888" s="160" t="s">
        <v>220</v>
      </c>
      <c r="F6888" s="268" t="s">
        <v>7492</v>
      </c>
      <c r="G6888" s="160" t="s">
        <v>31</v>
      </c>
      <c r="H6888" s="161" t="s">
        <v>39</v>
      </c>
      <c r="I6888" s="160" t="s">
        <v>222</v>
      </c>
      <c r="J6888" s="160" t="s">
        <v>17</v>
      </c>
      <c r="K6888" s="240" t="s">
        <v>34</v>
      </c>
      <c r="L6888" s="241" t="s">
        <v>34</v>
      </c>
      <c r="M6888" s="241" t="s">
        <v>34</v>
      </c>
      <c r="N6888" s="241" t="s">
        <v>34</v>
      </c>
      <c r="O6888" s="241" t="s">
        <v>48</v>
      </c>
      <c r="P6888" s="241" t="s">
        <v>34</v>
      </c>
      <c r="Q6888" s="159" t="s">
        <v>34</v>
      </c>
      <c r="R6888" s="159" t="s">
        <v>34</v>
      </c>
      <c r="S6888" s="163">
        <v>1</v>
      </c>
      <c r="T6888" s="103" t="s">
        <v>223</v>
      </c>
      <c r="U6888" s="160" t="s">
        <v>219</v>
      </c>
      <c r="V6888" s="160" t="s">
        <v>220</v>
      </c>
      <c r="W6888" s="159"/>
      <c r="X6888" s="159"/>
    </row>
    <row r="6889" spans="1:24" ht="81">
      <c r="A6889" s="155">
        <f>A6888+1</f>
        <v>6887</v>
      </c>
      <c r="B6889" s="160" t="s">
        <v>27</v>
      </c>
      <c r="C6889" s="159">
        <v>2023</v>
      </c>
      <c r="D6889" s="160" t="s">
        <v>219</v>
      </c>
      <c r="E6889" s="160" t="s">
        <v>220</v>
      </c>
      <c r="F6889" s="268" t="s">
        <v>7493</v>
      </c>
      <c r="G6889" s="160" t="s">
        <v>426</v>
      </c>
      <c r="H6889" s="161" t="s">
        <v>83</v>
      </c>
      <c r="I6889" s="160" t="s">
        <v>222</v>
      </c>
      <c r="J6889" s="160" t="s">
        <v>17</v>
      </c>
      <c r="K6889" s="240" t="s">
        <v>34</v>
      </c>
      <c r="L6889" s="241" t="s">
        <v>34</v>
      </c>
      <c r="M6889" s="241" t="s">
        <v>34</v>
      </c>
      <c r="N6889" s="241" t="s">
        <v>34</v>
      </c>
      <c r="O6889" s="241" t="s">
        <v>48</v>
      </c>
      <c r="P6889" s="241" t="s">
        <v>34</v>
      </c>
      <c r="Q6889" s="159" t="s">
        <v>34</v>
      </c>
      <c r="R6889" s="159" t="s">
        <v>34</v>
      </c>
      <c r="S6889" s="163">
        <v>1</v>
      </c>
      <c r="T6889" s="103" t="s">
        <v>223</v>
      </c>
      <c r="U6889" s="160" t="s">
        <v>219</v>
      </c>
      <c r="V6889" s="160" t="s">
        <v>220</v>
      </c>
      <c r="W6889" s="159"/>
      <c r="X6889" s="159"/>
    </row>
    <row r="6890" spans="1:24" ht="41.25">
      <c r="A6890" s="155">
        <f>A6889+1</f>
        <v>6888</v>
      </c>
      <c r="B6890" s="160" t="s">
        <v>27</v>
      </c>
      <c r="C6890" s="159">
        <v>2023</v>
      </c>
      <c r="D6890" s="160" t="s">
        <v>219</v>
      </c>
      <c r="E6890" s="160" t="s">
        <v>6089</v>
      </c>
      <c r="F6890" s="268" t="s">
        <v>7494</v>
      </c>
      <c r="G6890" s="160" t="s">
        <v>31</v>
      </c>
      <c r="H6890" s="161" t="s">
        <v>39</v>
      </c>
      <c r="I6890" s="160" t="s">
        <v>71</v>
      </c>
      <c r="J6890" s="160" t="s">
        <v>232</v>
      </c>
      <c r="K6890" s="240" t="s">
        <v>34</v>
      </c>
      <c r="L6890" s="241" t="s">
        <v>34</v>
      </c>
      <c r="M6890" s="241" t="s">
        <v>34</v>
      </c>
      <c r="N6890" s="241" t="s">
        <v>34</v>
      </c>
      <c r="O6890" s="241" t="s">
        <v>34</v>
      </c>
      <c r="P6890" s="241" t="s">
        <v>34</v>
      </c>
      <c r="Q6890" s="163" t="s">
        <v>34</v>
      </c>
      <c r="R6890" s="163" t="s">
        <v>34</v>
      </c>
      <c r="S6890" s="163">
        <v>1</v>
      </c>
      <c r="T6890" s="103" t="s">
        <v>223</v>
      </c>
      <c r="U6890" s="160" t="s">
        <v>219</v>
      </c>
      <c r="V6890" s="160" t="s">
        <v>233</v>
      </c>
      <c r="W6890" s="159"/>
      <c r="X6890" s="159"/>
    </row>
    <row r="6891" spans="1:24" ht="41.25">
      <c r="A6891" s="155">
        <f>A6890+1</f>
        <v>6889</v>
      </c>
      <c r="B6891" s="160" t="s">
        <v>27</v>
      </c>
      <c r="C6891" s="159">
        <v>2023</v>
      </c>
      <c r="D6891" s="160" t="s">
        <v>219</v>
      </c>
      <c r="E6891" s="160" t="s">
        <v>6089</v>
      </c>
      <c r="F6891" s="268" t="s">
        <v>7495</v>
      </c>
      <c r="G6891" s="160" t="s">
        <v>31</v>
      </c>
      <c r="H6891" s="161" t="s">
        <v>39</v>
      </c>
      <c r="I6891" s="160" t="s">
        <v>71</v>
      </c>
      <c r="J6891" s="160" t="s">
        <v>232</v>
      </c>
      <c r="K6891" s="240" t="s">
        <v>34</v>
      </c>
      <c r="L6891" s="241" t="s">
        <v>34</v>
      </c>
      <c r="M6891" s="241" t="s">
        <v>34</v>
      </c>
      <c r="N6891" s="241" t="s">
        <v>34</v>
      </c>
      <c r="O6891" s="241" t="s">
        <v>34</v>
      </c>
      <c r="P6891" s="241" t="s">
        <v>34</v>
      </c>
      <c r="Q6891" s="163" t="s">
        <v>34</v>
      </c>
      <c r="R6891" s="163" t="s">
        <v>34</v>
      </c>
      <c r="S6891" s="163">
        <v>1</v>
      </c>
      <c r="T6891" s="103" t="s">
        <v>223</v>
      </c>
      <c r="U6891" s="160" t="s">
        <v>219</v>
      </c>
      <c r="V6891" s="160" t="s">
        <v>233</v>
      </c>
      <c r="W6891" s="159"/>
      <c r="X6891" s="159"/>
    </row>
    <row r="6892" spans="1:24" ht="41.25">
      <c r="A6892" s="155">
        <f>A6891+1</f>
        <v>6890</v>
      </c>
      <c r="B6892" s="160" t="s">
        <v>27</v>
      </c>
      <c r="C6892" s="159">
        <v>2023</v>
      </c>
      <c r="D6892" s="160" t="s">
        <v>219</v>
      </c>
      <c r="E6892" s="160" t="s">
        <v>6089</v>
      </c>
      <c r="F6892" s="268" t="s">
        <v>7496</v>
      </c>
      <c r="G6892" s="160" t="s">
        <v>31</v>
      </c>
      <c r="H6892" s="161" t="s">
        <v>39</v>
      </c>
      <c r="I6892" s="160" t="s">
        <v>71</v>
      </c>
      <c r="J6892" s="160" t="s">
        <v>232</v>
      </c>
      <c r="K6892" s="240" t="s">
        <v>34</v>
      </c>
      <c r="L6892" s="241" t="s">
        <v>34</v>
      </c>
      <c r="M6892" s="241" t="s">
        <v>34</v>
      </c>
      <c r="N6892" s="241" t="s">
        <v>34</v>
      </c>
      <c r="O6892" s="241" t="s">
        <v>34</v>
      </c>
      <c r="P6892" s="241" t="s">
        <v>48</v>
      </c>
      <c r="Q6892" s="163" t="s">
        <v>34</v>
      </c>
      <c r="R6892" s="163" t="s">
        <v>34</v>
      </c>
      <c r="S6892" s="163">
        <v>1</v>
      </c>
      <c r="T6892" s="103" t="s">
        <v>223</v>
      </c>
      <c r="U6892" s="160" t="s">
        <v>219</v>
      </c>
      <c r="V6892" s="160" t="s">
        <v>233</v>
      </c>
      <c r="W6892" s="159"/>
      <c r="X6892" s="159"/>
    </row>
    <row r="6893" spans="1:24" ht="41.25">
      <c r="A6893" s="155">
        <f>A6892+1</f>
        <v>6891</v>
      </c>
      <c r="B6893" s="160" t="s">
        <v>27</v>
      </c>
      <c r="C6893" s="159">
        <v>2023</v>
      </c>
      <c r="D6893" s="160" t="s">
        <v>219</v>
      </c>
      <c r="E6893" s="160" t="s">
        <v>243</v>
      </c>
      <c r="F6893" s="268" t="s">
        <v>7497</v>
      </c>
      <c r="G6893" s="160" t="s">
        <v>31</v>
      </c>
      <c r="H6893" s="161" t="s">
        <v>39</v>
      </c>
      <c r="I6893" s="160" t="s">
        <v>71</v>
      </c>
      <c r="J6893" s="160" t="s">
        <v>232</v>
      </c>
      <c r="K6893" s="240" t="s">
        <v>34</v>
      </c>
      <c r="L6893" s="241" t="s">
        <v>34</v>
      </c>
      <c r="M6893" s="241" t="s">
        <v>34</v>
      </c>
      <c r="N6893" s="241" t="s">
        <v>34</v>
      </c>
      <c r="O6893" s="241" t="s">
        <v>34</v>
      </c>
      <c r="P6893" s="241" t="s">
        <v>34</v>
      </c>
      <c r="Q6893" s="159" t="s">
        <v>34</v>
      </c>
      <c r="R6893" s="100" t="s">
        <v>34</v>
      </c>
      <c r="S6893" s="163">
        <v>1</v>
      </c>
      <c r="T6893" s="103" t="s">
        <v>223</v>
      </c>
      <c r="U6893" s="160" t="s">
        <v>219</v>
      </c>
      <c r="V6893" s="160" t="s">
        <v>7498</v>
      </c>
      <c r="W6893" s="159"/>
      <c r="X6893" s="159"/>
    </row>
    <row r="6894" spans="1:24" ht="81">
      <c r="A6894" s="155">
        <f>A6893+1</f>
        <v>6892</v>
      </c>
      <c r="B6894" s="160" t="s">
        <v>27</v>
      </c>
      <c r="C6894" s="159">
        <v>2023</v>
      </c>
      <c r="D6894" s="160" t="s">
        <v>219</v>
      </c>
      <c r="E6894" s="160" t="s">
        <v>243</v>
      </c>
      <c r="F6894" s="268" t="s">
        <v>7499</v>
      </c>
      <c r="G6894" s="160" t="s">
        <v>426</v>
      </c>
      <c r="H6894" s="161" t="s">
        <v>83</v>
      </c>
      <c r="I6894" s="160" t="s">
        <v>71</v>
      </c>
      <c r="J6894" s="160" t="s">
        <v>232</v>
      </c>
      <c r="K6894" s="240" t="s">
        <v>34</v>
      </c>
      <c r="L6894" s="241" t="s">
        <v>34</v>
      </c>
      <c r="M6894" s="241" t="s">
        <v>34</v>
      </c>
      <c r="N6894" s="241" t="s">
        <v>34</v>
      </c>
      <c r="O6894" s="241" t="s">
        <v>34</v>
      </c>
      <c r="P6894" s="241" t="s">
        <v>34</v>
      </c>
      <c r="Q6894" s="159" t="s">
        <v>34</v>
      </c>
      <c r="R6894" s="100" t="s">
        <v>34</v>
      </c>
      <c r="S6894" s="163">
        <v>1</v>
      </c>
      <c r="T6894" s="103" t="s">
        <v>223</v>
      </c>
      <c r="U6894" s="160" t="s">
        <v>219</v>
      </c>
      <c r="V6894" s="160" t="s">
        <v>7498</v>
      </c>
      <c r="W6894" s="159"/>
      <c r="X6894" s="159"/>
    </row>
    <row r="6895" spans="1:24" ht="41.25">
      <c r="A6895" s="155">
        <f>A6894+1</f>
        <v>6893</v>
      </c>
      <c r="B6895" s="160" t="s">
        <v>27</v>
      </c>
      <c r="C6895" s="159">
        <v>2023</v>
      </c>
      <c r="D6895" s="160" t="s">
        <v>219</v>
      </c>
      <c r="E6895" s="160" t="s">
        <v>243</v>
      </c>
      <c r="F6895" s="268" t="s">
        <v>7500</v>
      </c>
      <c r="G6895" s="160" t="s">
        <v>31</v>
      </c>
      <c r="H6895" s="161" t="s">
        <v>39</v>
      </c>
      <c r="I6895" s="160" t="s">
        <v>71</v>
      </c>
      <c r="J6895" s="160" t="s">
        <v>232</v>
      </c>
      <c r="K6895" s="240" t="s">
        <v>34</v>
      </c>
      <c r="L6895" s="241" t="s">
        <v>34</v>
      </c>
      <c r="M6895" s="241" t="s">
        <v>34</v>
      </c>
      <c r="N6895" s="241" t="s">
        <v>34</v>
      </c>
      <c r="O6895" s="241" t="s">
        <v>34</v>
      </c>
      <c r="P6895" s="241" t="s">
        <v>34</v>
      </c>
      <c r="Q6895" s="159" t="s">
        <v>34</v>
      </c>
      <c r="R6895" s="100" t="s">
        <v>34</v>
      </c>
      <c r="S6895" s="163">
        <v>1</v>
      </c>
      <c r="T6895" s="103" t="s">
        <v>223</v>
      </c>
      <c r="U6895" s="160" t="s">
        <v>219</v>
      </c>
      <c r="V6895" s="160" t="s">
        <v>7498</v>
      </c>
      <c r="W6895" s="159"/>
      <c r="X6895" s="159"/>
    </row>
    <row r="6896" spans="1:24" ht="41.25">
      <c r="A6896" s="155">
        <f>A6895+1</f>
        <v>6894</v>
      </c>
      <c r="B6896" s="160" t="s">
        <v>27</v>
      </c>
      <c r="C6896" s="159">
        <v>2023</v>
      </c>
      <c r="D6896" s="160" t="s">
        <v>219</v>
      </c>
      <c r="E6896" s="160" t="s">
        <v>243</v>
      </c>
      <c r="F6896" s="268" t="s">
        <v>7501</v>
      </c>
      <c r="G6896" s="160" t="s">
        <v>193</v>
      </c>
      <c r="H6896" s="161" t="s">
        <v>120</v>
      </c>
      <c r="I6896" s="160" t="s">
        <v>71</v>
      </c>
      <c r="J6896" s="160" t="s">
        <v>232</v>
      </c>
      <c r="K6896" s="240" t="s">
        <v>34</v>
      </c>
      <c r="L6896" s="241" t="s">
        <v>34</v>
      </c>
      <c r="M6896" s="241" t="s">
        <v>34</v>
      </c>
      <c r="N6896" s="241" t="s">
        <v>34</v>
      </c>
      <c r="O6896" s="241" t="s">
        <v>34</v>
      </c>
      <c r="P6896" s="241" t="s">
        <v>34</v>
      </c>
      <c r="Q6896" s="159" t="s">
        <v>34</v>
      </c>
      <c r="R6896" s="100" t="s">
        <v>34</v>
      </c>
      <c r="S6896" s="163">
        <v>1</v>
      </c>
      <c r="T6896" s="103" t="s">
        <v>223</v>
      </c>
      <c r="U6896" s="160" t="s">
        <v>219</v>
      </c>
      <c r="V6896" s="160" t="s">
        <v>7498</v>
      </c>
      <c r="W6896" s="159"/>
      <c r="X6896" s="159"/>
    </row>
    <row r="6897" spans="1:24" ht="81">
      <c r="A6897" s="155">
        <f>A6896+1</f>
        <v>6895</v>
      </c>
      <c r="B6897" s="160" t="s">
        <v>27</v>
      </c>
      <c r="C6897" s="159">
        <v>2023</v>
      </c>
      <c r="D6897" s="160" t="s">
        <v>219</v>
      </c>
      <c r="E6897" s="160" t="s">
        <v>527</v>
      </c>
      <c r="F6897" s="268" t="s">
        <v>7502</v>
      </c>
      <c r="G6897" s="160" t="s">
        <v>426</v>
      </c>
      <c r="H6897" s="161" t="s">
        <v>83</v>
      </c>
      <c r="I6897" s="160" t="s">
        <v>222</v>
      </c>
      <c r="J6897" s="160" t="s">
        <v>17</v>
      </c>
      <c r="K6897" s="240" t="s">
        <v>34</v>
      </c>
      <c r="L6897" s="241" t="s">
        <v>34</v>
      </c>
      <c r="M6897" s="241" t="s">
        <v>34</v>
      </c>
      <c r="N6897" s="241" t="s">
        <v>34</v>
      </c>
      <c r="O6897" s="241" t="s">
        <v>48</v>
      </c>
      <c r="P6897" s="241" t="s">
        <v>34</v>
      </c>
      <c r="Q6897" s="163" t="s">
        <v>34</v>
      </c>
      <c r="R6897" s="163" t="s">
        <v>34</v>
      </c>
      <c r="S6897" s="163">
        <v>1</v>
      </c>
      <c r="T6897" s="103" t="s">
        <v>223</v>
      </c>
      <c r="U6897" s="160" t="s">
        <v>219</v>
      </c>
      <c r="V6897" s="160" t="s">
        <v>1812</v>
      </c>
      <c r="W6897" s="159"/>
      <c r="X6897" s="159"/>
    </row>
    <row r="6898" spans="1:24" ht="81">
      <c r="A6898" s="155">
        <f>A6897+1</f>
        <v>6896</v>
      </c>
      <c r="B6898" s="160" t="s">
        <v>27</v>
      </c>
      <c r="C6898" s="159">
        <v>2023</v>
      </c>
      <c r="D6898" s="160" t="s">
        <v>219</v>
      </c>
      <c r="E6898" s="160" t="s">
        <v>253</v>
      </c>
      <c r="F6898" s="268" t="s">
        <v>7503</v>
      </c>
      <c r="G6898" s="160" t="s">
        <v>426</v>
      </c>
      <c r="H6898" s="161" t="s">
        <v>83</v>
      </c>
      <c r="I6898" s="160" t="s">
        <v>71</v>
      </c>
      <c r="J6898" s="161" t="s">
        <v>253</v>
      </c>
      <c r="K6898" s="240" t="s">
        <v>34</v>
      </c>
      <c r="L6898" s="241" t="s">
        <v>34</v>
      </c>
      <c r="M6898" s="241" t="s">
        <v>34</v>
      </c>
      <c r="N6898" s="241" t="s">
        <v>34</v>
      </c>
      <c r="O6898" s="241" t="s">
        <v>34</v>
      </c>
      <c r="P6898" s="241" t="s">
        <v>34</v>
      </c>
      <c r="Q6898" s="159" t="s">
        <v>34</v>
      </c>
      <c r="R6898" s="100" t="s">
        <v>34</v>
      </c>
      <c r="S6898" s="163">
        <v>1</v>
      </c>
      <c r="T6898" s="103" t="s">
        <v>223</v>
      </c>
      <c r="U6898" s="160" t="s">
        <v>219</v>
      </c>
      <c r="V6898" s="160" t="s">
        <v>522</v>
      </c>
      <c r="W6898" s="159"/>
      <c r="X6898" s="159"/>
    </row>
    <row r="6899" spans="1:24" ht="41.25">
      <c r="A6899" s="155">
        <f>A6898+1</f>
        <v>6897</v>
      </c>
      <c r="B6899" s="160" t="s">
        <v>27</v>
      </c>
      <c r="C6899" s="159">
        <v>2023</v>
      </c>
      <c r="D6899" s="160" t="s">
        <v>219</v>
      </c>
      <c r="E6899" s="160" t="s">
        <v>253</v>
      </c>
      <c r="F6899" s="268" t="s">
        <v>7504</v>
      </c>
      <c r="G6899" s="160" t="s">
        <v>31</v>
      </c>
      <c r="H6899" s="161" t="s">
        <v>39</v>
      </c>
      <c r="I6899" s="160" t="s">
        <v>71</v>
      </c>
      <c r="J6899" s="161" t="s">
        <v>253</v>
      </c>
      <c r="K6899" s="240" t="s">
        <v>34</v>
      </c>
      <c r="L6899" s="241" t="s">
        <v>34</v>
      </c>
      <c r="M6899" s="241" t="s">
        <v>34</v>
      </c>
      <c r="N6899" s="241" t="s">
        <v>34</v>
      </c>
      <c r="O6899" s="241" t="s">
        <v>34</v>
      </c>
      <c r="P6899" s="241" t="s">
        <v>34</v>
      </c>
      <c r="Q6899" s="159" t="s">
        <v>34</v>
      </c>
      <c r="R6899" s="100" t="s">
        <v>34</v>
      </c>
      <c r="S6899" s="163">
        <v>1</v>
      </c>
      <c r="T6899" s="103" t="s">
        <v>223</v>
      </c>
      <c r="U6899" s="160" t="s">
        <v>219</v>
      </c>
      <c r="V6899" s="160" t="s">
        <v>522</v>
      </c>
      <c r="W6899" s="159"/>
      <c r="X6899" s="159"/>
    </row>
    <row r="6900" spans="1:24" ht="41.25">
      <c r="A6900" s="155">
        <f>A6899+1</f>
        <v>6898</v>
      </c>
      <c r="B6900" s="160" t="s">
        <v>27</v>
      </c>
      <c r="C6900" s="159">
        <v>2023</v>
      </c>
      <c r="D6900" s="160" t="s">
        <v>219</v>
      </c>
      <c r="E6900" s="160" t="s">
        <v>253</v>
      </c>
      <c r="F6900" s="268" t="s">
        <v>7505</v>
      </c>
      <c r="G6900" s="160" t="s">
        <v>31</v>
      </c>
      <c r="H6900" s="161" t="s">
        <v>39</v>
      </c>
      <c r="I6900" s="160" t="s">
        <v>71</v>
      </c>
      <c r="J6900" s="161" t="s">
        <v>253</v>
      </c>
      <c r="K6900" s="240" t="s">
        <v>34</v>
      </c>
      <c r="L6900" s="241" t="s">
        <v>34</v>
      </c>
      <c r="M6900" s="241" t="s">
        <v>34</v>
      </c>
      <c r="N6900" s="241" t="s">
        <v>34</v>
      </c>
      <c r="O6900" s="241" t="s">
        <v>34</v>
      </c>
      <c r="P6900" s="241" t="s">
        <v>34</v>
      </c>
      <c r="Q6900" s="159" t="s">
        <v>34</v>
      </c>
      <c r="R6900" s="100" t="s">
        <v>34</v>
      </c>
      <c r="S6900" s="163">
        <v>1</v>
      </c>
      <c r="T6900" s="103" t="s">
        <v>223</v>
      </c>
      <c r="U6900" s="160" t="s">
        <v>219</v>
      </c>
      <c r="V6900" s="160" t="s">
        <v>522</v>
      </c>
      <c r="W6900" s="159"/>
      <c r="X6900" s="159"/>
    </row>
    <row r="6901" spans="1:24" ht="41.25">
      <c r="A6901" s="155">
        <f>A6900+1</f>
        <v>6899</v>
      </c>
      <c r="B6901" s="160" t="s">
        <v>27</v>
      </c>
      <c r="C6901" s="159">
        <v>2023</v>
      </c>
      <c r="D6901" s="160" t="s">
        <v>219</v>
      </c>
      <c r="E6901" s="160" t="s">
        <v>253</v>
      </c>
      <c r="F6901" s="268" t="s">
        <v>7506</v>
      </c>
      <c r="G6901" s="160" t="s">
        <v>31</v>
      </c>
      <c r="H6901" s="161" t="s">
        <v>39</v>
      </c>
      <c r="I6901" s="160" t="s">
        <v>71</v>
      </c>
      <c r="J6901" s="161" t="s">
        <v>253</v>
      </c>
      <c r="K6901" s="240" t="s">
        <v>34</v>
      </c>
      <c r="L6901" s="241" t="s">
        <v>34</v>
      </c>
      <c r="M6901" s="241" t="s">
        <v>34</v>
      </c>
      <c r="N6901" s="241" t="s">
        <v>34</v>
      </c>
      <c r="O6901" s="241" t="s">
        <v>34</v>
      </c>
      <c r="P6901" s="241" t="s">
        <v>34</v>
      </c>
      <c r="Q6901" s="159" t="s">
        <v>34</v>
      </c>
      <c r="R6901" s="100" t="s">
        <v>34</v>
      </c>
      <c r="S6901" s="163">
        <v>1</v>
      </c>
      <c r="T6901" s="103" t="s">
        <v>223</v>
      </c>
      <c r="U6901" s="160" t="s">
        <v>219</v>
      </c>
      <c r="V6901" s="160" t="s">
        <v>522</v>
      </c>
      <c r="W6901" s="159"/>
      <c r="X6901" s="159"/>
    </row>
    <row r="6902" spans="1:24" ht="81">
      <c r="A6902" s="155">
        <f>A6901+1</f>
        <v>6900</v>
      </c>
      <c r="B6902" s="160" t="s">
        <v>27</v>
      </c>
      <c r="C6902" s="159">
        <v>2023</v>
      </c>
      <c r="D6902" s="160" t="s">
        <v>219</v>
      </c>
      <c r="E6902" s="160" t="s">
        <v>253</v>
      </c>
      <c r="F6902" s="268" t="s">
        <v>7507</v>
      </c>
      <c r="G6902" s="160" t="s">
        <v>426</v>
      </c>
      <c r="H6902" s="161" t="s">
        <v>83</v>
      </c>
      <c r="I6902" s="160" t="s">
        <v>71</v>
      </c>
      <c r="J6902" s="161" t="s">
        <v>253</v>
      </c>
      <c r="K6902" s="240" t="s">
        <v>34</v>
      </c>
      <c r="L6902" s="241" t="s">
        <v>34</v>
      </c>
      <c r="M6902" s="241" t="s">
        <v>34</v>
      </c>
      <c r="N6902" s="241" t="s">
        <v>34</v>
      </c>
      <c r="O6902" s="241" t="s">
        <v>34</v>
      </c>
      <c r="P6902" s="241" t="s">
        <v>34</v>
      </c>
      <c r="Q6902" s="159" t="s">
        <v>34</v>
      </c>
      <c r="R6902" s="100" t="s">
        <v>34</v>
      </c>
      <c r="S6902" s="163">
        <v>1</v>
      </c>
      <c r="T6902" s="103" t="s">
        <v>223</v>
      </c>
      <c r="U6902" s="160" t="s">
        <v>219</v>
      </c>
      <c r="V6902" s="160" t="s">
        <v>522</v>
      </c>
      <c r="W6902" s="159"/>
      <c r="X6902" s="159"/>
    </row>
    <row r="6903" spans="1:24" ht="81">
      <c r="A6903" s="155">
        <f>A6902+1</f>
        <v>6901</v>
      </c>
      <c r="B6903" s="160" t="s">
        <v>27</v>
      </c>
      <c r="C6903" s="159">
        <v>2023</v>
      </c>
      <c r="D6903" s="160" t="s">
        <v>219</v>
      </c>
      <c r="E6903" s="160" t="s">
        <v>243</v>
      </c>
      <c r="F6903" s="268" t="s">
        <v>7508</v>
      </c>
      <c r="G6903" s="160" t="s">
        <v>31</v>
      </c>
      <c r="H6903" s="161" t="s">
        <v>29</v>
      </c>
      <c r="I6903" s="160" t="s">
        <v>71</v>
      </c>
      <c r="J6903" s="160" t="s">
        <v>232</v>
      </c>
      <c r="K6903" s="240" t="s">
        <v>48</v>
      </c>
      <c r="L6903" s="241" t="s">
        <v>34</v>
      </c>
      <c r="M6903" s="241" t="s">
        <v>34</v>
      </c>
      <c r="N6903" s="241" t="s">
        <v>34</v>
      </c>
      <c r="O6903" s="241" t="s">
        <v>34</v>
      </c>
      <c r="P6903" s="241" t="s">
        <v>34</v>
      </c>
      <c r="Q6903" s="163" t="s">
        <v>34</v>
      </c>
      <c r="R6903" s="163" t="s">
        <v>34</v>
      </c>
      <c r="S6903" s="163">
        <v>1</v>
      </c>
      <c r="T6903" s="103" t="s">
        <v>272</v>
      </c>
      <c r="U6903" s="160" t="s">
        <v>525</v>
      </c>
      <c r="V6903" s="160" t="s">
        <v>526</v>
      </c>
      <c r="W6903" s="159"/>
      <c r="X6903" s="159"/>
    </row>
    <row r="6904" spans="1:24" ht="81">
      <c r="A6904" s="155">
        <f>A6903+1</f>
        <v>6902</v>
      </c>
      <c r="B6904" s="160" t="s">
        <v>27</v>
      </c>
      <c r="C6904" s="159">
        <v>2023</v>
      </c>
      <c r="D6904" s="160" t="s">
        <v>219</v>
      </c>
      <c r="E6904" s="160" t="s">
        <v>243</v>
      </c>
      <c r="F6904" s="268" t="s">
        <v>7509</v>
      </c>
      <c r="G6904" s="160" t="s">
        <v>31</v>
      </c>
      <c r="H6904" s="161" t="s">
        <v>29</v>
      </c>
      <c r="I6904" s="160" t="s">
        <v>71</v>
      </c>
      <c r="J6904" s="160" t="s">
        <v>232</v>
      </c>
      <c r="K6904" s="240" t="s">
        <v>48</v>
      </c>
      <c r="L6904" s="241" t="s">
        <v>34</v>
      </c>
      <c r="M6904" s="241" t="s">
        <v>34</v>
      </c>
      <c r="N6904" s="241" t="s">
        <v>34</v>
      </c>
      <c r="O6904" s="241" t="s">
        <v>34</v>
      </c>
      <c r="P6904" s="241" t="s">
        <v>34</v>
      </c>
      <c r="Q6904" s="163" t="s">
        <v>34</v>
      </c>
      <c r="R6904" s="163" t="s">
        <v>34</v>
      </c>
      <c r="S6904" s="163">
        <v>1</v>
      </c>
      <c r="T6904" s="103" t="s">
        <v>272</v>
      </c>
      <c r="U6904" s="160" t="s">
        <v>525</v>
      </c>
      <c r="V6904" s="160" t="s">
        <v>526</v>
      </c>
      <c r="W6904" s="159"/>
      <c r="X6904" s="159"/>
    </row>
    <row r="6905" spans="1:24" ht="81">
      <c r="A6905" s="155">
        <f>A6904+1</f>
        <v>6903</v>
      </c>
      <c r="B6905" s="160" t="s">
        <v>27</v>
      </c>
      <c r="C6905" s="159">
        <v>2023</v>
      </c>
      <c r="D6905" s="160" t="s">
        <v>219</v>
      </c>
      <c r="E6905" s="160" t="s">
        <v>243</v>
      </c>
      <c r="F6905" s="268" t="s">
        <v>7510</v>
      </c>
      <c r="G6905" s="160" t="s">
        <v>426</v>
      </c>
      <c r="H6905" s="161" t="s">
        <v>83</v>
      </c>
      <c r="I6905" s="160" t="s">
        <v>71</v>
      </c>
      <c r="J6905" s="160" t="s">
        <v>232</v>
      </c>
      <c r="K6905" s="240" t="s">
        <v>34</v>
      </c>
      <c r="L6905" s="241" t="s">
        <v>34</v>
      </c>
      <c r="M6905" s="241" t="s">
        <v>34</v>
      </c>
      <c r="N6905" s="241" t="s">
        <v>34</v>
      </c>
      <c r="O6905" s="241" t="s">
        <v>34</v>
      </c>
      <c r="P6905" s="241" t="s">
        <v>34</v>
      </c>
      <c r="Q6905" s="163" t="s">
        <v>34</v>
      </c>
      <c r="R6905" s="163" t="s">
        <v>34</v>
      </c>
      <c r="S6905" s="163">
        <v>1</v>
      </c>
      <c r="T6905" s="103" t="s">
        <v>272</v>
      </c>
      <c r="U6905" s="160" t="s">
        <v>525</v>
      </c>
      <c r="V6905" s="160" t="s">
        <v>526</v>
      </c>
      <c r="W6905" s="159"/>
      <c r="X6905" s="159"/>
    </row>
    <row r="6906" spans="1:24" ht="81">
      <c r="A6906" s="155">
        <f>A6905+1</f>
        <v>6904</v>
      </c>
      <c r="B6906" s="160" t="s">
        <v>27</v>
      </c>
      <c r="C6906" s="159">
        <v>2023</v>
      </c>
      <c r="D6906" s="160" t="s">
        <v>219</v>
      </c>
      <c r="E6906" s="160" t="s">
        <v>527</v>
      </c>
      <c r="F6906" s="268" t="s">
        <v>7511</v>
      </c>
      <c r="G6906" s="160" t="s">
        <v>31</v>
      </c>
      <c r="H6906" s="161" t="s">
        <v>29</v>
      </c>
      <c r="I6906" s="160" t="s">
        <v>222</v>
      </c>
      <c r="J6906" s="160" t="s">
        <v>17</v>
      </c>
      <c r="K6906" s="240" t="s">
        <v>34</v>
      </c>
      <c r="L6906" s="241" t="s">
        <v>34</v>
      </c>
      <c r="M6906" s="241" t="s">
        <v>34</v>
      </c>
      <c r="N6906" s="241" t="s">
        <v>34</v>
      </c>
      <c r="O6906" s="241" t="s">
        <v>48</v>
      </c>
      <c r="P6906" s="241" t="s">
        <v>34</v>
      </c>
      <c r="Q6906" s="159" t="s">
        <v>34</v>
      </c>
      <c r="R6906" s="100" t="s">
        <v>34</v>
      </c>
      <c r="S6906" s="163">
        <v>1</v>
      </c>
      <c r="T6906" s="103" t="s">
        <v>272</v>
      </c>
      <c r="U6906" s="160" t="s">
        <v>525</v>
      </c>
      <c r="V6906" s="160" t="s">
        <v>529</v>
      </c>
      <c r="W6906" s="159"/>
      <c r="X6906" s="159"/>
    </row>
    <row r="6907" spans="1:24" ht="41.25">
      <c r="A6907" s="155">
        <f>A6906+1</f>
        <v>6905</v>
      </c>
      <c r="B6907" s="160" t="s">
        <v>27</v>
      </c>
      <c r="C6907" s="159">
        <v>2023</v>
      </c>
      <c r="D6907" s="160" t="s">
        <v>28</v>
      </c>
      <c r="E6907" s="160" t="s">
        <v>262</v>
      </c>
      <c r="F6907" s="268" t="s">
        <v>7512</v>
      </c>
      <c r="G6907" s="160" t="s">
        <v>31</v>
      </c>
      <c r="H6907" s="161" t="s">
        <v>39</v>
      </c>
      <c r="I6907" s="160" t="s">
        <v>32</v>
      </c>
      <c r="J6907" s="160" t="s">
        <v>33</v>
      </c>
      <c r="K6907" s="240" t="s">
        <v>34</v>
      </c>
      <c r="L6907" s="241" t="s">
        <v>34</v>
      </c>
      <c r="M6907" s="241" t="s">
        <v>48</v>
      </c>
      <c r="N6907" s="241" t="s">
        <v>34</v>
      </c>
      <c r="O6907" s="241" t="s">
        <v>34</v>
      </c>
      <c r="P6907" s="241" t="s">
        <v>34</v>
      </c>
      <c r="Q6907" s="159" t="s">
        <v>34</v>
      </c>
      <c r="R6907" s="159" t="s">
        <v>34</v>
      </c>
      <c r="S6907" s="163">
        <v>1</v>
      </c>
      <c r="T6907" s="103" t="s">
        <v>5505</v>
      </c>
      <c r="U6907" s="160" t="s">
        <v>262</v>
      </c>
      <c r="V6907" s="160" t="s">
        <v>262</v>
      </c>
      <c r="W6907" s="159"/>
      <c r="X6907" s="159"/>
    </row>
    <row r="6908" spans="1:24" ht="41.25">
      <c r="A6908" s="155">
        <f>A6907+1</f>
        <v>6906</v>
      </c>
      <c r="B6908" s="160" t="s">
        <v>27</v>
      </c>
      <c r="C6908" s="159">
        <v>2023</v>
      </c>
      <c r="D6908" s="160" t="s">
        <v>28</v>
      </c>
      <c r="E6908" s="160" t="s">
        <v>5468</v>
      </c>
      <c r="F6908" s="268" t="s">
        <v>7513</v>
      </c>
      <c r="G6908" s="160" t="s">
        <v>31</v>
      </c>
      <c r="H6908" s="161" t="s">
        <v>42</v>
      </c>
      <c r="I6908" s="160" t="s">
        <v>32</v>
      </c>
      <c r="J6908" s="160" t="s">
        <v>3212</v>
      </c>
      <c r="K6908" s="240" t="s">
        <v>34</v>
      </c>
      <c r="L6908" s="241" t="s">
        <v>34</v>
      </c>
      <c r="M6908" s="241" t="s">
        <v>34</v>
      </c>
      <c r="N6908" s="241" t="s">
        <v>34</v>
      </c>
      <c r="O6908" s="241" t="s">
        <v>34</v>
      </c>
      <c r="P6908" s="241" t="s">
        <v>34</v>
      </c>
      <c r="Q6908" s="159" t="s">
        <v>34</v>
      </c>
      <c r="R6908" s="159" t="s">
        <v>34</v>
      </c>
      <c r="S6908" s="163">
        <v>1</v>
      </c>
      <c r="T6908" s="103" t="s">
        <v>269</v>
      </c>
      <c r="U6908" s="160" t="s">
        <v>534</v>
      </c>
      <c r="V6908" s="160" t="s">
        <v>534</v>
      </c>
      <c r="W6908" s="159"/>
      <c r="X6908" s="159"/>
    </row>
    <row r="6909" spans="1:24" ht="41.25">
      <c r="A6909" s="155">
        <f>A6908+1</f>
        <v>6907</v>
      </c>
      <c r="B6909" s="160" t="s">
        <v>27</v>
      </c>
      <c r="C6909" s="159">
        <v>2023</v>
      </c>
      <c r="D6909" s="160" t="s">
        <v>28</v>
      </c>
      <c r="E6909" s="160" t="s">
        <v>6846</v>
      </c>
      <c r="F6909" s="268" t="s">
        <v>7514</v>
      </c>
      <c r="G6909" s="160" t="s">
        <v>31</v>
      </c>
      <c r="H6909" s="161" t="s">
        <v>42</v>
      </c>
      <c r="I6909" s="160" t="s">
        <v>32</v>
      </c>
      <c r="J6909" s="160" t="s">
        <v>33</v>
      </c>
      <c r="K6909" s="240" t="s">
        <v>34</v>
      </c>
      <c r="L6909" s="241" t="s">
        <v>34</v>
      </c>
      <c r="M6909" s="241" t="s">
        <v>34</v>
      </c>
      <c r="N6909" s="241" t="s">
        <v>34</v>
      </c>
      <c r="O6909" s="241" t="s">
        <v>34</v>
      </c>
      <c r="P6909" s="241" t="s">
        <v>34</v>
      </c>
      <c r="Q6909" s="159" t="s">
        <v>34</v>
      </c>
      <c r="R6909" s="159" t="s">
        <v>34</v>
      </c>
      <c r="S6909" s="163">
        <v>1</v>
      </c>
      <c r="T6909" s="103" t="s">
        <v>272</v>
      </c>
      <c r="U6909" s="160" t="s">
        <v>536</v>
      </c>
      <c r="V6909" s="160" t="s">
        <v>273</v>
      </c>
      <c r="W6909" s="159"/>
      <c r="X6909" s="159"/>
    </row>
    <row r="6910" spans="1:24" ht="41.25">
      <c r="A6910" s="155">
        <f>A6909+1</f>
        <v>6908</v>
      </c>
      <c r="B6910" s="160" t="s">
        <v>27</v>
      </c>
      <c r="C6910" s="159">
        <v>2023</v>
      </c>
      <c r="D6910" s="160" t="s">
        <v>28</v>
      </c>
      <c r="E6910" s="160" t="s">
        <v>40</v>
      </c>
      <c r="F6910" s="268" t="s">
        <v>7515</v>
      </c>
      <c r="G6910" s="160" t="s">
        <v>31</v>
      </c>
      <c r="H6910" s="161" t="s">
        <v>42</v>
      </c>
      <c r="I6910" s="160" t="s">
        <v>32</v>
      </c>
      <c r="J6910" s="160" t="s">
        <v>33</v>
      </c>
      <c r="K6910" s="240" t="s">
        <v>34</v>
      </c>
      <c r="L6910" s="241" t="s">
        <v>34</v>
      </c>
      <c r="M6910" s="241" t="s">
        <v>34</v>
      </c>
      <c r="N6910" s="241" t="s">
        <v>34</v>
      </c>
      <c r="O6910" s="241" t="s">
        <v>34</v>
      </c>
      <c r="P6910" s="241" t="s">
        <v>34</v>
      </c>
      <c r="Q6910" s="159" t="s">
        <v>34</v>
      </c>
      <c r="R6910" s="159" t="s">
        <v>34</v>
      </c>
      <c r="S6910" s="163">
        <v>1</v>
      </c>
      <c r="T6910" s="103" t="s">
        <v>272</v>
      </c>
      <c r="U6910" s="160" t="s">
        <v>536</v>
      </c>
      <c r="V6910" s="160" t="s">
        <v>2303</v>
      </c>
      <c r="W6910" s="159"/>
      <c r="X6910" s="159"/>
    </row>
    <row r="6911" spans="1:24" ht="51">
      <c r="A6911" s="155">
        <f>A6910+1</f>
        <v>6909</v>
      </c>
      <c r="B6911" s="160" t="s">
        <v>27</v>
      </c>
      <c r="C6911" s="159">
        <v>2023</v>
      </c>
      <c r="D6911" s="160" t="s">
        <v>28</v>
      </c>
      <c r="E6911" s="160" t="s">
        <v>6846</v>
      </c>
      <c r="F6911" s="268" t="s">
        <v>7516</v>
      </c>
      <c r="G6911" s="160" t="s">
        <v>31</v>
      </c>
      <c r="H6911" s="161" t="s">
        <v>42</v>
      </c>
      <c r="I6911" s="160" t="s">
        <v>32</v>
      </c>
      <c r="J6911" s="160" t="s">
        <v>33</v>
      </c>
      <c r="K6911" s="240" t="s">
        <v>34</v>
      </c>
      <c r="L6911" s="241" t="s">
        <v>34</v>
      </c>
      <c r="M6911" s="241" t="s">
        <v>34</v>
      </c>
      <c r="N6911" s="241" t="s">
        <v>34</v>
      </c>
      <c r="O6911" s="241" t="s">
        <v>34</v>
      </c>
      <c r="P6911" s="241" t="s">
        <v>34</v>
      </c>
      <c r="Q6911" s="159" t="s">
        <v>34</v>
      </c>
      <c r="R6911" s="100" t="s">
        <v>48</v>
      </c>
      <c r="S6911" s="163">
        <v>1</v>
      </c>
      <c r="T6911" s="103" t="s">
        <v>272</v>
      </c>
      <c r="U6911" s="160" t="s">
        <v>536</v>
      </c>
      <c r="V6911" s="160" t="s">
        <v>276</v>
      </c>
      <c r="W6911" s="159"/>
      <c r="X6911" s="159"/>
    </row>
    <row r="6912" spans="1:24" ht="51">
      <c r="A6912" s="155">
        <f>A6911+1</f>
        <v>6910</v>
      </c>
      <c r="B6912" s="160" t="s">
        <v>27</v>
      </c>
      <c r="C6912" s="159">
        <v>2023</v>
      </c>
      <c r="D6912" s="160" t="s">
        <v>28</v>
      </c>
      <c r="E6912" s="160" t="s">
        <v>6846</v>
      </c>
      <c r="F6912" s="268" t="s">
        <v>7516</v>
      </c>
      <c r="G6912" s="160" t="s">
        <v>31</v>
      </c>
      <c r="H6912" s="161" t="s">
        <v>42</v>
      </c>
      <c r="I6912" s="160" t="s">
        <v>32</v>
      </c>
      <c r="J6912" s="160" t="s">
        <v>33</v>
      </c>
      <c r="K6912" s="240" t="s">
        <v>34</v>
      </c>
      <c r="L6912" s="241" t="s">
        <v>34</v>
      </c>
      <c r="M6912" s="241" t="s">
        <v>34</v>
      </c>
      <c r="N6912" s="241" t="s">
        <v>34</v>
      </c>
      <c r="O6912" s="241" t="s">
        <v>34</v>
      </c>
      <c r="P6912" s="241" t="s">
        <v>34</v>
      </c>
      <c r="Q6912" s="159" t="s">
        <v>34</v>
      </c>
      <c r="R6912" s="100" t="s">
        <v>48</v>
      </c>
      <c r="S6912" s="163">
        <v>1</v>
      </c>
      <c r="T6912" s="103" t="s">
        <v>272</v>
      </c>
      <c r="U6912" s="160" t="s">
        <v>536</v>
      </c>
      <c r="V6912" s="160" t="s">
        <v>276</v>
      </c>
      <c r="W6912" s="159"/>
      <c r="X6912" s="159"/>
    </row>
    <row r="6913" spans="1:24" ht="30.75">
      <c r="A6913" s="155">
        <f>A6912+1</f>
        <v>6911</v>
      </c>
      <c r="B6913" s="160" t="s">
        <v>278</v>
      </c>
      <c r="C6913" s="159">
        <v>2023</v>
      </c>
      <c r="D6913" s="160" t="s">
        <v>28</v>
      </c>
      <c r="E6913" s="160" t="s">
        <v>29</v>
      </c>
      <c r="F6913" s="268" t="s">
        <v>7517</v>
      </c>
      <c r="G6913" s="160" t="s">
        <v>31</v>
      </c>
      <c r="H6913" s="161" t="s">
        <v>29</v>
      </c>
      <c r="I6913" s="160" t="s">
        <v>32</v>
      </c>
      <c r="J6913" s="160" t="s">
        <v>33</v>
      </c>
      <c r="K6913" s="240" t="s">
        <v>34</v>
      </c>
      <c r="L6913" s="241" t="s">
        <v>48</v>
      </c>
      <c r="M6913" s="241" t="s">
        <v>34</v>
      </c>
      <c r="N6913" s="241" t="s">
        <v>34</v>
      </c>
      <c r="O6913" s="241" t="s">
        <v>34</v>
      </c>
      <c r="P6913" s="241" t="s">
        <v>34</v>
      </c>
      <c r="Q6913" s="100" t="s">
        <v>34</v>
      </c>
      <c r="R6913" s="100" t="s">
        <v>34</v>
      </c>
      <c r="S6913" s="163">
        <v>1</v>
      </c>
      <c r="T6913" s="103" t="s">
        <v>35</v>
      </c>
      <c r="U6913" s="160" t="s">
        <v>28</v>
      </c>
      <c r="V6913" s="160" t="s">
        <v>29</v>
      </c>
      <c r="W6913" s="159"/>
      <c r="X6913" s="159"/>
    </row>
    <row r="6914" spans="1:24" ht="30.75">
      <c r="A6914" s="155">
        <f>A6913+1</f>
        <v>6912</v>
      </c>
      <c r="B6914" s="160" t="s">
        <v>278</v>
      </c>
      <c r="C6914" s="159">
        <v>2023</v>
      </c>
      <c r="D6914" s="160" t="s">
        <v>28</v>
      </c>
      <c r="E6914" s="160" t="s">
        <v>29</v>
      </c>
      <c r="F6914" s="268" t="s">
        <v>7518</v>
      </c>
      <c r="G6914" s="160" t="s">
        <v>31</v>
      </c>
      <c r="H6914" s="161" t="s">
        <v>29</v>
      </c>
      <c r="I6914" s="160" t="s">
        <v>32</v>
      </c>
      <c r="J6914" s="160" t="s">
        <v>33</v>
      </c>
      <c r="K6914" s="240" t="s">
        <v>34</v>
      </c>
      <c r="L6914" s="241" t="s">
        <v>34</v>
      </c>
      <c r="M6914" s="241" t="s">
        <v>34</v>
      </c>
      <c r="N6914" s="241" t="s">
        <v>34</v>
      </c>
      <c r="O6914" s="241" t="s">
        <v>34</v>
      </c>
      <c r="P6914" s="241" t="s">
        <v>34</v>
      </c>
      <c r="Q6914" s="100" t="s">
        <v>34</v>
      </c>
      <c r="R6914" s="100" t="s">
        <v>48</v>
      </c>
      <c r="S6914" s="163">
        <v>1</v>
      </c>
      <c r="T6914" s="103" t="s">
        <v>35</v>
      </c>
      <c r="U6914" s="160" t="s">
        <v>28</v>
      </c>
      <c r="V6914" s="160" t="s">
        <v>29</v>
      </c>
      <c r="W6914" s="159"/>
      <c r="X6914" s="159"/>
    </row>
    <row r="6915" spans="1:24" ht="30.75">
      <c r="A6915" s="155">
        <f>A6914+1</f>
        <v>6913</v>
      </c>
      <c r="B6915" s="160" t="s">
        <v>278</v>
      </c>
      <c r="C6915" s="159">
        <v>2023</v>
      </c>
      <c r="D6915" s="160" t="s">
        <v>28</v>
      </c>
      <c r="E6915" s="160" t="s">
        <v>37</v>
      </c>
      <c r="F6915" s="268" t="s">
        <v>7519</v>
      </c>
      <c r="G6915" s="160" t="s">
        <v>31</v>
      </c>
      <c r="H6915" s="161" t="s">
        <v>39</v>
      </c>
      <c r="I6915" s="160" t="s">
        <v>32</v>
      </c>
      <c r="J6915" s="160" t="s">
        <v>33</v>
      </c>
      <c r="K6915" s="240" t="s">
        <v>34</v>
      </c>
      <c r="L6915" s="241" t="s">
        <v>48</v>
      </c>
      <c r="M6915" s="241" t="s">
        <v>34</v>
      </c>
      <c r="N6915" s="241" t="s">
        <v>34</v>
      </c>
      <c r="O6915" s="241" t="s">
        <v>34</v>
      </c>
      <c r="P6915" s="241" t="s">
        <v>34</v>
      </c>
      <c r="Q6915" s="159" t="s">
        <v>34</v>
      </c>
      <c r="R6915" s="100" t="s">
        <v>48</v>
      </c>
      <c r="S6915" s="163">
        <v>1</v>
      </c>
      <c r="T6915" s="103" t="s">
        <v>35</v>
      </c>
      <c r="U6915" s="160" t="s">
        <v>28</v>
      </c>
      <c r="V6915" s="160" t="s">
        <v>37</v>
      </c>
      <c r="W6915" s="159"/>
      <c r="X6915" s="159"/>
    </row>
    <row r="6916" spans="1:24" ht="30.75">
      <c r="A6916" s="155">
        <f>A6915+1</f>
        <v>6914</v>
      </c>
      <c r="B6916" s="160" t="s">
        <v>278</v>
      </c>
      <c r="C6916" s="159">
        <v>2023</v>
      </c>
      <c r="D6916" s="160" t="s">
        <v>28</v>
      </c>
      <c r="E6916" s="160" t="s">
        <v>40</v>
      </c>
      <c r="F6916" s="268" t="s">
        <v>7520</v>
      </c>
      <c r="G6916" s="160" t="s">
        <v>31</v>
      </c>
      <c r="H6916" s="161" t="s">
        <v>42</v>
      </c>
      <c r="I6916" s="160" t="s">
        <v>32</v>
      </c>
      <c r="J6916" s="160" t="s">
        <v>33</v>
      </c>
      <c r="K6916" s="240" t="s">
        <v>34</v>
      </c>
      <c r="L6916" s="241" t="s">
        <v>48</v>
      </c>
      <c r="M6916" s="241" t="s">
        <v>34</v>
      </c>
      <c r="N6916" s="241" t="s">
        <v>34</v>
      </c>
      <c r="O6916" s="241" t="s">
        <v>34</v>
      </c>
      <c r="P6916" s="241" t="s">
        <v>34</v>
      </c>
      <c r="Q6916" s="159" t="s">
        <v>34</v>
      </c>
      <c r="R6916" s="100" t="s">
        <v>48</v>
      </c>
      <c r="S6916" s="163">
        <v>1</v>
      </c>
      <c r="T6916" s="103" t="s">
        <v>35</v>
      </c>
      <c r="U6916" s="160" t="s">
        <v>28</v>
      </c>
      <c r="V6916" s="160" t="s">
        <v>43</v>
      </c>
      <c r="W6916" s="159"/>
      <c r="X6916" s="159"/>
    </row>
    <row r="6917" spans="1:24" ht="41.25">
      <c r="A6917" s="155">
        <f>A6916+1</f>
        <v>6915</v>
      </c>
      <c r="B6917" s="160" t="s">
        <v>278</v>
      </c>
      <c r="C6917" s="159">
        <v>2023</v>
      </c>
      <c r="D6917" s="160" t="s">
        <v>28</v>
      </c>
      <c r="E6917" s="160" t="s">
        <v>44</v>
      </c>
      <c r="F6917" s="268" t="s">
        <v>7521</v>
      </c>
      <c r="G6917" s="160" t="s">
        <v>31</v>
      </c>
      <c r="H6917" s="161" t="s">
        <v>46</v>
      </c>
      <c r="I6917" s="160" t="s">
        <v>32</v>
      </c>
      <c r="J6917" s="160" t="s">
        <v>47</v>
      </c>
      <c r="K6917" s="240" t="s">
        <v>34</v>
      </c>
      <c r="L6917" s="241" t="s">
        <v>48</v>
      </c>
      <c r="M6917" s="241" t="s">
        <v>34</v>
      </c>
      <c r="N6917" s="241" t="s">
        <v>34</v>
      </c>
      <c r="O6917" s="241" t="s">
        <v>34</v>
      </c>
      <c r="P6917" s="241" t="s">
        <v>34</v>
      </c>
      <c r="Q6917" s="159" t="s">
        <v>34</v>
      </c>
      <c r="R6917" s="100" t="s">
        <v>48</v>
      </c>
      <c r="S6917" s="163">
        <v>1</v>
      </c>
      <c r="T6917" s="103" t="s">
        <v>35</v>
      </c>
      <c r="U6917" s="160" t="s">
        <v>28</v>
      </c>
      <c r="V6917" s="160" t="s">
        <v>46</v>
      </c>
      <c r="W6917" s="159"/>
      <c r="X6917" s="159"/>
    </row>
    <row r="6918" spans="1:24" ht="30.75">
      <c r="A6918" s="155">
        <f>A6917+1</f>
        <v>6916</v>
      </c>
      <c r="B6918" s="160" t="s">
        <v>278</v>
      </c>
      <c r="C6918" s="159">
        <v>2023</v>
      </c>
      <c r="D6918" s="160" t="s">
        <v>28</v>
      </c>
      <c r="E6918" s="160" t="s">
        <v>44</v>
      </c>
      <c r="F6918" s="268" t="s">
        <v>7522</v>
      </c>
      <c r="G6918" s="160" t="s">
        <v>31</v>
      </c>
      <c r="H6918" s="161" t="s">
        <v>46</v>
      </c>
      <c r="I6918" s="160" t="s">
        <v>32</v>
      </c>
      <c r="J6918" s="160" t="s">
        <v>47</v>
      </c>
      <c r="K6918" s="240" t="s">
        <v>34</v>
      </c>
      <c r="L6918" s="241" t="s">
        <v>34</v>
      </c>
      <c r="M6918" s="241" t="s">
        <v>34</v>
      </c>
      <c r="N6918" s="241" t="s">
        <v>34</v>
      </c>
      <c r="O6918" s="241" t="s">
        <v>34</v>
      </c>
      <c r="P6918" s="241" t="s">
        <v>34</v>
      </c>
      <c r="Q6918" s="159" t="s">
        <v>34</v>
      </c>
      <c r="R6918" s="159" t="s">
        <v>34</v>
      </c>
      <c r="S6918" s="163">
        <v>1</v>
      </c>
      <c r="T6918" s="103" t="s">
        <v>35</v>
      </c>
      <c r="U6918" s="160" t="s">
        <v>28</v>
      </c>
      <c r="V6918" s="160" t="s">
        <v>46</v>
      </c>
      <c r="W6918" s="159"/>
      <c r="X6918" s="159"/>
    </row>
    <row r="6919" spans="1:24" ht="30.75">
      <c r="A6919" s="155">
        <f>A6918+1</f>
        <v>6917</v>
      </c>
      <c r="B6919" s="160" t="s">
        <v>278</v>
      </c>
      <c r="C6919" s="159">
        <v>2023</v>
      </c>
      <c r="D6919" s="160" t="s">
        <v>28</v>
      </c>
      <c r="E6919" s="160" t="s">
        <v>44</v>
      </c>
      <c r="F6919" s="268" t="s">
        <v>7523</v>
      </c>
      <c r="G6919" s="160" t="s">
        <v>31</v>
      </c>
      <c r="H6919" s="161" t="s">
        <v>46</v>
      </c>
      <c r="I6919" s="160" t="s">
        <v>32</v>
      </c>
      <c r="J6919" s="160" t="s">
        <v>47</v>
      </c>
      <c r="K6919" s="240" t="s">
        <v>34</v>
      </c>
      <c r="L6919" s="241" t="s">
        <v>34</v>
      </c>
      <c r="M6919" s="241" t="s">
        <v>34</v>
      </c>
      <c r="N6919" s="241" t="s">
        <v>34</v>
      </c>
      <c r="O6919" s="241" t="s">
        <v>34</v>
      </c>
      <c r="P6919" s="241" t="s">
        <v>34</v>
      </c>
      <c r="Q6919" s="159" t="s">
        <v>34</v>
      </c>
      <c r="R6919" s="159" t="s">
        <v>34</v>
      </c>
      <c r="S6919" s="163">
        <v>1</v>
      </c>
      <c r="T6919" s="103" t="s">
        <v>35</v>
      </c>
      <c r="U6919" s="160" t="s">
        <v>28</v>
      </c>
      <c r="V6919" s="160" t="s">
        <v>46</v>
      </c>
      <c r="W6919" s="159"/>
      <c r="X6919" s="159"/>
    </row>
    <row r="6920" spans="1:24" ht="41.25">
      <c r="A6920" s="155">
        <f>A6919+1</f>
        <v>6918</v>
      </c>
      <c r="B6920" s="160" t="s">
        <v>278</v>
      </c>
      <c r="C6920" s="159">
        <v>2023</v>
      </c>
      <c r="D6920" s="160" t="s">
        <v>28</v>
      </c>
      <c r="E6920" s="160" t="s">
        <v>57</v>
      </c>
      <c r="F6920" s="268" t="s">
        <v>7524</v>
      </c>
      <c r="G6920" s="160" t="s">
        <v>31</v>
      </c>
      <c r="H6920" s="161" t="s">
        <v>50</v>
      </c>
      <c r="I6920" s="160" t="s">
        <v>32</v>
      </c>
      <c r="J6920" s="160" t="s">
        <v>59</v>
      </c>
      <c r="K6920" s="240" t="s">
        <v>48</v>
      </c>
      <c r="L6920" s="246" t="s">
        <v>34</v>
      </c>
      <c r="M6920" s="240" t="s">
        <v>48</v>
      </c>
      <c r="N6920" s="241" t="s">
        <v>34</v>
      </c>
      <c r="O6920" s="241" t="s">
        <v>34</v>
      </c>
      <c r="P6920" s="241" t="s">
        <v>34</v>
      </c>
      <c r="Q6920" s="159" t="s">
        <v>48</v>
      </c>
      <c r="R6920" s="100" t="s">
        <v>48</v>
      </c>
      <c r="S6920" s="163">
        <v>1</v>
      </c>
      <c r="T6920" s="103" t="s">
        <v>35</v>
      </c>
      <c r="U6920" s="160" t="s">
        <v>28</v>
      </c>
      <c r="V6920" s="160" t="s">
        <v>57</v>
      </c>
      <c r="W6920" s="159"/>
      <c r="X6920" s="159"/>
    </row>
    <row r="6921" spans="1:24" ht="30.75">
      <c r="A6921" s="155">
        <f>A6920+1</f>
        <v>6919</v>
      </c>
      <c r="B6921" s="160" t="s">
        <v>278</v>
      </c>
      <c r="C6921" s="159">
        <v>2023</v>
      </c>
      <c r="D6921" s="160" t="s">
        <v>28</v>
      </c>
      <c r="E6921" s="160" t="s">
        <v>57</v>
      </c>
      <c r="F6921" s="268" t="s">
        <v>7525</v>
      </c>
      <c r="G6921" s="160" t="s">
        <v>31</v>
      </c>
      <c r="H6921" s="161" t="s">
        <v>50</v>
      </c>
      <c r="I6921" s="160" t="s">
        <v>32</v>
      </c>
      <c r="J6921" s="160" t="s">
        <v>59</v>
      </c>
      <c r="K6921" s="240" t="s">
        <v>34</v>
      </c>
      <c r="L6921" s="248" t="s">
        <v>34</v>
      </c>
      <c r="M6921" s="240" t="s">
        <v>34</v>
      </c>
      <c r="N6921" s="241" t="s">
        <v>34</v>
      </c>
      <c r="O6921" s="241" t="s">
        <v>34</v>
      </c>
      <c r="P6921" s="241" t="s">
        <v>34</v>
      </c>
      <c r="Q6921" s="159" t="s">
        <v>48</v>
      </c>
      <c r="R6921" s="100" t="s">
        <v>48</v>
      </c>
      <c r="S6921" s="163">
        <v>1</v>
      </c>
      <c r="T6921" s="103" t="s">
        <v>35</v>
      </c>
      <c r="U6921" s="160" t="s">
        <v>28</v>
      </c>
      <c r="V6921" s="160" t="s">
        <v>57</v>
      </c>
      <c r="W6921" s="159"/>
      <c r="X6921" s="159"/>
    </row>
    <row r="6922" spans="1:24" ht="41.25">
      <c r="A6922" s="155">
        <f>A6921+1</f>
        <v>6920</v>
      </c>
      <c r="B6922" s="160" t="s">
        <v>278</v>
      </c>
      <c r="C6922" s="159">
        <v>2023</v>
      </c>
      <c r="D6922" s="160" t="s">
        <v>28</v>
      </c>
      <c r="E6922" s="160" t="s">
        <v>60</v>
      </c>
      <c r="F6922" s="268" t="s">
        <v>7526</v>
      </c>
      <c r="G6922" s="160" t="s">
        <v>31</v>
      </c>
      <c r="H6922" s="160" t="s">
        <v>42</v>
      </c>
      <c r="I6922" s="160" t="s">
        <v>32</v>
      </c>
      <c r="J6922" s="161" t="s">
        <v>33</v>
      </c>
      <c r="K6922" s="240" t="s">
        <v>34</v>
      </c>
      <c r="L6922" s="247" t="s">
        <v>34</v>
      </c>
      <c r="M6922" s="241" t="s">
        <v>34</v>
      </c>
      <c r="N6922" s="241" t="s">
        <v>34</v>
      </c>
      <c r="O6922" s="241" t="s">
        <v>34</v>
      </c>
      <c r="P6922" s="241" t="s">
        <v>34</v>
      </c>
      <c r="Q6922" s="159" t="s">
        <v>34</v>
      </c>
      <c r="R6922" s="159" t="s">
        <v>34</v>
      </c>
      <c r="S6922" s="163">
        <v>1</v>
      </c>
      <c r="T6922" s="103" t="s">
        <v>35</v>
      </c>
      <c r="U6922" s="160" t="s">
        <v>28</v>
      </c>
      <c r="V6922" s="160" t="s">
        <v>62</v>
      </c>
      <c r="W6922" s="159"/>
      <c r="X6922" s="159"/>
    </row>
    <row r="6923" spans="1:24" ht="30.75">
      <c r="A6923" s="155">
        <f>A6922+1</f>
        <v>6921</v>
      </c>
      <c r="B6923" s="160" t="s">
        <v>278</v>
      </c>
      <c r="C6923" s="159">
        <v>2023</v>
      </c>
      <c r="D6923" s="160" t="s">
        <v>28</v>
      </c>
      <c r="E6923" s="160" t="s">
        <v>60</v>
      </c>
      <c r="F6923" s="268" t="s">
        <v>7527</v>
      </c>
      <c r="G6923" s="160" t="s">
        <v>31</v>
      </c>
      <c r="H6923" s="160" t="s">
        <v>42</v>
      </c>
      <c r="I6923" s="160" t="s">
        <v>32</v>
      </c>
      <c r="J6923" s="161" t="s">
        <v>33</v>
      </c>
      <c r="K6923" s="240" t="s">
        <v>34</v>
      </c>
      <c r="L6923" s="241" t="s">
        <v>34</v>
      </c>
      <c r="M6923" s="241" t="s">
        <v>34</v>
      </c>
      <c r="N6923" s="241" t="s">
        <v>34</v>
      </c>
      <c r="O6923" s="241" t="s">
        <v>34</v>
      </c>
      <c r="P6923" s="241" t="s">
        <v>34</v>
      </c>
      <c r="Q6923" s="159" t="s">
        <v>34</v>
      </c>
      <c r="R6923" s="159" t="s">
        <v>34</v>
      </c>
      <c r="S6923" s="163">
        <v>1</v>
      </c>
      <c r="T6923" s="103" t="s">
        <v>35</v>
      </c>
      <c r="U6923" s="160" t="s">
        <v>28</v>
      </c>
      <c r="V6923" s="160" t="s">
        <v>62</v>
      </c>
      <c r="W6923" s="159"/>
      <c r="X6923" s="159"/>
    </row>
    <row r="6924" spans="1:24" ht="41.25">
      <c r="A6924" s="155">
        <f>A6923+1</f>
        <v>6922</v>
      </c>
      <c r="B6924" s="160" t="s">
        <v>278</v>
      </c>
      <c r="C6924" s="159">
        <v>2023</v>
      </c>
      <c r="D6924" s="160" t="s">
        <v>28</v>
      </c>
      <c r="E6924" s="160" t="s">
        <v>63</v>
      </c>
      <c r="F6924" s="268" t="s">
        <v>7528</v>
      </c>
      <c r="G6924" s="161" t="s">
        <v>193</v>
      </c>
      <c r="H6924" s="161" t="s">
        <v>120</v>
      </c>
      <c r="I6924" s="160" t="s">
        <v>32</v>
      </c>
      <c r="J6924" s="161" t="s">
        <v>33</v>
      </c>
      <c r="K6924" s="240" t="s">
        <v>34</v>
      </c>
      <c r="L6924" s="241" t="s">
        <v>34</v>
      </c>
      <c r="M6924" s="241" t="s">
        <v>34</v>
      </c>
      <c r="N6924" s="241" t="s">
        <v>34</v>
      </c>
      <c r="O6924" s="241" t="s">
        <v>34</v>
      </c>
      <c r="P6924" s="241" t="s">
        <v>34</v>
      </c>
      <c r="Q6924" s="159" t="s">
        <v>34</v>
      </c>
      <c r="R6924" s="100" t="s">
        <v>34</v>
      </c>
      <c r="S6924" s="163">
        <v>1</v>
      </c>
      <c r="T6924" s="103" t="s">
        <v>272</v>
      </c>
      <c r="U6924" s="160" t="s">
        <v>28</v>
      </c>
      <c r="V6924" s="160" t="s">
        <v>63</v>
      </c>
      <c r="W6924" s="159"/>
      <c r="X6924" s="159"/>
    </row>
    <row r="6925" spans="1:24" ht="81">
      <c r="A6925" s="155">
        <f>A6924+1</f>
        <v>6923</v>
      </c>
      <c r="B6925" s="160" t="s">
        <v>278</v>
      </c>
      <c r="C6925" s="159">
        <v>2023</v>
      </c>
      <c r="D6925" s="160" t="s">
        <v>28</v>
      </c>
      <c r="E6925" s="160" t="s">
        <v>63</v>
      </c>
      <c r="F6925" s="268" t="s">
        <v>7529</v>
      </c>
      <c r="G6925" s="161" t="s">
        <v>426</v>
      </c>
      <c r="H6925" s="174" t="s">
        <v>83</v>
      </c>
      <c r="I6925" s="160" t="s">
        <v>32</v>
      </c>
      <c r="J6925" s="161" t="s">
        <v>33</v>
      </c>
      <c r="K6925" s="240" t="s">
        <v>34</v>
      </c>
      <c r="L6925" s="241" t="s">
        <v>34</v>
      </c>
      <c r="M6925" s="241" t="s">
        <v>34</v>
      </c>
      <c r="N6925" s="241" t="s">
        <v>34</v>
      </c>
      <c r="O6925" s="241" t="s">
        <v>34</v>
      </c>
      <c r="P6925" s="241" t="s">
        <v>34</v>
      </c>
      <c r="Q6925" s="159" t="s">
        <v>34</v>
      </c>
      <c r="R6925" s="100" t="s">
        <v>34</v>
      </c>
      <c r="S6925" s="163">
        <v>1</v>
      </c>
      <c r="T6925" s="103" t="s">
        <v>272</v>
      </c>
      <c r="U6925" s="160" t="s">
        <v>28</v>
      </c>
      <c r="V6925" s="160" t="s">
        <v>63</v>
      </c>
      <c r="W6925" s="159"/>
      <c r="X6925" s="159"/>
    </row>
    <row r="6926" spans="1:24" ht="30.75">
      <c r="A6926" s="155">
        <f>A6925+1</f>
        <v>6924</v>
      </c>
      <c r="B6926" s="160" t="s">
        <v>278</v>
      </c>
      <c r="C6926" s="159">
        <v>2023</v>
      </c>
      <c r="D6926" s="160" t="s">
        <v>28</v>
      </c>
      <c r="E6926" s="160" t="s">
        <v>267</v>
      </c>
      <c r="F6926" s="268" t="s">
        <v>7530</v>
      </c>
      <c r="G6926" s="160" t="s">
        <v>31</v>
      </c>
      <c r="H6926" s="161" t="s">
        <v>42</v>
      </c>
      <c r="I6926" s="160" t="s">
        <v>32</v>
      </c>
      <c r="J6926" s="160" t="s">
        <v>33</v>
      </c>
      <c r="K6926" s="240" t="s">
        <v>34</v>
      </c>
      <c r="L6926" s="241" t="s">
        <v>34</v>
      </c>
      <c r="M6926" s="241" t="s">
        <v>34</v>
      </c>
      <c r="N6926" s="241" t="s">
        <v>34</v>
      </c>
      <c r="O6926" s="241" t="s">
        <v>34</v>
      </c>
      <c r="P6926" s="241" t="s">
        <v>34</v>
      </c>
      <c r="Q6926" s="159" t="s">
        <v>34</v>
      </c>
      <c r="R6926" s="159" t="s">
        <v>34</v>
      </c>
      <c r="S6926" s="163">
        <v>1</v>
      </c>
      <c r="T6926" s="103" t="s">
        <v>35</v>
      </c>
      <c r="U6926" s="160" t="s">
        <v>28</v>
      </c>
      <c r="V6926" s="160" t="s">
        <v>7531</v>
      </c>
      <c r="W6926" s="159"/>
      <c r="X6926" s="159"/>
    </row>
    <row r="6927" spans="1:24" ht="41.25">
      <c r="A6927" s="155">
        <f>A6926+1</f>
        <v>6925</v>
      </c>
      <c r="B6927" s="160" t="s">
        <v>278</v>
      </c>
      <c r="C6927" s="159">
        <v>2023</v>
      </c>
      <c r="D6927" s="160" t="s">
        <v>28</v>
      </c>
      <c r="E6927" s="160" t="s">
        <v>452</v>
      </c>
      <c r="F6927" s="268" t="s">
        <v>7532</v>
      </c>
      <c r="G6927" s="160" t="s">
        <v>31</v>
      </c>
      <c r="H6927" s="161" t="s">
        <v>29</v>
      </c>
      <c r="I6927" s="160" t="s">
        <v>32</v>
      </c>
      <c r="J6927" s="160" t="s">
        <v>454</v>
      </c>
      <c r="K6927" s="240" t="s">
        <v>34</v>
      </c>
      <c r="L6927" s="241" t="s">
        <v>34</v>
      </c>
      <c r="M6927" s="241" t="s">
        <v>34</v>
      </c>
      <c r="N6927" s="241" t="s">
        <v>34</v>
      </c>
      <c r="O6927" s="241" t="s">
        <v>34</v>
      </c>
      <c r="P6927" s="241" t="s">
        <v>48</v>
      </c>
      <c r="Q6927" s="100" t="s">
        <v>34</v>
      </c>
      <c r="R6927" s="100" t="s">
        <v>34</v>
      </c>
      <c r="S6927" s="163">
        <v>1</v>
      </c>
      <c r="T6927" s="103" t="s">
        <v>35</v>
      </c>
      <c r="U6927" s="160" t="s">
        <v>28</v>
      </c>
      <c r="V6927" s="160" t="s">
        <v>455</v>
      </c>
      <c r="W6927" s="159"/>
      <c r="X6927" s="159"/>
    </row>
    <row r="6928" spans="1:24" ht="81">
      <c r="A6928" s="155">
        <f>A6927+1</f>
        <v>6926</v>
      </c>
      <c r="B6928" s="160" t="s">
        <v>278</v>
      </c>
      <c r="C6928" s="159">
        <v>2023</v>
      </c>
      <c r="D6928" s="160" t="s">
        <v>28</v>
      </c>
      <c r="E6928" s="160" t="s">
        <v>452</v>
      </c>
      <c r="F6928" s="268" t="s">
        <v>7533</v>
      </c>
      <c r="G6928" s="160" t="s">
        <v>426</v>
      </c>
      <c r="H6928" s="161" t="s">
        <v>83</v>
      </c>
      <c r="I6928" s="160" t="s">
        <v>32</v>
      </c>
      <c r="J6928" s="160" t="s">
        <v>454</v>
      </c>
      <c r="K6928" s="240" t="s">
        <v>34</v>
      </c>
      <c r="L6928" s="241" t="s">
        <v>34</v>
      </c>
      <c r="M6928" s="241" t="s">
        <v>34</v>
      </c>
      <c r="N6928" s="241" t="s">
        <v>34</v>
      </c>
      <c r="O6928" s="241" t="s">
        <v>34</v>
      </c>
      <c r="P6928" s="241" t="s">
        <v>34</v>
      </c>
      <c r="Q6928" s="100" t="s">
        <v>34</v>
      </c>
      <c r="R6928" s="100" t="s">
        <v>34</v>
      </c>
      <c r="S6928" s="163">
        <v>1</v>
      </c>
      <c r="T6928" s="103" t="s">
        <v>35</v>
      </c>
      <c r="U6928" s="160" t="s">
        <v>28</v>
      </c>
      <c r="V6928" s="160" t="s">
        <v>455</v>
      </c>
      <c r="W6928" s="159"/>
      <c r="X6928" s="159"/>
    </row>
    <row r="6929" spans="1:24" ht="30.75">
      <c r="A6929" s="155">
        <f>A6928+1</f>
        <v>6927</v>
      </c>
      <c r="B6929" s="160" t="s">
        <v>278</v>
      </c>
      <c r="C6929" s="159">
        <v>2023</v>
      </c>
      <c r="D6929" s="160" t="s">
        <v>28</v>
      </c>
      <c r="E6929" s="160" t="s">
        <v>452</v>
      </c>
      <c r="F6929" s="268" t="s">
        <v>7534</v>
      </c>
      <c r="G6929" s="160" t="s">
        <v>31</v>
      </c>
      <c r="H6929" s="161" t="s">
        <v>50</v>
      </c>
      <c r="I6929" s="160" t="s">
        <v>32</v>
      </c>
      <c r="J6929" s="160" t="s">
        <v>454</v>
      </c>
      <c r="K6929" s="240" t="s">
        <v>34</v>
      </c>
      <c r="L6929" s="241" t="s">
        <v>34</v>
      </c>
      <c r="M6929" s="241" t="s">
        <v>34</v>
      </c>
      <c r="N6929" s="241" t="s">
        <v>34</v>
      </c>
      <c r="O6929" s="241" t="s">
        <v>34</v>
      </c>
      <c r="P6929" s="241" t="s">
        <v>48</v>
      </c>
      <c r="Q6929" s="100" t="s">
        <v>34</v>
      </c>
      <c r="R6929" s="100" t="s">
        <v>34</v>
      </c>
      <c r="S6929" s="163">
        <v>1</v>
      </c>
      <c r="T6929" s="103" t="s">
        <v>35</v>
      </c>
      <c r="U6929" s="160" t="s">
        <v>28</v>
      </c>
      <c r="V6929" s="160" t="s">
        <v>455</v>
      </c>
      <c r="W6929" s="159"/>
      <c r="X6929" s="159"/>
    </row>
    <row r="6930" spans="1:24" ht="30.75">
      <c r="A6930" s="155">
        <f>A6929+1</f>
        <v>6928</v>
      </c>
      <c r="B6930" s="160" t="s">
        <v>278</v>
      </c>
      <c r="C6930" s="159">
        <v>2023</v>
      </c>
      <c r="D6930" s="160" t="s">
        <v>74</v>
      </c>
      <c r="E6930" s="160" t="s">
        <v>75</v>
      </c>
      <c r="F6930" s="268" t="s">
        <v>7535</v>
      </c>
      <c r="G6930" s="160" t="s">
        <v>193</v>
      </c>
      <c r="H6930" s="161" t="s">
        <v>120</v>
      </c>
      <c r="I6930" s="160" t="s">
        <v>32</v>
      </c>
      <c r="J6930" s="160" t="s">
        <v>3212</v>
      </c>
      <c r="K6930" s="240" t="s">
        <v>48</v>
      </c>
      <c r="L6930" s="241" t="s">
        <v>34</v>
      </c>
      <c r="M6930" s="241" t="s">
        <v>48</v>
      </c>
      <c r="N6930" s="241" t="s">
        <v>34</v>
      </c>
      <c r="O6930" s="241" t="s">
        <v>34</v>
      </c>
      <c r="P6930" s="241" t="s">
        <v>34</v>
      </c>
      <c r="Q6930" s="229" t="s">
        <v>34</v>
      </c>
      <c r="R6930" s="229" t="s">
        <v>34</v>
      </c>
      <c r="S6930" s="163">
        <v>1</v>
      </c>
      <c r="T6930" s="103" t="s">
        <v>77</v>
      </c>
      <c r="U6930" s="160" t="s">
        <v>74</v>
      </c>
      <c r="V6930" s="160" t="s">
        <v>75</v>
      </c>
      <c r="W6930" s="159"/>
      <c r="X6930" s="159"/>
    </row>
    <row r="6931" spans="1:24" ht="30.75">
      <c r="A6931" s="155">
        <f>A6930+1</f>
        <v>6929</v>
      </c>
      <c r="B6931" s="160" t="s">
        <v>278</v>
      </c>
      <c r="C6931" s="159">
        <v>2023</v>
      </c>
      <c r="D6931" s="160" t="s">
        <v>74</v>
      </c>
      <c r="E6931" s="160" t="s">
        <v>75</v>
      </c>
      <c r="F6931" s="268" t="s">
        <v>7536</v>
      </c>
      <c r="G6931" s="160" t="s">
        <v>31</v>
      </c>
      <c r="H6931" s="161" t="s">
        <v>50</v>
      </c>
      <c r="I6931" s="160" t="s">
        <v>32</v>
      </c>
      <c r="J6931" s="160" t="s">
        <v>3212</v>
      </c>
      <c r="K6931" s="240" t="s">
        <v>48</v>
      </c>
      <c r="L6931" s="241" t="s">
        <v>34</v>
      </c>
      <c r="M6931" s="241" t="s">
        <v>48</v>
      </c>
      <c r="N6931" s="241" t="s">
        <v>34</v>
      </c>
      <c r="O6931" s="241" t="s">
        <v>34</v>
      </c>
      <c r="P6931" s="241" t="s">
        <v>34</v>
      </c>
      <c r="Q6931" s="159" t="s">
        <v>48</v>
      </c>
      <c r="R6931" s="100" t="s">
        <v>48</v>
      </c>
      <c r="S6931" s="163">
        <v>1</v>
      </c>
      <c r="T6931" s="103" t="s">
        <v>77</v>
      </c>
      <c r="U6931" s="160" t="s">
        <v>74</v>
      </c>
      <c r="V6931" s="160" t="s">
        <v>75</v>
      </c>
      <c r="W6931" s="159"/>
      <c r="X6931" s="159"/>
    </row>
    <row r="6932" spans="1:24" ht="81">
      <c r="A6932" s="155">
        <f>A6931+1</f>
        <v>6930</v>
      </c>
      <c r="B6932" s="160" t="s">
        <v>278</v>
      </c>
      <c r="C6932" s="159">
        <v>2023</v>
      </c>
      <c r="D6932" s="160" t="s">
        <v>74</v>
      </c>
      <c r="E6932" s="160" t="s">
        <v>75</v>
      </c>
      <c r="F6932" s="268" t="s">
        <v>7537</v>
      </c>
      <c r="G6932" s="160" t="s">
        <v>426</v>
      </c>
      <c r="H6932" s="161" t="s">
        <v>83</v>
      </c>
      <c r="I6932" s="160" t="s">
        <v>32</v>
      </c>
      <c r="J6932" s="160" t="s">
        <v>3212</v>
      </c>
      <c r="K6932" s="240" t="s">
        <v>34</v>
      </c>
      <c r="L6932" s="241" t="s">
        <v>34</v>
      </c>
      <c r="M6932" s="241" t="s">
        <v>34</v>
      </c>
      <c r="N6932" s="241" t="s">
        <v>34</v>
      </c>
      <c r="O6932" s="241" t="s">
        <v>34</v>
      </c>
      <c r="P6932" s="241" t="s">
        <v>34</v>
      </c>
      <c r="Q6932" s="229" t="s">
        <v>34</v>
      </c>
      <c r="R6932" s="229" t="s">
        <v>34</v>
      </c>
      <c r="S6932" s="163">
        <v>1</v>
      </c>
      <c r="T6932" s="103" t="s">
        <v>77</v>
      </c>
      <c r="U6932" s="160" t="s">
        <v>74</v>
      </c>
      <c r="V6932" s="160" t="s">
        <v>75</v>
      </c>
      <c r="W6932" s="159"/>
      <c r="X6932" s="159"/>
    </row>
    <row r="6933" spans="1:24" ht="41.25">
      <c r="A6933" s="155">
        <f>A6932+1</f>
        <v>6931</v>
      </c>
      <c r="B6933" s="160" t="s">
        <v>278</v>
      </c>
      <c r="C6933" s="159">
        <v>2023</v>
      </c>
      <c r="D6933" s="160" t="s">
        <v>74</v>
      </c>
      <c r="E6933" s="160" t="s">
        <v>79</v>
      </c>
      <c r="F6933" s="268" t="s">
        <v>7538</v>
      </c>
      <c r="G6933" s="160" t="s">
        <v>31</v>
      </c>
      <c r="H6933" s="161" t="s">
        <v>39</v>
      </c>
      <c r="I6933" s="160" t="s">
        <v>32</v>
      </c>
      <c r="J6933" s="160" t="s">
        <v>33</v>
      </c>
      <c r="K6933" s="240" t="s">
        <v>34</v>
      </c>
      <c r="L6933" s="241" t="s">
        <v>48</v>
      </c>
      <c r="M6933" s="241" t="s">
        <v>34</v>
      </c>
      <c r="N6933" s="241" t="s">
        <v>34</v>
      </c>
      <c r="O6933" s="241" t="s">
        <v>34</v>
      </c>
      <c r="P6933" s="241" t="s">
        <v>34</v>
      </c>
      <c r="Q6933" s="159" t="s">
        <v>34</v>
      </c>
      <c r="R6933" s="159" t="s">
        <v>34</v>
      </c>
      <c r="S6933" s="163">
        <v>1</v>
      </c>
      <c r="T6933" s="103" t="s">
        <v>77</v>
      </c>
      <c r="U6933" s="160" t="s">
        <v>74</v>
      </c>
      <c r="V6933" s="160" t="s">
        <v>79</v>
      </c>
      <c r="W6933" s="159"/>
      <c r="X6933" s="159"/>
    </row>
    <row r="6934" spans="1:24" ht="20.25">
      <c r="A6934" s="155">
        <f>A6933+1</f>
        <v>6932</v>
      </c>
      <c r="B6934" s="160" t="s">
        <v>278</v>
      </c>
      <c r="C6934" s="159">
        <v>2023</v>
      </c>
      <c r="D6934" s="160" t="s">
        <v>74</v>
      </c>
      <c r="E6934" s="160" t="s">
        <v>79</v>
      </c>
      <c r="F6934" s="268" t="s">
        <v>7539</v>
      </c>
      <c r="G6934" s="160" t="s">
        <v>31</v>
      </c>
      <c r="H6934" s="161" t="s">
        <v>39</v>
      </c>
      <c r="I6934" s="160" t="s">
        <v>32</v>
      </c>
      <c r="J6934" s="160" t="s">
        <v>33</v>
      </c>
      <c r="K6934" s="240" t="s">
        <v>34</v>
      </c>
      <c r="L6934" s="241" t="s">
        <v>34</v>
      </c>
      <c r="M6934" s="241" t="s">
        <v>34</v>
      </c>
      <c r="N6934" s="241" t="s">
        <v>34</v>
      </c>
      <c r="O6934" s="241" t="s">
        <v>34</v>
      </c>
      <c r="P6934" s="241" t="s">
        <v>34</v>
      </c>
      <c r="Q6934" s="159" t="s">
        <v>34</v>
      </c>
      <c r="R6934" s="159" t="s">
        <v>34</v>
      </c>
      <c r="S6934" s="163">
        <v>1</v>
      </c>
      <c r="T6934" s="103" t="s">
        <v>77</v>
      </c>
      <c r="U6934" s="160" t="s">
        <v>74</v>
      </c>
      <c r="V6934" s="160" t="s">
        <v>79</v>
      </c>
      <c r="W6934" s="159"/>
      <c r="X6934" s="159"/>
    </row>
    <row r="6935" spans="1:24" ht="41.25">
      <c r="A6935" s="155">
        <f>A6934+1</f>
        <v>6933</v>
      </c>
      <c r="B6935" s="160" t="s">
        <v>278</v>
      </c>
      <c r="C6935" s="159">
        <v>2023</v>
      </c>
      <c r="D6935" s="160" t="s">
        <v>74</v>
      </c>
      <c r="E6935" s="160" t="s">
        <v>88</v>
      </c>
      <c r="F6935" s="268" t="s">
        <v>7540</v>
      </c>
      <c r="G6935" s="160" t="s">
        <v>31</v>
      </c>
      <c r="H6935" s="161" t="s">
        <v>39</v>
      </c>
      <c r="I6935" s="160" t="s">
        <v>90</v>
      </c>
      <c r="J6935" s="160" t="s">
        <v>88</v>
      </c>
      <c r="K6935" s="240" t="s">
        <v>34</v>
      </c>
      <c r="L6935" s="241" t="s">
        <v>48</v>
      </c>
      <c r="M6935" s="241" t="s">
        <v>34</v>
      </c>
      <c r="N6935" s="241" t="s">
        <v>34</v>
      </c>
      <c r="O6935" s="241" t="s">
        <v>34</v>
      </c>
      <c r="P6935" s="241" t="s">
        <v>34</v>
      </c>
      <c r="Q6935" s="159" t="s">
        <v>34</v>
      </c>
      <c r="R6935" s="159" t="s">
        <v>34</v>
      </c>
      <c r="S6935" s="163">
        <v>1</v>
      </c>
      <c r="T6935" s="103" t="s">
        <v>77</v>
      </c>
      <c r="U6935" s="160" t="s">
        <v>74</v>
      </c>
      <c r="V6935" s="160" t="s">
        <v>94</v>
      </c>
      <c r="W6935" s="159"/>
      <c r="X6935" s="159"/>
    </row>
    <row r="6936" spans="1:24" ht="20.25">
      <c r="A6936" s="155">
        <f>A6935+1</f>
        <v>6934</v>
      </c>
      <c r="B6936" s="160" t="s">
        <v>278</v>
      </c>
      <c r="C6936" s="159">
        <v>2023</v>
      </c>
      <c r="D6936" s="160" t="s">
        <v>74</v>
      </c>
      <c r="E6936" s="160" t="s">
        <v>88</v>
      </c>
      <c r="F6936" s="268" t="s">
        <v>7541</v>
      </c>
      <c r="G6936" s="160" t="s">
        <v>31</v>
      </c>
      <c r="H6936" s="161" t="s">
        <v>39</v>
      </c>
      <c r="I6936" s="160" t="s">
        <v>90</v>
      </c>
      <c r="J6936" s="160" t="s">
        <v>88</v>
      </c>
      <c r="K6936" s="240" t="s">
        <v>34</v>
      </c>
      <c r="L6936" s="241" t="s">
        <v>34</v>
      </c>
      <c r="M6936" s="241" t="s">
        <v>34</v>
      </c>
      <c r="N6936" s="241" t="s">
        <v>34</v>
      </c>
      <c r="O6936" s="241" t="s">
        <v>34</v>
      </c>
      <c r="P6936" s="241" t="s">
        <v>34</v>
      </c>
      <c r="Q6936" s="159" t="s">
        <v>34</v>
      </c>
      <c r="R6936" s="159" t="s">
        <v>34</v>
      </c>
      <c r="S6936" s="163">
        <v>1</v>
      </c>
      <c r="T6936" s="103" t="s">
        <v>77</v>
      </c>
      <c r="U6936" s="160" t="s">
        <v>74</v>
      </c>
      <c r="V6936" s="160" t="s">
        <v>94</v>
      </c>
      <c r="W6936" s="159"/>
      <c r="X6936" s="159"/>
    </row>
    <row r="6937" spans="1:24" ht="51">
      <c r="A6937" s="155">
        <f>A6936+1</f>
        <v>6935</v>
      </c>
      <c r="B6937" s="160" t="s">
        <v>278</v>
      </c>
      <c r="C6937" s="159">
        <v>2023</v>
      </c>
      <c r="D6937" s="160" t="s">
        <v>96</v>
      </c>
      <c r="E6937" s="160" t="s">
        <v>308</v>
      </c>
      <c r="F6937" s="268" t="s">
        <v>7542</v>
      </c>
      <c r="G6937" s="160" t="s">
        <v>31</v>
      </c>
      <c r="H6937" s="161" t="s">
        <v>46</v>
      </c>
      <c r="I6937" s="160" t="s">
        <v>90</v>
      </c>
      <c r="J6937" s="160" t="s">
        <v>104</v>
      </c>
      <c r="K6937" s="240" t="s">
        <v>48</v>
      </c>
      <c r="L6937" s="241" t="s">
        <v>34</v>
      </c>
      <c r="M6937" s="241" t="s">
        <v>34</v>
      </c>
      <c r="N6937" s="241" t="s">
        <v>34</v>
      </c>
      <c r="O6937" s="241" t="s">
        <v>34</v>
      </c>
      <c r="P6937" s="241" t="s">
        <v>34</v>
      </c>
      <c r="Q6937" s="159" t="s">
        <v>34</v>
      </c>
      <c r="R6937" s="159" t="s">
        <v>34</v>
      </c>
      <c r="S6937" s="163">
        <v>1</v>
      </c>
      <c r="T6937" s="103" t="s">
        <v>99</v>
      </c>
      <c r="U6937" s="160" t="s">
        <v>96</v>
      </c>
      <c r="V6937" s="160" t="s">
        <v>3568</v>
      </c>
      <c r="W6937" s="159"/>
      <c r="X6937" s="159"/>
    </row>
    <row r="6938" spans="1:24" ht="30.75">
      <c r="A6938" s="155">
        <f>A6937+1</f>
        <v>6936</v>
      </c>
      <c r="B6938" s="160" t="s">
        <v>278</v>
      </c>
      <c r="C6938" s="159">
        <v>2023</v>
      </c>
      <c r="D6938" s="160" t="s">
        <v>96</v>
      </c>
      <c r="E6938" s="160" t="s">
        <v>308</v>
      </c>
      <c r="F6938" s="268" t="s">
        <v>7543</v>
      </c>
      <c r="G6938" s="160" t="s">
        <v>31</v>
      </c>
      <c r="H6938" s="161" t="s">
        <v>39</v>
      </c>
      <c r="I6938" s="160" t="s">
        <v>90</v>
      </c>
      <c r="J6938" s="160" t="s">
        <v>104</v>
      </c>
      <c r="K6938" s="240" t="s">
        <v>34</v>
      </c>
      <c r="L6938" s="241" t="s">
        <v>34</v>
      </c>
      <c r="M6938" s="241" t="s">
        <v>34</v>
      </c>
      <c r="N6938" s="241" t="s">
        <v>34</v>
      </c>
      <c r="O6938" s="241" t="s">
        <v>34</v>
      </c>
      <c r="P6938" s="241" t="s">
        <v>34</v>
      </c>
      <c r="Q6938" s="159" t="s">
        <v>34</v>
      </c>
      <c r="R6938" s="159" t="s">
        <v>34</v>
      </c>
      <c r="S6938" s="163">
        <v>1</v>
      </c>
      <c r="T6938" s="103" t="s">
        <v>99</v>
      </c>
      <c r="U6938" s="160" t="s">
        <v>96</v>
      </c>
      <c r="V6938" s="160" t="s">
        <v>3568</v>
      </c>
      <c r="W6938" s="159"/>
      <c r="X6938" s="159"/>
    </row>
    <row r="6939" spans="1:24" ht="30.75">
      <c r="A6939" s="155">
        <f>A6938+1</f>
        <v>6937</v>
      </c>
      <c r="B6939" s="160" t="s">
        <v>278</v>
      </c>
      <c r="C6939" s="159">
        <v>2023</v>
      </c>
      <c r="D6939" s="160" t="s">
        <v>96</v>
      </c>
      <c r="E6939" s="160" t="s">
        <v>308</v>
      </c>
      <c r="F6939" s="268" t="s">
        <v>7544</v>
      </c>
      <c r="G6939" s="160" t="s">
        <v>31</v>
      </c>
      <c r="H6939" s="161" t="s">
        <v>39</v>
      </c>
      <c r="I6939" s="160" t="s">
        <v>90</v>
      </c>
      <c r="J6939" s="160" t="s">
        <v>104</v>
      </c>
      <c r="K6939" s="240" t="s">
        <v>34</v>
      </c>
      <c r="L6939" s="241" t="s">
        <v>34</v>
      </c>
      <c r="M6939" s="241" t="s">
        <v>34</v>
      </c>
      <c r="N6939" s="241" t="s">
        <v>34</v>
      </c>
      <c r="O6939" s="241" t="s">
        <v>34</v>
      </c>
      <c r="P6939" s="241" t="s">
        <v>34</v>
      </c>
      <c r="Q6939" s="159" t="s">
        <v>34</v>
      </c>
      <c r="R6939" s="159" t="s">
        <v>34</v>
      </c>
      <c r="S6939" s="163">
        <v>1</v>
      </c>
      <c r="T6939" s="103" t="s">
        <v>99</v>
      </c>
      <c r="U6939" s="160" t="s">
        <v>96</v>
      </c>
      <c r="V6939" s="160" t="s">
        <v>3568</v>
      </c>
      <c r="W6939" s="159"/>
      <c r="X6939" s="159"/>
    </row>
    <row r="6940" spans="1:24" ht="30.75">
      <c r="A6940" s="155">
        <f>A6939+1</f>
        <v>6938</v>
      </c>
      <c r="B6940" s="160" t="s">
        <v>278</v>
      </c>
      <c r="C6940" s="159">
        <v>2023</v>
      </c>
      <c r="D6940" s="160" t="s">
        <v>96</v>
      </c>
      <c r="E6940" s="160" t="s">
        <v>308</v>
      </c>
      <c r="F6940" s="268" t="s">
        <v>7545</v>
      </c>
      <c r="G6940" s="160" t="s">
        <v>193</v>
      </c>
      <c r="H6940" s="161" t="s">
        <v>120</v>
      </c>
      <c r="I6940" s="160" t="s">
        <v>90</v>
      </c>
      <c r="J6940" s="160" t="s">
        <v>104</v>
      </c>
      <c r="K6940" s="240" t="s">
        <v>34</v>
      </c>
      <c r="L6940" s="241" t="s">
        <v>34</v>
      </c>
      <c r="M6940" s="241" t="s">
        <v>34</v>
      </c>
      <c r="N6940" s="241" t="s">
        <v>34</v>
      </c>
      <c r="O6940" s="241" t="s">
        <v>34</v>
      </c>
      <c r="P6940" s="241" t="s">
        <v>34</v>
      </c>
      <c r="Q6940" s="159" t="s">
        <v>34</v>
      </c>
      <c r="R6940" s="159" t="s">
        <v>34</v>
      </c>
      <c r="S6940" s="163">
        <v>1</v>
      </c>
      <c r="T6940" s="103" t="s">
        <v>99</v>
      </c>
      <c r="U6940" s="160" t="s">
        <v>96</v>
      </c>
      <c r="V6940" s="160" t="s">
        <v>3568</v>
      </c>
      <c r="W6940" s="159"/>
      <c r="X6940" s="159"/>
    </row>
    <row r="6941" spans="1:24" ht="51">
      <c r="A6941" s="155">
        <f>A6940+1</f>
        <v>6939</v>
      </c>
      <c r="B6941" s="160" t="s">
        <v>278</v>
      </c>
      <c r="C6941" s="159">
        <v>2023</v>
      </c>
      <c r="D6941" s="160" t="s">
        <v>106</v>
      </c>
      <c r="E6941" s="160" t="s">
        <v>107</v>
      </c>
      <c r="F6941" s="268" t="s">
        <v>7546</v>
      </c>
      <c r="G6941" s="160" t="s">
        <v>193</v>
      </c>
      <c r="H6941" s="161" t="s">
        <v>120</v>
      </c>
      <c r="I6941" s="160" t="s">
        <v>71</v>
      </c>
      <c r="J6941" s="160" t="s">
        <v>109</v>
      </c>
      <c r="K6941" s="240" t="s">
        <v>34</v>
      </c>
      <c r="L6941" s="241" t="s">
        <v>34</v>
      </c>
      <c r="M6941" s="241" t="s">
        <v>34</v>
      </c>
      <c r="N6941" s="241" t="s">
        <v>34</v>
      </c>
      <c r="O6941" s="241" t="s">
        <v>34</v>
      </c>
      <c r="P6941" s="241" t="s">
        <v>34</v>
      </c>
      <c r="Q6941" s="159" t="s">
        <v>34</v>
      </c>
      <c r="R6941" s="159" t="s">
        <v>34</v>
      </c>
      <c r="S6941" s="163">
        <v>1</v>
      </c>
      <c r="T6941" s="103" t="s">
        <v>110</v>
      </c>
      <c r="U6941" s="160" t="s">
        <v>312</v>
      </c>
      <c r="V6941" s="160" t="s">
        <v>7547</v>
      </c>
      <c r="W6941" s="159"/>
      <c r="X6941" s="159"/>
    </row>
    <row r="6942" spans="1:24" ht="41.25">
      <c r="A6942" s="155">
        <f>A6941+1</f>
        <v>6940</v>
      </c>
      <c r="B6942" s="160" t="s">
        <v>278</v>
      </c>
      <c r="C6942" s="159">
        <v>2023</v>
      </c>
      <c r="D6942" s="160" t="s">
        <v>106</v>
      </c>
      <c r="E6942" s="160" t="s">
        <v>131</v>
      </c>
      <c r="F6942" s="268" t="s">
        <v>7548</v>
      </c>
      <c r="G6942" s="160" t="s">
        <v>31</v>
      </c>
      <c r="H6942" s="161" t="s">
        <v>50</v>
      </c>
      <c r="I6942" s="160" t="s">
        <v>71</v>
      </c>
      <c r="J6942" s="160" t="s">
        <v>109</v>
      </c>
      <c r="K6942" s="240" t="s">
        <v>48</v>
      </c>
      <c r="L6942" s="241" t="s">
        <v>34</v>
      </c>
      <c r="M6942" s="241" t="s">
        <v>34</v>
      </c>
      <c r="N6942" s="241" t="s">
        <v>34</v>
      </c>
      <c r="O6942" s="241" t="s">
        <v>34</v>
      </c>
      <c r="P6942" s="241" t="s">
        <v>34</v>
      </c>
      <c r="Q6942" s="159" t="s">
        <v>48</v>
      </c>
      <c r="R6942" s="100" t="s">
        <v>48</v>
      </c>
      <c r="S6942" s="163">
        <v>1</v>
      </c>
      <c r="T6942" s="103" t="s">
        <v>110</v>
      </c>
      <c r="U6942" s="160" t="s">
        <v>312</v>
      </c>
      <c r="V6942" s="160" t="s">
        <v>7549</v>
      </c>
      <c r="W6942" s="159"/>
      <c r="X6942" s="159"/>
    </row>
    <row r="6943" spans="1:24" ht="81">
      <c r="A6943" s="155">
        <f>A6942+1</f>
        <v>6941</v>
      </c>
      <c r="B6943" s="160" t="s">
        <v>278</v>
      </c>
      <c r="C6943" s="159">
        <v>2023</v>
      </c>
      <c r="D6943" s="160" t="s">
        <v>106</v>
      </c>
      <c r="E6943" s="160" t="s">
        <v>131</v>
      </c>
      <c r="F6943" s="268" t="s">
        <v>7550</v>
      </c>
      <c r="G6943" s="160" t="s">
        <v>426</v>
      </c>
      <c r="H6943" s="161" t="s">
        <v>83</v>
      </c>
      <c r="I6943" s="160" t="s">
        <v>71</v>
      </c>
      <c r="J6943" s="160" t="s">
        <v>109</v>
      </c>
      <c r="K6943" s="240" t="s">
        <v>34</v>
      </c>
      <c r="L6943" s="241" t="s">
        <v>48</v>
      </c>
      <c r="M6943" s="241" t="s">
        <v>34</v>
      </c>
      <c r="N6943" s="241" t="s">
        <v>34</v>
      </c>
      <c r="O6943" s="241" t="s">
        <v>34</v>
      </c>
      <c r="P6943" s="241" t="s">
        <v>34</v>
      </c>
      <c r="Q6943" s="159" t="s">
        <v>34</v>
      </c>
      <c r="R6943" s="159" t="s">
        <v>34</v>
      </c>
      <c r="S6943" s="163">
        <v>1</v>
      </c>
      <c r="T6943" s="103" t="s">
        <v>110</v>
      </c>
      <c r="U6943" s="160" t="s">
        <v>312</v>
      </c>
      <c r="V6943" s="160" t="s">
        <v>7549</v>
      </c>
      <c r="W6943" s="159"/>
      <c r="X6943" s="159"/>
    </row>
    <row r="6944" spans="1:24" ht="81">
      <c r="A6944" s="155">
        <f>A6943+1</f>
        <v>6942</v>
      </c>
      <c r="B6944" s="160" t="s">
        <v>278</v>
      </c>
      <c r="C6944" s="159">
        <v>2023</v>
      </c>
      <c r="D6944" s="160" t="s">
        <v>106</v>
      </c>
      <c r="E6944" s="160" t="s">
        <v>131</v>
      </c>
      <c r="F6944" s="268" t="s">
        <v>7551</v>
      </c>
      <c r="G6944" s="160" t="s">
        <v>426</v>
      </c>
      <c r="H6944" s="161" t="s">
        <v>83</v>
      </c>
      <c r="I6944" s="160" t="s">
        <v>71</v>
      </c>
      <c r="J6944" s="160" t="s">
        <v>109</v>
      </c>
      <c r="K6944" s="240" t="s">
        <v>34</v>
      </c>
      <c r="L6944" s="241" t="s">
        <v>34</v>
      </c>
      <c r="M6944" s="241" t="s">
        <v>34</v>
      </c>
      <c r="N6944" s="241" t="s">
        <v>34</v>
      </c>
      <c r="O6944" s="241" t="s">
        <v>34</v>
      </c>
      <c r="P6944" s="241" t="s">
        <v>34</v>
      </c>
      <c r="Q6944" s="159" t="s">
        <v>34</v>
      </c>
      <c r="R6944" s="159" t="s">
        <v>34</v>
      </c>
      <c r="S6944" s="163">
        <v>1</v>
      </c>
      <c r="T6944" s="103" t="s">
        <v>110</v>
      </c>
      <c r="U6944" s="160" t="s">
        <v>312</v>
      </c>
      <c r="V6944" s="160" t="s">
        <v>7549</v>
      </c>
      <c r="W6944" s="159"/>
      <c r="X6944" s="159"/>
    </row>
    <row r="6945" spans="1:24" ht="81">
      <c r="A6945" s="155">
        <f>A6944+1</f>
        <v>6943</v>
      </c>
      <c r="B6945" s="160" t="s">
        <v>278</v>
      </c>
      <c r="C6945" s="159">
        <v>2023</v>
      </c>
      <c r="D6945" s="160" t="s">
        <v>106</v>
      </c>
      <c r="E6945" s="160" t="s">
        <v>131</v>
      </c>
      <c r="F6945" s="268" t="s">
        <v>7552</v>
      </c>
      <c r="G6945" s="160" t="s">
        <v>426</v>
      </c>
      <c r="H6945" s="161" t="s">
        <v>83</v>
      </c>
      <c r="I6945" s="160" t="s">
        <v>71</v>
      </c>
      <c r="J6945" s="160" t="s">
        <v>109</v>
      </c>
      <c r="K6945" s="240" t="s">
        <v>48</v>
      </c>
      <c r="L6945" s="241" t="s">
        <v>48</v>
      </c>
      <c r="M6945" s="241" t="s">
        <v>34</v>
      </c>
      <c r="N6945" s="241" t="s">
        <v>34</v>
      </c>
      <c r="O6945" s="241" t="s">
        <v>34</v>
      </c>
      <c r="P6945" s="241" t="s">
        <v>34</v>
      </c>
      <c r="Q6945" s="159" t="s">
        <v>34</v>
      </c>
      <c r="R6945" s="159" t="s">
        <v>34</v>
      </c>
      <c r="S6945" s="163">
        <v>1</v>
      </c>
      <c r="T6945" s="103" t="s">
        <v>110</v>
      </c>
      <c r="U6945" s="160" t="s">
        <v>312</v>
      </c>
      <c r="V6945" s="160" t="s">
        <v>7549</v>
      </c>
      <c r="W6945" s="159"/>
      <c r="X6945" s="159"/>
    </row>
    <row r="6946" spans="1:24" ht="81">
      <c r="A6946" s="155">
        <f>A6945+1</f>
        <v>6944</v>
      </c>
      <c r="B6946" s="160" t="s">
        <v>278</v>
      </c>
      <c r="C6946" s="159">
        <v>2023</v>
      </c>
      <c r="D6946" s="160" t="s">
        <v>106</v>
      </c>
      <c r="E6946" s="160" t="s">
        <v>131</v>
      </c>
      <c r="F6946" s="268" t="s">
        <v>7553</v>
      </c>
      <c r="G6946" s="160" t="s">
        <v>426</v>
      </c>
      <c r="H6946" s="161" t="s">
        <v>83</v>
      </c>
      <c r="I6946" s="160" t="s">
        <v>71</v>
      </c>
      <c r="J6946" s="160" t="s">
        <v>109</v>
      </c>
      <c r="K6946" s="240" t="s">
        <v>48</v>
      </c>
      <c r="L6946" s="241" t="s">
        <v>34</v>
      </c>
      <c r="M6946" s="241" t="s">
        <v>34</v>
      </c>
      <c r="N6946" s="241" t="s">
        <v>34</v>
      </c>
      <c r="O6946" s="241" t="s">
        <v>34</v>
      </c>
      <c r="P6946" s="241" t="s">
        <v>34</v>
      </c>
      <c r="Q6946" s="159" t="s">
        <v>34</v>
      </c>
      <c r="R6946" s="159" t="s">
        <v>34</v>
      </c>
      <c r="S6946" s="163">
        <v>1</v>
      </c>
      <c r="T6946" s="103" t="s">
        <v>110</v>
      </c>
      <c r="U6946" s="160" t="s">
        <v>312</v>
      </c>
      <c r="V6946" s="160" t="s">
        <v>7549</v>
      </c>
      <c r="W6946" s="159"/>
      <c r="X6946" s="159"/>
    </row>
    <row r="6947" spans="1:24" ht="41.25">
      <c r="A6947" s="155">
        <f>A6946+1</f>
        <v>6945</v>
      </c>
      <c r="B6947" s="160" t="s">
        <v>278</v>
      </c>
      <c r="C6947" s="159">
        <v>2023</v>
      </c>
      <c r="D6947" s="160" t="s">
        <v>106</v>
      </c>
      <c r="E6947" s="160" t="s">
        <v>131</v>
      </c>
      <c r="F6947" s="268" t="s">
        <v>7554</v>
      </c>
      <c r="G6947" s="160" t="s">
        <v>31</v>
      </c>
      <c r="H6947" s="161" t="s">
        <v>39</v>
      </c>
      <c r="I6947" s="160" t="s">
        <v>71</v>
      </c>
      <c r="J6947" s="160" t="s">
        <v>109</v>
      </c>
      <c r="K6947" s="240" t="s">
        <v>34</v>
      </c>
      <c r="L6947" s="241" t="s">
        <v>48</v>
      </c>
      <c r="M6947" s="241" t="s">
        <v>34</v>
      </c>
      <c r="N6947" s="241" t="s">
        <v>34</v>
      </c>
      <c r="O6947" s="241" t="s">
        <v>34</v>
      </c>
      <c r="P6947" s="241" t="s">
        <v>34</v>
      </c>
      <c r="Q6947" s="159" t="s">
        <v>34</v>
      </c>
      <c r="R6947" s="159" t="s">
        <v>34</v>
      </c>
      <c r="S6947" s="163">
        <v>1</v>
      </c>
      <c r="T6947" s="103" t="s">
        <v>110</v>
      </c>
      <c r="U6947" s="160" t="s">
        <v>312</v>
      </c>
      <c r="V6947" s="160" t="s">
        <v>7549</v>
      </c>
      <c r="W6947" s="159"/>
      <c r="X6947" s="159"/>
    </row>
    <row r="6948" spans="1:24" ht="81">
      <c r="A6948" s="155">
        <f>A6947+1</f>
        <v>6946</v>
      </c>
      <c r="B6948" s="160" t="s">
        <v>278</v>
      </c>
      <c r="C6948" s="159">
        <v>2023</v>
      </c>
      <c r="D6948" s="160" t="s">
        <v>106</v>
      </c>
      <c r="E6948" s="160" t="s">
        <v>131</v>
      </c>
      <c r="F6948" s="268" t="s">
        <v>7555</v>
      </c>
      <c r="G6948" s="160" t="s">
        <v>426</v>
      </c>
      <c r="H6948" s="161" t="s">
        <v>83</v>
      </c>
      <c r="I6948" s="160" t="s">
        <v>71</v>
      </c>
      <c r="J6948" s="160" t="s">
        <v>109</v>
      </c>
      <c r="K6948" s="240" t="s">
        <v>34</v>
      </c>
      <c r="L6948" s="241" t="s">
        <v>34</v>
      </c>
      <c r="M6948" s="241" t="s">
        <v>34</v>
      </c>
      <c r="N6948" s="241" t="s">
        <v>34</v>
      </c>
      <c r="O6948" s="241" t="s">
        <v>34</v>
      </c>
      <c r="P6948" s="241" t="s">
        <v>34</v>
      </c>
      <c r="Q6948" s="159" t="s">
        <v>34</v>
      </c>
      <c r="R6948" s="159" t="s">
        <v>34</v>
      </c>
      <c r="S6948" s="163">
        <v>1</v>
      </c>
      <c r="T6948" s="103" t="s">
        <v>110</v>
      </c>
      <c r="U6948" s="160" t="s">
        <v>312</v>
      </c>
      <c r="V6948" s="160" t="s">
        <v>7549</v>
      </c>
      <c r="W6948" s="159"/>
      <c r="X6948" s="159"/>
    </row>
    <row r="6949" spans="1:24" ht="41.25">
      <c r="A6949" s="155">
        <f>A6948+1</f>
        <v>6947</v>
      </c>
      <c r="B6949" s="160" t="s">
        <v>278</v>
      </c>
      <c r="C6949" s="159">
        <v>2023</v>
      </c>
      <c r="D6949" s="160" t="s">
        <v>106</v>
      </c>
      <c r="E6949" s="161" t="s">
        <v>379</v>
      </c>
      <c r="F6949" s="268" t="s">
        <v>7556</v>
      </c>
      <c r="G6949" s="160" t="s">
        <v>31</v>
      </c>
      <c r="H6949" s="161" t="s">
        <v>39</v>
      </c>
      <c r="I6949" s="160" t="s">
        <v>71</v>
      </c>
      <c r="J6949" s="160" t="s">
        <v>72</v>
      </c>
      <c r="K6949" s="240" t="s">
        <v>34</v>
      </c>
      <c r="L6949" s="241" t="s">
        <v>48</v>
      </c>
      <c r="M6949" s="241" t="s">
        <v>34</v>
      </c>
      <c r="N6949" s="241" t="s">
        <v>34</v>
      </c>
      <c r="O6949" s="241" t="s">
        <v>34</v>
      </c>
      <c r="P6949" s="241" t="s">
        <v>34</v>
      </c>
      <c r="Q6949" s="159" t="s">
        <v>34</v>
      </c>
      <c r="R6949" s="159" t="s">
        <v>34</v>
      </c>
      <c r="S6949" s="163">
        <v>1</v>
      </c>
      <c r="T6949" s="103" t="s">
        <v>110</v>
      </c>
      <c r="U6949" s="160" t="s">
        <v>312</v>
      </c>
      <c r="V6949" s="160" t="s">
        <v>379</v>
      </c>
      <c r="W6949" s="159"/>
      <c r="X6949" s="159"/>
    </row>
    <row r="6950" spans="1:24" ht="81">
      <c r="A6950" s="155">
        <f>A6949+1</f>
        <v>6948</v>
      </c>
      <c r="B6950" s="160" t="s">
        <v>278</v>
      </c>
      <c r="C6950" s="159">
        <v>2023</v>
      </c>
      <c r="D6950" s="160" t="s">
        <v>139</v>
      </c>
      <c r="E6950" s="160" t="s">
        <v>5528</v>
      </c>
      <c r="F6950" s="268" t="s">
        <v>7557</v>
      </c>
      <c r="G6950" s="160" t="s">
        <v>426</v>
      </c>
      <c r="H6950" s="161" t="s">
        <v>83</v>
      </c>
      <c r="I6950" s="160" t="s">
        <v>186</v>
      </c>
      <c r="J6950" s="160" t="s">
        <v>201</v>
      </c>
      <c r="K6950" s="240" t="s">
        <v>34</v>
      </c>
      <c r="L6950" s="241" t="s">
        <v>34</v>
      </c>
      <c r="M6950" s="241" t="s">
        <v>34</v>
      </c>
      <c r="N6950" s="241" t="s">
        <v>34</v>
      </c>
      <c r="O6950" s="241" t="s">
        <v>34</v>
      </c>
      <c r="P6950" s="241" t="s">
        <v>34</v>
      </c>
      <c r="Q6950" s="159" t="s">
        <v>34</v>
      </c>
      <c r="R6950" s="100" t="s">
        <v>34</v>
      </c>
      <c r="S6950" s="163">
        <v>1</v>
      </c>
      <c r="T6950" s="103" t="s">
        <v>143</v>
      </c>
      <c r="U6950" s="160" t="s">
        <v>329</v>
      </c>
      <c r="V6950" s="160" t="s">
        <v>144</v>
      </c>
      <c r="W6950" s="159"/>
      <c r="X6950" s="159"/>
    </row>
    <row r="6951" spans="1:24" ht="81">
      <c r="A6951" s="155">
        <f>A6950+1</f>
        <v>6949</v>
      </c>
      <c r="B6951" s="160" t="s">
        <v>278</v>
      </c>
      <c r="C6951" s="159">
        <v>2023</v>
      </c>
      <c r="D6951" s="160" t="s">
        <v>139</v>
      </c>
      <c r="E6951" s="160" t="s">
        <v>5528</v>
      </c>
      <c r="F6951" s="268" t="s">
        <v>7558</v>
      </c>
      <c r="G6951" s="160" t="s">
        <v>426</v>
      </c>
      <c r="H6951" s="161" t="s">
        <v>83</v>
      </c>
      <c r="I6951" s="160" t="s">
        <v>186</v>
      </c>
      <c r="J6951" s="160" t="s">
        <v>201</v>
      </c>
      <c r="K6951" s="240" t="s">
        <v>34</v>
      </c>
      <c r="L6951" s="241" t="s">
        <v>34</v>
      </c>
      <c r="M6951" s="241" t="s">
        <v>34</v>
      </c>
      <c r="N6951" s="241" t="s">
        <v>34</v>
      </c>
      <c r="O6951" s="241" t="s">
        <v>34</v>
      </c>
      <c r="P6951" s="241" t="s">
        <v>34</v>
      </c>
      <c r="Q6951" s="159" t="s">
        <v>34</v>
      </c>
      <c r="R6951" s="100" t="s">
        <v>34</v>
      </c>
      <c r="S6951" s="163">
        <v>1</v>
      </c>
      <c r="T6951" s="103" t="s">
        <v>143</v>
      </c>
      <c r="U6951" s="160" t="s">
        <v>329</v>
      </c>
      <c r="V6951" s="160" t="s">
        <v>144</v>
      </c>
      <c r="W6951" s="159"/>
      <c r="X6951" s="159"/>
    </row>
    <row r="6952" spans="1:24" ht="41.25">
      <c r="A6952" s="155">
        <f>A6951+1</f>
        <v>6950</v>
      </c>
      <c r="B6952" s="160" t="s">
        <v>278</v>
      </c>
      <c r="C6952" s="159">
        <v>2023</v>
      </c>
      <c r="D6952" s="160" t="s">
        <v>139</v>
      </c>
      <c r="E6952" s="160" t="s">
        <v>483</v>
      </c>
      <c r="F6952" s="268" t="s">
        <v>7559</v>
      </c>
      <c r="G6952" s="160" t="s">
        <v>31</v>
      </c>
      <c r="H6952" s="161" t="s">
        <v>46</v>
      </c>
      <c r="I6952" s="160" t="s">
        <v>71</v>
      </c>
      <c r="J6952" s="160" t="s">
        <v>142</v>
      </c>
      <c r="K6952" s="240" t="s">
        <v>34</v>
      </c>
      <c r="L6952" s="241" t="s">
        <v>34</v>
      </c>
      <c r="M6952" s="241" t="s">
        <v>34</v>
      </c>
      <c r="N6952" s="241" t="s">
        <v>34</v>
      </c>
      <c r="O6952" s="241" t="s">
        <v>34</v>
      </c>
      <c r="P6952" s="241" t="s">
        <v>34</v>
      </c>
      <c r="Q6952" s="163" t="s">
        <v>34</v>
      </c>
      <c r="R6952" s="163" t="s">
        <v>34</v>
      </c>
      <c r="S6952" s="163">
        <v>1</v>
      </c>
      <c r="T6952" s="103" t="s">
        <v>143</v>
      </c>
      <c r="U6952" s="160" t="s">
        <v>329</v>
      </c>
      <c r="V6952" s="160" t="s">
        <v>483</v>
      </c>
      <c r="W6952" s="159"/>
      <c r="X6952" s="159"/>
    </row>
    <row r="6953" spans="1:24" ht="81">
      <c r="A6953" s="155">
        <f>A6952+1</f>
        <v>6951</v>
      </c>
      <c r="B6953" s="160" t="s">
        <v>278</v>
      </c>
      <c r="C6953" s="159">
        <v>2023</v>
      </c>
      <c r="D6953" s="160" t="s">
        <v>139</v>
      </c>
      <c r="E6953" s="160" t="s">
        <v>483</v>
      </c>
      <c r="F6953" s="268" t="s">
        <v>7560</v>
      </c>
      <c r="G6953" s="160" t="s">
        <v>426</v>
      </c>
      <c r="H6953" s="161" t="s">
        <v>83</v>
      </c>
      <c r="I6953" s="160" t="s">
        <v>71</v>
      </c>
      <c r="J6953" s="160" t="s">
        <v>142</v>
      </c>
      <c r="K6953" s="240" t="s">
        <v>34</v>
      </c>
      <c r="L6953" s="241" t="s">
        <v>34</v>
      </c>
      <c r="M6953" s="241" t="s">
        <v>34</v>
      </c>
      <c r="N6953" s="241" t="s">
        <v>34</v>
      </c>
      <c r="O6953" s="241" t="s">
        <v>34</v>
      </c>
      <c r="P6953" s="241" t="s">
        <v>34</v>
      </c>
      <c r="Q6953" s="163" t="s">
        <v>34</v>
      </c>
      <c r="R6953" s="163" t="s">
        <v>34</v>
      </c>
      <c r="S6953" s="163">
        <v>1</v>
      </c>
      <c r="T6953" s="103" t="s">
        <v>143</v>
      </c>
      <c r="U6953" s="160" t="s">
        <v>329</v>
      </c>
      <c r="V6953" s="160" t="s">
        <v>483</v>
      </c>
      <c r="W6953" s="159"/>
      <c r="X6953" s="159"/>
    </row>
    <row r="6954" spans="1:24" ht="41.25">
      <c r="A6954" s="155">
        <f>A6953+1</f>
        <v>6952</v>
      </c>
      <c r="B6954" s="160" t="s">
        <v>278</v>
      </c>
      <c r="C6954" s="159">
        <v>2023</v>
      </c>
      <c r="D6954" s="160" t="s">
        <v>139</v>
      </c>
      <c r="E6954" s="160" t="s">
        <v>483</v>
      </c>
      <c r="F6954" s="268" t="s">
        <v>7561</v>
      </c>
      <c r="G6954" s="160" t="s">
        <v>31</v>
      </c>
      <c r="H6954" s="161" t="s">
        <v>39</v>
      </c>
      <c r="I6954" s="160" t="s">
        <v>71</v>
      </c>
      <c r="J6954" s="160" t="s">
        <v>142</v>
      </c>
      <c r="K6954" s="240" t="s">
        <v>34</v>
      </c>
      <c r="L6954" s="241" t="s">
        <v>48</v>
      </c>
      <c r="M6954" s="241" t="s">
        <v>34</v>
      </c>
      <c r="N6954" s="241" t="s">
        <v>34</v>
      </c>
      <c r="O6954" s="241" t="s">
        <v>34</v>
      </c>
      <c r="P6954" s="241" t="s">
        <v>34</v>
      </c>
      <c r="Q6954" s="163" t="s">
        <v>34</v>
      </c>
      <c r="R6954" s="163" t="s">
        <v>34</v>
      </c>
      <c r="S6954" s="163">
        <v>1</v>
      </c>
      <c r="T6954" s="103" t="s">
        <v>143</v>
      </c>
      <c r="U6954" s="160" t="s">
        <v>329</v>
      </c>
      <c r="V6954" s="160" t="s">
        <v>483</v>
      </c>
      <c r="W6954" s="159"/>
      <c r="X6954" s="159"/>
    </row>
    <row r="6955" spans="1:24" ht="41.25">
      <c r="A6955" s="155">
        <f>A6954+1</f>
        <v>6953</v>
      </c>
      <c r="B6955" s="160" t="s">
        <v>278</v>
      </c>
      <c r="C6955" s="159">
        <v>2023</v>
      </c>
      <c r="D6955" s="160" t="s">
        <v>139</v>
      </c>
      <c r="E6955" s="160" t="s">
        <v>717</v>
      </c>
      <c r="F6955" s="268" t="s">
        <v>7562</v>
      </c>
      <c r="G6955" s="160" t="s">
        <v>31</v>
      </c>
      <c r="H6955" s="161" t="s">
        <v>39</v>
      </c>
      <c r="I6955" s="160" t="s">
        <v>71</v>
      </c>
      <c r="J6955" s="160" t="s">
        <v>142</v>
      </c>
      <c r="K6955" s="240" t="s">
        <v>34</v>
      </c>
      <c r="L6955" s="241" t="s">
        <v>34</v>
      </c>
      <c r="M6955" s="241" t="s">
        <v>34</v>
      </c>
      <c r="N6955" s="241" t="s">
        <v>34</v>
      </c>
      <c r="O6955" s="241" t="s">
        <v>34</v>
      </c>
      <c r="P6955" s="241" t="s">
        <v>34</v>
      </c>
      <c r="Q6955" s="159" t="s">
        <v>34</v>
      </c>
      <c r="R6955" s="100" t="s">
        <v>34</v>
      </c>
      <c r="S6955" s="163">
        <v>1</v>
      </c>
      <c r="T6955" s="103" t="s">
        <v>143</v>
      </c>
      <c r="U6955" s="160" t="s">
        <v>329</v>
      </c>
      <c r="V6955" s="160" t="s">
        <v>719</v>
      </c>
      <c r="W6955" s="159"/>
      <c r="X6955" s="159"/>
    </row>
    <row r="6956" spans="1:24" ht="41.25">
      <c r="A6956" s="155">
        <f>A6955+1</f>
        <v>6954</v>
      </c>
      <c r="B6956" s="160" t="s">
        <v>278</v>
      </c>
      <c r="C6956" s="159">
        <v>2023</v>
      </c>
      <c r="D6956" s="160" t="s">
        <v>162</v>
      </c>
      <c r="E6956" s="160" t="s">
        <v>162</v>
      </c>
      <c r="F6956" s="268" t="s">
        <v>7563</v>
      </c>
      <c r="G6956" s="160" t="s">
        <v>31</v>
      </c>
      <c r="H6956" s="161" t="s">
        <v>46</v>
      </c>
      <c r="I6956" s="160" t="s">
        <v>164</v>
      </c>
      <c r="J6956" s="160" t="s">
        <v>15</v>
      </c>
      <c r="K6956" s="240" t="s">
        <v>34</v>
      </c>
      <c r="L6956" s="241" t="s">
        <v>34</v>
      </c>
      <c r="M6956" s="241" t="s">
        <v>48</v>
      </c>
      <c r="N6956" s="241" t="s">
        <v>34</v>
      </c>
      <c r="O6956" s="241" t="s">
        <v>34</v>
      </c>
      <c r="P6956" s="241" t="s">
        <v>34</v>
      </c>
      <c r="Q6956" s="159" t="s">
        <v>34</v>
      </c>
      <c r="R6956" s="159" t="s">
        <v>34</v>
      </c>
      <c r="S6956" s="163">
        <v>1</v>
      </c>
      <c r="T6956" s="103" t="s">
        <v>165</v>
      </c>
      <c r="U6956" s="160" t="s">
        <v>332</v>
      </c>
      <c r="V6956" s="160" t="s">
        <v>332</v>
      </c>
      <c r="W6956" s="159"/>
      <c r="X6956" s="159"/>
    </row>
    <row r="6957" spans="1:24" ht="81">
      <c r="A6957" s="155">
        <f>A6956+1</f>
        <v>6955</v>
      </c>
      <c r="B6957" s="160" t="s">
        <v>278</v>
      </c>
      <c r="C6957" s="159">
        <v>2023</v>
      </c>
      <c r="D6957" s="160" t="s">
        <v>162</v>
      </c>
      <c r="E6957" s="160" t="s">
        <v>162</v>
      </c>
      <c r="F6957" s="268" t="s">
        <v>7564</v>
      </c>
      <c r="G6957" s="160" t="s">
        <v>426</v>
      </c>
      <c r="H6957" s="161" t="s">
        <v>83</v>
      </c>
      <c r="I6957" s="160" t="s">
        <v>164</v>
      </c>
      <c r="J6957" s="160" t="s">
        <v>15</v>
      </c>
      <c r="K6957" s="240" t="s">
        <v>34</v>
      </c>
      <c r="L6957" s="241" t="s">
        <v>34</v>
      </c>
      <c r="M6957" s="241" t="s">
        <v>48</v>
      </c>
      <c r="N6957" s="241" t="s">
        <v>34</v>
      </c>
      <c r="O6957" s="241" t="s">
        <v>34</v>
      </c>
      <c r="P6957" s="241" t="s">
        <v>34</v>
      </c>
      <c r="Q6957" s="159" t="s">
        <v>34</v>
      </c>
      <c r="R6957" s="159" t="s">
        <v>34</v>
      </c>
      <c r="S6957" s="163">
        <v>1</v>
      </c>
      <c r="T6957" s="103" t="s">
        <v>165</v>
      </c>
      <c r="U6957" s="160" t="s">
        <v>332</v>
      </c>
      <c r="V6957" s="160" t="s">
        <v>332</v>
      </c>
      <c r="W6957" s="159"/>
      <c r="X6957" s="159"/>
    </row>
    <row r="6958" spans="1:24" ht="81">
      <c r="A6958" s="155">
        <f>A6957+1</f>
        <v>6956</v>
      </c>
      <c r="B6958" s="160" t="s">
        <v>278</v>
      </c>
      <c r="C6958" s="159">
        <v>2023</v>
      </c>
      <c r="D6958" s="160" t="s">
        <v>162</v>
      </c>
      <c r="E6958" s="160" t="s">
        <v>162</v>
      </c>
      <c r="F6958" s="268" t="s">
        <v>7565</v>
      </c>
      <c r="G6958" s="160" t="s">
        <v>426</v>
      </c>
      <c r="H6958" s="161" t="s">
        <v>83</v>
      </c>
      <c r="I6958" s="160" t="s">
        <v>164</v>
      </c>
      <c r="J6958" s="160" t="s">
        <v>15</v>
      </c>
      <c r="K6958" s="240" t="s">
        <v>34</v>
      </c>
      <c r="L6958" s="241" t="s">
        <v>34</v>
      </c>
      <c r="M6958" s="241" t="s">
        <v>48</v>
      </c>
      <c r="N6958" s="241" t="s">
        <v>34</v>
      </c>
      <c r="O6958" s="241" t="s">
        <v>34</v>
      </c>
      <c r="P6958" s="241" t="s">
        <v>34</v>
      </c>
      <c r="Q6958" s="159" t="s">
        <v>34</v>
      </c>
      <c r="R6958" s="159" t="s">
        <v>34</v>
      </c>
      <c r="S6958" s="163">
        <v>1</v>
      </c>
      <c r="T6958" s="103" t="s">
        <v>165</v>
      </c>
      <c r="U6958" s="160" t="s">
        <v>332</v>
      </c>
      <c r="V6958" s="160" t="s">
        <v>332</v>
      </c>
      <c r="W6958" s="159"/>
      <c r="X6958" s="159"/>
    </row>
    <row r="6959" spans="1:24" ht="81">
      <c r="A6959" s="155">
        <f>A6958+1</f>
        <v>6957</v>
      </c>
      <c r="B6959" s="160" t="s">
        <v>278</v>
      </c>
      <c r="C6959" s="159">
        <v>2023</v>
      </c>
      <c r="D6959" s="160" t="s">
        <v>173</v>
      </c>
      <c r="E6959" s="160" t="s">
        <v>177</v>
      </c>
      <c r="F6959" s="268" t="s">
        <v>7566</v>
      </c>
      <c r="G6959" s="160" t="s">
        <v>426</v>
      </c>
      <c r="H6959" s="161" t="s">
        <v>83</v>
      </c>
      <c r="I6959" s="160" t="s">
        <v>173</v>
      </c>
      <c r="J6959" s="160" t="s">
        <v>179</v>
      </c>
      <c r="K6959" s="240" t="s">
        <v>34</v>
      </c>
      <c r="L6959" s="241" t="s">
        <v>34</v>
      </c>
      <c r="M6959" s="241" t="s">
        <v>34</v>
      </c>
      <c r="N6959" s="241" t="s">
        <v>34</v>
      </c>
      <c r="O6959" s="241" t="s">
        <v>34</v>
      </c>
      <c r="P6959" s="241" t="s">
        <v>34</v>
      </c>
      <c r="Q6959" s="159" t="s">
        <v>34</v>
      </c>
      <c r="R6959" s="159" t="s">
        <v>34</v>
      </c>
      <c r="S6959" s="163">
        <v>1</v>
      </c>
      <c r="T6959" s="103" t="s">
        <v>176</v>
      </c>
      <c r="U6959" s="160" t="s">
        <v>6061</v>
      </c>
      <c r="V6959" s="160" t="s">
        <v>177</v>
      </c>
      <c r="W6959" s="159"/>
      <c r="X6959" s="159"/>
    </row>
    <row r="6960" spans="1:24" ht="30.75">
      <c r="A6960" s="155">
        <f>A6959+1</f>
        <v>6958</v>
      </c>
      <c r="B6960" s="160" t="s">
        <v>278</v>
      </c>
      <c r="C6960" s="159">
        <v>2023</v>
      </c>
      <c r="D6960" s="160" t="s">
        <v>173</v>
      </c>
      <c r="E6960" s="160" t="s">
        <v>174</v>
      </c>
      <c r="F6960" s="268" t="s">
        <v>7567</v>
      </c>
      <c r="G6960" s="160" t="s">
        <v>193</v>
      </c>
      <c r="H6960" s="161" t="s">
        <v>120</v>
      </c>
      <c r="I6960" s="160" t="s">
        <v>173</v>
      </c>
      <c r="J6960" s="160" t="s">
        <v>174</v>
      </c>
      <c r="K6960" s="240" t="s">
        <v>34</v>
      </c>
      <c r="L6960" s="241" t="s">
        <v>34</v>
      </c>
      <c r="M6960" s="241" t="s">
        <v>34</v>
      </c>
      <c r="N6960" s="241" t="s">
        <v>34</v>
      </c>
      <c r="O6960" s="241" t="s">
        <v>34</v>
      </c>
      <c r="P6960" s="241" t="s">
        <v>34</v>
      </c>
      <c r="Q6960" s="159" t="s">
        <v>34</v>
      </c>
      <c r="R6960" s="159" t="s">
        <v>34</v>
      </c>
      <c r="S6960" s="163">
        <v>1</v>
      </c>
      <c r="T6960" s="103" t="s">
        <v>176</v>
      </c>
      <c r="U6960" s="160" t="s">
        <v>6061</v>
      </c>
      <c r="V6960" s="160" t="s">
        <v>177</v>
      </c>
      <c r="W6960" s="159"/>
      <c r="X6960" s="159"/>
    </row>
    <row r="6961" spans="1:24" ht="30.75">
      <c r="A6961" s="155">
        <f>A6960+1</f>
        <v>6959</v>
      </c>
      <c r="B6961" s="160" t="s">
        <v>278</v>
      </c>
      <c r="C6961" s="159">
        <v>2023</v>
      </c>
      <c r="D6961" s="160" t="s">
        <v>173</v>
      </c>
      <c r="E6961" s="160" t="s">
        <v>174</v>
      </c>
      <c r="F6961" s="268" t="s">
        <v>7568</v>
      </c>
      <c r="G6961" s="160" t="s">
        <v>31</v>
      </c>
      <c r="H6961" s="161" t="s">
        <v>50</v>
      </c>
      <c r="I6961" s="160" t="s">
        <v>173</v>
      </c>
      <c r="J6961" s="160" t="s">
        <v>174</v>
      </c>
      <c r="K6961" s="240" t="s">
        <v>34</v>
      </c>
      <c r="L6961" s="241" t="s">
        <v>34</v>
      </c>
      <c r="M6961" s="241" t="s">
        <v>34</v>
      </c>
      <c r="N6961" s="241" t="s">
        <v>34</v>
      </c>
      <c r="O6961" s="241" t="s">
        <v>34</v>
      </c>
      <c r="P6961" s="241" t="s">
        <v>34</v>
      </c>
      <c r="Q6961" s="159" t="s">
        <v>48</v>
      </c>
      <c r="R6961" s="100" t="s">
        <v>48</v>
      </c>
      <c r="S6961" s="163">
        <v>1</v>
      </c>
      <c r="T6961" s="103" t="s">
        <v>176</v>
      </c>
      <c r="U6961" s="160" t="s">
        <v>6061</v>
      </c>
      <c r="V6961" s="160" t="s">
        <v>177</v>
      </c>
      <c r="W6961" s="159"/>
      <c r="X6961" s="159"/>
    </row>
    <row r="6962" spans="1:24" ht="30.75">
      <c r="A6962" s="155">
        <f>A6961+1</f>
        <v>6960</v>
      </c>
      <c r="B6962" s="160" t="s">
        <v>278</v>
      </c>
      <c r="C6962" s="159">
        <v>2023</v>
      </c>
      <c r="D6962" s="160" t="s">
        <v>173</v>
      </c>
      <c r="E6962" s="160" t="s">
        <v>495</v>
      </c>
      <c r="F6962" s="268" t="s">
        <v>7569</v>
      </c>
      <c r="G6962" s="160" t="s">
        <v>31</v>
      </c>
      <c r="H6962" s="161" t="s">
        <v>50</v>
      </c>
      <c r="I6962" s="160" t="s">
        <v>173</v>
      </c>
      <c r="J6962" s="160" t="s">
        <v>191</v>
      </c>
      <c r="K6962" s="240" t="s">
        <v>34</v>
      </c>
      <c r="L6962" s="241" t="s">
        <v>34</v>
      </c>
      <c r="M6962" s="241" t="s">
        <v>34</v>
      </c>
      <c r="N6962" s="241" t="s">
        <v>34</v>
      </c>
      <c r="O6962" s="241" t="s">
        <v>34</v>
      </c>
      <c r="P6962" s="241" t="s">
        <v>34</v>
      </c>
      <c r="Q6962" s="159" t="s">
        <v>48</v>
      </c>
      <c r="R6962" s="100" t="s">
        <v>48</v>
      </c>
      <c r="S6962" s="163">
        <v>1</v>
      </c>
      <c r="T6962" s="103" t="s">
        <v>176</v>
      </c>
      <c r="U6962" s="160" t="s">
        <v>6061</v>
      </c>
      <c r="V6962" s="160" t="s">
        <v>495</v>
      </c>
      <c r="W6962" s="159"/>
      <c r="X6962" s="159"/>
    </row>
    <row r="6963" spans="1:24" ht="81">
      <c r="A6963" s="155">
        <f>A6962+1</f>
        <v>6961</v>
      </c>
      <c r="B6963" s="160" t="s">
        <v>278</v>
      </c>
      <c r="C6963" s="159">
        <v>2023</v>
      </c>
      <c r="D6963" s="160" t="s">
        <v>173</v>
      </c>
      <c r="E6963" s="160" t="s">
        <v>495</v>
      </c>
      <c r="F6963" s="268" t="s">
        <v>7570</v>
      </c>
      <c r="G6963" s="160" t="s">
        <v>426</v>
      </c>
      <c r="H6963" s="161" t="s">
        <v>83</v>
      </c>
      <c r="I6963" s="160" t="s">
        <v>173</v>
      </c>
      <c r="J6963" s="160" t="s">
        <v>191</v>
      </c>
      <c r="K6963" s="240" t="s">
        <v>34</v>
      </c>
      <c r="L6963" s="241" t="s">
        <v>34</v>
      </c>
      <c r="M6963" s="241" t="s">
        <v>34</v>
      </c>
      <c r="N6963" s="241" t="s">
        <v>34</v>
      </c>
      <c r="O6963" s="241" t="s">
        <v>34</v>
      </c>
      <c r="P6963" s="241" t="s">
        <v>34</v>
      </c>
      <c r="Q6963" s="163" t="s">
        <v>34</v>
      </c>
      <c r="R6963" s="163" t="s">
        <v>34</v>
      </c>
      <c r="S6963" s="163">
        <v>1</v>
      </c>
      <c r="T6963" s="103" t="s">
        <v>176</v>
      </c>
      <c r="U6963" s="160" t="s">
        <v>6061</v>
      </c>
      <c r="V6963" s="160" t="s">
        <v>495</v>
      </c>
      <c r="W6963" s="159"/>
      <c r="X6963" s="159"/>
    </row>
    <row r="6964" spans="1:24" ht="30.75">
      <c r="A6964" s="155">
        <f>A6963+1</f>
        <v>6962</v>
      </c>
      <c r="B6964" s="160" t="s">
        <v>278</v>
      </c>
      <c r="C6964" s="159">
        <v>2023</v>
      </c>
      <c r="D6964" s="160" t="s">
        <v>173</v>
      </c>
      <c r="E6964" s="160" t="s">
        <v>495</v>
      </c>
      <c r="F6964" s="268" t="s">
        <v>7571</v>
      </c>
      <c r="G6964" s="160" t="s">
        <v>193</v>
      </c>
      <c r="H6964" s="161" t="s">
        <v>120</v>
      </c>
      <c r="I6964" s="160" t="s">
        <v>173</v>
      </c>
      <c r="J6964" s="160" t="s">
        <v>191</v>
      </c>
      <c r="K6964" s="240" t="s">
        <v>34</v>
      </c>
      <c r="L6964" s="241" t="s">
        <v>34</v>
      </c>
      <c r="M6964" s="241" t="s">
        <v>34</v>
      </c>
      <c r="N6964" s="241" t="s">
        <v>34</v>
      </c>
      <c r="O6964" s="241" t="s">
        <v>34</v>
      </c>
      <c r="P6964" s="241" t="s">
        <v>34</v>
      </c>
      <c r="Q6964" s="163" t="s">
        <v>34</v>
      </c>
      <c r="R6964" s="163" t="s">
        <v>34</v>
      </c>
      <c r="S6964" s="163">
        <v>1</v>
      </c>
      <c r="T6964" s="103" t="s">
        <v>176</v>
      </c>
      <c r="U6964" s="160" t="s">
        <v>6061</v>
      </c>
      <c r="V6964" s="160" t="s">
        <v>495</v>
      </c>
      <c r="W6964" s="159"/>
      <c r="X6964" s="159"/>
    </row>
    <row r="6965" spans="1:24" ht="81">
      <c r="A6965" s="155">
        <f>A6964+1</f>
        <v>6963</v>
      </c>
      <c r="B6965" s="160" t="s">
        <v>278</v>
      </c>
      <c r="C6965" s="159">
        <v>2023</v>
      </c>
      <c r="D6965" s="160" t="s">
        <v>173</v>
      </c>
      <c r="E6965" s="160" t="s">
        <v>495</v>
      </c>
      <c r="F6965" s="268" t="s">
        <v>7572</v>
      </c>
      <c r="G6965" s="160" t="s">
        <v>426</v>
      </c>
      <c r="H6965" s="161" t="s">
        <v>83</v>
      </c>
      <c r="I6965" s="160" t="s">
        <v>173</v>
      </c>
      <c r="J6965" s="160" t="s">
        <v>191</v>
      </c>
      <c r="K6965" s="240" t="s">
        <v>34</v>
      </c>
      <c r="L6965" s="241" t="s">
        <v>34</v>
      </c>
      <c r="M6965" s="241" t="s">
        <v>34</v>
      </c>
      <c r="N6965" s="241" t="s">
        <v>34</v>
      </c>
      <c r="O6965" s="241" t="s">
        <v>34</v>
      </c>
      <c r="P6965" s="241" t="s">
        <v>34</v>
      </c>
      <c r="Q6965" s="163" t="s">
        <v>34</v>
      </c>
      <c r="R6965" s="163" t="s">
        <v>34</v>
      </c>
      <c r="S6965" s="163">
        <v>1</v>
      </c>
      <c r="T6965" s="103" t="s">
        <v>176</v>
      </c>
      <c r="U6965" s="160" t="s">
        <v>6061</v>
      </c>
      <c r="V6965" s="160" t="s">
        <v>495</v>
      </c>
      <c r="W6965" s="159"/>
      <c r="X6965" s="159"/>
    </row>
    <row r="6966" spans="1:24" ht="81">
      <c r="A6966" s="155">
        <f>A6965+1</f>
        <v>6964</v>
      </c>
      <c r="B6966" s="160" t="s">
        <v>278</v>
      </c>
      <c r="C6966" s="159">
        <v>2023</v>
      </c>
      <c r="D6966" s="160" t="s">
        <v>173</v>
      </c>
      <c r="E6966" s="160" t="s">
        <v>495</v>
      </c>
      <c r="F6966" s="268" t="s">
        <v>7573</v>
      </c>
      <c r="G6966" s="160" t="s">
        <v>426</v>
      </c>
      <c r="H6966" s="161" t="s">
        <v>83</v>
      </c>
      <c r="I6966" s="160" t="s">
        <v>173</v>
      </c>
      <c r="J6966" s="160" t="s">
        <v>191</v>
      </c>
      <c r="K6966" s="240" t="s">
        <v>34</v>
      </c>
      <c r="L6966" s="241" t="s">
        <v>34</v>
      </c>
      <c r="M6966" s="241" t="s">
        <v>34</v>
      </c>
      <c r="N6966" s="241" t="s">
        <v>34</v>
      </c>
      <c r="O6966" s="241" t="s">
        <v>34</v>
      </c>
      <c r="P6966" s="241" t="s">
        <v>34</v>
      </c>
      <c r="Q6966" s="163" t="s">
        <v>34</v>
      </c>
      <c r="R6966" s="163" t="s">
        <v>34</v>
      </c>
      <c r="S6966" s="163">
        <v>1</v>
      </c>
      <c r="T6966" s="103" t="s">
        <v>176</v>
      </c>
      <c r="U6966" s="160" t="s">
        <v>6061</v>
      </c>
      <c r="V6966" s="160" t="s">
        <v>495</v>
      </c>
      <c r="W6966" s="159"/>
      <c r="X6966" s="159"/>
    </row>
    <row r="6967" spans="1:24" ht="81">
      <c r="A6967" s="155">
        <f>A6966+1</f>
        <v>6965</v>
      </c>
      <c r="B6967" s="160" t="s">
        <v>278</v>
      </c>
      <c r="C6967" s="159">
        <v>2023</v>
      </c>
      <c r="D6967" s="160" t="s">
        <v>173</v>
      </c>
      <c r="E6967" s="160" t="s">
        <v>495</v>
      </c>
      <c r="F6967" s="268" t="s">
        <v>7574</v>
      </c>
      <c r="G6967" s="160" t="s">
        <v>426</v>
      </c>
      <c r="H6967" s="161" t="s">
        <v>83</v>
      </c>
      <c r="I6967" s="160" t="s">
        <v>173</v>
      </c>
      <c r="J6967" s="160" t="s">
        <v>191</v>
      </c>
      <c r="K6967" s="240" t="s">
        <v>34</v>
      </c>
      <c r="L6967" s="241" t="s">
        <v>34</v>
      </c>
      <c r="M6967" s="241" t="s">
        <v>34</v>
      </c>
      <c r="N6967" s="241" t="s">
        <v>34</v>
      </c>
      <c r="O6967" s="241" t="s">
        <v>34</v>
      </c>
      <c r="P6967" s="241" t="s">
        <v>34</v>
      </c>
      <c r="Q6967" s="163" t="s">
        <v>34</v>
      </c>
      <c r="R6967" s="163" t="s">
        <v>34</v>
      </c>
      <c r="S6967" s="163">
        <v>1</v>
      </c>
      <c r="T6967" s="103" t="s">
        <v>176</v>
      </c>
      <c r="U6967" s="160" t="s">
        <v>6061</v>
      </c>
      <c r="V6967" s="160" t="s">
        <v>495</v>
      </c>
      <c r="W6967" s="159"/>
      <c r="X6967" s="159"/>
    </row>
    <row r="6968" spans="1:24" ht="30.75">
      <c r="A6968" s="155">
        <f>A6967+1</f>
        <v>6966</v>
      </c>
      <c r="B6968" s="160" t="s">
        <v>278</v>
      </c>
      <c r="C6968" s="159">
        <v>2023</v>
      </c>
      <c r="D6968" s="160" t="s">
        <v>173</v>
      </c>
      <c r="E6968" s="160" t="s">
        <v>495</v>
      </c>
      <c r="F6968" s="268" t="s">
        <v>7575</v>
      </c>
      <c r="G6968" s="160" t="s">
        <v>31</v>
      </c>
      <c r="H6968" s="161" t="s">
        <v>39</v>
      </c>
      <c r="I6968" s="160" t="s">
        <v>173</v>
      </c>
      <c r="J6968" s="160" t="s">
        <v>191</v>
      </c>
      <c r="K6968" s="240" t="s">
        <v>34</v>
      </c>
      <c r="L6968" s="241" t="s">
        <v>34</v>
      </c>
      <c r="M6968" s="241" t="s">
        <v>34</v>
      </c>
      <c r="N6968" s="241" t="s">
        <v>34</v>
      </c>
      <c r="O6968" s="241" t="s">
        <v>34</v>
      </c>
      <c r="P6968" s="241" t="s">
        <v>34</v>
      </c>
      <c r="Q6968" s="163" t="s">
        <v>34</v>
      </c>
      <c r="R6968" s="163" t="s">
        <v>34</v>
      </c>
      <c r="S6968" s="163">
        <v>1</v>
      </c>
      <c r="T6968" s="103" t="s">
        <v>176</v>
      </c>
      <c r="U6968" s="160" t="s">
        <v>6061</v>
      </c>
      <c r="V6968" s="160" t="s">
        <v>495</v>
      </c>
      <c r="W6968" s="159"/>
      <c r="X6968" s="159"/>
    </row>
    <row r="6969" spans="1:24" ht="81">
      <c r="A6969" s="155">
        <f>A6968+1</f>
        <v>6967</v>
      </c>
      <c r="B6969" s="160" t="s">
        <v>278</v>
      </c>
      <c r="C6969" s="159">
        <v>2023</v>
      </c>
      <c r="D6969" s="160" t="s">
        <v>173</v>
      </c>
      <c r="E6969" s="160" t="s">
        <v>495</v>
      </c>
      <c r="F6969" s="268" t="s">
        <v>7576</v>
      </c>
      <c r="G6969" s="160" t="s">
        <v>426</v>
      </c>
      <c r="H6969" s="161" t="s">
        <v>83</v>
      </c>
      <c r="I6969" s="160" t="s">
        <v>173</v>
      </c>
      <c r="J6969" s="160" t="s">
        <v>191</v>
      </c>
      <c r="K6969" s="240" t="s">
        <v>34</v>
      </c>
      <c r="L6969" s="241" t="s">
        <v>34</v>
      </c>
      <c r="M6969" s="241" t="s">
        <v>34</v>
      </c>
      <c r="N6969" s="241" t="s">
        <v>34</v>
      </c>
      <c r="O6969" s="241" t="s">
        <v>34</v>
      </c>
      <c r="P6969" s="241" t="s">
        <v>34</v>
      </c>
      <c r="Q6969" s="163" t="s">
        <v>34</v>
      </c>
      <c r="R6969" s="163" t="s">
        <v>34</v>
      </c>
      <c r="S6969" s="163">
        <v>1</v>
      </c>
      <c r="T6969" s="103" t="s">
        <v>176</v>
      </c>
      <c r="U6969" s="160" t="s">
        <v>6061</v>
      </c>
      <c r="V6969" s="160" t="s">
        <v>495</v>
      </c>
      <c r="W6969" s="159"/>
      <c r="X6969" s="159"/>
    </row>
    <row r="6970" spans="1:24" ht="81">
      <c r="A6970" s="155">
        <f>A6969+1</f>
        <v>6968</v>
      </c>
      <c r="B6970" s="160" t="s">
        <v>278</v>
      </c>
      <c r="C6970" s="159">
        <v>2023</v>
      </c>
      <c r="D6970" s="160" t="s">
        <v>173</v>
      </c>
      <c r="E6970" s="160" t="s">
        <v>189</v>
      </c>
      <c r="F6970" s="268" t="s">
        <v>7577</v>
      </c>
      <c r="G6970" s="160" t="s">
        <v>426</v>
      </c>
      <c r="H6970" s="161" t="s">
        <v>83</v>
      </c>
      <c r="I6970" s="160" t="s">
        <v>173</v>
      </c>
      <c r="J6970" s="160" t="s">
        <v>191</v>
      </c>
      <c r="K6970" s="240" t="s">
        <v>48</v>
      </c>
      <c r="L6970" s="241" t="s">
        <v>48</v>
      </c>
      <c r="M6970" s="241" t="s">
        <v>34</v>
      </c>
      <c r="N6970" s="241" t="s">
        <v>34</v>
      </c>
      <c r="O6970" s="241" t="s">
        <v>34</v>
      </c>
      <c r="P6970" s="241" t="s">
        <v>34</v>
      </c>
      <c r="Q6970" s="159" t="s">
        <v>34</v>
      </c>
      <c r="R6970" s="100" t="s">
        <v>34</v>
      </c>
      <c r="S6970" s="163">
        <v>1</v>
      </c>
      <c r="T6970" s="103" t="s">
        <v>176</v>
      </c>
      <c r="U6970" s="160" t="s">
        <v>6061</v>
      </c>
      <c r="V6970" s="160" t="s">
        <v>189</v>
      </c>
      <c r="W6970" s="159"/>
      <c r="X6970" s="159"/>
    </row>
    <row r="6971" spans="1:24" ht="30.75">
      <c r="A6971" s="155">
        <f>A6970+1</f>
        <v>6969</v>
      </c>
      <c r="B6971" s="160" t="s">
        <v>278</v>
      </c>
      <c r="C6971" s="159">
        <v>2023</v>
      </c>
      <c r="D6971" s="160" t="s">
        <v>173</v>
      </c>
      <c r="E6971" s="160" t="s">
        <v>189</v>
      </c>
      <c r="F6971" s="268" t="s">
        <v>7578</v>
      </c>
      <c r="G6971" s="160" t="s">
        <v>31</v>
      </c>
      <c r="H6971" s="161" t="s">
        <v>39</v>
      </c>
      <c r="I6971" s="160" t="s">
        <v>173</v>
      </c>
      <c r="J6971" s="160" t="s">
        <v>191</v>
      </c>
      <c r="K6971" s="240" t="s">
        <v>48</v>
      </c>
      <c r="L6971" s="241" t="s">
        <v>48</v>
      </c>
      <c r="M6971" s="241" t="s">
        <v>34</v>
      </c>
      <c r="N6971" s="241" t="s">
        <v>34</v>
      </c>
      <c r="O6971" s="241" t="s">
        <v>34</v>
      </c>
      <c r="P6971" s="241" t="s">
        <v>34</v>
      </c>
      <c r="Q6971" s="159" t="s">
        <v>34</v>
      </c>
      <c r="R6971" s="100" t="s">
        <v>34</v>
      </c>
      <c r="S6971" s="163">
        <v>1</v>
      </c>
      <c r="T6971" s="103" t="s">
        <v>176</v>
      </c>
      <c r="U6971" s="160" t="s">
        <v>6061</v>
      </c>
      <c r="V6971" s="160" t="s">
        <v>189</v>
      </c>
      <c r="W6971" s="159"/>
      <c r="X6971" s="159"/>
    </row>
    <row r="6972" spans="1:24" ht="81">
      <c r="A6972" s="155">
        <f>A6971+1</f>
        <v>6970</v>
      </c>
      <c r="B6972" s="160" t="s">
        <v>278</v>
      </c>
      <c r="C6972" s="159">
        <v>2023</v>
      </c>
      <c r="D6972" s="160" t="s">
        <v>173</v>
      </c>
      <c r="E6972" s="160" t="s">
        <v>189</v>
      </c>
      <c r="F6972" s="268" t="s">
        <v>7579</v>
      </c>
      <c r="G6972" s="160" t="s">
        <v>426</v>
      </c>
      <c r="H6972" s="161" t="s">
        <v>83</v>
      </c>
      <c r="I6972" s="160" t="s">
        <v>173</v>
      </c>
      <c r="J6972" s="160" t="s">
        <v>191</v>
      </c>
      <c r="K6972" s="240" t="s">
        <v>48</v>
      </c>
      <c r="L6972" s="241" t="s">
        <v>48</v>
      </c>
      <c r="M6972" s="241" t="s">
        <v>34</v>
      </c>
      <c r="N6972" s="241" t="s">
        <v>34</v>
      </c>
      <c r="O6972" s="241" t="s">
        <v>34</v>
      </c>
      <c r="P6972" s="241" t="s">
        <v>34</v>
      </c>
      <c r="Q6972" s="159" t="s">
        <v>34</v>
      </c>
      <c r="R6972" s="100" t="s">
        <v>34</v>
      </c>
      <c r="S6972" s="163">
        <v>1</v>
      </c>
      <c r="T6972" s="103" t="s">
        <v>176</v>
      </c>
      <c r="U6972" s="160" t="s">
        <v>6061</v>
      </c>
      <c r="V6972" s="160" t="s">
        <v>189</v>
      </c>
      <c r="W6972" s="159"/>
      <c r="X6972" s="159"/>
    </row>
    <row r="6973" spans="1:24" ht="81">
      <c r="A6973" s="155">
        <f>A6972+1</f>
        <v>6971</v>
      </c>
      <c r="B6973" s="160" t="s">
        <v>278</v>
      </c>
      <c r="C6973" s="159">
        <v>2023</v>
      </c>
      <c r="D6973" s="160" t="s">
        <v>173</v>
      </c>
      <c r="E6973" s="160" t="s">
        <v>189</v>
      </c>
      <c r="F6973" s="268" t="s">
        <v>7580</v>
      </c>
      <c r="G6973" s="160" t="s">
        <v>426</v>
      </c>
      <c r="H6973" s="161" t="s">
        <v>83</v>
      </c>
      <c r="I6973" s="160" t="s">
        <v>173</v>
      </c>
      <c r="J6973" s="160" t="s">
        <v>191</v>
      </c>
      <c r="K6973" s="240" t="s">
        <v>34</v>
      </c>
      <c r="L6973" s="241" t="s">
        <v>48</v>
      </c>
      <c r="M6973" s="241" t="s">
        <v>34</v>
      </c>
      <c r="N6973" s="241" t="s">
        <v>34</v>
      </c>
      <c r="O6973" s="241" t="s">
        <v>34</v>
      </c>
      <c r="P6973" s="241" t="s">
        <v>34</v>
      </c>
      <c r="Q6973" s="159" t="s">
        <v>34</v>
      </c>
      <c r="R6973" s="100" t="s">
        <v>34</v>
      </c>
      <c r="S6973" s="163">
        <v>1</v>
      </c>
      <c r="T6973" s="103" t="s">
        <v>176</v>
      </c>
      <c r="U6973" s="160" t="s">
        <v>6061</v>
      </c>
      <c r="V6973" s="160" t="s">
        <v>189</v>
      </c>
      <c r="W6973" s="159"/>
      <c r="X6973" s="159"/>
    </row>
    <row r="6974" spans="1:24" ht="81">
      <c r="A6974" s="155">
        <f>A6973+1</f>
        <v>6972</v>
      </c>
      <c r="B6974" s="160" t="s">
        <v>278</v>
      </c>
      <c r="C6974" s="159">
        <v>2023</v>
      </c>
      <c r="D6974" s="160" t="s">
        <v>173</v>
      </c>
      <c r="E6974" s="160" t="s">
        <v>189</v>
      </c>
      <c r="F6974" s="268" t="s">
        <v>7581</v>
      </c>
      <c r="G6974" s="160" t="s">
        <v>426</v>
      </c>
      <c r="H6974" s="161" t="s">
        <v>83</v>
      </c>
      <c r="I6974" s="160" t="s">
        <v>173</v>
      </c>
      <c r="J6974" s="160" t="s">
        <v>191</v>
      </c>
      <c r="K6974" s="240" t="s">
        <v>34</v>
      </c>
      <c r="L6974" s="241" t="s">
        <v>48</v>
      </c>
      <c r="M6974" s="241" t="s">
        <v>34</v>
      </c>
      <c r="N6974" s="241" t="s">
        <v>34</v>
      </c>
      <c r="O6974" s="241" t="s">
        <v>34</v>
      </c>
      <c r="P6974" s="241" t="s">
        <v>34</v>
      </c>
      <c r="Q6974" s="159" t="s">
        <v>34</v>
      </c>
      <c r="R6974" s="100" t="s">
        <v>34</v>
      </c>
      <c r="S6974" s="163">
        <v>1</v>
      </c>
      <c r="T6974" s="103" t="s">
        <v>176</v>
      </c>
      <c r="U6974" s="160" t="s">
        <v>6061</v>
      </c>
      <c r="V6974" s="160" t="s">
        <v>189</v>
      </c>
      <c r="W6974" s="159"/>
      <c r="X6974" s="159"/>
    </row>
    <row r="6975" spans="1:24" ht="81">
      <c r="A6975" s="155">
        <f>A6974+1</f>
        <v>6973</v>
      </c>
      <c r="B6975" s="160" t="s">
        <v>278</v>
      </c>
      <c r="C6975" s="159">
        <v>2023</v>
      </c>
      <c r="D6975" s="160" t="s">
        <v>184</v>
      </c>
      <c r="E6975" s="160" t="s">
        <v>184</v>
      </c>
      <c r="F6975" s="268" t="s">
        <v>7582</v>
      </c>
      <c r="G6975" s="160" t="s">
        <v>426</v>
      </c>
      <c r="H6975" s="161" t="s">
        <v>83</v>
      </c>
      <c r="I6975" s="160" t="s">
        <v>186</v>
      </c>
      <c r="J6975" s="160" t="s">
        <v>201</v>
      </c>
      <c r="K6975" s="240" t="s">
        <v>34</v>
      </c>
      <c r="L6975" s="241" t="s">
        <v>34</v>
      </c>
      <c r="M6975" s="241" t="s">
        <v>34</v>
      </c>
      <c r="N6975" s="241" t="s">
        <v>34</v>
      </c>
      <c r="O6975" s="241" t="s">
        <v>34</v>
      </c>
      <c r="P6975" s="241" t="s">
        <v>34</v>
      </c>
      <c r="Q6975" s="159" t="s">
        <v>34</v>
      </c>
      <c r="R6975" s="100" t="s">
        <v>34</v>
      </c>
      <c r="S6975" s="163">
        <v>1</v>
      </c>
      <c r="T6975" s="103" t="s">
        <v>202</v>
      </c>
      <c r="U6975" s="160" t="s">
        <v>6061</v>
      </c>
      <c r="V6975" s="160" t="s">
        <v>184</v>
      </c>
      <c r="W6975" s="159"/>
      <c r="X6975" s="159"/>
    </row>
    <row r="6976" spans="1:24" ht="81">
      <c r="A6976" s="155">
        <f>A6975+1</f>
        <v>6974</v>
      </c>
      <c r="B6976" s="160" t="s">
        <v>278</v>
      </c>
      <c r="C6976" s="159">
        <v>2023</v>
      </c>
      <c r="D6976" s="160" t="s">
        <v>184</v>
      </c>
      <c r="E6976" s="160" t="s">
        <v>184</v>
      </c>
      <c r="F6976" s="268" t="s">
        <v>7583</v>
      </c>
      <c r="G6976" s="160" t="s">
        <v>426</v>
      </c>
      <c r="H6976" s="161" t="s">
        <v>83</v>
      </c>
      <c r="I6976" s="160" t="s">
        <v>186</v>
      </c>
      <c r="J6976" s="160" t="s">
        <v>5424</v>
      </c>
      <c r="K6976" s="240" t="s">
        <v>34</v>
      </c>
      <c r="L6976" s="241" t="s">
        <v>34</v>
      </c>
      <c r="M6976" s="241" t="s">
        <v>34</v>
      </c>
      <c r="N6976" s="241" t="s">
        <v>34</v>
      </c>
      <c r="O6976" s="241" t="s">
        <v>34</v>
      </c>
      <c r="P6976" s="241" t="s">
        <v>34</v>
      </c>
      <c r="Q6976" s="159" t="s">
        <v>34</v>
      </c>
      <c r="R6976" s="100" t="s">
        <v>34</v>
      </c>
      <c r="S6976" s="163">
        <v>1</v>
      </c>
      <c r="T6976" s="103" t="s">
        <v>202</v>
      </c>
      <c r="U6976" s="160" t="s">
        <v>6061</v>
      </c>
      <c r="V6976" s="160" t="s">
        <v>184</v>
      </c>
      <c r="W6976" s="159"/>
      <c r="X6976" s="159"/>
    </row>
    <row r="6977" spans="1:24" ht="30.75">
      <c r="A6977" s="155">
        <f>A6976+1</f>
        <v>6975</v>
      </c>
      <c r="B6977" s="160" t="s">
        <v>278</v>
      </c>
      <c r="C6977" s="159">
        <v>2023</v>
      </c>
      <c r="D6977" s="160" t="s">
        <v>184</v>
      </c>
      <c r="E6977" s="160" t="s">
        <v>184</v>
      </c>
      <c r="F6977" s="268" t="s">
        <v>7584</v>
      </c>
      <c r="G6977" s="160" t="s">
        <v>31</v>
      </c>
      <c r="H6977" s="161" t="s">
        <v>50</v>
      </c>
      <c r="I6977" s="160" t="s">
        <v>186</v>
      </c>
      <c r="J6977" s="160" t="s">
        <v>201</v>
      </c>
      <c r="K6977" s="240" t="s">
        <v>34</v>
      </c>
      <c r="L6977" s="241" t="s">
        <v>34</v>
      </c>
      <c r="M6977" s="241" t="s">
        <v>34</v>
      </c>
      <c r="N6977" s="241" t="s">
        <v>34</v>
      </c>
      <c r="O6977" s="241" t="s">
        <v>34</v>
      </c>
      <c r="P6977" s="241" t="s">
        <v>34</v>
      </c>
      <c r="Q6977" s="159" t="s">
        <v>48</v>
      </c>
      <c r="R6977" s="100" t="s">
        <v>48</v>
      </c>
      <c r="S6977" s="163">
        <v>1</v>
      </c>
      <c r="T6977" s="103" t="s">
        <v>202</v>
      </c>
      <c r="U6977" s="160" t="s">
        <v>6061</v>
      </c>
      <c r="V6977" s="160" t="s">
        <v>184</v>
      </c>
      <c r="W6977" s="159"/>
      <c r="X6977" s="159"/>
    </row>
    <row r="6978" spans="1:24" ht="41.25">
      <c r="A6978" s="155">
        <f>A6977+1</f>
        <v>6976</v>
      </c>
      <c r="B6978" s="160" t="s">
        <v>278</v>
      </c>
      <c r="C6978" s="159">
        <v>2023</v>
      </c>
      <c r="D6978" s="160" t="s">
        <v>18</v>
      </c>
      <c r="E6978" s="160" t="s">
        <v>18</v>
      </c>
      <c r="F6978" s="268" t="s">
        <v>7585</v>
      </c>
      <c r="G6978" s="161" t="s">
        <v>31</v>
      </c>
      <c r="H6978" s="183" t="s">
        <v>39</v>
      </c>
      <c r="I6978" s="160" t="s">
        <v>18</v>
      </c>
      <c r="J6978" s="160" t="s">
        <v>18</v>
      </c>
      <c r="K6978" s="240" t="s">
        <v>34</v>
      </c>
      <c r="L6978" s="241" t="s">
        <v>34</v>
      </c>
      <c r="M6978" s="241" t="s">
        <v>34</v>
      </c>
      <c r="N6978" s="241" t="s">
        <v>34</v>
      </c>
      <c r="O6978" s="241" t="s">
        <v>34</v>
      </c>
      <c r="P6978" s="241" t="s">
        <v>48</v>
      </c>
      <c r="Q6978" s="159" t="s">
        <v>34</v>
      </c>
      <c r="R6978" s="159" t="s">
        <v>34</v>
      </c>
      <c r="S6978" s="163">
        <v>1</v>
      </c>
      <c r="T6978" s="103" t="s">
        <v>500</v>
      </c>
      <c r="U6978" s="160" t="s">
        <v>7476</v>
      </c>
      <c r="V6978" s="160" t="s">
        <v>7476</v>
      </c>
      <c r="W6978" s="159"/>
      <c r="X6978" s="159"/>
    </row>
    <row r="6979" spans="1:24" ht="81">
      <c r="A6979" s="155">
        <f>A6978+1</f>
        <v>6977</v>
      </c>
      <c r="B6979" s="160" t="s">
        <v>278</v>
      </c>
      <c r="C6979" s="159">
        <v>2023</v>
      </c>
      <c r="D6979" s="160" t="s">
        <v>18</v>
      </c>
      <c r="E6979" s="160" t="s">
        <v>18</v>
      </c>
      <c r="F6979" s="268" t="s">
        <v>7586</v>
      </c>
      <c r="G6979" s="160" t="s">
        <v>426</v>
      </c>
      <c r="H6979" s="161" t="s">
        <v>83</v>
      </c>
      <c r="I6979" s="160" t="s">
        <v>18</v>
      </c>
      <c r="J6979" s="160" t="s">
        <v>18</v>
      </c>
      <c r="K6979" s="240" t="s">
        <v>34</v>
      </c>
      <c r="L6979" s="241" t="s">
        <v>34</v>
      </c>
      <c r="M6979" s="241" t="s">
        <v>34</v>
      </c>
      <c r="N6979" s="241" t="s">
        <v>34</v>
      </c>
      <c r="O6979" s="241" t="s">
        <v>34</v>
      </c>
      <c r="P6979" s="241" t="s">
        <v>48</v>
      </c>
      <c r="Q6979" s="159" t="s">
        <v>34</v>
      </c>
      <c r="R6979" s="159" t="s">
        <v>34</v>
      </c>
      <c r="S6979" s="163">
        <v>1</v>
      </c>
      <c r="T6979" s="103" t="s">
        <v>500</v>
      </c>
      <c r="U6979" s="160" t="s">
        <v>7476</v>
      </c>
      <c r="V6979" s="160" t="s">
        <v>7476</v>
      </c>
      <c r="W6979" s="159"/>
      <c r="X6979" s="159"/>
    </row>
    <row r="6980" spans="1:24" ht="30.75">
      <c r="A6980" s="155">
        <f>A6979+1</f>
        <v>6978</v>
      </c>
      <c r="B6980" s="160" t="s">
        <v>278</v>
      </c>
      <c r="C6980" s="159">
        <v>2023</v>
      </c>
      <c r="D6980" s="160" t="s">
        <v>208</v>
      </c>
      <c r="E6980" s="160" t="s">
        <v>6513</v>
      </c>
      <c r="F6980" s="268" t="s">
        <v>7587</v>
      </c>
      <c r="G6980" s="160" t="s">
        <v>193</v>
      </c>
      <c r="H6980" s="161" t="s">
        <v>120</v>
      </c>
      <c r="I6980" s="160" t="s">
        <v>208</v>
      </c>
      <c r="J6980" s="160" t="s">
        <v>212</v>
      </c>
      <c r="K6980" s="240" t="s">
        <v>34</v>
      </c>
      <c r="L6980" s="241" t="s">
        <v>34</v>
      </c>
      <c r="M6980" s="241" t="s">
        <v>34</v>
      </c>
      <c r="N6980" s="241" t="s">
        <v>34</v>
      </c>
      <c r="O6980" s="241" t="s">
        <v>34</v>
      </c>
      <c r="P6980" s="241" t="s">
        <v>34</v>
      </c>
      <c r="Q6980" s="159" t="s">
        <v>34</v>
      </c>
      <c r="R6980" s="100" t="s">
        <v>48</v>
      </c>
      <c r="S6980" s="163">
        <v>1</v>
      </c>
      <c r="T6980" s="103" t="s">
        <v>5426</v>
      </c>
      <c r="U6980" s="160" t="s">
        <v>208</v>
      </c>
      <c r="V6980" s="160" t="s">
        <v>211</v>
      </c>
      <c r="W6980" s="159"/>
      <c r="X6980" s="159"/>
    </row>
    <row r="6981" spans="1:24" ht="81">
      <c r="A6981" s="155">
        <f>A6980+1</f>
        <v>6979</v>
      </c>
      <c r="B6981" s="160" t="s">
        <v>278</v>
      </c>
      <c r="C6981" s="159">
        <v>2023</v>
      </c>
      <c r="D6981" s="160" t="s">
        <v>208</v>
      </c>
      <c r="E6981" s="160" t="s">
        <v>6513</v>
      </c>
      <c r="F6981" s="268" t="s">
        <v>7588</v>
      </c>
      <c r="G6981" s="160" t="s">
        <v>426</v>
      </c>
      <c r="H6981" s="161" t="s">
        <v>83</v>
      </c>
      <c r="I6981" s="160" t="s">
        <v>208</v>
      </c>
      <c r="J6981" s="160" t="s">
        <v>212</v>
      </c>
      <c r="K6981" s="240" t="s">
        <v>34</v>
      </c>
      <c r="L6981" s="241" t="s">
        <v>34</v>
      </c>
      <c r="M6981" s="241" t="s">
        <v>34</v>
      </c>
      <c r="N6981" s="241" t="s">
        <v>34</v>
      </c>
      <c r="O6981" s="241" t="s">
        <v>34</v>
      </c>
      <c r="P6981" s="241" t="s">
        <v>34</v>
      </c>
      <c r="Q6981" s="159" t="s">
        <v>34</v>
      </c>
      <c r="R6981" s="100" t="s">
        <v>34</v>
      </c>
      <c r="S6981" s="163">
        <v>1</v>
      </c>
      <c r="T6981" s="103" t="s">
        <v>5426</v>
      </c>
      <c r="U6981" s="160" t="s">
        <v>208</v>
      </c>
      <c r="V6981" s="160" t="s">
        <v>211</v>
      </c>
      <c r="W6981" s="159"/>
      <c r="X6981" s="159"/>
    </row>
    <row r="6982" spans="1:24" ht="81">
      <c r="A6982" s="155">
        <f>A6981+1</f>
        <v>6980</v>
      </c>
      <c r="B6982" s="160" t="s">
        <v>278</v>
      </c>
      <c r="C6982" s="159">
        <v>2023</v>
      </c>
      <c r="D6982" s="160" t="s">
        <v>208</v>
      </c>
      <c r="E6982" s="160" t="s">
        <v>206</v>
      </c>
      <c r="F6982" s="268" t="s">
        <v>7589</v>
      </c>
      <c r="G6982" s="160" t="s">
        <v>426</v>
      </c>
      <c r="H6982" s="161" t="s">
        <v>83</v>
      </c>
      <c r="I6982" s="160" t="s">
        <v>208</v>
      </c>
      <c r="J6982" s="160" t="s">
        <v>209</v>
      </c>
      <c r="K6982" s="240" t="s">
        <v>34</v>
      </c>
      <c r="L6982" s="241" t="s">
        <v>34</v>
      </c>
      <c r="M6982" s="241" t="s">
        <v>48</v>
      </c>
      <c r="N6982" s="241" t="s">
        <v>34</v>
      </c>
      <c r="O6982" s="241" t="s">
        <v>34</v>
      </c>
      <c r="P6982" s="241" t="s">
        <v>34</v>
      </c>
      <c r="Q6982" s="159" t="s">
        <v>34</v>
      </c>
      <c r="R6982" s="100" t="s">
        <v>34</v>
      </c>
      <c r="S6982" s="163">
        <v>1</v>
      </c>
      <c r="T6982" s="103" t="s">
        <v>5426</v>
      </c>
      <c r="U6982" s="160" t="s">
        <v>208</v>
      </c>
      <c r="V6982" s="160" t="s">
        <v>211</v>
      </c>
      <c r="W6982" s="159"/>
      <c r="X6982" s="159"/>
    </row>
    <row r="6983" spans="1:24" ht="81">
      <c r="A6983" s="155">
        <f>A6982+1</f>
        <v>6981</v>
      </c>
      <c r="B6983" s="160" t="s">
        <v>278</v>
      </c>
      <c r="C6983" s="159">
        <v>2023</v>
      </c>
      <c r="D6983" s="160" t="s">
        <v>208</v>
      </c>
      <c r="E6983" s="160" t="s">
        <v>512</v>
      </c>
      <c r="F6983" s="268" t="s">
        <v>7590</v>
      </c>
      <c r="G6983" s="103" t="s">
        <v>426</v>
      </c>
      <c r="H6983" s="114" t="s">
        <v>83</v>
      </c>
      <c r="I6983" s="160" t="s">
        <v>208</v>
      </c>
      <c r="J6983" s="160" t="s">
        <v>514</v>
      </c>
      <c r="K6983" s="240" t="s">
        <v>34</v>
      </c>
      <c r="L6983" s="241" t="s">
        <v>34</v>
      </c>
      <c r="M6983" s="241" t="s">
        <v>48</v>
      </c>
      <c r="N6983" s="241" t="s">
        <v>34</v>
      </c>
      <c r="O6983" s="241" t="s">
        <v>34</v>
      </c>
      <c r="P6983" s="241" t="s">
        <v>34</v>
      </c>
      <c r="Q6983" s="159" t="s">
        <v>34</v>
      </c>
      <c r="R6983" s="100" t="s">
        <v>34</v>
      </c>
      <c r="S6983" s="163">
        <v>1</v>
      </c>
      <c r="T6983" s="103" t="s">
        <v>5426</v>
      </c>
      <c r="U6983" s="160" t="s">
        <v>208</v>
      </c>
      <c r="V6983" s="160" t="s">
        <v>7591</v>
      </c>
      <c r="W6983" s="159"/>
      <c r="X6983" s="159"/>
    </row>
    <row r="6984" spans="1:24" ht="41.25">
      <c r="A6984" s="155">
        <f>A6983+1</f>
        <v>6982</v>
      </c>
      <c r="B6984" s="160" t="s">
        <v>278</v>
      </c>
      <c r="C6984" s="159">
        <v>2023</v>
      </c>
      <c r="D6984" s="160" t="s">
        <v>208</v>
      </c>
      <c r="E6984" s="160" t="s">
        <v>512</v>
      </c>
      <c r="F6984" s="268" t="s">
        <v>7592</v>
      </c>
      <c r="G6984" s="103" t="s">
        <v>31</v>
      </c>
      <c r="H6984" s="114" t="s">
        <v>39</v>
      </c>
      <c r="I6984" s="160" t="s">
        <v>208</v>
      </c>
      <c r="J6984" s="160" t="s">
        <v>514</v>
      </c>
      <c r="K6984" s="240" t="s">
        <v>34</v>
      </c>
      <c r="L6984" s="241" t="s">
        <v>34</v>
      </c>
      <c r="M6984" s="241" t="s">
        <v>34</v>
      </c>
      <c r="N6984" s="241" t="s">
        <v>34</v>
      </c>
      <c r="O6984" s="241" t="s">
        <v>34</v>
      </c>
      <c r="P6984" s="241" t="s">
        <v>34</v>
      </c>
      <c r="Q6984" s="159" t="s">
        <v>34</v>
      </c>
      <c r="R6984" s="100" t="s">
        <v>34</v>
      </c>
      <c r="S6984" s="163">
        <v>1</v>
      </c>
      <c r="T6984" s="103" t="s">
        <v>5426</v>
      </c>
      <c r="U6984" s="160" t="s">
        <v>208</v>
      </c>
      <c r="V6984" s="160" t="s">
        <v>7591</v>
      </c>
      <c r="W6984" s="159"/>
      <c r="X6984" s="159"/>
    </row>
    <row r="6985" spans="1:24" ht="51">
      <c r="A6985" s="155">
        <f>A6984+1</f>
        <v>6983</v>
      </c>
      <c r="B6985" s="160" t="s">
        <v>278</v>
      </c>
      <c r="C6985" s="159">
        <v>2023</v>
      </c>
      <c r="D6985" s="160" t="s">
        <v>219</v>
      </c>
      <c r="E6985" s="160" t="s">
        <v>220</v>
      </c>
      <c r="F6985" s="268" t="s">
        <v>7593</v>
      </c>
      <c r="G6985" s="160" t="s">
        <v>31</v>
      </c>
      <c r="H6985" s="161" t="s">
        <v>29</v>
      </c>
      <c r="I6985" s="160" t="s">
        <v>222</v>
      </c>
      <c r="J6985" s="160" t="s">
        <v>17</v>
      </c>
      <c r="K6985" s="240" t="s">
        <v>34</v>
      </c>
      <c r="L6985" s="241" t="s">
        <v>34</v>
      </c>
      <c r="M6985" s="241" t="s">
        <v>34</v>
      </c>
      <c r="N6985" s="241" t="s">
        <v>34</v>
      </c>
      <c r="O6985" s="241" t="s">
        <v>48</v>
      </c>
      <c r="P6985" s="241" t="s">
        <v>34</v>
      </c>
      <c r="Q6985" s="159" t="s">
        <v>34</v>
      </c>
      <c r="R6985" s="159" t="s">
        <v>34</v>
      </c>
      <c r="S6985" s="163">
        <v>1</v>
      </c>
      <c r="T6985" s="103" t="s">
        <v>223</v>
      </c>
      <c r="U6985" s="160" t="s">
        <v>5711</v>
      </c>
      <c r="V6985" s="160" t="s">
        <v>220</v>
      </c>
      <c r="W6985" s="159"/>
      <c r="X6985" s="159"/>
    </row>
    <row r="6986" spans="1:24" ht="30.75">
      <c r="A6986" s="155">
        <f>A6985+1</f>
        <v>6984</v>
      </c>
      <c r="B6986" s="160" t="s">
        <v>278</v>
      </c>
      <c r="C6986" s="159">
        <v>2023</v>
      </c>
      <c r="D6986" s="160" t="s">
        <v>219</v>
      </c>
      <c r="E6986" s="160" t="s">
        <v>220</v>
      </c>
      <c r="F6986" s="268" t="s">
        <v>7594</v>
      </c>
      <c r="G6986" s="160" t="s">
        <v>31</v>
      </c>
      <c r="H6986" s="161" t="s">
        <v>39</v>
      </c>
      <c r="I6986" s="160" t="s">
        <v>222</v>
      </c>
      <c r="J6986" s="160" t="s">
        <v>17</v>
      </c>
      <c r="K6986" s="240" t="s">
        <v>34</v>
      </c>
      <c r="L6986" s="241" t="s">
        <v>34</v>
      </c>
      <c r="M6986" s="241" t="s">
        <v>34</v>
      </c>
      <c r="N6986" s="241" t="s">
        <v>34</v>
      </c>
      <c r="O6986" s="241" t="s">
        <v>48</v>
      </c>
      <c r="P6986" s="241" t="s">
        <v>34</v>
      </c>
      <c r="Q6986" s="159" t="s">
        <v>34</v>
      </c>
      <c r="R6986" s="159" t="s">
        <v>34</v>
      </c>
      <c r="S6986" s="163">
        <v>1</v>
      </c>
      <c r="T6986" s="103" t="s">
        <v>223</v>
      </c>
      <c r="U6986" s="160" t="s">
        <v>5711</v>
      </c>
      <c r="V6986" s="160" t="s">
        <v>220</v>
      </c>
      <c r="W6986" s="159"/>
      <c r="X6986" s="159"/>
    </row>
    <row r="6987" spans="1:24" ht="30.75">
      <c r="A6987" s="155">
        <f>A6986+1</f>
        <v>6985</v>
      </c>
      <c r="B6987" s="160" t="s">
        <v>278</v>
      </c>
      <c r="C6987" s="159">
        <v>2023</v>
      </c>
      <c r="D6987" s="160" t="s">
        <v>219</v>
      </c>
      <c r="E6987" s="160" t="s">
        <v>220</v>
      </c>
      <c r="F6987" s="268" t="s">
        <v>7595</v>
      </c>
      <c r="G6987" s="160" t="s">
        <v>31</v>
      </c>
      <c r="H6987" s="161" t="s">
        <v>39</v>
      </c>
      <c r="I6987" s="160" t="s">
        <v>222</v>
      </c>
      <c r="J6987" s="160" t="s">
        <v>17</v>
      </c>
      <c r="K6987" s="240" t="s">
        <v>34</v>
      </c>
      <c r="L6987" s="241" t="s">
        <v>34</v>
      </c>
      <c r="M6987" s="241" t="s">
        <v>34</v>
      </c>
      <c r="N6987" s="241" t="s">
        <v>34</v>
      </c>
      <c r="O6987" s="241" t="s">
        <v>48</v>
      </c>
      <c r="P6987" s="241" t="s">
        <v>34</v>
      </c>
      <c r="Q6987" s="159" t="s">
        <v>34</v>
      </c>
      <c r="R6987" s="159" t="s">
        <v>34</v>
      </c>
      <c r="S6987" s="163">
        <v>1</v>
      </c>
      <c r="T6987" s="103" t="s">
        <v>223</v>
      </c>
      <c r="U6987" s="160" t="s">
        <v>5711</v>
      </c>
      <c r="V6987" s="160" t="s">
        <v>220</v>
      </c>
      <c r="W6987" s="159"/>
      <c r="X6987" s="159"/>
    </row>
    <row r="6988" spans="1:24" ht="41.25">
      <c r="A6988" s="155">
        <f>A6987+1</f>
        <v>6986</v>
      </c>
      <c r="B6988" s="160" t="s">
        <v>278</v>
      </c>
      <c r="C6988" s="159">
        <v>2023</v>
      </c>
      <c r="D6988" s="160" t="s">
        <v>219</v>
      </c>
      <c r="E6988" s="160" t="s">
        <v>6089</v>
      </c>
      <c r="F6988" s="268" t="s">
        <v>7596</v>
      </c>
      <c r="G6988" s="160" t="s">
        <v>193</v>
      </c>
      <c r="H6988" s="161" t="s">
        <v>120</v>
      </c>
      <c r="I6988" s="160" t="s">
        <v>71</v>
      </c>
      <c r="J6988" s="160" t="s">
        <v>232</v>
      </c>
      <c r="K6988" s="240" t="s">
        <v>34</v>
      </c>
      <c r="L6988" s="241" t="s">
        <v>34</v>
      </c>
      <c r="M6988" s="241" t="s">
        <v>34</v>
      </c>
      <c r="N6988" s="241" t="s">
        <v>34</v>
      </c>
      <c r="O6988" s="241" t="s">
        <v>34</v>
      </c>
      <c r="P6988" s="241" t="s">
        <v>34</v>
      </c>
      <c r="Q6988" s="163" t="s">
        <v>34</v>
      </c>
      <c r="R6988" s="163" t="s">
        <v>34</v>
      </c>
      <c r="S6988" s="163">
        <v>1</v>
      </c>
      <c r="T6988" s="103" t="s">
        <v>223</v>
      </c>
      <c r="U6988" s="160" t="s">
        <v>5711</v>
      </c>
      <c r="V6988" s="160" t="s">
        <v>233</v>
      </c>
      <c r="W6988" s="159"/>
      <c r="X6988" s="159"/>
    </row>
    <row r="6989" spans="1:24" ht="81">
      <c r="A6989" s="155">
        <f>A6988+1</f>
        <v>6987</v>
      </c>
      <c r="B6989" s="160" t="s">
        <v>278</v>
      </c>
      <c r="C6989" s="159">
        <v>2023</v>
      </c>
      <c r="D6989" s="160" t="s">
        <v>219</v>
      </c>
      <c r="E6989" s="160" t="s">
        <v>6089</v>
      </c>
      <c r="F6989" s="268" t="s">
        <v>7597</v>
      </c>
      <c r="G6989" s="160" t="s">
        <v>426</v>
      </c>
      <c r="H6989" s="161" t="s">
        <v>83</v>
      </c>
      <c r="I6989" s="160" t="s">
        <v>71</v>
      </c>
      <c r="J6989" s="160" t="s">
        <v>232</v>
      </c>
      <c r="K6989" s="240" t="s">
        <v>34</v>
      </c>
      <c r="L6989" s="241" t="s">
        <v>34</v>
      </c>
      <c r="M6989" s="241" t="s">
        <v>34</v>
      </c>
      <c r="N6989" s="241" t="s">
        <v>34</v>
      </c>
      <c r="O6989" s="241" t="s">
        <v>34</v>
      </c>
      <c r="P6989" s="241" t="s">
        <v>34</v>
      </c>
      <c r="Q6989" s="163" t="s">
        <v>34</v>
      </c>
      <c r="R6989" s="163" t="s">
        <v>34</v>
      </c>
      <c r="S6989" s="163">
        <v>1</v>
      </c>
      <c r="T6989" s="103" t="s">
        <v>223</v>
      </c>
      <c r="U6989" s="160" t="s">
        <v>5711</v>
      </c>
      <c r="V6989" s="160" t="s">
        <v>233</v>
      </c>
      <c r="W6989" s="159"/>
      <c r="X6989" s="159"/>
    </row>
    <row r="6990" spans="1:24" ht="41.25">
      <c r="A6990" s="155">
        <f>A6989+1</f>
        <v>6988</v>
      </c>
      <c r="B6990" s="160" t="s">
        <v>278</v>
      </c>
      <c r="C6990" s="159">
        <v>2023</v>
      </c>
      <c r="D6990" s="160" t="s">
        <v>219</v>
      </c>
      <c r="E6990" s="160" t="s">
        <v>253</v>
      </c>
      <c r="F6990" s="268" t="s">
        <v>7598</v>
      </c>
      <c r="G6990" s="160" t="s">
        <v>31</v>
      </c>
      <c r="H6990" s="161" t="s">
        <v>29</v>
      </c>
      <c r="I6990" s="160" t="s">
        <v>71</v>
      </c>
      <c r="J6990" s="161" t="s">
        <v>253</v>
      </c>
      <c r="K6990" s="240" t="s">
        <v>34</v>
      </c>
      <c r="L6990" s="241" t="s">
        <v>34</v>
      </c>
      <c r="M6990" s="241" t="s">
        <v>34</v>
      </c>
      <c r="N6990" s="241" t="s">
        <v>34</v>
      </c>
      <c r="O6990" s="241" t="s">
        <v>34</v>
      </c>
      <c r="P6990" s="241" t="s">
        <v>34</v>
      </c>
      <c r="Q6990" s="159" t="s">
        <v>34</v>
      </c>
      <c r="R6990" s="100" t="s">
        <v>34</v>
      </c>
      <c r="S6990" s="163">
        <v>1</v>
      </c>
      <c r="T6990" s="103" t="s">
        <v>223</v>
      </c>
      <c r="U6990" s="160" t="s">
        <v>5711</v>
      </c>
      <c r="V6990" s="160" t="s">
        <v>522</v>
      </c>
      <c r="W6990" s="159"/>
      <c r="X6990" s="159"/>
    </row>
    <row r="6991" spans="1:24" ht="41.25">
      <c r="A6991" s="155">
        <f>A6990+1</f>
        <v>6989</v>
      </c>
      <c r="B6991" s="160" t="s">
        <v>278</v>
      </c>
      <c r="C6991" s="159">
        <v>2023</v>
      </c>
      <c r="D6991" s="160" t="s">
        <v>219</v>
      </c>
      <c r="E6991" s="160" t="s">
        <v>253</v>
      </c>
      <c r="F6991" s="268" t="s">
        <v>7599</v>
      </c>
      <c r="G6991" s="160" t="s">
        <v>31</v>
      </c>
      <c r="H6991" s="161" t="s">
        <v>39</v>
      </c>
      <c r="I6991" s="160" t="s">
        <v>71</v>
      </c>
      <c r="J6991" s="161" t="s">
        <v>253</v>
      </c>
      <c r="K6991" s="240" t="s">
        <v>34</v>
      </c>
      <c r="L6991" s="241" t="s">
        <v>34</v>
      </c>
      <c r="M6991" s="241" t="s">
        <v>34</v>
      </c>
      <c r="N6991" s="241" t="s">
        <v>34</v>
      </c>
      <c r="O6991" s="241" t="s">
        <v>34</v>
      </c>
      <c r="P6991" s="241" t="s">
        <v>34</v>
      </c>
      <c r="Q6991" s="159" t="s">
        <v>34</v>
      </c>
      <c r="R6991" s="100" t="s">
        <v>34</v>
      </c>
      <c r="S6991" s="163">
        <v>1</v>
      </c>
      <c r="T6991" s="103" t="s">
        <v>223</v>
      </c>
      <c r="U6991" s="160" t="s">
        <v>5711</v>
      </c>
      <c r="V6991" s="160" t="s">
        <v>522</v>
      </c>
      <c r="W6991" s="159"/>
      <c r="X6991" s="159"/>
    </row>
    <row r="6992" spans="1:24" ht="41.25">
      <c r="A6992" s="155">
        <f>A6991+1</f>
        <v>6990</v>
      </c>
      <c r="B6992" s="160" t="s">
        <v>278</v>
      </c>
      <c r="C6992" s="159">
        <v>2023</v>
      </c>
      <c r="D6992" s="160" t="s">
        <v>219</v>
      </c>
      <c r="E6992" s="160" t="s">
        <v>253</v>
      </c>
      <c r="F6992" s="268" t="s">
        <v>7600</v>
      </c>
      <c r="G6992" s="160" t="s">
        <v>31</v>
      </c>
      <c r="H6992" s="161" t="s">
        <v>39</v>
      </c>
      <c r="I6992" s="160" t="s">
        <v>71</v>
      </c>
      <c r="J6992" s="161" t="s">
        <v>253</v>
      </c>
      <c r="K6992" s="240" t="s">
        <v>34</v>
      </c>
      <c r="L6992" s="241" t="s">
        <v>34</v>
      </c>
      <c r="M6992" s="241" t="s">
        <v>34</v>
      </c>
      <c r="N6992" s="241" t="s">
        <v>34</v>
      </c>
      <c r="O6992" s="241" t="s">
        <v>34</v>
      </c>
      <c r="P6992" s="241" t="s">
        <v>34</v>
      </c>
      <c r="Q6992" s="159" t="s">
        <v>34</v>
      </c>
      <c r="R6992" s="100" t="s">
        <v>34</v>
      </c>
      <c r="S6992" s="163">
        <v>1</v>
      </c>
      <c r="T6992" s="103" t="s">
        <v>223</v>
      </c>
      <c r="U6992" s="160" t="s">
        <v>5711</v>
      </c>
      <c r="V6992" s="160" t="s">
        <v>522</v>
      </c>
      <c r="W6992" s="159"/>
      <c r="X6992" s="159"/>
    </row>
    <row r="6993" spans="1:24" ht="81">
      <c r="A6993" s="155">
        <f>A6992+1</f>
        <v>6991</v>
      </c>
      <c r="B6993" s="160" t="s">
        <v>278</v>
      </c>
      <c r="C6993" s="159">
        <v>2023</v>
      </c>
      <c r="D6993" s="160" t="s">
        <v>219</v>
      </c>
      <c r="E6993" s="160" t="s">
        <v>243</v>
      </c>
      <c r="F6993" s="268" t="s">
        <v>7601</v>
      </c>
      <c r="G6993" s="160" t="s">
        <v>426</v>
      </c>
      <c r="H6993" s="161" t="s">
        <v>83</v>
      </c>
      <c r="I6993" s="160" t="s">
        <v>71</v>
      </c>
      <c r="J6993" s="160" t="s">
        <v>232</v>
      </c>
      <c r="K6993" s="240" t="s">
        <v>48</v>
      </c>
      <c r="L6993" s="241" t="s">
        <v>34</v>
      </c>
      <c r="M6993" s="241" t="s">
        <v>34</v>
      </c>
      <c r="N6993" s="241" t="s">
        <v>34</v>
      </c>
      <c r="O6993" s="241" t="s">
        <v>34</v>
      </c>
      <c r="P6993" s="241" t="s">
        <v>34</v>
      </c>
      <c r="Q6993" s="163" t="s">
        <v>34</v>
      </c>
      <c r="R6993" s="163" t="s">
        <v>34</v>
      </c>
      <c r="S6993" s="163">
        <v>1</v>
      </c>
      <c r="T6993" s="103" t="s">
        <v>272</v>
      </c>
      <c r="U6993" s="160" t="s">
        <v>525</v>
      </c>
      <c r="V6993" s="160" t="s">
        <v>526</v>
      </c>
      <c r="W6993" s="159"/>
      <c r="X6993" s="159"/>
    </row>
    <row r="6994" spans="1:24" ht="81">
      <c r="A6994" s="155">
        <f>A6993+1</f>
        <v>6992</v>
      </c>
      <c r="B6994" s="160" t="s">
        <v>278</v>
      </c>
      <c r="C6994" s="159">
        <v>2023</v>
      </c>
      <c r="D6994" s="160" t="s">
        <v>219</v>
      </c>
      <c r="E6994" s="160" t="s">
        <v>243</v>
      </c>
      <c r="F6994" s="268" t="s">
        <v>7602</v>
      </c>
      <c r="G6994" s="160" t="s">
        <v>426</v>
      </c>
      <c r="H6994" s="161" t="s">
        <v>83</v>
      </c>
      <c r="I6994" s="160" t="s">
        <v>71</v>
      </c>
      <c r="J6994" s="160" t="s">
        <v>232</v>
      </c>
      <c r="K6994" s="240" t="s">
        <v>34</v>
      </c>
      <c r="L6994" s="241" t="s">
        <v>34</v>
      </c>
      <c r="M6994" s="241" t="s">
        <v>34</v>
      </c>
      <c r="N6994" s="241" t="s">
        <v>34</v>
      </c>
      <c r="O6994" s="241" t="s">
        <v>34</v>
      </c>
      <c r="P6994" s="241" t="s">
        <v>34</v>
      </c>
      <c r="Q6994" s="163" t="s">
        <v>34</v>
      </c>
      <c r="R6994" s="163" t="s">
        <v>34</v>
      </c>
      <c r="S6994" s="163">
        <v>1</v>
      </c>
      <c r="T6994" s="103" t="s">
        <v>272</v>
      </c>
      <c r="U6994" s="160" t="s">
        <v>525</v>
      </c>
      <c r="V6994" s="160" t="s">
        <v>526</v>
      </c>
      <c r="W6994" s="159"/>
      <c r="X6994" s="159"/>
    </row>
    <row r="6995" spans="1:24" ht="81">
      <c r="A6995" s="155">
        <f>A6994+1</f>
        <v>6993</v>
      </c>
      <c r="B6995" s="160" t="s">
        <v>278</v>
      </c>
      <c r="C6995" s="159">
        <v>2023</v>
      </c>
      <c r="D6995" s="160" t="s">
        <v>219</v>
      </c>
      <c r="E6995" s="160" t="s">
        <v>243</v>
      </c>
      <c r="F6995" s="268" t="s">
        <v>7603</v>
      </c>
      <c r="G6995" s="160" t="s">
        <v>426</v>
      </c>
      <c r="H6995" s="161" t="s">
        <v>83</v>
      </c>
      <c r="I6995" s="160" t="s">
        <v>71</v>
      </c>
      <c r="J6995" s="160" t="s">
        <v>232</v>
      </c>
      <c r="K6995" s="240" t="s">
        <v>48</v>
      </c>
      <c r="L6995" s="241" t="s">
        <v>34</v>
      </c>
      <c r="M6995" s="241" t="s">
        <v>34</v>
      </c>
      <c r="N6995" s="241" t="s">
        <v>34</v>
      </c>
      <c r="O6995" s="241" t="s">
        <v>34</v>
      </c>
      <c r="P6995" s="241" t="s">
        <v>34</v>
      </c>
      <c r="Q6995" s="163" t="s">
        <v>34</v>
      </c>
      <c r="R6995" s="163" t="s">
        <v>34</v>
      </c>
      <c r="S6995" s="163">
        <v>1</v>
      </c>
      <c r="T6995" s="103" t="s">
        <v>272</v>
      </c>
      <c r="U6995" s="160" t="s">
        <v>525</v>
      </c>
      <c r="V6995" s="160" t="s">
        <v>526</v>
      </c>
      <c r="W6995" s="159"/>
      <c r="X6995" s="159"/>
    </row>
    <row r="6996" spans="1:24" ht="81">
      <c r="A6996" s="155">
        <f>A6995+1</f>
        <v>6994</v>
      </c>
      <c r="B6996" s="160" t="s">
        <v>278</v>
      </c>
      <c r="C6996" s="159">
        <v>2023</v>
      </c>
      <c r="D6996" s="160" t="s">
        <v>219</v>
      </c>
      <c r="E6996" s="160" t="s">
        <v>527</v>
      </c>
      <c r="F6996" s="268" t="s">
        <v>7604</v>
      </c>
      <c r="G6996" s="160" t="s">
        <v>31</v>
      </c>
      <c r="H6996" s="161" t="s">
        <v>29</v>
      </c>
      <c r="I6996" s="160" t="s">
        <v>222</v>
      </c>
      <c r="J6996" s="160" t="s">
        <v>17</v>
      </c>
      <c r="K6996" s="240" t="s">
        <v>34</v>
      </c>
      <c r="L6996" s="241" t="s">
        <v>34</v>
      </c>
      <c r="M6996" s="241" t="s">
        <v>34</v>
      </c>
      <c r="N6996" s="241" t="s">
        <v>34</v>
      </c>
      <c r="O6996" s="241" t="s">
        <v>48</v>
      </c>
      <c r="P6996" s="241" t="s">
        <v>34</v>
      </c>
      <c r="Q6996" s="159" t="s">
        <v>34</v>
      </c>
      <c r="R6996" s="100" t="s">
        <v>34</v>
      </c>
      <c r="S6996" s="163">
        <v>1</v>
      </c>
      <c r="T6996" s="103" t="s">
        <v>272</v>
      </c>
      <c r="U6996" s="160" t="s">
        <v>525</v>
      </c>
      <c r="V6996" s="160" t="s">
        <v>529</v>
      </c>
      <c r="W6996" s="159"/>
      <c r="X6996" s="159"/>
    </row>
    <row r="6997" spans="1:24" ht="81">
      <c r="A6997" s="155">
        <f>A6996+1</f>
        <v>6995</v>
      </c>
      <c r="B6997" s="160" t="s">
        <v>278</v>
      </c>
      <c r="C6997" s="159">
        <v>2023</v>
      </c>
      <c r="D6997" s="160" t="s">
        <v>219</v>
      </c>
      <c r="E6997" s="160" t="s">
        <v>527</v>
      </c>
      <c r="F6997" s="268" t="s">
        <v>7605</v>
      </c>
      <c r="G6997" s="160" t="s">
        <v>426</v>
      </c>
      <c r="H6997" s="161" t="s">
        <v>83</v>
      </c>
      <c r="I6997" s="160" t="s">
        <v>222</v>
      </c>
      <c r="J6997" s="160" t="s">
        <v>17</v>
      </c>
      <c r="K6997" s="240" t="s">
        <v>34</v>
      </c>
      <c r="L6997" s="241" t="s">
        <v>34</v>
      </c>
      <c r="M6997" s="241" t="s">
        <v>34</v>
      </c>
      <c r="N6997" s="241" t="s">
        <v>34</v>
      </c>
      <c r="O6997" s="241" t="s">
        <v>48</v>
      </c>
      <c r="P6997" s="241" t="s">
        <v>34</v>
      </c>
      <c r="Q6997" s="159" t="s">
        <v>34</v>
      </c>
      <c r="R6997" s="100" t="s">
        <v>34</v>
      </c>
      <c r="S6997" s="163">
        <v>1</v>
      </c>
      <c r="T6997" s="103" t="s">
        <v>272</v>
      </c>
      <c r="U6997" s="160" t="s">
        <v>525</v>
      </c>
      <c r="V6997" s="160" t="s">
        <v>529</v>
      </c>
      <c r="W6997" s="159"/>
      <c r="X6997" s="159"/>
    </row>
    <row r="6998" spans="1:24" ht="41.25">
      <c r="A6998" s="155">
        <f>A6997+1</f>
        <v>6996</v>
      </c>
      <c r="B6998" s="160" t="s">
        <v>278</v>
      </c>
      <c r="C6998" s="159">
        <v>2023</v>
      </c>
      <c r="D6998" s="160" t="s">
        <v>28</v>
      </c>
      <c r="E6998" s="160" t="s">
        <v>262</v>
      </c>
      <c r="F6998" s="268" t="s">
        <v>7606</v>
      </c>
      <c r="G6998" s="160" t="s">
        <v>31</v>
      </c>
      <c r="H6998" s="161" t="s">
        <v>39</v>
      </c>
      <c r="I6998" s="160" t="s">
        <v>32</v>
      </c>
      <c r="J6998" s="160" t="s">
        <v>33</v>
      </c>
      <c r="K6998" s="240" t="s">
        <v>34</v>
      </c>
      <c r="L6998" s="241" t="s">
        <v>34</v>
      </c>
      <c r="M6998" s="241" t="s">
        <v>34</v>
      </c>
      <c r="N6998" s="241" t="s">
        <v>34</v>
      </c>
      <c r="O6998" s="241" t="s">
        <v>34</v>
      </c>
      <c r="P6998" s="241" t="s">
        <v>34</v>
      </c>
      <c r="Q6998" s="159" t="s">
        <v>34</v>
      </c>
      <c r="R6998" s="159" t="s">
        <v>34</v>
      </c>
      <c r="S6998" s="163">
        <v>1</v>
      </c>
      <c r="T6998" s="103" t="s">
        <v>5505</v>
      </c>
      <c r="U6998" s="160" t="s">
        <v>262</v>
      </c>
      <c r="V6998" s="160" t="s">
        <v>262</v>
      </c>
      <c r="W6998" s="159"/>
      <c r="X6998" s="159"/>
    </row>
    <row r="6999" spans="1:24" ht="41.25">
      <c r="A6999" s="155">
        <f>A6998+1</f>
        <v>6997</v>
      </c>
      <c r="B6999" s="160" t="s">
        <v>278</v>
      </c>
      <c r="C6999" s="159">
        <v>2023</v>
      </c>
      <c r="D6999" s="160" t="s">
        <v>28</v>
      </c>
      <c r="E6999" s="160" t="s">
        <v>262</v>
      </c>
      <c r="F6999" s="268" t="s">
        <v>7607</v>
      </c>
      <c r="G6999" s="160" t="s">
        <v>31</v>
      </c>
      <c r="H6999" s="161" t="s">
        <v>39</v>
      </c>
      <c r="I6999" s="160" t="s">
        <v>32</v>
      </c>
      <c r="J6999" s="160" t="s">
        <v>33</v>
      </c>
      <c r="K6999" s="240" t="s">
        <v>34</v>
      </c>
      <c r="L6999" s="241" t="s">
        <v>34</v>
      </c>
      <c r="M6999" s="241" t="s">
        <v>34</v>
      </c>
      <c r="N6999" s="241" t="s">
        <v>34</v>
      </c>
      <c r="O6999" s="241" t="s">
        <v>34</v>
      </c>
      <c r="P6999" s="241" t="s">
        <v>34</v>
      </c>
      <c r="Q6999" s="159" t="s">
        <v>34</v>
      </c>
      <c r="R6999" s="159" t="s">
        <v>34</v>
      </c>
      <c r="S6999" s="163">
        <v>1</v>
      </c>
      <c r="T6999" s="103" t="s">
        <v>5505</v>
      </c>
      <c r="U6999" s="160" t="s">
        <v>262</v>
      </c>
      <c r="V6999" s="160" t="s">
        <v>262</v>
      </c>
      <c r="W6999" s="159"/>
      <c r="X6999" s="159"/>
    </row>
    <row r="7000" spans="1:24" ht="41.25">
      <c r="A7000" s="155">
        <f>A6999+1</f>
        <v>6998</v>
      </c>
      <c r="B7000" s="160" t="s">
        <v>278</v>
      </c>
      <c r="C7000" s="159">
        <v>2023</v>
      </c>
      <c r="D7000" s="160" t="s">
        <v>28</v>
      </c>
      <c r="E7000" s="160" t="s">
        <v>262</v>
      </c>
      <c r="F7000" s="268" t="s">
        <v>7608</v>
      </c>
      <c r="G7000" s="160" t="s">
        <v>31</v>
      </c>
      <c r="H7000" s="161" t="s">
        <v>39</v>
      </c>
      <c r="I7000" s="160" t="s">
        <v>32</v>
      </c>
      <c r="J7000" s="160" t="s">
        <v>33</v>
      </c>
      <c r="K7000" s="240" t="s">
        <v>34</v>
      </c>
      <c r="L7000" s="241" t="s">
        <v>34</v>
      </c>
      <c r="M7000" s="241" t="s">
        <v>34</v>
      </c>
      <c r="N7000" s="241" t="s">
        <v>34</v>
      </c>
      <c r="O7000" s="241" t="s">
        <v>48</v>
      </c>
      <c r="P7000" s="241" t="s">
        <v>34</v>
      </c>
      <c r="Q7000" s="159" t="s">
        <v>34</v>
      </c>
      <c r="R7000" s="159" t="s">
        <v>34</v>
      </c>
      <c r="S7000" s="163">
        <v>1</v>
      </c>
      <c r="T7000" s="103" t="s">
        <v>5505</v>
      </c>
      <c r="U7000" s="160" t="s">
        <v>262</v>
      </c>
      <c r="V7000" s="160" t="s">
        <v>262</v>
      </c>
      <c r="W7000" s="159"/>
      <c r="X7000" s="159"/>
    </row>
    <row r="7001" spans="1:24" ht="41.25">
      <c r="A7001" s="155">
        <f>A7000+1</f>
        <v>6999</v>
      </c>
      <c r="B7001" s="160" t="s">
        <v>278</v>
      </c>
      <c r="C7001" s="159">
        <v>2023</v>
      </c>
      <c r="D7001" s="160" t="s">
        <v>28</v>
      </c>
      <c r="E7001" s="160" t="s">
        <v>6846</v>
      </c>
      <c r="F7001" s="268" t="s">
        <v>7609</v>
      </c>
      <c r="G7001" s="160" t="s">
        <v>31</v>
      </c>
      <c r="H7001" s="161" t="s">
        <v>42</v>
      </c>
      <c r="I7001" s="160" t="s">
        <v>32</v>
      </c>
      <c r="J7001" s="160" t="s">
        <v>33</v>
      </c>
      <c r="K7001" s="240" t="s">
        <v>34</v>
      </c>
      <c r="L7001" s="241" t="s">
        <v>34</v>
      </c>
      <c r="M7001" s="241" t="s">
        <v>34</v>
      </c>
      <c r="N7001" s="241" t="s">
        <v>34</v>
      </c>
      <c r="O7001" s="241" t="s">
        <v>34</v>
      </c>
      <c r="P7001" s="241" t="s">
        <v>34</v>
      </c>
      <c r="Q7001" s="159" t="s">
        <v>34</v>
      </c>
      <c r="R7001" s="159" t="s">
        <v>34</v>
      </c>
      <c r="S7001" s="163">
        <v>1</v>
      </c>
      <c r="T7001" s="103" t="s">
        <v>272</v>
      </c>
      <c r="U7001" s="160" t="s">
        <v>536</v>
      </c>
      <c r="V7001" s="160" t="s">
        <v>273</v>
      </c>
      <c r="W7001" s="159"/>
      <c r="X7001" s="159"/>
    </row>
    <row r="7002" spans="1:24" ht="51">
      <c r="A7002" s="155">
        <f>A7001+1</f>
        <v>7000</v>
      </c>
      <c r="B7002" s="160" t="s">
        <v>278</v>
      </c>
      <c r="C7002" s="159">
        <v>2023</v>
      </c>
      <c r="D7002" s="160" t="s">
        <v>28</v>
      </c>
      <c r="E7002" s="160" t="s">
        <v>6846</v>
      </c>
      <c r="F7002" s="268" t="s">
        <v>7610</v>
      </c>
      <c r="G7002" s="160" t="s">
        <v>31</v>
      </c>
      <c r="H7002" s="161" t="s">
        <v>42</v>
      </c>
      <c r="I7002" s="160" t="s">
        <v>32</v>
      </c>
      <c r="J7002" s="160" t="s">
        <v>33</v>
      </c>
      <c r="K7002" s="240" t="s">
        <v>34</v>
      </c>
      <c r="L7002" s="241" t="s">
        <v>34</v>
      </c>
      <c r="M7002" s="241" t="s">
        <v>34</v>
      </c>
      <c r="N7002" s="241" t="s">
        <v>34</v>
      </c>
      <c r="O7002" s="241" t="s">
        <v>34</v>
      </c>
      <c r="P7002" s="241" t="s">
        <v>34</v>
      </c>
      <c r="Q7002" s="159" t="s">
        <v>34</v>
      </c>
      <c r="R7002" s="100" t="s">
        <v>48</v>
      </c>
      <c r="S7002" s="163">
        <v>1</v>
      </c>
      <c r="T7002" s="103" t="s">
        <v>272</v>
      </c>
      <c r="U7002" s="160" t="s">
        <v>536</v>
      </c>
      <c r="V7002" s="160" t="s">
        <v>276</v>
      </c>
      <c r="W7002" s="159"/>
      <c r="X7002" s="159"/>
    </row>
    <row r="7003" spans="1:24" ht="30.75">
      <c r="A7003" s="155">
        <f>A7002+1</f>
        <v>7001</v>
      </c>
      <c r="B7003" s="160" t="s">
        <v>2799</v>
      </c>
      <c r="C7003" s="159">
        <v>2023</v>
      </c>
      <c r="D7003" s="160" t="s">
        <v>28</v>
      </c>
      <c r="E7003" s="160" t="s">
        <v>29</v>
      </c>
      <c r="F7003" s="268" t="s">
        <v>7611</v>
      </c>
      <c r="G7003" s="160" t="s">
        <v>31</v>
      </c>
      <c r="H7003" s="161" t="s">
        <v>29</v>
      </c>
      <c r="I7003" s="160" t="s">
        <v>32</v>
      </c>
      <c r="J7003" s="160" t="s">
        <v>33</v>
      </c>
      <c r="K7003" s="240" t="s">
        <v>34</v>
      </c>
      <c r="L7003" s="241" t="s">
        <v>34</v>
      </c>
      <c r="M7003" s="241" t="s">
        <v>34</v>
      </c>
      <c r="N7003" s="241" t="s">
        <v>34</v>
      </c>
      <c r="O7003" s="241" t="s">
        <v>34</v>
      </c>
      <c r="P7003" s="241" t="s">
        <v>34</v>
      </c>
      <c r="Q7003" s="159" t="s">
        <v>34</v>
      </c>
      <c r="R7003" s="100" t="s">
        <v>34</v>
      </c>
      <c r="S7003" s="163">
        <v>1</v>
      </c>
      <c r="T7003" s="103" t="s">
        <v>35</v>
      </c>
      <c r="U7003" s="160" t="s">
        <v>28</v>
      </c>
      <c r="V7003" s="160" t="s">
        <v>800</v>
      </c>
      <c r="W7003" s="159"/>
      <c r="X7003" s="159"/>
    </row>
    <row r="7004" spans="1:24" ht="30.75">
      <c r="A7004" s="155">
        <f>A7003+1</f>
        <v>7002</v>
      </c>
      <c r="B7004" s="160" t="s">
        <v>2799</v>
      </c>
      <c r="C7004" s="159">
        <v>2023</v>
      </c>
      <c r="D7004" s="160" t="s">
        <v>28</v>
      </c>
      <c r="E7004" s="160" t="s">
        <v>29</v>
      </c>
      <c r="F7004" s="268" t="s">
        <v>7612</v>
      </c>
      <c r="G7004" s="160" t="s">
        <v>31</v>
      </c>
      <c r="H7004" s="161" t="s">
        <v>29</v>
      </c>
      <c r="I7004" s="160" t="s">
        <v>32</v>
      </c>
      <c r="J7004" s="160" t="s">
        <v>33</v>
      </c>
      <c r="K7004" s="240" t="s">
        <v>34</v>
      </c>
      <c r="L7004" s="241" t="s">
        <v>34</v>
      </c>
      <c r="M7004" s="241" t="s">
        <v>34</v>
      </c>
      <c r="N7004" s="241" t="s">
        <v>34</v>
      </c>
      <c r="O7004" s="241" t="s">
        <v>34</v>
      </c>
      <c r="P7004" s="241" t="s">
        <v>34</v>
      </c>
      <c r="Q7004" s="100" t="s">
        <v>34</v>
      </c>
      <c r="R7004" s="100" t="s">
        <v>34</v>
      </c>
      <c r="S7004" s="163">
        <v>1</v>
      </c>
      <c r="T7004" s="103" t="s">
        <v>35</v>
      </c>
      <c r="U7004" s="160" t="s">
        <v>28</v>
      </c>
      <c r="V7004" s="160" t="s">
        <v>29</v>
      </c>
      <c r="W7004" s="159"/>
      <c r="X7004" s="159"/>
    </row>
    <row r="7005" spans="1:24" ht="30.75">
      <c r="A7005" s="155">
        <f>A7004+1</f>
        <v>7003</v>
      </c>
      <c r="B7005" s="160" t="s">
        <v>2799</v>
      </c>
      <c r="C7005" s="159">
        <v>2023</v>
      </c>
      <c r="D7005" s="160" t="s">
        <v>28</v>
      </c>
      <c r="E7005" s="160" t="s">
        <v>37</v>
      </c>
      <c r="F7005" s="268" t="s">
        <v>7613</v>
      </c>
      <c r="G7005" s="160" t="s">
        <v>31</v>
      </c>
      <c r="H7005" s="161" t="s">
        <v>39</v>
      </c>
      <c r="I7005" s="160" t="s">
        <v>32</v>
      </c>
      <c r="J7005" s="160" t="s">
        <v>33</v>
      </c>
      <c r="K7005" s="240" t="s">
        <v>34</v>
      </c>
      <c r="L7005" s="241" t="s">
        <v>34</v>
      </c>
      <c r="M7005" s="241" t="s">
        <v>34</v>
      </c>
      <c r="N7005" s="241" t="s">
        <v>34</v>
      </c>
      <c r="O7005" s="241" t="s">
        <v>34</v>
      </c>
      <c r="P7005" s="241" t="s">
        <v>34</v>
      </c>
      <c r="Q7005" s="159" t="s">
        <v>34</v>
      </c>
      <c r="R7005" s="159" t="s">
        <v>34</v>
      </c>
      <c r="S7005" s="163">
        <v>1</v>
      </c>
      <c r="T7005" s="103" t="s">
        <v>35</v>
      </c>
      <c r="U7005" s="160" t="s">
        <v>28</v>
      </c>
      <c r="V7005" s="160" t="s">
        <v>37</v>
      </c>
      <c r="W7005" s="159"/>
      <c r="X7005" s="159"/>
    </row>
    <row r="7006" spans="1:24" ht="51">
      <c r="A7006" s="155">
        <f>A7005+1</f>
        <v>7004</v>
      </c>
      <c r="B7006" s="160" t="s">
        <v>2799</v>
      </c>
      <c r="C7006" s="159">
        <v>2023</v>
      </c>
      <c r="D7006" s="160" t="s">
        <v>28</v>
      </c>
      <c r="E7006" s="160" t="s">
        <v>40</v>
      </c>
      <c r="F7006" s="268" t="s">
        <v>7614</v>
      </c>
      <c r="G7006" s="160" t="s">
        <v>31</v>
      </c>
      <c r="H7006" s="161" t="s">
        <v>42</v>
      </c>
      <c r="I7006" s="160" t="s">
        <v>32</v>
      </c>
      <c r="J7006" s="160" t="s">
        <v>33</v>
      </c>
      <c r="K7006" s="240" t="s">
        <v>34</v>
      </c>
      <c r="L7006" s="241" t="s">
        <v>34</v>
      </c>
      <c r="M7006" s="241" t="s">
        <v>34</v>
      </c>
      <c r="N7006" s="241" t="s">
        <v>34</v>
      </c>
      <c r="O7006" s="241" t="s">
        <v>34</v>
      </c>
      <c r="P7006" s="241" t="s">
        <v>34</v>
      </c>
      <c r="Q7006" s="159" t="s">
        <v>34</v>
      </c>
      <c r="R7006" s="159" t="s">
        <v>34</v>
      </c>
      <c r="S7006" s="163">
        <v>1</v>
      </c>
      <c r="T7006" s="103" t="s">
        <v>35</v>
      </c>
      <c r="U7006" s="160" t="s">
        <v>28</v>
      </c>
      <c r="V7006" s="160" t="s">
        <v>43</v>
      </c>
      <c r="W7006" s="159"/>
      <c r="X7006" s="159"/>
    </row>
    <row r="7007" spans="1:24" ht="51">
      <c r="A7007" s="155">
        <f>A7006+1</f>
        <v>7005</v>
      </c>
      <c r="B7007" s="160" t="s">
        <v>2799</v>
      </c>
      <c r="C7007" s="159">
        <v>2023</v>
      </c>
      <c r="D7007" s="160" t="s">
        <v>28</v>
      </c>
      <c r="E7007" s="160" t="s">
        <v>44</v>
      </c>
      <c r="F7007" s="268" t="s">
        <v>7615</v>
      </c>
      <c r="G7007" s="160" t="s">
        <v>31</v>
      </c>
      <c r="H7007" s="161" t="s">
        <v>46</v>
      </c>
      <c r="I7007" s="160" t="s">
        <v>32</v>
      </c>
      <c r="J7007" s="160" t="s">
        <v>47</v>
      </c>
      <c r="K7007" s="240" t="s">
        <v>34</v>
      </c>
      <c r="L7007" s="241" t="s">
        <v>34</v>
      </c>
      <c r="M7007" s="241" t="s">
        <v>34</v>
      </c>
      <c r="N7007" s="241" t="s">
        <v>34</v>
      </c>
      <c r="O7007" s="241" t="s">
        <v>34</v>
      </c>
      <c r="P7007" s="241" t="s">
        <v>34</v>
      </c>
      <c r="Q7007" s="159" t="s">
        <v>34</v>
      </c>
      <c r="R7007" s="100" t="s">
        <v>48</v>
      </c>
      <c r="S7007" s="163">
        <v>1</v>
      </c>
      <c r="T7007" s="103" t="s">
        <v>35</v>
      </c>
      <c r="U7007" s="160" t="s">
        <v>28</v>
      </c>
      <c r="V7007" s="160" t="s">
        <v>46</v>
      </c>
      <c r="W7007" s="159"/>
      <c r="X7007" s="159"/>
    </row>
    <row r="7008" spans="1:24" ht="30.75">
      <c r="A7008" s="155">
        <f>A7007+1</f>
        <v>7006</v>
      </c>
      <c r="B7008" s="160" t="s">
        <v>2799</v>
      </c>
      <c r="C7008" s="159">
        <v>2023</v>
      </c>
      <c r="D7008" s="160" t="s">
        <v>28</v>
      </c>
      <c r="E7008" s="160" t="s">
        <v>44</v>
      </c>
      <c r="F7008" s="268" t="s">
        <v>7616</v>
      </c>
      <c r="G7008" s="160" t="s">
        <v>31</v>
      </c>
      <c r="H7008" s="161" t="s">
        <v>46</v>
      </c>
      <c r="I7008" s="160" t="s">
        <v>32</v>
      </c>
      <c r="J7008" s="160" t="s">
        <v>47</v>
      </c>
      <c r="K7008" s="240" t="s">
        <v>34</v>
      </c>
      <c r="L7008" s="241" t="s">
        <v>34</v>
      </c>
      <c r="M7008" s="241" t="s">
        <v>34</v>
      </c>
      <c r="N7008" s="241" t="s">
        <v>34</v>
      </c>
      <c r="O7008" s="241" t="s">
        <v>48</v>
      </c>
      <c r="P7008" s="241" t="s">
        <v>34</v>
      </c>
      <c r="Q7008" s="159" t="s">
        <v>34</v>
      </c>
      <c r="R7008" s="159" t="s">
        <v>34</v>
      </c>
      <c r="S7008" s="163">
        <v>1</v>
      </c>
      <c r="T7008" s="103" t="s">
        <v>35</v>
      </c>
      <c r="U7008" s="160" t="s">
        <v>28</v>
      </c>
      <c r="V7008" s="160" t="s">
        <v>46</v>
      </c>
      <c r="W7008" s="159"/>
      <c r="X7008" s="159"/>
    </row>
    <row r="7009" spans="1:24" ht="30.75">
      <c r="A7009" s="155">
        <f>A7008+1</f>
        <v>7007</v>
      </c>
      <c r="B7009" s="160" t="s">
        <v>2799</v>
      </c>
      <c r="C7009" s="159">
        <v>2023</v>
      </c>
      <c r="D7009" s="160" t="s">
        <v>28</v>
      </c>
      <c r="E7009" s="160" t="s">
        <v>44</v>
      </c>
      <c r="F7009" s="268" t="s">
        <v>7617</v>
      </c>
      <c r="G7009" s="160" t="s">
        <v>31</v>
      </c>
      <c r="H7009" s="161" t="s">
        <v>46</v>
      </c>
      <c r="I7009" s="160" t="s">
        <v>32</v>
      </c>
      <c r="J7009" s="160" t="s">
        <v>47</v>
      </c>
      <c r="K7009" s="240" t="s">
        <v>34</v>
      </c>
      <c r="L7009" s="241" t="s">
        <v>34</v>
      </c>
      <c r="M7009" s="241" t="s">
        <v>34</v>
      </c>
      <c r="N7009" s="241" t="s">
        <v>34</v>
      </c>
      <c r="O7009" s="241" t="s">
        <v>34</v>
      </c>
      <c r="P7009" s="241" t="s">
        <v>34</v>
      </c>
      <c r="Q7009" s="159" t="s">
        <v>48</v>
      </c>
      <c r="R7009" s="100" t="s">
        <v>48</v>
      </c>
      <c r="S7009" s="163">
        <v>1</v>
      </c>
      <c r="T7009" s="103" t="s">
        <v>35</v>
      </c>
      <c r="U7009" s="160" t="s">
        <v>28</v>
      </c>
      <c r="V7009" s="160" t="s">
        <v>46</v>
      </c>
      <c r="W7009" s="159"/>
      <c r="X7009" s="159"/>
    </row>
    <row r="7010" spans="1:24" ht="51">
      <c r="A7010" s="155">
        <f>A7009+1</f>
        <v>7008</v>
      </c>
      <c r="B7010" s="160" t="s">
        <v>2799</v>
      </c>
      <c r="C7010" s="159">
        <v>2023</v>
      </c>
      <c r="D7010" s="160" t="s">
        <v>28</v>
      </c>
      <c r="E7010" s="160" t="s">
        <v>57</v>
      </c>
      <c r="F7010" s="268" t="s">
        <v>7618</v>
      </c>
      <c r="G7010" s="160" t="s">
        <v>31</v>
      </c>
      <c r="H7010" s="161" t="s">
        <v>50</v>
      </c>
      <c r="I7010" s="160" t="s">
        <v>32</v>
      </c>
      <c r="J7010" s="160" t="s">
        <v>59</v>
      </c>
      <c r="K7010" s="240" t="s">
        <v>48</v>
      </c>
      <c r="L7010" s="246" t="s">
        <v>34</v>
      </c>
      <c r="M7010" s="240" t="s">
        <v>48</v>
      </c>
      <c r="N7010" s="241" t="s">
        <v>34</v>
      </c>
      <c r="O7010" s="241" t="s">
        <v>34</v>
      </c>
      <c r="P7010" s="241" t="s">
        <v>34</v>
      </c>
      <c r="Q7010" s="159" t="s">
        <v>48</v>
      </c>
      <c r="R7010" s="100" t="s">
        <v>48</v>
      </c>
      <c r="S7010" s="163">
        <v>1</v>
      </c>
      <c r="T7010" s="103" t="s">
        <v>35</v>
      </c>
      <c r="U7010" s="160" t="s">
        <v>28</v>
      </c>
      <c r="V7010" s="160" t="s">
        <v>57</v>
      </c>
      <c r="W7010" s="159"/>
      <c r="X7010" s="159"/>
    </row>
    <row r="7011" spans="1:24" ht="30.75">
      <c r="A7011" s="155">
        <f>A7010+1</f>
        <v>7009</v>
      </c>
      <c r="B7011" s="160" t="s">
        <v>2799</v>
      </c>
      <c r="C7011" s="159">
        <v>2023</v>
      </c>
      <c r="D7011" s="160" t="s">
        <v>28</v>
      </c>
      <c r="E7011" s="160" t="s">
        <v>57</v>
      </c>
      <c r="F7011" s="268" t="s">
        <v>7619</v>
      </c>
      <c r="G7011" s="160" t="s">
        <v>31</v>
      </c>
      <c r="H7011" s="161" t="s">
        <v>50</v>
      </c>
      <c r="I7011" s="160" t="s">
        <v>32</v>
      </c>
      <c r="J7011" s="160" t="s">
        <v>59</v>
      </c>
      <c r="K7011" s="240" t="s">
        <v>34</v>
      </c>
      <c r="L7011" s="248" t="s">
        <v>34</v>
      </c>
      <c r="M7011" s="240" t="s">
        <v>34</v>
      </c>
      <c r="N7011" s="241" t="s">
        <v>34</v>
      </c>
      <c r="O7011" s="241" t="s">
        <v>34</v>
      </c>
      <c r="P7011" s="241" t="s">
        <v>34</v>
      </c>
      <c r="Q7011" s="159" t="s">
        <v>48</v>
      </c>
      <c r="R7011" s="100" t="s">
        <v>48</v>
      </c>
      <c r="S7011" s="163">
        <v>1</v>
      </c>
      <c r="T7011" s="103" t="s">
        <v>35</v>
      </c>
      <c r="U7011" s="160" t="s">
        <v>28</v>
      </c>
      <c r="V7011" s="160" t="s">
        <v>57</v>
      </c>
      <c r="W7011" s="159"/>
      <c r="X7011" s="159"/>
    </row>
    <row r="7012" spans="1:24" ht="30.75">
      <c r="A7012" s="155">
        <f>A7011+1</f>
        <v>7010</v>
      </c>
      <c r="B7012" s="160" t="s">
        <v>2799</v>
      </c>
      <c r="C7012" s="159">
        <v>2023</v>
      </c>
      <c r="D7012" s="160" t="s">
        <v>28</v>
      </c>
      <c r="E7012" s="160" t="s">
        <v>57</v>
      </c>
      <c r="F7012" s="268" t="s">
        <v>7620</v>
      </c>
      <c r="G7012" s="160" t="s">
        <v>31</v>
      </c>
      <c r="H7012" s="161" t="s">
        <v>50</v>
      </c>
      <c r="I7012" s="160" t="s">
        <v>32</v>
      </c>
      <c r="J7012" s="160" t="s">
        <v>59</v>
      </c>
      <c r="K7012" s="240" t="s">
        <v>34</v>
      </c>
      <c r="L7012" s="248" t="s">
        <v>34</v>
      </c>
      <c r="M7012" s="240" t="s">
        <v>34</v>
      </c>
      <c r="N7012" s="241" t="s">
        <v>34</v>
      </c>
      <c r="O7012" s="241" t="s">
        <v>34</v>
      </c>
      <c r="P7012" s="241" t="s">
        <v>34</v>
      </c>
      <c r="Q7012" s="159" t="s">
        <v>48</v>
      </c>
      <c r="R7012" s="100" t="s">
        <v>48</v>
      </c>
      <c r="S7012" s="163">
        <v>1</v>
      </c>
      <c r="T7012" s="103" t="s">
        <v>35</v>
      </c>
      <c r="U7012" s="160" t="s">
        <v>28</v>
      </c>
      <c r="V7012" s="160" t="s">
        <v>57</v>
      </c>
      <c r="W7012" s="159"/>
      <c r="X7012" s="159"/>
    </row>
    <row r="7013" spans="1:24" ht="60.75">
      <c r="A7013" s="155">
        <f>A7012+1</f>
        <v>7011</v>
      </c>
      <c r="B7013" s="160" t="s">
        <v>2799</v>
      </c>
      <c r="C7013" s="159">
        <v>2023</v>
      </c>
      <c r="D7013" s="160" t="s">
        <v>28</v>
      </c>
      <c r="E7013" s="160" t="s">
        <v>60</v>
      </c>
      <c r="F7013" s="268" t="s">
        <v>7621</v>
      </c>
      <c r="G7013" s="160" t="s">
        <v>31</v>
      </c>
      <c r="H7013" s="160" t="s">
        <v>42</v>
      </c>
      <c r="I7013" s="160" t="s">
        <v>32</v>
      </c>
      <c r="J7013" s="161" t="s">
        <v>33</v>
      </c>
      <c r="K7013" s="240" t="s">
        <v>34</v>
      </c>
      <c r="L7013" s="247" t="s">
        <v>34</v>
      </c>
      <c r="M7013" s="241" t="s">
        <v>34</v>
      </c>
      <c r="N7013" s="241" t="s">
        <v>34</v>
      </c>
      <c r="O7013" s="241" t="s">
        <v>34</v>
      </c>
      <c r="P7013" s="241" t="s">
        <v>34</v>
      </c>
      <c r="Q7013" s="159" t="s">
        <v>34</v>
      </c>
      <c r="R7013" s="159" t="s">
        <v>34</v>
      </c>
      <c r="S7013" s="163">
        <v>1</v>
      </c>
      <c r="T7013" s="103" t="s">
        <v>35</v>
      </c>
      <c r="U7013" s="160" t="s">
        <v>28</v>
      </c>
      <c r="V7013" s="160" t="s">
        <v>62</v>
      </c>
      <c r="W7013" s="159"/>
      <c r="X7013" s="159"/>
    </row>
    <row r="7014" spans="1:24" ht="81">
      <c r="A7014" s="155">
        <f>A7013+1</f>
        <v>7012</v>
      </c>
      <c r="B7014" s="160" t="s">
        <v>2799</v>
      </c>
      <c r="C7014" s="159">
        <v>2023</v>
      </c>
      <c r="D7014" s="160" t="s">
        <v>28</v>
      </c>
      <c r="E7014" s="160" t="s">
        <v>63</v>
      </c>
      <c r="F7014" s="268" t="s">
        <v>7622</v>
      </c>
      <c r="G7014" s="161" t="s">
        <v>426</v>
      </c>
      <c r="H7014" s="174" t="s">
        <v>83</v>
      </c>
      <c r="I7014" s="160" t="s">
        <v>32</v>
      </c>
      <c r="J7014" s="161" t="s">
        <v>33</v>
      </c>
      <c r="K7014" s="240" t="s">
        <v>34</v>
      </c>
      <c r="L7014" s="241" t="s">
        <v>34</v>
      </c>
      <c r="M7014" s="241" t="s">
        <v>34</v>
      </c>
      <c r="N7014" s="241" t="s">
        <v>34</v>
      </c>
      <c r="O7014" s="241" t="s">
        <v>48</v>
      </c>
      <c r="P7014" s="241" t="s">
        <v>34</v>
      </c>
      <c r="Q7014" s="159" t="s">
        <v>34</v>
      </c>
      <c r="R7014" s="100" t="s">
        <v>34</v>
      </c>
      <c r="S7014" s="163">
        <v>1</v>
      </c>
      <c r="T7014" s="103" t="s">
        <v>35</v>
      </c>
      <c r="U7014" s="160" t="s">
        <v>28</v>
      </c>
      <c r="V7014" s="160" t="s">
        <v>63</v>
      </c>
      <c r="W7014" s="159"/>
      <c r="X7014" s="159"/>
    </row>
    <row r="7015" spans="1:24" ht="41.25">
      <c r="A7015" s="155">
        <f>A7014+1</f>
        <v>7013</v>
      </c>
      <c r="B7015" s="160" t="s">
        <v>2799</v>
      </c>
      <c r="C7015" s="159">
        <v>2023</v>
      </c>
      <c r="D7015" s="160" t="s">
        <v>28</v>
      </c>
      <c r="E7015" s="160" t="s">
        <v>63</v>
      </c>
      <c r="F7015" s="268" t="s">
        <v>7623</v>
      </c>
      <c r="G7015" s="161" t="s">
        <v>193</v>
      </c>
      <c r="H7015" s="161" t="s">
        <v>120</v>
      </c>
      <c r="I7015" s="160" t="s">
        <v>32</v>
      </c>
      <c r="J7015" s="161" t="s">
        <v>33</v>
      </c>
      <c r="K7015" s="240" t="s">
        <v>34</v>
      </c>
      <c r="L7015" s="241" t="s">
        <v>34</v>
      </c>
      <c r="M7015" s="241" t="s">
        <v>34</v>
      </c>
      <c r="N7015" s="241" t="s">
        <v>34</v>
      </c>
      <c r="O7015" s="241" t="s">
        <v>34</v>
      </c>
      <c r="P7015" s="241" t="s">
        <v>34</v>
      </c>
      <c r="Q7015" s="159" t="s">
        <v>34</v>
      </c>
      <c r="R7015" s="100" t="s">
        <v>34</v>
      </c>
      <c r="S7015" s="163">
        <v>1</v>
      </c>
      <c r="T7015" s="103" t="s">
        <v>35</v>
      </c>
      <c r="U7015" s="160" t="s">
        <v>28</v>
      </c>
      <c r="V7015" s="160" t="s">
        <v>63</v>
      </c>
      <c r="W7015" s="159"/>
      <c r="X7015" s="159"/>
    </row>
    <row r="7016" spans="1:24" ht="30.75">
      <c r="A7016" s="155">
        <f>A7015+1</f>
        <v>7014</v>
      </c>
      <c r="B7016" s="160" t="s">
        <v>2799</v>
      </c>
      <c r="C7016" s="159">
        <v>2023</v>
      </c>
      <c r="D7016" s="160" t="s">
        <v>28</v>
      </c>
      <c r="E7016" s="160" t="s">
        <v>267</v>
      </c>
      <c r="F7016" s="268" t="s">
        <v>7624</v>
      </c>
      <c r="G7016" s="160" t="s">
        <v>31</v>
      </c>
      <c r="H7016" s="161" t="s">
        <v>42</v>
      </c>
      <c r="I7016" s="160" t="s">
        <v>32</v>
      </c>
      <c r="J7016" s="160" t="s">
        <v>33</v>
      </c>
      <c r="K7016" s="240" t="s">
        <v>34</v>
      </c>
      <c r="L7016" s="241" t="s">
        <v>34</v>
      </c>
      <c r="M7016" s="241" t="s">
        <v>34</v>
      </c>
      <c r="N7016" s="241" t="s">
        <v>34</v>
      </c>
      <c r="O7016" s="241" t="s">
        <v>34</v>
      </c>
      <c r="P7016" s="241" t="s">
        <v>34</v>
      </c>
      <c r="Q7016" s="159" t="s">
        <v>34</v>
      </c>
      <c r="R7016" s="159" t="s">
        <v>34</v>
      </c>
      <c r="S7016" s="163">
        <v>1</v>
      </c>
      <c r="T7016" s="103" t="s">
        <v>35</v>
      </c>
      <c r="U7016" s="160" t="s">
        <v>28</v>
      </c>
      <c r="V7016" s="160" t="s">
        <v>267</v>
      </c>
      <c r="W7016" s="159"/>
      <c r="X7016" s="159"/>
    </row>
    <row r="7017" spans="1:24" ht="51">
      <c r="A7017" s="155">
        <f>A7016+1</f>
        <v>7015</v>
      </c>
      <c r="B7017" s="160" t="s">
        <v>2799</v>
      </c>
      <c r="C7017" s="159">
        <v>2023</v>
      </c>
      <c r="D7017" s="160" t="s">
        <v>28</v>
      </c>
      <c r="E7017" s="160" t="s">
        <v>452</v>
      </c>
      <c r="F7017" s="268" t="s">
        <v>7625</v>
      </c>
      <c r="G7017" s="160" t="s">
        <v>31</v>
      </c>
      <c r="H7017" s="161" t="s">
        <v>29</v>
      </c>
      <c r="I7017" s="160" t="s">
        <v>32</v>
      </c>
      <c r="J7017" s="160" t="s">
        <v>454</v>
      </c>
      <c r="K7017" s="240" t="s">
        <v>34</v>
      </c>
      <c r="L7017" s="241" t="s">
        <v>34</v>
      </c>
      <c r="M7017" s="241" t="s">
        <v>34</v>
      </c>
      <c r="N7017" s="241" t="s">
        <v>34</v>
      </c>
      <c r="O7017" s="241" t="s">
        <v>34</v>
      </c>
      <c r="P7017" s="241" t="s">
        <v>48</v>
      </c>
      <c r="Q7017" s="100" t="s">
        <v>34</v>
      </c>
      <c r="R7017" s="100" t="s">
        <v>34</v>
      </c>
      <c r="S7017" s="163">
        <v>1</v>
      </c>
      <c r="T7017" s="103" t="s">
        <v>35</v>
      </c>
      <c r="U7017" s="160" t="s">
        <v>28</v>
      </c>
      <c r="V7017" s="160" t="s">
        <v>455</v>
      </c>
      <c r="W7017" s="159"/>
      <c r="X7017" s="159"/>
    </row>
    <row r="7018" spans="1:24" ht="30.75">
      <c r="A7018" s="155">
        <f>A7017+1</f>
        <v>7016</v>
      </c>
      <c r="B7018" s="160" t="s">
        <v>2799</v>
      </c>
      <c r="C7018" s="159">
        <v>2023</v>
      </c>
      <c r="D7018" s="160" t="s">
        <v>28</v>
      </c>
      <c r="E7018" s="160" t="s">
        <v>452</v>
      </c>
      <c r="F7018" s="268" t="s">
        <v>7626</v>
      </c>
      <c r="G7018" s="160" t="s">
        <v>31</v>
      </c>
      <c r="H7018" s="161" t="s">
        <v>29</v>
      </c>
      <c r="I7018" s="160" t="s">
        <v>32</v>
      </c>
      <c r="J7018" s="160" t="s">
        <v>454</v>
      </c>
      <c r="K7018" s="240" t="s">
        <v>34</v>
      </c>
      <c r="L7018" s="241" t="s">
        <v>34</v>
      </c>
      <c r="M7018" s="241" t="s">
        <v>34</v>
      </c>
      <c r="N7018" s="241" t="s">
        <v>34</v>
      </c>
      <c r="O7018" s="241" t="s">
        <v>34</v>
      </c>
      <c r="P7018" s="241" t="s">
        <v>48</v>
      </c>
      <c r="Q7018" s="100" t="s">
        <v>34</v>
      </c>
      <c r="R7018" s="100" t="s">
        <v>48</v>
      </c>
      <c r="S7018" s="163">
        <v>1</v>
      </c>
      <c r="T7018" s="103" t="s">
        <v>35</v>
      </c>
      <c r="U7018" s="160" t="s">
        <v>28</v>
      </c>
      <c r="V7018" s="160" t="s">
        <v>455</v>
      </c>
      <c r="W7018" s="159"/>
      <c r="X7018" s="159"/>
    </row>
    <row r="7019" spans="1:24" ht="30.75">
      <c r="A7019" s="155">
        <f>A7018+1</f>
        <v>7017</v>
      </c>
      <c r="B7019" s="160" t="s">
        <v>2799</v>
      </c>
      <c r="C7019" s="159">
        <v>2023</v>
      </c>
      <c r="D7019" s="160" t="s">
        <v>28</v>
      </c>
      <c r="E7019" s="160" t="s">
        <v>452</v>
      </c>
      <c r="F7019" s="268" t="s">
        <v>7627</v>
      </c>
      <c r="G7019" s="160" t="s">
        <v>31</v>
      </c>
      <c r="H7019" s="161" t="s">
        <v>39</v>
      </c>
      <c r="I7019" s="160" t="s">
        <v>32</v>
      </c>
      <c r="J7019" s="160" t="s">
        <v>454</v>
      </c>
      <c r="K7019" s="240" t="s">
        <v>34</v>
      </c>
      <c r="L7019" s="241" t="s">
        <v>34</v>
      </c>
      <c r="M7019" s="241" t="s">
        <v>34</v>
      </c>
      <c r="N7019" s="241" t="s">
        <v>34</v>
      </c>
      <c r="O7019" s="241" t="s">
        <v>34</v>
      </c>
      <c r="P7019" s="241" t="s">
        <v>48</v>
      </c>
      <c r="Q7019" s="100" t="s">
        <v>34</v>
      </c>
      <c r="R7019" s="100" t="s">
        <v>48</v>
      </c>
      <c r="S7019" s="163">
        <v>1</v>
      </c>
      <c r="T7019" s="103" t="s">
        <v>35</v>
      </c>
      <c r="U7019" s="160" t="s">
        <v>28</v>
      </c>
      <c r="V7019" s="160" t="s">
        <v>455</v>
      </c>
      <c r="W7019" s="159"/>
      <c r="X7019" s="159"/>
    </row>
    <row r="7020" spans="1:24" ht="51">
      <c r="A7020" s="155">
        <f>A7019+1</f>
        <v>7018</v>
      </c>
      <c r="B7020" s="160" t="s">
        <v>2799</v>
      </c>
      <c r="C7020" s="159">
        <v>2023</v>
      </c>
      <c r="D7020" s="160" t="s">
        <v>74</v>
      </c>
      <c r="E7020" s="160" t="s">
        <v>75</v>
      </c>
      <c r="F7020" s="268" t="s">
        <v>7628</v>
      </c>
      <c r="G7020" s="160" t="s">
        <v>31</v>
      </c>
      <c r="H7020" s="161" t="s">
        <v>29</v>
      </c>
      <c r="I7020" s="160" t="s">
        <v>32</v>
      </c>
      <c r="J7020" s="160" t="s">
        <v>3212</v>
      </c>
      <c r="K7020" s="240" t="s">
        <v>48</v>
      </c>
      <c r="L7020" s="241" t="s">
        <v>34</v>
      </c>
      <c r="M7020" s="241" t="s">
        <v>48</v>
      </c>
      <c r="N7020" s="241" t="s">
        <v>34</v>
      </c>
      <c r="O7020" s="241" t="s">
        <v>34</v>
      </c>
      <c r="P7020" s="241" t="s">
        <v>34</v>
      </c>
      <c r="Q7020" s="229" t="s">
        <v>34</v>
      </c>
      <c r="R7020" s="229" t="s">
        <v>34</v>
      </c>
      <c r="S7020" s="163">
        <v>1</v>
      </c>
      <c r="T7020" s="103" t="s">
        <v>77</v>
      </c>
      <c r="U7020" s="160" t="s">
        <v>301</v>
      </c>
      <c r="V7020" s="160" t="s">
        <v>75</v>
      </c>
      <c r="W7020" s="159"/>
      <c r="X7020" s="159"/>
    </row>
    <row r="7021" spans="1:24" ht="41.25">
      <c r="A7021" s="155">
        <f>A7020+1</f>
        <v>7019</v>
      </c>
      <c r="B7021" s="160" t="s">
        <v>2799</v>
      </c>
      <c r="C7021" s="159">
        <v>2023</v>
      </c>
      <c r="D7021" s="160" t="s">
        <v>74</v>
      </c>
      <c r="E7021" s="160" t="s">
        <v>79</v>
      </c>
      <c r="F7021" s="268" t="s">
        <v>7629</v>
      </c>
      <c r="G7021" s="160" t="s">
        <v>31</v>
      </c>
      <c r="H7021" s="161" t="s">
        <v>39</v>
      </c>
      <c r="I7021" s="160" t="s">
        <v>32</v>
      </c>
      <c r="J7021" s="160" t="s">
        <v>33</v>
      </c>
      <c r="K7021" s="240" t="s">
        <v>34</v>
      </c>
      <c r="L7021" s="241" t="s">
        <v>34</v>
      </c>
      <c r="M7021" s="241" t="s">
        <v>34</v>
      </c>
      <c r="N7021" s="241" t="s">
        <v>34</v>
      </c>
      <c r="O7021" s="241" t="s">
        <v>34</v>
      </c>
      <c r="P7021" s="241" t="s">
        <v>34</v>
      </c>
      <c r="Q7021" s="159" t="s">
        <v>34</v>
      </c>
      <c r="R7021" s="159" t="s">
        <v>34</v>
      </c>
      <c r="S7021" s="163">
        <v>1</v>
      </c>
      <c r="T7021" s="103" t="s">
        <v>77</v>
      </c>
      <c r="U7021" s="160" t="s">
        <v>301</v>
      </c>
      <c r="V7021" s="160" t="s">
        <v>79</v>
      </c>
      <c r="W7021" s="159"/>
      <c r="X7021" s="159"/>
    </row>
    <row r="7022" spans="1:24" ht="20.25">
      <c r="A7022" s="155">
        <f>A7021+1</f>
        <v>7020</v>
      </c>
      <c r="B7022" s="160" t="s">
        <v>2799</v>
      </c>
      <c r="C7022" s="159">
        <v>2023</v>
      </c>
      <c r="D7022" s="160" t="s">
        <v>74</v>
      </c>
      <c r="E7022" s="160" t="s">
        <v>79</v>
      </c>
      <c r="F7022" s="268" t="s">
        <v>7630</v>
      </c>
      <c r="G7022" s="160" t="s">
        <v>31</v>
      </c>
      <c r="H7022" s="161" t="s">
        <v>39</v>
      </c>
      <c r="I7022" s="160" t="s">
        <v>32</v>
      </c>
      <c r="J7022" s="160" t="s">
        <v>33</v>
      </c>
      <c r="K7022" s="240" t="s">
        <v>34</v>
      </c>
      <c r="L7022" s="241" t="s">
        <v>34</v>
      </c>
      <c r="M7022" s="241" t="s">
        <v>34</v>
      </c>
      <c r="N7022" s="241" t="s">
        <v>34</v>
      </c>
      <c r="O7022" s="241" t="s">
        <v>34</v>
      </c>
      <c r="P7022" s="241" t="s">
        <v>34</v>
      </c>
      <c r="Q7022" s="159" t="s">
        <v>34</v>
      </c>
      <c r="R7022" s="159" t="s">
        <v>34</v>
      </c>
      <c r="S7022" s="163">
        <v>1</v>
      </c>
      <c r="T7022" s="103" t="s">
        <v>77</v>
      </c>
      <c r="U7022" s="160" t="s">
        <v>301</v>
      </c>
      <c r="V7022" s="160" t="s">
        <v>79</v>
      </c>
      <c r="W7022" s="159"/>
      <c r="X7022" s="159"/>
    </row>
    <row r="7023" spans="1:24" ht="30.75">
      <c r="A7023" s="155">
        <f>A7022+1</f>
        <v>7021</v>
      </c>
      <c r="B7023" s="160" t="s">
        <v>2799</v>
      </c>
      <c r="C7023" s="159">
        <v>2023</v>
      </c>
      <c r="D7023" s="160" t="s">
        <v>74</v>
      </c>
      <c r="E7023" s="160" t="s">
        <v>88</v>
      </c>
      <c r="F7023" s="268" t="s">
        <v>7631</v>
      </c>
      <c r="G7023" s="160" t="s">
        <v>31</v>
      </c>
      <c r="H7023" s="161" t="s">
        <v>39</v>
      </c>
      <c r="I7023" s="160" t="s">
        <v>90</v>
      </c>
      <c r="J7023" s="160" t="s">
        <v>88</v>
      </c>
      <c r="K7023" s="240" t="s">
        <v>34</v>
      </c>
      <c r="L7023" s="241" t="s">
        <v>34</v>
      </c>
      <c r="M7023" s="241" t="s">
        <v>34</v>
      </c>
      <c r="N7023" s="241" t="s">
        <v>34</v>
      </c>
      <c r="O7023" s="241" t="s">
        <v>34</v>
      </c>
      <c r="P7023" s="241" t="s">
        <v>34</v>
      </c>
      <c r="Q7023" s="159" t="s">
        <v>34</v>
      </c>
      <c r="R7023" s="100" t="s">
        <v>48</v>
      </c>
      <c r="S7023" s="163">
        <v>1</v>
      </c>
      <c r="T7023" s="103" t="s">
        <v>77</v>
      </c>
      <c r="U7023" s="160" t="s">
        <v>301</v>
      </c>
      <c r="V7023" s="160" t="s">
        <v>94</v>
      </c>
      <c r="W7023" s="159"/>
      <c r="X7023" s="159"/>
    </row>
    <row r="7024" spans="1:24" ht="30.75">
      <c r="A7024" s="155">
        <f>A7023+1</f>
        <v>7022</v>
      </c>
      <c r="B7024" s="160" t="s">
        <v>2799</v>
      </c>
      <c r="C7024" s="159">
        <v>2023</v>
      </c>
      <c r="D7024" s="160" t="s">
        <v>74</v>
      </c>
      <c r="E7024" s="160" t="s">
        <v>88</v>
      </c>
      <c r="F7024" s="268" t="s">
        <v>7632</v>
      </c>
      <c r="G7024" s="160" t="s">
        <v>31</v>
      </c>
      <c r="H7024" s="161" t="s">
        <v>39</v>
      </c>
      <c r="I7024" s="160" t="s">
        <v>90</v>
      </c>
      <c r="J7024" s="160" t="s">
        <v>88</v>
      </c>
      <c r="K7024" s="240" t="s">
        <v>34</v>
      </c>
      <c r="L7024" s="241" t="s">
        <v>34</v>
      </c>
      <c r="M7024" s="241" t="s">
        <v>34</v>
      </c>
      <c r="N7024" s="241" t="s">
        <v>34</v>
      </c>
      <c r="O7024" s="241" t="s">
        <v>34</v>
      </c>
      <c r="P7024" s="241" t="s">
        <v>34</v>
      </c>
      <c r="Q7024" s="159" t="s">
        <v>34</v>
      </c>
      <c r="R7024" s="159" t="s">
        <v>34</v>
      </c>
      <c r="S7024" s="163">
        <v>1</v>
      </c>
      <c r="T7024" s="103" t="s">
        <v>35</v>
      </c>
      <c r="U7024" s="160" t="s">
        <v>301</v>
      </c>
      <c r="V7024" s="160" t="s">
        <v>94</v>
      </c>
      <c r="W7024" s="159"/>
      <c r="X7024" s="159"/>
    </row>
    <row r="7025" spans="1:24" ht="30.75">
      <c r="A7025" s="155">
        <f>A7024+1</f>
        <v>7023</v>
      </c>
      <c r="B7025" s="160" t="s">
        <v>2799</v>
      </c>
      <c r="C7025" s="159">
        <v>2023</v>
      </c>
      <c r="D7025" s="160" t="s">
        <v>74</v>
      </c>
      <c r="E7025" s="160" t="s">
        <v>88</v>
      </c>
      <c r="F7025" s="268" t="s">
        <v>7633</v>
      </c>
      <c r="G7025" s="160" t="s">
        <v>31</v>
      </c>
      <c r="H7025" s="161" t="s">
        <v>39</v>
      </c>
      <c r="I7025" s="160" t="s">
        <v>90</v>
      </c>
      <c r="J7025" s="160" t="s">
        <v>88</v>
      </c>
      <c r="K7025" s="240" t="s">
        <v>34</v>
      </c>
      <c r="L7025" s="241" t="s">
        <v>34</v>
      </c>
      <c r="M7025" s="241" t="s">
        <v>34</v>
      </c>
      <c r="N7025" s="241" t="s">
        <v>34</v>
      </c>
      <c r="O7025" s="241" t="s">
        <v>34</v>
      </c>
      <c r="P7025" s="241" t="s">
        <v>34</v>
      </c>
      <c r="Q7025" s="159" t="s">
        <v>34</v>
      </c>
      <c r="R7025" s="159" t="s">
        <v>34</v>
      </c>
      <c r="S7025" s="163">
        <v>1</v>
      </c>
      <c r="T7025" s="103" t="s">
        <v>35</v>
      </c>
      <c r="U7025" s="160" t="s">
        <v>301</v>
      </c>
      <c r="V7025" s="160" t="s">
        <v>94</v>
      </c>
      <c r="W7025" s="159"/>
      <c r="X7025" s="159"/>
    </row>
    <row r="7026" spans="1:24" ht="51">
      <c r="A7026" s="155">
        <f>A7025+1</f>
        <v>7024</v>
      </c>
      <c r="B7026" s="160" t="s">
        <v>2799</v>
      </c>
      <c r="C7026" s="159">
        <v>2023</v>
      </c>
      <c r="D7026" s="160" t="s">
        <v>106</v>
      </c>
      <c r="E7026" s="160" t="s">
        <v>107</v>
      </c>
      <c r="F7026" s="268" t="s">
        <v>7634</v>
      </c>
      <c r="G7026" s="160" t="s">
        <v>31</v>
      </c>
      <c r="H7026" s="161" t="s">
        <v>39</v>
      </c>
      <c r="I7026" s="160" t="s">
        <v>71</v>
      </c>
      <c r="J7026" s="160" t="s">
        <v>109</v>
      </c>
      <c r="K7026" s="240" t="s">
        <v>34</v>
      </c>
      <c r="L7026" s="241" t="s">
        <v>34</v>
      </c>
      <c r="M7026" s="241" t="s">
        <v>34</v>
      </c>
      <c r="N7026" s="241" t="s">
        <v>34</v>
      </c>
      <c r="O7026" s="241" t="s">
        <v>34</v>
      </c>
      <c r="P7026" s="241" t="s">
        <v>34</v>
      </c>
      <c r="Q7026" s="159" t="s">
        <v>34</v>
      </c>
      <c r="R7026" s="159" t="s">
        <v>34</v>
      </c>
      <c r="S7026" s="163">
        <v>1</v>
      </c>
      <c r="T7026" s="103" t="s">
        <v>110</v>
      </c>
      <c r="U7026" s="160" t="s">
        <v>312</v>
      </c>
      <c r="V7026" s="160" t="s">
        <v>116</v>
      </c>
      <c r="W7026" s="159"/>
      <c r="X7026" s="159"/>
    </row>
    <row r="7027" spans="1:24" ht="41.25">
      <c r="A7027" s="155">
        <f>A7026+1</f>
        <v>7025</v>
      </c>
      <c r="B7027" s="160" t="s">
        <v>2799</v>
      </c>
      <c r="C7027" s="159">
        <v>2023</v>
      </c>
      <c r="D7027" s="160" t="s">
        <v>106</v>
      </c>
      <c r="E7027" s="160" t="s">
        <v>122</v>
      </c>
      <c r="F7027" s="268" t="s">
        <v>7635</v>
      </c>
      <c r="G7027" s="160" t="s">
        <v>31</v>
      </c>
      <c r="H7027" s="161" t="s">
        <v>39</v>
      </c>
      <c r="I7027" s="160" t="s">
        <v>71</v>
      </c>
      <c r="J7027" s="160" t="s">
        <v>109</v>
      </c>
      <c r="K7027" s="240" t="s">
        <v>34</v>
      </c>
      <c r="L7027" s="241" t="s">
        <v>34</v>
      </c>
      <c r="M7027" s="241" t="s">
        <v>34</v>
      </c>
      <c r="N7027" s="241" t="s">
        <v>34</v>
      </c>
      <c r="O7027" s="241" t="s">
        <v>34</v>
      </c>
      <c r="P7027" s="241" t="s">
        <v>34</v>
      </c>
      <c r="Q7027" s="159" t="s">
        <v>34</v>
      </c>
      <c r="R7027" s="159" t="s">
        <v>34</v>
      </c>
      <c r="S7027" s="163">
        <v>1</v>
      </c>
      <c r="T7027" s="103" t="s">
        <v>110</v>
      </c>
      <c r="U7027" s="160" t="s">
        <v>312</v>
      </c>
      <c r="V7027" s="160" t="s">
        <v>122</v>
      </c>
      <c r="W7027" s="159"/>
      <c r="X7027" s="159"/>
    </row>
    <row r="7028" spans="1:24" ht="41.25">
      <c r="A7028" s="155">
        <f>A7027+1</f>
        <v>7026</v>
      </c>
      <c r="B7028" s="160" t="s">
        <v>2799</v>
      </c>
      <c r="C7028" s="159">
        <v>2023</v>
      </c>
      <c r="D7028" s="160" t="s">
        <v>106</v>
      </c>
      <c r="E7028" s="160" t="s">
        <v>122</v>
      </c>
      <c r="F7028" s="268" t="s">
        <v>7636</v>
      </c>
      <c r="G7028" s="160" t="s">
        <v>31</v>
      </c>
      <c r="H7028" s="161" t="s">
        <v>39</v>
      </c>
      <c r="I7028" s="160" t="s">
        <v>71</v>
      </c>
      <c r="J7028" s="160" t="s">
        <v>109</v>
      </c>
      <c r="K7028" s="240" t="s">
        <v>34</v>
      </c>
      <c r="L7028" s="241" t="s">
        <v>34</v>
      </c>
      <c r="M7028" s="241" t="s">
        <v>34</v>
      </c>
      <c r="N7028" s="241" t="s">
        <v>34</v>
      </c>
      <c r="O7028" s="241" t="s">
        <v>34</v>
      </c>
      <c r="P7028" s="241" t="s">
        <v>34</v>
      </c>
      <c r="Q7028" s="159" t="s">
        <v>34</v>
      </c>
      <c r="R7028" s="159" t="s">
        <v>34</v>
      </c>
      <c r="S7028" s="163">
        <v>1</v>
      </c>
      <c r="T7028" s="103" t="s">
        <v>110</v>
      </c>
      <c r="U7028" s="160" t="s">
        <v>312</v>
      </c>
      <c r="V7028" s="160" t="s">
        <v>122</v>
      </c>
      <c r="W7028" s="159"/>
      <c r="X7028" s="159"/>
    </row>
    <row r="7029" spans="1:24" ht="41.25">
      <c r="A7029" s="155">
        <f>A7028+1</f>
        <v>7027</v>
      </c>
      <c r="B7029" s="160" t="s">
        <v>2799</v>
      </c>
      <c r="C7029" s="159">
        <v>2023</v>
      </c>
      <c r="D7029" s="160" t="s">
        <v>106</v>
      </c>
      <c r="E7029" s="160" t="s">
        <v>122</v>
      </c>
      <c r="F7029" s="268" t="s">
        <v>7637</v>
      </c>
      <c r="G7029" s="160" t="s">
        <v>31</v>
      </c>
      <c r="H7029" s="161" t="s">
        <v>50</v>
      </c>
      <c r="I7029" s="160" t="s">
        <v>71</v>
      </c>
      <c r="J7029" s="160" t="s">
        <v>109</v>
      </c>
      <c r="K7029" s="240" t="s">
        <v>34</v>
      </c>
      <c r="L7029" s="241" t="s">
        <v>34</v>
      </c>
      <c r="M7029" s="241" t="s">
        <v>34</v>
      </c>
      <c r="N7029" s="241" t="s">
        <v>34</v>
      </c>
      <c r="O7029" s="241" t="s">
        <v>34</v>
      </c>
      <c r="P7029" s="241" t="s">
        <v>34</v>
      </c>
      <c r="Q7029" s="159" t="s">
        <v>48</v>
      </c>
      <c r="R7029" s="100" t="s">
        <v>48</v>
      </c>
      <c r="S7029" s="163">
        <v>1</v>
      </c>
      <c r="T7029" s="103" t="s">
        <v>110</v>
      </c>
      <c r="U7029" s="160" t="s">
        <v>312</v>
      </c>
      <c r="V7029" s="160" t="s">
        <v>122</v>
      </c>
      <c r="W7029" s="159"/>
      <c r="X7029" s="159"/>
    </row>
    <row r="7030" spans="1:24" ht="81">
      <c r="A7030" s="155">
        <f>A7029+1</f>
        <v>7028</v>
      </c>
      <c r="B7030" s="160" t="s">
        <v>2799</v>
      </c>
      <c r="C7030" s="159">
        <v>2023</v>
      </c>
      <c r="D7030" s="160" t="s">
        <v>106</v>
      </c>
      <c r="E7030" s="160" t="s">
        <v>122</v>
      </c>
      <c r="F7030" s="268" t="s">
        <v>7638</v>
      </c>
      <c r="G7030" s="160" t="s">
        <v>426</v>
      </c>
      <c r="H7030" s="161" t="s">
        <v>83</v>
      </c>
      <c r="I7030" s="160" t="s">
        <v>71</v>
      </c>
      <c r="J7030" s="160" t="s">
        <v>109</v>
      </c>
      <c r="K7030" s="240" t="s">
        <v>34</v>
      </c>
      <c r="L7030" s="241" t="s">
        <v>34</v>
      </c>
      <c r="M7030" s="241" t="s">
        <v>34</v>
      </c>
      <c r="N7030" s="241" t="s">
        <v>34</v>
      </c>
      <c r="O7030" s="241" t="s">
        <v>34</v>
      </c>
      <c r="P7030" s="241" t="s">
        <v>34</v>
      </c>
      <c r="Q7030" s="159" t="s">
        <v>34</v>
      </c>
      <c r="R7030" s="159" t="s">
        <v>34</v>
      </c>
      <c r="S7030" s="163">
        <v>1</v>
      </c>
      <c r="T7030" s="103" t="s">
        <v>110</v>
      </c>
      <c r="U7030" s="160" t="s">
        <v>312</v>
      </c>
      <c r="V7030" s="160" t="s">
        <v>122</v>
      </c>
      <c r="W7030" s="159"/>
      <c r="X7030" s="159"/>
    </row>
    <row r="7031" spans="1:24" ht="41.25">
      <c r="A7031" s="155">
        <f>A7030+1</f>
        <v>7029</v>
      </c>
      <c r="B7031" s="160" t="s">
        <v>2799</v>
      </c>
      <c r="C7031" s="159">
        <v>2023</v>
      </c>
      <c r="D7031" s="160" t="s">
        <v>106</v>
      </c>
      <c r="E7031" s="160" t="s">
        <v>126</v>
      </c>
      <c r="F7031" s="268" t="s">
        <v>7639</v>
      </c>
      <c r="G7031" s="160" t="s">
        <v>31</v>
      </c>
      <c r="H7031" s="161" t="s">
        <v>42</v>
      </c>
      <c r="I7031" s="160" t="s">
        <v>71</v>
      </c>
      <c r="J7031" s="160" t="s">
        <v>109</v>
      </c>
      <c r="K7031" s="240" t="s">
        <v>48</v>
      </c>
      <c r="L7031" s="241" t="s">
        <v>34</v>
      </c>
      <c r="M7031" s="241" t="s">
        <v>34</v>
      </c>
      <c r="N7031" s="241" t="s">
        <v>34</v>
      </c>
      <c r="O7031" s="241" t="s">
        <v>34</v>
      </c>
      <c r="P7031" s="241" t="s">
        <v>34</v>
      </c>
      <c r="Q7031" s="229" t="s">
        <v>34</v>
      </c>
      <c r="R7031" s="229" t="s">
        <v>34</v>
      </c>
      <c r="S7031" s="163">
        <v>1</v>
      </c>
      <c r="T7031" s="103" t="s">
        <v>110</v>
      </c>
      <c r="U7031" s="160" t="s">
        <v>312</v>
      </c>
      <c r="V7031" s="160" t="s">
        <v>126</v>
      </c>
      <c r="W7031" s="159"/>
      <c r="X7031" s="159"/>
    </row>
    <row r="7032" spans="1:24" ht="81">
      <c r="A7032" s="155">
        <f>A7031+1</f>
        <v>7030</v>
      </c>
      <c r="B7032" s="160" t="s">
        <v>2799</v>
      </c>
      <c r="C7032" s="159">
        <v>2023</v>
      </c>
      <c r="D7032" s="160" t="s">
        <v>106</v>
      </c>
      <c r="E7032" s="160" t="s">
        <v>126</v>
      </c>
      <c r="F7032" s="268" t="s">
        <v>7640</v>
      </c>
      <c r="G7032" s="160" t="s">
        <v>426</v>
      </c>
      <c r="H7032" s="161" t="s">
        <v>83</v>
      </c>
      <c r="I7032" s="160" t="s">
        <v>71</v>
      </c>
      <c r="J7032" s="160" t="s">
        <v>109</v>
      </c>
      <c r="K7032" s="240" t="s">
        <v>48</v>
      </c>
      <c r="L7032" s="241" t="s">
        <v>34</v>
      </c>
      <c r="M7032" s="241" t="s">
        <v>34</v>
      </c>
      <c r="N7032" s="241" t="s">
        <v>34</v>
      </c>
      <c r="O7032" s="241" t="s">
        <v>34</v>
      </c>
      <c r="P7032" s="241" t="s">
        <v>34</v>
      </c>
      <c r="Q7032" s="229" t="s">
        <v>34</v>
      </c>
      <c r="R7032" s="229" t="s">
        <v>34</v>
      </c>
      <c r="S7032" s="163">
        <v>1</v>
      </c>
      <c r="T7032" s="103" t="s">
        <v>110</v>
      </c>
      <c r="U7032" s="160" t="s">
        <v>312</v>
      </c>
      <c r="V7032" s="160" t="s">
        <v>126</v>
      </c>
      <c r="W7032" s="159"/>
      <c r="X7032" s="159"/>
    </row>
    <row r="7033" spans="1:24" ht="81">
      <c r="A7033" s="155">
        <f>A7032+1</f>
        <v>7031</v>
      </c>
      <c r="B7033" s="160" t="s">
        <v>2799</v>
      </c>
      <c r="C7033" s="159">
        <v>2023</v>
      </c>
      <c r="D7033" s="160" t="s">
        <v>106</v>
      </c>
      <c r="E7033" s="160" t="s">
        <v>126</v>
      </c>
      <c r="F7033" s="268" t="s">
        <v>7641</v>
      </c>
      <c r="G7033" s="160" t="s">
        <v>426</v>
      </c>
      <c r="H7033" s="161" t="s">
        <v>83</v>
      </c>
      <c r="I7033" s="160" t="s">
        <v>71</v>
      </c>
      <c r="J7033" s="160" t="s">
        <v>109</v>
      </c>
      <c r="K7033" s="240" t="s">
        <v>48</v>
      </c>
      <c r="L7033" s="241" t="s">
        <v>34</v>
      </c>
      <c r="M7033" s="241" t="s">
        <v>34</v>
      </c>
      <c r="N7033" s="241" t="s">
        <v>34</v>
      </c>
      <c r="O7033" s="241" t="s">
        <v>34</v>
      </c>
      <c r="P7033" s="241" t="s">
        <v>34</v>
      </c>
      <c r="Q7033" s="229" t="s">
        <v>34</v>
      </c>
      <c r="R7033" s="229" t="s">
        <v>34</v>
      </c>
      <c r="S7033" s="163">
        <v>1</v>
      </c>
      <c r="T7033" s="103" t="s">
        <v>110</v>
      </c>
      <c r="U7033" s="160" t="s">
        <v>312</v>
      </c>
      <c r="V7033" s="160" t="s">
        <v>126</v>
      </c>
      <c r="W7033" s="159"/>
      <c r="X7033" s="159"/>
    </row>
    <row r="7034" spans="1:24" ht="41.25">
      <c r="A7034" s="155">
        <f>A7033+1</f>
        <v>7032</v>
      </c>
      <c r="B7034" s="160" t="s">
        <v>2799</v>
      </c>
      <c r="C7034" s="159">
        <v>2023</v>
      </c>
      <c r="D7034" s="160" t="s">
        <v>106</v>
      </c>
      <c r="E7034" s="160" t="s">
        <v>126</v>
      </c>
      <c r="F7034" s="268" t="s">
        <v>7642</v>
      </c>
      <c r="G7034" s="160" t="s">
        <v>31</v>
      </c>
      <c r="H7034" s="161" t="s">
        <v>39</v>
      </c>
      <c r="I7034" s="160" t="s">
        <v>71</v>
      </c>
      <c r="J7034" s="160" t="s">
        <v>109</v>
      </c>
      <c r="K7034" s="240" t="s">
        <v>48</v>
      </c>
      <c r="L7034" s="241" t="s">
        <v>34</v>
      </c>
      <c r="M7034" s="241" t="s">
        <v>34</v>
      </c>
      <c r="N7034" s="241" t="s">
        <v>34</v>
      </c>
      <c r="O7034" s="241" t="s">
        <v>34</v>
      </c>
      <c r="P7034" s="241" t="s">
        <v>34</v>
      </c>
      <c r="Q7034" s="229" t="s">
        <v>34</v>
      </c>
      <c r="R7034" s="229" t="s">
        <v>34</v>
      </c>
      <c r="S7034" s="163">
        <v>1</v>
      </c>
      <c r="T7034" s="103" t="s">
        <v>110</v>
      </c>
      <c r="U7034" s="160" t="s">
        <v>312</v>
      </c>
      <c r="V7034" s="160" t="s">
        <v>126</v>
      </c>
      <c r="W7034" s="159"/>
      <c r="X7034" s="159"/>
    </row>
    <row r="7035" spans="1:24" ht="81">
      <c r="A7035" s="155">
        <f>A7034+1</f>
        <v>7033</v>
      </c>
      <c r="B7035" s="160" t="s">
        <v>2799</v>
      </c>
      <c r="C7035" s="159">
        <v>2023</v>
      </c>
      <c r="D7035" s="160" t="s">
        <v>106</v>
      </c>
      <c r="E7035" s="160" t="s">
        <v>126</v>
      </c>
      <c r="F7035" s="268" t="s">
        <v>7643</v>
      </c>
      <c r="G7035" s="160" t="s">
        <v>426</v>
      </c>
      <c r="H7035" s="161" t="s">
        <v>83</v>
      </c>
      <c r="I7035" s="160" t="s">
        <v>71</v>
      </c>
      <c r="J7035" s="160" t="s">
        <v>109</v>
      </c>
      <c r="K7035" s="240" t="s">
        <v>34</v>
      </c>
      <c r="L7035" s="241" t="s">
        <v>34</v>
      </c>
      <c r="M7035" s="241" t="s">
        <v>34</v>
      </c>
      <c r="N7035" s="241" t="s">
        <v>34</v>
      </c>
      <c r="O7035" s="241" t="s">
        <v>34</v>
      </c>
      <c r="P7035" s="241" t="s">
        <v>34</v>
      </c>
      <c r="Q7035" s="229" t="s">
        <v>34</v>
      </c>
      <c r="R7035" s="229" t="s">
        <v>34</v>
      </c>
      <c r="S7035" s="163">
        <v>1</v>
      </c>
      <c r="T7035" s="103" t="s">
        <v>110</v>
      </c>
      <c r="U7035" s="160" t="s">
        <v>312</v>
      </c>
      <c r="V7035" s="160" t="s">
        <v>126</v>
      </c>
      <c r="W7035" s="159"/>
      <c r="X7035" s="159"/>
    </row>
    <row r="7036" spans="1:24" ht="81">
      <c r="A7036" s="155">
        <f>A7035+1</f>
        <v>7034</v>
      </c>
      <c r="B7036" s="160" t="s">
        <v>2799</v>
      </c>
      <c r="C7036" s="159">
        <v>2023</v>
      </c>
      <c r="D7036" s="160" t="s">
        <v>106</v>
      </c>
      <c r="E7036" s="161" t="s">
        <v>379</v>
      </c>
      <c r="F7036" s="268" t="s">
        <v>7644</v>
      </c>
      <c r="G7036" s="160" t="s">
        <v>426</v>
      </c>
      <c r="H7036" s="161" t="s">
        <v>83</v>
      </c>
      <c r="I7036" s="160" t="s">
        <v>71</v>
      </c>
      <c r="J7036" s="160" t="s">
        <v>72</v>
      </c>
      <c r="K7036" s="240" t="s">
        <v>48</v>
      </c>
      <c r="L7036" s="241" t="s">
        <v>34</v>
      </c>
      <c r="M7036" s="241" t="s">
        <v>34</v>
      </c>
      <c r="N7036" s="241" t="s">
        <v>34</v>
      </c>
      <c r="O7036" s="241" t="s">
        <v>34</v>
      </c>
      <c r="P7036" s="241" t="s">
        <v>34</v>
      </c>
      <c r="Q7036" s="159" t="s">
        <v>34</v>
      </c>
      <c r="R7036" s="159" t="s">
        <v>34</v>
      </c>
      <c r="S7036" s="163">
        <v>1</v>
      </c>
      <c r="T7036" s="103" t="s">
        <v>110</v>
      </c>
      <c r="U7036" s="160" t="s">
        <v>312</v>
      </c>
      <c r="V7036" s="160" t="s">
        <v>379</v>
      </c>
      <c r="W7036" s="159"/>
      <c r="X7036" s="159"/>
    </row>
    <row r="7037" spans="1:24" ht="81">
      <c r="A7037" s="155">
        <f>A7036+1</f>
        <v>7035</v>
      </c>
      <c r="B7037" s="160" t="s">
        <v>2799</v>
      </c>
      <c r="C7037" s="159">
        <v>2023</v>
      </c>
      <c r="D7037" s="160" t="s">
        <v>106</v>
      </c>
      <c r="E7037" s="161" t="s">
        <v>379</v>
      </c>
      <c r="F7037" s="268" t="s">
        <v>7645</v>
      </c>
      <c r="G7037" s="160" t="s">
        <v>426</v>
      </c>
      <c r="H7037" s="161" t="s">
        <v>83</v>
      </c>
      <c r="I7037" s="160" t="s">
        <v>71</v>
      </c>
      <c r="J7037" s="160" t="s">
        <v>72</v>
      </c>
      <c r="K7037" s="240" t="s">
        <v>48</v>
      </c>
      <c r="L7037" s="241" t="s">
        <v>34</v>
      </c>
      <c r="M7037" s="241" t="s">
        <v>34</v>
      </c>
      <c r="N7037" s="241" t="s">
        <v>34</v>
      </c>
      <c r="O7037" s="241" t="s">
        <v>34</v>
      </c>
      <c r="P7037" s="241" t="s">
        <v>34</v>
      </c>
      <c r="Q7037" s="159" t="s">
        <v>34</v>
      </c>
      <c r="R7037" s="159" t="s">
        <v>34</v>
      </c>
      <c r="S7037" s="163">
        <v>1</v>
      </c>
      <c r="T7037" s="103" t="s">
        <v>110</v>
      </c>
      <c r="U7037" s="160" t="s">
        <v>312</v>
      </c>
      <c r="V7037" s="160" t="s">
        <v>379</v>
      </c>
      <c r="W7037" s="159"/>
      <c r="X7037" s="159"/>
    </row>
    <row r="7038" spans="1:24" ht="81">
      <c r="A7038" s="155">
        <f>A7037+1</f>
        <v>7036</v>
      </c>
      <c r="B7038" s="160" t="s">
        <v>2799</v>
      </c>
      <c r="C7038" s="159">
        <v>2023</v>
      </c>
      <c r="D7038" s="160" t="s">
        <v>106</v>
      </c>
      <c r="E7038" s="161" t="s">
        <v>379</v>
      </c>
      <c r="F7038" s="268" t="s">
        <v>7646</v>
      </c>
      <c r="G7038" s="160" t="s">
        <v>426</v>
      </c>
      <c r="H7038" s="161" t="s">
        <v>83</v>
      </c>
      <c r="I7038" s="160" t="s">
        <v>71</v>
      </c>
      <c r="J7038" s="160" t="s">
        <v>72</v>
      </c>
      <c r="K7038" s="240" t="s">
        <v>48</v>
      </c>
      <c r="L7038" s="241" t="s">
        <v>34</v>
      </c>
      <c r="M7038" s="241" t="s">
        <v>34</v>
      </c>
      <c r="N7038" s="241" t="s">
        <v>34</v>
      </c>
      <c r="O7038" s="241" t="s">
        <v>34</v>
      </c>
      <c r="P7038" s="241" t="s">
        <v>34</v>
      </c>
      <c r="Q7038" s="159" t="s">
        <v>34</v>
      </c>
      <c r="R7038" s="159" t="s">
        <v>34</v>
      </c>
      <c r="S7038" s="163">
        <v>1</v>
      </c>
      <c r="T7038" s="103" t="s">
        <v>110</v>
      </c>
      <c r="U7038" s="160" t="s">
        <v>312</v>
      </c>
      <c r="V7038" s="160" t="s">
        <v>379</v>
      </c>
      <c r="W7038" s="159"/>
      <c r="X7038" s="159"/>
    </row>
    <row r="7039" spans="1:24" ht="81">
      <c r="A7039" s="155">
        <f>A7038+1</f>
        <v>7037</v>
      </c>
      <c r="B7039" s="160" t="s">
        <v>2799</v>
      </c>
      <c r="C7039" s="159">
        <v>2023</v>
      </c>
      <c r="D7039" s="160" t="s">
        <v>139</v>
      </c>
      <c r="E7039" s="160" t="s">
        <v>5528</v>
      </c>
      <c r="F7039" s="268" t="s">
        <v>7647</v>
      </c>
      <c r="G7039" s="160" t="s">
        <v>426</v>
      </c>
      <c r="H7039" s="161" t="s">
        <v>83</v>
      </c>
      <c r="I7039" s="160" t="s">
        <v>186</v>
      </c>
      <c r="J7039" s="160" t="s">
        <v>201</v>
      </c>
      <c r="K7039" s="240" t="s">
        <v>34</v>
      </c>
      <c r="L7039" s="241" t="s">
        <v>34</v>
      </c>
      <c r="M7039" s="241" t="s">
        <v>34</v>
      </c>
      <c r="N7039" s="241" t="s">
        <v>34</v>
      </c>
      <c r="O7039" s="241" t="s">
        <v>34</v>
      </c>
      <c r="P7039" s="241" t="s">
        <v>34</v>
      </c>
      <c r="Q7039" s="159" t="s">
        <v>34</v>
      </c>
      <c r="R7039" s="100" t="s">
        <v>34</v>
      </c>
      <c r="S7039" s="163">
        <v>1</v>
      </c>
      <c r="T7039" s="103" t="s">
        <v>143</v>
      </c>
      <c r="U7039" s="160" t="s">
        <v>139</v>
      </c>
      <c r="V7039" s="160" t="s">
        <v>144</v>
      </c>
      <c r="W7039" s="159"/>
      <c r="X7039" s="159"/>
    </row>
    <row r="7040" spans="1:24" ht="30.75">
      <c r="A7040" s="155">
        <f>A7039+1</f>
        <v>7038</v>
      </c>
      <c r="B7040" s="160" t="s">
        <v>2799</v>
      </c>
      <c r="C7040" s="159">
        <v>2023</v>
      </c>
      <c r="D7040" s="160" t="s">
        <v>139</v>
      </c>
      <c r="E7040" s="160" t="s">
        <v>5528</v>
      </c>
      <c r="F7040" s="268" t="s">
        <v>7648</v>
      </c>
      <c r="G7040" s="160" t="s">
        <v>31</v>
      </c>
      <c r="H7040" s="161" t="s">
        <v>39</v>
      </c>
      <c r="I7040" s="160" t="s">
        <v>186</v>
      </c>
      <c r="J7040" s="160" t="s">
        <v>201</v>
      </c>
      <c r="K7040" s="240" t="s">
        <v>34</v>
      </c>
      <c r="L7040" s="241" t="s">
        <v>34</v>
      </c>
      <c r="M7040" s="241" t="s">
        <v>34</v>
      </c>
      <c r="N7040" s="241" t="s">
        <v>48</v>
      </c>
      <c r="O7040" s="241" t="s">
        <v>34</v>
      </c>
      <c r="P7040" s="241" t="s">
        <v>34</v>
      </c>
      <c r="Q7040" s="159" t="s">
        <v>34</v>
      </c>
      <c r="R7040" s="100" t="s">
        <v>34</v>
      </c>
      <c r="S7040" s="163">
        <v>1</v>
      </c>
      <c r="T7040" s="103" t="s">
        <v>143</v>
      </c>
      <c r="U7040" s="160" t="s">
        <v>139</v>
      </c>
      <c r="V7040" s="160" t="s">
        <v>144</v>
      </c>
      <c r="W7040" s="159"/>
      <c r="X7040" s="159"/>
    </row>
    <row r="7041" spans="1:24" ht="30.75">
      <c r="A7041" s="155">
        <f>A7040+1</f>
        <v>7039</v>
      </c>
      <c r="B7041" s="160" t="s">
        <v>2799</v>
      </c>
      <c r="C7041" s="159">
        <v>2023</v>
      </c>
      <c r="D7041" s="160" t="s">
        <v>139</v>
      </c>
      <c r="E7041" s="160" t="s">
        <v>5528</v>
      </c>
      <c r="F7041" s="268" t="s">
        <v>7649</v>
      </c>
      <c r="G7041" s="160" t="s">
        <v>31</v>
      </c>
      <c r="H7041" s="161" t="s">
        <v>39</v>
      </c>
      <c r="I7041" s="160" t="s">
        <v>186</v>
      </c>
      <c r="J7041" s="160" t="s">
        <v>201</v>
      </c>
      <c r="K7041" s="240" t="s">
        <v>34</v>
      </c>
      <c r="L7041" s="241" t="s">
        <v>34</v>
      </c>
      <c r="M7041" s="241" t="s">
        <v>34</v>
      </c>
      <c r="N7041" s="241" t="s">
        <v>34</v>
      </c>
      <c r="O7041" s="241" t="s">
        <v>34</v>
      </c>
      <c r="P7041" s="241" t="s">
        <v>34</v>
      </c>
      <c r="Q7041" s="159" t="s">
        <v>34</v>
      </c>
      <c r="R7041" s="100" t="s">
        <v>34</v>
      </c>
      <c r="S7041" s="163">
        <v>1</v>
      </c>
      <c r="T7041" s="103" t="s">
        <v>143</v>
      </c>
      <c r="U7041" s="160" t="s">
        <v>139</v>
      </c>
      <c r="V7041" s="160" t="s">
        <v>144</v>
      </c>
      <c r="W7041" s="159"/>
      <c r="X7041" s="159"/>
    </row>
    <row r="7042" spans="1:24" ht="30.75">
      <c r="A7042" s="155">
        <f>A7041+1</f>
        <v>7040</v>
      </c>
      <c r="B7042" s="160" t="s">
        <v>2799</v>
      </c>
      <c r="C7042" s="159">
        <v>2023</v>
      </c>
      <c r="D7042" s="160" t="s">
        <v>139</v>
      </c>
      <c r="E7042" s="160" t="s">
        <v>5528</v>
      </c>
      <c r="F7042" s="268" t="s">
        <v>7650</v>
      </c>
      <c r="G7042" s="160" t="s">
        <v>31</v>
      </c>
      <c r="H7042" s="161" t="s">
        <v>39</v>
      </c>
      <c r="I7042" s="160" t="s">
        <v>186</v>
      </c>
      <c r="J7042" s="160" t="s">
        <v>201</v>
      </c>
      <c r="K7042" s="240" t="s">
        <v>34</v>
      </c>
      <c r="L7042" s="241" t="s">
        <v>34</v>
      </c>
      <c r="M7042" s="241" t="s">
        <v>34</v>
      </c>
      <c r="N7042" s="241" t="s">
        <v>34</v>
      </c>
      <c r="O7042" s="241" t="s">
        <v>34</v>
      </c>
      <c r="P7042" s="241" t="s">
        <v>34</v>
      </c>
      <c r="Q7042" s="159" t="s">
        <v>34</v>
      </c>
      <c r="R7042" s="100" t="s">
        <v>34</v>
      </c>
      <c r="S7042" s="163">
        <v>1</v>
      </c>
      <c r="T7042" s="103" t="s">
        <v>143</v>
      </c>
      <c r="U7042" s="160" t="s">
        <v>139</v>
      </c>
      <c r="V7042" s="160" t="s">
        <v>144</v>
      </c>
      <c r="W7042" s="159"/>
      <c r="X7042" s="159"/>
    </row>
    <row r="7043" spans="1:24" ht="51">
      <c r="A7043" s="155">
        <f>A7042+1</f>
        <v>7041</v>
      </c>
      <c r="B7043" s="160" t="s">
        <v>2799</v>
      </c>
      <c r="C7043" s="159">
        <v>2023</v>
      </c>
      <c r="D7043" s="160" t="s">
        <v>139</v>
      </c>
      <c r="E7043" s="160" t="s">
        <v>483</v>
      </c>
      <c r="F7043" s="268" t="s">
        <v>7651</v>
      </c>
      <c r="G7043" s="160" t="s">
        <v>31</v>
      </c>
      <c r="H7043" s="161" t="s">
        <v>39</v>
      </c>
      <c r="I7043" s="160" t="s">
        <v>71</v>
      </c>
      <c r="J7043" s="160" t="s">
        <v>142</v>
      </c>
      <c r="K7043" s="240" t="s">
        <v>34</v>
      </c>
      <c r="L7043" s="241" t="s">
        <v>34</v>
      </c>
      <c r="M7043" s="241" t="s">
        <v>34</v>
      </c>
      <c r="N7043" s="241" t="s">
        <v>34</v>
      </c>
      <c r="O7043" s="241" t="s">
        <v>34</v>
      </c>
      <c r="P7043" s="241" t="s">
        <v>34</v>
      </c>
      <c r="Q7043" s="163" t="s">
        <v>34</v>
      </c>
      <c r="R7043" s="163" t="s">
        <v>34</v>
      </c>
      <c r="S7043" s="163">
        <v>1</v>
      </c>
      <c r="T7043" s="103" t="s">
        <v>143</v>
      </c>
      <c r="U7043" s="160" t="s">
        <v>139</v>
      </c>
      <c r="V7043" s="160" t="s">
        <v>140</v>
      </c>
      <c r="W7043" s="159"/>
      <c r="X7043" s="159"/>
    </row>
    <row r="7044" spans="1:24" ht="81">
      <c r="A7044" s="155">
        <f>A7043+1</f>
        <v>7042</v>
      </c>
      <c r="B7044" s="160" t="s">
        <v>2799</v>
      </c>
      <c r="C7044" s="159">
        <v>2023</v>
      </c>
      <c r="D7044" s="160" t="s">
        <v>139</v>
      </c>
      <c r="E7044" s="160" t="s">
        <v>483</v>
      </c>
      <c r="F7044" s="268" t="s">
        <v>7652</v>
      </c>
      <c r="G7044" s="160" t="s">
        <v>426</v>
      </c>
      <c r="H7044" s="161" t="s">
        <v>83</v>
      </c>
      <c r="I7044" s="160" t="s">
        <v>71</v>
      </c>
      <c r="J7044" s="160" t="s">
        <v>142</v>
      </c>
      <c r="K7044" s="240" t="s">
        <v>34</v>
      </c>
      <c r="L7044" s="241" t="s">
        <v>34</v>
      </c>
      <c r="M7044" s="241" t="s">
        <v>34</v>
      </c>
      <c r="N7044" s="241" t="s">
        <v>34</v>
      </c>
      <c r="O7044" s="241" t="s">
        <v>34</v>
      </c>
      <c r="P7044" s="241" t="s">
        <v>34</v>
      </c>
      <c r="Q7044" s="163" t="s">
        <v>34</v>
      </c>
      <c r="R7044" s="163" t="s">
        <v>34</v>
      </c>
      <c r="S7044" s="163">
        <v>1</v>
      </c>
      <c r="T7044" s="103" t="s">
        <v>143</v>
      </c>
      <c r="U7044" s="160" t="s">
        <v>139</v>
      </c>
      <c r="V7044" s="160" t="s">
        <v>140</v>
      </c>
      <c r="W7044" s="159"/>
      <c r="X7044" s="159"/>
    </row>
    <row r="7045" spans="1:24" ht="81">
      <c r="A7045" s="155">
        <f>A7044+1</f>
        <v>7043</v>
      </c>
      <c r="B7045" s="160" t="s">
        <v>2799</v>
      </c>
      <c r="C7045" s="159">
        <v>2023</v>
      </c>
      <c r="D7045" s="160" t="s">
        <v>139</v>
      </c>
      <c r="E7045" s="160" t="s">
        <v>483</v>
      </c>
      <c r="F7045" s="268" t="s">
        <v>7653</v>
      </c>
      <c r="G7045" s="160" t="s">
        <v>426</v>
      </c>
      <c r="H7045" s="161" t="s">
        <v>83</v>
      </c>
      <c r="I7045" s="160" t="s">
        <v>71</v>
      </c>
      <c r="J7045" s="160" t="s">
        <v>142</v>
      </c>
      <c r="K7045" s="240" t="s">
        <v>34</v>
      </c>
      <c r="L7045" s="241" t="s">
        <v>34</v>
      </c>
      <c r="M7045" s="241" t="s">
        <v>34</v>
      </c>
      <c r="N7045" s="241" t="s">
        <v>34</v>
      </c>
      <c r="O7045" s="241" t="s">
        <v>34</v>
      </c>
      <c r="P7045" s="241" t="s">
        <v>34</v>
      </c>
      <c r="Q7045" s="163" t="s">
        <v>34</v>
      </c>
      <c r="R7045" s="163" t="s">
        <v>34</v>
      </c>
      <c r="S7045" s="163">
        <v>1</v>
      </c>
      <c r="T7045" s="103" t="s">
        <v>143</v>
      </c>
      <c r="U7045" s="160" t="s">
        <v>139</v>
      </c>
      <c r="V7045" s="160" t="s">
        <v>140</v>
      </c>
      <c r="W7045" s="159"/>
      <c r="X7045" s="159"/>
    </row>
    <row r="7046" spans="1:24" ht="81">
      <c r="A7046" s="155">
        <f>A7045+1</f>
        <v>7044</v>
      </c>
      <c r="B7046" s="160" t="s">
        <v>2799</v>
      </c>
      <c r="C7046" s="159">
        <v>2023</v>
      </c>
      <c r="D7046" s="160" t="s">
        <v>139</v>
      </c>
      <c r="E7046" s="160" t="s">
        <v>483</v>
      </c>
      <c r="F7046" s="268" t="s">
        <v>7654</v>
      </c>
      <c r="G7046" s="160" t="s">
        <v>426</v>
      </c>
      <c r="H7046" s="161" t="s">
        <v>83</v>
      </c>
      <c r="I7046" s="160" t="s">
        <v>71</v>
      </c>
      <c r="J7046" s="160" t="s">
        <v>142</v>
      </c>
      <c r="K7046" s="240" t="s">
        <v>34</v>
      </c>
      <c r="L7046" s="241" t="s">
        <v>34</v>
      </c>
      <c r="M7046" s="241" t="s">
        <v>34</v>
      </c>
      <c r="N7046" s="241" t="s">
        <v>34</v>
      </c>
      <c r="O7046" s="241" t="s">
        <v>34</v>
      </c>
      <c r="P7046" s="241" t="s">
        <v>34</v>
      </c>
      <c r="Q7046" s="163" t="s">
        <v>34</v>
      </c>
      <c r="R7046" s="163" t="s">
        <v>34</v>
      </c>
      <c r="S7046" s="163">
        <v>1</v>
      </c>
      <c r="T7046" s="103" t="s">
        <v>143</v>
      </c>
      <c r="U7046" s="160" t="s">
        <v>139</v>
      </c>
      <c r="V7046" s="160" t="s">
        <v>140</v>
      </c>
      <c r="W7046" s="159"/>
      <c r="X7046" s="159"/>
    </row>
    <row r="7047" spans="1:24" ht="81">
      <c r="A7047" s="155">
        <f>A7046+1</f>
        <v>7045</v>
      </c>
      <c r="B7047" s="160" t="s">
        <v>2799</v>
      </c>
      <c r="C7047" s="159">
        <v>2023</v>
      </c>
      <c r="D7047" s="160" t="s">
        <v>139</v>
      </c>
      <c r="E7047" s="160" t="s">
        <v>483</v>
      </c>
      <c r="F7047" s="268" t="s">
        <v>7655</v>
      </c>
      <c r="G7047" s="160" t="s">
        <v>426</v>
      </c>
      <c r="H7047" s="161" t="s">
        <v>83</v>
      </c>
      <c r="I7047" s="160" t="s">
        <v>71</v>
      </c>
      <c r="J7047" s="160" t="s">
        <v>142</v>
      </c>
      <c r="K7047" s="240" t="s">
        <v>34</v>
      </c>
      <c r="L7047" s="241" t="s">
        <v>34</v>
      </c>
      <c r="M7047" s="241" t="s">
        <v>34</v>
      </c>
      <c r="N7047" s="241" t="s">
        <v>34</v>
      </c>
      <c r="O7047" s="241" t="s">
        <v>34</v>
      </c>
      <c r="P7047" s="241" t="s">
        <v>34</v>
      </c>
      <c r="Q7047" s="163" t="s">
        <v>34</v>
      </c>
      <c r="R7047" s="163" t="s">
        <v>34</v>
      </c>
      <c r="S7047" s="163">
        <v>1</v>
      </c>
      <c r="T7047" s="103" t="s">
        <v>143</v>
      </c>
      <c r="U7047" s="160" t="s">
        <v>139</v>
      </c>
      <c r="V7047" s="160" t="s">
        <v>140</v>
      </c>
      <c r="W7047" s="159"/>
      <c r="X7047" s="159"/>
    </row>
    <row r="7048" spans="1:24" ht="41.25">
      <c r="A7048" s="155">
        <f>A7047+1</f>
        <v>7046</v>
      </c>
      <c r="B7048" s="160" t="s">
        <v>2799</v>
      </c>
      <c r="C7048" s="159">
        <v>2023</v>
      </c>
      <c r="D7048" s="160" t="s">
        <v>139</v>
      </c>
      <c r="E7048" s="160" t="s">
        <v>717</v>
      </c>
      <c r="F7048" s="268" t="s">
        <v>7656</v>
      </c>
      <c r="G7048" s="160" t="s">
        <v>31</v>
      </c>
      <c r="H7048" s="161" t="s">
        <v>50</v>
      </c>
      <c r="I7048" s="160" t="s">
        <v>71</v>
      </c>
      <c r="J7048" s="160" t="s">
        <v>142</v>
      </c>
      <c r="K7048" s="240" t="s">
        <v>34</v>
      </c>
      <c r="L7048" s="241" t="s">
        <v>34</v>
      </c>
      <c r="M7048" s="241" t="s">
        <v>34</v>
      </c>
      <c r="N7048" s="241" t="s">
        <v>34</v>
      </c>
      <c r="O7048" s="241" t="s">
        <v>48</v>
      </c>
      <c r="P7048" s="241" t="s">
        <v>34</v>
      </c>
      <c r="Q7048" s="159" t="s">
        <v>48</v>
      </c>
      <c r="R7048" s="100" t="s">
        <v>48</v>
      </c>
      <c r="S7048" s="163">
        <v>1</v>
      </c>
      <c r="T7048" s="103" t="s">
        <v>143</v>
      </c>
      <c r="U7048" s="160" t="s">
        <v>139</v>
      </c>
      <c r="V7048" s="160" t="s">
        <v>719</v>
      </c>
      <c r="W7048" s="159"/>
      <c r="X7048" s="159"/>
    </row>
    <row r="7049" spans="1:24" ht="20.25">
      <c r="A7049" s="155">
        <f>A7048+1</f>
        <v>7047</v>
      </c>
      <c r="B7049" s="160" t="s">
        <v>2799</v>
      </c>
      <c r="C7049" s="159">
        <v>2023</v>
      </c>
      <c r="D7049" s="160" t="s">
        <v>162</v>
      </c>
      <c r="E7049" s="160" t="s">
        <v>162</v>
      </c>
      <c r="F7049" s="268" t="s">
        <v>7657</v>
      </c>
      <c r="G7049" s="160" t="s">
        <v>31</v>
      </c>
      <c r="H7049" s="161" t="s">
        <v>39</v>
      </c>
      <c r="I7049" s="160" t="s">
        <v>164</v>
      </c>
      <c r="J7049" s="160" t="s">
        <v>15</v>
      </c>
      <c r="K7049" s="240" t="s">
        <v>34</v>
      </c>
      <c r="L7049" s="241" t="s">
        <v>34</v>
      </c>
      <c r="M7049" s="241" t="s">
        <v>48</v>
      </c>
      <c r="N7049" s="241" t="s">
        <v>34</v>
      </c>
      <c r="O7049" s="241" t="s">
        <v>34</v>
      </c>
      <c r="P7049" s="241" t="s">
        <v>34</v>
      </c>
      <c r="Q7049" s="159" t="s">
        <v>34</v>
      </c>
      <c r="R7049" s="159" t="s">
        <v>34</v>
      </c>
      <c r="S7049" s="163">
        <v>1</v>
      </c>
      <c r="T7049" s="103" t="s">
        <v>165</v>
      </c>
      <c r="U7049" s="160" t="s">
        <v>332</v>
      </c>
      <c r="V7049" s="160" t="s">
        <v>332</v>
      </c>
      <c r="W7049" s="159"/>
      <c r="X7049" s="159"/>
    </row>
    <row r="7050" spans="1:24" ht="20.25">
      <c r="A7050" s="155">
        <f>A7049+1</f>
        <v>7048</v>
      </c>
      <c r="B7050" s="160" t="s">
        <v>2799</v>
      </c>
      <c r="C7050" s="159">
        <v>2023</v>
      </c>
      <c r="D7050" s="160" t="s">
        <v>162</v>
      </c>
      <c r="E7050" s="160" t="s">
        <v>162</v>
      </c>
      <c r="F7050" s="268" t="s">
        <v>7658</v>
      </c>
      <c r="G7050" s="160" t="s">
        <v>31</v>
      </c>
      <c r="H7050" s="161" t="s">
        <v>39</v>
      </c>
      <c r="I7050" s="160" t="s">
        <v>164</v>
      </c>
      <c r="J7050" s="160" t="s">
        <v>15</v>
      </c>
      <c r="K7050" s="240" t="s">
        <v>34</v>
      </c>
      <c r="L7050" s="241" t="s">
        <v>34</v>
      </c>
      <c r="M7050" s="241" t="s">
        <v>48</v>
      </c>
      <c r="N7050" s="241" t="s">
        <v>34</v>
      </c>
      <c r="O7050" s="241" t="s">
        <v>34</v>
      </c>
      <c r="P7050" s="241" t="s">
        <v>34</v>
      </c>
      <c r="Q7050" s="159" t="s">
        <v>34</v>
      </c>
      <c r="R7050" s="159" t="s">
        <v>34</v>
      </c>
      <c r="S7050" s="163">
        <v>1</v>
      </c>
      <c r="T7050" s="103" t="s">
        <v>165</v>
      </c>
      <c r="U7050" s="160" t="s">
        <v>332</v>
      </c>
      <c r="V7050" s="160" t="s">
        <v>332</v>
      </c>
      <c r="W7050" s="159"/>
      <c r="X7050" s="159"/>
    </row>
    <row r="7051" spans="1:24" ht="30.75">
      <c r="A7051" s="155">
        <f>A7050+1</f>
        <v>7049</v>
      </c>
      <c r="B7051" s="160" t="s">
        <v>2799</v>
      </c>
      <c r="C7051" s="159">
        <v>2023</v>
      </c>
      <c r="D7051" s="160" t="s">
        <v>162</v>
      </c>
      <c r="E7051" s="160" t="s">
        <v>162</v>
      </c>
      <c r="F7051" s="268" t="s">
        <v>7659</v>
      </c>
      <c r="G7051" s="160" t="s">
        <v>31</v>
      </c>
      <c r="H7051" s="161" t="s">
        <v>50</v>
      </c>
      <c r="I7051" s="160" t="s">
        <v>164</v>
      </c>
      <c r="J7051" s="160" t="s">
        <v>15</v>
      </c>
      <c r="K7051" s="240" t="s">
        <v>34</v>
      </c>
      <c r="L7051" s="241" t="s">
        <v>34</v>
      </c>
      <c r="M7051" s="241" t="s">
        <v>48</v>
      </c>
      <c r="N7051" s="241" t="s">
        <v>34</v>
      </c>
      <c r="O7051" s="241" t="s">
        <v>34</v>
      </c>
      <c r="P7051" s="241" t="s">
        <v>34</v>
      </c>
      <c r="Q7051" s="159" t="s">
        <v>48</v>
      </c>
      <c r="R7051" s="100" t="s">
        <v>48</v>
      </c>
      <c r="S7051" s="163">
        <v>1</v>
      </c>
      <c r="T7051" s="103" t="s">
        <v>165</v>
      </c>
      <c r="U7051" s="160" t="s">
        <v>332</v>
      </c>
      <c r="V7051" s="160" t="s">
        <v>332</v>
      </c>
      <c r="W7051" s="159"/>
      <c r="X7051" s="159"/>
    </row>
    <row r="7052" spans="1:24" ht="81">
      <c r="A7052" s="155">
        <f>A7051+1</f>
        <v>7050</v>
      </c>
      <c r="B7052" s="160" t="s">
        <v>2799</v>
      </c>
      <c r="C7052" s="159">
        <v>2023</v>
      </c>
      <c r="D7052" s="160" t="s">
        <v>162</v>
      </c>
      <c r="E7052" s="160" t="s">
        <v>162</v>
      </c>
      <c r="F7052" s="268" t="s">
        <v>7660</v>
      </c>
      <c r="G7052" s="160" t="s">
        <v>426</v>
      </c>
      <c r="H7052" s="161" t="s">
        <v>83</v>
      </c>
      <c r="I7052" s="160" t="s">
        <v>164</v>
      </c>
      <c r="J7052" s="160" t="s">
        <v>15</v>
      </c>
      <c r="K7052" s="240" t="s">
        <v>34</v>
      </c>
      <c r="L7052" s="241" t="s">
        <v>34</v>
      </c>
      <c r="M7052" s="241" t="s">
        <v>48</v>
      </c>
      <c r="N7052" s="241" t="s">
        <v>34</v>
      </c>
      <c r="O7052" s="241" t="s">
        <v>34</v>
      </c>
      <c r="P7052" s="241" t="s">
        <v>34</v>
      </c>
      <c r="Q7052" s="159" t="s">
        <v>34</v>
      </c>
      <c r="R7052" s="159" t="s">
        <v>34</v>
      </c>
      <c r="S7052" s="163">
        <v>1</v>
      </c>
      <c r="T7052" s="103" t="s">
        <v>165</v>
      </c>
      <c r="U7052" s="160" t="s">
        <v>332</v>
      </c>
      <c r="V7052" s="160" t="s">
        <v>332</v>
      </c>
      <c r="W7052" s="159"/>
      <c r="X7052" s="159"/>
    </row>
    <row r="7053" spans="1:24" ht="81">
      <c r="A7053" s="155">
        <f>A7052+1</f>
        <v>7051</v>
      </c>
      <c r="B7053" s="160" t="s">
        <v>2799</v>
      </c>
      <c r="C7053" s="159">
        <v>2023</v>
      </c>
      <c r="D7053" s="160" t="s">
        <v>162</v>
      </c>
      <c r="E7053" s="160" t="s">
        <v>162</v>
      </c>
      <c r="F7053" s="268" t="s">
        <v>7661</v>
      </c>
      <c r="G7053" s="160" t="s">
        <v>426</v>
      </c>
      <c r="H7053" s="161" t="s">
        <v>83</v>
      </c>
      <c r="I7053" s="160" t="s">
        <v>164</v>
      </c>
      <c r="J7053" s="160" t="s">
        <v>15</v>
      </c>
      <c r="K7053" s="240" t="s">
        <v>34</v>
      </c>
      <c r="L7053" s="241" t="s">
        <v>34</v>
      </c>
      <c r="M7053" s="241" t="s">
        <v>48</v>
      </c>
      <c r="N7053" s="241" t="s">
        <v>34</v>
      </c>
      <c r="O7053" s="241" t="s">
        <v>34</v>
      </c>
      <c r="P7053" s="241" t="s">
        <v>34</v>
      </c>
      <c r="Q7053" s="159" t="s">
        <v>34</v>
      </c>
      <c r="R7053" s="159" t="s">
        <v>34</v>
      </c>
      <c r="S7053" s="163">
        <v>1</v>
      </c>
      <c r="T7053" s="103" t="s">
        <v>165</v>
      </c>
      <c r="U7053" s="160" t="s">
        <v>332</v>
      </c>
      <c r="V7053" s="160" t="s">
        <v>332</v>
      </c>
      <c r="W7053" s="159"/>
      <c r="X7053" s="159"/>
    </row>
    <row r="7054" spans="1:24" ht="81">
      <c r="A7054" s="155">
        <f>A7053+1</f>
        <v>7052</v>
      </c>
      <c r="B7054" s="160" t="s">
        <v>2799</v>
      </c>
      <c r="C7054" s="159">
        <v>2023</v>
      </c>
      <c r="D7054" s="160" t="s">
        <v>162</v>
      </c>
      <c r="E7054" s="160" t="s">
        <v>162</v>
      </c>
      <c r="F7054" s="268" t="s">
        <v>7662</v>
      </c>
      <c r="G7054" s="160" t="s">
        <v>426</v>
      </c>
      <c r="H7054" s="161" t="s">
        <v>83</v>
      </c>
      <c r="I7054" s="160" t="s">
        <v>164</v>
      </c>
      <c r="J7054" s="160" t="s">
        <v>15</v>
      </c>
      <c r="K7054" s="240" t="s">
        <v>34</v>
      </c>
      <c r="L7054" s="241" t="s">
        <v>34</v>
      </c>
      <c r="M7054" s="241" t="s">
        <v>48</v>
      </c>
      <c r="N7054" s="241" t="s">
        <v>34</v>
      </c>
      <c r="O7054" s="241" t="s">
        <v>34</v>
      </c>
      <c r="P7054" s="241" t="s">
        <v>34</v>
      </c>
      <c r="Q7054" s="159" t="s">
        <v>34</v>
      </c>
      <c r="R7054" s="159" t="s">
        <v>34</v>
      </c>
      <c r="S7054" s="163">
        <v>1</v>
      </c>
      <c r="T7054" s="103" t="s">
        <v>165</v>
      </c>
      <c r="U7054" s="160" t="s">
        <v>332</v>
      </c>
      <c r="V7054" s="160" t="s">
        <v>332</v>
      </c>
      <c r="W7054" s="159"/>
      <c r="X7054" s="159"/>
    </row>
    <row r="7055" spans="1:24" ht="41.25">
      <c r="A7055" s="155">
        <f>A7054+1</f>
        <v>7053</v>
      </c>
      <c r="B7055" s="160" t="s">
        <v>2799</v>
      </c>
      <c r="C7055" s="159">
        <v>2023</v>
      </c>
      <c r="D7055" s="160" t="s">
        <v>173</v>
      </c>
      <c r="E7055" s="160" t="s">
        <v>174</v>
      </c>
      <c r="F7055" s="268" t="s">
        <v>7663</v>
      </c>
      <c r="G7055" s="160" t="s">
        <v>31</v>
      </c>
      <c r="H7055" s="161" t="s">
        <v>50</v>
      </c>
      <c r="I7055" s="160" t="s">
        <v>173</v>
      </c>
      <c r="J7055" s="160" t="s">
        <v>174</v>
      </c>
      <c r="K7055" s="240" t="s">
        <v>34</v>
      </c>
      <c r="L7055" s="241" t="s">
        <v>34</v>
      </c>
      <c r="M7055" s="241" t="s">
        <v>34</v>
      </c>
      <c r="N7055" s="241" t="s">
        <v>34</v>
      </c>
      <c r="O7055" s="241" t="s">
        <v>34</v>
      </c>
      <c r="P7055" s="241" t="s">
        <v>34</v>
      </c>
      <c r="Q7055" s="159" t="s">
        <v>48</v>
      </c>
      <c r="R7055" s="100" t="s">
        <v>48</v>
      </c>
      <c r="S7055" s="163">
        <v>1</v>
      </c>
      <c r="T7055" s="103" t="s">
        <v>176</v>
      </c>
      <c r="U7055" s="160" t="s">
        <v>6061</v>
      </c>
      <c r="V7055" s="160" t="s">
        <v>177</v>
      </c>
      <c r="W7055" s="159"/>
      <c r="X7055" s="159"/>
    </row>
    <row r="7056" spans="1:24" ht="20.25">
      <c r="A7056" s="155">
        <f>A7055+1</f>
        <v>7054</v>
      </c>
      <c r="B7056" s="160" t="s">
        <v>2799</v>
      </c>
      <c r="C7056" s="159">
        <v>2023</v>
      </c>
      <c r="D7056" s="160" t="s">
        <v>173</v>
      </c>
      <c r="E7056" s="160" t="s">
        <v>174</v>
      </c>
      <c r="F7056" s="268" t="s">
        <v>7664</v>
      </c>
      <c r="G7056" s="160" t="s">
        <v>31</v>
      </c>
      <c r="H7056" s="161" t="s">
        <v>39</v>
      </c>
      <c r="I7056" s="160" t="s">
        <v>173</v>
      </c>
      <c r="J7056" s="160" t="s">
        <v>174</v>
      </c>
      <c r="K7056" s="240" t="s">
        <v>34</v>
      </c>
      <c r="L7056" s="241" t="s">
        <v>34</v>
      </c>
      <c r="M7056" s="241" t="s">
        <v>34</v>
      </c>
      <c r="N7056" s="241" t="s">
        <v>34</v>
      </c>
      <c r="O7056" s="241" t="s">
        <v>34</v>
      </c>
      <c r="P7056" s="241" t="s">
        <v>34</v>
      </c>
      <c r="Q7056" s="159" t="s">
        <v>34</v>
      </c>
      <c r="R7056" s="159" t="s">
        <v>34</v>
      </c>
      <c r="S7056" s="163">
        <v>1</v>
      </c>
      <c r="T7056" s="103" t="s">
        <v>176</v>
      </c>
      <c r="U7056" s="160" t="s">
        <v>6061</v>
      </c>
      <c r="V7056" s="160" t="s">
        <v>177</v>
      </c>
      <c r="W7056" s="159"/>
      <c r="X7056" s="159"/>
    </row>
    <row r="7057" spans="1:24" ht="81">
      <c r="A7057" s="155">
        <f>A7056+1</f>
        <v>7055</v>
      </c>
      <c r="B7057" s="160" t="s">
        <v>2799</v>
      </c>
      <c r="C7057" s="159">
        <v>2023</v>
      </c>
      <c r="D7057" s="160" t="s">
        <v>173</v>
      </c>
      <c r="E7057" s="160" t="s">
        <v>495</v>
      </c>
      <c r="F7057" s="268" t="s">
        <v>7665</v>
      </c>
      <c r="G7057" s="160" t="s">
        <v>426</v>
      </c>
      <c r="H7057" s="161" t="s">
        <v>83</v>
      </c>
      <c r="I7057" s="160" t="s">
        <v>173</v>
      </c>
      <c r="J7057" s="160" t="s">
        <v>191</v>
      </c>
      <c r="K7057" s="240" t="s">
        <v>34</v>
      </c>
      <c r="L7057" s="241" t="s">
        <v>34</v>
      </c>
      <c r="M7057" s="241" t="s">
        <v>34</v>
      </c>
      <c r="N7057" s="241" t="s">
        <v>34</v>
      </c>
      <c r="O7057" s="241" t="s">
        <v>34</v>
      </c>
      <c r="P7057" s="241" t="s">
        <v>34</v>
      </c>
      <c r="Q7057" s="163" t="s">
        <v>34</v>
      </c>
      <c r="R7057" s="163" t="s">
        <v>34</v>
      </c>
      <c r="S7057" s="163">
        <v>1</v>
      </c>
      <c r="T7057" s="103" t="s">
        <v>176</v>
      </c>
      <c r="U7057" s="160" t="s">
        <v>6061</v>
      </c>
      <c r="V7057" s="160" t="s">
        <v>495</v>
      </c>
      <c r="W7057" s="159"/>
      <c r="X7057" s="159"/>
    </row>
    <row r="7058" spans="1:24" ht="81">
      <c r="A7058" s="155">
        <f>A7057+1</f>
        <v>7056</v>
      </c>
      <c r="B7058" s="160" t="s">
        <v>2799</v>
      </c>
      <c r="C7058" s="159">
        <v>2023</v>
      </c>
      <c r="D7058" s="160" t="s">
        <v>173</v>
      </c>
      <c r="E7058" s="160" t="s">
        <v>495</v>
      </c>
      <c r="F7058" s="268" t="s">
        <v>7666</v>
      </c>
      <c r="G7058" s="160" t="s">
        <v>426</v>
      </c>
      <c r="H7058" s="161" t="s">
        <v>83</v>
      </c>
      <c r="I7058" s="160" t="s">
        <v>173</v>
      </c>
      <c r="J7058" s="160" t="s">
        <v>191</v>
      </c>
      <c r="K7058" s="240" t="s">
        <v>34</v>
      </c>
      <c r="L7058" s="241" t="s">
        <v>34</v>
      </c>
      <c r="M7058" s="241" t="s">
        <v>34</v>
      </c>
      <c r="N7058" s="241" t="s">
        <v>34</v>
      </c>
      <c r="O7058" s="241" t="s">
        <v>34</v>
      </c>
      <c r="P7058" s="241" t="s">
        <v>34</v>
      </c>
      <c r="Q7058" s="163" t="s">
        <v>34</v>
      </c>
      <c r="R7058" s="163" t="s">
        <v>34</v>
      </c>
      <c r="S7058" s="163">
        <v>1</v>
      </c>
      <c r="T7058" s="103" t="s">
        <v>176</v>
      </c>
      <c r="U7058" s="160" t="s">
        <v>6061</v>
      </c>
      <c r="V7058" s="160" t="s">
        <v>495</v>
      </c>
      <c r="W7058" s="159"/>
      <c r="X7058" s="159"/>
    </row>
    <row r="7059" spans="1:24" ht="81">
      <c r="A7059" s="155">
        <f>A7058+1</f>
        <v>7057</v>
      </c>
      <c r="B7059" s="160" t="s">
        <v>2799</v>
      </c>
      <c r="C7059" s="159">
        <v>2023</v>
      </c>
      <c r="D7059" s="160" t="s">
        <v>173</v>
      </c>
      <c r="E7059" s="160" t="s">
        <v>495</v>
      </c>
      <c r="F7059" s="268" t="s">
        <v>7667</v>
      </c>
      <c r="G7059" s="160" t="s">
        <v>426</v>
      </c>
      <c r="H7059" s="161" t="s">
        <v>83</v>
      </c>
      <c r="I7059" s="160" t="s">
        <v>173</v>
      </c>
      <c r="J7059" s="160" t="s">
        <v>191</v>
      </c>
      <c r="K7059" s="240" t="s">
        <v>34</v>
      </c>
      <c r="L7059" s="241" t="s">
        <v>34</v>
      </c>
      <c r="M7059" s="241" t="s">
        <v>34</v>
      </c>
      <c r="N7059" s="241" t="s">
        <v>34</v>
      </c>
      <c r="O7059" s="241" t="s">
        <v>34</v>
      </c>
      <c r="P7059" s="241" t="s">
        <v>34</v>
      </c>
      <c r="Q7059" s="163" t="s">
        <v>34</v>
      </c>
      <c r="R7059" s="163" t="s">
        <v>34</v>
      </c>
      <c r="S7059" s="163">
        <v>1</v>
      </c>
      <c r="T7059" s="103" t="s">
        <v>176</v>
      </c>
      <c r="U7059" s="160" t="s">
        <v>6061</v>
      </c>
      <c r="V7059" s="160" t="s">
        <v>495</v>
      </c>
      <c r="W7059" s="159"/>
      <c r="X7059" s="159"/>
    </row>
    <row r="7060" spans="1:24" ht="51">
      <c r="A7060" s="155">
        <f>A7059+1</f>
        <v>7058</v>
      </c>
      <c r="B7060" s="160" t="s">
        <v>2799</v>
      </c>
      <c r="C7060" s="159">
        <v>2023</v>
      </c>
      <c r="D7060" s="160" t="s">
        <v>173</v>
      </c>
      <c r="E7060" s="160" t="s">
        <v>189</v>
      </c>
      <c r="F7060" s="268" t="s">
        <v>7668</v>
      </c>
      <c r="G7060" s="160" t="s">
        <v>31</v>
      </c>
      <c r="H7060" s="161" t="s">
        <v>39</v>
      </c>
      <c r="I7060" s="160" t="s">
        <v>173</v>
      </c>
      <c r="J7060" s="160" t="s">
        <v>191</v>
      </c>
      <c r="K7060" s="240" t="s">
        <v>48</v>
      </c>
      <c r="L7060" s="241" t="s">
        <v>48</v>
      </c>
      <c r="M7060" s="241" t="s">
        <v>34</v>
      </c>
      <c r="N7060" s="241" t="s">
        <v>34</v>
      </c>
      <c r="O7060" s="241" t="s">
        <v>34</v>
      </c>
      <c r="P7060" s="241" t="s">
        <v>34</v>
      </c>
      <c r="Q7060" s="159" t="s">
        <v>34</v>
      </c>
      <c r="R7060" s="100" t="s">
        <v>34</v>
      </c>
      <c r="S7060" s="163">
        <v>1</v>
      </c>
      <c r="T7060" s="103" t="s">
        <v>176</v>
      </c>
      <c r="U7060" s="160" t="s">
        <v>6061</v>
      </c>
      <c r="V7060" s="160" t="s">
        <v>189</v>
      </c>
      <c r="W7060" s="159"/>
      <c r="X7060" s="159"/>
    </row>
    <row r="7061" spans="1:24" ht="30.75">
      <c r="A7061" s="155">
        <f>A7060+1</f>
        <v>7059</v>
      </c>
      <c r="B7061" s="160" t="s">
        <v>2799</v>
      </c>
      <c r="C7061" s="159">
        <v>2023</v>
      </c>
      <c r="D7061" s="160" t="s">
        <v>173</v>
      </c>
      <c r="E7061" s="160" t="s">
        <v>189</v>
      </c>
      <c r="F7061" s="268" t="s">
        <v>7669</v>
      </c>
      <c r="G7061" s="160" t="s">
        <v>31</v>
      </c>
      <c r="H7061" s="161" t="s">
        <v>39</v>
      </c>
      <c r="I7061" s="160" t="s">
        <v>173</v>
      </c>
      <c r="J7061" s="160" t="s">
        <v>191</v>
      </c>
      <c r="K7061" s="240" t="s">
        <v>48</v>
      </c>
      <c r="L7061" s="241" t="s">
        <v>48</v>
      </c>
      <c r="M7061" s="241" t="s">
        <v>34</v>
      </c>
      <c r="N7061" s="241" t="s">
        <v>34</v>
      </c>
      <c r="O7061" s="241" t="s">
        <v>34</v>
      </c>
      <c r="P7061" s="241" t="s">
        <v>34</v>
      </c>
      <c r="Q7061" s="159" t="s">
        <v>34</v>
      </c>
      <c r="R7061" s="100" t="s">
        <v>34</v>
      </c>
      <c r="S7061" s="163">
        <v>1</v>
      </c>
      <c r="T7061" s="103" t="s">
        <v>176</v>
      </c>
      <c r="U7061" s="160" t="s">
        <v>6061</v>
      </c>
      <c r="V7061" s="160" t="s">
        <v>189</v>
      </c>
      <c r="W7061" s="159"/>
      <c r="X7061" s="159"/>
    </row>
    <row r="7062" spans="1:24" ht="30.75">
      <c r="A7062" s="155">
        <f>A7061+1</f>
        <v>7060</v>
      </c>
      <c r="B7062" s="160" t="s">
        <v>2799</v>
      </c>
      <c r="C7062" s="159">
        <v>2023</v>
      </c>
      <c r="D7062" s="160" t="s">
        <v>173</v>
      </c>
      <c r="E7062" s="160" t="s">
        <v>189</v>
      </c>
      <c r="F7062" s="268" t="s">
        <v>7670</v>
      </c>
      <c r="G7062" s="160" t="s">
        <v>31</v>
      </c>
      <c r="H7062" s="161" t="s">
        <v>50</v>
      </c>
      <c r="I7062" s="160" t="s">
        <v>173</v>
      </c>
      <c r="J7062" s="160" t="s">
        <v>191</v>
      </c>
      <c r="K7062" s="240" t="s">
        <v>34</v>
      </c>
      <c r="L7062" s="241" t="s">
        <v>48</v>
      </c>
      <c r="M7062" s="241" t="s">
        <v>34</v>
      </c>
      <c r="N7062" s="241" t="s">
        <v>34</v>
      </c>
      <c r="O7062" s="241" t="s">
        <v>34</v>
      </c>
      <c r="P7062" s="241" t="s">
        <v>34</v>
      </c>
      <c r="Q7062" s="159" t="s">
        <v>48</v>
      </c>
      <c r="R7062" s="100" t="s">
        <v>48</v>
      </c>
      <c r="S7062" s="163">
        <v>1</v>
      </c>
      <c r="T7062" s="103" t="s">
        <v>176</v>
      </c>
      <c r="U7062" s="160" t="s">
        <v>6061</v>
      </c>
      <c r="V7062" s="160" t="s">
        <v>189</v>
      </c>
      <c r="W7062" s="159"/>
      <c r="X7062" s="159"/>
    </row>
    <row r="7063" spans="1:24" ht="81">
      <c r="A7063" s="155">
        <f>A7062+1</f>
        <v>7061</v>
      </c>
      <c r="B7063" s="160" t="s">
        <v>2799</v>
      </c>
      <c r="C7063" s="159">
        <v>2023</v>
      </c>
      <c r="D7063" s="160" t="s">
        <v>173</v>
      </c>
      <c r="E7063" s="160" t="s">
        <v>189</v>
      </c>
      <c r="F7063" s="268" t="s">
        <v>7671</v>
      </c>
      <c r="G7063" s="160" t="s">
        <v>426</v>
      </c>
      <c r="H7063" s="161" t="s">
        <v>83</v>
      </c>
      <c r="I7063" s="160" t="s">
        <v>173</v>
      </c>
      <c r="J7063" s="160" t="s">
        <v>191</v>
      </c>
      <c r="K7063" s="240" t="s">
        <v>34</v>
      </c>
      <c r="L7063" s="241" t="s">
        <v>48</v>
      </c>
      <c r="M7063" s="241" t="s">
        <v>34</v>
      </c>
      <c r="N7063" s="241" t="s">
        <v>34</v>
      </c>
      <c r="O7063" s="241" t="s">
        <v>34</v>
      </c>
      <c r="P7063" s="241" t="s">
        <v>34</v>
      </c>
      <c r="Q7063" s="159" t="s">
        <v>34</v>
      </c>
      <c r="R7063" s="100" t="s">
        <v>34</v>
      </c>
      <c r="S7063" s="163">
        <v>1</v>
      </c>
      <c r="T7063" s="103" t="s">
        <v>176</v>
      </c>
      <c r="U7063" s="160" t="s">
        <v>6061</v>
      </c>
      <c r="V7063" s="160" t="s">
        <v>189</v>
      </c>
      <c r="W7063" s="159"/>
      <c r="X7063" s="159"/>
    </row>
    <row r="7064" spans="1:24" ht="81">
      <c r="A7064" s="155">
        <f>A7063+1</f>
        <v>7062</v>
      </c>
      <c r="B7064" s="160" t="s">
        <v>2799</v>
      </c>
      <c r="C7064" s="159">
        <v>2023</v>
      </c>
      <c r="D7064" s="160" t="s">
        <v>18</v>
      </c>
      <c r="E7064" s="160" t="s">
        <v>18</v>
      </c>
      <c r="F7064" s="268" t="s">
        <v>7672</v>
      </c>
      <c r="G7064" s="160" t="s">
        <v>426</v>
      </c>
      <c r="H7064" s="161" t="s">
        <v>83</v>
      </c>
      <c r="I7064" s="160" t="s">
        <v>18</v>
      </c>
      <c r="J7064" s="160" t="s">
        <v>18</v>
      </c>
      <c r="K7064" s="240" t="s">
        <v>34</v>
      </c>
      <c r="L7064" s="241" t="s">
        <v>34</v>
      </c>
      <c r="M7064" s="241" t="s">
        <v>34</v>
      </c>
      <c r="N7064" s="241" t="s">
        <v>34</v>
      </c>
      <c r="O7064" s="241" t="s">
        <v>34</v>
      </c>
      <c r="P7064" s="241" t="s">
        <v>48</v>
      </c>
      <c r="Q7064" s="159" t="s">
        <v>34</v>
      </c>
      <c r="R7064" s="159" t="s">
        <v>34</v>
      </c>
      <c r="S7064" s="163">
        <v>1</v>
      </c>
      <c r="T7064" s="103" t="s">
        <v>500</v>
      </c>
      <c r="U7064" s="160" t="s">
        <v>7673</v>
      </c>
      <c r="V7064" s="160" t="s">
        <v>7673</v>
      </c>
      <c r="W7064" s="159"/>
      <c r="X7064" s="159"/>
    </row>
    <row r="7065" spans="1:24" ht="20.25">
      <c r="A7065" s="155">
        <f>A7064+1</f>
        <v>7063</v>
      </c>
      <c r="B7065" s="160" t="s">
        <v>2799</v>
      </c>
      <c r="C7065" s="159">
        <v>2023</v>
      </c>
      <c r="D7065" s="160" t="s">
        <v>18</v>
      </c>
      <c r="E7065" s="160" t="s">
        <v>18</v>
      </c>
      <c r="F7065" s="268" t="s">
        <v>7674</v>
      </c>
      <c r="G7065" s="161" t="s">
        <v>31</v>
      </c>
      <c r="H7065" s="183" t="s">
        <v>39</v>
      </c>
      <c r="I7065" s="160" t="s">
        <v>18</v>
      </c>
      <c r="J7065" s="160" t="s">
        <v>18</v>
      </c>
      <c r="K7065" s="249" t="s">
        <v>34</v>
      </c>
      <c r="L7065" s="250" t="s">
        <v>34</v>
      </c>
      <c r="M7065" s="250" t="s">
        <v>34</v>
      </c>
      <c r="N7065" s="250" t="s">
        <v>34</v>
      </c>
      <c r="O7065" s="250" t="s">
        <v>34</v>
      </c>
      <c r="P7065" s="250" t="s">
        <v>48</v>
      </c>
      <c r="Q7065" s="159" t="s">
        <v>34</v>
      </c>
      <c r="R7065" s="159" t="s">
        <v>34</v>
      </c>
      <c r="S7065" s="163">
        <v>1</v>
      </c>
      <c r="T7065" s="103" t="s">
        <v>500</v>
      </c>
      <c r="U7065" s="160" t="s">
        <v>7673</v>
      </c>
      <c r="V7065" s="160" t="s">
        <v>7673</v>
      </c>
      <c r="W7065" s="184"/>
      <c r="X7065" s="184"/>
    </row>
    <row r="7066" spans="1:24" ht="41.25">
      <c r="A7066" s="155">
        <f>A7065+1</f>
        <v>7064</v>
      </c>
      <c r="B7066" s="160" t="s">
        <v>2799</v>
      </c>
      <c r="C7066" s="159">
        <v>2023</v>
      </c>
      <c r="D7066" s="160" t="s">
        <v>18</v>
      </c>
      <c r="E7066" s="160" t="s">
        <v>18</v>
      </c>
      <c r="F7066" s="268" t="s">
        <v>7675</v>
      </c>
      <c r="G7066" s="161" t="s">
        <v>31</v>
      </c>
      <c r="H7066" s="183" t="s">
        <v>39</v>
      </c>
      <c r="I7066" s="160" t="s">
        <v>18</v>
      </c>
      <c r="J7066" s="160" t="s">
        <v>18</v>
      </c>
      <c r="K7066" s="249" t="s">
        <v>34</v>
      </c>
      <c r="L7066" s="250" t="s">
        <v>34</v>
      </c>
      <c r="M7066" s="250" t="s">
        <v>34</v>
      </c>
      <c r="N7066" s="250" t="s">
        <v>34</v>
      </c>
      <c r="O7066" s="250" t="s">
        <v>34</v>
      </c>
      <c r="P7066" s="250" t="s">
        <v>48</v>
      </c>
      <c r="Q7066" s="159" t="s">
        <v>34</v>
      </c>
      <c r="R7066" s="159" t="s">
        <v>34</v>
      </c>
      <c r="S7066" s="163">
        <v>1</v>
      </c>
      <c r="T7066" s="103" t="s">
        <v>500</v>
      </c>
      <c r="U7066" s="160" t="s">
        <v>7673</v>
      </c>
      <c r="V7066" s="160" t="s">
        <v>7673</v>
      </c>
      <c r="W7066" s="184"/>
      <c r="X7066" s="184"/>
    </row>
    <row r="7067" spans="1:24" ht="30.75">
      <c r="A7067" s="155">
        <f>A7066+1</f>
        <v>7065</v>
      </c>
      <c r="B7067" s="160" t="s">
        <v>2799</v>
      </c>
      <c r="C7067" s="159">
        <v>2023</v>
      </c>
      <c r="D7067" s="160" t="s">
        <v>18</v>
      </c>
      <c r="E7067" s="160" t="s">
        <v>18</v>
      </c>
      <c r="F7067" s="268" t="s">
        <v>7676</v>
      </c>
      <c r="G7067" s="103" t="s">
        <v>31</v>
      </c>
      <c r="H7067" s="114" t="s">
        <v>50</v>
      </c>
      <c r="I7067" s="160" t="s">
        <v>18</v>
      </c>
      <c r="J7067" s="160" t="s">
        <v>18</v>
      </c>
      <c r="K7067" s="249" t="s">
        <v>34</v>
      </c>
      <c r="L7067" s="250" t="s">
        <v>34</v>
      </c>
      <c r="M7067" s="250" t="s">
        <v>34</v>
      </c>
      <c r="N7067" s="250" t="s">
        <v>34</v>
      </c>
      <c r="O7067" s="250" t="s">
        <v>34</v>
      </c>
      <c r="P7067" s="250" t="s">
        <v>34</v>
      </c>
      <c r="Q7067" s="229" t="s">
        <v>48</v>
      </c>
      <c r="R7067" s="229" t="s">
        <v>48</v>
      </c>
      <c r="S7067" s="163">
        <v>1</v>
      </c>
      <c r="T7067" s="174" t="s">
        <v>202</v>
      </c>
      <c r="U7067" s="160" t="s">
        <v>7673</v>
      </c>
      <c r="V7067" s="228" t="s">
        <v>184</v>
      </c>
      <c r="W7067" s="184"/>
      <c r="X7067" s="184"/>
    </row>
    <row r="7068" spans="1:24" ht="81">
      <c r="A7068" s="155">
        <f>A7067+1</f>
        <v>7066</v>
      </c>
      <c r="B7068" s="160" t="s">
        <v>2799</v>
      </c>
      <c r="C7068" s="159">
        <v>2023</v>
      </c>
      <c r="D7068" s="160" t="s">
        <v>208</v>
      </c>
      <c r="E7068" s="160" t="s">
        <v>206</v>
      </c>
      <c r="F7068" s="268" t="s">
        <v>7677</v>
      </c>
      <c r="G7068" s="160" t="s">
        <v>426</v>
      </c>
      <c r="H7068" s="161" t="s">
        <v>83</v>
      </c>
      <c r="I7068" s="160" t="s">
        <v>208</v>
      </c>
      <c r="J7068" s="160" t="s">
        <v>209</v>
      </c>
      <c r="K7068" s="249" t="s">
        <v>34</v>
      </c>
      <c r="L7068" s="250" t="s">
        <v>34</v>
      </c>
      <c r="M7068" s="250" t="s">
        <v>34</v>
      </c>
      <c r="N7068" s="250" t="s">
        <v>48</v>
      </c>
      <c r="O7068" s="250" t="s">
        <v>34</v>
      </c>
      <c r="P7068" s="250" t="s">
        <v>34</v>
      </c>
      <c r="Q7068" s="159" t="s">
        <v>34</v>
      </c>
      <c r="R7068" s="100" t="s">
        <v>34</v>
      </c>
      <c r="S7068" s="163">
        <v>1</v>
      </c>
      <c r="T7068" s="174" t="s">
        <v>5426</v>
      </c>
      <c r="U7068" s="174" t="s">
        <v>208</v>
      </c>
      <c r="V7068" s="174" t="s">
        <v>7678</v>
      </c>
      <c r="W7068" s="184"/>
      <c r="X7068" s="184"/>
    </row>
    <row r="7069" spans="1:24" ht="81">
      <c r="A7069" s="155">
        <f>A7068+1</f>
        <v>7067</v>
      </c>
      <c r="B7069" s="160" t="s">
        <v>2799</v>
      </c>
      <c r="C7069" s="159">
        <v>2023</v>
      </c>
      <c r="D7069" s="160" t="s">
        <v>208</v>
      </c>
      <c r="E7069" s="160" t="s">
        <v>206</v>
      </c>
      <c r="F7069" s="268" t="s">
        <v>7679</v>
      </c>
      <c r="G7069" s="160" t="s">
        <v>426</v>
      </c>
      <c r="H7069" s="161" t="s">
        <v>83</v>
      </c>
      <c r="I7069" s="160" t="s">
        <v>208</v>
      </c>
      <c r="J7069" s="160" t="s">
        <v>209</v>
      </c>
      <c r="K7069" s="249" t="s">
        <v>34</v>
      </c>
      <c r="L7069" s="250" t="s">
        <v>34</v>
      </c>
      <c r="M7069" s="250" t="s">
        <v>34</v>
      </c>
      <c r="N7069" s="250" t="s">
        <v>34</v>
      </c>
      <c r="O7069" s="250" t="s">
        <v>34</v>
      </c>
      <c r="P7069" s="250" t="s">
        <v>34</v>
      </c>
      <c r="Q7069" s="159" t="s">
        <v>34</v>
      </c>
      <c r="R7069" s="100" t="s">
        <v>34</v>
      </c>
      <c r="S7069" s="163">
        <v>1</v>
      </c>
      <c r="T7069" s="174" t="s">
        <v>5426</v>
      </c>
      <c r="U7069" s="174" t="s">
        <v>205</v>
      </c>
      <c r="V7069" s="174" t="s">
        <v>7678</v>
      </c>
      <c r="W7069" s="184"/>
      <c r="X7069" s="184"/>
    </row>
    <row r="7070" spans="1:24" ht="30.75">
      <c r="A7070" s="155">
        <f>A7069+1</f>
        <v>7068</v>
      </c>
      <c r="B7070" s="160" t="s">
        <v>2799</v>
      </c>
      <c r="C7070" s="159">
        <v>2023</v>
      </c>
      <c r="D7070" s="160" t="s">
        <v>208</v>
      </c>
      <c r="E7070" s="159" t="s">
        <v>6513</v>
      </c>
      <c r="F7070" s="268" t="s">
        <v>7680</v>
      </c>
      <c r="G7070" s="103" t="s">
        <v>31</v>
      </c>
      <c r="H7070" s="114" t="s">
        <v>46</v>
      </c>
      <c r="I7070" s="160" t="s">
        <v>208</v>
      </c>
      <c r="J7070" s="160" t="s">
        <v>212</v>
      </c>
      <c r="K7070" s="249" t="s">
        <v>34</v>
      </c>
      <c r="L7070" s="250" t="s">
        <v>34</v>
      </c>
      <c r="M7070" s="250" t="s">
        <v>34</v>
      </c>
      <c r="N7070" s="250" t="s">
        <v>48</v>
      </c>
      <c r="O7070" s="250" t="s">
        <v>34</v>
      </c>
      <c r="P7070" s="250" t="s">
        <v>34</v>
      </c>
      <c r="Q7070" s="159" t="s">
        <v>34</v>
      </c>
      <c r="R7070" s="100" t="s">
        <v>34</v>
      </c>
      <c r="S7070" s="163">
        <v>1</v>
      </c>
      <c r="T7070" s="174" t="s">
        <v>5426</v>
      </c>
      <c r="U7070" s="174" t="s">
        <v>205</v>
      </c>
      <c r="V7070" s="174" t="s">
        <v>7678</v>
      </c>
      <c r="W7070" s="184"/>
      <c r="X7070" s="184"/>
    </row>
    <row r="7071" spans="1:24" ht="30.75">
      <c r="A7071" s="155">
        <f>A7070+1</f>
        <v>7069</v>
      </c>
      <c r="B7071" s="160" t="s">
        <v>2799</v>
      </c>
      <c r="C7071" s="159">
        <v>2023</v>
      </c>
      <c r="D7071" s="160" t="s">
        <v>208</v>
      </c>
      <c r="E7071" s="159" t="s">
        <v>6513</v>
      </c>
      <c r="F7071" s="268" t="s">
        <v>7681</v>
      </c>
      <c r="G7071" s="103" t="s">
        <v>31</v>
      </c>
      <c r="H7071" s="114" t="s">
        <v>39</v>
      </c>
      <c r="I7071" s="160" t="s">
        <v>208</v>
      </c>
      <c r="J7071" s="160" t="s">
        <v>212</v>
      </c>
      <c r="K7071" s="249" t="s">
        <v>34</v>
      </c>
      <c r="L7071" s="250" t="s">
        <v>34</v>
      </c>
      <c r="M7071" s="250" t="s">
        <v>34</v>
      </c>
      <c r="N7071" s="250" t="s">
        <v>34</v>
      </c>
      <c r="O7071" s="250" t="s">
        <v>34</v>
      </c>
      <c r="P7071" s="250" t="s">
        <v>34</v>
      </c>
      <c r="Q7071" s="159" t="s">
        <v>34</v>
      </c>
      <c r="R7071" s="100" t="s">
        <v>34</v>
      </c>
      <c r="S7071" s="163">
        <v>1</v>
      </c>
      <c r="T7071" s="174" t="s">
        <v>5426</v>
      </c>
      <c r="U7071" s="174" t="s">
        <v>208</v>
      </c>
      <c r="V7071" s="174" t="s">
        <v>7678</v>
      </c>
      <c r="W7071" s="184"/>
      <c r="X7071" s="184"/>
    </row>
    <row r="7072" spans="1:24" ht="41.25">
      <c r="A7072" s="155">
        <f>A7071+1</f>
        <v>7070</v>
      </c>
      <c r="B7072" s="160" t="s">
        <v>2799</v>
      </c>
      <c r="C7072" s="159">
        <v>2023</v>
      </c>
      <c r="D7072" s="160" t="s">
        <v>208</v>
      </c>
      <c r="E7072" s="160" t="s">
        <v>512</v>
      </c>
      <c r="F7072" s="268" t="s">
        <v>7682</v>
      </c>
      <c r="G7072" s="103" t="s">
        <v>31</v>
      </c>
      <c r="H7072" s="114" t="s">
        <v>39</v>
      </c>
      <c r="I7072" s="160" t="s">
        <v>208</v>
      </c>
      <c r="J7072" s="160" t="s">
        <v>514</v>
      </c>
      <c r="K7072" s="249" t="s">
        <v>34</v>
      </c>
      <c r="L7072" s="250" t="s">
        <v>34</v>
      </c>
      <c r="M7072" s="250" t="s">
        <v>34</v>
      </c>
      <c r="N7072" s="250" t="s">
        <v>34</v>
      </c>
      <c r="O7072" s="250" t="s">
        <v>34</v>
      </c>
      <c r="P7072" s="250" t="s">
        <v>34</v>
      </c>
      <c r="Q7072" s="159" t="s">
        <v>34</v>
      </c>
      <c r="R7072" s="100" t="s">
        <v>34</v>
      </c>
      <c r="S7072" s="163">
        <v>1</v>
      </c>
      <c r="T7072" s="174" t="s">
        <v>5426</v>
      </c>
      <c r="U7072" s="174" t="s">
        <v>208</v>
      </c>
      <c r="V7072" s="174" t="s">
        <v>512</v>
      </c>
      <c r="W7072" s="184"/>
      <c r="X7072" s="184"/>
    </row>
    <row r="7073" spans="1:24" ht="81">
      <c r="A7073" s="155">
        <f>A7072+1</f>
        <v>7071</v>
      </c>
      <c r="B7073" s="160" t="s">
        <v>2799</v>
      </c>
      <c r="C7073" s="159">
        <v>2023</v>
      </c>
      <c r="D7073" s="160" t="s">
        <v>208</v>
      </c>
      <c r="E7073" s="160" t="s">
        <v>512</v>
      </c>
      <c r="F7073" s="268" t="s">
        <v>7683</v>
      </c>
      <c r="G7073" s="103" t="s">
        <v>426</v>
      </c>
      <c r="H7073" s="114" t="s">
        <v>83</v>
      </c>
      <c r="I7073" s="160" t="s">
        <v>208</v>
      </c>
      <c r="J7073" s="160" t="s">
        <v>514</v>
      </c>
      <c r="K7073" s="249" t="s">
        <v>34</v>
      </c>
      <c r="L7073" s="250" t="s">
        <v>34</v>
      </c>
      <c r="M7073" s="250" t="s">
        <v>48</v>
      </c>
      <c r="N7073" s="250" t="s">
        <v>34</v>
      </c>
      <c r="O7073" s="250" t="s">
        <v>34</v>
      </c>
      <c r="P7073" s="250" t="s">
        <v>34</v>
      </c>
      <c r="Q7073" s="159" t="s">
        <v>34</v>
      </c>
      <c r="R7073" s="100" t="s">
        <v>34</v>
      </c>
      <c r="S7073" s="163">
        <v>1</v>
      </c>
      <c r="T7073" s="174" t="s">
        <v>5426</v>
      </c>
      <c r="U7073" s="174" t="s">
        <v>208</v>
      </c>
      <c r="V7073" s="174" t="s">
        <v>512</v>
      </c>
      <c r="W7073" s="184"/>
      <c r="X7073" s="184"/>
    </row>
    <row r="7074" spans="1:24" ht="81">
      <c r="A7074" s="155">
        <f>A7073+1</f>
        <v>7072</v>
      </c>
      <c r="B7074" s="160" t="s">
        <v>2799</v>
      </c>
      <c r="C7074" s="159">
        <v>2023</v>
      </c>
      <c r="D7074" s="160" t="s">
        <v>208</v>
      </c>
      <c r="E7074" s="160" t="s">
        <v>512</v>
      </c>
      <c r="F7074" s="268" t="s">
        <v>7684</v>
      </c>
      <c r="G7074" s="103" t="s">
        <v>426</v>
      </c>
      <c r="H7074" s="114" t="s">
        <v>83</v>
      </c>
      <c r="I7074" s="160" t="s">
        <v>208</v>
      </c>
      <c r="J7074" s="160" t="s">
        <v>514</v>
      </c>
      <c r="K7074" s="249" t="s">
        <v>34</v>
      </c>
      <c r="L7074" s="250" t="s">
        <v>34</v>
      </c>
      <c r="M7074" s="250" t="s">
        <v>34</v>
      </c>
      <c r="N7074" s="250" t="s">
        <v>34</v>
      </c>
      <c r="O7074" s="250" t="s">
        <v>34</v>
      </c>
      <c r="P7074" s="250" t="s">
        <v>34</v>
      </c>
      <c r="Q7074" s="159" t="s">
        <v>34</v>
      </c>
      <c r="R7074" s="100" t="s">
        <v>34</v>
      </c>
      <c r="S7074" s="163">
        <v>1</v>
      </c>
      <c r="T7074" s="174" t="s">
        <v>5426</v>
      </c>
      <c r="U7074" s="174" t="s">
        <v>208</v>
      </c>
      <c r="V7074" s="174" t="s">
        <v>512</v>
      </c>
      <c r="W7074" s="184"/>
      <c r="X7074" s="184"/>
    </row>
    <row r="7075" spans="1:24" ht="41.25">
      <c r="A7075" s="155">
        <f>A7074+1</f>
        <v>7073</v>
      </c>
      <c r="B7075" s="160" t="s">
        <v>2799</v>
      </c>
      <c r="C7075" s="159">
        <v>2023</v>
      </c>
      <c r="D7075" s="160" t="s">
        <v>219</v>
      </c>
      <c r="E7075" s="160" t="s">
        <v>220</v>
      </c>
      <c r="F7075" s="268" t="s">
        <v>7685</v>
      </c>
      <c r="G7075" s="103" t="s">
        <v>31</v>
      </c>
      <c r="H7075" s="114" t="s">
        <v>29</v>
      </c>
      <c r="I7075" s="160" t="s">
        <v>222</v>
      </c>
      <c r="J7075" s="160" t="s">
        <v>17</v>
      </c>
      <c r="K7075" s="249" t="s">
        <v>34</v>
      </c>
      <c r="L7075" s="250" t="s">
        <v>34</v>
      </c>
      <c r="M7075" s="250" t="s">
        <v>34</v>
      </c>
      <c r="N7075" s="250" t="s">
        <v>34</v>
      </c>
      <c r="O7075" s="250" t="s">
        <v>48</v>
      </c>
      <c r="P7075" s="250" t="s">
        <v>34</v>
      </c>
      <c r="Q7075" s="159" t="s">
        <v>34</v>
      </c>
      <c r="R7075" s="159" t="s">
        <v>34</v>
      </c>
      <c r="S7075" s="163">
        <v>1</v>
      </c>
      <c r="T7075" s="174" t="s">
        <v>223</v>
      </c>
      <c r="U7075" s="174" t="s">
        <v>5711</v>
      </c>
      <c r="V7075" s="174" t="s">
        <v>224</v>
      </c>
      <c r="W7075" s="184"/>
      <c r="X7075" s="184"/>
    </row>
    <row r="7076" spans="1:24" ht="30.75">
      <c r="A7076" s="155">
        <f>A7075+1</f>
        <v>7074</v>
      </c>
      <c r="B7076" s="160" t="s">
        <v>2799</v>
      </c>
      <c r="C7076" s="159">
        <v>2023</v>
      </c>
      <c r="D7076" s="160" t="s">
        <v>219</v>
      </c>
      <c r="E7076" s="160" t="s">
        <v>220</v>
      </c>
      <c r="F7076" s="268" t="s">
        <v>7686</v>
      </c>
      <c r="G7076" s="103" t="s">
        <v>31</v>
      </c>
      <c r="H7076" s="114" t="s">
        <v>39</v>
      </c>
      <c r="I7076" s="160" t="s">
        <v>222</v>
      </c>
      <c r="J7076" s="160" t="s">
        <v>17</v>
      </c>
      <c r="K7076" s="249" t="s">
        <v>34</v>
      </c>
      <c r="L7076" s="250" t="s">
        <v>34</v>
      </c>
      <c r="M7076" s="250" t="s">
        <v>34</v>
      </c>
      <c r="N7076" s="250" t="s">
        <v>34</v>
      </c>
      <c r="O7076" s="250" t="s">
        <v>48</v>
      </c>
      <c r="P7076" s="250" t="s">
        <v>34</v>
      </c>
      <c r="Q7076" s="159" t="s">
        <v>34</v>
      </c>
      <c r="R7076" s="159" t="s">
        <v>34</v>
      </c>
      <c r="S7076" s="163">
        <v>1</v>
      </c>
      <c r="T7076" s="174" t="s">
        <v>223</v>
      </c>
      <c r="U7076" s="174" t="s">
        <v>5711</v>
      </c>
      <c r="V7076" s="174" t="s">
        <v>224</v>
      </c>
      <c r="W7076" s="184"/>
      <c r="X7076" s="184"/>
    </row>
    <row r="7077" spans="1:24" ht="81">
      <c r="A7077" s="155">
        <f>A7076+1</f>
        <v>7075</v>
      </c>
      <c r="B7077" s="160" t="s">
        <v>2799</v>
      </c>
      <c r="C7077" s="159">
        <v>2023</v>
      </c>
      <c r="D7077" s="160" t="s">
        <v>219</v>
      </c>
      <c r="E7077" s="160" t="s">
        <v>220</v>
      </c>
      <c r="F7077" s="268" t="s">
        <v>7687</v>
      </c>
      <c r="G7077" s="103" t="s">
        <v>426</v>
      </c>
      <c r="H7077" s="114" t="s">
        <v>83</v>
      </c>
      <c r="I7077" s="160" t="s">
        <v>222</v>
      </c>
      <c r="J7077" s="160" t="s">
        <v>17</v>
      </c>
      <c r="K7077" s="249" t="s">
        <v>34</v>
      </c>
      <c r="L7077" s="250" t="s">
        <v>34</v>
      </c>
      <c r="M7077" s="250" t="s">
        <v>34</v>
      </c>
      <c r="N7077" s="250" t="s">
        <v>34</v>
      </c>
      <c r="O7077" s="250" t="s">
        <v>48</v>
      </c>
      <c r="P7077" s="250" t="s">
        <v>34</v>
      </c>
      <c r="Q7077" s="159" t="s">
        <v>34</v>
      </c>
      <c r="R7077" s="159" t="s">
        <v>34</v>
      </c>
      <c r="S7077" s="163">
        <v>1</v>
      </c>
      <c r="T7077" s="174" t="s">
        <v>223</v>
      </c>
      <c r="U7077" s="174" t="s">
        <v>5711</v>
      </c>
      <c r="V7077" s="174" t="s">
        <v>224</v>
      </c>
      <c r="W7077" s="184"/>
      <c r="X7077" s="184"/>
    </row>
    <row r="7078" spans="1:24" ht="30.75">
      <c r="A7078" s="155">
        <f>A7077+1</f>
        <v>7076</v>
      </c>
      <c r="B7078" s="160" t="s">
        <v>2799</v>
      </c>
      <c r="C7078" s="159">
        <v>2023</v>
      </c>
      <c r="D7078" s="160" t="s">
        <v>219</v>
      </c>
      <c r="E7078" s="160" t="s">
        <v>220</v>
      </c>
      <c r="F7078" s="268" t="s">
        <v>7688</v>
      </c>
      <c r="G7078" s="103" t="s">
        <v>31</v>
      </c>
      <c r="H7078" s="114" t="s">
        <v>39</v>
      </c>
      <c r="I7078" s="160" t="s">
        <v>222</v>
      </c>
      <c r="J7078" s="160" t="s">
        <v>17</v>
      </c>
      <c r="K7078" s="249" t="s">
        <v>34</v>
      </c>
      <c r="L7078" s="250" t="s">
        <v>34</v>
      </c>
      <c r="M7078" s="250" t="s">
        <v>34</v>
      </c>
      <c r="N7078" s="250" t="s">
        <v>34</v>
      </c>
      <c r="O7078" s="250" t="s">
        <v>48</v>
      </c>
      <c r="P7078" s="250" t="s">
        <v>34</v>
      </c>
      <c r="Q7078" s="159" t="s">
        <v>34</v>
      </c>
      <c r="R7078" s="159" t="s">
        <v>34</v>
      </c>
      <c r="S7078" s="163">
        <v>1</v>
      </c>
      <c r="T7078" s="174" t="s">
        <v>223</v>
      </c>
      <c r="U7078" s="174" t="s">
        <v>5711</v>
      </c>
      <c r="V7078" s="174" t="s">
        <v>224</v>
      </c>
      <c r="W7078" s="184"/>
      <c r="X7078" s="184"/>
    </row>
    <row r="7079" spans="1:24" ht="41.25">
      <c r="A7079" s="155">
        <f>A7078+1</f>
        <v>7077</v>
      </c>
      <c r="B7079" s="160" t="s">
        <v>2799</v>
      </c>
      <c r="C7079" s="159">
        <v>2023</v>
      </c>
      <c r="D7079" s="160" t="s">
        <v>219</v>
      </c>
      <c r="E7079" s="160" t="s">
        <v>253</v>
      </c>
      <c r="F7079" s="268" t="s">
        <v>7689</v>
      </c>
      <c r="G7079" s="160" t="s">
        <v>31</v>
      </c>
      <c r="H7079" s="161" t="s">
        <v>39</v>
      </c>
      <c r="I7079" s="160" t="s">
        <v>71</v>
      </c>
      <c r="J7079" s="161" t="s">
        <v>253</v>
      </c>
      <c r="K7079" s="249" t="s">
        <v>34</v>
      </c>
      <c r="L7079" s="250" t="s">
        <v>34</v>
      </c>
      <c r="M7079" s="250" t="s">
        <v>34</v>
      </c>
      <c r="N7079" s="250" t="s">
        <v>34</v>
      </c>
      <c r="O7079" s="250" t="s">
        <v>34</v>
      </c>
      <c r="P7079" s="250" t="s">
        <v>34</v>
      </c>
      <c r="Q7079" s="159" t="s">
        <v>34</v>
      </c>
      <c r="R7079" s="100" t="s">
        <v>34</v>
      </c>
      <c r="S7079" s="163">
        <v>1</v>
      </c>
      <c r="T7079" s="174" t="s">
        <v>223</v>
      </c>
      <c r="U7079" s="174" t="s">
        <v>5711</v>
      </c>
      <c r="V7079" s="174" t="s">
        <v>522</v>
      </c>
      <c r="W7079" s="184"/>
      <c r="X7079" s="184"/>
    </row>
    <row r="7080" spans="1:24" ht="41.25">
      <c r="A7080" s="155">
        <f>A7079+1</f>
        <v>7078</v>
      </c>
      <c r="B7080" s="160" t="s">
        <v>2799</v>
      </c>
      <c r="C7080" s="159">
        <v>2023</v>
      </c>
      <c r="D7080" s="160" t="s">
        <v>219</v>
      </c>
      <c r="E7080" s="160" t="s">
        <v>253</v>
      </c>
      <c r="F7080" s="268" t="s">
        <v>7690</v>
      </c>
      <c r="G7080" s="160" t="s">
        <v>31</v>
      </c>
      <c r="H7080" s="161" t="s">
        <v>39</v>
      </c>
      <c r="I7080" s="160" t="s">
        <v>71</v>
      </c>
      <c r="J7080" s="161" t="s">
        <v>253</v>
      </c>
      <c r="K7080" s="249" t="s">
        <v>34</v>
      </c>
      <c r="L7080" s="250" t="s">
        <v>34</v>
      </c>
      <c r="M7080" s="250" t="s">
        <v>34</v>
      </c>
      <c r="N7080" s="250" t="s">
        <v>34</v>
      </c>
      <c r="O7080" s="250" t="s">
        <v>34</v>
      </c>
      <c r="P7080" s="250" t="s">
        <v>34</v>
      </c>
      <c r="Q7080" s="159" t="s">
        <v>34</v>
      </c>
      <c r="R7080" s="100" t="s">
        <v>34</v>
      </c>
      <c r="S7080" s="163">
        <v>1</v>
      </c>
      <c r="T7080" s="174" t="s">
        <v>223</v>
      </c>
      <c r="U7080" s="174" t="s">
        <v>5711</v>
      </c>
      <c r="V7080" s="174" t="s">
        <v>522</v>
      </c>
      <c r="W7080" s="184"/>
      <c r="X7080" s="184"/>
    </row>
    <row r="7081" spans="1:24" ht="41.25">
      <c r="A7081" s="155">
        <f>A7080+1</f>
        <v>7079</v>
      </c>
      <c r="B7081" s="160" t="s">
        <v>2799</v>
      </c>
      <c r="C7081" s="159">
        <v>2023</v>
      </c>
      <c r="D7081" s="160" t="s">
        <v>219</v>
      </c>
      <c r="E7081" s="160" t="s">
        <v>253</v>
      </c>
      <c r="F7081" s="268" t="s">
        <v>7691</v>
      </c>
      <c r="G7081" s="160" t="s">
        <v>31</v>
      </c>
      <c r="H7081" s="161" t="s">
        <v>39</v>
      </c>
      <c r="I7081" s="160" t="s">
        <v>71</v>
      </c>
      <c r="J7081" s="161" t="s">
        <v>253</v>
      </c>
      <c r="K7081" s="249" t="s">
        <v>34</v>
      </c>
      <c r="L7081" s="250" t="s">
        <v>34</v>
      </c>
      <c r="M7081" s="250" t="s">
        <v>34</v>
      </c>
      <c r="N7081" s="250" t="s">
        <v>34</v>
      </c>
      <c r="O7081" s="250" t="s">
        <v>34</v>
      </c>
      <c r="P7081" s="250" t="s">
        <v>34</v>
      </c>
      <c r="Q7081" s="159" t="s">
        <v>34</v>
      </c>
      <c r="R7081" s="100" t="s">
        <v>34</v>
      </c>
      <c r="S7081" s="163">
        <v>1</v>
      </c>
      <c r="T7081" s="174" t="s">
        <v>223</v>
      </c>
      <c r="U7081" s="174" t="s">
        <v>5711</v>
      </c>
      <c r="V7081" s="174" t="s">
        <v>522</v>
      </c>
      <c r="W7081" s="184"/>
      <c r="X7081" s="184"/>
    </row>
    <row r="7082" spans="1:24" ht="41.25">
      <c r="A7082" s="155">
        <f>A7081+1</f>
        <v>7080</v>
      </c>
      <c r="B7082" s="160" t="s">
        <v>2799</v>
      </c>
      <c r="C7082" s="159">
        <v>2023</v>
      </c>
      <c r="D7082" s="160" t="s">
        <v>219</v>
      </c>
      <c r="E7082" s="160" t="s">
        <v>253</v>
      </c>
      <c r="F7082" s="268" t="s">
        <v>7692</v>
      </c>
      <c r="G7082" s="160" t="s">
        <v>31</v>
      </c>
      <c r="H7082" s="161" t="s">
        <v>39</v>
      </c>
      <c r="I7082" s="160" t="s">
        <v>71</v>
      </c>
      <c r="J7082" s="161" t="s">
        <v>253</v>
      </c>
      <c r="K7082" s="249" t="s">
        <v>34</v>
      </c>
      <c r="L7082" s="250" t="s">
        <v>34</v>
      </c>
      <c r="M7082" s="250" t="s">
        <v>34</v>
      </c>
      <c r="N7082" s="250" t="s">
        <v>34</v>
      </c>
      <c r="O7082" s="250" t="s">
        <v>34</v>
      </c>
      <c r="P7082" s="250" t="s">
        <v>34</v>
      </c>
      <c r="Q7082" s="159" t="s">
        <v>34</v>
      </c>
      <c r="R7082" s="100" t="s">
        <v>34</v>
      </c>
      <c r="S7082" s="163">
        <v>1</v>
      </c>
      <c r="T7082" s="174" t="s">
        <v>223</v>
      </c>
      <c r="U7082" s="174" t="s">
        <v>5711</v>
      </c>
      <c r="V7082" s="174" t="s">
        <v>522</v>
      </c>
      <c r="W7082" s="184"/>
      <c r="X7082" s="184"/>
    </row>
    <row r="7083" spans="1:24" ht="41.25">
      <c r="A7083" s="155">
        <f>A7082+1</f>
        <v>7081</v>
      </c>
      <c r="B7083" s="160" t="s">
        <v>2799</v>
      </c>
      <c r="C7083" s="159">
        <v>2023</v>
      </c>
      <c r="D7083" s="160" t="s">
        <v>219</v>
      </c>
      <c r="E7083" s="160" t="s">
        <v>253</v>
      </c>
      <c r="F7083" s="268" t="s">
        <v>7693</v>
      </c>
      <c r="G7083" s="160" t="s">
        <v>31</v>
      </c>
      <c r="H7083" s="161" t="s">
        <v>39</v>
      </c>
      <c r="I7083" s="160" t="s">
        <v>71</v>
      </c>
      <c r="J7083" s="161" t="s">
        <v>253</v>
      </c>
      <c r="K7083" s="249" t="s">
        <v>34</v>
      </c>
      <c r="L7083" s="250" t="s">
        <v>34</v>
      </c>
      <c r="M7083" s="250" t="s">
        <v>34</v>
      </c>
      <c r="N7083" s="250" t="s">
        <v>34</v>
      </c>
      <c r="O7083" s="250" t="s">
        <v>34</v>
      </c>
      <c r="P7083" s="250" t="s">
        <v>34</v>
      </c>
      <c r="Q7083" s="159" t="s">
        <v>34</v>
      </c>
      <c r="R7083" s="100" t="s">
        <v>34</v>
      </c>
      <c r="S7083" s="163">
        <v>1</v>
      </c>
      <c r="T7083" s="174" t="s">
        <v>223</v>
      </c>
      <c r="U7083" s="174" t="s">
        <v>5711</v>
      </c>
      <c r="V7083" s="174" t="s">
        <v>522</v>
      </c>
      <c r="W7083" s="184"/>
      <c r="X7083" s="184"/>
    </row>
    <row r="7084" spans="1:24" ht="81">
      <c r="A7084" s="155">
        <f>A7083+1</f>
        <v>7082</v>
      </c>
      <c r="B7084" s="160" t="s">
        <v>2799</v>
      </c>
      <c r="C7084" s="159">
        <v>2023</v>
      </c>
      <c r="D7084" s="160" t="s">
        <v>219</v>
      </c>
      <c r="E7084" s="160" t="s">
        <v>527</v>
      </c>
      <c r="F7084" s="268" t="s">
        <v>7694</v>
      </c>
      <c r="G7084" s="103" t="s">
        <v>31</v>
      </c>
      <c r="H7084" s="114" t="s">
        <v>29</v>
      </c>
      <c r="I7084" s="160" t="s">
        <v>222</v>
      </c>
      <c r="J7084" s="160" t="s">
        <v>17</v>
      </c>
      <c r="K7084" s="249" t="s">
        <v>34</v>
      </c>
      <c r="L7084" s="250" t="s">
        <v>34</v>
      </c>
      <c r="M7084" s="250" t="s">
        <v>34</v>
      </c>
      <c r="N7084" s="250" t="s">
        <v>34</v>
      </c>
      <c r="O7084" s="250" t="s">
        <v>48</v>
      </c>
      <c r="P7084" s="250" t="s">
        <v>34</v>
      </c>
      <c r="Q7084" s="159" t="s">
        <v>34</v>
      </c>
      <c r="R7084" s="100" t="s">
        <v>34</v>
      </c>
      <c r="S7084" s="163">
        <v>1</v>
      </c>
      <c r="T7084" s="174" t="s">
        <v>272</v>
      </c>
      <c r="U7084" s="174" t="s">
        <v>6098</v>
      </c>
      <c r="V7084" s="174" t="s">
        <v>529</v>
      </c>
      <c r="W7084" s="184"/>
      <c r="X7084" s="184"/>
    </row>
    <row r="7085" spans="1:24" ht="81">
      <c r="A7085" s="155">
        <f>A7084+1</f>
        <v>7083</v>
      </c>
      <c r="B7085" s="160" t="s">
        <v>2799</v>
      </c>
      <c r="C7085" s="159">
        <v>2023</v>
      </c>
      <c r="D7085" s="160" t="s">
        <v>219</v>
      </c>
      <c r="E7085" s="160" t="s">
        <v>527</v>
      </c>
      <c r="F7085" s="268" t="s">
        <v>7695</v>
      </c>
      <c r="G7085" s="103" t="s">
        <v>31</v>
      </c>
      <c r="H7085" s="114" t="s">
        <v>29</v>
      </c>
      <c r="I7085" s="160" t="s">
        <v>222</v>
      </c>
      <c r="J7085" s="160" t="s">
        <v>17</v>
      </c>
      <c r="K7085" s="249" t="s">
        <v>34</v>
      </c>
      <c r="L7085" s="250" t="s">
        <v>34</v>
      </c>
      <c r="M7085" s="250" t="s">
        <v>34</v>
      </c>
      <c r="N7085" s="250" t="s">
        <v>34</v>
      </c>
      <c r="O7085" s="250" t="s">
        <v>48</v>
      </c>
      <c r="P7085" s="250" t="s">
        <v>34</v>
      </c>
      <c r="Q7085" s="159" t="s">
        <v>34</v>
      </c>
      <c r="R7085" s="100" t="s">
        <v>34</v>
      </c>
      <c r="S7085" s="163">
        <v>1</v>
      </c>
      <c r="T7085" s="174" t="s">
        <v>272</v>
      </c>
      <c r="U7085" s="174" t="s">
        <v>6098</v>
      </c>
      <c r="V7085" s="174" t="s">
        <v>529</v>
      </c>
      <c r="W7085" s="184"/>
      <c r="X7085" s="184"/>
    </row>
    <row r="7086" spans="1:24" ht="81">
      <c r="A7086" s="155">
        <f>A7085+1</f>
        <v>7084</v>
      </c>
      <c r="B7086" s="160" t="s">
        <v>2799</v>
      </c>
      <c r="C7086" s="159">
        <v>2023</v>
      </c>
      <c r="D7086" s="160" t="s">
        <v>219</v>
      </c>
      <c r="E7086" s="160" t="s">
        <v>527</v>
      </c>
      <c r="F7086" s="268" t="s">
        <v>7696</v>
      </c>
      <c r="G7086" s="103" t="s">
        <v>31</v>
      </c>
      <c r="H7086" s="114" t="s">
        <v>50</v>
      </c>
      <c r="I7086" s="160" t="s">
        <v>222</v>
      </c>
      <c r="J7086" s="160" t="s">
        <v>17</v>
      </c>
      <c r="K7086" s="249" t="s">
        <v>34</v>
      </c>
      <c r="L7086" s="250" t="s">
        <v>34</v>
      </c>
      <c r="M7086" s="250" t="s">
        <v>34</v>
      </c>
      <c r="N7086" s="250" t="s">
        <v>34</v>
      </c>
      <c r="O7086" s="250" t="s">
        <v>48</v>
      </c>
      <c r="P7086" s="250" t="s">
        <v>34</v>
      </c>
      <c r="Q7086" s="229" t="s">
        <v>48</v>
      </c>
      <c r="R7086" s="229" t="s">
        <v>48</v>
      </c>
      <c r="S7086" s="163">
        <v>1</v>
      </c>
      <c r="T7086" s="174" t="s">
        <v>272</v>
      </c>
      <c r="U7086" s="174" t="s">
        <v>6098</v>
      </c>
      <c r="V7086" s="174" t="s">
        <v>529</v>
      </c>
      <c r="W7086" s="184"/>
      <c r="X7086" s="184"/>
    </row>
    <row r="7087" spans="1:24" ht="41.25">
      <c r="A7087" s="155">
        <f>A7086+1</f>
        <v>7085</v>
      </c>
      <c r="B7087" s="160" t="s">
        <v>2799</v>
      </c>
      <c r="C7087" s="159">
        <v>2023</v>
      </c>
      <c r="D7087" s="160" t="s">
        <v>28</v>
      </c>
      <c r="E7087" s="160" t="s">
        <v>262</v>
      </c>
      <c r="F7087" s="268" t="s">
        <v>7697</v>
      </c>
      <c r="G7087" s="160" t="s">
        <v>31</v>
      </c>
      <c r="H7087" s="161" t="s">
        <v>39</v>
      </c>
      <c r="I7087" s="160" t="s">
        <v>32</v>
      </c>
      <c r="J7087" s="160" t="s">
        <v>33</v>
      </c>
      <c r="K7087" s="240" t="s">
        <v>34</v>
      </c>
      <c r="L7087" s="241" t="s">
        <v>34</v>
      </c>
      <c r="M7087" s="250" t="s">
        <v>48</v>
      </c>
      <c r="N7087" s="250" t="s">
        <v>34</v>
      </c>
      <c r="O7087" s="250" t="s">
        <v>34</v>
      </c>
      <c r="P7087" s="250" t="s">
        <v>34</v>
      </c>
      <c r="Q7087" s="159" t="s">
        <v>34</v>
      </c>
      <c r="R7087" s="159" t="s">
        <v>34</v>
      </c>
      <c r="S7087" s="163">
        <v>1</v>
      </c>
      <c r="T7087" s="174" t="s">
        <v>272</v>
      </c>
      <c r="U7087" s="174" t="s">
        <v>262</v>
      </c>
      <c r="V7087" s="174" t="s">
        <v>262</v>
      </c>
      <c r="W7087" s="184"/>
      <c r="X7087" s="184"/>
    </row>
    <row r="7088" spans="1:24" ht="41.25">
      <c r="A7088" s="155">
        <f>A7087+1</f>
        <v>7086</v>
      </c>
      <c r="B7088" s="160" t="s">
        <v>2799</v>
      </c>
      <c r="C7088" s="159">
        <v>2023</v>
      </c>
      <c r="D7088" s="160" t="s">
        <v>28</v>
      </c>
      <c r="E7088" s="160" t="s">
        <v>262</v>
      </c>
      <c r="F7088" s="268" t="s">
        <v>7698</v>
      </c>
      <c r="G7088" s="160" t="s">
        <v>31</v>
      </c>
      <c r="H7088" s="161" t="s">
        <v>39</v>
      </c>
      <c r="I7088" s="160" t="s">
        <v>32</v>
      </c>
      <c r="J7088" s="160" t="s">
        <v>33</v>
      </c>
      <c r="K7088" s="240" t="s">
        <v>34</v>
      </c>
      <c r="L7088" s="241" t="s">
        <v>34</v>
      </c>
      <c r="M7088" s="250" t="s">
        <v>34</v>
      </c>
      <c r="N7088" s="250" t="s">
        <v>34</v>
      </c>
      <c r="O7088" s="250" t="s">
        <v>48</v>
      </c>
      <c r="P7088" s="250" t="s">
        <v>34</v>
      </c>
      <c r="Q7088" s="159" t="s">
        <v>34</v>
      </c>
      <c r="R7088" s="159" t="s">
        <v>34</v>
      </c>
      <c r="S7088" s="163">
        <v>1</v>
      </c>
      <c r="T7088" s="174" t="s">
        <v>5505</v>
      </c>
      <c r="U7088" s="174" t="s">
        <v>262</v>
      </c>
      <c r="V7088" s="174" t="s">
        <v>262</v>
      </c>
      <c r="W7088" s="184"/>
      <c r="X7088" s="184"/>
    </row>
    <row r="7089" spans="1:24" ht="41.25">
      <c r="A7089" s="155">
        <f>A7088+1</f>
        <v>7087</v>
      </c>
      <c r="B7089" s="160" t="s">
        <v>2799</v>
      </c>
      <c r="C7089" s="159">
        <v>2023</v>
      </c>
      <c r="D7089" s="160" t="s">
        <v>28</v>
      </c>
      <c r="E7089" s="160" t="s">
        <v>262</v>
      </c>
      <c r="F7089" s="268" t="s">
        <v>7699</v>
      </c>
      <c r="G7089" s="160" t="s">
        <v>31</v>
      </c>
      <c r="H7089" s="161" t="s">
        <v>39</v>
      </c>
      <c r="I7089" s="160" t="s">
        <v>32</v>
      </c>
      <c r="J7089" s="160" t="s">
        <v>33</v>
      </c>
      <c r="K7089" s="240" t="s">
        <v>34</v>
      </c>
      <c r="L7089" s="241" t="s">
        <v>34</v>
      </c>
      <c r="M7089" s="250" t="s">
        <v>34</v>
      </c>
      <c r="N7089" s="250" t="s">
        <v>34</v>
      </c>
      <c r="O7089" s="250" t="s">
        <v>34</v>
      </c>
      <c r="P7089" s="250" t="s">
        <v>34</v>
      </c>
      <c r="Q7089" s="159" t="s">
        <v>34</v>
      </c>
      <c r="R7089" s="159" t="s">
        <v>34</v>
      </c>
      <c r="S7089" s="163">
        <v>1</v>
      </c>
      <c r="T7089" s="174" t="s">
        <v>5505</v>
      </c>
      <c r="U7089" s="174" t="s">
        <v>262</v>
      </c>
      <c r="V7089" s="174" t="s">
        <v>262</v>
      </c>
      <c r="W7089" s="184"/>
      <c r="X7089" s="184"/>
    </row>
    <row r="7090" spans="1:24" ht="41.25">
      <c r="A7090" s="155">
        <f>A7089+1</f>
        <v>7088</v>
      </c>
      <c r="B7090" s="160" t="s">
        <v>2799</v>
      </c>
      <c r="C7090" s="159">
        <v>2023</v>
      </c>
      <c r="D7090" s="160" t="s">
        <v>28</v>
      </c>
      <c r="E7090" s="160" t="s">
        <v>5468</v>
      </c>
      <c r="F7090" s="268" t="s">
        <v>7700</v>
      </c>
      <c r="G7090" s="103" t="s">
        <v>31</v>
      </c>
      <c r="H7090" s="114" t="s">
        <v>42</v>
      </c>
      <c r="I7090" s="160" t="s">
        <v>32</v>
      </c>
      <c r="J7090" s="160" t="s">
        <v>3212</v>
      </c>
      <c r="K7090" s="249" t="s">
        <v>34</v>
      </c>
      <c r="L7090" s="250" t="s">
        <v>34</v>
      </c>
      <c r="M7090" s="250" t="s">
        <v>34</v>
      </c>
      <c r="N7090" s="250" t="s">
        <v>34</v>
      </c>
      <c r="O7090" s="250" t="s">
        <v>34</v>
      </c>
      <c r="P7090" s="250" t="s">
        <v>34</v>
      </c>
      <c r="Q7090" s="159" t="s">
        <v>34</v>
      </c>
      <c r="R7090" s="159" t="s">
        <v>34</v>
      </c>
      <c r="S7090" s="163">
        <v>1</v>
      </c>
      <c r="T7090" s="174" t="s">
        <v>269</v>
      </c>
      <c r="U7090" s="174" t="s">
        <v>534</v>
      </c>
      <c r="V7090" s="174" t="s">
        <v>534</v>
      </c>
      <c r="W7090" s="184"/>
      <c r="X7090" s="184"/>
    </row>
    <row r="7091" spans="1:24" ht="41.25">
      <c r="A7091" s="155">
        <f>A7090+1</f>
        <v>7089</v>
      </c>
      <c r="B7091" s="160" t="s">
        <v>2799</v>
      </c>
      <c r="C7091" s="159">
        <v>2023</v>
      </c>
      <c r="D7091" s="160" t="s">
        <v>28</v>
      </c>
      <c r="E7091" s="160" t="s">
        <v>6846</v>
      </c>
      <c r="F7091" s="268" t="s">
        <v>7701</v>
      </c>
      <c r="G7091" s="160" t="s">
        <v>31</v>
      </c>
      <c r="H7091" s="161" t="s">
        <v>42</v>
      </c>
      <c r="I7091" s="160" t="s">
        <v>32</v>
      </c>
      <c r="J7091" s="160" t="s">
        <v>33</v>
      </c>
      <c r="K7091" s="249" t="s">
        <v>34</v>
      </c>
      <c r="L7091" s="250" t="s">
        <v>34</v>
      </c>
      <c r="M7091" s="250" t="s">
        <v>34</v>
      </c>
      <c r="N7091" s="250" t="s">
        <v>34</v>
      </c>
      <c r="O7091" s="250" t="s">
        <v>34</v>
      </c>
      <c r="P7091" s="250" t="s">
        <v>34</v>
      </c>
      <c r="Q7091" s="159" t="s">
        <v>34</v>
      </c>
      <c r="R7091" s="159" t="s">
        <v>34</v>
      </c>
      <c r="S7091" s="163">
        <v>1</v>
      </c>
      <c r="T7091" s="174" t="s">
        <v>272</v>
      </c>
      <c r="U7091" s="174" t="s">
        <v>536</v>
      </c>
      <c r="V7091" s="174" t="s">
        <v>273</v>
      </c>
      <c r="W7091" s="184"/>
      <c r="X7091" s="184"/>
    </row>
    <row r="7092" spans="1:24" ht="41.25">
      <c r="A7092" s="155">
        <f>A7091+1</f>
        <v>7090</v>
      </c>
      <c r="B7092" s="160" t="s">
        <v>2799</v>
      </c>
      <c r="C7092" s="159">
        <v>2023</v>
      </c>
      <c r="D7092" s="160" t="s">
        <v>28</v>
      </c>
      <c r="E7092" s="160" t="s">
        <v>40</v>
      </c>
      <c r="F7092" s="268" t="s">
        <v>7702</v>
      </c>
      <c r="G7092" s="160" t="s">
        <v>31</v>
      </c>
      <c r="H7092" s="161" t="s">
        <v>42</v>
      </c>
      <c r="I7092" s="160" t="s">
        <v>32</v>
      </c>
      <c r="J7092" s="160" t="s">
        <v>33</v>
      </c>
      <c r="K7092" s="249" t="s">
        <v>34</v>
      </c>
      <c r="L7092" s="250" t="s">
        <v>34</v>
      </c>
      <c r="M7092" s="250" t="s">
        <v>34</v>
      </c>
      <c r="N7092" s="250" t="s">
        <v>34</v>
      </c>
      <c r="O7092" s="250" t="s">
        <v>34</v>
      </c>
      <c r="P7092" s="250" t="s">
        <v>34</v>
      </c>
      <c r="Q7092" s="159" t="s">
        <v>34</v>
      </c>
      <c r="R7092" s="159" t="s">
        <v>34</v>
      </c>
      <c r="S7092" s="163">
        <v>1</v>
      </c>
      <c r="T7092" s="174" t="s">
        <v>272</v>
      </c>
      <c r="U7092" s="174" t="s">
        <v>536</v>
      </c>
      <c r="V7092" s="174" t="s">
        <v>2303</v>
      </c>
      <c r="W7092" s="184"/>
      <c r="X7092" s="184"/>
    </row>
    <row r="7093" spans="1:24" ht="51">
      <c r="A7093" s="155">
        <f>A7092+1</f>
        <v>7091</v>
      </c>
      <c r="B7093" s="160" t="s">
        <v>2799</v>
      </c>
      <c r="C7093" s="159">
        <v>2023</v>
      </c>
      <c r="D7093" s="160" t="s">
        <v>28</v>
      </c>
      <c r="E7093" s="160" t="s">
        <v>6846</v>
      </c>
      <c r="F7093" s="268" t="s">
        <v>7703</v>
      </c>
      <c r="G7093" s="160" t="s">
        <v>31</v>
      </c>
      <c r="H7093" s="161" t="s">
        <v>42</v>
      </c>
      <c r="I7093" s="160" t="s">
        <v>32</v>
      </c>
      <c r="J7093" s="160" t="s">
        <v>33</v>
      </c>
      <c r="K7093" s="249" t="s">
        <v>34</v>
      </c>
      <c r="L7093" s="250" t="s">
        <v>34</v>
      </c>
      <c r="M7093" s="250" t="s">
        <v>34</v>
      </c>
      <c r="N7093" s="250" t="s">
        <v>34</v>
      </c>
      <c r="O7093" s="250" t="s">
        <v>34</v>
      </c>
      <c r="P7093" s="250" t="s">
        <v>34</v>
      </c>
      <c r="Q7093" s="159" t="s">
        <v>34</v>
      </c>
      <c r="R7093" s="100" t="s">
        <v>48</v>
      </c>
      <c r="S7093" s="163">
        <v>1</v>
      </c>
      <c r="T7093" s="174" t="s">
        <v>272</v>
      </c>
      <c r="U7093" s="174" t="s">
        <v>536</v>
      </c>
      <c r="V7093" s="174" t="s">
        <v>6317</v>
      </c>
      <c r="W7093" s="184"/>
      <c r="X7093" s="184"/>
    </row>
    <row r="7094" spans="1:24" ht="30.75">
      <c r="A7094" s="155">
        <f>A7093+1</f>
        <v>7092</v>
      </c>
      <c r="B7094" s="160" t="s">
        <v>2633</v>
      </c>
      <c r="C7094" s="159">
        <v>2023</v>
      </c>
      <c r="D7094" s="160" t="s">
        <v>28</v>
      </c>
      <c r="E7094" s="160" t="s">
        <v>29</v>
      </c>
      <c r="F7094" s="268" t="s">
        <v>7704</v>
      </c>
      <c r="G7094" s="160" t="s">
        <v>31</v>
      </c>
      <c r="H7094" s="161" t="s">
        <v>29</v>
      </c>
      <c r="I7094" s="160" t="s">
        <v>32</v>
      </c>
      <c r="J7094" s="160" t="s">
        <v>33</v>
      </c>
      <c r="K7094" s="249" t="s">
        <v>34</v>
      </c>
      <c r="L7094" s="250" t="s">
        <v>34</v>
      </c>
      <c r="M7094" s="250" t="s">
        <v>34</v>
      </c>
      <c r="N7094" s="250" t="s">
        <v>34</v>
      </c>
      <c r="O7094" s="250" t="s">
        <v>34</v>
      </c>
      <c r="P7094" s="250" t="s">
        <v>34</v>
      </c>
      <c r="Q7094" s="100" t="s">
        <v>34</v>
      </c>
      <c r="R7094" s="100" t="s">
        <v>34</v>
      </c>
      <c r="S7094" s="163">
        <v>1</v>
      </c>
      <c r="T7094" s="174" t="s">
        <v>35</v>
      </c>
      <c r="U7094" s="174" t="s">
        <v>28</v>
      </c>
      <c r="V7094" s="174" t="s">
        <v>29</v>
      </c>
      <c r="W7094" s="184"/>
      <c r="X7094" s="184"/>
    </row>
    <row r="7095" spans="1:24" ht="30.75">
      <c r="A7095" s="155">
        <f>A7094+1</f>
        <v>7093</v>
      </c>
      <c r="B7095" s="160" t="s">
        <v>2633</v>
      </c>
      <c r="C7095" s="159">
        <v>2023</v>
      </c>
      <c r="D7095" s="160" t="s">
        <v>28</v>
      </c>
      <c r="E7095" s="160" t="s">
        <v>29</v>
      </c>
      <c r="F7095" s="268" t="s">
        <v>7705</v>
      </c>
      <c r="G7095" s="160" t="s">
        <v>31</v>
      </c>
      <c r="H7095" s="161" t="s">
        <v>29</v>
      </c>
      <c r="I7095" s="160" t="s">
        <v>32</v>
      </c>
      <c r="J7095" s="160" t="s">
        <v>33</v>
      </c>
      <c r="K7095" s="249" t="s">
        <v>34</v>
      </c>
      <c r="L7095" s="250" t="s">
        <v>34</v>
      </c>
      <c r="M7095" s="250" t="s">
        <v>34</v>
      </c>
      <c r="N7095" s="250" t="s">
        <v>34</v>
      </c>
      <c r="O7095" s="250" t="s">
        <v>34</v>
      </c>
      <c r="P7095" s="250" t="s">
        <v>34</v>
      </c>
      <c r="Q7095" s="100" t="s">
        <v>34</v>
      </c>
      <c r="R7095" s="100" t="s">
        <v>48</v>
      </c>
      <c r="S7095" s="163">
        <v>1</v>
      </c>
      <c r="T7095" s="174" t="s">
        <v>35</v>
      </c>
      <c r="U7095" s="174" t="s">
        <v>28</v>
      </c>
      <c r="V7095" s="174" t="s">
        <v>29</v>
      </c>
      <c r="W7095" s="184"/>
      <c r="X7095" s="184"/>
    </row>
    <row r="7096" spans="1:24" ht="30.75">
      <c r="A7096" s="155">
        <f>A7095+1</f>
        <v>7094</v>
      </c>
      <c r="B7096" s="160" t="s">
        <v>2633</v>
      </c>
      <c r="C7096" s="159">
        <v>2023</v>
      </c>
      <c r="D7096" s="160" t="s">
        <v>28</v>
      </c>
      <c r="E7096" s="160" t="s">
        <v>29</v>
      </c>
      <c r="F7096" s="268" t="s">
        <v>7706</v>
      </c>
      <c r="G7096" s="160" t="s">
        <v>31</v>
      </c>
      <c r="H7096" s="161" t="s">
        <v>29</v>
      </c>
      <c r="I7096" s="160" t="s">
        <v>32</v>
      </c>
      <c r="J7096" s="160" t="s">
        <v>33</v>
      </c>
      <c r="K7096" s="249" t="s">
        <v>34</v>
      </c>
      <c r="L7096" s="250" t="s">
        <v>34</v>
      </c>
      <c r="M7096" s="250" t="s">
        <v>34</v>
      </c>
      <c r="N7096" s="250" t="s">
        <v>34</v>
      </c>
      <c r="O7096" s="250" t="s">
        <v>34</v>
      </c>
      <c r="P7096" s="250" t="s">
        <v>34</v>
      </c>
      <c r="Q7096" s="100" t="s">
        <v>34</v>
      </c>
      <c r="R7096" s="100" t="s">
        <v>48</v>
      </c>
      <c r="S7096" s="163">
        <v>1</v>
      </c>
      <c r="T7096" s="174" t="s">
        <v>35</v>
      </c>
      <c r="U7096" s="174" t="s">
        <v>28</v>
      </c>
      <c r="V7096" s="174" t="s">
        <v>29</v>
      </c>
      <c r="W7096" s="184"/>
      <c r="X7096" s="184"/>
    </row>
    <row r="7097" spans="1:24" ht="41.25">
      <c r="A7097" s="155">
        <f>A7096+1</f>
        <v>7095</v>
      </c>
      <c r="B7097" s="160" t="s">
        <v>2633</v>
      </c>
      <c r="C7097" s="159">
        <v>2023</v>
      </c>
      <c r="D7097" s="160" t="s">
        <v>28</v>
      </c>
      <c r="E7097" s="160" t="s">
        <v>37</v>
      </c>
      <c r="F7097" s="268" t="s">
        <v>7707</v>
      </c>
      <c r="G7097" s="160" t="s">
        <v>31</v>
      </c>
      <c r="H7097" s="161" t="s">
        <v>39</v>
      </c>
      <c r="I7097" s="160" t="s">
        <v>32</v>
      </c>
      <c r="J7097" s="160" t="s">
        <v>33</v>
      </c>
      <c r="K7097" s="249" t="s">
        <v>34</v>
      </c>
      <c r="L7097" s="250" t="s">
        <v>34</v>
      </c>
      <c r="M7097" s="250" t="s">
        <v>34</v>
      </c>
      <c r="N7097" s="250" t="s">
        <v>34</v>
      </c>
      <c r="O7097" s="250" t="s">
        <v>34</v>
      </c>
      <c r="P7097" s="250" t="s">
        <v>34</v>
      </c>
      <c r="Q7097" s="159" t="s">
        <v>34</v>
      </c>
      <c r="R7097" s="100" t="s">
        <v>48</v>
      </c>
      <c r="S7097" s="163">
        <v>1</v>
      </c>
      <c r="T7097" s="174" t="s">
        <v>35</v>
      </c>
      <c r="U7097" s="174" t="s">
        <v>28</v>
      </c>
      <c r="V7097" s="174" t="s">
        <v>37</v>
      </c>
      <c r="W7097" s="184"/>
      <c r="X7097" s="184"/>
    </row>
    <row r="7098" spans="1:24" ht="30.75">
      <c r="A7098" s="155">
        <f>A7097+1</f>
        <v>7096</v>
      </c>
      <c r="B7098" s="160" t="s">
        <v>2633</v>
      </c>
      <c r="C7098" s="159">
        <v>2023</v>
      </c>
      <c r="D7098" s="160" t="s">
        <v>28</v>
      </c>
      <c r="E7098" s="160" t="s">
        <v>40</v>
      </c>
      <c r="F7098" s="268" t="s">
        <v>7708</v>
      </c>
      <c r="G7098" s="160" t="s">
        <v>31</v>
      </c>
      <c r="H7098" s="161" t="s">
        <v>42</v>
      </c>
      <c r="I7098" s="160" t="s">
        <v>32</v>
      </c>
      <c r="J7098" s="160" t="s">
        <v>33</v>
      </c>
      <c r="K7098" s="249" t="s">
        <v>34</v>
      </c>
      <c r="L7098" s="250" t="s">
        <v>34</v>
      </c>
      <c r="M7098" s="250" t="s">
        <v>34</v>
      </c>
      <c r="N7098" s="250" t="s">
        <v>34</v>
      </c>
      <c r="O7098" s="250" t="s">
        <v>34</v>
      </c>
      <c r="P7098" s="250" t="s">
        <v>34</v>
      </c>
      <c r="Q7098" s="159" t="s">
        <v>34</v>
      </c>
      <c r="R7098" s="159" t="s">
        <v>34</v>
      </c>
      <c r="S7098" s="163">
        <v>1</v>
      </c>
      <c r="T7098" s="174" t="s">
        <v>35</v>
      </c>
      <c r="U7098" s="174" t="s">
        <v>28</v>
      </c>
      <c r="V7098" s="174" t="s">
        <v>43</v>
      </c>
      <c r="W7098" s="184"/>
      <c r="X7098" s="184"/>
    </row>
    <row r="7099" spans="1:24" ht="51">
      <c r="A7099" s="155">
        <f>A7098+1</f>
        <v>7097</v>
      </c>
      <c r="B7099" s="160" t="s">
        <v>2633</v>
      </c>
      <c r="C7099" s="159">
        <v>2023</v>
      </c>
      <c r="D7099" s="160" t="s">
        <v>28</v>
      </c>
      <c r="E7099" s="160" t="s">
        <v>44</v>
      </c>
      <c r="F7099" s="268" t="s">
        <v>7709</v>
      </c>
      <c r="G7099" s="160" t="s">
        <v>31</v>
      </c>
      <c r="H7099" s="161" t="s">
        <v>46</v>
      </c>
      <c r="I7099" s="160" t="s">
        <v>32</v>
      </c>
      <c r="J7099" s="160" t="s">
        <v>47</v>
      </c>
      <c r="K7099" s="249" t="s">
        <v>34</v>
      </c>
      <c r="L7099" s="250" t="s">
        <v>34</v>
      </c>
      <c r="M7099" s="250" t="s">
        <v>34</v>
      </c>
      <c r="N7099" s="250" t="s">
        <v>34</v>
      </c>
      <c r="O7099" s="250" t="s">
        <v>34</v>
      </c>
      <c r="P7099" s="250" t="s">
        <v>34</v>
      </c>
      <c r="Q7099" s="159" t="s">
        <v>48</v>
      </c>
      <c r="R7099" s="100" t="s">
        <v>48</v>
      </c>
      <c r="S7099" s="163">
        <v>1</v>
      </c>
      <c r="T7099" s="174" t="s">
        <v>35</v>
      </c>
      <c r="U7099" s="174" t="s">
        <v>28</v>
      </c>
      <c r="V7099" s="174" t="s">
        <v>46</v>
      </c>
      <c r="W7099" s="184"/>
      <c r="X7099" s="184"/>
    </row>
    <row r="7100" spans="1:24" ht="30.75">
      <c r="A7100" s="155">
        <f>A7099+1</f>
        <v>7098</v>
      </c>
      <c r="B7100" s="160" t="s">
        <v>2633</v>
      </c>
      <c r="C7100" s="159">
        <v>2023</v>
      </c>
      <c r="D7100" s="160" t="s">
        <v>28</v>
      </c>
      <c r="E7100" s="160" t="s">
        <v>44</v>
      </c>
      <c r="F7100" s="268" t="s">
        <v>7710</v>
      </c>
      <c r="G7100" s="160" t="s">
        <v>31</v>
      </c>
      <c r="H7100" s="161" t="s">
        <v>46</v>
      </c>
      <c r="I7100" s="160" t="s">
        <v>32</v>
      </c>
      <c r="J7100" s="160" t="s">
        <v>47</v>
      </c>
      <c r="K7100" s="249" t="s">
        <v>34</v>
      </c>
      <c r="L7100" s="250" t="s">
        <v>34</v>
      </c>
      <c r="M7100" s="250" t="s">
        <v>34</v>
      </c>
      <c r="N7100" s="250" t="s">
        <v>34</v>
      </c>
      <c r="O7100" s="250" t="s">
        <v>34</v>
      </c>
      <c r="P7100" s="250" t="s">
        <v>34</v>
      </c>
      <c r="Q7100" s="159" t="s">
        <v>48</v>
      </c>
      <c r="R7100" s="100" t="s">
        <v>48</v>
      </c>
      <c r="S7100" s="163">
        <v>1</v>
      </c>
      <c r="T7100" s="174" t="s">
        <v>35</v>
      </c>
      <c r="U7100" s="174" t="s">
        <v>28</v>
      </c>
      <c r="V7100" s="174" t="s">
        <v>46</v>
      </c>
      <c r="W7100" s="184"/>
      <c r="X7100" s="184"/>
    </row>
    <row r="7101" spans="1:24" ht="60.75">
      <c r="A7101" s="155">
        <f>A7100+1</f>
        <v>7099</v>
      </c>
      <c r="B7101" s="160" t="s">
        <v>2633</v>
      </c>
      <c r="C7101" s="159">
        <v>2023</v>
      </c>
      <c r="D7101" s="160" t="s">
        <v>28</v>
      </c>
      <c r="E7101" s="160" t="s">
        <v>57</v>
      </c>
      <c r="F7101" s="268" t="s">
        <v>7711</v>
      </c>
      <c r="G7101" s="160" t="s">
        <v>31</v>
      </c>
      <c r="H7101" s="161" t="s">
        <v>50</v>
      </c>
      <c r="I7101" s="160" t="s">
        <v>32</v>
      </c>
      <c r="J7101" s="160" t="s">
        <v>59</v>
      </c>
      <c r="K7101" s="240" t="s">
        <v>48</v>
      </c>
      <c r="L7101" s="246" t="s">
        <v>34</v>
      </c>
      <c r="M7101" s="249" t="s">
        <v>48</v>
      </c>
      <c r="N7101" s="250" t="s">
        <v>34</v>
      </c>
      <c r="O7101" s="250" t="s">
        <v>34</v>
      </c>
      <c r="P7101" s="250" t="s">
        <v>34</v>
      </c>
      <c r="Q7101" s="159" t="s">
        <v>48</v>
      </c>
      <c r="R7101" s="100" t="s">
        <v>48</v>
      </c>
      <c r="S7101" s="163">
        <v>1</v>
      </c>
      <c r="T7101" s="174" t="s">
        <v>35</v>
      </c>
      <c r="U7101" s="174" t="s">
        <v>28</v>
      </c>
      <c r="V7101" s="174" t="s">
        <v>57</v>
      </c>
      <c r="W7101" s="184"/>
      <c r="X7101" s="184"/>
    </row>
    <row r="7102" spans="1:24" ht="30.75">
      <c r="A7102" s="155">
        <f>A7101+1</f>
        <v>7100</v>
      </c>
      <c r="B7102" s="160" t="s">
        <v>2633</v>
      </c>
      <c r="C7102" s="159">
        <v>2023</v>
      </c>
      <c r="D7102" s="160" t="s">
        <v>28</v>
      </c>
      <c r="E7102" s="160" t="s">
        <v>57</v>
      </c>
      <c r="F7102" s="268" t="s">
        <v>7712</v>
      </c>
      <c r="G7102" s="160" t="s">
        <v>31</v>
      </c>
      <c r="H7102" s="161" t="s">
        <v>50</v>
      </c>
      <c r="I7102" s="160" t="s">
        <v>32</v>
      </c>
      <c r="J7102" s="160" t="s">
        <v>59</v>
      </c>
      <c r="K7102" s="240" t="s">
        <v>34</v>
      </c>
      <c r="L7102" s="248" t="s">
        <v>34</v>
      </c>
      <c r="M7102" s="249" t="s">
        <v>48</v>
      </c>
      <c r="N7102" s="250" t="s">
        <v>34</v>
      </c>
      <c r="O7102" s="250" t="s">
        <v>48</v>
      </c>
      <c r="P7102" s="250" t="s">
        <v>34</v>
      </c>
      <c r="Q7102" s="159" t="s">
        <v>48</v>
      </c>
      <c r="R7102" s="100" t="s">
        <v>48</v>
      </c>
      <c r="S7102" s="163">
        <v>1</v>
      </c>
      <c r="T7102" s="174" t="s">
        <v>35</v>
      </c>
      <c r="U7102" s="174" t="s">
        <v>28</v>
      </c>
      <c r="V7102" s="174" t="s">
        <v>57</v>
      </c>
      <c r="W7102" s="184"/>
      <c r="X7102" s="184"/>
    </row>
    <row r="7103" spans="1:24" ht="30.75">
      <c r="A7103" s="155">
        <f>A7102+1</f>
        <v>7101</v>
      </c>
      <c r="B7103" s="160" t="s">
        <v>2633</v>
      </c>
      <c r="C7103" s="159">
        <v>2023</v>
      </c>
      <c r="D7103" s="160" t="s">
        <v>28</v>
      </c>
      <c r="E7103" s="160" t="s">
        <v>57</v>
      </c>
      <c r="F7103" s="268" t="s">
        <v>7713</v>
      </c>
      <c r="G7103" s="160" t="s">
        <v>31</v>
      </c>
      <c r="H7103" s="161" t="s">
        <v>50</v>
      </c>
      <c r="I7103" s="160" t="s">
        <v>32</v>
      </c>
      <c r="J7103" s="160" t="s">
        <v>59</v>
      </c>
      <c r="K7103" s="240" t="s">
        <v>34</v>
      </c>
      <c r="L7103" s="248" t="s">
        <v>34</v>
      </c>
      <c r="M7103" s="249" t="s">
        <v>34</v>
      </c>
      <c r="N7103" s="250" t="s">
        <v>34</v>
      </c>
      <c r="O7103" s="250" t="s">
        <v>34</v>
      </c>
      <c r="P7103" s="250" t="s">
        <v>34</v>
      </c>
      <c r="Q7103" s="159" t="s">
        <v>48</v>
      </c>
      <c r="R7103" s="100" t="s">
        <v>48</v>
      </c>
      <c r="S7103" s="163">
        <v>1</v>
      </c>
      <c r="T7103" s="174" t="s">
        <v>35</v>
      </c>
      <c r="U7103" s="174" t="s">
        <v>28</v>
      </c>
      <c r="V7103" s="174" t="s">
        <v>57</v>
      </c>
      <c r="W7103" s="184"/>
      <c r="X7103" s="184"/>
    </row>
    <row r="7104" spans="1:24" ht="41.25">
      <c r="A7104" s="155">
        <f>A7103+1</f>
        <v>7102</v>
      </c>
      <c r="B7104" s="160" t="s">
        <v>2633</v>
      </c>
      <c r="C7104" s="159">
        <v>2023</v>
      </c>
      <c r="D7104" s="160" t="s">
        <v>28</v>
      </c>
      <c r="E7104" s="160" t="s">
        <v>60</v>
      </c>
      <c r="F7104" s="268" t="s">
        <v>7714</v>
      </c>
      <c r="G7104" s="160" t="s">
        <v>31</v>
      </c>
      <c r="H7104" s="160" t="s">
        <v>42</v>
      </c>
      <c r="I7104" s="160" t="s">
        <v>32</v>
      </c>
      <c r="J7104" s="161" t="s">
        <v>33</v>
      </c>
      <c r="K7104" s="249" t="s">
        <v>34</v>
      </c>
      <c r="L7104" s="251" t="s">
        <v>34</v>
      </c>
      <c r="M7104" s="250" t="s">
        <v>34</v>
      </c>
      <c r="N7104" s="250" t="s">
        <v>34</v>
      </c>
      <c r="O7104" s="250" t="s">
        <v>34</v>
      </c>
      <c r="P7104" s="250" t="s">
        <v>34</v>
      </c>
      <c r="Q7104" s="159" t="s">
        <v>34</v>
      </c>
      <c r="R7104" s="159" t="s">
        <v>34</v>
      </c>
      <c r="S7104" s="163">
        <v>1</v>
      </c>
      <c r="T7104" s="174" t="s">
        <v>35</v>
      </c>
      <c r="U7104" s="174" t="s">
        <v>28</v>
      </c>
      <c r="V7104" s="174" t="s">
        <v>62</v>
      </c>
      <c r="W7104" s="184"/>
      <c r="X7104" s="184"/>
    </row>
    <row r="7105" spans="1:24" ht="30.75">
      <c r="A7105" s="155">
        <f>A7104+1</f>
        <v>7103</v>
      </c>
      <c r="B7105" s="160" t="s">
        <v>2633</v>
      </c>
      <c r="C7105" s="159">
        <v>2023</v>
      </c>
      <c r="D7105" s="160" t="s">
        <v>28</v>
      </c>
      <c r="E7105" s="160" t="s">
        <v>60</v>
      </c>
      <c r="F7105" s="268" t="s">
        <v>7715</v>
      </c>
      <c r="G7105" s="160" t="s">
        <v>31</v>
      </c>
      <c r="H7105" s="160" t="s">
        <v>42</v>
      </c>
      <c r="I7105" s="160" t="s">
        <v>32</v>
      </c>
      <c r="J7105" s="161" t="s">
        <v>33</v>
      </c>
      <c r="K7105" s="249" t="s">
        <v>34</v>
      </c>
      <c r="L7105" s="250" t="s">
        <v>34</v>
      </c>
      <c r="M7105" s="250" t="s">
        <v>34</v>
      </c>
      <c r="N7105" s="250" t="s">
        <v>34</v>
      </c>
      <c r="O7105" s="250" t="s">
        <v>34</v>
      </c>
      <c r="P7105" s="250" t="s">
        <v>34</v>
      </c>
      <c r="Q7105" s="159" t="s">
        <v>34</v>
      </c>
      <c r="R7105" s="159" t="s">
        <v>34</v>
      </c>
      <c r="S7105" s="163">
        <v>1</v>
      </c>
      <c r="T7105" s="174" t="s">
        <v>35</v>
      </c>
      <c r="U7105" s="174" t="s">
        <v>28</v>
      </c>
      <c r="V7105" s="174" t="s">
        <v>62</v>
      </c>
      <c r="W7105" s="184"/>
      <c r="X7105" s="184"/>
    </row>
    <row r="7106" spans="1:24" ht="41.25">
      <c r="A7106" s="155">
        <f>A7105+1</f>
        <v>7104</v>
      </c>
      <c r="B7106" s="160" t="s">
        <v>2633</v>
      </c>
      <c r="C7106" s="159">
        <v>2023</v>
      </c>
      <c r="D7106" s="160" t="s">
        <v>28</v>
      </c>
      <c r="E7106" s="160" t="s">
        <v>63</v>
      </c>
      <c r="F7106" s="266" t="s">
        <v>7716</v>
      </c>
      <c r="G7106" s="161" t="s">
        <v>193</v>
      </c>
      <c r="H7106" s="161" t="s">
        <v>120</v>
      </c>
      <c r="I7106" s="160" t="s">
        <v>32</v>
      </c>
      <c r="J7106" s="161" t="s">
        <v>33</v>
      </c>
      <c r="K7106" s="249" t="s">
        <v>34</v>
      </c>
      <c r="L7106" s="250" t="s">
        <v>34</v>
      </c>
      <c r="M7106" s="250" t="s">
        <v>34</v>
      </c>
      <c r="N7106" s="250" t="s">
        <v>34</v>
      </c>
      <c r="O7106" s="250" t="s">
        <v>34</v>
      </c>
      <c r="P7106" s="250" t="s">
        <v>34</v>
      </c>
      <c r="Q7106" s="159" t="s">
        <v>34</v>
      </c>
      <c r="R7106" s="100" t="s">
        <v>34</v>
      </c>
      <c r="S7106" s="163">
        <v>1</v>
      </c>
      <c r="T7106" s="174" t="s">
        <v>35</v>
      </c>
      <c r="U7106" s="174" t="s">
        <v>28</v>
      </c>
      <c r="V7106" s="174" t="s">
        <v>63</v>
      </c>
      <c r="W7106" s="184"/>
      <c r="X7106" s="184"/>
    </row>
    <row r="7107" spans="1:24" ht="81">
      <c r="A7107" s="155">
        <f>A7106+1</f>
        <v>7105</v>
      </c>
      <c r="B7107" s="160" t="s">
        <v>2633</v>
      </c>
      <c r="C7107" s="159">
        <v>2023</v>
      </c>
      <c r="D7107" s="160" t="s">
        <v>28</v>
      </c>
      <c r="E7107" s="160" t="s">
        <v>63</v>
      </c>
      <c r="F7107" s="272" t="s">
        <v>7529</v>
      </c>
      <c r="G7107" s="161" t="s">
        <v>426</v>
      </c>
      <c r="H7107" s="174" t="s">
        <v>83</v>
      </c>
      <c r="I7107" s="160" t="s">
        <v>32</v>
      </c>
      <c r="J7107" s="161" t="s">
        <v>33</v>
      </c>
      <c r="K7107" s="249" t="s">
        <v>34</v>
      </c>
      <c r="L7107" s="250" t="s">
        <v>34</v>
      </c>
      <c r="M7107" s="250" t="s">
        <v>34</v>
      </c>
      <c r="N7107" s="250" t="s">
        <v>34</v>
      </c>
      <c r="O7107" s="250" t="s">
        <v>34</v>
      </c>
      <c r="P7107" s="250" t="s">
        <v>34</v>
      </c>
      <c r="Q7107" s="159" t="s">
        <v>34</v>
      </c>
      <c r="R7107" s="100" t="s">
        <v>34</v>
      </c>
      <c r="S7107" s="163">
        <v>1</v>
      </c>
      <c r="T7107" s="174" t="s">
        <v>35</v>
      </c>
      <c r="U7107" s="174" t="s">
        <v>28</v>
      </c>
      <c r="V7107" s="174" t="s">
        <v>63</v>
      </c>
      <c r="W7107" s="184"/>
      <c r="X7107" s="184"/>
    </row>
    <row r="7108" spans="1:24" ht="60.75">
      <c r="A7108" s="155">
        <f>A7107+1</f>
        <v>7106</v>
      </c>
      <c r="B7108" s="160" t="s">
        <v>2633</v>
      </c>
      <c r="C7108" s="159">
        <v>2023</v>
      </c>
      <c r="D7108" s="160" t="s">
        <v>28</v>
      </c>
      <c r="E7108" s="160" t="s">
        <v>40</v>
      </c>
      <c r="F7108" s="268" t="s">
        <v>7717</v>
      </c>
      <c r="G7108" s="160" t="s">
        <v>31</v>
      </c>
      <c r="H7108" s="161" t="s">
        <v>42</v>
      </c>
      <c r="I7108" s="160" t="s">
        <v>32</v>
      </c>
      <c r="J7108" s="160" t="s">
        <v>33</v>
      </c>
      <c r="K7108" s="246" t="s">
        <v>34</v>
      </c>
      <c r="L7108" s="249" t="s">
        <v>34</v>
      </c>
      <c r="M7108" s="250" t="s">
        <v>34</v>
      </c>
      <c r="N7108" s="250" t="s">
        <v>34</v>
      </c>
      <c r="O7108" s="250" t="s">
        <v>34</v>
      </c>
      <c r="P7108" s="250" t="s">
        <v>34</v>
      </c>
      <c r="Q7108" s="100" t="s">
        <v>34</v>
      </c>
      <c r="R7108" s="100" t="s">
        <v>34</v>
      </c>
      <c r="S7108" s="163">
        <v>1</v>
      </c>
      <c r="T7108" s="174" t="s">
        <v>35</v>
      </c>
      <c r="U7108" s="174" t="s">
        <v>28</v>
      </c>
      <c r="V7108" s="174" t="s">
        <v>554</v>
      </c>
      <c r="W7108" s="184"/>
      <c r="X7108" s="184"/>
    </row>
    <row r="7109" spans="1:24" ht="30.75">
      <c r="A7109" s="155">
        <f>A7108+1</f>
        <v>7107</v>
      </c>
      <c r="B7109" s="160" t="s">
        <v>2633</v>
      </c>
      <c r="C7109" s="159">
        <v>2023</v>
      </c>
      <c r="D7109" s="160" t="s">
        <v>28</v>
      </c>
      <c r="E7109" s="160" t="s">
        <v>40</v>
      </c>
      <c r="F7109" s="268" t="s">
        <v>7718</v>
      </c>
      <c r="G7109" s="160" t="s">
        <v>31</v>
      </c>
      <c r="H7109" s="161" t="s">
        <v>42</v>
      </c>
      <c r="I7109" s="160" t="s">
        <v>32</v>
      </c>
      <c r="J7109" s="160" t="s">
        <v>33</v>
      </c>
      <c r="K7109" s="248" t="s">
        <v>34</v>
      </c>
      <c r="L7109" s="249" t="s">
        <v>34</v>
      </c>
      <c r="M7109" s="250" t="s">
        <v>34</v>
      </c>
      <c r="N7109" s="250" t="s">
        <v>34</v>
      </c>
      <c r="O7109" s="250" t="s">
        <v>34</v>
      </c>
      <c r="P7109" s="250" t="s">
        <v>34</v>
      </c>
      <c r="Q7109" s="100" t="s">
        <v>34</v>
      </c>
      <c r="R7109" s="100" t="s">
        <v>34</v>
      </c>
      <c r="S7109" s="163">
        <v>1</v>
      </c>
      <c r="T7109" s="174" t="s">
        <v>35</v>
      </c>
      <c r="U7109" s="174" t="s">
        <v>28</v>
      </c>
      <c r="V7109" s="174" t="s">
        <v>554</v>
      </c>
      <c r="W7109" s="184"/>
      <c r="X7109" s="184"/>
    </row>
    <row r="7110" spans="1:24" ht="30.75">
      <c r="A7110" s="155">
        <f>A7109+1</f>
        <v>7108</v>
      </c>
      <c r="B7110" s="160" t="s">
        <v>2633</v>
      </c>
      <c r="C7110" s="159">
        <v>2023</v>
      </c>
      <c r="D7110" s="160" t="s">
        <v>28</v>
      </c>
      <c r="E7110" s="160" t="s">
        <v>40</v>
      </c>
      <c r="F7110" s="268" t="s">
        <v>7719</v>
      </c>
      <c r="G7110" s="160" t="s">
        <v>31</v>
      </c>
      <c r="H7110" s="161" t="s">
        <v>42</v>
      </c>
      <c r="I7110" s="160" t="s">
        <v>32</v>
      </c>
      <c r="J7110" s="160" t="s">
        <v>33</v>
      </c>
      <c r="K7110" s="248" t="s">
        <v>34</v>
      </c>
      <c r="L7110" s="249" t="s">
        <v>34</v>
      </c>
      <c r="M7110" s="250" t="s">
        <v>34</v>
      </c>
      <c r="N7110" s="250" t="s">
        <v>34</v>
      </c>
      <c r="O7110" s="250" t="s">
        <v>34</v>
      </c>
      <c r="P7110" s="250" t="s">
        <v>34</v>
      </c>
      <c r="Q7110" s="100" t="s">
        <v>34</v>
      </c>
      <c r="R7110" s="100" t="s">
        <v>48</v>
      </c>
      <c r="S7110" s="163">
        <v>1</v>
      </c>
      <c r="T7110" s="174" t="s">
        <v>35</v>
      </c>
      <c r="U7110" s="174" t="s">
        <v>28</v>
      </c>
      <c r="V7110" s="174" t="s">
        <v>554</v>
      </c>
      <c r="W7110" s="184"/>
      <c r="X7110" s="184"/>
    </row>
    <row r="7111" spans="1:24" ht="41.25">
      <c r="A7111" s="155">
        <f>A7110+1</f>
        <v>7109</v>
      </c>
      <c r="B7111" s="160" t="s">
        <v>2633</v>
      </c>
      <c r="C7111" s="159">
        <v>2023</v>
      </c>
      <c r="D7111" s="160" t="s">
        <v>28</v>
      </c>
      <c r="E7111" s="160" t="s">
        <v>452</v>
      </c>
      <c r="F7111" s="268" t="s">
        <v>7720</v>
      </c>
      <c r="G7111" s="160" t="s">
        <v>31</v>
      </c>
      <c r="H7111" s="161" t="s">
        <v>39</v>
      </c>
      <c r="I7111" s="160" t="s">
        <v>32</v>
      </c>
      <c r="J7111" s="160" t="s">
        <v>454</v>
      </c>
      <c r="K7111" s="252" t="s">
        <v>34</v>
      </c>
      <c r="L7111" s="250" t="s">
        <v>34</v>
      </c>
      <c r="M7111" s="250" t="s">
        <v>34</v>
      </c>
      <c r="N7111" s="250" t="s">
        <v>34</v>
      </c>
      <c r="O7111" s="250" t="s">
        <v>34</v>
      </c>
      <c r="P7111" s="250" t="s">
        <v>48</v>
      </c>
      <c r="Q7111" s="100" t="s">
        <v>34</v>
      </c>
      <c r="R7111" s="100" t="s">
        <v>34</v>
      </c>
      <c r="S7111" s="163">
        <v>1</v>
      </c>
      <c r="T7111" s="174" t="s">
        <v>35</v>
      </c>
      <c r="U7111" s="174" t="s">
        <v>28</v>
      </c>
      <c r="V7111" s="174" t="s">
        <v>455</v>
      </c>
      <c r="W7111" s="184"/>
      <c r="X7111" s="184"/>
    </row>
    <row r="7112" spans="1:24" ht="30.75">
      <c r="A7112" s="155">
        <f>A7111+1</f>
        <v>7110</v>
      </c>
      <c r="B7112" s="160" t="s">
        <v>2633</v>
      </c>
      <c r="C7112" s="159">
        <v>2023</v>
      </c>
      <c r="D7112" s="160" t="s">
        <v>28</v>
      </c>
      <c r="E7112" s="160" t="s">
        <v>452</v>
      </c>
      <c r="F7112" s="268" t="s">
        <v>7721</v>
      </c>
      <c r="G7112" s="160" t="s">
        <v>31</v>
      </c>
      <c r="H7112" s="161" t="s">
        <v>39</v>
      </c>
      <c r="I7112" s="160" t="s">
        <v>32</v>
      </c>
      <c r="J7112" s="160" t="s">
        <v>454</v>
      </c>
      <c r="K7112" s="249" t="s">
        <v>34</v>
      </c>
      <c r="L7112" s="250" t="s">
        <v>34</v>
      </c>
      <c r="M7112" s="250" t="s">
        <v>34</v>
      </c>
      <c r="N7112" s="250" t="s">
        <v>34</v>
      </c>
      <c r="O7112" s="250" t="s">
        <v>34</v>
      </c>
      <c r="P7112" s="250" t="s">
        <v>48</v>
      </c>
      <c r="Q7112" s="100" t="s">
        <v>34</v>
      </c>
      <c r="R7112" s="100" t="s">
        <v>48</v>
      </c>
      <c r="S7112" s="163">
        <v>1</v>
      </c>
      <c r="T7112" s="174" t="s">
        <v>35</v>
      </c>
      <c r="U7112" s="174" t="s">
        <v>28</v>
      </c>
      <c r="V7112" s="174" t="s">
        <v>455</v>
      </c>
      <c r="W7112" s="184"/>
      <c r="X7112" s="184"/>
    </row>
    <row r="7113" spans="1:24" ht="41.25">
      <c r="A7113" s="155">
        <f>A7112+1</f>
        <v>7111</v>
      </c>
      <c r="B7113" s="160" t="s">
        <v>2633</v>
      </c>
      <c r="C7113" s="159">
        <v>2023</v>
      </c>
      <c r="D7113" s="160" t="s">
        <v>69</v>
      </c>
      <c r="E7113" s="160" t="s">
        <v>69</v>
      </c>
      <c r="F7113" s="268" t="s">
        <v>7722</v>
      </c>
      <c r="G7113" s="160" t="s">
        <v>31</v>
      </c>
      <c r="H7113" s="161" t="s">
        <v>29</v>
      </c>
      <c r="I7113" s="160" t="s">
        <v>71</v>
      </c>
      <c r="J7113" s="160" t="s">
        <v>72</v>
      </c>
      <c r="K7113" s="249" t="s">
        <v>34</v>
      </c>
      <c r="L7113" s="250" t="s">
        <v>48</v>
      </c>
      <c r="M7113" s="250" t="s">
        <v>34</v>
      </c>
      <c r="N7113" s="250" t="s">
        <v>34</v>
      </c>
      <c r="O7113" s="250" t="s">
        <v>34</v>
      </c>
      <c r="P7113" s="250" t="s">
        <v>34</v>
      </c>
      <c r="Q7113" s="159" t="s">
        <v>34</v>
      </c>
      <c r="R7113" s="159" t="s">
        <v>34</v>
      </c>
      <c r="S7113" s="163">
        <v>1</v>
      </c>
      <c r="T7113" s="174" t="s">
        <v>73</v>
      </c>
      <c r="U7113" s="174" t="s">
        <v>299</v>
      </c>
      <c r="V7113" s="174" t="s">
        <v>299</v>
      </c>
      <c r="W7113" s="184"/>
      <c r="X7113" s="184"/>
    </row>
    <row r="7114" spans="1:24" ht="51">
      <c r="A7114" s="155">
        <f>A7113+1</f>
        <v>7112</v>
      </c>
      <c r="B7114" s="160" t="s">
        <v>2633</v>
      </c>
      <c r="C7114" s="159">
        <v>2023</v>
      </c>
      <c r="D7114" s="160" t="s">
        <v>74</v>
      </c>
      <c r="E7114" s="160" t="s">
        <v>75</v>
      </c>
      <c r="F7114" s="268" t="s">
        <v>7723</v>
      </c>
      <c r="G7114" s="160" t="s">
        <v>31</v>
      </c>
      <c r="H7114" s="114" t="s">
        <v>39</v>
      </c>
      <c r="I7114" s="160" t="s">
        <v>32</v>
      </c>
      <c r="J7114" s="160" t="s">
        <v>3212</v>
      </c>
      <c r="K7114" s="249" t="s">
        <v>48</v>
      </c>
      <c r="L7114" s="250" t="s">
        <v>34</v>
      </c>
      <c r="M7114" s="250" t="s">
        <v>48</v>
      </c>
      <c r="N7114" s="250" t="s">
        <v>34</v>
      </c>
      <c r="O7114" s="250" t="s">
        <v>48</v>
      </c>
      <c r="P7114" s="250" t="s">
        <v>34</v>
      </c>
      <c r="Q7114" s="229" t="s">
        <v>34</v>
      </c>
      <c r="R7114" s="229" t="s">
        <v>34</v>
      </c>
      <c r="S7114" s="163">
        <v>1</v>
      </c>
      <c r="T7114" s="174" t="s">
        <v>77</v>
      </c>
      <c r="U7114" s="174" t="s">
        <v>301</v>
      </c>
      <c r="V7114" s="174" t="s">
        <v>75</v>
      </c>
      <c r="W7114" s="184"/>
      <c r="X7114" s="184"/>
    </row>
    <row r="7115" spans="1:24" ht="81">
      <c r="A7115" s="155">
        <f>A7114+1</f>
        <v>7113</v>
      </c>
      <c r="B7115" s="160" t="s">
        <v>2633</v>
      </c>
      <c r="C7115" s="159">
        <v>2023</v>
      </c>
      <c r="D7115" s="160" t="s">
        <v>74</v>
      </c>
      <c r="E7115" s="160" t="s">
        <v>75</v>
      </c>
      <c r="F7115" s="268" t="s">
        <v>7724</v>
      </c>
      <c r="G7115" s="160" t="s">
        <v>426</v>
      </c>
      <c r="H7115" s="161" t="s">
        <v>83</v>
      </c>
      <c r="I7115" s="160" t="s">
        <v>32</v>
      </c>
      <c r="J7115" s="160" t="s">
        <v>3212</v>
      </c>
      <c r="K7115" s="249" t="s">
        <v>34</v>
      </c>
      <c r="L7115" s="250" t="s">
        <v>34</v>
      </c>
      <c r="M7115" s="250" t="s">
        <v>34</v>
      </c>
      <c r="N7115" s="250" t="s">
        <v>34</v>
      </c>
      <c r="O7115" s="250" t="s">
        <v>34</v>
      </c>
      <c r="P7115" s="250" t="s">
        <v>34</v>
      </c>
      <c r="Q7115" s="229" t="s">
        <v>34</v>
      </c>
      <c r="R7115" s="229" t="s">
        <v>34</v>
      </c>
      <c r="S7115" s="163">
        <v>1</v>
      </c>
      <c r="T7115" s="174" t="s">
        <v>77</v>
      </c>
      <c r="U7115" s="174" t="s">
        <v>301</v>
      </c>
      <c r="V7115" s="174" t="s">
        <v>75</v>
      </c>
      <c r="W7115" s="184"/>
      <c r="X7115" s="184"/>
    </row>
    <row r="7116" spans="1:24" ht="81">
      <c r="A7116" s="155">
        <f>A7115+1</f>
        <v>7114</v>
      </c>
      <c r="B7116" s="160" t="s">
        <v>2633</v>
      </c>
      <c r="C7116" s="159">
        <v>2023</v>
      </c>
      <c r="D7116" s="160" t="s">
        <v>74</v>
      </c>
      <c r="E7116" s="160" t="s">
        <v>75</v>
      </c>
      <c r="F7116" s="268" t="s">
        <v>7725</v>
      </c>
      <c r="G7116" s="160" t="s">
        <v>426</v>
      </c>
      <c r="H7116" s="161" t="s">
        <v>83</v>
      </c>
      <c r="I7116" s="160" t="s">
        <v>32</v>
      </c>
      <c r="J7116" s="160" t="s">
        <v>3212</v>
      </c>
      <c r="K7116" s="249" t="s">
        <v>34</v>
      </c>
      <c r="L7116" s="250" t="s">
        <v>34</v>
      </c>
      <c r="M7116" s="250" t="s">
        <v>34</v>
      </c>
      <c r="N7116" s="250" t="s">
        <v>34</v>
      </c>
      <c r="O7116" s="250" t="s">
        <v>34</v>
      </c>
      <c r="P7116" s="250" t="s">
        <v>34</v>
      </c>
      <c r="Q7116" s="229" t="s">
        <v>34</v>
      </c>
      <c r="R7116" s="229" t="s">
        <v>34</v>
      </c>
      <c r="S7116" s="163">
        <v>1</v>
      </c>
      <c r="T7116" s="174" t="s">
        <v>77</v>
      </c>
      <c r="U7116" s="174" t="s">
        <v>301</v>
      </c>
      <c r="V7116" s="174" t="s">
        <v>75</v>
      </c>
      <c r="W7116" s="184"/>
      <c r="X7116" s="184"/>
    </row>
    <row r="7117" spans="1:24" ht="30.75">
      <c r="A7117" s="155">
        <f>A7116+1</f>
        <v>7115</v>
      </c>
      <c r="B7117" s="160" t="s">
        <v>2633</v>
      </c>
      <c r="C7117" s="159">
        <v>2023</v>
      </c>
      <c r="D7117" s="160" t="s">
        <v>74</v>
      </c>
      <c r="E7117" s="160" t="s">
        <v>75</v>
      </c>
      <c r="F7117" s="268" t="s">
        <v>7726</v>
      </c>
      <c r="G7117" s="160" t="s">
        <v>193</v>
      </c>
      <c r="H7117" s="161" t="s">
        <v>120</v>
      </c>
      <c r="I7117" s="160" t="s">
        <v>32</v>
      </c>
      <c r="J7117" s="160" t="s">
        <v>3212</v>
      </c>
      <c r="K7117" s="249" t="s">
        <v>48</v>
      </c>
      <c r="L7117" s="250" t="s">
        <v>34</v>
      </c>
      <c r="M7117" s="250" t="s">
        <v>48</v>
      </c>
      <c r="N7117" s="250" t="s">
        <v>34</v>
      </c>
      <c r="O7117" s="250" t="s">
        <v>34</v>
      </c>
      <c r="P7117" s="250" t="s">
        <v>34</v>
      </c>
      <c r="Q7117" s="229" t="s">
        <v>34</v>
      </c>
      <c r="R7117" s="229" t="s">
        <v>34</v>
      </c>
      <c r="S7117" s="163">
        <v>1</v>
      </c>
      <c r="T7117" s="174" t="s">
        <v>77</v>
      </c>
      <c r="U7117" s="174" t="s">
        <v>301</v>
      </c>
      <c r="V7117" s="174" t="s">
        <v>75</v>
      </c>
      <c r="W7117" s="184"/>
      <c r="X7117" s="184"/>
    </row>
    <row r="7118" spans="1:24" ht="30.75">
      <c r="A7118" s="155">
        <f>A7117+1</f>
        <v>7116</v>
      </c>
      <c r="B7118" s="160" t="s">
        <v>2633</v>
      </c>
      <c r="C7118" s="159">
        <v>2023</v>
      </c>
      <c r="D7118" s="160" t="s">
        <v>74</v>
      </c>
      <c r="E7118" s="160" t="s">
        <v>75</v>
      </c>
      <c r="F7118" s="268" t="s">
        <v>7727</v>
      </c>
      <c r="G7118" s="160" t="s">
        <v>31</v>
      </c>
      <c r="H7118" s="161" t="s">
        <v>50</v>
      </c>
      <c r="I7118" s="160" t="s">
        <v>32</v>
      </c>
      <c r="J7118" s="160" t="s">
        <v>3212</v>
      </c>
      <c r="K7118" s="249" t="s">
        <v>34</v>
      </c>
      <c r="L7118" s="250" t="s">
        <v>34</v>
      </c>
      <c r="M7118" s="250" t="s">
        <v>34</v>
      </c>
      <c r="N7118" s="250" t="s">
        <v>34</v>
      </c>
      <c r="O7118" s="250" t="s">
        <v>34</v>
      </c>
      <c r="P7118" s="250" t="s">
        <v>34</v>
      </c>
      <c r="Q7118" s="229" t="s">
        <v>48</v>
      </c>
      <c r="R7118" s="229" t="s">
        <v>48</v>
      </c>
      <c r="S7118" s="163">
        <v>1</v>
      </c>
      <c r="T7118" s="174" t="s">
        <v>77</v>
      </c>
      <c r="U7118" s="174" t="s">
        <v>301</v>
      </c>
      <c r="V7118" s="174" t="s">
        <v>75</v>
      </c>
      <c r="W7118" s="184"/>
      <c r="X7118" s="184"/>
    </row>
    <row r="7119" spans="1:24" ht="30.75">
      <c r="A7119" s="155">
        <f>A7118+1</f>
        <v>7117</v>
      </c>
      <c r="B7119" s="160" t="s">
        <v>2633</v>
      </c>
      <c r="C7119" s="159">
        <v>2023</v>
      </c>
      <c r="D7119" s="160" t="s">
        <v>74</v>
      </c>
      <c r="E7119" s="160" t="s">
        <v>79</v>
      </c>
      <c r="F7119" s="268" t="s">
        <v>7728</v>
      </c>
      <c r="G7119" s="160" t="s">
        <v>31</v>
      </c>
      <c r="H7119" s="161" t="s">
        <v>39</v>
      </c>
      <c r="I7119" s="160" t="s">
        <v>32</v>
      </c>
      <c r="J7119" s="160" t="s">
        <v>33</v>
      </c>
      <c r="K7119" s="249" t="s">
        <v>34</v>
      </c>
      <c r="L7119" s="250" t="s">
        <v>34</v>
      </c>
      <c r="M7119" s="250" t="s">
        <v>34</v>
      </c>
      <c r="N7119" s="250" t="s">
        <v>34</v>
      </c>
      <c r="O7119" s="250" t="s">
        <v>48</v>
      </c>
      <c r="P7119" s="250" t="s">
        <v>34</v>
      </c>
      <c r="Q7119" s="159" t="s">
        <v>34</v>
      </c>
      <c r="R7119" s="159" t="s">
        <v>34</v>
      </c>
      <c r="S7119" s="163">
        <v>1</v>
      </c>
      <c r="T7119" s="174" t="s">
        <v>77</v>
      </c>
      <c r="U7119" s="174" t="s">
        <v>301</v>
      </c>
      <c r="V7119" s="174" t="s">
        <v>79</v>
      </c>
      <c r="W7119" s="184"/>
      <c r="X7119" s="184"/>
    </row>
    <row r="7120" spans="1:24" ht="81">
      <c r="A7120" s="155">
        <f>A7119+1</f>
        <v>7118</v>
      </c>
      <c r="B7120" s="160" t="s">
        <v>2633</v>
      </c>
      <c r="C7120" s="159">
        <v>2023</v>
      </c>
      <c r="D7120" s="160" t="s">
        <v>74</v>
      </c>
      <c r="E7120" s="160" t="s">
        <v>79</v>
      </c>
      <c r="F7120" s="268" t="s">
        <v>7729</v>
      </c>
      <c r="G7120" s="160" t="s">
        <v>426</v>
      </c>
      <c r="H7120" s="161" t="s">
        <v>83</v>
      </c>
      <c r="I7120" s="160" t="s">
        <v>32</v>
      </c>
      <c r="J7120" s="160" t="s">
        <v>33</v>
      </c>
      <c r="K7120" s="249" t="s">
        <v>34</v>
      </c>
      <c r="L7120" s="250" t="s">
        <v>34</v>
      </c>
      <c r="M7120" s="250" t="s">
        <v>34</v>
      </c>
      <c r="N7120" s="250" t="s">
        <v>34</v>
      </c>
      <c r="O7120" s="250" t="s">
        <v>34</v>
      </c>
      <c r="P7120" s="250" t="s">
        <v>34</v>
      </c>
      <c r="Q7120" s="159" t="s">
        <v>34</v>
      </c>
      <c r="R7120" s="159" t="s">
        <v>34</v>
      </c>
      <c r="S7120" s="163">
        <v>1</v>
      </c>
      <c r="T7120" s="174" t="s">
        <v>77</v>
      </c>
      <c r="U7120" s="174" t="s">
        <v>301</v>
      </c>
      <c r="V7120" s="174" t="s">
        <v>79</v>
      </c>
      <c r="W7120" s="184"/>
      <c r="X7120" s="184"/>
    </row>
    <row r="7121" spans="1:24" ht="51">
      <c r="A7121" s="155">
        <f>A7120+1</f>
        <v>7119</v>
      </c>
      <c r="B7121" s="160" t="s">
        <v>2633</v>
      </c>
      <c r="C7121" s="159">
        <v>2023</v>
      </c>
      <c r="D7121" s="160" t="s">
        <v>74</v>
      </c>
      <c r="E7121" s="160" t="s">
        <v>88</v>
      </c>
      <c r="F7121" s="268" t="s">
        <v>7730</v>
      </c>
      <c r="G7121" s="160" t="s">
        <v>31</v>
      </c>
      <c r="H7121" s="161" t="s">
        <v>39</v>
      </c>
      <c r="I7121" s="160" t="s">
        <v>90</v>
      </c>
      <c r="J7121" s="160" t="s">
        <v>88</v>
      </c>
      <c r="K7121" s="249" t="s">
        <v>34</v>
      </c>
      <c r="L7121" s="250" t="s">
        <v>34</v>
      </c>
      <c r="M7121" s="250" t="s">
        <v>34</v>
      </c>
      <c r="N7121" s="250" t="s">
        <v>34</v>
      </c>
      <c r="O7121" s="250" t="s">
        <v>34</v>
      </c>
      <c r="P7121" s="250" t="s">
        <v>34</v>
      </c>
      <c r="Q7121" s="159" t="s">
        <v>34</v>
      </c>
      <c r="R7121" s="159" t="s">
        <v>34</v>
      </c>
      <c r="S7121" s="163">
        <v>1</v>
      </c>
      <c r="T7121" s="174" t="s">
        <v>77</v>
      </c>
      <c r="U7121" s="174" t="s">
        <v>301</v>
      </c>
      <c r="V7121" s="174" t="s">
        <v>94</v>
      </c>
      <c r="W7121" s="184"/>
      <c r="X7121" s="184"/>
    </row>
    <row r="7122" spans="1:24" ht="41.25">
      <c r="A7122" s="155">
        <f>A7121+1</f>
        <v>7120</v>
      </c>
      <c r="B7122" s="160" t="s">
        <v>2633</v>
      </c>
      <c r="C7122" s="159">
        <v>2023</v>
      </c>
      <c r="D7122" s="160" t="s">
        <v>74</v>
      </c>
      <c r="E7122" s="160" t="s">
        <v>88</v>
      </c>
      <c r="F7122" s="268" t="s">
        <v>7731</v>
      </c>
      <c r="G7122" s="160" t="s">
        <v>31</v>
      </c>
      <c r="H7122" s="161" t="s">
        <v>39</v>
      </c>
      <c r="I7122" s="160" t="s">
        <v>90</v>
      </c>
      <c r="J7122" s="160" t="s">
        <v>88</v>
      </c>
      <c r="K7122" s="249" t="s">
        <v>48</v>
      </c>
      <c r="L7122" s="250" t="s">
        <v>34</v>
      </c>
      <c r="M7122" s="250" t="s">
        <v>48</v>
      </c>
      <c r="N7122" s="250" t="s">
        <v>34</v>
      </c>
      <c r="O7122" s="250" t="s">
        <v>34</v>
      </c>
      <c r="P7122" s="250" t="s">
        <v>34</v>
      </c>
      <c r="Q7122" s="159" t="s">
        <v>34</v>
      </c>
      <c r="R7122" s="159" t="s">
        <v>34</v>
      </c>
      <c r="S7122" s="163">
        <v>1</v>
      </c>
      <c r="T7122" s="174" t="s">
        <v>77</v>
      </c>
      <c r="U7122" s="174" t="s">
        <v>301</v>
      </c>
      <c r="V7122" s="174" t="s">
        <v>94</v>
      </c>
      <c r="W7122" s="184"/>
      <c r="X7122" s="184"/>
    </row>
    <row r="7123" spans="1:24" ht="20.25">
      <c r="A7123" s="155">
        <f>A7122+1</f>
        <v>7121</v>
      </c>
      <c r="B7123" s="160" t="s">
        <v>2633</v>
      </c>
      <c r="C7123" s="159">
        <v>2023</v>
      </c>
      <c r="D7123" s="160" t="s">
        <v>74</v>
      </c>
      <c r="E7123" s="160" t="s">
        <v>88</v>
      </c>
      <c r="F7123" s="268" t="s">
        <v>7732</v>
      </c>
      <c r="G7123" s="160" t="s">
        <v>31</v>
      </c>
      <c r="H7123" s="161" t="s">
        <v>39</v>
      </c>
      <c r="I7123" s="160" t="s">
        <v>90</v>
      </c>
      <c r="J7123" s="160" t="s">
        <v>88</v>
      </c>
      <c r="K7123" s="249" t="s">
        <v>34</v>
      </c>
      <c r="L7123" s="250" t="s">
        <v>34</v>
      </c>
      <c r="M7123" s="250" t="s">
        <v>34</v>
      </c>
      <c r="N7123" s="250" t="s">
        <v>34</v>
      </c>
      <c r="O7123" s="250" t="s">
        <v>34</v>
      </c>
      <c r="P7123" s="250" t="s">
        <v>34</v>
      </c>
      <c r="Q7123" s="159" t="s">
        <v>34</v>
      </c>
      <c r="R7123" s="159" t="s">
        <v>34</v>
      </c>
      <c r="S7123" s="163">
        <v>1</v>
      </c>
      <c r="T7123" s="174" t="s">
        <v>77</v>
      </c>
      <c r="U7123" s="174" t="s">
        <v>301</v>
      </c>
      <c r="V7123" s="174" t="s">
        <v>94</v>
      </c>
      <c r="W7123" s="184"/>
      <c r="X7123" s="184"/>
    </row>
    <row r="7124" spans="1:24" ht="81">
      <c r="A7124" s="155">
        <f>A7123+1</f>
        <v>7122</v>
      </c>
      <c r="B7124" s="160" t="s">
        <v>2633</v>
      </c>
      <c r="C7124" s="159">
        <v>2023</v>
      </c>
      <c r="D7124" s="160" t="s">
        <v>96</v>
      </c>
      <c r="E7124" s="160" t="s">
        <v>97</v>
      </c>
      <c r="F7124" s="268" t="s">
        <v>7733</v>
      </c>
      <c r="G7124" s="160" t="s">
        <v>426</v>
      </c>
      <c r="H7124" s="160" t="s">
        <v>83</v>
      </c>
      <c r="I7124" s="160" t="s">
        <v>90</v>
      </c>
      <c r="J7124" s="160" t="s">
        <v>97</v>
      </c>
      <c r="K7124" s="249" t="s">
        <v>34</v>
      </c>
      <c r="L7124" s="250" t="s">
        <v>34</v>
      </c>
      <c r="M7124" s="250" t="s">
        <v>34</v>
      </c>
      <c r="N7124" s="250" t="s">
        <v>34</v>
      </c>
      <c r="O7124" s="250" t="s">
        <v>34</v>
      </c>
      <c r="P7124" s="250" t="s">
        <v>34</v>
      </c>
      <c r="Q7124" s="159" t="s">
        <v>34</v>
      </c>
      <c r="R7124" s="159" t="s">
        <v>34</v>
      </c>
      <c r="S7124" s="163">
        <v>1</v>
      </c>
      <c r="T7124" s="174" t="s">
        <v>77</v>
      </c>
      <c r="U7124" s="174" t="s">
        <v>310</v>
      </c>
      <c r="V7124" s="174" t="s">
        <v>2984</v>
      </c>
      <c r="W7124" s="184"/>
      <c r="X7124" s="184"/>
    </row>
    <row r="7125" spans="1:24" ht="20.25">
      <c r="A7125" s="155">
        <f>A7124+1</f>
        <v>7123</v>
      </c>
      <c r="B7125" s="160" t="s">
        <v>2633</v>
      </c>
      <c r="C7125" s="159">
        <v>2023</v>
      </c>
      <c r="D7125" s="160" t="s">
        <v>96</v>
      </c>
      <c r="E7125" s="160" t="s">
        <v>97</v>
      </c>
      <c r="F7125" s="268" t="s">
        <v>7734</v>
      </c>
      <c r="G7125" s="160" t="s">
        <v>31</v>
      </c>
      <c r="H7125" s="161" t="s">
        <v>39</v>
      </c>
      <c r="I7125" s="160" t="s">
        <v>90</v>
      </c>
      <c r="J7125" s="160" t="s">
        <v>97</v>
      </c>
      <c r="K7125" s="249" t="s">
        <v>34</v>
      </c>
      <c r="L7125" s="250" t="s">
        <v>34</v>
      </c>
      <c r="M7125" s="250" t="s">
        <v>34</v>
      </c>
      <c r="N7125" s="250" t="s">
        <v>34</v>
      </c>
      <c r="O7125" s="250" t="s">
        <v>34</v>
      </c>
      <c r="P7125" s="250" t="s">
        <v>34</v>
      </c>
      <c r="Q7125" s="159" t="s">
        <v>34</v>
      </c>
      <c r="R7125" s="159" t="s">
        <v>34</v>
      </c>
      <c r="S7125" s="163">
        <v>1</v>
      </c>
      <c r="T7125" s="174" t="s">
        <v>77</v>
      </c>
      <c r="U7125" s="174" t="s">
        <v>310</v>
      </c>
      <c r="V7125" s="174" t="s">
        <v>2984</v>
      </c>
      <c r="W7125" s="184"/>
      <c r="X7125" s="184"/>
    </row>
    <row r="7126" spans="1:24" ht="20.25">
      <c r="A7126" s="155">
        <f>A7125+1</f>
        <v>7124</v>
      </c>
      <c r="B7126" s="160" t="s">
        <v>2633</v>
      </c>
      <c r="C7126" s="159">
        <v>2023</v>
      </c>
      <c r="D7126" s="160" t="s">
        <v>96</v>
      </c>
      <c r="E7126" s="160" t="s">
        <v>97</v>
      </c>
      <c r="F7126" s="268" t="s">
        <v>7735</v>
      </c>
      <c r="G7126" s="160" t="s">
        <v>31</v>
      </c>
      <c r="H7126" s="161" t="s">
        <v>39</v>
      </c>
      <c r="I7126" s="160" t="s">
        <v>90</v>
      </c>
      <c r="J7126" s="160" t="s">
        <v>97</v>
      </c>
      <c r="K7126" s="249" t="s">
        <v>34</v>
      </c>
      <c r="L7126" s="250" t="s">
        <v>34</v>
      </c>
      <c r="M7126" s="250" t="s">
        <v>34</v>
      </c>
      <c r="N7126" s="250" t="s">
        <v>34</v>
      </c>
      <c r="O7126" s="250" t="s">
        <v>34</v>
      </c>
      <c r="P7126" s="250" t="s">
        <v>34</v>
      </c>
      <c r="Q7126" s="159" t="s">
        <v>34</v>
      </c>
      <c r="R7126" s="159" t="s">
        <v>34</v>
      </c>
      <c r="S7126" s="163">
        <v>1</v>
      </c>
      <c r="T7126" s="174" t="s">
        <v>77</v>
      </c>
      <c r="U7126" s="174" t="s">
        <v>310</v>
      </c>
      <c r="V7126" s="174" t="s">
        <v>2984</v>
      </c>
      <c r="W7126" s="184"/>
      <c r="X7126" s="184"/>
    </row>
    <row r="7127" spans="1:24" ht="81">
      <c r="A7127" s="155">
        <f>A7126+1</f>
        <v>7125</v>
      </c>
      <c r="B7127" s="160" t="s">
        <v>2633</v>
      </c>
      <c r="C7127" s="159">
        <v>2023</v>
      </c>
      <c r="D7127" s="103" t="s">
        <v>96</v>
      </c>
      <c r="E7127" s="161" t="s">
        <v>1752</v>
      </c>
      <c r="F7127" s="268" t="s">
        <v>7736</v>
      </c>
      <c r="G7127" s="160" t="s">
        <v>426</v>
      </c>
      <c r="H7127" s="160" t="s">
        <v>83</v>
      </c>
      <c r="I7127" s="231" t="s">
        <v>90</v>
      </c>
      <c r="J7127" s="231" t="s">
        <v>416</v>
      </c>
      <c r="K7127" s="249" t="s">
        <v>48</v>
      </c>
      <c r="L7127" s="250" t="s">
        <v>34</v>
      </c>
      <c r="M7127" s="250" t="s">
        <v>34</v>
      </c>
      <c r="N7127" s="250" t="s">
        <v>34</v>
      </c>
      <c r="O7127" s="250" t="s">
        <v>34</v>
      </c>
      <c r="P7127" s="250" t="s">
        <v>34</v>
      </c>
      <c r="Q7127" s="230" t="s">
        <v>34</v>
      </c>
      <c r="R7127" s="230" t="s">
        <v>34</v>
      </c>
      <c r="S7127" s="163">
        <v>1</v>
      </c>
      <c r="T7127" s="174" t="s">
        <v>77</v>
      </c>
      <c r="U7127" s="174" t="s">
        <v>310</v>
      </c>
      <c r="V7127" s="174" t="s">
        <v>6397</v>
      </c>
      <c r="W7127" s="184"/>
      <c r="X7127" s="184"/>
    </row>
    <row r="7128" spans="1:24" ht="81">
      <c r="A7128" s="155">
        <f>A7127+1</f>
        <v>7126</v>
      </c>
      <c r="B7128" s="160" t="s">
        <v>2633</v>
      </c>
      <c r="C7128" s="159">
        <v>2023</v>
      </c>
      <c r="D7128" s="103" t="s">
        <v>96</v>
      </c>
      <c r="E7128" s="161" t="s">
        <v>1752</v>
      </c>
      <c r="F7128" s="268" t="s">
        <v>7737</v>
      </c>
      <c r="G7128" s="160" t="s">
        <v>426</v>
      </c>
      <c r="H7128" s="160" t="s">
        <v>83</v>
      </c>
      <c r="I7128" s="231" t="s">
        <v>90</v>
      </c>
      <c r="J7128" s="231" t="s">
        <v>416</v>
      </c>
      <c r="K7128" s="253" t="s">
        <v>34</v>
      </c>
      <c r="L7128" s="254" t="s">
        <v>34</v>
      </c>
      <c r="M7128" s="250" t="s">
        <v>34</v>
      </c>
      <c r="N7128" s="250" t="s">
        <v>34</v>
      </c>
      <c r="O7128" s="250" t="s">
        <v>34</v>
      </c>
      <c r="P7128" s="250" t="s">
        <v>34</v>
      </c>
      <c r="Q7128" s="230" t="s">
        <v>34</v>
      </c>
      <c r="R7128" s="230" t="s">
        <v>34</v>
      </c>
      <c r="S7128" s="163">
        <v>1</v>
      </c>
      <c r="T7128" s="174" t="s">
        <v>77</v>
      </c>
      <c r="U7128" s="174" t="s">
        <v>310</v>
      </c>
      <c r="V7128" s="174" t="s">
        <v>6397</v>
      </c>
      <c r="W7128" s="184"/>
      <c r="X7128" s="184"/>
    </row>
    <row r="7129" spans="1:24" ht="81">
      <c r="A7129" s="155">
        <f>A7128+1</f>
        <v>7127</v>
      </c>
      <c r="B7129" s="160" t="s">
        <v>2633</v>
      </c>
      <c r="C7129" s="159">
        <v>2023</v>
      </c>
      <c r="D7129" s="103" t="s">
        <v>96</v>
      </c>
      <c r="E7129" s="161" t="s">
        <v>1752</v>
      </c>
      <c r="F7129" s="268" t="s">
        <v>7738</v>
      </c>
      <c r="G7129" s="160" t="s">
        <v>426</v>
      </c>
      <c r="H7129" s="160" t="s">
        <v>83</v>
      </c>
      <c r="I7129" s="231" t="s">
        <v>90</v>
      </c>
      <c r="J7129" s="231" t="s">
        <v>416</v>
      </c>
      <c r="K7129" s="253" t="s">
        <v>34</v>
      </c>
      <c r="L7129" s="254" t="s">
        <v>34</v>
      </c>
      <c r="M7129" s="250" t="s">
        <v>34</v>
      </c>
      <c r="N7129" s="250" t="s">
        <v>34</v>
      </c>
      <c r="O7129" s="250" t="s">
        <v>34</v>
      </c>
      <c r="P7129" s="250" t="s">
        <v>34</v>
      </c>
      <c r="Q7129" s="230" t="s">
        <v>34</v>
      </c>
      <c r="R7129" s="230" t="s">
        <v>34</v>
      </c>
      <c r="S7129" s="163">
        <v>1</v>
      </c>
      <c r="T7129" s="174" t="s">
        <v>77</v>
      </c>
      <c r="U7129" s="174" t="s">
        <v>310</v>
      </c>
      <c r="V7129" s="174" t="s">
        <v>6397</v>
      </c>
      <c r="W7129" s="184"/>
      <c r="X7129" s="184"/>
    </row>
    <row r="7130" spans="1:24" ht="51">
      <c r="A7130" s="155">
        <f>A7129+1</f>
        <v>7128</v>
      </c>
      <c r="B7130" s="160" t="s">
        <v>2633</v>
      </c>
      <c r="C7130" s="159">
        <v>2023</v>
      </c>
      <c r="D7130" s="160" t="s">
        <v>96</v>
      </c>
      <c r="E7130" s="160" t="s">
        <v>1752</v>
      </c>
      <c r="F7130" s="268" t="s">
        <v>7739</v>
      </c>
      <c r="G7130" s="160" t="s">
        <v>31</v>
      </c>
      <c r="H7130" s="161" t="s">
        <v>39</v>
      </c>
      <c r="I7130" s="160" t="s">
        <v>90</v>
      </c>
      <c r="J7130" s="160" t="s">
        <v>416</v>
      </c>
      <c r="K7130" s="249" t="s">
        <v>34</v>
      </c>
      <c r="L7130" s="250" t="s">
        <v>34</v>
      </c>
      <c r="M7130" s="250" t="s">
        <v>34</v>
      </c>
      <c r="N7130" s="250" t="s">
        <v>34</v>
      </c>
      <c r="O7130" s="250" t="s">
        <v>48</v>
      </c>
      <c r="P7130" s="250" t="s">
        <v>34</v>
      </c>
      <c r="Q7130" s="159" t="s">
        <v>34</v>
      </c>
      <c r="R7130" s="100" t="s">
        <v>34</v>
      </c>
      <c r="S7130" s="163">
        <v>1</v>
      </c>
      <c r="T7130" s="174" t="s">
        <v>77</v>
      </c>
      <c r="U7130" s="174" t="s">
        <v>310</v>
      </c>
      <c r="V7130" s="174" t="s">
        <v>4838</v>
      </c>
      <c r="W7130" s="184"/>
      <c r="X7130" s="184"/>
    </row>
    <row r="7131" spans="1:24" ht="51">
      <c r="A7131" s="155">
        <f>A7130+1</f>
        <v>7129</v>
      </c>
      <c r="B7131" s="160" t="s">
        <v>2633</v>
      </c>
      <c r="C7131" s="159">
        <v>2023</v>
      </c>
      <c r="D7131" s="160" t="s">
        <v>106</v>
      </c>
      <c r="E7131" s="160" t="s">
        <v>107</v>
      </c>
      <c r="F7131" s="268" t="s">
        <v>7740</v>
      </c>
      <c r="G7131" s="160" t="s">
        <v>31</v>
      </c>
      <c r="H7131" s="160" t="s">
        <v>29</v>
      </c>
      <c r="I7131" s="160" t="s">
        <v>71</v>
      </c>
      <c r="J7131" s="160" t="s">
        <v>109</v>
      </c>
      <c r="K7131" s="249" t="s">
        <v>34</v>
      </c>
      <c r="L7131" s="250" t="s">
        <v>34</v>
      </c>
      <c r="M7131" s="250" t="s">
        <v>34</v>
      </c>
      <c r="N7131" s="250" t="s">
        <v>34</v>
      </c>
      <c r="O7131" s="250" t="s">
        <v>34</v>
      </c>
      <c r="P7131" s="250" t="s">
        <v>34</v>
      </c>
      <c r="Q7131" s="159" t="s">
        <v>34</v>
      </c>
      <c r="R7131" s="159" t="s">
        <v>34</v>
      </c>
      <c r="S7131" s="163">
        <v>1</v>
      </c>
      <c r="T7131" s="174" t="s">
        <v>110</v>
      </c>
      <c r="U7131" s="174" t="s">
        <v>312</v>
      </c>
      <c r="V7131" s="174" t="s">
        <v>1758</v>
      </c>
      <c r="W7131" s="184"/>
      <c r="X7131" s="184"/>
    </row>
    <row r="7132" spans="1:24" ht="81">
      <c r="A7132" s="155">
        <f>A7131+1</f>
        <v>7130</v>
      </c>
      <c r="B7132" s="160" t="s">
        <v>2633</v>
      </c>
      <c r="C7132" s="159">
        <v>2023</v>
      </c>
      <c r="D7132" s="160" t="s">
        <v>106</v>
      </c>
      <c r="E7132" s="160" t="s">
        <v>107</v>
      </c>
      <c r="F7132" s="268" t="s">
        <v>7741</v>
      </c>
      <c r="G7132" s="160" t="s">
        <v>426</v>
      </c>
      <c r="H7132" s="160" t="s">
        <v>83</v>
      </c>
      <c r="I7132" s="160" t="s">
        <v>71</v>
      </c>
      <c r="J7132" s="160" t="s">
        <v>109</v>
      </c>
      <c r="K7132" s="249" t="s">
        <v>34</v>
      </c>
      <c r="L7132" s="250" t="s">
        <v>34</v>
      </c>
      <c r="M7132" s="250" t="s">
        <v>34</v>
      </c>
      <c r="N7132" s="250" t="s">
        <v>34</v>
      </c>
      <c r="O7132" s="250" t="s">
        <v>34</v>
      </c>
      <c r="P7132" s="250" t="s">
        <v>34</v>
      </c>
      <c r="Q7132" s="159" t="s">
        <v>34</v>
      </c>
      <c r="R7132" s="159" t="s">
        <v>34</v>
      </c>
      <c r="S7132" s="163">
        <v>1</v>
      </c>
      <c r="T7132" s="174" t="s">
        <v>110</v>
      </c>
      <c r="U7132" s="174" t="s">
        <v>312</v>
      </c>
      <c r="V7132" s="174" t="s">
        <v>1758</v>
      </c>
      <c r="W7132" s="184"/>
      <c r="X7132" s="184"/>
    </row>
    <row r="7133" spans="1:24" ht="81">
      <c r="A7133" s="155">
        <f>A7132+1</f>
        <v>7131</v>
      </c>
      <c r="B7133" s="160" t="s">
        <v>2633</v>
      </c>
      <c r="C7133" s="159">
        <v>2023</v>
      </c>
      <c r="D7133" s="160" t="s">
        <v>106</v>
      </c>
      <c r="E7133" s="160" t="s">
        <v>107</v>
      </c>
      <c r="F7133" s="268" t="s">
        <v>7742</v>
      </c>
      <c r="G7133" s="160" t="s">
        <v>426</v>
      </c>
      <c r="H7133" s="160" t="s">
        <v>83</v>
      </c>
      <c r="I7133" s="160" t="s">
        <v>71</v>
      </c>
      <c r="J7133" s="160" t="s">
        <v>109</v>
      </c>
      <c r="K7133" s="249" t="s">
        <v>34</v>
      </c>
      <c r="L7133" s="250" t="s">
        <v>34</v>
      </c>
      <c r="M7133" s="250" t="s">
        <v>48</v>
      </c>
      <c r="N7133" s="250" t="s">
        <v>34</v>
      </c>
      <c r="O7133" s="250" t="s">
        <v>34</v>
      </c>
      <c r="P7133" s="250" t="s">
        <v>34</v>
      </c>
      <c r="Q7133" s="159" t="s">
        <v>34</v>
      </c>
      <c r="R7133" s="159" t="s">
        <v>34</v>
      </c>
      <c r="S7133" s="163">
        <v>1</v>
      </c>
      <c r="T7133" s="174" t="s">
        <v>110</v>
      </c>
      <c r="U7133" s="174" t="s">
        <v>312</v>
      </c>
      <c r="V7133" s="174" t="s">
        <v>1758</v>
      </c>
      <c r="W7133" s="184"/>
      <c r="X7133" s="184"/>
    </row>
    <row r="7134" spans="1:24" ht="81">
      <c r="A7134" s="155">
        <f>A7133+1</f>
        <v>7132</v>
      </c>
      <c r="B7134" s="160" t="s">
        <v>2633</v>
      </c>
      <c r="C7134" s="159">
        <v>2023</v>
      </c>
      <c r="D7134" s="160" t="s">
        <v>106</v>
      </c>
      <c r="E7134" s="160" t="s">
        <v>107</v>
      </c>
      <c r="F7134" s="268" t="s">
        <v>7743</v>
      </c>
      <c r="G7134" s="160" t="s">
        <v>426</v>
      </c>
      <c r="H7134" s="160" t="s">
        <v>83</v>
      </c>
      <c r="I7134" s="160" t="s">
        <v>71</v>
      </c>
      <c r="J7134" s="160" t="s">
        <v>109</v>
      </c>
      <c r="K7134" s="249" t="s">
        <v>34</v>
      </c>
      <c r="L7134" s="250" t="s">
        <v>34</v>
      </c>
      <c r="M7134" s="250" t="s">
        <v>34</v>
      </c>
      <c r="N7134" s="250" t="s">
        <v>34</v>
      </c>
      <c r="O7134" s="250" t="s">
        <v>34</v>
      </c>
      <c r="P7134" s="250" t="s">
        <v>34</v>
      </c>
      <c r="Q7134" s="159" t="s">
        <v>34</v>
      </c>
      <c r="R7134" s="159" t="s">
        <v>34</v>
      </c>
      <c r="S7134" s="163">
        <v>1</v>
      </c>
      <c r="T7134" s="174" t="s">
        <v>110</v>
      </c>
      <c r="U7134" s="174" t="s">
        <v>312</v>
      </c>
      <c r="V7134" s="174" t="s">
        <v>1758</v>
      </c>
      <c r="W7134" s="184"/>
      <c r="X7134" s="184"/>
    </row>
    <row r="7135" spans="1:24" ht="51">
      <c r="A7135" s="155">
        <f>A7134+1</f>
        <v>7133</v>
      </c>
      <c r="B7135" s="160" t="s">
        <v>2633</v>
      </c>
      <c r="C7135" s="159">
        <v>2023</v>
      </c>
      <c r="D7135" s="160" t="s">
        <v>106</v>
      </c>
      <c r="E7135" s="160" t="s">
        <v>107</v>
      </c>
      <c r="F7135" s="268" t="s">
        <v>7744</v>
      </c>
      <c r="G7135" s="160" t="s">
        <v>31</v>
      </c>
      <c r="H7135" s="160" t="s">
        <v>29</v>
      </c>
      <c r="I7135" s="160" t="s">
        <v>71</v>
      </c>
      <c r="J7135" s="160" t="s">
        <v>109</v>
      </c>
      <c r="K7135" s="249" t="s">
        <v>34</v>
      </c>
      <c r="L7135" s="250" t="s">
        <v>34</v>
      </c>
      <c r="M7135" s="250" t="s">
        <v>34</v>
      </c>
      <c r="N7135" s="250" t="s">
        <v>34</v>
      </c>
      <c r="O7135" s="250" t="s">
        <v>34</v>
      </c>
      <c r="P7135" s="250" t="s">
        <v>34</v>
      </c>
      <c r="Q7135" s="159" t="s">
        <v>34</v>
      </c>
      <c r="R7135" s="159" t="s">
        <v>34</v>
      </c>
      <c r="S7135" s="163">
        <v>1</v>
      </c>
      <c r="T7135" s="174" t="s">
        <v>110</v>
      </c>
      <c r="U7135" s="174" t="s">
        <v>312</v>
      </c>
      <c r="V7135" s="174" t="s">
        <v>116</v>
      </c>
      <c r="W7135" s="184"/>
      <c r="X7135" s="184"/>
    </row>
    <row r="7136" spans="1:24" ht="51">
      <c r="A7136" s="155">
        <f>A7135+1</f>
        <v>7134</v>
      </c>
      <c r="B7136" s="160" t="s">
        <v>2633</v>
      </c>
      <c r="C7136" s="159">
        <v>2023</v>
      </c>
      <c r="D7136" s="160" t="s">
        <v>106</v>
      </c>
      <c r="E7136" s="160" t="s">
        <v>107</v>
      </c>
      <c r="F7136" s="268" t="s">
        <v>7745</v>
      </c>
      <c r="G7136" s="160" t="s">
        <v>31</v>
      </c>
      <c r="H7136" s="160" t="s">
        <v>39</v>
      </c>
      <c r="I7136" s="160" t="s">
        <v>71</v>
      </c>
      <c r="J7136" s="160" t="s">
        <v>109</v>
      </c>
      <c r="K7136" s="249" t="s">
        <v>34</v>
      </c>
      <c r="L7136" s="250" t="s">
        <v>34</v>
      </c>
      <c r="M7136" s="250" t="s">
        <v>34</v>
      </c>
      <c r="N7136" s="250" t="s">
        <v>34</v>
      </c>
      <c r="O7136" s="250" t="s">
        <v>34</v>
      </c>
      <c r="P7136" s="250" t="s">
        <v>34</v>
      </c>
      <c r="Q7136" s="159" t="s">
        <v>34</v>
      </c>
      <c r="R7136" s="159" t="s">
        <v>34</v>
      </c>
      <c r="S7136" s="163">
        <v>1</v>
      </c>
      <c r="T7136" s="174" t="s">
        <v>110</v>
      </c>
      <c r="U7136" s="174" t="s">
        <v>312</v>
      </c>
      <c r="V7136" s="174" t="s">
        <v>116</v>
      </c>
      <c r="W7136" s="184"/>
      <c r="X7136" s="184"/>
    </row>
    <row r="7137" spans="1:24" ht="51">
      <c r="A7137" s="155">
        <f>A7136+1</f>
        <v>7135</v>
      </c>
      <c r="B7137" s="160" t="s">
        <v>2633</v>
      </c>
      <c r="C7137" s="159">
        <v>2023</v>
      </c>
      <c r="D7137" s="160" t="s">
        <v>106</v>
      </c>
      <c r="E7137" s="160" t="s">
        <v>107</v>
      </c>
      <c r="F7137" s="268" t="s">
        <v>7746</v>
      </c>
      <c r="G7137" s="160" t="s">
        <v>193</v>
      </c>
      <c r="H7137" s="160" t="s">
        <v>120</v>
      </c>
      <c r="I7137" s="160" t="s">
        <v>71</v>
      </c>
      <c r="J7137" s="160" t="s">
        <v>109</v>
      </c>
      <c r="K7137" s="249" t="s">
        <v>34</v>
      </c>
      <c r="L7137" s="250" t="s">
        <v>34</v>
      </c>
      <c r="M7137" s="250" t="s">
        <v>34</v>
      </c>
      <c r="N7137" s="250" t="s">
        <v>34</v>
      </c>
      <c r="O7137" s="250" t="s">
        <v>34</v>
      </c>
      <c r="P7137" s="250" t="s">
        <v>34</v>
      </c>
      <c r="Q7137" s="159" t="s">
        <v>34</v>
      </c>
      <c r="R7137" s="159" t="s">
        <v>34</v>
      </c>
      <c r="S7137" s="163">
        <v>1</v>
      </c>
      <c r="T7137" s="174" t="s">
        <v>110</v>
      </c>
      <c r="U7137" s="174" t="s">
        <v>312</v>
      </c>
      <c r="V7137" s="174" t="s">
        <v>116</v>
      </c>
      <c r="W7137" s="184"/>
      <c r="X7137" s="184"/>
    </row>
    <row r="7138" spans="1:24" ht="51">
      <c r="A7138" s="155">
        <f>A7137+1</f>
        <v>7136</v>
      </c>
      <c r="B7138" s="160" t="s">
        <v>2633</v>
      </c>
      <c r="C7138" s="159">
        <v>2023</v>
      </c>
      <c r="D7138" s="160" t="s">
        <v>106</v>
      </c>
      <c r="E7138" s="160" t="s">
        <v>122</v>
      </c>
      <c r="F7138" s="268" t="s">
        <v>7747</v>
      </c>
      <c r="G7138" s="160" t="s">
        <v>31</v>
      </c>
      <c r="H7138" s="160" t="s">
        <v>39</v>
      </c>
      <c r="I7138" s="160" t="s">
        <v>71</v>
      </c>
      <c r="J7138" s="160" t="s">
        <v>109</v>
      </c>
      <c r="K7138" s="249" t="s">
        <v>34</v>
      </c>
      <c r="L7138" s="250" t="s">
        <v>34</v>
      </c>
      <c r="M7138" s="250" t="s">
        <v>34</v>
      </c>
      <c r="N7138" s="250" t="s">
        <v>34</v>
      </c>
      <c r="O7138" s="250" t="s">
        <v>34</v>
      </c>
      <c r="P7138" s="250" t="s">
        <v>34</v>
      </c>
      <c r="Q7138" s="159" t="s">
        <v>34</v>
      </c>
      <c r="R7138" s="159" t="s">
        <v>34</v>
      </c>
      <c r="S7138" s="163">
        <v>1</v>
      </c>
      <c r="T7138" s="174" t="s">
        <v>110</v>
      </c>
      <c r="U7138" s="174" t="s">
        <v>312</v>
      </c>
      <c r="V7138" s="174" t="s">
        <v>122</v>
      </c>
      <c r="W7138" s="184"/>
      <c r="X7138" s="184"/>
    </row>
    <row r="7139" spans="1:24" ht="81">
      <c r="A7139" s="155">
        <f>A7138+1</f>
        <v>7137</v>
      </c>
      <c r="B7139" s="160" t="s">
        <v>2633</v>
      </c>
      <c r="C7139" s="159">
        <v>2023</v>
      </c>
      <c r="D7139" s="160" t="s">
        <v>106</v>
      </c>
      <c r="E7139" s="160" t="s">
        <v>122</v>
      </c>
      <c r="F7139" s="268" t="s">
        <v>7748</v>
      </c>
      <c r="G7139" s="160" t="s">
        <v>426</v>
      </c>
      <c r="H7139" s="160" t="s">
        <v>83</v>
      </c>
      <c r="I7139" s="160" t="s">
        <v>71</v>
      </c>
      <c r="J7139" s="160" t="s">
        <v>109</v>
      </c>
      <c r="K7139" s="249" t="s">
        <v>34</v>
      </c>
      <c r="L7139" s="250" t="s">
        <v>34</v>
      </c>
      <c r="M7139" s="250" t="s">
        <v>34</v>
      </c>
      <c r="N7139" s="250" t="s">
        <v>34</v>
      </c>
      <c r="O7139" s="250" t="s">
        <v>34</v>
      </c>
      <c r="P7139" s="250" t="s">
        <v>34</v>
      </c>
      <c r="Q7139" s="159" t="s">
        <v>34</v>
      </c>
      <c r="R7139" s="159" t="s">
        <v>34</v>
      </c>
      <c r="S7139" s="163">
        <v>1</v>
      </c>
      <c r="T7139" s="174" t="s">
        <v>110</v>
      </c>
      <c r="U7139" s="174" t="s">
        <v>312</v>
      </c>
      <c r="V7139" s="174" t="s">
        <v>122</v>
      </c>
      <c r="W7139" s="184"/>
      <c r="X7139" s="184"/>
    </row>
    <row r="7140" spans="1:24" ht="81">
      <c r="A7140" s="155">
        <f>A7139+1</f>
        <v>7138</v>
      </c>
      <c r="B7140" s="160" t="s">
        <v>2633</v>
      </c>
      <c r="C7140" s="159">
        <v>2023</v>
      </c>
      <c r="D7140" s="160" t="s">
        <v>106</v>
      </c>
      <c r="E7140" s="160" t="s">
        <v>122</v>
      </c>
      <c r="F7140" s="268" t="s">
        <v>7749</v>
      </c>
      <c r="G7140" s="160" t="s">
        <v>426</v>
      </c>
      <c r="H7140" s="160" t="s">
        <v>83</v>
      </c>
      <c r="I7140" s="160" t="s">
        <v>71</v>
      </c>
      <c r="J7140" s="160" t="s">
        <v>109</v>
      </c>
      <c r="K7140" s="249" t="s">
        <v>34</v>
      </c>
      <c r="L7140" s="250" t="s">
        <v>34</v>
      </c>
      <c r="M7140" s="250" t="s">
        <v>34</v>
      </c>
      <c r="N7140" s="250" t="s">
        <v>34</v>
      </c>
      <c r="O7140" s="250" t="s">
        <v>34</v>
      </c>
      <c r="P7140" s="250" t="s">
        <v>34</v>
      </c>
      <c r="Q7140" s="159" t="s">
        <v>34</v>
      </c>
      <c r="R7140" s="159" t="s">
        <v>34</v>
      </c>
      <c r="S7140" s="163">
        <v>1</v>
      </c>
      <c r="T7140" s="174" t="s">
        <v>110</v>
      </c>
      <c r="U7140" s="174" t="s">
        <v>312</v>
      </c>
      <c r="V7140" s="174" t="s">
        <v>122</v>
      </c>
      <c r="W7140" s="184"/>
      <c r="X7140" s="184"/>
    </row>
    <row r="7141" spans="1:24" ht="41.25">
      <c r="A7141" s="155">
        <f>A7140+1</f>
        <v>7139</v>
      </c>
      <c r="B7141" s="160" t="s">
        <v>2633</v>
      </c>
      <c r="C7141" s="159">
        <v>2023</v>
      </c>
      <c r="D7141" s="160" t="s">
        <v>106</v>
      </c>
      <c r="E7141" s="160" t="s">
        <v>126</v>
      </c>
      <c r="F7141" s="268" t="s">
        <v>7750</v>
      </c>
      <c r="G7141" s="160" t="s">
        <v>31</v>
      </c>
      <c r="H7141" s="160" t="s">
        <v>29</v>
      </c>
      <c r="I7141" s="160" t="s">
        <v>71</v>
      </c>
      <c r="J7141" s="160" t="s">
        <v>109</v>
      </c>
      <c r="K7141" s="249" t="s">
        <v>48</v>
      </c>
      <c r="L7141" s="250" t="s">
        <v>34</v>
      </c>
      <c r="M7141" s="250" t="s">
        <v>34</v>
      </c>
      <c r="N7141" s="250" t="s">
        <v>34</v>
      </c>
      <c r="O7141" s="250" t="s">
        <v>34</v>
      </c>
      <c r="P7141" s="250" t="s">
        <v>34</v>
      </c>
      <c r="Q7141" s="229" t="s">
        <v>34</v>
      </c>
      <c r="R7141" s="229" t="s">
        <v>34</v>
      </c>
      <c r="S7141" s="163">
        <v>1</v>
      </c>
      <c r="T7141" s="174" t="s">
        <v>110</v>
      </c>
      <c r="U7141" s="174" t="s">
        <v>312</v>
      </c>
      <c r="V7141" s="174" t="s">
        <v>7751</v>
      </c>
      <c r="W7141" s="184"/>
      <c r="X7141" s="184"/>
    </row>
    <row r="7142" spans="1:24" ht="41.25">
      <c r="A7142" s="155">
        <f>A7141+1</f>
        <v>7140</v>
      </c>
      <c r="B7142" s="160" t="s">
        <v>2633</v>
      </c>
      <c r="C7142" s="159">
        <v>2023</v>
      </c>
      <c r="D7142" s="160" t="s">
        <v>106</v>
      </c>
      <c r="E7142" s="160" t="s">
        <v>126</v>
      </c>
      <c r="F7142" s="268" t="s">
        <v>7752</v>
      </c>
      <c r="G7142" s="160" t="s">
        <v>31</v>
      </c>
      <c r="H7142" s="160" t="s">
        <v>39</v>
      </c>
      <c r="I7142" s="160" t="s">
        <v>71</v>
      </c>
      <c r="J7142" s="160" t="s">
        <v>109</v>
      </c>
      <c r="K7142" s="249" t="s">
        <v>48</v>
      </c>
      <c r="L7142" s="250" t="s">
        <v>34</v>
      </c>
      <c r="M7142" s="250" t="s">
        <v>34</v>
      </c>
      <c r="N7142" s="250" t="s">
        <v>34</v>
      </c>
      <c r="O7142" s="250" t="s">
        <v>34</v>
      </c>
      <c r="P7142" s="250" t="s">
        <v>34</v>
      </c>
      <c r="Q7142" s="229" t="s">
        <v>34</v>
      </c>
      <c r="R7142" s="229" t="s">
        <v>34</v>
      </c>
      <c r="S7142" s="163">
        <v>1</v>
      </c>
      <c r="T7142" s="174" t="s">
        <v>110</v>
      </c>
      <c r="U7142" s="174" t="s">
        <v>312</v>
      </c>
      <c r="V7142" s="174" t="s">
        <v>7751</v>
      </c>
      <c r="W7142" s="184"/>
      <c r="X7142" s="184"/>
    </row>
    <row r="7143" spans="1:24" ht="81">
      <c r="A7143" s="155">
        <f>A7142+1</f>
        <v>7141</v>
      </c>
      <c r="B7143" s="160" t="s">
        <v>2633</v>
      </c>
      <c r="C7143" s="159">
        <v>2023</v>
      </c>
      <c r="D7143" s="160" t="s">
        <v>106</v>
      </c>
      <c r="E7143" s="160" t="s">
        <v>126</v>
      </c>
      <c r="F7143" s="268" t="s">
        <v>7753</v>
      </c>
      <c r="G7143" s="160" t="s">
        <v>426</v>
      </c>
      <c r="H7143" s="160" t="s">
        <v>83</v>
      </c>
      <c r="I7143" s="160" t="s">
        <v>71</v>
      </c>
      <c r="J7143" s="160" t="s">
        <v>109</v>
      </c>
      <c r="K7143" s="249" t="s">
        <v>48</v>
      </c>
      <c r="L7143" s="250" t="s">
        <v>34</v>
      </c>
      <c r="M7143" s="250" t="s">
        <v>34</v>
      </c>
      <c r="N7143" s="250" t="s">
        <v>34</v>
      </c>
      <c r="O7143" s="250" t="s">
        <v>34</v>
      </c>
      <c r="P7143" s="250" t="s">
        <v>34</v>
      </c>
      <c r="Q7143" s="229" t="s">
        <v>34</v>
      </c>
      <c r="R7143" s="229" t="s">
        <v>34</v>
      </c>
      <c r="S7143" s="163">
        <v>1</v>
      </c>
      <c r="T7143" s="174" t="s">
        <v>110</v>
      </c>
      <c r="U7143" s="174" t="s">
        <v>312</v>
      </c>
      <c r="V7143" s="174" t="s">
        <v>7751</v>
      </c>
      <c r="W7143" s="184"/>
      <c r="X7143" s="184"/>
    </row>
    <row r="7144" spans="1:24" ht="81">
      <c r="A7144" s="155">
        <f>A7143+1</f>
        <v>7142</v>
      </c>
      <c r="B7144" s="160" t="s">
        <v>2633</v>
      </c>
      <c r="C7144" s="159">
        <v>2023</v>
      </c>
      <c r="D7144" s="160" t="s">
        <v>106</v>
      </c>
      <c r="E7144" s="160" t="s">
        <v>126</v>
      </c>
      <c r="F7144" s="268" t="s">
        <v>7754</v>
      </c>
      <c r="G7144" s="160" t="s">
        <v>426</v>
      </c>
      <c r="H7144" s="160" t="s">
        <v>83</v>
      </c>
      <c r="I7144" s="160" t="s">
        <v>71</v>
      </c>
      <c r="J7144" s="160" t="s">
        <v>109</v>
      </c>
      <c r="K7144" s="249" t="s">
        <v>48</v>
      </c>
      <c r="L7144" s="250" t="s">
        <v>34</v>
      </c>
      <c r="M7144" s="250" t="s">
        <v>34</v>
      </c>
      <c r="N7144" s="250" t="s">
        <v>34</v>
      </c>
      <c r="O7144" s="250" t="s">
        <v>34</v>
      </c>
      <c r="P7144" s="250" t="s">
        <v>34</v>
      </c>
      <c r="Q7144" s="229" t="s">
        <v>34</v>
      </c>
      <c r="R7144" s="229" t="s">
        <v>34</v>
      </c>
      <c r="S7144" s="163">
        <v>1</v>
      </c>
      <c r="T7144" s="174" t="s">
        <v>110</v>
      </c>
      <c r="U7144" s="174" t="s">
        <v>312</v>
      </c>
      <c r="V7144" s="174" t="s">
        <v>7751</v>
      </c>
      <c r="W7144" s="184"/>
      <c r="X7144" s="184"/>
    </row>
    <row r="7145" spans="1:24" ht="81">
      <c r="A7145" s="155">
        <f>A7144+1</f>
        <v>7143</v>
      </c>
      <c r="B7145" s="160" t="s">
        <v>2633</v>
      </c>
      <c r="C7145" s="159">
        <v>2023</v>
      </c>
      <c r="D7145" s="160" t="s">
        <v>106</v>
      </c>
      <c r="E7145" s="160" t="s">
        <v>126</v>
      </c>
      <c r="F7145" s="268" t="s">
        <v>7755</v>
      </c>
      <c r="G7145" s="160" t="s">
        <v>426</v>
      </c>
      <c r="H7145" s="160" t="s">
        <v>83</v>
      </c>
      <c r="I7145" s="160" t="s">
        <v>71</v>
      </c>
      <c r="J7145" s="160" t="s">
        <v>109</v>
      </c>
      <c r="K7145" s="249" t="s">
        <v>48</v>
      </c>
      <c r="L7145" s="250" t="s">
        <v>34</v>
      </c>
      <c r="M7145" s="250" t="s">
        <v>34</v>
      </c>
      <c r="N7145" s="250" t="s">
        <v>34</v>
      </c>
      <c r="O7145" s="250" t="s">
        <v>34</v>
      </c>
      <c r="P7145" s="250" t="s">
        <v>34</v>
      </c>
      <c r="Q7145" s="229" t="s">
        <v>34</v>
      </c>
      <c r="R7145" s="229" t="s">
        <v>34</v>
      </c>
      <c r="S7145" s="163">
        <v>1</v>
      </c>
      <c r="T7145" s="174" t="s">
        <v>110</v>
      </c>
      <c r="U7145" s="174" t="s">
        <v>312</v>
      </c>
      <c r="V7145" s="174" t="s">
        <v>7751</v>
      </c>
      <c r="W7145" s="184"/>
      <c r="X7145" s="184"/>
    </row>
    <row r="7146" spans="1:24" ht="81">
      <c r="A7146" s="155">
        <f>A7145+1</f>
        <v>7144</v>
      </c>
      <c r="B7146" s="160" t="s">
        <v>2633</v>
      </c>
      <c r="C7146" s="159">
        <v>2023</v>
      </c>
      <c r="D7146" s="160" t="s">
        <v>106</v>
      </c>
      <c r="E7146" s="160" t="s">
        <v>126</v>
      </c>
      <c r="F7146" s="268" t="s">
        <v>7756</v>
      </c>
      <c r="G7146" s="160" t="s">
        <v>426</v>
      </c>
      <c r="H7146" s="160" t="s">
        <v>83</v>
      </c>
      <c r="I7146" s="160" t="s">
        <v>71</v>
      </c>
      <c r="J7146" s="160" t="s">
        <v>109</v>
      </c>
      <c r="K7146" s="249" t="s">
        <v>48</v>
      </c>
      <c r="L7146" s="250" t="s">
        <v>34</v>
      </c>
      <c r="M7146" s="250" t="s">
        <v>34</v>
      </c>
      <c r="N7146" s="250" t="s">
        <v>34</v>
      </c>
      <c r="O7146" s="250" t="s">
        <v>34</v>
      </c>
      <c r="P7146" s="250" t="s">
        <v>34</v>
      </c>
      <c r="Q7146" s="229" t="s">
        <v>34</v>
      </c>
      <c r="R7146" s="229" t="s">
        <v>34</v>
      </c>
      <c r="S7146" s="163">
        <v>1</v>
      </c>
      <c r="T7146" s="174" t="s">
        <v>110</v>
      </c>
      <c r="U7146" s="174" t="s">
        <v>312</v>
      </c>
      <c r="V7146" s="174" t="s">
        <v>7751</v>
      </c>
      <c r="W7146" s="184"/>
      <c r="X7146" s="184"/>
    </row>
    <row r="7147" spans="1:24" ht="81">
      <c r="A7147" s="155">
        <f>A7146+1</f>
        <v>7145</v>
      </c>
      <c r="B7147" s="160" t="s">
        <v>2633</v>
      </c>
      <c r="C7147" s="159">
        <v>2023</v>
      </c>
      <c r="D7147" s="160" t="s">
        <v>106</v>
      </c>
      <c r="E7147" s="160" t="s">
        <v>126</v>
      </c>
      <c r="F7147" s="268" t="s">
        <v>7757</v>
      </c>
      <c r="G7147" s="160" t="s">
        <v>426</v>
      </c>
      <c r="H7147" s="160" t="s">
        <v>83</v>
      </c>
      <c r="I7147" s="160" t="s">
        <v>71</v>
      </c>
      <c r="J7147" s="160" t="s">
        <v>109</v>
      </c>
      <c r="K7147" s="249" t="s">
        <v>48</v>
      </c>
      <c r="L7147" s="250" t="s">
        <v>34</v>
      </c>
      <c r="M7147" s="250" t="s">
        <v>34</v>
      </c>
      <c r="N7147" s="250" t="s">
        <v>34</v>
      </c>
      <c r="O7147" s="250" t="s">
        <v>34</v>
      </c>
      <c r="P7147" s="250" t="s">
        <v>34</v>
      </c>
      <c r="Q7147" s="229" t="s">
        <v>34</v>
      </c>
      <c r="R7147" s="229" t="s">
        <v>34</v>
      </c>
      <c r="S7147" s="163">
        <v>1</v>
      </c>
      <c r="T7147" s="174" t="s">
        <v>110</v>
      </c>
      <c r="U7147" s="174" t="s">
        <v>312</v>
      </c>
      <c r="V7147" s="174" t="s">
        <v>7751</v>
      </c>
      <c r="W7147" s="184"/>
      <c r="X7147" s="184"/>
    </row>
    <row r="7148" spans="1:24" ht="41.25">
      <c r="A7148" s="155">
        <f>A7147+1</f>
        <v>7146</v>
      </c>
      <c r="B7148" s="160" t="s">
        <v>2633</v>
      </c>
      <c r="C7148" s="159">
        <v>2023</v>
      </c>
      <c r="D7148" s="160" t="s">
        <v>106</v>
      </c>
      <c r="E7148" s="160" t="s">
        <v>126</v>
      </c>
      <c r="F7148" s="268" t="s">
        <v>7758</v>
      </c>
      <c r="G7148" s="160" t="s">
        <v>31</v>
      </c>
      <c r="H7148" s="160" t="s">
        <v>50</v>
      </c>
      <c r="I7148" s="160" t="s">
        <v>71</v>
      </c>
      <c r="J7148" s="160" t="s">
        <v>109</v>
      </c>
      <c r="K7148" s="249" t="s">
        <v>48</v>
      </c>
      <c r="L7148" s="250" t="s">
        <v>34</v>
      </c>
      <c r="M7148" s="250" t="s">
        <v>34</v>
      </c>
      <c r="N7148" s="250" t="s">
        <v>34</v>
      </c>
      <c r="O7148" s="250" t="s">
        <v>34</v>
      </c>
      <c r="P7148" s="250" t="s">
        <v>34</v>
      </c>
      <c r="Q7148" s="229" t="s">
        <v>48</v>
      </c>
      <c r="R7148" s="229" t="s">
        <v>48</v>
      </c>
      <c r="S7148" s="163">
        <v>1</v>
      </c>
      <c r="T7148" s="174" t="s">
        <v>110</v>
      </c>
      <c r="U7148" s="174" t="s">
        <v>312</v>
      </c>
      <c r="V7148" s="174" t="s">
        <v>7751</v>
      </c>
      <c r="W7148" s="184"/>
      <c r="X7148" s="184"/>
    </row>
    <row r="7149" spans="1:24" ht="41.25">
      <c r="A7149" s="155">
        <f>A7148+1</f>
        <v>7147</v>
      </c>
      <c r="B7149" s="160" t="s">
        <v>2633</v>
      </c>
      <c r="C7149" s="159">
        <v>2023</v>
      </c>
      <c r="D7149" s="160" t="s">
        <v>106</v>
      </c>
      <c r="E7149" s="161" t="s">
        <v>379</v>
      </c>
      <c r="F7149" s="268" t="s">
        <v>7759</v>
      </c>
      <c r="G7149" s="160" t="s">
        <v>31</v>
      </c>
      <c r="H7149" s="160" t="s">
        <v>29</v>
      </c>
      <c r="I7149" s="160" t="s">
        <v>71</v>
      </c>
      <c r="J7149" s="160" t="s">
        <v>72</v>
      </c>
      <c r="K7149" s="249" t="s">
        <v>34</v>
      </c>
      <c r="L7149" s="250" t="s">
        <v>34</v>
      </c>
      <c r="M7149" s="250" t="s">
        <v>34</v>
      </c>
      <c r="N7149" s="250" t="s">
        <v>34</v>
      </c>
      <c r="O7149" s="250" t="s">
        <v>34</v>
      </c>
      <c r="P7149" s="250" t="s">
        <v>34</v>
      </c>
      <c r="Q7149" s="159" t="s">
        <v>34</v>
      </c>
      <c r="R7149" s="159" t="s">
        <v>34</v>
      </c>
      <c r="S7149" s="163">
        <v>1</v>
      </c>
      <c r="T7149" s="174" t="s">
        <v>110</v>
      </c>
      <c r="U7149" s="174" t="s">
        <v>312</v>
      </c>
      <c r="V7149" s="174" t="s">
        <v>129</v>
      </c>
      <c r="W7149" s="184"/>
      <c r="X7149" s="184"/>
    </row>
    <row r="7150" spans="1:24" ht="41.25">
      <c r="A7150" s="155">
        <f>A7149+1</f>
        <v>7148</v>
      </c>
      <c r="B7150" s="160" t="s">
        <v>2633</v>
      </c>
      <c r="C7150" s="159">
        <v>2023</v>
      </c>
      <c r="D7150" s="160" t="s">
        <v>106</v>
      </c>
      <c r="E7150" s="161" t="s">
        <v>379</v>
      </c>
      <c r="F7150" s="268" t="s">
        <v>7760</v>
      </c>
      <c r="G7150" s="160" t="s">
        <v>31</v>
      </c>
      <c r="H7150" s="160" t="s">
        <v>39</v>
      </c>
      <c r="I7150" s="160" t="s">
        <v>71</v>
      </c>
      <c r="J7150" s="160" t="s">
        <v>72</v>
      </c>
      <c r="K7150" s="249" t="s">
        <v>48</v>
      </c>
      <c r="L7150" s="250" t="s">
        <v>34</v>
      </c>
      <c r="M7150" s="250" t="s">
        <v>34</v>
      </c>
      <c r="N7150" s="250" t="s">
        <v>34</v>
      </c>
      <c r="O7150" s="250" t="s">
        <v>34</v>
      </c>
      <c r="P7150" s="250" t="s">
        <v>34</v>
      </c>
      <c r="Q7150" s="159" t="s">
        <v>34</v>
      </c>
      <c r="R7150" s="159" t="s">
        <v>34</v>
      </c>
      <c r="S7150" s="163">
        <v>1</v>
      </c>
      <c r="T7150" s="174" t="s">
        <v>110</v>
      </c>
      <c r="U7150" s="174" t="s">
        <v>312</v>
      </c>
      <c r="V7150" s="174" t="s">
        <v>129</v>
      </c>
      <c r="W7150" s="184"/>
      <c r="X7150" s="184"/>
    </row>
    <row r="7151" spans="1:24" ht="41.25">
      <c r="A7151" s="155">
        <f>A7150+1</f>
        <v>7149</v>
      </c>
      <c r="B7151" s="160" t="s">
        <v>2633</v>
      </c>
      <c r="C7151" s="159">
        <v>2023</v>
      </c>
      <c r="D7151" s="160" t="s">
        <v>106</v>
      </c>
      <c r="E7151" s="161" t="s">
        <v>379</v>
      </c>
      <c r="F7151" s="268" t="s">
        <v>7761</v>
      </c>
      <c r="G7151" s="160" t="s">
        <v>193</v>
      </c>
      <c r="H7151" s="160" t="s">
        <v>120</v>
      </c>
      <c r="I7151" s="160" t="s">
        <v>71</v>
      </c>
      <c r="J7151" s="160" t="s">
        <v>72</v>
      </c>
      <c r="K7151" s="249" t="s">
        <v>34</v>
      </c>
      <c r="L7151" s="250" t="s">
        <v>34</v>
      </c>
      <c r="M7151" s="250" t="s">
        <v>34</v>
      </c>
      <c r="N7151" s="250" t="s">
        <v>34</v>
      </c>
      <c r="O7151" s="250" t="s">
        <v>34</v>
      </c>
      <c r="P7151" s="250" t="s">
        <v>34</v>
      </c>
      <c r="Q7151" s="159" t="s">
        <v>34</v>
      </c>
      <c r="R7151" s="159" t="s">
        <v>34</v>
      </c>
      <c r="S7151" s="163">
        <v>1</v>
      </c>
      <c r="T7151" s="174" t="s">
        <v>110</v>
      </c>
      <c r="U7151" s="174" t="s">
        <v>312</v>
      </c>
      <c r="V7151" s="174" t="s">
        <v>129</v>
      </c>
      <c r="W7151" s="184"/>
      <c r="X7151" s="184"/>
    </row>
    <row r="7152" spans="1:24" ht="81">
      <c r="A7152" s="155">
        <f>A7151+1</f>
        <v>7150</v>
      </c>
      <c r="B7152" s="160" t="s">
        <v>2633</v>
      </c>
      <c r="C7152" s="159">
        <v>2023</v>
      </c>
      <c r="D7152" s="160" t="s">
        <v>139</v>
      </c>
      <c r="E7152" s="160" t="s">
        <v>5528</v>
      </c>
      <c r="F7152" s="268" t="s">
        <v>7762</v>
      </c>
      <c r="G7152" s="160" t="s">
        <v>426</v>
      </c>
      <c r="H7152" s="161" t="s">
        <v>83</v>
      </c>
      <c r="I7152" s="160" t="s">
        <v>186</v>
      </c>
      <c r="J7152" s="160" t="s">
        <v>201</v>
      </c>
      <c r="K7152" s="249" t="s">
        <v>34</v>
      </c>
      <c r="L7152" s="250" t="s">
        <v>34</v>
      </c>
      <c r="M7152" s="250" t="s">
        <v>34</v>
      </c>
      <c r="N7152" s="250" t="s">
        <v>34</v>
      </c>
      <c r="O7152" s="250" t="s">
        <v>34</v>
      </c>
      <c r="P7152" s="250" t="s">
        <v>34</v>
      </c>
      <c r="Q7152" s="159" t="s">
        <v>34</v>
      </c>
      <c r="R7152" s="100" t="s">
        <v>34</v>
      </c>
      <c r="S7152" s="163">
        <v>1</v>
      </c>
      <c r="T7152" s="160" t="s">
        <v>143</v>
      </c>
      <c r="U7152" s="174" t="s">
        <v>329</v>
      </c>
      <c r="V7152" s="174" t="s">
        <v>144</v>
      </c>
      <c r="W7152" s="184"/>
      <c r="X7152" s="184"/>
    </row>
    <row r="7153" spans="1:24" ht="81">
      <c r="A7153" s="155">
        <f>A7152+1</f>
        <v>7151</v>
      </c>
      <c r="B7153" s="160" t="s">
        <v>2633</v>
      </c>
      <c r="C7153" s="159">
        <v>2023</v>
      </c>
      <c r="D7153" s="160" t="s">
        <v>139</v>
      </c>
      <c r="E7153" s="160" t="s">
        <v>5528</v>
      </c>
      <c r="F7153" s="268" t="s">
        <v>7763</v>
      </c>
      <c r="G7153" s="160" t="s">
        <v>426</v>
      </c>
      <c r="H7153" s="161" t="s">
        <v>83</v>
      </c>
      <c r="I7153" s="160" t="s">
        <v>186</v>
      </c>
      <c r="J7153" s="160" t="s">
        <v>201</v>
      </c>
      <c r="K7153" s="249" t="s">
        <v>34</v>
      </c>
      <c r="L7153" s="250" t="s">
        <v>34</v>
      </c>
      <c r="M7153" s="250" t="s">
        <v>34</v>
      </c>
      <c r="N7153" s="250" t="s">
        <v>34</v>
      </c>
      <c r="O7153" s="250" t="s">
        <v>34</v>
      </c>
      <c r="P7153" s="250" t="s">
        <v>34</v>
      </c>
      <c r="Q7153" s="159" t="s">
        <v>34</v>
      </c>
      <c r="R7153" s="100" t="s">
        <v>34</v>
      </c>
      <c r="S7153" s="163">
        <v>1</v>
      </c>
      <c r="T7153" s="160" t="s">
        <v>143</v>
      </c>
      <c r="U7153" s="174" t="s">
        <v>329</v>
      </c>
      <c r="V7153" s="174" t="s">
        <v>144</v>
      </c>
      <c r="W7153" s="184"/>
      <c r="X7153" s="184"/>
    </row>
    <row r="7154" spans="1:24" ht="30.75">
      <c r="A7154" s="155">
        <f>A7153+1</f>
        <v>7152</v>
      </c>
      <c r="B7154" s="160" t="s">
        <v>2633</v>
      </c>
      <c r="C7154" s="159">
        <v>2023</v>
      </c>
      <c r="D7154" s="160" t="s">
        <v>139</v>
      </c>
      <c r="E7154" s="160" t="s">
        <v>5528</v>
      </c>
      <c r="F7154" s="268" t="s">
        <v>7764</v>
      </c>
      <c r="G7154" s="160" t="s">
        <v>31</v>
      </c>
      <c r="H7154" s="161" t="s">
        <v>39</v>
      </c>
      <c r="I7154" s="160" t="s">
        <v>186</v>
      </c>
      <c r="J7154" s="160" t="s">
        <v>201</v>
      </c>
      <c r="K7154" s="249" t="s">
        <v>48</v>
      </c>
      <c r="L7154" s="250" t="s">
        <v>34</v>
      </c>
      <c r="M7154" s="250" t="s">
        <v>34</v>
      </c>
      <c r="N7154" s="250" t="s">
        <v>34</v>
      </c>
      <c r="O7154" s="250" t="s">
        <v>34</v>
      </c>
      <c r="P7154" s="250" t="s">
        <v>34</v>
      </c>
      <c r="Q7154" s="159" t="s">
        <v>34</v>
      </c>
      <c r="R7154" s="100" t="s">
        <v>34</v>
      </c>
      <c r="S7154" s="163">
        <v>1</v>
      </c>
      <c r="T7154" s="160" t="s">
        <v>143</v>
      </c>
      <c r="U7154" s="174" t="s">
        <v>329</v>
      </c>
      <c r="V7154" s="174" t="s">
        <v>144</v>
      </c>
      <c r="W7154" s="184"/>
      <c r="X7154" s="184"/>
    </row>
    <row r="7155" spans="1:24" ht="41.25">
      <c r="A7155" s="155">
        <f>A7154+1</f>
        <v>7153</v>
      </c>
      <c r="B7155" s="160" t="s">
        <v>2633</v>
      </c>
      <c r="C7155" s="159">
        <v>2023</v>
      </c>
      <c r="D7155" s="160" t="s">
        <v>139</v>
      </c>
      <c r="E7155" s="160" t="s">
        <v>483</v>
      </c>
      <c r="F7155" s="268" t="s">
        <v>7765</v>
      </c>
      <c r="G7155" s="160" t="s">
        <v>31</v>
      </c>
      <c r="H7155" s="160" t="s">
        <v>39</v>
      </c>
      <c r="I7155" s="160" t="s">
        <v>71</v>
      </c>
      <c r="J7155" s="160" t="s">
        <v>142</v>
      </c>
      <c r="K7155" s="249" t="s">
        <v>34</v>
      </c>
      <c r="L7155" s="250" t="s">
        <v>34</v>
      </c>
      <c r="M7155" s="250" t="s">
        <v>34</v>
      </c>
      <c r="N7155" s="250" t="s">
        <v>34</v>
      </c>
      <c r="O7155" s="250" t="s">
        <v>34</v>
      </c>
      <c r="P7155" s="250" t="s">
        <v>34</v>
      </c>
      <c r="Q7155" s="163" t="s">
        <v>34</v>
      </c>
      <c r="R7155" s="163" t="s">
        <v>34</v>
      </c>
      <c r="S7155" s="163">
        <v>1</v>
      </c>
      <c r="T7155" s="160" t="s">
        <v>143</v>
      </c>
      <c r="U7155" s="174" t="s">
        <v>329</v>
      </c>
      <c r="V7155" s="174" t="s">
        <v>483</v>
      </c>
      <c r="W7155" s="184"/>
      <c r="X7155" s="184"/>
    </row>
    <row r="7156" spans="1:24" ht="41.25">
      <c r="A7156" s="155">
        <f>A7155+1</f>
        <v>7154</v>
      </c>
      <c r="B7156" s="160" t="s">
        <v>2633</v>
      </c>
      <c r="C7156" s="159">
        <v>2023</v>
      </c>
      <c r="D7156" s="160" t="s">
        <v>139</v>
      </c>
      <c r="E7156" s="160" t="s">
        <v>483</v>
      </c>
      <c r="F7156" s="268" t="s">
        <v>7766</v>
      </c>
      <c r="G7156" s="160" t="s">
        <v>31</v>
      </c>
      <c r="H7156" s="160" t="s">
        <v>39</v>
      </c>
      <c r="I7156" s="160" t="s">
        <v>71</v>
      </c>
      <c r="J7156" s="160" t="s">
        <v>142</v>
      </c>
      <c r="K7156" s="249" t="s">
        <v>34</v>
      </c>
      <c r="L7156" s="250" t="s">
        <v>34</v>
      </c>
      <c r="M7156" s="250" t="s">
        <v>48</v>
      </c>
      <c r="N7156" s="250" t="s">
        <v>34</v>
      </c>
      <c r="O7156" s="250" t="s">
        <v>34</v>
      </c>
      <c r="P7156" s="250" t="s">
        <v>34</v>
      </c>
      <c r="Q7156" s="163" t="s">
        <v>34</v>
      </c>
      <c r="R7156" s="163" t="s">
        <v>34</v>
      </c>
      <c r="S7156" s="163">
        <v>1</v>
      </c>
      <c r="T7156" s="160" t="s">
        <v>143</v>
      </c>
      <c r="U7156" s="174" t="s">
        <v>329</v>
      </c>
      <c r="V7156" s="174" t="s">
        <v>483</v>
      </c>
      <c r="W7156" s="184"/>
      <c r="X7156" s="184"/>
    </row>
    <row r="7157" spans="1:24" ht="81">
      <c r="A7157" s="155">
        <f>A7156+1</f>
        <v>7155</v>
      </c>
      <c r="B7157" s="160" t="s">
        <v>2633</v>
      </c>
      <c r="C7157" s="159">
        <v>2023</v>
      </c>
      <c r="D7157" s="160" t="s">
        <v>139</v>
      </c>
      <c r="E7157" s="160" t="s">
        <v>483</v>
      </c>
      <c r="F7157" s="268" t="s">
        <v>7767</v>
      </c>
      <c r="G7157" s="160" t="s">
        <v>426</v>
      </c>
      <c r="H7157" s="161" t="s">
        <v>83</v>
      </c>
      <c r="I7157" s="160" t="s">
        <v>71</v>
      </c>
      <c r="J7157" s="160" t="s">
        <v>142</v>
      </c>
      <c r="K7157" s="249" t="s">
        <v>34</v>
      </c>
      <c r="L7157" s="250" t="s">
        <v>34</v>
      </c>
      <c r="M7157" s="250" t="s">
        <v>34</v>
      </c>
      <c r="N7157" s="250" t="s">
        <v>34</v>
      </c>
      <c r="O7157" s="250" t="s">
        <v>34</v>
      </c>
      <c r="P7157" s="250" t="s">
        <v>34</v>
      </c>
      <c r="Q7157" s="163" t="s">
        <v>34</v>
      </c>
      <c r="R7157" s="163" t="s">
        <v>34</v>
      </c>
      <c r="S7157" s="163">
        <v>1</v>
      </c>
      <c r="T7157" s="160" t="s">
        <v>143</v>
      </c>
      <c r="U7157" s="174" t="s">
        <v>329</v>
      </c>
      <c r="V7157" s="174" t="s">
        <v>483</v>
      </c>
      <c r="W7157" s="184"/>
      <c r="X7157" s="184"/>
    </row>
    <row r="7158" spans="1:24" ht="81">
      <c r="A7158" s="155">
        <f>A7157+1</f>
        <v>7156</v>
      </c>
      <c r="B7158" s="160" t="s">
        <v>2633</v>
      </c>
      <c r="C7158" s="159">
        <v>2023</v>
      </c>
      <c r="D7158" s="160" t="s">
        <v>139</v>
      </c>
      <c r="E7158" s="160" t="s">
        <v>483</v>
      </c>
      <c r="F7158" s="268" t="s">
        <v>7768</v>
      </c>
      <c r="G7158" s="160" t="s">
        <v>426</v>
      </c>
      <c r="H7158" s="161" t="s">
        <v>83</v>
      </c>
      <c r="I7158" s="160" t="s">
        <v>71</v>
      </c>
      <c r="J7158" s="160" t="s">
        <v>142</v>
      </c>
      <c r="K7158" s="255" t="s">
        <v>34</v>
      </c>
      <c r="L7158" s="256" t="s">
        <v>34</v>
      </c>
      <c r="M7158" s="256" t="s">
        <v>34</v>
      </c>
      <c r="N7158" s="256" t="s">
        <v>34</v>
      </c>
      <c r="O7158" s="256" t="s">
        <v>34</v>
      </c>
      <c r="P7158" s="256" t="s">
        <v>34</v>
      </c>
      <c r="Q7158" s="163" t="s">
        <v>34</v>
      </c>
      <c r="R7158" s="163" t="s">
        <v>34</v>
      </c>
      <c r="S7158" s="163">
        <v>1</v>
      </c>
      <c r="T7158" s="160" t="s">
        <v>143</v>
      </c>
      <c r="U7158" s="174" t="s">
        <v>329</v>
      </c>
      <c r="V7158" s="174" t="s">
        <v>483</v>
      </c>
      <c r="W7158" s="109"/>
      <c r="X7158" s="109"/>
    </row>
    <row r="7159" spans="1:24" ht="81">
      <c r="A7159" s="155">
        <f>A7158+1</f>
        <v>7157</v>
      </c>
      <c r="B7159" s="160" t="s">
        <v>2633</v>
      </c>
      <c r="C7159" s="159">
        <v>2023</v>
      </c>
      <c r="D7159" s="160" t="s">
        <v>139</v>
      </c>
      <c r="E7159" s="160" t="s">
        <v>483</v>
      </c>
      <c r="F7159" s="268" t="s">
        <v>7769</v>
      </c>
      <c r="G7159" s="160" t="s">
        <v>426</v>
      </c>
      <c r="H7159" s="161" t="s">
        <v>83</v>
      </c>
      <c r="I7159" s="160" t="s">
        <v>71</v>
      </c>
      <c r="J7159" s="160" t="s">
        <v>142</v>
      </c>
      <c r="K7159" s="255" t="s">
        <v>34</v>
      </c>
      <c r="L7159" s="256" t="s">
        <v>34</v>
      </c>
      <c r="M7159" s="256" t="s">
        <v>34</v>
      </c>
      <c r="N7159" s="256" t="s">
        <v>34</v>
      </c>
      <c r="O7159" s="256" t="s">
        <v>34</v>
      </c>
      <c r="P7159" s="256" t="s">
        <v>34</v>
      </c>
      <c r="Q7159" s="163" t="s">
        <v>34</v>
      </c>
      <c r="R7159" s="163" t="s">
        <v>34</v>
      </c>
      <c r="S7159" s="163">
        <v>1</v>
      </c>
      <c r="T7159" s="160" t="s">
        <v>143</v>
      </c>
      <c r="U7159" s="174" t="s">
        <v>329</v>
      </c>
      <c r="V7159" s="174" t="s">
        <v>483</v>
      </c>
      <c r="W7159" s="109"/>
      <c r="X7159" s="109"/>
    </row>
    <row r="7160" spans="1:24" ht="81">
      <c r="A7160" s="155">
        <f>A7159+1</f>
        <v>7158</v>
      </c>
      <c r="B7160" s="160" t="s">
        <v>2633</v>
      </c>
      <c r="C7160" s="159">
        <v>2023</v>
      </c>
      <c r="D7160" s="160" t="s">
        <v>139</v>
      </c>
      <c r="E7160" s="160" t="s">
        <v>483</v>
      </c>
      <c r="F7160" s="268" t="s">
        <v>7770</v>
      </c>
      <c r="G7160" s="160" t="s">
        <v>426</v>
      </c>
      <c r="H7160" s="161" t="s">
        <v>83</v>
      </c>
      <c r="I7160" s="160" t="s">
        <v>71</v>
      </c>
      <c r="J7160" s="160" t="s">
        <v>142</v>
      </c>
      <c r="K7160" s="255" t="s">
        <v>34</v>
      </c>
      <c r="L7160" s="256" t="s">
        <v>34</v>
      </c>
      <c r="M7160" s="256" t="s">
        <v>34</v>
      </c>
      <c r="N7160" s="256" t="s">
        <v>34</v>
      </c>
      <c r="O7160" s="256" t="s">
        <v>34</v>
      </c>
      <c r="P7160" s="256" t="s">
        <v>34</v>
      </c>
      <c r="Q7160" s="163" t="s">
        <v>34</v>
      </c>
      <c r="R7160" s="163" t="s">
        <v>34</v>
      </c>
      <c r="S7160" s="163">
        <v>1</v>
      </c>
      <c r="T7160" s="160" t="s">
        <v>143</v>
      </c>
      <c r="U7160" s="174" t="s">
        <v>329</v>
      </c>
      <c r="V7160" s="174" t="s">
        <v>483</v>
      </c>
      <c r="W7160" s="109"/>
      <c r="X7160" s="109"/>
    </row>
    <row r="7161" spans="1:24" ht="81">
      <c r="A7161" s="155">
        <f>A7160+1</f>
        <v>7159</v>
      </c>
      <c r="B7161" s="160" t="s">
        <v>2633</v>
      </c>
      <c r="C7161" s="159">
        <v>2023</v>
      </c>
      <c r="D7161" s="160" t="s">
        <v>139</v>
      </c>
      <c r="E7161" s="160" t="s">
        <v>483</v>
      </c>
      <c r="F7161" s="268" t="s">
        <v>7771</v>
      </c>
      <c r="G7161" s="160" t="s">
        <v>426</v>
      </c>
      <c r="H7161" s="161" t="s">
        <v>83</v>
      </c>
      <c r="I7161" s="160" t="s">
        <v>71</v>
      </c>
      <c r="J7161" s="160" t="s">
        <v>142</v>
      </c>
      <c r="K7161" s="255" t="s">
        <v>34</v>
      </c>
      <c r="L7161" s="256" t="s">
        <v>34</v>
      </c>
      <c r="M7161" s="256" t="s">
        <v>48</v>
      </c>
      <c r="N7161" s="256" t="s">
        <v>34</v>
      </c>
      <c r="O7161" s="256" t="s">
        <v>34</v>
      </c>
      <c r="P7161" s="256" t="s">
        <v>34</v>
      </c>
      <c r="Q7161" s="163" t="s">
        <v>34</v>
      </c>
      <c r="R7161" s="163" t="s">
        <v>34</v>
      </c>
      <c r="S7161" s="163">
        <v>1</v>
      </c>
      <c r="T7161" s="160" t="s">
        <v>143</v>
      </c>
      <c r="U7161" s="174" t="s">
        <v>329</v>
      </c>
      <c r="V7161" s="174" t="s">
        <v>483</v>
      </c>
      <c r="W7161" s="109"/>
      <c r="X7161" s="109"/>
    </row>
    <row r="7162" spans="1:24" ht="41.25">
      <c r="A7162" s="155">
        <f>A7161+1</f>
        <v>7160</v>
      </c>
      <c r="B7162" s="160" t="s">
        <v>2633</v>
      </c>
      <c r="C7162" s="159">
        <v>2023</v>
      </c>
      <c r="D7162" s="160" t="s">
        <v>139</v>
      </c>
      <c r="E7162" s="160" t="s">
        <v>717</v>
      </c>
      <c r="F7162" s="268" t="s">
        <v>7772</v>
      </c>
      <c r="G7162" s="160" t="s">
        <v>31</v>
      </c>
      <c r="H7162" s="161" t="s">
        <v>39</v>
      </c>
      <c r="I7162" s="160" t="s">
        <v>71</v>
      </c>
      <c r="J7162" s="160" t="s">
        <v>142</v>
      </c>
      <c r="K7162" s="255" t="s">
        <v>34</v>
      </c>
      <c r="L7162" s="256" t="s">
        <v>34</v>
      </c>
      <c r="M7162" s="256" t="s">
        <v>34</v>
      </c>
      <c r="N7162" s="256" t="s">
        <v>34</v>
      </c>
      <c r="O7162" s="256" t="s">
        <v>34</v>
      </c>
      <c r="P7162" s="256" t="s">
        <v>34</v>
      </c>
      <c r="Q7162" s="159" t="s">
        <v>34</v>
      </c>
      <c r="R7162" s="100" t="s">
        <v>34</v>
      </c>
      <c r="S7162" s="163">
        <v>1</v>
      </c>
      <c r="T7162" s="160" t="s">
        <v>143</v>
      </c>
      <c r="U7162" s="174" t="s">
        <v>329</v>
      </c>
      <c r="V7162" s="160" t="s">
        <v>719</v>
      </c>
      <c r="W7162" s="109"/>
      <c r="X7162" s="109"/>
    </row>
    <row r="7163" spans="1:24" ht="81">
      <c r="A7163" s="155">
        <f>A7162+1</f>
        <v>7161</v>
      </c>
      <c r="B7163" s="160" t="s">
        <v>2633</v>
      </c>
      <c r="C7163" s="159">
        <v>2023</v>
      </c>
      <c r="D7163" s="160" t="s">
        <v>139</v>
      </c>
      <c r="E7163" s="160" t="s">
        <v>717</v>
      </c>
      <c r="F7163" s="268" t="s">
        <v>7773</v>
      </c>
      <c r="G7163" s="161" t="s">
        <v>426</v>
      </c>
      <c r="H7163" s="161" t="s">
        <v>83</v>
      </c>
      <c r="I7163" s="160" t="s">
        <v>71</v>
      </c>
      <c r="J7163" s="160" t="s">
        <v>142</v>
      </c>
      <c r="K7163" s="255" t="s">
        <v>34</v>
      </c>
      <c r="L7163" s="256" t="s">
        <v>34</v>
      </c>
      <c r="M7163" s="256" t="s">
        <v>34</v>
      </c>
      <c r="N7163" s="256" t="s">
        <v>48</v>
      </c>
      <c r="O7163" s="256" t="s">
        <v>34</v>
      </c>
      <c r="P7163" s="256" t="s">
        <v>34</v>
      </c>
      <c r="Q7163" s="159" t="s">
        <v>34</v>
      </c>
      <c r="R7163" s="100" t="s">
        <v>34</v>
      </c>
      <c r="S7163" s="163">
        <v>1</v>
      </c>
      <c r="T7163" s="160" t="s">
        <v>143</v>
      </c>
      <c r="U7163" s="174" t="s">
        <v>329</v>
      </c>
      <c r="V7163" s="160" t="s">
        <v>719</v>
      </c>
      <c r="W7163" s="109"/>
      <c r="X7163" s="109"/>
    </row>
    <row r="7164" spans="1:24" ht="20.25">
      <c r="A7164" s="155">
        <f>A7163+1</f>
        <v>7162</v>
      </c>
      <c r="B7164" s="160" t="s">
        <v>2633</v>
      </c>
      <c r="C7164" s="159">
        <v>2023</v>
      </c>
      <c r="D7164" s="160" t="s">
        <v>162</v>
      </c>
      <c r="E7164" s="160" t="s">
        <v>162</v>
      </c>
      <c r="F7164" s="268" t="s">
        <v>7774</v>
      </c>
      <c r="G7164" s="161" t="s">
        <v>31</v>
      </c>
      <c r="H7164" s="183" t="s">
        <v>29</v>
      </c>
      <c r="I7164" s="160" t="s">
        <v>164</v>
      </c>
      <c r="J7164" s="160" t="s">
        <v>15</v>
      </c>
      <c r="K7164" s="255" t="s">
        <v>34</v>
      </c>
      <c r="L7164" s="256" t="s">
        <v>34</v>
      </c>
      <c r="M7164" s="256" t="s">
        <v>48</v>
      </c>
      <c r="N7164" s="256" t="s">
        <v>34</v>
      </c>
      <c r="O7164" s="256" t="s">
        <v>34</v>
      </c>
      <c r="P7164" s="256" t="s">
        <v>34</v>
      </c>
      <c r="Q7164" s="159" t="s">
        <v>34</v>
      </c>
      <c r="R7164" s="159" t="s">
        <v>34</v>
      </c>
      <c r="S7164" s="163">
        <v>1</v>
      </c>
      <c r="T7164" s="160" t="s">
        <v>165</v>
      </c>
      <c r="U7164" s="160" t="s">
        <v>162</v>
      </c>
      <c r="V7164" s="160" t="s">
        <v>162</v>
      </c>
      <c r="W7164" s="109"/>
      <c r="X7164" s="109"/>
    </row>
    <row r="7165" spans="1:24" ht="81">
      <c r="A7165" s="155">
        <f>A7164+1</f>
        <v>7163</v>
      </c>
      <c r="B7165" s="160" t="s">
        <v>2633</v>
      </c>
      <c r="C7165" s="159">
        <v>2023</v>
      </c>
      <c r="D7165" s="160" t="s">
        <v>162</v>
      </c>
      <c r="E7165" s="160" t="s">
        <v>162</v>
      </c>
      <c r="F7165" s="268" t="s">
        <v>7775</v>
      </c>
      <c r="G7165" s="160" t="s">
        <v>426</v>
      </c>
      <c r="H7165" s="161" t="s">
        <v>83</v>
      </c>
      <c r="I7165" s="160" t="s">
        <v>164</v>
      </c>
      <c r="J7165" s="160" t="s">
        <v>15</v>
      </c>
      <c r="K7165" s="255" t="s">
        <v>34</v>
      </c>
      <c r="L7165" s="256" t="s">
        <v>34</v>
      </c>
      <c r="M7165" s="256" t="s">
        <v>48</v>
      </c>
      <c r="N7165" s="256" t="s">
        <v>34</v>
      </c>
      <c r="O7165" s="256" t="s">
        <v>34</v>
      </c>
      <c r="P7165" s="256" t="s">
        <v>34</v>
      </c>
      <c r="Q7165" s="159" t="s">
        <v>34</v>
      </c>
      <c r="R7165" s="159" t="s">
        <v>34</v>
      </c>
      <c r="S7165" s="163">
        <v>1</v>
      </c>
      <c r="T7165" s="160" t="s">
        <v>165</v>
      </c>
      <c r="U7165" s="160" t="s">
        <v>162</v>
      </c>
      <c r="V7165" s="160" t="s">
        <v>162</v>
      </c>
      <c r="W7165" s="109"/>
      <c r="X7165" s="109"/>
    </row>
    <row r="7166" spans="1:24" ht="81">
      <c r="A7166" s="155">
        <f>A7165+1</f>
        <v>7164</v>
      </c>
      <c r="B7166" s="160" t="s">
        <v>2633</v>
      </c>
      <c r="C7166" s="159">
        <v>2023</v>
      </c>
      <c r="D7166" s="160" t="s">
        <v>162</v>
      </c>
      <c r="E7166" s="160" t="s">
        <v>162</v>
      </c>
      <c r="F7166" s="268" t="s">
        <v>7776</v>
      </c>
      <c r="G7166" s="160" t="s">
        <v>426</v>
      </c>
      <c r="H7166" s="161" t="s">
        <v>83</v>
      </c>
      <c r="I7166" s="160" t="s">
        <v>164</v>
      </c>
      <c r="J7166" s="160" t="s">
        <v>15</v>
      </c>
      <c r="K7166" s="255" t="s">
        <v>34</v>
      </c>
      <c r="L7166" s="256" t="s">
        <v>34</v>
      </c>
      <c r="M7166" s="256" t="s">
        <v>48</v>
      </c>
      <c r="N7166" s="256" t="s">
        <v>34</v>
      </c>
      <c r="O7166" s="256" t="s">
        <v>34</v>
      </c>
      <c r="P7166" s="256" t="s">
        <v>34</v>
      </c>
      <c r="Q7166" s="159" t="s">
        <v>34</v>
      </c>
      <c r="R7166" s="159" t="s">
        <v>34</v>
      </c>
      <c r="S7166" s="163">
        <v>1</v>
      </c>
      <c r="T7166" s="160" t="s">
        <v>165</v>
      </c>
      <c r="U7166" s="160" t="s">
        <v>162</v>
      </c>
      <c r="V7166" s="160" t="s">
        <v>162</v>
      </c>
      <c r="W7166" s="109"/>
      <c r="X7166" s="109"/>
    </row>
    <row r="7167" spans="1:24" ht="81">
      <c r="A7167" s="155">
        <f>A7166+1</f>
        <v>7165</v>
      </c>
      <c r="B7167" s="160" t="s">
        <v>2633</v>
      </c>
      <c r="C7167" s="159">
        <v>2023</v>
      </c>
      <c r="D7167" s="160" t="s">
        <v>162</v>
      </c>
      <c r="E7167" s="160" t="s">
        <v>162</v>
      </c>
      <c r="F7167" s="268" t="s">
        <v>7777</v>
      </c>
      <c r="G7167" s="160" t="s">
        <v>426</v>
      </c>
      <c r="H7167" s="161" t="s">
        <v>83</v>
      </c>
      <c r="I7167" s="160" t="s">
        <v>164</v>
      </c>
      <c r="J7167" s="160" t="s">
        <v>15</v>
      </c>
      <c r="K7167" s="255" t="s">
        <v>34</v>
      </c>
      <c r="L7167" s="256" t="s">
        <v>34</v>
      </c>
      <c r="M7167" s="256" t="s">
        <v>48</v>
      </c>
      <c r="N7167" s="256" t="s">
        <v>34</v>
      </c>
      <c r="O7167" s="256" t="s">
        <v>34</v>
      </c>
      <c r="P7167" s="256" t="s">
        <v>34</v>
      </c>
      <c r="Q7167" s="159" t="s">
        <v>34</v>
      </c>
      <c r="R7167" s="159" t="s">
        <v>34</v>
      </c>
      <c r="S7167" s="163">
        <v>1</v>
      </c>
      <c r="T7167" s="160" t="s">
        <v>165</v>
      </c>
      <c r="U7167" s="160" t="s">
        <v>162</v>
      </c>
      <c r="V7167" s="160" t="s">
        <v>162</v>
      </c>
      <c r="W7167" s="109"/>
      <c r="X7167" s="109"/>
    </row>
    <row r="7168" spans="1:24" ht="81">
      <c r="A7168" s="155">
        <f>A7167+1</f>
        <v>7166</v>
      </c>
      <c r="B7168" s="160" t="s">
        <v>2633</v>
      </c>
      <c r="C7168" s="159">
        <v>2023</v>
      </c>
      <c r="D7168" s="160" t="s">
        <v>162</v>
      </c>
      <c r="E7168" s="160" t="s">
        <v>162</v>
      </c>
      <c r="F7168" s="268" t="s">
        <v>7778</v>
      </c>
      <c r="G7168" s="160" t="s">
        <v>426</v>
      </c>
      <c r="H7168" s="161" t="s">
        <v>83</v>
      </c>
      <c r="I7168" s="160" t="s">
        <v>164</v>
      </c>
      <c r="J7168" s="160" t="s">
        <v>15</v>
      </c>
      <c r="K7168" s="255" t="s">
        <v>48</v>
      </c>
      <c r="L7168" s="256" t="s">
        <v>34</v>
      </c>
      <c r="M7168" s="256" t="s">
        <v>48</v>
      </c>
      <c r="N7168" s="256" t="s">
        <v>34</v>
      </c>
      <c r="O7168" s="256" t="s">
        <v>34</v>
      </c>
      <c r="P7168" s="256" t="s">
        <v>34</v>
      </c>
      <c r="Q7168" s="159" t="s">
        <v>34</v>
      </c>
      <c r="R7168" s="159" t="s">
        <v>34</v>
      </c>
      <c r="S7168" s="163">
        <v>1</v>
      </c>
      <c r="T7168" s="160" t="s">
        <v>165</v>
      </c>
      <c r="U7168" s="160" t="s">
        <v>162</v>
      </c>
      <c r="V7168" s="160" t="s">
        <v>162</v>
      </c>
      <c r="W7168" s="109"/>
      <c r="X7168" s="109"/>
    </row>
    <row r="7169" spans="1:24" ht="20.25">
      <c r="A7169" s="155">
        <f>A7168+1</f>
        <v>7167</v>
      </c>
      <c r="B7169" s="160" t="s">
        <v>2633</v>
      </c>
      <c r="C7169" s="159">
        <v>2023</v>
      </c>
      <c r="D7169" s="160" t="s">
        <v>162</v>
      </c>
      <c r="E7169" s="160" t="s">
        <v>162</v>
      </c>
      <c r="F7169" s="268" t="s">
        <v>7779</v>
      </c>
      <c r="G7169" s="279" t="s">
        <v>193</v>
      </c>
      <c r="H7169" s="183" t="s">
        <v>120</v>
      </c>
      <c r="I7169" s="160" t="s">
        <v>164</v>
      </c>
      <c r="J7169" s="160" t="s">
        <v>15</v>
      </c>
      <c r="K7169" s="255" t="s">
        <v>34</v>
      </c>
      <c r="L7169" s="256" t="s">
        <v>34</v>
      </c>
      <c r="M7169" s="256" t="s">
        <v>48</v>
      </c>
      <c r="N7169" s="256" t="s">
        <v>34</v>
      </c>
      <c r="O7169" s="256" t="s">
        <v>34</v>
      </c>
      <c r="P7169" s="256" t="s">
        <v>34</v>
      </c>
      <c r="Q7169" s="159" t="s">
        <v>34</v>
      </c>
      <c r="R7169" s="159" t="s">
        <v>34</v>
      </c>
      <c r="S7169" s="163">
        <v>1</v>
      </c>
      <c r="T7169" s="160" t="s">
        <v>165</v>
      </c>
      <c r="U7169" s="160" t="s">
        <v>162</v>
      </c>
      <c r="V7169" s="160" t="s">
        <v>162</v>
      </c>
      <c r="W7169" s="109"/>
      <c r="X7169" s="109"/>
    </row>
    <row r="7170" spans="1:24" ht="81">
      <c r="A7170" s="155">
        <f>A7169+1</f>
        <v>7168</v>
      </c>
      <c r="B7170" s="160" t="s">
        <v>2633</v>
      </c>
      <c r="C7170" s="159">
        <v>2023</v>
      </c>
      <c r="D7170" s="160" t="s">
        <v>173</v>
      </c>
      <c r="E7170" s="160" t="s">
        <v>177</v>
      </c>
      <c r="F7170" s="268" t="s">
        <v>7780</v>
      </c>
      <c r="G7170" s="161" t="s">
        <v>426</v>
      </c>
      <c r="H7170" s="161" t="s">
        <v>83</v>
      </c>
      <c r="I7170" s="160" t="s">
        <v>173</v>
      </c>
      <c r="J7170" s="160" t="s">
        <v>179</v>
      </c>
      <c r="K7170" s="255" t="s">
        <v>34</v>
      </c>
      <c r="L7170" s="256" t="s">
        <v>34</v>
      </c>
      <c r="M7170" s="256" t="s">
        <v>34</v>
      </c>
      <c r="N7170" s="256" t="s">
        <v>34</v>
      </c>
      <c r="O7170" s="256" t="s">
        <v>34</v>
      </c>
      <c r="P7170" s="256" t="s">
        <v>34</v>
      </c>
      <c r="Q7170" s="159" t="s">
        <v>34</v>
      </c>
      <c r="R7170" s="159" t="s">
        <v>34</v>
      </c>
      <c r="S7170" s="163">
        <v>1</v>
      </c>
      <c r="T7170" s="160" t="s">
        <v>176</v>
      </c>
      <c r="U7170" s="160" t="s">
        <v>6061</v>
      </c>
      <c r="V7170" s="160" t="s">
        <v>177</v>
      </c>
      <c r="W7170" s="109"/>
      <c r="X7170" s="109"/>
    </row>
    <row r="7171" spans="1:24" ht="81">
      <c r="A7171" s="155">
        <f>A7170+1</f>
        <v>7169</v>
      </c>
      <c r="B7171" s="160" t="s">
        <v>2633</v>
      </c>
      <c r="C7171" s="159">
        <v>2023</v>
      </c>
      <c r="D7171" s="160" t="s">
        <v>173</v>
      </c>
      <c r="E7171" s="160" t="s">
        <v>177</v>
      </c>
      <c r="F7171" s="268" t="s">
        <v>7781</v>
      </c>
      <c r="G7171" s="161" t="s">
        <v>426</v>
      </c>
      <c r="H7171" s="161" t="s">
        <v>83</v>
      </c>
      <c r="I7171" s="160" t="s">
        <v>173</v>
      </c>
      <c r="J7171" s="160" t="s">
        <v>179</v>
      </c>
      <c r="K7171" s="255" t="s">
        <v>34</v>
      </c>
      <c r="L7171" s="256" t="s">
        <v>34</v>
      </c>
      <c r="M7171" s="256" t="s">
        <v>34</v>
      </c>
      <c r="N7171" s="256" t="s">
        <v>34</v>
      </c>
      <c r="O7171" s="256" t="s">
        <v>48</v>
      </c>
      <c r="P7171" s="256" t="s">
        <v>34</v>
      </c>
      <c r="Q7171" s="159" t="s">
        <v>34</v>
      </c>
      <c r="R7171" s="159" t="s">
        <v>34</v>
      </c>
      <c r="S7171" s="163">
        <v>1</v>
      </c>
      <c r="T7171" s="160" t="s">
        <v>176</v>
      </c>
      <c r="U7171" s="160" t="s">
        <v>6061</v>
      </c>
      <c r="V7171" s="160" t="s">
        <v>177</v>
      </c>
      <c r="W7171" s="109"/>
      <c r="X7171" s="109"/>
    </row>
    <row r="7172" spans="1:24" ht="30.75">
      <c r="A7172" s="155">
        <f>A7171+1</f>
        <v>7170</v>
      </c>
      <c r="B7172" s="160" t="s">
        <v>2633</v>
      </c>
      <c r="C7172" s="159">
        <v>2023</v>
      </c>
      <c r="D7172" s="160" t="s">
        <v>173</v>
      </c>
      <c r="E7172" s="160" t="s">
        <v>404</v>
      </c>
      <c r="F7172" s="268" t="s">
        <v>7782</v>
      </c>
      <c r="G7172" s="161" t="s">
        <v>31</v>
      </c>
      <c r="H7172" s="183" t="s">
        <v>39</v>
      </c>
      <c r="I7172" s="160" t="s">
        <v>173</v>
      </c>
      <c r="J7172" s="160" t="s">
        <v>404</v>
      </c>
      <c r="K7172" s="255" t="s">
        <v>34</v>
      </c>
      <c r="L7172" s="256" t="s">
        <v>34</v>
      </c>
      <c r="M7172" s="256" t="s">
        <v>34</v>
      </c>
      <c r="N7172" s="256" t="s">
        <v>34</v>
      </c>
      <c r="O7172" s="256" t="s">
        <v>34</v>
      </c>
      <c r="P7172" s="256" t="s">
        <v>34</v>
      </c>
      <c r="Q7172" s="159" t="s">
        <v>34</v>
      </c>
      <c r="R7172" s="159" t="s">
        <v>34</v>
      </c>
      <c r="S7172" s="163">
        <v>1</v>
      </c>
      <c r="T7172" s="160" t="s">
        <v>176</v>
      </c>
      <c r="U7172" s="160" t="s">
        <v>6061</v>
      </c>
      <c r="V7172" s="160" t="s">
        <v>177</v>
      </c>
      <c r="W7172" s="109"/>
      <c r="X7172" s="109"/>
    </row>
    <row r="7173" spans="1:24" ht="30.75">
      <c r="A7173" s="155">
        <f>A7172+1</f>
        <v>7171</v>
      </c>
      <c r="B7173" s="160" t="s">
        <v>2633</v>
      </c>
      <c r="C7173" s="159">
        <v>2023</v>
      </c>
      <c r="D7173" s="160" t="s">
        <v>173</v>
      </c>
      <c r="E7173" s="160" t="s">
        <v>174</v>
      </c>
      <c r="F7173" s="268" t="s">
        <v>7783</v>
      </c>
      <c r="G7173" s="160" t="s">
        <v>193</v>
      </c>
      <c r="H7173" s="161" t="s">
        <v>120</v>
      </c>
      <c r="I7173" s="160" t="s">
        <v>173</v>
      </c>
      <c r="J7173" s="160" t="s">
        <v>174</v>
      </c>
      <c r="K7173" s="255" t="s">
        <v>34</v>
      </c>
      <c r="L7173" s="256" t="s">
        <v>34</v>
      </c>
      <c r="M7173" s="256" t="s">
        <v>34</v>
      </c>
      <c r="N7173" s="256" t="s">
        <v>34</v>
      </c>
      <c r="O7173" s="256" t="s">
        <v>34</v>
      </c>
      <c r="P7173" s="256" t="s">
        <v>34</v>
      </c>
      <c r="Q7173" s="159" t="s">
        <v>34</v>
      </c>
      <c r="R7173" s="159" t="s">
        <v>34</v>
      </c>
      <c r="S7173" s="163">
        <v>1</v>
      </c>
      <c r="T7173" s="160" t="s">
        <v>176</v>
      </c>
      <c r="U7173" s="160" t="s">
        <v>6061</v>
      </c>
      <c r="V7173" s="160" t="s">
        <v>177</v>
      </c>
      <c r="W7173" s="109"/>
      <c r="X7173" s="109"/>
    </row>
    <row r="7174" spans="1:24" ht="20.25">
      <c r="A7174" s="155">
        <f>A7173+1</f>
        <v>7172</v>
      </c>
      <c r="B7174" s="160" t="s">
        <v>2633</v>
      </c>
      <c r="C7174" s="159">
        <v>2023</v>
      </c>
      <c r="D7174" s="160" t="s">
        <v>173</v>
      </c>
      <c r="E7174" s="160" t="s">
        <v>174</v>
      </c>
      <c r="F7174" s="268" t="s">
        <v>7784</v>
      </c>
      <c r="G7174" s="161" t="s">
        <v>31</v>
      </c>
      <c r="H7174" s="183" t="s">
        <v>39</v>
      </c>
      <c r="I7174" s="160" t="s">
        <v>173</v>
      </c>
      <c r="J7174" s="160" t="s">
        <v>174</v>
      </c>
      <c r="K7174" s="255" t="s">
        <v>34</v>
      </c>
      <c r="L7174" s="256" t="s">
        <v>34</v>
      </c>
      <c r="M7174" s="256" t="s">
        <v>34</v>
      </c>
      <c r="N7174" s="256" t="s">
        <v>34</v>
      </c>
      <c r="O7174" s="256" t="s">
        <v>34</v>
      </c>
      <c r="P7174" s="256" t="s">
        <v>34</v>
      </c>
      <c r="Q7174" s="159" t="s">
        <v>34</v>
      </c>
      <c r="R7174" s="159" t="s">
        <v>34</v>
      </c>
      <c r="S7174" s="163">
        <v>1</v>
      </c>
      <c r="T7174" s="160" t="s">
        <v>176</v>
      </c>
      <c r="U7174" s="160" t="s">
        <v>6061</v>
      </c>
      <c r="V7174" s="160" t="s">
        <v>177</v>
      </c>
      <c r="W7174" s="109"/>
      <c r="X7174" s="109"/>
    </row>
    <row r="7175" spans="1:24" ht="30.75">
      <c r="A7175" s="155">
        <f>A7174+1</f>
        <v>7173</v>
      </c>
      <c r="B7175" s="160" t="s">
        <v>2633</v>
      </c>
      <c r="C7175" s="159">
        <v>2023</v>
      </c>
      <c r="D7175" s="160" t="s">
        <v>173</v>
      </c>
      <c r="E7175" s="160" t="s">
        <v>495</v>
      </c>
      <c r="F7175" s="268" t="s">
        <v>7785</v>
      </c>
      <c r="G7175" s="161" t="s">
        <v>31</v>
      </c>
      <c r="H7175" s="161" t="s">
        <v>50</v>
      </c>
      <c r="I7175" s="160" t="s">
        <v>173</v>
      </c>
      <c r="J7175" s="160" t="s">
        <v>191</v>
      </c>
      <c r="K7175" s="255" t="s">
        <v>34</v>
      </c>
      <c r="L7175" s="256" t="s">
        <v>48</v>
      </c>
      <c r="M7175" s="256" t="s">
        <v>34</v>
      </c>
      <c r="N7175" s="256" t="s">
        <v>34</v>
      </c>
      <c r="O7175" s="256" t="s">
        <v>34</v>
      </c>
      <c r="P7175" s="256" t="s">
        <v>34</v>
      </c>
      <c r="Q7175" s="163" t="s">
        <v>48</v>
      </c>
      <c r="R7175" s="163" t="s">
        <v>48</v>
      </c>
      <c r="S7175" s="163">
        <v>1</v>
      </c>
      <c r="T7175" s="160" t="s">
        <v>176</v>
      </c>
      <c r="U7175" s="160" t="s">
        <v>6061</v>
      </c>
      <c r="V7175" s="160" t="s">
        <v>495</v>
      </c>
      <c r="W7175" s="109"/>
      <c r="X7175" s="109"/>
    </row>
    <row r="7176" spans="1:24" ht="30.75">
      <c r="A7176" s="155">
        <f>A7175+1</f>
        <v>7174</v>
      </c>
      <c r="B7176" s="160" t="s">
        <v>2633</v>
      </c>
      <c r="C7176" s="159">
        <v>2023</v>
      </c>
      <c r="D7176" s="160" t="s">
        <v>173</v>
      </c>
      <c r="E7176" s="160" t="s">
        <v>495</v>
      </c>
      <c r="F7176" s="268" t="s">
        <v>7786</v>
      </c>
      <c r="G7176" s="161" t="s">
        <v>31</v>
      </c>
      <c r="H7176" s="183" t="s">
        <v>39</v>
      </c>
      <c r="I7176" s="160" t="s">
        <v>173</v>
      </c>
      <c r="J7176" s="160" t="s">
        <v>191</v>
      </c>
      <c r="K7176" s="255" t="s">
        <v>34</v>
      </c>
      <c r="L7176" s="256" t="s">
        <v>34</v>
      </c>
      <c r="M7176" s="256" t="s">
        <v>34</v>
      </c>
      <c r="N7176" s="256" t="s">
        <v>34</v>
      </c>
      <c r="O7176" s="256" t="s">
        <v>34</v>
      </c>
      <c r="P7176" s="256" t="s">
        <v>34</v>
      </c>
      <c r="Q7176" s="163" t="s">
        <v>34</v>
      </c>
      <c r="R7176" s="163" t="s">
        <v>34</v>
      </c>
      <c r="S7176" s="163">
        <v>1</v>
      </c>
      <c r="T7176" s="160" t="s">
        <v>176</v>
      </c>
      <c r="U7176" s="160" t="s">
        <v>6061</v>
      </c>
      <c r="V7176" s="160" t="s">
        <v>495</v>
      </c>
      <c r="W7176" s="109"/>
      <c r="X7176" s="109"/>
    </row>
    <row r="7177" spans="1:24" ht="81">
      <c r="A7177" s="155">
        <f>A7176+1</f>
        <v>7175</v>
      </c>
      <c r="B7177" s="160" t="s">
        <v>2633</v>
      </c>
      <c r="C7177" s="159">
        <v>2023</v>
      </c>
      <c r="D7177" s="160" t="s">
        <v>173</v>
      </c>
      <c r="E7177" s="160" t="s">
        <v>495</v>
      </c>
      <c r="F7177" s="268" t="s">
        <v>7787</v>
      </c>
      <c r="G7177" s="160" t="s">
        <v>426</v>
      </c>
      <c r="H7177" s="161" t="s">
        <v>83</v>
      </c>
      <c r="I7177" s="160" t="s">
        <v>173</v>
      </c>
      <c r="J7177" s="160" t="s">
        <v>191</v>
      </c>
      <c r="K7177" s="255" t="s">
        <v>34</v>
      </c>
      <c r="L7177" s="256" t="s">
        <v>34</v>
      </c>
      <c r="M7177" s="256" t="s">
        <v>34</v>
      </c>
      <c r="N7177" s="256" t="s">
        <v>34</v>
      </c>
      <c r="O7177" s="256" t="s">
        <v>34</v>
      </c>
      <c r="P7177" s="256" t="s">
        <v>34</v>
      </c>
      <c r="Q7177" s="163" t="s">
        <v>34</v>
      </c>
      <c r="R7177" s="163" t="s">
        <v>34</v>
      </c>
      <c r="S7177" s="163">
        <v>1</v>
      </c>
      <c r="T7177" s="160" t="s">
        <v>176</v>
      </c>
      <c r="U7177" s="160" t="s">
        <v>6061</v>
      </c>
      <c r="V7177" s="160" t="s">
        <v>495</v>
      </c>
      <c r="W7177" s="109"/>
      <c r="X7177" s="109"/>
    </row>
    <row r="7178" spans="1:24" ht="30.75">
      <c r="A7178" s="155">
        <f>A7177+1</f>
        <v>7176</v>
      </c>
      <c r="B7178" s="160" t="s">
        <v>2633</v>
      </c>
      <c r="C7178" s="159">
        <v>2023</v>
      </c>
      <c r="D7178" s="160" t="s">
        <v>173</v>
      </c>
      <c r="E7178" s="160" t="s">
        <v>495</v>
      </c>
      <c r="F7178" s="268" t="s">
        <v>7788</v>
      </c>
      <c r="G7178" s="161" t="s">
        <v>31</v>
      </c>
      <c r="H7178" s="183" t="s">
        <v>39</v>
      </c>
      <c r="I7178" s="160" t="s">
        <v>173</v>
      </c>
      <c r="J7178" s="160" t="s">
        <v>191</v>
      </c>
      <c r="K7178" s="255" t="s">
        <v>34</v>
      </c>
      <c r="L7178" s="256" t="s">
        <v>34</v>
      </c>
      <c r="M7178" s="256" t="s">
        <v>34</v>
      </c>
      <c r="N7178" s="256" t="s">
        <v>34</v>
      </c>
      <c r="O7178" s="256" t="s">
        <v>34</v>
      </c>
      <c r="P7178" s="256" t="s">
        <v>34</v>
      </c>
      <c r="Q7178" s="163" t="s">
        <v>34</v>
      </c>
      <c r="R7178" s="163" t="s">
        <v>34</v>
      </c>
      <c r="S7178" s="163">
        <v>1</v>
      </c>
      <c r="T7178" s="160" t="s">
        <v>176</v>
      </c>
      <c r="U7178" s="160" t="s">
        <v>6061</v>
      </c>
      <c r="V7178" s="160" t="s">
        <v>495</v>
      </c>
      <c r="W7178" s="109"/>
      <c r="X7178" s="109"/>
    </row>
    <row r="7179" spans="1:24" ht="81">
      <c r="A7179" s="155">
        <f>A7178+1</f>
        <v>7177</v>
      </c>
      <c r="B7179" s="160" t="s">
        <v>2633</v>
      </c>
      <c r="C7179" s="159">
        <v>2023</v>
      </c>
      <c r="D7179" s="160" t="s">
        <v>173</v>
      </c>
      <c r="E7179" s="160" t="s">
        <v>189</v>
      </c>
      <c r="F7179" s="268" t="s">
        <v>7789</v>
      </c>
      <c r="G7179" s="160" t="s">
        <v>426</v>
      </c>
      <c r="H7179" s="161" t="s">
        <v>83</v>
      </c>
      <c r="I7179" s="160" t="s">
        <v>173</v>
      </c>
      <c r="J7179" s="160" t="s">
        <v>191</v>
      </c>
      <c r="K7179" s="255" t="s">
        <v>48</v>
      </c>
      <c r="L7179" s="256" t="s">
        <v>48</v>
      </c>
      <c r="M7179" s="256" t="s">
        <v>34</v>
      </c>
      <c r="N7179" s="256" t="s">
        <v>34</v>
      </c>
      <c r="O7179" s="256" t="s">
        <v>34</v>
      </c>
      <c r="P7179" s="256" t="s">
        <v>34</v>
      </c>
      <c r="Q7179" s="159" t="s">
        <v>34</v>
      </c>
      <c r="R7179" s="100" t="s">
        <v>34</v>
      </c>
      <c r="S7179" s="163">
        <v>1</v>
      </c>
      <c r="T7179" s="160" t="s">
        <v>176</v>
      </c>
      <c r="U7179" s="160" t="s">
        <v>6061</v>
      </c>
      <c r="V7179" s="160" t="s">
        <v>189</v>
      </c>
      <c r="W7179" s="109"/>
      <c r="X7179" s="109"/>
    </row>
    <row r="7180" spans="1:24" ht="81">
      <c r="A7180" s="155">
        <f>A7179+1</f>
        <v>7178</v>
      </c>
      <c r="B7180" s="160" t="s">
        <v>2633</v>
      </c>
      <c r="C7180" s="159">
        <v>2023</v>
      </c>
      <c r="D7180" s="160" t="s">
        <v>173</v>
      </c>
      <c r="E7180" s="160" t="s">
        <v>189</v>
      </c>
      <c r="F7180" s="268" t="s">
        <v>7790</v>
      </c>
      <c r="G7180" s="160" t="s">
        <v>426</v>
      </c>
      <c r="H7180" s="161" t="s">
        <v>83</v>
      </c>
      <c r="I7180" s="160" t="s">
        <v>173</v>
      </c>
      <c r="J7180" s="160" t="s">
        <v>191</v>
      </c>
      <c r="K7180" s="255" t="s">
        <v>48</v>
      </c>
      <c r="L7180" s="256" t="s">
        <v>48</v>
      </c>
      <c r="M7180" s="256" t="s">
        <v>34</v>
      </c>
      <c r="N7180" s="256" t="s">
        <v>34</v>
      </c>
      <c r="O7180" s="256" t="s">
        <v>34</v>
      </c>
      <c r="P7180" s="256" t="s">
        <v>34</v>
      </c>
      <c r="Q7180" s="159" t="s">
        <v>34</v>
      </c>
      <c r="R7180" s="100" t="s">
        <v>34</v>
      </c>
      <c r="S7180" s="163">
        <v>1</v>
      </c>
      <c r="T7180" s="160" t="s">
        <v>176</v>
      </c>
      <c r="U7180" s="160" t="s">
        <v>6061</v>
      </c>
      <c r="V7180" s="160" t="s">
        <v>189</v>
      </c>
      <c r="W7180" s="109"/>
      <c r="X7180" s="109"/>
    </row>
    <row r="7181" spans="1:24" ht="81">
      <c r="A7181" s="155">
        <f>A7180+1</f>
        <v>7179</v>
      </c>
      <c r="B7181" s="160" t="s">
        <v>2633</v>
      </c>
      <c r="C7181" s="159">
        <v>2023</v>
      </c>
      <c r="D7181" s="160" t="s">
        <v>173</v>
      </c>
      <c r="E7181" s="160" t="s">
        <v>189</v>
      </c>
      <c r="F7181" s="268" t="s">
        <v>7791</v>
      </c>
      <c r="G7181" s="160" t="s">
        <v>426</v>
      </c>
      <c r="H7181" s="161" t="s">
        <v>83</v>
      </c>
      <c r="I7181" s="160" t="s">
        <v>173</v>
      </c>
      <c r="J7181" s="160" t="s">
        <v>191</v>
      </c>
      <c r="K7181" s="255" t="s">
        <v>48</v>
      </c>
      <c r="L7181" s="256" t="s">
        <v>48</v>
      </c>
      <c r="M7181" s="256" t="s">
        <v>34</v>
      </c>
      <c r="N7181" s="256" t="s">
        <v>34</v>
      </c>
      <c r="O7181" s="256" t="s">
        <v>34</v>
      </c>
      <c r="P7181" s="256" t="s">
        <v>34</v>
      </c>
      <c r="Q7181" s="159" t="s">
        <v>34</v>
      </c>
      <c r="R7181" s="100" t="s">
        <v>34</v>
      </c>
      <c r="S7181" s="163">
        <v>1</v>
      </c>
      <c r="T7181" s="160" t="s">
        <v>176</v>
      </c>
      <c r="U7181" s="160" t="s">
        <v>6061</v>
      </c>
      <c r="V7181" s="160" t="s">
        <v>189</v>
      </c>
      <c r="W7181" s="109"/>
      <c r="X7181" s="109"/>
    </row>
    <row r="7182" spans="1:24" ht="30.75">
      <c r="A7182" s="155">
        <f>A7181+1</f>
        <v>7180</v>
      </c>
      <c r="B7182" s="160" t="s">
        <v>2633</v>
      </c>
      <c r="C7182" s="159">
        <v>2023</v>
      </c>
      <c r="D7182" s="160" t="s">
        <v>173</v>
      </c>
      <c r="E7182" s="160" t="s">
        <v>189</v>
      </c>
      <c r="F7182" s="268" t="s">
        <v>7792</v>
      </c>
      <c r="G7182" s="161" t="s">
        <v>31</v>
      </c>
      <c r="H7182" s="183" t="s">
        <v>39</v>
      </c>
      <c r="I7182" s="160" t="s">
        <v>173</v>
      </c>
      <c r="J7182" s="160" t="s">
        <v>191</v>
      </c>
      <c r="K7182" s="255" t="s">
        <v>34</v>
      </c>
      <c r="L7182" s="256" t="s">
        <v>48</v>
      </c>
      <c r="M7182" s="256" t="s">
        <v>34</v>
      </c>
      <c r="N7182" s="256" t="s">
        <v>34</v>
      </c>
      <c r="O7182" s="256" t="s">
        <v>34</v>
      </c>
      <c r="P7182" s="256" t="s">
        <v>34</v>
      </c>
      <c r="Q7182" s="159" t="s">
        <v>34</v>
      </c>
      <c r="R7182" s="100" t="s">
        <v>34</v>
      </c>
      <c r="S7182" s="163">
        <v>1</v>
      </c>
      <c r="T7182" s="160" t="s">
        <v>176</v>
      </c>
      <c r="U7182" s="160" t="s">
        <v>6061</v>
      </c>
      <c r="V7182" s="160" t="s">
        <v>189</v>
      </c>
      <c r="W7182" s="109"/>
      <c r="X7182" s="109"/>
    </row>
    <row r="7183" spans="1:24" ht="81">
      <c r="A7183" s="155">
        <f>A7182+1</f>
        <v>7181</v>
      </c>
      <c r="B7183" s="160" t="s">
        <v>2633</v>
      </c>
      <c r="C7183" s="159">
        <v>2023</v>
      </c>
      <c r="D7183" s="160" t="s">
        <v>184</v>
      </c>
      <c r="E7183" s="160" t="s">
        <v>184</v>
      </c>
      <c r="F7183" s="268" t="s">
        <v>7793</v>
      </c>
      <c r="G7183" s="160" t="s">
        <v>426</v>
      </c>
      <c r="H7183" s="161" t="s">
        <v>83</v>
      </c>
      <c r="I7183" s="160" t="s">
        <v>186</v>
      </c>
      <c r="J7183" s="160" t="s">
        <v>201</v>
      </c>
      <c r="K7183" s="255" t="s">
        <v>34</v>
      </c>
      <c r="L7183" s="256" t="s">
        <v>34</v>
      </c>
      <c r="M7183" s="256" t="s">
        <v>34</v>
      </c>
      <c r="N7183" s="256" t="s">
        <v>34</v>
      </c>
      <c r="O7183" s="256" t="s">
        <v>34</v>
      </c>
      <c r="P7183" s="256" t="s">
        <v>34</v>
      </c>
      <c r="Q7183" s="159" t="s">
        <v>34</v>
      </c>
      <c r="R7183" s="100" t="s">
        <v>34</v>
      </c>
      <c r="S7183" s="163">
        <v>1</v>
      </c>
      <c r="T7183" s="160" t="s">
        <v>202</v>
      </c>
      <c r="U7183" s="160" t="s">
        <v>6061</v>
      </c>
      <c r="V7183" s="160" t="s">
        <v>184</v>
      </c>
      <c r="W7183" s="109"/>
      <c r="X7183" s="109"/>
    </row>
    <row r="7184" spans="1:24" ht="20.25">
      <c r="A7184" s="155">
        <f>A7183+1</f>
        <v>7182</v>
      </c>
      <c r="B7184" s="160" t="s">
        <v>2633</v>
      </c>
      <c r="C7184" s="159">
        <v>2023</v>
      </c>
      <c r="D7184" s="160" t="s">
        <v>184</v>
      </c>
      <c r="E7184" s="160" t="s">
        <v>184</v>
      </c>
      <c r="F7184" s="268" t="s">
        <v>7794</v>
      </c>
      <c r="G7184" s="160" t="s">
        <v>31</v>
      </c>
      <c r="H7184" s="161" t="s">
        <v>29</v>
      </c>
      <c r="I7184" s="160" t="s">
        <v>186</v>
      </c>
      <c r="J7184" s="160" t="s">
        <v>201</v>
      </c>
      <c r="K7184" s="255" t="s">
        <v>34</v>
      </c>
      <c r="L7184" s="256" t="s">
        <v>34</v>
      </c>
      <c r="M7184" s="256" t="s">
        <v>34</v>
      </c>
      <c r="N7184" s="256" t="s">
        <v>34</v>
      </c>
      <c r="O7184" s="256" t="s">
        <v>48</v>
      </c>
      <c r="P7184" s="256" t="s">
        <v>34</v>
      </c>
      <c r="Q7184" s="159" t="s">
        <v>34</v>
      </c>
      <c r="R7184" s="100" t="s">
        <v>34</v>
      </c>
      <c r="S7184" s="163">
        <v>1</v>
      </c>
      <c r="T7184" s="160" t="s">
        <v>202</v>
      </c>
      <c r="U7184" s="160" t="s">
        <v>6061</v>
      </c>
      <c r="V7184" s="160" t="s">
        <v>184</v>
      </c>
      <c r="W7184" s="109"/>
      <c r="X7184" s="109"/>
    </row>
    <row r="7185" spans="1:24" ht="81">
      <c r="A7185" s="155">
        <f>A7184+1</f>
        <v>7183</v>
      </c>
      <c r="B7185" s="160" t="s">
        <v>2633</v>
      </c>
      <c r="C7185" s="159">
        <v>2023</v>
      </c>
      <c r="D7185" s="160" t="s">
        <v>184</v>
      </c>
      <c r="E7185" s="160" t="s">
        <v>184</v>
      </c>
      <c r="F7185" s="268" t="s">
        <v>7795</v>
      </c>
      <c r="G7185" s="160" t="s">
        <v>426</v>
      </c>
      <c r="H7185" s="161" t="s">
        <v>83</v>
      </c>
      <c r="I7185" s="160" t="s">
        <v>186</v>
      </c>
      <c r="J7185" s="160" t="s">
        <v>5424</v>
      </c>
      <c r="K7185" s="255" t="s">
        <v>34</v>
      </c>
      <c r="L7185" s="256" t="s">
        <v>34</v>
      </c>
      <c r="M7185" s="256" t="s">
        <v>48</v>
      </c>
      <c r="N7185" s="256" t="s">
        <v>34</v>
      </c>
      <c r="O7185" s="256" t="s">
        <v>48</v>
      </c>
      <c r="P7185" s="256" t="s">
        <v>34</v>
      </c>
      <c r="Q7185" s="159" t="s">
        <v>34</v>
      </c>
      <c r="R7185" s="100" t="s">
        <v>34</v>
      </c>
      <c r="S7185" s="163">
        <v>1</v>
      </c>
      <c r="T7185" s="160" t="s">
        <v>202</v>
      </c>
      <c r="U7185" s="160" t="s">
        <v>6061</v>
      </c>
      <c r="V7185" s="160" t="s">
        <v>184</v>
      </c>
      <c r="W7185" s="109"/>
      <c r="X7185" s="109"/>
    </row>
    <row r="7186" spans="1:24" ht="41.25">
      <c r="A7186" s="155">
        <f>A7185+1</f>
        <v>7184</v>
      </c>
      <c r="B7186" s="160" t="s">
        <v>2633</v>
      </c>
      <c r="C7186" s="159">
        <v>2023</v>
      </c>
      <c r="D7186" s="160" t="s">
        <v>18</v>
      </c>
      <c r="E7186" s="160" t="s">
        <v>18</v>
      </c>
      <c r="F7186" s="268" t="s">
        <v>7796</v>
      </c>
      <c r="G7186" s="161" t="s">
        <v>31</v>
      </c>
      <c r="H7186" s="183" t="s">
        <v>29</v>
      </c>
      <c r="I7186" s="160" t="s">
        <v>18</v>
      </c>
      <c r="J7186" s="160" t="s">
        <v>18</v>
      </c>
      <c r="K7186" s="255" t="s">
        <v>34</v>
      </c>
      <c r="L7186" s="256" t="s">
        <v>34</v>
      </c>
      <c r="M7186" s="256" t="s">
        <v>34</v>
      </c>
      <c r="N7186" s="256" t="s">
        <v>34</v>
      </c>
      <c r="O7186" s="256" t="s">
        <v>34</v>
      </c>
      <c r="P7186" s="256" t="s">
        <v>48</v>
      </c>
      <c r="Q7186" s="159" t="s">
        <v>34</v>
      </c>
      <c r="R7186" s="159" t="s">
        <v>34</v>
      </c>
      <c r="S7186" s="163">
        <v>1</v>
      </c>
      <c r="T7186" s="160" t="s">
        <v>500</v>
      </c>
      <c r="U7186" s="160" t="s">
        <v>7673</v>
      </c>
      <c r="V7186" s="160" t="s">
        <v>501</v>
      </c>
      <c r="W7186" s="109"/>
      <c r="X7186" s="109"/>
    </row>
    <row r="7187" spans="1:24" ht="30.75">
      <c r="A7187" s="155">
        <f>A7186+1</f>
        <v>7185</v>
      </c>
      <c r="B7187" s="160" t="s">
        <v>2633</v>
      </c>
      <c r="C7187" s="159">
        <v>2023</v>
      </c>
      <c r="D7187" s="160" t="s">
        <v>18</v>
      </c>
      <c r="E7187" s="160" t="s">
        <v>18</v>
      </c>
      <c r="F7187" s="268" t="s">
        <v>7797</v>
      </c>
      <c r="G7187" s="161" t="s">
        <v>31</v>
      </c>
      <c r="H7187" s="183" t="s">
        <v>39</v>
      </c>
      <c r="I7187" s="160" t="s">
        <v>18</v>
      </c>
      <c r="J7187" s="160" t="s">
        <v>18</v>
      </c>
      <c r="K7187" s="255" t="s">
        <v>34</v>
      </c>
      <c r="L7187" s="256" t="s">
        <v>34</v>
      </c>
      <c r="M7187" s="256" t="s">
        <v>34</v>
      </c>
      <c r="N7187" s="256" t="s">
        <v>34</v>
      </c>
      <c r="O7187" s="256" t="s">
        <v>48</v>
      </c>
      <c r="P7187" s="256" t="s">
        <v>48</v>
      </c>
      <c r="Q7187" s="159" t="s">
        <v>34</v>
      </c>
      <c r="R7187" s="159" t="s">
        <v>34</v>
      </c>
      <c r="S7187" s="163">
        <v>1</v>
      </c>
      <c r="T7187" s="160" t="s">
        <v>500</v>
      </c>
      <c r="U7187" s="160" t="s">
        <v>7673</v>
      </c>
      <c r="V7187" s="160" t="s">
        <v>501</v>
      </c>
      <c r="W7187" s="109"/>
      <c r="X7187" s="109"/>
    </row>
    <row r="7188" spans="1:24" ht="30.75">
      <c r="A7188" s="155">
        <f>A7187+1</f>
        <v>7186</v>
      </c>
      <c r="B7188" s="160" t="s">
        <v>2633</v>
      </c>
      <c r="C7188" s="159">
        <v>2023</v>
      </c>
      <c r="D7188" s="160" t="s">
        <v>18</v>
      </c>
      <c r="E7188" s="160" t="s">
        <v>18</v>
      </c>
      <c r="F7188" s="268" t="s">
        <v>7798</v>
      </c>
      <c r="G7188" s="161" t="s">
        <v>31</v>
      </c>
      <c r="H7188" s="183" t="s">
        <v>39</v>
      </c>
      <c r="I7188" s="160" t="s">
        <v>18</v>
      </c>
      <c r="J7188" s="160" t="s">
        <v>18</v>
      </c>
      <c r="K7188" s="255" t="s">
        <v>34</v>
      </c>
      <c r="L7188" s="256" t="s">
        <v>34</v>
      </c>
      <c r="M7188" s="256" t="s">
        <v>34</v>
      </c>
      <c r="N7188" s="256" t="s">
        <v>34</v>
      </c>
      <c r="O7188" s="256" t="s">
        <v>34</v>
      </c>
      <c r="P7188" s="256" t="s">
        <v>48</v>
      </c>
      <c r="Q7188" s="159" t="s">
        <v>34</v>
      </c>
      <c r="R7188" s="159" t="s">
        <v>34</v>
      </c>
      <c r="S7188" s="163">
        <v>1</v>
      </c>
      <c r="T7188" s="160" t="s">
        <v>500</v>
      </c>
      <c r="U7188" s="160" t="s">
        <v>7673</v>
      </c>
      <c r="V7188" s="160" t="s">
        <v>501</v>
      </c>
      <c r="W7188" s="109"/>
      <c r="X7188" s="109"/>
    </row>
    <row r="7189" spans="1:24" ht="81">
      <c r="A7189" s="155">
        <f>A7188+1</f>
        <v>7187</v>
      </c>
      <c r="B7189" s="160" t="s">
        <v>2633</v>
      </c>
      <c r="C7189" s="159">
        <v>2023</v>
      </c>
      <c r="D7189" s="160" t="s">
        <v>208</v>
      </c>
      <c r="E7189" s="160" t="s">
        <v>206</v>
      </c>
      <c r="F7189" s="268" t="s">
        <v>7799</v>
      </c>
      <c r="G7189" s="160" t="s">
        <v>426</v>
      </c>
      <c r="H7189" s="161" t="s">
        <v>83</v>
      </c>
      <c r="I7189" s="160" t="s">
        <v>208</v>
      </c>
      <c r="J7189" s="160" t="s">
        <v>209</v>
      </c>
      <c r="K7189" s="255" t="s">
        <v>48</v>
      </c>
      <c r="L7189" s="256" t="s">
        <v>34</v>
      </c>
      <c r="M7189" s="256" t="s">
        <v>48</v>
      </c>
      <c r="N7189" s="256" t="s">
        <v>34</v>
      </c>
      <c r="O7189" s="256" t="s">
        <v>48</v>
      </c>
      <c r="P7189" s="256" t="s">
        <v>34</v>
      </c>
      <c r="Q7189" s="159" t="s">
        <v>34</v>
      </c>
      <c r="R7189" s="100" t="s">
        <v>34</v>
      </c>
      <c r="S7189" s="163">
        <v>1</v>
      </c>
      <c r="T7189" s="160" t="s">
        <v>5426</v>
      </c>
      <c r="U7189" s="174" t="s">
        <v>208</v>
      </c>
      <c r="V7189" s="160" t="s">
        <v>211</v>
      </c>
      <c r="W7189" s="109"/>
      <c r="X7189" s="109"/>
    </row>
    <row r="7190" spans="1:24" ht="30.75">
      <c r="A7190" s="155">
        <f>A7189+1</f>
        <v>7188</v>
      </c>
      <c r="B7190" s="160" t="s">
        <v>2633</v>
      </c>
      <c r="C7190" s="159">
        <v>2023</v>
      </c>
      <c r="D7190" s="160" t="s">
        <v>208</v>
      </c>
      <c r="E7190" s="160" t="s">
        <v>206</v>
      </c>
      <c r="F7190" s="268" t="s">
        <v>7800</v>
      </c>
      <c r="G7190" s="103" t="s">
        <v>31</v>
      </c>
      <c r="H7190" s="114" t="s">
        <v>46</v>
      </c>
      <c r="I7190" s="160" t="s">
        <v>208</v>
      </c>
      <c r="J7190" s="160" t="s">
        <v>209</v>
      </c>
      <c r="K7190" s="255" t="s">
        <v>34</v>
      </c>
      <c r="L7190" s="256" t="s">
        <v>34</v>
      </c>
      <c r="M7190" s="256" t="s">
        <v>34</v>
      </c>
      <c r="N7190" s="256" t="s">
        <v>34</v>
      </c>
      <c r="O7190" s="256" t="s">
        <v>34</v>
      </c>
      <c r="P7190" s="256" t="s">
        <v>34</v>
      </c>
      <c r="Q7190" s="159" t="s">
        <v>34</v>
      </c>
      <c r="R7190" s="100" t="s">
        <v>34</v>
      </c>
      <c r="S7190" s="163">
        <v>1</v>
      </c>
      <c r="T7190" s="160" t="s">
        <v>5426</v>
      </c>
      <c r="U7190" s="174" t="s">
        <v>208</v>
      </c>
      <c r="V7190" s="160" t="s">
        <v>211</v>
      </c>
      <c r="W7190" s="109"/>
      <c r="X7190" s="109"/>
    </row>
    <row r="7191" spans="1:24" ht="30.75">
      <c r="A7191" s="155">
        <f>A7190+1</f>
        <v>7189</v>
      </c>
      <c r="B7191" s="160" t="s">
        <v>2633</v>
      </c>
      <c r="C7191" s="159">
        <v>2023</v>
      </c>
      <c r="D7191" s="160" t="s">
        <v>208</v>
      </c>
      <c r="E7191" s="160" t="s">
        <v>206</v>
      </c>
      <c r="F7191" s="268" t="s">
        <v>7801</v>
      </c>
      <c r="G7191" s="103" t="s">
        <v>31</v>
      </c>
      <c r="H7191" s="114" t="s">
        <v>39</v>
      </c>
      <c r="I7191" s="160" t="s">
        <v>208</v>
      </c>
      <c r="J7191" s="160" t="s">
        <v>209</v>
      </c>
      <c r="K7191" s="255" t="s">
        <v>34</v>
      </c>
      <c r="L7191" s="256" t="s">
        <v>34</v>
      </c>
      <c r="M7191" s="256" t="s">
        <v>34</v>
      </c>
      <c r="N7191" s="256" t="s">
        <v>34</v>
      </c>
      <c r="O7191" s="256" t="s">
        <v>34</v>
      </c>
      <c r="P7191" s="256" t="s">
        <v>34</v>
      </c>
      <c r="Q7191" s="159" t="s">
        <v>34</v>
      </c>
      <c r="R7191" s="100" t="s">
        <v>34</v>
      </c>
      <c r="S7191" s="163">
        <v>1</v>
      </c>
      <c r="T7191" s="160" t="s">
        <v>5426</v>
      </c>
      <c r="U7191" s="174" t="s">
        <v>208</v>
      </c>
      <c r="V7191" s="160" t="s">
        <v>211</v>
      </c>
      <c r="W7191" s="109"/>
      <c r="X7191" s="109"/>
    </row>
    <row r="7192" spans="1:24" ht="30.75">
      <c r="A7192" s="155">
        <f>A7191+1</f>
        <v>7190</v>
      </c>
      <c r="B7192" s="160" t="s">
        <v>2633</v>
      </c>
      <c r="C7192" s="159">
        <v>2023</v>
      </c>
      <c r="D7192" s="160" t="s">
        <v>208</v>
      </c>
      <c r="E7192" s="159" t="s">
        <v>6513</v>
      </c>
      <c r="F7192" s="268" t="s">
        <v>7802</v>
      </c>
      <c r="G7192" s="103" t="s">
        <v>31</v>
      </c>
      <c r="H7192" s="114" t="s">
        <v>39</v>
      </c>
      <c r="I7192" s="160" t="s">
        <v>208</v>
      </c>
      <c r="J7192" s="160" t="s">
        <v>212</v>
      </c>
      <c r="K7192" s="255" t="s">
        <v>34</v>
      </c>
      <c r="L7192" s="256" t="s">
        <v>34</v>
      </c>
      <c r="M7192" s="256" t="s">
        <v>34</v>
      </c>
      <c r="N7192" s="256" t="s">
        <v>34</v>
      </c>
      <c r="O7192" s="256" t="s">
        <v>48</v>
      </c>
      <c r="P7192" s="256" t="s">
        <v>34</v>
      </c>
      <c r="Q7192" s="159" t="s">
        <v>34</v>
      </c>
      <c r="R7192" s="100" t="s">
        <v>34</v>
      </c>
      <c r="S7192" s="163">
        <v>1</v>
      </c>
      <c r="T7192" s="160" t="s">
        <v>5426</v>
      </c>
      <c r="U7192" s="174" t="s">
        <v>208</v>
      </c>
      <c r="V7192" s="160" t="s">
        <v>211</v>
      </c>
      <c r="W7192" s="109"/>
      <c r="X7192" s="109"/>
    </row>
    <row r="7193" spans="1:24" ht="81">
      <c r="A7193" s="155">
        <f>A7192+1</f>
        <v>7191</v>
      </c>
      <c r="B7193" s="160" t="s">
        <v>2633</v>
      </c>
      <c r="C7193" s="159">
        <v>2023</v>
      </c>
      <c r="D7193" s="160" t="s">
        <v>208</v>
      </c>
      <c r="E7193" s="160" t="s">
        <v>749</v>
      </c>
      <c r="F7193" s="268" t="s">
        <v>7803</v>
      </c>
      <c r="G7193" s="160" t="s">
        <v>426</v>
      </c>
      <c r="H7193" s="161" t="s">
        <v>83</v>
      </c>
      <c r="I7193" s="160" t="s">
        <v>208</v>
      </c>
      <c r="J7193" s="160" t="s">
        <v>751</v>
      </c>
      <c r="K7193" s="255" t="s">
        <v>34</v>
      </c>
      <c r="L7193" s="256" t="s">
        <v>34</v>
      </c>
      <c r="M7193" s="256" t="s">
        <v>34</v>
      </c>
      <c r="N7193" s="256" t="s">
        <v>34</v>
      </c>
      <c r="O7193" s="256" t="s">
        <v>34</v>
      </c>
      <c r="P7193" s="256" t="s">
        <v>34</v>
      </c>
      <c r="Q7193" s="159" t="s">
        <v>34</v>
      </c>
      <c r="R7193" s="100" t="s">
        <v>34</v>
      </c>
      <c r="S7193" s="163">
        <v>1</v>
      </c>
      <c r="T7193" s="160" t="s">
        <v>5426</v>
      </c>
      <c r="U7193" s="174" t="s">
        <v>208</v>
      </c>
      <c r="V7193" s="160" t="s">
        <v>211</v>
      </c>
      <c r="W7193" s="109"/>
      <c r="X7193" s="109"/>
    </row>
    <row r="7194" spans="1:24" ht="30.75">
      <c r="A7194" s="155">
        <f>A7193+1</f>
        <v>7192</v>
      </c>
      <c r="B7194" s="160" t="s">
        <v>2633</v>
      </c>
      <c r="C7194" s="159">
        <v>2023</v>
      </c>
      <c r="D7194" s="160" t="s">
        <v>208</v>
      </c>
      <c r="E7194" s="159" t="s">
        <v>6513</v>
      </c>
      <c r="F7194" s="268" t="s">
        <v>7804</v>
      </c>
      <c r="G7194" s="161" t="s">
        <v>31</v>
      </c>
      <c r="H7194" s="161" t="s">
        <v>29</v>
      </c>
      <c r="I7194" s="160" t="s">
        <v>208</v>
      </c>
      <c r="J7194" s="160" t="s">
        <v>212</v>
      </c>
      <c r="K7194" s="255" t="s">
        <v>34</v>
      </c>
      <c r="L7194" s="256" t="s">
        <v>34</v>
      </c>
      <c r="M7194" s="256" t="s">
        <v>34</v>
      </c>
      <c r="N7194" s="256" t="s">
        <v>34</v>
      </c>
      <c r="O7194" s="256" t="s">
        <v>34</v>
      </c>
      <c r="P7194" s="256" t="s">
        <v>34</v>
      </c>
      <c r="Q7194" s="159" t="s">
        <v>34</v>
      </c>
      <c r="R7194" s="100" t="s">
        <v>34</v>
      </c>
      <c r="S7194" s="163">
        <v>1</v>
      </c>
      <c r="T7194" s="160" t="s">
        <v>5426</v>
      </c>
      <c r="U7194" s="174" t="s">
        <v>208</v>
      </c>
      <c r="V7194" s="160" t="s">
        <v>211</v>
      </c>
      <c r="W7194" s="109"/>
      <c r="X7194" s="109"/>
    </row>
    <row r="7195" spans="1:24" ht="81">
      <c r="A7195" s="155">
        <f>A7194+1</f>
        <v>7193</v>
      </c>
      <c r="B7195" s="160" t="s">
        <v>2633</v>
      </c>
      <c r="C7195" s="159">
        <v>2023</v>
      </c>
      <c r="D7195" s="160" t="s">
        <v>208</v>
      </c>
      <c r="E7195" s="160" t="s">
        <v>206</v>
      </c>
      <c r="F7195" s="268" t="s">
        <v>7805</v>
      </c>
      <c r="G7195" s="160" t="s">
        <v>426</v>
      </c>
      <c r="H7195" s="161" t="s">
        <v>83</v>
      </c>
      <c r="I7195" s="160" t="s">
        <v>208</v>
      </c>
      <c r="J7195" s="160" t="s">
        <v>209</v>
      </c>
      <c r="K7195" s="255" t="s">
        <v>34</v>
      </c>
      <c r="L7195" s="256" t="s">
        <v>34</v>
      </c>
      <c r="M7195" s="256" t="s">
        <v>48</v>
      </c>
      <c r="N7195" s="256" t="s">
        <v>48</v>
      </c>
      <c r="O7195" s="256" t="s">
        <v>34</v>
      </c>
      <c r="P7195" s="256" t="s">
        <v>34</v>
      </c>
      <c r="Q7195" s="159" t="s">
        <v>34</v>
      </c>
      <c r="R7195" s="100" t="s">
        <v>34</v>
      </c>
      <c r="S7195" s="163">
        <v>1</v>
      </c>
      <c r="T7195" s="160" t="s">
        <v>5426</v>
      </c>
      <c r="U7195" s="174" t="s">
        <v>208</v>
      </c>
      <c r="V7195" s="160" t="s">
        <v>211</v>
      </c>
      <c r="W7195" s="109"/>
      <c r="X7195" s="109"/>
    </row>
    <row r="7196" spans="1:24" ht="30.75">
      <c r="A7196" s="155">
        <f>A7195+1</f>
        <v>7194</v>
      </c>
      <c r="B7196" s="160" t="s">
        <v>2633</v>
      </c>
      <c r="C7196" s="159">
        <v>2023</v>
      </c>
      <c r="D7196" s="160" t="s">
        <v>208</v>
      </c>
      <c r="E7196" s="159" t="s">
        <v>6513</v>
      </c>
      <c r="F7196" s="268" t="s">
        <v>7806</v>
      </c>
      <c r="G7196" s="103" t="s">
        <v>31</v>
      </c>
      <c r="H7196" s="114" t="s">
        <v>39</v>
      </c>
      <c r="I7196" s="160" t="s">
        <v>208</v>
      </c>
      <c r="J7196" s="160" t="s">
        <v>212</v>
      </c>
      <c r="K7196" s="255" t="s">
        <v>34</v>
      </c>
      <c r="L7196" s="256" t="s">
        <v>34</v>
      </c>
      <c r="M7196" s="256" t="s">
        <v>34</v>
      </c>
      <c r="N7196" s="256" t="s">
        <v>34</v>
      </c>
      <c r="O7196" s="256" t="s">
        <v>34</v>
      </c>
      <c r="P7196" s="256" t="s">
        <v>34</v>
      </c>
      <c r="Q7196" s="159" t="s">
        <v>34</v>
      </c>
      <c r="R7196" s="100" t="s">
        <v>34</v>
      </c>
      <c r="S7196" s="163">
        <v>1</v>
      </c>
      <c r="T7196" s="160" t="s">
        <v>5426</v>
      </c>
      <c r="U7196" s="174" t="s">
        <v>208</v>
      </c>
      <c r="V7196" s="160" t="s">
        <v>211</v>
      </c>
      <c r="W7196" s="109"/>
      <c r="X7196" s="109"/>
    </row>
    <row r="7197" spans="1:24" ht="81">
      <c r="A7197" s="155">
        <f>A7196+1</f>
        <v>7195</v>
      </c>
      <c r="B7197" s="160" t="s">
        <v>2633</v>
      </c>
      <c r="C7197" s="159">
        <v>2023</v>
      </c>
      <c r="D7197" s="160" t="s">
        <v>208</v>
      </c>
      <c r="E7197" s="159" t="s">
        <v>6513</v>
      </c>
      <c r="F7197" s="268" t="s">
        <v>7807</v>
      </c>
      <c r="G7197" s="160" t="s">
        <v>426</v>
      </c>
      <c r="H7197" s="161" t="s">
        <v>83</v>
      </c>
      <c r="I7197" s="160" t="s">
        <v>208</v>
      </c>
      <c r="J7197" s="160" t="s">
        <v>212</v>
      </c>
      <c r="K7197" s="255" t="s">
        <v>34</v>
      </c>
      <c r="L7197" s="256" t="s">
        <v>34</v>
      </c>
      <c r="M7197" s="256" t="s">
        <v>34</v>
      </c>
      <c r="N7197" s="256" t="s">
        <v>34</v>
      </c>
      <c r="O7197" s="256" t="s">
        <v>34</v>
      </c>
      <c r="P7197" s="256" t="s">
        <v>34</v>
      </c>
      <c r="Q7197" s="159" t="s">
        <v>34</v>
      </c>
      <c r="R7197" s="100" t="s">
        <v>34</v>
      </c>
      <c r="S7197" s="163">
        <v>1</v>
      </c>
      <c r="T7197" s="160" t="s">
        <v>5426</v>
      </c>
      <c r="U7197" s="174" t="s">
        <v>208</v>
      </c>
      <c r="V7197" s="160" t="s">
        <v>211</v>
      </c>
      <c r="W7197" s="109"/>
      <c r="X7197" s="109"/>
    </row>
    <row r="7198" spans="1:24" ht="30.75">
      <c r="A7198" s="155">
        <f>A7197+1</f>
        <v>7196</v>
      </c>
      <c r="B7198" s="160" t="s">
        <v>2633</v>
      </c>
      <c r="C7198" s="159">
        <v>2023</v>
      </c>
      <c r="D7198" s="160" t="s">
        <v>208</v>
      </c>
      <c r="E7198" s="159" t="s">
        <v>6513</v>
      </c>
      <c r="F7198" s="268" t="s">
        <v>7808</v>
      </c>
      <c r="G7198" s="103" t="s">
        <v>31</v>
      </c>
      <c r="H7198" s="114" t="s">
        <v>39</v>
      </c>
      <c r="I7198" s="160" t="s">
        <v>208</v>
      </c>
      <c r="J7198" s="160" t="s">
        <v>212</v>
      </c>
      <c r="K7198" s="255" t="s">
        <v>34</v>
      </c>
      <c r="L7198" s="256" t="s">
        <v>34</v>
      </c>
      <c r="M7198" s="256" t="s">
        <v>34</v>
      </c>
      <c r="N7198" s="256" t="s">
        <v>34</v>
      </c>
      <c r="O7198" s="256" t="s">
        <v>34</v>
      </c>
      <c r="P7198" s="256" t="s">
        <v>34</v>
      </c>
      <c r="Q7198" s="159" t="s">
        <v>34</v>
      </c>
      <c r="R7198" s="100" t="s">
        <v>34</v>
      </c>
      <c r="S7198" s="163">
        <v>1</v>
      </c>
      <c r="T7198" s="160" t="s">
        <v>5426</v>
      </c>
      <c r="U7198" s="174" t="s">
        <v>208</v>
      </c>
      <c r="V7198" s="160" t="s">
        <v>211</v>
      </c>
      <c r="W7198" s="109"/>
      <c r="X7198" s="109"/>
    </row>
    <row r="7199" spans="1:24" ht="81">
      <c r="A7199" s="155">
        <f>A7198+1</f>
        <v>7197</v>
      </c>
      <c r="B7199" s="160" t="s">
        <v>2633</v>
      </c>
      <c r="C7199" s="159">
        <v>2023</v>
      </c>
      <c r="D7199" s="160" t="s">
        <v>208</v>
      </c>
      <c r="E7199" s="160" t="s">
        <v>512</v>
      </c>
      <c r="F7199" s="268" t="s">
        <v>7809</v>
      </c>
      <c r="G7199" s="160" t="s">
        <v>426</v>
      </c>
      <c r="H7199" s="161" t="s">
        <v>83</v>
      </c>
      <c r="I7199" s="160" t="s">
        <v>208</v>
      </c>
      <c r="J7199" s="161" t="s">
        <v>514</v>
      </c>
      <c r="K7199" s="255" t="s">
        <v>34</v>
      </c>
      <c r="L7199" s="256" t="s">
        <v>34</v>
      </c>
      <c r="M7199" s="256" t="s">
        <v>34</v>
      </c>
      <c r="N7199" s="256" t="s">
        <v>34</v>
      </c>
      <c r="O7199" s="256" t="s">
        <v>34</v>
      </c>
      <c r="P7199" s="256" t="s">
        <v>34</v>
      </c>
      <c r="Q7199" s="159" t="s">
        <v>34</v>
      </c>
      <c r="R7199" s="100" t="s">
        <v>34</v>
      </c>
      <c r="S7199" s="163">
        <v>1</v>
      </c>
      <c r="T7199" s="160" t="s">
        <v>5426</v>
      </c>
      <c r="U7199" s="174" t="s">
        <v>208</v>
      </c>
      <c r="V7199" s="160" t="s">
        <v>211</v>
      </c>
      <c r="W7199" s="109"/>
      <c r="X7199" s="109"/>
    </row>
    <row r="7200" spans="1:24" ht="51">
      <c r="A7200" s="155">
        <f>A7199+1</f>
        <v>7198</v>
      </c>
      <c r="B7200" s="160" t="s">
        <v>2633</v>
      </c>
      <c r="C7200" s="159">
        <v>2023</v>
      </c>
      <c r="D7200" s="160" t="s">
        <v>219</v>
      </c>
      <c r="E7200" s="160" t="s">
        <v>220</v>
      </c>
      <c r="F7200" s="268" t="s">
        <v>7810</v>
      </c>
      <c r="G7200" s="103" t="s">
        <v>31</v>
      </c>
      <c r="H7200" s="114" t="s">
        <v>39</v>
      </c>
      <c r="I7200" s="160" t="s">
        <v>222</v>
      </c>
      <c r="J7200" s="160" t="s">
        <v>17</v>
      </c>
      <c r="K7200" s="255" t="s">
        <v>34</v>
      </c>
      <c r="L7200" s="256" t="s">
        <v>34</v>
      </c>
      <c r="M7200" s="256" t="s">
        <v>34</v>
      </c>
      <c r="N7200" s="256" t="s">
        <v>34</v>
      </c>
      <c r="O7200" s="256" t="s">
        <v>48</v>
      </c>
      <c r="P7200" s="256" t="s">
        <v>34</v>
      </c>
      <c r="Q7200" s="159" t="s">
        <v>34</v>
      </c>
      <c r="R7200" s="159" t="s">
        <v>34</v>
      </c>
      <c r="S7200" s="163">
        <v>1</v>
      </c>
      <c r="T7200" s="160" t="s">
        <v>223</v>
      </c>
      <c r="U7200" s="160" t="s">
        <v>5711</v>
      </c>
      <c r="V7200" s="160" t="s">
        <v>220</v>
      </c>
      <c r="W7200" s="109"/>
      <c r="X7200" s="109"/>
    </row>
    <row r="7201" spans="1:24" ht="81">
      <c r="A7201" s="155">
        <f>A7200+1</f>
        <v>7199</v>
      </c>
      <c r="B7201" s="160" t="s">
        <v>2633</v>
      </c>
      <c r="C7201" s="159">
        <v>2023</v>
      </c>
      <c r="D7201" s="160" t="s">
        <v>219</v>
      </c>
      <c r="E7201" s="160" t="s">
        <v>220</v>
      </c>
      <c r="F7201" s="268" t="s">
        <v>7811</v>
      </c>
      <c r="G7201" s="103" t="s">
        <v>426</v>
      </c>
      <c r="H7201" s="114" t="s">
        <v>83</v>
      </c>
      <c r="I7201" s="160" t="s">
        <v>222</v>
      </c>
      <c r="J7201" s="160" t="s">
        <v>17</v>
      </c>
      <c r="K7201" s="255" t="s">
        <v>34</v>
      </c>
      <c r="L7201" s="256" t="s">
        <v>34</v>
      </c>
      <c r="M7201" s="256" t="s">
        <v>34</v>
      </c>
      <c r="N7201" s="256" t="s">
        <v>34</v>
      </c>
      <c r="O7201" s="256" t="s">
        <v>48</v>
      </c>
      <c r="P7201" s="256" t="s">
        <v>34</v>
      </c>
      <c r="Q7201" s="159" t="s">
        <v>34</v>
      </c>
      <c r="R7201" s="159" t="s">
        <v>34</v>
      </c>
      <c r="S7201" s="163">
        <v>1</v>
      </c>
      <c r="T7201" s="160" t="s">
        <v>223</v>
      </c>
      <c r="U7201" s="160" t="s">
        <v>5711</v>
      </c>
      <c r="V7201" s="160" t="s">
        <v>220</v>
      </c>
      <c r="W7201" s="109"/>
      <c r="X7201" s="109"/>
    </row>
    <row r="7202" spans="1:24" ht="81">
      <c r="A7202" s="155">
        <f>A7201+1</f>
        <v>7200</v>
      </c>
      <c r="B7202" s="160" t="s">
        <v>2633</v>
      </c>
      <c r="C7202" s="159">
        <v>2023</v>
      </c>
      <c r="D7202" s="160" t="s">
        <v>219</v>
      </c>
      <c r="E7202" s="160" t="s">
        <v>220</v>
      </c>
      <c r="F7202" s="268" t="s">
        <v>7812</v>
      </c>
      <c r="G7202" s="103" t="s">
        <v>426</v>
      </c>
      <c r="H7202" s="114" t="s">
        <v>83</v>
      </c>
      <c r="I7202" s="160" t="s">
        <v>222</v>
      </c>
      <c r="J7202" s="160" t="s">
        <v>17</v>
      </c>
      <c r="K7202" s="255" t="s">
        <v>34</v>
      </c>
      <c r="L7202" s="256" t="s">
        <v>34</v>
      </c>
      <c r="M7202" s="256" t="s">
        <v>34</v>
      </c>
      <c r="N7202" s="256" t="s">
        <v>34</v>
      </c>
      <c r="O7202" s="256" t="s">
        <v>48</v>
      </c>
      <c r="P7202" s="256" t="s">
        <v>34</v>
      </c>
      <c r="Q7202" s="159" t="s">
        <v>34</v>
      </c>
      <c r="R7202" s="159" t="s">
        <v>34</v>
      </c>
      <c r="S7202" s="163">
        <v>1</v>
      </c>
      <c r="T7202" s="160" t="s">
        <v>223</v>
      </c>
      <c r="U7202" s="160" t="s">
        <v>5711</v>
      </c>
      <c r="V7202" s="160" t="s">
        <v>220</v>
      </c>
      <c r="W7202" s="109"/>
      <c r="X7202" s="109"/>
    </row>
    <row r="7203" spans="1:24" ht="30.75">
      <c r="A7203" s="155">
        <f>A7202+1</f>
        <v>7201</v>
      </c>
      <c r="B7203" s="160" t="s">
        <v>2633</v>
      </c>
      <c r="C7203" s="159">
        <v>2023</v>
      </c>
      <c r="D7203" s="160" t="s">
        <v>219</v>
      </c>
      <c r="E7203" s="160" t="s">
        <v>220</v>
      </c>
      <c r="F7203" s="268" t="s">
        <v>7813</v>
      </c>
      <c r="G7203" s="103" t="s">
        <v>31</v>
      </c>
      <c r="H7203" s="114" t="s">
        <v>39</v>
      </c>
      <c r="I7203" s="160" t="s">
        <v>222</v>
      </c>
      <c r="J7203" s="160" t="s">
        <v>17</v>
      </c>
      <c r="K7203" s="255" t="s">
        <v>34</v>
      </c>
      <c r="L7203" s="256" t="s">
        <v>34</v>
      </c>
      <c r="M7203" s="256" t="s">
        <v>34</v>
      </c>
      <c r="N7203" s="256" t="s">
        <v>34</v>
      </c>
      <c r="O7203" s="256" t="s">
        <v>48</v>
      </c>
      <c r="P7203" s="256" t="s">
        <v>34</v>
      </c>
      <c r="Q7203" s="159" t="s">
        <v>34</v>
      </c>
      <c r="R7203" s="159" t="s">
        <v>34</v>
      </c>
      <c r="S7203" s="163">
        <v>1</v>
      </c>
      <c r="T7203" s="160" t="s">
        <v>223</v>
      </c>
      <c r="U7203" s="160" t="s">
        <v>5711</v>
      </c>
      <c r="V7203" s="160" t="s">
        <v>220</v>
      </c>
      <c r="W7203" s="109"/>
      <c r="X7203" s="109"/>
    </row>
    <row r="7204" spans="1:24" ht="41.25">
      <c r="A7204" s="155">
        <f>A7203+1</f>
        <v>7202</v>
      </c>
      <c r="B7204" s="160" t="s">
        <v>2633</v>
      </c>
      <c r="C7204" s="159">
        <v>2023</v>
      </c>
      <c r="D7204" s="160" t="s">
        <v>219</v>
      </c>
      <c r="E7204" s="160" t="s">
        <v>6089</v>
      </c>
      <c r="F7204" s="268" t="s">
        <v>7814</v>
      </c>
      <c r="G7204" s="161" t="s">
        <v>31</v>
      </c>
      <c r="H7204" s="183" t="s">
        <v>39</v>
      </c>
      <c r="I7204" s="160" t="s">
        <v>71</v>
      </c>
      <c r="J7204" s="160" t="s">
        <v>232</v>
      </c>
      <c r="K7204" s="255" t="s">
        <v>34</v>
      </c>
      <c r="L7204" s="256" t="s">
        <v>34</v>
      </c>
      <c r="M7204" s="256" t="s">
        <v>34</v>
      </c>
      <c r="N7204" s="256" t="s">
        <v>34</v>
      </c>
      <c r="O7204" s="256" t="s">
        <v>34</v>
      </c>
      <c r="P7204" s="256" t="s">
        <v>34</v>
      </c>
      <c r="Q7204" s="163" t="s">
        <v>34</v>
      </c>
      <c r="R7204" s="163" t="s">
        <v>34</v>
      </c>
      <c r="S7204" s="163">
        <v>1</v>
      </c>
      <c r="T7204" s="160" t="s">
        <v>223</v>
      </c>
      <c r="U7204" s="160" t="s">
        <v>5711</v>
      </c>
      <c r="V7204" s="160" t="s">
        <v>233</v>
      </c>
      <c r="W7204" s="109"/>
      <c r="X7204" s="109"/>
    </row>
    <row r="7205" spans="1:24" ht="41.25">
      <c r="A7205" s="155">
        <f>A7204+1</f>
        <v>7203</v>
      </c>
      <c r="B7205" s="160" t="s">
        <v>2633</v>
      </c>
      <c r="C7205" s="159">
        <v>2023</v>
      </c>
      <c r="D7205" s="160" t="s">
        <v>219</v>
      </c>
      <c r="E7205" s="160" t="s">
        <v>6089</v>
      </c>
      <c r="F7205" s="268" t="s">
        <v>7815</v>
      </c>
      <c r="G7205" s="161" t="s">
        <v>31</v>
      </c>
      <c r="H7205" s="183" t="s">
        <v>29</v>
      </c>
      <c r="I7205" s="160" t="s">
        <v>71</v>
      </c>
      <c r="J7205" s="160" t="s">
        <v>232</v>
      </c>
      <c r="K7205" s="255" t="s">
        <v>34</v>
      </c>
      <c r="L7205" s="256" t="s">
        <v>34</v>
      </c>
      <c r="M7205" s="256" t="s">
        <v>34</v>
      </c>
      <c r="N7205" s="256" t="s">
        <v>34</v>
      </c>
      <c r="O7205" s="256" t="s">
        <v>34</v>
      </c>
      <c r="P7205" s="256" t="s">
        <v>34</v>
      </c>
      <c r="Q7205" s="163" t="s">
        <v>34</v>
      </c>
      <c r="R7205" s="163" t="s">
        <v>34</v>
      </c>
      <c r="S7205" s="163">
        <v>1</v>
      </c>
      <c r="T7205" s="160" t="s">
        <v>223</v>
      </c>
      <c r="U7205" s="160" t="s">
        <v>5711</v>
      </c>
      <c r="V7205" s="160" t="s">
        <v>233</v>
      </c>
      <c r="W7205" s="109"/>
      <c r="X7205" s="109"/>
    </row>
    <row r="7206" spans="1:24" ht="81">
      <c r="A7206" s="155">
        <f>A7205+1</f>
        <v>7204</v>
      </c>
      <c r="B7206" s="160" t="s">
        <v>2633</v>
      </c>
      <c r="C7206" s="159">
        <v>2023</v>
      </c>
      <c r="D7206" s="160" t="s">
        <v>219</v>
      </c>
      <c r="E7206" s="160" t="s">
        <v>6089</v>
      </c>
      <c r="F7206" s="268" t="s">
        <v>7816</v>
      </c>
      <c r="G7206" s="160" t="s">
        <v>426</v>
      </c>
      <c r="H7206" s="161" t="s">
        <v>83</v>
      </c>
      <c r="I7206" s="160" t="s">
        <v>71</v>
      </c>
      <c r="J7206" s="160" t="s">
        <v>232</v>
      </c>
      <c r="K7206" s="255" t="s">
        <v>34</v>
      </c>
      <c r="L7206" s="256" t="s">
        <v>34</v>
      </c>
      <c r="M7206" s="256" t="s">
        <v>34</v>
      </c>
      <c r="N7206" s="256" t="s">
        <v>34</v>
      </c>
      <c r="O7206" s="256" t="s">
        <v>34</v>
      </c>
      <c r="P7206" s="256" t="s">
        <v>34</v>
      </c>
      <c r="Q7206" s="163" t="s">
        <v>34</v>
      </c>
      <c r="R7206" s="163" t="s">
        <v>34</v>
      </c>
      <c r="S7206" s="163">
        <v>1</v>
      </c>
      <c r="T7206" s="160" t="s">
        <v>223</v>
      </c>
      <c r="U7206" s="160" t="s">
        <v>5711</v>
      </c>
      <c r="V7206" s="160" t="s">
        <v>233</v>
      </c>
      <c r="W7206" s="109"/>
      <c r="X7206" s="109"/>
    </row>
    <row r="7207" spans="1:24" ht="81">
      <c r="A7207" s="155">
        <f>A7206+1</f>
        <v>7205</v>
      </c>
      <c r="B7207" s="160" t="s">
        <v>2633</v>
      </c>
      <c r="C7207" s="159">
        <v>2023</v>
      </c>
      <c r="D7207" s="160" t="s">
        <v>219</v>
      </c>
      <c r="E7207" s="160" t="s">
        <v>6089</v>
      </c>
      <c r="F7207" s="268" t="s">
        <v>7817</v>
      </c>
      <c r="G7207" s="160" t="s">
        <v>426</v>
      </c>
      <c r="H7207" s="161" t="s">
        <v>83</v>
      </c>
      <c r="I7207" s="160" t="s">
        <v>71</v>
      </c>
      <c r="J7207" s="160" t="s">
        <v>232</v>
      </c>
      <c r="K7207" s="255" t="s">
        <v>34</v>
      </c>
      <c r="L7207" s="256" t="s">
        <v>34</v>
      </c>
      <c r="M7207" s="256" t="s">
        <v>34</v>
      </c>
      <c r="N7207" s="256" t="s">
        <v>34</v>
      </c>
      <c r="O7207" s="256" t="s">
        <v>34</v>
      </c>
      <c r="P7207" s="256" t="s">
        <v>34</v>
      </c>
      <c r="Q7207" s="163" t="s">
        <v>34</v>
      </c>
      <c r="R7207" s="163" t="s">
        <v>34</v>
      </c>
      <c r="S7207" s="163">
        <v>1</v>
      </c>
      <c r="T7207" s="160" t="s">
        <v>223</v>
      </c>
      <c r="U7207" s="160" t="s">
        <v>5711</v>
      </c>
      <c r="V7207" s="160" t="s">
        <v>233</v>
      </c>
      <c r="W7207" s="109"/>
      <c r="X7207" s="109"/>
    </row>
    <row r="7208" spans="1:24" ht="41.25">
      <c r="A7208" s="155">
        <f>A7207+1</f>
        <v>7206</v>
      </c>
      <c r="B7208" s="160" t="s">
        <v>2633</v>
      </c>
      <c r="C7208" s="159">
        <v>2023</v>
      </c>
      <c r="D7208" s="160" t="s">
        <v>219</v>
      </c>
      <c r="E7208" s="160" t="s">
        <v>6089</v>
      </c>
      <c r="F7208" s="268" t="s">
        <v>7818</v>
      </c>
      <c r="G7208" s="161" t="s">
        <v>193</v>
      </c>
      <c r="H7208" s="183" t="s">
        <v>120</v>
      </c>
      <c r="I7208" s="160" t="s">
        <v>71</v>
      </c>
      <c r="J7208" s="160" t="s">
        <v>232</v>
      </c>
      <c r="K7208" s="255" t="s">
        <v>34</v>
      </c>
      <c r="L7208" s="256" t="s">
        <v>34</v>
      </c>
      <c r="M7208" s="256" t="s">
        <v>34</v>
      </c>
      <c r="N7208" s="256" t="s">
        <v>34</v>
      </c>
      <c r="O7208" s="256" t="s">
        <v>34</v>
      </c>
      <c r="P7208" s="256" t="s">
        <v>34</v>
      </c>
      <c r="Q7208" s="163" t="s">
        <v>34</v>
      </c>
      <c r="R7208" s="163" t="s">
        <v>34</v>
      </c>
      <c r="S7208" s="163">
        <v>1</v>
      </c>
      <c r="T7208" s="160" t="s">
        <v>223</v>
      </c>
      <c r="U7208" s="160" t="s">
        <v>5711</v>
      </c>
      <c r="V7208" s="160" t="s">
        <v>233</v>
      </c>
      <c r="W7208" s="109"/>
      <c r="X7208" s="109"/>
    </row>
    <row r="7209" spans="1:24" ht="41.25">
      <c r="A7209" s="155">
        <f>A7208+1</f>
        <v>7207</v>
      </c>
      <c r="B7209" s="160" t="s">
        <v>2633</v>
      </c>
      <c r="C7209" s="159">
        <v>2023</v>
      </c>
      <c r="D7209" s="160" t="s">
        <v>219</v>
      </c>
      <c r="E7209" s="160" t="s">
        <v>6089</v>
      </c>
      <c r="F7209" s="268" t="s">
        <v>7819</v>
      </c>
      <c r="G7209" s="161" t="s">
        <v>31</v>
      </c>
      <c r="H7209" s="161" t="s">
        <v>50</v>
      </c>
      <c r="I7209" s="160" t="s">
        <v>71</v>
      </c>
      <c r="J7209" s="160" t="s">
        <v>232</v>
      </c>
      <c r="K7209" s="255" t="s">
        <v>48</v>
      </c>
      <c r="L7209" s="256" t="s">
        <v>34</v>
      </c>
      <c r="M7209" s="256" t="s">
        <v>34</v>
      </c>
      <c r="N7209" s="256" t="s">
        <v>34</v>
      </c>
      <c r="O7209" s="256" t="s">
        <v>48</v>
      </c>
      <c r="P7209" s="256" t="s">
        <v>34</v>
      </c>
      <c r="Q7209" s="163" t="s">
        <v>48</v>
      </c>
      <c r="R7209" s="163" t="s">
        <v>48</v>
      </c>
      <c r="S7209" s="163">
        <v>1</v>
      </c>
      <c r="T7209" s="160" t="s">
        <v>223</v>
      </c>
      <c r="U7209" s="160" t="s">
        <v>5711</v>
      </c>
      <c r="V7209" s="160" t="s">
        <v>233</v>
      </c>
      <c r="W7209" s="109"/>
      <c r="X7209" s="109"/>
    </row>
    <row r="7210" spans="1:24" ht="81">
      <c r="A7210" s="155">
        <f>A7209+1</f>
        <v>7208</v>
      </c>
      <c r="B7210" s="160" t="s">
        <v>2633</v>
      </c>
      <c r="C7210" s="159">
        <v>2023</v>
      </c>
      <c r="D7210" s="160" t="s">
        <v>219</v>
      </c>
      <c r="E7210" s="160" t="s">
        <v>243</v>
      </c>
      <c r="F7210" s="268" t="s">
        <v>7820</v>
      </c>
      <c r="G7210" s="161" t="s">
        <v>426</v>
      </c>
      <c r="H7210" s="161" t="s">
        <v>83</v>
      </c>
      <c r="I7210" s="161" t="s">
        <v>71</v>
      </c>
      <c r="J7210" s="161" t="s">
        <v>232</v>
      </c>
      <c r="K7210" s="255" t="s">
        <v>34</v>
      </c>
      <c r="L7210" s="256" t="s">
        <v>34</v>
      </c>
      <c r="M7210" s="256" t="s">
        <v>34</v>
      </c>
      <c r="N7210" s="256" t="s">
        <v>34</v>
      </c>
      <c r="O7210" s="256" t="s">
        <v>34</v>
      </c>
      <c r="P7210" s="256" t="s">
        <v>34</v>
      </c>
      <c r="Q7210" s="159" t="s">
        <v>34</v>
      </c>
      <c r="R7210" s="100" t="s">
        <v>34</v>
      </c>
      <c r="S7210" s="163">
        <v>1</v>
      </c>
      <c r="T7210" s="160" t="s">
        <v>223</v>
      </c>
      <c r="U7210" s="160" t="s">
        <v>5711</v>
      </c>
      <c r="V7210" s="160" t="s">
        <v>2016</v>
      </c>
      <c r="W7210" s="109"/>
      <c r="X7210" s="109"/>
    </row>
    <row r="7211" spans="1:24" ht="41.25">
      <c r="A7211" s="155">
        <f>A7210+1</f>
        <v>7209</v>
      </c>
      <c r="B7211" s="160" t="s">
        <v>2633</v>
      </c>
      <c r="C7211" s="159">
        <v>2023</v>
      </c>
      <c r="D7211" s="160" t="s">
        <v>219</v>
      </c>
      <c r="E7211" s="160" t="s">
        <v>243</v>
      </c>
      <c r="F7211" s="268" t="s">
        <v>7821</v>
      </c>
      <c r="G7211" s="160" t="s">
        <v>31</v>
      </c>
      <c r="H7211" s="161" t="s">
        <v>39</v>
      </c>
      <c r="I7211" s="161" t="s">
        <v>71</v>
      </c>
      <c r="J7211" s="161" t="s">
        <v>232</v>
      </c>
      <c r="K7211" s="255" t="s">
        <v>34</v>
      </c>
      <c r="L7211" s="256" t="s">
        <v>34</v>
      </c>
      <c r="M7211" s="256" t="s">
        <v>34</v>
      </c>
      <c r="N7211" s="256" t="s">
        <v>34</v>
      </c>
      <c r="O7211" s="256" t="s">
        <v>34</v>
      </c>
      <c r="P7211" s="256" t="s">
        <v>34</v>
      </c>
      <c r="Q7211" s="159" t="s">
        <v>34</v>
      </c>
      <c r="R7211" s="100" t="s">
        <v>34</v>
      </c>
      <c r="S7211" s="163">
        <v>1</v>
      </c>
      <c r="T7211" s="160" t="s">
        <v>223</v>
      </c>
      <c r="U7211" s="160" t="s">
        <v>5711</v>
      </c>
      <c r="V7211" s="160" t="s">
        <v>2016</v>
      </c>
      <c r="W7211" s="109"/>
      <c r="X7211" s="109"/>
    </row>
    <row r="7212" spans="1:24" ht="51">
      <c r="A7212" s="155">
        <f>A7211+1</f>
        <v>7210</v>
      </c>
      <c r="B7212" s="160" t="s">
        <v>2633</v>
      </c>
      <c r="C7212" s="159">
        <v>2023</v>
      </c>
      <c r="D7212" s="160" t="s">
        <v>219</v>
      </c>
      <c r="E7212" s="160" t="s">
        <v>253</v>
      </c>
      <c r="F7212" s="268" t="s">
        <v>7822</v>
      </c>
      <c r="G7212" s="161" t="s">
        <v>31</v>
      </c>
      <c r="H7212" s="183" t="s">
        <v>46</v>
      </c>
      <c r="I7212" s="160" t="s">
        <v>71</v>
      </c>
      <c r="J7212" s="161" t="s">
        <v>253</v>
      </c>
      <c r="K7212" s="255" t="s">
        <v>34</v>
      </c>
      <c r="L7212" s="256" t="s">
        <v>34</v>
      </c>
      <c r="M7212" s="256" t="s">
        <v>34</v>
      </c>
      <c r="N7212" s="256" t="s">
        <v>34</v>
      </c>
      <c r="O7212" s="256" t="s">
        <v>34</v>
      </c>
      <c r="P7212" s="256" t="s">
        <v>34</v>
      </c>
      <c r="Q7212" s="159" t="s">
        <v>34</v>
      </c>
      <c r="R7212" s="100" t="s">
        <v>34</v>
      </c>
      <c r="S7212" s="163">
        <v>1</v>
      </c>
      <c r="T7212" s="160" t="s">
        <v>223</v>
      </c>
      <c r="U7212" s="160" t="s">
        <v>5711</v>
      </c>
      <c r="V7212" s="160" t="s">
        <v>522</v>
      </c>
      <c r="W7212" s="109"/>
      <c r="X7212" s="109"/>
    </row>
    <row r="7213" spans="1:24" ht="41.25">
      <c r="A7213" s="155">
        <f>A7212+1</f>
        <v>7211</v>
      </c>
      <c r="B7213" s="160" t="s">
        <v>2633</v>
      </c>
      <c r="C7213" s="159">
        <v>2023</v>
      </c>
      <c r="D7213" s="160" t="s">
        <v>219</v>
      </c>
      <c r="E7213" s="160" t="s">
        <v>253</v>
      </c>
      <c r="F7213" s="268" t="s">
        <v>7823</v>
      </c>
      <c r="G7213" s="160" t="s">
        <v>31</v>
      </c>
      <c r="H7213" s="161" t="s">
        <v>39</v>
      </c>
      <c r="I7213" s="160" t="s">
        <v>71</v>
      </c>
      <c r="J7213" s="161" t="s">
        <v>253</v>
      </c>
      <c r="K7213" s="255" t="s">
        <v>34</v>
      </c>
      <c r="L7213" s="256" t="s">
        <v>34</v>
      </c>
      <c r="M7213" s="256" t="s">
        <v>34</v>
      </c>
      <c r="N7213" s="256" t="s">
        <v>34</v>
      </c>
      <c r="O7213" s="256" t="s">
        <v>34</v>
      </c>
      <c r="P7213" s="256" t="s">
        <v>34</v>
      </c>
      <c r="Q7213" s="159" t="s">
        <v>34</v>
      </c>
      <c r="R7213" s="100" t="s">
        <v>34</v>
      </c>
      <c r="S7213" s="163">
        <v>1</v>
      </c>
      <c r="T7213" s="160" t="s">
        <v>223</v>
      </c>
      <c r="U7213" s="160" t="s">
        <v>5711</v>
      </c>
      <c r="V7213" s="160" t="s">
        <v>522</v>
      </c>
      <c r="W7213" s="109"/>
      <c r="X7213" s="109"/>
    </row>
    <row r="7214" spans="1:24" ht="41.25">
      <c r="A7214" s="155">
        <f>A7213+1</f>
        <v>7212</v>
      </c>
      <c r="B7214" s="160" t="s">
        <v>2633</v>
      </c>
      <c r="C7214" s="159">
        <v>2023</v>
      </c>
      <c r="D7214" s="160" t="s">
        <v>219</v>
      </c>
      <c r="E7214" s="160" t="s">
        <v>253</v>
      </c>
      <c r="F7214" s="268" t="s">
        <v>7824</v>
      </c>
      <c r="G7214" s="160" t="s">
        <v>31</v>
      </c>
      <c r="H7214" s="161" t="s">
        <v>39</v>
      </c>
      <c r="I7214" s="160" t="s">
        <v>71</v>
      </c>
      <c r="J7214" s="161" t="s">
        <v>253</v>
      </c>
      <c r="K7214" s="255" t="s">
        <v>34</v>
      </c>
      <c r="L7214" s="256" t="s">
        <v>34</v>
      </c>
      <c r="M7214" s="256" t="s">
        <v>34</v>
      </c>
      <c r="N7214" s="256" t="s">
        <v>34</v>
      </c>
      <c r="O7214" s="256" t="s">
        <v>34</v>
      </c>
      <c r="P7214" s="256" t="s">
        <v>34</v>
      </c>
      <c r="Q7214" s="159" t="s">
        <v>34</v>
      </c>
      <c r="R7214" s="100" t="s">
        <v>34</v>
      </c>
      <c r="S7214" s="163">
        <v>1</v>
      </c>
      <c r="T7214" s="160" t="s">
        <v>223</v>
      </c>
      <c r="U7214" s="160" t="s">
        <v>5711</v>
      </c>
      <c r="V7214" s="160" t="s">
        <v>522</v>
      </c>
      <c r="W7214" s="109"/>
      <c r="X7214" s="109"/>
    </row>
    <row r="7215" spans="1:24" ht="81">
      <c r="A7215" s="155">
        <f>A7214+1</f>
        <v>7213</v>
      </c>
      <c r="B7215" s="160" t="s">
        <v>2633</v>
      </c>
      <c r="C7215" s="159">
        <v>2023</v>
      </c>
      <c r="D7215" s="160" t="s">
        <v>219</v>
      </c>
      <c r="E7215" s="160" t="s">
        <v>253</v>
      </c>
      <c r="F7215" s="268" t="s">
        <v>7825</v>
      </c>
      <c r="G7215" s="161" t="s">
        <v>426</v>
      </c>
      <c r="H7215" s="161" t="s">
        <v>83</v>
      </c>
      <c r="I7215" s="160" t="s">
        <v>71</v>
      </c>
      <c r="J7215" s="161" t="s">
        <v>253</v>
      </c>
      <c r="K7215" s="255" t="s">
        <v>34</v>
      </c>
      <c r="L7215" s="256" t="s">
        <v>34</v>
      </c>
      <c r="M7215" s="256" t="s">
        <v>34</v>
      </c>
      <c r="N7215" s="256" t="s">
        <v>34</v>
      </c>
      <c r="O7215" s="256" t="s">
        <v>34</v>
      </c>
      <c r="P7215" s="256" t="s">
        <v>34</v>
      </c>
      <c r="Q7215" s="159" t="s">
        <v>34</v>
      </c>
      <c r="R7215" s="100" t="s">
        <v>34</v>
      </c>
      <c r="S7215" s="163">
        <v>1</v>
      </c>
      <c r="T7215" s="160" t="s">
        <v>223</v>
      </c>
      <c r="U7215" s="160" t="s">
        <v>5711</v>
      </c>
      <c r="V7215" s="160" t="s">
        <v>522</v>
      </c>
      <c r="W7215" s="109"/>
      <c r="X7215" s="109"/>
    </row>
    <row r="7216" spans="1:24" ht="81">
      <c r="A7216" s="155">
        <f>A7215+1</f>
        <v>7214</v>
      </c>
      <c r="B7216" s="160" t="s">
        <v>2633</v>
      </c>
      <c r="C7216" s="159">
        <v>2023</v>
      </c>
      <c r="D7216" s="160" t="s">
        <v>219</v>
      </c>
      <c r="E7216" s="160" t="s">
        <v>253</v>
      </c>
      <c r="F7216" s="268" t="s">
        <v>7826</v>
      </c>
      <c r="G7216" s="161" t="s">
        <v>426</v>
      </c>
      <c r="H7216" s="161" t="s">
        <v>83</v>
      </c>
      <c r="I7216" s="160" t="s">
        <v>71</v>
      </c>
      <c r="J7216" s="161" t="s">
        <v>253</v>
      </c>
      <c r="K7216" s="255" t="s">
        <v>34</v>
      </c>
      <c r="L7216" s="256" t="s">
        <v>34</v>
      </c>
      <c r="M7216" s="256" t="s">
        <v>34</v>
      </c>
      <c r="N7216" s="256" t="s">
        <v>34</v>
      </c>
      <c r="O7216" s="256" t="s">
        <v>34</v>
      </c>
      <c r="P7216" s="256" t="s">
        <v>34</v>
      </c>
      <c r="Q7216" s="159" t="s">
        <v>34</v>
      </c>
      <c r="R7216" s="100" t="s">
        <v>34</v>
      </c>
      <c r="S7216" s="163">
        <v>1</v>
      </c>
      <c r="T7216" s="160" t="s">
        <v>223</v>
      </c>
      <c r="U7216" s="160" t="s">
        <v>5711</v>
      </c>
      <c r="V7216" s="160" t="s">
        <v>522</v>
      </c>
      <c r="W7216" s="109"/>
      <c r="X7216" s="109"/>
    </row>
    <row r="7217" spans="1:24" ht="41.25">
      <c r="A7217" s="155">
        <f>A7216+1</f>
        <v>7215</v>
      </c>
      <c r="B7217" s="160" t="s">
        <v>2633</v>
      </c>
      <c r="C7217" s="159">
        <v>2023</v>
      </c>
      <c r="D7217" s="160" t="s">
        <v>219</v>
      </c>
      <c r="E7217" s="160" t="s">
        <v>253</v>
      </c>
      <c r="F7217" s="268" t="s">
        <v>7827</v>
      </c>
      <c r="G7217" s="160" t="s">
        <v>31</v>
      </c>
      <c r="H7217" s="161" t="s">
        <v>39</v>
      </c>
      <c r="I7217" s="160" t="s">
        <v>71</v>
      </c>
      <c r="J7217" s="161" t="s">
        <v>253</v>
      </c>
      <c r="K7217" s="255" t="s">
        <v>34</v>
      </c>
      <c r="L7217" s="256" t="s">
        <v>34</v>
      </c>
      <c r="M7217" s="256" t="s">
        <v>34</v>
      </c>
      <c r="N7217" s="256" t="s">
        <v>34</v>
      </c>
      <c r="O7217" s="256" t="s">
        <v>34</v>
      </c>
      <c r="P7217" s="256" t="s">
        <v>34</v>
      </c>
      <c r="Q7217" s="159" t="s">
        <v>34</v>
      </c>
      <c r="R7217" s="100" t="s">
        <v>34</v>
      </c>
      <c r="S7217" s="163">
        <v>1</v>
      </c>
      <c r="T7217" s="160" t="s">
        <v>223</v>
      </c>
      <c r="U7217" s="160" t="s">
        <v>5711</v>
      </c>
      <c r="V7217" s="160" t="s">
        <v>522</v>
      </c>
      <c r="W7217" s="109"/>
      <c r="X7217" s="109"/>
    </row>
    <row r="7218" spans="1:24" ht="41.25">
      <c r="A7218" s="155">
        <f>A7217+1</f>
        <v>7216</v>
      </c>
      <c r="B7218" s="160" t="s">
        <v>2633</v>
      </c>
      <c r="C7218" s="159">
        <v>2023</v>
      </c>
      <c r="D7218" s="160" t="s">
        <v>219</v>
      </c>
      <c r="E7218" s="160" t="s">
        <v>253</v>
      </c>
      <c r="F7218" s="268" t="s">
        <v>7828</v>
      </c>
      <c r="G7218" s="160" t="s">
        <v>31</v>
      </c>
      <c r="H7218" s="161" t="s">
        <v>39</v>
      </c>
      <c r="I7218" s="160" t="s">
        <v>71</v>
      </c>
      <c r="J7218" s="161" t="s">
        <v>253</v>
      </c>
      <c r="K7218" s="255" t="s">
        <v>34</v>
      </c>
      <c r="L7218" s="256" t="s">
        <v>34</v>
      </c>
      <c r="M7218" s="256" t="s">
        <v>34</v>
      </c>
      <c r="N7218" s="256" t="s">
        <v>34</v>
      </c>
      <c r="O7218" s="256" t="s">
        <v>34</v>
      </c>
      <c r="P7218" s="256" t="s">
        <v>34</v>
      </c>
      <c r="Q7218" s="159" t="s">
        <v>34</v>
      </c>
      <c r="R7218" s="100" t="s">
        <v>34</v>
      </c>
      <c r="S7218" s="163">
        <v>1</v>
      </c>
      <c r="T7218" s="160" t="s">
        <v>223</v>
      </c>
      <c r="U7218" s="160" t="s">
        <v>5711</v>
      </c>
      <c r="V7218" s="160" t="s">
        <v>522</v>
      </c>
      <c r="W7218" s="109"/>
      <c r="X7218" s="109"/>
    </row>
    <row r="7219" spans="1:24" ht="41.25">
      <c r="A7219" s="155">
        <f>A7218+1</f>
        <v>7217</v>
      </c>
      <c r="B7219" s="160" t="s">
        <v>2633</v>
      </c>
      <c r="C7219" s="159">
        <v>2023</v>
      </c>
      <c r="D7219" s="160" t="s">
        <v>219</v>
      </c>
      <c r="E7219" s="160" t="s">
        <v>253</v>
      </c>
      <c r="F7219" s="268" t="s">
        <v>7829</v>
      </c>
      <c r="G7219" s="160" t="s">
        <v>31</v>
      </c>
      <c r="H7219" s="161" t="s">
        <v>39</v>
      </c>
      <c r="I7219" s="160" t="s">
        <v>71</v>
      </c>
      <c r="J7219" s="161" t="s">
        <v>253</v>
      </c>
      <c r="K7219" s="255" t="s">
        <v>34</v>
      </c>
      <c r="L7219" s="256" t="s">
        <v>34</v>
      </c>
      <c r="M7219" s="256" t="s">
        <v>34</v>
      </c>
      <c r="N7219" s="256" t="s">
        <v>34</v>
      </c>
      <c r="O7219" s="256" t="s">
        <v>34</v>
      </c>
      <c r="P7219" s="256" t="s">
        <v>34</v>
      </c>
      <c r="Q7219" s="159" t="s">
        <v>34</v>
      </c>
      <c r="R7219" s="100" t="s">
        <v>34</v>
      </c>
      <c r="S7219" s="163">
        <v>1</v>
      </c>
      <c r="T7219" s="160" t="s">
        <v>223</v>
      </c>
      <c r="U7219" s="160" t="s">
        <v>5711</v>
      </c>
      <c r="V7219" s="160" t="s">
        <v>522</v>
      </c>
      <c r="W7219" s="109"/>
      <c r="X7219" s="109"/>
    </row>
    <row r="7220" spans="1:24" ht="81">
      <c r="A7220" s="155">
        <f>A7219+1</f>
        <v>7218</v>
      </c>
      <c r="B7220" s="160" t="s">
        <v>2633</v>
      </c>
      <c r="C7220" s="159">
        <v>2023</v>
      </c>
      <c r="D7220" s="160" t="s">
        <v>219</v>
      </c>
      <c r="E7220" s="160" t="s">
        <v>253</v>
      </c>
      <c r="F7220" s="268" t="s">
        <v>7830</v>
      </c>
      <c r="G7220" s="161" t="s">
        <v>426</v>
      </c>
      <c r="H7220" s="161" t="s">
        <v>83</v>
      </c>
      <c r="I7220" s="160" t="s">
        <v>71</v>
      </c>
      <c r="J7220" s="161" t="s">
        <v>253</v>
      </c>
      <c r="K7220" s="255" t="s">
        <v>34</v>
      </c>
      <c r="L7220" s="256" t="s">
        <v>34</v>
      </c>
      <c r="M7220" s="256" t="s">
        <v>34</v>
      </c>
      <c r="N7220" s="256" t="s">
        <v>34</v>
      </c>
      <c r="O7220" s="256" t="s">
        <v>34</v>
      </c>
      <c r="P7220" s="256" t="s">
        <v>34</v>
      </c>
      <c r="Q7220" s="159" t="s">
        <v>34</v>
      </c>
      <c r="R7220" s="100" t="s">
        <v>34</v>
      </c>
      <c r="S7220" s="163">
        <v>1</v>
      </c>
      <c r="T7220" s="160" t="s">
        <v>223</v>
      </c>
      <c r="U7220" s="160" t="s">
        <v>5711</v>
      </c>
      <c r="V7220" s="160" t="s">
        <v>522</v>
      </c>
      <c r="W7220" s="109"/>
      <c r="X7220" s="109"/>
    </row>
    <row r="7221" spans="1:24" ht="81">
      <c r="A7221" s="155">
        <f>A7220+1</f>
        <v>7219</v>
      </c>
      <c r="B7221" s="160" t="s">
        <v>2633</v>
      </c>
      <c r="C7221" s="159">
        <v>2023</v>
      </c>
      <c r="D7221" s="160" t="s">
        <v>219</v>
      </c>
      <c r="E7221" s="160" t="s">
        <v>527</v>
      </c>
      <c r="F7221" s="268" t="s">
        <v>7831</v>
      </c>
      <c r="G7221" s="160" t="s">
        <v>426</v>
      </c>
      <c r="H7221" s="161" t="s">
        <v>83</v>
      </c>
      <c r="I7221" s="160" t="s">
        <v>222</v>
      </c>
      <c r="J7221" s="160" t="s">
        <v>17</v>
      </c>
      <c r="K7221" s="255" t="s">
        <v>34</v>
      </c>
      <c r="L7221" s="256" t="s">
        <v>34</v>
      </c>
      <c r="M7221" s="256" t="s">
        <v>34</v>
      </c>
      <c r="N7221" s="256" t="s">
        <v>34</v>
      </c>
      <c r="O7221" s="256" t="s">
        <v>48</v>
      </c>
      <c r="P7221" s="256" t="s">
        <v>34</v>
      </c>
      <c r="Q7221" s="163" t="s">
        <v>34</v>
      </c>
      <c r="R7221" s="163" t="s">
        <v>34</v>
      </c>
      <c r="S7221" s="163">
        <v>1</v>
      </c>
      <c r="T7221" s="160" t="s">
        <v>223</v>
      </c>
      <c r="U7221" s="160" t="s">
        <v>5711</v>
      </c>
      <c r="V7221" s="160" t="s">
        <v>1812</v>
      </c>
      <c r="W7221" s="109"/>
      <c r="X7221" s="109"/>
    </row>
    <row r="7222" spans="1:24" ht="81">
      <c r="A7222" s="155">
        <f>A7221+1</f>
        <v>7220</v>
      </c>
      <c r="B7222" s="160" t="s">
        <v>2633</v>
      </c>
      <c r="C7222" s="159">
        <v>2023</v>
      </c>
      <c r="D7222" s="160" t="s">
        <v>219</v>
      </c>
      <c r="E7222" s="160" t="s">
        <v>243</v>
      </c>
      <c r="F7222" s="268" t="s">
        <v>7832</v>
      </c>
      <c r="G7222" s="161" t="s">
        <v>31</v>
      </c>
      <c r="H7222" s="183" t="s">
        <v>39</v>
      </c>
      <c r="I7222" s="160" t="s">
        <v>71</v>
      </c>
      <c r="J7222" s="160" t="s">
        <v>232</v>
      </c>
      <c r="K7222" s="255" t="s">
        <v>48</v>
      </c>
      <c r="L7222" s="256" t="s">
        <v>34</v>
      </c>
      <c r="M7222" s="256" t="s">
        <v>34</v>
      </c>
      <c r="N7222" s="256" t="s">
        <v>34</v>
      </c>
      <c r="O7222" s="256" t="s">
        <v>34</v>
      </c>
      <c r="P7222" s="256" t="s">
        <v>34</v>
      </c>
      <c r="Q7222" s="163" t="s">
        <v>34</v>
      </c>
      <c r="R7222" s="163" t="s">
        <v>34</v>
      </c>
      <c r="S7222" s="163">
        <v>1</v>
      </c>
      <c r="T7222" s="160" t="s">
        <v>272</v>
      </c>
      <c r="U7222" s="160" t="s">
        <v>525</v>
      </c>
      <c r="V7222" s="160" t="s">
        <v>526</v>
      </c>
      <c r="W7222" s="109"/>
      <c r="X7222" s="109"/>
    </row>
    <row r="7223" spans="1:24" ht="81">
      <c r="A7223" s="155">
        <f>A7222+1</f>
        <v>7221</v>
      </c>
      <c r="B7223" s="160" t="s">
        <v>2633</v>
      </c>
      <c r="C7223" s="159">
        <v>2023</v>
      </c>
      <c r="D7223" s="160" t="s">
        <v>219</v>
      </c>
      <c r="E7223" s="160" t="s">
        <v>243</v>
      </c>
      <c r="F7223" s="268" t="s">
        <v>7833</v>
      </c>
      <c r="G7223" s="160" t="s">
        <v>426</v>
      </c>
      <c r="H7223" s="161" t="s">
        <v>83</v>
      </c>
      <c r="I7223" s="160" t="s">
        <v>71</v>
      </c>
      <c r="J7223" s="160" t="s">
        <v>232</v>
      </c>
      <c r="K7223" s="255" t="s">
        <v>48</v>
      </c>
      <c r="L7223" s="256" t="s">
        <v>34</v>
      </c>
      <c r="M7223" s="256" t="s">
        <v>34</v>
      </c>
      <c r="N7223" s="256" t="s">
        <v>34</v>
      </c>
      <c r="O7223" s="256" t="s">
        <v>34</v>
      </c>
      <c r="P7223" s="256" t="s">
        <v>34</v>
      </c>
      <c r="Q7223" s="163" t="s">
        <v>34</v>
      </c>
      <c r="R7223" s="163" t="s">
        <v>34</v>
      </c>
      <c r="S7223" s="163">
        <v>1</v>
      </c>
      <c r="T7223" s="160" t="s">
        <v>272</v>
      </c>
      <c r="U7223" s="160" t="s">
        <v>525</v>
      </c>
      <c r="V7223" s="160" t="s">
        <v>526</v>
      </c>
      <c r="W7223" s="109"/>
      <c r="X7223" s="109"/>
    </row>
    <row r="7224" spans="1:24" ht="81">
      <c r="A7224" s="155">
        <f>A7223+1</f>
        <v>7222</v>
      </c>
      <c r="B7224" s="160" t="s">
        <v>2633</v>
      </c>
      <c r="C7224" s="159">
        <v>2023</v>
      </c>
      <c r="D7224" s="160" t="s">
        <v>219</v>
      </c>
      <c r="E7224" s="160" t="s">
        <v>243</v>
      </c>
      <c r="F7224" s="268" t="s">
        <v>7834</v>
      </c>
      <c r="G7224" s="160" t="s">
        <v>426</v>
      </c>
      <c r="H7224" s="161" t="s">
        <v>83</v>
      </c>
      <c r="I7224" s="160" t="s">
        <v>71</v>
      </c>
      <c r="J7224" s="160" t="s">
        <v>232</v>
      </c>
      <c r="K7224" s="255" t="s">
        <v>34</v>
      </c>
      <c r="L7224" s="256" t="s">
        <v>34</v>
      </c>
      <c r="M7224" s="256" t="s">
        <v>34</v>
      </c>
      <c r="N7224" s="256" t="s">
        <v>34</v>
      </c>
      <c r="O7224" s="256" t="s">
        <v>34</v>
      </c>
      <c r="P7224" s="256" t="s">
        <v>34</v>
      </c>
      <c r="Q7224" s="163" t="s">
        <v>34</v>
      </c>
      <c r="R7224" s="163" t="s">
        <v>34</v>
      </c>
      <c r="S7224" s="163">
        <v>1</v>
      </c>
      <c r="T7224" s="160" t="s">
        <v>272</v>
      </c>
      <c r="U7224" s="160" t="s">
        <v>525</v>
      </c>
      <c r="V7224" s="160" t="s">
        <v>526</v>
      </c>
      <c r="W7224" s="109"/>
      <c r="X7224" s="109"/>
    </row>
    <row r="7225" spans="1:24" ht="81">
      <c r="A7225" s="155">
        <f>A7224+1</f>
        <v>7223</v>
      </c>
      <c r="B7225" s="160" t="s">
        <v>2633</v>
      </c>
      <c r="C7225" s="159">
        <v>2023</v>
      </c>
      <c r="D7225" s="160" t="s">
        <v>219</v>
      </c>
      <c r="E7225" s="160" t="s">
        <v>243</v>
      </c>
      <c r="F7225" s="268" t="s">
        <v>7835</v>
      </c>
      <c r="G7225" s="161" t="s">
        <v>31</v>
      </c>
      <c r="H7225" s="183" t="s">
        <v>39</v>
      </c>
      <c r="I7225" s="160" t="s">
        <v>71</v>
      </c>
      <c r="J7225" s="160" t="s">
        <v>232</v>
      </c>
      <c r="K7225" s="255" t="s">
        <v>34</v>
      </c>
      <c r="L7225" s="256" t="s">
        <v>34</v>
      </c>
      <c r="M7225" s="256" t="s">
        <v>34</v>
      </c>
      <c r="N7225" s="256" t="s">
        <v>34</v>
      </c>
      <c r="O7225" s="256" t="s">
        <v>34</v>
      </c>
      <c r="P7225" s="256" t="s">
        <v>34</v>
      </c>
      <c r="Q7225" s="163" t="s">
        <v>34</v>
      </c>
      <c r="R7225" s="163" t="s">
        <v>34</v>
      </c>
      <c r="S7225" s="163">
        <v>1</v>
      </c>
      <c r="T7225" s="160" t="s">
        <v>272</v>
      </c>
      <c r="U7225" s="160" t="s">
        <v>525</v>
      </c>
      <c r="V7225" s="160" t="s">
        <v>526</v>
      </c>
      <c r="W7225" s="109"/>
      <c r="X7225" s="109"/>
    </row>
    <row r="7226" spans="1:24" ht="81">
      <c r="A7226" s="155">
        <f>A7225+1</f>
        <v>7224</v>
      </c>
      <c r="B7226" s="160" t="s">
        <v>2633</v>
      </c>
      <c r="C7226" s="159">
        <v>2023</v>
      </c>
      <c r="D7226" s="160" t="s">
        <v>219</v>
      </c>
      <c r="E7226" s="160" t="s">
        <v>527</v>
      </c>
      <c r="F7226" s="268" t="s">
        <v>7836</v>
      </c>
      <c r="G7226" s="161" t="s">
        <v>31</v>
      </c>
      <c r="H7226" s="161" t="s">
        <v>29</v>
      </c>
      <c r="I7226" s="160" t="s">
        <v>222</v>
      </c>
      <c r="J7226" s="160" t="s">
        <v>17</v>
      </c>
      <c r="K7226" s="255" t="s">
        <v>34</v>
      </c>
      <c r="L7226" s="256" t="s">
        <v>34</v>
      </c>
      <c r="M7226" s="256" t="s">
        <v>34</v>
      </c>
      <c r="N7226" s="256" t="s">
        <v>34</v>
      </c>
      <c r="O7226" s="256" t="s">
        <v>48</v>
      </c>
      <c r="P7226" s="256" t="s">
        <v>34</v>
      </c>
      <c r="Q7226" s="159" t="s">
        <v>34</v>
      </c>
      <c r="R7226" s="100" t="s">
        <v>34</v>
      </c>
      <c r="S7226" s="163">
        <v>1</v>
      </c>
      <c r="T7226" s="160" t="s">
        <v>272</v>
      </c>
      <c r="U7226" s="160" t="s">
        <v>525</v>
      </c>
      <c r="V7226" s="160" t="s">
        <v>529</v>
      </c>
      <c r="W7226" s="109"/>
      <c r="X7226" s="109"/>
    </row>
    <row r="7227" spans="1:24" ht="81">
      <c r="A7227" s="155">
        <f>A7226+1</f>
        <v>7225</v>
      </c>
      <c r="B7227" s="160" t="s">
        <v>2633</v>
      </c>
      <c r="C7227" s="159">
        <v>2023</v>
      </c>
      <c r="D7227" s="160" t="s">
        <v>219</v>
      </c>
      <c r="E7227" s="160" t="s">
        <v>527</v>
      </c>
      <c r="F7227" s="268" t="s">
        <v>7837</v>
      </c>
      <c r="G7227" s="161" t="s">
        <v>426</v>
      </c>
      <c r="H7227" s="161" t="s">
        <v>83</v>
      </c>
      <c r="I7227" s="160" t="s">
        <v>222</v>
      </c>
      <c r="J7227" s="160" t="s">
        <v>17</v>
      </c>
      <c r="K7227" s="255" t="s">
        <v>34</v>
      </c>
      <c r="L7227" s="256" t="s">
        <v>34</v>
      </c>
      <c r="M7227" s="256" t="s">
        <v>34</v>
      </c>
      <c r="N7227" s="256" t="s">
        <v>34</v>
      </c>
      <c r="O7227" s="256" t="s">
        <v>48</v>
      </c>
      <c r="P7227" s="256" t="s">
        <v>34</v>
      </c>
      <c r="Q7227" s="159" t="s">
        <v>34</v>
      </c>
      <c r="R7227" s="100" t="s">
        <v>34</v>
      </c>
      <c r="S7227" s="163">
        <v>1</v>
      </c>
      <c r="T7227" s="160" t="s">
        <v>272</v>
      </c>
      <c r="U7227" s="160" t="s">
        <v>525</v>
      </c>
      <c r="V7227" s="160" t="s">
        <v>529</v>
      </c>
      <c r="W7227" s="109"/>
      <c r="X7227" s="109"/>
    </row>
    <row r="7228" spans="1:24" ht="81">
      <c r="A7228" s="155">
        <f>A7227+1</f>
        <v>7226</v>
      </c>
      <c r="B7228" s="160" t="s">
        <v>2633</v>
      </c>
      <c r="C7228" s="159">
        <v>2023</v>
      </c>
      <c r="D7228" s="160" t="s">
        <v>219</v>
      </c>
      <c r="E7228" s="160" t="s">
        <v>527</v>
      </c>
      <c r="F7228" s="268" t="s">
        <v>7838</v>
      </c>
      <c r="G7228" s="161" t="s">
        <v>31</v>
      </c>
      <c r="H7228" s="161" t="s">
        <v>39</v>
      </c>
      <c r="I7228" s="160" t="s">
        <v>222</v>
      </c>
      <c r="J7228" s="160" t="s">
        <v>17</v>
      </c>
      <c r="K7228" s="255" t="s">
        <v>34</v>
      </c>
      <c r="L7228" s="256" t="s">
        <v>34</v>
      </c>
      <c r="M7228" s="256" t="s">
        <v>34</v>
      </c>
      <c r="N7228" s="256" t="s">
        <v>34</v>
      </c>
      <c r="O7228" s="256" t="s">
        <v>48</v>
      </c>
      <c r="P7228" s="256" t="s">
        <v>34</v>
      </c>
      <c r="Q7228" s="159" t="s">
        <v>34</v>
      </c>
      <c r="R7228" s="100" t="s">
        <v>34</v>
      </c>
      <c r="S7228" s="163">
        <v>1</v>
      </c>
      <c r="T7228" s="160" t="s">
        <v>272</v>
      </c>
      <c r="U7228" s="160" t="s">
        <v>525</v>
      </c>
      <c r="V7228" s="160" t="s">
        <v>529</v>
      </c>
      <c r="W7228" s="109"/>
      <c r="X7228" s="109"/>
    </row>
    <row r="7229" spans="1:24" ht="81">
      <c r="A7229" s="155">
        <f>A7228+1</f>
        <v>7227</v>
      </c>
      <c r="B7229" s="160" t="s">
        <v>2633</v>
      </c>
      <c r="C7229" s="159">
        <v>2023</v>
      </c>
      <c r="D7229" s="160" t="s">
        <v>219</v>
      </c>
      <c r="E7229" s="160" t="s">
        <v>527</v>
      </c>
      <c r="F7229" s="268" t="s">
        <v>7839</v>
      </c>
      <c r="G7229" s="161" t="s">
        <v>31</v>
      </c>
      <c r="H7229" s="161" t="s">
        <v>42</v>
      </c>
      <c r="I7229" s="160" t="s">
        <v>222</v>
      </c>
      <c r="J7229" s="160" t="s">
        <v>17</v>
      </c>
      <c r="K7229" s="255" t="s">
        <v>34</v>
      </c>
      <c r="L7229" s="256" t="s">
        <v>34</v>
      </c>
      <c r="M7229" s="256" t="s">
        <v>34</v>
      </c>
      <c r="N7229" s="256" t="s">
        <v>34</v>
      </c>
      <c r="O7229" s="256" t="s">
        <v>48</v>
      </c>
      <c r="P7229" s="256" t="s">
        <v>34</v>
      </c>
      <c r="Q7229" s="159" t="s">
        <v>34</v>
      </c>
      <c r="R7229" s="100" t="s">
        <v>34</v>
      </c>
      <c r="S7229" s="163">
        <v>1</v>
      </c>
      <c r="T7229" s="160" t="s">
        <v>272</v>
      </c>
      <c r="U7229" s="160" t="s">
        <v>525</v>
      </c>
      <c r="V7229" s="160" t="s">
        <v>529</v>
      </c>
      <c r="W7229" s="109"/>
      <c r="X7229" s="109"/>
    </row>
    <row r="7230" spans="1:24" ht="81">
      <c r="A7230" s="155">
        <f>A7229+1</f>
        <v>7228</v>
      </c>
      <c r="B7230" s="160" t="s">
        <v>2633</v>
      </c>
      <c r="C7230" s="159">
        <v>2023</v>
      </c>
      <c r="D7230" s="160" t="s">
        <v>219</v>
      </c>
      <c r="E7230" s="160" t="s">
        <v>527</v>
      </c>
      <c r="F7230" s="268" t="s">
        <v>7840</v>
      </c>
      <c r="G7230" s="161" t="s">
        <v>31</v>
      </c>
      <c r="H7230" s="161" t="s">
        <v>39</v>
      </c>
      <c r="I7230" s="160" t="s">
        <v>222</v>
      </c>
      <c r="J7230" s="160" t="s">
        <v>17</v>
      </c>
      <c r="K7230" s="255" t="s">
        <v>34</v>
      </c>
      <c r="L7230" s="256" t="s">
        <v>34</v>
      </c>
      <c r="M7230" s="256" t="s">
        <v>34</v>
      </c>
      <c r="N7230" s="256" t="s">
        <v>34</v>
      </c>
      <c r="O7230" s="256" t="s">
        <v>48</v>
      </c>
      <c r="P7230" s="256" t="s">
        <v>34</v>
      </c>
      <c r="Q7230" s="159" t="s">
        <v>34</v>
      </c>
      <c r="R7230" s="100" t="s">
        <v>34</v>
      </c>
      <c r="S7230" s="163">
        <v>1</v>
      </c>
      <c r="T7230" s="160" t="s">
        <v>272</v>
      </c>
      <c r="U7230" s="160" t="s">
        <v>525</v>
      </c>
      <c r="V7230" s="160" t="s">
        <v>529</v>
      </c>
      <c r="W7230" s="109"/>
      <c r="X7230" s="109"/>
    </row>
    <row r="7231" spans="1:24" ht="81">
      <c r="A7231" s="155">
        <f>A7230+1</f>
        <v>7229</v>
      </c>
      <c r="B7231" s="160" t="s">
        <v>2633</v>
      </c>
      <c r="C7231" s="159">
        <v>2023</v>
      </c>
      <c r="D7231" s="160" t="s">
        <v>28</v>
      </c>
      <c r="E7231" s="160" t="s">
        <v>262</v>
      </c>
      <c r="F7231" s="268" t="s">
        <v>7841</v>
      </c>
      <c r="G7231" s="160" t="s">
        <v>31</v>
      </c>
      <c r="H7231" s="183" t="s">
        <v>39</v>
      </c>
      <c r="I7231" s="160" t="s">
        <v>32</v>
      </c>
      <c r="J7231" s="160" t="s">
        <v>33</v>
      </c>
      <c r="K7231" s="255" t="s">
        <v>34</v>
      </c>
      <c r="L7231" s="256" t="s">
        <v>34</v>
      </c>
      <c r="M7231" s="256" t="s">
        <v>34</v>
      </c>
      <c r="N7231" s="256" t="s">
        <v>34</v>
      </c>
      <c r="O7231" s="256" t="s">
        <v>34</v>
      </c>
      <c r="P7231" s="256" t="s">
        <v>34</v>
      </c>
      <c r="Q7231" s="159" t="s">
        <v>34</v>
      </c>
      <c r="R7231" s="159" t="s">
        <v>34</v>
      </c>
      <c r="S7231" s="163">
        <v>1</v>
      </c>
      <c r="T7231" s="160" t="s">
        <v>5505</v>
      </c>
      <c r="U7231" s="160" t="s">
        <v>525</v>
      </c>
      <c r="V7231" s="160" t="s">
        <v>7842</v>
      </c>
      <c r="W7231" s="109"/>
      <c r="X7231" s="109"/>
    </row>
    <row r="7232" spans="1:24" ht="81">
      <c r="A7232" s="155">
        <f>A7231+1</f>
        <v>7230</v>
      </c>
      <c r="B7232" s="160" t="s">
        <v>2633</v>
      </c>
      <c r="C7232" s="159">
        <v>2023</v>
      </c>
      <c r="D7232" s="160" t="s">
        <v>28</v>
      </c>
      <c r="E7232" s="160" t="s">
        <v>262</v>
      </c>
      <c r="F7232" s="268" t="s">
        <v>7843</v>
      </c>
      <c r="G7232" s="160" t="s">
        <v>31</v>
      </c>
      <c r="H7232" s="183" t="s">
        <v>39</v>
      </c>
      <c r="I7232" s="160" t="s">
        <v>32</v>
      </c>
      <c r="J7232" s="160" t="s">
        <v>33</v>
      </c>
      <c r="K7232" s="255" t="s">
        <v>34</v>
      </c>
      <c r="L7232" s="256" t="s">
        <v>34</v>
      </c>
      <c r="M7232" s="256" t="s">
        <v>34</v>
      </c>
      <c r="N7232" s="256" t="s">
        <v>34</v>
      </c>
      <c r="O7232" s="256" t="s">
        <v>34</v>
      </c>
      <c r="P7232" s="256" t="s">
        <v>34</v>
      </c>
      <c r="Q7232" s="159" t="s">
        <v>34</v>
      </c>
      <c r="R7232" s="159" t="s">
        <v>34</v>
      </c>
      <c r="S7232" s="163">
        <v>1</v>
      </c>
      <c r="T7232" s="160" t="s">
        <v>5505</v>
      </c>
      <c r="U7232" s="160" t="s">
        <v>525</v>
      </c>
      <c r="V7232" s="160" t="s">
        <v>262</v>
      </c>
      <c r="W7232" s="109"/>
      <c r="X7232" s="109"/>
    </row>
    <row r="7233" spans="1:24" ht="41.25">
      <c r="A7233" s="155">
        <f>A7232+1</f>
        <v>7231</v>
      </c>
      <c r="B7233" s="160" t="s">
        <v>2633</v>
      </c>
      <c r="C7233" s="159">
        <v>2023</v>
      </c>
      <c r="D7233" s="160" t="s">
        <v>28</v>
      </c>
      <c r="E7233" s="160" t="s">
        <v>6846</v>
      </c>
      <c r="F7233" s="268" t="s">
        <v>7844</v>
      </c>
      <c r="G7233" s="160" t="s">
        <v>31</v>
      </c>
      <c r="H7233" s="161" t="s">
        <v>42</v>
      </c>
      <c r="I7233" s="160" t="s">
        <v>32</v>
      </c>
      <c r="J7233" s="160" t="s">
        <v>33</v>
      </c>
      <c r="K7233" s="255" t="s">
        <v>34</v>
      </c>
      <c r="L7233" s="256" t="s">
        <v>34</v>
      </c>
      <c r="M7233" s="256" t="s">
        <v>34</v>
      </c>
      <c r="N7233" s="256" t="s">
        <v>34</v>
      </c>
      <c r="O7233" s="256" t="s">
        <v>34</v>
      </c>
      <c r="P7233" s="256" t="s">
        <v>34</v>
      </c>
      <c r="Q7233" s="159" t="s">
        <v>34</v>
      </c>
      <c r="R7233" s="159" t="s">
        <v>34</v>
      </c>
      <c r="S7233" s="163">
        <v>1</v>
      </c>
      <c r="T7233" s="160" t="s">
        <v>272</v>
      </c>
      <c r="U7233" s="160" t="s">
        <v>536</v>
      </c>
      <c r="V7233" s="160" t="s">
        <v>273</v>
      </c>
      <c r="W7233" s="109"/>
      <c r="X7233" s="109"/>
    </row>
    <row r="7234" spans="1:24" ht="51">
      <c r="A7234" s="155">
        <f>A7233+1</f>
        <v>7232</v>
      </c>
      <c r="B7234" s="160" t="s">
        <v>2633</v>
      </c>
      <c r="C7234" s="159">
        <v>2023</v>
      </c>
      <c r="D7234" s="160" t="s">
        <v>28</v>
      </c>
      <c r="E7234" s="160" t="s">
        <v>6846</v>
      </c>
      <c r="F7234" s="268" t="s">
        <v>7845</v>
      </c>
      <c r="G7234" s="160" t="s">
        <v>31</v>
      </c>
      <c r="H7234" s="161" t="s">
        <v>42</v>
      </c>
      <c r="I7234" s="160" t="s">
        <v>32</v>
      </c>
      <c r="J7234" s="160" t="s">
        <v>33</v>
      </c>
      <c r="K7234" s="255" t="s">
        <v>34</v>
      </c>
      <c r="L7234" s="256" t="s">
        <v>34</v>
      </c>
      <c r="M7234" s="256" t="s">
        <v>34</v>
      </c>
      <c r="N7234" s="256" t="s">
        <v>34</v>
      </c>
      <c r="O7234" s="256" t="s">
        <v>34</v>
      </c>
      <c r="P7234" s="256" t="s">
        <v>34</v>
      </c>
      <c r="Q7234" s="159" t="s">
        <v>34</v>
      </c>
      <c r="R7234" s="100" t="s">
        <v>48</v>
      </c>
      <c r="S7234" s="163">
        <v>1</v>
      </c>
      <c r="T7234" s="160" t="s">
        <v>272</v>
      </c>
      <c r="U7234" s="160" t="s">
        <v>536</v>
      </c>
      <c r="V7234" s="160" t="s">
        <v>276</v>
      </c>
      <c r="W7234" s="109"/>
      <c r="X7234" s="109"/>
    </row>
    <row r="7235" spans="1:24" ht="20.25">
      <c r="A7235" s="155">
        <f>A7234+1</f>
        <v>7233</v>
      </c>
      <c r="B7235" s="160" t="s">
        <v>944</v>
      </c>
      <c r="C7235" s="264">
        <v>2024</v>
      </c>
      <c r="D7235" s="160" t="s">
        <v>28</v>
      </c>
      <c r="E7235" s="160" t="s">
        <v>57</v>
      </c>
      <c r="F7235" s="277" t="s">
        <v>7846</v>
      </c>
      <c r="G7235" s="161" t="s">
        <v>31</v>
      </c>
      <c r="H7235" s="183" t="s">
        <v>50</v>
      </c>
      <c r="I7235" s="161" t="s">
        <v>32</v>
      </c>
      <c r="J7235" s="161" t="s">
        <v>59</v>
      </c>
      <c r="K7235" s="163" t="s">
        <v>34</v>
      </c>
      <c r="L7235" s="163" t="s">
        <v>34</v>
      </c>
      <c r="M7235" s="163" t="s">
        <v>34</v>
      </c>
      <c r="N7235" s="163" t="s">
        <v>34</v>
      </c>
      <c r="O7235" s="163" t="s">
        <v>34</v>
      </c>
      <c r="P7235" s="163" t="s">
        <v>34</v>
      </c>
      <c r="Q7235" s="158"/>
      <c r="R7235" s="158"/>
      <c r="S7235" s="159">
        <v>1</v>
      </c>
      <c r="T7235" s="160"/>
      <c r="U7235" s="160"/>
      <c r="V7235" s="160"/>
      <c r="W7235" s="109"/>
      <c r="X7235" s="109"/>
    </row>
    <row r="7236" spans="1:24" ht="20.25">
      <c r="A7236" s="155">
        <f>A7235+1</f>
        <v>7234</v>
      </c>
      <c r="B7236" s="160" t="s">
        <v>944</v>
      </c>
      <c r="C7236" s="264">
        <v>2024</v>
      </c>
      <c r="D7236" s="160" t="s">
        <v>28</v>
      </c>
      <c r="E7236" s="160" t="s">
        <v>57</v>
      </c>
      <c r="F7236" s="277" t="s">
        <v>7847</v>
      </c>
      <c r="G7236" s="161" t="s">
        <v>31</v>
      </c>
      <c r="H7236" s="183" t="s">
        <v>50</v>
      </c>
      <c r="I7236" s="161" t="s">
        <v>32</v>
      </c>
      <c r="J7236" s="161" t="s">
        <v>59</v>
      </c>
      <c r="K7236" s="163" t="s">
        <v>48</v>
      </c>
      <c r="L7236" s="163" t="s">
        <v>34</v>
      </c>
      <c r="M7236" s="163" t="s">
        <v>48</v>
      </c>
      <c r="N7236" s="163" t="s">
        <v>34</v>
      </c>
      <c r="O7236" s="163" t="s">
        <v>34</v>
      </c>
      <c r="P7236" s="163" t="s">
        <v>34</v>
      </c>
      <c r="Q7236" s="158"/>
      <c r="R7236" s="158"/>
      <c r="S7236" s="159">
        <v>1</v>
      </c>
      <c r="T7236" s="160"/>
      <c r="U7236" s="160"/>
      <c r="V7236" s="160"/>
      <c r="W7236" s="109"/>
      <c r="X7236" s="109"/>
    </row>
    <row r="7237" spans="1:24" ht="20.25">
      <c r="A7237" s="155">
        <f>A7236+1</f>
        <v>7235</v>
      </c>
      <c r="B7237" s="160" t="s">
        <v>944</v>
      </c>
      <c r="C7237" s="264">
        <v>2024</v>
      </c>
      <c r="D7237" s="160" t="s">
        <v>28</v>
      </c>
      <c r="E7237" s="160" t="s">
        <v>57</v>
      </c>
      <c r="F7237" s="277" t="s">
        <v>7848</v>
      </c>
      <c r="G7237" s="161" t="s">
        <v>31</v>
      </c>
      <c r="H7237" s="183" t="s">
        <v>50</v>
      </c>
      <c r="I7237" s="161" t="s">
        <v>32</v>
      </c>
      <c r="J7237" s="161" t="s">
        <v>59</v>
      </c>
      <c r="K7237" s="163" t="s">
        <v>34</v>
      </c>
      <c r="L7237" s="163" t="s">
        <v>34</v>
      </c>
      <c r="M7237" s="163" t="s">
        <v>48</v>
      </c>
      <c r="N7237" s="163" t="s">
        <v>34</v>
      </c>
      <c r="O7237" s="163" t="s">
        <v>48</v>
      </c>
      <c r="P7237" s="163" t="s">
        <v>34</v>
      </c>
      <c r="Q7237" s="158"/>
      <c r="R7237" s="158"/>
      <c r="S7237" s="159">
        <v>1</v>
      </c>
      <c r="T7237" s="160"/>
      <c r="U7237" s="160"/>
      <c r="V7237" s="160"/>
      <c r="W7237" s="109"/>
      <c r="X7237" s="109"/>
    </row>
    <row r="7238" spans="1:24" ht="20.25">
      <c r="A7238" s="155">
        <f>A7237+1</f>
        <v>7236</v>
      </c>
      <c r="B7238" s="160" t="s">
        <v>944</v>
      </c>
      <c r="C7238" s="264">
        <v>2024</v>
      </c>
      <c r="D7238" s="160" t="s">
        <v>28</v>
      </c>
      <c r="E7238" s="160" t="s">
        <v>57</v>
      </c>
      <c r="F7238" s="277" t="s">
        <v>7849</v>
      </c>
      <c r="G7238" s="161" t="s">
        <v>31</v>
      </c>
      <c r="H7238" s="183" t="s">
        <v>50</v>
      </c>
      <c r="I7238" s="161" t="s">
        <v>32</v>
      </c>
      <c r="J7238" s="161" t="s">
        <v>59</v>
      </c>
      <c r="K7238" s="163" t="s">
        <v>34</v>
      </c>
      <c r="L7238" s="163" t="s">
        <v>34</v>
      </c>
      <c r="M7238" s="163" t="s">
        <v>34</v>
      </c>
      <c r="N7238" s="163" t="s">
        <v>34</v>
      </c>
      <c r="O7238" s="163" t="s">
        <v>34</v>
      </c>
      <c r="P7238" s="163" t="s">
        <v>34</v>
      </c>
      <c r="Q7238" s="158"/>
      <c r="R7238" s="158"/>
      <c r="S7238" s="159">
        <v>1</v>
      </c>
      <c r="T7238" s="160"/>
      <c r="U7238" s="160"/>
      <c r="V7238" s="160"/>
      <c r="W7238" s="109"/>
      <c r="X7238" s="109"/>
    </row>
    <row r="7239" spans="1:24" ht="20.25">
      <c r="A7239" s="155">
        <f>A7238+1</f>
        <v>7237</v>
      </c>
      <c r="B7239" s="160" t="s">
        <v>944</v>
      </c>
      <c r="C7239" s="264">
        <v>2024</v>
      </c>
      <c r="D7239" s="160" t="s">
        <v>28</v>
      </c>
      <c r="E7239" s="160" t="s">
        <v>57</v>
      </c>
      <c r="F7239" s="277" t="s">
        <v>7850</v>
      </c>
      <c r="G7239" s="161" t="s">
        <v>31</v>
      </c>
      <c r="H7239" s="183" t="s">
        <v>50</v>
      </c>
      <c r="I7239" s="161" t="s">
        <v>32</v>
      </c>
      <c r="J7239" s="161" t="s">
        <v>59</v>
      </c>
      <c r="K7239" s="163" t="s">
        <v>34</v>
      </c>
      <c r="L7239" s="163" t="s">
        <v>34</v>
      </c>
      <c r="M7239" s="163" t="s">
        <v>34</v>
      </c>
      <c r="N7239" s="163" t="s">
        <v>34</v>
      </c>
      <c r="O7239" s="163" t="s">
        <v>34</v>
      </c>
      <c r="P7239" s="163" t="s">
        <v>34</v>
      </c>
      <c r="Q7239" s="158"/>
      <c r="R7239" s="158"/>
      <c r="S7239" s="159">
        <v>1</v>
      </c>
      <c r="T7239" s="160"/>
      <c r="U7239" s="160"/>
      <c r="V7239" s="160"/>
      <c r="W7239" s="109"/>
      <c r="X7239" s="109"/>
    </row>
    <row r="7240" spans="1:24" ht="30.75">
      <c r="A7240" s="155">
        <f>A7239+1</f>
        <v>7238</v>
      </c>
      <c r="B7240" s="160" t="s">
        <v>944</v>
      </c>
      <c r="C7240" s="264">
        <v>2024</v>
      </c>
      <c r="D7240" s="160" t="s">
        <v>28</v>
      </c>
      <c r="E7240" s="160" t="s">
        <v>60</v>
      </c>
      <c r="F7240" s="277" t="s">
        <v>7851</v>
      </c>
      <c r="G7240" s="161" t="s">
        <v>426</v>
      </c>
      <c r="H7240" s="183" t="s">
        <v>83</v>
      </c>
      <c r="I7240" s="161" t="s">
        <v>32</v>
      </c>
      <c r="J7240" s="161" t="s">
        <v>33</v>
      </c>
      <c r="K7240" s="163" t="s">
        <v>34</v>
      </c>
      <c r="L7240" s="163" t="s">
        <v>34</v>
      </c>
      <c r="M7240" s="163" t="s">
        <v>34</v>
      </c>
      <c r="N7240" s="163" t="s">
        <v>34</v>
      </c>
      <c r="O7240" s="163" t="s">
        <v>34</v>
      </c>
      <c r="P7240" s="163" t="s">
        <v>34</v>
      </c>
      <c r="Q7240" s="158"/>
      <c r="R7240" s="158"/>
      <c r="S7240" s="159">
        <v>1</v>
      </c>
      <c r="T7240" s="160"/>
      <c r="U7240" s="160"/>
      <c r="V7240" s="160"/>
      <c r="W7240" s="109"/>
      <c r="X7240" s="109"/>
    </row>
    <row r="7241" spans="1:24" ht="30.75">
      <c r="A7241" s="155">
        <f>A7240+1</f>
        <v>7239</v>
      </c>
      <c r="B7241" s="160" t="s">
        <v>944</v>
      </c>
      <c r="C7241" s="264">
        <v>2024</v>
      </c>
      <c r="D7241" s="160" t="s">
        <v>28</v>
      </c>
      <c r="E7241" s="160" t="s">
        <v>60</v>
      </c>
      <c r="F7241" s="277" t="s">
        <v>6710</v>
      </c>
      <c r="G7241" s="161" t="s">
        <v>193</v>
      </c>
      <c r="H7241" s="183" t="s">
        <v>120</v>
      </c>
      <c r="I7241" s="161" t="s">
        <v>32</v>
      </c>
      <c r="J7241" s="161" t="s">
        <v>33</v>
      </c>
      <c r="K7241" s="163" t="s">
        <v>34</v>
      </c>
      <c r="L7241" s="163" t="s">
        <v>34</v>
      </c>
      <c r="M7241" s="163" t="s">
        <v>34</v>
      </c>
      <c r="N7241" s="163" t="s">
        <v>34</v>
      </c>
      <c r="O7241" s="163" t="s">
        <v>34</v>
      </c>
      <c r="P7241" s="163" t="s">
        <v>34</v>
      </c>
      <c r="Q7241" s="158"/>
      <c r="R7241" s="158"/>
      <c r="S7241" s="159">
        <v>1</v>
      </c>
      <c r="T7241" s="160"/>
      <c r="U7241" s="160"/>
      <c r="V7241" s="160"/>
      <c r="W7241" s="109"/>
      <c r="X7241" s="109"/>
    </row>
    <row r="7242" spans="1:24" ht="30.75">
      <c r="A7242" s="155">
        <f>A7241+1</f>
        <v>7240</v>
      </c>
      <c r="B7242" s="160" t="s">
        <v>944</v>
      </c>
      <c r="C7242" s="264">
        <v>2024</v>
      </c>
      <c r="D7242" s="160" t="s">
        <v>28</v>
      </c>
      <c r="E7242" s="160" t="s">
        <v>60</v>
      </c>
      <c r="F7242" s="277" t="s">
        <v>7852</v>
      </c>
      <c r="G7242" s="161" t="s">
        <v>426</v>
      </c>
      <c r="H7242" s="183" t="s">
        <v>83</v>
      </c>
      <c r="I7242" s="161" t="s">
        <v>32</v>
      </c>
      <c r="J7242" s="161" t="s">
        <v>33</v>
      </c>
      <c r="K7242" s="163" t="s">
        <v>34</v>
      </c>
      <c r="L7242" s="163" t="s">
        <v>34</v>
      </c>
      <c r="M7242" s="163" t="s">
        <v>34</v>
      </c>
      <c r="N7242" s="163" t="s">
        <v>34</v>
      </c>
      <c r="O7242" s="163" t="s">
        <v>34</v>
      </c>
      <c r="P7242" s="163" t="s">
        <v>34</v>
      </c>
      <c r="Q7242" s="158"/>
      <c r="R7242" s="158"/>
      <c r="S7242" s="159">
        <v>1</v>
      </c>
      <c r="T7242" s="160"/>
      <c r="U7242" s="160"/>
      <c r="V7242" s="160"/>
      <c r="W7242" s="109"/>
      <c r="X7242" s="109"/>
    </row>
    <row r="7243" spans="1:24" ht="30.75">
      <c r="A7243" s="155">
        <f>A7242+1</f>
        <v>7241</v>
      </c>
      <c r="B7243" s="160" t="s">
        <v>944</v>
      </c>
      <c r="C7243" s="264">
        <v>2024</v>
      </c>
      <c r="D7243" s="160" t="s">
        <v>28</v>
      </c>
      <c r="E7243" s="160" t="s">
        <v>60</v>
      </c>
      <c r="F7243" s="277" t="s">
        <v>7853</v>
      </c>
      <c r="G7243" s="161" t="s">
        <v>31</v>
      </c>
      <c r="H7243" s="183" t="s">
        <v>46</v>
      </c>
      <c r="I7243" s="161" t="s">
        <v>32</v>
      </c>
      <c r="J7243" s="161" t="s">
        <v>33</v>
      </c>
      <c r="K7243" s="163" t="s">
        <v>34</v>
      </c>
      <c r="L7243" s="163" t="s">
        <v>34</v>
      </c>
      <c r="M7243" s="163" t="s">
        <v>34</v>
      </c>
      <c r="N7243" s="163" t="s">
        <v>34</v>
      </c>
      <c r="O7243" s="163" t="s">
        <v>34</v>
      </c>
      <c r="P7243" s="163" t="s">
        <v>34</v>
      </c>
      <c r="Q7243" s="158"/>
      <c r="R7243" s="158"/>
      <c r="S7243" s="159">
        <v>1</v>
      </c>
      <c r="T7243" s="160"/>
      <c r="U7243" s="160"/>
      <c r="V7243" s="160"/>
      <c r="W7243" s="109"/>
      <c r="X7243" s="109"/>
    </row>
    <row r="7244" spans="1:24" ht="41.25">
      <c r="A7244" s="155">
        <f>A7243+1</f>
        <v>7242</v>
      </c>
      <c r="B7244" s="160" t="s">
        <v>944</v>
      </c>
      <c r="C7244" s="264">
        <v>2024</v>
      </c>
      <c r="D7244" s="160" t="s">
        <v>28</v>
      </c>
      <c r="E7244" s="160" t="s">
        <v>63</v>
      </c>
      <c r="F7244" s="277" t="s">
        <v>7854</v>
      </c>
      <c r="G7244" s="161" t="s">
        <v>193</v>
      </c>
      <c r="H7244" s="183" t="s">
        <v>120</v>
      </c>
      <c r="I7244" s="161" t="s">
        <v>32</v>
      </c>
      <c r="J7244" s="161" t="s">
        <v>33</v>
      </c>
      <c r="K7244" s="163" t="s">
        <v>34</v>
      </c>
      <c r="L7244" s="163" t="s">
        <v>34</v>
      </c>
      <c r="M7244" s="163" t="s">
        <v>34</v>
      </c>
      <c r="N7244" s="163" t="s">
        <v>34</v>
      </c>
      <c r="O7244" s="163" t="s">
        <v>34</v>
      </c>
      <c r="P7244" s="163" t="s">
        <v>34</v>
      </c>
      <c r="Q7244" s="158"/>
      <c r="R7244" s="158"/>
      <c r="S7244" s="159">
        <v>1</v>
      </c>
      <c r="T7244" s="160"/>
      <c r="U7244" s="160"/>
      <c r="V7244" s="160"/>
      <c r="W7244" s="109"/>
      <c r="X7244" s="109"/>
    </row>
    <row r="7245" spans="1:24" ht="41.25">
      <c r="A7245" s="155">
        <f>A7244+1</f>
        <v>7243</v>
      </c>
      <c r="B7245" s="160" t="s">
        <v>944</v>
      </c>
      <c r="C7245" s="264">
        <v>2024</v>
      </c>
      <c r="D7245" s="160" t="s">
        <v>28</v>
      </c>
      <c r="E7245" s="160" t="s">
        <v>63</v>
      </c>
      <c r="F7245" s="277" t="s">
        <v>7855</v>
      </c>
      <c r="G7245" s="161" t="s">
        <v>426</v>
      </c>
      <c r="H7245" s="183" t="s">
        <v>83</v>
      </c>
      <c r="I7245" s="161" t="s">
        <v>32</v>
      </c>
      <c r="J7245" s="161" t="s">
        <v>33</v>
      </c>
      <c r="K7245" s="163" t="s">
        <v>34</v>
      </c>
      <c r="L7245" s="163" t="s">
        <v>34</v>
      </c>
      <c r="M7245" s="163" t="s">
        <v>34</v>
      </c>
      <c r="N7245" s="163" t="s">
        <v>34</v>
      </c>
      <c r="O7245" s="163" t="s">
        <v>34</v>
      </c>
      <c r="P7245" s="163" t="s">
        <v>34</v>
      </c>
      <c r="Q7245" s="158"/>
      <c r="R7245" s="158"/>
      <c r="S7245" s="159">
        <v>1</v>
      </c>
      <c r="T7245" s="160"/>
      <c r="U7245" s="160"/>
      <c r="V7245" s="160"/>
      <c r="W7245" s="109"/>
      <c r="X7245" s="109"/>
    </row>
    <row r="7246" spans="1:24" ht="30.75">
      <c r="A7246" s="155">
        <f>A7245+1</f>
        <v>7244</v>
      </c>
      <c r="B7246" s="160" t="s">
        <v>944</v>
      </c>
      <c r="C7246" s="264">
        <v>2024</v>
      </c>
      <c r="D7246" s="160" t="s">
        <v>28</v>
      </c>
      <c r="E7246" s="160" t="s">
        <v>60</v>
      </c>
      <c r="F7246" s="277" t="s">
        <v>7856</v>
      </c>
      <c r="G7246" s="161" t="s">
        <v>31</v>
      </c>
      <c r="H7246" s="183" t="s">
        <v>39</v>
      </c>
      <c r="I7246" s="161" t="s">
        <v>32</v>
      </c>
      <c r="J7246" s="161" t="s">
        <v>33</v>
      </c>
      <c r="K7246" s="163" t="s">
        <v>34</v>
      </c>
      <c r="L7246" s="163" t="s">
        <v>34</v>
      </c>
      <c r="M7246" s="163" t="s">
        <v>34</v>
      </c>
      <c r="N7246" s="163" t="s">
        <v>34</v>
      </c>
      <c r="O7246" s="163" t="s">
        <v>34</v>
      </c>
      <c r="P7246" s="163" t="s">
        <v>34</v>
      </c>
      <c r="Q7246" s="158"/>
      <c r="R7246" s="158"/>
      <c r="S7246" s="159">
        <v>1</v>
      </c>
      <c r="T7246" s="160"/>
      <c r="U7246" s="160"/>
      <c r="V7246" s="160"/>
      <c r="W7246" s="109"/>
      <c r="X7246" s="109"/>
    </row>
    <row r="7247" spans="1:24" ht="30.75">
      <c r="A7247" s="155">
        <f>A7246+1</f>
        <v>7245</v>
      </c>
      <c r="B7247" s="160" t="s">
        <v>944</v>
      </c>
      <c r="C7247" s="264">
        <v>2024</v>
      </c>
      <c r="D7247" s="160" t="s">
        <v>28</v>
      </c>
      <c r="E7247" s="160" t="s">
        <v>60</v>
      </c>
      <c r="F7247" s="277" t="s">
        <v>7857</v>
      </c>
      <c r="G7247" s="161" t="s">
        <v>31</v>
      </c>
      <c r="H7247" s="183" t="s">
        <v>39</v>
      </c>
      <c r="I7247" s="161" t="s">
        <v>32</v>
      </c>
      <c r="J7247" s="161" t="s">
        <v>33</v>
      </c>
      <c r="K7247" s="163" t="s">
        <v>34</v>
      </c>
      <c r="L7247" s="163" t="s">
        <v>34</v>
      </c>
      <c r="M7247" s="163" t="s">
        <v>34</v>
      </c>
      <c r="N7247" s="163" t="s">
        <v>34</v>
      </c>
      <c r="O7247" s="163" t="s">
        <v>34</v>
      </c>
      <c r="P7247" s="163" t="s">
        <v>34</v>
      </c>
      <c r="Q7247" s="158"/>
      <c r="R7247" s="158"/>
      <c r="S7247" s="159">
        <v>1</v>
      </c>
      <c r="T7247" s="160"/>
      <c r="U7247" s="160"/>
      <c r="V7247" s="160"/>
      <c r="W7247" s="109"/>
      <c r="X7247" s="109"/>
    </row>
    <row r="7248" spans="1:24" ht="30.75">
      <c r="A7248" s="155">
        <f>A7247+1</f>
        <v>7246</v>
      </c>
      <c r="B7248" s="160" t="s">
        <v>944</v>
      </c>
      <c r="C7248" s="264">
        <v>2024</v>
      </c>
      <c r="D7248" s="160" t="s">
        <v>28</v>
      </c>
      <c r="E7248" s="160" t="s">
        <v>452</v>
      </c>
      <c r="F7248" s="277" t="s">
        <v>7858</v>
      </c>
      <c r="G7248" s="161" t="s">
        <v>31</v>
      </c>
      <c r="H7248" s="183" t="s">
        <v>29</v>
      </c>
      <c r="I7248" s="161" t="s">
        <v>32</v>
      </c>
      <c r="J7248" s="161" t="s">
        <v>454</v>
      </c>
      <c r="K7248" s="163" t="s">
        <v>34</v>
      </c>
      <c r="L7248" s="163" t="s">
        <v>34</v>
      </c>
      <c r="M7248" s="163" t="s">
        <v>34</v>
      </c>
      <c r="N7248" s="163" t="s">
        <v>34</v>
      </c>
      <c r="O7248" s="163" t="s">
        <v>34</v>
      </c>
      <c r="P7248" s="163" t="s">
        <v>48</v>
      </c>
      <c r="Q7248" s="158"/>
      <c r="R7248" s="158"/>
      <c r="S7248" s="159">
        <v>1</v>
      </c>
      <c r="T7248" s="160"/>
      <c r="U7248" s="160"/>
      <c r="V7248" s="160"/>
      <c r="W7248" s="109"/>
      <c r="X7248" s="109"/>
    </row>
    <row r="7249" spans="1:24" ht="30.75">
      <c r="A7249" s="155">
        <f>A7248+1</f>
        <v>7247</v>
      </c>
      <c r="B7249" s="160" t="s">
        <v>944</v>
      </c>
      <c r="C7249" s="264">
        <v>2024</v>
      </c>
      <c r="D7249" s="160" t="s">
        <v>28</v>
      </c>
      <c r="E7249" s="160" t="s">
        <v>452</v>
      </c>
      <c r="F7249" s="277" t="s">
        <v>7859</v>
      </c>
      <c r="G7249" s="161" t="s">
        <v>31</v>
      </c>
      <c r="H7249" s="183" t="s">
        <v>39</v>
      </c>
      <c r="I7249" s="161" t="s">
        <v>32</v>
      </c>
      <c r="J7249" s="161" t="s">
        <v>454</v>
      </c>
      <c r="K7249" s="163" t="s">
        <v>34</v>
      </c>
      <c r="L7249" s="163" t="s">
        <v>34</v>
      </c>
      <c r="M7249" s="163" t="s">
        <v>34</v>
      </c>
      <c r="N7249" s="163" t="s">
        <v>34</v>
      </c>
      <c r="O7249" s="163" t="s">
        <v>34</v>
      </c>
      <c r="P7249" s="163" t="s">
        <v>48</v>
      </c>
      <c r="Q7249" s="158"/>
      <c r="R7249" s="158"/>
      <c r="S7249" s="159">
        <v>1</v>
      </c>
      <c r="T7249" s="160"/>
      <c r="U7249" s="160"/>
      <c r="V7249" s="160"/>
      <c r="W7249" s="109"/>
      <c r="X7249" s="109"/>
    </row>
    <row r="7250" spans="1:24" ht="20.25">
      <c r="A7250" s="155">
        <f>A7249+1</f>
        <v>7248</v>
      </c>
      <c r="B7250" s="160" t="s">
        <v>944</v>
      </c>
      <c r="C7250" s="264">
        <v>2024</v>
      </c>
      <c r="D7250" s="160" t="s">
        <v>74</v>
      </c>
      <c r="E7250" s="160" t="s">
        <v>75</v>
      </c>
      <c r="F7250" s="277" t="s">
        <v>7860</v>
      </c>
      <c r="G7250" s="161" t="s">
        <v>31</v>
      </c>
      <c r="H7250" s="183" t="s">
        <v>39</v>
      </c>
      <c r="I7250" s="161" t="s">
        <v>32</v>
      </c>
      <c r="J7250" s="161" t="s">
        <v>33</v>
      </c>
      <c r="K7250" s="163" t="s">
        <v>34</v>
      </c>
      <c r="L7250" s="163" t="s">
        <v>34</v>
      </c>
      <c r="M7250" s="163" t="s">
        <v>48</v>
      </c>
      <c r="N7250" s="163" t="s">
        <v>34</v>
      </c>
      <c r="O7250" s="163" t="s">
        <v>48</v>
      </c>
      <c r="P7250" s="163" t="s">
        <v>34</v>
      </c>
      <c r="Q7250" s="158"/>
      <c r="R7250" s="158"/>
      <c r="S7250" s="159">
        <v>1</v>
      </c>
      <c r="T7250" s="160"/>
      <c r="U7250" s="160"/>
      <c r="V7250" s="160"/>
      <c r="W7250" s="109"/>
      <c r="X7250" s="109"/>
    </row>
    <row r="7251" spans="1:24" ht="20.25">
      <c r="A7251" s="155">
        <f>A7250+1</f>
        <v>7249</v>
      </c>
      <c r="B7251" s="160" t="s">
        <v>944</v>
      </c>
      <c r="C7251" s="264">
        <v>2024</v>
      </c>
      <c r="D7251" s="160" t="s">
        <v>74</v>
      </c>
      <c r="E7251" s="160" t="s">
        <v>75</v>
      </c>
      <c r="F7251" s="277" t="s">
        <v>7861</v>
      </c>
      <c r="G7251" s="161" t="s">
        <v>426</v>
      </c>
      <c r="H7251" s="183" t="s">
        <v>83</v>
      </c>
      <c r="I7251" s="161" t="s">
        <v>32</v>
      </c>
      <c r="J7251" s="161" t="s">
        <v>33</v>
      </c>
      <c r="K7251" s="163" t="s">
        <v>34</v>
      </c>
      <c r="L7251" s="163" t="s">
        <v>34</v>
      </c>
      <c r="M7251" s="163" t="s">
        <v>34</v>
      </c>
      <c r="N7251" s="163" t="s">
        <v>34</v>
      </c>
      <c r="O7251" s="163" t="s">
        <v>34</v>
      </c>
      <c r="P7251" s="163" t="s">
        <v>34</v>
      </c>
      <c r="Q7251" s="158"/>
      <c r="R7251" s="158"/>
      <c r="S7251" s="159">
        <v>1</v>
      </c>
      <c r="T7251" s="160"/>
      <c r="U7251" s="160"/>
      <c r="V7251" s="160"/>
      <c r="W7251" s="109"/>
      <c r="X7251" s="109"/>
    </row>
    <row r="7252" spans="1:24" ht="20.25">
      <c r="A7252" s="155">
        <f>A7251+1</f>
        <v>7250</v>
      </c>
      <c r="B7252" s="160" t="s">
        <v>944</v>
      </c>
      <c r="C7252" s="264">
        <v>2024</v>
      </c>
      <c r="D7252" s="160" t="s">
        <v>74</v>
      </c>
      <c r="E7252" s="160" t="s">
        <v>75</v>
      </c>
      <c r="F7252" s="277" t="s">
        <v>7862</v>
      </c>
      <c r="G7252" s="161" t="s">
        <v>31</v>
      </c>
      <c r="H7252" s="183" t="s">
        <v>29</v>
      </c>
      <c r="I7252" s="161" t="s">
        <v>32</v>
      </c>
      <c r="J7252" s="161" t="s">
        <v>33</v>
      </c>
      <c r="K7252" s="163" t="s">
        <v>34</v>
      </c>
      <c r="L7252" s="163" t="s">
        <v>34</v>
      </c>
      <c r="M7252" s="163" t="s">
        <v>34</v>
      </c>
      <c r="N7252" s="163" t="s">
        <v>34</v>
      </c>
      <c r="O7252" s="163" t="s">
        <v>34</v>
      </c>
      <c r="P7252" s="163" t="s">
        <v>34</v>
      </c>
      <c r="Q7252" s="158"/>
      <c r="R7252" s="158"/>
      <c r="S7252" s="159">
        <v>1</v>
      </c>
      <c r="T7252" s="160"/>
      <c r="U7252" s="160"/>
      <c r="V7252" s="160"/>
      <c r="W7252" s="109"/>
      <c r="X7252" s="109"/>
    </row>
    <row r="7253" spans="1:24" ht="20.25">
      <c r="A7253" s="155">
        <f>A7252+1</f>
        <v>7251</v>
      </c>
      <c r="B7253" s="160" t="s">
        <v>944</v>
      </c>
      <c r="C7253" s="264">
        <v>2024</v>
      </c>
      <c r="D7253" s="160" t="s">
        <v>74</v>
      </c>
      <c r="E7253" s="160" t="s">
        <v>75</v>
      </c>
      <c r="F7253" s="277" t="s">
        <v>7863</v>
      </c>
      <c r="G7253" s="161" t="s">
        <v>31</v>
      </c>
      <c r="H7253" s="183" t="s">
        <v>39</v>
      </c>
      <c r="I7253" s="161" t="s">
        <v>32</v>
      </c>
      <c r="J7253" s="161" t="s">
        <v>33</v>
      </c>
      <c r="K7253" s="163" t="s">
        <v>34</v>
      </c>
      <c r="L7253" s="163" t="s">
        <v>34</v>
      </c>
      <c r="M7253" s="163" t="s">
        <v>34</v>
      </c>
      <c r="N7253" s="163" t="s">
        <v>34</v>
      </c>
      <c r="O7253" s="163" t="s">
        <v>34</v>
      </c>
      <c r="P7253" s="163" t="s">
        <v>34</v>
      </c>
      <c r="Q7253" s="158"/>
      <c r="R7253" s="158"/>
      <c r="S7253" s="159">
        <v>1</v>
      </c>
      <c r="T7253" s="160"/>
      <c r="U7253" s="160"/>
      <c r="V7253" s="160"/>
      <c r="W7253" s="109"/>
      <c r="X7253" s="109"/>
    </row>
    <row r="7254" spans="1:24" ht="21.75">
      <c r="A7254" s="155">
        <f>A7253+1</f>
        <v>7252</v>
      </c>
      <c r="B7254" s="232" t="s">
        <v>944</v>
      </c>
      <c r="C7254" s="264">
        <v>2024</v>
      </c>
      <c r="D7254" s="160" t="s">
        <v>74</v>
      </c>
      <c r="E7254" s="160" t="s">
        <v>75</v>
      </c>
      <c r="F7254" s="277" t="s">
        <v>7864</v>
      </c>
      <c r="G7254" s="161" t="s">
        <v>31</v>
      </c>
      <c r="H7254" s="183" t="s">
        <v>39</v>
      </c>
      <c r="I7254" s="161" t="s">
        <v>32</v>
      </c>
      <c r="J7254" s="161" t="s">
        <v>33</v>
      </c>
      <c r="K7254" s="163" t="s">
        <v>48</v>
      </c>
      <c r="L7254" s="163" t="s">
        <v>34</v>
      </c>
      <c r="M7254" s="163" t="s">
        <v>34</v>
      </c>
      <c r="N7254" s="163" t="s">
        <v>34</v>
      </c>
      <c r="O7254" s="163" t="s">
        <v>34</v>
      </c>
      <c r="P7254" s="163" t="s">
        <v>34</v>
      </c>
      <c r="Q7254" s="158"/>
      <c r="R7254" s="158"/>
      <c r="S7254" s="159">
        <v>1</v>
      </c>
      <c r="T7254" s="160"/>
      <c r="U7254" s="160"/>
      <c r="V7254" s="160"/>
      <c r="W7254" s="109"/>
      <c r="X7254" s="109"/>
    </row>
    <row r="7255" spans="1:24" ht="20.25">
      <c r="A7255" s="155">
        <f>A7254+1</f>
        <v>7253</v>
      </c>
      <c r="B7255" s="232" t="s">
        <v>944</v>
      </c>
      <c r="C7255" s="264">
        <v>2024</v>
      </c>
      <c r="D7255" s="160" t="s">
        <v>74</v>
      </c>
      <c r="E7255" s="160" t="s">
        <v>75</v>
      </c>
      <c r="F7255" s="277" t="s">
        <v>7865</v>
      </c>
      <c r="G7255" s="161" t="s">
        <v>193</v>
      </c>
      <c r="H7255" s="183" t="s">
        <v>120</v>
      </c>
      <c r="I7255" s="161" t="s">
        <v>32</v>
      </c>
      <c r="J7255" s="161" t="s">
        <v>33</v>
      </c>
      <c r="K7255" s="163" t="s">
        <v>48</v>
      </c>
      <c r="L7255" s="163" t="s">
        <v>34</v>
      </c>
      <c r="M7255" s="163" t="s">
        <v>48</v>
      </c>
      <c r="N7255" s="163" t="s">
        <v>34</v>
      </c>
      <c r="O7255" s="163" t="s">
        <v>48</v>
      </c>
      <c r="P7255" s="163" t="s">
        <v>34</v>
      </c>
      <c r="Q7255" s="158"/>
      <c r="R7255" s="158"/>
      <c r="S7255" s="159">
        <v>1</v>
      </c>
      <c r="T7255" s="160"/>
      <c r="U7255" s="160"/>
      <c r="V7255" s="160"/>
      <c r="W7255" s="109"/>
      <c r="X7255" s="109"/>
    </row>
    <row r="7256" spans="1:24" ht="20.25">
      <c r="A7256" s="155">
        <f>A7255+1</f>
        <v>7254</v>
      </c>
      <c r="B7256" s="232" t="s">
        <v>944</v>
      </c>
      <c r="C7256" s="264">
        <v>2024</v>
      </c>
      <c r="D7256" s="160" t="s">
        <v>74</v>
      </c>
      <c r="E7256" s="160" t="s">
        <v>75</v>
      </c>
      <c r="F7256" s="277" t="s">
        <v>7866</v>
      </c>
      <c r="G7256" s="161" t="s">
        <v>31</v>
      </c>
      <c r="H7256" s="183" t="s">
        <v>50</v>
      </c>
      <c r="I7256" s="161" t="s">
        <v>32</v>
      </c>
      <c r="J7256" s="161" t="s">
        <v>33</v>
      </c>
      <c r="K7256" s="163" t="s">
        <v>34</v>
      </c>
      <c r="L7256" s="163" t="s">
        <v>34</v>
      </c>
      <c r="M7256" s="163" t="s">
        <v>34</v>
      </c>
      <c r="N7256" s="163" t="s">
        <v>34</v>
      </c>
      <c r="O7256" s="163" t="s">
        <v>34</v>
      </c>
      <c r="P7256" s="163" t="s">
        <v>34</v>
      </c>
      <c r="Q7256" s="158"/>
      <c r="R7256" s="158"/>
      <c r="S7256" s="159">
        <v>1</v>
      </c>
      <c r="T7256" s="160"/>
      <c r="U7256" s="160"/>
      <c r="V7256" s="160"/>
      <c r="W7256" s="109"/>
      <c r="X7256" s="109"/>
    </row>
    <row r="7257" spans="1:24" ht="30.75">
      <c r="A7257" s="155">
        <f>A7256+1</f>
        <v>7255</v>
      </c>
      <c r="B7257" s="232" t="s">
        <v>944</v>
      </c>
      <c r="C7257" s="264">
        <v>2024</v>
      </c>
      <c r="D7257" s="160" t="s">
        <v>74</v>
      </c>
      <c r="E7257" s="160" t="s">
        <v>79</v>
      </c>
      <c r="F7257" s="277" t="s">
        <v>7867</v>
      </c>
      <c r="G7257" s="161" t="s">
        <v>31</v>
      </c>
      <c r="H7257" s="183" t="s">
        <v>39</v>
      </c>
      <c r="I7257" s="161" t="s">
        <v>32</v>
      </c>
      <c r="J7257" s="161" t="s">
        <v>33</v>
      </c>
      <c r="K7257" s="163" t="s">
        <v>34</v>
      </c>
      <c r="L7257" s="163" t="s">
        <v>34</v>
      </c>
      <c r="M7257" s="163" t="s">
        <v>34</v>
      </c>
      <c r="N7257" s="163" t="s">
        <v>34</v>
      </c>
      <c r="O7257" s="163" t="s">
        <v>48</v>
      </c>
      <c r="P7257" s="163" t="s">
        <v>34</v>
      </c>
      <c r="Q7257" s="158"/>
      <c r="R7257" s="158"/>
      <c r="S7257" s="159">
        <v>1</v>
      </c>
      <c r="T7257" s="160"/>
      <c r="U7257" s="160"/>
      <c r="V7257" s="160"/>
      <c r="W7257" s="109"/>
      <c r="X7257" s="109"/>
    </row>
    <row r="7258" spans="1:24" ht="20.25">
      <c r="A7258" s="155">
        <f>A7257+1</f>
        <v>7256</v>
      </c>
      <c r="B7258" s="232" t="s">
        <v>944</v>
      </c>
      <c r="C7258" s="264">
        <v>2024</v>
      </c>
      <c r="D7258" s="160" t="s">
        <v>74</v>
      </c>
      <c r="E7258" s="160" t="s">
        <v>79</v>
      </c>
      <c r="F7258" s="277" t="s">
        <v>7868</v>
      </c>
      <c r="G7258" s="161" t="s">
        <v>426</v>
      </c>
      <c r="H7258" s="183" t="s">
        <v>83</v>
      </c>
      <c r="I7258" s="161" t="s">
        <v>32</v>
      </c>
      <c r="J7258" s="161" t="s">
        <v>33</v>
      </c>
      <c r="K7258" s="163" t="s">
        <v>34</v>
      </c>
      <c r="L7258" s="163" t="s">
        <v>34</v>
      </c>
      <c r="M7258" s="163" t="s">
        <v>34</v>
      </c>
      <c r="N7258" s="163" t="s">
        <v>34</v>
      </c>
      <c r="O7258" s="163" t="s">
        <v>34</v>
      </c>
      <c r="P7258" s="163" t="s">
        <v>34</v>
      </c>
      <c r="Q7258" s="158"/>
      <c r="R7258" s="158"/>
      <c r="S7258" s="159">
        <v>1</v>
      </c>
      <c r="T7258" s="160"/>
      <c r="U7258" s="160"/>
      <c r="V7258" s="160"/>
      <c r="W7258" s="109"/>
      <c r="X7258" s="109"/>
    </row>
    <row r="7259" spans="1:24" ht="30.75">
      <c r="A7259" s="155">
        <f>A7258+1</f>
        <v>7257</v>
      </c>
      <c r="B7259" s="232" t="s">
        <v>944</v>
      </c>
      <c r="C7259" s="264">
        <v>2024</v>
      </c>
      <c r="D7259" s="160" t="s">
        <v>74</v>
      </c>
      <c r="E7259" s="160" t="s">
        <v>85</v>
      </c>
      <c r="F7259" s="277" t="s">
        <v>7869</v>
      </c>
      <c r="G7259" s="161" t="s">
        <v>31</v>
      </c>
      <c r="H7259" s="183" t="s">
        <v>42</v>
      </c>
      <c r="I7259" s="161" t="s">
        <v>173</v>
      </c>
      <c r="J7259" s="161" t="s">
        <v>3254</v>
      </c>
      <c r="K7259" s="163" t="s">
        <v>34</v>
      </c>
      <c r="L7259" s="163" t="s">
        <v>34</v>
      </c>
      <c r="M7259" s="163" t="s">
        <v>34</v>
      </c>
      <c r="N7259" s="163" t="s">
        <v>48</v>
      </c>
      <c r="O7259" s="163" t="s">
        <v>34</v>
      </c>
      <c r="P7259" s="163" t="s">
        <v>34</v>
      </c>
      <c r="Q7259" s="158"/>
      <c r="R7259" s="158"/>
      <c r="S7259" s="159">
        <v>1</v>
      </c>
      <c r="T7259" s="160"/>
      <c r="U7259" s="160"/>
      <c r="V7259" s="160"/>
      <c r="W7259" s="109"/>
      <c r="X7259" s="109"/>
    </row>
    <row r="7260" spans="1:24" ht="20.25">
      <c r="A7260" s="155">
        <f>A7259+1</f>
        <v>7258</v>
      </c>
      <c r="B7260" s="232" t="s">
        <v>944</v>
      </c>
      <c r="C7260" s="264">
        <v>2024</v>
      </c>
      <c r="D7260" s="160" t="s">
        <v>74</v>
      </c>
      <c r="E7260" s="160" t="s">
        <v>88</v>
      </c>
      <c r="F7260" s="277" t="s">
        <v>7870</v>
      </c>
      <c r="G7260" s="161" t="s">
        <v>31</v>
      </c>
      <c r="H7260" s="183" t="s">
        <v>39</v>
      </c>
      <c r="I7260" s="161" t="s">
        <v>90</v>
      </c>
      <c r="J7260" s="161" t="s">
        <v>88</v>
      </c>
      <c r="K7260" s="163" t="s">
        <v>34</v>
      </c>
      <c r="L7260" s="163" t="s">
        <v>34</v>
      </c>
      <c r="M7260" s="163" t="s">
        <v>48</v>
      </c>
      <c r="N7260" s="163" t="s">
        <v>34</v>
      </c>
      <c r="O7260" s="163" t="s">
        <v>48</v>
      </c>
      <c r="P7260" s="163" t="s">
        <v>34</v>
      </c>
      <c r="Q7260" s="158"/>
      <c r="R7260" s="158"/>
      <c r="S7260" s="159">
        <v>1</v>
      </c>
      <c r="T7260" s="160"/>
      <c r="U7260" s="160"/>
      <c r="V7260" s="160"/>
      <c r="W7260" s="109"/>
      <c r="X7260" s="109"/>
    </row>
    <row r="7261" spans="1:24" ht="20.25">
      <c r="A7261" s="155">
        <f>A7260+1</f>
        <v>7259</v>
      </c>
      <c r="B7261" s="232" t="s">
        <v>944</v>
      </c>
      <c r="C7261" s="264">
        <v>2024</v>
      </c>
      <c r="D7261" s="160" t="s">
        <v>74</v>
      </c>
      <c r="E7261" s="160" t="s">
        <v>88</v>
      </c>
      <c r="F7261" s="277" t="s">
        <v>7871</v>
      </c>
      <c r="G7261" s="161" t="s">
        <v>31</v>
      </c>
      <c r="H7261" s="183" t="s">
        <v>39</v>
      </c>
      <c r="I7261" s="161" t="s">
        <v>90</v>
      </c>
      <c r="J7261" s="161" t="s">
        <v>88</v>
      </c>
      <c r="K7261" s="163" t="s">
        <v>34</v>
      </c>
      <c r="L7261" s="163" t="s">
        <v>34</v>
      </c>
      <c r="M7261" s="163" t="s">
        <v>34</v>
      </c>
      <c r="N7261" s="163" t="s">
        <v>34</v>
      </c>
      <c r="O7261" s="163" t="s">
        <v>34</v>
      </c>
      <c r="P7261" s="163" t="s">
        <v>34</v>
      </c>
      <c r="Q7261" s="158"/>
      <c r="R7261" s="158"/>
      <c r="S7261" s="159">
        <v>1</v>
      </c>
      <c r="T7261" s="160"/>
      <c r="U7261" s="160"/>
      <c r="V7261" s="160"/>
      <c r="W7261" s="109"/>
      <c r="X7261" s="109"/>
    </row>
    <row r="7262" spans="1:24" ht="20.25">
      <c r="A7262" s="155">
        <f>A7261+1</f>
        <v>7260</v>
      </c>
      <c r="B7262" s="232" t="s">
        <v>944</v>
      </c>
      <c r="C7262" s="264">
        <v>2024</v>
      </c>
      <c r="D7262" s="160" t="s">
        <v>74</v>
      </c>
      <c r="E7262" s="160" t="s">
        <v>88</v>
      </c>
      <c r="F7262" s="277" t="s">
        <v>7872</v>
      </c>
      <c r="G7262" s="161" t="s">
        <v>426</v>
      </c>
      <c r="H7262" s="183" t="s">
        <v>83</v>
      </c>
      <c r="I7262" s="161" t="s">
        <v>90</v>
      </c>
      <c r="J7262" s="161" t="s">
        <v>88</v>
      </c>
      <c r="K7262" s="163" t="s">
        <v>34</v>
      </c>
      <c r="L7262" s="163" t="s">
        <v>34</v>
      </c>
      <c r="M7262" s="163" t="s">
        <v>34</v>
      </c>
      <c r="N7262" s="163" t="s">
        <v>34</v>
      </c>
      <c r="O7262" s="163" t="s">
        <v>34</v>
      </c>
      <c r="P7262" s="163" t="s">
        <v>34</v>
      </c>
      <c r="Q7262" s="158"/>
      <c r="R7262" s="158"/>
      <c r="S7262" s="159">
        <v>1</v>
      </c>
      <c r="T7262" s="160"/>
      <c r="U7262" s="160"/>
      <c r="V7262" s="160"/>
      <c r="W7262" s="109"/>
      <c r="X7262" s="109"/>
    </row>
    <row r="7263" spans="1:24" ht="20.25">
      <c r="A7263" s="155">
        <f>A7262+1</f>
        <v>7261</v>
      </c>
      <c r="B7263" s="232" t="s">
        <v>944</v>
      </c>
      <c r="C7263" s="264">
        <v>2024</v>
      </c>
      <c r="D7263" s="160" t="s">
        <v>74</v>
      </c>
      <c r="E7263" s="160" t="s">
        <v>88</v>
      </c>
      <c r="F7263" s="277" t="s">
        <v>7873</v>
      </c>
      <c r="G7263" s="161" t="s">
        <v>31</v>
      </c>
      <c r="H7263" s="183" t="s">
        <v>29</v>
      </c>
      <c r="I7263" s="161" t="s">
        <v>90</v>
      </c>
      <c r="J7263" s="161" t="s">
        <v>88</v>
      </c>
      <c r="K7263" s="163" t="s">
        <v>34</v>
      </c>
      <c r="L7263" s="163" t="s">
        <v>34</v>
      </c>
      <c r="M7263" s="163" t="s">
        <v>34</v>
      </c>
      <c r="N7263" s="163" t="s">
        <v>34</v>
      </c>
      <c r="O7263" s="163" t="s">
        <v>34</v>
      </c>
      <c r="P7263" s="163" t="s">
        <v>34</v>
      </c>
      <c r="Q7263" s="158"/>
      <c r="R7263" s="158"/>
      <c r="S7263" s="159">
        <v>1</v>
      </c>
      <c r="T7263" s="160"/>
      <c r="U7263" s="160"/>
      <c r="V7263" s="160"/>
      <c r="W7263" s="109"/>
      <c r="X7263" s="109"/>
    </row>
    <row r="7264" spans="1:24" ht="41.25">
      <c r="A7264" s="155">
        <f>A7263+1</f>
        <v>7262</v>
      </c>
      <c r="B7264" s="232" t="s">
        <v>944</v>
      </c>
      <c r="C7264" s="264">
        <v>2024</v>
      </c>
      <c r="D7264" s="160" t="s">
        <v>28</v>
      </c>
      <c r="E7264" s="160" t="s">
        <v>262</v>
      </c>
      <c r="F7264" s="277" t="s">
        <v>7874</v>
      </c>
      <c r="G7264" s="161" t="s">
        <v>31</v>
      </c>
      <c r="H7264" s="183" t="s">
        <v>29</v>
      </c>
      <c r="I7264" s="161" t="s">
        <v>90</v>
      </c>
      <c r="J7264" s="161" t="s">
        <v>97</v>
      </c>
      <c r="K7264" s="163" t="s">
        <v>34</v>
      </c>
      <c r="L7264" s="163" t="s">
        <v>34</v>
      </c>
      <c r="M7264" s="163" t="s">
        <v>34</v>
      </c>
      <c r="N7264" s="163" t="s">
        <v>34</v>
      </c>
      <c r="O7264" s="163" t="s">
        <v>34</v>
      </c>
      <c r="P7264" s="163" t="s">
        <v>34</v>
      </c>
      <c r="Q7264" s="158"/>
      <c r="R7264" s="158"/>
      <c r="S7264" s="159">
        <v>1</v>
      </c>
      <c r="T7264" s="226"/>
      <c r="U7264" s="226"/>
      <c r="V7264" s="226"/>
      <c r="W7264" s="109"/>
      <c r="X7264" s="109"/>
    </row>
    <row r="7265" spans="1:24" ht="20.25">
      <c r="A7265" s="155">
        <f>A7264+1</f>
        <v>7263</v>
      </c>
      <c r="B7265" s="232" t="s">
        <v>944</v>
      </c>
      <c r="C7265" s="264">
        <v>2024</v>
      </c>
      <c r="D7265" s="160" t="s">
        <v>96</v>
      </c>
      <c r="E7265" s="160" t="s">
        <v>97</v>
      </c>
      <c r="F7265" s="277" t="s">
        <v>7875</v>
      </c>
      <c r="G7265" s="161" t="s">
        <v>426</v>
      </c>
      <c r="H7265" s="183" t="s">
        <v>83</v>
      </c>
      <c r="I7265" s="161" t="s">
        <v>90</v>
      </c>
      <c r="J7265" s="161" t="s">
        <v>97</v>
      </c>
      <c r="K7265" s="163" t="s">
        <v>34</v>
      </c>
      <c r="L7265" s="163" t="s">
        <v>34</v>
      </c>
      <c r="M7265" s="163" t="s">
        <v>34</v>
      </c>
      <c r="N7265" s="163" t="s">
        <v>34</v>
      </c>
      <c r="O7265" s="163" t="s">
        <v>34</v>
      </c>
      <c r="P7265" s="163" t="s">
        <v>34</v>
      </c>
      <c r="Q7265" s="158"/>
      <c r="R7265" s="158"/>
      <c r="S7265" s="159">
        <v>1</v>
      </c>
      <c r="T7265" s="226"/>
      <c r="U7265" s="226"/>
      <c r="V7265" s="226"/>
      <c r="W7265" s="109"/>
      <c r="X7265" s="109"/>
    </row>
    <row r="7266" spans="1:24" ht="20.25">
      <c r="A7266" s="155">
        <f>A7265+1</f>
        <v>7264</v>
      </c>
      <c r="B7266" s="232" t="s">
        <v>944</v>
      </c>
      <c r="C7266" s="264">
        <v>2024</v>
      </c>
      <c r="D7266" s="160" t="s">
        <v>96</v>
      </c>
      <c r="E7266" s="160" t="s">
        <v>102</v>
      </c>
      <c r="F7266" s="277" t="s">
        <v>7876</v>
      </c>
      <c r="G7266" s="161" t="s">
        <v>31</v>
      </c>
      <c r="H7266" s="183" t="s">
        <v>29</v>
      </c>
      <c r="I7266" s="161" t="s">
        <v>90</v>
      </c>
      <c r="J7266" s="161" t="s">
        <v>104</v>
      </c>
      <c r="K7266" s="163" t="s">
        <v>34</v>
      </c>
      <c r="L7266" s="163" t="s">
        <v>34</v>
      </c>
      <c r="M7266" s="163" t="s">
        <v>34</v>
      </c>
      <c r="N7266" s="163" t="s">
        <v>34</v>
      </c>
      <c r="O7266" s="163" t="s">
        <v>34</v>
      </c>
      <c r="P7266" s="163" t="s">
        <v>34</v>
      </c>
      <c r="Q7266" s="158"/>
      <c r="R7266" s="158"/>
      <c r="S7266" s="159">
        <v>1</v>
      </c>
      <c r="T7266" s="226"/>
      <c r="U7266" s="226"/>
      <c r="V7266" s="226"/>
      <c r="W7266" s="109"/>
      <c r="X7266" s="109"/>
    </row>
    <row r="7267" spans="1:24" ht="20.25">
      <c r="A7267" s="155">
        <f>A7266+1</f>
        <v>7265</v>
      </c>
      <c r="B7267" s="232" t="s">
        <v>944</v>
      </c>
      <c r="C7267" s="264">
        <v>2024</v>
      </c>
      <c r="D7267" s="160" t="s">
        <v>96</v>
      </c>
      <c r="E7267" s="160" t="s">
        <v>102</v>
      </c>
      <c r="F7267" s="277" t="s">
        <v>7877</v>
      </c>
      <c r="G7267" s="161" t="s">
        <v>426</v>
      </c>
      <c r="H7267" s="183" t="s">
        <v>83</v>
      </c>
      <c r="I7267" s="161" t="s">
        <v>90</v>
      </c>
      <c r="J7267" s="161" t="s">
        <v>104</v>
      </c>
      <c r="K7267" s="163" t="s">
        <v>34</v>
      </c>
      <c r="L7267" s="163" t="s">
        <v>34</v>
      </c>
      <c r="M7267" s="163" t="s">
        <v>34</v>
      </c>
      <c r="N7267" s="163" t="s">
        <v>34</v>
      </c>
      <c r="O7267" s="163" t="s">
        <v>34</v>
      </c>
      <c r="P7267" s="163" t="s">
        <v>34</v>
      </c>
      <c r="Q7267" s="158"/>
      <c r="R7267" s="158"/>
      <c r="S7267" s="159">
        <v>1</v>
      </c>
      <c r="T7267" s="226"/>
      <c r="U7267" s="226"/>
      <c r="V7267" s="226"/>
      <c r="W7267" s="109"/>
      <c r="X7267" s="109"/>
    </row>
    <row r="7268" spans="1:24" ht="51">
      <c r="A7268" s="155">
        <f>A7267+1</f>
        <v>7266</v>
      </c>
      <c r="B7268" s="232" t="s">
        <v>944</v>
      </c>
      <c r="C7268" s="264">
        <v>2024</v>
      </c>
      <c r="D7268" s="160" t="s">
        <v>106</v>
      </c>
      <c r="E7268" s="160" t="s">
        <v>107</v>
      </c>
      <c r="F7268" s="277" t="s">
        <v>7878</v>
      </c>
      <c r="G7268" s="161" t="s">
        <v>31</v>
      </c>
      <c r="H7268" s="183" t="s">
        <v>29</v>
      </c>
      <c r="I7268" s="161" t="s">
        <v>71</v>
      </c>
      <c r="J7268" s="161" t="s">
        <v>109</v>
      </c>
      <c r="K7268" s="163" t="s">
        <v>34</v>
      </c>
      <c r="L7268" s="163" t="s">
        <v>34</v>
      </c>
      <c r="M7268" s="163" t="s">
        <v>34</v>
      </c>
      <c r="N7268" s="163" t="s">
        <v>34</v>
      </c>
      <c r="O7268" s="163" t="s">
        <v>34</v>
      </c>
      <c r="P7268" s="163" t="s">
        <v>34</v>
      </c>
      <c r="Q7268" s="158"/>
      <c r="R7268" s="158"/>
      <c r="S7268" s="159">
        <v>1</v>
      </c>
      <c r="T7268" s="226"/>
      <c r="U7268" s="226"/>
      <c r="V7268" s="226"/>
      <c r="W7268" s="109"/>
      <c r="X7268" s="109"/>
    </row>
    <row r="7269" spans="1:24" ht="51">
      <c r="A7269" s="155">
        <f>A7268+1</f>
        <v>7267</v>
      </c>
      <c r="B7269" s="232" t="s">
        <v>944</v>
      </c>
      <c r="C7269" s="264">
        <v>2024</v>
      </c>
      <c r="D7269" s="160" t="s">
        <v>106</v>
      </c>
      <c r="E7269" s="160" t="s">
        <v>107</v>
      </c>
      <c r="F7269" s="277" t="s">
        <v>7879</v>
      </c>
      <c r="G7269" s="161" t="s">
        <v>31</v>
      </c>
      <c r="H7269" s="183" t="s">
        <v>39</v>
      </c>
      <c r="I7269" s="161" t="s">
        <v>71</v>
      </c>
      <c r="J7269" s="161" t="s">
        <v>109</v>
      </c>
      <c r="K7269" s="163" t="s">
        <v>34</v>
      </c>
      <c r="L7269" s="163" t="s">
        <v>34</v>
      </c>
      <c r="M7269" s="163" t="s">
        <v>34</v>
      </c>
      <c r="N7269" s="163" t="s">
        <v>34</v>
      </c>
      <c r="O7269" s="163" t="s">
        <v>34</v>
      </c>
      <c r="P7269" s="163" t="s">
        <v>34</v>
      </c>
      <c r="Q7269" s="158"/>
      <c r="R7269" s="158"/>
      <c r="S7269" s="159">
        <v>1</v>
      </c>
      <c r="T7269" s="226"/>
      <c r="U7269" s="226"/>
      <c r="V7269" s="226"/>
      <c r="W7269" s="109"/>
      <c r="X7269" s="109"/>
    </row>
    <row r="7270" spans="1:24" ht="51">
      <c r="A7270" s="155">
        <f>A7269+1</f>
        <v>7268</v>
      </c>
      <c r="B7270" s="232" t="s">
        <v>944</v>
      </c>
      <c r="C7270" s="264">
        <v>2024</v>
      </c>
      <c r="D7270" s="160" t="s">
        <v>106</v>
      </c>
      <c r="E7270" s="160" t="s">
        <v>107</v>
      </c>
      <c r="F7270" s="277" t="s">
        <v>7880</v>
      </c>
      <c r="G7270" s="161" t="s">
        <v>193</v>
      </c>
      <c r="H7270" s="183" t="s">
        <v>120</v>
      </c>
      <c r="I7270" s="161" t="s">
        <v>71</v>
      </c>
      <c r="J7270" s="161" t="s">
        <v>109</v>
      </c>
      <c r="K7270" s="163" t="s">
        <v>34</v>
      </c>
      <c r="L7270" s="163" t="s">
        <v>34</v>
      </c>
      <c r="M7270" s="163" t="s">
        <v>34</v>
      </c>
      <c r="N7270" s="163" t="s">
        <v>34</v>
      </c>
      <c r="O7270" s="163" t="s">
        <v>34</v>
      </c>
      <c r="P7270" s="163" t="s">
        <v>34</v>
      </c>
      <c r="Q7270" s="158"/>
      <c r="R7270" s="158"/>
      <c r="S7270" s="159">
        <v>1</v>
      </c>
      <c r="T7270" s="226"/>
      <c r="U7270" s="226"/>
      <c r="V7270" s="226"/>
      <c r="W7270" s="109"/>
      <c r="X7270" s="109"/>
    </row>
    <row r="7271" spans="1:24" ht="41.25">
      <c r="A7271" s="155">
        <f>A7270+1</f>
        <v>7269</v>
      </c>
      <c r="B7271" s="232" t="s">
        <v>944</v>
      </c>
      <c r="C7271" s="264">
        <v>2024</v>
      </c>
      <c r="D7271" s="160" t="s">
        <v>106</v>
      </c>
      <c r="E7271" s="160" t="s">
        <v>131</v>
      </c>
      <c r="F7271" s="277" t="s">
        <v>7881</v>
      </c>
      <c r="G7271" s="161" t="s">
        <v>31</v>
      </c>
      <c r="H7271" s="183" t="s">
        <v>29</v>
      </c>
      <c r="I7271" s="161" t="s">
        <v>71</v>
      </c>
      <c r="J7271" s="161" t="s">
        <v>109</v>
      </c>
      <c r="K7271" s="163" t="s">
        <v>34</v>
      </c>
      <c r="L7271" s="163" t="s">
        <v>34</v>
      </c>
      <c r="M7271" s="163" t="s">
        <v>34</v>
      </c>
      <c r="N7271" s="163" t="s">
        <v>34</v>
      </c>
      <c r="O7271" s="163" t="s">
        <v>34</v>
      </c>
      <c r="P7271" s="163" t="s">
        <v>34</v>
      </c>
      <c r="Q7271" s="158"/>
      <c r="R7271" s="158"/>
      <c r="S7271" s="159">
        <v>1</v>
      </c>
      <c r="T7271" s="226"/>
      <c r="U7271" s="226"/>
      <c r="V7271" s="226"/>
      <c r="W7271" s="109"/>
      <c r="X7271" s="109"/>
    </row>
    <row r="7272" spans="1:24" ht="41.25">
      <c r="A7272" s="155">
        <f>A7271+1</f>
        <v>7270</v>
      </c>
      <c r="B7272" s="232" t="s">
        <v>944</v>
      </c>
      <c r="C7272" s="264">
        <v>2024</v>
      </c>
      <c r="D7272" s="160" t="s">
        <v>106</v>
      </c>
      <c r="E7272" s="160" t="s">
        <v>131</v>
      </c>
      <c r="F7272" s="277" t="s">
        <v>7882</v>
      </c>
      <c r="G7272" s="161" t="s">
        <v>31</v>
      </c>
      <c r="H7272" s="183" t="s">
        <v>39</v>
      </c>
      <c r="I7272" s="161" t="s">
        <v>71</v>
      </c>
      <c r="J7272" s="161" t="s">
        <v>109</v>
      </c>
      <c r="K7272" s="163" t="s">
        <v>34</v>
      </c>
      <c r="L7272" s="163" t="s">
        <v>34</v>
      </c>
      <c r="M7272" s="163" t="s">
        <v>34</v>
      </c>
      <c r="N7272" s="163" t="s">
        <v>34</v>
      </c>
      <c r="O7272" s="163" t="s">
        <v>34</v>
      </c>
      <c r="P7272" s="163" t="s">
        <v>34</v>
      </c>
      <c r="Q7272" s="158"/>
      <c r="R7272" s="158"/>
      <c r="S7272" s="159">
        <v>1</v>
      </c>
      <c r="T7272" s="226"/>
      <c r="U7272" s="226"/>
      <c r="V7272" s="226"/>
      <c r="W7272" s="109"/>
      <c r="X7272" s="109"/>
    </row>
    <row r="7273" spans="1:24" ht="41.25">
      <c r="A7273" s="155">
        <f>A7272+1</f>
        <v>7271</v>
      </c>
      <c r="B7273" s="232" t="s">
        <v>944</v>
      </c>
      <c r="C7273" s="264">
        <v>2024</v>
      </c>
      <c r="D7273" s="160" t="s">
        <v>106</v>
      </c>
      <c r="E7273" s="160" t="s">
        <v>131</v>
      </c>
      <c r="F7273" s="277" t="s">
        <v>7883</v>
      </c>
      <c r="G7273" s="161" t="s">
        <v>426</v>
      </c>
      <c r="H7273" s="183" t="s">
        <v>83</v>
      </c>
      <c r="I7273" s="161" t="s">
        <v>71</v>
      </c>
      <c r="J7273" s="161" t="s">
        <v>109</v>
      </c>
      <c r="K7273" s="163" t="s">
        <v>34</v>
      </c>
      <c r="L7273" s="163" t="s">
        <v>34</v>
      </c>
      <c r="M7273" s="163" t="s">
        <v>34</v>
      </c>
      <c r="N7273" s="163" t="s">
        <v>34</v>
      </c>
      <c r="O7273" s="163" t="s">
        <v>34</v>
      </c>
      <c r="P7273" s="163" t="s">
        <v>34</v>
      </c>
      <c r="Q7273" s="158"/>
      <c r="R7273" s="158"/>
      <c r="S7273" s="159">
        <v>1</v>
      </c>
      <c r="T7273" s="226"/>
      <c r="U7273" s="226"/>
      <c r="V7273" s="226"/>
      <c r="W7273" s="109"/>
      <c r="X7273" s="109"/>
    </row>
    <row r="7274" spans="1:24" ht="41.25">
      <c r="A7274" s="155">
        <f>A7273+1</f>
        <v>7272</v>
      </c>
      <c r="B7274" s="232" t="s">
        <v>944</v>
      </c>
      <c r="C7274" s="264">
        <v>2024</v>
      </c>
      <c r="D7274" s="160" t="s">
        <v>106</v>
      </c>
      <c r="E7274" s="160" t="s">
        <v>131</v>
      </c>
      <c r="F7274" s="277" t="s">
        <v>7884</v>
      </c>
      <c r="G7274" s="161" t="s">
        <v>426</v>
      </c>
      <c r="H7274" s="183" t="s">
        <v>83</v>
      </c>
      <c r="I7274" s="161" t="s">
        <v>71</v>
      </c>
      <c r="J7274" s="161" t="s">
        <v>109</v>
      </c>
      <c r="K7274" s="163" t="s">
        <v>34</v>
      </c>
      <c r="L7274" s="163" t="s">
        <v>34</v>
      </c>
      <c r="M7274" s="163" t="s">
        <v>34</v>
      </c>
      <c r="N7274" s="163" t="s">
        <v>34</v>
      </c>
      <c r="O7274" s="163" t="s">
        <v>34</v>
      </c>
      <c r="P7274" s="163" t="s">
        <v>34</v>
      </c>
      <c r="Q7274" s="158"/>
      <c r="R7274" s="158"/>
      <c r="S7274" s="159">
        <v>1</v>
      </c>
      <c r="T7274" s="226"/>
      <c r="U7274" s="226"/>
      <c r="V7274" s="226"/>
      <c r="W7274" s="109"/>
      <c r="X7274" s="109"/>
    </row>
    <row r="7275" spans="1:24" ht="41.25">
      <c r="A7275" s="155">
        <f>A7274+1</f>
        <v>7273</v>
      </c>
      <c r="B7275" s="232" t="s">
        <v>944</v>
      </c>
      <c r="C7275" s="264">
        <v>2024</v>
      </c>
      <c r="D7275" s="160" t="s">
        <v>106</v>
      </c>
      <c r="E7275" s="160" t="s">
        <v>131</v>
      </c>
      <c r="F7275" s="277" t="s">
        <v>7885</v>
      </c>
      <c r="G7275" s="161" t="s">
        <v>31</v>
      </c>
      <c r="H7275" s="183" t="s">
        <v>39</v>
      </c>
      <c r="I7275" s="161" t="s">
        <v>71</v>
      </c>
      <c r="J7275" s="161" t="s">
        <v>109</v>
      </c>
      <c r="K7275" s="163" t="s">
        <v>48</v>
      </c>
      <c r="L7275" s="163" t="s">
        <v>34</v>
      </c>
      <c r="M7275" s="163" t="s">
        <v>34</v>
      </c>
      <c r="N7275" s="163" t="s">
        <v>34</v>
      </c>
      <c r="O7275" s="163" t="s">
        <v>34</v>
      </c>
      <c r="P7275" s="163" t="s">
        <v>34</v>
      </c>
      <c r="Q7275" s="158"/>
      <c r="R7275" s="158"/>
      <c r="S7275" s="159">
        <v>1</v>
      </c>
      <c r="T7275" s="226"/>
      <c r="U7275" s="226"/>
      <c r="V7275" s="226"/>
      <c r="W7275" s="109"/>
      <c r="X7275" s="109"/>
    </row>
    <row r="7276" spans="1:24" ht="41.25">
      <c r="A7276" s="155">
        <f>A7275+1</f>
        <v>7274</v>
      </c>
      <c r="B7276" s="232" t="s">
        <v>944</v>
      </c>
      <c r="C7276" s="264">
        <v>2024</v>
      </c>
      <c r="D7276" s="160" t="s">
        <v>106</v>
      </c>
      <c r="E7276" s="160" t="s">
        <v>131</v>
      </c>
      <c r="F7276" s="277" t="s">
        <v>7886</v>
      </c>
      <c r="G7276" s="161" t="s">
        <v>426</v>
      </c>
      <c r="H7276" s="183" t="s">
        <v>83</v>
      </c>
      <c r="I7276" s="161" t="s">
        <v>71</v>
      </c>
      <c r="J7276" s="161" t="s">
        <v>109</v>
      </c>
      <c r="K7276" s="163" t="s">
        <v>34</v>
      </c>
      <c r="L7276" s="163" t="s">
        <v>34</v>
      </c>
      <c r="M7276" s="163" t="s">
        <v>34</v>
      </c>
      <c r="N7276" s="163" t="s">
        <v>34</v>
      </c>
      <c r="O7276" s="163" t="s">
        <v>34</v>
      </c>
      <c r="P7276" s="163" t="s">
        <v>34</v>
      </c>
      <c r="Q7276" s="158"/>
      <c r="R7276" s="158"/>
      <c r="S7276" s="159">
        <v>1</v>
      </c>
      <c r="T7276" s="226"/>
      <c r="U7276" s="226"/>
      <c r="V7276" s="226"/>
      <c r="W7276" s="109"/>
      <c r="X7276" s="109"/>
    </row>
    <row r="7277" spans="1:24" ht="41.25">
      <c r="A7277" s="155">
        <f>A7276+1</f>
        <v>7275</v>
      </c>
      <c r="B7277" s="232" t="s">
        <v>944</v>
      </c>
      <c r="C7277" s="264">
        <v>2024</v>
      </c>
      <c r="D7277" s="160" t="s">
        <v>106</v>
      </c>
      <c r="E7277" s="160" t="s">
        <v>131</v>
      </c>
      <c r="F7277" s="277" t="s">
        <v>7887</v>
      </c>
      <c r="G7277" s="161" t="s">
        <v>31</v>
      </c>
      <c r="H7277" s="183" t="s">
        <v>39</v>
      </c>
      <c r="I7277" s="161" t="s">
        <v>71</v>
      </c>
      <c r="J7277" s="161" t="s">
        <v>109</v>
      </c>
      <c r="K7277" s="163" t="s">
        <v>34</v>
      </c>
      <c r="L7277" s="163" t="s">
        <v>34</v>
      </c>
      <c r="M7277" s="163" t="s">
        <v>34</v>
      </c>
      <c r="N7277" s="163" t="s">
        <v>34</v>
      </c>
      <c r="O7277" s="163" t="s">
        <v>34</v>
      </c>
      <c r="P7277" s="163" t="s">
        <v>34</v>
      </c>
      <c r="Q7277" s="158"/>
      <c r="R7277" s="158"/>
      <c r="S7277" s="159">
        <v>1</v>
      </c>
      <c r="T7277" s="226"/>
      <c r="U7277" s="226"/>
      <c r="V7277" s="226"/>
      <c r="W7277" s="109"/>
      <c r="X7277" s="109"/>
    </row>
    <row r="7278" spans="1:24" ht="41.25">
      <c r="A7278" s="155">
        <f>A7277+1</f>
        <v>7276</v>
      </c>
      <c r="B7278" s="232" t="s">
        <v>944</v>
      </c>
      <c r="C7278" s="264">
        <v>2024</v>
      </c>
      <c r="D7278" s="160" t="s">
        <v>106</v>
      </c>
      <c r="E7278" s="160" t="s">
        <v>131</v>
      </c>
      <c r="F7278" s="277" t="s">
        <v>7888</v>
      </c>
      <c r="G7278" s="161" t="s">
        <v>31</v>
      </c>
      <c r="H7278" s="183" t="s">
        <v>50</v>
      </c>
      <c r="I7278" s="161" t="s">
        <v>71</v>
      </c>
      <c r="J7278" s="161" t="s">
        <v>109</v>
      </c>
      <c r="K7278" s="163" t="s">
        <v>34</v>
      </c>
      <c r="L7278" s="163" t="s">
        <v>34</v>
      </c>
      <c r="M7278" s="163" t="s">
        <v>34</v>
      </c>
      <c r="N7278" s="163" t="s">
        <v>34</v>
      </c>
      <c r="O7278" s="163" t="s">
        <v>34</v>
      </c>
      <c r="P7278" s="163" t="s">
        <v>34</v>
      </c>
      <c r="Q7278" s="158"/>
      <c r="R7278" s="158"/>
      <c r="S7278" s="159">
        <v>1</v>
      </c>
      <c r="T7278" s="226"/>
      <c r="U7278" s="226"/>
      <c r="V7278" s="226"/>
      <c r="W7278" s="109"/>
      <c r="X7278" s="109"/>
    </row>
    <row r="7279" spans="1:24" ht="41.25">
      <c r="A7279" s="155">
        <f>A7278+1</f>
        <v>7277</v>
      </c>
      <c r="B7279" s="232" t="s">
        <v>944</v>
      </c>
      <c r="C7279" s="264">
        <v>2024</v>
      </c>
      <c r="D7279" s="160" t="s">
        <v>106</v>
      </c>
      <c r="E7279" s="160" t="s">
        <v>131</v>
      </c>
      <c r="F7279" s="277" t="s">
        <v>7889</v>
      </c>
      <c r="G7279" s="161" t="s">
        <v>31</v>
      </c>
      <c r="H7279" s="183" t="s">
        <v>50</v>
      </c>
      <c r="I7279" s="161" t="s">
        <v>71</v>
      </c>
      <c r="J7279" s="161" t="s">
        <v>109</v>
      </c>
      <c r="K7279" s="163" t="s">
        <v>48</v>
      </c>
      <c r="L7279" s="163" t="s">
        <v>34</v>
      </c>
      <c r="M7279" s="163" t="s">
        <v>34</v>
      </c>
      <c r="N7279" s="163" t="s">
        <v>34</v>
      </c>
      <c r="O7279" s="163" t="s">
        <v>34</v>
      </c>
      <c r="P7279" s="163" t="s">
        <v>34</v>
      </c>
      <c r="Q7279" s="158"/>
      <c r="R7279" s="158"/>
      <c r="S7279" s="159">
        <v>1</v>
      </c>
      <c r="T7279" s="226"/>
      <c r="U7279" s="226"/>
      <c r="V7279" s="226"/>
      <c r="W7279" s="109"/>
      <c r="X7279" s="109"/>
    </row>
    <row r="7280" spans="1:24" ht="41.25">
      <c r="A7280" s="155">
        <f>A7279+1</f>
        <v>7278</v>
      </c>
      <c r="B7280" s="232" t="s">
        <v>944</v>
      </c>
      <c r="C7280" s="264">
        <v>2024</v>
      </c>
      <c r="D7280" s="160" t="s">
        <v>106</v>
      </c>
      <c r="E7280" s="160" t="s">
        <v>379</v>
      </c>
      <c r="F7280" s="277" t="s">
        <v>7890</v>
      </c>
      <c r="G7280" s="161" t="s">
        <v>31</v>
      </c>
      <c r="H7280" s="183" t="s">
        <v>39</v>
      </c>
      <c r="I7280" s="161" t="s">
        <v>71</v>
      </c>
      <c r="J7280" s="161" t="s">
        <v>72</v>
      </c>
      <c r="K7280" s="163" t="s">
        <v>48</v>
      </c>
      <c r="L7280" s="163" t="s">
        <v>34</v>
      </c>
      <c r="M7280" s="163" t="s">
        <v>34</v>
      </c>
      <c r="N7280" s="163" t="s">
        <v>34</v>
      </c>
      <c r="O7280" s="163" t="s">
        <v>34</v>
      </c>
      <c r="P7280" s="163" t="s">
        <v>34</v>
      </c>
      <c r="Q7280" s="158"/>
      <c r="R7280" s="158"/>
      <c r="S7280" s="159">
        <v>1</v>
      </c>
      <c r="T7280" s="226"/>
      <c r="U7280" s="226"/>
      <c r="V7280" s="226"/>
      <c r="W7280" s="109"/>
      <c r="X7280" s="109"/>
    </row>
    <row r="7281" spans="1:24" ht="41.25">
      <c r="A7281" s="155">
        <f>A7280+1</f>
        <v>7279</v>
      </c>
      <c r="B7281" s="232" t="s">
        <v>944</v>
      </c>
      <c r="C7281" s="264">
        <v>2024</v>
      </c>
      <c r="D7281" s="160" t="s">
        <v>106</v>
      </c>
      <c r="E7281" s="160" t="s">
        <v>379</v>
      </c>
      <c r="F7281" s="277" t="s">
        <v>7891</v>
      </c>
      <c r="G7281" s="161" t="s">
        <v>426</v>
      </c>
      <c r="H7281" s="183" t="s">
        <v>83</v>
      </c>
      <c r="I7281" s="161" t="s">
        <v>71</v>
      </c>
      <c r="J7281" s="161" t="s">
        <v>72</v>
      </c>
      <c r="K7281" s="163" t="s">
        <v>48</v>
      </c>
      <c r="L7281" s="163" t="s">
        <v>34</v>
      </c>
      <c r="M7281" s="163" t="s">
        <v>34</v>
      </c>
      <c r="N7281" s="163" t="s">
        <v>34</v>
      </c>
      <c r="O7281" s="163" t="s">
        <v>34</v>
      </c>
      <c r="P7281" s="163" t="s">
        <v>34</v>
      </c>
      <c r="Q7281" s="158"/>
      <c r="R7281" s="158"/>
      <c r="S7281" s="159">
        <v>1</v>
      </c>
      <c r="T7281" s="226"/>
      <c r="U7281" s="226"/>
      <c r="V7281" s="226"/>
      <c r="W7281" s="109"/>
      <c r="X7281" s="109"/>
    </row>
    <row r="7282" spans="1:24" ht="41.25">
      <c r="A7282" s="155">
        <f>A7281+1</f>
        <v>7280</v>
      </c>
      <c r="B7282" s="232" t="s">
        <v>944</v>
      </c>
      <c r="C7282" s="264">
        <v>2024</v>
      </c>
      <c r="D7282" s="160" t="s">
        <v>106</v>
      </c>
      <c r="E7282" s="160" t="s">
        <v>379</v>
      </c>
      <c r="F7282" s="277" t="s">
        <v>7892</v>
      </c>
      <c r="G7282" s="161" t="s">
        <v>426</v>
      </c>
      <c r="H7282" s="183" t="s">
        <v>83</v>
      </c>
      <c r="I7282" s="161" t="s">
        <v>71</v>
      </c>
      <c r="J7282" s="161" t="s">
        <v>72</v>
      </c>
      <c r="K7282" s="163" t="s">
        <v>48</v>
      </c>
      <c r="L7282" s="163" t="s">
        <v>34</v>
      </c>
      <c r="M7282" s="163" t="s">
        <v>34</v>
      </c>
      <c r="N7282" s="163" t="s">
        <v>34</v>
      </c>
      <c r="O7282" s="163" t="s">
        <v>34</v>
      </c>
      <c r="P7282" s="163" t="s">
        <v>34</v>
      </c>
      <c r="Q7282" s="158"/>
      <c r="R7282" s="158"/>
      <c r="S7282" s="159">
        <v>1</v>
      </c>
      <c r="T7282" s="226"/>
      <c r="U7282" s="226"/>
      <c r="V7282" s="226"/>
      <c r="W7282" s="109"/>
      <c r="X7282" s="109"/>
    </row>
    <row r="7283" spans="1:24" ht="41.25">
      <c r="A7283" s="155">
        <f>A7282+1</f>
        <v>7281</v>
      </c>
      <c r="B7283" s="232" t="s">
        <v>944</v>
      </c>
      <c r="C7283" s="264">
        <v>2024</v>
      </c>
      <c r="D7283" s="160" t="s">
        <v>219</v>
      </c>
      <c r="E7283" s="160" t="s">
        <v>243</v>
      </c>
      <c r="F7283" s="277" t="s">
        <v>7893</v>
      </c>
      <c r="G7283" s="161" t="s">
        <v>31</v>
      </c>
      <c r="H7283" s="183" t="s">
        <v>29</v>
      </c>
      <c r="I7283" s="161" t="s">
        <v>71</v>
      </c>
      <c r="J7283" s="161" t="s">
        <v>232</v>
      </c>
      <c r="K7283" s="163" t="s">
        <v>48</v>
      </c>
      <c r="L7283" s="163" t="s">
        <v>34</v>
      </c>
      <c r="M7283" s="163" t="s">
        <v>34</v>
      </c>
      <c r="N7283" s="163" t="s">
        <v>34</v>
      </c>
      <c r="O7283" s="163" t="s">
        <v>34</v>
      </c>
      <c r="P7283" s="163" t="s">
        <v>34</v>
      </c>
      <c r="Q7283" s="158"/>
      <c r="R7283" s="158"/>
      <c r="S7283" s="159">
        <v>1</v>
      </c>
      <c r="T7283" s="226"/>
      <c r="U7283" s="226"/>
      <c r="V7283" s="226"/>
      <c r="W7283" s="109"/>
      <c r="X7283" s="109"/>
    </row>
    <row r="7284" spans="1:24" ht="41.25">
      <c r="A7284" s="155">
        <f>A7283+1</f>
        <v>7282</v>
      </c>
      <c r="B7284" s="232" t="s">
        <v>944</v>
      </c>
      <c r="C7284" s="264">
        <v>2024</v>
      </c>
      <c r="D7284" s="160" t="s">
        <v>219</v>
      </c>
      <c r="E7284" s="160" t="s">
        <v>243</v>
      </c>
      <c r="F7284" s="277" t="s">
        <v>7894</v>
      </c>
      <c r="G7284" s="161" t="s">
        <v>31</v>
      </c>
      <c r="H7284" s="183" t="s">
        <v>29</v>
      </c>
      <c r="I7284" s="161" t="s">
        <v>71</v>
      </c>
      <c r="J7284" s="161" t="s">
        <v>232</v>
      </c>
      <c r="K7284" s="163" t="s">
        <v>48</v>
      </c>
      <c r="L7284" s="163" t="s">
        <v>34</v>
      </c>
      <c r="M7284" s="163" t="s">
        <v>34</v>
      </c>
      <c r="N7284" s="163" t="s">
        <v>34</v>
      </c>
      <c r="O7284" s="163" t="s">
        <v>34</v>
      </c>
      <c r="P7284" s="163" t="s">
        <v>34</v>
      </c>
      <c r="Q7284" s="158"/>
      <c r="R7284" s="158"/>
      <c r="S7284" s="159">
        <v>1</v>
      </c>
      <c r="T7284" s="226"/>
      <c r="U7284" s="226"/>
      <c r="V7284" s="226"/>
      <c r="W7284" s="109"/>
      <c r="X7284" s="109"/>
    </row>
    <row r="7285" spans="1:24" ht="41.25">
      <c r="A7285" s="155">
        <f>A7284+1</f>
        <v>7283</v>
      </c>
      <c r="B7285" s="232" t="s">
        <v>944</v>
      </c>
      <c r="C7285" s="264">
        <v>2024</v>
      </c>
      <c r="D7285" s="160" t="s">
        <v>219</v>
      </c>
      <c r="E7285" s="160" t="s">
        <v>243</v>
      </c>
      <c r="F7285" s="277" t="s">
        <v>7895</v>
      </c>
      <c r="G7285" s="161" t="s">
        <v>31</v>
      </c>
      <c r="H7285" s="183" t="s">
        <v>39</v>
      </c>
      <c r="I7285" s="161" t="s">
        <v>71</v>
      </c>
      <c r="J7285" s="161" t="s">
        <v>232</v>
      </c>
      <c r="K7285" s="163" t="s">
        <v>34</v>
      </c>
      <c r="L7285" s="163" t="s">
        <v>34</v>
      </c>
      <c r="M7285" s="163" t="s">
        <v>34</v>
      </c>
      <c r="N7285" s="163" t="s">
        <v>34</v>
      </c>
      <c r="O7285" s="163" t="s">
        <v>34</v>
      </c>
      <c r="P7285" s="163" t="s">
        <v>34</v>
      </c>
      <c r="Q7285" s="158"/>
      <c r="R7285" s="158"/>
      <c r="S7285" s="159">
        <v>1</v>
      </c>
      <c r="T7285" s="226"/>
      <c r="U7285" s="226"/>
      <c r="V7285" s="226"/>
      <c r="W7285" s="109"/>
      <c r="X7285" s="109"/>
    </row>
    <row r="7286" spans="1:24" ht="41.25">
      <c r="A7286" s="155">
        <f>A7285+1</f>
        <v>7284</v>
      </c>
      <c r="B7286" s="232" t="s">
        <v>944</v>
      </c>
      <c r="C7286" s="264">
        <v>2024</v>
      </c>
      <c r="D7286" s="160" t="s">
        <v>219</v>
      </c>
      <c r="E7286" s="160" t="s">
        <v>243</v>
      </c>
      <c r="F7286" s="277" t="s">
        <v>7896</v>
      </c>
      <c r="G7286" s="161" t="s">
        <v>426</v>
      </c>
      <c r="H7286" s="183" t="s">
        <v>83</v>
      </c>
      <c r="I7286" s="161" t="s">
        <v>71</v>
      </c>
      <c r="J7286" s="161" t="s">
        <v>232</v>
      </c>
      <c r="K7286" s="163" t="s">
        <v>34</v>
      </c>
      <c r="L7286" s="163" t="s">
        <v>34</v>
      </c>
      <c r="M7286" s="163" t="s">
        <v>34</v>
      </c>
      <c r="N7286" s="163" t="s">
        <v>34</v>
      </c>
      <c r="O7286" s="163" t="s">
        <v>34</v>
      </c>
      <c r="P7286" s="163" t="s">
        <v>34</v>
      </c>
      <c r="Q7286" s="158"/>
      <c r="R7286" s="158"/>
      <c r="S7286" s="159">
        <v>1</v>
      </c>
      <c r="T7286" s="226"/>
      <c r="U7286" s="226"/>
      <c r="V7286" s="226"/>
      <c r="W7286" s="109"/>
      <c r="X7286" s="109"/>
    </row>
    <row r="7287" spans="1:24" ht="20.25">
      <c r="A7287" s="155">
        <f>A7286+1</f>
        <v>7285</v>
      </c>
      <c r="B7287" s="232" t="s">
        <v>944</v>
      </c>
      <c r="C7287" s="264">
        <v>2024</v>
      </c>
      <c r="D7287" s="160" t="s">
        <v>139</v>
      </c>
      <c r="E7287" s="160" t="s">
        <v>1897</v>
      </c>
      <c r="F7287" s="277" t="s">
        <v>7897</v>
      </c>
      <c r="G7287" s="161" t="s">
        <v>426</v>
      </c>
      <c r="H7287" s="183" t="s">
        <v>83</v>
      </c>
      <c r="I7287" s="161" t="s">
        <v>186</v>
      </c>
      <c r="J7287" s="161" t="s">
        <v>201</v>
      </c>
      <c r="K7287" s="163" t="s">
        <v>34</v>
      </c>
      <c r="L7287" s="163" t="s">
        <v>34</v>
      </c>
      <c r="M7287" s="163" t="s">
        <v>34</v>
      </c>
      <c r="N7287" s="163" t="s">
        <v>34</v>
      </c>
      <c r="O7287" s="163" t="s">
        <v>34</v>
      </c>
      <c r="P7287" s="163" t="s">
        <v>34</v>
      </c>
      <c r="Q7287" s="158"/>
      <c r="R7287" s="158"/>
      <c r="S7287" s="159">
        <v>1</v>
      </c>
      <c r="T7287" s="226"/>
      <c r="U7287" s="226"/>
      <c r="V7287" s="226"/>
      <c r="W7287" s="109"/>
      <c r="X7287" s="109"/>
    </row>
    <row r="7288" spans="1:24" ht="20.25">
      <c r="A7288" s="155">
        <f>A7287+1</f>
        <v>7286</v>
      </c>
      <c r="B7288" s="232" t="s">
        <v>944</v>
      </c>
      <c r="C7288" s="264">
        <v>2024</v>
      </c>
      <c r="D7288" s="160" t="s">
        <v>139</v>
      </c>
      <c r="E7288" s="160" t="s">
        <v>1897</v>
      </c>
      <c r="F7288" s="277" t="s">
        <v>7898</v>
      </c>
      <c r="G7288" s="161" t="s">
        <v>426</v>
      </c>
      <c r="H7288" s="183" t="s">
        <v>83</v>
      </c>
      <c r="I7288" s="161" t="s">
        <v>186</v>
      </c>
      <c r="J7288" s="161" t="s">
        <v>201</v>
      </c>
      <c r="K7288" s="163" t="s">
        <v>34</v>
      </c>
      <c r="L7288" s="163" t="s">
        <v>34</v>
      </c>
      <c r="M7288" s="163" t="s">
        <v>34</v>
      </c>
      <c r="N7288" s="163" t="s">
        <v>34</v>
      </c>
      <c r="O7288" s="163" t="s">
        <v>34</v>
      </c>
      <c r="P7288" s="163" t="s">
        <v>34</v>
      </c>
      <c r="Q7288" s="158"/>
      <c r="R7288" s="158"/>
      <c r="S7288" s="159">
        <v>1</v>
      </c>
      <c r="T7288" s="226"/>
      <c r="U7288" s="226"/>
      <c r="V7288" s="226"/>
      <c r="W7288" s="109"/>
      <c r="X7288" s="109"/>
    </row>
    <row r="7289" spans="1:24" ht="41.25">
      <c r="A7289" s="155">
        <f>A7288+1</f>
        <v>7287</v>
      </c>
      <c r="B7289" s="232" t="s">
        <v>944</v>
      </c>
      <c r="C7289" s="264">
        <v>2024</v>
      </c>
      <c r="D7289" s="160" t="s">
        <v>139</v>
      </c>
      <c r="E7289" s="160" t="s">
        <v>483</v>
      </c>
      <c r="F7289" s="277" t="s">
        <v>7899</v>
      </c>
      <c r="G7289" s="161" t="s">
        <v>426</v>
      </c>
      <c r="H7289" s="183" t="s">
        <v>83</v>
      </c>
      <c r="I7289" s="161" t="s">
        <v>71</v>
      </c>
      <c r="J7289" s="161" t="s">
        <v>142</v>
      </c>
      <c r="K7289" s="163" t="s">
        <v>34</v>
      </c>
      <c r="L7289" s="163" t="s">
        <v>34</v>
      </c>
      <c r="M7289" s="163" t="s">
        <v>34</v>
      </c>
      <c r="N7289" s="163" t="s">
        <v>34</v>
      </c>
      <c r="O7289" s="163" t="s">
        <v>34</v>
      </c>
      <c r="P7289" s="163" t="s">
        <v>34</v>
      </c>
      <c r="Q7289" s="158"/>
      <c r="R7289" s="158"/>
      <c r="S7289" s="159">
        <v>1</v>
      </c>
      <c r="T7289" s="226"/>
      <c r="U7289" s="226"/>
      <c r="V7289" s="226"/>
      <c r="W7289" s="109"/>
      <c r="X7289" s="109"/>
    </row>
    <row r="7290" spans="1:24" ht="41.25">
      <c r="A7290" s="155">
        <f>A7289+1</f>
        <v>7288</v>
      </c>
      <c r="B7290" s="232" t="s">
        <v>944</v>
      </c>
      <c r="C7290" s="264">
        <v>2024</v>
      </c>
      <c r="D7290" s="160" t="s">
        <v>139</v>
      </c>
      <c r="E7290" s="160" t="s">
        <v>483</v>
      </c>
      <c r="F7290" s="277" t="s">
        <v>7900</v>
      </c>
      <c r="G7290" s="161" t="s">
        <v>426</v>
      </c>
      <c r="H7290" s="183" t="s">
        <v>83</v>
      </c>
      <c r="I7290" s="161" t="s">
        <v>71</v>
      </c>
      <c r="J7290" s="161" t="s">
        <v>142</v>
      </c>
      <c r="K7290" s="163" t="s">
        <v>34</v>
      </c>
      <c r="L7290" s="163" t="s">
        <v>34</v>
      </c>
      <c r="M7290" s="163" t="s">
        <v>48</v>
      </c>
      <c r="N7290" s="163" t="s">
        <v>34</v>
      </c>
      <c r="O7290" s="163" t="s">
        <v>34</v>
      </c>
      <c r="P7290" s="163" t="s">
        <v>34</v>
      </c>
      <c r="Q7290" s="158"/>
      <c r="R7290" s="158"/>
      <c r="S7290" s="159">
        <v>1</v>
      </c>
      <c r="T7290" s="226"/>
      <c r="U7290" s="226"/>
      <c r="V7290" s="226"/>
      <c r="W7290" s="109"/>
      <c r="X7290" s="109"/>
    </row>
    <row r="7291" spans="1:24" ht="41.25">
      <c r="A7291" s="155">
        <f>A7290+1</f>
        <v>7289</v>
      </c>
      <c r="B7291" s="232" t="s">
        <v>944</v>
      </c>
      <c r="C7291" s="264">
        <v>2024</v>
      </c>
      <c r="D7291" s="160" t="s">
        <v>139</v>
      </c>
      <c r="E7291" s="160" t="s">
        <v>483</v>
      </c>
      <c r="F7291" s="277" t="s">
        <v>7901</v>
      </c>
      <c r="G7291" s="161" t="s">
        <v>426</v>
      </c>
      <c r="H7291" s="183" t="s">
        <v>83</v>
      </c>
      <c r="I7291" s="161" t="s">
        <v>71</v>
      </c>
      <c r="J7291" s="161" t="s">
        <v>142</v>
      </c>
      <c r="K7291" s="163" t="s">
        <v>34</v>
      </c>
      <c r="L7291" s="163" t="s">
        <v>34</v>
      </c>
      <c r="M7291" s="163" t="s">
        <v>34</v>
      </c>
      <c r="N7291" s="163" t="s">
        <v>34</v>
      </c>
      <c r="O7291" s="163" t="s">
        <v>34</v>
      </c>
      <c r="P7291" s="163" t="s">
        <v>34</v>
      </c>
      <c r="Q7291" s="158"/>
      <c r="R7291" s="158"/>
      <c r="S7291" s="159">
        <v>1</v>
      </c>
      <c r="T7291" s="226"/>
      <c r="U7291" s="226"/>
      <c r="V7291" s="226"/>
      <c r="W7291" s="109"/>
      <c r="X7291" s="109"/>
    </row>
    <row r="7292" spans="1:24" ht="41.25">
      <c r="A7292" s="155">
        <f>A7291+1</f>
        <v>7290</v>
      </c>
      <c r="B7292" s="232" t="s">
        <v>944</v>
      </c>
      <c r="C7292" s="264">
        <v>2024</v>
      </c>
      <c r="D7292" s="160" t="s">
        <v>139</v>
      </c>
      <c r="E7292" s="160" t="s">
        <v>483</v>
      </c>
      <c r="F7292" s="277" t="s">
        <v>7902</v>
      </c>
      <c r="G7292" s="161" t="s">
        <v>31</v>
      </c>
      <c r="H7292" s="183" t="s">
        <v>39</v>
      </c>
      <c r="I7292" s="161" t="s">
        <v>71</v>
      </c>
      <c r="J7292" s="161" t="s">
        <v>142</v>
      </c>
      <c r="K7292" s="163" t="s">
        <v>34</v>
      </c>
      <c r="L7292" s="163" t="s">
        <v>34</v>
      </c>
      <c r="M7292" s="163" t="s">
        <v>34</v>
      </c>
      <c r="N7292" s="163" t="s">
        <v>34</v>
      </c>
      <c r="O7292" s="163" t="s">
        <v>34</v>
      </c>
      <c r="P7292" s="163" t="s">
        <v>34</v>
      </c>
      <c r="Q7292" s="158"/>
      <c r="R7292" s="158"/>
      <c r="S7292" s="159">
        <v>1</v>
      </c>
      <c r="T7292" s="226"/>
      <c r="U7292" s="226"/>
      <c r="V7292" s="226"/>
      <c r="W7292" s="109"/>
      <c r="X7292" s="109"/>
    </row>
    <row r="7293" spans="1:24" ht="41.25">
      <c r="A7293" s="155">
        <f>A7292+1</f>
        <v>7291</v>
      </c>
      <c r="B7293" s="232" t="s">
        <v>944</v>
      </c>
      <c r="C7293" s="264">
        <v>2024</v>
      </c>
      <c r="D7293" s="160" t="s">
        <v>139</v>
      </c>
      <c r="E7293" s="160" t="s">
        <v>483</v>
      </c>
      <c r="F7293" s="277" t="s">
        <v>7903</v>
      </c>
      <c r="G7293" s="161" t="s">
        <v>31</v>
      </c>
      <c r="H7293" s="183" t="s">
        <v>39</v>
      </c>
      <c r="I7293" s="161" t="s">
        <v>71</v>
      </c>
      <c r="J7293" s="161" t="s">
        <v>142</v>
      </c>
      <c r="K7293" s="163" t="s">
        <v>34</v>
      </c>
      <c r="L7293" s="163" t="s">
        <v>34</v>
      </c>
      <c r="M7293" s="163" t="s">
        <v>48</v>
      </c>
      <c r="N7293" s="163" t="s">
        <v>34</v>
      </c>
      <c r="O7293" s="163" t="s">
        <v>34</v>
      </c>
      <c r="P7293" s="163" t="s">
        <v>34</v>
      </c>
      <c r="Q7293" s="158"/>
      <c r="R7293" s="158"/>
      <c r="S7293" s="159">
        <v>1</v>
      </c>
      <c r="T7293" s="226"/>
      <c r="U7293" s="226"/>
      <c r="V7293" s="226"/>
      <c r="W7293" s="109"/>
      <c r="X7293" s="109"/>
    </row>
    <row r="7294" spans="1:24" ht="41.25">
      <c r="A7294" s="155">
        <f>A7293+1</f>
        <v>7292</v>
      </c>
      <c r="B7294" s="232" t="s">
        <v>944</v>
      </c>
      <c r="C7294" s="264">
        <v>2024</v>
      </c>
      <c r="D7294" s="160" t="s">
        <v>139</v>
      </c>
      <c r="E7294" s="160" t="s">
        <v>483</v>
      </c>
      <c r="F7294" s="277" t="s">
        <v>7904</v>
      </c>
      <c r="G7294" s="161" t="s">
        <v>31</v>
      </c>
      <c r="H7294" s="183" t="s">
        <v>39</v>
      </c>
      <c r="I7294" s="161" t="s">
        <v>71</v>
      </c>
      <c r="J7294" s="161" t="s">
        <v>142</v>
      </c>
      <c r="K7294" s="163" t="s">
        <v>34</v>
      </c>
      <c r="L7294" s="163" t="s">
        <v>34</v>
      </c>
      <c r="M7294" s="163" t="s">
        <v>34</v>
      </c>
      <c r="N7294" s="163" t="s">
        <v>34</v>
      </c>
      <c r="O7294" s="163" t="s">
        <v>34</v>
      </c>
      <c r="P7294" s="163" t="s">
        <v>34</v>
      </c>
      <c r="Q7294" s="158"/>
      <c r="R7294" s="158"/>
      <c r="S7294" s="159">
        <v>1</v>
      </c>
      <c r="T7294" s="226"/>
      <c r="U7294" s="226"/>
      <c r="V7294" s="226"/>
      <c r="W7294" s="109"/>
      <c r="X7294" s="109"/>
    </row>
    <row r="7295" spans="1:24" ht="41.25">
      <c r="A7295" s="155">
        <f>A7294+1</f>
        <v>7293</v>
      </c>
      <c r="B7295" s="232" t="s">
        <v>944</v>
      </c>
      <c r="C7295" s="264">
        <v>2024</v>
      </c>
      <c r="D7295" s="160" t="s">
        <v>139</v>
      </c>
      <c r="E7295" s="160" t="s">
        <v>483</v>
      </c>
      <c r="F7295" s="277" t="s">
        <v>7905</v>
      </c>
      <c r="G7295" s="161" t="s">
        <v>426</v>
      </c>
      <c r="H7295" s="183" t="s">
        <v>83</v>
      </c>
      <c r="I7295" s="161" t="s">
        <v>71</v>
      </c>
      <c r="J7295" s="161" t="s">
        <v>142</v>
      </c>
      <c r="K7295" s="163" t="s">
        <v>34</v>
      </c>
      <c r="L7295" s="163" t="s">
        <v>34</v>
      </c>
      <c r="M7295" s="163" t="s">
        <v>34</v>
      </c>
      <c r="N7295" s="163" t="s">
        <v>34</v>
      </c>
      <c r="O7295" s="163" t="s">
        <v>34</v>
      </c>
      <c r="P7295" s="163" t="s">
        <v>34</v>
      </c>
      <c r="Q7295" s="158"/>
      <c r="R7295" s="158"/>
      <c r="S7295" s="159">
        <v>1</v>
      </c>
      <c r="T7295" s="226"/>
      <c r="U7295" s="226"/>
      <c r="V7295" s="226"/>
      <c r="W7295" s="109"/>
      <c r="X7295" s="109"/>
    </row>
    <row r="7296" spans="1:24" ht="41.25">
      <c r="A7296" s="155">
        <f>A7295+1</f>
        <v>7294</v>
      </c>
      <c r="B7296" s="232" t="s">
        <v>944</v>
      </c>
      <c r="C7296" s="264">
        <v>2024</v>
      </c>
      <c r="D7296" s="160" t="s">
        <v>139</v>
      </c>
      <c r="E7296" s="160" t="s">
        <v>483</v>
      </c>
      <c r="F7296" s="277" t="s">
        <v>7906</v>
      </c>
      <c r="G7296" s="161" t="s">
        <v>426</v>
      </c>
      <c r="H7296" s="183" t="s">
        <v>83</v>
      </c>
      <c r="I7296" s="161" t="s">
        <v>71</v>
      </c>
      <c r="J7296" s="161" t="s">
        <v>142</v>
      </c>
      <c r="K7296" s="163" t="s">
        <v>34</v>
      </c>
      <c r="L7296" s="163" t="s">
        <v>34</v>
      </c>
      <c r="M7296" s="163" t="s">
        <v>34</v>
      </c>
      <c r="N7296" s="163" t="s">
        <v>34</v>
      </c>
      <c r="O7296" s="163" t="s">
        <v>34</v>
      </c>
      <c r="P7296" s="163" t="s">
        <v>34</v>
      </c>
      <c r="Q7296" s="158"/>
      <c r="R7296" s="158"/>
      <c r="S7296" s="159">
        <v>1</v>
      </c>
      <c r="T7296" s="226"/>
      <c r="U7296" s="226"/>
      <c r="V7296" s="226"/>
      <c r="W7296" s="109"/>
      <c r="X7296" s="109"/>
    </row>
    <row r="7297" spans="1:24" ht="41.25">
      <c r="A7297" s="155">
        <f>A7296+1</f>
        <v>7295</v>
      </c>
      <c r="B7297" s="232" t="s">
        <v>944</v>
      </c>
      <c r="C7297" s="264">
        <v>2024</v>
      </c>
      <c r="D7297" s="160" t="s">
        <v>139</v>
      </c>
      <c r="E7297" s="160" t="s">
        <v>483</v>
      </c>
      <c r="F7297" s="277" t="s">
        <v>7907</v>
      </c>
      <c r="G7297" s="161" t="s">
        <v>31</v>
      </c>
      <c r="H7297" s="183" t="s">
        <v>39</v>
      </c>
      <c r="I7297" s="161" t="s">
        <v>71</v>
      </c>
      <c r="J7297" s="161" t="s">
        <v>142</v>
      </c>
      <c r="K7297" s="163" t="s">
        <v>34</v>
      </c>
      <c r="L7297" s="163" t="s">
        <v>34</v>
      </c>
      <c r="M7297" s="163" t="s">
        <v>48</v>
      </c>
      <c r="N7297" s="163" t="s">
        <v>34</v>
      </c>
      <c r="O7297" s="163" t="s">
        <v>34</v>
      </c>
      <c r="P7297" s="163" t="s">
        <v>34</v>
      </c>
      <c r="Q7297" s="158"/>
      <c r="R7297" s="158"/>
      <c r="S7297" s="159">
        <v>1</v>
      </c>
      <c r="T7297" s="226"/>
      <c r="U7297" s="226"/>
      <c r="V7297" s="226"/>
      <c r="W7297" s="109"/>
      <c r="X7297" s="109"/>
    </row>
    <row r="7298" spans="1:24" ht="41.25">
      <c r="A7298" s="155">
        <f>A7297+1</f>
        <v>7296</v>
      </c>
      <c r="B7298" s="232" t="s">
        <v>944</v>
      </c>
      <c r="C7298" s="264">
        <v>2024</v>
      </c>
      <c r="D7298" s="160" t="s">
        <v>139</v>
      </c>
      <c r="E7298" s="160" t="s">
        <v>483</v>
      </c>
      <c r="F7298" s="277" t="s">
        <v>7908</v>
      </c>
      <c r="G7298" s="161" t="s">
        <v>426</v>
      </c>
      <c r="H7298" s="183" t="s">
        <v>83</v>
      </c>
      <c r="I7298" s="161" t="s">
        <v>71</v>
      </c>
      <c r="J7298" s="161" t="s">
        <v>142</v>
      </c>
      <c r="K7298" s="163" t="s">
        <v>34</v>
      </c>
      <c r="L7298" s="163" t="s">
        <v>34</v>
      </c>
      <c r="M7298" s="163" t="s">
        <v>34</v>
      </c>
      <c r="N7298" s="163" t="s">
        <v>34</v>
      </c>
      <c r="O7298" s="163" t="s">
        <v>34</v>
      </c>
      <c r="P7298" s="163" t="s">
        <v>34</v>
      </c>
      <c r="Q7298" s="158"/>
      <c r="R7298" s="158"/>
      <c r="S7298" s="159">
        <v>1</v>
      </c>
      <c r="T7298" s="226"/>
      <c r="U7298" s="226"/>
      <c r="V7298" s="226"/>
      <c r="W7298" s="109"/>
      <c r="X7298" s="109"/>
    </row>
    <row r="7299" spans="1:24" ht="20.25">
      <c r="A7299" s="155">
        <f>A7298+1</f>
        <v>7297</v>
      </c>
      <c r="B7299" s="232" t="s">
        <v>944</v>
      </c>
      <c r="C7299" s="264">
        <v>2024</v>
      </c>
      <c r="D7299" s="160" t="s">
        <v>162</v>
      </c>
      <c r="E7299" s="160" t="s">
        <v>162</v>
      </c>
      <c r="F7299" s="277" t="s">
        <v>7909</v>
      </c>
      <c r="G7299" s="161" t="s">
        <v>31</v>
      </c>
      <c r="H7299" s="183" t="s">
        <v>39</v>
      </c>
      <c r="I7299" s="161" t="s">
        <v>164</v>
      </c>
      <c r="J7299" s="161" t="s">
        <v>15</v>
      </c>
      <c r="K7299" s="163" t="s">
        <v>34</v>
      </c>
      <c r="L7299" s="163" t="s">
        <v>34</v>
      </c>
      <c r="M7299" s="163" t="s">
        <v>48</v>
      </c>
      <c r="N7299" s="163" t="s">
        <v>34</v>
      </c>
      <c r="O7299" s="163" t="s">
        <v>34</v>
      </c>
      <c r="P7299" s="163" t="s">
        <v>34</v>
      </c>
      <c r="Q7299" s="158"/>
      <c r="R7299" s="158"/>
      <c r="S7299" s="159">
        <v>1</v>
      </c>
      <c r="T7299" s="226"/>
      <c r="U7299" s="226"/>
      <c r="V7299" s="226"/>
      <c r="W7299" s="109"/>
      <c r="X7299" s="109"/>
    </row>
    <row r="7300" spans="1:24" ht="20.25">
      <c r="A7300" s="155">
        <f>A7299+1</f>
        <v>7298</v>
      </c>
      <c r="B7300" s="232" t="s">
        <v>944</v>
      </c>
      <c r="C7300" s="264">
        <v>2024</v>
      </c>
      <c r="D7300" s="160" t="s">
        <v>162</v>
      </c>
      <c r="E7300" s="160" t="s">
        <v>162</v>
      </c>
      <c r="F7300" s="277" t="s">
        <v>7910</v>
      </c>
      <c r="G7300" s="161" t="s">
        <v>426</v>
      </c>
      <c r="H7300" s="183" t="s">
        <v>83</v>
      </c>
      <c r="I7300" s="161" t="s">
        <v>164</v>
      </c>
      <c r="J7300" s="161" t="s">
        <v>15</v>
      </c>
      <c r="K7300" s="163" t="s">
        <v>34</v>
      </c>
      <c r="L7300" s="163" t="s">
        <v>34</v>
      </c>
      <c r="M7300" s="163" t="s">
        <v>48</v>
      </c>
      <c r="N7300" s="163" t="s">
        <v>34</v>
      </c>
      <c r="O7300" s="163" t="s">
        <v>34</v>
      </c>
      <c r="P7300" s="163" t="s">
        <v>34</v>
      </c>
      <c r="Q7300" s="158"/>
      <c r="R7300" s="158"/>
      <c r="S7300" s="159">
        <v>1</v>
      </c>
      <c r="T7300" s="226"/>
      <c r="U7300" s="226"/>
      <c r="V7300" s="226"/>
      <c r="W7300" s="109"/>
      <c r="X7300" s="109"/>
    </row>
    <row r="7301" spans="1:24" ht="20.25">
      <c r="A7301" s="155">
        <f>A7300+1</f>
        <v>7299</v>
      </c>
      <c r="B7301" s="232" t="s">
        <v>944</v>
      </c>
      <c r="C7301" s="264">
        <v>2024</v>
      </c>
      <c r="D7301" s="160" t="s">
        <v>162</v>
      </c>
      <c r="E7301" s="160" t="s">
        <v>162</v>
      </c>
      <c r="F7301" s="277" t="s">
        <v>7911</v>
      </c>
      <c r="G7301" s="161" t="s">
        <v>426</v>
      </c>
      <c r="H7301" s="183" t="s">
        <v>83</v>
      </c>
      <c r="I7301" s="161" t="s">
        <v>164</v>
      </c>
      <c r="J7301" s="161" t="s">
        <v>15</v>
      </c>
      <c r="K7301" s="163" t="s">
        <v>34</v>
      </c>
      <c r="L7301" s="163" t="s">
        <v>34</v>
      </c>
      <c r="M7301" s="163" t="s">
        <v>48</v>
      </c>
      <c r="N7301" s="163" t="s">
        <v>34</v>
      </c>
      <c r="O7301" s="163" t="s">
        <v>34</v>
      </c>
      <c r="P7301" s="163" t="s">
        <v>34</v>
      </c>
      <c r="Q7301" s="158"/>
      <c r="R7301" s="158"/>
      <c r="S7301" s="159">
        <v>1</v>
      </c>
      <c r="T7301" s="226"/>
      <c r="U7301" s="226"/>
      <c r="V7301" s="226"/>
      <c r="W7301" s="109"/>
      <c r="X7301" s="109"/>
    </row>
    <row r="7302" spans="1:24" ht="20.25">
      <c r="A7302" s="155">
        <f>A7301+1</f>
        <v>7300</v>
      </c>
      <c r="B7302" s="232" t="s">
        <v>944</v>
      </c>
      <c r="C7302" s="264">
        <v>2024</v>
      </c>
      <c r="D7302" s="160" t="s">
        <v>162</v>
      </c>
      <c r="E7302" s="160" t="s">
        <v>162</v>
      </c>
      <c r="F7302" s="277" t="s">
        <v>7912</v>
      </c>
      <c r="G7302" s="161" t="s">
        <v>31</v>
      </c>
      <c r="H7302" s="183" t="s">
        <v>39</v>
      </c>
      <c r="I7302" s="161" t="s">
        <v>164</v>
      </c>
      <c r="J7302" s="161" t="s">
        <v>15</v>
      </c>
      <c r="K7302" s="163" t="s">
        <v>34</v>
      </c>
      <c r="L7302" s="163" t="s">
        <v>34</v>
      </c>
      <c r="M7302" s="163" t="s">
        <v>48</v>
      </c>
      <c r="N7302" s="163" t="s">
        <v>34</v>
      </c>
      <c r="O7302" s="163" t="s">
        <v>34</v>
      </c>
      <c r="P7302" s="163" t="s">
        <v>34</v>
      </c>
      <c r="Q7302" s="158"/>
      <c r="R7302" s="158"/>
      <c r="S7302" s="159">
        <v>1</v>
      </c>
      <c r="T7302" s="226"/>
      <c r="U7302" s="226"/>
      <c r="V7302" s="226"/>
      <c r="W7302" s="109"/>
      <c r="X7302" s="109"/>
    </row>
    <row r="7303" spans="1:24" ht="41.25">
      <c r="A7303" s="155">
        <f>A7302+1</f>
        <v>7301</v>
      </c>
      <c r="B7303" s="232" t="s">
        <v>944</v>
      </c>
      <c r="C7303" s="264">
        <v>2024</v>
      </c>
      <c r="D7303" s="160" t="s">
        <v>162</v>
      </c>
      <c r="E7303" s="160" t="s">
        <v>162</v>
      </c>
      <c r="F7303" s="277" t="s">
        <v>7913</v>
      </c>
      <c r="G7303" s="161" t="s">
        <v>426</v>
      </c>
      <c r="H7303" s="183" t="s">
        <v>83</v>
      </c>
      <c r="I7303" s="161" t="s">
        <v>164</v>
      </c>
      <c r="J7303" s="161" t="s">
        <v>15</v>
      </c>
      <c r="K7303" s="163" t="s">
        <v>34</v>
      </c>
      <c r="L7303" s="163" t="s">
        <v>34</v>
      </c>
      <c r="M7303" s="163" t="s">
        <v>48</v>
      </c>
      <c r="N7303" s="163" t="s">
        <v>48</v>
      </c>
      <c r="O7303" s="163" t="s">
        <v>34</v>
      </c>
      <c r="P7303" s="163" t="s">
        <v>34</v>
      </c>
      <c r="Q7303" s="158"/>
      <c r="R7303" s="158"/>
      <c r="S7303" s="159">
        <v>1</v>
      </c>
      <c r="T7303" s="226"/>
      <c r="U7303" s="226"/>
      <c r="V7303" s="226"/>
      <c r="W7303" s="109"/>
      <c r="X7303" s="109"/>
    </row>
    <row r="7304" spans="1:24" ht="20.25">
      <c r="A7304" s="155">
        <f>A7303+1</f>
        <v>7302</v>
      </c>
      <c r="B7304" s="232" t="s">
        <v>944</v>
      </c>
      <c r="C7304" s="264">
        <v>2024</v>
      </c>
      <c r="D7304" s="160" t="s">
        <v>162</v>
      </c>
      <c r="E7304" s="160" t="s">
        <v>162</v>
      </c>
      <c r="F7304" s="277" t="s">
        <v>7914</v>
      </c>
      <c r="G7304" s="161" t="s">
        <v>193</v>
      </c>
      <c r="H7304" s="183" t="s">
        <v>120</v>
      </c>
      <c r="I7304" s="161" t="s">
        <v>164</v>
      </c>
      <c r="J7304" s="161" t="s">
        <v>15</v>
      </c>
      <c r="K7304" s="163" t="s">
        <v>34</v>
      </c>
      <c r="L7304" s="163" t="s">
        <v>34</v>
      </c>
      <c r="M7304" s="163" t="s">
        <v>48</v>
      </c>
      <c r="N7304" s="163" t="s">
        <v>34</v>
      </c>
      <c r="O7304" s="163" t="s">
        <v>34</v>
      </c>
      <c r="P7304" s="163" t="s">
        <v>34</v>
      </c>
      <c r="Q7304" s="158"/>
      <c r="R7304" s="158"/>
      <c r="S7304" s="159">
        <v>1</v>
      </c>
      <c r="T7304" s="226"/>
      <c r="U7304" s="226"/>
      <c r="V7304" s="226"/>
      <c r="W7304" s="109"/>
      <c r="X7304" s="109"/>
    </row>
    <row r="7305" spans="1:24" ht="20.25">
      <c r="A7305" s="155">
        <f>A7304+1</f>
        <v>7303</v>
      </c>
      <c r="B7305" s="232" t="s">
        <v>944</v>
      </c>
      <c r="C7305" s="264">
        <v>2024</v>
      </c>
      <c r="D7305" s="160" t="s">
        <v>162</v>
      </c>
      <c r="E7305" s="160" t="s">
        <v>162</v>
      </c>
      <c r="F7305" s="277" t="s">
        <v>7915</v>
      </c>
      <c r="G7305" s="161" t="s">
        <v>31</v>
      </c>
      <c r="H7305" s="183" t="s">
        <v>50</v>
      </c>
      <c r="I7305" s="161" t="s">
        <v>164</v>
      </c>
      <c r="J7305" s="161" t="s">
        <v>15</v>
      </c>
      <c r="K7305" s="163" t="s">
        <v>34</v>
      </c>
      <c r="L7305" s="163" t="s">
        <v>34</v>
      </c>
      <c r="M7305" s="163" t="s">
        <v>48</v>
      </c>
      <c r="N7305" s="163" t="s">
        <v>34</v>
      </c>
      <c r="O7305" s="163" t="s">
        <v>34</v>
      </c>
      <c r="P7305" s="163" t="s">
        <v>34</v>
      </c>
      <c r="Q7305" s="158"/>
      <c r="R7305" s="158"/>
      <c r="S7305" s="159">
        <v>1</v>
      </c>
      <c r="T7305" s="226"/>
      <c r="U7305" s="226"/>
      <c r="V7305" s="226"/>
      <c r="W7305" s="109"/>
      <c r="X7305" s="109"/>
    </row>
    <row r="7306" spans="1:24" ht="20.25">
      <c r="A7306" s="155">
        <f>A7305+1</f>
        <v>7304</v>
      </c>
      <c r="B7306" s="232" t="s">
        <v>944</v>
      </c>
      <c r="C7306" s="264">
        <v>2024</v>
      </c>
      <c r="D7306" s="160" t="s">
        <v>173</v>
      </c>
      <c r="E7306" s="160" t="s">
        <v>177</v>
      </c>
      <c r="F7306" s="277" t="s">
        <v>7916</v>
      </c>
      <c r="G7306" s="161" t="s">
        <v>426</v>
      </c>
      <c r="H7306" s="183" t="s">
        <v>83</v>
      </c>
      <c r="I7306" s="161" t="s">
        <v>173</v>
      </c>
      <c r="J7306" s="161" t="s">
        <v>179</v>
      </c>
      <c r="K7306" s="163" t="s">
        <v>34</v>
      </c>
      <c r="L7306" s="163" t="s">
        <v>34</v>
      </c>
      <c r="M7306" s="163" t="s">
        <v>34</v>
      </c>
      <c r="N7306" s="163" t="s">
        <v>34</v>
      </c>
      <c r="O7306" s="163" t="s">
        <v>34</v>
      </c>
      <c r="P7306" s="163" t="s">
        <v>34</v>
      </c>
      <c r="Q7306" s="158"/>
      <c r="R7306" s="158"/>
      <c r="S7306" s="159">
        <v>1</v>
      </c>
      <c r="T7306" s="226"/>
      <c r="U7306" s="226"/>
      <c r="V7306" s="226"/>
      <c r="W7306" s="109"/>
      <c r="X7306" s="109"/>
    </row>
    <row r="7307" spans="1:24" ht="20.25">
      <c r="A7307" s="155">
        <f>A7306+1</f>
        <v>7305</v>
      </c>
      <c r="B7307" s="232" t="s">
        <v>944</v>
      </c>
      <c r="C7307" s="264">
        <v>2024</v>
      </c>
      <c r="D7307" s="160" t="s">
        <v>173</v>
      </c>
      <c r="E7307" s="160" t="s">
        <v>177</v>
      </c>
      <c r="F7307" s="277" t="s">
        <v>7917</v>
      </c>
      <c r="G7307" s="161" t="s">
        <v>31</v>
      </c>
      <c r="H7307" s="183" t="s">
        <v>39</v>
      </c>
      <c r="I7307" s="161" t="s">
        <v>173</v>
      </c>
      <c r="J7307" s="161" t="s">
        <v>179</v>
      </c>
      <c r="K7307" s="163" t="s">
        <v>48</v>
      </c>
      <c r="L7307" s="163" t="s">
        <v>34</v>
      </c>
      <c r="M7307" s="163" t="s">
        <v>48</v>
      </c>
      <c r="N7307" s="163" t="s">
        <v>34</v>
      </c>
      <c r="O7307" s="163" t="s">
        <v>48</v>
      </c>
      <c r="P7307" s="163" t="s">
        <v>34</v>
      </c>
      <c r="Q7307" s="158"/>
      <c r="R7307" s="158"/>
      <c r="S7307" s="159">
        <v>1</v>
      </c>
      <c r="T7307" s="226"/>
      <c r="U7307" s="226"/>
      <c r="V7307" s="226"/>
      <c r="W7307" s="109"/>
      <c r="X7307" s="109"/>
    </row>
    <row r="7308" spans="1:24" ht="30.75">
      <c r="A7308" s="155">
        <f>A7307+1</f>
        <v>7306</v>
      </c>
      <c r="B7308" s="232" t="s">
        <v>944</v>
      </c>
      <c r="C7308" s="264">
        <v>2024</v>
      </c>
      <c r="D7308" s="160" t="s">
        <v>173</v>
      </c>
      <c r="E7308" s="160" t="s">
        <v>177</v>
      </c>
      <c r="F7308" s="277" t="s">
        <v>7918</v>
      </c>
      <c r="G7308" s="161" t="s">
        <v>426</v>
      </c>
      <c r="H7308" s="183" t="s">
        <v>83</v>
      </c>
      <c r="I7308" s="161" t="s">
        <v>173</v>
      </c>
      <c r="J7308" s="161" t="s">
        <v>179</v>
      </c>
      <c r="K7308" s="163" t="s">
        <v>48</v>
      </c>
      <c r="L7308" s="163" t="s">
        <v>34</v>
      </c>
      <c r="M7308" s="163" t="s">
        <v>34</v>
      </c>
      <c r="N7308" s="163" t="s">
        <v>34</v>
      </c>
      <c r="O7308" s="163" t="s">
        <v>34</v>
      </c>
      <c r="P7308" s="163" t="s">
        <v>34</v>
      </c>
      <c r="Q7308" s="158"/>
      <c r="R7308" s="158"/>
      <c r="S7308" s="159">
        <v>1</v>
      </c>
      <c r="T7308" s="226"/>
      <c r="U7308" s="226"/>
      <c r="V7308" s="226"/>
      <c r="W7308" s="109"/>
      <c r="X7308" s="109"/>
    </row>
    <row r="7309" spans="1:24" ht="20.25">
      <c r="A7309" s="155">
        <f>A7308+1</f>
        <v>7307</v>
      </c>
      <c r="B7309" s="232" t="s">
        <v>944</v>
      </c>
      <c r="C7309" s="264">
        <v>2024</v>
      </c>
      <c r="D7309" s="160" t="s">
        <v>173</v>
      </c>
      <c r="E7309" s="160" t="s">
        <v>177</v>
      </c>
      <c r="F7309" s="277" t="s">
        <v>7919</v>
      </c>
      <c r="G7309" s="161" t="s">
        <v>31</v>
      </c>
      <c r="H7309" s="183" t="s">
        <v>46</v>
      </c>
      <c r="I7309" s="161" t="s">
        <v>173</v>
      </c>
      <c r="J7309" s="161" t="s">
        <v>179</v>
      </c>
      <c r="K7309" s="163" t="s">
        <v>34</v>
      </c>
      <c r="L7309" s="163" t="s">
        <v>34</v>
      </c>
      <c r="M7309" s="163" t="s">
        <v>34</v>
      </c>
      <c r="N7309" s="163" t="s">
        <v>34</v>
      </c>
      <c r="O7309" s="163" t="s">
        <v>34</v>
      </c>
      <c r="P7309" s="163" t="s">
        <v>34</v>
      </c>
      <c r="Q7309" s="158"/>
      <c r="R7309" s="158"/>
      <c r="S7309" s="159">
        <v>1</v>
      </c>
      <c r="T7309" s="226"/>
      <c r="U7309" s="226"/>
      <c r="V7309" s="226"/>
      <c r="W7309" s="109"/>
      <c r="X7309" s="109"/>
    </row>
    <row r="7310" spans="1:24" ht="20.25">
      <c r="A7310" s="155">
        <f>A7309+1</f>
        <v>7308</v>
      </c>
      <c r="B7310" s="232" t="s">
        <v>944</v>
      </c>
      <c r="C7310" s="264">
        <v>2024</v>
      </c>
      <c r="D7310" s="160" t="s">
        <v>173</v>
      </c>
      <c r="E7310" s="160" t="s">
        <v>177</v>
      </c>
      <c r="F7310" s="277" t="s">
        <v>7920</v>
      </c>
      <c r="G7310" s="161" t="s">
        <v>426</v>
      </c>
      <c r="H7310" s="183" t="s">
        <v>83</v>
      </c>
      <c r="I7310" s="161" t="s">
        <v>173</v>
      </c>
      <c r="J7310" s="161" t="s">
        <v>179</v>
      </c>
      <c r="K7310" s="163" t="s">
        <v>48</v>
      </c>
      <c r="L7310" s="163" t="s">
        <v>34</v>
      </c>
      <c r="M7310" s="163" t="s">
        <v>34</v>
      </c>
      <c r="N7310" s="163" t="s">
        <v>34</v>
      </c>
      <c r="O7310" s="163" t="s">
        <v>34</v>
      </c>
      <c r="P7310" s="163" t="s">
        <v>34</v>
      </c>
      <c r="Q7310" s="158"/>
      <c r="R7310" s="158"/>
      <c r="S7310" s="159">
        <v>1</v>
      </c>
      <c r="T7310" s="226"/>
      <c r="U7310" s="226"/>
      <c r="V7310" s="226"/>
      <c r="W7310" s="109"/>
      <c r="X7310" s="109"/>
    </row>
    <row r="7311" spans="1:24" ht="20.25">
      <c r="A7311" s="155">
        <f>A7310+1</f>
        <v>7309</v>
      </c>
      <c r="B7311" s="232" t="s">
        <v>944</v>
      </c>
      <c r="C7311" s="264">
        <v>2024</v>
      </c>
      <c r="D7311" s="160" t="s">
        <v>173</v>
      </c>
      <c r="E7311" s="160" t="s">
        <v>174</v>
      </c>
      <c r="F7311" s="277" t="s">
        <v>7921</v>
      </c>
      <c r="G7311" s="161" t="s">
        <v>31</v>
      </c>
      <c r="H7311" s="183" t="s">
        <v>39</v>
      </c>
      <c r="I7311" s="161" t="s">
        <v>173</v>
      </c>
      <c r="J7311" s="161" t="s">
        <v>174</v>
      </c>
      <c r="K7311" s="163" t="s">
        <v>34</v>
      </c>
      <c r="L7311" s="163" t="s">
        <v>34</v>
      </c>
      <c r="M7311" s="163" t="s">
        <v>34</v>
      </c>
      <c r="N7311" s="163" t="s">
        <v>34</v>
      </c>
      <c r="O7311" s="163" t="s">
        <v>34</v>
      </c>
      <c r="P7311" s="163" t="s">
        <v>34</v>
      </c>
      <c r="Q7311" s="158"/>
      <c r="R7311" s="158"/>
      <c r="S7311" s="159">
        <v>1</v>
      </c>
      <c r="T7311" s="226"/>
      <c r="U7311" s="226"/>
      <c r="V7311" s="226"/>
      <c r="W7311" s="109"/>
      <c r="X7311" s="109"/>
    </row>
    <row r="7312" spans="1:24" ht="30.75">
      <c r="A7312" s="155">
        <f>A7311+1</f>
        <v>7310</v>
      </c>
      <c r="B7312" s="232" t="s">
        <v>944</v>
      </c>
      <c r="C7312" s="264">
        <v>2024</v>
      </c>
      <c r="D7312" s="160" t="s">
        <v>173</v>
      </c>
      <c r="E7312" s="160" t="s">
        <v>495</v>
      </c>
      <c r="F7312" s="277" t="s">
        <v>7922</v>
      </c>
      <c r="G7312" s="161" t="s">
        <v>426</v>
      </c>
      <c r="H7312" s="183" t="s">
        <v>83</v>
      </c>
      <c r="I7312" s="161" t="s">
        <v>173</v>
      </c>
      <c r="J7312" s="161" t="s">
        <v>191</v>
      </c>
      <c r="K7312" s="163" t="s">
        <v>34</v>
      </c>
      <c r="L7312" s="163" t="s">
        <v>34</v>
      </c>
      <c r="M7312" s="163" t="s">
        <v>34</v>
      </c>
      <c r="N7312" s="163" t="s">
        <v>34</v>
      </c>
      <c r="O7312" s="163" t="s">
        <v>34</v>
      </c>
      <c r="P7312" s="163" t="s">
        <v>34</v>
      </c>
      <c r="Q7312" s="158"/>
      <c r="R7312" s="158"/>
      <c r="S7312" s="159">
        <v>1</v>
      </c>
      <c r="T7312" s="226"/>
      <c r="U7312" s="226"/>
      <c r="V7312" s="226"/>
      <c r="W7312" s="109"/>
      <c r="X7312" s="109"/>
    </row>
    <row r="7313" spans="1:24" ht="30.75">
      <c r="A7313" s="155">
        <f>A7312+1</f>
        <v>7311</v>
      </c>
      <c r="B7313" s="232" t="s">
        <v>944</v>
      </c>
      <c r="C7313" s="264">
        <v>2024</v>
      </c>
      <c r="D7313" s="160" t="s">
        <v>173</v>
      </c>
      <c r="E7313" s="160" t="s">
        <v>495</v>
      </c>
      <c r="F7313" s="277" t="s">
        <v>7923</v>
      </c>
      <c r="G7313" s="161" t="s">
        <v>193</v>
      </c>
      <c r="H7313" s="183" t="s">
        <v>120</v>
      </c>
      <c r="I7313" s="161" t="s">
        <v>173</v>
      </c>
      <c r="J7313" s="161" t="s">
        <v>191</v>
      </c>
      <c r="K7313" s="163" t="s">
        <v>34</v>
      </c>
      <c r="L7313" s="163" t="s">
        <v>34</v>
      </c>
      <c r="M7313" s="163" t="s">
        <v>34</v>
      </c>
      <c r="N7313" s="163" t="s">
        <v>34</v>
      </c>
      <c r="O7313" s="163" t="s">
        <v>34</v>
      </c>
      <c r="P7313" s="163" t="s">
        <v>34</v>
      </c>
      <c r="Q7313" s="158"/>
      <c r="R7313" s="158"/>
      <c r="S7313" s="159">
        <v>1</v>
      </c>
      <c r="T7313" s="226"/>
      <c r="U7313" s="226"/>
      <c r="V7313" s="226"/>
      <c r="W7313" s="109"/>
      <c r="X7313" s="109"/>
    </row>
    <row r="7314" spans="1:24" ht="30.75">
      <c r="A7314" s="155">
        <f>A7313+1</f>
        <v>7312</v>
      </c>
      <c r="B7314" s="232" t="s">
        <v>944</v>
      </c>
      <c r="C7314" s="264">
        <v>2024</v>
      </c>
      <c r="D7314" s="160" t="s">
        <v>173</v>
      </c>
      <c r="E7314" s="160" t="s">
        <v>495</v>
      </c>
      <c r="F7314" s="277" t="s">
        <v>7924</v>
      </c>
      <c r="G7314" s="161" t="s">
        <v>426</v>
      </c>
      <c r="H7314" s="183" t="s">
        <v>83</v>
      </c>
      <c r="I7314" s="161" t="s">
        <v>173</v>
      </c>
      <c r="J7314" s="161" t="s">
        <v>191</v>
      </c>
      <c r="K7314" s="163" t="s">
        <v>34</v>
      </c>
      <c r="L7314" s="163" t="s">
        <v>48</v>
      </c>
      <c r="M7314" s="163" t="s">
        <v>34</v>
      </c>
      <c r="N7314" s="163" t="s">
        <v>34</v>
      </c>
      <c r="O7314" s="163" t="s">
        <v>34</v>
      </c>
      <c r="P7314" s="163" t="s">
        <v>34</v>
      </c>
      <c r="Q7314" s="158"/>
      <c r="R7314" s="158"/>
      <c r="S7314" s="159">
        <v>1</v>
      </c>
      <c r="T7314" s="226"/>
      <c r="U7314" s="226"/>
      <c r="V7314" s="226"/>
      <c r="W7314" s="109"/>
      <c r="X7314" s="109"/>
    </row>
    <row r="7315" spans="1:24" ht="30.75">
      <c r="A7315" s="155">
        <f>A7314+1</f>
        <v>7313</v>
      </c>
      <c r="B7315" s="232" t="s">
        <v>944</v>
      </c>
      <c r="C7315" s="264">
        <v>2024</v>
      </c>
      <c r="D7315" s="160" t="s">
        <v>173</v>
      </c>
      <c r="E7315" s="160" t="s">
        <v>495</v>
      </c>
      <c r="F7315" s="277" t="s">
        <v>7925</v>
      </c>
      <c r="G7315" s="161" t="s">
        <v>31</v>
      </c>
      <c r="H7315" s="183" t="s">
        <v>39</v>
      </c>
      <c r="I7315" s="161" t="s">
        <v>173</v>
      </c>
      <c r="J7315" s="161" t="s">
        <v>191</v>
      </c>
      <c r="K7315" s="163" t="s">
        <v>34</v>
      </c>
      <c r="L7315" s="163" t="s">
        <v>34</v>
      </c>
      <c r="M7315" s="163" t="s">
        <v>34</v>
      </c>
      <c r="N7315" s="163" t="s">
        <v>34</v>
      </c>
      <c r="O7315" s="163" t="s">
        <v>34</v>
      </c>
      <c r="P7315" s="163" t="s">
        <v>34</v>
      </c>
      <c r="Q7315" s="158"/>
      <c r="R7315" s="158"/>
      <c r="S7315" s="159">
        <v>1</v>
      </c>
      <c r="T7315" s="226"/>
      <c r="U7315" s="226"/>
      <c r="V7315" s="226"/>
      <c r="W7315" s="109"/>
      <c r="X7315" s="109"/>
    </row>
    <row r="7316" spans="1:24" ht="30.75">
      <c r="A7316" s="155">
        <f>A7315+1</f>
        <v>7314</v>
      </c>
      <c r="B7316" s="232" t="s">
        <v>944</v>
      </c>
      <c r="C7316" s="264">
        <v>2024</v>
      </c>
      <c r="D7316" s="160" t="s">
        <v>173</v>
      </c>
      <c r="E7316" s="160" t="s">
        <v>189</v>
      </c>
      <c r="F7316" s="277" t="s">
        <v>7926</v>
      </c>
      <c r="G7316" s="161" t="s">
        <v>31</v>
      </c>
      <c r="H7316" s="183" t="s">
        <v>39</v>
      </c>
      <c r="I7316" s="161" t="s">
        <v>173</v>
      </c>
      <c r="J7316" s="161" t="s">
        <v>191</v>
      </c>
      <c r="K7316" s="163" t="s">
        <v>34</v>
      </c>
      <c r="L7316" s="163" t="s">
        <v>48</v>
      </c>
      <c r="M7316" s="163" t="s">
        <v>48</v>
      </c>
      <c r="N7316" s="163" t="s">
        <v>34</v>
      </c>
      <c r="O7316" s="163" t="s">
        <v>34</v>
      </c>
      <c r="P7316" s="163" t="s">
        <v>34</v>
      </c>
      <c r="Q7316" s="158"/>
      <c r="R7316" s="158"/>
      <c r="S7316" s="159">
        <v>1</v>
      </c>
      <c r="T7316" s="226"/>
      <c r="U7316" s="226"/>
      <c r="V7316" s="226"/>
      <c r="W7316" s="109"/>
      <c r="X7316" s="109"/>
    </row>
    <row r="7317" spans="1:24" ht="30.75">
      <c r="A7317" s="155">
        <f>A7316+1</f>
        <v>7315</v>
      </c>
      <c r="B7317" s="232" t="s">
        <v>944</v>
      </c>
      <c r="C7317" s="264">
        <v>2024</v>
      </c>
      <c r="D7317" s="160" t="s">
        <v>173</v>
      </c>
      <c r="E7317" s="160" t="s">
        <v>189</v>
      </c>
      <c r="F7317" s="277" t="s">
        <v>7927</v>
      </c>
      <c r="G7317" s="161" t="s">
        <v>426</v>
      </c>
      <c r="H7317" s="183" t="s">
        <v>83</v>
      </c>
      <c r="I7317" s="161" t="s">
        <v>173</v>
      </c>
      <c r="J7317" s="161" t="s">
        <v>191</v>
      </c>
      <c r="K7317" s="163" t="s">
        <v>48</v>
      </c>
      <c r="L7317" s="163" t="s">
        <v>48</v>
      </c>
      <c r="M7317" s="163" t="s">
        <v>34</v>
      </c>
      <c r="N7317" s="163" t="s">
        <v>34</v>
      </c>
      <c r="O7317" s="163" t="s">
        <v>34</v>
      </c>
      <c r="P7317" s="163" t="s">
        <v>34</v>
      </c>
      <c r="Q7317" s="158"/>
      <c r="R7317" s="158"/>
      <c r="S7317" s="159">
        <v>1</v>
      </c>
      <c r="T7317" s="226"/>
      <c r="U7317" s="226"/>
      <c r="V7317" s="226"/>
      <c r="W7317" s="109"/>
      <c r="X7317" s="109"/>
    </row>
    <row r="7318" spans="1:24" ht="30.75">
      <c r="A7318" s="155">
        <f>A7317+1</f>
        <v>7316</v>
      </c>
      <c r="B7318" s="232" t="s">
        <v>944</v>
      </c>
      <c r="C7318" s="264">
        <v>2024</v>
      </c>
      <c r="D7318" s="160" t="s">
        <v>173</v>
      </c>
      <c r="E7318" s="160" t="s">
        <v>1528</v>
      </c>
      <c r="F7318" s="277" t="s">
        <v>7928</v>
      </c>
      <c r="G7318" s="161" t="s">
        <v>426</v>
      </c>
      <c r="H7318" s="183" t="s">
        <v>83</v>
      </c>
      <c r="I7318" s="161" t="s">
        <v>173</v>
      </c>
      <c r="J7318" s="161" t="s">
        <v>191</v>
      </c>
      <c r="K7318" s="163" t="s">
        <v>34</v>
      </c>
      <c r="L7318" s="163" t="s">
        <v>48</v>
      </c>
      <c r="M7318" s="163" t="s">
        <v>34</v>
      </c>
      <c r="N7318" s="163" t="s">
        <v>34</v>
      </c>
      <c r="O7318" s="163" t="s">
        <v>34</v>
      </c>
      <c r="P7318" s="163" t="s">
        <v>34</v>
      </c>
      <c r="Q7318" s="158"/>
      <c r="R7318" s="158"/>
      <c r="S7318" s="159">
        <v>1</v>
      </c>
      <c r="T7318" s="226"/>
      <c r="U7318" s="226"/>
      <c r="V7318" s="226"/>
      <c r="W7318" s="109"/>
      <c r="X7318" s="109"/>
    </row>
    <row r="7319" spans="1:24" ht="20.25">
      <c r="A7319" s="155">
        <f>A7318+1</f>
        <v>7317</v>
      </c>
      <c r="B7319" s="232" t="s">
        <v>944</v>
      </c>
      <c r="C7319" s="264">
        <v>2024</v>
      </c>
      <c r="D7319" s="160" t="s">
        <v>184</v>
      </c>
      <c r="E7319" s="160" t="s">
        <v>184</v>
      </c>
      <c r="F7319" s="277" t="s">
        <v>7929</v>
      </c>
      <c r="G7319" s="161" t="s">
        <v>31</v>
      </c>
      <c r="H7319" s="183" t="s">
        <v>39</v>
      </c>
      <c r="I7319" s="161" t="s">
        <v>186</v>
      </c>
      <c r="J7319" s="161" t="s">
        <v>5424</v>
      </c>
      <c r="K7319" s="163" t="s">
        <v>34</v>
      </c>
      <c r="L7319" s="163" t="s">
        <v>34</v>
      </c>
      <c r="M7319" s="163" t="s">
        <v>34</v>
      </c>
      <c r="N7319" s="163" t="s">
        <v>34</v>
      </c>
      <c r="O7319" s="163" t="s">
        <v>34</v>
      </c>
      <c r="P7319" s="163" t="s">
        <v>34</v>
      </c>
      <c r="Q7319" s="158"/>
      <c r="R7319" s="158"/>
      <c r="S7319" s="159">
        <v>1</v>
      </c>
      <c r="T7319" s="226"/>
      <c r="U7319" s="226"/>
      <c r="V7319" s="226"/>
      <c r="W7319" s="109"/>
      <c r="X7319" s="109"/>
    </row>
    <row r="7320" spans="1:24" ht="30.75">
      <c r="A7320" s="155">
        <f>A7319+1</f>
        <v>7318</v>
      </c>
      <c r="B7320" s="232" t="s">
        <v>944</v>
      </c>
      <c r="C7320" s="264">
        <v>2024</v>
      </c>
      <c r="D7320" s="160" t="s">
        <v>184</v>
      </c>
      <c r="E7320" s="160" t="s">
        <v>184</v>
      </c>
      <c r="F7320" s="277" t="s">
        <v>7930</v>
      </c>
      <c r="G7320" s="161" t="s">
        <v>426</v>
      </c>
      <c r="H7320" s="183" t="s">
        <v>83</v>
      </c>
      <c r="I7320" s="161" t="s">
        <v>186</v>
      </c>
      <c r="J7320" s="161" t="s">
        <v>201</v>
      </c>
      <c r="K7320" s="163" t="s">
        <v>34</v>
      </c>
      <c r="L7320" s="163" t="s">
        <v>34</v>
      </c>
      <c r="M7320" s="163" t="s">
        <v>34</v>
      </c>
      <c r="N7320" s="163" t="s">
        <v>34</v>
      </c>
      <c r="O7320" s="163" t="s">
        <v>34</v>
      </c>
      <c r="P7320" s="163" t="s">
        <v>34</v>
      </c>
      <c r="Q7320" s="158"/>
      <c r="R7320" s="158"/>
      <c r="S7320" s="159">
        <v>1</v>
      </c>
      <c r="T7320" s="226"/>
      <c r="U7320" s="226"/>
      <c r="V7320" s="226"/>
      <c r="W7320" s="109"/>
      <c r="X7320" s="109"/>
    </row>
    <row r="7321" spans="1:24" ht="20.25">
      <c r="A7321" s="155">
        <f>A7320+1</f>
        <v>7319</v>
      </c>
      <c r="B7321" s="232" t="s">
        <v>944</v>
      </c>
      <c r="C7321" s="264">
        <v>2024</v>
      </c>
      <c r="D7321" s="160" t="s">
        <v>184</v>
      </c>
      <c r="E7321" s="160" t="s">
        <v>184</v>
      </c>
      <c r="F7321" s="277" t="s">
        <v>7931</v>
      </c>
      <c r="G7321" s="161" t="s">
        <v>31</v>
      </c>
      <c r="H7321" s="183" t="s">
        <v>46</v>
      </c>
      <c r="I7321" s="161" t="s">
        <v>186</v>
      </c>
      <c r="J7321" s="161" t="s">
        <v>201</v>
      </c>
      <c r="K7321" s="163" t="s">
        <v>34</v>
      </c>
      <c r="L7321" s="163" t="s">
        <v>34</v>
      </c>
      <c r="M7321" s="163" t="s">
        <v>34</v>
      </c>
      <c r="N7321" s="163" t="s">
        <v>34</v>
      </c>
      <c r="O7321" s="163" t="s">
        <v>34</v>
      </c>
      <c r="P7321" s="163" t="s">
        <v>34</v>
      </c>
      <c r="Q7321" s="158"/>
      <c r="R7321" s="158"/>
      <c r="S7321" s="159">
        <v>1</v>
      </c>
      <c r="T7321" s="226"/>
      <c r="U7321" s="226"/>
      <c r="V7321" s="226"/>
      <c r="W7321" s="109"/>
      <c r="X7321" s="109"/>
    </row>
    <row r="7322" spans="1:24" ht="30.75">
      <c r="A7322" s="155">
        <f>A7321+1</f>
        <v>7320</v>
      </c>
      <c r="B7322" s="232" t="s">
        <v>944</v>
      </c>
      <c r="C7322" s="264">
        <v>2024</v>
      </c>
      <c r="D7322" s="160" t="s">
        <v>184</v>
      </c>
      <c r="E7322" s="160" t="s">
        <v>184</v>
      </c>
      <c r="F7322" s="277" t="s">
        <v>7932</v>
      </c>
      <c r="G7322" s="161" t="s">
        <v>31</v>
      </c>
      <c r="H7322" s="183" t="s">
        <v>39</v>
      </c>
      <c r="I7322" s="161" t="s">
        <v>186</v>
      </c>
      <c r="J7322" s="161" t="s">
        <v>5424</v>
      </c>
      <c r="K7322" s="163" t="s">
        <v>34</v>
      </c>
      <c r="L7322" s="163" t="s">
        <v>34</v>
      </c>
      <c r="M7322" s="163" t="s">
        <v>48</v>
      </c>
      <c r="N7322" s="163" t="s">
        <v>34</v>
      </c>
      <c r="O7322" s="163" t="s">
        <v>34</v>
      </c>
      <c r="P7322" s="163" t="s">
        <v>34</v>
      </c>
      <c r="Q7322" s="158"/>
      <c r="R7322" s="158"/>
      <c r="S7322" s="159">
        <v>1</v>
      </c>
      <c r="T7322" s="226"/>
      <c r="U7322" s="226"/>
      <c r="V7322" s="226"/>
      <c r="W7322" s="109"/>
      <c r="X7322" s="109"/>
    </row>
    <row r="7323" spans="1:24" ht="20.25">
      <c r="A7323" s="155">
        <f>A7322+1</f>
        <v>7321</v>
      </c>
      <c r="B7323" s="232" t="s">
        <v>944</v>
      </c>
      <c r="C7323" s="264">
        <v>2024</v>
      </c>
      <c r="D7323" s="160" t="s">
        <v>184</v>
      </c>
      <c r="E7323" s="160" t="s">
        <v>184</v>
      </c>
      <c r="F7323" s="277" t="s">
        <v>7933</v>
      </c>
      <c r="G7323" s="161" t="s">
        <v>426</v>
      </c>
      <c r="H7323" s="183" t="s">
        <v>83</v>
      </c>
      <c r="I7323" s="161" t="s">
        <v>186</v>
      </c>
      <c r="J7323" s="161" t="s">
        <v>201</v>
      </c>
      <c r="K7323" s="163" t="s">
        <v>34</v>
      </c>
      <c r="L7323" s="163" t="s">
        <v>34</v>
      </c>
      <c r="M7323" s="163" t="s">
        <v>48</v>
      </c>
      <c r="N7323" s="163" t="s">
        <v>34</v>
      </c>
      <c r="O7323" s="163" t="s">
        <v>34</v>
      </c>
      <c r="P7323" s="163" t="s">
        <v>34</v>
      </c>
      <c r="Q7323" s="158"/>
      <c r="R7323" s="158"/>
      <c r="S7323" s="159">
        <v>1</v>
      </c>
      <c r="T7323" s="226"/>
      <c r="U7323" s="226"/>
      <c r="V7323" s="226"/>
      <c r="W7323" s="109"/>
      <c r="X7323" s="109"/>
    </row>
    <row r="7324" spans="1:24" ht="20.25">
      <c r="A7324" s="155">
        <f>A7323+1</f>
        <v>7322</v>
      </c>
      <c r="B7324" s="232" t="s">
        <v>944</v>
      </c>
      <c r="C7324" s="264">
        <v>2024</v>
      </c>
      <c r="D7324" s="160" t="s">
        <v>18</v>
      </c>
      <c r="E7324" s="160" t="s">
        <v>18</v>
      </c>
      <c r="F7324" s="277" t="s">
        <v>7934</v>
      </c>
      <c r="G7324" s="161" t="s">
        <v>31</v>
      </c>
      <c r="H7324" s="183" t="s">
        <v>39</v>
      </c>
      <c r="I7324" s="161" t="s">
        <v>18</v>
      </c>
      <c r="J7324" s="161" t="s">
        <v>18</v>
      </c>
      <c r="K7324" s="163" t="s">
        <v>34</v>
      </c>
      <c r="L7324" s="163" t="s">
        <v>34</v>
      </c>
      <c r="M7324" s="163" t="s">
        <v>34</v>
      </c>
      <c r="N7324" s="163" t="s">
        <v>34</v>
      </c>
      <c r="O7324" s="163" t="s">
        <v>34</v>
      </c>
      <c r="P7324" s="163" t="s">
        <v>48</v>
      </c>
      <c r="Q7324" s="158"/>
      <c r="R7324" s="158"/>
      <c r="S7324" s="159">
        <v>1</v>
      </c>
      <c r="T7324" s="226"/>
      <c r="U7324" s="226"/>
      <c r="V7324" s="226"/>
      <c r="W7324" s="109"/>
      <c r="X7324" s="109"/>
    </row>
    <row r="7325" spans="1:24" ht="30.75">
      <c r="A7325" s="155">
        <f>A7324+1</f>
        <v>7323</v>
      </c>
      <c r="B7325" s="232" t="s">
        <v>944</v>
      </c>
      <c r="C7325" s="264">
        <v>2024</v>
      </c>
      <c r="D7325" s="160" t="s">
        <v>18</v>
      </c>
      <c r="E7325" s="160" t="s">
        <v>18</v>
      </c>
      <c r="F7325" s="277" t="s">
        <v>7935</v>
      </c>
      <c r="G7325" s="161" t="s">
        <v>31</v>
      </c>
      <c r="H7325" s="183" t="s">
        <v>39</v>
      </c>
      <c r="I7325" s="161" t="s">
        <v>18</v>
      </c>
      <c r="J7325" s="161" t="s">
        <v>18</v>
      </c>
      <c r="K7325" s="163" t="s">
        <v>34</v>
      </c>
      <c r="L7325" s="163" t="s">
        <v>34</v>
      </c>
      <c r="M7325" s="163" t="s">
        <v>34</v>
      </c>
      <c r="N7325" s="163" t="s">
        <v>34</v>
      </c>
      <c r="O7325" s="163" t="s">
        <v>34</v>
      </c>
      <c r="P7325" s="163" t="s">
        <v>48</v>
      </c>
      <c r="Q7325" s="158"/>
      <c r="R7325" s="158"/>
      <c r="S7325" s="159">
        <v>1</v>
      </c>
      <c r="T7325" s="226"/>
      <c r="U7325" s="226"/>
      <c r="V7325" s="226"/>
      <c r="W7325" s="109"/>
      <c r="X7325" s="109"/>
    </row>
    <row r="7326" spans="1:24" ht="30.75">
      <c r="A7326" s="155">
        <f>A7325+1</f>
        <v>7324</v>
      </c>
      <c r="B7326" s="232" t="s">
        <v>944</v>
      </c>
      <c r="C7326" s="264">
        <v>2024</v>
      </c>
      <c r="D7326" s="160" t="s">
        <v>18</v>
      </c>
      <c r="E7326" s="160" t="s">
        <v>18</v>
      </c>
      <c r="F7326" s="277" t="s">
        <v>7936</v>
      </c>
      <c r="G7326" s="161" t="s">
        <v>31</v>
      </c>
      <c r="H7326" s="183" t="s">
        <v>39</v>
      </c>
      <c r="I7326" s="161" t="s">
        <v>18</v>
      </c>
      <c r="J7326" s="161" t="s">
        <v>18</v>
      </c>
      <c r="K7326" s="163" t="s">
        <v>34</v>
      </c>
      <c r="L7326" s="163" t="s">
        <v>34</v>
      </c>
      <c r="M7326" s="163" t="s">
        <v>34</v>
      </c>
      <c r="N7326" s="163" t="s">
        <v>34</v>
      </c>
      <c r="O7326" s="163" t="s">
        <v>48</v>
      </c>
      <c r="P7326" s="163" t="s">
        <v>48</v>
      </c>
      <c r="Q7326" s="158"/>
      <c r="R7326" s="158"/>
      <c r="S7326" s="159">
        <v>1</v>
      </c>
      <c r="T7326" s="226"/>
      <c r="U7326" s="226"/>
      <c r="V7326" s="226"/>
      <c r="W7326" s="109"/>
      <c r="X7326" s="109"/>
    </row>
    <row r="7327" spans="1:24" ht="20.25">
      <c r="A7327" s="155">
        <f>A7326+1</f>
        <v>7325</v>
      </c>
      <c r="B7327" s="232" t="s">
        <v>944</v>
      </c>
      <c r="C7327" s="264">
        <v>2024</v>
      </c>
      <c r="D7327" s="160" t="s">
        <v>18</v>
      </c>
      <c r="E7327" s="160" t="s">
        <v>18</v>
      </c>
      <c r="F7327" s="277" t="s">
        <v>7937</v>
      </c>
      <c r="G7327" s="161" t="s">
        <v>426</v>
      </c>
      <c r="H7327" s="183" t="s">
        <v>83</v>
      </c>
      <c r="I7327" s="161" t="s">
        <v>18</v>
      </c>
      <c r="J7327" s="161" t="s">
        <v>18</v>
      </c>
      <c r="K7327" s="163" t="s">
        <v>34</v>
      </c>
      <c r="L7327" s="163" t="s">
        <v>48</v>
      </c>
      <c r="M7327" s="163" t="s">
        <v>34</v>
      </c>
      <c r="N7327" s="163" t="s">
        <v>34</v>
      </c>
      <c r="O7327" s="163" t="s">
        <v>34</v>
      </c>
      <c r="P7327" s="163" t="s">
        <v>48</v>
      </c>
      <c r="Q7327" s="158"/>
      <c r="R7327" s="158"/>
      <c r="S7327" s="159">
        <v>1</v>
      </c>
      <c r="T7327" s="226"/>
      <c r="U7327" s="226"/>
      <c r="V7327" s="226"/>
      <c r="W7327" s="109"/>
      <c r="X7327" s="109"/>
    </row>
    <row r="7328" spans="1:24" ht="21.75">
      <c r="A7328" s="155">
        <f>A7327+1</f>
        <v>7326</v>
      </c>
      <c r="B7328" s="232" t="s">
        <v>944</v>
      </c>
      <c r="C7328" s="264">
        <v>2024</v>
      </c>
      <c r="D7328" s="160" t="s">
        <v>18</v>
      </c>
      <c r="E7328" s="160" t="s">
        <v>18</v>
      </c>
      <c r="F7328" s="277" t="s">
        <v>7938</v>
      </c>
      <c r="G7328" s="161" t="s">
        <v>193</v>
      </c>
      <c r="H7328" s="183" t="s">
        <v>120</v>
      </c>
      <c r="I7328" s="161" t="s">
        <v>18</v>
      </c>
      <c r="J7328" s="161" t="s">
        <v>18</v>
      </c>
      <c r="K7328" s="163" t="s">
        <v>34</v>
      </c>
      <c r="L7328" s="163" t="s">
        <v>34</v>
      </c>
      <c r="M7328" s="163" t="s">
        <v>34</v>
      </c>
      <c r="N7328" s="163" t="s">
        <v>34</v>
      </c>
      <c r="O7328" s="163" t="s">
        <v>48</v>
      </c>
      <c r="P7328" s="163" t="s">
        <v>48</v>
      </c>
      <c r="Q7328" s="158"/>
      <c r="R7328" s="158"/>
      <c r="S7328" s="159">
        <v>1</v>
      </c>
      <c r="T7328" s="226"/>
      <c r="U7328" s="226"/>
      <c r="V7328" s="226"/>
      <c r="W7328" s="109"/>
      <c r="X7328" s="109"/>
    </row>
    <row r="7329" spans="1:24" ht="20.25">
      <c r="A7329" s="155">
        <f>A7328+1</f>
        <v>7327</v>
      </c>
      <c r="B7329" s="232" t="s">
        <v>944</v>
      </c>
      <c r="C7329" s="264">
        <v>2024</v>
      </c>
      <c r="D7329" s="160" t="s">
        <v>208</v>
      </c>
      <c r="E7329" s="160" t="s">
        <v>749</v>
      </c>
      <c r="F7329" s="277" t="s">
        <v>7939</v>
      </c>
      <c r="G7329" s="161" t="s">
        <v>426</v>
      </c>
      <c r="H7329" s="183" t="s">
        <v>83</v>
      </c>
      <c r="I7329" s="161" t="s">
        <v>208</v>
      </c>
      <c r="J7329" s="161" t="s">
        <v>7940</v>
      </c>
      <c r="K7329" s="163" t="s">
        <v>34</v>
      </c>
      <c r="L7329" s="163" t="s">
        <v>34</v>
      </c>
      <c r="M7329" s="163" t="s">
        <v>34</v>
      </c>
      <c r="N7329" s="163" t="s">
        <v>34</v>
      </c>
      <c r="O7329" s="163" t="s">
        <v>34</v>
      </c>
      <c r="P7329" s="163" t="s">
        <v>34</v>
      </c>
      <c r="Q7329" s="158"/>
      <c r="R7329" s="158"/>
      <c r="S7329" s="159">
        <v>1</v>
      </c>
      <c r="T7329" s="226"/>
      <c r="U7329" s="226"/>
      <c r="V7329" s="226"/>
      <c r="W7329" s="109"/>
      <c r="X7329" s="109"/>
    </row>
    <row r="7330" spans="1:24" ht="20.25">
      <c r="A7330" s="155">
        <f>A7329+1</f>
        <v>7328</v>
      </c>
      <c r="B7330" s="232" t="s">
        <v>944</v>
      </c>
      <c r="C7330" s="264">
        <v>2024</v>
      </c>
      <c r="D7330" s="160" t="s">
        <v>208</v>
      </c>
      <c r="E7330" s="160" t="s">
        <v>206</v>
      </c>
      <c r="F7330" s="277" t="s">
        <v>7941</v>
      </c>
      <c r="G7330" s="161" t="s">
        <v>31</v>
      </c>
      <c r="H7330" s="183" t="s">
        <v>39</v>
      </c>
      <c r="I7330" s="161" t="s">
        <v>208</v>
      </c>
      <c r="J7330" s="161" t="s">
        <v>209</v>
      </c>
      <c r="K7330" s="163" t="s">
        <v>34</v>
      </c>
      <c r="L7330" s="163" t="s">
        <v>34</v>
      </c>
      <c r="M7330" s="163" t="s">
        <v>48</v>
      </c>
      <c r="N7330" s="163" t="s">
        <v>34</v>
      </c>
      <c r="O7330" s="163" t="s">
        <v>48</v>
      </c>
      <c r="P7330" s="163" t="s">
        <v>34</v>
      </c>
      <c r="Q7330" s="158"/>
      <c r="R7330" s="158"/>
      <c r="S7330" s="159">
        <v>1</v>
      </c>
      <c r="T7330" s="226"/>
      <c r="U7330" s="226"/>
      <c r="V7330" s="226"/>
      <c r="W7330" s="109"/>
      <c r="X7330" s="109"/>
    </row>
    <row r="7331" spans="1:24" ht="20.25">
      <c r="A7331" s="155">
        <f>A7330+1</f>
        <v>7329</v>
      </c>
      <c r="B7331" s="232" t="s">
        <v>944</v>
      </c>
      <c r="C7331" s="264">
        <v>2024</v>
      </c>
      <c r="D7331" s="160" t="s">
        <v>208</v>
      </c>
      <c r="E7331" s="160" t="s">
        <v>206</v>
      </c>
      <c r="F7331" s="277" t="s">
        <v>7942</v>
      </c>
      <c r="G7331" s="161" t="s">
        <v>426</v>
      </c>
      <c r="H7331" s="183" t="s">
        <v>83</v>
      </c>
      <c r="I7331" s="161" t="s">
        <v>208</v>
      </c>
      <c r="J7331" s="161" t="s">
        <v>209</v>
      </c>
      <c r="K7331" s="163" t="s">
        <v>34</v>
      </c>
      <c r="L7331" s="163" t="s">
        <v>34</v>
      </c>
      <c r="M7331" s="163" t="s">
        <v>34</v>
      </c>
      <c r="N7331" s="163" t="s">
        <v>48</v>
      </c>
      <c r="O7331" s="163" t="s">
        <v>34</v>
      </c>
      <c r="P7331" s="163" t="s">
        <v>34</v>
      </c>
      <c r="Q7331" s="158"/>
      <c r="R7331" s="158"/>
      <c r="S7331" s="159">
        <v>1</v>
      </c>
      <c r="T7331" s="226"/>
      <c r="U7331" s="226"/>
      <c r="V7331" s="226"/>
      <c r="W7331" s="109"/>
      <c r="X7331" s="109"/>
    </row>
    <row r="7332" spans="1:24" ht="20.25">
      <c r="A7332" s="155">
        <f>A7331+1</f>
        <v>7330</v>
      </c>
      <c r="B7332" s="232" t="s">
        <v>944</v>
      </c>
      <c r="C7332" s="264">
        <v>2024</v>
      </c>
      <c r="D7332" s="160" t="s">
        <v>208</v>
      </c>
      <c r="E7332" s="160" t="s">
        <v>206</v>
      </c>
      <c r="F7332" s="277" t="s">
        <v>7943</v>
      </c>
      <c r="G7332" s="161" t="s">
        <v>426</v>
      </c>
      <c r="H7332" s="183" t="s">
        <v>83</v>
      </c>
      <c r="I7332" s="161" t="s">
        <v>208</v>
      </c>
      <c r="J7332" s="161" t="s">
        <v>209</v>
      </c>
      <c r="K7332" s="163" t="s">
        <v>34</v>
      </c>
      <c r="L7332" s="163" t="s">
        <v>34</v>
      </c>
      <c r="M7332" s="163" t="s">
        <v>34</v>
      </c>
      <c r="N7332" s="163" t="s">
        <v>34</v>
      </c>
      <c r="O7332" s="163" t="s">
        <v>34</v>
      </c>
      <c r="P7332" s="163" t="s">
        <v>34</v>
      </c>
      <c r="Q7332" s="158"/>
      <c r="R7332" s="158"/>
      <c r="S7332" s="159">
        <v>1</v>
      </c>
      <c r="T7332" s="226"/>
      <c r="U7332" s="226"/>
      <c r="V7332" s="226"/>
      <c r="W7332" s="109"/>
      <c r="X7332" s="109"/>
    </row>
    <row r="7333" spans="1:24" ht="51">
      <c r="A7333" s="155">
        <f>A7332+1</f>
        <v>7331</v>
      </c>
      <c r="B7333" s="232" t="s">
        <v>944</v>
      </c>
      <c r="C7333" s="264">
        <v>2024</v>
      </c>
      <c r="D7333" s="160" t="s">
        <v>208</v>
      </c>
      <c r="E7333" s="160" t="s">
        <v>206</v>
      </c>
      <c r="F7333" s="277" t="s">
        <v>7944</v>
      </c>
      <c r="G7333" s="161" t="s">
        <v>426</v>
      </c>
      <c r="H7333" s="183" t="s">
        <v>83</v>
      </c>
      <c r="I7333" s="161" t="s">
        <v>208</v>
      </c>
      <c r="J7333" s="161" t="s">
        <v>209</v>
      </c>
      <c r="K7333" s="163" t="s">
        <v>34</v>
      </c>
      <c r="L7333" s="163" t="s">
        <v>34</v>
      </c>
      <c r="M7333" s="163" t="s">
        <v>48</v>
      </c>
      <c r="N7333" s="163" t="s">
        <v>34</v>
      </c>
      <c r="O7333" s="163" t="s">
        <v>34</v>
      </c>
      <c r="P7333" s="163" t="s">
        <v>34</v>
      </c>
      <c r="Q7333" s="158"/>
      <c r="R7333" s="158"/>
      <c r="S7333" s="159">
        <v>1</v>
      </c>
      <c r="T7333" s="226"/>
      <c r="U7333" s="226"/>
      <c r="V7333" s="226"/>
      <c r="W7333" s="109"/>
      <c r="X7333" s="109"/>
    </row>
    <row r="7334" spans="1:24" ht="20.25">
      <c r="A7334" s="155">
        <f>A7333+1</f>
        <v>7332</v>
      </c>
      <c r="B7334" s="232" t="s">
        <v>944</v>
      </c>
      <c r="C7334" s="264">
        <v>2024</v>
      </c>
      <c r="D7334" s="160" t="s">
        <v>208</v>
      </c>
      <c r="E7334" s="160" t="s">
        <v>206</v>
      </c>
      <c r="F7334" s="277" t="s">
        <v>7945</v>
      </c>
      <c r="G7334" s="161" t="s">
        <v>31</v>
      </c>
      <c r="H7334" s="183" t="s">
        <v>39</v>
      </c>
      <c r="I7334" s="161" t="s">
        <v>208</v>
      </c>
      <c r="J7334" s="161" t="s">
        <v>209</v>
      </c>
      <c r="K7334" s="163" t="s">
        <v>34</v>
      </c>
      <c r="L7334" s="163" t="s">
        <v>34</v>
      </c>
      <c r="M7334" s="163" t="s">
        <v>34</v>
      </c>
      <c r="N7334" s="163" t="s">
        <v>34</v>
      </c>
      <c r="O7334" s="163" t="s">
        <v>48</v>
      </c>
      <c r="P7334" s="163" t="s">
        <v>34</v>
      </c>
      <c r="Q7334" s="158"/>
      <c r="R7334" s="158"/>
      <c r="S7334" s="159">
        <v>1</v>
      </c>
      <c r="T7334" s="226"/>
      <c r="U7334" s="226"/>
      <c r="V7334" s="226"/>
      <c r="W7334" s="109"/>
      <c r="X7334" s="109"/>
    </row>
    <row r="7335" spans="1:24" ht="20.25">
      <c r="A7335" s="155">
        <f>A7334+1</f>
        <v>7333</v>
      </c>
      <c r="B7335" s="232" t="s">
        <v>944</v>
      </c>
      <c r="C7335" s="264">
        <v>2024</v>
      </c>
      <c r="D7335" s="160" t="s">
        <v>208</v>
      </c>
      <c r="E7335" s="160" t="s">
        <v>206</v>
      </c>
      <c r="F7335" s="277" t="s">
        <v>7946</v>
      </c>
      <c r="G7335" s="161" t="s">
        <v>31</v>
      </c>
      <c r="H7335" s="183" t="s">
        <v>39</v>
      </c>
      <c r="I7335" s="161" t="s">
        <v>208</v>
      </c>
      <c r="J7335" s="161" t="s">
        <v>209</v>
      </c>
      <c r="K7335" s="163" t="s">
        <v>34</v>
      </c>
      <c r="L7335" s="163" t="s">
        <v>34</v>
      </c>
      <c r="M7335" s="163" t="s">
        <v>34</v>
      </c>
      <c r="N7335" s="163" t="s">
        <v>34</v>
      </c>
      <c r="O7335" s="163" t="s">
        <v>34</v>
      </c>
      <c r="P7335" s="163" t="s">
        <v>34</v>
      </c>
      <c r="Q7335" s="158"/>
      <c r="R7335" s="158"/>
      <c r="S7335" s="159">
        <v>1</v>
      </c>
      <c r="T7335" s="226"/>
      <c r="U7335" s="226"/>
      <c r="V7335" s="226"/>
      <c r="W7335" s="109"/>
      <c r="X7335" s="109"/>
    </row>
    <row r="7336" spans="1:24" ht="30.75">
      <c r="A7336" s="155">
        <f>A7335+1</f>
        <v>7334</v>
      </c>
      <c r="B7336" s="232" t="s">
        <v>944</v>
      </c>
      <c r="C7336" s="264">
        <v>2024</v>
      </c>
      <c r="D7336" s="160" t="s">
        <v>208</v>
      </c>
      <c r="E7336" s="160" t="s">
        <v>212</v>
      </c>
      <c r="F7336" s="277" t="s">
        <v>7947</v>
      </c>
      <c r="G7336" s="161" t="s">
        <v>426</v>
      </c>
      <c r="H7336" s="183" t="s">
        <v>83</v>
      </c>
      <c r="I7336" s="161" t="s">
        <v>208</v>
      </c>
      <c r="J7336" s="161" t="s">
        <v>212</v>
      </c>
      <c r="K7336" s="163" t="s">
        <v>34</v>
      </c>
      <c r="L7336" s="163" t="s">
        <v>34</v>
      </c>
      <c r="M7336" s="163" t="s">
        <v>34</v>
      </c>
      <c r="N7336" s="163" t="s">
        <v>34</v>
      </c>
      <c r="O7336" s="163" t="s">
        <v>34</v>
      </c>
      <c r="P7336" s="163" t="s">
        <v>34</v>
      </c>
      <c r="Q7336" s="158"/>
      <c r="R7336" s="158"/>
      <c r="S7336" s="159">
        <v>1</v>
      </c>
      <c r="T7336" s="226"/>
      <c r="U7336" s="226"/>
      <c r="V7336" s="226"/>
      <c r="W7336" s="109"/>
      <c r="X7336" s="109"/>
    </row>
    <row r="7337" spans="1:24" ht="20.25">
      <c r="A7337" s="155">
        <f>A7336+1</f>
        <v>7335</v>
      </c>
      <c r="B7337" s="232" t="s">
        <v>944</v>
      </c>
      <c r="C7337" s="264">
        <v>2024</v>
      </c>
      <c r="D7337" s="160" t="s">
        <v>208</v>
      </c>
      <c r="E7337" s="160" t="s">
        <v>212</v>
      </c>
      <c r="F7337" s="277" t="s">
        <v>7948</v>
      </c>
      <c r="G7337" s="161" t="s">
        <v>426</v>
      </c>
      <c r="H7337" s="183" t="s">
        <v>83</v>
      </c>
      <c r="I7337" s="161" t="s">
        <v>208</v>
      </c>
      <c r="J7337" s="161" t="s">
        <v>212</v>
      </c>
      <c r="K7337" s="163" t="s">
        <v>34</v>
      </c>
      <c r="L7337" s="163" t="s">
        <v>34</v>
      </c>
      <c r="M7337" s="163" t="s">
        <v>34</v>
      </c>
      <c r="N7337" s="163" t="s">
        <v>34</v>
      </c>
      <c r="O7337" s="163" t="s">
        <v>34</v>
      </c>
      <c r="P7337" s="163" t="s">
        <v>34</v>
      </c>
      <c r="Q7337" s="158"/>
      <c r="R7337" s="158"/>
      <c r="S7337" s="159">
        <v>1</v>
      </c>
      <c r="T7337" s="226"/>
      <c r="U7337" s="226"/>
      <c r="V7337" s="226"/>
      <c r="W7337" s="109"/>
      <c r="X7337" s="109"/>
    </row>
    <row r="7338" spans="1:24" ht="41.25">
      <c r="A7338" s="155">
        <f>A7337+1</f>
        <v>7336</v>
      </c>
      <c r="B7338" s="232" t="s">
        <v>944</v>
      </c>
      <c r="C7338" s="264">
        <v>2024</v>
      </c>
      <c r="D7338" s="160" t="s">
        <v>208</v>
      </c>
      <c r="E7338" s="160" t="s">
        <v>512</v>
      </c>
      <c r="F7338" s="277" t="s">
        <v>7949</v>
      </c>
      <c r="G7338" s="161" t="s">
        <v>426</v>
      </c>
      <c r="H7338" s="183" t="s">
        <v>83</v>
      </c>
      <c r="I7338" s="161" t="s">
        <v>208</v>
      </c>
      <c r="J7338" s="161" t="s">
        <v>514</v>
      </c>
      <c r="K7338" s="163" t="s">
        <v>34</v>
      </c>
      <c r="L7338" s="163" t="s">
        <v>34</v>
      </c>
      <c r="M7338" s="163" t="s">
        <v>48</v>
      </c>
      <c r="N7338" s="163" t="s">
        <v>34</v>
      </c>
      <c r="O7338" s="163" t="s">
        <v>48</v>
      </c>
      <c r="P7338" s="163" t="s">
        <v>34</v>
      </c>
      <c r="Q7338" s="158"/>
      <c r="R7338" s="158"/>
      <c r="S7338" s="159">
        <v>1</v>
      </c>
      <c r="T7338" s="226"/>
      <c r="U7338" s="226"/>
      <c r="V7338" s="226"/>
      <c r="W7338" s="109"/>
      <c r="X7338" s="109"/>
    </row>
    <row r="7339" spans="1:24" ht="41.25">
      <c r="A7339" s="155">
        <f>A7338+1</f>
        <v>7337</v>
      </c>
      <c r="B7339" s="232" t="s">
        <v>944</v>
      </c>
      <c r="C7339" s="264">
        <v>2024</v>
      </c>
      <c r="D7339" s="160" t="s">
        <v>28</v>
      </c>
      <c r="E7339" s="160" t="s">
        <v>279</v>
      </c>
      <c r="F7339" s="277" t="s">
        <v>7950</v>
      </c>
      <c r="G7339" s="161" t="s">
        <v>31</v>
      </c>
      <c r="H7339" s="183" t="s">
        <v>42</v>
      </c>
      <c r="I7339" s="161" t="s">
        <v>32</v>
      </c>
      <c r="J7339" s="161" t="s">
        <v>33</v>
      </c>
      <c r="K7339" s="163" t="s">
        <v>34</v>
      </c>
      <c r="L7339" s="163" t="s">
        <v>34</v>
      </c>
      <c r="M7339" s="163" t="s">
        <v>34</v>
      </c>
      <c r="N7339" s="163" t="s">
        <v>34</v>
      </c>
      <c r="O7339" s="163" t="s">
        <v>48</v>
      </c>
      <c r="P7339" s="163" t="s">
        <v>34</v>
      </c>
      <c r="Q7339" s="158"/>
      <c r="R7339" s="158"/>
      <c r="S7339" s="159">
        <v>1</v>
      </c>
      <c r="T7339" s="226"/>
      <c r="U7339" s="226"/>
      <c r="V7339" s="226"/>
      <c r="W7339" s="109"/>
      <c r="X7339" s="109"/>
    </row>
    <row r="7340" spans="1:24" ht="30.75">
      <c r="A7340" s="155">
        <f>A7339+1</f>
        <v>7338</v>
      </c>
      <c r="B7340" s="232" t="s">
        <v>944</v>
      </c>
      <c r="C7340" s="264">
        <v>2024</v>
      </c>
      <c r="D7340" s="160" t="s">
        <v>219</v>
      </c>
      <c r="E7340" s="160" t="s">
        <v>220</v>
      </c>
      <c r="F7340" s="277" t="s">
        <v>7951</v>
      </c>
      <c r="G7340" s="161" t="s">
        <v>31</v>
      </c>
      <c r="H7340" s="183" t="s">
        <v>39</v>
      </c>
      <c r="I7340" s="161" t="s">
        <v>222</v>
      </c>
      <c r="J7340" s="161" t="s">
        <v>17</v>
      </c>
      <c r="K7340" s="163" t="s">
        <v>34</v>
      </c>
      <c r="L7340" s="163" t="s">
        <v>34</v>
      </c>
      <c r="M7340" s="163" t="s">
        <v>34</v>
      </c>
      <c r="N7340" s="163" t="s">
        <v>34</v>
      </c>
      <c r="O7340" s="163" t="s">
        <v>48</v>
      </c>
      <c r="P7340" s="163" t="s">
        <v>34</v>
      </c>
      <c r="Q7340" s="158"/>
      <c r="R7340" s="158"/>
      <c r="S7340" s="159">
        <v>1</v>
      </c>
      <c r="T7340" s="226"/>
      <c r="U7340" s="226"/>
      <c r="V7340" s="226"/>
      <c r="W7340" s="109"/>
      <c r="X7340" s="109"/>
    </row>
    <row r="7341" spans="1:24" ht="30.75">
      <c r="A7341" s="155">
        <f>A7340+1</f>
        <v>7339</v>
      </c>
      <c r="B7341" s="232" t="s">
        <v>944</v>
      </c>
      <c r="C7341" s="264">
        <v>2024</v>
      </c>
      <c r="D7341" s="160" t="s">
        <v>219</v>
      </c>
      <c r="E7341" s="160" t="s">
        <v>220</v>
      </c>
      <c r="F7341" s="277" t="s">
        <v>7952</v>
      </c>
      <c r="G7341" s="161" t="s">
        <v>426</v>
      </c>
      <c r="H7341" s="183" t="s">
        <v>83</v>
      </c>
      <c r="I7341" s="161" t="s">
        <v>222</v>
      </c>
      <c r="J7341" s="161" t="s">
        <v>17</v>
      </c>
      <c r="K7341" s="163" t="s">
        <v>34</v>
      </c>
      <c r="L7341" s="163" t="s">
        <v>34</v>
      </c>
      <c r="M7341" s="163" t="s">
        <v>34</v>
      </c>
      <c r="N7341" s="163" t="s">
        <v>34</v>
      </c>
      <c r="O7341" s="163" t="s">
        <v>48</v>
      </c>
      <c r="P7341" s="163" t="s">
        <v>34</v>
      </c>
      <c r="Q7341" s="158"/>
      <c r="R7341" s="158"/>
      <c r="S7341" s="159">
        <v>1</v>
      </c>
      <c r="T7341" s="226"/>
      <c r="U7341" s="226"/>
      <c r="V7341" s="226"/>
      <c r="W7341" s="109"/>
      <c r="X7341" s="109"/>
    </row>
    <row r="7342" spans="1:24" ht="30.75">
      <c r="A7342" s="155">
        <f>A7341+1</f>
        <v>7340</v>
      </c>
      <c r="B7342" s="232" t="s">
        <v>944</v>
      </c>
      <c r="C7342" s="264">
        <v>2024</v>
      </c>
      <c r="D7342" s="160" t="s">
        <v>219</v>
      </c>
      <c r="E7342" s="160" t="s">
        <v>220</v>
      </c>
      <c r="F7342" s="277" t="s">
        <v>7953</v>
      </c>
      <c r="G7342" s="161" t="s">
        <v>426</v>
      </c>
      <c r="H7342" s="183" t="s">
        <v>83</v>
      </c>
      <c r="I7342" s="161" t="s">
        <v>222</v>
      </c>
      <c r="J7342" s="161" t="s">
        <v>17</v>
      </c>
      <c r="K7342" s="163" t="s">
        <v>48</v>
      </c>
      <c r="L7342" s="163" t="s">
        <v>34</v>
      </c>
      <c r="M7342" s="163" t="s">
        <v>34</v>
      </c>
      <c r="N7342" s="163" t="s">
        <v>34</v>
      </c>
      <c r="O7342" s="163" t="s">
        <v>48</v>
      </c>
      <c r="P7342" s="163" t="s">
        <v>34</v>
      </c>
      <c r="Q7342" s="158"/>
      <c r="R7342" s="158"/>
      <c r="S7342" s="159">
        <v>1</v>
      </c>
      <c r="T7342" s="226"/>
      <c r="U7342" s="226"/>
      <c r="V7342" s="226"/>
      <c r="W7342" s="109"/>
      <c r="X7342" s="109"/>
    </row>
    <row r="7343" spans="1:24" ht="30.75">
      <c r="A7343" s="155">
        <f>A7342+1</f>
        <v>7341</v>
      </c>
      <c r="B7343" s="232" t="s">
        <v>944</v>
      </c>
      <c r="C7343" s="264">
        <v>2024</v>
      </c>
      <c r="D7343" s="160" t="s">
        <v>219</v>
      </c>
      <c r="E7343" s="160" t="s">
        <v>220</v>
      </c>
      <c r="F7343" s="277" t="s">
        <v>7954</v>
      </c>
      <c r="G7343" s="161" t="s">
        <v>31</v>
      </c>
      <c r="H7343" s="183" t="s">
        <v>39</v>
      </c>
      <c r="I7343" s="161" t="s">
        <v>222</v>
      </c>
      <c r="J7343" s="161" t="s">
        <v>17</v>
      </c>
      <c r="K7343" s="163" t="s">
        <v>48</v>
      </c>
      <c r="L7343" s="163" t="s">
        <v>34</v>
      </c>
      <c r="M7343" s="163" t="s">
        <v>34</v>
      </c>
      <c r="N7343" s="163" t="s">
        <v>34</v>
      </c>
      <c r="O7343" s="163" t="s">
        <v>48</v>
      </c>
      <c r="P7343" s="163" t="s">
        <v>34</v>
      </c>
      <c r="Q7343" s="158"/>
      <c r="R7343" s="158"/>
      <c r="S7343" s="159">
        <v>1</v>
      </c>
      <c r="T7343" s="226"/>
      <c r="U7343" s="226"/>
      <c r="V7343" s="226"/>
      <c r="W7343" s="109"/>
      <c r="X7343" s="109"/>
    </row>
    <row r="7344" spans="1:24" ht="30.75">
      <c r="A7344" s="155">
        <f>A7343+1</f>
        <v>7342</v>
      </c>
      <c r="B7344" s="232" t="s">
        <v>944</v>
      </c>
      <c r="C7344" s="264">
        <v>2024</v>
      </c>
      <c r="D7344" s="160" t="s">
        <v>219</v>
      </c>
      <c r="E7344" s="160" t="s">
        <v>220</v>
      </c>
      <c r="F7344" s="277" t="s">
        <v>7955</v>
      </c>
      <c r="G7344" s="161" t="s">
        <v>426</v>
      </c>
      <c r="H7344" s="183" t="s">
        <v>83</v>
      </c>
      <c r="I7344" s="161" t="s">
        <v>222</v>
      </c>
      <c r="J7344" s="161" t="s">
        <v>17</v>
      </c>
      <c r="K7344" s="163" t="s">
        <v>34</v>
      </c>
      <c r="L7344" s="163" t="s">
        <v>34</v>
      </c>
      <c r="M7344" s="163" t="s">
        <v>34</v>
      </c>
      <c r="N7344" s="163" t="s">
        <v>34</v>
      </c>
      <c r="O7344" s="163" t="s">
        <v>48</v>
      </c>
      <c r="P7344" s="163" t="s">
        <v>34</v>
      </c>
      <c r="Q7344" s="158"/>
      <c r="R7344" s="158"/>
      <c r="S7344" s="159">
        <v>1</v>
      </c>
      <c r="T7344" s="226"/>
      <c r="U7344" s="226"/>
      <c r="V7344" s="226"/>
      <c r="W7344" s="109"/>
      <c r="X7344" s="109"/>
    </row>
    <row r="7345" spans="1:24" ht="30.75">
      <c r="A7345" s="155">
        <f>A7344+1</f>
        <v>7343</v>
      </c>
      <c r="B7345" s="232" t="s">
        <v>944</v>
      </c>
      <c r="C7345" s="264">
        <v>2024</v>
      </c>
      <c r="D7345" s="160" t="s">
        <v>219</v>
      </c>
      <c r="E7345" s="160" t="s">
        <v>220</v>
      </c>
      <c r="F7345" s="277" t="s">
        <v>7956</v>
      </c>
      <c r="G7345" s="161" t="s">
        <v>31</v>
      </c>
      <c r="H7345" s="183" t="s">
        <v>39</v>
      </c>
      <c r="I7345" s="161" t="s">
        <v>222</v>
      </c>
      <c r="J7345" s="161" t="s">
        <v>17</v>
      </c>
      <c r="K7345" s="163" t="s">
        <v>34</v>
      </c>
      <c r="L7345" s="163" t="s">
        <v>34</v>
      </c>
      <c r="M7345" s="163" t="s">
        <v>34</v>
      </c>
      <c r="N7345" s="163" t="s">
        <v>34</v>
      </c>
      <c r="O7345" s="163" t="s">
        <v>48</v>
      </c>
      <c r="P7345" s="163" t="s">
        <v>34</v>
      </c>
      <c r="Q7345" s="158"/>
      <c r="R7345" s="158"/>
      <c r="S7345" s="159">
        <v>1</v>
      </c>
      <c r="T7345" s="226"/>
      <c r="U7345" s="226"/>
      <c r="V7345" s="226"/>
      <c r="W7345" s="109"/>
      <c r="X7345" s="109"/>
    </row>
    <row r="7346" spans="1:24" ht="30.75">
      <c r="A7346" s="155">
        <f>A7345+1</f>
        <v>7344</v>
      </c>
      <c r="B7346" s="232" t="s">
        <v>944</v>
      </c>
      <c r="C7346" s="264">
        <v>2024</v>
      </c>
      <c r="D7346" s="160" t="s">
        <v>219</v>
      </c>
      <c r="E7346" s="160" t="s">
        <v>220</v>
      </c>
      <c r="F7346" s="277" t="s">
        <v>7957</v>
      </c>
      <c r="G7346" s="161" t="s">
        <v>31</v>
      </c>
      <c r="H7346" s="183" t="s">
        <v>39</v>
      </c>
      <c r="I7346" s="161" t="s">
        <v>222</v>
      </c>
      <c r="J7346" s="161" t="s">
        <v>17</v>
      </c>
      <c r="K7346" s="163" t="s">
        <v>34</v>
      </c>
      <c r="L7346" s="163" t="s">
        <v>34</v>
      </c>
      <c r="M7346" s="163" t="s">
        <v>34</v>
      </c>
      <c r="N7346" s="163" t="s">
        <v>34</v>
      </c>
      <c r="O7346" s="163" t="s">
        <v>48</v>
      </c>
      <c r="P7346" s="163" t="s">
        <v>34</v>
      </c>
      <c r="Q7346" s="158"/>
      <c r="R7346" s="158"/>
      <c r="S7346" s="159">
        <v>1</v>
      </c>
      <c r="T7346" s="226"/>
      <c r="U7346" s="226"/>
      <c r="V7346" s="226"/>
      <c r="W7346" s="109"/>
      <c r="X7346" s="109"/>
    </row>
    <row r="7347" spans="1:24" ht="30.75">
      <c r="A7347" s="155">
        <f>A7346+1</f>
        <v>7345</v>
      </c>
      <c r="B7347" s="232" t="s">
        <v>944</v>
      </c>
      <c r="C7347" s="264">
        <v>2024</v>
      </c>
      <c r="D7347" s="160" t="s">
        <v>219</v>
      </c>
      <c r="E7347" s="160" t="s">
        <v>220</v>
      </c>
      <c r="F7347" s="277" t="s">
        <v>7958</v>
      </c>
      <c r="G7347" s="161" t="s">
        <v>31</v>
      </c>
      <c r="H7347" s="183" t="s">
        <v>39</v>
      </c>
      <c r="I7347" s="161" t="s">
        <v>222</v>
      </c>
      <c r="J7347" s="161" t="s">
        <v>17</v>
      </c>
      <c r="K7347" s="163" t="s">
        <v>34</v>
      </c>
      <c r="L7347" s="163" t="s">
        <v>34</v>
      </c>
      <c r="M7347" s="163" t="s">
        <v>34</v>
      </c>
      <c r="N7347" s="163" t="s">
        <v>34</v>
      </c>
      <c r="O7347" s="163" t="s">
        <v>48</v>
      </c>
      <c r="P7347" s="163" t="s">
        <v>34</v>
      </c>
      <c r="Q7347" s="158"/>
      <c r="R7347" s="158"/>
      <c r="S7347" s="159">
        <v>1</v>
      </c>
      <c r="T7347" s="226"/>
      <c r="U7347" s="226"/>
      <c r="V7347" s="226"/>
      <c r="W7347" s="109"/>
      <c r="X7347" s="109"/>
    </row>
    <row r="7348" spans="1:24" ht="41.25">
      <c r="A7348" s="155">
        <f>A7347+1</f>
        <v>7346</v>
      </c>
      <c r="B7348" s="232" t="s">
        <v>944</v>
      </c>
      <c r="C7348" s="264">
        <v>2024</v>
      </c>
      <c r="D7348" s="160" t="s">
        <v>219</v>
      </c>
      <c r="E7348" s="160" t="s">
        <v>227</v>
      </c>
      <c r="F7348" s="277" t="s">
        <v>7959</v>
      </c>
      <c r="G7348" s="161" t="s">
        <v>31</v>
      </c>
      <c r="H7348" s="183" t="s">
        <v>39</v>
      </c>
      <c r="I7348" s="161" t="s">
        <v>71</v>
      </c>
      <c r="J7348" s="161" t="s">
        <v>253</v>
      </c>
      <c r="K7348" s="163" t="s">
        <v>34</v>
      </c>
      <c r="L7348" s="163" t="s">
        <v>34</v>
      </c>
      <c r="M7348" s="163" t="s">
        <v>34</v>
      </c>
      <c r="N7348" s="163" t="s">
        <v>34</v>
      </c>
      <c r="O7348" s="163" t="s">
        <v>34</v>
      </c>
      <c r="P7348" s="163" t="s">
        <v>34</v>
      </c>
      <c r="Q7348" s="158"/>
      <c r="R7348" s="158"/>
      <c r="S7348" s="159">
        <v>1</v>
      </c>
      <c r="T7348" s="226"/>
      <c r="U7348" s="226"/>
      <c r="V7348" s="226"/>
      <c r="W7348" s="109"/>
      <c r="X7348" s="109"/>
    </row>
    <row r="7349" spans="1:24" ht="41.25">
      <c r="A7349" s="155">
        <f>A7348+1</f>
        <v>7347</v>
      </c>
      <c r="B7349" s="232" t="s">
        <v>944</v>
      </c>
      <c r="C7349" s="264">
        <v>2024</v>
      </c>
      <c r="D7349" s="160" t="s">
        <v>219</v>
      </c>
      <c r="E7349" s="160" t="s">
        <v>227</v>
      </c>
      <c r="F7349" s="277" t="s">
        <v>7960</v>
      </c>
      <c r="G7349" s="161" t="s">
        <v>426</v>
      </c>
      <c r="H7349" s="183" t="s">
        <v>83</v>
      </c>
      <c r="I7349" s="161" t="s">
        <v>186</v>
      </c>
      <c r="J7349" s="161" t="s">
        <v>201</v>
      </c>
      <c r="K7349" s="163" t="s">
        <v>34</v>
      </c>
      <c r="L7349" s="163" t="s">
        <v>34</v>
      </c>
      <c r="M7349" s="163" t="s">
        <v>34</v>
      </c>
      <c r="N7349" s="163" t="s">
        <v>34</v>
      </c>
      <c r="O7349" s="163" t="s">
        <v>34</v>
      </c>
      <c r="P7349" s="163" t="s">
        <v>34</v>
      </c>
      <c r="Q7349" s="158"/>
      <c r="R7349" s="158"/>
      <c r="S7349" s="159">
        <v>1</v>
      </c>
      <c r="T7349" s="226"/>
      <c r="U7349" s="226"/>
      <c r="V7349" s="226"/>
      <c r="W7349" s="109"/>
      <c r="X7349" s="109"/>
    </row>
    <row r="7350" spans="1:24" ht="41.25">
      <c r="A7350" s="155">
        <f>A7349+1</f>
        <v>7348</v>
      </c>
      <c r="B7350" s="232" t="s">
        <v>944</v>
      </c>
      <c r="C7350" s="264">
        <v>2024</v>
      </c>
      <c r="D7350" s="160" t="s">
        <v>219</v>
      </c>
      <c r="E7350" s="160" t="s">
        <v>230</v>
      </c>
      <c r="F7350" s="277" t="s">
        <v>7961</v>
      </c>
      <c r="G7350" s="161" t="s">
        <v>31</v>
      </c>
      <c r="H7350" s="183" t="s">
        <v>29</v>
      </c>
      <c r="I7350" s="161" t="s">
        <v>71</v>
      </c>
      <c r="J7350" s="161" t="s">
        <v>232</v>
      </c>
      <c r="K7350" s="163" t="s">
        <v>34</v>
      </c>
      <c r="L7350" s="163" t="s">
        <v>34</v>
      </c>
      <c r="M7350" s="163" t="s">
        <v>34</v>
      </c>
      <c r="N7350" s="163" t="s">
        <v>34</v>
      </c>
      <c r="O7350" s="163" t="s">
        <v>34</v>
      </c>
      <c r="P7350" s="163" t="s">
        <v>34</v>
      </c>
      <c r="Q7350" s="158"/>
      <c r="R7350" s="158"/>
      <c r="S7350" s="159">
        <v>1</v>
      </c>
      <c r="T7350" s="226"/>
      <c r="U7350" s="226"/>
      <c r="V7350" s="226"/>
      <c r="W7350" s="109"/>
      <c r="X7350" s="109"/>
    </row>
    <row r="7351" spans="1:24" ht="41.25">
      <c r="A7351" s="155">
        <f>A7350+1</f>
        <v>7349</v>
      </c>
      <c r="B7351" s="232" t="s">
        <v>944</v>
      </c>
      <c r="C7351" s="264">
        <v>2024</v>
      </c>
      <c r="D7351" s="160" t="s">
        <v>219</v>
      </c>
      <c r="E7351" s="160" t="s">
        <v>230</v>
      </c>
      <c r="F7351" s="277" t="s">
        <v>7962</v>
      </c>
      <c r="G7351" s="161" t="s">
        <v>31</v>
      </c>
      <c r="H7351" s="183" t="s">
        <v>39</v>
      </c>
      <c r="I7351" s="161" t="s">
        <v>71</v>
      </c>
      <c r="J7351" s="161" t="s">
        <v>232</v>
      </c>
      <c r="K7351" s="163" t="s">
        <v>34</v>
      </c>
      <c r="L7351" s="163" t="s">
        <v>34</v>
      </c>
      <c r="M7351" s="163" t="s">
        <v>34</v>
      </c>
      <c r="N7351" s="163" t="s">
        <v>34</v>
      </c>
      <c r="O7351" s="163" t="s">
        <v>34</v>
      </c>
      <c r="P7351" s="163" t="s">
        <v>34</v>
      </c>
      <c r="Q7351" s="158"/>
      <c r="R7351" s="158"/>
      <c r="S7351" s="159">
        <v>1</v>
      </c>
      <c r="T7351" s="226"/>
      <c r="U7351" s="226"/>
      <c r="V7351" s="226"/>
      <c r="W7351" s="109"/>
      <c r="X7351" s="109"/>
    </row>
    <row r="7352" spans="1:24" ht="41.25">
      <c r="A7352" s="155">
        <f>A7351+1</f>
        <v>7350</v>
      </c>
      <c r="B7352" s="232" t="s">
        <v>944</v>
      </c>
      <c r="C7352" s="264">
        <v>2024</v>
      </c>
      <c r="D7352" s="160" t="s">
        <v>219</v>
      </c>
      <c r="E7352" s="160" t="s">
        <v>230</v>
      </c>
      <c r="F7352" s="277" t="s">
        <v>7963</v>
      </c>
      <c r="G7352" s="161" t="s">
        <v>426</v>
      </c>
      <c r="H7352" s="183" t="s">
        <v>83</v>
      </c>
      <c r="I7352" s="161" t="s">
        <v>71</v>
      </c>
      <c r="J7352" s="161" t="s">
        <v>232</v>
      </c>
      <c r="K7352" s="163" t="s">
        <v>48</v>
      </c>
      <c r="L7352" s="163" t="s">
        <v>34</v>
      </c>
      <c r="M7352" s="163" t="s">
        <v>34</v>
      </c>
      <c r="N7352" s="163" t="s">
        <v>34</v>
      </c>
      <c r="O7352" s="163" t="s">
        <v>34</v>
      </c>
      <c r="P7352" s="163" t="s">
        <v>34</v>
      </c>
      <c r="Q7352" s="158"/>
      <c r="R7352" s="158"/>
      <c r="S7352" s="159">
        <v>1</v>
      </c>
      <c r="T7352" s="226"/>
      <c r="U7352" s="226"/>
      <c r="V7352" s="226"/>
      <c r="W7352" s="109"/>
      <c r="X7352" s="109"/>
    </row>
    <row r="7353" spans="1:24" ht="41.25">
      <c r="A7353" s="155">
        <f>A7352+1</f>
        <v>7351</v>
      </c>
      <c r="B7353" s="232" t="s">
        <v>944</v>
      </c>
      <c r="C7353" s="264">
        <v>2024</v>
      </c>
      <c r="D7353" s="160" t="s">
        <v>219</v>
      </c>
      <c r="E7353" s="160" t="s">
        <v>230</v>
      </c>
      <c r="F7353" s="277" t="s">
        <v>7964</v>
      </c>
      <c r="G7353" s="161" t="s">
        <v>426</v>
      </c>
      <c r="H7353" s="183" t="s">
        <v>83</v>
      </c>
      <c r="I7353" s="161" t="s">
        <v>71</v>
      </c>
      <c r="J7353" s="161" t="s">
        <v>232</v>
      </c>
      <c r="K7353" s="163" t="s">
        <v>34</v>
      </c>
      <c r="L7353" s="163" t="s">
        <v>34</v>
      </c>
      <c r="M7353" s="163" t="s">
        <v>34</v>
      </c>
      <c r="N7353" s="163" t="s">
        <v>34</v>
      </c>
      <c r="O7353" s="163" t="s">
        <v>34</v>
      </c>
      <c r="P7353" s="163" t="s">
        <v>34</v>
      </c>
      <c r="Q7353" s="158"/>
      <c r="R7353" s="158"/>
      <c r="S7353" s="159">
        <v>1</v>
      </c>
      <c r="T7353" s="226"/>
      <c r="U7353" s="226"/>
      <c r="V7353" s="226"/>
      <c r="W7353" s="109"/>
      <c r="X7353" s="109"/>
    </row>
    <row r="7354" spans="1:24" ht="41.25">
      <c r="A7354" s="155">
        <f>A7353+1</f>
        <v>7352</v>
      </c>
      <c r="B7354" s="232" t="s">
        <v>944</v>
      </c>
      <c r="C7354" s="264">
        <v>2024</v>
      </c>
      <c r="D7354" s="160" t="s">
        <v>219</v>
      </c>
      <c r="E7354" s="160" t="s">
        <v>230</v>
      </c>
      <c r="F7354" s="277" t="s">
        <v>7965</v>
      </c>
      <c r="G7354" s="161" t="s">
        <v>31</v>
      </c>
      <c r="H7354" s="183" t="s">
        <v>39</v>
      </c>
      <c r="I7354" s="161" t="s">
        <v>71</v>
      </c>
      <c r="J7354" s="161" t="s">
        <v>232</v>
      </c>
      <c r="K7354" s="163" t="s">
        <v>34</v>
      </c>
      <c r="L7354" s="163" t="s">
        <v>34</v>
      </c>
      <c r="M7354" s="163" t="s">
        <v>34</v>
      </c>
      <c r="N7354" s="163" t="s">
        <v>34</v>
      </c>
      <c r="O7354" s="163" t="s">
        <v>34</v>
      </c>
      <c r="P7354" s="163" t="s">
        <v>34</v>
      </c>
      <c r="Q7354" s="158"/>
      <c r="R7354" s="158"/>
      <c r="S7354" s="159">
        <v>1</v>
      </c>
      <c r="T7354" s="226"/>
      <c r="U7354" s="226"/>
      <c r="V7354" s="226"/>
      <c r="W7354" s="109"/>
      <c r="X7354" s="109"/>
    </row>
    <row r="7355" spans="1:24" ht="41.25">
      <c r="A7355" s="155">
        <f>A7354+1</f>
        <v>7353</v>
      </c>
      <c r="B7355" s="232" t="s">
        <v>944</v>
      </c>
      <c r="C7355" s="264">
        <v>2024</v>
      </c>
      <c r="D7355" s="160" t="s">
        <v>219</v>
      </c>
      <c r="E7355" s="160" t="s">
        <v>253</v>
      </c>
      <c r="F7355" s="277" t="s">
        <v>7966</v>
      </c>
      <c r="G7355" s="161" t="s">
        <v>31</v>
      </c>
      <c r="H7355" s="183" t="s">
        <v>29</v>
      </c>
      <c r="I7355" s="161" t="s">
        <v>71</v>
      </c>
      <c r="J7355" s="161" t="s">
        <v>253</v>
      </c>
      <c r="K7355" s="163" t="s">
        <v>34</v>
      </c>
      <c r="L7355" s="163" t="s">
        <v>34</v>
      </c>
      <c r="M7355" s="163" t="s">
        <v>34</v>
      </c>
      <c r="N7355" s="163" t="s">
        <v>34</v>
      </c>
      <c r="O7355" s="163" t="s">
        <v>34</v>
      </c>
      <c r="P7355" s="163" t="s">
        <v>34</v>
      </c>
      <c r="Q7355" s="158"/>
      <c r="R7355" s="158"/>
      <c r="S7355" s="159">
        <v>1</v>
      </c>
      <c r="T7355" s="226"/>
      <c r="U7355" s="226"/>
      <c r="V7355" s="226"/>
      <c r="W7355" s="109"/>
      <c r="X7355" s="109"/>
    </row>
    <row r="7356" spans="1:24" ht="41.25">
      <c r="A7356" s="155">
        <f>A7355+1</f>
        <v>7354</v>
      </c>
      <c r="B7356" s="232" t="s">
        <v>944</v>
      </c>
      <c r="C7356" s="264">
        <v>2024</v>
      </c>
      <c r="D7356" s="160" t="s">
        <v>219</v>
      </c>
      <c r="E7356" s="160" t="s">
        <v>253</v>
      </c>
      <c r="F7356" s="277" t="s">
        <v>7967</v>
      </c>
      <c r="G7356" s="161" t="s">
        <v>31</v>
      </c>
      <c r="H7356" s="183" t="s">
        <v>29</v>
      </c>
      <c r="I7356" s="161" t="s">
        <v>71</v>
      </c>
      <c r="J7356" s="161" t="s">
        <v>253</v>
      </c>
      <c r="K7356" s="163" t="s">
        <v>34</v>
      </c>
      <c r="L7356" s="163" t="s">
        <v>34</v>
      </c>
      <c r="M7356" s="163" t="s">
        <v>34</v>
      </c>
      <c r="N7356" s="163" t="s">
        <v>34</v>
      </c>
      <c r="O7356" s="163" t="s">
        <v>34</v>
      </c>
      <c r="P7356" s="163" t="s">
        <v>34</v>
      </c>
      <c r="Q7356" s="158"/>
      <c r="R7356" s="158"/>
      <c r="S7356" s="159">
        <v>1</v>
      </c>
      <c r="T7356" s="226"/>
      <c r="U7356" s="226"/>
      <c r="V7356" s="226"/>
      <c r="W7356" s="109"/>
      <c r="X7356" s="109"/>
    </row>
    <row r="7357" spans="1:24" ht="41.25">
      <c r="A7357" s="155">
        <f>A7356+1</f>
        <v>7355</v>
      </c>
      <c r="B7357" s="232" t="s">
        <v>944</v>
      </c>
      <c r="C7357" s="264">
        <v>2024</v>
      </c>
      <c r="D7357" s="160" t="s">
        <v>219</v>
      </c>
      <c r="E7357" s="160" t="s">
        <v>253</v>
      </c>
      <c r="F7357" s="277" t="s">
        <v>7968</v>
      </c>
      <c r="G7357" s="161" t="s">
        <v>426</v>
      </c>
      <c r="H7357" s="183" t="s">
        <v>83</v>
      </c>
      <c r="I7357" s="161" t="s">
        <v>71</v>
      </c>
      <c r="J7357" s="161" t="s">
        <v>253</v>
      </c>
      <c r="K7357" s="163" t="s">
        <v>34</v>
      </c>
      <c r="L7357" s="163" t="s">
        <v>34</v>
      </c>
      <c r="M7357" s="163" t="s">
        <v>34</v>
      </c>
      <c r="N7357" s="163" t="s">
        <v>34</v>
      </c>
      <c r="O7357" s="163" t="s">
        <v>34</v>
      </c>
      <c r="P7357" s="163" t="s">
        <v>34</v>
      </c>
      <c r="Q7357" s="158"/>
      <c r="R7357" s="158"/>
      <c r="S7357" s="159">
        <v>1</v>
      </c>
      <c r="T7357" s="226"/>
      <c r="U7357" s="226"/>
      <c r="V7357" s="226"/>
      <c r="W7357" s="109"/>
      <c r="X7357" s="109"/>
    </row>
    <row r="7358" spans="1:24" ht="41.25">
      <c r="A7358" s="155">
        <f>A7357+1</f>
        <v>7356</v>
      </c>
      <c r="B7358" s="232" t="s">
        <v>944</v>
      </c>
      <c r="C7358" s="264">
        <v>2024</v>
      </c>
      <c r="D7358" s="160" t="s">
        <v>219</v>
      </c>
      <c r="E7358" s="160" t="s">
        <v>253</v>
      </c>
      <c r="F7358" s="277" t="s">
        <v>7969</v>
      </c>
      <c r="G7358" s="161" t="s">
        <v>31</v>
      </c>
      <c r="H7358" s="183" t="s">
        <v>39</v>
      </c>
      <c r="I7358" s="161" t="s">
        <v>71</v>
      </c>
      <c r="J7358" s="161" t="s">
        <v>253</v>
      </c>
      <c r="K7358" s="163" t="s">
        <v>34</v>
      </c>
      <c r="L7358" s="163" t="s">
        <v>34</v>
      </c>
      <c r="M7358" s="163" t="s">
        <v>34</v>
      </c>
      <c r="N7358" s="163" t="s">
        <v>34</v>
      </c>
      <c r="O7358" s="163" t="s">
        <v>34</v>
      </c>
      <c r="P7358" s="163" t="s">
        <v>34</v>
      </c>
      <c r="Q7358" s="158"/>
      <c r="R7358" s="158"/>
      <c r="S7358" s="159">
        <v>1</v>
      </c>
      <c r="T7358" s="226"/>
      <c r="U7358" s="226"/>
      <c r="V7358" s="226"/>
      <c r="W7358" s="109"/>
      <c r="X7358" s="109"/>
    </row>
    <row r="7359" spans="1:24" ht="41.25">
      <c r="A7359" s="155">
        <f>A7358+1</f>
        <v>7357</v>
      </c>
      <c r="B7359" s="232" t="s">
        <v>944</v>
      </c>
      <c r="C7359" s="264">
        <v>2024</v>
      </c>
      <c r="D7359" s="160" t="s">
        <v>219</v>
      </c>
      <c r="E7359" s="160" t="s">
        <v>253</v>
      </c>
      <c r="F7359" s="277" t="s">
        <v>7970</v>
      </c>
      <c r="G7359" s="161" t="s">
        <v>31</v>
      </c>
      <c r="H7359" s="183" t="s">
        <v>39</v>
      </c>
      <c r="I7359" s="161" t="s">
        <v>71</v>
      </c>
      <c r="J7359" s="161" t="s">
        <v>253</v>
      </c>
      <c r="K7359" s="163" t="s">
        <v>34</v>
      </c>
      <c r="L7359" s="163" t="s">
        <v>34</v>
      </c>
      <c r="M7359" s="163" t="s">
        <v>34</v>
      </c>
      <c r="N7359" s="163" t="s">
        <v>34</v>
      </c>
      <c r="O7359" s="163" t="s">
        <v>34</v>
      </c>
      <c r="P7359" s="163" t="s">
        <v>34</v>
      </c>
      <c r="Q7359" s="158"/>
      <c r="R7359" s="158"/>
      <c r="S7359" s="159">
        <v>1</v>
      </c>
      <c r="T7359" s="226"/>
      <c r="U7359" s="226"/>
      <c r="V7359" s="226"/>
      <c r="W7359" s="109"/>
      <c r="X7359" s="109"/>
    </row>
    <row r="7360" spans="1:24" ht="30.75">
      <c r="A7360" s="155">
        <f>A7359+1</f>
        <v>7358</v>
      </c>
      <c r="B7360" s="232" t="s">
        <v>944</v>
      </c>
      <c r="C7360" s="264">
        <v>2024</v>
      </c>
      <c r="D7360" s="160" t="s">
        <v>219</v>
      </c>
      <c r="E7360" s="160" t="s">
        <v>527</v>
      </c>
      <c r="F7360" s="277" t="s">
        <v>7971</v>
      </c>
      <c r="G7360" s="161" t="s">
        <v>31</v>
      </c>
      <c r="H7360" s="183" t="s">
        <v>29</v>
      </c>
      <c r="I7360" s="161" t="s">
        <v>222</v>
      </c>
      <c r="J7360" s="161" t="s">
        <v>17</v>
      </c>
      <c r="K7360" s="163" t="s">
        <v>34</v>
      </c>
      <c r="L7360" s="163" t="s">
        <v>34</v>
      </c>
      <c r="M7360" s="163" t="s">
        <v>34</v>
      </c>
      <c r="N7360" s="163" t="s">
        <v>34</v>
      </c>
      <c r="O7360" s="163" t="s">
        <v>48</v>
      </c>
      <c r="P7360" s="163" t="s">
        <v>34</v>
      </c>
      <c r="Q7360" s="158"/>
      <c r="R7360" s="158"/>
      <c r="S7360" s="159">
        <v>1</v>
      </c>
      <c r="T7360" s="226"/>
      <c r="U7360" s="226"/>
      <c r="V7360" s="226"/>
      <c r="W7360" s="109"/>
      <c r="X7360" s="109"/>
    </row>
    <row r="7361" spans="1:24" ht="30.75">
      <c r="A7361" s="155">
        <f>A7360+1</f>
        <v>7359</v>
      </c>
      <c r="B7361" s="232" t="s">
        <v>944</v>
      </c>
      <c r="C7361" s="264">
        <v>2024</v>
      </c>
      <c r="D7361" s="160" t="s">
        <v>219</v>
      </c>
      <c r="E7361" s="160" t="s">
        <v>527</v>
      </c>
      <c r="F7361" s="277" t="s">
        <v>7972</v>
      </c>
      <c r="G7361" s="161" t="s">
        <v>426</v>
      </c>
      <c r="H7361" s="183" t="s">
        <v>83</v>
      </c>
      <c r="I7361" s="161" t="s">
        <v>222</v>
      </c>
      <c r="J7361" s="161" t="s">
        <v>17</v>
      </c>
      <c r="K7361" s="163" t="s">
        <v>34</v>
      </c>
      <c r="L7361" s="163" t="s">
        <v>34</v>
      </c>
      <c r="M7361" s="163" t="s">
        <v>34</v>
      </c>
      <c r="N7361" s="163" t="s">
        <v>34</v>
      </c>
      <c r="O7361" s="163" t="s">
        <v>48</v>
      </c>
      <c r="P7361" s="163" t="s">
        <v>34</v>
      </c>
      <c r="Q7361" s="158"/>
      <c r="R7361" s="158"/>
      <c r="S7361" s="159">
        <v>1</v>
      </c>
      <c r="T7361" s="226"/>
      <c r="U7361" s="226"/>
      <c r="V7361" s="226"/>
      <c r="W7361" s="109"/>
      <c r="X7361" s="109"/>
    </row>
    <row r="7362" spans="1:24" ht="41.25">
      <c r="A7362" s="155">
        <f>A7361+1</f>
        <v>7360</v>
      </c>
      <c r="B7362" s="232" t="s">
        <v>944</v>
      </c>
      <c r="C7362" s="264">
        <v>2024</v>
      </c>
      <c r="D7362" s="160" t="s">
        <v>28</v>
      </c>
      <c r="E7362" s="160" t="s">
        <v>262</v>
      </c>
      <c r="F7362" s="277" t="s">
        <v>5977</v>
      </c>
      <c r="G7362" s="161" t="s">
        <v>31</v>
      </c>
      <c r="H7362" s="183" t="s">
        <v>29</v>
      </c>
      <c r="I7362" s="161" t="s">
        <v>32</v>
      </c>
      <c r="J7362" s="161" t="s">
        <v>33</v>
      </c>
      <c r="K7362" s="163" t="s">
        <v>34</v>
      </c>
      <c r="L7362" s="163" t="s">
        <v>34</v>
      </c>
      <c r="M7362" s="163" t="s">
        <v>34</v>
      </c>
      <c r="N7362" s="163" t="s">
        <v>34</v>
      </c>
      <c r="O7362" s="163" t="s">
        <v>34</v>
      </c>
      <c r="P7362" s="163" t="s">
        <v>34</v>
      </c>
      <c r="Q7362" s="158"/>
      <c r="R7362" s="158"/>
      <c r="S7362" s="159">
        <v>1</v>
      </c>
      <c r="T7362" s="226"/>
      <c r="U7362" s="226"/>
      <c r="V7362" s="226"/>
      <c r="W7362" s="109"/>
      <c r="X7362" s="109"/>
    </row>
    <row r="7363" spans="1:24" ht="41.25">
      <c r="A7363" s="155">
        <f>A7362+1</f>
        <v>7361</v>
      </c>
      <c r="B7363" s="232" t="s">
        <v>944</v>
      </c>
      <c r="C7363" s="264">
        <v>2024</v>
      </c>
      <c r="D7363" s="160" t="s">
        <v>28</v>
      </c>
      <c r="E7363" s="160" t="s">
        <v>262</v>
      </c>
      <c r="F7363" s="277" t="s">
        <v>5978</v>
      </c>
      <c r="G7363" s="161" t="s">
        <v>31</v>
      </c>
      <c r="H7363" s="183" t="s">
        <v>29</v>
      </c>
      <c r="I7363" s="161" t="s">
        <v>32</v>
      </c>
      <c r="J7363" s="161" t="s">
        <v>33</v>
      </c>
      <c r="K7363" s="163" t="s">
        <v>34</v>
      </c>
      <c r="L7363" s="163" t="s">
        <v>34</v>
      </c>
      <c r="M7363" s="163" t="s">
        <v>34</v>
      </c>
      <c r="N7363" s="163" t="s">
        <v>34</v>
      </c>
      <c r="O7363" s="163" t="s">
        <v>48</v>
      </c>
      <c r="P7363" s="163" t="s">
        <v>34</v>
      </c>
      <c r="Q7363" s="158"/>
      <c r="R7363" s="158"/>
      <c r="S7363" s="159">
        <v>1</v>
      </c>
      <c r="T7363" s="226"/>
      <c r="U7363" s="226"/>
      <c r="V7363" s="226"/>
      <c r="W7363" s="109"/>
      <c r="X7363" s="109"/>
    </row>
    <row r="7364" spans="1:24" ht="41.25">
      <c r="A7364" s="155">
        <f>A7363+1</f>
        <v>7362</v>
      </c>
      <c r="B7364" s="232" t="s">
        <v>944</v>
      </c>
      <c r="C7364" s="264">
        <v>2024</v>
      </c>
      <c r="D7364" s="160" t="s">
        <v>28</v>
      </c>
      <c r="E7364" s="160" t="s">
        <v>270</v>
      </c>
      <c r="F7364" s="277" t="s">
        <v>7973</v>
      </c>
      <c r="G7364" s="161" t="s">
        <v>31</v>
      </c>
      <c r="H7364" s="183" t="s">
        <v>39</v>
      </c>
      <c r="I7364" s="161" t="s">
        <v>32</v>
      </c>
      <c r="J7364" s="161" t="s">
        <v>33</v>
      </c>
      <c r="K7364" s="163" t="s">
        <v>34</v>
      </c>
      <c r="L7364" s="163" t="s">
        <v>34</v>
      </c>
      <c r="M7364" s="163" t="s">
        <v>34</v>
      </c>
      <c r="N7364" s="163" t="s">
        <v>34</v>
      </c>
      <c r="O7364" s="163" t="s">
        <v>48</v>
      </c>
      <c r="P7364" s="163" t="s">
        <v>34</v>
      </c>
      <c r="Q7364" s="158"/>
      <c r="R7364" s="158"/>
      <c r="S7364" s="159">
        <v>1</v>
      </c>
      <c r="T7364" s="226"/>
      <c r="U7364" s="226"/>
      <c r="V7364" s="226"/>
      <c r="W7364" s="109"/>
      <c r="X7364" s="109"/>
    </row>
    <row r="7365" spans="1:24" ht="20.25">
      <c r="A7365" s="155">
        <f>A7364+1</f>
        <v>7363</v>
      </c>
      <c r="B7365" s="232" t="s">
        <v>944</v>
      </c>
      <c r="C7365" s="264">
        <v>2024</v>
      </c>
      <c r="D7365" s="160" t="s">
        <v>28</v>
      </c>
      <c r="E7365" s="160" t="s">
        <v>267</v>
      </c>
      <c r="F7365" s="277" t="s">
        <v>5979</v>
      </c>
      <c r="G7365" s="161" t="s">
        <v>31</v>
      </c>
      <c r="H7365" s="183" t="s">
        <v>42</v>
      </c>
      <c r="I7365" s="161" t="s">
        <v>32</v>
      </c>
      <c r="J7365" s="161" t="s">
        <v>33</v>
      </c>
      <c r="K7365" s="163" t="s">
        <v>34</v>
      </c>
      <c r="L7365" s="163" t="s">
        <v>34</v>
      </c>
      <c r="M7365" s="163" t="s">
        <v>34</v>
      </c>
      <c r="N7365" s="163" t="s">
        <v>34</v>
      </c>
      <c r="O7365" s="163" t="s">
        <v>34</v>
      </c>
      <c r="P7365" s="163" t="s">
        <v>34</v>
      </c>
      <c r="Q7365" s="158"/>
      <c r="R7365" s="158"/>
      <c r="S7365" s="159">
        <v>1</v>
      </c>
      <c r="T7365" s="226"/>
      <c r="U7365" s="226"/>
      <c r="V7365" s="226"/>
      <c r="W7365" s="109"/>
      <c r="X7365" s="109"/>
    </row>
    <row r="7366" spans="1:24" ht="41.25">
      <c r="A7366" s="155">
        <f>A7365+1</f>
        <v>7364</v>
      </c>
      <c r="B7366" s="232" t="s">
        <v>944</v>
      </c>
      <c r="C7366" s="264">
        <v>2024</v>
      </c>
      <c r="D7366" s="160" t="s">
        <v>28</v>
      </c>
      <c r="E7366" s="160" t="s">
        <v>270</v>
      </c>
      <c r="F7366" s="277" t="s">
        <v>7974</v>
      </c>
      <c r="G7366" s="161" t="s">
        <v>31</v>
      </c>
      <c r="H7366" s="183" t="s">
        <v>42</v>
      </c>
      <c r="I7366" s="161" t="s">
        <v>32</v>
      </c>
      <c r="J7366" s="161" t="s">
        <v>33</v>
      </c>
      <c r="K7366" s="163" t="s">
        <v>34</v>
      </c>
      <c r="L7366" s="163" t="s">
        <v>34</v>
      </c>
      <c r="M7366" s="163" t="s">
        <v>34</v>
      </c>
      <c r="N7366" s="163" t="s">
        <v>34</v>
      </c>
      <c r="O7366" s="163" t="s">
        <v>34</v>
      </c>
      <c r="P7366" s="163" t="s">
        <v>34</v>
      </c>
      <c r="Q7366" s="158"/>
      <c r="R7366" s="158"/>
      <c r="S7366" s="159">
        <v>1</v>
      </c>
      <c r="T7366" s="226"/>
      <c r="U7366" s="226"/>
      <c r="V7366" s="226"/>
      <c r="W7366" s="109"/>
      <c r="X7366" s="109"/>
    </row>
    <row r="7367" spans="1:24" ht="51">
      <c r="A7367" s="155">
        <f>A7366+1</f>
        <v>7365</v>
      </c>
      <c r="B7367" s="232" t="s">
        <v>944</v>
      </c>
      <c r="C7367" s="264">
        <v>2024</v>
      </c>
      <c r="D7367" s="160" t="s">
        <v>28</v>
      </c>
      <c r="E7367" s="160" t="s">
        <v>270</v>
      </c>
      <c r="F7367" s="277" t="s">
        <v>7975</v>
      </c>
      <c r="G7367" s="161" t="s">
        <v>31</v>
      </c>
      <c r="H7367" s="183" t="s">
        <v>42</v>
      </c>
      <c r="I7367" s="161" t="s">
        <v>32</v>
      </c>
      <c r="J7367" s="161" t="s">
        <v>33</v>
      </c>
      <c r="K7367" s="163" t="s">
        <v>34</v>
      </c>
      <c r="L7367" s="163" t="s">
        <v>34</v>
      </c>
      <c r="M7367" s="163" t="s">
        <v>34</v>
      </c>
      <c r="N7367" s="163" t="s">
        <v>34</v>
      </c>
      <c r="O7367" s="163" t="s">
        <v>34</v>
      </c>
      <c r="P7367" s="163" t="s">
        <v>34</v>
      </c>
      <c r="Q7367" s="158"/>
      <c r="R7367" s="158"/>
      <c r="S7367" s="159">
        <v>1</v>
      </c>
      <c r="T7367" s="226"/>
      <c r="U7367" s="226"/>
      <c r="V7367" s="226"/>
      <c r="W7367" s="109"/>
      <c r="X7367" s="109"/>
    </row>
    <row r="7368" spans="1:24" ht="20.25">
      <c r="A7368" s="155">
        <f>A7367+1</f>
        <v>7366</v>
      </c>
      <c r="B7368" s="232" t="s">
        <v>944</v>
      </c>
      <c r="C7368" s="264">
        <v>2024</v>
      </c>
      <c r="D7368" s="160" t="s">
        <v>28</v>
      </c>
      <c r="E7368" s="160" t="s">
        <v>29</v>
      </c>
      <c r="F7368" s="277" t="s">
        <v>7976</v>
      </c>
      <c r="G7368" s="161" t="s">
        <v>31</v>
      </c>
      <c r="H7368" s="183" t="s">
        <v>29</v>
      </c>
      <c r="I7368" s="161" t="s">
        <v>32</v>
      </c>
      <c r="J7368" s="161" t="s">
        <v>33</v>
      </c>
      <c r="K7368" s="163" t="s">
        <v>34</v>
      </c>
      <c r="L7368" s="163" t="s">
        <v>34</v>
      </c>
      <c r="M7368" s="163" t="s">
        <v>34</v>
      </c>
      <c r="N7368" s="163" t="s">
        <v>34</v>
      </c>
      <c r="O7368" s="163" t="s">
        <v>34</v>
      </c>
      <c r="P7368" s="163" t="s">
        <v>34</v>
      </c>
      <c r="Q7368" s="158"/>
      <c r="R7368" s="158"/>
      <c r="S7368" s="159">
        <v>1</v>
      </c>
      <c r="T7368" s="226"/>
      <c r="U7368" s="226"/>
      <c r="V7368" s="226"/>
      <c r="W7368" s="109"/>
      <c r="X7368" s="109"/>
    </row>
    <row r="7369" spans="1:24" ht="30.75">
      <c r="A7369" s="155">
        <f>A7368+1</f>
        <v>7367</v>
      </c>
      <c r="B7369" s="232" t="s">
        <v>944</v>
      </c>
      <c r="C7369" s="264">
        <v>2024</v>
      </c>
      <c r="D7369" s="160" t="s">
        <v>28</v>
      </c>
      <c r="E7369" s="160" t="s">
        <v>29</v>
      </c>
      <c r="F7369" s="277" t="s">
        <v>7977</v>
      </c>
      <c r="G7369" s="161" t="s">
        <v>31</v>
      </c>
      <c r="H7369" s="183" t="s">
        <v>29</v>
      </c>
      <c r="I7369" s="161" t="s">
        <v>32</v>
      </c>
      <c r="J7369" s="161" t="s">
        <v>33</v>
      </c>
      <c r="K7369" s="163" t="s">
        <v>34</v>
      </c>
      <c r="L7369" s="163" t="s">
        <v>34</v>
      </c>
      <c r="M7369" s="163" t="s">
        <v>34</v>
      </c>
      <c r="N7369" s="163" t="s">
        <v>34</v>
      </c>
      <c r="O7369" s="163" t="s">
        <v>34</v>
      </c>
      <c r="P7369" s="163" t="s">
        <v>34</v>
      </c>
      <c r="Q7369" s="158"/>
      <c r="R7369" s="158"/>
      <c r="S7369" s="159">
        <v>1</v>
      </c>
      <c r="T7369" s="226"/>
      <c r="U7369" s="226"/>
      <c r="V7369" s="226"/>
      <c r="W7369" s="109"/>
      <c r="X7369" s="109"/>
    </row>
    <row r="7370" spans="1:24" ht="30.75">
      <c r="A7370" s="155">
        <f>A7369+1</f>
        <v>7368</v>
      </c>
      <c r="B7370" s="232" t="s">
        <v>944</v>
      </c>
      <c r="C7370" s="264">
        <v>2024</v>
      </c>
      <c r="D7370" s="160" t="s">
        <v>28</v>
      </c>
      <c r="E7370" s="160" t="s">
        <v>37</v>
      </c>
      <c r="F7370" s="277" t="s">
        <v>7978</v>
      </c>
      <c r="G7370" s="161" t="s">
        <v>31</v>
      </c>
      <c r="H7370" s="183" t="s">
        <v>39</v>
      </c>
      <c r="I7370" s="161" t="s">
        <v>32</v>
      </c>
      <c r="J7370" s="161" t="s">
        <v>33</v>
      </c>
      <c r="K7370" s="163" t="s">
        <v>34</v>
      </c>
      <c r="L7370" s="163" t="s">
        <v>34</v>
      </c>
      <c r="M7370" s="163" t="s">
        <v>34</v>
      </c>
      <c r="N7370" s="163" t="s">
        <v>34</v>
      </c>
      <c r="O7370" s="163" t="s">
        <v>34</v>
      </c>
      <c r="P7370" s="163" t="s">
        <v>34</v>
      </c>
      <c r="Q7370" s="158"/>
      <c r="R7370" s="158"/>
      <c r="S7370" s="159">
        <v>1</v>
      </c>
      <c r="T7370" s="226"/>
      <c r="U7370" s="226"/>
      <c r="V7370" s="226"/>
      <c r="W7370" s="109"/>
      <c r="X7370" s="109"/>
    </row>
    <row r="7371" spans="1:24" ht="30.75">
      <c r="A7371" s="155">
        <f>A7370+1</f>
        <v>7369</v>
      </c>
      <c r="B7371" s="232" t="s">
        <v>944</v>
      </c>
      <c r="C7371" s="264">
        <v>2024</v>
      </c>
      <c r="D7371" s="160" t="s">
        <v>28</v>
      </c>
      <c r="E7371" s="160" t="s">
        <v>37</v>
      </c>
      <c r="F7371" s="277" t="s">
        <v>7979</v>
      </c>
      <c r="G7371" s="161" t="s">
        <v>31</v>
      </c>
      <c r="H7371" s="183" t="s">
        <v>46</v>
      </c>
      <c r="I7371" s="161" t="s">
        <v>32</v>
      </c>
      <c r="J7371" s="161" t="s">
        <v>33</v>
      </c>
      <c r="K7371" s="163" t="s">
        <v>34</v>
      </c>
      <c r="L7371" s="163" t="s">
        <v>34</v>
      </c>
      <c r="M7371" s="163" t="s">
        <v>34</v>
      </c>
      <c r="N7371" s="163" t="s">
        <v>34</v>
      </c>
      <c r="O7371" s="163" t="s">
        <v>34</v>
      </c>
      <c r="P7371" s="163" t="s">
        <v>34</v>
      </c>
      <c r="Q7371" s="158"/>
      <c r="R7371" s="158"/>
      <c r="S7371" s="159">
        <v>1</v>
      </c>
      <c r="T7371" s="226"/>
      <c r="U7371" s="226"/>
      <c r="V7371" s="226"/>
      <c r="W7371" s="109"/>
      <c r="X7371" s="109"/>
    </row>
    <row r="7372" spans="1:24" ht="30.75">
      <c r="A7372" s="155">
        <f>A7371+1</f>
        <v>7370</v>
      </c>
      <c r="B7372" s="232" t="s">
        <v>944</v>
      </c>
      <c r="C7372" s="264">
        <v>2024</v>
      </c>
      <c r="D7372" s="160" t="s">
        <v>28</v>
      </c>
      <c r="E7372" s="160" t="s">
        <v>37</v>
      </c>
      <c r="F7372" s="277" t="s">
        <v>7980</v>
      </c>
      <c r="G7372" s="161" t="s">
        <v>31</v>
      </c>
      <c r="H7372" s="183" t="s">
        <v>39</v>
      </c>
      <c r="I7372" s="161" t="s">
        <v>32</v>
      </c>
      <c r="J7372" s="161" t="s">
        <v>33</v>
      </c>
      <c r="K7372" s="163" t="s">
        <v>48</v>
      </c>
      <c r="L7372" s="163" t="s">
        <v>34</v>
      </c>
      <c r="M7372" s="163" t="s">
        <v>34</v>
      </c>
      <c r="N7372" s="163" t="s">
        <v>34</v>
      </c>
      <c r="O7372" s="163" t="s">
        <v>48</v>
      </c>
      <c r="P7372" s="163" t="s">
        <v>34</v>
      </c>
      <c r="Q7372" s="158"/>
      <c r="R7372" s="158"/>
      <c r="S7372" s="159">
        <v>1</v>
      </c>
      <c r="T7372" s="226"/>
      <c r="U7372" s="226"/>
      <c r="V7372" s="226"/>
      <c r="W7372" s="109"/>
      <c r="X7372" s="109"/>
    </row>
    <row r="7373" spans="1:24" ht="30.75">
      <c r="A7373" s="155">
        <f>A7372+1</f>
        <v>7371</v>
      </c>
      <c r="B7373" s="232" t="s">
        <v>944</v>
      </c>
      <c r="C7373" s="264">
        <v>2024</v>
      </c>
      <c r="D7373" s="160" t="s">
        <v>28</v>
      </c>
      <c r="E7373" s="160" t="s">
        <v>40</v>
      </c>
      <c r="F7373" s="277" t="s">
        <v>7981</v>
      </c>
      <c r="G7373" s="161" t="s">
        <v>31</v>
      </c>
      <c r="H7373" s="183" t="s">
        <v>42</v>
      </c>
      <c r="I7373" s="161" t="s">
        <v>32</v>
      </c>
      <c r="J7373" s="161" t="s">
        <v>33</v>
      </c>
      <c r="K7373" s="163" t="s">
        <v>34</v>
      </c>
      <c r="L7373" s="163" t="s">
        <v>34</v>
      </c>
      <c r="M7373" s="163" t="s">
        <v>34</v>
      </c>
      <c r="N7373" s="163" t="s">
        <v>34</v>
      </c>
      <c r="O7373" s="163" t="s">
        <v>34</v>
      </c>
      <c r="P7373" s="163" t="s">
        <v>34</v>
      </c>
      <c r="Q7373" s="158"/>
      <c r="R7373" s="158"/>
      <c r="S7373" s="159">
        <v>1</v>
      </c>
      <c r="T7373" s="226"/>
      <c r="U7373" s="226"/>
      <c r="V7373" s="226"/>
      <c r="W7373" s="109"/>
      <c r="X7373" s="109"/>
    </row>
    <row r="7374" spans="1:24" ht="20.25">
      <c r="A7374" s="155">
        <f>A7373+1</f>
        <v>7372</v>
      </c>
      <c r="B7374" s="232" t="s">
        <v>944</v>
      </c>
      <c r="C7374" s="264">
        <v>2024</v>
      </c>
      <c r="D7374" s="160" t="s">
        <v>28</v>
      </c>
      <c r="E7374" s="160" t="s">
        <v>44</v>
      </c>
      <c r="F7374" s="277" t="s">
        <v>7982</v>
      </c>
      <c r="G7374" s="161" t="s">
        <v>31</v>
      </c>
      <c r="H7374" s="183" t="s">
        <v>46</v>
      </c>
      <c r="I7374" s="161" t="s">
        <v>32</v>
      </c>
      <c r="J7374" s="161" t="s">
        <v>47</v>
      </c>
      <c r="K7374" s="163" t="s">
        <v>34</v>
      </c>
      <c r="L7374" s="163" t="s">
        <v>34</v>
      </c>
      <c r="M7374" s="163" t="s">
        <v>34</v>
      </c>
      <c r="N7374" s="163" t="s">
        <v>34</v>
      </c>
      <c r="O7374" s="163" t="s">
        <v>34</v>
      </c>
      <c r="P7374" s="163" t="s">
        <v>34</v>
      </c>
      <c r="Q7374" s="158"/>
      <c r="R7374" s="158"/>
      <c r="S7374" s="159">
        <v>1</v>
      </c>
      <c r="T7374" s="226"/>
      <c r="U7374" s="226"/>
      <c r="V7374" s="226"/>
      <c r="W7374" s="109"/>
      <c r="X7374" s="109"/>
    </row>
    <row r="7375" spans="1:24" ht="20.25">
      <c r="A7375" s="155">
        <f>A7374+1</f>
        <v>7373</v>
      </c>
      <c r="B7375" s="232" t="s">
        <v>944</v>
      </c>
      <c r="C7375" s="264">
        <v>2024</v>
      </c>
      <c r="D7375" s="160" t="s">
        <v>28</v>
      </c>
      <c r="E7375" s="160" t="s">
        <v>44</v>
      </c>
      <c r="F7375" s="277" t="s">
        <v>7983</v>
      </c>
      <c r="G7375" s="161" t="s">
        <v>31</v>
      </c>
      <c r="H7375" s="183" t="s">
        <v>46</v>
      </c>
      <c r="I7375" s="161" t="s">
        <v>32</v>
      </c>
      <c r="J7375" s="161" t="s">
        <v>47</v>
      </c>
      <c r="K7375" s="163" t="s">
        <v>34</v>
      </c>
      <c r="L7375" s="163" t="s">
        <v>34</v>
      </c>
      <c r="M7375" s="163" t="s">
        <v>34</v>
      </c>
      <c r="N7375" s="163" t="s">
        <v>34</v>
      </c>
      <c r="O7375" s="163" t="s">
        <v>34</v>
      </c>
      <c r="P7375" s="163" t="s">
        <v>34</v>
      </c>
      <c r="Q7375" s="158"/>
      <c r="R7375" s="158"/>
      <c r="S7375" s="159">
        <v>1</v>
      </c>
      <c r="T7375" s="226"/>
      <c r="U7375" s="226"/>
      <c r="V7375" s="226"/>
      <c r="W7375" s="109"/>
      <c r="X7375" s="109"/>
    </row>
    <row r="7376" spans="1:24" ht="20.25">
      <c r="A7376" s="155">
        <f>A7375+1</f>
        <v>7374</v>
      </c>
      <c r="B7376" s="232" t="s">
        <v>944</v>
      </c>
      <c r="C7376" s="264">
        <v>2024</v>
      </c>
      <c r="D7376" s="160" t="s">
        <v>28</v>
      </c>
      <c r="E7376" s="160" t="s">
        <v>44</v>
      </c>
      <c r="F7376" s="277" t="s">
        <v>7984</v>
      </c>
      <c r="G7376" s="161" t="s">
        <v>31</v>
      </c>
      <c r="H7376" s="183" t="s">
        <v>46</v>
      </c>
      <c r="I7376" s="161" t="s">
        <v>32</v>
      </c>
      <c r="J7376" s="161" t="s">
        <v>47</v>
      </c>
      <c r="K7376" s="163" t="s">
        <v>34</v>
      </c>
      <c r="L7376" s="163" t="s">
        <v>34</v>
      </c>
      <c r="M7376" s="163" t="s">
        <v>34</v>
      </c>
      <c r="N7376" s="163" t="s">
        <v>34</v>
      </c>
      <c r="O7376" s="163" t="s">
        <v>34</v>
      </c>
      <c r="P7376" s="163" t="s">
        <v>34</v>
      </c>
      <c r="Q7376" s="158"/>
      <c r="R7376" s="158"/>
      <c r="S7376" s="159">
        <v>1</v>
      </c>
      <c r="T7376" s="226"/>
      <c r="U7376" s="226"/>
      <c r="V7376" s="226"/>
      <c r="W7376" s="109"/>
      <c r="X7376" s="109"/>
    </row>
    <row r="7377" spans="1:24" ht="30.75">
      <c r="A7377" s="155">
        <f>A7376+1</f>
        <v>7375</v>
      </c>
      <c r="B7377" s="232" t="s">
        <v>2740</v>
      </c>
      <c r="C7377" s="264">
        <v>2024</v>
      </c>
      <c r="D7377" s="160" t="s">
        <v>28</v>
      </c>
      <c r="E7377" s="160" t="s">
        <v>37</v>
      </c>
      <c r="F7377" s="277" t="s">
        <v>7985</v>
      </c>
      <c r="G7377" s="161" t="s">
        <v>31</v>
      </c>
      <c r="H7377" s="183" t="s">
        <v>39</v>
      </c>
      <c r="I7377" s="161" t="s">
        <v>32</v>
      </c>
      <c r="J7377" s="161" t="s">
        <v>33</v>
      </c>
      <c r="K7377" s="163" t="s">
        <v>34</v>
      </c>
      <c r="L7377" s="163" t="s">
        <v>34</v>
      </c>
      <c r="M7377" s="163" t="s">
        <v>34</v>
      </c>
      <c r="N7377" s="163" t="s">
        <v>34</v>
      </c>
      <c r="O7377" s="163" t="s">
        <v>34</v>
      </c>
      <c r="P7377" s="163" t="s">
        <v>34</v>
      </c>
      <c r="Q7377" s="158"/>
      <c r="R7377" s="158"/>
      <c r="S7377" s="159">
        <v>1</v>
      </c>
      <c r="T7377" s="226"/>
      <c r="U7377" s="226"/>
      <c r="V7377" s="226"/>
      <c r="W7377" s="109"/>
      <c r="X7377" s="109"/>
    </row>
    <row r="7378" spans="1:24" ht="30.75">
      <c r="A7378" s="155">
        <f>A7377+1</f>
        <v>7376</v>
      </c>
      <c r="B7378" s="232" t="s">
        <v>2740</v>
      </c>
      <c r="C7378" s="264">
        <v>2024</v>
      </c>
      <c r="D7378" s="160" t="s">
        <v>28</v>
      </c>
      <c r="E7378" s="160" t="s">
        <v>37</v>
      </c>
      <c r="F7378" s="277" t="s">
        <v>7986</v>
      </c>
      <c r="G7378" s="161" t="s">
        <v>31</v>
      </c>
      <c r="H7378" s="183" t="s">
        <v>39</v>
      </c>
      <c r="I7378" s="161" t="s">
        <v>32</v>
      </c>
      <c r="J7378" s="161" t="s">
        <v>33</v>
      </c>
      <c r="K7378" s="163" t="s">
        <v>34</v>
      </c>
      <c r="L7378" s="163" t="s">
        <v>34</v>
      </c>
      <c r="M7378" s="163" t="s">
        <v>34</v>
      </c>
      <c r="N7378" s="163" t="s">
        <v>34</v>
      </c>
      <c r="O7378" s="163" t="s">
        <v>34</v>
      </c>
      <c r="P7378" s="163" t="s">
        <v>34</v>
      </c>
      <c r="Q7378" s="158"/>
      <c r="R7378" s="158"/>
      <c r="S7378" s="159">
        <v>1</v>
      </c>
      <c r="T7378" s="226"/>
      <c r="U7378" s="226"/>
      <c r="V7378" s="226"/>
      <c r="W7378" s="109"/>
      <c r="X7378" s="109"/>
    </row>
    <row r="7379" spans="1:24" ht="20.25">
      <c r="A7379" s="155">
        <f>A7378+1</f>
        <v>7377</v>
      </c>
      <c r="B7379" s="232" t="s">
        <v>2740</v>
      </c>
      <c r="C7379" s="264">
        <v>2024</v>
      </c>
      <c r="D7379" s="160" t="s">
        <v>28</v>
      </c>
      <c r="E7379" s="160" t="s">
        <v>44</v>
      </c>
      <c r="F7379" s="277" t="s">
        <v>7987</v>
      </c>
      <c r="G7379" s="161" t="s">
        <v>31</v>
      </c>
      <c r="H7379" s="183" t="s">
        <v>46</v>
      </c>
      <c r="I7379" s="161" t="s">
        <v>32</v>
      </c>
      <c r="J7379" s="161" t="s">
        <v>47</v>
      </c>
      <c r="K7379" s="163" t="s">
        <v>34</v>
      </c>
      <c r="L7379" s="163" t="s">
        <v>34</v>
      </c>
      <c r="M7379" s="163" t="s">
        <v>34</v>
      </c>
      <c r="N7379" s="163" t="s">
        <v>34</v>
      </c>
      <c r="O7379" s="163" t="s">
        <v>34</v>
      </c>
      <c r="P7379" s="163" t="s">
        <v>34</v>
      </c>
      <c r="Q7379" s="158"/>
      <c r="R7379" s="158"/>
      <c r="S7379" s="159">
        <v>1</v>
      </c>
      <c r="T7379" s="226"/>
      <c r="U7379" s="226"/>
      <c r="V7379" s="226"/>
      <c r="W7379" s="109"/>
      <c r="X7379" s="109"/>
    </row>
    <row r="7380" spans="1:24" ht="20.25">
      <c r="A7380" s="155">
        <f>A7379+1</f>
        <v>7378</v>
      </c>
      <c r="B7380" s="232" t="s">
        <v>2740</v>
      </c>
      <c r="C7380" s="264">
        <v>2024</v>
      </c>
      <c r="D7380" s="160" t="s">
        <v>28</v>
      </c>
      <c r="E7380" s="160" t="s">
        <v>44</v>
      </c>
      <c r="F7380" s="277" t="s">
        <v>7988</v>
      </c>
      <c r="G7380" s="161" t="s">
        <v>31</v>
      </c>
      <c r="H7380" s="183" t="s">
        <v>46</v>
      </c>
      <c r="I7380" s="161" t="s">
        <v>32</v>
      </c>
      <c r="J7380" s="161" t="s">
        <v>47</v>
      </c>
      <c r="K7380" s="163" t="s">
        <v>34</v>
      </c>
      <c r="L7380" s="163" t="s">
        <v>34</v>
      </c>
      <c r="M7380" s="163" t="s">
        <v>34</v>
      </c>
      <c r="N7380" s="163" t="s">
        <v>34</v>
      </c>
      <c r="O7380" s="163" t="s">
        <v>34</v>
      </c>
      <c r="P7380" s="163" t="s">
        <v>34</v>
      </c>
      <c r="Q7380" s="158"/>
      <c r="R7380" s="158"/>
      <c r="S7380" s="159">
        <v>1</v>
      </c>
      <c r="T7380" s="226"/>
      <c r="U7380" s="226"/>
      <c r="V7380" s="226"/>
      <c r="W7380" s="109"/>
      <c r="X7380" s="109"/>
    </row>
    <row r="7381" spans="1:24" ht="20.25">
      <c r="A7381" s="155">
        <f>A7380+1</f>
        <v>7379</v>
      </c>
      <c r="B7381" s="232" t="s">
        <v>2740</v>
      </c>
      <c r="C7381" s="264">
        <v>2024</v>
      </c>
      <c r="D7381" s="160" t="s">
        <v>28</v>
      </c>
      <c r="E7381" s="160" t="s">
        <v>44</v>
      </c>
      <c r="F7381" s="277" t="s">
        <v>7989</v>
      </c>
      <c r="G7381" s="161" t="s">
        <v>31</v>
      </c>
      <c r="H7381" s="183" t="s">
        <v>46</v>
      </c>
      <c r="I7381" s="161" t="s">
        <v>32</v>
      </c>
      <c r="J7381" s="161" t="s">
        <v>47</v>
      </c>
      <c r="K7381" s="163" t="s">
        <v>34</v>
      </c>
      <c r="L7381" s="163" t="s">
        <v>34</v>
      </c>
      <c r="M7381" s="163" t="s">
        <v>34</v>
      </c>
      <c r="N7381" s="163" t="s">
        <v>34</v>
      </c>
      <c r="O7381" s="163" t="s">
        <v>34</v>
      </c>
      <c r="P7381" s="163" t="s">
        <v>34</v>
      </c>
      <c r="Q7381" s="158"/>
      <c r="R7381" s="158"/>
      <c r="S7381" s="159">
        <v>1</v>
      </c>
      <c r="T7381" s="226"/>
      <c r="U7381" s="226"/>
      <c r="V7381" s="226"/>
      <c r="W7381" s="109"/>
      <c r="X7381" s="109"/>
    </row>
    <row r="7382" spans="1:24" ht="20.25">
      <c r="A7382" s="155">
        <f>A7381+1</f>
        <v>7380</v>
      </c>
      <c r="B7382" s="232" t="s">
        <v>2740</v>
      </c>
      <c r="C7382" s="264">
        <v>2024</v>
      </c>
      <c r="D7382" s="160" t="s">
        <v>28</v>
      </c>
      <c r="E7382" s="160" t="s">
        <v>44</v>
      </c>
      <c r="F7382" s="277" t="s">
        <v>7990</v>
      </c>
      <c r="G7382" s="161" t="s">
        <v>31</v>
      </c>
      <c r="H7382" s="183" t="s">
        <v>46</v>
      </c>
      <c r="I7382" s="161" t="s">
        <v>32</v>
      </c>
      <c r="J7382" s="161" t="s">
        <v>47</v>
      </c>
      <c r="K7382" s="163" t="s">
        <v>34</v>
      </c>
      <c r="L7382" s="163" t="s">
        <v>34</v>
      </c>
      <c r="M7382" s="163" t="s">
        <v>34</v>
      </c>
      <c r="N7382" s="163" t="s">
        <v>34</v>
      </c>
      <c r="O7382" s="163" t="s">
        <v>48</v>
      </c>
      <c r="P7382" s="163" t="s">
        <v>34</v>
      </c>
      <c r="Q7382" s="158"/>
      <c r="R7382" s="158"/>
      <c r="S7382" s="159">
        <v>1</v>
      </c>
      <c r="T7382" s="226"/>
      <c r="U7382" s="226"/>
      <c r="V7382" s="226"/>
      <c r="W7382" s="109"/>
      <c r="X7382" s="109"/>
    </row>
    <row r="7383" spans="1:24" ht="20.25">
      <c r="A7383" s="155">
        <f>A7382+1</f>
        <v>7381</v>
      </c>
      <c r="B7383" s="232" t="s">
        <v>2740</v>
      </c>
      <c r="C7383" s="264">
        <v>2024</v>
      </c>
      <c r="D7383" s="160" t="s">
        <v>28</v>
      </c>
      <c r="E7383" s="160" t="s">
        <v>57</v>
      </c>
      <c r="F7383" s="277" t="s">
        <v>7991</v>
      </c>
      <c r="G7383" s="161" t="s">
        <v>31</v>
      </c>
      <c r="H7383" s="183" t="s">
        <v>50</v>
      </c>
      <c r="I7383" s="161" t="s">
        <v>32</v>
      </c>
      <c r="J7383" s="161" t="s">
        <v>59</v>
      </c>
      <c r="K7383" s="163" t="s">
        <v>48</v>
      </c>
      <c r="L7383" s="163" t="s">
        <v>34</v>
      </c>
      <c r="M7383" s="163" t="s">
        <v>48</v>
      </c>
      <c r="N7383" s="163" t="s">
        <v>34</v>
      </c>
      <c r="O7383" s="163" t="s">
        <v>34</v>
      </c>
      <c r="P7383" s="163" t="s">
        <v>34</v>
      </c>
      <c r="Q7383" s="158"/>
      <c r="R7383" s="158"/>
      <c r="S7383" s="159">
        <v>1</v>
      </c>
      <c r="T7383" s="226"/>
      <c r="U7383" s="226"/>
      <c r="V7383" s="226"/>
      <c r="W7383" s="109"/>
      <c r="X7383" s="109"/>
    </row>
    <row r="7384" spans="1:24" ht="20.25">
      <c r="A7384" s="155">
        <f>A7383+1</f>
        <v>7382</v>
      </c>
      <c r="B7384" s="232" t="s">
        <v>2740</v>
      </c>
      <c r="C7384" s="264">
        <v>2024</v>
      </c>
      <c r="D7384" s="160" t="s">
        <v>28</v>
      </c>
      <c r="E7384" s="160" t="s">
        <v>57</v>
      </c>
      <c r="F7384" s="277" t="s">
        <v>7992</v>
      </c>
      <c r="G7384" s="161" t="s">
        <v>31</v>
      </c>
      <c r="H7384" s="183" t="s">
        <v>50</v>
      </c>
      <c r="I7384" s="161" t="s">
        <v>32</v>
      </c>
      <c r="J7384" s="161" t="s">
        <v>59</v>
      </c>
      <c r="K7384" s="163" t="s">
        <v>34</v>
      </c>
      <c r="L7384" s="163" t="s">
        <v>34</v>
      </c>
      <c r="M7384" s="163" t="s">
        <v>34</v>
      </c>
      <c r="N7384" s="163" t="s">
        <v>34</v>
      </c>
      <c r="O7384" s="163" t="s">
        <v>34</v>
      </c>
      <c r="P7384" s="163" t="s">
        <v>34</v>
      </c>
      <c r="Q7384" s="158"/>
      <c r="R7384" s="158"/>
      <c r="S7384" s="159">
        <v>1</v>
      </c>
      <c r="T7384" s="226"/>
      <c r="U7384" s="226"/>
      <c r="V7384" s="226"/>
      <c r="W7384" s="109"/>
      <c r="X7384" s="109"/>
    </row>
    <row r="7385" spans="1:24" ht="20.25">
      <c r="A7385" s="155">
        <f>A7384+1</f>
        <v>7383</v>
      </c>
      <c r="B7385" s="232" t="s">
        <v>2740</v>
      </c>
      <c r="C7385" s="264">
        <v>2024</v>
      </c>
      <c r="D7385" s="160" t="s">
        <v>28</v>
      </c>
      <c r="E7385" s="160" t="s">
        <v>57</v>
      </c>
      <c r="F7385" s="277" t="s">
        <v>7993</v>
      </c>
      <c r="G7385" s="161" t="s">
        <v>31</v>
      </c>
      <c r="H7385" s="183" t="s">
        <v>50</v>
      </c>
      <c r="I7385" s="161" t="s">
        <v>32</v>
      </c>
      <c r="J7385" s="161" t="s">
        <v>59</v>
      </c>
      <c r="K7385" s="163" t="s">
        <v>34</v>
      </c>
      <c r="L7385" s="163" t="s">
        <v>34</v>
      </c>
      <c r="M7385" s="163" t="s">
        <v>34</v>
      </c>
      <c r="N7385" s="163" t="s">
        <v>34</v>
      </c>
      <c r="O7385" s="163" t="s">
        <v>34</v>
      </c>
      <c r="P7385" s="163" t="s">
        <v>34</v>
      </c>
      <c r="Q7385" s="158"/>
      <c r="R7385" s="158"/>
      <c r="S7385" s="159">
        <v>1</v>
      </c>
      <c r="T7385" s="226"/>
      <c r="U7385" s="226"/>
      <c r="V7385" s="226"/>
      <c r="W7385" s="109"/>
      <c r="X7385" s="109"/>
    </row>
    <row r="7386" spans="1:24" ht="41.25">
      <c r="A7386" s="155">
        <f>A7385+1</f>
        <v>7384</v>
      </c>
      <c r="B7386" s="232" t="s">
        <v>2740</v>
      </c>
      <c r="C7386" s="264">
        <v>2024</v>
      </c>
      <c r="D7386" s="160" t="s">
        <v>219</v>
      </c>
      <c r="E7386" s="160" t="s">
        <v>253</v>
      </c>
      <c r="F7386" s="277" t="s">
        <v>7994</v>
      </c>
      <c r="G7386" s="161" t="s">
        <v>426</v>
      </c>
      <c r="H7386" s="183" t="s">
        <v>83</v>
      </c>
      <c r="I7386" s="161" t="s">
        <v>71</v>
      </c>
      <c r="J7386" s="161" t="s">
        <v>253</v>
      </c>
      <c r="K7386" s="163" t="s">
        <v>34</v>
      </c>
      <c r="L7386" s="163" t="s">
        <v>34</v>
      </c>
      <c r="M7386" s="163" t="s">
        <v>34</v>
      </c>
      <c r="N7386" s="163" t="s">
        <v>34</v>
      </c>
      <c r="O7386" s="163" t="s">
        <v>34</v>
      </c>
      <c r="P7386" s="163" t="s">
        <v>34</v>
      </c>
      <c r="Q7386" s="158"/>
      <c r="R7386" s="158"/>
      <c r="S7386" s="159">
        <v>1</v>
      </c>
      <c r="T7386" s="226"/>
      <c r="U7386" s="226"/>
      <c r="V7386" s="226"/>
      <c r="W7386" s="109"/>
      <c r="X7386" s="109"/>
    </row>
    <row r="7387" spans="1:24" ht="41.25">
      <c r="A7387" s="155">
        <f>A7386+1</f>
        <v>7385</v>
      </c>
      <c r="B7387" s="232" t="s">
        <v>2740</v>
      </c>
      <c r="C7387" s="264">
        <v>2024</v>
      </c>
      <c r="D7387" s="160" t="s">
        <v>219</v>
      </c>
      <c r="E7387" s="160" t="s">
        <v>253</v>
      </c>
      <c r="F7387" s="277" t="s">
        <v>7995</v>
      </c>
      <c r="G7387" s="161" t="s">
        <v>193</v>
      </c>
      <c r="H7387" s="183" t="s">
        <v>120</v>
      </c>
      <c r="I7387" s="161" t="s">
        <v>71</v>
      </c>
      <c r="J7387" s="161" t="s">
        <v>253</v>
      </c>
      <c r="K7387" s="163" t="s">
        <v>34</v>
      </c>
      <c r="L7387" s="163" t="s">
        <v>34</v>
      </c>
      <c r="M7387" s="163" t="s">
        <v>34</v>
      </c>
      <c r="N7387" s="163" t="s">
        <v>34</v>
      </c>
      <c r="O7387" s="163" t="s">
        <v>34</v>
      </c>
      <c r="P7387" s="163" t="s">
        <v>34</v>
      </c>
      <c r="Q7387" s="158"/>
      <c r="R7387" s="158"/>
      <c r="S7387" s="159">
        <v>1</v>
      </c>
      <c r="T7387" s="226"/>
      <c r="U7387" s="226"/>
      <c r="V7387" s="226"/>
      <c r="W7387" s="109"/>
      <c r="X7387" s="109"/>
    </row>
    <row r="7388" spans="1:24" ht="41.25">
      <c r="A7388" s="155">
        <f>A7387+1</f>
        <v>7386</v>
      </c>
      <c r="B7388" s="232" t="s">
        <v>2740</v>
      </c>
      <c r="C7388" s="264">
        <v>2024</v>
      </c>
      <c r="D7388" s="160" t="s">
        <v>219</v>
      </c>
      <c r="E7388" s="160" t="s">
        <v>253</v>
      </c>
      <c r="F7388" s="277" t="s">
        <v>7996</v>
      </c>
      <c r="G7388" s="161" t="s">
        <v>426</v>
      </c>
      <c r="H7388" s="183" t="s">
        <v>83</v>
      </c>
      <c r="I7388" s="161" t="s">
        <v>71</v>
      </c>
      <c r="J7388" s="161" t="s">
        <v>253</v>
      </c>
      <c r="K7388" s="163" t="s">
        <v>34</v>
      </c>
      <c r="L7388" s="163" t="s">
        <v>34</v>
      </c>
      <c r="M7388" s="163" t="s">
        <v>34</v>
      </c>
      <c r="N7388" s="163" t="s">
        <v>34</v>
      </c>
      <c r="O7388" s="163" t="s">
        <v>34</v>
      </c>
      <c r="P7388" s="163" t="s">
        <v>34</v>
      </c>
      <c r="Q7388" s="158"/>
      <c r="R7388" s="158"/>
      <c r="S7388" s="159">
        <v>1</v>
      </c>
      <c r="T7388" s="226"/>
      <c r="U7388" s="226"/>
      <c r="V7388" s="226"/>
      <c r="W7388" s="109"/>
      <c r="X7388" s="109"/>
    </row>
    <row r="7389" spans="1:24" ht="41.25">
      <c r="A7389" s="155">
        <f>A7388+1</f>
        <v>7387</v>
      </c>
      <c r="B7389" s="232" t="s">
        <v>2740</v>
      </c>
      <c r="C7389" s="264">
        <v>2024</v>
      </c>
      <c r="D7389" s="160" t="s">
        <v>219</v>
      </c>
      <c r="E7389" s="160" t="s">
        <v>253</v>
      </c>
      <c r="F7389" s="277" t="s">
        <v>7997</v>
      </c>
      <c r="G7389" s="161" t="s">
        <v>31</v>
      </c>
      <c r="H7389" s="183" t="s">
        <v>46</v>
      </c>
      <c r="I7389" s="161" t="s">
        <v>71</v>
      </c>
      <c r="J7389" s="161" t="s">
        <v>253</v>
      </c>
      <c r="K7389" s="163" t="s">
        <v>34</v>
      </c>
      <c r="L7389" s="163" t="s">
        <v>34</v>
      </c>
      <c r="M7389" s="163" t="s">
        <v>34</v>
      </c>
      <c r="N7389" s="163" t="s">
        <v>34</v>
      </c>
      <c r="O7389" s="163" t="s">
        <v>34</v>
      </c>
      <c r="P7389" s="163" t="s">
        <v>34</v>
      </c>
      <c r="Q7389" s="158"/>
      <c r="R7389" s="158"/>
      <c r="S7389" s="159">
        <v>1</v>
      </c>
      <c r="T7389" s="226"/>
      <c r="U7389" s="226"/>
      <c r="V7389" s="226"/>
      <c r="W7389" s="109"/>
      <c r="X7389" s="109"/>
    </row>
    <row r="7390" spans="1:24" ht="41.25">
      <c r="A7390" s="155">
        <f>A7389+1</f>
        <v>7388</v>
      </c>
      <c r="B7390" s="232" t="s">
        <v>2740</v>
      </c>
      <c r="C7390" s="264">
        <v>2024</v>
      </c>
      <c r="D7390" s="160" t="s">
        <v>28</v>
      </c>
      <c r="E7390" s="160" t="s">
        <v>63</v>
      </c>
      <c r="F7390" s="277" t="s">
        <v>7998</v>
      </c>
      <c r="G7390" s="161" t="s">
        <v>193</v>
      </c>
      <c r="H7390" s="183" t="s">
        <v>120</v>
      </c>
      <c r="I7390" s="161" t="s">
        <v>32</v>
      </c>
      <c r="J7390" s="161" t="s">
        <v>33</v>
      </c>
      <c r="K7390" s="163" t="s">
        <v>34</v>
      </c>
      <c r="L7390" s="163" t="s">
        <v>34</v>
      </c>
      <c r="M7390" s="163" t="s">
        <v>34</v>
      </c>
      <c r="N7390" s="163" t="s">
        <v>34</v>
      </c>
      <c r="O7390" s="163" t="s">
        <v>34</v>
      </c>
      <c r="P7390" s="163" t="s">
        <v>34</v>
      </c>
      <c r="Q7390" s="158"/>
      <c r="R7390" s="158"/>
      <c r="S7390" s="159">
        <v>1</v>
      </c>
      <c r="T7390" s="226"/>
      <c r="U7390" s="226"/>
      <c r="V7390" s="226"/>
      <c r="W7390" s="109"/>
      <c r="X7390" s="109"/>
    </row>
    <row r="7391" spans="1:24" ht="41.25">
      <c r="A7391" s="155">
        <f>A7390+1</f>
        <v>7389</v>
      </c>
      <c r="B7391" s="232" t="s">
        <v>2740</v>
      </c>
      <c r="C7391" s="264">
        <v>2024</v>
      </c>
      <c r="D7391" s="160" t="s">
        <v>28</v>
      </c>
      <c r="E7391" s="160" t="s">
        <v>63</v>
      </c>
      <c r="F7391" s="277" t="s">
        <v>7999</v>
      </c>
      <c r="G7391" s="161" t="s">
        <v>426</v>
      </c>
      <c r="H7391" s="183" t="s">
        <v>83</v>
      </c>
      <c r="I7391" s="161" t="s">
        <v>32</v>
      </c>
      <c r="J7391" s="161" t="s">
        <v>33</v>
      </c>
      <c r="K7391" s="163" t="s">
        <v>34</v>
      </c>
      <c r="L7391" s="163" t="s">
        <v>34</v>
      </c>
      <c r="M7391" s="163" t="s">
        <v>34</v>
      </c>
      <c r="N7391" s="163" t="s">
        <v>34</v>
      </c>
      <c r="O7391" s="163" t="s">
        <v>34</v>
      </c>
      <c r="P7391" s="163" t="s">
        <v>34</v>
      </c>
      <c r="Q7391" s="158"/>
      <c r="R7391" s="158"/>
      <c r="S7391" s="159">
        <v>1</v>
      </c>
      <c r="T7391" s="226"/>
      <c r="U7391" s="226"/>
      <c r="V7391" s="226"/>
      <c r="W7391" s="109"/>
      <c r="X7391" s="109"/>
    </row>
    <row r="7392" spans="1:24" ht="41.25">
      <c r="A7392" s="155">
        <f>A7391+1</f>
        <v>7390</v>
      </c>
      <c r="B7392" s="232" t="s">
        <v>2740</v>
      </c>
      <c r="C7392" s="264">
        <v>2024</v>
      </c>
      <c r="D7392" s="160" t="s">
        <v>28</v>
      </c>
      <c r="E7392" s="160" t="s">
        <v>63</v>
      </c>
      <c r="F7392" s="277" t="s">
        <v>8000</v>
      </c>
      <c r="G7392" s="161" t="s">
        <v>31</v>
      </c>
      <c r="H7392" s="183" t="s">
        <v>42</v>
      </c>
      <c r="I7392" s="161" t="s">
        <v>32</v>
      </c>
      <c r="J7392" s="161" t="s">
        <v>33</v>
      </c>
      <c r="K7392" s="163" t="s">
        <v>34</v>
      </c>
      <c r="L7392" s="163" t="s">
        <v>34</v>
      </c>
      <c r="M7392" s="163" t="s">
        <v>34</v>
      </c>
      <c r="N7392" s="163" t="s">
        <v>34</v>
      </c>
      <c r="O7392" s="163" t="s">
        <v>34</v>
      </c>
      <c r="P7392" s="163" t="s">
        <v>34</v>
      </c>
      <c r="Q7392" s="158"/>
      <c r="R7392" s="158"/>
      <c r="S7392" s="159">
        <v>1</v>
      </c>
      <c r="T7392" s="226"/>
      <c r="U7392" s="226"/>
      <c r="V7392" s="226"/>
      <c r="W7392" s="109"/>
      <c r="X7392" s="109"/>
    </row>
    <row r="7393" spans="1:24" ht="41.25">
      <c r="A7393" s="155">
        <f>A7392+1</f>
        <v>7391</v>
      </c>
      <c r="B7393" s="232" t="s">
        <v>2740</v>
      </c>
      <c r="C7393" s="264">
        <v>2024</v>
      </c>
      <c r="D7393" s="160" t="s">
        <v>28</v>
      </c>
      <c r="E7393" s="160" t="s">
        <v>63</v>
      </c>
      <c r="F7393" s="277" t="s">
        <v>8001</v>
      </c>
      <c r="G7393" s="161" t="s">
        <v>193</v>
      </c>
      <c r="H7393" s="183" t="s">
        <v>120</v>
      </c>
      <c r="I7393" s="161" t="s">
        <v>32</v>
      </c>
      <c r="J7393" s="161" t="s">
        <v>33</v>
      </c>
      <c r="K7393" s="163" t="s">
        <v>34</v>
      </c>
      <c r="L7393" s="163" t="s">
        <v>34</v>
      </c>
      <c r="M7393" s="163" t="s">
        <v>34</v>
      </c>
      <c r="N7393" s="163" t="s">
        <v>34</v>
      </c>
      <c r="O7393" s="163" t="s">
        <v>34</v>
      </c>
      <c r="P7393" s="163" t="s">
        <v>34</v>
      </c>
      <c r="Q7393" s="158"/>
      <c r="R7393" s="158"/>
      <c r="S7393" s="159">
        <v>1</v>
      </c>
      <c r="T7393" s="226"/>
      <c r="U7393" s="226"/>
      <c r="V7393" s="226"/>
      <c r="W7393" s="109"/>
      <c r="X7393" s="109"/>
    </row>
    <row r="7394" spans="1:24" ht="41.25">
      <c r="A7394" s="155">
        <f>A7393+1</f>
        <v>7392</v>
      </c>
      <c r="B7394" s="232" t="s">
        <v>2740</v>
      </c>
      <c r="C7394" s="264">
        <v>2024</v>
      </c>
      <c r="D7394" s="160" t="s">
        <v>28</v>
      </c>
      <c r="E7394" s="160" t="s">
        <v>60</v>
      </c>
      <c r="F7394" s="277" t="s">
        <v>8002</v>
      </c>
      <c r="G7394" s="161" t="s">
        <v>31</v>
      </c>
      <c r="H7394" s="183" t="s">
        <v>42</v>
      </c>
      <c r="I7394" s="161" t="s">
        <v>32</v>
      </c>
      <c r="J7394" s="161" t="s">
        <v>33</v>
      </c>
      <c r="K7394" s="163" t="s">
        <v>34</v>
      </c>
      <c r="L7394" s="163" t="s">
        <v>34</v>
      </c>
      <c r="M7394" s="163" t="s">
        <v>34</v>
      </c>
      <c r="N7394" s="163" t="s">
        <v>34</v>
      </c>
      <c r="O7394" s="163" t="s">
        <v>34</v>
      </c>
      <c r="P7394" s="163" t="s">
        <v>34</v>
      </c>
      <c r="Q7394" s="158"/>
      <c r="R7394" s="158"/>
      <c r="S7394" s="159">
        <v>1</v>
      </c>
      <c r="T7394" s="226"/>
      <c r="U7394" s="226"/>
      <c r="V7394" s="226"/>
      <c r="W7394" s="109"/>
      <c r="X7394" s="109"/>
    </row>
    <row r="7395" spans="1:24" ht="30.75">
      <c r="A7395" s="155">
        <f>A7394+1</f>
        <v>7393</v>
      </c>
      <c r="B7395" s="232" t="s">
        <v>2740</v>
      </c>
      <c r="C7395" s="264">
        <v>2024</v>
      </c>
      <c r="D7395" s="160" t="s">
        <v>28</v>
      </c>
      <c r="E7395" s="160" t="s">
        <v>267</v>
      </c>
      <c r="F7395" s="277" t="s">
        <v>8003</v>
      </c>
      <c r="G7395" s="161" t="s">
        <v>31</v>
      </c>
      <c r="H7395" s="183" t="s">
        <v>42</v>
      </c>
      <c r="I7395" s="161" t="s">
        <v>32</v>
      </c>
      <c r="J7395" s="161" t="s">
        <v>33</v>
      </c>
      <c r="K7395" s="163" t="s">
        <v>34</v>
      </c>
      <c r="L7395" s="163" t="s">
        <v>34</v>
      </c>
      <c r="M7395" s="163" t="s">
        <v>34</v>
      </c>
      <c r="N7395" s="163" t="s">
        <v>34</v>
      </c>
      <c r="O7395" s="163" t="s">
        <v>34</v>
      </c>
      <c r="P7395" s="163" t="s">
        <v>34</v>
      </c>
      <c r="Q7395" s="158"/>
      <c r="R7395" s="158"/>
      <c r="S7395" s="159">
        <v>1</v>
      </c>
      <c r="T7395" s="226"/>
      <c r="U7395" s="226"/>
      <c r="V7395" s="226"/>
      <c r="W7395" s="109"/>
      <c r="X7395" s="109"/>
    </row>
    <row r="7396" spans="1:24" ht="30.75">
      <c r="A7396" s="155">
        <f>A7395+1</f>
        <v>7394</v>
      </c>
      <c r="B7396" s="232" t="s">
        <v>2740</v>
      </c>
      <c r="C7396" s="264">
        <v>2024</v>
      </c>
      <c r="D7396" s="160" t="s">
        <v>28</v>
      </c>
      <c r="E7396" s="160" t="s">
        <v>452</v>
      </c>
      <c r="F7396" s="277" t="s">
        <v>8004</v>
      </c>
      <c r="G7396" s="161" t="s">
        <v>31</v>
      </c>
      <c r="H7396" s="183" t="s">
        <v>39</v>
      </c>
      <c r="I7396" s="161" t="s">
        <v>32</v>
      </c>
      <c r="J7396" s="161" t="s">
        <v>454</v>
      </c>
      <c r="K7396" s="163" t="s">
        <v>34</v>
      </c>
      <c r="L7396" s="163" t="s">
        <v>34</v>
      </c>
      <c r="M7396" s="163" t="s">
        <v>34</v>
      </c>
      <c r="N7396" s="163" t="s">
        <v>34</v>
      </c>
      <c r="O7396" s="163" t="s">
        <v>34</v>
      </c>
      <c r="P7396" s="163" t="s">
        <v>48</v>
      </c>
      <c r="Q7396" s="158"/>
      <c r="R7396" s="158"/>
      <c r="S7396" s="159">
        <v>1</v>
      </c>
      <c r="T7396" s="226"/>
      <c r="U7396" s="226"/>
      <c r="V7396" s="226"/>
      <c r="W7396" s="109"/>
      <c r="X7396" s="109"/>
    </row>
    <row r="7397" spans="1:24" ht="30.75">
      <c r="A7397" s="155">
        <f>A7396+1</f>
        <v>7395</v>
      </c>
      <c r="B7397" s="232" t="s">
        <v>2740</v>
      </c>
      <c r="C7397" s="264">
        <v>2024</v>
      </c>
      <c r="D7397" s="160" t="s">
        <v>28</v>
      </c>
      <c r="E7397" s="160" t="s">
        <v>452</v>
      </c>
      <c r="F7397" s="277" t="s">
        <v>8005</v>
      </c>
      <c r="G7397" s="161" t="s">
        <v>31</v>
      </c>
      <c r="H7397" s="183" t="s">
        <v>42</v>
      </c>
      <c r="I7397" s="161" t="s">
        <v>32</v>
      </c>
      <c r="J7397" s="161" t="s">
        <v>454</v>
      </c>
      <c r="K7397" s="163" t="s">
        <v>34</v>
      </c>
      <c r="L7397" s="163" t="s">
        <v>34</v>
      </c>
      <c r="M7397" s="163" t="s">
        <v>34</v>
      </c>
      <c r="N7397" s="163" t="s">
        <v>34</v>
      </c>
      <c r="O7397" s="163" t="s">
        <v>34</v>
      </c>
      <c r="P7397" s="163" t="s">
        <v>48</v>
      </c>
      <c r="Q7397" s="158"/>
      <c r="R7397" s="158"/>
      <c r="S7397" s="159">
        <v>1</v>
      </c>
      <c r="T7397" s="226"/>
      <c r="U7397" s="226"/>
      <c r="V7397" s="226"/>
      <c r="W7397" s="109"/>
      <c r="X7397" s="109"/>
    </row>
    <row r="7398" spans="1:24" ht="30.75">
      <c r="A7398" s="155">
        <f>A7397+1</f>
        <v>7396</v>
      </c>
      <c r="B7398" s="232" t="s">
        <v>2740</v>
      </c>
      <c r="C7398" s="264">
        <v>2024</v>
      </c>
      <c r="D7398" s="160" t="s">
        <v>28</v>
      </c>
      <c r="E7398" s="160" t="s">
        <v>452</v>
      </c>
      <c r="F7398" s="277" t="s">
        <v>8006</v>
      </c>
      <c r="G7398" s="161" t="s">
        <v>31</v>
      </c>
      <c r="H7398" s="183" t="s">
        <v>39</v>
      </c>
      <c r="I7398" s="161" t="s">
        <v>32</v>
      </c>
      <c r="J7398" s="161" t="s">
        <v>454</v>
      </c>
      <c r="K7398" s="163" t="s">
        <v>34</v>
      </c>
      <c r="L7398" s="163" t="s">
        <v>34</v>
      </c>
      <c r="M7398" s="163" t="s">
        <v>34</v>
      </c>
      <c r="N7398" s="163" t="s">
        <v>34</v>
      </c>
      <c r="O7398" s="163" t="s">
        <v>34</v>
      </c>
      <c r="P7398" s="163" t="s">
        <v>48</v>
      </c>
      <c r="Q7398" s="158"/>
      <c r="R7398" s="158"/>
      <c r="S7398" s="159">
        <v>1</v>
      </c>
      <c r="T7398" s="226"/>
      <c r="U7398" s="226"/>
      <c r="V7398" s="226"/>
      <c r="W7398" s="109"/>
      <c r="X7398" s="109"/>
    </row>
    <row r="7399" spans="1:24" ht="30.75">
      <c r="A7399" s="155">
        <f>A7398+1</f>
        <v>7397</v>
      </c>
      <c r="B7399" s="232" t="s">
        <v>2740</v>
      </c>
      <c r="C7399" s="264">
        <v>2024</v>
      </c>
      <c r="D7399" s="160" t="s">
        <v>28</v>
      </c>
      <c r="E7399" s="160" t="s">
        <v>452</v>
      </c>
      <c r="F7399" s="277" t="s">
        <v>8007</v>
      </c>
      <c r="G7399" s="161" t="s">
        <v>31</v>
      </c>
      <c r="H7399" s="183" t="s">
        <v>39</v>
      </c>
      <c r="I7399" s="161" t="s">
        <v>32</v>
      </c>
      <c r="J7399" s="161" t="s">
        <v>454</v>
      </c>
      <c r="K7399" s="163" t="s">
        <v>34</v>
      </c>
      <c r="L7399" s="163" t="s">
        <v>34</v>
      </c>
      <c r="M7399" s="163" t="s">
        <v>34</v>
      </c>
      <c r="N7399" s="163" t="s">
        <v>34</v>
      </c>
      <c r="O7399" s="163" t="s">
        <v>34</v>
      </c>
      <c r="P7399" s="163" t="s">
        <v>48</v>
      </c>
      <c r="Q7399" s="158"/>
      <c r="R7399" s="158"/>
      <c r="S7399" s="159">
        <v>1</v>
      </c>
      <c r="T7399" s="226"/>
      <c r="U7399" s="226"/>
      <c r="V7399" s="226"/>
      <c r="W7399" s="109"/>
      <c r="X7399" s="109"/>
    </row>
    <row r="7400" spans="1:24" ht="20.25">
      <c r="A7400" s="155">
        <f>A7399+1</f>
        <v>7398</v>
      </c>
      <c r="B7400" s="232" t="s">
        <v>2740</v>
      </c>
      <c r="C7400" s="264">
        <v>2024</v>
      </c>
      <c r="D7400" s="160" t="s">
        <v>74</v>
      </c>
      <c r="E7400" s="160" t="s">
        <v>75</v>
      </c>
      <c r="F7400" s="277" t="s">
        <v>8008</v>
      </c>
      <c r="G7400" s="161" t="s">
        <v>193</v>
      </c>
      <c r="H7400" s="183" t="s">
        <v>120</v>
      </c>
      <c r="I7400" s="161" t="s">
        <v>90</v>
      </c>
      <c r="J7400" s="161" t="s">
        <v>88</v>
      </c>
      <c r="K7400" s="163" t="s">
        <v>34</v>
      </c>
      <c r="L7400" s="163" t="s">
        <v>34</v>
      </c>
      <c r="M7400" s="163" t="s">
        <v>34</v>
      </c>
      <c r="N7400" s="163" t="s">
        <v>34</v>
      </c>
      <c r="O7400" s="163" t="s">
        <v>34</v>
      </c>
      <c r="P7400" s="163" t="s">
        <v>34</v>
      </c>
      <c r="Q7400" s="158"/>
      <c r="R7400" s="158"/>
      <c r="S7400" s="159">
        <v>1</v>
      </c>
      <c r="T7400" s="226"/>
      <c r="U7400" s="226"/>
      <c r="V7400" s="226"/>
      <c r="W7400" s="109"/>
      <c r="X7400" s="109"/>
    </row>
    <row r="7401" spans="1:24" ht="20.25">
      <c r="A7401" s="155">
        <f>A7400+1</f>
        <v>7399</v>
      </c>
      <c r="B7401" s="232" t="s">
        <v>2740</v>
      </c>
      <c r="C7401" s="264">
        <v>2024</v>
      </c>
      <c r="D7401" s="160" t="s">
        <v>74</v>
      </c>
      <c r="E7401" s="160" t="s">
        <v>75</v>
      </c>
      <c r="F7401" s="277" t="s">
        <v>8009</v>
      </c>
      <c r="G7401" s="161" t="s">
        <v>193</v>
      </c>
      <c r="H7401" s="183" t="s">
        <v>120</v>
      </c>
      <c r="I7401" s="161" t="s">
        <v>90</v>
      </c>
      <c r="J7401" s="161" t="s">
        <v>88</v>
      </c>
      <c r="K7401" s="163" t="s">
        <v>34</v>
      </c>
      <c r="L7401" s="163" t="s">
        <v>34</v>
      </c>
      <c r="M7401" s="163" t="s">
        <v>34</v>
      </c>
      <c r="N7401" s="163" t="s">
        <v>34</v>
      </c>
      <c r="O7401" s="163" t="s">
        <v>34</v>
      </c>
      <c r="P7401" s="163" t="s">
        <v>34</v>
      </c>
      <c r="Q7401" s="158"/>
      <c r="R7401" s="158"/>
      <c r="S7401" s="159">
        <v>1</v>
      </c>
      <c r="T7401" s="226"/>
      <c r="U7401" s="226"/>
      <c r="V7401" s="226"/>
      <c r="W7401" s="109"/>
      <c r="X7401" s="109"/>
    </row>
    <row r="7402" spans="1:24" ht="20.25">
      <c r="A7402" s="155">
        <f>A7401+1</f>
        <v>7400</v>
      </c>
      <c r="B7402" s="232" t="s">
        <v>2740</v>
      </c>
      <c r="C7402" s="264">
        <v>2024</v>
      </c>
      <c r="D7402" s="160" t="s">
        <v>74</v>
      </c>
      <c r="E7402" s="160" t="s">
        <v>75</v>
      </c>
      <c r="F7402" s="277" t="s">
        <v>8010</v>
      </c>
      <c r="G7402" s="161" t="s">
        <v>31</v>
      </c>
      <c r="H7402" s="183" t="s">
        <v>29</v>
      </c>
      <c r="I7402" s="161" t="s">
        <v>90</v>
      </c>
      <c r="J7402" s="161" t="s">
        <v>88</v>
      </c>
      <c r="K7402" s="163" t="s">
        <v>34</v>
      </c>
      <c r="L7402" s="163" t="s">
        <v>34</v>
      </c>
      <c r="M7402" s="163" t="s">
        <v>34</v>
      </c>
      <c r="N7402" s="163" t="s">
        <v>34</v>
      </c>
      <c r="O7402" s="163" t="s">
        <v>34</v>
      </c>
      <c r="P7402" s="163" t="s">
        <v>34</v>
      </c>
      <c r="Q7402" s="158"/>
      <c r="R7402" s="158"/>
      <c r="S7402" s="159">
        <v>1</v>
      </c>
      <c r="T7402" s="226"/>
      <c r="U7402" s="226"/>
      <c r="V7402" s="226"/>
      <c r="W7402" s="109"/>
      <c r="X7402" s="109"/>
    </row>
    <row r="7403" spans="1:24" ht="60.75">
      <c r="A7403" s="155">
        <f>A7402+1</f>
        <v>7401</v>
      </c>
      <c r="B7403" s="232" t="s">
        <v>2740</v>
      </c>
      <c r="C7403" s="264">
        <v>2024</v>
      </c>
      <c r="D7403" s="160" t="s">
        <v>74</v>
      </c>
      <c r="E7403" s="160" t="s">
        <v>79</v>
      </c>
      <c r="F7403" s="277" t="s">
        <v>8011</v>
      </c>
      <c r="G7403" s="161" t="s">
        <v>31</v>
      </c>
      <c r="H7403" s="183" t="s">
        <v>39</v>
      </c>
      <c r="I7403" s="161" t="s">
        <v>32</v>
      </c>
      <c r="J7403" s="161" t="s">
        <v>33</v>
      </c>
      <c r="K7403" s="163" t="s">
        <v>34</v>
      </c>
      <c r="L7403" s="163" t="s">
        <v>34</v>
      </c>
      <c r="M7403" s="163" t="s">
        <v>34</v>
      </c>
      <c r="N7403" s="163" t="s">
        <v>34</v>
      </c>
      <c r="O7403" s="163" t="s">
        <v>34</v>
      </c>
      <c r="P7403" s="163" t="s">
        <v>34</v>
      </c>
      <c r="Q7403" s="158"/>
      <c r="R7403" s="158"/>
      <c r="S7403" s="159">
        <v>1</v>
      </c>
      <c r="T7403" s="226"/>
      <c r="U7403" s="226"/>
      <c r="V7403" s="226"/>
      <c r="W7403" s="109"/>
      <c r="X7403" s="109"/>
    </row>
    <row r="7404" spans="1:24" ht="30.75">
      <c r="A7404" s="155">
        <f t="shared" ref="A7404:A7467" si="0">A7403+1</f>
        <v>7402</v>
      </c>
      <c r="B7404" s="232" t="s">
        <v>2740</v>
      </c>
      <c r="C7404" s="264">
        <v>2024</v>
      </c>
      <c r="D7404" s="160" t="s">
        <v>74</v>
      </c>
      <c r="E7404" s="160" t="s">
        <v>88</v>
      </c>
      <c r="F7404" s="277" t="s">
        <v>8012</v>
      </c>
      <c r="G7404" s="161" t="s">
        <v>31</v>
      </c>
      <c r="H7404" s="183" t="s">
        <v>29</v>
      </c>
      <c r="I7404" s="161" t="s">
        <v>90</v>
      </c>
      <c r="J7404" s="161" t="s">
        <v>88</v>
      </c>
      <c r="K7404" s="163" t="s">
        <v>34</v>
      </c>
      <c r="L7404" s="163" t="s">
        <v>34</v>
      </c>
      <c r="M7404" s="163" t="s">
        <v>34</v>
      </c>
      <c r="N7404" s="163" t="s">
        <v>34</v>
      </c>
      <c r="O7404" s="163" t="s">
        <v>34</v>
      </c>
      <c r="P7404" s="163" t="s">
        <v>34</v>
      </c>
      <c r="Q7404" s="158"/>
      <c r="R7404" s="158"/>
      <c r="S7404" s="159">
        <v>1</v>
      </c>
      <c r="T7404" s="226"/>
      <c r="U7404" s="226"/>
      <c r="V7404" s="226"/>
      <c r="W7404" s="109"/>
      <c r="X7404" s="109"/>
    </row>
    <row r="7405" spans="1:24" ht="30.75">
      <c r="A7405" s="155">
        <f t="shared" si="0"/>
        <v>7403</v>
      </c>
      <c r="B7405" s="232" t="s">
        <v>2740</v>
      </c>
      <c r="C7405" s="264">
        <v>2024</v>
      </c>
      <c r="D7405" s="160" t="s">
        <v>74</v>
      </c>
      <c r="E7405" s="160" t="s">
        <v>88</v>
      </c>
      <c r="F7405" s="277" t="s">
        <v>8013</v>
      </c>
      <c r="G7405" s="161" t="s">
        <v>31</v>
      </c>
      <c r="H7405" s="183" t="s">
        <v>50</v>
      </c>
      <c r="I7405" s="161" t="s">
        <v>90</v>
      </c>
      <c r="J7405" s="161" t="s">
        <v>88</v>
      </c>
      <c r="K7405" s="163" t="s">
        <v>34</v>
      </c>
      <c r="L7405" s="163" t="s">
        <v>34</v>
      </c>
      <c r="M7405" s="163" t="s">
        <v>34</v>
      </c>
      <c r="N7405" s="163" t="s">
        <v>34</v>
      </c>
      <c r="O7405" s="163" t="s">
        <v>34</v>
      </c>
      <c r="P7405" s="163" t="s">
        <v>34</v>
      </c>
      <c r="Q7405" s="158"/>
      <c r="R7405" s="158"/>
      <c r="S7405" s="159">
        <v>1</v>
      </c>
      <c r="T7405" s="226"/>
      <c r="U7405" s="226"/>
      <c r="V7405" s="226"/>
      <c r="W7405" s="109"/>
      <c r="X7405" s="109"/>
    </row>
    <row r="7406" spans="1:24" ht="30.75">
      <c r="A7406" s="155">
        <f t="shared" si="0"/>
        <v>7404</v>
      </c>
      <c r="B7406" s="232" t="s">
        <v>2740</v>
      </c>
      <c r="C7406" s="264">
        <v>2024</v>
      </c>
      <c r="D7406" s="160" t="s">
        <v>74</v>
      </c>
      <c r="E7406" s="160" t="s">
        <v>88</v>
      </c>
      <c r="F7406" s="277" t="s">
        <v>8014</v>
      </c>
      <c r="G7406" s="161" t="s">
        <v>193</v>
      </c>
      <c r="H7406" s="183" t="s">
        <v>120</v>
      </c>
      <c r="I7406" s="161" t="s">
        <v>90</v>
      </c>
      <c r="J7406" s="161" t="s">
        <v>88</v>
      </c>
      <c r="K7406" s="163" t="s">
        <v>48</v>
      </c>
      <c r="L7406" s="163" t="s">
        <v>34</v>
      </c>
      <c r="M7406" s="163" t="s">
        <v>34</v>
      </c>
      <c r="N7406" s="163" t="s">
        <v>34</v>
      </c>
      <c r="O7406" s="163" t="s">
        <v>34</v>
      </c>
      <c r="P7406" s="163" t="s">
        <v>34</v>
      </c>
      <c r="Q7406" s="158"/>
      <c r="R7406" s="158"/>
      <c r="S7406" s="159">
        <v>1</v>
      </c>
      <c r="T7406" s="226"/>
      <c r="U7406" s="226"/>
      <c r="V7406" s="226"/>
      <c r="W7406" s="109"/>
      <c r="X7406" s="109"/>
    </row>
    <row r="7407" spans="1:24" ht="30.75">
      <c r="A7407" s="155">
        <f t="shared" si="0"/>
        <v>7405</v>
      </c>
      <c r="B7407" s="232" t="s">
        <v>2740</v>
      </c>
      <c r="C7407" s="264">
        <v>2024</v>
      </c>
      <c r="D7407" s="160" t="s">
        <v>96</v>
      </c>
      <c r="E7407" s="160" t="s">
        <v>97</v>
      </c>
      <c r="F7407" s="277" t="s">
        <v>8015</v>
      </c>
      <c r="G7407" s="161" t="s">
        <v>31</v>
      </c>
      <c r="H7407" s="183" t="s">
        <v>29</v>
      </c>
      <c r="I7407" s="161" t="s">
        <v>90</v>
      </c>
      <c r="J7407" s="161" t="s">
        <v>97</v>
      </c>
      <c r="K7407" s="163" t="s">
        <v>34</v>
      </c>
      <c r="L7407" s="163" t="s">
        <v>34</v>
      </c>
      <c r="M7407" s="163" t="s">
        <v>34</v>
      </c>
      <c r="N7407" s="163" t="s">
        <v>34</v>
      </c>
      <c r="O7407" s="163" t="s">
        <v>34</v>
      </c>
      <c r="P7407" s="163" t="s">
        <v>34</v>
      </c>
      <c r="Q7407" s="158"/>
      <c r="R7407" s="158"/>
      <c r="S7407" s="159">
        <v>1</v>
      </c>
      <c r="T7407" s="226"/>
      <c r="U7407" s="226"/>
      <c r="V7407" s="226"/>
      <c r="W7407" s="109"/>
      <c r="X7407" s="109"/>
    </row>
    <row r="7408" spans="1:24" ht="30.75">
      <c r="A7408" s="155">
        <f t="shared" si="0"/>
        <v>7406</v>
      </c>
      <c r="B7408" s="232" t="s">
        <v>2740</v>
      </c>
      <c r="C7408" s="264">
        <v>2024</v>
      </c>
      <c r="D7408" s="160" t="s">
        <v>96</v>
      </c>
      <c r="E7408" s="160" t="s">
        <v>97</v>
      </c>
      <c r="F7408" s="277" t="s">
        <v>8016</v>
      </c>
      <c r="G7408" s="161" t="s">
        <v>31</v>
      </c>
      <c r="H7408" s="183" t="s">
        <v>39</v>
      </c>
      <c r="I7408" s="161" t="s">
        <v>90</v>
      </c>
      <c r="J7408" s="161" t="s">
        <v>97</v>
      </c>
      <c r="K7408" s="163" t="s">
        <v>34</v>
      </c>
      <c r="L7408" s="163" t="s">
        <v>34</v>
      </c>
      <c r="M7408" s="163" t="s">
        <v>34</v>
      </c>
      <c r="N7408" s="163" t="s">
        <v>34</v>
      </c>
      <c r="O7408" s="163" t="s">
        <v>34</v>
      </c>
      <c r="P7408" s="163" t="s">
        <v>34</v>
      </c>
      <c r="Q7408" s="158"/>
      <c r="R7408" s="158"/>
      <c r="S7408" s="159">
        <v>1</v>
      </c>
      <c r="T7408" s="226"/>
      <c r="U7408" s="226"/>
      <c r="V7408" s="226"/>
      <c r="W7408" s="109"/>
      <c r="X7408" s="109"/>
    </row>
    <row r="7409" spans="1:24" ht="20.25">
      <c r="A7409" s="155">
        <f t="shared" si="0"/>
        <v>7407</v>
      </c>
      <c r="B7409" s="232" t="s">
        <v>2740</v>
      </c>
      <c r="C7409" s="264">
        <v>2024</v>
      </c>
      <c r="D7409" s="160" t="s">
        <v>96</v>
      </c>
      <c r="E7409" s="160" t="s">
        <v>308</v>
      </c>
      <c r="F7409" s="277" t="s">
        <v>8017</v>
      </c>
      <c r="G7409" s="161" t="s">
        <v>31</v>
      </c>
      <c r="H7409" s="183" t="s">
        <v>29</v>
      </c>
      <c r="I7409" s="161" t="s">
        <v>90</v>
      </c>
      <c r="J7409" s="161" t="s">
        <v>104</v>
      </c>
      <c r="K7409" s="163" t="s">
        <v>34</v>
      </c>
      <c r="L7409" s="163" t="s">
        <v>34</v>
      </c>
      <c r="M7409" s="163" t="s">
        <v>34</v>
      </c>
      <c r="N7409" s="163" t="s">
        <v>34</v>
      </c>
      <c r="O7409" s="163" t="s">
        <v>34</v>
      </c>
      <c r="P7409" s="163" t="s">
        <v>34</v>
      </c>
      <c r="Q7409" s="158"/>
      <c r="R7409" s="158"/>
      <c r="S7409" s="159">
        <v>1</v>
      </c>
      <c r="T7409" s="226"/>
      <c r="U7409" s="226"/>
      <c r="V7409" s="226"/>
      <c r="W7409" s="109"/>
      <c r="X7409" s="109"/>
    </row>
    <row r="7410" spans="1:24" ht="20.25">
      <c r="A7410" s="155">
        <f t="shared" si="0"/>
        <v>7408</v>
      </c>
      <c r="B7410" s="232" t="s">
        <v>2740</v>
      </c>
      <c r="C7410" s="264">
        <v>2024</v>
      </c>
      <c r="D7410" s="160" t="s">
        <v>96</v>
      </c>
      <c r="E7410" s="160" t="s">
        <v>308</v>
      </c>
      <c r="F7410" s="277" t="s">
        <v>8018</v>
      </c>
      <c r="G7410" s="161" t="s">
        <v>193</v>
      </c>
      <c r="H7410" s="183" t="s">
        <v>120</v>
      </c>
      <c r="I7410" s="161" t="s">
        <v>90</v>
      </c>
      <c r="J7410" s="161" t="s">
        <v>104</v>
      </c>
      <c r="K7410" s="163" t="s">
        <v>34</v>
      </c>
      <c r="L7410" s="163" t="s">
        <v>34</v>
      </c>
      <c r="M7410" s="163" t="s">
        <v>34</v>
      </c>
      <c r="N7410" s="163" t="s">
        <v>34</v>
      </c>
      <c r="O7410" s="163" t="s">
        <v>34</v>
      </c>
      <c r="P7410" s="163" t="s">
        <v>34</v>
      </c>
      <c r="Q7410" s="158"/>
      <c r="R7410" s="158"/>
      <c r="S7410" s="159">
        <v>1</v>
      </c>
      <c r="T7410" s="226"/>
      <c r="U7410" s="226"/>
      <c r="V7410" s="226"/>
      <c r="W7410" s="109"/>
      <c r="X7410" s="109"/>
    </row>
    <row r="7411" spans="1:24" ht="41.25">
      <c r="A7411" s="155">
        <f t="shared" si="0"/>
        <v>7409</v>
      </c>
      <c r="B7411" s="232" t="s">
        <v>2740</v>
      </c>
      <c r="C7411" s="264">
        <v>2024</v>
      </c>
      <c r="D7411" s="160" t="s">
        <v>96</v>
      </c>
      <c r="E7411" s="160" t="s">
        <v>102</v>
      </c>
      <c r="F7411" s="277" t="s">
        <v>8019</v>
      </c>
      <c r="G7411" s="161" t="s">
        <v>31</v>
      </c>
      <c r="H7411" s="183" t="s">
        <v>29</v>
      </c>
      <c r="I7411" s="161" t="s">
        <v>90</v>
      </c>
      <c r="J7411" s="161" t="s">
        <v>104</v>
      </c>
      <c r="K7411" s="163" t="s">
        <v>34</v>
      </c>
      <c r="L7411" s="163" t="s">
        <v>34</v>
      </c>
      <c r="M7411" s="163" t="s">
        <v>34</v>
      </c>
      <c r="N7411" s="163" t="s">
        <v>34</v>
      </c>
      <c r="O7411" s="163" t="s">
        <v>34</v>
      </c>
      <c r="P7411" s="163" t="s">
        <v>34</v>
      </c>
      <c r="Q7411" s="158"/>
      <c r="R7411" s="158"/>
      <c r="S7411" s="159">
        <v>1</v>
      </c>
      <c r="T7411" s="226"/>
      <c r="U7411" s="226"/>
      <c r="V7411" s="226"/>
      <c r="W7411" s="109"/>
      <c r="X7411" s="109"/>
    </row>
    <row r="7412" spans="1:24" ht="51">
      <c r="A7412" s="155">
        <f t="shared" si="0"/>
        <v>7410</v>
      </c>
      <c r="B7412" s="232" t="s">
        <v>2740</v>
      </c>
      <c r="C7412" s="264">
        <v>2024</v>
      </c>
      <c r="D7412" s="160" t="s">
        <v>106</v>
      </c>
      <c r="E7412" s="160" t="s">
        <v>107</v>
      </c>
      <c r="F7412" s="277" t="s">
        <v>8020</v>
      </c>
      <c r="G7412" s="161" t="s">
        <v>31</v>
      </c>
      <c r="H7412" s="183" t="s">
        <v>29</v>
      </c>
      <c r="I7412" s="161" t="s">
        <v>71</v>
      </c>
      <c r="J7412" s="161" t="s">
        <v>109</v>
      </c>
      <c r="K7412" s="163" t="s">
        <v>34</v>
      </c>
      <c r="L7412" s="163" t="s">
        <v>34</v>
      </c>
      <c r="M7412" s="163" t="s">
        <v>34</v>
      </c>
      <c r="N7412" s="163" t="s">
        <v>34</v>
      </c>
      <c r="O7412" s="163" t="s">
        <v>34</v>
      </c>
      <c r="P7412" s="163" t="s">
        <v>34</v>
      </c>
      <c r="Q7412" s="158"/>
      <c r="R7412" s="158"/>
      <c r="S7412" s="159">
        <v>1</v>
      </c>
      <c r="T7412" s="226"/>
      <c r="U7412" s="226"/>
      <c r="V7412" s="226"/>
      <c r="W7412" s="109"/>
      <c r="X7412" s="109"/>
    </row>
    <row r="7413" spans="1:24" ht="51">
      <c r="A7413" s="155">
        <f t="shared" si="0"/>
        <v>7411</v>
      </c>
      <c r="B7413" s="232" t="s">
        <v>2740</v>
      </c>
      <c r="C7413" s="264">
        <v>2024</v>
      </c>
      <c r="D7413" s="160" t="s">
        <v>106</v>
      </c>
      <c r="E7413" s="160" t="s">
        <v>107</v>
      </c>
      <c r="F7413" s="277" t="s">
        <v>8021</v>
      </c>
      <c r="G7413" s="161" t="s">
        <v>193</v>
      </c>
      <c r="H7413" s="183" t="s">
        <v>120</v>
      </c>
      <c r="I7413" s="161" t="s">
        <v>71</v>
      </c>
      <c r="J7413" s="161" t="s">
        <v>109</v>
      </c>
      <c r="K7413" s="163" t="s">
        <v>34</v>
      </c>
      <c r="L7413" s="163" t="s">
        <v>34</v>
      </c>
      <c r="M7413" s="163" t="s">
        <v>34</v>
      </c>
      <c r="N7413" s="163" t="s">
        <v>34</v>
      </c>
      <c r="O7413" s="163" t="s">
        <v>34</v>
      </c>
      <c r="P7413" s="163" t="s">
        <v>34</v>
      </c>
      <c r="Q7413" s="158"/>
      <c r="R7413" s="158"/>
      <c r="S7413" s="159">
        <v>1</v>
      </c>
      <c r="T7413" s="226"/>
      <c r="U7413" s="226"/>
      <c r="V7413" s="226"/>
      <c r="W7413" s="109"/>
      <c r="X7413" s="109"/>
    </row>
    <row r="7414" spans="1:24" ht="41.25">
      <c r="A7414" s="155">
        <f t="shared" si="0"/>
        <v>7412</v>
      </c>
      <c r="B7414" s="232" t="s">
        <v>2740</v>
      </c>
      <c r="C7414" s="264">
        <v>2024</v>
      </c>
      <c r="D7414" s="160" t="s">
        <v>106</v>
      </c>
      <c r="E7414" s="160" t="s">
        <v>122</v>
      </c>
      <c r="F7414" s="277" t="s">
        <v>8022</v>
      </c>
      <c r="G7414" s="161" t="s">
        <v>31</v>
      </c>
      <c r="H7414" s="183" t="s">
        <v>29</v>
      </c>
      <c r="I7414" s="161" t="s">
        <v>71</v>
      </c>
      <c r="J7414" s="161" t="s">
        <v>109</v>
      </c>
      <c r="K7414" s="163" t="s">
        <v>34</v>
      </c>
      <c r="L7414" s="163" t="s">
        <v>34</v>
      </c>
      <c r="M7414" s="163" t="s">
        <v>34</v>
      </c>
      <c r="N7414" s="163" t="s">
        <v>34</v>
      </c>
      <c r="O7414" s="163" t="s">
        <v>34</v>
      </c>
      <c r="P7414" s="163" t="s">
        <v>34</v>
      </c>
      <c r="Q7414" s="158"/>
      <c r="R7414" s="158"/>
      <c r="S7414" s="159">
        <v>1</v>
      </c>
      <c r="T7414" s="226"/>
      <c r="U7414" s="226"/>
      <c r="V7414" s="226"/>
      <c r="W7414" s="109"/>
      <c r="X7414" s="109"/>
    </row>
    <row r="7415" spans="1:24" ht="41.25">
      <c r="A7415" s="155">
        <f t="shared" si="0"/>
        <v>7413</v>
      </c>
      <c r="B7415" s="232" t="s">
        <v>2740</v>
      </c>
      <c r="C7415" s="264">
        <v>2024</v>
      </c>
      <c r="D7415" s="160" t="s">
        <v>106</v>
      </c>
      <c r="E7415" s="160" t="s">
        <v>122</v>
      </c>
      <c r="F7415" s="277" t="s">
        <v>8023</v>
      </c>
      <c r="G7415" s="161" t="s">
        <v>193</v>
      </c>
      <c r="H7415" s="183" t="s">
        <v>120</v>
      </c>
      <c r="I7415" s="161" t="s">
        <v>71</v>
      </c>
      <c r="J7415" s="161" t="s">
        <v>109</v>
      </c>
      <c r="K7415" s="163" t="s">
        <v>34</v>
      </c>
      <c r="L7415" s="163" t="s">
        <v>34</v>
      </c>
      <c r="M7415" s="163" t="s">
        <v>34</v>
      </c>
      <c r="N7415" s="163" t="s">
        <v>34</v>
      </c>
      <c r="O7415" s="163" t="s">
        <v>34</v>
      </c>
      <c r="P7415" s="163" t="s">
        <v>34</v>
      </c>
      <c r="Q7415" s="158"/>
      <c r="R7415" s="158"/>
      <c r="S7415" s="159">
        <v>1</v>
      </c>
      <c r="T7415" s="226"/>
      <c r="U7415" s="226"/>
      <c r="V7415" s="226"/>
      <c r="W7415" s="109"/>
      <c r="X7415" s="109"/>
    </row>
    <row r="7416" spans="1:24" ht="41.25">
      <c r="A7416" s="155">
        <f t="shared" si="0"/>
        <v>7414</v>
      </c>
      <c r="B7416" s="232" t="s">
        <v>2740</v>
      </c>
      <c r="C7416" s="264">
        <v>2024</v>
      </c>
      <c r="D7416" s="160" t="s">
        <v>106</v>
      </c>
      <c r="E7416" s="160" t="s">
        <v>126</v>
      </c>
      <c r="F7416" s="277" t="s">
        <v>8024</v>
      </c>
      <c r="G7416" s="161" t="s">
        <v>426</v>
      </c>
      <c r="H7416" s="183" t="s">
        <v>83</v>
      </c>
      <c r="I7416" s="161" t="s">
        <v>71</v>
      </c>
      <c r="J7416" s="161" t="s">
        <v>109</v>
      </c>
      <c r="K7416" s="163" t="s">
        <v>48</v>
      </c>
      <c r="L7416" s="163" t="s">
        <v>34</v>
      </c>
      <c r="M7416" s="163" t="s">
        <v>34</v>
      </c>
      <c r="N7416" s="163" t="s">
        <v>34</v>
      </c>
      <c r="O7416" s="163" t="s">
        <v>34</v>
      </c>
      <c r="P7416" s="163" t="s">
        <v>34</v>
      </c>
      <c r="Q7416" s="158"/>
      <c r="R7416" s="158"/>
      <c r="S7416" s="159">
        <v>1</v>
      </c>
      <c r="T7416" s="226"/>
      <c r="U7416" s="226"/>
      <c r="V7416" s="226"/>
      <c r="W7416" s="109"/>
      <c r="X7416" s="109"/>
    </row>
    <row r="7417" spans="1:24" ht="41.25">
      <c r="A7417" s="155">
        <f t="shared" si="0"/>
        <v>7415</v>
      </c>
      <c r="B7417" s="232" t="s">
        <v>2740</v>
      </c>
      <c r="C7417" s="264">
        <v>2024</v>
      </c>
      <c r="D7417" s="160" t="s">
        <v>106</v>
      </c>
      <c r="E7417" s="160" t="s">
        <v>126</v>
      </c>
      <c r="F7417" s="277" t="s">
        <v>8025</v>
      </c>
      <c r="G7417" s="161" t="s">
        <v>426</v>
      </c>
      <c r="H7417" s="183" t="s">
        <v>83</v>
      </c>
      <c r="I7417" s="161" t="s">
        <v>71</v>
      </c>
      <c r="J7417" s="161" t="s">
        <v>109</v>
      </c>
      <c r="K7417" s="163" t="s">
        <v>34</v>
      </c>
      <c r="L7417" s="163" t="s">
        <v>34</v>
      </c>
      <c r="M7417" s="163" t="s">
        <v>34</v>
      </c>
      <c r="N7417" s="163" t="s">
        <v>34</v>
      </c>
      <c r="O7417" s="163" t="s">
        <v>34</v>
      </c>
      <c r="P7417" s="163" t="s">
        <v>34</v>
      </c>
      <c r="Q7417" s="158"/>
      <c r="R7417" s="158"/>
      <c r="S7417" s="159">
        <v>1</v>
      </c>
      <c r="T7417" s="226"/>
      <c r="U7417" s="226"/>
      <c r="V7417" s="226"/>
      <c r="W7417" s="109"/>
      <c r="X7417" s="109"/>
    </row>
    <row r="7418" spans="1:24" ht="41.25">
      <c r="A7418" s="155">
        <f t="shared" si="0"/>
        <v>7416</v>
      </c>
      <c r="B7418" s="232" t="s">
        <v>2740</v>
      </c>
      <c r="C7418" s="264">
        <v>2024</v>
      </c>
      <c r="D7418" s="160" t="s">
        <v>106</v>
      </c>
      <c r="E7418" s="160" t="s">
        <v>126</v>
      </c>
      <c r="F7418" s="277" t="s">
        <v>8026</v>
      </c>
      <c r="G7418" s="161" t="s">
        <v>31</v>
      </c>
      <c r="H7418" s="183" t="s">
        <v>39</v>
      </c>
      <c r="I7418" s="161" t="s">
        <v>71</v>
      </c>
      <c r="J7418" s="161" t="s">
        <v>109</v>
      </c>
      <c r="K7418" s="163" t="s">
        <v>34</v>
      </c>
      <c r="L7418" s="163" t="s">
        <v>34</v>
      </c>
      <c r="M7418" s="163" t="s">
        <v>34</v>
      </c>
      <c r="N7418" s="163" t="s">
        <v>34</v>
      </c>
      <c r="O7418" s="163" t="s">
        <v>34</v>
      </c>
      <c r="P7418" s="163" t="s">
        <v>34</v>
      </c>
      <c r="Q7418" s="158"/>
      <c r="R7418" s="158"/>
      <c r="S7418" s="159">
        <v>1</v>
      </c>
      <c r="T7418" s="226"/>
      <c r="U7418" s="226"/>
      <c r="V7418" s="226"/>
      <c r="W7418" s="109"/>
      <c r="X7418" s="109"/>
    </row>
    <row r="7419" spans="1:24" ht="41.25">
      <c r="A7419" s="155">
        <f t="shared" si="0"/>
        <v>7417</v>
      </c>
      <c r="B7419" s="232" t="s">
        <v>2740</v>
      </c>
      <c r="C7419" s="264">
        <v>2024</v>
      </c>
      <c r="D7419" s="160" t="s">
        <v>106</v>
      </c>
      <c r="E7419" s="160" t="s">
        <v>126</v>
      </c>
      <c r="F7419" s="277" t="s">
        <v>8027</v>
      </c>
      <c r="G7419" s="161" t="s">
        <v>31</v>
      </c>
      <c r="H7419" s="183" t="s">
        <v>39</v>
      </c>
      <c r="I7419" s="161" t="s">
        <v>71</v>
      </c>
      <c r="J7419" s="161" t="s">
        <v>109</v>
      </c>
      <c r="K7419" s="163" t="s">
        <v>34</v>
      </c>
      <c r="L7419" s="163" t="s">
        <v>34</v>
      </c>
      <c r="M7419" s="163" t="s">
        <v>34</v>
      </c>
      <c r="N7419" s="163" t="s">
        <v>34</v>
      </c>
      <c r="O7419" s="163" t="s">
        <v>34</v>
      </c>
      <c r="P7419" s="163" t="s">
        <v>34</v>
      </c>
      <c r="Q7419" s="158"/>
      <c r="R7419" s="158"/>
      <c r="S7419" s="159">
        <v>1</v>
      </c>
      <c r="T7419" s="226"/>
      <c r="U7419" s="226"/>
      <c r="V7419" s="226"/>
      <c r="W7419" s="109"/>
      <c r="X7419" s="109"/>
    </row>
    <row r="7420" spans="1:24" ht="41.25">
      <c r="A7420" s="155">
        <f t="shared" si="0"/>
        <v>7418</v>
      </c>
      <c r="B7420" s="232" t="s">
        <v>2740</v>
      </c>
      <c r="C7420" s="264">
        <v>2024</v>
      </c>
      <c r="D7420" s="160" t="s">
        <v>106</v>
      </c>
      <c r="E7420" s="160" t="s">
        <v>126</v>
      </c>
      <c r="F7420" s="277" t="s">
        <v>8028</v>
      </c>
      <c r="G7420" s="161" t="s">
        <v>31</v>
      </c>
      <c r="H7420" s="183" t="s">
        <v>46</v>
      </c>
      <c r="I7420" s="161" t="s">
        <v>71</v>
      </c>
      <c r="J7420" s="161" t="s">
        <v>109</v>
      </c>
      <c r="K7420" s="163" t="s">
        <v>34</v>
      </c>
      <c r="L7420" s="163" t="s">
        <v>34</v>
      </c>
      <c r="M7420" s="163" t="s">
        <v>34</v>
      </c>
      <c r="N7420" s="163" t="s">
        <v>34</v>
      </c>
      <c r="O7420" s="163" t="s">
        <v>34</v>
      </c>
      <c r="P7420" s="163" t="s">
        <v>34</v>
      </c>
      <c r="Q7420" s="158"/>
      <c r="R7420" s="158"/>
      <c r="S7420" s="159">
        <v>1</v>
      </c>
      <c r="T7420" s="226"/>
      <c r="U7420" s="226"/>
      <c r="V7420" s="226"/>
      <c r="W7420" s="109"/>
      <c r="X7420" s="109"/>
    </row>
    <row r="7421" spans="1:24" ht="41.25">
      <c r="A7421" s="155">
        <f t="shared" si="0"/>
        <v>7419</v>
      </c>
      <c r="B7421" s="232" t="s">
        <v>2740</v>
      </c>
      <c r="C7421" s="264">
        <v>2024</v>
      </c>
      <c r="D7421" s="160" t="s">
        <v>106</v>
      </c>
      <c r="E7421" s="160" t="s">
        <v>126</v>
      </c>
      <c r="F7421" s="277" t="s">
        <v>8029</v>
      </c>
      <c r="G7421" s="161" t="s">
        <v>193</v>
      </c>
      <c r="H7421" s="183" t="s">
        <v>120</v>
      </c>
      <c r="I7421" s="161" t="s">
        <v>71</v>
      </c>
      <c r="J7421" s="161" t="s">
        <v>109</v>
      </c>
      <c r="K7421" s="163" t="s">
        <v>48</v>
      </c>
      <c r="L7421" s="163" t="s">
        <v>34</v>
      </c>
      <c r="M7421" s="163" t="s">
        <v>34</v>
      </c>
      <c r="N7421" s="163" t="s">
        <v>34</v>
      </c>
      <c r="O7421" s="163" t="s">
        <v>34</v>
      </c>
      <c r="P7421" s="163" t="s">
        <v>34</v>
      </c>
      <c r="Q7421" s="158"/>
      <c r="R7421" s="158"/>
      <c r="S7421" s="159">
        <v>1</v>
      </c>
      <c r="T7421" s="226"/>
      <c r="U7421" s="226"/>
      <c r="V7421" s="226"/>
      <c r="W7421" s="109"/>
      <c r="X7421" s="109"/>
    </row>
    <row r="7422" spans="1:24" ht="41.25">
      <c r="A7422" s="155">
        <f t="shared" si="0"/>
        <v>7420</v>
      </c>
      <c r="B7422" s="232" t="s">
        <v>2740</v>
      </c>
      <c r="C7422" s="264">
        <v>2024</v>
      </c>
      <c r="D7422" s="160" t="s">
        <v>106</v>
      </c>
      <c r="E7422" s="160" t="s">
        <v>126</v>
      </c>
      <c r="F7422" s="277" t="s">
        <v>8030</v>
      </c>
      <c r="G7422" s="161" t="s">
        <v>426</v>
      </c>
      <c r="H7422" s="183" t="s">
        <v>83</v>
      </c>
      <c r="I7422" s="161" t="s">
        <v>71</v>
      </c>
      <c r="J7422" s="161" t="s">
        <v>109</v>
      </c>
      <c r="K7422" s="163" t="s">
        <v>48</v>
      </c>
      <c r="L7422" s="163" t="s">
        <v>34</v>
      </c>
      <c r="M7422" s="163" t="s">
        <v>34</v>
      </c>
      <c r="N7422" s="163" t="s">
        <v>34</v>
      </c>
      <c r="O7422" s="163" t="s">
        <v>34</v>
      </c>
      <c r="P7422" s="163" t="s">
        <v>34</v>
      </c>
      <c r="Q7422" s="158"/>
      <c r="R7422" s="158"/>
      <c r="S7422" s="159">
        <v>1</v>
      </c>
      <c r="T7422" s="226"/>
      <c r="U7422" s="226"/>
      <c r="V7422" s="226"/>
      <c r="W7422" s="109"/>
      <c r="X7422" s="109"/>
    </row>
    <row r="7423" spans="1:24" ht="41.25">
      <c r="A7423" s="155">
        <f t="shared" si="0"/>
        <v>7421</v>
      </c>
      <c r="B7423" s="232" t="s">
        <v>2740</v>
      </c>
      <c r="C7423" s="264">
        <v>2024</v>
      </c>
      <c r="D7423" s="160" t="s">
        <v>106</v>
      </c>
      <c r="E7423" s="160" t="s">
        <v>126</v>
      </c>
      <c r="F7423" s="277" t="s">
        <v>8031</v>
      </c>
      <c r="G7423" s="161" t="s">
        <v>426</v>
      </c>
      <c r="H7423" s="183" t="s">
        <v>83</v>
      </c>
      <c r="I7423" s="161" t="s">
        <v>71</v>
      </c>
      <c r="J7423" s="161" t="s">
        <v>109</v>
      </c>
      <c r="K7423" s="163" t="s">
        <v>48</v>
      </c>
      <c r="L7423" s="163" t="s">
        <v>34</v>
      </c>
      <c r="M7423" s="163" t="s">
        <v>34</v>
      </c>
      <c r="N7423" s="163" t="s">
        <v>34</v>
      </c>
      <c r="O7423" s="163" t="s">
        <v>34</v>
      </c>
      <c r="P7423" s="163" t="s">
        <v>34</v>
      </c>
      <c r="Q7423" s="158"/>
      <c r="R7423" s="158"/>
      <c r="S7423" s="159">
        <v>1</v>
      </c>
      <c r="T7423" s="226"/>
      <c r="U7423" s="226"/>
      <c r="V7423" s="226"/>
      <c r="W7423" s="109"/>
      <c r="X7423" s="109"/>
    </row>
    <row r="7424" spans="1:24" ht="41.25">
      <c r="A7424" s="155">
        <f t="shared" si="0"/>
        <v>7422</v>
      </c>
      <c r="B7424" s="232" t="s">
        <v>2740</v>
      </c>
      <c r="C7424" s="264">
        <v>2024</v>
      </c>
      <c r="D7424" s="160" t="s">
        <v>106</v>
      </c>
      <c r="E7424" s="160" t="s">
        <v>379</v>
      </c>
      <c r="F7424" s="277" t="s">
        <v>8032</v>
      </c>
      <c r="G7424" s="161" t="s">
        <v>31</v>
      </c>
      <c r="H7424" s="183" t="s">
        <v>29</v>
      </c>
      <c r="I7424" s="161" t="s">
        <v>71</v>
      </c>
      <c r="J7424" s="161" t="s">
        <v>72</v>
      </c>
      <c r="K7424" s="163" t="s">
        <v>34</v>
      </c>
      <c r="L7424" s="163" t="s">
        <v>34</v>
      </c>
      <c r="M7424" s="163" t="s">
        <v>34</v>
      </c>
      <c r="N7424" s="163" t="s">
        <v>34</v>
      </c>
      <c r="O7424" s="163" t="s">
        <v>34</v>
      </c>
      <c r="P7424" s="163" t="s">
        <v>34</v>
      </c>
      <c r="Q7424" s="158"/>
      <c r="R7424" s="158"/>
      <c r="S7424" s="159">
        <v>1</v>
      </c>
      <c r="T7424" s="226"/>
      <c r="U7424" s="226"/>
      <c r="V7424" s="226"/>
      <c r="W7424" s="109"/>
      <c r="X7424" s="109"/>
    </row>
    <row r="7425" spans="1:24" ht="41.25">
      <c r="A7425" s="155">
        <f t="shared" si="0"/>
        <v>7423</v>
      </c>
      <c r="B7425" s="232" t="s">
        <v>2740</v>
      </c>
      <c r="C7425" s="264">
        <v>2024</v>
      </c>
      <c r="D7425" s="160" t="s">
        <v>106</v>
      </c>
      <c r="E7425" s="160" t="s">
        <v>379</v>
      </c>
      <c r="F7425" s="277" t="s">
        <v>8033</v>
      </c>
      <c r="G7425" s="161" t="s">
        <v>193</v>
      </c>
      <c r="H7425" s="183" t="s">
        <v>120</v>
      </c>
      <c r="I7425" s="161" t="s">
        <v>71</v>
      </c>
      <c r="J7425" s="161" t="s">
        <v>72</v>
      </c>
      <c r="K7425" s="163" t="s">
        <v>34</v>
      </c>
      <c r="L7425" s="163" t="s">
        <v>34</v>
      </c>
      <c r="M7425" s="163" t="s">
        <v>34</v>
      </c>
      <c r="N7425" s="163" t="s">
        <v>34</v>
      </c>
      <c r="O7425" s="163" t="s">
        <v>34</v>
      </c>
      <c r="P7425" s="163" t="s">
        <v>34</v>
      </c>
      <c r="Q7425" s="158"/>
      <c r="R7425" s="158"/>
      <c r="S7425" s="159">
        <v>1</v>
      </c>
      <c r="T7425" s="226"/>
      <c r="U7425" s="226"/>
      <c r="V7425" s="226"/>
      <c r="W7425" s="109"/>
      <c r="X7425" s="109"/>
    </row>
    <row r="7426" spans="1:24" ht="41.25">
      <c r="A7426" s="155">
        <f t="shared" si="0"/>
        <v>7424</v>
      </c>
      <c r="B7426" s="232" t="s">
        <v>2740</v>
      </c>
      <c r="C7426" s="264">
        <v>2024</v>
      </c>
      <c r="D7426" s="160" t="s">
        <v>106</v>
      </c>
      <c r="E7426" s="160" t="s">
        <v>137</v>
      </c>
      <c r="F7426" s="277" t="s">
        <v>8034</v>
      </c>
      <c r="G7426" s="161" t="s">
        <v>31</v>
      </c>
      <c r="H7426" s="183" t="s">
        <v>39</v>
      </c>
      <c r="I7426" s="161" t="s">
        <v>71</v>
      </c>
      <c r="J7426" s="161" t="s">
        <v>109</v>
      </c>
      <c r="K7426" s="163" t="s">
        <v>34</v>
      </c>
      <c r="L7426" s="163" t="s">
        <v>34</v>
      </c>
      <c r="M7426" s="163" t="s">
        <v>34</v>
      </c>
      <c r="N7426" s="163" t="s">
        <v>34</v>
      </c>
      <c r="O7426" s="163" t="s">
        <v>34</v>
      </c>
      <c r="P7426" s="163" t="s">
        <v>34</v>
      </c>
      <c r="Q7426" s="158"/>
      <c r="R7426" s="158"/>
      <c r="S7426" s="159">
        <v>1</v>
      </c>
      <c r="T7426" s="226"/>
      <c r="U7426" s="226"/>
      <c r="V7426" s="226"/>
      <c r="W7426" s="109"/>
      <c r="X7426" s="109"/>
    </row>
    <row r="7427" spans="1:24" ht="41.25">
      <c r="A7427" s="155">
        <f t="shared" si="0"/>
        <v>7425</v>
      </c>
      <c r="B7427" s="232" t="s">
        <v>2740</v>
      </c>
      <c r="C7427" s="264">
        <v>2024</v>
      </c>
      <c r="D7427" s="160" t="s">
        <v>106</v>
      </c>
      <c r="E7427" s="160" t="s">
        <v>137</v>
      </c>
      <c r="F7427" s="277" t="s">
        <v>8035</v>
      </c>
      <c r="G7427" s="161" t="s">
        <v>426</v>
      </c>
      <c r="H7427" s="183" t="s">
        <v>83</v>
      </c>
      <c r="I7427" s="161" t="s">
        <v>71</v>
      </c>
      <c r="J7427" s="161" t="s">
        <v>109</v>
      </c>
      <c r="K7427" s="163" t="s">
        <v>34</v>
      </c>
      <c r="L7427" s="163" t="s">
        <v>34</v>
      </c>
      <c r="M7427" s="163" t="s">
        <v>34</v>
      </c>
      <c r="N7427" s="163" t="s">
        <v>34</v>
      </c>
      <c r="O7427" s="163" t="s">
        <v>34</v>
      </c>
      <c r="P7427" s="163" t="s">
        <v>34</v>
      </c>
      <c r="Q7427" s="158"/>
      <c r="R7427" s="158"/>
      <c r="S7427" s="159">
        <v>1</v>
      </c>
      <c r="T7427" s="226"/>
      <c r="U7427" s="226"/>
      <c r="V7427" s="226"/>
      <c r="W7427" s="109"/>
      <c r="X7427" s="109"/>
    </row>
    <row r="7428" spans="1:24" ht="41.25">
      <c r="A7428" s="155">
        <f t="shared" si="0"/>
        <v>7426</v>
      </c>
      <c r="B7428" s="232" t="s">
        <v>2740</v>
      </c>
      <c r="C7428" s="264">
        <v>2024</v>
      </c>
      <c r="D7428" s="160" t="s">
        <v>106</v>
      </c>
      <c r="E7428" s="160" t="s">
        <v>137</v>
      </c>
      <c r="F7428" s="277" t="s">
        <v>8036</v>
      </c>
      <c r="G7428" s="161" t="s">
        <v>426</v>
      </c>
      <c r="H7428" s="183" t="s">
        <v>83</v>
      </c>
      <c r="I7428" s="161" t="s">
        <v>71</v>
      </c>
      <c r="J7428" s="161" t="s">
        <v>109</v>
      </c>
      <c r="K7428" s="163" t="s">
        <v>34</v>
      </c>
      <c r="L7428" s="163" t="s">
        <v>34</v>
      </c>
      <c r="M7428" s="163" t="s">
        <v>34</v>
      </c>
      <c r="N7428" s="163" t="s">
        <v>34</v>
      </c>
      <c r="O7428" s="163" t="s">
        <v>34</v>
      </c>
      <c r="P7428" s="163" t="s">
        <v>34</v>
      </c>
      <c r="Q7428" s="158"/>
      <c r="R7428" s="158"/>
      <c r="S7428" s="159">
        <v>1</v>
      </c>
      <c r="T7428" s="226"/>
      <c r="U7428" s="226"/>
      <c r="V7428" s="226"/>
      <c r="W7428" s="109"/>
      <c r="X7428" s="109"/>
    </row>
    <row r="7429" spans="1:24" ht="41.25">
      <c r="A7429" s="155">
        <f t="shared" si="0"/>
        <v>7427</v>
      </c>
      <c r="B7429" s="232" t="s">
        <v>2740</v>
      </c>
      <c r="C7429" s="264">
        <v>2024</v>
      </c>
      <c r="D7429" s="160" t="s">
        <v>219</v>
      </c>
      <c r="E7429" s="160" t="s">
        <v>243</v>
      </c>
      <c r="F7429" s="277" t="s">
        <v>8037</v>
      </c>
      <c r="G7429" s="161" t="s">
        <v>31</v>
      </c>
      <c r="H7429" s="183" t="s">
        <v>29</v>
      </c>
      <c r="I7429" s="161" t="s">
        <v>71</v>
      </c>
      <c r="J7429" s="161" t="s">
        <v>232</v>
      </c>
      <c r="K7429" s="163" t="s">
        <v>34</v>
      </c>
      <c r="L7429" s="163" t="s">
        <v>34</v>
      </c>
      <c r="M7429" s="163" t="s">
        <v>34</v>
      </c>
      <c r="N7429" s="163" t="s">
        <v>34</v>
      </c>
      <c r="O7429" s="163" t="s">
        <v>34</v>
      </c>
      <c r="P7429" s="163" t="s">
        <v>34</v>
      </c>
      <c r="Q7429" s="158"/>
      <c r="R7429" s="158"/>
      <c r="S7429" s="159">
        <v>1</v>
      </c>
      <c r="T7429" s="226"/>
      <c r="U7429" s="226"/>
      <c r="V7429" s="226"/>
      <c r="W7429" s="109"/>
      <c r="X7429" s="109"/>
    </row>
    <row r="7430" spans="1:24" ht="41.25">
      <c r="A7430" s="155">
        <f t="shared" si="0"/>
        <v>7428</v>
      </c>
      <c r="B7430" s="232" t="s">
        <v>2740</v>
      </c>
      <c r="C7430" s="264">
        <v>2024</v>
      </c>
      <c r="D7430" s="160" t="s">
        <v>219</v>
      </c>
      <c r="E7430" s="160" t="s">
        <v>243</v>
      </c>
      <c r="F7430" s="277" t="s">
        <v>8038</v>
      </c>
      <c r="G7430" s="161" t="s">
        <v>31</v>
      </c>
      <c r="H7430" s="183" t="s">
        <v>29</v>
      </c>
      <c r="I7430" s="161" t="s">
        <v>71</v>
      </c>
      <c r="J7430" s="161" t="s">
        <v>232</v>
      </c>
      <c r="K7430" s="163" t="s">
        <v>34</v>
      </c>
      <c r="L7430" s="163" t="s">
        <v>34</v>
      </c>
      <c r="M7430" s="163" t="s">
        <v>34</v>
      </c>
      <c r="N7430" s="163" t="s">
        <v>34</v>
      </c>
      <c r="O7430" s="163" t="s">
        <v>34</v>
      </c>
      <c r="P7430" s="163" t="s">
        <v>34</v>
      </c>
      <c r="Q7430" s="158"/>
      <c r="R7430" s="158"/>
      <c r="S7430" s="159">
        <v>1</v>
      </c>
      <c r="T7430" s="226"/>
      <c r="U7430" s="226"/>
      <c r="V7430" s="226"/>
      <c r="W7430" s="109"/>
      <c r="X7430" s="109"/>
    </row>
    <row r="7431" spans="1:24" ht="41.25">
      <c r="A7431" s="155">
        <f t="shared" si="0"/>
        <v>7429</v>
      </c>
      <c r="B7431" s="232" t="s">
        <v>2740</v>
      </c>
      <c r="C7431" s="264">
        <v>2024</v>
      </c>
      <c r="D7431" s="160" t="s">
        <v>219</v>
      </c>
      <c r="E7431" s="160" t="s">
        <v>243</v>
      </c>
      <c r="F7431" s="277" t="s">
        <v>8039</v>
      </c>
      <c r="G7431" s="161" t="s">
        <v>31</v>
      </c>
      <c r="H7431" s="183" t="s">
        <v>29</v>
      </c>
      <c r="I7431" s="161" t="s">
        <v>71</v>
      </c>
      <c r="J7431" s="161" t="s">
        <v>232</v>
      </c>
      <c r="K7431" s="163" t="s">
        <v>34</v>
      </c>
      <c r="L7431" s="163" t="s">
        <v>34</v>
      </c>
      <c r="M7431" s="163" t="s">
        <v>34</v>
      </c>
      <c r="N7431" s="163" t="s">
        <v>34</v>
      </c>
      <c r="O7431" s="163" t="s">
        <v>34</v>
      </c>
      <c r="P7431" s="163" t="s">
        <v>34</v>
      </c>
      <c r="Q7431" s="158"/>
      <c r="R7431" s="158"/>
      <c r="S7431" s="159">
        <v>1</v>
      </c>
      <c r="T7431" s="226"/>
      <c r="U7431" s="226"/>
      <c r="V7431" s="226"/>
      <c r="W7431" s="109"/>
      <c r="X7431" s="109"/>
    </row>
    <row r="7432" spans="1:24" ht="41.25">
      <c r="A7432" s="155">
        <f t="shared" si="0"/>
        <v>7430</v>
      </c>
      <c r="B7432" s="232" t="s">
        <v>2740</v>
      </c>
      <c r="C7432" s="264">
        <v>2024</v>
      </c>
      <c r="D7432" s="160" t="s">
        <v>219</v>
      </c>
      <c r="E7432" s="160" t="s">
        <v>243</v>
      </c>
      <c r="F7432" s="277" t="s">
        <v>8040</v>
      </c>
      <c r="G7432" s="161" t="s">
        <v>426</v>
      </c>
      <c r="H7432" s="183" t="s">
        <v>83</v>
      </c>
      <c r="I7432" s="161" t="s">
        <v>71</v>
      </c>
      <c r="J7432" s="161" t="s">
        <v>232</v>
      </c>
      <c r="K7432" s="163" t="s">
        <v>34</v>
      </c>
      <c r="L7432" s="163" t="s">
        <v>34</v>
      </c>
      <c r="M7432" s="163" t="s">
        <v>34</v>
      </c>
      <c r="N7432" s="163" t="s">
        <v>34</v>
      </c>
      <c r="O7432" s="163" t="s">
        <v>34</v>
      </c>
      <c r="P7432" s="163" t="s">
        <v>34</v>
      </c>
      <c r="Q7432" s="158"/>
      <c r="R7432" s="158"/>
      <c r="S7432" s="159">
        <v>1</v>
      </c>
      <c r="T7432" s="226"/>
      <c r="U7432" s="226"/>
      <c r="V7432" s="226"/>
      <c r="W7432" s="109"/>
      <c r="X7432" s="109"/>
    </row>
    <row r="7433" spans="1:24" ht="41.25">
      <c r="A7433" s="155">
        <f t="shared" si="0"/>
        <v>7431</v>
      </c>
      <c r="B7433" s="232" t="s">
        <v>2740</v>
      </c>
      <c r="C7433" s="264">
        <v>2024</v>
      </c>
      <c r="D7433" s="160" t="s">
        <v>219</v>
      </c>
      <c r="E7433" s="160" t="s">
        <v>243</v>
      </c>
      <c r="F7433" s="277" t="s">
        <v>8041</v>
      </c>
      <c r="G7433" s="161" t="s">
        <v>31</v>
      </c>
      <c r="H7433" s="183" t="s">
        <v>39</v>
      </c>
      <c r="I7433" s="161" t="s">
        <v>71</v>
      </c>
      <c r="J7433" s="161" t="s">
        <v>232</v>
      </c>
      <c r="K7433" s="163" t="s">
        <v>34</v>
      </c>
      <c r="L7433" s="163" t="s">
        <v>34</v>
      </c>
      <c r="M7433" s="163" t="s">
        <v>34</v>
      </c>
      <c r="N7433" s="163" t="s">
        <v>34</v>
      </c>
      <c r="O7433" s="163" t="s">
        <v>34</v>
      </c>
      <c r="P7433" s="163" t="s">
        <v>34</v>
      </c>
      <c r="Q7433" s="158"/>
      <c r="R7433" s="158"/>
      <c r="S7433" s="159">
        <v>1</v>
      </c>
      <c r="T7433" s="226"/>
      <c r="U7433" s="226"/>
      <c r="V7433" s="226"/>
      <c r="W7433" s="109"/>
      <c r="X7433" s="109"/>
    </row>
    <row r="7434" spans="1:24" ht="41.25">
      <c r="A7434" s="155">
        <f t="shared" si="0"/>
        <v>7432</v>
      </c>
      <c r="B7434" s="232" t="s">
        <v>2740</v>
      </c>
      <c r="C7434" s="264">
        <v>2024</v>
      </c>
      <c r="D7434" s="160" t="s">
        <v>219</v>
      </c>
      <c r="E7434" s="160" t="s">
        <v>243</v>
      </c>
      <c r="F7434" s="277" t="s">
        <v>8042</v>
      </c>
      <c r="G7434" s="161" t="s">
        <v>193</v>
      </c>
      <c r="H7434" s="183" t="s">
        <v>120</v>
      </c>
      <c r="I7434" s="161" t="s">
        <v>71</v>
      </c>
      <c r="J7434" s="161" t="s">
        <v>232</v>
      </c>
      <c r="K7434" s="163" t="s">
        <v>34</v>
      </c>
      <c r="L7434" s="163" t="s">
        <v>34</v>
      </c>
      <c r="M7434" s="163" t="s">
        <v>34</v>
      </c>
      <c r="N7434" s="163" t="s">
        <v>34</v>
      </c>
      <c r="O7434" s="163" t="s">
        <v>34</v>
      </c>
      <c r="P7434" s="163" t="s">
        <v>34</v>
      </c>
      <c r="Q7434" s="158"/>
      <c r="R7434" s="158"/>
      <c r="S7434" s="159">
        <v>1</v>
      </c>
      <c r="T7434" s="226"/>
      <c r="U7434" s="226"/>
      <c r="V7434" s="226"/>
      <c r="W7434" s="109"/>
      <c r="X7434" s="109"/>
    </row>
    <row r="7435" spans="1:24" ht="41.25">
      <c r="A7435" s="155">
        <f t="shared" si="0"/>
        <v>7433</v>
      </c>
      <c r="B7435" s="232" t="s">
        <v>2740</v>
      </c>
      <c r="C7435" s="264">
        <v>2024</v>
      </c>
      <c r="D7435" s="160" t="s">
        <v>139</v>
      </c>
      <c r="E7435" s="160" t="s">
        <v>483</v>
      </c>
      <c r="F7435" s="277" t="s">
        <v>8043</v>
      </c>
      <c r="G7435" s="161" t="s">
        <v>31</v>
      </c>
      <c r="H7435" s="183" t="s">
        <v>39</v>
      </c>
      <c r="I7435" s="161" t="s">
        <v>71</v>
      </c>
      <c r="J7435" s="161" t="s">
        <v>142</v>
      </c>
      <c r="K7435" s="163" t="s">
        <v>34</v>
      </c>
      <c r="L7435" s="163" t="s">
        <v>34</v>
      </c>
      <c r="M7435" s="163" t="s">
        <v>34</v>
      </c>
      <c r="N7435" s="163" t="s">
        <v>34</v>
      </c>
      <c r="O7435" s="163" t="s">
        <v>34</v>
      </c>
      <c r="P7435" s="163" t="s">
        <v>34</v>
      </c>
      <c r="Q7435" s="158"/>
      <c r="R7435" s="158"/>
      <c r="S7435" s="159">
        <v>1</v>
      </c>
      <c r="T7435" s="226"/>
      <c r="U7435" s="226"/>
      <c r="V7435" s="226"/>
      <c r="W7435" s="109"/>
      <c r="X7435" s="109"/>
    </row>
    <row r="7436" spans="1:24" ht="41.25">
      <c r="A7436" s="155">
        <f t="shared" si="0"/>
        <v>7434</v>
      </c>
      <c r="B7436" s="232" t="s">
        <v>2740</v>
      </c>
      <c r="C7436" s="264">
        <v>2024</v>
      </c>
      <c r="D7436" s="160" t="s">
        <v>139</v>
      </c>
      <c r="E7436" s="160" t="s">
        <v>483</v>
      </c>
      <c r="F7436" s="277" t="s">
        <v>8044</v>
      </c>
      <c r="G7436" s="161" t="s">
        <v>31</v>
      </c>
      <c r="H7436" s="183" t="s">
        <v>39</v>
      </c>
      <c r="I7436" s="161" t="s">
        <v>71</v>
      </c>
      <c r="J7436" s="161" t="s">
        <v>142</v>
      </c>
      <c r="K7436" s="163" t="s">
        <v>34</v>
      </c>
      <c r="L7436" s="163" t="s">
        <v>34</v>
      </c>
      <c r="M7436" s="163" t="s">
        <v>34</v>
      </c>
      <c r="N7436" s="163" t="s">
        <v>34</v>
      </c>
      <c r="O7436" s="163" t="s">
        <v>34</v>
      </c>
      <c r="P7436" s="163" t="s">
        <v>34</v>
      </c>
      <c r="Q7436" s="158"/>
      <c r="R7436" s="158"/>
      <c r="S7436" s="159">
        <v>1</v>
      </c>
      <c r="T7436" s="226"/>
      <c r="U7436" s="226"/>
      <c r="V7436" s="226"/>
      <c r="W7436" s="109"/>
      <c r="X7436" s="109"/>
    </row>
    <row r="7437" spans="1:24" ht="41.25">
      <c r="A7437" s="155">
        <f t="shared" si="0"/>
        <v>7435</v>
      </c>
      <c r="B7437" s="232" t="s">
        <v>2740</v>
      </c>
      <c r="C7437" s="264">
        <v>2024</v>
      </c>
      <c r="D7437" s="160" t="s">
        <v>139</v>
      </c>
      <c r="E7437" s="160" t="s">
        <v>483</v>
      </c>
      <c r="F7437" s="277" t="s">
        <v>8045</v>
      </c>
      <c r="G7437" s="161" t="s">
        <v>426</v>
      </c>
      <c r="H7437" s="183" t="s">
        <v>83</v>
      </c>
      <c r="I7437" s="161" t="s">
        <v>71</v>
      </c>
      <c r="J7437" s="161" t="s">
        <v>142</v>
      </c>
      <c r="K7437" s="163" t="s">
        <v>34</v>
      </c>
      <c r="L7437" s="163" t="s">
        <v>34</v>
      </c>
      <c r="M7437" s="163" t="s">
        <v>34</v>
      </c>
      <c r="N7437" s="163" t="s">
        <v>34</v>
      </c>
      <c r="O7437" s="163" t="s">
        <v>34</v>
      </c>
      <c r="P7437" s="163" t="s">
        <v>34</v>
      </c>
      <c r="Q7437" s="158"/>
      <c r="R7437" s="158"/>
      <c r="S7437" s="159">
        <v>1</v>
      </c>
      <c r="T7437" s="226"/>
      <c r="U7437" s="226"/>
      <c r="V7437" s="226"/>
      <c r="W7437" s="109"/>
      <c r="X7437" s="109"/>
    </row>
    <row r="7438" spans="1:24" ht="41.25">
      <c r="A7438" s="155">
        <f t="shared" si="0"/>
        <v>7436</v>
      </c>
      <c r="B7438" s="232" t="s">
        <v>2740</v>
      </c>
      <c r="C7438" s="264">
        <v>2024</v>
      </c>
      <c r="D7438" s="160" t="s">
        <v>139</v>
      </c>
      <c r="E7438" s="160" t="s">
        <v>483</v>
      </c>
      <c r="F7438" s="277" t="s">
        <v>8046</v>
      </c>
      <c r="G7438" s="161" t="s">
        <v>31</v>
      </c>
      <c r="H7438" s="183" t="s">
        <v>39</v>
      </c>
      <c r="I7438" s="161" t="s">
        <v>71</v>
      </c>
      <c r="J7438" s="161" t="s">
        <v>142</v>
      </c>
      <c r="K7438" s="163" t="s">
        <v>34</v>
      </c>
      <c r="L7438" s="163" t="s">
        <v>34</v>
      </c>
      <c r="M7438" s="163" t="s">
        <v>34</v>
      </c>
      <c r="N7438" s="163" t="s">
        <v>34</v>
      </c>
      <c r="O7438" s="163" t="s">
        <v>34</v>
      </c>
      <c r="P7438" s="163" t="s">
        <v>34</v>
      </c>
      <c r="Q7438" s="158"/>
      <c r="R7438" s="158"/>
      <c r="S7438" s="159">
        <v>1</v>
      </c>
      <c r="T7438" s="226"/>
      <c r="U7438" s="226"/>
      <c r="V7438" s="226"/>
      <c r="W7438" s="109"/>
      <c r="X7438" s="109"/>
    </row>
    <row r="7439" spans="1:24" ht="41.25">
      <c r="A7439" s="155">
        <f t="shared" si="0"/>
        <v>7437</v>
      </c>
      <c r="B7439" s="232" t="s">
        <v>2740</v>
      </c>
      <c r="C7439" s="264">
        <v>2024</v>
      </c>
      <c r="D7439" s="160" t="s">
        <v>139</v>
      </c>
      <c r="E7439" s="160" t="s">
        <v>483</v>
      </c>
      <c r="F7439" s="277" t="s">
        <v>8047</v>
      </c>
      <c r="G7439" s="161" t="s">
        <v>426</v>
      </c>
      <c r="H7439" s="183" t="s">
        <v>83</v>
      </c>
      <c r="I7439" s="161" t="s">
        <v>71</v>
      </c>
      <c r="J7439" s="161" t="s">
        <v>142</v>
      </c>
      <c r="K7439" s="163" t="s">
        <v>34</v>
      </c>
      <c r="L7439" s="163" t="s">
        <v>34</v>
      </c>
      <c r="M7439" s="163" t="s">
        <v>34</v>
      </c>
      <c r="N7439" s="163" t="s">
        <v>34</v>
      </c>
      <c r="O7439" s="163" t="s">
        <v>34</v>
      </c>
      <c r="P7439" s="163" t="s">
        <v>34</v>
      </c>
      <c r="Q7439" s="158"/>
      <c r="R7439" s="158"/>
      <c r="S7439" s="159">
        <v>1</v>
      </c>
      <c r="T7439" s="226"/>
      <c r="U7439" s="226"/>
      <c r="V7439" s="226"/>
      <c r="W7439" s="109"/>
      <c r="X7439" s="109"/>
    </row>
    <row r="7440" spans="1:24" ht="41.25">
      <c r="A7440" s="155">
        <f t="shared" si="0"/>
        <v>7438</v>
      </c>
      <c r="B7440" s="232" t="s">
        <v>2740</v>
      </c>
      <c r="C7440" s="264">
        <v>2024</v>
      </c>
      <c r="D7440" s="160" t="s">
        <v>139</v>
      </c>
      <c r="E7440" s="160" t="s">
        <v>483</v>
      </c>
      <c r="F7440" s="277" t="s">
        <v>8048</v>
      </c>
      <c r="G7440" s="161" t="s">
        <v>31</v>
      </c>
      <c r="H7440" s="183" t="s">
        <v>39</v>
      </c>
      <c r="I7440" s="161" t="s">
        <v>71</v>
      </c>
      <c r="J7440" s="161" t="s">
        <v>142</v>
      </c>
      <c r="K7440" s="163" t="s">
        <v>34</v>
      </c>
      <c r="L7440" s="163" t="s">
        <v>34</v>
      </c>
      <c r="M7440" s="163" t="s">
        <v>34</v>
      </c>
      <c r="N7440" s="163" t="s">
        <v>34</v>
      </c>
      <c r="O7440" s="163" t="s">
        <v>34</v>
      </c>
      <c r="P7440" s="163" t="s">
        <v>34</v>
      </c>
      <c r="Q7440" s="158"/>
      <c r="R7440" s="158"/>
      <c r="S7440" s="159">
        <v>1</v>
      </c>
      <c r="T7440" s="226"/>
      <c r="U7440" s="226"/>
      <c r="V7440" s="226"/>
      <c r="W7440" s="109"/>
      <c r="X7440" s="109"/>
    </row>
    <row r="7441" spans="1:24" ht="20.25">
      <c r="A7441" s="155">
        <f t="shared" si="0"/>
        <v>7439</v>
      </c>
      <c r="B7441" s="232" t="s">
        <v>2740</v>
      </c>
      <c r="C7441" s="264">
        <v>2024</v>
      </c>
      <c r="D7441" s="160" t="s">
        <v>162</v>
      </c>
      <c r="E7441" s="160" t="s">
        <v>162</v>
      </c>
      <c r="F7441" s="277" t="s">
        <v>8049</v>
      </c>
      <c r="G7441" s="161" t="s">
        <v>31</v>
      </c>
      <c r="H7441" s="183" t="s">
        <v>29</v>
      </c>
      <c r="I7441" s="161" t="s">
        <v>164</v>
      </c>
      <c r="J7441" s="161" t="s">
        <v>15</v>
      </c>
      <c r="K7441" s="163" t="s">
        <v>34</v>
      </c>
      <c r="L7441" s="163" t="s">
        <v>34</v>
      </c>
      <c r="M7441" s="163" t="s">
        <v>48</v>
      </c>
      <c r="N7441" s="163" t="s">
        <v>34</v>
      </c>
      <c r="O7441" s="163" t="s">
        <v>34</v>
      </c>
      <c r="P7441" s="163" t="s">
        <v>34</v>
      </c>
      <c r="Q7441" s="158"/>
      <c r="R7441" s="158"/>
      <c r="S7441" s="159">
        <v>1</v>
      </c>
      <c r="T7441" s="226"/>
      <c r="U7441" s="226"/>
      <c r="V7441" s="226"/>
      <c r="W7441" s="109"/>
      <c r="X7441" s="109"/>
    </row>
    <row r="7442" spans="1:24" ht="20.25">
      <c r="A7442" s="155">
        <f t="shared" si="0"/>
        <v>7440</v>
      </c>
      <c r="B7442" s="232" t="s">
        <v>2740</v>
      </c>
      <c r="C7442" s="264">
        <v>2024</v>
      </c>
      <c r="D7442" s="160" t="s">
        <v>162</v>
      </c>
      <c r="E7442" s="160" t="s">
        <v>162</v>
      </c>
      <c r="F7442" s="277" t="s">
        <v>8050</v>
      </c>
      <c r="G7442" s="161" t="s">
        <v>31</v>
      </c>
      <c r="H7442" s="183" t="s">
        <v>50</v>
      </c>
      <c r="I7442" s="161" t="s">
        <v>164</v>
      </c>
      <c r="J7442" s="161" t="s">
        <v>15</v>
      </c>
      <c r="K7442" s="163" t="s">
        <v>34</v>
      </c>
      <c r="L7442" s="163" t="s">
        <v>34</v>
      </c>
      <c r="M7442" s="163" t="s">
        <v>48</v>
      </c>
      <c r="N7442" s="163" t="s">
        <v>34</v>
      </c>
      <c r="O7442" s="163" t="s">
        <v>34</v>
      </c>
      <c r="P7442" s="163" t="s">
        <v>34</v>
      </c>
      <c r="Q7442" s="158"/>
      <c r="R7442" s="158"/>
      <c r="S7442" s="159">
        <v>1</v>
      </c>
      <c r="T7442" s="226"/>
      <c r="U7442" s="226"/>
      <c r="V7442" s="226"/>
      <c r="W7442" s="109"/>
      <c r="X7442" s="109"/>
    </row>
    <row r="7443" spans="1:24" ht="20.25">
      <c r="A7443" s="155">
        <f t="shared" si="0"/>
        <v>7441</v>
      </c>
      <c r="B7443" s="232" t="s">
        <v>2740</v>
      </c>
      <c r="C7443" s="264">
        <v>2024</v>
      </c>
      <c r="D7443" s="160" t="s">
        <v>162</v>
      </c>
      <c r="E7443" s="160" t="s">
        <v>162</v>
      </c>
      <c r="F7443" s="277" t="s">
        <v>8051</v>
      </c>
      <c r="G7443" s="161" t="s">
        <v>426</v>
      </c>
      <c r="H7443" s="183" t="s">
        <v>83</v>
      </c>
      <c r="I7443" s="161" t="s">
        <v>164</v>
      </c>
      <c r="J7443" s="161" t="s">
        <v>15</v>
      </c>
      <c r="K7443" s="163" t="s">
        <v>34</v>
      </c>
      <c r="L7443" s="163" t="s">
        <v>34</v>
      </c>
      <c r="M7443" s="163" t="s">
        <v>48</v>
      </c>
      <c r="N7443" s="163" t="s">
        <v>34</v>
      </c>
      <c r="O7443" s="163" t="s">
        <v>34</v>
      </c>
      <c r="P7443" s="163" t="s">
        <v>34</v>
      </c>
      <c r="Q7443" s="158"/>
      <c r="R7443" s="158"/>
      <c r="S7443" s="159">
        <v>1</v>
      </c>
      <c r="T7443" s="226"/>
      <c r="U7443" s="226"/>
      <c r="V7443" s="226"/>
      <c r="W7443" s="109"/>
      <c r="X7443" s="109"/>
    </row>
    <row r="7444" spans="1:24" ht="20.25">
      <c r="A7444" s="155">
        <f t="shared" si="0"/>
        <v>7442</v>
      </c>
      <c r="B7444" s="232" t="s">
        <v>2740</v>
      </c>
      <c r="C7444" s="264">
        <v>2024</v>
      </c>
      <c r="D7444" s="160" t="s">
        <v>162</v>
      </c>
      <c r="E7444" s="160" t="s">
        <v>162</v>
      </c>
      <c r="F7444" s="277" t="s">
        <v>8052</v>
      </c>
      <c r="G7444" s="161" t="s">
        <v>193</v>
      </c>
      <c r="H7444" s="183" t="s">
        <v>120</v>
      </c>
      <c r="I7444" s="161" t="s">
        <v>164</v>
      </c>
      <c r="J7444" s="161" t="s">
        <v>15</v>
      </c>
      <c r="K7444" s="163" t="s">
        <v>34</v>
      </c>
      <c r="L7444" s="163" t="s">
        <v>34</v>
      </c>
      <c r="M7444" s="163" t="s">
        <v>48</v>
      </c>
      <c r="N7444" s="163" t="s">
        <v>34</v>
      </c>
      <c r="O7444" s="163" t="s">
        <v>34</v>
      </c>
      <c r="P7444" s="163" t="s">
        <v>34</v>
      </c>
      <c r="Q7444" s="158"/>
      <c r="R7444" s="158"/>
      <c r="S7444" s="159">
        <v>1</v>
      </c>
      <c r="T7444" s="226"/>
      <c r="U7444" s="226"/>
      <c r="V7444" s="226"/>
      <c r="W7444" s="109"/>
      <c r="X7444" s="109"/>
    </row>
    <row r="7445" spans="1:24" ht="20.25">
      <c r="A7445" s="155">
        <f t="shared" si="0"/>
        <v>7443</v>
      </c>
      <c r="B7445" s="232" t="s">
        <v>2740</v>
      </c>
      <c r="C7445" s="264">
        <v>2024</v>
      </c>
      <c r="D7445" s="160" t="s">
        <v>162</v>
      </c>
      <c r="E7445" s="160" t="s">
        <v>162</v>
      </c>
      <c r="F7445" s="277" t="s">
        <v>8053</v>
      </c>
      <c r="G7445" s="161" t="s">
        <v>31</v>
      </c>
      <c r="H7445" s="183" t="s">
        <v>39</v>
      </c>
      <c r="I7445" s="161" t="s">
        <v>164</v>
      </c>
      <c r="J7445" s="161" t="s">
        <v>15</v>
      </c>
      <c r="K7445" s="163" t="s">
        <v>34</v>
      </c>
      <c r="L7445" s="163" t="s">
        <v>34</v>
      </c>
      <c r="M7445" s="163" t="s">
        <v>48</v>
      </c>
      <c r="N7445" s="163" t="s">
        <v>34</v>
      </c>
      <c r="O7445" s="163" t="s">
        <v>34</v>
      </c>
      <c r="P7445" s="163" t="s">
        <v>34</v>
      </c>
      <c r="Q7445" s="158"/>
      <c r="R7445" s="158"/>
      <c r="S7445" s="159">
        <v>1</v>
      </c>
      <c r="T7445" s="226"/>
      <c r="U7445" s="226"/>
      <c r="V7445" s="226"/>
      <c r="W7445" s="109"/>
      <c r="X7445" s="109"/>
    </row>
    <row r="7446" spans="1:24" ht="20.25">
      <c r="A7446" s="155">
        <f t="shared" si="0"/>
        <v>7444</v>
      </c>
      <c r="B7446" s="232" t="s">
        <v>2740</v>
      </c>
      <c r="C7446" s="264">
        <v>2024</v>
      </c>
      <c r="D7446" s="160" t="s">
        <v>173</v>
      </c>
      <c r="E7446" s="160" t="s">
        <v>177</v>
      </c>
      <c r="F7446" s="277" t="s">
        <v>8054</v>
      </c>
      <c r="G7446" s="161" t="s">
        <v>31</v>
      </c>
      <c r="H7446" s="183" t="s">
        <v>39</v>
      </c>
      <c r="I7446" s="161" t="s">
        <v>173</v>
      </c>
      <c r="J7446" s="161" t="s">
        <v>179</v>
      </c>
      <c r="K7446" s="163" t="s">
        <v>34</v>
      </c>
      <c r="L7446" s="163" t="s">
        <v>34</v>
      </c>
      <c r="M7446" s="163" t="s">
        <v>34</v>
      </c>
      <c r="N7446" s="163" t="s">
        <v>34</v>
      </c>
      <c r="O7446" s="163" t="s">
        <v>34</v>
      </c>
      <c r="P7446" s="163" t="s">
        <v>34</v>
      </c>
      <c r="Q7446" s="158"/>
      <c r="R7446" s="158"/>
      <c r="S7446" s="159">
        <v>1</v>
      </c>
      <c r="T7446" s="226"/>
      <c r="U7446" s="226"/>
      <c r="V7446" s="226"/>
      <c r="W7446" s="109"/>
      <c r="X7446" s="109"/>
    </row>
    <row r="7447" spans="1:24" ht="20.25">
      <c r="A7447" s="155">
        <f t="shared" si="0"/>
        <v>7445</v>
      </c>
      <c r="B7447" s="232" t="s">
        <v>2740</v>
      </c>
      <c r="C7447" s="264">
        <v>2024</v>
      </c>
      <c r="D7447" s="160" t="s">
        <v>173</v>
      </c>
      <c r="E7447" s="160" t="s">
        <v>177</v>
      </c>
      <c r="F7447" s="277" t="s">
        <v>8055</v>
      </c>
      <c r="G7447" s="161" t="s">
        <v>31</v>
      </c>
      <c r="H7447" s="183" t="s">
        <v>29</v>
      </c>
      <c r="I7447" s="161" t="s">
        <v>173</v>
      </c>
      <c r="J7447" s="161" t="s">
        <v>179</v>
      </c>
      <c r="K7447" s="163" t="s">
        <v>48</v>
      </c>
      <c r="L7447" s="163" t="s">
        <v>34</v>
      </c>
      <c r="M7447" s="163" t="s">
        <v>34</v>
      </c>
      <c r="N7447" s="163" t="s">
        <v>34</v>
      </c>
      <c r="O7447" s="163" t="s">
        <v>34</v>
      </c>
      <c r="P7447" s="163" t="s">
        <v>34</v>
      </c>
      <c r="Q7447" s="158"/>
      <c r="R7447" s="158"/>
      <c r="S7447" s="159">
        <v>1</v>
      </c>
      <c r="T7447" s="226"/>
      <c r="U7447" s="226"/>
      <c r="V7447" s="226"/>
      <c r="W7447" s="109"/>
      <c r="X7447" s="109"/>
    </row>
    <row r="7448" spans="1:24" ht="20.25">
      <c r="A7448" s="155">
        <f t="shared" si="0"/>
        <v>7446</v>
      </c>
      <c r="B7448" s="232" t="s">
        <v>2740</v>
      </c>
      <c r="C7448" s="264">
        <v>2024</v>
      </c>
      <c r="D7448" s="160" t="s">
        <v>173</v>
      </c>
      <c r="E7448" s="160" t="s">
        <v>177</v>
      </c>
      <c r="F7448" s="277" t="s">
        <v>8056</v>
      </c>
      <c r="G7448" s="161" t="s">
        <v>426</v>
      </c>
      <c r="H7448" s="183" t="s">
        <v>83</v>
      </c>
      <c r="I7448" s="161" t="s">
        <v>173</v>
      </c>
      <c r="J7448" s="161" t="s">
        <v>179</v>
      </c>
      <c r="K7448" s="163" t="s">
        <v>34</v>
      </c>
      <c r="L7448" s="163" t="s">
        <v>34</v>
      </c>
      <c r="M7448" s="163" t="s">
        <v>34</v>
      </c>
      <c r="N7448" s="163" t="s">
        <v>34</v>
      </c>
      <c r="O7448" s="163" t="s">
        <v>34</v>
      </c>
      <c r="P7448" s="163" t="s">
        <v>34</v>
      </c>
      <c r="Q7448" s="158"/>
      <c r="R7448" s="158"/>
      <c r="S7448" s="159">
        <v>1</v>
      </c>
      <c r="T7448" s="226"/>
      <c r="U7448" s="226"/>
      <c r="V7448" s="226"/>
      <c r="W7448" s="109"/>
      <c r="X7448" s="109"/>
    </row>
    <row r="7449" spans="1:24" ht="20.25">
      <c r="A7449" s="155">
        <f t="shared" si="0"/>
        <v>7447</v>
      </c>
      <c r="B7449" s="232" t="s">
        <v>2740</v>
      </c>
      <c r="C7449" s="264">
        <v>2024</v>
      </c>
      <c r="D7449" s="160" t="s">
        <v>173</v>
      </c>
      <c r="E7449" s="160" t="s">
        <v>177</v>
      </c>
      <c r="F7449" s="277" t="s">
        <v>8057</v>
      </c>
      <c r="G7449" s="161" t="s">
        <v>193</v>
      </c>
      <c r="H7449" s="183" t="s">
        <v>120</v>
      </c>
      <c r="I7449" s="161" t="s">
        <v>173</v>
      </c>
      <c r="J7449" s="161" t="s">
        <v>179</v>
      </c>
      <c r="K7449" s="163" t="s">
        <v>34</v>
      </c>
      <c r="L7449" s="163" t="s">
        <v>34</v>
      </c>
      <c r="M7449" s="163" t="s">
        <v>34</v>
      </c>
      <c r="N7449" s="163" t="s">
        <v>34</v>
      </c>
      <c r="O7449" s="163" t="s">
        <v>34</v>
      </c>
      <c r="P7449" s="163" t="s">
        <v>34</v>
      </c>
      <c r="Q7449" s="158"/>
      <c r="R7449" s="158"/>
      <c r="S7449" s="159">
        <v>1</v>
      </c>
      <c r="T7449" s="226"/>
      <c r="U7449" s="226"/>
      <c r="V7449" s="226"/>
      <c r="W7449" s="109"/>
      <c r="X7449" s="109"/>
    </row>
    <row r="7450" spans="1:24" ht="20.25">
      <c r="A7450" s="155">
        <f t="shared" si="0"/>
        <v>7448</v>
      </c>
      <c r="B7450" s="232" t="s">
        <v>2740</v>
      </c>
      <c r="C7450" s="264">
        <v>2024</v>
      </c>
      <c r="D7450" s="160" t="s">
        <v>173</v>
      </c>
      <c r="E7450" s="160" t="s">
        <v>177</v>
      </c>
      <c r="F7450" s="277" t="s">
        <v>8058</v>
      </c>
      <c r="G7450" s="161" t="s">
        <v>31</v>
      </c>
      <c r="H7450" s="183" t="s">
        <v>39</v>
      </c>
      <c r="I7450" s="161" t="s">
        <v>173</v>
      </c>
      <c r="J7450" s="161" t="s">
        <v>179</v>
      </c>
      <c r="K7450" s="163" t="s">
        <v>34</v>
      </c>
      <c r="L7450" s="163" t="s">
        <v>34</v>
      </c>
      <c r="M7450" s="163" t="s">
        <v>34</v>
      </c>
      <c r="N7450" s="163" t="s">
        <v>34</v>
      </c>
      <c r="O7450" s="163" t="s">
        <v>34</v>
      </c>
      <c r="P7450" s="163" t="s">
        <v>34</v>
      </c>
      <c r="Q7450" s="158"/>
      <c r="R7450" s="158"/>
      <c r="S7450" s="159">
        <v>1</v>
      </c>
      <c r="T7450" s="226"/>
      <c r="U7450" s="226"/>
      <c r="V7450" s="226"/>
      <c r="W7450" s="109"/>
      <c r="X7450" s="109"/>
    </row>
    <row r="7451" spans="1:24" ht="30.75">
      <c r="A7451" s="155">
        <f t="shared" si="0"/>
        <v>7449</v>
      </c>
      <c r="B7451" s="232" t="s">
        <v>2740</v>
      </c>
      <c r="C7451" s="264">
        <v>2024</v>
      </c>
      <c r="D7451" s="160" t="s">
        <v>173</v>
      </c>
      <c r="E7451" s="160" t="s">
        <v>495</v>
      </c>
      <c r="F7451" s="277" t="s">
        <v>8059</v>
      </c>
      <c r="G7451" s="161" t="s">
        <v>31</v>
      </c>
      <c r="H7451" s="183" t="s">
        <v>29</v>
      </c>
      <c r="I7451" s="161" t="s">
        <v>173</v>
      </c>
      <c r="J7451" s="161" t="s">
        <v>191</v>
      </c>
      <c r="K7451" s="163" t="s">
        <v>34</v>
      </c>
      <c r="L7451" s="163" t="s">
        <v>34</v>
      </c>
      <c r="M7451" s="163" t="s">
        <v>34</v>
      </c>
      <c r="N7451" s="163" t="s">
        <v>34</v>
      </c>
      <c r="O7451" s="163" t="s">
        <v>34</v>
      </c>
      <c r="P7451" s="163" t="s">
        <v>34</v>
      </c>
      <c r="Q7451" s="158"/>
      <c r="R7451" s="158"/>
      <c r="S7451" s="159">
        <v>1</v>
      </c>
      <c r="T7451" s="226"/>
      <c r="U7451" s="226"/>
      <c r="V7451" s="226"/>
      <c r="W7451" s="109"/>
      <c r="X7451" s="109"/>
    </row>
    <row r="7452" spans="1:24" ht="30.75">
      <c r="A7452" s="155">
        <f t="shared" si="0"/>
        <v>7450</v>
      </c>
      <c r="B7452" s="232" t="s">
        <v>2740</v>
      </c>
      <c r="C7452" s="264">
        <v>2024</v>
      </c>
      <c r="D7452" s="160" t="s">
        <v>173</v>
      </c>
      <c r="E7452" s="160" t="s">
        <v>495</v>
      </c>
      <c r="F7452" s="277" t="s">
        <v>8060</v>
      </c>
      <c r="G7452" s="161" t="s">
        <v>426</v>
      </c>
      <c r="H7452" s="183" t="s">
        <v>83</v>
      </c>
      <c r="I7452" s="161" t="s">
        <v>173</v>
      </c>
      <c r="J7452" s="161" t="s">
        <v>191</v>
      </c>
      <c r="K7452" s="163" t="s">
        <v>34</v>
      </c>
      <c r="L7452" s="163" t="s">
        <v>34</v>
      </c>
      <c r="M7452" s="163" t="s">
        <v>34</v>
      </c>
      <c r="N7452" s="163" t="s">
        <v>34</v>
      </c>
      <c r="O7452" s="163" t="s">
        <v>34</v>
      </c>
      <c r="P7452" s="163" t="s">
        <v>34</v>
      </c>
      <c r="Q7452" s="158"/>
      <c r="R7452" s="158"/>
      <c r="S7452" s="159">
        <v>1</v>
      </c>
      <c r="T7452" s="226"/>
      <c r="U7452" s="226"/>
      <c r="V7452" s="226"/>
      <c r="W7452" s="109"/>
      <c r="X7452" s="109"/>
    </row>
    <row r="7453" spans="1:24" ht="30.75">
      <c r="A7453" s="155">
        <f t="shared" si="0"/>
        <v>7451</v>
      </c>
      <c r="B7453" s="232" t="s">
        <v>2740</v>
      </c>
      <c r="C7453" s="264">
        <v>2024</v>
      </c>
      <c r="D7453" s="160" t="s">
        <v>173</v>
      </c>
      <c r="E7453" s="160" t="s">
        <v>495</v>
      </c>
      <c r="F7453" s="277" t="s">
        <v>8061</v>
      </c>
      <c r="G7453" s="161" t="s">
        <v>426</v>
      </c>
      <c r="H7453" s="183" t="s">
        <v>83</v>
      </c>
      <c r="I7453" s="161" t="s">
        <v>173</v>
      </c>
      <c r="J7453" s="161" t="s">
        <v>191</v>
      </c>
      <c r="K7453" s="163" t="s">
        <v>34</v>
      </c>
      <c r="L7453" s="163" t="s">
        <v>34</v>
      </c>
      <c r="M7453" s="163" t="s">
        <v>34</v>
      </c>
      <c r="N7453" s="163" t="s">
        <v>34</v>
      </c>
      <c r="O7453" s="163" t="s">
        <v>34</v>
      </c>
      <c r="P7453" s="163" t="s">
        <v>34</v>
      </c>
      <c r="Q7453" s="158"/>
      <c r="R7453" s="158"/>
      <c r="S7453" s="159">
        <v>1</v>
      </c>
      <c r="T7453" s="226"/>
      <c r="U7453" s="226"/>
      <c r="V7453" s="226"/>
      <c r="W7453" s="109"/>
      <c r="X7453" s="109"/>
    </row>
    <row r="7454" spans="1:24" ht="30.75">
      <c r="A7454" s="155">
        <f t="shared" si="0"/>
        <v>7452</v>
      </c>
      <c r="B7454" s="232" t="s">
        <v>2740</v>
      </c>
      <c r="C7454" s="264">
        <v>2024</v>
      </c>
      <c r="D7454" s="160" t="s">
        <v>173</v>
      </c>
      <c r="E7454" s="160" t="s">
        <v>495</v>
      </c>
      <c r="F7454" s="277" t="s">
        <v>8062</v>
      </c>
      <c r="G7454" s="161" t="s">
        <v>31</v>
      </c>
      <c r="H7454" s="183" t="s">
        <v>39</v>
      </c>
      <c r="I7454" s="161" t="s">
        <v>173</v>
      </c>
      <c r="J7454" s="161" t="s">
        <v>191</v>
      </c>
      <c r="K7454" s="163" t="s">
        <v>34</v>
      </c>
      <c r="L7454" s="163" t="s">
        <v>34</v>
      </c>
      <c r="M7454" s="163" t="s">
        <v>34</v>
      </c>
      <c r="N7454" s="163" t="s">
        <v>34</v>
      </c>
      <c r="O7454" s="163" t="s">
        <v>34</v>
      </c>
      <c r="P7454" s="163" t="s">
        <v>34</v>
      </c>
      <c r="Q7454" s="158"/>
      <c r="R7454" s="158"/>
      <c r="S7454" s="159">
        <v>1</v>
      </c>
      <c r="T7454" s="226"/>
      <c r="U7454" s="226"/>
      <c r="V7454" s="226"/>
      <c r="W7454" s="109"/>
      <c r="X7454" s="109"/>
    </row>
    <row r="7455" spans="1:24" ht="30.75">
      <c r="A7455" s="155">
        <f t="shared" si="0"/>
        <v>7453</v>
      </c>
      <c r="B7455" s="232" t="s">
        <v>2740</v>
      </c>
      <c r="C7455" s="264">
        <v>2024</v>
      </c>
      <c r="D7455" s="160" t="s">
        <v>173</v>
      </c>
      <c r="E7455" s="160" t="s">
        <v>495</v>
      </c>
      <c r="F7455" s="277" t="s">
        <v>8063</v>
      </c>
      <c r="G7455" s="161" t="s">
        <v>31</v>
      </c>
      <c r="H7455" s="183" t="s">
        <v>39</v>
      </c>
      <c r="I7455" s="161" t="s">
        <v>173</v>
      </c>
      <c r="J7455" s="161" t="s">
        <v>191</v>
      </c>
      <c r="K7455" s="163" t="s">
        <v>34</v>
      </c>
      <c r="L7455" s="163" t="s">
        <v>34</v>
      </c>
      <c r="M7455" s="163" t="s">
        <v>34</v>
      </c>
      <c r="N7455" s="163" t="s">
        <v>34</v>
      </c>
      <c r="O7455" s="163" t="s">
        <v>34</v>
      </c>
      <c r="P7455" s="163" t="s">
        <v>34</v>
      </c>
      <c r="Q7455" s="158"/>
      <c r="R7455" s="158"/>
      <c r="S7455" s="159">
        <v>1</v>
      </c>
      <c r="T7455" s="226"/>
      <c r="U7455" s="226"/>
      <c r="V7455" s="226"/>
      <c r="W7455" s="109"/>
      <c r="X7455" s="109"/>
    </row>
    <row r="7456" spans="1:24" ht="30.75">
      <c r="A7456" s="155">
        <f t="shared" si="0"/>
        <v>7454</v>
      </c>
      <c r="B7456" s="232" t="s">
        <v>2740</v>
      </c>
      <c r="C7456" s="264">
        <v>2024</v>
      </c>
      <c r="D7456" s="160" t="s">
        <v>173</v>
      </c>
      <c r="E7456" s="160" t="s">
        <v>189</v>
      </c>
      <c r="F7456" s="277" t="s">
        <v>8064</v>
      </c>
      <c r="G7456" s="161" t="s">
        <v>31</v>
      </c>
      <c r="H7456" s="183" t="s">
        <v>39</v>
      </c>
      <c r="I7456" s="161" t="s">
        <v>173</v>
      </c>
      <c r="J7456" s="161" t="s">
        <v>191</v>
      </c>
      <c r="K7456" s="163" t="s">
        <v>48</v>
      </c>
      <c r="L7456" s="163" t="s">
        <v>48</v>
      </c>
      <c r="M7456" s="163" t="s">
        <v>34</v>
      </c>
      <c r="N7456" s="163" t="s">
        <v>34</v>
      </c>
      <c r="O7456" s="163" t="s">
        <v>34</v>
      </c>
      <c r="P7456" s="163" t="s">
        <v>34</v>
      </c>
      <c r="Q7456" s="158"/>
      <c r="R7456" s="158"/>
      <c r="S7456" s="159">
        <v>1</v>
      </c>
      <c r="T7456" s="226"/>
      <c r="U7456" s="226"/>
      <c r="V7456" s="226"/>
      <c r="W7456" s="109"/>
      <c r="X7456" s="109"/>
    </row>
    <row r="7457" spans="1:24" ht="30.75">
      <c r="A7457" s="155">
        <f t="shared" si="0"/>
        <v>7455</v>
      </c>
      <c r="B7457" s="232" t="s">
        <v>2740</v>
      </c>
      <c r="C7457" s="264">
        <v>2024</v>
      </c>
      <c r="D7457" s="160" t="s">
        <v>173</v>
      </c>
      <c r="E7457" s="160" t="s">
        <v>189</v>
      </c>
      <c r="F7457" s="277" t="s">
        <v>8065</v>
      </c>
      <c r="G7457" s="161" t="s">
        <v>426</v>
      </c>
      <c r="H7457" s="183" t="s">
        <v>83</v>
      </c>
      <c r="I7457" s="161" t="s">
        <v>173</v>
      </c>
      <c r="J7457" s="161" t="s">
        <v>191</v>
      </c>
      <c r="K7457" s="163" t="s">
        <v>48</v>
      </c>
      <c r="L7457" s="163" t="s">
        <v>48</v>
      </c>
      <c r="M7457" s="163" t="s">
        <v>34</v>
      </c>
      <c r="N7457" s="163" t="s">
        <v>34</v>
      </c>
      <c r="O7457" s="163" t="s">
        <v>34</v>
      </c>
      <c r="P7457" s="163" t="s">
        <v>34</v>
      </c>
      <c r="Q7457" s="158"/>
      <c r="R7457" s="158"/>
      <c r="S7457" s="159">
        <v>1</v>
      </c>
      <c r="T7457" s="226"/>
      <c r="U7457" s="226"/>
      <c r="V7457" s="226"/>
      <c r="W7457" s="109"/>
      <c r="X7457" s="109"/>
    </row>
    <row r="7458" spans="1:24" ht="30.75">
      <c r="A7458" s="155">
        <f t="shared" si="0"/>
        <v>7456</v>
      </c>
      <c r="B7458" s="232" t="s">
        <v>2740</v>
      </c>
      <c r="C7458" s="264">
        <v>2024</v>
      </c>
      <c r="D7458" s="160" t="s">
        <v>173</v>
      </c>
      <c r="E7458" s="160" t="s">
        <v>189</v>
      </c>
      <c r="F7458" s="277" t="s">
        <v>8066</v>
      </c>
      <c r="G7458" s="161" t="s">
        <v>31</v>
      </c>
      <c r="H7458" s="183" t="s">
        <v>29</v>
      </c>
      <c r="I7458" s="161" t="s">
        <v>173</v>
      </c>
      <c r="J7458" s="161" t="s">
        <v>191</v>
      </c>
      <c r="K7458" s="163" t="s">
        <v>34</v>
      </c>
      <c r="L7458" s="163" t="s">
        <v>48</v>
      </c>
      <c r="M7458" s="163" t="s">
        <v>34</v>
      </c>
      <c r="N7458" s="163" t="s">
        <v>34</v>
      </c>
      <c r="O7458" s="163" t="s">
        <v>34</v>
      </c>
      <c r="P7458" s="163" t="s">
        <v>34</v>
      </c>
      <c r="Q7458" s="158"/>
      <c r="R7458" s="158"/>
      <c r="S7458" s="159">
        <v>1</v>
      </c>
      <c r="T7458" s="226"/>
      <c r="U7458" s="226"/>
      <c r="V7458" s="226"/>
      <c r="W7458" s="109"/>
      <c r="X7458" s="109"/>
    </row>
    <row r="7459" spans="1:24" ht="30.75">
      <c r="A7459" s="155">
        <f t="shared" si="0"/>
        <v>7457</v>
      </c>
      <c r="B7459" s="232" t="s">
        <v>2740</v>
      </c>
      <c r="C7459" s="264">
        <v>2024</v>
      </c>
      <c r="D7459" s="160" t="s">
        <v>173</v>
      </c>
      <c r="E7459" s="160" t="s">
        <v>189</v>
      </c>
      <c r="F7459" s="277" t="s">
        <v>8067</v>
      </c>
      <c r="G7459" s="161" t="s">
        <v>31</v>
      </c>
      <c r="H7459" s="183" t="s">
        <v>39</v>
      </c>
      <c r="I7459" s="161" t="s">
        <v>173</v>
      </c>
      <c r="J7459" s="161" t="s">
        <v>191</v>
      </c>
      <c r="K7459" s="163" t="s">
        <v>34</v>
      </c>
      <c r="L7459" s="163" t="s">
        <v>48</v>
      </c>
      <c r="M7459" s="163" t="s">
        <v>34</v>
      </c>
      <c r="N7459" s="163" t="s">
        <v>34</v>
      </c>
      <c r="O7459" s="163" t="s">
        <v>34</v>
      </c>
      <c r="P7459" s="163" t="s">
        <v>34</v>
      </c>
      <c r="Q7459" s="158"/>
      <c r="R7459" s="158"/>
      <c r="S7459" s="159">
        <v>1</v>
      </c>
      <c r="T7459" s="226"/>
      <c r="U7459" s="226"/>
      <c r="V7459" s="226"/>
      <c r="W7459" s="109"/>
      <c r="X7459" s="109"/>
    </row>
    <row r="7460" spans="1:24" ht="30.75">
      <c r="A7460" s="155">
        <f t="shared" si="0"/>
        <v>7458</v>
      </c>
      <c r="B7460" s="232" t="s">
        <v>2740</v>
      </c>
      <c r="C7460" s="264">
        <v>2024</v>
      </c>
      <c r="D7460" s="160" t="s">
        <v>173</v>
      </c>
      <c r="E7460" s="160" t="s">
        <v>189</v>
      </c>
      <c r="F7460" s="277" t="s">
        <v>8068</v>
      </c>
      <c r="G7460" s="161" t="s">
        <v>193</v>
      </c>
      <c r="H7460" s="183" t="s">
        <v>120</v>
      </c>
      <c r="I7460" s="161" t="s">
        <v>173</v>
      </c>
      <c r="J7460" s="161" t="s">
        <v>191</v>
      </c>
      <c r="K7460" s="163" t="s">
        <v>48</v>
      </c>
      <c r="L7460" s="163" t="s">
        <v>48</v>
      </c>
      <c r="M7460" s="163" t="s">
        <v>34</v>
      </c>
      <c r="N7460" s="163" t="s">
        <v>34</v>
      </c>
      <c r="O7460" s="163" t="s">
        <v>34</v>
      </c>
      <c r="P7460" s="163" t="s">
        <v>34</v>
      </c>
      <c r="Q7460" s="158"/>
      <c r="R7460" s="158"/>
      <c r="S7460" s="159">
        <v>1</v>
      </c>
      <c r="T7460" s="226"/>
      <c r="U7460" s="226"/>
      <c r="V7460" s="226"/>
      <c r="W7460" s="109"/>
      <c r="X7460" s="109"/>
    </row>
    <row r="7461" spans="1:24" ht="30.75">
      <c r="A7461" s="155">
        <f t="shared" si="0"/>
        <v>7459</v>
      </c>
      <c r="B7461" s="232" t="s">
        <v>2740</v>
      </c>
      <c r="C7461" s="264">
        <v>2024</v>
      </c>
      <c r="D7461" s="160" t="s">
        <v>173</v>
      </c>
      <c r="E7461" s="160" t="s">
        <v>189</v>
      </c>
      <c r="F7461" s="277" t="s">
        <v>8069</v>
      </c>
      <c r="G7461" s="161" t="s">
        <v>193</v>
      </c>
      <c r="H7461" s="183" t="s">
        <v>120</v>
      </c>
      <c r="I7461" s="161" t="s">
        <v>173</v>
      </c>
      <c r="J7461" s="161" t="s">
        <v>191</v>
      </c>
      <c r="K7461" s="163" t="s">
        <v>34</v>
      </c>
      <c r="L7461" s="163" t="s">
        <v>48</v>
      </c>
      <c r="M7461" s="163" t="s">
        <v>34</v>
      </c>
      <c r="N7461" s="163" t="s">
        <v>34</v>
      </c>
      <c r="O7461" s="163" t="s">
        <v>34</v>
      </c>
      <c r="P7461" s="163" t="s">
        <v>34</v>
      </c>
      <c r="Q7461" s="158"/>
      <c r="R7461" s="158"/>
      <c r="S7461" s="159">
        <v>1</v>
      </c>
      <c r="T7461" s="226"/>
      <c r="U7461" s="226"/>
      <c r="V7461" s="226"/>
      <c r="W7461" s="109"/>
      <c r="X7461" s="109"/>
    </row>
    <row r="7462" spans="1:24" ht="30.75">
      <c r="A7462" s="155">
        <f t="shared" si="0"/>
        <v>7460</v>
      </c>
      <c r="B7462" s="232" t="s">
        <v>2740</v>
      </c>
      <c r="C7462" s="264">
        <v>2024</v>
      </c>
      <c r="D7462" s="160" t="s">
        <v>173</v>
      </c>
      <c r="E7462" s="160" t="s">
        <v>189</v>
      </c>
      <c r="F7462" s="277" t="s">
        <v>8070</v>
      </c>
      <c r="G7462" s="161" t="s">
        <v>426</v>
      </c>
      <c r="H7462" s="183" t="s">
        <v>83</v>
      </c>
      <c r="I7462" s="161" t="s">
        <v>173</v>
      </c>
      <c r="J7462" s="161" t="s">
        <v>191</v>
      </c>
      <c r="K7462" s="163" t="s">
        <v>34</v>
      </c>
      <c r="L7462" s="163" t="s">
        <v>48</v>
      </c>
      <c r="M7462" s="163" t="s">
        <v>34</v>
      </c>
      <c r="N7462" s="163" t="s">
        <v>34</v>
      </c>
      <c r="O7462" s="163" t="s">
        <v>34</v>
      </c>
      <c r="P7462" s="163" t="s">
        <v>34</v>
      </c>
      <c r="Q7462" s="158"/>
      <c r="R7462" s="158"/>
      <c r="S7462" s="159">
        <v>1</v>
      </c>
      <c r="T7462" s="226"/>
      <c r="U7462" s="226"/>
      <c r="V7462" s="226"/>
      <c r="W7462" s="109"/>
      <c r="X7462" s="109"/>
    </row>
    <row r="7463" spans="1:24" ht="30.75">
      <c r="A7463" s="155">
        <f t="shared" si="0"/>
        <v>7461</v>
      </c>
      <c r="B7463" s="232" t="s">
        <v>2740</v>
      </c>
      <c r="C7463" s="264">
        <v>2024</v>
      </c>
      <c r="D7463" s="160" t="s">
        <v>173</v>
      </c>
      <c r="E7463" s="160" t="s">
        <v>189</v>
      </c>
      <c r="F7463" s="277" t="s">
        <v>8071</v>
      </c>
      <c r="G7463" s="161" t="s">
        <v>426</v>
      </c>
      <c r="H7463" s="183" t="s">
        <v>83</v>
      </c>
      <c r="I7463" s="161" t="s">
        <v>173</v>
      </c>
      <c r="J7463" s="161" t="s">
        <v>191</v>
      </c>
      <c r="K7463" s="163" t="s">
        <v>34</v>
      </c>
      <c r="L7463" s="163" t="s">
        <v>48</v>
      </c>
      <c r="M7463" s="163" t="s">
        <v>34</v>
      </c>
      <c r="N7463" s="163" t="s">
        <v>34</v>
      </c>
      <c r="O7463" s="163" t="s">
        <v>34</v>
      </c>
      <c r="P7463" s="163" t="s">
        <v>34</v>
      </c>
      <c r="Q7463" s="158"/>
      <c r="R7463" s="158"/>
      <c r="S7463" s="159">
        <v>1</v>
      </c>
      <c r="T7463" s="226"/>
      <c r="U7463" s="226"/>
      <c r="V7463" s="226"/>
      <c r="W7463" s="109"/>
      <c r="X7463" s="109"/>
    </row>
    <row r="7464" spans="1:24" ht="20.25">
      <c r="A7464" s="155">
        <f t="shared" si="0"/>
        <v>7462</v>
      </c>
      <c r="B7464" s="232" t="s">
        <v>2740</v>
      </c>
      <c r="C7464" s="264">
        <v>2024</v>
      </c>
      <c r="D7464" s="160" t="s">
        <v>184</v>
      </c>
      <c r="E7464" s="160" t="s">
        <v>184</v>
      </c>
      <c r="F7464" s="277" t="s">
        <v>8072</v>
      </c>
      <c r="G7464" s="161" t="s">
        <v>31</v>
      </c>
      <c r="H7464" s="183" t="s">
        <v>39</v>
      </c>
      <c r="I7464" s="161" t="s">
        <v>186</v>
      </c>
      <c r="J7464" s="161" t="s">
        <v>201</v>
      </c>
      <c r="K7464" s="163" t="s">
        <v>34</v>
      </c>
      <c r="L7464" s="163" t="s">
        <v>34</v>
      </c>
      <c r="M7464" s="163" t="s">
        <v>34</v>
      </c>
      <c r="N7464" s="163" t="s">
        <v>34</v>
      </c>
      <c r="O7464" s="163" t="s">
        <v>34</v>
      </c>
      <c r="P7464" s="163" t="s">
        <v>34</v>
      </c>
      <c r="Q7464" s="158"/>
      <c r="R7464" s="158"/>
      <c r="S7464" s="159">
        <v>1</v>
      </c>
      <c r="T7464" s="226"/>
      <c r="U7464" s="226"/>
      <c r="V7464" s="226"/>
      <c r="W7464" s="109"/>
      <c r="X7464" s="109"/>
    </row>
    <row r="7465" spans="1:24" ht="20.25">
      <c r="A7465" s="155">
        <f t="shared" si="0"/>
        <v>7463</v>
      </c>
      <c r="B7465" s="232" t="s">
        <v>2740</v>
      </c>
      <c r="C7465" s="264">
        <v>2024</v>
      </c>
      <c r="D7465" s="160" t="s">
        <v>184</v>
      </c>
      <c r="E7465" s="160" t="s">
        <v>184</v>
      </c>
      <c r="F7465" s="277" t="s">
        <v>8073</v>
      </c>
      <c r="G7465" s="161" t="s">
        <v>31</v>
      </c>
      <c r="H7465" s="183" t="s">
        <v>39</v>
      </c>
      <c r="I7465" s="161" t="s">
        <v>186</v>
      </c>
      <c r="J7465" s="161" t="s">
        <v>201</v>
      </c>
      <c r="K7465" s="163" t="s">
        <v>34</v>
      </c>
      <c r="L7465" s="163" t="s">
        <v>34</v>
      </c>
      <c r="M7465" s="163" t="s">
        <v>34</v>
      </c>
      <c r="N7465" s="163" t="s">
        <v>34</v>
      </c>
      <c r="O7465" s="163" t="s">
        <v>48</v>
      </c>
      <c r="P7465" s="163" t="s">
        <v>34</v>
      </c>
      <c r="Q7465" s="158"/>
      <c r="R7465" s="158"/>
      <c r="S7465" s="159">
        <v>1</v>
      </c>
      <c r="T7465" s="226"/>
      <c r="U7465" s="226"/>
      <c r="V7465" s="226"/>
      <c r="W7465" s="109"/>
      <c r="X7465" s="109"/>
    </row>
    <row r="7466" spans="1:24" ht="30.75">
      <c r="A7466" s="155">
        <f t="shared" si="0"/>
        <v>7464</v>
      </c>
      <c r="B7466" s="232" t="s">
        <v>2740</v>
      </c>
      <c r="C7466" s="264">
        <v>2024</v>
      </c>
      <c r="D7466" s="160" t="s">
        <v>184</v>
      </c>
      <c r="E7466" s="160" t="s">
        <v>184</v>
      </c>
      <c r="F7466" s="277" t="s">
        <v>8074</v>
      </c>
      <c r="G7466" s="161" t="s">
        <v>426</v>
      </c>
      <c r="H7466" s="183" t="s">
        <v>83</v>
      </c>
      <c r="I7466" s="161" t="s">
        <v>186</v>
      </c>
      <c r="J7466" s="161" t="s">
        <v>5424</v>
      </c>
      <c r="K7466" s="163" t="s">
        <v>34</v>
      </c>
      <c r="L7466" s="163" t="s">
        <v>34</v>
      </c>
      <c r="M7466" s="163" t="s">
        <v>34</v>
      </c>
      <c r="N7466" s="163" t="s">
        <v>34</v>
      </c>
      <c r="O7466" s="163" t="s">
        <v>34</v>
      </c>
      <c r="P7466" s="163" t="s">
        <v>34</v>
      </c>
      <c r="Q7466" s="158"/>
      <c r="R7466" s="158"/>
      <c r="S7466" s="159">
        <v>1</v>
      </c>
      <c r="T7466" s="226"/>
      <c r="U7466" s="226"/>
      <c r="V7466" s="226"/>
      <c r="W7466" s="109"/>
      <c r="X7466" s="109"/>
    </row>
    <row r="7467" spans="1:24" ht="41.25">
      <c r="A7467" s="155">
        <f t="shared" si="0"/>
        <v>7465</v>
      </c>
      <c r="B7467" s="232" t="s">
        <v>2740</v>
      </c>
      <c r="C7467" s="264">
        <v>2024</v>
      </c>
      <c r="D7467" s="160" t="s">
        <v>28</v>
      </c>
      <c r="E7467" s="160" t="s">
        <v>279</v>
      </c>
      <c r="F7467" s="277" t="s">
        <v>8075</v>
      </c>
      <c r="G7467" s="161" t="s">
        <v>31</v>
      </c>
      <c r="H7467" s="183" t="s">
        <v>39</v>
      </c>
      <c r="I7467" s="161" t="s">
        <v>32</v>
      </c>
      <c r="J7467" s="161" t="s">
        <v>33</v>
      </c>
      <c r="K7467" s="163" t="s">
        <v>34</v>
      </c>
      <c r="L7467" s="163" t="s">
        <v>34</v>
      </c>
      <c r="M7467" s="163" t="s">
        <v>34</v>
      </c>
      <c r="N7467" s="163" t="s">
        <v>34</v>
      </c>
      <c r="O7467" s="163" t="s">
        <v>48</v>
      </c>
      <c r="P7467" s="163" t="s">
        <v>34</v>
      </c>
      <c r="Q7467" s="158"/>
      <c r="R7467" s="158"/>
      <c r="S7467" s="159">
        <v>1</v>
      </c>
      <c r="T7467" s="226"/>
      <c r="U7467" s="226"/>
      <c r="V7467" s="226"/>
      <c r="W7467" s="109"/>
      <c r="X7467" s="109"/>
    </row>
    <row r="7468" spans="1:24" ht="20.25">
      <c r="A7468" s="155">
        <f t="shared" ref="A7468:A7531" si="1">A7467+1</f>
        <v>7466</v>
      </c>
      <c r="B7468" s="232" t="s">
        <v>2740</v>
      </c>
      <c r="C7468" s="264">
        <v>2024</v>
      </c>
      <c r="D7468" s="160" t="s">
        <v>18</v>
      </c>
      <c r="E7468" s="160" t="s">
        <v>18</v>
      </c>
      <c r="F7468" s="277" t="s">
        <v>8076</v>
      </c>
      <c r="G7468" s="161" t="s">
        <v>31</v>
      </c>
      <c r="H7468" s="183" t="s">
        <v>39</v>
      </c>
      <c r="I7468" s="161" t="s">
        <v>18</v>
      </c>
      <c r="J7468" s="161" t="s">
        <v>18</v>
      </c>
      <c r="K7468" s="163" t="s">
        <v>34</v>
      </c>
      <c r="L7468" s="163" t="s">
        <v>34</v>
      </c>
      <c r="M7468" s="163" t="s">
        <v>34</v>
      </c>
      <c r="N7468" s="163" t="s">
        <v>34</v>
      </c>
      <c r="O7468" s="163" t="s">
        <v>34</v>
      </c>
      <c r="P7468" s="163" t="s">
        <v>48</v>
      </c>
      <c r="Q7468" s="158"/>
      <c r="R7468" s="158"/>
      <c r="S7468" s="159">
        <v>1</v>
      </c>
      <c r="T7468" s="226"/>
      <c r="U7468" s="226"/>
      <c r="V7468" s="226"/>
      <c r="W7468" s="109"/>
      <c r="X7468" s="109"/>
    </row>
    <row r="7469" spans="1:24" ht="20.25">
      <c r="A7469" s="155">
        <f t="shared" si="1"/>
        <v>7467</v>
      </c>
      <c r="B7469" s="232" t="s">
        <v>2740</v>
      </c>
      <c r="C7469" s="264">
        <v>2024</v>
      </c>
      <c r="D7469" s="160" t="s">
        <v>18</v>
      </c>
      <c r="E7469" s="160" t="s">
        <v>18</v>
      </c>
      <c r="F7469" s="277" t="s">
        <v>8077</v>
      </c>
      <c r="G7469" s="161" t="s">
        <v>31</v>
      </c>
      <c r="H7469" s="183" t="s">
        <v>50</v>
      </c>
      <c r="I7469" s="161" t="s">
        <v>18</v>
      </c>
      <c r="J7469" s="161" t="s">
        <v>18</v>
      </c>
      <c r="K7469" s="163" t="s">
        <v>34</v>
      </c>
      <c r="L7469" s="163" t="s">
        <v>34</v>
      </c>
      <c r="M7469" s="163" t="s">
        <v>34</v>
      </c>
      <c r="N7469" s="163" t="s">
        <v>34</v>
      </c>
      <c r="O7469" s="163" t="s">
        <v>48</v>
      </c>
      <c r="P7469" s="163" t="s">
        <v>48</v>
      </c>
      <c r="Q7469" s="158"/>
      <c r="R7469" s="158"/>
      <c r="S7469" s="159">
        <v>1</v>
      </c>
      <c r="T7469" s="226"/>
      <c r="U7469" s="226"/>
      <c r="V7469" s="226"/>
      <c r="W7469" s="109"/>
      <c r="X7469" s="109"/>
    </row>
    <row r="7470" spans="1:24" ht="20.25">
      <c r="A7470" s="155">
        <f t="shared" si="1"/>
        <v>7468</v>
      </c>
      <c r="B7470" s="232" t="s">
        <v>2740</v>
      </c>
      <c r="C7470" s="264">
        <v>2024</v>
      </c>
      <c r="D7470" s="160" t="s">
        <v>18</v>
      </c>
      <c r="E7470" s="160" t="s">
        <v>18</v>
      </c>
      <c r="F7470" s="277" t="s">
        <v>8078</v>
      </c>
      <c r="G7470" s="161" t="s">
        <v>31</v>
      </c>
      <c r="H7470" s="183" t="s">
        <v>50</v>
      </c>
      <c r="I7470" s="161" t="s">
        <v>18</v>
      </c>
      <c r="J7470" s="161" t="s">
        <v>18</v>
      </c>
      <c r="K7470" s="163" t="s">
        <v>34</v>
      </c>
      <c r="L7470" s="163" t="s">
        <v>34</v>
      </c>
      <c r="M7470" s="163" t="s">
        <v>34</v>
      </c>
      <c r="N7470" s="163" t="s">
        <v>34</v>
      </c>
      <c r="O7470" s="163" t="s">
        <v>48</v>
      </c>
      <c r="P7470" s="163" t="s">
        <v>34</v>
      </c>
      <c r="Q7470" s="158"/>
      <c r="R7470" s="158"/>
      <c r="S7470" s="159">
        <v>1</v>
      </c>
      <c r="T7470" s="226"/>
      <c r="U7470" s="226"/>
      <c r="V7470" s="226"/>
      <c r="W7470" s="109"/>
      <c r="X7470" s="109"/>
    </row>
    <row r="7471" spans="1:24" ht="20.25">
      <c r="A7471" s="155">
        <f t="shared" si="1"/>
        <v>7469</v>
      </c>
      <c r="B7471" s="232" t="s">
        <v>2740</v>
      </c>
      <c r="C7471" s="264">
        <v>2024</v>
      </c>
      <c r="D7471" s="160" t="s">
        <v>18</v>
      </c>
      <c r="E7471" s="160" t="s">
        <v>18</v>
      </c>
      <c r="F7471" s="277" t="s">
        <v>8079</v>
      </c>
      <c r="G7471" s="161" t="s">
        <v>426</v>
      </c>
      <c r="H7471" s="183" t="s">
        <v>83</v>
      </c>
      <c r="I7471" s="161" t="s">
        <v>18</v>
      </c>
      <c r="J7471" s="161" t="s">
        <v>18</v>
      </c>
      <c r="K7471" s="163" t="s">
        <v>34</v>
      </c>
      <c r="L7471" s="163" t="s">
        <v>34</v>
      </c>
      <c r="M7471" s="163" t="s">
        <v>34</v>
      </c>
      <c r="N7471" s="163" t="s">
        <v>34</v>
      </c>
      <c r="O7471" s="163" t="s">
        <v>48</v>
      </c>
      <c r="P7471" s="163" t="s">
        <v>48</v>
      </c>
      <c r="Q7471" s="158"/>
      <c r="R7471" s="158"/>
      <c r="S7471" s="159">
        <v>1</v>
      </c>
      <c r="T7471" s="226"/>
      <c r="U7471" s="226"/>
      <c r="V7471" s="226"/>
      <c r="W7471" s="109"/>
      <c r="X7471" s="109"/>
    </row>
    <row r="7472" spans="1:24" ht="20.25">
      <c r="A7472" s="155">
        <f t="shared" si="1"/>
        <v>7470</v>
      </c>
      <c r="B7472" s="232" t="s">
        <v>2740</v>
      </c>
      <c r="C7472" s="264">
        <v>2024</v>
      </c>
      <c r="D7472" s="160" t="s">
        <v>208</v>
      </c>
      <c r="E7472" s="160" t="s">
        <v>206</v>
      </c>
      <c r="F7472" s="277" t="s">
        <v>8080</v>
      </c>
      <c r="G7472" s="161" t="s">
        <v>426</v>
      </c>
      <c r="H7472" s="183" t="s">
        <v>83</v>
      </c>
      <c r="I7472" s="161" t="s">
        <v>208</v>
      </c>
      <c r="J7472" s="161" t="s">
        <v>209</v>
      </c>
      <c r="K7472" s="163" t="s">
        <v>34</v>
      </c>
      <c r="L7472" s="163" t="s">
        <v>34</v>
      </c>
      <c r="M7472" s="163" t="s">
        <v>34</v>
      </c>
      <c r="N7472" s="163" t="s">
        <v>34</v>
      </c>
      <c r="O7472" s="163" t="s">
        <v>48</v>
      </c>
      <c r="P7472" s="163" t="s">
        <v>34</v>
      </c>
      <c r="Q7472" s="158"/>
      <c r="R7472" s="158"/>
      <c r="S7472" s="159">
        <v>1</v>
      </c>
      <c r="T7472" s="226"/>
      <c r="U7472" s="226"/>
      <c r="V7472" s="226"/>
      <c r="W7472" s="109"/>
      <c r="X7472" s="109"/>
    </row>
    <row r="7473" spans="1:24" ht="20.25">
      <c r="A7473" s="155">
        <f t="shared" si="1"/>
        <v>7471</v>
      </c>
      <c r="B7473" s="232" t="s">
        <v>2740</v>
      </c>
      <c r="C7473" s="264">
        <v>2024</v>
      </c>
      <c r="D7473" s="160" t="s">
        <v>208</v>
      </c>
      <c r="E7473" s="160" t="s">
        <v>206</v>
      </c>
      <c r="F7473" s="277" t="s">
        <v>8081</v>
      </c>
      <c r="G7473" s="161" t="s">
        <v>31</v>
      </c>
      <c r="H7473" s="183" t="s">
        <v>39</v>
      </c>
      <c r="I7473" s="161" t="s">
        <v>208</v>
      </c>
      <c r="J7473" s="161" t="s">
        <v>209</v>
      </c>
      <c r="K7473" s="163" t="s">
        <v>34</v>
      </c>
      <c r="L7473" s="163" t="s">
        <v>34</v>
      </c>
      <c r="M7473" s="163" t="s">
        <v>34</v>
      </c>
      <c r="N7473" s="163" t="s">
        <v>34</v>
      </c>
      <c r="O7473" s="163" t="s">
        <v>34</v>
      </c>
      <c r="P7473" s="163" t="s">
        <v>34</v>
      </c>
      <c r="Q7473" s="158"/>
      <c r="R7473" s="158"/>
      <c r="S7473" s="159">
        <v>1</v>
      </c>
      <c r="T7473" s="226"/>
      <c r="U7473" s="226"/>
      <c r="V7473" s="226"/>
      <c r="W7473" s="109"/>
      <c r="X7473" s="109"/>
    </row>
    <row r="7474" spans="1:24" ht="20.25">
      <c r="A7474" s="155">
        <f t="shared" si="1"/>
        <v>7472</v>
      </c>
      <c r="B7474" s="232" t="s">
        <v>2740</v>
      </c>
      <c r="C7474" s="264">
        <v>2024</v>
      </c>
      <c r="D7474" s="160" t="s">
        <v>208</v>
      </c>
      <c r="E7474" s="160" t="s">
        <v>749</v>
      </c>
      <c r="F7474" s="277" t="s">
        <v>8082</v>
      </c>
      <c r="G7474" s="161" t="s">
        <v>426</v>
      </c>
      <c r="H7474" s="183" t="s">
        <v>83</v>
      </c>
      <c r="I7474" s="161" t="s">
        <v>208</v>
      </c>
      <c r="J7474" s="161" t="s">
        <v>212</v>
      </c>
      <c r="K7474" s="163" t="s">
        <v>34</v>
      </c>
      <c r="L7474" s="163" t="s">
        <v>34</v>
      </c>
      <c r="M7474" s="163" t="s">
        <v>34</v>
      </c>
      <c r="N7474" s="163" t="s">
        <v>34</v>
      </c>
      <c r="O7474" s="163" t="s">
        <v>34</v>
      </c>
      <c r="P7474" s="163" t="s">
        <v>34</v>
      </c>
      <c r="Q7474" s="158"/>
      <c r="R7474" s="158"/>
      <c r="S7474" s="159">
        <v>1</v>
      </c>
      <c r="T7474" s="226"/>
      <c r="U7474" s="226"/>
      <c r="V7474" s="226"/>
      <c r="W7474" s="109"/>
      <c r="X7474" s="109"/>
    </row>
    <row r="7475" spans="1:24" ht="20.25">
      <c r="A7475" s="155">
        <f t="shared" si="1"/>
        <v>7473</v>
      </c>
      <c r="B7475" s="232" t="s">
        <v>2740</v>
      </c>
      <c r="C7475" s="264">
        <v>2024</v>
      </c>
      <c r="D7475" s="160" t="s">
        <v>208</v>
      </c>
      <c r="E7475" s="160" t="s">
        <v>212</v>
      </c>
      <c r="F7475" s="277" t="s">
        <v>8083</v>
      </c>
      <c r="G7475" s="161" t="s">
        <v>426</v>
      </c>
      <c r="H7475" s="183" t="s">
        <v>83</v>
      </c>
      <c r="I7475" s="161" t="s">
        <v>208</v>
      </c>
      <c r="J7475" s="161" t="s">
        <v>212</v>
      </c>
      <c r="K7475" s="163" t="s">
        <v>34</v>
      </c>
      <c r="L7475" s="163" t="s">
        <v>34</v>
      </c>
      <c r="M7475" s="163" t="s">
        <v>34</v>
      </c>
      <c r="N7475" s="163" t="s">
        <v>34</v>
      </c>
      <c r="O7475" s="163" t="s">
        <v>34</v>
      </c>
      <c r="P7475" s="163" t="s">
        <v>34</v>
      </c>
      <c r="Q7475" s="158"/>
      <c r="R7475" s="158"/>
      <c r="S7475" s="159">
        <v>1</v>
      </c>
      <c r="T7475" s="226"/>
      <c r="U7475" s="226"/>
      <c r="V7475" s="226"/>
      <c r="W7475" s="109"/>
      <c r="X7475" s="109"/>
    </row>
    <row r="7476" spans="1:24" ht="20.25">
      <c r="A7476" s="155">
        <f t="shared" si="1"/>
        <v>7474</v>
      </c>
      <c r="B7476" s="232" t="s">
        <v>2740</v>
      </c>
      <c r="C7476" s="264">
        <v>2024</v>
      </c>
      <c r="D7476" s="160" t="s">
        <v>208</v>
      </c>
      <c r="E7476" s="160" t="s">
        <v>206</v>
      </c>
      <c r="F7476" s="277" t="s">
        <v>8084</v>
      </c>
      <c r="G7476" s="161" t="s">
        <v>426</v>
      </c>
      <c r="H7476" s="183" t="s">
        <v>83</v>
      </c>
      <c r="I7476" s="161" t="s">
        <v>208</v>
      </c>
      <c r="J7476" s="161" t="s">
        <v>209</v>
      </c>
      <c r="K7476" s="163" t="s">
        <v>34</v>
      </c>
      <c r="L7476" s="163" t="s">
        <v>34</v>
      </c>
      <c r="M7476" s="163" t="s">
        <v>34</v>
      </c>
      <c r="N7476" s="163" t="s">
        <v>34</v>
      </c>
      <c r="O7476" s="163" t="s">
        <v>34</v>
      </c>
      <c r="P7476" s="163" t="s">
        <v>34</v>
      </c>
      <c r="Q7476" s="158"/>
      <c r="R7476" s="158"/>
      <c r="S7476" s="159">
        <v>1</v>
      </c>
      <c r="T7476" s="226"/>
      <c r="U7476" s="226"/>
      <c r="V7476" s="226"/>
      <c r="W7476" s="109"/>
      <c r="X7476" s="109"/>
    </row>
    <row r="7477" spans="1:24" ht="30.75">
      <c r="A7477" s="155">
        <f t="shared" si="1"/>
        <v>7475</v>
      </c>
      <c r="B7477" s="232" t="s">
        <v>2740</v>
      </c>
      <c r="C7477" s="264">
        <v>2024</v>
      </c>
      <c r="D7477" s="160" t="s">
        <v>208</v>
      </c>
      <c r="E7477" s="160" t="s">
        <v>212</v>
      </c>
      <c r="F7477" s="277" t="s">
        <v>8085</v>
      </c>
      <c r="G7477" s="161" t="s">
        <v>426</v>
      </c>
      <c r="H7477" s="183" t="s">
        <v>83</v>
      </c>
      <c r="I7477" s="161" t="s">
        <v>208</v>
      </c>
      <c r="J7477" s="161" t="s">
        <v>212</v>
      </c>
      <c r="K7477" s="163" t="s">
        <v>34</v>
      </c>
      <c r="L7477" s="163" t="s">
        <v>34</v>
      </c>
      <c r="M7477" s="163" t="s">
        <v>34</v>
      </c>
      <c r="N7477" s="163" t="s">
        <v>34</v>
      </c>
      <c r="O7477" s="163" t="s">
        <v>34</v>
      </c>
      <c r="P7477" s="163" t="s">
        <v>34</v>
      </c>
      <c r="Q7477" s="158"/>
      <c r="R7477" s="158"/>
      <c r="S7477" s="159">
        <v>1</v>
      </c>
      <c r="T7477" s="226"/>
      <c r="U7477" s="226"/>
      <c r="V7477" s="226"/>
      <c r="W7477" s="109"/>
      <c r="X7477" s="109"/>
    </row>
    <row r="7478" spans="1:24" ht="41.25">
      <c r="A7478" s="155">
        <f t="shared" si="1"/>
        <v>7476</v>
      </c>
      <c r="B7478" s="232" t="s">
        <v>2740</v>
      </c>
      <c r="C7478" s="264">
        <v>2024</v>
      </c>
      <c r="D7478" s="160" t="s">
        <v>208</v>
      </c>
      <c r="E7478" s="160" t="s">
        <v>512</v>
      </c>
      <c r="F7478" s="277" t="s">
        <v>8086</v>
      </c>
      <c r="G7478" s="161" t="s">
        <v>31</v>
      </c>
      <c r="H7478" s="183" t="s">
        <v>39</v>
      </c>
      <c r="I7478" s="161" t="s">
        <v>208</v>
      </c>
      <c r="J7478" s="161" t="s">
        <v>514</v>
      </c>
      <c r="K7478" s="163" t="s">
        <v>34</v>
      </c>
      <c r="L7478" s="163" t="s">
        <v>34</v>
      </c>
      <c r="M7478" s="163" t="s">
        <v>34</v>
      </c>
      <c r="N7478" s="163" t="s">
        <v>34</v>
      </c>
      <c r="O7478" s="163" t="s">
        <v>34</v>
      </c>
      <c r="P7478" s="163" t="s">
        <v>34</v>
      </c>
      <c r="Q7478" s="158"/>
      <c r="R7478" s="158"/>
      <c r="S7478" s="159">
        <v>1</v>
      </c>
      <c r="T7478" s="226"/>
      <c r="U7478" s="226"/>
      <c r="V7478" s="226"/>
      <c r="W7478" s="109"/>
      <c r="X7478" s="109"/>
    </row>
    <row r="7479" spans="1:24" ht="41.25">
      <c r="A7479" s="155">
        <f t="shared" si="1"/>
        <v>7477</v>
      </c>
      <c r="B7479" s="232" t="s">
        <v>2740</v>
      </c>
      <c r="C7479" s="264">
        <v>2024</v>
      </c>
      <c r="D7479" s="160" t="s">
        <v>208</v>
      </c>
      <c r="E7479" s="160" t="s">
        <v>512</v>
      </c>
      <c r="F7479" s="277" t="s">
        <v>8087</v>
      </c>
      <c r="G7479" s="161" t="s">
        <v>31</v>
      </c>
      <c r="H7479" s="183" t="s">
        <v>39</v>
      </c>
      <c r="I7479" s="161" t="s">
        <v>208</v>
      </c>
      <c r="J7479" s="161" t="s">
        <v>514</v>
      </c>
      <c r="K7479" s="163" t="s">
        <v>34</v>
      </c>
      <c r="L7479" s="163" t="s">
        <v>34</v>
      </c>
      <c r="M7479" s="163" t="s">
        <v>34</v>
      </c>
      <c r="N7479" s="163" t="s">
        <v>34</v>
      </c>
      <c r="O7479" s="163" t="s">
        <v>34</v>
      </c>
      <c r="P7479" s="163" t="s">
        <v>34</v>
      </c>
      <c r="Q7479" s="158"/>
      <c r="R7479" s="158"/>
      <c r="S7479" s="159">
        <v>1</v>
      </c>
      <c r="T7479" s="226"/>
      <c r="U7479" s="226"/>
      <c r="V7479" s="226"/>
      <c r="W7479" s="109"/>
      <c r="X7479" s="109"/>
    </row>
    <row r="7480" spans="1:24" ht="41.25">
      <c r="A7480" s="155">
        <f t="shared" si="1"/>
        <v>7478</v>
      </c>
      <c r="B7480" s="232" t="s">
        <v>2740</v>
      </c>
      <c r="C7480" s="264">
        <v>2024</v>
      </c>
      <c r="D7480" s="160" t="s">
        <v>208</v>
      </c>
      <c r="E7480" s="160" t="s">
        <v>512</v>
      </c>
      <c r="F7480" s="277" t="s">
        <v>8088</v>
      </c>
      <c r="G7480" s="161" t="s">
        <v>426</v>
      </c>
      <c r="H7480" s="183" t="s">
        <v>83</v>
      </c>
      <c r="I7480" s="161" t="s">
        <v>208</v>
      </c>
      <c r="J7480" s="161" t="s">
        <v>514</v>
      </c>
      <c r="K7480" s="163" t="s">
        <v>34</v>
      </c>
      <c r="L7480" s="163" t="s">
        <v>34</v>
      </c>
      <c r="M7480" s="163" t="s">
        <v>34</v>
      </c>
      <c r="N7480" s="163" t="s">
        <v>34</v>
      </c>
      <c r="O7480" s="163" t="s">
        <v>34</v>
      </c>
      <c r="P7480" s="163" t="s">
        <v>34</v>
      </c>
      <c r="Q7480" s="158"/>
      <c r="R7480" s="158"/>
      <c r="S7480" s="159">
        <v>1</v>
      </c>
      <c r="T7480" s="226"/>
      <c r="U7480" s="226"/>
      <c r="V7480" s="226"/>
      <c r="W7480" s="109"/>
      <c r="X7480" s="109"/>
    </row>
    <row r="7481" spans="1:24" ht="30.75">
      <c r="A7481" s="155">
        <f t="shared" si="1"/>
        <v>7479</v>
      </c>
      <c r="B7481" s="232" t="s">
        <v>2740</v>
      </c>
      <c r="C7481" s="264">
        <v>2024</v>
      </c>
      <c r="D7481" s="160" t="s">
        <v>219</v>
      </c>
      <c r="E7481" s="160" t="s">
        <v>220</v>
      </c>
      <c r="F7481" s="277" t="s">
        <v>8089</v>
      </c>
      <c r="G7481" s="161" t="s">
        <v>31</v>
      </c>
      <c r="H7481" s="183" t="s">
        <v>29</v>
      </c>
      <c r="I7481" s="161" t="s">
        <v>222</v>
      </c>
      <c r="J7481" s="161" t="s">
        <v>17</v>
      </c>
      <c r="K7481" s="163" t="s">
        <v>34</v>
      </c>
      <c r="L7481" s="163" t="s">
        <v>34</v>
      </c>
      <c r="M7481" s="163" t="s">
        <v>34</v>
      </c>
      <c r="N7481" s="163" t="s">
        <v>34</v>
      </c>
      <c r="O7481" s="163" t="s">
        <v>48</v>
      </c>
      <c r="P7481" s="163" t="s">
        <v>34</v>
      </c>
      <c r="Q7481" s="158"/>
      <c r="R7481" s="158"/>
      <c r="S7481" s="159">
        <v>1</v>
      </c>
      <c r="T7481" s="226"/>
      <c r="U7481" s="226"/>
      <c r="V7481" s="226"/>
      <c r="W7481" s="109"/>
      <c r="X7481" s="109"/>
    </row>
    <row r="7482" spans="1:24" ht="30.75">
      <c r="A7482" s="155">
        <f t="shared" si="1"/>
        <v>7480</v>
      </c>
      <c r="B7482" s="232" t="s">
        <v>2740</v>
      </c>
      <c r="C7482" s="264">
        <v>2024</v>
      </c>
      <c r="D7482" s="160" t="s">
        <v>219</v>
      </c>
      <c r="E7482" s="160" t="s">
        <v>220</v>
      </c>
      <c r="F7482" s="277" t="s">
        <v>8090</v>
      </c>
      <c r="G7482" s="161" t="s">
        <v>426</v>
      </c>
      <c r="H7482" s="183" t="s">
        <v>83</v>
      </c>
      <c r="I7482" s="161" t="s">
        <v>222</v>
      </c>
      <c r="J7482" s="161" t="s">
        <v>17</v>
      </c>
      <c r="K7482" s="163" t="s">
        <v>34</v>
      </c>
      <c r="L7482" s="163" t="s">
        <v>34</v>
      </c>
      <c r="M7482" s="163" t="s">
        <v>34</v>
      </c>
      <c r="N7482" s="163" t="s">
        <v>34</v>
      </c>
      <c r="O7482" s="163" t="s">
        <v>48</v>
      </c>
      <c r="P7482" s="163" t="s">
        <v>34</v>
      </c>
      <c r="Q7482" s="158"/>
      <c r="R7482" s="158"/>
      <c r="S7482" s="159">
        <v>1</v>
      </c>
      <c r="T7482" s="226"/>
      <c r="U7482" s="226"/>
      <c r="V7482" s="226"/>
      <c r="W7482" s="109"/>
      <c r="X7482" s="109"/>
    </row>
    <row r="7483" spans="1:24" ht="30.75">
      <c r="A7483" s="155">
        <f t="shared" si="1"/>
        <v>7481</v>
      </c>
      <c r="B7483" s="232" t="s">
        <v>2740</v>
      </c>
      <c r="C7483" s="264">
        <v>2024</v>
      </c>
      <c r="D7483" s="160" t="s">
        <v>219</v>
      </c>
      <c r="E7483" s="160" t="s">
        <v>220</v>
      </c>
      <c r="F7483" s="277" t="s">
        <v>8091</v>
      </c>
      <c r="G7483" s="161" t="s">
        <v>31</v>
      </c>
      <c r="H7483" s="183" t="s">
        <v>39</v>
      </c>
      <c r="I7483" s="161" t="s">
        <v>222</v>
      </c>
      <c r="J7483" s="161" t="s">
        <v>17</v>
      </c>
      <c r="K7483" s="163" t="s">
        <v>34</v>
      </c>
      <c r="L7483" s="163" t="s">
        <v>34</v>
      </c>
      <c r="M7483" s="163" t="s">
        <v>34</v>
      </c>
      <c r="N7483" s="163" t="s">
        <v>34</v>
      </c>
      <c r="O7483" s="163" t="s">
        <v>48</v>
      </c>
      <c r="P7483" s="163" t="s">
        <v>34</v>
      </c>
      <c r="Q7483" s="158"/>
      <c r="R7483" s="158"/>
      <c r="S7483" s="159">
        <v>1</v>
      </c>
      <c r="T7483" s="226"/>
      <c r="U7483" s="226"/>
      <c r="V7483" s="226"/>
      <c r="W7483" s="109"/>
      <c r="X7483" s="109"/>
    </row>
    <row r="7484" spans="1:24" ht="30.75">
      <c r="A7484" s="155">
        <f t="shared" si="1"/>
        <v>7482</v>
      </c>
      <c r="B7484" s="232" t="s">
        <v>2740</v>
      </c>
      <c r="C7484" s="264">
        <v>2024</v>
      </c>
      <c r="D7484" s="160" t="s">
        <v>219</v>
      </c>
      <c r="E7484" s="160" t="s">
        <v>220</v>
      </c>
      <c r="F7484" s="277" t="s">
        <v>8092</v>
      </c>
      <c r="G7484" s="161" t="s">
        <v>31</v>
      </c>
      <c r="H7484" s="183" t="s">
        <v>39</v>
      </c>
      <c r="I7484" s="161" t="s">
        <v>222</v>
      </c>
      <c r="J7484" s="161" t="s">
        <v>17</v>
      </c>
      <c r="K7484" s="163" t="s">
        <v>34</v>
      </c>
      <c r="L7484" s="163" t="s">
        <v>34</v>
      </c>
      <c r="M7484" s="163" t="s">
        <v>34</v>
      </c>
      <c r="N7484" s="163" t="s">
        <v>34</v>
      </c>
      <c r="O7484" s="163" t="s">
        <v>48</v>
      </c>
      <c r="P7484" s="163" t="s">
        <v>34</v>
      </c>
      <c r="Q7484" s="158"/>
      <c r="R7484" s="158"/>
      <c r="S7484" s="159">
        <v>1</v>
      </c>
      <c r="T7484" s="226"/>
      <c r="U7484" s="226"/>
      <c r="V7484" s="226"/>
      <c r="W7484" s="109"/>
      <c r="X7484" s="109"/>
    </row>
    <row r="7485" spans="1:24" ht="30.75">
      <c r="A7485" s="155">
        <f t="shared" si="1"/>
        <v>7483</v>
      </c>
      <c r="B7485" s="232" t="s">
        <v>2740</v>
      </c>
      <c r="C7485" s="264">
        <v>2024</v>
      </c>
      <c r="D7485" s="160" t="s">
        <v>219</v>
      </c>
      <c r="E7485" s="160" t="s">
        <v>220</v>
      </c>
      <c r="F7485" s="277" t="s">
        <v>8093</v>
      </c>
      <c r="G7485" s="161" t="s">
        <v>426</v>
      </c>
      <c r="H7485" s="183" t="s">
        <v>83</v>
      </c>
      <c r="I7485" s="161" t="s">
        <v>222</v>
      </c>
      <c r="J7485" s="161" t="s">
        <v>17</v>
      </c>
      <c r="K7485" s="163" t="s">
        <v>34</v>
      </c>
      <c r="L7485" s="163" t="s">
        <v>34</v>
      </c>
      <c r="M7485" s="163" t="s">
        <v>34</v>
      </c>
      <c r="N7485" s="163" t="s">
        <v>34</v>
      </c>
      <c r="O7485" s="163" t="s">
        <v>48</v>
      </c>
      <c r="P7485" s="163" t="s">
        <v>34</v>
      </c>
      <c r="Q7485" s="158"/>
      <c r="R7485" s="158"/>
      <c r="S7485" s="159">
        <v>1</v>
      </c>
      <c r="T7485" s="226"/>
      <c r="U7485" s="226"/>
      <c r="V7485" s="226"/>
      <c r="W7485" s="109"/>
      <c r="X7485" s="109"/>
    </row>
    <row r="7486" spans="1:24" ht="30.75">
      <c r="A7486" s="155">
        <f t="shared" si="1"/>
        <v>7484</v>
      </c>
      <c r="B7486" s="232" t="s">
        <v>2740</v>
      </c>
      <c r="C7486" s="264">
        <v>2024</v>
      </c>
      <c r="D7486" s="160" t="s">
        <v>219</v>
      </c>
      <c r="E7486" s="160" t="s">
        <v>220</v>
      </c>
      <c r="F7486" s="277" t="s">
        <v>8094</v>
      </c>
      <c r="G7486" s="161" t="s">
        <v>31</v>
      </c>
      <c r="H7486" s="183" t="s">
        <v>50</v>
      </c>
      <c r="I7486" s="161" t="s">
        <v>222</v>
      </c>
      <c r="J7486" s="161" t="s">
        <v>17</v>
      </c>
      <c r="K7486" s="163" t="s">
        <v>34</v>
      </c>
      <c r="L7486" s="163" t="s">
        <v>34</v>
      </c>
      <c r="M7486" s="163" t="s">
        <v>34</v>
      </c>
      <c r="N7486" s="163" t="s">
        <v>34</v>
      </c>
      <c r="O7486" s="163" t="s">
        <v>48</v>
      </c>
      <c r="P7486" s="163" t="s">
        <v>34</v>
      </c>
      <c r="Q7486" s="158"/>
      <c r="R7486" s="158"/>
      <c r="S7486" s="159">
        <v>1</v>
      </c>
      <c r="T7486" s="226"/>
      <c r="U7486" s="226"/>
      <c r="V7486" s="226"/>
      <c r="W7486" s="109"/>
      <c r="X7486" s="109"/>
    </row>
    <row r="7487" spans="1:24" ht="30.75">
      <c r="A7487" s="155">
        <f t="shared" si="1"/>
        <v>7485</v>
      </c>
      <c r="B7487" s="232" t="s">
        <v>2740</v>
      </c>
      <c r="C7487" s="264">
        <v>2024</v>
      </c>
      <c r="D7487" s="160" t="s">
        <v>219</v>
      </c>
      <c r="E7487" s="160" t="s">
        <v>220</v>
      </c>
      <c r="F7487" s="277" t="s">
        <v>8095</v>
      </c>
      <c r="G7487" s="161" t="s">
        <v>193</v>
      </c>
      <c r="H7487" s="183" t="s">
        <v>120</v>
      </c>
      <c r="I7487" s="161" t="s">
        <v>222</v>
      </c>
      <c r="J7487" s="161" t="s">
        <v>17</v>
      </c>
      <c r="K7487" s="163" t="s">
        <v>34</v>
      </c>
      <c r="L7487" s="163" t="s">
        <v>34</v>
      </c>
      <c r="M7487" s="163" t="s">
        <v>34</v>
      </c>
      <c r="N7487" s="163" t="s">
        <v>34</v>
      </c>
      <c r="O7487" s="163" t="s">
        <v>48</v>
      </c>
      <c r="P7487" s="163" t="s">
        <v>34</v>
      </c>
      <c r="Q7487" s="158"/>
      <c r="R7487" s="158"/>
      <c r="S7487" s="159">
        <v>1</v>
      </c>
      <c r="T7487" s="226"/>
      <c r="U7487" s="226"/>
      <c r="V7487" s="226"/>
      <c r="W7487" s="109"/>
      <c r="X7487" s="109"/>
    </row>
    <row r="7488" spans="1:24" ht="30.75">
      <c r="A7488" s="155">
        <f t="shared" si="1"/>
        <v>7486</v>
      </c>
      <c r="B7488" s="232" t="s">
        <v>2740</v>
      </c>
      <c r="C7488" s="264">
        <v>2024</v>
      </c>
      <c r="D7488" s="160" t="s">
        <v>219</v>
      </c>
      <c r="E7488" s="160" t="s">
        <v>220</v>
      </c>
      <c r="F7488" s="277" t="s">
        <v>8096</v>
      </c>
      <c r="G7488" s="161" t="s">
        <v>31</v>
      </c>
      <c r="H7488" s="183" t="s">
        <v>39</v>
      </c>
      <c r="I7488" s="161" t="s">
        <v>222</v>
      </c>
      <c r="J7488" s="161" t="s">
        <v>17</v>
      </c>
      <c r="K7488" s="163" t="s">
        <v>34</v>
      </c>
      <c r="L7488" s="163" t="s">
        <v>34</v>
      </c>
      <c r="M7488" s="163" t="s">
        <v>34</v>
      </c>
      <c r="N7488" s="163" t="s">
        <v>34</v>
      </c>
      <c r="O7488" s="163" t="s">
        <v>48</v>
      </c>
      <c r="P7488" s="163" t="s">
        <v>34</v>
      </c>
      <c r="Q7488" s="158"/>
      <c r="R7488" s="158"/>
      <c r="S7488" s="159">
        <v>1</v>
      </c>
      <c r="T7488" s="226"/>
      <c r="U7488" s="226"/>
      <c r="V7488" s="226"/>
      <c r="W7488" s="109"/>
      <c r="X7488" s="109"/>
    </row>
    <row r="7489" spans="1:24" ht="41.25">
      <c r="A7489" s="155">
        <f t="shared" si="1"/>
        <v>7487</v>
      </c>
      <c r="B7489" s="232" t="s">
        <v>2740</v>
      </c>
      <c r="C7489" s="264">
        <v>2024</v>
      </c>
      <c r="D7489" s="160" t="s">
        <v>219</v>
      </c>
      <c r="E7489" s="160" t="s">
        <v>253</v>
      </c>
      <c r="F7489" s="277" t="s">
        <v>8097</v>
      </c>
      <c r="G7489" s="161" t="s">
        <v>31</v>
      </c>
      <c r="H7489" s="183" t="s">
        <v>39</v>
      </c>
      <c r="I7489" s="161" t="s">
        <v>71</v>
      </c>
      <c r="J7489" s="161" t="s">
        <v>253</v>
      </c>
      <c r="K7489" s="163" t="s">
        <v>34</v>
      </c>
      <c r="L7489" s="163" t="s">
        <v>34</v>
      </c>
      <c r="M7489" s="163" t="s">
        <v>34</v>
      </c>
      <c r="N7489" s="163" t="s">
        <v>34</v>
      </c>
      <c r="O7489" s="163" t="s">
        <v>34</v>
      </c>
      <c r="P7489" s="163" t="s">
        <v>34</v>
      </c>
      <c r="Q7489" s="158"/>
      <c r="R7489" s="158"/>
      <c r="S7489" s="159">
        <v>1</v>
      </c>
      <c r="T7489" s="226"/>
      <c r="U7489" s="226"/>
      <c r="V7489" s="226"/>
      <c r="W7489" s="109"/>
      <c r="X7489" s="109"/>
    </row>
    <row r="7490" spans="1:24" ht="41.25">
      <c r="A7490" s="155">
        <f t="shared" si="1"/>
        <v>7488</v>
      </c>
      <c r="B7490" s="232" t="s">
        <v>2740</v>
      </c>
      <c r="C7490" s="264">
        <v>2024</v>
      </c>
      <c r="D7490" s="160" t="s">
        <v>219</v>
      </c>
      <c r="E7490" s="160" t="s">
        <v>253</v>
      </c>
      <c r="F7490" s="277" t="s">
        <v>8098</v>
      </c>
      <c r="G7490" s="161" t="s">
        <v>31</v>
      </c>
      <c r="H7490" s="183" t="s">
        <v>39</v>
      </c>
      <c r="I7490" s="161" t="s">
        <v>71</v>
      </c>
      <c r="J7490" s="161" t="s">
        <v>253</v>
      </c>
      <c r="K7490" s="163" t="s">
        <v>34</v>
      </c>
      <c r="L7490" s="163" t="s">
        <v>34</v>
      </c>
      <c r="M7490" s="163" t="s">
        <v>34</v>
      </c>
      <c r="N7490" s="163" t="s">
        <v>34</v>
      </c>
      <c r="O7490" s="163" t="s">
        <v>34</v>
      </c>
      <c r="P7490" s="163" t="s">
        <v>34</v>
      </c>
      <c r="Q7490" s="158"/>
      <c r="R7490" s="158"/>
      <c r="S7490" s="159">
        <v>1</v>
      </c>
      <c r="T7490" s="226"/>
      <c r="U7490" s="226"/>
      <c r="V7490" s="226"/>
      <c r="W7490" s="109"/>
      <c r="X7490" s="109"/>
    </row>
    <row r="7491" spans="1:24" ht="41.25">
      <c r="A7491" s="155">
        <f t="shared" si="1"/>
        <v>7489</v>
      </c>
      <c r="B7491" s="232" t="s">
        <v>2740</v>
      </c>
      <c r="C7491" s="264">
        <v>2024</v>
      </c>
      <c r="D7491" s="160" t="s">
        <v>219</v>
      </c>
      <c r="E7491" s="160" t="s">
        <v>253</v>
      </c>
      <c r="F7491" s="277" t="s">
        <v>8099</v>
      </c>
      <c r="G7491" s="161" t="s">
        <v>426</v>
      </c>
      <c r="H7491" s="183" t="s">
        <v>83</v>
      </c>
      <c r="I7491" s="161" t="s">
        <v>71</v>
      </c>
      <c r="J7491" s="161" t="s">
        <v>253</v>
      </c>
      <c r="K7491" s="163" t="s">
        <v>34</v>
      </c>
      <c r="L7491" s="163" t="s">
        <v>34</v>
      </c>
      <c r="M7491" s="163" t="s">
        <v>34</v>
      </c>
      <c r="N7491" s="163" t="s">
        <v>34</v>
      </c>
      <c r="O7491" s="163" t="s">
        <v>48</v>
      </c>
      <c r="P7491" s="163" t="s">
        <v>34</v>
      </c>
      <c r="Q7491" s="158"/>
      <c r="R7491" s="158"/>
      <c r="S7491" s="159">
        <v>1</v>
      </c>
      <c r="T7491" s="226"/>
      <c r="U7491" s="226"/>
      <c r="V7491" s="226"/>
      <c r="W7491" s="109"/>
      <c r="X7491" s="109"/>
    </row>
    <row r="7492" spans="1:24" ht="41.25">
      <c r="A7492" s="155">
        <f t="shared" si="1"/>
        <v>7490</v>
      </c>
      <c r="B7492" s="232" t="s">
        <v>2740</v>
      </c>
      <c r="C7492" s="264">
        <v>2024</v>
      </c>
      <c r="D7492" s="160" t="s">
        <v>219</v>
      </c>
      <c r="E7492" s="160" t="s">
        <v>253</v>
      </c>
      <c r="F7492" s="277" t="s">
        <v>8100</v>
      </c>
      <c r="G7492" s="161" t="s">
        <v>426</v>
      </c>
      <c r="H7492" s="183" t="s">
        <v>83</v>
      </c>
      <c r="I7492" s="161" t="s">
        <v>71</v>
      </c>
      <c r="J7492" s="161" t="s">
        <v>253</v>
      </c>
      <c r="K7492" s="163" t="s">
        <v>34</v>
      </c>
      <c r="L7492" s="163" t="s">
        <v>34</v>
      </c>
      <c r="M7492" s="163" t="s">
        <v>34</v>
      </c>
      <c r="N7492" s="163" t="s">
        <v>34</v>
      </c>
      <c r="O7492" s="163" t="s">
        <v>48</v>
      </c>
      <c r="P7492" s="163" t="s">
        <v>34</v>
      </c>
      <c r="Q7492" s="158"/>
      <c r="R7492" s="158"/>
      <c r="S7492" s="159">
        <v>1</v>
      </c>
      <c r="T7492" s="226"/>
      <c r="U7492" s="226"/>
      <c r="V7492" s="226"/>
      <c r="W7492" s="109"/>
      <c r="X7492" s="109"/>
    </row>
    <row r="7493" spans="1:24" ht="41.25">
      <c r="A7493" s="155">
        <f t="shared" si="1"/>
        <v>7491</v>
      </c>
      <c r="B7493" s="232" t="s">
        <v>2740</v>
      </c>
      <c r="C7493" s="264">
        <v>2024</v>
      </c>
      <c r="D7493" s="160" t="s">
        <v>28</v>
      </c>
      <c r="E7493" s="160" t="s">
        <v>262</v>
      </c>
      <c r="F7493" s="277" t="s">
        <v>8101</v>
      </c>
      <c r="G7493" s="161" t="s">
        <v>31</v>
      </c>
      <c r="H7493" s="183" t="s">
        <v>29</v>
      </c>
      <c r="I7493" s="161" t="s">
        <v>32</v>
      </c>
      <c r="J7493" s="161" t="s">
        <v>33</v>
      </c>
      <c r="K7493" s="163" t="s">
        <v>34</v>
      </c>
      <c r="L7493" s="163" t="s">
        <v>34</v>
      </c>
      <c r="M7493" s="163" t="s">
        <v>34</v>
      </c>
      <c r="N7493" s="163" t="s">
        <v>34</v>
      </c>
      <c r="O7493" s="163" t="s">
        <v>48</v>
      </c>
      <c r="P7493" s="163" t="s">
        <v>34</v>
      </c>
      <c r="Q7493" s="158"/>
      <c r="R7493" s="158"/>
      <c r="S7493" s="159">
        <v>1</v>
      </c>
      <c r="T7493" s="226"/>
      <c r="U7493" s="226"/>
      <c r="V7493" s="226"/>
      <c r="W7493" s="109"/>
      <c r="X7493" s="109"/>
    </row>
    <row r="7494" spans="1:24" ht="20.25">
      <c r="A7494" s="155">
        <f t="shared" si="1"/>
        <v>7492</v>
      </c>
      <c r="B7494" s="232" t="s">
        <v>2740</v>
      </c>
      <c r="C7494" s="264">
        <v>2024</v>
      </c>
      <c r="D7494" s="160" t="s">
        <v>28</v>
      </c>
      <c r="E7494" s="160" t="s">
        <v>267</v>
      </c>
      <c r="F7494" s="277" t="s">
        <v>8102</v>
      </c>
      <c r="G7494" s="161" t="s">
        <v>31</v>
      </c>
      <c r="H7494" s="183" t="s">
        <v>42</v>
      </c>
      <c r="I7494" s="161" t="s">
        <v>32</v>
      </c>
      <c r="J7494" s="161" t="s">
        <v>33</v>
      </c>
      <c r="K7494" s="163" t="s">
        <v>34</v>
      </c>
      <c r="L7494" s="163" t="s">
        <v>34</v>
      </c>
      <c r="M7494" s="163" t="s">
        <v>34</v>
      </c>
      <c r="N7494" s="163" t="s">
        <v>34</v>
      </c>
      <c r="O7494" s="163" t="s">
        <v>34</v>
      </c>
      <c r="P7494" s="163" t="s">
        <v>34</v>
      </c>
      <c r="Q7494" s="158"/>
      <c r="R7494" s="158"/>
      <c r="S7494" s="159">
        <v>1</v>
      </c>
      <c r="T7494" s="226"/>
      <c r="U7494" s="226"/>
      <c r="V7494" s="226"/>
      <c r="W7494" s="109"/>
      <c r="X7494" s="109"/>
    </row>
    <row r="7495" spans="1:24" ht="41.25">
      <c r="A7495" s="155">
        <f t="shared" si="1"/>
        <v>7493</v>
      </c>
      <c r="B7495" s="232" t="s">
        <v>2740</v>
      </c>
      <c r="C7495" s="264">
        <v>2024</v>
      </c>
      <c r="D7495" s="160" t="s">
        <v>28</v>
      </c>
      <c r="E7495" s="160" t="s">
        <v>270</v>
      </c>
      <c r="F7495" s="277" t="s">
        <v>7514</v>
      </c>
      <c r="G7495" s="161" t="s">
        <v>31</v>
      </c>
      <c r="H7495" s="183" t="s">
        <v>42</v>
      </c>
      <c r="I7495" s="161" t="s">
        <v>32</v>
      </c>
      <c r="J7495" s="161" t="s">
        <v>33</v>
      </c>
      <c r="K7495" s="163" t="s">
        <v>34</v>
      </c>
      <c r="L7495" s="163" t="s">
        <v>34</v>
      </c>
      <c r="M7495" s="163" t="s">
        <v>34</v>
      </c>
      <c r="N7495" s="163" t="s">
        <v>34</v>
      </c>
      <c r="O7495" s="163" t="s">
        <v>34</v>
      </c>
      <c r="P7495" s="163" t="s">
        <v>34</v>
      </c>
      <c r="Q7495" s="158"/>
      <c r="R7495" s="158"/>
      <c r="S7495" s="159">
        <v>1</v>
      </c>
      <c r="T7495" s="226"/>
      <c r="U7495" s="226"/>
      <c r="V7495" s="226"/>
      <c r="W7495" s="109"/>
      <c r="X7495" s="109"/>
    </row>
    <row r="7496" spans="1:24" ht="41.25">
      <c r="A7496" s="155">
        <f t="shared" si="1"/>
        <v>7494</v>
      </c>
      <c r="B7496" s="232" t="s">
        <v>2740</v>
      </c>
      <c r="C7496" s="264">
        <v>2024</v>
      </c>
      <c r="D7496" s="160" t="s">
        <v>28</v>
      </c>
      <c r="E7496" s="160" t="s">
        <v>270</v>
      </c>
      <c r="F7496" s="277" t="s">
        <v>8103</v>
      </c>
      <c r="G7496" s="161" t="s">
        <v>31</v>
      </c>
      <c r="H7496" s="183" t="s">
        <v>39</v>
      </c>
      <c r="I7496" s="161" t="s">
        <v>32</v>
      </c>
      <c r="J7496" s="161" t="s">
        <v>33</v>
      </c>
      <c r="K7496" s="163" t="s">
        <v>34</v>
      </c>
      <c r="L7496" s="163" t="s">
        <v>34</v>
      </c>
      <c r="M7496" s="163" t="s">
        <v>34</v>
      </c>
      <c r="N7496" s="163" t="s">
        <v>34</v>
      </c>
      <c r="O7496" s="163" t="s">
        <v>48</v>
      </c>
      <c r="P7496" s="163" t="s">
        <v>34</v>
      </c>
      <c r="Q7496" s="158"/>
      <c r="R7496" s="158"/>
      <c r="S7496" s="159">
        <v>1</v>
      </c>
      <c r="T7496" s="226"/>
      <c r="U7496" s="226"/>
      <c r="V7496" s="226"/>
      <c r="W7496" s="109"/>
      <c r="X7496" s="109"/>
    </row>
    <row r="7497" spans="1:24" ht="51">
      <c r="A7497" s="155">
        <f t="shared" si="1"/>
        <v>7495</v>
      </c>
      <c r="B7497" s="232" t="s">
        <v>2740</v>
      </c>
      <c r="C7497" s="264">
        <v>2024</v>
      </c>
      <c r="D7497" s="160" t="s">
        <v>28</v>
      </c>
      <c r="E7497" s="160" t="s">
        <v>40</v>
      </c>
      <c r="F7497" s="277" t="s">
        <v>8104</v>
      </c>
      <c r="G7497" s="161" t="s">
        <v>31</v>
      </c>
      <c r="H7497" s="183" t="s">
        <v>42</v>
      </c>
      <c r="I7497" s="161" t="s">
        <v>32</v>
      </c>
      <c r="J7497" s="161" t="s">
        <v>33</v>
      </c>
      <c r="K7497" s="163" t="s">
        <v>34</v>
      </c>
      <c r="L7497" s="163" t="s">
        <v>34</v>
      </c>
      <c r="M7497" s="163" t="s">
        <v>34</v>
      </c>
      <c r="N7497" s="163" t="s">
        <v>34</v>
      </c>
      <c r="O7497" s="163" t="s">
        <v>34</v>
      </c>
      <c r="P7497" s="163" t="s">
        <v>34</v>
      </c>
      <c r="Q7497" s="158"/>
      <c r="R7497" s="158"/>
      <c r="S7497" s="159">
        <v>1</v>
      </c>
      <c r="T7497" s="226"/>
      <c r="U7497" s="226"/>
      <c r="V7497" s="226"/>
      <c r="W7497" s="109"/>
      <c r="X7497" s="109"/>
    </row>
    <row r="7498" spans="1:24" ht="20.25">
      <c r="A7498" s="155">
        <f t="shared" si="1"/>
        <v>7496</v>
      </c>
      <c r="B7498" s="232" t="s">
        <v>2740</v>
      </c>
      <c r="C7498" s="264">
        <v>2024</v>
      </c>
      <c r="D7498" s="160" t="s">
        <v>28</v>
      </c>
      <c r="E7498" s="160" t="s">
        <v>29</v>
      </c>
      <c r="F7498" s="277" t="s">
        <v>8105</v>
      </c>
      <c r="G7498" s="161" t="s">
        <v>31</v>
      </c>
      <c r="H7498" s="183" t="s">
        <v>29</v>
      </c>
      <c r="I7498" s="161" t="s">
        <v>32</v>
      </c>
      <c r="J7498" s="161" t="s">
        <v>33</v>
      </c>
      <c r="K7498" s="163" t="s">
        <v>34</v>
      </c>
      <c r="L7498" s="163" t="s">
        <v>34</v>
      </c>
      <c r="M7498" s="163" t="s">
        <v>34</v>
      </c>
      <c r="N7498" s="163" t="s">
        <v>34</v>
      </c>
      <c r="O7498" s="163" t="s">
        <v>34</v>
      </c>
      <c r="P7498" s="163" t="s">
        <v>34</v>
      </c>
      <c r="Q7498" s="158"/>
      <c r="R7498" s="158"/>
      <c r="S7498" s="159">
        <v>1</v>
      </c>
      <c r="T7498" s="226"/>
      <c r="U7498" s="226"/>
      <c r="V7498" s="226"/>
      <c r="W7498" s="109"/>
      <c r="X7498" s="109"/>
    </row>
    <row r="7499" spans="1:24" ht="20.25">
      <c r="A7499" s="155">
        <f t="shared" si="1"/>
        <v>7497</v>
      </c>
      <c r="B7499" s="232" t="s">
        <v>2740</v>
      </c>
      <c r="C7499" s="264">
        <v>2024</v>
      </c>
      <c r="D7499" s="160" t="s">
        <v>28</v>
      </c>
      <c r="E7499" s="160" t="s">
        <v>29</v>
      </c>
      <c r="F7499" s="277" t="s">
        <v>8106</v>
      </c>
      <c r="G7499" s="161" t="s">
        <v>31</v>
      </c>
      <c r="H7499" s="183" t="s">
        <v>29</v>
      </c>
      <c r="I7499" s="161" t="s">
        <v>32</v>
      </c>
      <c r="J7499" s="161" t="s">
        <v>33</v>
      </c>
      <c r="K7499" s="163" t="s">
        <v>34</v>
      </c>
      <c r="L7499" s="163" t="s">
        <v>34</v>
      </c>
      <c r="M7499" s="163" t="s">
        <v>34</v>
      </c>
      <c r="N7499" s="163" t="s">
        <v>34</v>
      </c>
      <c r="O7499" s="163" t="s">
        <v>34</v>
      </c>
      <c r="P7499" s="163" t="s">
        <v>34</v>
      </c>
      <c r="Q7499" s="158"/>
      <c r="R7499" s="158"/>
      <c r="S7499" s="159">
        <v>1</v>
      </c>
      <c r="T7499" s="226"/>
      <c r="U7499" s="226"/>
      <c r="V7499" s="226"/>
      <c r="W7499" s="109"/>
      <c r="X7499" s="109"/>
    </row>
    <row r="7500" spans="1:24" ht="20.25">
      <c r="A7500" s="155">
        <f t="shared" si="1"/>
        <v>7498</v>
      </c>
      <c r="B7500" s="232" t="s">
        <v>2740</v>
      </c>
      <c r="C7500" s="264">
        <v>2024</v>
      </c>
      <c r="D7500" s="160" t="s">
        <v>28</v>
      </c>
      <c r="E7500" s="160" t="s">
        <v>29</v>
      </c>
      <c r="F7500" s="277" t="s">
        <v>8107</v>
      </c>
      <c r="G7500" s="161" t="s">
        <v>31</v>
      </c>
      <c r="H7500" s="183" t="s">
        <v>29</v>
      </c>
      <c r="I7500" s="161" t="s">
        <v>32</v>
      </c>
      <c r="J7500" s="161" t="s">
        <v>33</v>
      </c>
      <c r="K7500" s="163" t="s">
        <v>34</v>
      </c>
      <c r="L7500" s="163" t="s">
        <v>34</v>
      </c>
      <c r="M7500" s="163" t="s">
        <v>34</v>
      </c>
      <c r="N7500" s="163" t="s">
        <v>34</v>
      </c>
      <c r="O7500" s="163" t="s">
        <v>34</v>
      </c>
      <c r="P7500" s="163" t="s">
        <v>34</v>
      </c>
      <c r="Q7500" s="158"/>
      <c r="R7500" s="158"/>
      <c r="S7500" s="159">
        <v>1</v>
      </c>
      <c r="T7500" s="226"/>
      <c r="U7500" s="226"/>
      <c r="V7500" s="226"/>
      <c r="W7500" s="109"/>
      <c r="X7500" s="109"/>
    </row>
    <row r="7501" spans="1:24" ht="20.25">
      <c r="A7501" s="155">
        <f t="shared" si="1"/>
        <v>7499</v>
      </c>
      <c r="B7501" s="232" t="s">
        <v>2740</v>
      </c>
      <c r="C7501" s="264">
        <v>2024</v>
      </c>
      <c r="D7501" s="160" t="s">
        <v>28</v>
      </c>
      <c r="E7501" s="160" t="s">
        <v>29</v>
      </c>
      <c r="F7501" s="277" t="s">
        <v>8108</v>
      </c>
      <c r="G7501" s="161" t="s">
        <v>31</v>
      </c>
      <c r="H7501" s="183" t="s">
        <v>46</v>
      </c>
      <c r="I7501" s="161" t="s">
        <v>32</v>
      </c>
      <c r="J7501" s="161" t="s">
        <v>33</v>
      </c>
      <c r="K7501" s="163" t="s">
        <v>34</v>
      </c>
      <c r="L7501" s="163" t="s">
        <v>34</v>
      </c>
      <c r="M7501" s="163" t="s">
        <v>34</v>
      </c>
      <c r="N7501" s="163" t="s">
        <v>34</v>
      </c>
      <c r="O7501" s="163" t="s">
        <v>34</v>
      </c>
      <c r="P7501" s="163" t="s">
        <v>34</v>
      </c>
      <c r="Q7501" s="158"/>
      <c r="R7501" s="158"/>
      <c r="S7501" s="159">
        <v>1</v>
      </c>
      <c r="T7501" s="226"/>
      <c r="U7501" s="226"/>
      <c r="V7501" s="226"/>
      <c r="W7501" s="109"/>
      <c r="X7501" s="109"/>
    </row>
    <row r="7502" spans="1:24" ht="30.75">
      <c r="A7502" s="155">
        <f t="shared" si="1"/>
        <v>7500</v>
      </c>
      <c r="B7502" s="232" t="s">
        <v>3962</v>
      </c>
      <c r="C7502" s="264">
        <v>2024</v>
      </c>
      <c r="D7502" s="160" t="s">
        <v>28</v>
      </c>
      <c r="E7502" s="160" t="s">
        <v>57</v>
      </c>
      <c r="F7502" s="277" t="s">
        <v>8109</v>
      </c>
      <c r="G7502" s="161" t="s">
        <v>31</v>
      </c>
      <c r="H7502" s="183" t="s">
        <v>50</v>
      </c>
      <c r="I7502" s="161" t="s">
        <v>32</v>
      </c>
      <c r="J7502" s="161" t="s">
        <v>59</v>
      </c>
      <c r="K7502" s="163" t="s">
        <v>34</v>
      </c>
      <c r="L7502" s="163" t="s">
        <v>34</v>
      </c>
      <c r="M7502" s="163" t="s">
        <v>48</v>
      </c>
      <c r="N7502" s="163" t="s">
        <v>34</v>
      </c>
      <c r="O7502" s="163" t="s">
        <v>34</v>
      </c>
      <c r="P7502" s="163" t="s">
        <v>34</v>
      </c>
      <c r="Q7502" s="158"/>
      <c r="R7502" s="158"/>
      <c r="S7502" s="163">
        <v>1</v>
      </c>
      <c r="T7502" s="226"/>
      <c r="U7502" s="226"/>
      <c r="V7502" s="226"/>
      <c r="W7502" s="109"/>
      <c r="X7502" s="109"/>
    </row>
    <row r="7503" spans="1:24" ht="20.25">
      <c r="A7503" s="155">
        <f t="shared" si="1"/>
        <v>7501</v>
      </c>
      <c r="B7503" s="232" t="s">
        <v>3962</v>
      </c>
      <c r="C7503" s="264">
        <v>2024</v>
      </c>
      <c r="D7503" s="160" t="s">
        <v>28</v>
      </c>
      <c r="E7503" s="160" t="s">
        <v>57</v>
      </c>
      <c r="F7503" s="277" t="s">
        <v>8110</v>
      </c>
      <c r="G7503" s="161" t="s">
        <v>31</v>
      </c>
      <c r="H7503" s="183" t="s">
        <v>50</v>
      </c>
      <c r="I7503" s="161" t="s">
        <v>32</v>
      </c>
      <c r="J7503" s="161" t="s">
        <v>59</v>
      </c>
      <c r="K7503" s="163" t="s">
        <v>34</v>
      </c>
      <c r="L7503" s="163" t="s">
        <v>34</v>
      </c>
      <c r="M7503" s="163" t="s">
        <v>34</v>
      </c>
      <c r="N7503" s="163" t="s">
        <v>34</v>
      </c>
      <c r="O7503" s="163" t="s">
        <v>34</v>
      </c>
      <c r="P7503" s="163" t="s">
        <v>34</v>
      </c>
      <c r="Q7503" s="158"/>
      <c r="R7503" s="158"/>
      <c r="S7503" s="163">
        <v>1</v>
      </c>
      <c r="T7503" s="226"/>
      <c r="U7503" s="226"/>
      <c r="V7503" s="226"/>
      <c r="W7503" s="109"/>
      <c r="X7503" s="109"/>
    </row>
    <row r="7504" spans="1:24" ht="41.25">
      <c r="A7504" s="155">
        <f t="shared" si="1"/>
        <v>7502</v>
      </c>
      <c r="B7504" s="232" t="s">
        <v>3962</v>
      </c>
      <c r="C7504" s="264">
        <v>2024</v>
      </c>
      <c r="D7504" s="160" t="s">
        <v>106</v>
      </c>
      <c r="E7504" s="160" t="s">
        <v>131</v>
      </c>
      <c r="F7504" s="277" t="s">
        <v>8111</v>
      </c>
      <c r="G7504" s="161" t="s">
        <v>426</v>
      </c>
      <c r="H7504" s="183" t="s">
        <v>83</v>
      </c>
      <c r="I7504" s="161" t="s">
        <v>71</v>
      </c>
      <c r="J7504" s="161" t="s">
        <v>253</v>
      </c>
      <c r="K7504" s="163" t="s">
        <v>34</v>
      </c>
      <c r="L7504" s="163" t="s">
        <v>34</v>
      </c>
      <c r="M7504" s="163" t="s">
        <v>34</v>
      </c>
      <c r="N7504" s="163" t="s">
        <v>34</v>
      </c>
      <c r="O7504" s="163" t="s">
        <v>34</v>
      </c>
      <c r="P7504" s="163" t="s">
        <v>34</v>
      </c>
      <c r="Q7504" s="158"/>
      <c r="R7504" s="158"/>
      <c r="S7504" s="163"/>
      <c r="T7504" s="226"/>
      <c r="U7504" s="226"/>
      <c r="V7504" s="226"/>
      <c r="W7504" s="109"/>
      <c r="X7504" s="109"/>
    </row>
    <row r="7505" spans="1:24" ht="41.25">
      <c r="A7505" s="155">
        <f t="shared" si="1"/>
        <v>7503</v>
      </c>
      <c r="B7505" s="232" t="s">
        <v>3962</v>
      </c>
      <c r="C7505" s="264">
        <v>2024</v>
      </c>
      <c r="D7505" s="160" t="s">
        <v>106</v>
      </c>
      <c r="E7505" s="160" t="s">
        <v>131</v>
      </c>
      <c r="F7505" s="277" t="s">
        <v>8112</v>
      </c>
      <c r="G7505" s="161" t="s">
        <v>426</v>
      </c>
      <c r="H7505" s="183" t="s">
        <v>83</v>
      </c>
      <c r="I7505" s="161" t="s">
        <v>71</v>
      </c>
      <c r="J7505" s="161" t="s">
        <v>253</v>
      </c>
      <c r="K7505" s="163" t="s">
        <v>34</v>
      </c>
      <c r="L7505" s="163" t="s">
        <v>34</v>
      </c>
      <c r="M7505" s="163" t="s">
        <v>34</v>
      </c>
      <c r="N7505" s="163" t="s">
        <v>34</v>
      </c>
      <c r="O7505" s="163" t="s">
        <v>34</v>
      </c>
      <c r="P7505" s="163" t="s">
        <v>34</v>
      </c>
      <c r="Q7505" s="158"/>
      <c r="R7505" s="158"/>
      <c r="S7505" s="163"/>
      <c r="T7505" s="226"/>
      <c r="U7505" s="226"/>
      <c r="V7505" s="226"/>
      <c r="W7505" s="109"/>
      <c r="X7505" s="109"/>
    </row>
    <row r="7506" spans="1:24" ht="30.75">
      <c r="A7506" s="155">
        <f t="shared" si="1"/>
        <v>7504</v>
      </c>
      <c r="B7506" s="232" t="s">
        <v>3962</v>
      </c>
      <c r="C7506" s="264">
        <v>2024</v>
      </c>
      <c r="D7506" s="160" t="s">
        <v>28</v>
      </c>
      <c r="E7506" s="160" t="s">
        <v>60</v>
      </c>
      <c r="F7506" s="277" t="s">
        <v>8113</v>
      </c>
      <c r="G7506" s="161" t="s">
        <v>31</v>
      </c>
      <c r="H7506" s="183" t="s">
        <v>42</v>
      </c>
      <c r="I7506" s="161" t="s">
        <v>32</v>
      </c>
      <c r="J7506" s="161" t="s">
        <v>33</v>
      </c>
      <c r="K7506" s="163" t="s">
        <v>34</v>
      </c>
      <c r="L7506" s="163" t="s">
        <v>34</v>
      </c>
      <c r="M7506" s="163" t="s">
        <v>34</v>
      </c>
      <c r="N7506" s="163" t="s">
        <v>34</v>
      </c>
      <c r="O7506" s="163" t="s">
        <v>48</v>
      </c>
      <c r="P7506" s="163" t="s">
        <v>34</v>
      </c>
      <c r="Q7506" s="158"/>
      <c r="R7506" s="158"/>
      <c r="S7506" s="163"/>
      <c r="T7506" s="226"/>
      <c r="U7506" s="226"/>
      <c r="V7506" s="226"/>
      <c r="W7506" s="109"/>
      <c r="X7506" s="109"/>
    </row>
    <row r="7507" spans="1:24" ht="41.25">
      <c r="A7507" s="155">
        <f t="shared" si="1"/>
        <v>7505</v>
      </c>
      <c r="B7507" s="232" t="s">
        <v>3962</v>
      </c>
      <c r="C7507" s="264">
        <v>2024</v>
      </c>
      <c r="D7507" s="160" t="s">
        <v>28</v>
      </c>
      <c r="E7507" s="160" t="s">
        <v>60</v>
      </c>
      <c r="F7507" s="277" t="s">
        <v>8114</v>
      </c>
      <c r="G7507" s="161" t="s">
        <v>31</v>
      </c>
      <c r="H7507" s="183" t="s">
        <v>42</v>
      </c>
      <c r="I7507" s="161" t="s">
        <v>32</v>
      </c>
      <c r="J7507" s="161" t="s">
        <v>33</v>
      </c>
      <c r="K7507" s="163" t="s">
        <v>34</v>
      </c>
      <c r="L7507" s="163" t="s">
        <v>34</v>
      </c>
      <c r="M7507" s="163" t="s">
        <v>34</v>
      </c>
      <c r="N7507" s="163" t="s">
        <v>34</v>
      </c>
      <c r="O7507" s="163" t="s">
        <v>34</v>
      </c>
      <c r="P7507" s="163" t="s">
        <v>34</v>
      </c>
      <c r="Q7507" s="158"/>
      <c r="R7507" s="158"/>
      <c r="S7507" s="163"/>
      <c r="T7507" s="226"/>
      <c r="U7507" s="226"/>
      <c r="V7507" s="226"/>
      <c r="W7507" s="109"/>
      <c r="X7507" s="109"/>
    </row>
    <row r="7508" spans="1:24" ht="30.75">
      <c r="A7508" s="155">
        <f t="shared" si="1"/>
        <v>7506</v>
      </c>
      <c r="B7508" s="232" t="s">
        <v>3962</v>
      </c>
      <c r="C7508" s="264">
        <v>2024</v>
      </c>
      <c r="D7508" s="160" t="s">
        <v>28</v>
      </c>
      <c r="E7508" s="160" t="s">
        <v>60</v>
      </c>
      <c r="F7508" s="277" t="s">
        <v>8115</v>
      </c>
      <c r="G7508" s="161" t="s">
        <v>31</v>
      </c>
      <c r="H7508" s="183" t="s">
        <v>42</v>
      </c>
      <c r="I7508" s="161" t="s">
        <v>32</v>
      </c>
      <c r="J7508" s="161" t="s">
        <v>33</v>
      </c>
      <c r="K7508" s="163" t="s">
        <v>34</v>
      </c>
      <c r="L7508" s="163" t="s">
        <v>34</v>
      </c>
      <c r="M7508" s="163" t="s">
        <v>34</v>
      </c>
      <c r="N7508" s="163" t="s">
        <v>34</v>
      </c>
      <c r="O7508" s="163" t="s">
        <v>34</v>
      </c>
      <c r="P7508" s="163" t="s">
        <v>34</v>
      </c>
      <c r="Q7508" s="158"/>
      <c r="R7508" s="158"/>
      <c r="S7508" s="163"/>
      <c r="T7508" s="226"/>
      <c r="U7508" s="226"/>
      <c r="V7508" s="226"/>
      <c r="W7508" s="109"/>
      <c r="X7508" s="109"/>
    </row>
    <row r="7509" spans="1:24" ht="30.75">
      <c r="A7509" s="155">
        <f t="shared" si="1"/>
        <v>7507</v>
      </c>
      <c r="B7509" s="232" t="s">
        <v>3962</v>
      </c>
      <c r="C7509" s="264">
        <v>2024</v>
      </c>
      <c r="D7509" s="160" t="s">
        <v>28</v>
      </c>
      <c r="E7509" s="160" t="s">
        <v>60</v>
      </c>
      <c r="F7509" s="277" t="s">
        <v>8116</v>
      </c>
      <c r="G7509" s="161" t="s">
        <v>31</v>
      </c>
      <c r="H7509" s="183" t="s">
        <v>29</v>
      </c>
      <c r="I7509" s="161" t="s">
        <v>32</v>
      </c>
      <c r="J7509" s="161" t="s">
        <v>33</v>
      </c>
      <c r="K7509" s="163" t="s">
        <v>34</v>
      </c>
      <c r="L7509" s="163" t="s">
        <v>34</v>
      </c>
      <c r="M7509" s="163" t="s">
        <v>34</v>
      </c>
      <c r="N7509" s="163" t="s">
        <v>34</v>
      </c>
      <c r="O7509" s="163" t="s">
        <v>34</v>
      </c>
      <c r="P7509" s="163" t="s">
        <v>34</v>
      </c>
      <c r="Q7509" s="158"/>
      <c r="R7509" s="158"/>
      <c r="S7509" s="163"/>
      <c r="T7509" s="226"/>
      <c r="U7509" s="226"/>
      <c r="V7509" s="226"/>
      <c r="W7509" s="109"/>
      <c r="X7509" s="109"/>
    </row>
    <row r="7510" spans="1:24" ht="30.75">
      <c r="A7510" s="155">
        <f t="shared" si="1"/>
        <v>7508</v>
      </c>
      <c r="B7510" s="232" t="s">
        <v>3962</v>
      </c>
      <c r="C7510" s="264">
        <v>2024</v>
      </c>
      <c r="D7510" s="160" t="s">
        <v>28</v>
      </c>
      <c r="E7510" s="160" t="s">
        <v>60</v>
      </c>
      <c r="F7510" s="277" t="s">
        <v>8117</v>
      </c>
      <c r="G7510" s="161" t="s">
        <v>31</v>
      </c>
      <c r="H7510" s="183" t="s">
        <v>42</v>
      </c>
      <c r="I7510" s="161" t="s">
        <v>32</v>
      </c>
      <c r="J7510" s="161" t="s">
        <v>33</v>
      </c>
      <c r="K7510" s="163" t="s">
        <v>34</v>
      </c>
      <c r="L7510" s="163" t="s">
        <v>34</v>
      </c>
      <c r="M7510" s="163" t="s">
        <v>34</v>
      </c>
      <c r="N7510" s="163" t="s">
        <v>34</v>
      </c>
      <c r="O7510" s="163" t="s">
        <v>34</v>
      </c>
      <c r="P7510" s="163" t="s">
        <v>34</v>
      </c>
      <c r="Q7510" s="158"/>
      <c r="R7510" s="158"/>
      <c r="S7510" s="163"/>
      <c r="T7510" s="226"/>
      <c r="U7510" s="226"/>
      <c r="V7510" s="226"/>
      <c r="W7510" s="109"/>
      <c r="X7510" s="109"/>
    </row>
    <row r="7511" spans="1:24" ht="30.75">
      <c r="A7511" s="155">
        <f t="shared" si="1"/>
        <v>7509</v>
      </c>
      <c r="B7511" s="232" t="s">
        <v>3962</v>
      </c>
      <c r="C7511" s="264">
        <v>2024</v>
      </c>
      <c r="D7511" s="160" t="s">
        <v>28</v>
      </c>
      <c r="E7511" s="160" t="s">
        <v>60</v>
      </c>
      <c r="F7511" s="277" t="s">
        <v>8118</v>
      </c>
      <c r="G7511" s="161" t="s">
        <v>31</v>
      </c>
      <c r="H7511" s="183" t="s">
        <v>42</v>
      </c>
      <c r="I7511" s="161" t="s">
        <v>32</v>
      </c>
      <c r="J7511" s="161" t="s">
        <v>33</v>
      </c>
      <c r="K7511" s="163" t="s">
        <v>34</v>
      </c>
      <c r="L7511" s="163" t="s">
        <v>34</v>
      </c>
      <c r="M7511" s="163" t="s">
        <v>34</v>
      </c>
      <c r="N7511" s="163" t="s">
        <v>34</v>
      </c>
      <c r="O7511" s="163" t="s">
        <v>34</v>
      </c>
      <c r="P7511" s="163" t="s">
        <v>34</v>
      </c>
      <c r="Q7511" s="158"/>
      <c r="R7511" s="158"/>
      <c r="S7511" s="163"/>
      <c r="T7511" s="226"/>
      <c r="U7511" s="226"/>
      <c r="V7511" s="226"/>
      <c r="W7511" s="109"/>
      <c r="X7511" s="109"/>
    </row>
    <row r="7512" spans="1:24" ht="30.75">
      <c r="A7512" s="155">
        <f t="shared" si="1"/>
        <v>7510</v>
      </c>
      <c r="B7512" s="232" t="s">
        <v>3962</v>
      </c>
      <c r="C7512" s="264">
        <v>2024</v>
      </c>
      <c r="D7512" s="160" t="s">
        <v>28</v>
      </c>
      <c r="E7512" s="160" t="s">
        <v>60</v>
      </c>
      <c r="F7512" s="277" t="s">
        <v>8119</v>
      </c>
      <c r="G7512" s="161" t="s">
        <v>31</v>
      </c>
      <c r="H7512" s="183" t="s">
        <v>42</v>
      </c>
      <c r="I7512" s="161" t="s">
        <v>32</v>
      </c>
      <c r="J7512" s="161" t="s">
        <v>33</v>
      </c>
      <c r="K7512" s="163" t="s">
        <v>34</v>
      </c>
      <c r="L7512" s="163" t="s">
        <v>34</v>
      </c>
      <c r="M7512" s="163" t="s">
        <v>34</v>
      </c>
      <c r="N7512" s="163" t="s">
        <v>34</v>
      </c>
      <c r="O7512" s="163" t="s">
        <v>34</v>
      </c>
      <c r="P7512" s="163" t="s">
        <v>34</v>
      </c>
      <c r="Q7512" s="158"/>
      <c r="R7512" s="158"/>
      <c r="S7512" s="163"/>
      <c r="T7512" s="226"/>
      <c r="U7512" s="226"/>
      <c r="V7512" s="226"/>
      <c r="W7512" s="109"/>
      <c r="X7512" s="109"/>
    </row>
    <row r="7513" spans="1:24" ht="30.75">
      <c r="A7513" s="155">
        <f t="shared" si="1"/>
        <v>7511</v>
      </c>
      <c r="B7513" s="232" t="s">
        <v>3962</v>
      </c>
      <c r="C7513" s="264">
        <v>2024</v>
      </c>
      <c r="D7513" s="160" t="s">
        <v>28</v>
      </c>
      <c r="E7513" s="160" t="s">
        <v>60</v>
      </c>
      <c r="F7513" s="277" t="s">
        <v>8120</v>
      </c>
      <c r="G7513" s="161" t="s">
        <v>31</v>
      </c>
      <c r="H7513" s="183" t="s">
        <v>42</v>
      </c>
      <c r="I7513" s="161" t="s">
        <v>32</v>
      </c>
      <c r="J7513" s="161" t="s">
        <v>33</v>
      </c>
      <c r="K7513" s="163" t="s">
        <v>48</v>
      </c>
      <c r="L7513" s="163" t="s">
        <v>34</v>
      </c>
      <c r="M7513" s="163" t="s">
        <v>34</v>
      </c>
      <c r="N7513" s="163" t="s">
        <v>34</v>
      </c>
      <c r="O7513" s="163" t="s">
        <v>34</v>
      </c>
      <c r="P7513" s="163" t="s">
        <v>34</v>
      </c>
      <c r="Q7513" s="158"/>
      <c r="R7513" s="158"/>
      <c r="S7513" s="163"/>
      <c r="T7513" s="226"/>
      <c r="U7513" s="226"/>
      <c r="V7513" s="226"/>
      <c r="W7513" s="109"/>
      <c r="X7513" s="109"/>
    </row>
    <row r="7514" spans="1:24" ht="30.75">
      <c r="A7514" s="155">
        <f t="shared" si="1"/>
        <v>7512</v>
      </c>
      <c r="B7514" s="232" t="s">
        <v>3962</v>
      </c>
      <c r="C7514" s="264">
        <v>2024</v>
      </c>
      <c r="D7514" s="160" t="s">
        <v>28</v>
      </c>
      <c r="E7514" s="160" t="s">
        <v>452</v>
      </c>
      <c r="F7514" s="277" t="s">
        <v>8121</v>
      </c>
      <c r="G7514" s="161" t="s">
        <v>31</v>
      </c>
      <c r="H7514" s="183" t="s">
        <v>39</v>
      </c>
      <c r="I7514" s="161" t="s">
        <v>32</v>
      </c>
      <c r="J7514" s="161" t="s">
        <v>454</v>
      </c>
      <c r="K7514" s="163" t="s">
        <v>34</v>
      </c>
      <c r="L7514" s="163" t="s">
        <v>34</v>
      </c>
      <c r="M7514" s="163" t="s">
        <v>34</v>
      </c>
      <c r="N7514" s="163" t="s">
        <v>34</v>
      </c>
      <c r="O7514" s="163" t="s">
        <v>34</v>
      </c>
      <c r="P7514" s="163" t="s">
        <v>48</v>
      </c>
      <c r="Q7514" s="158"/>
      <c r="R7514" s="158"/>
      <c r="S7514" s="163"/>
      <c r="T7514" s="226"/>
      <c r="U7514" s="226"/>
      <c r="V7514" s="226"/>
      <c r="W7514" s="109"/>
      <c r="X7514" s="109"/>
    </row>
    <row r="7515" spans="1:24" ht="30.75">
      <c r="A7515" s="155">
        <f t="shared" si="1"/>
        <v>7513</v>
      </c>
      <c r="B7515" s="232" t="s">
        <v>3962</v>
      </c>
      <c r="C7515" s="264">
        <v>2024</v>
      </c>
      <c r="D7515" s="160" t="s">
        <v>28</v>
      </c>
      <c r="E7515" s="160" t="s">
        <v>452</v>
      </c>
      <c r="F7515" s="277" t="s">
        <v>8122</v>
      </c>
      <c r="G7515" s="161" t="s">
        <v>31</v>
      </c>
      <c r="H7515" s="183" t="s">
        <v>50</v>
      </c>
      <c r="I7515" s="161" t="s">
        <v>32</v>
      </c>
      <c r="J7515" s="161" t="s">
        <v>454</v>
      </c>
      <c r="K7515" s="163" t="s">
        <v>34</v>
      </c>
      <c r="L7515" s="163" t="s">
        <v>34</v>
      </c>
      <c r="M7515" s="163" t="s">
        <v>34</v>
      </c>
      <c r="N7515" s="163" t="s">
        <v>34</v>
      </c>
      <c r="O7515" s="163" t="s">
        <v>34</v>
      </c>
      <c r="P7515" s="163" t="s">
        <v>48</v>
      </c>
      <c r="Q7515" s="158"/>
      <c r="R7515" s="158"/>
      <c r="S7515" s="163">
        <v>1</v>
      </c>
      <c r="T7515" s="226"/>
      <c r="U7515" s="226"/>
      <c r="V7515" s="226"/>
      <c r="W7515" s="109"/>
      <c r="X7515" s="109"/>
    </row>
    <row r="7516" spans="1:24" ht="20.25">
      <c r="A7516" s="155">
        <f t="shared" si="1"/>
        <v>7514</v>
      </c>
      <c r="B7516" s="232" t="s">
        <v>3962</v>
      </c>
      <c r="C7516" s="264">
        <v>2024</v>
      </c>
      <c r="D7516" s="160" t="s">
        <v>74</v>
      </c>
      <c r="E7516" s="160" t="s">
        <v>75</v>
      </c>
      <c r="F7516" s="277" t="s">
        <v>8123</v>
      </c>
      <c r="G7516" s="161" t="s">
        <v>31</v>
      </c>
      <c r="H7516" s="183" t="s">
        <v>29</v>
      </c>
      <c r="I7516" s="161" t="s">
        <v>32</v>
      </c>
      <c r="J7516" s="161" t="s">
        <v>33</v>
      </c>
      <c r="K7516" s="163" t="s">
        <v>34</v>
      </c>
      <c r="L7516" s="163" t="s">
        <v>34</v>
      </c>
      <c r="M7516" s="163" t="s">
        <v>34</v>
      </c>
      <c r="N7516" s="163" t="s">
        <v>34</v>
      </c>
      <c r="O7516" s="163" t="s">
        <v>34</v>
      </c>
      <c r="P7516" s="163" t="s">
        <v>34</v>
      </c>
      <c r="Q7516" s="158"/>
      <c r="R7516" s="158"/>
      <c r="S7516" s="163"/>
      <c r="T7516" s="226"/>
      <c r="U7516" s="226"/>
      <c r="V7516" s="226"/>
      <c r="W7516" s="109"/>
      <c r="X7516" s="109"/>
    </row>
    <row r="7517" spans="1:24" ht="20.25">
      <c r="A7517" s="155">
        <f t="shared" si="1"/>
        <v>7515</v>
      </c>
      <c r="B7517" s="232" t="s">
        <v>3962</v>
      </c>
      <c r="C7517" s="264">
        <v>2024</v>
      </c>
      <c r="D7517" s="160" t="s">
        <v>74</v>
      </c>
      <c r="E7517" s="160" t="s">
        <v>75</v>
      </c>
      <c r="F7517" s="277" t="s">
        <v>8124</v>
      </c>
      <c r="G7517" s="161" t="s">
        <v>31</v>
      </c>
      <c r="H7517" s="183" t="s">
        <v>39</v>
      </c>
      <c r="I7517" s="161" t="s">
        <v>32</v>
      </c>
      <c r="J7517" s="161" t="s">
        <v>33</v>
      </c>
      <c r="K7517" s="163" t="s">
        <v>48</v>
      </c>
      <c r="L7517" s="163" t="s">
        <v>34</v>
      </c>
      <c r="M7517" s="163" t="s">
        <v>34</v>
      </c>
      <c r="N7517" s="163" t="s">
        <v>34</v>
      </c>
      <c r="O7517" s="163" t="s">
        <v>48</v>
      </c>
      <c r="P7517" s="163" t="s">
        <v>34</v>
      </c>
      <c r="Q7517" s="158"/>
      <c r="R7517" s="158"/>
      <c r="S7517" s="163"/>
      <c r="T7517" s="226"/>
      <c r="U7517" s="226"/>
      <c r="V7517" s="226"/>
      <c r="W7517" s="109"/>
      <c r="X7517" s="109"/>
    </row>
    <row r="7518" spans="1:24" ht="30.75">
      <c r="A7518" s="155">
        <f t="shared" si="1"/>
        <v>7516</v>
      </c>
      <c r="B7518" s="232" t="s">
        <v>3962</v>
      </c>
      <c r="C7518" s="264">
        <v>2024</v>
      </c>
      <c r="D7518" s="160" t="s">
        <v>74</v>
      </c>
      <c r="E7518" s="160" t="s">
        <v>75</v>
      </c>
      <c r="F7518" s="277" t="s">
        <v>8125</v>
      </c>
      <c r="G7518" s="161" t="s">
        <v>31</v>
      </c>
      <c r="H7518" s="183" t="s">
        <v>29</v>
      </c>
      <c r="I7518" s="161" t="s">
        <v>32</v>
      </c>
      <c r="J7518" s="161" t="s">
        <v>33</v>
      </c>
      <c r="K7518" s="163" t="s">
        <v>48</v>
      </c>
      <c r="L7518" s="163" t="s">
        <v>34</v>
      </c>
      <c r="M7518" s="163" t="s">
        <v>34</v>
      </c>
      <c r="N7518" s="163" t="s">
        <v>34</v>
      </c>
      <c r="O7518" s="163" t="s">
        <v>34</v>
      </c>
      <c r="P7518" s="163" t="s">
        <v>34</v>
      </c>
      <c r="Q7518" s="158"/>
      <c r="R7518" s="158"/>
      <c r="S7518" s="163"/>
      <c r="T7518" s="226"/>
      <c r="U7518" s="226"/>
      <c r="V7518" s="226"/>
      <c r="W7518" s="109"/>
      <c r="X7518" s="109"/>
    </row>
    <row r="7519" spans="1:24" ht="30.75">
      <c r="A7519" s="155">
        <f t="shared" si="1"/>
        <v>7517</v>
      </c>
      <c r="B7519" s="232" t="s">
        <v>3962</v>
      </c>
      <c r="C7519" s="264">
        <v>2024</v>
      </c>
      <c r="D7519" s="160" t="s">
        <v>74</v>
      </c>
      <c r="E7519" s="160" t="s">
        <v>79</v>
      </c>
      <c r="F7519" s="277" t="s">
        <v>8126</v>
      </c>
      <c r="G7519" s="161" t="s">
        <v>31</v>
      </c>
      <c r="H7519" s="183" t="s">
        <v>29</v>
      </c>
      <c r="I7519" s="161" t="s">
        <v>32</v>
      </c>
      <c r="J7519" s="161" t="s">
        <v>33</v>
      </c>
      <c r="K7519" s="163" t="s">
        <v>34</v>
      </c>
      <c r="L7519" s="163" t="s">
        <v>34</v>
      </c>
      <c r="M7519" s="163" t="s">
        <v>34</v>
      </c>
      <c r="N7519" s="163" t="s">
        <v>34</v>
      </c>
      <c r="O7519" s="163" t="s">
        <v>34</v>
      </c>
      <c r="P7519" s="163" t="s">
        <v>34</v>
      </c>
      <c r="Q7519" s="158"/>
      <c r="R7519" s="158"/>
      <c r="S7519" s="163"/>
      <c r="T7519" s="226"/>
      <c r="U7519" s="226"/>
      <c r="V7519" s="226"/>
      <c r="W7519" s="109"/>
      <c r="X7519" s="109"/>
    </row>
    <row r="7520" spans="1:24" ht="20.25">
      <c r="A7520" s="155">
        <f t="shared" si="1"/>
        <v>7518</v>
      </c>
      <c r="B7520" s="232" t="s">
        <v>3962</v>
      </c>
      <c r="C7520" s="264">
        <v>2024</v>
      </c>
      <c r="D7520" s="160" t="s">
        <v>74</v>
      </c>
      <c r="E7520" s="160" t="s">
        <v>79</v>
      </c>
      <c r="F7520" s="277" t="s">
        <v>8127</v>
      </c>
      <c r="G7520" s="161" t="s">
        <v>31</v>
      </c>
      <c r="H7520" s="183" t="s">
        <v>39</v>
      </c>
      <c r="I7520" s="161" t="s">
        <v>32</v>
      </c>
      <c r="J7520" s="161" t="s">
        <v>33</v>
      </c>
      <c r="K7520" s="163" t="s">
        <v>34</v>
      </c>
      <c r="L7520" s="163" t="s">
        <v>34</v>
      </c>
      <c r="M7520" s="163" t="s">
        <v>34</v>
      </c>
      <c r="N7520" s="163" t="s">
        <v>34</v>
      </c>
      <c r="O7520" s="163" t="s">
        <v>34</v>
      </c>
      <c r="P7520" s="163" t="s">
        <v>34</v>
      </c>
      <c r="Q7520" s="158"/>
      <c r="R7520" s="158"/>
      <c r="S7520" s="163"/>
      <c r="T7520" s="226"/>
      <c r="U7520" s="226"/>
      <c r="V7520" s="226"/>
      <c r="W7520" s="109"/>
      <c r="X7520" s="109"/>
    </row>
    <row r="7521" spans="1:24" ht="71.25">
      <c r="A7521" s="155">
        <f t="shared" si="1"/>
        <v>7519</v>
      </c>
      <c r="B7521" s="232" t="s">
        <v>3962</v>
      </c>
      <c r="C7521" s="264">
        <v>2024</v>
      </c>
      <c r="D7521" s="160" t="s">
        <v>74</v>
      </c>
      <c r="E7521" s="160" t="s">
        <v>88</v>
      </c>
      <c r="F7521" s="277" t="s">
        <v>8128</v>
      </c>
      <c r="G7521" s="161" t="s">
        <v>31</v>
      </c>
      <c r="H7521" s="183" t="s">
        <v>29</v>
      </c>
      <c r="I7521" s="161" t="s">
        <v>90</v>
      </c>
      <c r="J7521" s="161" t="s">
        <v>88</v>
      </c>
      <c r="K7521" s="163" t="s">
        <v>34</v>
      </c>
      <c r="L7521" s="163" t="s">
        <v>34</v>
      </c>
      <c r="M7521" s="163" t="s">
        <v>34</v>
      </c>
      <c r="N7521" s="163" t="s">
        <v>34</v>
      </c>
      <c r="O7521" s="163" t="s">
        <v>34</v>
      </c>
      <c r="P7521" s="163" t="s">
        <v>34</v>
      </c>
      <c r="Q7521" s="158"/>
      <c r="R7521" s="158"/>
      <c r="S7521" s="163"/>
      <c r="T7521" s="226"/>
      <c r="U7521" s="226"/>
      <c r="V7521" s="226"/>
      <c r="W7521" s="109"/>
      <c r="X7521" s="109"/>
    </row>
    <row r="7522" spans="1:24" ht="41.25">
      <c r="A7522" s="155">
        <f t="shared" si="1"/>
        <v>7520</v>
      </c>
      <c r="B7522" s="232" t="s">
        <v>3962</v>
      </c>
      <c r="C7522" s="264">
        <v>2024</v>
      </c>
      <c r="D7522" s="160" t="s">
        <v>96</v>
      </c>
      <c r="E7522" s="160" t="s">
        <v>97</v>
      </c>
      <c r="F7522" s="277" t="s">
        <v>8129</v>
      </c>
      <c r="G7522" s="161" t="s">
        <v>31</v>
      </c>
      <c r="H7522" s="183" t="s">
        <v>39</v>
      </c>
      <c r="I7522" s="161" t="s">
        <v>90</v>
      </c>
      <c r="J7522" s="161" t="s">
        <v>97</v>
      </c>
      <c r="K7522" s="163" t="s">
        <v>34</v>
      </c>
      <c r="L7522" s="163" t="s">
        <v>34</v>
      </c>
      <c r="M7522" s="163" t="s">
        <v>34</v>
      </c>
      <c r="N7522" s="163" t="s">
        <v>34</v>
      </c>
      <c r="O7522" s="163" t="s">
        <v>48</v>
      </c>
      <c r="P7522" s="163" t="s">
        <v>34</v>
      </c>
      <c r="Q7522" s="158"/>
      <c r="R7522" s="158"/>
      <c r="S7522" s="163"/>
      <c r="T7522" s="226"/>
      <c r="U7522" s="226"/>
      <c r="V7522" s="226"/>
      <c r="W7522" s="109"/>
      <c r="X7522" s="109"/>
    </row>
    <row r="7523" spans="1:24" ht="51">
      <c r="A7523" s="155">
        <f t="shared" si="1"/>
        <v>7521</v>
      </c>
      <c r="B7523" s="232" t="s">
        <v>3962</v>
      </c>
      <c r="C7523" s="264">
        <v>2024</v>
      </c>
      <c r="D7523" s="160" t="s">
        <v>96</v>
      </c>
      <c r="E7523" s="160" t="s">
        <v>1752</v>
      </c>
      <c r="F7523" s="277" t="s">
        <v>8130</v>
      </c>
      <c r="G7523" s="161" t="s">
        <v>31</v>
      </c>
      <c r="H7523" s="183" t="s">
        <v>29</v>
      </c>
      <c r="I7523" s="161" t="s">
        <v>90</v>
      </c>
      <c r="J7523" s="161" t="s">
        <v>416</v>
      </c>
      <c r="K7523" s="163" t="s">
        <v>34</v>
      </c>
      <c r="L7523" s="163" t="s">
        <v>34</v>
      </c>
      <c r="M7523" s="163" t="s">
        <v>34</v>
      </c>
      <c r="N7523" s="163" t="s">
        <v>34</v>
      </c>
      <c r="O7523" s="163" t="s">
        <v>34</v>
      </c>
      <c r="P7523" s="163" t="s">
        <v>34</v>
      </c>
      <c r="Q7523" s="158"/>
      <c r="R7523" s="158"/>
      <c r="S7523" s="163"/>
      <c r="T7523" s="226"/>
      <c r="U7523" s="226"/>
      <c r="V7523" s="226"/>
      <c r="W7523" s="109"/>
      <c r="X7523" s="109"/>
    </row>
    <row r="7524" spans="1:24" ht="51">
      <c r="A7524" s="155">
        <f t="shared" si="1"/>
        <v>7522</v>
      </c>
      <c r="B7524" s="232" t="s">
        <v>3962</v>
      </c>
      <c r="C7524" s="264">
        <v>2024</v>
      </c>
      <c r="D7524" s="160" t="s">
        <v>96</v>
      </c>
      <c r="E7524" s="160" t="s">
        <v>1752</v>
      </c>
      <c r="F7524" s="277" t="s">
        <v>8131</v>
      </c>
      <c r="G7524" s="161" t="s">
        <v>426</v>
      </c>
      <c r="H7524" s="183" t="s">
        <v>83</v>
      </c>
      <c r="I7524" s="161" t="s">
        <v>90</v>
      </c>
      <c r="J7524" s="161" t="s">
        <v>416</v>
      </c>
      <c r="K7524" s="163" t="s">
        <v>34</v>
      </c>
      <c r="L7524" s="163" t="s">
        <v>34</v>
      </c>
      <c r="M7524" s="163" t="s">
        <v>34</v>
      </c>
      <c r="N7524" s="163" t="s">
        <v>34</v>
      </c>
      <c r="O7524" s="163" t="s">
        <v>34</v>
      </c>
      <c r="P7524" s="163" t="s">
        <v>34</v>
      </c>
      <c r="Q7524" s="158"/>
      <c r="R7524" s="158"/>
      <c r="S7524" s="163"/>
      <c r="T7524" s="226"/>
      <c r="U7524" s="226"/>
      <c r="V7524" s="226"/>
      <c r="W7524" s="109"/>
      <c r="X7524" s="109"/>
    </row>
    <row r="7525" spans="1:24" ht="51">
      <c r="A7525" s="155">
        <f t="shared" si="1"/>
        <v>7523</v>
      </c>
      <c r="B7525" s="232" t="s">
        <v>3962</v>
      </c>
      <c r="C7525" s="264">
        <v>2024</v>
      </c>
      <c r="D7525" s="160" t="s">
        <v>96</v>
      </c>
      <c r="E7525" s="160" t="s">
        <v>1752</v>
      </c>
      <c r="F7525" s="277" t="s">
        <v>8132</v>
      </c>
      <c r="G7525" s="161" t="s">
        <v>426</v>
      </c>
      <c r="H7525" s="183" t="s">
        <v>83</v>
      </c>
      <c r="I7525" s="161" t="s">
        <v>90</v>
      </c>
      <c r="J7525" s="161" t="s">
        <v>416</v>
      </c>
      <c r="K7525" s="163" t="s">
        <v>34</v>
      </c>
      <c r="L7525" s="163" t="s">
        <v>34</v>
      </c>
      <c r="M7525" s="163" t="s">
        <v>34</v>
      </c>
      <c r="N7525" s="163" t="s">
        <v>34</v>
      </c>
      <c r="O7525" s="163" t="s">
        <v>34</v>
      </c>
      <c r="P7525" s="163" t="s">
        <v>34</v>
      </c>
      <c r="Q7525" s="158"/>
      <c r="R7525" s="158"/>
      <c r="S7525" s="163"/>
      <c r="T7525" s="226"/>
      <c r="U7525" s="226"/>
      <c r="V7525" s="226"/>
      <c r="W7525" s="109"/>
      <c r="X7525" s="109"/>
    </row>
    <row r="7526" spans="1:24" ht="51">
      <c r="A7526" s="155">
        <f t="shared" si="1"/>
        <v>7524</v>
      </c>
      <c r="B7526" s="232" t="s">
        <v>3962</v>
      </c>
      <c r="C7526" s="264">
        <v>2024</v>
      </c>
      <c r="D7526" s="160" t="s">
        <v>96</v>
      </c>
      <c r="E7526" s="160" t="s">
        <v>1752</v>
      </c>
      <c r="F7526" s="277" t="s">
        <v>8133</v>
      </c>
      <c r="G7526" s="161" t="s">
        <v>31</v>
      </c>
      <c r="H7526" s="183" t="s">
        <v>39</v>
      </c>
      <c r="I7526" s="161" t="s">
        <v>90</v>
      </c>
      <c r="J7526" s="161" t="s">
        <v>416</v>
      </c>
      <c r="K7526" s="163" t="s">
        <v>34</v>
      </c>
      <c r="L7526" s="163" t="s">
        <v>34</v>
      </c>
      <c r="M7526" s="163" t="s">
        <v>34</v>
      </c>
      <c r="N7526" s="163" t="s">
        <v>34</v>
      </c>
      <c r="O7526" s="163" t="s">
        <v>34</v>
      </c>
      <c r="P7526" s="163" t="s">
        <v>34</v>
      </c>
      <c r="Q7526" s="158"/>
      <c r="R7526" s="158"/>
      <c r="S7526" s="163"/>
      <c r="T7526" s="226"/>
      <c r="U7526" s="226"/>
      <c r="V7526" s="226"/>
      <c r="W7526" s="109"/>
      <c r="X7526" s="109"/>
    </row>
    <row r="7527" spans="1:24" ht="51">
      <c r="A7527" s="155">
        <f t="shared" si="1"/>
        <v>7525</v>
      </c>
      <c r="B7527" s="232" t="s">
        <v>3962</v>
      </c>
      <c r="C7527" s="264">
        <v>2024</v>
      </c>
      <c r="D7527" s="160" t="s">
        <v>96</v>
      </c>
      <c r="E7527" s="160" t="s">
        <v>1752</v>
      </c>
      <c r="F7527" s="277" t="s">
        <v>8134</v>
      </c>
      <c r="G7527" s="161" t="s">
        <v>31</v>
      </c>
      <c r="H7527" s="183" t="s">
        <v>39</v>
      </c>
      <c r="I7527" s="161" t="s">
        <v>90</v>
      </c>
      <c r="J7527" s="161" t="s">
        <v>416</v>
      </c>
      <c r="K7527" s="163" t="s">
        <v>34</v>
      </c>
      <c r="L7527" s="163" t="s">
        <v>48</v>
      </c>
      <c r="M7527" s="163" t="s">
        <v>34</v>
      </c>
      <c r="N7527" s="163" t="s">
        <v>34</v>
      </c>
      <c r="O7527" s="163" t="s">
        <v>34</v>
      </c>
      <c r="P7527" s="163" t="s">
        <v>34</v>
      </c>
      <c r="Q7527" s="158"/>
      <c r="R7527" s="158"/>
      <c r="S7527" s="163"/>
      <c r="T7527" s="226"/>
      <c r="U7527" s="226"/>
      <c r="V7527" s="226"/>
      <c r="W7527" s="109"/>
      <c r="X7527" s="109"/>
    </row>
    <row r="7528" spans="1:24" ht="51">
      <c r="A7528" s="155">
        <f t="shared" si="1"/>
        <v>7526</v>
      </c>
      <c r="B7528" s="232" t="s">
        <v>3962</v>
      </c>
      <c r="C7528" s="264">
        <v>2024</v>
      </c>
      <c r="D7528" s="160" t="s">
        <v>106</v>
      </c>
      <c r="E7528" s="160" t="s">
        <v>107</v>
      </c>
      <c r="F7528" s="277" t="s">
        <v>8135</v>
      </c>
      <c r="G7528" s="161" t="s">
        <v>31</v>
      </c>
      <c r="H7528" s="183" t="s">
        <v>39</v>
      </c>
      <c r="I7528" s="161" t="s">
        <v>71</v>
      </c>
      <c r="J7528" s="161" t="s">
        <v>109</v>
      </c>
      <c r="K7528" s="163" t="s">
        <v>34</v>
      </c>
      <c r="L7528" s="163" t="s">
        <v>34</v>
      </c>
      <c r="M7528" s="163" t="s">
        <v>34</v>
      </c>
      <c r="N7528" s="163" t="s">
        <v>34</v>
      </c>
      <c r="O7528" s="163" t="s">
        <v>34</v>
      </c>
      <c r="P7528" s="163" t="s">
        <v>34</v>
      </c>
      <c r="Q7528" s="158"/>
      <c r="R7528" s="158"/>
      <c r="S7528" s="163"/>
      <c r="T7528" s="226"/>
      <c r="U7528" s="226"/>
      <c r="V7528" s="226"/>
      <c r="W7528" s="109"/>
      <c r="X7528" s="109"/>
    </row>
    <row r="7529" spans="1:24" ht="51">
      <c r="A7529" s="155">
        <f t="shared" si="1"/>
        <v>7527</v>
      </c>
      <c r="B7529" s="232" t="s">
        <v>3962</v>
      </c>
      <c r="C7529" s="264">
        <v>2024</v>
      </c>
      <c r="D7529" s="160" t="s">
        <v>106</v>
      </c>
      <c r="E7529" s="160" t="s">
        <v>107</v>
      </c>
      <c r="F7529" s="277" t="s">
        <v>8136</v>
      </c>
      <c r="G7529" s="161" t="s">
        <v>31</v>
      </c>
      <c r="H7529" s="183" t="s">
        <v>50</v>
      </c>
      <c r="I7529" s="161" t="s">
        <v>71</v>
      </c>
      <c r="J7529" s="161" t="s">
        <v>109</v>
      </c>
      <c r="K7529" s="163" t="s">
        <v>34</v>
      </c>
      <c r="L7529" s="163" t="s">
        <v>34</v>
      </c>
      <c r="M7529" s="163" t="s">
        <v>34</v>
      </c>
      <c r="N7529" s="163" t="s">
        <v>34</v>
      </c>
      <c r="O7529" s="163" t="s">
        <v>34</v>
      </c>
      <c r="P7529" s="163" t="s">
        <v>34</v>
      </c>
      <c r="Q7529" s="158"/>
      <c r="R7529" s="158"/>
      <c r="S7529" s="163">
        <v>1</v>
      </c>
      <c r="T7529" s="226"/>
      <c r="U7529" s="226"/>
      <c r="V7529" s="226"/>
      <c r="W7529" s="109"/>
      <c r="X7529" s="109"/>
    </row>
    <row r="7530" spans="1:24" ht="51">
      <c r="A7530" s="155">
        <f t="shared" si="1"/>
        <v>7528</v>
      </c>
      <c r="B7530" s="232" t="s">
        <v>3962</v>
      </c>
      <c r="C7530" s="264">
        <v>2024</v>
      </c>
      <c r="D7530" s="160" t="s">
        <v>106</v>
      </c>
      <c r="E7530" s="160" t="s">
        <v>107</v>
      </c>
      <c r="F7530" s="277" t="s">
        <v>8137</v>
      </c>
      <c r="G7530" s="161" t="s">
        <v>31</v>
      </c>
      <c r="H7530" s="183" t="s">
        <v>29</v>
      </c>
      <c r="I7530" s="161" t="s">
        <v>71</v>
      </c>
      <c r="J7530" s="161" t="s">
        <v>109</v>
      </c>
      <c r="K7530" s="163" t="s">
        <v>48</v>
      </c>
      <c r="L7530" s="163" t="s">
        <v>34</v>
      </c>
      <c r="M7530" s="163" t="s">
        <v>34</v>
      </c>
      <c r="N7530" s="163" t="s">
        <v>34</v>
      </c>
      <c r="O7530" s="163" t="s">
        <v>34</v>
      </c>
      <c r="P7530" s="163" t="s">
        <v>34</v>
      </c>
      <c r="Q7530" s="158"/>
      <c r="R7530" s="158"/>
      <c r="S7530" s="163"/>
      <c r="T7530" s="226"/>
      <c r="U7530" s="226"/>
      <c r="V7530" s="226"/>
      <c r="W7530" s="109"/>
      <c r="X7530" s="109"/>
    </row>
    <row r="7531" spans="1:24" ht="51">
      <c r="A7531" s="155">
        <f t="shared" si="1"/>
        <v>7529</v>
      </c>
      <c r="B7531" s="232" t="s">
        <v>3962</v>
      </c>
      <c r="C7531" s="264">
        <v>2024</v>
      </c>
      <c r="D7531" s="160" t="s">
        <v>106</v>
      </c>
      <c r="E7531" s="160" t="s">
        <v>107</v>
      </c>
      <c r="F7531" s="277" t="s">
        <v>8138</v>
      </c>
      <c r="G7531" s="161" t="s">
        <v>426</v>
      </c>
      <c r="H7531" s="183" t="s">
        <v>83</v>
      </c>
      <c r="I7531" s="161" t="s">
        <v>71</v>
      </c>
      <c r="J7531" s="161" t="s">
        <v>109</v>
      </c>
      <c r="K7531" s="163" t="s">
        <v>34</v>
      </c>
      <c r="L7531" s="163" t="s">
        <v>34</v>
      </c>
      <c r="M7531" s="163" t="s">
        <v>34</v>
      </c>
      <c r="N7531" s="163" t="s">
        <v>34</v>
      </c>
      <c r="O7531" s="163" t="s">
        <v>34</v>
      </c>
      <c r="P7531" s="163" t="s">
        <v>34</v>
      </c>
      <c r="Q7531" s="158"/>
      <c r="R7531" s="158"/>
      <c r="S7531" s="163"/>
      <c r="T7531" s="226"/>
      <c r="U7531" s="226"/>
      <c r="V7531" s="226"/>
      <c r="W7531" s="109"/>
      <c r="X7531" s="109"/>
    </row>
    <row r="7532" spans="1:24" ht="51">
      <c r="A7532" s="155">
        <f t="shared" ref="A7532:A7595" si="2">A7531+1</f>
        <v>7530</v>
      </c>
      <c r="B7532" s="232" t="s">
        <v>3962</v>
      </c>
      <c r="C7532" s="264">
        <v>2024</v>
      </c>
      <c r="D7532" s="160" t="s">
        <v>106</v>
      </c>
      <c r="E7532" s="160" t="s">
        <v>107</v>
      </c>
      <c r="F7532" s="277" t="s">
        <v>8139</v>
      </c>
      <c r="G7532" s="161" t="s">
        <v>31</v>
      </c>
      <c r="H7532" s="183" t="s">
        <v>29</v>
      </c>
      <c r="I7532" s="161" t="s">
        <v>71</v>
      </c>
      <c r="J7532" s="161" t="s">
        <v>109</v>
      </c>
      <c r="K7532" s="163" t="s">
        <v>34</v>
      </c>
      <c r="L7532" s="163" t="s">
        <v>34</v>
      </c>
      <c r="M7532" s="163" t="s">
        <v>34</v>
      </c>
      <c r="N7532" s="163" t="s">
        <v>34</v>
      </c>
      <c r="O7532" s="163" t="s">
        <v>34</v>
      </c>
      <c r="P7532" s="163" t="s">
        <v>34</v>
      </c>
      <c r="Q7532" s="158"/>
      <c r="R7532" s="158"/>
      <c r="S7532" s="163"/>
      <c r="T7532" s="226"/>
      <c r="U7532" s="226"/>
      <c r="V7532" s="226"/>
      <c r="W7532" s="109"/>
      <c r="X7532" s="109"/>
    </row>
    <row r="7533" spans="1:24" ht="51">
      <c r="A7533" s="155">
        <f t="shared" si="2"/>
        <v>7531</v>
      </c>
      <c r="B7533" s="232" t="s">
        <v>3962</v>
      </c>
      <c r="C7533" s="264">
        <v>2024</v>
      </c>
      <c r="D7533" s="160" t="s">
        <v>106</v>
      </c>
      <c r="E7533" s="160" t="s">
        <v>107</v>
      </c>
      <c r="F7533" s="277" t="s">
        <v>8140</v>
      </c>
      <c r="G7533" s="161" t="s">
        <v>31</v>
      </c>
      <c r="H7533" s="183" t="s">
        <v>29</v>
      </c>
      <c r="I7533" s="161" t="s">
        <v>71</v>
      </c>
      <c r="J7533" s="161" t="s">
        <v>109</v>
      </c>
      <c r="K7533" s="163" t="s">
        <v>34</v>
      </c>
      <c r="L7533" s="163" t="s">
        <v>34</v>
      </c>
      <c r="M7533" s="163" t="s">
        <v>34</v>
      </c>
      <c r="N7533" s="163" t="s">
        <v>34</v>
      </c>
      <c r="O7533" s="163" t="s">
        <v>34</v>
      </c>
      <c r="P7533" s="163" t="s">
        <v>34</v>
      </c>
      <c r="Q7533" s="158"/>
      <c r="R7533" s="158"/>
      <c r="S7533" s="163"/>
      <c r="T7533" s="226"/>
      <c r="U7533" s="226"/>
      <c r="V7533" s="226"/>
      <c r="W7533" s="109"/>
      <c r="X7533" s="109"/>
    </row>
    <row r="7534" spans="1:24" ht="51">
      <c r="A7534" s="155">
        <f t="shared" si="2"/>
        <v>7532</v>
      </c>
      <c r="B7534" s="232" t="s">
        <v>3962</v>
      </c>
      <c r="C7534" s="264">
        <v>2024</v>
      </c>
      <c r="D7534" s="160" t="s">
        <v>106</v>
      </c>
      <c r="E7534" s="160" t="s">
        <v>107</v>
      </c>
      <c r="F7534" s="277" t="s">
        <v>8141</v>
      </c>
      <c r="G7534" s="161" t="s">
        <v>193</v>
      </c>
      <c r="H7534" s="183" t="s">
        <v>120</v>
      </c>
      <c r="I7534" s="161" t="s">
        <v>71</v>
      </c>
      <c r="J7534" s="161" t="s">
        <v>109</v>
      </c>
      <c r="K7534" s="163" t="s">
        <v>34</v>
      </c>
      <c r="L7534" s="163" t="s">
        <v>34</v>
      </c>
      <c r="M7534" s="163" t="s">
        <v>34</v>
      </c>
      <c r="N7534" s="163" t="s">
        <v>34</v>
      </c>
      <c r="O7534" s="163" t="s">
        <v>34</v>
      </c>
      <c r="P7534" s="163" t="s">
        <v>34</v>
      </c>
      <c r="Q7534" s="158"/>
      <c r="R7534" s="158"/>
      <c r="S7534" s="163"/>
      <c r="T7534" s="226"/>
      <c r="U7534" s="226"/>
      <c r="V7534" s="226"/>
      <c r="W7534" s="109"/>
      <c r="X7534" s="109"/>
    </row>
    <row r="7535" spans="1:24" ht="51">
      <c r="A7535" s="155">
        <f t="shared" si="2"/>
        <v>7533</v>
      </c>
      <c r="B7535" s="232" t="s">
        <v>3962</v>
      </c>
      <c r="C7535" s="264">
        <v>2024</v>
      </c>
      <c r="D7535" s="160" t="s">
        <v>106</v>
      </c>
      <c r="E7535" s="160" t="s">
        <v>107</v>
      </c>
      <c r="F7535" s="277" t="s">
        <v>8142</v>
      </c>
      <c r="G7535" s="161" t="s">
        <v>193</v>
      </c>
      <c r="H7535" s="183" t="s">
        <v>120</v>
      </c>
      <c r="I7535" s="161" t="s">
        <v>71</v>
      </c>
      <c r="J7535" s="161" t="s">
        <v>109</v>
      </c>
      <c r="K7535" s="163" t="s">
        <v>34</v>
      </c>
      <c r="L7535" s="163" t="s">
        <v>34</v>
      </c>
      <c r="M7535" s="163" t="s">
        <v>34</v>
      </c>
      <c r="N7535" s="163" t="s">
        <v>34</v>
      </c>
      <c r="O7535" s="163" t="s">
        <v>34</v>
      </c>
      <c r="P7535" s="163" t="s">
        <v>34</v>
      </c>
      <c r="Q7535" s="158"/>
      <c r="R7535" s="158"/>
      <c r="S7535" s="163"/>
      <c r="T7535" s="226"/>
      <c r="U7535" s="226"/>
      <c r="V7535" s="226"/>
      <c r="W7535" s="109"/>
      <c r="X7535" s="109"/>
    </row>
    <row r="7536" spans="1:24" ht="41.25">
      <c r="A7536" s="155">
        <f t="shared" si="2"/>
        <v>7534</v>
      </c>
      <c r="B7536" s="232" t="s">
        <v>3962</v>
      </c>
      <c r="C7536" s="264">
        <v>2024</v>
      </c>
      <c r="D7536" s="160" t="s">
        <v>106</v>
      </c>
      <c r="E7536" s="160" t="s">
        <v>126</v>
      </c>
      <c r="F7536" s="277" t="s">
        <v>8143</v>
      </c>
      <c r="G7536" s="161" t="s">
        <v>426</v>
      </c>
      <c r="H7536" s="183" t="s">
        <v>83</v>
      </c>
      <c r="I7536" s="161" t="s">
        <v>71</v>
      </c>
      <c r="J7536" s="161" t="s">
        <v>109</v>
      </c>
      <c r="K7536" s="163" t="s">
        <v>48</v>
      </c>
      <c r="L7536" s="163" t="s">
        <v>34</v>
      </c>
      <c r="M7536" s="163" t="s">
        <v>34</v>
      </c>
      <c r="N7536" s="163" t="s">
        <v>34</v>
      </c>
      <c r="O7536" s="163" t="s">
        <v>34</v>
      </c>
      <c r="P7536" s="163" t="s">
        <v>34</v>
      </c>
      <c r="Q7536" s="158"/>
      <c r="R7536" s="158"/>
      <c r="S7536" s="163"/>
      <c r="T7536" s="226"/>
      <c r="U7536" s="226"/>
      <c r="V7536" s="226"/>
      <c r="W7536" s="109"/>
      <c r="X7536" s="109"/>
    </row>
    <row r="7537" spans="1:24" ht="41.25">
      <c r="A7537" s="155">
        <f t="shared" si="2"/>
        <v>7535</v>
      </c>
      <c r="B7537" s="232" t="s">
        <v>3962</v>
      </c>
      <c r="C7537" s="264">
        <v>2024</v>
      </c>
      <c r="D7537" s="160" t="s">
        <v>106</v>
      </c>
      <c r="E7537" s="160" t="s">
        <v>126</v>
      </c>
      <c r="F7537" s="277" t="s">
        <v>8144</v>
      </c>
      <c r="G7537" s="161" t="s">
        <v>426</v>
      </c>
      <c r="H7537" s="183" t="s">
        <v>83</v>
      </c>
      <c r="I7537" s="161" t="s">
        <v>71</v>
      </c>
      <c r="J7537" s="161" t="s">
        <v>109</v>
      </c>
      <c r="K7537" s="163" t="s">
        <v>48</v>
      </c>
      <c r="L7537" s="163" t="s">
        <v>34</v>
      </c>
      <c r="M7537" s="163" t="s">
        <v>34</v>
      </c>
      <c r="N7537" s="163" t="s">
        <v>34</v>
      </c>
      <c r="O7537" s="163" t="s">
        <v>34</v>
      </c>
      <c r="P7537" s="163" t="s">
        <v>34</v>
      </c>
      <c r="Q7537" s="158"/>
      <c r="R7537" s="158"/>
      <c r="S7537" s="163"/>
      <c r="T7537" s="226"/>
      <c r="U7537" s="226"/>
      <c r="V7537" s="226"/>
      <c r="W7537" s="109"/>
      <c r="X7537" s="109"/>
    </row>
    <row r="7538" spans="1:24" ht="41.25">
      <c r="A7538" s="155">
        <f t="shared" si="2"/>
        <v>7536</v>
      </c>
      <c r="B7538" s="232" t="s">
        <v>3962</v>
      </c>
      <c r="C7538" s="264">
        <v>2024</v>
      </c>
      <c r="D7538" s="160" t="s">
        <v>106</v>
      </c>
      <c r="E7538" s="160" t="s">
        <v>126</v>
      </c>
      <c r="F7538" s="277" t="s">
        <v>8145</v>
      </c>
      <c r="G7538" s="161" t="s">
        <v>426</v>
      </c>
      <c r="H7538" s="183" t="s">
        <v>83</v>
      </c>
      <c r="I7538" s="161" t="s">
        <v>71</v>
      </c>
      <c r="J7538" s="161" t="s">
        <v>109</v>
      </c>
      <c r="K7538" s="163" t="s">
        <v>34</v>
      </c>
      <c r="L7538" s="163" t="s">
        <v>34</v>
      </c>
      <c r="M7538" s="163" t="s">
        <v>34</v>
      </c>
      <c r="N7538" s="163" t="s">
        <v>34</v>
      </c>
      <c r="O7538" s="163" t="s">
        <v>34</v>
      </c>
      <c r="P7538" s="163" t="s">
        <v>34</v>
      </c>
      <c r="Q7538" s="158"/>
      <c r="R7538" s="158"/>
      <c r="S7538" s="163"/>
      <c r="T7538" s="226"/>
      <c r="U7538" s="226"/>
      <c r="V7538" s="226"/>
      <c r="W7538" s="109"/>
      <c r="X7538" s="109"/>
    </row>
    <row r="7539" spans="1:24" ht="41.25">
      <c r="A7539" s="155">
        <f t="shared" si="2"/>
        <v>7537</v>
      </c>
      <c r="B7539" s="232" t="s">
        <v>3962</v>
      </c>
      <c r="C7539" s="264">
        <v>2024</v>
      </c>
      <c r="D7539" s="160" t="s">
        <v>106</v>
      </c>
      <c r="E7539" s="160" t="s">
        <v>126</v>
      </c>
      <c r="F7539" s="277" t="s">
        <v>8146</v>
      </c>
      <c r="G7539" s="161" t="s">
        <v>31</v>
      </c>
      <c r="H7539" s="183" t="s">
        <v>39</v>
      </c>
      <c r="I7539" s="161" t="s">
        <v>71</v>
      </c>
      <c r="J7539" s="161" t="s">
        <v>109</v>
      </c>
      <c r="K7539" s="163" t="s">
        <v>34</v>
      </c>
      <c r="L7539" s="163" t="s">
        <v>34</v>
      </c>
      <c r="M7539" s="163" t="s">
        <v>34</v>
      </c>
      <c r="N7539" s="163" t="s">
        <v>34</v>
      </c>
      <c r="O7539" s="163" t="s">
        <v>34</v>
      </c>
      <c r="P7539" s="163" t="s">
        <v>34</v>
      </c>
      <c r="Q7539" s="158"/>
      <c r="R7539" s="158"/>
      <c r="S7539" s="163"/>
      <c r="T7539" s="226"/>
      <c r="U7539" s="226"/>
      <c r="V7539" s="226"/>
      <c r="W7539" s="109"/>
      <c r="X7539" s="109"/>
    </row>
    <row r="7540" spans="1:24" ht="41.25">
      <c r="A7540" s="155">
        <f t="shared" si="2"/>
        <v>7538</v>
      </c>
      <c r="B7540" s="232" t="s">
        <v>3962</v>
      </c>
      <c r="C7540" s="264">
        <v>2024</v>
      </c>
      <c r="D7540" s="160" t="s">
        <v>106</v>
      </c>
      <c r="E7540" s="160" t="s">
        <v>126</v>
      </c>
      <c r="F7540" s="277" t="s">
        <v>8147</v>
      </c>
      <c r="G7540" s="161" t="s">
        <v>31</v>
      </c>
      <c r="H7540" s="183" t="s">
        <v>29</v>
      </c>
      <c r="I7540" s="161" t="s">
        <v>71</v>
      </c>
      <c r="J7540" s="161" t="s">
        <v>109</v>
      </c>
      <c r="K7540" s="163" t="s">
        <v>48</v>
      </c>
      <c r="L7540" s="163" t="s">
        <v>34</v>
      </c>
      <c r="M7540" s="163" t="s">
        <v>34</v>
      </c>
      <c r="N7540" s="163" t="s">
        <v>34</v>
      </c>
      <c r="O7540" s="163" t="s">
        <v>34</v>
      </c>
      <c r="P7540" s="163" t="s">
        <v>34</v>
      </c>
      <c r="Q7540" s="158"/>
      <c r="R7540" s="158"/>
      <c r="S7540" s="163"/>
      <c r="T7540" s="226"/>
      <c r="U7540" s="226"/>
      <c r="V7540" s="226"/>
      <c r="W7540" s="109"/>
      <c r="X7540" s="109"/>
    </row>
    <row r="7541" spans="1:24" ht="41.25">
      <c r="A7541" s="155">
        <f t="shared" si="2"/>
        <v>7539</v>
      </c>
      <c r="B7541" s="232" t="s">
        <v>3962</v>
      </c>
      <c r="C7541" s="264">
        <v>2024</v>
      </c>
      <c r="D7541" s="160" t="s">
        <v>106</v>
      </c>
      <c r="E7541" s="160" t="s">
        <v>379</v>
      </c>
      <c r="F7541" s="277" t="s">
        <v>8148</v>
      </c>
      <c r="G7541" s="161" t="s">
        <v>31</v>
      </c>
      <c r="H7541" s="183" t="s">
        <v>39</v>
      </c>
      <c r="I7541" s="161" t="s">
        <v>71</v>
      </c>
      <c r="J7541" s="161" t="s">
        <v>72</v>
      </c>
      <c r="K7541" s="163" t="s">
        <v>48</v>
      </c>
      <c r="L7541" s="163" t="s">
        <v>34</v>
      </c>
      <c r="M7541" s="163" t="s">
        <v>34</v>
      </c>
      <c r="N7541" s="163" t="s">
        <v>34</v>
      </c>
      <c r="O7541" s="163" t="s">
        <v>34</v>
      </c>
      <c r="P7541" s="163" t="s">
        <v>34</v>
      </c>
      <c r="Q7541" s="158"/>
      <c r="R7541" s="158"/>
      <c r="S7541" s="163"/>
      <c r="T7541" s="226"/>
      <c r="U7541" s="226"/>
      <c r="V7541" s="226"/>
      <c r="W7541" s="109"/>
      <c r="X7541" s="109"/>
    </row>
    <row r="7542" spans="1:24" ht="41.25">
      <c r="A7542" s="155">
        <f t="shared" si="2"/>
        <v>7540</v>
      </c>
      <c r="B7542" s="232" t="s">
        <v>3962</v>
      </c>
      <c r="C7542" s="264">
        <v>2024</v>
      </c>
      <c r="D7542" s="160" t="s">
        <v>106</v>
      </c>
      <c r="E7542" s="160" t="s">
        <v>379</v>
      </c>
      <c r="F7542" s="277" t="s">
        <v>8149</v>
      </c>
      <c r="G7542" s="161" t="s">
        <v>193</v>
      </c>
      <c r="H7542" s="183" t="s">
        <v>120</v>
      </c>
      <c r="I7542" s="161" t="s">
        <v>71</v>
      </c>
      <c r="J7542" s="161" t="s">
        <v>72</v>
      </c>
      <c r="K7542" s="163" t="s">
        <v>48</v>
      </c>
      <c r="L7542" s="163" t="s">
        <v>34</v>
      </c>
      <c r="M7542" s="163" t="s">
        <v>34</v>
      </c>
      <c r="N7542" s="163" t="s">
        <v>34</v>
      </c>
      <c r="O7542" s="163" t="s">
        <v>34</v>
      </c>
      <c r="P7542" s="163" t="s">
        <v>34</v>
      </c>
      <c r="Q7542" s="158"/>
      <c r="R7542" s="158"/>
      <c r="S7542" s="163"/>
      <c r="T7542" s="226"/>
      <c r="U7542" s="226"/>
      <c r="V7542" s="226"/>
      <c r="W7542" s="109"/>
      <c r="X7542" s="109"/>
    </row>
    <row r="7543" spans="1:24" ht="41.25">
      <c r="A7543" s="155">
        <f t="shared" si="2"/>
        <v>7541</v>
      </c>
      <c r="B7543" s="232" t="s">
        <v>3962</v>
      </c>
      <c r="C7543" s="264">
        <v>2024</v>
      </c>
      <c r="D7543" s="160" t="s">
        <v>106</v>
      </c>
      <c r="E7543" s="160" t="s">
        <v>379</v>
      </c>
      <c r="F7543" s="277" t="s">
        <v>8150</v>
      </c>
      <c r="G7543" s="161" t="s">
        <v>31</v>
      </c>
      <c r="H7543" s="183" t="s">
        <v>39</v>
      </c>
      <c r="I7543" s="161" t="s">
        <v>71</v>
      </c>
      <c r="J7543" s="161" t="s">
        <v>72</v>
      </c>
      <c r="K7543" s="163" t="s">
        <v>34</v>
      </c>
      <c r="L7543" s="163" t="s">
        <v>34</v>
      </c>
      <c r="M7543" s="163" t="s">
        <v>34</v>
      </c>
      <c r="N7543" s="163" t="s">
        <v>34</v>
      </c>
      <c r="O7543" s="163" t="s">
        <v>34</v>
      </c>
      <c r="P7543" s="163" t="s">
        <v>34</v>
      </c>
      <c r="Q7543" s="158"/>
      <c r="R7543" s="158"/>
      <c r="S7543" s="163"/>
      <c r="T7543" s="226"/>
      <c r="U7543" s="226"/>
      <c r="V7543" s="226"/>
      <c r="W7543" s="109"/>
      <c r="X7543" s="109"/>
    </row>
    <row r="7544" spans="1:24" ht="41.25">
      <c r="A7544" s="155">
        <f t="shared" si="2"/>
        <v>7542</v>
      </c>
      <c r="B7544" s="232" t="s">
        <v>3962</v>
      </c>
      <c r="C7544" s="264">
        <v>2024</v>
      </c>
      <c r="D7544" s="160" t="s">
        <v>219</v>
      </c>
      <c r="E7544" s="160" t="s">
        <v>243</v>
      </c>
      <c r="F7544" s="277" t="s">
        <v>8151</v>
      </c>
      <c r="G7544" s="161" t="s">
        <v>31</v>
      </c>
      <c r="H7544" s="183" t="s">
        <v>29</v>
      </c>
      <c r="I7544" s="161" t="s">
        <v>71</v>
      </c>
      <c r="J7544" s="161" t="s">
        <v>232</v>
      </c>
      <c r="K7544" s="163" t="s">
        <v>48</v>
      </c>
      <c r="L7544" s="163" t="s">
        <v>34</v>
      </c>
      <c r="M7544" s="163" t="s">
        <v>34</v>
      </c>
      <c r="N7544" s="163" t="s">
        <v>34</v>
      </c>
      <c r="O7544" s="163" t="s">
        <v>34</v>
      </c>
      <c r="P7544" s="163" t="s">
        <v>34</v>
      </c>
      <c r="Q7544" s="158"/>
      <c r="R7544" s="158"/>
      <c r="S7544" s="163"/>
      <c r="T7544" s="226"/>
      <c r="U7544" s="226"/>
      <c r="V7544" s="226"/>
      <c r="W7544" s="109"/>
      <c r="X7544" s="109"/>
    </row>
    <row r="7545" spans="1:24" ht="41.25">
      <c r="A7545" s="155">
        <f t="shared" si="2"/>
        <v>7543</v>
      </c>
      <c r="B7545" s="232" t="s">
        <v>3962</v>
      </c>
      <c r="C7545" s="264">
        <v>2024</v>
      </c>
      <c r="D7545" s="160" t="s">
        <v>219</v>
      </c>
      <c r="E7545" s="160" t="s">
        <v>243</v>
      </c>
      <c r="F7545" s="277" t="s">
        <v>8152</v>
      </c>
      <c r="G7545" s="161" t="s">
        <v>31</v>
      </c>
      <c r="H7545" s="183" t="s">
        <v>29</v>
      </c>
      <c r="I7545" s="161" t="s">
        <v>71</v>
      </c>
      <c r="J7545" s="161" t="s">
        <v>232</v>
      </c>
      <c r="K7545" s="163" t="s">
        <v>48</v>
      </c>
      <c r="L7545" s="163" t="s">
        <v>34</v>
      </c>
      <c r="M7545" s="163" t="s">
        <v>34</v>
      </c>
      <c r="N7545" s="163" t="s">
        <v>34</v>
      </c>
      <c r="O7545" s="163" t="s">
        <v>34</v>
      </c>
      <c r="P7545" s="163" t="s">
        <v>34</v>
      </c>
      <c r="Q7545" s="158"/>
      <c r="R7545" s="158"/>
      <c r="S7545" s="163"/>
      <c r="T7545" s="226"/>
      <c r="U7545" s="226"/>
      <c r="V7545" s="226"/>
      <c r="W7545" s="109"/>
      <c r="X7545" s="109"/>
    </row>
    <row r="7546" spans="1:24" ht="41.25">
      <c r="A7546" s="155">
        <f t="shared" si="2"/>
        <v>7544</v>
      </c>
      <c r="B7546" s="232" t="s">
        <v>3962</v>
      </c>
      <c r="C7546" s="264">
        <v>2024</v>
      </c>
      <c r="D7546" s="160" t="s">
        <v>219</v>
      </c>
      <c r="E7546" s="160" t="s">
        <v>243</v>
      </c>
      <c r="F7546" s="277" t="s">
        <v>8153</v>
      </c>
      <c r="G7546" s="161" t="s">
        <v>31</v>
      </c>
      <c r="H7546" s="183" t="s">
        <v>39</v>
      </c>
      <c r="I7546" s="161" t="s">
        <v>71</v>
      </c>
      <c r="J7546" s="161" t="s">
        <v>232</v>
      </c>
      <c r="K7546" s="163" t="s">
        <v>34</v>
      </c>
      <c r="L7546" s="163" t="s">
        <v>34</v>
      </c>
      <c r="M7546" s="163" t="s">
        <v>34</v>
      </c>
      <c r="N7546" s="163" t="s">
        <v>34</v>
      </c>
      <c r="O7546" s="163" t="s">
        <v>34</v>
      </c>
      <c r="P7546" s="163" t="s">
        <v>34</v>
      </c>
      <c r="Q7546" s="158"/>
      <c r="R7546" s="158"/>
      <c r="S7546" s="163"/>
      <c r="T7546" s="226"/>
      <c r="U7546" s="226"/>
      <c r="V7546" s="226"/>
      <c r="W7546" s="109"/>
      <c r="X7546" s="109"/>
    </row>
    <row r="7547" spans="1:24" ht="41.25">
      <c r="A7547" s="155">
        <f t="shared" si="2"/>
        <v>7545</v>
      </c>
      <c r="B7547" s="232" t="s">
        <v>3962</v>
      </c>
      <c r="C7547" s="264">
        <v>2024</v>
      </c>
      <c r="D7547" s="160" t="s">
        <v>219</v>
      </c>
      <c r="E7547" s="160" t="s">
        <v>243</v>
      </c>
      <c r="F7547" s="277" t="s">
        <v>8154</v>
      </c>
      <c r="G7547" s="161" t="s">
        <v>426</v>
      </c>
      <c r="H7547" s="183" t="s">
        <v>83</v>
      </c>
      <c r="I7547" s="161" t="s">
        <v>71</v>
      </c>
      <c r="J7547" s="161" t="s">
        <v>232</v>
      </c>
      <c r="K7547" s="163" t="s">
        <v>48</v>
      </c>
      <c r="L7547" s="163" t="s">
        <v>34</v>
      </c>
      <c r="M7547" s="163" t="s">
        <v>34</v>
      </c>
      <c r="N7547" s="163" t="s">
        <v>34</v>
      </c>
      <c r="O7547" s="163" t="s">
        <v>34</v>
      </c>
      <c r="P7547" s="163" t="s">
        <v>34</v>
      </c>
      <c r="Q7547" s="158"/>
      <c r="R7547" s="158"/>
      <c r="S7547" s="163"/>
      <c r="T7547" s="226"/>
      <c r="U7547" s="226"/>
      <c r="V7547" s="226"/>
      <c r="W7547" s="109"/>
      <c r="X7547" s="109"/>
    </row>
    <row r="7548" spans="1:24" ht="20.25">
      <c r="A7548" s="155">
        <f t="shared" si="2"/>
        <v>7546</v>
      </c>
      <c r="B7548" s="232" t="s">
        <v>3962</v>
      </c>
      <c r="C7548" s="264">
        <v>2024</v>
      </c>
      <c r="D7548" s="160" t="s">
        <v>139</v>
      </c>
      <c r="E7548" s="160" t="s">
        <v>1897</v>
      </c>
      <c r="F7548" s="277" t="s">
        <v>8155</v>
      </c>
      <c r="G7548" s="161" t="s">
        <v>426</v>
      </c>
      <c r="H7548" s="183" t="s">
        <v>83</v>
      </c>
      <c r="I7548" s="161" t="s">
        <v>186</v>
      </c>
      <c r="J7548" s="161" t="s">
        <v>201</v>
      </c>
      <c r="K7548" s="163" t="s">
        <v>34</v>
      </c>
      <c r="L7548" s="163" t="s">
        <v>34</v>
      </c>
      <c r="M7548" s="163" t="s">
        <v>34</v>
      </c>
      <c r="N7548" s="163" t="s">
        <v>34</v>
      </c>
      <c r="O7548" s="163" t="s">
        <v>34</v>
      </c>
      <c r="P7548" s="163" t="s">
        <v>34</v>
      </c>
      <c r="Q7548" s="158"/>
      <c r="R7548" s="158"/>
      <c r="S7548" s="163"/>
      <c r="T7548" s="226"/>
      <c r="U7548" s="226"/>
      <c r="V7548" s="226"/>
      <c r="W7548" s="109"/>
      <c r="X7548" s="109"/>
    </row>
    <row r="7549" spans="1:24" ht="20.25">
      <c r="A7549" s="155">
        <f t="shared" si="2"/>
        <v>7547</v>
      </c>
      <c r="B7549" s="232" t="s">
        <v>3962</v>
      </c>
      <c r="C7549" s="264">
        <v>2024</v>
      </c>
      <c r="D7549" s="160" t="s">
        <v>139</v>
      </c>
      <c r="E7549" s="160" t="s">
        <v>1897</v>
      </c>
      <c r="F7549" s="277" t="s">
        <v>8156</v>
      </c>
      <c r="G7549" s="161" t="s">
        <v>426</v>
      </c>
      <c r="H7549" s="183" t="s">
        <v>83</v>
      </c>
      <c r="I7549" s="161" t="s">
        <v>186</v>
      </c>
      <c r="J7549" s="161" t="s">
        <v>201</v>
      </c>
      <c r="K7549" s="163" t="s">
        <v>34</v>
      </c>
      <c r="L7549" s="163" t="s">
        <v>34</v>
      </c>
      <c r="M7549" s="163" t="s">
        <v>34</v>
      </c>
      <c r="N7549" s="163" t="s">
        <v>34</v>
      </c>
      <c r="O7549" s="163" t="s">
        <v>34</v>
      </c>
      <c r="P7549" s="163" t="s">
        <v>34</v>
      </c>
      <c r="Q7549" s="158"/>
      <c r="R7549" s="158"/>
      <c r="S7549" s="163"/>
      <c r="T7549" s="226"/>
      <c r="U7549" s="226"/>
      <c r="V7549" s="226"/>
      <c r="W7549" s="109"/>
      <c r="X7549" s="109"/>
    </row>
    <row r="7550" spans="1:24" ht="20.25">
      <c r="A7550" s="155">
        <f t="shared" si="2"/>
        <v>7548</v>
      </c>
      <c r="B7550" s="232" t="s">
        <v>3962</v>
      </c>
      <c r="C7550" s="264">
        <v>2024</v>
      </c>
      <c r="D7550" s="160" t="s">
        <v>139</v>
      </c>
      <c r="E7550" s="160" t="s">
        <v>1897</v>
      </c>
      <c r="F7550" s="277" t="s">
        <v>8157</v>
      </c>
      <c r="G7550" s="161" t="s">
        <v>31</v>
      </c>
      <c r="H7550" s="183" t="s">
        <v>39</v>
      </c>
      <c r="I7550" s="161" t="s">
        <v>186</v>
      </c>
      <c r="J7550" s="161" t="s">
        <v>201</v>
      </c>
      <c r="K7550" s="163" t="s">
        <v>34</v>
      </c>
      <c r="L7550" s="163" t="s">
        <v>34</v>
      </c>
      <c r="M7550" s="163" t="s">
        <v>34</v>
      </c>
      <c r="N7550" s="163" t="s">
        <v>34</v>
      </c>
      <c r="O7550" s="163" t="s">
        <v>34</v>
      </c>
      <c r="P7550" s="163" t="s">
        <v>34</v>
      </c>
      <c r="Q7550" s="158"/>
      <c r="R7550" s="158"/>
      <c r="S7550" s="163"/>
      <c r="T7550" s="226"/>
      <c r="U7550" s="226"/>
      <c r="V7550" s="226"/>
      <c r="W7550" s="109"/>
      <c r="X7550" s="109"/>
    </row>
    <row r="7551" spans="1:24" ht="20.25">
      <c r="A7551" s="155">
        <f t="shared" si="2"/>
        <v>7549</v>
      </c>
      <c r="B7551" s="232" t="s">
        <v>3962</v>
      </c>
      <c r="C7551" s="264">
        <v>2024</v>
      </c>
      <c r="D7551" s="160" t="s">
        <v>139</v>
      </c>
      <c r="E7551" s="160" t="s">
        <v>1897</v>
      </c>
      <c r="F7551" s="277" t="s">
        <v>8158</v>
      </c>
      <c r="G7551" s="161" t="s">
        <v>31</v>
      </c>
      <c r="H7551" s="183" t="s">
        <v>29</v>
      </c>
      <c r="I7551" s="161" t="s">
        <v>186</v>
      </c>
      <c r="J7551" s="161" t="s">
        <v>201</v>
      </c>
      <c r="K7551" s="163" t="s">
        <v>34</v>
      </c>
      <c r="L7551" s="163" t="s">
        <v>34</v>
      </c>
      <c r="M7551" s="163" t="s">
        <v>34</v>
      </c>
      <c r="N7551" s="163" t="s">
        <v>34</v>
      </c>
      <c r="O7551" s="163" t="s">
        <v>34</v>
      </c>
      <c r="P7551" s="163" t="s">
        <v>34</v>
      </c>
      <c r="Q7551" s="158"/>
      <c r="R7551" s="158"/>
      <c r="S7551" s="163"/>
      <c r="T7551" s="226"/>
      <c r="U7551" s="226"/>
      <c r="V7551" s="226"/>
      <c r="W7551" s="109"/>
      <c r="X7551" s="109"/>
    </row>
    <row r="7552" spans="1:24" ht="41.25">
      <c r="A7552" s="155">
        <f t="shared" si="2"/>
        <v>7550</v>
      </c>
      <c r="B7552" s="232" t="s">
        <v>3962</v>
      </c>
      <c r="C7552" s="264">
        <v>2024</v>
      </c>
      <c r="D7552" s="160" t="s">
        <v>139</v>
      </c>
      <c r="E7552" s="160" t="s">
        <v>483</v>
      </c>
      <c r="F7552" s="277" t="s">
        <v>8159</v>
      </c>
      <c r="G7552" s="161" t="s">
        <v>426</v>
      </c>
      <c r="H7552" s="183" t="s">
        <v>83</v>
      </c>
      <c r="I7552" s="161" t="s">
        <v>71</v>
      </c>
      <c r="J7552" s="161" t="s">
        <v>142</v>
      </c>
      <c r="K7552" s="163" t="s">
        <v>34</v>
      </c>
      <c r="L7552" s="163" t="s">
        <v>34</v>
      </c>
      <c r="M7552" s="163" t="s">
        <v>34</v>
      </c>
      <c r="N7552" s="163" t="s">
        <v>34</v>
      </c>
      <c r="O7552" s="163" t="s">
        <v>34</v>
      </c>
      <c r="P7552" s="163" t="s">
        <v>34</v>
      </c>
      <c r="Q7552" s="158"/>
      <c r="R7552" s="158"/>
      <c r="S7552" s="163"/>
      <c r="T7552" s="226"/>
      <c r="U7552" s="226"/>
      <c r="V7552" s="226"/>
      <c r="W7552" s="109"/>
      <c r="X7552" s="109"/>
    </row>
    <row r="7553" spans="1:24" ht="41.25">
      <c r="A7553" s="155">
        <f t="shared" si="2"/>
        <v>7551</v>
      </c>
      <c r="B7553" s="232" t="s">
        <v>3962</v>
      </c>
      <c r="C7553" s="264">
        <v>2024</v>
      </c>
      <c r="D7553" s="160" t="s">
        <v>139</v>
      </c>
      <c r="E7553" s="160" t="s">
        <v>483</v>
      </c>
      <c r="F7553" s="277" t="s">
        <v>8160</v>
      </c>
      <c r="G7553" s="161" t="s">
        <v>31</v>
      </c>
      <c r="H7553" s="183" t="s">
        <v>39</v>
      </c>
      <c r="I7553" s="161" t="s">
        <v>71</v>
      </c>
      <c r="J7553" s="161" t="s">
        <v>142</v>
      </c>
      <c r="K7553" s="163" t="s">
        <v>34</v>
      </c>
      <c r="L7553" s="163" t="s">
        <v>34</v>
      </c>
      <c r="M7553" s="163" t="s">
        <v>34</v>
      </c>
      <c r="N7553" s="163" t="s">
        <v>34</v>
      </c>
      <c r="O7553" s="163" t="s">
        <v>34</v>
      </c>
      <c r="P7553" s="163" t="s">
        <v>34</v>
      </c>
      <c r="Q7553" s="158"/>
      <c r="R7553" s="158"/>
      <c r="S7553" s="163"/>
      <c r="T7553" s="226"/>
      <c r="U7553" s="226"/>
      <c r="V7553" s="226"/>
      <c r="W7553" s="109"/>
      <c r="X7553" s="109"/>
    </row>
    <row r="7554" spans="1:24" ht="41.25">
      <c r="A7554" s="155">
        <f t="shared" si="2"/>
        <v>7552</v>
      </c>
      <c r="B7554" s="232" t="s">
        <v>3962</v>
      </c>
      <c r="C7554" s="264">
        <v>2024</v>
      </c>
      <c r="D7554" s="160" t="s">
        <v>139</v>
      </c>
      <c r="E7554" s="160" t="s">
        <v>483</v>
      </c>
      <c r="F7554" s="277" t="s">
        <v>8161</v>
      </c>
      <c r="G7554" s="161" t="s">
        <v>426</v>
      </c>
      <c r="H7554" s="183" t="s">
        <v>83</v>
      </c>
      <c r="I7554" s="161" t="s">
        <v>71</v>
      </c>
      <c r="J7554" s="161" t="s">
        <v>142</v>
      </c>
      <c r="K7554" s="163" t="s">
        <v>34</v>
      </c>
      <c r="L7554" s="163" t="s">
        <v>34</v>
      </c>
      <c r="M7554" s="163" t="s">
        <v>34</v>
      </c>
      <c r="N7554" s="163" t="s">
        <v>34</v>
      </c>
      <c r="O7554" s="163" t="s">
        <v>34</v>
      </c>
      <c r="P7554" s="163" t="s">
        <v>34</v>
      </c>
      <c r="Q7554" s="158"/>
      <c r="R7554" s="158"/>
      <c r="S7554" s="163"/>
      <c r="T7554" s="226"/>
      <c r="U7554" s="226"/>
      <c r="V7554" s="226"/>
      <c r="W7554" s="109"/>
      <c r="X7554" s="109"/>
    </row>
    <row r="7555" spans="1:24" ht="41.25">
      <c r="A7555" s="155">
        <f t="shared" si="2"/>
        <v>7553</v>
      </c>
      <c r="B7555" s="232" t="s">
        <v>3962</v>
      </c>
      <c r="C7555" s="264">
        <v>2024</v>
      </c>
      <c r="D7555" s="160" t="s">
        <v>139</v>
      </c>
      <c r="E7555" s="160" t="s">
        <v>483</v>
      </c>
      <c r="F7555" s="277" t="s">
        <v>8162</v>
      </c>
      <c r="G7555" s="161" t="s">
        <v>31</v>
      </c>
      <c r="H7555" s="183" t="s">
        <v>46</v>
      </c>
      <c r="I7555" s="161" t="s">
        <v>71</v>
      </c>
      <c r="J7555" s="161" t="s">
        <v>142</v>
      </c>
      <c r="K7555" s="163" t="s">
        <v>34</v>
      </c>
      <c r="L7555" s="163" t="s">
        <v>34</v>
      </c>
      <c r="M7555" s="163" t="s">
        <v>34</v>
      </c>
      <c r="N7555" s="163" t="s">
        <v>34</v>
      </c>
      <c r="O7555" s="163" t="s">
        <v>34</v>
      </c>
      <c r="P7555" s="163" t="s">
        <v>34</v>
      </c>
      <c r="Q7555" s="158"/>
      <c r="R7555" s="158"/>
      <c r="S7555" s="163"/>
      <c r="T7555" s="226"/>
      <c r="U7555" s="226"/>
      <c r="V7555" s="226"/>
      <c r="W7555" s="109"/>
      <c r="X7555" s="109"/>
    </row>
    <row r="7556" spans="1:24" ht="41.25">
      <c r="A7556" s="155">
        <f t="shared" si="2"/>
        <v>7554</v>
      </c>
      <c r="B7556" s="232" t="s">
        <v>3962</v>
      </c>
      <c r="C7556" s="264">
        <v>2024</v>
      </c>
      <c r="D7556" s="160" t="s">
        <v>139</v>
      </c>
      <c r="E7556" s="160" t="s">
        <v>586</v>
      </c>
      <c r="F7556" s="277" t="s">
        <v>8163</v>
      </c>
      <c r="G7556" s="161" t="s">
        <v>31</v>
      </c>
      <c r="H7556" s="183" t="s">
        <v>39</v>
      </c>
      <c r="I7556" s="161" t="s">
        <v>71</v>
      </c>
      <c r="J7556" s="161" t="s">
        <v>142</v>
      </c>
      <c r="K7556" s="163" t="s">
        <v>34</v>
      </c>
      <c r="L7556" s="163" t="s">
        <v>34</v>
      </c>
      <c r="M7556" s="163" t="s">
        <v>34</v>
      </c>
      <c r="N7556" s="163" t="s">
        <v>34</v>
      </c>
      <c r="O7556" s="163" t="s">
        <v>34</v>
      </c>
      <c r="P7556" s="163" t="s">
        <v>34</v>
      </c>
      <c r="Q7556" s="158"/>
      <c r="R7556" s="158"/>
      <c r="S7556" s="163"/>
      <c r="T7556" s="226"/>
      <c r="U7556" s="226"/>
      <c r="V7556" s="226"/>
      <c r="W7556" s="109"/>
      <c r="X7556" s="109"/>
    </row>
    <row r="7557" spans="1:24" ht="41.25">
      <c r="A7557" s="155">
        <f t="shared" si="2"/>
        <v>7555</v>
      </c>
      <c r="B7557" s="232" t="s">
        <v>3962</v>
      </c>
      <c r="C7557" s="264">
        <v>2024</v>
      </c>
      <c r="D7557" s="160" t="s">
        <v>139</v>
      </c>
      <c r="E7557" s="160" t="s">
        <v>586</v>
      </c>
      <c r="F7557" s="277" t="s">
        <v>8164</v>
      </c>
      <c r="G7557" s="161" t="s">
        <v>31</v>
      </c>
      <c r="H7557" s="183" t="s">
        <v>39</v>
      </c>
      <c r="I7557" s="161" t="s">
        <v>71</v>
      </c>
      <c r="J7557" s="161" t="s">
        <v>142</v>
      </c>
      <c r="K7557" s="163" t="s">
        <v>34</v>
      </c>
      <c r="L7557" s="163" t="s">
        <v>34</v>
      </c>
      <c r="M7557" s="163" t="s">
        <v>34</v>
      </c>
      <c r="N7557" s="163" t="s">
        <v>34</v>
      </c>
      <c r="O7557" s="163" t="s">
        <v>34</v>
      </c>
      <c r="P7557" s="163" t="s">
        <v>34</v>
      </c>
      <c r="Q7557" s="158"/>
      <c r="R7557" s="158"/>
      <c r="S7557" s="163"/>
      <c r="T7557" s="226"/>
      <c r="U7557" s="226"/>
      <c r="V7557" s="226"/>
      <c r="W7557" s="109"/>
      <c r="X7557" s="109"/>
    </row>
    <row r="7558" spans="1:24" ht="20.25">
      <c r="A7558" s="155">
        <f t="shared" si="2"/>
        <v>7556</v>
      </c>
      <c r="B7558" s="232" t="s">
        <v>3962</v>
      </c>
      <c r="C7558" s="264">
        <v>2024</v>
      </c>
      <c r="D7558" s="160" t="s">
        <v>162</v>
      </c>
      <c r="E7558" s="160" t="s">
        <v>162</v>
      </c>
      <c r="F7558" s="277" t="s">
        <v>8165</v>
      </c>
      <c r="G7558" s="161" t="s">
        <v>31</v>
      </c>
      <c r="H7558" s="183" t="s">
        <v>39</v>
      </c>
      <c r="I7558" s="161" t="s">
        <v>164</v>
      </c>
      <c r="J7558" s="161" t="s">
        <v>15</v>
      </c>
      <c r="K7558" s="163" t="s">
        <v>34</v>
      </c>
      <c r="L7558" s="163" t="s">
        <v>34</v>
      </c>
      <c r="M7558" s="163" t="s">
        <v>48</v>
      </c>
      <c r="N7558" s="163" t="s">
        <v>34</v>
      </c>
      <c r="O7558" s="163" t="s">
        <v>34</v>
      </c>
      <c r="P7558" s="163" t="s">
        <v>34</v>
      </c>
      <c r="Q7558" s="158"/>
      <c r="R7558" s="158"/>
      <c r="S7558" s="163"/>
      <c r="T7558" s="226"/>
      <c r="U7558" s="226"/>
      <c r="V7558" s="226"/>
      <c r="W7558" s="109"/>
      <c r="X7558" s="109"/>
    </row>
    <row r="7559" spans="1:24" ht="20.25">
      <c r="A7559" s="155">
        <f t="shared" si="2"/>
        <v>7557</v>
      </c>
      <c r="B7559" s="232" t="s">
        <v>3962</v>
      </c>
      <c r="C7559" s="264">
        <v>2024</v>
      </c>
      <c r="D7559" s="160" t="s">
        <v>162</v>
      </c>
      <c r="E7559" s="160" t="s">
        <v>162</v>
      </c>
      <c r="F7559" s="277" t="s">
        <v>8166</v>
      </c>
      <c r="G7559" s="161" t="s">
        <v>31</v>
      </c>
      <c r="H7559" s="183" t="s">
        <v>39</v>
      </c>
      <c r="I7559" s="161" t="s">
        <v>164</v>
      </c>
      <c r="J7559" s="161" t="s">
        <v>15</v>
      </c>
      <c r="K7559" s="163" t="s">
        <v>34</v>
      </c>
      <c r="L7559" s="163" t="s">
        <v>34</v>
      </c>
      <c r="M7559" s="163" t="s">
        <v>48</v>
      </c>
      <c r="N7559" s="163" t="s">
        <v>34</v>
      </c>
      <c r="O7559" s="163" t="s">
        <v>34</v>
      </c>
      <c r="P7559" s="163" t="s">
        <v>34</v>
      </c>
      <c r="Q7559" s="158"/>
      <c r="R7559" s="158"/>
      <c r="S7559" s="163"/>
      <c r="T7559" s="226"/>
      <c r="U7559" s="226"/>
      <c r="V7559" s="226"/>
      <c r="W7559" s="109"/>
      <c r="X7559" s="109"/>
    </row>
    <row r="7560" spans="1:24" ht="20.25">
      <c r="A7560" s="155">
        <f t="shared" si="2"/>
        <v>7558</v>
      </c>
      <c r="B7560" s="232" t="s">
        <v>3962</v>
      </c>
      <c r="C7560" s="264">
        <v>2024</v>
      </c>
      <c r="D7560" s="160" t="s">
        <v>162</v>
      </c>
      <c r="E7560" s="160" t="s">
        <v>162</v>
      </c>
      <c r="F7560" s="277" t="s">
        <v>8167</v>
      </c>
      <c r="G7560" s="161" t="s">
        <v>31</v>
      </c>
      <c r="H7560" s="183" t="s">
        <v>39</v>
      </c>
      <c r="I7560" s="161" t="s">
        <v>164</v>
      </c>
      <c r="J7560" s="161" t="s">
        <v>15</v>
      </c>
      <c r="K7560" s="163" t="s">
        <v>34</v>
      </c>
      <c r="L7560" s="163" t="s">
        <v>34</v>
      </c>
      <c r="M7560" s="163" t="s">
        <v>48</v>
      </c>
      <c r="N7560" s="163" t="s">
        <v>34</v>
      </c>
      <c r="O7560" s="163" t="s">
        <v>34</v>
      </c>
      <c r="P7560" s="163" t="s">
        <v>34</v>
      </c>
      <c r="Q7560" s="158"/>
      <c r="R7560" s="158"/>
      <c r="S7560" s="163"/>
      <c r="T7560" s="226"/>
      <c r="U7560" s="226"/>
      <c r="V7560" s="226"/>
      <c r="W7560" s="109"/>
      <c r="X7560" s="109"/>
    </row>
    <row r="7561" spans="1:24" ht="20.25">
      <c r="A7561" s="155">
        <f t="shared" si="2"/>
        <v>7559</v>
      </c>
      <c r="B7561" s="232" t="s">
        <v>3962</v>
      </c>
      <c r="C7561" s="264">
        <v>2024</v>
      </c>
      <c r="D7561" s="160" t="s">
        <v>162</v>
      </c>
      <c r="E7561" s="160" t="s">
        <v>162</v>
      </c>
      <c r="F7561" s="277" t="s">
        <v>8168</v>
      </c>
      <c r="G7561" s="161" t="s">
        <v>193</v>
      </c>
      <c r="H7561" s="183" t="s">
        <v>120</v>
      </c>
      <c r="I7561" s="161" t="s">
        <v>164</v>
      </c>
      <c r="J7561" s="161" t="s">
        <v>15</v>
      </c>
      <c r="K7561" s="163" t="s">
        <v>34</v>
      </c>
      <c r="L7561" s="163" t="s">
        <v>34</v>
      </c>
      <c r="M7561" s="163" t="s">
        <v>48</v>
      </c>
      <c r="N7561" s="163" t="s">
        <v>34</v>
      </c>
      <c r="O7561" s="163" t="s">
        <v>34</v>
      </c>
      <c r="P7561" s="163" t="s">
        <v>34</v>
      </c>
      <c r="Q7561" s="158"/>
      <c r="R7561" s="158"/>
      <c r="S7561" s="163"/>
      <c r="T7561" s="226"/>
      <c r="U7561" s="226"/>
      <c r="V7561" s="226"/>
      <c r="W7561" s="109"/>
      <c r="X7561" s="109"/>
    </row>
    <row r="7562" spans="1:24" ht="20.25">
      <c r="A7562" s="155">
        <f t="shared" si="2"/>
        <v>7560</v>
      </c>
      <c r="B7562" s="232" t="s">
        <v>3962</v>
      </c>
      <c r="C7562" s="264">
        <v>2024</v>
      </c>
      <c r="D7562" s="160" t="s">
        <v>162</v>
      </c>
      <c r="E7562" s="160" t="s">
        <v>162</v>
      </c>
      <c r="F7562" s="277" t="s">
        <v>8169</v>
      </c>
      <c r="G7562" s="161" t="s">
        <v>31</v>
      </c>
      <c r="H7562" s="183" t="s">
        <v>39</v>
      </c>
      <c r="I7562" s="161" t="s">
        <v>164</v>
      </c>
      <c r="J7562" s="161" t="s">
        <v>15</v>
      </c>
      <c r="K7562" s="163" t="s">
        <v>34</v>
      </c>
      <c r="L7562" s="163" t="s">
        <v>34</v>
      </c>
      <c r="M7562" s="163" t="s">
        <v>48</v>
      </c>
      <c r="N7562" s="163" t="s">
        <v>34</v>
      </c>
      <c r="O7562" s="163" t="s">
        <v>34</v>
      </c>
      <c r="P7562" s="163" t="s">
        <v>34</v>
      </c>
      <c r="Q7562" s="158"/>
      <c r="R7562" s="158"/>
      <c r="S7562" s="163"/>
      <c r="T7562" s="226"/>
      <c r="U7562" s="226"/>
      <c r="V7562" s="226"/>
      <c r="W7562" s="109"/>
      <c r="X7562" s="109"/>
    </row>
    <row r="7563" spans="1:24" ht="20.25">
      <c r="A7563" s="155">
        <f t="shared" si="2"/>
        <v>7561</v>
      </c>
      <c r="B7563" s="232" t="s">
        <v>3962</v>
      </c>
      <c r="C7563" s="264">
        <v>2024</v>
      </c>
      <c r="D7563" s="160" t="s">
        <v>162</v>
      </c>
      <c r="E7563" s="160" t="s">
        <v>162</v>
      </c>
      <c r="F7563" s="277" t="s">
        <v>8170</v>
      </c>
      <c r="G7563" s="161" t="s">
        <v>426</v>
      </c>
      <c r="H7563" s="183" t="s">
        <v>83</v>
      </c>
      <c r="I7563" s="161" t="s">
        <v>164</v>
      </c>
      <c r="J7563" s="161" t="s">
        <v>15</v>
      </c>
      <c r="K7563" s="163" t="s">
        <v>34</v>
      </c>
      <c r="L7563" s="163" t="s">
        <v>34</v>
      </c>
      <c r="M7563" s="163" t="s">
        <v>48</v>
      </c>
      <c r="N7563" s="163" t="s">
        <v>34</v>
      </c>
      <c r="O7563" s="163" t="s">
        <v>34</v>
      </c>
      <c r="P7563" s="163" t="s">
        <v>34</v>
      </c>
      <c r="Q7563" s="158"/>
      <c r="R7563" s="158"/>
      <c r="S7563" s="163"/>
      <c r="T7563" s="226"/>
      <c r="U7563" s="226"/>
      <c r="V7563" s="226"/>
      <c r="W7563" s="109"/>
      <c r="X7563" s="109"/>
    </row>
    <row r="7564" spans="1:24" ht="30.75">
      <c r="A7564" s="155">
        <f t="shared" si="2"/>
        <v>7562</v>
      </c>
      <c r="B7564" s="232" t="s">
        <v>3962</v>
      </c>
      <c r="C7564" s="264">
        <v>2024</v>
      </c>
      <c r="D7564" s="160" t="s">
        <v>173</v>
      </c>
      <c r="E7564" s="160" t="s">
        <v>177</v>
      </c>
      <c r="F7564" s="277" t="s">
        <v>8171</v>
      </c>
      <c r="G7564" s="161" t="s">
        <v>426</v>
      </c>
      <c r="H7564" s="183" t="s">
        <v>83</v>
      </c>
      <c r="I7564" s="161" t="s">
        <v>173</v>
      </c>
      <c r="J7564" s="161" t="s">
        <v>179</v>
      </c>
      <c r="K7564" s="163" t="s">
        <v>34</v>
      </c>
      <c r="L7564" s="163" t="s">
        <v>34</v>
      </c>
      <c r="M7564" s="163" t="s">
        <v>34</v>
      </c>
      <c r="N7564" s="163" t="s">
        <v>34</v>
      </c>
      <c r="O7564" s="163" t="s">
        <v>34</v>
      </c>
      <c r="P7564" s="163" t="s">
        <v>34</v>
      </c>
      <c r="Q7564" s="158"/>
      <c r="R7564" s="158"/>
      <c r="S7564" s="163"/>
      <c r="T7564" s="226"/>
      <c r="U7564" s="226"/>
      <c r="V7564" s="226"/>
      <c r="W7564" s="109"/>
      <c r="X7564" s="109"/>
    </row>
    <row r="7565" spans="1:24" ht="30.75">
      <c r="A7565" s="155">
        <f t="shared" si="2"/>
        <v>7563</v>
      </c>
      <c r="B7565" s="232" t="s">
        <v>3962</v>
      </c>
      <c r="C7565" s="264">
        <v>2024</v>
      </c>
      <c r="D7565" s="160" t="s">
        <v>173</v>
      </c>
      <c r="E7565" s="160" t="s">
        <v>495</v>
      </c>
      <c r="F7565" s="277" t="s">
        <v>8172</v>
      </c>
      <c r="G7565" s="161" t="s">
        <v>426</v>
      </c>
      <c r="H7565" s="183" t="s">
        <v>83</v>
      </c>
      <c r="I7565" s="161" t="s">
        <v>173</v>
      </c>
      <c r="J7565" s="161" t="s">
        <v>191</v>
      </c>
      <c r="K7565" s="163" t="s">
        <v>34</v>
      </c>
      <c r="L7565" s="163" t="s">
        <v>34</v>
      </c>
      <c r="M7565" s="163" t="s">
        <v>34</v>
      </c>
      <c r="N7565" s="163" t="s">
        <v>34</v>
      </c>
      <c r="O7565" s="163" t="s">
        <v>34</v>
      </c>
      <c r="P7565" s="163" t="s">
        <v>34</v>
      </c>
      <c r="Q7565" s="158"/>
      <c r="R7565" s="158"/>
      <c r="S7565" s="163"/>
      <c r="T7565" s="226"/>
      <c r="U7565" s="226"/>
      <c r="V7565" s="226"/>
      <c r="W7565" s="109"/>
      <c r="X7565" s="109"/>
    </row>
    <row r="7566" spans="1:24" ht="20.25">
      <c r="A7566" s="155">
        <f t="shared" si="2"/>
        <v>7564</v>
      </c>
      <c r="B7566" s="232" t="s">
        <v>3962</v>
      </c>
      <c r="C7566" s="264">
        <v>2024</v>
      </c>
      <c r="D7566" s="160" t="s">
        <v>173</v>
      </c>
      <c r="E7566" s="160" t="s">
        <v>177</v>
      </c>
      <c r="F7566" s="277" t="s">
        <v>8173</v>
      </c>
      <c r="G7566" s="161" t="s">
        <v>426</v>
      </c>
      <c r="H7566" s="183" t="s">
        <v>83</v>
      </c>
      <c r="I7566" s="161" t="s">
        <v>173</v>
      </c>
      <c r="J7566" s="161" t="s">
        <v>179</v>
      </c>
      <c r="K7566" s="163" t="s">
        <v>34</v>
      </c>
      <c r="L7566" s="163" t="s">
        <v>34</v>
      </c>
      <c r="M7566" s="163" t="s">
        <v>34</v>
      </c>
      <c r="N7566" s="163" t="s">
        <v>34</v>
      </c>
      <c r="O7566" s="163" t="s">
        <v>34</v>
      </c>
      <c r="P7566" s="163" t="s">
        <v>34</v>
      </c>
      <c r="Q7566" s="158"/>
      <c r="R7566" s="158"/>
      <c r="S7566" s="163"/>
      <c r="T7566" s="226"/>
      <c r="U7566" s="226"/>
      <c r="V7566" s="226"/>
      <c r="W7566" s="109"/>
      <c r="X7566" s="109"/>
    </row>
    <row r="7567" spans="1:24" ht="30.75">
      <c r="A7567" s="155">
        <f t="shared" si="2"/>
        <v>7565</v>
      </c>
      <c r="B7567" s="232" t="s">
        <v>3962</v>
      </c>
      <c r="C7567" s="264">
        <v>2024</v>
      </c>
      <c r="D7567" s="160" t="s">
        <v>173</v>
      </c>
      <c r="E7567" s="160" t="s">
        <v>189</v>
      </c>
      <c r="F7567" s="277" t="s">
        <v>8174</v>
      </c>
      <c r="G7567" s="161" t="s">
        <v>31</v>
      </c>
      <c r="H7567" s="183" t="s">
        <v>39</v>
      </c>
      <c r="I7567" s="161" t="s">
        <v>173</v>
      </c>
      <c r="J7567" s="161" t="s">
        <v>191</v>
      </c>
      <c r="K7567" s="163" t="s">
        <v>48</v>
      </c>
      <c r="L7567" s="163" t="s">
        <v>48</v>
      </c>
      <c r="M7567" s="163" t="s">
        <v>34</v>
      </c>
      <c r="N7567" s="163" t="s">
        <v>34</v>
      </c>
      <c r="O7567" s="163" t="s">
        <v>34</v>
      </c>
      <c r="P7567" s="163" t="s">
        <v>34</v>
      </c>
      <c r="Q7567" s="158"/>
      <c r="R7567" s="158"/>
      <c r="S7567" s="163"/>
      <c r="T7567" s="226"/>
      <c r="U7567" s="226"/>
      <c r="V7567" s="226"/>
      <c r="W7567" s="109"/>
      <c r="X7567" s="109"/>
    </row>
    <row r="7568" spans="1:24" ht="30.75">
      <c r="A7568" s="155">
        <f t="shared" si="2"/>
        <v>7566</v>
      </c>
      <c r="B7568" s="232" t="s">
        <v>3962</v>
      </c>
      <c r="C7568" s="264">
        <v>2024</v>
      </c>
      <c r="D7568" s="160" t="s">
        <v>173</v>
      </c>
      <c r="E7568" s="160" t="s">
        <v>189</v>
      </c>
      <c r="F7568" s="277" t="s">
        <v>8175</v>
      </c>
      <c r="G7568" s="161" t="s">
        <v>426</v>
      </c>
      <c r="H7568" s="183" t="s">
        <v>83</v>
      </c>
      <c r="I7568" s="161" t="s">
        <v>173</v>
      </c>
      <c r="J7568" s="161" t="s">
        <v>191</v>
      </c>
      <c r="K7568" s="163" t="s">
        <v>48</v>
      </c>
      <c r="L7568" s="163" t="s">
        <v>48</v>
      </c>
      <c r="M7568" s="163" t="s">
        <v>34</v>
      </c>
      <c r="N7568" s="163" t="s">
        <v>34</v>
      </c>
      <c r="O7568" s="163" t="s">
        <v>34</v>
      </c>
      <c r="P7568" s="163" t="s">
        <v>34</v>
      </c>
      <c r="Q7568" s="158"/>
      <c r="R7568" s="158"/>
      <c r="S7568" s="163"/>
      <c r="T7568" s="226"/>
      <c r="U7568" s="226"/>
      <c r="V7568" s="226"/>
      <c r="W7568" s="109"/>
      <c r="X7568" s="109"/>
    </row>
    <row r="7569" spans="1:24" ht="30.75">
      <c r="A7569" s="155">
        <f t="shared" si="2"/>
        <v>7567</v>
      </c>
      <c r="B7569" s="232" t="s">
        <v>3962</v>
      </c>
      <c r="C7569" s="264">
        <v>2024</v>
      </c>
      <c r="D7569" s="160" t="s">
        <v>173</v>
      </c>
      <c r="E7569" s="160" t="s">
        <v>189</v>
      </c>
      <c r="F7569" s="277" t="s">
        <v>8176</v>
      </c>
      <c r="G7569" s="161" t="s">
        <v>426</v>
      </c>
      <c r="H7569" s="183" t="s">
        <v>83</v>
      </c>
      <c r="I7569" s="161" t="s">
        <v>173</v>
      </c>
      <c r="J7569" s="161" t="s">
        <v>191</v>
      </c>
      <c r="K7569" s="163" t="s">
        <v>48</v>
      </c>
      <c r="L7569" s="163" t="s">
        <v>48</v>
      </c>
      <c r="M7569" s="163" t="s">
        <v>34</v>
      </c>
      <c r="N7569" s="163" t="s">
        <v>34</v>
      </c>
      <c r="O7569" s="163" t="s">
        <v>34</v>
      </c>
      <c r="P7569" s="163" t="s">
        <v>34</v>
      </c>
      <c r="Q7569" s="158"/>
      <c r="R7569" s="158"/>
      <c r="S7569" s="163"/>
      <c r="T7569" s="226"/>
      <c r="U7569" s="226"/>
      <c r="V7569" s="226"/>
      <c r="W7569" s="109"/>
      <c r="X7569" s="109"/>
    </row>
    <row r="7570" spans="1:24" ht="30.75">
      <c r="A7570" s="155">
        <f t="shared" si="2"/>
        <v>7568</v>
      </c>
      <c r="B7570" s="232" t="s">
        <v>3962</v>
      </c>
      <c r="C7570" s="264">
        <v>2024</v>
      </c>
      <c r="D7570" s="160" t="s">
        <v>173</v>
      </c>
      <c r="E7570" s="160" t="s">
        <v>189</v>
      </c>
      <c r="F7570" s="277" t="s">
        <v>8177</v>
      </c>
      <c r="G7570" s="161" t="s">
        <v>426</v>
      </c>
      <c r="H7570" s="183" t="s">
        <v>83</v>
      </c>
      <c r="I7570" s="161" t="s">
        <v>173</v>
      </c>
      <c r="J7570" s="161" t="s">
        <v>191</v>
      </c>
      <c r="K7570" s="163" t="s">
        <v>48</v>
      </c>
      <c r="L7570" s="163" t="s">
        <v>48</v>
      </c>
      <c r="M7570" s="163" t="s">
        <v>34</v>
      </c>
      <c r="N7570" s="163" t="s">
        <v>34</v>
      </c>
      <c r="O7570" s="163" t="s">
        <v>34</v>
      </c>
      <c r="P7570" s="163" t="s">
        <v>34</v>
      </c>
      <c r="Q7570" s="158"/>
      <c r="R7570" s="158"/>
      <c r="S7570" s="163"/>
      <c r="T7570" s="226"/>
      <c r="U7570" s="226"/>
      <c r="V7570" s="226"/>
      <c r="W7570" s="109"/>
      <c r="X7570" s="109"/>
    </row>
    <row r="7571" spans="1:24" ht="30.75">
      <c r="A7571" s="155">
        <f t="shared" si="2"/>
        <v>7569</v>
      </c>
      <c r="B7571" s="232" t="s">
        <v>3962</v>
      </c>
      <c r="C7571" s="264">
        <v>2024</v>
      </c>
      <c r="D7571" s="160" t="s">
        <v>173</v>
      </c>
      <c r="E7571" s="160" t="s">
        <v>189</v>
      </c>
      <c r="F7571" s="277" t="s">
        <v>8178</v>
      </c>
      <c r="G7571" s="161" t="s">
        <v>31</v>
      </c>
      <c r="H7571" s="183" t="s">
        <v>29</v>
      </c>
      <c r="I7571" s="161" t="s">
        <v>173</v>
      </c>
      <c r="J7571" s="161" t="s">
        <v>191</v>
      </c>
      <c r="K7571" s="163" t="s">
        <v>48</v>
      </c>
      <c r="L7571" s="163" t="s">
        <v>48</v>
      </c>
      <c r="M7571" s="163" t="s">
        <v>34</v>
      </c>
      <c r="N7571" s="163" t="s">
        <v>34</v>
      </c>
      <c r="O7571" s="163" t="s">
        <v>34</v>
      </c>
      <c r="P7571" s="163" t="s">
        <v>34</v>
      </c>
      <c r="Q7571" s="158"/>
      <c r="R7571" s="158"/>
      <c r="S7571" s="163"/>
      <c r="T7571" s="226"/>
      <c r="U7571" s="226"/>
      <c r="V7571" s="226"/>
      <c r="W7571" s="109"/>
      <c r="X7571" s="109"/>
    </row>
    <row r="7572" spans="1:24" ht="30.75">
      <c r="A7572" s="155">
        <f t="shared" si="2"/>
        <v>7570</v>
      </c>
      <c r="B7572" s="232" t="s">
        <v>3962</v>
      </c>
      <c r="C7572" s="264">
        <v>2024</v>
      </c>
      <c r="D7572" s="160" t="s">
        <v>184</v>
      </c>
      <c r="E7572" s="160" t="s">
        <v>184</v>
      </c>
      <c r="F7572" s="277" t="s">
        <v>8179</v>
      </c>
      <c r="G7572" s="161" t="s">
        <v>426</v>
      </c>
      <c r="H7572" s="183" t="s">
        <v>83</v>
      </c>
      <c r="I7572" s="161" t="s">
        <v>186</v>
      </c>
      <c r="J7572" s="161" t="s">
        <v>201</v>
      </c>
      <c r="K7572" s="163" t="s">
        <v>34</v>
      </c>
      <c r="L7572" s="163" t="s">
        <v>34</v>
      </c>
      <c r="M7572" s="163" t="s">
        <v>34</v>
      </c>
      <c r="N7572" s="163" t="s">
        <v>34</v>
      </c>
      <c r="O7572" s="163" t="s">
        <v>48</v>
      </c>
      <c r="P7572" s="163" t="s">
        <v>34</v>
      </c>
      <c r="Q7572" s="158"/>
      <c r="R7572" s="158"/>
      <c r="S7572" s="163"/>
      <c r="T7572" s="226"/>
      <c r="U7572" s="226"/>
      <c r="V7572" s="226"/>
      <c r="W7572" s="109"/>
      <c r="X7572" s="109"/>
    </row>
    <row r="7573" spans="1:24" ht="30.75">
      <c r="A7573" s="155">
        <f t="shared" si="2"/>
        <v>7571</v>
      </c>
      <c r="B7573" s="232" t="s">
        <v>3962</v>
      </c>
      <c r="C7573" s="264">
        <v>2024</v>
      </c>
      <c r="D7573" s="160" t="s">
        <v>184</v>
      </c>
      <c r="E7573" s="160" t="s">
        <v>184</v>
      </c>
      <c r="F7573" s="277" t="s">
        <v>8180</v>
      </c>
      <c r="G7573" s="161" t="s">
        <v>31</v>
      </c>
      <c r="H7573" s="183" t="s">
        <v>39</v>
      </c>
      <c r="I7573" s="161" t="s">
        <v>186</v>
      </c>
      <c r="J7573" s="161" t="s">
        <v>201</v>
      </c>
      <c r="K7573" s="163" t="s">
        <v>34</v>
      </c>
      <c r="L7573" s="163" t="s">
        <v>34</v>
      </c>
      <c r="M7573" s="163" t="s">
        <v>34</v>
      </c>
      <c r="N7573" s="163" t="s">
        <v>34</v>
      </c>
      <c r="O7573" s="163" t="s">
        <v>34</v>
      </c>
      <c r="P7573" s="163" t="s">
        <v>34</v>
      </c>
      <c r="Q7573" s="158"/>
      <c r="R7573" s="158"/>
      <c r="S7573" s="163"/>
      <c r="T7573" s="226"/>
      <c r="U7573" s="226"/>
      <c r="V7573" s="226"/>
      <c r="W7573" s="109"/>
      <c r="X7573" s="109"/>
    </row>
    <row r="7574" spans="1:24" ht="20.25">
      <c r="A7574" s="155">
        <f t="shared" si="2"/>
        <v>7572</v>
      </c>
      <c r="B7574" s="232" t="s">
        <v>3962</v>
      </c>
      <c r="C7574" s="264">
        <v>2024</v>
      </c>
      <c r="D7574" s="160" t="s">
        <v>184</v>
      </c>
      <c r="E7574" s="160" t="s">
        <v>184</v>
      </c>
      <c r="F7574" s="277" t="s">
        <v>8181</v>
      </c>
      <c r="G7574" s="161" t="s">
        <v>426</v>
      </c>
      <c r="H7574" s="183" t="s">
        <v>83</v>
      </c>
      <c r="I7574" s="161" t="s">
        <v>186</v>
      </c>
      <c r="J7574" s="161" t="s">
        <v>201</v>
      </c>
      <c r="K7574" s="163" t="s">
        <v>34</v>
      </c>
      <c r="L7574" s="163" t="s">
        <v>34</v>
      </c>
      <c r="M7574" s="163" t="s">
        <v>34</v>
      </c>
      <c r="N7574" s="163" t="s">
        <v>34</v>
      </c>
      <c r="O7574" s="163" t="s">
        <v>34</v>
      </c>
      <c r="P7574" s="163" t="s">
        <v>34</v>
      </c>
      <c r="Q7574" s="158"/>
      <c r="R7574" s="158"/>
      <c r="S7574" s="163"/>
      <c r="T7574" s="226"/>
      <c r="U7574" s="226"/>
      <c r="V7574" s="226"/>
      <c r="W7574" s="109"/>
      <c r="X7574" s="109"/>
    </row>
    <row r="7575" spans="1:24" ht="20.25">
      <c r="A7575" s="155">
        <f t="shared" si="2"/>
        <v>7573</v>
      </c>
      <c r="B7575" s="232" t="s">
        <v>3962</v>
      </c>
      <c r="C7575" s="264">
        <v>2024</v>
      </c>
      <c r="D7575" s="160" t="s">
        <v>18</v>
      </c>
      <c r="E7575" s="160" t="s">
        <v>18</v>
      </c>
      <c r="F7575" s="277" t="s">
        <v>8182</v>
      </c>
      <c r="G7575" s="161" t="s">
        <v>31</v>
      </c>
      <c r="H7575" s="183" t="s">
        <v>39</v>
      </c>
      <c r="I7575" s="161" t="s">
        <v>18</v>
      </c>
      <c r="J7575" s="161" t="s">
        <v>18</v>
      </c>
      <c r="K7575" s="163" t="s">
        <v>34</v>
      </c>
      <c r="L7575" s="163" t="s">
        <v>34</v>
      </c>
      <c r="M7575" s="163" t="s">
        <v>34</v>
      </c>
      <c r="N7575" s="163" t="s">
        <v>34</v>
      </c>
      <c r="O7575" s="163" t="s">
        <v>34</v>
      </c>
      <c r="P7575" s="163" t="s">
        <v>48</v>
      </c>
      <c r="Q7575" s="158"/>
      <c r="R7575" s="158"/>
      <c r="S7575" s="163"/>
      <c r="T7575" s="226"/>
      <c r="U7575" s="226"/>
      <c r="V7575" s="226"/>
      <c r="W7575" s="109"/>
      <c r="X7575" s="109"/>
    </row>
    <row r="7576" spans="1:24" ht="20.25">
      <c r="A7576" s="155">
        <f t="shared" si="2"/>
        <v>7574</v>
      </c>
      <c r="B7576" s="232" t="s">
        <v>3962</v>
      </c>
      <c r="C7576" s="264">
        <v>2024</v>
      </c>
      <c r="D7576" s="160" t="s">
        <v>18</v>
      </c>
      <c r="E7576" s="160" t="s">
        <v>18</v>
      </c>
      <c r="F7576" s="277" t="s">
        <v>8183</v>
      </c>
      <c r="G7576" s="161" t="s">
        <v>31</v>
      </c>
      <c r="H7576" s="183" t="s">
        <v>39</v>
      </c>
      <c r="I7576" s="161" t="s">
        <v>18</v>
      </c>
      <c r="J7576" s="161" t="s">
        <v>18</v>
      </c>
      <c r="K7576" s="163" t="s">
        <v>34</v>
      </c>
      <c r="L7576" s="163" t="s">
        <v>34</v>
      </c>
      <c r="M7576" s="163" t="s">
        <v>34</v>
      </c>
      <c r="N7576" s="163" t="s">
        <v>34</v>
      </c>
      <c r="O7576" s="163" t="s">
        <v>48</v>
      </c>
      <c r="P7576" s="163" t="s">
        <v>48</v>
      </c>
      <c r="Q7576" s="158"/>
      <c r="R7576" s="158"/>
      <c r="S7576" s="163"/>
      <c r="T7576" s="226"/>
      <c r="U7576" s="226"/>
      <c r="V7576" s="226"/>
      <c r="W7576" s="109"/>
      <c r="X7576" s="109"/>
    </row>
    <row r="7577" spans="1:24" ht="20.25">
      <c r="A7577" s="155">
        <f t="shared" si="2"/>
        <v>7575</v>
      </c>
      <c r="B7577" s="232" t="s">
        <v>3962</v>
      </c>
      <c r="C7577" s="264">
        <v>2024</v>
      </c>
      <c r="D7577" s="160" t="s">
        <v>18</v>
      </c>
      <c r="E7577" s="160" t="s">
        <v>18</v>
      </c>
      <c r="F7577" s="277" t="s">
        <v>8184</v>
      </c>
      <c r="G7577" s="161" t="s">
        <v>31</v>
      </c>
      <c r="H7577" s="183" t="s">
        <v>39</v>
      </c>
      <c r="I7577" s="161" t="s">
        <v>18</v>
      </c>
      <c r="J7577" s="161" t="s">
        <v>18</v>
      </c>
      <c r="K7577" s="163" t="s">
        <v>34</v>
      </c>
      <c r="L7577" s="163" t="s">
        <v>34</v>
      </c>
      <c r="M7577" s="163" t="s">
        <v>34</v>
      </c>
      <c r="N7577" s="163" t="s">
        <v>34</v>
      </c>
      <c r="O7577" s="163" t="s">
        <v>34</v>
      </c>
      <c r="P7577" s="163" t="s">
        <v>48</v>
      </c>
      <c r="Q7577" s="158"/>
      <c r="R7577" s="158"/>
      <c r="S7577" s="163"/>
      <c r="T7577" s="226"/>
      <c r="U7577" s="226"/>
      <c r="V7577" s="226"/>
      <c r="W7577" s="109"/>
      <c r="X7577" s="109"/>
    </row>
    <row r="7578" spans="1:24" ht="20.25">
      <c r="A7578" s="155">
        <f t="shared" si="2"/>
        <v>7576</v>
      </c>
      <c r="B7578" s="232" t="s">
        <v>3962</v>
      </c>
      <c r="C7578" s="264">
        <v>2024</v>
      </c>
      <c r="D7578" s="160" t="s">
        <v>18</v>
      </c>
      <c r="E7578" s="160" t="s">
        <v>18</v>
      </c>
      <c r="F7578" s="277" t="s">
        <v>8185</v>
      </c>
      <c r="G7578" s="161" t="s">
        <v>426</v>
      </c>
      <c r="H7578" s="183" t="s">
        <v>83</v>
      </c>
      <c r="I7578" s="161" t="s">
        <v>18</v>
      </c>
      <c r="J7578" s="161" t="s">
        <v>18</v>
      </c>
      <c r="K7578" s="163" t="s">
        <v>34</v>
      </c>
      <c r="L7578" s="163" t="s">
        <v>34</v>
      </c>
      <c r="M7578" s="163" t="s">
        <v>34</v>
      </c>
      <c r="N7578" s="163" t="s">
        <v>34</v>
      </c>
      <c r="O7578" s="163" t="s">
        <v>48</v>
      </c>
      <c r="P7578" s="163" t="s">
        <v>48</v>
      </c>
      <c r="Q7578" s="158"/>
      <c r="R7578" s="158"/>
      <c r="S7578" s="163"/>
      <c r="T7578" s="226"/>
      <c r="U7578" s="226"/>
      <c r="V7578" s="226"/>
      <c r="W7578" s="109"/>
      <c r="X7578" s="109"/>
    </row>
    <row r="7579" spans="1:24" ht="20.25">
      <c r="A7579" s="155">
        <f t="shared" si="2"/>
        <v>7577</v>
      </c>
      <c r="B7579" s="232" t="s">
        <v>3962</v>
      </c>
      <c r="C7579" s="264">
        <v>2024</v>
      </c>
      <c r="D7579" s="160" t="s">
        <v>18</v>
      </c>
      <c r="E7579" s="160" t="s">
        <v>18</v>
      </c>
      <c r="F7579" s="277" t="s">
        <v>8186</v>
      </c>
      <c r="G7579" s="161" t="s">
        <v>31</v>
      </c>
      <c r="H7579" s="183" t="s">
        <v>42</v>
      </c>
      <c r="I7579" s="161" t="s">
        <v>18</v>
      </c>
      <c r="J7579" s="161" t="s">
        <v>18</v>
      </c>
      <c r="K7579" s="163" t="s">
        <v>34</v>
      </c>
      <c r="L7579" s="163" t="s">
        <v>34</v>
      </c>
      <c r="M7579" s="163" t="s">
        <v>34</v>
      </c>
      <c r="N7579" s="163" t="s">
        <v>34</v>
      </c>
      <c r="O7579" s="163" t="s">
        <v>34</v>
      </c>
      <c r="P7579" s="163" t="s">
        <v>48</v>
      </c>
      <c r="Q7579" s="158"/>
      <c r="R7579" s="158"/>
      <c r="S7579" s="163"/>
      <c r="T7579" s="226"/>
      <c r="U7579" s="226"/>
      <c r="V7579" s="226"/>
      <c r="W7579" s="109"/>
      <c r="X7579" s="109"/>
    </row>
    <row r="7580" spans="1:24" ht="30.75">
      <c r="A7580" s="155">
        <f t="shared" si="2"/>
        <v>7578</v>
      </c>
      <c r="B7580" s="232" t="s">
        <v>3962</v>
      </c>
      <c r="C7580" s="264">
        <v>2024</v>
      </c>
      <c r="D7580" s="160" t="s">
        <v>208</v>
      </c>
      <c r="E7580" s="160" t="s">
        <v>212</v>
      </c>
      <c r="F7580" s="277" t="s">
        <v>8187</v>
      </c>
      <c r="G7580" s="161" t="s">
        <v>31</v>
      </c>
      <c r="H7580" s="183" t="s">
        <v>39</v>
      </c>
      <c r="I7580" s="161" t="s">
        <v>208</v>
      </c>
      <c r="J7580" s="161" t="s">
        <v>212</v>
      </c>
      <c r="K7580" s="163" t="s">
        <v>48</v>
      </c>
      <c r="L7580" s="163" t="s">
        <v>34</v>
      </c>
      <c r="M7580" s="163" t="s">
        <v>34</v>
      </c>
      <c r="N7580" s="163" t="s">
        <v>34</v>
      </c>
      <c r="O7580" s="163" t="s">
        <v>48</v>
      </c>
      <c r="P7580" s="163" t="s">
        <v>34</v>
      </c>
      <c r="Q7580" s="158"/>
      <c r="R7580" s="158"/>
      <c r="S7580" s="163"/>
      <c r="T7580" s="226"/>
      <c r="U7580" s="226"/>
      <c r="V7580" s="226"/>
      <c r="W7580" s="109"/>
      <c r="X7580" s="109"/>
    </row>
    <row r="7581" spans="1:24" ht="20.25">
      <c r="A7581" s="155">
        <f t="shared" si="2"/>
        <v>7579</v>
      </c>
      <c r="B7581" s="232" t="s">
        <v>3962</v>
      </c>
      <c r="C7581" s="264">
        <v>2024</v>
      </c>
      <c r="D7581" s="160" t="s">
        <v>208</v>
      </c>
      <c r="E7581" s="160" t="s">
        <v>212</v>
      </c>
      <c r="F7581" s="277" t="s">
        <v>8188</v>
      </c>
      <c r="G7581" s="161" t="s">
        <v>31</v>
      </c>
      <c r="H7581" s="183" t="s">
        <v>39</v>
      </c>
      <c r="I7581" s="161" t="s">
        <v>208</v>
      </c>
      <c r="J7581" s="161" t="s">
        <v>212</v>
      </c>
      <c r="K7581" s="163" t="s">
        <v>34</v>
      </c>
      <c r="L7581" s="163" t="s">
        <v>34</v>
      </c>
      <c r="M7581" s="163" t="s">
        <v>34</v>
      </c>
      <c r="N7581" s="163" t="s">
        <v>34</v>
      </c>
      <c r="O7581" s="163" t="s">
        <v>34</v>
      </c>
      <c r="P7581" s="163" t="s">
        <v>34</v>
      </c>
      <c r="Q7581" s="158"/>
      <c r="R7581" s="158"/>
      <c r="S7581" s="163"/>
      <c r="T7581" s="226"/>
      <c r="U7581" s="226"/>
      <c r="V7581" s="226"/>
      <c r="W7581" s="109"/>
      <c r="X7581" s="109"/>
    </row>
    <row r="7582" spans="1:24" ht="20.25">
      <c r="A7582" s="155">
        <f t="shared" si="2"/>
        <v>7580</v>
      </c>
      <c r="B7582" s="232" t="s">
        <v>3962</v>
      </c>
      <c r="C7582" s="264">
        <v>2024</v>
      </c>
      <c r="D7582" s="160" t="s">
        <v>208</v>
      </c>
      <c r="E7582" s="160" t="s">
        <v>206</v>
      </c>
      <c r="F7582" s="277" t="s">
        <v>8189</v>
      </c>
      <c r="G7582" s="161" t="s">
        <v>31</v>
      </c>
      <c r="H7582" s="183" t="s">
        <v>39</v>
      </c>
      <c r="I7582" s="161" t="s">
        <v>208</v>
      </c>
      <c r="J7582" s="161" t="s">
        <v>209</v>
      </c>
      <c r="K7582" s="163" t="s">
        <v>34</v>
      </c>
      <c r="L7582" s="163" t="s">
        <v>34</v>
      </c>
      <c r="M7582" s="163" t="s">
        <v>34</v>
      </c>
      <c r="N7582" s="163" t="s">
        <v>34</v>
      </c>
      <c r="O7582" s="163" t="s">
        <v>48</v>
      </c>
      <c r="P7582" s="163" t="s">
        <v>34</v>
      </c>
      <c r="Q7582" s="158"/>
      <c r="R7582" s="158"/>
      <c r="S7582" s="163"/>
      <c r="T7582" s="226"/>
      <c r="U7582" s="226"/>
      <c r="V7582" s="226"/>
      <c r="W7582" s="109"/>
      <c r="X7582" s="109"/>
    </row>
    <row r="7583" spans="1:24" ht="20.25">
      <c r="A7583" s="155">
        <f t="shared" si="2"/>
        <v>7581</v>
      </c>
      <c r="B7583" s="232" t="s">
        <v>3962</v>
      </c>
      <c r="C7583" s="264">
        <v>2024</v>
      </c>
      <c r="D7583" s="160" t="s">
        <v>208</v>
      </c>
      <c r="E7583" s="160" t="s">
        <v>206</v>
      </c>
      <c r="F7583" s="277" t="s">
        <v>8190</v>
      </c>
      <c r="G7583" s="161" t="s">
        <v>31</v>
      </c>
      <c r="H7583" s="183" t="s">
        <v>39</v>
      </c>
      <c r="I7583" s="161" t="s">
        <v>208</v>
      </c>
      <c r="J7583" s="161" t="s">
        <v>212</v>
      </c>
      <c r="K7583" s="163" t="s">
        <v>34</v>
      </c>
      <c r="L7583" s="163" t="s">
        <v>34</v>
      </c>
      <c r="M7583" s="163" t="s">
        <v>34</v>
      </c>
      <c r="N7583" s="163" t="s">
        <v>34</v>
      </c>
      <c r="O7583" s="163" t="s">
        <v>48</v>
      </c>
      <c r="P7583" s="163" t="s">
        <v>34</v>
      </c>
      <c r="Q7583" s="158"/>
      <c r="R7583" s="158"/>
      <c r="S7583" s="163"/>
      <c r="T7583" s="226"/>
      <c r="U7583" s="226"/>
      <c r="V7583" s="226"/>
      <c r="W7583" s="109"/>
      <c r="X7583" s="109"/>
    </row>
    <row r="7584" spans="1:24" ht="20.25">
      <c r="A7584" s="155">
        <f t="shared" si="2"/>
        <v>7582</v>
      </c>
      <c r="B7584" s="232" t="s">
        <v>3962</v>
      </c>
      <c r="C7584" s="264">
        <v>2024</v>
      </c>
      <c r="D7584" s="160" t="s">
        <v>208</v>
      </c>
      <c r="E7584" s="160" t="s">
        <v>212</v>
      </c>
      <c r="F7584" s="277" t="s">
        <v>8191</v>
      </c>
      <c r="G7584" s="161" t="s">
        <v>31</v>
      </c>
      <c r="H7584" s="183" t="s">
        <v>39</v>
      </c>
      <c r="I7584" s="161" t="s">
        <v>208</v>
      </c>
      <c r="J7584" s="161" t="s">
        <v>212</v>
      </c>
      <c r="K7584" s="163" t="s">
        <v>34</v>
      </c>
      <c r="L7584" s="163" t="s">
        <v>34</v>
      </c>
      <c r="M7584" s="163" t="s">
        <v>34</v>
      </c>
      <c r="N7584" s="163" t="s">
        <v>34</v>
      </c>
      <c r="O7584" s="163" t="s">
        <v>34</v>
      </c>
      <c r="P7584" s="163" t="s">
        <v>34</v>
      </c>
      <c r="Q7584" s="158"/>
      <c r="R7584" s="158"/>
      <c r="S7584" s="163"/>
      <c r="T7584" s="226"/>
      <c r="U7584" s="226"/>
      <c r="V7584" s="226"/>
      <c r="W7584" s="109"/>
      <c r="X7584" s="109"/>
    </row>
    <row r="7585" spans="1:24" ht="30.75">
      <c r="A7585" s="155">
        <f t="shared" si="2"/>
        <v>7583</v>
      </c>
      <c r="B7585" s="232" t="s">
        <v>3962</v>
      </c>
      <c r="C7585" s="264">
        <v>2024</v>
      </c>
      <c r="D7585" s="160" t="s">
        <v>219</v>
      </c>
      <c r="E7585" s="160" t="s">
        <v>220</v>
      </c>
      <c r="F7585" s="277" t="s">
        <v>8192</v>
      </c>
      <c r="G7585" s="161" t="s">
        <v>31</v>
      </c>
      <c r="H7585" s="183" t="s">
        <v>39</v>
      </c>
      <c r="I7585" s="161" t="s">
        <v>222</v>
      </c>
      <c r="J7585" s="161" t="s">
        <v>17</v>
      </c>
      <c r="K7585" s="163" t="s">
        <v>34</v>
      </c>
      <c r="L7585" s="163" t="s">
        <v>34</v>
      </c>
      <c r="M7585" s="163" t="s">
        <v>34</v>
      </c>
      <c r="N7585" s="163" t="s">
        <v>34</v>
      </c>
      <c r="O7585" s="163" t="s">
        <v>48</v>
      </c>
      <c r="P7585" s="163" t="s">
        <v>34</v>
      </c>
      <c r="Q7585" s="158"/>
      <c r="R7585" s="158"/>
      <c r="S7585" s="163"/>
      <c r="T7585" s="226"/>
      <c r="U7585" s="226"/>
      <c r="V7585" s="226"/>
      <c r="W7585" s="109"/>
      <c r="X7585" s="109"/>
    </row>
    <row r="7586" spans="1:24" ht="30.75">
      <c r="A7586" s="155">
        <f t="shared" si="2"/>
        <v>7584</v>
      </c>
      <c r="B7586" s="232" t="s">
        <v>3962</v>
      </c>
      <c r="C7586" s="264">
        <v>2024</v>
      </c>
      <c r="D7586" s="160" t="s">
        <v>219</v>
      </c>
      <c r="E7586" s="160" t="s">
        <v>220</v>
      </c>
      <c r="F7586" s="277" t="s">
        <v>8193</v>
      </c>
      <c r="G7586" s="161" t="s">
        <v>31</v>
      </c>
      <c r="H7586" s="183" t="s">
        <v>39</v>
      </c>
      <c r="I7586" s="161" t="s">
        <v>222</v>
      </c>
      <c r="J7586" s="161" t="s">
        <v>17</v>
      </c>
      <c r="K7586" s="163" t="s">
        <v>34</v>
      </c>
      <c r="L7586" s="163" t="s">
        <v>34</v>
      </c>
      <c r="M7586" s="163" t="s">
        <v>34</v>
      </c>
      <c r="N7586" s="163" t="s">
        <v>34</v>
      </c>
      <c r="O7586" s="163" t="s">
        <v>48</v>
      </c>
      <c r="P7586" s="163" t="s">
        <v>34</v>
      </c>
      <c r="Q7586" s="158"/>
      <c r="R7586" s="158"/>
      <c r="S7586" s="163"/>
      <c r="T7586" s="226"/>
      <c r="U7586" s="226"/>
      <c r="V7586" s="226"/>
      <c r="W7586" s="109"/>
      <c r="X7586" s="109"/>
    </row>
    <row r="7587" spans="1:24" ht="30.75">
      <c r="A7587" s="155">
        <f t="shared" si="2"/>
        <v>7585</v>
      </c>
      <c r="B7587" s="232" t="s">
        <v>3962</v>
      </c>
      <c r="C7587" s="264">
        <v>2024</v>
      </c>
      <c r="D7587" s="160" t="s">
        <v>219</v>
      </c>
      <c r="E7587" s="160" t="s">
        <v>220</v>
      </c>
      <c r="F7587" s="277" t="s">
        <v>8194</v>
      </c>
      <c r="G7587" s="161" t="s">
        <v>31</v>
      </c>
      <c r="H7587" s="183" t="s">
        <v>29</v>
      </c>
      <c r="I7587" s="161" t="s">
        <v>222</v>
      </c>
      <c r="J7587" s="161" t="s">
        <v>17</v>
      </c>
      <c r="K7587" s="163" t="s">
        <v>34</v>
      </c>
      <c r="L7587" s="163" t="s">
        <v>34</v>
      </c>
      <c r="M7587" s="163" t="s">
        <v>34</v>
      </c>
      <c r="N7587" s="163" t="s">
        <v>34</v>
      </c>
      <c r="O7587" s="163" t="s">
        <v>48</v>
      </c>
      <c r="P7587" s="163" t="s">
        <v>34</v>
      </c>
      <c r="Q7587" s="158"/>
      <c r="R7587" s="158"/>
      <c r="S7587" s="163"/>
      <c r="T7587" s="226"/>
      <c r="U7587" s="226"/>
      <c r="V7587" s="226"/>
      <c r="W7587" s="109"/>
      <c r="X7587" s="109"/>
    </row>
    <row r="7588" spans="1:24" ht="41.25">
      <c r="A7588" s="155">
        <f t="shared" si="2"/>
        <v>7586</v>
      </c>
      <c r="B7588" s="232" t="s">
        <v>3962</v>
      </c>
      <c r="C7588" s="264">
        <v>2024</v>
      </c>
      <c r="D7588" s="160" t="s">
        <v>219</v>
      </c>
      <c r="E7588" s="160" t="s">
        <v>227</v>
      </c>
      <c r="F7588" s="277" t="s">
        <v>8195</v>
      </c>
      <c r="G7588" s="161" t="s">
        <v>426</v>
      </c>
      <c r="H7588" s="183" t="s">
        <v>83</v>
      </c>
      <c r="I7588" s="161" t="s">
        <v>208</v>
      </c>
      <c r="J7588" s="161" t="s">
        <v>212</v>
      </c>
      <c r="K7588" s="163" t="s">
        <v>34</v>
      </c>
      <c r="L7588" s="163" t="s">
        <v>34</v>
      </c>
      <c r="M7588" s="163" t="s">
        <v>34</v>
      </c>
      <c r="N7588" s="163" t="s">
        <v>34</v>
      </c>
      <c r="O7588" s="163" t="s">
        <v>34</v>
      </c>
      <c r="P7588" s="163" t="s">
        <v>34</v>
      </c>
      <c r="Q7588" s="158"/>
      <c r="R7588" s="158"/>
      <c r="S7588" s="163"/>
      <c r="T7588" s="226"/>
      <c r="U7588" s="226"/>
      <c r="V7588" s="226"/>
      <c r="W7588" s="109"/>
      <c r="X7588" s="109"/>
    </row>
    <row r="7589" spans="1:24" ht="41.25">
      <c r="A7589" s="155">
        <f t="shared" si="2"/>
        <v>7587</v>
      </c>
      <c r="B7589" s="232" t="s">
        <v>3962</v>
      </c>
      <c r="C7589" s="264">
        <v>2024</v>
      </c>
      <c r="D7589" s="160" t="s">
        <v>219</v>
      </c>
      <c r="E7589" s="160" t="s">
        <v>227</v>
      </c>
      <c r="F7589" s="277" t="s">
        <v>8196</v>
      </c>
      <c r="G7589" s="161" t="s">
        <v>426</v>
      </c>
      <c r="H7589" s="183" t="s">
        <v>83</v>
      </c>
      <c r="I7589" s="161" t="s">
        <v>186</v>
      </c>
      <c r="J7589" s="161" t="s">
        <v>201</v>
      </c>
      <c r="K7589" s="163" t="s">
        <v>34</v>
      </c>
      <c r="L7589" s="163" t="s">
        <v>34</v>
      </c>
      <c r="M7589" s="163" t="s">
        <v>34</v>
      </c>
      <c r="N7589" s="163" t="s">
        <v>34</v>
      </c>
      <c r="O7589" s="163" t="s">
        <v>34</v>
      </c>
      <c r="P7589" s="163" t="s">
        <v>34</v>
      </c>
      <c r="Q7589" s="158"/>
      <c r="R7589" s="158"/>
      <c r="S7589" s="163"/>
      <c r="T7589" s="226"/>
      <c r="U7589" s="226"/>
      <c r="V7589" s="226"/>
      <c r="W7589" s="109"/>
      <c r="X7589" s="109"/>
    </row>
    <row r="7590" spans="1:24" ht="41.25">
      <c r="A7590" s="155">
        <f t="shared" si="2"/>
        <v>7588</v>
      </c>
      <c r="B7590" s="232" t="s">
        <v>3962</v>
      </c>
      <c r="C7590" s="264">
        <v>2024</v>
      </c>
      <c r="D7590" s="160" t="s">
        <v>219</v>
      </c>
      <c r="E7590" s="160" t="s">
        <v>227</v>
      </c>
      <c r="F7590" s="277" t="s">
        <v>8197</v>
      </c>
      <c r="G7590" s="161" t="s">
        <v>426</v>
      </c>
      <c r="H7590" s="183" t="s">
        <v>83</v>
      </c>
      <c r="I7590" s="161" t="s">
        <v>186</v>
      </c>
      <c r="J7590" s="161" t="s">
        <v>201</v>
      </c>
      <c r="K7590" s="163" t="s">
        <v>34</v>
      </c>
      <c r="L7590" s="163" t="s">
        <v>34</v>
      </c>
      <c r="M7590" s="163" t="s">
        <v>34</v>
      </c>
      <c r="N7590" s="163" t="s">
        <v>34</v>
      </c>
      <c r="O7590" s="163" t="s">
        <v>34</v>
      </c>
      <c r="P7590" s="163" t="s">
        <v>34</v>
      </c>
      <c r="Q7590" s="158"/>
      <c r="R7590" s="158"/>
      <c r="S7590" s="163"/>
      <c r="T7590" s="226"/>
      <c r="U7590" s="226"/>
      <c r="V7590" s="226"/>
      <c r="W7590" s="109"/>
      <c r="X7590" s="109"/>
    </row>
    <row r="7591" spans="1:24" ht="41.25">
      <c r="A7591" s="155">
        <f t="shared" si="2"/>
        <v>7589</v>
      </c>
      <c r="B7591" s="232" t="s">
        <v>3962</v>
      </c>
      <c r="C7591" s="264">
        <v>2024</v>
      </c>
      <c r="D7591" s="160" t="s">
        <v>219</v>
      </c>
      <c r="E7591" s="160" t="s">
        <v>243</v>
      </c>
      <c r="F7591" s="277" t="s">
        <v>8198</v>
      </c>
      <c r="G7591" s="161" t="s">
        <v>31</v>
      </c>
      <c r="H7591" s="183" t="s">
        <v>29</v>
      </c>
      <c r="I7591" s="161" t="s">
        <v>71</v>
      </c>
      <c r="J7591" s="161" t="s">
        <v>232</v>
      </c>
      <c r="K7591" s="163" t="s">
        <v>34</v>
      </c>
      <c r="L7591" s="163" t="s">
        <v>34</v>
      </c>
      <c r="M7591" s="163" t="s">
        <v>34</v>
      </c>
      <c r="N7591" s="163" t="s">
        <v>34</v>
      </c>
      <c r="O7591" s="163" t="s">
        <v>34</v>
      </c>
      <c r="P7591" s="163" t="s">
        <v>34</v>
      </c>
      <c r="Q7591" s="158"/>
      <c r="R7591" s="158"/>
      <c r="S7591" s="163"/>
      <c r="T7591" s="226"/>
      <c r="U7591" s="226"/>
      <c r="V7591" s="226"/>
      <c r="W7591" s="109"/>
      <c r="X7591" s="109"/>
    </row>
    <row r="7592" spans="1:24" ht="41.25">
      <c r="A7592" s="155">
        <f t="shared" si="2"/>
        <v>7590</v>
      </c>
      <c r="B7592" s="232" t="s">
        <v>3962</v>
      </c>
      <c r="C7592" s="264">
        <v>2024</v>
      </c>
      <c r="D7592" s="160" t="s">
        <v>219</v>
      </c>
      <c r="E7592" s="160" t="s">
        <v>243</v>
      </c>
      <c r="F7592" s="277" t="s">
        <v>8199</v>
      </c>
      <c r="G7592" s="161" t="s">
        <v>426</v>
      </c>
      <c r="H7592" s="183" t="s">
        <v>83</v>
      </c>
      <c r="I7592" s="161" t="s">
        <v>71</v>
      </c>
      <c r="J7592" s="161" t="s">
        <v>232</v>
      </c>
      <c r="K7592" s="163" t="s">
        <v>34</v>
      </c>
      <c r="L7592" s="163" t="s">
        <v>34</v>
      </c>
      <c r="M7592" s="163" t="s">
        <v>34</v>
      </c>
      <c r="N7592" s="163" t="s">
        <v>34</v>
      </c>
      <c r="O7592" s="163" t="s">
        <v>34</v>
      </c>
      <c r="P7592" s="163" t="s">
        <v>34</v>
      </c>
      <c r="Q7592" s="158"/>
      <c r="R7592" s="158"/>
      <c r="S7592" s="163"/>
      <c r="T7592" s="226"/>
      <c r="U7592" s="226"/>
      <c r="V7592" s="226"/>
      <c r="W7592" s="109"/>
      <c r="X7592" s="109"/>
    </row>
    <row r="7593" spans="1:24" ht="41.25">
      <c r="A7593" s="155">
        <f t="shared" si="2"/>
        <v>7591</v>
      </c>
      <c r="B7593" s="232" t="s">
        <v>3962</v>
      </c>
      <c r="C7593" s="264">
        <v>2024</v>
      </c>
      <c r="D7593" s="160" t="s">
        <v>219</v>
      </c>
      <c r="E7593" s="160" t="s">
        <v>243</v>
      </c>
      <c r="F7593" s="277" t="s">
        <v>8200</v>
      </c>
      <c r="G7593" s="161" t="s">
        <v>31</v>
      </c>
      <c r="H7593" s="183" t="s">
        <v>39</v>
      </c>
      <c r="I7593" s="161" t="s">
        <v>71</v>
      </c>
      <c r="J7593" s="161" t="s">
        <v>232</v>
      </c>
      <c r="K7593" s="163" t="s">
        <v>34</v>
      </c>
      <c r="L7593" s="163" t="s">
        <v>34</v>
      </c>
      <c r="M7593" s="163" t="s">
        <v>34</v>
      </c>
      <c r="N7593" s="163" t="s">
        <v>34</v>
      </c>
      <c r="O7593" s="163" t="s">
        <v>34</v>
      </c>
      <c r="P7593" s="163" t="s">
        <v>34</v>
      </c>
      <c r="Q7593" s="158"/>
      <c r="R7593" s="158"/>
      <c r="S7593" s="163"/>
      <c r="T7593" s="226"/>
      <c r="U7593" s="226"/>
      <c r="V7593" s="226"/>
      <c r="W7593" s="109"/>
      <c r="X7593" s="109"/>
    </row>
    <row r="7594" spans="1:24" ht="41.25">
      <c r="A7594" s="155">
        <f t="shared" si="2"/>
        <v>7592</v>
      </c>
      <c r="B7594" s="232" t="s">
        <v>3962</v>
      </c>
      <c r="C7594" s="264">
        <v>2024</v>
      </c>
      <c r="D7594" s="160" t="s">
        <v>219</v>
      </c>
      <c r="E7594" s="160" t="s">
        <v>243</v>
      </c>
      <c r="F7594" s="277" t="s">
        <v>8201</v>
      </c>
      <c r="G7594" s="161" t="s">
        <v>31</v>
      </c>
      <c r="H7594" s="183" t="s">
        <v>50</v>
      </c>
      <c r="I7594" s="161" t="s">
        <v>71</v>
      </c>
      <c r="J7594" s="161" t="s">
        <v>232</v>
      </c>
      <c r="K7594" s="163" t="s">
        <v>34</v>
      </c>
      <c r="L7594" s="163" t="s">
        <v>34</v>
      </c>
      <c r="M7594" s="163" t="s">
        <v>34</v>
      </c>
      <c r="N7594" s="163" t="s">
        <v>34</v>
      </c>
      <c r="O7594" s="163" t="s">
        <v>34</v>
      </c>
      <c r="P7594" s="163" t="s">
        <v>34</v>
      </c>
      <c r="Q7594" s="158"/>
      <c r="R7594" s="158"/>
      <c r="S7594" s="163">
        <v>1</v>
      </c>
      <c r="T7594" s="226"/>
      <c r="U7594" s="226"/>
      <c r="V7594" s="226"/>
      <c r="W7594" s="109"/>
      <c r="X7594" s="109"/>
    </row>
    <row r="7595" spans="1:24" ht="41.25">
      <c r="A7595" s="155">
        <f t="shared" si="2"/>
        <v>7593</v>
      </c>
      <c r="B7595" s="232" t="s">
        <v>3962</v>
      </c>
      <c r="C7595" s="264">
        <v>2024</v>
      </c>
      <c r="D7595" s="160" t="s">
        <v>219</v>
      </c>
      <c r="E7595" s="160" t="s">
        <v>253</v>
      </c>
      <c r="F7595" s="277" t="s">
        <v>8202</v>
      </c>
      <c r="G7595" s="161" t="s">
        <v>31</v>
      </c>
      <c r="H7595" s="183" t="s">
        <v>39</v>
      </c>
      <c r="I7595" s="161" t="s">
        <v>71</v>
      </c>
      <c r="J7595" s="161" t="s">
        <v>253</v>
      </c>
      <c r="K7595" s="163" t="s">
        <v>34</v>
      </c>
      <c r="L7595" s="163" t="s">
        <v>34</v>
      </c>
      <c r="M7595" s="163" t="s">
        <v>34</v>
      </c>
      <c r="N7595" s="163" t="s">
        <v>34</v>
      </c>
      <c r="O7595" s="163" t="s">
        <v>34</v>
      </c>
      <c r="P7595" s="163" t="s">
        <v>34</v>
      </c>
      <c r="Q7595" s="158"/>
      <c r="R7595" s="158"/>
      <c r="S7595" s="163"/>
      <c r="T7595" s="226"/>
      <c r="U7595" s="226"/>
      <c r="V7595" s="226"/>
      <c r="W7595" s="109"/>
      <c r="X7595" s="109"/>
    </row>
    <row r="7596" spans="1:24" ht="41.25">
      <c r="A7596" s="155">
        <f t="shared" ref="A7596:A7659" si="3">A7595+1</f>
        <v>7594</v>
      </c>
      <c r="B7596" s="232" t="s">
        <v>3962</v>
      </c>
      <c r="C7596" s="264">
        <v>2024</v>
      </c>
      <c r="D7596" s="160" t="s">
        <v>219</v>
      </c>
      <c r="E7596" s="160" t="s">
        <v>253</v>
      </c>
      <c r="F7596" s="277" t="s">
        <v>8203</v>
      </c>
      <c r="G7596" s="161" t="s">
        <v>31</v>
      </c>
      <c r="H7596" s="183" t="s">
        <v>39</v>
      </c>
      <c r="I7596" s="161" t="s">
        <v>71</v>
      </c>
      <c r="J7596" s="161" t="s">
        <v>253</v>
      </c>
      <c r="K7596" s="163" t="s">
        <v>34</v>
      </c>
      <c r="L7596" s="163" t="s">
        <v>34</v>
      </c>
      <c r="M7596" s="163" t="s">
        <v>34</v>
      </c>
      <c r="N7596" s="163" t="s">
        <v>34</v>
      </c>
      <c r="O7596" s="163" t="s">
        <v>34</v>
      </c>
      <c r="P7596" s="163" t="s">
        <v>34</v>
      </c>
      <c r="Q7596" s="158"/>
      <c r="R7596" s="158"/>
      <c r="S7596" s="163"/>
      <c r="T7596" s="226"/>
      <c r="U7596" s="226"/>
      <c r="V7596" s="226"/>
      <c r="W7596" s="109"/>
      <c r="X7596" s="109"/>
    </row>
    <row r="7597" spans="1:24" ht="41.25">
      <c r="A7597" s="155">
        <f t="shared" si="3"/>
        <v>7595</v>
      </c>
      <c r="B7597" s="232" t="s">
        <v>3962</v>
      </c>
      <c r="C7597" s="264">
        <v>2024</v>
      </c>
      <c r="D7597" s="160" t="s">
        <v>219</v>
      </c>
      <c r="E7597" s="160" t="s">
        <v>253</v>
      </c>
      <c r="F7597" s="277" t="s">
        <v>8204</v>
      </c>
      <c r="G7597" s="161" t="s">
        <v>31</v>
      </c>
      <c r="H7597" s="183" t="s">
        <v>39</v>
      </c>
      <c r="I7597" s="161" t="s">
        <v>71</v>
      </c>
      <c r="J7597" s="161" t="s">
        <v>253</v>
      </c>
      <c r="K7597" s="163" t="s">
        <v>34</v>
      </c>
      <c r="L7597" s="163" t="s">
        <v>34</v>
      </c>
      <c r="M7597" s="163" t="s">
        <v>34</v>
      </c>
      <c r="N7597" s="163" t="s">
        <v>34</v>
      </c>
      <c r="O7597" s="163" t="s">
        <v>34</v>
      </c>
      <c r="P7597" s="163" t="s">
        <v>34</v>
      </c>
      <c r="Q7597" s="158"/>
      <c r="R7597" s="158"/>
      <c r="S7597" s="163"/>
      <c r="T7597" s="226"/>
      <c r="U7597" s="226"/>
      <c r="V7597" s="226"/>
      <c r="W7597" s="109"/>
      <c r="X7597" s="109"/>
    </row>
    <row r="7598" spans="1:24" ht="41.25">
      <c r="A7598" s="155">
        <f t="shared" si="3"/>
        <v>7596</v>
      </c>
      <c r="B7598" s="232" t="s">
        <v>3962</v>
      </c>
      <c r="C7598" s="264">
        <v>2024</v>
      </c>
      <c r="D7598" s="160" t="s">
        <v>219</v>
      </c>
      <c r="E7598" s="160" t="s">
        <v>253</v>
      </c>
      <c r="F7598" s="277" t="s">
        <v>8205</v>
      </c>
      <c r="G7598" s="161" t="s">
        <v>31</v>
      </c>
      <c r="H7598" s="183" t="s">
        <v>39</v>
      </c>
      <c r="I7598" s="161" t="s">
        <v>71</v>
      </c>
      <c r="J7598" s="161" t="s">
        <v>253</v>
      </c>
      <c r="K7598" s="163" t="s">
        <v>34</v>
      </c>
      <c r="L7598" s="163" t="s">
        <v>34</v>
      </c>
      <c r="M7598" s="163" t="s">
        <v>34</v>
      </c>
      <c r="N7598" s="163" t="s">
        <v>34</v>
      </c>
      <c r="O7598" s="163" t="s">
        <v>34</v>
      </c>
      <c r="P7598" s="163" t="s">
        <v>34</v>
      </c>
      <c r="Q7598" s="158"/>
      <c r="R7598" s="158"/>
      <c r="S7598" s="163"/>
      <c r="T7598" s="226"/>
      <c r="U7598" s="226"/>
      <c r="V7598" s="226"/>
      <c r="W7598" s="109"/>
      <c r="X7598" s="109"/>
    </row>
    <row r="7599" spans="1:24" ht="41.25">
      <c r="A7599" s="155">
        <f t="shared" si="3"/>
        <v>7597</v>
      </c>
      <c r="B7599" s="232" t="s">
        <v>3962</v>
      </c>
      <c r="C7599" s="264">
        <v>2024</v>
      </c>
      <c r="D7599" s="160" t="s">
        <v>219</v>
      </c>
      <c r="E7599" s="160" t="s">
        <v>253</v>
      </c>
      <c r="F7599" s="277" t="s">
        <v>8206</v>
      </c>
      <c r="G7599" s="161" t="s">
        <v>31</v>
      </c>
      <c r="H7599" s="183" t="s">
        <v>39</v>
      </c>
      <c r="I7599" s="161" t="s">
        <v>71</v>
      </c>
      <c r="J7599" s="161" t="s">
        <v>253</v>
      </c>
      <c r="K7599" s="163" t="s">
        <v>34</v>
      </c>
      <c r="L7599" s="163" t="s">
        <v>34</v>
      </c>
      <c r="M7599" s="163" t="s">
        <v>34</v>
      </c>
      <c r="N7599" s="163" t="s">
        <v>34</v>
      </c>
      <c r="O7599" s="163" t="s">
        <v>34</v>
      </c>
      <c r="P7599" s="163" t="s">
        <v>34</v>
      </c>
      <c r="Q7599" s="158"/>
      <c r="R7599" s="158"/>
      <c r="S7599" s="163"/>
      <c r="T7599" s="226"/>
      <c r="U7599" s="226"/>
      <c r="V7599" s="226"/>
      <c r="W7599" s="109"/>
      <c r="X7599" s="109"/>
    </row>
    <row r="7600" spans="1:24" ht="30.75">
      <c r="A7600" s="155">
        <f t="shared" si="3"/>
        <v>7598</v>
      </c>
      <c r="B7600" s="232" t="s">
        <v>3962</v>
      </c>
      <c r="C7600" s="264">
        <v>2024</v>
      </c>
      <c r="D7600" s="160" t="s">
        <v>219</v>
      </c>
      <c r="E7600" s="160" t="s">
        <v>527</v>
      </c>
      <c r="F7600" s="277" t="s">
        <v>8207</v>
      </c>
      <c r="G7600" s="161" t="s">
        <v>31</v>
      </c>
      <c r="H7600" s="183" t="s">
        <v>39</v>
      </c>
      <c r="I7600" s="161" t="s">
        <v>222</v>
      </c>
      <c r="J7600" s="161" t="s">
        <v>17</v>
      </c>
      <c r="K7600" s="163" t="s">
        <v>34</v>
      </c>
      <c r="L7600" s="163" t="s">
        <v>34</v>
      </c>
      <c r="M7600" s="163" t="s">
        <v>34</v>
      </c>
      <c r="N7600" s="163" t="s">
        <v>34</v>
      </c>
      <c r="O7600" s="163" t="s">
        <v>48</v>
      </c>
      <c r="P7600" s="163" t="s">
        <v>34</v>
      </c>
      <c r="Q7600" s="158"/>
      <c r="R7600" s="158"/>
      <c r="S7600" s="163"/>
      <c r="T7600" s="226"/>
      <c r="U7600" s="226"/>
      <c r="V7600" s="226"/>
      <c r="W7600" s="109"/>
      <c r="X7600" s="109"/>
    </row>
    <row r="7601" spans="1:24" ht="30.75">
      <c r="A7601" s="155">
        <f t="shared" si="3"/>
        <v>7599</v>
      </c>
      <c r="B7601" s="232" t="s">
        <v>3962</v>
      </c>
      <c r="C7601" s="264">
        <v>2024</v>
      </c>
      <c r="D7601" s="160" t="s">
        <v>219</v>
      </c>
      <c r="E7601" s="160" t="s">
        <v>527</v>
      </c>
      <c r="F7601" s="277" t="s">
        <v>8208</v>
      </c>
      <c r="G7601" s="161" t="s">
        <v>31</v>
      </c>
      <c r="H7601" s="183" t="s">
        <v>29</v>
      </c>
      <c r="I7601" s="161" t="s">
        <v>222</v>
      </c>
      <c r="J7601" s="161" t="s">
        <v>17</v>
      </c>
      <c r="K7601" s="163" t="s">
        <v>34</v>
      </c>
      <c r="L7601" s="163" t="s">
        <v>34</v>
      </c>
      <c r="M7601" s="163" t="s">
        <v>34</v>
      </c>
      <c r="N7601" s="163" t="s">
        <v>34</v>
      </c>
      <c r="O7601" s="163" t="s">
        <v>48</v>
      </c>
      <c r="P7601" s="163" t="s">
        <v>34</v>
      </c>
      <c r="Q7601" s="158"/>
      <c r="R7601" s="158"/>
      <c r="S7601" s="163"/>
      <c r="T7601" s="226"/>
      <c r="U7601" s="226"/>
      <c r="V7601" s="226"/>
      <c r="W7601" s="109"/>
      <c r="X7601" s="109"/>
    </row>
    <row r="7602" spans="1:24" ht="30.75">
      <c r="A7602" s="155">
        <f t="shared" si="3"/>
        <v>7600</v>
      </c>
      <c r="B7602" s="232" t="s">
        <v>3962</v>
      </c>
      <c r="C7602" s="264">
        <v>2024</v>
      </c>
      <c r="D7602" s="160" t="s">
        <v>219</v>
      </c>
      <c r="E7602" s="160" t="s">
        <v>527</v>
      </c>
      <c r="F7602" s="277" t="s">
        <v>8209</v>
      </c>
      <c r="G7602" s="161" t="s">
        <v>31</v>
      </c>
      <c r="H7602" s="183" t="s">
        <v>29</v>
      </c>
      <c r="I7602" s="161" t="s">
        <v>222</v>
      </c>
      <c r="J7602" s="161" t="s">
        <v>17</v>
      </c>
      <c r="K7602" s="163" t="s">
        <v>34</v>
      </c>
      <c r="L7602" s="163" t="s">
        <v>34</v>
      </c>
      <c r="M7602" s="163" t="s">
        <v>34</v>
      </c>
      <c r="N7602" s="163" t="s">
        <v>34</v>
      </c>
      <c r="O7602" s="163" t="s">
        <v>48</v>
      </c>
      <c r="P7602" s="163" t="s">
        <v>34</v>
      </c>
      <c r="Q7602" s="158"/>
      <c r="R7602" s="158"/>
      <c r="S7602" s="163"/>
      <c r="T7602" s="226"/>
      <c r="U7602" s="226"/>
      <c r="V7602" s="226"/>
      <c r="W7602" s="109"/>
      <c r="X7602" s="109"/>
    </row>
    <row r="7603" spans="1:24" ht="30.75">
      <c r="A7603" s="155">
        <f t="shared" si="3"/>
        <v>7601</v>
      </c>
      <c r="B7603" s="232" t="s">
        <v>3962</v>
      </c>
      <c r="C7603" s="264">
        <v>2024</v>
      </c>
      <c r="D7603" s="160" t="s">
        <v>219</v>
      </c>
      <c r="E7603" s="160" t="s">
        <v>527</v>
      </c>
      <c r="F7603" s="277" t="s">
        <v>8210</v>
      </c>
      <c r="G7603" s="161" t="s">
        <v>426</v>
      </c>
      <c r="H7603" s="183" t="s">
        <v>83</v>
      </c>
      <c r="I7603" s="161" t="s">
        <v>222</v>
      </c>
      <c r="J7603" s="161" t="s">
        <v>17</v>
      </c>
      <c r="K7603" s="163" t="s">
        <v>34</v>
      </c>
      <c r="L7603" s="163" t="s">
        <v>34</v>
      </c>
      <c r="M7603" s="163" t="s">
        <v>34</v>
      </c>
      <c r="N7603" s="163" t="s">
        <v>34</v>
      </c>
      <c r="O7603" s="163" t="s">
        <v>48</v>
      </c>
      <c r="P7603" s="163" t="s">
        <v>34</v>
      </c>
      <c r="Q7603" s="158"/>
      <c r="R7603" s="158"/>
      <c r="S7603" s="163"/>
      <c r="T7603" s="226"/>
      <c r="U7603" s="226"/>
      <c r="V7603" s="226"/>
      <c r="W7603" s="109"/>
      <c r="X7603" s="109"/>
    </row>
    <row r="7604" spans="1:24" ht="30.75">
      <c r="A7604" s="155">
        <f t="shared" si="3"/>
        <v>7602</v>
      </c>
      <c r="B7604" s="232" t="s">
        <v>3962</v>
      </c>
      <c r="C7604" s="264">
        <v>2024</v>
      </c>
      <c r="D7604" s="160" t="s">
        <v>219</v>
      </c>
      <c r="E7604" s="160" t="s">
        <v>527</v>
      </c>
      <c r="F7604" s="277" t="s">
        <v>8211</v>
      </c>
      <c r="G7604" s="161" t="s">
        <v>31</v>
      </c>
      <c r="H7604" s="183" t="s">
        <v>39</v>
      </c>
      <c r="I7604" s="161" t="s">
        <v>222</v>
      </c>
      <c r="J7604" s="161" t="s">
        <v>17</v>
      </c>
      <c r="K7604" s="163" t="s">
        <v>34</v>
      </c>
      <c r="L7604" s="163" t="s">
        <v>34</v>
      </c>
      <c r="M7604" s="163" t="s">
        <v>34</v>
      </c>
      <c r="N7604" s="163" t="s">
        <v>34</v>
      </c>
      <c r="O7604" s="163" t="s">
        <v>48</v>
      </c>
      <c r="P7604" s="163" t="s">
        <v>34</v>
      </c>
      <c r="Q7604" s="158"/>
      <c r="R7604" s="158"/>
      <c r="S7604" s="163"/>
      <c r="T7604" s="226"/>
      <c r="U7604" s="226"/>
      <c r="V7604" s="226"/>
      <c r="W7604" s="109"/>
      <c r="X7604" s="109"/>
    </row>
    <row r="7605" spans="1:24" ht="30.75">
      <c r="A7605" s="155">
        <f t="shared" si="3"/>
        <v>7603</v>
      </c>
      <c r="B7605" s="232" t="s">
        <v>3962</v>
      </c>
      <c r="C7605" s="264">
        <v>2024</v>
      </c>
      <c r="D7605" s="160" t="s">
        <v>219</v>
      </c>
      <c r="E7605" s="160" t="s">
        <v>527</v>
      </c>
      <c r="F7605" s="277" t="s">
        <v>8212</v>
      </c>
      <c r="G7605" s="161" t="s">
        <v>31</v>
      </c>
      <c r="H7605" s="183" t="s">
        <v>39</v>
      </c>
      <c r="I7605" s="161" t="s">
        <v>222</v>
      </c>
      <c r="J7605" s="161" t="s">
        <v>17</v>
      </c>
      <c r="K7605" s="163" t="s">
        <v>48</v>
      </c>
      <c r="L7605" s="163" t="s">
        <v>34</v>
      </c>
      <c r="M7605" s="163" t="s">
        <v>34</v>
      </c>
      <c r="N7605" s="163" t="s">
        <v>34</v>
      </c>
      <c r="O7605" s="163" t="s">
        <v>48</v>
      </c>
      <c r="P7605" s="163" t="s">
        <v>34</v>
      </c>
      <c r="Q7605" s="158"/>
      <c r="R7605" s="158"/>
      <c r="S7605" s="163"/>
      <c r="T7605" s="226"/>
      <c r="U7605" s="226"/>
      <c r="V7605" s="226"/>
      <c r="W7605" s="109"/>
      <c r="X7605" s="109"/>
    </row>
    <row r="7606" spans="1:24" ht="30.75">
      <c r="A7606" s="155">
        <f t="shared" si="3"/>
        <v>7604</v>
      </c>
      <c r="B7606" s="232" t="s">
        <v>3962</v>
      </c>
      <c r="C7606" s="264">
        <v>2024</v>
      </c>
      <c r="D7606" s="160" t="s">
        <v>219</v>
      </c>
      <c r="E7606" s="160" t="s">
        <v>527</v>
      </c>
      <c r="F7606" s="277" t="s">
        <v>8213</v>
      </c>
      <c r="G7606" s="161" t="s">
        <v>31</v>
      </c>
      <c r="H7606" s="183" t="s">
        <v>29</v>
      </c>
      <c r="I7606" s="161" t="s">
        <v>222</v>
      </c>
      <c r="J7606" s="161" t="s">
        <v>17</v>
      </c>
      <c r="K7606" s="163" t="s">
        <v>34</v>
      </c>
      <c r="L7606" s="163" t="s">
        <v>34</v>
      </c>
      <c r="M7606" s="163" t="s">
        <v>34</v>
      </c>
      <c r="N7606" s="163" t="s">
        <v>34</v>
      </c>
      <c r="O7606" s="163" t="s">
        <v>48</v>
      </c>
      <c r="P7606" s="163" t="s">
        <v>34</v>
      </c>
      <c r="Q7606" s="158"/>
      <c r="R7606" s="158"/>
      <c r="S7606" s="163"/>
      <c r="T7606" s="226"/>
      <c r="U7606" s="226"/>
      <c r="V7606" s="226"/>
      <c r="W7606" s="109"/>
      <c r="X7606" s="109"/>
    </row>
    <row r="7607" spans="1:24" ht="30.75">
      <c r="A7607" s="155">
        <f t="shared" si="3"/>
        <v>7605</v>
      </c>
      <c r="B7607" s="232" t="s">
        <v>3962</v>
      </c>
      <c r="C7607" s="264">
        <v>2024</v>
      </c>
      <c r="D7607" s="160" t="s">
        <v>219</v>
      </c>
      <c r="E7607" s="160" t="s">
        <v>527</v>
      </c>
      <c r="F7607" s="277" t="s">
        <v>8214</v>
      </c>
      <c r="G7607" s="161" t="s">
        <v>31</v>
      </c>
      <c r="H7607" s="183" t="s">
        <v>39</v>
      </c>
      <c r="I7607" s="161" t="s">
        <v>222</v>
      </c>
      <c r="J7607" s="161" t="s">
        <v>17</v>
      </c>
      <c r="K7607" s="163" t="s">
        <v>34</v>
      </c>
      <c r="L7607" s="163" t="s">
        <v>34</v>
      </c>
      <c r="M7607" s="163" t="s">
        <v>34</v>
      </c>
      <c r="N7607" s="163" t="s">
        <v>34</v>
      </c>
      <c r="O7607" s="163" t="s">
        <v>48</v>
      </c>
      <c r="P7607" s="163" t="s">
        <v>34</v>
      </c>
      <c r="Q7607" s="158"/>
      <c r="R7607" s="158"/>
      <c r="S7607" s="163"/>
      <c r="T7607" s="226"/>
      <c r="U7607" s="226"/>
      <c r="V7607" s="226"/>
      <c r="W7607" s="109"/>
      <c r="X7607" s="109"/>
    </row>
    <row r="7608" spans="1:24" ht="30.75">
      <c r="A7608" s="155">
        <f t="shared" si="3"/>
        <v>7606</v>
      </c>
      <c r="B7608" s="232" t="s">
        <v>3962</v>
      </c>
      <c r="C7608" s="264">
        <v>2024</v>
      </c>
      <c r="D7608" s="160" t="s">
        <v>219</v>
      </c>
      <c r="E7608" s="160" t="s">
        <v>527</v>
      </c>
      <c r="F7608" s="277" t="s">
        <v>8215</v>
      </c>
      <c r="G7608" s="161" t="s">
        <v>31</v>
      </c>
      <c r="H7608" s="183" t="s">
        <v>39</v>
      </c>
      <c r="I7608" s="161" t="s">
        <v>222</v>
      </c>
      <c r="J7608" s="161" t="s">
        <v>17</v>
      </c>
      <c r="K7608" s="163" t="s">
        <v>34</v>
      </c>
      <c r="L7608" s="163" t="s">
        <v>34</v>
      </c>
      <c r="M7608" s="163" t="s">
        <v>34</v>
      </c>
      <c r="N7608" s="163" t="s">
        <v>34</v>
      </c>
      <c r="O7608" s="163" t="s">
        <v>48</v>
      </c>
      <c r="P7608" s="163" t="s">
        <v>34</v>
      </c>
      <c r="Q7608" s="158"/>
      <c r="R7608" s="158"/>
      <c r="S7608" s="163"/>
      <c r="T7608" s="226"/>
      <c r="U7608" s="226"/>
      <c r="V7608" s="226"/>
      <c r="W7608" s="109"/>
      <c r="X7608" s="109"/>
    </row>
    <row r="7609" spans="1:24" ht="30.75">
      <c r="A7609" s="155">
        <f t="shared" si="3"/>
        <v>7607</v>
      </c>
      <c r="B7609" s="232" t="s">
        <v>3962</v>
      </c>
      <c r="C7609" s="264">
        <v>2024</v>
      </c>
      <c r="D7609" s="160" t="s">
        <v>219</v>
      </c>
      <c r="E7609" s="160" t="s">
        <v>527</v>
      </c>
      <c r="F7609" s="277" t="s">
        <v>8216</v>
      </c>
      <c r="G7609" s="161" t="s">
        <v>31</v>
      </c>
      <c r="H7609" s="183" t="s">
        <v>42</v>
      </c>
      <c r="I7609" s="161" t="s">
        <v>222</v>
      </c>
      <c r="J7609" s="161" t="s">
        <v>17</v>
      </c>
      <c r="K7609" s="163" t="s">
        <v>34</v>
      </c>
      <c r="L7609" s="163" t="s">
        <v>34</v>
      </c>
      <c r="M7609" s="163" t="s">
        <v>34</v>
      </c>
      <c r="N7609" s="163" t="s">
        <v>34</v>
      </c>
      <c r="O7609" s="163" t="s">
        <v>48</v>
      </c>
      <c r="P7609" s="163" t="s">
        <v>34</v>
      </c>
      <c r="Q7609" s="158"/>
      <c r="R7609" s="158"/>
      <c r="S7609" s="163"/>
      <c r="T7609" s="226"/>
      <c r="U7609" s="226"/>
      <c r="V7609" s="226"/>
      <c r="W7609" s="109"/>
      <c r="X7609" s="109"/>
    </row>
    <row r="7610" spans="1:24" ht="30.75">
      <c r="A7610" s="155">
        <f t="shared" si="3"/>
        <v>7608</v>
      </c>
      <c r="B7610" s="232" t="s">
        <v>3962</v>
      </c>
      <c r="C7610" s="264">
        <v>2024</v>
      </c>
      <c r="D7610" s="160" t="s">
        <v>219</v>
      </c>
      <c r="E7610" s="160" t="s">
        <v>527</v>
      </c>
      <c r="F7610" s="277" t="s">
        <v>8217</v>
      </c>
      <c r="G7610" s="161" t="s">
        <v>31</v>
      </c>
      <c r="H7610" s="183" t="s">
        <v>39</v>
      </c>
      <c r="I7610" s="161" t="s">
        <v>222</v>
      </c>
      <c r="J7610" s="161" t="s">
        <v>17</v>
      </c>
      <c r="K7610" s="163" t="s">
        <v>34</v>
      </c>
      <c r="L7610" s="163" t="s">
        <v>34</v>
      </c>
      <c r="M7610" s="163" t="s">
        <v>34</v>
      </c>
      <c r="N7610" s="163" t="s">
        <v>34</v>
      </c>
      <c r="O7610" s="163" t="s">
        <v>48</v>
      </c>
      <c r="P7610" s="163" t="s">
        <v>34</v>
      </c>
      <c r="Q7610" s="158"/>
      <c r="R7610" s="158"/>
      <c r="S7610" s="163"/>
      <c r="T7610" s="226"/>
      <c r="U7610" s="226"/>
      <c r="V7610" s="226"/>
      <c r="W7610" s="109"/>
      <c r="X7610" s="109"/>
    </row>
    <row r="7611" spans="1:24" ht="30.75">
      <c r="A7611" s="155">
        <f t="shared" si="3"/>
        <v>7609</v>
      </c>
      <c r="B7611" s="232" t="s">
        <v>3962</v>
      </c>
      <c r="C7611" s="264">
        <v>2024</v>
      </c>
      <c r="D7611" s="160" t="s">
        <v>219</v>
      </c>
      <c r="E7611" s="160" t="s">
        <v>527</v>
      </c>
      <c r="F7611" s="277" t="s">
        <v>8218</v>
      </c>
      <c r="G7611" s="161" t="s">
        <v>31</v>
      </c>
      <c r="H7611" s="183" t="s">
        <v>39</v>
      </c>
      <c r="I7611" s="161" t="s">
        <v>222</v>
      </c>
      <c r="J7611" s="161" t="s">
        <v>17</v>
      </c>
      <c r="K7611" s="163" t="s">
        <v>34</v>
      </c>
      <c r="L7611" s="163" t="s">
        <v>34</v>
      </c>
      <c r="M7611" s="163" t="s">
        <v>34</v>
      </c>
      <c r="N7611" s="163" t="s">
        <v>34</v>
      </c>
      <c r="O7611" s="163" t="s">
        <v>48</v>
      </c>
      <c r="P7611" s="163" t="s">
        <v>34</v>
      </c>
      <c r="Q7611" s="158"/>
      <c r="R7611" s="158"/>
      <c r="S7611" s="163"/>
      <c r="T7611" s="226"/>
      <c r="U7611" s="226"/>
      <c r="V7611" s="226"/>
      <c r="W7611" s="109"/>
      <c r="X7611" s="109"/>
    </row>
    <row r="7612" spans="1:24" ht="30.75">
      <c r="A7612" s="155">
        <f t="shared" si="3"/>
        <v>7610</v>
      </c>
      <c r="B7612" s="232" t="s">
        <v>3962</v>
      </c>
      <c r="C7612" s="264">
        <v>2024</v>
      </c>
      <c r="D7612" s="160" t="s">
        <v>219</v>
      </c>
      <c r="E7612" s="160" t="s">
        <v>527</v>
      </c>
      <c r="F7612" s="277" t="s">
        <v>8219</v>
      </c>
      <c r="G7612" s="161" t="s">
        <v>31</v>
      </c>
      <c r="H7612" s="183" t="s">
        <v>39</v>
      </c>
      <c r="I7612" s="161" t="s">
        <v>222</v>
      </c>
      <c r="J7612" s="161" t="s">
        <v>17</v>
      </c>
      <c r="K7612" s="163" t="s">
        <v>34</v>
      </c>
      <c r="L7612" s="163" t="s">
        <v>34</v>
      </c>
      <c r="M7612" s="163" t="s">
        <v>34</v>
      </c>
      <c r="N7612" s="163" t="s">
        <v>34</v>
      </c>
      <c r="O7612" s="163" t="s">
        <v>48</v>
      </c>
      <c r="P7612" s="163" t="s">
        <v>34</v>
      </c>
      <c r="Q7612" s="158"/>
      <c r="R7612" s="158"/>
      <c r="S7612" s="163"/>
      <c r="T7612" s="226"/>
      <c r="U7612" s="226"/>
      <c r="V7612" s="226"/>
      <c r="W7612" s="109"/>
      <c r="X7612" s="109"/>
    </row>
    <row r="7613" spans="1:24" ht="30.75">
      <c r="A7613" s="155">
        <f t="shared" si="3"/>
        <v>7611</v>
      </c>
      <c r="B7613" s="232" t="s">
        <v>3962</v>
      </c>
      <c r="C7613" s="264">
        <v>2024</v>
      </c>
      <c r="D7613" s="160" t="s">
        <v>219</v>
      </c>
      <c r="E7613" s="160" t="s">
        <v>527</v>
      </c>
      <c r="F7613" s="277" t="s">
        <v>8220</v>
      </c>
      <c r="G7613" s="161" t="s">
        <v>31</v>
      </c>
      <c r="H7613" s="183" t="s">
        <v>39</v>
      </c>
      <c r="I7613" s="161" t="s">
        <v>222</v>
      </c>
      <c r="J7613" s="161" t="s">
        <v>17</v>
      </c>
      <c r="K7613" s="163" t="s">
        <v>34</v>
      </c>
      <c r="L7613" s="163" t="s">
        <v>34</v>
      </c>
      <c r="M7613" s="163" t="s">
        <v>34</v>
      </c>
      <c r="N7613" s="163" t="s">
        <v>34</v>
      </c>
      <c r="O7613" s="163" t="s">
        <v>48</v>
      </c>
      <c r="P7613" s="163" t="s">
        <v>34</v>
      </c>
      <c r="Q7613" s="158"/>
      <c r="R7613" s="158"/>
      <c r="S7613" s="163"/>
      <c r="T7613" s="226"/>
      <c r="U7613" s="226"/>
      <c r="V7613" s="226"/>
      <c r="W7613" s="109"/>
      <c r="X7613" s="109"/>
    </row>
    <row r="7614" spans="1:24" ht="30.75">
      <c r="A7614" s="155">
        <f t="shared" si="3"/>
        <v>7612</v>
      </c>
      <c r="B7614" s="232" t="s">
        <v>3962</v>
      </c>
      <c r="C7614" s="264">
        <v>2024</v>
      </c>
      <c r="D7614" s="160" t="s">
        <v>219</v>
      </c>
      <c r="E7614" s="160" t="s">
        <v>527</v>
      </c>
      <c r="F7614" s="277" t="s">
        <v>8221</v>
      </c>
      <c r="G7614" s="161" t="s">
        <v>31</v>
      </c>
      <c r="H7614" s="183" t="s">
        <v>29</v>
      </c>
      <c r="I7614" s="161" t="s">
        <v>222</v>
      </c>
      <c r="J7614" s="161" t="s">
        <v>17</v>
      </c>
      <c r="K7614" s="163" t="s">
        <v>34</v>
      </c>
      <c r="L7614" s="163" t="s">
        <v>34</v>
      </c>
      <c r="M7614" s="163" t="s">
        <v>34</v>
      </c>
      <c r="N7614" s="163" t="s">
        <v>34</v>
      </c>
      <c r="O7614" s="163" t="s">
        <v>48</v>
      </c>
      <c r="P7614" s="163" t="s">
        <v>34</v>
      </c>
      <c r="Q7614" s="158"/>
      <c r="R7614" s="158"/>
      <c r="S7614" s="163"/>
      <c r="T7614" s="226"/>
      <c r="U7614" s="226"/>
      <c r="V7614" s="226"/>
      <c r="W7614" s="109"/>
      <c r="X7614" s="109"/>
    </row>
    <row r="7615" spans="1:24" ht="30.75">
      <c r="A7615" s="155">
        <f t="shared" si="3"/>
        <v>7613</v>
      </c>
      <c r="B7615" s="232" t="s">
        <v>3962</v>
      </c>
      <c r="C7615" s="264">
        <v>2024</v>
      </c>
      <c r="D7615" s="160" t="s">
        <v>219</v>
      </c>
      <c r="E7615" s="160" t="s">
        <v>527</v>
      </c>
      <c r="F7615" s="277" t="s">
        <v>8222</v>
      </c>
      <c r="G7615" s="161" t="s">
        <v>31</v>
      </c>
      <c r="H7615" s="183" t="s">
        <v>39</v>
      </c>
      <c r="I7615" s="161" t="s">
        <v>222</v>
      </c>
      <c r="J7615" s="161" t="s">
        <v>17</v>
      </c>
      <c r="K7615" s="163" t="s">
        <v>34</v>
      </c>
      <c r="L7615" s="163" t="s">
        <v>34</v>
      </c>
      <c r="M7615" s="163" t="s">
        <v>34</v>
      </c>
      <c r="N7615" s="163" t="s">
        <v>34</v>
      </c>
      <c r="O7615" s="163" t="s">
        <v>48</v>
      </c>
      <c r="P7615" s="163" t="s">
        <v>34</v>
      </c>
      <c r="Q7615" s="158"/>
      <c r="R7615" s="158"/>
      <c r="S7615" s="163"/>
      <c r="T7615" s="226"/>
      <c r="U7615" s="226"/>
      <c r="V7615" s="226"/>
      <c r="W7615" s="109"/>
      <c r="X7615" s="109"/>
    </row>
    <row r="7616" spans="1:24" ht="30.75">
      <c r="A7616" s="155">
        <f t="shared" si="3"/>
        <v>7614</v>
      </c>
      <c r="B7616" s="232" t="s">
        <v>3962</v>
      </c>
      <c r="C7616" s="264">
        <v>2024</v>
      </c>
      <c r="D7616" s="160" t="s">
        <v>219</v>
      </c>
      <c r="E7616" s="160" t="s">
        <v>527</v>
      </c>
      <c r="F7616" s="277" t="s">
        <v>8223</v>
      </c>
      <c r="G7616" s="161" t="s">
        <v>31</v>
      </c>
      <c r="H7616" s="183" t="s">
        <v>39</v>
      </c>
      <c r="I7616" s="161" t="s">
        <v>222</v>
      </c>
      <c r="J7616" s="161" t="s">
        <v>17</v>
      </c>
      <c r="K7616" s="163" t="s">
        <v>34</v>
      </c>
      <c r="L7616" s="163" t="s">
        <v>34</v>
      </c>
      <c r="M7616" s="163" t="s">
        <v>34</v>
      </c>
      <c r="N7616" s="163" t="s">
        <v>34</v>
      </c>
      <c r="O7616" s="163" t="s">
        <v>48</v>
      </c>
      <c r="P7616" s="163" t="s">
        <v>34</v>
      </c>
      <c r="Q7616" s="158"/>
      <c r="R7616" s="158"/>
      <c r="S7616" s="163"/>
      <c r="T7616" s="226"/>
      <c r="U7616" s="226"/>
      <c r="V7616" s="226"/>
      <c r="W7616" s="109"/>
      <c r="X7616" s="109"/>
    </row>
    <row r="7617" spans="1:24" ht="41.25">
      <c r="A7617" s="155">
        <f t="shared" si="3"/>
        <v>7615</v>
      </c>
      <c r="B7617" s="232" t="s">
        <v>3962</v>
      </c>
      <c r="C7617" s="264">
        <v>2024</v>
      </c>
      <c r="D7617" s="160" t="s">
        <v>28</v>
      </c>
      <c r="E7617" s="160" t="s">
        <v>270</v>
      </c>
      <c r="F7617" s="277" t="s">
        <v>5875</v>
      </c>
      <c r="G7617" s="161" t="s">
        <v>31</v>
      </c>
      <c r="H7617" s="183" t="s">
        <v>42</v>
      </c>
      <c r="I7617" s="161" t="s">
        <v>32</v>
      </c>
      <c r="J7617" s="161" t="s">
        <v>33</v>
      </c>
      <c r="K7617" s="163" t="s">
        <v>34</v>
      </c>
      <c r="L7617" s="163" t="s">
        <v>34</v>
      </c>
      <c r="M7617" s="163" t="s">
        <v>34</v>
      </c>
      <c r="N7617" s="163" t="s">
        <v>34</v>
      </c>
      <c r="O7617" s="163" t="s">
        <v>48</v>
      </c>
      <c r="P7617" s="163" t="s">
        <v>34</v>
      </c>
      <c r="Q7617" s="158"/>
      <c r="R7617" s="158"/>
      <c r="S7617" s="163"/>
      <c r="T7617" s="226"/>
      <c r="U7617" s="226"/>
      <c r="V7617" s="226"/>
      <c r="W7617" s="109"/>
      <c r="X7617" s="109"/>
    </row>
    <row r="7618" spans="1:24" ht="41.25">
      <c r="A7618" s="155">
        <f t="shared" si="3"/>
        <v>7616</v>
      </c>
      <c r="B7618" s="232" t="s">
        <v>3962</v>
      </c>
      <c r="C7618" s="264">
        <v>2024</v>
      </c>
      <c r="D7618" s="160" t="s">
        <v>28</v>
      </c>
      <c r="E7618" s="160" t="s">
        <v>262</v>
      </c>
      <c r="F7618" s="277" t="s">
        <v>8224</v>
      </c>
      <c r="G7618" s="161" t="s">
        <v>31</v>
      </c>
      <c r="H7618" s="183" t="s">
        <v>29</v>
      </c>
      <c r="I7618" s="161" t="s">
        <v>32</v>
      </c>
      <c r="J7618" s="161" t="s">
        <v>33</v>
      </c>
      <c r="K7618" s="163" t="s">
        <v>34</v>
      </c>
      <c r="L7618" s="163" t="s">
        <v>34</v>
      </c>
      <c r="M7618" s="163" t="s">
        <v>34</v>
      </c>
      <c r="N7618" s="163" t="s">
        <v>34</v>
      </c>
      <c r="O7618" s="163" t="s">
        <v>34</v>
      </c>
      <c r="P7618" s="163" t="s">
        <v>34</v>
      </c>
      <c r="Q7618" s="158"/>
      <c r="R7618" s="158"/>
      <c r="S7618" s="163"/>
      <c r="T7618" s="226"/>
      <c r="U7618" s="226"/>
      <c r="V7618" s="226"/>
      <c r="W7618" s="109"/>
      <c r="X7618" s="109"/>
    </row>
    <row r="7619" spans="1:24" ht="41.25">
      <c r="A7619" s="155">
        <f t="shared" si="3"/>
        <v>7617</v>
      </c>
      <c r="B7619" s="232" t="s">
        <v>3962</v>
      </c>
      <c r="C7619" s="264">
        <v>2024</v>
      </c>
      <c r="D7619" s="160" t="s">
        <v>28</v>
      </c>
      <c r="E7619" s="160" t="s">
        <v>262</v>
      </c>
      <c r="F7619" s="277" t="s">
        <v>8225</v>
      </c>
      <c r="G7619" s="161" t="s">
        <v>31</v>
      </c>
      <c r="H7619" s="183" t="s">
        <v>29</v>
      </c>
      <c r="I7619" s="161" t="s">
        <v>32</v>
      </c>
      <c r="J7619" s="161" t="s">
        <v>33</v>
      </c>
      <c r="K7619" s="163" t="s">
        <v>34</v>
      </c>
      <c r="L7619" s="163" t="s">
        <v>34</v>
      </c>
      <c r="M7619" s="163" t="s">
        <v>34</v>
      </c>
      <c r="N7619" s="163" t="s">
        <v>34</v>
      </c>
      <c r="O7619" s="163" t="s">
        <v>48</v>
      </c>
      <c r="P7619" s="163" t="s">
        <v>34</v>
      </c>
      <c r="Q7619" s="158"/>
      <c r="R7619" s="158"/>
      <c r="S7619" s="163"/>
      <c r="T7619" s="226"/>
      <c r="U7619" s="226"/>
      <c r="V7619" s="226"/>
      <c r="W7619" s="109"/>
      <c r="X7619" s="109"/>
    </row>
    <row r="7620" spans="1:24" ht="41.25">
      <c r="A7620" s="155">
        <f t="shared" si="3"/>
        <v>7618</v>
      </c>
      <c r="B7620" s="232" t="s">
        <v>3962</v>
      </c>
      <c r="C7620" s="264">
        <v>2024</v>
      </c>
      <c r="D7620" s="160" t="s">
        <v>28</v>
      </c>
      <c r="E7620" s="160" t="s">
        <v>262</v>
      </c>
      <c r="F7620" s="277" t="s">
        <v>8226</v>
      </c>
      <c r="G7620" s="161" t="s">
        <v>31</v>
      </c>
      <c r="H7620" s="183" t="s">
        <v>29</v>
      </c>
      <c r="I7620" s="161" t="s">
        <v>32</v>
      </c>
      <c r="J7620" s="161" t="s">
        <v>33</v>
      </c>
      <c r="K7620" s="163" t="s">
        <v>34</v>
      </c>
      <c r="L7620" s="163" t="s">
        <v>34</v>
      </c>
      <c r="M7620" s="163" t="s">
        <v>34</v>
      </c>
      <c r="N7620" s="163" t="s">
        <v>34</v>
      </c>
      <c r="O7620" s="163" t="s">
        <v>34</v>
      </c>
      <c r="P7620" s="163" t="s">
        <v>34</v>
      </c>
      <c r="Q7620" s="158"/>
      <c r="R7620" s="158"/>
      <c r="S7620" s="163"/>
      <c r="T7620" s="226"/>
      <c r="U7620" s="226"/>
      <c r="V7620" s="226"/>
      <c r="W7620" s="109"/>
      <c r="X7620" s="109"/>
    </row>
    <row r="7621" spans="1:24" ht="41.25">
      <c r="A7621" s="155">
        <f t="shared" si="3"/>
        <v>7619</v>
      </c>
      <c r="B7621" s="232" t="s">
        <v>3962</v>
      </c>
      <c r="C7621" s="264">
        <v>2024</v>
      </c>
      <c r="D7621" s="160" t="s">
        <v>28</v>
      </c>
      <c r="E7621" s="160" t="s">
        <v>262</v>
      </c>
      <c r="F7621" s="277" t="s">
        <v>8227</v>
      </c>
      <c r="G7621" s="161" t="s">
        <v>31</v>
      </c>
      <c r="H7621" s="183" t="s">
        <v>29</v>
      </c>
      <c r="I7621" s="161" t="s">
        <v>32</v>
      </c>
      <c r="J7621" s="161" t="s">
        <v>33</v>
      </c>
      <c r="K7621" s="163" t="s">
        <v>34</v>
      </c>
      <c r="L7621" s="163" t="s">
        <v>34</v>
      </c>
      <c r="M7621" s="163" t="s">
        <v>34</v>
      </c>
      <c r="N7621" s="163" t="s">
        <v>34</v>
      </c>
      <c r="O7621" s="163" t="s">
        <v>34</v>
      </c>
      <c r="P7621" s="163" t="s">
        <v>34</v>
      </c>
      <c r="Q7621" s="158"/>
      <c r="R7621" s="158"/>
      <c r="S7621" s="163"/>
      <c r="T7621" s="226"/>
      <c r="U7621" s="226"/>
      <c r="V7621" s="226"/>
      <c r="W7621" s="109"/>
      <c r="X7621" s="109"/>
    </row>
    <row r="7622" spans="1:24" ht="41.25">
      <c r="A7622" s="155">
        <f t="shared" si="3"/>
        <v>7620</v>
      </c>
      <c r="B7622" s="232" t="s">
        <v>3962</v>
      </c>
      <c r="C7622" s="264">
        <v>2024</v>
      </c>
      <c r="D7622" s="160" t="s">
        <v>28</v>
      </c>
      <c r="E7622" s="160" t="s">
        <v>262</v>
      </c>
      <c r="F7622" s="277" t="s">
        <v>8228</v>
      </c>
      <c r="G7622" s="161" t="s">
        <v>31</v>
      </c>
      <c r="H7622" s="183" t="s">
        <v>29</v>
      </c>
      <c r="I7622" s="161" t="s">
        <v>32</v>
      </c>
      <c r="J7622" s="161" t="s">
        <v>33</v>
      </c>
      <c r="K7622" s="163" t="s">
        <v>34</v>
      </c>
      <c r="L7622" s="163" t="s">
        <v>34</v>
      </c>
      <c r="M7622" s="163" t="s">
        <v>34</v>
      </c>
      <c r="N7622" s="163" t="s">
        <v>34</v>
      </c>
      <c r="O7622" s="163" t="s">
        <v>34</v>
      </c>
      <c r="P7622" s="163" t="s">
        <v>34</v>
      </c>
      <c r="Q7622" s="158"/>
      <c r="R7622" s="158"/>
      <c r="S7622" s="163"/>
      <c r="T7622" s="226"/>
      <c r="U7622" s="226"/>
      <c r="V7622" s="226"/>
      <c r="W7622" s="109"/>
      <c r="X7622" s="109"/>
    </row>
    <row r="7623" spans="1:24" ht="41.25">
      <c r="A7623" s="155">
        <f t="shared" si="3"/>
        <v>7621</v>
      </c>
      <c r="B7623" s="232" t="s">
        <v>3962</v>
      </c>
      <c r="C7623" s="264">
        <v>2024</v>
      </c>
      <c r="D7623" s="160" t="s">
        <v>28</v>
      </c>
      <c r="E7623" s="160" t="s">
        <v>262</v>
      </c>
      <c r="F7623" s="277" t="s">
        <v>8229</v>
      </c>
      <c r="G7623" s="161" t="s">
        <v>31</v>
      </c>
      <c r="H7623" s="183" t="s">
        <v>29</v>
      </c>
      <c r="I7623" s="161" t="s">
        <v>32</v>
      </c>
      <c r="J7623" s="161" t="s">
        <v>33</v>
      </c>
      <c r="K7623" s="163" t="s">
        <v>34</v>
      </c>
      <c r="L7623" s="163" t="s">
        <v>34</v>
      </c>
      <c r="M7623" s="163" t="s">
        <v>48</v>
      </c>
      <c r="N7623" s="163" t="s">
        <v>34</v>
      </c>
      <c r="O7623" s="163" t="s">
        <v>34</v>
      </c>
      <c r="P7623" s="163" t="s">
        <v>34</v>
      </c>
      <c r="Q7623" s="158"/>
      <c r="R7623" s="158"/>
      <c r="S7623" s="163"/>
      <c r="T7623" s="226"/>
      <c r="U7623" s="226"/>
      <c r="V7623" s="226"/>
      <c r="W7623" s="109"/>
      <c r="X7623" s="109"/>
    </row>
    <row r="7624" spans="1:24" ht="41.25">
      <c r="A7624" s="155">
        <f t="shared" si="3"/>
        <v>7622</v>
      </c>
      <c r="B7624" s="232" t="s">
        <v>3962</v>
      </c>
      <c r="C7624" s="264">
        <v>2024</v>
      </c>
      <c r="D7624" s="160" t="s">
        <v>28</v>
      </c>
      <c r="E7624" s="160" t="s">
        <v>262</v>
      </c>
      <c r="F7624" s="277" t="s">
        <v>8230</v>
      </c>
      <c r="G7624" s="161" t="s">
        <v>31</v>
      </c>
      <c r="H7624" s="183" t="s">
        <v>29</v>
      </c>
      <c r="I7624" s="161" t="s">
        <v>32</v>
      </c>
      <c r="J7624" s="161" t="s">
        <v>33</v>
      </c>
      <c r="K7624" s="163" t="s">
        <v>34</v>
      </c>
      <c r="L7624" s="163" t="s">
        <v>34</v>
      </c>
      <c r="M7624" s="163" t="s">
        <v>34</v>
      </c>
      <c r="N7624" s="163" t="s">
        <v>34</v>
      </c>
      <c r="O7624" s="163" t="s">
        <v>34</v>
      </c>
      <c r="P7624" s="163" t="s">
        <v>34</v>
      </c>
      <c r="Q7624" s="158"/>
      <c r="R7624" s="158"/>
      <c r="S7624" s="163"/>
      <c r="T7624" s="226"/>
      <c r="U7624" s="226"/>
      <c r="V7624" s="226"/>
      <c r="W7624" s="109"/>
      <c r="X7624" s="109"/>
    </row>
    <row r="7625" spans="1:24" ht="41.25">
      <c r="A7625" s="155">
        <f t="shared" si="3"/>
        <v>7623</v>
      </c>
      <c r="B7625" s="232" t="s">
        <v>3962</v>
      </c>
      <c r="C7625" s="264">
        <v>2024</v>
      </c>
      <c r="D7625" s="160" t="s">
        <v>28</v>
      </c>
      <c r="E7625" s="160" t="s">
        <v>270</v>
      </c>
      <c r="F7625" s="277" t="s">
        <v>8231</v>
      </c>
      <c r="G7625" s="161" t="s">
        <v>31</v>
      </c>
      <c r="H7625" s="183" t="s">
        <v>42</v>
      </c>
      <c r="I7625" s="161" t="s">
        <v>32</v>
      </c>
      <c r="J7625" s="161" t="s">
        <v>33</v>
      </c>
      <c r="K7625" s="163" t="s">
        <v>34</v>
      </c>
      <c r="L7625" s="163" t="s">
        <v>34</v>
      </c>
      <c r="M7625" s="163" t="s">
        <v>34</v>
      </c>
      <c r="N7625" s="163" t="s">
        <v>34</v>
      </c>
      <c r="O7625" s="163" t="s">
        <v>34</v>
      </c>
      <c r="P7625" s="163" t="s">
        <v>34</v>
      </c>
      <c r="Q7625" s="158"/>
      <c r="R7625" s="158"/>
      <c r="S7625" s="163"/>
      <c r="T7625" s="226"/>
      <c r="U7625" s="226"/>
      <c r="V7625" s="226"/>
      <c r="W7625" s="109"/>
      <c r="X7625" s="109"/>
    </row>
    <row r="7626" spans="1:24" ht="51">
      <c r="A7626" s="155">
        <f t="shared" si="3"/>
        <v>7624</v>
      </c>
      <c r="B7626" s="232" t="s">
        <v>3962</v>
      </c>
      <c r="C7626" s="264">
        <v>2024</v>
      </c>
      <c r="D7626" s="160" t="s">
        <v>28</v>
      </c>
      <c r="E7626" s="160" t="s">
        <v>40</v>
      </c>
      <c r="F7626" s="277" t="s">
        <v>8232</v>
      </c>
      <c r="G7626" s="161" t="s">
        <v>31</v>
      </c>
      <c r="H7626" s="183" t="s">
        <v>42</v>
      </c>
      <c r="I7626" s="161" t="s">
        <v>32</v>
      </c>
      <c r="J7626" s="161" t="s">
        <v>33</v>
      </c>
      <c r="K7626" s="163" t="s">
        <v>34</v>
      </c>
      <c r="L7626" s="163" t="s">
        <v>34</v>
      </c>
      <c r="M7626" s="163" t="s">
        <v>34</v>
      </c>
      <c r="N7626" s="163" t="s">
        <v>34</v>
      </c>
      <c r="O7626" s="163" t="s">
        <v>34</v>
      </c>
      <c r="P7626" s="163" t="s">
        <v>34</v>
      </c>
      <c r="Q7626" s="158"/>
      <c r="R7626" s="158"/>
      <c r="S7626" s="163"/>
      <c r="T7626" s="226"/>
      <c r="U7626" s="226"/>
      <c r="V7626" s="226"/>
      <c r="W7626" s="109"/>
      <c r="X7626" s="109"/>
    </row>
    <row r="7627" spans="1:24" ht="51">
      <c r="A7627" s="155">
        <f t="shared" si="3"/>
        <v>7625</v>
      </c>
      <c r="B7627" s="232" t="s">
        <v>3962</v>
      </c>
      <c r="C7627" s="264">
        <v>2024</v>
      </c>
      <c r="D7627" s="160" t="s">
        <v>28</v>
      </c>
      <c r="E7627" s="160" t="s">
        <v>270</v>
      </c>
      <c r="F7627" s="277" t="s">
        <v>8233</v>
      </c>
      <c r="G7627" s="161" t="s">
        <v>31</v>
      </c>
      <c r="H7627" s="183" t="s">
        <v>42</v>
      </c>
      <c r="I7627" s="161" t="s">
        <v>32</v>
      </c>
      <c r="J7627" s="161" t="s">
        <v>33</v>
      </c>
      <c r="K7627" s="163" t="s">
        <v>34</v>
      </c>
      <c r="L7627" s="163" t="s">
        <v>34</v>
      </c>
      <c r="M7627" s="163" t="s">
        <v>34</v>
      </c>
      <c r="N7627" s="163" t="s">
        <v>34</v>
      </c>
      <c r="O7627" s="163" t="s">
        <v>34</v>
      </c>
      <c r="P7627" s="163" t="s">
        <v>34</v>
      </c>
      <c r="Q7627" s="158"/>
      <c r="R7627" s="158"/>
      <c r="S7627" s="163"/>
      <c r="T7627" s="226"/>
      <c r="U7627" s="226"/>
      <c r="V7627" s="226"/>
      <c r="W7627" s="109"/>
      <c r="X7627" s="109"/>
    </row>
    <row r="7628" spans="1:24" ht="30.75">
      <c r="A7628" s="155">
        <f t="shared" si="3"/>
        <v>7626</v>
      </c>
      <c r="B7628" s="232" t="s">
        <v>3962</v>
      </c>
      <c r="C7628" s="264">
        <v>2024</v>
      </c>
      <c r="D7628" s="160" t="s">
        <v>28</v>
      </c>
      <c r="E7628" s="160" t="s">
        <v>29</v>
      </c>
      <c r="F7628" s="277" t="s">
        <v>8234</v>
      </c>
      <c r="G7628" s="161" t="s">
        <v>31</v>
      </c>
      <c r="H7628" s="183" t="s">
        <v>29</v>
      </c>
      <c r="I7628" s="161" t="s">
        <v>32</v>
      </c>
      <c r="J7628" s="161" t="s">
        <v>33</v>
      </c>
      <c r="K7628" s="163" t="s">
        <v>34</v>
      </c>
      <c r="L7628" s="163" t="s">
        <v>34</v>
      </c>
      <c r="M7628" s="163" t="s">
        <v>34</v>
      </c>
      <c r="N7628" s="163" t="s">
        <v>34</v>
      </c>
      <c r="O7628" s="163" t="s">
        <v>34</v>
      </c>
      <c r="P7628" s="163" t="s">
        <v>34</v>
      </c>
      <c r="Q7628" s="158"/>
      <c r="R7628" s="158"/>
      <c r="S7628" s="163"/>
      <c r="T7628" s="226"/>
      <c r="U7628" s="226"/>
      <c r="V7628" s="226"/>
      <c r="W7628" s="109"/>
      <c r="X7628" s="109"/>
    </row>
    <row r="7629" spans="1:24" ht="30.75">
      <c r="A7629" s="155">
        <f t="shared" si="3"/>
        <v>7627</v>
      </c>
      <c r="B7629" s="232" t="s">
        <v>3962</v>
      </c>
      <c r="C7629" s="264">
        <v>2024</v>
      </c>
      <c r="D7629" s="160" t="s">
        <v>28</v>
      </c>
      <c r="E7629" s="160" t="s">
        <v>37</v>
      </c>
      <c r="F7629" s="277" t="s">
        <v>8235</v>
      </c>
      <c r="G7629" s="161" t="s">
        <v>31</v>
      </c>
      <c r="H7629" s="183" t="s">
        <v>39</v>
      </c>
      <c r="I7629" s="161" t="s">
        <v>32</v>
      </c>
      <c r="J7629" s="161" t="s">
        <v>33</v>
      </c>
      <c r="K7629" s="163" t="s">
        <v>34</v>
      </c>
      <c r="L7629" s="163" t="s">
        <v>34</v>
      </c>
      <c r="M7629" s="163" t="s">
        <v>34</v>
      </c>
      <c r="N7629" s="163" t="s">
        <v>34</v>
      </c>
      <c r="O7629" s="163" t="s">
        <v>34</v>
      </c>
      <c r="P7629" s="163" t="s">
        <v>34</v>
      </c>
      <c r="Q7629" s="158"/>
      <c r="R7629" s="158"/>
      <c r="S7629" s="163"/>
      <c r="T7629" s="226"/>
      <c r="U7629" s="226"/>
      <c r="V7629" s="226"/>
      <c r="W7629" s="109"/>
      <c r="X7629" s="109"/>
    </row>
    <row r="7630" spans="1:24" ht="30.75">
      <c r="A7630" s="155">
        <f t="shared" si="3"/>
        <v>7628</v>
      </c>
      <c r="B7630" s="232" t="s">
        <v>3962</v>
      </c>
      <c r="C7630" s="264">
        <v>2024</v>
      </c>
      <c r="D7630" s="160" t="s">
        <v>28</v>
      </c>
      <c r="E7630" s="160" t="s">
        <v>40</v>
      </c>
      <c r="F7630" s="277" t="s">
        <v>8236</v>
      </c>
      <c r="G7630" s="161" t="s">
        <v>31</v>
      </c>
      <c r="H7630" s="183" t="s">
        <v>42</v>
      </c>
      <c r="I7630" s="161" t="s">
        <v>32</v>
      </c>
      <c r="J7630" s="161" t="s">
        <v>33</v>
      </c>
      <c r="K7630" s="163" t="s">
        <v>34</v>
      </c>
      <c r="L7630" s="163" t="s">
        <v>34</v>
      </c>
      <c r="M7630" s="163" t="s">
        <v>34</v>
      </c>
      <c r="N7630" s="163" t="s">
        <v>34</v>
      </c>
      <c r="O7630" s="163" t="s">
        <v>34</v>
      </c>
      <c r="P7630" s="163" t="s">
        <v>34</v>
      </c>
      <c r="Q7630" s="158"/>
      <c r="R7630" s="158"/>
      <c r="S7630" s="163"/>
      <c r="T7630" s="226"/>
      <c r="U7630" s="226"/>
      <c r="V7630" s="226"/>
      <c r="W7630" s="109"/>
      <c r="X7630" s="109"/>
    </row>
    <row r="7631" spans="1:24" ht="20.25">
      <c r="A7631" s="155">
        <f t="shared" si="3"/>
        <v>7629</v>
      </c>
      <c r="B7631" s="232" t="s">
        <v>3962</v>
      </c>
      <c r="C7631" s="264">
        <v>2024</v>
      </c>
      <c r="D7631" s="160" t="s">
        <v>28</v>
      </c>
      <c r="E7631" s="160" t="s">
        <v>44</v>
      </c>
      <c r="F7631" s="277" t="s">
        <v>8237</v>
      </c>
      <c r="G7631" s="161" t="s">
        <v>31</v>
      </c>
      <c r="H7631" s="183" t="s">
        <v>46</v>
      </c>
      <c r="I7631" s="161" t="s">
        <v>32</v>
      </c>
      <c r="J7631" s="161" t="s">
        <v>47</v>
      </c>
      <c r="K7631" s="163" t="s">
        <v>34</v>
      </c>
      <c r="L7631" s="163" t="s">
        <v>34</v>
      </c>
      <c r="M7631" s="163" t="s">
        <v>34</v>
      </c>
      <c r="N7631" s="163" t="s">
        <v>34</v>
      </c>
      <c r="O7631" s="163" t="s">
        <v>48</v>
      </c>
      <c r="P7631" s="163" t="s">
        <v>34</v>
      </c>
      <c r="Q7631" s="158"/>
      <c r="R7631" s="158"/>
      <c r="S7631" s="163"/>
      <c r="T7631" s="226"/>
      <c r="U7631" s="226"/>
      <c r="V7631" s="226"/>
      <c r="W7631" s="109"/>
      <c r="X7631" s="109"/>
    </row>
    <row r="7632" spans="1:24" ht="20.25">
      <c r="A7632" s="155">
        <f t="shared" si="3"/>
        <v>7630</v>
      </c>
      <c r="B7632" s="232" t="s">
        <v>3962</v>
      </c>
      <c r="C7632" s="264">
        <v>2024</v>
      </c>
      <c r="D7632" s="160" t="s">
        <v>28</v>
      </c>
      <c r="E7632" s="160" t="s">
        <v>44</v>
      </c>
      <c r="F7632" s="277" t="s">
        <v>8238</v>
      </c>
      <c r="G7632" s="161" t="s">
        <v>31</v>
      </c>
      <c r="H7632" s="183" t="s">
        <v>46</v>
      </c>
      <c r="I7632" s="161" t="s">
        <v>32</v>
      </c>
      <c r="J7632" s="161" t="s">
        <v>47</v>
      </c>
      <c r="K7632" s="163" t="s">
        <v>34</v>
      </c>
      <c r="L7632" s="163" t="s">
        <v>34</v>
      </c>
      <c r="M7632" s="163" t="s">
        <v>34</v>
      </c>
      <c r="N7632" s="163" t="s">
        <v>34</v>
      </c>
      <c r="O7632" s="163" t="s">
        <v>34</v>
      </c>
      <c r="P7632" s="163" t="s">
        <v>34</v>
      </c>
      <c r="Q7632" s="158"/>
      <c r="R7632" s="158"/>
      <c r="S7632" s="163"/>
      <c r="T7632" s="226"/>
      <c r="U7632" s="226"/>
      <c r="V7632" s="226"/>
      <c r="W7632" s="109"/>
      <c r="X7632" s="109"/>
    </row>
    <row r="7633" spans="1:24" ht="20.25">
      <c r="A7633" s="155">
        <f t="shared" si="3"/>
        <v>7631</v>
      </c>
      <c r="B7633" s="232" t="s">
        <v>3962</v>
      </c>
      <c r="C7633" s="264">
        <v>2024</v>
      </c>
      <c r="D7633" s="160" t="s">
        <v>28</v>
      </c>
      <c r="E7633" s="160" t="s">
        <v>44</v>
      </c>
      <c r="F7633" s="277" t="s">
        <v>8239</v>
      </c>
      <c r="G7633" s="161" t="s">
        <v>31</v>
      </c>
      <c r="H7633" s="183" t="s">
        <v>46</v>
      </c>
      <c r="I7633" s="161" t="s">
        <v>32</v>
      </c>
      <c r="J7633" s="161" t="s">
        <v>47</v>
      </c>
      <c r="K7633" s="163" t="s">
        <v>34</v>
      </c>
      <c r="L7633" s="163" t="s">
        <v>34</v>
      </c>
      <c r="M7633" s="163" t="s">
        <v>34</v>
      </c>
      <c r="N7633" s="163" t="s">
        <v>34</v>
      </c>
      <c r="O7633" s="163" t="s">
        <v>34</v>
      </c>
      <c r="P7633" s="163" t="s">
        <v>34</v>
      </c>
      <c r="Q7633" s="158"/>
      <c r="R7633" s="158"/>
      <c r="S7633" s="163"/>
      <c r="T7633" s="226"/>
      <c r="U7633" s="226"/>
      <c r="V7633" s="226"/>
      <c r="W7633" s="109"/>
      <c r="X7633" s="109"/>
    </row>
    <row r="7634" spans="1:24" ht="41.25">
      <c r="A7634" s="155">
        <f t="shared" si="3"/>
        <v>7632</v>
      </c>
      <c r="B7634" s="285" t="s">
        <v>1834</v>
      </c>
      <c r="C7634" s="264">
        <v>2024</v>
      </c>
      <c r="D7634" s="160" t="s">
        <v>28</v>
      </c>
      <c r="E7634" s="160" t="s">
        <v>279</v>
      </c>
      <c r="F7634" s="277" t="s">
        <v>8240</v>
      </c>
      <c r="G7634" s="161" t="s">
        <v>31</v>
      </c>
      <c r="H7634" s="183" t="s">
        <v>39</v>
      </c>
      <c r="I7634" s="161" t="s">
        <v>32</v>
      </c>
      <c r="J7634" s="161" t="s">
        <v>33</v>
      </c>
      <c r="K7634" s="163" t="s">
        <v>48</v>
      </c>
      <c r="L7634" s="163" t="s">
        <v>34</v>
      </c>
      <c r="M7634" s="163" t="s">
        <v>48</v>
      </c>
      <c r="N7634" s="163" t="s">
        <v>34</v>
      </c>
      <c r="O7634" s="163" t="s">
        <v>48</v>
      </c>
      <c r="P7634" s="163" t="s">
        <v>34</v>
      </c>
      <c r="Q7634" s="158"/>
      <c r="R7634" s="158"/>
      <c r="S7634" s="163"/>
      <c r="T7634" s="226"/>
      <c r="U7634" s="226"/>
      <c r="V7634" s="226"/>
      <c r="W7634" s="109"/>
      <c r="X7634" s="109"/>
    </row>
    <row r="7635" spans="1:24" ht="41.25">
      <c r="A7635" s="155">
        <f t="shared" si="3"/>
        <v>7633</v>
      </c>
      <c r="B7635" s="285" t="s">
        <v>1834</v>
      </c>
      <c r="C7635" s="264">
        <v>2024</v>
      </c>
      <c r="D7635" s="160" t="s">
        <v>28</v>
      </c>
      <c r="E7635" s="160" t="s">
        <v>270</v>
      </c>
      <c r="F7635" s="277" t="s">
        <v>8241</v>
      </c>
      <c r="G7635" s="161" t="s">
        <v>31</v>
      </c>
      <c r="H7635" s="183" t="s">
        <v>42</v>
      </c>
      <c r="I7635" s="161" t="s">
        <v>32</v>
      </c>
      <c r="J7635" s="161" t="s">
        <v>33</v>
      </c>
      <c r="K7635" s="163" t="s">
        <v>34</v>
      </c>
      <c r="L7635" s="163" t="s">
        <v>34</v>
      </c>
      <c r="M7635" s="163" t="s">
        <v>34</v>
      </c>
      <c r="N7635" s="163" t="s">
        <v>34</v>
      </c>
      <c r="O7635" s="163" t="s">
        <v>48</v>
      </c>
      <c r="P7635" s="163" t="s">
        <v>34</v>
      </c>
      <c r="Q7635" s="158"/>
      <c r="R7635" s="158"/>
      <c r="S7635" s="163"/>
      <c r="T7635" s="226"/>
      <c r="U7635" s="226"/>
      <c r="V7635" s="226"/>
      <c r="W7635" s="109"/>
      <c r="X7635" s="109"/>
    </row>
    <row r="7636" spans="1:24" ht="41.25">
      <c r="A7636" s="155">
        <f t="shared" si="3"/>
        <v>7634</v>
      </c>
      <c r="B7636" s="285" t="s">
        <v>1834</v>
      </c>
      <c r="C7636" s="264">
        <v>2024</v>
      </c>
      <c r="D7636" s="160" t="s">
        <v>28</v>
      </c>
      <c r="E7636" s="160" t="s">
        <v>29</v>
      </c>
      <c r="F7636" s="277" t="s">
        <v>8242</v>
      </c>
      <c r="G7636" s="161" t="s">
        <v>31</v>
      </c>
      <c r="H7636" s="183" t="s">
        <v>29</v>
      </c>
      <c r="I7636" s="161" t="s">
        <v>32</v>
      </c>
      <c r="J7636" s="161" t="s">
        <v>33</v>
      </c>
      <c r="K7636" s="163" t="s">
        <v>34</v>
      </c>
      <c r="L7636" s="163" t="s">
        <v>34</v>
      </c>
      <c r="M7636" s="163" t="s">
        <v>34</v>
      </c>
      <c r="N7636" s="163" t="s">
        <v>34</v>
      </c>
      <c r="O7636" s="163" t="s">
        <v>34</v>
      </c>
      <c r="P7636" s="163" t="s">
        <v>34</v>
      </c>
      <c r="Q7636" s="158"/>
      <c r="R7636" s="158"/>
      <c r="S7636" s="163"/>
      <c r="T7636" s="226"/>
      <c r="U7636" s="226"/>
      <c r="V7636" s="226"/>
      <c r="W7636" s="109"/>
      <c r="X7636" s="109"/>
    </row>
    <row r="7637" spans="1:24" ht="41.25">
      <c r="A7637" s="155">
        <f t="shared" si="3"/>
        <v>7635</v>
      </c>
      <c r="B7637" s="285" t="s">
        <v>1834</v>
      </c>
      <c r="C7637" s="264">
        <v>2024</v>
      </c>
      <c r="D7637" s="160" t="s">
        <v>28</v>
      </c>
      <c r="E7637" s="160" t="s">
        <v>37</v>
      </c>
      <c r="F7637" s="277" t="s">
        <v>8243</v>
      </c>
      <c r="G7637" s="161" t="s">
        <v>31</v>
      </c>
      <c r="H7637" s="183" t="s">
        <v>39</v>
      </c>
      <c r="I7637" s="161" t="s">
        <v>32</v>
      </c>
      <c r="J7637" s="161" t="s">
        <v>33</v>
      </c>
      <c r="K7637" s="163" t="s">
        <v>34</v>
      </c>
      <c r="L7637" s="163" t="s">
        <v>34</v>
      </c>
      <c r="M7637" s="163" t="s">
        <v>34</v>
      </c>
      <c r="N7637" s="163" t="s">
        <v>34</v>
      </c>
      <c r="O7637" s="163" t="s">
        <v>34</v>
      </c>
      <c r="P7637" s="163" t="s">
        <v>34</v>
      </c>
      <c r="Q7637" s="158"/>
      <c r="R7637" s="158"/>
      <c r="S7637" s="163"/>
      <c r="T7637" s="226"/>
      <c r="U7637" s="226"/>
      <c r="V7637" s="226"/>
      <c r="W7637" s="109"/>
      <c r="X7637" s="109"/>
    </row>
    <row r="7638" spans="1:24" ht="51">
      <c r="A7638" s="155">
        <f t="shared" si="3"/>
        <v>7636</v>
      </c>
      <c r="B7638" s="285" t="s">
        <v>1834</v>
      </c>
      <c r="C7638" s="264">
        <v>2024</v>
      </c>
      <c r="D7638" s="160" t="s">
        <v>28</v>
      </c>
      <c r="E7638" s="160" t="s">
        <v>40</v>
      </c>
      <c r="F7638" s="277" t="s">
        <v>8244</v>
      </c>
      <c r="G7638" s="161" t="s">
        <v>31</v>
      </c>
      <c r="H7638" s="183" t="s">
        <v>42</v>
      </c>
      <c r="I7638" s="161" t="s">
        <v>32</v>
      </c>
      <c r="J7638" s="161" t="s">
        <v>33</v>
      </c>
      <c r="K7638" s="163" t="s">
        <v>34</v>
      </c>
      <c r="L7638" s="163" t="s">
        <v>34</v>
      </c>
      <c r="M7638" s="163" t="s">
        <v>34</v>
      </c>
      <c r="N7638" s="163" t="s">
        <v>34</v>
      </c>
      <c r="O7638" s="163" t="s">
        <v>34</v>
      </c>
      <c r="P7638" s="163" t="s">
        <v>34</v>
      </c>
      <c r="Q7638" s="158"/>
      <c r="R7638" s="158"/>
      <c r="S7638" s="163"/>
      <c r="T7638" s="226"/>
      <c r="U7638" s="226"/>
      <c r="V7638" s="226"/>
      <c r="W7638" s="109"/>
      <c r="X7638" s="109"/>
    </row>
    <row r="7639" spans="1:24" ht="20.25">
      <c r="A7639" s="155">
        <f t="shared" si="3"/>
        <v>7637</v>
      </c>
      <c r="B7639" s="285" t="s">
        <v>1834</v>
      </c>
      <c r="C7639" s="264">
        <v>2024</v>
      </c>
      <c r="D7639" s="160" t="s">
        <v>28</v>
      </c>
      <c r="E7639" s="160" t="s">
        <v>44</v>
      </c>
      <c r="F7639" s="277" t="s">
        <v>8245</v>
      </c>
      <c r="G7639" s="161" t="s">
        <v>31</v>
      </c>
      <c r="H7639" s="183" t="s">
        <v>46</v>
      </c>
      <c r="I7639" s="161" t="s">
        <v>32</v>
      </c>
      <c r="J7639" s="161" t="s">
        <v>47</v>
      </c>
      <c r="K7639" s="163" t="s">
        <v>34</v>
      </c>
      <c r="L7639" s="163" t="s">
        <v>34</v>
      </c>
      <c r="M7639" s="163" t="s">
        <v>34</v>
      </c>
      <c r="N7639" s="163" t="s">
        <v>34</v>
      </c>
      <c r="O7639" s="163" t="s">
        <v>34</v>
      </c>
      <c r="P7639" s="163" t="s">
        <v>34</v>
      </c>
      <c r="Q7639" s="158"/>
      <c r="R7639" s="158"/>
      <c r="S7639" s="163"/>
      <c r="T7639" s="226"/>
      <c r="U7639" s="226"/>
      <c r="V7639" s="226"/>
      <c r="W7639" s="109"/>
      <c r="X7639" s="109"/>
    </row>
    <row r="7640" spans="1:24" ht="20.25">
      <c r="A7640" s="155">
        <f t="shared" si="3"/>
        <v>7638</v>
      </c>
      <c r="B7640" s="285" t="s">
        <v>1834</v>
      </c>
      <c r="C7640" s="264">
        <v>2024</v>
      </c>
      <c r="D7640" s="160" t="s">
        <v>28</v>
      </c>
      <c r="E7640" s="160" t="s">
        <v>44</v>
      </c>
      <c r="F7640" s="277" t="s">
        <v>8246</v>
      </c>
      <c r="G7640" s="161" t="s">
        <v>31</v>
      </c>
      <c r="H7640" s="183" t="s">
        <v>46</v>
      </c>
      <c r="I7640" s="161" t="s">
        <v>32</v>
      </c>
      <c r="J7640" s="161" t="s">
        <v>47</v>
      </c>
      <c r="K7640" s="163" t="s">
        <v>34</v>
      </c>
      <c r="L7640" s="163" t="s">
        <v>34</v>
      </c>
      <c r="M7640" s="163" t="s">
        <v>34</v>
      </c>
      <c r="N7640" s="163" t="s">
        <v>34</v>
      </c>
      <c r="O7640" s="163" t="s">
        <v>34</v>
      </c>
      <c r="P7640" s="163" t="s">
        <v>34</v>
      </c>
      <c r="Q7640" s="158"/>
      <c r="R7640" s="158"/>
      <c r="S7640" s="163"/>
      <c r="T7640" s="226"/>
      <c r="U7640" s="226"/>
      <c r="V7640" s="226"/>
      <c r="W7640" s="109"/>
      <c r="X7640" s="109"/>
    </row>
    <row r="7641" spans="1:24" ht="20.25">
      <c r="A7641" s="155">
        <f t="shared" si="3"/>
        <v>7639</v>
      </c>
      <c r="B7641" s="285" t="s">
        <v>1834</v>
      </c>
      <c r="C7641" s="264">
        <v>2024</v>
      </c>
      <c r="D7641" s="160" t="s">
        <v>28</v>
      </c>
      <c r="E7641" s="160" t="s">
        <v>44</v>
      </c>
      <c r="F7641" s="277" t="s">
        <v>8247</v>
      </c>
      <c r="G7641" s="161" t="s">
        <v>31</v>
      </c>
      <c r="H7641" s="183" t="s">
        <v>46</v>
      </c>
      <c r="I7641" s="161" t="s">
        <v>32</v>
      </c>
      <c r="J7641" s="161" t="s">
        <v>47</v>
      </c>
      <c r="K7641" s="163" t="s">
        <v>34</v>
      </c>
      <c r="L7641" s="163" t="s">
        <v>34</v>
      </c>
      <c r="M7641" s="163" t="s">
        <v>34</v>
      </c>
      <c r="N7641" s="163" t="s">
        <v>34</v>
      </c>
      <c r="O7641" s="163" t="s">
        <v>48</v>
      </c>
      <c r="P7641" s="163" t="s">
        <v>34</v>
      </c>
      <c r="Q7641" s="158"/>
      <c r="R7641" s="158"/>
      <c r="S7641" s="163"/>
      <c r="T7641" s="226"/>
      <c r="U7641" s="226"/>
      <c r="V7641" s="226"/>
      <c r="W7641" s="109"/>
      <c r="X7641" s="109"/>
    </row>
    <row r="7642" spans="1:24" ht="20.25">
      <c r="A7642" s="155">
        <f t="shared" si="3"/>
        <v>7640</v>
      </c>
      <c r="B7642" s="285" t="s">
        <v>1834</v>
      </c>
      <c r="C7642" s="264">
        <v>2024</v>
      </c>
      <c r="D7642" s="160" t="s">
        <v>28</v>
      </c>
      <c r="E7642" s="160" t="s">
        <v>44</v>
      </c>
      <c r="F7642" s="277" t="s">
        <v>8248</v>
      </c>
      <c r="G7642" s="161" t="s">
        <v>31</v>
      </c>
      <c r="H7642" s="183" t="s">
        <v>46</v>
      </c>
      <c r="I7642" s="161" t="s">
        <v>32</v>
      </c>
      <c r="J7642" s="161" t="s">
        <v>47</v>
      </c>
      <c r="K7642" s="163" t="s">
        <v>34</v>
      </c>
      <c r="L7642" s="163" t="s">
        <v>34</v>
      </c>
      <c r="M7642" s="163" t="s">
        <v>34</v>
      </c>
      <c r="N7642" s="163" t="s">
        <v>34</v>
      </c>
      <c r="O7642" s="163" t="s">
        <v>34</v>
      </c>
      <c r="P7642" s="163" t="s">
        <v>34</v>
      </c>
      <c r="Q7642" s="158"/>
      <c r="R7642" s="158"/>
      <c r="S7642" s="163"/>
      <c r="T7642" s="226"/>
      <c r="U7642" s="226"/>
      <c r="V7642" s="226"/>
      <c r="W7642" s="109"/>
      <c r="X7642" s="109"/>
    </row>
    <row r="7643" spans="1:24" ht="51">
      <c r="A7643" s="155">
        <f t="shared" si="3"/>
        <v>7641</v>
      </c>
      <c r="B7643" s="285" t="s">
        <v>1834</v>
      </c>
      <c r="C7643" s="264">
        <v>2024</v>
      </c>
      <c r="D7643" s="160" t="s">
        <v>28</v>
      </c>
      <c r="E7643" s="160" t="s">
        <v>57</v>
      </c>
      <c r="F7643" s="277" t="s">
        <v>8249</v>
      </c>
      <c r="G7643" s="161" t="s">
        <v>31</v>
      </c>
      <c r="H7643" s="183" t="s">
        <v>50</v>
      </c>
      <c r="I7643" s="161" t="s">
        <v>32</v>
      </c>
      <c r="J7643" s="161" t="s">
        <v>59</v>
      </c>
      <c r="K7643" s="163" t="s">
        <v>48</v>
      </c>
      <c r="L7643" s="163" t="s">
        <v>34</v>
      </c>
      <c r="M7643" s="163" t="s">
        <v>48</v>
      </c>
      <c r="N7643" s="163" t="s">
        <v>34</v>
      </c>
      <c r="O7643" s="163" t="s">
        <v>34</v>
      </c>
      <c r="P7643" s="163" t="s">
        <v>34</v>
      </c>
      <c r="Q7643" s="158"/>
      <c r="R7643" s="158"/>
      <c r="S7643" s="163"/>
      <c r="T7643" s="226"/>
      <c r="U7643" s="226"/>
      <c r="V7643" s="226"/>
      <c r="W7643" s="109"/>
      <c r="X7643" s="109"/>
    </row>
    <row r="7644" spans="1:24" ht="41.25">
      <c r="A7644" s="155">
        <f t="shared" si="3"/>
        <v>7642</v>
      </c>
      <c r="B7644" s="285" t="s">
        <v>1834</v>
      </c>
      <c r="C7644" s="264">
        <v>2024</v>
      </c>
      <c r="D7644" s="160" t="s">
        <v>219</v>
      </c>
      <c r="E7644" s="160" t="s">
        <v>253</v>
      </c>
      <c r="F7644" s="277" t="s">
        <v>8250</v>
      </c>
      <c r="G7644" s="161" t="s">
        <v>426</v>
      </c>
      <c r="H7644" s="183" t="s">
        <v>83</v>
      </c>
      <c r="I7644" s="161" t="s">
        <v>71</v>
      </c>
      <c r="J7644" s="161" t="s">
        <v>253</v>
      </c>
      <c r="K7644" s="163" t="s">
        <v>34</v>
      </c>
      <c r="L7644" s="163" t="s">
        <v>34</v>
      </c>
      <c r="M7644" s="163" t="s">
        <v>34</v>
      </c>
      <c r="N7644" s="163" t="s">
        <v>34</v>
      </c>
      <c r="O7644" s="163" t="s">
        <v>34</v>
      </c>
      <c r="P7644" s="163" t="s">
        <v>34</v>
      </c>
      <c r="Q7644" s="158"/>
      <c r="R7644" s="158"/>
      <c r="S7644" s="163"/>
      <c r="T7644" s="226"/>
      <c r="U7644" s="226"/>
      <c r="V7644" s="226"/>
      <c r="W7644" s="109"/>
      <c r="X7644" s="109"/>
    </row>
    <row r="7645" spans="1:24" ht="41.25">
      <c r="A7645" s="155">
        <f t="shared" si="3"/>
        <v>7643</v>
      </c>
      <c r="B7645" s="285" t="s">
        <v>1834</v>
      </c>
      <c r="C7645" s="264">
        <v>2024</v>
      </c>
      <c r="D7645" s="160" t="s">
        <v>219</v>
      </c>
      <c r="E7645" s="160" t="s">
        <v>253</v>
      </c>
      <c r="F7645" s="277" t="s">
        <v>8251</v>
      </c>
      <c r="G7645" s="161" t="s">
        <v>426</v>
      </c>
      <c r="H7645" s="183" t="s">
        <v>83</v>
      </c>
      <c r="I7645" s="161" t="s">
        <v>71</v>
      </c>
      <c r="J7645" s="161" t="s">
        <v>253</v>
      </c>
      <c r="K7645" s="163" t="s">
        <v>34</v>
      </c>
      <c r="L7645" s="163" t="s">
        <v>34</v>
      </c>
      <c r="M7645" s="163" t="s">
        <v>34</v>
      </c>
      <c r="N7645" s="163" t="s">
        <v>34</v>
      </c>
      <c r="O7645" s="163" t="s">
        <v>34</v>
      </c>
      <c r="P7645" s="163" t="s">
        <v>34</v>
      </c>
      <c r="Q7645" s="158"/>
      <c r="R7645" s="158"/>
      <c r="S7645" s="163"/>
      <c r="T7645" s="226"/>
      <c r="U7645" s="226"/>
      <c r="V7645" s="226"/>
      <c r="W7645" s="109"/>
      <c r="X7645" s="109"/>
    </row>
    <row r="7646" spans="1:24" ht="41.25">
      <c r="A7646" s="155">
        <f t="shared" si="3"/>
        <v>7644</v>
      </c>
      <c r="B7646" s="285" t="s">
        <v>1834</v>
      </c>
      <c r="C7646" s="264">
        <v>2024</v>
      </c>
      <c r="D7646" s="160" t="s">
        <v>219</v>
      </c>
      <c r="E7646" s="160" t="s">
        <v>253</v>
      </c>
      <c r="F7646" s="277" t="s">
        <v>8252</v>
      </c>
      <c r="G7646" s="161" t="s">
        <v>426</v>
      </c>
      <c r="H7646" s="183" t="s">
        <v>83</v>
      </c>
      <c r="I7646" s="161" t="s">
        <v>71</v>
      </c>
      <c r="J7646" s="161" t="s">
        <v>253</v>
      </c>
      <c r="K7646" s="163" t="s">
        <v>34</v>
      </c>
      <c r="L7646" s="163" t="s">
        <v>34</v>
      </c>
      <c r="M7646" s="163" t="s">
        <v>34</v>
      </c>
      <c r="N7646" s="163" t="s">
        <v>34</v>
      </c>
      <c r="O7646" s="163" t="s">
        <v>34</v>
      </c>
      <c r="P7646" s="163" t="s">
        <v>34</v>
      </c>
      <c r="Q7646" s="158"/>
      <c r="R7646" s="158"/>
      <c r="S7646" s="163"/>
      <c r="T7646" s="226"/>
      <c r="U7646" s="226"/>
      <c r="V7646" s="226"/>
      <c r="W7646" s="109"/>
      <c r="X7646" s="109"/>
    </row>
    <row r="7647" spans="1:24" ht="30.75">
      <c r="A7647" s="155">
        <f t="shared" si="3"/>
        <v>7645</v>
      </c>
      <c r="B7647" s="285" t="s">
        <v>1834</v>
      </c>
      <c r="C7647" s="264">
        <v>2024</v>
      </c>
      <c r="D7647" s="160" t="s">
        <v>28</v>
      </c>
      <c r="E7647" s="160" t="s">
        <v>452</v>
      </c>
      <c r="F7647" s="277" t="s">
        <v>8253</v>
      </c>
      <c r="G7647" s="161" t="s">
        <v>31</v>
      </c>
      <c r="H7647" s="183" t="s">
        <v>39</v>
      </c>
      <c r="I7647" s="161" t="s">
        <v>32</v>
      </c>
      <c r="J7647" s="161" t="s">
        <v>454</v>
      </c>
      <c r="K7647" s="163" t="s">
        <v>34</v>
      </c>
      <c r="L7647" s="163" t="s">
        <v>34</v>
      </c>
      <c r="M7647" s="163" t="s">
        <v>34</v>
      </c>
      <c r="N7647" s="163" t="s">
        <v>34</v>
      </c>
      <c r="O7647" s="163" t="s">
        <v>34</v>
      </c>
      <c r="P7647" s="163" t="s">
        <v>48</v>
      </c>
      <c r="Q7647" s="158"/>
      <c r="R7647" s="158"/>
      <c r="S7647" s="163"/>
      <c r="T7647" s="226"/>
      <c r="U7647" s="226"/>
      <c r="V7647" s="226"/>
      <c r="W7647" s="109"/>
      <c r="X7647" s="109"/>
    </row>
    <row r="7648" spans="1:24" ht="30.75">
      <c r="A7648" s="155">
        <f t="shared" si="3"/>
        <v>7646</v>
      </c>
      <c r="B7648" s="285" t="s">
        <v>1834</v>
      </c>
      <c r="C7648" s="264">
        <v>2024</v>
      </c>
      <c r="D7648" s="160" t="s">
        <v>28</v>
      </c>
      <c r="E7648" s="160" t="s">
        <v>452</v>
      </c>
      <c r="F7648" s="277" t="s">
        <v>8254</v>
      </c>
      <c r="G7648" s="161" t="s">
        <v>31</v>
      </c>
      <c r="H7648" s="183" t="s">
        <v>42</v>
      </c>
      <c r="I7648" s="161" t="s">
        <v>32</v>
      </c>
      <c r="J7648" s="161" t="s">
        <v>454</v>
      </c>
      <c r="K7648" s="163" t="s">
        <v>34</v>
      </c>
      <c r="L7648" s="163" t="s">
        <v>34</v>
      </c>
      <c r="M7648" s="163" t="s">
        <v>34</v>
      </c>
      <c r="N7648" s="163" t="s">
        <v>34</v>
      </c>
      <c r="O7648" s="163" t="s">
        <v>34</v>
      </c>
      <c r="P7648" s="163" t="s">
        <v>48</v>
      </c>
      <c r="Q7648" s="158"/>
      <c r="R7648" s="158"/>
      <c r="S7648" s="163"/>
      <c r="T7648" s="226"/>
      <c r="U7648" s="226"/>
      <c r="V7648" s="226"/>
      <c r="W7648" s="109"/>
      <c r="X7648" s="109"/>
    </row>
    <row r="7649" spans="1:24" ht="30.75">
      <c r="A7649" s="155">
        <f t="shared" si="3"/>
        <v>7647</v>
      </c>
      <c r="B7649" s="285" t="s">
        <v>1834</v>
      </c>
      <c r="C7649" s="264">
        <v>2024</v>
      </c>
      <c r="D7649" s="160" t="s">
        <v>28</v>
      </c>
      <c r="E7649" s="160" t="s">
        <v>452</v>
      </c>
      <c r="F7649" s="277" t="s">
        <v>8255</v>
      </c>
      <c r="G7649" s="161" t="s">
        <v>31</v>
      </c>
      <c r="H7649" s="183" t="s">
        <v>50</v>
      </c>
      <c r="I7649" s="161" t="s">
        <v>32</v>
      </c>
      <c r="J7649" s="161" t="s">
        <v>454</v>
      </c>
      <c r="K7649" s="163" t="s">
        <v>34</v>
      </c>
      <c r="L7649" s="163" t="s">
        <v>34</v>
      </c>
      <c r="M7649" s="163" t="s">
        <v>34</v>
      </c>
      <c r="N7649" s="163" t="s">
        <v>34</v>
      </c>
      <c r="O7649" s="163" t="s">
        <v>34</v>
      </c>
      <c r="P7649" s="163" t="s">
        <v>48</v>
      </c>
      <c r="Q7649" s="158"/>
      <c r="R7649" s="158"/>
      <c r="S7649" s="163"/>
      <c r="T7649" s="226"/>
      <c r="U7649" s="226"/>
      <c r="V7649" s="226"/>
      <c r="W7649" s="109"/>
      <c r="X7649" s="109"/>
    </row>
    <row r="7650" spans="1:24" ht="41.25">
      <c r="A7650" s="155">
        <f t="shared" si="3"/>
        <v>7648</v>
      </c>
      <c r="B7650" s="285" t="s">
        <v>1834</v>
      </c>
      <c r="C7650" s="264">
        <v>2024</v>
      </c>
      <c r="D7650" s="160" t="s">
        <v>74</v>
      </c>
      <c r="E7650" s="160" t="s">
        <v>75</v>
      </c>
      <c r="F7650" s="277" t="s">
        <v>8256</v>
      </c>
      <c r="G7650" s="161" t="s">
        <v>31</v>
      </c>
      <c r="H7650" s="183" t="s">
        <v>39</v>
      </c>
      <c r="I7650" s="161" t="s">
        <v>32</v>
      </c>
      <c r="J7650" s="161" t="s">
        <v>33</v>
      </c>
      <c r="K7650" s="163" t="s">
        <v>48</v>
      </c>
      <c r="L7650" s="163" t="s">
        <v>34</v>
      </c>
      <c r="M7650" s="163" t="s">
        <v>48</v>
      </c>
      <c r="N7650" s="163" t="s">
        <v>34</v>
      </c>
      <c r="O7650" s="163" t="s">
        <v>34</v>
      </c>
      <c r="P7650" s="163" t="s">
        <v>34</v>
      </c>
      <c r="Q7650" s="158"/>
      <c r="R7650" s="158"/>
      <c r="S7650" s="163"/>
      <c r="T7650" s="226"/>
      <c r="U7650" s="226"/>
      <c r="V7650" s="226"/>
      <c r="W7650" s="109"/>
      <c r="X7650" s="109"/>
    </row>
    <row r="7651" spans="1:24" ht="41.25">
      <c r="A7651" s="155">
        <f t="shared" si="3"/>
        <v>7649</v>
      </c>
      <c r="B7651" s="285" t="s">
        <v>1834</v>
      </c>
      <c r="C7651" s="264">
        <v>2024</v>
      </c>
      <c r="D7651" s="160" t="s">
        <v>74</v>
      </c>
      <c r="E7651" s="160" t="s">
        <v>75</v>
      </c>
      <c r="F7651" s="277" t="s">
        <v>8257</v>
      </c>
      <c r="G7651" s="161" t="s">
        <v>193</v>
      </c>
      <c r="H7651" s="183" t="s">
        <v>120</v>
      </c>
      <c r="I7651" s="161" t="s">
        <v>32</v>
      </c>
      <c r="J7651" s="161" t="s">
        <v>33</v>
      </c>
      <c r="K7651" s="163" t="s">
        <v>48</v>
      </c>
      <c r="L7651" s="163" t="s">
        <v>34</v>
      </c>
      <c r="M7651" s="163" t="s">
        <v>34</v>
      </c>
      <c r="N7651" s="163" t="s">
        <v>34</v>
      </c>
      <c r="O7651" s="163" t="s">
        <v>34</v>
      </c>
      <c r="P7651" s="163" t="s">
        <v>34</v>
      </c>
      <c r="Q7651" s="158"/>
      <c r="R7651" s="158"/>
      <c r="S7651" s="163"/>
      <c r="T7651" s="226"/>
      <c r="U7651" s="226"/>
      <c r="V7651" s="226"/>
      <c r="W7651" s="109"/>
      <c r="X7651" s="109"/>
    </row>
    <row r="7652" spans="1:24" ht="30.75">
      <c r="A7652" s="155">
        <f t="shared" si="3"/>
        <v>7650</v>
      </c>
      <c r="B7652" s="285" t="s">
        <v>1834</v>
      </c>
      <c r="C7652" s="264">
        <v>2024</v>
      </c>
      <c r="D7652" s="160" t="s">
        <v>74</v>
      </c>
      <c r="E7652" s="160" t="s">
        <v>79</v>
      </c>
      <c r="F7652" s="277" t="s">
        <v>8258</v>
      </c>
      <c r="G7652" s="161" t="s">
        <v>31</v>
      </c>
      <c r="H7652" s="183" t="s">
        <v>39</v>
      </c>
      <c r="I7652" s="161" t="s">
        <v>32</v>
      </c>
      <c r="J7652" s="161" t="s">
        <v>33</v>
      </c>
      <c r="K7652" s="163" t="s">
        <v>34</v>
      </c>
      <c r="L7652" s="163" t="s">
        <v>34</v>
      </c>
      <c r="M7652" s="163" t="s">
        <v>34</v>
      </c>
      <c r="N7652" s="163" t="s">
        <v>34</v>
      </c>
      <c r="O7652" s="163" t="s">
        <v>34</v>
      </c>
      <c r="P7652" s="163" t="s">
        <v>34</v>
      </c>
      <c r="Q7652" s="158"/>
      <c r="R7652" s="158"/>
      <c r="S7652" s="163"/>
      <c r="T7652" s="226"/>
      <c r="U7652" s="226"/>
      <c r="V7652" s="226"/>
      <c r="W7652" s="109"/>
      <c r="X7652" s="109"/>
    </row>
    <row r="7653" spans="1:24" ht="20.25">
      <c r="A7653" s="155">
        <f t="shared" si="3"/>
        <v>7651</v>
      </c>
      <c r="B7653" s="285" t="s">
        <v>1834</v>
      </c>
      <c r="C7653" s="264">
        <v>2024</v>
      </c>
      <c r="D7653" s="160" t="s">
        <v>74</v>
      </c>
      <c r="E7653" s="160" t="s">
        <v>79</v>
      </c>
      <c r="F7653" s="277" t="s">
        <v>8259</v>
      </c>
      <c r="G7653" s="161" t="s">
        <v>31</v>
      </c>
      <c r="H7653" s="183" t="s">
        <v>39</v>
      </c>
      <c r="I7653" s="161" t="s">
        <v>32</v>
      </c>
      <c r="J7653" s="161" t="s">
        <v>33</v>
      </c>
      <c r="K7653" s="163" t="s">
        <v>34</v>
      </c>
      <c r="L7653" s="163" t="s">
        <v>34</v>
      </c>
      <c r="M7653" s="163" t="s">
        <v>34</v>
      </c>
      <c r="N7653" s="163" t="s">
        <v>34</v>
      </c>
      <c r="O7653" s="163" t="s">
        <v>34</v>
      </c>
      <c r="P7653" s="163" t="s">
        <v>34</v>
      </c>
      <c r="Q7653" s="158"/>
      <c r="R7653" s="158"/>
      <c r="S7653" s="163"/>
      <c r="T7653" s="226"/>
      <c r="U7653" s="226"/>
      <c r="V7653" s="226"/>
      <c r="W7653" s="109"/>
      <c r="X7653" s="109"/>
    </row>
    <row r="7654" spans="1:24" ht="30.75">
      <c r="A7654" s="155">
        <f t="shared" si="3"/>
        <v>7652</v>
      </c>
      <c r="B7654" s="285" t="s">
        <v>1834</v>
      </c>
      <c r="C7654" s="264">
        <v>2024</v>
      </c>
      <c r="D7654" s="160" t="s">
        <v>74</v>
      </c>
      <c r="E7654" s="160" t="s">
        <v>85</v>
      </c>
      <c r="F7654" s="277" t="s">
        <v>8260</v>
      </c>
      <c r="G7654" s="161" t="s">
        <v>426</v>
      </c>
      <c r="H7654" s="183" t="s">
        <v>83</v>
      </c>
      <c r="I7654" s="161" t="s">
        <v>173</v>
      </c>
      <c r="J7654" s="161" t="s">
        <v>179</v>
      </c>
      <c r="K7654" s="163" t="s">
        <v>34</v>
      </c>
      <c r="L7654" s="163" t="s">
        <v>34</v>
      </c>
      <c r="M7654" s="163" t="s">
        <v>34</v>
      </c>
      <c r="N7654" s="163" t="s">
        <v>48</v>
      </c>
      <c r="O7654" s="163" t="s">
        <v>34</v>
      </c>
      <c r="P7654" s="163" t="s">
        <v>34</v>
      </c>
      <c r="Q7654" s="158"/>
      <c r="R7654" s="158"/>
      <c r="S7654" s="163"/>
      <c r="T7654" s="226"/>
      <c r="U7654" s="226"/>
      <c r="V7654" s="226"/>
      <c r="W7654" s="109"/>
      <c r="X7654" s="109"/>
    </row>
    <row r="7655" spans="1:24" ht="30.75">
      <c r="A7655" s="155">
        <f t="shared" si="3"/>
        <v>7653</v>
      </c>
      <c r="B7655" s="285" t="s">
        <v>1834</v>
      </c>
      <c r="C7655" s="264">
        <v>2024</v>
      </c>
      <c r="D7655" s="160" t="s">
        <v>74</v>
      </c>
      <c r="E7655" s="160" t="s">
        <v>85</v>
      </c>
      <c r="F7655" s="277" t="s">
        <v>8261</v>
      </c>
      <c r="G7655" s="161" t="s">
        <v>31</v>
      </c>
      <c r="H7655" s="183" t="s">
        <v>39</v>
      </c>
      <c r="I7655" s="161" t="s">
        <v>173</v>
      </c>
      <c r="J7655" s="161" t="s">
        <v>179</v>
      </c>
      <c r="K7655" s="163" t="s">
        <v>34</v>
      </c>
      <c r="L7655" s="163" t="s">
        <v>48</v>
      </c>
      <c r="M7655" s="163" t="s">
        <v>34</v>
      </c>
      <c r="N7655" s="163" t="s">
        <v>34</v>
      </c>
      <c r="O7655" s="163" t="s">
        <v>34</v>
      </c>
      <c r="P7655" s="163" t="s">
        <v>34</v>
      </c>
      <c r="Q7655" s="158"/>
      <c r="R7655" s="158"/>
      <c r="S7655" s="163"/>
      <c r="T7655" s="226"/>
      <c r="U7655" s="226"/>
      <c r="V7655" s="226"/>
      <c r="W7655" s="109"/>
      <c r="X7655" s="109"/>
    </row>
    <row r="7656" spans="1:24" ht="20.25">
      <c r="A7656" s="155">
        <f t="shared" si="3"/>
        <v>7654</v>
      </c>
      <c r="B7656" s="285" t="s">
        <v>1834</v>
      </c>
      <c r="C7656" s="264">
        <v>2024</v>
      </c>
      <c r="D7656" s="160" t="s">
        <v>74</v>
      </c>
      <c r="E7656" s="160" t="s">
        <v>88</v>
      </c>
      <c r="F7656" s="277" t="s">
        <v>8262</v>
      </c>
      <c r="G7656" s="161" t="s">
        <v>31</v>
      </c>
      <c r="H7656" s="183" t="s">
        <v>29</v>
      </c>
      <c r="I7656" s="161" t="s">
        <v>90</v>
      </c>
      <c r="J7656" s="161" t="s">
        <v>88</v>
      </c>
      <c r="K7656" s="163" t="s">
        <v>34</v>
      </c>
      <c r="L7656" s="163" t="s">
        <v>34</v>
      </c>
      <c r="M7656" s="163" t="s">
        <v>34</v>
      </c>
      <c r="N7656" s="163" t="s">
        <v>34</v>
      </c>
      <c r="O7656" s="163" t="s">
        <v>34</v>
      </c>
      <c r="P7656" s="163" t="s">
        <v>34</v>
      </c>
      <c r="Q7656" s="158"/>
      <c r="R7656" s="158"/>
      <c r="S7656" s="163"/>
      <c r="T7656" s="226"/>
      <c r="U7656" s="226"/>
      <c r="V7656" s="226"/>
      <c r="W7656" s="109"/>
      <c r="X7656" s="109"/>
    </row>
    <row r="7657" spans="1:24" ht="30.75">
      <c r="A7657" s="155">
        <f t="shared" si="3"/>
        <v>7655</v>
      </c>
      <c r="B7657" s="285" t="s">
        <v>1834</v>
      </c>
      <c r="C7657" s="264">
        <v>2024</v>
      </c>
      <c r="D7657" s="160" t="s">
        <v>74</v>
      </c>
      <c r="E7657" s="160" t="s">
        <v>88</v>
      </c>
      <c r="F7657" s="277" t="s">
        <v>8263</v>
      </c>
      <c r="G7657" s="161" t="s">
        <v>31</v>
      </c>
      <c r="H7657" s="183" t="s">
        <v>50</v>
      </c>
      <c r="I7657" s="161" t="s">
        <v>90</v>
      </c>
      <c r="J7657" s="161" t="s">
        <v>88</v>
      </c>
      <c r="K7657" s="163" t="s">
        <v>34</v>
      </c>
      <c r="L7657" s="163" t="s">
        <v>34</v>
      </c>
      <c r="M7657" s="163" t="s">
        <v>34</v>
      </c>
      <c r="N7657" s="163" t="s">
        <v>34</v>
      </c>
      <c r="O7657" s="163" t="s">
        <v>34</v>
      </c>
      <c r="P7657" s="163" t="s">
        <v>34</v>
      </c>
      <c r="Q7657" s="158"/>
      <c r="R7657" s="158"/>
      <c r="S7657" s="163"/>
      <c r="T7657" s="226"/>
      <c r="U7657" s="226"/>
      <c r="V7657" s="226"/>
      <c r="W7657" s="109"/>
      <c r="X7657" s="109"/>
    </row>
    <row r="7658" spans="1:24" ht="20.25">
      <c r="A7658" s="155">
        <f t="shared" si="3"/>
        <v>7656</v>
      </c>
      <c r="B7658" s="285" t="s">
        <v>1834</v>
      </c>
      <c r="C7658" s="264">
        <v>2024</v>
      </c>
      <c r="D7658" s="160" t="s">
        <v>74</v>
      </c>
      <c r="E7658" s="160" t="s">
        <v>88</v>
      </c>
      <c r="F7658" s="277" t="s">
        <v>8264</v>
      </c>
      <c r="G7658" s="161" t="s">
        <v>193</v>
      </c>
      <c r="H7658" s="183" t="s">
        <v>120</v>
      </c>
      <c r="I7658" s="161" t="s">
        <v>90</v>
      </c>
      <c r="J7658" s="161" t="s">
        <v>88</v>
      </c>
      <c r="K7658" s="163" t="s">
        <v>34</v>
      </c>
      <c r="L7658" s="163" t="s">
        <v>34</v>
      </c>
      <c r="M7658" s="163" t="s">
        <v>34</v>
      </c>
      <c r="N7658" s="163" t="s">
        <v>34</v>
      </c>
      <c r="O7658" s="163" t="s">
        <v>34</v>
      </c>
      <c r="P7658" s="163" t="s">
        <v>34</v>
      </c>
      <c r="Q7658" s="158"/>
      <c r="R7658" s="158"/>
      <c r="S7658" s="163"/>
      <c r="T7658" s="226"/>
      <c r="U7658" s="226"/>
      <c r="V7658" s="226"/>
      <c r="W7658" s="109"/>
      <c r="X7658" s="109"/>
    </row>
    <row r="7659" spans="1:24" ht="20.25">
      <c r="A7659" s="155">
        <f t="shared" si="3"/>
        <v>7657</v>
      </c>
      <c r="B7659" s="285" t="s">
        <v>1834</v>
      </c>
      <c r="C7659" s="264">
        <v>2024</v>
      </c>
      <c r="D7659" s="160" t="s">
        <v>96</v>
      </c>
      <c r="E7659" s="160" t="s">
        <v>97</v>
      </c>
      <c r="F7659" s="277" t="s">
        <v>8265</v>
      </c>
      <c r="G7659" s="161" t="s">
        <v>426</v>
      </c>
      <c r="H7659" s="183" t="s">
        <v>83</v>
      </c>
      <c r="I7659" s="161" t="s">
        <v>90</v>
      </c>
      <c r="J7659" s="161" t="s">
        <v>97</v>
      </c>
      <c r="K7659" s="163" t="s">
        <v>34</v>
      </c>
      <c r="L7659" s="163" t="s">
        <v>34</v>
      </c>
      <c r="M7659" s="163" t="s">
        <v>34</v>
      </c>
      <c r="N7659" s="163" t="s">
        <v>34</v>
      </c>
      <c r="O7659" s="163" t="s">
        <v>34</v>
      </c>
      <c r="P7659" s="163" t="s">
        <v>34</v>
      </c>
      <c r="Q7659" s="158"/>
      <c r="R7659" s="158"/>
      <c r="S7659" s="163"/>
      <c r="T7659" s="226"/>
      <c r="U7659" s="226"/>
      <c r="V7659" s="226"/>
      <c r="W7659" s="109"/>
      <c r="X7659" s="109"/>
    </row>
    <row r="7660" spans="1:24" ht="20.25">
      <c r="A7660" s="155">
        <f t="shared" ref="A7660:A7723" si="4">A7659+1</f>
        <v>7658</v>
      </c>
      <c r="B7660" s="285" t="s">
        <v>1834</v>
      </c>
      <c r="C7660" s="264">
        <v>2024</v>
      </c>
      <c r="D7660" s="160" t="s">
        <v>96</v>
      </c>
      <c r="E7660" s="160" t="s">
        <v>97</v>
      </c>
      <c r="F7660" s="277" t="s">
        <v>8266</v>
      </c>
      <c r="G7660" s="161" t="s">
        <v>31</v>
      </c>
      <c r="H7660" s="183" t="s">
        <v>29</v>
      </c>
      <c r="I7660" s="161" t="s">
        <v>90</v>
      </c>
      <c r="J7660" s="161" t="s">
        <v>97</v>
      </c>
      <c r="K7660" s="163" t="s">
        <v>34</v>
      </c>
      <c r="L7660" s="163" t="s">
        <v>34</v>
      </c>
      <c r="M7660" s="163" t="s">
        <v>34</v>
      </c>
      <c r="N7660" s="163" t="s">
        <v>34</v>
      </c>
      <c r="O7660" s="163" t="s">
        <v>34</v>
      </c>
      <c r="P7660" s="163" t="s">
        <v>34</v>
      </c>
      <c r="Q7660" s="158"/>
      <c r="R7660" s="158"/>
      <c r="S7660" s="163"/>
      <c r="T7660" s="226"/>
      <c r="U7660" s="226"/>
      <c r="V7660" s="226"/>
      <c r="W7660" s="109"/>
      <c r="X7660" s="109"/>
    </row>
    <row r="7661" spans="1:24" ht="20.25">
      <c r="A7661" s="155">
        <f t="shared" si="4"/>
        <v>7659</v>
      </c>
      <c r="B7661" s="285" t="s">
        <v>1834</v>
      </c>
      <c r="C7661" s="264">
        <v>2024</v>
      </c>
      <c r="D7661" s="160" t="s">
        <v>96</v>
      </c>
      <c r="E7661" s="160" t="s">
        <v>97</v>
      </c>
      <c r="F7661" s="277" t="s">
        <v>8267</v>
      </c>
      <c r="G7661" s="161" t="s">
        <v>31</v>
      </c>
      <c r="H7661" s="183" t="s">
        <v>29</v>
      </c>
      <c r="I7661" s="161" t="s">
        <v>90</v>
      </c>
      <c r="J7661" s="161" t="s">
        <v>97</v>
      </c>
      <c r="K7661" s="163" t="s">
        <v>34</v>
      </c>
      <c r="L7661" s="163" t="s">
        <v>34</v>
      </c>
      <c r="M7661" s="163" t="s">
        <v>34</v>
      </c>
      <c r="N7661" s="163" t="s">
        <v>34</v>
      </c>
      <c r="O7661" s="163" t="s">
        <v>34</v>
      </c>
      <c r="P7661" s="163" t="s">
        <v>34</v>
      </c>
      <c r="Q7661" s="158"/>
      <c r="R7661" s="158"/>
      <c r="S7661" s="163"/>
      <c r="T7661" s="226"/>
      <c r="U7661" s="226"/>
      <c r="V7661" s="226"/>
      <c r="W7661" s="109"/>
      <c r="X7661" s="109"/>
    </row>
    <row r="7662" spans="1:24" ht="41.25">
      <c r="A7662" s="155">
        <f t="shared" si="4"/>
        <v>7660</v>
      </c>
      <c r="B7662" s="285" t="s">
        <v>1834</v>
      </c>
      <c r="C7662" s="264">
        <v>2024</v>
      </c>
      <c r="D7662" s="160" t="s">
        <v>96</v>
      </c>
      <c r="E7662" s="160" t="s">
        <v>308</v>
      </c>
      <c r="F7662" s="277" t="s">
        <v>8268</v>
      </c>
      <c r="G7662" s="161" t="s">
        <v>426</v>
      </c>
      <c r="H7662" s="183" t="s">
        <v>83</v>
      </c>
      <c r="I7662" s="161" t="s">
        <v>90</v>
      </c>
      <c r="J7662" s="161" t="s">
        <v>104</v>
      </c>
      <c r="K7662" s="163" t="s">
        <v>34</v>
      </c>
      <c r="L7662" s="163" t="s">
        <v>34</v>
      </c>
      <c r="M7662" s="163" t="s">
        <v>34</v>
      </c>
      <c r="N7662" s="163" t="s">
        <v>34</v>
      </c>
      <c r="O7662" s="163" t="s">
        <v>34</v>
      </c>
      <c r="P7662" s="163" t="s">
        <v>34</v>
      </c>
      <c r="Q7662" s="158"/>
      <c r="R7662" s="158"/>
      <c r="S7662" s="163"/>
      <c r="T7662" s="226"/>
      <c r="U7662" s="226"/>
      <c r="V7662" s="226"/>
      <c r="W7662" s="109"/>
      <c r="X7662" s="109"/>
    </row>
    <row r="7663" spans="1:24" ht="41.25">
      <c r="A7663" s="155">
        <f t="shared" si="4"/>
        <v>7661</v>
      </c>
      <c r="B7663" s="285" t="s">
        <v>1834</v>
      </c>
      <c r="C7663" s="264">
        <v>2024</v>
      </c>
      <c r="D7663" s="160" t="s">
        <v>106</v>
      </c>
      <c r="E7663" s="160" t="s">
        <v>131</v>
      </c>
      <c r="F7663" s="277" t="s">
        <v>8269</v>
      </c>
      <c r="G7663" s="161" t="s">
        <v>31</v>
      </c>
      <c r="H7663" s="183" t="s">
        <v>39</v>
      </c>
      <c r="I7663" s="161" t="s">
        <v>71</v>
      </c>
      <c r="J7663" s="161" t="s">
        <v>109</v>
      </c>
      <c r="K7663" s="163" t="s">
        <v>48</v>
      </c>
      <c r="L7663" s="163" t="s">
        <v>34</v>
      </c>
      <c r="M7663" s="163" t="s">
        <v>34</v>
      </c>
      <c r="N7663" s="163" t="s">
        <v>34</v>
      </c>
      <c r="O7663" s="163" t="s">
        <v>34</v>
      </c>
      <c r="P7663" s="163" t="s">
        <v>34</v>
      </c>
      <c r="Q7663" s="158"/>
      <c r="R7663" s="158"/>
      <c r="S7663" s="163"/>
      <c r="T7663" s="226"/>
      <c r="U7663" s="226"/>
      <c r="V7663" s="226"/>
      <c r="W7663" s="109"/>
      <c r="X7663" s="109"/>
    </row>
    <row r="7664" spans="1:24" ht="41.25">
      <c r="A7664" s="155">
        <f t="shared" si="4"/>
        <v>7662</v>
      </c>
      <c r="B7664" s="285" t="s">
        <v>1834</v>
      </c>
      <c r="C7664" s="264">
        <v>2024</v>
      </c>
      <c r="D7664" s="160" t="s">
        <v>106</v>
      </c>
      <c r="E7664" s="160" t="s">
        <v>131</v>
      </c>
      <c r="F7664" s="277" t="s">
        <v>8270</v>
      </c>
      <c r="G7664" s="161" t="s">
        <v>31</v>
      </c>
      <c r="H7664" s="183" t="s">
        <v>39</v>
      </c>
      <c r="I7664" s="161" t="s">
        <v>71</v>
      </c>
      <c r="J7664" s="161" t="s">
        <v>109</v>
      </c>
      <c r="K7664" s="163" t="s">
        <v>34</v>
      </c>
      <c r="L7664" s="163" t="s">
        <v>34</v>
      </c>
      <c r="M7664" s="163" t="s">
        <v>34</v>
      </c>
      <c r="N7664" s="163" t="s">
        <v>34</v>
      </c>
      <c r="O7664" s="163" t="s">
        <v>34</v>
      </c>
      <c r="P7664" s="163" t="s">
        <v>34</v>
      </c>
      <c r="Q7664" s="158"/>
      <c r="R7664" s="158"/>
      <c r="S7664" s="163"/>
      <c r="T7664" s="226"/>
      <c r="U7664" s="226"/>
      <c r="V7664" s="226"/>
      <c r="W7664" s="109"/>
      <c r="X7664" s="109"/>
    </row>
    <row r="7665" spans="1:24" ht="41.25">
      <c r="A7665" s="155">
        <f t="shared" si="4"/>
        <v>7663</v>
      </c>
      <c r="B7665" s="285" t="s">
        <v>1834</v>
      </c>
      <c r="C7665" s="264">
        <v>2024</v>
      </c>
      <c r="D7665" s="160" t="s">
        <v>106</v>
      </c>
      <c r="E7665" s="160" t="s">
        <v>131</v>
      </c>
      <c r="F7665" s="277" t="s">
        <v>8271</v>
      </c>
      <c r="G7665" s="161" t="s">
        <v>426</v>
      </c>
      <c r="H7665" s="183" t="s">
        <v>83</v>
      </c>
      <c r="I7665" s="161" t="s">
        <v>71</v>
      </c>
      <c r="J7665" s="161" t="s">
        <v>109</v>
      </c>
      <c r="K7665" s="163" t="s">
        <v>34</v>
      </c>
      <c r="L7665" s="163" t="s">
        <v>34</v>
      </c>
      <c r="M7665" s="163" t="s">
        <v>34</v>
      </c>
      <c r="N7665" s="163" t="s">
        <v>34</v>
      </c>
      <c r="O7665" s="163" t="s">
        <v>34</v>
      </c>
      <c r="P7665" s="163" t="s">
        <v>34</v>
      </c>
      <c r="Q7665" s="158"/>
      <c r="R7665" s="158"/>
      <c r="S7665" s="163"/>
      <c r="T7665" s="226"/>
      <c r="U7665" s="226"/>
      <c r="V7665" s="226"/>
      <c r="W7665" s="109"/>
      <c r="X7665" s="109"/>
    </row>
    <row r="7666" spans="1:24" ht="41.25">
      <c r="A7666" s="155">
        <f t="shared" si="4"/>
        <v>7664</v>
      </c>
      <c r="B7666" s="285" t="s">
        <v>1834</v>
      </c>
      <c r="C7666" s="264">
        <v>2024</v>
      </c>
      <c r="D7666" s="160" t="s">
        <v>106</v>
      </c>
      <c r="E7666" s="160" t="s">
        <v>131</v>
      </c>
      <c r="F7666" s="277" t="s">
        <v>8272</v>
      </c>
      <c r="G7666" s="161" t="s">
        <v>31</v>
      </c>
      <c r="H7666" s="183" t="s">
        <v>46</v>
      </c>
      <c r="I7666" s="161" t="s">
        <v>71</v>
      </c>
      <c r="J7666" s="161" t="s">
        <v>109</v>
      </c>
      <c r="K7666" s="163" t="s">
        <v>34</v>
      </c>
      <c r="L7666" s="163" t="s">
        <v>34</v>
      </c>
      <c r="M7666" s="163" t="s">
        <v>34</v>
      </c>
      <c r="N7666" s="163" t="s">
        <v>34</v>
      </c>
      <c r="O7666" s="163" t="s">
        <v>34</v>
      </c>
      <c r="P7666" s="163" t="s">
        <v>34</v>
      </c>
      <c r="Q7666" s="158"/>
      <c r="R7666" s="158"/>
      <c r="S7666" s="163"/>
      <c r="T7666" s="226"/>
      <c r="U7666" s="226"/>
      <c r="V7666" s="226"/>
      <c r="W7666" s="109"/>
      <c r="X7666" s="109"/>
    </row>
    <row r="7667" spans="1:24" ht="41.25">
      <c r="A7667" s="155">
        <f t="shared" si="4"/>
        <v>7665</v>
      </c>
      <c r="B7667" s="285" t="s">
        <v>1834</v>
      </c>
      <c r="C7667" s="264">
        <v>2024</v>
      </c>
      <c r="D7667" s="160" t="s">
        <v>106</v>
      </c>
      <c r="E7667" s="160" t="s">
        <v>131</v>
      </c>
      <c r="F7667" s="277" t="s">
        <v>8273</v>
      </c>
      <c r="G7667" s="161" t="s">
        <v>193</v>
      </c>
      <c r="H7667" s="183" t="s">
        <v>120</v>
      </c>
      <c r="I7667" s="161" t="s">
        <v>71</v>
      </c>
      <c r="J7667" s="161" t="s">
        <v>109</v>
      </c>
      <c r="K7667" s="163" t="s">
        <v>34</v>
      </c>
      <c r="L7667" s="163" t="s">
        <v>34</v>
      </c>
      <c r="M7667" s="163" t="s">
        <v>34</v>
      </c>
      <c r="N7667" s="163" t="s">
        <v>34</v>
      </c>
      <c r="O7667" s="163" t="s">
        <v>34</v>
      </c>
      <c r="P7667" s="163" t="s">
        <v>34</v>
      </c>
      <c r="Q7667" s="158"/>
      <c r="R7667" s="158"/>
      <c r="S7667" s="163"/>
      <c r="T7667" s="226"/>
      <c r="U7667" s="226"/>
      <c r="V7667" s="226"/>
      <c r="W7667" s="109"/>
      <c r="X7667" s="109"/>
    </row>
    <row r="7668" spans="1:24" ht="41.25">
      <c r="A7668" s="155">
        <f t="shared" si="4"/>
        <v>7666</v>
      </c>
      <c r="B7668" s="285" t="s">
        <v>1834</v>
      </c>
      <c r="C7668" s="264">
        <v>2024</v>
      </c>
      <c r="D7668" s="160" t="s">
        <v>106</v>
      </c>
      <c r="E7668" s="160" t="s">
        <v>131</v>
      </c>
      <c r="F7668" s="277" t="s">
        <v>8274</v>
      </c>
      <c r="G7668" s="161" t="s">
        <v>426</v>
      </c>
      <c r="H7668" s="183" t="s">
        <v>83</v>
      </c>
      <c r="I7668" s="161" t="s">
        <v>71</v>
      </c>
      <c r="J7668" s="161" t="s">
        <v>109</v>
      </c>
      <c r="K7668" s="163" t="s">
        <v>34</v>
      </c>
      <c r="L7668" s="163" t="s">
        <v>34</v>
      </c>
      <c r="M7668" s="163" t="s">
        <v>34</v>
      </c>
      <c r="N7668" s="163" t="s">
        <v>34</v>
      </c>
      <c r="O7668" s="163" t="s">
        <v>34</v>
      </c>
      <c r="P7668" s="163" t="s">
        <v>34</v>
      </c>
      <c r="Q7668" s="158"/>
      <c r="R7668" s="158"/>
      <c r="S7668" s="163"/>
      <c r="T7668" s="226"/>
      <c r="U7668" s="226"/>
      <c r="V7668" s="226"/>
      <c r="W7668" s="109"/>
      <c r="X7668" s="109"/>
    </row>
    <row r="7669" spans="1:24" ht="41.25">
      <c r="A7669" s="155">
        <f t="shared" si="4"/>
        <v>7667</v>
      </c>
      <c r="B7669" s="285" t="s">
        <v>1834</v>
      </c>
      <c r="C7669" s="264">
        <v>2024</v>
      </c>
      <c r="D7669" s="160" t="s">
        <v>106</v>
      </c>
      <c r="E7669" s="160" t="s">
        <v>131</v>
      </c>
      <c r="F7669" s="277" t="s">
        <v>8275</v>
      </c>
      <c r="G7669" s="161" t="s">
        <v>426</v>
      </c>
      <c r="H7669" s="183" t="s">
        <v>83</v>
      </c>
      <c r="I7669" s="161" t="s">
        <v>71</v>
      </c>
      <c r="J7669" s="161" t="s">
        <v>109</v>
      </c>
      <c r="K7669" s="163" t="s">
        <v>34</v>
      </c>
      <c r="L7669" s="163" t="s">
        <v>34</v>
      </c>
      <c r="M7669" s="163" t="s">
        <v>34</v>
      </c>
      <c r="N7669" s="163" t="s">
        <v>34</v>
      </c>
      <c r="O7669" s="163" t="s">
        <v>34</v>
      </c>
      <c r="P7669" s="163" t="s">
        <v>34</v>
      </c>
      <c r="Q7669" s="158"/>
      <c r="R7669" s="158"/>
      <c r="S7669" s="163"/>
      <c r="T7669" s="226"/>
      <c r="U7669" s="226"/>
      <c r="V7669" s="226"/>
      <c r="W7669" s="109"/>
      <c r="X7669" s="109"/>
    </row>
    <row r="7670" spans="1:24" ht="41.25">
      <c r="A7670" s="155">
        <f t="shared" si="4"/>
        <v>7668</v>
      </c>
      <c r="B7670" s="285" t="s">
        <v>1834</v>
      </c>
      <c r="C7670" s="264">
        <v>2024</v>
      </c>
      <c r="D7670" s="160" t="s">
        <v>106</v>
      </c>
      <c r="E7670" s="160" t="s">
        <v>131</v>
      </c>
      <c r="F7670" s="277" t="s">
        <v>8276</v>
      </c>
      <c r="G7670" s="161" t="s">
        <v>31</v>
      </c>
      <c r="H7670" s="183" t="s">
        <v>39</v>
      </c>
      <c r="I7670" s="161" t="s">
        <v>71</v>
      </c>
      <c r="J7670" s="161" t="s">
        <v>109</v>
      </c>
      <c r="K7670" s="163" t="s">
        <v>34</v>
      </c>
      <c r="L7670" s="163" t="s">
        <v>34</v>
      </c>
      <c r="M7670" s="163" t="s">
        <v>34</v>
      </c>
      <c r="N7670" s="163" t="s">
        <v>34</v>
      </c>
      <c r="O7670" s="163" t="s">
        <v>34</v>
      </c>
      <c r="P7670" s="163" t="s">
        <v>34</v>
      </c>
      <c r="Q7670" s="158"/>
      <c r="R7670" s="158"/>
      <c r="S7670" s="163"/>
      <c r="T7670" s="226"/>
      <c r="U7670" s="226"/>
      <c r="V7670" s="226"/>
      <c r="W7670" s="109"/>
      <c r="X7670" s="109"/>
    </row>
    <row r="7671" spans="1:24" ht="41.25">
      <c r="A7671" s="155">
        <f t="shared" si="4"/>
        <v>7669</v>
      </c>
      <c r="B7671" s="285" t="s">
        <v>1834</v>
      </c>
      <c r="C7671" s="264">
        <v>2024</v>
      </c>
      <c r="D7671" s="160" t="s">
        <v>106</v>
      </c>
      <c r="E7671" s="160" t="s">
        <v>126</v>
      </c>
      <c r="F7671" s="277" t="s">
        <v>8277</v>
      </c>
      <c r="G7671" s="161" t="s">
        <v>31</v>
      </c>
      <c r="H7671" s="183" t="s">
        <v>39</v>
      </c>
      <c r="I7671" s="161" t="s">
        <v>71</v>
      </c>
      <c r="J7671" s="161" t="s">
        <v>109</v>
      </c>
      <c r="K7671" s="163" t="s">
        <v>48</v>
      </c>
      <c r="L7671" s="163" t="s">
        <v>34</v>
      </c>
      <c r="M7671" s="163" t="s">
        <v>34</v>
      </c>
      <c r="N7671" s="163" t="s">
        <v>34</v>
      </c>
      <c r="O7671" s="163" t="s">
        <v>34</v>
      </c>
      <c r="P7671" s="163" t="s">
        <v>34</v>
      </c>
      <c r="Q7671" s="158"/>
      <c r="R7671" s="158"/>
      <c r="S7671" s="163"/>
      <c r="T7671" s="226"/>
      <c r="U7671" s="226"/>
      <c r="V7671" s="226"/>
      <c r="W7671" s="109"/>
      <c r="X7671" s="109"/>
    </row>
    <row r="7672" spans="1:24" ht="41.25">
      <c r="A7672" s="155">
        <f t="shared" si="4"/>
        <v>7670</v>
      </c>
      <c r="B7672" s="285" t="s">
        <v>1834</v>
      </c>
      <c r="C7672" s="264">
        <v>2024</v>
      </c>
      <c r="D7672" s="160" t="s">
        <v>106</v>
      </c>
      <c r="E7672" s="160" t="s">
        <v>126</v>
      </c>
      <c r="F7672" s="277" t="s">
        <v>8278</v>
      </c>
      <c r="G7672" s="161" t="s">
        <v>426</v>
      </c>
      <c r="H7672" s="183" t="s">
        <v>83</v>
      </c>
      <c r="I7672" s="161" t="s">
        <v>71</v>
      </c>
      <c r="J7672" s="161" t="s">
        <v>109</v>
      </c>
      <c r="K7672" s="163" t="s">
        <v>48</v>
      </c>
      <c r="L7672" s="163" t="s">
        <v>34</v>
      </c>
      <c r="M7672" s="163" t="s">
        <v>34</v>
      </c>
      <c r="N7672" s="163" t="s">
        <v>34</v>
      </c>
      <c r="O7672" s="163" t="s">
        <v>34</v>
      </c>
      <c r="P7672" s="163" t="s">
        <v>34</v>
      </c>
      <c r="Q7672" s="158"/>
      <c r="R7672" s="158"/>
      <c r="S7672" s="163"/>
      <c r="T7672" s="226"/>
      <c r="U7672" s="226"/>
      <c r="V7672" s="226"/>
      <c r="W7672" s="109"/>
      <c r="X7672" s="109"/>
    </row>
    <row r="7673" spans="1:24" ht="51">
      <c r="A7673" s="155">
        <f t="shared" si="4"/>
        <v>7671</v>
      </c>
      <c r="B7673" s="285" t="s">
        <v>1834</v>
      </c>
      <c r="C7673" s="264">
        <v>2024</v>
      </c>
      <c r="D7673" s="160" t="s">
        <v>106</v>
      </c>
      <c r="E7673" s="160" t="s">
        <v>107</v>
      </c>
      <c r="F7673" s="277" t="s">
        <v>8279</v>
      </c>
      <c r="G7673" s="161" t="s">
        <v>31</v>
      </c>
      <c r="H7673" s="183" t="s">
        <v>39</v>
      </c>
      <c r="I7673" s="161" t="s">
        <v>71</v>
      </c>
      <c r="J7673" s="161" t="s">
        <v>109</v>
      </c>
      <c r="K7673" s="163" t="s">
        <v>34</v>
      </c>
      <c r="L7673" s="163" t="s">
        <v>34</v>
      </c>
      <c r="M7673" s="163" t="s">
        <v>34</v>
      </c>
      <c r="N7673" s="163" t="s">
        <v>34</v>
      </c>
      <c r="O7673" s="163" t="s">
        <v>34</v>
      </c>
      <c r="P7673" s="163" t="s">
        <v>34</v>
      </c>
      <c r="Q7673" s="158"/>
      <c r="R7673" s="158"/>
      <c r="S7673" s="163"/>
      <c r="T7673" s="226"/>
      <c r="U7673" s="226"/>
      <c r="V7673" s="226"/>
      <c r="W7673" s="109"/>
      <c r="X7673" s="109"/>
    </row>
    <row r="7674" spans="1:24" ht="51">
      <c r="A7674" s="155">
        <f t="shared" si="4"/>
        <v>7672</v>
      </c>
      <c r="B7674" s="285" t="s">
        <v>1834</v>
      </c>
      <c r="C7674" s="264">
        <v>2024</v>
      </c>
      <c r="D7674" s="160" t="s">
        <v>106</v>
      </c>
      <c r="E7674" s="160" t="s">
        <v>107</v>
      </c>
      <c r="F7674" s="277" t="s">
        <v>8280</v>
      </c>
      <c r="G7674" s="161" t="s">
        <v>193</v>
      </c>
      <c r="H7674" s="183" t="s">
        <v>120</v>
      </c>
      <c r="I7674" s="161" t="s">
        <v>71</v>
      </c>
      <c r="J7674" s="161" t="s">
        <v>109</v>
      </c>
      <c r="K7674" s="163" t="s">
        <v>34</v>
      </c>
      <c r="L7674" s="163" t="s">
        <v>34</v>
      </c>
      <c r="M7674" s="163" t="s">
        <v>34</v>
      </c>
      <c r="N7674" s="163" t="s">
        <v>34</v>
      </c>
      <c r="O7674" s="163" t="s">
        <v>34</v>
      </c>
      <c r="P7674" s="163" t="s">
        <v>34</v>
      </c>
      <c r="Q7674" s="158"/>
      <c r="R7674" s="158"/>
      <c r="S7674" s="163"/>
      <c r="T7674" s="226"/>
      <c r="U7674" s="226"/>
      <c r="V7674" s="226"/>
      <c r="W7674" s="109"/>
      <c r="X7674" s="109"/>
    </row>
    <row r="7675" spans="1:24" ht="51">
      <c r="A7675" s="155">
        <f t="shared" si="4"/>
        <v>7673</v>
      </c>
      <c r="B7675" s="285" t="s">
        <v>1834</v>
      </c>
      <c r="C7675" s="264">
        <v>2024</v>
      </c>
      <c r="D7675" s="160" t="s">
        <v>106</v>
      </c>
      <c r="E7675" s="160" t="s">
        <v>107</v>
      </c>
      <c r="F7675" s="277" t="s">
        <v>8281</v>
      </c>
      <c r="G7675" s="161" t="s">
        <v>193</v>
      </c>
      <c r="H7675" s="183" t="s">
        <v>120</v>
      </c>
      <c r="I7675" s="161" t="s">
        <v>71</v>
      </c>
      <c r="J7675" s="161" t="s">
        <v>109</v>
      </c>
      <c r="K7675" s="163" t="s">
        <v>34</v>
      </c>
      <c r="L7675" s="163" t="s">
        <v>34</v>
      </c>
      <c r="M7675" s="163" t="s">
        <v>34</v>
      </c>
      <c r="N7675" s="163" t="s">
        <v>34</v>
      </c>
      <c r="O7675" s="163" t="s">
        <v>34</v>
      </c>
      <c r="P7675" s="163" t="s">
        <v>34</v>
      </c>
      <c r="Q7675" s="158"/>
      <c r="R7675" s="158"/>
      <c r="S7675" s="163"/>
      <c r="T7675" s="226"/>
      <c r="U7675" s="226"/>
      <c r="V7675" s="226"/>
      <c r="W7675" s="109"/>
      <c r="X7675" s="109"/>
    </row>
    <row r="7676" spans="1:24" ht="41.25">
      <c r="A7676" s="155">
        <f t="shared" si="4"/>
        <v>7674</v>
      </c>
      <c r="B7676" s="285" t="s">
        <v>1834</v>
      </c>
      <c r="C7676" s="264">
        <v>2024</v>
      </c>
      <c r="D7676" s="160" t="s">
        <v>106</v>
      </c>
      <c r="E7676" s="160" t="s">
        <v>379</v>
      </c>
      <c r="F7676" s="277" t="s">
        <v>8282</v>
      </c>
      <c r="G7676" s="161" t="s">
        <v>31</v>
      </c>
      <c r="H7676" s="183" t="s">
        <v>39</v>
      </c>
      <c r="I7676" s="161" t="s">
        <v>71</v>
      </c>
      <c r="J7676" s="161" t="s">
        <v>72</v>
      </c>
      <c r="K7676" s="163" t="s">
        <v>34</v>
      </c>
      <c r="L7676" s="163" t="s">
        <v>34</v>
      </c>
      <c r="M7676" s="163" t="s">
        <v>34</v>
      </c>
      <c r="N7676" s="163" t="s">
        <v>34</v>
      </c>
      <c r="O7676" s="163" t="s">
        <v>34</v>
      </c>
      <c r="P7676" s="163" t="s">
        <v>34</v>
      </c>
      <c r="Q7676" s="158"/>
      <c r="R7676" s="158"/>
      <c r="S7676" s="163"/>
      <c r="T7676" s="226"/>
      <c r="U7676" s="226"/>
      <c r="V7676" s="226"/>
      <c r="W7676" s="109"/>
      <c r="X7676" s="109"/>
    </row>
    <row r="7677" spans="1:24" ht="41.25">
      <c r="A7677" s="155">
        <f t="shared" si="4"/>
        <v>7675</v>
      </c>
      <c r="B7677" s="285" t="s">
        <v>1834</v>
      </c>
      <c r="C7677" s="264">
        <v>2024</v>
      </c>
      <c r="D7677" s="160" t="s">
        <v>106</v>
      </c>
      <c r="E7677" s="160" t="s">
        <v>379</v>
      </c>
      <c r="F7677" s="277" t="s">
        <v>8283</v>
      </c>
      <c r="G7677" s="161" t="s">
        <v>193</v>
      </c>
      <c r="H7677" s="183" t="s">
        <v>120</v>
      </c>
      <c r="I7677" s="161" t="s">
        <v>71</v>
      </c>
      <c r="J7677" s="161" t="s">
        <v>72</v>
      </c>
      <c r="K7677" s="163" t="s">
        <v>48</v>
      </c>
      <c r="L7677" s="163" t="s">
        <v>34</v>
      </c>
      <c r="M7677" s="163" t="s">
        <v>34</v>
      </c>
      <c r="N7677" s="163" t="s">
        <v>34</v>
      </c>
      <c r="O7677" s="163" t="s">
        <v>34</v>
      </c>
      <c r="P7677" s="163" t="s">
        <v>34</v>
      </c>
      <c r="Q7677" s="158"/>
      <c r="R7677" s="158"/>
      <c r="S7677" s="163"/>
      <c r="T7677" s="226"/>
      <c r="U7677" s="226"/>
      <c r="V7677" s="226"/>
      <c r="W7677" s="109"/>
      <c r="X7677" s="109"/>
    </row>
    <row r="7678" spans="1:24" ht="41.25">
      <c r="A7678" s="155">
        <f t="shared" si="4"/>
        <v>7676</v>
      </c>
      <c r="B7678" s="285" t="s">
        <v>1834</v>
      </c>
      <c r="C7678" s="264">
        <v>2024</v>
      </c>
      <c r="D7678" s="160" t="s">
        <v>106</v>
      </c>
      <c r="E7678" s="160" t="s">
        <v>379</v>
      </c>
      <c r="F7678" s="277" t="s">
        <v>8284</v>
      </c>
      <c r="G7678" s="161" t="s">
        <v>426</v>
      </c>
      <c r="H7678" s="183" t="s">
        <v>83</v>
      </c>
      <c r="I7678" s="161" t="s">
        <v>71</v>
      </c>
      <c r="J7678" s="161" t="s">
        <v>72</v>
      </c>
      <c r="K7678" s="163" t="s">
        <v>34</v>
      </c>
      <c r="L7678" s="163" t="s">
        <v>34</v>
      </c>
      <c r="M7678" s="163" t="s">
        <v>34</v>
      </c>
      <c r="N7678" s="163" t="s">
        <v>34</v>
      </c>
      <c r="O7678" s="163" t="s">
        <v>34</v>
      </c>
      <c r="P7678" s="163" t="s">
        <v>34</v>
      </c>
      <c r="Q7678" s="158"/>
      <c r="R7678" s="158"/>
      <c r="S7678" s="163"/>
      <c r="T7678" s="226"/>
      <c r="U7678" s="226"/>
      <c r="V7678" s="226"/>
      <c r="W7678" s="109"/>
      <c r="X7678" s="109"/>
    </row>
    <row r="7679" spans="1:24" ht="41.25">
      <c r="A7679" s="155">
        <f t="shared" si="4"/>
        <v>7677</v>
      </c>
      <c r="B7679" s="285" t="s">
        <v>1834</v>
      </c>
      <c r="C7679" s="264">
        <v>2024</v>
      </c>
      <c r="D7679" s="160" t="s">
        <v>219</v>
      </c>
      <c r="E7679" s="160" t="s">
        <v>243</v>
      </c>
      <c r="F7679" s="277" t="s">
        <v>8285</v>
      </c>
      <c r="G7679" s="161" t="s">
        <v>31</v>
      </c>
      <c r="H7679" s="183" t="s">
        <v>29</v>
      </c>
      <c r="I7679" s="161" t="s">
        <v>71</v>
      </c>
      <c r="J7679" s="161" t="s">
        <v>232</v>
      </c>
      <c r="K7679" s="163" t="s">
        <v>34</v>
      </c>
      <c r="L7679" s="163" t="s">
        <v>34</v>
      </c>
      <c r="M7679" s="163" t="s">
        <v>34</v>
      </c>
      <c r="N7679" s="163" t="s">
        <v>34</v>
      </c>
      <c r="O7679" s="163" t="s">
        <v>34</v>
      </c>
      <c r="P7679" s="163" t="s">
        <v>34</v>
      </c>
      <c r="Q7679" s="158"/>
      <c r="R7679" s="158"/>
      <c r="S7679" s="163"/>
      <c r="T7679" s="226"/>
      <c r="U7679" s="226"/>
      <c r="V7679" s="226"/>
      <c r="W7679" s="109"/>
      <c r="X7679" s="109"/>
    </row>
    <row r="7680" spans="1:24" ht="41.25">
      <c r="A7680" s="155">
        <f t="shared" si="4"/>
        <v>7678</v>
      </c>
      <c r="B7680" s="285" t="s">
        <v>1834</v>
      </c>
      <c r="C7680" s="264">
        <v>2024</v>
      </c>
      <c r="D7680" s="160" t="s">
        <v>219</v>
      </c>
      <c r="E7680" s="160" t="s">
        <v>243</v>
      </c>
      <c r="F7680" s="277" t="s">
        <v>8286</v>
      </c>
      <c r="G7680" s="161" t="s">
        <v>31</v>
      </c>
      <c r="H7680" s="183" t="s">
        <v>42</v>
      </c>
      <c r="I7680" s="161" t="s">
        <v>71</v>
      </c>
      <c r="J7680" s="161" t="s">
        <v>232</v>
      </c>
      <c r="K7680" s="163" t="s">
        <v>34</v>
      </c>
      <c r="L7680" s="163" t="s">
        <v>34</v>
      </c>
      <c r="M7680" s="163" t="s">
        <v>34</v>
      </c>
      <c r="N7680" s="163" t="s">
        <v>34</v>
      </c>
      <c r="O7680" s="163" t="s">
        <v>34</v>
      </c>
      <c r="P7680" s="163" t="s">
        <v>34</v>
      </c>
      <c r="Q7680" s="158"/>
      <c r="R7680" s="158"/>
      <c r="S7680" s="163"/>
      <c r="T7680" s="226"/>
      <c r="U7680" s="226"/>
      <c r="V7680" s="226"/>
      <c r="W7680" s="109"/>
      <c r="X7680" s="109"/>
    </row>
    <row r="7681" spans="1:24" ht="41.25">
      <c r="A7681" s="155">
        <f t="shared" si="4"/>
        <v>7679</v>
      </c>
      <c r="B7681" s="285" t="s">
        <v>1834</v>
      </c>
      <c r="C7681" s="264">
        <v>2024</v>
      </c>
      <c r="D7681" s="160" t="s">
        <v>219</v>
      </c>
      <c r="E7681" s="160" t="s">
        <v>243</v>
      </c>
      <c r="F7681" s="277" t="s">
        <v>8287</v>
      </c>
      <c r="G7681" s="161" t="s">
        <v>31</v>
      </c>
      <c r="H7681" s="183" t="s">
        <v>39</v>
      </c>
      <c r="I7681" s="161" t="s">
        <v>71</v>
      </c>
      <c r="J7681" s="161" t="s">
        <v>232</v>
      </c>
      <c r="K7681" s="163" t="s">
        <v>48</v>
      </c>
      <c r="L7681" s="163" t="s">
        <v>34</v>
      </c>
      <c r="M7681" s="163" t="s">
        <v>34</v>
      </c>
      <c r="N7681" s="163" t="s">
        <v>34</v>
      </c>
      <c r="O7681" s="163" t="s">
        <v>34</v>
      </c>
      <c r="P7681" s="163" t="s">
        <v>34</v>
      </c>
      <c r="Q7681" s="158"/>
      <c r="R7681" s="158"/>
      <c r="S7681" s="163"/>
      <c r="T7681" s="226"/>
      <c r="U7681" s="226"/>
      <c r="V7681" s="226"/>
      <c r="W7681" s="109"/>
      <c r="X7681" s="109"/>
    </row>
    <row r="7682" spans="1:24" ht="41.25">
      <c r="A7682" s="155">
        <f t="shared" si="4"/>
        <v>7680</v>
      </c>
      <c r="B7682" s="285" t="s">
        <v>1834</v>
      </c>
      <c r="C7682" s="264">
        <v>2024</v>
      </c>
      <c r="D7682" s="160" t="s">
        <v>219</v>
      </c>
      <c r="E7682" s="160" t="s">
        <v>243</v>
      </c>
      <c r="F7682" s="277" t="s">
        <v>8288</v>
      </c>
      <c r="G7682" s="161" t="s">
        <v>31</v>
      </c>
      <c r="H7682" s="183" t="s">
        <v>39</v>
      </c>
      <c r="I7682" s="161" t="s">
        <v>71</v>
      </c>
      <c r="J7682" s="161" t="s">
        <v>232</v>
      </c>
      <c r="K7682" s="163" t="s">
        <v>34</v>
      </c>
      <c r="L7682" s="163" t="s">
        <v>34</v>
      </c>
      <c r="M7682" s="163" t="s">
        <v>34</v>
      </c>
      <c r="N7682" s="163" t="s">
        <v>34</v>
      </c>
      <c r="O7682" s="163" t="s">
        <v>34</v>
      </c>
      <c r="P7682" s="163" t="s">
        <v>34</v>
      </c>
      <c r="Q7682" s="158"/>
      <c r="R7682" s="158"/>
      <c r="S7682" s="163"/>
      <c r="T7682" s="226"/>
      <c r="U7682" s="226"/>
      <c r="V7682" s="226"/>
      <c r="W7682" s="109"/>
      <c r="X7682" s="109"/>
    </row>
    <row r="7683" spans="1:24" ht="41.25">
      <c r="A7683" s="155">
        <f t="shared" si="4"/>
        <v>7681</v>
      </c>
      <c r="B7683" s="285" t="s">
        <v>1834</v>
      </c>
      <c r="C7683" s="264">
        <v>2024</v>
      </c>
      <c r="D7683" s="160" t="s">
        <v>219</v>
      </c>
      <c r="E7683" s="160" t="s">
        <v>243</v>
      </c>
      <c r="F7683" s="277" t="s">
        <v>8289</v>
      </c>
      <c r="G7683" s="161" t="s">
        <v>31</v>
      </c>
      <c r="H7683" s="183" t="s">
        <v>29</v>
      </c>
      <c r="I7683" s="161" t="s">
        <v>71</v>
      </c>
      <c r="J7683" s="161" t="s">
        <v>232</v>
      </c>
      <c r="K7683" s="163" t="s">
        <v>34</v>
      </c>
      <c r="L7683" s="163" t="s">
        <v>34</v>
      </c>
      <c r="M7683" s="163" t="s">
        <v>34</v>
      </c>
      <c r="N7683" s="163" t="s">
        <v>34</v>
      </c>
      <c r="O7683" s="163" t="s">
        <v>34</v>
      </c>
      <c r="P7683" s="163" t="s">
        <v>34</v>
      </c>
      <c r="Q7683" s="158"/>
      <c r="R7683" s="158"/>
      <c r="S7683" s="163"/>
      <c r="T7683" s="226"/>
      <c r="U7683" s="226"/>
      <c r="V7683" s="226"/>
      <c r="W7683" s="109"/>
      <c r="X7683" s="109"/>
    </row>
    <row r="7684" spans="1:24" ht="41.25">
      <c r="A7684" s="155">
        <f t="shared" si="4"/>
        <v>7682</v>
      </c>
      <c r="B7684" s="285" t="s">
        <v>1834</v>
      </c>
      <c r="C7684" s="264">
        <v>2024</v>
      </c>
      <c r="D7684" s="160" t="s">
        <v>219</v>
      </c>
      <c r="E7684" s="160" t="s">
        <v>243</v>
      </c>
      <c r="F7684" s="277" t="s">
        <v>8290</v>
      </c>
      <c r="G7684" s="161" t="s">
        <v>31</v>
      </c>
      <c r="H7684" s="183" t="s">
        <v>29</v>
      </c>
      <c r="I7684" s="161" t="s">
        <v>71</v>
      </c>
      <c r="J7684" s="161" t="s">
        <v>232</v>
      </c>
      <c r="K7684" s="163" t="s">
        <v>48</v>
      </c>
      <c r="L7684" s="163" t="s">
        <v>34</v>
      </c>
      <c r="M7684" s="163" t="s">
        <v>34</v>
      </c>
      <c r="N7684" s="163" t="s">
        <v>34</v>
      </c>
      <c r="O7684" s="163" t="s">
        <v>34</v>
      </c>
      <c r="P7684" s="163" t="s">
        <v>34</v>
      </c>
      <c r="Q7684" s="158"/>
      <c r="R7684" s="158"/>
      <c r="S7684" s="163"/>
      <c r="T7684" s="226"/>
      <c r="U7684" s="226"/>
      <c r="V7684" s="226"/>
      <c r="W7684" s="109"/>
      <c r="X7684" s="109"/>
    </row>
    <row r="7685" spans="1:24" ht="41.25">
      <c r="A7685" s="155">
        <f t="shared" si="4"/>
        <v>7683</v>
      </c>
      <c r="B7685" s="285" t="s">
        <v>1834</v>
      </c>
      <c r="C7685" s="264">
        <v>2024</v>
      </c>
      <c r="D7685" s="160" t="s">
        <v>139</v>
      </c>
      <c r="E7685" s="160" t="s">
        <v>483</v>
      </c>
      <c r="F7685" s="277" t="s">
        <v>8291</v>
      </c>
      <c r="G7685" s="161" t="s">
        <v>31</v>
      </c>
      <c r="H7685" s="183" t="s">
        <v>39</v>
      </c>
      <c r="I7685" s="161" t="s">
        <v>71</v>
      </c>
      <c r="J7685" s="161" t="s">
        <v>142</v>
      </c>
      <c r="K7685" s="163" t="s">
        <v>34</v>
      </c>
      <c r="L7685" s="163" t="s">
        <v>34</v>
      </c>
      <c r="M7685" s="163" t="s">
        <v>34</v>
      </c>
      <c r="N7685" s="163" t="s">
        <v>34</v>
      </c>
      <c r="O7685" s="163" t="s">
        <v>34</v>
      </c>
      <c r="P7685" s="163" t="s">
        <v>34</v>
      </c>
      <c r="Q7685" s="158"/>
      <c r="R7685" s="158"/>
      <c r="S7685" s="163"/>
      <c r="T7685" s="226"/>
      <c r="U7685" s="226"/>
      <c r="V7685" s="226"/>
      <c r="W7685" s="109"/>
      <c r="X7685" s="109"/>
    </row>
    <row r="7686" spans="1:24" ht="41.25">
      <c r="A7686" s="155">
        <f t="shared" si="4"/>
        <v>7684</v>
      </c>
      <c r="B7686" s="285" t="s">
        <v>1834</v>
      </c>
      <c r="C7686" s="264">
        <v>2024</v>
      </c>
      <c r="D7686" s="160" t="s">
        <v>139</v>
      </c>
      <c r="E7686" s="160" t="s">
        <v>483</v>
      </c>
      <c r="F7686" s="277" t="s">
        <v>8292</v>
      </c>
      <c r="G7686" s="161" t="s">
        <v>31</v>
      </c>
      <c r="H7686" s="183" t="s">
        <v>39</v>
      </c>
      <c r="I7686" s="161" t="s">
        <v>71</v>
      </c>
      <c r="J7686" s="161" t="s">
        <v>142</v>
      </c>
      <c r="K7686" s="163" t="s">
        <v>34</v>
      </c>
      <c r="L7686" s="163" t="s">
        <v>34</v>
      </c>
      <c r="M7686" s="163" t="s">
        <v>34</v>
      </c>
      <c r="N7686" s="163" t="s">
        <v>34</v>
      </c>
      <c r="O7686" s="163" t="s">
        <v>34</v>
      </c>
      <c r="P7686" s="163" t="s">
        <v>34</v>
      </c>
      <c r="Q7686" s="158"/>
      <c r="R7686" s="158"/>
      <c r="S7686" s="163"/>
      <c r="T7686" s="226"/>
      <c r="U7686" s="226"/>
      <c r="V7686" s="226"/>
      <c r="W7686" s="109"/>
      <c r="X7686" s="109"/>
    </row>
    <row r="7687" spans="1:24" ht="41.25">
      <c r="A7687" s="155">
        <f t="shared" si="4"/>
        <v>7685</v>
      </c>
      <c r="B7687" s="285" t="s">
        <v>1834</v>
      </c>
      <c r="C7687" s="264">
        <v>2024</v>
      </c>
      <c r="D7687" s="160" t="s">
        <v>139</v>
      </c>
      <c r="E7687" s="160" t="s">
        <v>483</v>
      </c>
      <c r="F7687" s="277" t="s">
        <v>8293</v>
      </c>
      <c r="G7687" s="161" t="s">
        <v>31</v>
      </c>
      <c r="H7687" s="183" t="s">
        <v>39</v>
      </c>
      <c r="I7687" s="161" t="s">
        <v>71</v>
      </c>
      <c r="J7687" s="161" t="s">
        <v>142</v>
      </c>
      <c r="K7687" s="163" t="s">
        <v>34</v>
      </c>
      <c r="L7687" s="163" t="s">
        <v>34</v>
      </c>
      <c r="M7687" s="163" t="s">
        <v>34</v>
      </c>
      <c r="N7687" s="163" t="s">
        <v>34</v>
      </c>
      <c r="O7687" s="163" t="s">
        <v>34</v>
      </c>
      <c r="P7687" s="163" t="s">
        <v>34</v>
      </c>
      <c r="Q7687" s="158"/>
      <c r="R7687" s="158"/>
      <c r="S7687" s="163"/>
      <c r="T7687" s="226"/>
      <c r="U7687" s="226"/>
      <c r="V7687" s="226"/>
      <c r="W7687" s="109"/>
      <c r="X7687" s="109"/>
    </row>
    <row r="7688" spans="1:24" ht="41.25">
      <c r="A7688" s="155">
        <f t="shared" si="4"/>
        <v>7686</v>
      </c>
      <c r="B7688" s="285" t="s">
        <v>1834</v>
      </c>
      <c r="C7688" s="264">
        <v>2024</v>
      </c>
      <c r="D7688" s="160" t="s">
        <v>139</v>
      </c>
      <c r="E7688" s="160" t="s">
        <v>483</v>
      </c>
      <c r="F7688" s="277" t="s">
        <v>8294</v>
      </c>
      <c r="G7688" s="161" t="s">
        <v>426</v>
      </c>
      <c r="H7688" s="183" t="s">
        <v>83</v>
      </c>
      <c r="I7688" s="161" t="s">
        <v>71</v>
      </c>
      <c r="J7688" s="161" t="s">
        <v>142</v>
      </c>
      <c r="K7688" s="163" t="s">
        <v>34</v>
      </c>
      <c r="L7688" s="163" t="s">
        <v>34</v>
      </c>
      <c r="M7688" s="163" t="s">
        <v>34</v>
      </c>
      <c r="N7688" s="163" t="s">
        <v>34</v>
      </c>
      <c r="O7688" s="163" t="s">
        <v>34</v>
      </c>
      <c r="P7688" s="163" t="s">
        <v>34</v>
      </c>
      <c r="Q7688" s="158"/>
      <c r="R7688" s="158"/>
      <c r="S7688" s="163"/>
      <c r="T7688" s="226"/>
      <c r="U7688" s="226"/>
      <c r="V7688" s="226"/>
      <c r="W7688" s="109"/>
      <c r="X7688" s="109"/>
    </row>
    <row r="7689" spans="1:24" ht="41.25">
      <c r="A7689" s="155">
        <f t="shared" si="4"/>
        <v>7687</v>
      </c>
      <c r="B7689" s="285" t="s">
        <v>1834</v>
      </c>
      <c r="C7689" s="264">
        <v>2024</v>
      </c>
      <c r="D7689" s="160" t="s">
        <v>139</v>
      </c>
      <c r="E7689" s="160" t="s">
        <v>483</v>
      </c>
      <c r="F7689" s="277" t="s">
        <v>8295</v>
      </c>
      <c r="G7689" s="161" t="s">
        <v>426</v>
      </c>
      <c r="H7689" s="183" t="s">
        <v>83</v>
      </c>
      <c r="I7689" s="161" t="s">
        <v>71</v>
      </c>
      <c r="J7689" s="161" t="s">
        <v>142</v>
      </c>
      <c r="K7689" s="163" t="s">
        <v>34</v>
      </c>
      <c r="L7689" s="163" t="s">
        <v>34</v>
      </c>
      <c r="M7689" s="163" t="s">
        <v>34</v>
      </c>
      <c r="N7689" s="163" t="s">
        <v>34</v>
      </c>
      <c r="O7689" s="163" t="s">
        <v>34</v>
      </c>
      <c r="P7689" s="163" t="s">
        <v>34</v>
      </c>
      <c r="Q7689" s="158"/>
      <c r="R7689" s="158"/>
      <c r="S7689" s="163"/>
      <c r="T7689" s="226"/>
      <c r="U7689" s="226"/>
      <c r="V7689" s="226"/>
      <c r="W7689" s="109"/>
      <c r="X7689" s="109"/>
    </row>
    <row r="7690" spans="1:24" ht="41.25">
      <c r="A7690" s="155">
        <f t="shared" si="4"/>
        <v>7688</v>
      </c>
      <c r="B7690" s="285" t="s">
        <v>1834</v>
      </c>
      <c r="C7690" s="264">
        <v>2024</v>
      </c>
      <c r="D7690" s="160" t="s">
        <v>139</v>
      </c>
      <c r="E7690" s="160" t="s">
        <v>483</v>
      </c>
      <c r="F7690" s="277" t="s">
        <v>8296</v>
      </c>
      <c r="G7690" s="161" t="s">
        <v>426</v>
      </c>
      <c r="H7690" s="183" t="s">
        <v>83</v>
      </c>
      <c r="I7690" s="161" t="s">
        <v>71</v>
      </c>
      <c r="J7690" s="161" t="s">
        <v>142</v>
      </c>
      <c r="K7690" s="163" t="s">
        <v>34</v>
      </c>
      <c r="L7690" s="163" t="s">
        <v>34</v>
      </c>
      <c r="M7690" s="163" t="s">
        <v>34</v>
      </c>
      <c r="N7690" s="163" t="s">
        <v>34</v>
      </c>
      <c r="O7690" s="163" t="s">
        <v>34</v>
      </c>
      <c r="P7690" s="163" t="s">
        <v>34</v>
      </c>
      <c r="Q7690" s="158"/>
      <c r="R7690" s="158"/>
      <c r="S7690" s="163"/>
      <c r="T7690" s="226"/>
      <c r="U7690" s="226"/>
      <c r="V7690" s="226"/>
      <c r="W7690" s="109"/>
      <c r="X7690" s="109"/>
    </row>
    <row r="7691" spans="1:24" ht="41.25">
      <c r="A7691" s="155">
        <f t="shared" si="4"/>
        <v>7689</v>
      </c>
      <c r="B7691" s="285" t="s">
        <v>1834</v>
      </c>
      <c r="C7691" s="264">
        <v>2024</v>
      </c>
      <c r="D7691" s="160" t="s">
        <v>139</v>
      </c>
      <c r="E7691" s="160" t="s">
        <v>483</v>
      </c>
      <c r="F7691" s="277" t="s">
        <v>8297</v>
      </c>
      <c r="G7691" s="161" t="s">
        <v>426</v>
      </c>
      <c r="H7691" s="183" t="s">
        <v>83</v>
      </c>
      <c r="I7691" s="161" t="s">
        <v>71</v>
      </c>
      <c r="J7691" s="161" t="s">
        <v>142</v>
      </c>
      <c r="K7691" s="163" t="s">
        <v>34</v>
      </c>
      <c r="L7691" s="163" t="s">
        <v>34</v>
      </c>
      <c r="M7691" s="163" t="s">
        <v>34</v>
      </c>
      <c r="N7691" s="163" t="s">
        <v>34</v>
      </c>
      <c r="O7691" s="163" t="s">
        <v>34</v>
      </c>
      <c r="P7691" s="163" t="s">
        <v>34</v>
      </c>
      <c r="Q7691" s="158"/>
      <c r="R7691" s="158"/>
      <c r="S7691" s="163"/>
      <c r="T7691" s="226"/>
      <c r="U7691" s="226"/>
      <c r="V7691" s="226"/>
      <c r="W7691" s="109"/>
      <c r="X7691" s="109"/>
    </row>
    <row r="7692" spans="1:24" ht="20.25">
      <c r="A7692" s="155">
        <f t="shared" si="4"/>
        <v>7690</v>
      </c>
      <c r="B7692" s="285" t="s">
        <v>1834</v>
      </c>
      <c r="C7692" s="264">
        <v>2024</v>
      </c>
      <c r="D7692" s="160" t="s">
        <v>162</v>
      </c>
      <c r="E7692" s="160" t="s">
        <v>162</v>
      </c>
      <c r="F7692" s="277" t="s">
        <v>8298</v>
      </c>
      <c r="G7692" s="161" t="s">
        <v>31</v>
      </c>
      <c r="H7692" s="183" t="s">
        <v>50</v>
      </c>
      <c r="I7692" s="161" t="s">
        <v>164</v>
      </c>
      <c r="J7692" s="161" t="s">
        <v>15</v>
      </c>
      <c r="K7692" s="163" t="s">
        <v>34</v>
      </c>
      <c r="L7692" s="163" t="s">
        <v>34</v>
      </c>
      <c r="M7692" s="163" t="s">
        <v>48</v>
      </c>
      <c r="N7692" s="163" t="s">
        <v>34</v>
      </c>
      <c r="O7692" s="163" t="s">
        <v>34</v>
      </c>
      <c r="P7692" s="163" t="s">
        <v>34</v>
      </c>
      <c r="Q7692" s="158"/>
      <c r="R7692" s="158"/>
      <c r="S7692" s="163"/>
      <c r="T7692" s="226"/>
      <c r="U7692" s="226"/>
      <c r="V7692" s="226"/>
      <c r="W7692" s="109"/>
      <c r="X7692" s="109"/>
    </row>
    <row r="7693" spans="1:24" ht="20.25">
      <c r="A7693" s="155">
        <f t="shared" si="4"/>
        <v>7691</v>
      </c>
      <c r="B7693" s="285" t="s">
        <v>1834</v>
      </c>
      <c r="C7693" s="264">
        <v>2024</v>
      </c>
      <c r="D7693" s="160" t="s">
        <v>162</v>
      </c>
      <c r="E7693" s="160" t="s">
        <v>162</v>
      </c>
      <c r="F7693" s="277" t="s">
        <v>8299</v>
      </c>
      <c r="G7693" s="161" t="s">
        <v>426</v>
      </c>
      <c r="H7693" s="183" t="s">
        <v>83</v>
      </c>
      <c r="I7693" s="161" t="s">
        <v>164</v>
      </c>
      <c r="J7693" s="161" t="s">
        <v>15</v>
      </c>
      <c r="K7693" s="163" t="s">
        <v>34</v>
      </c>
      <c r="L7693" s="163" t="s">
        <v>34</v>
      </c>
      <c r="M7693" s="163" t="s">
        <v>48</v>
      </c>
      <c r="N7693" s="163" t="s">
        <v>34</v>
      </c>
      <c r="O7693" s="163" t="s">
        <v>34</v>
      </c>
      <c r="P7693" s="163" t="s">
        <v>34</v>
      </c>
      <c r="Q7693" s="158"/>
      <c r="R7693" s="158"/>
      <c r="S7693" s="163"/>
      <c r="T7693" s="226"/>
      <c r="U7693" s="226"/>
      <c r="V7693" s="226"/>
      <c r="W7693" s="109"/>
      <c r="X7693" s="109"/>
    </row>
    <row r="7694" spans="1:24" ht="20.25">
      <c r="A7694" s="155">
        <f t="shared" si="4"/>
        <v>7692</v>
      </c>
      <c r="B7694" s="285" t="s">
        <v>1834</v>
      </c>
      <c r="C7694" s="264">
        <v>2024</v>
      </c>
      <c r="D7694" s="160" t="s">
        <v>162</v>
      </c>
      <c r="E7694" s="160" t="s">
        <v>162</v>
      </c>
      <c r="F7694" s="277" t="s">
        <v>8300</v>
      </c>
      <c r="G7694" s="161" t="s">
        <v>426</v>
      </c>
      <c r="H7694" s="183" t="s">
        <v>83</v>
      </c>
      <c r="I7694" s="161" t="s">
        <v>164</v>
      </c>
      <c r="J7694" s="161" t="s">
        <v>15</v>
      </c>
      <c r="K7694" s="163" t="s">
        <v>34</v>
      </c>
      <c r="L7694" s="163" t="s">
        <v>34</v>
      </c>
      <c r="M7694" s="163" t="s">
        <v>48</v>
      </c>
      <c r="N7694" s="163" t="s">
        <v>34</v>
      </c>
      <c r="O7694" s="163" t="s">
        <v>34</v>
      </c>
      <c r="P7694" s="163" t="s">
        <v>34</v>
      </c>
      <c r="Q7694" s="158"/>
      <c r="R7694" s="158"/>
      <c r="S7694" s="163"/>
      <c r="T7694" s="226"/>
      <c r="U7694" s="226"/>
      <c r="V7694" s="226"/>
      <c r="W7694" s="109"/>
      <c r="X7694" s="109"/>
    </row>
    <row r="7695" spans="1:24" ht="20.25">
      <c r="A7695" s="155">
        <f t="shared" si="4"/>
        <v>7693</v>
      </c>
      <c r="B7695" s="285" t="s">
        <v>1834</v>
      </c>
      <c r="C7695" s="264">
        <v>2024</v>
      </c>
      <c r="D7695" s="160" t="s">
        <v>162</v>
      </c>
      <c r="E7695" s="160" t="s">
        <v>162</v>
      </c>
      <c r="F7695" s="277" t="s">
        <v>8301</v>
      </c>
      <c r="G7695" s="161" t="s">
        <v>193</v>
      </c>
      <c r="H7695" s="183" t="s">
        <v>120</v>
      </c>
      <c r="I7695" s="161" t="s">
        <v>164</v>
      </c>
      <c r="J7695" s="161" t="s">
        <v>15</v>
      </c>
      <c r="K7695" s="163" t="s">
        <v>34</v>
      </c>
      <c r="L7695" s="163" t="s">
        <v>34</v>
      </c>
      <c r="M7695" s="163" t="s">
        <v>48</v>
      </c>
      <c r="N7695" s="163" t="s">
        <v>34</v>
      </c>
      <c r="O7695" s="163" t="s">
        <v>34</v>
      </c>
      <c r="P7695" s="163" t="s">
        <v>34</v>
      </c>
      <c r="Q7695" s="158"/>
      <c r="R7695" s="158"/>
      <c r="S7695" s="163"/>
      <c r="T7695" s="226"/>
      <c r="U7695" s="226"/>
      <c r="V7695" s="226"/>
      <c r="W7695" s="109"/>
      <c r="X7695" s="109"/>
    </row>
    <row r="7696" spans="1:24" ht="20.25">
      <c r="A7696" s="155">
        <f t="shared" si="4"/>
        <v>7694</v>
      </c>
      <c r="B7696" s="285" t="s">
        <v>1834</v>
      </c>
      <c r="C7696" s="264">
        <v>2024</v>
      </c>
      <c r="D7696" s="160" t="s">
        <v>173</v>
      </c>
      <c r="E7696" s="160" t="s">
        <v>177</v>
      </c>
      <c r="F7696" s="277" t="s">
        <v>8302</v>
      </c>
      <c r="G7696" s="161" t="s">
        <v>426</v>
      </c>
      <c r="H7696" s="183" t="s">
        <v>83</v>
      </c>
      <c r="I7696" s="161" t="s">
        <v>173</v>
      </c>
      <c r="J7696" s="161" t="s">
        <v>179</v>
      </c>
      <c r="K7696" s="163" t="s">
        <v>34</v>
      </c>
      <c r="L7696" s="163" t="s">
        <v>34</v>
      </c>
      <c r="M7696" s="163" t="s">
        <v>34</v>
      </c>
      <c r="N7696" s="163" t="s">
        <v>34</v>
      </c>
      <c r="O7696" s="163" t="s">
        <v>34</v>
      </c>
      <c r="P7696" s="163" t="s">
        <v>34</v>
      </c>
      <c r="Q7696" s="158"/>
      <c r="R7696" s="158"/>
      <c r="S7696" s="163"/>
      <c r="T7696" s="226"/>
      <c r="U7696" s="226"/>
      <c r="V7696" s="226"/>
      <c r="W7696" s="109"/>
      <c r="X7696" s="109"/>
    </row>
    <row r="7697" spans="1:24" ht="20.25">
      <c r="A7697" s="155">
        <f t="shared" si="4"/>
        <v>7695</v>
      </c>
      <c r="B7697" s="285" t="s">
        <v>1834</v>
      </c>
      <c r="C7697" s="264">
        <v>2024</v>
      </c>
      <c r="D7697" s="160" t="s">
        <v>173</v>
      </c>
      <c r="E7697" s="160" t="s">
        <v>177</v>
      </c>
      <c r="F7697" s="277" t="s">
        <v>8303</v>
      </c>
      <c r="G7697" s="161" t="s">
        <v>31</v>
      </c>
      <c r="H7697" s="183" t="s">
        <v>39</v>
      </c>
      <c r="I7697" s="161" t="s">
        <v>173</v>
      </c>
      <c r="J7697" s="161" t="s">
        <v>179</v>
      </c>
      <c r="K7697" s="163" t="s">
        <v>34</v>
      </c>
      <c r="L7697" s="163" t="s">
        <v>34</v>
      </c>
      <c r="M7697" s="163" t="s">
        <v>34</v>
      </c>
      <c r="N7697" s="163" t="s">
        <v>34</v>
      </c>
      <c r="O7697" s="163" t="s">
        <v>34</v>
      </c>
      <c r="P7697" s="163" t="s">
        <v>34</v>
      </c>
      <c r="Q7697" s="158"/>
      <c r="R7697" s="158"/>
      <c r="S7697" s="163"/>
      <c r="T7697" s="226"/>
      <c r="U7697" s="226"/>
      <c r="V7697" s="226"/>
      <c r="W7697" s="109"/>
      <c r="X7697" s="109"/>
    </row>
    <row r="7698" spans="1:24" ht="20.25">
      <c r="A7698" s="155">
        <f t="shared" si="4"/>
        <v>7696</v>
      </c>
      <c r="B7698" s="285" t="s">
        <v>1834</v>
      </c>
      <c r="C7698" s="264">
        <v>2024</v>
      </c>
      <c r="D7698" s="160" t="s">
        <v>173</v>
      </c>
      <c r="E7698" s="160" t="s">
        <v>177</v>
      </c>
      <c r="F7698" s="277" t="s">
        <v>8304</v>
      </c>
      <c r="G7698" s="161" t="s">
        <v>31</v>
      </c>
      <c r="H7698" s="183" t="s">
        <v>50</v>
      </c>
      <c r="I7698" s="161" t="s">
        <v>173</v>
      </c>
      <c r="J7698" s="161" t="s">
        <v>179</v>
      </c>
      <c r="K7698" s="163" t="s">
        <v>34</v>
      </c>
      <c r="L7698" s="163" t="s">
        <v>34</v>
      </c>
      <c r="M7698" s="163" t="s">
        <v>34</v>
      </c>
      <c r="N7698" s="163" t="s">
        <v>34</v>
      </c>
      <c r="O7698" s="163" t="s">
        <v>34</v>
      </c>
      <c r="P7698" s="163" t="s">
        <v>34</v>
      </c>
      <c r="Q7698" s="158"/>
      <c r="R7698" s="158"/>
      <c r="S7698" s="163"/>
      <c r="T7698" s="226"/>
      <c r="U7698" s="226"/>
      <c r="V7698" s="226"/>
      <c r="W7698" s="109"/>
      <c r="X7698" s="109"/>
    </row>
    <row r="7699" spans="1:24" ht="20.25">
      <c r="A7699" s="155">
        <f t="shared" si="4"/>
        <v>7697</v>
      </c>
      <c r="B7699" s="285" t="s">
        <v>1834</v>
      </c>
      <c r="C7699" s="264">
        <v>2024</v>
      </c>
      <c r="D7699" s="160" t="s">
        <v>173</v>
      </c>
      <c r="E7699" s="160" t="s">
        <v>174</v>
      </c>
      <c r="F7699" s="277" t="s">
        <v>8305</v>
      </c>
      <c r="G7699" s="161" t="s">
        <v>426</v>
      </c>
      <c r="H7699" s="183" t="s">
        <v>83</v>
      </c>
      <c r="I7699" s="161" t="s">
        <v>173</v>
      </c>
      <c r="J7699" s="161" t="s">
        <v>174</v>
      </c>
      <c r="K7699" s="163" t="s">
        <v>34</v>
      </c>
      <c r="L7699" s="163" t="s">
        <v>34</v>
      </c>
      <c r="M7699" s="163" t="s">
        <v>34</v>
      </c>
      <c r="N7699" s="163" t="s">
        <v>34</v>
      </c>
      <c r="O7699" s="163" t="s">
        <v>34</v>
      </c>
      <c r="P7699" s="163" t="s">
        <v>34</v>
      </c>
      <c r="Q7699" s="158"/>
      <c r="R7699" s="158"/>
      <c r="S7699" s="163"/>
      <c r="T7699" s="226"/>
      <c r="U7699" s="226"/>
      <c r="V7699" s="226"/>
      <c r="W7699" s="109"/>
      <c r="X7699" s="109"/>
    </row>
    <row r="7700" spans="1:24" ht="30.75">
      <c r="A7700" s="155">
        <f t="shared" si="4"/>
        <v>7698</v>
      </c>
      <c r="B7700" s="285" t="s">
        <v>1834</v>
      </c>
      <c r="C7700" s="264">
        <v>2024</v>
      </c>
      <c r="D7700" s="160" t="s">
        <v>173</v>
      </c>
      <c r="E7700" s="160" t="s">
        <v>495</v>
      </c>
      <c r="F7700" s="277" t="s">
        <v>8306</v>
      </c>
      <c r="G7700" s="161" t="s">
        <v>426</v>
      </c>
      <c r="H7700" s="183" t="s">
        <v>83</v>
      </c>
      <c r="I7700" s="161" t="s">
        <v>173</v>
      </c>
      <c r="J7700" s="161" t="s">
        <v>191</v>
      </c>
      <c r="K7700" s="163" t="s">
        <v>34</v>
      </c>
      <c r="L7700" s="163" t="s">
        <v>48</v>
      </c>
      <c r="M7700" s="163" t="s">
        <v>34</v>
      </c>
      <c r="N7700" s="163" t="s">
        <v>34</v>
      </c>
      <c r="O7700" s="163" t="s">
        <v>34</v>
      </c>
      <c r="P7700" s="163" t="s">
        <v>34</v>
      </c>
      <c r="Q7700" s="158"/>
      <c r="R7700" s="158"/>
      <c r="S7700" s="163"/>
      <c r="T7700" s="226"/>
      <c r="U7700" s="226"/>
      <c r="V7700" s="226"/>
      <c r="W7700" s="109"/>
      <c r="X7700" s="109"/>
    </row>
    <row r="7701" spans="1:24" ht="30.75">
      <c r="A7701" s="155">
        <f t="shared" si="4"/>
        <v>7699</v>
      </c>
      <c r="B7701" s="285" t="s">
        <v>1834</v>
      </c>
      <c r="C7701" s="264">
        <v>2024</v>
      </c>
      <c r="D7701" s="160" t="s">
        <v>173</v>
      </c>
      <c r="E7701" s="160" t="s">
        <v>189</v>
      </c>
      <c r="F7701" s="277" t="s">
        <v>8307</v>
      </c>
      <c r="G7701" s="161" t="s">
        <v>31</v>
      </c>
      <c r="H7701" s="183" t="s">
        <v>39</v>
      </c>
      <c r="I7701" s="161" t="s">
        <v>173</v>
      </c>
      <c r="J7701" s="161" t="s">
        <v>191</v>
      </c>
      <c r="K7701" s="163" t="s">
        <v>48</v>
      </c>
      <c r="L7701" s="163" t="s">
        <v>48</v>
      </c>
      <c r="M7701" s="163" t="s">
        <v>34</v>
      </c>
      <c r="N7701" s="163" t="s">
        <v>34</v>
      </c>
      <c r="O7701" s="163" t="s">
        <v>34</v>
      </c>
      <c r="P7701" s="163" t="s">
        <v>34</v>
      </c>
      <c r="Q7701" s="158"/>
      <c r="R7701" s="158"/>
      <c r="S7701" s="163"/>
      <c r="T7701" s="226"/>
      <c r="U7701" s="226"/>
      <c r="V7701" s="226"/>
      <c r="W7701" s="109"/>
      <c r="X7701" s="109"/>
    </row>
    <row r="7702" spans="1:24" ht="30.75">
      <c r="A7702" s="155">
        <f t="shared" si="4"/>
        <v>7700</v>
      </c>
      <c r="B7702" s="285" t="s">
        <v>1834</v>
      </c>
      <c r="C7702" s="264">
        <v>2024</v>
      </c>
      <c r="D7702" s="160" t="s">
        <v>173</v>
      </c>
      <c r="E7702" s="160" t="s">
        <v>189</v>
      </c>
      <c r="F7702" s="277" t="s">
        <v>8308</v>
      </c>
      <c r="G7702" s="161" t="s">
        <v>426</v>
      </c>
      <c r="H7702" s="183" t="s">
        <v>83</v>
      </c>
      <c r="I7702" s="161" t="s">
        <v>173</v>
      </c>
      <c r="J7702" s="161" t="s">
        <v>191</v>
      </c>
      <c r="K7702" s="163" t="s">
        <v>48</v>
      </c>
      <c r="L7702" s="163" t="s">
        <v>48</v>
      </c>
      <c r="M7702" s="163" t="s">
        <v>34</v>
      </c>
      <c r="N7702" s="163" t="s">
        <v>34</v>
      </c>
      <c r="O7702" s="163" t="s">
        <v>34</v>
      </c>
      <c r="P7702" s="163" t="s">
        <v>34</v>
      </c>
      <c r="Q7702" s="158"/>
      <c r="R7702" s="158"/>
      <c r="S7702" s="163"/>
      <c r="T7702" s="226"/>
      <c r="U7702" s="226"/>
      <c r="V7702" s="226"/>
      <c r="W7702" s="109"/>
      <c r="X7702" s="109"/>
    </row>
    <row r="7703" spans="1:24" ht="30.75">
      <c r="A7703" s="155">
        <f t="shared" si="4"/>
        <v>7701</v>
      </c>
      <c r="B7703" s="285" t="s">
        <v>1834</v>
      </c>
      <c r="C7703" s="264">
        <v>2024</v>
      </c>
      <c r="D7703" s="160" t="s">
        <v>173</v>
      </c>
      <c r="E7703" s="160" t="s">
        <v>495</v>
      </c>
      <c r="F7703" s="277" t="s">
        <v>8309</v>
      </c>
      <c r="G7703" s="161" t="s">
        <v>426</v>
      </c>
      <c r="H7703" s="183" t="s">
        <v>83</v>
      </c>
      <c r="I7703" s="161" t="s">
        <v>173</v>
      </c>
      <c r="J7703" s="161" t="s">
        <v>191</v>
      </c>
      <c r="K7703" s="163" t="s">
        <v>34</v>
      </c>
      <c r="L7703" s="163" t="s">
        <v>34</v>
      </c>
      <c r="M7703" s="163" t="s">
        <v>34</v>
      </c>
      <c r="N7703" s="163" t="s">
        <v>34</v>
      </c>
      <c r="O7703" s="163" t="s">
        <v>48</v>
      </c>
      <c r="P7703" s="163" t="s">
        <v>34</v>
      </c>
      <c r="Q7703" s="158"/>
      <c r="R7703" s="158"/>
      <c r="S7703" s="163"/>
      <c r="T7703" s="226"/>
      <c r="U7703" s="226"/>
      <c r="V7703" s="226"/>
      <c r="W7703" s="109"/>
      <c r="X7703" s="109"/>
    </row>
    <row r="7704" spans="1:24" ht="30.75">
      <c r="A7704" s="155">
        <f t="shared" si="4"/>
        <v>7702</v>
      </c>
      <c r="B7704" s="285" t="s">
        <v>1834</v>
      </c>
      <c r="C7704" s="264">
        <v>2024</v>
      </c>
      <c r="D7704" s="160" t="s">
        <v>173</v>
      </c>
      <c r="E7704" s="160" t="s">
        <v>495</v>
      </c>
      <c r="F7704" s="277" t="s">
        <v>8310</v>
      </c>
      <c r="G7704" s="161" t="s">
        <v>426</v>
      </c>
      <c r="H7704" s="183" t="s">
        <v>83</v>
      </c>
      <c r="I7704" s="161" t="s">
        <v>173</v>
      </c>
      <c r="J7704" s="161" t="s">
        <v>191</v>
      </c>
      <c r="K7704" s="163" t="s">
        <v>34</v>
      </c>
      <c r="L7704" s="163" t="s">
        <v>34</v>
      </c>
      <c r="M7704" s="163" t="s">
        <v>34</v>
      </c>
      <c r="N7704" s="163" t="s">
        <v>34</v>
      </c>
      <c r="O7704" s="163" t="s">
        <v>34</v>
      </c>
      <c r="P7704" s="163" t="s">
        <v>34</v>
      </c>
      <c r="Q7704" s="158"/>
      <c r="R7704" s="158"/>
      <c r="S7704" s="163"/>
      <c r="T7704" s="226"/>
      <c r="U7704" s="226"/>
      <c r="V7704" s="226"/>
      <c r="W7704" s="109"/>
      <c r="X7704" s="109"/>
    </row>
    <row r="7705" spans="1:24" ht="30.75">
      <c r="A7705" s="155">
        <f t="shared" si="4"/>
        <v>7703</v>
      </c>
      <c r="B7705" s="285" t="s">
        <v>1834</v>
      </c>
      <c r="C7705" s="264">
        <v>2024</v>
      </c>
      <c r="D7705" s="160" t="s">
        <v>173</v>
      </c>
      <c r="E7705" s="160" t="s">
        <v>495</v>
      </c>
      <c r="F7705" s="277" t="s">
        <v>8311</v>
      </c>
      <c r="G7705" s="161" t="s">
        <v>426</v>
      </c>
      <c r="H7705" s="183" t="s">
        <v>83</v>
      </c>
      <c r="I7705" s="161" t="s">
        <v>173</v>
      </c>
      <c r="J7705" s="161" t="s">
        <v>191</v>
      </c>
      <c r="K7705" s="163" t="s">
        <v>34</v>
      </c>
      <c r="L7705" s="163" t="s">
        <v>34</v>
      </c>
      <c r="M7705" s="163" t="s">
        <v>34</v>
      </c>
      <c r="N7705" s="163" t="s">
        <v>34</v>
      </c>
      <c r="O7705" s="163" t="s">
        <v>34</v>
      </c>
      <c r="P7705" s="163" t="s">
        <v>34</v>
      </c>
      <c r="Q7705" s="158"/>
      <c r="R7705" s="158"/>
      <c r="S7705" s="163"/>
      <c r="T7705" s="226"/>
      <c r="U7705" s="226"/>
      <c r="V7705" s="226"/>
      <c r="W7705" s="109"/>
      <c r="X7705" s="109"/>
    </row>
    <row r="7706" spans="1:24" ht="20.25">
      <c r="A7706" s="155">
        <f t="shared" si="4"/>
        <v>7704</v>
      </c>
      <c r="B7706" s="285" t="s">
        <v>1834</v>
      </c>
      <c r="C7706" s="264">
        <v>2024</v>
      </c>
      <c r="D7706" s="160" t="s">
        <v>18</v>
      </c>
      <c r="E7706" s="160" t="s">
        <v>18</v>
      </c>
      <c r="F7706" s="277" t="s">
        <v>8312</v>
      </c>
      <c r="G7706" s="161" t="s">
        <v>31</v>
      </c>
      <c r="H7706" s="183" t="s">
        <v>39</v>
      </c>
      <c r="I7706" s="161" t="s">
        <v>18</v>
      </c>
      <c r="J7706" s="161" t="s">
        <v>18</v>
      </c>
      <c r="K7706" s="163" t="s">
        <v>34</v>
      </c>
      <c r="L7706" s="163" t="s">
        <v>34</v>
      </c>
      <c r="M7706" s="163" t="s">
        <v>34</v>
      </c>
      <c r="N7706" s="163" t="s">
        <v>34</v>
      </c>
      <c r="O7706" s="163" t="s">
        <v>34</v>
      </c>
      <c r="P7706" s="163" t="s">
        <v>48</v>
      </c>
      <c r="Q7706" s="158"/>
      <c r="R7706" s="158"/>
      <c r="S7706" s="163"/>
      <c r="T7706" s="226"/>
      <c r="U7706" s="226"/>
      <c r="V7706" s="226"/>
      <c r="W7706" s="109"/>
      <c r="X7706" s="109"/>
    </row>
    <row r="7707" spans="1:24" ht="30.75">
      <c r="A7707" s="155">
        <f t="shared" si="4"/>
        <v>7705</v>
      </c>
      <c r="B7707" s="285" t="s">
        <v>1834</v>
      </c>
      <c r="C7707" s="264">
        <v>2024</v>
      </c>
      <c r="D7707" s="160" t="s">
        <v>18</v>
      </c>
      <c r="E7707" s="160" t="s">
        <v>18</v>
      </c>
      <c r="F7707" s="277" t="s">
        <v>8313</v>
      </c>
      <c r="G7707" s="161" t="s">
        <v>31</v>
      </c>
      <c r="H7707" s="183" t="s">
        <v>39</v>
      </c>
      <c r="I7707" s="161" t="s">
        <v>18</v>
      </c>
      <c r="J7707" s="161" t="s">
        <v>18</v>
      </c>
      <c r="K7707" s="163" t="s">
        <v>34</v>
      </c>
      <c r="L7707" s="163" t="s">
        <v>34</v>
      </c>
      <c r="M7707" s="163" t="s">
        <v>34</v>
      </c>
      <c r="N7707" s="163" t="s">
        <v>34</v>
      </c>
      <c r="O7707" s="163" t="s">
        <v>48</v>
      </c>
      <c r="P7707" s="163" t="s">
        <v>48</v>
      </c>
      <c r="Q7707" s="158"/>
      <c r="R7707" s="158"/>
      <c r="S7707" s="163"/>
      <c r="T7707" s="226"/>
      <c r="U7707" s="226"/>
      <c r="V7707" s="226"/>
      <c r="W7707" s="109"/>
      <c r="X7707" s="109"/>
    </row>
    <row r="7708" spans="1:24" ht="20.25">
      <c r="A7708" s="155">
        <f t="shared" si="4"/>
        <v>7706</v>
      </c>
      <c r="B7708" s="285" t="s">
        <v>1834</v>
      </c>
      <c r="C7708" s="264">
        <v>2024</v>
      </c>
      <c r="D7708" s="160" t="s">
        <v>18</v>
      </c>
      <c r="E7708" s="160" t="s">
        <v>18</v>
      </c>
      <c r="F7708" s="277" t="s">
        <v>8314</v>
      </c>
      <c r="G7708" s="161" t="s">
        <v>31</v>
      </c>
      <c r="H7708" s="183" t="s">
        <v>39</v>
      </c>
      <c r="I7708" s="161" t="s">
        <v>18</v>
      </c>
      <c r="J7708" s="161" t="s">
        <v>18</v>
      </c>
      <c r="K7708" s="163" t="s">
        <v>34</v>
      </c>
      <c r="L7708" s="163" t="s">
        <v>34</v>
      </c>
      <c r="M7708" s="163" t="s">
        <v>34</v>
      </c>
      <c r="N7708" s="163" t="s">
        <v>34</v>
      </c>
      <c r="O7708" s="163" t="s">
        <v>48</v>
      </c>
      <c r="P7708" s="163" t="s">
        <v>48</v>
      </c>
      <c r="Q7708" s="158"/>
      <c r="R7708" s="158"/>
      <c r="S7708" s="163"/>
      <c r="T7708" s="226"/>
      <c r="U7708" s="226"/>
      <c r="V7708" s="226"/>
      <c r="W7708" s="109"/>
      <c r="X7708" s="109"/>
    </row>
    <row r="7709" spans="1:24" ht="20.25">
      <c r="A7709" s="155">
        <f t="shared" si="4"/>
        <v>7707</v>
      </c>
      <c r="B7709" s="285" t="s">
        <v>1834</v>
      </c>
      <c r="C7709" s="264">
        <v>2024</v>
      </c>
      <c r="D7709" s="160" t="s">
        <v>208</v>
      </c>
      <c r="E7709" s="160" t="s">
        <v>749</v>
      </c>
      <c r="F7709" s="277" t="s">
        <v>8315</v>
      </c>
      <c r="G7709" s="161" t="s">
        <v>426</v>
      </c>
      <c r="H7709" s="183" t="s">
        <v>83</v>
      </c>
      <c r="I7709" s="161" t="s">
        <v>208</v>
      </c>
      <c r="J7709" s="161" t="s">
        <v>7940</v>
      </c>
      <c r="K7709" s="163" t="s">
        <v>34</v>
      </c>
      <c r="L7709" s="163" t="s">
        <v>34</v>
      </c>
      <c r="M7709" s="163" t="s">
        <v>34</v>
      </c>
      <c r="N7709" s="163" t="s">
        <v>34</v>
      </c>
      <c r="O7709" s="163" t="s">
        <v>34</v>
      </c>
      <c r="P7709" s="163" t="s">
        <v>34</v>
      </c>
      <c r="Q7709" s="158"/>
      <c r="R7709" s="158"/>
      <c r="S7709" s="163"/>
      <c r="T7709" s="226"/>
      <c r="U7709" s="226"/>
      <c r="V7709" s="226"/>
      <c r="W7709" s="109"/>
      <c r="X7709" s="109"/>
    </row>
    <row r="7710" spans="1:24" ht="20.25">
      <c r="A7710" s="155">
        <f t="shared" si="4"/>
        <v>7708</v>
      </c>
      <c r="B7710" s="285" t="s">
        <v>1834</v>
      </c>
      <c r="C7710" s="264">
        <v>2024</v>
      </c>
      <c r="D7710" s="160" t="s">
        <v>208</v>
      </c>
      <c r="E7710" s="160" t="s">
        <v>749</v>
      </c>
      <c r="F7710" s="277" t="s">
        <v>8316</v>
      </c>
      <c r="G7710" s="161" t="s">
        <v>426</v>
      </c>
      <c r="H7710" s="183" t="s">
        <v>83</v>
      </c>
      <c r="I7710" s="161" t="s">
        <v>208</v>
      </c>
      <c r="J7710" s="161" t="s">
        <v>7940</v>
      </c>
      <c r="K7710" s="163" t="s">
        <v>34</v>
      </c>
      <c r="L7710" s="163" t="s">
        <v>34</v>
      </c>
      <c r="M7710" s="163" t="s">
        <v>34</v>
      </c>
      <c r="N7710" s="163" t="s">
        <v>34</v>
      </c>
      <c r="O7710" s="163" t="s">
        <v>34</v>
      </c>
      <c r="P7710" s="163" t="s">
        <v>34</v>
      </c>
      <c r="Q7710" s="158"/>
      <c r="R7710" s="158"/>
      <c r="S7710" s="163"/>
      <c r="T7710" s="226"/>
      <c r="U7710" s="226"/>
      <c r="V7710" s="226"/>
      <c r="W7710" s="109"/>
      <c r="X7710" s="109"/>
    </row>
    <row r="7711" spans="1:24" ht="20.25">
      <c r="A7711" s="155">
        <f t="shared" si="4"/>
        <v>7709</v>
      </c>
      <c r="B7711" s="285" t="s">
        <v>1834</v>
      </c>
      <c r="C7711" s="264">
        <v>2024</v>
      </c>
      <c r="D7711" s="160" t="s">
        <v>208</v>
      </c>
      <c r="E7711" s="160" t="s">
        <v>212</v>
      </c>
      <c r="F7711" s="277" t="s">
        <v>8317</v>
      </c>
      <c r="G7711" s="161" t="s">
        <v>426</v>
      </c>
      <c r="H7711" s="183" t="s">
        <v>83</v>
      </c>
      <c r="I7711" s="161" t="s">
        <v>208</v>
      </c>
      <c r="J7711" s="161" t="s">
        <v>212</v>
      </c>
      <c r="K7711" s="163" t="s">
        <v>34</v>
      </c>
      <c r="L7711" s="163" t="s">
        <v>34</v>
      </c>
      <c r="M7711" s="163" t="s">
        <v>48</v>
      </c>
      <c r="N7711" s="163" t="s">
        <v>34</v>
      </c>
      <c r="O7711" s="163" t="s">
        <v>34</v>
      </c>
      <c r="P7711" s="163" t="s">
        <v>34</v>
      </c>
      <c r="Q7711" s="158"/>
      <c r="R7711" s="158"/>
      <c r="S7711" s="163"/>
      <c r="T7711" s="226"/>
      <c r="U7711" s="226"/>
      <c r="V7711" s="226"/>
      <c r="W7711" s="109"/>
      <c r="X7711" s="109"/>
    </row>
    <row r="7712" spans="1:24" ht="20.25">
      <c r="A7712" s="155">
        <f t="shared" si="4"/>
        <v>7710</v>
      </c>
      <c r="B7712" s="285" t="s">
        <v>1834</v>
      </c>
      <c r="C7712" s="264">
        <v>2024</v>
      </c>
      <c r="D7712" s="160" t="s">
        <v>208</v>
      </c>
      <c r="E7712" s="160" t="s">
        <v>206</v>
      </c>
      <c r="F7712" s="277" t="s">
        <v>8318</v>
      </c>
      <c r="G7712" s="161" t="s">
        <v>426</v>
      </c>
      <c r="H7712" s="183" t="s">
        <v>83</v>
      </c>
      <c r="I7712" s="161" t="s">
        <v>208</v>
      </c>
      <c r="J7712" s="161" t="s">
        <v>209</v>
      </c>
      <c r="K7712" s="163" t="s">
        <v>34</v>
      </c>
      <c r="L7712" s="163" t="s">
        <v>34</v>
      </c>
      <c r="M7712" s="163" t="s">
        <v>34</v>
      </c>
      <c r="N7712" s="163" t="s">
        <v>34</v>
      </c>
      <c r="O7712" s="163" t="s">
        <v>48</v>
      </c>
      <c r="P7712" s="163" t="s">
        <v>34</v>
      </c>
      <c r="Q7712" s="158"/>
      <c r="R7712" s="158"/>
      <c r="S7712" s="163"/>
      <c r="T7712" s="226"/>
      <c r="U7712" s="226"/>
      <c r="V7712" s="226"/>
      <c r="W7712" s="109"/>
      <c r="X7712" s="109"/>
    </row>
    <row r="7713" spans="1:24" ht="20.25">
      <c r="A7713" s="155">
        <f t="shared" si="4"/>
        <v>7711</v>
      </c>
      <c r="B7713" s="285" t="s">
        <v>1834</v>
      </c>
      <c r="C7713" s="264">
        <v>2024</v>
      </c>
      <c r="D7713" s="160" t="s">
        <v>208</v>
      </c>
      <c r="E7713" s="160" t="s">
        <v>212</v>
      </c>
      <c r="F7713" s="277" t="s">
        <v>8319</v>
      </c>
      <c r="G7713" s="161" t="s">
        <v>31</v>
      </c>
      <c r="H7713" s="183" t="s">
        <v>46</v>
      </c>
      <c r="I7713" s="161" t="s">
        <v>208</v>
      </c>
      <c r="J7713" s="161" t="s">
        <v>212</v>
      </c>
      <c r="K7713" s="163" t="s">
        <v>34</v>
      </c>
      <c r="L7713" s="163" t="s">
        <v>34</v>
      </c>
      <c r="M7713" s="163" t="s">
        <v>34</v>
      </c>
      <c r="N7713" s="163" t="s">
        <v>48</v>
      </c>
      <c r="O7713" s="163" t="s">
        <v>34</v>
      </c>
      <c r="P7713" s="163" t="s">
        <v>34</v>
      </c>
      <c r="Q7713" s="158"/>
      <c r="R7713" s="158"/>
      <c r="S7713" s="163"/>
      <c r="T7713" s="226"/>
      <c r="U7713" s="226"/>
      <c r="V7713" s="226"/>
      <c r="W7713" s="109"/>
      <c r="X7713" s="109"/>
    </row>
    <row r="7714" spans="1:24" ht="20.25">
      <c r="A7714" s="155">
        <f t="shared" si="4"/>
        <v>7712</v>
      </c>
      <c r="B7714" s="285" t="s">
        <v>1834</v>
      </c>
      <c r="C7714" s="264">
        <v>2024</v>
      </c>
      <c r="D7714" s="160" t="s">
        <v>208</v>
      </c>
      <c r="E7714" s="160" t="s">
        <v>206</v>
      </c>
      <c r="F7714" s="277" t="s">
        <v>8320</v>
      </c>
      <c r="G7714" s="161" t="s">
        <v>426</v>
      </c>
      <c r="H7714" s="183" t="s">
        <v>83</v>
      </c>
      <c r="I7714" s="161" t="s">
        <v>208</v>
      </c>
      <c r="J7714" s="161" t="s">
        <v>209</v>
      </c>
      <c r="K7714" s="163" t="s">
        <v>34</v>
      </c>
      <c r="L7714" s="163" t="s">
        <v>34</v>
      </c>
      <c r="M7714" s="163" t="s">
        <v>48</v>
      </c>
      <c r="N7714" s="163" t="s">
        <v>34</v>
      </c>
      <c r="O7714" s="163" t="s">
        <v>34</v>
      </c>
      <c r="P7714" s="163" t="s">
        <v>34</v>
      </c>
      <c r="Q7714" s="158"/>
      <c r="R7714" s="158"/>
      <c r="S7714" s="163"/>
      <c r="T7714" s="226"/>
      <c r="U7714" s="226"/>
      <c r="V7714" s="226"/>
      <c r="W7714" s="109"/>
      <c r="X7714" s="109"/>
    </row>
    <row r="7715" spans="1:24" ht="30.75">
      <c r="A7715" s="155">
        <f t="shared" si="4"/>
        <v>7713</v>
      </c>
      <c r="B7715" s="285" t="s">
        <v>1834</v>
      </c>
      <c r="C7715" s="264">
        <v>2024</v>
      </c>
      <c r="D7715" s="160" t="s">
        <v>219</v>
      </c>
      <c r="E7715" s="160" t="s">
        <v>220</v>
      </c>
      <c r="F7715" s="277" t="s">
        <v>8321</v>
      </c>
      <c r="G7715" s="161" t="s">
        <v>426</v>
      </c>
      <c r="H7715" s="183" t="s">
        <v>83</v>
      </c>
      <c r="I7715" s="161" t="s">
        <v>222</v>
      </c>
      <c r="J7715" s="161" t="s">
        <v>17</v>
      </c>
      <c r="K7715" s="163" t="s">
        <v>34</v>
      </c>
      <c r="L7715" s="163" t="s">
        <v>34</v>
      </c>
      <c r="M7715" s="163" t="s">
        <v>34</v>
      </c>
      <c r="N7715" s="163" t="s">
        <v>34</v>
      </c>
      <c r="O7715" s="163" t="s">
        <v>48</v>
      </c>
      <c r="P7715" s="163" t="s">
        <v>34</v>
      </c>
      <c r="Q7715" s="158"/>
      <c r="R7715" s="158"/>
      <c r="S7715" s="163"/>
      <c r="T7715" s="226"/>
      <c r="U7715" s="226"/>
      <c r="V7715" s="226"/>
      <c r="W7715" s="109"/>
      <c r="X7715" s="109"/>
    </row>
    <row r="7716" spans="1:24" ht="30.75">
      <c r="A7716" s="155">
        <f t="shared" si="4"/>
        <v>7714</v>
      </c>
      <c r="B7716" s="285" t="s">
        <v>1834</v>
      </c>
      <c r="C7716" s="264">
        <v>2024</v>
      </c>
      <c r="D7716" s="160" t="s">
        <v>219</v>
      </c>
      <c r="E7716" s="160" t="s">
        <v>220</v>
      </c>
      <c r="F7716" s="277" t="s">
        <v>8322</v>
      </c>
      <c r="G7716" s="161" t="s">
        <v>31</v>
      </c>
      <c r="H7716" s="183" t="s">
        <v>39</v>
      </c>
      <c r="I7716" s="161" t="s">
        <v>222</v>
      </c>
      <c r="J7716" s="161" t="s">
        <v>17</v>
      </c>
      <c r="K7716" s="163" t="s">
        <v>34</v>
      </c>
      <c r="L7716" s="163" t="s">
        <v>34</v>
      </c>
      <c r="M7716" s="163" t="s">
        <v>34</v>
      </c>
      <c r="N7716" s="163" t="s">
        <v>34</v>
      </c>
      <c r="O7716" s="163" t="s">
        <v>48</v>
      </c>
      <c r="P7716" s="163" t="s">
        <v>34</v>
      </c>
      <c r="Q7716" s="158"/>
      <c r="R7716" s="158"/>
      <c r="S7716" s="163"/>
      <c r="T7716" s="226"/>
      <c r="U7716" s="226"/>
      <c r="V7716" s="226"/>
      <c r="W7716" s="109"/>
      <c r="X7716" s="109"/>
    </row>
    <row r="7717" spans="1:24" ht="30.75">
      <c r="A7717" s="155">
        <f t="shared" si="4"/>
        <v>7715</v>
      </c>
      <c r="B7717" s="285" t="s">
        <v>1834</v>
      </c>
      <c r="C7717" s="264">
        <v>2024</v>
      </c>
      <c r="D7717" s="160" t="s">
        <v>219</v>
      </c>
      <c r="E7717" s="160" t="s">
        <v>220</v>
      </c>
      <c r="F7717" s="277" t="s">
        <v>8323</v>
      </c>
      <c r="G7717" s="161" t="s">
        <v>426</v>
      </c>
      <c r="H7717" s="183" t="s">
        <v>83</v>
      </c>
      <c r="I7717" s="161" t="s">
        <v>222</v>
      </c>
      <c r="J7717" s="161" t="s">
        <v>17</v>
      </c>
      <c r="K7717" s="163" t="s">
        <v>34</v>
      </c>
      <c r="L7717" s="163" t="s">
        <v>34</v>
      </c>
      <c r="M7717" s="163" t="s">
        <v>34</v>
      </c>
      <c r="N7717" s="163" t="s">
        <v>34</v>
      </c>
      <c r="O7717" s="163" t="s">
        <v>48</v>
      </c>
      <c r="P7717" s="163" t="s">
        <v>34</v>
      </c>
      <c r="Q7717" s="158"/>
      <c r="R7717" s="158"/>
      <c r="S7717" s="163"/>
      <c r="T7717" s="226"/>
      <c r="U7717" s="226"/>
      <c r="V7717" s="226"/>
      <c r="W7717" s="109"/>
      <c r="X7717" s="109"/>
    </row>
    <row r="7718" spans="1:24" ht="41.25">
      <c r="A7718" s="155">
        <f t="shared" si="4"/>
        <v>7716</v>
      </c>
      <c r="B7718" s="285" t="s">
        <v>1834</v>
      </c>
      <c r="C7718" s="264">
        <v>2024</v>
      </c>
      <c r="D7718" s="160" t="s">
        <v>219</v>
      </c>
      <c r="E7718" s="160" t="s">
        <v>230</v>
      </c>
      <c r="F7718" s="277" t="s">
        <v>8324</v>
      </c>
      <c r="G7718" s="161" t="s">
        <v>31</v>
      </c>
      <c r="H7718" s="183" t="s">
        <v>39</v>
      </c>
      <c r="I7718" s="161" t="s">
        <v>71</v>
      </c>
      <c r="J7718" s="161" t="s">
        <v>232</v>
      </c>
      <c r="K7718" s="163" t="s">
        <v>34</v>
      </c>
      <c r="L7718" s="163" t="s">
        <v>34</v>
      </c>
      <c r="M7718" s="163" t="s">
        <v>34</v>
      </c>
      <c r="N7718" s="163" t="s">
        <v>34</v>
      </c>
      <c r="O7718" s="163" t="s">
        <v>34</v>
      </c>
      <c r="P7718" s="163" t="s">
        <v>34</v>
      </c>
      <c r="Q7718" s="158"/>
      <c r="R7718" s="158"/>
      <c r="S7718" s="163"/>
      <c r="T7718" s="226"/>
      <c r="U7718" s="226"/>
      <c r="V7718" s="226"/>
      <c r="W7718" s="109"/>
      <c r="X7718" s="109"/>
    </row>
    <row r="7719" spans="1:24" ht="41.25">
      <c r="A7719" s="155">
        <f t="shared" si="4"/>
        <v>7717</v>
      </c>
      <c r="B7719" s="285" t="s">
        <v>1834</v>
      </c>
      <c r="C7719" s="264">
        <v>2024</v>
      </c>
      <c r="D7719" s="160" t="s">
        <v>219</v>
      </c>
      <c r="E7719" s="160" t="s">
        <v>230</v>
      </c>
      <c r="F7719" s="277" t="s">
        <v>8325</v>
      </c>
      <c r="G7719" s="161" t="s">
        <v>31</v>
      </c>
      <c r="H7719" s="183" t="s">
        <v>39</v>
      </c>
      <c r="I7719" s="161" t="s">
        <v>71</v>
      </c>
      <c r="J7719" s="161" t="s">
        <v>232</v>
      </c>
      <c r="K7719" s="163" t="s">
        <v>34</v>
      </c>
      <c r="L7719" s="163" t="s">
        <v>34</v>
      </c>
      <c r="M7719" s="163" t="s">
        <v>34</v>
      </c>
      <c r="N7719" s="163" t="s">
        <v>34</v>
      </c>
      <c r="O7719" s="163" t="s">
        <v>34</v>
      </c>
      <c r="P7719" s="163" t="s">
        <v>34</v>
      </c>
      <c r="Q7719" s="158"/>
      <c r="R7719" s="158"/>
      <c r="S7719" s="163"/>
      <c r="T7719" s="226"/>
      <c r="U7719" s="226"/>
      <c r="V7719" s="226"/>
      <c r="W7719" s="109"/>
      <c r="X7719" s="109"/>
    </row>
    <row r="7720" spans="1:24" ht="41.25">
      <c r="A7720" s="155">
        <f t="shared" si="4"/>
        <v>7718</v>
      </c>
      <c r="B7720" s="285" t="s">
        <v>1834</v>
      </c>
      <c r="C7720" s="264">
        <v>2024</v>
      </c>
      <c r="D7720" s="160" t="s">
        <v>219</v>
      </c>
      <c r="E7720" s="160" t="s">
        <v>230</v>
      </c>
      <c r="F7720" s="277" t="s">
        <v>8326</v>
      </c>
      <c r="G7720" s="161" t="s">
        <v>31</v>
      </c>
      <c r="H7720" s="183" t="s">
        <v>42</v>
      </c>
      <c r="I7720" s="161" t="s">
        <v>71</v>
      </c>
      <c r="J7720" s="161" t="s">
        <v>232</v>
      </c>
      <c r="K7720" s="163" t="s">
        <v>34</v>
      </c>
      <c r="L7720" s="163" t="s">
        <v>34</v>
      </c>
      <c r="M7720" s="163" t="s">
        <v>34</v>
      </c>
      <c r="N7720" s="163" t="s">
        <v>34</v>
      </c>
      <c r="O7720" s="163" t="s">
        <v>34</v>
      </c>
      <c r="P7720" s="163" t="s">
        <v>34</v>
      </c>
      <c r="Q7720" s="158"/>
      <c r="R7720" s="158"/>
      <c r="S7720" s="163"/>
      <c r="T7720" s="226"/>
      <c r="U7720" s="226"/>
      <c r="V7720" s="226"/>
      <c r="W7720" s="109"/>
      <c r="X7720" s="109"/>
    </row>
    <row r="7721" spans="1:24" ht="41.25">
      <c r="A7721" s="155">
        <f t="shared" si="4"/>
        <v>7719</v>
      </c>
      <c r="B7721" s="285" t="s">
        <v>1834</v>
      </c>
      <c r="C7721" s="264">
        <v>2024</v>
      </c>
      <c r="D7721" s="160" t="s">
        <v>219</v>
      </c>
      <c r="E7721" s="160" t="s">
        <v>230</v>
      </c>
      <c r="F7721" s="277" t="s">
        <v>8327</v>
      </c>
      <c r="G7721" s="161" t="s">
        <v>31</v>
      </c>
      <c r="H7721" s="183" t="s">
        <v>39</v>
      </c>
      <c r="I7721" s="161" t="s">
        <v>71</v>
      </c>
      <c r="J7721" s="161" t="s">
        <v>232</v>
      </c>
      <c r="K7721" s="163" t="s">
        <v>34</v>
      </c>
      <c r="L7721" s="163" t="s">
        <v>34</v>
      </c>
      <c r="M7721" s="163" t="s">
        <v>34</v>
      </c>
      <c r="N7721" s="163" t="s">
        <v>34</v>
      </c>
      <c r="O7721" s="163" t="s">
        <v>34</v>
      </c>
      <c r="P7721" s="163" t="s">
        <v>34</v>
      </c>
      <c r="Q7721" s="158"/>
      <c r="R7721" s="158"/>
      <c r="S7721" s="163"/>
      <c r="T7721" s="226"/>
      <c r="U7721" s="226"/>
      <c r="V7721" s="226"/>
      <c r="W7721" s="109"/>
      <c r="X7721" s="109"/>
    </row>
    <row r="7722" spans="1:24" ht="41.25">
      <c r="A7722" s="155">
        <f t="shared" si="4"/>
        <v>7720</v>
      </c>
      <c r="B7722" s="285" t="s">
        <v>1834</v>
      </c>
      <c r="C7722" s="264">
        <v>2024</v>
      </c>
      <c r="D7722" s="160" t="s">
        <v>5711</v>
      </c>
      <c r="E7722" s="160" t="s">
        <v>237</v>
      </c>
      <c r="F7722" s="277" t="s">
        <v>8328</v>
      </c>
      <c r="G7722" s="161" t="s">
        <v>31</v>
      </c>
      <c r="H7722" s="183" t="s">
        <v>50</v>
      </c>
      <c r="I7722" s="161" t="s">
        <v>71</v>
      </c>
      <c r="J7722" s="161" t="s">
        <v>232</v>
      </c>
      <c r="K7722" s="163" t="s">
        <v>34</v>
      </c>
      <c r="L7722" s="163" t="s">
        <v>34</v>
      </c>
      <c r="M7722" s="163" t="s">
        <v>34</v>
      </c>
      <c r="N7722" s="163" t="s">
        <v>34</v>
      </c>
      <c r="O7722" s="163" t="s">
        <v>34</v>
      </c>
      <c r="P7722" s="163" t="s">
        <v>34</v>
      </c>
      <c r="Q7722" s="158"/>
      <c r="R7722" s="158"/>
      <c r="S7722" s="163"/>
      <c r="T7722" s="226"/>
      <c r="U7722" s="226"/>
      <c r="V7722" s="226"/>
      <c r="W7722" s="109"/>
      <c r="X7722" s="109"/>
    </row>
    <row r="7723" spans="1:24" ht="41.25">
      <c r="A7723" s="155">
        <f t="shared" si="4"/>
        <v>7721</v>
      </c>
      <c r="B7723" s="285" t="s">
        <v>1834</v>
      </c>
      <c r="C7723" s="264">
        <v>2024</v>
      </c>
      <c r="D7723" s="160" t="s">
        <v>5711</v>
      </c>
      <c r="E7723" s="160" t="s">
        <v>237</v>
      </c>
      <c r="F7723" s="277" t="s">
        <v>8329</v>
      </c>
      <c r="G7723" s="161" t="s">
        <v>31</v>
      </c>
      <c r="H7723" s="183" t="s">
        <v>39</v>
      </c>
      <c r="I7723" s="161" t="s">
        <v>71</v>
      </c>
      <c r="J7723" s="161" t="s">
        <v>232</v>
      </c>
      <c r="K7723" s="163" t="s">
        <v>34</v>
      </c>
      <c r="L7723" s="163" t="s">
        <v>34</v>
      </c>
      <c r="M7723" s="163" t="s">
        <v>34</v>
      </c>
      <c r="N7723" s="163" t="s">
        <v>34</v>
      </c>
      <c r="O7723" s="163" t="s">
        <v>34</v>
      </c>
      <c r="P7723" s="163" t="s">
        <v>34</v>
      </c>
      <c r="Q7723" s="158"/>
      <c r="R7723" s="158"/>
      <c r="S7723" s="163"/>
      <c r="T7723" s="226"/>
      <c r="U7723" s="226"/>
      <c r="V7723" s="226"/>
      <c r="W7723" s="109"/>
      <c r="X7723" s="109"/>
    </row>
    <row r="7724" spans="1:24" ht="41.25">
      <c r="A7724" s="155">
        <f t="shared" ref="A7724:A7787" si="5">A7723+1</f>
        <v>7722</v>
      </c>
      <c r="B7724" s="285" t="s">
        <v>1834</v>
      </c>
      <c r="C7724" s="264">
        <v>2024</v>
      </c>
      <c r="D7724" s="160" t="s">
        <v>5711</v>
      </c>
      <c r="E7724" s="160" t="s">
        <v>237</v>
      </c>
      <c r="F7724" s="277" t="s">
        <v>8330</v>
      </c>
      <c r="G7724" s="161" t="s">
        <v>31</v>
      </c>
      <c r="H7724" s="183" t="s">
        <v>46</v>
      </c>
      <c r="I7724" s="161" t="s">
        <v>71</v>
      </c>
      <c r="J7724" s="161" t="s">
        <v>232</v>
      </c>
      <c r="K7724" s="163" t="s">
        <v>34</v>
      </c>
      <c r="L7724" s="163" t="s">
        <v>34</v>
      </c>
      <c r="M7724" s="163" t="s">
        <v>34</v>
      </c>
      <c r="N7724" s="163" t="s">
        <v>34</v>
      </c>
      <c r="O7724" s="163" t="s">
        <v>34</v>
      </c>
      <c r="P7724" s="163" t="s">
        <v>34</v>
      </c>
      <c r="Q7724" s="158"/>
      <c r="R7724" s="158"/>
      <c r="S7724" s="163"/>
      <c r="T7724" s="226"/>
      <c r="U7724" s="226"/>
      <c r="V7724" s="226"/>
      <c r="W7724" s="109"/>
      <c r="X7724" s="109"/>
    </row>
    <row r="7725" spans="1:24" ht="41.25">
      <c r="A7725" s="155">
        <f t="shared" si="5"/>
        <v>7723</v>
      </c>
      <c r="B7725" s="285" t="s">
        <v>1834</v>
      </c>
      <c r="C7725" s="264">
        <v>2024</v>
      </c>
      <c r="D7725" s="160" t="s">
        <v>219</v>
      </c>
      <c r="E7725" s="160" t="s">
        <v>253</v>
      </c>
      <c r="F7725" s="277" t="s">
        <v>8331</v>
      </c>
      <c r="G7725" s="161" t="s">
        <v>426</v>
      </c>
      <c r="H7725" s="183" t="s">
        <v>83</v>
      </c>
      <c r="I7725" s="161" t="s">
        <v>71</v>
      </c>
      <c r="J7725" s="161" t="s">
        <v>253</v>
      </c>
      <c r="K7725" s="163" t="s">
        <v>34</v>
      </c>
      <c r="L7725" s="163" t="s">
        <v>34</v>
      </c>
      <c r="M7725" s="163" t="s">
        <v>34</v>
      </c>
      <c r="N7725" s="163" t="s">
        <v>34</v>
      </c>
      <c r="O7725" s="163" t="s">
        <v>34</v>
      </c>
      <c r="P7725" s="163" t="s">
        <v>34</v>
      </c>
      <c r="Q7725" s="158"/>
      <c r="R7725" s="158"/>
      <c r="S7725" s="163"/>
      <c r="T7725" s="226"/>
      <c r="U7725" s="226"/>
      <c r="V7725" s="226"/>
      <c r="W7725" s="109"/>
      <c r="X7725" s="109"/>
    </row>
    <row r="7726" spans="1:24" ht="41.25">
      <c r="A7726" s="155">
        <f t="shared" si="5"/>
        <v>7724</v>
      </c>
      <c r="B7726" s="285" t="s">
        <v>1834</v>
      </c>
      <c r="C7726" s="264">
        <v>2024</v>
      </c>
      <c r="D7726" s="160" t="s">
        <v>219</v>
      </c>
      <c r="E7726" s="160" t="s">
        <v>253</v>
      </c>
      <c r="F7726" s="277" t="s">
        <v>8332</v>
      </c>
      <c r="G7726" s="161" t="s">
        <v>426</v>
      </c>
      <c r="H7726" s="183" t="s">
        <v>83</v>
      </c>
      <c r="I7726" s="161" t="s">
        <v>71</v>
      </c>
      <c r="J7726" s="161" t="s">
        <v>253</v>
      </c>
      <c r="K7726" s="163" t="s">
        <v>34</v>
      </c>
      <c r="L7726" s="163" t="s">
        <v>34</v>
      </c>
      <c r="M7726" s="163" t="s">
        <v>34</v>
      </c>
      <c r="N7726" s="163" t="s">
        <v>34</v>
      </c>
      <c r="O7726" s="163" t="s">
        <v>34</v>
      </c>
      <c r="P7726" s="163" t="s">
        <v>34</v>
      </c>
      <c r="Q7726" s="158"/>
      <c r="R7726" s="158"/>
      <c r="S7726" s="163"/>
      <c r="T7726" s="226"/>
      <c r="U7726" s="226"/>
      <c r="V7726" s="226"/>
      <c r="W7726" s="109"/>
      <c r="X7726" s="109"/>
    </row>
    <row r="7727" spans="1:24" ht="41.25">
      <c r="A7727" s="155">
        <f t="shared" si="5"/>
        <v>7725</v>
      </c>
      <c r="B7727" s="285" t="s">
        <v>1834</v>
      </c>
      <c r="C7727" s="264">
        <v>2024</v>
      </c>
      <c r="D7727" s="160" t="s">
        <v>219</v>
      </c>
      <c r="E7727" s="160" t="s">
        <v>253</v>
      </c>
      <c r="F7727" s="277" t="s">
        <v>8333</v>
      </c>
      <c r="G7727" s="161" t="s">
        <v>426</v>
      </c>
      <c r="H7727" s="183" t="s">
        <v>83</v>
      </c>
      <c r="I7727" s="161" t="s">
        <v>71</v>
      </c>
      <c r="J7727" s="161" t="s">
        <v>253</v>
      </c>
      <c r="K7727" s="163" t="s">
        <v>34</v>
      </c>
      <c r="L7727" s="163" t="s">
        <v>34</v>
      </c>
      <c r="M7727" s="163" t="s">
        <v>34</v>
      </c>
      <c r="N7727" s="163" t="s">
        <v>34</v>
      </c>
      <c r="O7727" s="163" t="s">
        <v>34</v>
      </c>
      <c r="P7727" s="163" t="s">
        <v>34</v>
      </c>
      <c r="Q7727" s="158"/>
      <c r="R7727" s="158"/>
      <c r="S7727" s="163"/>
      <c r="T7727" s="226"/>
      <c r="U7727" s="226"/>
      <c r="V7727" s="226"/>
      <c r="W7727" s="109"/>
      <c r="X7727" s="109"/>
    </row>
    <row r="7728" spans="1:24" ht="41.25">
      <c r="A7728" s="155">
        <f t="shared" si="5"/>
        <v>7726</v>
      </c>
      <c r="B7728" s="285" t="s">
        <v>1834</v>
      </c>
      <c r="C7728" s="264">
        <v>2024</v>
      </c>
      <c r="D7728" s="160" t="s">
        <v>219</v>
      </c>
      <c r="E7728" s="160" t="s">
        <v>253</v>
      </c>
      <c r="F7728" s="277" t="s">
        <v>8334</v>
      </c>
      <c r="G7728" s="161" t="s">
        <v>31</v>
      </c>
      <c r="H7728" s="183" t="s">
        <v>39</v>
      </c>
      <c r="I7728" s="161" t="s">
        <v>71</v>
      </c>
      <c r="J7728" s="161" t="s">
        <v>253</v>
      </c>
      <c r="K7728" s="163" t="s">
        <v>34</v>
      </c>
      <c r="L7728" s="163" t="s">
        <v>34</v>
      </c>
      <c r="M7728" s="163" t="s">
        <v>34</v>
      </c>
      <c r="N7728" s="163" t="s">
        <v>34</v>
      </c>
      <c r="O7728" s="163" t="s">
        <v>34</v>
      </c>
      <c r="P7728" s="163" t="s">
        <v>34</v>
      </c>
      <c r="Q7728" s="158"/>
      <c r="R7728" s="158"/>
      <c r="S7728" s="163"/>
      <c r="T7728" s="226"/>
      <c r="U7728" s="226"/>
      <c r="V7728" s="226"/>
      <c r="W7728" s="109"/>
      <c r="X7728" s="109"/>
    </row>
    <row r="7729" spans="1:24" ht="41.25">
      <c r="A7729" s="155">
        <f t="shared" si="5"/>
        <v>7727</v>
      </c>
      <c r="B7729" s="285" t="s">
        <v>1834</v>
      </c>
      <c r="C7729" s="264">
        <v>2024</v>
      </c>
      <c r="D7729" s="160" t="s">
        <v>219</v>
      </c>
      <c r="E7729" s="160" t="s">
        <v>253</v>
      </c>
      <c r="F7729" s="277" t="s">
        <v>8335</v>
      </c>
      <c r="G7729" s="161" t="s">
        <v>31</v>
      </c>
      <c r="H7729" s="183" t="s">
        <v>46</v>
      </c>
      <c r="I7729" s="161" t="s">
        <v>71</v>
      </c>
      <c r="J7729" s="161" t="s">
        <v>253</v>
      </c>
      <c r="K7729" s="163" t="s">
        <v>34</v>
      </c>
      <c r="L7729" s="163" t="s">
        <v>34</v>
      </c>
      <c r="M7729" s="163" t="s">
        <v>34</v>
      </c>
      <c r="N7729" s="163" t="s">
        <v>34</v>
      </c>
      <c r="O7729" s="163" t="s">
        <v>34</v>
      </c>
      <c r="P7729" s="163" t="s">
        <v>34</v>
      </c>
      <c r="Q7729" s="158"/>
      <c r="R7729" s="158"/>
      <c r="S7729" s="163"/>
      <c r="T7729" s="226"/>
      <c r="U7729" s="226"/>
      <c r="V7729" s="226"/>
      <c r="W7729" s="109"/>
      <c r="X7729" s="109"/>
    </row>
    <row r="7730" spans="1:24" ht="41.25">
      <c r="A7730" s="155">
        <f t="shared" si="5"/>
        <v>7728</v>
      </c>
      <c r="B7730" s="285" t="s">
        <v>1834</v>
      </c>
      <c r="C7730" s="264">
        <v>2024</v>
      </c>
      <c r="D7730" s="160" t="s">
        <v>219</v>
      </c>
      <c r="E7730" s="160" t="s">
        <v>253</v>
      </c>
      <c r="F7730" s="277" t="s">
        <v>8336</v>
      </c>
      <c r="G7730" s="161" t="s">
        <v>31</v>
      </c>
      <c r="H7730" s="183" t="s">
        <v>39</v>
      </c>
      <c r="I7730" s="161" t="s">
        <v>71</v>
      </c>
      <c r="J7730" s="161" t="s">
        <v>253</v>
      </c>
      <c r="K7730" s="163" t="s">
        <v>34</v>
      </c>
      <c r="L7730" s="163" t="s">
        <v>34</v>
      </c>
      <c r="M7730" s="163" t="s">
        <v>34</v>
      </c>
      <c r="N7730" s="163" t="s">
        <v>34</v>
      </c>
      <c r="O7730" s="163" t="s">
        <v>34</v>
      </c>
      <c r="P7730" s="163" t="s">
        <v>34</v>
      </c>
      <c r="Q7730" s="158"/>
      <c r="R7730" s="158"/>
      <c r="S7730" s="163"/>
      <c r="T7730" s="226"/>
      <c r="U7730" s="226"/>
      <c r="V7730" s="226"/>
      <c r="W7730" s="109"/>
      <c r="X7730" s="109"/>
    </row>
    <row r="7731" spans="1:24" ht="41.25">
      <c r="A7731" s="155">
        <f t="shared" si="5"/>
        <v>7729</v>
      </c>
      <c r="B7731" s="285" t="s">
        <v>1834</v>
      </c>
      <c r="C7731" s="264">
        <v>2024</v>
      </c>
      <c r="D7731" s="160" t="s">
        <v>219</v>
      </c>
      <c r="E7731" s="160" t="s">
        <v>253</v>
      </c>
      <c r="F7731" s="277" t="s">
        <v>8337</v>
      </c>
      <c r="G7731" s="161" t="s">
        <v>31</v>
      </c>
      <c r="H7731" s="183" t="s">
        <v>39</v>
      </c>
      <c r="I7731" s="161" t="s">
        <v>71</v>
      </c>
      <c r="J7731" s="161" t="s">
        <v>253</v>
      </c>
      <c r="K7731" s="163" t="s">
        <v>34</v>
      </c>
      <c r="L7731" s="163" t="s">
        <v>34</v>
      </c>
      <c r="M7731" s="163" t="s">
        <v>34</v>
      </c>
      <c r="N7731" s="163" t="s">
        <v>34</v>
      </c>
      <c r="O7731" s="163" t="s">
        <v>34</v>
      </c>
      <c r="P7731" s="163" t="s">
        <v>34</v>
      </c>
      <c r="Q7731" s="158"/>
      <c r="R7731" s="158"/>
      <c r="S7731" s="163"/>
      <c r="T7731" s="226"/>
      <c r="U7731" s="226"/>
      <c r="V7731" s="226"/>
      <c r="W7731" s="109"/>
      <c r="X7731" s="109"/>
    </row>
    <row r="7732" spans="1:24" ht="30.75">
      <c r="A7732" s="155">
        <f t="shared" si="5"/>
        <v>7730</v>
      </c>
      <c r="B7732" s="285" t="s">
        <v>1834</v>
      </c>
      <c r="C7732" s="264">
        <v>2024</v>
      </c>
      <c r="D7732" s="160" t="s">
        <v>219</v>
      </c>
      <c r="E7732" s="160" t="s">
        <v>527</v>
      </c>
      <c r="F7732" s="277" t="s">
        <v>8338</v>
      </c>
      <c r="G7732" s="161" t="s">
        <v>31</v>
      </c>
      <c r="H7732" s="183" t="s">
        <v>39</v>
      </c>
      <c r="I7732" s="161" t="s">
        <v>222</v>
      </c>
      <c r="J7732" s="161" t="s">
        <v>17</v>
      </c>
      <c r="K7732" s="163" t="s">
        <v>34</v>
      </c>
      <c r="L7732" s="163" t="s">
        <v>34</v>
      </c>
      <c r="M7732" s="163" t="s">
        <v>34</v>
      </c>
      <c r="N7732" s="163" t="s">
        <v>34</v>
      </c>
      <c r="O7732" s="163" t="s">
        <v>48</v>
      </c>
      <c r="P7732" s="163" t="s">
        <v>34</v>
      </c>
      <c r="Q7732" s="158"/>
      <c r="R7732" s="158"/>
      <c r="S7732" s="163"/>
      <c r="T7732" s="226"/>
      <c r="U7732" s="226"/>
      <c r="V7732" s="226"/>
      <c r="W7732" s="109"/>
      <c r="X7732" s="109"/>
    </row>
    <row r="7733" spans="1:24" ht="30.75">
      <c r="A7733" s="155">
        <f t="shared" si="5"/>
        <v>7731</v>
      </c>
      <c r="B7733" s="285" t="s">
        <v>1834</v>
      </c>
      <c r="C7733" s="264">
        <v>2024</v>
      </c>
      <c r="D7733" s="160" t="s">
        <v>219</v>
      </c>
      <c r="E7733" s="160" t="s">
        <v>527</v>
      </c>
      <c r="F7733" s="277" t="s">
        <v>8339</v>
      </c>
      <c r="G7733" s="161" t="s">
        <v>31</v>
      </c>
      <c r="H7733" s="183" t="s">
        <v>39</v>
      </c>
      <c r="I7733" s="161" t="s">
        <v>222</v>
      </c>
      <c r="J7733" s="161" t="s">
        <v>17</v>
      </c>
      <c r="K7733" s="163" t="s">
        <v>34</v>
      </c>
      <c r="L7733" s="163" t="s">
        <v>34</v>
      </c>
      <c r="M7733" s="163" t="s">
        <v>34</v>
      </c>
      <c r="N7733" s="163" t="s">
        <v>34</v>
      </c>
      <c r="O7733" s="163" t="s">
        <v>48</v>
      </c>
      <c r="P7733" s="163" t="s">
        <v>34</v>
      </c>
      <c r="Q7733" s="158"/>
      <c r="R7733" s="158"/>
      <c r="S7733" s="163"/>
      <c r="T7733" s="226"/>
      <c r="U7733" s="226"/>
      <c r="V7733" s="226"/>
      <c r="W7733" s="109"/>
      <c r="X7733" s="109"/>
    </row>
    <row r="7734" spans="1:24" ht="30.75">
      <c r="A7734" s="155">
        <f t="shared" si="5"/>
        <v>7732</v>
      </c>
      <c r="B7734" s="285" t="s">
        <v>1834</v>
      </c>
      <c r="C7734" s="264">
        <v>2024</v>
      </c>
      <c r="D7734" s="160" t="s">
        <v>219</v>
      </c>
      <c r="E7734" s="160" t="s">
        <v>527</v>
      </c>
      <c r="F7734" s="277" t="s">
        <v>8340</v>
      </c>
      <c r="G7734" s="161" t="s">
        <v>31</v>
      </c>
      <c r="H7734" s="183" t="s">
        <v>39</v>
      </c>
      <c r="I7734" s="161" t="s">
        <v>222</v>
      </c>
      <c r="J7734" s="161" t="s">
        <v>17</v>
      </c>
      <c r="K7734" s="163" t="s">
        <v>34</v>
      </c>
      <c r="L7734" s="163" t="s">
        <v>34</v>
      </c>
      <c r="M7734" s="163" t="s">
        <v>34</v>
      </c>
      <c r="N7734" s="163" t="s">
        <v>34</v>
      </c>
      <c r="O7734" s="163" t="s">
        <v>48</v>
      </c>
      <c r="P7734" s="163" t="s">
        <v>34</v>
      </c>
      <c r="Q7734" s="158"/>
      <c r="R7734" s="158"/>
      <c r="S7734" s="163"/>
      <c r="T7734" s="226"/>
      <c r="U7734" s="226"/>
      <c r="V7734" s="226"/>
      <c r="W7734" s="109"/>
      <c r="X7734" s="109"/>
    </row>
    <row r="7735" spans="1:24" ht="30.75">
      <c r="A7735" s="155">
        <f t="shared" si="5"/>
        <v>7733</v>
      </c>
      <c r="B7735" s="285" t="s">
        <v>1834</v>
      </c>
      <c r="C7735" s="264">
        <v>2024</v>
      </c>
      <c r="D7735" s="160" t="s">
        <v>219</v>
      </c>
      <c r="E7735" s="160" t="s">
        <v>527</v>
      </c>
      <c r="F7735" s="277" t="s">
        <v>8341</v>
      </c>
      <c r="G7735" s="161" t="s">
        <v>31</v>
      </c>
      <c r="H7735" s="183" t="s">
        <v>29</v>
      </c>
      <c r="I7735" s="161" t="s">
        <v>222</v>
      </c>
      <c r="J7735" s="161" t="s">
        <v>17</v>
      </c>
      <c r="K7735" s="163" t="s">
        <v>34</v>
      </c>
      <c r="L7735" s="163" t="s">
        <v>34</v>
      </c>
      <c r="M7735" s="163" t="s">
        <v>34</v>
      </c>
      <c r="N7735" s="163" t="s">
        <v>34</v>
      </c>
      <c r="O7735" s="163" t="s">
        <v>48</v>
      </c>
      <c r="P7735" s="163" t="s">
        <v>34</v>
      </c>
      <c r="Q7735" s="158"/>
      <c r="R7735" s="158"/>
      <c r="S7735" s="163"/>
      <c r="T7735" s="226"/>
      <c r="U7735" s="226"/>
      <c r="V7735" s="226"/>
      <c r="W7735" s="109"/>
      <c r="X7735" s="109"/>
    </row>
    <row r="7736" spans="1:24" ht="30.75">
      <c r="A7736" s="155">
        <f t="shared" si="5"/>
        <v>7734</v>
      </c>
      <c r="B7736" s="285" t="s">
        <v>1834</v>
      </c>
      <c r="C7736" s="264">
        <v>2024</v>
      </c>
      <c r="D7736" s="160" t="s">
        <v>219</v>
      </c>
      <c r="E7736" s="160" t="s">
        <v>527</v>
      </c>
      <c r="F7736" s="277" t="s">
        <v>8342</v>
      </c>
      <c r="G7736" s="161" t="s">
        <v>31</v>
      </c>
      <c r="H7736" s="183" t="s">
        <v>29</v>
      </c>
      <c r="I7736" s="161" t="s">
        <v>222</v>
      </c>
      <c r="J7736" s="161" t="s">
        <v>17</v>
      </c>
      <c r="K7736" s="163" t="s">
        <v>34</v>
      </c>
      <c r="L7736" s="163" t="s">
        <v>34</v>
      </c>
      <c r="M7736" s="163" t="s">
        <v>34</v>
      </c>
      <c r="N7736" s="163" t="s">
        <v>34</v>
      </c>
      <c r="O7736" s="163" t="s">
        <v>48</v>
      </c>
      <c r="P7736" s="163" t="s">
        <v>34</v>
      </c>
      <c r="Q7736" s="158"/>
      <c r="R7736" s="158"/>
      <c r="S7736" s="163"/>
      <c r="T7736" s="226"/>
      <c r="U7736" s="226"/>
      <c r="V7736" s="226"/>
      <c r="W7736" s="109"/>
      <c r="X7736" s="109"/>
    </row>
    <row r="7737" spans="1:24" ht="30.75">
      <c r="A7737" s="155">
        <f t="shared" si="5"/>
        <v>7735</v>
      </c>
      <c r="B7737" s="285" t="s">
        <v>1834</v>
      </c>
      <c r="C7737" s="264">
        <v>2024</v>
      </c>
      <c r="D7737" s="160" t="s">
        <v>219</v>
      </c>
      <c r="E7737" s="160" t="s">
        <v>527</v>
      </c>
      <c r="F7737" s="277" t="s">
        <v>8343</v>
      </c>
      <c r="G7737" s="161" t="s">
        <v>31</v>
      </c>
      <c r="H7737" s="183" t="s">
        <v>50</v>
      </c>
      <c r="I7737" s="161" t="s">
        <v>222</v>
      </c>
      <c r="J7737" s="161" t="s">
        <v>17</v>
      </c>
      <c r="K7737" s="163" t="s">
        <v>34</v>
      </c>
      <c r="L7737" s="163" t="s">
        <v>34</v>
      </c>
      <c r="M7737" s="163" t="s">
        <v>34</v>
      </c>
      <c r="N7737" s="163" t="s">
        <v>34</v>
      </c>
      <c r="O7737" s="163" t="s">
        <v>48</v>
      </c>
      <c r="P7737" s="163" t="s">
        <v>34</v>
      </c>
      <c r="Q7737" s="158"/>
      <c r="R7737" s="158"/>
      <c r="S7737" s="163"/>
      <c r="T7737" s="226"/>
      <c r="U7737" s="226"/>
      <c r="V7737" s="226"/>
      <c r="W7737" s="109"/>
      <c r="X7737" s="109"/>
    </row>
    <row r="7738" spans="1:24" ht="41.25">
      <c r="A7738" s="155">
        <f t="shared" si="5"/>
        <v>7736</v>
      </c>
      <c r="B7738" s="285" t="s">
        <v>1834</v>
      </c>
      <c r="C7738" s="264">
        <v>2024</v>
      </c>
      <c r="D7738" s="160" t="s">
        <v>28</v>
      </c>
      <c r="E7738" s="160" t="s">
        <v>262</v>
      </c>
      <c r="F7738" s="277" t="s">
        <v>8344</v>
      </c>
      <c r="G7738" s="161" t="s">
        <v>31</v>
      </c>
      <c r="H7738" s="183" t="s">
        <v>29</v>
      </c>
      <c r="I7738" s="161" t="s">
        <v>32</v>
      </c>
      <c r="J7738" s="161" t="s">
        <v>33</v>
      </c>
      <c r="K7738" s="163" t="s">
        <v>34</v>
      </c>
      <c r="L7738" s="163" t="s">
        <v>34</v>
      </c>
      <c r="M7738" s="163" t="s">
        <v>34</v>
      </c>
      <c r="N7738" s="163" t="s">
        <v>34</v>
      </c>
      <c r="O7738" s="163" t="s">
        <v>48</v>
      </c>
      <c r="P7738" s="163" t="s">
        <v>34</v>
      </c>
      <c r="Q7738" s="158"/>
      <c r="R7738" s="158"/>
      <c r="S7738" s="163"/>
      <c r="T7738" s="226"/>
      <c r="U7738" s="226"/>
      <c r="V7738" s="226"/>
      <c r="W7738" s="109"/>
      <c r="X7738" s="109"/>
    </row>
    <row r="7739" spans="1:24" ht="41.25">
      <c r="A7739" s="155">
        <f t="shared" si="5"/>
        <v>7737</v>
      </c>
      <c r="B7739" s="285" t="s">
        <v>1834</v>
      </c>
      <c r="C7739" s="264">
        <v>2024</v>
      </c>
      <c r="D7739" s="160" t="s">
        <v>28</v>
      </c>
      <c r="E7739" s="160" t="s">
        <v>262</v>
      </c>
      <c r="F7739" s="277" t="s">
        <v>8345</v>
      </c>
      <c r="G7739" s="161" t="s">
        <v>31</v>
      </c>
      <c r="H7739" s="183" t="s">
        <v>29</v>
      </c>
      <c r="I7739" s="161" t="s">
        <v>32</v>
      </c>
      <c r="J7739" s="161" t="s">
        <v>33</v>
      </c>
      <c r="K7739" s="163" t="s">
        <v>34</v>
      </c>
      <c r="L7739" s="163" t="s">
        <v>34</v>
      </c>
      <c r="M7739" s="163" t="s">
        <v>34</v>
      </c>
      <c r="N7739" s="163" t="s">
        <v>34</v>
      </c>
      <c r="O7739" s="163" t="s">
        <v>34</v>
      </c>
      <c r="P7739" s="163" t="s">
        <v>34</v>
      </c>
      <c r="Q7739" s="158"/>
      <c r="R7739" s="158"/>
      <c r="S7739" s="163"/>
      <c r="T7739" s="226"/>
      <c r="U7739" s="226"/>
      <c r="V7739" s="226"/>
      <c r="W7739" s="109"/>
      <c r="X7739" s="109"/>
    </row>
    <row r="7740" spans="1:24" ht="20.25">
      <c r="A7740" s="155">
        <f t="shared" si="5"/>
        <v>7738</v>
      </c>
      <c r="B7740" s="285" t="s">
        <v>1834</v>
      </c>
      <c r="C7740" s="264">
        <v>2024</v>
      </c>
      <c r="D7740" s="160" t="s">
        <v>28</v>
      </c>
      <c r="E7740" s="160" t="s">
        <v>267</v>
      </c>
      <c r="F7740" s="277" t="s">
        <v>6109</v>
      </c>
      <c r="G7740" s="161" t="s">
        <v>31</v>
      </c>
      <c r="H7740" s="183" t="s">
        <v>42</v>
      </c>
      <c r="I7740" s="161" t="s">
        <v>32</v>
      </c>
      <c r="J7740" s="161" t="s">
        <v>33</v>
      </c>
      <c r="K7740" s="163" t="s">
        <v>34</v>
      </c>
      <c r="L7740" s="163" t="s">
        <v>34</v>
      </c>
      <c r="M7740" s="163" t="s">
        <v>34</v>
      </c>
      <c r="N7740" s="163" t="s">
        <v>34</v>
      </c>
      <c r="O7740" s="163" t="s">
        <v>34</v>
      </c>
      <c r="P7740" s="163" t="s">
        <v>34</v>
      </c>
      <c r="Q7740" s="158"/>
      <c r="R7740" s="158"/>
      <c r="S7740" s="163"/>
      <c r="T7740" s="226"/>
      <c r="U7740" s="226"/>
      <c r="V7740" s="226"/>
      <c r="W7740" s="109"/>
      <c r="X7740" s="109"/>
    </row>
    <row r="7741" spans="1:24" ht="41.25">
      <c r="A7741" s="155">
        <f t="shared" si="5"/>
        <v>7739</v>
      </c>
      <c r="B7741" s="285" t="s">
        <v>1834</v>
      </c>
      <c r="C7741" s="264">
        <v>2024</v>
      </c>
      <c r="D7741" s="160" t="s">
        <v>28</v>
      </c>
      <c r="E7741" s="160" t="s">
        <v>270</v>
      </c>
      <c r="F7741" s="277" t="s">
        <v>8346</v>
      </c>
      <c r="G7741" s="161" t="s">
        <v>31</v>
      </c>
      <c r="H7741" s="183" t="s">
        <v>42</v>
      </c>
      <c r="I7741" s="161" t="s">
        <v>32</v>
      </c>
      <c r="J7741" s="161" t="s">
        <v>33</v>
      </c>
      <c r="K7741" s="163" t="s">
        <v>34</v>
      </c>
      <c r="L7741" s="163" t="s">
        <v>34</v>
      </c>
      <c r="M7741" s="163" t="s">
        <v>34</v>
      </c>
      <c r="N7741" s="163" t="s">
        <v>34</v>
      </c>
      <c r="O7741" s="163" t="s">
        <v>34</v>
      </c>
      <c r="P7741" s="163" t="s">
        <v>34</v>
      </c>
      <c r="Q7741" s="158"/>
      <c r="R7741" s="158"/>
      <c r="S7741" s="163"/>
      <c r="T7741" s="226"/>
      <c r="U7741" s="226"/>
      <c r="V7741" s="226"/>
      <c r="W7741" s="109"/>
      <c r="X7741" s="109"/>
    </row>
    <row r="7742" spans="1:24" ht="51">
      <c r="A7742" s="155">
        <f t="shared" si="5"/>
        <v>7740</v>
      </c>
      <c r="B7742" s="285" t="s">
        <v>1834</v>
      </c>
      <c r="C7742" s="264">
        <v>2024</v>
      </c>
      <c r="D7742" s="160" t="s">
        <v>28</v>
      </c>
      <c r="E7742" s="160" t="s">
        <v>270</v>
      </c>
      <c r="F7742" s="277" t="s">
        <v>8347</v>
      </c>
      <c r="G7742" s="161" t="s">
        <v>31</v>
      </c>
      <c r="H7742" s="183" t="s">
        <v>42</v>
      </c>
      <c r="I7742" s="161" t="s">
        <v>32</v>
      </c>
      <c r="J7742" s="161" t="s">
        <v>33</v>
      </c>
      <c r="K7742" s="163" t="s">
        <v>34</v>
      </c>
      <c r="L7742" s="163" t="s">
        <v>34</v>
      </c>
      <c r="M7742" s="163" t="s">
        <v>34</v>
      </c>
      <c r="N7742" s="163" t="s">
        <v>34</v>
      </c>
      <c r="O7742" s="163" t="s">
        <v>34</v>
      </c>
      <c r="P7742" s="163" t="s">
        <v>34</v>
      </c>
      <c r="Q7742" s="158"/>
      <c r="R7742" s="158"/>
      <c r="S7742" s="163"/>
      <c r="T7742" s="226"/>
      <c r="U7742" s="226"/>
      <c r="V7742" s="226"/>
      <c r="W7742" s="109"/>
      <c r="X7742" s="109"/>
    </row>
    <row r="7743" spans="1:24" ht="41.25">
      <c r="A7743" s="155">
        <f t="shared" si="5"/>
        <v>7741</v>
      </c>
      <c r="B7743" s="285" t="s">
        <v>1579</v>
      </c>
      <c r="C7743" s="264">
        <v>2024</v>
      </c>
      <c r="D7743" s="160" t="s">
        <v>28</v>
      </c>
      <c r="E7743" s="160" t="s">
        <v>270</v>
      </c>
      <c r="F7743" s="277" t="s">
        <v>8348</v>
      </c>
      <c r="G7743" s="161" t="s">
        <v>31</v>
      </c>
      <c r="H7743" s="183" t="s">
        <v>42</v>
      </c>
      <c r="I7743" s="161" t="s">
        <v>32</v>
      </c>
      <c r="J7743" s="161" t="s">
        <v>33</v>
      </c>
      <c r="K7743" s="163" t="s">
        <v>34</v>
      </c>
      <c r="L7743" s="163" t="s">
        <v>34</v>
      </c>
      <c r="M7743" s="163" t="s">
        <v>34</v>
      </c>
      <c r="N7743" s="163" t="s">
        <v>34</v>
      </c>
      <c r="O7743" s="163" t="s">
        <v>48</v>
      </c>
      <c r="P7743" s="163" t="s">
        <v>34</v>
      </c>
      <c r="Q7743" s="158"/>
      <c r="R7743" s="158"/>
      <c r="S7743" s="163"/>
      <c r="T7743" s="226"/>
      <c r="U7743" s="226"/>
      <c r="V7743" s="226"/>
      <c r="W7743" s="109"/>
      <c r="X7743" s="109"/>
    </row>
    <row r="7744" spans="1:24" ht="20.25">
      <c r="A7744" s="155">
        <f t="shared" si="5"/>
        <v>7742</v>
      </c>
      <c r="B7744" s="285" t="s">
        <v>1579</v>
      </c>
      <c r="C7744" s="264">
        <v>2024</v>
      </c>
      <c r="D7744" s="160" t="s">
        <v>28</v>
      </c>
      <c r="E7744" s="160" t="s">
        <v>29</v>
      </c>
      <c r="F7744" s="277" t="s">
        <v>8349</v>
      </c>
      <c r="G7744" s="161" t="s">
        <v>31</v>
      </c>
      <c r="H7744" s="183" t="s">
        <v>29</v>
      </c>
      <c r="I7744" s="161" t="s">
        <v>32</v>
      </c>
      <c r="J7744" s="161" t="s">
        <v>33</v>
      </c>
      <c r="K7744" s="163" t="s">
        <v>34</v>
      </c>
      <c r="L7744" s="163" t="s">
        <v>34</v>
      </c>
      <c r="M7744" s="163" t="s">
        <v>34</v>
      </c>
      <c r="N7744" s="163" t="s">
        <v>34</v>
      </c>
      <c r="O7744" s="163" t="s">
        <v>34</v>
      </c>
      <c r="P7744" s="163" t="s">
        <v>34</v>
      </c>
      <c r="Q7744" s="158"/>
      <c r="R7744" s="158"/>
      <c r="S7744" s="163"/>
      <c r="T7744" s="226"/>
      <c r="U7744" s="226"/>
      <c r="V7744" s="226"/>
      <c r="W7744" s="109"/>
      <c r="X7744" s="109"/>
    </row>
    <row r="7745" spans="1:24" ht="20.25">
      <c r="A7745" s="155">
        <f t="shared" si="5"/>
        <v>7743</v>
      </c>
      <c r="B7745" s="285" t="s">
        <v>1579</v>
      </c>
      <c r="C7745" s="264">
        <v>2024</v>
      </c>
      <c r="D7745" s="160" t="s">
        <v>28</v>
      </c>
      <c r="E7745" s="160" t="s">
        <v>29</v>
      </c>
      <c r="F7745" s="277" t="s">
        <v>8350</v>
      </c>
      <c r="G7745" s="161" t="s">
        <v>31</v>
      </c>
      <c r="H7745" s="183" t="s">
        <v>29</v>
      </c>
      <c r="I7745" s="161" t="s">
        <v>32</v>
      </c>
      <c r="J7745" s="161" t="s">
        <v>33</v>
      </c>
      <c r="K7745" s="163" t="s">
        <v>34</v>
      </c>
      <c r="L7745" s="163" t="s">
        <v>34</v>
      </c>
      <c r="M7745" s="163" t="s">
        <v>34</v>
      </c>
      <c r="N7745" s="163" t="s">
        <v>34</v>
      </c>
      <c r="O7745" s="163" t="s">
        <v>34</v>
      </c>
      <c r="P7745" s="163" t="s">
        <v>34</v>
      </c>
      <c r="Q7745" s="158"/>
      <c r="R7745" s="158"/>
      <c r="S7745" s="163"/>
      <c r="T7745" s="226"/>
      <c r="U7745" s="226"/>
      <c r="V7745" s="226"/>
      <c r="W7745" s="109"/>
      <c r="X7745" s="109"/>
    </row>
    <row r="7746" spans="1:24" ht="20.25">
      <c r="A7746" s="155">
        <f t="shared" si="5"/>
        <v>7744</v>
      </c>
      <c r="B7746" s="285" t="s">
        <v>1579</v>
      </c>
      <c r="C7746" s="264">
        <v>2024</v>
      </c>
      <c r="D7746" s="160" t="s">
        <v>28</v>
      </c>
      <c r="E7746" s="160" t="s">
        <v>29</v>
      </c>
      <c r="F7746" s="277" t="s">
        <v>8351</v>
      </c>
      <c r="G7746" s="161" t="s">
        <v>31</v>
      </c>
      <c r="H7746" s="183" t="s">
        <v>39</v>
      </c>
      <c r="I7746" s="161" t="s">
        <v>32</v>
      </c>
      <c r="J7746" s="161" t="s">
        <v>33</v>
      </c>
      <c r="K7746" s="163" t="s">
        <v>34</v>
      </c>
      <c r="L7746" s="163" t="s">
        <v>34</v>
      </c>
      <c r="M7746" s="163" t="s">
        <v>34</v>
      </c>
      <c r="N7746" s="163" t="s">
        <v>34</v>
      </c>
      <c r="O7746" s="163" t="s">
        <v>34</v>
      </c>
      <c r="P7746" s="163" t="s">
        <v>34</v>
      </c>
      <c r="Q7746" s="158"/>
      <c r="R7746" s="158"/>
      <c r="S7746" s="163"/>
      <c r="T7746" s="226"/>
      <c r="U7746" s="226"/>
      <c r="V7746" s="226"/>
      <c r="W7746" s="109"/>
      <c r="X7746" s="109"/>
    </row>
    <row r="7747" spans="1:24" ht="32.25">
      <c r="A7747" s="155">
        <f t="shared" si="5"/>
        <v>7745</v>
      </c>
      <c r="B7747" s="285" t="s">
        <v>1579</v>
      </c>
      <c r="C7747" s="264">
        <v>2024</v>
      </c>
      <c r="D7747" s="160" t="s">
        <v>28</v>
      </c>
      <c r="E7747" s="160" t="s">
        <v>40</v>
      </c>
      <c r="F7747" s="277" t="s">
        <v>8352</v>
      </c>
      <c r="G7747" s="161" t="s">
        <v>31</v>
      </c>
      <c r="H7747" s="183" t="s">
        <v>42</v>
      </c>
      <c r="I7747" s="161" t="s">
        <v>32</v>
      </c>
      <c r="J7747" s="161" t="s">
        <v>33</v>
      </c>
      <c r="K7747" s="163" t="s">
        <v>34</v>
      </c>
      <c r="L7747" s="163" t="s">
        <v>34</v>
      </c>
      <c r="M7747" s="163" t="s">
        <v>34</v>
      </c>
      <c r="N7747" s="163" t="s">
        <v>34</v>
      </c>
      <c r="O7747" s="163" t="s">
        <v>34</v>
      </c>
      <c r="P7747" s="163" t="s">
        <v>34</v>
      </c>
      <c r="Q7747" s="158"/>
      <c r="R7747" s="158"/>
      <c r="S7747" s="163"/>
      <c r="T7747" s="226"/>
      <c r="U7747" s="226"/>
      <c r="V7747" s="226"/>
      <c r="W7747" s="109"/>
      <c r="X7747" s="109"/>
    </row>
    <row r="7748" spans="1:24" ht="30.75">
      <c r="A7748" s="155">
        <f t="shared" si="5"/>
        <v>7746</v>
      </c>
      <c r="B7748" s="285" t="s">
        <v>1579</v>
      </c>
      <c r="C7748" s="264">
        <v>2024</v>
      </c>
      <c r="D7748" s="160" t="s">
        <v>28</v>
      </c>
      <c r="E7748" s="160" t="s">
        <v>44</v>
      </c>
      <c r="F7748" s="277" t="s">
        <v>8353</v>
      </c>
      <c r="G7748" s="161" t="s">
        <v>31</v>
      </c>
      <c r="H7748" s="183" t="s">
        <v>46</v>
      </c>
      <c r="I7748" s="161" t="s">
        <v>32</v>
      </c>
      <c r="J7748" s="161" t="s">
        <v>47</v>
      </c>
      <c r="K7748" s="163" t="s">
        <v>34</v>
      </c>
      <c r="L7748" s="163" t="s">
        <v>34</v>
      </c>
      <c r="M7748" s="163" t="s">
        <v>34</v>
      </c>
      <c r="N7748" s="163" t="s">
        <v>34</v>
      </c>
      <c r="O7748" s="163" t="s">
        <v>34</v>
      </c>
      <c r="P7748" s="163" t="s">
        <v>34</v>
      </c>
      <c r="Q7748" s="158"/>
      <c r="R7748" s="158"/>
      <c r="S7748" s="163"/>
      <c r="T7748" s="226"/>
      <c r="U7748" s="226"/>
      <c r="V7748" s="226"/>
      <c r="W7748" s="109"/>
      <c r="X7748" s="109"/>
    </row>
    <row r="7749" spans="1:24" ht="20.25">
      <c r="A7749" s="155">
        <f t="shared" si="5"/>
        <v>7747</v>
      </c>
      <c r="B7749" s="285" t="s">
        <v>1579</v>
      </c>
      <c r="C7749" s="264">
        <v>2024</v>
      </c>
      <c r="D7749" s="160" t="s">
        <v>28</v>
      </c>
      <c r="E7749" s="160" t="s">
        <v>44</v>
      </c>
      <c r="F7749" s="277" t="s">
        <v>8354</v>
      </c>
      <c r="G7749" s="161" t="s">
        <v>31</v>
      </c>
      <c r="H7749" s="183" t="s">
        <v>46</v>
      </c>
      <c r="I7749" s="161" t="s">
        <v>32</v>
      </c>
      <c r="J7749" s="161" t="s">
        <v>47</v>
      </c>
      <c r="K7749" s="163" t="s">
        <v>34</v>
      </c>
      <c r="L7749" s="163" t="s">
        <v>34</v>
      </c>
      <c r="M7749" s="163" t="s">
        <v>34</v>
      </c>
      <c r="N7749" s="163" t="s">
        <v>34</v>
      </c>
      <c r="O7749" s="163" t="s">
        <v>34</v>
      </c>
      <c r="P7749" s="163" t="s">
        <v>34</v>
      </c>
      <c r="Q7749" s="158"/>
      <c r="R7749" s="158"/>
      <c r="S7749" s="163"/>
      <c r="T7749" s="226"/>
      <c r="U7749" s="226"/>
      <c r="V7749" s="226"/>
      <c r="W7749" s="109"/>
      <c r="X7749" s="109"/>
    </row>
    <row r="7750" spans="1:24" ht="20.25">
      <c r="A7750" s="155">
        <f t="shared" si="5"/>
        <v>7748</v>
      </c>
      <c r="B7750" s="285" t="s">
        <v>1579</v>
      </c>
      <c r="C7750" s="264">
        <v>2024</v>
      </c>
      <c r="D7750" s="160" t="s">
        <v>28</v>
      </c>
      <c r="E7750" s="160" t="s">
        <v>44</v>
      </c>
      <c r="F7750" s="277" t="s">
        <v>8355</v>
      </c>
      <c r="G7750" s="161" t="s">
        <v>31</v>
      </c>
      <c r="H7750" s="183" t="s">
        <v>46</v>
      </c>
      <c r="I7750" s="161" t="s">
        <v>32</v>
      </c>
      <c r="J7750" s="161" t="s">
        <v>47</v>
      </c>
      <c r="K7750" s="163" t="s">
        <v>34</v>
      </c>
      <c r="L7750" s="163" t="s">
        <v>34</v>
      </c>
      <c r="M7750" s="163" t="s">
        <v>34</v>
      </c>
      <c r="N7750" s="163" t="s">
        <v>34</v>
      </c>
      <c r="O7750" s="163" t="s">
        <v>34</v>
      </c>
      <c r="P7750" s="163" t="s">
        <v>34</v>
      </c>
      <c r="Q7750" s="158"/>
      <c r="R7750" s="158"/>
      <c r="S7750" s="163"/>
      <c r="T7750" s="226"/>
      <c r="U7750" s="226"/>
      <c r="V7750" s="226"/>
      <c r="W7750" s="109"/>
      <c r="X7750" s="109"/>
    </row>
    <row r="7751" spans="1:24" ht="41.25">
      <c r="A7751" s="155">
        <f t="shared" si="5"/>
        <v>7749</v>
      </c>
      <c r="B7751" s="285" t="s">
        <v>1579</v>
      </c>
      <c r="C7751" s="264">
        <v>2024</v>
      </c>
      <c r="D7751" s="160" t="s">
        <v>28</v>
      </c>
      <c r="E7751" s="160" t="s">
        <v>57</v>
      </c>
      <c r="F7751" s="277" t="s">
        <v>8356</v>
      </c>
      <c r="G7751" s="161" t="s">
        <v>31</v>
      </c>
      <c r="H7751" s="183" t="s">
        <v>50</v>
      </c>
      <c r="I7751" s="161" t="s">
        <v>32</v>
      </c>
      <c r="J7751" s="161" t="s">
        <v>59</v>
      </c>
      <c r="K7751" s="163" t="s">
        <v>48</v>
      </c>
      <c r="L7751" s="163" t="s">
        <v>34</v>
      </c>
      <c r="M7751" s="163" t="s">
        <v>48</v>
      </c>
      <c r="N7751" s="163" t="s">
        <v>34</v>
      </c>
      <c r="O7751" s="163" t="s">
        <v>34</v>
      </c>
      <c r="P7751" s="163" t="s">
        <v>34</v>
      </c>
      <c r="Q7751" s="158"/>
      <c r="R7751" s="158"/>
      <c r="S7751" s="163"/>
      <c r="T7751" s="226"/>
      <c r="U7751" s="226"/>
      <c r="V7751" s="226"/>
      <c r="W7751" s="109"/>
      <c r="X7751" s="109"/>
    </row>
    <row r="7752" spans="1:24" ht="41.25">
      <c r="A7752" s="155">
        <f t="shared" si="5"/>
        <v>7750</v>
      </c>
      <c r="B7752" s="285" t="s">
        <v>1579</v>
      </c>
      <c r="C7752" s="264">
        <v>2024</v>
      </c>
      <c r="D7752" s="160" t="s">
        <v>219</v>
      </c>
      <c r="E7752" s="160" t="s">
        <v>253</v>
      </c>
      <c r="F7752" s="277" t="s">
        <v>8357</v>
      </c>
      <c r="G7752" s="161" t="s">
        <v>426</v>
      </c>
      <c r="H7752" s="183" t="s">
        <v>83</v>
      </c>
      <c r="I7752" s="161" t="s">
        <v>71</v>
      </c>
      <c r="J7752" s="161" t="s">
        <v>253</v>
      </c>
      <c r="K7752" s="163" t="s">
        <v>34</v>
      </c>
      <c r="L7752" s="163" t="s">
        <v>34</v>
      </c>
      <c r="M7752" s="163" t="s">
        <v>48</v>
      </c>
      <c r="N7752" s="163" t="s">
        <v>34</v>
      </c>
      <c r="O7752" s="163" t="s">
        <v>34</v>
      </c>
      <c r="P7752" s="163" t="s">
        <v>34</v>
      </c>
      <c r="Q7752" s="158"/>
      <c r="R7752" s="158"/>
      <c r="S7752" s="163"/>
      <c r="T7752" s="226"/>
      <c r="U7752" s="226"/>
      <c r="V7752" s="226"/>
      <c r="W7752" s="109"/>
      <c r="X7752" s="109"/>
    </row>
    <row r="7753" spans="1:24" ht="41.25">
      <c r="A7753" s="155">
        <f t="shared" si="5"/>
        <v>7751</v>
      </c>
      <c r="B7753" s="285" t="s">
        <v>1579</v>
      </c>
      <c r="C7753" s="264">
        <v>2024</v>
      </c>
      <c r="D7753" s="160" t="s">
        <v>219</v>
      </c>
      <c r="E7753" s="160" t="s">
        <v>253</v>
      </c>
      <c r="F7753" s="277" t="s">
        <v>8358</v>
      </c>
      <c r="G7753" s="161" t="s">
        <v>426</v>
      </c>
      <c r="H7753" s="183" t="s">
        <v>83</v>
      </c>
      <c r="I7753" s="161" t="s">
        <v>71</v>
      </c>
      <c r="J7753" s="161" t="s">
        <v>253</v>
      </c>
      <c r="K7753" s="163" t="s">
        <v>34</v>
      </c>
      <c r="L7753" s="163" t="s">
        <v>34</v>
      </c>
      <c r="M7753" s="163" t="s">
        <v>34</v>
      </c>
      <c r="N7753" s="163" t="s">
        <v>34</v>
      </c>
      <c r="O7753" s="163" t="s">
        <v>34</v>
      </c>
      <c r="P7753" s="163" t="s">
        <v>34</v>
      </c>
      <c r="Q7753" s="158"/>
      <c r="R7753" s="158"/>
      <c r="S7753" s="163"/>
      <c r="T7753" s="226"/>
      <c r="U7753" s="226"/>
      <c r="V7753" s="226"/>
      <c r="W7753" s="109"/>
      <c r="X7753" s="109"/>
    </row>
    <row r="7754" spans="1:24" ht="41.25">
      <c r="A7754" s="155">
        <f t="shared" si="5"/>
        <v>7752</v>
      </c>
      <c r="B7754" s="285" t="s">
        <v>1579</v>
      </c>
      <c r="C7754" s="264">
        <v>2024</v>
      </c>
      <c r="D7754" s="160" t="s">
        <v>219</v>
      </c>
      <c r="E7754" s="160" t="s">
        <v>253</v>
      </c>
      <c r="F7754" s="277" t="s">
        <v>8359</v>
      </c>
      <c r="G7754" s="161" t="s">
        <v>426</v>
      </c>
      <c r="H7754" s="183" t="s">
        <v>83</v>
      </c>
      <c r="I7754" s="161" t="s">
        <v>71</v>
      </c>
      <c r="J7754" s="161" t="s">
        <v>253</v>
      </c>
      <c r="K7754" s="163" t="s">
        <v>34</v>
      </c>
      <c r="L7754" s="163" t="s">
        <v>34</v>
      </c>
      <c r="M7754" s="163" t="s">
        <v>34</v>
      </c>
      <c r="N7754" s="163" t="s">
        <v>34</v>
      </c>
      <c r="O7754" s="163" t="s">
        <v>34</v>
      </c>
      <c r="P7754" s="163" t="s">
        <v>34</v>
      </c>
      <c r="Q7754" s="158"/>
      <c r="R7754" s="158"/>
      <c r="S7754" s="163"/>
      <c r="T7754" s="226"/>
      <c r="U7754" s="226"/>
      <c r="V7754" s="226"/>
      <c r="W7754" s="109"/>
      <c r="X7754" s="109"/>
    </row>
    <row r="7755" spans="1:24" ht="30.75">
      <c r="A7755" s="155">
        <f t="shared" si="5"/>
        <v>7753</v>
      </c>
      <c r="B7755" s="285" t="s">
        <v>1579</v>
      </c>
      <c r="C7755" s="264">
        <v>2024</v>
      </c>
      <c r="D7755" s="160" t="s">
        <v>28</v>
      </c>
      <c r="E7755" s="160" t="s">
        <v>60</v>
      </c>
      <c r="F7755" s="277" t="s">
        <v>8360</v>
      </c>
      <c r="G7755" s="161" t="s">
        <v>31</v>
      </c>
      <c r="H7755" s="183" t="s">
        <v>42</v>
      </c>
      <c r="I7755" s="161" t="s">
        <v>32</v>
      </c>
      <c r="J7755" s="161" t="s">
        <v>33</v>
      </c>
      <c r="K7755" s="163" t="s">
        <v>34</v>
      </c>
      <c r="L7755" s="163" t="s">
        <v>34</v>
      </c>
      <c r="M7755" s="163" t="s">
        <v>34</v>
      </c>
      <c r="N7755" s="163" t="s">
        <v>34</v>
      </c>
      <c r="O7755" s="163" t="s">
        <v>34</v>
      </c>
      <c r="P7755" s="163" t="s">
        <v>34</v>
      </c>
      <c r="Q7755" s="158"/>
      <c r="R7755" s="158"/>
      <c r="S7755" s="163"/>
      <c r="T7755" s="226"/>
      <c r="U7755" s="226"/>
      <c r="V7755" s="226"/>
      <c r="W7755" s="109"/>
      <c r="X7755" s="109"/>
    </row>
    <row r="7756" spans="1:24" ht="41.25">
      <c r="A7756" s="155">
        <f t="shared" si="5"/>
        <v>7754</v>
      </c>
      <c r="B7756" s="285" t="s">
        <v>1579</v>
      </c>
      <c r="C7756" s="264">
        <v>2024</v>
      </c>
      <c r="D7756" s="160" t="s">
        <v>28</v>
      </c>
      <c r="E7756" s="160" t="s">
        <v>63</v>
      </c>
      <c r="F7756" s="277" t="s">
        <v>8361</v>
      </c>
      <c r="G7756" s="161" t="s">
        <v>193</v>
      </c>
      <c r="H7756" s="183" t="s">
        <v>120</v>
      </c>
      <c r="I7756" s="161" t="s">
        <v>32</v>
      </c>
      <c r="J7756" s="161" t="s">
        <v>33</v>
      </c>
      <c r="K7756" s="163" t="s">
        <v>34</v>
      </c>
      <c r="L7756" s="163" t="s">
        <v>34</v>
      </c>
      <c r="M7756" s="163" t="s">
        <v>34</v>
      </c>
      <c r="N7756" s="163" t="s">
        <v>34</v>
      </c>
      <c r="O7756" s="163" t="s">
        <v>34</v>
      </c>
      <c r="P7756" s="163" t="s">
        <v>34</v>
      </c>
      <c r="Q7756" s="158"/>
      <c r="R7756" s="158"/>
      <c r="S7756" s="163"/>
      <c r="T7756" s="226"/>
      <c r="U7756" s="226"/>
      <c r="V7756" s="226"/>
      <c r="W7756" s="109"/>
      <c r="X7756" s="109"/>
    </row>
    <row r="7757" spans="1:24" ht="41.25">
      <c r="A7757" s="155">
        <f t="shared" si="5"/>
        <v>7755</v>
      </c>
      <c r="B7757" s="285" t="s">
        <v>1579</v>
      </c>
      <c r="C7757" s="264">
        <v>2024</v>
      </c>
      <c r="D7757" s="160" t="s">
        <v>28</v>
      </c>
      <c r="E7757" s="160" t="s">
        <v>63</v>
      </c>
      <c r="F7757" s="277" t="s">
        <v>8362</v>
      </c>
      <c r="G7757" s="161" t="s">
        <v>193</v>
      </c>
      <c r="H7757" s="183" t="s">
        <v>120</v>
      </c>
      <c r="I7757" s="161" t="s">
        <v>32</v>
      </c>
      <c r="J7757" s="161" t="s">
        <v>33</v>
      </c>
      <c r="K7757" s="163" t="s">
        <v>34</v>
      </c>
      <c r="L7757" s="163" t="s">
        <v>34</v>
      </c>
      <c r="M7757" s="163" t="s">
        <v>34</v>
      </c>
      <c r="N7757" s="163" t="s">
        <v>34</v>
      </c>
      <c r="O7757" s="163" t="s">
        <v>34</v>
      </c>
      <c r="P7757" s="163" t="s">
        <v>34</v>
      </c>
      <c r="Q7757" s="158"/>
      <c r="R7757" s="158"/>
      <c r="S7757" s="163"/>
      <c r="T7757" s="226"/>
      <c r="U7757" s="226"/>
      <c r="V7757" s="226"/>
      <c r="W7757" s="109"/>
      <c r="X7757" s="109"/>
    </row>
    <row r="7758" spans="1:24" ht="30.75">
      <c r="A7758" s="155">
        <f t="shared" si="5"/>
        <v>7756</v>
      </c>
      <c r="B7758" s="285" t="s">
        <v>1579</v>
      </c>
      <c r="C7758" s="264">
        <v>2024</v>
      </c>
      <c r="D7758" s="160" t="s">
        <v>28</v>
      </c>
      <c r="E7758" s="160" t="s">
        <v>60</v>
      </c>
      <c r="F7758" s="277" t="s">
        <v>8363</v>
      </c>
      <c r="G7758" s="161" t="s">
        <v>31</v>
      </c>
      <c r="H7758" s="183" t="s">
        <v>42</v>
      </c>
      <c r="I7758" s="161" t="s">
        <v>32</v>
      </c>
      <c r="J7758" s="161" t="s">
        <v>33</v>
      </c>
      <c r="K7758" s="163" t="s">
        <v>34</v>
      </c>
      <c r="L7758" s="163" t="s">
        <v>34</v>
      </c>
      <c r="M7758" s="163" t="s">
        <v>34</v>
      </c>
      <c r="N7758" s="163" t="s">
        <v>34</v>
      </c>
      <c r="O7758" s="163" t="s">
        <v>34</v>
      </c>
      <c r="P7758" s="163" t="s">
        <v>34</v>
      </c>
      <c r="Q7758" s="158"/>
      <c r="R7758" s="158"/>
      <c r="S7758" s="163"/>
      <c r="T7758" s="226"/>
      <c r="U7758" s="226"/>
      <c r="V7758" s="226"/>
      <c r="W7758" s="109"/>
      <c r="X7758" s="109"/>
    </row>
    <row r="7759" spans="1:24" ht="20.25">
      <c r="A7759" s="155">
        <f t="shared" si="5"/>
        <v>7757</v>
      </c>
      <c r="B7759" s="285" t="s">
        <v>1579</v>
      </c>
      <c r="C7759" s="264">
        <v>2024</v>
      </c>
      <c r="D7759" s="160" t="s">
        <v>28</v>
      </c>
      <c r="E7759" s="160" t="s">
        <v>267</v>
      </c>
      <c r="F7759" s="277" t="s">
        <v>8364</v>
      </c>
      <c r="G7759" s="161" t="s">
        <v>31</v>
      </c>
      <c r="H7759" s="183" t="s">
        <v>42</v>
      </c>
      <c r="I7759" s="161" t="s">
        <v>32</v>
      </c>
      <c r="J7759" s="161" t="s">
        <v>33</v>
      </c>
      <c r="K7759" s="163" t="s">
        <v>34</v>
      </c>
      <c r="L7759" s="163" t="s">
        <v>34</v>
      </c>
      <c r="M7759" s="163" t="s">
        <v>34</v>
      </c>
      <c r="N7759" s="163" t="s">
        <v>34</v>
      </c>
      <c r="O7759" s="163" t="s">
        <v>34</v>
      </c>
      <c r="P7759" s="163" t="s">
        <v>34</v>
      </c>
      <c r="Q7759" s="158"/>
      <c r="R7759" s="158"/>
      <c r="S7759" s="163"/>
      <c r="T7759" s="226"/>
      <c r="U7759" s="226"/>
      <c r="V7759" s="226"/>
      <c r="W7759" s="109"/>
      <c r="X7759" s="109"/>
    </row>
    <row r="7760" spans="1:24" ht="30.75">
      <c r="A7760" s="155">
        <f t="shared" si="5"/>
        <v>7758</v>
      </c>
      <c r="B7760" s="285" t="s">
        <v>1579</v>
      </c>
      <c r="C7760" s="264">
        <v>2024</v>
      </c>
      <c r="D7760" s="160" t="s">
        <v>28</v>
      </c>
      <c r="E7760" s="160" t="s">
        <v>452</v>
      </c>
      <c r="F7760" s="277" t="s">
        <v>8365</v>
      </c>
      <c r="G7760" s="161" t="s">
        <v>31</v>
      </c>
      <c r="H7760" s="183" t="s">
        <v>39</v>
      </c>
      <c r="I7760" s="161" t="s">
        <v>32</v>
      </c>
      <c r="J7760" s="161" t="s">
        <v>454</v>
      </c>
      <c r="K7760" s="163" t="s">
        <v>34</v>
      </c>
      <c r="L7760" s="163" t="s">
        <v>34</v>
      </c>
      <c r="M7760" s="163" t="s">
        <v>34</v>
      </c>
      <c r="N7760" s="163" t="s">
        <v>34</v>
      </c>
      <c r="O7760" s="163" t="s">
        <v>34</v>
      </c>
      <c r="P7760" s="163" t="s">
        <v>48</v>
      </c>
      <c r="Q7760" s="158"/>
      <c r="R7760" s="158"/>
      <c r="S7760" s="163"/>
      <c r="T7760" s="226"/>
      <c r="U7760" s="226"/>
      <c r="V7760" s="226"/>
      <c r="W7760" s="109"/>
      <c r="X7760" s="109"/>
    </row>
    <row r="7761" spans="1:24" ht="20.25">
      <c r="A7761" s="155">
        <f t="shared" si="5"/>
        <v>7759</v>
      </c>
      <c r="B7761" s="285" t="s">
        <v>1579</v>
      </c>
      <c r="C7761" s="264">
        <v>2024</v>
      </c>
      <c r="D7761" s="160" t="s">
        <v>74</v>
      </c>
      <c r="E7761" s="160" t="s">
        <v>75</v>
      </c>
      <c r="F7761" s="277" t="s">
        <v>8366</v>
      </c>
      <c r="G7761" s="161" t="s">
        <v>31</v>
      </c>
      <c r="H7761" s="183" t="s">
        <v>29</v>
      </c>
      <c r="I7761" s="161" t="s">
        <v>32</v>
      </c>
      <c r="J7761" s="161" t="s">
        <v>33</v>
      </c>
      <c r="K7761" s="163" t="s">
        <v>48</v>
      </c>
      <c r="L7761" s="163" t="s">
        <v>34</v>
      </c>
      <c r="M7761" s="163" t="s">
        <v>34</v>
      </c>
      <c r="N7761" s="163" t="s">
        <v>34</v>
      </c>
      <c r="O7761" s="163" t="s">
        <v>34</v>
      </c>
      <c r="P7761" s="163" t="s">
        <v>34</v>
      </c>
      <c r="Q7761" s="158"/>
      <c r="R7761" s="158"/>
      <c r="S7761" s="163"/>
      <c r="T7761" s="226"/>
      <c r="U7761" s="226"/>
      <c r="V7761" s="226"/>
      <c r="W7761" s="109"/>
      <c r="X7761" s="109"/>
    </row>
    <row r="7762" spans="1:24" ht="41.25">
      <c r="A7762" s="155">
        <f t="shared" si="5"/>
        <v>7760</v>
      </c>
      <c r="B7762" s="285" t="s">
        <v>1579</v>
      </c>
      <c r="C7762" s="264">
        <v>2024</v>
      </c>
      <c r="D7762" s="160" t="s">
        <v>74</v>
      </c>
      <c r="E7762" s="160" t="s">
        <v>75</v>
      </c>
      <c r="F7762" s="277" t="s">
        <v>8367</v>
      </c>
      <c r="G7762" s="161" t="s">
        <v>426</v>
      </c>
      <c r="H7762" s="183" t="s">
        <v>83</v>
      </c>
      <c r="I7762" s="161" t="s">
        <v>32</v>
      </c>
      <c r="J7762" s="161" t="s">
        <v>33</v>
      </c>
      <c r="K7762" s="163" t="s">
        <v>48</v>
      </c>
      <c r="L7762" s="163" t="s">
        <v>34</v>
      </c>
      <c r="M7762" s="163" t="s">
        <v>48</v>
      </c>
      <c r="N7762" s="163" t="s">
        <v>34</v>
      </c>
      <c r="O7762" s="163" t="s">
        <v>34</v>
      </c>
      <c r="P7762" s="163" t="s">
        <v>34</v>
      </c>
      <c r="Q7762" s="158"/>
      <c r="R7762" s="158"/>
      <c r="S7762" s="163"/>
      <c r="T7762" s="226"/>
      <c r="U7762" s="226"/>
      <c r="V7762" s="226"/>
      <c r="W7762" s="109"/>
      <c r="X7762" s="109"/>
    </row>
    <row r="7763" spans="1:24" ht="20.25">
      <c r="A7763" s="155">
        <f t="shared" si="5"/>
        <v>7761</v>
      </c>
      <c r="B7763" s="285" t="s">
        <v>1579</v>
      </c>
      <c r="C7763" s="264">
        <v>2024</v>
      </c>
      <c r="D7763" s="160" t="s">
        <v>74</v>
      </c>
      <c r="E7763" s="160" t="s">
        <v>79</v>
      </c>
      <c r="F7763" s="277" t="s">
        <v>8368</v>
      </c>
      <c r="G7763" s="161" t="s">
        <v>31</v>
      </c>
      <c r="H7763" s="183" t="s">
        <v>39</v>
      </c>
      <c r="I7763" s="161" t="s">
        <v>32</v>
      </c>
      <c r="J7763" s="161" t="s">
        <v>33</v>
      </c>
      <c r="K7763" s="163" t="s">
        <v>34</v>
      </c>
      <c r="L7763" s="163" t="s">
        <v>34</v>
      </c>
      <c r="M7763" s="163" t="s">
        <v>34</v>
      </c>
      <c r="N7763" s="163" t="s">
        <v>34</v>
      </c>
      <c r="O7763" s="163" t="s">
        <v>34</v>
      </c>
      <c r="P7763" s="163" t="s">
        <v>34</v>
      </c>
      <c r="Q7763" s="158"/>
      <c r="R7763" s="158"/>
      <c r="S7763" s="163"/>
      <c r="T7763" s="226"/>
      <c r="U7763" s="226"/>
      <c r="V7763" s="226"/>
      <c r="W7763" s="109"/>
      <c r="X7763" s="109"/>
    </row>
    <row r="7764" spans="1:24" ht="20.25">
      <c r="A7764" s="155">
        <f t="shared" si="5"/>
        <v>7762</v>
      </c>
      <c r="B7764" s="285" t="s">
        <v>1579</v>
      </c>
      <c r="C7764" s="264">
        <v>2024</v>
      </c>
      <c r="D7764" s="160" t="s">
        <v>74</v>
      </c>
      <c r="E7764" s="160" t="s">
        <v>79</v>
      </c>
      <c r="F7764" s="277" t="s">
        <v>8369</v>
      </c>
      <c r="G7764" s="161" t="s">
        <v>426</v>
      </c>
      <c r="H7764" s="183" t="s">
        <v>83</v>
      </c>
      <c r="I7764" s="161" t="s">
        <v>32</v>
      </c>
      <c r="J7764" s="161" t="s">
        <v>33</v>
      </c>
      <c r="K7764" s="163" t="s">
        <v>34</v>
      </c>
      <c r="L7764" s="163" t="s">
        <v>34</v>
      </c>
      <c r="M7764" s="163" t="s">
        <v>34</v>
      </c>
      <c r="N7764" s="163" t="s">
        <v>34</v>
      </c>
      <c r="O7764" s="163" t="s">
        <v>34</v>
      </c>
      <c r="P7764" s="163" t="s">
        <v>34</v>
      </c>
      <c r="Q7764" s="158"/>
      <c r="R7764" s="158"/>
      <c r="S7764" s="163"/>
      <c r="T7764" s="226"/>
      <c r="U7764" s="226"/>
      <c r="V7764" s="226"/>
      <c r="W7764" s="109"/>
      <c r="X7764" s="109"/>
    </row>
    <row r="7765" spans="1:24" ht="30.75">
      <c r="A7765" s="155">
        <f t="shared" si="5"/>
        <v>7763</v>
      </c>
      <c r="B7765" s="285" t="s">
        <v>1579</v>
      </c>
      <c r="C7765" s="264">
        <v>2024</v>
      </c>
      <c r="D7765" s="160" t="s">
        <v>74</v>
      </c>
      <c r="E7765" s="160" t="s">
        <v>85</v>
      </c>
      <c r="F7765" s="277" t="s">
        <v>8370</v>
      </c>
      <c r="G7765" s="161" t="s">
        <v>31</v>
      </c>
      <c r="H7765" s="183" t="s">
        <v>39</v>
      </c>
      <c r="I7765" s="161" t="s">
        <v>173</v>
      </c>
      <c r="J7765" s="161" t="s">
        <v>179</v>
      </c>
      <c r="K7765" s="163" t="s">
        <v>34</v>
      </c>
      <c r="L7765" s="163" t="s">
        <v>34</v>
      </c>
      <c r="M7765" s="163" t="s">
        <v>34</v>
      </c>
      <c r="N7765" s="163" t="s">
        <v>34</v>
      </c>
      <c r="O7765" s="163" t="s">
        <v>34</v>
      </c>
      <c r="P7765" s="163" t="s">
        <v>34</v>
      </c>
      <c r="Q7765" s="158"/>
      <c r="R7765" s="158"/>
      <c r="S7765" s="163"/>
      <c r="T7765" s="226"/>
      <c r="U7765" s="226"/>
      <c r="V7765" s="226"/>
      <c r="W7765" s="109"/>
      <c r="X7765" s="109"/>
    </row>
    <row r="7766" spans="1:24" ht="20.25">
      <c r="A7766" s="155">
        <f t="shared" si="5"/>
        <v>7764</v>
      </c>
      <c r="B7766" s="285" t="s">
        <v>1579</v>
      </c>
      <c r="C7766" s="264">
        <v>2024</v>
      </c>
      <c r="D7766" s="160" t="s">
        <v>74</v>
      </c>
      <c r="E7766" s="160" t="s">
        <v>88</v>
      </c>
      <c r="F7766" s="277" t="s">
        <v>8371</v>
      </c>
      <c r="G7766" s="161" t="s">
        <v>31</v>
      </c>
      <c r="H7766" s="183" t="s">
        <v>29</v>
      </c>
      <c r="I7766" s="161" t="s">
        <v>90</v>
      </c>
      <c r="J7766" s="161" t="s">
        <v>88</v>
      </c>
      <c r="K7766" s="163" t="s">
        <v>34</v>
      </c>
      <c r="L7766" s="163" t="s">
        <v>34</v>
      </c>
      <c r="M7766" s="163" t="s">
        <v>34</v>
      </c>
      <c r="N7766" s="163" t="s">
        <v>34</v>
      </c>
      <c r="O7766" s="163" t="s">
        <v>34</v>
      </c>
      <c r="P7766" s="163" t="s">
        <v>34</v>
      </c>
      <c r="Q7766" s="158"/>
      <c r="R7766" s="158"/>
      <c r="S7766" s="163"/>
      <c r="T7766" s="226"/>
      <c r="U7766" s="226"/>
      <c r="V7766" s="226"/>
      <c r="W7766" s="109"/>
      <c r="X7766" s="109"/>
    </row>
    <row r="7767" spans="1:24" ht="20.25">
      <c r="A7767" s="155">
        <f t="shared" si="5"/>
        <v>7765</v>
      </c>
      <c r="B7767" s="285" t="s">
        <v>1579</v>
      </c>
      <c r="C7767" s="264">
        <v>2024</v>
      </c>
      <c r="D7767" s="160" t="s">
        <v>74</v>
      </c>
      <c r="E7767" s="160" t="s">
        <v>88</v>
      </c>
      <c r="F7767" s="277" t="s">
        <v>8372</v>
      </c>
      <c r="G7767" s="161" t="s">
        <v>31</v>
      </c>
      <c r="H7767" s="183" t="s">
        <v>39</v>
      </c>
      <c r="I7767" s="161" t="s">
        <v>90</v>
      </c>
      <c r="J7767" s="161" t="s">
        <v>88</v>
      </c>
      <c r="K7767" s="163" t="s">
        <v>34</v>
      </c>
      <c r="L7767" s="163" t="s">
        <v>48</v>
      </c>
      <c r="M7767" s="163" t="s">
        <v>34</v>
      </c>
      <c r="N7767" s="163" t="s">
        <v>34</v>
      </c>
      <c r="O7767" s="163" t="s">
        <v>34</v>
      </c>
      <c r="P7767" s="163" t="s">
        <v>34</v>
      </c>
      <c r="Q7767" s="158"/>
      <c r="R7767" s="158"/>
      <c r="S7767" s="163"/>
      <c r="T7767" s="226"/>
      <c r="U7767" s="226"/>
      <c r="V7767" s="226"/>
      <c r="W7767" s="109"/>
      <c r="X7767" s="109"/>
    </row>
    <row r="7768" spans="1:24" ht="20.25">
      <c r="A7768" s="155">
        <f t="shared" si="5"/>
        <v>7766</v>
      </c>
      <c r="B7768" s="285" t="s">
        <v>1579</v>
      </c>
      <c r="C7768" s="264">
        <v>2024</v>
      </c>
      <c r="D7768" s="160" t="s">
        <v>74</v>
      </c>
      <c r="E7768" s="160" t="s">
        <v>88</v>
      </c>
      <c r="F7768" s="277" t="s">
        <v>8373</v>
      </c>
      <c r="G7768" s="161" t="s">
        <v>31</v>
      </c>
      <c r="H7768" s="183" t="s">
        <v>39</v>
      </c>
      <c r="I7768" s="161" t="s">
        <v>90</v>
      </c>
      <c r="J7768" s="161" t="s">
        <v>88</v>
      </c>
      <c r="K7768" s="163" t="s">
        <v>34</v>
      </c>
      <c r="L7768" s="163" t="s">
        <v>34</v>
      </c>
      <c r="M7768" s="163" t="s">
        <v>34</v>
      </c>
      <c r="N7768" s="163" t="s">
        <v>34</v>
      </c>
      <c r="O7768" s="163" t="s">
        <v>34</v>
      </c>
      <c r="P7768" s="163" t="s">
        <v>34</v>
      </c>
      <c r="Q7768" s="158"/>
      <c r="R7768" s="158"/>
      <c r="S7768" s="163"/>
      <c r="T7768" s="226"/>
      <c r="U7768" s="226"/>
      <c r="V7768" s="226"/>
      <c r="W7768" s="109"/>
      <c r="X7768" s="109"/>
    </row>
    <row r="7769" spans="1:24" ht="20.25">
      <c r="A7769" s="155">
        <f t="shared" si="5"/>
        <v>7767</v>
      </c>
      <c r="B7769" s="285" t="s">
        <v>1579</v>
      </c>
      <c r="C7769" s="264">
        <v>2024</v>
      </c>
      <c r="D7769" s="160" t="s">
        <v>96</v>
      </c>
      <c r="E7769" s="160" t="s">
        <v>97</v>
      </c>
      <c r="F7769" s="277" t="s">
        <v>8374</v>
      </c>
      <c r="G7769" s="161" t="s">
        <v>31</v>
      </c>
      <c r="H7769" s="183" t="s">
        <v>50</v>
      </c>
      <c r="I7769" s="161" t="s">
        <v>90</v>
      </c>
      <c r="J7769" s="161" t="s">
        <v>97</v>
      </c>
      <c r="K7769" s="163" t="s">
        <v>34</v>
      </c>
      <c r="L7769" s="163" t="s">
        <v>34</v>
      </c>
      <c r="M7769" s="163" t="s">
        <v>34</v>
      </c>
      <c r="N7769" s="163" t="s">
        <v>34</v>
      </c>
      <c r="O7769" s="163" t="s">
        <v>34</v>
      </c>
      <c r="P7769" s="163" t="s">
        <v>34</v>
      </c>
      <c r="Q7769" s="158"/>
      <c r="R7769" s="158"/>
      <c r="S7769" s="163"/>
      <c r="T7769" s="226"/>
      <c r="U7769" s="226"/>
      <c r="V7769" s="226"/>
      <c r="W7769" s="109"/>
      <c r="X7769" s="109"/>
    </row>
    <row r="7770" spans="1:24" ht="20.25">
      <c r="A7770" s="155">
        <f t="shared" si="5"/>
        <v>7768</v>
      </c>
      <c r="B7770" s="285" t="s">
        <v>1579</v>
      </c>
      <c r="C7770" s="264">
        <v>2024</v>
      </c>
      <c r="D7770" s="160" t="s">
        <v>96</v>
      </c>
      <c r="E7770" s="160" t="s">
        <v>97</v>
      </c>
      <c r="F7770" s="277" t="s">
        <v>8375</v>
      </c>
      <c r="G7770" s="161" t="s">
        <v>31</v>
      </c>
      <c r="H7770" s="183" t="s">
        <v>29</v>
      </c>
      <c r="I7770" s="161" t="s">
        <v>90</v>
      </c>
      <c r="J7770" s="161" t="s">
        <v>97</v>
      </c>
      <c r="K7770" s="163" t="s">
        <v>34</v>
      </c>
      <c r="L7770" s="163" t="s">
        <v>34</v>
      </c>
      <c r="M7770" s="163" t="s">
        <v>34</v>
      </c>
      <c r="N7770" s="163" t="s">
        <v>34</v>
      </c>
      <c r="O7770" s="163" t="s">
        <v>34</v>
      </c>
      <c r="P7770" s="163" t="s">
        <v>34</v>
      </c>
      <c r="Q7770" s="158"/>
      <c r="R7770" s="158"/>
      <c r="S7770" s="163"/>
      <c r="T7770" s="226"/>
      <c r="U7770" s="226"/>
      <c r="V7770" s="226"/>
      <c r="W7770" s="109"/>
      <c r="X7770" s="109"/>
    </row>
    <row r="7771" spans="1:24" ht="20.25">
      <c r="A7771" s="155">
        <f t="shared" si="5"/>
        <v>7769</v>
      </c>
      <c r="B7771" s="285" t="s">
        <v>1579</v>
      </c>
      <c r="C7771" s="264">
        <v>2024</v>
      </c>
      <c r="D7771" s="160" t="s">
        <v>96</v>
      </c>
      <c r="E7771" s="160" t="s">
        <v>97</v>
      </c>
      <c r="F7771" s="277" t="s">
        <v>8376</v>
      </c>
      <c r="G7771" s="161" t="s">
        <v>31</v>
      </c>
      <c r="H7771" s="183" t="s">
        <v>29</v>
      </c>
      <c r="I7771" s="161" t="s">
        <v>90</v>
      </c>
      <c r="J7771" s="161" t="s">
        <v>97</v>
      </c>
      <c r="K7771" s="163" t="s">
        <v>34</v>
      </c>
      <c r="L7771" s="163" t="s">
        <v>34</v>
      </c>
      <c r="M7771" s="163" t="s">
        <v>34</v>
      </c>
      <c r="N7771" s="163" t="s">
        <v>34</v>
      </c>
      <c r="O7771" s="163" t="s">
        <v>34</v>
      </c>
      <c r="P7771" s="163" t="s">
        <v>34</v>
      </c>
      <c r="Q7771" s="158"/>
      <c r="R7771" s="158"/>
      <c r="S7771" s="163"/>
      <c r="T7771" s="226"/>
      <c r="U7771" s="226"/>
      <c r="V7771" s="226"/>
      <c r="W7771" s="109"/>
      <c r="X7771" s="109"/>
    </row>
    <row r="7772" spans="1:24" ht="20.25">
      <c r="A7772" s="155">
        <f t="shared" si="5"/>
        <v>7770</v>
      </c>
      <c r="B7772" s="285" t="s">
        <v>1579</v>
      </c>
      <c r="C7772" s="264">
        <v>2024</v>
      </c>
      <c r="D7772" s="160" t="s">
        <v>96</v>
      </c>
      <c r="E7772" s="160" t="s">
        <v>102</v>
      </c>
      <c r="F7772" s="277" t="s">
        <v>8377</v>
      </c>
      <c r="G7772" s="161" t="s">
        <v>426</v>
      </c>
      <c r="H7772" s="183" t="s">
        <v>83</v>
      </c>
      <c r="I7772" s="161" t="s">
        <v>90</v>
      </c>
      <c r="J7772" s="161" t="s">
        <v>104</v>
      </c>
      <c r="K7772" s="163" t="s">
        <v>34</v>
      </c>
      <c r="L7772" s="163" t="s">
        <v>34</v>
      </c>
      <c r="M7772" s="163" t="s">
        <v>34</v>
      </c>
      <c r="N7772" s="163" t="s">
        <v>34</v>
      </c>
      <c r="O7772" s="163" t="s">
        <v>34</v>
      </c>
      <c r="P7772" s="163" t="s">
        <v>34</v>
      </c>
      <c r="Q7772" s="158"/>
      <c r="R7772" s="158"/>
      <c r="S7772" s="163"/>
      <c r="T7772" s="226"/>
      <c r="U7772" s="226"/>
      <c r="V7772" s="226"/>
      <c r="W7772" s="109"/>
      <c r="X7772" s="109"/>
    </row>
    <row r="7773" spans="1:24" ht="20.25">
      <c r="A7773" s="155">
        <f t="shared" si="5"/>
        <v>7771</v>
      </c>
      <c r="B7773" s="285" t="s">
        <v>1579</v>
      </c>
      <c r="C7773" s="264">
        <v>2024</v>
      </c>
      <c r="D7773" s="160" t="s">
        <v>96</v>
      </c>
      <c r="E7773" s="160" t="s">
        <v>102</v>
      </c>
      <c r="F7773" s="277" t="s">
        <v>8378</v>
      </c>
      <c r="G7773" s="161" t="s">
        <v>426</v>
      </c>
      <c r="H7773" s="183" t="s">
        <v>83</v>
      </c>
      <c r="I7773" s="161" t="s">
        <v>90</v>
      </c>
      <c r="J7773" s="161" t="s">
        <v>104</v>
      </c>
      <c r="K7773" s="163" t="s">
        <v>34</v>
      </c>
      <c r="L7773" s="163" t="s">
        <v>34</v>
      </c>
      <c r="M7773" s="163" t="s">
        <v>34</v>
      </c>
      <c r="N7773" s="163" t="s">
        <v>34</v>
      </c>
      <c r="O7773" s="163" t="s">
        <v>34</v>
      </c>
      <c r="P7773" s="163" t="s">
        <v>34</v>
      </c>
      <c r="Q7773" s="158"/>
      <c r="R7773" s="158"/>
      <c r="S7773" s="163"/>
      <c r="T7773" s="226"/>
      <c r="U7773" s="226"/>
      <c r="V7773" s="226"/>
      <c r="W7773" s="109"/>
      <c r="X7773" s="109"/>
    </row>
    <row r="7774" spans="1:24" ht="20.25">
      <c r="A7774" s="155">
        <f t="shared" si="5"/>
        <v>7772</v>
      </c>
      <c r="B7774" s="285" t="s">
        <v>1579</v>
      </c>
      <c r="C7774" s="264">
        <v>2024</v>
      </c>
      <c r="D7774" s="160" t="s">
        <v>96</v>
      </c>
      <c r="E7774" s="160" t="s">
        <v>102</v>
      </c>
      <c r="F7774" s="277" t="s">
        <v>8379</v>
      </c>
      <c r="G7774" s="161" t="s">
        <v>31</v>
      </c>
      <c r="H7774" s="183" t="s">
        <v>39</v>
      </c>
      <c r="I7774" s="161" t="s">
        <v>90</v>
      </c>
      <c r="J7774" s="161" t="s">
        <v>104</v>
      </c>
      <c r="K7774" s="163" t="s">
        <v>34</v>
      </c>
      <c r="L7774" s="163" t="s">
        <v>34</v>
      </c>
      <c r="M7774" s="163" t="s">
        <v>34</v>
      </c>
      <c r="N7774" s="163" t="s">
        <v>34</v>
      </c>
      <c r="O7774" s="163" t="s">
        <v>34</v>
      </c>
      <c r="P7774" s="163" t="s">
        <v>34</v>
      </c>
      <c r="Q7774" s="158"/>
      <c r="R7774" s="158"/>
      <c r="S7774" s="163"/>
      <c r="T7774" s="226"/>
      <c r="U7774" s="226"/>
      <c r="V7774" s="226"/>
      <c r="W7774" s="109"/>
      <c r="X7774" s="109"/>
    </row>
    <row r="7775" spans="1:24" ht="41.25">
      <c r="A7775" s="155">
        <f t="shared" si="5"/>
        <v>7773</v>
      </c>
      <c r="B7775" s="285" t="s">
        <v>1579</v>
      </c>
      <c r="C7775" s="264">
        <v>2024</v>
      </c>
      <c r="D7775" s="160" t="s">
        <v>106</v>
      </c>
      <c r="E7775" s="160" t="s">
        <v>131</v>
      </c>
      <c r="F7775" s="277" t="s">
        <v>8380</v>
      </c>
      <c r="G7775" s="161" t="s">
        <v>31</v>
      </c>
      <c r="H7775" s="183" t="s">
        <v>39</v>
      </c>
      <c r="I7775" s="161" t="s">
        <v>71</v>
      </c>
      <c r="J7775" s="161" t="s">
        <v>109</v>
      </c>
      <c r="K7775" s="163" t="s">
        <v>34</v>
      </c>
      <c r="L7775" s="163" t="s">
        <v>34</v>
      </c>
      <c r="M7775" s="163" t="s">
        <v>34</v>
      </c>
      <c r="N7775" s="163" t="s">
        <v>34</v>
      </c>
      <c r="O7775" s="163" t="s">
        <v>34</v>
      </c>
      <c r="P7775" s="163" t="s">
        <v>34</v>
      </c>
      <c r="Q7775" s="158"/>
      <c r="R7775" s="158"/>
      <c r="S7775" s="163"/>
      <c r="T7775" s="226"/>
      <c r="U7775" s="226"/>
      <c r="V7775" s="226"/>
      <c r="W7775" s="109"/>
      <c r="X7775" s="109"/>
    </row>
    <row r="7776" spans="1:24" ht="41.25">
      <c r="A7776" s="155">
        <f t="shared" si="5"/>
        <v>7774</v>
      </c>
      <c r="B7776" s="285" t="s">
        <v>1579</v>
      </c>
      <c r="C7776" s="264">
        <v>2024</v>
      </c>
      <c r="D7776" s="160" t="s">
        <v>106</v>
      </c>
      <c r="E7776" s="160" t="s">
        <v>131</v>
      </c>
      <c r="F7776" s="277" t="s">
        <v>8381</v>
      </c>
      <c r="G7776" s="161" t="s">
        <v>31</v>
      </c>
      <c r="H7776" s="183" t="s">
        <v>50</v>
      </c>
      <c r="I7776" s="161" t="s">
        <v>71</v>
      </c>
      <c r="J7776" s="161" t="s">
        <v>109</v>
      </c>
      <c r="K7776" s="163" t="s">
        <v>34</v>
      </c>
      <c r="L7776" s="163" t="s">
        <v>34</v>
      </c>
      <c r="M7776" s="163" t="s">
        <v>34</v>
      </c>
      <c r="N7776" s="163" t="s">
        <v>34</v>
      </c>
      <c r="O7776" s="163" t="s">
        <v>34</v>
      </c>
      <c r="P7776" s="163" t="s">
        <v>34</v>
      </c>
      <c r="Q7776" s="158"/>
      <c r="R7776" s="158"/>
      <c r="S7776" s="163"/>
      <c r="T7776" s="226"/>
      <c r="U7776" s="226"/>
      <c r="V7776" s="226"/>
      <c r="W7776" s="109"/>
      <c r="X7776" s="109"/>
    </row>
    <row r="7777" spans="1:24" ht="41.25">
      <c r="A7777" s="155">
        <f t="shared" si="5"/>
        <v>7775</v>
      </c>
      <c r="B7777" s="285" t="s">
        <v>1579</v>
      </c>
      <c r="C7777" s="264">
        <v>2024</v>
      </c>
      <c r="D7777" s="160" t="s">
        <v>106</v>
      </c>
      <c r="E7777" s="160" t="s">
        <v>131</v>
      </c>
      <c r="F7777" s="277" t="s">
        <v>8382</v>
      </c>
      <c r="G7777" s="161" t="s">
        <v>426</v>
      </c>
      <c r="H7777" s="183" t="s">
        <v>83</v>
      </c>
      <c r="I7777" s="161" t="s">
        <v>71</v>
      </c>
      <c r="J7777" s="161" t="s">
        <v>109</v>
      </c>
      <c r="K7777" s="163" t="s">
        <v>34</v>
      </c>
      <c r="L7777" s="163" t="s">
        <v>34</v>
      </c>
      <c r="M7777" s="163" t="s">
        <v>34</v>
      </c>
      <c r="N7777" s="163" t="s">
        <v>34</v>
      </c>
      <c r="O7777" s="163" t="s">
        <v>34</v>
      </c>
      <c r="P7777" s="163" t="s">
        <v>34</v>
      </c>
      <c r="Q7777" s="158"/>
      <c r="R7777" s="158"/>
      <c r="S7777" s="163"/>
      <c r="T7777" s="226"/>
      <c r="U7777" s="226"/>
      <c r="V7777" s="226"/>
      <c r="W7777" s="109"/>
      <c r="X7777" s="109"/>
    </row>
    <row r="7778" spans="1:24" ht="41.25">
      <c r="A7778" s="155">
        <f t="shared" si="5"/>
        <v>7776</v>
      </c>
      <c r="B7778" s="285" t="s">
        <v>1579</v>
      </c>
      <c r="C7778" s="264">
        <v>2024</v>
      </c>
      <c r="D7778" s="160" t="s">
        <v>106</v>
      </c>
      <c r="E7778" s="160" t="s">
        <v>131</v>
      </c>
      <c r="F7778" s="277" t="s">
        <v>8383</v>
      </c>
      <c r="G7778" s="161" t="s">
        <v>426</v>
      </c>
      <c r="H7778" s="183" t="s">
        <v>83</v>
      </c>
      <c r="I7778" s="161" t="s">
        <v>71</v>
      </c>
      <c r="J7778" s="161" t="s">
        <v>109</v>
      </c>
      <c r="K7778" s="163" t="s">
        <v>34</v>
      </c>
      <c r="L7778" s="163" t="s">
        <v>34</v>
      </c>
      <c r="M7778" s="163" t="s">
        <v>34</v>
      </c>
      <c r="N7778" s="163" t="s">
        <v>34</v>
      </c>
      <c r="O7778" s="163" t="s">
        <v>34</v>
      </c>
      <c r="P7778" s="163" t="s">
        <v>34</v>
      </c>
      <c r="Q7778" s="158"/>
      <c r="R7778" s="158"/>
      <c r="S7778" s="163"/>
      <c r="T7778" s="226"/>
      <c r="U7778" s="226"/>
      <c r="V7778" s="226"/>
      <c r="W7778" s="109"/>
      <c r="X7778" s="109"/>
    </row>
    <row r="7779" spans="1:24" ht="41.25">
      <c r="A7779" s="155">
        <f t="shared" si="5"/>
        <v>7777</v>
      </c>
      <c r="B7779" s="285" t="s">
        <v>1579</v>
      </c>
      <c r="C7779" s="264">
        <v>2024</v>
      </c>
      <c r="D7779" s="160" t="s">
        <v>106</v>
      </c>
      <c r="E7779" s="160" t="s">
        <v>131</v>
      </c>
      <c r="F7779" s="277" t="s">
        <v>8384</v>
      </c>
      <c r="G7779" s="161" t="s">
        <v>426</v>
      </c>
      <c r="H7779" s="183" t="s">
        <v>83</v>
      </c>
      <c r="I7779" s="161" t="s">
        <v>71</v>
      </c>
      <c r="J7779" s="161" t="s">
        <v>109</v>
      </c>
      <c r="K7779" s="163" t="s">
        <v>34</v>
      </c>
      <c r="L7779" s="163" t="s">
        <v>34</v>
      </c>
      <c r="M7779" s="163" t="s">
        <v>34</v>
      </c>
      <c r="N7779" s="163" t="s">
        <v>34</v>
      </c>
      <c r="O7779" s="163" t="s">
        <v>34</v>
      </c>
      <c r="P7779" s="163" t="s">
        <v>34</v>
      </c>
      <c r="Q7779" s="158"/>
      <c r="R7779" s="158"/>
      <c r="S7779" s="163"/>
      <c r="T7779" s="226"/>
      <c r="U7779" s="226"/>
      <c r="V7779" s="226"/>
      <c r="W7779" s="109"/>
      <c r="X7779" s="109"/>
    </row>
    <row r="7780" spans="1:24" ht="41.25">
      <c r="A7780" s="155">
        <f t="shared" si="5"/>
        <v>7778</v>
      </c>
      <c r="B7780" s="285" t="s">
        <v>1579</v>
      </c>
      <c r="C7780" s="264">
        <v>2024</v>
      </c>
      <c r="D7780" s="160" t="s">
        <v>106</v>
      </c>
      <c r="E7780" s="160" t="s">
        <v>131</v>
      </c>
      <c r="F7780" s="277" t="s">
        <v>8385</v>
      </c>
      <c r="G7780" s="161" t="s">
        <v>426</v>
      </c>
      <c r="H7780" s="183" t="s">
        <v>83</v>
      </c>
      <c r="I7780" s="161" t="s">
        <v>71</v>
      </c>
      <c r="J7780" s="161" t="s">
        <v>109</v>
      </c>
      <c r="K7780" s="163" t="s">
        <v>34</v>
      </c>
      <c r="L7780" s="163" t="s">
        <v>34</v>
      </c>
      <c r="M7780" s="163" t="s">
        <v>34</v>
      </c>
      <c r="N7780" s="163" t="s">
        <v>34</v>
      </c>
      <c r="O7780" s="163" t="s">
        <v>34</v>
      </c>
      <c r="P7780" s="163" t="s">
        <v>34</v>
      </c>
      <c r="Q7780" s="158"/>
      <c r="R7780" s="158"/>
      <c r="S7780" s="163"/>
      <c r="T7780" s="226"/>
      <c r="U7780" s="226"/>
      <c r="V7780" s="226"/>
      <c r="W7780" s="109"/>
      <c r="X7780" s="109"/>
    </row>
    <row r="7781" spans="1:24" ht="41.25">
      <c r="A7781" s="155">
        <f t="shared" si="5"/>
        <v>7779</v>
      </c>
      <c r="B7781" s="285" t="s">
        <v>1579</v>
      </c>
      <c r="C7781" s="264">
        <v>2024</v>
      </c>
      <c r="D7781" s="160" t="s">
        <v>106</v>
      </c>
      <c r="E7781" s="160" t="s">
        <v>131</v>
      </c>
      <c r="F7781" s="277" t="s">
        <v>8386</v>
      </c>
      <c r="G7781" s="161" t="s">
        <v>426</v>
      </c>
      <c r="H7781" s="183" t="s">
        <v>83</v>
      </c>
      <c r="I7781" s="161" t="s">
        <v>71</v>
      </c>
      <c r="J7781" s="161" t="s">
        <v>109</v>
      </c>
      <c r="K7781" s="163" t="s">
        <v>34</v>
      </c>
      <c r="L7781" s="163" t="s">
        <v>34</v>
      </c>
      <c r="M7781" s="163" t="s">
        <v>34</v>
      </c>
      <c r="N7781" s="163" t="s">
        <v>34</v>
      </c>
      <c r="O7781" s="163" t="s">
        <v>34</v>
      </c>
      <c r="P7781" s="163" t="s">
        <v>34</v>
      </c>
      <c r="Q7781" s="158"/>
      <c r="R7781" s="158"/>
      <c r="S7781" s="163"/>
      <c r="T7781" s="226"/>
      <c r="U7781" s="226"/>
      <c r="V7781" s="226"/>
      <c r="W7781" s="109"/>
      <c r="X7781" s="109"/>
    </row>
    <row r="7782" spans="1:24" ht="41.25">
      <c r="A7782" s="155">
        <f t="shared" si="5"/>
        <v>7780</v>
      </c>
      <c r="B7782" s="285" t="s">
        <v>1579</v>
      </c>
      <c r="C7782" s="264">
        <v>2024</v>
      </c>
      <c r="D7782" s="160" t="s">
        <v>106</v>
      </c>
      <c r="E7782" s="160" t="s">
        <v>131</v>
      </c>
      <c r="F7782" s="277" t="s">
        <v>8387</v>
      </c>
      <c r="G7782" s="161" t="s">
        <v>426</v>
      </c>
      <c r="H7782" s="183" t="s">
        <v>83</v>
      </c>
      <c r="I7782" s="161" t="s">
        <v>71</v>
      </c>
      <c r="J7782" s="161" t="s">
        <v>109</v>
      </c>
      <c r="K7782" s="163" t="s">
        <v>34</v>
      </c>
      <c r="L7782" s="163" t="s">
        <v>34</v>
      </c>
      <c r="M7782" s="163" t="s">
        <v>34</v>
      </c>
      <c r="N7782" s="163" t="s">
        <v>34</v>
      </c>
      <c r="O7782" s="163" t="s">
        <v>34</v>
      </c>
      <c r="P7782" s="163" t="s">
        <v>34</v>
      </c>
      <c r="Q7782" s="158"/>
      <c r="R7782" s="158"/>
      <c r="S7782" s="163"/>
      <c r="T7782" s="226"/>
      <c r="U7782" s="226"/>
      <c r="V7782" s="226"/>
      <c r="W7782" s="109"/>
      <c r="X7782" s="109"/>
    </row>
    <row r="7783" spans="1:24" ht="41.25">
      <c r="A7783" s="155">
        <f t="shared" si="5"/>
        <v>7781</v>
      </c>
      <c r="B7783" s="285" t="s">
        <v>1579</v>
      </c>
      <c r="C7783" s="264">
        <v>2024</v>
      </c>
      <c r="D7783" s="160" t="s">
        <v>106</v>
      </c>
      <c r="E7783" s="160" t="s">
        <v>131</v>
      </c>
      <c r="F7783" s="277" t="s">
        <v>8388</v>
      </c>
      <c r="G7783" s="161" t="s">
        <v>426</v>
      </c>
      <c r="H7783" s="183" t="s">
        <v>83</v>
      </c>
      <c r="I7783" s="161" t="s">
        <v>71</v>
      </c>
      <c r="J7783" s="161" t="s">
        <v>109</v>
      </c>
      <c r="K7783" s="163" t="s">
        <v>34</v>
      </c>
      <c r="L7783" s="163" t="s">
        <v>34</v>
      </c>
      <c r="M7783" s="163" t="s">
        <v>34</v>
      </c>
      <c r="N7783" s="163" t="s">
        <v>34</v>
      </c>
      <c r="O7783" s="163" t="s">
        <v>34</v>
      </c>
      <c r="P7783" s="163" t="s">
        <v>34</v>
      </c>
      <c r="Q7783" s="158"/>
      <c r="R7783" s="158"/>
      <c r="S7783" s="163"/>
      <c r="T7783" s="226"/>
      <c r="U7783" s="226"/>
      <c r="V7783" s="226"/>
      <c r="W7783" s="109"/>
      <c r="X7783" s="109"/>
    </row>
    <row r="7784" spans="1:24" ht="41.25">
      <c r="A7784" s="155">
        <f t="shared" si="5"/>
        <v>7782</v>
      </c>
      <c r="B7784" s="285" t="s">
        <v>1579</v>
      </c>
      <c r="C7784" s="264">
        <v>2024</v>
      </c>
      <c r="D7784" s="160" t="s">
        <v>106</v>
      </c>
      <c r="E7784" s="160" t="s">
        <v>126</v>
      </c>
      <c r="F7784" s="277" t="s">
        <v>8389</v>
      </c>
      <c r="G7784" s="161" t="s">
        <v>193</v>
      </c>
      <c r="H7784" s="183" t="s">
        <v>120</v>
      </c>
      <c r="I7784" s="161" t="s">
        <v>71</v>
      </c>
      <c r="J7784" s="161" t="s">
        <v>109</v>
      </c>
      <c r="K7784" s="163" t="s">
        <v>48</v>
      </c>
      <c r="L7784" s="163" t="s">
        <v>34</v>
      </c>
      <c r="M7784" s="163" t="s">
        <v>34</v>
      </c>
      <c r="N7784" s="163" t="s">
        <v>34</v>
      </c>
      <c r="O7784" s="163" t="s">
        <v>34</v>
      </c>
      <c r="P7784" s="163" t="s">
        <v>34</v>
      </c>
      <c r="Q7784" s="158"/>
      <c r="R7784" s="158"/>
      <c r="S7784" s="163"/>
      <c r="T7784" s="226"/>
      <c r="U7784" s="226"/>
      <c r="V7784" s="226"/>
      <c r="W7784" s="109"/>
      <c r="X7784" s="109"/>
    </row>
    <row r="7785" spans="1:24" ht="41.25">
      <c r="A7785" s="155">
        <f t="shared" si="5"/>
        <v>7783</v>
      </c>
      <c r="B7785" s="285" t="s">
        <v>1579</v>
      </c>
      <c r="C7785" s="264">
        <v>2024</v>
      </c>
      <c r="D7785" s="160" t="s">
        <v>106</v>
      </c>
      <c r="E7785" s="160" t="s">
        <v>126</v>
      </c>
      <c r="F7785" s="277" t="s">
        <v>8390</v>
      </c>
      <c r="G7785" s="161" t="s">
        <v>426</v>
      </c>
      <c r="H7785" s="183" t="s">
        <v>83</v>
      </c>
      <c r="I7785" s="161" t="s">
        <v>71</v>
      </c>
      <c r="J7785" s="161" t="s">
        <v>109</v>
      </c>
      <c r="K7785" s="163" t="s">
        <v>48</v>
      </c>
      <c r="L7785" s="163" t="s">
        <v>34</v>
      </c>
      <c r="M7785" s="163" t="s">
        <v>34</v>
      </c>
      <c r="N7785" s="163" t="s">
        <v>34</v>
      </c>
      <c r="O7785" s="163" t="s">
        <v>34</v>
      </c>
      <c r="P7785" s="163" t="s">
        <v>34</v>
      </c>
      <c r="Q7785" s="158"/>
      <c r="R7785" s="158"/>
      <c r="S7785" s="163"/>
      <c r="T7785" s="226"/>
      <c r="U7785" s="226"/>
      <c r="V7785" s="226"/>
      <c r="W7785" s="109"/>
      <c r="X7785" s="109"/>
    </row>
    <row r="7786" spans="1:24" ht="41.25">
      <c r="A7786" s="155">
        <f t="shared" si="5"/>
        <v>7784</v>
      </c>
      <c r="B7786" s="285" t="s">
        <v>1579</v>
      </c>
      <c r="C7786" s="264">
        <v>2024</v>
      </c>
      <c r="D7786" s="160" t="s">
        <v>106</v>
      </c>
      <c r="E7786" s="160" t="s">
        <v>131</v>
      </c>
      <c r="F7786" s="277" t="s">
        <v>8391</v>
      </c>
      <c r="G7786" s="161" t="s">
        <v>193</v>
      </c>
      <c r="H7786" s="183" t="s">
        <v>120</v>
      </c>
      <c r="I7786" s="161" t="s">
        <v>71</v>
      </c>
      <c r="J7786" s="161" t="s">
        <v>109</v>
      </c>
      <c r="K7786" s="163" t="s">
        <v>34</v>
      </c>
      <c r="L7786" s="163" t="s">
        <v>34</v>
      </c>
      <c r="M7786" s="163" t="s">
        <v>34</v>
      </c>
      <c r="N7786" s="163" t="s">
        <v>34</v>
      </c>
      <c r="O7786" s="163" t="s">
        <v>34</v>
      </c>
      <c r="P7786" s="163" t="s">
        <v>34</v>
      </c>
      <c r="Q7786" s="158"/>
      <c r="R7786" s="158"/>
      <c r="S7786" s="163"/>
      <c r="T7786" s="226"/>
      <c r="U7786" s="226"/>
      <c r="V7786" s="226"/>
      <c r="W7786" s="109"/>
      <c r="X7786" s="109"/>
    </row>
    <row r="7787" spans="1:24" ht="51">
      <c r="A7787" s="155">
        <f t="shared" si="5"/>
        <v>7785</v>
      </c>
      <c r="B7787" s="285" t="s">
        <v>1579</v>
      </c>
      <c r="C7787" s="264">
        <v>2024</v>
      </c>
      <c r="D7787" s="160" t="s">
        <v>106</v>
      </c>
      <c r="E7787" s="160" t="s">
        <v>107</v>
      </c>
      <c r="F7787" s="277" t="s">
        <v>8392</v>
      </c>
      <c r="G7787" s="161" t="s">
        <v>193</v>
      </c>
      <c r="H7787" s="183" t="s">
        <v>120</v>
      </c>
      <c r="I7787" s="161" t="s">
        <v>71</v>
      </c>
      <c r="J7787" s="161" t="s">
        <v>109</v>
      </c>
      <c r="K7787" s="163" t="s">
        <v>34</v>
      </c>
      <c r="L7787" s="163" t="s">
        <v>34</v>
      </c>
      <c r="M7787" s="163" t="s">
        <v>34</v>
      </c>
      <c r="N7787" s="163" t="s">
        <v>34</v>
      </c>
      <c r="O7787" s="163" t="s">
        <v>34</v>
      </c>
      <c r="P7787" s="163" t="s">
        <v>34</v>
      </c>
      <c r="Q7787" s="158"/>
      <c r="R7787" s="158"/>
      <c r="S7787" s="163"/>
      <c r="T7787" s="226"/>
      <c r="U7787" s="226"/>
      <c r="V7787" s="226"/>
      <c r="W7787" s="109"/>
      <c r="X7787" s="109"/>
    </row>
    <row r="7788" spans="1:24" ht="51">
      <c r="A7788" s="155">
        <f t="shared" ref="A7788:A7851" si="6">A7787+1</f>
        <v>7786</v>
      </c>
      <c r="B7788" s="285" t="s">
        <v>1579</v>
      </c>
      <c r="C7788" s="264">
        <v>2024</v>
      </c>
      <c r="D7788" s="160" t="s">
        <v>106</v>
      </c>
      <c r="E7788" s="160" t="s">
        <v>107</v>
      </c>
      <c r="F7788" s="277" t="s">
        <v>8393</v>
      </c>
      <c r="G7788" s="161" t="s">
        <v>193</v>
      </c>
      <c r="H7788" s="183" t="s">
        <v>120</v>
      </c>
      <c r="I7788" s="161" t="s">
        <v>71</v>
      </c>
      <c r="J7788" s="161" t="s">
        <v>109</v>
      </c>
      <c r="K7788" s="163" t="s">
        <v>34</v>
      </c>
      <c r="L7788" s="163" t="s">
        <v>34</v>
      </c>
      <c r="M7788" s="163" t="s">
        <v>34</v>
      </c>
      <c r="N7788" s="163" t="s">
        <v>34</v>
      </c>
      <c r="O7788" s="163" t="s">
        <v>34</v>
      </c>
      <c r="P7788" s="163" t="s">
        <v>34</v>
      </c>
      <c r="Q7788" s="158"/>
      <c r="R7788" s="158"/>
      <c r="S7788" s="163"/>
      <c r="T7788" s="226"/>
      <c r="U7788" s="226"/>
      <c r="V7788" s="226"/>
      <c r="W7788" s="109"/>
      <c r="X7788" s="109"/>
    </row>
    <row r="7789" spans="1:24" ht="20.25">
      <c r="A7789" s="155">
        <f t="shared" si="6"/>
        <v>7787</v>
      </c>
      <c r="B7789" s="285" t="s">
        <v>1579</v>
      </c>
      <c r="C7789" s="264">
        <v>2024</v>
      </c>
      <c r="D7789" s="160" t="s">
        <v>139</v>
      </c>
      <c r="E7789" s="160" t="s">
        <v>1897</v>
      </c>
      <c r="F7789" s="277" t="s">
        <v>8394</v>
      </c>
      <c r="G7789" s="161" t="s">
        <v>426</v>
      </c>
      <c r="H7789" s="183" t="s">
        <v>83</v>
      </c>
      <c r="I7789" s="161" t="s">
        <v>186</v>
      </c>
      <c r="J7789" s="161" t="s">
        <v>201</v>
      </c>
      <c r="K7789" s="163" t="s">
        <v>34</v>
      </c>
      <c r="L7789" s="163" t="s">
        <v>34</v>
      </c>
      <c r="M7789" s="163" t="s">
        <v>34</v>
      </c>
      <c r="N7789" s="163" t="s">
        <v>34</v>
      </c>
      <c r="O7789" s="163" t="s">
        <v>34</v>
      </c>
      <c r="P7789" s="163" t="s">
        <v>34</v>
      </c>
      <c r="Q7789" s="158"/>
      <c r="R7789" s="158"/>
      <c r="S7789" s="163"/>
      <c r="T7789" s="226"/>
      <c r="U7789" s="226"/>
      <c r="V7789" s="226"/>
      <c r="W7789" s="109"/>
      <c r="X7789" s="109"/>
    </row>
    <row r="7790" spans="1:24" ht="20.25">
      <c r="A7790" s="155">
        <f t="shared" si="6"/>
        <v>7788</v>
      </c>
      <c r="B7790" s="285" t="s">
        <v>1579</v>
      </c>
      <c r="C7790" s="264">
        <v>2024</v>
      </c>
      <c r="D7790" s="160" t="s">
        <v>139</v>
      </c>
      <c r="E7790" s="160" t="s">
        <v>1897</v>
      </c>
      <c r="F7790" s="277" t="s">
        <v>8395</v>
      </c>
      <c r="G7790" s="161" t="s">
        <v>426</v>
      </c>
      <c r="H7790" s="183" t="s">
        <v>83</v>
      </c>
      <c r="I7790" s="161" t="s">
        <v>186</v>
      </c>
      <c r="J7790" s="161" t="s">
        <v>201</v>
      </c>
      <c r="K7790" s="163" t="s">
        <v>34</v>
      </c>
      <c r="L7790" s="163" t="s">
        <v>34</v>
      </c>
      <c r="M7790" s="163" t="s">
        <v>34</v>
      </c>
      <c r="N7790" s="163" t="s">
        <v>34</v>
      </c>
      <c r="O7790" s="163" t="s">
        <v>34</v>
      </c>
      <c r="P7790" s="163" t="s">
        <v>34</v>
      </c>
      <c r="Q7790" s="158"/>
      <c r="R7790" s="158"/>
      <c r="S7790" s="163"/>
      <c r="T7790" s="226"/>
      <c r="U7790" s="226"/>
      <c r="V7790" s="226"/>
      <c r="W7790" s="109"/>
      <c r="X7790" s="109"/>
    </row>
    <row r="7791" spans="1:24" ht="20.25">
      <c r="A7791" s="155">
        <f t="shared" si="6"/>
        <v>7789</v>
      </c>
      <c r="B7791" s="285" t="s">
        <v>1579</v>
      </c>
      <c r="C7791" s="264">
        <v>2024</v>
      </c>
      <c r="D7791" s="160" t="s">
        <v>139</v>
      </c>
      <c r="E7791" s="160" t="s">
        <v>1897</v>
      </c>
      <c r="F7791" s="277" t="s">
        <v>8396</v>
      </c>
      <c r="G7791" s="161" t="s">
        <v>31</v>
      </c>
      <c r="H7791" s="183" t="s">
        <v>39</v>
      </c>
      <c r="I7791" s="161" t="s">
        <v>186</v>
      </c>
      <c r="J7791" s="161" t="s">
        <v>201</v>
      </c>
      <c r="K7791" s="163" t="s">
        <v>34</v>
      </c>
      <c r="L7791" s="163" t="s">
        <v>34</v>
      </c>
      <c r="M7791" s="163" t="s">
        <v>34</v>
      </c>
      <c r="N7791" s="163" t="s">
        <v>34</v>
      </c>
      <c r="O7791" s="163" t="s">
        <v>34</v>
      </c>
      <c r="P7791" s="163" t="s">
        <v>34</v>
      </c>
      <c r="Q7791" s="158"/>
      <c r="R7791" s="158"/>
      <c r="S7791" s="163"/>
      <c r="T7791" s="226"/>
      <c r="U7791" s="226"/>
      <c r="V7791" s="226"/>
      <c r="W7791" s="109"/>
      <c r="X7791" s="109"/>
    </row>
    <row r="7792" spans="1:24" ht="20.25">
      <c r="A7792" s="155">
        <f t="shared" si="6"/>
        <v>7790</v>
      </c>
      <c r="B7792" s="285" t="s">
        <v>1579</v>
      </c>
      <c r="C7792" s="264">
        <v>2024</v>
      </c>
      <c r="D7792" s="160" t="s">
        <v>139</v>
      </c>
      <c r="E7792" s="160" t="s">
        <v>1897</v>
      </c>
      <c r="F7792" s="277" t="s">
        <v>8397</v>
      </c>
      <c r="G7792" s="161" t="s">
        <v>426</v>
      </c>
      <c r="H7792" s="183" t="s">
        <v>83</v>
      </c>
      <c r="I7792" s="161" t="s">
        <v>186</v>
      </c>
      <c r="J7792" s="161" t="s">
        <v>201</v>
      </c>
      <c r="K7792" s="163" t="s">
        <v>34</v>
      </c>
      <c r="L7792" s="163" t="s">
        <v>34</v>
      </c>
      <c r="M7792" s="163" t="s">
        <v>34</v>
      </c>
      <c r="N7792" s="163" t="s">
        <v>34</v>
      </c>
      <c r="O7792" s="163" t="s">
        <v>34</v>
      </c>
      <c r="P7792" s="163" t="s">
        <v>34</v>
      </c>
      <c r="Q7792" s="158"/>
      <c r="R7792" s="158"/>
      <c r="S7792" s="163"/>
      <c r="T7792" s="226"/>
      <c r="U7792" s="226"/>
      <c r="V7792" s="226"/>
      <c r="W7792" s="109"/>
      <c r="X7792" s="109"/>
    </row>
    <row r="7793" spans="1:24" ht="41.25">
      <c r="A7793" s="155">
        <f t="shared" si="6"/>
        <v>7791</v>
      </c>
      <c r="B7793" s="285" t="s">
        <v>1579</v>
      </c>
      <c r="C7793" s="264">
        <v>2024</v>
      </c>
      <c r="D7793" s="160" t="s">
        <v>139</v>
      </c>
      <c r="E7793" s="160" t="s">
        <v>483</v>
      </c>
      <c r="F7793" s="277" t="s">
        <v>8398</v>
      </c>
      <c r="G7793" s="161" t="s">
        <v>31</v>
      </c>
      <c r="H7793" s="183" t="s">
        <v>39</v>
      </c>
      <c r="I7793" s="161" t="s">
        <v>71</v>
      </c>
      <c r="J7793" s="161" t="s">
        <v>142</v>
      </c>
      <c r="K7793" s="163" t="s">
        <v>34</v>
      </c>
      <c r="L7793" s="163" t="s">
        <v>34</v>
      </c>
      <c r="M7793" s="163" t="s">
        <v>34</v>
      </c>
      <c r="N7793" s="163" t="s">
        <v>34</v>
      </c>
      <c r="O7793" s="163" t="s">
        <v>34</v>
      </c>
      <c r="P7793" s="163" t="s">
        <v>34</v>
      </c>
      <c r="Q7793" s="158"/>
      <c r="R7793" s="158"/>
      <c r="S7793" s="163"/>
      <c r="T7793" s="226"/>
      <c r="U7793" s="226"/>
      <c r="V7793" s="226"/>
      <c r="W7793" s="109"/>
      <c r="X7793" s="109"/>
    </row>
    <row r="7794" spans="1:24" ht="41.25">
      <c r="A7794" s="155">
        <f t="shared" si="6"/>
        <v>7792</v>
      </c>
      <c r="B7794" s="285" t="s">
        <v>1579</v>
      </c>
      <c r="C7794" s="264">
        <v>2024</v>
      </c>
      <c r="D7794" s="160" t="s">
        <v>139</v>
      </c>
      <c r="E7794" s="160" t="s">
        <v>483</v>
      </c>
      <c r="F7794" s="277" t="s">
        <v>8399</v>
      </c>
      <c r="G7794" s="161" t="s">
        <v>31</v>
      </c>
      <c r="H7794" s="183" t="s">
        <v>39</v>
      </c>
      <c r="I7794" s="161" t="s">
        <v>71</v>
      </c>
      <c r="J7794" s="161" t="s">
        <v>142</v>
      </c>
      <c r="K7794" s="163" t="s">
        <v>34</v>
      </c>
      <c r="L7794" s="163" t="s">
        <v>34</v>
      </c>
      <c r="M7794" s="163" t="s">
        <v>34</v>
      </c>
      <c r="N7794" s="163" t="s">
        <v>34</v>
      </c>
      <c r="O7794" s="163" t="s">
        <v>34</v>
      </c>
      <c r="P7794" s="163" t="s">
        <v>34</v>
      </c>
      <c r="Q7794" s="158"/>
      <c r="R7794" s="158"/>
      <c r="S7794" s="163"/>
      <c r="T7794" s="226"/>
      <c r="U7794" s="226"/>
      <c r="V7794" s="226"/>
      <c r="W7794" s="109"/>
      <c r="X7794" s="109"/>
    </row>
    <row r="7795" spans="1:24" ht="41.25">
      <c r="A7795" s="155">
        <f t="shared" si="6"/>
        <v>7793</v>
      </c>
      <c r="B7795" s="285" t="s">
        <v>1579</v>
      </c>
      <c r="C7795" s="264">
        <v>2024</v>
      </c>
      <c r="D7795" s="160" t="s">
        <v>139</v>
      </c>
      <c r="E7795" s="160" t="s">
        <v>483</v>
      </c>
      <c r="F7795" s="277" t="s">
        <v>8400</v>
      </c>
      <c r="G7795" s="161" t="s">
        <v>426</v>
      </c>
      <c r="H7795" s="183" t="s">
        <v>83</v>
      </c>
      <c r="I7795" s="161" t="s">
        <v>71</v>
      </c>
      <c r="J7795" s="161" t="s">
        <v>142</v>
      </c>
      <c r="K7795" s="163" t="s">
        <v>34</v>
      </c>
      <c r="L7795" s="163" t="s">
        <v>34</v>
      </c>
      <c r="M7795" s="163" t="s">
        <v>34</v>
      </c>
      <c r="N7795" s="163" t="s">
        <v>34</v>
      </c>
      <c r="O7795" s="163" t="s">
        <v>34</v>
      </c>
      <c r="P7795" s="163" t="s">
        <v>34</v>
      </c>
      <c r="Q7795" s="158"/>
      <c r="R7795" s="158"/>
      <c r="S7795" s="163"/>
      <c r="T7795" s="226"/>
      <c r="U7795" s="226"/>
      <c r="V7795" s="226"/>
      <c r="W7795" s="109"/>
      <c r="X7795" s="109"/>
    </row>
    <row r="7796" spans="1:24" ht="41.25">
      <c r="A7796" s="155">
        <f t="shared" si="6"/>
        <v>7794</v>
      </c>
      <c r="B7796" s="285" t="s">
        <v>1579</v>
      </c>
      <c r="C7796" s="264">
        <v>2024</v>
      </c>
      <c r="D7796" s="160" t="s">
        <v>139</v>
      </c>
      <c r="E7796" s="160" t="s">
        <v>483</v>
      </c>
      <c r="F7796" s="277" t="s">
        <v>8401</v>
      </c>
      <c r="G7796" s="161" t="s">
        <v>426</v>
      </c>
      <c r="H7796" s="183" t="s">
        <v>83</v>
      </c>
      <c r="I7796" s="161" t="s">
        <v>71</v>
      </c>
      <c r="J7796" s="161" t="s">
        <v>142</v>
      </c>
      <c r="K7796" s="163" t="s">
        <v>34</v>
      </c>
      <c r="L7796" s="163" t="s">
        <v>34</v>
      </c>
      <c r="M7796" s="163" t="s">
        <v>34</v>
      </c>
      <c r="N7796" s="163" t="s">
        <v>34</v>
      </c>
      <c r="O7796" s="163" t="s">
        <v>34</v>
      </c>
      <c r="P7796" s="163" t="s">
        <v>34</v>
      </c>
      <c r="Q7796" s="158"/>
      <c r="R7796" s="158"/>
      <c r="S7796" s="163"/>
      <c r="T7796" s="226"/>
      <c r="U7796" s="226"/>
      <c r="V7796" s="226"/>
      <c r="W7796" s="109"/>
      <c r="X7796" s="109"/>
    </row>
    <row r="7797" spans="1:24" ht="41.25">
      <c r="A7797" s="155">
        <f t="shared" si="6"/>
        <v>7795</v>
      </c>
      <c r="B7797" s="285" t="s">
        <v>1579</v>
      </c>
      <c r="C7797" s="264">
        <v>2024</v>
      </c>
      <c r="D7797" s="160" t="s">
        <v>139</v>
      </c>
      <c r="E7797" s="160" t="s">
        <v>483</v>
      </c>
      <c r="F7797" s="277" t="s">
        <v>8402</v>
      </c>
      <c r="G7797" s="161" t="s">
        <v>426</v>
      </c>
      <c r="H7797" s="183" t="s">
        <v>83</v>
      </c>
      <c r="I7797" s="161" t="s">
        <v>71</v>
      </c>
      <c r="J7797" s="161" t="s">
        <v>142</v>
      </c>
      <c r="K7797" s="163" t="s">
        <v>34</v>
      </c>
      <c r="L7797" s="163" t="s">
        <v>34</v>
      </c>
      <c r="M7797" s="163" t="s">
        <v>34</v>
      </c>
      <c r="N7797" s="163" t="s">
        <v>34</v>
      </c>
      <c r="O7797" s="163" t="s">
        <v>34</v>
      </c>
      <c r="P7797" s="163" t="s">
        <v>34</v>
      </c>
      <c r="Q7797" s="158"/>
      <c r="R7797" s="158"/>
      <c r="S7797" s="163"/>
      <c r="T7797" s="226"/>
      <c r="U7797" s="226"/>
      <c r="V7797" s="226"/>
      <c r="W7797" s="109"/>
      <c r="X7797" s="109"/>
    </row>
    <row r="7798" spans="1:24" ht="41.25">
      <c r="A7798" s="155">
        <f t="shared" si="6"/>
        <v>7796</v>
      </c>
      <c r="B7798" s="285" t="s">
        <v>1579</v>
      </c>
      <c r="C7798" s="264">
        <v>2024</v>
      </c>
      <c r="D7798" s="160" t="s">
        <v>139</v>
      </c>
      <c r="E7798" s="160" t="s">
        <v>483</v>
      </c>
      <c r="F7798" s="277" t="s">
        <v>8403</v>
      </c>
      <c r="G7798" s="161" t="s">
        <v>31</v>
      </c>
      <c r="H7798" s="183" t="s">
        <v>39</v>
      </c>
      <c r="I7798" s="161" t="s">
        <v>71</v>
      </c>
      <c r="J7798" s="161" t="s">
        <v>142</v>
      </c>
      <c r="K7798" s="163" t="s">
        <v>34</v>
      </c>
      <c r="L7798" s="163" t="s">
        <v>34</v>
      </c>
      <c r="M7798" s="163" t="s">
        <v>34</v>
      </c>
      <c r="N7798" s="163" t="s">
        <v>34</v>
      </c>
      <c r="O7798" s="163" t="s">
        <v>34</v>
      </c>
      <c r="P7798" s="163" t="s">
        <v>34</v>
      </c>
      <c r="Q7798" s="158"/>
      <c r="R7798" s="158"/>
      <c r="S7798" s="163"/>
      <c r="T7798" s="226"/>
      <c r="U7798" s="226"/>
      <c r="V7798" s="226"/>
      <c r="W7798" s="109"/>
      <c r="X7798" s="109"/>
    </row>
    <row r="7799" spans="1:24" ht="41.25">
      <c r="A7799" s="155">
        <f t="shared" si="6"/>
        <v>7797</v>
      </c>
      <c r="B7799" s="285" t="s">
        <v>1579</v>
      </c>
      <c r="C7799" s="264">
        <v>2024</v>
      </c>
      <c r="D7799" s="160" t="s">
        <v>139</v>
      </c>
      <c r="E7799" s="160" t="s">
        <v>483</v>
      </c>
      <c r="F7799" s="277" t="s">
        <v>8404</v>
      </c>
      <c r="G7799" s="161" t="s">
        <v>426</v>
      </c>
      <c r="H7799" s="183" t="s">
        <v>83</v>
      </c>
      <c r="I7799" s="161" t="s">
        <v>71</v>
      </c>
      <c r="J7799" s="161" t="s">
        <v>142</v>
      </c>
      <c r="K7799" s="163" t="s">
        <v>34</v>
      </c>
      <c r="L7799" s="163" t="s">
        <v>34</v>
      </c>
      <c r="M7799" s="163" t="s">
        <v>34</v>
      </c>
      <c r="N7799" s="163" t="s">
        <v>34</v>
      </c>
      <c r="O7799" s="163" t="s">
        <v>34</v>
      </c>
      <c r="P7799" s="163" t="s">
        <v>34</v>
      </c>
      <c r="Q7799" s="158"/>
      <c r="R7799" s="158"/>
      <c r="S7799" s="163"/>
      <c r="T7799" s="226"/>
      <c r="U7799" s="226"/>
      <c r="V7799" s="226"/>
      <c r="W7799" s="109"/>
      <c r="X7799" s="109"/>
    </row>
    <row r="7800" spans="1:24" ht="41.25">
      <c r="A7800" s="155">
        <f t="shared" si="6"/>
        <v>7798</v>
      </c>
      <c r="B7800" s="285" t="s">
        <v>1579</v>
      </c>
      <c r="C7800" s="264">
        <v>2024</v>
      </c>
      <c r="D7800" s="160" t="s">
        <v>139</v>
      </c>
      <c r="E7800" s="160" t="s">
        <v>483</v>
      </c>
      <c r="F7800" s="277" t="s">
        <v>8405</v>
      </c>
      <c r="G7800" s="161" t="s">
        <v>426</v>
      </c>
      <c r="H7800" s="183" t="s">
        <v>83</v>
      </c>
      <c r="I7800" s="161" t="s">
        <v>71</v>
      </c>
      <c r="J7800" s="161" t="s">
        <v>142</v>
      </c>
      <c r="K7800" s="163" t="s">
        <v>34</v>
      </c>
      <c r="L7800" s="163" t="s">
        <v>34</v>
      </c>
      <c r="M7800" s="163" t="s">
        <v>48</v>
      </c>
      <c r="N7800" s="163" t="s">
        <v>34</v>
      </c>
      <c r="O7800" s="163" t="s">
        <v>34</v>
      </c>
      <c r="P7800" s="163" t="s">
        <v>34</v>
      </c>
      <c r="Q7800" s="158"/>
      <c r="R7800" s="158"/>
      <c r="S7800" s="163"/>
      <c r="T7800" s="226"/>
      <c r="U7800" s="226"/>
      <c r="V7800" s="226"/>
      <c r="W7800" s="109"/>
      <c r="X7800" s="109"/>
    </row>
    <row r="7801" spans="1:24" ht="41.25">
      <c r="A7801" s="155">
        <f t="shared" si="6"/>
        <v>7799</v>
      </c>
      <c r="B7801" s="285" t="s">
        <v>1579</v>
      </c>
      <c r="C7801" s="264">
        <v>2024</v>
      </c>
      <c r="D7801" s="160" t="s">
        <v>139</v>
      </c>
      <c r="E7801" s="160" t="s">
        <v>483</v>
      </c>
      <c r="F7801" s="277" t="s">
        <v>8406</v>
      </c>
      <c r="G7801" s="161" t="s">
        <v>426</v>
      </c>
      <c r="H7801" s="183" t="s">
        <v>83</v>
      </c>
      <c r="I7801" s="161" t="s">
        <v>71</v>
      </c>
      <c r="J7801" s="161" t="s">
        <v>142</v>
      </c>
      <c r="K7801" s="163" t="s">
        <v>34</v>
      </c>
      <c r="L7801" s="163" t="s">
        <v>34</v>
      </c>
      <c r="M7801" s="163" t="s">
        <v>34</v>
      </c>
      <c r="N7801" s="163" t="s">
        <v>34</v>
      </c>
      <c r="O7801" s="163" t="s">
        <v>34</v>
      </c>
      <c r="P7801" s="163" t="s">
        <v>34</v>
      </c>
      <c r="Q7801" s="158"/>
      <c r="R7801" s="158"/>
      <c r="S7801" s="163"/>
      <c r="T7801" s="226"/>
      <c r="U7801" s="226"/>
      <c r="V7801" s="226"/>
      <c r="W7801" s="109"/>
      <c r="X7801" s="109"/>
    </row>
    <row r="7802" spans="1:24" ht="41.25">
      <c r="A7802" s="155">
        <f t="shared" si="6"/>
        <v>7800</v>
      </c>
      <c r="B7802" s="285" t="s">
        <v>1579</v>
      </c>
      <c r="C7802" s="264">
        <v>2024</v>
      </c>
      <c r="D7802" s="160" t="s">
        <v>139</v>
      </c>
      <c r="E7802" s="160" t="s">
        <v>717</v>
      </c>
      <c r="F7802" s="277" t="s">
        <v>8407</v>
      </c>
      <c r="G7802" s="161" t="s">
        <v>426</v>
      </c>
      <c r="H7802" s="183" t="s">
        <v>83</v>
      </c>
      <c r="I7802" s="161" t="s">
        <v>71</v>
      </c>
      <c r="J7802" s="161" t="s">
        <v>142</v>
      </c>
      <c r="K7802" s="163" t="s">
        <v>34</v>
      </c>
      <c r="L7802" s="163" t="s">
        <v>34</v>
      </c>
      <c r="M7802" s="163" t="s">
        <v>34</v>
      </c>
      <c r="N7802" s="163" t="s">
        <v>34</v>
      </c>
      <c r="O7802" s="163" t="s">
        <v>34</v>
      </c>
      <c r="P7802" s="163" t="s">
        <v>34</v>
      </c>
      <c r="Q7802" s="158"/>
      <c r="R7802" s="158"/>
      <c r="S7802" s="163"/>
      <c r="T7802" s="226"/>
      <c r="U7802" s="226"/>
      <c r="V7802" s="226"/>
      <c r="W7802" s="109"/>
      <c r="X7802" s="109"/>
    </row>
    <row r="7803" spans="1:24" ht="20.25">
      <c r="A7803" s="155">
        <f t="shared" si="6"/>
        <v>7801</v>
      </c>
      <c r="B7803" s="285" t="s">
        <v>1579</v>
      </c>
      <c r="C7803" s="264">
        <v>2024</v>
      </c>
      <c r="D7803" s="160" t="s">
        <v>162</v>
      </c>
      <c r="E7803" s="160" t="s">
        <v>162</v>
      </c>
      <c r="F7803" s="277" t="s">
        <v>8408</v>
      </c>
      <c r="G7803" s="161" t="s">
        <v>426</v>
      </c>
      <c r="H7803" s="183" t="s">
        <v>83</v>
      </c>
      <c r="I7803" s="161" t="s">
        <v>164</v>
      </c>
      <c r="J7803" s="161" t="s">
        <v>15</v>
      </c>
      <c r="K7803" s="163" t="s">
        <v>34</v>
      </c>
      <c r="L7803" s="163" t="s">
        <v>34</v>
      </c>
      <c r="M7803" s="163" t="s">
        <v>48</v>
      </c>
      <c r="N7803" s="163" t="s">
        <v>34</v>
      </c>
      <c r="O7803" s="163" t="s">
        <v>34</v>
      </c>
      <c r="P7803" s="163" t="s">
        <v>34</v>
      </c>
      <c r="Q7803" s="158"/>
      <c r="R7803" s="158"/>
      <c r="S7803" s="163"/>
      <c r="T7803" s="226"/>
      <c r="U7803" s="226"/>
      <c r="V7803" s="226"/>
      <c r="W7803" s="109"/>
      <c r="X7803" s="109"/>
    </row>
    <row r="7804" spans="1:24" ht="20.25">
      <c r="A7804" s="155">
        <f t="shared" si="6"/>
        <v>7802</v>
      </c>
      <c r="B7804" s="285" t="s">
        <v>1579</v>
      </c>
      <c r="C7804" s="264">
        <v>2024</v>
      </c>
      <c r="D7804" s="160" t="s">
        <v>162</v>
      </c>
      <c r="E7804" s="160" t="s">
        <v>162</v>
      </c>
      <c r="F7804" s="277" t="s">
        <v>8409</v>
      </c>
      <c r="G7804" s="161" t="s">
        <v>426</v>
      </c>
      <c r="H7804" s="183" t="s">
        <v>83</v>
      </c>
      <c r="I7804" s="161" t="s">
        <v>164</v>
      </c>
      <c r="J7804" s="161" t="s">
        <v>15</v>
      </c>
      <c r="K7804" s="163" t="s">
        <v>34</v>
      </c>
      <c r="L7804" s="163" t="s">
        <v>34</v>
      </c>
      <c r="M7804" s="163" t="s">
        <v>48</v>
      </c>
      <c r="N7804" s="163" t="s">
        <v>34</v>
      </c>
      <c r="O7804" s="163" t="s">
        <v>34</v>
      </c>
      <c r="P7804" s="163" t="s">
        <v>34</v>
      </c>
      <c r="Q7804" s="158"/>
      <c r="R7804" s="158"/>
      <c r="S7804" s="163"/>
      <c r="T7804" s="226"/>
      <c r="U7804" s="226"/>
      <c r="V7804" s="226"/>
      <c r="W7804" s="109"/>
      <c r="X7804" s="109"/>
    </row>
    <row r="7805" spans="1:24" ht="20.25">
      <c r="A7805" s="155">
        <f t="shared" si="6"/>
        <v>7803</v>
      </c>
      <c r="B7805" s="285" t="s">
        <v>1579</v>
      </c>
      <c r="C7805" s="264">
        <v>2024</v>
      </c>
      <c r="D7805" s="160" t="s">
        <v>162</v>
      </c>
      <c r="E7805" s="160" t="s">
        <v>162</v>
      </c>
      <c r="F7805" s="277" t="s">
        <v>8410</v>
      </c>
      <c r="G7805" s="161" t="s">
        <v>31</v>
      </c>
      <c r="H7805" s="183" t="s">
        <v>50</v>
      </c>
      <c r="I7805" s="161" t="s">
        <v>164</v>
      </c>
      <c r="J7805" s="161" t="s">
        <v>15</v>
      </c>
      <c r="K7805" s="163" t="s">
        <v>34</v>
      </c>
      <c r="L7805" s="163" t="s">
        <v>34</v>
      </c>
      <c r="M7805" s="163" t="s">
        <v>48</v>
      </c>
      <c r="N7805" s="163" t="s">
        <v>34</v>
      </c>
      <c r="O7805" s="163" t="s">
        <v>34</v>
      </c>
      <c r="P7805" s="163" t="s">
        <v>34</v>
      </c>
      <c r="Q7805" s="158"/>
      <c r="R7805" s="158"/>
      <c r="S7805" s="163"/>
      <c r="T7805" s="226"/>
      <c r="U7805" s="226"/>
      <c r="V7805" s="226"/>
      <c r="W7805" s="109"/>
      <c r="X7805" s="109"/>
    </row>
    <row r="7806" spans="1:24" ht="20.25">
      <c r="A7806" s="155">
        <f t="shared" si="6"/>
        <v>7804</v>
      </c>
      <c r="B7806" s="285" t="s">
        <v>1579</v>
      </c>
      <c r="C7806" s="264">
        <v>2024</v>
      </c>
      <c r="D7806" s="160" t="s">
        <v>162</v>
      </c>
      <c r="E7806" s="160" t="s">
        <v>162</v>
      </c>
      <c r="F7806" s="277" t="s">
        <v>8411</v>
      </c>
      <c r="G7806" s="161" t="s">
        <v>426</v>
      </c>
      <c r="H7806" s="183" t="s">
        <v>83</v>
      </c>
      <c r="I7806" s="161" t="s">
        <v>164</v>
      </c>
      <c r="J7806" s="161" t="s">
        <v>15</v>
      </c>
      <c r="K7806" s="163" t="s">
        <v>34</v>
      </c>
      <c r="L7806" s="163" t="s">
        <v>34</v>
      </c>
      <c r="M7806" s="163" t="s">
        <v>48</v>
      </c>
      <c r="N7806" s="163" t="s">
        <v>34</v>
      </c>
      <c r="O7806" s="163" t="s">
        <v>34</v>
      </c>
      <c r="P7806" s="163" t="s">
        <v>34</v>
      </c>
      <c r="Q7806" s="158"/>
      <c r="R7806" s="158"/>
      <c r="S7806" s="163"/>
      <c r="T7806" s="226"/>
      <c r="U7806" s="226"/>
      <c r="V7806" s="226"/>
      <c r="W7806" s="109"/>
      <c r="X7806" s="109"/>
    </row>
    <row r="7807" spans="1:24" ht="20.25">
      <c r="A7807" s="155">
        <f t="shared" si="6"/>
        <v>7805</v>
      </c>
      <c r="B7807" s="285" t="s">
        <v>1579</v>
      </c>
      <c r="C7807" s="264">
        <v>2024</v>
      </c>
      <c r="D7807" s="160" t="s">
        <v>162</v>
      </c>
      <c r="E7807" s="160" t="s">
        <v>162</v>
      </c>
      <c r="F7807" s="277" t="s">
        <v>8412</v>
      </c>
      <c r="G7807" s="161" t="s">
        <v>426</v>
      </c>
      <c r="H7807" s="183" t="s">
        <v>83</v>
      </c>
      <c r="I7807" s="161" t="s">
        <v>164</v>
      </c>
      <c r="J7807" s="161" t="s">
        <v>15</v>
      </c>
      <c r="K7807" s="163" t="s">
        <v>34</v>
      </c>
      <c r="L7807" s="163" t="s">
        <v>34</v>
      </c>
      <c r="M7807" s="163" t="s">
        <v>48</v>
      </c>
      <c r="N7807" s="163" t="s">
        <v>34</v>
      </c>
      <c r="O7807" s="163" t="s">
        <v>34</v>
      </c>
      <c r="P7807" s="163" t="s">
        <v>34</v>
      </c>
      <c r="Q7807" s="158"/>
      <c r="R7807" s="158"/>
      <c r="S7807" s="163"/>
      <c r="T7807" s="226"/>
      <c r="U7807" s="226"/>
      <c r="V7807" s="226"/>
      <c r="W7807" s="109"/>
      <c r="X7807" s="109"/>
    </row>
    <row r="7808" spans="1:24" ht="20.25">
      <c r="A7808" s="155">
        <f t="shared" si="6"/>
        <v>7806</v>
      </c>
      <c r="B7808" s="285" t="s">
        <v>1579</v>
      </c>
      <c r="C7808" s="264">
        <v>2024</v>
      </c>
      <c r="D7808" s="160" t="s">
        <v>162</v>
      </c>
      <c r="E7808" s="160" t="s">
        <v>162</v>
      </c>
      <c r="F7808" s="277" t="s">
        <v>8413</v>
      </c>
      <c r="G7808" s="161" t="s">
        <v>193</v>
      </c>
      <c r="H7808" s="183" t="s">
        <v>120</v>
      </c>
      <c r="I7808" s="161" t="s">
        <v>164</v>
      </c>
      <c r="J7808" s="161" t="s">
        <v>15</v>
      </c>
      <c r="K7808" s="163" t="s">
        <v>34</v>
      </c>
      <c r="L7808" s="163" t="s">
        <v>34</v>
      </c>
      <c r="M7808" s="163" t="s">
        <v>48</v>
      </c>
      <c r="N7808" s="163" t="s">
        <v>34</v>
      </c>
      <c r="O7808" s="163" t="s">
        <v>34</v>
      </c>
      <c r="P7808" s="163" t="s">
        <v>34</v>
      </c>
      <c r="Q7808" s="158"/>
      <c r="R7808" s="158"/>
      <c r="S7808" s="163"/>
      <c r="T7808" s="226"/>
      <c r="U7808" s="226"/>
      <c r="V7808" s="226"/>
      <c r="W7808" s="109"/>
      <c r="X7808" s="109"/>
    </row>
    <row r="7809" spans="1:24" ht="20.25">
      <c r="A7809" s="155">
        <f t="shared" si="6"/>
        <v>7807</v>
      </c>
      <c r="B7809" s="285" t="s">
        <v>1579</v>
      </c>
      <c r="C7809" s="264">
        <v>2024</v>
      </c>
      <c r="D7809" s="160" t="s">
        <v>173</v>
      </c>
      <c r="E7809" s="160" t="s">
        <v>177</v>
      </c>
      <c r="F7809" s="277" t="s">
        <v>8414</v>
      </c>
      <c r="G7809" s="161" t="s">
        <v>426</v>
      </c>
      <c r="H7809" s="183" t="s">
        <v>83</v>
      </c>
      <c r="I7809" s="161" t="s">
        <v>173</v>
      </c>
      <c r="J7809" s="161" t="s">
        <v>179</v>
      </c>
      <c r="K7809" s="163" t="s">
        <v>34</v>
      </c>
      <c r="L7809" s="163" t="s">
        <v>34</v>
      </c>
      <c r="M7809" s="163" t="s">
        <v>34</v>
      </c>
      <c r="N7809" s="163" t="s">
        <v>34</v>
      </c>
      <c r="O7809" s="163" t="s">
        <v>34</v>
      </c>
      <c r="P7809" s="163" t="s">
        <v>34</v>
      </c>
      <c r="Q7809" s="158"/>
      <c r="R7809" s="158"/>
      <c r="S7809" s="163"/>
      <c r="T7809" s="226"/>
      <c r="U7809" s="226"/>
      <c r="V7809" s="226"/>
      <c r="W7809" s="109"/>
      <c r="X7809" s="109"/>
    </row>
    <row r="7810" spans="1:24" ht="20.25">
      <c r="A7810" s="155">
        <f t="shared" si="6"/>
        <v>7808</v>
      </c>
      <c r="B7810" s="285" t="s">
        <v>1579</v>
      </c>
      <c r="C7810" s="264">
        <v>2024</v>
      </c>
      <c r="D7810" s="160" t="s">
        <v>173</v>
      </c>
      <c r="E7810" s="160" t="s">
        <v>177</v>
      </c>
      <c r="F7810" s="277" t="s">
        <v>8415</v>
      </c>
      <c r="G7810" s="161" t="s">
        <v>426</v>
      </c>
      <c r="H7810" s="183" t="s">
        <v>83</v>
      </c>
      <c r="I7810" s="161" t="s">
        <v>173</v>
      </c>
      <c r="J7810" s="161" t="s">
        <v>179</v>
      </c>
      <c r="K7810" s="163" t="s">
        <v>34</v>
      </c>
      <c r="L7810" s="163" t="s">
        <v>34</v>
      </c>
      <c r="M7810" s="163" t="s">
        <v>34</v>
      </c>
      <c r="N7810" s="163" t="s">
        <v>34</v>
      </c>
      <c r="O7810" s="163" t="s">
        <v>34</v>
      </c>
      <c r="P7810" s="163" t="s">
        <v>34</v>
      </c>
      <c r="Q7810" s="158"/>
      <c r="R7810" s="158"/>
      <c r="S7810" s="163"/>
      <c r="T7810" s="226"/>
      <c r="U7810" s="226"/>
      <c r="V7810" s="226"/>
      <c r="W7810" s="109"/>
      <c r="X7810" s="109"/>
    </row>
    <row r="7811" spans="1:24" ht="20.25">
      <c r="A7811" s="155">
        <f t="shared" si="6"/>
        <v>7809</v>
      </c>
      <c r="B7811" s="285" t="s">
        <v>1579</v>
      </c>
      <c r="C7811" s="264">
        <v>2024</v>
      </c>
      <c r="D7811" s="160" t="s">
        <v>173</v>
      </c>
      <c r="E7811" s="160" t="s">
        <v>177</v>
      </c>
      <c r="F7811" s="277" t="s">
        <v>8416</v>
      </c>
      <c r="G7811" s="161" t="s">
        <v>193</v>
      </c>
      <c r="H7811" s="183" t="s">
        <v>120</v>
      </c>
      <c r="I7811" s="161" t="s">
        <v>173</v>
      </c>
      <c r="J7811" s="161" t="s">
        <v>179</v>
      </c>
      <c r="K7811" s="163" t="s">
        <v>34</v>
      </c>
      <c r="L7811" s="163" t="s">
        <v>34</v>
      </c>
      <c r="M7811" s="163" t="s">
        <v>34</v>
      </c>
      <c r="N7811" s="163" t="s">
        <v>34</v>
      </c>
      <c r="O7811" s="163" t="s">
        <v>34</v>
      </c>
      <c r="P7811" s="163" t="s">
        <v>34</v>
      </c>
      <c r="Q7811" s="158"/>
      <c r="R7811" s="158"/>
      <c r="S7811" s="163"/>
      <c r="T7811" s="226"/>
      <c r="U7811" s="226"/>
      <c r="V7811" s="226"/>
      <c r="W7811" s="109"/>
      <c r="X7811" s="109"/>
    </row>
    <row r="7812" spans="1:24" ht="20.25">
      <c r="A7812" s="155">
        <f t="shared" si="6"/>
        <v>7810</v>
      </c>
      <c r="B7812" s="285" t="s">
        <v>1579</v>
      </c>
      <c r="C7812" s="264">
        <v>2024</v>
      </c>
      <c r="D7812" s="160" t="s">
        <v>173</v>
      </c>
      <c r="E7812" s="160" t="s">
        <v>177</v>
      </c>
      <c r="F7812" s="277" t="s">
        <v>8417</v>
      </c>
      <c r="G7812" s="161" t="s">
        <v>426</v>
      </c>
      <c r="H7812" s="183" t="s">
        <v>83</v>
      </c>
      <c r="I7812" s="161" t="s">
        <v>173</v>
      </c>
      <c r="J7812" s="161" t="s">
        <v>179</v>
      </c>
      <c r="K7812" s="163" t="s">
        <v>34</v>
      </c>
      <c r="L7812" s="163" t="s">
        <v>34</v>
      </c>
      <c r="M7812" s="163" t="s">
        <v>34</v>
      </c>
      <c r="N7812" s="163" t="s">
        <v>34</v>
      </c>
      <c r="O7812" s="163" t="s">
        <v>34</v>
      </c>
      <c r="P7812" s="163" t="s">
        <v>34</v>
      </c>
      <c r="Q7812" s="158"/>
      <c r="R7812" s="158"/>
      <c r="S7812" s="163"/>
      <c r="T7812" s="226"/>
      <c r="U7812" s="226"/>
      <c r="V7812" s="226"/>
      <c r="W7812" s="109"/>
      <c r="X7812" s="109"/>
    </row>
    <row r="7813" spans="1:24" ht="30.75">
      <c r="A7813" s="155">
        <f t="shared" si="6"/>
        <v>7811</v>
      </c>
      <c r="B7813" s="285" t="s">
        <v>1579</v>
      </c>
      <c r="C7813" s="264">
        <v>2024</v>
      </c>
      <c r="D7813" s="160" t="s">
        <v>173</v>
      </c>
      <c r="E7813" s="160" t="s">
        <v>495</v>
      </c>
      <c r="F7813" s="277" t="s">
        <v>8418</v>
      </c>
      <c r="G7813" s="161" t="s">
        <v>426</v>
      </c>
      <c r="H7813" s="183" t="s">
        <v>83</v>
      </c>
      <c r="I7813" s="161" t="s">
        <v>173</v>
      </c>
      <c r="J7813" s="161" t="s">
        <v>191</v>
      </c>
      <c r="K7813" s="163" t="s">
        <v>34</v>
      </c>
      <c r="L7813" s="163" t="s">
        <v>34</v>
      </c>
      <c r="M7813" s="163" t="s">
        <v>34</v>
      </c>
      <c r="N7813" s="163" t="s">
        <v>34</v>
      </c>
      <c r="O7813" s="163" t="s">
        <v>34</v>
      </c>
      <c r="P7813" s="163" t="s">
        <v>34</v>
      </c>
      <c r="Q7813" s="158"/>
      <c r="R7813" s="158"/>
      <c r="S7813" s="163"/>
      <c r="T7813" s="226"/>
      <c r="U7813" s="226"/>
      <c r="V7813" s="226"/>
      <c r="W7813" s="109"/>
      <c r="X7813" s="109"/>
    </row>
    <row r="7814" spans="1:24" ht="30.75">
      <c r="A7814" s="155">
        <f t="shared" si="6"/>
        <v>7812</v>
      </c>
      <c r="B7814" s="285" t="s">
        <v>1579</v>
      </c>
      <c r="C7814" s="264">
        <v>2024</v>
      </c>
      <c r="D7814" s="160" t="s">
        <v>173</v>
      </c>
      <c r="E7814" s="160" t="s">
        <v>495</v>
      </c>
      <c r="F7814" s="277" t="s">
        <v>8419</v>
      </c>
      <c r="G7814" s="161" t="s">
        <v>426</v>
      </c>
      <c r="H7814" s="183" t="s">
        <v>83</v>
      </c>
      <c r="I7814" s="161" t="s">
        <v>173</v>
      </c>
      <c r="J7814" s="161" t="s">
        <v>191</v>
      </c>
      <c r="K7814" s="163" t="s">
        <v>34</v>
      </c>
      <c r="L7814" s="163" t="s">
        <v>34</v>
      </c>
      <c r="M7814" s="163" t="s">
        <v>34</v>
      </c>
      <c r="N7814" s="163" t="s">
        <v>34</v>
      </c>
      <c r="O7814" s="163" t="s">
        <v>34</v>
      </c>
      <c r="P7814" s="163" t="s">
        <v>34</v>
      </c>
      <c r="Q7814" s="158"/>
      <c r="R7814" s="158"/>
      <c r="S7814" s="163"/>
      <c r="T7814" s="226"/>
      <c r="U7814" s="226"/>
      <c r="V7814" s="226"/>
      <c r="W7814" s="109"/>
      <c r="X7814" s="109"/>
    </row>
    <row r="7815" spans="1:24" ht="30.75">
      <c r="A7815" s="155">
        <f t="shared" si="6"/>
        <v>7813</v>
      </c>
      <c r="B7815" s="285" t="s">
        <v>1579</v>
      </c>
      <c r="C7815" s="264">
        <v>2024</v>
      </c>
      <c r="D7815" s="160" t="s">
        <v>173</v>
      </c>
      <c r="E7815" s="160" t="s">
        <v>495</v>
      </c>
      <c r="F7815" s="277" t="s">
        <v>8420</v>
      </c>
      <c r="G7815" s="161" t="s">
        <v>426</v>
      </c>
      <c r="H7815" s="183" t="s">
        <v>83</v>
      </c>
      <c r="I7815" s="161" t="s">
        <v>173</v>
      </c>
      <c r="J7815" s="161" t="s">
        <v>191</v>
      </c>
      <c r="K7815" s="163" t="s">
        <v>34</v>
      </c>
      <c r="L7815" s="163" t="s">
        <v>34</v>
      </c>
      <c r="M7815" s="163" t="s">
        <v>34</v>
      </c>
      <c r="N7815" s="163" t="s">
        <v>34</v>
      </c>
      <c r="O7815" s="163" t="s">
        <v>34</v>
      </c>
      <c r="P7815" s="163" t="s">
        <v>34</v>
      </c>
      <c r="Q7815" s="158"/>
      <c r="R7815" s="158"/>
      <c r="S7815" s="163"/>
      <c r="T7815" s="226"/>
      <c r="U7815" s="226"/>
      <c r="V7815" s="226"/>
      <c r="W7815" s="109"/>
      <c r="X7815" s="109"/>
    </row>
    <row r="7816" spans="1:24" ht="41.25">
      <c r="A7816" s="117">
        <f t="shared" si="6"/>
        <v>7814</v>
      </c>
      <c r="B7816" s="297" t="s">
        <v>1579</v>
      </c>
      <c r="C7816" s="298">
        <v>2024</v>
      </c>
      <c r="D7816" s="115" t="s">
        <v>173</v>
      </c>
      <c r="E7816" s="115" t="s">
        <v>189</v>
      </c>
      <c r="F7816" s="299" t="s">
        <v>8421</v>
      </c>
      <c r="G7816" s="300" t="s">
        <v>426</v>
      </c>
      <c r="H7816" s="301" t="s">
        <v>83</v>
      </c>
      <c r="I7816" s="300" t="s">
        <v>173</v>
      </c>
      <c r="J7816" s="300" t="s">
        <v>191</v>
      </c>
      <c r="K7816" s="302" t="s">
        <v>48</v>
      </c>
      <c r="L7816" s="302" t="s">
        <v>48</v>
      </c>
      <c r="M7816" s="302" t="s">
        <v>34</v>
      </c>
      <c r="N7816" s="302" t="s">
        <v>34</v>
      </c>
      <c r="O7816" s="302" t="s">
        <v>34</v>
      </c>
      <c r="P7816" s="302" t="s">
        <v>34</v>
      </c>
      <c r="Q7816" s="303"/>
      <c r="R7816" s="303"/>
      <c r="S7816" s="302"/>
      <c r="T7816" s="304"/>
      <c r="U7816" s="304"/>
      <c r="V7816" s="304"/>
      <c r="W7816" s="109"/>
      <c r="X7816" s="109"/>
    </row>
    <row r="7817" spans="1:24" ht="20.25">
      <c r="A7817" s="286">
        <f t="shared" si="6"/>
        <v>7815</v>
      </c>
      <c r="B7817" s="287" t="s">
        <v>1579</v>
      </c>
      <c r="C7817" s="288">
        <v>2024</v>
      </c>
      <c r="D7817" s="113" t="s">
        <v>184</v>
      </c>
      <c r="E7817" s="113" t="s">
        <v>184</v>
      </c>
      <c r="F7817" s="289" t="s">
        <v>8422</v>
      </c>
      <c r="G7817" s="143" t="s">
        <v>31</v>
      </c>
      <c r="H7817" s="290" t="s">
        <v>29</v>
      </c>
      <c r="I7817" s="143" t="s">
        <v>186</v>
      </c>
      <c r="J7817" s="143" t="s">
        <v>201</v>
      </c>
      <c r="K7817" s="291" t="s">
        <v>34</v>
      </c>
      <c r="L7817" s="291" t="s">
        <v>34</v>
      </c>
      <c r="M7817" s="291" t="s">
        <v>34</v>
      </c>
      <c r="N7817" s="291" t="s">
        <v>34</v>
      </c>
      <c r="O7817" s="291" t="s">
        <v>34</v>
      </c>
      <c r="P7817" s="291" t="s">
        <v>34</v>
      </c>
      <c r="Q7817" s="292"/>
      <c r="R7817" s="292"/>
      <c r="S7817" s="291"/>
      <c r="T7817" s="293"/>
      <c r="U7817" s="293"/>
      <c r="V7817" s="293"/>
      <c r="W7817" s="109"/>
      <c r="X7817" s="109"/>
    </row>
    <row r="7818" spans="1:24" ht="20.25">
      <c r="A7818" s="286">
        <f t="shared" si="6"/>
        <v>7816</v>
      </c>
      <c r="B7818" s="287" t="s">
        <v>1579</v>
      </c>
      <c r="C7818" s="288">
        <v>2024</v>
      </c>
      <c r="D7818" s="113" t="s">
        <v>18</v>
      </c>
      <c r="E7818" s="113" t="s">
        <v>18</v>
      </c>
      <c r="F7818" s="289" t="s">
        <v>8423</v>
      </c>
      <c r="G7818" s="143" t="s">
        <v>31</v>
      </c>
      <c r="H7818" s="290" t="s">
        <v>39</v>
      </c>
      <c r="I7818" s="143" t="s">
        <v>18</v>
      </c>
      <c r="J7818" s="143" t="s">
        <v>18</v>
      </c>
      <c r="K7818" s="291" t="s">
        <v>34</v>
      </c>
      <c r="L7818" s="291" t="s">
        <v>34</v>
      </c>
      <c r="M7818" s="291" t="s">
        <v>34</v>
      </c>
      <c r="N7818" s="291" t="s">
        <v>34</v>
      </c>
      <c r="O7818" s="291" t="s">
        <v>34</v>
      </c>
      <c r="P7818" s="291" t="s">
        <v>48</v>
      </c>
      <c r="Q7818" s="292"/>
      <c r="R7818" s="292"/>
      <c r="S7818" s="291"/>
      <c r="T7818" s="293"/>
      <c r="U7818" s="293"/>
      <c r="V7818" s="293"/>
      <c r="W7818" s="109"/>
      <c r="X7818" s="109"/>
    </row>
    <row r="7819" spans="1:24" ht="20.25">
      <c r="A7819" s="286">
        <f t="shared" si="6"/>
        <v>7817</v>
      </c>
      <c r="B7819" s="287" t="s">
        <v>1579</v>
      </c>
      <c r="C7819" s="288">
        <v>2024</v>
      </c>
      <c r="D7819" s="113" t="s">
        <v>18</v>
      </c>
      <c r="E7819" s="113" t="s">
        <v>18</v>
      </c>
      <c r="F7819" s="289" t="s">
        <v>8424</v>
      </c>
      <c r="G7819" s="143" t="s">
        <v>31</v>
      </c>
      <c r="H7819" s="290" t="s">
        <v>39</v>
      </c>
      <c r="I7819" s="143" t="s">
        <v>18</v>
      </c>
      <c r="J7819" s="143" t="s">
        <v>18</v>
      </c>
      <c r="K7819" s="291" t="s">
        <v>34</v>
      </c>
      <c r="L7819" s="291" t="s">
        <v>34</v>
      </c>
      <c r="M7819" s="291" t="s">
        <v>34</v>
      </c>
      <c r="N7819" s="291" t="s">
        <v>34</v>
      </c>
      <c r="O7819" s="291" t="s">
        <v>34</v>
      </c>
      <c r="P7819" s="291" t="s">
        <v>48</v>
      </c>
      <c r="Q7819" s="292"/>
      <c r="R7819" s="292"/>
      <c r="S7819" s="291"/>
      <c r="T7819" s="293"/>
      <c r="U7819" s="293"/>
      <c r="V7819" s="293"/>
      <c r="W7819" s="109"/>
      <c r="X7819" s="109"/>
    </row>
    <row r="7820" spans="1:24" ht="20.25">
      <c r="A7820" s="286">
        <f t="shared" si="6"/>
        <v>7818</v>
      </c>
      <c r="B7820" s="287" t="s">
        <v>1579</v>
      </c>
      <c r="C7820" s="288">
        <v>2024</v>
      </c>
      <c r="D7820" s="113" t="s">
        <v>18</v>
      </c>
      <c r="E7820" s="113" t="s">
        <v>18</v>
      </c>
      <c r="F7820" s="289" t="s">
        <v>8425</v>
      </c>
      <c r="G7820" s="143" t="s">
        <v>31</v>
      </c>
      <c r="H7820" s="290" t="s">
        <v>39</v>
      </c>
      <c r="I7820" s="143" t="s">
        <v>18</v>
      </c>
      <c r="J7820" s="143" t="s">
        <v>18</v>
      </c>
      <c r="K7820" s="291" t="s">
        <v>34</v>
      </c>
      <c r="L7820" s="291" t="s">
        <v>34</v>
      </c>
      <c r="M7820" s="291" t="s">
        <v>34</v>
      </c>
      <c r="N7820" s="291" t="s">
        <v>34</v>
      </c>
      <c r="O7820" s="291" t="s">
        <v>48</v>
      </c>
      <c r="P7820" s="291" t="s">
        <v>48</v>
      </c>
      <c r="Q7820" s="292"/>
      <c r="R7820" s="292"/>
      <c r="S7820" s="291"/>
      <c r="T7820" s="293"/>
      <c r="U7820" s="293"/>
      <c r="V7820" s="293"/>
      <c r="W7820" s="109"/>
      <c r="X7820" s="109"/>
    </row>
    <row r="7821" spans="1:24" ht="20.25">
      <c r="A7821" s="286">
        <f t="shared" si="6"/>
        <v>7819</v>
      </c>
      <c r="B7821" s="287" t="s">
        <v>1579</v>
      </c>
      <c r="C7821" s="288">
        <v>2024</v>
      </c>
      <c r="D7821" s="113" t="s">
        <v>18</v>
      </c>
      <c r="E7821" s="113" t="s">
        <v>18</v>
      </c>
      <c r="F7821" s="289" t="s">
        <v>8426</v>
      </c>
      <c r="G7821" s="143" t="s">
        <v>426</v>
      </c>
      <c r="H7821" s="290" t="s">
        <v>83</v>
      </c>
      <c r="I7821" s="143" t="s">
        <v>18</v>
      </c>
      <c r="J7821" s="143" t="s">
        <v>18</v>
      </c>
      <c r="K7821" s="291" t="s">
        <v>34</v>
      </c>
      <c r="L7821" s="291" t="s">
        <v>34</v>
      </c>
      <c r="M7821" s="291" t="s">
        <v>34</v>
      </c>
      <c r="N7821" s="291" t="s">
        <v>34</v>
      </c>
      <c r="O7821" s="291" t="s">
        <v>48</v>
      </c>
      <c r="P7821" s="291" t="s">
        <v>48</v>
      </c>
      <c r="Q7821" s="292"/>
      <c r="R7821" s="292"/>
      <c r="S7821" s="291"/>
      <c r="T7821" s="293"/>
      <c r="U7821" s="293"/>
      <c r="V7821" s="293"/>
      <c r="W7821" s="109"/>
      <c r="X7821" s="109"/>
    </row>
    <row r="7822" spans="1:24" ht="20.25">
      <c r="A7822" s="286">
        <f t="shared" si="6"/>
        <v>7820</v>
      </c>
      <c r="B7822" s="287" t="s">
        <v>1579</v>
      </c>
      <c r="C7822" s="288">
        <v>2024</v>
      </c>
      <c r="D7822" s="113" t="s">
        <v>18</v>
      </c>
      <c r="E7822" s="113" t="s">
        <v>18</v>
      </c>
      <c r="F7822" s="289" t="s">
        <v>8427</v>
      </c>
      <c r="G7822" s="143" t="s">
        <v>31</v>
      </c>
      <c r="H7822" s="290" t="s">
        <v>39</v>
      </c>
      <c r="I7822" s="143" t="s">
        <v>18</v>
      </c>
      <c r="J7822" s="143" t="s">
        <v>18</v>
      </c>
      <c r="K7822" s="291" t="s">
        <v>34</v>
      </c>
      <c r="L7822" s="291" t="s">
        <v>34</v>
      </c>
      <c r="M7822" s="291" t="s">
        <v>34</v>
      </c>
      <c r="N7822" s="291" t="s">
        <v>34</v>
      </c>
      <c r="O7822" s="291" t="s">
        <v>34</v>
      </c>
      <c r="P7822" s="291" t="s">
        <v>48</v>
      </c>
      <c r="Q7822" s="292"/>
      <c r="R7822" s="292"/>
      <c r="S7822" s="291"/>
      <c r="T7822" s="293"/>
      <c r="U7822" s="293"/>
      <c r="V7822" s="293"/>
      <c r="W7822" s="109"/>
      <c r="X7822" s="109"/>
    </row>
    <row r="7823" spans="1:24" ht="20.25">
      <c r="A7823" s="286">
        <f t="shared" si="6"/>
        <v>7821</v>
      </c>
      <c r="B7823" s="287" t="s">
        <v>1579</v>
      </c>
      <c r="C7823" s="288">
        <v>2024</v>
      </c>
      <c r="D7823" s="113" t="s">
        <v>208</v>
      </c>
      <c r="E7823" s="113" t="s">
        <v>212</v>
      </c>
      <c r="F7823" s="289" t="s">
        <v>8428</v>
      </c>
      <c r="G7823" s="143" t="s">
        <v>426</v>
      </c>
      <c r="H7823" s="290" t="s">
        <v>83</v>
      </c>
      <c r="I7823" s="143" t="s">
        <v>208</v>
      </c>
      <c r="J7823" s="143" t="s">
        <v>212</v>
      </c>
      <c r="K7823" s="291" t="s">
        <v>34</v>
      </c>
      <c r="L7823" s="291" t="s">
        <v>34</v>
      </c>
      <c r="M7823" s="291" t="s">
        <v>34</v>
      </c>
      <c r="N7823" s="291" t="s">
        <v>34</v>
      </c>
      <c r="O7823" s="291" t="s">
        <v>34</v>
      </c>
      <c r="P7823" s="291" t="s">
        <v>34</v>
      </c>
      <c r="Q7823" s="292"/>
      <c r="R7823" s="292"/>
      <c r="S7823" s="291"/>
      <c r="T7823" s="293"/>
      <c r="U7823" s="293"/>
      <c r="V7823" s="293"/>
      <c r="W7823" s="109"/>
      <c r="X7823" s="109"/>
    </row>
    <row r="7824" spans="1:24" ht="20.25">
      <c r="A7824" s="286">
        <f t="shared" si="6"/>
        <v>7822</v>
      </c>
      <c r="B7824" s="287" t="s">
        <v>1579</v>
      </c>
      <c r="C7824" s="288">
        <v>2024</v>
      </c>
      <c r="D7824" s="113" t="s">
        <v>208</v>
      </c>
      <c r="E7824" s="113" t="s">
        <v>212</v>
      </c>
      <c r="F7824" s="289" t="s">
        <v>8429</v>
      </c>
      <c r="G7824" s="143" t="s">
        <v>426</v>
      </c>
      <c r="H7824" s="290" t="s">
        <v>83</v>
      </c>
      <c r="I7824" s="143" t="s">
        <v>208</v>
      </c>
      <c r="J7824" s="143" t="s">
        <v>212</v>
      </c>
      <c r="K7824" s="291" t="s">
        <v>34</v>
      </c>
      <c r="L7824" s="291" t="s">
        <v>34</v>
      </c>
      <c r="M7824" s="291" t="s">
        <v>34</v>
      </c>
      <c r="N7824" s="291" t="s">
        <v>48</v>
      </c>
      <c r="O7824" s="291" t="s">
        <v>34</v>
      </c>
      <c r="P7824" s="291" t="s">
        <v>34</v>
      </c>
      <c r="Q7824" s="292"/>
      <c r="R7824" s="292"/>
      <c r="S7824" s="291"/>
      <c r="T7824" s="293"/>
      <c r="U7824" s="293"/>
      <c r="V7824" s="293"/>
      <c r="W7824" s="109"/>
      <c r="X7824" s="109"/>
    </row>
    <row r="7825" spans="1:24" ht="20.25">
      <c r="A7825" s="286">
        <f t="shared" si="6"/>
        <v>7823</v>
      </c>
      <c r="B7825" s="287" t="s">
        <v>1579</v>
      </c>
      <c r="C7825" s="288">
        <v>2024</v>
      </c>
      <c r="D7825" s="113" t="s">
        <v>208</v>
      </c>
      <c r="E7825" s="113" t="s">
        <v>212</v>
      </c>
      <c r="F7825" s="289" t="s">
        <v>8430</v>
      </c>
      <c r="G7825" s="143" t="s">
        <v>31</v>
      </c>
      <c r="H7825" s="290" t="s">
        <v>39</v>
      </c>
      <c r="I7825" s="143" t="s">
        <v>208</v>
      </c>
      <c r="J7825" s="143" t="s">
        <v>212</v>
      </c>
      <c r="K7825" s="291" t="s">
        <v>34</v>
      </c>
      <c r="L7825" s="291" t="s">
        <v>34</v>
      </c>
      <c r="M7825" s="291" t="s">
        <v>34</v>
      </c>
      <c r="N7825" s="291" t="s">
        <v>34</v>
      </c>
      <c r="O7825" s="291" t="s">
        <v>34</v>
      </c>
      <c r="P7825" s="291" t="s">
        <v>34</v>
      </c>
      <c r="Q7825" s="292"/>
      <c r="R7825" s="292"/>
      <c r="S7825" s="291"/>
      <c r="T7825" s="293"/>
      <c r="U7825" s="293"/>
      <c r="V7825" s="293"/>
      <c r="W7825" s="109"/>
      <c r="X7825" s="109"/>
    </row>
    <row r="7826" spans="1:24" ht="20.25">
      <c r="A7826" s="286">
        <f t="shared" si="6"/>
        <v>7824</v>
      </c>
      <c r="B7826" s="287" t="s">
        <v>1579</v>
      </c>
      <c r="C7826" s="288">
        <v>2024</v>
      </c>
      <c r="D7826" s="113" t="s">
        <v>208</v>
      </c>
      <c r="E7826" s="113" t="s">
        <v>206</v>
      </c>
      <c r="F7826" s="289" t="s">
        <v>8431</v>
      </c>
      <c r="G7826" s="143" t="s">
        <v>426</v>
      </c>
      <c r="H7826" s="290" t="s">
        <v>83</v>
      </c>
      <c r="I7826" s="143" t="s">
        <v>208</v>
      </c>
      <c r="J7826" s="143" t="s">
        <v>209</v>
      </c>
      <c r="K7826" s="291" t="s">
        <v>34</v>
      </c>
      <c r="L7826" s="291" t="s">
        <v>34</v>
      </c>
      <c r="M7826" s="291" t="s">
        <v>34</v>
      </c>
      <c r="N7826" s="291" t="s">
        <v>34</v>
      </c>
      <c r="O7826" s="291" t="s">
        <v>34</v>
      </c>
      <c r="P7826" s="291" t="s">
        <v>34</v>
      </c>
      <c r="Q7826" s="292"/>
      <c r="R7826" s="292"/>
      <c r="S7826" s="291"/>
      <c r="T7826" s="293"/>
      <c r="U7826" s="293"/>
      <c r="V7826" s="293"/>
      <c r="W7826" s="109"/>
      <c r="X7826" s="109"/>
    </row>
    <row r="7827" spans="1:24" ht="20.25">
      <c r="A7827" s="286">
        <f t="shared" si="6"/>
        <v>7825</v>
      </c>
      <c r="B7827" s="287" t="s">
        <v>1579</v>
      </c>
      <c r="C7827" s="288">
        <v>2024</v>
      </c>
      <c r="D7827" s="113" t="s">
        <v>208</v>
      </c>
      <c r="E7827" s="113" t="s">
        <v>206</v>
      </c>
      <c r="F7827" s="289" t="s">
        <v>8432</v>
      </c>
      <c r="G7827" s="143" t="s">
        <v>31</v>
      </c>
      <c r="H7827" s="290" t="s">
        <v>39</v>
      </c>
      <c r="I7827" s="143" t="s">
        <v>208</v>
      </c>
      <c r="J7827" s="143" t="s">
        <v>209</v>
      </c>
      <c r="K7827" s="291" t="s">
        <v>34</v>
      </c>
      <c r="L7827" s="291" t="s">
        <v>34</v>
      </c>
      <c r="M7827" s="291" t="s">
        <v>34</v>
      </c>
      <c r="N7827" s="291" t="s">
        <v>34</v>
      </c>
      <c r="O7827" s="291" t="s">
        <v>34</v>
      </c>
      <c r="P7827" s="291" t="s">
        <v>34</v>
      </c>
      <c r="Q7827" s="292"/>
      <c r="R7827" s="292"/>
      <c r="S7827" s="291"/>
      <c r="T7827" s="293"/>
      <c r="U7827" s="293"/>
      <c r="V7827" s="293"/>
      <c r="W7827" s="109"/>
      <c r="X7827" s="109"/>
    </row>
    <row r="7828" spans="1:24" ht="20.25">
      <c r="A7828" s="286">
        <f t="shared" si="6"/>
        <v>7826</v>
      </c>
      <c r="B7828" s="287" t="s">
        <v>1579</v>
      </c>
      <c r="C7828" s="288">
        <v>2024</v>
      </c>
      <c r="D7828" s="113" t="s">
        <v>208</v>
      </c>
      <c r="E7828" s="113" t="s">
        <v>206</v>
      </c>
      <c r="F7828" s="289" t="s">
        <v>8433</v>
      </c>
      <c r="G7828" s="143" t="s">
        <v>426</v>
      </c>
      <c r="H7828" s="290" t="s">
        <v>83</v>
      </c>
      <c r="I7828" s="143" t="s">
        <v>208</v>
      </c>
      <c r="J7828" s="143" t="s">
        <v>209</v>
      </c>
      <c r="K7828" s="291" t="s">
        <v>34</v>
      </c>
      <c r="L7828" s="291" t="s">
        <v>34</v>
      </c>
      <c r="M7828" s="291" t="s">
        <v>48</v>
      </c>
      <c r="N7828" s="291" t="s">
        <v>34</v>
      </c>
      <c r="O7828" s="291" t="s">
        <v>34</v>
      </c>
      <c r="P7828" s="291" t="s">
        <v>34</v>
      </c>
      <c r="Q7828" s="292"/>
      <c r="R7828" s="292"/>
      <c r="S7828" s="291"/>
      <c r="T7828" s="293"/>
      <c r="U7828" s="293"/>
      <c r="V7828" s="293"/>
      <c r="W7828" s="109"/>
      <c r="X7828" s="109"/>
    </row>
    <row r="7829" spans="1:24" ht="30.75">
      <c r="A7829" s="286">
        <f t="shared" si="6"/>
        <v>7827</v>
      </c>
      <c r="B7829" s="287" t="s">
        <v>1579</v>
      </c>
      <c r="C7829" s="288">
        <v>2024</v>
      </c>
      <c r="D7829" s="113" t="s">
        <v>208</v>
      </c>
      <c r="E7829" s="113" t="s">
        <v>206</v>
      </c>
      <c r="F7829" s="289" t="s">
        <v>8434</v>
      </c>
      <c r="G7829" s="143" t="s">
        <v>426</v>
      </c>
      <c r="H7829" s="290" t="s">
        <v>83</v>
      </c>
      <c r="I7829" s="143" t="s">
        <v>208</v>
      </c>
      <c r="J7829" s="143" t="s">
        <v>209</v>
      </c>
      <c r="K7829" s="291" t="s">
        <v>34</v>
      </c>
      <c r="L7829" s="291" t="s">
        <v>34</v>
      </c>
      <c r="M7829" s="291" t="s">
        <v>48</v>
      </c>
      <c r="N7829" s="291" t="s">
        <v>34</v>
      </c>
      <c r="O7829" s="291" t="s">
        <v>34</v>
      </c>
      <c r="P7829" s="291" t="s">
        <v>34</v>
      </c>
      <c r="Q7829" s="292"/>
      <c r="R7829" s="292"/>
      <c r="S7829" s="291"/>
      <c r="T7829" s="293"/>
      <c r="U7829" s="293"/>
      <c r="V7829" s="293"/>
      <c r="W7829" s="109"/>
      <c r="X7829" s="109"/>
    </row>
    <row r="7830" spans="1:24" ht="41.25">
      <c r="A7830" s="286">
        <f t="shared" si="6"/>
        <v>7828</v>
      </c>
      <c r="B7830" s="287" t="s">
        <v>1579</v>
      </c>
      <c r="C7830" s="288">
        <v>2024</v>
      </c>
      <c r="D7830" s="113" t="s">
        <v>208</v>
      </c>
      <c r="E7830" s="113" t="s">
        <v>512</v>
      </c>
      <c r="F7830" s="289" t="s">
        <v>8435</v>
      </c>
      <c r="G7830" s="143" t="s">
        <v>31</v>
      </c>
      <c r="H7830" s="290" t="s">
        <v>39</v>
      </c>
      <c r="I7830" s="143" t="s">
        <v>208</v>
      </c>
      <c r="J7830" s="143" t="s">
        <v>514</v>
      </c>
      <c r="K7830" s="291" t="s">
        <v>34</v>
      </c>
      <c r="L7830" s="291" t="s">
        <v>34</v>
      </c>
      <c r="M7830" s="291" t="s">
        <v>34</v>
      </c>
      <c r="N7830" s="291" t="s">
        <v>34</v>
      </c>
      <c r="O7830" s="291" t="s">
        <v>34</v>
      </c>
      <c r="P7830" s="291" t="s">
        <v>34</v>
      </c>
      <c r="Q7830" s="292"/>
      <c r="R7830" s="292"/>
      <c r="S7830" s="291"/>
      <c r="T7830" s="293"/>
      <c r="U7830" s="293"/>
      <c r="V7830" s="293"/>
      <c r="W7830" s="109"/>
      <c r="X7830" s="109"/>
    </row>
    <row r="7831" spans="1:24" ht="30.75">
      <c r="A7831" s="286">
        <f t="shared" si="6"/>
        <v>7829</v>
      </c>
      <c r="B7831" s="287" t="s">
        <v>1579</v>
      </c>
      <c r="C7831" s="288">
        <v>2024</v>
      </c>
      <c r="D7831" s="113" t="s">
        <v>219</v>
      </c>
      <c r="E7831" s="113" t="s">
        <v>220</v>
      </c>
      <c r="F7831" s="289" t="s">
        <v>8436</v>
      </c>
      <c r="G7831" s="143" t="s">
        <v>31</v>
      </c>
      <c r="H7831" s="290" t="s">
        <v>29</v>
      </c>
      <c r="I7831" s="143" t="s">
        <v>222</v>
      </c>
      <c r="J7831" s="143" t="s">
        <v>17</v>
      </c>
      <c r="K7831" s="291" t="s">
        <v>34</v>
      </c>
      <c r="L7831" s="291" t="s">
        <v>34</v>
      </c>
      <c r="M7831" s="291" t="s">
        <v>34</v>
      </c>
      <c r="N7831" s="291" t="s">
        <v>34</v>
      </c>
      <c r="O7831" s="291" t="s">
        <v>48</v>
      </c>
      <c r="P7831" s="291" t="s">
        <v>34</v>
      </c>
      <c r="Q7831" s="292"/>
      <c r="R7831" s="292"/>
      <c r="S7831" s="291"/>
      <c r="T7831" s="293"/>
      <c r="U7831" s="293"/>
      <c r="V7831" s="293"/>
      <c r="W7831" s="109"/>
      <c r="X7831" s="109"/>
    </row>
    <row r="7832" spans="1:24" ht="30.75">
      <c r="A7832" s="286">
        <f t="shared" si="6"/>
        <v>7830</v>
      </c>
      <c r="B7832" s="287" t="s">
        <v>1579</v>
      </c>
      <c r="C7832" s="288">
        <v>2024</v>
      </c>
      <c r="D7832" s="113" t="s">
        <v>219</v>
      </c>
      <c r="E7832" s="113" t="s">
        <v>220</v>
      </c>
      <c r="F7832" s="289" t="s">
        <v>8437</v>
      </c>
      <c r="G7832" s="143" t="s">
        <v>31</v>
      </c>
      <c r="H7832" s="290" t="s">
        <v>39</v>
      </c>
      <c r="I7832" s="143" t="s">
        <v>222</v>
      </c>
      <c r="J7832" s="143" t="s">
        <v>17</v>
      </c>
      <c r="K7832" s="291" t="s">
        <v>34</v>
      </c>
      <c r="L7832" s="291" t="s">
        <v>34</v>
      </c>
      <c r="M7832" s="291" t="s">
        <v>34</v>
      </c>
      <c r="N7832" s="291" t="s">
        <v>34</v>
      </c>
      <c r="O7832" s="291" t="s">
        <v>48</v>
      </c>
      <c r="P7832" s="291" t="s">
        <v>34</v>
      </c>
      <c r="Q7832" s="292"/>
      <c r="R7832" s="292"/>
      <c r="S7832" s="291"/>
      <c r="T7832" s="293"/>
      <c r="U7832" s="293"/>
      <c r="V7832" s="293"/>
      <c r="W7832" s="109"/>
      <c r="X7832" s="109"/>
    </row>
    <row r="7833" spans="1:24" ht="30.75">
      <c r="A7833" s="286">
        <f t="shared" si="6"/>
        <v>7831</v>
      </c>
      <c r="B7833" s="287" t="s">
        <v>1579</v>
      </c>
      <c r="C7833" s="288">
        <v>2024</v>
      </c>
      <c r="D7833" s="113" t="s">
        <v>219</v>
      </c>
      <c r="E7833" s="113" t="s">
        <v>220</v>
      </c>
      <c r="F7833" s="289" t="s">
        <v>8438</v>
      </c>
      <c r="G7833" s="143" t="s">
        <v>31</v>
      </c>
      <c r="H7833" s="290" t="s">
        <v>39</v>
      </c>
      <c r="I7833" s="143" t="s">
        <v>222</v>
      </c>
      <c r="J7833" s="143" t="s">
        <v>17</v>
      </c>
      <c r="K7833" s="291" t="s">
        <v>34</v>
      </c>
      <c r="L7833" s="291" t="s">
        <v>34</v>
      </c>
      <c r="M7833" s="291" t="s">
        <v>34</v>
      </c>
      <c r="N7833" s="291" t="s">
        <v>34</v>
      </c>
      <c r="O7833" s="291" t="s">
        <v>48</v>
      </c>
      <c r="P7833" s="291" t="s">
        <v>34</v>
      </c>
      <c r="Q7833" s="292"/>
      <c r="R7833" s="292"/>
      <c r="S7833" s="291"/>
      <c r="T7833" s="293"/>
      <c r="U7833" s="293"/>
      <c r="V7833" s="293"/>
      <c r="W7833" s="109"/>
      <c r="X7833" s="109"/>
    </row>
    <row r="7834" spans="1:24" ht="30.75">
      <c r="A7834" s="286">
        <f t="shared" si="6"/>
        <v>7832</v>
      </c>
      <c r="B7834" s="287" t="s">
        <v>1579</v>
      </c>
      <c r="C7834" s="288">
        <v>2024</v>
      </c>
      <c r="D7834" s="113" t="s">
        <v>219</v>
      </c>
      <c r="E7834" s="113" t="s">
        <v>220</v>
      </c>
      <c r="F7834" s="289" t="s">
        <v>8439</v>
      </c>
      <c r="G7834" s="143" t="s">
        <v>31</v>
      </c>
      <c r="H7834" s="290" t="s">
        <v>29</v>
      </c>
      <c r="I7834" s="143" t="s">
        <v>222</v>
      </c>
      <c r="J7834" s="143" t="s">
        <v>17</v>
      </c>
      <c r="K7834" s="291" t="s">
        <v>34</v>
      </c>
      <c r="L7834" s="291" t="s">
        <v>34</v>
      </c>
      <c r="M7834" s="291" t="s">
        <v>34</v>
      </c>
      <c r="N7834" s="291" t="s">
        <v>34</v>
      </c>
      <c r="O7834" s="291" t="s">
        <v>48</v>
      </c>
      <c r="P7834" s="291" t="s">
        <v>34</v>
      </c>
      <c r="Q7834" s="292"/>
      <c r="R7834" s="292"/>
      <c r="S7834" s="291"/>
      <c r="T7834" s="293"/>
      <c r="U7834" s="293"/>
      <c r="V7834" s="293"/>
      <c r="W7834" s="109"/>
      <c r="X7834" s="109"/>
    </row>
    <row r="7835" spans="1:24" ht="41.25">
      <c r="A7835" s="286">
        <f t="shared" si="6"/>
        <v>7833</v>
      </c>
      <c r="B7835" s="287" t="s">
        <v>1579</v>
      </c>
      <c r="C7835" s="288">
        <v>2024</v>
      </c>
      <c r="D7835" s="113" t="s">
        <v>219</v>
      </c>
      <c r="E7835" s="113" t="s">
        <v>230</v>
      </c>
      <c r="F7835" s="289" t="s">
        <v>8440</v>
      </c>
      <c r="G7835" s="143" t="s">
        <v>31</v>
      </c>
      <c r="H7835" s="290" t="s">
        <v>29</v>
      </c>
      <c r="I7835" s="143" t="s">
        <v>71</v>
      </c>
      <c r="J7835" s="143" t="s">
        <v>232</v>
      </c>
      <c r="K7835" s="291" t="s">
        <v>34</v>
      </c>
      <c r="L7835" s="291" t="s">
        <v>34</v>
      </c>
      <c r="M7835" s="291" t="s">
        <v>34</v>
      </c>
      <c r="N7835" s="291" t="s">
        <v>34</v>
      </c>
      <c r="O7835" s="291" t="s">
        <v>34</v>
      </c>
      <c r="P7835" s="291" t="s">
        <v>34</v>
      </c>
      <c r="Q7835" s="292"/>
      <c r="R7835" s="292"/>
      <c r="S7835" s="291"/>
      <c r="T7835" s="293"/>
      <c r="U7835" s="293"/>
      <c r="V7835" s="293"/>
      <c r="W7835" s="109"/>
      <c r="X7835" s="109"/>
    </row>
    <row r="7836" spans="1:24" ht="41.25">
      <c r="A7836" s="286">
        <f t="shared" si="6"/>
        <v>7834</v>
      </c>
      <c r="B7836" s="287" t="s">
        <v>1579</v>
      </c>
      <c r="C7836" s="288">
        <v>2024</v>
      </c>
      <c r="D7836" s="113" t="s">
        <v>219</v>
      </c>
      <c r="E7836" s="113" t="s">
        <v>243</v>
      </c>
      <c r="F7836" s="289" t="s">
        <v>8441</v>
      </c>
      <c r="G7836" s="143" t="s">
        <v>31</v>
      </c>
      <c r="H7836" s="290" t="s">
        <v>39</v>
      </c>
      <c r="I7836" s="143" t="s">
        <v>71</v>
      </c>
      <c r="J7836" s="143" t="s">
        <v>232</v>
      </c>
      <c r="K7836" s="291" t="s">
        <v>34</v>
      </c>
      <c r="L7836" s="291" t="s">
        <v>34</v>
      </c>
      <c r="M7836" s="291" t="s">
        <v>34</v>
      </c>
      <c r="N7836" s="291" t="s">
        <v>34</v>
      </c>
      <c r="O7836" s="291" t="s">
        <v>34</v>
      </c>
      <c r="P7836" s="291" t="s">
        <v>34</v>
      </c>
      <c r="Q7836" s="292"/>
      <c r="R7836" s="292"/>
      <c r="S7836" s="291"/>
      <c r="T7836" s="293"/>
      <c r="U7836" s="293"/>
      <c r="V7836" s="293"/>
      <c r="W7836" s="109"/>
      <c r="X7836" s="109"/>
    </row>
    <row r="7837" spans="1:24" ht="41.25">
      <c r="A7837" s="286">
        <f t="shared" si="6"/>
        <v>7835</v>
      </c>
      <c r="B7837" s="287" t="s">
        <v>1579</v>
      </c>
      <c r="C7837" s="288">
        <v>2024</v>
      </c>
      <c r="D7837" s="113" t="s">
        <v>219</v>
      </c>
      <c r="E7837" s="113" t="s">
        <v>253</v>
      </c>
      <c r="F7837" s="289" t="s">
        <v>8442</v>
      </c>
      <c r="G7837" s="143" t="s">
        <v>31</v>
      </c>
      <c r="H7837" s="290" t="s">
        <v>39</v>
      </c>
      <c r="I7837" s="143" t="s">
        <v>71</v>
      </c>
      <c r="J7837" s="143" t="s">
        <v>253</v>
      </c>
      <c r="K7837" s="291" t="s">
        <v>34</v>
      </c>
      <c r="L7837" s="291" t="s">
        <v>34</v>
      </c>
      <c r="M7837" s="291" t="s">
        <v>34</v>
      </c>
      <c r="N7837" s="291" t="s">
        <v>34</v>
      </c>
      <c r="O7837" s="291" t="s">
        <v>34</v>
      </c>
      <c r="P7837" s="291" t="s">
        <v>34</v>
      </c>
      <c r="Q7837" s="292"/>
      <c r="R7837" s="292"/>
      <c r="S7837" s="291"/>
      <c r="T7837" s="293"/>
      <c r="U7837" s="293"/>
      <c r="V7837" s="293"/>
      <c r="W7837" s="109"/>
      <c r="X7837" s="109"/>
    </row>
    <row r="7838" spans="1:24" ht="41.25">
      <c r="A7838" s="286">
        <f t="shared" si="6"/>
        <v>7836</v>
      </c>
      <c r="B7838" s="287" t="s">
        <v>1579</v>
      </c>
      <c r="C7838" s="288">
        <v>2024</v>
      </c>
      <c r="D7838" s="113" t="s">
        <v>219</v>
      </c>
      <c r="E7838" s="113" t="s">
        <v>253</v>
      </c>
      <c r="F7838" s="289" t="s">
        <v>8443</v>
      </c>
      <c r="G7838" s="143" t="s">
        <v>31</v>
      </c>
      <c r="H7838" s="290" t="s">
        <v>39</v>
      </c>
      <c r="I7838" s="143" t="s">
        <v>71</v>
      </c>
      <c r="J7838" s="143" t="s">
        <v>253</v>
      </c>
      <c r="K7838" s="291" t="s">
        <v>34</v>
      </c>
      <c r="L7838" s="291" t="s">
        <v>34</v>
      </c>
      <c r="M7838" s="291" t="s">
        <v>34</v>
      </c>
      <c r="N7838" s="291" t="s">
        <v>34</v>
      </c>
      <c r="O7838" s="291" t="s">
        <v>34</v>
      </c>
      <c r="P7838" s="291" t="s">
        <v>34</v>
      </c>
      <c r="Q7838" s="292"/>
      <c r="R7838" s="292"/>
      <c r="S7838" s="291"/>
      <c r="T7838" s="293"/>
      <c r="U7838" s="293"/>
      <c r="V7838" s="293"/>
      <c r="W7838" s="109"/>
      <c r="X7838" s="109"/>
    </row>
    <row r="7839" spans="1:24" ht="41.25">
      <c r="A7839" s="286">
        <f t="shared" si="6"/>
        <v>7837</v>
      </c>
      <c r="B7839" s="287" t="s">
        <v>1579</v>
      </c>
      <c r="C7839" s="288">
        <v>2024</v>
      </c>
      <c r="D7839" s="113" t="s">
        <v>219</v>
      </c>
      <c r="E7839" s="113" t="s">
        <v>253</v>
      </c>
      <c r="F7839" s="289" t="s">
        <v>8444</v>
      </c>
      <c r="G7839" s="143" t="s">
        <v>31</v>
      </c>
      <c r="H7839" s="290" t="s">
        <v>39</v>
      </c>
      <c r="I7839" s="143" t="s">
        <v>71</v>
      </c>
      <c r="J7839" s="143" t="s">
        <v>253</v>
      </c>
      <c r="K7839" s="291" t="s">
        <v>34</v>
      </c>
      <c r="L7839" s="291" t="s">
        <v>34</v>
      </c>
      <c r="M7839" s="291" t="s">
        <v>34</v>
      </c>
      <c r="N7839" s="291" t="s">
        <v>34</v>
      </c>
      <c r="O7839" s="291" t="s">
        <v>34</v>
      </c>
      <c r="P7839" s="291" t="s">
        <v>34</v>
      </c>
      <c r="Q7839" s="292"/>
      <c r="R7839" s="292"/>
      <c r="S7839" s="291"/>
      <c r="T7839" s="293"/>
      <c r="U7839" s="293"/>
      <c r="V7839" s="293"/>
      <c r="W7839" s="109"/>
      <c r="X7839" s="109"/>
    </row>
    <row r="7840" spans="1:24" ht="41.25">
      <c r="A7840" s="286">
        <f t="shared" si="6"/>
        <v>7838</v>
      </c>
      <c r="B7840" s="287" t="s">
        <v>1579</v>
      </c>
      <c r="C7840" s="288">
        <v>2024</v>
      </c>
      <c r="D7840" s="113" t="s">
        <v>219</v>
      </c>
      <c r="E7840" s="113" t="s">
        <v>253</v>
      </c>
      <c r="F7840" s="289" t="s">
        <v>8445</v>
      </c>
      <c r="G7840" s="143" t="s">
        <v>426</v>
      </c>
      <c r="H7840" s="290" t="s">
        <v>83</v>
      </c>
      <c r="I7840" s="143" t="s">
        <v>71</v>
      </c>
      <c r="J7840" s="143" t="s">
        <v>253</v>
      </c>
      <c r="K7840" s="291" t="s">
        <v>34</v>
      </c>
      <c r="L7840" s="291" t="s">
        <v>34</v>
      </c>
      <c r="M7840" s="291" t="s">
        <v>34</v>
      </c>
      <c r="N7840" s="291" t="s">
        <v>34</v>
      </c>
      <c r="O7840" s="291" t="s">
        <v>34</v>
      </c>
      <c r="P7840" s="291" t="s">
        <v>34</v>
      </c>
      <c r="Q7840" s="292"/>
      <c r="R7840" s="292"/>
      <c r="S7840" s="291"/>
      <c r="T7840" s="293"/>
      <c r="U7840" s="293"/>
      <c r="V7840" s="293"/>
      <c r="W7840" s="109"/>
      <c r="X7840" s="109"/>
    </row>
    <row r="7841" spans="1:24" ht="41.25">
      <c r="A7841" s="286">
        <f t="shared" si="6"/>
        <v>7839</v>
      </c>
      <c r="B7841" s="287" t="s">
        <v>1579</v>
      </c>
      <c r="C7841" s="288">
        <v>2024</v>
      </c>
      <c r="D7841" s="113" t="s">
        <v>219</v>
      </c>
      <c r="E7841" s="113" t="s">
        <v>253</v>
      </c>
      <c r="F7841" s="289" t="s">
        <v>8446</v>
      </c>
      <c r="G7841" s="143" t="s">
        <v>426</v>
      </c>
      <c r="H7841" s="290" t="s">
        <v>83</v>
      </c>
      <c r="I7841" s="143" t="s">
        <v>71</v>
      </c>
      <c r="J7841" s="143" t="s">
        <v>253</v>
      </c>
      <c r="K7841" s="291" t="s">
        <v>34</v>
      </c>
      <c r="L7841" s="291" t="s">
        <v>34</v>
      </c>
      <c r="M7841" s="291" t="s">
        <v>34</v>
      </c>
      <c r="N7841" s="291" t="s">
        <v>34</v>
      </c>
      <c r="O7841" s="291" t="s">
        <v>34</v>
      </c>
      <c r="P7841" s="291" t="s">
        <v>34</v>
      </c>
      <c r="Q7841" s="292"/>
      <c r="R7841" s="292"/>
      <c r="S7841" s="291"/>
      <c r="T7841" s="293"/>
      <c r="U7841" s="293"/>
      <c r="V7841" s="293"/>
      <c r="W7841" s="109"/>
      <c r="X7841" s="109"/>
    </row>
    <row r="7842" spans="1:24" ht="30.75">
      <c r="A7842" s="286">
        <f t="shared" si="6"/>
        <v>7840</v>
      </c>
      <c r="B7842" s="287" t="s">
        <v>1579</v>
      </c>
      <c r="C7842" s="288">
        <v>2024</v>
      </c>
      <c r="D7842" s="113" t="s">
        <v>219</v>
      </c>
      <c r="E7842" s="113" t="s">
        <v>527</v>
      </c>
      <c r="F7842" s="289" t="s">
        <v>8447</v>
      </c>
      <c r="G7842" s="143" t="s">
        <v>31</v>
      </c>
      <c r="H7842" s="290" t="s">
        <v>50</v>
      </c>
      <c r="I7842" s="143" t="s">
        <v>222</v>
      </c>
      <c r="J7842" s="143" t="s">
        <v>17</v>
      </c>
      <c r="K7842" s="291" t="s">
        <v>34</v>
      </c>
      <c r="L7842" s="291" t="s">
        <v>34</v>
      </c>
      <c r="M7842" s="291" t="s">
        <v>34</v>
      </c>
      <c r="N7842" s="291" t="s">
        <v>34</v>
      </c>
      <c r="O7842" s="291" t="s">
        <v>48</v>
      </c>
      <c r="P7842" s="291" t="s">
        <v>34</v>
      </c>
      <c r="Q7842" s="292"/>
      <c r="R7842" s="292"/>
      <c r="S7842" s="291"/>
      <c r="T7842" s="293"/>
      <c r="U7842" s="293"/>
      <c r="V7842" s="293"/>
      <c r="W7842" s="109"/>
      <c r="X7842" s="109"/>
    </row>
    <row r="7843" spans="1:24" ht="41.25">
      <c r="A7843" s="286">
        <f t="shared" si="6"/>
        <v>7841</v>
      </c>
      <c r="B7843" s="287" t="s">
        <v>1579</v>
      </c>
      <c r="C7843" s="288">
        <v>2024</v>
      </c>
      <c r="D7843" s="113" t="s">
        <v>28</v>
      </c>
      <c r="E7843" s="113" t="s">
        <v>262</v>
      </c>
      <c r="F7843" s="289" t="s">
        <v>8448</v>
      </c>
      <c r="G7843" s="143" t="s">
        <v>31</v>
      </c>
      <c r="H7843" s="290" t="s">
        <v>29</v>
      </c>
      <c r="I7843" s="143" t="s">
        <v>32</v>
      </c>
      <c r="J7843" s="143" t="s">
        <v>33</v>
      </c>
      <c r="K7843" s="291" t="s">
        <v>34</v>
      </c>
      <c r="L7843" s="291" t="s">
        <v>34</v>
      </c>
      <c r="M7843" s="291" t="s">
        <v>34</v>
      </c>
      <c r="N7843" s="291" t="s">
        <v>34</v>
      </c>
      <c r="O7843" s="291" t="s">
        <v>34</v>
      </c>
      <c r="P7843" s="291" t="s">
        <v>34</v>
      </c>
      <c r="Q7843" s="292"/>
      <c r="R7843" s="292"/>
      <c r="S7843" s="291"/>
      <c r="T7843" s="293"/>
      <c r="U7843" s="293"/>
      <c r="V7843" s="293"/>
      <c r="W7843" s="109"/>
      <c r="X7843" s="109"/>
    </row>
    <row r="7844" spans="1:24" ht="41.25">
      <c r="A7844" s="286">
        <f t="shared" si="6"/>
        <v>7842</v>
      </c>
      <c r="B7844" s="287" t="s">
        <v>1579</v>
      </c>
      <c r="C7844" s="288">
        <v>2024</v>
      </c>
      <c r="D7844" s="113" t="s">
        <v>28</v>
      </c>
      <c r="E7844" s="113" t="s">
        <v>262</v>
      </c>
      <c r="F7844" s="289" t="s">
        <v>8449</v>
      </c>
      <c r="G7844" s="143" t="s">
        <v>31</v>
      </c>
      <c r="H7844" s="290" t="s">
        <v>29</v>
      </c>
      <c r="I7844" s="143" t="s">
        <v>32</v>
      </c>
      <c r="J7844" s="143" t="s">
        <v>33</v>
      </c>
      <c r="K7844" s="291" t="s">
        <v>48</v>
      </c>
      <c r="L7844" s="291" t="s">
        <v>34</v>
      </c>
      <c r="M7844" s="291" t="s">
        <v>34</v>
      </c>
      <c r="N7844" s="291" t="s">
        <v>34</v>
      </c>
      <c r="O7844" s="291" t="s">
        <v>48</v>
      </c>
      <c r="P7844" s="291" t="s">
        <v>34</v>
      </c>
      <c r="Q7844" s="292"/>
      <c r="R7844" s="292"/>
      <c r="S7844" s="291"/>
      <c r="T7844" s="293"/>
      <c r="U7844" s="293"/>
      <c r="V7844" s="293"/>
      <c r="W7844" s="109"/>
      <c r="X7844" s="109"/>
    </row>
    <row r="7845" spans="1:24" ht="20.25">
      <c r="A7845" s="286">
        <f t="shared" si="6"/>
        <v>7843</v>
      </c>
      <c r="B7845" s="287" t="s">
        <v>1579</v>
      </c>
      <c r="C7845" s="288">
        <v>2024</v>
      </c>
      <c r="D7845" s="113" t="s">
        <v>28</v>
      </c>
      <c r="E7845" s="113" t="s">
        <v>267</v>
      </c>
      <c r="F7845" s="289" t="s">
        <v>8450</v>
      </c>
      <c r="G7845" s="143" t="s">
        <v>31</v>
      </c>
      <c r="H7845" s="290" t="s">
        <v>42</v>
      </c>
      <c r="I7845" s="143" t="s">
        <v>32</v>
      </c>
      <c r="J7845" s="143" t="s">
        <v>33</v>
      </c>
      <c r="K7845" s="291" t="s">
        <v>34</v>
      </c>
      <c r="L7845" s="291" t="s">
        <v>34</v>
      </c>
      <c r="M7845" s="291" t="s">
        <v>34</v>
      </c>
      <c r="N7845" s="291" t="s">
        <v>34</v>
      </c>
      <c r="O7845" s="291" t="s">
        <v>34</v>
      </c>
      <c r="P7845" s="291" t="s">
        <v>34</v>
      </c>
      <c r="Q7845" s="292"/>
      <c r="R7845" s="292"/>
      <c r="S7845" s="291"/>
      <c r="T7845" s="293"/>
      <c r="U7845" s="293"/>
      <c r="V7845" s="293"/>
      <c r="W7845" s="109"/>
      <c r="X7845" s="109"/>
    </row>
    <row r="7846" spans="1:24" ht="41.25">
      <c r="A7846" s="286">
        <f t="shared" si="6"/>
        <v>7844</v>
      </c>
      <c r="B7846" s="287" t="s">
        <v>1579</v>
      </c>
      <c r="C7846" s="288">
        <v>2024</v>
      </c>
      <c r="D7846" s="113" t="s">
        <v>28</v>
      </c>
      <c r="E7846" s="113" t="s">
        <v>270</v>
      </c>
      <c r="F7846" s="289" t="s">
        <v>8451</v>
      </c>
      <c r="G7846" s="143" t="s">
        <v>31</v>
      </c>
      <c r="H7846" s="290" t="s">
        <v>42</v>
      </c>
      <c r="I7846" s="143" t="s">
        <v>32</v>
      </c>
      <c r="J7846" s="143" t="s">
        <v>33</v>
      </c>
      <c r="K7846" s="291" t="s">
        <v>34</v>
      </c>
      <c r="L7846" s="291" t="s">
        <v>34</v>
      </c>
      <c r="M7846" s="291" t="s">
        <v>34</v>
      </c>
      <c r="N7846" s="291" t="s">
        <v>34</v>
      </c>
      <c r="O7846" s="291" t="s">
        <v>34</v>
      </c>
      <c r="P7846" s="291" t="s">
        <v>34</v>
      </c>
      <c r="Q7846" s="292"/>
      <c r="R7846" s="292"/>
      <c r="S7846" s="291"/>
      <c r="T7846" s="293"/>
      <c r="U7846" s="293"/>
      <c r="V7846" s="293"/>
      <c r="W7846" s="109"/>
      <c r="X7846" s="109"/>
    </row>
    <row r="7847" spans="1:24" ht="51">
      <c r="A7847" s="286">
        <f t="shared" si="6"/>
        <v>7845</v>
      </c>
      <c r="B7847" s="287" t="s">
        <v>1579</v>
      </c>
      <c r="C7847" s="288">
        <v>2024</v>
      </c>
      <c r="D7847" s="113" t="s">
        <v>28</v>
      </c>
      <c r="E7847" s="113" t="s">
        <v>40</v>
      </c>
      <c r="F7847" s="289" t="s">
        <v>8452</v>
      </c>
      <c r="G7847" s="143" t="s">
        <v>31</v>
      </c>
      <c r="H7847" s="290" t="s">
        <v>42</v>
      </c>
      <c r="I7847" s="143" t="s">
        <v>32</v>
      </c>
      <c r="J7847" s="143" t="s">
        <v>33</v>
      </c>
      <c r="K7847" s="291" t="s">
        <v>34</v>
      </c>
      <c r="L7847" s="291" t="s">
        <v>34</v>
      </c>
      <c r="M7847" s="291" t="s">
        <v>34</v>
      </c>
      <c r="N7847" s="291" t="s">
        <v>34</v>
      </c>
      <c r="O7847" s="291" t="s">
        <v>34</v>
      </c>
      <c r="P7847" s="291" t="s">
        <v>34</v>
      </c>
      <c r="Q7847" s="292"/>
      <c r="R7847" s="292"/>
      <c r="S7847" s="291"/>
      <c r="T7847" s="293"/>
      <c r="U7847" s="293"/>
      <c r="V7847" s="293"/>
      <c r="W7847" s="109"/>
      <c r="X7847" s="109"/>
    </row>
    <row r="7848" spans="1:24" ht="41.25">
      <c r="A7848" s="286">
        <f t="shared" si="6"/>
        <v>7846</v>
      </c>
      <c r="B7848" s="293" t="s">
        <v>352</v>
      </c>
      <c r="C7848" s="294">
        <v>2024</v>
      </c>
      <c r="D7848" s="136" t="s">
        <v>28</v>
      </c>
      <c r="E7848" s="136" t="s">
        <v>270</v>
      </c>
      <c r="F7848" s="289" t="s">
        <v>7973</v>
      </c>
      <c r="G7848" s="295" t="s">
        <v>31</v>
      </c>
      <c r="H7848" s="296" t="s">
        <v>42</v>
      </c>
      <c r="I7848" s="295" t="s">
        <v>32</v>
      </c>
      <c r="J7848" s="295" t="s">
        <v>33</v>
      </c>
      <c r="K7848" s="292" t="s">
        <v>34</v>
      </c>
      <c r="L7848" s="292" t="s">
        <v>34</v>
      </c>
      <c r="M7848" s="292" t="s">
        <v>34</v>
      </c>
      <c r="N7848" s="292" t="s">
        <v>34</v>
      </c>
      <c r="O7848" s="292" t="s">
        <v>48</v>
      </c>
      <c r="P7848" s="292" t="s">
        <v>34</v>
      </c>
      <c r="Q7848" s="292"/>
      <c r="R7848" s="292"/>
      <c r="S7848" s="291"/>
      <c r="T7848" s="293"/>
      <c r="U7848" s="293"/>
      <c r="V7848" s="293"/>
      <c r="W7848" s="109"/>
      <c r="X7848" s="109"/>
    </row>
    <row r="7849" spans="1:24" ht="20.25">
      <c r="A7849" s="286">
        <f t="shared" si="6"/>
        <v>7847</v>
      </c>
      <c r="B7849" s="293" t="s">
        <v>352</v>
      </c>
      <c r="C7849" s="294">
        <v>2024</v>
      </c>
      <c r="D7849" s="136" t="s">
        <v>28</v>
      </c>
      <c r="E7849" s="136" t="s">
        <v>29</v>
      </c>
      <c r="F7849" s="289" t="s">
        <v>8453</v>
      </c>
      <c r="G7849" s="295" t="s">
        <v>31</v>
      </c>
      <c r="H7849" s="296" t="s">
        <v>29</v>
      </c>
      <c r="I7849" s="295" t="s">
        <v>32</v>
      </c>
      <c r="J7849" s="295" t="s">
        <v>33</v>
      </c>
      <c r="K7849" s="292" t="s">
        <v>34</v>
      </c>
      <c r="L7849" s="292" t="s">
        <v>34</v>
      </c>
      <c r="M7849" s="292" t="s">
        <v>34</v>
      </c>
      <c r="N7849" s="292" t="s">
        <v>34</v>
      </c>
      <c r="O7849" s="292" t="s">
        <v>34</v>
      </c>
      <c r="P7849" s="292" t="s">
        <v>34</v>
      </c>
      <c r="Q7849" s="292"/>
      <c r="R7849" s="292"/>
      <c r="S7849" s="291"/>
      <c r="T7849" s="293"/>
      <c r="U7849" s="293"/>
      <c r="V7849" s="293"/>
      <c r="W7849" s="109"/>
      <c r="X7849" s="109"/>
    </row>
    <row r="7850" spans="1:24" ht="20.25">
      <c r="A7850" s="286">
        <f t="shared" si="6"/>
        <v>7848</v>
      </c>
      <c r="B7850" s="293" t="s">
        <v>352</v>
      </c>
      <c r="C7850" s="294">
        <v>2024</v>
      </c>
      <c r="D7850" s="136" t="s">
        <v>28</v>
      </c>
      <c r="E7850" s="136" t="s">
        <v>29</v>
      </c>
      <c r="F7850" s="289" t="s">
        <v>8454</v>
      </c>
      <c r="G7850" s="295" t="s">
        <v>31</v>
      </c>
      <c r="H7850" s="296" t="s">
        <v>29</v>
      </c>
      <c r="I7850" s="295" t="s">
        <v>32</v>
      </c>
      <c r="J7850" s="295" t="s">
        <v>33</v>
      </c>
      <c r="K7850" s="292" t="s">
        <v>34</v>
      </c>
      <c r="L7850" s="292" t="s">
        <v>34</v>
      </c>
      <c r="M7850" s="292" t="s">
        <v>34</v>
      </c>
      <c r="N7850" s="292" t="s">
        <v>34</v>
      </c>
      <c r="O7850" s="292" t="s">
        <v>34</v>
      </c>
      <c r="P7850" s="292" t="s">
        <v>34</v>
      </c>
      <c r="Q7850" s="292"/>
      <c r="R7850" s="292"/>
      <c r="S7850" s="291"/>
      <c r="T7850" s="293"/>
      <c r="U7850" s="293"/>
      <c r="V7850" s="293"/>
      <c r="W7850" s="109"/>
      <c r="X7850" s="109"/>
    </row>
    <row r="7851" spans="1:24" ht="20.25">
      <c r="A7851" s="286">
        <f t="shared" si="6"/>
        <v>7849</v>
      </c>
      <c r="B7851" s="293" t="s">
        <v>352</v>
      </c>
      <c r="C7851" s="294">
        <v>2024</v>
      </c>
      <c r="D7851" s="136" t="s">
        <v>28</v>
      </c>
      <c r="E7851" s="136" t="s">
        <v>29</v>
      </c>
      <c r="F7851" s="289" t="s">
        <v>8455</v>
      </c>
      <c r="G7851" s="295" t="s">
        <v>31</v>
      </c>
      <c r="H7851" s="296" t="s">
        <v>29</v>
      </c>
      <c r="I7851" s="295" t="s">
        <v>32</v>
      </c>
      <c r="J7851" s="295" t="s">
        <v>33</v>
      </c>
      <c r="K7851" s="292" t="s">
        <v>34</v>
      </c>
      <c r="L7851" s="292" t="s">
        <v>34</v>
      </c>
      <c r="M7851" s="292" t="s">
        <v>34</v>
      </c>
      <c r="N7851" s="292" t="s">
        <v>34</v>
      </c>
      <c r="O7851" s="292" t="s">
        <v>34</v>
      </c>
      <c r="P7851" s="292" t="s">
        <v>34</v>
      </c>
      <c r="Q7851" s="292"/>
      <c r="R7851" s="292"/>
      <c r="S7851" s="291"/>
      <c r="T7851" s="293"/>
      <c r="U7851" s="293"/>
      <c r="V7851" s="293"/>
      <c r="W7851" s="109"/>
      <c r="X7851" s="109"/>
    </row>
    <row r="7852" spans="1:24" ht="41.25">
      <c r="A7852" s="286">
        <f t="shared" ref="A7852:A7915" si="7">A7851+1</f>
        <v>7850</v>
      </c>
      <c r="B7852" s="293" t="s">
        <v>352</v>
      </c>
      <c r="C7852" s="294">
        <v>2024</v>
      </c>
      <c r="D7852" s="136" t="s">
        <v>28</v>
      </c>
      <c r="E7852" s="136" t="s">
        <v>37</v>
      </c>
      <c r="F7852" s="289" t="s">
        <v>8456</v>
      </c>
      <c r="G7852" s="295" t="s">
        <v>31</v>
      </c>
      <c r="H7852" s="296" t="s">
        <v>39</v>
      </c>
      <c r="I7852" s="295" t="s">
        <v>32</v>
      </c>
      <c r="J7852" s="295" t="s">
        <v>33</v>
      </c>
      <c r="K7852" s="292" t="s">
        <v>34</v>
      </c>
      <c r="L7852" s="292" t="s">
        <v>34</v>
      </c>
      <c r="M7852" s="292" t="s">
        <v>34</v>
      </c>
      <c r="N7852" s="292" t="s">
        <v>34</v>
      </c>
      <c r="O7852" s="292" t="s">
        <v>34</v>
      </c>
      <c r="P7852" s="292" t="s">
        <v>34</v>
      </c>
      <c r="Q7852" s="292"/>
      <c r="R7852" s="292"/>
      <c r="S7852" s="291"/>
      <c r="T7852" s="293"/>
      <c r="U7852" s="293"/>
      <c r="V7852" s="293"/>
      <c r="W7852" s="109"/>
      <c r="X7852" s="109"/>
    </row>
    <row r="7853" spans="1:24" ht="30.75">
      <c r="A7853" s="286">
        <f t="shared" si="7"/>
        <v>7851</v>
      </c>
      <c r="B7853" s="293" t="s">
        <v>352</v>
      </c>
      <c r="C7853" s="294">
        <v>2024</v>
      </c>
      <c r="D7853" s="136" t="s">
        <v>28</v>
      </c>
      <c r="E7853" s="136" t="s">
        <v>40</v>
      </c>
      <c r="F7853" s="289" t="s">
        <v>8457</v>
      </c>
      <c r="G7853" s="295" t="s">
        <v>31</v>
      </c>
      <c r="H7853" s="296" t="s">
        <v>42</v>
      </c>
      <c r="I7853" s="295" t="s">
        <v>32</v>
      </c>
      <c r="J7853" s="295" t="s">
        <v>33</v>
      </c>
      <c r="K7853" s="292" t="s">
        <v>34</v>
      </c>
      <c r="L7853" s="292" t="s">
        <v>34</v>
      </c>
      <c r="M7853" s="292" t="s">
        <v>34</v>
      </c>
      <c r="N7853" s="292" t="s">
        <v>34</v>
      </c>
      <c r="O7853" s="292" t="s">
        <v>34</v>
      </c>
      <c r="P7853" s="292" t="s">
        <v>34</v>
      </c>
      <c r="Q7853" s="292"/>
      <c r="R7853" s="292"/>
      <c r="S7853" s="291"/>
      <c r="T7853" s="293"/>
      <c r="U7853" s="293"/>
      <c r="V7853" s="293"/>
      <c r="W7853" s="109"/>
      <c r="X7853" s="109"/>
    </row>
    <row r="7854" spans="1:24" ht="30.75">
      <c r="A7854" s="286">
        <f t="shared" si="7"/>
        <v>7852</v>
      </c>
      <c r="B7854" s="293" t="s">
        <v>352</v>
      </c>
      <c r="C7854" s="294">
        <v>2024</v>
      </c>
      <c r="D7854" s="136" t="s">
        <v>28</v>
      </c>
      <c r="E7854" s="136" t="s">
        <v>44</v>
      </c>
      <c r="F7854" s="289" t="s">
        <v>8458</v>
      </c>
      <c r="G7854" s="295" t="s">
        <v>31</v>
      </c>
      <c r="H7854" s="296" t="s">
        <v>46</v>
      </c>
      <c r="I7854" s="295" t="s">
        <v>32</v>
      </c>
      <c r="J7854" s="295" t="s">
        <v>47</v>
      </c>
      <c r="K7854" s="292" t="s">
        <v>34</v>
      </c>
      <c r="L7854" s="292" t="s">
        <v>34</v>
      </c>
      <c r="M7854" s="292" t="s">
        <v>34</v>
      </c>
      <c r="N7854" s="292" t="s">
        <v>34</v>
      </c>
      <c r="O7854" s="292" t="s">
        <v>34</v>
      </c>
      <c r="P7854" s="292" t="s">
        <v>34</v>
      </c>
      <c r="Q7854" s="292"/>
      <c r="R7854" s="292"/>
      <c r="S7854" s="291"/>
      <c r="T7854" s="293"/>
      <c r="U7854" s="293"/>
      <c r="V7854" s="293"/>
      <c r="W7854" s="109"/>
      <c r="X7854" s="109"/>
    </row>
    <row r="7855" spans="1:24" ht="20.25">
      <c r="A7855" s="286">
        <f t="shared" si="7"/>
        <v>7853</v>
      </c>
      <c r="B7855" s="293" t="s">
        <v>352</v>
      </c>
      <c r="C7855" s="294">
        <v>2024</v>
      </c>
      <c r="D7855" s="136" t="s">
        <v>28</v>
      </c>
      <c r="E7855" s="136" t="s">
        <v>44</v>
      </c>
      <c r="F7855" s="289" t="s">
        <v>8459</v>
      </c>
      <c r="G7855" s="295" t="s">
        <v>31</v>
      </c>
      <c r="H7855" s="296" t="s">
        <v>46</v>
      </c>
      <c r="I7855" s="295" t="s">
        <v>32</v>
      </c>
      <c r="J7855" s="295" t="s">
        <v>47</v>
      </c>
      <c r="K7855" s="292" t="s">
        <v>34</v>
      </c>
      <c r="L7855" s="292" t="s">
        <v>34</v>
      </c>
      <c r="M7855" s="292" t="s">
        <v>34</v>
      </c>
      <c r="N7855" s="292" t="s">
        <v>34</v>
      </c>
      <c r="O7855" s="292" t="s">
        <v>34</v>
      </c>
      <c r="P7855" s="292" t="s">
        <v>34</v>
      </c>
      <c r="Q7855" s="292"/>
      <c r="R7855" s="292"/>
      <c r="S7855" s="291"/>
      <c r="T7855" s="293"/>
      <c r="U7855" s="293"/>
      <c r="V7855" s="293"/>
      <c r="W7855" s="109"/>
      <c r="X7855" s="109"/>
    </row>
    <row r="7856" spans="1:24" ht="20.25">
      <c r="A7856" s="286">
        <f t="shared" si="7"/>
        <v>7854</v>
      </c>
      <c r="B7856" s="293" t="s">
        <v>352</v>
      </c>
      <c r="C7856" s="294">
        <v>2024</v>
      </c>
      <c r="D7856" s="136" t="s">
        <v>28</v>
      </c>
      <c r="E7856" s="136" t="s">
        <v>44</v>
      </c>
      <c r="F7856" s="289" t="s">
        <v>8460</v>
      </c>
      <c r="G7856" s="295" t="s">
        <v>31</v>
      </c>
      <c r="H7856" s="296" t="s">
        <v>46</v>
      </c>
      <c r="I7856" s="295" t="s">
        <v>32</v>
      </c>
      <c r="J7856" s="295" t="s">
        <v>47</v>
      </c>
      <c r="K7856" s="292" t="s">
        <v>34</v>
      </c>
      <c r="L7856" s="292" t="s">
        <v>34</v>
      </c>
      <c r="M7856" s="292" t="s">
        <v>34</v>
      </c>
      <c r="N7856" s="292" t="s">
        <v>34</v>
      </c>
      <c r="O7856" s="292" t="s">
        <v>48</v>
      </c>
      <c r="P7856" s="292" t="s">
        <v>34</v>
      </c>
      <c r="Q7856" s="292"/>
      <c r="R7856" s="292"/>
      <c r="S7856" s="291"/>
      <c r="T7856" s="293"/>
      <c r="U7856" s="293"/>
      <c r="V7856" s="293"/>
      <c r="W7856" s="109"/>
      <c r="X7856" s="109"/>
    </row>
    <row r="7857" spans="1:24" ht="30.75">
      <c r="A7857" s="286">
        <f t="shared" si="7"/>
        <v>7855</v>
      </c>
      <c r="B7857" s="293" t="s">
        <v>352</v>
      </c>
      <c r="C7857" s="294">
        <v>2024</v>
      </c>
      <c r="D7857" s="136" t="s">
        <v>28</v>
      </c>
      <c r="E7857" s="136" t="s">
        <v>57</v>
      </c>
      <c r="F7857" s="289" t="s">
        <v>8461</v>
      </c>
      <c r="G7857" s="295" t="s">
        <v>31</v>
      </c>
      <c r="H7857" s="296" t="s">
        <v>50</v>
      </c>
      <c r="I7857" s="295" t="s">
        <v>32</v>
      </c>
      <c r="J7857" s="295" t="s">
        <v>59</v>
      </c>
      <c r="K7857" s="292" t="s">
        <v>48</v>
      </c>
      <c r="L7857" s="292" t="s">
        <v>34</v>
      </c>
      <c r="M7857" s="292" t="s">
        <v>48</v>
      </c>
      <c r="N7857" s="292" t="s">
        <v>34</v>
      </c>
      <c r="O7857" s="292" t="s">
        <v>34</v>
      </c>
      <c r="P7857" s="292" t="s">
        <v>34</v>
      </c>
      <c r="Q7857" s="292"/>
      <c r="R7857" s="292"/>
      <c r="S7857" s="291"/>
      <c r="T7857" s="293"/>
      <c r="U7857" s="293"/>
      <c r="V7857" s="293"/>
      <c r="W7857" s="109"/>
      <c r="X7857" s="109"/>
    </row>
    <row r="7858" spans="1:24" ht="20.25">
      <c r="A7858" s="286">
        <f t="shared" si="7"/>
        <v>7856</v>
      </c>
      <c r="B7858" s="293" t="s">
        <v>352</v>
      </c>
      <c r="C7858" s="294">
        <v>2024</v>
      </c>
      <c r="D7858" s="136" t="s">
        <v>28</v>
      </c>
      <c r="E7858" s="136" t="s">
        <v>57</v>
      </c>
      <c r="F7858" s="289" t="s">
        <v>8462</v>
      </c>
      <c r="G7858" s="295" t="s">
        <v>31</v>
      </c>
      <c r="H7858" s="296" t="s">
        <v>50</v>
      </c>
      <c r="I7858" s="295" t="s">
        <v>32</v>
      </c>
      <c r="J7858" s="295" t="s">
        <v>59</v>
      </c>
      <c r="K7858" s="292" t="s">
        <v>34</v>
      </c>
      <c r="L7858" s="292" t="s">
        <v>34</v>
      </c>
      <c r="M7858" s="292" t="s">
        <v>34</v>
      </c>
      <c r="N7858" s="292" t="s">
        <v>34</v>
      </c>
      <c r="O7858" s="292" t="s">
        <v>34</v>
      </c>
      <c r="P7858" s="292" t="s">
        <v>34</v>
      </c>
      <c r="Q7858" s="292"/>
      <c r="R7858" s="292"/>
      <c r="S7858" s="291"/>
      <c r="T7858" s="293"/>
      <c r="U7858" s="293"/>
      <c r="V7858" s="293"/>
      <c r="W7858" s="109"/>
      <c r="X7858" s="109"/>
    </row>
    <row r="7859" spans="1:24" ht="30.75">
      <c r="A7859" s="286">
        <f t="shared" si="7"/>
        <v>7857</v>
      </c>
      <c r="B7859" s="293" t="s">
        <v>352</v>
      </c>
      <c r="C7859" s="294">
        <v>2024</v>
      </c>
      <c r="D7859" s="136" t="s">
        <v>28</v>
      </c>
      <c r="E7859" s="136" t="s">
        <v>60</v>
      </c>
      <c r="F7859" s="289" t="s">
        <v>8463</v>
      </c>
      <c r="G7859" s="295" t="s">
        <v>426</v>
      </c>
      <c r="H7859" s="296" t="s">
        <v>83</v>
      </c>
      <c r="I7859" s="295" t="s">
        <v>32</v>
      </c>
      <c r="J7859" s="295" t="s">
        <v>33</v>
      </c>
      <c r="K7859" s="292" t="s">
        <v>34</v>
      </c>
      <c r="L7859" s="292" t="s">
        <v>34</v>
      </c>
      <c r="M7859" s="292" t="s">
        <v>34</v>
      </c>
      <c r="N7859" s="292" t="s">
        <v>34</v>
      </c>
      <c r="O7859" s="292" t="s">
        <v>34</v>
      </c>
      <c r="P7859" s="292" t="s">
        <v>34</v>
      </c>
      <c r="Q7859" s="292"/>
      <c r="R7859" s="292"/>
      <c r="S7859" s="291"/>
      <c r="T7859" s="293"/>
      <c r="U7859" s="293"/>
      <c r="V7859" s="293"/>
      <c r="W7859" s="109"/>
      <c r="X7859" s="109"/>
    </row>
    <row r="7860" spans="1:24" ht="30.75">
      <c r="A7860" s="286">
        <f t="shared" si="7"/>
        <v>7858</v>
      </c>
      <c r="B7860" s="293" t="s">
        <v>352</v>
      </c>
      <c r="C7860" s="294">
        <v>2024</v>
      </c>
      <c r="D7860" s="136" t="s">
        <v>28</v>
      </c>
      <c r="E7860" s="136" t="s">
        <v>60</v>
      </c>
      <c r="F7860" s="289" t="s">
        <v>8464</v>
      </c>
      <c r="G7860" s="295" t="s">
        <v>426</v>
      </c>
      <c r="H7860" s="296" t="s">
        <v>83</v>
      </c>
      <c r="I7860" s="295" t="s">
        <v>32</v>
      </c>
      <c r="J7860" s="295" t="s">
        <v>33</v>
      </c>
      <c r="K7860" s="292" t="s">
        <v>34</v>
      </c>
      <c r="L7860" s="292" t="s">
        <v>34</v>
      </c>
      <c r="M7860" s="292" t="s">
        <v>34</v>
      </c>
      <c r="N7860" s="292" t="s">
        <v>34</v>
      </c>
      <c r="O7860" s="292" t="s">
        <v>34</v>
      </c>
      <c r="P7860" s="292" t="s">
        <v>34</v>
      </c>
      <c r="Q7860" s="292"/>
      <c r="R7860" s="292"/>
      <c r="S7860" s="291"/>
      <c r="T7860" s="293"/>
      <c r="U7860" s="293"/>
      <c r="V7860" s="293"/>
      <c r="W7860" s="109"/>
      <c r="X7860" s="109"/>
    </row>
    <row r="7861" spans="1:24" ht="30.75">
      <c r="A7861" s="286">
        <f t="shared" si="7"/>
        <v>7859</v>
      </c>
      <c r="B7861" s="293" t="s">
        <v>352</v>
      </c>
      <c r="C7861" s="294">
        <v>2024</v>
      </c>
      <c r="D7861" s="136" t="s">
        <v>28</v>
      </c>
      <c r="E7861" s="136" t="s">
        <v>60</v>
      </c>
      <c r="F7861" s="289" t="s">
        <v>8465</v>
      </c>
      <c r="G7861" s="295" t="s">
        <v>193</v>
      </c>
      <c r="H7861" s="296" t="s">
        <v>120</v>
      </c>
      <c r="I7861" s="295" t="s">
        <v>32</v>
      </c>
      <c r="J7861" s="295" t="s">
        <v>33</v>
      </c>
      <c r="K7861" s="292" t="s">
        <v>34</v>
      </c>
      <c r="L7861" s="292" t="s">
        <v>34</v>
      </c>
      <c r="M7861" s="292" t="s">
        <v>34</v>
      </c>
      <c r="N7861" s="292" t="s">
        <v>34</v>
      </c>
      <c r="O7861" s="292" t="s">
        <v>34</v>
      </c>
      <c r="P7861" s="292" t="s">
        <v>34</v>
      </c>
      <c r="Q7861" s="292"/>
      <c r="R7861" s="292"/>
      <c r="S7861" s="291"/>
      <c r="T7861" s="293"/>
      <c r="U7861" s="293"/>
      <c r="V7861" s="293"/>
      <c r="W7861" s="109"/>
      <c r="X7861" s="109"/>
    </row>
    <row r="7862" spans="1:24" ht="30.75">
      <c r="A7862" s="286">
        <f t="shared" si="7"/>
        <v>7860</v>
      </c>
      <c r="B7862" s="293" t="s">
        <v>352</v>
      </c>
      <c r="C7862" s="294">
        <v>2024</v>
      </c>
      <c r="D7862" s="136" t="s">
        <v>28</v>
      </c>
      <c r="E7862" s="136" t="s">
        <v>60</v>
      </c>
      <c r="F7862" s="289" t="s">
        <v>8466</v>
      </c>
      <c r="G7862" s="295" t="s">
        <v>426</v>
      </c>
      <c r="H7862" s="296" t="s">
        <v>83</v>
      </c>
      <c r="I7862" s="295" t="s">
        <v>32</v>
      </c>
      <c r="J7862" s="295" t="s">
        <v>33</v>
      </c>
      <c r="K7862" s="292" t="s">
        <v>34</v>
      </c>
      <c r="L7862" s="292" t="s">
        <v>34</v>
      </c>
      <c r="M7862" s="292" t="s">
        <v>34</v>
      </c>
      <c r="N7862" s="292" t="s">
        <v>34</v>
      </c>
      <c r="O7862" s="292" t="s">
        <v>34</v>
      </c>
      <c r="P7862" s="292" t="s">
        <v>34</v>
      </c>
      <c r="Q7862" s="292"/>
      <c r="R7862" s="292"/>
      <c r="S7862" s="291"/>
      <c r="T7862" s="293"/>
      <c r="U7862" s="293"/>
      <c r="V7862" s="293"/>
      <c r="W7862" s="109"/>
      <c r="X7862" s="109"/>
    </row>
    <row r="7863" spans="1:24" ht="30.75">
      <c r="A7863" s="286">
        <f t="shared" si="7"/>
        <v>7861</v>
      </c>
      <c r="B7863" s="293" t="s">
        <v>352</v>
      </c>
      <c r="C7863" s="294">
        <v>2024</v>
      </c>
      <c r="D7863" s="136" t="s">
        <v>28</v>
      </c>
      <c r="E7863" s="136" t="s">
        <v>60</v>
      </c>
      <c r="F7863" s="289" t="s">
        <v>8467</v>
      </c>
      <c r="G7863" s="295" t="s">
        <v>31</v>
      </c>
      <c r="H7863" s="296" t="s">
        <v>42</v>
      </c>
      <c r="I7863" s="295" t="s">
        <v>32</v>
      </c>
      <c r="J7863" s="295" t="s">
        <v>33</v>
      </c>
      <c r="K7863" s="292" t="s">
        <v>34</v>
      </c>
      <c r="L7863" s="292" t="s">
        <v>34</v>
      </c>
      <c r="M7863" s="292" t="s">
        <v>34</v>
      </c>
      <c r="N7863" s="292" t="s">
        <v>34</v>
      </c>
      <c r="O7863" s="292" t="s">
        <v>34</v>
      </c>
      <c r="P7863" s="292" t="s">
        <v>34</v>
      </c>
      <c r="Q7863" s="292"/>
      <c r="R7863" s="292"/>
      <c r="S7863" s="291"/>
      <c r="T7863" s="293"/>
      <c r="U7863" s="293"/>
      <c r="V7863" s="293"/>
      <c r="W7863" s="109"/>
      <c r="X7863" s="109"/>
    </row>
    <row r="7864" spans="1:24" ht="41.25">
      <c r="A7864" s="286">
        <f t="shared" si="7"/>
        <v>7862</v>
      </c>
      <c r="B7864" s="293" t="s">
        <v>352</v>
      </c>
      <c r="C7864" s="294">
        <v>2024</v>
      </c>
      <c r="D7864" s="136" t="s">
        <v>28</v>
      </c>
      <c r="E7864" s="136" t="s">
        <v>60</v>
      </c>
      <c r="F7864" s="289" t="s">
        <v>8468</v>
      </c>
      <c r="G7864" s="295" t="s">
        <v>31</v>
      </c>
      <c r="H7864" s="296" t="s">
        <v>42</v>
      </c>
      <c r="I7864" s="295" t="s">
        <v>32</v>
      </c>
      <c r="J7864" s="295" t="s">
        <v>33</v>
      </c>
      <c r="K7864" s="292" t="s">
        <v>34</v>
      </c>
      <c r="L7864" s="292" t="s">
        <v>34</v>
      </c>
      <c r="M7864" s="292" t="s">
        <v>34</v>
      </c>
      <c r="N7864" s="292" t="s">
        <v>34</v>
      </c>
      <c r="O7864" s="292" t="s">
        <v>34</v>
      </c>
      <c r="P7864" s="292" t="s">
        <v>34</v>
      </c>
      <c r="Q7864" s="292"/>
      <c r="R7864" s="292"/>
      <c r="S7864" s="291"/>
      <c r="T7864" s="293"/>
      <c r="U7864" s="293"/>
      <c r="V7864" s="293"/>
      <c r="W7864" s="109"/>
      <c r="X7864" s="109"/>
    </row>
    <row r="7865" spans="1:24" ht="30.75">
      <c r="A7865" s="286">
        <f t="shared" si="7"/>
        <v>7863</v>
      </c>
      <c r="B7865" s="293" t="s">
        <v>352</v>
      </c>
      <c r="C7865" s="294">
        <v>2024</v>
      </c>
      <c r="D7865" s="136" t="s">
        <v>28</v>
      </c>
      <c r="E7865" s="136" t="s">
        <v>452</v>
      </c>
      <c r="F7865" s="289" t="s">
        <v>8469</v>
      </c>
      <c r="G7865" s="295" t="s">
        <v>31</v>
      </c>
      <c r="H7865" s="296" t="s">
        <v>42</v>
      </c>
      <c r="I7865" s="295" t="s">
        <v>32</v>
      </c>
      <c r="J7865" s="295" t="s">
        <v>454</v>
      </c>
      <c r="K7865" s="292" t="s">
        <v>34</v>
      </c>
      <c r="L7865" s="292" t="s">
        <v>34</v>
      </c>
      <c r="M7865" s="292" t="s">
        <v>34</v>
      </c>
      <c r="N7865" s="292" t="s">
        <v>34</v>
      </c>
      <c r="O7865" s="292" t="s">
        <v>34</v>
      </c>
      <c r="P7865" s="292" t="s">
        <v>48</v>
      </c>
      <c r="Q7865" s="292"/>
      <c r="R7865" s="292"/>
      <c r="S7865" s="291"/>
      <c r="T7865" s="293"/>
      <c r="U7865" s="293"/>
      <c r="V7865" s="293"/>
      <c r="W7865" s="109"/>
      <c r="X7865" s="109"/>
    </row>
    <row r="7866" spans="1:24" ht="30.75">
      <c r="A7866" s="286">
        <f t="shared" si="7"/>
        <v>7864</v>
      </c>
      <c r="B7866" s="293" t="s">
        <v>352</v>
      </c>
      <c r="C7866" s="294">
        <v>2024</v>
      </c>
      <c r="D7866" s="136" t="s">
        <v>28</v>
      </c>
      <c r="E7866" s="136" t="s">
        <v>452</v>
      </c>
      <c r="F7866" s="289" t="s">
        <v>8470</v>
      </c>
      <c r="G7866" s="295" t="s">
        <v>31</v>
      </c>
      <c r="H7866" s="296" t="s">
        <v>39</v>
      </c>
      <c r="I7866" s="295" t="s">
        <v>32</v>
      </c>
      <c r="J7866" s="295" t="s">
        <v>454</v>
      </c>
      <c r="K7866" s="292" t="s">
        <v>34</v>
      </c>
      <c r="L7866" s="292" t="s">
        <v>34</v>
      </c>
      <c r="M7866" s="292" t="s">
        <v>34</v>
      </c>
      <c r="N7866" s="292" t="s">
        <v>34</v>
      </c>
      <c r="O7866" s="292" t="s">
        <v>34</v>
      </c>
      <c r="P7866" s="292" t="s">
        <v>48</v>
      </c>
      <c r="Q7866" s="292"/>
      <c r="R7866" s="292"/>
      <c r="S7866" s="291"/>
      <c r="T7866" s="293"/>
      <c r="U7866" s="293"/>
      <c r="V7866" s="293"/>
      <c r="W7866" s="109"/>
      <c r="X7866" s="109"/>
    </row>
    <row r="7867" spans="1:24" ht="30.75">
      <c r="A7867" s="286">
        <f t="shared" si="7"/>
        <v>7865</v>
      </c>
      <c r="B7867" s="293" t="s">
        <v>352</v>
      </c>
      <c r="C7867" s="294">
        <v>2024</v>
      </c>
      <c r="D7867" s="136" t="s">
        <v>74</v>
      </c>
      <c r="E7867" s="136" t="s">
        <v>75</v>
      </c>
      <c r="F7867" s="289" t="s">
        <v>8471</v>
      </c>
      <c r="G7867" s="295" t="s">
        <v>31</v>
      </c>
      <c r="H7867" s="296" t="s">
        <v>29</v>
      </c>
      <c r="I7867" s="295" t="s">
        <v>32</v>
      </c>
      <c r="J7867" s="295" t="s">
        <v>33</v>
      </c>
      <c r="K7867" s="292" t="s">
        <v>48</v>
      </c>
      <c r="L7867" s="292" t="s">
        <v>34</v>
      </c>
      <c r="M7867" s="292" t="s">
        <v>48</v>
      </c>
      <c r="N7867" s="292" t="s">
        <v>34</v>
      </c>
      <c r="O7867" s="292" t="s">
        <v>48</v>
      </c>
      <c r="P7867" s="292" t="s">
        <v>34</v>
      </c>
      <c r="Q7867" s="292"/>
      <c r="R7867" s="292"/>
      <c r="S7867" s="291"/>
      <c r="T7867" s="293"/>
      <c r="U7867" s="293"/>
      <c r="V7867" s="293"/>
      <c r="W7867" s="109"/>
      <c r="X7867" s="109"/>
    </row>
    <row r="7868" spans="1:24" ht="30.75">
      <c r="A7868" s="286">
        <f t="shared" si="7"/>
        <v>7866</v>
      </c>
      <c r="B7868" s="293" t="s">
        <v>352</v>
      </c>
      <c r="C7868" s="294">
        <v>2024</v>
      </c>
      <c r="D7868" s="136" t="s">
        <v>74</v>
      </c>
      <c r="E7868" s="136" t="s">
        <v>79</v>
      </c>
      <c r="F7868" s="289" t="s">
        <v>8472</v>
      </c>
      <c r="G7868" s="295" t="s">
        <v>31</v>
      </c>
      <c r="H7868" s="296" t="s">
        <v>29</v>
      </c>
      <c r="I7868" s="295" t="s">
        <v>32</v>
      </c>
      <c r="J7868" s="295" t="s">
        <v>33</v>
      </c>
      <c r="K7868" s="292" t="s">
        <v>34</v>
      </c>
      <c r="L7868" s="292" t="s">
        <v>34</v>
      </c>
      <c r="M7868" s="292" t="s">
        <v>34</v>
      </c>
      <c r="N7868" s="292" t="s">
        <v>34</v>
      </c>
      <c r="O7868" s="292" t="s">
        <v>34</v>
      </c>
      <c r="P7868" s="292" t="s">
        <v>34</v>
      </c>
      <c r="Q7868" s="292"/>
      <c r="R7868" s="292"/>
      <c r="S7868" s="291"/>
      <c r="T7868" s="293"/>
      <c r="U7868" s="293"/>
      <c r="V7868" s="293"/>
      <c r="W7868" s="109"/>
      <c r="X7868" s="109"/>
    </row>
    <row r="7869" spans="1:24" ht="20.25">
      <c r="A7869" s="286">
        <f t="shared" si="7"/>
        <v>7867</v>
      </c>
      <c r="B7869" s="293" t="s">
        <v>352</v>
      </c>
      <c r="C7869" s="294">
        <v>2024</v>
      </c>
      <c r="D7869" s="136" t="s">
        <v>74</v>
      </c>
      <c r="E7869" s="136" t="s">
        <v>79</v>
      </c>
      <c r="F7869" s="289" t="s">
        <v>8473</v>
      </c>
      <c r="G7869" s="295" t="s">
        <v>426</v>
      </c>
      <c r="H7869" s="296" t="s">
        <v>83</v>
      </c>
      <c r="I7869" s="295" t="s">
        <v>32</v>
      </c>
      <c r="J7869" s="295" t="s">
        <v>33</v>
      </c>
      <c r="K7869" s="292" t="s">
        <v>34</v>
      </c>
      <c r="L7869" s="292" t="s">
        <v>34</v>
      </c>
      <c r="M7869" s="292" t="s">
        <v>34</v>
      </c>
      <c r="N7869" s="292" t="s">
        <v>34</v>
      </c>
      <c r="O7869" s="292" t="s">
        <v>34</v>
      </c>
      <c r="P7869" s="292" t="s">
        <v>34</v>
      </c>
      <c r="Q7869" s="292"/>
      <c r="R7869" s="292"/>
      <c r="S7869" s="291"/>
      <c r="T7869" s="293"/>
      <c r="U7869" s="293"/>
      <c r="V7869" s="293"/>
      <c r="W7869" s="109"/>
      <c r="X7869" s="109"/>
    </row>
    <row r="7870" spans="1:24" ht="20.25">
      <c r="A7870" s="286">
        <f t="shared" si="7"/>
        <v>7868</v>
      </c>
      <c r="B7870" s="293" t="s">
        <v>352</v>
      </c>
      <c r="C7870" s="294">
        <v>2024</v>
      </c>
      <c r="D7870" s="136" t="s">
        <v>74</v>
      </c>
      <c r="E7870" s="136" t="s">
        <v>88</v>
      </c>
      <c r="F7870" s="289" t="s">
        <v>8474</v>
      </c>
      <c r="G7870" s="295" t="s">
        <v>31</v>
      </c>
      <c r="H7870" s="296" t="s">
        <v>29</v>
      </c>
      <c r="I7870" s="295" t="s">
        <v>90</v>
      </c>
      <c r="J7870" s="295" t="s">
        <v>88</v>
      </c>
      <c r="K7870" s="292" t="s">
        <v>34</v>
      </c>
      <c r="L7870" s="292" t="s">
        <v>34</v>
      </c>
      <c r="M7870" s="292" t="s">
        <v>34</v>
      </c>
      <c r="N7870" s="292" t="s">
        <v>34</v>
      </c>
      <c r="O7870" s="292" t="s">
        <v>34</v>
      </c>
      <c r="P7870" s="292" t="s">
        <v>34</v>
      </c>
      <c r="Q7870" s="292"/>
      <c r="R7870" s="292"/>
      <c r="S7870" s="291"/>
      <c r="T7870" s="293"/>
      <c r="U7870" s="293"/>
      <c r="V7870" s="293"/>
      <c r="W7870" s="109"/>
      <c r="X7870" s="109"/>
    </row>
    <row r="7871" spans="1:24" ht="20.25">
      <c r="A7871" s="286">
        <f t="shared" si="7"/>
        <v>7869</v>
      </c>
      <c r="B7871" s="293" t="s">
        <v>352</v>
      </c>
      <c r="C7871" s="294">
        <v>2024</v>
      </c>
      <c r="D7871" s="136" t="s">
        <v>74</v>
      </c>
      <c r="E7871" s="136" t="s">
        <v>88</v>
      </c>
      <c r="F7871" s="289" t="s">
        <v>8475</v>
      </c>
      <c r="G7871" s="295" t="s">
        <v>31</v>
      </c>
      <c r="H7871" s="296" t="s">
        <v>39</v>
      </c>
      <c r="I7871" s="295" t="s">
        <v>90</v>
      </c>
      <c r="J7871" s="295" t="s">
        <v>88</v>
      </c>
      <c r="K7871" s="292" t="s">
        <v>34</v>
      </c>
      <c r="L7871" s="292" t="s">
        <v>34</v>
      </c>
      <c r="M7871" s="292" t="s">
        <v>34</v>
      </c>
      <c r="N7871" s="292" t="s">
        <v>34</v>
      </c>
      <c r="O7871" s="292" t="s">
        <v>34</v>
      </c>
      <c r="P7871" s="292" t="s">
        <v>34</v>
      </c>
      <c r="Q7871" s="292"/>
      <c r="R7871" s="292"/>
      <c r="S7871" s="291"/>
      <c r="T7871" s="293"/>
      <c r="U7871" s="293"/>
      <c r="V7871" s="293"/>
      <c r="W7871" s="109"/>
      <c r="X7871" s="109"/>
    </row>
    <row r="7872" spans="1:24" ht="20.25">
      <c r="A7872" s="286">
        <f t="shared" si="7"/>
        <v>7870</v>
      </c>
      <c r="B7872" s="293" t="s">
        <v>352</v>
      </c>
      <c r="C7872" s="294">
        <v>2024</v>
      </c>
      <c r="D7872" s="136" t="s">
        <v>74</v>
      </c>
      <c r="E7872" s="136" t="s">
        <v>88</v>
      </c>
      <c r="F7872" s="289" t="s">
        <v>8476</v>
      </c>
      <c r="G7872" s="295" t="s">
        <v>426</v>
      </c>
      <c r="H7872" s="296" t="s">
        <v>83</v>
      </c>
      <c r="I7872" s="295" t="s">
        <v>90</v>
      </c>
      <c r="J7872" s="295" t="s">
        <v>88</v>
      </c>
      <c r="K7872" s="292" t="s">
        <v>34</v>
      </c>
      <c r="L7872" s="292" t="s">
        <v>34</v>
      </c>
      <c r="M7872" s="292" t="s">
        <v>34</v>
      </c>
      <c r="N7872" s="292" t="s">
        <v>34</v>
      </c>
      <c r="O7872" s="292" t="s">
        <v>34</v>
      </c>
      <c r="P7872" s="292" t="s">
        <v>34</v>
      </c>
      <c r="Q7872" s="292"/>
      <c r="R7872" s="292"/>
      <c r="S7872" s="291"/>
      <c r="T7872" s="293"/>
      <c r="U7872" s="293"/>
      <c r="V7872" s="293"/>
      <c r="W7872" s="109"/>
      <c r="X7872" s="109"/>
    </row>
    <row r="7873" spans="1:24" ht="51">
      <c r="A7873" s="286">
        <f t="shared" si="7"/>
        <v>7871</v>
      </c>
      <c r="B7873" s="293" t="s">
        <v>352</v>
      </c>
      <c r="C7873" s="294">
        <v>2024</v>
      </c>
      <c r="D7873" s="136" t="s">
        <v>96</v>
      </c>
      <c r="E7873" s="136" t="s">
        <v>1752</v>
      </c>
      <c r="F7873" s="289" t="s">
        <v>8477</v>
      </c>
      <c r="G7873" s="295" t="s">
        <v>31</v>
      </c>
      <c r="H7873" s="296" t="s">
        <v>29</v>
      </c>
      <c r="I7873" s="295" t="s">
        <v>90</v>
      </c>
      <c r="J7873" s="295" t="s">
        <v>416</v>
      </c>
      <c r="K7873" s="292" t="s">
        <v>34</v>
      </c>
      <c r="L7873" s="292" t="s">
        <v>34</v>
      </c>
      <c r="M7873" s="292" t="s">
        <v>34</v>
      </c>
      <c r="N7873" s="292" t="s">
        <v>34</v>
      </c>
      <c r="O7873" s="292" t="s">
        <v>34</v>
      </c>
      <c r="P7873" s="292" t="s">
        <v>34</v>
      </c>
      <c r="Q7873" s="292"/>
      <c r="R7873" s="292"/>
      <c r="S7873" s="291"/>
      <c r="T7873" s="293"/>
      <c r="U7873" s="293"/>
      <c r="V7873" s="293"/>
      <c r="W7873" s="109"/>
      <c r="X7873" s="109"/>
    </row>
    <row r="7874" spans="1:24" ht="20.25">
      <c r="A7874" s="286">
        <f t="shared" si="7"/>
        <v>7872</v>
      </c>
      <c r="B7874" s="293" t="s">
        <v>352</v>
      </c>
      <c r="C7874" s="294">
        <v>2024</v>
      </c>
      <c r="D7874" s="136" t="s">
        <v>96</v>
      </c>
      <c r="E7874" s="136" t="s">
        <v>102</v>
      </c>
      <c r="F7874" s="289" t="s">
        <v>8478</v>
      </c>
      <c r="G7874" s="295" t="s">
        <v>426</v>
      </c>
      <c r="H7874" s="296" t="s">
        <v>83</v>
      </c>
      <c r="I7874" s="295" t="s">
        <v>90</v>
      </c>
      <c r="J7874" s="295" t="s">
        <v>104</v>
      </c>
      <c r="K7874" s="292" t="s">
        <v>34</v>
      </c>
      <c r="L7874" s="292" t="s">
        <v>34</v>
      </c>
      <c r="M7874" s="292" t="s">
        <v>34</v>
      </c>
      <c r="N7874" s="292" t="s">
        <v>34</v>
      </c>
      <c r="O7874" s="292" t="s">
        <v>34</v>
      </c>
      <c r="P7874" s="292" t="s">
        <v>34</v>
      </c>
      <c r="Q7874" s="292"/>
      <c r="R7874" s="292"/>
      <c r="S7874" s="291"/>
      <c r="T7874" s="293"/>
      <c r="U7874" s="293"/>
      <c r="V7874" s="293"/>
      <c r="W7874" s="109"/>
      <c r="X7874" s="109"/>
    </row>
    <row r="7875" spans="1:24" ht="20.25">
      <c r="A7875" s="286">
        <f t="shared" si="7"/>
        <v>7873</v>
      </c>
      <c r="B7875" s="293" t="s">
        <v>352</v>
      </c>
      <c r="C7875" s="294">
        <v>2024</v>
      </c>
      <c r="D7875" s="136" t="s">
        <v>96</v>
      </c>
      <c r="E7875" s="136" t="s">
        <v>102</v>
      </c>
      <c r="F7875" s="289" t="s">
        <v>8479</v>
      </c>
      <c r="G7875" s="295" t="s">
        <v>426</v>
      </c>
      <c r="H7875" s="296" t="s">
        <v>83</v>
      </c>
      <c r="I7875" s="295" t="s">
        <v>90</v>
      </c>
      <c r="J7875" s="295" t="s">
        <v>104</v>
      </c>
      <c r="K7875" s="292" t="s">
        <v>34</v>
      </c>
      <c r="L7875" s="292" t="s">
        <v>34</v>
      </c>
      <c r="M7875" s="292" t="s">
        <v>34</v>
      </c>
      <c r="N7875" s="292" t="s">
        <v>34</v>
      </c>
      <c r="O7875" s="292" t="s">
        <v>34</v>
      </c>
      <c r="P7875" s="292" t="s">
        <v>34</v>
      </c>
      <c r="Q7875" s="292"/>
      <c r="R7875" s="292"/>
      <c r="S7875" s="291"/>
      <c r="T7875" s="293"/>
      <c r="U7875" s="293"/>
      <c r="V7875" s="293"/>
      <c r="W7875" s="109"/>
      <c r="X7875" s="109"/>
    </row>
    <row r="7876" spans="1:24" ht="20.25">
      <c r="A7876" s="286">
        <f t="shared" si="7"/>
        <v>7874</v>
      </c>
      <c r="B7876" s="293" t="s">
        <v>352</v>
      </c>
      <c r="C7876" s="294">
        <v>2024</v>
      </c>
      <c r="D7876" s="136" t="s">
        <v>96</v>
      </c>
      <c r="E7876" s="136" t="s">
        <v>102</v>
      </c>
      <c r="F7876" s="289" t="s">
        <v>8480</v>
      </c>
      <c r="G7876" s="295" t="s">
        <v>31</v>
      </c>
      <c r="H7876" s="296" t="s">
        <v>39</v>
      </c>
      <c r="I7876" s="295" t="s">
        <v>90</v>
      </c>
      <c r="J7876" s="295" t="s">
        <v>104</v>
      </c>
      <c r="K7876" s="292" t="s">
        <v>34</v>
      </c>
      <c r="L7876" s="292" t="s">
        <v>34</v>
      </c>
      <c r="M7876" s="292" t="s">
        <v>34</v>
      </c>
      <c r="N7876" s="292" t="s">
        <v>34</v>
      </c>
      <c r="O7876" s="292" t="s">
        <v>34</v>
      </c>
      <c r="P7876" s="292" t="s">
        <v>34</v>
      </c>
      <c r="Q7876" s="292"/>
      <c r="R7876" s="292"/>
      <c r="S7876" s="291"/>
      <c r="T7876" s="293"/>
      <c r="U7876" s="293"/>
      <c r="V7876" s="293"/>
      <c r="W7876" s="109"/>
      <c r="X7876" s="109"/>
    </row>
    <row r="7877" spans="1:24" ht="41.25">
      <c r="A7877" s="286">
        <f t="shared" si="7"/>
        <v>7875</v>
      </c>
      <c r="B7877" s="293" t="s">
        <v>352</v>
      </c>
      <c r="C7877" s="294">
        <v>2024</v>
      </c>
      <c r="D7877" s="136" t="s">
        <v>106</v>
      </c>
      <c r="E7877" s="136" t="s">
        <v>126</v>
      </c>
      <c r="F7877" s="289" t="s">
        <v>8481</v>
      </c>
      <c r="G7877" s="295" t="s">
        <v>31</v>
      </c>
      <c r="H7877" s="296" t="s">
        <v>39</v>
      </c>
      <c r="I7877" s="295" t="s">
        <v>71</v>
      </c>
      <c r="J7877" s="295" t="s">
        <v>109</v>
      </c>
      <c r="K7877" s="292" t="s">
        <v>48</v>
      </c>
      <c r="L7877" s="292" t="s">
        <v>34</v>
      </c>
      <c r="M7877" s="292" t="s">
        <v>34</v>
      </c>
      <c r="N7877" s="292" t="s">
        <v>34</v>
      </c>
      <c r="O7877" s="292" t="s">
        <v>34</v>
      </c>
      <c r="P7877" s="292" t="s">
        <v>34</v>
      </c>
      <c r="Q7877" s="292"/>
      <c r="R7877" s="292"/>
      <c r="S7877" s="291"/>
      <c r="T7877" s="293"/>
      <c r="U7877" s="293"/>
      <c r="V7877" s="293"/>
      <c r="W7877" s="109"/>
      <c r="X7877" s="109"/>
    </row>
    <row r="7878" spans="1:24" ht="41.25">
      <c r="A7878" s="286">
        <f t="shared" si="7"/>
        <v>7876</v>
      </c>
      <c r="B7878" s="293" t="s">
        <v>352</v>
      </c>
      <c r="C7878" s="294">
        <v>2024</v>
      </c>
      <c r="D7878" s="136" t="s">
        <v>106</v>
      </c>
      <c r="E7878" s="136" t="s">
        <v>131</v>
      </c>
      <c r="F7878" s="289" t="s">
        <v>8482</v>
      </c>
      <c r="G7878" s="295" t="s">
        <v>31</v>
      </c>
      <c r="H7878" s="296" t="s">
        <v>50</v>
      </c>
      <c r="I7878" s="295" t="s">
        <v>71</v>
      </c>
      <c r="J7878" s="295" t="s">
        <v>109</v>
      </c>
      <c r="K7878" s="292" t="s">
        <v>34</v>
      </c>
      <c r="L7878" s="292" t="s">
        <v>34</v>
      </c>
      <c r="M7878" s="292" t="s">
        <v>34</v>
      </c>
      <c r="N7878" s="292" t="s">
        <v>34</v>
      </c>
      <c r="O7878" s="292" t="s">
        <v>34</v>
      </c>
      <c r="P7878" s="292" t="s">
        <v>34</v>
      </c>
      <c r="Q7878" s="292"/>
      <c r="R7878" s="292"/>
      <c r="S7878" s="291"/>
      <c r="T7878" s="293"/>
      <c r="U7878" s="293"/>
      <c r="V7878" s="293"/>
      <c r="W7878" s="109"/>
      <c r="X7878" s="109"/>
    </row>
    <row r="7879" spans="1:24" ht="41.25">
      <c r="A7879" s="286">
        <f t="shared" si="7"/>
        <v>7877</v>
      </c>
      <c r="B7879" s="293" t="s">
        <v>352</v>
      </c>
      <c r="C7879" s="294">
        <v>2024</v>
      </c>
      <c r="D7879" s="136" t="s">
        <v>106</v>
      </c>
      <c r="E7879" s="136" t="s">
        <v>131</v>
      </c>
      <c r="F7879" s="289" t="s">
        <v>8483</v>
      </c>
      <c r="G7879" s="295" t="s">
        <v>426</v>
      </c>
      <c r="H7879" s="296" t="s">
        <v>83</v>
      </c>
      <c r="I7879" s="295" t="s">
        <v>71</v>
      </c>
      <c r="J7879" s="295" t="s">
        <v>109</v>
      </c>
      <c r="K7879" s="292" t="s">
        <v>34</v>
      </c>
      <c r="L7879" s="292" t="s">
        <v>34</v>
      </c>
      <c r="M7879" s="292" t="s">
        <v>34</v>
      </c>
      <c r="N7879" s="292" t="s">
        <v>34</v>
      </c>
      <c r="O7879" s="292" t="s">
        <v>34</v>
      </c>
      <c r="P7879" s="292" t="s">
        <v>34</v>
      </c>
      <c r="Q7879" s="292"/>
      <c r="R7879" s="292"/>
      <c r="S7879" s="291"/>
      <c r="T7879" s="293"/>
      <c r="U7879" s="293"/>
      <c r="V7879" s="293"/>
      <c r="W7879" s="109"/>
      <c r="X7879" s="109"/>
    </row>
    <row r="7880" spans="1:24" ht="41.25">
      <c r="A7880" s="286">
        <f t="shared" si="7"/>
        <v>7878</v>
      </c>
      <c r="B7880" s="293" t="s">
        <v>352</v>
      </c>
      <c r="C7880" s="294">
        <v>2024</v>
      </c>
      <c r="D7880" s="136" t="s">
        <v>106</v>
      </c>
      <c r="E7880" s="136" t="s">
        <v>131</v>
      </c>
      <c r="F7880" s="289" t="s">
        <v>8484</v>
      </c>
      <c r="G7880" s="295" t="s">
        <v>426</v>
      </c>
      <c r="H7880" s="296" t="s">
        <v>83</v>
      </c>
      <c r="I7880" s="295" t="s">
        <v>71</v>
      </c>
      <c r="J7880" s="295" t="s">
        <v>109</v>
      </c>
      <c r="K7880" s="292" t="s">
        <v>48</v>
      </c>
      <c r="L7880" s="292" t="s">
        <v>34</v>
      </c>
      <c r="M7880" s="292" t="s">
        <v>34</v>
      </c>
      <c r="N7880" s="292" t="s">
        <v>34</v>
      </c>
      <c r="O7880" s="292" t="s">
        <v>34</v>
      </c>
      <c r="P7880" s="292" t="s">
        <v>34</v>
      </c>
      <c r="Q7880" s="292"/>
      <c r="R7880" s="292"/>
      <c r="S7880" s="291"/>
      <c r="T7880" s="293"/>
      <c r="U7880" s="293"/>
      <c r="V7880" s="293"/>
      <c r="W7880" s="109"/>
      <c r="X7880" s="109"/>
    </row>
    <row r="7881" spans="1:24" ht="41.25">
      <c r="A7881" s="286">
        <f t="shared" si="7"/>
        <v>7879</v>
      </c>
      <c r="B7881" s="293" t="s">
        <v>352</v>
      </c>
      <c r="C7881" s="294">
        <v>2024</v>
      </c>
      <c r="D7881" s="136" t="s">
        <v>106</v>
      </c>
      <c r="E7881" s="136" t="s">
        <v>126</v>
      </c>
      <c r="F7881" s="289" t="s">
        <v>8485</v>
      </c>
      <c r="G7881" s="295" t="s">
        <v>31</v>
      </c>
      <c r="H7881" s="296" t="s">
        <v>39</v>
      </c>
      <c r="I7881" s="295" t="s">
        <v>71</v>
      </c>
      <c r="J7881" s="295" t="s">
        <v>109</v>
      </c>
      <c r="K7881" s="292" t="s">
        <v>34</v>
      </c>
      <c r="L7881" s="292" t="s">
        <v>34</v>
      </c>
      <c r="M7881" s="292" t="s">
        <v>34</v>
      </c>
      <c r="N7881" s="292" t="s">
        <v>34</v>
      </c>
      <c r="O7881" s="292" t="s">
        <v>34</v>
      </c>
      <c r="P7881" s="292" t="s">
        <v>34</v>
      </c>
      <c r="Q7881" s="292"/>
      <c r="R7881" s="292"/>
      <c r="S7881" s="291"/>
      <c r="T7881" s="293"/>
      <c r="U7881" s="293"/>
      <c r="V7881" s="293"/>
      <c r="W7881" s="109"/>
      <c r="X7881" s="109"/>
    </row>
    <row r="7882" spans="1:24" ht="41.25">
      <c r="A7882" s="286">
        <f t="shared" si="7"/>
        <v>7880</v>
      </c>
      <c r="B7882" s="293" t="s">
        <v>352</v>
      </c>
      <c r="C7882" s="294">
        <v>2024</v>
      </c>
      <c r="D7882" s="136" t="s">
        <v>106</v>
      </c>
      <c r="E7882" s="136" t="s">
        <v>131</v>
      </c>
      <c r="F7882" s="289" t="s">
        <v>8486</v>
      </c>
      <c r="G7882" s="295" t="s">
        <v>426</v>
      </c>
      <c r="H7882" s="296" t="s">
        <v>83</v>
      </c>
      <c r="I7882" s="295" t="s">
        <v>71</v>
      </c>
      <c r="J7882" s="295" t="s">
        <v>109</v>
      </c>
      <c r="K7882" s="292" t="s">
        <v>34</v>
      </c>
      <c r="L7882" s="292" t="s">
        <v>34</v>
      </c>
      <c r="M7882" s="292" t="s">
        <v>34</v>
      </c>
      <c r="N7882" s="292" t="s">
        <v>34</v>
      </c>
      <c r="O7882" s="292" t="s">
        <v>34</v>
      </c>
      <c r="P7882" s="292" t="s">
        <v>34</v>
      </c>
      <c r="Q7882" s="292"/>
      <c r="R7882" s="292"/>
      <c r="S7882" s="291"/>
      <c r="T7882" s="293"/>
      <c r="U7882" s="293"/>
      <c r="V7882" s="293"/>
      <c r="W7882" s="109"/>
      <c r="X7882" s="109"/>
    </row>
    <row r="7883" spans="1:24" ht="41.25">
      <c r="A7883" s="286">
        <f t="shared" si="7"/>
        <v>7881</v>
      </c>
      <c r="B7883" s="293" t="s">
        <v>352</v>
      </c>
      <c r="C7883" s="294">
        <v>2024</v>
      </c>
      <c r="D7883" s="136" t="s">
        <v>106</v>
      </c>
      <c r="E7883" s="136" t="s">
        <v>126</v>
      </c>
      <c r="F7883" s="289" t="s">
        <v>8487</v>
      </c>
      <c r="G7883" s="295" t="s">
        <v>31</v>
      </c>
      <c r="H7883" s="296" t="s">
        <v>39</v>
      </c>
      <c r="I7883" s="295" t="s">
        <v>71</v>
      </c>
      <c r="J7883" s="295" t="s">
        <v>109</v>
      </c>
      <c r="K7883" s="292" t="s">
        <v>48</v>
      </c>
      <c r="L7883" s="292" t="s">
        <v>34</v>
      </c>
      <c r="M7883" s="292" t="s">
        <v>34</v>
      </c>
      <c r="N7883" s="292" t="s">
        <v>34</v>
      </c>
      <c r="O7883" s="292" t="s">
        <v>34</v>
      </c>
      <c r="P7883" s="292" t="s">
        <v>34</v>
      </c>
      <c r="Q7883" s="292"/>
      <c r="R7883" s="292"/>
      <c r="S7883" s="291"/>
      <c r="T7883" s="293"/>
      <c r="U7883" s="293"/>
      <c r="V7883" s="293"/>
      <c r="W7883" s="109"/>
      <c r="X7883" s="109"/>
    </row>
    <row r="7884" spans="1:24" ht="41.25">
      <c r="A7884" s="286">
        <f t="shared" si="7"/>
        <v>7882</v>
      </c>
      <c r="B7884" s="293" t="s">
        <v>352</v>
      </c>
      <c r="C7884" s="294">
        <v>2024</v>
      </c>
      <c r="D7884" s="136" t="s">
        <v>106</v>
      </c>
      <c r="E7884" s="136" t="s">
        <v>126</v>
      </c>
      <c r="F7884" s="289" t="s">
        <v>8488</v>
      </c>
      <c r="G7884" s="295" t="s">
        <v>193</v>
      </c>
      <c r="H7884" s="296" t="s">
        <v>120</v>
      </c>
      <c r="I7884" s="295" t="s">
        <v>71</v>
      </c>
      <c r="J7884" s="295" t="s">
        <v>109</v>
      </c>
      <c r="K7884" s="292" t="s">
        <v>48</v>
      </c>
      <c r="L7884" s="292" t="s">
        <v>34</v>
      </c>
      <c r="M7884" s="292" t="s">
        <v>34</v>
      </c>
      <c r="N7884" s="292" t="s">
        <v>34</v>
      </c>
      <c r="O7884" s="292" t="s">
        <v>34</v>
      </c>
      <c r="P7884" s="292" t="s">
        <v>34</v>
      </c>
      <c r="Q7884" s="292"/>
      <c r="R7884" s="292"/>
      <c r="S7884" s="291"/>
      <c r="T7884" s="293"/>
      <c r="U7884" s="293"/>
      <c r="V7884" s="293"/>
      <c r="W7884" s="109"/>
      <c r="X7884" s="109"/>
    </row>
    <row r="7885" spans="1:24" ht="41.25">
      <c r="A7885" s="286">
        <f t="shared" si="7"/>
        <v>7883</v>
      </c>
      <c r="B7885" s="293" t="s">
        <v>352</v>
      </c>
      <c r="C7885" s="294">
        <v>2024</v>
      </c>
      <c r="D7885" s="136" t="s">
        <v>106</v>
      </c>
      <c r="E7885" s="136" t="s">
        <v>126</v>
      </c>
      <c r="F7885" s="289" t="s">
        <v>8489</v>
      </c>
      <c r="G7885" s="295" t="s">
        <v>193</v>
      </c>
      <c r="H7885" s="296" t="s">
        <v>120</v>
      </c>
      <c r="I7885" s="295" t="s">
        <v>71</v>
      </c>
      <c r="J7885" s="295" t="s">
        <v>109</v>
      </c>
      <c r="K7885" s="292" t="s">
        <v>48</v>
      </c>
      <c r="L7885" s="292" t="s">
        <v>34</v>
      </c>
      <c r="M7885" s="292" t="s">
        <v>34</v>
      </c>
      <c r="N7885" s="292" t="s">
        <v>34</v>
      </c>
      <c r="O7885" s="292" t="s">
        <v>34</v>
      </c>
      <c r="P7885" s="292" t="s">
        <v>34</v>
      </c>
      <c r="Q7885" s="292"/>
      <c r="R7885" s="292"/>
      <c r="S7885" s="291"/>
      <c r="T7885" s="293"/>
      <c r="U7885" s="293"/>
      <c r="V7885" s="293"/>
      <c r="W7885" s="109"/>
      <c r="X7885" s="109"/>
    </row>
    <row r="7886" spans="1:24" ht="51">
      <c r="A7886" s="286">
        <f t="shared" si="7"/>
        <v>7884</v>
      </c>
      <c r="B7886" s="293" t="s">
        <v>352</v>
      </c>
      <c r="C7886" s="294">
        <v>2024</v>
      </c>
      <c r="D7886" s="136" t="s">
        <v>106</v>
      </c>
      <c r="E7886" s="136" t="s">
        <v>107</v>
      </c>
      <c r="F7886" s="289" t="s">
        <v>8490</v>
      </c>
      <c r="G7886" s="295" t="s">
        <v>31</v>
      </c>
      <c r="H7886" s="296" t="s">
        <v>29</v>
      </c>
      <c r="I7886" s="295" t="s">
        <v>71</v>
      </c>
      <c r="J7886" s="295" t="s">
        <v>109</v>
      </c>
      <c r="K7886" s="292" t="s">
        <v>34</v>
      </c>
      <c r="L7886" s="292" t="s">
        <v>34</v>
      </c>
      <c r="M7886" s="292" t="s">
        <v>34</v>
      </c>
      <c r="N7886" s="292" t="s">
        <v>34</v>
      </c>
      <c r="O7886" s="292" t="s">
        <v>34</v>
      </c>
      <c r="P7886" s="292" t="s">
        <v>34</v>
      </c>
      <c r="Q7886" s="292"/>
      <c r="R7886" s="292"/>
      <c r="S7886" s="291"/>
      <c r="T7886" s="293"/>
      <c r="U7886" s="293"/>
      <c r="V7886" s="293"/>
      <c r="W7886" s="109"/>
      <c r="X7886" s="109"/>
    </row>
    <row r="7887" spans="1:24" ht="51">
      <c r="A7887" s="286">
        <f t="shared" si="7"/>
        <v>7885</v>
      </c>
      <c r="B7887" s="293" t="s">
        <v>352</v>
      </c>
      <c r="C7887" s="294">
        <v>2024</v>
      </c>
      <c r="D7887" s="136" t="s">
        <v>106</v>
      </c>
      <c r="E7887" s="136" t="s">
        <v>107</v>
      </c>
      <c r="F7887" s="289" t="s">
        <v>8491</v>
      </c>
      <c r="G7887" s="295" t="s">
        <v>193</v>
      </c>
      <c r="H7887" s="296" t="s">
        <v>120</v>
      </c>
      <c r="I7887" s="295" t="s">
        <v>71</v>
      </c>
      <c r="J7887" s="295" t="s">
        <v>109</v>
      </c>
      <c r="K7887" s="292" t="s">
        <v>34</v>
      </c>
      <c r="L7887" s="292" t="s">
        <v>34</v>
      </c>
      <c r="M7887" s="292" t="s">
        <v>34</v>
      </c>
      <c r="N7887" s="292" t="s">
        <v>34</v>
      </c>
      <c r="O7887" s="292" t="s">
        <v>34</v>
      </c>
      <c r="P7887" s="292" t="s">
        <v>34</v>
      </c>
      <c r="Q7887" s="292"/>
      <c r="R7887" s="292"/>
      <c r="S7887" s="291"/>
      <c r="T7887" s="293"/>
      <c r="U7887" s="293"/>
      <c r="V7887" s="293"/>
      <c r="W7887" s="109"/>
      <c r="X7887" s="109"/>
    </row>
    <row r="7888" spans="1:24" ht="51">
      <c r="A7888" s="286">
        <f t="shared" si="7"/>
        <v>7886</v>
      </c>
      <c r="B7888" s="293" t="s">
        <v>352</v>
      </c>
      <c r="C7888" s="294">
        <v>2024</v>
      </c>
      <c r="D7888" s="136" t="s">
        <v>106</v>
      </c>
      <c r="E7888" s="136" t="s">
        <v>107</v>
      </c>
      <c r="F7888" s="289" t="s">
        <v>8492</v>
      </c>
      <c r="G7888" s="295" t="s">
        <v>193</v>
      </c>
      <c r="H7888" s="296" t="s">
        <v>120</v>
      </c>
      <c r="I7888" s="295" t="s">
        <v>71</v>
      </c>
      <c r="J7888" s="295" t="s">
        <v>109</v>
      </c>
      <c r="K7888" s="292" t="s">
        <v>34</v>
      </c>
      <c r="L7888" s="292" t="s">
        <v>34</v>
      </c>
      <c r="M7888" s="292" t="s">
        <v>34</v>
      </c>
      <c r="N7888" s="292" t="s">
        <v>34</v>
      </c>
      <c r="O7888" s="292" t="s">
        <v>34</v>
      </c>
      <c r="P7888" s="292" t="s">
        <v>34</v>
      </c>
      <c r="Q7888" s="292"/>
      <c r="R7888" s="292"/>
      <c r="S7888" s="291"/>
      <c r="T7888" s="293"/>
      <c r="U7888" s="293"/>
      <c r="V7888" s="293"/>
      <c r="W7888" s="109"/>
      <c r="X7888" s="109"/>
    </row>
    <row r="7889" spans="1:24" ht="41.25">
      <c r="A7889" s="286">
        <f t="shared" si="7"/>
        <v>7887</v>
      </c>
      <c r="B7889" s="293" t="s">
        <v>352</v>
      </c>
      <c r="C7889" s="294">
        <v>2024</v>
      </c>
      <c r="D7889" s="136" t="s">
        <v>106</v>
      </c>
      <c r="E7889" s="136" t="s">
        <v>379</v>
      </c>
      <c r="F7889" s="289" t="s">
        <v>8493</v>
      </c>
      <c r="G7889" s="295" t="s">
        <v>31</v>
      </c>
      <c r="H7889" s="296" t="s">
        <v>39</v>
      </c>
      <c r="I7889" s="295" t="s">
        <v>71</v>
      </c>
      <c r="J7889" s="295" t="s">
        <v>72</v>
      </c>
      <c r="K7889" s="292" t="s">
        <v>34</v>
      </c>
      <c r="L7889" s="292" t="s">
        <v>34</v>
      </c>
      <c r="M7889" s="292" t="s">
        <v>34</v>
      </c>
      <c r="N7889" s="292" t="s">
        <v>34</v>
      </c>
      <c r="O7889" s="292" t="s">
        <v>34</v>
      </c>
      <c r="P7889" s="292" t="s">
        <v>34</v>
      </c>
      <c r="Q7889" s="292"/>
      <c r="R7889" s="292"/>
      <c r="S7889" s="291"/>
      <c r="T7889" s="293"/>
      <c r="U7889" s="293"/>
      <c r="V7889" s="293"/>
      <c r="W7889" s="109"/>
      <c r="X7889" s="109"/>
    </row>
    <row r="7890" spans="1:24" ht="41.25">
      <c r="A7890" s="286">
        <f t="shared" si="7"/>
        <v>7888</v>
      </c>
      <c r="B7890" s="293" t="s">
        <v>352</v>
      </c>
      <c r="C7890" s="294">
        <v>2024</v>
      </c>
      <c r="D7890" s="136" t="s">
        <v>106</v>
      </c>
      <c r="E7890" s="136" t="s">
        <v>379</v>
      </c>
      <c r="F7890" s="289" t="s">
        <v>8494</v>
      </c>
      <c r="G7890" s="295" t="s">
        <v>193</v>
      </c>
      <c r="H7890" s="296" t="s">
        <v>120</v>
      </c>
      <c r="I7890" s="295" t="s">
        <v>71</v>
      </c>
      <c r="J7890" s="295" t="s">
        <v>72</v>
      </c>
      <c r="K7890" s="292" t="s">
        <v>48</v>
      </c>
      <c r="L7890" s="292" t="s">
        <v>34</v>
      </c>
      <c r="M7890" s="292" t="s">
        <v>34</v>
      </c>
      <c r="N7890" s="292" t="s">
        <v>34</v>
      </c>
      <c r="O7890" s="292" t="s">
        <v>34</v>
      </c>
      <c r="P7890" s="292" t="s">
        <v>34</v>
      </c>
      <c r="Q7890" s="292"/>
      <c r="R7890" s="292"/>
      <c r="S7890" s="291"/>
      <c r="T7890" s="293"/>
      <c r="U7890" s="293"/>
      <c r="V7890" s="293"/>
      <c r="W7890" s="109"/>
      <c r="X7890" s="109"/>
    </row>
    <row r="7891" spans="1:24" ht="41.25">
      <c r="A7891" s="286">
        <f t="shared" si="7"/>
        <v>7889</v>
      </c>
      <c r="B7891" s="293" t="s">
        <v>352</v>
      </c>
      <c r="C7891" s="294">
        <v>2024</v>
      </c>
      <c r="D7891" s="136" t="s">
        <v>106</v>
      </c>
      <c r="E7891" s="136" t="s">
        <v>379</v>
      </c>
      <c r="F7891" s="289" t="s">
        <v>8495</v>
      </c>
      <c r="G7891" s="295" t="s">
        <v>31</v>
      </c>
      <c r="H7891" s="296" t="s">
        <v>39</v>
      </c>
      <c r="I7891" s="295" t="s">
        <v>71</v>
      </c>
      <c r="J7891" s="295" t="s">
        <v>72</v>
      </c>
      <c r="K7891" s="292" t="s">
        <v>34</v>
      </c>
      <c r="L7891" s="292" t="s">
        <v>34</v>
      </c>
      <c r="M7891" s="292" t="s">
        <v>34</v>
      </c>
      <c r="N7891" s="292" t="s">
        <v>34</v>
      </c>
      <c r="O7891" s="292" t="s">
        <v>34</v>
      </c>
      <c r="P7891" s="292" t="s">
        <v>34</v>
      </c>
      <c r="Q7891" s="292"/>
      <c r="R7891" s="292"/>
      <c r="S7891" s="291"/>
      <c r="T7891" s="293"/>
      <c r="U7891" s="293"/>
      <c r="V7891" s="293"/>
      <c r="W7891" s="109"/>
      <c r="X7891" s="109"/>
    </row>
    <row r="7892" spans="1:24" ht="41.25">
      <c r="A7892" s="286">
        <f t="shared" si="7"/>
        <v>7890</v>
      </c>
      <c r="B7892" s="293" t="s">
        <v>352</v>
      </c>
      <c r="C7892" s="294">
        <v>2024</v>
      </c>
      <c r="D7892" s="136" t="s">
        <v>106</v>
      </c>
      <c r="E7892" s="136" t="s">
        <v>379</v>
      </c>
      <c r="F7892" s="289" t="s">
        <v>8496</v>
      </c>
      <c r="G7892" s="295" t="s">
        <v>31</v>
      </c>
      <c r="H7892" s="296" t="s">
        <v>39</v>
      </c>
      <c r="I7892" s="295" t="s">
        <v>71</v>
      </c>
      <c r="J7892" s="295" t="s">
        <v>72</v>
      </c>
      <c r="K7892" s="292" t="s">
        <v>34</v>
      </c>
      <c r="L7892" s="292" t="s">
        <v>34</v>
      </c>
      <c r="M7892" s="292" t="s">
        <v>34</v>
      </c>
      <c r="N7892" s="292" t="s">
        <v>34</v>
      </c>
      <c r="O7892" s="292" t="s">
        <v>34</v>
      </c>
      <c r="P7892" s="292" t="s">
        <v>34</v>
      </c>
      <c r="Q7892" s="292"/>
      <c r="R7892" s="292"/>
      <c r="S7892" s="291"/>
      <c r="T7892" s="293"/>
      <c r="U7892" s="293"/>
      <c r="V7892" s="293"/>
      <c r="W7892" s="109"/>
      <c r="X7892" s="109"/>
    </row>
    <row r="7893" spans="1:24" ht="51">
      <c r="A7893" s="286">
        <f t="shared" si="7"/>
        <v>7891</v>
      </c>
      <c r="B7893" s="293" t="s">
        <v>352</v>
      </c>
      <c r="C7893" s="294">
        <v>2024</v>
      </c>
      <c r="D7893" s="136" t="s">
        <v>106</v>
      </c>
      <c r="E7893" s="136" t="s">
        <v>107</v>
      </c>
      <c r="F7893" s="289" t="s">
        <v>8497</v>
      </c>
      <c r="G7893" s="295" t="s">
        <v>31</v>
      </c>
      <c r="H7893" s="296" t="s">
        <v>39</v>
      </c>
      <c r="I7893" s="295" t="s">
        <v>71</v>
      </c>
      <c r="J7893" s="295" t="s">
        <v>109</v>
      </c>
      <c r="K7893" s="292" t="s">
        <v>34</v>
      </c>
      <c r="L7893" s="292" t="s">
        <v>34</v>
      </c>
      <c r="M7893" s="292" t="s">
        <v>34</v>
      </c>
      <c r="N7893" s="292" t="s">
        <v>34</v>
      </c>
      <c r="O7893" s="292" t="s">
        <v>34</v>
      </c>
      <c r="P7893" s="292" t="s">
        <v>34</v>
      </c>
      <c r="Q7893" s="292"/>
      <c r="R7893" s="292"/>
      <c r="S7893" s="291"/>
      <c r="T7893" s="293"/>
      <c r="U7893" s="293"/>
      <c r="V7893" s="293"/>
      <c r="W7893" s="109"/>
      <c r="X7893" s="109"/>
    </row>
    <row r="7894" spans="1:24" ht="41.25">
      <c r="A7894" s="286">
        <f t="shared" si="7"/>
        <v>7892</v>
      </c>
      <c r="B7894" s="293" t="s">
        <v>352</v>
      </c>
      <c r="C7894" s="294">
        <v>2024</v>
      </c>
      <c r="D7894" s="136" t="s">
        <v>219</v>
      </c>
      <c r="E7894" s="136" t="s">
        <v>243</v>
      </c>
      <c r="F7894" s="289" t="s">
        <v>8498</v>
      </c>
      <c r="G7894" s="295" t="s">
        <v>31</v>
      </c>
      <c r="H7894" s="296" t="s">
        <v>42</v>
      </c>
      <c r="I7894" s="295" t="s">
        <v>71</v>
      </c>
      <c r="J7894" s="295" t="s">
        <v>232</v>
      </c>
      <c r="K7894" s="292" t="s">
        <v>34</v>
      </c>
      <c r="L7894" s="292" t="s">
        <v>34</v>
      </c>
      <c r="M7894" s="292" t="s">
        <v>34</v>
      </c>
      <c r="N7894" s="292" t="s">
        <v>34</v>
      </c>
      <c r="O7894" s="292" t="s">
        <v>34</v>
      </c>
      <c r="P7894" s="292" t="s">
        <v>34</v>
      </c>
      <c r="Q7894" s="292"/>
      <c r="R7894" s="292"/>
      <c r="S7894" s="291"/>
      <c r="T7894" s="293"/>
      <c r="U7894" s="293"/>
      <c r="V7894" s="293"/>
      <c r="W7894" s="109"/>
      <c r="X7894" s="109"/>
    </row>
    <row r="7895" spans="1:24" ht="41.25">
      <c r="A7895" s="286">
        <f t="shared" si="7"/>
        <v>7893</v>
      </c>
      <c r="B7895" s="293" t="s">
        <v>352</v>
      </c>
      <c r="C7895" s="294">
        <v>2024</v>
      </c>
      <c r="D7895" s="136" t="s">
        <v>219</v>
      </c>
      <c r="E7895" s="136" t="s">
        <v>243</v>
      </c>
      <c r="F7895" s="289" t="s">
        <v>8499</v>
      </c>
      <c r="G7895" s="295" t="s">
        <v>31</v>
      </c>
      <c r="H7895" s="296" t="s">
        <v>29</v>
      </c>
      <c r="I7895" s="295" t="s">
        <v>71</v>
      </c>
      <c r="J7895" s="295" t="s">
        <v>232</v>
      </c>
      <c r="K7895" s="292" t="s">
        <v>34</v>
      </c>
      <c r="L7895" s="292" t="s">
        <v>34</v>
      </c>
      <c r="M7895" s="292" t="s">
        <v>34</v>
      </c>
      <c r="N7895" s="292" t="s">
        <v>34</v>
      </c>
      <c r="O7895" s="292" t="s">
        <v>34</v>
      </c>
      <c r="P7895" s="292" t="s">
        <v>34</v>
      </c>
      <c r="Q7895" s="292"/>
      <c r="R7895" s="292"/>
      <c r="S7895" s="291"/>
      <c r="T7895" s="293"/>
      <c r="U7895" s="293"/>
      <c r="V7895" s="293"/>
      <c r="W7895" s="109"/>
      <c r="X7895" s="109"/>
    </row>
    <row r="7896" spans="1:24" ht="41.25">
      <c r="A7896" s="286">
        <f t="shared" si="7"/>
        <v>7894</v>
      </c>
      <c r="B7896" s="293" t="s">
        <v>352</v>
      </c>
      <c r="C7896" s="294">
        <v>2024</v>
      </c>
      <c r="D7896" s="136" t="s">
        <v>219</v>
      </c>
      <c r="E7896" s="136" t="s">
        <v>243</v>
      </c>
      <c r="F7896" s="289" t="s">
        <v>8500</v>
      </c>
      <c r="G7896" s="295" t="s">
        <v>31</v>
      </c>
      <c r="H7896" s="296" t="s">
        <v>29</v>
      </c>
      <c r="I7896" s="295" t="s">
        <v>71</v>
      </c>
      <c r="J7896" s="295" t="s">
        <v>232</v>
      </c>
      <c r="K7896" s="292" t="s">
        <v>34</v>
      </c>
      <c r="L7896" s="292" t="s">
        <v>34</v>
      </c>
      <c r="M7896" s="292" t="s">
        <v>34</v>
      </c>
      <c r="N7896" s="292" t="s">
        <v>34</v>
      </c>
      <c r="O7896" s="292" t="s">
        <v>34</v>
      </c>
      <c r="P7896" s="292" t="s">
        <v>34</v>
      </c>
      <c r="Q7896" s="292"/>
      <c r="R7896" s="292"/>
      <c r="S7896" s="291"/>
      <c r="T7896" s="293"/>
      <c r="U7896" s="293"/>
      <c r="V7896" s="293"/>
      <c r="W7896" s="109"/>
      <c r="X7896" s="109"/>
    </row>
    <row r="7897" spans="1:24" ht="51">
      <c r="A7897" s="286">
        <f t="shared" si="7"/>
        <v>7895</v>
      </c>
      <c r="B7897" s="293" t="s">
        <v>352</v>
      </c>
      <c r="C7897" s="294">
        <v>2024</v>
      </c>
      <c r="D7897" s="136" t="s">
        <v>139</v>
      </c>
      <c r="E7897" s="136" t="s">
        <v>483</v>
      </c>
      <c r="F7897" s="289" t="s">
        <v>8501</v>
      </c>
      <c r="G7897" s="295" t="s">
        <v>31</v>
      </c>
      <c r="H7897" s="296" t="s">
        <v>29</v>
      </c>
      <c r="I7897" s="295" t="s">
        <v>71</v>
      </c>
      <c r="J7897" s="295" t="s">
        <v>142</v>
      </c>
      <c r="K7897" s="292" t="s">
        <v>34</v>
      </c>
      <c r="L7897" s="292" t="s">
        <v>34</v>
      </c>
      <c r="M7897" s="292" t="s">
        <v>34</v>
      </c>
      <c r="N7897" s="292" t="s">
        <v>34</v>
      </c>
      <c r="O7897" s="292" t="s">
        <v>34</v>
      </c>
      <c r="P7897" s="292" t="s">
        <v>34</v>
      </c>
      <c r="Q7897" s="292"/>
      <c r="R7897" s="292"/>
      <c r="S7897" s="291"/>
      <c r="T7897" s="293"/>
      <c r="U7897" s="293"/>
      <c r="V7897" s="293"/>
      <c r="W7897" s="109"/>
      <c r="X7897" s="109"/>
    </row>
    <row r="7898" spans="1:24" ht="41.25">
      <c r="A7898" s="286">
        <f t="shared" si="7"/>
        <v>7896</v>
      </c>
      <c r="B7898" s="293" t="s">
        <v>352</v>
      </c>
      <c r="C7898" s="294">
        <v>2024</v>
      </c>
      <c r="D7898" s="136" t="s">
        <v>139</v>
      </c>
      <c r="E7898" s="136" t="s">
        <v>483</v>
      </c>
      <c r="F7898" s="289" t="s">
        <v>8502</v>
      </c>
      <c r="G7898" s="295" t="s">
        <v>426</v>
      </c>
      <c r="H7898" s="296" t="s">
        <v>83</v>
      </c>
      <c r="I7898" s="295" t="s">
        <v>71</v>
      </c>
      <c r="J7898" s="295" t="s">
        <v>142</v>
      </c>
      <c r="K7898" s="292" t="s">
        <v>34</v>
      </c>
      <c r="L7898" s="292" t="s">
        <v>34</v>
      </c>
      <c r="M7898" s="292" t="s">
        <v>48</v>
      </c>
      <c r="N7898" s="292" t="s">
        <v>34</v>
      </c>
      <c r="O7898" s="292" t="s">
        <v>34</v>
      </c>
      <c r="P7898" s="292" t="s">
        <v>34</v>
      </c>
      <c r="Q7898" s="292"/>
      <c r="R7898" s="292"/>
      <c r="S7898" s="291"/>
      <c r="T7898" s="293"/>
      <c r="U7898" s="293"/>
      <c r="V7898" s="293"/>
      <c r="W7898" s="109"/>
      <c r="X7898" s="109"/>
    </row>
    <row r="7899" spans="1:24" ht="41.25">
      <c r="A7899" s="286">
        <f t="shared" si="7"/>
        <v>7897</v>
      </c>
      <c r="B7899" s="293" t="s">
        <v>352</v>
      </c>
      <c r="C7899" s="294">
        <v>2024</v>
      </c>
      <c r="D7899" s="136" t="s">
        <v>139</v>
      </c>
      <c r="E7899" s="136" t="s">
        <v>483</v>
      </c>
      <c r="F7899" s="289" t="s">
        <v>8503</v>
      </c>
      <c r="G7899" s="295" t="s">
        <v>31</v>
      </c>
      <c r="H7899" s="296" t="s">
        <v>39</v>
      </c>
      <c r="I7899" s="295" t="s">
        <v>71</v>
      </c>
      <c r="J7899" s="295" t="s">
        <v>142</v>
      </c>
      <c r="K7899" s="292" t="s">
        <v>34</v>
      </c>
      <c r="L7899" s="292" t="s">
        <v>34</v>
      </c>
      <c r="M7899" s="292" t="s">
        <v>48</v>
      </c>
      <c r="N7899" s="292" t="s">
        <v>34</v>
      </c>
      <c r="O7899" s="292" t="s">
        <v>34</v>
      </c>
      <c r="P7899" s="292" t="s">
        <v>34</v>
      </c>
      <c r="Q7899" s="292"/>
      <c r="R7899" s="292"/>
      <c r="S7899" s="291"/>
      <c r="T7899" s="293"/>
      <c r="U7899" s="293"/>
      <c r="V7899" s="293"/>
      <c r="W7899" s="109"/>
      <c r="X7899" s="109"/>
    </row>
    <row r="7900" spans="1:24" ht="41.25">
      <c r="A7900" s="286">
        <f t="shared" si="7"/>
        <v>7898</v>
      </c>
      <c r="B7900" s="293" t="s">
        <v>352</v>
      </c>
      <c r="C7900" s="294">
        <v>2024</v>
      </c>
      <c r="D7900" s="136" t="s">
        <v>139</v>
      </c>
      <c r="E7900" s="136" t="s">
        <v>483</v>
      </c>
      <c r="F7900" s="289" t="s">
        <v>8504</v>
      </c>
      <c r="G7900" s="295" t="s">
        <v>426</v>
      </c>
      <c r="H7900" s="296" t="s">
        <v>83</v>
      </c>
      <c r="I7900" s="295" t="s">
        <v>71</v>
      </c>
      <c r="J7900" s="295" t="s">
        <v>142</v>
      </c>
      <c r="K7900" s="292" t="s">
        <v>34</v>
      </c>
      <c r="L7900" s="292" t="s">
        <v>34</v>
      </c>
      <c r="M7900" s="292" t="s">
        <v>34</v>
      </c>
      <c r="N7900" s="292" t="s">
        <v>34</v>
      </c>
      <c r="O7900" s="292" t="s">
        <v>34</v>
      </c>
      <c r="P7900" s="292" t="s">
        <v>34</v>
      </c>
      <c r="Q7900" s="292"/>
      <c r="R7900" s="292"/>
      <c r="S7900" s="291"/>
      <c r="T7900" s="293"/>
      <c r="U7900" s="293"/>
      <c r="V7900" s="293"/>
      <c r="W7900" s="109"/>
      <c r="X7900" s="109"/>
    </row>
    <row r="7901" spans="1:24" ht="41.25">
      <c r="A7901" s="286">
        <f t="shared" si="7"/>
        <v>7899</v>
      </c>
      <c r="B7901" s="293" t="s">
        <v>352</v>
      </c>
      <c r="C7901" s="294">
        <v>2024</v>
      </c>
      <c r="D7901" s="136" t="s">
        <v>139</v>
      </c>
      <c r="E7901" s="136" t="s">
        <v>483</v>
      </c>
      <c r="F7901" s="289" t="s">
        <v>8505</v>
      </c>
      <c r="G7901" s="295" t="s">
        <v>31</v>
      </c>
      <c r="H7901" s="296" t="s">
        <v>39</v>
      </c>
      <c r="I7901" s="295" t="s">
        <v>71</v>
      </c>
      <c r="J7901" s="295" t="s">
        <v>142</v>
      </c>
      <c r="K7901" s="292" t="s">
        <v>34</v>
      </c>
      <c r="L7901" s="292" t="s">
        <v>34</v>
      </c>
      <c r="M7901" s="292" t="s">
        <v>34</v>
      </c>
      <c r="N7901" s="292" t="s">
        <v>34</v>
      </c>
      <c r="O7901" s="292" t="s">
        <v>34</v>
      </c>
      <c r="P7901" s="292" t="s">
        <v>34</v>
      </c>
      <c r="Q7901" s="292"/>
      <c r="R7901" s="292"/>
      <c r="S7901" s="291"/>
      <c r="T7901" s="293"/>
      <c r="U7901" s="293"/>
      <c r="V7901" s="293"/>
      <c r="W7901" s="109"/>
      <c r="X7901" s="109"/>
    </row>
    <row r="7902" spans="1:24" ht="41.25">
      <c r="A7902" s="286">
        <f t="shared" si="7"/>
        <v>7900</v>
      </c>
      <c r="B7902" s="293" t="s">
        <v>352</v>
      </c>
      <c r="C7902" s="294">
        <v>2024</v>
      </c>
      <c r="D7902" s="136" t="s">
        <v>139</v>
      </c>
      <c r="E7902" s="136" t="s">
        <v>483</v>
      </c>
      <c r="F7902" s="289" t="s">
        <v>8506</v>
      </c>
      <c r="G7902" s="295" t="s">
        <v>426</v>
      </c>
      <c r="H7902" s="296" t="s">
        <v>83</v>
      </c>
      <c r="I7902" s="295" t="s">
        <v>71</v>
      </c>
      <c r="J7902" s="295" t="s">
        <v>142</v>
      </c>
      <c r="K7902" s="292" t="s">
        <v>34</v>
      </c>
      <c r="L7902" s="292" t="s">
        <v>34</v>
      </c>
      <c r="M7902" s="292" t="s">
        <v>34</v>
      </c>
      <c r="N7902" s="292" t="s">
        <v>34</v>
      </c>
      <c r="O7902" s="292" t="s">
        <v>34</v>
      </c>
      <c r="P7902" s="292" t="s">
        <v>34</v>
      </c>
      <c r="Q7902" s="292"/>
      <c r="R7902" s="292"/>
      <c r="S7902" s="291"/>
      <c r="T7902" s="293"/>
      <c r="U7902" s="293"/>
      <c r="V7902" s="293"/>
      <c r="W7902" s="109"/>
      <c r="X7902" s="109"/>
    </row>
    <row r="7903" spans="1:24" ht="41.25">
      <c r="A7903" s="286">
        <f t="shared" si="7"/>
        <v>7901</v>
      </c>
      <c r="B7903" s="293" t="s">
        <v>352</v>
      </c>
      <c r="C7903" s="294">
        <v>2024</v>
      </c>
      <c r="D7903" s="136" t="s">
        <v>139</v>
      </c>
      <c r="E7903" s="136" t="s">
        <v>483</v>
      </c>
      <c r="F7903" s="289" t="s">
        <v>8507</v>
      </c>
      <c r="G7903" s="295" t="s">
        <v>426</v>
      </c>
      <c r="H7903" s="296" t="s">
        <v>83</v>
      </c>
      <c r="I7903" s="295" t="s">
        <v>71</v>
      </c>
      <c r="J7903" s="295" t="s">
        <v>142</v>
      </c>
      <c r="K7903" s="292" t="s">
        <v>34</v>
      </c>
      <c r="L7903" s="292" t="s">
        <v>34</v>
      </c>
      <c r="M7903" s="292" t="s">
        <v>34</v>
      </c>
      <c r="N7903" s="292" t="s">
        <v>34</v>
      </c>
      <c r="O7903" s="292" t="s">
        <v>34</v>
      </c>
      <c r="P7903" s="292" t="s">
        <v>34</v>
      </c>
      <c r="Q7903" s="292"/>
      <c r="R7903" s="292"/>
      <c r="S7903" s="291"/>
      <c r="T7903" s="293"/>
      <c r="U7903" s="293"/>
      <c r="V7903" s="293"/>
      <c r="W7903" s="109"/>
      <c r="X7903" s="109"/>
    </row>
    <row r="7904" spans="1:24" ht="41.25">
      <c r="A7904" s="286">
        <f t="shared" si="7"/>
        <v>7902</v>
      </c>
      <c r="B7904" s="293" t="s">
        <v>352</v>
      </c>
      <c r="C7904" s="294">
        <v>2024</v>
      </c>
      <c r="D7904" s="136" t="s">
        <v>139</v>
      </c>
      <c r="E7904" s="136" t="s">
        <v>586</v>
      </c>
      <c r="F7904" s="289" t="s">
        <v>8508</v>
      </c>
      <c r="G7904" s="295" t="s">
        <v>31</v>
      </c>
      <c r="H7904" s="296" t="s">
        <v>39</v>
      </c>
      <c r="I7904" s="295" t="s">
        <v>71</v>
      </c>
      <c r="J7904" s="295" t="s">
        <v>142</v>
      </c>
      <c r="K7904" s="292" t="s">
        <v>34</v>
      </c>
      <c r="L7904" s="292" t="s">
        <v>34</v>
      </c>
      <c r="M7904" s="292" t="s">
        <v>34</v>
      </c>
      <c r="N7904" s="292" t="s">
        <v>34</v>
      </c>
      <c r="O7904" s="292" t="s">
        <v>34</v>
      </c>
      <c r="P7904" s="292" t="s">
        <v>34</v>
      </c>
      <c r="Q7904" s="292"/>
      <c r="R7904" s="292"/>
      <c r="S7904" s="291"/>
      <c r="T7904" s="293"/>
      <c r="U7904" s="293"/>
      <c r="V7904" s="293"/>
      <c r="W7904" s="109"/>
      <c r="X7904" s="109"/>
    </row>
    <row r="7905" spans="1:24" ht="41.25">
      <c r="A7905" s="286">
        <f t="shared" si="7"/>
        <v>7903</v>
      </c>
      <c r="B7905" s="293" t="s">
        <v>352</v>
      </c>
      <c r="C7905" s="294">
        <v>2024</v>
      </c>
      <c r="D7905" s="136" t="s">
        <v>139</v>
      </c>
      <c r="E7905" s="136" t="s">
        <v>586</v>
      </c>
      <c r="F7905" s="289" t="s">
        <v>8509</v>
      </c>
      <c r="G7905" s="295" t="s">
        <v>31</v>
      </c>
      <c r="H7905" s="296" t="s">
        <v>39</v>
      </c>
      <c r="I7905" s="295" t="s">
        <v>71</v>
      </c>
      <c r="J7905" s="295" t="s">
        <v>142</v>
      </c>
      <c r="K7905" s="292" t="s">
        <v>34</v>
      </c>
      <c r="L7905" s="292" t="s">
        <v>34</v>
      </c>
      <c r="M7905" s="292" t="s">
        <v>34</v>
      </c>
      <c r="N7905" s="292" t="s">
        <v>34</v>
      </c>
      <c r="O7905" s="292" t="s">
        <v>34</v>
      </c>
      <c r="P7905" s="292" t="s">
        <v>34</v>
      </c>
      <c r="Q7905" s="292"/>
      <c r="R7905" s="292"/>
      <c r="S7905" s="291"/>
      <c r="T7905" s="293"/>
      <c r="U7905" s="293"/>
      <c r="V7905" s="293"/>
      <c r="W7905" s="109"/>
      <c r="X7905" s="109"/>
    </row>
    <row r="7906" spans="1:24" ht="41.25">
      <c r="A7906" s="286">
        <f t="shared" si="7"/>
        <v>7904</v>
      </c>
      <c r="B7906" s="293" t="s">
        <v>352</v>
      </c>
      <c r="C7906" s="294">
        <v>2024</v>
      </c>
      <c r="D7906" s="136" t="s">
        <v>139</v>
      </c>
      <c r="E7906" s="136" t="s">
        <v>586</v>
      </c>
      <c r="F7906" s="289" t="s">
        <v>8510</v>
      </c>
      <c r="G7906" s="295" t="s">
        <v>31</v>
      </c>
      <c r="H7906" s="296" t="s">
        <v>39</v>
      </c>
      <c r="I7906" s="295" t="s">
        <v>71</v>
      </c>
      <c r="J7906" s="295" t="s">
        <v>142</v>
      </c>
      <c r="K7906" s="292" t="s">
        <v>34</v>
      </c>
      <c r="L7906" s="292" t="s">
        <v>34</v>
      </c>
      <c r="M7906" s="292" t="s">
        <v>34</v>
      </c>
      <c r="N7906" s="292" t="s">
        <v>34</v>
      </c>
      <c r="O7906" s="292" t="s">
        <v>34</v>
      </c>
      <c r="P7906" s="292" t="s">
        <v>34</v>
      </c>
      <c r="Q7906" s="292"/>
      <c r="R7906" s="292"/>
      <c r="S7906" s="291"/>
      <c r="T7906" s="293"/>
      <c r="U7906" s="293"/>
      <c r="V7906" s="293"/>
      <c r="W7906" s="109"/>
      <c r="X7906" s="109"/>
    </row>
    <row r="7907" spans="1:24" ht="20.25">
      <c r="A7907" s="286">
        <f t="shared" si="7"/>
        <v>7905</v>
      </c>
      <c r="B7907" s="293" t="s">
        <v>352</v>
      </c>
      <c r="C7907" s="294">
        <v>2024</v>
      </c>
      <c r="D7907" s="136" t="s">
        <v>162</v>
      </c>
      <c r="E7907" s="136" t="s">
        <v>162</v>
      </c>
      <c r="F7907" s="289" t="s">
        <v>8511</v>
      </c>
      <c r="G7907" s="295" t="s">
        <v>31</v>
      </c>
      <c r="H7907" s="296" t="s">
        <v>29</v>
      </c>
      <c r="I7907" s="295" t="s">
        <v>164</v>
      </c>
      <c r="J7907" s="295" t="s">
        <v>15</v>
      </c>
      <c r="K7907" s="292" t="s">
        <v>34</v>
      </c>
      <c r="L7907" s="292" t="s">
        <v>34</v>
      </c>
      <c r="M7907" s="292" t="s">
        <v>48</v>
      </c>
      <c r="N7907" s="292" t="s">
        <v>34</v>
      </c>
      <c r="O7907" s="292" t="s">
        <v>34</v>
      </c>
      <c r="P7907" s="292" t="s">
        <v>34</v>
      </c>
      <c r="Q7907" s="292"/>
      <c r="R7907" s="292"/>
      <c r="S7907" s="291"/>
      <c r="T7907" s="293"/>
      <c r="U7907" s="293"/>
      <c r="V7907" s="293"/>
      <c r="W7907" s="109"/>
      <c r="X7907" s="109"/>
    </row>
    <row r="7908" spans="1:24" ht="20.25">
      <c r="A7908" s="286">
        <f t="shared" si="7"/>
        <v>7906</v>
      </c>
      <c r="B7908" s="293" t="s">
        <v>352</v>
      </c>
      <c r="C7908" s="294">
        <v>2024</v>
      </c>
      <c r="D7908" s="136" t="s">
        <v>162</v>
      </c>
      <c r="E7908" s="136" t="s">
        <v>162</v>
      </c>
      <c r="F7908" s="289" t="s">
        <v>8512</v>
      </c>
      <c r="G7908" s="295" t="s">
        <v>426</v>
      </c>
      <c r="H7908" s="296" t="s">
        <v>83</v>
      </c>
      <c r="I7908" s="295" t="s">
        <v>164</v>
      </c>
      <c r="J7908" s="295" t="s">
        <v>15</v>
      </c>
      <c r="K7908" s="292" t="s">
        <v>34</v>
      </c>
      <c r="L7908" s="292" t="s">
        <v>34</v>
      </c>
      <c r="M7908" s="292" t="s">
        <v>48</v>
      </c>
      <c r="N7908" s="292" t="s">
        <v>34</v>
      </c>
      <c r="O7908" s="292" t="s">
        <v>34</v>
      </c>
      <c r="P7908" s="292" t="s">
        <v>34</v>
      </c>
      <c r="Q7908" s="292"/>
      <c r="R7908" s="292"/>
      <c r="S7908" s="291"/>
      <c r="T7908" s="293"/>
      <c r="U7908" s="293"/>
      <c r="V7908" s="293"/>
      <c r="W7908" s="109"/>
      <c r="X7908" s="109"/>
    </row>
    <row r="7909" spans="1:24" ht="20.25">
      <c r="A7909" s="286">
        <f t="shared" si="7"/>
        <v>7907</v>
      </c>
      <c r="B7909" s="293" t="s">
        <v>352</v>
      </c>
      <c r="C7909" s="294">
        <v>2024</v>
      </c>
      <c r="D7909" s="136" t="s">
        <v>162</v>
      </c>
      <c r="E7909" s="136" t="s">
        <v>162</v>
      </c>
      <c r="F7909" s="289" t="s">
        <v>8513</v>
      </c>
      <c r="G7909" s="295" t="s">
        <v>426</v>
      </c>
      <c r="H7909" s="296" t="s">
        <v>83</v>
      </c>
      <c r="I7909" s="295" t="s">
        <v>164</v>
      </c>
      <c r="J7909" s="295" t="s">
        <v>15</v>
      </c>
      <c r="K7909" s="292" t="s">
        <v>34</v>
      </c>
      <c r="L7909" s="292" t="s">
        <v>34</v>
      </c>
      <c r="M7909" s="292" t="s">
        <v>48</v>
      </c>
      <c r="N7909" s="292" t="s">
        <v>34</v>
      </c>
      <c r="O7909" s="292" t="s">
        <v>34</v>
      </c>
      <c r="P7909" s="292" t="s">
        <v>34</v>
      </c>
      <c r="Q7909" s="292"/>
      <c r="R7909" s="292"/>
      <c r="S7909" s="291"/>
      <c r="T7909" s="293"/>
      <c r="U7909" s="293"/>
      <c r="V7909" s="293"/>
      <c r="W7909" s="109"/>
      <c r="X7909" s="109"/>
    </row>
    <row r="7910" spans="1:24" ht="20.25">
      <c r="A7910" s="286">
        <f t="shared" si="7"/>
        <v>7908</v>
      </c>
      <c r="B7910" s="293" t="s">
        <v>352</v>
      </c>
      <c r="C7910" s="294">
        <v>2024</v>
      </c>
      <c r="D7910" s="136" t="s">
        <v>162</v>
      </c>
      <c r="E7910" s="136" t="s">
        <v>162</v>
      </c>
      <c r="F7910" s="289" t="s">
        <v>8514</v>
      </c>
      <c r="G7910" s="295" t="s">
        <v>426</v>
      </c>
      <c r="H7910" s="296" t="s">
        <v>83</v>
      </c>
      <c r="I7910" s="295" t="s">
        <v>164</v>
      </c>
      <c r="J7910" s="295" t="s">
        <v>15</v>
      </c>
      <c r="K7910" s="292" t="s">
        <v>34</v>
      </c>
      <c r="L7910" s="292" t="s">
        <v>34</v>
      </c>
      <c r="M7910" s="292" t="s">
        <v>48</v>
      </c>
      <c r="N7910" s="292" t="s">
        <v>34</v>
      </c>
      <c r="O7910" s="292" t="s">
        <v>34</v>
      </c>
      <c r="P7910" s="292" t="s">
        <v>34</v>
      </c>
      <c r="Q7910" s="292"/>
      <c r="R7910" s="292"/>
      <c r="S7910" s="291"/>
      <c r="T7910" s="293"/>
      <c r="U7910" s="293"/>
      <c r="V7910" s="293"/>
      <c r="W7910" s="109"/>
      <c r="X7910" s="109"/>
    </row>
    <row r="7911" spans="1:24" ht="20.25">
      <c r="A7911" s="286">
        <f t="shared" si="7"/>
        <v>7909</v>
      </c>
      <c r="B7911" s="293" t="s">
        <v>352</v>
      </c>
      <c r="C7911" s="294">
        <v>2024</v>
      </c>
      <c r="D7911" s="136" t="s">
        <v>162</v>
      </c>
      <c r="E7911" s="136" t="s">
        <v>162</v>
      </c>
      <c r="F7911" s="289" t="s">
        <v>8515</v>
      </c>
      <c r="G7911" s="295" t="s">
        <v>193</v>
      </c>
      <c r="H7911" s="296" t="s">
        <v>120</v>
      </c>
      <c r="I7911" s="295" t="s">
        <v>164</v>
      </c>
      <c r="J7911" s="295" t="s">
        <v>15</v>
      </c>
      <c r="K7911" s="292" t="s">
        <v>34</v>
      </c>
      <c r="L7911" s="292" t="s">
        <v>34</v>
      </c>
      <c r="M7911" s="292" t="s">
        <v>48</v>
      </c>
      <c r="N7911" s="292" t="s">
        <v>34</v>
      </c>
      <c r="O7911" s="292" t="s">
        <v>34</v>
      </c>
      <c r="P7911" s="292" t="s">
        <v>34</v>
      </c>
      <c r="Q7911" s="292"/>
      <c r="R7911" s="292"/>
      <c r="S7911" s="291"/>
      <c r="T7911" s="293"/>
      <c r="U7911" s="293"/>
      <c r="V7911" s="293"/>
      <c r="W7911" s="109"/>
      <c r="X7911" s="109"/>
    </row>
    <row r="7912" spans="1:24" ht="20.25">
      <c r="A7912" s="286">
        <f t="shared" si="7"/>
        <v>7910</v>
      </c>
      <c r="B7912" s="293" t="s">
        <v>352</v>
      </c>
      <c r="C7912" s="294">
        <v>2024</v>
      </c>
      <c r="D7912" s="136" t="s">
        <v>173</v>
      </c>
      <c r="E7912" s="136" t="s">
        <v>177</v>
      </c>
      <c r="F7912" s="289" t="s">
        <v>8516</v>
      </c>
      <c r="G7912" s="295" t="s">
        <v>426</v>
      </c>
      <c r="H7912" s="296" t="s">
        <v>83</v>
      </c>
      <c r="I7912" s="295" t="s">
        <v>173</v>
      </c>
      <c r="J7912" s="295" t="s">
        <v>3254</v>
      </c>
      <c r="K7912" s="292" t="s">
        <v>34</v>
      </c>
      <c r="L7912" s="292" t="s">
        <v>34</v>
      </c>
      <c r="M7912" s="292" t="s">
        <v>48</v>
      </c>
      <c r="N7912" s="292" t="s">
        <v>48</v>
      </c>
      <c r="O7912" s="292" t="s">
        <v>34</v>
      </c>
      <c r="P7912" s="292" t="s">
        <v>34</v>
      </c>
      <c r="Q7912" s="292"/>
      <c r="R7912" s="292"/>
      <c r="S7912" s="291"/>
      <c r="T7912" s="293"/>
      <c r="U7912" s="293"/>
      <c r="V7912" s="293"/>
      <c r="W7912" s="109"/>
      <c r="X7912" s="109"/>
    </row>
    <row r="7913" spans="1:24" ht="20.25">
      <c r="A7913" s="286">
        <f t="shared" si="7"/>
        <v>7911</v>
      </c>
      <c r="B7913" s="293" t="s">
        <v>352</v>
      </c>
      <c r="C7913" s="294">
        <v>2024</v>
      </c>
      <c r="D7913" s="136" t="s">
        <v>173</v>
      </c>
      <c r="E7913" s="136" t="s">
        <v>177</v>
      </c>
      <c r="F7913" s="289" t="s">
        <v>8517</v>
      </c>
      <c r="G7913" s="295" t="s">
        <v>426</v>
      </c>
      <c r="H7913" s="296" t="s">
        <v>83</v>
      </c>
      <c r="I7913" s="295" t="s">
        <v>173</v>
      </c>
      <c r="J7913" s="295" t="s">
        <v>179</v>
      </c>
      <c r="K7913" s="292" t="s">
        <v>34</v>
      </c>
      <c r="L7913" s="292" t="s">
        <v>34</v>
      </c>
      <c r="M7913" s="292" t="s">
        <v>34</v>
      </c>
      <c r="N7913" s="292" t="s">
        <v>34</v>
      </c>
      <c r="O7913" s="292" t="s">
        <v>34</v>
      </c>
      <c r="P7913" s="292" t="s">
        <v>34</v>
      </c>
      <c r="Q7913" s="292"/>
      <c r="R7913" s="292"/>
      <c r="S7913" s="291"/>
      <c r="T7913" s="293"/>
      <c r="U7913" s="293"/>
      <c r="V7913" s="293"/>
      <c r="W7913" s="109"/>
      <c r="X7913" s="109"/>
    </row>
    <row r="7914" spans="1:24">
      <c r="A7914" s="286">
        <f t="shared" si="7"/>
        <v>7912</v>
      </c>
      <c r="B7914" s="293" t="s">
        <v>352</v>
      </c>
      <c r="C7914" s="294">
        <v>2024</v>
      </c>
      <c r="D7914" s="136" t="s">
        <v>173</v>
      </c>
      <c r="E7914" s="136" t="s">
        <v>174</v>
      </c>
      <c r="F7914" s="289" t="s">
        <v>8518</v>
      </c>
      <c r="G7914" s="295" t="s">
        <v>426</v>
      </c>
      <c r="H7914" s="296" t="s">
        <v>83</v>
      </c>
      <c r="I7914" s="295" t="s">
        <v>173</v>
      </c>
      <c r="J7914" s="295" t="s">
        <v>174</v>
      </c>
      <c r="K7914" s="292" t="s">
        <v>34</v>
      </c>
      <c r="L7914" s="292" t="s">
        <v>34</v>
      </c>
      <c r="M7914" s="292" t="s">
        <v>34</v>
      </c>
      <c r="N7914" s="292" t="s">
        <v>34</v>
      </c>
      <c r="O7914" s="292" t="s">
        <v>34</v>
      </c>
      <c r="P7914" s="292" t="s">
        <v>34</v>
      </c>
      <c r="Q7914" s="292"/>
      <c r="R7914" s="292"/>
      <c r="S7914" s="291"/>
      <c r="T7914" s="293"/>
      <c r="U7914" s="293"/>
      <c r="V7914" s="293"/>
      <c r="W7914" s="109"/>
      <c r="X7914" s="109"/>
    </row>
    <row r="7915" spans="1:24">
      <c r="A7915" s="286">
        <f t="shared" si="7"/>
        <v>7913</v>
      </c>
      <c r="B7915" s="293" t="s">
        <v>352</v>
      </c>
      <c r="C7915" s="294">
        <v>2024</v>
      </c>
      <c r="D7915" s="136" t="s">
        <v>173</v>
      </c>
      <c r="E7915" s="136" t="s">
        <v>174</v>
      </c>
      <c r="F7915" s="289" t="s">
        <v>8519</v>
      </c>
      <c r="G7915" s="295" t="s">
        <v>426</v>
      </c>
      <c r="H7915" s="296" t="s">
        <v>83</v>
      </c>
      <c r="I7915" s="295" t="s">
        <v>173</v>
      </c>
      <c r="J7915" s="295" t="s">
        <v>174</v>
      </c>
      <c r="K7915" s="292" t="s">
        <v>34</v>
      </c>
      <c r="L7915" s="292" t="s">
        <v>34</v>
      </c>
      <c r="M7915" s="292" t="s">
        <v>34</v>
      </c>
      <c r="N7915" s="292" t="s">
        <v>34</v>
      </c>
      <c r="O7915" s="292" t="s">
        <v>34</v>
      </c>
      <c r="P7915" s="292" t="s">
        <v>34</v>
      </c>
      <c r="Q7915" s="292"/>
      <c r="R7915" s="292"/>
      <c r="S7915" s="291"/>
      <c r="T7915" s="293"/>
      <c r="U7915" s="293"/>
      <c r="V7915" s="293"/>
      <c r="W7915" s="109"/>
      <c r="X7915" s="109"/>
    </row>
    <row r="7916" spans="1:24" ht="30.75">
      <c r="A7916" s="286">
        <f t="shared" ref="A7916:A7979" si="8">A7915+1</f>
        <v>7914</v>
      </c>
      <c r="B7916" s="293" t="s">
        <v>352</v>
      </c>
      <c r="C7916" s="294">
        <v>2024</v>
      </c>
      <c r="D7916" s="136" t="s">
        <v>173</v>
      </c>
      <c r="E7916" s="136" t="s">
        <v>495</v>
      </c>
      <c r="F7916" s="289" t="s">
        <v>8520</v>
      </c>
      <c r="G7916" s="295" t="s">
        <v>426</v>
      </c>
      <c r="H7916" s="296" t="s">
        <v>83</v>
      </c>
      <c r="I7916" s="295" t="s">
        <v>173</v>
      </c>
      <c r="J7916" s="295" t="s">
        <v>191</v>
      </c>
      <c r="K7916" s="292" t="s">
        <v>34</v>
      </c>
      <c r="L7916" s="292" t="s">
        <v>34</v>
      </c>
      <c r="M7916" s="292" t="s">
        <v>34</v>
      </c>
      <c r="N7916" s="292" t="s">
        <v>34</v>
      </c>
      <c r="O7916" s="292" t="s">
        <v>34</v>
      </c>
      <c r="P7916" s="292" t="s">
        <v>34</v>
      </c>
      <c r="Q7916" s="292"/>
      <c r="R7916" s="292"/>
      <c r="S7916" s="291"/>
      <c r="T7916" s="293"/>
      <c r="U7916" s="293"/>
      <c r="V7916" s="293"/>
      <c r="W7916" s="109"/>
      <c r="X7916" s="109"/>
    </row>
    <row r="7917" spans="1:24" ht="30.75">
      <c r="A7917" s="286">
        <f t="shared" si="8"/>
        <v>7915</v>
      </c>
      <c r="B7917" s="293" t="s">
        <v>352</v>
      </c>
      <c r="C7917" s="294">
        <v>2024</v>
      </c>
      <c r="D7917" s="136" t="s">
        <v>173</v>
      </c>
      <c r="E7917" s="136" t="s">
        <v>1528</v>
      </c>
      <c r="F7917" s="289" t="s">
        <v>8521</v>
      </c>
      <c r="G7917" s="295" t="s">
        <v>426</v>
      </c>
      <c r="H7917" s="296" t="s">
        <v>83</v>
      </c>
      <c r="I7917" s="295" t="s">
        <v>173</v>
      </c>
      <c r="J7917" s="295" t="s">
        <v>191</v>
      </c>
      <c r="K7917" s="292" t="s">
        <v>34</v>
      </c>
      <c r="L7917" s="292" t="s">
        <v>34</v>
      </c>
      <c r="M7917" s="292" t="s">
        <v>34</v>
      </c>
      <c r="N7917" s="292" t="s">
        <v>34</v>
      </c>
      <c r="O7917" s="292" t="s">
        <v>34</v>
      </c>
      <c r="P7917" s="292" t="s">
        <v>34</v>
      </c>
      <c r="Q7917" s="292"/>
      <c r="R7917" s="292"/>
      <c r="S7917" s="291"/>
      <c r="T7917" s="293"/>
      <c r="U7917" s="293"/>
      <c r="V7917" s="293"/>
      <c r="W7917" s="109"/>
      <c r="X7917" s="109"/>
    </row>
    <row r="7918" spans="1:24" ht="30.75">
      <c r="A7918" s="286">
        <f t="shared" si="8"/>
        <v>7916</v>
      </c>
      <c r="B7918" s="293" t="s">
        <v>352</v>
      </c>
      <c r="C7918" s="294">
        <v>2024</v>
      </c>
      <c r="D7918" s="136" t="s">
        <v>173</v>
      </c>
      <c r="E7918" s="136" t="s">
        <v>189</v>
      </c>
      <c r="F7918" s="289" t="s">
        <v>8522</v>
      </c>
      <c r="G7918" s="295" t="s">
        <v>31</v>
      </c>
      <c r="H7918" s="296" t="s">
        <v>39</v>
      </c>
      <c r="I7918" s="295" t="s">
        <v>173</v>
      </c>
      <c r="J7918" s="295" t="s">
        <v>191</v>
      </c>
      <c r="K7918" s="292" t="s">
        <v>48</v>
      </c>
      <c r="L7918" s="292" t="s">
        <v>48</v>
      </c>
      <c r="M7918" s="292" t="s">
        <v>34</v>
      </c>
      <c r="N7918" s="292" t="s">
        <v>34</v>
      </c>
      <c r="O7918" s="292" t="s">
        <v>34</v>
      </c>
      <c r="P7918" s="292" t="s">
        <v>34</v>
      </c>
      <c r="Q7918" s="292"/>
      <c r="R7918" s="292"/>
      <c r="S7918" s="291"/>
      <c r="T7918" s="293"/>
      <c r="U7918" s="293"/>
      <c r="V7918" s="293"/>
      <c r="W7918" s="109"/>
      <c r="X7918" s="109"/>
    </row>
    <row r="7919" spans="1:24" ht="30.75">
      <c r="A7919" s="286">
        <f t="shared" si="8"/>
        <v>7917</v>
      </c>
      <c r="B7919" s="293" t="s">
        <v>352</v>
      </c>
      <c r="C7919" s="294">
        <v>2024</v>
      </c>
      <c r="D7919" s="136" t="s">
        <v>173</v>
      </c>
      <c r="E7919" s="136" t="s">
        <v>189</v>
      </c>
      <c r="F7919" s="289" t="s">
        <v>8523</v>
      </c>
      <c r="G7919" s="295" t="s">
        <v>426</v>
      </c>
      <c r="H7919" s="296" t="s">
        <v>83</v>
      </c>
      <c r="I7919" s="295" t="s">
        <v>173</v>
      </c>
      <c r="J7919" s="295" t="s">
        <v>191</v>
      </c>
      <c r="K7919" s="292" t="s">
        <v>48</v>
      </c>
      <c r="L7919" s="292" t="s">
        <v>48</v>
      </c>
      <c r="M7919" s="292" t="s">
        <v>34</v>
      </c>
      <c r="N7919" s="292" t="s">
        <v>34</v>
      </c>
      <c r="O7919" s="292" t="s">
        <v>34</v>
      </c>
      <c r="P7919" s="292" t="s">
        <v>34</v>
      </c>
      <c r="Q7919" s="292"/>
      <c r="R7919" s="292"/>
      <c r="S7919" s="291"/>
      <c r="T7919" s="293"/>
      <c r="U7919" s="293"/>
      <c r="V7919" s="293"/>
      <c r="W7919" s="109"/>
      <c r="X7919" s="109"/>
    </row>
    <row r="7920" spans="1:24" ht="20.25">
      <c r="A7920" s="286">
        <f t="shared" si="8"/>
        <v>7918</v>
      </c>
      <c r="B7920" s="293" t="s">
        <v>352</v>
      </c>
      <c r="C7920" s="294">
        <v>2024</v>
      </c>
      <c r="D7920" s="136" t="s">
        <v>184</v>
      </c>
      <c r="E7920" s="136" t="s">
        <v>184</v>
      </c>
      <c r="F7920" s="289" t="s">
        <v>8524</v>
      </c>
      <c r="G7920" s="295" t="s">
        <v>31</v>
      </c>
      <c r="H7920" s="296" t="s">
        <v>46</v>
      </c>
      <c r="I7920" s="295" t="s">
        <v>186</v>
      </c>
      <c r="J7920" s="295" t="s">
        <v>201</v>
      </c>
      <c r="K7920" s="292" t="s">
        <v>34</v>
      </c>
      <c r="L7920" s="292" t="s">
        <v>34</v>
      </c>
      <c r="M7920" s="292" t="s">
        <v>34</v>
      </c>
      <c r="N7920" s="292" t="s">
        <v>34</v>
      </c>
      <c r="O7920" s="292" t="s">
        <v>34</v>
      </c>
      <c r="P7920" s="292" t="s">
        <v>34</v>
      </c>
      <c r="Q7920" s="292"/>
      <c r="R7920" s="292"/>
      <c r="S7920" s="291"/>
      <c r="T7920" s="293"/>
      <c r="U7920" s="293"/>
      <c r="V7920" s="293"/>
      <c r="W7920" s="109"/>
      <c r="X7920" s="109"/>
    </row>
    <row r="7921" spans="1:24" ht="20.25">
      <c r="A7921" s="286">
        <f t="shared" si="8"/>
        <v>7919</v>
      </c>
      <c r="B7921" s="293" t="s">
        <v>352</v>
      </c>
      <c r="C7921" s="294">
        <v>2024</v>
      </c>
      <c r="D7921" s="136" t="s">
        <v>184</v>
      </c>
      <c r="E7921" s="136" t="s">
        <v>184</v>
      </c>
      <c r="F7921" s="289" t="s">
        <v>8525</v>
      </c>
      <c r="G7921" s="295" t="s">
        <v>426</v>
      </c>
      <c r="H7921" s="296" t="s">
        <v>83</v>
      </c>
      <c r="I7921" s="295" t="s">
        <v>186</v>
      </c>
      <c r="J7921" s="295" t="s">
        <v>201</v>
      </c>
      <c r="K7921" s="292" t="s">
        <v>34</v>
      </c>
      <c r="L7921" s="292" t="s">
        <v>34</v>
      </c>
      <c r="M7921" s="292" t="s">
        <v>34</v>
      </c>
      <c r="N7921" s="292" t="s">
        <v>34</v>
      </c>
      <c r="O7921" s="292" t="s">
        <v>34</v>
      </c>
      <c r="P7921" s="292" t="s">
        <v>34</v>
      </c>
      <c r="Q7921" s="292"/>
      <c r="R7921" s="292"/>
      <c r="S7921" s="291"/>
      <c r="T7921" s="293"/>
      <c r="U7921" s="293"/>
      <c r="V7921" s="293"/>
      <c r="W7921" s="109"/>
      <c r="X7921" s="109"/>
    </row>
    <row r="7922" spans="1:24" ht="20.25">
      <c r="A7922" s="286">
        <f t="shared" si="8"/>
        <v>7920</v>
      </c>
      <c r="B7922" s="293" t="s">
        <v>352</v>
      </c>
      <c r="C7922" s="294">
        <v>2024</v>
      </c>
      <c r="D7922" s="136" t="s">
        <v>184</v>
      </c>
      <c r="E7922" s="136" t="s">
        <v>184</v>
      </c>
      <c r="F7922" s="289" t="s">
        <v>8526</v>
      </c>
      <c r="G7922" s="295" t="s">
        <v>426</v>
      </c>
      <c r="H7922" s="296" t="s">
        <v>83</v>
      </c>
      <c r="I7922" s="295" t="s">
        <v>186</v>
      </c>
      <c r="J7922" s="295" t="s">
        <v>201</v>
      </c>
      <c r="K7922" s="292" t="s">
        <v>34</v>
      </c>
      <c r="L7922" s="292" t="s">
        <v>34</v>
      </c>
      <c r="M7922" s="292" t="s">
        <v>34</v>
      </c>
      <c r="N7922" s="292" t="s">
        <v>34</v>
      </c>
      <c r="O7922" s="292" t="s">
        <v>34</v>
      </c>
      <c r="P7922" s="292" t="s">
        <v>34</v>
      </c>
      <c r="Q7922" s="292"/>
      <c r="R7922" s="292"/>
      <c r="S7922" s="291"/>
      <c r="T7922" s="293"/>
      <c r="U7922" s="293"/>
      <c r="V7922" s="293"/>
      <c r="W7922" s="109"/>
      <c r="X7922" s="109"/>
    </row>
    <row r="7923" spans="1:24" ht="20.25">
      <c r="A7923" s="286">
        <f t="shared" si="8"/>
        <v>7921</v>
      </c>
      <c r="B7923" s="293" t="s">
        <v>352</v>
      </c>
      <c r="C7923" s="294">
        <v>2024</v>
      </c>
      <c r="D7923" s="136" t="s">
        <v>184</v>
      </c>
      <c r="E7923" s="136" t="s">
        <v>184</v>
      </c>
      <c r="F7923" s="289" t="s">
        <v>8527</v>
      </c>
      <c r="G7923" s="295" t="s">
        <v>426</v>
      </c>
      <c r="H7923" s="296" t="s">
        <v>83</v>
      </c>
      <c r="I7923" s="295" t="s">
        <v>186</v>
      </c>
      <c r="J7923" s="295" t="s">
        <v>201</v>
      </c>
      <c r="K7923" s="292" t="s">
        <v>34</v>
      </c>
      <c r="L7923" s="292" t="s">
        <v>34</v>
      </c>
      <c r="M7923" s="292" t="s">
        <v>34</v>
      </c>
      <c r="N7923" s="292" t="s">
        <v>34</v>
      </c>
      <c r="O7923" s="292" t="s">
        <v>34</v>
      </c>
      <c r="P7923" s="292" t="s">
        <v>34</v>
      </c>
      <c r="Q7923" s="292"/>
      <c r="R7923" s="292"/>
      <c r="S7923" s="291"/>
      <c r="T7923" s="293"/>
      <c r="U7923" s="293"/>
      <c r="V7923" s="293"/>
      <c r="W7923" s="109"/>
      <c r="X7923" s="109"/>
    </row>
    <row r="7924" spans="1:24" ht="20.25">
      <c r="A7924" s="286">
        <f t="shared" si="8"/>
        <v>7922</v>
      </c>
      <c r="B7924" s="293" t="s">
        <v>352</v>
      </c>
      <c r="C7924" s="294">
        <v>2024</v>
      </c>
      <c r="D7924" s="136" t="s">
        <v>184</v>
      </c>
      <c r="E7924" s="136" t="s">
        <v>184</v>
      </c>
      <c r="F7924" s="289" t="s">
        <v>8528</v>
      </c>
      <c r="G7924" s="295" t="s">
        <v>31</v>
      </c>
      <c r="H7924" s="296" t="s">
        <v>42</v>
      </c>
      <c r="I7924" s="295" t="s">
        <v>186</v>
      </c>
      <c r="J7924" s="295" t="s">
        <v>201</v>
      </c>
      <c r="K7924" s="292" t="s">
        <v>34</v>
      </c>
      <c r="L7924" s="292" t="s">
        <v>34</v>
      </c>
      <c r="M7924" s="292" t="s">
        <v>34</v>
      </c>
      <c r="N7924" s="292" t="s">
        <v>34</v>
      </c>
      <c r="O7924" s="292" t="s">
        <v>34</v>
      </c>
      <c r="P7924" s="292" t="s">
        <v>34</v>
      </c>
      <c r="Q7924" s="292"/>
      <c r="R7924" s="292"/>
      <c r="S7924" s="291"/>
      <c r="T7924" s="293"/>
      <c r="U7924" s="293"/>
      <c r="V7924" s="293"/>
      <c r="W7924" s="109"/>
      <c r="X7924" s="109"/>
    </row>
    <row r="7925" spans="1:24" ht="20.25">
      <c r="A7925" s="286">
        <f t="shared" si="8"/>
        <v>7923</v>
      </c>
      <c r="B7925" s="293" t="s">
        <v>352</v>
      </c>
      <c r="C7925" s="294">
        <v>2024</v>
      </c>
      <c r="D7925" s="136" t="s">
        <v>18</v>
      </c>
      <c r="E7925" s="136" t="s">
        <v>18</v>
      </c>
      <c r="F7925" s="289" t="s">
        <v>8529</v>
      </c>
      <c r="G7925" s="295" t="s">
        <v>31</v>
      </c>
      <c r="H7925" s="296" t="s">
        <v>39</v>
      </c>
      <c r="I7925" s="295" t="s">
        <v>18</v>
      </c>
      <c r="J7925" s="295" t="s">
        <v>18</v>
      </c>
      <c r="K7925" s="292" t="s">
        <v>34</v>
      </c>
      <c r="L7925" s="292" t="s">
        <v>34</v>
      </c>
      <c r="M7925" s="292" t="s">
        <v>34</v>
      </c>
      <c r="N7925" s="292" t="s">
        <v>34</v>
      </c>
      <c r="O7925" s="292" t="s">
        <v>34</v>
      </c>
      <c r="P7925" s="292" t="s">
        <v>48</v>
      </c>
      <c r="Q7925" s="292"/>
      <c r="R7925" s="292"/>
      <c r="S7925" s="291"/>
      <c r="T7925" s="293"/>
      <c r="U7925" s="293"/>
      <c r="V7925" s="293"/>
      <c r="W7925" s="109"/>
      <c r="X7925" s="109"/>
    </row>
    <row r="7926" spans="1:24" ht="20.25">
      <c r="A7926" s="286">
        <f t="shared" si="8"/>
        <v>7924</v>
      </c>
      <c r="B7926" s="293" t="s">
        <v>352</v>
      </c>
      <c r="C7926" s="294">
        <v>2024</v>
      </c>
      <c r="D7926" s="136" t="s">
        <v>18</v>
      </c>
      <c r="E7926" s="136" t="s">
        <v>18</v>
      </c>
      <c r="F7926" s="289" t="s">
        <v>8530</v>
      </c>
      <c r="G7926" s="295" t="s">
        <v>31</v>
      </c>
      <c r="H7926" s="296" t="s">
        <v>50</v>
      </c>
      <c r="I7926" s="295" t="s">
        <v>18</v>
      </c>
      <c r="J7926" s="295" t="s">
        <v>18</v>
      </c>
      <c r="K7926" s="292" t="s">
        <v>34</v>
      </c>
      <c r="L7926" s="292" t="s">
        <v>34</v>
      </c>
      <c r="M7926" s="292" t="s">
        <v>34</v>
      </c>
      <c r="N7926" s="292" t="s">
        <v>34</v>
      </c>
      <c r="O7926" s="292" t="s">
        <v>48</v>
      </c>
      <c r="P7926" s="292" t="s">
        <v>48</v>
      </c>
      <c r="Q7926" s="292"/>
      <c r="R7926" s="292"/>
      <c r="S7926" s="291"/>
      <c r="T7926" s="293"/>
      <c r="U7926" s="293"/>
      <c r="V7926" s="293"/>
      <c r="W7926" s="109"/>
      <c r="X7926" s="109"/>
    </row>
    <row r="7927" spans="1:24" ht="20.25">
      <c r="A7927" s="286">
        <f t="shared" si="8"/>
        <v>7925</v>
      </c>
      <c r="B7927" s="293" t="s">
        <v>352</v>
      </c>
      <c r="C7927" s="294">
        <v>2024</v>
      </c>
      <c r="D7927" s="136" t="s">
        <v>18</v>
      </c>
      <c r="E7927" s="136" t="s">
        <v>18</v>
      </c>
      <c r="F7927" s="289" t="s">
        <v>8531</v>
      </c>
      <c r="G7927" s="295" t="s">
        <v>31</v>
      </c>
      <c r="H7927" s="296" t="s">
        <v>50</v>
      </c>
      <c r="I7927" s="295" t="s">
        <v>18</v>
      </c>
      <c r="J7927" s="295" t="s">
        <v>18</v>
      </c>
      <c r="K7927" s="292" t="s">
        <v>34</v>
      </c>
      <c r="L7927" s="292" t="s">
        <v>34</v>
      </c>
      <c r="M7927" s="292" t="s">
        <v>34</v>
      </c>
      <c r="N7927" s="292" t="s">
        <v>34</v>
      </c>
      <c r="O7927" s="292" t="s">
        <v>48</v>
      </c>
      <c r="P7927" s="292" t="s">
        <v>48</v>
      </c>
      <c r="Q7927" s="292"/>
      <c r="R7927" s="292"/>
      <c r="S7927" s="291"/>
      <c r="T7927" s="293"/>
      <c r="U7927" s="293"/>
      <c r="V7927" s="293"/>
      <c r="W7927" s="109"/>
      <c r="X7927" s="109"/>
    </row>
    <row r="7928" spans="1:24" ht="20.25">
      <c r="A7928" s="286">
        <f t="shared" si="8"/>
        <v>7926</v>
      </c>
      <c r="B7928" s="293" t="s">
        <v>352</v>
      </c>
      <c r="C7928" s="294">
        <v>2024</v>
      </c>
      <c r="D7928" s="136" t="s">
        <v>18</v>
      </c>
      <c r="E7928" s="136" t="s">
        <v>18</v>
      </c>
      <c r="F7928" s="289" t="s">
        <v>8532</v>
      </c>
      <c r="G7928" s="295" t="s">
        <v>426</v>
      </c>
      <c r="H7928" s="296" t="s">
        <v>83</v>
      </c>
      <c r="I7928" s="295" t="s">
        <v>18</v>
      </c>
      <c r="J7928" s="295" t="s">
        <v>18</v>
      </c>
      <c r="K7928" s="292" t="s">
        <v>34</v>
      </c>
      <c r="L7928" s="292" t="s">
        <v>34</v>
      </c>
      <c r="M7928" s="292" t="s">
        <v>34</v>
      </c>
      <c r="N7928" s="292" t="s">
        <v>34</v>
      </c>
      <c r="O7928" s="292" t="s">
        <v>48</v>
      </c>
      <c r="P7928" s="292" t="s">
        <v>48</v>
      </c>
      <c r="Q7928" s="292"/>
      <c r="R7928" s="292"/>
      <c r="S7928" s="291"/>
      <c r="T7928" s="293"/>
      <c r="U7928" s="293"/>
      <c r="V7928" s="293"/>
      <c r="W7928" s="109"/>
      <c r="X7928" s="109"/>
    </row>
    <row r="7929" spans="1:24" ht="20.25">
      <c r="A7929" s="286">
        <f t="shared" si="8"/>
        <v>7927</v>
      </c>
      <c r="B7929" s="293" t="s">
        <v>352</v>
      </c>
      <c r="C7929" s="294">
        <v>2024</v>
      </c>
      <c r="D7929" s="136" t="s">
        <v>18</v>
      </c>
      <c r="E7929" s="136" t="s">
        <v>18</v>
      </c>
      <c r="F7929" s="289" t="s">
        <v>8533</v>
      </c>
      <c r="G7929" s="295" t="s">
        <v>31</v>
      </c>
      <c r="H7929" s="296" t="s">
        <v>39</v>
      </c>
      <c r="I7929" s="295" t="s">
        <v>18</v>
      </c>
      <c r="J7929" s="295" t="s">
        <v>18</v>
      </c>
      <c r="K7929" s="292" t="s">
        <v>34</v>
      </c>
      <c r="L7929" s="292" t="s">
        <v>34</v>
      </c>
      <c r="M7929" s="292" t="s">
        <v>34</v>
      </c>
      <c r="N7929" s="292" t="s">
        <v>34</v>
      </c>
      <c r="O7929" s="292" t="s">
        <v>34</v>
      </c>
      <c r="P7929" s="292" t="s">
        <v>34</v>
      </c>
      <c r="Q7929" s="292"/>
      <c r="R7929" s="292"/>
      <c r="S7929" s="291"/>
      <c r="T7929" s="293"/>
      <c r="U7929" s="293"/>
      <c r="V7929" s="293"/>
      <c r="W7929" s="109"/>
      <c r="X7929" s="109"/>
    </row>
    <row r="7930" spans="1:24" ht="20.25">
      <c r="A7930" s="286">
        <f t="shared" si="8"/>
        <v>7928</v>
      </c>
      <c r="B7930" s="293" t="s">
        <v>352</v>
      </c>
      <c r="C7930" s="294">
        <v>2024</v>
      </c>
      <c r="D7930" s="136" t="s">
        <v>208</v>
      </c>
      <c r="E7930" s="136" t="s">
        <v>749</v>
      </c>
      <c r="F7930" s="289" t="s">
        <v>8534</v>
      </c>
      <c r="G7930" s="295" t="s">
        <v>426</v>
      </c>
      <c r="H7930" s="296" t="s">
        <v>83</v>
      </c>
      <c r="I7930" s="295" t="s">
        <v>208</v>
      </c>
      <c r="J7930" s="295" t="s">
        <v>7940</v>
      </c>
      <c r="K7930" s="292" t="s">
        <v>34</v>
      </c>
      <c r="L7930" s="292" t="s">
        <v>34</v>
      </c>
      <c r="M7930" s="292" t="s">
        <v>34</v>
      </c>
      <c r="N7930" s="292" t="s">
        <v>34</v>
      </c>
      <c r="O7930" s="292" t="s">
        <v>34</v>
      </c>
      <c r="P7930" s="292" t="s">
        <v>34</v>
      </c>
      <c r="Q7930" s="292"/>
      <c r="R7930" s="292"/>
      <c r="S7930" s="291"/>
      <c r="T7930" s="293"/>
      <c r="U7930" s="293"/>
      <c r="V7930" s="293"/>
      <c r="W7930" s="109"/>
      <c r="X7930" s="109"/>
    </row>
    <row r="7931" spans="1:24" ht="20.25">
      <c r="A7931" s="286">
        <f t="shared" si="8"/>
        <v>7929</v>
      </c>
      <c r="B7931" s="293" t="s">
        <v>352</v>
      </c>
      <c r="C7931" s="294">
        <v>2024</v>
      </c>
      <c r="D7931" s="136" t="s">
        <v>208</v>
      </c>
      <c r="E7931" s="136" t="s">
        <v>206</v>
      </c>
      <c r="F7931" s="289" t="s">
        <v>8535</v>
      </c>
      <c r="G7931" s="295" t="s">
        <v>426</v>
      </c>
      <c r="H7931" s="296" t="s">
        <v>83</v>
      </c>
      <c r="I7931" s="295" t="s">
        <v>208</v>
      </c>
      <c r="J7931" s="295" t="s">
        <v>209</v>
      </c>
      <c r="K7931" s="292" t="s">
        <v>34</v>
      </c>
      <c r="L7931" s="292" t="s">
        <v>34</v>
      </c>
      <c r="M7931" s="292" t="s">
        <v>48</v>
      </c>
      <c r="N7931" s="292" t="s">
        <v>34</v>
      </c>
      <c r="O7931" s="292" t="s">
        <v>34</v>
      </c>
      <c r="P7931" s="292" t="s">
        <v>34</v>
      </c>
      <c r="Q7931" s="292"/>
      <c r="R7931" s="292"/>
      <c r="S7931" s="291"/>
      <c r="T7931" s="293"/>
      <c r="U7931" s="293"/>
      <c r="V7931" s="293"/>
      <c r="W7931" s="109"/>
      <c r="X7931" s="109"/>
    </row>
    <row r="7932" spans="1:24" ht="20.25">
      <c r="A7932" s="286">
        <f t="shared" si="8"/>
        <v>7930</v>
      </c>
      <c r="B7932" s="293" t="s">
        <v>352</v>
      </c>
      <c r="C7932" s="294">
        <v>2024</v>
      </c>
      <c r="D7932" s="136" t="s">
        <v>208</v>
      </c>
      <c r="E7932" s="136" t="s">
        <v>749</v>
      </c>
      <c r="F7932" s="289" t="s">
        <v>8536</v>
      </c>
      <c r="G7932" s="295" t="s">
        <v>426</v>
      </c>
      <c r="H7932" s="296" t="s">
        <v>83</v>
      </c>
      <c r="I7932" s="295" t="s">
        <v>208</v>
      </c>
      <c r="J7932" s="295" t="s">
        <v>7940</v>
      </c>
      <c r="K7932" s="292" t="s">
        <v>34</v>
      </c>
      <c r="L7932" s="292" t="s">
        <v>34</v>
      </c>
      <c r="M7932" s="292" t="s">
        <v>34</v>
      </c>
      <c r="N7932" s="292" t="s">
        <v>34</v>
      </c>
      <c r="O7932" s="292" t="s">
        <v>34</v>
      </c>
      <c r="P7932" s="292" t="s">
        <v>34</v>
      </c>
      <c r="Q7932" s="292"/>
      <c r="R7932" s="292"/>
      <c r="S7932" s="291"/>
      <c r="T7932" s="293"/>
      <c r="U7932" s="293"/>
      <c r="V7932" s="293"/>
      <c r="W7932" s="109"/>
      <c r="X7932" s="109"/>
    </row>
    <row r="7933" spans="1:24" ht="20.25">
      <c r="A7933" s="286">
        <f t="shared" si="8"/>
        <v>7931</v>
      </c>
      <c r="B7933" s="293" t="s">
        <v>352</v>
      </c>
      <c r="C7933" s="294">
        <v>2024</v>
      </c>
      <c r="D7933" s="136" t="s">
        <v>208</v>
      </c>
      <c r="E7933" s="136" t="s">
        <v>206</v>
      </c>
      <c r="F7933" s="289" t="s">
        <v>8537</v>
      </c>
      <c r="G7933" s="295" t="s">
        <v>426</v>
      </c>
      <c r="H7933" s="296" t="s">
        <v>83</v>
      </c>
      <c r="I7933" s="295" t="s">
        <v>208</v>
      </c>
      <c r="J7933" s="295" t="s">
        <v>209</v>
      </c>
      <c r="K7933" s="292" t="s">
        <v>34</v>
      </c>
      <c r="L7933" s="292" t="s">
        <v>34</v>
      </c>
      <c r="M7933" s="292" t="s">
        <v>34</v>
      </c>
      <c r="N7933" s="292" t="s">
        <v>34</v>
      </c>
      <c r="O7933" s="292" t="s">
        <v>34</v>
      </c>
      <c r="P7933" s="292" t="s">
        <v>48</v>
      </c>
      <c r="Q7933" s="292"/>
      <c r="R7933" s="292"/>
      <c r="S7933" s="291"/>
      <c r="T7933" s="293"/>
      <c r="U7933" s="293"/>
      <c r="V7933" s="293"/>
      <c r="W7933" s="109"/>
      <c r="X7933" s="109"/>
    </row>
    <row r="7934" spans="1:24" ht="20.25">
      <c r="A7934" s="286">
        <f t="shared" si="8"/>
        <v>7932</v>
      </c>
      <c r="B7934" s="293" t="s">
        <v>352</v>
      </c>
      <c r="C7934" s="294">
        <v>2024</v>
      </c>
      <c r="D7934" s="136" t="s">
        <v>208</v>
      </c>
      <c r="E7934" s="136" t="s">
        <v>212</v>
      </c>
      <c r="F7934" s="289" t="s">
        <v>8538</v>
      </c>
      <c r="G7934" s="295" t="s">
        <v>31</v>
      </c>
      <c r="H7934" s="296" t="s">
        <v>39</v>
      </c>
      <c r="I7934" s="295" t="s">
        <v>208</v>
      </c>
      <c r="J7934" s="295" t="s">
        <v>212</v>
      </c>
      <c r="K7934" s="292" t="s">
        <v>34</v>
      </c>
      <c r="L7934" s="292" t="s">
        <v>34</v>
      </c>
      <c r="M7934" s="292" t="s">
        <v>34</v>
      </c>
      <c r="N7934" s="292" t="s">
        <v>34</v>
      </c>
      <c r="O7934" s="292" t="s">
        <v>34</v>
      </c>
      <c r="P7934" s="292" t="s">
        <v>34</v>
      </c>
      <c r="Q7934" s="292"/>
      <c r="R7934" s="292"/>
      <c r="S7934" s="291"/>
      <c r="T7934" s="293"/>
      <c r="U7934" s="293"/>
      <c r="V7934" s="293"/>
      <c r="W7934" s="109"/>
      <c r="X7934" s="109"/>
    </row>
    <row r="7935" spans="1:24" ht="20.25">
      <c r="A7935" s="286">
        <f t="shared" si="8"/>
        <v>7933</v>
      </c>
      <c r="B7935" s="293" t="s">
        <v>352</v>
      </c>
      <c r="C7935" s="294">
        <v>2024</v>
      </c>
      <c r="D7935" s="136" t="s">
        <v>208</v>
      </c>
      <c r="E7935" s="136" t="s">
        <v>212</v>
      </c>
      <c r="F7935" s="289" t="s">
        <v>8539</v>
      </c>
      <c r="G7935" s="295" t="s">
        <v>31</v>
      </c>
      <c r="H7935" s="296" t="s">
        <v>46</v>
      </c>
      <c r="I7935" s="295" t="s">
        <v>208</v>
      </c>
      <c r="J7935" s="295" t="s">
        <v>212</v>
      </c>
      <c r="K7935" s="292" t="s">
        <v>34</v>
      </c>
      <c r="L7935" s="292" t="s">
        <v>34</v>
      </c>
      <c r="M7935" s="292" t="s">
        <v>34</v>
      </c>
      <c r="N7935" s="292" t="s">
        <v>48</v>
      </c>
      <c r="O7935" s="292" t="s">
        <v>34</v>
      </c>
      <c r="P7935" s="292" t="s">
        <v>34</v>
      </c>
      <c r="Q7935" s="292"/>
      <c r="R7935" s="292"/>
      <c r="S7935" s="291"/>
      <c r="T7935" s="293"/>
      <c r="U7935" s="293"/>
      <c r="V7935" s="293"/>
      <c r="W7935" s="109"/>
      <c r="X7935" s="109"/>
    </row>
    <row r="7936" spans="1:24" ht="20.25">
      <c r="A7936" s="286">
        <f t="shared" si="8"/>
        <v>7934</v>
      </c>
      <c r="B7936" s="293" t="s">
        <v>352</v>
      </c>
      <c r="C7936" s="294">
        <v>2024</v>
      </c>
      <c r="D7936" s="136" t="s">
        <v>208</v>
      </c>
      <c r="E7936" s="136" t="s">
        <v>206</v>
      </c>
      <c r="F7936" s="289" t="s">
        <v>8540</v>
      </c>
      <c r="G7936" s="295" t="s">
        <v>426</v>
      </c>
      <c r="H7936" s="296" t="s">
        <v>83</v>
      </c>
      <c r="I7936" s="295" t="s">
        <v>208</v>
      </c>
      <c r="J7936" s="295" t="s">
        <v>209</v>
      </c>
      <c r="K7936" s="292" t="s">
        <v>34</v>
      </c>
      <c r="L7936" s="292" t="s">
        <v>34</v>
      </c>
      <c r="M7936" s="292" t="s">
        <v>34</v>
      </c>
      <c r="N7936" s="292" t="s">
        <v>34</v>
      </c>
      <c r="O7936" s="292" t="s">
        <v>34</v>
      </c>
      <c r="P7936" s="292" t="s">
        <v>34</v>
      </c>
      <c r="Q7936" s="292"/>
      <c r="R7936" s="292"/>
      <c r="S7936" s="291"/>
      <c r="T7936" s="293"/>
      <c r="U7936" s="293"/>
      <c r="V7936" s="293"/>
      <c r="W7936" s="109"/>
      <c r="X7936" s="109"/>
    </row>
    <row r="7937" spans="1:24" ht="30.75">
      <c r="A7937" s="286">
        <f t="shared" si="8"/>
        <v>7935</v>
      </c>
      <c r="B7937" s="293" t="s">
        <v>352</v>
      </c>
      <c r="C7937" s="294">
        <v>2024</v>
      </c>
      <c r="D7937" s="136" t="s">
        <v>208</v>
      </c>
      <c r="E7937" s="136" t="s">
        <v>749</v>
      </c>
      <c r="F7937" s="289" t="s">
        <v>8541</v>
      </c>
      <c r="G7937" s="295" t="s">
        <v>426</v>
      </c>
      <c r="H7937" s="296" t="s">
        <v>83</v>
      </c>
      <c r="I7937" s="295" t="s">
        <v>208</v>
      </c>
      <c r="J7937" s="295" t="s">
        <v>7940</v>
      </c>
      <c r="K7937" s="292" t="s">
        <v>34</v>
      </c>
      <c r="L7937" s="292" t="s">
        <v>34</v>
      </c>
      <c r="M7937" s="292" t="s">
        <v>34</v>
      </c>
      <c r="N7937" s="292" t="s">
        <v>34</v>
      </c>
      <c r="O7937" s="292" t="s">
        <v>34</v>
      </c>
      <c r="P7937" s="292" t="s">
        <v>34</v>
      </c>
      <c r="Q7937" s="292"/>
      <c r="R7937" s="292"/>
      <c r="S7937" s="291"/>
      <c r="T7937" s="293"/>
      <c r="U7937" s="293"/>
      <c r="V7937" s="293"/>
      <c r="W7937" s="109"/>
      <c r="X7937" s="109"/>
    </row>
    <row r="7938" spans="1:24" ht="41.25">
      <c r="A7938" s="286">
        <f t="shared" si="8"/>
        <v>7936</v>
      </c>
      <c r="B7938" s="293" t="s">
        <v>352</v>
      </c>
      <c r="C7938" s="294">
        <v>2024</v>
      </c>
      <c r="D7938" s="136" t="s">
        <v>208</v>
      </c>
      <c r="E7938" s="136" t="s">
        <v>512</v>
      </c>
      <c r="F7938" s="289" t="s">
        <v>8542</v>
      </c>
      <c r="G7938" s="295" t="s">
        <v>31</v>
      </c>
      <c r="H7938" s="296" t="s">
        <v>39</v>
      </c>
      <c r="I7938" s="295" t="s">
        <v>208</v>
      </c>
      <c r="J7938" s="295" t="s">
        <v>514</v>
      </c>
      <c r="K7938" s="292" t="s">
        <v>34</v>
      </c>
      <c r="L7938" s="292" t="s">
        <v>34</v>
      </c>
      <c r="M7938" s="292" t="s">
        <v>48</v>
      </c>
      <c r="N7938" s="292" t="s">
        <v>34</v>
      </c>
      <c r="O7938" s="292" t="s">
        <v>34</v>
      </c>
      <c r="P7938" s="292" t="s">
        <v>34</v>
      </c>
      <c r="Q7938" s="292"/>
      <c r="R7938" s="292"/>
      <c r="S7938" s="291"/>
      <c r="T7938" s="293"/>
      <c r="U7938" s="293"/>
      <c r="V7938" s="293"/>
      <c r="W7938" s="109"/>
      <c r="X7938" s="109"/>
    </row>
    <row r="7939" spans="1:24" ht="30.75">
      <c r="A7939" s="286">
        <f t="shared" si="8"/>
        <v>7937</v>
      </c>
      <c r="B7939" s="293" t="s">
        <v>352</v>
      </c>
      <c r="C7939" s="294">
        <v>2024</v>
      </c>
      <c r="D7939" s="136" t="s">
        <v>219</v>
      </c>
      <c r="E7939" s="136" t="s">
        <v>220</v>
      </c>
      <c r="F7939" s="289" t="s">
        <v>8543</v>
      </c>
      <c r="G7939" s="295" t="s">
        <v>426</v>
      </c>
      <c r="H7939" s="296" t="s">
        <v>83</v>
      </c>
      <c r="I7939" s="295" t="s">
        <v>222</v>
      </c>
      <c r="J7939" s="295" t="s">
        <v>17</v>
      </c>
      <c r="K7939" s="292" t="s">
        <v>34</v>
      </c>
      <c r="L7939" s="292" t="s">
        <v>34</v>
      </c>
      <c r="M7939" s="292" t="s">
        <v>34</v>
      </c>
      <c r="N7939" s="292" t="s">
        <v>34</v>
      </c>
      <c r="O7939" s="292" t="s">
        <v>48</v>
      </c>
      <c r="P7939" s="292" t="s">
        <v>34</v>
      </c>
      <c r="Q7939" s="292"/>
      <c r="R7939" s="292"/>
      <c r="S7939" s="291"/>
      <c r="T7939" s="293"/>
      <c r="U7939" s="293"/>
      <c r="V7939" s="293"/>
      <c r="W7939" s="109"/>
      <c r="X7939" s="109"/>
    </row>
    <row r="7940" spans="1:24" ht="30.75">
      <c r="A7940" s="286">
        <f t="shared" si="8"/>
        <v>7938</v>
      </c>
      <c r="B7940" s="293" t="s">
        <v>352</v>
      </c>
      <c r="C7940" s="294">
        <v>2024</v>
      </c>
      <c r="D7940" s="136" t="s">
        <v>219</v>
      </c>
      <c r="E7940" s="136" t="s">
        <v>220</v>
      </c>
      <c r="F7940" s="289" t="s">
        <v>8544</v>
      </c>
      <c r="G7940" s="295" t="s">
        <v>31</v>
      </c>
      <c r="H7940" s="296" t="s">
        <v>39</v>
      </c>
      <c r="I7940" s="295" t="s">
        <v>222</v>
      </c>
      <c r="J7940" s="295" t="s">
        <v>17</v>
      </c>
      <c r="K7940" s="292" t="s">
        <v>34</v>
      </c>
      <c r="L7940" s="292" t="s">
        <v>34</v>
      </c>
      <c r="M7940" s="292" t="s">
        <v>34</v>
      </c>
      <c r="N7940" s="292" t="s">
        <v>34</v>
      </c>
      <c r="O7940" s="292" t="s">
        <v>48</v>
      </c>
      <c r="P7940" s="292" t="s">
        <v>34</v>
      </c>
      <c r="Q7940" s="292"/>
      <c r="R7940" s="292"/>
      <c r="S7940" s="291"/>
      <c r="T7940" s="293"/>
      <c r="U7940" s="293"/>
      <c r="V7940" s="293"/>
      <c r="W7940" s="109"/>
      <c r="X7940" s="109"/>
    </row>
    <row r="7941" spans="1:24" ht="30.75">
      <c r="A7941" s="286">
        <f t="shared" si="8"/>
        <v>7939</v>
      </c>
      <c r="B7941" s="293" t="s">
        <v>352</v>
      </c>
      <c r="C7941" s="294">
        <v>2024</v>
      </c>
      <c r="D7941" s="136" t="s">
        <v>219</v>
      </c>
      <c r="E7941" s="136" t="s">
        <v>220</v>
      </c>
      <c r="F7941" s="289" t="s">
        <v>8545</v>
      </c>
      <c r="G7941" s="295" t="s">
        <v>31</v>
      </c>
      <c r="H7941" s="296" t="s">
        <v>39</v>
      </c>
      <c r="I7941" s="295" t="s">
        <v>222</v>
      </c>
      <c r="J7941" s="295" t="s">
        <v>17</v>
      </c>
      <c r="K7941" s="292" t="s">
        <v>34</v>
      </c>
      <c r="L7941" s="292" t="s">
        <v>34</v>
      </c>
      <c r="M7941" s="292" t="s">
        <v>34</v>
      </c>
      <c r="N7941" s="292" t="s">
        <v>34</v>
      </c>
      <c r="O7941" s="292" t="s">
        <v>48</v>
      </c>
      <c r="P7941" s="292" t="s">
        <v>34</v>
      </c>
      <c r="Q7941" s="292"/>
      <c r="R7941" s="292"/>
      <c r="S7941" s="291"/>
      <c r="T7941" s="293"/>
      <c r="U7941" s="293"/>
      <c r="V7941" s="293"/>
      <c r="W7941" s="109"/>
      <c r="X7941" s="109"/>
    </row>
    <row r="7942" spans="1:24" ht="30.75">
      <c r="A7942" s="286">
        <f t="shared" si="8"/>
        <v>7940</v>
      </c>
      <c r="B7942" s="293" t="s">
        <v>352</v>
      </c>
      <c r="C7942" s="294">
        <v>2024</v>
      </c>
      <c r="D7942" s="136" t="s">
        <v>219</v>
      </c>
      <c r="E7942" s="136" t="s">
        <v>220</v>
      </c>
      <c r="F7942" s="289" t="s">
        <v>8546</v>
      </c>
      <c r="G7942" s="295" t="s">
        <v>31</v>
      </c>
      <c r="H7942" s="296" t="s">
        <v>39</v>
      </c>
      <c r="I7942" s="295" t="s">
        <v>222</v>
      </c>
      <c r="J7942" s="295" t="s">
        <v>17</v>
      </c>
      <c r="K7942" s="292" t="s">
        <v>34</v>
      </c>
      <c r="L7942" s="292" t="s">
        <v>34</v>
      </c>
      <c r="M7942" s="292" t="s">
        <v>34</v>
      </c>
      <c r="N7942" s="292" t="s">
        <v>34</v>
      </c>
      <c r="O7942" s="292" t="s">
        <v>48</v>
      </c>
      <c r="P7942" s="292" t="s">
        <v>34</v>
      </c>
      <c r="Q7942" s="292"/>
      <c r="R7942" s="292"/>
      <c r="S7942" s="291"/>
      <c r="T7942" s="293"/>
      <c r="U7942" s="293"/>
      <c r="V7942" s="293"/>
      <c r="W7942" s="109"/>
      <c r="X7942" s="109"/>
    </row>
    <row r="7943" spans="1:24" ht="30.75">
      <c r="A7943" s="286">
        <f t="shared" si="8"/>
        <v>7941</v>
      </c>
      <c r="B7943" s="293" t="s">
        <v>352</v>
      </c>
      <c r="C7943" s="294">
        <v>2024</v>
      </c>
      <c r="D7943" s="136" t="s">
        <v>219</v>
      </c>
      <c r="E7943" s="136" t="s">
        <v>220</v>
      </c>
      <c r="F7943" s="289" t="s">
        <v>8547</v>
      </c>
      <c r="G7943" s="295" t="s">
        <v>31</v>
      </c>
      <c r="H7943" s="296" t="s">
        <v>39</v>
      </c>
      <c r="I7943" s="295" t="s">
        <v>222</v>
      </c>
      <c r="J7943" s="295" t="s">
        <v>17</v>
      </c>
      <c r="K7943" s="292" t="s">
        <v>34</v>
      </c>
      <c r="L7943" s="292" t="s">
        <v>34</v>
      </c>
      <c r="M7943" s="292" t="s">
        <v>34</v>
      </c>
      <c r="N7943" s="292" t="s">
        <v>34</v>
      </c>
      <c r="O7943" s="292" t="s">
        <v>48</v>
      </c>
      <c r="P7943" s="292" t="s">
        <v>34</v>
      </c>
      <c r="Q7943" s="292"/>
      <c r="R7943" s="292"/>
      <c r="S7943" s="291"/>
      <c r="T7943" s="293"/>
      <c r="U7943" s="293"/>
      <c r="V7943" s="293"/>
      <c r="W7943" s="109"/>
      <c r="X7943" s="109"/>
    </row>
    <row r="7944" spans="1:24" ht="41.25">
      <c r="A7944" s="286">
        <f t="shared" si="8"/>
        <v>7942</v>
      </c>
      <c r="B7944" s="293" t="s">
        <v>352</v>
      </c>
      <c r="C7944" s="294">
        <v>2024</v>
      </c>
      <c r="D7944" s="136" t="s">
        <v>219</v>
      </c>
      <c r="E7944" s="136" t="s">
        <v>227</v>
      </c>
      <c r="F7944" s="289" t="s">
        <v>8548</v>
      </c>
      <c r="G7944" s="295" t="s">
        <v>31</v>
      </c>
      <c r="H7944" s="296" t="s">
        <v>29</v>
      </c>
      <c r="I7944" s="295" t="s">
        <v>32</v>
      </c>
      <c r="J7944" s="295" t="s">
        <v>33</v>
      </c>
      <c r="K7944" s="292" t="s">
        <v>34</v>
      </c>
      <c r="L7944" s="292" t="s">
        <v>34</v>
      </c>
      <c r="M7944" s="292" t="s">
        <v>34</v>
      </c>
      <c r="N7944" s="292" t="s">
        <v>34</v>
      </c>
      <c r="O7944" s="292" t="s">
        <v>34</v>
      </c>
      <c r="P7944" s="292" t="s">
        <v>34</v>
      </c>
      <c r="Q7944" s="292"/>
      <c r="R7944" s="292"/>
      <c r="S7944" s="291"/>
      <c r="T7944" s="293"/>
      <c r="U7944" s="293"/>
      <c r="V7944" s="293"/>
      <c r="W7944" s="109"/>
      <c r="X7944" s="109"/>
    </row>
    <row r="7945" spans="1:24" ht="41.25">
      <c r="A7945" s="286">
        <f t="shared" si="8"/>
        <v>7943</v>
      </c>
      <c r="B7945" s="293" t="s">
        <v>352</v>
      </c>
      <c r="C7945" s="294">
        <v>2024</v>
      </c>
      <c r="D7945" s="136" t="s">
        <v>219</v>
      </c>
      <c r="E7945" s="136" t="s">
        <v>230</v>
      </c>
      <c r="F7945" s="289" t="s">
        <v>8549</v>
      </c>
      <c r="G7945" s="295" t="s">
        <v>31</v>
      </c>
      <c r="H7945" s="296" t="s">
        <v>29</v>
      </c>
      <c r="I7945" s="295" t="s">
        <v>71</v>
      </c>
      <c r="J7945" s="295" t="s">
        <v>232</v>
      </c>
      <c r="K7945" s="292" t="s">
        <v>34</v>
      </c>
      <c r="L7945" s="292" t="s">
        <v>34</v>
      </c>
      <c r="M7945" s="292" t="s">
        <v>34</v>
      </c>
      <c r="N7945" s="292" t="s">
        <v>34</v>
      </c>
      <c r="O7945" s="292" t="s">
        <v>34</v>
      </c>
      <c r="P7945" s="292" t="s">
        <v>34</v>
      </c>
      <c r="Q7945" s="292"/>
      <c r="R7945" s="292"/>
      <c r="S7945" s="291"/>
      <c r="T7945" s="293"/>
      <c r="U7945" s="293"/>
      <c r="V7945" s="293"/>
      <c r="W7945" s="109"/>
      <c r="X7945" s="109"/>
    </row>
    <row r="7946" spans="1:24" ht="41.25">
      <c r="A7946" s="286">
        <f t="shared" si="8"/>
        <v>7944</v>
      </c>
      <c r="B7946" s="293" t="s">
        <v>352</v>
      </c>
      <c r="C7946" s="294">
        <v>2024</v>
      </c>
      <c r="D7946" s="136" t="s">
        <v>219</v>
      </c>
      <c r="E7946" s="136" t="s">
        <v>230</v>
      </c>
      <c r="F7946" s="289" t="s">
        <v>8550</v>
      </c>
      <c r="G7946" s="295" t="s">
        <v>193</v>
      </c>
      <c r="H7946" s="296" t="s">
        <v>120</v>
      </c>
      <c r="I7946" s="295" t="s">
        <v>71</v>
      </c>
      <c r="J7946" s="295" t="s">
        <v>232</v>
      </c>
      <c r="K7946" s="292" t="s">
        <v>34</v>
      </c>
      <c r="L7946" s="292" t="s">
        <v>34</v>
      </c>
      <c r="M7946" s="292" t="s">
        <v>34</v>
      </c>
      <c r="N7946" s="292" t="s">
        <v>34</v>
      </c>
      <c r="O7946" s="292" t="s">
        <v>34</v>
      </c>
      <c r="P7946" s="292" t="s">
        <v>34</v>
      </c>
      <c r="Q7946" s="292"/>
      <c r="R7946" s="292"/>
      <c r="S7946" s="291"/>
      <c r="T7946" s="293"/>
      <c r="U7946" s="293"/>
      <c r="V7946" s="293"/>
      <c r="W7946" s="109"/>
      <c r="X7946" s="109"/>
    </row>
    <row r="7947" spans="1:24" ht="41.25">
      <c r="A7947" s="286">
        <f t="shared" si="8"/>
        <v>7945</v>
      </c>
      <c r="B7947" s="293" t="s">
        <v>352</v>
      </c>
      <c r="C7947" s="294">
        <v>2024</v>
      </c>
      <c r="D7947" s="136" t="s">
        <v>219</v>
      </c>
      <c r="E7947" s="136" t="s">
        <v>230</v>
      </c>
      <c r="F7947" s="289" t="s">
        <v>8551</v>
      </c>
      <c r="G7947" s="295" t="s">
        <v>31</v>
      </c>
      <c r="H7947" s="296" t="s">
        <v>50</v>
      </c>
      <c r="I7947" s="295" t="s">
        <v>71</v>
      </c>
      <c r="J7947" s="295" t="s">
        <v>232</v>
      </c>
      <c r="K7947" s="292" t="s">
        <v>34</v>
      </c>
      <c r="L7947" s="292" t="s">
        <v>34</v>
      </c>
      <c r="M7947" s="292" t="s">
        <v>34</v>
      </c>
      <c r="N7947" s="292" t="s">
        <v>34</v>
      </c>
      <c r="O7947" s="292" t="s">
        <v>48</v>
      </c>
      <c r="P7947" s="292" t="s">
        <v>34</v>
      </c>
      <c r="Q7947" s="292"/>
      <c r="R7947" s="292"/>
      <c r="S7947" s="291"/>
      <c r="T7947" s="293"/>
      <c r="U7947" s="293"/>
      <c r="V7947" s="293"/>
      <c r="W7947" s="109"/>
      <c r="X7947" s="109"/>
    </row>
    <row r="7948" spans="1:24" ht="41.25">
      <c r="A7948" s="286">
        <f t="shared" si="8"/>
        <v>7946</v>
      </c>
      <c r="B7948" s="293" t="s">
        <v>352</v>
      </c>
      <c r="C7948" s="294">
        <v>2024</v>
      </c>
      <c r="D7948" s="136" t="s">
        <v>219</v>
      </c>
      <c r="E7948" s="136" t="s">
        <v>230</v>
      </c>
      <c r="F7948" s="289" t="s">
        <v>8552</v>
      </c>
      <c r="G7948" s="295" t="s">
        <v>31</v>
      </c>
      <c r="H7948" s="296" t="s">
        <v>42</v>
      </c>
      <c r="I7948" s="295" t="s">
        <v>71</v>
      </c>
      <c r="J7948" s="295" t="s">
        <v>232</v>
      </c>
      <c r="K7948" s="292" t="s">
        <v>34</v>
      </c>
      <c r="L7948" s="292" t="s">
        <v>34</v>
      </c>
      <c r="M7948" s="292" t="s">
        <v>34</v>
      </c>
      <c r="N7948" s="292" t="s">
        <v>34</v>
      </c>
      <c r="O7948" s="292" t="s">
        <v>34</v>
      </c>
      <c r="P7948" s="292" t="s">
        <v>34</v>
      </c>
      <c r="Q7948" s="292"/>
      <c r="R7948" s="292"/>
      <c r="S7948" s="291"/>
      <c r="T7948" s="293"/>
      <c r="U7948" s="293"/>
      <c r="V7948" s="293"/>
      <c r="W7948" s="109"/>
      <c r="X7948" s="109"/>
    </row>
    <row r="7949" spans="1:24" ht="41.25">
      <c r="A7949" s="286">
        <f t="shared" si="8"/>
        <v>7947</v>
      </c>
      <c r="B7949" s="293" t="s">
        <v>352</v>
      </c>
      <c r="C7949" s="294">
        <v>2024</v>
      </c>
      <c r="D7949" s="136" t="s">
        <v>219</v>
      </c>
      <c r="E7949" s="136" t="s">
        <v>253</v>
      </c>
      <c r="F7949" s="289" t="s">
        <v>8553</v>
      </c>
      <c r="G7949" s="295" t="s">
        <v>31</v>
      </c>
      <c r="H7949" s="296" t="s">
        <v>39</v>
      </c>
      <c r="I7949" s="295" t="s">
        <v>71</v>
      </c>
      <c r="J7949" s="295" t="s">
        <v>253</v>
      </c>
      <c r="K7949" s="292" t="s">
        <v>34</v>
      </c>
      <c r="L7949" s="292" t="s">
        <v>34</v>
      </c>
      <c r="M7949" s="292" t="s">
        <v>34</v>
      </c>
      <c r="N7949" s="292" t="s">
        <v>34</v>
      </c>
      <c r="O7949" s="292" t="s">
        <v>34</v>
      </c>
      <c r="P7949" s="292" t="s">
        <v>34</v>
      </c>
      <c r="Q7949" s="292"/>
      <c r="R7949" s="292"/>
      <c r="S7949" s="291"/>
      <c r="T7949" s="293"/>
      <c r="U7949" s="293"/>
      <c r="V7949" s="293"/>
      <c r="W7949" s="109"/>
      <c r="X7949" s="109"/>
    </row>
    <row r="7950" spans="1:24" ht="41.25">
      <c r="A7950" s="286">
        <f t="shared" si="8"/>
        <v>7948</v>
      </c>
      <c r="B7950" s="293" t="s">
        <v>352</v>
      </c>
      <c r="C7950" s="294">
        <v>2024</v>
      </c>
      <c r="D7950" s="136" t="s">
        <v>219</v>
      </c>
      <c r="E7950" s="136" t="s">
        <v>253</v>
      </c>
      <c r="F7950" s="289" t="s">
        <v>8554</v>
      </c>
      <c r="G7950" s="295" t="s">
        <v>426</v>
      </c>
      <c r="H7950" s="296" t="s">
        <v>83</v>
      </c>
      <c r="I7950" s="295" t="s">
        <v>71</v>
      </c>
      <c r="J7950" s="295" t="s">
        <v>253</v>
      </c>
      <c r="K7950" s="292" t="s">
        <v>34</v>
      </c>
      <c r="L7950" s="292" t="s">
        <v>34</v>
      </c>
      <c r="M7950" s="292" t="s">
        <v>34</v>
      </c>
      <c r="N7950" s="292" t="s">
        <v>34</v>
      </c>
      <c r="O7950" s="292" t="s">
        <v>34</v>
      </c>
      <c r="P7950" s="292" t="s">
        <v>34</v>
      </c>
      <c r="Q7950" s="292"/>
      <c r="R7950" s="292"/>
      <c r="S7950" s="291"/>
      <c r="T7950" s="293"/>
      <c r="U7950" s="293"/>
      <c r="V7950" s="293"/>
      <c r="W7950" s="109"/>
      <c r="X7950" s="109"/>
    </row>
    <row r="7951" spans="1:24" ht="41.25">
      <c r="A7951" s="286">
        <f t="shared" si="8"/>
        <v>7949</v>
      </c>
      <c r="B7951" s="293" t="s">
        <v>352</v>
      </c>
      <c r="C7951" s="294">
        <v>2024</v>
      </c>
      <c r="D7951" s="136" t="s">
        <v>219</v>
      </c>
      <c r="E7951" s="136" t="s">
        <v>253</v>
      </c>
      <c r="F7951" s="289" t="s">
        <v>8555</v>
      </c>
      <c r="G7951" s="295" t="s">
        <v>31</v>
      </c>
      <c r="H7951" s="296" t="s">
        <v>39</v>
      </c>
      <c r="I7951" s="295" t="s">
        <v>71</v>
      </c>
      <c r="J7951" s="295" t="s">
        <v>253</v>
      </c>
      <c r="K7951" s="292" t="s">
        <v>34</v>
      </c>
      <c r="L7951" s="292" t="s">
        <v>34</v>
      </c>
      <c r="M7951" s="292" t="s">
        <v>34</v>
      </c>
      <c r="N7951" s="292" t="s">
        <v>34</v>
      </c>
      <c r="O7951" s="292" t="s">
        <v>34</v>
      </c>
      <c r="P7951" s="292" t="s">
        <v>34</v>
      </c>
      <c r="Q7951" s="292"/>
      <c r="R7951" s="292"/>
      <c r="S7951" s="291"/>
      <c r="T7951" s="293"/>
      <c r="U7951" s="293"/>
      <c r="V7951" s="293"/>
      <c r="W7951" s="109"/>
      <c r="X7951" s="109"/>
    </row>
    <row r="7952" spans="1:24" ht="41.25">
      <c r="A7952" s="286">
        <f t="shared" si="8"/>
        <v>7950</v>
      </c>
      <c r="B7952" s="293" t="s">
        <v>352</v>
      </c>
      <c r="C7952" s="294">
        <v>2024</v>
      </c>
      <c r="D7952" s="136" t="s">
        <v>219</v>
      </c>
      <c r="E7952" s="136" t="s">
        <v>253</v>
      </c>
      <c r="F7952" s="289" t="s">
        <v>8556</v>
      </c>
      <c r="G7952" s="295" t="s">
        <v>31</v>
      </c>
      <c r="H7952" s="296" t="s">
        <v>39</v>
      </c>
      <c r="I7952" s="295" t="s">
        <v>71</v>
      </c>
      <c r="J7952" s="295" t="s">
        <v>253</v>
      </c>
      <c r="K7952" s="292" t="s">
        <v>34</v>
      </c>
      <c r="L7952" s="292" t="s">
        <v>34</v>
      </c>
      <c r="M7952" s="292" t="s">
        <v>34</v>
      </c>
      <c r="N7952" s="292" t="s">
        <v>34</v>
      </c>
      <c r="O7952" s="292" t="s">
        <v>34</v>
      </c>
      <c r="P7952" s="292" t="s">
        <v>34</v>
      </c>
      <c r="Q7952" s="292"/>
      <c r="R7952" s="292"/>
      <c r="S7952" s="291"/>
      <c r="T7952" s="293"/>
      <c r="U7952" s="293"/>
      <c r="V7952" s="293"/>
      <c r="W7952" s="109"/>
      <c r="X7952" s="109"/>
    </row>
    <row r="7953" spans="1:24" ht="41.25">
      <c r="A7953" s="286">
        <f t="shared" si="8"/>
        <v>7951</v>
      </c>
      <c r="B7953" s="293" t="s">
        <v>352</v>
      </c>
      <c r="C7953" s="294">
        <v>2024</v>
      </c>
      <c r="D7953" s="136" t="s">
        <v>219</v>
      </c>
      <c r="E7953" s="136" t="s">
        <v>253</v>
      </c>
      <c r="F7953" s="289" t="s">
        <v>8557</v>
      </c>
      <c r="G7953" s="295" t="s">
        <v>31</v>
      </c>
      <c r="H7953" s="296" t="s">
        <v>39</v>
      </c>
      <c r="I7953" s="295" t="s">
        <v>71</v>
      </c>
      <c r="J7953" s="295" t="s">
        <v>253</v>
      </c>
      <c r="K7953" s="292" t="s">
        <v>34</v>
      </c>
      <c r="L7953" s="292" t="s">
        <v>34</v>
      </c>
      <c r="M7953" s="292" t="s">
        <v>34</v>
      </c>
      <c r="N7953" s="292" t="s">
        <v>34</v>
      </c>
      <c r="O7953" s="292" t="s">
        <v>34</v>
      </c>
      <c r="P7953" s="292" t="s">
        <v>34</v>
      </c>
      <c r="Q7953" s="292"/>
      <c r="R7953" s="292"/>
      <c r="S7953" s="291"/>
      <c r="T7953" s="293"/>
      <c r="U7953" s="293"/>
      <c r="V7953" s="293"/>
      <c r="W7953" s="109"/>
      <c r="X7953" s="109"/>
    </row>
    <row r="7954" spans="1:24" ht="30.75">
      <c r="A7954" s="286">
        <f t="shared" si="8"/>
        <v>7952</v>
      </c>
      <c r="B7954" s="293" t="s">
        <v>352</v>
      </c>
      <c r="C7954" s="294">
        <v>2024</v>
      </c>
      <c r="D7954" s="136" t="s">
        <v>219</v>
      </c>
      <c r="E7954" s="136" t="s">
        <v>527</v>
      </c>
      <c r="F7954" s="289" t="s">
        <v>8558</v>
      </c>
      <c r="G7954" s="295" t="s">
        <v>31</v>
      </c>
      <c r="H7954" s="296" t="s">
        <v>39</v>
      </c>
      <c r="I7954" s="295" t="s">
        <v>222</v>
      </c>
      <c r="J7954" s="295" t="s">
        <v>17</v>
      </c>
      <c r="K7954" s="292" t="s">
        <v>34</v>
      </c>
      <c r="L7954" s="292" t="s">
        <v>34</v>
      </c>
      <c r="M7954" s="292" t="s">
        <v>34</v>
      </c>
      <c r="N7954" s="292" t="s">
        <v>34</v>
      </c>
      <c r="O7954" s="292" t="s">
        <v>48</v>
      </c>
      <c r="P7954" s="292" t="s">
        <v>34</v>
      </c>
      <c r="Q7954" s="292"/>
      <c r="R7954" s="292"/>
      <c r="S7954" s="291"/>
      <c r="T7954" s="293"/>
      <c r="U7954" s="293"/>
      <c r="V7954" s="293"/>
      <c r="W7954" s="109"/>
      <c r="X7954" s="109"/>
    </row>
    <row r="7955" spans="1:24" ht="30.75">
      <c r="A7955" s="286">
        <f t="shared" si="8"/>
        <v>7953</v>
      </c>
      <c r="B7955" s="293" t="s">
        <v>352</v>
      </c>
      <c r="C7955" s="294">
        <v>2024</v>
      </c>
      <c r="D7955" s="136" t="s">
        <v>219</v>
      </c>
      <c r="E7955" s="136" t="s">
        <v>527</v>
      </c>
      <c r="F7955" s="289" t="s">
        <v>8559</v>
      </c>
      <c r="G7955" s="295" t="s">
        <v>31</v>
      </c>
      <c r="H7955" s="296" t="s">
        <v>39</v>
      </c>
      <c r="I7955" s="295" t="s">
        <v>222</v>
      </c>
      <c r="J7955" s="295" t="s">
        <v>17</v>
      </c>
      <c r="K7955" s="292" t="s">
        <v>34</v>
      </c>
      <c r="L7955" s="292" t="s">
        <v>34</v>
      </c>
      <c r="M7955" s="292" t="s">
        <v>34</v>
      </c>
      <c r="N7955" s="292" t="s">
        <v>34</v>
      </c>
      <c r="O7955" s="292" t="s">
        <v>48</v>
      </c>
      <c r="P7955" s="292" t="s">
        <v>34</v>
      </c>
      <c r="Q7955" s="292"/>
      <c r="R7955" s="292"/>
      <c r="S7955" s="291"/>
      <c r="T7955" s="293"/>
      <c r="U7955" s="293"/>
      <c r="V7955" s="293"/>
      <c r="W7955" s="109"/>
      <c r="X7955" s="109"/>
    </row>
    <row r="7956" spans="1:24" ht="30.75">
      <c r="A7956" s="286">
        <f t="shared" si="8"/>
        <v>7954</v>
      </c>
      <c r="B7956" s="293" t="s">
        <v>352</v>
      </c>
      <c r="C7956" s="294">
        <v>2024</v>
      </c>
      <c r="D7956" s="136" t="s">
        <v>219</v>
      </c>
      <c r="E7956" s="136" t="s">
        <v>527</v>
      </c>
      <c r="F7956" s="289" t="s">
        <v>8560</v>
      </c>
      <c r="G7956" s="295" t="s">
        <v>31</v>
      </c>
      <c r="H7956" s="296" t="s">
        <v>42</v>
      </c>
      <c r="I7956" s="295" t="s">
        <v>222</v>
      </c>
      <c r="J7956" s="295" t="s">
        <v>17</v>
      </c>
      <c r="K7956" s="292" t="s">
        <v>34</v>
      </c>
      <c r="L7956" s="292" t="s">
        <v>34</v>
      </c>
      <c r="M7956" s="292" t="s">
        <v>34</v>
      </c>
      <c r="N7956" s="292" t="s">
        <v>34</v>
      </c>
      <c r="O7956" s="292" t="s">
        <v>48</v>
      </c>
      <c r="P7956" s="292" t="s">
        <v>34</v>
      </c>
      <c r="Q7956" s="292"/>
      <c r="R7956" s="292"/>
      <c r="S7956" s="291"/>
      <c r="T7956" s="293"/>
      <c r="U7956" s="293"/>
      <c r="V7956" s="293"/>
      <c r="W7956" s="109"/>
      <c r="X7956" s="109"/>
    </row>
    <row r="7957" spans="1:24" ht="30.75">
      <c r="A7957" s="286">
        <f t="shared" si="8"/>
        <v>7955</v>
      </c>
      <c r="B7957" s="293" t="s">
        <v>352</v>
      </c>
      <c r="C7957" s="294">
        <v>2024</v>
      </c>
      <c r="D7957" s="136" t="s">
        <v>219</v>
      </c>
      <c r="E7957" s="136" t="s">
        <v>527</v>
      </c>
      <c r="F7957" s="289" t="s">
        <v>8561</v>
      </c>
      <c r="G7957" s="295" t="s">
        <v>31</v>
      </c>
      <c r="H7957" s="296" t="s">
        <v>39</v>
      </c>
      <c r="I7957" s="295" t="s">
        <v>222</v>
      </c>
      <c r="J7957" s="295" t="s">
        <v>17</v>
      </c>
      <c r="K7957" s="292" t="s">
        <v>34</v>
      </c>
      <c r="L7957" s="292" t="s">
        <v>34</v>
      </c>
      <c r="M7957" s="292" t="s">
        <v>34</v>
      </c>
      <c r="N7957" s="292" t="s">
        <v>34</v>
      </c>
      <c r="O7957" s="292" t="s">
        <v>48</v>
      </c>
      <c r="P7957" s="292" t="s">
        <v>34</v>
      </c>
      <c r="Q7957" s="292"/>
      <c r="R7957" s="292"/>
      <c r="S7957" s="291"/>
      <c r="T7957" s="293"/>
      <c r="U7957" s="293"/>
      <c r="V7957" s="293"/>
      <c r="W7957" s="109"/>
      <c r="X7957" s="109"/>
    </row>
    <row r="7958" spans="1:24" ht="30.75">
      <c r="A7958" s="286">
        <f t="shared" si="8"/>
        <v>7956</v>
      </c>
      <c r="B7958" s="293" t="s">
        <v>352</v>
      </c>
      <c r="C7958" s="294">
        <v>2024</v>
      </c>
      <c r="D7958" s="136" t="s">
        <v>219</v>
      </c>
      <c r="E7958" s="136" t="s">
        <v>527</v>
      </c>
      <c r="F7958" s="289" t="s">
        <v>8562</v>
      </c>
      <c r="G7958" s="295" t="s">
        <v>31</v>
      </c>
      <c r="H7958" s="296" t="s">
        <v>39</v>
      </c>
      <c r="I7958" s="295" t="s">
        <v>222</v>
      </c>
      <c r="J7958" s="295" t="s">
        <v>17</v>
      </c>
      <c r="K7958" s="292" t="s">
        <v>34</v>
      </c>
      <c r="L7958" s="292" t="s">
        <v>34</v>
      </c>
      <c r="M7958" s="292" t="s">
        <v>34</v>
      </c>
      <c r="N7958" s="292" t="s">
        <v>34</v>
      </c>
      <c r="O7958" s="292" t="s">
        <v>48</v>
      </c>
      <c r="P7958" s="292" t="s">
        <v>34</v>
      </c>
      <c r="Q7958" s="292"/>
      <c r="R7958" s="292"/>
      <c r="S7958" s="291"/>
      <c r="T7958" s="293"/>
      <c r="U7958" s="293"/>
      <c r="V7958" s="293"/>
      <c r="W7958" s="109"/>
      <c r="X7958" s="109"/>
    </row>
    <row r="7959" spans="1:24" ht="41.25">
      <c r="A7959" s="286">
        <f t="shared" si="8"/>
        <v>7957</v>
      </c>
      <c r="B7959" s="293" t="s">
        <v>352</v>
      </c>
      <c r="C7959" s="294">
        <v>2024</v>
      </c>
      <c r="D7959" s="136" t="s">
        <v>28</v>
      </c>
      <c r="E7959" s="136" t="s">
        <v>262</v>
      </c>
      <c r="F7959" s="289" t="s">
        <v>8563</v>
      </c>
      <c r="G7959" s="295" t="s">
        <v>31</v>
      </c>
      <c r="H7959" s="296" t="s">
        <v>29</v>
      </c>
      <c r="I7959" s="295" t="s">
        <v>32</v>
      </c>
      <c r="J7959" s="295" t="s">
        <v>33</v>
      </c>
      <c r="K7959" s="292" t="s">
        <v>34</v>
      </c>
      <c r="L7959" s="292" t="s">
        <v>34</v>
      </c>
      <c r="M7959" s="292" t="s">
        <v>34</v>
      </c>
      <c r="N7959" s="292" t="s">
        <v>34</v>
      </c>
      <c r="O7959" s="292" t="s">
        <v>48</v>
      </c>
      <c r="P7959" s="292" t="s">
        <v>34</v>
      </c>
      <c r="Q7959" s="292"/>
      <c r="R7959" s="292"/>
      <c r="S7959" s="291"/>
      <c r="T7959" s="293"/>
      <c r="U7959" s="293"/>
      <c r="V7959" s="293"/>
      <c r="W7959" s="109"/>
      <c r="X7959" s="109"/>
    </row>
    <row r="7960" spans="1:24" ht="20.25">
      <c r="A7960" s="286">
        <f t="shared" si="8"/>
        <v>7958</v>
      </c>
      <c r="B7960" s="293" t="s">
        <v>352</v>
      </c>
      <c r="C7960" s="294">
        <v>2024</v>
      </c>
      <c r="D7960" s="136" t="s">
        <v>28</v>
      </c>
      <c r="E7960" s="136" t="s">
        <v>267</v>
      </c>
      <c r="F7960" s="289" t="s">
        <v>8564</v>
      </c>
      <c r="G7960" s="295" t="s">
        <v>31</v>
      </c>
      <c r="H7960" s="296" t="s">
        <v>42</v>
      </c>
      <c r="I7960" s="295" t="s">
        <v>32</v>
      </c>
      <c r="J7960" s="295" t="s">
        <v>33</v>
      </c>
      <c r="K7960" s="292" t="s">
        <v>34</v>
      </c>
      <c r="L7960" s="292" t="s">
        <v>34</v>
      </c>
      <c r="M7960" s="292" t="s">
        <v>34</v>
      </c>
      <c r="N7960" s="292" t="s">
        <v>34</v>
      </c>
      <c r="O7960" s="292" t="s">
        <v>34</v>
      </c>
      <c r="P7960" s="292" t="s">
        <v>34</v>
      </c>
      <c r="Q7960" s="292"/>
      <c r="R7960" s="292"/>
      <c r="S7960" s="291"/>
      <c r="T7960" s="293"/>
      <c r="U7960" s="293"/>
      <c r="V7960" s="293"/>
      <c r="W7960" s="109"/>
      <c r="X7960" s="109"/>
    </row>
    <row r="7961" spans="1:24" ht="41.25">
      <c r="A7961" s="286">
        <f t="shared" si="8"/>
        <v>7959</v>
      </c>
      <c r="B7961" s="293" t="s">
        <v>352</v>
      </c>
      <c r="C7961" s="294">
        <v>2024</v>
      </c>
      <c r="D7961" s="136" t="s">
        <v>28</v>
      </c>
      <c r="E7961" s="136" t="s">
        <v>270</v>
      </c>
      <c r="F7961" s="289" t="s">
        <v>8565</v>
      </c>
      <c r="G7961" s="295" t="s">
        <v>31</v>
      </c>
      <c r="H7961" s="296" t="s">
        <v>42</v>
      </c>
      <c r="I7961" s="295" t="s">
        <v>32</v>
      </c>
      <c r="J7961" s="295" t="s">
        <v>33</v>
      </c>
      <c r="K7961" s="292" t="s">
        <v>34</v>
      </c>
      <c r="L7961" s="292" t="s">
        <v>34</v>
      </c>
      <c r="M7961" s="292" t="s">
        <v>34</v>
      </c>
      <c r="N7961" s="292" t="s">
        <v>34</v>
      </c>
      <c r="O7961" s="292" t="s">
        <v>34</v>
      </c>
      <c r="P7961" s="292" t="s">
        <v>34</v>
      </c>
      <c r="Q7961" s="292"/>
      <c r="R7961" s="292"/>
      <c r="S7961" s="291"/>
      <c r="T7961" s="293"/>
      <c r="U7961" s="293"/>
      <c r="V7961" s="293"/>
      <c r="W7961" s="109"/>
      <c r="X7961" s="109"/>
    </row>
    <row r="7962" spans="1:24" ht="41.25">
      <c r="A7962" s="286">
        <f t="shared" si="8"/>
        <v>7960</v>
      </c>
      <c r="B7962" s="293" t="s">
        <v>4891</v>
      </c>
      <c r="C7962" s="294">
        <v>2024</v>
      </c>
      <c r="D7962" s="136" t="s">
        <v>28</v>
      </c>
      <c r="E7962" s="136" t="s">
        <v>270</v>
      </c>
      <c r="F7962" s="289" t="s">
        <v>5875</v>
      </c>
      <c r="G7962" s="295" t="s">
        <v>31</v>
      </c>
      <c r="H7962" s="296" t="s">
        <v>42</v>
      </c>
      <c r="I7962" s="295" t="s">
        <v>32</v>
      </c>
      <c r="J7962" s="295" t="s">
        <v>33</v>
      </c>
      <c r="K7962" s="292" t="s">
        <v>34</v>
      </c>
      <c r="L7962" s="292" t="s">
        <v>34</v>
      </c>
      <c r="M7962" s="292" t="s">
        <v>34</v>
      </c>
      <c r="N7962" s="292" t="s">
        <v>34</v>
      </c>
      <c r="O7962" s="292" t="s">
        <v>48</v>
      </c>
      <c r="P7962" s="292" t="s">
        <v>34</v>
      </c>
      <c r="Q7962" s="292"/>
      <c r="R7962" s="292"/>
      <c r="S7962" s="291"/>
      <c r="T7962" s="293"/>
      <c r="U7962" s="293"/>
      <c r="V7962" s="293"/>
      <c r="W7962" s="109"/>
      <c r="X7962" s="109"/>
    </row>
    <row r="7963" spans="1:24" ht="20.25">
      <c r="A7963" s="286">
        <f t="shared" si="8"/>
        <v>7961</v>
      </c>
      <c r="B7963" s="293" t="s">
        <v>4891</v>
      </c>
      <c r="C7963" s="294">
        <v>2024</v>
      </c>
      <c r="D7963" s="136" t="s">
        <v>28</v>
      </c>
      <c r="E7963" s="136" t="s">
        <v>29</v>
      </c>
      <c r="F7963" s="289" t="s">
        <v>8566</v>
      </c>
      <c r="G7963" s="295" t="s">
        <v>31</v>
      </c>
      <c r="H7963" s="296" t="s">
        <v>29</v>
      </c>
      <c r="I7963" s="295" t="s">
        <v>32</v>
      </c>
      <c r="J7963" s="295" t="s">
        <v>33</v>
      </c>
      <c r="K7963" s="292" t="s">
        <v>34</v>
      </c>
      <c r="L7963" s="292" t="s">
        <v>34</v>
      </c>
      <c r="M7963" s="292" t="s">
        <v>34</v>
      </c>
      <c r="N7963" s="292" t="s">
        <v>34</v>
      </c>
      <c r="O7963" s="292" t="s">
        <v>34</v>
      </c>
      <c r="P7963" s="292" t="s">
        <v>34</v>
      </c>
      <c r="Q7963" s="292"/>
      <c r="R7963" s="292"/>
      <c r="S7963" s="291"/>
      <c r="T7963" s="293"/>
      <c r="U7963" s="293"/>
      <c r="V7963" s="293"/>
      <c r="W7963" s="109"/>
      <c r="X7963" s="109"/>
    </row>
    <row r="7964" spans="1:24" ht="20.25">
      <c r="A7964" s="286">
        <f t="shared" si="8"/>
        <v>7962</v>
      </c>
      <c r="B7964" s="293" t="s">
        <v>4891</v>
      </c>
      <c r="C7964" s="294">
        <v>2024</v>
      </c>
      <c r="D7964" s="136" t="s">
        <v>28</v>
      </c>
      <c r="E7964" s="136" t="s">
        <v>29</v>
      </c>
      <c r="F7964" s="289" t="s">
        <v>8567</v>
      </c>
      <c r="G7964" s="295" t="s">
        <v>31</v>
      </c>
      <c r="H7964" s="296" t="s">
        <v>29</v>
      </c>
      <c r="I7964" s="295" t="s">
        <v>32</v>
      </c>
      <c r="J7964" s="295" t="s">
        <v>33</v>
      </c>
      <c r="K7964" s="292" t="s">
        <v>34</v>
      </c>
      <c r="L7964" s="292" t="s">
        <v>34</v>
      </c>
      <c r="M7964" s="292" t="s">
        <v>34</v>
      </c>
      <c r="N7964" s="292" t="s">
        <v>34</v>
      </c>
      <c r="O7964" s="292" t="s">
        <v>34</v>
      </c>
      <c r="P7964" s="292" t="s">
        <v>34</v>
      </c>
      <c r="Q7964" s="292"/>
      <c r="R7964" s="292"/>
      <c r="S7964" s="291"/>
      <c r="T7964" s="293"/>
      <c r="U7964" s="293"/>
      <c r="V7964" s="293"/>
      <c r="W7964" s="109"/>
      <c r="X7964" s="109"/>
    </row>
    <row r="7965" spans="1:24" ht="20.25">
      <c r="A7965" s="286">
        <f t="shared" si="8"/>
        <v>7963</v>
      </c>
      <c r="B7965" s="293" t="s">
        <v>4891</v>
      </c>
      <c r="C7965" s="294">
        <v>2024</v>
      </c>
      <c r="D7965" s="136" t="s">
        <v>28</v>
      </c>
      <c r="E7965" s="136" t="s">
        <v>29</v>
      </c>
      <c r="F7965" s="289" t="s">
        <v>8568</v>
      </c>
      <c r="G7965" s="295" t="s">
        <v>31</v>
      </c>
      <c r="H7965" s="296" t="s">
        <v>29</v>
      </c>
      <c r="I7965" s="295" t="s">
        <v>32</v>
      </c>
      <c r="J7965" s="295" t="s">
        <v>33</v>
      </c>
      <c r="K7965" s="292" t="s">
        <v>34</v>
      </c>
      <c r="L7965" s="292" t="s">
        <v>34</v>
      </c>
      <c r="M7965" s="292" t="s">
        <v>34</v>
      </c>
      <c r="N7965" s="292" t="s">
        <v>34</v>
      </c>
      <c r="O7965" s="292" t="s">
        <v>34</v>
      </c>
      <c r="P7965" s="292" t="s">
        <v>34</v>
      </c>
      <c r="Q7965" s="292"/>
      <c r="R7965" s="292"/>
      <c r="S7965" s="291"/>
      <c r="T7965" s="293"/>
      <c r="U7965" s="293"/>
      <c r="V7965" s="293"/>
      <c r="W7965" s="109"/>
      <c r="X7965" s="109"/>
    </row>
    <row r="7966" spans="1:24" ht="20.25">
      <c r="A7966" s="286">
        <f t="shared" si="8"/>
        <v>7964</v>
      </c>
      <c r="B7966" s="293" t="s">
        <v>4891</v>
      </c>
      <c r="C7966" s="294">
        <v>2024</v>
      </c>
      <c r="D7966" s="136" t="s">
        <v>28</v>
      </c>
      <c r="E7966" s="136" t="s">
        <v>29</v>
      </c>
      <c r="F7966" s="289" t="s">
        <v>8569</v>
      </c>
      <c r="G7966" s="295" t="s">
        <v>31</v>
      </c>
      <c r="H7966" s="296" t="s">
        <v>29</v>
      </c>
      <c r="I7966" s="295" t="s">
        <v>32</v>
      </c>
      <c r="J7966" s="295" t="s">
        <v>33</v>
      </c>
      <c r="K7966" s="292" t="s">
        <v>34</v>
      </c>
      <c r="L7966" s="292" t="s">
        <v>34</v>
      </c>
      <c r="M7966" s="292" t="s">
        <v>34</v>
      </c>
      <c r="N7966" s="292" t="s">
        <v>34</v>
      </c>
      <c r="O7966" s="292" t="s">
        <v>34</v>
      </c>
      <c r="P7966" s="292" t="s">
        <v>34</v>
      </c>
      <c r="Q7966" s="292"/>
      <c r="R7966" s="292"/>
      <c r="S7966" s="291"/>
      <c r="T7966" s="293"/>
      <c r="U7966" s="293"/>
      <c r="V7966" s="293"/>
      <c r="W7966" s="109"/>
      <c r="X7966" s="109"/>
    </row>
    <row r="7967" spans="1:24" ht="41.25">
      <c r="A7967" s="286">
        <f t="shared" si="8"/>
        <v>7965</v>
      </c>
      <c r="B7967" s="293" t="s">
        <v>4891</v>
      </c>
      <c r="C7967" s="294">
        <v>2024</v>
      </c>
      <c r="D7967" s="136" t="s">
        <v>28</v>
      </c>
      <c r="E7967" s="136" t="s">
        <v>37</v>
      </c>
      <c r="F7967" s="289" t="s">
        <v>8570</v>
      </c>
      <c r="G7967" s="295" t="s">
        <v>31</v>
      </c>
      <c r="H7967" s="296" t="s">
        <v>39</v>
      </c>
      <c r="I7967" s="295" t="s">
        <v>32</v>
      </c>
      <c r="J7967" s="295" t="s">
        <v>33</v>
      </c>
      <c r="K7967" s="292" t="s">
        <v>34</v>
      </c>
      <c r="L7967" s="292" t="s">
        <v>34</v>
      </c>
      <c r="M7967" s="292" t="s">
        <v>34</v>
      </c>
      <c r="N7967" s="292" t="s">
        <v>34</v>
      </c>
      <c r="O7967" s="292" t="s">
        <v>34</v>
      </c>
      <c r="P7967" s="292" t="s">
        <v>34</v>
      </c>
      <c r="Q7967" s="292"/>
      <c r="R7967" s="292"/>
      <c r="S7967" s="291"/>
      <c r="T7967" s="293"/>
      <c r="U7967" s="293"/>
      <c r="V7967" s="293"/>
      <c r="W7967" s="109"/>
      <c r="X7967" s="109"/>
    </row>
    <row r="7968" spans="1:24" ht="51">
      <c r="A7968" s="286">
        <f t="shared" si="8"/>
        <v>7966</v>
      </c>
      <c r="B7968" s="293" t="s">
        <v>4891</v>
      </c>
      <c r="C7968" s="294">
        <v>2024</v>
      </c>
      <c r="D7968" s="136" t="s">
        <v>28</v>
      </c>
      <c r="E7968" s="136" t="s">
        <v>40</v>
      </c>
      <c r="F7968" s="289" t="s">
        <v>8571</v>
      </c>
      <c r="G7968" s="295" t="s">
        <v>31</v>
      </c>
      <c r="H7968" s="296" t="s">
        <v>42</v>
      </c>
      <c r="I7968" s="295" t="s">
        <v>32</v>
      </c>
      <c r="J7968" s="295" t="s">
        <v>33</v>
      </c>
      <c r="K7968" s="292" t="s">
        <v>34</v>
      </c>
      <c r="L7968" s="292" t="s">
        <v>34</v>
      </c>
      <c r="M7968" s="292" t="s">
        <v>34</v>
      </c>
      <c r="N7968" s="292" t="s">
        <v>34</v>
      </c>
      <c r="O7968" s="292" t="s">
        <v>34</v>
      </c>
      <c r="P7968" s="292" t="s">
        <v>34</v>
      </c>
      <c r="Q7968" s="292"/>
      <c r="R7968" s="292"/>
      <c r="S7968" s="291"/>
      <c r="T7968" s="293"/>
      <c r="U7968" s="293"/>
      <c r="V7968" s="293"/>
      <c r="W7968" s="109"/>
      <c r="X7968" s="109"/>
    </row>
    <row r="7969" spans="1:24" ht="20.25">
      <c r="A7969" s="286">
        <f t="shared" si="8"/>
        <v>7967</v>
      </c>
      <c r="B7969" s="293" t="s">
        <v>4891</v>
      </c>
      <c r="C7969" s="294">
        <v>2024</v>
      </c>
      <c r="D7969" s="136" t="s">
        <v>28</v>
      </c>
      <c r="E7969" s="136" t="s">
        <v>44</v>
      </c>
      <c r="F7969" s="289" t="s">
        <v>8572</v>
      </c>
      <c r="G7969" s="295" t="s">
        <v>31</v>
      </c>
      <c r="H7969" s="296" t="s">
        <v>46</v>
      </c>
      <c r="I7969" s="295" t="s">
        <v>32</v>
      </c>
      <c r="J7969" s="295" t="s">
        <v>47</v>
      </c>
      <c r="K7969" s="292" t="s">
        <v>34</v>
      </c>
      <c r="L7969" s="292" t="s">
        <v>34</v>
      </c>
      <c r="M7969" s="292" t="s">
        <v>48</v>
      </c>
      <c r="N7969" s="292" t="s">
        <v>34</v>
      </c>
      <c r="O7969" s="292" t="s">
        <v>34</v>
      </c>
      <c r="P7969" s="292" t="s">
        <v>34</v>
      </c>
      <c r="Q7969" s="292"/>
      <c r="R7969" s="292"/>
      <c r="S7969" s="291"/>
      <c r="T7969" s="293"/>
      <c r="U7969" s="293"/>
      <c r="V7969" s="293"/>
      <c r="W7969" s="109"/>
      <c r="X7969" s="109"/>
    </row>
    <row r="7970" spans="1:24" ht="20.25">
      <c r="A7970" s="286">
        <f t="shared" si="8"/>
        <v>7968</v>
      </c>
      <c r="B7970" s="293" t="s">
        <v>4891</v>
      </c>
      <c r="C7970" s="294">
        <v>2024</v>
      </c>
      <c r="D7970" s="136" t="s">
        <v>28</v>
      </c>
      <c r="E7970" s="136" t="s">
        <v>44</v>
      </c>
      <c r="F7970" s="289" t="s">
        <v>8573</v>
      </c>
      <c r="G7970" s="295" t="s">
        <v>31</v>
      </c>
      <c r="H7970" s="296" t="s">
        <v>46</v>
      </c>
      <c r="I7970" s="295" t="s">
        <v>32</v>
      </c>
      <c r="J7970" s="295" t="s">
        <v>47</v>
      </c>
      <c r="K7970" s="292" t="s">
        <v>34</v>
      </c>
      <c r="L7970" s="292" t="s">
        <v>34</v>
      </c>
      <c r="M7970" s="292" t="s">
        <v>34</v>
      </c>
      <c r="N7970" s="292" t="s">
        <v>34</v>
      </c>
      <c r="O7970" s="292" t="s">
        <v>34</v>
      </c>
      <c r="P7970" s="292" t="s">
        <v>34</v>
      </c>
      <c r="Q7970" s="292"/>
      <c r="R7970" s="292"/>
      <c r="S7970" s="291"/>
      <c r="T7970" s="293"/>
      <c r="U7970" s="293"/>
      <c r="V7970" s="293"/>
      <c r="W7970" s="109"/>
      <c r="X7970" s="109"/>
    </row>
    <row r="7971" spans="1:24" ht="30.75">
      <c r="A7971" s="286">
        <f t="shared" si="8"/>
        <v>7969</v>
      </c>
      <c r="B7971" s="293" t="s">
        <v>4891</v>
      </c>
      <c r="C7971" s="294">
        <v>2024</v>
      </c>
      <c r="D7971" s="136" t="s">
        <v>28</v>
      </c>
      <c r="E7971" s="136" t="s">
        <v>57</v>
      </c>
      <c r="F7971" s="289" t="s">
        <v>8574</v>
      </c>
      <c r="G7971" s="295" t="s">
        <v>31</v>
      </c>
      <c r="H7971" s="296" t="s">
        <v>50</v>
      </c>
      <c r="I7971" s="295" t="s">
        <v>32</v>
      </c>
      <c r="J7971" s="295" t="s">
        <v>59</v>
      </c>
      <c r="K7971" s="292" t="s">
        <v>48</v>
      </c>
      <c r="L7971" s="292" t="s">
        <v>34</v>
      </c>
      <c r="M7971" s="292" t="s">
        <v>48</v>
      </c>
      <c r="N7971" s="292" t="s">
        <v>34</v>
      </c>
      <c r="O7971" s="292" t="s">
        <v>34</v>
      </c>
      <c r="P7971" s="292" t="s">
        <v>34</v>
      </c>
      <c r="Q7971" s="292"/>
      <c r="R7971" s="292"/>
      <c r="S7971" s="291"/>
      <c r="T7971" s="293"/>
      <c r="U7971" s="293"/>
      <c r="V7971" s="293"/>
      <c r="W7971" s="109"/>
      <c r="X7971" s="109"/>
    </row>
    <row r="7972" spans="1:24" ht="20.25">
      <c r="A7972" s="286">
        <f t="shared" si="8"/>
        <v>7970</v>
      </c>
      <c r="B7972" s="293" t="s">
        <v>4891</v>
      </c>
      <c r="C7972" s="294">
        <v>2024</v>
      </c>
      <c r="D7972" s="136" t="s">
        <v>28</v>
      </c>
      <c r="E7972" s="136" t="s">
        <v>57</v>
      </c>
      <c r="F7972" s="289" t="s">
        <v>8575</v>
      </c>
      <c r="G7972" s="295" t="s">
        <v>31</v>
      </c>
      <c r="H7972" s="296" t="s">
        <v>50</v>
      </c>
      <c r="I7972" s="295" t="s">
        <v>32</v>
      </c>
      <c r="J7972" s="295" t="s">
        <v>59</v>
      </c>
      <c r="K7972" s="292" t="s">
        <v>34</v>
      </c>
      <c r="L7972" s="292" t="s">
        <v>34</v>
      </c>
      <c r="M7972" s="292" t="s">
        <v>34</v>
      </c>
      <c r="N7972" s="292" t="s">
        <v>34</v>
      </c>
      <c r="O7972" s="292" t="s">
        <v>34</v>
      </c>
      <c r="P7972" s="292" t="s">
        <v>34</v>
      </c>
      <c r="Q7972" s="292"/>
      <c r="R7972" s="292"/>
      <c r="S7972" s="291"/>
      <c r="T7972" s="293"/>
      <c r="U7972" s="293"/>
      <c r="V7972" s="293"/>
      <c r="W7972" s="109"/>
      <c r="X7972" s="109"/>
    </row>
    <row r="7973" spans="1:24" ht="41.25">
      <c r="A7973" s="286">
        <f t="shared" si="8"/>
        <v>7971</v>
      </c>
      <c r="B7973" s="293" t="s">
        <v>4891</v>
      </c>
      <c r="C7973" s="294">
        <v>2024</v>
      </c>
      <c r="D7973" s="136" t="s">
        <v>219</v>
      </c>
      <c r="E7973" s="136" t="s">
        <v>253</v>
      </c>
      <c r="F7973" s="289" t="s">
        <v>8576</v>
      </c>
      <c r="G7973" s="295" t="s">
        <v>31</v>
      </c>
      <c r="H7973" s="296" t="s">
        <v>29</v>
      </c>
      <c r="I7973" s="295" t="s">
        <v>71</v>
      </c>
      <c r="J7973" s="295" t="s">
        <v>253</v>
      </c>
      <c r="K7973" s="292" t="s">
        <v>34</v>
      </c>
      <c r="L7973" s="292" t="s">
        <v>34</v>
      </c>
      <c r="M7973" s="292" t="s">
        <v>34</v>
      </c>
      <c r="N7973" s="292" t="s">
        <v>34</v>
      </c>
      <c r="O7973" s="292" t="s">
        <v>34</v>
      </c>
      <c r="P7973" s="292" t="s">
        <v>34</v>
      </c>
      <c r="Q7973" s="292"/>
      <c r="R7973" s="292"/>
      <c r="S7973" s="291"/>
      <c r="T7973" s="293"/>
      <c r="U7973" s="293"/>
      <c r="V7973" s="293"/>
      <c r="W7973" s="109"/>
      <c r="X7973" s="109"/>
    </row>
    <row r="7974" spans="1:24" ht="41.25">
      <c r="A7974" s="286">
        <f t="shared" si="8"/>
        <v>7972</v>
      </c>
      <c r="B7974" s="293" t="s">
        <v>4891</v>
      </c>
      <c r="C7974" s="294">
        <v>2024</v>
      </c>
      <c r="D7974" s="136" t="s">
        <v>219</v>
      </c>
      <c r="E7974" s="136" t="s">
        <v>253</v>
      </c>
      <c r="F7974" s="289" t="s">
        <v>8577</v>
      </c>
      <c r="G7974" s="295" t="s">
        <v>193</v>
      </c>
      <c r="H7974" s="296" t="s">
        <v>120</v>
      </c>
      <c r="I7974" s="295" t="s">
        <v>71</v>
      </c>
      <c r="J7974" s="295" t="s">
        <v>253</v>
      </c>
      <c r="K7974" s="292" t="s">
        <v>34</v>
      </c>
      <c r="L7974" s="292" t="s">
        <v>34</v>
      </c>
      <c r="M7974" s="292" t="s">
        <v>34</v>
      </c>
      <c r="N7974" s="292" t="s">
        <v>34</v>
      </c>
      <c r="O7974" s="292" t="s">
        <v>34</v>
      </c>
      <c r="P7974" s="292" t="s">
        <v>34</v>
      </c>
      <c r="Q7974" s="292"/>
      <c r="R7974" s="292"/>
      <c r="S7974" s="291"/>
      <c r="T7974" s="293"/>
      <c r="U7974" s="293"/>
      <c r="V7974" s="293"/>
      <c r="W7974" s="109"/>
      <c r="X7974" s="109"/>
    </row>
    <row r="7975" spans="1:24" ht="41.25">
      <c r="A7975" s="286">
        <f t="shared" si="8"/>
        <v>7973</v>
      </c>
      <c r="B7975" s="293" t="s">
        <v>4891</v>
      </c>
      <c r="C7975" s="294">
        <v>2024</v>
      </c>
      <c r="D7975" s="136" t="s">
        <v>219</v>
      </c>
      <c r="E7975" s="136" t="s">
        <v>253</v>
      </c>
      <c r="F7975" s="289" t="s">
        <v>8578</v>
      </c>
      <c r="G7975" s="295" t="s">
        <v>426</v>
      </c>
      <c r="H7975" s="296" t="s">
        <v>83</v>
      </c>
      <c r="I7975" s="295" t="s">
        <v>71</v>
      </c>
      <c r="J7975" s="295" t="s">
        <v>253</v>
      </c>
      <c r="K7975" s="292" t="s">
        <v>34</v>
      </c>
      <c r="L7975" s="292" t="s">
        <v>34</v>
      </c>
      <c r="M7975" s="292" t="s">
        <v>34</v>
      </c>
      <c r="N7975" s="292" t="s">
        <v>34</v>
      </c>
      <c r="O7975" s="292" t="s">
        <v>34</v>
      </c>
      <c r="P7975" s="292" t="s">
        <v>34</v>
      </c>
      <c r="Q7975" s="292"/>
      <c r="R7975" s="292"/>
      <c r="S7975" s="291"/>
      <c r="T7975" s="293"/>
      <c r="U7975" s="293"/>
      <c r="V7975" s="293"/>
      <c r="W7975" s="109"/>
      <c r="X7975" s="109"/>
    </row>
    <row r="7976" spans="1:24" ht="51">
      <c r="A7976" s="286">
        <f t="shared" si="8"/>
        <v>7974</v>
      </c>
      <c r="B7976" s="293" t="s">
        <v>4891</v>
      </c>
      <c r="C7976" s="294">
        <v>2024</v>
      </c>
      <c r="D7976" s="136" t="s">
        <v>28</v>
      </c>
      <c r="E7976" s="136" t="s">
        <v>60</v>
      </c>
      <c r="F7976" s="289" t="s">
        <v>8579</v>
      </c>
      <c r="G7976" s="295" t="s">
        <v>31</v>
      </c>
      <c r="H7976" s="296" t="s">
        <v>42</v>
      </c>
      <c r="I7976" s="295" t="s">
        <v>32</v>
      </c>
      <c r="J7976" s="295" t="s">
        <v>33</v>
      </c>
      <c r="K7976" s="292" t="s">
        <v>34</v>
      </c>
      <c r="L7976" s="292" t="s">
        <v>34</v>
      </c>
      <c r="M7976" s="292" t="s">
        <v>34</v>
      </c>
      <c r="N7976" s="292" t="s">
        <v>34</v>
      </c>
      <c r="O7976" s="292" t="s">
        <v>34</v>
      </c>
      <c r="P7976" s="292" t="s">
        <v>34</v>
      </c>
      <c r="Q7976" s="292"/>
      <c r="R7976" s="292"/>
      <c r="S7976" s="291"/>
      <c r="T7976" s="293"/>
      <c r="U7976" s="293"/>
      <c r="V7976" s="293"/>
      <c r="W7976" s="109"/>
      <c r="X7976" s="109"/>
    </row>
    <row r="7977" spans="1:24" ht="41.25">
      <c r="A7977" s="286">
        <f t="shared" si="8"/>
        <v>7975</v>
      </c>
      <c r="B7977" s="293" t="s">
        <v>4891</v>
      </c>
      <c r="C7977" s="294">
        <v>2024</v>
      </c>
      <c r="D7977" s="136" t="s">
        <v>28</v>
      </c>
      <c r="E7977" s="136" t="s">
        <v>63</v>
      </c>
      <c r="F7977" s="289" t="s">
        <v>8580</v>
      </c>
      <c r="G7977" s="295" t="s">
        <v>193</v>
      </c>
      <c r="H7977" s="296" t="s">
        <v>120</v>
      </c>
      <c r="I7977" s="295" t="s">
        <v>32</v>
      </c>
      <c r="J7977" s="295" t="s">
        <v>33</v>
      </c>
      <c r="K7977" s="292" t="s">
        <v>34</v>
      </c>
      <c r="L7977" s="292" t="s">
        <v>34</v>
      </c>
      <c r="M7977" s="292" t="s">
        <v>34</v>
      </c>
      <c r="N7977" s="292" t="s">
        <v>34</v>
      </c>
      <c r="O7977" s="292" t="s">
        <v>34</v>
      </c>
      <c r="P7977" s="292" t="s">
        <v>34</v>
      </c>
      <c r="Q7977" s="292"/>
      <c r="R7977" s="292"/>
      <c r="S7977" s="291"/>
      <c r="T7977" s="293"/>
      <c r="U7977" s="293"/>
      <c r="V7977" s="293"/>
      <c r="W7977" s="109"/>
      <c r="X7977" s="109"/>
    </row>
    <row r="7978" spans="1:24" ht="41.25">
      <c r="A7978" s="286">
        <f t="shared" si="8"/>
        <v>7976</v>
      </c>
      <c r="B7978" s="293" t="s">
        <v>4891</v>
      </c>
      <c r="C7978" s="294">
        <v>2024</v>
      </c>
      <c r="D7978" s="136" t="s">
        <v>28</v>
      </c>
      <c r="E7978" s="136" t="s">
        <v>60</v>
      </c>
      <c r="F7978" s="289" t="s">
        <v>8581</v>
      </c>
      <c r="G7978" s="295" t="s">
        <v>31</v>
      </c>
      <c r="H7978" s="296" t="s">
        <v>42</v>
      </c>
      <c r="I7978" s="295" t="s">
        <v>32</v>
      </c>
      <c r="J7978" s="295" t="s">
        <v>33</v>
      </c>
      <c r="K7978" s="292" t="s">
        <v>34</v>
      </c>
      <c r="L7978" s="292" t="s">
        <v>34</v>
      </c>
      <c r="M7978" s="292" t="s">
        <v>34</v>
      </c>
      <c r="N7978" s="292" t="s">
        <v>34</v>
      </c>
      <c r="O7978" s="292" t="s">
        <v>34</v>
      </c>
      <c r="P7978" s="292" t="s">
        <v>34</v>
      </c>
      <c r="Q7978" s="292"/>
      <c r="R7978" s="292"/>
      <c r="S7978" s="291"/>
      <c r="T7978" s="293"/>
      <c r="U7978" s="293"/>
      <c r="V7978" s="293"/>
      <c r="W7978" s="109"/>
      <c r="X7978" s="109"/>
    </row>
    <row r="7979" spans="1:24" ht="20.25">
      <c r="A7979" s="286">
        <f t="shared" si="8"/>
        <v>7977</v>
      </c>
      <c r="B7979" s="293" t="s">
        <v>4891</v>
      </c>
      <c r="C7979" s="294">
        <v>2024</v>
      </c>
      <c r="D7979" s="136" t="s">
        <v>74</v>
      </c>
      <c r="E7979" s="136" t="s">
        <v>75</v>
      </c>
      <c r="F7979" s="289" t="s">
        <v>8582</v>
      </c>
      <c r="G7979" s="295" t="s">
        <v>31</v>
      </c>
      <c r="H7979" s="296" t="s">
        <v>39</v>
      </c>
      <c r="I7979" s="295" t="s">
        <v>32</v>
      </c>
      <c r="J7979" s="295" t="s">
        <v>33</v>
      </c>
      <c r="K7979" s="292" t="s">
        <v>48</v>
      </c>
      <c r="L7979" s="292" t="s">
        <v>34</v>
      </c>
      <c r="M7979" s="292" t="s">
        <v>48</v>
      </c>
      <c r="N7979" s="292" t="s">
        <v>34</v>
      </c>
      <c r="O7979" s="292" t="s">
        <v>34</v>
      </c>
      <c r="P7979" s="292" t="s">
        <v>34</v>
      </c>
      <c r="Q7979" s="292"/>
      <c r="R7979" s="292"/>
      <c r="S7979" s="291"/>
      <c r="T7979" s="293"/>
      <c r="U7979" s="293"/>
      <c r="V7979" s="293"/>
      <c r="W7979" s="109"/>
      <c r="X7979" s="109"/>
    </row>
    <row r="7980" spans="1:24" ht="20.25">
      <c r="A7980" s="286">
        <f t="shared" ref="A7980:A8043" si="9">A7979+1</f>
        <v>7978</v>
      </c>
      <c r="B7980" s="293" t="s">
        <v>4891</v>
      </c>
      <c r="C7980" s="294">
        <v>2024</v>
      </c>
      <c r="D7980" s="136" t="s">
        <v>74</v>
      </c>
      <c r="E7980" s="136" t="s">
        <v>75</v>
      </c>
      <c r="F7980" s="289" t="s">
        <v>8583</v>
      </c>
      <c r="G7980" s="295" t="s">
        <v>193</v>
      </c>
      <c r="H7980" s="296" t="s">
        <v>120</v>
      </c>
      <c r="I7980" s="295" t="s">
        <v>32</v>
      </c>
      <c r="J7980" s="295" t="s">
        <v>33</v>
      </c>
      <c r="K7980" s="292" t="s">
        <v>48</v>
      </c>
      <c r="L7980" s="292" t="s">
        <v>34</v>
      </c>
      <c r="M7980" s="292" t="s">
        <v>48</v>
      </c>
      <c r="N7980" s="292" t="s">
        <v>34</v>
      </c>
      <c r="O7980" s="292" t="s">
        <v>34</v>
      </c>
      <c r="P7980" s="292" t="s">
        <v>34</v>
      </c>
      <c r="Q7980" s="292"/>
      <c r="R7980" s="292"/>
      <c r="S7980" s="291"/>
      <c r="T7980" s="293"/>
      <c r="U7980" s="293"/>
      <c r="V7980" s="293"/>
      <c r="W7980" s="109"/>
      <c r="X7980" s="109"/>
    </row>
    <row r="7981" spans="1:24" ht="30.75">
      <c r="A7981" s="286">
        <f t="shared" si="9"/>
        <v>7979</v>
      </c>
      <c r="B7981" s="293" t="s">
        <v>4891</v>
      </c>
      <c r="C7981" s="294">
        <v>2024</v>
      </c>
      <c r="D7981" s="136" t="s">
        <v>74</v>
      </c>
      <c r="E7981" s="136" t="s">
        <v>79</v>
      </c>
      <c r="F7981" s="289" t="s">
        <v>8584</v>
      </c>
      <c r="G7981" s="295" t="s">
        <v>31</v>
      </c>
      <c r="H7981" s="296" t="s">
        <v>39</v>
      </c>
      <c r="I7981" s="295" t="s">
        <v>32</v>
      </c>
      <c r="J7981" s="295" t="s">
        <v>33</v>
      </c>
      <c r="K7981" s="292" t="s">
        <v>34</v>
      </c>
      <c r="L7981" s="292" t="s">
        <v>34</v>
      </c>
      <c r="M7981" s="292" t="s">
        <v>34</v>
      </c>
      <c r="N7981" s="292" t="s">
        <v>34</v>
      </c>
      <c r="O7981" s="292" t="s">
        <v>34</v>
      </c>
      <c r="P7981" s="292" t="s">
        <v>34</v>
      </c>
      <c r="Q7981" s="292"/>
      <c r="R7981" s="292"/>
      <c r="S7981" s="291"/>
      <c r="T7981" s="293"/>
      <c r="U7981" s="293"/>
      <c r="V7981" s="293"/>
      <c r="W7981" s="109"/>
      <c r="X7981" s="109"/>
    </row>
    <row r="7982" spans="1:24" ht="20.25">
      <c r="A7982" s="286">
        <f t="shared" si="9"/>
        <v>7980</v>
      </c>
      <c r="B7982" s="293" t="s">
        <v>4891</v>
      </c>
      <c r="C7982" s="294">
        <v>2024</v>
      </c>
      <c r="D7982" s="136" t="s">
        <v>74</v>
      </c>
      <c r="E7982" s="136" t="s">
        <v>79</v>
      </c>
      <c r="F7982" s="289" t="s">
        <v>8585</v>
      </c>
      <c r="G7982" s="295" t="s">
        <v>426</v>
      </c>
      <c r="H7982" s="296" t="s">
        <v>83</v>
      </c>
      <c r="I7982" s="295" t="s">
        <v>32</v>
      </c>
      <c r="J7982" s="295" t="s">
        <v>33</v>
      </c>
      <c r="K7982" s="292" t="s">
        <v>34</v>
      </c>
      <c r="L7982" s="292" t="s">
        <v>34</v>
      </c>
      <c r="M7982" s="292" t="s">
        <v>34</v>
      </c>
      <c r="N7982" s="292" t="s">
        <v>34</v>
      </c>
      <c r="O7982" s="292" t="s">
        <v>34</v>
      </c>
      <c r="P7982" s="292" t="s">
        <v>34</v>
      </c>
      <c r="Q7982" s="292"/>
      <c r="R7982" s="292"/>
      <c r="S7982" s="291"/>
      <c r="T7982" s="293"/>
      <c r="U7982" s="293"/>
      <c r="V7982" s="293"/>
      <c r="W7982" s="109"/>
      <c r="X7982" s="109"/>
    </row>
    <row r="7983" spans="1:24" ht="30.75">
      <c r="A7983" s="286">
        <f t="shared" si="9"/>
        <v>7981</v>
      </c>
      <c r="B7983" s="293" t="s">
        <v>4891</v>
      </c>
      <c r="C7983" s="294">
        <v>2024</v>
      </c>
      <c r="D7983" s="136" t="s">
        <v>74</v>
      </c>
      <c r="E7983" s="136" t="s">
        <v>88</v>
      </c>
      <c r="F7983" s="289" t="s">
        <v>8586</v>
      </c>
      <c r="G7983" s="295" t="s">
        <v>31</v>
      </c>
      <c r="H7983" s="296" t="s">
        <v>29</v>
      </c>
      <c r="I7983" s="295" t="s">
        <v>90</v>
      </c>
      <c r="J7983" s="295" t="s">
        <v>88</v>
      </c>
      <c r="K7983" s="292" t="s">
        <v>34</v>
      </c>
      <c r="L7983" s="292" t="s">
        <v>34</v>
      </c>
      <c r="M7983" s="292" t="s">
        <v>34</v>
      </c>
      <c r="N7983" s="292" t="s">
        <v>34</v>
      </c>
      <c r="O7983" s="292" t="s">
        <v>34</v>
      </c>
      <c r="P7983" s="292" t="s">
        <v>34</v>
      </c>
      <c r="Q7983" s="292"/>
      <c r="R7983" s="292"/>
      <c r="S7983" s="291"/>
      <c r="T7983" s="293"/>
      <c r="U7983" s="293"/>
      <c r="V7983" s="293"/>
      <c r="W7983" s="109"/>
      <c r="X7983" s="109"/>
    </row>
    <row r="7984" spans="1:24" ht="20.25">
      <c r="A7984" s="286">
        <f t="shared" si="9"/>
        <v>7982</v>
      </c>
      <c r="B7984" s="293" t="s">
        <v>4891</v>
      </c>
      <c r="C7984" s="294">
        <v>2024</v>
      </c>
      <c r="D7984" s="136" t="s">
        <v>74</v>
      </c>
      <c r="E7984" s="136" t="s">
        <v>88</v>
      </c>
      <c r="F7984" s="289" t="s">
        <v>8587</v>
      </c>
      <c r="G7984" s="295" t="s">
        <v>193</v>
      </c>
      <c r="H7984" s="296" t="s">
        <v>120</v>
      </c>
      <c r="I7984" s="295" t="s">
        <v>90</v>
      </c>
      <c r="J7984" s="295" t="s">
        <v>88</v>
      </c>
      <c r="K7984" s="292" t="s">
        <v>34</v>
      </c>
      <c r="L7984" s="292" t="s">
        <v>34</v>
      </c>
      <c r="M7984" s="292" t="s">
        <v>34</v>
      </c>
      <c r="N7984" s="292" t="s">
        <v>34</v>
      </c>
      <c r="O7984" s="292" t="s">
        <v>34</v>
      </c>
      <c r="P7984" s="292" t="s">
        <v>34</v>
      </c>
      <c r="Q7984" s="292"/>
      <c r="R7984" s="292"/>
      <c r="S7984" s="291"/>
      <c r="T7984" s="293"/>
      <c r="U7984" s="293"/>
      <c r="V7984" s="293"/>
      <c r="W7984" s="109"/>
      <c r="X7984" s="109"/>
    </row>
    <row r="7985" spans="1:24" ht="20.25">
      <c r="A7985" s="286">
        <f t="shared" si="9"/>
        <v>7983</v>
      </c>
      <c r="B7985" s="293" t="s">
        <v>4891</v>
      </c>
      <c r="C7985" s="294">
        <v>2024</v>
      </c>
      <c r="D7985" s="136" t="s">
        <v>96</v>
      </c>
      <c r="E7985" s="136" t="s">
        <v>97</v>
      </c>
      <c r="F7985" s="289" t="s">
        <v>8588</v>
      </c>
      <c r="G7985" s="295" t="s">
        <v>31</v>
      </c>
      <c r="H7985" s="296" t="s">
        <v>29</v>
      </c>
      <c r="I7985" s="295" t="s">
        <v>90</v>
      </c>
      <c r="J7985" s="295" t="s">
        <v>97</v>
      </c>
      <c r="K7985" s="292" t="s">
        <v>34</v>
      </c>
      <c r="L7985" s="292" t="s">
        <v>34</v>
      </c>
      <c r="M7985" s="292" t="s">
        <v>34</v>
      </c>
      <c r="N7985" s="292" t="s">
        <v>34</v>
      </c>
      <c r="O7985" s="292" t="s">
        <v>34</v>
      </c>
      <c r="P7985" s="292" t="s">
        <v>34</v>
      </c>
      <c r="Q7985" s="292"/>
      <c r="R7985" s="292"/>
      <c r="S7985" s="291"/>
      <c r="T7985" s="293"/>
      <c r="U7985" s="293"/>
      <c r="V7985" s="293"/>
      <c r="W7985" s="109"/>
      <c r="X7985" s="109"/>
    </row>
    <row r="7986" spans="1:24" ht="20.25">
      <c r="A7986" s="286">
        <f t="shared" si="9"/>
        <v>7984</v>
      </c>
      <c r="B7986" s="293" t="s">
        <v>4891</v>
      </c>
      <c r="C7986" s="294">
        <v>2024</v>
      </c>
      <c r="D7986" s="136" t="s">
        <v>96</v>
      </c>
      <c r="E7986" s="136" t="s">
        <v>97</v>
      </c>
      <c r="F7986" s="289" t="s">
        <v>8589</v>
      </c>
      <c r="G7986" s="295" t="s">
        <v>31</v>
      </c>
      <c r="H7986" s="296" t="s">
        <v>39</v>
      </c>
      <c r="I7986" s="295" t="s">
        <v>90</v>
      </c>
      <c r="J7986" s="295" t="s">
        <v>97</v>
      </c>
      <c r="K7986" s="292" t="s">
        <v>34</v>
      </c>
      <c r="L7986" s="292" t="s">
        <v>34</v>
      </c>
      <c r="M7986" s="292" t="s">
        <v>34</v>
      </c>
      <c r="N7986" s="292" t="s">
        <v>34</v>
      </c>
      <c r="O7986" s="292" t="s">
        <v>48</v>
      </c>
      <c r="P7986" s="292" t="s">
        <v>34</v>
      </c>
      <c r="Q7986" s="292"/>
      <c r="R7986" s="292"/>
      <c r="S7986" s="291"/>
      <c r="T7986" s="293"/>
      <c r="U7986" s="293"/>
      <c r="V7986" s="293"/>
      <c r="W7986" s="109"/>
      <c r="X7986" s="109"/>
    </row>
    <row r="7987" spans="1:24" ht="20.25">
      <c r="A7987" s="286">
        <f t="shared" si="9"/>
        <v>7985</v>
      </c>
      <c r="B7987" s="293" t="s">
        <v>4891</v>
      </c>
      <c r="C7987" s="294">
        <v>2024</v>
      </c>
      <c r="D7987" s="136" t="s">
        <v>96</v>
      </c>
      <c r="E7987" s="136" t="s">
        <v>97</v>
      </c>
      <c r="F7987" s="289" t="s">
        <v>8590</v>
      </c>
      <c r="G7987" s="295" t="s">
        <v>31</v>
      </c>
      <c r="H7987" s="296" t="s">
        <v>50</v>
      </c>
      <c r="I7987" s="295" t="s">
        <v>90</v>
      </c>
      <c r="J7987" s="295" t="s">
        <v>97</v>
      </c>
      <c r="K7987" s="292" t="s">
        <v>34</v>
      </c>
      <c r="L7987" s="292" t="s">
        <v>34</v>
      </c>
      <c r="M7987" s="292" t="s">
        <v>34</v>
      </c>
      <c r="N7987" s="292" t="s">
        <v>34</v>
      </c>
      <c r="O7987" s="292" t="s">
        <v>48</v>
      </c>
      <c r="P7987" s="292" t="s">
        <v>34</v>
      </c>
      <c r="Q7987" s="292"/>
      <c r="R7987" s="292"/>
      <c r="S7987" s="291"/>
      <c r="T7987" s="293"/>
      <c r="U7987" s="293"/>
      <c r="V7987" s="293"/>
      <c r="W7987" s="109"/>
      <c r="X7987" s="109"/>
    </row>
    <row r="7988" spans="1:24" ht="51">
      <c r="A7988" s="286">
        <f t="shared" si="9"/>
        <v>7986</v>
      </c>
      <c r="B7988" s="293" t="s">
        <v>4891</v>
      </c>
      <c r="C7988" s="294">
        <v>2024</v>
      </c>
      <c r="D7988" s="136" t="s">
        <v>96</v>
      </c>
      <c r="E7988" s="136" t="s">
        <v>1752</v>
      </c>
      <c r="F7988" s="289" t="s">
        <v>8591</v>
      </c>
      <c r="G7988" s="295" t="s">
        <v>426</v>
      </c>
      <c r="H7988" s="296" t="s">
        <v>83</v>
      </c>
      <c r="I7988" s="295" t="s">
        <v>90</v>
      </c>
      <c r="J7988" s="295" t="s">
        <v>416</v>
      </c>
      <c r="K7988" s="292" t="s">
        <v>34</v>
      </c>
      <c r="L7988" s="292" t="s">
        <v>34</v>
      </c>
      <c r="M7988" s="292" t="s">
        <v>34</v>
      </c>
      <c r="N7988" s="292" t="s">
        <v>34</v>
      </c>
      <c r="O7988" s="292" t="s">
        <v>34</v>
      </c>
      <c r="P7988" s="292" t="s">
        <v>34</v>
      </c>
      <c r="Q7988" s="292"/>
      <c r="R7988" s="292"/>
      <c r="S7988" s="291"/>
      <c r="T7988" s="293"/>
      <c r="U7988" s="293"/>
      <c r="V7988" s="293"/>
      <c r="W7988" s="109"/>
      <c r="X7988" s="109"/>
    </row>
    <row r="7989" spans="1:24" ht="51">
      <c r="A7989" s="286">
        <f t="shared" si="9"/>
        <v>7987</v>
      </c>
      <c r="B7989" s="293" t="s">
        <v>4891</v>
      </c>
      <c r="C7989" s="294">
        <v>2024</v>
      </c>
      <c r="D7989" s="136" t="s">
        <v>96</v>
      </c>
      <c r="E7989" s="136" t="s">
        <v>1752</v>
      </c>
      <c r="F7989" s="289" t="s">
        <v>8592</v>
      </c>
      <c r="G7989" s="295" t="s">
        <v>31</v>
      </c>
      <c r="H7989" s="296" t="s">
        <v>29</v>
      </c>
      <c r="I7989" s="295" t="s">
        <v>90</v>
      </c>
      <c r="J7989" s="295" t="s">
        <v>416</v>
      </c>
      <c r="K7989" s="292" t="s">
        <v>34</v>
      </c>
      <c r="L7989" s="292" t="s">
        <v>34</v>
      </c>
      <c r="M7989" s="292" t="s">
        <v>34</v>
      </c>
      <c r="N7989" s="292" t="s">
        <v>34</v>
      </c>
      <c r="O7989" s="292" t="s">
        <v>34</v>
      </c>
      <c r="P7989" s="292" t="s">
        <v>34</v>
      </c>
      <c r="Q7989" s="292"/>
      <c r="R7989" s="292"/>
      <c r="S7989" s="291"/>
      <c r="T7989" s="293"/>
      <c r="U7989" s="293"/>
      <c r="V7989" s="293"/>
      <c r="W7989" s="109"/>
      <c r="X7989" s="109"/>
    </row>
    <row r="7990" spans="1:24" ht="51">
      <c r="A7990" s="286">
        <f t="shared" si="9"/>
        <v>7988</v>
      </c>
      <c r="B7990" s="293" t="s">
        <v>4891</v>
      </c>
      <c r="C7990" s="294">
        <v>2024</v>
      </c>
      <c r="D7990" s="136" t="s">
        <v>96</v>
      </c>
      <c r="E7990" s="136" t="s">
        <v>1752</v>
      </c>
      <c r="F7990" s="289" t="s">
        <v>8593</v>
      </c>
      <c r="G7990" s="295" t="s">
        <v>426</v>
      </c>
      <c r="H7990" s="296" t="s">
        <v>83</v>
      </c>
      <c r="I7990" s="295" t="s">
        <v>90</v>
      </c>
      <c r="J7990" s="295" t="s">
        <v>416</v>
      </c>
      <c r="K7990" s="292" t="s">
        <v>34</v>
      </c>
      <c r="L7990" s="292" t="s">
        <v>34</v>
      </c>
      <c r="M7990" s="292" t="s">
        <v>34</v>
      </c>
      <c r="N7990" s="292" t="s">
        <v>34</v>
      </c>
      <c r="O7990" s="292" t="s">
        <v>34</v>
      </c>
      <c r="P7990" s="292" t="s">
        <v>34</v>
      </c>
      <c r="Q7990" s="292"/>
      <c r="R7990" s="292"/>
      <c r="S7990" s="291"/>
      <c r="T7990" s="293"/>
      <c r="U7990" s="293"/>
      <c r="V7990" s="293"/>
      <c r="W7990" s="109"/>
      <c r="X7990" s="109"/>
    </row>
    <row r="7991" spans="1:24" ht="41.25">
      <c r="A7991" s="286">
        <f t="shared" si="9"/>
        <v>7989</v>
      </c>
      <c r="B7991" s="293" t="s">
        <v>4891</v>
      </c>
      <c r="C7991" s="294">
        <v>2024</v>
      </c>
      <c r="D7991" s="136" t="s">
        <v>106</v>
      </c>
      <c r="E7991" s="136" t="s">
        <v>131</v>
      </c>
      <c r="F7991" s="289" t="s">
        <v>8594</v>
      </c>
      <c r="G7991" s="295" t="s">
        <v>426</v>
      </c>
      <c r="H7991" s="296" t="s">
        <v>83</v>
      </c>
      <c r="I7991" s="295" t="s">
        <v>71</v>
      </c>
      <c r="J7991" s="295" t="s">
        <v>109</v>
      </c>
      <c r="K7991" s="292" t="s">
        <v>34</v>
      </c>
      <c r="L7991" s="292" t="s">
        <v>34</v>
      </c>
      <c r="M7991" s="292" t="s">
        <v>34</v>
      </c>
      <c r="N7991" s="292" t="s">
        <v>34</v>
      </c>
      <c r="O7991" s="292" t="s">
        <v>34</v>
      </c>
      <c r="P7991" s="292" t="s">
        <v>34</v>
      </c>
      <c r="Q7991" s="292"/>
      <c r="R7991" s="292"/>
      <c r="S7991" s="291"/>
      <c r="T7991" s="293"/>
      <c r="U7991" s="293"/>
      <c r="V7991" s="293"/>
      <c r="W7991" s="109"/>
      <c r="X7991" s="109"/>
    </row>
    <row r="7992" spans="1:24" ht="41.25">
      <c r="A7992" s="286">
        <f t="shared" si="9"/>
        <v>7990</v>
      </c>
      <c r="B7992" s="293" t="s">
        <v>4891</v>
      </c>
      <c r="C7992" s="294">
        <v>2024</v>
      </c>
      <c r="D7992" s="136" t="s">
        <v>106</v>
      </c>
      <c r="E7992" s="136" t="s">
        <v>131</v>
      </c>
      <c r="F7992" s="289" t="s">
        <v>8595</v>
      </c>
      <c r="G7992" s="295" t="s">
        <v>193</v>
      </c>
      <c r="H7992" s="296" t="s">
        <v>120</v>
      </c>
      <c r="I7992" s="295" t="s">
        <v>71</v>
      </c>
      <c r="J7992" s="295" t="s">
        <v>109</v>
      </c>
      <c r="K7992" s="292" t="s">
        <v>48</v>
      </c>
      <c r="L7992" s="292" t="s">
        <v>34</v>
      </c>
      <c r="M7992" s="292" t="s">
        <v>34</v>
      </c>
      <c r="N7992" s="292" t="s">
        <v>34</v>
      </c>
      <c r="O7992" s="292" t="s">
        <v>34</v>
      </c>
      <c r="P7992" s="292" t="s">
        <v>34</v>
      </c>
      <c r="Q7992" s="292"/>
      <c r="R7992" s="292"/>
      <c r="S7992" s="291"/>
      <c r="T7992" s="293"/>
      <c r="U7992" s="293"/>
      <c r="V7992" s="293"/>
      <c r="W7992" s="109"/>
      <c r="X7992" s="109"/>
    </row>
    <row r="7993" spans="1:24" ht="51">
      <c r="A7993" s="286">
        <f t="shared" si="9"/>
        <v>7991</v>
      </c>
      <c r="B7993" s="293" t="s">
        <v>4891</v>
      </c>
      <c r="C7993" s="294">
        <v>2024</v>
      </c>
      <c r="D7993" s="136" t="s">
        <v>106</v>
      </c>
      <c r="E7993" s="136" t="s">
        <v>107</v>
      </c>
      <c r="F7993" s="289" t="s">
        <v>8596</v>
      </c>
      <c r="G7993" s="295" t="s">
        <v>31</v>
      </c>
      <c r="H7993" s="296" t="s">
        <v>42</v>
      </c>
      <c r="I7993" s="295" t="s">
        <v>71</v>
      </c>
      <c r="J7993" s="295" t="s">
        <v>109</v>
      </c>
      <c r="K7993" s="292" t="s">
        <v>34</v>
      </c>
      <c r="L7993" s="292" t="s">
        <v>34</v>
      </c>
      <c r="M7993" s="292" t="s">
        <v>34</v>
      </c>
      <c r="N7993" s="292" t="s">
        <v>34</v>
      </c>
      <c r="O7993" s="292" t="s">
        <v>34</v>
      </c>
      <c r="P7993" s="292" t="s">
        <v>34</v>
      </c>
      <c r="Q7993" s="292"/>
      <c r="R7993" s="292"/>
      <c r="S7993" s="291"/>
      <c r="T7993" s="293"/>
      <c r="U7993" s="293"/>
      <c r="V7993" s="293"/>
      <c r="W7993" s="109"/>
      <c r="X7993" s="109"/>
    </row>
    <row r="7994" spans="1:24" ht="51">
      <c r="A7994" s="286">
        <f t="shared" si="9"/>
        <v>7992</v>
      </c>
      <c r="B7994" s="293" t="s">
        <v>4891</v>
      </c>
      <c r="C7994" s="294">
        <v>2024</v>
      </c>
      <c r="D7994" s="136" t="s">
        <v>106</v>
      </c>
      <c r="E7994" s="136" t="s">
        <v>107</v>
      </c>
      <c r="F7994" s="289" t="s">
        <v>8597</v>
      </c>
      <c r="G7994" s="295" t="s">
        <v>193</v>
      </c>
      <c r="H7994" s="296" t="s">
        <v>120</v>
      </c>
      <c r="I7994" s="295" t="s">
        <v>71</v>
      </c>
      <c r="J7994" s="295" t="s">
        <v>109</v>
      </c>
      <c r="K7994" s="292" t="s">
        <v>34</v>
      </c>
      <c r="L7994" s="292" t="s">
        <v>34</v>
      </c>
      <c r="M7994" s="292" t="s">
        <v>34</v>
      </c>
      <c r="N7994" s="292" t="s">
        <v>34</v>
      </c>
      <c r="O7994" s="292" t="s">
        <v>34</v>
      </c>
      <c r="P7994" s="292" t="s">
        <v>34</v>
      </c>
      <c r="Q7994" s="292"/>
      <c r="R7994" s="292"/>
      <c r="S7994" s="291"/>
      <c r="T7994" s="293"/>
      <c r="U7994" s="293"/>
      <c r="V7994" s="293"/>
      <c r="W7994" s="109"/>
      <c r="X7994" s="109"/>
    </row>
    <row r="7995" spans="1:24" ht="51">
      <c r="A7995" s="286">
        <f t="shared" si="9"/>
        <v>7993</v>
      </c>
      <c r="B7995" s="293" t="s">
        <v>4891</v>
      </c>
      <c r="C7995" s="294">
        <v>2024</v>
      </c>
      <c r="D7995" s="136" t="s">
        <v>106</v>
      </c>
      <c r="E7995" s="136" t="s">
        <v>107</v>
      </c>
      <c r="F7995" s="289" t="s">
        <v>8598</v>
      </c>
      <c r="G7995" s="295" t="s">
        <v>193</v>
      </c>
      <c r="H7995" s="296" t="s">
        <v>120</v>
      </c>
      <c r="I7995" s="295" t="s">
        <v>71</v>
      </c>
      <c r="J7995" s="295" t="s">
        <v>109</v>
      </c>
      <c r="K7995" s="292" t="s">
        <v>34</v>
      </c>
      <c r="L7995" s="292" t="s">
        <v>34</v>
      </c>
      <c r="M7995" s="292" t="s">
        <v>34</v>
      </c>
      <c r="N7995" s="292" t="s">
        <v>34</v>
      </c>
      <c r="O7995" s="292" t="s">
        <v>34</v>
      </c>
      <c r="P7995" s="292" t="s">
        <v>34</v>
      </c>
      <c r="Q7995" s="292"/>
      <c r="R7995" s="292"/>
      <c r="S7995" s="291"/>
      <c r="T7995" s="293"/>
      <c r="U7995" s="293"/>
      <c r="V7995" s="293"/>
      <c r="W7995" s="109"/>
      <c r="X7995" s="109"/>
    </row>
    <row r="7996" spans="1:24" ht="41.25">
      <c r="A7996" s="286">
        <f t="shared" si="9"/>
        <v>7994</v>
      </c>
      <c r="B7996" s="293" t="s">
        <v>4891</v>
      </c>
      <c r="C7996" s="294">
        <v>2024</v>
      </c>
      <c r="D7996" s="136" t="s">
        <v>106</v>
      </c>
      <c r="E7996" s="136" t="s">
        <v>379</v>
      </c>
      <c r="F7996" s="289" t="s">
        <v>8599</v>
      </c>
      <c r="G7996" s="295" t="s">
        <v>31</v>
      </c>
      <c r="H7996" s="296" t="s">
        <v>29</v>
      </c>
      <c r="I7996" s="295" t="s">
        <v>71</v>
      </c>
      <c r="J7996" s="295" t="s">
        <v>72</v>
      </c>
      <c r="K7996" s="292" t="s">
        <v>34</v>
      </c>
      <c r="L7996" s="292" t="s">
        <v>34</v>
      </c>
      <c r="M7996" s="292" t="s">
        <v>34</v>
      </c>
      <c r="N7996" s="292" t="s">
        <v>34</v>
      </c>
      <c r="O7996" s="292" t="s">
        <v>34</v>
      </c>
      <c r="P7996" s="292" t="s">
        <v>34</v>
      </c>
      <c r="Q7996" s="292"/>
      <c r="R7996" s="292"/>
      <c r="S7996" s="291"/>
      <c r="T7996" s="293"/>
      <c r="U7996" s="293"/>
      <c r="V7996" s="293"/>
      <c r="W7996" s="109"/>
      <c r="X7996" s="109"/>
    </row>
    <row r="7997" spans="1:24" ht="41.25">
      <c r="A7997" s="286">
        <f t="shared" si="9"/>
        <v>7995</v>
      </c>
      <c r="B7997" s="293" t="s">
        <v>4891</v>
      </c>
      <c r="C7997" s="294">
        <v>2024</v>
      </c>
      <c r="D7997" s="136" t="s">
        <v>106</v>
      </c>
      <c r="E7997" s="136" t="s">
        <v>379</v>
      </c>
      <c r="F7997" s="289" t="s">
        <v>8600</v>
      </c>
      <c r="G7997" s="295" t="s">
        <v>193</v>
      </c>
      <c r="H7997" s="296" t="s">
        <v>120</v>
      </c>
      <c r="I7997" s="295" t="s">
        <v>71</v>
      </c>
      <c r="J7997" s="295" t="s">
        <v>72</v>
      </c>
      <c r="K7997" s="292" t="s">
        <v>34</v>
      </c>
      <c r="L7997" s="292" t="s">
        <v>34</v>
      </c>
      <c r="M7997" s="292" t="s">
        <v>34</v>
      </c>
      <c r="N7997" s="292" t="s">
        <v>34</v>
      </c>
      <c r="O7997" s="292" t="s">
        <v>34</v>
      </c>
      <c r="P7997" s="292" t="s">
        <v>34</v>
      </c>
      <c r="Q7997" s="292"/>
      <c r="R7997" s="292"/>
      <c r="S7997" s="291"/>
      <c r="T7997" s="293"/>
      <c r="U7997" s="293"/>
      <c r="V7997" s="293"/>
      <c r="W7997" s="109"/>
      <c r="X7997" s="109"/>
    </row>
    <row r="7998" spans="1:24" ht="51">
      <c r="A7998" s="286">
        <f t="shared" si="9"/>
        <v>7996</v>
      </c>
      <c r="B7998" s="293" t="s">
        <v>4891</v>
      </c>
      <c r="C7998" s="294">
        <v>2024</v>
      </c>
      <c r="D7998" s="136" t="s">
        <v>106</v>
      </c>
      <c r="E7998" s="136" t="s">
        <v>107</v>
      </c>
      <c r="F7998" s="289" t="s">
        <v>8601</v>
      </c>
      <c r="G7998" s="295" t="s">
        <v>31</v>
      </c>
      <c r="H7998" s="296" t="s">
        <v>39</v>
      </c>
      <c r="I7998" s="295" t="s">
        <v>71</v>
      </c>
      <c r="J7998" s="295" t="s">
        <v>109</v>
      </c>
      <c r="K7998" s="292" t="s">
        <v>34</v>
      </c>
      <c r="L7998" s="292" t="s">
        <v>34</v>
      </c>
      <c r="M7998" s="292" t="s">
        <v>34</v>
      </c>
      <c r="N7998" s="292" t="s">
        <v>34</v>
      </c>
      <c r="O7998" s="292" t="s">
        <v>34</v>
      </c>
      <c r="P7998" s="292" t="s">
        <v>34</v>
      </c>
      <c r="Q7998" s="292"/>
      <c r="R7998" s="292"/>
      <c r="S7998" s="291"/>
      <c r="T7998" s="293"/>
      <c r="U7998" s="293"/>
      <c r="V7998" s="293"/>
      <c r="W7998" s="109"/>
      <c r="X7998" s="109"/>
    </row>
    <row r="7999" spans="1:24" ht="51">
      <c r="A7999" s="286">
        <f t="shared" si="9"/>
        <v>7997</v>
      </c>
      <c r="B7999" s="293" t="s">
        <v>4891</v>
      </c>
      <c r="C7999" s="294">
        <v>2024</v>
      </c>
      <c r="D7999" s="136" t="s">
        <v>106</v>
      </c>
      <c r="E7999" s="136" t="s">
        <v>107</v>
      </c>
      <c r="F7999" s="289" t="s">
        <v>8602</v>
      </c>
      <c r="G7999" s="295" t="s">
        <v>426</v>
      </c>
      <c r="H7999" s="296" t="s">
        <v>83</v>
      </c>
      <c r="I7999" s="295" t="s">
        <v>71</v>
      </c>
      <c r="J7999" s="295" t="s">
        <v>109</v>
      </c>
      <c r="K7999" s="292" t="s">
        <v>34</v>
      </c>
      <c r="L7999" s="292" t="s">
        <v>34</v>
      </c>
      <c r="M7999" s="292" t="s">
        <v>34</v>
      </c>
      <c r="N7999" s="292" t="s">
        <v>34</v>
      </c>
      <c r="O7999" s="292" t="s">
        <v>34</v>
      </c>
      <c r="P7999" s="292" t="s">
        <v>34</v>
      </c>
      <c r="Q7999" s="292"/>
      <c r="R7999" s="292"/>
      <c r="S7999" s="291"/>
      <c r="T7999" s="293"/>
      <c r="U7999" s="293"/>
      <c r="V7999" s="293"/>
      <c r="W7999" s="109"/>
      <c r="X7999" s="109"/>
    </row>
    <row r="8000" spans="1:24" ht="51">
      <c r="A8000" s="286">
        <f t="shared" si="9"/>
        <v>7998</v>
      </c>
      <c r="B8000" s="293" t="s">
        <v>4891</v>
      </c>
      <c r="C8000" s="294">
        <v>2024</v>
      </c>
      <c r="D8000" s="136" t="s">
        <v>106</v>
      </c>
      <c r="E8000" s="136" t="s">
        <v>107</v>
      </c>
      <c r="F8000" s="289" t="s">
        <v>8603</v>
      </c>
      <c r="G8000" s="295" t="s">
        <v>426</v>
      </c>
      <c r="H8000" s="296" t="s">
        <v>83</v>
      </c>
      <c r="I8000" s="295" t="s">
        <v>71</v>
      </c>
      <c r="J8000" s="295" t="s">
        <v>109</v>
      </c>
      <c r="K8000" s="292" t="s">
        <v>34</v>
      </c>
      <c r="L8000" s="292" t="s">
        <v>34</v>
      </c>
      <c r="M8000" s="292" t="s">
        <v>34</v>
      </c>
      <c r="N8000" s="292" t="s">
        <v>34</v>
      </c>
      <c r="O8000" s="292" t="s">
        <v>34</v>
      </c>
      <c r="P8000" s="292" t="s">
        <v>34</v>
      </c>
      <c r="Q8000" s="292"/>
      <c r="R8000" s="292"/>
      <c r="S8000" s="291"/>
      <c r="T8000" s="293"/>
      <c r="U8000" s="293"/>
      <c r="V8000" s="293"/>
      <c r="W8000" s="109"/>
      <c r="X8000" s="109"/>
    </row>
    <row r="8001" spans="1:24" ht="41.25">
      <c r="A8001" s="286">
        <f t="shared" si="9"/>
        <v>7999</v>
      </c>
      <c r="B8001" s="293" t="s">
        <v>4891</v>
      </c>
      <c r="C8001" s="294">
        <v>2024</v>
      </c>
      <c r="D8001" s="136" t="s">
        <v>219</v>
      </c>
      <c r="E8001" s="136" t="s">
        <v>243</v>
      </c>
      <c r="F8001" s="289" t="s">
        <v>8604</v>
      </c>
      <c r="G8001" s="295" t="s">
        <v>31</v>
      </c>
      <c r="H8001" s="296" t="s">
        <v>29</v>
      </c>
      <c r="I8001" s="295" t="s">
        <v>71</v>
      </c>
      <c r="J8001" s="295" t="s">
        <v>232</v>
      </c>
      <c r="K8001" s="292" t="s">
        <v>34</v>
      </c>
      <c r="L8001" s="292" t="s">
        <v>34</v>
      </c>
      <c r="M8001" s="292" t="s">
        <v>34</v>
      </c>
      <c r="N8001" s="292" t="s">
        <v>34</v>
      </c>
      <c r="O8001" s="292" t="s">
        <v>34</v>
      </c>
      <c r="P8001" s="292" t="s">
        <v>34</v>
      </c>
      <c r="Q8001" s="292"/>
      <c r="R8001" s="292"/>
      <c r="S8001" s="291"/>
      <c r="T8001" s="293"/>
      <c r="U8001" s="293"/>
      <c r="V8001" s="293"/>
      <c r="W8001" s="109"/>
      <c r="X8001" s="109"/>
    </row>
    <row r="8002" spans="1:24" ht="41.25">
      <c r="A8002" s="286">
        <f t="shared" si="9"/>
        <v>8000</v>
      </c>
      <c r="B8002" s="293" t="s">
        <v>4891</v>
      </c>
      <c r="C8002" s="294">
        <v>2024</v>
      </c>
      <c r="D8002" s="136" t="s">
        <v>219</v>
      </c>
      <c r="E8002" s="136" t="s">
        <v>243</v>
      </c>
      <c r="F8002" s="289" t="s">
        <v>8605</v>
      </c>
      <c r="G8002" s="295" t="s">
        <v>31</v>
      </c>
      <c r="H8002" s="296" t="s">
        <v>29</v>
      </c>
      <c r="I8002" s="295" t="s">
        <v>71</v>
      </c>
      <c r="J8002" s="295" t="s">
        <v>232</v>
      </c>
      <c r="K8002" s="292" t="s">
        <v>48</v>
      </c>
      <c r="L8002" s="292" t="s">
        <v>34</v>
      </c>
      <c r="M8002" s="292" t="s">
        <v>34</v>
      </c>
      <c r="N8002" s="292" t="s">
        <v>34</v>
      </c>
      <c r="O8002" s="292" t="s">
        <v>34</v>
      </c>
      <c r="P8002" s="292" t="s">
        <v>34</v>
      </c>
      <c r="Q8002" s="292"/>
      <c r="R8002" s="292"/>
      <c r="S8002" s="291"/>
      <c r="T8002" s="293"/>
      <c r="U8002" s="293"/>
      <c r="V8002" s="293"/>
      <c r="W8002" s="109"/>
      <c r="X8002" s="109"/>
    </row>
    <row r="8003" spans="1:24" ht="41.25">
      <c r="A8003" s="286">
        <f t="shared" si="9"/>
        <v>8001</v>
      </c>
      <c r="B8003" s="293" t="s">
        <v>4891</v>
      </c>
      <c r="C8003" s="294">
        <v>2024</v>
      </c>
      <c r="D8003" s="136" t="s">
        <v>139</v>
      </c>
      <c r="E8003" s="136" t="s">
        <v>483</v>
      </c>
      <c r="F8003" s="289" t="s">
        <v>8606</v>
      </c>
      <c r="G8003" s="295" t="s">
        <v>426</v>
      </c>
      <c r="H8003" s="296" t="s">
        <v>83</v>
      </c>
      <c r="I8003" s="295" t="s">
        <v>71</v>
      </c>
      <c r="J8003" s="295" t="s">
        <v>142</v>
      </c>
      <c r="K8003" s="292" t="s">
        <v>34</v>
      </c>
      <c r="L8003" s="292" t="s">
        <v>34</v>
      </c>
      <c r="M8003" s="292" t="s">
        <v>34</v>
      </c>
      <c r="N8003" s="292" t="s">
        <v>34</v>
      </c>
      <c r="O8003" s="292" t="s">
        <v>34</v>
      </c>
      <c r="P8003" s="292" t="s">
        <v>34</v>
      </c>
      <c r="Q8003" s="292"/>
      <c r="R8003" s="292"/>
      <c r="S8003" s="291"/>
      <c r="T8003" s="293"/>
      <c r="U8003" s="293"/>
      <c r="V8003" s="293"/>
      <c r="W8003" s="109"/>
      <c r="X8003" s="109"/>
    </row>
    <row r="8004" spans="1:24" ht="41.25">
      <c r="A8004" s="286">
        <f t="shared" si="9"/>
        <v>8002</v>
      </c>
      <c r="B8004" s="293" t="s">
        <v>4891</v>
      </c>
      <c r="C8004" s="294">
        <v>2024</v>
      </c>
      <c r="D8004" s="136" t="s">
        <v>139</v>
      </c>
      <c r="E8004" s="136" t="s">
        <v>483</v>
      </c>
      <c r="F8004" s="289" t="s">
        <v>8607</v>
      </c>
      <c r="G8004" s="295" t="s">
        <v>31</v>
      </c>
      <c r="H8004" s="296" t="s">
        <v>39</v>
      </c>
      <c r="I8004" s="295" t="s">
        <v>71</v>
      </c>
      <c r="J8004" s="295" t="s">
        <v>142</v>
      </c>
      <c r="K8004" s="292" t="s">
        <v>34</v>
      </c>
      <c r="L8004" s="292" t="s">
        <v>34</v>
      </c>
      <c r="M8004" s="292" t="s">
        <v>34</v>
      </c>
      <c r="N8004" s="292" t="s">
        <v>34</v>
      </c>
      <c r="O8004" s="292" t="s">
        <v>34</v>
      </c>
      <c r="P8004" s="292" t="s">
        <v>34</v>
      </c>
      <c r="Q8004" s="292"/>
      <c r="R8004" s="292"/>
      <c r="S8004" s="291"/>
      <c r="T8004" s="293"/>
      <c r="U8004" s="293"/>
      <c r="V8004" s="293"/>
      <c r="W8004" s="109"/>
      <c r="X8004" s="109"/>
    </row>
    <row r="8005" spans="1:24" ht="41.25">
      <c r="A8005" s="286">
        <f t="shared" si="9"/>
        <v>8003</v>
      </c>
      <c r="B8005" s="293" t="s">
        <v>4891</v>
      </c>
      <c r="C8005" s="294">
        <v>2024</v>
      </c>
      <c r="D8005" s="136" t="s">
        <v>139</v>
      </c>
      <c r="E8005" s="136" t="s">
        <v>483</v>
      </c>
      <c r="F8005" s="289" t="s">
        <v>8608</v>
      </c>
      <c r="G8005" s="295" t="s">
        <v>31</v>
      </c>
      <c r="H8005" s="296" t="s">
        <v>39</v>
      </c>
      <c r="I8005" s="295" t="s">
        <v>71</v>
      </c>
      <c r="J8005" s="295" t="s">
        <v>142</v>
      </c>
      <c r="K8005" s="292" t="s">
        <v>34</v>
      </c>
      <c r="L8005" s="292" t="s">
        <v>34</v>
      </c>
      <c r="M8005" s="292" t="s">
        <v>34</v>
      </c>
      <c r="N8005" s="292" t="s">
        <v>34</v>
      </c>
      <c r="O8005" s="292" t="s">
        <v>34</v>
      </c>
      <c r="P8005" s="292" t="s">
        <v>34</v>
      </c>
      <c r="Q8005" s="292"/>
      <c r="R8005" s="292"/>
      <c r="S8005" s="291"/>
      <c r="T8005" s="293"/>
      <c r="U8005" s="293"/>
      <c r="V8005" s="293"/>
      <c r="W8005" s="109"/>
      <c r="X8005" s="109"/>
    </row>
    <row r="8006" spans="1:24" ht="41.25">
      <c r="A8006" s="286">
        <f t="shared" si="9"/>
        <v>8004</v>
      </c>
      <c r="B8006" s="293" t="s">
        <v>4891</v>
      </c>
      <c r="C8006" s="294">
        <v>2024</v>
      </c>
      <c r="D8006" s="136" t="s">
        <v>139</v>
      </c>
      <c r="E8006" s="136" t="s">
        <v>483</v>
      </c>
      <c r="F8006" s="289" t="s">
        <v>8609</v>
      </c>
      <c r="G8006" s="295" t="s">
        <v>426</v>
      </c>
      <c r="H8006" s="296" t="s">
        <v>83</v>
      </c>
      <c r="I8006" s="295" t="s">
        <v>71</v>
      </c>
      <c r="J8006" s="295" t="s">
        <v>142</v>
      </c>
      <c r="K8006" s="292" t="s">
        <v>34</v>
      </c>
      <c r="L8006" s="292" t="s">
        <v>34</v>
      </c>
      <c r="M8006" s="292" t="s">
        <v>34</v>
      </c>
      <c r="N8006" s="292" t="s">
        <v>34</v>
      </c>
      <c r="O8006" s="292" t="s">
        <v>34</v>
      </c>
      <c r="P8006" s="292" t="s">
        <v>34</v>
      </c>
      <c r="Q8006" s="292"/>
      <c r="R8006" s="292"/>
      <c r="S8006" s="291"/>
      <c r="T8006" s="293"/>
      <c r="U8006" s="293"/>
      <c r="V8006" s="293"/>
      <c r="W8006" s="109"/>
      <c r="X8006" s="109"/>
    </row>
    <row r="8007" spans="1:24" ht="41.25">
      <c r="A8007" s="286">
        <f t="shared" si="9"/>
        <v>8005</v>
      </c>
      <c r="B8007" s="293" t="s">
        <v>4891</v>
      </c>
      <c r="C8007" s="294">
        <v>2024</v>
      </c>
      <c r="D8007" s="136" t="s">
        <v>139</v>
      </c>
      <c r="E8007" s="136" t="s">
        <v>483</v>
      </c>
      <c r="F8007" s="289" t="s">
        <v>8610</v>
      </c>
      <c r="G8007" s="295" t="s">
        <v>31</v>
      </c>
      <c r="H8007" s="296" t="s">
        <v>39</v>
      </c>
      <c r="I8007" s="295" t="s">
        <v>71</v>
      </c>
      <c r="J8007" s="295" t="s">
        <v>142</v>
      </c>
      <c r="K8007" s="292" t="s">
        <v>34</v>
      </c>
      <c r="L8007" s="292" t="s">
        <v>34</v>
      </c>
      <c r="M8007" s="292" t="s">
        <v>34</v>
      </c>
      <c r="N8007" s="292" t="s">
        <v>34</v>
      </c>
      <c r="O8007" s="292" t="s">
        <v>34</v>
      </c>
      <c r="P8007" s="292" t="s">
        <v>34</v>
      </c>
      <c r="Q8007" s="292"/>
      <c r="R8007" s="292"/>
      <c r="S8007" s="291"/>
      <c r="T8007" s="293"/>
      <c r="U8007" s="293"/>
      <c r="V8007" s="293"/>
      <c r="W8007" s="109"/>
      <c r="X8007" s="109"/>
    </row>
    <row r="8008" spans="1:24" ht="41.25">
      <c r="A8008" s="286">
        <f t="shared" si="9"/>
        <v>8006</v>
      </c>
      <c r="B8008" s="293" t="s">
        <v>4891</v>
      </c>
      <c r="C8008" s="294">
        <v>2024</v>
      </c>
      <c r="D8008" s="136" t="s">
        <v>139</v>
      </c>
      <c r="E8008" s="136" t="s">
        <v>483</v>
      </c>
      <c r="F8008" s="289" t="s">
        <v>8611</v>
      </c>
      <c r="G8008" s="295" t="s">
        <v>426</v>
      </c>
      <c r="H8008" s="296" t="s">
        <v>83</v>
      </c>
      <c r="I8008" s="295" t="s">
        <v>71</v>
      </c>
      <c r="J8008" s="295" t="s">
        <v>142</v>
      </c>
      <c r="K8008" s="292" t="s">
        <v>34</v>
      </c>
      <c r="L8008" s="292" t="s">
        <v>34</v>
      </c>
      <c r="M8008" s="292" t="s">
        <v>34</v>
      </c>
      <c r="N8008" s="292" t="s">
        <v>34</v>
      </c>
      <c r="O8008" s="292" t="s">
        <v>34</v>
      </c>
      <c r="P8008" s="292" t="s">
        <v>34</v>
      </c>
      <c r="Q8008" s="292"/>
      <c r="R8008" s="292"/>
      <c r="S8008" s="291"/>
      <c r="T8008" s="293"/>
      <c r="U8008" s="293"/>
      <c r="V8008" s="293"/>
      <c r="W8008" s="109"/>
      <c r="X8008" s="109"/>
    </row>
    <row r="8009" spans="1:24" ht="41.25">
      <c r="A8009" s="286">
        <f t="shared" si="9"/>
        <v>8007</v>
      </c>
      <c r="B8009" s="293" t="s">
        <v>4891</v>
      </c>
      <c r="C8009" s="294">
        <v>2024</v>
      </c>
      <c r="D8009" s="136" t="s">
        <v>139</v>
      </c>
      <c r="E8009" s="136" t="s">
        <v>483</v>
      </c>
      <c r="F8009" s="289" t="s">
        <v>8612</v>
      </c>
      <c r="G8009" s="295" t="s">
        <v>426</v>
      </c>
      <c r="H8009" s="296" t="s">
        <v>83</v>
      </c>
      <c r="I8009" s="295" t="s">
        <v>71</v>
      </c>
      <c r="J8009" s="295" t="s">
        <v>142</v>
      </c>
      <c r="K8009" s="292" t="s">
        <v>34</v>
      </c>
      <c r="L8009" s="292" t="s">
        <v>34</v>
      </c>
      <c r="M8009" s="292" t="s">
        <v>34</v>
      </c>
      <c r="N8009" s="292" t="s">
        <v>34</v>
      </c>
      <c r="O8009" s="292" t="s">
        <v>34</v>
      </c>
      <c r="P8009" s="292" t="s">
        <v>34</v>
      </c>
      <c r="Q8009" s="292"/>
      <c r="R8009" s="292"/>
      <c r="S8009" s="291"/>
      <c r="T8009" s="293"/>
      <c r="U8009" s="293"/>
      <c r="V8009" s="293"/>
      <c r="W8009" s="109"/>
      <c r="X8009" s="109"/>
    </row>
    <row r="8010" spans="1:24" ht="41.25">
      <c r="A8010" s="286">
        <f t="shared" si="9"/>
        <v>8008</v>
      </c>
      <c r="B8010" s="293" t="s">
        <v>4891</v>
      </c>
      <c r="C8010" s="294">
        <v>2024</v>
      </c>
      <c r="D8010" s="136" t="s">
        <v>139</v>
      </c>
      <c r="E8010" s="136" t="s">
        <v>483</v>
      </c>
      <c r="F8010" s="289" t="s">
        <v>8613</v>
      </c>
      <c r="G8010" s="295" t="s">
        <v>426</v>
      </c>
      <c r="H8010" s="296" t="s">
        <v>83</v>
      </c>
      <c r="I8010" s="295" t="s">
        <v>71</v>
      </c>
      <c r="J8010" s="295" t="s">
        <v>142</v>
      </c>
      <c r="K8010" s="292" t="s">
        <v>34</v>
      </c>
      <c r="L8010" s="292" t="s">
        <v>34</v>
      </c>
      <c r="M8010" s="292" t="s">
        <v>34</v>
      </c>
      <c r="N8010" s="292" t="s">
        <v>34</v>
      </c>
      <c r="O8010" s="292" t="s">
        <v>34</v>
      </c>
      <c r="P8010" s="292" t="s">
        <v>34</v>
      </c>
      <c r="Q8010" s="292"/>
      <c r="R8010" s="292"/>
      <c r="S8010" s="291"/>
      <c r="T8010" s="293"/>
      <c r="U8010" s="293"/>
      <c r="V8010" s="293"/>
      <c r="W8010" s="109"/>
      <c r="X8010" s="109"/>
    </row>
    <row r="8011" spans="1:24" ht="41.25">
      <c r="A8011" s="286">
        <f t="shared" si="9"/>
        <v>8009</v>
      </c>
      <c r="B8011" s="293" t="s">
        <v>4891</v>
      </c>
      <c r="C8011" s="294">
        <v>2024</v>
      </c>
      <c r="D8011" s="136" t="s">
        <v>139</v>
      </c>
      <c r="E8011" s="136" t="s">
        <v>586</v>
      </c>
      <c r="F8011" s="289" t="s">
        <v>8614</v>
      </c>
      <c r="G8011" s="295" t="s">
        <v>31</v>
      </c>
      <c r="H8011" s="296" t="s">
        <v>50</v>
      </c>
      <c r="I8011" s="295" t="s">
        <v>71</v>
      </c>
      <c r="J8011" s="295" t="s">
        <v>142</v>
      </c>
      <c r="K8011" s="292" t="s">
        <v>34</v>
      </c>
      <c r="L8011" s="292" t="s">
        <v>34</v>
      </c>
      <c r="M8011" s="292" t="s">
        <v>34</v>
      </c>
      <c r="N8011" s="292" t="s">
        <v>34</v>
      </c>
      <c r="O8011" s="292" t="s">
        <v>34</v>
      </c>
      <c r="P8011" s="292" t="s">
        <v>34</v>
      </c>
      <c r="Q8011" s="292"/>
      <c r="R8011" s="292"/>
      <c r="S8011" s="291"/>
      <c r="T8011" s="293"/>
      <c r="U8011" s="293"/>
      <c r="V8011" s="293"/>
      <c r="W8011" s="109"/>
      <c r="X8011" s="109"/>
    </row>
    <row r="8012" spans="1:24" ht="41.25">
      <c r="A8012" s="286">
        <f t="shared" si="9"/>
        <v>8010</v>
      </c>
      <c r="B8012" s="293" t="s">
        <v>4891</v>
      </c>
      <c r="C8012" s="294">
        <v>2024</v>
      </c>
      <c r="D8012" s="136" t="s">
        <v>139</v>
      </c>
      <c r="E8012" s="136" t="s">
        <v>586</v>
      </c>
      <c r="F8012" s="289" t="s">
        <v>8615</v>
      </c>
      <c r="G8012" s="295" t="s">
        <v>31</v>
      </c>
      <c r="H8012" s="296" t="s">
        <v>39</v>
      </c>
      <c r="I8012" s="295" t="s">
        <v>71</v>
      </c>
      <c r="J8012" s="295" t="s">
        <v>142</v>
      </c>
      <c r="K8012" s="292" t="s">
        <v>34</v>
      </c>
      <c r="L8012" s="292" t="s">
        <v>34</v>
      </c>
      <c r="M8012" s="292" t="s">
        <v>34</v>
      </c>
      <c r="N8012" s="292" t="s">
        <v>34</v>
      </c>
      <c r="O8012" s="292" t="s">
        <v>34</v>
      </c>
      <c r="P8012" s="292" t="s">
        <v>34</v>
      </c>
      <c r="Q8012" s="292"/>
      <c r="R8012" s="292"/>
      <c r="S8012" s="291"/>
      <c r="T8012" s="293"/>
      <c r="U8012" s="293"/>
      <c r="V8012" s="293"/>
      <c r="W8012" s="109"/>
      <c r="X8012" s="109"/>
    </row>
    <row r="8013" spans="1:24" ht="41.25">
      <c r="A8013" s="286">
        <f t="shared" si="9"/>
        <v>8011</v>
      </c>
      <c r="B8013" s="293" t="s">
        <v>4891</v>
      </c>
      <c r="C8013" s="294">
        <v>2024</v>
      </c>
      <c r="D8013" s="136" t="s">
        <v>139</v>
      </c>
      <c r="E8013" s="136" t="s">
        <v>586</v>
      </c>
      <c r="F8013" s="289" t="s">
        <v>8616</v>
      </c>
      <c r="G8013" s="295" t="s">
        <v>31</v>
      </c>
      <c r="H8013" s="296" t="s">
        <v>29</v>
      </c>
      <c r="I8013" s="295" t="s">
        <v>71</v>
      </c>
      <c r="J8013" s="295" t="s">
        <v>142</v>
      </c>
      <c r="K8013" s="292" t="s">
        <v>34</v>
      </c>
      <c r="L8013" s="292" t="s">
        <v>34</v>
      </c>
      <c r="M8013" s="292" t="s">
        <v>34</v>
      </c>
      <c r="N8013" s="292" t="s">
        <v>34</v>
      </c>
      <c r="O8013" s="292" t="s">
        <v>34</v>
      </c>
      <c r="P8013" s="292" t="s">
        <v>34</v>
      </c>
      <c r="Q8013" s="292"/>
      <c r="R8013" s="292"/>
      <c r="S8013" s="291"/>
      <c r="T8013" s="293"/>
      <c r="U8013" s="293"/>
      <c r="V8013" s="293"/>
      <c r="W8013" s="109"/>
      <c r="X8013" s="109"/>
    </row>
    <row r="8014" spans="1:24" ht="20.25">
      <c r="A8014" s="286">
        <f t="shared" si="9"/>
        <v>8012</v>
      </c>
      <c r="B8014" s="293" t="s">
        <v>4891</v>
      </c>
      <c r="C8014" s="294">
        <v>2024</v>
      </c>
      <c r="D8014" s="136" t="s">
        <v>162</v>
      </c>
      <c r="E8014" s="136" t="s">
        <v>162</v>
      </c>
      <c r="F8014" s="289" t="s">
        <v>8617</v>
      </c>
      <c r="G8014" s="295" t="s">
        <v>426</v>
      </c>
      <c r="H8014" s="296" t="s">
        <v>83</v>
      </c>
      <c r="I8014" s="295" t="s">
        <v>164</v>
      </c>
      <c r="J8014" s="295" t="s">
        <v>15</v>
      </c>
      <c r="K8014" s="292" t="s">
        <v>34</v>
      </c>
      <c r="L8014" s="292" t="s">
        <v>34</v>
      </c>
      <c r="M8014" s="292" t="s">
        <v>48</v>
      </c>
      <c r="N8014" s="292" t="s">
        <v>34</v>
      </c>
      <c r="O8014" s="292" t="s">
        <v>34</v>
      </c>
      <c r="P8014" s="292" t="s">
        <v>34</v>
      </c>
      <c r="Q8014" s="292"/>
      <c r="R8014" s="292"/>
      <c r="S8014" s="291"/>
      <c r="T8014" s="293"/>
      <c r="U8014" s="293"/>
      <c r="V8014" s="293"/>
      <c r="W8014" s="109"/>
      <c r="X8014" s="109"/>
    </row>
    <row r="8015" spans="1:24" ht="20.25">
      <c r="A8015" s="286">
        <f t="shared" si="9"/>
        <v>8013</v>
      </c>
      <c r="B8015" s="293" t="s">
        <v>4891</v>
      </c>
      <c r="C8015" s="294">
        <v>2024</v>
      </c>
      <c r="D8015" s="136" t="s">
        <v>162</v>
      </c>
      <c r="E8015" s="136" t="s">
        <v>162</v>
      </c>
      <c r="F8015" s="289" t="s">
        <v>8618</v>
      </c>
      <c r="G8015" s="295" t="s">
        <v>426</v>
      </c>
      <c r="H8015" s="296" t="s">
        <v>83</v>
      </c>
      <c r="I8015" s="295" t="s">
        <v>164</v>
      </c>
      <c r="J8015" s="295" t="s">
        <v>15</v>
      </c>
      <c r="K8015" s="292" t="s">
        <v>34</v>
      </c>
      <c r="L8015" s="292" t="s">
        <v>34</v>
      </c>
      <c r="M8015" s="292" t="s">
        <v>48</v>
      </c>
      <c r="N8015" s="292" t="s">
        <v>34</v>
      </c>
      <c r="O8015" s="292" t="s">
        <v>34</v>
      </c>
      <c r="P8015" s="292" t="s">
        <v>34</v>
      </c>
      <c r="Q8015" s="292"/>
      <c r="R8015" s="292"/>
      <c r="S8015" s="291"/>
      <c r="T8015" s="293"/>
      <c r="U8015" s="293"/>
      <c r="V8015" s="293"/>
      <c r="W8015" s="109"/>
      <c r="X8015" s="109"/>
    </row>
    <row r="8016" spans="1:24" ht="20.25">
      <c r="A8016" s="286">
        <f t="shared" si="9"/>
        <v>8014</v>
      </c>
      <c r="B8016" s="293" t="s">
        <v>4891</v>
      </c>
      <c r="C8016" s="294">
        <v>2024</v>
      </c>
      <c r="D8016" s="136" t="s">
        <v>162</v>
      </c>
      <c r="E8016" s="136" t="s">
        <v>162</v>
      </c>
      <c r="F8016" s="289" t="s">
        <v>8619</v>
      </c>
      <c r="G8016" s="295" t="s">
        <v>31</v>
      </c>
      <c r="H8016" s="296" t="s">
        <v>46</v>
      </c>
      <c r="I8016" s="295" t="s">
        <v>164</v>
      </c>
      <c r="J8016" s="295" t="s">
        <v>15</v>
      </c>
      <c r="K8016" s="292" t="s">
        <v>34</v>
      </c>
      <c r="L8016" s="292" t="s">
        <v>34</v>
      </c>
      <c r="M8016" s="292" t="s">
        <v>48</v>
      </c>
      <c r="N8016" s="292" t="s">
        <v>34</v>
      </c>
      <c r="O8016" s="292" t="s">
        <v>34</v>
      </c>
      <c r="P8016" s="292" t="s">
        <v>34</v>
      </c>
      <c r="Q8016" s="292"/>
      <c r="R8016" s="292"/>
      <c r="S8016" s="291"/>
      <c r="T8016" s="293"/>
      <c r="U8016" s="293"/>
      <c r="V8016" s="293"/>
      <c r="W8016" s="109"/>
      <c r="X8016" s="109"/>
    </row>
    <row r="8017" spans="1:24" ht="20.25">
      <c r="A8017" s="286">
        <f t="shared" si="9"/>
        <v>8015</v>
      </c>
      <c r="B8017" s="293" t="s">
        <v>4891</v>
      </c>
      <c r="C8017" s="294">
        <v>2024</v>
      </c>
      <c r="D8017" s="136" t="s">
        <v>162</v>
      </c>
      <c r="E8017" s="136" t="s">
        <v>162</v>
      </c>
      <c r="F8017" s="289" t="s">
        <v>8620</v>
      </c>
      <c r="G8017" s="295" t="s">
        <v>426</v>
      </c>
      <c r="H8017" s="296" t="s">
        <v>83</v>
      </c>
      <c r="I8017" s="295" t="s">
        <v>164</v>
      </c>
      <c r="J8017" s="295" t="s">
        <v>15</v>
      </c>
      <c r="K8017" s="292" t="s">
        <v>34</v>
      </c>
      <c r="L8017" s="292" t="s">
        <v>34</v>
      </c>
      <c r="M8017" s="292" t="s">
        <v>48</v>
      </c>
      <c r="N8017" s="292" t="s">
        <v>34</v>
      </c>
      <c r="O8017" s="292" t="s">
        <v>34</v>
      </c>
      <c r="P8017" s="292" t="s">
        <v>34</v>
      </c>
      <c r="Q8017" s="292"/>
      <c r="R8017" s="292"/>
      <c r="S8017" s="291"/>
      <c r="T8017" s="293"/>
      <c r="U8017" s="293"/>
      <c r="V8017" s="293"/>
      <c r="W8017" s="109"/>
      <c r="X8017" s="109"/>
    </row>
    <row r="8018" spans="1:24" ht="20.25">
      <c r="A8018" s="286">
        <f t="shared" si="9"/>
        <v>8016</v>
      </c>
      <c r="B8018" s="293" t="s">
        <v>4891</v>
      </c>
      <c r="C8018" s="294">
        <v>2024</v>
      </c>
      <c r="D8018" s="136" t="s">
        <v>162</v>
      </c>
      <c r="E8018" s="136" t="s">
        <v>162</v>
      </c>
      <c r="F8018" s="289" t="s">
        <v>8621</v>
      </c>
      <c r="G8018" s="295" t="s">
        <v>193</v>
      </c>
      <c r="H8018" s="296" t="s">
        <v>120</v>
      </c>
      <c r="I8018" s="295" t="s">
        <v>164</v>
      </c>
      <c r="J8018" s="295" t="s">
        <v>15</v>
      </c>
      <c r="K8018" s="292" t="s">
        <v>34</v>
      </c>
      <c r="L8018" s="292" t="s">
        <v>34</v>
      </c>
      <c r="M8018" s="292" t="s">
        <v>48</v>
      </c>
      <c r="N8018" s="292" t="s">
        <v>34</v>
      </c>
      <c r="O8018" s="292" t="s">
        <v>34</v>
      </c>
      <c r="P8018" s="292" t="s">
        <v>34</v>
      </c>
      <c r="Q8018" s="292"/>
      <c r="R8018" s="292"/>
      <c r="S8018" s="291"/>
      <c r="T8018" s="293"/>
      <c r="U8018" s="293"/>
      <c r="V8018" s="293"/>
      <c r="W8018" s="109"/>
      <c r="X8018" s="109"/>
    </row>
    <row r="8019" spans="1:24" ht="21.75">
      <c r="A8019" s="286">
        <f t="shared" si="9"/>
        <v>8017</v>
      </c>
      <c r="B8019" s="293" t="s">
        <v>4891</v>
      </c>
      <c r="C8019" s="294">
        <v>2024</v>
      </c>
      <c r="D8019" s="136" t="s">
        <v>173</v>
      </c>
      <c r="E8019" s="136" t="s">
        <v>177</v>
      </c>
      <c r="F8019" s="289" t="s">
        <v>8622</v>
      </c>
      <c r="G8019" s="295" t="s">
        <v>426</v>
      </c>
      <c r="H8019" s="296" t="s">
        <v>83</v>
      </c>
      <c r="I8019" s="295" t="s">
        <v>173</v>
      </c>
      <c r="J8019" s="295" t="s">
        <v>179</v>
      </c>
      <c r="K8019" s="292" t="s">
        <v>34</v>
      </c>
      <c r="L8019" s="292" t="s">
        <v>34</v>
      </c>
      <c r="M8019" s="292" t="s">
        <v>34</v>
      </c>
      <c r="N8019" s="292" t="s">
        <v>34</v>
      </c>
      <c r="O8019" s="292" t="s">
        <v>34</v>
      </c>
      <c r="P8019" s="292" t="s">
        <v>34</v>
      </c>
      <c r="Q8019" s="292"/>
      <c r="R8019" s="292"/>
      <c r="S8019" s="291"/>
      <c r="T8019" s="293"/>
      <c r="U8019" s="293"/>
      <c r="V8019" s="293"/>
      <c r="W8019" s="109"/>
      <c r="X8019" s="109"/>
    </row>
    <row r="8020" spans="1:24" ht="20.25">
      <c r="A8020" s="286">
        <f t="shared" si="9"/>
        <v>8018</v>
      </c>
      <c r="B8020" s="293" t="s">
        <v>4891</v>
      </c>
      <c r="C8020" s="294">
        <v>2024</v>
      </c>
      <c r="D8020" s="136" t="s">
        <v>173</v>
      </c>
      <c r="E8020" s="136" t="s">
        <v>177</v>
      </c>
      <c r="F8020" s="289" t="s">
        <v>8623</v>
      </c>
      <c r="G8020" s="295" t="s">
        <v>31</v>
      </c>
      <c r="H8020" s="296" t="s">
        <v>50</v>
      </c>
      <c r="I8020" s="295" t="s">
        <v>173</v>
      </c>
      <c r="J8020" s="295" t="s">
        <v>3254</v>
      </c>
      <c r="K8020" s="292" t="s">
        <v>34</v>
      </c>
      <c r="L8020" s="292" t="s">
        <v>48</v>
      </c>
      <c r="M8020" s="292" t="s">
        <v>34</v>
      </c>
      <c r="N8020" s="292" t="s">
        <v>48</v>
      </c>
      <c r="O8020" s="292" t="s">
        <v>34</v>
      </c>
      <c r="P8020" s="292" t="s">
        <v>34</v>
      </c>
      <c r="Q8020" s="292"/>
      <c r="R8020" s="292"/>
      <c r="S8020" s="291"/>
      <c r="T8020" s="293"/>
      <c r="U8020" s="293"/>
      <c r="V8020" s="293"/>
      <c r="W8020" s="109"/>
      <c r="X8020" s="109"/>
    </row>
    <row r="8021" spans="1:24" ht="30.75">
      <c r="A8021" s="286">
        <f t="shared" si="9"/>
        <v>8019</v>
      </c>
      <c r="B8021" s="293" t="s">
        <v>4891</v>
      </c>
      <c r="C8021" s="294">
        <v>2024</v>
      </c>
      <c r="D8021" s="136" t="s">
        <v>173</v>
      </c>
      <c r="E8021" s="136" t="s">
        <v>495</v>
      </c>
      <c r="F8021" s="289" t="s">
        <v>8624</v>
      </c>
      <c r="G8021" s="295" t="s">
        <v>426</v>
      </c>
      <c r="H8021" s="296" t="s">
        <v>83</v>
      </c>
      <c r="I8021" s="295" t="s">
        <v>173</v>
      </c>
      <c r="J8021" s="295" t="s">
        <v>191</v>
      </c>
      <c r="K8021" s="292" t="s">
        <v>34</v>
      </c>
      <c r="L8021" s="292" t="s">
        <v>48</v>
      </c>
      <c r="M8021" s="292" t="s">
        <v>34</v>
      </c>
      <c r="N8021" s="292" t="s">
        <v>34</v>
      </c>
      <c r="O8021" s="292" t="s">
        <v>34</v>
      </c>
      <c r="P8021" s="292" t="s">
        <v>34</v>
      </c>
      <c r="Q8021" s="292"/>
      <c r="R8021" s="292"/>
      <c r="S8021" s="291"/>
      <c r="T8021" s="293"/>
      <c r="U8021" s="293"/>
      <c r="V8021" s="293"/>
      <c r="W8021" s="109"/>
      <c r="X8021" s="109"/>
    </row>
    <row r="8022" spans="1:24" ht="30.75">
      <c r="A8022" s="286">
        <f t="shared" si="9"/>
        <v>8020</v>
      </c>
      <c r="B8022" s="293" t="s">
        <v>4891</v>
      </c>
      <c r="C8022" s="294">
        <v>2024</v>
      </c>
      <c r="D8022" s="136" t="s">
        <v>173</v>
      </c>
      <c r="E8022" s="136" t="s">
        <v>495</v>
      </c>
      <c r="F8022" s="289" t="s">
        <v>8625</v>
      </c>
      <c r="G8022" s="295" t="s">
        <v>426</v>
      </c>
      <c r="H8022" s="296" t="s">
        <v>83</v>
      </c>
      <c r="I8022" s="295" t="s">
        <v>173</v>
      </c>
      <c r="J8022" s="295" t="s">
        <v>191</v>
      </c>
      <c r="K8022" s="292" t="s">
        <v>34</v>
      </c>
      <c r="L8022" s="292" t="s">
        <v>34</v>
      </c>
      <c r="M8022" s="292" t="s">
        <v>34</v>
      </c>
      <c r="N8022" s="292" t="s">
        <v>34</v>
      </c>
      <c r="O8022" s="292" t="s">
        <v>34</v>
      </c>
      <c r="P8022" s="292" t="s">
        <v>34</v>
      </c>
      <c r="Q8022" s="292"/>
      <c r="R8022" s="292"/>
      <c r="S8022" s="291"/>
      <c r="T8022" s="293"/>
      <c r="U8022" s="293"/>
      <c r="V8022" s="293"/>
      <c r="W8022" s="109"/>
      <c r="X8022" s="109"/>
    </row>
    <row r="8023" spans="1:24" ht="30.75">
      <c r="A8023" s="286">
        <f t="shared" si="9"/>
        <v>8021</v>
      </c>
      <c r="B8023" s="293" t="s">
        <v>4891</v>
      </c>
      <c r="C8023" s="294">
        <v>2024</v>
      </c>
      <c r="D8023" s="136" t="s">
        <v>173</v>
      </c>
      <c r="E8023" s="136" t="s">
        <v>495</v>
      </c>
      <c r="F8023" s="289" t="s">
        <v>8626</v>
      </c>
      <c r="G8023" s="295" t="s">
        <v>31</v>
      </c>
      <c r="H8023" s="296" t="s">
        <v>39</v>
      </c>
      <c r="I8023" s="295" t="s">
        <v>173</v>
      </c>
      <c r="J8023" s="295" t="s">
        <v>191</v>
      </c>
      <c r="K8023" s="292" t="s">
        <v>34</v>
      </c>
      <c r="L8023" s="292" t="s">
        <v>48</v>
      </c>
      <c r="M8023" s="292" t="s">
        <v>34</v>
      </c>
      <c r="N8023" s="292" t="s">
        <v>34</v>
      </c>
      <c r="O8023" s="292" t="s">
        <v>34</v>
      </c>
      <c r="P8023" s="292" t="s">
        <v>34</v>
      </c>
      <c r="Q8023" s="292"/>
      <c r="R8023" s="292"/>
      <c r="S8023" s="291"/>
      <c r="T8023" s="293"/>
      <c r="U8023" s="293"/>
      <c r="V8023" s="293"/>
      <c r="W8023" s="109"/>
      <c r="X8023" s="109"/>
    </row>
    <row r="8024" spans="1:24" ht="30.75">
      <c r="A8024" s="286">
        <f t="shared" si="9"/>
        <v>8022</v>
      </c>
      <c r="B8024" s="293" t="s">
        <v>4891</v>
      </c>
      <c r="C8024" s="294">
        <v>2024</v>
      </c>
      <c r="D8024" s="136" t="s">
        <v>173</v>
      </c>
      <c r="E8024" s="136" t="s">
        <v>495</v>
      </c>
      <c r="F8024" s="289" t="s">
        <v>8627</v>
      </c>
      <c r="G8024" s="295" t="s">
        <v>31</v>
      </c>
      <c r="H8024" s="296" t="s">
        <v>50</v>
      </c>
      <c r="I8024" s="295" t="s">
        <v>173</v>
      </c>
      <c r="J8024" s="295" t="s">
        <v>191</v>
      </c>
      <c r="K8024" s="292" t="s">
        <v>34</v>
      </c>
      <c r="L8024" s="292" t="s">
        <v>34</v>
      </c>
      <c r="M8024" s="292" t="s">
        <v>34</v>
      </c>
      <c r="N8024" s="292" t="s">
        <v>34</v>
      </c>
      <c r="O8024" s="292" t="s">
        <v>34</v>
      </c>
      <c r="P8024" s="292" t="s">
        <v>34</v>
      </c>
      <c r="Q8024" s="292"/>
      <c r="R8024" s="292"/>
      <c r="S8024" s="291"/>
      <c r="T8024" s="293"/>
      <c r="U8024" s="293"/>
      <c r="V8024" s="293"/>
      <c r="W8024" s="109"/>
      <c r="X8024" s="109"/>
    </row>
    <row r="8025" spans="1:24" ht="41.25">
      <c r="A8025" s="286">
        <f t="shared" si="9"/>
        <v>8023</v>
      </c>
      <c r="B8025" s="293" t="s">
        <v>4891</v>
      </c>
      <c r="C8025" s="294">
        <v>2024</v>
      </c>
      <c r="D8025" s="136" t="s">
        <v>173</v>
      </c>
      <c r="E8025" s="136" t="s">
        <v>189</v>
      </c>
      <c r="F8025" s="289" t="s">
        <v>8628</v>
      </c>
      <c r="G8025" s="295" t="s">
        <v>426</v>
      </c>
      <c r="H8025" s="296" t="s">
        <v>83</v>
      </c>
      <c r="I8025" s="295" t="s">
        <v>173</v>
      </c>
      <c r="J8025" s="295" t="s">
        <v>191</v>
      </c>
      <c r="K8025" s="292" t="s">
        <v>48</v>
      </c>
      <c r="L8025" s="292" t="s">
        <v>48</v>
      </c>
      <c r="M8025" s="292" t="s">
        <v>34</v>
      </c>
      <c r="N8025" s="292" t="s">
        <v>34</v>
      </c>
      <c r="O8025" s="292" t="s">
        <v>34</v>
      </c>
      <c r="P8025" s="292" t="s">
        <v>34</v>
      </c>
      <c r="Q8025" s="292"/>
      <c r="R8025" s="292"/>
      <c r="S8025" s="291"/>
      <c r="T8025" s="293"/>
      <c r="U8025" s="293"/>
      <c r="V8025" s="293"/>
      <c r="W8025" s="109"/>
      <c r="X8025" s="109"/>
    </row>
    <row r="8026" spans="1:24" ht="21.75">
      <c r="A8026" s="286">
        <f t="shared" si="9"/>
        <v>8024</v>
      </c>
      <c r="B8026" s="293" t="s">
        <v>4891</v>
      </c>
      <c r="C8026" s="294">
        <v>2024</v>
      </c>
      <c r="D8026" s="136" t="s">
        <v>184</v>
      </c>
      <c r="E8026" s="136" t="s">
        <v>184</v>
      </c>
      <c r="F8026" s="289" t="s">
        <v>8629</v>
      </c>
      <c r="G8026" s="295" t="s">
        <v>31</v>
      </c>
      <c r="H8026" s="296" t="s">
        <v>39</v>
      </c>
      <c r="I8026" s="295" t="s">
        <v>186</v>
      </c>
      <c r="J8026" s="295" t="s">
        <v>201</v>
      </c>
      <c r="K8026" s="292" t="s">
        <v>34</v>
      </c>
      <c r="L8026" s="292" t="s">
        <v>34</v>
      </c>
      <c r="M8026" s="292" t="s">
        <v>48</v>
      </c>
      <c r="N8026" s="292" t="s">
        <v>34</v>
      </c>
      <c r="O8026" s="292" t="s">
        <v>34</v>
      </c>
      <c r="P8026" s="292" t="s">
        <v>34</v>
      </c>
      <c r="Q8026" s="292"/>
      <c r="R8026" s="292"/>
      <c r="S8026" s="291"/>
      <c r="T8026" s="293"/>
      <c r="U8026" s="293"/>
      <c r="V8026" s="293"/>
      <c r="W8026" s="109"/>
      <c r="X8026" s="109"/>
    </row>
    <row r="8027" spans="1:24" ht="20.25">
      <c r="A8027" s="286">
        <f t="shared" si="9"/>
        <v>8025</v>
      </c>
      <c r="B8027" s="293" t="s">
        <v>4891</v>
      </c>
      <c r="C8027" s="294">
        <v>2024</v>
      </c>
      <c r="D8027" s="136" t="s">
        <v>184</v>
      </c>
      <c r="E8027" s="136" t="s">
        <v>184</v>
      </c>
      <c r="F8027" s="289" t="s">
        <v>8630</v>
      </c>
      <c r="G8027" s="295" t="s">
        <v>31</v>
      </c>
      <c r="H8027" s="296" t="s">
        <v>39</v>
      </c>
      <c r="I8027" s="295" t="s">
        <v>186</v>
      </c>
      <c r="J8027" s="295" t="s">
        <v>201</v>
      </c>
      <c r="K8027" s="292" t="s">
        <v>34</v>
      </c>
      <c r="L8027" s="292" t="s">
        <v>34</v>
      </c>
      <c r="M8027" s="292" t="s">
        <v>34</v>
      </c>
      <c r="N8027" s="292" t="s">
        <v>34</v>
      </c>
      <c r="O8027" s="292" t="s">
        <v>34</v>
      </c>
      <c r="P8027" s="292" t="s">
        <v>34</v>
      </c>
      <c r="Q8027" s="292"/>
      <c r="R8027" s="292"/>
      <c r="S8027" s="291"/>
      <c r="T8027" s="293"/>
      <c r="U8027" s="293"/>
      <c r="V8027" s="293"/>
      <c r="W8027" s="109"/>
      <c r="X8027" s="109"/>
    </row>
    <row r="8028" spans="1:24" ht="30.75">
      <c r="A8028" s="286">
        <f t="shared" si="9"/>
        <v>8026</v>
      </c>
      <c r="B8028" s="293" t="s">
        <v>4891</v>
      </c>
      <c r="C8028" s="294">
        <v>2024</v>
      </c>
      <c r="D8028" s="136" t="s">
        <v>184</v>
      </c>
      <c r="E8028" s="136" t="s">
        <v>184</v>
      </c>
      <c r="F8028" s="289" t="s">
        <v>8631</v>
      </c>
      <c r="G8028" s="295" t="s">
        <v>426</v>
      </c>
      <c r="H8028" s="296" t="s">
        <v>83</v>
      </c>
      <c r="I8028" s="295" t="s">
        <v>186</v>
      </c>
      <c r="J8028" s="295" t="s">
        <v>201</v>
      </c>
      <c r="K8028" s="292" t="s">
        <v>34</v>
      </c>
      <c r="L8028" s="292" t="s">
        <v>34</v>
      </c>
      <c r="M8028" s="292" t="s">
        <v>34</v>
      </c>
      <c r="N8028" s="292" t="s">
        <v>34</v>
      </c>
      <c r="O8028" s="292" t="s">
        <v>34</v>
      </c>
      <c r="P8028" s="292" t="s">
        <v>34</v>
      </c>
      <c r="Q8028" s="292"/>
      <c r="R8028" s="292"/>
      <c r="S8028" s="291"/>
      <c r="T8028" s="293"/>
      <c r="U8028" s="293"/>
      <c r="V8028" s="293"/>
      <c r="W8028" s="109"/>
      <c r="X8028" s="109"/>
    </row>
    <row r="8029" spans="1:24" ht="20.25">
      <c r="A8029" s="286">
        <f t="shared" si="9"/>
        <v>8027</v>
      </c>
      <c r="B8029" s="293" t="s">
        <v>4891</v>
      </c>
      <c r="C8029" s="294">
        <v>2024</v>
      </c>
      <c r="D8029" s="136" t="s">
        <v>18</v>
      </c>
      <c r="E8029" s="136" t="s">
        <v>18</v>
      </c>
      <c r="F8029" s="289" t="s">
        <v>8632</v>
      </c>
      <c r="G8029" s="295" t="s">
        <v>31</v>
      </c>
      <c r="H8029" s="296" t="s">
        <v>39</v>
      </c>
      <c r="I8029" s="295" t="s">
        <v>18</v>
      </c>
      <c r="J8029" s="295" t="s">
        <v>18</v>
      </c>
      <c r="K8029" s="292" t="s">
        <v>34</v>
      </c>
      <c r="L8029" s="292" t="s">
        <v>34</v>
      </c>
      <c r="M8029" s="292" t="s">
        <v>34</v>
      </c>
      <c r="N8029" s="292" t="s">
        <v>34</v>
      </c>
      <c r="O8029" s="292" t="s">
        <v>34</v>
      </c>
      <c r="P8029" s="292" t="s">
        <v>48</v>
      </c>
      <c r="Q8029" s="292"/>
      <c r="R8029" s="292"/>
      <c r="S8029" s="291"/>
      <c r="T8029" s="293"/>
      <c r="U8029" s="293"/>
      <c r="V8029" s="293"/>
      <c r="W8029" s="109"/>
      <c r="X8029" s="109"/>
    </row>
    <row r="8030" spans="1:24" ht="20.25">
      <c r="A8030" s="286">
        <f t="shared" si="9"/>
        <v>8028</v>
      </c>
      <c r="B8030" s="293" t="s">
        <v>4891</v>
      </c>
      <c r="C8030" s="294">
        <v>2024</v>
      </c>
      <c r="D8030" s="136" t="s">
        <v>18</v>
      </c>
      <c r="E8030" s="136" t="s">
        <v>18</v>
      </c>
      <c r="F8030" s="289" t="s">
        <v>8633</v>
      </c>
      <c r="G8030" s="295" t="s">
        <v>31</v>
      </c>
      <c r="H8030" s="296" t="s">
        <v>39</v>
      </c>
      <c r="I8030" s="295" t="s">
        <v>18</v>
      </c>
      <c r="J8030" s="295" t="s">
        <v>18</v>
      </c>
      <c r="K8030" s="292" t="s">
        <v>34</v>
      </c>
      <c r="L8030" s="292" t="s">
        <v>34</v>
      </c>
      <c r="M8030" s="292" t="s">
        <v>34</v>
      </c>
      <c r="N8030" s="292" t="s">
        <v>34</v>
      </c>
      <c r="O8030" s="292" t="s">
        <v>34</v>
      </c>
      <c r="P8030" s="292" t="s">
        <v>34</v>
      </c>
      <c r="Q8030" s="292"/>
      <c r="R8030" s="292"/>
      <c r="S8030" s="291"/>
      <c r="T8030" s="293"/>
      <c r="U8030" s="293"/>
      <c r="V8030" s="293"/>
      <c r="W8030" s="109"/>
      <c r="X8030" s="109"/>
    </row>
    <row r="8031" spans="1:24" ht="20.25">
      <c r="A8031" s="286">
        <f t="shared" si="9"/>
        <v>8029</v>
      </c>
      <c r="B8031" s="293" t="s">
        <v>4891</v>
      </c>
      <c r="C8031" s="294">
        <v>2024</v>
      </c>
      <c r="D8031" s="136" t="s">
        <v>18</v>
      </c>
      <c r="E8031" s="136" t="s">
        <v>18</v>
      </c>
      <c r="F8031" s="289" t="s">
        <v>8634</v>
      </c>
      <c r="G8031" s="295" t="s">
        <v>31</v>
      </c>
      <c r="H8031" s="296" t="s">
        <v>50</v>
      </c>
      <c r="I8031" s="295" t="s">
        <v>18</v>
      </c>
      <c r="J8031" s="295" t="s">
        <v>18</v>
      </c>
      <c r="K8031" s="292" t="s">
        <v>34</v>
      </c>
      <c r="L8031" s="292" t="s">
        <v>34</v>
      </c>
      <c r="M8031" s="292" t="s">
        <v>34</v>
      </c>
      <c r="N8031" s="292" t="s">
        <v>34</v>
      </c>
      <c r="O8031" s="292" t="s">
        <v>34</v>
      </c>
      <c r="P8031" s="292" t="s">
        <v>48</v>
      </c>
      <c r="Q8031" s="292"/>
      <c r="R8031" s="292"/>
      <c r="S8031" s="291"/>
      <c r="T8031" s="293"/>
      <c r="U8031" s="293"/>
      <c r="V8031" s="293"/>
      <c r="W8031" s="109"/>
      <c r="X8031" s="109"/>
    </row>
    <row r="8032" spans="1:24" ht="20.25">
      <c r="A8032" s="286">
        <f t="shared" si="9"/>
        <v>8030</v>
      </c>
      <c r="B8032" s="293" t="s">
        <v>4891</v>
      </c>
      <c r="C8032" s="294">
        <v>2024</v>
      </c>
      <c r="D8032" s="136" t="s">
        <v>18</v>
      </c>
      <c r="E8032" s="136" t="s">
        <v>18</v>
      </c>
      <c r="F8032" s="289" t="s">
        <v>8635</v>
      </c>
      <c r="G8032" s="295" t="s">
        <v>31</v>
      </c>
      <c r="H8032" s="296" t="s">
        <v>39</v>
      </c>
      <c r="I8032" s="295" t="s">
        <v>18</v>
      </c>
      <c r="J8032" s="295" t="s">
        <v>18</v>
      </c>
      <c r="K8032" s="292" t="s">
        <v>34</v>
      </c>
      <c r="L8032" s="292" t="s">
        <v>34</v>
      </c>
      <c r="M8032" s="292" t="s">
        <v>34</v>
      </c>
      <c r="N8032" s="292" t="s">
        <v>34</v>
      </c>
      <c r="O8032" s="292" t="s">
        <v>34</v>
      </c>
      <c r="P8032" s="292" t="s">
        <v>48</v>
      </c>
      <c r="Q8032" s="292"/>
      <c r="R8032" s="292"/>
      <c r="S8032" s="291"/>
      <c r="T8032" s="293"/>
      <c r="U8032" s="293"/>
      <c r="V8032" s="293"/>
      <c r="W8032" s="109"/>
      <c r="X8032" s="109"/>
    </row>
    <row r="8033" spans="1:24" ht="20.25">
      <c r="A8033" s="286">
        <f t="shared" si="9"/>
        <v>8031</v>
      </c>
      <c r="B8033" s="293" t="s">
        <v>4891</v>
      </c>
      <c r="C8033" s="294">
        <v>2024</v>
      </c>
      <c r="D8033" s="136" t="s">
        <v>18</v>
      </c>
      <c r="E8033" s="136" t="s">
        <v>18</v>
      </c>
      <c r="F8033" s="289" t="s">
        <v>8636</v>
      </c>
      <c r="G8033" s="295" t="s">
        <v>31</v>
      </c>
      <c r="H8033" s="296" t="s">
        <v>39</v>
      </c>
      <c r="I8033" s="295" t="s">
        <v>18</v>
      </c>
      <c r="J8033" s="295" t="s">
        <v>18</v>
      </c>
      <c r="K8033" s="292" t="s">
        <v>34</v>
      </c>
      <c r="L8033" s="292" t="s">
        <v>34</v>
      </c>
      <c r="M8033" s="292" t="s">
        <v>34</v>
      </c>
      <c r="N8033" s="292" t="s">
        <v>34</v>
      </c>
      <c r="O8033" s="292" t="s">
        <v>48</v>
      </c>
      <c r="P8033" s="292" t="s">
        <v>48</v>
      </c>
      <c r="Q8033" s="292"/>
      <c r="R8033" s="292"/>
      <c r="S8033" s="291"/>
      <c r="T8033" s="293"/>
      <c r="U8033" s="293"/>
      <c r="V8033" s="293"/>
      <c r="W8033" s="109"/>
      <c r="X8033" s="109"/>
    </row>
    <row r="8034" spans="1:24" ht="20.25">
      <c r="A8034" s="286">
        <f t="shared" si="9"/>
        <v>8032</v>
      </c>
      <c r="B8034" s="293" t="s">
        <v>4891</v>
      </c>
      <c r="C8034" s="294">
        <v>2024</v>
      </c>
      <c r="D8034" s="136" t="s">
        <v>18</v>
      </c>
      <c r="E8034" s="136" t="s">
        <v>18</v>
      </c>
      <c r="F8034" s="289" t="s">
        <v>8637</v>
      </c>
      <c r="G8034" s="295" t="s">
        <v>31</v>
      </c>
      <c r="H8034" s="296" t="s">
        <v>39</v>
      </c>
      <c r="I8034" s="295" t="s">
        <v>18</v>
      </c>
      <c r="J8034" s="295" t="s">
        <v>18</v>
      </c>
      <c r="K8034" s="292" t="s">
        <v>34</v>
      </c>
      <c r="L8034" s="292" t="s">
        <v>34</v>
      </c>
      <c r="M8034" s="292" t="s">
        <v>34</v>
      </c>
      <c r="N8034" s="292" t="s">
        <v>34</v>
      </c>
      <c r="O8034" s="292" t="s">
        <v>34</v>
      </c>
      <c r="P8034" s="292" t="s">
        <v>34</v>
      </c>
      <c r="Q8034" s="292"/>
      <c r="R8034" s="292"/>
      <c r="S8034" s="291"/>
      <c r="T8034" s="293"/>
      <c r="U8034" s="293"/>
      <c r="V8034" s="293"/>
      <c r="W8034" s="109"/>
      <c r="X8034" s="109"/>
    </row>
    <row r="8035" spans="1:24" ht="20.25">
      <c r="A8035" s="286">
        <f t="shared" si="9"/>
        <v>8033</v>
      </c>
      <c r="B8035" s="293" t="s">
        <v>4891</v>
      </c>
      <c r="C8035" s="294">
        <v>2024</v>
      </c>
      <c r="D8035" s="136" t="s">
        <v>208</v>
      </c>
      <c r="E8035" s="136" t="s">
        <v>206</v>
      </c>
      <c r="F8035" s="289" t="s">
        <v>8638</v>
      </c>
      <c r="G8035" s="295" t="s">
        <v>426</v>
      </c>
      <c r="H8035" s="296" t="s">
        <v>83</v>
      </c>
      <c r="I8035" s="295" t="s">
        <v>208</v>
      </c>
      <c r="J8035" s="295" t="s">
        <v>209</v>
      </c>
      <c r="K8035" s="292" t="s">
        <v>34</v>
      </c>
      <c r="L8035" s="292" t="s">
        <v>34</v>
      </c>
      <c r="M8035" s="292" t="s">
        <v>34</v>
      </c>
      <c r="N8035" s="292" t="s">
        <v>48</v>
      </c>
      <c r="O8035" s="292" t="s">
        <v>34</v>
      </c>
      <c r="P8035" s="292" t="s">
        <v>34</v>
      </c>
      <c r="Q8035" s="292"/>
      <c r="R8035" s="292"/>
      <c r="S8035" s="291"/>
      <c r="T8035" s="293"/>
      <c r="U8035" s="293"/>
      <c r="V8035" s="293"/>
      <c r="W8035" s="109"/>
      <c r="X8035" s="109"/>
    </row>
    <row r="8036" spans="1:24" ht="20.25">
      <c r="A8036" s="286">
        <f t="shared" si="9"/>
        <v>8034</v>
      </c>
      <c r="B8036" s="293" t="s">
        <v>4891</v>
      </c>
      <c r="C8036" s="294">
        <v>2024</v>
      </c>
      <c r="D8036" s="136" t="s">
        <v>208</v>
      </c>
      <c r="E8036" s="136" t="s">
        <v>749</v>
      </c>
      <c r="F8036" s="289" t="s">
        <v>8639</v>
      </c>
      <c r="G8036" s="295" t="s">
        <v>31</v>
      </c>
      <c r="H8036" s="296" t="s">
        <v>50</v>
      </c>
      <c r="I8036" s="295" t="s">
        <v>208</v>
      </c>
      <c r="J8036" s="295" t="s">
        <v>7940</v>
      </c>
      <c r="K8036" s="292" t="s">
        <v>34</v>
      </c>
      <c r="L8036" s="292" t="s">
        <v>34</v>
      </c>
      <c r="M8036" s="292" t="s">
        <v>34</v>
      </c>
      <c r="N8036" s="292" t="s">
        <v>34</v>
      </c>
      <c r="O8036" s="292" t="s">
        <v>34</v>
      </c>
      <c r="P8036" s="292" t="s">
        <v>34</v>
      </c>
      <c r="Q8036" s="292"/>
      <c r="R8036" s="292"/>
      <c r="S8036" s="291"/>
      <c r="T8036" s="293"/>
      <c r="U8036" s="293"/>
      <c r="V8036" s="293"/>
      <c r="W8036" s="109"/>
      <c r="X8036" s="109"/>
    </row>
    <row r="8037" spans="1:24" ht="20.25">
      <c r="A8037" s="286">
        <f t="shared" si="9"/>
        <v>8035</v>
      </c>
      <c r="B8037" s="293" t="s">
        <v>4891</v>
      </c>
      <c r="C8037" s="294">
        <v>2024</v>
      </c>
      <c r="D8037" s="136" t="s">
        <v>208</v>
      </c>
      <c r="E8037" s="136" t="s">
        <v>212</v>
      </c>
      <c r="F8037" s="289" t="s">
        <v>8640</v>
      </c>
      <c r="G8037" s="295" t="s">
        <v>31</v>
      </c>
      <c r="H8037" s="296" t="s">
        <v>39</v>
      </c>
      <c r="I8037" s="295" t="s">
        <v>208</v>
      </c>
      <c r="J8037" s="295" t="s">
        <v>212</v>
      </c>
      <c r="K8037" s="292" t="s">
        <v>34</v>
      </c>
      <c r="L8037" s="292" t="s">
        <v>34</v>
      </c>
      <c r="M8037" s="292" t="s">
        <v>34</v>
      </c>
      <c r="N8037" s="292" t="s">
        <v>34</v>
      </c>
      <c r="O8037" s="292" t="s">
        <v>34</v>
      </c>
      <c r="P8037" s="292" t="s">
        <v>34</v>
      </c>
      <c r="Q8037" s="292"/>
      <c r="R8037" s="292"/>
      <c r="S8037" s="291"/>
      <c r="T8037" s="293"/>
      <c r="U8037" s="293"/>
      <c r="V8037" s="293"/>
      <c r="W8037" s="109"/>
      <c r="X8037" s="109"/>
    </row>
    <row r="8038" spans="1:24" ht="20.25">
      <c r="A8038" s="286">
        <f t="shared" si="9"/>
        <v>8036</v>
      </c>
      <c r="B8038" s="293" t="s">
        <v>4891</v>
      </c>
      <c r="C8038" s="294">
        <v>2024</v>
      </c>
      <c r="D8038" s="136" t="s">
        <v>208</v>
      </c>
      <c r="E8038" s="136" t="s">
        <v>749</v>
      </c>
      <c r="F8038" s="289" t="s">
        <v>8641</v>
      </c>
      <c r="G8038" s="295" t="s">
        <v>31</v>
      </c>
      <c r="H8038" s="296" t="s">
        <v>39</v>
      </c>
      <c r="I8038" s="295" t="s">
        <v>208</v>
      </c>
      <c r="J8038" s="295" t="s">
        <v>7940</v>
      </c>
      <c r="K8038" s="292" t="s">
        <v>34</v>
      </c>
      <c r="L8038" s="292" t="s">
        <v>34</v>
      </c>
      <c r="M8038" s="292" t="s">
        <v>34</v>
      </c>
      <c r="N8038" s="292" t="s">
        <v>34</v>
      </c>
      <c r="O8038" s="292" t="s">
        <v>34</v>
      </c>
      <c r="P8038" s="292" t="s">
        <v>34</v>
      </c>
      <c r="Q8038" s="292"/>
      <c r="R8038" s="292"/>
      <c r="S8038" s="291"/>
      <c r="T8038" s="293"/>
      <c r="U8038" s="293"/>
      <c r="V8038" s="293"/>
      <c r="W8038" s="109"/>
      <c r="X8038" s="109"/>
    </row>
    <row r="8039" spans="1:24" ht="20.25">
      <c r="A8039" s="286">
        <f t="shared" si="9"/>
        <v>8037</v>
      </c>
      <c r="B8039" s="293" t="s">
        <v>4891</v>
      </c>
      <c r="C8039" s="294">
        <v>2024</v>
      </c>
      <c r="D8039" s="136" t="s">
        <v>208</v>
      </c>
      <c r="E8039" s="136" t="s">
        <v>212</v>
      </c>
      <c r="F8039" s="289" t="s">
        <v>8642</v>
      </c>
      <c r="G8039" s="295" t="s">
        <v>426</v>
      </c>
      <c r="H8039" s="296" t="s">
        <v>83</v>
      </c>
      <c r="I8039" s="295" t="s">
        <v>208</v>
      </c>
      <c r="J8039" s="295" t="s">
        <v>212</v>
      </c>
      <c r="K8039" s="292" t="s">
        <v>34</v>
      </c>
      <c r="L8039" s="292" t="s">
        <v>34</v>
      </c>
      <c r="M8039" s="292" t="s">
        <v>34</v>
      </c>
      <c r="N8039" s="292" t="s">
        <v>34</v>
      </c>
      <c r="O8039" s="292" t="s">
        <v>34</v>
      </c>
      <c r="P8039" s="292" t="s">
        <v>34</v>
      </c>
      <c r="Q8039" s="292"/>
      <c r="R8039" s="292"/>
      <c r="S8039" s="291"/>
      <c r="T8039" s="293"/>
      <c r="U8039" s="293"/>
      <c r="V8039" s="293"/>
      <c r="W8039" s="109"/>
      <c r="X8039" s="109"/>
    </row>
    <row r="8040" spans="1:24" ht="20.25">
      <c r="A8040" s="286">
        <f t="shared" si="9"/>
        <v>8038</v>
      </c>
      <c r="B8040" s="293" t="s">
        <v>4891</v>
      </c>
      <c r="C8040" s="294">
        <v>2024</v>
      </c>
      <c r="D8040" s="136" t="s">
        <v>208</v>
      </c>
      <c r="E8040" s="136" t="s">
        <v>206</v>
      </c>
      <c r="F8040" s="289" t="s">
        <v>8643</v>
      </c>
      <c r="G8040" s="295" t="s">
        <v>426</v>
      </c>
      <c r="H8040" s="296" t="s">
        <v>83</v>
      </c>
      <c r="I8040" s="295" t="s">
        <v>208</v>
      </c>
      <c r="J8040" s="295" t="s">
        <v>209</v>
      </c>
      <c r="K8040" s="292" t="s">
        <v>34</v>
      </c>
      <c r="L8040" s="292" t="s">
        <v>34</v>
      </c>
      <c r="M8040" s="292" t="s">
        <v>48</v>
      </c>
      <c r="N8040" s="292" t="s">
        <v>34</v>
      </c>
      <c r="O8040" s="292" t="s">
        <v>34</v>
      </c>
      <c r="P8040" s="292" t="s">
        <v>34</v>
      </c>
      <c r="Q8040" s="292"/>
      <c r="R8040" s="292"/>
      <c r="S8040" s="291"/>
      <c r="T8040" s="293"/>
      <c r="U8040" s="293"/>
      <c r="V8040" s="293"/>
      <c r="W8040" s="109"/>
      <c r="X8040" s="109"/>
    </row>
    <row r="8041" spans="1:24" ht="30.75">
      <c r="A8041" s="286">
        <f t="shared" si="9"/>
        <v>8039</v>
      </c>
      <c r="B8041" s="293" t="s">
        <v>4891</v>
      </c>
      <c r="C8041" s="294">
        <v>2024</v>
      </c>
      <c r="D8041" s="136" t="s">
        <v>208</v>
      </c>
      <c r="E8041" s="136" t="s">
        <v>212</v>
      </c>
      <c r="F8041" s="289" t="s">
        <v>8644</v>
      </c>
      <c r="G8041" s="295" t="s">
        <v>426</v>
      </c>
      <c r="H8041" s="296" t="s">
        <v>83</v>
      </c>
      <c r="I8041" s="295" t="s">
        <v>208</v>
      </c>
      <c r="J8041" s="295" t="s">
        <v>212</v>
      </c>
      <c r="K8041" s="292" t="s">
        <v>34</v>
      </c>
      <c r="L8041" s="292" t="s">
        <v>34</v>
      </c>
      <c r="M8041" s="292" t="s">
        <v>48</v>
      </c>
      <c r="N8041" s="292" t="s">
        <v>34</v>
      </c>
      <c r="O8041" s="292" t="s">
        <v>34</v>
      </c>
      <c r="P8041" s="292" t="s">
        <v>34</v>
      </c>
      <c r="Q8041" s="292"/>
      <c r="R8041" s="292"/>
      <c r="S8041" s="291"/>
      <c r="T8041" s="293"/>
      <c r="U8041" s="293"/>
      <c r="V8041" s="293"/>
      <c r="W8041" s="109"/>
      <c r="X8041" s="109"/>
    </row>
    <row r="8042" spans="1:24" ht="30.75">
      <c r="A8042" s="286">
        <f t="shared" si="9"/>
        <v>8040</v>
      </c>
      <c r="B8042" s="293" t="s">
        <v>4891</v>
      </c>
      <c r="C8042" s="294">
        <v>2024</v>
      </c>
      <c r="D8042" s="136" t="s">
        <v>219</v>
      </c>
      <c r="E8042" s="136" t="s">
        <v>220</v>
      </c>
      <c r="F8042" s="289" t="s">
        <v>8645</v>
      </c>
      <c r="G8042" s="295" t="s">
        <v>426</v>
      </c>
      <c r="H8042" s="296" t="s">
        <v>83</v>
      </c>
      <c r="I8042" s="295" t="s">
        <v>222</v>
      </c>
      <c r="J8042" s="295" t="s">
        <v>17</v>
      </c>
      <c r="K8042" s="292" t="s">
        <v>34</v>
      </c>
      <c r="L8042" s="292" t="s">
        <v>34</v>
      </c>
      <c r="M8042" s="292" t="s">
        <v>34</v>
      </c>
      <c r="N8042" s="292" t="s">
        <v>34</v>
      </c>
      <c r="O8042" s="292" t="s">
        <v>48</v>
      </c>
      <c r="P8042" s="292" t="s">
        <v>34</v>
      </c>
      <c r="Q8042" s="292"/>
      <c r="R8042" s="292"/>
      <c r="S8042" s="291"/>
      <c r="T8042" s="293"/>
      <c r="U8042" s="293"/>
      <c r="V8042" s="293"/>
      <c r="W8042" s="109"/>
      <c r="X8042" s="109"/>
    </row>
    <row r="8043" spans="1:24" ht="30.75">
      <c r="A8043" s="286">
        <f t="shared" si="9"/>
        <v>8041</v>
      </c>
      <c r="B8043" s="293" t="s">
        <v>4891</v>
      </c>
      <c r="C8043" s="294">
        <v>2024</v>
      </c>
      <c r="D8043" s="136" t="s">
        <v>219</v>
      </c>
      <c r="E8043" s="136" t="s">
        <v>220</v>
      </c>
      <c r="F8043" s="289" t="s">
        <v>8646</v>
      </c>
      <c r="G8043" s="295" t="s">
        <v>426</v>
      </c>
      <c r="H8043" s="296" t="s">
        <v>83</v>
      </c>
      <c r="I8043" s="295" t="s">
        <v>222</v>
      </c>
      <c r="J8043" s="295" t="s">
        <v>17</v>
      </c>
      <c r="K8043" s="292" t="s">
        <v>34</v>
      </c>
      <c r="L8043" s="292" t="s">
        <v>34</v>
      </c>
      <c r="M8043" s="292" t="s">
        <v>34</v>
      </c>
      <c r="N8043" s="292" t="s">
        <v>34</v>
      </c>
      <c r="O8043" s="292" t="s">
        <v>48</v>
      </c>
      <c r="P8043" s="292" t="s">
        <v>34</v>
      </c>
      <c r="Q8043" s="292"/>
      <c r="R8043" s="292"/>
      <c r="S8043" s="291"/>
      <c r="T8043" s="293"/>
      <c r="U8043" s="293"/>
      <c r="V8043" s="293"/>
      <c r="W8043" s="109"/>
      <c r="X8043" s="109"/>
    </row>
    <row r="8044" spans="1:24" ht="30.75">
      <c r="A8044" s="286">
        <f t="shared" ref="A8044:A8065" si="10">A8043+1</f>
        <v>8042</v>
      </c>
      <c r="B8044" s="293" t="s">
        <v>4891</v>
      </c>
      <c r="C8044" s="294">
        <v>2024</v>
      </c>
      <c r="D8044" s="136" t="s">
        <v>219</v>
      </c>
      <c r="E8044" s="136" t="s">
        <v>220</v>
      </c>
      <c r="F8044" s="289" t="s">
        <v>8647</v>
      </c>
      <c r="G8044" s="295" t="s">
        <v>31</v>
      </c>
      <c r="H8044" s="296" t="s">
        <v>39</v>
      </c>
      <c r="I8044" s="295" t="s">
        <v>222</v>
      </c>
      <c r="J8044" s="295" t="s">
        <v>17</v>
      </c>
      <c r="K8044" s="292" t="s">
        <v>34</v>
      </c>
      <c r="L8044" s="292" t="s">
        <v>34</v>
      </c>
      <c r="M8044" s="292" t="s">
        <v>34</v>
      </c>
      <c r="N8044" s="292" t="s">
        <v>34</v>
      </c>
      <c r="O8044" s="292" t="s">
        <v>48</v>
      </c>
      <c r="P8044" s="292" t="s">
        <v>34</v>
      </c>
      <c r="Q8044" s="292"/>
      <c r="R8044" s="292"/>
      <c r="S8044" s="291"/>
      <c r="T8044" s="293"/>
      <c r="U8044" s="293"/>
      <c r="V8044" s="293"/>
      <c r="W8044" s="109"/>
      <c r="X8044" s="109"/>
    </row>
    <row r="8045" spans="1:24" ht="41.25">
      <c r="A8045" s="286">
        <f t="shared" si="10"/>
        <v>8043</v>
      </c>
      <c r="B8045" s="293" t="s">
        <v>4891</v>
      </c>
      <c r="C8045" s="294">
        <v>2024</v>
      </c>
      <c r="D8045" s="136" t="s">
        <v>219</v>
      </c>
      <c r="E8045" s="136" t="s">
        <v>230</v>
      </c>
      <c r="F8045" s="289" t="s">
        <v>8648</v>
      </c>
      <c r="G8045" s="295" t="s">
        <v>31</v>
      </c>
      <c r="H8045" s="296" t="s">
        <v>39</v>
      </c>
      <c r="I8045" s="295" t="s">
        <v>71</v>
      </c>
      <c r="J8045" s="295" t="s">
        <v>232</v>
      </c>
      <c r="K8045" s="292" t="s">
        <v>34</v>
      </c>
      <c r="L8045" s="292" t="s">
        <v>34</v>
      </c>
      <c r="M8045" s="292" t="s">
        <v>34</v>
      </c>
      <c r="N8045" s="292" t="s">
        <v>34</v>
      </c>
      <c r="O8045" s="292" t="s">
        <v>34</v>
      </c>
      <c r="P8045" s="292" t="s">
        <v>34</v>
      </c>
      <c r="Q8045" s="292"/>
      <c r="R8045" s="292"/>
      <c r="S8045" s="291"/>
      <c r="T8045" s="293"/>
      <c r="U8045" s="293"/>
      <c r="V8045" s="293"/>
      <c r="W8045" s="109"/>
      <c r="X8045" s="109"/>
    </row>
    <row r="8046" spans="1:24" ht="41.25">
      <c r="A8046" s="286">
        <f t="shared" si="10"/>
        <v>8044</v>
      </c>
      <c r="B8046" s="293" t="s">
        <v>4891</v>
      </c>
      <c r="C8046" s="294">
        <v>2024</v>
      </c>
      <c r="D8046" s="136" t="s">
        <v>219</v>
      </c>
      <c r="E8046" s="136" t="s">
        <v>230</v>
      </c>
      <c r="F8046" s="289" t="s">
        <v>8649</v>
      </c>
      <c r="G8046" s="295" t="s">
        <v>31</v>
      </c>
      <c r="H8046" s="296" t="s">
        <v>39</v>
      </c>
      <c r="I8046" s="295" t="s">
        <v>71</v>
      </c>
      <c r="J8046" s="295" t="s">
        <v>232</v>
      </c>
      <c r="K8046" s="292" t="s">
        <v>34</v>
      </c>
      <c r="L8046" s="292" t="s">
        <v>34</v>
      </c>
      <c r="M8046" s="292" t="s">
        <v>34</v>
      </c>
      <c r="N8046" s="292" t="s">
        <v>34</v>
      </c>
      <c r="O8046" s="292" t="s">
        <v>34</v>
      </c>
      <c r="P8046" s="292" t="s">
        <v>34</v>
      </c>
      <c r="Q8046" s="292"/>
      <c r="R8046" s="292"/>
      <c r="S8046" s="291"/>
      <c r="T8046" s="293"/>
      <c r="U8046" s="293"/>
      <c r="V8046" s="293"/>
      <c r="W8046" s="109"/>
      <c r="X8046" s="109"/>
    </row>
    <row r="8047" spans="1:24" ht="41.25">
      <c r="A8047" s="286">
        <f t="shared" si="10"/>
        <v>8045</v>
      </c>
      <c r="B8047" s="293" t="s">
        <v>4891</v>
      </c>
      <c r="C8047" s="294">
        <v>2024</v>
      </c>
      <c r="D8047" s="136" t="s">
        <v>219</v>
      </c>
      <c r="E8047" s="136" t="s">
        <v>230</v>
      </c>
      <c r="F8047" s="289" t="s">
        <v>8650</v>
      </c>
      <c r="G8047" s="295" t="s">
        <v>31</v>
      </c>
      <c r="H8047" s="296" t="s">
        <v>39</v>
      </c>
      <c r="I8047" s="295" t="s">
        <v>71</v>
      </c>
      <c r="J8047" s="295" t="s">
        <v>232</v>
      </c>
      <c r="K8047" s="292" t="s">
        <v>34</v>
      </c>
      <c r="L8047" s="292" t="s">
        <v>34</v>
      </c>
      <c r="M8047" s="292" t="s">
        <v>34</v>
      </c>
      <c r="N8047" s="292" t="s">
        <v>34</v>
      </c>
      <c r="O8047" s="292" t="s">
        <v>34</v>
      </c>
      <c r="P8047" s="292" t="s">
        <v>34</v>
      </c>
      <c r="Q8047" s="292"/>
      <c r="R8047" s="292"/>
      <c r="S8047" s="291"/>
      <c r="T8047" s="293"/>
      <c r="U8047" s="293"/>
      <c r="V8047" s="293"/>
      <c r="W8047" s="109"/>
      <c r="X8047" s="109"/>
    </row>
    <row r="8048" spans="1:24" ht="41.25">
      <c r="A8048" s="286">
        <f t="shared" si="10"/>
        <v>8046</v>
      </c>
      <c r="B8048" s="293" t="s">
        <v>4891</v>
      </c>
      <c r="C8048" s="294">
        <v>2024</v>
      </c>
      <c r="D8048" s="136" t="s">
        <v>219</v>
      </c>
      <c r="E8048" s="136" t="s">
        <v>253</v>
      </c>
      <c r="F8048" s="289" t="s">
        <v>8651</v>
      </c>
      <c r="G8048" s="295" t="s">
        <v>426</v>
      </c>
      <c r="H8048" s="296" t="s">
        <v>83</v>
      </c>
      <c r="I8048" s="295" t="s">
        <v>71</v>
      </c>
      <c r="J8048" s="295" t="s">
        <v>253</v>
      </c>
      <c r="K8048" s="292" t="s">
        <v>34</v>
      </c>
      <c r="L8048" s="292" t="s">
        <v>34</v>
      </c>
      <c r="M8048" s="292" t="s">
        <v>34</v>
      </c>
      <c r="N8048" s="292" t="s">
        <v>34</v>
      </c>
      <c r="O8048" s="292" t="s">
        <v>34</v>
      </c>
      <c r="P8048" s="292" t="s">
        <v>34</v>
      </c>
      <c r="Q8048" s="292"/>
      <c r="R8048" s="292"/>
      <c r="S8048" s="291"/>
      <c r="T8048" s="293"/>
      <c r="U8048" s="293"/>
      <c r="V8048" s="293"/>
      <c r="W8048" s="109"/>
      <c r="X8048" s="109"/>
    </row>
    <row r="8049" spans="1:24" ht="41.25">
      <c r="A8049" s="286">
        <f t="shared" si="10"/>
        <v>8047</v>
      </c>
      <c r="B8049" s="293" t="s">
        <v>4891</v>
      </c>
      <c r="C8049" s="294">
        <v>2024</v>
      </c>
      <c r="D8049" s="136" t="s">
        <v>219</v>
      </c>
      <c r="E8049" s="136" t="s">
        <v>253</v>
      </c>
      <c r="F8049" s="289" t="s">
        <v>8652</v>
      </c>
      <c r="G8049" s="295" t="s">
        <v>31</v>
      </c>
      <c r="H8049" s="296" t="s">
        <v>29</v>
      </c>
      <c r="I8049" s="295" t="s">
        <v>71</v>
      </c>
      <c r="J8049" s="295" t="s">
        <v>253</v>
      </c>
      <c r="K8049" s="292" t="s">
        <v>34</v>
      </c>
      <c r="L8049" s="292" t="s">
        <v>34</v>
      </c>
      <c r="M8049" s="292" t="s">
        <v>34</v>
      </c>
      <c r="N8049" s="292" t="s">
        <v>34</v>
      </c>
      <c r="O8049" s="292" t="s">
        <v>34</v>
      </c>
      <c r="P8049" s="292" t="s">
        <v>34</v>
      </c>
      <c r="Q8049" s="292"/>
      <c r="R8049" s="292"/>
      <c r="S8049" s="291"/>
      <c r="T8049" s="293"/>
      <c r="U8049" s="293"/>
      <c r="V8049" s="293"/>
      <c r="W8049" s="109"/>
      <c r="X8049" s="109"/>
    </row>
    <row r="8050" spans="1:24" ht="41.25">
      <c r="A8050" s="286">
        <f t="shared" si="10"/>
        <v>8048</v>
      </c>
      <c r="B8050" s="293" t="s">
        <v>4891</v>
      </c>
      <c r="C8050" s="294">
        <v>2024</v>
      </c>
      <c r="D8050" s="136" t="s">
        <v>219</v>
      </c>
      <c r="E8050" s="136" t="s">
        <v>253</v>
      </c>
      <c r="F8050" s="289" t="s">
        <v>8653</v>
      </c>
      <c r="G8050" s="295" t="s">
        <v>31</v>
      </c>
      <c r="H8050" s="296" t="s">
        <v>39</v>
      </c>
      <c r="I8050" s="295" t="s">
        <v>71</v>
      </c>
      <c r="J8050" s="295" t="s">
        <v>253</v>
      </c>
      <c r="K8050" s="292" t="s">
        <v>34</v>
      </c>
      <c r="L8050" s="292" t="s">
        <v>34</v>
      </c>
      <c r="M8050" s="292" t="s">
        <v>34</v>
      </c>
      <c r="N8050" s="292" t="s">
        <v>34</v>
      </c>
      <c r="O8050" s="292" t="s">
        <v>34</v>
      </c>
      <c r="P8050" s="292" t="s">
        <v>34</v>
      </c>
      <c r="Q8050" s="292"/>
      <c r="R8050" s="292"/>
      <c r="S8050" s="291"/>
      <c r="T8050" s="293"/>
      <c r="U8050" s="293"/>
      <c r="V8050" s="293"/>
      <c r="W8050" s="109"/>
      <c r="X8050" s="109"/>
    </row>
    <row r="8051" spans="1:24" ht="41.25">
      <c r="A8051" s="286">
        <f t="shared" si="10"/>
        <v>8049</v>
      </c>
      <c r="B8051" s="293" t="s">
        <v>4891</v>
      </c>
      <c r="C8051" s="294">
        <v>2024</v>
      </c>
      <c r="D8051" s="136" t="s">
        <v>219</v>
      </c>
      <c r="E8051" s="136" t="s">
        <v>253</v>
      </c>
      <c r="F8051" s="289" t="s">
        <v>8654</v>
      </c>
      <c r="G8051" s="295" t="s">
        <v>426</v>
      </c>
      <c r="H8051" s="296" t="s">
        <v>83</v>
      </c>
      <c r="I8051" s="295" t="s">
        <v>71</v>
      </c>
      <c r="J8051" s="295" t="s">
        <v>253</v>
      </c>
      <c r="K8051" s="292" t="s">
        <v>34</v>
      </c>
      <c r="L8051" s="292" t="s">
        <v>34</v>
      </c>
      <c r="M8051" s="292" t="s">
        <v>34</v>
      </c>
      <c r="N8051" s="292" t="s">
        <v>34</v>
      </c>
      <c r="O8051" s="292" t="s">
        <v>34</v>
      </c>
      <c r="P8051" s="292" t="s">
        <v>34</v>
      </c>
      <c r="Q8051" s="292"/>
      <c r="R8051" s="292"/>
      <c r="S8051" s="291"/>
      <c r="T8051" s="293"/>
      <c r="U8051" s="293"/>
      <c r="V8051" s="293"/>
      <c r="W8051" s="109"/>
      <c r="X8051" s="109"/>
    </row>
    <row r="8052" spans="1:24" ht="41.25">
      <c r="A8052" s="286">
        <f t="shared" si="10"/>
        <v>8050</v>
      </c>
      <c r="B8052" s="293" t="s">
        <v>4891</v>
      </c>
      <c r="C8052" s="294">
        <v>2024</v>
      </c>
      <c r="D8052" s="136" t="s">
        <v>219</v>
      </c>
      <c r="E8052" s="136" t="s">
        <v>253</v>
      </c>
      <c r="F8052" s="289" t="s">
        <v>8655</v>
      </c>
      <c r="G8052" s="295" t="s">
        <v>426</v>
      </c>
      <c r="H8052" s="296" t="s">
        <v>83</v>
      </c>
      <c r="I8052" s="295" t="s">
        <v>71</v>
      </c>
      <c r="J8052" s="295" t="s">
        <v>253</v>
      </c>
      <c r="K8052" s="292" t="s">
        <v>34</v>
      </c>
      <c r="L8052" s="292" t="s">
        <v>34</v>
      </c>
      <c r="M8052" s="292" t="s">
        <v>34</v>
      </c>
      <c r="N8052" s="292" t="s">
        <v>34</v>
      </c>
      <c r="O8052" s="292" t="s">
        <v>34</v>
      </c>
      <c r="P8052" s="292" t="s">
        <v>34</v>
      </c>
      <c r="Q8052" s="292"/>
      <c r="R8052" s="292"/>
      <c r="S8052" s="291"/>
      <c r="T8052" s="293"/>
      <c r="U8052" s="293"/>
      <c r="V8052" s="293"/>
      <c r="W8052" s="109"/>
      <c r="X8052" s="109"/>
    </row>
    <row r="8053" spans="1:24" ht="41.25">
      <c r="A8053" s="286">
        <f t="shared" si="10"/>
        <v>8051</v>
      </c>
      <c r="B8053" s="293" t="s">
        <v>4891</v>
      </c>
      <c r="C8053" s="294">
        <v>2024</v>
      </c>
      <c r="D8053" s="136" t="s">
        <v>219</v>
      </c>
      <c r="E8053" s="136" t="s">
        <v>253</v>
      </c>
      <c r="F8053" s="289" t="s">
        <v>8656</v>
      </c>
      <c r="G8053" s="295" t="s">
        <v>31</v>
      </c>
      <c r="H8053" s="296" t="s">
        <v>39</v>
      </c>
      <c r="I8053" s="295" t="s">
        <v>71</v>
      </c>
      <c r="J8053" s="295" t="s">
        <v>253</v>
      </c>
      <c r="K8053" s="292" t="s">
        <v>34</v>
      </c>
      <c r="L8053" s="292" t="s">
        <v>34</v>
      </c>
      <c r="M8053" s="292" t="s">
        <v>34</v>
      </c>
      <c r="N8053" s="292" t="s">
        <v>34</v>
      </c>
      <c r="O8053" s="292" t="s">
        <v>34</v>
      </c>
      <c r="P8053" s="292" t="s">
        <v>34</v>
      </c>
      <c r="Q8053" s="292"/>
      <c r="R8053" s="292"/>
      <c r="S8053" s="291"/>
      <c r="T8053" s="293"/>
      <c r="U8053" s="293"/>
      <c r="V8053" s="293"/>
      <c r="W8053" s="109"/>
      <c r="X8053" s="109"/>
    </row>
    <row r="8054" spans="1:24" ht="41.25">
      <c r="A8054" s="286">
        <f t="shared" si="10"/>
        <v>8052</v>
      </c>
      <c r="B8054" s="293" t="s">
        <v>4891</v>
      </c>
      <c r="C8054" s="294">
        <v>2024</v>
      </c>
      <c r="D8054" s="136" t="s">
        <v>219</v>
      </c>
      <c r="E8054" s="136" t="s">
        <v>253</v>
      </c>
      <c r="F8054" s="289" t="s">
        <v>8657</v>
      </c>
      <c r="G8054" s="295" t="s">
        <v>31</v>
      </c>
      <c r="H8054" s="296" t="s">
        <v>39</v>
      </c>
      <c r="I8054" s="295" t="s">
        <v>71</v>
      </c>
      <c r="J8054" s="295" t="s">
        <v>253</v>
      </c>
      <c r="K8054" s="292" t="s">
        <v>34</v>
      </c>
      <c r="L8054" s="292" t="s">
        <v>34</v>
      </c>
      <c r="M8054" s="292" t="s">
        <v>34</v>
      </c>
      <c r="N8054" s="292" t="s">
        <v>34</v>
      </c>
      <c r="O8054" s="292" t="s">
        <v>34</v>
      </c>
      <c r="P8054" s="292" t="s">
        <v>34</v>
      </c>
      <c r="Q8054" s="292"/>
      <c r="R8054" s="292"/>
      <c r="S8054" s="291"/>
      <c r="T8054" s="293"/>
      <c r="U8054" s="293"/>
      <c r="V8054" s="293"/>
      <c r="W8054" s="109"/>
      <c r="X8054" s="109"/>
    </row>
    <row r="8055" spans="1:24" ht="30.75">
      <c r="A8055" s="286">
        <f t="shared" si="10"/>
        <v>8053</v>
      </c>
      <c r="B8055" s="293" t="s">
        <v>4891</v>
      </c>
      <c r="C8055" s="294">
        <v>2024</v>
      </c>
      <c r="D8055" s="136" t="s">
        <v>219</v>
      </c>
      <c r="E8055" s="136" t="s">
        <v>527</v>
      </c>
      <c r="F8055" s="289" t="s">
        <v>8658</v>
      </c>
      <c r="G8055" s="295" t="s">
        <v>31</v>
      </c>
      <c r="H8055" s="296" t="s">
        <v>39</v>
      </c>
      <c r="I8055" s="295" t="s">
        <v>222</v>
      </c>
      <c r="J8055" s="295" t="s">
        <v>17</v>
      </c>
      <c r="K8055" s="292" t="s">
        <v>34</v>
      </c>
      <c r="L8055" s="292" t="s">
        <v>34</v>
      </c>
      <c r="M8055" s="292" t="s">
        <v>34</v>
      </c>
      <c r="N8055" s="292" t="s">
        <v>34</v>
      </c>
      <c r="O8055" s="292" t="s">
        <v>48</v>
      </c>
      <c r="P8055" s="292" t="s">
        <v>34</v>
      </c>
      <c r="Q8055" s="292"/>
      <c r="R8055" s="292"/>
      <c r="S8055" s="291"/>
      <c r="T8055" s="293"/>
      <c r="U8055" s="293"/>
      <c r="V8055" s="293"/>
      <c r="W8055" s="109"/>
      <c r="X8055" s="109"/>
    </row>
    <row r="8056" spans="1:24" ht="30.75">
      <c r="A8056" s="286">
        <f t="shared" si="10"/>
        <v>8054</v>
      </c>
      <c r="B8056" s="293" t="s">
        <v>4891</v>
      </c>
      <c r="C8056" s="294">
        <v>2024</v>
      </c>
      <c r="D8056" s="136" t="s">
        <v>219</v>
      </c>
      <c r="E8056" s="136" t="s">
        <v>527</v>
      </c>
      <c r="F8056" s="289" t="s">
        <v>8659</v>
      </c>
      <c r="G8056" s="295" t="s">
        <v>31</v>
      </c>
      <c r="H8056" s="296" t="s">
        <v>39</v>
      </c>
      <c r="I8056" s="295" t="s">
        <v>222</v>
      </c>
      <c r="J8056" s="295" t="s">
        <v>17</v>
      </c>
      <c r="K8056" s="292" t="s">
        <v>34</v>
      </c>
      <c r="L8056" s="292" t="s">
        <v>34</v>
      </c>
      <c r="M8056" s="292" t="s">
        <v>34</v>
      </c>
      <c r="N8056" s="292" t="s">
        <v>34</v>
      </c>
      <c r="O8056" s="292" t="s">
        <v>48</v>
      </c>
      <c r="P8056" s="292" t="s">
        <v>34</v>
      </c>
      <c r="Q8056" s="292"/>
      <c r="R8056" s="292"/>
      <c r="S8056" s="291"/>
      <c r="T8056" s="293"/>
      <c r="U8056" s="293"/>
      <c r="V8056" s="293"/>
      <c r="W8056" s="109"/>
      <c r="X8056" s="109"/>
    </row>
    <row r="8057" spans="1:24" ht="30.75">
      <c r="A8057" s="286">
        <f t="shared" si="10"/>
        <v>8055</v>
      </c>
      <c r="B8057" s="293" t="s">
        <v>4891</v>
      </c>
      <c r="C8057" s="294">
        <v>2024</v>
      </c>
      <c r="D8057" s="136" t="s">
        <v>219</v>
      </c>
      <c r="E8057" s="136" t="s">
        <v>527</v>
      </c>
      <c r="F8057" s="289" t="s">
        <v>8660</v>
      </c>
      <c r="G8057" s="295" t="s">
        <v>31</v>
      </c>
      <c r="H8057" s="296" t="s">
        <v>29</v>
      </c>
      <c r="I8057" s="295" t="s">
        <v>222</v>
      </c>
      <c r="J8057" s="295" t="s">
        <v>17</v>
      </c>
      <c r="K8057" s="292" t="s">
        <v>34</v>
      </c>
      <c r="L8057" s="292" t="s">
        <v>34</v>
      </c>
      <c r="M8057" s="292" t="s">
        <v>34</v>
      </c>
      <c r="N8057" s="292" t="s">
        <v>34</v>
      </c>
      <c r="O8057" s="292" t="s">
        <v>48</v>
      </c>
      <c r="P8057" s="292" t="s">
        <v>34</v>
      </c>
      <c r="Q8057" s="292"/>
      <c r="R8057" s="292"/>
      <c r="S8057" s="291"/>
      <c r="T8057" s="293"/>
      <c r="U8057" s="293"/>
      <c r="V8057" s="293"/>
      <c r="W8057" s="109"/>
      <c r="X8057" s="109"/>
    </row>
    <row r="8058" spans="1:24" ht="30.75">
      <c r="A8058" s="286">
        <f t="shared" si="10"/>
        <v>8056</v>
      </c>
      <c r="B8058" s="293" t="s">
        <v>4891</v>
      </c>
      <c r="C8058" s="294">
        <v>2024</v>
      </c>
      <c r="D8058" s="136" t="s">
        <v>219</v>
      </c>
      <c r="E8058" s="136" t="s">
        <v>527</v>
      </c>
      <c r="F8058" s="289" t="s">
        <v>8661</v>
      </c>
      <c r="G8058" s="295" t="s">
        <v>31</v>
      </c>
      <c r="H8058" s="296" t="s">
        <v>39</v>
      </c>
      <c r="I8058" s="295" t="s">
        <v>222</v>
      </c>
      <c r="J8058" s="295" t="s">
        <v>17</v>
      </c>
      <c r="K8058" s="292" t="s">
        <v>34</v>
      </c>
      <c r="L8058" s="292" t="s">
        <v>34</v>
      </c>
      <c r="M8058" s="292" t="s">
        <v>34</v>
      </c>
      <c r="N8058" s="292" t="s">
        <v>34</v>
      </c>
      <c r="O8058" s="292" t="s">
        <v>48</v>
      </c>
      <c r="P8058" s="292" t="s">
        <v>34</v>
      </c>
      <c r="Q8058" s="292"/>
      <c r="R8058" s="292"/>
      <c r="S8058" s="291"/>
      <c r="T8058" s="293"/>
      <c r="U8058" s="293"/>
      <c r="V8058" s="293"/>
      <c r="W8058" s="109"/>
      <c r="X8058" s="109"/>
    </row>
    <row r="8059" spans="1:24" ht="30.75">
      <c r="A8059" s="286">
        <f t="shared" si="10"/>
        <v>8057</v>
      </c>
      <c r="B8059" s="293" t="s">
        <v>4891</v>
      </c>
      <c r="C8059" s="294">
        <v>2024</v>
      </c>
      <c r="D8059" s="136" t="s">
        <v>219</v>
      </c>
      <c r="E8059" s="136" t="s">
        <v>527</v>
      </c>
      <c r="F8059" s="289" t="s">
        <v>8662</v>
      </c>
      <c r="G8059" s="295" t="s">
        <v>31</v>
      </c>
      <c r="H8059" s="296" t="s">
        <v>29</v>
      </c>
      <c r="I8059" s="295" t="s">
        <v>222</v>
      </c>
      <c r="J8059" s="295" t="s">
        <v>17</v>
      </c>
      <c r="K8059" s="292" t="s">
        <v>34</v>
      </c>
      <c r="L8059" s="292" t="s">
        <v>34</v>
      </c>
      <c r="M8059" s="292" t="s">
        <v>34</v>
      </c>
      <c r="N8059" s="292" t="s">
        <v>34</v>
      </c>
      <c r="O8059" s="292" t="s">
        <v>48</v>
      </c>
      <c r="P8059" s="292" t="s">
        <v>34</v>
      </c>
      <c r="Q8059" s="292"/>
      <c r="R8059" s="292"/>
      <c r="S8059" s="291"/>
      <c r="T8059" s="293"/>
      <c r="U8059" s="293"/>
      <c r="V8059" s="293"/>
      <c r="W8059" s="109"/>
      <c r="X8059" s="109"/>
    </row>
    <row r="8060" spans="1:24" ht="41.25">
      <c r="A8060" s="286">
        <f t="shared" si="10"/>
        <v>8058</v>
      </c>
      <c r="B8060" s="293" t="s">
        <v>4891</v>
      </c>
      <c r="C8060" s="294">
        <v>2024</v>
      </c>
      <c r="D8060" s="136" t="s">
        <v>28</v>
      </c>
      <c r="E8060" s="136" t="s">
        <v>262</v>
      </c>
      <c r="F8060" s="289" t="s">
        <v>8663</v>
      </c>
      <c r="G8060" s="295" t="s">
        <v>31</v>
      </c>
      <c r="H8060" s="296" t="s">
        <v>29</v>
      </c>
      <c r="I8060" s="295" t="s">
        <v>32</v>
      </c>
      <c r="J8060" s="295" t="s">
        <v>33</v>
      </c>
      <c r="K8060" s="292" t="s">
        <v>34</v>
      </c>
      <c r="L8060" s="292" t="s">
        <v>34</v>
      </c>
      <c r="M8060" s="292" t="s">
        <v>34</v>
      </c>
      <c r="N8060" s="292" t="s">
        <v>34</v>
      </c>
      <c r="O8060" s="292" t="s">
        <v>34</v>
      </c>
      <c r="P8060" s="292" t="s">
        <v>34</v>
      </c>
      <c r="Q8060" s="292"/>
      <c r="R8060" s="292"/>
      <c r="S8060" s="291"/>
      <c r="T8060" s="293"/>
      <c r="U8060" s="293"/>
      <c r="V8060" s="293"/>
      <c r="W8060" s="109"/>
      <c r="X8060" s="109"/>
    </row>
    <row r="8061" spans="1:24" ht="41.25">
      <c r="A8061" s="286">
        <f t="shared" si="10"/>
        <v>8059</v>
      </c>
      <c r="B8061" s="293" t="s">
        <v>4891</v>
      </c>
      <c r="C8061" s="294">
        <v>2024</v>
      </c>
      <c r="D8061" s="136" t="s">
        <v>28</v>
      </c>
      <c r="E8061" s="136" t="s">
        <v>262</v>
      </c>
      <c r="F8061" s="289" t="s">
        <v>8664</v>
      </c>
      <c r="G8061" s="295" t="s">
        <v>31</v>
      </c>
      <c r="H8061" s="296" t="s">
        <v>29</v>
      </c>
      <c r="I8061" s="295" t="s">
        <v>32</v>
      </c>
      <c r="J8061" s="295" t="s">
        <v>33</v>
      </c>
      <c r="K8061" s="292" t="s">
        <v>34</v>
      </c>
      <c r="L8061" s="292" t="s">
        <v>34</v>
      </c>
      <c r="M8061" s="292" t="s">
        <v>34</v>
      </c>
      <c r="N8061" s="292" t="s">
        <v>34</v>
      </c>
      <c r="O8061" s="292" t="s">
        <v>48</v>
      </c>
      <c r="P8061" s="292" t="s">
        <v>34</v>
      </c>
      <c r="Q8061" s="292"/>
      <c r="R8061" s="292"/>
      <c r="S8061" s="291"/>
      <c r="T8061" s="293"/>
      <c r="U8061" s="293"/>
      <c r="V8061" s="293"/>
      <c r="W8061" s="109"/>
      <c r="X8061" s="109"/>
    </row>
    <row r="8062" spans="1:24" ht="41.25">
      <c r="A8062" s="286">
        <f t="shared" si="10"/>
        <v>8060</v>
      </c>
      <c r="B8062" s="293" t="s">
        <v>4891</v>
      </c>
      <c r="C8062" s="294">
        <v>2024</v>
      </c>
      <c r="D8062" s="136" t="s">
        <v>28</v>
      </c>
      <c r="E8062" s="136" t="s">
        <v>262</v>
      </c>
      <c r="F8062" s="289" t="s">
        <v>8665</v>
      </c>
      <c r="G8062" s="295" t="s">
        <v>31</v>
      </c>
      <c r="H8062" s="296" t="s">
        <v>29</v>
      </c>
      <c r="I8062" s="295" t="s">
        <v>32</v>
      </c>
      <c r="J8062" s="295" t="s">
        <v>33</v>
      </c>
      <c r="K8062" s="292" t="s">
        <v>34</v>
      </c>
      <c r="L8062" s="292" t="s">
        <v>34</v>
      </c>
      <c r="M8062" s="292" t="s">
        <v>34</v>
      </c>
      <c r="N8062" s="292" t="s">
        <v>34</v>
      </c>
      <c r="O8062" s="292" t="s">
        <v>34</v>
      </c>
      <c r="P8062" s="292" t="s">
        <v>34</v>
      </c>
      <c r="Q8062" s="292"/>
      <c r="R8062" s="292"/>
      <c r="S8062" s="291"/>
      <c r="T8062" s="293"/>
      <c r="U8062" s="293"/>
      <c r="V8062" s="293"/>
      <c r="W8062" s="109"/>
      <c r="X8062" s="109"/>
    </row>
    <row r="8063" spans="1:24" ht="41.25">
      <c r="A8063" s="286">
        <f t="shared" si="10"/>
        <v>8061</v>
      </c>
      <c r="B8063" s="293" t="s">
        <v>4891</v>
      </c>
      <c r="C8063" s="294">
        <v>2024</v>
      </c>
      <c r="D8063" s="136" t="s">
        <v>28</v>
      </c>
      <c r="E8063" s="136" t="s">
        <v>262</v>
      </c>
      <c r="F8063" s="289" t="s">
        <v>8666</v>
      </c>
      <c r="G8063" s="295" t="s">
        <v>31</v>
      </c>
      <c r="H8063" s="296" t="s">
        <v>29</v>
      </c>
      <c r="I8063" s="295" t="s">
        <v>32</v>
      </c>
      <c r="J8063" s="295" t="s">
        <v>33</v>
      </c>
      <c r="K8063" s="292" t="s">
        <v>34</v>
      </c>
      <c r="L8063" s="292" t="s">
        <v>34</v>
      </c>
      <c r="M8063" s="292" t="s">
        <v>34</v>
      </c>
      <c r="N8063" s="292" t="s">
        <v>34</v>
      </c>
      <c r="O8063" s="292" t="s">
        <v>34</v>
      </c>
      <c r="P8063" s="292" t="s">
        <v>34</v>
      </c>
      <c r="Q8063" s="292"/>
      <c r="R8063" s="292"/>
      <c r="S8063" s="291"/>
      <c r="T8063" s="293"/>
      <c r="U8063" s="293"/>
      <c r="V8063" s="293"/>
      <c r="W8063" s="109"/>
      <c r="X8063" s="109"/>
    </row>
    <row r="8064" spans="1:24" ht="41.25">
      <c r="A8064" s="286">
        <f t="shared" si="10"/>
        <v>8062</v>
      </c>
      <c r="B8064" s="293" t="s">
        <v>4891</v>
      </c>
      <c r="C8064" s="294">
        <v>2024</v>
      </c>
      <c r="D8064" s="136" t="s">
        <v>28</v>
      </c>
      <c r="E8064" s="136" t="s">
        <v>63</v>
      </c>
      <c r="F8064" s="289" t="s">
        <v>8667</v>
      </c>
      <c r="G8064" s="295" t="s">
        <v>31</v>
      </c>
      <c r="H8064" s="296" t="s">
        <v>42</v>
      </c>
      <c r="I8064" s="295" t="s">
        <v>32</v>
      </c>
      <c r="J8064" s="295" t="s">
        <v>33</v>
      </c>
      <c r="K8064" s="292" t="s">
        <v>34</v>
      </c>
      <c r="L8064" s="292" t="s">
        <v>34</v>
      </c>
      <c r="M8064" s="292" t="s">
        <v>34</v>
      </c>
      <c r="N8064" s="292" t="s">
        <v>34</v>
      </c>
      <c r="O8064" s="292" t="s">
        <v>34</v>
      </c>
      <c r="P8064" s="292" t="s">
        <v>34</v>
      </c>
      <c r="Q8064" s="292"/>
      <c r="R8064" s="292"/>
      <c r="S8064" s="291"/>
      <c r="T8064" s="293"/>
      <c r="U8064" s="293"/>
      <c r="V8064" s="293"/>
      <c r="W8064" s="109"/>
      <c r="X8064" s="109"/>
    </row>
    <row r="8065" spans="1:24" ht="51">
      <c r="A8065" s="286">
        <f t="shared" si="10"/>
        <v>8063</v>
      </c>
      <c r="B8065" s="293" t="s">
        <v>4891</v>
      </c>
      <c r="C8065" s="294">
        <v>2024</v>
      </c>
      <c r="D8065" s="136" t="s">
        <v>28</v>
      </c>
      <c r="E8065" s="136" t="s">
        <v>40</v>
      </c>
      <c r="F8065" s="289" t="s">
        <v>8668</v>
      </c>
      <c r="G8065" s="295" t="s">
        <v>31</v>
      </c>
      <c r="H8065" s="296" t="s">
        <v>42</v>
      </c>
      <c r="I8065" s="295" t="s">
        <v>32</v>
      </c>
      <c r="J8065" s="295" t="s">
        <v>33</v>
      </c>
      <c r="K8065" s="292" t="s">
        <v>34</v>
      </c>
      <c r="L8065" s="292" t="s">
        <v>34</v>
      </c>
      <c r="M8065" s="292" t="s">
        <v>34</v>
      </c>
      <c r="N8065" s="292" t="s">
        <v>34</v>
      </c>
      <c r="O8065" s="292" t="s">
        <v>34</v>
      </c>
      <c r="P8065" s="292" t="s">
        <v>34</v>
      </c>
      <c r="Q8065" s="292"/>
      <c r="R8065" s="292"/>
      <c r="S8065" s="291"/>
      <c r="T8065" s="293"/>
      <c r="U8065" s="293"/>
      <c r="V8065" s="293"/>
      <c r="W8065" s="109"/>
      <c r="X8065" s="109"/>
    </row>
    <row r="8066" spans="1:24">
      <c r="A8066" s="109"/>
      <c r="B8066" s="109"/>
      <c r="C8066" s="148"/>
      <c r="D8066" s="138"/>
      <c r="E8066" s="138"/>
      <c r="G8066" s="265"/>
      <c r="H8066" s="134"/>
      <c r="I8066" s="265"/>
      <c r="J8066" s="265"/>
      <c r="K8066" s="106"/>
      <c r="L8066" s="106"/>
      <c r="M8066" s="106"/>
      <c r="N8066" s="106"/>
      <c r="O8066" s="106"/>
      <c r="P8066" s="106"/>
      <c r="Q8066" s="106"/>
      <c r="U8066" s="109"/>
      <c r="V8066" s="109"/>
      <c r="W8066" s="109"/>
      <c r="X8066" s="109"/>
    </row>
  </sheetData>
  <autoFilter ref="A2:X8065" xr:uid="{00000000-0009-0000-0000-000000000000}"/>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9"/>
  <sheetViews>
    <sheetView workbookViewId="0">
      <selection activeCell="A2" sqref="A2:B67"/>
    </sheetView>
  </sheetViews>
  <sheetFormatPr defaultColWidth="8.85546875" defaultRowHeight="14.25"/>
  <cols>
    <col min="1" max="1" width="36.28515625" style="124" customWidth="1"/>
    <col min="2" max="2" width="65.7109375" style="124" customWidth="1"/>
    <col min="3" max="3" width="55.7109375" style="124" customWidth="1"/>
    <col min="4" max="4" width="55.7109375" style="107" customWidth="1"/>
  </cols>
  <sheetData>
    <row r="1" spans="1:4">
      <c r="A1" s="134"/>
      <c r="B1" s="134"/>
      <c r="C1" s="175" t="s">
        <v>8669</v>
      </c>
      <c r="D1" s="176" t="s">
        <v>8669</v>
      </c>
    </row>
    <row r="2" spans="1:4" ht="22.5" customHeight="1">
      <c r="A2" s="154" t="s">
        <v>6</v>
      </c>
      <c r="B2" s="154" t="s">
        <v>8670</v>
      </c>
      <c r="C2" s="154" t="s">
        <v>11</v>
      </c>
      <c r="D2" s="151" t="s">
        <v>12</v>
      </c>
    </row>
    <row r="3" spans="1:4" s="146" customFormat="1">
      <c r="A3" s="174" t="s">
        <v>162</v>
      </c>
      <c r="B3" s="174" t="s">
        <v>162</v>
      </c>
      <c r="C3" s="174" t="s">
        <v>164</v>
      </c>
      <c r="D3" s="174" t="s">
        <v>15</v>
      </c>
    </row>
    <row r="4" spans="1:4">
      <c r="A4" s="160" t="s">
        <v>96</v>
      </c>
      <c r="B4" s="160" t="s">
        <v>102</v>
      </c>
      <c r="C4" s="160" t="s">
        <v>90</v>
      </c>
      <c r="D4" s="160" t="s">
        <v>104</v>
      </c>
    </row>
    <row r="5" spans="1:4">
      <c r="A5" s="160" t="s">
        <v>96</v>
      </c>
      <c r="B5" s="160" t="s">
        <v>97</v>
      </c>
      <c r="C5" s="160" t="s">
        <v>90</v>
      </c>
      <c r="D5" s="160" t="s">
        <v>97</v>
      </c>
    </row>
    <row r="6" spans="1:4">
      <c r="A6" s="160" t="s">
        <v>96</v>
      </c>
      <c r="B6" s="160" t="s">
        <v>1752</v>
      </c>
      <c r="C6" s="160" t="s">
        <v>90</v>
      </c>
      <c r="D6" s="160" t="s">
        <v>416</v>
      </c>
    </row>
    <row r="7" spans="1:4" s="7" customFormat="1">
      <c r="A7" s="165" t="s">
        <v>96</v>
      </c>
      <c r="B7" s="165" t="s">
        <v>414</v>
      </c>
      <c r="C7" s="165" t="s">
        <v>90</v>
      </c>
      <c r="D7" s="165" t="s">
        <v>416</v>
      </c>
    </row>
    <row r="8" spans="1:4">
      <c r="A8" s="160" t="s">
        <v>96</v>
      </c>
      <c r="B8" s="160" t="s">
        <v>308</v>
      </c>
      <c r="C8" s="160" t="s">
        <v>90</v>
      </c>
      <c r="D8" s="160" t="s">
        <v>104</v>
      </c>
    </row>
    <row r="9" spans="1:4">
      <c r="A9" s="160" t="s">
        <v>69</v>
      </c>
      <c r="B9" s="160" t="s">
        <v>69</v>
      </c>
      <c r="C9" s="156" t="s">
        <v>71</v>
      </c>
      <c r="D9" s="157" t="s">
        <v>72</v>
      </c>
    </row>
    <row r="10" spans="1:4">
      <c r="A10" s="161" t="s">
        <v>208</v>
      </c>
      <c r="B10" s="160" t="s">
        <v>206</v>
      </c>
      <c r="C10" s="160" t="s">
        <v>208</v>
      </c>
      <c r="D10" s="160" t="s">
        <v>209</v>
      </c>
    </row>
    <row r="11" spans="1:4">
      <c r="A11" s="161" t="s">
        <v>208</v>
      </c>
      <c r="B11" s="160" t="s">
        <v>212</v>
      </c>
      <c r="C11" s="160" t="s">
        <v>208</v>
      </c>
      <c r="D11" s="160" t="s">
        <v>212</v>
      </c>
    </row>
    <row r="12" spans="1:4">
      <c r="A12" s="161" t="s">
        <v>208</v>
      </c>
      <c r="B12" s="160" t="s">
        <v>749</v>
      </c>
      <c r="C12" s="160" t="s">
        <v>208</v>
      </c>
      <c r="D12" s="160" t="s">
        <v>751</v>
      </c>
    </row>
    <row r="13" spans="1:4">
      <c r="A13" s="161" t="s">
        <v>208</v>
      </c>
      <c r="B13" s="174" t="s">
        <v>512</v>
      </c>
      <c r="C13" s="174" t="s">
        <v>208</v>
      </c>
      <c r="D13" s="174" t="s">
        <v>514</v>
      </c>
    </row>
    <row r="14" spans="1:4">
      <c r="A14" s="160" t="s">
        <v>18</v>
      </c>
      <c r="B14" s="160" t="s">
        <v>18</v>
      </c>
      <c r="C14" s="160" t="s">
        <v>18</v>
      </c>
      <c r="D14" s="160" t="s">
        <v>18</v>
      </c>
    </row>
    <row r="15" spans="1:4">
      <c r="A15" s="161" t="s">
        <v>139</v>
      </c>
      <c r="B15" s="160" t="s">
        <v>586</v>
      </c>
      <c r="C15" s="160" t="s">
        <v>71</v>
      </c>
      <c r="D15" s="160" t="s">
        <v>142</v>
      </c>
    </row>
    <row r="16" spans="1:4" s="7" customFormat="1">
      <c r="A16" s="231" t="s">
        <v>139</v>
      </c>
      <c r="B16" s="174" t="s">
        <v>5543</v>
      </c>
      <c r="C16" s="174" t="s">
        <v>71</v>
      </c>
      <c r="D16" s="174" t="s">
        <v>142</v>
      </c>
    </row>
    <row r="17" spans="1:4" s="7" customFormat="1">
      <c r="A17" s="164" t="s">
        <v>139</v>
      </c>
      <c r="B17" s="165" t="s">
        <v>483</v>
      </c>
      <c r="C17" s="177" t="s">
        <v>71</v>
      </c>
      <c r="D17" s="160" t="s">
        <v>142</v>
      </c>
    </row>
    <row r="18" spans="1:4" s="7" customFormat="1">
      <c r="A18" s="164" t="s">
        <v>139</v>
      </c>
      <c r="B18" s="165" t="s">
        <v>1897</v>
      </c>
      <c r="C18" s="165" t="s">
        <v>71</v>
      </c>
      <c r="D18" s="160" t="s">
        <v>142</v>
      </c>
    </row>
    <row r="19" spans="1:4" s="7" customFormat="1">
      <c r="A19" s="164" t="s">
        <v>139</v>
      </c>
      <c r="B19" s="165" t="s">
        <v>5528</v>
      </c>
      <c r="C19" s="177" t="s">
        <v>186</v>
      </c>
      <c r="D19" s="165" t="s">
        <v>201</v>
      </c>
    </row>
    <row r="20" spans="1:4">
      <c r="A20" s="156" t="s">
        <v>28</v>
      </c>
      <c r="B20" s="160" t="s">
        <v>452</v>
      </c>
      <c r="C20" s="157" t="s">
        <v>32</v>
      </c>
      <c r="D20" s="157" t="s">
        <v>454</v>
      </c>
    </row>
    <row r="21" spans="1:4">
      <c r="A21" s="156" t="s">
        <v>28</v>
      </c>
      <c r="B21" s="157" t="s">
        <v>44</v>
      </c>
      <c r="C21" s="157" t="s">
        <v>32</v>
      </c>
      <c r="D21" s="157" t="s">
        <v>47</v>
      </c>
    </row>
    <row r="22" spans="1:4">
      <c r="A22" s="156" t="s">
        <v>28</v>
      </c>
      <c r="B22" s="157" t="s">
        <v>40</v>
      </c>
      <c r="C22" s="157" t="s">
        <v>32</v>
      </c>
      <c r="D22" s="157" t="s">
        <v>33</v>
      </c>
    </row>
    <row r="23" spans="1:4">
      <c r="A23" s="156" t="s">
        <v>28</v>
      </c>
      <c r="B23" s="157" t="s">
        <v>37</v>
      </c>
      <c r="C23" s="157" t="s">
        <v>32</v>
      </c>
      <c r="D23" s="157" t="s">
        <v>33</v>
      </c>
    </row>
    <row r="24" spans="1:4">
      <c r="A24" s="156" t="s">
        <v>28</v>
      </c>
      <c r="B24" s="160" t="s">
        <v>57</v>
      </c>
      <c r="C24" s="157" t="s">
        <v>32</v>
      </c>
      <c r="D24" s="157" t="s">
        <v>59</v>
      </c>
    </row>
    <row r="25" spans="1:4">
      <c r="A25" s="156" t="s">
        <v>28</v>
      </c>
      <c r="B25" s="160" t="s">
        <v>63</v>
      </c>
      <c r="C25" s="157" t="s">
        <v>32</v>
      </c>
      <c r="D25" s="157" t="s">
        <v>33</v>
      </c>
    </row>
    <row r="26" spans="1:4">
      <c r="A26" s="161" t="s">
        <v>28</v>
      </c>
      <c r="B26" s="160" t="s">
        <v>270</v>
      </c>
      <c r="C26" s="157" t="s">
        <v>32</v>
      </c>
      <c r="D26" s="157" t="s">
        <v>33</v>
      </c>
    </row>
    <row r="27" spans="1:4">
      <c r="A27" s="156" t="s">
        <v>28</v>
      </c>
      <c r="B27" s="160" t="s">
        <v>60</v>
      </c>
      <c r="C27" s="157" t="s">
        <v>32</v>
      </c>
      <c r="D27" s="157" t="s">
        <v>33</v>
      </c>
    </row>
    <row r="28" spans="1:4">
      <c r="A28" s="161" t="s">
        <v>28</v>
      </c>
      <c r="B28" s="160" t="s">
        <v>267</v>
      </c>
      <c r="C28" s="157" t="s">
        <v>32</v>
      </c>
      <c r="D28" s="157" t="s">
        <v>33</v>
      </c>
    </row>
    <row r="29" spans="1:4">
      <c r="A29" s="156" t="s">
        <v>28</v>
      </c>
      <c r="B29" s="157" t="s">
        <v>29</v>
      </c>
      <c r="C29" s="157" t="s">
        <v>32</v>
      </c>
      <c r="D29" s="157" t="s">
        <v>33</v>
      </c>
    </row>
    <row r="30" spans="1:4">
      <c r="A30" s="161" t="s">
        <v>28</v>
      </c>
      <c r="B30" s="160" t="s">
        <v>262</v>
      </c>
      <c r="C30" s="157" t="s">
        <v>32</v>
      </c>
      <c r="D30" s="157" t="s">
        <v>33</v>
      </c>
    </row>
    <row r="31" spans="1:4">
      <c r="A31" s="156" t="s">
        <v>28</v>
      </c>
      <c r="B31" s="160" t="s">
        <v>279</v>
      </c>
      <c r="C31" s="157" t="s">
        <v>32</v>
      </c>
      <c r="D31" s="157" t="s">
        <v>33</v>
      </c>
    </row>
    <row r="32" spans="1:4">
      <c r="A32" s="161" t="s">
        <v>74</v>
      </c>
      <c r="B32" s="160" t="s">
        <v>79</v>
      </c>
      <c r="C32" s="157" t="s">
        <v>32</v>
      </c>
      <c r="D32" s="157" t="s">
        <v>33</v>
      </c>
    </row>
    <row r="33" spans="1:5">
      <c r="A33" s="161" t="s">
        <v>74</v>
      </c>
      <c r="B33" s="160" t="s">
        <v>88</v>
      </c>
      <c r="C33" s="160" t="s">
        <v>90</v>
      </c>
      <c r="D33" s="160" t="s">
        <v>88</v>
      </c>
      <c r="E33" s="184"/>
    </row>
    <row r="34" spans="1:5">
      <c r="A34" s="161" t="s">
        <v>74</v>
      </c>
      <c r="B34" s="160" t="s">
        <v>75</v>
      </c>
      <c r="C34" s="157" t="s">
        <v>32</v>
      </c>
      <c r="D34" s="157" t="s">
        <v>33</v>
      </c>
      <c r="E34" s="184"/>
    </row>
    <row r="35" spans="1:5">
      <c r="A35" s="161" t="s">
        <v>74</v>
      </c>
      <c r="B35" s="160" t="s">
        <v>85</v>
      </c>
      <c r="C35" s="157" t="s">
        <v>32</v>
      </c>
      <c r="D35" s="157" t="s">
        <v>33</v>
      </c>
      <c r="E35" s="184"/>
    </row>
    <row r="36" spans="1:5">
      <c r="A36" s="161" t="s">
        <v>74</v>
      </c>
      <c r="B36" s="160" t="s">
        <v>85</v>
      </c>
      <c r="C36" s="160" t="s">
        <v>173</v>
      </c>
      <c r="D36" s="157" t="s">
        <v>179</v>
      </c>
      <c r="E36" s="184"/>
    </row>
    <row r="37" spans="1:5">
      <c r="A37" s="161" t="s">
        <v>74</v>
      </c>
      <c r="B37" s="160" t="s">
        <v>85</v>
      </c>
      <c r="C37" s="157" t="s">
        <v>173</v>
      </c>
      <c r="D37" s="157" t="s">
        <v>3254</v>
      </c>
      <c r="E37" s="184"/>
    </row>
    <row r="38" spans="1:5">
      <c r="A38" s="161" t="s">
        <v>74</v>
      </c>
      <c r="B38" s="160" t="s">
        <v>85</v>
      </c>
      <c r="C38" s="157" t="s">
        <v>71</v>
      </c>
      <c r="D38" s="157" t="s">
        <v>109</v>
      </c>
      <c r="E38" s="184"/>
    </row>
    <row r="39" spans="1:5">
      <c r="A39" s="160" t="s">
        <v>173</v>
      </c>
      <c r="B39" s="160" t="s">
        <v>189</v>
      </c>
      <c r="C39" s="160" t="s">
        <v>173</v>
      </c>
      <c r="D39" s="160" t="s">
        <v>191</v>
      </c>
      <c r="E39" s="184"/>
    </row>
    <row r="40" spans="1:5" s="146" customFormat="1">
      <c r="A40" s="174" t="s">
        <v>173</v>
      </c>
      <c r="B40" s="174" t="s">
        <v>177</v>
      </c>
      <c r="C40" s="174" t="s">
        <v>173</v>
      </c>
      <c r="D40" s="174" t="s">
        <v>179</v>
      </c>
      <c r="E40" s="234"/>
    </row>
    <row r="41" spans="1:5" s="146" customFormat="1">
      <c r="A41" s="174" t="s">
        <v>173</v>
      </c>
      <c r="B41" s="174" t="s">
        <v>177</v>
      </c>
      <c r="C41" s="174" t="s">
        <v>173</v>
      </c>
      <c r="D41" s="174" t="s">
        <v>2528</v>
      </c>
      <c r="E41" s="234"/>
    </row>
    <row r="42" spans="1:5" s="146" customFormat="1">
      <c r="A42" s="174" t="s">
        <v>173</v>
      </c>
      <c r="B42" s="174" t="s">
        <v>177</v>
      </c>
      <c r="C42" s="174" t="s">
        <v>173</v>
      </c>
      <c r="D42" s="174" t="s">
        <v>3254</v>
      </c>
      <c r="E42" s="234"/>
    </row>
    <row r="43" spans="1:5" s="146" customFormat="1">
      <c r="A43" s="174" t="s">
        <v>173</v>
      </c>
      <c r="B43" s="174" t="s">
        <v>404</v>
      </c>
      <c r="C43" s="174" t="s">
        <v>173</v>
      </c>
      <c r="D43" s="174" t="s">
        <v>197</v>
      </c>
      <c r="E43" s="234"/>
    </row>
    <row r="44" spans="1:5">
      <c r="A44" s="174" t="s">
        <v>173</v>
      </c>
      <c r="B44" s="174" t="s">
        <v>495</v>
      </c>
      <c r="C44" s="174" t="s">
        <v>173</v>
      </c>
      <c r="D44" s="174" t="s">
        <v>191</v>
      </c>
      <c r="E44" s="197"/>
    </row>
    <row r="45" spans="1:5">
      <c r="A45" s="160" t="s">
        <v>173</v>
      </c>
      <c r="B45" s="160" t="s">
        <v>174</v>
      </c>
      <c r="C45" s="160" t="s">
        <v>173</v>
      </c>
      <c r="D45" s="160" t="s">
        <v>174</v>
      </c>
      <c r="E45" s="184"/>
    </row>
    <row r="46" spans="1:5">
      <c r="A46" s="160" t="s">
        <v>173</v>
      </c>
      <c r="B46" s="160" t="s">
        <v>1528</v>
      </c>
      <c r="C46" s="160" t="s">
        <v>173</v>
      </c>
      <c r="D46" s="160" t="s">
        <v>191</v>
      </c>
      <c r="E46" s="184"/>
    </row>
    <row r="47" spans="1:5">
      <c r="A47" s="160" t="s">
        <v>219</v>
      </c>
      <c r="B47" s="161" t="s">
        <v>253</v>
      </c>
      <c r="C47" s="157" t="s">
        <v>71</v>
      </c>
      <c r="D47" s="157" t="s">
        <v>253</v>
      </c>
      <c r="E47" s="184"/>
    </row>
    <row r="48" spans="1:5">
      <c r="A48" s="160" t="s">
        <v>219</v>
      </c>
      <c r="B48" s="161" t="s">
        <v>230</v>
      </c>
      <c r="C48" s="160" t="s">
        <v>71</v>
      </c>
      <c r="D48" s="160" t="s">
        <v>232</v>
      </c>
      <c r="E48" s="184"/>
    </row>
    <row r="49" spans="1:6">
      <c r="A49" s="160" t="s">
        <v>219</v>
      </c>
      <c r="B49" s="161" t="s">
        <v>243</v>
      </c>
      <c r="C49" s="160" t="s">
        <v>71</v>
      </c>
      <c r="D49" s="160" t="s">
        <v>232</v>
      </c>
      <c r="E49" s="184"/>
      <c r="F49" s="184"/>
    </row>
    <row r="50" spans="1:6">
      <c r="A50" s="160" t="s">
        <v>219</v>
      </c>
      <c r="B50" s="161" t="s">
        <v>527</v>
      </c>
      <c r="C50" s="157" t="s">
        <v>222</v>
      </c>
      <c r="D50" s="157" t="s">
        <v>17</v>
      </c>
      <c r="E50" s="184"/>
      <c r="F50" s="184"/>
    </row>
    <row r="51" spans="1:6">
      <c r="A51" s="174" t="s">
        <v>5711</v>
      </c>
      <c r="B51" s="231" t="s">
        <v>237</v>
      </c>
      <c r="C51" s="174" t="s">
        <v>71</v>
      </c>
      <c r="D51" s="174" t="s">
        <v>142</v>
      </c>
      <c r="E51" s="184"/>
      <c r="F51" s="184"/>
    </row>
    <row r="52" spans="1:6">
      <c r="A52" s="160" t="s">
        <v>219</v>
      </c>
      <c r="B52" s="161" t="s">
        <v>227</v>
      </c>
      <c r="C52" s="160" t="s">
        <v>32</v>
      </c>
      <c r="D52" s="160" t="s">
        <v>33</v>
      </c>
      <c r="E52" s="184"/>
      <c r="F52" s="184"/>
    </row>
    <row r="53" spans="1:6">
      <c r="A53" s="160" t="s">
        <v>219</v>
      </c>
      <c r="B53" s="161" t="s">
        <v>1443</v>
      </c>
      <c r="C53" s="160" t="s">
        <v>71</v>
      </c>
      <c r="D53" s="160" t="s">
        <v>142</v>
      </c>
      <c r="E53" s="184"/>
      <c r="F53" s="184"/>
    </row>
    <row r="54" spans="1:6">
      <c r="A54" s="160" t="s">
        <v>219</v>
      </c>
      <c r="B54" s="161" t="s">
        <v>220</v>
      </c>
      <c r="C54" s="160" t="s">
        <v>222</v>
      </c>
      <c r="D54" s="160" t="s">
        <v>17</v>
      </c>
      <c r="E54" s="184"/>
      <c r="F54" s="184"/>
    </row>
    <row r="55" spans="1:6">
      <c r="A55" s="160" t="s">
        <v>219</v>
      </c>
      <c r="B55" s="161" t="s">
        <v>227</v>
      </c>
      <c r="C55" s="160" t="s">
        <v>208</v>
      </c>
      <c r="D55" s="160" t="s">
        <v>212</v>
      </c>
      <c r="E55" s="184"/>
      <c r="F55" s="184"/>
    </row>
    <row r="56" spans="1:6">
      <c r="A56" s="160" t="s">
        <v>219</v>
      </c>
      <c r="B56" s="161" t="s">
        <v>227</v>
      </c>
      <c r="C56" s="160" t="s">
        <v>186</v>
      </c>
      <c r="D56" s="160" t="s">
        <v>201</v>
      </c>
      <c r="E56" s="184"/>
      <c r="F56" s="184"/>
    </row>
    <row r="57" spans="1:6">
      <c r="A57" s="160" t="s">
        <v>219</v>
      </c>
      <c r="B57" s="161" t="s">
        <v>1443</v>
      </c>
      <c r="C57" s="160" t="s">
        <v>71</v>
      </c>
      <c r="D57" s="160" t="s">
        <v>109</v>
      </c>
      <c r="E57" s="184"/>
      <c r="F57" s="184"/>
    </row>
    <row r="58" spans="1:6">
      <c r="A58" s="160" t="s">
        <v>184</v>
      </c>
      <c r="B58" s="160" t="s">
        <v>184</v>
      </c>
      <c r="C58" s="160" t="s">
        <v>186</v>
      </c>
      <c r="D58" s="160" t="s">
        <v>5424</v>
      </c>
      <c r="E58" s="184"/>
      <c r="F58" s="184"/>
    </row>
    <row r="59" spans="1:6">
      <c r="A59" s="160" t="s">
        <v>184</v>
      </c>
      <c r="B59" s="160" t="s">
        <v>184</v>
      </c>
      <c r="C59" s="160" t="s">
        <v>186</v>
      </c>
      <c r="D59" s="160" t="s">
        <v>201</v>
      </c>
      <c r="E59" s="184"/>
      <c r="F59" s="184"/>
    </row>
    <row r="60" spans="1:6">
      <c r="A60" s="160" t="s">
        <v>184</v>
      </c>
      <c r="B60" s="160" t="s">
        <v>184</v>
      </c>
      <c r="C60" s="160" t="s">
        <v>186</v>
      </c>
      <c r="D60" s="160" t="s">
        <v>187</v>
      </c>
      <c r="E60" s="184"/>
      <c r="F60" s="184"/>
    </row>
    <row r="61" spans="1:6">
      <c r="A61" s="161" t="s">
        <v>106</v>
      </c>
      <c r="B61" s="160" t="s">
        <v>122</v>
      </c>
      <c r="C61" s="160" t="s">
        <v>71</v>
      </c>
      <c r="D61" s="160" t="s">
        <v>109</v>
      </c>
      <c r="E61" s="184"/>
      <c r="F61" s="184"/>
    </row>
    <row r="62" spans="1:6">
      <c r="A62" s="161" t="s">
        <v>106</v>
      </c>
      <c r="B62" s="160" t="s">
        <v>131</v>
      </c>
      <c r="C62" s="160" t="s">
        <v>71</v>
      </c>
      <c r="D62" s="160" t="s">
        <v>232</v>
      </c>
      <c r="E62" s="184"/>
      <c r="F62" s="184">
        <v>25</v>
      </c>
    </row>
    <row r="63" spans="1:6">
      <c r="A63" s="161" t="s">
        <v>106</v>
      </c>
      <c r="B63" s="160" t="s">
        <v>131</v>
      </c>
      <c r="C63" s="160" t="s">
        <v>90</v>
      </c>
      <c r="D63" s="160" t="s">
        <v>104</v>
      </c>
      <c r="E63" s="184"/>
      <c r="F63" s="184">
        <v>219</v>
      </c>
    </row>
    <row r="64" spans="1:6">
      <c r="A64" s="161" t="s">
        <v>106</v>
      </c>
      <c r="B64" s="160" t="s">
        <v>129</v>
      </c>
      <c r="C64" s="160" t="s">
        <v>71</v>
      </c>
      <c r="D64" s="160" t="s">
        <v>72</v>
      </c>
      <c r="E64" s="184"/>
      <c r="F64" s="184">
        <v>30</v>
      </c>
    </row>
    <row r="65" spans="1:6">
      <c r="A65" s="161" t="s">
        <v>106</v>
      </c>
      <c r="B65" s="160" t="s">
        <v>137</v>
      </c>
      <c r="C65" s="157" t="s">
        <v>71</v>
      </c>
      <c r="D65" s="157" t="s">
        <v>109</v>
      </c>
      <c r="E65" s="184"/>
      <c r="F65" s="184">
        <v>36</v>
      </c>
    </row>
    <row r="66" spans="1:6">
      <c r="A66" s="161" t="s">
        <v>106</v>
      </c>
      <c r="B66" s="160" t="s">
        <v>126</v>
      </c>
      <c r="C66" s="160" t="s">
        <v>71</v>
      </c>
      <c r="D66" s="160" t="s">
        <v>109</v>
      </c>
      <c r="E66" s="184"/>
      <c r="F66" s="184">
        <f>SUM(F62:F65)</f>
        <v>310</v>
      </c>
    </row>
    <row r="67" spans="1:6">
      <c r="A67" s="161" t="s">
        <v>106</v>
      </c>
      <c r="B67" s="160" t="s">
        <v>107</v>
      </c>
      <c r="C67" s="160" t="s">
        <v>71</v>
      </c>
      <c r="D67" s="160" t="s">
        <v>109</v>
      </c>
      <c r="E67" s="184"/>
      <c r="F67" s="184"/>
    </row>
    <row r="68" spans="1:6">
      <c r="A68" s="134"/>
      <c r="B68" s="134"/>
      <c r="C68" s="134"/>
      <c r="D68" s="109"/>
      <c r="E68" s="184"/>
      <c r="F68" s="184">
        <f>F66*0.5</f>
        <v>155</v>
      </c>
    </row>
    <row r="69" spans="1:6">
      <c r="A69" s="134"/>
      <c r="B69" s="134"/>
      <c r="C69" s="134"/>
      <c r="D69" s="109"/>
      <c r="E69" s="184"/>
      <c r="F69" s="184">
        <f>F68*61.5</f>
        <v>9532.5</v>
      </c>
    </row>
  </sheetData>
  <autoFilter ref="A2:D67" xr:uid="{00000000-0009-0000-0000-000001000000}">
    <sortState xmlns:xlrd2="http://schemas.microsoft.com/office/spreadsheetml/2017/richdata2" ref="A61:D67">
      <sortCondition ref="B2:B67"/>
    </sortState>
  </autoFilter>
  <pageMargins left="0.7" right="0.7" top="0.75" bottom="0.75" header="0.3" footer="0.3"/>
  <pageSetup paperSize="9" orientation="portrait"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8C89-D62F-45D8-BAB0-BFB91A5ED334}">
  <dimension ref="A1:C13"/>
  <sheetViews>
    <sheetView workbookViewId="0">
      <selection activeCell="D13" sqref="D13"/>
    </sheetView>
  </sheetViews>
  <sheetFormatPr defaultRowHeight="15"/>
  <cols>
    <col min="1" max="1" width="14.85546875" customWidth="1"/>
    <col min="2" max="2" width="30.85546875" customWidth="1"/>
  </cols>
  <sheetData>
    <row r="1" spans="1:3">
      <c r="A1" s="257" t="s">
        <v>8671</v>
      </c>
      <c r="B1" s="257" t="s">
        <v>8672</v>
      </c>
      <c r="C1" s="184"/>
    </row>
    <row r="2" spans="1:3" ht="30.75">
      <c r="A2" s="258" t="s">
        <v>31</v>
      </c>
      <c r="B2" s="259" t="s">
        <v>8673</v>
      </c>
      <c r="C2" s="184"/>
    </row>
    <row r="3" spans="1:3" ht="30.75">
      <c r="A3" s="258" t="s">
        <v>31</v>
      </c>
      <c r="B3" s="259" t="s">
        <v>8674</v>
      </c>
      <c r="C3" s="184"/>
    </row>
    <row r="4" spans="1:3" ht="30.75">
      <c r="A4" s="258" t="s">
        <v>31</v>
      </c>
      <c r="B4" s="260" t="s">
        <v>8675</v>
      </c>
      <c r="C4" s="184"/>
    </row>
    <row r="5" spans="1:3" ht="30.75">
      <c r="A5" s="258" t="s">
        <v>31</v>
      </c>
      <c r="B5" s="259" t="s">
        <v>8676</v>
      </c>
      <c r="C5" s="184"/>
    </row>
    <row r="6" spans="1:3" ht="30.75">
      <c r="A6" s="258" t="s">
        <v>31</v>
      </c>
      <c r="B6" s="259" t="s">
        <v>8677</v>
      </c>
      <c r="C6" s="184"/>
    </row>
    <row r="7" spans="1:3" ht="45.75">
      <c r="A7" s="261" t="s">
        <v>426</v>
      </c>
      <c r="B7" s="260" t="s">
        <v>8678</v>
      </c>
      <c r="C7" s="184"/>
    </row>
    <row r="8" spans="1:3">
      <c r="A8" s="262" t="s">
        <v>193</v>
      </c>
      <c r="B8" s="260" t="s">
        <v>8679</v>
      </c>
      <c r="C8" s="184"/>
    </row>
    <row r="9" spans="1:3">
      <c r="A9" s="262" t="s">
        <v>193</v>
      </c>
      <c r="B9" s="263" t="s">
        <v>8680</v>
      </c>
      <c r="C9" s="184"/>
    </row>
    <row r="10" spans="1:3">
      <c r="A10" s="184"/>
      <c r="B10" s="184"/>
      <c r="C10" s="184"/>
    </row>
    <row r="11" spans="1:3">
      <c r="A11" s="184"/>
      <c r="B11" s="184"/>
      <c r="C11" s="184"/>
    </row>
    <row r="12" spans="1:3">
      <c r="A12" s="184"/>
      <c r="B12" s="184"/>
      <c r="C12" s="184"/>
    </row>
    <row r="13" spans="1:3">
      <c r="A13" s="184"/>
      <c r="B13" s="184"/>
      <c r="C13" s="1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BA1000"/>
  <sheetViews>
    <sheetView workbookViewId="0"/>
  </sheetViews>
  <sheetFormatPr defaultColWidth="14.28515625" defaultRowHeight="15" customHeight="1"/>
  <cols>
    <col min="1" max="1" width="8.85546875" customWidth="1"/>
    <col min="2" max="3" width="31.28515625" customWidth="1"/>
    <col min="4" max="4" width="24.28515625" customWidth="1"/>
    <col min="5" max="5" width="10" customWidth="1"/>
    <col min="6" max="6" width="15.28515625" customWidth="1"/>
    <col min="7" max="9" width="8.85546875" customWidth="1"/>
    <col min="10" max="14" width="8.85546875" hidden="1" customWidth="1"/>
    <col min="15" max="22" width="8.85546875" customWidth="1"/>
    <col min="23" max="23" width="13.28515625" customWidth="1"/>
    <col min="24" max="41" width="8.85546875" customWidth="1"/>
    <col min="42" max="42" width="12.85546875" customWidth="1"/>
    <col min="43" max="43" width="16.85546875" customWidth="1"/>
    <col min="44" max="53" width="8.85546875" customWidth="1"/>
  </cols>
  <sheetData>
    <row r="1" spans="1:53" ht="14.25" customHeight="1">
      <c r="A1" s="188"/>
      <c r="B1" s="188"/>
      <c r="C1" s="188"/>
      <c r="D1" s="188" t="s">
        <v>8681</v>
      </c>
      <c r="E1" s="188" t="s">
        <v>8682</v>
      </c>
      <c r="F1" s="188" t="s">
        <v>28</v>
      </c>
      <c r="G1" s="188" t="s">
        <v>8682</v>
      </c>
      <c r="H1" s="188" t="s">
        <v>8682</v>
      </c>
      <c r="I1" s="188" t="s">
        <v>8682</v>
      </c>
      <c r="J1" s="188" t="s">
        <v>8682</v>
      </c>
      <c r="K1" s="188" t="s">
        <v>8682</v>
      </c>
      <c r="L1" s="188" t="s">
        <v>8682</v>
      </c>
      <c r="M1" s="188" t="s">
        <v>8682</v>
      </c>
      <c r="N1" s="188" t="s">
        <v>8682</v>
      </c>
      <c r="O1" s="188" t="s">
        <v>8682</v>
      </c>
      <c r="P1" s="188" t="s">
        <v>8682</v>
      </c>
      <c r="Q1" s="188" t="s">
        <v>8682</v>
      </c>
      <c r="R1" s="188" t="s">
        <v>8682</v>
      </c>
      <c r="S1" s="188" t="s">
        <v>8683</v>
      </c>
      <c r="T1" s="188" t="s">
        <v>219</v>
      </c>
      <c r="U1" s="188" t="s">
        <v>219</v>
      </c>
      <c r="V1" s="188"/>
      <c r="W1" s="188" t="s">
        <v>111</v>
      </c>
      <c r="X1" s="188" t="s">
        <v>8684</v>
      </c>
      <c r="Y1" s="188" t="s">
        <v>8684</v>
      </c>
      <c r="Z1" s="188" t="s">
        <v>8684</v>
      </c>
      <c r="AA1" s="188" t="s">
        <v>8684</v>
      </c>
      <c r="AB1" s="188" t="s">
        <v>8684</v>
      </c>
      <c r="AC1" s="188" t="s">
        <v>111</v>
      </c>
      <c r="AD1" s="188" t="s">
        <v>74</v>
      </c>
      <c r="AE1" s="188"/>
      <c r="AF1" s="188" t="s">
        <v>139</v>
      </c>
      <c r="AG1" s="188" t="s">
        <v>139</v>
      </c>
      <c r="AH1" s="188"/>
      <c r="AI1" s="188" t="s">
        <v>173</v>
      </c>
      <c r="AJ1" s="188" t="s">
        <v>173</v>
      </c>
      <c r="AK1" s="188" t="s">
        <v>173</v>
      </c>
      <c r="AL1" s="188" t="s">
        <v>173</v>
      </c>
      <c r="AM1" s="188" t="s">
        <v>173</v>
      </c>
      <c r="AN1" s="188" t="s">
        <v>173</v>
      </c>
      <c r="AO1" s="188"/>
      <c r="AP1" s="188" t="s">
        <v>219</v>
      </c>
      <c r="AQ1" s="188" t="s">
        <v>8682</v>
      </c>
      <c r="AR1" s="188"/>
      <c r="AS1" s="188" t="s">
        <v>8685</v>
      </c>
      <c r="AT1" s="188" t="s">
        <v>184</v>
      </c>
      <c r="AU1" s="188" t="s">
        <v>219</v>
      </c>
      <c r="AV1" s="188" t="s">
        <v>111</v>
      </c>
      <c r="AW1" s="188" t="s">
        <v>8686</v>
      </c>
      <c r="AX1" s="188" t="s">
        <v>8682</v>
      </c>
      <c r="AY1" s="188" t="s">
        <v>8682</v>
      </c>
      <c r="AZ1" s="188" t="s">
        <v>8686</v>
      </c>
      <c r="BA1" s="188"/>
    </row>
    <row r="2" spans="1:53" ht="14.25" customHeight="1">
      <c r="A2" s="188"/>
      <c r="B2" s="188"/>
      <c r="C2" s="188"/>
      <c r="D2" s="188" t="s">
        <v>8687</v>
      </c>
      <c r="E2" s="188" t="s">
        <v>46</v>
      </c>
      <c r="F2" s="188" t="s">
        <v>46</v>
      </c>
      <c r="G2" s="188" t="s">
        <v>8688</v>
      </c>
      <c r="H2" s="188" t="s">
        <v>57</v>
      </c>
      <c r="I2" s="188" t="s">
        <v>57</v>
      </c>
      <c r="J2" s="188" t="s">
        <v>57</v>
      </c>
      <c r="K2" s="188" t="s">
        <v>57</v>
      </c>
      <c r="L2" s="188" t="s">
        <v>57</v>
      </c>
      <c r="M2" s="188" t="s">
        <v>57</v>
      </c>
      <c r="N2" s="188" t="s">
        <v>57</v>
      </c>
      <c r="O2" s="188" t="s">
        <v>57</v>
      </c>
      <c r="P2" s="188" t="s">
        <v>8689</v>
      </c>
      <c r="Q2" s="188" t="s">
        <v>8688</v>
      </c>
      <c r="R2" s="188" t="s">
        <v>8688</v>
      </c>
      <c r="S2" s="188" t="s">
        <v>8683</v>
      </c>
      <c r="T2" s="188" t="s">
        <v>8690</v>
      </c>
      <c r="U2" s="188" t="s">
        <v>8691</v>
      </c>
      <c r="V2" s="188"/>
      <c r="W2" s="188" t="s">
        <v>8692</v>
      </c>
      <c r="X2" s="188" t="s">
        <v>1161</v>
      </c>
      <c r="Y2" s="188" t="s">
        <v>245</v>
      </c>
      <c r="Z2" s="188" t="s">
        <v>233</v>
      </c>
      <c r="AA2" s="188" t="s">
        <v>8693</v>
      </c>
      <c r="AB2" s="188" t="s">
        <v>8691</v>
      </c>
      <c r="AC2" s="188" t="s">
        <v>8694</v>
      </c>
      <c r="AD2" s="188" t="s">
        <v>679</v>
      </c>
      <c r="AE2" s="188"/>
      <c r="AF2" s="188" t="s">
        <v>8695</v>
      </c>
      <c r="AG2" s="188" t="s">
        <v>483</v>
      </c>
      <c r="AH2" s="188"/>
      <c r="AI2" s="188" t="s">
        <v>177</v>
      </c>
      <c r="AJ2" s="188" t="s">
        <v>8696</v>
      </c>
      <c r="AK2" s="188" t="s">
        <v>8697</v>
      </c>
      <c r="AL2" s="188" t="s">
        <v>1530</v>
      </c>
      <c r="AM2" s="188" t="s">
        <v>407</v>
      </c>
      <c r="AN2" s="188" t="s">
        <v>177</v>
      </c>
      <c r="AO2" s="188"/>
      <c r="AP2" s="188" t="s">
        <v>8698</v>
      </c>
      <c r="AQ2" s="188" t="s">
        <v>452</v>
      </c>
      <c r="AR2" s="188"/>
      <c r="AS2" s="188" t="s">
        <v>483</v>
      </c>
      <c r="AT2" s="188" t="s">
        <v>184</v>
      </c>
      <c r="AU2" s="188" t="s">
        <v>2284</v>
      </c>
      <c r="AV2" s="188" t="s">
        <v>8694</v>
      </c>
      <c r="AW2" s="188" t="s">
        <v>8699</v>
      </c>
      <c r="AX2" s="188" t="s">
        <v>57</v>
      </c>
      <c r="AY2" s="188" t="s">
        <v>8688</v>
      </c>
      <c r="AZ2" s="188" t="s">
        <v>8700</v>
      </c>
      <c r="BA2" s="188"/>
    </row>
    <row r="3" spans="1:53" ht="138" customHeight="1">
      <c r="A3" s="188"/>
      <c r="B3" s="188"/>
      <c r="C3" s="188"/>
      <c r="D3" s="188" t="s">
        <v>8701</v>
      </c>
      <c r="E3" s="188" t="s">
        <v>8702</v>
      </c>
      <c r="F3" s="188" t="s">
        <v>8703</v>
      </c>
      <c r="G3" s="188" t="s">
        <v>8704</v>
      </c>
      <c r="H3" s="188" t="s">
        <v>8705</v>
      </c>
      <c r="I3" s="188" t="s">
        <v>8706</v>
      </c>
      <c r="J3" s="188" t="s">
        <v>8706</v>
      </c>
      <c r="K3" s="188" t="s">
        <v>8706</v>
      </c>
      <c r="L3" s="188" t="s">
        <v>8706</v>
      </c>
      <c r="M3" s="188" t="s">
        <v>8706</v>
      </c>
      <c r="N3" s="188" t="s">
        <v>8706</v>
      </c>
      <c r="O3" s="188" t="s">
        <v>8706</v>
      </c>
      <c r="P3" s="188" t="s">
        <v>8707</v>
      </c>
      <c r="Q3" s="188" t="s">
        <v>8708</v>
      </c>
      <c r="R3" s="188" t="s">
        <v>8704</v>
      </c>
      <c r="S3" s="188" t="s">
        <v>8683</v>
      </c>
      <c r="T3" s="188" t="s">
        <v>8709</v>
      </c>
      <c r="U3" s="188" t="s">
        <v>8709</v>
      </c>
      <c r="V3" s="188"/>
      <c r="W3" s="188" t="s">
        <v>8710</v>
      </c>
      <c r="X3" s="188" t="s">
        <v>8710</v>
      </c>
      <c r="Y3" s="188" t="s">
        <v>8710</v>
      </c>
      <c r="Z3" s="188" t="s">
        <v>8710</v>
      </c>
      <c r="AA3" s="188" t="s">
        <v>8710</v>
      </c>
      <c r="AB3" s="188" t="s">
        <v>8710</v>
      </c>
      <c r="AC3" s="188" t="s">
        <v>8710</v>
      </c>
      <c r="AD3" s="188" t="s">
        <v>8711</v>
      </c>
      <c r="AE3" s="188"/>
      <c r="AF3" s="1" t="s">
        <v>8712</v>
      </c>
      <c r="AG3" s="1" t="s">
        <v>8712</v>
      </c>
      <c r="AH3" s="188"/>
      <c r="AI3" s="1" t="s">
        <v>8712</v>
      </c>
      <c r="AJ3" s="1" t="s">
        <v>8712</v>
      </c>
      <c r="AK3" s="1" t="s">
        <v>8712</v>
      </c>
      <c r="AL3" s="1" t="s">
        <v>8712</v>
      </c>
      <c r="AM3" s="1" t="s">
        <v>8712</v>
      </c>
      <c r="AN3" s="1" t="s">
        <v>8712</v>
      </c>
      <c r="AO3" s="188"/>
      <c r="AP3" s="1" t="s">
        <v>8712</v>
      </c>
      <c r="AQ3" s="1" t="s">
        <v>8712</v>
      </c>
      <c r="AR3" s="188"/>
      <c r="AS3" s="188" t="s">
        <v>8713</v>
      </c>
      <c r="AT3" s="1" t="s">
        <v>8712</v>
      </c>
      <c r="AU3" s="188" t="s">
        <v>8714</v>
      </c>
      <c r="AV3" s="188" t="s">
        <v>8714</v>
      </c>
      <c r="AW3" s="1" t="s">
        <v>8712</v>
      </c>
      <c r="AX3" s="1" t="s">
        <v>8712</v>
      </c>
      <c r="AY3" s="188" t="s">
        <v>8715</v>
      </c>
      <c r="AZ3" s="188" t="s">
        <v>8715</v>
      </c>
      <c r="BA3" s="188"/>
    </row>
    <row r="4" spans="1:53" ht="14.25" customHeight="1">
      <c r="A4" s="184"/>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c r="AZ4" s="184"/>
      <c r="BA4" s="184"/>
    </row>
    <row r="5" spans="1:53" ht="14.25" customHeight="1">
      <c r="A5" s="184"/>
      <c r="B5" s="184"/>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c r="AX5" s="184"/>
      <c r="AY5" s="184"/>
      <c r="AZ5" s="184"/>
      <c r="BA5" s="184"/>
    </row>
    <row r="6" spans="1:53" ht="193.5" customHeight="1">
      <c r="A6" s="189"/>
      <c r="B6" s="189" t="s">
        <v>8716</v>
      </c>
      <c r="C6" s="189" t="s">
        <v>8717</v>
      </c>
      <c r="D6" s="189" t="s">
        <v>8718</v>
      </c>
      <c r="E6" s="189" t="s">
        <v>8719</v>
      </c>
      <c r="F6" s="189" t="s">
        <v>8720</v>
      </c>
      <c r="G6" s="189" t="s">
        <v>8721</v>
      </c>
      <c r="H6" s="189" t="s">
        <v>8722</v>
      </c>
      <c r="I6" s="189" t="s">
        <v>8723</v>
      </c>
      <c r="J6" s="189" t="s">
        <v>8724</v>
      </c>
      <c r="K6" s="189" t="s">
        <v>8725</v>
      </c>
      <c r="L6" s="189" t="s">
        <v>8726</v>
      </c>
      <c r="M6" s="189" t="s">
        <v>8727</v>
      </c>
      <c r="N6" s="189" t="s">
        <v>8728</v>
      </c>
      <c r="O6" s="189" t="s">
        <v>8729</v>
      </c>
      <c r="P6" s="189" t="s">
        <v>8689</v>
      </c>
      <c r="Q6" s="189" t="s">
        <v>8730</v>
      </c>
      <c r="R6" s="189" t="s">
        <v>8731</v>
      </c>
      <c r="S6" s="189" t="s">
        <v>8732</v>
      </c>
      <c r="T6" s="189" t="s">
        <v>8733</v>
      </c>
      <c r="U6" s="189" t="s">
        <v>8734</v>
      </c>
      <c r="V6" s="189"/>
      <c r="W6" s="189" t="s">
        <v>8735</v>
      </c>
      <c r="X6" s="60" t="s">
        <v>8736</v>
      </c>
      <c r="Y6" s="189" t="s">
        <v>8737</v>
      </c>
      <c r="Z6" s="189" t="s">
        <v>8738</v>
      </c>
      <c r="AA6" s="189" t="s">
        <v>8739</v>
      </c>
      <c r="AB6" s="189" t="s">
        <v>8740</v>
      </c>
      <c r="AC6" s="189" t="s">
        <v>8741</v>
      </c>
      <c r="AD6" s="189" t="s">
        <v>8742</v>
      </c>
      <c r="AE6" s="189"/>
      <c r="AF6" s="189" t="s">
        <v>8743</v>
      </c>
      <c r="AG6" s="189" t="s">
        <v>8744</v>
      </c>
      <c r="AH6" s="189"/>
      <c r="AI6" s="189" t="s">
        <v>8745</v>
      </c>
      <c r="AJ6" s="189" t="s">
        <v>8746</v>
      </c>
      <c r="AK6" s="189" t="s">
        <v>8747</v>
      </c>
      <c r="AL6" s="189" t="s">
        <v>8748</v>
      </c>
      <c r="AM6" s="189" t="s">
        <v>8749</v>
      </c>
      <c r="AN6" s="189" t="s">
        <v>8750</v>
      </c>
      <c r="AO6" s="189"/>
      <c r="AP6" s="189" t="s">
        <v>8751</v>
      </c>
      <c r="AQ6" s="189" t="s">
        <v>8752</v>
      </c>
      <c r="AR6" s="189"/>
      <c r="AS6" s="189" t="s">
        <v>8753</v>
      </c>
      <c r="AT6" s="189" t="s">
        <v>8754</v>
      </c>
      <c r="AU6" s="189" t="s">
        <v>8755</v>
      </c>
      <c r="AV6" s="189" t="s">
        <v>8756</v>
      </c>
      <c r="AW6" s="189" t="s">
        <v>8757</v>
      </c>
      <c r="AX6" s="189" t="s">
        <v>8758</v>
      </c>
      <c r="AY6" s="189" t="s">
        <v>8759</v>
      </c>
      <c r="AZ6" s="189" t="s">
        <v>8760</v>
      </c>
      <c r="BA6" s="189"/>
    </row>
    <row r="7" spans="1:53" ht="14.25" customHeight="1">
      <c r="A7" s="184"/>
      <c r="B7" s="184" t="s">
        <v>27</v>
      </c>
      <c r="C7" s="184" t="s">
        <v>8761</v>
      </c>
      <c r="D7" s="61">
        <v>2012</v>
      </c>
      <c r="E7" s="184"/>
      <c r="F7" s="184">
        <v>1</v>
      </c>
      <c r="G7" s="184"/>
      <c r="H7" s="184">
        <v>1</v>
      </c>
      <c r="I7" s="184">
        <v>1</v>
      </c>
      <c r="J7" s="184">
        <v>1</v>
      </c>
      <c r="K7" s="184">
        <v>1</v>
      </c>
      <c r="L7" s="184">
        <v>1</v>
      </c>
      <c r="M7" s="184">
        <v>1</v>
      </c>
      <c r="N7" s="184"/>
      <c r="O7" s="184"/>
      <c r="P7" s="184"/>
      <c r="Q7" s="184"/>
      <c r="R7" s="184"/>
      <c r="S7" s="184">
        <v>1</v>
      </c>
      <c r="T7" s="184"/>
      <c r="U7" s="184"/>
      <c r="V7" s="184"/>
      <c r="W7" s="184"/>
      <c r="X7" s="184"/>
      <c r="Y7" s="184">
        <v>1</v>
      </c>
      <c r="Z7" s="184"/>
      <c r="AA7" s="184"/>
      <c r="AB7" s="184"/>
      <c r="AC7" s="184"/>
      <c r="AD7" s="184"/>
      <c r="AE7" s="184"/>
      <c r="AF7" s="184"/>
      <c r="AG7" s="184"/>
      <c r="AH7" s="184"/>
      <c r="AI7" s="184"/>
      <c r="AJ7" s="184"/>
      <c r="AK7" s="184"/>
      <c r="AL7" s="184"/>
      <c r="AM7" s="184"/>
      <c r="AN7" s="184"/>
      <c r="AO7" s="184"/>
      <c r="AP7" s="184"/>
      <c r="AQ7" s="184"/>
      <c r="AR7" s="184"/>
      <c r="AS7" s="184"/>
      <c r="AT7" s="184"/>
      <c r="AU7" s="184"/>
      <c r="AV7" s="184"/>
      <c r="AW7" s="184"/>
      <c r="AX7" s="184"/>
      <c r="AY7" s="184"/>
      <c r="AZ7" s="184"/>
      <c r="BA7" s="184">
        <f t="shared" ref="BA7:BA38" si="0">SUM(E7:AZ7)</f>
        <v>9</v>
      </c>
    </row>
    <row r="8" spans="1:53" ht="14.25" customHeight="1">
      <c r="A8" s="184"/>
      <c r="B8" s="184" t="s">
        <v>352</v>
      </c>
      <c r="C8" s="184" t="s">
        <v>8762</v>
      </c>
      <c r="D8" s="61">
        <v>2013</v>
      </c>
      <c r="E8" s="184"/>
      <c r="F8" s="184">
        <v>1</v>
      </c>
      <c r="G8" s="184"/>
      <c r="H8" s="184"/>
      <c r="I8" s="184"/>
      <c r="J8" s="184"/>
      <c r="K8" s="184"/>
      <c r="L8" s="184"/>
      <c r="M8" s="184"/>
      <c r="N8" s="184"/>
      <c r="O8" s="184"/>
      <c r="P8" s="184"/>
      <c r="Q8" s="184"/>
      <c r="R8" s="184">
        <v>1</v>
      </c>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f t="shared" si="0"/>
        <v>2</v>
      </c>
    </row>
    <row r="9" spans="1:53" ht="14.25" customHeight="1">
      <c r="A9" s="184"/>
      <c r="B9" s="184" t="s">
        <v>438</v>
      </c>
      <c r="C9" s="184" t="s">
        <v>8763</v>
      </c>
      <c r="D9" s="61">
        <v>2020</v>
      </c>
      <c r="E9" s="184"/>
      <c r="F9" s="184">
        <v>1</v>
      </c>
      <c r="G9" s="184">
        <v>1</v>
      </c>
      <c r="H9" s="184">
        <v>1</v>
      </c>
      <c r="I9" s="184">
        <v>1</v>
      </c>
      <c r="J9" s="184">
        <v>1</v>
      </c>
      <c r="K9" s="184">
        <v>1</v>
      </c>
      <c r="L9" s="184">
        <v>1</v>
      </c>
      <c r="M9" s="184">
        <v>1</v>
      </c>
      <c r="N9" s="184"/>
      <c r="O9" s="184"/>
      <c r="P9" s="184"/>
      <c r="Q9" s="184"/>
      <c r="R9" s="184">
        <v>1</v>
      </c>
      <c r="S9" s="184">
        <v>1</v>
      </c>
      <c r="T9" s="184">
        <v>1</v>
      </c>
      <c r="U9" s="184"/>
      <c r="V9" s="184"/>
      <c r="W9" s="184">
        <v>1</v>
      </c>
      <c r="X9" s="184">
        <v>1</v>
      </c>
      <c r="Y9" s="184">
        <v>1</v>
      </c>
      <c r="Z9" s="184"/>
      <c r="AA9" s="184"/>
      <c r="AB9" s="184"/>
      <c r="AC9" s="184">
        <v>1</v>
      </c>
      <c r="AD9" s="184"/>
      <c r="AE9" s="184"/>
      <c r="AF9" s="184">
        <v>1</v>
      </c>
      <c r="AG9" s="184"/>
      <c r="AH9" s="184"/>
      <c r="AI9" s="184"/>
      <c r="AJ9" s="184"/>
      <c r="AK9" s="184"/>
      <c r="AL9" s="184"/>
      <c r="AM9" s="184"/>
      <c r="AN9" s="184"/>
      <c r="AO9" s="184"/>
      <c r="AP9" s="184"/>
      <c r="AQ9" s="184"/>
      <c r="AR9" s="184"/>
      <c r="AS9" s="184"/>
      <c r="AT9" s="184"/>
      <c r="AU9" s="184"/>
      <c r="AV9" s="184"/>
      <c r="AW9" s="184"/>
      <c r="AX9" s="184"/>
      <c r="AY9" s="184"/>
      <c r="AZ9" s="184"/>
      <c r="BA9" s="184">
        <f t="shared" si="0"/>
        <v>16</v>
      </c>
    </row>
    <row r="10" spans="1:53" ht="14.25" customHeight="1">
      <c r="A10" s="184"/>
      <c r="B10" s="184" t="s">
        <v>539</v>
      </c>
      <c r="C10" s="184" t="s">
        <v>8762</v>
      </c>
      <c r="D10" s="61">
        <v>2012</v>
      </c>
      <c r="E10" s="184">
        <v>1</v>
      </c>
      <c r="F10" s="184"/>
      <c r="G10" s="184"/>
      <c r="H10" s="184"/>
      <c r="I10" s="184">
        <v>1</v>
      </c>
      <c r="J10" s="184">
        <v>1</v>
      </c>
      <c r="K10" s="184">
        <v>1</v>
      </c>
      <c r="L10" s="184">
        <v>1</v>
      </c>
      <c r="M10" s="184">
        <v>1</v>
      </c>
      <c r="N10" s="184"/>
      <c r="O10" s="184"/>
      <c r="P10" s="184"/>
      <c r="Q10" s="184"/>
      <c r="R10" s="184"/>
      <c r="S10" s="184">
        <v>1</v>
      </c>
      <c r="T10" s="184"/>
      <c r="U10" s="184"/>
      <c r="V10" s="184"/>
      <c r="W10" s="184"/>
      <c r="X10" s="184">
        <v>1</v>
      </c>
      <c r="Y10" s="184"/>
      <c r="Z10" s="184"/>
      <c r="AA10" s="184"/>
      <c r="AB10" s="184"/>
      <c r="AC10" s="184"/>
      <c r="AD10" s="184"/>
      <c r="AE10" s="184"/>
      <c r="AF10" s="184"/>
      <c r="AG10" s="184"/>
      <c r="AH10" s="184"/>
      <c r="AI10" s="184">
        <v>1</v>
      </c>
      <c r="AJ10" s="184"/>
      <c r="AK10" s="184"/>
      <c r="AL10" s="184"/>
      <c r="AM10" s="184">
        <v>1</v>
      </c>
      <c r="AN10" s="184"/>
      <c r="AO10" s="184"/>
      <c r="AP10" s="184"/>
      <c r="AQ10" s="184"/>
      <c r="AR10" s="184"/>
      <c r="AS10" s="184"/>
      <c r="AT10" s="184"/>
      <c r="AU10" s="184"/>
      <c r="AV10" s="184"/>
      <c r="AW10" s="184"/>
      <c r="AX10" s="184"/>
      <c r="AY10" s="184"/>
      <c r="AZ10" s="184"/>
      <c r="BA10" s="184">
        <f t="shared" si="0"/>
        <v>10</v>
      </c>
    </row>
    <row r="11" spans="1:53" ht="14.25" customHeight="1">
      <c r="A11" s="184"/>
      <c r="B11" s="184" t="s">
        <v>798</v>
      </c>
      <c r="C11" s="184" t="s">
        <v>8763</v>
      </c>
      <c r="D11" s="61">
        <v>2019</v>
      </c>
      <c r="E11" s="184"/>
      <c r="F11" s="184"/>
      <c r="G11" s="184">
        <v>1</v>
      </c>
      <c r="H11" s="184">
        <v>1</v>
      </c>
      <c r="I11" s="184">
        <v>1</v>
      </c>
      <c r="J11" s="184">
        <v>1</v>
      </c>
      <c r="K11" s="184">
        <v>1</v>
      </c>
      <c r="L11" s="184">
        <v>1</v>
      </c>
      <c r="M11" s="184">
        <v>1</v>
      </c>
      <c r="N11" s="184"/>
      <c r="O11" s="184"/>
      <c r="P11" s="184"/>
      <c r="Q11" s="184">
        <v>1</v>
      </c>
      <c r="R11" s="184">
        <v>1</v>
      </c>
      <c r="S11" s="184">
        <v>1</v>
      </c>
      <c r="T11" s="184">
        <v>1</v>
      </c>
      <c r="U11" s="184"/>
      <c r="V11" s="184"/>
      <c r="W11" s="184">
        <v>1</v>
      </c>
      <c r="X11" s="184"/>
      <c r="Y11" s="184">
        <v>1</v>
      </c>
      <c r="Z11" s="184"/>
      <c r="AA11" s="184"/>
      <c r="AB11" s="184"/>
      <c r="AC11" s="184"/>
      <c r="AD11" s="184"/>
      <c r="AE11" s="184"/>
      <c r="AF11" s="184"/>
      <c r="AG11" s="184"/>
      <c r="AH11" s="184"/>
      <c r="AI11" s="184"/>
      <c r="AJ11" s="184">
        <v>1</v>
      </c>
      <c r="AK11" s="184"/>
      <c r="AL11" s="184"/>
      <c r="AM11" s="184">
        <v>1</v>
      </c>
      <c r="AN11" s="184"/>
      <c r="AO11" s="184"/>
      <c r="AP11" s="184"/>
      <c r="AQ11" s="184"/>
      <c r="AR11" s="184"/>
      <c r="AS11" s="184"/>
      <c r="AT11" s="184"/>
      <c r="AU11" s="184"/>
      <c r="AV11" s="184"/>
      <c r="AW11" s="184"/>
      <c r="AX11" s="184"/>
      <c r="AY11" s="184"/>
      <c r="AZ11" s="184"/>
      <c r="BA11" s="184">
        <f t="shared" si="0"/>
        <v>15</v>
      </c>
    </row>
    <row r="12" spans="1:53" ht="14.25" customHeight="1">
      <c r="A12" s="184"/>
      <c r="B12" s="184" t="s">
        <v>944</v>
      </c>
      <c r="C12" s="184" t="s">
        <v>8764</v>
      </c>
      <c r="D12" s="61">
        <v>2016</v>
      </c>
      <c r="E12" s="184">
        <v>1</v>
      </c>
      <c r="F12" s="184">
        <v>1</v>
      </c>
      <c r="G12" s="184"/>
      <c r="H12" s="184">
        <v>1</v>
      </c>
      <c r="I12" s="184">
        <v>1</v>
      </c>
      <c r="J12" s="184">
        <v>1</v>
      </c>
      <c r="K12" s="184">
        <v>1</v>
      </c>
      <c r="L12" s="184">
        <v>1</v>
      </c>
      <c r="M12" s="184">
        <v>1</v>
      </c>
      <c r="N12" s="184"/>
      <c r="O12" s="184"/>
      <c r="P12" s="184"/>
      <c r="Q12" s="184">
        <v>1</v>
      </c>
      <c r="R12" s="184">
        <v>1</v>
      </c>
      <c r="S12" s="184">
        <v>1</v>
      </c>
      <c r="T12" s="184">
        <v>1</v>
      </c>
      <c r="U12" s="184">
        <v>1</v>
      </c>
      <c r="V12" s="184"/>
      <c r="W12" s="184">
        <v>1</v>
      </c>
      <c r="X12" s="184"/>
      <c r="Y12" s="184"/>
      <c r="Z12" s="184"/>
      <c r="AA12" s="184"/>
      <c r="AB12" s="184"/>
      <c r="AC12" s="184"/>
      <c r="AD12" s="184"/>
      <c r="AE12" s="184"/>
      <c r="AF12" s="184"/>
      <c r="AG12" s="184"/>
      <c r="AH12" s="184"/>
      <c r="AI12" s="184"/>
      <c r="AJ12" s="184"/>
      <c r="AK12" s="184"/>
      <c r="AL12" s="184"/>
      <c r="AM12" s="184"/>
      <c r="AN12" s="184"/>
      <c r="AO12" s="184"/>
      <c r="AP12" s="184"/>
      <c r="AQ12" s="184"/>
      <c r="AR12" s="184"/>
      <c r="AS12" s="184"/>
      <c r="AT12" s="184"/>
      <c r="AU12" s="184"/>
      <c r="AV12" s="184"/>
      <c r="AW12" s="184"/>
      <c r="AX12" s="184"/>
      <c r="AY12" s="184"/>
      <c r="AZ12" s="184"/>
      <c r="BA12" s="184">
        <f t="shared" si="0"/>
        <v>14</v>
      </c>
    </row>
    <row r="13" spans="1:53" ht="14.25" customHeight="1">
      <c r="A13" s="184"/>
      <c r="B13" s="184" t="s">
        <v>8765</v>
      </c>
      <c r="C13" s="184" t="s">
        <v>8761</v>
      </c>
      <c r="D13" s="61">
        <v>2019</v>
      </c>
      <c r="E13" s="184">
        <v>1</v>
      </c>
      <c r="F13" s="184"/>
      <c r="G13" s="184">
        <v>1</v>
      </c>
      <c r="H13" s="184"/>
      <c r="I13" s="184">
        <v>1</v>
      </c>
      <c r="J13" s="184">
        <v>1</v>
      </c>
      <c r="K13" s="184">
        <v>1</v>
      </c>
      <c r="L13" s="184">
        <v>1</v>
      </c>
      <c r="M13" s="184">
        <v>1</v>
      </c>
      <c r="N13" s="184"/>
      <c r="O13" s="184"/>
      <c r="P13" s="184">
        <v>1</v>
      </c>
      <c r="Q13" s="184">
        <v>1</v>
      </c>
      <c r="R13" s="184">
        <v>1</v>
      </c>
      <c r="S13" s="184">
        <v>1</v>
      </c>
      <c r="T13" s="184">
        <v>1</v>
      </c>
      <c r="U13" s="184">
        <v>1</v>
      </c>
      <c r="V13" s="184"/>
      <c r="W13" s="184">
        <v>1</v>
      </c>
      <c r="X13" s="184"/>
      <c r="Y13" s="184"/>
      <c r="Z13" s="184"/>
      <c r="AA13" s="184"/>
      <c r="AB13" s="184"/>
      <c r="AC13" s="184"/>
      <c r="AD13" s="184">
        <v>1</v>
      </c>
      <c r="AE13" s="184"/>
      <c r="AF13" s="184"/>
      <c r="AG13" s="184">
        <v>1</v>
      </c>
      <c r="AH13" s="184"/>
      <c r="AI13" s="184"/>
      <c r="AJ13" s="184">
        <v>1</v>
      </c>
      <c r="AK13" s="184"/>
      <c r="AL13" s="184"/>
      <c r="AM13" s="184">
        <v>1</v>
      </c>
      <c r="AN13" s="184"/>
      <c r="AO13" s="184"/>
      <c r="AP13" s="184"/>
      <c r="AQ13" s="184"/>
      <c r="AR13" s="184"/>
      <c r="AS13" s="184"/>
      <c r="AT13" s="184"/>
      <c r="AU13" s="184"/>
      <c r="AV13" s="184"/>
      <c r="AW13" s="184"/>
      <c r="AX13" s="184"/>
      <c r="AY13" s="184"/>
      <c r="AZ13" s="184"/>
      <c r="BA13" s="184">
        <f t="shared" si="0"/>
        <v>18</v>
      </c>
    </row>
    <row r="14" spans="1:53" ht="14.25" customHeight="1">
      <c r="A14" s="184"/>
      <c r="B14" s="184" t="s">
        <v>644</v>
      </c>
      <c r="C14" s="184" t="s">
        <v>8764</v>
      </c>
      <c r="D14" s="61">
        <v>2020</v>
      </c>
      <c r="E14" s="184"/>
      <c r="F14" s="184"/>
      <c r="G14" s="184"/>
      <c r="H14" s="184"/>
      <c r="I14" s="184">
        <v>1</v>
      </c>
      <c r="J14" s="184">
        <v>1</v>
      </c>
      <c r="K14" s="184">
        <v>1</v>
      </c>
      <c r="L14" s="184">
        <v>1</v>
      </c>
      <c r="M14" s="184">
        <v>1</v>
      </c>
      <c r="N14" s="184"/>
      <c r="O14" s="184"/>
      <c r="P14" s="184"/>
      <c r="Q14" s="184"/>
      <c r="R14" s="184"/>
      <c r="S14" s="184">
        <v>1</v>
      </c>
      <c r="T14" s="184">
        <v>1</v>
      </c>
      <c r="U14" s="184">
        <v>1</v>
      </c>
      <c r="V14" s="184"/>
      <c r="W14" s="184"/>
      <c r="X14" s="184"/>
      <c r="Y14" s="184"/>
      <c r="Z14" s="184"/>
      <c r="AA14" s="184"/>
      <c r="AB14" s="184"/>
      <c r="AC14" s="184"/>
      <c r="AD14" s="184"/>
      <c r="AE14" s="184"/>
      <c r="AF14" s="184"/>
      <c r="AG14" s="184"/>
      <c r="AH14" s="184"/>
      <c r="AI14" s="184"/>
      <c r="AJ14" s="184"/>
      <c r="AK14" s="184"/>
      <c r="AL14" s="184"/>
      <c r="AM14" s="184"/>
      <c r="AN14" s="184"/>
      <c r="AO14" s="184"/>
      <c r="AP14" s="184"/>
      <c r="AQ14" s="184">
        <v>1</v>
      </c>
      <c r="AR14" s="184"/>
      <c r="AS14" s="184"/>
      <c r="AT14" s="184"/>
      <c r="AU14" s="184"/>
      <c r="AV14" s="184"/>
      <c r="AW14" s="184"/>
      <c r="AX14" s="184"/>
      <c r="AY14" s="184"/>
      <c r="AZ14" s="184"/>
      <c r="BA14" s="184">
        <f t="shared" si="0"/>
        <v>9</v>
      </c>
    </row>
    <row r="15" spans="1:53" ht="14.25" customHeight="1">
      <c r="A15" s="184"/>
      <c r="B15" s="184" t="s">
        <v>4424</v>
      </c>
      <c r="C15" s="184" t="s">
        <v>8763</v>
      </c>
      <c r="D15" s="61">
        <v>2015</v>
      </c>
      <c r="E15" s="184"/>
      <c r="F15" s="184">
        <v>1</v>
      </c>
      <c r="G15" s="184">
        <v>1</v>
      </c>
      <c r="H15" s="184">
        <v>1</v>
      </c>
      <c r="I15" s="184">
        <v>1</v>
      </c>
      <c r="J15" s="184">
        <v>1</v>
      </c>
      <c r="K15" s="184">
        <v>1</v>
      </c>
      <c r="L15" s="184">
        <v>1</v>
      </c>
      <c r="M15" s="184">
        <v>1</v>
      </c>
      <c r="N15" s="184"/>
      <c r="O15" s="184"/>
      <c r="P15" s="184"/>
      <c r="Q15" s="184">
        <v>1</v>
      </c>
      <c r="R15" s="184"/>
      <c r="S15" s="184">
        <v>1</v>
      </c>
      <c r="T15" s="184">
        <v>1</v>
      </c>
      <c r="U15" s="184"/>
      <c r="V15" s="184"/>
      <c r="W15" s="184">
        <v>1</v>
      </c>
      <c r="X15" s="184">
        <v>1</v>
      </c>
      <c r="Y15" s="184"/>
      <c r="Z15" s="184"/>
      <c r="AA15" s="184"/>
      <c r="AB15" s="184"/>
      <c r="AC15" s="184"/>
      <c r="AD15" s="184"/>
      <c r="AE15" s="184"/>
      <c r="AF15" s="184">
        <v>1</v>
      </c>
      <c r="AG15" s="184">
        <v>1</v>
      </c>
      <c r="AH15" s="184"/>
      <c r="AI15" s="184"/>
      <c r="AJ15" s="184"/>
      <c r="AK15" s="184"/>
      <c r="AL15" s="184"/>
      <c r="AM15" s="184"/>
      <c r="AN15" s="184"/>
      <c r="AO15" s="184"/>
      <c r="AP15" s="184"/>
      <c r="AQ15" s="184"/>
      <c r="AR15" s="184"/>
      <c r="AS15" s="184"/>
      <c r="AT15" s="184"/>
      <c r="AU15" s="184"/>
      <c r="AV15" s="184"/>
      <c r="AW15" s="184"/>
      <c r="AX15" s="184"/>
      <c r="AY15" s="184"/>
      <c r="AZ15" s="184"/>
      <c r="BA15" s="184">
        <f t="shared" si="0"/>
        <v>15</v>
      </c>
    </row>
    <row r="16" spans="1:53" ht="14.25" customHeight="1">
      <c r="A16" s="184"/>
      <c r="B16" s="184" t="s">
        <v>1207</v>
      </c>
      <c r="C16" s="184" t="s">
        <v>8763</v>
      </c>
      <c r="D16" s="61">
        <v>2012</v>
      </c>
      <c r="E16" s="184"/>
      <c r="F16" s="184"/>
      <c r="G16" s="184">
        <v>1</v>
      </c>
      <c r="H16" s="184"/>
      <c r="I16" s="184">
        <v>1</v>
      </c>
      <c r="J16" s="184">
        <v>1</v>
      </c>
      <c r="K16" s="184">
        <v>1</v>
      </c>
      <c r="L16" s="184">
        <v>1</v>
      </c>
      <c r="M16" s="184">
        <v>1</v>
      </c>
      <c r="N16" s="184">
        <v>1</v>
      </c>
      <c r="O16" s="184"/>
      <c r="P16" s="184"/>
      <c r="Q16" s="184">
        <v>1</v>
      </c>
      <c r="R16" s="184"/>
      <c r="S16" s="184"/>
      <c r="T16" s="184"/>
      <c r="U16" s="184"/>
      <c r="V16" s="184"/>
      <c r="W16" s="184">
        <v>1</v>
      </c>
      <c r="X16" s="184"/>
      <c r="Y16" s="184"/>
      <c r="Z16" s="184"/>
      <c r="AA16" s="184"/>
      <c r="AB16" s="184"/>
      <c r="AC16" s="184"/>
      <c r="AD16" s="184"/>
      <c r="AE16" s="184"/>
      <c r="AF16" s="184"/>
      <c r="AG16" s="184"/>
      <c r="AH16" s="184"/>
      <c r="AI16" s="184"/>
      <c r="AJ16" s="184"/>
      <c r="AK16" s="184"/>
      <c r="AL16" s="184">
        <v>1</v>
      </c>
      <c r="AM16" s="184"/>
      <c r="AN16" s="184"/>
      <c r="AO16" s="184"/>
      <c r="AP16" s="184"/>
      <c r="AQ16" s="184"/>
      <c r="AR16" s="184"/>
      <c r="AS16" s="184"/>
      <c r="AT16" s="184"/>
      <c r="AU16" s="184"/>
      <c r="AV16" s="184"/>
      <c r="AW16" s="184"/>
      <c r="AX16" s="184"/>
      <c r="AY16" s="184"/>
      <c r="AZ16" s="184"/>
      <c r="BA16" s="184">
        <f t="shared" si="0"/>
        <v>10</v>
      </c>
    </row>
    <row r="17" spans="2:53" ht="14.25" customHeight="1">
      <c r="B17" s="184" t="s">
        <v>1287</v>
      </c>
      <c r="C17" s="184" t="s">
        <v>8763</v>
      </c>
      <c r="D17" s="61">
        <v>2011</v>
      </c>
      <c r="E17" s="184"/>
      <c r="F17" s="184"/>
      <c r="G17" s="184"/>
      <c r="H17" s="184"/>
      <c r="I17" s="184"/>
      <c r="J17" s="184"/>
      <c r="K17" s="184">
        <v>1</v>
      </c>
      <c r="L17" s="184">
        <v>1</v>
      </c>
      <c r="M17" s="184">
        <v>1</v>
      </c>
      <c r="N17" s="184"/>
      <c r="O17" s="184"/>
      <c r="P17" s="184"/>
      <c r="Q17" s="184"/>
      <c r="R17" s="184"/>
      <c r="S17" s="184">
        <v>1</v>
      </c>
      <c r="T17" s="184"/>
      <c r="U17" s="184">
        <v>1</v>
      </c>
      <c r="V17" s="184"/>
      <c r="W17" s="184"/>
      <c r="X17" s="184"/>
      <c r="Y17" s="184">
        <v>1</v>
      </c>
      <c r="Z17" s="184"/>
      <c r="AA17" s="184"/>
      <c r="AB17" s="184"/>
      <c r="AC17" s="184"/>
      <c r="AD17" s="184"/>
      <c r="AE17" s="184"/>
      <c r="AF17" s="184">
        <v>1</v>
      </c>
      <c r="AG17" s="184"/>
      <c r="AH17" s="184"/>
      <c r="AI17" s="184"/>
      <c r="AJ17" s="184"/>
      <c r="AK17" s="184"/>
      <c r="AL17" s="184"/>
      <c r="AM17" s="184"/>
      <c r="AN17" s="184"/>
      <c r="AO17" s="184"/>
      <c r="AP17" s="184"/>
      <c r="AQ17" s="184"/>
      <c r="AR17" s="184"/>
      <c r="AS17" s="184"/>
      <c r="AT17" s="184"/>
      <c r="AU17" s="184"/>
      <c r="AV17" s="184"/>
      <c r="AW17" s="184"/>
      <c r="AX17" s="184"/>
      <c r="AY17" s="184"/>
      <c r="AZ17" s="184"/>
      <c r="BA17" s="184">
        <f t="shared" si="0"/>
        <v>7</v>
      </c>
    </row>
    <row r="18" spans="2:53" ht="14.25" customHeight="1">
      <c r="B18" s="184" t="s">
        <v>1957</v>
      </c>
      <c r="C18" s="184" t="s">
        <v>8763</v>
      </c>
      <c r="D18" s="61">
        <v>2014</v>
      </c>
      <c r="E18" s="184"/>
      <c r="F18" s="184"/>
      <c r="G18" s="184"/>
      <c r="H18" s="184">
        <v>1</v>
      </c>
      <c r="I18" s="184">
        <v>1</v>
      </c>
      <c r="J18" s="184">
        <v>1</v>
      </c>
      <c r="K18" s="184">
        <v>1</v>
      </c>
      <c r="L18" s="184">
        <v>1</v>
      </c>
      <c r="M18" s="184">
        <v>1</v>
      </c>
      <c r="N18" s="184"/>
      <c r="O18" s="184"/>
      <c r="P18" s="184">
        <v>1</v>
      </c>
      <c r="Q18" s="184">
        <v>1</v>
      </c>
      <c r="R18" s="184"/>
      <c r="S18" s="184">
        <v>1</v>
      </c>
      <c r="T18" s="184">
        <v>1</v>
      </c>
      <c r="U18" s="184"/>
      <c r="V18" s="184"/>
      <c r="W18" s="184">
        <v>1</v>
      </c>
      <c r="X18" s="184"/>
      <c r="Y18" s="184"/>
      <c r="Z18" s="184"/>
      <c r="AA18" s="184"/>
      <c r="AB18" s="184"/>
      <c r="AC18" s="184"/>
      <c r="AD18" s="184"/>
      <c r="AE18" s="184"/>
      <c r="AF18" s="184">
        <v>1</v>
      </c>
      <c r="AG18" s="184"/>
      <c r="AH18" s="184"/>
      <c r="AI18" s="184"/>
      <c r="AJ18" s="184"/>
      <c r="AK18" s="184"/>
      <c r="AL18" s="184"/>
      <c r="AM18" s="184"/>
      <c r="AN18" s="184"/>
      <c r="AO18" s="184"/>
      <c r="AP18" s="184">
        <v>1</v>
      </c>
      <c r="AQ18" s="184"/>
      <c r="AR18" s="184"/>
      <c r="AS18" s="184"/>
      <c r="AT18" s="184"/>
      <c r="AU18" s="184"/>
      <c r="AV18" s="184"/>
      <c r="AW18" s="184"/>
      <c r="AX18" s="184"/>
      <c r="AY18" s="184"/>
      <c r="AZ18" s="184"/>
      <c r="BA18" s="184">
        <f t="shared" si="0"/>
        <v>13</v>
      </c>
    </row>
    <row r="19" spans="2:53" ht="14.25" customHeight="1">
      <c r="B19" s="184" t="s">
        <v>1354</v>
      </c>
      <c r="C19" s="184" t="s">
        <v>8763</v>
      </c>
      <c r="D19" s="61">
        <v>2011</v>
      </c>
      <c r="E19" s="184"/>
      <c r="F19" s="184"/>
      <c r="G19" s="184"/>
      <c r="H19" s="184">
        <v>1</v>
      </c>
      <c r="I19" s="184">
        <v>1</v>
      </c>
      <c r="J19" s="184">
        <v>1</v>
      </c>
      <c r="K19" s="184"/>
      <c r="L19" s="184">
        <v>1</v>
      </c>
      <c r="M19" s="184">
        <v>1</v>
      </c>
      <c r="N19" s="184"/>
      <c r="O19" s="184"/>
      <c r="P19" s="184"/>
      <c r="Q19" s="184"/>
      <c r="R19" s="184"/>
      <c r="S19" s="184"/>
      <c r="T19" s="184"/>
      <c r="U19" s="184"/>
      <c r="V19" s="184"/>
      <c r="W19" s="184">
        <v>1</v>
      </c>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84">
        <f t="shared" si="0"/>
        <v>6</v>
      </c>
    </row>
    <row r="20" spans="2:53" ht="14.25" customHeight="1">
      <c r="B20" s="184" t="s">
        <v>4217</v>
      </c>
      <c r="C20" s="184" t="s">
        <v>8763</v>
      </c>
      <c r="D20" s="61">
        <v>2018</v>
      </c>
      <c r="E20" s="184">
        <v>1</v>
      </c>
      <c r="F20" s="184"/>
      <c r="G20" s="184">
        <v>1</v>
      </c>
      <c r="H20" s="184"/>
      <c r="I20" s="184"/>
      <c r="J20" s="184"/>
      <c r="K20" s="184"/>
      <c r="L20" s="184"/>
      <c r="M20" s="184"/>
      <c r="N20" s="184"/>
      <c r="O20" s="184"/>
      <c r="P20" s="184">
        <v>1</v>
      </c>
      <c r="Q20" s="184"/>
      <c r="R20" s="184">
        <v>1</v>
      </c>
      <c r="S20" s="184">
        <v>1</v>
      </c>
      <c r="T20" s="184">
        <v>1</v>
      </c>
      <c r="U20" s="184"/>
      <c r="V20" s="184"/>
      <c r="W20" s="184">
        <v>1</v>
      </c>
      <c r="X20" s="184">
        <v>1</v>
      </c>
      <c r="Y20" s="184">
        <v>1</v>
      </c>
      <c r="Z20" s="184"/>
      <c r="AA20" s="184"/>
      <c r="AB20" s="184"/>
      <c r="AC20" s="184"/>
      <c r="AD20" s="184"/>
      <c r="AE20" s="184"/>
      <c r="AF20" s="184">
        <v>1</v>
      </c>
      <c r="AG20" s="184"/>
      <c r="AH20" s="184"/>
      <c r="AI20" s="184"/>
      <c r="AJ20" s="184"/>
      <c r="AK20" s="184"/>
      <c r="AL20" s="184"/>
      <c r="AM20" s="184"/>
      <c r="AN20" s="184"/>
      <c r="AO20" s="184"/>
      <c r="AP20" s="184"/>
      <c r="AQ20" s="184"/>
      <c r="AR20" s="184"/>
      <c r="AS20" s="184"/>
      <c r="AT20" s="184"/>
      <c r="AU20" s="184"/>
      <c r="AV20" s="184"/>
      <c r="AW20" s="184"/>
      <c r="AX20" s="184"/>
      <c r="AY20" s="184"/>
      <c r="AZ20" s="184"/>
      <c r="BA20" s="184">
        <f t="shared" si="0"/>
        <v>10</v>
      </c>
    </row>
    <row r="21" spans="2:53" ht="14.25" customHeight="1">
      <c r="B21" s="184" t="s">
        <v>1579</v>
      </c>
      <c r="C21" s="184" t="s">
        <v>8763</v>
      </c>
      <c r="D21" s="61">
        <v>2017</v>
      </c>
      <c r="E21" s="184"/>
      <c r="F21" s="184"/>
      <c r="G21" s="184">
        <v>1</v>
      </c>
      <c r="H21" s="184">
        <v>1</v>
      </c>
      <c r="I21" s="184"/>
      <c r="J21" s="184"/>
      <c r="K21" s="184"/>
      <c r="L21" s="184"/>
      <c r="M21" s="184"/>
      <c r="N21" s="184"/>
      <c r="O21" s="184"/>
      <c r="P21" s="184"/>
      <c r="Q21" s="184">
        <v>1</v>
      </c>
      <c r="R21" s="184">
        <v>1</v>
      </c>
      <c r="S21" s="184">
        <v>1</v>
      </c>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4"/>
      <c r="BA21" s="184">
        <f t="shared" si="0"/>
        <v>5</v>
      </c>
    </row>
    <row r="22" spans="2:53" ht="14.25" customHeight="1">
      <c r="B22" s="184" t="s">
        <v>1603</v>
      </c>
      <c r="C22" s="184" t="s">
        <v>8763</v>
      </c>
      <c r="D22" s="61">
        <v>2011</v>
      </c>
      <c r="E22" s="184">
        <v>1</v>
      </c>
      <c r="F22" s="184"/>
      <c r="G22" s="184"/>
      <c r="H22" s="184">
        <v>1</v>
      </c>
      <c r="I22" s="184">
        <v>1</v>
      </c>
      <c r="J22" s="184">
        <v>1</v>
      </c>
      <c r="K22" s="184"/>
      <c r="L22" s="184">
        <v>1</v>
      </c>
      <c r="M22" s="184">
        <v>1</v>
      </c>
      <c r="N22" s="184"/>
      <c r="O22" s="184"/>
      <c r="P22" s="184"/>
      <c r="Q22" s="184"/>
      <c r="R22" s="184"/>
      <c r="S22" s="184">
        <v>1</v>
      </c>
      <c r="T22" s="184">
        <v>1</v>
      </c>
      <c r="U22" s="184"/>
      <c r="V22" s="184"/>
      <c r="W22" s="184">
        <v>1</v>
      </c>
      <c r="X22" s="184"/>
      <c r="Y22" s="184"/>
      <c r="Z22" s="184"/>
      <c r="AA22" s="184"/>
      <c r="AB22" s="184"/>
      <c r="AC22" s="184"/>
      <c r="AD22" s="184"/>
      <c r="AE22" s="184"/>
      <c r="AF22" s="184">
        <v>1</v>
      </c>
      <c r="AG22" s="184"/>
      <c r="AH22" s="184"/>
      <c r="AI22" s="184"/>
      <c r="AJ22" s="184"/>
      <c r="AK22" s="184"/>
      <c r="AL22" s="184"/>
      <c r="AM22" s="184"/>
      <c r="AN22" s="184"/>
      <c r="AO22" s="184"/>
      <c r="AP22" s="184"/>
      <c r="AQ22" s="184"/>
      <c r="AR22" s="184"/>
      <c r="AS22" s="184"/>
      <c r="AT22" s="184"/>
      <c r="AU22" s="184"/>
      <c r="AV22" s="184"/>
      <c r="AW22" s="184"/>
      <c r="AX22" s="184"/>
      <c r="AY22" s="184"/>
      <c r="AZ22" s="184"/>
      <c r="BA22" s="184">
        <f t="shared" si="0"/>
        <v>10</v>
      </c>
    </row>
    <row r="23" spans="2:53" ht="14.25" customHeight="1">
      <c r="B23" s="184" t="s">
        <v>1667</v>
      </c>
      <c r="C23" s="184" t="s">
        <v>8763</v>
      </c>
      <c r="D23" s="61">
        <v>2016</v>
      </c>
      <c r="E23" s="184"/>
      <c r="F23" s="184">
        <v>1</v>
      </c>
      <c r="G23" s="184">
        <v>1</v>
      </c>
      <c r="H23" s="184">
        <v>1</v>
      </c>
      <c r="I23" s="184"/>
      <c r="J23" s="184"/>
      <c r="K23" s="184"/>
      <c r="L23" s="184"/>
      <c r="M23" s="184"/>
      <c r="N23" s="184"/>
      <c r="O23" s="184"/>
      <c r="P23" s="184"/>
      <c r="Q23" s="184"/>
      <c r="R23" s="184"/>
      <c r="S23" s="184">
        <v>1</v>
      </c>
      <c r="T23" s="184">
        <v>1</v>
      </c>
      <c r="U23" s="184"/>
      <c r="V23" s="184"/>
      <c r="W23" s="184">
        <v>1</v>
      </c>
      <c r="X23" s="184"/>
      <c r="Y23" s="184"/>
      <c r="Z23" s="184"/>
      <c r="AA23" s="184"/>
      <c r="AB23" s="184"/>
      <c r="AC23" s="184">
        <v>1</v>
      </c>
      <c r="AD23" s="184">
        <v>1</v>
      </c>
      <c r="AE23" s="184"/>
      <c r="AF23" s="184"/>
      <c r="AG23" s="184">
        <v>1</v>
      </c>
      <c r="AH23" s="184"/>
      <c r="AI23" s="184"/>
      <c r="AJ23" s="184"/>
      <c r="AK23" s="184"/>
      <c r="AL23" s="184"/>
      <c r="AM23" s="184"/>
      <c r="AN23" s="184"/>
      <c r="AO23" s="184"/>
      <c r="AP23" s="184"/>
      <c r="AQ23" s="184"/>
      <c r="AR23" s="184"/>
      <c r="AS23" s="184">
        <v>1</v>
      </c>
      <c r="AT23" s="184"/>
      <c r="AU23" s="184"/>
      <c r="AV23" s="184"/>
      <c r="AW23" s="184"/>
      <c r="AX23" s="184"/>
      <c r="AY23" s="184"/>
      <c r="AZ23" s="184"/>
      <c r="BA23" s="184">
        <f t="shared" si="0"/>
        <v>10</v>
      </c>
    </row>
    <row r="24" spans="2:53" ht="14.25" customHeight="1">
      <c r="B24" s="184" t="s">
        <v>8766</v>
      </c>
      <c r="C24" s="184" t="s">
        <v>8763</v>
      </c>
      <c r="D24" s="61">
        <v>2016</v>
      </c>
      <c r="E24" s="184"/>
      <c r="F24" s="184">
        <v>1</v>
      </c>
      <c r="G24" s="184"/>
      <c r="H24" s="184">
        <v>1</v>
      </c>
      <c r="I24" s="184"/>
      <c r="J24" s="184"/>
      <c r="K24" s="184"/>
      <c r="L24" s="184"/>
      <c r="M24" s="184"/>
      <c r="N24" s="184"/>
      <c r="O24" s="184"/>
      <c r="P24" s="184"/>
      <c r="Q24" s="184"/>
      <c r="R24" s="184"/>
      <c r="S24" s="184">
        <v>1</v>
      </c>
      <c r="T24" s="184"/>
      <c r="U24" s="184">
        <v>1</v>
      </c>
      <c r="V24" s="184"/>
      <c r="W24" s="184">
        <v>1</v>
      </c>
      <c r="X24" s="184"/>
      <c r="Y24" s="184"/>
      <c r="Z24" s="184"/>
      <c r="AA24" s="184"/>
      <c r="AB24" s="184"/>
      <c r="AC24" s="184"/>
      <c r="AD24" s="184"/>
      <c r="AE24" s="184"/>
      <c r="AF24" s="184"/>
      <c r="AG24" s="184"/>
      <c r="AH24" s="184"/>
      <c r="AI24" s="184"/>
      <c r="AJ24" s="184"/>
      <c r="AK24" s="184">
        <v>1</v>
      </c>
      <c r="AL24" s="184">
        <v>1</v>
      </c>
      <c r="AM24" s="184">
        <v>1</v>
      </c>
      <c r="AN24" s="184"/>
      <c r="AO24" s="184"/>
      <c r="AP24" s="184">
        <v>1</v>
      </c>
      <c r="AQ24" s="184"/>
      <c r="AR24" s="184"/>
      <c r="AS24" s="184"/>
      <c r="AT24" s="184"/>
      <c r="AU24" s="184"/>
      <c r="AV24" s="184"/>
      <c r="AW24" s="184"/>
      <c r="AX24" s="184"/>
      <c r="AY24" s="184"/>
      <c r="AZ24" s="184"/>
      <c r="BA24" s="184">
        <f t="shared" si="0"/>
        <v>9</v>
      </c>
    </row>
    <row r="25" spans="2:53" ht="14.25" customHeight="1">
      <c r="B25" s="184" t="s">
        <v>1834</v>
      </c>
      <c r="C25" s="184" t="s">
        <v>8762</v>
      </c>
      <c r="D25" s="61">
        <v>2017</v>
      </c>
      <c r="E25" s="184">
        <v>1</v>
      </c>
      <c r="F25" s="184"/>
      <c r="G25" s="184"/>
      <c r="H25" s="184">
        <v>1</v>
      </c>
      <c r="I25" s="184">
        <v>1</v>
      </c>
      <c r="J25" s="184">
        <v>1</v>
      </c>
      <c r="K25" s="184">
        <v>1</v>
      </c>
      <c r="L25" s="184">
        <v>1</v>
      </c>
      <c r="M25" s="184">
        <v>1</v>
      </c>
      <c r="N25" s="184"/>
      <c r="O25" s="184"/>
      <c r="P25" s="184"/>
      <c r="Q25" s="184"/>
      <c r="R25" s="184"/>
      <c r="S25" s="184">
        <v>1</v>
      </c>
      <c r="T25" s="184"/>
      <c r="U25" s="184"/>
      <c r="V25" s="184"/>
      <c r="W25" s="184"/>
      <c r="X25" s="184">
        <v>1</v>
      </c>
      <c r="Y25" s="184"/>
      <c r="Z25" s="184"/>
      <c r="AA25" s="184"/>
      <c r="AB25" s="184"/>
      <c r="AC25" s="184"/>
      <c r="AD25" s="184"/>
      <c r="AE25" s="184"/>
      <c r="AF25" s="184"/>
      <c r="AG25" s="184"/>
      <c r="AH25" s="184"/>
      <c r="AI25" s="184"/>
      <c r="AJ25" s="184"/>
      <c r="AK25" s="184"/>
      <c r="AL25" s="184"/>
      <c r="AM25" s="184"/>
      <c r="AN25" s="184"/>
      <c r="AO25" s="184"/>
      <c r="AP25" s="184">
        <v>1</v>
      </c>
      <c r="AQ25" s="184"/>
      <c r="AR25" s="184"/>
      <c r="AS25" s="184"/>
      <c r="AT25" s="184"/>
      <c r="AU25" s="184"/>
      <c r="AV25" s="184"/>
      <c r="AW25" s="184"/>
      <c r="AX25" s="184"/>
      <c r="AY25" s="184"/>
      <c r="AZ25" s="184"/>
      <c r="BA25" s="184">
        <f t="shared" si="0"/>
        <v>10</v>
      </c>
    </row>
    <row r="26" spans="2:53" ht="14.25" customHeight="1">
      <c r="B26" s="184" t="s">
        <v>1864</v>
      </c>
      <c r="C26" s="184" t="s">
        <v>8763</v>
      </c>
      <c r="D26" s="61">
        <v>2012</v>
      </c>
      <c r="E26" s="184">
        <v>1</v>
      </c>
      <c r="F26" s="184">
        <v>1</v>
      </c>
      <c r="G26" s="184">
        <v>1</v>
      </c>
      <c r="H26" s="184">
        <v>1</v>
      </c>
      <c r="I26" s="184">
        <v>1</v>
      </c>
      <c r="J26" s="184">
        <v>1</v>
      </c>
      <c r="K26" s="184"/>
      <c r="L26" s="184">
        <v>1</v>
      </c>
      <c r="M26" s="184">
        <v>1</v>
      </c>
      <c r="N26" s="184"/>
      <c r="O26" s="184"/>
      <c r="P26" s="184"/>
      <c r="Q26" s="184">
        <v>1</v>
      </c>
      <c r="R26" s="184">
        <v>1</v>
      </c>
      <c r="S26" s="184">
        <v>1</v>
      </c>
      <c r="T26" s="184">
        <v>1</v>
      </c>
      <c r="U26" s="184"/>
      <c r="V26" s="184"/>
      <c r="W26" s="184">
        <v>1</v>
      </c>
      <c r="X26" s="184">
        <v>1</v>
      </c>
      <c r="Y26" s="184"/>
      <c r="Z26" s="184"/>
      <c r="AA26" s="184"/>
      <c r="AB26" s="184"/>
      <c r="AC26" s="184"/>
      <c r="AD26" s="184"/>
      <c r="AE26" s="184"/>
      <c r="AF26" s="184">
        <v>1</v>
      </c>
      <c r="AG26" s="184"/>
      <c r="AH26" s="184"/>
      <c r="AI26" s="184"/>
      <c r="AJ26" s="184"/>
      <c r="AK26" s="184"/>
      <c r="AL26" s="184"/>
      <c r="AM26" s="184"/>
      <c r="AN26" s="184"/>
      <c r="AO26" s="184"/>
      <c r="AP26" s="184"/>
      <c r="AQ26" s="184"/>
      <c r="AR26" s="184"/>
      <c r="AS26" s="184"/>
      <c r="AT26" s="184"/>
      <c r="AU26" s="184"/>
      <c r="AV26" s="184"/>
      <c r="AW26" s="184"/>
      <c r="AX26" s="184"/>
      <c r="AY26" s="184"/>
      <c r="AZ26" s="184"/>
      <c r="BA26" s="184">
        <f t="shared" si="0"/>
        <v>15</v>
      </c>
    </row>
    <row r="27" spans="2:53" ht="14.25" customHeight="1">
      <c r="B27" s="184" t="s">
        <v>2134</v>
      </c>
      <c r="C27" s="184" t="s">
        <v>8763</v>
      </c>
      <c r="D27" s="61">
        <v>2020</v>
      </c>
      <c r="E27" s="184">
        <v>1</v>
      </c>
      <c r="F27" s="184">
        <v>1</v>
      </c>
      <c r="G27" s="184"/>
      <c r="H27" s="184"/>
      <c r="I27" s="184">
        <v>1</v>
      </c>
      <c r="J27" s="184">
        <v>1</v>
      </c>
      <c r="K27" s="184">
        <v>1</v>
      </c>
      <c r="L27" s="184">
        <v>1</v>
      </c>
      <c r="M27" s="184">
        <v>1</v>
      </c>
      <c r="N27" s="184">
        <v>1</v>
      </c>
      <c r="O27" s="184"/>
      <c r="P27" s="184"/>
      <c r="Q27" s="184"/>
      <c r="R27" s="184">
        <v>1</v>
      </c>
      <c r="S27" s="184"/>
      <c r="T27" s="184">
        <v>1</v>
      </c>
      <c r="U27" s="184">
        <v>1</v>
      </c>
      <c r="V27" s="184"/>
      <c r="W27" s="184">
        <v>1</v>
      </c>
      <c r="X27" s="184"/>
      <c r="Y27" s="184"/>
      <c r="Z27" s="184"/>
      <c r="AA27" s="184"/>
      <c r="AB27" s="184">
        <v>1</v>
      </c>
      <c r="AC27" s="184"/>
      <c r="AD27" s="184"/>
      <c r="AE27" s="184"/>
      <c r="AF27" s="184">
        <v>1</v>
      </c>
      <c r="AG27" s="184"/>
      <c r="AH27" s="184"/>
      <c r="AI27" s="184"/>
      <c r="AJ27" s="184"/>
      <c r="AK27" s="184"/>
      <c r="AL27" s="184"/>
      <c r="AM27" s="184"/>
      <c r="AN27" s="184"/>
      <c r="AO27" s="184"/>
      <c r="AP27" s="184"/>
      <c r="AQ27" s="184"/>
      <c r="AR27" s="184"/>
      <c r="AS27" s="184"/>
      <c r="AT27" s="184"/>
      <c r="AU27" s="184"/>
      <c r="AV27" s="184"/>
      <c r="AW27" s="184"/>
      <c r="AX27" s="184"/>
      <c r="AY27" s="184"/>
      <c r="AZ27" s="184"/>
      <c r="BA27" s="184">
        <f t="shared" si="0"/>
        <v>14</v>
      </c>
    </row>
    <row r="28" spans="2:53" ht="14.25" customHeight="1">
      <c r="B28" s="184" t="s">
        <v>2319</v>
      </c>
      <c r="C28" s="184" t="s">
        <v>8763</v>
      </c>
      <c r="D28" s="62">
        <v>2016</v>
      </c>
      <c r="E28" s="184"/>
      <c r="F28" s="184"/>
      <c r="G28" s="184"/>
      <c r="H28" s="184">
        <v>1</v>
      </c>
      <c r="I28" s="184"/>
      <c r="J28" s="184"/>
      <c r="K28" s="184"/>
      <c r="L28" s="184"/>
      <c r="M28" s="184"/>
      <c r="N28" s="184"/>
      <c r="O28" s="184"/>
      <c r="P28" s="184"/>
      <c r="Q28" s="184"/>
      <c r="R28" s="184">
        <v>1</v>
      </c>
      <c r="S28" s="184"/>
      <c r="T28" s="184"/>
      <c r="U28" s="184">
        <v>1</v>
      </c>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c r="AR28" s="184"/>
      <c r="AS28" s="184"/>
      <c r="AT28" s="184"/>
      <c r="AU28" s="184"/>
      <c r="AV28" s="184"/>
      <c r="AW28" s="184"/>
      <c r="AX28" s="184"/>
      <c r="AY28" s="184"/>
      <c r="AZ28" s="184"/>
      <c r="BA28" s="184">
        <f t="shared" si="0"/>
        <v>3</v>
      </c>
    </row>
    <row r="29" spans="2:53" ht="14.25" customHeight="1">
      <c r="B29" s="184" t="s">
        <v>2386</v>
      </c>
      <c r="C29" s="184" t="s">
        <v>8763</v>
      </c>
      <c r="D29" s="61">
        <v>2019</v>
      </c>
      <c r="E29" s="184">
        <v>1</v>
      </c>
      <c r="F29" s="184">
        <v>1</v>
      </c>
      <c r="G29" s="184"/>
      <c r="H29" s="184">
        <v>1</v>
      </c>
      <c r="I29" s="184">
        <v>1</v>
      </c>
      <c r="J29" s="184">
        <v>1</v>
      </c>
      <c r="K29" s="184">
        <v>1</v>
      </c>
      <c r="L29" s="184">
        <v>1</v>
      </c>
      <c r="M29" s="184">
        <v>1</v>
      </c>
      <c r="N29" s="184"/>
      <c r="O29" s="184"/>
      <c r="P29" s="184"/>
      <c r="Q29" s="184">
        <v>1</v>
      </c>
      <c r="R29" s="184"/>
      <c r="S29" s="184">
        <v>1</v>
      </c>
      <c r="T29" s="184">
        <v>1</v>
      </c>
      <c r="U29" s="184"/>
      <c r="V29" s="184"/>
      <c r="W29" s="184">
        <v>1</v>
      </c>
      <c r="X29" s="184"/>
      <c r="Y29" s="184"/>
      <c r="Z29" s="184"/>
      <c r="AA29" s="184"/>
      <c r="AB29" s="184"/>
      <c r="AC29" s="184"/>
      <c r="AD29" s="184"/>
      <c r="AE29" s="184"/>
      <c r="AF29" s="184">
        <v>1</v>
      </c>
      <c r="AG29" s="184">
        <v>1</v>
      </c>
      <c r="AH29" s="184"/>
      <c r="AI29" s="184"/>
      <c r="AJ29" s="184"/>
      <c r="AK29" s="184">
        <v>1</v>
      </c>
      <c r="AL29" s="184">
        <v>1</v>
      </c>
      <c r="AM29" s="184"/>
      <c r="AN29" s="184"/>
      <c r="AO29" s="184"/>
      <c r="AP29" s="184"/>
      <c r="AQ29" s="184"/>
      <c r="AR29" s="184"/>
      <c r="AS29" s="184"/>
      <c r="AT29" s="184"/>
      <c r="AU29" s="184"/>
      <c r="AV29" s="184"/>
      <c r="AW29" s="184"/>
      <c r="AX29" s="184"/>
      <c r="AY29" s="184"/>
      <c r="AZ29" s="184"/>
      <c r="BA29" s="184">
        <f t="shared" si="0"/>
        <v>16</v>
      </c>
    </row>
    <row r="30" spans="2:53" ht="14.25" customHeight="1">
      <c r="B30" s="184" t="s">
        <v>2574</v>
      </c>
      <c r="C30" s="184" t="s">
        <v>8767</v>
      </c>
      <c r="D30" s="62">
        <v>2015</v>
      </c>
      <c r="E30" s="184">
        <v>1</v>
      </c>
      <c r="F30" s="184"/>
      <c r="G30" s="184">
        <v>1</v>
      </c>
      <c r="H30" s="184">
        <v>1</v>
      </c>
      <c r="I30" s="184">
        <v>1</v>
      </c>
      <c r="J30" s="184">
        <v>1</v>
      </c>
      <c r="K30" s="184">
        <v>1</v>
      </c>
      <c r="L30" s="184">
        <v>1</v>
      </c>
      <c r="M30" s="184">
        <v>1</v>
      </c>
      <c r="N30" s="184">
        <v>1</v>
      </c>
      <c r="O30" s="184"/>
      <c r="P30" s="184">
        <v>1</v>
      </c>
      <c r="Q30" s="184"/>
      <c r="R30" s="184">
        <v>1</v>
      </c>
      <c r="S30" s="184">
        <v>1</v>
      </c>
      <c r="T30" s="184"/>
      <c r="U30" s="184"/>
      <c r="V30" s="184"/>
      <c r="W30" s="184"/>
      <c r="X30" s="184"/>
      <c r="Y30" s="184"/>
      <c r="Z30" s="184"/>
      <c r="AA30" s="184"/>
      <c r="AB30" s="184"/>
      <c r="AC30" s="184"/>
      <c r="AD30" s="184"/>
      <c r="AE30" s="184"/>
      <c r="AF30" s="184">
        <v>1</v>
      </c>
      <c r="AG30" s="184"/>
      <c r="AH30" s="184"/>
      <c r="AI30" s="184"/>
      <c r="AJ30" s="184"/>
      <c r="AK30" s="184"/>
      <c r="AL30" s="184"/>
      <c r="AM30" s="184"/>
      <c r="AN30" s="184"/>
      <c r="AO30" s="184"/>
      <c r="AP30" s="184"/>
      <c r="AQ30" s="184"/>
      <c r="AR30" s="184"/>
      <c r="AS30" s="184"/>
      <c r="AT30" s="184"/>
      <c r="AU30" s="184"/>
      <c r="AV30" s="184"/>
      <c r="AW30" s="184"/>
      <c r="AX30" s="184"/>
      <c r="AY30" s="184"/>
      <c r="AZ30" s="184"/>
      <c r="BA30" s="184">
        <f t="shared" si="0"/>
        <v>13</v>
      </c>
    </row>
    <row r="31" spans="2:53" ht="14.25" customHeight="1">
      <c r="B31" s="184" t="s">
        <v>2633</v>
      </c>
      <c r="C31" s="184" t="s">
        <v>8767</v>
      </c>
      <c r="D31" s="62">
        <v>2014</v>
      </c>
      <c r="E31" s="184">
        <v>1</v>
      </c>
      <c r="F31" s="184">
        <v>1</v>
      </c>
      <c r="G31" s="184"/>
      <c r="H31" s="184"/>
      <c r="I31" s="184">
        <v>1</v>
      </c>
      <c r="J31" s="184"/>
      <c r="K31" s="184"/>
      <c r="L31" s="184"/>
      <c r="M31" s="184"/>
      <c r="N31" s="184"/>
      <c r="O31" s="184"/>
      <c r="P31" s="184">
        <v>1</v>
      </c>
      <c r="Q31" s="184"/>
      <c r="R31" s="184">
        <v>1</v>
      </c>
      <c r="S31" s="184"/>
      <c r="T31" s="184"/>
      <c r="U31" s="184"/>
      <c r="V31" s="184"/>
      <c r="W31" s="184"/>
      <c r="X31" s="184"/>
      <c r="Y31" s="184"/>
      <c r="Z31" s="184">
        <v>1</v>
      </c>
      <c r="AA31" s="184">
        <v>1</v>
      </c>
      <c r="AB31" s="184"/>
      <c r="AC31" s="184"/>
      <c r="AD31" s="184"/>
      <c r="AE31" s="184"/>
      <c r="AF31" s="184">
        <v>1</v>
      </c>
      <c r="AG31" s="184"/>
      <c r="AH31" s="184"/>
      <c r="AI31" s="184"/>
      <c r="AJ31" s="184"/>
      <c r="AK31" s="184">
        <v>1</v>
      </c>
      <c r="AL31" s="184"/>
      <c r="AM31" s="184"/>
      <c r="AN31" s="184"/>
      <c r="AO31" s="184"/>
      <c r="AP31" s="184">
        <v>1</v>
      </c>
      <c r="AQ31" s="184"/>
      <c r="AR31" s="184"/>
      <c r="AS31" s="184"/>
      <c r="AT31" s="184"/>
      <c r="AU31" s="184"/>
      <c r="AV31" s="184"/>
      <c r="AW31" s="184"/>
      <c r="AX31" s="184"/>
      <c r="AY31" s="184"/>
      <c r="AZ31" s="184"/>
      <c r="BA31" s="184">
        <f t="shared" si="0"/>
        <v>10</v>
      </c>
    </row>
    <row r="32" spans="2:53" ht="14.25" customHeight="1">
      <c r="B32" s="184" t="s">
        <v>2740</v>
      </c>
      <c r="C32" s="184" t="s">
        <v>8763</v>
      </c>
      <c r="D32" s="62">
        <v>2013</v>
      </c>
      <c r="E32" s="184">
        <v>1</v>
      </c>
      <c r="F32" s="184">
        <v>1</v>
      </c>
      <c r="G32" s="184"/>
      <c r="H32" s="184"/>
      <c r="I32" s="184">
        <v>1</v>
      </c>
      <c r="J32" s="184">
        <v>1</v>
      </c>
      <c r="K32" s="184">
        <v>1</v>
      </c>
      <c r="L32" s="184">
        <v>1</v>
      </c>
      <c r="M32" s="184">
        <v>1</v>
      </c>
      <c r="N32" s="184"/>
      <c r="O32" s="184"/>
      <c r="P32" s="184"/>
      <c r="Q32" s="184"/>
      <c r="R32" s="184">
        <v>1</v>
      </c>
      <c r="S32" s="184"/>
      <c r="T32" s="184"/>
      <c r="U32" s="184"/>
      <c r="V32" s="184"/>
      <c r="W32" s="184"/>
      <c r="X32" s="184"/>
      <c r="Y32" s="184"/>
      <c r="Z32" s="184">
        <v>1</v>
      </c>
      <c r="AA32" s="184"/>
      <c r="AB32" s="184"/>
      <c r="AC32" s="184"/>
      <c r="AD32" s="184"/>
      <c r="AE32" s="184"/>
      <c r="AF32" s="184"/>
      <c r="AG32" s="184"/>
      <c r="AH32" s="184"/>
      <c r="AI32" s="184"/>
      <c r="AJ32" s="184"/>
      <c r="AK32" s="184"/>
      <c r="AL32" s="184"/>
      <c r="AM32" s="184"/>
      <c r="AN32" s="184"/>
      <c r="AO32" s="184"/>
      <c r="AP32" s="184"/>
      <c r="AQ32" s="184"/>
      <c r="AR32" s="184"/>
      <c r="AS32" s="184"/>
      <c r="AT32" s="184"/>
      <c r="AU32" s="184"/>
      <c r="AV32" s="184"/>
      <c r="AW32" s="184">
        <v>1</v>
      </c>
      <c r="AX32" s="184"/>
      <c r="AY32" s="184"/>
      <c r="AZ32" s="184"/>
      <c r="BA32" s="184">
        <f t="shared" si="0"/>
        <v>10</v>
      </c>
    </row>
    <row r="33" spans="2:53" ht="14.25" customHeight="1">
      <c r="B33" s="184" t="s">
        <v>2837</v>
      </c>
      <c r="C33" s="184" t="s">
        <v>8763</v>
      </c>
      <c r="D33" s="62">
        <v>2013</v>
      </c>
      <c r="E33" s="184"/>
      <c r="F33" s="184"/>
      <c r="G33" s="184">
        <v>1</v>
      </c>
      <c r="H33" s="184">
        <v>1</v>
      </c>
      <c r="I33" s="184"/>
      <c r="J33" s="184"/>
      <c r="K33" s="184"/>
      <c r="L33" s="184"/>
      <c r="M33" s="184"/>
      <c r="N33" s="184"/>
      <c r="O33" s="184"/>
      <c r="P33" s="184"/>
      <c r="Q33" s="184"/>
      <c r="R33" s="184">
        <v>1</v>
      </c>
      <c r="S33" s="184"/>
      <c r="T33" s="184"/>
      <c r="U33" s="184"/>
      <c r="V33" s="184"/>
      <c r="W33" s="184"/>
      <c r="X33" s="184">
        <v>1</v>
      </c>
      <c r="Y33" s="184">
        <v>1</v>
      </c>
      <c r="Z33" s="184"/>
      <c r="AA33" s="184"/>
      <c r="AB33" s="184"/>
      <c r="AC33" s="184"/>
      <c r="AD33" s="184"/>
      <c r="AE33" s="184"/>
      <c r="AF33" s="184"/>
      <c r="AG33" s="184"/>
      <c r="AH33" s="184"/>
      <c r="AI33" s="184"/>
      <c r="AJ33" s="184"/>
      <c r="AK33" s="184"/>
      <c r="AL33" s="184"/>
      <c r="AM33" s="184"/>
      <c r="AN33" s="184"/>
      <c r="AO33" s="184"/>
      <c r="AP33" s="184"/>
      <c r="AQ33" s="184"/>
      <c r="AR33" s="184"/>
      <c r="AS33" s="184"/>
      <c r="AT33" s="184"/>
      <c r="AU33" s="184"/>
      <c r="AV33" s="184"/>
      <c r="AW33" s="184"/>
      <c r="AX33" s="184"/>
      <c r="AY33" s="184"/>
      <c r="AZ33" s="184"/>
      <c r="BA33" s="184">
        <f t="shared" si="0"/>
        <v>5</v>
      </c>
    </row>
    <row r="34" spans="2:53" ht="14.25" customHeight="1">
      <c r="B34" s="184" t="s">
        <v>2592</v>
      </c>
      <c r="C34" s="184" t="s">
        <v>8763</v>
      </c>
      <c r="D34" s="62">
        <v>2016</v>
      </c>
      <c r="E34" s="184">
        <v>1</v>
      </c>
      <c r="F34" s="184">
        <v>1</v>
      </c>
      <c r="G34" s="184">
        <v>1</v>
      </c>
      <c r="H34" s="184"/>
      <c r="I34" s="184"/>
      <c r="J34" s="184"/>
      <c r="K34" s="184"/>
      <c r="L34" s="184"/>
      <c r="M34" s="184"/>
      <c r="N34" s="184"/>
      <c r="O34" s="184">
        <v>1</v>
      </c>
      <c r="P34" s="184">
        <v>1</v>
      </c>
      <c r="Q34" s="184">
        <v>1</v>
      </c>
      <c r="R34" s="184">
        <v>1</v>
      </c>
      <c r="S34" s="184">
        <v>1</v>
      </c>
      <c r="T34" s="184"/>
      <c r="U34" s="184"/>
      <c r="V34" s="184"/>
      <c r="W34" s="184">
        <v>1</v>
      </c>
      <c r="X34" s="184"/>
      <c r="Y34" s="184"/>
      <c r="Z34" s="184"/>
      <c r="AA34" s="184"/>
      <c r="AB34" s="184"/>
      <c r="AC34" s="184"/>
      <c r="AD34" s="184"/>
      <c r="AE34" s="184"/>
      <c r="AF34" s="184"/>
      <c r="AG34" s="184"/>
      <c r="AH34" s="184"/>
      <c r="AI34" s="184"/>
      <c r="AJ34" s="184"/>
      <c r="AK34" s="184"/>
      <c r="AL34" s="184"/>
      <c r="AM34" s="184"/>
      <c r="AN34" s="184"/>
      <c r="AO34" s="184"/>
      <c r="AP34" s="184"/>
      <c r="AQ34" s="184"/>
      <c r="AR34" s="184"/>
      <c r="AS34" s="184"/>
      <c r="AT34" s="184"/>
      <c r="AU34" s="184"/>
      <c r="AV34" s="184"/>
      <c r="AW34" s="184"/>
      <c r="AX34" s="184"/>
      <c r="AY34" s="184"/>
      <c r="AZ34" s="184"/>
      <c r="BA34" s="184">
        <f t="shared" si="0"/>
        <v>9</v>
      </c>
    </row>
    <row r="35" spans="2:53" ht="14.25" customHeight="1">
      <c r="B35" s="184" t="s">
        <v>3564</v>
      </c>
      <c r="C35" s="184" t="s">
        <v>8764</v>
      </c>
      <c r="D35" s="62">
        <v>2017</v>
      </c>
      <c r="E35" s="184">
        <v>1</v>
      </c>
      <c r="F35" s="184">
        <v>1</v>
      </c>
      <c r="G35" s="184">
        <v>1</v>
      </c>
      <c r="H35" s="184"/>
      <c r="I35" s="184"/>
      <c r="J35" s="184"/>
      <c r="K35" s="184"/>
      <c r="L35" s="184"/>
      <c r="M35" s="184"/>
      <c r="N35" s="184"/>
      <c r="O35" s="184"/>
      <c r="P35" s="184"/>
      <c r="Q35" s="184">
        <v>1</v>
      </c>
      <c r="R35" s="184">
        <v>1</v>
      </c>
      <c r="S35" s="184">
        <v>1</v>
      </c>
      <c r="T35" s="184"/>
      <c r="U35" s="184">
        <v>1</v>
      </c>
      <c r="V35" s="184"/>
      <c r="W35" s="184"/>
      <c r="X35" s="184">
        <v>1</v>
      </c>
      <c r="Y35" s="184"/>
      <c r="Z35" s="184"/>
      <c r="AA35" s="184"/>
      <c r="AB35" s="184"/>
      <c r="AC35" s="184"/>
      <c r="AD35" s="184"/>
      <c r="AE35" s="184"/>
      <c r="AF35" s="184">
        <v>1</v>
      </c>
      <c r="AG35" s="184"/>
      <c r="AH35" s="184"/>
      <c r="AI35" s="184"/>
      <c r="AJ35" s="184"/>
      <c r="AK35" s="184"/>
      <c r="AL35" s="184"/>
      <c r="AM35" s="184"/>
      <c r="AN35" s="184"/>
      <c r="AO35" s="184"/>
      <c r="AP35" s="184"/>
      <c r="AQ35" s="184"/>
      <c r="AR35" s="184"/>
      <c r="AS35" s="184"/>
      <c r="AT35" s="184"/>
      <c r="AU35" s="184"/>
      <c r="AV35" s="184"/>
      <c r="AW35" s="184"/>
      <c r="AX35" s="184"/>
      <c r="AY35" s="184"/>
      <c r="AZ35" s="184"/>
      <c r="BA35" s="184">
        <f t="shared" si="0"/>
        <v>9</v>
      </c>
    </row>
    <row r="36" spans="2:53" ht="14.25" customHeight="1">
      <c r="B36" s="184" t="s">
        <v>8768</v>
      </c>
      <c r="C36" s="184" t="s">
        <v>8761</v>
      </c>
      <c r="D36" s="62">
        <v>2010</v>
      </c>
      <c r="E36" s="184"/>
      <c r="F36" s="184"/>
      <c r="G36" s="184">
        <v>1</v>
      </c>
      <c r="H36" s="184">
        <v>1</v>
      </c>
      <c r="I36" s="184">
        <v>1</v>
      </c>
      <c r="J36" s="184">
        <v>1</v>
      </c>
      <c r="K36" s="184">
        <v>1</v>
      </c>
      <c r="L36" s="184"/>
      <c r="M36" s="184"/>
      <c r="N36" s="184"/>
      <c r="O36" s="184"/>
      <c r="P36" s="184"/>
      <c r="Q36" s="184">
        <v>1</v>
      </c>
      <c r="R36" s="184"/>
      <c r="S36" s="184">
        <v>1</v>
      </c>
      <c r="T36" s="184">
        <v>1</v>
      </c>
      <c r="U36" s="184"/>
      <c r="V36" s="184"/>
      <c r="W36" s="184"/>
      <c r="X36" s="184">
        <v>1</v>
      </c>
      <c r="Y36" s="184"/>
      <c r="Z36" s="184"/>
      <c r="AA36" s="184"/>
      <c r="AB36" s="184"/>
      <c r="AC36" s="184"/>
      <c r="AD36" s="184"/>
      <c r="AE36" s="184"/>
      <c r="AF36" s="184"/>
      <c r="AG36" s="184"/>
      <c r="AH36" s="184"/>
      <c r="AI36" s="184"/>
      <c r="AJ36" s="184"/>
      <c r="AK36" s="184"/>
      <c r="AL36" s="184"/>
      <c r="AM36" s="184"/>
      <c r="AN36" s="184"/>
      <c r="AO36" s="184"/>
      <c r="AP36" s="184">
        <v>1</v>
      </c>
      <c r="AQ36" s="184"/>
      <c r="AR36" s="184"/>
      <c r="AS36" s="184"/>
      <c r="AT36" s="184"/>
      <c r="AU36" s="184"/>
      <c r="AV36" s="184"/>
      <c r="AW36" s="184"/>
      <c r="AX36" s="184"/>
      <c r="AY36" s="184"/>
      <c r="AZ36" s="184"/>
      <c r="BA36" s="184">
        <f t="shared" si="0"/>
        <v>10</v>
      </c>
    </row>
    <row r="37" spans="2:53" ht="14.25" customHeight="1">
      <c r="B37" s="184" t="s">
        <v>2887</v>
      </c>
      <c r="C37" s="184" t="s">
        <v>8763</v>
      </c>
      <c r="D37" s="62">
        <v>2019</v>
      </c>
      <c r="E37" s="184">
        <v>1</v>
      </c>
      <c r="F37" s="184">
        <v>1</v>
      </c>
      <c r="G37" s="184">
        <v>1</v>
      </c>
      <c r="H37" s="184">
        <v>1</v>
      </c>
      <c r="I37" s="184">
        <v>1</v>
      </c>
      <c r="J37" s="184">
        <v>1</v>
      </c>
      <c r="K37" s="184"/>
      <c r="L37" s="184">
        <v>1</v>
      </c>
      <c r="M37" s="184">
        <v>1</v>
      </c>
      <c r="N37" s="184"/>
      <c r="O37" s="184"/>
      <c r="P37" s="184">
        <v>1</v>
      </c>
      <c r="Q37" s="184">
        <v>1</v>
      </c>
      <c r="R37" s="184"/>
      <c r="S37" s="184">
        <v>1</v>
      </c>
      <c r="T37" s="184">
        <v>1</v>
      </c>
      <c r="U37" s="184"/>
      <c r="V37" s="184"/>
      <c r="W37" s="184">
        <v>1</v>
      </c>
      <c r="X37" s="184">
        <v>1</v>
      </c>
      <c r="Y37" s="184"/>
      <c r="Z37" s="184"/>
      <c r="AA37" s="184"/>
      <c r="AB37" s="184"/>
      <c r="AC37" s="184"/>
      <c r="AD37" s="184"/>
      <c r="AE37" s="184"/>
      <c r="AF37" s="184">
        <v>1</v>
      </c>
      <c r="AG37" s="184"/>
      <c r="AH37" s="184"/>
      <c r="AI37" s="184"/>
      <c r="AJ37" s="184"/>
      <c r="AK37" s="184"/>
      <c r="AL37" s="184"/>
      <c r="AM37" s="184"/>
      <c r="AN37" s="184"/>
      <c r="AO37" s="184"/>
      <c r="AP37" s="184"/>
      <c r="AQ37" s="184">
        <v>1</v>
      </c>
      <c r="AR37" s="184"/>
      <c r="AS37" s="184"/>
      <c r="AT37" s="184"/>
      <c r="AU37" s="184"/>
      <c r="AV37" s="184"/>
      <c r="AW37" s="184"/>
      <c r="AX37" s="184"/>
      <c r="AY37" s="184"/>
      <c r="AZ37" s="184"/>
      <c r="BA37" s="184">
        <f t="shared" si="0"/>
        <v>16</v>
      </c>
    </row>
    <row r="38" spans="2:53" ht="14.25" customHeight="1">
      <c r="B38" s="184" t="s">
        <v>3135</v>
      </c>
      <c r="C38" s="184" t="s">
        <v>8763</v>
      </c>
      <c r="D38" s="62">
        <v>2015</v>
      </c>
      <c r="E38" s="184"/>
      <c r="F38" s="184"/>
      <c r="G38" s="184">
        <v>1</v>
      </c>
      <c r="H38" s="184">
        <v>1</v>
      </c>
      <c r="I38" s="184">
        <v>1</v>
      </c>
      <c r="J38" s="184">
        <v>1</v>
      </c>
      <c r="K38" s="184">
        <v>1</v>
      </c>
      <c r="L38" s="184">
        <v>1</v>
      </c>
      <c r="M38" s="184">
        <v>1</v>
      </c>
      <c r="N38" s="184"/>
      <c r="O38" s="184"/>
      <c r="P38" s="184"/>
      <c r="Q38" s="184">
        <v>1</v>
      </c>
      <c r="R38" s="184"/>
      <c r="S38" s="184">
        <v>1</v>
      </c>
      <c r="T38" s="184">
        <v>1</v>
      </c>
      <c r="U38" s="184"/>
      <c r="V38" s="184"/>
      <c r="W38" s="184">
        <v>1</v>
      </c>
      <c r="X38" s="184">
        <v>1</v>
      </c>
      <c r="Y38" s="184">
        <v>1</v>
      </c>
      <c r="Z38" s="184"/>
      <c r="AA38" s="184">
        <v>1</v>
      </c>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c r="AX38" s="184"/>
      <c r="AY38" s="184"/>
      <c r="AZ38" s="184"/>
      <c r="BA38" s="184">
        <f t="shared" si="0"/>
        <v>14</v>
      </c>
    </row>
    <row r="39" spans="2:53" ht="14.25" customHeight="1">
      <c r="B39" s="184" t="s">
        <v>3313</v>
      </c>
      <c r="C39" s="184" t="s">
        <v>8763</v>
      </c>
      <c r="D39" s="62">
        <v>2015</v>
      </c>
      <c r="E39" s="184">
        <v>1</v>
      </c>
      <c r="F39" s="184">
        <v>1</v>
      </c>
      <c r="G39" s="184">
        <v>1</v>
      </c>
      <c r="H39" s="184">
        <v>1</v>
      </c>
      <c r="I39" s="184">
        <v>1</v>
      </c>
      <c r="J39" s="184"/>
      <c r="K39" s="184"/>
      <c r="L39" s="184"/>
      <c r="M39" s="184"/>
      <c r="N39" s="184"/>
      <c r="O39" s="184"/>
      <c r="P39" s="184"/>
      <c r="Q39" s="184"/>
      <c r="R39" s="184">
        <v>1</v>
      </c>
      <c r="S39" s="184">
        <v>1</v>
      </c>
      <c r="T39" s="184">
        <v>1</v>
      </c>
      <c r="U39" s="184">
        <v>1</v>
      </c>
      <c r="V39" s="184"/>
      <c r="W39" s="184"/>
      <c r="X39" s="184">
        <v>1</v>
      </c>
      <c r="Y39" s="184">
        <v>1</v>
      </c>
      <c r="Z39" s="184"/>
      <c r="AA39" s="184">
        <v>1</v>
      </c>
      <c r="AB39" s="184"/>
      <c r="AC39" s="184"/>
      <c r="AD39" s="184"/>
      <c r="AE39" s="184"/>
      <c r="AF39" s="184"/>
      <c r="AG39" s="184"/>
      <c r="AH39" s="184"/>
      <c r="AI39" s="184"/>
      <c r="AJ39" s="184"/>
      <c r="AK39" s="184"/>
      <c r="AL39" s="184"/>
      <c r="AM39" s="184">
        <v>1</v>
      </c>
      <c r="AN39" s="184">
        <v>1</v>
      </c>
      <c r="AO39" s="184"/>
      <c r="AP39" s="184">
        <v>1</v>
      </c>
      <c r="AQ39" s="184">
        <v>1</v>
      </c>
      <c r="AR39" s="184"/>
      <c r="AS39" s="184"/>
      <c r="AT39" s="184"/>
      <c r="AU39" s="184"/>
      <c r="AV39" s="184">
        <v>1</v>
      </c>
      <c r="AW39" s="184"/>
      <c r="AX39" s="184"/>
      <c r="AY39" s="184"/>
      <c r="AZ39" s="184"/>
      <c r="BA39" s="184">
        <f t="shared" ref="BA39:BA61" si="1">SUM(E39:AZ39)</f>
        <v>17</v>
      </c>
    </row>
    <row r="40" spans="2:53" ht="14.25" customHeight="1">
      <c r="B40" s="184" t="s">
        <v>3417</v>
      </c>
      <c r="C40" s="184" t="s">
        <v>8763</v>
      </c>
      <c r="D40" s="62">
        <v>2019</v>
      </c>
      <c r="E40" s="184">
        <v>1</v>
      </c>
      <c r="F40" s="184">
        <v>1</v>
      </c>
      <c r="G40" s="184">
        <v>1</v>
      </c>
      <c r="H40" s="184">
        <v>1</v>
      </c>
      <c r="I40" s="184">
        <v>1</v>
      </c>
      <c r="J40" s="184">
        <v>1</v>
      </c>
      <c r="K40" s="184">
        <v>1</v>
      </c>
      <c r="L40" s="184">
        <v>1</v>
      </c>
      <c r="M40" s="184">
        <v>1</v>
      </c>
      <c r="N40" s="184"/>
      <c r="O40" s="184"/>
      <c r="P40" s="184">
        <v>1</v>
      </c>
      <c r="Q40" s="184"/>
      <c r="R40" s="184">
        <v>1</v>
      </c>
      <c r="S40" s="184">
        <v>1</v>
      </c>
      <c r="T40" s="184">
        <v>1</v>
      </c>
      <c r="U40" s="184"/>
      <c r="V40" s="184"/>
      <c r="W40" s="184">
        <v>1</v>
      </c>
      <c r="X40" s="184">
        <v>1</v>
      </c>
      <c r="Y40" s="184">
        <v>1</v>
      </c>
      <c r="Z40" s="184"/>
      <c r="AA40" s="184"/>
      <c r="AB40" s="184"/>
      <c r="AC40" s="184"/>
      <c r="AD40" s="184">
        <v>1</v>
      </c>
      <c r="AE40" s="184"/>
      <c r="AF40" s="184">
        <v>1</v>
      </c>
      <c r="AG40" s="184"/>
      <c r="AH40" s="184"/>
      <c r="AI40" s="184"/>
      <c r="AJ40" s="184"/>
      <c r="AK40" s="184"/>
      <c r="AL40" s="184"/>
      <c r="AM40" s="184">
        <v>1</v>
      </c>
      <c r="AN40" s="184"/>
      <c r="AO40" s="184"/>
      <c r="AP40" s="184"/>
      <c r="AQ40" s="184">
        <v>1</v>
      </c>
      <c r="AR40" s="184"/>
      <c r="AS40" s="184"/>
      <c r="AT40" s="184"/>
      <c r="AU40" s="184">
        <v>1</v>
      </c>
      <c r="AV40" s="184"/>
      <c r="AW40" s="184"/>
      <c r="AX40" s="184"/>
      <c r="AY40" s="184"/>
      <c r="AZ40" s="184"/>
      <c r="BA40" s="184">
        <f t="shared" si="1"/>
        <v>21</v>
      </c>
    </row>
    <row r="41" spans="2:53" ht="14.25" customHeight="1">
      <c r="B41" s="184" t="s">
        <v>3770</v>
      </c>
      <c r="C41" s="184" t="s">
        <v>8764</v>
      </c>
      <c r="D41" s="62">
        <v>2017</v>
      </c>
      <c r="E41" s="184"/>
      <c r="F41" s="184">
        <v>1</v>
      </c>
      <c r="G41" s="184"/>
      <c r="H41" s="184">
        <v>1</v>
      </c>
      <c r="I41" s="184"/>
      <c r="J41" s="184">
        <v>1</v>
      </c>
      <c r="K41" s="184">
        <v>1</v>
      </c>
      <c r="L41" s="184"/>
      <c r="M41" s="184"/>
      <c r="N41" s="184"/>
      <c r="O41" s="184"/>
      <c r="P41" s="184"/>
      <c r="Q41" s="184"/>
      <c r="R41" s="184">
        <v>1</v>
      </c>
      <c r="S41" s="184">
        <v>1</v>
      </c>
      <c r="T41" s="184">
        <v>1</v>
      </c>
      <c r="U41" s="184">
        <v>1</v>
      </c>
      <c r="V41" s="184"/>
      <c r="W41" s="184"/>
      <c r="X41" s="184">
        <v>1</v>
      </c>
      <c r="Y41" s="184">
        <v>1</v>
      </c>
      <c r="Z41" s="184"/>
      <c r="AA41" s="184"/>
      <c r="AB41" s="184">
        <v>1</v>
      </c>
      <c r="AC41" s="184"/>
      <c r="AD41" s="184"/>
      <c r="AE41" s="184"/>
      <c r="AF41" s="184">
        <v>1</v>
      </c>
      <c r="AG41" s="184"/>
      <c r="AH41" s="184"/>
      <c r="AI41" s="184"/>
      <c r="AJ41" s="184"/>
      <c r="AK41" s="184">
        <v>1</v>
      </c>
      <c r="AL41" s="184"/>
      <c r="AM41" s="184"/>
      <c r="AN41" s="184"/>
      <c r="AO41" s="184"/>
      <c r="AP41" s="184"/>
      <c r="AQ41" s="184"/>
      <c r="AR41" s="184"/>
      <c r="AS41" s="184"/>
      <c r="AT41" s="184"/>
      <c r="AU41" s="184"/>
      <c r="AV41" s="184"/>
      <c r="AW41" s="184"/>
      <c r="AX41" s="184"/>
      <c r="AY41" s="184"/>
      <c r="AZ41" s="184"/>
      <c r="BA41" s="184">
        <f t="shared" si="1"/>
        <v>13</v>
      </c>
    </row>
    <row r="42" spans="2:53" ht="14.25" customHeight="1">
      <c r="B42" s="184" t="s">
        <v>3962</v>
      </c>
      <c r="C42" s="184" t="s">
        <v>8764</v>
      </c>
      <c r="D42" s="62">
        <v>2014</v>
      </c>
      <c r="E42" s="184">
        <v>1</v>
      </c>
      <c r="F42" s="184">
        <v>1</v>
      </c>
      <c r="G42" s="184"/>
      <c r="H42" s="184"/>
      <c r="I42" s="184"/>
      <c r="J42" s="184"/>
      <c r="K42" s="184"/>
      <c r="L42" s="184"/>
      <c r="M42" s="184"/>
      <c r="N42" s="184"/>
      <c r="O42" s="184"/>
      <c r="P42" s="184">
        <v>1</v>
      </c>
      <c r="Q42" s="184">
        <v>1</v>
      </c>
      <c r="R42" s="184">
        <v>1</v>
      </c>
      <c r="S42" s="184"/>
      <c r="T42" s="184"/>
      <c r="U42" s="184"/>
      <c r="V42" s="184"/>
      <c r="W42" s="184">
        <v>1</v>
      </c>
      <c r="X42" s="184"/>
      <c r="Y42" s="184"/>
      <c r="Z42" s="184"/>
      <c r="AA42" s="184"/>
      <c r="AB42" s="184"/>
      <c r="AC42" s="184"/>
      <c r="AD42" s="184"/>
      <c r="AE42" s="184"/>
      <c r="AF42" s="184"/>
      <c r="AG42" s="184"/>
      <c r="AH42" s="184"/>
      <c r="AI42" s="184"/>
      <c r="AJ42" s="184"/>
      <c r="AK42" s="184"/>
      <c r="AL42" s="184"/>
      <c r="AM42" s="184"/>
      <c r="AN42" s="184"/>
      <c r="AO42" s="184"/>
      <c r="AP42" s="184"/>
      <c r="AQ42" s="184">
        <v>1</v>
      </c>
      <c r="AR42" s="184"/>
      <c r="AS42" s="184"/>
      <c r="AT42" s="184"/>
      <c r="AU42" s="184"/>
      <c r="AV42" s="184"/>
      <c r="AW42" s="184"/>
      <c r="AX42" s="184"/>
      <c r="AY42" s="184"/>
      <c r="AZ42" s="184"/>
      <c r="BA42" s="184">
        <f t="shared" si="1"/>
        <v>7</v>
      </c>
    </row>
    <row r="43" spans="2:53" ht="14.25" customHeight="1">
      <c r="B43" s="184" t="s">
        <v>87</v>
      </c>
      <c r="C43" s="184" t="s">
        <v>8761</v>
      </c>
      <c r="D43" s="62">
        <v>2017</v>
      </c>
      <c r="E43" s="184">
        <v>1</v>
      </c>
      <c r="F43" s="184">
        <v>1</v>
      </c>
      <c r="G43" s="184">
        <v>1</v>
      </c>
      <c r="H43" s="184">
        <v>1</v>
      </c>
      <c r="I43" s="184">
        <v>1</v>
      </c>
      <c r="J43" s="184">
        <v>1</v>
      </c>
      <c r="K43" s="184">
        <v>1</v>
      </c>
      <c r="L43" s="184">
        <v>1</v>
      </c>
      <c r="M43" s="184">
        <v>1</v>
      </c>
      <c r="N43" s="184"/>
      <c r="O43" s="184"/>
      <c r="P43" s="184"/>
      <c r="Q43" s="184">
        <v>1</v>
      </c>
      <c r="R43" s="184">
        <v>1</v>
      </c>
      <c r="S43" s="184">
        <v>1</v>
      </c>
      <c r="T43" s="184">
        <v>1</v>
      </c>
      <c r="U43" s="184">
        <v>1</v>
      </c>
      <c r="V43" s="184"/>
      <c r="W43" s="184">
        <v>1</v>
      </c>
      <c r="X43" s="184"/>
      <c r="Y43" s="184"/>
      <c r="Z43" s="184"/>
      <c r="AA43" s="184"/>
      <c r="AB43" s="184"/>
      <c r="AC43" s="184"/>
      <c r="AD43" s="184"/>
      <c r="AE43" s="184"/>
      <c r="AF43" s="184"/>
      <c r="AG43" s="184"/>
      <c r="AH43" s="184"/>
      <c r="AI43" s="184"/>
      <c r="AJ43" s="184">
        <v>1</v>
      </c>
      <c r="AK43" s="184"/>
      <c r="AL43" s="184"/>
      <c r="AM43" s="184"/>
      <c r="AN43" s="184"/>
      <c r="AO43" s="184"/>
      <c r="AP43" s="184"/>
      <c r="AQ43" s="184"/>
      <c r="AR43" s="184"/>
      <c r="AS43" s="184"/>
      <c r="AT43" s="184"/>
      <c r="AU43" s="184"/>
      <c r="AV43" s="184"/>
      <c r="AW43" s="184"/>
      <c r="AX43" s="184"/>
      <c r="AY43" s="184"/>
      <c r="AZ43" s="184"/>
      <c r="BA43" s="184">
        <f t="shared" si="1"/>
        <v>16</v>
      </c>
    </row>
    <row r="44" spans="2:53" ht="14.25" customHeight="1">
      <c r="B44" s="184" t="s">
        <v>3883</v>
      </c>
      <c r="C44" s="184" t="s">
        <v>8763</v>
      </c>
      <c r="D44" s="62">
        <v>2016</v>
      </c>
      <c r="E44" s="184"/>
      <c r="F44" s="184"/>
      <c r="G44" s="184"/>
      <c r="H44" s="184">
        <v>1</v>
      </c>
      <c r="I44" s="184">
        <v>1</v>
      </c>
      <c r="J44" s="184">
        <v>1</v>
      </c>
      <c r="K44" s="184">
        <v>1</v>
      </c>
      <c r="L44" s="184">
        <v>1</v>
      </c>
      <c r="M44" s="184">
        <v>1</v>
      </c>
      <c r="N44" s="184"/>
      <c r="O44" s="184"/>
      <c r="P44" s="184"/>
      <c r="Q44" s="184">
        <v>1</v>
      </c>
      <c r="R44" s="184">
        <v>1</v>
      </c>
      <c r="S44" s="184">
        <v>1</v>
      </c>
      <c r="T44" s="184">
        <v>1</v>
      </c>
      <c r="U44" s="184"/>
      <c r="V44" s="184"/>
      <c r="W44" s="184">
        <v>1</v>
      </c>
      <c r="X44" s="184">
        <v>1</v>
      </c>
      <c r="Y44" s="184"/>
      <c r="Z44" s="184"/>
      <c r="AA44" s="184"/>
      <c r="AB44" s="184"/>
      <c r="AC44" s="184"/>
      <c r="AD44" s="184">
        <v>1</v>
      </c>
      <c r="AE44" s="184"/>
      <c r="AF44" s="184"/>
      <c r="AG44" s="184"/>
      <c r="AH44" s="184"/>
      <c r="AI44" s="184"/>
      <c r="AJ44" s="184"/>
      <c r="AK44" s="184"/>
      <c r="AL44" s="184"/>
      <c r="AM44" s="184"/>
      <c r="AN44" s="184">
        <v>1</v>
      </c>
      <c r="AO44" s="184"/>
      <c r="AP44" s="184">
        <v>1</v>
      </c>
      <c r="AQ44" s="184"/>
      <c r="AR44" s="184"/>
      <c r="AS44" s="184"/>
      <c r="AT44" s="184"/>
      <c r="AU44" s="184"/>
      <c r="AV44" s="184"/>
      <c r="AW44" s="184"/>
      <c r="AX44" s="184">
        <v>1</v>
      </c>
      <c r="AY44" s="184"/>
      <c r="AZ44" s="184">
        <v>1</v>
      </c>
      <c r="BA44" s="184">
        <f t="shared" si="1"/>
        <v>17</v>
      </c>
    </row>
    <row r="45" spans="2:53" ht="14.25" customHeight="1">
      <c r="B45" s="184" t="s">
        <v>4215</v>
      </c>
      <c r="C45" s="184" t="s">
        <v>8763</v>
      </c>
      <c r="D45" s="62">
        <v>2013</v>
      </c>
      <c r="E45" s="184">
        <v>1</v>
      </c>
      <c r="F45" s="184"/>
      <c r="G45" s="184">
        <v>1</v>
      </c>
      <c r="H45" s="184"/>
      <c r="I45" s="184">
        <v>1</v>
      </c>
      <c r="J45" s="184">
        <v>1</v>
      </c>
      <c r="K45" s="184">
        <v>1</v>
      </c>
      <c r="L45" s="184">
        <v>1</v>
      </c>
      <c r="M45" s="184">
        <v>1</v>
      </c>
      <c r="N45" s="184"/>
      <c r="O45" s="184"/>
      <c r="P45" s="184"/>
      <c r="Q45" s="184">
        <v>1</v>
      </c>
      <c r="R45" s="184"/>
      <c r="S45" s="184">
        <v>1</v>
      </c>
      <c r="T45" s="184">
        <v>1</v>
      </c>
      <c r="U45" s="184">
        <v>1</v>
      </c>
      <c r="V45" s="184"/>
      <c r="W45" s="184"/>
      <c r="X45" s="184"/>
      <c r="Y45" s="184">
        <v>1</v>
      </c>
      <c r="Z45" s="184">
        <v>1</v>
      </c>
      <c r="AA45" s="184">
        <v>1</v>
      </c>
      <c r="AB45" s="184"/>
      <c r="AC45" s="184"/>
      <c r="AD45" s="184"/>
      <c r="AE45" s="184"/>
      <c r="AF45" s="184"/>
      <c r="AG45" s="184"/>
      <c r="AH45" s="184"/>
      <c r="AI45" s="184"/>
      <c r="AJ45" s="184"/>
      <c r="AK45" s="184">
        <v>1</v>
      </c>
      <c r="AL45" s="184">
        <v>1</v>
      </c>
      <c r="AM45" s="184">
        <v>1</v>
      </c>
      <c r="AN45" s="184"/>
      <c r="AO45" s="184"/>
      <c r="AP45" s="184"/>
      <c r="AQ45" s="184"/>
      <c r="AR45" s="184"/>
      <c r="AS45" s="184"/>
      <c r="AT45" s="184">
        <v>1</v>
      </c>
      <c r="AU45" s="184"/>
      <c r="AV45" s="184"/>
      <c r="AW45" s="184"/>
      <c r="AX45" s="184"/>
      <c r="AY45" s="184"/>
      <c r="AZ45" s="184"/>
      <c r="BA45" s="184">
        <f t="shared" si="1"/>
        <v>18</v>
      </c>
    </row>
    <row r="46" spans="2:53" ht="14.25" customHeight="1">
      <c r="B46" s="184" t="s">
        <v>6558</v>
      </c>
      <c r="C46" s="184" t="s">
        <v>8763</v>
      </c>
      <c r="D46" s="62">
        <v>2015</v>
      </c>
      <c r="E46" s="184">
        <v>1</v>
      </c>
      <c r="F46" s="184">
        <v>1</v>
      </c>
      <c r="G46" s="184"/>
      <c r="H46" s="184"/>
      <c r="I46" s="184">
        <v>1</v>
      </c>
      <c r="J46" s="184">
        <v>1</v>
      </c>
      <c r="K46" s="184">
        <v>1</v>
      </c>
      <c r="L46" s="184">
        <v>1</v>
      </c>
      <c r="M46" s="184">
        <v>1</v>
      </c>
      <c r="N46" s="184"/>
      <c r="O46" s="184"/>
      <c r="P46" s="184">
        <v>1</v>
      </c>
      <c r="Q46" s="184"/>
      <c r="R46" s="184"/>
      <c r="S46" s="184">
        <v>1</v>
      </c>
      <c r="T46" s="184"/>
      <c r="U46" s="184"/>
      <c r="V46" s="184"/>
      <c r="W46" s="184">
        <v>1</v>
      </c>
      <c r="X46" s="184"/>
      <c r="Y46" s="184"/>
      <c r="Z46" s="184"/>
      <c r="AA46" s="184"/>
      <c r="AB46" s="184"/>
      <c r="AC46" s="184"/>
      <c r="AD46" s="184"/>
      <c r="AE46" s="184"/>
      <c r="AF46" s="184"/>
      <c r="AG46" s="184"/>
      <c r="AH46" s="184"/>
      <c r="AI46" s="184"/>
      <c r="AJ46" s="184"/>
      <c r="AK46" s="184"/>
      <c r="AL46" s="184"/>
      <c r="AM46" s="184"/>
      <c r="AN46" s="184"/>
      <c r="AO46" s="184"/>
      <c r="AP46" s="184"/>
      <c r="AQ46" s="184"/>
      <c r="AR46" s="184"/>
      <c r="AS46" s="184"/>
      <c r="AT46" s="184">
        <v>1</v>
      </c>
      <c r="AU46" s="184"/>
      <c r="AV46" s="184"/>
      <c r="AW46" s="184"/>
      <c r="AX46" s="184"/>
      <c r="AY46" s="184"/>
      <c r="AZ46" s="184"/>
      <c r="BA46" s="184">
        <f t="shared" si="1"/>
        <v>11</v>
      </c>
    </row>
    <row r="47" spans="2:53" ht="14.25" customHeight="1">
      <c r="B47" s="184" t="s">
        <v>4619</v>
      </c>
      <c r="C47" s="184" t="s">
        <v>8767</v>
      </c>
      <c r="D47" s="61">
        <v>2010</v>
      </c>
      <c r="E47" s="184">
        <v>1</v>
      </c>
      <c r="F47" s="184">
        <v>1</v>
      </c>
      <c r="G47" s="184">
        <v>1</v>
      </c>
      <c r="H47" s="184">
        <v>1</v>
      </c>
      <c r="I47" s="184">
        <v>1</v>
      </c>
      <c r="J47" s="184">
        <v>1</v>
      </c>
      <c r="K47" s="184">
        <v>1</v>
      </c>
      <c r="L47" s="184">
        <v>1</v>
      </c>
      <c r="M47" s="184">
        <v>1</v>
      </c>
      <c r="N47" s="184"/>
      <c r="O47" s="184"/>
      <c r="P47" s="184"/>
      <c r="Q47" s="184"/>
      <c r="R47" s="184"/>
      <c r="S47" s="184">
        <v>1</v>
      </c>
      <c r="T47" s="184"/>
      <c r="U47" s="184"/>
      <c r="V47" s="184"/>
      <c r="W47" s="184">
        <v>1</v>
      </c>
      <c r="X47" s="184"/>
      <c r="Y47" s="184"/>
      <c r="Z47" s="184">
        <v>1</v>
      </c>
      <c r="AA47" s="184">
        <v>1</v>
      </c>
      <c r="AB47" s="184"/>
      <c r="AC47" s="184"/>
      <c r="AD47" s="184"/>
      <c r="AE47" s="184"/>
      <c r="AF47" s="184"/>
      <c r="AG47" s="184"/>
      <c r="AH47" s="184"/>
      <c r="AI47" s="184"/>
      <c r="AJ47" s="184"/>
      <c r="AK47" s="184"/>
      <c r="AL47" s="184"/>
      <c r="AM47" s="184"/>
      <c r="AN47" s="184"/>
      <c r="AO47" s="184"/>
      <c r="AP47" s="184"/>
      <c r="AQ47" s="184"/>
      <c r="AR47" s="184"/>
      <c r="AS47" s="184"/>
      <c r="AT47" s="184"/>
      <c r="AU47" s="184"/>
      <c r="AV47" s="184"/>
      <c r="AW47" s="184"/>
      <c r="AX47" s="184"/>
      <c r="AY47" s="184"/>
      <c r="AZ47" s="184"/>
      <c r="BA47" s="184">
        <f t="shared" si="1"/>
        <v>13</v>
      </c>
    </row>
    <row r="48" spans="2:53" ht="14.25" customHeight="1">
      <c r="B48" s="184" t="s">
        <v>4891</v>
      </c>
      <c r="C48" s="184" t="s">
        <v>8767</v>
      </c>
      <c r="D48" s="62">
        <v>2015</v>
      </c>
      <c r="E48" s="184">
        <v>1</v>
      </c>
      <c r="F48" s="184">
        <v>1</v>
      </c>
      <c r="G48" s="184">
        <v>1</v>
      </c>
      <c r="H48" s="184">
        <v>1</v>
      </c>
      <c r="I48" s="184">
        <v>1</v>
      </c>
      <c r="J48" s="184">
        <v>1</v>
      </c>
      <c r="K48" s="184">
        <v>1</v>
      </c>
      <c r="L48" s="184">
        <v>1</v>
      </c>
      <c r="M48" s="184">
        <v>1</v>
      </c>
      <c r="N48" s="184"/>
      <c r="O48" s="184"/>
      <c r="P48" s="184"/>
      <c r="Q48" s="184"/>
      <c r="R48" s="184">
        <v>1</v>
      </c>
      <c r="S48" s="184">
        <v>1</v>
      </c>
      <c r="T48" s="184">
        <v>1</v>
      </c>
      <c r="U48" s="184"/>
      <c r="V48" s="184"/>
      <c r="W48" s="184"/>
      <c r="X48" s="184"/>
      <c r="Y48" s="184"/>
      <c r="Z48" s="184"/>
      <c r="AA48" s="184"/>
      <c r="AB48" s="184"/>
      <c r="AC48" s="184"/>
      <c r="AD48" s="184"/>
      <c r="AE48" s="184"/>
      <c r="AF48" s="184"/>
      <c r="AG48" s="184"/>
      <c r="AH48" s="184"/>
      <c r="AI48" s="184"/>
      <c r="AJ48" s="184"/>
      <c r="AK48" s="184"/>
      <c r="AL48" s="184"/>
      <c r="AM48" s="184"/>
      <c r="AN48" s="184"/>
      <c r="AO48" s="184"/>
      <c r="AP48" s="184"/>
      <c r="AQ48" s="184"/>
      <c r="AR48" s="184"/>
      <c r="AS48" s="184"/>
      <c r="AT48" s="184"/>
      <c r="AU48" s="184"/>
      <c r="AV48" s="184"/>
      <c r="AW48" s="184"/>
      <c r="AX48" s="184"/>
      <c r="AY48" s="184"/>
      <c r="AZ48" s="184"/>
      <c r="BA48" s="184">
        <f t="shared" si="1"/>
        <v>12</v>
      </c>
    </row>
    <row r="49" spans="2:53" ht="14.25" customHeight="1">
      <c r="B49" s="184" t="s">
        <v>8769</v>
      </c>
      <c r="C49" s="184" t="s">
        <v>8764</v>
      </c>
      <c r="D49" s="62">
        <v>2012</v>
      </c>
      <c r="E49" s="184"/>
      <c r="F49" s="184">
        <v>1</v>
      </c>
      <c r="G49" s="184"/>
      <c r="H49" s="184">
        <v>1</v>
      </c>
      <c r="I49" s="184">
        <v>1</v>
      </c>
      <c r="J49" s="184">
        <v>1</v>
      </c>
      <c r="K49" s="184">
        <v>1</v>
      </c>
      <c r="L49" s="184">
        <v>1</v>
      </c>
      <c r="M49" s="184">
        <v>1</v>
      </c>
      <c r="N49" s="184"/>
      <c r="O49" s="184"/>
      <c r="P49" s="184"/>
      <c r="Q49" s="184">
        <v>1</v>
      </c>
      <c r="R49" s="184"/>
      <c r="S49" s="184">
        <v>1</v>
      </c>
      <c r="T49" s="184"/>
      <c r="U49" s="184"/>
      <c r="V49" s="184"/>
      <c r="W49" s="184">
        <v>1</v>
      </c>
      <c r="X49" s="184"/>
      <c r="Y49" s="184"/>
      <c r="Z49" s="184">
        <v>1</v>
      </c>
      <c r="AA49" s="184"/>
      <c r="AB49" s="184"/>
      <c r="AC49" s="184"/>
      <c r="AD49" s="184"/>
      <c r="AE49" s="184"/>
      <c r="AF49" s="184"/>
      <c r="AG49" s="184"/>
      <c r="AH49" s="184"/>
      <c r="AI49" s="184"/>
      <c r="AJ49" s="184"/>
      <c r="AK49" s="184"/>
      <c r="AL49" s="184"/>
      <c r="AM49" s="184"/>
      <c r="AN49" s="184"/>
      <c r="AO49" s="184"/>
      <c r="AP49" s="184"/>
      <c r="AQ49" s="184"/>
      <c r="AR49" s="184"/>
      <c r="AS49" s="184"/>
      <c r="AT49" s="184"/>
      <c r="AU49" s="184"/>
      <c r="AV49" s="184"/>
      <c r="AW49" s="184"/>
      <c r="AX49" s="184"/>
      <c r="AY49" s="184"/>
      <c r="AZ49" s="184"/>
      <c r="BA49" s="184">
        <f t="shared" si="1"/>
        <v>11</v>
      </c>
    </row>
    <row r="50" spans="2:53" ht="14.25" customHeight="1">
      <c r="B50" s="184" t="s">
        <v>4623</v>
      </c>
      <c r="C50" s="184" t="s">
        <v>8764</v>
      </c>
      <c r="D50" s="62">
        <v>2011</v>
      </c>
      <c r="E50" s="184">
        <v>1</v>
      </c>
      <c r="F50" s="184">
        <v>1</v>
      </c>
      <c r="G50" s="184">
        <v>1</v>
      </c>
      <c r="H50" s="184">
        <v>1</v>
      </c>
      <c r="I50" s="184">
        <v>1</v>
      </c>
      <c r="J50" s="184">
        <v>1</v>
      </c>
      <c r="K50" s="184"/>
      <c r="L50" s="184">
        <v>1</v>
      </c>
      <c r="M50" s="184">
        <v>1</v>
      </c>
      <c r="N50" s="184"/>
      <c r="O50" s="184"/>
      <c r="P50" s="184"/>
      <c r="Q50" s="184">
        <v>1</v>
      </c>
      <c r="R50" s="184"/>
      <c r="S50" s="184"/>
      <c r="T50" s="184">
        <v>1</v>
      </c>
      <c r="U50" s="184"/>
      <c r="V50" s="184"/>
      <c r="W50" s="184">
        <v>1</v>
      </c>
      <c r="X50" s="184">
        <v>1</v>
      </c>
      <c r="Y50" s="184"/>
      <c r="Z50" s="184"/>
      <c r="AA50" s="184"/>
      <c r="AB50" s="184"/>
      <c r="AC50" s="184"/>
      <c r="AD50" s="184"/>
      <c r="AE50" s="184"/>
      <c r="AF50" s="184"/>
      <c r="AG50" s="184"/>
      <c r="AH50" s="184"/>
      <c r="AI50" s="184"/>
      <c r="AJ50" s="184"/>
      <c r="AK50" s="184"/>
      <c r="AL50" s="184"/>
      <c r="AM50" s="184"/>
      <c r="AN50" s="184"/>
      <c r="AO50" s="184"/>
      <c r="AP50" s="184"/>
      <c r="AQ50" s="184"/>
      <c r="AR50" s="184"/>
      <c r="AS50" s="184"/>
      <c r="AT50" s="184"/>
      <c r="AU50" s="184"/>
      <c r="AV50" s="184"/>
      <c r="AW50" s="184"/>
      <c r="AX50" s="184"/>
      <c r="AY50" s="184"/>
      <c r="AZ50" s="184"/>
      <c r="BA50" s="184">
        <f t="shared" si="1"/>
        <v>12</v>
      </c>
    </row>
    <row r="51" spans="2:53" ht="14.25" customHeight="1">
      <c r="B51" s="184" t="s">
        <v>4988</v>
      </c>
      <c r="C51" s="184" t="s">
        <v>8767</v>
      </c>
      <c r="D51" s="62">
        <v>2013</v>
      </c>
      <c r="E51" s="184"/>
      <c r="F51" s="184">
        <v>1</v>
      </c>
      <c r="G51" s="184">
        <v>1</v>
      </c>
      <c r="H51" s="184">
        <v>1</v>
      </c>
      <c r="I51" s="184">
        <v>1</v>
      </c>
      <c r="J51" s="184">
        <v>1</v>
      </c>
      <c r="K51" s="184">
        <v>1</v>
      </c>
      <c r="L51" s="184">
        <v>1</v>
      </c>
      <c r="M51" s="184">
        <v>1</v>
      </c>
      <c r="N51" s="184"/>
      <c r="O51" s="184"/>
      <c r="P51" s="184">
        <v>1</v>
      </c>
      <c r="Q51" s="184"/>
      <c r="R51" s="184">
        <v>1</v>
      </c>
      <c r="S51" s="184">
        <v>1</v>
      </c>
      <c r="T51" s="184"/>
      <c r="U51" s="184"/>
      <c r="V51" s="184"/>
      <c r="W51" s="184"/>
      <c r="X51" s="184"/>
      <c r="Y51" s="184"/>
      <c r="Z51" s="184">
        <v>1</v>
      </c>
      <c r="AA51" s="184"/>
      <c r="AB51" s="184"/>
      <c r="AC51" s="184"/>
      <c r="AD51" s="184"/>
      <c r="AE51" s="184"/>
      <c r="AF51" s="184">
        <v>1</v>
      </c>
      <c r="AG51" s="184"/>
      <c r="AH51" s="184"/>
      <c r="AI51" s="184">
        <v>1</v>
      </c>
      <c r="AJ51" s="184"/>
      <c r="AK51" s="184"/>
      <c r="AL51" s="184">
        <v>1</v>
      </c>
      <c r="AM51" s="184"/>
      <c r="AN51" s="184"/>
      <c r="AO51" s="184"/>
      <c r="AP51" s="184"/>
      <c r="AQ51" s="184"/>
      <c r="AR51" s="184"/>
      <c r="AS51" s="184"/>
      <c r="AT51" s="184"/>
      <c r="AU51" s="184"/>
      <c r="AV51" s="184"/>
      <c r="AW51" s="184"/>
      <c r="AX51" s="184"/>
      <c r="AY51" s="184">
        <v>1</v>
      </c>
      <c r="AZ51" s="184"/>
      <c r="BA51" s="184">
        <f t="shared" si="1"/>
        <v>16</v>
      </c>
    </row>
    <row r="52" spans="2:53" ht="14.25" customHeight="1">
      <c r="B52" s="190" t="s">
        <v>278</v>
      </c>
      <c r="C52" s="190" t="s">
        <v>8763</v>
      </c>
      <c r="D52" s="63">
        <v>2012</v>
      </c>
      <c r="E52" s="184">
        <v>1</v>
      </c>
      <c r="F52" s="184">
        <v>1</v>
      </c>
      <c r="G52" s="184">
        <v>1</v>
      </c>
      <c r="H52" s="184">
        <v>1</v>
      </c>
      <c r="I52" s="184">
        <v>1</v>
      </c>
      <c r="J52" s="184">
        <v>1</v>
      </c>
      <c r="K52" s="184">
        <v>1</v>
      </c>
      <c r="L52" s="184">
        <v>1</v>
      </c>
      <c r="M52" s="184">
        <v>1</v>
      </c>
      <c r="N52" s="184"/>
      <c r="O52" s="184">
        <v>1</v>
      </c>
      <c r="P52" s="184">
        <v>1</v>
      </c>
      <c r="Q52" s="184"/>
      <c r="R52" s="184"/>
      <c r="S52" s="184"/>
      <c r="T52" s="184"/>
      <c r="U52" s="184"/>
      <c r="V52" s="184"/>
      <c r="W52" s="184">
        <v>1</v>
      </c>
      <c r="X52" s="184"/>
      <c r="Y52" s="184"/>
      <c r="Z52" s="184"/>
      <c r="AA52" s="184"/>
      <c r="AB52" s="184"/>
      <c r="AC52" s="184"/>
      <c r="AD52" s="184"/>
      <c r="AE52" s="184"/>
      <c r="AF52" s="184"/>
      <c r="AG52" s="184">
        <v>1</v>
      </c>
      <c r="AH52" s="184"/>
      <c r="AI52" s="184"/>
      <c r="AJ52" s="184"/>
      <c r="AK52" s="184"/>
      <c r="AL52" s="184"/>
      <c r="AM52" s="184"/>
      <c r="AN52" s="184"/>
      <c r="AO52" s="184"/>
      <c r="AP52" s="184"/>
      <c r="AQ52" s="184"/>
      <c r="AR52" s="184"/>
      <c r="AS52" s="184"/>
      <c r="AT52" s="184"/>
      <c r="AU52" s="184"/>
      <c r="AV52" s="184"/>
      <c r="AW52" s="184"/>
      <c r="AX52" s="184"/>
      <c r="AY52" s="184"/>
      <c r="AZ52" s="184"/>
      <c r="BA52" s="184">
        <f t="shared" si="1"/>
        <v>13</v>
      </c>
    </row>
    <row r="53" spans="2:53" ht="14.25" customHeight="1">
      <c r="B53" s="190" t="s">
        <v>1087</v>
      </c>
      <c r="C53" s="184" t="s">
        <v>8761</v>
      </c>
      <c r="D53" s="63">
        <v>2014</v>
      </c>
      <c r="E53" s="184">
        <v>1</v>
      </c>
      <c r="F53" s="184">
        <v>1</v>
      </c>
      <c r="G53" s="184">
        <v>1</v>
      </c>
      <c r="H53" s="184">
        <v>1</v>
      </c>
      <c r="I53" s="184">
        <v>1</v>
      </c>
      <c r="J53" s="184">
        <v>1</v>
      </c>
      <c r="K53" s="184">
        <v>1</v>
      </c>
      <c r="L53" s="184">
        <v>1</v>
      </c>
      <c r="M53" s="184">
        <v>1</v>
      </c>
      <c r="N53" s="184">
        <v>1</v>
      </c>
      <c r="O53" s="184">
        <v>1</v>
      </c>
      <c r="P53" s="184"/>
      <c r="Q53" s="184"/>
      <c r="R53" s="184">
        <v>1</v>
      </c>
      <c r="S53" s="184">
        <v>1</v>
      </c>
      <c r="T53" s="184">
        <v>1</v>
      </c>
      <c r="U53" s="184">
        <v>1</v>
      </c>
      <c r="V53" s="184"/>
      <c r="W53" s="184">
        <v>1</v>
      </c>
      <c r="X53" s="184">
        <v>1</v>
      </c>
      <c r="Y53" s="184"/>
      <c r="Z53" s="184"/>
      <c r="AA53" s="184"/>
      <c r="AB53" s="184"/>
      <c r="AC53" s="184"/>
      <c r="AD53" s="184"/>
      <c r="AE53" s="184"/>
      <c r="AF53" s="184">
        <v>1</v>
      </c>
      <c r="AG53" s="184">
        <v>1</v>
      </c>
      <c r="AH53" s="184"/>
      <c r="AI53" s="184"/>
      <c r="AJ53" s="184"/>
      <c r="AK53" s="184"/>
      <c r="AL53" s="184"/>
      <c r="AM53" s="184"/>
      <c r="AN53" s="184"/>
      <c r="AO53" s="184"/>
      <c r="AP53" s="184"/>
      <c r="AQ53" s="184"/>
      <c r="AR53" s="184"/>
      <c r="AS53" s="184"/>
      <c r="AT53" s="184"/>
      <c r="AU53" s="184"/>
      <c r="AV53" s="184"/>
      <c r="AW53" s="184">
        <v>1</v>
      </c>
      <c r="AX53" s="184"/>
      <c r="AY53" s="184"/>
      <c r="AZ53" s="184"/>
      <c r="BA53" s="184">
        <f t="shared" si="1"/>
        <v>20</v>
      </c>
    </row>
    <row r="54" spans="2:53" ht="14.25" customHeight="1">
      <c r="B54" s="190" t="s">
        <v>3073</v>
      </c>
      <c r="C54" s="184" t="s">
        <v>8761</v>
      </c>
      <c r="D54" s="63">
        <v>2018</v>
      </c>
      <c r="E54" s="184">
        <v>1</v>
      </c>
      <c r="F54" s="184">
        <v>1</v>
      </c>
      <c r="G54" s="184">
        <v>1</v>
      </c>
      <c r="H54" s="184">
        <v>1</v>
      </c>
      <c r="I54" s="184">
        <v>1</v>
      </c>
      <c r="J54" s="184">
        <v>1</v>
      </c>
      <c r="K54" s="184">
        <v>1</v>
      </c>
      <c r="L54" s="184">
        <v>1</v>
      </c>
      <c r="M54" s="184">
        <v>1</v>
      </c>
      <c r="N54" s="184"/>
      <c r="O54" s="184">
        <v>1</v>
      </c>
      <c r="P54" s="184"/>
      <c r="Q54" s="184">
        <v>1</v>
      </c>
      <c r="R54" s="184">
        <v>1</v>
      </c>
      <c r="S54" s="184"/>
      <c r="T54" s="184"/>
      <c r="U54" s="184"/>
      <c r="V54" s="184"/>
      <c r="W54" s="184"/>
      <c r="X54" s="184"/>
      <c r="Y54" s="184"/>
      <c r="Z54" s="184"/>
      <c r="AA54" s="184"/>
      <c r="AB54" s="184"/>
      <c r="AC54" s="184"/>
      <c r="AD54" s="184"/>
      <c r="AE54" s="184"/>
      <c r="AF54" s="184">
        <v>1</v>
      </c>
      <c r="AG54" s="184">
        <v>1</v>
      </c>
      <c r="AH54" s="184"/>
      <c r="AI54" s="184"/>
      <c r="AJ54" s="184"/>
      <c r="AK54" s="184"/>
      <c r="AL54" s="184"/>
      <c r="AM54" s="184"/>
      <c r="AN54" s="184"/>
      <c r="AO54" s="184"/>
      <c r="AP54" s="184"/>
      <c r="AQ54" s="184"/>
      <c r="AR54" s="184"/>
      <c r="AS54" s="184"/>
      <c r="AT54" s="184"/>
      <c r="AU54" s="184"/>
      <c r="AV54" s="184">
        <v>1</v>
      </c>
      <c r="AW54" s="184"/>
      <c r="AX54" s="184"/>
      <c r="AY54" s="184"/>
      <c r="AZ54" s="184"/>
      <c r="BA54" s="184">
        <f t="shared" si="1"/>
        <v>15</v>
      </c>
    </row>
    <row r="55" spans="2:53" ht="14.25" customHeight="1">
      <c r="B55" s="190" t="s">
        <v>2051</v>
      </c>
      <c r="C55" s="190" t="s">
        <v>8763</v>
      </c>
      <c r="D55" s="191">
        <v>2014</v>
      </c>
      <c r="E55" s="184">
        <v>1</v>
      </c>
      <c r="F55" s="184">
        <v>1</v>
      </c>
      <c r="G55" s="184"/>
      <c r="H55" s="184">
        <v>1</v>
      </c>
      <c r="I55" s="184"/>
      <c r="J55" s="184"/>
      <c r="K55" s="184"/>
      <c r="L55" s="184"/>
      <c r="M55" s="184"/>
      <c r="N55" s="184"/>
      <c r="O55" s="184"/>
      <c r="P55" s="184"/>
      <c r="Q55" s="184"/>
      <c r="R55" s="184"/>
      <c r="S55" s="184"/>
      <c r="T55" s="184"/>
      <c r="U55" s="184"/>
      <c r="V55" s="184"/>
      <c r="W55" s="184">
        <v>1</v>
      </c>
      <c r="X55" s="184"/>
      <c r="Y55" s="184"/>
      <c r="Z55" s="184"/>
      <c r="AA55" s="184"/>
      <c r="AB55" s="184"/>
      <c r="AC55" s="184"/>
      <c r="AD55" s="184"/>
      <c r="AE55" s="184"/>
      <c r="AF55" s="184"/>
      <c r="AG55" s="184"/>
      <c r="AH55" s="184"/>
      <c r="AI55" s="184"/>
      <c r="AJ55" s="184"/>
      <c r="AK55" s="184"/>
      <c r="AL55" s="184">
        <v>1</v>
      </c>
      <c r="AM55" s="184"/>
      <c r="AN55" s="184"/>
      <c r="AO55" s="184"/>
      <c r="AP55" s="184"/>
      <c r="AQ55" s="184"/>
      <c r="AR55" s="184"/>
      <c r="AS55" s="184"/>
      <c r="AT55" s="184"/>
      <c r="AU55" s="184"/>
      <c r="AV55" s="184"/>
      <c r="AW55" s="184"/>
      <c r="AX55" s="184"/>
      <c r="AY55" s="184"/>
      <c r="AZ55" s="184"/>
      <c r="BA55" s="184">
        <f t="shared" si="1"/>
        <v>5</v>
      </c>
    </row>
    <row r="56" spans="2:53" ht="14.25" customHeight="1">
      <c r="B56" s="190" t="s">
        <v>2217</v>
      </c>
      <c r="C56" s="190" t="s">
        <v>8763</v>
      </c>
      <c r="D56" s="191">
        <v>2012</v>
      </c>
      <c r="E56" s="184">
        <v>1</v>
      </c>
      <c r="F56" s="184">
        <v>1</v>
      </c>
      <c r="G56" s="184">
        <v>1</v>
      </c>
      <c r="H56" s="184">
        <v>1</v>
      </c>
      <c r="I56" s="184">
        <v>1</v>
      </c>
      <c r="J56" s="184">
        <v>1</v>
      </c>
      <c r="K56" s="184">
        <v>1</v>
      </c>
      <c r="L56" s="184"/>
      <c r="M56" s="184"/>
      <c r="N56" s="184"/>
      <c r="O56" s="184"/>
      <c r="P56" s="184"/>
      <c r="Q56" s="184"/>
      <c r="R56" s="184"/>
      <c r="S56" s="184"/>
      <c r="T56" s="184"/>
      <c r="U56" s="184"/>
      <c r="V56" s="184"/>
      <c r="W56" s="184"/>
      <c r="X56" s="184"/>
      <c r="Y56" s="184"/>
      <c r="Z56" s="184"/>
      <c r="AA56" s="184"/>
      <c r="AB56" s="184"/>
      <c r="AC56" s="184"/>
      <c r="AD56" s="184"/>
      <c r="AE56" s="184"/>
      <c r="AF56" s="184">
        <v>1</v>
      </c>
      <c r="AG56" s="184"/>
      <c r="AH56" s="184"/>
      <c r="AI56" s="184"/>
      <c r="AJ56" s="184"/>
      <c r="AK56" s="184">
        <v>1</v>
      </c>
      <c r="AL56" s="184"/>
      <c r="AM56" s="184">
        <v>1</v>
      </c>
      <c r="AN56" s="184"/>
      <c r="AO56" s="184"/>
      <c r="AP56" s="184"/>
      <c r="AQ56" s="184"/>
      <c r="AR56" s="184"/>
      <c r="AS56" s="184"/>
      <c r="AT56" s="184"/>
      <c r="AU56" s="184"/>
      <c r="AV56" s="184"/>
      <c r="AW56" s="184">
        <v>1</v>
      </c>
      <c r="AX56" s="184"/>
      <c r="AY56" s="184"/>
      <c r="AZ56" s="184"/>
      <c r="BA56" s="184">
        <f t="shared" si="1"/>
        <v>11</v>
      </c>
    </row>
    <row r="57" spans="2:53" ht="14.25" customHeight="1">
      <c r="B57" s="190" t="s">
        <v>2799</v>
      </c>
      <c r="C57" s="190" t="s">
        <v>8763</v>
      </c>
      <c r="D57" s="191">
        <v>2006</v>
      </c>
      <c r="E57" s="184"/>
      <c r="F57" s="184">
        <v>1</v>
      </c>
      <c r="G57" s="184">
        <v>1</v>
      </c>
      <c r="H57" s="184">
        <v>1</v>
      </c>
      <c r="I57" s="184">
        <v>1</v>
      </c>
      <c r="J57" s="184">
        <v>1</v>
      </c>
      <c r="K57" s="184">
        <v>1</v>
      </c>
      <c r="L57" s="184">
        <v>1</v>
      </c>
      <c r="M57" s="184">
        <v>1</v>
      </c>
      <c r="N57" s="184"/>
      <c r="O57" s="184"/>
      <c r="P57" s="184">
        <v>1</v>
      </c>
      <c r="Q57" s="184">
        <v>1</v>
      </c>
      <c r="R57" s="184"/>
      <c r="S57" s="184"/>
      <c r="T57" s="184"/>
      <c r="U57" s="184"/>
      <c r="V57" s="184"/>
      <c r="W57" s="184">
        <v>1</v>
      </c>
      <c r="X57" s="184"/>
      <c r="Y57" s="184"/>
      <c r="Z57" s="184"/>
      <c r="AA57" s="184"/>
      <c r="AB57" s="184"/>
      <c r="AC57" s="184"/>
      <c r="AD57" s="184"/>
      <c r="AE57" s="184"/>
      <c r="AF57" s="184">
        <v>1</v>
      </c>
      <c r="AG57" s="184">
        <v>1</v>
      </c>
      <c r="AH57" s="184"/>
      <c r="AI57" s="184"/>
      <c r="AJ57" s="184"/>
      <c r="AK57" s="184">
        <v>1</v>
      </c>
      <c r="AL57" s="184"/>
      <c r="AM57" s="184"/>
      <c r="AN57" s="184"/>
      <c r="AO57" s="184"/>
      <c r="AP57" s="184"/>
      <c r="AQ57" s="184"/>
      <c r="AR57" s="184"/>
      <c r="AS57" s="184"/>
      <c r="AT57" s="184"/>
      <c r="AU57" s="184"/>
      <c r="AV57" s="184"/>
      <c r="AW57" s="184"/>
      <c r="AX57" s="184"/>
      <c r="AY57" s="184"/>
      <c r="AZ57" s="184"/>
      <c r="BA57" s="184">
        <f t="shared" si="1"/>
        <v>14</v>
      </c>
    </row>
    <row r="58" spans="2:53" ht="14.25" customHeight="1">
      <c r="B58" s="190" t="s">
        <v>2980</v>
      </c>
      <c r="C58" s="190" t="s">
        <v>8763</v>
      </c>
      <c r="D58" s="191">
        <v>2013</v>
      </c>
      <c r="E58" s="184">
        <v>1</v>
      </c>
      <c r="F58" s="184">
        <v>1</v>
      </c>
      <c r="G58" s="184">
        <v>1</v>
      </c>
      <c r="H58" s="184">
        <v>1</v>
      </c>
      <c r="I58" s="184">
        <v>1</v>
      </c>
      <c r="J58" s="184">
        <v>1</v>
      </c>
      <c r="K58" s="184">
        <v>1</v>
      </c>
      <c r="L58" s="184">
        <v>1</v>
      </c>
      <c r="M58" s="184">
        <v>1</v>
      </c>
      <c r="N58" s="184"/>
      <c r="O58" s="184">
        <v>1</v>
      </c>
      <c r="P58" s="184"/>
      <c r="Q58" s="184"/>
      <c r="R58" s="184"/>
      <c r="S58" s="184"/>
      <c r="T58" s="184"/>
      <c r="U58" s="184"/>
      <c r="V58" s="184"/>
      <c r="W58" s="184">
        <v>1</v>
      </c>
      <c r="X58" s="184">
        <v>1</v>
      </c>
      <c r="Y58" s="184"/>
      <c r="Z58" s="184"/>
      <c r="AA58" s="184"/>
      <c r="AB58" s="184"/>
      <c r="AC58" s="184"/>
      <c r="AD58" s="184">
        <v>1</v>
      </c>
      <c r="AE58" s="184"/>
      <c r="AF58" s="184"/>
      <c r="AG58" s="184"/>
      <c r="AH58" s="184"/>
      <c r="AI58" s="184"/>
      <c r="AJ58" s="184"/>
      <c r="AK58" s="184"/>
      <c r="AL58" s="184"/>
      <c r="AM58" s="184"/>
      <c r="AN58" s="184">
        <v>1</v>
      </c>
      <c r="AO58" s="184"/>
      <c r="AP58" s="184"/>
      <c r="AQ58" s="184"/>
      <c r="AR58" s="184"/>
      <c r="AS58" s="184"/>
      <c r="AT58" s="184"/>
      <c r="AU58" s="184"/>
      <c r="AV58" s="184"/>
      <c r="AW58" s="184"/>
      <c r="AX58" s="184"/>
      <c r="AY58" s="184"/>
      <c r="AZ58" s="184"/>
      <c r="BA58" s="184">
        <f t="shared" si="1"/>
        <v>14</v>
      </c>
    </row>
    <row r="59" spans="2:53" ht="14.25" customHeight="1">
      <c r="B59" s="190" t="s">
        <v>3233</v>
      </c>
      <c r="C59" s="190" t="s">
        <v>8763</v>
      </c>
      <c r="D59" s="191">
        <v>2018</v>
      </c>
      <c r="E59" s="184"/>
      <c r="F59" s="184"/>
      <c r="G59" s="184">
        <v>1</v>
      </c>
      <c r="H59" s="184">
        <v>1</v>
      </c>
      <c r="I59" s="184">
        <v>1</v>
      </c>
      <c r="J59" s="184">
        <v>1</v>
      </c>
      <c r="K59" s="184">
        <v>1</v>
      </c>
      <c r="L59" s="184">
        <v>1</v>
      </c>
      <c r="M59" s="184">
        <v>1</v>
      </c>
      <c r="N59" s="184"/>
      <c r="O59" s="184"/>
      <c r="P59" s="184"/>
      <c r="Q59" s="184"/>
      <c r="R59" s="184"/>
      <c r="S59" s="184"/>
      <c r="T59" s="184">
        <v>1</v>
      </c>
      <c r="U59" s="184"/>
      <c r="V59" s="184"/>
      <c r="W59" s="184">
        <v>1</v>
      </c>
      <c r="X59" s="184">
        <v>1</v>
      </c>
      <c r="Y59" s="184">
        <v>1</v>
      </c>
      <c r="Z59" s="184"/>
      <c r="AA59" s="184"/>
      <c r="AB59" s="184"/>
      <c r="AC59" s="184"/>
      <c r="AD59" s="184"/>
      <c r="AE59" s="184"/>
      <c r="AF59" s="184"/>
      <c r="AG59" s="184"/>
      <c r="AH59" s="184"/>
      <c r="AI59" s="184"/>
      <c r="AJ59" s="184"/>
      <c r="AK59" s="184">
        <v>1</v>
      </c>
      <c r="AL59" s="184"/>
      <c r="AM59" s="184"/>
      <c r="AN59" s="184"/>
      <c r="AO59" s="184"/>
      <c r="AP59" s="184"/>
      <c r="AQ59" s="184"/>
      <c r="AR59" s="184"/>
      <c r="AS59" s="184"/>
      <c r="AT59" s="184"/>
      <c r="AU59" s="184"/>
      <c r="AV59" s="184"/>
      <c r="AW59" s="184"/>
      <c r="AX59" s="184"/>
      <c r="AY59" s="184"/>
      <c r="AZ59" s="184"/>
      <c r="BA59" s="184">
        <f t="shared" si="1"/>
        <v>12</v>
      </c>
    </row>
    <row r="60" spans="2:53" ht="14.25" customHeight="1">
      <c r="B60" s="190" t="s">
        <v>4048</v>
      </c>
      <c r="C60" s="190" t="s">
        <v>8763</v>
      </c>
      <c r="D60" s="191">
        <v>2003</v>
      </c>
      <c r="E60" s="184"/>
      <c r="F60" s="184"/>
      <c r="G60" s="184"/>
      <c r="H60" s="184">
        <v>1</v>
      </c>
      <c r="I60" s="184"/>
      <c r="J60" s="184"/>
      <c r="K60" s="184"/>
      <c r="L60" s="184"/>
      <c r="M60" s="184"/>
      <c r="N60" s="184"/>
      <c r="O60" s="184"/>
      <c r="P60" s="184">
        <v>1</v>
      </c>
      <c r="Q60" s="184"/>
      <c r="R60" s="184"/>
      <c r="S60" s="184"/>
      <c r="T60" s="184"/>
      <c r="U60" s="184"/>
      <c r="V60" s="184"/>
      <c r="W60" s="184">
        <v>1</v>
      </c>
      <c r="X60" s="184"/>
      <c r="Y60" s="184"/>
      <c r="Z60" s="184"/>
      <c r="AA60" s="184"/>
      <c r="AB60" s="184"/>
      <c r="AC60" s="184"/>
      <c r="AD60" s="184"/>
      <c r="AE60" s="184"/>
      <c r="AF60" s="184"/>
      <c r="AG60" s="184">
        <v>1</v>
      </c>
      <c r="AH60" s="184"/>
      <c r="AI60" s="184"/>
      <c r="AJ60" s="184"/>
      <c r="AK60" s="184"/>
      <c r="AL60" s="184"/>
      <c r="AM60" s="184"/>
      <c r="AN60" s="184"/>
      <c r="AO60" s="184"/>
      <c r="AP60" s="184"/>
      <c r="AQ60" s="184"/>
      <c r="AR60" s="184"/>
      <c r="AS60" s="184"/>
      <c r="AT60" s="184"/>
      <c r="AU60" s="184"/>
      <c r="AV60" s="184"/>
      <c r="AW60" s="184"/>
      <c r="AX60" s="184"/>
      <c r="AY60" s="184"/>
      <c r="AZ60" s="184"/>
      <c r="BA60" s="184">
        <f t="shared" si="1"/>
        <v>4</v>
      </c>
    </row>
    <row r="61" spans="2:53" ht="14.25" customHeight="1">
      <c r="B61" s="184" t="s">
        <v>8770</v>
      </c>
      <c r="C61" s="190"/>
      <c r="D61" s="184"/>
      <c r="E61" s="184">
        <f t="shared" ref="E61:AZ61" si="2">SUM(E7:E60)</f>
        <v>30</v>
      </c>
      <c r="F61" s="184">
        <f t="shared" si="2"/>
        <v>33</v>
      </c>
      <c r="G61" s="184">
        <f t="shared" si="2"/>
        <v>31</v>
      </c>
      <c r="H61" s="184">
        <f t="shared" si="2"/>
        <v>39</v>
      </c>
      <c r="I61" s="184">
        <f t="shared" si="2"/>
        <v>40</v>
      </c>
      <c r="J61" s="184">
        <f t="shared" si="2"/>
        <v>39</v>
      </c>
      <c r="K61" s="184">
        <f t="shared" si="2"/>
        <v>35</v>
      </c>
      <c r="L61" s="184">
        <f t="shared" si="2"/>
        <v>37</v>
      </c>
      <c r="M61" s="184">
        <f t="shared" si="2"/>
        <v>37</v>
      </c>
      <c r="N61" s="184">
        <f t="shared" si="2"/>
        <v>4</v>
      </c>
      <c r="O61" s="184">
        <f t="shared" si="2"/>
        <v>5</v>
      </c>
      <c r="P61" s="184">
        <f t="shared" si="2"/>
        <v>14</v>
      </c>
      <c r="Q61" s="184">
        <f t="shared" si="2"/>
        <v>22</v>
      </c>
      <c r="R61" s="184">
        <f t="shared" si="2"/>
        <v>26</v>
      </c>
      <c r="S61" s="184">
        <f t="shared" si="2"/>
        <v>36</v>
      </c>
      <c r="T61" s="184">
        <f t="shared" si="2"/>
        <v>26</v>
      </c>
      <c r="U61" s="184">
        <f t="shared" si="2"/>
        <v>13</v>
      </c>
      <c r="V61" s="184">
        <f t="shared" si="2"/>
        <v>0</v>
      </c>
      <c r="W61" s="184">
        <f t="shared" si="2"/>
        <v>33</v>
      </c>
      <c r="X61" s="184">
        <f t="shared" si="2"/>
        <v>19</v>
      </c>
      <c r="Y61" s="184">
        <f t="shared" si="2"/>
        <v>12</v>
      </c>
      <c r="Z61" s="184">
        <f t="shared" si="2"/>
        <v>6</v>
      </c>
      <c r="AA61" s="184">
        <f t="shared" si="2"/>
        <v>5</v>
      </c>
      <c r="AB61" s="184">
        <f t="shared" si="2"/>
        <v>2</v>
      </c>
      <c r="AC61" s="184">
        <f t="shared" si="2"/>
        <v>2</v>
      </c>
      <c r="AD61" s="184">
        <f t="shared" si="2"/>
        <v>5</v>
      </c>
      <c r="AE61" s="184">
        <f t="shared" si="2"/>
        <v>0</v>
      </c>
      <c r="AF61" s="184">
        <f t="shared" si="2"/>
        <v>20</v>
      </c>
      <c r="AG61" s="184">
        <f t="shared" si="2"/>
        <v>9</v>
      </c>
      <c r="AH61" s="184">
        <f t="shared" si="2"/>
        <v>0</v>
      </c>
      <c r="AI61" s="184">
        <f t="shared" si="2"/>
        <v>2</v>
      </c>
      <c r="AJ61" s="184">
        <f t="shared" si="2"/>
        <v>3</v>
      </c>
      <c r="AK61" s="184">
        <f t="shared" si="2"/>
        <v>8</v>
      </c>
      <c r="AL61" s="184">
        <f t="shared" si="2"/>
        <v>6</v>
      </c>
      <c r="AM61" s="184">
        <f t="shared" si="2"/>
        <v>8</v>
      </c>
      <c r="AN61" s="184">
        <f t="shared" si="2"/>
        <v>3</v>
      </c>
      <c r="AO61" s="184">
        <f t="shared" si="2"/>
        <v>0</v>
      </c>
      <c r="AP61" s="184">
        <f t="shared" si="2"/>
        <v>7</v>
      </c>
      <c r="AQ61" s="184">
        <f t="shared" si="2"/>
        <v>5</v>
      </c>
      <c r="AR61" s="184">
        <f t="shared" si="2"/>
        <v>0</v>
      </c>
      <c r="AS61" s="184">
        <f t="shared" si="2"/>
        <v>1</v>
      </c>
      <c r="AT61" s="184">
        <f t="shared" si="2"/>
        <v>2</v>
      </c>
      <c r="AU61" s="184">
        <f t="shared" si="2"/>
        <v>1</v>
      </c>
      <c r="AV61" s="184">
        <f t="shared" si="2"/>
        <v>2</v>
      </c>
      <c r="AW61" s="184">
        <f t="shared" si="2"/>
        <v>3</v>
      </c>
      <c r="AX61" s="184">
        <f t="shared" si="2"/>
        <v>1</v>
      </c>
      <c r="AY61" s="184">
        <f t="shared" si="2"/>
        <v>1</v>
      </c>
      <c r="AZ61" s="184">
        <f t="shared" si="2"/>
        <v>1</v>
      </c>
      <c r="BA61" s="184">
        <f t="shared" si="1"/>
        <v>634</v>
      </c>
    </row>
    <row r="62" spans="2:53" ht="14.25" customHeight="1">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c r="AA62" s="184"/>
      <c r="AB62" s="184"/>
      <c r="AC62" s="184"/>
      <c r="AD62" s="184"/>
      <c r="AE62" s="184"/>
      <c r="AF62" s="184"/>
      <c r="AG62" s="184"/>
      <c r="AH62" s="184"/>
      <c r="AI62" s="184"/>
      <c r="AJ62" s="184"/>
      <c r="AK62" s="184"/>
      <c r="AL62" s="184"/>
      <c r="AM62" s="184"/>
      <c r="AN62" s="184"/>
      <c r="AO62" s="184"/>
      <c r="AP62" s="184"/>
      <c r="AQ62" s="184"/>
      <c r="AR62" s="184"/>
      <c r="AS62" s="184"/>
      <c r="AT62" s="184"/>
      <c r="AU62" s="184"/>
      <c r="AV62" s="184"/>
      <c r="AW62" s="184"/>
      <c r="AX62" s="184"/>
      <c r="AY62" s="184"/>
      <c r="AZ62" s="184"/>
      <c r="BA62" s="184"/>
    </row>
    <row r="63" spans="2:53" ht="14.25" customHeight="1">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c r="AA63" s="184"/>
      <c r="AB63" s="184"/>
      <c r="AC63" s="184"/>
      <c r="AD63" s="184"/>
      <c r="AE63" s="184"/>
      <c r="AF63" s="184"/>
      <c r="AG63" s="184"/>
      <c r="AH63" s="184"/>
      <c r="AI63" s="184"/>
      <c r="AJ63" s="184"/>
      <c r="AK63" s="184"/>
      <c r="AL63" s="184"/>
      <c r="AM63" s="184"/>
      <c r="AN63" s="184"/>
      <c r="AO63" s="184"/>
      <c r="AP63" s="184"/>
      <c r="AQ63" s="184"/>
      <c r="AR63" s="184"/>
      <c r="AS63" s="184"/>
      <c r="AT63" s="184"/>
      <c r="AU63" s="184"/>
      <c r="AV63" s="184"/>
      <c r="AW63" s="184"/>
      <c r="AX63" s="184"/>
      <c r="AY63" s="184"/>
      <c r="AZ63" s="184"/>
      <c r="BA63" s="184"/>
    </row>
    <row r="64" spans="2:53" ht="14.25" customHeight="1">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c r="AA64" s="184"/>
      <c r="AB64" s="184"/>
      <c r="AC64" s="184"/>
      <c r="AD64" s="184"/>
      <c r="AE64" s="184"/>
      <c r="AF64" s="184"/>
      <c r="AG64" s="184"/>
      <c r="AH64" s="184"/>
      <c r="AI64" s="184"/>
      <c r="AJ64" s="184"/>
      <c r="AK64" s="184"/>
      <c r="AL64" s="184"/>
      <c r="AM64" s="184"/>
      <c r="AN64" s="184"/>
      <c r="AO64" s="184"/>
      <c r="AP64" s="184"/>
      <c r="AQ64" s="184"/>
      <c r="AR64" s="184"/>
      <c r="AS64" s="184"/>
      <c r="AT64" s="184"/>
      <c r="AU64" s="184"/>
      <c r="AV64" s="184"/>
      <c r="AW64" s="184"/>
      <c r="AX64" s="184"/>
      <c r="AY64" s="184"/>
      <c r="AZ64" s="184"/>
      <c r="BA64" s="184"/>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6:BA61" xr:uid="{00000000-0009-0000-0000-000003000000}"/>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B1:D1000"/>
  <sheetViews>
    <sheetView workbookViewId="0"/>
  </sheetViews>
  <sheetFormatPr defaultColWidth="14.28515625" defaultRowHeight="15" customHeight="1"/>
  <cols>
    <col min="1" max="1" width="8.85546875" customWidth="1"/>
    <col min="2" max="2" width="69.28515625" customWidth="1"/>
    <col min="3" max="3" width="36.28515625" customWidth="1"/>
    <col min="4" max="4" width="18.85546875" customWidth="1"/>
    <col min="5" max="26" width="8.85546875" customWidth="1"/>
  </cols>
  <sheetData>
    <row r="1" spans="2:4" ht="14.25" customHeight="1">
      <c r="B1" s="184"/>
      <c r="C1" s="184"/>
      <c r="D1" s="184"/>
    </row>
    <row r="2" spans="2:4" ht="14.25" customHeight="1">
      <c r="B2" s="184"/>
      <c r="C2" s="184"/>
      <c r="D2" s="184"/>
    </row>
    <row r="3" spans="2:4" ht="14.25" customHeight="1">
      <c r="B3" s="184"/>
      <c r="C3" s="184"/>
      <c r="D3" s="184"/>
    </row>
    <row r="4" spans="2:4" ht="14.25" customHeight="1">
      <c r="B4" s="184"/>
      <c r="C4" s="184"/>
      <c r="D4" s="184"/>
    </row>
    <row r="5" spans="2:4" ht="14.25" customHeight="1">
      <c r="B5" s="184"/>
      <c r="C5" s="184"/>
      <c r="D5" s="184"/>
    </row>
    <row r="6" spans="2:4" ht="14.25" customHeight="1">
      <c r="B6" s="184"/>
      <c r="C6" s="184"/>
      <c r="D6" s="184"/>
    </row>
    <row r="7" spans="2:4" ht="14.25" customHeight="1">
      <c r="B7" s="184"/>
      <c r="C7" s="184"/>
      <c r="D7" s="184"/>
    </row>
    <row r="8" spans="2:4" ht="14.25" customHeight="1">
      <c r="B8" s="184"/>
      <c r="C8" s="184"/>
      <c r="D8" s="184"/>
    </row>
    <row r="9" spans="2:4" ht="14.25" customHeight="1">
      <c r="B9" s="188"/>
      <c r="C9" s="188"/>
      <c r="D9" s="188"/>
    </row>
    <row r="10" spans="2:4" ht="14.25" customHeight="1">
      <c r="B10" s="188"/>
      <c r="C10" s="188"/>
      <c r="D10" s="188"/>
    </row>
    <row r="11" spans="2:4" ht="14.25" customHeight="1">
      <c r="B11" s="188"/>
      <c r="C11" s="188"/>
      <c r="D11" s="188"/>
    </row>
    <row r="12" spans="2:4" ht="14.25" customHeight="1">
      <c r="B12" s="188"/>
      <c r="C12" s="188"/>
      <c r="D12" s="188"/>
    </row>
    <row r="13" spans="2:4" ht="14.25" customHeight="1">
      <c r="B13" s="188"/>
      <c r="C13" s="188"/>
      <c r="D13" s="188"/>
    </row>
    <row r="14" spans="2:4" ht="14.25" customHeight="1">
      <c r="B14" s="188"/>
      <c r="C14" s="188"/>
      <c r="D14" s="188"/>
    </row>
    <row r="15" spans="2:4" ht="14.25" customHeight="1">
      <c r="B15" s="188"/>
      <c r="C15" s="188"/>
      <c r="D15" s="188"/>
    </row>
    <row r="16" spans="2:4" ht="14.25" customHeight="1">
      <c r="B16" s="64" t="s">
        <v>8701</v>
      </c>
      <c r="C16" s="64" t="s">
        <v>8687</v>
      </c>
      <c r="D16" s="64" t="s">
        <v>8681</v>
      </c>
    </row>
    <row r="17" spans="2:4" ht="14.25" customHeight="1">
      <c r="B17" s="188" t="s">
        <v>8702</v>
      </c>
      <c r="C17" s="188" t="s">
        <v>46</v>
      </c>
      <c r="D17" s="188" t="s">
        <v>8682</v>
      </c>
    </row>
    <row r="18" spans="2:4" ht="14.25" customHeight="1">
      <c r="B18" s="188" t="s">
        <v>8683</v>
      </c>
      <c r="C18" s="188" t="s">
        <v>8683</v>
      </c>
      <c r="D18" s="188" t="s">
        <v>8683</v>
      </c>
    </row>
    <row r="19" spans="2:4" ht="14.25" customHeight="1">
      <c r="B19" s="188" t="s">
        <v>8713</v>
      </c>
      <c r="C19" s="188" t="s">
        <v>483</v>
      </c>
      <c r="D19" s="188" t="s">
        <v>8685</v>
      </c>
    </row>
    <row r="20" spans="2:4" ht="14.25" customHeight="1">
      <c r="B20" s="188" t="s">
        <v>8714</v>
      </c>
      <c r="C20" s="188" t="s">
        <v>2284</v>
      </c>
      <c r="D20" s="188" t="s">
        <v>219</v>
      </c>
    </row>
    <row r="21" spans="2:4" ht="14.25" customHeight="1">
      <c r="B21" s="188"/>
      <c r="C21" s="188" t="s">
        <v>8694</v>
      </c>
      <c r="D21" s="188" t="s">
        <v>111</v>
      </c>
    </row>
    <row r="22" spans="2:4" ht="14.25" customHeight="1">
      <c r="B22" s="188" t="s">
        <v>8711</v>
      </c>
      <c r="C22" s="188" t="s">
        <v>8688</v>
      </c>
      <c r="D22" s="188" t="s">
        <v>8682</v>
      </c>
    </row>
    <row r="23" spans="2:4" ht="14.25" customHeight="1">
      <c r="B23" s="188"/>
      <c r="C23" s="188"/>
      <c r="D23" s="188" t="s">
        <v>8682</v>
      </c>
    </row>
    <row r="24" spans="2:4" ht="14.25" customHeight="1">
      <c r="B24" s="188"/>
      <c r="C24" s="188" t="s">
        <v>8689</v>
      </c>
      <c r="D24" s="188" t="s">
        <v>8682</v>
      </c>
    </row>
    <row r="25" spans="2:4" ht="14.25" customHeight="1">
      <c r="B25" s="188"/>
      <c r="C25" s="188" t="s">
        <v>679</v>
      </c>
      <c r="D25" s="188" t="s">
        <v>74</v>
      </c>
    </row>
    <row r="26" spans="2:4" ht="14.25" customHeight="1">
      <c r="B26" s="188"/>
      <c r="C26" s="188" t="s">
        <v>8688</v>
      </c>
      <c r="D26" s="188" t="s">
        <v>8682</v>
      </c>
    </row>
    <row r="27" spans="2:4" ht="14.25" customHeight="1">
      <c r="B27" s="188"/>
      <c r="C27" s="188" t="s">
        <v>8700</v>
      </c>
      <c r="D27" s="188" t="s">
        <v>8686</v>
      </c>
    </row>
    <row r="28" spans="2:4" ht="14.25" customHeight="1">
      <c r="B28" s="188" t="s">
        <v>8708</v>
      </c>
      <c r="C28" s="188" t="s">
        <v>8688</v>
      </c>
      <c r="D28" s="188" t="s">
        <v>8682</v>
      </c>
    </row>
    <row r="29" spans="2:4" ht="14.25" customHeight="1">
      <c r="B29" s="188" t="s">
        <v>8706</v>
      </c>
      <c r="C29" s="188" t="s">
        <v>57</v>
      </c>
      <c r="D29" s="188" t="s">
        <v>8682</v>
      </c>
    </row>
    <row r="30" spans="2:4" ht="14.25" customHeight="1">
      <c r="B30" s="188"/>
      <c r="C30" s="188" t="s">
        <v>57</v>
      </c>
      <c r="D30" s="188" t="s">
        <v>8682</v>
      </c>
    </row>
    <row r="31" spans="2:4" ht="14.25" customHeight="1">
      <c r="B31" s="188" t="s">
        <v>8703</v>
      </c>
      <c r="C31" s="188" t="s">
        <v>46</v>
      </c>
      <c r="D31" s="188" t="s">
        <v>28</v>
      </c>
    </row>
    <row r="32" spans="2:4" ht="14.25" customHeight="1">
      <c r="B32" s="188" t="s">
        <v>8709</v>
      </c>
      <c r="C32" s="188" t="s">
        <v>8690</v>
      </c>
      <c r="D32" s="188" t="s">
        <v>219</v>
      </c>
    </row>
    <row r="33" spans="2:4" ht="14.25" customHeight="1">
      <c r="B33" s="188"/>
      <c r="C33" s="188" t="s">
        <v>8691</v>
      </c>
      <c r="D33" s="188" t="s">
        <v>219</v>
      </c>
    </row>
    <row r="34" spans="2:4" ht="14.25" customHeight="1">
      <c r="B34" s="65"/>
      <c r="C34" s="188" t="s">
        <v>407</v>
      </c>
      <c r="D34" s="188" t="s">
        <v>173</v>
      </c>
    </row>
    <row r="35" spans="2:4" ht="14.25" customHeight="1">
      <c r="B35" s="65"/>
      <c r="C35" s="188" t="s">
        <v>452</v>
      </c>
      <c r="D35" s="188" t="s">
        <v>8682</v>
      </c>
    </row>
    <row r="36" spans="2:4" ht="14.25" customHeight="1">
      <c r="B36" s="65"/>
      <c r="C36" s="188" t="s">
        <v>483</v>
      </c>
      <c r="D36" s="188" t="s">
        <v>139</v>
      </c>
    </row>
    <row r="37" spans="2:4" ht="14.25" customHeight="1">
      <c r="B37" s="65"/>
      <c r="C37" s="188" t="s">
        <v>8695</v>
      </c>
      <c r="D37" s="188" t="s">
        <v>139</v>
      </c>
    </row>
    <row r="38" spans="2:4" ht="14.25" customHeight="1">
      <c r="B38" s="65"/>
      <c r="C38" s="188" t="s">
        <v>57</v>
      </c>
      <c r="D38" s="188" t="s">
        <v>8682</v>
      </c>
    </row>
    <row r="39" spans="2:4" ht="14.25" customHeight="1">
      <c r="B39" s="1"/>
      <c r="C39" s="188" t="s">
        <v>1530</v>
      </c>
      <c r="D39" s="188" t="s">
        <v>173</v>
      </c>
    </row>
    <row r="40" spans="2:4" ht="14.25" customHeight="1">
      <c r="B40" s="1"/>
      <c r="C40" s="188" t="s">
        <v>8699</v>
      </c>
      <c r="D40" s="188" t="s">
        <v>8686</v>
      </c>
    </row>
    <row r="41" spans="2:4" ht="14.25" customHeight="1">
      <c r="B41" s="65"/>
      <c r="C41" s="188" t="s">
        <v>8696</v>
      </c>
      <c r="D41" s="188" t="s">
        <v>173</v>
      </c>
    </row>
    <row r="42" spans="2:4" ht="14.25" customHeight="1">
      <c r="B42" s="1"/>
      <c r="C42" s="188" t="s">
        <v>177</v>
      </c>
      <c r="D42" s="188" t="s">
        <v>173</v>
      </c>
    </row>
    <row r="43" spans="2:4" ht="14.25" customHeight="1">
      <c r="B43" s="1"/>
      <c r="C43" s="188" t="s">
        <v>177</v>
      </c>
      <c r="D43" s="188" t="s">
        <v>173</v>
      </c>
    </row>
    <row r="44" spans="2:4" ht="14.25" customHeight="1">
      <c r="B44" s="1"/>
      <c r="C44" s="188" t="s">
        <v>8698</v>
      </c>
      <c r="D44" s="188" t="s">
        <v>219</v>
      </c>
    </row>
    <row r="45" spans="2:4" ht="14.25" customHeight="1">
      <c r="B45" s="1"/>
      <c r="C45" s="188" t="s">
        <v>8697</v>
      </c>
      <c r="D45" s="188" t="s">
        <v>173</v>
      </c>
    </row>
    <row r="46" spans="2:4" ht="14.25" customHeight="1">
      <c r="B46" s="1"/>
      <c r="C46" s="188" t="s">
        <v>184</v>
      </c>
      <c r="D46" s="188" t="s">
        <v>184</v>
      </c>
    </row>
    <row r="47" spans="2:4" ht="14.25" customHeight="1">
      <c r="B47" s="2" t="s">
        <v>8710</v>
      </c>
      <c r="C47" s="188" t="s">
        <v>8691</v>
      </c>
      <c r="D47" s="188" t="s">
        <v>8684</v>
      </c>
    </row>
    <row r="48" spans="2:4" ht="14.25" customHeight="1">
      <c r="B48" s="188"/>
      <c r="C48" s="188" t="s">
        <v>8693</v>
      </c>
      <c r="D48" s="188" t="s">
        <v>8684</v>
      </c>
    </row>
    <row r="49" spans="2:4" ht="14.25" customHeight="1">
      <c r="B49" s="2"/>
      <c r="C49" s="188" t="s">
        <v>233</v>
      </c>
      <c r="D49" s="188" t="s">
        <v>8684</v>
      </c>
    </row>
    <row r="50" spans="2:4" ht="14.25" customHeight="1">
      <c r="B50" s="2"/>
      <c r="C50" s="188" t="s">
        <v>8694</v>
      </c>
      <c r="D50" s="188" t="s">
        <v>111</v>
      </c>
    </row>
    <row r="51" spans="2:4" ht="14.25" customHeight="1">
      <c r="B51" s="188"/>
      <c r="C51" s="188" t="s">
        <v>245</v>
      </c>
      <c r="D51" s="188" t="s">
        <v>8684</v>
      </c>
    </row>
    <row r="52" spans="2:4" ht="14.25" customHeight="1">
      <c r="B52" s="188"/>
      <c r="C52" s="188" t="s">
        <v>1161</v>
      </c>
      <c r="D52" s="188" t="s">
        <v>8684</v>
      </c>
    </row>
    <row r="53" spans="2:4" ht="14.25" customHeight="1">
      <c r="B53" s="2"/>
      <c r="C53" s="188" t="s">
        <v>8692</v>
      </c>
      <c r="D53" s="188" t="s">
        <v>111</v>
      </c>
    </row>
    <row r="54" spans="2:4" ht="14.25" customHeight="1">
      <c r="B54" s="188"/>
      <c r="C54" s="188" t="s">
        <v>57</v>
      </c>
      <c r="D54" s="188" t="s">
        <v>8682</v>
      </c>
    </row>
    <row r="55" spans="2:4" ht="14.25" customHeight="1">
      <c r="B55" s="188"/>
      <c r="C55" s="188"/>
      <c r="D55" s="188"/>
    </row>
    <row r="56" spans="2:4" ht="14.25" customHeight="1">
      <c r="B56" s="2"/>
      <c r="C56" s="188"/>
      <c r="D56" s="188"/>
    </row>
    <row r="57" spans="2:4" ht="14.25" customHeight="1">
      <c r="B57" s="2"/>
      <c r="C57" s="188"/>
      <c r="D57" s="188"/>
    </row>
    <row r="58" spans="2:4" ht="14.25" customHeight="1">
      <c r="B58" s="188"/>
      <c r="C58" s="188"/>
      <c r="D58" s="188"/>
    </row>
    <row r="59" spans="2:4" ht="14.25" customHeight="1">
      <c r="B59" s="188"/>
      <c r="C59" s="188"/>
      <c r="D59" s="188"/>
    </row>
    <row r="60" spans="2:4" ht="14.25" customHeight="1">
      <c r="B60" s="184"/>
      <c r="C60" s="184"/>
      <c r="D60" s="184"/>
    </row>
    <row r="61" spans="2:4" ht="14.25" customHeight="1">
      <c r="B61" s="184"/>
      <c r="C61" s="184"/>
      <c r="D61" s="184"/>
    </row>
    <row r="62" spans="2:4" ht="14.25" customHeight="1">
      <c r="B62" s="184"/>
      <c r="C62" s="184"/>
      <c r="D62" s="184"/>
    </row>
    <row r="63" spans="2:4" ht="14.25" customHeight="1">
      <c r="B63" s="184"/>
      <c r="C63" s="184"/>
      <c r="D63" s="184"/>
    </row>
    <row r="64" spans="2:4" ht="14.25" customHeight="1">
      <c r="B64" s="184"/>
      <c r="C64" s="184"/>
      <c r="D64" s="184"/>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L1000"/>
  <sheetViews>
    <sheetView workbookViewId="0"/>
  </sheetViews>
  <sheetFormatPr defaultColWidth="14.28515625" defaultRowHeight="15" customHeight="1"/>
  <cols>
    <col min="1" max="1" width="80.28515625" customWidth="1"/>
    <col min="2" max="2" width="48.85546875" customWidth="1"/>
    <col min="3" max="3" width="21.85546875" customWidth="1"/>
    <col min="4" max="4" width="20" customWidth="1"/>
    <col min="5" max="5" width="77.28515625" customWidth="1"/>
    <col min="6" max="6" width="99" customWidth="1"/>
    <col min="7" max="7" width="75" customWidth="1"/>
    <col min="8" max="8" width="18.28515625" customWidth="1"/>
    <col min="9" max="9" width="26.85546875" customWidth="1"/>
    <col min="10" max="10" width="15.28515625" customWidth="1"/>
    <col min="11" max="11" width="18.85546875" customWidth="1"/>
    <col min="12" max="12" width="38" customWidth="1"/>
    <col min="13" max="26" width="8.85546875" customWidth="1"/>
  </cols>
  <sheetData>
    <row r="1" spans="1:12" ht="15" customHeight="1">
      <c r="A1" s="3" t="s">
        <v>8771</v>
      </c>
      <c r="B1" s="4" t="s">
        <v>8772</v>
      </c>
      <c r="C1" s="4" t="s">
        <v>8773</v>
      </c>
      <c r="D1" s="4" t="s">
        <v>8774</v>
      </c>
      <c r="E1" s="4" t="s">
        <v>8775</v>
      </c>
      <c r="F1" s="4" t="s">
        <v>8776</v>
      </c>
      <c r="G1" s="4" t="s">
        <v>8777</v>
      </c>
      <c r="H1" s="4" t="s">
        <v>8778</v>
      </c>
      <c r="I1" s="4" t="s">
        <v>8779</v>
      </c>
      <c r="J1" s="4" t="s">
        <v>8780</v>
      </c>
      <c r="K1" s="4" t="s">
        <v>8781</v>
      </c>
      <c r="L1" s="5" t="s">
        <v>8782</v>
      </c>
    </row>
    <row r="2" spans="1:12" ht="75.75" customHeight="1">
      <c r="A2" s="6" t="s">
        <v>8783</v>
      </c>
      <c r="B2" s="192" t="s">
        <v>8784</v>
      </c>
      <c r="C2" s="192" t="s">
        <v>8785</v>
      </c>
      <c r="D2" s="192" t="s">
        <v>8786</v>
      </c>
      <c r="E2" s="193" t="s">
        <v>8787</v>
      </c>
      <c r="F2" s="193" t="s">
        <v>8788</v>
      </c>
      <c r="G2" s="192"/>
      <c r="H2" s="194">
        <v>43895</v>
      </c>
      <c r="I2" s="192"/>
      <c r="J2" s="192"/>
      <c r="K2" s="192" t="s">
        <v>8789</v>
      </c>
      <c r="L2" s="9" t="s">
        <v>8790</v>
      </c>
    </row>
    <row r="3" spans="1:12" ht="106.5" customHeight="1">
      <c r="A3" s="10" t="s">
        <v>8791</v>
      </c>
      <c r="B3" s="192" t="s">
        <v>8784</v>
      </c>
      <c r="C3" s="192" t="s">
        <v>8785</v>
      </c>
      <c r="D3" s="192" t="s">
        <v>8786</v>
      </c>
      <c r="E3" s="193" t="s">
        <v>8792</v>
      </c>
      <c r="F3" s="193" t="s">
        <v>8793</v>
      </c>
      <c r="G3" s="192"/>
      <c r="H3" s="194">
        <v>43895</v>
      </c>
      <c r="I3" s="192"/>
      <c r="J3" s="192"/>
      <c r="K3" s="192" t="s">
        <v>8789</v>
      </c>
      <c r="L3" s="9" t="s">
        <v>8794</v>
      </c>
    </row>
    <row r="4" spans="1:12" ht="60.75" customHeight="1">
      <c r="A4" s="6" t="s">
        <v>8795</v>
      </c>
      <c r="B4" s="192" t="s">
        <v>8784</v>
      </c>
      <c r="C4" s="192" t="s">
        <v>8785</v>
      </c>
      <c r="D4" s="192" t="s">
        <v>8786</v>
      </c>
      <c r="E4" s="193" t="s">
        <v>8796</v>
      </c>
      <c r="F4" s="193" t="s">
        <v>8793</v>
      </c>
      <c r="G4" s="192"/>
      <c r="H4" s="194">
        <v>43895</v>
      </c>
      <c r="I4" s="192"/>
      <c r="J4" s="192"/>
      <c r="K4" s="192" t="s">
        <v>8789</v>
      </c>
      <c r="L4" s="9" t="s">
        <v>8797</v>
      </c>
    </row>
    <row r="5" spans="1:12" ht="60.75" customHeight="1">
      <c r="A5" s="6" t="s">
        <v>8798</v>
      </c>
      <c r="B5" s="192" t="s">
        <v>8784</v>
      </c>
      <c r="C5" s="192" t="s">
        <v>8785</v>
      </c>
      <c r="D5" s="192" t="s">
        <v>8786</v>
      </c>
      <c r="E5" s="193" t="s">
        <v>8799</v>
      </c>
      <c r="F5" s="193" t="s">
        <v>8800</v>
      </c>
      <c r="G5" s="192"/>
      <c r="H5" s="194">
        <v>43895</v>
      </c>
      <c r="I5" s="192"/>
      <c r="J5" s="192"/>
      <c r="K5" s="192" t="s">
        <v>8789</v>
      </c>
      <c r="L5" s="9" t="s">
        <v>8801</v>
      </c>
    </row>
    <row r="6" spans="1:12" ht="75.75" customHeight="1">
      <c r="A6" s="6" t="s">
        <v>8802</v>
      </c>
      <c r="B6" s="192" t="s">
        <v>8784</v>
      </c>
      <c r="C6" s="192" t="s">
        <v>8785</v>
      </c>
      <c r="D6" s="192" t="s">
        <v>8786</v>
      </c>
      <c r="E6" s="193" t="s">
        <v>8803</v>
      </c>
      <c r="F6" s="192" t="s">
        <v>8804</v>
      </c>
      <c r="G6" s="192"/>
      <c r="H6" s="194">
        <v>43895</v>
      </c>
      <c r="I6" s="192"/>
      <c r="J6" s="192"/>
      <c r="K6" s="192" t="s">
        <v>8789</v>
      </c>
      <c r="L6" s="9" t="s">
        <v>8805</v>
      </c>
    </row>
    <row r="7" spans="1:12" ht="91.5" customHeight="1">
      <c r="A7" s="6" t="s">
        <v>8806</v>
      </c>
      <c r="B7" s="192" t="s">
        <v>8784</v>
      </c>
      <c r="C7" s="192" t="s">
        <v>8785</v>
      </c>
      <c r="D7" s="192" t="s">
        <v>8786</v>
      </c>
      <c r="E7" s="193" t="s">
        <v>8807</v>
      </c>
      <c r="F7" s="193" t="s">
        <v>8808</v>
      </c>
      <c r="G7" s="192"/>
      <c r="H7" s="194">
        <v>43895</v>
      </c>
      <c r="I7" s="192"/>
      <c r="J7" s="192"/>
      <c r="K7" s="192" t="s">
        <v>8789</v>
      </c>
      <c r="L7" s="9" t="s">
        <v>8809</v>
      </c>
    </row>
    <row r="8" spans="1:12" ht="91.5" customHeight="1">
      <c r="A8" s="6" t="s">
        <v>8810</v>
      </c>
      <c r="B8" s="192" t="s">
        <v>8784</v>
      </c>
      <c r="C8" s="192" t="s">
        <v>8785</v>
      </c>
      <c r="D8" s="192" t="s">
        <v>8786</v>
      </c>
      <c r="E8" s="193" t="s">
        <v>8811</v>
      </c>
      <c r="F8" s="192" t="s">
        <v>8804</v>
      </c>
      <c r="G8" s="192"/>
      <c r="H8" s="194">
        <v>43895</v>
      </c>
      <c r="I8" s="192"/>
      <c r="J8" s="192"/>
      <c r="K8" s="192" t="s">
        <v>8789</v>
      </c>
      <c r="L8" s="9" t="s">
        <v>8812</v>
      </c>
    </row>
    <row r="9" spans="1:12" ht="121.5" customHeight="1">
      <c r="A9" s="6" t="s">
        <v>8813</v>
      </c>
      <c r="B9" s="192" t="s">
        <v>8784</v>
      </c>
      <c r="C9" s="192" t="s">
        <v>8785</v>
      </c>
      <c r="D9" s="192" t="s">
        <v>8786</v>
      </c>
      <c r="E9" s="193" t="s">
        <v>8814</v>
      </c>
      <c r="F9" s="193" t="s">
        <v>8815</v>
      </c>
      <c r="G9" s="192"/>
      <c r="H9" s="194">
        <v>43895</v>
      </c>
      <c r="I9" s="192"/>
      <c r="J9" s="192"/>
      <c r="K9" s="192" t="s">
        <v>8789</v>
      </c>
      <c r="L9" s="9" t="s">
        <v>8816</v>
      </c>
    </row>
    <row r="10" spans="1:12" ht="91.5" customHeight="1">
      <c r="A10" s="6" t="s">
        <v>8817</v>
      </c>
      <c r="B10" s="192" t="s">
        <v>8784</v>
      </c>
      <c r="C10" s="192" t="s">
        <v>8785</v>
      </c>
      <c r="D10" s="192" t="s">
        <v>8786</v>
      </c>
      <c r="E10" s="193" t="s">
        <v>8818</v>
      </c>
      <c r="F10" s="193" t="s">
        <v>8819</v>
      </c>
      <c r="G10" s="192"/>
      <c r="H10" s="194">
        <v>43895</v>
      </c>
      <c r="I10" s="192"/>
      <c r="J10" s="192"/>
      <c r="K10" s="192" t="s">
        <v>8789</v>
      </c>
      <c r="L10" s="9" t="s">
        <v>8820</v>
      </c>
    </row>
    <row r="11" spans="1:12" ht="60.75" customHeight="1">
      <c r="A11" s="6" t="s">
        <v>8821</v>
      </c>
      <c r="B11" s="192" t="s">
        <v>8784</v>
      </c>
      <c r="C11" s="192" t="s">
        <v>8785</v>
      </c>
      <c r="D11" s="192" t="s">
        <v>8786</v>
      </c>
      <c r="E11" s="193" t="s">
        <v>8822</v>
      </c>
      <c r="F11" s="192" t="s">
        <v>8804</v>
      </c>
      <c r="G11" s="192"/>
      <c r="H11" s="194">
        <v>43895</v>
      </c>
      <c r="I11" s="192"/>
      <c r="J11" s="192"/>
      <c r="K11" s="192" t="s">
        <v>8789</v>
      </c>
      <c r="L11" s="9" t="s">
        <v>8823</v>
      </c>
    </row>
    <row r="12" spans="1:12" ht="106.5" customHeight="1">
      <c r="A12" s="6" t="s">
        <v>8824</v>
      </c>
      <c r="B12" s="192" t="s">
        <v>8825</v>
      </c>
      <c r="C12" s="192" t="s">
        <v>8785</v>
      </c>
      <c r="D12" s="192" t="s">
        <v>8826</v>
      </c>
      <c r="E12" s="193" t="s">
        <v>8827</v>
      </c>
      <c r="F12" s="193" t="s">
        <v>8828</v>
      </c>
      <c r="G12" s="192"/>
      <c r="H12" s="194">
        <v>43893</v>
      </c>
      <c r="I12" s="192"/>
      <c r="J12" s="192"/>
      <c r="K12" s="192" t="s">
        <v>8789</v>
      </c>
      <c r="L12" s="9" t="s">
        <v>8829</v>
      </c>
    </row>
    <row r="13" spans="1:12" ht="91.5" customHeight="1">
      <c r="A13" s="6" t="s">
        <v>8830</v>
      </c>
      <c r="B13" s="192" t="s">
        <v>8825</v>
      </c>
      <c r="C13" s="192" t="s">
        <v>8785</v>
      </c>
      <c r="D13" s="192" t="s">
        <v>8826</v>
      </c>
      <c r="E13" s="193" t="s">
        <v>8831</v>
      </c>
      <c r="F13" s="193" t="s">
        <v>8832</v>
      </c>
      <c r="G13" s="192"/>
      <c r="H13" s="194">
        <v>43893</v>
      </c>
      <c r="I13" s="192"/>
      <c r="J13" s="192"/>
      <c r="K13" s="192" t="s">
        <v>8789</v>
      </c>
      <c r="L13" s="9" t="s">
        <v>8833</v>
      </c>
    </row>
    <row r="14" spans="1:12" ht="75.75" customHeight="1">
      <c r="A14" s="6" t="s">
        <v>8834</v>
      </c>
      <c r="B14" s="192" t="s">
        <v>8825</v>
      </c>
      <c r="C14" s="192" t="s">
        <v>8785</v>
      </c>
      <c r="D14" s="192" t="s">
        <v>8826</v>
      </c>
      <c r="E14" s="193" t="s">
        <v>8835</v>
      </c>
      <c r="F14" s="193" t="s">
        <v>8836</v>
      </c>
      <c r="G14" s="192"/>
      <c r="H14" s="194">
        <v>43893</v>
      </c>
      <c r="I14" s="192"/>
      <c r="J14" s="192"/>
      <c r="K14" s="192" t="s">
        <v>8789</v>
      </c>
      <c r="L14" s="9" t="s">
        <v>8837</v>
      </c>
    </row>
    <row r="15" spans="1:12" ht="136.5" customHeight="1">
      <c r="A15" s="6" t="s">
        <v>8838</v>
      </c>
      <c r="B15" s="192" t="s">
        <v>8825</v>
      </c>
      <c r="C15" s="192" t="s">
        <v>8785</v>
      </c>
      <c r="D15" s="192" t="s">
        <v>8826</v>
      </c>
      <c r="E15" s="193" t="s">
        <v>8839</v>
      </c>
      <c r="F15" s="193" t="s">
        <v>8840</v>
      </c>
      <c r="G15" s="192"/>
      <c r="H15" s="194">
        <v>43893</v>
      </c>
      <c r="I15" s="192"/>
      <c r="J15" s="192"/>
      <c r="K15" s="192" t="s">
        <v>8789</v>
      </c>
      <c r="L15" s="9" t="s">
        <v>8841</v>
      </c>
    </row>
    <row r="16" spans="1:12" ht="91.5" customHeight="1">
      <c r="A16" s="6" t="s">
        <v>8842</v>
      </c>
      <c r="B16" s="192" t="s">
        <v>8843</v>
      </c>
      <c r="C16" s="192" t="s">
        <v>8785</v>
      </c>
      <c r="D16" s="192" t="s">
        <v>8844</v>
      </c>
      <c r="E16" s="193" t="s">
        <v>8845</v>
      </c>
      <c r="F16" s="193" t="s">
        <v>8846</v>
      </c>
      <c r="G16" s="193" t="s">
        <v>8847</v>
      </c>
      <c r="H16" s="194">
        <v>43889</v>
      </c>
      <c r="I16" s="192"/>
      <c r="J16" s="192"/>
      <c r="K16" s="192" t="s">
        <v>8789</v>
      </c>
      <c r="L16" s="9" t="s">
        <v>8848</v>
      </c>
    </row>
    <row r="17" spans="1:12" ht="91.5" customHeight="1">
      <c r="A17" s="6" t="s">
        <v>8849</v>
      </c>
      <c r="B17" s="192" t="s">
        <v>8843</v>
      </c>
      <c r="C17" s="192" t="s">
        <v>8785</v>
      </c>
      <c r="D17" s="192" t="s">
        <v>8844</v>
      </c>
      <c r="E17" s="193" t="s">
        <v>8850</v>
      </c>
      <c r="F17" s="192" t="s">
        <v>8804</v>
      </c>
      <c r="G17" s="193" t="s">
        <v>8847</v>
      </c>
      <c r="H17" s="194">
        <v>43889</v>
      </c>
      <c r="I17" s="192"/>
      <c r="J17" s="192"/>
      <c r="K17" s="192" t="s">
        <v>8789</v>
      </c>
      <c r="L17" s="9" t="s">
        <v>8851</v>
      </c>
    </row>
    <row r="18" spans="1:12" ht="106.5" customHeight="1">
      <c r="A18" s="6" t="s">
        <v>8852</v>
      </c>
      <c r="B18" s="192" t="s">
        <v>8843</v>
      </c>
      <c r="C18" s="192" t="s">
        <v>8785</v>
      </c>
      <c r="D18" s="192" t="s">
        <v>8844</v>
      </c>
      <c r="E18" s="192" t="s">
        <v>8853</v>
      </c>
      <c r="F18" s="193" t="s">
        <v>8854</v>
      </c>
      <c r="G18" s="193" t="s">
        <v>8847</v>
      </c>
      <c r="H18" s="194">
        <v>43889</v>
      </c>
      <c r="I18" s="192"/>
      <c r="J18" s="192"/>
      <c r="K18" s="192" t="s">
        <v>8789</v>
      </c>
      <c r="L18" s="9" t="s">
        <v>8855</v>
      </c>
    </row>
    <row r="19" spans="1:12" ht="136.5" customHeight="1">
      <c r="A19" s="6" t="s">
        <v>8856</v>
      </c>
      <c r="B19" s="192" t="s">
        <v>8843</v>
      </c>
      <c r="C19" s="192" t="s">
        <v>8785</v>
      </c>
      <c r="D19" s="192" t="s">
        <v>8844</v>
      </c>
      <c r="E19" s="193" t="s">
        <v>8857</v>
      </c>
      <c r="F19" s="193" t="s">
        <v>8858</v>
      </c>
      <c r="G19" s="193" t="s">
        <v>8847</v>
      </c>
      <c r="H19" s="194">
        <v>43889</v>
      </c>
      <c r="I19" s="192"/>
      <c r="J19" s="192"/>
      <c r="K19" s="192" t="s">
        <v>8789</v>
      </c>
      <c r="L19" s="9" t="s">
        <v>8859</v>
      </c>
    </row>
    <row r="20" spans="1:12" ht="136.5" customHeight="1">
      <c r="A20" s="6" t="s">
        <v>8860</v>
      </c>
      <c r="B20" s="192" t="s">
        <v>8843</v>
      </c>
      <c r="C20" s="192" t="s">
        <v>8785</v>
      </c>
      <c r="D20" s="192" t="s">
        <v>8844</v>
      </c>
      <c r="E20" s="193" t="s">
        <v>8861</v>
      </c>
      <c r="F20" s="192" t="s">
        <v>8804</v>
      </c>
      <c r="G20" s="193" t="s">
        <v>8862</v>
      </c>
      <c r="H20" s="194">
        <v>43889</v>
      </c>
      <c r="I20" s="192"/>
      <c r="J20" s="192"/>
      <c r="K20" s="192" t="s">
        <v>8789</v>
      </c>
      <c r="L20" s="9" t="s">
        <v>8863</v>
      </c>
    </row>
    <row r="21" spans="1:12" ht="136.5" customHeight="1">
      <c r="A21" s="6" t="s">
        <v>8864</v>
      </c>
      <c r="B21" s="192" t="s">
        <v>8843</v>
      </c>
      <c r="C21" s="192" t="s">
        <v>8785</v>
      </c>
      <c r="D21" s="192" t="s">
        <v>8844</v>
      </c>
      <c r="E21" s="193" t="s">
        <v>8865</v>
      </c>
      <c r="F21" s="193" t="s">
        <v>8866</v>
      </c>
      <c r="G21" s="193" t="s">
        <v>8862</v>
      </c>
      <c r="H21" s="194">
        <v>43889</v>
      </c>
      <c r="I21" s="192"/>
      <c r="J21" s="192"/>
      <c r="K21" s="192" t="s">
        <v>8789</v>
      </c>
      <c r="L21" s="9" t="s">
        <v>8867</v>
      </c>
    </row>
    <row r="22" spans="1:12" ht="152.25" customHeight="1">
      <c r="A22" s="6" t="s">
        <v>8868</v>
      </c>
      <c r="B22" s="192" t="s">
        <v>8843</v>
      </c>
      <c r="C22" s="192" t="s">
        <v>8785</v>
      </c>
      <c r="D22" s="192" t="s">
        <v>8844</v>
      </c>
      <c r="E22" s="193" t="s">
        <v>8869</v>
      </c>
      <c r="F22" s="193" t="s">
        <v>8870</v>
      </c>
      <c r="G22" s="193" t="s">
        <v>8871</v>
      </c>
      <c r="H22" s="194">
        <v>43889</v>
      </c>
      <c r="I22" s="192"/>
      <c r="J22" s="192"/>
      <c r="K22" s="192" t="s">
        <v>8789</v>
      </c>
      <c r="L22" s="9" t="s">
        <v>8872</v>
      </c>
    </row>
    <row r="23" spans="1:12" ht="60.75" customHeight="1">
      <c r="A23" s="6" t="s">
        <v>8873</v>
      </c>
      <c r="B23" s="192" t="s">
        <v>8874</v>
      </c>
      <c r="C23" s="192" t="s">
        <v>8785</v>
      </c>
      <c r="D23" s="192" t="s">
        <v>8875</v>
      </c>
      <c r="E23" s="193" t="s">
        <v>8876</v>
      </c>
      <c r="F23" s="193" t="s">
        <v>8877</v>
      </c>
      <c r="G23" s="193" t="s">
        <v>8878</v>
      </c>
      <c r="H23" s="194">
        <v>43808</v>
      </c>
      <c r="I23" s="192"/>
      <c r="J23" s="192"/>
      <c r="K23" s="192" t="s">
        <v>8789</v>
      </c>
      <c r="L23" s="9" t="s">
        <v>8879</v>
      </c>
    </row>
    <row r="24" spans="1:12" ht="91.5" customHeight="1">
      <c r="A24" s="6" t="s">
        <v>8880</v>
      </c>
      <c r="B24" s="192" t="s">
        <v>8874</v>
      </c>
      <c r="C24" s="192" t="s">
        <v>8785</v>
      </c>
      <c r="D24" s="192" t="s">
        <v>8875</v>
      </c>
      <c r="E24" s="193" t="s">
        <v>8881</v>
      </c>
      <c r="F24" s="192" t="s">
        <v>8804</v>
      </c>
      <c r="G24" s="193" t="s">
        <v>8882</v>
      </c>
      <c r="H24" s="194">
        <v>43808</v>
      </c>
      <c r="I24" s="192"/>
      <c r="J24" s="192"/>
      <c r="K24" s="192" t="s">
        <v>8789</v>
      </c>
      <c r="L24" s="9" t="s">
        <v>8883</v>
      </c>
    </row>
    <row r="25" spans="1:12" ht="167.25" customHeight="1">
      <c r="A25" s="6" t="s">
        <v>8884</v>
      </c>
      <c r="B25" s="192" t="s">
        <v>8874</v>
      </c>
      <c r="C25" s="192" t="s">
        <v>8785</v>
      </c>
      <c r="D25" s="192" t="s">
        <v>8875</v>
      </c>
      <c r="E25" s="193" t="s">
        <v>8885</v>
      </c>
      <c r="F25" s="193" t="s">
        <v>8886</v>
      </c>
      <c r="G25" s="193" t="s">
        <v>8887</v>
      </c>
      <c r="H25" s="194">
        <v>43808</v>
      </c>
      <c r="I25" s="192"/>
      <c r="J25" s="192"/>
      <c r="K25" s="192" t="s">
        <v>8789</v>
      </c>
      <c r="L25" s="9" t="s">
        <v>8888</v>
      </c>
    </row>
    <row r="26" spans="1:12" ht="121.5" customHeight="1">
      <c r="A26" s="6" t="s">
        <v>8889</v>
      </c>
      <c r="B26" s="192" t="s">
        <v>8874</v>
      </c>
      <c r="C26" s="192" t="s">
        <v>8785</v>
      </c>
      <c r="D26" s="192" t="s">
        <v>8875</v>
      </c>
      <c r="E26" s="193" t="s">
        <v>8890</v>
      </c>
      <c r="F26" s="192" t="s">
        <v>8804</v>
      </c>
      <c r="G26" s="193" t="s">
        <v>8891</v>
      </c>
      <c r="H26" s="194">
        <v>43808</v>
      </c>
      <c r="I26" s="192"/>
      <c r="J26" s="192"/>
      <c r="K26" s="192" t="s">
        <v>8789</v>
      </c>
      <c r="L26" s="9" t="s">
        <v>8892</v>
      </c>
    </row>
    <row r="27" spans="1:12" ht="121.5" customHeight="1">
      <c r="A27" s="6" t="s">
        <v>8893</v>
      </c>
      <c r="B27" s="192" t="s">
        <v>8874</v>
      </c>
      <c r="C27" s="192" t="s">
        <v>8785</v>
      </c>
      <c r="D27" s="192" t="s">
        <v>8875</v>
      </c>
      <c r="E27" s="193" t="s">
        <v>8894</v>
      </c>
      <c r="F27" s="193" t="s">
        <v>8793</v>
      </c>
      <c r="G27" s="193" t="s">
        <v>8895</v>
      </c>
      <c r="H27" s="194">
        <v>43808</v>
      </c>
      <c r="I27" s="192"/>
      <c r="J27" s="192"/>
      <c r="K27" s="192" t="s">
        <v>8789</v>
      </c>
      <c r="L27" s="9" t="s">
        <v>8896</v>
      </c>
    </row>
    <row r="28" spans="1:12" ht="45.75" customHeight="1">
      <c r="A28" s="6" t="s">
        <v>8897</v>
      </c>
      <c r="B28" s="192" t="s">
        <v>8874</v>
      </c>
      <c r="C28" s="192" t="s">
        <v>8785</v>
      </c>
      <c r="D28" s="192" t="s">
        <v>8875</v>
      </c>
      <c r="E28" s="193" t="s">
        <v>8898</v>
      </c>
      <c r="F28" s="193" t="s">
        <v>8899</v>
      </c>
      <c r="G28" s="193" t="s">
        <v>8900</v>
      </c>
      <c r="H28" s="194">
        <v>43808</v>
      </c>
      <c r="I28" s="192"/>
      <c r="J28" s="192"/>
      <c r="K28" s="192" t="s">
        <v>8789</v>
      </c>
      <c r="L28" s="9" t="s">
        <v>8901</v>
      </c>
    </row>
    <row r="29" spans="1:12" ht="91.5" customHeight="1">
      <c r="A29" s="6" t="s">
        <v>8902</v>
      </c>
      <c r="B29" s="192" t="s">
        <v>8874</v>
      </c>
      <c r="C29" s="192" t="s">
        <v>8785</v>
      </c>
      <c r="D29" s="192" t="s">
        <v>8875</v>
      </c>
      <c r="E29" s="193" t="s">
        <v>8903</v>
      </c>
      <c r="F29" s="193" t="s">
        <v>8904</v>
      </c>
      <c r="G29" s="193" t="s">
        <v>8905</v>
      </c>
      <c r="H29" s="194">
        <v>43808</v>
      </c>
      <c r="I29" s="192"/>
      <c r="J29" s="192"/>
      <c r="K29" s="192" t="s">
        <v>8789</v>
      </c>
      <c r="L29" s="9" t="s">
        <v>8906</v>
      </c>
    </row>
    <row r="30" spans="1:12" ht="198" customHeight="1">
      <c r="A30" s="6" t="s">
        <v>8907</v>
      </c>
      <c r="B30" s="192" t="s">
        <v>8874</v>
      </c>
      <c r="C30" s="192" t="s">
        <v>8785</v>
      </c>
      <c r="D30" s="192" t="s">
        <v>8875</v>
      </c>
      <c r="E30" s="193" t="s">
        <v>8908</v>
      </c>
      <c r="F30" s="193" t="s">
        <v>8909</v>
      </c>
      <c r="G30" s="193" t="s">
        <v>8910</v>
      </c>
      <c r="H30" s="194">
        <v>43808</v>
      </c>
      <c r="I30" s="192"/>
      <c r="J30" s="192"/>
      <c r="K30" s="192" t="s">
        <v>8789</v>
      </c>
      <c r="L30" s="9" t="s">
        <v>8911</v>
      </c>
    </row>
    <row r="31" spans="1:12" ht="75.75" customHeight="1">
      <c r="A31" s="6" t="s">
        <v>8912</v>
      </c>
      <c r="B31" s="192" t="s">
        <v>8874</v>
      </c>
      <c r="C31" s="192" t="s">
        <v>8785</v>
      </c>
      <c r="D31" s="192" t="s">
        <v>8875</v>
      </c>
      <c r="E31" s="193" t="s">
        <v>8913</v>
      </c>
      <c r="F31" s="192" t="s">
        <v>8804</v>
      </c>
      <c r="G31" s="193" t="s">
        <v>8914</v>
      </c>
      <c r="H31" s="194">
        <v>43808</v>
      </c>
      <c r="I31" s="192"/>
      <c r="J31" s="192"/>
      <c r="K31" s="192" t="s">
        <v>8789</v>
      </c>
      <c r="L31" s="9" t="s">
        <v>8915</v>
      </c>
    </row>
    <row r="32" spans="1:12" ht="152.25" customHeight="1">
      <c r="A32" s="6" t="s">
        <v>8916</v>
      </c>
      <c r="B32" s="192" t="s">
        <v>8874</v>
      </c>
      <c r="C32" s="192" t="s">
        <v>8785</v>
      </c>
      <c r="D32" s="192" t="s">
        <v>8875</v>
      </c>
      <c r="E32" s="193" t="s">
        <v>8917</v>
      </c>
      <c r="F32" s="193" t="s">
        <v>8918</v>
      </c>
      <c r="G32" s="193" t="s">
        <v>8919</v>
      </c>
      <c r="H32" s="194">
        <v>43808</v>
      </c>
      <c r="I32" s="192"/>
      <c r="J32" s="192"/>
      <c r="K32" s="192" t="s">
        <v>8789</v>
      </c>
      <c r="L32" s="9" t="s">
        <v>8920</v>
      </c>
    </row>
    <row r="33" spans="1:12" ht="136.5" customHeight="1">
      <c r="A33" s="6" t="s">
        <v>8921</v>
      </c>
      <c r="B33" s="192" t="s">
        <v>8874</v>
      </c>
      <c r="C33" s="192" t="s">
        <v>8785</v>
      </c>
      <c r="D33" s="192" t="s">
        <v>8875</v>
      </c>
      <c r="E33" s="193" t="s">
        <v>8922</v>
      </c>
      <c r="F33" s="192" t="s">
        <v>8804</v>
      </c>
      <c r="G33" s="193" t="s">
        <v>8923</v>
      </c>
      <c r="H33" s="194">
        <v>43808</v>
      </c>
      <c r="I33" s="192"/>
      <c r="J33" s="192"/>
      <c r="K33" s="192" t="s">
        <v>8789</v>
      </c>
      <c r="L33" s="9" t="s">
        <v>8924</v>
      </c>
    </row>
    <row r="34" spans="1:12" ht="91.5" customHeight="1">
      <c r="A34" s="6" t="s">
        <v>8925</v>
      </c>
      <c r="B34" s="192" t="s">
        <v>8874</v>
      </c>
      <c r="C34" s="192" t="s">
        <v>8785</v>
      </c>
      <c r="D34" s="192" t="s">
        <v>8875</v>
      </c>
      <c r="E34" s="193" t="s">
        <v>8926</v>
      </c>
      <c r="F34" s="193" t="s">
        <v>8927</v>
      </c>
      <c r="G34" s="193" t="s">
        <v>8928</v>
      </c>
      <c r="H34" s="194">
        <v>43808</v>
      </c>
      <c r="I34" s="192"/>
      <c r="J34" s="192"/>
      <c r="K34" s="192" t="s">
        <v>8789</v>
      </c>
      <c r="L34" s="9" t="s">
        <v>8929</v>
      </c>
    </row>
    <row r="35" spans="1:12" ht="30" customHeight="1">
      <c r="A35" s="6" t="s">
        <v>8930</v>
      </c>
      <c r="B35" s="192" t="s">
        <v>8931</v>
      </c>
      <c r="C35" s="192" t="s">
        <v>8785</v>
      </c>
      <c r="D35" s="192" t="s">
        <v>8932</v>
      </c>
      <c r="E35" s="193" t="s">
        <v>8933</v>
      </c>
      <c r="F35" s="192" t="s">
        <v>8804</v>
      </c>
      <c r="G35" s="192"/>
      <c r="H35" s="194">
        <v>43804</v>
      </c>
      <c r="I35" s="192"/>
      <c r="J35" s="192"/>
      <c r="K35" s="192" t="s">
        <v>8789</v>
      </c>
      <c r="L35" s="9" t="s">
        <v>8934</v>
      </c>
    </row>
    <row r="36" spans="1:12" ht="121.5" customHeight="1">
      <c r="A36" s="6" t="s">
        <v>8935</v>
      </c>
      <c r="B36" s="192" t="s">
        <v>8931</v>
      </c>
      <c r="C36" s="192" t="s">
        <v>8785</v>
      </c>
      <c r="D36" s="192" t="s">
        <v>8932</v>
      </c>
      <c r="E36" s="193" t="s">
        <v>8936</v>
      </c>
      <c r="F36" s="193" t="s">
        <v>8937</v>
      </c>
      <c r="G36" s="193" t="s">
        <v>8900</v>
      </c>
      <c r="H36" s="194">
        <v>43804</v>
      </c>
      <c r="I36" s="192"/>
      <c r="J36" s="192"/>
      <c r="K36" s="192" t="s">
        <v>8789</v>
      </c>
      <c r="L36" s="9" t="s">
        <v>8938</v>
      </c>
    </row>
    <row r="37" spans="1:12" ht="228" customHeight="1">
      <c r="A37" s="6" t="s">
        <v>8939</v>
      </c>
      <c r="B37" s="192" t="s">
        <v>8931</v>
      </c>
      <c r="C37" s="192" t="s">
        <v>8785</v>
      </c>
      <c r="D37" s="192" t="s">
        <v>8932</v>
      </c>
      <c r="E37" s="193" t="s">
        <v>8940</v>
      </c>
      <c r="F37" s="193" t="s">
        <v>8941</v>
      </c>
      <c r="G37" s="193" t="s">
        <v>8942</v>
      </c>
      <c r="H37" s="194">
        <v>43804</v>
      </c>
      <c r="I37" s="192"/>
      <c r="J37" s="192"/>
      <c r="K37" s="192" t="s">
        <v>8789</v>
      </c>
      <c r="L37" s="9" t="s">
        <v>8943</v>
      </c>
    </row>
    <row r="38" spans="1:12" ht="75.75" customHeight="1">
      <c r="A38" s="6" t="s">
        <v>8944</v>
      </c>
      <c r="B38" s="192" t="s">
        <v>8931</v>
      </c>
      <c r="C38" s="192" t="s">
        <v>8785</v>
      </c>
      <c r="D38" s="192" t="s">
        <v>8932</v>
      </c>
      <c r="E38" s="193" t="s">
        <v>8945</v>
      </c>
      <c r="F38" s="192" t="s">
        <v>8804</v>
      </c>
      <c r="G38" s="193" t="s">
        <v>8946</v>
      </c>
      <c r="H38" s="194">
        <v>43804</v>
      </c>
      <c r="I38" s="192"/>
      <c r="J38" s="192"/>
      <c r="K38" s="192" t="s">
        <v>8789</v>
      </c>
      <c r="L38" s="9" t="s">
        <v>8947</v>
      </c>
    </row>
    <row r="39" spans="1:12" ht="136.5" customHeight="1">
      <c r="A39" s="6" t="s">
        <v>8948</v>
      </c>
      <c r="B39" s="192" t="s">
        <v>8931</v>
      </c>
      <c r="C39" s="192" t="s">
        <v>8785</v>
      </c>
      <c r="D39" s="192" t="s">
        <v>8932</v>
      </c>
      <c r="E39" s="193" t="s">
        <v>8949</v>
      </c>
      <c r="F39" s="192" t="s">
        <v>8804</v>
      </c>
      <c r="G39" s="193" t="s">
        <v>8950</v>
      </c>
      <c r="H39" s="194">
        <v>43804</v>
      </c>
      <c r="I39" s="192"/>
      <c r="J39" s="192"/>
      <c r="K39" s="192" t="s">
        <v>8789</v>
      </c>
      <c r="L39" s="9" t="s">
        <v>8951</v>
      </c>
    </row>
    <row r="40" spans="1:12" ht="106.5" customHeight="1">
      <c r="A40" s="6" t="s">
        <v>8952</v>
      </c>
      <c r="B40" s="192" t="s">
        <v>8931</v>
      </c>
      <c r="C40" s="192" t="s">
        <v>8785</v>
      </c>
      <c r="D40" s="192" t="s">
        <v>8932</v>
      </c>
      <c r="E40" s="193" t="s">
        <v>8953</v>
      </c>
      <c r="F40" s="193" t="s">
        <v>8866</v>
      </c>
      <c r="G40" s="193" t="s">
        <v>8954</v>
      </c>
      <c r="H40" s="194">
        <v>43804</v>
      </c>
      <c r="I40" s="192"/>
      <c r="J40" s="192"/>
      <c r="K40" s="192" t="s">
        <v>8789</v>
      </c>
      <c r="L40" s="9" t="s">
        <v>8955</v>
      </c>
    </row>
    <row r="41" spans="1:12" ht="106.5" customHeight="1">
      <c r="A41" s="6" t="s">
        <v>8956</v>
      </c>
      <c r="B41" s="192" t="s">
        <v>8931</v>
      </c>
      <c r="C41" s="192" t="s">
        <v>8785</v>
      </c>
      <c r="D41" s="192" t="s">
        <v>8932</v>
      </c>
      <c r="E41" s="193" t="s">
        <v>8957</v>
      </c>
      <c r="F41" s="192" t="s">
        <v>8804</v>
      </c>
      <c r="G41" s="192"/>
      <c r="H41" s="194">
        <v>43804</v>
      </c>
      <c r="I41" s="192"/>
      <c r="J41" s="192"/>
      <c r="K41" s="192" t="s">
        <v>8789</v>
      </c>
      <c r="L41" s="9" t="s">
        <v>8958</v>
      </c>
    </row>
    <row r="42" spans="1:12" ht="91.5" customHeight="1">
      <c r="A42" s="6" t="s">
        <v>8959</v>
      </c>
      <c r="B42" s="192" t="s">
        <v>8931</v>
      </c>
      <c r="C42" s="192" t="s">
        <v>8785</v>
      </c>
      <c r="D42" s="192" t="s">
        <v>8932</v>
      </c>
      <c r="E42" s="193" t="s">
        <v>8960</v>
      </c>
      <c r="F42" s="193" t="s">
        <v>8832</v>
      </c>
      <c r="G42" s="193" t="s">
        <v>8961</v>
      </c>
      <c r="H42" s="194">
        <v>43804</v>
      </c>
      <c r="I42" s="192"/>
      <c r="J42" s="192"/>
      <c r="K42" s="192" t="s">
        <v>8789</v>
      </c>
      <c r="L42" s="9" t="s">
        <v>8962</v>
      </c>
    </row>
    <row r="43" spans="1:12" ht="106.5" customHeight="1">
      <c r="A43" s="6" t="s">
        <v>8963</v>
      </c>
      <c r="B43" s="192" t="s">
        <v>8931</v>
      </c>
      <c r="C43" s="192" t="s">
        <v>8785</v>
      </c>
      <c r="D43" s="192" t="s">
        <v>8932</v>
      </c>
      <c r="E43" s="193" t="s">
        <v>8964</v>
      </c>
      <c r="F43" s="192" t="s">
        <v>8804</v>
      </c>
      <c r="G43" s="193" t="s">
        <v>8965</v>
      </c>
      <c r="H43" s="194">
        <v>43804</v>
      </c>
      <c r="I43" s="192"/>
      <c r="J43" s="192"/>
      <c r="K43" s="192" t="s">
        <v>8789</v>
      </c>
      <c r="L43" s="9" t="s">
        <v>8966</v>
      </c>
    </row>
    <row r="44" spans="1:12" ht="106.5" customHeight="1">
      <c r="A44" s="6" t="s">
        <v>8967</v>
      </c>
      <c r="B44" s="192" t="s">
        <v>8931</v>
      </c>
      <c r="C44" s="192" t="s">
        <v>8785</v>
      </c>
      <c r="D44" s="192" t="s">
        <v>8932</v>
      </c>
      <c r="E44" s="193" t="s">
        <v>8968</v>
      </c>
      <c r="F44" s="193" t="s">
        <v>8969</v>
      </c>
      <c r="G44" s="193" t="s">
        <v>8970</v>
      </c>
      <c r="H44" s="194">
        <v>43804</v>
      </c>
      <c r="I44" s="192"/>
      <c r="J44" s="192"/>
      <c r="K44" s="192" t="s">
        <v>8789</v>
      </c>
      <c r="L44" s="9" t="s">
        <v>8971</v>
      </c>
    </row>
    <row r="45" spans="1:12" ht="121.5" customHeight="1">
      <c r="A45" s="6" t="s">
        <v>8972</v>
      </c>
      <c r="B45" s="192" t="s">
        <v>8931</v>
      </c>
      <c r="C45" s="192" t="s">
        <v>8785</v>
      </c>
      <c r="D45" s="192" t="s">
        <v>8932</v>
      </c>
      <c r="E45" s="193" t="s">
        <v>8973</v>
      </c>
      <c r="F45" s="193" t="s">
        <v>8974</v>
      </c>
      <c r="G45" s="193" t="s">
        <v>8975</v>
      </c>
      <c r="H45" s="194">
        <v>43804</v>
      </c>
      <c r="I45" s="192"/>
      <c r="J45" s="192"/>
      <c r="K45" s="192" t="s">
        <v>8789</v>
      </c>
      <c r="L45" s="9" t="s">
        <v>8976</v>
      </c>
    </row>
    <row r="46" spans="1:12" ht="75.75" customHeight="1">
      <c r="A46" s="6" t="s">
        <v>8977</v>
      </c>
      <c r="B46" s="192" t="s">
        <v>8931</v>
      </c>
      <c r="C46" s="192" t="s">
        <v>8785</v>
      </c>
      <c r="D46" s="192" t="s">
        <v>8932</v>
      </c>
      <c r="E46" s="193" t="s">
        <v>8978</v>
      </c>
      <c r="F46" s="192" t="s">
        <v>8804</v>
      </c>
      <c r="G46" s="193" t="s">
        <v>8900</v>
      </c>
      <c r="H46" s="194">
        <v>43804</v>
      </c>
      <c r="I46" s="192"/>
      <c r="J46" s="192"/>
      <c r="K46" s="192" t="s">
        <v>8789</v>
      </c>
      <c r="L46" s="9" t="s">
        <v>8979</v>
      </c>
    </row>
    <row r="47" spans="1:12" ht="75.75" customHeight="1">
      <c r="A47" s="6" t="s">
        <v>8980</v>
      </c>
      <c r="B47" s="192" t="s">
        <v>8931</v>
      </c>
      <c r="C47" s="192" t="s">
        <v>8785</v>
      </c>
      <c r="D47" s="192" t="s">
        <v>8932</v>
      </c>
      <c r="E47" s="193" t="s">
        <v>8981</v>
      </c>
      <c r="F47" s="192" t="s">
        <v>8804</v>
      </c>
      <c r="G47" s="192"/>
      <c r="H47" s="194">
        <v>43804</v>
      </c>
      <c r="I47" s="192"/>
      <c r="J47" s="192"/>
      <c r="K47" s="192" t="s">
        <v>8789</v>
      </c>
      <c r="L47" s="9" t="s">
        <v>8982</v>
      </c>
    </row>
    <row r="48" spans="1:12" ht="136.5" customHeight="1">
      <c r="A48" s="6" t="s">
        <v>8983</v>
      </c>
      <c r="B48" s="192" t="s">
        <v>8984</v>
      </c>
      <c r="C48" s="192" t="s">
        <v>8785</v>
      </c>
      <c r="D48" s="192" t="s">
        <v>8985</v>
      </c>
      <c r="E48" s="193" t="s">
        <v>8986</v>
      </c>
      <c r="F48" s="192" t="s">
        <v>8804</v>
      </c>
      <c r="G48" s="193" t="s">
        <v>8987</v>
      </c>
      <c r="H48" s="194">
        <v>43642</v>
      </c>
      <c r="I48" s="192"/>
      <c r="J48" s="192"/>
      <c r="K48" s="192" t="s">
        <v>8789</v>
      </c>
      <c r="L48" s="9" t="s">
        <v>8988</v>
      </c>
    </row>
    <row r="49" spans="1:12" ht="136.5" customHeight="1">
      <c r="A49" s="6" t="s">
        <v>8989</v>
      </c>
      <c r="B49" s="192" t="s">
        <v>8984</v>
      </c>
      <c r="C49" s="192" t="s">
        <v>8785</v>
      </c>
      <c r="D49" s="192" t="s">
        <v>8985</v>
      </c>
      <c r="E49" s="193" t="s">
        <v>8990</v>
      </c>
      <c r="F49" s="193" t="s">
        <v>8991</v>
      </c>
      <c r="G49" s="193" t="s">
        <v>8992</v>
      </c>
      <c r="H49" s="194">
        <v>43642</v>
      </c>
      <c r="I49" s="192"/>
      <c r="J49" s="192"/>
      <c r="K49" s="192" t="s">
        <v>8789</v>
      </c>
      <c r="L49" s="9" t="s">
        <v>8993</v>
      </c>
    </row>
    <row r="50" spans="1:12" ht="60.75" customHeight="1">
      <c r="A50" s="6" t="s">
        <v>8994</v>
      </c>
      <c r="B50" s="192" t="s">
        <v>8984</v>
      </c>
      <c r="C50" s="192" t="s">
        <v>8785</v>
      </c>
      <c r="D50" s="192" t="s">
        <v>8985</v>
      </c>
      <c r="E50" s="193" t="s">
        <v>8796</v>
      </c>
      <c r="F50" s="193" t="s">
        <v>8793</v>
      </c>
      <c r="G50" s="193" t="s">
        <v>8995</v>
      </c>
      <c r="H50" s="194">
        <v>43642</v>
      </c>
      <c r="I50" s="192"/>
      <c r="J50" s="192"/>
      <c r="K50" s="192" t="s">
        <v>8789</v>
      </c>
      <c r="L50" s="9" t="s">
        <v>8996</v>
      </c>
    </row>
    <row r="51" spans="1:12" ht="152.25" customHeight="1">
      <c r="A51" s="6" t="s">
        <v>8997</v>
      </c>
      <c r="B51" s="192" t="s">
        <v>8984</v>
      </c>
      <c r="C51" s="192" t="s">
        <v>8785</v>
      </c>
      <c r="D51" s="192" t="s">
        <v>8985</v>
      </c>
      <c r="E51" s="193" t="s">
        <v>8998</v>
      </c>
      <c r="F51" s="192" t="s">
        <v>8804</v>
      </c>
      <c r="G51" s="193" t="s">
        <v>8999</v>
      </c>
      <c r="H51" s="194">
        <v>43642</v>
      </c>
      <c r="I51" s="192"/>
      <c r="J51" s="192"/>
      <c r="K51" s="192" t="s">
        <v>8789</v>
      </c>
      <c r="L51" s="9" t="s">
        <v>9000</v>
      </c>
    </row>
    <row r="52" spans="1:12" ht="152.25" customHeight="1">
      <c r="A52" s="6" t="s">
        <v>9001</v>
      </c>
      <c r="B52" s="192" t="s">
        <v>8984</v>
      </c>
      <c r="C52" s="192" t="s">
        <v>8785</v>
      </c>
      <c r="D52" s="192" t="s">
        <v>8985</v>
      </c>
      <c r="E52" s="193" t="s">
        <v>9002</v>
      </c>
      <c r="F52" s="193" t="s">
        <v>9003</v>
      </c>
      <c r="G52" s="193" t="s">
        <v>9004</v>
      </c>
      <c r="H52" s="194">
        <v>43642</v>
      </c>
      <c r="I52" s="192"/>
      <c r="J52" s="192"/>
      <c r="K52" s="192" t="s">
        <v>8789</v>
      </c>
      <c r="L52" s="9" t="s">
        <v>9005</v>
      </c>
    </row>
    <row r="53" spans="1:12" ht="91.5" customHeight="1">
      <c r="A53" s="6" t="s">
        <v>9006</v>
      </c>
      <c r="B53" s="192" t="s">
        <v>8984</v>
      </c>
      <c r="C53" s="192" t="s">
        <v>8785</v>
      </c>
      <c r="D53" s="192" t="s">
        <v>8985</v>
      </c>
      <c r="E53" s="193" t="s">
        <v>9007</v>
      </c>
      <c r="F53" s="193" t="s">
        <v>9008</v>
      </c>
      <c r="G53" s="193" t="s">
        <v>8900</v>
      </c>
      <c r="H53" s="194">
        <v>43642</v>
      </c>
      <c r="I53" s="192"/>
      <c r="J53" s="192"/>
      <c r="K53" s="192" t="s">
        <v>8789</v>
      </c>
      <c r="L53" s="9" t="s">
        <v>9009</v>
      </c>
    </row>
    <row r="54" spans="1:12" ht="167.25" customHeight="1">
      <c r="A54" s="6" t="s">
        <v>9010</v>
      </c>
      <c r="B54" s="192" t="s">
        <v>8984</v>
      </c>
      <c r="C54" s="192" t="s">
        <v>8785</v>
      </c>
      <c r="D54" s="192" t="s">
        <v>8985</v>
      </c>
      <c r="E54" s="193" t="s">
        <v>9011</v>
      </c>
      <c r="F54" s="193" t="s">
        <v>9012</v>
      </c>
      <c r="G54" s="193" t="s">
        <v>9013</v>
      </c>
      <c r="H54" s="194">
        <v>43642</v>
      </c>
      <c r="I54" s="192"/>
      <c r="J54" s="192"/>
      <c r="K54" s="192" t="s">
        <v>8789</v>
      </c>
      <c r="L54" s="9" t="s">
        <v>9014</v>
      </c>
    </row>
    <row r="55" spans="1:12" ht="60.75" customHeight="1">
      <c r="A55" s="6" t="s">
        <v>9015</v>
      </c>
      <c r="B55" s="192" t="s">
        <v>8984</v>
      </c>
      <c r="C55" s="192" t="s">
        <v>8785</v>
      </c>
      <c r="D55" s="192" t="s">
        <v>8985</v>
      </c>
      <c r="E55" s="193" t="s">
        <v>8861</v>
      </c>
      <c r="F55" s="192" t="s">
        <v>8804</v>
      </c>
      <c r="G55" s="192"/>
      <c r="H55" s="194">
        <v>43642</v>
      </c>
      <c r="I55" s="192"/>
      <c r="J55" s="192"/>
      <c r="K55" s="192" t="s">
        <v>8789</v>
      </c>
      <c r="L55" s="9" t="s">
        <v>9016</v>
      </c>
    </row>
    <row r="56" spans="1:12" ht="45.75" customHeight="1">
      <c r="A56" s="6" t="s">
        <v>9017</v>
      </c>
      <c r="B56" s="192" t="s">
        <v>8984</v>
      </c>
      <c r="C56" s="192" t="s">
        <v>8785</v>
      </c>
      <c r="D56" s="192" t="s">
        <v>8985</v>
      </c>
      <c r="E56" s="193" t="s">
        <v>9018</v>
      </c>
      <c r="F56" s="192" t="s">
        <v>8804</v>
      </c>
      <c r="G56" s="193" t="s">
        <v>8914</v>
      </c>
      <c r="H56" s="194">
        <v>43642</v>
      </c>
      <c r="I56" s="192"/>
      <c r="J56" s="192"/>
      <c r="K56" s="192" t="s">
        <v>8789</v>
      </c>
      <c r="L56" s="9" t="s">
        <v>9019</v>
      </c>
    </row>
    <row r="57" spans="1:12" ht="60.75" customHeight="1">
      <c r="A57" s="6" t="s">
        <v>9020</v>
      </c>
      <c r="B57" s="192" t="s">
        <v>8984</v>
      </c>
      <c r="C57" s="192" t="s">
        <v>8785</v>
      </c>
      <c r="D57" s="192" t="s">
        <v>8985</v>
      </c>
      <c r="E57" s="193" t="s">
        <v>9021</v>
      </c>
      <c r="F57" s="193" t="s">
        <v>8793</v>
      </c>
      <c r="G57" s="193" t="s">
        <v>9022</v>
      </c>
      <c r="H57" s="194">
        <v>43642</v>
      </c>
      <c r="I57" s="192"/>
      <c r="J57" s="192"/>
      <c r="K57" s="192" t="s">
        <v>8789</v>
      </c>
      <c r="L57" s="9" t="s">
        <v>9023</v>
      </c>
    </row>
    <row r="58" spans="1:12" ht="75.75" customHeight="1">
      <c r="A58" s="6" t="s">
        <v>9024</v>
      </c>
      <c r="B58" s="192" t="s">
        <v>9025</v>
      </c>
      <c r="C58" s="192" t="s">
        <v>8785</v>
      </c>
      <c r="D58" s="192" t="s">
        <v>9026</v>
      </c>
      <c r="E58" s="193" t="s">
        <v>9027</v>
      </c>
      <c r="F58" s="193" t="s">
        <v>9028</v>
      </c>
      <c r="G58" s="193" t="s">
        <v>9029</v>
      </c>
      <c r="H58" s="194">
        <v>43524</v>
      </c>
      <c r="I58" s="192"/>
      <c r="J58" s="192"/>
      <c r="K58" s="192" t="s">
        <v>8789</v>
      </c>
      <c r="L58" s="9" t="s">
        <v>9030</v>
      </c>
    </row>
    <row r="59" spans="1:12" ht="136.5" customHeight="1">
      <c r="A59" s="6" t="s">
        <v>9031</v>
      </c>
      <c r="B59" s="192" t="s">
        <v>9025</v>
      </c>
      <c r="C59" s="192" t="s">
        <v>8785</v>
      </c>
      <c r="D59" s="192" t="s">
        <v>9026</v>
      </c>
      <c r="E59" s="193" t="s">
        <v>9032</v>
      </c>
      <c r="F59" s="193" t="s">
        <v>9033</v>
      </c>
      <c r="G59" s="193" t="s">
        <v>9034</v>
      </c>
      <c r="H59" s="194">
        <v>43524</v>
      </c>
      <c r="I59" s="192"/>
      <c r="J59" s="192"/>
      <c r="K59" s="192" t="s">
        <v>8789</v>
      </c>
      <c r="L59" s="9" t="s">
        <v>9035</v>
      </c>
    </row>
    <row r="60" spans="1:12" ht="91.5" customHeight="1">
      <c r="A60" s="6" t="s">
        <v>9036</v>
      </c>
      <c r="B60" s="192" t="s">
        <v>9025</v>
      </c>
      <c r="C60" s="192" t="s">
        <v>8785</v>
      </c>
      <c r="D60" s="192" t="s">
        <v>9026</v>
      </c>
      <c r="E60" s="193" t="s">
        <v>9037</v>
      </c>
      <c r="F60" s="192" t="s">
        <v>8804</v>
      </c>
      <c r="G60" s="193" t="s">
        <v>9038</v>
      </c>
      <c r="H60" s="194">
        <v>43524</v>
      </c>
      <c r="I60" s="192"/>
      <c r="J60" s="192"/>
      <c r="K60" s="192" t="s">
        <v>8789</v>
      </c>
      <c r="L60" s="9" t="s">
        <v>9039</v>
      </c>
    </row>
    <row r="61" spans="1:12" ht="121.5" customHeight="1">
      <c r="A61" s="6" t="s">
        <v>9040</v>
      </c>
      <c r="B61" s="192" t="s">
        <v>9041</v>
      </c>
      <c r="C61" s="192" t="s">
        <v>8785</v>
      </c>
      <c r="D61" s="192" t="s">
        <v>9042</v>
      </c>
      <c r="E61" s="193" t="s">
        <v>9043</v>
      </c>
      <c r="F61" s="193" t="s">
        <v>8991</v>
      </c>
      <c r="G61" s="193" t="s">
        <v>9044</v>
      </c>
      <c r="H61" s="194">
        <v>43524</v>
      </c>
      <c r="I61" s="192"/>
      <c r="J61" s="192"/>
      <c r="K61" s="192" t="s">
        <v>8789</v>
      </c>
      <c r="L61" s="9" t="s">
        <v>9045</v>
      </c>
    </row>
    <row r="62" spans="1:12" ht="182.25" customHeight="1">
      <c r="A62" s="6" t="s">
        <v>9046</v>
      </c>
      <c r="B62" s="192" t="s">
        <v>9041</v>
      </c>
      <c r="C62" s="192" t="s">
        <v>8785</v>
      </c>
      <c r="D62" s="192" t="s">
        <v>9042</v>
      </c>
      <c r="E62" s="193" t="s">
        <v>9047</v>
      </c>
      <c r="F62" s="193" t="s">
        <v>9048</v>
      </c>
      <c r="G62" s="193" t="s">
        <v>9049</v>
      </c>
      <c r="H62" s="194">
        <v>43524</v>
      </c>
      <c r="I62" s="192"/>
      <c r="J62" s="192"/>
      <c r="K62" s="192" t="s">
        <v>8789</v>
      </c>
      <c r="L62" s="9" t="s">
        <v>9050</v>
      </c>
    </row>
    <row r="63" spans="1:12" ht="91.5" customHeight="1">
      <c r="A63" s="6" t="s">
        <v>9051</v>
      </c>
      <c r="B63" s="192" t="s">
        <v>9041</v>
      </c>
      <c r="C63" s="192" t="s">
        <v>8785</v>
      </c>
      <c r="D63" s="192" t="s">
        <v>9042</v>
      </c>
      <c r="E63" s="193" t="s">
        <v>9052</v>
      </c>
      <c r="F63" s="193" t="s">
        <v>9053</v>
      </c>
      <c r="G63" s="193" t="s">
        <v>9054</v>
      </c>
      <c r="H63" s="194">
        <v>43524</v>
      </c>
      <c r="I63" s="192"/>
      <c r="J63" s="192"/>
      <c r="K63" s="192" t="s">
        <v>8789</v>
      </c>
      <c r="L63" s="9" t="s">
        <v>9055</v>
      </c>
    </row>
    <row r="64" spans="1:12" ht="121.5" customHeight="1">
      <c r="A64" s="6" t="s">
        <v>9056</v>
      </c>
      <c r="B64" s="192" t="s">
        <v>9025</v>
      </c>
      <c r="C64" s="192" t="s">
        <v>8785</v>
      </c>
      <c r="D64" s="192" t="s">
        <v>9026</v>
      </c>
      <c r="E64" s="193" t="s">
        <v>9057</v>
      </c>
      <c r="F64" s="193" t="s">
        <v>9058</v>
      </c>
      <c r="G64" s="193" t="s">
        <v>9059</v>
      </c>
      <c r="H64" s="194">
        <v>43524</v>
      </c>
      <c r="I64" s="192"/>
      <c r="J64" s="192"/>
      <c r="K64" s="192" t="s">
        <v>8789</v>
      </c>
      <c r="L64" s="9" t="s">
        <v>9060</v>
      </c>
    </row>
    <row r="65" spans="1:12" ht="91.5" customHeight="1">
      <c r="A65" s="6" t="s">
        <v>9061</v>
      </c>
      <c r="B65" s="192" t="s">
        <v>9025</v>
      </c>
      <c r="C65" s="192" t="s">
        <v>8785</v>
      </c>
      <c r="D65" s="192" t="s">
        <v>9026</v>
      </c>
      <c r="E65" s="193" t="s">
        <v>9062</v>
      </c>
      <c r="F65" s="193" t="s">
        <v>8793</v>
      </c>
      <c r="G65" s="193" t="s">
        <v>9063</v>
      </c>
      <c r="H65" s="194">
        <v>43524</v>
      </c>
      <c r="I65" s="192"/>
      <c r="J65" s="192"/>
      <c r="K65" s="192" t="s">
        <v>8789</v>
      </c>
      <c r="L65" s="9" t="s">
        <v>9064</v>
      </c>
    </row>
    <row r="66" spans="1:12" ht="91.5" customHeight="1">
      <c r="A66" s="6" t="s">
        <v>9065</v>
      </c>
      <c r="B66" s="192" t="s">
        <v>9041</v>
      </c>
      <c r="C66" s="192" t="s">
        <v>8785</v>
      </c>
      <c r="D66" s="192" t="s">
        <v>9042</v>
      </c>
      <c r="E66" s="193" t="s">
        <v>9066</v>
      </c>
      <c r="F66" s="193" t="s">
        <v>9067</v>
      </c>
      <c r="G66" s="193" t="s">
        <v>9068</v>
      </c>
      <c r="H66" s="194">
        <v>43524</v>
      </c>
      <c r="I66" s="192"/>
      <c r="J66" s="192"/>
      <c r="K66" s="192" t="s">
        <v>8789</v>
      </c>
      <c r="L66" s="9" t="s">
        <v>9069</v>
      </c>
    </row>
    <row r="67" spans="1:12" ht="121.5" customHeight="1">
      <c r="A67" s="6" t="s">
        <v>9070</v>
      </c>
      <c r="B67" s="192" t="s">
        <v>9041</v>
      </c>
      <c r="C67" s="192" t="s">
        <v>8785</v>
      </c>
      <c r="D67" s="192" t="s">
        <v>9042</v>
      </c>
      <c r="E67" s="193" t="s">
        <v>9071</v>
      </c>
      <c r="F67" s="193" t="s">
        <v>9072</v>
      </c>
      <c r="G67" s="193" t="s">
        <v>9073</v>
      </c>
      <c r="H67" s="194">
        <v>43524</v>
      </c>
      <c r="I67" s="192"/>
      <c r="J67" s="192"/>
      <c r="K67" s="192" t="s">
        <v>8789</v>
      </c>
      <c r="L67" s="9" t="s">
        <v>9074</v>
      </c>
    </row>
    <row r="68" spans="1:12" ht="288.75" customHeight="1">
      <c r="A68" s="6" t="s">
        <v>9075</v>
      </c>
      <c r="B68" s="192" t="s">
        <v>9041</v>
      </c>
      <c r="C68" s="192" t="s">
        <v>8785</v>
      </c>
      <c r="D68" s="192" t="s">
        <v>9042</v>
      </c>
      <c r="E68" s="193" t="s">
        <v>9076</v>
      </c>
      <c r="F68" s="193" t="s">
        <v>9077</v>
      </c>
      <c r="G68" s="193" t="s">
        <v>9078</v>
      </c>
      <c r="H68" s="194">
        <v>43524</v>
      </c>
      <c r="I68" s="192"/>
      <c r="J68" s="192"/>
      <c r="K68" s="192" t="s">
        <v>8789</v>
      </c>
      <c r="L68" s="9" t="s">
        <v>9079</v>
      </c>
    </row>
    <row r="69" spans="1:12" ht="136.5" customHeight="1">
      <c r="A69" s="6" t="s">
        <v>9080</v>
      </c>
      <c r="B69" s="192" t="s">
        <v>9041</v>
      </c>
      <c r="C69" s="192" t="s">
        <v>8785</v>
      </c>
      <c r="D69" s="192" t="s">
        <v>9042</v>
      </c>
      <c r="E69" s="193" t="s">
        <v>9081</v>
      </c>
      <c r="F69" s="193" t="s">
        <v>9082</v>
      </c>
      <c r="G69" s="193" t="s">
        <v>9083</v>
      </c>
      <c r="H69" s="194">
        <v>43524</v>
      </c>
      <c r="I69" s="192"/>
      <c r="J69" s="192"/>
      <c r="K69" s="192" t="s">
        <v>8789</v>
      </c>
      <c r="L69" s="9" t="s">
        <v>9084</v>
      </c>
    </row>
    <row r="70" spans="1:12" ht="121.5" customHeight="1">
      <c r="A70" s="6" t="s">
        <v>9085</v>
      </c>
      <c r="B70" s="192" t="s">
        <v>9025</v>
      </c>
      <c r="C70" s="192" t="s">
        <v>8785</v>
      </c>
      <c r="D70" s="192" t="s">
        <v>9026</v>
      </c>
      <c r="E70" s="193" t="s">
        <v>9007</v>
      </c>
      <c r="F70" s="193" t="s">
        <v>9086</v>
      </c>
      <c r="G70" s="193" t="s">
        <v>8900</v>
      </c>
      <c r="H70" s="194">
        <v>43524</v>
      </c>
      <c r="I70" s="192"/>
      <c r="J70" s="192"/>
      <c r="K70" s="192" t="s">
        <v>8789</v>
      </c>
      <c r="L70" s="9" t="s">
        <v>9087</v>
      </c>
    </row>
    <row r="71" spans="1:12" ht="60.75" customHeight="1">
      <c r="A71" s="6" t="s">
        <v>9088</v>
      </c>
      <c r="B71" s="192" t="s">
        <v>9041</v>
      </c>
      <c r="C71" s="192" t="s">
        <v>8785</v>
      </c>
      <c r="D71" s="192" t="s">
        <v>9042</v>
      </c>
      <c r="E71" s="193" t="s">
        <v>9089</v>
      </c>
      <c r="F71" s="193" t="s">
        <v>9090</v>
      </c>
      <c r="G71" s="193" t="s">
        <v>9029</v>
      </c>
      <c r="H71" s="194">
        <v>43524</v>
      </c>
      <c r="I71" s="192"/>
      <c r="J71" s="192"/>
      <c r="K71" s="192" t="s">
        <v>8789</v>
      </c>
      <c r="L71" s="9" t="s">
        <v>9091</v>
      </c>
    </row>
    <row r="72" spans="1:12" ht="152.25" customHeight="1">
      <c r="A72" s="6" t="s">
        <v>9092</v>
      </c>
      <c r="B72" s="192" t="s">
        <v>9025</v>
      </c>
      <c r="C72" s="192" t="s">
        <v>8785</v>
      </c>
      <c r="D72" s="192" t="s">
        <v>9026</v>
      </c>
      <c r="E72" s="193" t="s">
        <v>9093</v>
      </c>
      <c r="F72" s="193" t="s">
        <v>9048</v>
      </c>
      <c r="G72" s="193" t="s">
        <v>9094</v>
      </c>
      <c r="H72" s="194">
        <v>43524</v>
      </c>
      <c r="I72" s="192"/>
      <c r="J72" s="192"/>
      <c r="K72" s="192" t="s">
        <v>8789</v>
      </c>
      <c r="L72" s="9" t="s">
        <v>9095</v>
      </c>
    </row>
    <row r="73" spans="1:12" ht="121.5" customHeight="1">
      <c r="A73" s="6" t="s">
        <v>9096</v>
      </c>
      <c r="B73" s="192" t="s">
        <v>9025</v>
      </c>
      <c r="C73" s="192" t="s">
        <v>8785</v>
      </c>
      <c r="D73" s="192" t="s">
        <v>9026</v>
      </c>
      <c r="E73" s="193" t="s">
        <v>9097</v>
      </c>
      <c r="F73" s="193" t="s">
        <v>9098</v>
      </c>
      <c r="G73" s="193" t="s">
        <v>9099</v>
      </c>
      <c r="H73" s="194">
        <v>43524</v>
      </c>
      <c r="I73" s="192"/>
      <c r="J73" s="192"/>
      <c r="K73" s="192" t="s">
        <v>8789</v>
      </c>
      <c r="L73" s="9" t="s">
        <v>9100</v>
      </c>
    </row>
    <row r="74" spans="1:12" ht="121.5" customHeight="1">
      <c r="A74" s="6" t="s">
        <v>9101</v>
      </c>
      <c r="B74" s="192" t="s">
        <v>9041</v>
      </c>
      <c r="C74" s="192" t="s">
        <v>8785</v>
      </c>
      <c r="D74" s="192" t="s">
        <v>9042</v>
      </c>
      <c r="E74" s="193" t="s">
        <v>9102</v>
      </c>
      <c r="F74" s="193" t="s">
        <v>8793</v>
      </c>
      <c r="G74" s="193" t="s">
        <v>9103</v>
      </c>
      <c r="H74" s="194">
        <v>43524</v>
      </c>
      <c r="I74" s="192"/>
      <c r="J74" s="192"/>
      <c r="K74" s="192" t="s">
        <v>8789</v>
      </c>
      <c r="L74" s="9" t="s">
        <v>9104</v>
      </c>
    </row>
    <row r="75" spans="1:12" ht="106.5" customHeight="1">
      <c r="A75" s="6" t="s">
        <v>9105</v>
      </c>
      <c r="B75" s="192" t="s">
        <v>9025</v>
      </c>
      <c r="C75" s="192" t="s">
        <v>8785</v>
      </c>
      <c r="D75" s="192" t="s">
        <v>9026</v>
      </c>
      <c r="E75" s="193" t="s">
        <v>9106</v>
      </c>
      <c r="F75" s="192" t="s">
        <v>8804</v>
      </c>
      <c r="G75" s="193" t="s">
        <v>9107</v>
      </c>
      <c r="H75" s="194">
        <v>43524</v>
      </c>
      <c r="I75" s="192"/>
      <c r="J75" s="192"/>
      <c r="K75" s="192" t="s">
        <v>8789</v>
      </c>
      <c r="L75" s="9" t="s">
        <v>9108</v>
      </c>
    </row>
    <row r="76" spans="1:12" ht="152.25" customHeight="1">
      <c r="A76" s="6" t="s">
        <v>9109</v>
      </c>
      <c r="B76" s="192" t="s">
        <v>9025</v>
      </c>
      <c r="C76" s="192" t="s">
        <v>8785</v>
      </c>
      <c r="D76" s="192" t="s">
        <v>9026</v>
      </c>
      <c r="E76" s="193" t="s">
        <v>9110</v>
      </c>
      <c r="F76" s="193" t="s">
        <v>9111</v>
      </c>
      <c r="G76" s="193" t="s">
        <v>9112</v>
      </c>
      <c r="H76" s="194">
        <v>43524</v>
      </c>
      <c r="I76" s="192"/>
      <c r="J76" s="192"/>
      <c r="K76" s="192" t="s">
        <v>8789</v>
      </c>
      <c r="L76" s="9" t="s">
        <v>9113</v>
      </c>
    </row>
    <row r="77" spans="1:12" ht="45.75" customHeight="1">
      <c r="A77" s="6" t="s">
        <v>9114</v>
      </c>
      <c r="B77" s="192" t="s">
        <v>9041</v>
      </c>
      <c r="C77" s="192" t="s">
        <v>8785</v>
      </c>
      <c r="D77" s="192" t="s">
        <v>9042</v>
      </c>
      <c r="E77" s="193" t="s">
        <v>9115</v>
      </c>
      <c r="F77" s="193" t="s">
        <v>9048</v>
      </c>
      <c r="G77" s="193" t="s">
        <v>8900</v>
      </c>
      <c r="H77" s="194">
        <v>43524</v>
      </c>
      <c r="I77" s="192"/>
      <c r="J77" s="192"/>
      <c r="K77" s="192" t="s">
        <v>8789</v>
      </c>
      <c r="L77" s="9" t="s">
        <v>9116</v>
      </c>
    </row>
    <row r="78" spans="1:12" ht="91.5" customHeight="1">
      <c r="A78" s="6" t="s">
        <v>9117</v>
      </c>
      <c r="B78" s="192" t="s">
        <v>9041</v>
      </c>
      <c r="C78" s="192" t="s">
        <v>8785</v>
      </c>
      <c r="D78" s="192" t="s">
        <v>9042</v>
      </c>
      <c r="E78" s="193" t="s">
        <v>9007</v>
      </c>
      <c r="F78" s="193" t="s">
        <v>9008</v>
      </c>
      <c r="G78" s="193" t="s">
        <v>8900</v>
      </c>
      <c r="H78" s="194">
        <v>43524</v>
      </c>
      <c r="I78" s="192"/>
      <c r="J78" s="192"/>
      <c r="K78" s="192" t="s">
        <v>8789</v>
      </c>
      <c r="L78" s="9" t="s">
        <v>9118</v>
      </c>
    </row>
    <row r="79" spans="1:12" ht="213" customHeight="1">
      <c r="A79" s="6" t="s">
        <v>9119</v>
      </c>
      <c r="B79" s="192" t="s">
        <v>9041</v>
      </c>
      <c r="C79" s="192" t="s">
        <v>8785</v>
      </c>
      <c r="D79" s="192" t="s">
        <v>9042</v>
      </c>
      <c r="E79" s="193" t="s">
        <v>9120</v>
      </c>
      <c r="F79" s="193" t="s">
        <v>9121</v>
      </c>
      <c r="G79" s="193" t="s">
        <v>9122</v>
      </c>
      <c r="H79" s="194">
        <v>43524</v>
      </c>
      <c r="I79" s="192"/>
      <c r="J79" s="192"/>
      <c r="K79" s="192" t="s">
        <v>8789</v>
      </c>
      <c r="L79" s="9" t="s">
        <v>9123</v>
      </c>
    </row>
    <row r="80" spans="1:12" ht="91.5" customHeight="1">
      <c r="A80" s="6" t="s">
        <v>9124</v>
      </c>
      <c r="B80" s="192" t="s">
        <v>9125</v>
      </c>
      <c r="C80" s="192" t="s">
        <v>8785</v>
      </c>
      <c r="D80" s="192" t="s">
        <v>9126</v>
      </c>
      <c r="E80" s="193" t="s">
        <v>9127</v>
      </c>
      <c r="F80" s="193" t="s">
        <v>9128</v>
      </c>
      <c r="G80" s="192"/>
      <c r="H80" s="194">
        <v>43273</v>
      </c>
      <c r="I80" s="192"/>
      <c r="J80" s="192"/>
      <c r="K80" s="192" t="s">
        <v>8789</v>
      </c>
      <c r="L80" s="9" t="s">
        <v>9129</v>
      </c>
    </row>
    <row r="81" spans="1:12" ht="167.25" customHeight="1">
      <c r="A81" s="6" t="s">
        <v>9130</v>
      </c>
      <c r="B81" s="192" t="s">
        <v>9131</v>
      </c>
      <c r="C81" s="192" t="s">
        <v>8785</v>
      </c>
      <c r="D81" s="192" t="s">
        <v>9132</v>
      </c>
      <c r="E81" s="193" t="s">
        <v>9133</v>
      </c>
      <c r="F81" s="193" t="s">
        <v>9134</v>
      </c>
      <c r="G81" s="193" t="s">
        <v>9135</v>
      </c>
      <c r="H81" s="194">
        <v>43164</v>
      </c>
      <c r="I81" s="192"/>
      <c r="J81" s="192"/>
      <c r="K81" s="192" t="s">
        <v>8789</v>
      </c>
      <c r="L81" s="9" t="s">
        <v>9136</v>
      </c>
    </row>
    <row r="82" spans="1:12" ht="45.75" customHeight="1">
      <c r="A82" s="6" t="s">
        <v>9137</v>
      </c>
      <c r="B82" s="192" t="s">
        <v>9131</v>
      </c>
      <c r="C82" s="192" t="s">
        <v>8785</v>
      </c>
      <c r="D82" s="192" t="s">
        <v>9132</v>
      </c>
      <c r="E82" s="193" t="s">
        <v>9018</v>
      </c>
      <c r="F82" s="192" t="s">
        <v>8804</v>
      </c>
      <c r="G82" s="193" t="s">
        <v>8914</v>
      </c>
      <c r="H82" s="194">
        <v>43164</v>
      </c>
      <c r="I82" s="192"/>
      <c r="J82" s="192"/>
      <c r="K82" s="192" t="s">
        <v>8789</v>
      </c>
      <c r="L82" s="9" t="s">
        <v>9138</v>
      </c>
    </row>
    <row r="83" spans="1:12" ht="60.75" customHeight="1">
      <c r="A83" s="6" t="s">
        <v>9139</v>
      </c>
      <c r="B83" s="192" t="s">
        <v>9131</v>
      </c>
      <c r="C83" s="192" t="s">
        <v>8785</v>
      </c>
      <c r="D83" s="192" t="s">
        <v>9132</v>
      </c>
      <c r="E83" s="193" t="s">
        <v>9140</v>
      </c>
      <c r="F83" s="193" t="s">
        <v>9090</v>
      </c>
      <c r="G83" s="192"/>
      <c r="H83" s="194">
        <v>43164</v>
      </c>
      <c r="I83" s="192"/>
      <c r="J83" s="192"/>
      <c r="K83" s="192" t="s">
        <v>8789</v>
      </c>
      <c r="L83" s="9" t="s">
        <v>9141</v>
      </c>
    </row>
    <row r="84" spans="1:12" ht="182.25" customHeight="1">
      <c r="A84" s="6" t="s">
        <v>9142</v>
      </c>
      <c r="B84" s="192" t="s">
        <v>9131</v>
      </c>
      <c r="C84" s="192" t="s">
        <v>8785</v>
      </c>
      <c r="D84" s="192" t="s">
        <v>9132</v>
      </c>
      <c r="E84" s="193" t="s">
        <v>9143</v>
      </c>
      <c r="F84" s="193" t="s">
        <v>9144</v>
      </c>
      <c r="G84" s="193" t="s">
        <v>9145</v>
      </c>
      <c r="H84" s="194">
        <v>43164</v>
      </c>
      <c r="I84" s="192"/>
      <c r="J84" s="192"/>
      <c r="K84" s="192" t="s">
        <v>8789</v>
      </c>
      <c r="L84" s="9" t="s">
        <v>9146</v>
      </c>
    </row>
    <row r="85" spans="1:12" ht="182.25" customHeight="1">
      <c r="A85" s="6" t="s">
        <v>9147</v>
      </c>
      <c r="B85" s="192" t="s">
        <v>9131</v>
      </c>
      <c r="C85" s="192" t="s">
        <v>8785</v>
      </c>
      <c r="D85" s="192" t="s">
        <v>9132</v>
      </c>
      <c r="E85" s="193" t="s">
        <v>9148</v>
      </c>
      <c r="F85" s="193" t="s">
        <v>9048</v>
      </c>
      <c r="G85" s="193" t="s">
        <v>9149</v>
      </c>
      <c r="H85" s="194">
        <v>43164</v>
      </c>
      <c r="I85" s="192"/>
      <c r="J85" s="192"/>
      <c r="K85" s="192" t="s">
        <v>8789</v>
      </c>
      <c r="L85" s="9" t="s">
        <v>9150</v>
      </c>
    </row>
    <row r="86" spans="1:12" ht="121.5" customHeight="1">
      <c r="A86" s="6" t="s">
        <v>9151</v>
      </c>
      <c r="B86" s="192" t="s">
        <v>9131</v>
      </c>
      <c r="C86" s="192" t="s">
        <v>8785</v>
      </c>
      <c r="D86" s="192" t="s">
        <v>9132</v>
      </c>
      <c r="E86" s="193" t="s">
        <v>9152</v>
      </c>
      <c r="F86" s="193" t="s">
        <v>9153</v>
      </c>
      <c r="G86" s="193" t="s">
        <v>9154</v>
      </c>
      <c r="H86" s="194">
        <v>43164</v>
      </c>
      <c r="I86" s="192"/>
      <c r="J86" s="192"/>
      <c r="K86" s="192" t="s">
        <v>8789</v>
      </c>
      <c r="L86" s="9" t="s">
        <v>9155</v>
      </c>
    </row>
    <row r="87" spans="1:12" ht="75.75" customHeight="1">
      <c r="A87" s="6" t="s">
        <v>9156</v>
      </c>
      <c r="B87" s="192" t="s">
        <v>9131</v>
      </c>
      <c r="C87" s="192" t="s">
        <v>8785</v>
      </c>
      <c r="D87" s="192" t="s">
        <v>9132</v>
      </c>
      <c r="E87" s="193" t="s">
        <v>9157</v>
      </c>
      <c r="F87" s="192" t="s">
        <v>8804</v>
      </c>
      <c r="G87" s="193" t="s">
        <v>9158</v>
      </c>
      <c r="H87" s="194">
        <v>43164</v>
      </c>
      <c r="I87" s="192"/>
      <c r="J87" s="192"/>
      <c r="K87" s="192" t="s">
        <v>8789</v>
      </c>
      <c r="L87" s="9" t="s">
        <v>9159</v>
      </c>
    </row>
    <row r="88" spans="1:12" ht="121.5" customHeight="1">
      <c r="A88" s="6" t="s">
        <v>9160</v>
      </c>
      <c r="B88" s="192" t="s">
        <v>9131</v>
      </c>
      <c r="C88" s="192" t="s">
        <v>8785</v>
      </c>
      <c r="D88" s="192" t="s">
        <v>9132</v>
      </c>
      <c r="E88" s="193" t="s">
        <v>9161</v>
      </c>
      <c r="F88" s="193" t="s">
        <v>9162</v>
      </c>
      <c r="G88" s="193" t="s">
        <v>9044</v>
      </c>
      <c r="H88" s="194">
        <v>43164</v>
      </c>
      <c r="I88" s="192"/>
      <c r="J88" s="192"/>
      <c r="K88" s="192" t="s">
        <v>8789</v>
      </c>
      <c r="L88" s="9" t="s">
        <v>9163</v>
      </c>
    </row>
    <row r="89" spans="1:12" ht="136.5" customHeight="1">
      <c r="A89" s="6" t="s">
        <v>9164</v>
      </c>
      <c r="B89" s="192" t="s">
        <v>9131</v>
      </c>
      <c r="C89" s="192" t="s">
        <v>8785</v>
      </c>
      <c r="D89" s="192" t="s">
        <v>9132</v>
      </c>
      <c r="E89" s="193" t="s">
        <v>9165</v>
      </c>
      <c r="F89" s="192" t="s">
        <v>8804</v>
      </c>
      <c r="G89" s="193" t="s">
        <v>9166</v>
      </c>
      <c r="H89" s="194">
        <v>43164</v>
      </c>
      <c r="I89" s="192"/>
      <c r="J89" s="192"/>
      <c r="K89" s="192" t="s">
        <v>8789</v>
      </c>
      <c r="L89" s="9" t="s">
        <v>9167</v>
      </c>
    </row>
    <row r="90" spans="1:12" ht="45.75" customHeight="1">
      <c r="A90" s="6" t="s">
        <v>9168</v>
      </c>
      <c r="B90" s="192" t="s">
        <v>9131</v>
      </c>
      <c r="C90" s="192" t="s">
        <v>8785</v>
      </c>
      <c r="D90" s="192" t="s">
        <v>9132</v>
      </c>
      <c r="E90" s="193" t="s">
        <v>8818</v>
      </c>
      <c r="F90" s="193" t="s">
        <v>8793</v>
      </c>
      <c r="G90" s="193" t="s">
        <v>9169</v>
      </c>
      <c r="H90" s="194">
        <v>43164</v>
      </c>
      <c r="I90" s="192"/>
      <c r="J90" s="192"/>
      <c r="K90" s="192" t="s">
        <v>8789</v>
      </c>
      <c r="L90" s="9" t="s">
        <v>9170</v>
      </c>
    </row>
    <row r="91" spans="1:12" ht="60.75" customHeight="1">
      <c r="A91" s="6" t="s">
        <v>9171</v>
      </c>
      <c r="B91" s="192" t="s">
        <v>9172</v>
      </c>
      <c r="C91" s="192" t="s">
        <v>8785</v>
      </c>
      <c r="D91" s="192" t="s">
        <v>9173</v>
      </c>
      <c r="E91" s="193" t="s">
        <v>9174</v>
      </c>
      <c r="F91" s="192" t="s">
        <v>8804</v>
      </c>
      <c r="G91" s="193" t="s">
        <v>9175</v>
      </c>
      <c r="H91" s="194">
        <v>43028</v>
      </c>
      <c r="I91" s="192"/>
      <c r="J91" s="192"/>
      <c r="K91" s="192" t="s">
        <v>8789</v>
      </c>
      <c r="L91" s="9" t="s">
        <v>9176</v>
      </c>
    </row>
    <row r="92" spans="1:12" ht="106.5" customHeight="1">
      <c r="A92" s="6" t="s">
        <v>9177</v>
      </c>
      <c r="B92" s="192" t="s">
        <v>9172</v>
      </c>
      <c r="C92" s="192" t="s">
        <v>8785</v>
      </c>
      <c r="D92" s="192" t="s">
        <v>9173</v>
      </c>
      <c r="E92" s="193" t="s">
        <v>9178</v>
      </c>
      <c r="F92" s="193" t="s">
        <v>9179</v>
      </c>
      <c r="G92" s="193" t="s">
        <v>9180</v>
      </c>
      <c r="H92" s="194">
        <v>43028</v>
      </c>
      <c r="I92" s="192"/>
      <c r="J92" s="192"/>
      <c r="K92" s="192" t="s">
        <v>8789</v>
      </c>
      <c r="L92" s="9" t="s">
        <v>9181</v>
      </c>
    </row>
    <row r="93" spans="1:12" ht="198" customHeight="1">
      <c r="A93" s="6" t="s">
        <v>9182</v>
      </c>
      <c r="B93" s="192" t="s">
        <v>9172</v>
      </c>
      <c r="C93" s="192" t="s">
        <v>8785</v>
      </c>
      <c r="D93" s="192" t="s">
        <v>9173</v>
      </c>
      <c r="E93" s="193" t="s">
        <v>9183</v>
      </c>
      <c r="F93" s="193" t="s">
        <v>8909</v>
      </c>
      <c r="G93" s="193" t="s">
        <v>9184</v>
      </c>
      <c r="H93" s="194">
        <v>43028</v>
      </c>
      <c r="I93" s="192"/>
      <c r="J93" s="192"/>
      <c r="K93" s="192" t="s">
        <v>8789</v>
      </c>
      <c r="L93" s="9" t="s">
        <v>9185</v>
      </c>
    </row>
    <row r="94" spans="1:12" ht="167.25" customHeight="1">
      <c r="A94" s="6" t="s">
        <v>9186</v>
      </c>
      <c r="B94" s="192" t="s">
        <v>9187</v>
      </c>
      <c r="C94" s="192" t="s">
        <v>8785</v>
      </c>
      <c r="D94" s="192" t="s">
        <v>9188</v>
      </c>
      <c r="E94" s="193" t="s">
        <v>9189</v>
      </c>
      <c r="F94" s="193" t="s">
        <v>9190</v>
      </c>
      <c r="G94" s="193" t="s">
        <v>9191</v>
      </c>
      <c r="H94" s="194">
        <v>42929</v>
      </c>
      <c r="I94" s="192"/>
      <c r="J94" s="192"/>
      <c r="K94" s="192" t="s">
        <v>8789</v>
      </c>
      <c r="L94" s="9" t="s">
        <v>9192</v>
      </c>
    </row>
    <row r="95" spans="1:12" ht="288.75" customHeight="1">
      <c r="A95" s="6" t="s">
        <v>9193</v>
      </c>
      <c r="B95" s="192" t="s">
        <v>9187</v>
      </c>
      <c r="C95" s="192" t="s">
        <v>8785</v>
      </c>
      <c r="D95" s="192" t="s">
        <v>9188</v>
      </c>
      <c r="E95" s="193" t="s">
        <v>9194</v>
      </c>
      <c r="F95" s="193" t="s">
        <v>9195</v>
      </c>
      <c r="G95" s="193" t="s">
        <v>9196</v>
      </c>
      <c r="H95" s="194">
        <v>42929</v>
      </c>
      <c r="I95" s="192"/>
      <c r="J95" s="192"/>
      <c r="K95" s="192" t="s">
        <v>8789</v>
      </c>
      <c r="L95" s="9" t="s">
        <v>9197</v>
      </c>
    </row>
    <row r="96" spans="1:12" ht="106.5" customHeight="1">
      <c r="A96" s="6" t="s">
        <v>9198</v>
      </c>
      <c r="B96" s="192" t="s">
        <v>9187</v>
      </c>
      <c r="C96" s="192" t="s">
        <v>8785</v>
      </c>
      <c r="D96" s="192" t="s">
        <v>9188</v>
      </c>
      <c r="E96" s="193" t="s">
        <v>9199</v>
      </c>
      <c r="F96" s="193" t="s">
        <v>8800</v>
      </c>
      <c r="G96" s="193" t="s">
        <v>9200</v>
      </c>
      <c r="H96" s="194">
        <v>42929</v>
      </c>
      <c r="I96" s="192"/>
      <c r="J96" s="192"/>
      <c r="K96" s="192" t="s">
        <v>8789</v>
      </c>
      <c r="L96" s="9" t="s">
        <v>9201</v>
      </c>
    </row>
    <row r="97" spans="1:12" ht="121.5" customHeight="1">
      <c r="A97" s="6" t="s">
        <v>9202</v>
      </c>
      <c r="B97" s="192" t="s">
        <v>9187</v>
      </c>
      <c r="C97" s="192" t="s">
        <v>8785</v>
      </c>
      <c r="D97" s="192" t="s">
        <v>9188</v>
      </c>
      <c r="E97" s="193" t="s">
        <v>9203</v>
      </c>
      <c r="F97" s="193" t="s">
        <v>9204</v>
      </c>
      <c r="G97" s="193" t="s">
        <v>9205</v>
      </c>
      <c r="H97" s="194">
        <v>42929</v>
      </c>
      <c r="I97" s="192"/>
      <c r="J97" s="192"/>
      <c r="K97" s="192" t="s">
        <v>8789</v>
      </c>
      <c r="L97" s="9" t="s">
        <v>9206</v>
      </c>
    </row>
    <row r="98" spans="1:12" ht="91.5" customHeight="1">
      <c r="A98" s="6" t="s">
        <v>9207</v>
      </c>
      <c r="B98" s="192" t="s">
        <v>9187</v>
      </c>
      <c r="C98" s="192" t="s">
        <v>8785</v>
      </c>
      <c r="D98" s="192" t="s">
        <v>9188</v>
      </c>
      <c r="E98" s="193" t="s">
        <v>9208</v>
      </c>
      <c r="F98" s="192" t="s">
        <v>8804</v>
      </c>
      <c r="G98" s="193" t="s">
        <v>9209</v>
      </c>
      <c r="H98" s="194">
        <v>42929</v>
      </c>
      <c r="I98" s="192"/>
      <c r="J98" s="192"/>
      <c r="K98" s="192" t="s">
        <v>8789</v>
      </c>
      <c r="L98" s="9" t="s">
        <v>9210</v>
      </c>
    </row>
    <row r="99" spans="1:12" ht="167.25" customHeight="1">
      <c r="A99" s="6" t="s">
        <v>9211</v>
      </c>
      <c r="B99" s="192" t="s">
        <v>9187</v>
      </c>
      <c r="C99" s="192" t="s">
        <v>8785</v>
      </c>
      <c r="D99" s="192" t="s">
        <v>9188</v>
      </c>
      <c r="E99" s="193" t="s">
        <v>9212</v>
      </c>
      <c r="F99" s="193" t="s">
        <v>9213</v>
      </c>
      <c r="G99" s="193" t="s">
        <v>9214</v>
      </c>
      <c r="H99" s="194">
        <v>42929</v>
      </c>
      <c r="I99" s="192"/>
      <c r="J99" s="192"/>
      <c r="K99" s="192" t="s">
        <v>8789</v>
      </c>
      <c r="L99" s="9" t="s">
        <v>9215</v>
      </c>
    </row>
    <row r="100" spans="1:12" ht="136.5" customHeight="1">
      <c r="A100" s="6" t="s">
        <v>9216</v>
      </c>
      <c r="B100" s="192" t="s">
        <v>9187</v>
      </c>
      <c r="C100" s="192" t="s">
        <v>8785</v>
      </c>
      <c r="D100" s="192" t="s">
        <v>9188</v>
      </c>
      <c r="E100" s="193" t="s">
        <v>9217</v>
      </c>
      <c r="F100" s="193" t="s">
        <v>9218</v>
      </c>
      <c r="G100" s="193" t="s">
        <v>8900</v>
      </c>
      <c r="H100" s="194">
        <v>42929</v>
      </c>
      <c r="I100" s="192"/>
      <c r="J100" s="192"/>
      <c r="K100" s="192" t="s">
        <v>8789</v>
      </c>
      <c r="L100" s="9" t="s">
        <v>9219</v>
      </c>
    </row>
    <row r="101" spans="1:12" ht="106.5" customHeight="1">
      <c r="A101" s="6" t="s">
        <v>9220</v>
      </c>
      <c r="B101" s="192" t="s">
        <v>9187</v>
      </c>
      <c r="C101" s="192" t="s">
        <v>8785</v>
      </c>
      <c r="D101" s="192" t="s">
        <v>9188</v>
      </c>
      <c r="E101" s="193" t="s">
        <v>9221</v>
      </c>
      <c r="F101" s="193" t="s">
        <v>9222</v>
      </c>
      <c r="G101" s="192"/>
      <c r="H101" s="194">
        <v>42929</v>
      </c>
      <c r="I101" s="192"/>
      <c r="J101" s="192"/>
      <c r="K101" s="192" t="s">
        <v>8789</v>
      </c>
      <c r="L101" s="9" t="s">
        <v>9223</v>
      </c>
    </row>
    <row r="102" spans="1:12" ht="106.5" customHeight="1">
      <c r="A102" s="6" t="s">
        <v>9224</v>
      </c>
      <c r="B102" s="192" t="s">
        <v>9187</v>
      </c>
      <c r="C102" s="192" t="s">
        <v>8785</v>
      </c>
      <c r="D102" s="192" t="s">
        <v>9188</v>
      </c>
      <c r="E102" s="193" t="s">
        <v>9225</v>
      </c>
      <c r="F102" s="193" t="s">
        <v>9226</v>
      </c>
      <c r="G102" s="193" t="s">
        <v>9227</v>
      </c>
      <c r="H102" s="194">
        <v>42929</v>
      </c>
      <c r="I102" s="192"/>
      <c r="J102" s="192"/>
      <c r="K102" s="192" t="s">
        <v>8789</v>
      </c>
      <c r="L102" s="9" t="s">
        <v>9228</v>
      </c>
    </row>
    <row r="103" spans="1:12" ht="273.75" customHeight="1">
      <c r="A103" s="6" t="s">
        <v>9229</v>
      </c>
      <c r="B103" s="192" t="s">
        <v>9187</v>
      </c>
      <c r="C103" s="192" t="s">
        <v>8785</v>
      </c>
      <c r="D103" s="192" t="s">
        <v>9188</v>
      </c>
      <c r="E103" s="193" t="s">
        <v>9230</v>
      </c>
      <c r="F103" s="193" t="s">
        <v>9231</v>
      </c>
      <c r="G103" s="193" t="s">
        <v>9232</v>
      </c>
      <c r="H103" s="194">
        <v>42929</v>
      </c>
      <c r="I103" s="192"/>
      <c r="J103" s="192"/>
      <c r="K103" s="192" t="s">
        <v>8789</v>
      </c>
      <c r="L103" s="9" t="s">
        <v>9233</v>
      </c>
    </row>
    <row r="104" spans="1:12" ht="136.5" customHeight="1">
      <c r="A104" s="6" t="s">
        <v>9234</v>
      </c>
      <c r="B104" s="192" t="s">
        <v>9235</v>
      </c>
      <c r="C104" s="192" t="s">
        <v>8785</v>
      </c>
      <c r="D104" s="192" t="s">
        <v>9236</v>
      </c>
      <c r="E104" s="193" t="s">
        <v>9237</v>
      </c>
      <c r="F104" s="193" t="s">
        <v>9238</v>
      </c>
      <c r="G104" s="193" t="s">
        <v>9239</v>
      </c>
      <c r="H104" s="194">
        <v>42803</v>
      </c>
      <c r="I104" s="192"/>
      <c r="J104" s="192"/>
      <c r="K104" s="192" t="s">
        <v>8789</v>
      </c>
      <c r="L104" s="9" t="s">
        <v>9240</v>
      </c>
    </row>
    <row r="105" spans="1:12" ht="182.25" customHeight="1">
      <c r="A105" s="6" t="s">
        <v>9241</v>
      </c>
      <c r="B105" s="192" t="s">
        <v>9235</v>
      </c>
      <c r="C105" s="192" t="s">
        <v>8785</v>
      </c>
      <c r="D105" s="192" t="s">
        <v>9236</v>
      </c>
      <c r="E105" s="193" t="s">
        <v>9242</v>
      </c>
      <c r="F105" s="193" t="s">
        <v>9243</v>
      </c>
      <c r="G105" s="193" t="s">
        <v>9244</v>
      </c>
      <c r="H105" s="194">
        <v>42803</v>
      </c>
      <c r="I105" s="192"/>
      <c r="J105" s="192"/>
      <c r="K105" s="192" t="s">
        <v>8789</v>
      </c>
      <c r="L105" s="9" t="s">
        <v>9245</v>
      </c>
    </row>
    <row r="106" spans="1:12" ht="60.75" customHeight="1">
      <c r="A106" s="6" t="s">
        <v>9246</v>
      </c>
      <c r="B106" s="192" t="s">
        <v>9235</v>
      </c>
      <c r="C106" s="192" t="s">
        <v>8785</v>
      </c>
      <c r="D106" s="192" t="s">
        <v>9236</v>
      </c>
      <c r="E106" s="193" t="s">
        <v>9247</v>
      </c>
      <c r="F106" s="192" t="s">
        <v>8804</v>
      </c>
      <c r="G106" s="193" t="s">
        <v>8946</v>
      </c>
      <c r="H106" s="194">
        <v>42803</v>
      </c>
      <c r="I106" s="192"/>
      <c r="J106" s="192"/>
      <c r="K106" s="192" t="s">
        <v>8789</v>
      </c>
      <c r="L106" s="9" t="s">
        <v>9248</v>
      </c>
    </row>
    <row r="107" spans="1:12" ht="91.5" customHeight="1">
      <c r="A107" s="6" t="s">
        <v>9249</v>
      </c>
      <c r="B107" s="192" t="s">
        <v>9235</v>
      </c>
      <c r="C107" s="192" t="s">
        <v>8785</v>
      </c>
      <c r="D107" s="192" t="s">
        <v>9236</v>
      </c>
      <c r="E107" s="193" t="s">
        <v>9250</v>
      </c>
      <c r="F107" s="193" t="s">
        <v>8991</v>
      </c>
      <c r="G107" s="192"/>
      <c r="H107" s="194">
        <v>42803</v>
      </c>
      <c r="I107" s="192"/>
      <c r="J107" s="192"/>
      <c r="K107" s="192" t="s">
        <v>8789</v>
      </c>
      <c r="L107" s="9" t="s">
        <v>9251</v>
      </c>
    </row>
    <row r="108" spans="1:12" ht="75.75" customHeight="1">
      <c r="A108" s="6" t="s">
        <v>9252</v>
      </c>
      <c r="B108" s="192" t="s">
        <v>9235</v>
      </c>
      <c r="C108" s="192" t="s">
        <v>8785</v>
      </c>
      <c r="D108" s="192" t="s">
        <v>9236</v>
      </c>
      <c r="E108" s="193" t="s">
        <v>9253</v>
      </c>
      <c r="F108" s="193" t="s">
        <v>9254</v>
      </c>
      <c r="G108" s="193" t="s">
        <v>9255</v>
      </c>
      <c r="H108" s="194">
        <v>42803</v>
      </c>
      <c r="I108" s="192"/>
      <c r="J108" s="192"/>
      <c r="K108" s="192" t="s">
        <v>8789</v>
      </c>
      <c r="L108" s="9" t="s">
        <v>9256</v>
      </c>
    </row>
    <row r="109" spans="1:12" ht="167.25" customHeight="1">
      <c r="A109" s="6" t="s">
        <v>9257</v>
      </c>
      <c r="B109" s="192" t="s">
        <v>9235</v>
      </c>
      <c r="C109" s="192" t="s">
        <v>8785</v>
      </c>
      <c r="D109" s="192" t="s">
        <v>9236</v>
      </c>
      <c r="E109" s="193" t="s">
        <v>9258</v>
      </c>
      <c r="F109" s="193" t="s">
        <v>9259</v>
      </c>
      <c r="G109" s="193" t="s">
        <v>9260</v>
      </c>
      <c r="H109" s="194">
        <v>42803</v>
      </c>
      <c r="I109" s="192"/>
      <c r="J109" s="192"/>
      <c r="K109" s="192" t="s">
        <v>8789</v>
      </c>
      <c r="L109" s="9" t="s">
        <v>9261</v>
      </c>
    </row>
    <row r="110" spans="1:12" ht="45.75" customHeight="1">
      <c r="A110" s="6" t="s">
        <v>9262</v>
      </c>
      <c r="B110" s="192" t="s">
        <v>9263</v>
      </c>
      <c r="C110" s="192" t="s">
        <v>8785</v>
      </c>
      <c r="D110" s="192" t="s">
        <v>9264</v>
      </c>
      <c r="E110" s="193" t="s">
        <v>9247</v>
      </c>
      <c r="F110" s="192" t="s">
        <v>8804</v>
      </c>
      <c r="G110" s="193" t="s">
        <v>8900</v>
      </c>
      <c r="H110" s="194">
        <v>42802</v>
      </c>
      <c r="I110" s="192"/>
      <c r="J110" s="192"/>
      <c r="K110" s="192" t="s">
        <v>8789</v>
      </c>
      <c r="L110" s="9" t="s">
        <v>9265</v>
      </c>
    </row>
    <row r="111" spans="1:12" ht="228" customHeight="1">
      <c r="A111" s="6" t="s">
        <v>9266</v>
      </c>
      <c r="B111" s="192" t="s">
        <v>9263</v>
      </c>
      <c r="C111" s="192" t="s">
        <v>8785</v>
      </c>
      <c r="D111" s="192" t="s">
        <v>9264</v>
      </c>
      <c r="E111" s="193" t="s">
        <v>9267</v>
      </c>
      <c r="F111" s="193" t="s">
        <v>9268</v>
      </c>
      <c r="G111" s="193" t="s">
        <v>9269</v>
      </c>
      <c r="H111" s="194">
        <v>42802</v>
      </c>
      <c r="I111" s="192"/>
      <c r="J111" s="192"/>
      <c r="K111" s="192" t="s">
        <v>8789</v>
      </c>
      <c r="L111" s="9" t="s">
        <v>9270</v>
      </c>
    </row>
    <row r="112" spans="1:12" ht="121.5" customHeight="1">
      <c r="A112" s="6" t="s">
        <v>9271</v>
      </c>
      <c r="B112" s="192" t="s">
        <v>9272</v>
      </c>
      <c r="C112" s="192" t="s">
        <v>8785</v>
      </c>
      <c r="D112" s="192" t="s">
        <v>9273</v>
      </c>
      <c r="E112" s="193" t="s">
        <v>9274</v>
      </c>
      <c r="F112" s="192" t="s">
        <v>8804</v>
      </c>
      <c r="G112" s="193" t="s">
        <v>8895</v>
      </c>
      <c r="H112" s="194">
        <v>42801</v>
      </c>
      <c r="I112" s="192"/>
      <c r="J112" s="192"/>
      <c r="K112" s="192" t="s">
        <v>8789</v>
      </c>
      <c r="L112" s="9" t="s">
        <v>9275</v>
      </c>
    </row>
    <row r="113" spans="1:12" ht="91.5" customHeight="1">
      <c r="A113" s="6" t="s">
        <v>9276</v>
      </c>
      <c r="B113" s="192" t="s">
        <v>9272</v>
      </c>
      <c r="C113" s="192" t="s">
        <v>8785</v>
      </c>
      <c r="D113" s="192" t="s">
        <v>9273</v>
      </c>
      <c r="E113" s="193" t="s">
        <v>9277</v>
      </c>
      <c r="F113" s="193" t="s">
        <v>9278</v>
      </c>
      <c r="G113" s="193" t="s">
        <v>9279</v>
      </c>
      <c r="H113" s="194">
        <v>42801</v>
      </c>
      <c r="I113" s="192"/>
      <c r="J113" s="192"/>
      <c r="K113" s="192" t="s">
        <v>8789</v>
      </c>
      <c r="L113" s="9" t="s">
        <v>9280</v>
      </c>
    </row>
    <row r="114" spans="1:12" ht="136.5" customHeight="1">
      <c r="A114" s="6" t="s">
        <v>9281</v>
      </c>
      <c r="B114" s="192" t="s">
        <v>9272</v>
      </c>
      <c r="C114" s="192" t="s">
        <v>8785</v>
      </c>
      <c r="D114" s="192" t="s">
        <v>9273</v>
      </c>
      <c r="E114" s="193" t="s">
        <v>9282</v>
      </c>
      <c r="F114" s="193" t="s">
        <v>9283</v>
      </c>
      <c r="G114" s="193" t="s">
        <v>8965</v>
      </c>
      <c r="H114" s="194">
        <v>42801</v>
      </c>
      <c r="I114" s="192"/>
      <c r="J114" s="192"/>
      <c r="K114" s="192" t="s">
        <v>8789</v>
      </c>
      <c r="L114" s="9" t="s">
        <v>9284</v>
      </c>
    </row>
    <row r="115" spans="1:12" ht="152.25" customHeight="1">
      <c r="A115" s="6" t="s">
        <v>9285</v>
      </c>
      <c r="B115" s="192" t="s">
        <v>9272</v>
      </c>
      <c r="C115" s="192" t="s">
        <v>8785</v>
      </c>
      <c r="D115" s="192" t="s">
        <v>9273</v>
      </c>
      <c r="E115" s="193" t="s">
        <v>9286</v>
      </c>
      <c r="F115" s="193" t="s">
        <v>9048</v>
      </c>
      <c r="G115" s="193" t="s">
        <v>9287</v>
      </c>
      <c r="H115" s="194">
        <v>42801</v>
      </c>
      <c r="I115" s="192"/>
      <c r="J115" s="192"/>
      <c r="K115" s="192" t="s">
        <v>8789</v>
      </c>
      <c r="L115" s="9" t="s">
        <v>9288</v>
      </c>
    </row>
    <row r="116" spans="1:12" ht="45.75" customHeight="1">
      <c r="A116" s="6" t="s">
        <v>9289</v>
      </c>
      <c r="B116" s="192" t="s">
        <v>9272</v>
      </c>
      <c r="C116" s="192" t="s">
        <v>8785</v>
      </c>
      <c r="D116" s="192" t="s">
        <v>9273</v>
      </c>
      <c r="E116" s="193" t="s">
        <v>9290</v>
      </c>
      <c r="F116" s="193" t="s">
        <v>9291</v>
      </c>
      <c r="G116" s="193" t="s">
        <v>8900</v>
      </c>
      <c r="H116" s="194">
        <v>42801</v>
      </c>
      <c r="I116" s="192"/>
      <c r="J116" s="192"/>
      <c r="K116" s="192" t="s">
        <v>8789</v>
      </c>
      <c r="L116" s="9" t="s">
        <v>9292</v>
      </c>
    </row>
    <row r="117" spans="1:12" ht="45.75" customHeight="1">
      <c r="A117" s="6" t="s">
        <v>9293</v>
      </c>
      <c r="B117" s="192" t="s">
        <v>9294</v>
      </c>
      <c r="C117" s="192" t="s">
        <v>8785</v>
      </c>
      <c r="D117" s="192" t="s">
        <v>9295</v>
      </c>
      <c r="E117" s="193" t="s">
        <v>9115</v>
      </c>
      <c r="F117" s="193" t="s">
        <v>9296</v>
      </c>
      <c r="G117" s="193" t="s">
        <v>8900</v>
      </c>
      <c r="H117" s="194">
        <v>42695</v>
      </c>
      <c r="I117" s="192"/>
      <c r="J117" s="192"/>
      <c r="K117" s="192" t="s">
        <v>8789</v>
      </c>
      <c r="L117" s="9" t="s">
        <v>9297</v>
      </c>
    </row>
    <row r="118" spans="1:12" ht="75.75" customHeight="1">
      <c r="A118" s="6" t="s">
        <v>9298</v>
      </c>
      <c r="B118" s="192" t="s">
        <v>9294</v>
      </c>
      <c r="C118" s="192" t="s">
        <v>8785</v>
      </c>
      <c r="D118" s="192" t="s">
        <v>9295</v>
      </c>
      <c r="E118" s="193" t="s">
        <v>9299</v>
      </c>
      <c r="F118" s="193" t="s">
        <v>9300</v>
      </c>
      <c r="G118" s="193" t="s">
        <v>9279</v>
      </c>
      <c r="H118" s="194">
        <v>42695</v>
      </c>
      <c r="I118" s="192"/>
      <c r="J118" s="192"/>
      <c r="K118" s="192" t="s">
        <v>8789</v>
      </c>
      <c r="L118" s="9" t="s">
        <v>9301</v>
      </c>
    </row>
    <row r="119" spans="1:12" ht="121.5" customHeight="1">
      <c r="A119" s="6" t="s">
        <v>9302</v>
      </c>
      <c r="B119" s="192" t="s">
        <v>9294</v>
      </c>
      <c r="C119" s="192" t="s">
        <v>8785</v>
      </c>
      <c r="D119" s="192" t="s">
        <v>9295</v>
      </c>
      <c r="E119" s="193" t="s">
        <v>9303</v>
      </c>
      <c r="F119" s="193" t="s">
        <v>9304</v>
      </c>
      <c r="G119" s="193" t="s">
        <v>9305</v>
      </c>
      <c r="H119" s="194">
        <v>42695</v>
      </c>
      <c r="I119" s="192"/>
      <c r="J119" s="192"/>
      <c r="K119" s="192" t="s">
        <v>8789</v>
      </c>
      <c r="L119" s="9" t="s">
        <v>9306</v>
      </c>
    </row>
    <row r="120" spans="1:12" ht="91.5" customHeight="1">
      <c r="A120" s="6" t="s">
        <v>9307</v>
      </c>
      <c r="B120" s="192" t="s">
        <v>9294</v>
      </c>
      <c r="C120" s="192" t="s">
        <v>8785</v>
      </c>
      <c r="D120" s="192" t="s">
        <v>9295</v>
      </c>
      <c r="E120" s="193" t="s">
        <v>9308</v>
      </c>
      <c r="F120" s="192" t="s">
        <v>8804</v>
      </c>
      <c r="G120" s="193" t="s">
        <v>8965</v>
      </c>
      <c r="H120" s="194">
        <v>42695</v>
      </c>
      <c r="I120" s="192"/>
      <c r="J120" s="192"/>
      <c r="K120" s="192" t="s">
        <v>8789</v>
      </c>
      <c r="L120" s="9" t="s">
        <v>9309</v>
      </c>
    </row>
    <row r="121" spans="1:12" ht="91.5" customHeight="1">
      <c r="A121" s="6" t="s">
        <v>9310</v>
      </c>
      <c r="B121" s="192" t="s">
        <v>9294</v>
      </c>
      <c r="C121" s="192" t="s">
        <v>8785</v>
      </c>
      <c r="D121" s="192" t="s">
        <v>9295</v>
      </c>
      <c r="E121" s="193" t="s">
        <v>9311</v>
      </c>
      <c r="F121" s="193" t="s">
        <v>8991</v>
      </c>
      <c r="G121" s="193" t="s">
        <v>9044</v>
      </c>
      <c r="H121" s="194">
        <v>42695</v>
      </c>
      <c r="I121" s="192"/>
      <c r="J121" s="192"/>
      <c r="K121" s="192" t="s">
        <v>8789</v>
      </c>
      <c r="L121" s="9" t="s">
        <v>9312</v>
      </c>
    </row>
    <row r="122" spans="1:12" ht="152.25" customHeight="1">
      <c r="A122" s="6" t="s">
        <v>9313</v>
      </c>
      <c r="B122" s="192" t="s">
        <v>9294</v>
      </c>
      <c r="C122" s="192" t="s">
        <v>8785</v>
      </c>
      <c r="D122" s="192" t="s">
        <v>9295</v>
      </c>
      <c r="E122" s="193" t="s">
        <v>9314</v>
      </c>
      <c r="F122" s="193" t="s">
        <v>9315</v>
      </c>
      <c r="G122" s="193" t="s">
        <v>9316</v>
      </c>
      <c r="H122" s="194">
        <v>42695</v>
      </c>
      <c r="I122" s="192"/>
      <c r="J122" s="192"/>
      <c r="K122" s="192" t="s">
        <v>8789</v>
      </c>
      <c r="L122" s="9" t="s">
        <v>9317</v>
      </c>
    </row>
    <row r="123" spans="1:12" ht="106.5" customHeight="1">
      <c r="A123" s="6" t="s">
        <v>9318</v>
      </c>
      <c r="B123" s="192" t="s">
        <v>9319</v>
      </c>
      <c r="C123" s="192" t="s">
        <v>8785</v>
      </c>
      <c r="D123" s="192" t="s">
        <v>9320</v>
      </c>
      <c r="E123" s="193" t="s">
        <v>9321</v>
      </c>
      <c r="F123" s="193" t="s">
        <v>9322</v>
      </c>
      <c r="G123" s="193" t="s">
        <v>9323</v>
      </c>
      <c r="H123" s="194">
        <v>42570</v>
      </c>
      <c r="I123" s="192"/>
      <c r="J123" s="192"/>
      <c r="K123" s="192" t="s">
        <v>8789</v>
      </c>
      <c r="L123" s="9" t="s">
        <v>9324</v>
      </c>
    </row>
    <row r="124" spans="1:12" ht="198" customHeight="1">
      <c r="A124" s="6" t="s">
        <v>9325</v>
      </c>
      <c r="B124" s="192" t="s">
        <v>9319</v>
      </c>
      <c r="C124" s="192" t="s">
        <v>8785</v>
      </c>
      <c r="D124" s="192" t="s">
        <v>9320</v>
      </c>
      <c r="E124" s="193" t="s">
        <v>9326</v>
      </c>
      <c r="F124" s="193" t="s">
        <v>9327</v>
      </c>
      <c r="G124" s="193" t="s">
        <v>9328</v>
      </c>
      <c r="H124" s="194">
        <v>42570</v>
      </c>
      <c r="I124" s="192"/>
      <c r="J124" s="192"/>
      <c r="K124" s="192" t="s">
        <v>8789</v>
      </c>
      <c r="L124" s="9" t="s">
        <v>9329</v>
      </c>
    </row>
    <row r="125" spans="1:12" ht="198" customHeight="1">
      <c r="A125" s="6" t="s">
        <v>9330</v>
      </c>
      <c r="B125" s="192" t="s">
        <v>9319</v>
      </c>
      <c r="C125" s="192" t="s">
        <v>8785</v>
      </c>
      <c r="D125" s="192" t="s">
        <v>9320</v>
      </c>
      <c r="E125" s="193" t="s">
        <v>9331</v>
      </c>
      <c r="F125" s="193" t="s">
        <v>9332</v>
      </c>
      <c r="G125" s="193" t="s">
        <v>9333</v>
      </c>
      <c r="H125" s="194">
        <v>42570</v>
      </c>
      <c r="I125" s="192"/>
      <c r="J125" s="192"/>
      <c r="K125" s="192" t="s">
        <v>8789</v>
      </c>
      <c r="L125" s="9" t="s">
        <v>9334</v>
      </c>
    </row>
    <row r="126" spans="1:12" ht="60.75" customHeight="1">
      <c r="A126" s="6" t="s">
        <v>9335</v>
      </c>
      <c r="B126" s="192" t="s">
        <v>9319</v>
      </c>
      <c r="C126" s="192" t="s">
        <v>8785</v>
      </c>
      <c r="D126" s="192" t="s">
        <v>9320</v>
      </c>
      <c r="E126" s="193" t="s">
        <v>9336</v>
      </c>
      <c r="F126" s="193" t="s">
        <v>9254</v>
      </c>
      <c r="G126" s="193" t="s">
        <v>8900</v>
      </c>
      <c r="H126" s="194">
        <v>42570</v>
      </c>
      <c r="I126" s="192"/>
      <c r="J126" s="192"/>
      <c r="K126" s="192" t="s">
        <v>8789</v>
      </c>
      <c r="L126" s="9" t="s">
        <v>9337</v>
      </c>
    </row>
    <row r="127" spans="1:12" ht="152.25" customHeight="1">
      <c r="A127" s="6" t="s">
        <v>9338</v>
      </c>
      <c r="B127" s="192" t="s">
        <v>9319</v>
      </c>
      <c r="C127" s="192" t="s">
        <v>8785</v>
      </c>
      <c r="D127" s="192" t="s">
        <v>9320</v>
      </c>
      <c r="E127" s="193" t="s">
        <v>9339</v>
      </c>
      <c r="F127" s="193" t="s">
        <v>9340</v>
      </c>
      <c r="G127" s="193" t="s">
        <v>9341</v>
      </c>
      <c r="H127" s="194">
        <v>42570</v>
      </c>
      <c r="I127" s="192"/>
      <c r="J127" s="192"/>
      <c r="K127" s="192" t="s">
        <v>8789</v>
      </c>
      <c r="L127" s="9" t="s">
        <v>9342</v>
      </c>
    </row>
    <row r="128" spans="1:12" ht="75.75" customHeight="1">
      <c r="A128" s="6" t="s">
        <v>9343</v>
      </c>
      <c r="B128" s="192" t="s">
        <v>9319</v>
      </c>
      <c r="C128" s="192" t="s">
        <v>8785</v>
      </c>
      <c r="D128" s="192" t="s">
        <v>9320</v>
      </c>
      <c r="E128" s="193" t="s">
        <v>9344</v>
      </c>
      <c r="F128" s="193" t="s">
        <v>8991</v>
      </c>
      <c r="G128" s="193" t="s">
        <v>9345</v>
      </c>
      <c r="H128" s="194">
        <v>42570</v>
      </c>
      <c r="I128" s="192"/>
      <c r="J128" s="192"/>
      <c r="K128" s="192" t="s">
        <v>8789</v>
      </c>
      <c r="L128" s="9" t="s">
        <v>9346</v>
      </c>
    </row>
    <row r="129" spans="1:12" ht="75.75" customHeight="1">
      <c r="A129" s="6" t="s">
        <v>9347</v>
      </c>
      <c r="B129" s="192" t="s">
        <v>9348</v>
      </c>
      <c r="C129" s="192" t="s">
        <v>8785</v>
      </c>
      <c r="D129" s="192" t="s">
        <v>9349</v>
      </c>
      <c r="E129" s="193" t="s">
        <v>9350</v>
      </c>
      <c r="F129" s="192" t="s">
        <v>8804</v>
      </c>
      <c r="G129" s="193" t="s">
        <v>9351</v>
      </c>
      <c r="H129" s="194">
        <v>42563</v>
      </c>
      <c r="I129" s="192"/>
      <c r="J129" s="192"/>
      <c r="K129" s="192" t="s">
        <v>8789</v>
      </c>
      <c r="L129" s="9" t="s">
        <v>9352</v>
      </c>
    </row>
    <row r="130" spans="1:12" ht="182.25" customHeight="1">
      <c r="A130" s="6" t="s">
        <v>9353</v>
      </c>
      <c r="B130" s="192" t="s">
        <v>9348</v>
      </c>
      <c r="C130" s="192" t="s">
        <v>8785</v>
      </c>
      <c r="D130" s="192" t="s">
        <v>9349</v>
      </c>
      <c r="E130" s="193" t="s">
        <v>9354</v>
      </c>
      <c r="F130" s="193" t="s">
        <v>9355</v>
      </c>
      <c r="G130" s="193" t="s">
        <v>9356</v>
      </c>
      <c r="H130" s="194">
        <v>42563</v>
      </c>
      <c r="I130" s="192"/>
      <c r="J130" s="192"/>
      <c r="K130" s="192" t="s">
        <v>8789</v>
      </c>
      <c r="L130" s="9" t="s">
        <v>9357</v>
      </c>
    </row>
    <row r="131" spans="1:12" ht="60.75" customHeight="1">
      <c r="A131" s="6" t="s">
        <v>9358</v>
      </c>
      <c r="B131" s="192" t="s">
        <v>9348</v>
      </c>
      <c r="C131" s="192" t="s">
        <v>8785</v>
      </c>
      <c r="D131" s="192" t="s">
        <v>9349</v>
      </c>
      <c r="E131" s="193" t="s">
        <v>9359</v>
      </c>
      <c r="F131" s="192" t="s">
        <v>8804</v>
      </c>
      <c r="G131" s="193" t="s">
        <v>8900</v>
      </c>
      <c r="H131" s="194">
        <v>42563</v>
      </c>
      <c r="I131" s="192"/>
      <c r="J131" s="192"/>
      <c r="K131" s="192" t="s">
        <v>8789</v>
      </c>
      <c r="L131" s="9" t="s">
        <v>9360</v>
      </c>
    </row>
    <row r="132" spans="1:12" ht="106.5" customHeight="1">
      <c r="A132" s="6" t="s">
        <v>9361</v>
      </c>
      <c r="B132" s="192" t="s">
        <v>9348</v>
      </c>
      <c r="C132" s="192" t="s">
        <v>8785</v>
      </c>
      <c r="D132" s="192" t="s">
        <v>9349</v>
      </c>
      <c r="E132" s="193" t="s">
        <v>9362</v>
      </c>
      <c r="F132" s="193" t="s">
        <v>9363</v>
      </c>
      <c r="G132" s="193" t="s">
        <v>8965</v>
      </c>
      <c r="H132" s="194">
        <v>42563</v>
      </c>
      <c r="I132" s="192"/>
      <c r="J132" s="192"/>
      <c r="K132" s="192" t="s">
        <v>8789</v>
      </c>
      <c r="L132" s="9" t="s">
        <v>9364</v>
      </c>
    </row>
    <row r="133" spans="1:12" ht="91.5" customHeight="1">
      <c r="A133" s="6" t="s">
        <v>9365</v>
      </c>
      <c r="B133" s="192" t="s">
        <v>9348</v>
      </c>
      <c r="C133" s="192" t="s">
        <v>8785</v>
      </c>
      <c r="D133" s="192" t="s">
        <v>9349</v>
      </c>
      <c r="E133" s="193" t="s">
        <v>9366</v>
      </c>
      <c r="F133" s="193" t="s">
        <v>9162</v>
      </c>
      <c r="G133" s="193" t="s">
        <v>9367</v>
      </c>
      <c r="H133" s="194">
        <v>42563</v>
      </c>
      <c r="I133" s="192"/>
      <c r="J133" s="192"/>
      <c r="K133" s="192" t="s">
        <v>8789</v>
      </c>
      <c r="L133" s="9" t="s">
        <v>9368</v>
      </c>
    </row>
    <row r="134" spans="1:12" ht="258.75" customHeight="1">
      <c r="A134" s="6" t="s">
        <v>9369</v>
      </c>
      <c r="B134" s="192" t="s">
        <v>9348</v>
      </c>
      <c r="C134" s="192" t="s">
        <v>8785</v>
      </c>
      <c r="D134" s="192" t="s">
        <v>9349</v>
      </c>
      <c r="E134" s="193" t="s">
        <v>9370</v>
      </c>
      <c r="F134" s="193" t="s">
        <v>9371</v>
      </c>
      <c r="G134" s="193" t="s">
        <v>9372</v>
      </c>
      <c r="H134" s="194">
        <v>42563</v>
      </c>
      <c r="I134" s="192"/>
      <c r="J134" s="192"/>
      <c r="K134" s="192" t="s">
        <v>8789</v>
      </c>
      <c r="L134" s="9" t="s">
        <v>9373</v>
      </c>
    </row>
    <row r="135" spans="1:12" ht="45.75" customHeight="1">
      <c r="A135" s="6" t="s">
        <v>9374</v>
      </c>
      <c r="B135" s="192" t="s">
        <v>9348</v>
      </c>
      <c r="C135" s="192" t="s">
        <v>8785</v>
      </c>
      <c r="D135" s="192" t="s">
        <v>9349</v>
      </c>
      <c r="E135" s="193" t="s">
        <v>9375</v>
      </c>
      <c r="F135" s="192"/>
      <c r="G135" s="192"/>
      <c r="H135" s="194">
        <v>42563</v>
      </c>
      <c r="I135" s="192"/>
      <c r="J135" s="192"/>
      <c r="K135" s="192" t="s">
        <v>8789</v>
      </c>
      <c r="L135" s="9" t="s">
        <v>9376</v>
      </c>
    </row>
    <row r="136" spans="1:12" ht="106.5" customHeight="1">
      <c r="A136" s="6" t="s">
        <v>9377</v>
      </c>
      <c r="B136" s="192" t="s">
        <v>9348</v>
      </c>
      <c r="C136" s="192" t="s">
        <v>8785</v>
      </c>
      <c r="D136" s="192" t="s">
        <v>9349</v>
      </c>
      <c r="E136" s="193" t="s">
        <v>9378</v>
      </c>
      <c r="F136" s="193" t="s">
        <v>9379</v>
      </c>
      <c r="G136" s="193" t="s">
        <v>9380</v>
      </c>
      <c r="H136" s="194">
        <v>42563</v>
      </c>
      <c r="I136" s="192"/>
      <c r="J136" s="192"/>
      <c r="K136" s="192" t="s">
        <v>8789</v>
      </c>
      <c r="L136" s="9" t="s">
        <v>9381</v>
      </c>
    </row>
    <row r="137" spans="1:12" ht="136.5" customHeight="1">
      <c r="A137" s="6" t="s">
        <v>9382</v>
      </c>
      <c r="B137" s="192" t="s">
        <v>9348</v>
      </c>
      <c r="C137" s="192" t="s">
        <v>8785</v>
      </c>
      <c r="D137" s="192" t="s">
        <v>9349</v>
      </c>
      <c r="E137" s="193" t="s">
        <v>9383</v>
      </c>
      <c r="F137" s="193" t="s">
        <v>9384</v>
      </c>
      <c r="G137" s="193" t="s">
        <v>9385</v>
      </c>
      <c r="H137" s="194">
        <v>42563</v>
      </c>
      <c r="I137" s="192"/>
      <c r="J137" s="192"/>
      <c r="K137" s="192" t="s">
        <v>8789</v>
      </c>
      <c r="L137" s="9" t="s">
        <v>9386</v>
      </c>
    </row>
    <row r="138" spans="1:12" ht="136.5" customHeight="1">
      <c r="A138" s="6" t="s">
        <v>9387</v>
      </c>
      <c r="B138" s="192" t="s">
        <v>9348</v>
      </c>
      <c r="C138" s="192" t="s">
        <v>8785</v>
      </c>
      <c r="D138" s="192" t="s">
        <v>9349</v>
      </c>
      <c r="E138" s="193" t="s">
        <v>9388</v>
      </c>
      <c r="F138" s="193" t="s">
        <v>9389</v>
      </c>
      <c r="G138" s="193" t="s">
        <v>9390</v>
      </c>
      <c r="H138" s="194">
        <v>42563</v>
      </c>
      <c r="I138" s="192"/>
      <c r="J138" s="192"/>
      <c r="K138" s="192" t="s">
        <v>8789</v>
      </c>
      <c r="L138" s="9" t="s">
        <v>9391</v>
      </c>
    </row>
    <row r="139" spans="1:12" ht="45.75" customHeight="1">
      <c r="A139" s="6" t="s">
        <v>9392</v>
      </c>
      <c r="B139" s="192" t="s">
        <v>9348</v>
      </c>
      <c r="C139" s="192" t="s">
        <v>8785</v>
      </c>
      <c r="D139" s="192" t="s">
        <v>9349</v>
      </c>
      <c r="E139" s="193" t="s">
        <v>9393</v>
      </c>
      <c r="F139" s="192"/>
      <c r="G139" s="193" t="s">
        <v>8900</v>
      </c>
      <c r="H139" s="194">
        <v>42563</v>
      </c>
      <c r="I139" s="192"/>
      <c r="J139" s="192"/>
      <c r="K139" s="192" t="s">
        <v>8789</v>
      </c>
      <c r="L139" s="9" t="s">
        <v>9394</v>
      </c>
    </row>
    <row r="140" spans="1:12" ht="121.5" customHeight="1">
      <c r="A140" s="6" t="s">
        <v>9395</v>
      </c>
      <c r="B140" s="192" t="s">
        <v>9396</v>
      </c>
      <c r="C140" s="192" t="s">
        <v>8785</v>
      </c>
      <c r="D140" s="192" t="s">
        <v>9397</v>
      </c>
      <c r="E140" s="193" t="s">
        <v>9398</v>
      </c>
      <c r="F140" s="193" t="s">
        <v>9399</v>
      </c>
      <c r="G140" s="193" t="s">
        <v>9209</v>
      </c>
      <c r="H140" s="194">
        <v>42442</v>
      </c>
      <c r="I140" s="192"/>
      <c r="J140" s="192"/>
      <c r="K140" s="192" t="s">
        <v>8789</v>
      </c>
      <c r="L140" s="9" t="s">
        <v>9400</v>
      </c>
    </row>
    <row r="141" spans="1:12" ht="75.75" customHeight="1">
      <c r="A141" s="6" t="s">
        <v>9401</v>
      </c>
      <c r="B141" s="192" t="s">
        <v>9396</v>
      </c>
      <c r="C141" s="192" t="s">
        <v>8785</v>
      </c>
      <c r="D141" s="192" t="s">
        <v>9397</v>
      </c>
      <c r="E141" s="193" t="s">
        <v>9402</v>
      </c>
      <c r="F141" s="192" t="s">
        <v>8804</v>
      </c>
      <c r="G141" s="193" t="s">
        <v>8900</v>
      </c>
      <c r="H141" s="194">
        <v>42442</v>
      </c>
      <c r="I141" s="192"/>
      <c r="J141" s="192"/>
      <c r="K141" s="192" t="s">
        <v>8789</v>
      </c>
      <c r="L141" s="9" t="s">
        <v>9403</v>
      </c>
    </row>
    <row r="142" spans="1:12" ht="121.5" customHeight="1">
      <c r="A142" s="6" t="s">
        <v>9404</v>
      </c>
      <c r="B142" s="192" t="s">
        <v>9396</v>
      </c>
      <c r="C142" s="192" t="s">
        <v>8785</v>
      </c>
      <c r="D142" s="192" t="s">
        <v>9397</v>
      </c>
      <c r="E142" s="193" t="s">
        <v>9405</v>
      </c>
      <c r="F142" s="193" t="s">
        <v>9048</v>
      </c>
      <c r="G142" s="193" t="s">
        <v>9406</v>
      </c>
      <c r="H142" s="194">
        <v>42442</v>
      </c>
      <c r="I142" s="192"/>
      <c r="J142" s="192"/>
      <c r="K142" s="192" t="s">
        <v>8789</v>
      </c>
      <c r="L142" s="9" t="s">
        <v>9407</v>
      </c>
    </row>
    <row r="143" spans="1:12" ht="121.5" customHeight="1">
      <c r="A143" s="6" t="s">
        <v>9408</v>
      </c>
      <c r="B143" s="192" t="s">
        <v>9396</v>
      </c>
      <c r="C143" s="192" t="s">
        <v>8785</v>
      </c>
      <c r="D143" s="192" t="s">
        <v>9397</v>
      </c>
      <c r="E143" s="193" t="s">
        <v>9409</v>
      </c>
      <c r="F143" s="193" t="s">
        <v>9384</v>
      </c>
      <c r="G143" s="193" t="s">
        <v>9410</v>
      </c>
      <c r="H143" s="194">
        <v>42442</v>
      </c>
      <c r="I143" s="192"/>
      <c r="J143" s="192"/>
      <c r="K143" s="192" t="s">
        <v>8789</v>
      </c>
      <c r="L143" s="9" t="s">
        <v>9411</v>
      </c>
    </row>
    <row r="144" spans="1:12" ht="45.75" customHeight="1">
      <c r="A144" s="6" t="s">
        <v>9412</v>
      </c>
      <c r="B144" s="192" t="s">
        <v>9396</v>
      </c>
      <c r="C144" s="192" t="s">
        <v>8785</v>
      </c>
      <c r="D144" s="192" t="s">
        <v>9397</v>
      </c>
      <c r="E144" s="193" t="s">
        <v>9413</v>
      </c>
      <c r="F144" s="193" t="s">
        <v>9414</v>
      </c>
      <c r="G144" s="193" t="s">
        <v>8900</v>
      </c>
      <c r="H144" s="194">
        <v>42442</v>
      </c>
      <c r="I144" s="192"/>
      <c r="J144" s="192"/>
      <c r="K144" s="192" t="s">
        <v>8789</v>
      </c>
      <c r="L144" s="9" t="s">
        <v>9415</v>
      </c>
    </row>
    <row r="145" spans="1:12" ht="60.75" customHeight="1">
      <c r="A145" s="6" t="s">
        <v>2371</v>
      </c>
      <c r="B145" s="192" t="s">
        <v>9416</v>
      </c>
      <c r="C145" s="192" t="s">
        <v>8785</v>
      </c>
      <c r="D145" s="192" t="s">
        <v>9417</v>
      </c>
      <c r="E145" s="193" t="s">
        <v>9174</v>
      </c>
      <c r="F145" s="193" t="s">
        <v>8991</v>
      </c>
      <c r="G145" s="193" t="s">
        <v>8900</v>
      </c>
      <c r="H145" s="194">
        <v>42429</v>
      </c>
      <c r="I145" s="192"/>
      <c r="J145" s="192"/>
      <c r="K145" s="192" t="s">
        <v>8789</v>
      </c>
      <c r="L145" s="9" t="s">
        <v>9418</v>
      </c>
    </row>
    <row r="146" spans="1:12" ht="60.75" customHeight="1">
      <c r="A146" s="6" t="s">
        <v>1738</v>
      </c>
      <c r="B146" s="192" t="s">
        <v>9419</v>
      </c>
      <c r="C146" s="192" t="s">
        <v>8785</v>
      </c>
      <c r="D146" s="192" t="s">
        <v>9420</v>
      </c>
      <c r="E146" s="193" t="s">
        <v>9421</v>
      </c>
      <c r="F146" s="192" t="s">
        <v>8804</v>
      </c>
      <c r="G146" s="193" t="s">
        <v>8900</v>
      </c>
      <c r="H146" s="194">
        <v>42422</v>
      </c>
      <c r="I146" s="192"/>
      <c r="J146" s="192"/>
      <c r="K146" s="192" t="s">
        <v>8789</v>
      </c>
      <c r="L146" s="9" t="s">
        <v>9422</v>
      </c>
    </row>
    <row r="147" spans="1:12" ht="45.75" customHeight="1">
      <c r="A147" s="6" t="s">
        <v>9423</v>
      </c>
      <c r="B147" s="192" t="s">
        <v>9419</v>
      </c>
      <c r="C147" s="192" t="s">
        <v>8785</v>
      </c>
      <c r="D147" s="192" t="s">
        <v>9420</v>
      </c>
      <c r="E147" s="193" t="s">
        <v>9424</v>
      </c>
      <c r="F147" s="192" t="s">
        <v>8804</v>
      </c>
      <c r="G147" s="193" t="s">
        <v>8900</v>
      </c>
      <c r="H147" s="194">
        <v>42422</v>
      </c>
      <c r="I147" s="192"/>
      <c r="J147" s="192"/>
      <c r="K147" s="192" t="s">
        <v>8789</v>
      </c>
      <c r="L147" s="9" t="s">
        <v>9425</v>
      </c>
    </row>
    <row r="148" spans="1:12" ht="75.75" customHeight="1">
      <c r="A148" s="6" t="s">
        <v>9426</v>
      </c>
      <c r="B148" s="192" t="s">
        <v>9419</v>
      </c>
      <c r="C148" s="192" t="s">
        <v>8785</v>
      </c>
      <c r="D148" s="192" t="s">
        <v>9420</v>
      </c>
      <c r="E148" s="193" t="s">
        <v>9427</v>
      </c>
      <c r="F148" s="193" t="s">
        <v>9428</v>
      </c>
      <c r="G148" s="192"/>
      <c r="H148" s="194">
        <v>42422</v>
      </c>
      <c r="I148" s="192"/>
      <c r="J148" s="192"/>
      <c r="K148" s="192" t="s">
        <v>8789</v>
      </c>
      <c r="L148" s="9" t="s">
        <v>9429</v>
      </c>
    </row>
    <row r="149" spans="1:12" ht="152.25" customHeight="1">
      <c r="A149" s="6" t="s">
        <v>9430</v>
      </c>
      <c r="B149" s="192" t="s">
        <v>9419</v>
      </c>
      <c r="C149" s="192" t="s">
        <v>8785</v>
      </c>
      <c r="D149" s="192" t="s">
        <v>9420</v>
      </c>
      <c r="E149" s="193" t="s">
        <v>9431</v>
      </c>
      <c r="F149" s="193" t="s">
        <v>9048</v>
      </c>
      <c r="G149" s="193" t="s">
        <v>9432</v>
      </c>
      <c r="H149" s="194">
        <v>42422</v>
      </c>
      <c r="I149" s="192"/>
      <c r="J149" s="192"/>
      <c r="K149" s="192" t="s">
        <v>8789</v>
      </c>
      <c r="L149" s="9" t="s">
        <v>9433</v>
      </c>
    </row>
    <row r="150" spans="1:12" ht="167.25" customHeight="1">
      <c r="A150" s="6" t="s">
        <v>9434</v>
      </c>
      <c r="B150" s="192" t="s">
        <v>9419</v>
      </c>
      <c r="C150" s="192" t="s">
        <v>8785</v>
      </c>
      <c r="D150" s="192" t="s">
        <v>9420</v>
      </c>
      <c r="E150" s="193" t="s">
        <v>9435</v>
      </c>
      <c r="F150" s="193" t="s">
        <v>9436</v>
      </c>
      <c r="G150" s="193" t="s">
        <v>9437</v>
      </c>
      <c r="H150" s="194">
        <v>42422</v>
      </c>
      <c r="I150" s="192"/>
      <c r="J150" s="192"/>
      <c r="K150" s="192" t="s">
        <v>8789</v>
      </c>
      <c r="L150" s="9" t="s">
        <v>9438</v>
      </c>
    </row>
    <row r="151" spans="1:12" ht="45.75" customHeight="1">
      <c r="A151" s="6" t="s">
        <v>9439</v>
      </c>
      <c r="B151" s="192" t="s">
        <v>9419</v>
      </c>
      <c r="C151" s="192" t="s">
        <v>8785</v>
      </c>
      <c r="D151" s="192" t="s">
        <v>9420</v>
      </c>
      <c r="E151" s="193" t="s">
        <v>9440</v>
      </c>
      <c r="F151" s="193" t="s">
        <v>9048</v>
      </c>
      <c r="G151" s="193" t="s">
        <v>8900</v>
      </c>
      <c r="H151" s="194">
        <v>42422</v>
      </c>
      <c r="I151" s="192"/>
      <c r="J151" s="192"/>
      <c r="K151" s="192" t="s">
        <v>8789</v>
      </c>
      <c r="L151" s="9" t="s">
        <v>9441</v>
      </c>
    </row>
    <row r="152" spans="1:12" ht="60.75" customHeight="1">
      <c r="A152" s="6" t="s">
        <v>9442</v>
      </c>
      <c r="B152" s="192" t="s">
        <v>9443</v>
      </c>
      <c r="C152" s="192" t="s">
        <v>8785</v>
      </c>
      <c r="D152" s="192" t="s">
        <v>9444</v>
      </c>
      <c r="E152" s="193" t="s">
        <v>9021</v>
      </c>
      <c r="F152" s="192" t="s">
        <v>8804</v>
      </c>
      <c r="G152" s="193" t="s">
        <v>8900</v>
      </c>
      <c r="H152" s="194">
        <v>42306</v>
      </c>
      <c r="I152" s="192"/>
      <c r="J152" s="192"/>
      <c r="K152" s="192" t="s">
        <v>8789</v>
      </c>
      <c r="L152" s="9" t="s">
        <v>9445</v>
      </c>
    </row>
    <row r="153" spans="1:12" ht="121.5" customHeight="1">
      <c r="A153" s="6" t="s">
        <v>9446</v>
      </c>
      <c r="B153" s="192" t="s">
        <v>9447</v>
      </c>
      <c r="C153" s="192" t="s">
        <v>8785</v>
      </c>
      <c r="D153" s="192" t="s">
        <v>9448</v>
      </c>
      <c r="E153" s="193" t="s">
        <v>9449</v>
      </c>
      <c r="F153" s="193" t="s">
        <v>9384</v>
      </c>
      <c r="G153" s="193" t="s">
        <v>9450</v>
      </c>
      <c r="H153" s="194">
        <v>42306</v>
      </c>
      <c r="I153" s="192"/>
      <c r="J153" s="192"/>
      <c r="K153" s="192" t="s">
        <v>8789</v>
      </c>
      <c r="L153" s="9" t="s">
        <v>9451</v>
      </c>
    </row>
    <row r="154" spans="1:12" ht="30" customHeight="1">
      <c r="A154" s="6" t="s">
        <v>9452</v>
      </c>
      <c r="B154" s="192" t="s">
        <v>9447</v>
      </c>
      <c r="C154" s="192" t="s">
        <v>8785</v>
      </c>
      <c r="D154" s="192" t="s">
        <v>9448</v>
      </c>
      <c r="E154" s="193" t="s">
        <v>9453</v>
      </c>
      <c r="F154" s="192" t="s">
        <v>8804</v>
      </c>
      <c r="G154" s="193" t="s">
        <v>8900</v>
      </c>
      <c r="H154" s="194">
        <v>42306</v>
      </c>
      <c r="I154" s="192"/>
      <c r="J154" s="192"/>
      <c r="K154" s="192" t="s">
        <v>8789</v>
      </c>
      <c r="L154" s="9" t="s">
        <v>9454</v>
      </c>
    </row>
    <row r="155" spans="1:12" ht="136.5" customHeight="1">
      <c r="A155" s="6" t="s">
        <v>9455</v>
      </c>
      <c r="B155" s="192" t="s">
        <v>9447</v>
      </c>
      <c r="C155" s="192" t="s">
        <v>8785</v>
      </c>
      <c r="D155" s="192" t="s">
        <v>9448</v>
      </c>
      <c r="E155" s="193" t="s">
        <v>9456</v>
      </c>
      <c r="F155" s="193" t="s">
        <v>9457</v>
      </c>
      <c r="G155" s="193" t="s">
        <v>9458</v>
      </c>
      <c r="H155" s="194">
        <v>42306</v>
      </c>
      <c r="I155" s="192"/>
      <c r="J155" s="192"/>
      <c r="K155" s="192" t="s">
        <v>8789</v>
      </c>
      <c r="L155" s="9" t="s">
        <v>9459</v>
      </c>
    </row>
    <row r="156" spans="1:12" ht="75.75" customHeight="1">
      <c r="A156" s="6" t="s">
        <v>9460</v>
      </c>
      <c r="B156" s="192" t="s">
        <v>9447</v>
      </c>
      <c r="C156" s="192" t="s">
        <v>8785</v>
      </c>
      <c r="D156" s="192" t="s">
        <v>9448</v>
      </c>
      <c r="E156" s="193" t="s">
        <v>9461</v>
      </c>
      <c r="F156" s="192" t="s">
        <v>8804</v>
      </c>
      <c r="G156" s="193" t="s">
        <v>9462</v>
      </c>
      <c r="H156" s="194">
        <v>42306</v>
      </c>
      <c r="I156" s="192"/>
      <c r="J156" s="192"/>
      <c r="K156" s="192" t="s">
        <v>8789</v>
      </c>
      <c r="L156" s="9" t="s">
        <v>9463</v>
      </c>
    </row>
    <row r="157" spans="1:12" ht="45.75" customHeight="1">
      <c r="A157" s="6" t="s">
        <v>2579</v>
      </c>
      <c r="B157" s="192" t="s">
        <v>9443</v>
      </c>
      <c r="C157" s="192" t="s">
        <v>8785</v>
      </c>
      <c r="D157" s="192" t="s">
        <v>9444</v>
      </c>
      <c r="E157" s="193" t="s">
        <v>9464</v>
      </c>
      <c r="F157" s="192" t="s">
        <v>8804</v>
      </c>
      <c r="G157" s="193" t="s">
        <v>8900</v>
      </c>
      <c r="H157" s="194">
        <v>42306</v>
      </c>
      <c r="I157" s="192"/>
      <c r="J157" s="192"/>
      <c r="K157" s="192" t="s">
        <v>8789</v>
      </c>
      <c r="L157" s="9" t="s">
        <v>9465</v>
      </c>
    </row>
    <row r="158" spans="1:12" ht="30" customHeight="1">
      <c r="A158" s="6" t="s">
        <v>2578</v>
      </c>
      <c r="B158" s="192" t="s">
        <v>9443</v>
      </c>
      <c r="C158" s="192" t="s">
        <v>8785</v>
      </c>
      <c r="D158" s="192" t="s">
        <v>9444</v>
      </c>
      <c r="E158" s="193" t="s">
        <v>8933</v>
      </c>
      <c r="F158" s="192" t="s">
        <v>8804</v>
      </c>
      <c r="G158" s="192"/>
      <c r="H158" s="194">
        <v>42306</v>
      </c>
      <c r="I158" s="192"/>
      <c r="J158" s="192"/>
      <c r="K158" s="192" t="s">
        <v>8789</v>
      </c>
      <c r="L158" s="9" t="s">
        <v>9466</v>
      </c>
    </row>
    <row r="159" spans="1:12" ht="60.75" customHeight="1">
      <c r="A159" s="6" t="s">
        <v>9467</v>
      </c>
      <c r="B159" s="192" t="s">
        <v>9447</v>
      </c>
      <c r="C159" s="192" t="s">
        <v>8785</v>
      </c>
      <c r="D159" s="192" t="s">
        <v>9448</v>
      </c>
      <c r="E159" s="193" t="s">
        <v>9468</v>
      </c>
      <c r="F159" s="192" t="s">
        <v>8804</v>
      </c>
      <c r="G159" s="193" t="s">
        <v>9469</v>
      </c>
      <c r="H159" s="194">
        <v>42306</v>
      </c>
      <c r="I159" s="192"/>
      <c r="J159" s="192"/>
      <c r="K159" s="192" t="s">
        <v>8789</v>
      </c>
      <c r="L159" s="9" t="s">
        <v>9470</v>
      </c>
    </row>
    <row r="160" spans="1:12" ht="136.5" customHeight="1">
      <c r="A160" s="6" t="s">
        <v>9471</v>
      </c>
      <c r="B160" s="192" t="s">
        <v>9447</v>
      </c>
      <c r="C160" s="192" t="s">
        <v>8785</v>
      </c>
      <c r="D160" s="192" t="s">
        <v>9448</v>
      </c>
      <c r="E160" s="193" t="s">
        <v>9472</v>
      </c>
      <c r="F160" s="193" t="s">
        <v>9048</v>
      </c>
      <c r="G160" s="193" t="s">
        <v>9473</v>
      </c>
      <c r="H160" s="194">
        <v>42306</v>
      </c>
      <c r="I160" s="192"/>
      <c r="J160" s="192"/>
      <c r="K160" s="192" t="s">
        <v>8789</v>
      </c>
      <c r="L160" s="9" t="s">
        <v>9474</v>
      </c>
    </row>
    <row r="161" spans="1:12" ht="228" customHeight="1">
      <c r="A161" s="6" t="s">
        <v>9475</v>
      </c>
      <c r="B161" s="192" t="s">
        <v>9447</v>
      </c>
      <c r="C161" s="192" t="s">
        <v>8785</v>
      </c>
      <c r="D161" s="192" t="s">
        <v>9448</v>
      </c>
      <c r="E161" s="193" t="s">
        <v>9476</v>
      </c>
      <c r="F161" s="193" t="s">
        <v>9477</v>
      </c>
      <c r="G161" s="193" t="s">
        <v>9478</v>
      </c>
      <c r="H161" s="194">
        <v>42306</v>
      </c>
      <c r="I161" s="192"/>
      <c r="J161" s="192"/>
      <c r="K161" s="192" t="s">
        <v>8789</v>
      </c>
      <c r="L161" s="9" t="s">
        <v>9479</v>
      </c>
    </row>
    <row r="162" spans="1:12" ht="136.5" customHeight="1">
      <c r="A162" s="6" t="s">
        <v>9480</v>
      </c>
      <c r="B162" s="192" t="s">
        <v>9447</v>
      </c>
      <c r="C162" s="192" t="s">
        <v>8785</v>
      </c>
      <c r="D162" s="192" t="s">
        <v>9448</v>
      </c>
      <c r="E162" s="193" t="s">
        <v>9481</v>
      </c>
      <c r="F162" s="192" t="s">
        <v>8804</v>
      </c>
      <c r="G162" s="193" t="s">
        <v>9482</v>
      </c>
      <c r="H162" s="194">
        <v>42306</v>
      </c>
      <c r="I162" s="192"/>
      <c r="J162" s="192"/>
      <c r="K162" s="192" t="s">
        <v>8789</v>
      </c>
      <c r="L162" s="9" t="s">
        <v>9483</v>
      </c>
    </row>
    <row r="163" spans="1:12" ht="45.75" customHeight="1">
      <c r="A163" s="6" t="s">
        <v>9484</v>
      </c>
      <c r="B163" s="192" t="s">
        <v>9485</v>
      </c>
      <c r="C163" s="192" t="s">
        <v>8785</v>
      </c>
      <c r="D163" s="192" t="s">
        <v>9486</v>
      </c>
      <c r="E163" s="193" t="s">
        <v>9115</v>
      </c>
      <c r="F163" s="193" t="s">
        <v>9487</v>
      </c>
      <c r="G163" s="193" t="s">
        <v>8900</v>
      </c>
      <c r="H163" s="194">
        <v>42201</v>
      </c>
      <c r="I163" s="192"/>
      <c r="J163" s="192"/>
      <c r="K163" s="192" t="s">
        <v>8789</v>
      </c>
      <c r="L163" s="9" t="s">
        <v>9488</v>
      </c>
    </row>
    <row r="164" spans="1:12" ht="60.75" customHeight="1">
      <c r="A164" s="6" t="s">
        <v>9489</v>
      </c>
      <c r="B164" s="192" t="s">
        <v>9490</v>
      </c>
      <c r="C164" s="192" t="s">
        <v>8785</v>
      </c>
      <c r="D164" s="192" t="s">
        <v>9491</v>
      </c>
      <c r="E164" s="193" t="s">
        <v>9492</v>
      </c>
      <c r="F164" s="193" t="s">
        <v>9493</v>
      </c>
      <c r="G164" s="193" t="s">
        <v>9494</v>
      </c>
      <c r="H164" s="194">
        <v>42072</v>
      </c>
      <c r="I164" s="192"/>
      <c r="J164" s="192"/>
      <c r="K164" s="192" t="s">
        <v>8789</v>
      </c>
      <c r="L164" s="9" t="s">
        <v>9495</v>
      </c>
    </row>
    <row r="165" spans="1:12" ht="45.75" customHeight="1">
      <c r="A165" s="6" t="s">
        <v>9496</v>
      </c>
      <c r="B165" s="192" t="s">
        <v>9490</v>
      </c>
      <c r="C165" s="192" t="s">
        <v>8785</v>
      </c>
      <c r="D165" s="192" t="s">
        <v>9491</v>
      </c>
      <c r="E165" s="193" t="s">
        <v>9497</v>
      </c>
      <c r="F165" s="192" t="s">
        <v>8804</v>
      </c>
      <c r="G165" s="192"/>
      <c r="H165" s="194">
        <v>42072</v>
      </c>
      <c r="I165" s="192"/>
      <c r="J165" s="192"/>
      <c r="K165" s="192" t="s">
        <v>8789</v>
      </c>
      <c r="L165" s="9" t="s">
        <v>9498</v>
      </c>
    </row>
    <row r="166" spans="1:12" ht="30" customHeight="1">
      <c r="A166" s="6" t="s">
        <v>9499</v>
      </c>
      <c r="B166" s="192" t="s">
        <v>9490</v>
      </c>
      <c r="C166" s="192" t="s">
        <v>8785</v>
      </c>
      <c r="D166" s="192" t="s">
        <v>9491</v>
      </c>
      <c r="E166" s="193" t="s">
        <v>9290</v>
      </c>
      <c r="F166" s="192" t="s">
        <v>8804</v>
      </c>
      <c r="G166" s="192"/>
      <c r="H166" s="194">
        <v>42072</v>
      </c>
      <c r="I166" s="192"/>
      <c r="J166" s="192"/>
      <c r="K166" s="192" t="s">
        <v>8789</v>
      </c>
      <c r="L166" s="9" t="s">
        <v>9500</v>
      </c>
    </row>
    <row r="167" spans="1:12" ht="91.5" customHeight="1">
      <c r="A167" s="6" t="s">
        <v>9501</v>
      </c>
      <c r="B167" s="192" t="s">
        <v>9490</v>
      </c>
      <c r="C167" s="192" t="s">
        <v>8785</v>
      </c>
      <c r="D167" s="192" t="s">
        <v>9491</v>
      </c>
      <c r="E167" s="193" t="s">
        <v>9502</v>
      </c>
      <c r="F167" s="192" t="s">
        <v>8804</v>
      </c>
      <c r="G167" s="193" t="s">
        <v>9503</v>
      </c>
      <c r="H167" s="194">
        <v>42072</v>
      </c>
      <c r="I167" s="192"/>
      <c r="J167" s="192"/>
      <c r="K167" s="192" t="s">
        <v>8789</v>
      </c>
      <c r="L167" s="9" t="s">
        <v>9504</v>
      </c>
    </row>
    <row r="168" spans="1:12" ht="45.75" customHeight="1">
      <c r="A168" s="6" t="s">
        <v>9505</v>
      </c>
      <c r="B168" s="192" t="s">
        <v>9490</v>
      </c>
      <c r="C168" s="192" t="s">
        <v>8785</v>
      </c>
      <c r="D168" s="192" t="s">
        <v>9491</v>
      </c>
      <c r="E168" s="193" t="s">
        <v>9506</v>
      </c>
      <c r="F168" s="192" t="s">
        <v>8804</v>
      </c>
      <c r="G168" s="192"/>
      <c r="H168" s="194">
        <v>42072</v>
      </c>
      <c r="I168" s="192"/>
      <c r="J168" s="192"/>
      <c r="K168" s="192" t="s">
        <v>8789</v>
      </c>
      <c r="L168" s="9" t="s">
        <v>9507</v>
      </c>
    </row>
    <row r="169" spans="1:12" ht="30" customHeight="1">
      <c r="A169" s="6" t="s">
        <v>9508</v>
      </c>
      <c r="B169" s="192" t="s">
        <v>9490</v>
      </c>
      <c r="C169" s="192" t="s">
        <v>8785</v>
      </c>
      <c r="D169" s="192" t="s">
        <v>9491</v>
      </c>
      <c r="E169" s="193" t="s">
        <v>9290</v>
      </c>
      <c r="F169" s="192" t="s">
        <v>8804</v>
      </c>
      <c r="G169" s="193" t="s">
        <v>8900</v>
      </c>
      <c r="H169" s="194">
        <v>42072</v>
      </c>
      <c r="I169" s="192"/>
      <c r="J169" s="192"/>
      <c r="K169" s="192" t="s">
        <v>8789</v>
      </c>
      <c r="L169" s="9" t="s">
        <v>9509</v>
      </c>
    </row>
    <row r="170" spans="1:12" ht="45.75" customHeight="1">
      <c r="A170" s="6" t="s">
        <v>9510</v>
      </c>
      <c r="B170" s="192" t="s">
        <v>9511</v>
      </c>
      <c r="C170" s="192" t="s">
        <v>8785</v>
      </c>
      <c r="D170" s="192" t="s">
        <v>9512</v>
      </c>
      <c r="E170" s="193" t="s">
        <v>9247</v>
      </c>
      <c r="F170" s="193" t="s">
        <v>9384</v>
      </c>
      <c r="G170" s="192"/>
      <c r="H170" s="194">
        <v>42068</v>
      </c>
      <c r="I170" s="192"/>
      <c r="J170" s="192"/>
      <c r="K170" s="192" t="s">
        <v>8789</v>
      </c>
      <c r="L170" s="9" t="s">
        <v>9513</v>
      </c>
    </row>
    <row r="171" spans="1:12" ht="91.5" customHeight="1">
      <c r="A171" s="6" t="s">
        <v>9514</v>
      </c>
      <c r="B171" s="192" t="s">
        <v>9511</v>
      </c>
      <c r="C171" s="192" t="s">
        <v>8785</v>
      </c>
      <c r="D171" s="192" t="s">
        <v>9512</v>
      </c>
      <c r="E171" s="193" t="s">
        <v>9515</v>
      </c>
      <c r="F171" s="192" t="s">
        <v>8804</v>
      </c>
      <c r="G171" s="192"/>
      <c r="H171" s="194">
        <v>42068</v>
      </c>
      <c r="I171" s="192"/>
      <c r="J171" s="192"/>
      <c r="K171" s="192" t="s">
        <v>8789</v>
      </c>
      <c r="L171" s="9" t="s">
        <v>9516</v>
      </c>
    </row>
    <row r="172" spans="1:12" ht="30" customHeight="1">
      <c r="A172" s="6" t="s">
        <v>9517</v>
      </c>
      <c r="B172" s="192" t="s">
        <v>9518</v>
      </c>
      <c r="C172" s="192" t="s">
        <v>8785</v>
      </c>
      <c r="D172" s="192" t="s">
        <v>9519</v>
      </c>
      <c r="E172" s="193" t="s">
        <v>9290</v>
      </c>
      <c r="F172" s="192" t="s">
        <v>8804</v>
      </c>
      <c r="G172" s="192"/>
      <c r="H172" s="194">
        <v>42060</v>
      </c>
      <c r="I172" s="192"/>
      <c r="J172" s="192"/>
      <c r="K172" s="192" t="s">
        <v>8789</v>
      </c>
      <c r="L172" s="9" t="s">
        <v>9520</v>
      </c>
    </row>
    <row r="173" spans="1:12" ht="91.5" customHeight="1">
      <c r="A173" s="6" t="s">
        <v>9521</v>
      </c>
      <c r="B173" s="192" t="s">
        <v>9518</v>
      </c>
      <c r="C173" s="192" t="s">
        <v>8785</v>
      </c>
      <c r="D173" s="192" t="s">
        <v>9519</v>
      </c>
      <c r="E173" s="193" t="s">
        <v>9522</v>
      </c>
      <c r="F173" s="192" t="s">
        <v>8804</v>
      </c>
      <c r="G173" s="193" t="s">
        <v>8965</v>
      </c>
      <c r="H173" s="194">
        <v>42060</v>
      </c>
      <c r="I173" s="192"/>
      <c r="J173" s="192"/>
      <c r="K173" s="192" t="s">
        <v>8789</v>
      </c>
      <c r="L173" s="9" t="s">
        <v>9523</v>
      </c>
    </row>
    <row r="174" spans="1:12" ht="45.75" customHeight="1">
      <c r="A174" s="6" t="s">
        <v>9524</v>
      </c>
      <c r="B174" s="192" t="s">
        <v>9518</v>
      </c>
      <c r="C174" s="192" t="s">
        <v>8785</v>
      </c>
      <c r="D174" s="192" t="s">
        <v>9519</v>
      </c>
      <c r="E174" s="193" t="s">
        <v>9506</v>
      </c>
      <c r="F174" s="192" t="s">
        <v>8804</v>
      </c>
      <c r="G174" s="193" t="s">
        <v>8961</v>
      </c>
      <c r="H174" s="194">
        <v>42060</v>
      </c>
      <c r="I174" s="192"/>
      <c r="J174" s="192"/>
      <c r="K174" s="192" t="s">
        <v>8789</v>
      </c>
      <c r="L174" s="9" t="s">
        <v>9525</v>
      </c>
    </row>
    <row r="175" spans="1:12" ht="60.75" customHeight="1">
      <c r="A175" s="6" t="s">
        <v>9526</v>
      </c>
      <c r="B175" s="192" t="s">
        <v>9518</v>
      </c>
      <c r="C175" s="192" t="s">
        <v>8785</v>
      </c>
      <c r="D175" s="192" t="s">
        <v>9519</v>
      </c>
      <c r="E175" s="193" t="s">
        <v>9527</v>
      </c>
      <c r="F175" s="192" t="s">
        <v>8804</v>
      </c>
      <c r="G175" s="193" t="s">
        <v>9528</v>
      </c>
      <c r="H175" s="194">
        <v>42060</v>
      </c>
      <c r="I175" s="192"/>
      <c r="J175" s="192"/>
      <c r="K175" s="192" t="s">
        <v>8789</v>
      </c>
      <c r="L175" s="9" t="s">
        <v>9529</v>
      </c>
    </row>
    <row r="176" spans="1:12" ht="30" customHeight="1">
      <c r="A176" s="6" t="s">
        <v>9530</v>
      </c>
      <c r="B176" s="192" t="s">
        <v>9518</v>
      </c>
      <c r="C176" s="192" t="s">
        <v>8785</v>
      </c>
      <c r="D176" s="192" t="s">
        <v>9519</v>
      </c>
      <c r="E176" s="193" t="s">
        <v>9290</v>
      </c>
      <c r="F176" s="192" t="s">
        <v>8804</v>
      </c>
      <c r="G176" s="193" t="s">
        <v>8900</v>
      </c>
      <c r="H176" s="194">
        <v>42060</v>
      </c>
      <c r="I176" s="192"/>
      <c r="J176" s="192"/>
      <c r="K176" s="192" t="s">
        <v>8789</v>
      </c>
      <c r="L176" s="9" t="s">
        <v>9531</v>
      </c>
    </row>
    <row r="177" spans="1:12" ht="45.75" customHeight="1">
      <c r="A177" s="6" t="s">
        <v>9532</v>
      </c>
      <c r="B177" s="192" t="s">
        <v>9518</v>
      </c>
      <c r="C177" s="192" t="s">
        <v>8785</v>
      </c>
      <c r="D177" s="192" t="s">
        <v>9519</v>
      </c>
      <c r="E177" s="193" t="s">
        <v>9533</v>
      </c>
      <c r="F177" s="192" t="s">
        <v>8804</v>
      </c>
      <c r="G177" s="193" t="s">
        <v>9022</v>
      </c>
      <c r="H177" s="194">
        <v>42060</v>
      </c>
      <c r="I177" s="192"/>
      <c r="J177" s="192"/>
      <c r="K177" s="192" t="s">
        <v>8789</v>
      </c>
      <c r="L177" s="9" t="s">
        <v>9534</v>
      </c>
    </row>
    <row r="178" spans="1:12" ht="228" customHeight="1">
      <c r="A178" s="6" t="s">
        <v>9535</v>
      </c>
      <c r="B178" s="192" t="s">
        <v>9518</v>
      </c>
      <c r="C178" s="192" t="s">
        <v>8785</v>
      </c>
      <c r="D178" s="192" t="s">
        <v>9519</v>
      </c>
      <c r="E178" s="193" t="s">
        <v>9536</v>
      </c>
      <c r="F178" s="193" t="s">
        <v>9048</v>
      </c>
      <c r="G178" s="193" t="s">
        <v>9537</v>
      </c>
      <c r="H178" s="194">
        <v>42060</v>
      </c>
      <c r="I178" s="192"/>
      <c r="J178" s="192"/>
      <c r="K178" s="192" t="s">
        <v>8789</v>
      </c>
      <c r="L178" s="9" t="s">
        <v>9538</v>
      </c>
    </row>
    <row r="179" spans="1:12" ht="106.5" customHeight="1">
      <c r="A179" s="6" t="s">
        <v>9539</v>
      </c>
      <c r="B179" s="192" t="s">
        <v>9518</v>
      </c>
      <c r="C179" s="192" t="s">
        <v>8785</v>
      </c>
      <c r="D179" s="192" t="s">
        <v>9519</v>
      </c>
      <c r="E179" s="193" t="s">
        <v>9522</v>
      </c>
      <c r="F179" s="192" t="s">
        <v>8804</v>
      </c>
      <c r="G179" s="193" t="s">
        <v>9540</v>
      </c>
      <c r="H179" s="194">
        <v>42060</v>
      </c>
      <c r="I179" s="192"/>
      <c r="J179" s="192"/>
      <c r="K179" s="192" t="s">
        <v>8789</v>
      </c>
      <c r="L179" s="9" t="s">
        <v>9541</v>
      </c>
    </row>
    <row r="180" spans="1:12" ht="45.75" customHeight="1">
      <c r="A180" s="6" t="s">
        <v>9542</v>
      </c>
      <c r="B180" s="192" t="s">
        <v>9518</v>
      </c>
      <c r="C180" s="192" t="s">
        <v>8785</v>
      </c>
      <c r="D180" s="192" t="s">
        <v>9519</v>
      </c>
      <c r="E180" s="193" t="s">
        <v>9522</v>
      </c>
      <c r="F180" s="193" t="s">
        <v>9543</v>
      </c>
      <c r="G180" s="193" t="s">
        <v>8900</v>
      </c>
      <c r="H180" s="194">
        <v>42060</v>
      </c>
      <c r="I180" s="192"/>
      <c r="J180" s="192"/>
      <c r="K180" s="192" t="s">
        <v>8789</v>
      </c>
      <c r="L180" s="9" t="s">
        <v>9544</v>
      </c>
    </row>
    <row r="181" spans="1:12" ht="30" customHeight="1">
      <c r="A181" s="6" t="s">
        <v>9545</v>
      </c>
      <c r="B181" s="192" t="s">
        <v>8825</v>
      </c>
      <c r="C181" s="192" t="s">
        <v>8785</v>
      </c>
      <c r="D181" s="192" t="s">
        <v>9546</v>
      </c>
      <c r="E181" s="193" t="s">
        <v>9290</v>
      </c>
      <c r="F181" s="192" t="s">
        <v>8804</v>
      </c>
      <c r="G181" s="192"/>
      <c r="H181" s="194">
        <v>41925</v>
      </c>
      <c r="I181" s="192"/>
      <c r="J181" s="192"/>
      <c r="K181" s="192" t="s">
        <v>8789</v>
      </c>
      <c r="L181" s="9" t="s">
        <v>9547</v>
      </c>
    </row>
    <row r="182" spans="1:12" ht="106.5" customHeight="1">
      <c r="A182" s="6" t="s">
        <v>9548</v>
      </c>
      <c r="B182" s="192" t="s">
        <v>8825</v>
      </c>
      <c r="C182" s="192" t="s">
        <v>8785</v>
      </c>
      <c r="D182" s="192" t="s">
        <v>9546</v>
      </c>
      <c r="E182" s="193" t="s">
        <v>9549</v>
      </c>
      <c r="F182" s="192" t="s">
        <v>8804</v>
      </c>
      <c r="G182" s="192" t="s">
        <v>9550</v>
      </c>
      <c r="H182" s="194">
        <v>41925</v>
      </c>
      <c r="I182" s="192"/>
      <c r="J182" s="192"/>
      <c r="K182" s="192" t="s">
        <v>8789</v>
      </c>
      <c r="L182" s="9" t="s">
        <v>9551</v>
      </c>
    </row>
    <row r="183" spans="1:12" ht="45.75" customHeight="1">
      <c r="A183" s="6" t="s">
        <v>9552</v>
      </c>
      <c r="B183" s="192" t="s">
        <v>8825</v>
      </c>
      <c r="C183" s="192" t="s">
        <v>8785</v>
      </c>
      <c r="D183" s="192" t="s">
        <v>9546</v>
      </c>
      <c r="E183" s="193" t="s">
        <v>9497</v>
      </c>
      <c r="F183" s="192" t="s">
        <v>8804</v>
      </c>
      <c r="G183" s="192"/>
      <c r="H183" s="194">
        <v>41925</v>
      </c>
      <c r="I183" s="192"/>
      <c r="J183" s="192"/>
      <c r="K183" s="192" t="s">
        <v>8789</v>
      </c>
      <c r="L183" s="9" t="s">
        <v>9553</v>
      </c>
    </row>
    <row r="184" spans="1:12" ht="60.75" customHeight="1">
      <c r="A184" s="6" t="s">
        <v>9554</v>
      </c>
      <c r="B184" s="192" t="s">
        <v>8825</v>
      </c>
      <c r="C184" s="192" t="s">
        <v>8785</v>
      </c>
      <c r="D184" s="192" t="s">
        <v>9546</v>
      </c>
      <c r="E184" s="193" t="s">
        <v>9555</v>
      </c>
      <c r="F184" s="192" t="s">
        <v>8804</v>
      </c>
      <c r="G184" s="193" t="s">
        <v>8900</v>
      </c>
      <c r="H184" s="194">
        <v>41925</v>
      </c>
      <c r="I184" s="192"/>
      <c r="J184" s="192"/>
      <c r="K184" s="192" t="s">
        <v>8789</v>
      </c>
      <c r="L184" s="9" t="s">
        <v>9556</v>
      </c>
    </row>
    <row r="185" spans="1:12" ht="45.75" customHeight="1">
      <c r="A185" s="6" t="s">
        <v>9557</v>
      </c>
      <c r="B185" s="192" t="s">
        <v>8825</v>
      </c>
      <c r="C185" s="192" t="s">
        <v>8785</v>
      </c>
      <c r="D185" s="192" t="s">
        <v>9546</v>
      </c>
      <c r="E185" s="193" t="s">
        <v>9533</v>
      </c>
      <c r="F185" s="192" t="s">
        <v>8804</v>
      </c>
      <c r="G185" s="192"/>
      <c r="H185" s="194">
        <v>41925</v>
      </c>
      <c r="I185" s="192"/>
      <c r="J185" s="192"/>
      <c r="K185" s="192" t="s">
        <v>8789</v>
      </c>
      <c r="L185" s="9" t="s">
        <v>9558</v>
      </c>
    </row>
    <row r="186" spans="1:12" ht="60.75" customHeight="1">
      <c r="A186" s="6" t="s">
        <v>9559</v>
      </c>
      <c r="B186" s="192" t="s">
        <v>8825</v>
      </c>
      <c r="C186" s="192" t="s">
        <v>8785</v>
      </c>
      <c r="D186" s="192" t="s">
        <v>9546</v>
      </c>
      <c r="E186" s="193" t="s">
        <v>9560</v>
      </c>
      <c r="F186" s="192" t="s">
        <v>8804</v>
      </c>
      <c r="G186" s="193" t="s">
        <v>8900</v>
      </c>
      <c r="H186" s="194">
        <v>41925</v>
      </c>
      <c r="I186" s="192"/>
      <c r="J186" s="192"/>
      <c r="K186" s="192" t="s">
        <v>8789</v>
      </c>
      <c r="L186" s="9" t="s">
        <v>9561</v>
      </c>
    </row>
    <row r="187" spans="1:12" ht="30" customHeight="1">
      <c r="A187" s="6" t="s">
        <v>9562</v>
      </c>
      <c r="B187" s="192" t="s">
        <v>9563</v>
      </c>
      <c r="C187" s="192" t="s">
        <v>8785</v>
      </c>
      <c r="D187" s="192" t="s">
        <v>9564</v>
      </c>
      <c r="E187" s="193" t="s">
        <v>9290</v>
      </c>
      <c r="F187" s="192" t="s">
        <v>8804</v>
      </c>
      <c r="G187" s="193" t="s">
        <v>8900</v>
      </c>
      <c r="H187" s="194">
        <v>41924</v>
      </c>
      <c r="I187" s="192"/>
      <c r="J187" s="192"/>
      <c r="K187" s="192" t="s">
        <v>8789</v>
      </c>
      <c r="L187" s="9" t="s">
        <v>9565</v>
      </c>
    </row>
    <row r="188" spans="1:12" ht="152.25" customHeight="1">
      <c r="A188" s="6" t="s">
        <v>9566</v>
      </c>
      <c r="B188" s="192" t="s">
        <v>9563</v>
      </c>
      <c r="C188" s="192" t="s">
        <v>8785</v>
      </c>
      <c r="D188" s="192" t="s">
        <v>9564</v>
      </c>
      <c r="E188" s="193" t="s">
        <v>9290</v>
      </c>
      <c r="F188" s="192" t="s">
        <v>8804</v>
      </c>
      <c r="G188" s="193" t="s">
        <v>9567</v>
      </c>
      <c r="H188" s="194">
        <v>41924</v>
      </c>
      <c r="I188" s="192"/>
      <c r="J188" s="192"/>
      <c r="K188" s="192" t="s">
        <v>8789</v>
      </c>
      <c r="L188" s="9" t="s">
        <v>9568</v>
      </c>
    </row>
    <row r="189" spans="1:12" ht="45.75" customHeight="1">
      <c r="A189" s="6" t="s">
        <v>9569</v>
      </c>
      <c r="B189" s="192" t="s">
        <v>9563</v>
      </c>
      <c r="C189" s="192" t="s">
        <v>8785</v>
      </c>
      <c r="D189" s="192" t="s">
        <v>9564</v>
      </c>
      <c r="E189" s="193" t="s">
        <v>9533</v>
      </c>
      <c r="F189" s="193" t="s">
        <v>9570</v>
      </c>
      <c r="G189" s="192"/>
      <c r="H189" s="194">
        <v>41924</v>
      </c>
      <c r="I189" s="192"/>
      <c r="J189" s="192"/>
      <c r="K189" s="192" t="s">
        <v>8789</v>
      </c>
      <c r="L189" s="9" t="s">
        <v>9571</v>
      </c>
    </row>
    <row r="190" spans="1:12" ht="91.5" customHeight="1">
      <c r="A190" s="6" t="s">
        <v>9572</v>
      </c>
      <c r="B190" s="192" t="s">
        <v>9573</v>
      </c>
      <c r="C190" s="192" t="s">
        <v>8785</v>
      </c>
      <c r="D190" s="192" t="s">
        <v>9574</v>
      </c>
      <c r="E190" s="193" t="s">
        <v>9575</v>
      </c>
      <c r="F190" s="193" t="s">
        <v>9543</v>
      </c>
      <c r="G190" s="193" t="s">
        <v>9576</v>
      </c>
      <c r="H190" s="194">
        <v>41826</v>
      </c>
      <c r="I190" s="192"/>
      <c r="J190" s="192"/>
      <c r="K190" s="192" t="s">
        <v>8789</v>
      </c>
      <c r="L190" s="9" t="s">
        <v>9577</v>
      </c>
    </row>
    <row r="191" spans="1:12" ht="30" customHeight="1">
      <c r="A191" s="6" t="s">
        <v>9578</v>
      </c>
      <c r="B191" s="192" t="s">
        <v>9573</v>
      </c>
      <c r="C191" s="192" t="s">
        <v>8785</v>
      </c>
      <c r="D191" s="192" t="s">
        <v>9574</v>
      </c>
      <c r="E191" s="193" t="s">
        <v>9290</v>
      </c>
      <c r="F191" s="192" t="s">
        <v>8804</v>
      </c>
      <c r="G191" s="192"/>
      <c r="H191" s="194">
        <v>41826</v>
      </c>
      <c r="I191" s="192"/>
      <c r="J191" s="192"/>
      <c r="K191" s="192" t="s">
        <v>8789</v>
      </c>
      <c r="L191" s="9" t="s">
        <v>9579</v>
      </c>
    </row>
    <row r="192" spans="1:12" ht="121.5" customHeight="1">
      <c r="A192" s="6" t="s">
        <v>9580</v>
      </c>
      <c r="B192" s="192" t="s">
        <v>9573</v>
      </c>
      <c r="C192" s="192" t="s">
        <v>8785</v>
      </c>
      <c r="D192" s="192" t="s">
        <v>9574</v>
      </c>
      <c r="E192" s="193" t="s">
        <v>9549</v>
      </c>
      <c r="F192" s="192" t="s">
        <v>8804</v>
      </c>
      <c r="G192" s="193" t="s">
        <v>9581</v>
      </c>
      <c r="H192" s="194">
        <v>41826</v>
      </c>
      <c r="I192" s="192"/>
      <c r="J192" s="192"/>
      <c r="K192" s="192" t="s">
        <v>8789</v>
      </c>
      <c r="L192" s="9" t="s">
        <v>9582</v>
      </c>
    </row>
    <row r="193" spans="1:12" ht="60.75" customHeight="1">
      <c r="A193" s="6" t="s">
        <v>9583</v>
      </c>
      <c r="B193" s="192" t="s">
        <v>9573</v>
      </c>
      <c r="C193" s="192" t="s">
        <v>8785</v>
      </c>
      <c r="D193" s="192" t="s">
        <v>9574</v>
      </c>
      <c r="E193" s="193" t="s">
        <v>9497</v>
      </c>
      <c r="F193" s="192" t="s">
        <v>8804</v>
      </c>
      <c r="G193" s="193" t="s">
        <v>9584</v>
      </c>
      <c r="H193" s="194">
        <v>41826</v>
      </c>
      <c r="I193" s="192"/>
      <c r="J193" s="192"/>
      <c r="K193" s="192" t="s">
        <v>8789</v>
      </c>
      <c r="L193" s="9" t="s">
        <v>9585</v>
      </c>
    </row>
    <row r="194" spans="1:12" ht="30" customHeight="1">
      <c r="A194" s="6" t="s">
        <v>9586</v>
      </c>
      <c r="B194" s="192" t="s">
        <v>9587</v>
      </c>
      <c r="C194" s="192" t="s">
        <v>8785</v>
      </c>
      <c r="D194" s="192" t="s">
        <v>9588</v>
      </c>
      <c r="E194" s="193" t="s">
        <v>9290</v>
      </c>
      <c r="F194" s="192" t="s">
        <v>8804</v>
      </c>
      <c r="G194" s="193" t="s">
        <v>8914</v>
      </c>
      <c r="H194" s="194">
        <v>41694</v>
      </c>
      <c r="I194" s="192"/>
      <c r="J194" s="192"/>
      <c r="K194" s="192" t="s">
        <v>8789</v>
      </c>
      <c r="L194" s="9" t="s">
        <v>9589</v>
      </c>
    </row>
    <row r="195" spans="1:12" ht="30" customHeight="1">
      <c r="A195" s="6" t="s">
        <v>9590</v>
      </c>
      <c r="B195" s="192" t="s">
        <v>9587</v>
      </c>
      <c r="C195" s="192" t="s">
        <v>8785</v>
      </c>
      <c r="D195" s="192" t="s">
        <v>9588</v>
      </c>
      <c r="E195" s="193" t="s">
        <v>9290</v>
      </c>
      <c r="F195" s="192" t="s">
        <v>8804</v>
      </c>
      <c r="G195" s="192"/>
      <c r="H195" s="194">
        <v>41694</v>
      </c>
      <c r="I195" s="192"/>
      <c r="J195" s="192"/>
      <c r="K195" s="192" t="s">
        <v>8789</v>
      </c>
      <c r="L195" s="9" t="s">
        <v>9591</v>
      </c>
    </row>
    <row r="196" spans="1:12" ht="121.5" customHeight="1">
      <c r="A196" s="6" t="s">
        <v>9592</v>
      </c>
      <c r="B196" s="192" t="s">
        <v>8874</v>
      </c>
      <c r="C196" s="192" t="s">
        <v>8785</v>
      </c>
      <c r="D196" s="192" t="s">
        <v>9593</v>
      </c>
      <c r="E196" s="193" t="s">
        <v>9290</v>
      </c>
      <c r="F196" s="192" t="s">
        <v>8804</v>
      </c>
      <c r="G196" s="193" t="s">
        <v>8895</v>
      </c>
      <c r="H196" s="194">
        <v>41694</v>
      </c>
      <c r="I196" s="192"/>
      <c r="J196" s="192"/>
      <c r="K196" s="192" t="s">
        <v>8789</v>
      </c>
      <c r="L196" s="9" t="s">
        <v>9594</v>
      </c>
    </row>
    <row r="197" spans="1:12" ht="30" customHeight="1">
      <c r="A197" s="6" t="s">
        <v>9595</v>
      </c>
      <c r="B197" s="192" t="s">
        <v>9596</v>
      </c>
      <c r="C197" s="192" t="s">
        <v>8785</v>
      </c>
      <c r="D197" s="192" t="s">
        <v>9597</v>
      </c>
      <c r="E197" s="193" t="s">
        <v>9290</v>
      </c>
      <c r="F197" s="192" t="s">
        <v>8804</v>
      </c>
      <c r="G197" s="192"/>
      <c r="H197" s="194">
        <v>41694</v>
      </c>
      <c r="I197" s="192"/>
      <c r="J197" s="192"/>
      <c r="K197" s="192" t="s">
        <v>8789</v>
      </c>
      <c r="L197" s="9" t="s">
        <v>9598</v>
      </c>
    </row>
    <row r="198" spans="1:12" ht="60.75" customHeight="1">
      <c r="A198" s="6" t="s">
        <v>9599</v>
      </c>
      <c r="B198" s="192" t="s">
        <v>8874</v>
      </c>
      <c r="C198" s="192" t="s">
        <v>8785</v>
      </c>
      <c r="D198" s="192" t="s">
        <v>9593</v>
      </c>
      <c r="E198" s="193" t="s">
        <v>9290</v>
      </c>
      <c r="F198" s="192" t="s">
        <v>8804</v>
      </c>
      <c r="G198" s="193" t="s">
        <v>9469</v>
      </c>
      <c r="H198" s="194">
        <v>41694</v>
      </c>
      <c r="I198" s="192"/>
      <c r="J198" s="192"/>
      <c r="K198" s="192" t="s">
        <v>8789</v>
      </c>
      <c r="L198" s="9" t="s">
        <v>9600</v>
      </c>
    </row>
    <row r="199" spans="1:12" ht="30" customHeight="1">
      <c r="A199" s="6" t="s">
        <v>9601</v>
      </c>
      <c r="B199" s="192" t="s">
        <v>9596</v>
      </c>
      <c r="C199" s="192" t="s">
        <v>8785</v>
      </c>
      <c r="D199" s="192" t="s">
        <v>9597</v>
      </c>
      <c r="E199" s="193" t="s">
        <v>9290</v>
      </c>
      <c r="F199" s="192" t="s">
        <v>8804</v>
      </c>
      <c r="G199" s="192" t="s">
        <v>9550</v>
      </c>
      <c r="H199" s="194">
        <v>41694</v>
      </c>
      <c r="I199" s="192"/>
      <c r="J199" s="192"/>
      <c r="K199" s="192" t="s">
        <v>8789</v>
      </c>
      <c r="L199" s="9" t="s">
        <v>9602</v>
      </c>
    </row>
    <row r="200" spans="1:12" ht="60.75" customHeight="1">
      <c r="A200" s="6" t="s">
        <v>9603</v>
      </c>
      <c r="B200" s="192" t="s">
        <v>9596</v>
      </c>
      <c r="C200" s="192" t="s">
        <v>8785</v>
      </c>
      <c r="D200" s="192" t="s">
        <v>9597</v>
      </c>
      <c r="E200" s="193" t="s">
        <v>9290</v>
      </c>
      <c r="F200" s="192" t="s">
        <v>8804</v>
      </c>
      <c r="G200" s="193" t="s">
        <v>9469</v>
      </c>
      <c r="H200" s="194">
        <v>41694</v>
      </c>
      <c r="I200" s="192"/>
      <c r="J200" s="192"/>
      <c r="K200" s="192" t="s">
        <v>8789</v>
      </c>
      <c r="L200" s="9" t="s">
        <v>9604</v>
      </c>
    </row>
    <row r="201" spans="1:12" ht="60.75" customHeight="1">
      <c r="A201" s="6" t="s">
        <v>9605</v>
      </c>
      <c r="B201" s="192" t="s">
        <v>8874</v>
      </c>
      <c r="C201" s="192" t="s">
        <v>8785</v>
      </c>
      <c r="D201" s="192" t="s">
        <v>9593</v>
      </c>
      <c r="E201" s="193" t="s">
        <v>9290</v>
      </c>
      <c r="F201" s="192" t="s">
        <v>8804</v>
      </c>
      <c r="G201" s="193" t="s">
        <v>9606</v>
      </c>
      <c r="H201" s="194">
        <v>41694</v>
      </c>
      <c r="I201" s="192"/>
      <c r="J201" s="192"/>
      <c r="K201" s="192" t="s">
        <v>8789</v>
      </c>
      <c r="L201" s="9" t="s">
        <v>9607</v>
      </c>
    </row>
    <row r="202" spans="1:12" ht="30" customHeight="1">
      <c r="A202" s="6" t="s">
        <v>9608</v>
      </c>
      <c r="B202" s="192" t="s">
        <v>8874</v>
      </c>
      <c r="C202" s="192" t="s">
        <v>8785</v>
      </c>
      <c r="D202" s="192" t="s">
        <v>9593</v>
      </c>
      <c r="E202" s="193" t="s">
        <v>9290</v>
      </c>
      <c r="F202" s="192" t="s">
        <v>8804</v>
      </c>
      <c r="G202" s="193" t="s">
        <v>8914</v>
      </c>
      <c r="H202" s="194">
        <v>41694</v>
      </c>
      <c r="I202" s="192"/>
      <c r="J202" s="192"/>
      <c r="K202" s="192" t="s">
        <v>8789</v>
      </c>
      <c r="L202" s="9" t="s">
        <v>9609</v>
      </c>
    </row>
    <row r="203" spans="1:12" ht="30" customHeight="1">
      <c r="A203" s="6" t="s">
        <v>9610</v>
      </c>
      <c r="B203" s="192" t="s">
        <v>9611</v>
      </c>
      <c r="C203" s="192" t="s">
        <v>8785</v>
      </c>
      <c r="D203" s="192" t="s">
        <v>9612</v>
      </c>
      <c r="E203" s="193" t="s">
        <v>9290</v>
      </c>
      <c r="F203" s="193" t="s">
        <v>9613</v>
      </c>
      <c r="G203" s="192"/>
      <c r="H203" s="194">
        <v>41576</v>
      </c>
      <c r="I203" s="192"/>
      <c r="J203" s="192"/>
      <c r="K203" s="192" t="s">
        <v>8789</v>
      </c>
      <c r="L203" s="9" t="s">
        <v>9614</v>
      </c>
    </row>
    <row r="204" spans="1:12" ht="60.75" customHeight="1">
      <c r="A204" s="6" t="s">
        <v>9615</v>
      </c>
      <c r="B204" s="192" t="s">
        <v>9611</v>
      </c>
      <c r="C204" s="192" t="s">
        <v>8785</v>
      </c>
      <c r="D204" s="192" t="s">
        <v>9612</v>
      </c>
      <c r="E204" s="193" t="s">
        <v>9616</v>
      </c>
      <c r="F204" s="192" t="s">
        <v>8804</v>
      </c>
      <c r="G204" s="192"/>
      <c r="H204" s="194">
        <v>41576</v>
      </c>
      <c r="I204" s="192"/>
      <c r="J204" s="192"/>
      <c r="K204" s="192" t="s">
        <v>8789</v>
      </c>
      <c r="L204" s="9" t="s">
        <v>9617</v>
      </c>
    </row>
    <row r="205" spans="1:12" ht="30" customHeight="1">
      <c r="A205" s="6" t="s">
        <v>9618</v>
      </c>
      <c r="B205" s="192" t="s">
        <v>9611</v>
      </c>
      <c r="C205" s="192" t="s">
        <v>8785</v>
      </c>
      <c r="D205" s="192" t="s">
        <v>9612</v>
      </c>
      <c r="E205" s="193" t="s">
        <v>9290</v>
      </c>
      <c r="F205" s="192" t="s">
        <v>8804</v>
      </c>
      <c r="G205" s="192"/>
      <c r="H205" s="194">
        <v>41576</v>
      </c>
      <c r="I205" s="192"/>
      <c r="J205" s="192"/>
      <c r="K205" s="192" t="s">
        <v>8789</v>
      </c>
      <c r="L205" s="9" t="s">
        <v>9619</v>
      </c>
    </row>
    <row r="206" spans="1:12" ht="91.5" customHeight="1">
      <c r="A206" s="6" t="s">
        <v>9620</v>
      </c>
      <c r="B206" s="192" t="s">
        <v>9611</v>
      </c>
      <c r="C206" s="192" t="s">
        <v>8785</v>
      </c>
      <c r="D206" s="192" t="s">
        <v>9612</v>
      </c>
      <c r="E206" s="193" t="s">
        <v>9621</v>
      </c>
      <c r="F206" s="193" t="s">
        <v>9622</v>
      </c>
      <c r="G206" s="193" t="s">
        <v>9623</v>
      </c>
      <c r="H206" s="194">
        <v>41576</v>
      </c>
      <c r="I206" s="192"/>
      <c r="J206" s="192"/>
      <c r="K206" s="192" t="s">
        <v>8789</v>
      </c>
      <c r="L206" s="9" t="s">
        <v>9624</v>
      </c>
    </row>
    <row r="207" spans="1:12" ht="60.75" customHeight="1">
      <c r="A207" s="6" t="s">
        <v>9625</v>
      </c>
      <c r="B207" s="192" t="s">
        <v>9611</v>
      </c>
      <c r="C207" s="192" t="s">
        <v>8785</v>
      </c>
      <c r="D207" s="192" t="s">
        <v>9612</v>
      </c>
      <c r="E207" s="193" t="s">
        <v>9626</v>
      </c>
      <c r="F207" s="193" t="s">
        <v>9543</v>
      </c>
      <c r="G207" s="193" t="s">
        <v>9627</v>
      </c>
      <c r="H207" s="194">
        <v>41576</v>
      </c>
      <c r="I207" s="192"/>
      <c r="J207" s="192"/>
      <c r="K207" s="192" t="s">
        <v>8789</v>
      </c>
      <c r="L207" s="9" t="s">
        <v>9628</v>
      </c>
    </row>
    <row r="208" spans="1:12" ht="91.5" customHeight="1">
      <c r="A208" s="6" t="s">
        <v>9629</v>
      </c>
      <c r="B208" s="192" t="s">
        <v>9630</v>
      </c>
      <c r="C208" s="192" t="s">
        <v>8785</v>
      </c>
      <c r="D208" s="192" t="s">
        <v>9631</v>
      </c>
      <c r="E208" s="193" t="s">
        <v>9632</v>
      </c>
      <c r="F208" s="192" t="s">
        <v>8804</v>
      </c>
      <c r="G208" s="193" t="s">
        <v>8882</v>
      </c>
      <c r="H208" s="194">
        <v>41575</v>
      </c>
      <c r="I208" s="192"/>
      <c r="J208" s="192"/>
      <c r="K208" s="192" t="s">
        <v>8789</v>
      </c>
      <c r="L208" s="9" t="s">
        <v>9633</v>
      </c>
    </row>
    <row r="209" spans="1:12" ht="30" customHeight="1">
      <c r="A209" s="6" t="s">
        <v>9634</v>
      </c>
      <c r="B209" s="192" t="s">
        <v>9630</v>
      </c>
      <c r="C209" s="192" t="s">
        <v>8785</v>
      </c>
      <c r="D209" s="192" t="s">
        <v>9631</v>
      </c>
      <c r="E209" s="193" t="s">
        <v>9290</v>
      </c>
      <c r="F209" s="192" t="s">
        <v>9635</v>
      </c>
      <c r="G209" s="193" t="s">
        <v>9636</v>
      </c>
      <c r="H209" s="194">
        <v>41575</v>
      </c>
      <c r="I209" s="192"/>
      <c r="J209" s="192"/>
      <c r="K209" s="192" t="s">
        <v>8789</v>
      </c>
      <c r="L209" s="9" t="s">
        <v>9637</v>
      </c>
    </row>
    <row r="210" spans="1:12" ht="30" customHeight="1">
      <c r="A210" s="6" t="s">
        <v>9638</v>
      </c>
      <c r="B210" s="192" t="s">
        <v>9630</v>
      </c>
      <c r="C210" s="192" t="s">
        <v>8785</v>
      </c>
      <c r="D210" s="192" t="s">
        <v>9631</v>
      </c>
      <c r="E210" s="193" t="s">
        <v>9290</v>
      </c>
      <c r="F210" s="192" t="s">
        <v>8804</v>
      </c>
      <c r="G210" s="193" t="s">
        <v>8900</v>
      </c>
      <c r="H210" s="194">
        <v>41575</v>
      </c>
      <c r="I210" s="192"/>
      <c r="J210" s="192"/>
      <c r="K210" s="192" t="s">
        <v>8789</v>
      </c>
      <c r="L210" s="9" t="s">
        <v>9639</v>
      </c>
    </row>
    <row r="211" spans="1:12" ht="167.25" customHeight="1">
      <c r="A211" s="6" t="s">
        <v>9640</v>
      </c>
      <c r="B211" s="192" t="s">
        <v>9641</v>
      </c>
      <c r="C211" s="192" t="s">
        <v>8785</v>
      </c>
      <c r="D211" s="192" t="s">
        <v>9642</v>
      </c>
      <c r="E211" s="193" t="s">
        <v>9643</v>
      </c>
      <c r="F211" s="193" t="s">
        <v>9048</v>
      </c>
      <c r="G211" s="193" t="s">
        <v>9644</v>
      </c>
      <c r="H211" s="194">
        <v>41465</v>
      </c>
      <c r="I211" s="192"/>
      <c r="J211" s="192"/>
      <c r="K211" s="192" t="s">
        <v>8789</v>
      </c>
      <c r="L211" s="9" t="s">
        <v>9645</v>
      </c>
    </row>
    <row r="212" spans="1:12" ht="75.75" customHeight="1">
      <c r="A212" s="6" t="s">
        <v>9646</v>
      </c>
      <c r="B212" s="192" t="s">
        <v>9641</v>
      </c>
      <c r="C212" s="192" t="s">
        <v>8785</v>
      </c>
      <c r="D212" s="192" t="s">
        <v>9642</v>
      </c>
      <c r="E212" s="193" t="s">
        <v>9647</v>
      </c>
      <c r="F212" s="193" t="s">
        <v>9648</v>
      </c>
      <c r="G212" s="193" t="s">
        <v>9636</v>
      </c>
      <c r="H212" s="194">
        <v>41465</v>
      </c>
      <c r="I212" s="192"/>
      <c r="J212" s="192"/>
      <c r="K212" s="192" t="s">
        <v>8789</v>
      </c>
      <c r="L212" s="9" t="s">
        <v>9649</v>
      </c>
    </row>
    <row r="213" spans="1:12" ht="75.75" customHeight="1">
      <c r="A213" s="6" t="s">
        <v>9650</v>
      </c>
      <c r="B213" s="192" t="s">
        <v>9641</v>
      </c>
      <c r="C213" s="192" t="s">
        <v>8785</v>
      </c>
      <c r="D213" s="192" t="s">
        <v>9642</v>
      </c>
      <c r="E213" s="193" t="s">
        <v>9651</v>
      </c>
      <c r="F213" s="192" t="s">
        <v>8804</v>
      </c>
      <c r="G213" s="193" t="s">
        <v>9652</v>
      </c>
      <c r="H213" s="194">
        <v>41465</v>
      </c>
      <c r="I213" s="192"/>
      <c r="J213" s="192"/>
      <c r="K213" s="192" t="s">
        <v>8789</v>
      </c>
      <c r="L213" s="9" t="s">
        <v>9653</v>
      </c>
    </row>
    <row r="214" spans="1:12" ht="91.5" customHeight="1">
      <c r="A214" s="6" t="s">
        <v>9654</v>
      </c>
      <c r="B214" s="192" t="s">
        <v>9641</v>
      </c>
      <c r="C214" s="192" t="s">
        <v>8785</v>
      </c>
      <c r="D214" s="192" t="s">
        <v>9642</v>
      </c>
      <c r="E214" s="193" t="s">
        <v>9655</v>
      </c>
      <c r="F214" s="192" t="s">
        <v>8804</v>
      </c>
      <c r="G214" s="193" t="s">
        <v>9656</v>
      </c>
      <c r="H214" s="194">
        <v>41465</v>
      </c>
      <c r="I214" s="192"/>
      <c r="J214" s="192"/>
      <c r="K214" s="192" t="s">
        <v>8789</v>
      </c>
      <c r="L214" s="9" t="s">
        <v>9657</v>
      </c>
    </row>
    <row r="215" spans="1:12" ht="106.5" customHeight="1">
      <c r="A215" s="6" t="s">
        <v>9658</v>
      </c>
      <c r="B215" s="192" t="s">
        <v>9641</v>
      </c>
      <c r="C215" s="192" t="s">
        <v>8785</v>
      </c>
      <c r="D215" s="192" t="s">
        <v>9642</v>
      </c>
      <c r="E215" s="193" t="s">
        <v>9659</v>
      </c>
      <c r="F215" s="192" t="s">
        <v>8804</v>
      </c>
      <c r="G215" s="193" t="s">
        <v>9660</v>
      </c>
      <c r="H215" s="194">
        <v>41465</v>
      </c>
      <c r="I215" s="192"/>
      <c r="J215" s="192"/>
      <c r="K215" s="192" t="s">
        <v>8789</v>
      </c>
      <c r="L215" s="9" t="s">
        <v>9661</v>
      </c>
    </row>
    <row r="216" spans="1:12" ht="30" customHeight="1">
      <c r="A216" s="6" t="s">
        <v>9662</v>
      </c>
      <c r="B216" s="192" t="s">
        <v>9641</v>
      </c>
      <c r="C216" s="192" t="s">
        <v>8785</v>
      </c>
      <c r="D216" s="192" t="s">
        <v>9642</v>
      </c>
      <c r="E216" s="193" t="s">
        <v>9290</v>
      </c>
      <c r="F216" s="193" t="s">
        <v>9613</v>
      </c>
      <c r="G216" s="192"/>
      <c r="H216" s="194">
        <v>41465</v>
      </c>
      <c r="I216" s="192"/>
      <c r="J216" s="192"/>
      <c r="K216" s="192" t="s">
        <v>8789</v>
      </c>
      <c r="L216" s="9" t="s">
        <v>9663</v>
      </c>
    </row>
    <row r="217" spans="1:12" ht="45.75" customHeight="1">
      <c r="A217" s="6" t="s">
        <v>9664</v>
      </c>
      <c r="B217" s="192" t="s">
        <v>9641</v>
      </c>
      <c r="C217" s="192" t="s">
        <v>8785</v>
      </c>
      <c r="D217" s="192" t="s">
        <v>9642</v>
      </c>
      <c r="E217" s="193" t="s">
        <v>9497</v>
      </c>
      <c r="F217" s="192" t="s">
        <v>8804</v>
      </c>
      <c r="G217" s="192"/>
      <c r="H217" s="194">
        <v>41465</v>
      </c>
      <c r="I217" s="192"/>
      <c r="J217" s="192"/>
      <c r="K217" s="192" t="s">
        <v>8789</v>
      </c>
      <c r="L217" s="9" t="s">
        <v>9665</v>
      </c>
    </row>
    <row r="218" spans="1:12" ht="409.5" customHeight="1">
      <c r="A218" s="6" t="s">
        <v>9666</v>
      </c>
      <c r="B218" s="192" t="s">
        <v>9641</v>
      </c>
      <c r="C218" s="192" t="s">
        <v>8785</v>
      </c>
      <c r="D218" s="192" t="s">
        <v>9642</v>
      </c>
      <c r="E218" s="193" t="s">
        <v>9667</v>
      </c>
      <c r="F218" s="193" t="s">
        <v>9668</v>
      </c>
      <c r="G218" s="193" t="s">
        <v>9669</v>
      </c>
      <c r="H218" s="194">
        <v>41465</v>
      </c>
      <c r="I218" s="192"/>
      <c r="J218" s="192"/>
      <c r="K218" s="192" t="s">
        <v>8789</v>
      </c>
      <c r="L218" s="9" t="s">
        <v>9670</v>
      </c>
    </row>
    <row r="219" spans="1:12" ht="106.5" customHeight="1">
      <c r="A219" s="6" t="s">
        <v>9671</v>
      </c>
      <c r="B219" s="192" t="s">
        <v>9641</v>
      </c>
      <c r="C219" s="192" t="s">
        <v>8785</v>
      </c>
      <c r="D219" s="192" t="s">
        <v>9642</v>
      </c>
      <c r="E219" s="193" t="s">
        <v>9672</v>
      </c>
      <c r="F219" s="192" t="s">
        <v>8804</v>
      </c>
      <c r="G219" s="193" t="s">
        <v>9673</v>
      </c>
      <c r="H219" s="194">
        <v>41465</v>
      </c>
      <c r="I219" s="192"/>
      <c r="J219" s="192"/>
      <c r="K219" s="192" t="s">
        <v>8789</v>
      </c>
      <c r="L219" s="9" t="s">
        <v>9674</v>
      </c>
    </row>
    <row r="220" spans="1:12" ht="45.75" customHeight="1">
      <c r="A220" s="6" t="s">
        <v>9675</v>
      </c>
      <c r="B220" s="192" t="s">
        <v>9641</v>
      </c>
      <c r="C220" s="192" t="s">
        <v>8785</v>
      </c>
      <c r="D220" s="192" t="s">
        <v>9642</v>
      </c>
      <c r="E220" s="193" t="s">
        <v>9497</v>
      </c>
      <c r="F220" s="192" t="s">
        <v>8804</v>
      </c>
      <c r="G220" s="192"/>
      <c r="H220" s="194">
        <v>41465</v>
      </c>
      <c r="I220" s="192"/>
      <c r="J220" s="192"/>
      <c r="K220" s="192" t="s">
        <v>8789</v>
      </c>
      <c r="L220" s="9" t="s">
        <v>9676</v>
      </c>
    </row>
    <row r="221" spans="1:12" ht="45.75" customHeight="1">
      <c r="A221" s="6" t="s">
        <v>9677</v>
      </c>
      <c r="B221" s="192" t="s">
        <v>9641</v>
      </c>
      <c r="C221" s="192" t="s">
        <v>8785</v>
      </c>
      <c r="D221" s="192" t="s">
        <v>9642</v>
      </c>
      <c r="E221" s="193" t="s">
        <v>9506</v>
      </c>
      <c r="F221" s="193" t="s">
        <v>9678</v>
      </c>
      <c r="G221" s="193" t="s">
        <v>8961</v>
      </c>
      <c r="H221" s="194">
        <v>41465</v>
      </c>
      <c r="I221" s="192"/>
      <c r="J221" s="192"/>
      <c r="K221" s="192" t="s">
        <v>8789</v>
      </c>
      <c r="L221" s="9" t="s">
        <v>9679</v>
      </c>
    </row>
    <row r="222" spans="1:12" ht="75.75" customHeight="1">
      <c r="A222" s="6" t="s">
        <v>9680</v>
      </c>
      <c r="B222" s="192" t="s">
        <v>9641</v>
      </c>
      <c r="C222" s="192" t="s">
        <v>8785</v>
      </c>
      <c r="D222" s="192" t="s">
        <v>9642</v>
      </c>
      <c r="E222" s="193" t="s">
        <v>9681</v>
      </c>
      <c r="F222" s="192" t="s">
        <v>8804</v>
      </c>
      <c r="G222" s="192"/>
      <c r="H222" s="194">
        <v>41465</v>
      </c>
      <c r="I222" s="192"/>
      <c r="J222" s="192"/>
      <c r="K222" s="192" t="s">
        <v>8789</v>
      </c>
      <c r="L222" s="9" t="s">
        <v>9682</v>
      </c>
    </row>
    <row r="223" spans="1:12" ht="60.75" customHeight="1">
      <c r="A223" s="6" t="s">
        <v>9683</v>
      </c>
      <c r="B223" s="192" t="s">
        <v>9641</v>
      </c>
      <c r="C223" s="192" t="s">
        <v>8785</v>
      </c>
      <c r="D223" s="192" t="s">
        <v>9642</v>
      </c>
      <c r="E223" s="193" t="s">
        <v>9684</v>
      </c>
      <c r="F223" s="193" t="s">
        <v>9685</v>
      </c>
      <c r="G223" s="193" t="s">
        <v>9686</v>
      </c>
      <c r="H223" s="194">
        <v>41465</v>
      </c>
      <c r="I223" s="192"/>
      <c r="J223" s="192"/>
      <c r="K223" s="192" t="s">
        <v>8789</v>
      </c>
      <c r="L223" s="9" t="s">
        <v>9687</v>
      </c>
    </row>
    <row r="224" spans="1:12" ht="136.5" customHeight="1">
      <c r="A224" s="6" t="s">
        <v>9688</v>
      </c>
      <c r="B224" s="192" t="s">
        <v>9689</v>
      </c>
      <c r="C224" s="192" t="s">
        <v>8785</v>
      </c>
      <c r="D224" s="192" t="s">
        <v>9690</v>
      </c>
      <c r="E224" s="193" t="s">
        <v>9691</v>
      </c>
      <c r="F224" s="193" t="s">
        <v>8991</v>
      </c>
      <c r="G224" s="193" t="s">
        <v>9692</v>
      </c>
      <c r="H224" s="194">
        <v>41463</v>
      </c>
      <c r="I224" s="192"/>
      <c r="J224" s="192"/>
      <c r="K224" s="192" t="s">
        <v>8789</v>
      </c>
      <c r="L224" s="9" t="s">
        <v>9693</v>
      </c>
    </row>
    <row r="225" spans="1:12" ht="45.75" customHeight="1">
      <c r="A225" s="6" t="s">
        <v>9694</v>
      </c>
      <c r="B225" s="192" t="s">
        <v>9689</v>
      </c>
      <c r="C225" s="192" t="s">
        <v>8785</v>
      </c>
      <c r="D225" s="192" t="s">
        <v>9690</v>
      </c>
      <c r="E225" s="193" t="s">
        <v>9506</v>
      </c>
      <c r="F225" s="192" t="s">
        <v>8804</v>
      </c>
      <c r="G225" s="193" t="s">
        <v>9695</v>
      </c>
      <c r="H225" s="194">
        <v>41463</v>
      </c>
      <c r="I225" s="192"/>
      <c r="J225" s="192"/>
      <c r="K225" s="192" t="s">
        <v>8789</v>
      </c>
      <c r="L225" s="9" t="s">
        <v>9696</v>
      </c>
    </row>
    <row r="226" spans="1:12" ht="75.75" customHeight="1">
      <c r="A226" s="6" t="s">
        <v>9697</v>
      </c>
      <c r="B226" s="192" t="s">
        <v>9698</v>
      </c>
      <c r="C226" s="192" t="s">
        <v>8785</v>
      </c>
      <c r="D226" s="192" t="s">
        <v>9699</v>
      </c>
      <c r="E226" s="193" t="s">
        <v>9681</v>
      </c>
      <c r="F226" s="193" t="s">
        <v>9700</v>
      </c>
      <c r="G226" s="193" t="s">
        <v>9701</v>
      </c>
      <c r="H226" s="194">
        <v>41463</v>
      </c>
      <c r="I226" s="192"/>
      <c r="J226" s="192"/>
      <c r="K226" s="192" t="s">
        <v>8789</v>
      </c>
      <c r="L226" s="9" t="s">
        <v>9702</v>
      </c>
    </row>
    <row r="227" spans="1:12" ht="136.5" customHeight="1">
      <c r="A227" s="6" t="s">
        <v>9703</v>
      </c>
      <c r="B227" s="192" t="s">
        <v>9698</v>
      </c>
      <c r="C227" s="192" t="s">
        <v>8785</v>
      </c>
      <c r="D227" s="192" t="s">
        <v>9699</v>
      </c>
      <c r="E227" s="193" t="s">
        <v>9704</v>
      </c>
      <c r="F227" s="192" t="s">
        <v>8804</v>
      </c>
      <c r="G227" s="193" t="s">
        <v>9705</v>
      </c>
      <c r="H227" s="194">
        <v>41463</v>
      </c>
      <c r="I227" s="192"/>
      <c r="J227" s="192"/>
      <c r="K227" s="192" t="s">
        <v>8789</v>
      </c>
      <c r="L227" s="9" t="s">
        <v>9706</v>
      </c>
    </row>
    <row r="228" spans="1:12" ht="182.25" customHeight="1">
      <c r="A228" s="6" t="s">
        <v>9707</v>
      </c>
      <c r="B228" s="192" t="s">
        <v>9698</v>
      </c>
      <c r="C228" s="192" t="s">
        <v>8785</v>
      </c>
      <c r="D228" s="192" t="s">
        <v>9699</v>
      </c>
      <c r="E228" s="193" t="s">
        <v>9708</v>
      </c>
      <c r="F228" s="193" t="s">
        <v>9709</v>
      </c>
      <c r="G228" s="193" t="s">
        <v>9710</v>
      </c>
      <c r="H228" s="194">
        <v>41463</v>
      </c>
      <c r="I228" s="192"/>
      <c r="J228" s="192"/>
      <c r="K228" s="192" t="s">
        <v>8789</v>
      </c>
      <c r="L228" s="9" t="s">
        <v>9711</v>
      </c>
    </row>
    <row r="229" spans="1:12" ht="30" customHeight="1">
      <c r="A229" s="6" t="s">
        <v>9712</v>
      </c>
      <c r="B229" s="192" t="s">
        <v>9698</v>
      </c>
      <c r="C229" s="192" t="s">
        <v>8785</v>
      </c>
      <c r="D229" s="192" t="s">
        <v>9699</v>
      </c>
      <c r="E229" s="193" t="s">
        <v>9290</v>
      </c>
      <c r="F229" s="193" t="s">
        <v>9613</v>
      </c>
      <c r="G229" s="192"/>
      <c r="H229" s="194">
        <v>41463</v>
      </c>
      <c r="I229" s="192"/>
      <c r="J229" s="192"/>
      <c r="K229" s="192" t="s">
        <v>8789</v>
      </c>
      <c r="L229" s="9" t="s">
        <v>9713</v>
      </c>
    </row>
    <row r="230" spans="1:12" ht="30" customHeight="1">
      <c r="A230" s="6" t="s">
        <v>9714</v>
      </c>
      <c r="B230" s="192" t="s">
        <v>9689</v>
      </c>
      <c r="C230" s="192" t="s">
        <v>8785</v>
      </c>
      <c r="D230" s="192" t="s">
        <v>9690</v>
      </c>
      <c r="E230" s="193" t="s">
        <v>9290</v>
      </c>
      <c r="F230" s="193" t="s">
        <v>9622</v>
      </c>
      <c r="G230" s="192"/>
      <c r="H230" s="194">
        <v>41463</v>
      </c>
      <c r="I230" s="192"/>
      <c r="J230" s="192"/>
      <c r="K230" s="192" t="s">
        <v>8789</v>
      </c>
      <c r="L230" s="9" t="s">
        <v>9715</v>
      </c>
    </row>
    <row r="231" spans="1:12" ht="75.75" customHeight="1">
      <c r="A231" s="6" t="s">
        <v>9716</v>
      </c>
      <c r="B231" s="192" t="s">
        <v>9698</v>
      </c>
      <c r="C231" s="192" t="s">
        <v>8785</v>
      </c>
      <c r="D231" s="192" t="s">
        <v>9699</v>
      </c>
      <c r="E231" s="193" t="s">
        <v>9290</v>
      </c>
      <c r="F231" s="193" t="s">
        <v>9717</v>
      </c>
      <c r="G231" s="193" t="s">
        <v>8900</v>
      </c>
      <c r="H231" s="194">
        <v>41463</v>
      </c>
      <c r="I231" s="192"/>
      <c r="J231" s="192"/>
      <c r="K231" s="192" t="s">
        <v>8789</v>
      </c>
      <c r="L231" s="9" t="s">
        <v>9718</v>
      </c>
    </row>
    <row r="232" spans="1:12" ht="45.75" customHeight="1">
      <c r="A232" s="6" t="s">
        <v>9719</v>
      </c>
      <c r="B232" s="192" t="s">
        <v>9698</v>
      </c>
      <c r="C232" s="192" t="s">
        <v>8785</v>
      </c>
      <c r="D232" s="192" t="s">
        <v>9699</v>
      </c>
      <c r="E232" s="193" t="s">
        <v>9497</v>
      </c>
      <c r="F232" s="192" t="s">
        <v>8804</v>
      </c>
      <c r="G232" s="192"/>
      <c r="H232" s="194">
        <v>41463</v>
      </c>
      <c r="I232" s="192"/>
      <c r="J232" s="192"/>
      <c r="K232" s="192" t="s">
        <v>8789</v>
      </c>
      <c r="L232" s="9" t="s">
        <v>9720</v>
      </c>
    </row>
    <row r="233" spans="1:12" ht="60.75" customHeight="1">
      <c r="A233" s="6" t="s">
        <v>9721</v>
      </c>
      <c r="B233" s="192" t="s">
        <v>9698</v>
      </c>
      <c r="C233" s="192" t="s">
        <v>8785</v>
      </c>
      <c r="D233" s="192" t="s">
        <v>9699</v>
      </c>
      <c r="E233" s="193" t="s">
        <v>9722</v>
      </c>
      <c r="F233" s="192" t="s">
        <v>8804</v>
      </c>
      <c r="G233" s="193" t="s">
        <v>9723</v>
      </c>
      <c r="H233" s="194">
        <v>41463</v>
      </c>
      <c r="I233" s="192"/>
      <c r="J233" s="192"/>
      <c r="K233" s="192" t="s">
        <v>8789</v>
      </c>
      <c r="L233" s="9" t="s">
        <v>9724</v>
      </c>
    </row>
    <row r="234" spans="1:12" ht="75.75" customHeight="1">
      <c r="A234" s="6" t="s">
        <v>9725</v>
      </c>
      <c r="B234" s="192" t="s">
        <v>9698</v>
      </c>
      <c r="C234" s="192" t="s">
        <v>8785</v>
      </c>
      <c r="D234" s="192" t="s">
        <v>9699</v>
      </c>
      <c r="E234" s="193" t="s">
        <v>9726</v>
      </c>
      <c r="F234" s="193" t="s">
        <v>9727</v>
      </c>
      <c r="G234" s="192"/>
      <c r="H234" s="194">
        <v>41463</v>
      </c>
      <c r="I234" s="192"/>
      <c r="J234" s="192"/>
      <c r="K234" s="192" t="s">
        <v>8789</v>
      </c>
      <c r="L234" s="9" t="s">
        <v>9728</v>
      </c>
    </row>
    <row r="235" spans="1:12" ht="258.75" customHeight="1">
      <c r="A235" s="6" t="s">
        <v>9729</v>
      </c>
      <c r="B235" s="192" t="s">
        <v>9698</v>
      </c>
      <c r="C235" s="192" t="s">
        <v>8785</v>
      </c>
      <c r="D235" s="192" t="s">
        <v>9699</v>
      </c>
      <c r="E235" s="193" t="s">
        <v>9730</v>
      </c>
      <c r="F235" s="193" t="s">
        <v>9179</v>
      </c>
      <c r="G235" s="193" t="s">
        <v>9731</v>
      </c>
      <c r="H235" s="194">
        <v>41463</v>
      </c>
      <c r="I235" s="192"/>
      <c r="J235" s="192"/>
      <c r="K235" s="192" t="s">
        <v>8789</v>
      </c>
      <c r="L235" s="9" t="s">
        <v>9732</v>
      </c>
    </row>
    <row r="236" spans="1:12" ht="91.5" customHeight="1">
      <c r="A236" s="6" t="s">
        <v>9733</v>
      </c>
      <c r="B236" s="192" t="s">
        <v>9698</v>
      </c>
      <c r="C236" s="192" t="s">
        <v>8785</v>
      </c>
      <c r="D236" s="192" t="s">
        <v>9699</v>
      </c>
      <c r="E236" s="193" t="s">
        <v>9734</v>
      </c>
      <c r="F236" s="193" t="s">
        <v>9735</v>
      </c>
      <c r="G236" s="193" t="s">
        <v>8961</v>
      </c>
      <c r="H236" s="194">
        <v>41463</v>
      </c>
      <c r="I236" s="192"/>
      <c r="J236" s="192"/>
      <c r="K236" s="192" t="s">
        <v>8789</v>
      </c>
      <c r="L236" s="9" t="s">
        <v>9736</v>
      </c>
    </row>
    <row r="237" spans="1:12" ht="75.75" customHeight="1">
      <c r="A237" s="6" t="s">
        <v>9737</v>
      </c>
      <c r="B237" s="192" t="s">
        <v>9689</v>
      </c>
      <c r="C237" s="192" t="s">
        <v>8785</v>
      </c>
      <c r="D237" s="192" t="s">
        <v>9690</v>
      </c>
      <c r="E237" s="193" t="s">
        <v>9621</v>
      </c>
      <c r="F237" s="192" t="s">
        <v>8804</v>
      </c>
      <c r="G237" s="193" t="s">
        <v>8900</v>
      </c>
      <c r="H237" s="194">
        <v>41463</v>
      </c>
      <c r="I237" s="192"/>
      <c r="J237" s="192"/>
      <c r="K237" s="192" t="s">
        <v>8789</v>
      </c>
      <c r="L237" s="9" t="s">
        <v>9738</v>
      </c>
    </row>
    <row r="238" spans="1:12" ht="30" customHeight="1">
      <c r="A238" s="6" t="s">
        <v>9739</v>
      </c>
      <c r="B238" s="192" t="s">
        <v>9698</v>
      </c>
      <c r="C238" s="192" t="s">
        <v>8785</v>
      </c>
      <c r="D238" s="192" t="s">
        <v>9699</v>
      </c>
      <c r="E238" s="193" t="s">
        <v>9290</v>
      </c>
      <c r="F238" s="192" t="s">
        <v>8804</v>
      </c>
      <c r="G238" s="192"/>
      <c r="H238" s="194">
        <v>41463</v>
      </c>
      <c r="I238" s="192"/>
      <c r="J238" s="192"/>
      <c r="K238" s="192" t="s">
        <v>8789</v>
      </c>
      <c r="L238" s="9" t="s">
        <v>9740</v>
      </c>
    </row>
    <row r="239" spans="1:12" ht="136.5" customHeight="1">
      <c r="A239" s="6" t="s">
        <v>9741</v>
      </c>
      <c r="B239" s="192" t="s">
        <v>9689</v>
      </c>
      <c r="C239" s="192" t="s">
        <v>8785</v>
      </c>
      <c r="D239" s="192" t="s">
        <v>9690</v>
      </c>
      <c r="E239" s="193" t="s">
        <v>9742</v>
      </c>
      <c r="F239" s="193" t="s">
        <v>9743</v>
      </c>
      <c r="G239" s="193" t="s">
        <v>9744</v>
      </c>
      <c r="H239" s="194">
        <v>41463</v>
      </c>
      <c r="I239" s="192"/>
      <c r="J239" s="192"/>
      <c r="K239" s="192" t="s">
        <v>8789</v>
      </c>
      <c r="L239" s="9" t="s">
        <v>9745</v>
      </c>
    </row>
    <row r="240" spans="1:12" ht="45.75" customHeight="1">
      <c r="A240" s="6" t="s">
        <v>9746</v>
      </c>
      <c r="B240" s="192" t="s">
        <v>9689</v>
      </c>
      <c r="C240" s="192" t="s">
        <v>8785</v>
      </c>
      <c r="D240" s="192" t="s">
        <v>9690</v>
      </c>
      <c r="E240" s="193" t="s">
        <v>9497</v>
      </c>
      <c r="F240" s="193" t="s">
        <v>9613</v>
      </c>
      <c r="G240" s="192"/>
      <c r="H240" s="194">
        <v>41463</v>
      </c>
      <c r="I240" s="192"/>
      <c r="J240" s="192"/>
      <c r="K240" s="192" t="s">
        <v>8789</v>
      </c>
      <c r="L240" s="9" t="s">
        <v>9747</v>
      </c>
    </row>
    <row r="241" spans="1:12" ht="106.5" customHeight="1">
      <c r="A241" s="6" t="s">
        <v>9748</v>
      </c>
      <c r="B241" s="192" t="s">
        <v>9698</v>
      </c>
      <c r="C241" s="192" t="s">
        <v>8785</v>
      </c>
      <c r="D241" s="192" t="s">
        <v>9699</v>
      </c>
      <c r="E241" s="193" t="s">
        <v>9749</v>
      </c>
      <c r="F241" s="193" t="s">
        <v>9098</v>
      </c>
      <c r="G241" s="193" t="s">
        <v>9750</v>
      </c>
      <c r="H241" s="194">
        <v>41463</v>
      </c>
      <c r="I241" s="192"/>
      <c r="J241" s="192"/>
      <c r="K241" s="192" t="s">
        <v>8789</v>
      </c>
      <c r="L241" s="9" t="s">
        <v>9751</v>
      </c>
    </row>
    <row r="242" spans="1:12" ht="91.5" customHeight="1">
      <c r="A242" s="6" t="s">
        <v>9752</v>
      </c>
      <c r="B242" s="192" t="s">
        <v>9698</v>
      </c>
      <c r="C242" s="192" t="s">
        <v>8785</v>
      </c>
      <c r="D242" s="192" t="s">
        <v>9699</v>
      </c>
      <c r="E242" s="193" t="s">
        <v>9753</v>
      </c>
      <c r="F242" s="193" t="s">
        <v>9735</v>
      </c>
      <c r="G242" s="193" t="s">
        <v>9754</v>
      </c>
      <c r="H242" s="194">
        <v>41463</v>
      </c>
      <c r="I242" s="192"/>
      <c r="J242" s="192"/>
      <c r="K242" s="192" t="s">
        <v>8789</v>
      </c>
      <c r="L242" s="9" t="s">
        <v>9755</v>
      </c>
    </row>
    <row r="243" spans="1:12" ht="152.25" customHeight="1">
      <c r="A243" s="6" t="s">
        <v>9756</v>
      </c>
      <c r="B243" s="192" t="s">
        <v>9698</v>
      </c>
      <c r="C243" s="192" t="s">
        <v>8785</v>
      </c>
      <c r="D243" s="192" t="s">
        <v>9699</v>
      </c>
      <c r="E243" s="193" t="s">
        <v>9757</v>
      </c>
      <c r="F243" s="193" t="s">
        <v>8991</v>
      </c>
      <c r="G243" s="193" t="s">
        <v>9758</v>
      </c>
      <c r="H243" s="194">
        <v>41463</v>
      </c>
      <c r="I243" s="192"/>
      <c r="J243" s="192"/>
      <c r="K243" s="192" t="s">
        <v>8789</v>
      </c>
      <c r="L243" s="9" t="s">
        <v>9759</v>
      </c>
    </row>
    <row r="244" spans="1:12" ht="75.75" customHeight="1">
      <c r="A244" s="6" t="s">
        <v>9760</v>
      </c>
      <c r="B244" s="192" t="s">
        <v>9689</v>
      </c>
      <c r="C244" s="192" t="s">
        <v>8785</v>
      </c>
      <c r="D244" s="192" t="s">
        <v>9690</v>
      </c>
      <c r="E244" s="193" t="s">
        <v>9681</v>
      </c>
      <c r="F244" s="193" t="s">
        <v>9761</v>
      </c>
      <c r="G244" s="192"/>
      <c r="H244" s="194">
        <v>41463</v>
      </c>
      <c r="I244" s="192"/>
      <c r="J244" s="192"/>
      <c r="K244" s="192" t="s">
        <v>8789</v>
      </c>
      <c r="L244" s="9" t="s">
        <v>9762</v>
      </c>
    </row>
    <row r="245" spans="1:12" ht="91.5" customHeight="1">
      <c r="A245" s="6" t="s">
        <v>9763</v>
      </c>
      <c r="B245" s="192" t="s">
        <v>9698</v>
      </c>
      <c r="C245" s="192" t="s">
        <v>8785</v>
      </c>
      <c r="D245" s="192" t="s">
        <v>9699</v>
      </c>
      <c r="E245" s="193" t="s">
        <v>9764</v>
      </c>
      <c r="F245" s="193" t="s">
        <v>8991</v>
      </c>
      <c r="G245" s="193" t="s">
        <v>9765</v>
      </c>
      <c r="H245" s="194">
        <v>41463</v>
      </c>
      <c r="I245" s="192"/>
      <c r="J245" s="192"/>
      <c r="K245" s="192" t="s">
        <v>8789</v>
      </c>
      <c r="L245" s="9" t="s">
        <v>9766</v>
      </c>
    </row>
    <row r="246" spans="1:12" ht="91.5" customHeight="1">
      <c r="A246" s="6" t="s">
        <v>9767</v>
      </c>
      <c r="B246" s="192" t="s">
        <v>9698</v>
      </c>
      <c r="C246" s="192" t="s">
        <v>8785</v>
      </c>
      <c r="D246" s="192" t="s">
        <v>9699</v>
      </c>
      <c r="E246" s="193" t="s">
        <v>9655</v>
      </c>
      <c r="F246" s="192" t="s">
        <v>8804</v>
      </c>
      <c r="G246" s="193" t="s">
        <v>9768</v>
      </c>
      <c r="H246" s="194">
        <v>41463</v>
      </c>
      <c r="I246" s="192"/>
      <c r="J246" s="192"/>
      <c r="K246" s="192" t="s">
        <v>8789</v>
      </c>
      <c r="L246" s="9" t="s">
        <v>9769</v>
      </c>
    </row>
    <row r="247" spans="1:12" ht="60.75" customHeight="1">
      <c r="A247" s="6" t="s">
        <v>9770</v>
      </c>
      <c r="B247" s="192" t="s">
        <v>9698</v>
      </c>
      <c r="C247" s="192" t="s">
        <v>8785</v>
      </c>
      <c r="D247" s="192" t="s">
        <v>9699</v>
      </c>
      <c r="E247" s="193" t="s">
        <v>9290</v>
      </c>
      <c r="F247" s="192" t="s">
        <v>8804</v>
      </c>
      <c r="G247" s="193" t="s">
        <v>9771</v>
      </c>
      <c r="H247" s="194">
        <v>41463</v>
      </c>
      <c r="I247" s="192"/>
      <c r="J247" s="192"/>
      <c r="K247" s="192" t="s">
        <v>8789</v>
      </c>
      <c r="L247" s="9" t="s">
        <v>9772</v>
      </c>
    </row>
    <row r="248" spans="1:12" ht="152.25" customHeight="1">
      <c r="A248" s="6" t="s">
        <v>9773</v>
      </c>
      <c r="B248" s="192" t="s">
        <v>8984</v>
      </c>
      <c r="C248" s="192" t="s">
        <v>8785</v>
      </c>
      <c r="D248" s="192" t="s">
        <v>9774</v>
      </c>
      <c r="E248" s="193" t="s">
        <v>9775</v>
      </c>
      <c r="F248" s="193" t="s">
        <v>9776</v>
      </c>
      <c r="G248" s="193" t="s">
        <v>9777</v>
      </c>
      <c r="H248" s="194">
        <v>41443</v>
      </c>
      <c r="I248" s="192"/>
      <c r="J248" s="192"/>
      <c r="K248" s="192" t="s">
        <v>8789</v>
      </c>
      <c r="L248" s="9" t="s">
        <v>9778</v>
      </c>
    </row>
    <row r="249" spans="1:12" ht="75.75" customHeight="1">
      <c r="A249" s="6" t="s">
        <v>9779</v>
      </c>
      <c r="B249" s="192" t="s">
        <v>8984</v>
      </c>
      <c r="C249" s="192" t="s">
        <v>8785</v>
      </c>
      <c r="D249" s="192" t="s">
        <v>9774</v>
      </c>
      <c r="E249" s="193" t="s">
        <v>9780</v>
      </c>
      <c r="F249" s="193" t="s">
        <v>9781</v>
      </c>
      <c r="G249" s="193" t="s">
        <v>9782</v>
      </c>
      <c r="H249" s="194">
        <v>41443</v>
      </c>
      <c r="I249" s="192"/>
      <c r="J249" s="192"/>
      <c r="K249" s="192" t="s">
        <v>8789</v>
      </c>
      <c r="L249" s="9" t="s">
        <v>9783</v>
      </c>
    </row>
    <row r="250" spans="1:12" ht="106.5" customHeight="1">
      <c r="A250" s="6" t="s">
        <v>9784</v>
      </c>
      <c r="B250" s="192" t="s">
        <v>8984</v>
      </c>
      <c r="C250" s="192" t="s">
        <v>8785</v>
      </c>
      <c r="D250" s="192" t="s">
        <v>9774</v>
      </c>
      <c r="E250" s="193" t="s">
        <v>9785</v>
      </c>
      <c r="F250" s="193" t="s">
        <v>9786</v>
      </c>
      <c r="G250" s="193" t="s">
        <v>9787</v>
      </c>
      <c r="H250" s="194">
        <v>41443</v>
      </c>
      <c r="I250" s="192"/>
      <c r="J250" s="192"/>
      <c r="K250" s="192" t="s">
        <v>8789</v>
      </c>
      <c r="L250" s="9" t="s">
        <v>9788</v>
      </c>
    </row>
    <row r="251" spans="1:12" ht="45.75" customHeight="1">
      <c r="A251" s="6" t="s">
        <v>9789</v>
      </c>
      <c r="B251" s="192" t="s">
        <v>8984</v>
      </c>
      <c r="C251" s="192" t="s">
        <v>8785</v>
      </c>
      <c r="D251" s="192" t="s">
        <v>9774</v>
      </c>
      <c r="E251" s="193" t="s">
        <v>9506</v>
      </c>
      <c r="F251" s="192" t="s">
        <v>8804</v>
      </c>
      <c r="G251" s="193" t="s">
        <v>8961</v>
      </c>
      <c r="H251" s="194">
        <v>41443</v>
      </c>
      <c r="I251" s="192"/>
      <c r="J251" s="192"/>
      <c r="K251" s="192" t="s">
        <v>8789</v>
      </c>
      <c r="L251" s="9" t="s">
        <v>9790</v>
      </c>
    </row>
    <row r="252" spans="1:12" ht="60.75" customHeight="1">
      <c r="A252" s="6" t="s">
        <v>9791</v>
      </c>
      <c r="B252" s="192" t="s">
        <v>8984</v>
      </c>
      <c r="C252" s="192" t="s">
        <v>8785</v>
      </c>
      <c r="D252" s="192" t="s">
        <v>9774</v>
      </c>
      <c r="E252" s="193" t="s">
        <v>9616</v>
      </c>
      <c r="F252" s="192" t="s">
        <v>8804</v>
      </c>
      <c r="G252" s="193" t="s">
        <v>9158</v>
      </c>
      <c r="H252" s="194">
        <v>41443</v>
      </c>
      <c r="I252" s="192"/>
      <c r="J252" s="192"/>
      <c r="K252" s="192" t="s">
        <v>8789</v>
      </c>
      <c r="L252" s="9" t="s">
        <v>9792</v>
      </c>
    </row>
    <row r="253" spans="1:12" ht="30" customHeight="1">
      <c r="A253" s="6" t="s">
        <v>9793</v>
      </c>
      <c r="B253" s="192" t="s">
        <v>8984</v>
      </c>
      <c r="C253" s="192" t="s">
        <v>8785</v>
      </c>
      <c r="D253" s="192" t="s">
        <v>9774</v>
      </c>
      <c r="E253" s="193" t="s">
        <v>9290</v>
      </c>
      <c r="F253" s="193" t="s">
        <v>9613</v>
      </c>
      <c r="G253" s="192"/>
      <c r="H253" s="194">
        <v>41443</v>
      </c>
      <c r="I253" s="192"/>
      <c r="J253" s="192"/>
      <c r="K253" s="192" t="s">
        <v>8789</v>
      </c>
      <c r="L253" s="9" t="s">
        <v>9794</v>
      </c>
    </row>
    <row r="254" spans="1:12" ht="121.5" customHeight="1">
      <c r="A254" s="6" t="s">
        <v>9795</v>
      </c>
      <c r="B254" s="192" t="s">
        <v>8984</v>
      </c>
      <c r="C254" s="192" t="s">
        <v>8785</v>
      </c>
      <c r="D254" s="192" t="s">
        <v>9774</v>
      </c>
      <c r="E254" s="193" t="s">
        <v>9796</v>
      </c>
      <c r="F254" s="193" t="s">
        <v>9613</v>
      </c>
      <c r="G254" s="193" t="s">
        <v>9797</v>
      </c>
      <c r="H254" s="194">
        <v>41443</v>
      </c>
      <c r="I254" s="192"/>
      <c r="J254" s="192"/>
      <c r="K254" s="192" t="s">
        <v>8789</v>
      </c>
      <c r="L254" s="9" t="s">
        <v>9798</v>
      </c>
    </row>
    <row r="255" spans="1:12" ht="30" customHeight="1">
      <c r="A255" s="6" t="s">
        <v>9799</v>
      </c>
      <c r="B255" s="192" t="s">
        <v>8984</v>
      </c>
      <c r="C255" s="192" t="s">
        <v>8785</v>
      </c>
      <c r="D255" s="192" t="s">
        <v>9774</v>
      </c>
      <c r="E255" s="193" t="s">
        <v>9290</v>
      </c>
      <c r="F255" s="192" t="s">
        <v>8804</v>
      </c>
      <c r="G255" s="192"/>
      <c r="H255" s="194">
        <v>41443</v>
      </c>
      <c r="I255" s="192"/>
      <c r="J255" s="192"/>
      <c r="K255" s="192" t="s">
        <v>8789</v>
      </c>
      <c r="L255" s="9" t="s">
        <v>9800</v>
      </c>
    </row>
    <row r="256" spans="1:12" ht="75.75" customHeight="1">
      <c r="A256" s="6" t="s">
        <v>9801</v>
      </c>
      <c r="B256" s="192" t="s">
        <v>8984</v>
      </c>
      <c r="C256" s="192" t="s">
        <v>8785</v>
      </c>
      <c r="D256" s="192" t="s">
        <v>9774</v>
      </c>
      <c r="E256" s="193" t="s">
        <v>9802</v>
      </c>
      <c r="F256" s="192" t="s">
        <v>8804</v>
      </c>
      <c r="G256" s="193" t="s">
        <v>9803</v>
      </c>
      <c r="H256" s="194">
        <v>41443</v>
      </c>
      <c r="I256" s="192"/>
      <c r="J256" s="192"/>
      <c r="K256" s="192" t="s">
        <v>8789</v>
      </c>
      <c r="L256" s="9" t="s">
        <v>9804</v>
      </c>
    </row>
    <row r="257" spans="1:12" ht="30" customHeight="1">
      <c r="A257" s="6" t="s">
        <v>9805</v>
      </c>
      <c r="B257" s="192" t="s">
        <v>8984</v>
      </c>
      <c r="C257" s="192" t="s">
        <v>8785</v>
      </c>
      <c r="D257" s="192" t="s">
        <v>9774</v>
      </c>
      <c r="E257" s="193" t="s">
        <v>9290</v>
      </c>
      <c r="F257" s="192" t="s">
        <v>8804</v>
      </c>
      <c r="G257" s="192"/>
      <c r="H257" s="194">
        <v>41443</v>
      </c>
      <c r="I257" s="192"/>
      <c r="J257" s="192"/>
      <c r="K257" s="192" t="s">
        <v>8789</v>
      </c>
      <c r="L257" s="9" t="s">
        <v>9806</v>
      </c>
    </row>
    <row r="258" spans="1:12" ht="121.5" customHeight="1">
      <c r="A258" s="6" t="s">
        <v>9807</v>
      </c>
      <c r="B258" s="192" t="s">
        <v>8984</v>
      </c>
      <c r="C258" s="192" t="s">
        <v>8785</v>
      </c>
      <c r="D258" s="192" t="s">
        <v>9774</v>
      </c>
      <c r="E258" s="193" t="s">
        <v>9808</v>
      </c>
      <c r="F258" s="192" t="s">
        <v>8804</v>
      </c>
      <c r="G258" s="193" t="s">
        <v>9809</v>
      </c>
      <c r="H258" s="194">
        <v>41443</v>
      </c>
      <c r="I258" s="192"/>
      <c r="J258" s="192"/>
      <c r="K258" s="192" t="s">
        <v>8789</v>
      </c>
      <c r="L258" s="9" t="s">
        <v>9810</v>
      </c>
    </row>
    <row r="259" spans="1:12" ht="91.5" customHeight="1">
      <c r="A259" s="6" t="s">
        <v>9811</v>
      </c>
      <c r="B259" s="192" t="s">
        <v>8984</v>
      </c>
      <c r="C259" s="192" t="s">
        <v>8785</v>
      </c>
      <c r="D259" s="192" t="s">
        <v>9774</v>
      </c>
      <c r="E259" s="193" t="s">
        <v>9812</v>
      </c>
      <c r="F259" s="192" t="s">
        <v>8804</v>
      </c>
      <c r="G259" s="193" t="s">
        <v>9813</v>
      </c>
      <c r="H259" s="194">
        <v>41443</v>
      </c>
      <c r="I259" s="192"/>
      <c r="J259" s="192"/>
      <c r="K259" s="192" t="s">
        <v>8789</v>
      </c>
      <c r="L259" s="9" t="s">
        <v>9814</v>
      </c>
    </row>
    <row r="260" spans="1:12" ht="75.75" customHeight="1">
      <c r="A260" s="6" t="s">
        <v>9815</v>
      </c>
      <c r="B260" s="192" t="s">
        <v>8984</v>
      </c>
      <c r="C260" s="192" t="s">
        <v>8785</v>
      </c>
      <c r="D260" s="192" t="s">
        <v>9774</v>
      </c>
      <c r="E260" s="193" t="s">
        <v>9247</v>
      </c>
      <c r="F260" s="193" t="s">
        <v>9700</v>
      </c>
      <c r="G260" s="193" t="s">
        <v>9816</v>
      </c>
      <c r="H260" s="194">
        <v>41443</v>
      </c>
      <c r="I260" s="192"/>
      <c r="J260" s="192"/>
      <c r="K260" s="192" t="s">
        <v>8789</v>
      </c>
      <c r="L260" s="9" t="s">
        <v>9817</v>
      </c>
    </row>
    <row r="261" spans="1:12" ht="106.5" customHeight="1">
      <c r="A261" s="6" t="s">
        <v>9818</v>
      </c>
      <c r="B261" s="192" t="s">
        <v>9819</v>
      </c>
      <c r="C261" s="192" t="s">
        <v>8785</v>
      </c>
      <c r="D261" s="192" t="s">
        <v>9820</v>
      </c>
      <c r="E261" s="193" t="s">
        <v>9821</v>
      </c>
      <c r="F261" s="193" t="s">
        <v>9048</v>
      </c>
      <c r="G261" s="193" t="s">
        <v>9822</v>
      </c>
      <c r="H261" s="194">
        <v>41250</v>
      </c>
      <c r="I261" s="192"/>
      <c r="J261" s="192"/>
      <c r="K261" s="192" t="s">
        <v>8789</v>
      </c>
      <c r="L261" s="9" t="s">
        <v>9823</v>
      </c>
    </row>
    <row r="262" spans="1:12" ht="182.25" customHeight="1">
      <c r="A262" s="6" t="s">
        <v>9824</v>
      </c>
      <c r="B262" s="192" t="s">
        <v>9819</v>
      </c>
      <c r="C262" s="192" t="s">
        <v>8785</v>
      </c>
      <c r="D262" s="192" t="s">
        <v>9820</v>
      </c>
      <c r="E262" s="193" t="s">
        <v>9825</v>
      </c>
      <c r="F262" s="193" t="s">
        <v>9826</v>
      </c>
      <c r="G262" s="193" t="s">
        <v>9827</v>
      </c>
      <c r="H262" s="194">
        <v>41250</v>
      </c>
      <c r="I262" s="192"/>
      <c r="J262" s="192"/>
      <c r="K262" s="192" t="s">
        <v>8789</v>
      </c>
      <c r="L262" s="9" t="s">
        <v>9828</v>
      </c>
    </row>
    <row r="263" spans="1:12" ht="106.5" customHeight="1">
      <c r="A263" s="6" t="s">
        <v>9829</v>
      </c>
      <c r="B263" s="192" t="s">
        <v>9819</v>
      </c>
      <c r="C263" s="192" t="s">
        <v>8785</v>
      </c>
      <c r="D263" s="192" t="s">
        <v>9820</v>
      </c>
      <c r="E263" s="193" t="s">
        <v>9830</v>
      </c>
      <c r="F263" s="193" t="s">
        <v>8991</v>
      </c>
      <c r="G263" s="193" t="s">
        <v>9831</v>
      </c>
      <c r="H263" s="194">
        <v>41250</v>
      </c>
      <c r="I263" s="192"/>
      <c r="J263" s="192"/>
      <c r="K263" s="192" t="s">
        <v>8789</v>
      </c>
      <c r="L263" s="9" t="s">
        <v>9832</v>
      </c>
    </row>
    <row r="264" spans="1:12" ht="288.75" customHeight="1">
      <c r="A264" s="6" t="s">
        <v>9833</v>
      </c>
      <c r="B264" s="192" t="s">
        <v>9819</v>
      </c>
      <c r="C264" s="192" t="s">
        <v>8785</v>
      </c>
      <c r="D264" s="192" t="s">
        <v>9820</v>
      </c>
      <c r="E264" s="193" t="s">
        <v>9834</v>
      </c>
      <c r="F264" s="193" t="s">
        <v>8991</v>
      </c>
      <c r="G264" s="193" t="s">
        <v>9835</v>
      </c>
      <c r="H264" s="194">
        <v>41250</v>
      </c>
      <c r="I264" s="192"/>
      <c r="J264" s="192"/>
      <c r="K264" s="192" t="s">
        <v>8789</v>
      </c>
      <c r="L264" s="9" t="s">
        <v>9836</v>
      </c>
    </row>
    <row r="265" spans="1:12" ht="60.75" customHeight="1">
      <c r="A265" s="6" t="s">
        <v>9837</v>
      </c>
      <c r="B265" s="192" t="s">
        <v>9819</v>
      </c>
      <c r="C265" s="192" t="s">
        <v>8785</v>
      </c>
      <c r="D265" s="192" t="s">
        <v>9820</v>
      </c>
      <c r="E265" s="193" t="s">
        <v>9290</v>
      </c>
      <c r="F265" s="192" t="s">
        <v>8804</v>
      </c>
      <c r="G265" s="193" t="s">
        <v>9838</v>
      </c>
      <c r="H265" s="194">
        <v>41250</v>
      </c>
      <c r="I265" s="192"/>
      <c r="J265" s="192"/>
      <c r="K265" s="192" t="s">
        <v>8789</v>
      </c>
      <c r="L265" s="9" t="s">
        <v>9839</v>
      </c>
    </row>
    <row r="266" spans="1:12" ht="213" customHeight="1">
      <c r="A266" s="6" t="s">
        <v>9840</v>
      </c>
      <c r="B266" s="192" t="s">
        <v>9819</v>
      </c>
      <c r="C266" s="192" t="s">
        <v>8785</v>
      </c>
      <c r="D266" s="192" t="s">
        <v>9820</v>
      </c>
      <c r="E266" s="193" t="s">
        <v>9841</v>
      </c>
      <c r="F266" s="193" t="s">
        <v>9543</v>
      </c>
      <c r="G266" s="193" t="s">
        <v>9842</v>
      </c>
      <c r="H266" s="194">
        <v>41250</v>
      </c>
      <c r="I266" s="192"/>
      <c r="J266" s="192"/>
      <c r="K266" s="192" t="s">
        <v>8789</v>
      </c>
      <c r="L266" s="9" t="s">
        <v>9843</v>
      </c>
    </row>
    <row r="267" spans="1:12" ht="30" customHeight="1">
      <c r="A267" s="6" t="s">
        <v>64</v>
      </c>
      <c r="B267" s="192" t="s">
        <v>9819</v>
      </c>
      <c r="C267" s="192" t="s">
        <v>8785</v>
      </c>
      <c r="D267" s="192" t="s">
        <v>9820</v>
      </c>
      <c r="E267" s="193" t="s">
        <v>9290</v>
      </c>
      <c r="F267" s="193" t="s">
        <v>9613</v>
      </c>
      <c r="G267" s="192"/>
      <c r="H267" s="194">
        <v>41250</v>
      </c>
      <c r="I267" s="192"/>
      <c r="J267" s="192"/>
      <c r="K267" s="192" t="s">
        <v>8789</v>
      </c>
      <c r="L267" s="9" t="s">
        <v>9844</v>
      </c>
    </row>
    <row r="268" spans="1:12" ht="91.5" customHeight="1">
      <c r="A268" s="6" t="s">
        <v>9845</v>
      </c>
      <c r="B268" s="192" t="s">
        <v>9819</v>
      </c>
      <c r="C268" s="192" t="s">
        <v>8785</v>
      </c>
      <c r="D268" s="192" t="s">
        <v>9820</v>
      </c>
      <c r="E268" s="193" t="s">
        <v>9846</v>
      </c>
      <c r="F268" s="192" t="s">
        <v>8804</v>
      </c>
      <c r="G268" s="193" t="s">
        <v>9847</v>
      </c>
      <c r="H268" s="194">
        <v>41250</v>
      </c>
      <c r="I268" s="192"/>
      <c r="J268" s="192"/>
      <c r="K268" s="192" t="s">
        <v>8789</v>
      </c>
      <c r="L268" s="9" t="s">
        <v>9848</v>
      </c>
    </row>
    <row r="269" spans="1:12" ht="30" customHeight="1">
      <c r="A269" s="6" t="s">
        <v>9849</v>
      </c>
      <c r="B269" s="192" t="s">
        <v>9819</v>
      </c>
      <c r="C269" s="192" t="s">
        <v>8785</v>
      </c>
      <c r="D269" s="192" t="s">
        <v>9820</v>
      </c>
      <c r="E269" s="193" t="s">
        <v>9290</v>
      </c>
      <c r="F269" s="192" t="s">
        <v>8804</v>
      </c>
      <c r="G269" s="192"/>
      <c r="H269" s="194">
        <v>41250</v>
      </c>
      <c r="I269" s="192"/>
      <c r="J269" s="192"/>
      <c r="K269" s="192" t="s">
        <v>8789</v>
      </c>
      <c r="L269" s="9" t="s">
        <v>9850</v>
      </c>
    </row>
    <row r="270" spans="1:12" ht="30" customHeight="1">
      <c r="A270" s="6" t="s">
        <v>9851</v>
      </c>
      <c r="B270" s="192" t="s">
        <v>9819</v>
      </c>
      <c r="C270" s="192" t="s">
        <v>8785</v>
      </c>
      <c r="D270" s="192" t="s">
        <v>9820</v>
      </c>
      <c r="E270" s="193" t="s">
        <v>9290</v>
      </c>
      <c r="F270" s="193" t="s">
        <v>9613</v>
      </c>
      <c r="G270" s="192"/>
      <c r="H270" s="194">
        <v>41250</v>
      </c>
      <c r="I270" s="192"/>
      <c r="J270" s="192"/>
      <c r="K270" s="192" t="s">
        <v>8789</v>
      </c>
      <c r="L270" s="9" t="s">
        <v>9852</v>
      </c>
    </row>
    <row r="271" spans="1:12" ht="198" customHeight="1">
      <c r="A271" s="6" t="s">
        <v>9853</v>
      </c>
      <c r="B271" s="192" t="s">
        <v>9819</v>
      </c>
      <c r="C271" s="192" t="s">
        <v>8785</v>
      </c>
      <c r="D271" s="192" t="s">
        <v>9820</v>
      </c>
      <c r="E271" s="193" t="s">
        <v>9854</v>
      </c>
      <c r="F271" s="192" t="s">
        <v>8804</v>
      </c>
      <c r="G271" s="193" t="s">
        <v>9855</v>
      </c>
      <c r="H271" s="194">
        <v>41250</v>
      </c>
      <c r="I271" s="192"/>
      <c r="J271" s="192"/>
      <c r="K271" s="192" t="s">
        <v>8789</v>
      </c>
      <c r="L271" s="9" t="s">
        <v>9856</v>
      </c>
    </row>
    <row r="272" spans="1:12" ht="60.75" customHeight="1">
      <c r="A272" s="6" t="s">
        <v>9857</v>
      </c>
      <c r="B272" s="192" t="s">
        <v>8784</v>
      </c>
      <c r="C272" s="192" t="s">
        <v>8785</v>
      </c>
      <c r="D272" s="192" t="s">
        <v>9858</v>
      </c>
      <c r="E272" s="193" t="s">
        <v>9859</v>
      </c>
      <c r="F272" s="192" t="s">
        <v>8804</v>
      </c>
      <c r="G272" s="193" t="s">
        <v>8900</v>
      </c>
      <c r="H272" s="194">
        <v>41246</v>
      </c>
      <c r="I272" s="192"/>
      <c r="J272" s="192"/>
      <c r="K272" s="192" t="s">
        <v>8789</v>
      </c>
      <c r="L272" s="9" t="s">
        <v>9860</v>
      </c>
    </row>
    <row r="273" spans="1:12" ht="45.75" customHeight="1">
      <c r="A273" s="6" t="s">
        <v>9861</v>
      </c>
      <c r="B273" s="192" t="s">
        <v>8784</v>
      </c>
      <c r="C273" s="192" t="s">
        <v>8785</v>
      </c>
      <c r="D273" s="192" t="s">
        <v>9858</v>
      </c>
      <c r="E273" s="193" t="s">
        <v>9533</v>
      </c>
      <c r="F273" s="193" t="s">
        <v>9862</v>
      </c>
      <c r="G273" s="193" t="s">
        <v>9863</v>
      </c>
      <c r="H273" s="194">
        <v>41246</v>
      </c>
      <c r="I273" s="192"/>
      <c r="J273" s="192"/>
      <c r="K273" s="192" t="s">
        <v>8789</v>
      </c>
      <c r="L273" s="9" t="s">
        <v>9864</v>
      </c>
    </row>
    <row r="274" spans="1:12" ht="106.5" customHeight="1">
      <c r="A274" s="6" t="s">
        <v>9865</v>
      </c>
      <c r="B274" s="192" t="s">
        <v>8784</v>
      </c>
      <c r="C274" s="192" t="s">
        <v>8785</v>
      </c>
      <c r="D274" s="192" t="s">
        <v>9858</v>
      </c>
      <c r="E274" s="193" t="s">
        <v>9866</v>
      </c>
      <c r="F274" s="193" t="s">
        <v>9867</v>
      </c>
      <c r="G274" s="193" t="s">
        <v>9868</v>
      </c>
      <c r="H274" s="194">
        <v>41246</v>
      </c>
      <c r="I274" s="192"/>
      <c r="J274" s="192"/>
      <c r="K274" s="192" t="s">
        <v>8789</v>
      </c>
      <c r="L274" s="9" t="s">
        <v>9869</v>
      </c>
    </row>
    <row r="275" spans="1:12" ht="30" customHeight="1">
      <c r="A275" s="6" t="s">
        <v>9870</v>
      </c>
      <c r="B275" s="192" t="s">
        <v>8784</v>
      </c>
      <c r="C275" s="192" t="s">
        <v>8785</v>
      </c>
      <c r="D275" s="192" t="s">
        <v>9858</v>
      </c>
      <c r="E275" s="193" t="s">
        <v>9290</v>
      </c>
      <c r="F275" s="193" t="s">
        <v>9622</v>
      </c>
      <c r="G275" s="192"/>
      <c r="H275" s="194">
        <v>41246</v>
      </c>
      <c r="I275" s="192"/>
      <c r="J275" s="192"/>
      <c r="K275" s="192" t="s">
        <v>8789</v>
      </c>
      <c r="L275" s="9" t="s">
        <v>9871</v>
      </c>
    </row>
    <row r="276" spans="1:12" ht="75.75" customHeight="1">
      <c r="A276" s="6" t="s">
        <v>9872</v>
      </c>
      <c r="B276" s="192" t="s">
        <v>8784</v>
      </c>
      <c r="C276" s="192" t="s">
        <v>8785</v>
      </c>
      <c r="D276" s="192" t="s">
        <v>9858</v>
      </c>
      <c r="E276" s="193" t="s">
        <v>9681</v>
      </c>
      <c r="F276" s="192" t="s">
        <v>8804</v>
      </c>
      <c r="G276" s="192"/>
      <c r="H276" s="194">
        <v>41246</v>
      </c>
      <c r="I276" s="192"/>
      <c r="J276" s="192"/>
      <c r="K276" s="192" t="s">
        <v>8789</v>
      </c>
      <c r="L276" s="9" t="s">
        <v>9873</v>
      </c>
    </row>
    <row r="277" spans="1:12" ht="30" customHeight="1">
      <c r="A277" s="6" t="s">
        <v>9874</v>
      </c>
      <c r="B277" s="192" t="s">
        <v>8784</v>
      </c>
      <c r="C277" s="192" t="s">
        <v>8785</v>
      </c>
      <c r="D277" s="192" t="s">
        <v>9858</v>
      </c>
      <c r="E277" s="193" t="s">
        <v>9290</v>
      </c>
      <c r="F277" s="192" t="s">
        <v>8804</v>
      </c>
      <c r="G277" s="193" t="s">
        <v>9255</v>
      </c>
      <c r="H277" s="194">
        <v>41246</v>
      </c>
      <c r="I277" s="192"/>
      <c r="J277" s="192"/>
      <c r="K277" s="192" t="s">
        <v>8789</v>
      </c>
      <c r="L277" s="9" t="s">
        <v>9875</v>
      </c>
    </row>
    <row r="278" spans="1:12" ht="45.75" customHeight="1">
      <c r="A278" s="6" t="s">
        <v>9876</v>
      </c>
      <c r="B278" s="192" t="s">
        <v>8784</v>
      </c>
      <c r="C278" s="192" t="s">
        <v>8785</v>
      </c>
      <c r="D278" s="192" t="s">
        <v>9858</v>
      </c>
      <c r="E278" s="193" t="s">
        <v>9506</v>
      </c>
      <c r="F278" s="192" t="s">
        <v>8804</v>
      </c>
      <c r="G278" s="193" t="s">
        <v>8900</v>
      </c>
      <c r="H278" s="194">
        <v>41246</v>
      </c>
      <c r="I278" s="192"/>
      <c r="J278" s="192"/>
      <c r="K278" s="192" t="s">
        <v>8789</v>
      </c>
      <c r="L278" s="9" t="s">
        <v>9877</v>
      </c>
    </row>
    <row r="279" spans="1:12" ht="30" customHeight="1">
      <c r="A279" s="6" t="s">
        <v>9878</v>
      </c>
      <c r="B279" s="192" t="s">
        <v>8784</v>
      </c>
      <c r="C279" s="192" t="s">
        <v>8785</v>
      </c>
      <c r="D279" s="192" t="s">
        <v>9858</v>
      </c>
      <c r="E279" s="193" t="s">
        <v>9290</v>
      </c>
      <c r="F279" s="192" t="s">
        <v>8804</v>
      </c>
      <c r="G279" s="192"/>
      <c r="H279" s="194">
        <v>41246</v>
      </c>
      <c r="I279" s="192"/>
      <c r="J279" s="192"/>
      <c r="K279" s="192" t="s">
        <v>8789</v>
      </c>
      <c r="L279" s="9" t="s">
        <v>9879</v>
      </c>
    </row>
    <row r="280" spans="1:12" ht="30" customHeight="1">
      <c r="A280" s="6" t="s">
        <v>9880</v>
      </c>
      <c r="B280" s="192" t="s">
        <v>8784</v>
      </c>
      <c r="C280" s="192" t="s">
        <v>8785</v>
      </c>
      <c r="D280" s="192" t="s">
        <v>9858</v>
      </c>
      <c r="E280" s="193" t="s">
        <v>9290</v>
      </c>
      <c r="F280" s="193" t="s">
        <v>9613</v>
      </c>
      <c r="G280" s="193" t="s">
        <v>9636</v>
      </c>
      <c r="H280" s="194">
        <v>41246</v>
      </c>
      <c r="I280" s="192"/>
      <c r="J280" s="192"/>
      <c r="K280" s="192" t="s">
        <v>8789</v>
      </c>
      <c r="L280" s="9" t="s">
        <v>9881</v>
      </c>
    </row>
    <row r="281" spans="1:12" ht="121.5" customHeight="1">
      <c r="A281" s="6" t="s">
        <v>9882</v>
      </c>
      <c r="B281" s="192" t="s">
        <v>8784</v>
      </c>
      <c r="C281" s="192" t="s">
        <v>8785</v>
      </c>
      <c r="D281" s="192" t="s">
        <v>9858</v>
      </c>
      <c r="E281" s="193" t="s">
        <v>9883</v>
      </c>
      <c r="F281" s="193" t="s">
        <v>9296</v>
      </c>
      <c r="G281" s="193" t="s">
        <v>9884</v>
      </c>
      <c r="H281" s="194">
        <v>41246</v>
      </c>
      <c r="I281" s="192"/>
      <c r="J281" s="192"/>
      <c r="K281" s="192" t="s">
        <v>8789</v>
      </c>
      <c r="L281" s="9" t="s">
        <v>9885</v>
      </c>
    </row>
    <row r="282" spans="1:12" ht="136.5" customHeight="1">
      <c r="A282" s="6" t="s">
        <v>9886</v>
      </c>
      <c r="B282" s="192" t="s">
        <v>8931</v>
      </c>
      <c r="C282" s="192" t="s">
        <v>8785</v>
      </c>
      <c r="D282" s="192" t="s">
        <v>9887</v>
      </c>
      <c r="E282" s="193" t="s">
        <v>9888</v>
      </c>
      <c r="F282" s="193" t="s">
        <v>9889</v>
      </c>
      <c r="G282" s="193" t="s">
        <v>9890</v>
      </c>
      <c r="H282" s="194">
        <v>41242</v>
      </c>
      <c r="I282" s="192"/>
      <c r="J282" s="192"/>
      <c r="K282" s="192" t="s">
        <v>8789</v>
      </c>
      <c r="L282" s="9" t="s">
        <v>9891</v>
      </c>
    </row>
    <row r="283" spans="1:12" ht="60.75" customHeight="1">
      <c r="A283" s="6" t="s">
        <v>9892</v>
      </c>
      <c r="B283" s="192" t="s">
        <v>8931</v>
      </c>
      <c r="C283" s="192" t="s">
        <v>8785</v>
      </c>
      <c r="D283" s="192" t="s">
        <v>9887</v>
      </c>
      <c r="E283" s="193" t="s">
        <v>9893</v>
      </c>
      <c r="F283" s="193" t="s">
        <v>9204</v>
      </c>
      <c r="G283" s="193" t="s">
        <v>9894</v>
      </c>
      <c r="H283" s="194">
        <v>41242</v>
      </c>
      <c r="I283" s="192"/>
      <c r="J283" s="192"/>
      <c r="K283" s="192" t="s">
        <v>8789</v>
      </c>
      <c r="L283" s="9" t="s">
        <v>9895</v>
      </c>
    </row>
    <row r="284" spans="1:12" ht="60.75" customHeight="1">
      <c r="A284" s="6" t="s">
        <v>9896</v>
      </c>
      <c r="B284" s="192" t="s">
        <v>8931</v>
      </c>
      <c r="C284" s="192" t="s">
        <v>8785</v>
      </c>
      <c r="D284" s="192" t="s">
        <v>9887</v>
      </c>
      <c r="E284" s="193" t="s">
        <v>9897</v>
      </c>
      <c r="F284" s="192" t="s">
        <v>8804</v>
      </c>
      <c r="G284" s="193" t="s">
        <v>9695</v>
      </c>
      <c r="H284" s="194">
        <v>41242</v>
      </c>
      <c r="I284" s="192"/>
      <c r="J284" s="192"/>
      <c r="K284" s="192" t="s">
        <v>8789</v>
      </c>
      <c r="L284" s="9" t="s">
        <v>9898</v>
      </c>
    </row>
    <row r="285" spans="1:12" ht="30" customHeight="1">
      <c r="A285" s="6" t="s">
        <v>9899</v>
      </c>
      <c r="B285" s="192" t="s">
        <v>8931</v>
      </c>
      <c r="C285" s="192" t="s">
        <v>8785</v>
      </c>
      <c r="D285" s="192" t="s">
        <v>9887</v>
      </c>
      <c r="E285" s="193" t="s">
        <v>9290</v>
      </c>
      <c r="F285" s="192" t="s">
        <v>8804</v>
      </c>
      <c r="G285" s="192"/>
      <c r="H285" s="194">
        <v>41242</v>
      </c>
      <c r="I285" s="192"/>
      <c r="J285" s="192"/>
      <c r="K285" s="192" t="s">
        <v>8789</v>
      </c>
      <c r="L285" s="9" t="s">
        <v>9900</v>
      </c>
    </row>
    <row r="286" spans="1:12" ht="106.5" customHeight="1">
      <c r="A286" s="6" t="s">
        <v>9901</v>
      </c>
      <c r="B286" s="192" t="s">
        <v>8931</v>
      </c>
      <c r="C286" s="192" t="s">
        <v>8785</v>
      </c>
      <c r="D286" s="192" t="s">
        <v>9887</v>
      </c>
      <c r="E286" s="193" t="s">
        <v>9902</v>
      </c>
      <c r="F286" s="192" t="s">
        <v>8804</v>
      </c>
      <c r="G286" s="193" t="s">
        <v>9903</v>
      </c>
      <c r="H286" s="194">
        <v>41242</v>
      </c>
      <c r="I286" s="192"/>
      <c r="J286" s="192"/>
      <c r="K286" s="192" t="s">
        <v>8789</v>
      </c>
      <c r="L286" s="9" t="s">
        <v>9904</v>
      </c>
    </row>
    <row r="287" spans="1:12" ht="30" customHeight="1">
      <c r="A287" s="6" t="s">
        <v>9905</v>
      </c>
      <c r="B287" s="192" t="s">
        <v>8931</v>
      </c>
      <c r="C287" s="192" t="s">
        <v>8785</v>
      </c>
      <c r="D287" s="192" t="s">
        <v>9887</v>
      </c>
      <c r="E287" s="193" t="s">
        <v>9290</v>
      </c>
      <c r="F287" s="193" t="s">
        <v>9613</v>
      </c>
      <c r="G287" s="192"/>
      <c r="H287" s="194">
        <v>41242</v>
      </c>
      <c r="I287" s="192"/>
      <c r="J287" s="192"/>
      <c r="K287" s="192" t="s">
        <v>8789</v>
      </c>
      <c r="L287" s="9" t="s">
        <v>9906</v>
      </c>
    </row>
    <row r="288" spans="1:12" ht="91.5" customHeight="1">
      <c r="A288" s="6" t="s">
        <v>9907</v>
      </c>
      <c r="B288" s="192" t="s">
        <v>8931</v>
      </c>
      <c r="C288" s="192" t="s">
        <v>8785</v>
      </c>
      <c r="D288" s="192" t="s">
        <v>9887</v>
      </c>
      <c r="E288" s="193" t="s">
        <v>9908</v>
      </c>
      <c r="F288" s="193" t="s">
        <v>9613</v>
      </c>
      <c r="G288" s="193" t="s">
        <v>9909</v>
      </c>
      <c r="H288" s="194">
        <v>41242</v>
      </c>
      <c r="I288" s="192"/>
      <c r="J288" s="192"/>
      <c r="K288" s="192" t="s">
        <v>8789</v>
      </c>
      <c r="L288" s="9" t="s">
        <v>9910</v>
      </c>
    </row>
    <row r="289" spans="1:12" ht="75.75" customHeight="1">
      <c r="A289" s="6" t="s">
        <v>9911</v>
      </c>
      <c r="B289" s="192" t="s">
        <v>8931</v>
      </c>
      <c r="C289" s="192" t="s">
        <v>8785</v>
      </c>
      <c r="D289" s="192" t="s">
        <v>9887</v>
      </c>
      <c r="E289" s="193" t="s">
        <v>9681</v>
      </c>
      <c r="F289" s="193" t="s">
        <v>9153</v>
      </c>
      <c r="G289" s="192"/>
      <c r="H289" s="194">
        <v>41242</v>
      </c>
      <c r="I289" s="192"/>
      <c r="J289" s="192"/>
      <c r="K289" s="192" t="s">
        <v>8789</v>
      </c>
      <c r="L289" s="9" t="s">
        <v>9912</v>
      </c>
    </row>
    <row r="290" spans="1:12" ht="45.75" customHeight="1">
      <c r="A290" s="6" t="s">
        <v>9913</v>
      </c>
      <c r="B290" s="192" t="s">
        <v>8931</v>
      </c>
      <c r="C290" s="192" t="s">
        <v>8785</v>
      </c>
      <c r="D290" s="192" t="s">
        <v>9887</v>
      </c>
      <c r="E290" s="193" t="s">
        <v>9247</v>
      </c>
      <c r="F290" s="193" t="s">
        <v>8991</v>
      </c>
      <c r="G290" s="193" t="s">
        <v>8900</v>
      </c>
      <c r="H290" s="194">
        <v>41242</v>
      </c>
      <c r="I290" s="192"/>
      <c r="J290" s="192"/>
      <c r="K290" s="192" t="s">
        <v>8789</v>
      </c>
      <c r="L290" s="9" t="s">
        <v>9914</v>
      </c>
    </row>
    <row r="291" spans="1:12" ht="60.75" customHeight="1">
      <c r="A291" s="6" t="s">
        <v>9915</v>
      </c>
      <c r="B291" s="192" t="s">
        <v>8931</v>
      </c>
      <c r="C291" s="192" t="s">
        <v>8785</v>
      </c>
      <c r="D291" s="192" t="s">
        <v>9887</v>
      </c>
      <c r="E291" s="193" t="s">
        <v>9290</v>
      </c>
      <c r="F291" s="192" t="s">
        <v>8804</v>
      </c>
      <c r="G291" s="193" t="s">
        <v>9916</v>
      </c>
      <c r="H291" s="194">
        <v>41242</v>
      </c>
      <c r="I291" s="192"/>
      <c r="J291" s="192"/>
      <c r="K291" s="192" t="s">
        <v>8789</v>
      </c>
      <c r="L291" s="9" t="s">
        <v>9917</v>
      </c>
    </row>
    <row r="292" spans="1:12" ht="91.5" customHeight="1">
      <c r="A292" s="6" t="s">
        <v>9918</v>
      </c>
      <c r="B292" s="192" t="s">
        <v>8931</v>
      </c>
      <c r="C292" s="192" t="s">
        <v>8785</v>
      </c>
      <c r="D292" s="192" t="s">
        <v>9887</v>
      </c>
      <c r="E292" s="193" t="s">
        <v>9859</v>
      </c>
      <c r="F292" s="192" t="s">
        <v>8804</v>
      </c>
      <c r="G292" s="193" t="s">
        <v>9919</v>
      </c>
      <c r="H292" s="194">
        <v>41242</v>
      </c>
      <c r="I292" s="192"/>
      <c r="J292" s="192"/>
      <c r="K292" s="192" t="s">
        <v>8789</v>
      </c>
      <c r="L292" s="9" t="s">
        <v>9920</v>
      </c>
    </row>
    <row r="293" spans="1:12" ht="75.75" customHeight="1">
      <c r="A293" s="6" t="s">
        <v>9921</v>
      </c>
      <c r="B293" s="192" t="s">
        <v>9922</v>
      </c>
      <c r="C293" s="192" t="s">
        <v>8785</v>
      </c>
      <c r="D293" s="192" t="s">
        <v>9923</v>
      </c>
      <c r="E293" s="193" t="s">
        <v>9924</v>
      </c>
      <c r="F293" s="193" t="s">
        <v>9613</v>
      </c>
      <c r="G293" s="193" t="s">
        <v>9925</v>
      </c>
      <c r="H293" s="194">
        <v>41176</v>
      </c>
      <c r="I293" s="192"/>
      <c r="J293" s="192"/>
      <c r="K293" s="192" t="s">
        <v>8789</v>
      </c>
      <c r="L293" s="9" t="s">
        <v>9926</v>
      </c>
    </row>
    <row r="294" spans="1:12" ht="30" customHeight="1">
      <c r="A294" s="6" t="s">
        <v>9927</v>
      </c>
      <c r="B294" s="192" t="s">
        <v>9922</v>
      </c>
      <c r="C294" s="192" t="s">
        <v>8785</v>
      </c>
      <c r="D294" s="192" t="s">
        <v>9923</v>
      </c>
      <c r="E294" s="193" t="s">
        <v>9290</v>
      </c>
      <c r="F294" s="192" t="s">
        <v>8804</v>
      </c>
      <c r="G294" s="192"/>
      <c r="H294" s="194">
        <v>41176</v>
      </c>
      <c r="I294" s="192"/>
      <c r="J294" s="192"/>
      <c r="K294" s="192" t="s">
        <v>8789</v>
      </c>
      <c r="L294" s="9" t="s">
        <v>9928</v>
      </c>
    </row>
    <row r="295" spans="1:12" ht="136.5" customHeight="1">
      <c r="A295" s="6" t="s">
        <v>9929</v>
      </c>
      <c r="B295" s="192" t="s">
        <v>9922</v>
      </c>
      <c r="C295" s="192" t="s">
        <v>8785</v>
      </c>
      <c r="D295" s="192" t="s">
        <v>9923</v>
      </c>
      <c r="E295" s="193" t="s">
        <v>9930</v>
      </c>
      <c r="F295" s="193" t="s">
        <v>9384</v>
      </c>
      <c r="G295" s="193" t="s">
        <v>9931</v>
      </c>
      <c r="H295" s="194">
        <v>41176</v>
      </c>
      <c r="I295" s="192"/>
      <c r="J295" s="192"/>
      <c r="K295" s="192" t="s">
        <v>8789</v>
      </c>
      <c r="L295" s="9" t="s">
        <v>9932</v>
      </c>
    </row>
    <row r="296" spans="1:12" ht="121.5" customHeight="1">
      <c r="A296" s="6" t="s">
        <v>9933</v>
      </c>
      <c r="B296" s="192" t="s">
        <v>9922</v>
      </c>
      <c r="C296" s="192" t="s">
        <v>8785</v>
      </c>
      <c r="D296" s="192" t="s">
        <v>9923</v>
      </c>
      <c r="E296" s="193" t="s">
        <v>9934</v>
      </c>
      <c r="F296" s="192" t="s">
        <v>8804</v>
      </c>
      <c r="G296" s="193" t="s">
        <v>9935</v>
      </c>
      <c r="H296" s="194">
        <v>41176</v>
      </c>
      <c r="I296" s="192"/>
      <c r="J296" s="192"/>
      <c r="K296" s="192" t="s">
        <v>8789</v>
      </c>
      <c r="L296" s="9" t="s">
        <v>9936</v>
      </c>
    </row>
    <row r="297" spans="1:12" ht="30" customHeight="1">
      <c r="A297" s="6" t="s">
        <v>9937</v>
      </c>
      <c r="B297" s="192" t="s">
        <v>9922</v>
      </c>
      <c r="C297" s="192" t="s">
        <v>8785</v>
      </c>
      <c r="D297" s="192" t="s">
        <v>9923</v>
      </c>
      <c r="E297" s="193" t="s">
        <v>9290</v>
      </c>
      <c r="F297" s="192" t="s">
        <v>8804</v>
      </c>
      <c r="G297" s="192"/>
      <c r="H297" s="194">
        <v>41176</v>
      </c>
      <c r="I297" s="192"/>
      <c r="J297" s="192"/>
      <c r="K297" s="192" t="s">
        <v>8789</v>
      </c>
      <c r="L297" s="9" t="s">
        <v>9938</v>
      </c>
    </row>
    <row r="298" spans="1:12" ht="75.75" customHeight="1">
      <c r="A298" s="6" t="s">
        <v>1275</v>
      </c>
      <c r="B298" s="192" t="s">
        <v>9922</v>
      </c>
      <c r="C298" s="192" t="s">
        <v>8785</v>
      </c>
      <c r="D298" s="192" t="s">
        <v>9923</v>
      </c>
      <c r="E298" s="193" t="s">
        <v>9939</v>
      </c>
      <c r="F298" s="192" t="s">
        <v>8804</v>
      </c>
      <c r="G298" s="193" t="s">
        <v>8900</v>
      </c>
      <c r="H298" s="194">
        <v>41176</v>
      </c>
      <c r="I298" s="192"/>
      <c r="J298" s="192"/>
      <c r="K298" s="192" t="s">
        <v>8789</v>
      </c>
      <c r="L298" s="9" t="s">
        <v>9940</v>
      </c>
    </row>
    <row r="299" spans="1:12" ht="75.75" customHeight="1">
      <c r="A299" s="6" t="s">
        <v>9941</v>
      </c>
      <c r="B299" s="192" t="s">
        <v>9922</v>
      </c>
      <c r="C299" s="192" t="s">
        <v>8785</v>
      </c>
      <c r="D299" s="192" t="s">
        <v>9923</v>
      </c>
      <c r="E299" s="193" t="s">
        <v>9533</v>
      </c>
      <c r="F299" s="193" t="s">
        <v>9942</v>
      </c>
      <c r="G299" s="193" t="s">
        <v>9943</v>
      </c>
      <c r="H299" s="194">
        <v>41176</v>
      </c>
      <c r="I299" s="192"/>
      <c r="J299" s="192"/>
      <c r="K299" s="192" t="s">
        <v>8789</v>
      </c>
      <c r="L299" s="9" t="s">
        <v>9944</v>
      </c>
    </row>
    <row r="300" spans="1:12" ht="30" customHeight="1">
      <c r="A300" s="6" t="s">
        <v>9945</v>
      </c>
      <c r="B300" s="192" t="s">
        <v>9922</v>
      </c>
      <c r="C300" s="192" t="s">
        <v>8785</v>
      </c>
      <c r="D300" s="192" t="s">
        <v>9923</v>
      </c>
      <c r="E300" s="193" t="s">
        <v>9290</v>
      </c>
      <c r="F300" s="192" t="s">
        <v>8804</v>
      </c>
      <c r="G300" s="192"/>
      <c r="H300" s="194">
        <v>41176</v>
      </c>
      <c r="I300" s="192"/>
      <c r="J300" s="192"/>
      <c r="K300" s="192" t="s">
        <v>8789</v>
      </c>
      <c r="L300" s="9" t="s">
        <v>9946</v>
      </c>
    </row>
    <row r="301" spans="1:12" ht="30" customHeight="1">
      <c r="A301" s="6" t="s">
        <v>9947</v>
      </c>
      <c r="B301" s="192" t="s">
        <v>9922</v>
      </c>
      <c r="C301" s="192" t="s">
        <v>8785</v>
      </c>
      <c r="D301" s="192" t="s">
        <v>9923</v>
      </c>
      <c r="E301" s="193" t="s">
        <v>9290</v>
      </c>
      <c r="F301" s="192" t="s">
        <v>8804</v>
      </c>
      <c r="G301" s="193" t="s">
        <v>8900</v>
      </c>
      <c r="H301" s="194">
        <v>41176</v>
      </c>
      <c r="I301" s="192"/>
      <c r="J301" s="192"/>
      <c r="K301" s="192" t="s">
        <v>8789</v>
      </c>
      <c r="L301" s="9" t="s">
        <v>9948</v>
      </c>
    </row>
    <row r="302" spans="1:12" ht="136.5" customHeight="1">
      <c r="A302" s="6" t="s">
        <v>9949</v>
      </c>
      <c r="B302" s="192" t="s">
        <v>9922</v>
      </c>
      <c r="C302" s="192" t="s">
        <v>8785</v>
      </c>
      <c r="D302" s="192" t="s">
        <v>9923</v>
      </c>
      <c r="E302" s="193" t="s">
        <v>9950</v>
      </c>
      <c r="F302" s="193" t="s">
        <v>9384</v>
      </c>
      <c r="G302" s="193" t="s">
        <v>8965</v>
      </c>
      <c r="H302" s="194">
        <v>41176</v>
      </c>
      <c r="I302" s="192"/>
      <c r="J302" s="192"/>
      <c r="K302" s="192" t="s">
        <v>8789</v>
      </c>
      <c r="L302" s="9" t="s">
        <v>9951</v>
      </c>
    </row>
    <row r="303" spans="1:12" ht="121.5" customHeight="1">
      <c r="A303" s="6" t="s">
        <v>9952</v>
      </c>
      <c r="B303" s="192" t="s">
        <v>9953</v>
      </c>
      <c r="C303" s="192" t="s">
        <v>8785</v>
      </c>
      <c r="D303" s="192" t="s">
        <v>9954</v>
      </c>
      <c r="E303" s="193" t="s">
        <v>9955</v>
      </c>
      <c r="F303" s="193" t="s">
        <v>9717</v>
      </c>
      <c r="G303" s="193" t="s">
        <v>9956</v>
      </c>
      <c r="H303" s="194">
        <v>41134</v>
      </c>
      <c r="I303" s="192"/>
      <c r="J303" s="192"/>
      <c r="K303" s="192" t="s">
        <v>8789</v>
      </c>
      <c r="L303" s="9" t="s">
        <v>9957</v>
      </c>
    </row>
    <row r="304" spans="1:12" ht="30" customHeight="1">
      <c r="A304" s="6" t="s">
        <v>9958</v>
      </c>
      <c r="B304" s="192" t="s">
        <v>9953</v>
      </c>
      <c r="C304" s="192" t="s">
        <v>8785</v>
      </c>
      <c r="D304" s="192" t="s">
        <v>9954</v>
      </c>
      <c r="E304" s="193" t="s">
        <v>9290</v>
      </c>
      <c r="F304" s="192" t="s">
        <v>8804</v>
      </c>
      <c r="G304" s="192"/>
      <c r="H304" s="194">
        <v>41134</v>
      </c>
      <c r="I304" s="192"/>
      <c r="J304" s="192"/>
      <c r="K304" s="192" t="s">
        <v>8789</v>
      </c>
      <c r="L304" s="9" t="s">
        <v>9959</v>
      </c>
    </row>
    <row r="305" spans="1:12" ht="45.75" customHeight="1">
      <c r="A305" s="6" t="s">
        <v>9960</v>
      </c>
      <c r="B305" s="192" t="s">
        <v>9953</v>
      </c>
      <c r="C305" s="192" t="s">
        <v>8785</v>
      </c>
      <c r="D305" s="192" t="s">
        <v>9954</v>
      </c>
      <c r="E305" s="193" t="s">
        <v>9497</v>
      </c>
      <c r="F305" s="192" t="s">
        <v>8804</v>
      </c>
      <c r="G305" s="192"/>
      <c r="H305" s="194">
        <v>41134</v>
      </c>
      <c r="I305" s="192"/>
      <c r="J305" s="192"/>
      <c r="K305" s="192" t="s">
        <v>8789</v>
      </c>
      <c r="L305" s="9" t="s">
        <v>9961</v>
      </c>
    </row>
    <row r="306" spans="1:12" ht="121.5" customHeight="1">
      <c r="A306" s="6" t="s">
        <v>9962</v>
      </c>
      <c r="B306" s="192" t="s">
        <v>9953</v>
      </c>
      <c r="C306" s="192" t="s">
        <v>8785</v>
      </c>
      <c r="D306" s="192" t="s">
        <v>9954</v>
      </c>
      <c r="E306" s="193" t="s">
        <v>9963</v>
      </c>
      <c r="F306" s="193" t="s">
        <v>9964</v>
      </c>
      <c r="G306" s="193" t="s">
        <v>9965</v>
      </c>
      <c r="H306" s="194">
        <v>41134</v>
      </c>
      <c r="I306" s="192"/>
      <c r="J306" s="192"/>
      <c r="K306" s="192" t="s">
        <v>8789</v>
      </c>
      <c r="L306" s="9" t="s">
        <v>9966</v>
      </c>
    </row>
    <row r="307" spans="1:12" ht="91.5" customHeight="1">
      <c r="A307" s="6" t="s">
        <v>9967</v>
      </c>
      <c r="B307" s="192" t="s">
        <v>9953</v>
      </c>
      <c r="C307" s="192" t="s">
        <v>8785</v>
      </c>
      <c r="D307" s="192" t="s">
        <v>9954</v>
      </c>
      <c r="E307" s="193" t="s">
        <v>9290</v>
      </c>
      <c r="F307" s="193" t="s">
        <v>9968</v>
      </c>
      <c r="G307" s="193" t="s">
        <v>8965</v>
      </c>
      <c r="H307" s="194">
        <v>41134</v>
      </c>
      <c r="I307" s="192"/>
      <c r="J307" s="192"/>
      <c r="K307" s="192" t="s">
        <v>8789</v>
      </c>
      <c r="L307" s="9" t="s">
        <v>9969</v>
      </c>
    </row>
    <row r="308" spans="1:12" ht="45.75" customHeight="1">
      <c r="A308" s="6" t="s">
        <v>9970</v>
      </c>
      <c r="B308" s="192" t="s">
        <v>9953</v>
      </c>
      <c r="C308" s="192" t="s">
        <v>8785</v>
      </c>
      <c r="D308" s="192" t="s">
        <v>9954</v>
      </c>
      <c r="E308" s="193" t="s">
        <v>9506</v>
      </c>
      <c r="F308" s="192" t="s">
        <v>8804</v>
      </c>
      <c r="G308" s="192"/>
      <c r="H308" s="194">
        <v>41134</v>
      </c>
      <c r="I308" s="192"/>
      <c r="J308" s="192"/>
      <c r="K308" s="192" t="s">
        <v>8789</v>
      </c>
      <c r="L308" s="9" t="s">
        <v>9971</v>
      </c>
    </row>
    <row r="309" spans="1:12" ht="30" customHeight="1">
      <c r="A309" s="6" t="s">
        <v>9972</v>
      </c>
      <c r="B309" s="192" t="s">
        <v>9953</v>
      </c>
      <c r="C309" s="192" t="s">
        <v>8785</v>
      </c>
      <c r="D309" s="192" t="s">
        <v>9954</v>
      </c>
      <c r="E309" s="193" t="s">
        <v>9290</v>
      </c>
      <c r="F309" s="192" t="s">
        <v>8804</v>
      </c>
      <c r="G309" s="192"/>
      <c r="H309" s="194">
        <v>41134</v>
      </c>
      <c r="I309" s="192"/>
      <c r="J309" s="192"/>
      <c r="K309" s="192" t="s">
        <v>8789</v>
      </c>
      <c r="L309" s="9" t="s">
        <v>9973</v>
      </c>
    </row>
    <row r="310" spans="1:12" ht="45.75" customHeight="1">
      <c r="A310" s="6" t="s">
        <v>9974</v>
      </c>
      <c r="B310" s="192" t="s">
        <v>9953</v>
      </c>
      <c r="C310" s="192" t="s">
        <v>8785</v>
      </c>
      <c r="D310" s="192" t="s">
        <v>9954</v>
      </c>
      <c r="E310" s="193" t="s">
        <v>9533</v>
      </c>
      <c r="F310" s="192" t="s">
        <v>8804</v>
      </c>
      <c r="G310" s="193" t="s">
        <v>9723</v>
      </c>
      <c r="H310" s="194">
        <v>41134</v>
      </c>
      <c r="I310" s="192"/>
      <c r="J310" s="192"/>
      <c r="K310" s="192" t="s">
        <v>8789</v>
      </c>
      <c r="L310" s="9" t="s">
        <v>9975</v>
      </c>
    </row>
    <row r="311" spans="1:12" ht="60.75" customHeight="1">
      <c r="A311" s="6" t="s">
        <v>9976</v>
      </c>
      <c r="B311" s="192" t="s">
        <v>9977</v>
      </c>
      <c r="C311" s="192" t="s">
        <v>8785</v>
      </c>
      <c r="D311" s="192" t="s">
        <v>9978</v>
      </c>
      <c r="E311" s="193" t="s">
        <v>9979</v>
      </c>
      <c r="F311" s="192" t="s">
        <v>9980</v>
      </c>
      <c r="G311" s="193" t="s">
        <v>9981</v>
      </c>
      <c r="H311" s="194">
        <v>41110</v>
      </c>
      <c r="I311" s="192"/>
      <c r="J311" s="192"/>
      <c r="K311" s="192" t="s">
        <v>8789</v>
      </c>
      <c r="L311" s="9" t="s">
        <v>9982</v>
      </c>
    </row>
    <row r="312" spans="1:12" ht="167.25" customHeight="1">
      <c r="A312" s="6" t="s">
        <v>9983</v>
      </c>
      <c r="B312" s="192" t="s">
        <v>9977</v>
      </c>
      <c r="C312" s="192" t="s">
        <v>8785</v>
      </c>
      <c r="D312" s="192" t="s">
        <v>9978</v>
      </c>
      <c r="E312" s="193" t="s">
        <v>9984</v>
      </c>
      <c r="F312" s="193" t="s">
        <v>9384</v>
      </c>
      <c r="G312" s="193" t="s">
        <v>9985</v>
      </c>
      <c r="H312" s="194">
        <v>41110</v>
      </c>
      <c r="I312" s="192"/>
      <c r="J312" s="192"/>
      <c r="K312" s="192" t="s">
        <v>8789</v>
      </c>
      <c r="L312" s="9" t="s">
        <v>9986</v>
      </c>
    </row>
    <row r="313" spans="1:12" ht="45.75" customHeight="1">
      <c r="A313" s="6" t="s">
        <v>9987</v>
      </c>
      <c r="B313" s="192" t="s">
        <v>9977</v>
      </c>
      <c r="C313" s="192" t="s">
        <v>8785</v>
      </c>
      <c r="D313" s="192" t="s">
        <v>9978</v>
      </c>
      <c r="E313" s="193" t="s">
        <v>9506</v>
      </c>
      <c r="F313" s="192" t="s">
        <v>8804</v>
      </c>
      <c r="G313" s="192"/>
      <c r="H313" s="194">
        <v>41110</v>
      </c>
      <c r="I313" s="192"/>
      <c r="J313" s="192"/>
      <c r="K313" s="192" t="s">
        <v>8789</v>
      </c>
      <c r="L313" s="9" t="s">
        <v>9988</v>
      </c>
    </row>
    <row r="314" spans="1:12" ht="121.5" customHeight="1">
      <c r="A314" s="6" t="s">
        <v>9989</v>
      </c>
      <c r="B314" s="192" t="s">
        <v>9977</v>
      </c>
      <c r="C314" s="192" t="s">
        <v>8785</v>
      </c>
      <c r="D314" s="192" t="s">
        <v>9978</v>
      </c>
      <c r="E314" s="193" t="s">
        <v>9990</v>
      </c>
      <c r="F314" s="193" t="s">
        <v>9384</v>
      </c>
      <c r="G314" s="193" t="s">
        <v>8965</v>
      </c>
      <c r="H314" s="194">
        <v>41110</v>
      </c>
      <c r="I314" s="192"/>
      <c r="J314" s="192"/>
      <c r="K314" s="192" t="s">
        <v>8789</v>
      </c>
      <c r="L314" s="9" t="s">
        <v>9991</v>
      </c>
    </row>
    <row r="315" spans="1:12" ht="91.5" customHeight="1">
      <c r="A315" s="6" t="s">
        <v>9992</v>
      </c>
      <c r="B315" s="192" t="s">
        <v>9977</v>
      </c>
      <c r="C315" s="192" t="s">
        <v>8785</v>
      </c>
      <c r="D315" s="192" t="s">
        <v>9978</v>
      </c>
      <c r="E315" s="193" t="s">
        <v>9993</v>
      </c>
      <c r="F315" s="193" t="s">
        <v>9994</v>
      </c>
      <c r="G315" s="193" t="s">
        <v>9995</v>
      </c>
      <c r="H315" s="194">
        <v>41110</v>
      </c>
      <c r="I315" s="192"/>
      <c r="J315" s="192"/>
      <c r="K315" s="192" t="s">
        <v>8789</v>
      </c>
      <c r="L315" s="9" t="s">
        <v>9996</v>
      </c>
    </row>
    <row r="316" spans="1:12" ht="75.75" customHeight="1">
      <c r="A316" s="6" t="s">
        <v>9997</v>
      </c>
      <c r="B316" s="192" t="s">
        <v>9977</v>
      </c>
      <c r="C316" s="192" t="s">
        <v>8785</v>
      </c>
      <c r="D316" s="192" t="s">
        <v>9978</v>
      </c>
      <c r="E316" s="193" t="s">
        <v>9998</v>
      </c>
      <c r="F316" s="193" t="s">
        <v>9999</v>
      </c>
      <c r="G316" s="193" t="s">
        <v>9925</v>
      </c>
      <c r="H316" s="194">
        <v>41110</v>
      </c>
      <c r="I316" s="192"/>
      <c r="J316" s="192"/>
      <c r="K316" s="192" t="s">
        <v>8789</v>
      </c>
      <c r="L316" s="9" t="s">
        <v>10000</v>
      </c>
    </row>
    <row r="317" spans="1:12" ht="30" customHeight="1">
      <c r="A317" s="6" t="s">
        <v>10001</v>
      </c>
      <c r="B317" s="192" t="s">
        <v>9977</v>
      </c>
      <c r="C317" s="192" t="s">
        <v>8785</v>
      </c>
      <c r="D317" s="192" t="s">
        <v>9978</v>
      </c>
      <c r="E317" s="193" t="s">
        <v>9290</v>
      </c>
      <c r="F317" s="192" t="s">
        <v>8804</v>
      </c>
      <c r="G317" s="192"/>
      <c r="H317" s="194">
        <v>41110</v>
      </c>
      <c r="I317" s="192"/>
      <c r="J317" s="192"/>
      <c r="K317" s="192" t="s">
        <v>8789</v>
      </c>
      <c r="L317" s="9" t="s">
        <v>10002</v>
      </c>
    </row>
    <row r="318" spans="1:12" ht="30" customHeight="1">
      <c r="A318" s="6" t="s">
        <v>10003</v>
      </c>
      <c r="B318" s="192" t="s">
        <v>10004</v>
      </c>
      <c r="C318" s="192" t="s">
        <v>8785</v>
      </c>
      <c r="D318" s="192" t="s">
        <v>10005</v>
      </c>
      <c r="E318" s="193" t="s">
        <v>9290</v>
      </c>
      <c r="F318" s="192" t="s">
        <v>8804</v>
      </c>
      <c r="G318" s="192"/>
      <c r="H318" s="194">
        <v>40979</v>
      </c>
      <c r="I318" s="192"/>
      <c r="J318" s="192"/>
      <c r="K318" s="192" t="s">
        <v>8789</v>
      </c>
      <c r="L318" s="9" t="s">
        <v>10006</v>
      </c>
    </row>
    <row r="319" spans="1:12" ht="30" customHeight="1">
      <c r="A319" s="6" t="s">
        <v>553</v>
      </c>
      <c r="B319" s="192" t="s">
        <v>10004</v>
      </c>
      <c r="C319" s="192" t="s">
        <v>8785</v>
      </c>
      <c r="D319" s="192" t="s">
        <v>10005</v>
      </c>
      <c r="E319" s="193" t="s">
        <v>9290</v>
      </c>
      <c r="F319" s="192" t="s">
        <v>8804</v>
      </c>
      <c r="G319" s="192"/>
      <c r="H319" s="194">
        <v>40979</v>
      </c>
      <c r="I319" s="192"/>
      <c r="J319" s="192"/>
      <c r="K319" s="192" t="s">
        <v>8789</v>
      </c>
      <c r="L319" s="9" t="s">
        <v>10007</v>
      </c>
    </row>
    <row r="320" spans="1:12" ht="136.5" customHeight="1">
      <c r="A320" s="6" t="s">
        <v>10008</v>
      </c>
      <c r="B320" s="192" t="s">
        <v>10004</v>
      </c>
      <c r="C320" s="192" t="s">
        <v>8785</v>
      </c>
      <c r="D320" s="192" t="s">
        <v>10005</v>
      </c>
      <c r="E320" s="193" t="s">
        <v>9290</v>
      </c>
      <c r="F320" s="192" t="s">
        <v>8804</v>
      </c>
      <c r="G320" s="193" t="s">
        <v>10009</v>
      </c>
      <c r="H320" s="194">
        <v>40979</v>
      </c>
      <c r="I320" s="192"/>
      <c r="J320" s="192"/>
      <c r="K320" s="192" t="s">
        <v>8789</v>
      </c>
      <c r="L320" s="9" t="s">
        <v>10010</v>
      </c>
    </row>
    <row r="321" spans="1:12" ht="30" customHeight="1">
      <c r="A321" s="6" t="s">
        <v>10011</v>
      </c>
      <c r="B321" s="192" t="s">
        <v>10004</v>
      </c>
      <c r="C321" s="192" t="s">
        <v>8785</v>
      </c>
      <c r="D321" s="192" t="s">
        <v>10005</v>
      </c>
      <c r="E321" s="193" t="s">
        <v>9290</v>
      </c>
      <c r="F321" s="192" t="s">
        <v>8804</v>
      </c>
      <c r="G321" s="192"/>
      <c r="H321" s="194">
        <v>40979</v>
      </c>
      <c r="I321" s="192"/>
      <c r="J321" s="192"/>
      <c r="K321" s="192" t="s">
        <v>8789</v>
      </c>
      <c r="L321" s="9" t="s">
        <v>10012</v>
      </c>
    </row>
    <row r="322" spans="1:12" ht="30" customHeight="1">
      <c r="A322" s="6" t="s">
        <v>10013</v>
      </c>
      <c r="B322" s="192" t="s">
        <v>10004</v>
      </c>
      <c r="C322" s="192" t="s">
        <v>8785</v>
      </c>
      <c r="D322" s="192" t="s">
        <v>10005</v>
      </c>
      <c r="E322" s="193" t="s">
        <v>9290</v>
      </c>
      <c r="F322" s="193" t="s">
        <v>10014</v>
      </c>
      <c r="G322" s="193" t="s">
        <v>9695</v>
      </c>
      <c r="H322" s="194">
        <v>40979</v>
      </c>
      <c r="I322" s="192"/>
      <c r="J322" s="192"/>
      <c r="K322" s="192" t="s">
        <v>8789</v>
      </c>
      <c r="L322" s="9" t="s">
        <v>10015</v>
      </c>
    </row>
    <row r="323" spans="1:12" ht="30" customHeight="1">
      <c r="A323" s="6" t="s">
        <v>642</v>
      </c>
      <c r="B323" s="192" t="s">
        <v>10004</v>
      </c>
      <c r="C323" s="192" t="s">
        <v>8785</v>
      </c>
      <c r="D323" s="192" t="s">
        <v>10005</v>
      </c>
      <c r="E323" s="193" t="s">
        <v>9290</v>
      </c>
      <c r="F323" s="192" t="s">
        <v>8804</v>
      </c>
      <c r="G323" s="192"/>
      <c r="H323" s="194">
        <v>40979</v>
      </c>
      <c r="I323" s="192"/>
      <c r="J323" s="192"/>
      <c r="K323" s="192" t="s">
        <v>8789</v>
      </c>
      <c r="L323" s="9" t="s">
        <v>10016</v>
      </c>
    </row>
    <row r="324" spans="1:12" ht="60.75" customHeight="1">
      <c r="A324" s="6" t="s">
        <v>10017</v>
      </c>
      <c r="B324" s="192" t="s">
        <v>10004</v>
      </c>
      <c r="C324" s="192" t="s">
        <v>8785</v>
      </c>
      <c r="D324" s="192" t="s">
        <v>10005</v>
      </c>
      <c r="E324" s="193" t="s">
        <v>9533</v>
      </c>
      <c r="F324" s="192" t="s">
        <v>8804</v>
      </c>
      <c r="G324" s="193" t="s">
        <v>9943</v>
      </c>
      <c r="H324" s="194">
        <v>40979</v>
      </c>
      <c r="I324" s="192"/>
      <c r="J324" s="192"/>
      <c r="K324" s="192" t="s">
        <v>8789</v>
      </c>
      <c r="L324" s="9" t="s">
        <v>10018</v>
      </c>
    </row>
    <row r="325" spans="1:12" ht="45.75" customHeight="1">
      <c r="A325" s="6" t="s">
        <v>10019</v>
      </c>
      <c r="B325" s="192" t="s">
        <v>9041</v>
      </c>
      <c r="C325" s="192" t="s">
        <v>8785</v>
      </c>
      <c r="D325" s="192" t="s">
        <v>10020</v>
      </c>
      <c r="E325" s="193" t="s">
        <v>9290</v>
      </c>
      <c r="F325" s="193" t="s">
        <v>9968</v>
      </c>
      <c r="G325" s="192"/>
      <c r="H325" s="194">
        <v>40846</v>
      </c>
      <c r="I325" s="192"/>
      <c r="J325" s="192"/>
      <c r="K325" s="192" t="s">
        <v>8789</v>
      </c>
      <c r="L325" s="9" t="s">
        <v>10021</v>
      </c>
    </row>
    <row r="326" spans="1:12" ht="30" customHeight="1">
      <c r="A326" s="6" t="s">
        <v>10022</v>
      </c>
      <c r="B326" s="192" t="s">
        <v>9041</v>
      </c>
      <c r="C326" s="192" t="s">
        <v>8785</v>
      </c>
      <c r="D326" s="192" t="s">
        <v>10020</v>
      </c>
      <c r="E326" s="193" t="s">
        <v>9290</v>
      </c>
      <c r="F326" s="192" t="s">
        <v>8804</v>
      </c>
      <c r="G326" s="192"/>
      <c r="H326" s="194">
        <v>40846</v>
      </c>
      <c r="I326" s="192"/>
      <c r="J326" s="192"/>
      <c r="K326" s="192" t="s">
        <v>8789</v>
      </c>
      <c r="L326" s="9" t="s">
        <v>10023</v>
      </c>
    </row>
    <row r="327" spans="1:12" ht="30" customHeight="1">
      <c r="A327" s="6" t="s">
        <v>10024</v>
      </c>
      <c r="B327" s="192" t="s">
        <v>9041</v>
      </c>
      <c r="C327" s="192" t="s">
        <v>8785</v>
      </c>
      <c r="D327" s="192" t="s">
        <v>10020</v>
      </c>
      <c r="E327" s="193" t="s">
        <v>9290</v>
      </c>
      <c r="F327" s="192" t="s">
        <v>8804</v>
      </c>
      <c r="G327" s="192"/>
      <c r="H327" s="194">
        <v>40846</v>
      </c>
      <c r="I327" s="192"/>
      <c r="J327" s="192"/>
      <c r="K327" s="192" t="s">
        <v>8789</v>
      </c>
      <c r="L327" s="9" t="s">
        <v>10025</v>
      </c>
    </row>
    <row r="328" spans="1:12" ht="30" customHeight="1">
      <c r="A328" s="6" t="s">
        <v>10026</v>
      </c>
      <c r="B328" s="192" t="s">
        <v>9041</v>
      </c>
      <c r="C328" s="192" t="s">
        <v>8785</v>
      </c>
      <c r="D328" s="192" t="s">
        <v>10020</v>
      </c>
      <c r="E328" s="193" t="s">
        <v>9290</v>
      </c>
      <c r="F328" s="192" t="s">
        <v>8804</v>
      </c>
      <c r="G328" s="193" t="s">
        <v>10027</v>
      </c>
      <c r="H328" s="194">
        <v>40846</v>
      </c>
      <c r="I328" s="192"/>
      <c r="J328" s="192"/>
      <c r="K328" s="192" t="s">
        <v>8789</v>
      </c>
      <c r="L328" s="9" t="s">
        <v>10028</v>
      </c>
    </row>
    <row r="329" spans="1:12" ht="30" customHeight="1">
      <c r="A329" s="6" t="s">
        <v>10029</v>
      </c>
      <c r="B329" s="192" t="s">
        <v>10030</v>
      </c>
      <c r="C329" s="192" t="s">
        <v>8785</v>
      </c>
      <c r="D329" s="192" t="s">
        <v>10031</v>
      </c>
      <c r="E329" s="193" t="s">
        <v>9290</v>
      </c>
      <c r="F329" s="192" t="s">
        <v>8804</v>
      </c>
      <c r="G329" s="192"/>
      <c r="H329" s="194">
        <v>40759</v>
      </c>
      <c r="I329" s="192"/>
      <c r="J329" s="192"/>
      <c r="K329" s="192" t="s">
        <v>8789</v>
      </c>
      <c r="L329" s="9" t="s">
        <v>10032</v>
      </c>
    </row>
    <row r="330" spans="1:12" ht="106.5" customHeight="1">
      <c r="A330" s="6" t="s">
        <v>10033</v>
      </c>
      <c r="B330" s="192" t="s">
        <v>10030</v>
      </c>
      <c r="C330" s="192" t="s">
        <v>8785</v>
      </c>
      <c r="D330" s="192" t="s">
        <v>10031</v>
      </c>
      <c r="E330" s="193" t="s">
        <v>9290</v>
      </c>
      <c r="F330" s="193" t="s">
        <v>9296</v>
      </c>
      <c r="G330" s="193" t="s">
        <v>10034</v>
      </c>
      <c r="H330" s="194">
        <v>40759</v>
      </c>
      <c r="I330" s="192"/>
      <c r="J330" s="192"/>
      <c r="K330" s="192" t="s">
        <v>8789</v>
      </c>
      <c r="L330" s="9" t="s">
        <v>10035</v>
      </c>
    </row>
    <row r="331" spans="1:12" ht="75.75" customHeight="1">
      <c r="A331" s="6" t="s">
        <v>10036</v>
      </c>
      <c r="B331" s="192" t="s">
        <v>10030</v>
      </c>
      <c r="C331" s="192" t="s">
        <v>8785</v>
      </c>
      <c r="D331" s="192" t="s">
        <v>10031</v>
      </c>
      <c r="E331" s="193" t="s">
        <v>10037</v>
      </c>
      <c r="F331" s="193" t="s">
        <v>9384</v>
      </c>
      <c r="G331" s="193" t="s">
        <v>9255</v>
      </c>
      <c r="H331" s="194">
        <v>40759</v>
      </c>
      <c r="I331" s="192"/>
      <c r="J331" s="192"/>
      <c r="K331" s="192" t="s">
        <v>8789</v>
      </c>
      <c r="L331" s="9" t="s">
        <v>10038</v>
      </c>
    </row>
    <row r="332" spans="1:12" ht="30" customHeight="1">
      <c r="A332" s="6" t="s">
        <v>10039</v>
      </c>
      <c r="B332" s="192" t="s">
        <v>10030</v>
      </c>
      <c r="C332" s="192" t="s">
        <v>8785</v>
      </c>
      <c r="D332" s="192" t="s">
        <v>10031</v>
      </c>
      <c r="E332" s="193" t="s">
        <v>9290</v>
      </c>
      <c r="F332" s="192" t="s">
        <v>8804</v>
      </c>
      <c r="G332" s="192"/>
      <c r="H332" s="194">
        <v>40759</v>
      </c>
      <c r="I332" s="192"/>
      <c r="J332" s="192"/>
      <c r="K332" s="192" t="s">
        <v>8789</v>
      </c>
      <c r="L332" s="9" t="s">
        <v>10040</v>
      </c>
    </row>
    <row r="333" spans="1:12" ht="45.75" customHeight="1">
      <c r="A333" s="6" t="s">
        <v>10041</v>
      </c>
      <c r="B333" s="192" t="s">
        <v>10030</v>
      </c>
      <c r="C333" s="192" t="s">
        <v>8785</v>
      </c>
      <c r="D333" s="192" t="s">
        <v>10031</v>
      </c>
      <c r="E333" s="193" t="s">
        <v>9290</v>
      </c>
      <c r="F333" s="193" t="s">
        <v>9648</v>
      </c>
      <c r="G333" s="193" t="s">
        <v>9462</v>
      </c>
      <c r="H333" s="194">
        <v>40759</v>
      </c>
      <c r="I333" s="192"/>
      <c r="J333" s="192"/>
      <c r="K333" s="192" t="s">
        <v>8789</v>
      </c>
      <c r="L333" s="9" t="s">
        <v>10042</v>
      </c>
    </row>
    <row r="334" spans="1:12" ht="91.5" customHeight="1">
      <c r="A334" s="6" t="s">
        <v>10043</v>
      </c>
      <c r="B334" s="192" t="s">
        <v>10044</v>
      </c>
      <c r="C334" s="192" t="s">
        <v>8785</v>
      </c>
      <c r="D334" s="192" t="s">
        <v>10045</v>
      </c>
      <c r="E334" s="193" t="s">
        <v>10046</v>
      </c>
      <c r="F334" s="193" t="s">
        <v>10047</v>
      </c>
      <c r="G334" s="193" t="s">
        <v>8900</v>
      </c>
      <c r="H334" s="194">
        <v>40758</v>
      </c>
      <c r="I334" s="192"/>
      <c r="J334" s="192"/>
      <c r="K334" s="192" t="s">
        <v>8789</v>
      </c>
      <c r="L334" s="9" t="s">
        <v>10048</v>
      </c>
    </row>
    <row r="335" spans="1:12" ht="30" customHeight="1">
      <c r="A335" s="6" t="s">
        <v>10049</v>
      </c>
      <c r="B335" s="192" t="s">
        <v>10044</v>
      </c>
      <c r="C335" s="192" t="s">
        <v>8785</v>
      </c>
      <c r="D335" s="192" t="s">
        <v>10045</v>
      </c>
      <c r="E335" s="193" t="s">
        <v>9290</v>
      </c>
      <c r="F335" s="192" t="s">
        <v>8804</v>
      </c>
      <c r="G335" s="192"/>
      <c r="H335" s="194">
        <v>40758</v>
      </c>
      <c r="I335" s="192"/>
      <c r="J335" s="192"/>
      <c r="K335" s="192" t="s">
        <v>8789</v>
      </c>
      <c r="L335" s="9" t="s">
        <v>10050</v>
      </c>
    </row>
    <row r="336" spans="1:12" ht="30" customHeight="1">
      <c r="A336" s="6" t="s">
        <v>10051</v>
      </c>
      <c r="B336" s="192" t="s">
        <v>10044</v>
      </c>
      <c r="C336" s="192" t="s">
        <v>8785</v>
      </c>
      <c r="D336" s="192" t="s">
        <v>10045</v>
      </c>
      <c r="E336" s="193" t="s">
        <v>9290</v>
      </c>
      <c r="F336" s="192" t="s">
        <v>8804</v>
      </c>
      <c r="G336" s="192"/>
      <c r="H336" s="194">
        <v>40758</v>
      </c>
      <c r="I336" s="192"/>
      <c r="J336" s="192"/>
      <c r="K336" s="192" t="s">
        <v>8789</v>
      </c>
      <c r="L336" s="9" t="s">
        <v>10052</v>
      </c>
    </row>
    <row r="337" spans="1:12" ht="30" customHeight="1">
      <c r="A337" s="6" t="s">
        <v>10053</v>
      </c>
      <c r="B337" s="192" t="s">
        <v>10044</v>
      </c>
      <c r="C337" s="192" t="s">
        <v>8785</v>
      </c>
      <c r="D337" s="192" t="s">
        <v>10045</v>
      </c>
      <c r="E337" s="193" t="s">
        <v>9290</v>
      </c>
      <c r="F337" s="192" t="s">
        <v>8804</v>
      </c>
      <c r="G337" s="192"/>
      <c r="H337" s="194">
        <v>40758</v>
      </c>
      <c r="I337" s="192"/>
      <c r="J337" s="192"/>
      <c r="K337" s="192" t="s">
        <v>8789</v>
      </c>
      <c r="L337" s="9" t="s">
        <v>10054</v>
      </c>
    </row>
    <row r="338" spans="1:12" ht="30" customHeight="1">
      <c r="A338" s="6" t="s">
        <v>1726</v>
      </c>
      <c r="B338" s="192" t="s">
        <v>10044</v>
      </c>
      <c r="C338" s="192" t="s">
        <v>8785</v>
      </c>
      <c r="D338" s="192" t="s">
        <v>10045</v>
      </c>
      <c r="E338" s="193" t="s">
        <v>9290</v>
      </c>
      <c r="F338" s="192" t="s">
        <v>8804</v>
      </c>
      <c r="G338" s="192"/>
      <c r="H338" s="194">
        <v>40758</v>
      </c>
      <c r="I338" s="192"/>
      <c r="J338" s="192"/>
      <c r="K338" s="192" t="s">
        <v>8789</v>
      </c>
      <c r="L338" s="9" t="s">
        <v>10055</v>
      </c>
    </row>
    <row r="339" spans="1:12" ht="45.75" customHeight="1">
      <c r="A339" s="10" t="s">
        <v>10056</v>
      </c>
      <c r="B339" s="192" t="s">
        <v>10057</v>
      </c>
      <c r="C339" s="192" t="s">
        <v>8785</v>
      </c>
      <c r="D339" s="192" t="s">
        <v>10058</v>
      </c>
      <c r="E339" s="193" t="s">
        <v>9247</v>
      </c>
      <c r="F339" s="192" t="s">
        <v>8804</v>
      </c>
      <c r="G339" s="193" t="s">
        <v>8961</v>
      </c>
      <c r="H339" s="195">
        <v>40654.25</v>
      </c>
      <c r="I339" s="192"/>
      <c r="J339" s="192"/>
      <c r="K339" s="192" t="s">
        <v>8789</v>
      </c>
      <c r="L339" s="9" t="s">
        <v>10059</v>
      </c>
    </row>
    <row r="340" spans="1:12" ht="30" customHeight="1">
      <c r="A340" s="6" t="s">
        <v>10060</v>
      </c>
      <c r="B340" s="192" t="s">
        <v>10057</v>
      </c>
      <c r="C340" s="192" t="s">
        <v>8785</v>
      </c>
      <c r="D340" s="192" t="s">
        <v>10058</v>
      </c>
      <c r="E340" s="193" t="s">
        <v>9290</v>
      </c>
      <c r="F340" s="192" t="s">
        <v>8804</v>
      </c>
      <c r="G340" s="192"/>
      <c r="H340" s="195">
        <v>40654.25</v>
      </c>
      <c r="I340" s="192"/>
      <c r="J340" s="192"/>
      <c r="K340" s="192" t="s">
        <v>8789</v>
      </c>
      <c r="L340" s="9" t="s">
        <v>10061</v>
      </c>
    </row>
    <row r="341" spans="1:12" ht="30" customHeight="1">
      <c r="A341" s="6" t="s">
        <v>10062</v>
      </c>
      <c r="B341" s="192" t="s">
        <v>10057</v>
      </c>
      <c r="C341" s="192" t="s">
        <v>8785</v>
      </c>
      <c r="D341" s="192" t="s">
        <v>10058</v>
      </c>
      <c r="E341" s="193" t="s">
        <v>9290</v>
      </c>
      <c r="F341" s="192" t="s">
        <v>8804</v>
      </c>
      <c r="G341" s="192"/>
      <c r="H341" s="195">
        <v>40654.25</v>
      </c>
      <c r="I341" s="192"/>
      <c r="J341" s="192"/>
      <c r="K341" s="192" t="s">
        <v>8789</v>
      </c>
      <c r="L341" s="9" t="s">
        <v>10063</v>
      </c>
    </row>
    <row r="342" spans="1:12" ht="45.75" customHeight="1">
      <c r="A342" s="10" t="s">
        <v>10064</v>
      </c>
      <c r="B342" s="192" t="s">
        <v>10057</v>
      </c>
      <c r="C342" s="192" t="s">
        <v>8785</v>
      </c>
      <c r="D342" s="192" t="s">
        <v>10058</v>
      </c>
      <c r="E342" s="193" t="s">
        <v>9247</v>
      </c>
      <c r="F342" s="192" t="s">
        <v>8804</v>
      </c>
      <c r="G342" s="193" t="s">
        <v>10065</v>
      </c>
      <c r="H342" s="195">
        <v>40654.25</v>
      </c>
      <c r="I342" s="192"/>
      <c r="J342" s="192"/>
      <c r="K342" s="192" t="s">
        <v>8789</v>
      </c>
      <c r="L342" s="9" t="s">
        <v>10066</v>
      </c>
    </row>
    <row r="343" spans="1:12" ht="45.75" customHeight="1">
      <c r="A343" s="10" t="s">
        <v>10067</v>
      </c>
      <c r="B343" s="192" t="s">
        <v>10057</v>
      </c>
      <c r="C343" s="192" t="s">
        <v>8785</v>
      </c>
      <c r="D343" s="192" t="s">
        <v>10058</v>
      </c>
      <c r="E343" s="193" t="s">
        <v>9247</v>
      </c>
      <c r="F343" s="192" t="s">
        <v>8804</v>
      </c>
      <c r="G343" s="193" t="s">
        <v>8900</v>
      </c>
      <c r="H343" s="195">
        <v>40654.25</v>
      </c>
      <c r="I343" s="192"/>
      <c r="J343" s="192"/>
      <c r="K343" s="192" t="s">
        <v>8789</v>
      </c>
      <c r="L343" s="9" t="s">
        <v>10068</v>
      </c>
    </row>
    <row r="344" spans="1:12" ht="75.75" customHeight="1">
      <c r="A344" s="6" t="s">
        <v>10069</v>
      </c>
      <c r="B344" s="192" t="s">
        <v>8843</v>
      </c>
      <c r="C344" s="192" t="s">
        <v>8785</v>
      </c>
      <c r="D344" s="192" t="s">
        <v>10070</v>
      </c>
      <c r="E344" s="193" t="s">
        <v>9681</v>
      </c>
      <c r="F344" s="192" t="s">
        <v>8804</v>
      </c>
      <c r="G344" s="193" t="s">
        <v>10071</v>
      </c>
      <c r="H344" s="195">
        <v>40641.25</v>
      </c>
      <c r="I344" s="192"/>
      <c r="J344" s="192"/>
      <c r="K344" s="192" t="s">
        <v>8789</v>
      </c>
      <c r="L344" s="9" t="s">
        <v>10072</v>
      </c>
    </row>
    <row r="345" spans="1:12" ht="30" customHeight="1">
      <c r="A345" s="6" t="s">
        <v>10073</v>
      </c>
      <c r="B345" s="192" t="s">
        <v>8843</v>
      </c>
      <c r="C345" s="192" t="s">
        <v>8785</v>
      </c>
      <c r="D345" s="192" t="s">
        <v>10070</v>
      </c>
      <c r="E345" s="193" t="s">
        <v>9290</v>
      </c>
      <c r="F345" s="192" t="s">
        <v>8804</v>
      </c>
      <c r="G345" s="192"/>
      <c r="H345" s="195">
        <v>40641.25</v>
      </c>
      <c r="I345" s="192"/>
      <c r="J345" s="192"/>
      <c r="K345" s="192" t="s">
        <v>8789</v>
      </c>
      <c r="L345" s="9" t="s">
        <v>10074</v>
      </c>
    </row>
    <row r="346" spans="1:12" ht="121.5" customHeight="1">
      <c r="A346" s="6" t="s">
        <v>10075</v>
      </c>
      <c r="B346" s="192" t="s">
        <v>8843</v>
      </c>
      <c r="C346" s="192" t="s">
        <v>8785</v>
      </c>
      <c r="D346" s="192" t="s">
        <v>10070</v>
      </c>
      <c r="E346" s="193" t="s">
        <v>9247</v>
      </c>
      <c r="F346" s="193" t="s">
        <v>10076</v>
      </c>
      <c r="G346" s="193" t="s">
        <v>9935</v>
      </c>
      <c r="H346" s="195">
        <v>40641.25</v>
      </c>
      <c r="I346" s="192"/>
      <c r="J346" s="192"/>
      <c r="K346" s="192" t="s">
        <v>8789</v>
      </c>
      <c r="L346" s="9" t="s">
        <v>10077</v>
      </c>
    </row>
    <row r="347" spans="1:12" ht="45.75" customHeight="1">
      <c r="A347" s="10" t="s">
        <v>10078</v>
      </c>
      <c r="B347" s="192" t="s">
        <v>8843</v>
      </c>
      <c r="C347" s="192" t="s">
        <v>8785</v>
      </c>
      <c r="D347" s="192" t="s">
        <v>10070</v>
      </c>
      <c r="E347" s="193" t="s">
        <v>9247</v>
      </c>
      <c r="F347" s="193" t="s">
        <v>9613</v>
      </c>
      <c r="G347" s="193" t="s">
        <v>9636</v>
      </c>
      <c r="H347" s="195">
        <v>40641.25</v>
      </c>
      <c r="I347" s="192"/>
      <c r="J347" s="192"/>
      <c r="K347" s="192" t="s">
        <v>8789</v>
      </c>
      <c r="L347" s="9" t="s">
        <v>10079</v>
      </c>
    </row>
    <row r="348" spans="1:12" ht="30" customHeight="1">
      <c r="A348" s="6" t="s">
        <v>10080</v>
      </c>
      <c r="B348" s="192" t="s">
        <v>8843</v>
      </c>
      <c r="C348" s="192" t="s">
        <v>8785</v>
      </c>
      <c r="D348" s="192" t="s">
        <v>10070</v>
      </c>
      <c r="E348" s="193" t="s">
        <v>9290</v>
      </c>
      <c r="F348" s="192" t="s">
        <v>8804</v>
      </c>
      <c r="G348" s="192"/>
      <c r="H348" s="195">
        <v>40641.25</v>
      </c>
      <c r="I348" s="192"/>
      <c r="J348" s="192"/>
      <c r="K348" s="192" t="s">
        <v>8789</v>
      </c>
      <c r="L348" s="9" t="s">
        <v>10081</v>
      </c>
    </row>
    <row r="349" spans="1:12" ht="45.75" customHeight="1">
      <c r="A349" s="10" t="s">
        <v>10082</v>
      </c>
      <c r="B349" s="192" t="s">
        <v>8843</v>
      </c>
      <c r="C349" s="192" t="s">
        <v>8785</v>
      </c>
      <c r="D349" s="192" t="s">
        <v>10070</v>
      </c>
      <c r="E349" s="193" t="s">
        <v>9247</v>
      </c>
      <c r="F349" s="192" t="s">
        <v>8804</v>
      </c>
      <c r="G349" s="192"/>
      <c r="H349" s="195">
        <v>40641.25</v>
      </c>
      <c r="I349" s="192"/>
      <c r="J349" s="192"/>
      <c r="K349" s="192" t="s">
        <v>8789</v>
      </c>
      <c r="L349" s="9" t="s">
        <v>10083</v>
      </c>
    </row>
    <row r="350" spans="1:12" ht="30" customHeight="1">
      <c r="A350" s="6" t="s">
        <v>10084</v>
      </c>
      <c r="B350" s="192" t="s">
        <v>8843</v>
      </c>
      <c r="C350" s="192" t="s">
        <v>8785</v>
      </c>
      <c r="D350" s="192" t="s">
        <v>10070</v>
      </c>
      <c r="E350" s="193" t="s">
        <v>9290</v>
      </c>
      <c r="F350" s="192" t="s">
        <v>8804</v>
      </c>
      <c r="G350" s="192"/>
      <c r="H350" s="195">
        <v>40641.25</v>
      </c>
      <c r="I350" s="192"/>
      <c r="J350" s="192"/>
      <c r="K350" s="192" t="s">
        <v>8789</v>
      </c>
      <c r="L350" s="9" t="s">
        <v>10085</v>
      </c>
    </row>
    <row r="351" spans="1:12" ht="30" customHeight="1">
      <c r="A351" s="6" t="s">
        <v>10086</v>
      </c>
      <c r="B351" s="192" t="s">
        <v>10087</v>
      </c>
      <c r="C351" s="192" t="s">
        <v>8785</v>
      </c>
      <c r="D351" s="192" t="s">
        <v>10088</v>
      </c>
      <c r="E351" s="193" t="s">
        <v>9290</v>
      </c>
      <c r="F351" s="192" t="s">
        <v>8804</v>
      </c>
      <c r="G351" s="193" t="s">
        <v>9701</v>
      </c>
      <c r="H351" s="195">
        <v>40640.25</v>
      </c>
      <c r="I351" s="192"/>
      <c r="J351" s="192"/>
      <c r="K351" s="192" t="s">
        <v>8789</v>
      </c>
      <c r="L351" s="9" t="s">
        <v>10089</v>
      </c>
    </row>
    <row r="352" spans="1:12" ht="45.75" customHeight="1">
      <c r="A352" s="6" t="s">
        <v>10090</v>
      </c>
      <c r="B352" s="192" t="s">
        <v>10087</v>
      </c>
      <c r="C352" s="192" t="s">
        <v>8785</v>
      </c>
      <c r="D352" s="192" t="s">
        <v>10088</v>
      </c>
      <c r="E352" s="193" t="s">
        <v>9497</v>
      </c>
      <c r="F352" s="192" t="s">
        <v>8804</v>
      </c>
      <c r="G352" s="192"/>
      <c r="H352" s="195">
        <v>40640.25</v>
      </c>
      <c r="I352" s="192"/>
      <c r="J352" s="192"/>
      <c r="K352" s="192" t="s">
        <v>8789</v>
      </c>
      <c r="L352" s="9" t="s">
        <v>10091</v>
      </c>
    </row>
    <row r="353" spans="1:12" ht="60.75" customHeight="1">
      <c r="A353" s="10" t="s">
        <v>10092</v>
      </c>
      <c r="B353" s="192" t="s">
        <v>10087</v>
      </c>
      <c r="C353" s="192" t="s">
        <v>8785</v>
      </c>
      <c r="D353" s="192" t="s">
        <v>10088</v>
      </c>
      <c r="E353" s="193" t="s">
        <v>10093</v>
      </c>
      <c r="F353" s="193" t="s">
        <v>9685</v>
      </c>
      <c r="G353" s="193" t="s">
        <v>8946</v>
      </c>
      <c r="H353" s="195">
        <v>40640.25</v>
      </c>
      <c r="I353" s="192"/>
      <c r="J353" s="192"/>
      <c r="K353" s="192" t="s">
        <v>8789</v>
      </c>
      <c r="L353" s="9" t="s">
        <v>10094</v>
      </c>
    </row>
    <row r="354" spans="1:12" ht="45.75" customHeight="1">
      <c r="A354" s="6" t="s">
        <v>10095</v>
      </c>
      <c r="B354" s="192" t="s">
        <v>9131</v>
      </c>
      <c r="C354" s="192" t="s">
        <v>8785</v>
      </c>
      <c r="D354" s="192" t="s">
        <v>10096</v>
      </c>
      <c r="E354" s="193" t="s">
        <v>9497</v>
      </c>
      <c r="F354" s="192" t="s">
        <v>8804</v>
      </c>
      <c r="G354" s="192"/>
      <c r="H354" s="195">
        <v>40484.208333333343</v>
      </c>
      <c r="I354" s="192"/>
      <c r="J354" s="192"/>
      <c r="K354" s="192" t="s">
        <v>8789</v>
      </c>
      <c r="L354" s="9" t="s">
        <v>10097</v>
      </c>
    </row>
    <row r="355" spans="1:12" ht="60.75" customHeight="1">
      <c r="A355" s="6" t="s">
        <v>10098</v>
      </c>
      <c r="B355" s="192" t="s">
        <v>9131</v>
      </c>
      <c r="C355" s="192" t="s">
        <v>8785</v>
      </c>
      <c r="D355" s="192" t="s">
        <v>10096</v>
      </c>
      <c r="E355" s="193" t="s">
        <v>10046</v>
      </c>
      <c r="F355" s="193" t="s">
        <v>10099</v>
      </c>
      <c r="G355" s="193" t="s">
        <v>8900</v>
      </c>
      <c r="H355" s="195">
        <v>40484.208333333343</v>
      </c>
      <c r="I355" s="192"/>
      <c r="J355" s="192"/>
      <c r="K355" s="192" t="s">
        <v>8789</v>
      </c>
      <c r="L355" s="9" t="s">
        <v>10100</v>
      </c>
    </row>
    <row r="356" spans="1:12" ht="60.75" customHeight="1">
      <c r="A356" s="10" t="s">
        <v>10101</v>
      </c>
      <c r="B356" s="192" t="s">
        <v>9131</v>
      </c>
      <c r="C356" s="192" t="s">
        <v>8785</v>
      </c>
      <c r="D356" s="192" t="s">
        <v>10096</v>
      </c>
      <c r="E356" s="193" t="s">
        <v>9290</v>
      </c>
      <c r="F356" s="192" t="s">
        <v>8804</v>
      </c>
      <c r="G356" s="192"/>
      <c r="H356" s="195">
        <v>40484.208333333343</v>
      </c>
      <c r="I356" s="192"/>
      <c r="J356" s="192"/>
      <c r="K356" s="192" t="s">
        <v>8789</v>
      </c>
      <c r="L356" s="9" t="s">
        <v>10102</v>
      </c>
    </row>
    <row r="357" spans="1:12" ht="30" customHeight="1">
      <c r="A357" s="6" t="s">
        <v>10103</v>
      </c>
      <c r="B357" s="192" t="s">
        <v>9125</v>
      </c>
      <c r="C357" s="192" t="s">
        <v>8785</v>
      </c>
      <c r="D357" s="192" t="s">
        <v>10104</v>
      </c>
      <c r="E357" s="193" t="s">
        <v>10105</v>
      </c>
      <c r="F357" s="193" t="s">
        <v>9613</v>
      </c>
      <c r="G357" s="192"/>
      <c r="H357" s="195">
        <v>40472.25</v>
      </c>
      <c r="I357" s="192"/>
      <c r="J357" s="192"/>
      <c r="K357" s="192" t="s">
        <v>8789</v>
      </c>
      <c r="L357" s="9" t="s">
        <v>10106</v>
      </c>
    </row>
    <row r="358" spans="1:12" ht="45.75" customHeight="1">
      <c r="A358" s="10" t="s">
        <v>10107</v>
      </c>
      <c r="B358" s="192" t="s">
        <v>9125</v>
      </c>
      <c r="C358" s="192" t="s">
        <v>8785</v>
      </c>
      <c r="D358" s="192" t="s">
        <v>10104</v>
      </c>
      <c r="E358" s="193" t="s">
        <v>10105</v>
      </c>
      <c r="F358" s="192" t="s">
        <v>8804</v>
      </c>
      <c r="G358" s="193" t="s">
        <v>8961</v>
      </c>
      <c r="H358" s="195">
        <v>40472.25</v>
      </c>
      <c r="I358" s="192"/>
      <c r="J358" s="192"/>
      <c r="K358" s="192" t="s">
        <v>8789</v>
      </c>
      <c r="L358" s="9" t="s">
        <v>10108</v>
      </c>
    </row>
    <row r="359" spans="1:12" ht="60.75" customHeight="1">
      <c r="A359" s="10" t="s">
        <v>10109</v>
      </c>
      <c r="B359" s="192" t="s">
        <v>9125</v>
      </c>
      <c r="C359" s="192" t="s">
        <v>8785</v>
      </c>
      <c r="D359" s="192" t="s">
        <v>10104</v>
      </c>
      <c r="E359" s="193" t="s">
        <v>10110</v>
      </c>
      <c r="F359" s="193" t="s">
        <v>9098</v>
      </c>
      <c r="G359" s="193" t="s">
        <v>9838</v>
      </c>
      <c r="H359" s="195">
        <v>40472.25</v>
      </c>
      <c r="I359" s="192"/>
      <c r="J359" s="192"/>
      <c r="K359" s="192" t="s">
        <v>8789</v>
      </c>
      <c r="L359" s="9" t="s">
        <v>10111</v>
      </c>
    </row>
    <row r="360" spans="1:12" ht="106.5" customHeight="1">
      <c r="A360" s="10" t="s">
        <v>10112</v>
      </c>
      <c r="B360" s="192" t="s">
        <v>9125</v>
      </c>
      <c r="C360" s="192" t="s">
        <v>8785</v>
      </c>
      <c r="D360" s="192" t="s">
        <v>10104</v>
      </c>
      <c r="E360" s="193" t="s">
        <v>10110</v>
      </c>
      <c r="F360" s="193" t="s">
        <v>9296</v>
      </c>
      <c r="G360" s="193" t="s">
        <v>10113</v>
      </c>
      <c r="H360" s="195">
        <v>40472.25</v>
      </c>
      <c r="I360" s="192"/>
      <c r="J360" s="192"/>
      <c r="K360" s="192" t="s">
        <v>8789</v>
      </c>
      <c r="L360" s="9" t="s">
        <v>10114</v>
      </c>
    </row>
    <row r="361" spans="1:12" ht="30" customHeight="1">
      <c r="A361" s="6" t="s">
        <v>10115</v>
      </c>
      <c r="B361" s="192" t="s">
        <v>9125</v>
      </c>
      <c r="C361" s="192" t="s">
        <v>8785</v>
      </c>
      <c r="D361" s="192" t="s">
        <v>10104</v>
      </c>
      <c r="E361" s="193" t="s">
        <v>10110</v>
      </c>
      <c r="F361" s="192" t="s">
        <v>8804</v>
      </c>
      <c r="G361" s="192"/>
      <c r="H361" s="195">
        <v>40472.25</v>
      </c>
      <c r="I361" s="192"/>
      <c r="J361" s="192"/>
      <c r="K361" s="192" t="s">
        <v>8789</v>
      </c>
      <c r="L361" s="9" t="s">
        <v>10116</v>
      </c>
    </row>
    <row r="362" spans="1:12" ht="45.75" customHeight="1">
      <c r="A362" s="6" t="s">
        <v>10117</v>
      </c>
      <c r="B362" s="192" t="s">
        <v>10118</v>
      </c>
      <c r="C362" s="192" t="s">
        <v>8785</v>
      </c>
      <c r="D362" s="192" t="s">
        <v>10119</v>
      </c>
      <c r="E362" s="193" t="s">
        <v>9497</v>
      </c>
      <c r="F362" s="193" t="s">
        <v>9613</v>
      </c>
      <c r="G362" s="192"/>
      <c r="H362" s="195">
        <v>40352.25</v>
      </c>
      <c r="I362" s="192"/>
      <c r="J362" s="192"/>
      <c r="K362" s="192" t="s">
        <v>8789</v>
      </c>
      <c r="L362" s="9" t="s">
        <v>10120</v>
      </c>
    </row>
    <row r="363" spans="1:12" ht="91.5" customHeight="1">
      <c r="A363" s="10" t="s">
        <v>10121</v>
      </c>
      <c r="B363" s="192" t="s">
        <v>10118</v>
      </c>
      <c r="C363" s="192" t="s">
        <v>8785</v>
      </c>
      <c r="D363" s="192" t="s">
        <v>10119</v>
      </c>
      <c r="E363" s="193" t="s">
        <v>9290</v>
      </c>
      <c r="F363" s="192" t="s">
        <v>8804</v>
      </c>
      <c r="G363" s="193" t="s">
        <v>10122</v>
      </c>
      <c r="H363" s="195">
        <v>40352.25</v>
      </c>
      <c r="I363" s="192"/>
      <c r="J363" s="192"/>
      <c r="K363" s="192" t="s">
        <v>8789</v>
      </c>
      <c r="L363" s="9" t="s">
        <v>10123</v>
      </c>
    </row>
    <row r="364" spans="1:12" ht="60.75" customHeight="1">
      <c r="A364" s="10" t="s">
        <v>10124</v>
      </c>
      <c r="B364" s="192" t="s">
        <v>10118</v>
      </c>
      <c r="C364" s="192" t="s">
        <v>8785</v>
      </c>
      <c r="D364" s="192" t="s">
        <v>10119</v>
      </c>
      <c r="E364" s="193" t="s">
        <v>10125</v>
      </c>
      <c r="F364" s="192" t="s">
        <v>8804</v>
      </c>
      <c r="G364" s="193" t="s">
        <v>8961</v>
      </c>
      <c r="H364" s="195">
        <v>40352.25</v>
      </c>
      <c r="I364" s="192"/>
      <c r="J364" s="192"/>
      <c r="K364" s="192" t="s">
        <v>8789</v>
      </c>
      <c r="L364" s="9" t="s">
        <v>10126</v>
      </c>
    </row>
    <row r="365" spans="1:12" ht="30" customHeight="1">
      <c r="A365" s="6" t="s">
        <v>10127</v>
      </c>
      <c r="B365" s="192" t="s">
        <v>10118</v>
      </c>
      <c r="C365" s="192" t="s">
        <v>8785</v>
      </c>
      <c r="D365" s="192" t="s">
        <v>10119</v>
      </c>
      <c r="E365" s="193" t="s">
        <v>9290</v>
      </c>
      <c r="F365" s="192" t="s">
        <v>8804</v>
      </c>
      <c r="G365" s="193" t="s">
        <v>8961</v>
      </c>
      <c r="H365" s="195">
        <v>40352.25</v>
      </c>
      <c r="I365" s="192"/>
      <c r="J365" s="192"/>
      <c r="K365" s="192" t="s">
        <v>8789</v>
      </c>
      <c r="L365" s="9" t="s">
        <v>10128</v>
      </c>
    </row>
    <row r="366" spans="1:12" ht="30" customHeight="1">
      <c r="A366" s="6" t="s">
        <v>10129</v>
      </c>
      <c r="B366" s="192" t="s">
        <v>10118</v>
      </c>
      <c r="C366" s="192" t="s">
        <v>8785</v>
      </c>
      <c r="D366" s="192" t="s">
        <v>10119</v>
      </c>
      <c r="E366" s="193" t="s">
        <v>9290</v>
      </c>
      <c r="F366" s="192" t="s">
        <v>8804</v>
      </c>
      <c r="G366" s="192"/>
      <c r="H366" s="195">
        <v>40352.25</v>
      </c>
      <c r="I366" s="192"/>
      <c r="J366" s="192"/>
      <c r="K366" s="192" t="s">
        <v>8789</v>
      </c>
      <c r="L366" s="9" t="s">
        <v>10130</v>
      </c>
    </row>
    <row r="367" spans="1:12" ht="60.75" customHeight="1">
      <c r="A367" s="6" t="s">
        <v>10131</v>
      </c>
      <c r="B367" s="192" t="s">
        <v>10118</v>
      </c>
      <c r="C367" s="192" t="s">
        <v>8785</v>
      </c>
      <c r="D367" s="192" t="s">
        <v>10119</v>
      </c>
      <c r="E367" s="193" t="s">
        <v>9290</v>
      </c>
      <c r="F367" s="193" t="s">
        <v>10132</v>
      </c>
      <c r="G367" s="193" t="s">
        <v>8946</v>
      </c>
      <c r="H367" s="195">
        <v>40352.25</v>
      </c>
      <c r="I367" s="192"/>
      <c r="J367" s="192"/>
      <c r="K367" s="192" t="s">
        <v>8789</v>
      </c>
      <c r="L367" s="9" t="s">
        <v>10133</v>
      </c>
    </row>
    <row r="368" spans="1:12" ht="30" customHeight="1">
      <c r="A368" s="6" t="s">
        <v>10134</v>
      </c>
      <c r="B368" s="192" t="s">
        <v>10118</v>
      </c>
      <c r="C368" s="192" t="s">
        <v>8785</v>
      </c>
      <c r="D368" s="192" t="s">
        <v>10119</v>
      </c>
      <c r="E368" s="193" t="s">
        <v>9290</v>
      </c>
      <c r="F368" s="193" t="s">
        <v>9622</v>
      </c>
      <c r="G368" s="192"/>
      <c r="H368" s="195">
        <v>40352.25</v>
      </c>
      <c r="I368" s="192"/>
      <c r="J368" s="192"/>
      <c r="K368" s="192" t="s">
        <v>8789</v>
      </c>
      <c r="L368" s="9" t="s">
        <v>10135</v>
      </c>
    </row>
    <row r="369" spans="1:12" ht="45.75" customHeight="1">
      <c r="A369" s="6" t="s">
        <v>10136</v>
      </c>
      <c r="B369" s="192" t="s">
        <v>10118</v>
      </c>
      <c r="C369" s="192" t="s">
        <v>8785</v>
      </c>
      <c r="D369" s="192" t="s">
        <v>10119</v>
      </c>
      <c r="E369" s="193" t="s">
        <v>9497</v>
      </c>
      <c r="F369" s="192" t="s">
        <v>8804</v>
      </c>
      <c r="G369" s="193" t="s">
        <v>8914</v>
      </c>
      <c r="H369" s="195">
        <v>40352.25</v>
      </c>
      <c r="I369" s="192"/>
      <c r="J369" s="192"/>
      <c r="K369" s="192" t="s">
        <v>8789</v>
      </c>
      <c r="L369" s="9" t="s">
        <v>10137</v>
      </c>
    </row>
    <row r="370" spans="1:12" ht="30" customHeight="1">
      <c r="A370" s="6" t="s">
        <v>10138</v>
      </c>
      <c r="B370" s="192" t="s">
        <v>9025</v>
      </c>
      <c r="C370" s="192" t="s">
        <v>8785</v>
      </c>
      <c r="D370" s="192" t="s">
        <v>10139</v>
      </c>
      <c r="E370" s="193" t="s">
        <v>9290</v>
      </c>
      <c r="F370" s="192" t="s">
        <v>8804</v>
      </c>
      <c r="G370" s="192"/>
      <c r="H370" s="195">
        <v>40340.25</v>
      </c>
      <c r="I370" s="192"/>
      <c r="J370" s="192"/>
      <c r="K370" s="192" t="s">
        <v>8789</v>
      </c>
      <c r="L370" s="9" t="s">
        <v>10140</v>
      </c>
    </row>
    <row r="371" spans="1:12" ht="30" customHeight="1">
      <c r="A371" s="6" t="s">
        <v>10141</v>
      </c>
      <c r="B371" s="192" t="s">
        <v>9025</v>
      </c>
      <c r="C371" s="192" t="s">
        <v>8785</v>
      </c>
      <c r="D371" s="192" t="s">
        <v>10139</v>
      </c>
      <c r="E371" s="193" t="s">
        <v>9290</v>
      </c>
      <c r="F371" s="192" t="s">
        <v>8804</v>
      </c>
      <c r="G371" s="192"/>
      <c r="H371" s="195">
        <v>40340.25</v>
      </c>
      <c r="I371" s="192"/>
      <c r="J371" s="192"/>
      <c r="K371" s="192" t="s">
        <v>8789</v>
      </c>
      <c r="L371" s="9" t="s">
        <v>10142</v>
      </c>
    </row>
    <row r="372" spans="1:12" ht="60.75" customHeight="1">
      <c r="A372" s="10" t="s">
        <v>10143</v>
      </c>
      <c r="B372" s="192" t="s">
        <v>9025</v>
      </c>
      <c r="C372" s="192" t="s">
        <v>8785</v>
      </c>
      <c r="D372" s="192" t="s">
        <v>10139</v>
      </c>
      <c r="E372" s="193" t="s">
        <v>9290</v>
      </c>
      <c r="F372" s="192" t="s">
        <v>8804</v>
      </c>
      <c r="G372" s="193" t="s">
        <v>9503</v>
      </c>
      <c r="H372" s="195">
        <v>40340.25</v>
      </c>
      <c r="I372" s="192"/>
      <c r="J372" s="192"/>
      <c r="K372" s="192" t="s">
        <v>8789</v>
      </c>
      <c r="L372" s="9" t="s">
        <v>10144</v>
      </c>
    </row>
    <row r="373" spans="1:12" ht="60.75" customHeight="1">
      <c r="A373" s="10" t="s">
        <v>10145</v>
      </c>
      <c r="B373" s="192" t="s">
        <v>9025</v>
      </c>
      <c r="C373" s="192" t="s">
        <v>8785</v>
      </c>
      <c r="D373" s="192" t="s">
        <v>10139</v>
      </c>
      <c r="E373" s="193" t="s">
        <v>9290</v>
      </c>
      <c r="F373" s="193" t="s">
        <v>9622</v>
      </c>
      <c r="G373" s="193" t="s">
        <v>10146</v>
      </c>
      <c r="H373" s="195">
        <v>40340.25</v>
      </c>
      <c r="I373" s="192"/>
      <c r="J373" s="192"/>
      <c r="K373" s="192" t="s">
        <v>8789</v>
      </c>
      <c r="L373" s="9" t="s">
        <v>10147</v>
      </c>
    </row>
    <row r="374" spans="1:12" ht="45.75" customHeight="1">
      <c r="A374" s="6" t="s">
        <v>10148</v>
      </c>
      <c r="B374" s="192" t="s">
        <v>9025</v>
      </c>
      <c r="C374" s="192" t="s">
        <v>8785</v>
      </c>
      <c r="D374" s="192" t="s">
        <v>10139</v>
      </c>
      <c r="E374" s="193" t="s">
        <v>9497</v>
      </c>
      <c r="F374" s="193" t="s">
        <v>9613</v>
      </c>
      <c r="G374" s="192"/>
      <c r="H374" s="195">
        <v>40340.25</v>
      </c>
      <c r="I374" s="192"/>
      <c r="J374" s="192"/>
      <c r="K374" s="192" t="s">
        <v>8789</v>
      </c>
      <c r="L374" s="9" t="s">
        <v>10149</v>
      </c>
    </row>
    <row r="375" spans="1:12" ht="30" customHeight="1">
      <c r="A375" s="6" t="s">
        <v>10150</v>
      </c>
      <c r="B375" s="192" t="s">
        <v>10151</v>
      </c>
      <c r="C375" s="192" t="s">
        <v>8785</v>
      </c>
      <c r="D375" s="192" t="s">
        <v>10152</v>
      </c>
      <c r="E375" s="193" t="s">
        <v>9290</v>
      </c>
      <c r="F375" s="192" t="s">
        <v>8804</v>
      </c>
      <c r="G375" s="192"/>
      <c r="H375" s="195">
        <v>40214.25</v>
      </c>
      <c r="I375" s="192"/>
      <c r="J375" s="192"/>
      <c r="K375" s="192" t="s">
        <v>8789</v>
      </c>
      <c r="L375" s="9" t="s">
        <v>10153</v>
      </c>
    </row>
    <row r="376" spans="1:12" ht="167.25" customHeight="1">
      <c r="A376" s="10" t="s">
        <v>10154</v>
      </c>
      <c r="B376" s="192" t="s">
        <v>10151</v>
      </c>
      <c r="C376" s="192" t="s">
        <v>8785</v>
      </c>
      <c r="D376" s="192" t="s">
        <v>10152</v>
      </c>
      <c r="E376" s="193" t="s">
        <v>9290</v>
      </c>
      <c r="F376" s="192" t="s">
        <v>8804</v>
      </c>
      <c r="G376" s="193" t="s">
        <v>10155</v>
      </c>
      <c r="H376" s="195">
        <v>40214.25</v>
      </c>
      <c r="I376" s="192"/>
      <c r="J376" s="192"/>
      <c r="K376" s="192" t="s">
        <v>8789</v>
      </c>
      <c r="L376" s="9" t="s">
        <v>10156</v>
      </c>
    </row>
    <row r="377" spans="1:12" ht="45.75" customHeight="1">
      <c r="A377" s="6" t="s">
        <v>10157</v>
      </c>
      <c r="B377" s="192" t="s">
        <v>10151</v>
      </c>
      <c r="C377" s="192" t="s">
        <v>8785</v>
      </c>
      <c r="D377" s="192" t="s">
        <v>10152</v>
      </c>
      <c r="E377" s="193" t="s">
        <v>9497</v>
      </c>
      <c r="F377" s="192" t="s">
        <v>8804</v>
      </c>
      <c r="G377" s="192"/>
      <c r="H377" s="195">
        <v>40214.25</v>
      </c>
      <c r="I377" s="192"/>
      <c r="J377" s="192"/>
      <c r="K377" s="192" t="s">
        <v>8789</v>
      </c>
      <c r="L377" s="9" t="s">
        <v>10158</v>
      </c>
    </row>
    <row r="378" spans="1:12" ht="45.75" customHeight="1">
      <c r="A378" s="10" t="s">
        <v>10159</v>
      </c>
      <c r="B378" s="192" t="s">
        <v>10151</v>
      </c>
      <c r="C378" s="192" t="s">
        <v>8785</v>
      </c>
      <c r="D378" s="192" t="s">
        <v>10152</v>
      </c>
      <c r="E378" s="193" t="s">
        <v>9290</v>
      </c>
      <c r="F378" s="193" t="s">
        <v>9613</v>
      </c>
      <c r="G378" s="192"/>
      <c r="H378" s="195">
        <v>40214.25</v>
      </c>
      <c r="I378" s="192"/>
      <c r="J378" s="192"/>
      <c r="K378" s="192" t="s">
        <v>8789</v>
      </c>
      <c r="L378" s="9" t="s">
        <v>10160</v>
      </c>
    </row>
    <row r="379" spans="1:12" ht="45.75" customHeight="1">
      <c r="A379" s="10" t="s">
        <v>10161</v>
      </c>
      <c r="B379" s="192" t="s">
        <v>10151</v>
      </c>
      <c r="C379" s="192" t="s">
        <v>8785</v>
      </c>
      <c r="D379" s="192" t="s">
        <v>10152</v>
      </c>
      <c r="E379" s="193" t="s">
        <v>9290</v>
      </c>
      <c r="F379" s="192" t="s">
        <v>8804</v>
      </c>
      <c r="G379" s="193" t="s">
        <v>9169</v>
      </c>
      <c r="H379" s="195">
        <v>40214.25</v>
      </c>
      <c r="I379" s="192"/>
      <c r="J379" s="192"/>
      <c r="K379" s="192" t="s">
        <v>8789</v>
      </c>
      <c r="L379" s="9" t="s">
        <v>10162</v>
      </c>
    </row>
    <row r="380" spans="1:12" ht="136.5" customHeight="1">
      <c r="A380" s="10" t="s">
        <v>10163</v>
      </c>
      <c r="B380" s="192" t="s">
        <v>10151</v>
      </c>
      <c r="C380" s="192" t="s">
        <v>8785</v>
      </c>
      <c r="D380" s="192" t="s">
        <v>10152</v>
      </c>
      <c r="E380" s="193" t="s">
        <v>10164</v>
      </c>
      <c r="F380" s="192" t="s">
        <v>8804</v>
      </c>
      <c r="G380" s="193" t="s">
        <v>10165</v>
      </c>
      <c r="H380" s="195">
        <v>40214.25</v>
      </c>
      <c r="I380" s="192"/>
      <c r="J380" s="192"/>
      <c r="K380" s="192" t="s">
        <v>8789</v>
      </c>
      <c r="L380" s="9" t="s">
        <v>10166</v>
      </c>
    </row>
    <row r="381" spans="1:12" ht="45.75" customHeight="1">
      <c r="A381" s="10" t="s">
        <v>10167</v>
      </c>
      <c r="B381" s="192" t="s">
        <v>10151</v>
      </c>
      <c r="C381" s="192" t="s">
        <v>8785</v>
      </c>
      <c r="D381" s="192" t="s">
        <v>10152</v>
      </c>
      <c r="E381" s="193" t="s">
        <v>9290</v>
      </c>
      <c r="F381" s="192" t="s">
        <v>8804</v>
      </c>
      <c r="G381" s="192"/>
      <c r="H381" s="195">
        <v>40214.25</v>
      </c>
      <c r="I381" s="192"/>
      <c r="J381" s="192"/>
      <c r="K381" s="192" t="s">
        <v>8789</v>
      </c>
      <c r="L381" s="9" t="s">
        <v>10168</v>
      </c>
    </row>
    <row r="382" spans="1:12" ht="334.5" customHeight="1">
      <c r="A382" s="10" t="s">
        <v>10169</v>
      </c>
      <c r="B382" s="192" t="s">
        <v>10151</v>
      </c>
      <c r="C382" s="192" t="s">
        <v>8785</v>
      </c>
      <c r="D382" s="192" t="s">
        <v>10152</v>
      </c>
      <c r="E382" s="193" t="s">
        <v>10164</v>
      </c>
      <c r="F382" s="192" t="s">
        <v>8804</v>
      </c>
      <c r="G382" s="193" t="s">
        <v>9903</v>
      </c>
      <c r="H382" s="195">
        <v>40214.25</v>
      </c>
      <c r="I382" s="192"/>
      <c r="J382" s="192"/>
      <c r="K382" s="192" t="s">
        <v>8789</v>
      </c>
      <c r="L382" s="9" t="s">
        <v>10170</v>
      </c>
    </row>
    <row r="383" spans="1:12" ht="45.75" customHeight="1">
      <c r="A383" s="6" t="s">
        <v>10171</v>
      </c>
      <c r="B383" s="192" t="s">
        <v>9187</v>
      </c>
      <c r="C383" s="192" t="s">
        <v>8785</v>
      </c>
      <c r="D383" s="192" t="s">
        <v>10172</v>
      </c>
      <c r="E383" s="193" t="s">
        <v>9497</v>
      </c>
      <c r="F383" s="192" t="s">
        <v>8804</v>
      </c>
      <c r="G383" s="192"/>
      <c r="H383" s="195">
        <v>39994.25</v>
      </c>
      <c r="I383" s="192"/>
      <c r="J383" s="192"/>
      <c r="K383" s="192" t="s">
        <v>8789</v>
      </c>
      <c r="L383" s="9" t="s">
        <v>10173</v>
      </c>
    </row>
    <row r="384" spans="1:12" ht="45.75" customHeight="1">
      <c r="A384" s="10" t="s">
        <v>10174</v>
      </c>
      <c r="B384" s="192" t="s">
        <v>9187</v>
      </c>
      <c r="C384" s="192" t="s">
        <v>8785</v>
      </c>
      <c r="D384" s="192" t="s">
        <v>10172</v>
      </c>
      <c r="E384" s="193" t="s">
        <v>9533</v>
      </c>
      <c r="F384" s="192" t="s">
        <v>8804</v>
      </c>
      <c r="G384" s="192"/>
      <c r="H384" s="195">
        <v>39994.25</v>
      </c>
      <c r="I384" s="192"/>
      <c r="J384" s="192"/>
      <c r="K384" s="192" t="s">
        <v>8789</v>
      </c>
      <c r="L384" s="9" t="s">
        <v>10175</v>
      </c>
    </row>
    <row r="385" spans="1:12" ht="30" customHeight="1">
      <c r="A385" s="10" t="s">
        <v>10176</v>
      </c>
      <c r="B385" s="192" t="s">
        <v>9187</v>
      </c>
      <c r="C385" s="192" t="s">
        <v>8785</v>
      </c>
      <c r="D385" s="192" t="s">
        <v>10172</v>
      </c>
      <c r="E385" s="193" t="s">
        <v>9290</v>
      </c>
      <c r="F385" s="192" t="s">
        <v>8804</v>
      </c>
      <c r="G385" s="193" t="s">
        <v>8961</v>
      </c>
      <c r="H385" s="195">
        <v>39994.25</v>
      </c>
      <c r="I385" s="192"/>
      <c r="J385" s="192"/>
      <c r="K385" s="192" t="s">
        <v>8789</v>
      </c>
      <c r="L385" s="9" t="s">
        <v>10177</v>
      </c>
    </row>
    <row r="386" spans="1:12" ht="30" customHeight="1">
      <c r="A386" s="6" t="s">
        <v>10178</v>
      </c>
      <c r="B386" s="192" t="s">
        <v>9187</v>
      </c>
      <c r="C386" s="192" t="s">
        <v>8785</v>
      </c>
      <c r="D386" s="192" t="s">
        <v>10172</v>
      </c>
      <c r="E386" s="193" t="s">
        <v>9290</v>
      </c>
      <c r="F386" s="192" t="s">
        <v>8804</v>
      </c>
      <c r="G386" s="192"/>
      <c r="H386" s="195">
        <v>39994.25</v>
      </c>
      <c r="I386" s="192"/>
      <c r="J386" s="192"/>
      <c r="K386" s="192" t="s">
        <v>8789</v>
      </c>
      <c r="L386" s="9" t="s">
        <v>10179</v>
      </c>
    </row>
    <row r="387" spans="1:12" ht="30" customHeight="1">
      <c r="A387" s="10" t="s">
        <v>10180</v>
      </c>
      <c r="B387" s="192" t="s">
        <v>9187</v>
      </c>
      <c r="C387" s="192" t="s">
        <v>8785</v>
      </c>
      <c r="D387" s="192" t="s">
        <v>10172</v>
      </c>
      <c r="E387" s="193" t="s">
        <v>9290</v>
      </c>
      <c r="F387" s="192" t="s">
        <v>8804</v>
      </c>
      <c r="G387" s="193" t="s">
        <v>8900</v>
      </c>
      <c r="H387" s="195">
        <v>39994.25</v>
      </c>
      <c r="I387" s="192"/>
      <c r="J387" s="192"/>
      <c r="K387" s="192" t="s">
        <v>8789</v>
      </c>
      <c r="L387" s="9" t="s">
        <v>10181</v>
      </c>
    </row>
    <row r="388" spans="1:12" ht="182.25" customHeight="1">
      <c r="A388" s="10" t="s">
        <v>10182</v>
      </c>
      <c r="B388" s="192" t="s">
        <v>9187</v>
      </c>
      <c r="C388" s="192" t="s">
        <v>8785</v>
      </c>
      <c r="D388" s="192" t="s">
        <v>10172</v>
      </c>
      <c r="E388" s="193" t="s">
        <v>9290</v>
      </c>
      <c r="F388" s="192" t="s">
        <v>8804</v>
      </c>
      <c r="G388" s="193" t="s">
        <v>10183</v>
      </c>
      <c r="H388" s="195">
        <v>39994.25</v>
      </c>
      <c r="I388" s="192"/>
      <c r="J388" s="192"/>
      <c r="K388" s="192" t="s">
        <v>8789</v>
      </c>
      <c r="L388" s="9" t="s">
        <v>10184</v>
      </c>
    </row>
    <row r="389" spans="1:12" ht="106.5" customHeight="1">
      <c r="A389" s="10" t="s">
        <v>10185</v>
      </c>
      <c r="B389" s="192" t="s">
        <v>9511</v>
      </c>
      <c r="C389" s="192" t="s">
        <v>8785</v>
      </c>
      <c r="D389" s="192" t="s">
        <v>10186</v>
      </c>
      <c r="E389" s="193" t="s">
        <v>9290</v>
      </c>
      <c r="F389" s="192" t="s">
        <v>8804</v>
      </c>
      <c r="G389" s="193" t="s">
        <v>8900</v>
      </c>
      <c r="H389" s="195">
        <v>39990.25</v>
      </c>
      <c r="I389" s="192"/>
      <c r="J389" s="192"/>
      <c r="K389" s="192" t="s">
        <v>8789</v>
      </c>
      <c r="L389" s="9" t="s">
        <v>10187</v>
      </c>
    </row>
    <row r="390" spans="1:12" ht="45.75" customHeight="1">
      <c r="A390" s="10" t="s">
        <v>10188</v>
      </c>
      <c r="B390" s="192" t="s">
        <v>9511</v>
      </c>
      <c r="C390" s="192" t="s">
        <v>8785</v>
      </c>
      <c r="D390" s="192" t="s">
        <v>10186</v>
      </c>
      <c r="E390" s="193" t="s">
        <v>9533</v>
      </c>
      <c r="F390" s="192" t="s">
        <v>8804</v>
      </c>
      <c r="G390" s="192"/>
      <c r="H390" s="195">
        <v>39990.25</v>
      </c>
      <c r="I390" s="192"/>
      <c r="J390" s="192"/>
      <c r="K390" s="192" t="s">
        <v>8789</v>
      </c>
      <c r="L390" s="9" t="s">
        <v>10189</v>
      </c>
    </row>
    <row r="391" spans="1:12" ht="60.75" customHeight="1">
      <c r="A391" s="6" t="s">
        <v>10190</v>
      </c>
      <c r="B391" s="192" t="s">
        <v>9511</v>
      </c>
      <c r="C391" s="192" t="s">
        <v>8785</v>
      </c>
      <c r="D391" s="192" t="s">
        <v>10186</v>
      </c>
      <c r="E391" s="193" t="s">
        <v>9290</v>
      </c>
      <c r="F391" s="193" t="s">
        <v>9048</v>
      </c>
      <c r="G391" s="193" t="s">
        <v>8946</v>
      </c>
      <c r="H391" s="195">
        <v>39990.25</v>
      </c>
      <c r="I391" s="192"/>
      <c r="J391" s="192"/>
      <c r="K391" s="192" t="s">
        <v>8789</v>
      </c>
      <c r="L391" s="9" t="s">
        <v>10191</v>
      </c>
    </row>
    <row r="392" spans="1:12" ht="45.75" customHeight="1">
      <c r="A392" s="6" t="s">
        <v>10192</v>
      </c>
      <c r="B392" s="192" t="s">
        <v>9511</v>
      </c>
      <c r="C392" s="192" t="s">
        <v>8785</v>
      </c>
      <c r="D392" s="192" t="s">
        <v>10186</v>
      </c>
      <c r="E392" s="193" t="s">
        <v>9497</v>
      </c>
      <c r="F392" s="192" t="s">
        <v>8804</v>
      </c>
      <c r="G392" s="192"/>
      <c r="H392" s="195">
        <v>39990.25</v>
      </c>
      <c r="I392" s="192"/>
      <c r="J392" s="192"/>
      <c r="K392" s="192" t="s">
        <v>8789</v>
      </c>
      <c r="L392" s="9" t="s">
        <v>10193</v>
      </c>
    </row>
    <row r="393" spans="1:12" ht="30" customHeight="1">
      <c r="A393" s="6" t="s">
        <v>10194</v>
      </c>
      <c r="B393" s="192" t="s">
        <v>9511</v>
      </c>
      <c r="C393" s="192" t="s">
        <v>8785</v>
      </c>
      <c r="D393" s="192" t="s">
        <v>10186</v>
      </c>
      <c r="E393" s="193" t="s">
        <v>9290</v>
      </c>
      <c r="F393" s="192" t="s">
        <v>8804</v>
      </c>
      <c r="G393" s="192"/>
      <c r="H393" s="195">
        <v>39990.25</v>
      </c>
      <c r="I393" s="192"/>
      <c r="J393" s="192"/>
      <c r="K393" s="192" t="s">
        <v>8789</v>
      </c>
      <c r="L393" s="9" t="s">
        <v>10195</v>
      </c>
    </row>
    <row r="394" spans="1:12" ht="45.75" customHeight="1">
      <c r="A394" s="6" t="s">
        <v>10196</v>
      </c>
      <c r="B394" s="192" t="s">
        <v>9419</v>
      </c>
      <c r="C394" s="192" t="s">
        <v>8785</v>
      </c>
      <c r="D394" s="192" t="s">
        <v>10197</v>
      </c>
      <c r="E394" s="193" t="s">
        <v>9506</v>
      </c>
      <c r="F394" s="192" t="s">
        <v>8804</v>
      </c>
      <c r="G394" s="193" t="s">
        <v>8900</v>
      </c>
      <c r="H394" s="194">
        <v>39986</v>
      </c>
      <c r="I394" s="192"/>
      <c r="J394" s="192"/>
      <c r="K394" s="192" t="s">
        <v>8789</v>
      </c>
      <c r="L394" s="9" t="s">
        <v>10198</v>
      </c>
    </row>
    <row r="395" spans="1:12" ht="106.5" customHeight="1">
      <c r="A395" s="6" t="s">
        <v>10199</v>
      </c>
      <c r="B395" s="192" t="s">
        <v>9419</v>
      </c>
      <c r="C395" s="192" t="s">
        <v>8785</v>
      </c>
      <c r="D395" s="192" t="s">
        <v>10197</v>
      </c>
      <c r="E395" s="193" t="s">
        <v>10200</v>
      </c>
      <c r="F395" s="192" t="s">
        <v>8804</v>
      </c>
      <c r="G395" s="193" t="s">
        <v>8965</v>
      </c>
      <c r="H395" s="194">
        <v>39986</v>
      </c>
      <c r="I395" s="192"/>
      <c r="J395" s="192"/>
      <c r="K395" s="192" t="s">
        <v>8789</v>
      </c>
      <c r="L395" s="9" t="s">
        <v>10201</v>
      </c>
    </row>
    <row r="396" spans="1:12" ht="75.75" customHeight="1">
      <c r="A396" s="6" t="s">
        <v>10202</v>
      </c>
      <c r="B396" s="192" t="s">
        <v>9419</v>
      </c>
      <c r="C396" s="192" t="s">
        <v>8785</v>
      </c>
      <c r="D396" s="192" t="s">
        <v>10197</v>
      </c>
      <c r="E396" s="193" t="s">
        <v>10203</v>
      </c>
      <c r="F396" s="193" t="s">
        <v>10204</v>
      </c>
      <c r="G396" s="193" t="s">
        <v>8900</v>
      </c>
      <c r="H396" s="194">
        <v>39986</v>
      </c>
      <c r="I396" s="192"/>
      <c r="J396" s="192"/>
      <c r="K396" s="192" t="s">
        <v>8789</v>
      </c>
      <c r="L396" s="9" t="s">
        <v>10205</v>
      </c>
    </row>
    <row r="397" spans="1:12" ht="30" customHeight="1">
      <c r="A397" s="6" t="s">
        <v>10206</v>
      </c>
      <c r="B397" s="192" t="s">
        <v>9485</v>
      </c>
      <c r="C397" s="192" t="s">
        <v>8785</v>
      </c>
      <c r="D397" s="192" t="s">
        <v>10207</v>
      </c>
      <c r="E397" s="193" t="s">
        <v>9290</v>
      </c>
      <c r="F397" s="192" t="s">
        <v>8804</v>
      </c>
      <c r="G397" s="193" t="s">
        <v>8900</v>
      </c>
      <c r="H397" s="195">
        <v>39899.25</v>
      </c>
      <c r="I397" s="192"/>
      <c r="J397" s="192"/>
      <c r="K397" s="192" t="s">
        <v>8789</v>
      </c>
      <c r="L397" s="9" t="s">
        <v>10208</v>
      </c>
    </row>
    <row r="398" spans="1:12" ht="30" customHeight="1">
      <c r="A398" s="10" t="s">
        <v>10209</v>
      </c>
      <c r="B398" s="192" t="s">
        <v>9485</v>
      </c>
      <c r="C398" s="192" t="s">
        <v>8785</v>
      </c>
      <c r="D398" s="192" t="s">
        <v>10207</v>
      </c>
      <c r="E398" s="193" t="s">
        <v>9290</v>
      </c>
      <c r="F398" s="192" t="s">
        <v>8804</v>
      </c>
      <c r="G398" s="193" t="s">
        <v>10065</v>
      </c>
      <c r="H398" s="195">
        <v>39899.25</v>
      </c>
      <c r="I398" s="192"/>
      <c r="J398" s="192"/>
      <c r="K398" s="192" t="s">
        <v>8789</v>
      </c>
      <c r="L398" s="9" t="s">
        <v>10210</v>
      </c>
    </row>
    <row r="399" spans="1:12" ht="30" customHeight="1">
      <c r="A399" s="6" t="s">
        <v>10211</v>
      </c>
      <c r="B399" s="192" t="s">
        <v>9485</v>
      </c>
      <c r="C399" s="192" t="s">
        <v>8785</v>
      </c>
      <c r="D399" s="192" t="s">
        <v>10207</v>
      </c>
      <c r="E399" s="193" t="s">
        <v>9290</v>
      </c>
      <c r="F399" s="192" t="s">
        <v>8804</v>
      </c>
      <c r="G399" s="192"/>
      <c r="H399" s="195">
        <v>39899.25</v>
      </c>
      <c r="I399" s="192"/>
      <c r="J399" s="192"/>
      <c r="K399" s="192" t="s">
        <v>8789</v>
      </c>
      <c r="L399" s="9" t="s">
        <v>10212</v>
      </c>
    </row>
    <row r="400" spans="1:12" ht="30" customHeight="1">
      <c r="A400" s="10" t="s">
        <v>10213</v>
      </c>
      <c r="B400" s="192" t="s">
        <v>9485</v>
      </c>
      <c r="C400" s="192" t="s">
        <v>8785</v>
      </c>
      <c r="D400" s="192" t="s">
        <v>10207</v>
      </c>
      <c r="E400" s="193" t="s">
        <v>9290</v>
      </c>
      <c r="F400" s="192" t="s">
        <v>8804</v>
      </c>
      <c r="G400" s="193" t="s">
        <v>8961</v>
      </c>
      <c r="H400" s="195">
        <v>39899.25</v>
      </c>
      <c r="I400" s="192"/>
      <c r="J400" s="192"/>
      <c r="K400" s="192" t="s">
        <v>8789</v>
      </c>
      <c r="L400" s="9" t="s">
        <v>10214</v>
      </c>
    </row>
    <row r="401" spans="1:12" ht="30" customHeight="1">
      <c r="A401" s="10" t="s">
        <v>10215</v>
      </c>
      <c r="B401" s="192" t="s">
        <v>9485</v>
      </c>
      <c r="C401" s="192" t="s">
        <v>8785</v>
      </c>
      <c r="D401" s="192" t="s">
        <v>10207</v>
      </c>
      <c r="E401" s="193" t="s">
        <v>9290</v>
      </c>
      <c r="F401" s="192" t="s">
        <v>8804</v>
      </c>
      <c r="G401" s="192"/>
      <c r="H401" s="195">
        <v>39899.25</v>
      </c>
      <c r="I401" s="192"/>
      <c r="J401" s="192"/>
      <c r="K401" s="192" t="s">
        <v>8789</v>
      </c>
      <c r="L401" s="9" t="s">
        <v>10216</v>
      </c>
    </row>
    <row r="402" spans="1:12" ht="30" customHeight="1">
      <c r="A402" s="10" t="s">
        <v>10217</v>
      </c>
      <c r="B402" s="192" t="s">
        <v>9172</v>
      </c>
      <c r="C402" s="192" t="s">
        <v>8785</v>
      </c>
      <c r="D402" s="192" t="s">
        <v>10218</v>
      </c>
      <c r="E402" s="193" t="s">
        <v>9290</v>
      </c>
      <c r="F402" s="192" t="s">
        <v>8804</v>
      </c>
      <c r="G402" s="192"/>
      <c r="H402" s="195">
        <v>39864.25</v>
      </c>
      <c r="I402" s="192"/>
      <c r="J402" s="192"/>
      <c r="K402" s="192" t="s">
        <v>8789</v>
      </c>
      <c r="L402" s="9" t="s">
        <v>10219</v>
      </c>
    </row>
    <row r="403" spans="1:12" ht="30" customHeight="1">
      <c r="A403" s="10" t="s">
        <v>10220</v>
      </c>
      <c r="B403" s="193" t="s">
        <v>10221</v>
      </c>
      <c r="C403" s="192" t="s">
        <v>8785</v>
      </c>
      <c r="D403" s="192" t="s">
        <v>10218</v>
      </c>
      <c r="E403" s="193" t="s">
        <v>9290</v>
      </c>
      <c r="F403" s="192" t="s">
        <v>8804</v>
      </c>
      <c r="G403" s="192"/>
      <c r="H403" s="195">
        <v>39864.25</v>
      </c>
      <c r="I403" s="192"/>
      <c r="J403" s="192"/>
      <c r="K403" s="192" t="s">
        <v>8789</v>
      </c>
      <c r="L403" s="9" t="s">
        <v>10222</v>
      </c>
    </row>
    <row r="404" spans="1:12" ht="30" customHeight="1">
      <c r="A404" s="10" t="s">
        <v>10223</v>
      </c>
      <c r="B404" s="192" t="s">
        <v>9172</v>
      </c>
      <c r="C404" s="192" t="s">
        <v>8785</v>
      </c>
      <c r="D404" s="192" t="s">
        <v>10218</v>
      </c>
      <c r="E404" s="193" t="s">
        <v>9290</v>
      </c>
      <c r="F404" s="192" t="s">
        <v>8804</v>
      </c>
      <c r="G404" s="192"/>
      <c r="H404" s="195">
        <v>39864.25</v>
      </c>
      <c r="I404" s="192"/>
      <c r="J404" s="192"/>
      <c r="K404" s="192" t="s">
        <v>8789</v>
      </c>
      <c r="L404" s="9" t="s">
        <v>10224</v>
      </c>
    </row>
    <row r="405" spans="1:12" ht="45.75" customHeight="1">
      <c r="A405" s="10" t="s">
        <v>10225</v>
      </c>
      <c r="B405" s="192" t="s">
        <v>9348</v>
      </c>
      <c r="C405" s="192" t="s">
        <v>8785</v>
      </c>
      <c r="D405" s="192" t="s">
        <v>10226</v>
      </c>
      <c r="E405" s="193" t="s">
        <v>9290</v>
      </c>
      <c r="F405" s="192" t="s">
        <v>8804</v>
      </c>
      <c r="G405" s="193" t="s">
        <v>10065</v>
      </c>
      <c r="H405" s="195">
        <v>39741.25</v>
      </c>
      <c r="I405" s="192"/>
      <c r="J405" s="192"/>
      <c r="K405" s="192" t="s">
        <v>8789</v>
      </c>
      <c r="L405" s="9" t="s">
        <v>10227</v>
      </c>
    </row>
    <row r="406" spans="1:12" ht="30" customHeight="1">
      <c r="A406" s="6" t="s">
        <v>10228</v>
      </c>
      <c r="B406" s="192" t="s">
        <v>9348</v>
      </c>
      <c r="C406" s="192" t="s">
        <v>8785</v>
      </c>
      <c r="D406" s="192" t="s">
        <v>10226</v>
      </c>
      <c r="E406" s="193" t="s">
        <v>9290</v>
      </c>
      <c r="F406" s="192" t="s">
        <v>8804</v>
      </c>
      <c r="G406" s="193" t="s">
        <v>8961</v>
      </c>
      <c r="H406" s="195">
        <v>39741.25</v>
      </c>
      <c r="I406" s="192"/>
      <c r="J406" s="192"/>
      <c r="K406" s="192" t="s">
        <v>8789</v>
      </c>
      <c r="L406" s="9" t="s">
        <v>10229</v>
      </c>
    </row>
    <row r="407" spans="1:12" ht="45.75" customHeight="1">
      <c r="A407" s="6" t="s">
        <v>10230</v>
      </c>
      <c r="B407" s="192" t="s">
        <v>9348</v>
      </c>
      <c r="C407" s="192" t="s">
        <v>8785</v>
      </c>
      <c r="D407" s="192" t="s">
        <v>10226</v>
      </c>
      <c r="E407" s="193" t="s">
        <v>9497</v>
      </c>
      <c r="F407" s="192" t="s">
        <v>8804</v>
      </c>
      <c r="G407" s="192"/>
      <c r="H407" s="195">
        <v>39741.25</v>
      </c>
      <c r="I407" s="192"/>
      <c r="J407" s="192"/>
      <c r="K407" s="192" t="s">
        <v>8789</v>
      </c>
      <c r="L407" s="9" t="s">
        <v>10231</v>
      </c>
    </row>
    <row r="408" spans="1:12" ht="30" customHeight="1">
      <c r="A408" s="10" t="s">
        <v>10232</v>
      </c>
      <c r="B408" s="192" t="s">
        <v>9348</v>
      </c>
      <c r="C408" s="192" t="s">
        <v>8785</v>
      </c>
      <c r="D408" s="192" t="s">
        <v>10226</v>
      </c>
      <c r="E408" s="193" t="s">
        <v>9290</v>
      </c>
      <c r="F408" s="192" t="s">
        <v>8804</v>
      </c>
      <c r="G408" s="192"/>
      <c r="H408" s="195">
        <v>39741.25</v>
      </c>
      <c r="I408" s="192"/>
      <c r="J408" s="192"/>
      <c r="K408" s="192" t="s">
        <v>8789</v>
      </c>
      <c r="L408" s="9" t="s">
        <v>10233</v>
      </c>
    </row>
    <row r="409" spans="1:12" ht="45.75" customHeight="1">
      <c r="A409" s="6" t="s">
        <v>10234</v>
      </c>
      <c r="B409" s="192" t="s">
        <v>9294</v>
      </c>
      <c r="C409" s="192" t="s">
        <v>8785</v>
      </c>
      <c r="D409" s="192" t="s">
        <v>10235</v>
      </c>
      <c r="E409" s="193" t="s">
        <v>9247</v>
      </c>
      <c r="F409" s="192" t="s">
        <v>8804</v>
      </c>
      <c r="G409" s="192"/>
      <c r="H409" s="195">
        <v>39627.25</v>
      </c>
      <c r="I409" s="192"/>
      <c r="J409" s="192"/>
      <c r="K409" s="192" t="s">
        <v>8789</v>
      </c>
      <c r="L409" s="9" t="s">
        <v>10236</v>
      </c>
    </row>
    <row r="410" spans="1:12" ht="136.5" customHeight="1">
      <c r="A410" s="10" t="s">
        <v>10237</v>
      </c>
      <c r="B410" s="192" t="s">
        <v>9294</v>
      </c>
      <c r="C410" s="192" t="s">
        <v>8785</v>
      </c>
      <c r="D410" s="192" t="s">
        <v>10235</v>
      </c>
      <c r="E410" s="193" t="s">
        <v>9247</v>
      </c>
      <c r="F410" s="192" t="s">
        <v>8804</v>
      </c>
      <c r="G410" s="193" t="s">
        <v>10238</v>
      </c>
      <c r="H410" s="195">
        <v>39627.25</v>
      </c>
      <c r="I410" s="192"/>
      <c r="J410" s="192"/>
      <c r="K410" s="192" t="s">
        <v>8789</v>
      </c>
      <c r="L410" s="9" t="s">
        <v>10239</v>
      </c>
    </row>
    <row r="411" spans="1:12" ht="60.75" customHeight="1">
      <c r="A411" s="6" t="s">
        <v>10240</v>
      </c>
      <c r="B411" s="192" t="s">
        <v>9294</v>
      </c>
      <c r="C411" s="192" t="s">
        <v>8785</v>
      </c>
      <c r="D411" s="192" t="s">
        <v>10235</v>
      </c>
      <c r="E411" s="193" t="s">
        <v>9290</v>
      </c>
      <c r="F411" s="193" t="s">
        <v>9082</v>
      </c>
      <c r="G411" s="193" t="s">
        <v>9838</v>
      </c>
      <c r="H411" s="195">
        <v>39627.25</v>
      </c>
      <c r="I411" s="192"/>
      <c r="J411" s="192"/>
      <c r="K411" s="192" t="s">
        <v>8789</v>
      </c>
      <c r="L411" s="9" t="s">
        <v>10241</v>
      </c>
    </row>
    <row r="412" spans="1:12" ht="304.5" customHeight="1">
      <c r="A412" s="10" t="s">
        <v>10242</v>
      </c>
      <c r="B412" s="192" t="s">
        <v>9294</v>
      </c>
      <c r="C412" s="192" t="s">
        <v>8785</v>
      </c>
      <c r="D412" s="192" t="s">
        <v>10235</v>
      </c>
      <c r="E412" s="193" t="s">
        <v>9522</v>
      </c>
      <c r="F412" s="192" t="s">
        <v>8804</v>
      </c>
      <c r="G412" s="193" t="s">
        <v>10243</v>
      </c>
      <c r="H412" s="195">
        <v>39627.25</v>
      </c>
      <c r="I412" s="192"/>
      <c r="J412" s="192"/>
      <c r="K412" s="192" t="s">
        <v>8789</v>
      </c>
      <c r="L412" s="9" t="s">
        <v>10244</v>
      </c>
    </row>
    <row r="413" spans="1:12" ht="60.75" customHeight="1">
      <c r="A413" s="10" t="s">
        <v>10245</v>
      </c>
      <c r="B413" s="192" t="s">
        <v>9235</v>
      </c>
      <c r="C413" s="192" t="s">
        <v>8785</v>
      </c>
      <c r="D413" s="192" t="s">
        <v>10246</v>
      </c>
      <c r="E413" s="193" t="s">
        <v>9290</v>
      </c>
      <c r="F413" s="193" t="s">
        <v>10247</v>
      </c>
      <c r="G413" s="193" t="s">
        <v>8900</v>
      </c>
      <c r="H413" s="195">
        <v>39622.25</v>
      </c>
      <c r="I413" s="192"/>
      <c r="J413" s="192"/>
      <c r="K413" s="192" t="s">
        <v>8789</v>
      </c>
      <c r="L413" s="9" t="s">
        <v>10248</v>
      </c>
    </row>
    <row r="414" spans="1:12" ht="30" customHeight="1">
      <c r="A414" s="6" t="s">
        <v>10249</v>
      </c>
      <c r="B414" s="192" t="s">
        <v>9235</v>
      </c>
      <c r="C414" s="192" t="s">
        <v>8785</v>
      </c>
      <c r="D414" s="192" t="s">
        <v>10246</v>
      </c>
      <c r="E414" s="193" t="s">
        <v>9290</v>
      </c>
      <c r="F414" s="192" t="s">
        <v>8804</v>
      </c>
      <c r="G414" s="192"/>
      <c r="H414" s="195">
        <v>39622.25</v>
      </c>
      <c r="I414" s="192"/>
      <c r="J414" s="192"/>
      <c r="K414" s="192" t="s">
        <v>8789</v>
      </c>
      <c r="L414" s="9" t="s">
        <v>10250</v>
      </c>
    </row>
    <row r="415" spans="1:12" ht="213" customHeight="1">
      <c r="A415" s="10" t="s">
        <v>10251</v>
      </c>
      <c r="B415" s="192" t="s">
        <v>9235</v>
      </c>
      <c r="C415" s="192" t="s">
        <v>8785</v>
      </c>
      <c r="D415" s="192" t="s">
        <v>10246</v>
      </c>
      <c r="E415" s="193" t="s">
        <v>10252</v>
      </c>
      <c r="F415" s="193" t="s">
        <v>9543</v>
      </c>
      <c r="G415" s="193" t="s">
        <v>10253</v>
      </c>
      <c r="H415" s="195">
        <v>39622.25</v>
      </c>
      <c r="I415" s="192"/>
      <c r="J415" s="192"/>
      <c r="K415" s="192" t="s">
        <v>8789</v>
      </c>
      <c r="L415" s="9" t="s">
        <v>10254</v>
      </c>
    </row>
    <row r="416" spans="1:12" ht="45.75" customHeight="1">
      <c r="A416" s="6" t="s">
        <v>10255</v>
      </c>
      <c r="B416" s="192" t="s">
        <v>9235</v>
      </c>
      <c r="C416" s="192" t="s">
        <v>8785</v>
      </c>
      <c r="D416" s="192" t="s">
        <v>10246</v>
      </c>
      <c r="E416" s="193" t="s">
        <v>9497</v>
      </c>
      <c r="F416" s="192" t="s">
        <v>8804</v>
      </c>
      <c r="G416" s="192"/>
      <c r="H416" s="195">
        <v>39622.25</v>
      </c>
      <c r="I416" s="192"/>
      <c r="J416" s="192"/>
      <c r="K416" s="192" t="s">
        <v>8789</v>
      </c>
      <c r="L416" s="9" t="s">
        <v>10256</v>
      </c>
    </row>
    <row r="417" spans="1:12" ht="45.75" customHeight="1">
      <c r="A417" s="10" t="s">
        <v>10257</v>
      </c>
      <c r="B417" s="192" t="s">
        <v>9272</v>
      </c>
      <c r="C417" s="192" t="s">
        <v>8785</v>
      </c>
      <c r="D417" s="192" t="s">
        <v>10258</v>
      </c>
      <c r="E417" s="193" t="s">
        <v>9290</v>
      </c>
      <c r="F417" s="192" t="s">
        <v>8804</v>
      </c>
      <c r="G417" s="192"/>
      <c r="H417" s="195">
        <v>39619.25</v>
      </c>
      <c r="I417" s="192"/>
      <c r="J417" s="192"/>
      <c r="K417" s="192" t="s">
        <v>8789</v>
      </c>
      <c r="L417" s="9" t="s">
        <v>10259</v>
      </c>
    </row>
    <row r="418" spans="1:12" ht="30" customHeight="1">
      <c r="A418" s="10" t="s">
        <v>10260</v>
      </c>
      <c r="B418" s="192" t="s">
        <v>9272</v>
      </c>
      <c r="C418" s="192" t="s">
        <v>8785</v>
      </c>
      <c r="D418" s="192" t="s">
        <v>10258</v>
      </c>
      <c r="E418" s="193" t="s">
        <v>9290</v>
      </c>
      <c r="F418" s="192" t="s">
        <v>8804</v>
      </c>
      <c r="G418" s="192"/>
      <c r="H418" s="195">
        <v>39619.25</v>
      </c>
      <c r="I418" s="192"/>
      <c r="J418" s="192"/>
      <c r="K418" s="192" t="s">
        <v>8789</v>
      </c>
      <c r="L418" s="9" t="s">
        <v>10261</v>
      </c>
    </row>
    <row r="419" spans="1:12" ht="30" customHeight="1">
      <c r="A419" s="6" t="s">
        <v>10262</v>
      </c>
      <c r="B419" s="192" t="s">
        <v>9272</v>
      </c>
      <c r="C419" s="192" t="s">
        <v>8785</v>
      </c>
      <c r="D419" s="192" t="s">
        <v>10258</v>
      </c>
      <c r="E419" s="193" t="s">
        <v>9290</v>
      </c>
      <c r="F419" s="192" t="s">
        <v>8804</v>
      </c>
      <c r="G419" s="193" t="s">
        <v>8900</v>
      </c>
      <c r="H419" s="195">
        <v>39619.25</v>
      </c>
      <c r="I419" s="192"/>
      <c r="J419" s="192"/>
      <c r="K419" s="192" t="s">
        <v>8789</v>
      </c>
      <c r="L419" s="9" t="s">
        <v>10263</v>
      </c>
    </row>
    <row r="420" spans="1:12" ht="30" customHeight="1">
      <c r="A420" s="6" t="s">
        <v>10264</v>
      </c>
      <c r="B420" s="192" t="s">
        <v>9272</v>
      </c>
      <c r="C420" s="192" t="s">
        <v>8785</v>
      </c>
      <c r="D420" s="192" t="s">
        <v>10258</v>
      </c>
      <c r="E420" s="193" t="s">
        <v>9290</v>
      </c>
      <c r="F420" s="192" t="s">
        <v>8804</v>
      </c>
      <c r="G420" s="192"/>
      <c r="H420" s="195">
        <v>39619.25</v>
      </c>
      <c r="I420" s="192"/>
      <c r="J420" s="192"/>
      <c r="K420" s="192" t="s">
        <v>8789</v>
      </c>
      <c r="L420" s="9" t="s">
        <v>10265</v>
      </c>
    </row>
    <row r="421" spans="1:12" ht="30" customHeight="1">
      <c r="A421" s="6" t="s">
        <v>10266</v>
      </c>
      <c r="B421" s="192" t="s">
        <v>9319</v>
      </c>
      <c r="C421" s="192" t="s">
        <v>8785</v>
      </c>
      <c r="D421" s="192" t="s">
        <v>10267</v>
      </c>
      <c r="E421" s="193" t="s">
        <v>9290</v>
      </c>
      <c r="F421" s="193" t="s">
        <v>8991</v>
      </c>
      <c r="G421" s="192"/>
      <c r="H421" s="195">
        <v>39273.25</v>
      </c>
      <c r="I421" s="192"/>
      <c r="J421" s="192"/>
      <c r="K421" s="192" t="s">
        <v>8789</v>
      </c>
      <c r="L421" s="9" t="s">
        <v>10268</v>
      </c>
    </row>
    <row r="422" spans="1:12" ht="60.75" customHeight="1">
      <c r="A422" s="10" t="s">
        <v>10269</v>
      </c>
      <c r="B422" s="192" t="s">
        <v>9319</v>
      </c>
      <c r="C422" s="192" t="s">
        <v>8785</v>
      </c>
      <c r="D422" s="192" t="s">
        <v>10267</v>
      </c>
      <c r="E422" s="193" t="s">
        <v>9651</v>
      </c>
      <c r="F422" s="192" t="s">
        <v>8804</v>
      </c>
      <c r="G422" s="193" t="s">
        <v>10270</v>
      </c>
      <c r="H422" s="195">
        <v>39273.25</v>
      </c>
      <c r="I422" s="192"/>
      <c r="J422" s="192"/>
      <c r="K422" s="192" t="s">
        <v>8789</v>
      </c>
      <c r="L422" s="9" t="s">
        <v>10271</v>
      </c>
    </row>
    <row r="423" spans="1:12" ht="60.75" customHeight="1">
      <c r="A423" s="10" t="s">
        <v>10272</v>
      </c>
      <c r="B423" s="192" t="s">
        <v>9319</v>
      </c>
      <c r="C423" s="192" t="s">
        <v>8785</v>
      </c>
      <c r="D423" s="192" t="s">
        <v>10267</v>
      </c>
      <c r="E423" s="193" t="s">
        <v>10046</v>
      </c>
      <c r="F423" s="193" t="s">
        <v>10273</v>
      </c>
      <c r="G423" s="193" t="s">
        <v>8900</v>
      </c>
      <c r="H423" s="195">
        <v>39273.25</v>
      </c>
      <c r="I423" s="192"/>
      <c r="J423" s="192"/>
      <c r="K423" s="192" t="s">
        <v>8789</v>
      </c>
      <c r="L423" s="9" t="s">
        <v>10274</v>
      </c>
    </row>
    <row r="424" spans="1:12" ht="30" customHeight="1">
      <c r="A424" s="10" t="s">
        <v>10275</v>
      </c>
      <c r="B424" s="192" t="s">
        <v>9319</v>
      </c>
      <c r="C424" s="192" t="s">
        <v>8785</v>
      </c>
      <c r="D424" s="192" t="s">
        <v>10267</v>
      </c>
      <c r="E424" s="193" t="s">
        <v>9290</v>
      </c>
      <c r="F424" s="192" t="s">
        <v>8804</v>
      </c>
      <c r="G424" s="192"/>
      <c r="H424" s="195">
        <v>39273.25</v>
      </c>
      <c r="I424" s="192"/>
      <c r="J424" s="192"/>
      <c r="K424" s="192" t="s">
        <v>8789</v>
      </c>
      <c r="L424" s="9" t="s">
        <v>10276</v>
      </c>
    </row>
    <row r="425" spans="1:12" ht="45.75" customHeight="1">
      <c r="A425" s="6" t="s">
        <v>10277</v>
      </c>
      <c r="B425" s="192" t="s">
        <v>9319</v>
      </c>
      <c r="C425" s="192" t="s">
        <v>8785</v>
      </c>
      <c r="D425" s="192" t="s">
        <v>10267</v>
      </c>
      <c r="E425" s="193" t="s">
        <v>9497</v>
      </c>
      <c r="F425" s="192" t="s">
        <v>8804</v>
      </c>
      <c r="G425" s="192"/>
      <c r="H425" s="195">
        <v>39273.25</v>
      </c>
      <c r="I425" s="192"/>
      <c r="J425" s="192"/>
      <c r="K425" s="192" t="s">
        <v>8789</v>
      </c>
      <c r="L425" s="9" t="s">
        <v>10278</v>
      </c>
    </row>
    <row r="426" spans="1:12" ht="30" customHeight="1">
      <c r="A426" s="10" t="s">
        <v>10279</v>
      </c>
      <c r="B426" s="192" t="s">
        <v>9319</v>
      </c>
      <c r="C426" s="192" t="s">
        <v>8785</v>
      </c>
      <c r="D426" s="192" t="s">
        <v>10267</v>
      </c>
      <c r="E426" s="193" t="s">
        <v>9290</v>
      </c>
      <c r="F426" s="193" t="s">
        <v>8991</v>
      </c>
      <c r="G426" s="192"/>
      <c r="H426" s="195">
        <v>39273.25</v>
      </c>
      <c r="I426" s="192"/>
      <c r="J426" s="192"/>
      <c r="K426" s="192" t="s">
        <v>8789</v>
      </c>
      <c r="L426" s="9" t="s">
        <v>10280</v>
      </c>
    </row>
    <row r="427" spans="1:12" ht="45.75" customHeight="1">
      <c r="A427" s="6" t="s">
        <v>10281</v>
      </c>
      <c r="B427" s="192" t="s">
        <v>9443</v>
      </c>
      <c r="C427" s="192" t="s">
        <v>8785</v>
      </c>
      <c r="D427" s="192" t="s">
        <v>10282</v>
      </c>
      <c r="E427" s="193" t="s">
        <v>9497</v>
      </c>
      <c r="F427" s="192" t="s">
        <v>8804</v>
      </c>
      <c r="G427" s="192"/>
      <c r="H427" s="195">
        <v>39252.25</v>
      </c>
      <c r="I427" s="192"/>
      <c r="J427" s="192"/>
      <c r="K427" s="192" t="s">
        <v>8789</v>
      </c>
      <c r="L427" s="9" t="s">
        <v>10283</v>
      </c>
    </row>
    <row r="428" spans="1:12" ht="45.75" customHeight="1">
      <c r="A428" s="10" t="s">
        <v>10284</v>
      </c>
      <c r="B428" s="192" t="s">
        <v>9443</v>
      </c>
      <c r="C428" s="192" t="s">
        <v>8785</v>
      </c>
      <c r="D428" s="192" t="s">
        <v>10282</v>
      </c>
      <c r="E428" s="193" t="s">
        <v>9290</v>
      </c>
      <c r="F428" s="192" t="s">
        <v>8804</v>
      </c>
      <c r="G428" s="193" t="s">
        <v>9723</v>
      </c>
      <c r="H428" s="195">
        <v>39252.25</v>
      </c>
      <c r="I428" s="192"/>
      <c r="J428" s="192"/>
      <c r="K428" s="192" t="s">
        <v>8789</v>
      </c>
      <c r="L428" s="9" t="s">
        <v>10285</v>
      </c>
    </row>
    <row r="429" spans="1:12" ht="60.75" customHeight="1">
      <c r="A429" s="6" t="s">
        <v>10286</v>
      </c>
      <c r="B429" s="192" t="s">
        <v>9443</v>
      </c>
      <c r="C429" s="192" t="s">
        <v>8785</v>
      </c>
      <c r="D429" s="192" t="s">
        <v>10282</v>
      </c>
      <c r="E429" s="193" t="s">
        <v>9290</v>
      </c>
      <c r="F429" s="193" t="s">
        <v>8800</v>
      </c>
      <c r="G429" s="193" t="s">
        <v>9838</v>
      </c>
      <c r="H429" s="195">
        <v>39252.25</v>
      </c>
      <c r="I429" s="192"/>
      <c r="J429" s="192"/>
      <c r="K429" s="192" t="s">
        <v>8789</v>
      </c>
      <c r="L429" s="9" t="s">
        <v>10287</v>
      </c>
    </row>
    <row r="430" spans="1:12" ht="30" customHeight="1">
      <c r="A430" s="6" t="s">
        <v>10288</v>
      </c>
      <c r="B430" s="192" t="s">
        <v>9443</v>
      </c>
      <c r="C430" s="192" t="s">
        <v>8785</v>
      </c>
      <c r="D430" s="192" t="s">
        <v>10282</v>
      </c>
      <c r="E430" s="193" t="s">
        <v>9290</v>
      </c>
      <c r="F430" s="192" t="s">
        <v>8804</v>
      </c>
      <c r="G430" s="192"/>
      <c r="H430" s="195">
        <v>39252.25</v>
      </c>
      <c r="I430" s="192"/>
      <c r="J430" s="192"/>
      <c r="K430" s="192" t="s">
        <v>8789</v>
      </c>
      <c r="L430" s="9" t="s">
        <v>10289</v>
      </c>
    </row>
    <row r="431" spans="1:12" ht="75.75" customHeight="1">
      <c r="A431" s="11" t="s">
        <v>10290</v>
      </c>
      <c r="B431" s="184" t="s">
        <v>9443</v>
      </c>
      <c r="C431" s="184" t="s">
        <v>8785</v>
      </c>
      <c r="D431" s="12" t="s">
        <v>10282</v>
      </c>
      <c r="E431" s="13" t="s">
        <v>9290</v>
      </c>
      <c r="F431" s="12" t="s">
        <v>8804</v>
      </c>
      <c r="G431" s="13" t="s">
        <v>10291</v>
      </c>
      <c r="H431" s="14">
        <v>39252.25</v>
      </c>
      <c r="I431" s="12"/>
      <c r="J431" s="12"/>
      <c r="K431" s="12" t="s">
        <v>8789</v>
      </c>
      <c r="L431" s="15" t="s">
        <v>10292</v>
      </c>
    </row>
    <row r="432" spans="1:12" ht="14.25" customHeight="1">
      <c r="A432" s="192"/>
      <c r="B432" s="16" t="s">
        <v>10293</v>
      </c>
      <c r="C432" s="17" t="s">
        <v>8785</v>
      </c>
      <c r="D432" s="192" t="s">
        <v>10294</v>
      </c>
      <c r="E432" s="192"/>
      <c r="F432" s="192"/>
      <c r="G432" s="192"/>
      <c r="H432" s="194">
        <v>40980</v>
      </c>
      <c r="I432" s="192"/>
      <c r="J432" s="192"/>
      <c r="K432" s="12" t="s">
        <v>8789</v>
      </c>
      <c r="L432" s="196"/>
    </row>
    <row r="433" spans="1:12" ht="14.25" customHeight="1">
      <c r="A433" s="192"/>
      <c r="B433" s="16" t="s">
        <v>10293</v>
      </c>
      <c r="C433" s="17" t="s">
        <v>8785</v>
      </c>
      <c r="D433" s="192" t="s">
        <v>10294</v>
      </c>
      <c r="E433" s="192"/>
      <c r="F433" s="192"/>
      <c r="G433" s="192"/>
      <c r="H433" s="194">
        <v>40980</v>
      </c>
      <c r="I433" s="192"/>
      <c r="J433" s="192"/>
      <c r="K433" s="12" t="s">
        <v>8789</v>
      </c>
      <c r="L433" s="196"/>
    </row>
    <row r="434" spans="1:12" ht="14.25" customHeight="1">
      <c r="A434" s="192"/>
      <c r="B434" s="16" t="s">
        <v>10293</v>
      </c>
      <c r="C434" s="17" t="s">
        <v>8785</v>
      </c>
      <c r="D434" s="192" t="s">
        <v>10294</v>
      </c>
      <c r="E434" s="192"/>
      <c r="F434" s="192"/>
      <c r="G434" s="192"/>
      <c r="H434" s="194">
        <v>40980</v>
      </c>
      <c r="I434" s="192"/>
      <c r="J434" s="192"/>
      <c r="K434" s="12" t="s">
        <v>8789</v>
      </c>
      <c r="L434" s="196"/>
    </row>
    <row r="435" spans="1:12" ht="14.25" customHeight="1">
      <c r="A435" s="192"/>
      <c r="B435" s="16" t="s">
        <v>10293</v>
      </c>
      <c r="C435" s="17" t="s">
        <v>8785</v>
      </c>
      <c r="D435" s="192" t="s">
        <v>10294</v>
      </c>
      <c r="E435" s="192"/>
      <c r="F435" s="192"/>
      <c r="G435" s="192"/>
      <c r="H435" s="194">
        <v>40980</v>
      </c>
      <c r="I435" s="192"/>
      <c r="J435" s="192"/>
      <c r="K435" s="12" t="s">
        <v>8789</v>
      </c>
      <c r="L435" s="196"/>
    </row>
    <row r="436" spans="1:12" ht="14.25" customHeight="1">
      <c r="A436" s="192"/>
      <c r="B436" s="16" t="s">
        <v>10293</v>
      </c>
      <c r="C436" s="17" t="s">
        <v>8785</v>
      </c>
      <c r="D436" s="192" t="s">
        <v>10294</v>
      </c>
      <c r="E436" s="192"/>
      <c r="F436" s="192"/>
      <c r="G436" s="192"/>
      <c r="H436" s="194">
        <v>40980</v>
      </c>
      <c r="I436" s="192"/>
      <c r="J436" s="192"/>
      <c r="K436" s="12" t="s">
        <v>8789</v>
      </c>
      <c r="L436" s="196"/>
    </row>
    <row r="437" spans="1:12" ht="14.25" customHeight="1">
      <c r="A437" s="192"/>
      <c r="B437" s="16" t="s">
        <v>10293</v>
      </c>
      <c r="C437" s="17" t="s">
        <v>8785</v>
      </c>
      <c r="D437" s="192" t="s">
        <v>10294</v>
      </c>
      <c r="E437" s="192"/>
      <c r="F437" s="192"/>
      <c r="G437" s="192"/>
      <c r="H437" s="194">
        <v>40980</v>
      </c>
      <c r="I437" s="192"/>
      <c r="J437" s="192"/>
      <c r="K437" s="12" t="s">
        <v>8789</v>
      </c>
      <c r="L437" s="196"/>
    </row>
    <row r="438" spans="1:12" ht="14.25" customHeight="1">
      <c r="A438" s="192"/>
      <c r="B438" s="16" t="s">
        <v>10293</v>
      </c>
      <c r="C438" s="17" t="s">
        <v>8785</v>
      </c>
      <c r="D438" s="192" t="s">
        <v>10294</v>
      </c>
      <c r="E438" s="192"/>
      <c r="F438" s="192"/>
      <c r="G438" s="192"/>
      <c r="H438" s="194">
        <v>40980</v>
      </c>
      <c r="I438" s="192"/>
      <c r="J438" s="192"/>
      <c r="K438" s="12" t="s">
        <v>8789</v>
      </c>
      <c r="L438" s="196"/>
    </row>
    <row r="439" spans="1:12" ht="14.25" customHeight="1">
      <c r="A439" s="192"/>
      <c r="B439" s="192"/>
      <c r="C439" s="192"/>
      <c r="D439" s="192"/>
      <c r="E439" s="192"/>
      <c r="F439" s="192"/>
      <c r="G439" s="192"/>
      <c r="H439" s="192"/>
      <c r="I439" s="192"/>
      <c r="J439" s="192"/>
      <c r="K439" s="192"/>
      <c r="L439" s="192"/>
    </row>
    <row r="440" spans="1:12" ht="14.25" customHeight="1">
      <c r="A440" s="184"/>
      <c r="B440" s="184"/>
      <c r="C440" s="184"/>
      <c r="D440" s="184"/>
      <c r="E440" s="184"/>
      <c r="F440" s="184"/>
      <c r="G440" s="184"/>
      <c r="H440" s="184"/>
      <c r="I440" s="184"/>
      <c r="J440" s="184"/>
      <c r="K440" s="184"/>
      <c r="L440" s="184"/>
    </row>
    <row r="441" spans="1:12" ht="14.25" customHeight="1">
      <c r="A441" s="184"/>
      <c r="B441" s="184"/>
      <c r="C441" s="184"/>
      <c r="D441" s="184"/>
      <c r="E441" s="184"/>
      <c r="F441" s="184"/>
      <c r="G441" s="184"/>
      <c r="H441" s="184"/>
      <c r="I441" s="184"/>
      <c r="J441" s="184"/>
      <c r="K441" s="184"/>
      <c r="L441" s="184"/>
    </row>
    <row r="442" spans="1:12" ht="14.25" customHeight="1">
      <c r="A442" s="184"/>
      <c r="B442" s="184"/>
      <c r="C442" s="184"/>
      <c r="D442" s="184"/>
      <c r="E442" s="184"/>
      <c r="F442" s="184"/>
      <c r="G442" s="184"/>
      <c r="H442" s="184"/>
      <c r="I442" s="184"/>
      <c r="J442" s="184"/>
      <c r="K442" s="184"/>
      <c r="L442" s="184"/>
    </row>
    <row r="443" spans="1:12" ht="14.25" customHeight="1">
      <c r="A443" s="184"/>
      <c r="B443" s="184"/>
      <c r="C443" s="184"/>
      <c r="D443" s="184"/>
      <c r="E443" s="184"/>
      <c r="F443" s="184"/>
      <c r="G443" s="184"/>
      <c r="H443" s="184"/>
      <c r="I443" s="184"/>
      <c r="J443" s="184"/>
      <c r="K443" s="184"/>
      <c r="L443" s="184"/>
    </row>
    <row r="444" spans="1:12" ht="14.25" customHeight="1">
      <c r="A444" s="184"/>
      <c r="B444" s="184"/>
      <c r="C444" s="184"/>
      <c r="D444" s="184"/>
      <c r="E444" s="184"/>
      <c r="F444" s="184"/>
      <c r="G444" s="184"/>
      <c r="H444" s="184"/>
      <c r="I444" s="184"/>
      <c r="J444" s="184"/>
      <c r="K444" s="184"/>
      <c r="L444" s="184"/>
    </row>
    <row r="445" spans="1:12" ht="14.25" customHeight="1">
      <c r="A445" s="184"/>
      <c r="B445" s="184"/>
      <c r="C445" s="184"/>
      <c r="D445" s="184"/>
      <c r="E445" s="184"/>
      <c r="F445" s="184"/>
      <c r="G445" s="184"/>
      <c r="H445" s="184"/>
      <c r="I445" s="184"/>
      <c r="J445" s="184"/>
      <c r="K445" s="184"/>
      <c r="L445" s="184"/>
    </row>
    <row r="446" spans="1:12" ht="14.25" customHeight="1">
      <c r="A446" s="184"/>
      <c r="B446" s="184"/>
      <c r="C446" s="184"/>
      <c r="D446" s="184"/>
      <c r="E446" s="184"/>
      <c r="F446" s="184"/>
      <c r="G446" s="184"/>
      <c r="H446" s="184"/>
      <c r="I446" s="184"/>
      <c r="J446" s="184"/>
      <c r="K446" s="184"/>
      <c r="L446" s="184"/>
    </row>
    <row r="447" spans="1:12" ht="14.25" customHeight="1">
      <c r="A447" s="184"/>
      <c r="B447" s="184"/>
      <c r="C447" s="184"/>
      <c r="D447" s="184"/>
      <c r="E447" s="184"/>
      <c r="F447" s="184"/>
      <c r="G447" s="184"/>
      <c r="H447" s="184"/>
      <c r="I447" s="184"/>
      <c r="J447" s="184"/>
      <c r="K447" s="184"/>
      <c r="L447" s="184"/>
    </row>
    <row r="448" spans="1:12" ht="14.25" customHeight="1">
      <c r="A448" s="184"/>
      <c r="B448" s="184"/>
      <c r="C448" s="184"/>
      <c r="D448" s="184"/>
      <c r="E448" s="184"/>
      <c r="F448" s="184"/>
      <c r="G448" s="184"/>
      <c r="H448" s="184"/>
      <c r="I448" s="184"/>
      <c r="J448" s="184"/>
      <c r="K448" s="184"/>
      <c r="L448" s="184"/>
    </row>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0.75" bottom="0.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K4764"/>
  <sheetViews>
    <sheetView zoomScale="70" zoomScaleNormal="70" workbookViewId="0">
      <selection activeCell="F5" sqref="F5"/>
    </sheetView>
  </sheetViews>
  <sheetFormatPr defaultColWidth="14.28515625" defaultRowHeight="14.25"/>
  <cols>
    <col min="1" max="1" width="5.28515625" customWidth="1"/>
    <col min="2" max="2" width="11.7109375" style="55" customWidth="1"/>
    <col min="3" max="3" width="8" style="58" customWidth="1"/>
    <col min="4" max="4" width="33.28515625" customWidth="1"/>
    <col min="5" max="5" width="35.28515625" customWidth="1"/>
    <col min="6" max="6" width="70.28515625" style="8" customWidth="1"/>
    <col min="7" max="7" width="11.28515625" customWidth="1"/>
    <col min="8" max="8" width="28.85546875" customWidth="1"/>
    <col min="9" max="9" width="10.28515625" style="56" customWidth="1"/>
  </cols>
  <sheetData>
    <row r="1" spans="1:11">
      <c r="A1" s="184"/>
      <c r="B1" s="197"/>
      <c r="C1" s="198"/>
      <c r="D1" s="184"/>
      <c r="E1" s="184"/>
      <c r="F1" s="193"/>
      <c r="G1" s="184"/>
      <c r="H1" s="184"/>
      <c r="I1" s="180"/>
      <c r="J1" s="184"/>
      <c r="K1" s="184">
        <f>SUBTOTAL(2, J3:J4764)</f>
        <v>4762</v>
      </c>
    </row>
    <row r="2" spans="1:11" ht="22.5" customHeight="1">
      <c r="A2" s="199" t="s">
        <v>3</v>
      </c>
      <c r="B2" s="200" t="s">
        <v>4</v>
      </c>
      <c r="C2" s="201" t="s">
        <v>10295</v>
      </c>
      <c r="D2" s="199" t="s">
        <v>10296</v>
      </c>
      <c r="E2" s="199" t="s">
        <v>10297</v>
      </c>
      <c r="F2" s="199" t="s">
        <v>10298</v>
      </c>
      <c r="G2" s="202" t="s">
        <v>10299</v>
      </c>
      <c r="H2" s="199" t="s">
        <v>25</v>
      </c>
      <c r="I2" s="199" t="s">
        <v>19</v>
      </c>
      <c r="J2" s="59" t="s">
        <v>10300</v>
      </c>
      <c r="K2" s="184"/>
    </row>
    <row r="3" spans="1:11" ht="56.25" customHeight="1">
      <c r="A3" s="203">
        <v>1</v>
      </c>
      <c r="B3" s="204" t="s">
        <v>10301</v>
      </c>
      <c r="C3" s="203">
        <v>2012</v>
      </c>
      <c r="D3" s="205" t="s">
        <v>28</v>
      </c>
      <c r="E3" s="205" t="s">
        <v>29</v>
      </c>
      <c r="F3" s="205" t="s">
        <v>30</v>
      </c>
      <c r="G3" s="205" t="s">
        <v>10302</v>
      </c>
      <c r="H3" s="205" t="s">
        <v>36</v>
      </c>
      <c r="I3" s="203" t="s">
        <v>34</v>
      </c>
      <c r="J3" s="184">
        <v>1</v>
      </c>
      <c r="K3" s="184"/>
    </row>
    <row r="4" spans="1:11" ht="67.5" customHeight="1">
      <c r="A4" s="203">
        <v>1</v>
      </c>
      <c r="B4" s="204" t="s">
        <v>10301</v>
      </c>
      <c r="C4" s="203">
        <v>2012</v>
      </c>
      <c r="D4" s="205" t="s">
        <v>28</v>
      </c>
      <c r="E4" s="205" t="s">
        <v>29</v>
      </c>
      <c r="F4" s="205" t="s">
        <v>10303</v>
      </c>
      <c r="G4" s="205" t="s">
        <v>10302</v>
      </c>
      <c r="H4" s="205" t="s">
        <v>36</v>
      </c>
      <c r="I4" s="203" t="s">
        <v>34</v>
      </c>
      <c r="J4" s="184">
        <v>1</v>
      </c>
      <c r="K4" s="184"/>
    </row>
    <row r="5" spans="1:11" ht="67.5" customHeight="1">
      <c r="A5" s="203">
        <v>1</v>
      </c>
      <c r="B5" s="204" t="s">
        <v>10301</v>
      </c>
      <c r="C5" s="203">
        <v>2012</v>
      </c>
      <c r="D5" s="205" t="s">
        <v>28</v>
      </c>
      <c r="E5" s="205" t="s">
        <v>10304</v>
      </c>
      <c r="F5" s="205" t="s">
        <v>10305</v>
      </c>
      <c r="G5" s="205" t="s">
        <v>10302</v>
      </c>
      <c r="H5" s="205" t="s">
        <v>92</v>
      </c>
      <c r="I5" s="203" t="s">
        <v>34</v>
      </c>
      <c r="J5" s="184">
        <v>1</v>
      </c>
      <c r="K5" s="184"/>
    </row>
    <row r="6" spans="1:11" ht="78.75" customHeight="1">
      <c r="A6" s="203">
        <v>1</v>
      </c>
      <c r="B6" s="204" t="s">
        <v>10301</v>
      </c>
      <c r="C6" s="203">
        <v>2012</v>
      </c>
      <c r="D6" s="205" t="s">
        <v>28</v>
      </c>
      <c r="E6" s="205" t="s">
        <v>43</v>
      </c>
      <c r="F6" s="205" t="s">
        <v>41</v>
      </c>
      <c r="G6" s="205" t="s">
        <v>10302</v>
      </c>
      <c r="H6" s="205" t="s">
        <v>10306</v>
      </c>
      <c r="I6" s="203" t="s">
        <v>34</v>
      </c>
      <c r="J6" s="184">
        <v>1</v>
      </c>
      <c r="K6" s="184"/>
    </row>
    <row r="7" spans="1:11" ht="56.25" customHeight="1">
      <c r="A7" s="203">
        <v>1</v>
      </c>
      <c r="B7" s="204" t="s">
        <v>10301</v>
      </c>
      <c r="C7" s="203">
        <v>2012</v>
      </c>
      <c r="D7" s="205" t="s">
        <v>28</v>
      </c>
      <c r="E7" s="205" t="s">
        <v>46</v>
      </c>
      <c r="F7" s="205" t="s">
        <v>10307</v>
      </c>
      <c r="G7" s="205" t="s">
        <v>10302</v>
      </c>
      <c r="H7" s="205" t="s">
        <v>49</v>
      </c>
      <c r="I7" s="203" t="s">
        <v>34</v>
      </c>
      <c r="J7" s="184">
        <v>1</v>
      </c>
      <c r="K7" s="184"/>
    </row>
    <row r="8" spans="1:11" ht="56.25" customHeight="1">
      <c r="A8" s="203">
        <v>1</v>
      </c>
      <c r="B8" s="204" t="s">
        <v>10301</v>
      </c>
      <c r="C8" s="203">
        <v>2012</v>
      </c>
      <c r="D8" s="205" t="s">
        <v>28</v>
      </c>
      <c r="E8" s="205" t="s">
        <v>46</v>
      </c>
      <c r="F8" s="205" t="s">
        <v>51</v>
      </c>
      <c r="G8" s="205" t="s">
        <v>10302</v>
      </c>
      <c r="H8" s="205" t="s">
        <v>49</v>
      </c>
      <c r="I8" s="203" t="s">
        <v>34</v>
      </c>
      <c r="J8" s="184">
        <v>1</v>
      </c>
      <c r="K8" s="184"/>
    </row>
    <row r="9" spans="1:11" ht="20.25" customHeight="1">
      <c r="A9" s="203">
        <v>1</v>
      </c>
      <c r="B9" s="204" t="s">
        <v>10301</v>
      </c>
      <c r="C9" s="203">
        <v>2012</v>
      </c>
      <c r="D9" s="205" t="s">
        <v>28</v>
      </c>
      <c r="E9" s="205" t="s">
        <v>46</v>
      </c>
      <c r="F9" s="205" t="s">
        <v>53</v>
      </c>
      <c r="G9" s="205" t="s">
        <v>10302</v>
      </c>
      <c r="H9" s="205" t="s">
        <v>49</v>
      </c>
      <c r="I9" s="203" t="s">
        <v>34</v>
      </c>
      <c r="J9" s="184">
        <v>1</v>
      </c>
      <c r="K9" s="184"/>
    </row>
    <row r="10" spans="1:11" ht="33.75" customHeight="1">
      <c r="A10" s="206">
        <v>1</v>
      </c>
      <c r="B10" s="204" t="s">
        <v>10301</v>
      </c>
      <c r="C10" s="203">
        <v>2012</v>
      </c>
      <c r="D10" s="205" t="s">
        <v>28</v>
      </c>
      <c r="E10" s="205" t="s">
        <v>46</v>
      </c>
      <c r="F10" s="205" t="s">
        <v>54</v>
      </c>
      <c r="G10" s="205" t="s">
        <v>10302</v>
      </c>
      <c r="H10" s="207" t="s">
        <v>49</v>
      </c>
      <c r="I10" s="206" t="s">
        <v>34</v>
      </c>
      <c r="J10" s="184">
        <v>1</v>
      </c>
      <c r="K10" s="184"/>
    </row>
    <row r="11" spans="1:11" ht="22.5" customHeight="1">
      <c r="A11" s="206">
        <v>1</v>
      </c>
      <c r="B11" s="204" t="s">
        <v>10301</v>
      </c>
      <c r="C11" s="203">
        <v>2012</v>
      </c>
      <c r="D11" s="205" t="s">
        <v>28</v>
      </c>
      <c r="E11" s="205" t="s">
        <v>46</v>
      </c>
      <c r="F11" s="205" t="s">
        <v>55</v>
      </c>
      <c r="G11" s="205" t="s">
        <v>10302</v>
      </c>
      <c r="H11" s="207" t="s">
        <v>49</v>
      </c>
      <c r="I11" s="206" t="s">
        <v>34</v>
      </c>
      <c r="J11" s="184">
        <v>1</v>
      </c>
      <c r="K11" s="184"/>
    </row>
    <row r="12" spans="1:11" ht="22.5" customHeight="1">
      <c r="A12" s="206">
        <v>1</v>
      </c>
      <c r="B12" s="204" t="s">
        <v>10301</v>
      </c>
      <c r="C12" s="203">
        <v>2012</v>
      </c>
      <c r="D12" s="205" t="s">
        <v>28</v>
      </c>
      <c r="E12" s="205" t="s">
        <v>46</v>
      </c>
      <c r="F12" s="205" t="s">
        <v>56</v>
      </c>
      <c r="G12" s="205" t="s">
        <v>10302</v>
      </c>
      <c r="H12" s="207" t="s">
        <v>36</v>
      </c>
      <c r="I12" s="206" t="s">
        <v>34</v>
      </c>
      <c r="J12" s="184">
        <v>1</v>
      </c>
      <c r="K12" s="184"/>
    </row>
    <row r="13" spans="1:11" ht="78.75" customHeight="1">
      <c r="A13" s="206">
        <v>1</v>
      </c>
      <c r="B13" s="204" t="s">
        <v>10301</v>
      </c>
      <c r="C13" s="203">
        <v>2012</v>
      </c>
      <c r="D13" s="205" t="s">
        <v>28</v>
      </c>
      <c r="E13" s="207" t="s">
        <v>57</v>
      </c>
      <c r="F13" s="205" t="s">
        <v>10308</v>
      </c>
      <c r="G13" s="205" t="s">
        <v>10302</v>
      </c>
      <c r="H13" s="205" t="s">
        <v>10306</v>
      </c>
      <c r="I13" s="206" t="s">
        <v>48</v>
      </c>
      <c r="J13" s="184">
        <v>1</v>
      </c>
      <c r="K13" s="184"/>
    </row>
    <row r="14" spans="1:11" ht="78.75" customHeight="1">
      <c r="A14" s="206">
        <v>1</v>
      </c>
      <c r="B14" s="204" t="s">
        <v>10301</v>
      </c>
      <c r="C14" s="203">
        <v>2012</v>
      </c>
      <c r="D14" s="205" t="s">
        <v>28</v>
      </c>
      <c r="E14" s="207" t="s">
        <v>62</v>
      </c>
      <c r="F14" s="207" t="s">
        <v>61</v>
      </c>
      <c r="G14" s="205" t="s">
        <v>10302</v>
      </c>
      <c r="H14" s="205" t="s">
        <v>10306</v>
      </c>
      <c r="I14" s="206" t="s">
        <v>34</v>
      </c>
      <c r="J14" s="184">
        <v>1</v>
      </c>
      <c r="K14" s="184"/>
    </row>
    <row r="15" spans="1:11" ht="33.75" customHeight="1">
      <c r="A15" s="206">
        <v>1</v>
      </c>
      <c r="B15" s="204" t="s">
        <v>10301</v>
      </c>
      <c r="C15" s="203">
        <v>2012</v>
      </c>
      <c r="D15" s="205" t="s">
        <v>28</v>
      </c>
      <c r="E15" s="207" t="s">
        <v>65</v>
      </c>
      <c r="F15" s="207" t="s">
        <v>64</v>
      </c>
      <c r="G15" s="205" t="s">
        <v>10302</v>
      </c>
      <c r="H15" s="205" t="s">
        <v>10306</v>
      </c>
      <c r="I15" s="206" t="s">
        <v>34</v>
      </c>
      <c r="J15" s="184">
        <v>1</v>
      </c>
      <c r="K15" s="184"/>
    </row>
    <row r="16" spans="1:11" ht="56.25" customHeight="1">
      <c r="A16" s="206">
        <v>1</v>
      </c>
      <c r="B16" s="204" t="s">
        <v>10301</v>
      </c>
      <c r="C16" s="203">
        <v>2012</v>
      </c>
      <c r="D16" s="205" t="s">
        <v>28</v>
      </c>
      <c r="E16" s="207" t="s">
        <v>67</v>
      </c>
      <c r="F16" s="207" t="s">
        <v>66</v>
      </c>
      <c r="G16" s="205" t="s">
        <v>82</v>
      </c>
      <c r="H16" s="207" t="s">
        <v>68</v>
      </c>
      <c r="I16" s="206" t="s">
        <v>34</v>
      </c>
      <c r="J16" s="184">
        <v>1</v>
      </c>
      <c r="K16" s="184"/>
    </row>
    <row r="17" spans="1:10" ht="78.75" customHeight="1">
      <c r="A17" s="206">
        <v>1</v>
      </c>
      <c r="B17" s="204" t="s">
        <v>10301</v>
      </c>
      <c r="C17" s="203">
        <v>2012</v>
      </c>
      <c r="D17" s="207" t="s">
        <v>69</v>
      </c>
      <c r="E17" s="207" t="s">
        <v>69</v>
      </c>
      <c r="F17" s="207" t="s">
        <v>70</v>
      </c>
      <c r="G17" s="205" t="s">
        <v>10302</v>
      </c>
      <c r="H17" s="207" t="s">
        <v>36</v>
      </c>
      <c r="I17" s="206" t="s">
        <v>34</v>
      </c>
      <c r="J17" s="184">
        <v>1</v>
      </c>
    </row>
    <row r="18" spans="1:10" ht="90" customHeight="1">
      <c r="A18" s="206">
        <v>1</v>
      </c>
      <c r="B18" s="204" t="s">
        <v>10301</v>
      </c>
      <c r="C18" s="203">
        <v>2012</v>
      </c>
      <c r="D18" s="207" t="s">
        <v>74</v>
      </c>
      <c r="E18" s="207" t="s">
        <v>75</v>
      </c>
      <c r="F18" s="207" t="s">
        <v>76</v>
      </c>
      <c r="G18" s="205" t="s">
        <v>119</v>
      </c>
      <c r="H18" s="207" t="s">
        <v>78</v>
      </c>
      <c r="I18" s="206" t="s">
        <v>34</v>
      </c>
      <c r="J18" s="184">
        <v>1</v>
      </c>
    </row>
    <row r="19" spans="1:10" ht="45" customHeight="1">
      <c r="A19" s="206">
        <v>1</v>
      </c>
      <c r="B19" s="204" t="s">
        <v>10301</v>
      </c>
      <c r="C19" s="203">
        <v>2012</v>
      </c>
      <c r="D19" s="207" t="s">
        <v>74</v>
      </c>
      <c r="E19" s="207" t="s">
        <v>79</v>
      </c>
      <c r="F19" s="207" t="s">
        <v>80</v>
      </c>
      <c r="G19" s="205" t="s">
        <v>10302</v>
      </c>
      <c r="H19" s="207" t="s">
        <v>36</v>
      </c>
      <c r="I19" s="206" t="s">
        <v>34</v>
      </c>
      <c r="J19" s="184">
        <v>1</v>
      </c>
    </row>
    <row r="20" spans="1:10" ht="33.75" customHeight="1">
      <c r="A20" s="206">
        <v>1</v>
      </c>
      <c r="B20" s="204" t="s">
        <v>10301</v>
      </c>
      <c r="C20" s="203">
        <v>2012</v>
      </c>
      <c r="D20" s="207" t="s">
        <v>74</v>
      </c>
      <c r="E20" s="207" t="s">
        <v>79</v>
      </c>
      <c r="F20" s="207" t="s">
        <v>81</v>
      </c>
      <c r="G20" s="205" t="s">
        <v>10302</v>
      </c>
      <c r="H20" s="207" t="s">
        <v>36</v>
      </c>
      <c r="I20" s="206" t="s">
        <v>34</v>
      </c>
      <c r="J20" s="184">
        <v>1</v>
      </c>
    </row>
    <row r="21" spans="1:10" ht="45" customHeight="1">
      <c r="A21" s="206">
        <v>1</v>
      </c>
      <c r="B21" s="204" t="s">
        <v>10301</v>
      </c>
      <c r="C21" s="203">
        <v>2012</v>
      </c>
      <c r="D21" s="207" t="s">
        <v>74</v>
      </c>
      <c r="E21" s="207" t="s">
        <v>79</v>
      </c>
      <c r="F21" s="207" t="s">
        <v>84</v>
      </c>
      <c r="G21" s="205" t="s">
        <v>10302</v>
      </c>
      <c r="H21" s="207" t="s">
        <v>36</v>
      </c>
      <c r="I21" s="206" t="s">
        <v>34</v>
      </c>
      <c r="J21" s="184">
        <v>1</v>
      </c>
    </row>
    <row r="22" spans="1:10" ht="67.5" customHeight="1">
      <c r="A22" s="206">
        <v>1</v>
      </c>
      <c r="B22" s="204" t="s">
        <v>10301</v>
      </c>
      <c r="C22" s="203">
        <v>2012</v>
      </c>
      <c r="D22" s="207" t="s">
        <v>74</v>
      </c>
      <c r="E22" s="207" t="s">
        <v>85</v>
      </c>
      <c r="F22" s="207" t="s">
        <v>10309</v>
      </c>
      <c r="G22" s="205" t="s">
        <v>10302</v>
      </c>
      <c r="H22" s="207" t="s">
        <v>36</v>
      </c>
      <c r="I22" s="206" t="s">
        <v>34</v>
      </c>
      <c r="J22" s="184">
        <v>1</v>
      </c>
    </row>
    <row r="23" spans="1:10" ht="33.75" customHeight="1">
      <c r="A23" s="206">
        <v>1</v>
      </c>
      <c r="B23" s="204" t="s">
        <v>10301</v>
      </c>
      <c r="C23" s="203">
        <v>2012</v>
      </c>
      <c r="D23" s="207" t="s">
        <v>74</v>
      </c>
      <c r="E23" s="207" t="s">
        <v>94</v>
      </c>
      <c r="F23" s="207" t="s">
        <v>93</v>
      </c>
      <c r="G23" s="205" t="s">
        <v>10302</v>
      </c>
      <c r="H23" s="207" t="s">
        <v>36</v>
      </c>
      <c r="I23" s="206" t="s">
        <v>34</v>
      </c>
      <c r="J23" s="184">
        <v>1</v>
      </c>
    </row>
    <row r="24" spans="1:10" ht="45" customHeight="1">
      <c r="A24" s="206">
        <v>1</v>
      </c>
      <c r="B24" s="204" t="s">
        <v>10301</v>
      </c>
      <c r="C24" s="203">
        <v>2012</v>
      </c>
      <c r="D24" s="207" t="s">
        <v>74</v>
      </c>
      <c r="E24" s="207" t="s">
        <v>94</v>
      </c>
      <c r="F24" s="207" t="s">
        <v>95</v>
      </c>
      <c r="G24" s="205" t="s">
        <v>10302</v>
      </c>
      <c r="H24" s="207" t="s">
        <v>78</v>
      </c>
      <c r="I24" s="206" t="s">
        <v>34</v>
      </c>
      <c r="J24" s="184">
        <v>1</v>
      </c>
    </row>
    <row r="25" spans="1:10" ht="45" customHeight="1">
      <c r="A25" s="206">
        <v>1</v>
      </c>
      <c r="B25" s="204" t="s">
        <v>10301</v>
      </c>
      <c r="C25" s="203">
        <v>2012</v>
      </c>
      <c r="D25" s="207" t="s">
        <v>74</v>
      </c>
      <c r="E25" s="207" t="s">
        <v>94</v>
      </c>
      <c r="F25" s="207" t="s">
        <v>365</v>
      </c>
      <c r="G25" s="205" t="s">
        <v>10302</v>
      </c>
      <c r="H25" s="205" t="s">
        <v>10306</v>
      </c>
      <c r="I25" s="206" t="s">
        <v>34</v>
      </c>
      <c r="J25" s="184">
        <v>1</v>
      </c>
    </row>
    <row r="26" spans="1:10" ht="78.75" customHeight="1">
      <c r="A26" s="206">
        <v>1</v>
      </c>
      <c r="B26" s="204" t="s">
        <v>10301</v>
      </c>
      <c r="C26" s="203">
        <v>2012</v>
      </c>
      <c r="D26" s="207" t="s">
        <v>96</v>
      </c>
      <c r="E26" s="207" t="s">
        <v>100</v>
      </c>
      <c r="F26" s="207" t="s">
        <v>98</v>
      </c>
      <c r="G26" s="205" t="s">
        <v>82</v>
      </c>
      <c r="H26" s="207" t="s">
        <v>68</v>
      </c>
      <c r="I26" s="206" t="s">
        <v>34</v>
      </c>
      <c r="J26" s="184">
        <v>1</v>
      </c>
    </row>
    <row r="27" spans="1:10" ht="45" customHeight="1">
      <c r="A27" s="206">
        <v>1</v>
      </c>
      <c r="B27" s="204" t="s">
        <v>10301</v>
      </c>
      <c r="C27" s="203">
        <v>2012</v>
      </c>
      <c r="D27" s="207" t="s">
        <v>96</v>
      </c>
      <c r="E27" s="207" t="s">
        <v>105</v>
      </c>
      <c r="F27" s="207" t="s">
        <v>103</v>
      </c>
      <c r="G27" s="205" t="s">
        <v>10302</v>
      </c>
      <c r="H27" s="205" t="s">
        <v>10306</v>
      </c>
      <c r="I27" s="206" t="s">
        <v>34</v>
      </c>
      <c r="J27" s="184">
        <v>1</v>
      </c>
    </row>
    <row r="28" spans="1:10" ht="33.75" customHeight="1">
      <c r="A28" s="206">
        <v>1</v>
      </c>
      <c r="B28" s="204" t="s">
        <v>10301</v>
      </c>
      <c r="C28" s="203">
        <v>2012</v>
      </c>
      <c r="D28" s="207" t="s">
        <v>111</v>
      </c>
      <c r="E28" s="207" t="s">
        <v>107</v>
      </c>
      <c r="F28" s="207" t="s">
        <v>108</v>
      </c>
      <c r="G28" s="205" t="s">
        <v>10302</v>
      </c>
      <c r="H28" s="207" t="s">
        <v>36</v>
      </c>
      <c r="I28" s="206" t="s">
        <v>34</v>
      </c>
      <c r="J28" s="184">
        <v>1</v>
      </c>
    </row>
    <row r="29" spans="1:10" ht="33.75" customHeight="1">
      <c r="A29" s="206">
        <v>1</v>
      </c>
      <c r="B29" s="204" t="s">
        <v>10301</v>
      </c>
      <c r="C29" s="203">
        <v>2012</v>
      </c>
      <c r="D29" s="207" t="s">
        <v>111</v>
      </c>
      <c r="E29" s="207" t="s">
        <v>107</v>
      </c>
      <c r="F29" s="207" t="s">
        <v>112</v>
      </c>
      <c r="G29" s="205" t="s">
        <v>82</v>
      </c>
      <c r="H29" s="207" t="s">
        <v>68</v>
      </c>
      <c r="I29" s="206" t="s">
        <v>34</v>
      </c>
      <c r="J29" s="184">
        <v>1</v>
      </c>
    </row>
    <row r="30" spans="1:10" ht="22.5" customHeight="1">
      <c r="A30" s="206">
        <v>1</v>
      </c>
      <c r="B30" s="204" t="s">
        <v>10301</v>
      </c>
      <c r="C30" s="203">
        <v>2012</v>
      </c>
      <c r="D30" s="207" t="s">
        <v>111</v>
      </c>
      <c r="E30" s="207" t="s">
        <v>107</v>
      </c>
      <c r="F30" s="207" t="s">
        <v>113</v>
      </c>
      <c r="G30" s="205" t="s">
        <v>82</v>
      </c>
      <c r="H30" s="207" t="s">
        <v>68</v>
      </c>
      <c r="I30" s="206" t="s">
        <v>34</v>
      </c>
      <c r="J30" s="184">
        <v>1</v>
      </c>
    </row>
    <row r="31" spans="1:10" ht="22.5" customHeight="1">
      <c r="A31" s="206">
        <v>1</v>
      </c>
      <c r="B31" s="204" t="s">
        <v>10301</v>
      </c>
      <c r="C31" s="203">
        <v>2012</v>
      </c>
      <c r="D31" s="207" t="s">
        <v>111</v>
      </c>
      <c r="E31" s="207" t="s">
        <v>107</v>
      </c>
      <c r="F31" s="207" t="s">
        <v>114</v>
      </c>
      <c r="G31" s="205" t="s">
        <v>10302</v>
      </c>
      <c r="H31" s="205" t="s">
        <v>10306</v>
      </c>
      <c r="I31" s="206" t="s">
        <v>34</v>
      </c>
      <c r="J31" s="184">
        <v>1</v>
      </c>
    </row>
    <row r="32" spans="1:10" ht="33.75" customHeight="1">
      <c r="A32" s="206">
        <v>1</v>
      </c>
      <c r="B32" s="204" t="s">
        <v>10301</v>
      </c>
      <c r="C32" s="203">
        <v>2012</v>
      </c>
      <c r="D32" s="207" t="s">
        <v>111</v>
      </c>
      <c r="E32" s="207" t="s">
        <v>116</v>
      </c>
      <c r="F32" s="207" t="s">
        <v>115</v>
      </c>
      <c r="G32" s="205" t="s">
        <v>10302</v>
      </c>
      <c r="H32" s="207" t="s">
        <v>36</v>
      </c>
      <c r="I32" s="206" t="s">
        <v>34</v>
      </c>
      <c r="J32" s="184">
        <v>1</v>
      </c>
    </row>
    <row r="33" spans="1:10" ht="33.75" customHeight="1">
      <c r="A33" s="206">
        <v>1</v>
      </c>
      <c r="B33" s="204" t="s">
        <v>10301</v>
      </c>
      <c r="C33" s="203">
        <v>2012</v>
      </c>
      <c r="D33" s="207" t="s">
        <v>111</v>
      </c>
      <c r="E33" s="207" t="s">
        <v>116</v>
      </c>
      <c r="F33" s="207" t="s">
        <v>117</v>
      </c>
      <c r="G33" s="205" t="s">
        <v>10302</v>
      </c>
      <c r="H33" s="207" t="s">
        <v>36</v>
      </c>
      <c r="I33" s="206" t="s">
        <v>34</v>
      </c>
      <c r="J33" s="184">
        <v>1</v>
      </c>
    </row>
    <row r="34" spans="1:10" ht="45" customHeight="1">
      <c r="A34" s="206">
        <v>1</v>
      </c>
      <c r="B34" s="204" t="s">
        <v>10301</v>
      </c>
      <c r="C34" s="203">
        <v>2012</v>
      </c>
      <c r="D34" s="207" t="s">
        <v>111</v>
      </c>
      <c r="E34" s="207" t="s">
        <v>116</v>
      </c>
      <c r="F34" s="207" t="s">
        <v>118</v>
      </c>
      <c r="G34" s="205" t="s">
        <v>10302</v>
      </c>
      <c r="H34" s="205" t="s">
        <v>10306</v>
      </c>
      <c r="I34" s="206" t="s">
        <v>34</v>
      </c>
      <c r="J34" s="184">
        <v>1</v>
      </c>
    </row>
    <row r="35" spans="1:10" ht="22.5" customHeight="1">
      <c r="A35" s="206">
        <v>1</v>
      </c>
      <c r="B35" s="204" t="s">
        <v>10301</v>
      </c>
      <c r="C35" s="203">
        <v>2012</v>
      </c>
      <c r="D35" s="207" t="s">
        <v>111</v>
      </c>
      <c r="E35" s="207" t="s">
        <v>116</v>
      </c>
      <c r="F35" s="207" t="s">
        <v>121</v>
      </c>
      <c r="G35" s="205" t="s">
        <v>10302</v>
      </c>
      <c r="H35" s="205" t="s">
        <v>10306</v>
      </c>
      <c r="I35" s="206" t="s">
        <v>34</v>
      </c>
      <c r="J35" s="184">
        <v>1</v>
      </c>
    </row>
    <row r="36" spans="1:10" ht="33.75" customHeight="1">
      <c r="A36" s="206">
        <v>1</v>
      </c>
      <c r="B36" s="204" t="s">
        <v>10301</v>
      </c>
      <c r="C36" s="203">
        <v>2012</v>
      </c>
      <c r="D36" s="207" t="s">
        <v>111</v>
      </c>
      <c r="E36" s="207" t="s">
        <v>122</v>
      </c>
      <c r="F36" s="207" t="s">
        <v>123</v>
      </c>
      <c r="G36" s="205" t="s">
        <v>10302</v>
      </c>
      <c r="H36" s="207" t="s">
        <v>36</v>
      </c>
      <c r="I36" s="206" t="s">
        <v>34</v>
      </c>
      <c r="J36" s="184">
        <v>1</v>
      </c>
    </row>
    <row r="37" spans="1:10" ht="33.75" customHeight="1">
      <c r="A37" s="206">
        <v>1</v>
      </c>
      <c r="B37" s="204" t="s">
        <v>10301</v>
      </c>
      <c r="C37" s="203">
        <v>2012</v>
      </c>
      <c r="D37" s="207" t="s">
        <v>111</v>
      </c>
      <c r="E37" s="207" t="s">
        <v>122</v>
      </c>
      <c r="F37" s="207" t="s">
        <v>124</v>
      </c>
      <c r="G37" s="205" t="s">
        <v>82</v>
      </c>
      <c r="H37" s="207" t="s">
        <v>68</v>
      </c>
      <c r="I37" s="206" t="s">
        <v>34</v>
      </c>
      <c r="J37" s="184">
        <v>1</v>
      </c>
    </row>
    <row r="38" spans="1:10" ht="33.75" customHeight="1">
      <c r="A38" s="206">
        <v>1</v>
      </c>
      <c r="B38" s="204" t="s">
        <v>10301</v>
      </c>
      <c r="C38" s="203">
        <v>2012</v>
      </c>
      <c r="D38" s="207" t="s">
        <v>111</v>
      </c>
      <c r="E38" s="207" t="s">
        <v>122</v>
      </c>
      <c r="F38" s="207" t="s">
        <v>125</v>
      </c>
      <c r="G38" s="205" t="s">
        <v>10302</v>
      </c>
      <c r="H38" s="205" t="s">
        <v>10306</v>
      </c>
      <c r="I38" s="206" t="s">
        <v>34</v>
      </c>
      <c r="J38" s="184">
        <v>1</v>
      </c>
    </row>
    <row r="39" spans="1:10" ht="67.5" customHeight="1">
      <c r="A39" s="206">
        <v>1</v>
      </c>
      <c r="B39" s="204" t="s">
        <v>10301</v>
      </c>
      <c r="C39" s="203">
        <v>2012</v>
      </c>
      <c r="D39" s="207" t="s">
        <v>111</v>
      </c>
      <c r="E39" s="207" t="s">
        <v>126</v>
      </c>
      <c r="F39" s="207" t="s">
        <v>10310</v>
      </c>
      <c r="G39" s="205" t="s">
        <v>10302</v>
      </c>
      <c r="H39" s="207" t="s">
        <v>36</v>
      </c>
      <c r="I39" s="206" t="s">
        <v>34</v>
      </c>
      <c r="J39" s="184">
        <v>1</v>
      </c>
    </row>
    <row r="40" spans="1:10" ht="56.25" customHeight="1">
      <c r="A40" s="206">
        <v>1</v>
      </c>
      <c r="B40" s="204" t="s">
        <v>10301</v>
      </c>
      <c r="C40" s="203">
        <v>2012</v>
      </c>
      <c r="D40" s="207" t="s">
        <v>111</v>
      </c>
      <c r="E40" s="207" t="s">
        <v>129</v>
      </c>
      <c r="F40" s="207" t="s">
        <v>10311</v>
      </c>
      <c r="G40" s="205" t="s">
        <v>10302</v>
      </c>
      <c r="H40" s="205" t="s">
        <v>10306</v>
      </c>
      <c r="I40" s="206" t="s">
        <v>34</v>
      </c>
      <c r="J40" s="184">
        <v>1</v>
      </c>
    </row>
    <row r="41" spans="1:10" ht="22.5" customHeight="1">
      <c r="A41" s="206">
        <v>1</v>
      </c>
      <c r="B41" s="204" t="s">
        <v>10301</v>
      </c>
      <c r="C41" s="203">
        <v>2012</v>
      </c>
      <c r="D41" s="207" t="s">
        <v>111</v>
      </c>
      <c r="E41" s="207" t="s">
        <v>131</v>
      </c>
      <c r="F41" s="207" t="s">
        <v>132</v>
      </c>
      <c r="G41" s="205" t="s">
        <v>10302</v>
      </c>
      <c r="H41" s="205" t="s">
        <v>10306</v>
      </c>
      <c r="I41" s="206" t="s">
        <v>34</v>
      </c>
      <c r="J41" s="184">
        <v>1</v>
      </c>
    </row>
    <row r="42" spans="1:10" ht="22.5" customHeight="1">
      <c r="A42" s="206">
        <v>1</v>
      </c>
      <c r="B42" s="204" t="s">
        <v>10301</v>
      </c>
      <c r="C42" s="203">
        <v>2012</v>
      </c>
      <c r="D42" s="207" t="s">
        <v>111</v>
      </c>
      <c r="E42" s="207" t="s">
        <v>134</v>
      </c>
      <c r="F42" s="207" t="s">
        <v>133</v>
      </c>
      <c r="G42" s="205" t="s">
        <v>10302</v>
      </c>
      <c r="H42" s="205" t="s">
        <v>10306</v>
      </c>
      <c r="I42" s="206" t="s">
        <v>34</v>
      </c>
      <c r="J42" s="184">
        <v>1</v>
      </c>
    </row>
    <row r="43" spans="1:10" ht="22.5" customHeight="1">
      <c r="A43" s="206">
        <v>1</v>
      </c>
      <c r="B43" s="204" t="s">
        <v>10301</v>
      </c>
      <c r="C43" s="203">
        <v>2012</v>
      </c>
      <c r="D43" s="207" t="s">
        <v>111</v>
      </c>
      <c r="E43" s="207" t="s">
        <v>131</v>
      </c>
      <c r="F43" s="207" t="s">
        <v>135</v>
      </c>
      <c r="G43" s="205" t="s">
        <v>10302</v>
      </c>
      <c r="H43" s="205" t="s">
        <v>10306</v>
      </c>
      <c r="I43" s="206" t="s">
        <v>34</v>
      </c>
      <c r="J43" s="184">
        <v>1</v>
      </c>
    </row>
    <row r="44" spans="1:10" ht="22.5" customHeight="1">
      <c r="A44" s="206">
        <v>1</v>
      </c>
      <c r="B44" s="204" t="s">
        <v>10301</v>
      </c>
      <c r="C44" s="203">
        <v>2012</v>
      </c>
      <c r="D44" s="207" t="s">
        <v>111</v>
      </c>
      <c r="E44" s="207" t="s">
        <v>131</v>
      </c>
      <c r="F44" s="207" t="s">
        <v>136</v>
      </c>
      <c r="G44" s="205" t="s">
        <v>10302</v>
      </c>
      <c r="H44" s="205" t="s">
        <v>10306</v>
      </c>
      <c r="I44" s="206" t="s">
        <v>34</v>
      </c>
      <c r="J44" s="184">
        <v>1</v>
      </c>
    </row>
    <row r="45" spans="1:10" ht="56.25" customHeight="1">
      <c r="A45" s="206">
        <v>1</v>
      </c>
      <c r="B45" s="204" t="s">
        <v>10301</v>
      </c>
      <c r="C45" s="203">
        <v>2012</v>
      </c>
      <c r="D45" s="207" t="s">
        <v>111</v>
      </c>
      <c r="E45" s="207" t="s">
        <v>137</v>
      </c>
      <c r="F45" s="207" t="s">
        <v>10312</v>
      </c>
      <c r="G45" s="205" t="s">
        <v>10302</v>
      </c>
      <c r="H45" s="205" t="s">
        <v>10306</v>
      </c>
      <c r="I45" s="206" t="s">
        <v>48</v>
      </c>
      <c r="J45" s="184">
        <v>1</v>
      </c>
    </row>
    <row r="46" spans="1:10" ht="45" customHeight="1">
      <c r="A46" s="206">
        <v>1</v>
      </c>
      <c r="B46" s="204" t="s">
        <v>10301</v>
      </c>
      <c r="C46" s="203">
        <v>2012</v>
      </c>
      <c r="D46" s="207" t="s">
        <v>139</v>
      </c>
      <c r="E46" s="207" t="s">
        <v>144</v>
      </c>
      <c r="F46" s="207" t="s">
        <v>141</v>
      </c>
      <c r="G46" s="205" t="s">
        <v>82</v>
      </c>
      <c r="H46" s="207" t="s">
        <v>68</v>
      </c>
      <c r="I46" s="206" t="s">
        <v>34</v>
      </c>
      <c r="J46" s="184">
        <v>1</v>
      </c>
    </row>
    <row r="47" spans="1:10" ht="33.75" customHeight="1">
      <c r="A47" s="206">
        <v>1</v>
      </c>
      <c r="B47" s="204" t="s">
        <v>10301</v>
      </c>
      <c r="C47" s="203">
        <v>2012</v>
      </c>
      <c r="D47" s="207" t="s">
        <v>139</v>
      </c>
      <c r="E47" s="207" t="s">
        <v>144</v>
      </c>
      <c r="F47" s="207" t="s">
        <v>145</v>
      </c>
      <c r="G47" s="205" t="s">
        <v>10302</v>
      </c>
      <c r="H47" s="205" t="s">
        <v>10306</v>
      </c>
      <c r="I47" s="206" t="s">
        <v>34</v>
      </c>
      <c r="J47" s="184">
        <v>1</v>
      </c>
    </row>
    <row r="48" spans="1:10" ht="45" customHeight="1">
      <c r="A48" s="206">
        <v>1</v>
      </c>
      <c r="B48" s="204" t="s">
        <v>10301</v>
      </c>
      <c r="C48" s="203">
        <v>2012</v>
      </c>
      <c r="D48" s="207" t="s">
        <v>139</v>
      </c>
      <c r="E48" s="207" t="s">
        <v>144</v>
      </c>
      <c r="F48" s="207" t="s">
        <v>10313</v>
      </c>
      <c r="G48" s="205" t="s">
        <v>82</v>
      </c>
      <c r="H48" s="207" t="s">
        <v>68</v>
      </c>
      <c r="I48" s="206" t="s">
        <v>34</v>
      </c>
      <c r="J48" s="184">
        <v>1</v>
      </c>
    </row>
    <row r="49" spans="1:10" ht="56.25" customHeight="1">
      <c r="A49" s="206">
        <v>1</v>
      </c>
      <c r="B49" s="204" t="s">
        <v>10301</v>
      </c>
      <c r="C49" s="203">
        <v>2012</v>
      </c>
      <c r="D49" s="207" t="s">
        <v>139</v>
      </c>
      <c r="E49" s="207" t="s">
        <v>144</v>
      </c>
      <c r="F49" s="207" t="s">
        <v>148</v>
      </c>
      <c r="G49" s="205" t="s">
        <v>10302</v>
      </c>
      <c r="H49" s="207" t="s">
        <v>36</v>
      </c>
      <c r="I49" s="206" t="s">
        <v>34</v>
      </c>
      <c r="J49" s="184">
        <v>1</v>
      </c>
    </row>
    <row r="50" spans="1:10" ht="22.5" customHeight="1">
      <c r="A50" s="206">
        <v>1</v>
      </c>
      <c r="B50" s="204" t="s">
        <v>10301</v>
      </c>
      <c r="C50" s="203">
        <v>2012</v>
      </c>
      <c r="D50" s="207" t="s">
        <v>139</v>
      </c>
      <c r="E50" s="207" t="s">
        <v>140</v>
      </c>
      <c r="F50" s="207" t="s">
        <v>149</v>
      </c>
      <c r="G50" s="205" t="s">
        <v>10302</v>
      </c>
      <c r="H50" s="207" t="s">
        <v>36</v>
      </c>
      <c r="I50" s="206" t="s">
        <v>34</v>
      </c>
      <c r="J50" s="184">
        <v>1</v>
      </c>
    </row>
    <row r="51" spans="1:10" ht="22.5" customHeight="1">
      <c r="A51" s="206">
        <v>1</v>
      </c>
      <c r="B51" s="204" t="s">
        <v>10301</v>
      </c>
      <c r="C51" s="203">
        <v>2012</v>
      </c>
      <c r="D51" s="207" t="s">
        <v>139</v>
      </c>
      <c r="E51" s="207" t="s">
        <v>140</v>
      </c>
      <c r="F51" s="207" t="s">
        <v>10314</v>
      </c>
      <c r="G51" s="205" t="s">
        <v>10302</v>
      </c>
      <c r="H51" s="205" t="s">
        <v>10306</v>
      </c>
      <c r="I51" s="206" t="s">
        <v>34</v>
      </c>
      <c r="J51" s="184">
        <v>1</v>
      </c>
    </row>
    <row r="52" spans="1:10" ht="22.5" customHeight="1">
      <c r="A52" s="206">
        <v>1</v>
      </c>
      <c r="B52" s="204" t="s">
        <v>10301</v>
      </c>
      <c r="C52" s="203">
        <v>2012</v>
      </c>
      <c r="D52" s="207" t="s">
        <v>139</v>
      </c>
      <c r="E52" s="207" t="s">
        <v>140</v>
      </c>
      <c r="F52" s="207" t="s">
        <v>151</v>
      </c>
      <c r="G52" s="205" t="s">
        <v>10302</v>
      </c>
      <c r="H52" s="207" t="s">
        <v>36</v>
      </c>
      <c r="I52" s="206" t="s">
        <v>34</v>
      </c>
      <c r="J52" s="184">
        <v>1</v>
      </c>
    </row>
    <row r="53" spans="1:10" ht="33.75" customHeight="1">
      <c r="A53" s="206">
        <v>1</v>
      </c>
      <c r="B53" s="204" t="s">
        <v>10301</v>
      </c>
      <c r="C53" s="203">
        <v>2012</v>
      </c>
      <c r="D53" s="207" t="s">
        <v>139</v>
      </c>
      <c r="E53" s="207" t="s">
        <v>140</v>
      </c>
      <c r="F53" s="207" t="s">
        <v>152</v>
      </c>
      <c r="G53" s="205" t="s">
        <v>10302</v>
      </c>
      <c r="H53" s="205" t="s">
        <v>10306</v>
      </c>
      <c r="I53" s="206" t="s">
        <v>34</v>
      </c>
      <c r="J53" s="184">
        <v>1</v>
      </c>
    </row>
    <row r="54" spans="1:10" ht="33.75" customHeight="1">
      <c r="A54" s="206">
        <v>1</v>
      </c>
      <c r="B54" s="204" t="s">
        <v>10301</v>
      </c>
      <c r="C54" s="203">
        <v>2012</v>
      </c>
      <c r="D54" s="207" t="s">
        <v>139</v>
      </c>
      <c r="E54" s="207" t="s">
        <v>140</v>
      </c>
      <c r="F54" s="207" t="s">
        <v>10315</v>
      </c>
      <c r="G54" s="205" t="s">
        <v>10302</v>
      </c>
      <c r="H54" s="205" t="s">
        <v>10306</v>
      </c>
      <c r="I54" s="206" t="s">
        <v>34</v>
      </c>
      <c r="J54" s="184">
        <v>1</v>
      </c>
    </row>
    <row r="55" spans="1:10" ht="22.5" customHeight="1">
      <c r="A55" s="206">
        <v>1</v>
      </c>
      <c r="B55" s="204" t="s">
        <v>10301</v>
      </c>
      <c r="C55" s="203">
        <v>2012</v>
      </c>
      <c r="D55" s="207" t="s">
        <v>139</v>
      </c>
      <c r="E55" s="207" t="s">
        <v>140</v>
      </c>
      <c r="F55" s="207" t="s">
        <v>154</v>
      </c>
      <c r="G55" s="205" t="s">
        <v>82</v>
      </c>
      <c r="H55" s="207" t="s">
        <v>68</v>
      </c>
      <c r="I55" s="206" t="s">
        <v>34</v>
      </c>
      <c r="J55" s="184">
        <v>1</v>
      </c>
    </row>
    <row r="56" spans="1:10" ht="22.5" customHeight="1">
      <c r="A56" s="206">
        <v>1</v>
      </c>
      <c r="B56" s="204" t="s">
        <v>10301</v>
      </c>
      <c r="C56" s="203">
        <v>2012</v>
      </c>
      <c r="D56" s="207" t="s">
        <v>139</v>
      </c>
      <c r="E56" s="207" t="s">
        <v>140</v>
      </c>
      <c r="F56" s="207" t="s">
        <v>155</v>
      </c>
      <c r="G56" s="205" t="s">
        <v>10302</v>
      </c>
      <c r="H56" s="207" t="s">
        <v>36</v>
      </c>
      <c r="I56" s="206" t="s">
        <v>34</v>
      </c>
      <c r="J56" s="184">
        <v>1</v>
      </c>
    </row>
    <row r="57" spans="1:10" ht="33.75" customHeight="1">
      <c r="A57" s="206">
        <v>1</v>
      </c>
      <c r="B57" s="204" t="s">
        <v>10301</v>
      </c>
      <c r="C57" s="203">
        <v>2012</v>
      </c>
      <c r="D57" s="207" t="s">
        <v>139</v>
      </c>
      <c r="E57" s="207" t="s">
        <v>156</v>
      </c>
      <c r="F57" s="207" t="s">
        <v>157</v>
      </c>
      <c r="G57" s="205" t="s">
        <v>10302</v>
      </c>
      <c r="H57" s="207" t="s">
        <v>36</v>
      </c>
      <c r="I57" s="206" t="s">
        <v>34</v>
      </c>
      <c r="J57" s="184">
        <v>1</v>
      </c>
    </row>
    <row r="58" spans="1:10" ht="22.5" customHeight="1">
      <c r="A58" s="206">
        <v>1</v>
      </c>
      <c r="B58" s="204" t="s">
        <v>10301</v>
      </c>
      <c r="C58" s="203">
        <v>2012</v>
      </c>
      <c r="D58" s="207" t="s">
        <v>139</v>
      </c>
      <c r="E58" s="207" t="s">
        <v>156</v>
      </c>
      <c r="F58" s="207" t="s">
        <v>158</v>
      </c>
      <c r="G58" s="205" t="s">
        <v>10302</v>
      </c>
      <c r="H58" s="207" t="s">
        <v>36</v>
      </c>
      <c r="I58" s="206" t="s">
        <v>34</v>
      </c>
      <c r="J58" s="184">
        <v>1</v>
      </c>
    </row>
    <row r="59" spans="1:10" ht="22.5" customHeight="1">
      <c r="A59" s="206">
        <v>1</v>
      </c>
      <c r="B59" s="204" t="s">
        <v>10301</v>
      </c>
      <c r="C59" s="203">
        <v>2012</v>
      </c>
      <c r="D59" s="207" t="s">
        <v>139</v>
      </c>
      <c r="E59" s="207" t="s">
        <v>156</v>
      </c>
      <c r="F59" s="207" t="s">
        <v>159</v>
      </c>
      <c r="G59" s="205" t="s">
        <v>10302</v>
      </c>
      <c r="H59" s="207" t="s">
        <v>36</v>
      </c>
      <c r="I59" s="206" t="s">
        <v>34</v>
      </c>
      <c r="J59" s="184">
        <v>1</v>
      </c>
    </row>
    <row r="60" spans="1:10" ht="33.75" customHeight="1">
      <c r="A60" s="206">
        <v>1</v>
      </c>
      <c r="B60" s="204" t="s">
        <v>10301</v>
      </c>
      <c r="C60" s="203">
        <v>2012</v>
      </c>
      <c r="D60" s="207" t="s">
        <v>139</v>
      </c>
      <c r="E60" s="207" t="s">
        <v>156</v>
      </c>
      <c r="F60" s="207" t="s">
        <v>10316</v>
      </c>
      <c r="G60" s="205" t="s">
        <v>10302</v>
      </c>
      <c r="H60" s="207" t="s">
        <v>36</v>
      </c>
      <c r="I60" s="206" t="s">
        <v>34</v>
      </c>
      <c r="J60" s="184">
        <v>1</v>
      </c>
    </row>
    <row r="61" spans="1:10" ht="22.5" customHeight="1">
      <c r="A61" s="206">
        <v>1</v>
      </c>
      <c r="B61" s="204" t="s">
        <v>10301</v>
      </c>
      <c r="C61" s="203">
        <v>2012</v>
      </c>
      <c r="D61" s="207" t="s">
        <v>139</v>
      </c>
      <c r="E61" s="207" t="s">
        <v>156</v>
      </c>
      <c r="F61" s="207" t="s">
        <v>161</v>
      </c>
      <c r="G61" s="205" t="s">
        <v>10302</v>
      </c>
      <c r="H61" s="207" t="s">
        <v>49</v>
      </c>
      <c r="I61" s="206" t="s">
        <v>34</v>
      </c>
      <c r="J61" s="184">
        <v>1</v>
      </c>
    </row>
    <row r="62" spans="1:10" ht="22.5" customHeight="1">
      <c r="A62" s="206">
        <v>1</v>
      </c>
      <c r="B62" s="204" t="s">
        <v>10301</v>
      </c>
      <c r="C62" s="203">
        <v>2012</v>
      </c>
      <c r="D62" s="207" t="s">
        <v>166</v>
      </c>
      <c r="E62" s="207" t="s">
        <v>162</v>
      </c>
      <c r="F62" s="207" t="s">
        <v>163</v>
      </c>
      <c r="G62" s="205" t="s">
        <v>82</v>
      </c>
      <c r="H62" s="207" t="s">
        <v>68</v>
      </c>
      <c r="I62" s="206" t="s">
        <v>34</v>
      </c>
      <c r="J62" s="184">
        <v>1</v>
      </c>
    </row>
    <row r="63" spans="1:10" ht="33.75" customHeight="1">
      <c r="A63" s="206">
        <v>1</v>
      </c>
      <c r="B63" s="204" t="s">
        <v>10301</v>
      </c>
      <c r="C63" s="203">
        <v>2012</v>
      </c>
      <c r="D63" s="207" t="s">
        <v>166</v>
      </c>
      <c r="E63" s="207" t="s">
        <v>162</v>
      </c>
      <c r="F63" s="207" t="s">
        <v>167</v>
      </c>
      <c r="G63" s="205" t="s">
        <v>82</v>
      </c>
      <c r="H63" s="207" t="s">
        <v>68</v>
      </c>
      <c r="I63" s="206" t="s">
        <v>34</v>
      </c>
      <c r="J63" s="184">
        <v>1</v>
      </c>
    </row>
    <row r="64" spans="1:10" ht="33.75" customHeight="1">
      <c r="A64" s="206">
        <v>1</v>
      </c>
      <c r="B64" s="204" t="s">
        <v>10301</v>
      </c>
      <c r="C64" s="203">
        <v>2012</v>
      </c>
      <c r="D64" s="207" t="s">
        <v>166</v>
      </c>
      <c r="E64" s="207" t="s">
        <v>162</v>
      </c>
      <c r="F64" s="207" t="s">
        <v>10317</v>
      </c>
      <c r="G64" s="205" t="s">
        <v>119</v>
      </c>
      <c r="H64" s="207" t="s">
        <v>170</v>
      </c>
      <c r="I64" s="206" t="s">
        <v>34</v>
      </c>
      <c r="J64" s="184">
        <v>1</v>
      </c>
    </row>
    <row r="65" spans="1:10" ht="33.75" customHeight="1">
      <c r="A65" s="206">
        <v>1</v>
      </c>
      <c r="B65" s="204" t="s">
        <v>10301</v>
      </c>
      <c r="C65" s="203">
        <v>2012</v>
      </c>
      <c r="D65" s="207" t="s">
        <v>166</v>
      </c>
      <c r="E65" s="207" t="s">
        <v>162</v>
      </c>
      <c r="F65" s="207" t="s">
        <v>171</v>
      </c>
      <c r="G65" s="205" t="s">
        <v>10302</v>
      </c>
      <c r="H65" s="207" t="s">
        <v>36</v>
      </c>
      <c r="I65" s="206" t="s">
        <v>34</v>
      </c>
      <c r="J65" s="184">
        <v>1</v>
      </c>
    </row>
    <row r="66" spans="1:10" ht="22.5" customHeight="1">
      <c r="A66" s="206">
        <v>1</v>
      </c>
      <c r="B66" s="204" t="s">
        <v>10301</v>
      </c>
      <c r="C66" s="203">
        <v>2012</v>
      </c>
      <c r="D66" s="207" t="s">
        <v>166</v>
      </c>
      <c r="E66" s="207" t="s">
        <v>162</v>
      </c>
      <c r="F66" s="207" t="s">
        <v>172</v>
      </c>
      <c r="G66" s="205" t="s">
        <v>10302</v>
      </c>
      <c r="H66" s="207" t="s">
        <v>36</v>
      </c>
      <c r="I66" s="206" t="s">
        <v>34</v>
      </c>
      <c r="J66" s="184">
        <v>1</v>
      </c>
    </row>
    <row r="67" spans="1:10" ht="22.5" customHeight="1">
      <c r="A67" s="206">
        <v>1</v>
      </c>
      <c r="B67" s="204" t="s">
        <v>10301</v>
      </c>
      <c r="C67" s="203">
        <v>2012</v>
      </c>
      <c r="D67" s="207" t="s">
        <v>166</v>
      </c>
      <c r="E67" s="207" t="s">
        <v>177</v>
      </c>
      <c r="F67" s="207" t="s">
        <v>175</v>
      </c>
      <c r="G67" s="205" t="s">
        <v>82</v>
      </c>
      <c r="H67" s="207" t="s">
        <v>68</v>
      </c>
      <c r="I67" s="206" t="s">
        <v>34</v>
      </c>
      <c r="J67" s="184">
        <v>1</v>
      </c>
    </row>
    <row r="68" spans="1:10" ht="22.5" customHeight="1">
      <c r="A68" s="206">
        <v>1</v>
      </c>
      <c r="B68" s="204" t="s">
        <v>10301</v>
      </c>
      <c r="C68" s="203">
        <v>2012</v>
      </c>
      <c r="D68" s="207" t="s">
        <v>166</v>
      </c>
      <c r="E68" s="207" t="s">
        <v>177</v>
      </c>
      <c r="F68" s="207" t="s">
        <v>10318</v>
      </c>
      <c r="G68" s="205" t="s">
        <v>82</v>
      </c>
      <c r="H68" s="207" t="s">
        <v>68</v>
      </c>
      <c r="I68" s="206" t="s">
        <v>34</v>
      </c>
      <c r="J68" s="184">
        <v>1</v>
      </c>
    </row>
    <row r="69" spans="1:10" ht="22.5" customHeight="1">
      <c r="A69" s="206">
        <v>1</v>
      </c>
      <c r="B69" s="204" t="s">
        <v>10301</v>
      </c>
      <c r="C69" s="203">
        <v>2012</v>
      </c>
      <c r="D69" s="207" t="s">
        <v>166</v>
      </c>
      <c r="E69" s="207" t="s">
        <v>177</v>
      </c>
      <c r="F69" s="207" t="s">
        <v>10319</v>
      </c>
      <c r="G69" s="205" t="s">
        <v>82</v>
      </c>
      <c r="H69" s="207" t="s">
        <v>68</v>
      </c>
      <c r="I69" s="206" t="s">
        <v>34</v>
      </c>
      <c r="J69" s="184">
        <v>1</v>
      </c>
    </row>
    <row r="70" spans="1:10" ht="22.5" customHeight="1">
      <c r="A70" s="206">
        <v>1</v>
      </c>
      <c r="B70" s="204" t="s">
        <v>10301</v>
      </c>
      <c r="C70" s="203">
        <v>2012</v>
      </c>
      <c r="D70" s="207" t="s">
        <v>166</v>
      </c>
      <c r="E70" s="207" t="s">
        <v>177</v>
      </c>
      <c r="F70" s="207" t="s">
        <v>10320</v>
      </c>
      <c r="G70" s="205" t="s">
        <v>82</v>
      </c>
      <c r="H70" s="207" t="s">
        <v>68</v>
      </c>
      <c r="I70" s="206" t="s">
        <v>34</v>
      </c>
      <c r="J70" s="184">
        <v>1</v>
      </c>
    </row>
    <row r="71" spans="1:10" ht="22.5" customHeight="1">
      <c r="A71" s="206">
        <v>1</v>
      </c>
      <c r="B71" s="204" t="s">
        <v>10301</v>
      </c>
      <c r="C71" s="203">
        <v>2012</v>
      </c>
      <c r="D71" s="207" t="s">
        <v>166</v>
      </c>
      <c r="E71" s="207" t="s">
        <v>177</v>
      </c>
      <c r="F71" s="207" t="s">
        <v>10321</v>
      </c>
      <c r="G71" s="205" t="s">
        <v>82</v>
      </c>
      <c r="H71" s="207" t="s">
        <v>68</v>
      </c>
      <c r="I71" s="206" t="s">
        <v>34</v>
      </c>
      <c r="J71" s="184">
        <v>1</v>
      </c>
    </row>
    <row r="72" spans="1:10" ht="22.5" customHeight="1">
      <c r="A72" s="206">
        <v>1</v>
      </c>
      <c r="B72" s="204" t="s">
        <v>10301</v>
      </c>
      <c r="C72" s="203">
        <v>2012</v>
      </c>
      <c r="D72" s="207" t="s">
        <v>166</v>
      </c>
      <c r="E72" s="207" t="s">
        <v>177</v>
      </c>
      <c r="F72" s="207" t="s">
        <v>10322</v>
      </c>
      <c r="G72" s="205" t="s">
        <v>82</v>
      </c>
      <c r="H72" s="207" t="s">
        <v>68</v>
      </c>
      <c r="I72" s="206" t="s">
        <v>34</v>
      </c>
      <c r="J72" s="184">
        <v>1</v>
      </c>
    </row>
    <row r="73" spans="1:10" ht="22.5" customHeight="1">
      <c r="A73" s="206">
        <v>1</v>
      </c>
      <c r="B73" s="204" t="s">
        <v>10301</v>
      </c>
      <c r="C73" s="203">
        <v>2012</v>
      </c>
      <c r="D73" s="207" t="s">
        <v>166</v>
      </c>
      <c r="E73" s="207" t="s">
        <v>177</v>
      </c>
      <c r="F73" s="207" t="s">
        <v>10323</v>
      </c>
      <c r="G73" s="205" t="s">
        <v>82</v>
      </c>
      <c r="H73" s="207" t="s">
        <v>188</v>
      </c>
      <c r="I73" s="206" t="s">
        <v>34</v>
      </c>
      <c r="J73" s="184">
        <v>1</v>
      </c>
    </row>
    <row r="74" spans="1:10" ht="22.5" customHeight="1">
      <c r="A74" s="206">
        <v>1</v>
      </c>
      <c r="B74" s="204" t="s">
        <v>10301</v>
      </c>
      <c r="C74" s="203">
        <v>2012</v>
      </c>
      <c r="D74" s="207" t="s">
        <v>166</v>
      </c>
      <c r="E74" s="207" t="s">
        <v>189</v>
      </c>
      <c r="F74" s="207" t="s">
        <v>10324</v>
      </c>
      <c r="G74" s="205" t="s">
        <v>10302</v>
      </c>
      <c r="H74" s="205" t="s">
        <v>10306</v>
      </c>
      <c r="I74" s="206" t="s">
        <v>34</v>
      </c>
      <c r="J74" s="184">
        <v>1</v>
      </c>
    </row>
    <row r="75" spans="1:10" ht="45" customHeight="1">
      <c r="A75" s="206">
        <v>1</v>
      </c>
      <c r="B75" s="204" t="s">
        <v>10301</v>
      </c>
      <c r="C75" s="203">
        <v>2012</v>
      </c>
      <c r="D75" s="207" t="s">
        <v>166</v>
      </c>
      <c r="E75" s="207" t="s">
        <v>189</v>
      </c>
      <c r="F75" s="207" t="s">
        <v>10325</v>
      </c>
      <c r="G75" s="205" t="s">
        <v>82</v>
      </c>
      <c r="H75" s="207" t="s">
        <v>188</v>
      </c>
      <c r="I75" s="206" t="s">
        <v>34</v>
      </c>
      <c r="J75" s="184">
        <v>1</v>
      </c>
    </row>
    <row r="76" spans="1:10" ht="45" customHeight="1">
      <c r="A76" s="206">
        <v>1</v>
      </c>
      <c r="B76" s="204" t="s">
        <v>10301</v>
      </c>
      <c r="C76" s="203">
        <v>2012</v>
      </c>
      <c r="D76" s="207" t="s">
        <v>166</v>
      </c>
      <c r="E76" s="207" t="s">
        <v>189</v>
      </c>
      <c r="F76" s="207" t="s">
        <v>10326</v>
      </c>
      <c r="G76" s="205" t="s">
        <v>10302</v>
      </c>
      <c r="H76" s="205" t="s">
        <v>10306</v>
      </c>
      <c r="I76" s="206" t="s">
        <v>34</v>
      </c>
      <c r="J76" s="184">
        <v>1</v>
      </c>
    </row>
    <row r="77" spans="1:10" ht="33.75" customHeight="1">
      <c r="A77" s="206">
        <v>1</v>
      </c>
      <c r="B77" s="204" t="s">
        <v>10301</v>
      </c>
      <c r="C77" s="203">
        <v>2012</v>
      </c>
      <c r="D77" s="207" t="s">
        <v>166</v>
      </c>
      <c r="E77" s="207" t="s">
        <v>189</v>
      </c>
      <c r="F77" s="207" t="s">
        <v>10327</v>
      </c>
      <c r="G77" s="205" t="s">
        <v>10302</v>
      </c>
      <c r="H77" s="207" t="s">
        <v>36</v>
      </c>
      <c r="I77" s="206" t="s">
        <v>34</v>
      </c>
      <c r="J77" s="184">
        <v>1</v>
      </c>
    </row>
    <row r="78" spans="1:10" ht="101.25" customHeight="1">
      <c r="A78" s="206">
        <v>1</v>
      </c>
      <c r="B78" s="204" t="s">
        <v>10301</v>
      </c>
      <c r="C78" s="203">
        <v>2012</v>
      </c>
      <c r="D78" s="207" t="s">
        <v>166</v>
      </c>
      <c r="E78" s="207" t="s">
        <v>199</v>
      </c>
      <c r="F78" s="207" t="s">
        <v>198</v>
      </c>
      <c r="G78" s="205" t="s">
        <v>10302</v>
      </c>
      <c r="H78" s="207" t="s">
        <v>36</v>
      </c>
      <c r="I78" s="206" t="s">
        <v>34</v>
      </c>
      <c r="J78" s="184">
        <v>1</v>
      </c>
    </row>
    <row r="79" spans="1:10" ht="123.75" customHeight="1">
      <c r="A79" s="206">
        <v>1</v>
      </c>
      <c r="B79" s="204" t="s">
        <v>10301</v>
      </c>
      <c r="C79" s="203">
        <v>2012</v>
      </c>
      <c r="D79" s="207" t="s">
        <v>166</v>
      </c>
      <c r="E79" s="207" t="s">
        <v>184</v>
      </c>
      <c r="F79" s="207" t="s">
        <v>10328</v>
      </c>
      <c r="G79" s="205" t="s">
        <v>10302</v>
      </c>
      <c r="H79" s="207" t="s">
        <v>49</v>
      </c>
      <c r="I79" s="206" t="s">
        <v>34</v>
      </c>
      <c r="J79" s="184">
        <v>1</v>
      </c>
    </row>
    <row r="80" spans="1:10" ht="22.5" customHeight="1">
      <c r="A80" s="206">
        <v>1</v>
      </c>
      <c r="B80" s="204" t="s">
        <v>10301</v>
      </c>
      <c r="C80" s="203">
        <v>2012</v>
      </c>
      <c r="D80" s="207" t="s">
        <v>166</v>
      </c>
      <c r="E80" s="207" t="s">
        <v>184</v>
      </c>
      <c r="F80" s="207" t="s">
        <v>204</v>
      </c>
      <c r="G80" s="205" t="s">
        <v>10302</v>
      </c>
      <c r="H80" s="205" t="s">
        <v>10306</v>
      </c>
      <c r="I80" s="206" t="s">
        <v>34</v>
      </c>
      <c r="J80" s="184">
        <v>1</v>
      </c>
    </row>
    <row r="81" spans="1:10" ht="22.5" customHeight="1">
      <c r="A81" s="206">
        <v>1</v>
      </c>
      <c r="B81" s="204" t="s">
        <v>10301</v>
      </c>
      <c r="C81" s="203">
        <v>2012</v>
      </c>
      <c r="D81" s="207" t="s">
        <v>205</v>
      </c>
      <c r="E81" s="207" t="s">
        <v>211</v>
      </c>
      <c r="F81" s="207" t="s">
        <v>207</v>
      </c>
      <c r="G81" s="205" t="s">
        <v>10302</v>
      </c>
      <c r="H81" s="205" t="s">
        <v>10306</v>
      </c>
      <c r="I81" s="206" t="s">
        <v>34</v>
      </c>
      <c r="J81" s="184">
        <v>1</v>
      </c>
    </row>
    <row r="82" spans="1:10" ht="33.75" customHeight="1">
      <c r="A82" s="206">
        <v>1</v>
      </c>
      <c r="B82" s="204" t="s">
        <v>10301</v>
      </c>
      <c r="C82" s="203">
        <v>2012</v>
      </c>
      <c r="D82" s="207" t="s">
        <v>205</v>
      </c>
      <c r="E82" s="207" t="s">
        <v>211</v>
      </c>
      <c r="F82" s="207" t="s">
        <v>213</v>
      </c>
      <c r="G82" s="205" t="s">
        <v>10302</v>
      </c>
      <c r="H82" s="207" t="s">
        <v>49</v>
      </c>
      <c r="I82" s="206" t="s">
        <v>34</v>
      </c>
      <c r="J82" s="184">
        <v>1</v>
      </c>
    </row>
    <row r="83" spans="1:10" ht="33.75" customHeight="1">
      <c r="A83" s="206">
        <v>1</v>
      </c>
      <c r="B83" s="204" t="s">
        <v>10301</v>
      </c>
      <c r="C83" s="203">
        <v>2012</v>
      </c>
      <c r="D83" s="207" t="s">
        <v>205</v>
      </c>
      <c r="E83" s="207" t="s">
        <v>211</v>
      </c>
      <c r="F83" s="207" t="s">
        <v>10329</v>
      </c>
      <c r="G83" s="205" t="s">
        <v>119</v>
      </c>
      <c r="H83" s="207" t="s">
        <v>170</v>
      </c>
      <c r="I83" s="206" t="s">
        <v>34</v>
      </c>
      <c r="J83" s="184">
        <v>1</v>
      </c>
    </row>
    <row r="84" spans="1:10" ht="22.5" customHeight="1">
      <c r="A84" s="206">
        <v>1</v>
      </c>
      <c r="B84" s="204" t="s">
        <v>10301</v>
      </c>
      <c r="C84" s="203">
        <v>2012</v>
      </c>
      <c r="D84" s="207" t="s">
        <v>205</v>
      </c>
      <c r="E84" s="207" t="s">
        <v>211</v>
      </c>
      <c r="F84" s="207" t="s">
        <v>215</v>
      </c>
      <c r="G84" s="205" t="s">
        <v>82</v>
      </c>
      <c r="H84" s="207" t="s">
        <v>68</v>
      </c>
      <c r="I84" s="206" t="s">
        <v>34</v>
      </c>
      <c r="J84" s="184">
        <v>1</v>
      </c>
    </row>
    <row r="85" spans="1:10" ht="45" customHeight="1">
      <c r="A85" s="206">
        <v>1</v>
      </c>
      <c r="B85" s="204" t="s">
        <v>10301</v>
      </c>
      <c r="C85" s="203">
        <v>2012</v>
      </c>
      <c r="D85" s="207" t="s">
        <v>205</v>
      </c>
      <c r="E85" s="207" t="s">
        <v>211</v>
      </c>
      <c r="F85" s="207" t="s">
        <v>216</v>
      </c>
      <c r="G85" s="205" t="s">
        <v>82</v>
      </c>
      <c r="H85" s="207" t="s">
        <v>68</v>
      </c>
      <c r="I85" s="206" t="s">
        <v>34</v>
      </c>
      <c r="J85" s="184">
        <v>1</v>
      </c>
    </row>
    <row r="86" spans="1:10" ht="22.5" customHeight="1">
      <c r="A86" s="206">
        <v>1</v>
      </c>
      <c r="B86" s="204" t="s">
        <v>10301</v>
      </c>
      <c r="C86" s="203">
        <v>2012</v>
      </c>
      <c r="D86" s="207" t="s">
        <v>205</v>
      </c>
      <c r="E86" s="207" t="s">
        <v>211</v>
      </c>
      <c r="F86" s="207" t="s">
        <v>217</v>
      </c>
      <c r="G86" s="205" t="s">
        <v>10302</v>
      </c>
      <c r="H86" s="207" t="s">
        <v>36</v>
      </c>
      <c r="I86" s="206" t="s">
        <v>34</v>
      </c>
      <c r="J86" s="184">
        <v>1</v>
      </c>
    </row>
    <row r="87" spans="1:10" ht="56.25" customHeight="1">
      <c r="A87" s="206">
        <v>1</v>
      </c>
      <c r="B87" s="204" t="s">
        <v>10301</v>
      </c>
      <c r="C87" s="203">
        <v>2012</v>
      </c>
      <c r="D87" s="207" t="s">
        <v>205</v>
      </c>
      <c r="E87" s="207" t="s">
        <v>211</v>
      </c>
      <c r="F87" s="207" t="s">
        <v>218</v>
      </c>
      <c r="G87" s="205" t="s">
        <v>82</v>
      </c>
      <c r="H87" s="207" t="s">
        <v>68</v>
      </c>
      <c r="I87" s="206" t="s">
        <v>34</v>
      </c>
      <c r="J87" s="184">
        <v>1</v>
      </c>
    </row>
    <row r="88" spans="1:10" ht="112.5" customHeight="1">
      <c r="A88" s="206">
        <v>1</v>
      </c>
      <c r="B88" s="204" t="s">
        <v>10301</v>
      </c>
      <c r="C88" s="203">
        <v>2012</v>
      </c>
      <c r="D88" s="207" t="s">
        <v>219</v>
      </c>
      <c r="E88" s="207" t="s">
        <v>224</v>
      </c>
      <c r="F88" s="207" t="s">
        <v>221</v>
      </c>
      <c r="G88" s="205" t="s">
        <v>10302</v>
      </c>
      <c r="H88" s="207" t="s">
        <v>36</v>
      </c>
      <c r="I88" s="206" t="s">
        <v>34</v>
      </c>
      <c r="J88" s="184">
        <v>1</v>
      </c>
    </row>
    <row r="89" spans="1:10" ht="45" customHeight="1">
      <c r="A89" s="206">
        <v>1</v>
      </c>
      <c r="B89" s="204" t="s">
        <v>10301</v>
      </c>
      <c r="C89" s="203">
        <v>2012</v>
      </c>
      <c r="D89" s="207" t="s">
        <v>219</v>
      </c>
      <c r="E89" s="207" t="s">
        <v>226</v>
      </c>
      <c r="F89" s="207" t="s">
        <v>225</v>
      </c>
      <c r="G89" s="205" t="s">
        <v>10302</v>
      </c>
      <c r="H89" s="205" t="s">
        <v>10306</v>
      </c>
      <c r="I89" s="206" t="s">
        <v>34</v>
      </c>
      <c r="J89" s="184">
        <v>1</v>
      </c>
    </row>
    <row r="90" spans="1:10" ht="78.75" customHeight="1">
      <c r="A90" s="206">
        <v>1</v>
      </c>
      <c r="B90" s="204" t="s">
        <v>10301</v>
      </c>
      <c r="C90" s="203">
        <v>2012</v>
      </c>
      <c r="D90" s="207" t="s">
        <v>219</v>
      </c>
      <c r="E90" s="207" t="s">
        <v>229</v>
      </c>
      <c r="F90" s="207" t="s">
        <v>228</v>
      </c>
      <c r="G90" s="205" t="s">
        <v>10302</v>
      </c>
      <c r="H90" s="207" t="s">
        <v>49</v>
      </c>
      <c r="I90" s="206" t="s">
        <v>34</v>
      </c>
      <c r="J90" s="184">
        <v>1</v>
      </c>
    </row>
    <row r="91" spans="1:10" ht="33.75" customHeight="1">
      <c r="A91" s="206">
        <v>1</v>
      </c>
      <c r="B91" s="204" t="s">
        <v>10301</v>
      </c>
      <c r="C91" s="203">
        <v>2012</v>
      </c>
      <c r="D91" s="207" t="s">
        <v>219</v>
      </c>
      <c r="E91" s="207" t="s">
        <v>233</v>
      </c>
      <c r="F91" s="207" t="s">
        <v>231</v>
      </c>
      <c r="G91" s="205" t="s">
        <v>82</v>
      </c>
      <c r="H91" s="207" t="s">
        <v>68</v>
      </c>
      <c r="I91" s="206" t="s">
        <v>34</v>
      </c>
      <c r="J91" s="184">
        <v>1</v>
      </c>
    </row>
    <row r="92" spans="1:10" ht="22.5" customHeight="1">
      <c r="A92" s="206">
        <v>1</v>
      </c>
      <c r="B92" s="204" t="s">
        <v>10301</v>
      </c>
      <c r="C92" s="203">
        <v>2012</v>
      </c>
      <c r="D92" s="207" t="s">
        <v>219</v>
      </c>
      <c r="E92" s="207" t="s">
        <v>233</v>
      </c>
      <c r="F92" s="207" t="s">
        <v>10330</v>
      </c>
      <c r="G92" s="205" t="s">
        <v>10302</v>
      </c>
      <c r="H92" s="207" t="s">
        <v>36</v>
      </c>
      <c r="I92" s="206" t="s">
        <v>34</v>
      </c>
      <c r="J92" s="184">
        <v>1</v>
      </c>
    </row>
    <row r="93" spans="1:10" ht="22.5" customHeight="1">
      <c r="A93" s="206">
        <v>1</v>
      </c>
      <c r="B93" s="204" t="s">
        <v>10301</v>
      </c>
      <c r="C93" s="203">
        <v>2012</v>
      </c>
      <c r="D93" s="207" t="s">
        <v>219</v>
      </c>
      <c r="E93" s="207" t="s">
        <v>233</v>
      </c>
      <c r="F93" s="207" t="s">
        <v>235</v>
      </c>
      <c r="G93" s="205" t="s">
        <v>10302</v>
      </c>
      <c r="H93" s="205" t="s">
        <v>10306</v>
      </c>
      <c r="I93" s="206" t="s">
        <v>34</v>
      </c>
      <c r="J93" s="184">
        <v>1</v>
      </c>
    </row>
    <row r="94" spans="1:10" ht="22.5" customHeight="1">
      <c r="A94" s="206">
        <v>1</v>
      </c>
      <c r="B94" s="204" t="s">
        <v>10301</v>
      </c>
      <c r="C94" s="203">
        <v>2012</v>
      </c>
      <c r="D94" s="207" t="s">
        <v>219</v>
      </c>
      <c r="E94" s="207" t="s">
        <v>233</v>
      </c>
      <c r="F94" s="207" t="s">
        <v>236</v>
      </c>
      <c r="G94" s="205" t="s">
        <v>10302</v>
      </c>
      <c r="H94" s="207" t="s">
        <v>36</v>
      </c>
      <c r="I94" s="206" t="s">
        <v>34</v>
      </c>
      <c r="J94" s="184">
        <v>1</v>
      </c>
    </row>
    <row r="95" spans="1:10" ht="33.75" customHeight="1">
      <c r="A95" s="206">
        <v>1</v>
      </c>
      <c r="B95" s="204" t="s">
        <v>10301</v>
      </c>
      <c r="C95" s="203">
        <v>2012</v>
      </c>
      <c r="D95" s="207" t="s">
        <v>219</v>
      </c>
      <c r="E95" s="207" t="s">
        <v>237</v>
      </c>
      <c r="F95" s="208" t="s">
        <v>238</v>
      </c>
      <c r="G95" s="205" t="s">
        <v>82</v>
      </c>
      <c r="H95" s="207" t="s">
        <v>68</v>
      </c>
      <c r="I95" s="206" t="s">
        <v>34</v>
      </c>
      <c r="J95" s="184">
        <v>1</v>
      </c>
    </row>
    <row r="96" spans="1:10" ht="22.5" customHeight="1">
      <c r="A96" s="206">
        <v>1</v>
      </c>
      <c r="B96" s="204" t="s">
        <v>10301</v>
      </c>
      <c r="C96" s="203">
        <v>2012</v>
      </c>
      <c r="D96" s="207" t="s">
        <v>219</v>
      </c>
      <c r="E96" s="207" t="s">
        <v>237</v>
      </c>
      <c r="F96" s="208" t="s">
        <v>239</v>
      </c>
      <c r="G96" s="205" t="s">
        <v>82</v>
      </c>
      <c r="H96" s="207" t="s">
        <v>68</v>
      </c>
      <c r="I96" s="206" t="s">
        <v>34</v>
      </c>
      <c r="J96" s="184">
        <v>1</v>
      </c>
    </row>
    <row r="97" spans="1:10" ht="33.75" customHeight="1">
      <c r="A97" s="206">
        <v>1</v>
      </c>
      <c r="B97" s="204" t="s">
        <v>10301</v>
      </c>
      <c r="C97" s="203">
        <v>2012</v>
      </c>
      <c r="D97" s="207" t="s">
        <v>219</v>
      </c>
      <c r="E97" s="207" t="s">
        <v>237</v>
      </c>
      <c r="F97" s="208" t="s">
        <v>10331</v>
      </c>
      <c r="G97" s="205" t="s">
        <v>10302</v>
      </c>
      <c r="H97" s="205" t="s">
        <v>10306</v>
      </c>
      <c r="I97" s="206" t="s">
        <v>34</v>
      </c>
      <c r="J97" s="184">
        <v>1</v>
      </c>
    </row>
    <row r="98" spans="1:10" ht="22.5" customHeight="1">
      <c r="A98" s="206">
        <v>1</v>
      </c>
      <c r="B98" s="204" t="s">
        <v>10301</v>
      </c>
      <c r="C98" s="203">
        <v>2012</v>
      </c>
      <c r="D98" s="207" t="s">
        <v>219</v>
      </c>
      <c r="E98" s="207" t="s">
        <v>237</v>
      </c>
      <c r="F98" s="208" t="s">
        <v>241</v>
      </c>
      <c r="G98" s="205" t="s">
        <v>10302</v>
      </c>
      <c r="H98" s="207" t="s">
        <v>36</v>
      </c>
      <c r="I98" s="206" t="s">
        <v>34</v>
      </c>
      <c r="J98" s="184">
        <v>1</v>
      </c>
    </row>
    <row r="99" spans="1:10" ht="22.5" customHeight="1">
      <c r="A99" s="206">
        <v>1</v>
      </c>
      <c r="B99" s="204" t="s">
        <v>10301</v>
      </c>
      <c r="C99" s="203">
        <v>2012</v>
      </c>
      <c r="D99" s="207" t="s">
        <v>219</v>
      </c>
      <c r="E99" s="207" t="s">
        <v>237</v>
      </c>
      <c r="F99" s="208" t="s">
        <v>242</v>
      </c>
      <c r="G99" s="205" t="s">
        <v>10302</v>
      </c>
      <c r="H99" s="207" t="s">
        <v>36</v>
      </c>
      <c r="I99" s="206" t="s">
        <v>34</v>
      </c>
      <c r="J99" s="184">
        <v>1</v>
      </c>
    </row>
    <row r="100" spans="1:10" ht="33.75" customHeight="1">
      <c r="A100" s="206">
        <v>1</v>
      </c>
      <c r="B100" s="204" t="s">
        <v>10301</v>
      </c>
      <c r="C100" s="203">
        <v>2012</v>
      </c>
      <c r="D100" s="207" t="s">
        <v>219</v>
      </c>
      <c r="E100" s="207" t="s">
        <v>245</v>
      </c>
      <c r="F100" s="207" t="s">
        <v>244</v>
      </c>
      <c r="G100" s="205" t="s">
        <v>10302</v>
      </c>
      <c r="H100" s="207" t="s">
        <v>36</v>
      </c>
      <c r="I100" s="206" t="s">
        <v>34</v>
      </c>
      <c r="J100" s="184">
        <v>1</v>
      </c>
    </row>
    <row r="101" spans="1:10" ht="22.5" customHeight="1">
      <c r="A101" s="206">
        <v>1</v>
      </c>
      <c r="B101" s="204" t="s">
        <v>10301</v>
      </c>
      <c r="C101" s="203">
        <v>2012</v>
      </c>
      <c r="D101" s="207" t="s">
        <v>219</v>
      </c>
      <c r="E101" s="207" t="s">
        <v>245</v>
      </c>
      <c r="F101" s="207" t="s">
        <v>246</v>
      </c>
      <c r="G101" s="205" t="s">
        <v>10302</v>
      </c>
      <c r="H101" s="207" t="s">
        <v>49</v>
      </c>
      <c r="I101" s="206" t="s">
        <v>34</v>
      </c>
      <c r="J101" s="184">
        <v>1</v>
      </c>
    </row>
    <row r="102" spans="1:10" ht="22.5" customHeight="1">
      <c r="A102" s="206">
        <v>1</v>
      </c>
      <c r="B102" s="204" t="s">
        <v>10301</v>
      </c>
      <c r="C102" s="203">
        <v>2012</v>
      </c>
      <c r="D102" s="207" t="s">
        <v>219</v>
      </c>
      <c r="E102" s="207" t="s">
        <v>245</v>
      </c>
      <c r="F102" s="207" t="s">
        <v>10332</v>
      </c>
      <c r="G102" s="205" t="s">
        <v>10302</v>
      </c>
      <c r="H102" s="205" t="s">
        <v>10306</v>
      </c>
      <c r="I102" s="206" t="s">
        <v>34</v>
      </c>
      <c r="J102" s="184">
        <v>1</v>
      </c>
    </row>
    <row r="103" spans="1:10" ht="22.5" customHeight="1">
      <c r="A103" s="206">
        <v>1</v>
      </c>
      <c r="B103" s="204" t="s">
        <v>10301</v>
      </c>
      <c r="C103" s="203">
        <v>2012</v>
      </c>
      <c r="D103" s="207" t="s">
        <v>219</v>
      </c>
      <c r="E103" s="207" t="s">
        <v>245</v>
      </c>
      <c r="F103" s="207" t="s">
        <v>248</v>
      </c>
      <c r="G103" s="205" t="s">
        <v>82</v>
      </c>
      <c r="H103" s="207" t="s">
        <v>188</v>
      </c>
      <c r="I103" s="206" t="s">
        <v>34</v>
      </c>
      <c r="J103" s="184">
        <v>1</v>
      </c>
    </row>
    <row r="104" spans="1:10" ht="56.25" customHeight="1">
      <c r="A104" s="206">
        <v>1</v>
      </c>
      <c r="B104" s="204" t="s">
        <v>10301</v>
      </c>
      <c r="C104" s="203">
        <v>2012</v>
      </c>
      <c r="D104" s="207" t="s">
        <v>219</v>
      </c>
      <c r="E104" s="207" t="s">
        <v>245</v>
      </c>
      <c r="F104" s="207" t="s">
        <v>250</v>
      </c>
      <c r="G104" s="205" t="s">
        <v>10302</v>
      </c>
      <c r="H104" s="207" t="s">
        <v>36</v>
      </c>
      <c r="I104" s="206" t="s">
        <v>34</v>
      </c>
      <c r="J104" s="184">
        <v>1</v>
      </c>
    </row>
    <row r="105" spans="1:10" ht="33.75" customHeight="1">
      <c r="A105" s="206">
        <v>1</v>
      </c>
      <c r="B105" s="204" t="s">
        <v>10301</v>
      </c>
      <c r="C105" s="203">
        <v>2012</v>
      </c>
      <c r="D105" s="207" t="s">
        <v>219</v>
      </c>
      <c r="E105" s="207" t="s">
        <v>10333</v>
      </c>
      <c r="F105" s="207" t="s">
        <v>252</v>
      </c>
      <c r="G105" s="205" t="s">
        <v>10302</v>
      </c>
      <c r="H105" s="207" t="s">
        <v>36</v>
      </c>
      <c r="I105" s="206" t="s">
        <v>34</v>
      </c>
      <c r="J105" s="184">
        <v>1</v>
      </c>
    </row>
    <row r="106" spans="1:10" ht="33.75" customHeight="1">
      <c r="A106" s="206">
        <v>1</v>
      </c>
      <c r="B106" s="204" t="s">
        <v>10301</v>
      </c>
      <c r="C106" s="203">
        <v>2012</v>
      </c>
      <c r="D106" s="207" t="s">
        <v>219</v>
      </c>
      <c r="E106" s="207" t="s">
        <v>10333</v>
      </c>
      <c r="F106" s="207" t="s">
        <v>254</v>
      </c>
      <c r="G106" s="205" t="s">
        <v>10302</v>
      </c>
      <c r="H106" s="207" t="s">
        <v>36</v>
      </c>
      <c r="I106" s="206" t="s">
        <v>34</v>
      </c>
      <c r="J106" s="184">
        <v>1</v>
      </c>
    </row>
    <row r="107" spans="1:10" ht="45" customHeight="1">
      <c r="A107" s="206">
        <v>1</v>
      </c>
      <c r="B107" s="204" t="s">
        <v>10301</v>
      </c>
      <c r="C107" s="203">
        <v>2012</v>
      </c>
      <c r="D107" s="207" t="s">
        <v>219</v>
      </c>
      <c r="E107" s="207" t="s">
        <v>10333</v>
      </c>
      <c r="F107" s="207" t="s">
        <v>255</v>
      </c>
      <c r="G107" s="205" t="s">
        <v>82</v>
      </c>
      <c r="H107" s="207" t="s">
        <v>188</v>
      </c>
      <c r="I107" s="206" t="s">
        <v>34</v>
      </c>
      <c r="J107" s="184">
        <v>1</v>
      </c>
    </row>
    <row r="108" spans="1:10" ht="33.75" customHeight="1">
      <c r="A108" s="206">
        <v>1</v>
      </c>
      <c r="B108" s="204" t="s">
        <v>10301</v>
      </c>
      <c r="C108" s="203">
        <v>2012</v>
      </c>
      <c r="D108" s="207" t="s">
        <v>219</v>
      </c>
      <c r="E108" s="207" t="s">
        <v>10333</v>
      </c>
      <c r="F108" s="207" t="s">
        <v>256</v>
      </c>
      <c r="G108" s="205" t="s">
        <v>82</v>
      </c>
      <c r="H108" s="207" t="s">
        <v>68</v>
      </c>
      <c r="I108" s="206" t="s">
        <v>34</v>
      </c>
      <c r="J108" s="184">
        <v>1</v>
      </c>
    </row>
    <row r="109" spans="1:10" ht="22.5" customHeight="1">
      <c r="A109" s="206">
        <v>1</v>
      </c>
      <c r="B109" s="204" t="s">
        <v>10301</v>
      </c>
      <c r="C109" s="203">
        <v>2012</v>
      </c>
      <c r="D109" s="207" t="s">
        <v>219</v>
      </c>
      <c r="E109" s="207" t="s">
        <v>10333</v>
      </c>
      <c r="F109" s="207" t="s">
        <v>257</v>
      </c>
      <c r="G109" s="205" t="s">
        <v>10302</v>
      </c>
      <c r="H109" s="207" t="s">
        <v>36</v>
      </c>
      <c r="I109" s="206" t="s">
        <v>34</v>
      </c>
      <c r="J109" s="184">
        <v>1</v>
      </c>
    </row>
    <row r="110" spans="1:10" ht="22.5" customHeight="1">
      <c r="A110" s="206">
        <v>1</v>
      </c>
      <c r="B110" s="204" t="s">
        <v>10301</v>
      </c>
      <c r="C110" s="203">
        <v>2012</v>
      </c>
      <c r="D110" s="207" t="s">
        <v>219</v>
      </c>
      <c r="E110" s="207" t="s">
        <v>10333</v>
      </c>
      <c r="F110" s="207" t="s">
        <v>258</v>
      </c>
      <c r="G110" s="205" t="s">
        <v>10302</v>
      </c>
      <c r="H110" s="207" t="s">
        <v>36</v>
      </c>
      <c r="I110" s="206" t="s">
        <v>34</v>
      </c>
      <c r="J110" s="184">
        <v>1</v>
      </c>
    </row>
    <row r="111" spans="1:10" ht="22.5" customHeight="1">
      <c r="A111" s="206">
        <v>1</v>
      </c>
      <c r="B111" s="204" t="s">
        <v>10301</v>
      </c>
      <c r="C111" s="203">
        <v>2012</v>
      </c>
      <c r="D111" s="207" t="s">
        <v>219</v>
      </c>
      <c r="E111" s="207" t="s">
        <v>10333</v>
      </c>
      <c r="F111" s="207" t="s">
        <v>259</v>
      </c>
      <c r="G111" s="205" t="s">
        <v>10302</v>
      </c>
      <c r="H111" s="207" t="s">
        <v>36</v>
      </c>
      <c r="I111" s="206" t="s">
        <v>34</v>
      </c>
      <c r="J111" s="184">
        <v>1</v>
      </c>
    </row>
    <row r="112" spans="1:10" ht="22.5" customHeight="1">
      <c r="A112" s="206">
        <v>1</v>
      </c>
      <c r="B112" s="204" t="s">
        <v>10301</v>
      </c>
      <c r="C112" s="203">
        <v>2012</v>
      </c>
      <c r="D112" s="207" t="s">
        <v>219</v>
      </c>
      <c r="E112" s="207" t="s">
        <v>10333</v>
      </c>
      <c r="F112" s="207" t="s">
        <v>260</v>
      </c>
      <c r="G112" s="205" t="s">
        <v>82</v>
      </c>
      <c r="H112" s="207" t="s">
        <v>68</v>
      </c>
      <c r="I112" s="206" t="s">
        <v>34</v>
      </c>
      <c r="J112" s="184">
        <v>1</v>
      </c>
    </row>
    <row r="113" spans="1:10" ht="56.25" customHeight="1">
      <c r="A113" s="206">
        <v>1</v>
      </c>
      <c r="B113" s="204" t="s">
        <v>10301</v>
      </c>
      <c r="C113" s="203">
        <v>2012</v>
      </c>
      <c r="D113" s="207" t="s">
        <v>219</v>
      </c>
      <c r="E113" s="207" t="s">
        <v>10333</v>
      </c>
      <c r="F113" s="207" t="s">
        <v>10334</v>
      </c>
      <c r="G113" s="205" t="s">
        <v>10302</v>
      </c>
      <c r="H113" s="207" t="s">
        <v>36</v>
      </c>
      <c r="I113" s="206" t="s">
        <v>34</v>
      </c>
      <c r="J113" s="184">
        <v>1</v>
      </c>
    </row>
    <row r="114" spans="1:10" ht="56.25" customHeight="1">
      <c r="A114" s="206">
        <v>1</v>
      </c>
      <c r="B114" s="204" t="s">
        <v>10301</v>
      </c>
      <c r="C114" s="203">
        <v>2012</v>
      </c>
      <c r="D114" s="207" t="s">
        <v>265</v>
      </c>
      <c r="E114" s="207" t="s">
        <v>266</v>
      </c>
      <c r="F114" s="207" t="s">
        <v>263</v>
      </c>
      <c r="G114" s="205" t="s">
        <v>10302</v>
      </c>
      <c r="H114" s="207" t="s">
        <v>49</v>
      </c>
      <c r="I114" s="206" t="s">
        <v>34</v>
      </c>
      <c r="J114" s="184">
        <v>1</v>
      </c>
    </row>
    <row r="115" spans="1:10" ht="33.75" customHeight="1">
      <c r="A115" s="206">
        <v>1</v>
      </c>
      <c r="B115" s="204" t="s">
        <v>10301</v>
      </c>
      <c r="C115" s="203">
        <v>2012</v>
      </c>
      <c r="D115" s="207" t="s">
        <v>269</v>
      </c>
      <c r="E115" s="207" t="s">
        <v>266</v>
      </c>
      <c r="F115" s="207" t="s">
        <v>268</v>
      </c>
      <c r="G115" s="205" t="s">
        <v>10302</v>
      </c>
      <c r="H115" s="205" t="s">
        <v>10306</v>
      </c>
      <c r="I115" s="206" t="s">
        <v>34</v>
      </c>
      <c r="J115" s="184">
        <v>1</v>
      </c>
    </row>
    <row r="116" spans="1:10" ht="45" customHeight="1">
      <c r="A116" s="206">
        <v>1</v>
      </c>
      <c r="B116" s="204" t="s">
        <v>10301</v>
      </c>
      <c r="C116" s="203">
        <v>2012</v>
      </c>
      <c r="D116" s="207" t="s">
        <v>273</v>
      </c>
      <c r="E116" s="207" t="s">
        <v>266</v>
      </c>
      <c r="F116" s="207" t="s">
        <v>271</v>
      </c>
      <c r="G116" s="205" t="s">
        <v>10302</v>
      </c>
      <c r="H116" s="205" t="s">
        <v>10306</v>
      </c>
      <c r="I116" s="206" t="s">
        <v>34</v>
      </c>
      <c r="J116" s="184">
        <v>1</v>
      </c>
    </row>
    <row r="117" spans="1:10" ht="67.5" customHeight="1">
      <c r="A117" s="206">
        <v>1</v>
      </c>
      <c r="B117" s="204" t="s">
        <v>10301</v>
      </c>
      <c r="C117" s="203">
        <v>2012</v>
      </c>
      <c r="D117" s="207" t="s">
        <v>273</v>
      </c>
      <c r="E117" s="207" t="s">
        <v>266</v>
      </c>
      <c r="F117" s="207" t="s">
        <v>10335</v>
      </c>
      <c r="G117" s="205" t="s">
        <v>10302</v>
      </c>
      <c r="H117" s="205" t="s">
        <v>10306</v>
      </c>
      <c r="I117" s="206" t="s">
        <v>34</v>
      </c>
      <c r="J117" s="184">
        <v>1</v>
      </c>
    </row>
    <row r="118" spans="1:10" ht="112.5" customHeight="1">
      <c r="A118" s="206">
        <v>1</v>
      </c>
      <c r="B118" s="204" t="s">
        <v>10301</v>
      </c>
      <c r="C118" s="203">
        <v>2012</v>
      </c>
      <c r="D118" s="207" t="s">
        <v>276</v>
      </c>
      <c r="E118" s="207" t="s">
        <v>266</v>
      </c>
      <c r="F118" s="207" t="s">
        <v>10336</v>
      </c>
      <c r="G118" s="205" t="s">
        <v>10302</v>
      </c>
      <c r="H118" s="205" t="s">
        <v>10306</v>
      </c>
      <c r="I118" s="206" t="s">
        <v>34</v>
      </c>
      <c r="J118" s="184">
        <v>1</v>
      </c>
    </row>
    <row r="119" spans="1:10" ht="45" customHeight="1">
      <c r="A119" s="206">
        <v>1</v>
      </c>
      <c r="B119" s="204" t="s">
        <v>10301</v>
      </c>
      <c r="C119" s="203">
        <v>2012</v>
      </c>
      <c r="D119" s="207" t="s">
        <v>276</v>
      </c>
      <c r="E119" s="207" t="s">
        <v>266</v>
      </c>
      <c r="F119" s="207" t="s">
        <v>277</v>
      </c>
      <c r="G119" s="205" t="s">
        <v>10302</v>
      </c>
      <c r="H119" s="205" t="s">
        <v>10306</v>
      </c>
      <c r="I119" s="206" t="s">
        <v>34</v>
      </c>
      <c r="J119" s="184">
        <v>1</v>
      </c>
    </row>
    <row r="120" spans="1:10" ht="56.25" customHeight="1">
      <c r="A120" s="206">
        <v>2</v>
      </c>
      <c r="B120" s="209" t="s">
        <v>278</v>
      </c>
      <c r="C120" s="206">
        <v>2012</v>
      </c>
      <c r="D120" s="207" t="s">
        <v>5984</v>
      </c>
      <c r="E120" s="207" t="s">
        <v>541</v>
      </c>
      <c r="F120" s="207" t="s">
        <v>280</v>
      </c>
      <c r="G120" s="205" t="s">
        <v>10302</v>
      </c>
      <c r="H120" s="205" t="s">
        <v>10306</v>
      </c>
      <c r="I120" s="206" t="s">
        <v>48</v>
      </c>
      <c r="J120" s="184">
        <v>1</v>
      </c>
    </row>
    <row r="121" spans="1:10" ht="33.75" customHeight="1">
      <c r="A121" s="206">
        <v>2</v>
      </c>
      <c r="B121" s="209" t="s">
        <v>278</v>
      </c>
      <c r="C121" s="206">
        <v>2012</v>
      </c>
      <c r="D121" s="207" t="s">
        <v>5984</v>
      </c>
      <c r="E121" s="207" t="s">
        <v>283</v>
      </c>
      <c r="F121" s="207" t="s">
        <v>282</v>
      </c>
      <c r="G121" s="205" t="s">
        <v>10302</v>
      </c>
      <c r="H121" s="207" t="s">
        <v>92</v>
      </c>
      <c r="I121" s="206" t="s">
        <v>34</v>
      </c>
      <c r="J121" s="184">
        <v>1</v>
      </c>
    </row>
    <row r="122" spans="1:10" ht="78.75" customHeight="1">
      <c r="A122" s="206">
        <v>2</v>
      </c>
      <c r="B122" s="209" t="s">
        <v>278</v>
      </c>
      <c r="C122" s="206">
        <v>2012</v>
      </c>
      <c r="D122" s="207" t="s">
        <v>5984</v>
      </c>
      <c r="E122" s="207" t="s">
        <v>37</v>
      </c>
      <c r="F122" s="207" t="s">
        <v>10337</v>
      </c>
      <c r="G122" s="205" t="s">
        <v>10302</v>
      </c>
      <c r="H122" s="207" t="s">
        <v>52</v>
      </c>
      <c r="I122" s="206" t="s">
        <v>34</v>
      </c>
      <c r="J122" s="184">
        <v>1</v>
      </c>
    </row>
    <row r="123" spans="1:10" ht="78.75" customHeight="1">
      <c r="A123" s="206">
        <v>2</v>
      </c>
      <c r="B123" s="209" t="s">
        <v>278</v>
      </c>
      <c r="C123" s="206">
        <v>2012</v>
      </c>
      <c r="D123" s="207" t="s">
        <v>5984</v>
      </c>
      <c r="E123" s="207" t="s">
        <v>287</v>
      </c>
      <c r="F123" s="207" t="s">
        <v>10338</v>
      </c>
      <c r="G123" s="205" t="s">
        <v>10302</v>
      </c>
      <c r="H123" s="205" t="s">
        <v>10306</v>
      </c>
      <c r="I123" s="206" t="s">
        <v>34</v>
      </c>
      <c r="J123" s="184">
        <v>1</v>
      </c>
    </row>
    <row r="124" spans="1:10" ht="22.5" customHeight="1">
      <c r="A124" s="206">
        <v>2</v>
      </c>
      <c r="B124" s="209" t="s">
        <v>278</v>
      </c>
      <c r="C124" s="206">
        <v>2012</v>
      </c>
      <c r="D124" s="205" t="s">
        <v>28</v>
      </c>
      <c r="E124" s="207" t="s">
        <v>46</v>
      </c>
      <c r="F124" s="207" t="s">
        <v>288</v>
      </c>
      <c r="G124" s="205" t="s">
        <v>10302</v>
      </c>
      <c r="H124" s="207" t="s">
        <v>52</v>
      </c>
      <c r="I124" s="206" t="s">
        <v>34</v>
      </c>
      <c r="J124" s="184">
        <v>1</v>
      </c>
    </row>
    <row r="125" spans="1:10" ht="56.25" customHeight="1">
      <c r="A125" s="206">
        <v>2</v>
      </c>
      <c r="B125" s="209" t="s">
        <v>278</v>
      </c>
      <c r="C125" s="206">
        <v>2012</v>
      </c>
      <c r="D125" s="205" t="s">
        <v>28</v>
      </c>
      <c r="E125" s="207" t="s">
        <v>46</v>
      </c>
      <c r="F125" s="207" t="s">
        <v>10339</v>
      </c>
      <c r="G125" s="205" t="s">
        <v>10302</v>
      </c>
      <c r="H125" s="207" t="s">
        <v>52</v>
      </c>
      <c r="I125" s="206" t="s">
        <v>34</v>
      </c>
      <c r="J125" s="184">
        <v>1</v>
      </c>
    </row>
    <row r="126" spans="1:10" ht="22.5" customHeight="1">
      <c r="A126" s="206">
        <v>2</v>
      </c>
      <c r="B126" s="209" t="s">
        <v>278</v>
      </c>
      <c r="C126" s="206">
        <v>2012</v>
      </c>
      <c r="D126" s="205" t="s">
        <v>28</v>
      </c>
      <c r="E126" s="207" t="s">
        <v>46</v>
      </c>
      <c r="F126" s="207" t="s">
        <v>10340</v>
      </c>
      <c r="G126" s="205" t="s">
        <v>10302</v>
      </c>
      <c r="H126" s="207" t="s">
        <v>52</v>
      </c>
      <c r="I126" s="206" t="s">
        <v>34</v>
      </c>
      <c r="J126" s="184">
        <v>1</v>
      </c>
    </row>
    <row r="127" spans="1:10" ht="22.5" customHeight="1">
      <c r="A127" s="206">
        <v>2</v>
      </c>
      <c r="B127" s="209" t="s">
        <v>278</v>
      </c>
      <c r="C127" s="206">
        <v>2012</v>
      </c>
      <c r="D127" s="205" t="s">
        <v>28</v>
      </c>
      <c r="E127" s="207" t="s">
        <v>46</v>
      </c>
      <c r="F127" s="207" t="s">
        <v>291</v>
      </c>
      <c r="G127" s="205" t="s">
        <v>10302</v>
      </c>
      <c r="H127" s="207" t="s">
        <v>52</v>
      </c>
      <c r="I127" s="206" t="s">
        <v>34</v>
      </c>
      <c r="J127" s="184">
        <v>1</v>
      </c>
    </row>
    <row r="128" spans="1:10" ht="101.25" customHeight="1">
      <c r="A128" s="206">
        <v>2</v>
      </c>
      <c r="B128" s="209" t="s">
        <v>278</v>
      </c>
      <c r="C128" s="206">
        <v>2012</v>
      </c>
      <c r="D128" s="207" t="s">
        <v>5984</v>
      </c>
      <c r="E128" s="207" t="s">
        <v>293</v>
      </c>
      <c r="F128" s="207" t="s">
        <v>10341</v>
      </c>
      <c r="G128" s="205" t="s">
        <v>10302</v>
      </c>
      <c r="H128" s="205" t="s">
        <v>10306</v>
      </c>
      <c r="I128" s="207" t="s">
        <v>48</v>
      </c>
      <c r="J128" s="184">
        <v>1</v>
      </c>
    </row>
    <row r="129" spans="1:10" ht="78.75" customHeight="1">
      <c r="A129" s="206">
        <v>2</v>
      </c>
      <c r="B129" s="209" t="s">
        <v>278</v>
      </c>
      <c r="C129" s="206">
        <v>2012</v>
      </c>
      <c r="D129" s="207" t="s">
        <v>5984</v>
      </c>
      <c r="E129" s="207" t="s">
        <v>295</v>
      </c>
      <c r="F129" s="207" t="s">
        <v>294</v>
      </c>
      <c r="G129" s="205" t="s">
        <v>10302</v>
      </c>
      <c r="H129" s="205" t="s">
        <v>10306</v>
      </c>
      <c r="I129" s="206" t="s">
        <v>34</v>
      </c>
      <c r="J129" s="184">
        <v>1</v>
      </c>
    </row>
    <row r="130" spans="1:10" ht="90" customHeight="1">
      <c r="A130" s="206">
        <v>2</v>
      </c>
      <c r="B130" s="209" t="s">
        <v>278</v>
      </c>
      <c r="C130" s="206">
        <v>2012</v>
      </c>
      <c r="D130" s="207" t="s">
        <v>5984</v>
      </c>
      <c r="E130" s="207" t="s">
        <v>297</v>
      </c>
      <c r="F130" s="207" t="s">
        <v>296</v>
      </c>
      <c r="G130" s="205" t="s">
        <v>10302</v>
      </c>
      <c r="H130" s="205" t="s">
        <v>10306</v>
      </c>
      <c r="I130" s="206" t="s">
        <v>34</v>
      </c>
      <c r="J130" s="184">
        <v>1</v>
      </c>
    </row>
    <row r="131" spans="1:10" ht="22.5" customHeight="1">
      <c r="A131" s="206">
        <v>2</v>
      </c>
      <c r="B131" s="209" t="s">
        <v>278</v>
      </c>
      <c r="C131" s="206">
        <v>2012</v>
      </c>
      <c r="D131" s="207" t="s">
        <v>299</v>
      </c>
      <c r="E131" s="207" t="s">
        <v>266</v>
      </c>
      <c r="F131" s="207" t="s">
        <v>298</v>
      </c>
      <c r="G131" s="205" t="s">
        <v>10302</v>
      </c>
      <c r="H131" s="207" t="s">
        <v>92</v>
      </c>
      <c r="I131" s="206" t="s">
        <v>34</v>
      </c>
      <c r="J131" s="184">
        <v>1</v>
      </c>
    </row>
    <row r="132" spans="1:10" ht="22.5" customHeight="1">
      <c r="A132" s="206">
        <v>2</v>
      </c>
      <c r="B132" s="209" t="s">
        <v>278</v>
      </c>
      <c r="C132" s="206">
        <v>2012</v>
      </c>
      <c r="D132" s="207" t="s">
        <v>301</v>
      </c>
      <c r="E132" s="207" t="s">
        <v>75</v>
      </c>
      <c r="F132" s="207" t="s">
        <v>300</v>
      </c>
      <c r="G132" s="205" t="s">
        <v>10302</v>
      </c>
      <c r="H132" s="207" t="s">
        <v>52</v>
      </c>
      <c r="I132" s="206" t="s">
        <v>34</v>
      </c>
      <c r="J132" s="184">
        <v>1</v>
      </c>
    </row>
    <row r="133" spans="1:10" ht="22.5" customHeight="1">
      <c r="A133" s="206">
        <v>2</v>
      </c>
      <c r="B133" s="209" t="s">
        <v>278</v>
      </c>
      <c r="C133" s="206">
        <v>2012</v>
      </c>
      <c r="D133" s="207" t="s">
        <v>301</v>
      </c>
      <c r="E133" s="207" t="s">
        <v>75</v>
      </c>
      <c r="F133" s="207" t="s">
        <v>302</v>
      </c>
      <c r="G133" s="205" t="s">
        <v>10302</v>
      </c>
      <c r="H133" s="207" t="s">
        <v>303</v>
      </c>
      <c r="I133" s="206" t="s">
        <v>34</v>
      </c>
      <c r="J133" s="184">
        <v>1</v>
      </c>
    </row>
    <row r="134" spans="1:10" ht="45" customHeight="1">
      <c r="A134" s="206">
        <v>2</v>
      </c>
      <c r="B134" s="209" t="s">
        <v>278</v>
      </c>
      <c r="C134" s="206">
        <v>2012</v>
      </c>
      <c r="D134" s="207" t="s">
        <v>301</v>
      </c>
      <c r="E134" s="207" t="s">
        <v>75</v>
      </c>
      <c r="F134" s="207" t="s">
        <v>304</v>
      </c>
      <c r="G134" s="205" t="s">
        <v>10302</v>
      </c>
      <c r="H134" s="207" t="s">
        <v>92</v>
      </c>
      <c r="I134" s="206" t="s">
        <v>34</v>
      </c>
      <c r="J134" s="184">
        <v>1</v>
      </c>
    </row>
    <row r="135" spans="1:10" ht="33.75" customHeight="1">
      <c r="A135" s="206">
        <v>2</v>
      </c>
      <c r="B135" s="209" t="s">
        <v>278</v>
      </c>
      <c r="C135" s="206">
        <v>2012</v>
      </c>
      <c r="D135" s="207" t="s">
        <v>301</v>
      </c>
      <c r="E135" s="207" t="s">
        <v>75</v>
      </c>
      <c r="F135" s="207" t="s">
        <v>10342</v>
      </c>
      <c r="G135" s="205" t="s">
        <v>10302</v>
      </c>
      <c r="H135" s="205" t="s">
        <v>10306</v>
      </c>
      <c r="I135" s="206" t="s">
        <v>34</v>
      </c>
      <c r="J135" s="184">
        <v>1</v>
      </c>
    </row>
    <row r="136" spans="1:10" ht="67.5" customHeight="1">
      <c r="A136" s="206">
        <v>2</v>
      </c>
      <c r="B136" s="209" t="s">
        <v>278</v>
      </c>
      <c r="C136" s="206">
        <v>2012</v>
      </c>
      <c r="D136" s="207" t="s">
        <v>301</v>
      </c>
      <c r="E136" s="207" t="s">
        <v>75</v>
      </c>
      <c r="F136" s="207" t="s">
        <v>10343</v>
      </c>
      <c r="G136" s="205" t="s">
        <v>10302</v>
      </c>
      <c r="H136" s="205" t="s">
        <v>10306</v>
      </c>
      <c r="I136" s="206" t="s">
        <v>34</v>
      </c>
      <c r="J136" s="184">
        <v>1</v>
      </c>
    </row>
    <row r="137" spans="1:10" ht="90" customHeight="1">
      <c r="A137" s="206">
        <v>2</v>
      </c>
      <c r="B137" s="209" t="s">
        <v>278</v>
      </c>
      <c r="C137" s="206">
        <v>2012</v>
      </c>
      <c r="D137" s="207" t="s">
        <v>301</v>
      </c>
      <c r="E137" s="207" t="s">
        <v>79</v>
      </c>
      <c r="F137" s="207" t="s">
        <v>307</v>
      </c>
      <c r="G137" s="205" t="s">
        <v>10302</v>
      </c>
      <c r="H137" s="207" t="s">
        <v>92</v>
      </c>
      <c r="I137" s="206" t="s">
        <v>34</v>
      </c>
      <c r="J137" s="184">
        <v>1</v>
      </c>
    </row>
    <row r="138" spans="1:10" ht="67.5" customHeight="1">
      <c r="A138" s="206">
        <v>2</v>
      </c>
      <c r="B138" s="209" t="s">
        <v>278</v>
      </c>
      <c r="C138" s="206">
        <v>2012</v>
      </c>
      <c r="D138" s="207" t="s">
        <v>310</v>
      </c>
      <c r="E138" s="207" t="s">
        <v>308</v>
      </c>
      <c r="F138" s="207" t="s">
        <v>309</v>
      </c>
      <c r="G138" s="205" t="s">
        <v>10302</v>
      </c>
      <c r="H138" s="207" t="s">
        <v>36</v>
      </c>
      <c r="I138" s="206" t="s">
        <v>34</v>
      </c>
      <c r="J138" s="184">
        <v>1</v>
      </c>
    </row>
    <row r="139" spans="1:10" ht="22.5" customHeight="1">
      <c r="A139" s="206">
        <v>2</v>
      </c>
      <c r="B139" s="209" t="s">
        <v>278</v>
      </c>
      <c r="C139" s="206">
        <v>2012</v>
      </c>
      <c r="D139" s="207" t="s">
        <v>312</v>
      </c>
      <c r="E139" s="207" t="s">
        <v>313</v>
      </c>
      <c r="F139" s="207" t="s">
        <v>311</v>
      </c>
      <c r="G139" s="205" t="s">
        <v>10302</v>
      </c>
      <c r="H139" s="207" t="s">
        <v>36</v>
      </c>
      <c r="I139" s="206" t="s">
        <v>34</v>
      </c>
      <c r="J139" s="184">
        <v>1</v>
      </c>
    </row>
    <row r="140" spans="1:10" ht="22.5" customHeight="1">
      <c r="A140" s="206">
        <v>2</v>
      </c>
      <c r="B140" s="209" t="s">
        <v>278</v>
      </c>
      <c r="C140" s="206">
        <v>2012</v>
      </c>
      <c r="D140" s="207" t="s">
        <v>312</v>
      </c>
      <c r="E140" s="207" t="s">
        <v>313</v>
      </c>
      <c r="F140" s="207" t="s">
        <v>10344</v>
      </c>
      <c r="G140" s="205" t="s">
        <v>10302</v>
      </c>
      <c r="H140" s="207" t="s">
        <v>36</v>
      </c>
      <c r="I140" s="206" t="s">
        <v>34</v>
      </c>
      <c r="J140" s="184">
        <v>1</v>
      </c>
    </row>
    <row r="141" spans="1:10" ht="45" customHeight="1">
      <c r="A141" s="206">
        <v>2</v>
      </c>
      <c r="B141" s="209" t="s">
        <v>278</v>
      </c>
      <c r="C141" s="206">
        <v>2012</v>
      </c>
      <c r="D141" s="207" t="s">
        <v>312</v>
      </c>
      <c r="E141" s="207" t="s">
        <v>313</v>
      </c>
      <c r="F141" s="207" t="s">
        <v>10345</v>
      </c>
      <c r="G141" s="205" t="s">
        <v>10302</v>
      </c>
      <c r="H141" s="205" t="s">
        <v>10306</v>
      </c>
      <c r="I141" s="206" t="s">
        <v>34</v>
      </c>
      <c r="J141" s="184">
        <v>1</v>
      </c>
    </row>
    <row r="142" spans="1:10" ht="22.5" customHeight="1">
      <c r="A142" s="206">
        <v>2</v>
      </c>
      <c r="B142" s="209" t="s">
        <v>278</v>
      </c>
      <c r="C142" s="206">
        <v>2012</v>
      </c>
      <c r="D142" s="207" t="s">
        <v>312</v>
      </c>
      <c r="E142" s="207" t="s">
        <v>313</v>
      </c>
      <c r="F142" s="207" t="s">
        <v>10346</v>
      </c>
      <c r="G142" s="205" t="s">
        <v>10302</v>
      </c>
      <c r="H142" s="207" t="s">
        <v>78</v>
      </c>
      <c r="I142" s="206" t="s">
        <v>34</v>
      </c>
      <c r="J142" s="184">
        <v>1</v>
      </c>
    </row>
    <row r="143" spans="1:10" ht="33.75" customHeight="1">
      <c r="A143" s="206">
        <v>2</v>
      </c>
      <c r="B143" s="209" t="s">
        <v>278</v>
      </c>
      <c r="C143" s="206">
        <v>2012</v>
      </c>
      <c r="D143" s="207" t="s">
        <v>312</v>
      </c>
      <c r="E143" s="207" t="s">
        <v>318</v>
      </c>
      <c r="F143" s="207" t="s">
        <v>10347</v>
      </c>
      <c r="G143" s="205" t="s">
        <v>10302</v>
      </c>
      <c r="H143" s="205" t="s">
        <v>10306</v>
      </c>
      <c r="I143" s="206" t="s">
        <v>34</v>
      </c>
      <c r="J143" s="184">
        <v>1</v>
      </c>
    </row>
    <row r="144" spans="1:10" ht="33.75" customHeight="1">
      <c r="A144" s="206">
        <v>2</v>
      </c>
      <c r="B144" s="209" t="s">
        <v>278</v>
      </c>
      <c r="C144" s="206">
        <v>2012</v>
      </c>
      <c r="D144" s="207" t="s">
        <v>312</v>
      </c>
      <c r="E144" s="207" t="s">
        <v>318</v>
      </c>
      <c r="F144" s="207" t="s">
        <v>319</v>
      </c>
      <c r="G144" s="205" t="s">
        <v>10302</v>
      </c>
      <c r="H144" s="205" t="s">
        <v>10306</v>
      </c>
      <c r="I144" s="207" t="s">
        <v>48</v>
      </c>
      <c r="J144" s="184">
        <v>1</v>
      </c>
    </row>
    <row r="145" spans="1:10" ht="45" customHeight="1">
      <c r="A145" s="206">
        <v>2</v>
      </c>
      <c r="B145" s="209" t="s">
        <v>278</v>
      </c>
      <c r="C145" s="206">
        <v>2012</v>
      </c>
      <c r="D145" s="207" t="s">
        <v>312</v>
      </c>
      <c r="E145" s="207" t="s">
        <v>318</v>
      </c>
      <c r="F145" s="207" t="s">
        <v>320</v>
      </c>
      <c r="G145" s="205" t="s">
        <v>82</v>
      </c>
      <c r="H145" s="207" t="s">
        <v>68</v>
      </c>
      <c r="I145" s="206" t="s">
        <v>34</v>
      </c>
      <c r="J145" s="184">
        <v>1</v>
      </c>
    </row>
    <row r="146" spans="1:10" ht="22.5" customHeight="1">
      <c r="A146" s="206">
        <v>2</v>
      </c>
      <c r="B146" s="209" t="s">
        <v>278</v>
      </c>
      <c r="C146" s="206">
        <v>2012</v>
      </c>
      <c r="D146" s="207" t="s">
        <v>312</v>
      </c>
      <c r="E146" s="207" t="s">
        <v>318</v>
      </c>
      <c r="F146" s="207" t="s">
        <v>10348</v>
      </c>
      <c r="G146" s="205" t="s">
        <v>10302</v>
      </c>
      <c r="H146" s="205" t="s">
        <v>10306</v>
      </c>
      <c r="I146" s="206" t="s">
        <v>34</v>
      </c>
      <c r="J146" s="184">
        <v>1</v>
      </c>
    </row>
    <row r="147" spans="1:10" ht="22.5" customHeight="1">
      <c r="A147" s="206">
        <v>2</v>
      </c>
      <c r="B147" s="209" t="s">
        <v>278</v>
      </c>
      <c r="C147" s="206">
        <v>2012</v>
      </c>
      <c r="D147" s="207" t="s">
        <v>312</v>
      </c>
      <c r="E147" s="207" t="s">
        <v>318</v>
      </c>
      <c r="F147" s="207" t="s">
        <v>322</v>
      </c>
      <c r="G147" s="205" t="s">
        <v>10302</v>
      </c>
      <c r="H147" s="205" t="s">
        <v>10306</v>
      </c>
      <c r="I147" s="206" t="s">
        <v>34</v>
      </c>
      <c r="J147" s="184">
        <v>1</v>
      </c>
    </row>
    <row r="148" spans="1:10" ht="90" customHeight="1">
      <c r="A148" s="206">
        <v>2</v>
      </c>
      <c r="B148" s="209" t="s">
        <v>278</v>
      </c>
      <c r="C148" s="206">
        <v>2012</v>
      </c>
      <c r="D148" s="207" t="s">
        <v>312</v>
      </c>
      <c r="E148" s="207" t="s">
        <v>126</v>
      </c>
      <c r="F148" s="207" t="s">
        <v>10349</v>
      </c>
      <c r="G148" s="205" t="s">
        <v>10302</v>
      </c>
      <c r="H148" s="207" t="s">
        <v>36</v>
      </c>
      <c r="I148" s="206" t="s">
        <v>34</v>
      </c>
      <c r="J148" s="184">
        <v>1</v>
      </c>
    </row>
    <row r="149" spans="1:10" ht="22.5" customHeight="1">
      <c r="A149" s="206">
        <v>2</v>
      </c>
      <c r="B149" s="209" t="s">
        <v>278</v>
      </c>
      <c r="C149" s="206">
        <v>2012</v>
      </c>
      <c r="D149" s="207" t="s">
        <v>312</v>
      </c>
      <c r="E149" s="207" t="s">
        <v>131</v>
      </c>
      <c r="F149" s="207" t="s">
        <v>324</v>
      </c>
      <c r="G149" s="205" t="s">
        <v>10302</v>
      </c>
      <c r="H149" s="207" t="s">
        <v>36</v>
      </c>
      <c r="I149" s="206" t="s">
        <v>34</v>
      </c>
      <c r="J149" s="184">
        <v>1</v>
      </c>
    </row>
    <row r="150" spans="1:10" ht="22.5" customHeight="1">
      <c r="A150" s="206">
        <v>2</v>
      </c>
      <c r="B150" s="209" t="s">
        <v>278</v>
      </c>
      <c r="C150" s="206">
        <v>2012</v>
      </c>
      <c r="D150" s="207" t="s">
        <v>312</v>
      </c>
      <c r="E150" s="207" t="s">
        <v>131</v>
      </c>
      <c r="F150" s="207" t="s">
        <v>325</v>
      </c>
      <c r="G150" s="205" t="s">
        <v>10302</v>
      </c>
      <c r="H150" s="205" t="s">
        <v>10306</v>
      </c>
      <c r="I150" s="206" t="s">
        <v>34</v>
      </c>
      <c r="J150" s="184">
        <v>1</v>
      </c>
    </row>
    <row r="151" spans="1:10" ht="22.5" customHeight="1">
      <c r="A151" s="206">
        <v>2</v>
      </c>
      <c r="B151" s="209" t="s">
        <v>278</v>
      </c>
      <c r="C151" s="206">
        <v>2012</v>
      </c>
      <c r="D151" s="207" t="s">
        <v>312</v>
      </c>
      <c r="E151" s="207" t="s">
        <v>131</v>
      </c>
      <c r="F151" s="207" t="s">
        <v>10350</v>
      </c>
      <c r="G151" s="205" t="s">
        <v>10302</v>
      </c>
      <c r="H151" s="205" t="s">
        <v>10306</v>
      </c>
      <c r="I151" s="206" t="s">
        <v>34</v>
      </c>
      <c r="J151" s="184">
        <v>1</v>
      </c>
    </row>
    <row r="152" spans="1:10" ht="22.5" customHeight="1">
      <c r="A152" s="206">
        <v>2</v>
      </c>
      <c r="B152" s="209" t="s">
        <v>278</v>
      </c>
      <c r="C152" s="206">
        <v>2012</v>
      </c>
      <c r="D152" s="207" t="s">
        <v>312</v>
      </c>
      <c r="E152" s="207" t="s">
        <v>131</v>
      </c>
      <c r="F152" s="207" t="s">
        <v>327</v>
      </c>
      <c r="G152" s="205" t="s">
        <v>10302</v>
      </c>
      <c r="H152" s="205" t="s">
        <v>10306</v>
      </c>
      <c r="I152" s="206" t="s">
        <v>34</v>
      </c>
      <c r="J152" s="184">
        <v>1</v>
      </c>
    </row>
    <row r="153" spans="1:10" ht="45" customHeight="1">
      <c r="A153" s="206">
        <v>2</v>
      </c>
      <c r="B153" s="209" t="s">
        <v>278</v>
      </c>
      <c r="C153" s="206">
        <v>2012</v>
      </c>
      <c r="D153" s="207" t="s">
        <v>329</v>
      </c>
      <c r="E153" s="207" t="s">
        <v>156</v>
      </c>
      <c r="F153" s="207" t="s">
        <v>10351</v>
      </c>
      <c r="G153" s="205" t="s">
        <v>10302</v>
      </c>
      <c r="H153" s="205" t="s">
        <v>10306</v>
      </c>
      <c r="I153" s="207" t="s">
        <v>48</v>
      </c>
      <c r="J153" s="184">
        <v>1</v>
      </c>
    </row>
    <row r="154" spans="1:10" ht="33.75" customHeight="1">
      <c r="A154" s="206">
        <v>2</v>
      </c>
      <c r="B154" s="209" t="s">
        <v>278</v>
      </c>
      <c r="C154" s="206">
        <v>2012</v>
      </c>
      <c r="D154" s="207" t="s">
        <v>331</v>
      </c>
      <c r="E154" s="207" t="s">
        <v>332</v>
      </c>
      <c r="F154" s="207" t="s">
        <v>10352</v>
      </c>
      <c r="G154" s="205" t="s">
        <v>119</v>
      </c>
      <c r="H154" s="207" t="s">
        <v>333</v>
      </c>
      <c r="I154" s="206" t="s">
        <v>34</v>
      </c>
      <c r="J154" s="184">
        <v>1</v>
      </c>
    </row>
    <row r="155" spans="1:10" ht="45" customHeight="1">
      <c r="A155" s="206">
        <v>2</v>
      </c>
      <c r="B155" s="209" t="s">
        <v>278</v>
      </c>
      <c r="C155" s="206">
        <v>2012</v>
      </c>
      <c r="D155" s="207" t="s">
        <v>331</v>
      </c>
      <c r="E155" s="207" t="s">
        <v>332</v>
      </c>
      <c r="F155" s="207" t="s">
        <v>334</v>
      </c>
      <c r="G155" s="205" t="s">
        <v>10302</v>
      </c>
      <c r="H155" s="207" t="s">
        <v>49</v>
      </c>
      <c r="I155" s="206" t="s">
        <v>34</v>
      </c>
      <c r="J155" s="184">
        <v>1</v>
      </c>
    </row>
    <row r="156" spans="1:10" ht="90" customHeight="1">
      <c r="A156" s="206">
        <v>2</v>
      </c>
      <c r="B156" s="209" t="s">
        <v>278</v>
      </c>
      <c r="C156" s="206">
        <v>2012</v>
      </c>
      <c r="D156" s="207" t="s">
        <v>331</v>
      </c>
      <c r="E156" s="207" t="s">
        <v>189</v>
      </c>
      <c r="F156" s="207" t="s">
        <v>10353</v>
      </c>
      <c r="G156" s="205" t="s">
        <v>10302</v>
      </c>
      <c r="H156" s="207" t="s">
        <v>36</v>
      </c>
      <c r="I156" s="206" t="s">
        <v>34</v>
      </c>
      <c r="J156" s="184">
        <v>1</v>
      </c>
    </row>
    <row r="157" spans="1:10" ht="56.25" customHeight="1">
      <c r="A157" s="206">
        <v>2</v>
      </c>
      <c r="B157" s="209" t="s">
        <v>278</v>
      </c>
      <c r="C157" s="206">
        <v>2012</v>
      </c>
      <c r="D157" s="207" t="s">
        <v>337</v>
      </c>
      <c r="E157" s="207" t="s">
        <v>224</v>
      </c>
      <c r="F157" s="207" t="s">
        <v>10354</v>
      </c>
      <c r="G157" s="205" t="s">
        <v>10302</v>
      </c>
      <c r="H157" s="207" t="s">
        <v>36</v>
      </c>
      <c r="I157" s="206" t="s">
        <v>34</v>
      </c>
      <c r="J157" s="184">
        <v>1</v>
      </c>
    </row>
    <row r="158" spans="1:10" ht="45" customHeight="1">
      <c r="A158" s="206">
        <v>2</v>
      </c>
      <c r="B158" s="209" t="s">
        <v>278</v>
      </c>
      <c r="C158" s="206">
        <v>2012</v>
      </c>
      <c r="D158" s="207" t="s">
        <v>337</v>
      </c>
      <c r="E158" s="207" t="s">
        <v>226</v>
      </c>
      <c r="F158" s="207" t="s">
        <v>338</v>
      </c>
      <c r="G158" s="205" t="s">
        <v>10302</v>
      </c>
      <c r="H158" s="207" t="s">
        <v>92</v>
      </c>
      <c r="I158" s="206" t="s">
        <v>34</v>
      </c>
      <c r="J158" s="184">
        <v>1</v>
      </c>
    </row>
    <row r="159" spans="1:10" ht="56.25" customHeight="1">
      <c r="A159" s="206">
        <v>2</v>
      </c>
      <c r="B159" s="209" t="s">
        <v>278</v>
      </c>
      <c r="C159" s="206">
        <v>2012</v>
      </c>
      <c r="D159" s="207" t="s">
        <v>337</v>
      </c>
      <c r="E159" s="207" t="s">
        <v>226</v>
      </c>
      <c r="F159" s="207" t="s">
        <v>10355</v>
      </c>
      <c r="G159" s="205" t="s">
        <v>10302</v>
      </c>
      <c r="H159" s="207" t="s">
        <v>92</v>
      </c>
      <c r="I159" s="206" t="s">
        <v>34</v>
      </c>
      <c r="J159" s="184">
        <v>1</v>
      </c>
    </row>
    <row r="160" spans="1:10" ht="22.5" customHeight="1">
      <c r="A160" s="206">
        <v>2</v>
      </c>
      <c r="B160" s="209" t="s">
        <v>278</v>
      </c>
      <c r="C160" s="206">
        <v>2012</v>
      </c>
      <c r="D160" s="207" t="s">
        <v>337</v>
      </c>
      <c r="E160" s="207" t="s">
        <v>226</v>
      </c>
      <c r="F160" s="207" t="s">
        <v>10356</v>
      </c>
      <c r="G160" s="205" t="s">
        <v>10302</v>
      </c>
      <c r="H160" s="207" t="s">
        <v>92</v>
      </c>
      <c r="I160" s="206" t="s">
        <v>34</v>
      </c>
      <c r="J160" s="184">
        <v>1</v>
      </c>
    </row>
    <row r="161" spans="1:10" ht="101.25" customHeight="1">
      <c r="A161" s="206">
        <v>2</v>
      </c>
      <c r="B161" s="209" t="s">
        <v>278</v>
      </c>
      <c r="C161" s="206">
        <v>2012</v>
      </c>
      <c r="D161" s="207" t="s">
        <v>337</v>
      </c>
      <c r="E161" s="207" t="s">
        <v>342</v>
      </c>
      <c r="F161" s="207" t="s">
        <v>10357</v>
      </c>
      <c r="G161" s="205" t="s">
        <v>10302</v>
      </c>
      <c r="H161" s="205" t="s">
        <v>10306</v>
      </c>
      <c r="I161" s="206" t="s">
        <v>34</v>
      </c>
      <c r="J161" s="184">
        <v>1</v>
      </c>
    </row>
    <row r="162" spans="1:10" ht="22.5" customHeight="1">
      <c r="A162" s="206">
        <v>2</v>
      </c>
      <c r="B162" s="209" t="s">
        <v>278</v>
      </c>
      <c r="C162" s="206">
        <v>2012</v>
      </c>
      <c r="D162" s="207" t="s">
        <v>337</v>
      </c>
      <c r="E162" s="207" t="s">
        <v>342</v>
      </c>
      <c r="F162" s="207" t="s">
        <v>10358</v>
      </c>
      <c r="G162" s="205" t="s">
        <v>10302</v>
      </c>
      <c r="H162" s="207" t="s">
        <v>92</v>
      </c>
      <c r="I162" s="206" t="s">
        <v>34</v>
      </c>
      <c r="J162" s="184">
        <v>1</v>
      </c>
    </row>
    <row r="163" spans="1:10" ht="22.5" customHeight="1">
      <c r="A163" s="206">
        <v>2</v>
      </c>
      <c r="B163" s="209" t="s">
        <v>278</v>
      </c>
      <c r="C163" s="206">
        <v>2012</v>
      </c>
      <c r="D163" s="207" t="s">
        <v>337</v>
      </c>
      <c r="E163" s="207" t="s">
        <v>342</v>
      </c>
      <c r="F163" s="207" t="s">
        <v>344</v>
      </c>
      <c r="G163" s="205" t="s">
        <v>10302</v>
      </c>
      <c r="H163" s="207" t="s">
        <v>92</v>
      </c>
      <c r="I163" s="206" t="s">
        <v>34</v>
      </c>
      <c r="J163" s="184">
        <v>1</v>
      </c>
    </row>
    <row r="164" spans="1:10" ht="45" customHeight="1">
      <c r="A164" s="206">
        <v>2</v>
      </c>
      <c r="B164" s="209" t="s">
        <v>278</v>
      </c>
      <c r="C164" s="206">
        <v>2012</v>
      </c>
      <c r="D164" s="207" t="s">
        <v>337</v>
      </c>
      <c r="E164" s="207" t="s">
        <v>10333</v>
      </c>
      <c r="F164" s="207" t="s">
        <v>345</v>
      </c>
      <c r="G164" s="205" t="s">
        <v>10302</v>
      </c>
      <c r="H164" s="207" t="s">
        <v>92</v>
      </c>
      <c r="I164" s="206" t="s">
        <v>34</v>
      </c>
      <c r="J164" s="184">
        <v>1</v>
      </c>
    </row>
    <row r="165" spans="1:10" ht="90" customHeight="1">
      <c r="A165" s="206">
        <v>2</v>
      </c>
      <c r="B165" s="209" t="s">
        <v>278</v>
      </c>
      <c r="C165" s="206">
        <v>2012</v>
      </c>
      <c r="D165" s="207" t="s">
        <v>262</v>
      </c>
      <c r="E165" s="207" t="s">
        <v>266</v>
      </c>
      <c r="F165" s="207" t="s">
        <v>10359</v>
      </c>
      <c r="G165" s="205" t="s">
        <v>10302</v>
      </c>
      <c r="H165" s="207" t="s">
        <v>92</v>
      </c>
      <c r="I165" s="206" t="s">
        <v>34</v>
      </c>
      <c r="J165" s="184">
        <v>1</v>
      </c>
    </row>
    <row r="166" spans="1:10" ht="33.75" customHeight="1">
      <c r="A166" s="206">
        <v>2</v>
      </c>
      <c r="B166" s="209" t="s">
        <v>278</v>
      </c>
      <c r="C166" s="206">
        <v>2012</v>
      </c>
      <c r="D166" s="207" t="s">
        <v>269</v>
      </c>
      <c r="E166" s="207" t="s">
        <v>266</v>
      </c>
      <c r="F166" s="207" t="s">
        <v>347</v>
      </c>
      <c r="G166" s="205" t="s">
        <v>10302</v>
      </c>
      <c r="H166" s="205" t="s">
        <v>10306</v>
      </c>
      <c r="I166" s="206" t="s">
        <v>34</v>
      </c>
      <c r="J166" s="184">
        <v>1</v>
      </c>
    </row>
    <row r="167" spans="1:10" ht="45" customHeight="1">
      <c r="A167" s="206">
        <v>2</v>
      </c>
      <c r="B167" s="209" t="s">
        <v>278</v>
      </c>
      <c r="C167" s="206">
        <v>2012</v>
      </c>
      <c r="D167" s="207" t="s">
        <v>273</v>
      </c>
      <c r="E167" s="207" t="s">
        <v>266</v>
      </c>
      <c r="F167" s="207" t="s">
        <v>348</v>
      </c>
      <c r="G167" s="205" t="s">
        <v>10302</v>
      </c>
      <c r="H167" s="205" t="s">
        <v>10306</v>
      </c>
      <c r="I167" s="206" t="s">
        <v>34</v>
      </c>
      <c r="J167" s="184">
        <v>1</v>
      </c>
    </row>
    <row r="168" spans="1:10" ht="67.5" customHeight="1">
      <c r="A168" s="206">
        <v>2</v>
      </c>
      <c r="B168" s="209" t="s">
        <v>278</v>
      </c>
      <c r="C168" s="206">
        <v>2012</v>
      </c>
      <c r="D168" s="207" t="s">
        <v>273</v>
      </c>
      <c r="E168" s="207" t="s">
        <v>266</v>
      </c>
      <c r="F168" s="207" t="s">
        <v>349</v>
      </c>
      <c r="G168" s="205" t="s">
        <v>10302</v>
      </c>
      <c r="H168" s="205" t="s">
        <v>10306</v>
      </c>
      <c r="I168" s="206" t="s">
        <v>34</v>
      </c>
      <c r="J168" s="184">
        <v>1</v>
      </c>
    </row>
    <row r="169" spans="1:10" ht="112.5" customHeight="1">
      <c r="A169" s="206">
        <v>2</v>
      </c>
      <c r="B169" s="209" t="s">
        <v>278</v>
      </c>
      <c r="C169" s="206">
        <v>2012</v>
      </c>
      <c r="D169" s="207" t="s">
        <v>276</v>
      </c>
      <c r="E169" s="207" t="s">
        <v>266</v>
      </c>
      <c r="F169" s="207" t="s">
        <v>10360</v>
      </c>
      <c r="G169" s="205" t="s">
        <v>10302</v>
      </c>
      <c r="H169" s="205" t="s">
        <v>10306</v>
      </c>
      <c r="I169" s="206" t="s">
        <v>34</v>
      </c>
      <c r="J169" s="184">
        <v>1</v>
      </c>
    </row>
    <row r="170" spans="1:10" ht="45" customHeight="1">
      <c r="A170" s="206">
        <v>2</v>
      </c>
      <c r="B170" s="209" t="s">
        <v>278</v>
      </c>
      <c r="C170" s="206">
        <v>2012</v>
      </c>
      <c r="D170" s="207" t="s">
        <v>276</v>
      </c>
      <c r="E170" s="207" t="s">
        <v>266</v>
      </c>
      <c r="F170" s="207" t="s">
        <v>351</v>
      </c>
      <c r="G170" s="205" t="s">
        <v>10302</v>
      </c>
      <c r="H170" s="205" t="s">
        <v>10306</v>
      </c>
      <c r="I170" s="206" t="s">
        <v>34</v>
      </c>
      <c r="J170" s="184">
        <v>1</v>
      </c>
    </row>
    <row r="171" spans="1:10" ht="45" customHeight="1">
      <c r="A171" s="206">
        <v>3</v>
      </c>
      <c r="B171" s="209" t="s">
        <v>10361</v>
      </c>
      <c r="C171" s="206">
        <v>2013</v>
      </c>
      <c r="D171" s="207" t="s">
        <v>354</v>
      </c>
      <c r="E171" s="207" t="s">
        <v>29</v>
      </c>
      <c r="F171" s="207" t="s">
        <v>10362</v>
      </c>
      <c r="G171" s="205" t="s">
        <v>10302</v>
      </c>
      <c r="H171" s="207" t="s">
        <v>92</v>
      </c>
      <c r="I171" s="206" t="s">
        <v>34</v>
      </c>
      <c r="J171" s="184">
        <v>1</v>
      </c>
    </row>
    <row r="172" spans="1:10" ht="67.5" customHeight="1">
      <c r="A172" s="206">
        <v>3</v>
      </c>
      <c r="B172" s="209" t="s">
        <v>10361</v>
      </c>
      <c r="C172" s="206">
        <v>2013</v>
      </c>
      <c r="D172" s="207" t="s">
        <v>354</v>
      </c>
      <c r="E172" s="207" t="s">
        <v>356</v>
      </c>
      <c r="F172" s="207" t="s">
        <v>355</v>
      </c>
      <c r="G172" s="205" t="s">
        <v>10302</v>
      </c>
      <c r="H172" s="207" t="s">
        <v>92</v>
      </c>
      <c r="I172" s="206" t="s">
        <v>34</v>
      </c>
      <c r="J172" s="184">
        <v>1</v>
      </c>
    </row>
    <row r="173" spans="1:10" ht="67.5" customHeight="1">
      <c r="A173" s="206">
        <v>3</v>
      </c>
      <c r="B173" s="209" t="s">
        <v>10361</v>
      </c>
      <c r="C173" s="206">
        <v>2013</v>
      </c>
      <c r="D173" s="207" t="s">
        <v>354</v>
      </c>
      <c r="E173" s="207" t="s">
        <v>43</v>
      </c>
      <c r="F173" s="207" t="s">
        <v>357</v>
      </c>
      <c r="G173" s="205" t="s">
        <v>10302</v>
      </c>
      <c r="H173" s="205" t="s">
        <v>10306</v>
      </c>
      <c r="I173" s="206" t="s">
        <v>34</v>
      </c>
      <c r="J173" s="184">
        <v>1</v>
      </c>
    </row>
    <row r="174" spans="1:10" ht="22.5" customHeight="1">
      <c r="A174" s="206">
        <v>3</v>
      </c>
      <c r="B174" s="209" t="s">
        <v>10361</v>
      </c>
      <c r="C174" s="206">
        <v>2013</v>
      </c>
      <c r="D174" s="207" t="s">
        <v>354</v>
      </c>
      <c r="E174" s="207" t="s">
        <v>46</v>
      </c>
      <c r="F174" s="207" t="s">
        <v>358</v>
      </c>
      <c r="G174" s="205" t="s">
        <v>10302</v>
      </c>
      <c r="H174" s="207" t="s">
        <v>52</v>
      </c>
      <c r="I174" s="206" t="s">
        <v>34</v>
      </c>
      <c r="J174" s="184">
        <v>1</v>
      </c>
    </row>
    <row r="175" spans="1:10" ht="33.75" customHeight="1">
      <c r="A175" s="206">
        <v>3</v>
      </c>
      <c r="B175" s="209" t="s">
        <v>10361</v>
      </c>
      <c r="C175" s="206">
        <v>2013</v>
      </c>
      <c r="D175" s="207" t="s">
        <v>354</v>
      </c>
      <c r="E175" s="207" t="s">
        <v>46</v>
      </c>
      <c r="F175" s="207" t="s">
        <v>10363</v>
      </c>
      <c r="G175" s="205" t="s">
        <v>10302</v>
      </c>
      <c r="H175" s="207" t="s">
        <v>52</v>
      </c>
      <c r="I175" s="206" t="s">
        <v>34</v>
      </c>
      <c r="J175" s="184">
        <v>1</v>
      </c>
    </row>
    <row r="176" spans="1:10" ht="22.5" customHeight="1">
      <c r="A176" s="206">
        <v>3</v>
      </c>
      <c r="B176" s="209" t="s">
        <v>10361</v>
      </c>
      <c r="C176" s="206">
        <v>2013</v>
      </c>
      <c r="D176" s="207" t="s">
        <v>354</v>
      </c>
      <c r="E176" s="207" t="s">
        <v>46</v>
      </c>
      <c r="F176" s="207" t="s">
        <v>360</v>
      </c>
      <c r="G176" s="205" t="s">
        <v>10302</v>
      </c>
      <c r="H176" s="207" t="s">
        <v>52</v>
      </c>
      <c r="I176" s="206" t="s">
        <v>34</v>
      </c>
      <c r="J176" s="184">
        <v>1</v>
      </c>
    </row>
    <row r="177" spans="1:10" ht="101.25" customHeight="1">
      <c r="A177" s="206">
        <v>3</v>
      </c>
      <c r="B177" s="209" t="s">
        <v>10361</v>
      </c>
      <c r="C177" s="206">
        <v>2013</v>
      </c>
      <c r="D177" s="207" t="s">
        <v>354</v>
      </c>
      <c r="E177" s="207" t="s">
        <v>295</v>
      </c>
      <c r="F177" s="207" t="s">
        <v>361</v>
      </c>
      <c r="G177" s="205" t="s">
        <v>10302</v>
      </c>
      <c r="H177" s="205" t="s">
        <v>10306</v>
      </c>
      <c r="I177" s="206" t="s">
        <v>34</v>
      </c>
      <c r="J177" s="184">
        <v>1</v>
      </c>
    </row>
    <row r="178" spans="1:10" ht="123.75" customHeight="1">
      <c r="A178" s="206">
        <v>3</v>
      </c>
      <c r="B178" s="209" t="s">
        <v>10361</v>
      </c>
      <c r="C178" s="206">
        <v>2013</v>
      </c>
      <c r="D178" s="207" t="s">
        <v>301</v>
      </c>
      <c r="E178" s="207" t="s">
        <v>363</v>
      </c>
      <c r="F178" s="207" t="s">
        <v>362</v>
      </c>
      <c r="G178" s="205" t="s">
        <v>10302</v>
      </c>
      <c r="H178" s="207" t="s">
        <v>92</v>
      </c>
      <c r="I178" s="206" t="s">
        <v>34</v>
      </c>
      <c r="J178" s="184">
        <v>1</v>
      </c>
    </row>
    <row r="179" spans="1:10" ht="112.5" customHeight="1">
      <c r="A179" s="206">
        <v>3</v>
      </c>
      <c r="B179" s="209" t="s">
        <v>10361</v>
      </c>
      <c r="C179" s="206">
        <v>2013</v>
      </c>
      <c r="D179" s="207" t="s">
        <v>301</v>
      </c>
      <c r="E179" s="207" t="s">
        <v>79</v>
      </c>
      <c r="F179" s="207" t="s">
        <v>10364</v>
      </c>
      <c r="G179" s="205" t="s">
        <v>10302</v>
      </c>
      <c r="H179" s="207" t="s">
        <v>92</v>
      </c>
      <c r="I179" s="206" t="s">
        <v>34</v>
      </c>
      <c r="J179" s="184">
        <v>1</v>
      </c>
    </row>
    <row r="180" spans="1:10" ht="33.75" customHeight="1">
      <c r="A180" s="206">
        <v>3</v>
      </c>
      <c r="B180" s="209" t="s">
        <v>10361</v>
      </c>
      <c r="C180" s="206">
        <v>2013</v>
      </c>
      <c r="D180" s="207" t="s">
        <v>301</v>
      </c>
      <c r="E180" s="207" t="s">
        <v>94</v>
      </c>
      <c r="F180" s="207" t="s">
        <v>366</v>
      </c>
      <c r="G180" s="205" t="s">
        <v>10302</v>
      </c>
      <c r="H180" s="207" t="s">
        <v>92</v>
      </c>
      <c r="I180" s="206" t="s">
        <v>34</v>
      </c>
      <c r="J180" s="184">
        <v>1</v>
      </c>
    </row>
    <row r="181" spans="1:10" ht="22.5" customHeight="1">
      <c r="A181" s="206">
        <v>3</v>
      </c>
      <c r="B181" s="209" t="s">
        <v>10361</v>
      </c>
      <c r="C181" s="206">
        <v>2013</v>
      </c>
      <c r="D181" s="207" t="s">
        <v>301</v>
      </c>
      <c r="E181" s="207" t="s">
        <v>94</v>
      </c>
      <c r="F181" s="207" t="s">
        <v>367</v>
      </c>
      <c r="G181" s="205" t="s">
        <v>10302</v>
      </c>
      <c r="H181" s="207" t="s">
        <v>92</v>
      </c>
      <c r="I181" s="206" t="s">
        <v>34</v>
      </c>
      <c r="J181" s="184">
        <v>1</v>
      </c>
    </row>
    <row r="182" spans="1:10" ht="22.5" customHeight="1">
      <c r="A182" s="206">
        <v>3</v>
      </c>
      <c r="B182" s="209" t="s">
        <v>10361</v>
      </c>
      <c r="C182" s="206">
        <v>2013</v>
      </c>
      <c r="D182" s="207" t="s">
        <v>301</v>
      </c>
      <c r="E182" s="207" t="s">
        <v>94</v>
      </c>
      <c r="F182" s="207" t="s">
        <v>459</v>
      </c>
      <c r="G182" s="205" t="s">
        <v>10302</v>
      </c>
      <c r="H182" s="207" t="s">
        <v>92</v>
      </c>
      <c r="I182" s="206" t="s">
        <v>34</v>
      </c>
      <c r="J182" s="184">
        <v>1</v>
      </c>
    </row>
    <row r="183" spans="1:10" ht="101.25" customHeight="1">
      <c r="A183" s="206">
        <v>3</v>
      </c>
      <c r="B183" s="209" t="s">
        <v>10361</v>
      </c>
      <c r="C183" s="206">
        <v>2013</v>
      </c>
      <c r="D183" s="207" t="s">
        <v>312</v>
      </c>
      <c r="E183" s="207" t="s">
        <v>369</v>
      </c>
      <c r="F183" s="207" t="s">
        <v>10365</v>
      </c>
      <c r="G183" s="205" t="s">
        <v>10302</v>
      </c>
      <c r="H183" s="207" t="s">
        <v>92</v>
      </c>
      <c r="I183" s="206" t="s">
        <v>34</v>
      </c>
      <c r="J183" s="184">
        <v>1</v>
      </c>
    </row>
    <row r="184" spans="1:10" ht="22.5" customHeight="1">
      <c r="A184" s="206">
        <v>3</v>
      </c>
      <c r="B184" s="209" t="s">
        <v>10361</v>
      </c>
      <c r="C184" s="206">
        <v>2013</v>
      </c>
      <c r="D184" s="207" t="s">
        <v>312</v>
      </c>
      <c r="E184" s="207" t="s">
        <v>373</v>
      </c>
      <c r="F184" s="207" t="s">
        <v>372</v>
      </c>
      <c r="G184" s="205" t="s">
        <v>10302</v>
      </c>
      <c r="H184" s="207" t="s">
        <v>92</v>
      </c>
      <c r="I184" s="206" t="s">
        <v>34</v>
      </c>
      <c r="J184" s="184">
        <v>1</v>
      </c>
    </row>
    <row r="185" spans="1:10" ht="22.5" customHeight="1">
      <c r="A185" s="206">
        <v>3</v>
      </c>
      <c r="B185" s="209" t="s">
        <v>10361</v>
      </c>
      <c r="C185" s="206">
        <v>2013</v>
      </c>
      <c r="D185" s="207" t="s">
        <v>312</v>
      </c>
      <c r="E185" s="207" t="s">
        <v>373</v>
      </c>
      <c r="F185" s="207" t="s">
        <v>374</v>
      </c>
      <c r="G185" s="205" t="s">
        <v>10302</v>
      </c>
      <c r="H185" s="205" t="s">
        <v>10306</v>
      </c>
      <c r="I185" s="206" t="s">
        <v>34</v>
      </c>
      <c r="J185" s="184">
        <v>1</v>
      </c>
    </row>
    <row r="186" spans="1:10" ht="22.5" customHeight="1">
      <c r="A186" s="206">
        <v>3</v>
      </c>
      <c r="B186" s="209" t="s">
        <v>10361</v>
      </c>
      <c r="C186" s="206">
        <v>2013</v>
      </c>
      <c r="D186" s="207" t="s">
        <v>312</v>
      </c>
      <c r="E186" s="207" t="s">
        <v>373</v>
      </c>
      <c r="F186" s="207" t="s">
        <v>375</v>
      </c>
      <c r="G186" s="205" t="s">
        <v>10302</v>
      </c>
      <c r="H186" s="207" t="s">
        <v>92</v>
      </c>
      <c r="I186" s="206" t="s">
        <v>34</v>
      </c>
      <c r="J186" s="184">
        <v>1</v>
      </c>
    </row>
    <row r="187" spans="1:10" ht="22.5" customHeight="1">
      <c r="A187" s="206">
        <v>3</v>
      </c>
      <c r="B187" s="209" t="s">
        <v>10361</v>
      </c>
      <c r="C187" s="206">
        <v>2013</v>
      </c>
      <c r="D187" s="207" t="s">
        <v>312</v>
      </c>
      <c r="E187" s="207" t="s">
        <v>373</v>
      </c>
      <c r="F187" s="207" t="s">
        <v>376</v>
      </c>
      <c r="G187" s="205" t="s">
        <v>10302</v>
      </c>
      <c r="H187" s="205" t="s">
        <v>10306</v>
      </c>
      <c r="I187" s="206" t="s">
        <v>34</v>
      </c>
      <c r="J187" s="184">
        <v>1</v>
      </c>
    </row>
    <row r="188" spans="1:10" ht="22.5" customHeight="1">
      <c r="A188" s="206">
        <v>3</v>
      </c>
      <c r="B188" s="209" t="s">
        <v>10361</v>
      </c>
      <c r="C188" s="206">
        <v>2013</v>
      </c>
      <c r="D188" s="207" t="s">
        <v>312</v>
      </c>
      <c r="E188" s="207" t="s">
        <v>373</v>
      </c>
      <c r="F188" s="207" t="s">
        <v>377</v>
      </c>
      <c r="G188" s="205" t="s">
        <v>10302</v>
      </c>
      <c r="H188" s="205" t="s">
        <v>10306</v>
      </c>
      <c r="I188" s="206" t="s">
        <v>34</v>
      </c>
      <c r="J188" s="184">
        <v>1</v>
      </c>
    </row>
    <row r="189" spans="1:10" ht="45" customHeight="1">
      <c r="A189" s="206">
        <v>3</v>
      </c>
      <c r="B189" s="209" t="s">
        <v>10361</v>
      </c>
      <c r="C189" s="206">
        <v>2013</v>
      </c>
      <c r="D189" s="207" t="s">
        <v>312</v>
      </c>
      <c r="E189" s="207" t="s">
        <v>379</v>
      </c>
      <c r="F189" s="207" t="s">
        <v>10366</v>
      </c>
      <c r="G189" s="205" t="s">
        <v>10302</v>
      </c>
      <c r="H189" s="207" t="s">
        <v>92</v>
      </c>
      <c r="I189" s="206" t="s">
        <v>34</v>
      </c>
      <c r="J189" s="184">
        <v>1</v>
      </c>
    </row>
    <row r="190" spans="1:10" ht="101.25" customHeight="1">
      <c r="A190" s="206">
        <v>3</v>
      </c>
      <c r="B190" s="209" t="s">
        <v>10361</v>
      </c>
      <c r="C190" s="206">
        <v>2013</v>
      </c>
      <c r="D190" s="207" t="s">
        <v>329</v>
      </c>
      <c r="E190" s="207" t="s">
        <v>144</v>
      </c>
      <c r="F190" s="207" t="s">
        <v>10367</v>
      </c>
      <c r="G190" s="205" t="s">
        <v>10302</v>
      </c>
      <c r="H190" s="207" t="s">
        <v>92</v>
      </c>
      <c r="I190" s="206" t="s">
        <v>34</v>
      </c>
      <c r="J190" s="184">
        <v>1</v>
      </c>
    </row>
    <row r="191" spans="1:10" ht="22.5" customHeight="1">
      <c r="A191" s="206">
        <v>3</v>
      </c>
      <c r="B191" s="209" t="s">
        <v>10361</v>
      </c>
      <c r="C191" s="206">
        <v>2013</v>
      </c>
      <c r="D191" s="207" t="s">
        <v>329</v>
      </c>
      <c r="E191" s="207" t="s">
        <v>140</v>
      </c>
      <c r="F191" s="207" t="s">
        <v>10368</v>
      </c>
      <c r="G191" s="205" t="s">
        <v>10302</v>
      </c>
      <c r="H191" s="205" t="s">
        <v>10306</v>
      </c>
      <c r="I191" s="206" t="s">
        <v>34</v>
      </c>
      <c r="J191" s="184">
        <v>1</v>
      </c>
    </row>
    <row r="192" spans="1:10" ht="22.5" customHeight="1">
      <c r="A192" s="206">
        <v>3</v>
      </c>
      <c r="B192" s="209" t="s">
        <v>10361</v>
      </c>
      <c r="C192" s="206">
        <v>2013</v>
      </c>
      <c r="D192" s="207" t="s">
        <v>329</v>
      </c>
      <c r="E192" s="207" t="s">
        <v>140</v>
      </c>
      <c r="F192" s="207" t="s">
        <v>10369</v>
      </c>
      <c r="G192" s="205" t="s">
        <v>82</v>
      </c>
      <c r="H192" s="207" t="s">
        <v>101</v>
      </c>
      <c r="I192" s="206" t="s">
        <v>34</v>
      </c>
      <c r="J192" s="184">
        <v>1</v>
      </c>
    </row>
    <row r="193" spans="1:10" ht="33.75" customHeight="1">
      <c r="A193" s="206">
        <v>3</v>
      </c>
      <c r="B193" s="209" t="s">
        <v>10361</v>
      </c>
      <c r="C193" s="206">
        <v>2013</v>
      </c>
      <c r="D193" s="207" t="s">
        <v>329</v>
      </c>
      <c r="E193" s="207" t="s">
        <v>140</v>
      </c>
      <c r="F193" s="207" t="s">
        <v>10370</v>
      </c>
      <c r="G193" s="205" t="s">
        <v>10302</v>
      </c>
      <c r="H193" s="207" t="s">
        <v>92</v>
      </c>
      <c r="I193" s="206" t="s">
        <v>34</v>
      </c>
      <c r="J193" s="184">
        <v>1</v>
      </c>
    </row>
    <row r="194" spans="1:10" ht="22.5" customHeight="1">
      <c r="A194" s="206">
        <v>3</v>
      </c>
      <c r="B194" s="209" t="s">
        <v>10361</v>
      </c>
      <c r="C194" s="206">
        <v>2013</v>
      </c>
      <c r="D194" s="207" t="s">
        <v>329</v>
      </c>
      <c r="E194" s="207" t="s">
        <v>140</v>
      </c>
      <c r="F194" s="207" t="s">
        <v>384</v>
      </c>
      <c r="G194" s="205" t="s">
        <v>10302</v>
      </c>
      <c r="H194" s="205" t="s">
        <v>10306</v>
      </c>
      <c r="I194" s="207" t="s">
        <v>48</v>
      </c>
      <c r="J194" s="184">
        <v>1</v>
      </c>
    </row>
    <row r="195" spans="1:10" ht="22.5" customHeight="1">
      <c r="A195" s="206">
        <v>3</v>
      </c>
      <c r="B195" s="209" t="s">
        <v>10361</v>
      </c>
      <c r="C195" s="206">
        <v>2013</v>
      </c>
      <c r="D195" s="207" t="s">
        <v>329</v>
      </c>
      <c r="E195" s="207" t="s">
        <v>386</v>
      </c>
      <c r="F195" s="207" t="s">
        <v>385</v>
      </c>
      <c r="G195" s="205" t="s">
        <v>10302</v>
      </c>
      <c r="H195" s="205" t="s">
        <v>10306</v>
      </c>
      <c r="I195" s="206" t="s">
        <v>34</v>
      </c>
      <c r="J195" s="184">
        <v>1</v>
      </c>
    </row>
    <row r="196" spans="1:10" ht="45" customHeight="1">
      <c r="A196" s="206">
        <v>3</v>
      </c>
      <c r="B196" s="209" t="s">
        <v>10361</v>
      </c>
      <c r="C196" s="206">
        <v>2013</v>
      </c>
      <c r="D196" s="207" t="s">
        <v>329</v>
      </c>
      <c r="E196" s="207" t="s">
        <v>386</v>
      </c>
      <c r="F196" s="207" t="s">
        <v>10371</v>
      </c>
      <c r="G196" s="205" t="s">
        <v>82</v>
      </c>
      <c r="H196" s="207" t="s">
        <v>188</v>
      </c>
      <c r="I196" s="206" t="s">
        <v>34</v>
      </c>
      <c r="J196" s="184">
        <v>1</v>
      </c>
    </row>
    <row r="197" spans="1:10" ht="22.5" customHeight="1">
      <c r="A197" s="206">
        <v>3</v>
      </c>
      <c r="B197" s="209" t="s">
        <v>10361</v>
      </c>
      <c r="C197" s="206">
        <v>2013</v>
      </c>
      <c r="D197" s="207" t="s">
        <v>329</v>
      </c>
      <c r="E197" s="207" t="s">
        <v>386</v>
      </c>
      <c r="F197" s="207" t="s">
        <v>388</v>
      </c>
      <c r="G197" s="205" t="s">
        <v>10302</v>
      </c>
      <c r="H197" s="205" t="s">
        <v>10306</v>
      </c>
      <c r="I197" s="206" t="s">
        <v>34</v>
      </c>
      <c r="J197" s="184">
        <v>1</v>
      </c>
    </row>
    <row r="198" spans="1:10" ht="22.5" customHeight="1">
      <c r="A198" s="206">
        <v>3</v>
      </c>
      <c r="B198" s="209" t="s">
        <v>10361</v>
      </c>
      <c r="C198" s="206">
        <v>2013</v>
      </c>
      <c r="D198" s="207" t="s">
        <v>390</v>
      </c>
      <c r="E198" s="207" t="s">
        <v>332</v>
      </c>
      <c r="F198" s="207" t="s">
        <v>389</v>
      </c>
      <c r="G198" s="205" t="s">
        <v>10302</v>
      </c>
      <c r="H198" s="205" t="s">
        <v>10306</v>
      </c>
      <c r="I198" s="206" t="s">
        <v>34</v>
      </c>
      <c r="J198" s="184">
        <v>1</v>
      </c>
    </row>
    <row r="199" spans="1:10" ht="33.75" customHeight="1">
      <c r="A199" s="206">
        <v>3</v>
      </c>
      <c r="B199" s="209" t="s">
        <v>10361</v>
      </c>
      <c r="C199" s="206">
        <v>2013</v>
      </c>
      <c r="D199" s="207" t="s">
        <v>390</v>
      </c>
      <c r="E199" s="207" t="s">
        <v>332</v>
      </c>
      <c r="F199" s="207" t="s">
        <v>391</v>
      </c>
      <c r="G199" s="205" t="s">
        <v>10302</v>
      </c>
      <c r="H199" s="207" t="s">
        <v>52</v>
      </c>
      <c r="I199" s="206" t="s">
        <v>34</v>
      </c>
      <c r="J199" s="184">
        <v>1</v>
      </c>
    </row>
    <row r="200" spans="1:10" ht="33.75" customHeight="1">
      <c r="A200" s="206">
        <v>3</v>
      </c>
      <c r="B200" s="209" t="s">
        <v>10361</v>
      </c>
      <c r="C200" s="206">
        <v>2013</v>
      </c>
      <c r="D200" s="207" t="s">
        <v>390</v>
      </c>
      <c r="E200" s="207" t="s">
        <v>332</v>
      </c>
      <c r="F200" s="207" t="s">
        <v>392</v>
      </c>
      <c r="G200" s="205" t="s">
        <v>82</v>
      </c>
      <c r="H200" s="207" t="s">
        <v>188</v>
      </c>
      <c r="I200" s="206" t="s">
        <v>34</v>
      </c>
      <c r="J200" s="184">
        <v>1</v>
      </c>
    </row>
    <row r="201" spans="1:10" ht="33.75" customHeight="1">
      <c r="A201" s="206">
        <v>3</v>
      </c>
      <c r="B201" s="209" t="s">
        <v>10361</v>
      </c>
      <c r="C201" s="206">
        <v>2013</v>
      </c>
      <c r="D201" s="207" t="s">
        <v>390</v>
      </c>
      <c r="E201" s="207" t="s">
        <v>332</v>
      </c>
      <c r="F201" s="207" t="s">
        <v>393</v>
      </c>
      <c r="G201" s="205" t="s">
        <v>82</v>
      </c>
      <c r="H201" s="207" t="s">
        <v>101</v>
      </c>
      <c r="I201" s="206" t="s">
        <v>34</v>
      </c>
      <c r="J201" s="184">
        <v>1</v>
      </c>
    </row>
    <row r="202" spans="1:10" ht="33.75" customHeight="1">
      <c r="A202" s="206">
        <v>3</v>
      </c>
      <c r="B202" s="209" t="s">
        <v>10361</v>
      </c>
      <c r="C202" s="206">
        <v>2013</v>
      </c>
      <c r="D202" s="207" t="s">
        <v>390</v>
      </c>
      <c r="E202" s="207" t="s">
        <v>332</v>
      </c>
      <c r="F202" s="207" t="s">
        <v>394</v>
      </c>
      <c r="G202" s="205" t="s">
        <v>119</v>
      </c>
      <c r="H202" s="207" t="s">
        <v>395</v>
      </c>
      <c r="I202" s="206" t="s">
        <v>34</v>
      </c>
      <c r="J202" s="184">
        <v>1</v>
      </c>
    </row>
    <row r="203" spans="1:10" ht="45" customHeight="1">
      <c r="A203" s="206">
        <v>3</v>
      </c>
      <c r="B203" s="209" t="s">
        <v>10361</v>
      </c>
      <c r="C203" s="206">
        <v>2013</v>
      </c>
      <c r="D203" s="207" t="s">
        <v>390</v>
      </c>
      <c r="E203" s="207" t="s">
        <v>397</v>
      </c>
      <c r="F203" s="207" t="s">
        <v>396</v>
      </c>
      <c r="G203" s="205" t="s">
        <v>82</v>
      </c>
      <c r="H203" s="207" t="s">
        <v>101</v>
      </c>
      <c r="I203" s="206" t="s">
        <v>34</v>
      </c>
      <c r="J203" s="184">
        <v>1</v>
      </c>
    </row>
    <row r="204" spans="1:10" ht="22.5" customHeight="1">
      <c r="A204" s="206">
        <v>3</v>
      </c>
      <c r="B204" s="209" t="s">
        <v>10361</v>
      </c>
      <c r="C204" s="206">
        <v>2013</v>
      </c>
      <c r="D204" s="207" t="s">
        <v>390</v>
      </c>
      <c r="E204" s="207" t="s">
        <v>397</v>
      </c>
      <c r="F204" s="207" t="s">
        <v>398</v>
      </c>
      <c r="G204" s="205" t="s">
        <v>82</v>
      </c>
      <c r="H204" s="207" t="s">
        <v>188</v>
      </c>
      <c r="I204" s="206" t="s">
        <v>34</v>
      </c>
      <c r="J204" s="184">
        <v>1</v>
      </c>
    </row>
    <row r="205" spans="1:10" ht="22.5" customHeight="1">
      <c r="A205" s="206">
        <v>3</v>
      </c>
      <c r="B205" s="209" t="s">
        <v>10361</v>
      </c>
      <c r="C205" s="206">
        <v>2013</v>
      </c>
      <c r="D205" s="207" t="s">
        <v>390</v>
      </c>
      <c r="E205" s="207" t="s">
        <v>397</v>
      </c>
      <c r="F205" s="207" t="s">
        <v>399</v>
      </c>
      <c r="G205" s="205" t="s">
        <v>119</v>
      </c>
      <c r="H205" s="207" t="s">
        <v>395</v>
      </c>
      <c r="I205" s="206" t="s">
        <v>34</v>
      </c>
      <c r="J205" s="184">
        <v>1</v>
      </c>
    </row>
    <row r="206" spans="1:10" ht="22.5" customHeight="1">
      <c r="A206" s="206">
        <v>3</v>
      </c>
      <c r="B206" s="209" t="s">
        <v>10361</v>
      </c>
      <c r="C206" s="206">
        <v>2013</v>
      </c>
      <c r="D206" s="207" t="s">
        <v>390</v>
      </c>
      <c r="E206" s="207" t="s">
        <v>397</v>
      </c>
      <c r="F206" s="207" t="s">
        <v>10372</v>
      </c>
      <c r="G206" s="207" t="s">
        <v>401</v>
      </c>
      <c r="H206" s="207" t="s">
        <v>401</v>
      </c>
      <c r="I206" s="206" t="s">
        <v>34</v>
      </c>
      <c r="J206" s="184">
        <v>1</v>
      </c>
    </row>
    <row r="207" spans="1:10" ht="45" customHeight="1">
      <c r="A207" s="206">
        <v>3</v>
      </c>
      <c r="B207" s="209" t="s">
        <v>10361</v>
      </c>
      <c r="C207" s="206">
        <v>2013</v>
      </c>
      <c r="D207" s="207" t="s">
        <v>390</v>
      </c>
      <c r="E207" s="207" t="s">
        <v>397</v>
      </c>
      <c r="F207" s="207" t="s">
        <v>402</v>
      </c>
      <c r="G207" s="205" t="s">
        <v>10302</v>
      </c>
      <c r="H207" s="207" t="s">
        <v>92</v>
      </c>
      <c r="I207" s="206" t="s">
        <v>34</v>
      </c>
      <c r="J207" s="184">
        <v>1</v>
      </c>
    </row>
    <row r="208" spans="1:10" ht="22.5" customHeight="1">
      <c r="A208" s="206">
        <v>3</v>
      </c>
      <c r="B208" s="209" t="s">
        <v>10361</v>
      </c>
      <c r="C208" s="206">
        <v>2013</v>
      </c>
      <c r="D208" s="207" t="s">
        <v>390</v>
      </c>
      <c r="E208" s="207" t="s">
        <v>397</v>
      </c>
      <c r="F208" s="207" t="s">
        <v>403</v>
      </c>
      <c r="G208" s="205" t="s">
        <v>119</v>
      </c>
      <c r="H208" s="207" t="s">
        <v>395</v>
      </c>
      <c r="I208" s="206" t="s">
        <v>34</v>
      </c>
      <c r="J208" s="184">
        <v>1</v>
      </c>
    </row>
    <row r="209" spans="1:10" ht="67.5" customHeight="1">
      <c r="A209" s="206">
        <v>3</v>
      </c>
      <c r="B209" s="209" t="s">
        <v>10361</v>
      </c>
      <c r="C209" s="206">
        <v>2013</v>
      </c>
      <c r="D209" s="207" t="s">
        <v>390</v>
      </c>
      <c r="E209" s="207" t="s">
        <v>404</v>
      </c>
      <c r="F209" s="207" t="s">
        <v>405</v>
      </c>
      <c r="G209" s="205" t="s">
        <v>10302</v>
      </c>
      <c r="H209" s="205" t="s">
        <v>10306</v>
      </c>
      <c r="I209" s="206" t="s">
        <v>34</v>
      </c>
      <c r="J209" s="184">
        <v>1</v>
      </c>
    </row>
    <row r="210" spans="1:10" ht="33.75" customHeight="1">
      <c r="A210" s="206">
        <v>3</v>
      </c>
      <c r="B210" s="209" t="s">
        <v>10361</v>
      </c>
      <c r="C210" s="206">
        <v>2013</v>
      </c>
      <c r="D210" s="207" t="s">
        <v>390</v>
      </c>
      <c r="E210" s="207" t="s">
        <v>407</v>
      </c>
      <c r="F210" s="207" t="s">
        <v>406</v>
      </c>
      <c r="G210" s="207" t="s">
        <v>401</v>
      </c>
      <c r="H210" s="207" t="s">
        <v>401</v>
      </c>
      <c r="I210" s="206" t="s">
        <v>34</v>
      </c>
      <c r="J210" s="184">
        <v>1</v>
      </c>
    </row>
    <row r="211" spans="1:10" ht="33.75" customHeight="1">
      <c r="A211" s="206">
        <v>3</v>
      </c>
      <c r="B211" s="209" t="s">
        <v>10361</v>
      </c>
      <c r="C211" s="206">
        <v>2013</v>
      </c>
      <c r="D211" s="207" t="s">
        <v>390</v>
      </c>
      <c r="E211" s="207" t="s">
        <v>407</v>
      </c>
      <c r="F211" s="207" t="s">
        <v>10373</v>
      </c>
      <c r="G211" s="205" t="s">
        <v>10302</v>
      </c>
      <c r="H211" s="207" t="s">
        <v>92</v>
      </c>
      <c r="I211" s="206" t="s">
        <v>34</v>
      </c>
      <c r="J211" s="184">
        <v>1</v>
      </c>
    </row>
    <row r="212" spans="1:10" ht="22.5" customHeight="1">
      <c r="A212" s="206">
        <v>3</v>
      </c>
      <c r="B212" s="209" t="s">
        <v>10361</v>
      </c>
      <c r="C212" s="206">
        <v>2013</v>
      </c>
      <c r="D212" s="207" t="s">
        <v>390</v>
      </c>
      <c r="E212" s="207" t="s">
        <v>407</v>
      </c>
      <c r="F212" s="207" t="s">
        <v>10374</v>
      </c>
      <c r="G212" s="205" t="s">
        <v>10302</v>
      </c>
      <c r="H212" s="205" t="s">
        <v>10306</v>
      </c>
      <c r="I212" s="206" t="s">
        <v>34</v>
      </c>
      <c r="J212" s="184">
        <v>1</v>
      </c>
    </row>
    <row r="213" spans="1:10" ht="45" customHeight="1">
      <c r="A213" s="206">
        <v>3</v>
      </c>
      <c r="B213" s="209" t="s">
        <v>10361</v>
      </c>
      <c r="C213" s="206">
        <v>2013</v>
      </c>
      <c r="D213" s="207" t="s">
        <v>390</v>
      </c>
      <c r="E213" s="207" t="s">
        <v>184</v>
      </c>
      <c r="F213" s="207" t="s">
        <v>410</v>
      </c>
      <c r="G213" s="205" t="s">
        <v>119</v>
      </c>
      <c r="H213" s="207" t="s">
        <v>395</v>
      </c>
      <c r="I213" s="206" t="s">
        <v>34</v>
      </c>
      <c r="J213" s="184">
        <v>1</v>
      </c>
    </row>
    <row r="214" spans="1:10" ht="22.5" customHeight="1">
      <c r="A214" s="206">
        <v>3</v>
      </c>
      <c r="B214" s="209" t="s">
        <v>10361</v>
      </c>
      <c r="C214" s="206">
        <v>2013</v>
      </c>
      <c r="D214" s="207" t="s">
        <v>205</v>
      </c>
      <c r="E214" s="207" t="s">
        <v>211</v>
      </c>
      <c r="F214" s="207" t="s">
        <v>411</v>
      </c>
      <c r="G214" s="205" t="s">
        <v>82</v>
      </c>
      <c r="H214" s="207" t="s">
        <v>101</v>
      </c>
      <c r="I214" s="206" t="s">
        <v>34</v>
      </c>
      <c r="J214" s="184">
        <v>1</v>
      </c>
    </row>
    <row r="215" spans="1:10" ht="22.5" customHeight="1">
      <c r="A215" s="206">
        <v>3</v>
      </c>
      <c r="B215" s="209" t="s">
        <v>10361</v>
      </c>
      <c r="C215" s="206">
        <v>2013</v>
      </c>
      <c r="D215" s="207" t="s">
        <v>205</v>
      </c>
      <c r="E215" s="207" t="s">
        <v>211</v>
      </c>
      <c r="F215" s="207" t="s">
        <v>412</v>
      </c>
      <c r="G215" s="205" t="s">
        <v>10302</v>
      </c>
      <c r="H215" s="207" t="s">
        <v>52</v>
      </c>
      <c r="I215" s="206" t="s">
        <v>34</v>
      </c>
      <c r="J215" s="184">
        <v>1</v>
      </c>
    </row>
    <row r="216" spans="1:10" ht="22.5" customHeight="1">
      <c r="A216" s="206">
        <v>3</v>
      </c>
      <c r="B216" s="209" t="s">
        <v>10361</v>
      </c>
      <c r="C216" s="206">
        <v>2013</v>
      </c>
      <c r="D216" s="207" t="s">
        <v>205</v>
      </c>
      <c r="E216" s="207" t="s">
        <v>211</v>
      </c>
      <c r="F216" s="207" t="s">
        <v>10375</v>
      </c>
      <c r="G216" s="205" t="s">
        <v>10302</v>
      </c>
      <c r="H216" s="205" t="s">
        <v>10306</v>
      </c>
      <c r="I216" s="207" t="s">
        <v>48</v>
      </c>
      <c r="J216" s="184">
        <v>1</v>
      </c>
    </row>
    <row r="217" spans="1:10" ht="22.5" customHeight="1">
      <c r="A217" s="206">
        <v>3</v>
      </c>
      <c r="B217" s="209" t="s">
        <v>10361</v>
      </c>
      <c r="C217" s="206">
        <v>2013</v>
      </c>
      <c r="D217" s="207" t="s">
        <v>205</v>
      </c>
      <c r="E217" s="207" t="s">
        <v>211</v>
      </c>
      <c r="F217" s="207" t="s">
        <v>415</v>
      </c>
      <c r="G217" s="205" t="s">
        <v>119</v>
      </c>
      <c r="H217" s="207" t="s">
        <v>333</v>
      </c>
      <c r="I217" s="206" t="s">
        <v>34</v>
      </c>
      <c r="J217" s="184">
        <v>1</v>
      </c>
    </row>
    <row r="218" spans="1:10" ht="90" customHeight="1">
      <c r="A218" s="206">
        <v>3</v>
      </c>
      <c r="B218" s="209" t="s">
        <v>10361</v>
      </c>
      <c r="C218" s="206">
        <v>2013</v>
      </c>
      <c r="D218" s="207" t="s">
        <v>418</v>
      </c>
      <c r="E218" s="207" t="s">
        <v>419</v>
      </c>
      <c r="F218" s="207" t="s">
        <v>10376</v>
      </c>
      <c r="G218" s="205" t="s">
        <v>10302</v>
      </c>
      <c r="H218" s="207" t="s">
        <v>92</v>
      </c>
      <c r="I218" s="206" t="s">
        <v>34</v>
      </c>
      <c r="J218" s="184">
        <v>1</v>
      </c>
    </row>
    <row r="219" spans="1:10" ht="90" customHeight="1">
      <c r="A219" s="206">
        <v>3</v>
      </c>
      <c r="B219" s="209" t="s">
        <v>10361</v>
      </c>
      <c r="C219" s="206">
        <v>2013</v>
      </c>
      <c r="D219" s="207" t="s">
        <v>418</v>
      </c>
      <c r="E219" s="207" t="s">
        <v>233</v>
      </c>
      <c r="F219" s="207" t="s">
        <v>10377</v>
      </c>
      <c r="G219" s="205" t="s">
        <v>10302</v>
      </c>
      <c r="H219" s="207" t="s">
        <v>92</v>
      </c>
      <c r="I219" s="206" t="s">
        <v>34</v>
      </c>
      <c r="J219" s="184">
        <v>1</v>
      </c>
    </row>
    <row r="220" spans="1:10" ht="56.25" customHeight="1">
      <c r="A220" s="206">
        <v>3</v>
      </c>
      <c r="B220" s="209" t="s">
        <v>10361</v>
      </c>
      <c r="C220" s="206">
        <v>2013</v>
      </c>
      <c r="D220" s="207" t="s">
        <v>418</v>
      </c>
      <c r="E220" s="207" t="s">
        <v>10378</v>
      </c>
      <c r="F220" s="207" t="s">
        <v>422</v>
      </c>
      <c r="G220" s="205" t="s">
        <v>10302</v>
      </c>
      <c r="H220" s="207" t="s">
        <v>92</v>
      </c>
      <c r="I220" s="206" t="s">
        <v>34</v>
      </c>
      <c r="J220" s="184">
        <v>1</v>
      </c>
    </row>
    <row r="221" spans="1:10" ht="22.5" customHeight="1">
      <c r="A221" s="206">
        <v>3</v>
      </c>
      <c r="B221" s="209" t="s">
        <v>10361</v>
      </c>
      <c r="C221" s="206">
        <v>2013</v>
      </c>
      <c r="D221" s="207" t="s">
        <v>418</v>
      </c>
      <c r="E221" s="207" t="s">
        <v>10378</v>
      </c>
      <c r="F221" s="207" t="s">
        <v>423</v>
      </c>
      <c r="G221" s="205" t="s">
        <v>10302</v>
      </c>
      <c r="H221" s="207" t="s">
        <v>92</v>
      </c>
      <c r="I221" s="206" t="s">
        <v>34</v>
      </c>
      <c r="J221" s="184">
        <v>1</v>
      </c>
    </row>
    <row r="222" spans="1:10" ht="22.5" customHeight="1">
      <c r="A222" s="206">
        <v>3</v>
      </c>
      <c r="B222" s="209" t="s">
        <v>10361</v>
      </c>
      <c r="C222" s="206">
        <v>2013</v>
      </c>
      <c r="D222" s="207" t="s">
        <v>418</v>
      </c>
      <c r="E222" s="207" t="s">
        <v>10378</v>
      </c>
      <c r="F222" s="207" t="s">
        <v>10379</v>
      </c>
      <c r="G222" s="205" t="s">
        <v>10302</v>
      </c>
      <c r="H222" s="207" t="s">
        <v>92</v>
      </c>
      <c r="I222" s="206" t="s">
        <v>34</v>
      </c>
      <c r="J222" s="184">
        <v>1</v>
      </c>
    </row>
    <row r="223" spans="1:10" ht="33.75" customHeight="1">
      <c r="A223" s="206">
        <v>3</v>
      </c>
      <c r="B223" s="209" t="s">
        <v>10361</v>
      </c>
      <c r="C223" s="206">
        <v>2013</v>
      </c>
      <c r="D223" s="207" t="s">
        <v>418</v>
      </c>
      <c r="E223" s="207" t="s">
        <v>10378</v>
      </c>
      <c r="F223" s="207" t="s">
        <v>10380</v>
      </c>
      <c r="G223" s="205" t="s">
        <v>10302</v>
      </c>
      <c r="H223" s="207" t="s">
        <v>92</v>
      </c>
      <c r="I223" s="206" t="s">
        <v>34</v>
      </c>
      <c r="J223" s="184">
        <v>1</v>
      </c>
    </row>
    <row r="224" spans="1:10" ht="22.5" customHeight="1">
      <c r="A224" s="206">
        <v>3</v>
      </c>
      <c r="B224" s="209" t="s">
        <v>10361</v>
      </c>
      <c r="C224" s="206">
        <v>2013</v>
      </c>
      <c r="D224" s="207" t="s">
        <v>418</v>
      </c>
      <c r="E224" s="207" t="s">
        <v>10378</v>
      </c>
      <c r="F224" s="207" t="s">
        <v>427</v>
      </c>
      <c r="G224" s="205" t="s">
        <v>10302</v>
      </c>
      <c r="H224" s="207" t="s">
        <v>92</v>
      </c>
      <c r="I224" s="206" t="s">
        <v>34</v>
      </c>
      <c r="J224" s="184">
        <v>1</v>
      </c>
    </row>
    <row r="225" spans="1:10" ht="45" customHeight="1">
      <c r="A225" s="206">
        <v>3</v>
      </c>
      <c r="B225" s="209" t="s">
        <v>10361</v>
      </c>
      <c r="C225" s="206">
        <v>2013</v>
      </c>
      <c r="D225" s="207" t="s">
        <v>418</v>
      </c>
      <c r="E225" s="207" t="s">
        <v>10378</v>
      </c>
      <c r="F225" s="207" t="s">
        <v>10381</v>
      </c>
      <c r="G225" s="205" t="s">
        <v>10302</v>
      </c>
      <c r="H225" s="207" t="s">
        <v>92</v>
      </c>
      <c r="I225" s="206" t="s">
        <v>34</v>
      </c>
      <c r="J225" s="184">
        <v>1</v>
      </c>
    </row>
    <row r="226" spans="1:10" ht="56.25" customHeight="1">
      <c r="A226" s="206">
        <v>3</v>
      </c>
      <c r="B226" s="209" t="s">
        <v>10361</v>
      </c>
      <c r="C226" s="206">
        <v>2013</v>
      </c>
      <c r="D226" s="207" t="s">
        <v>418</v>
      </c>
      <c r="E226" s="207" t="s">
        <v>5865</v>
      </c>
      <c r="F226" s="207" t="s">
        <v>429</v>
      </c>
      <c r="G226" s="205" t="s">
        <v>10302</v>
      </c>
      <c r="H226" s="207" t="s">
        <v>92</v>
      </c>
      <c r="I226" s="206" t="s">
        <v>34</v>
      </c>
      <c r="J226" s="184">
        <v>1</v>
      </c>
    </row>
    <row r="227" spans="1:10" ht="22.5" customHeight="1">
      <c r="A227" s="206">
        <v>3</v>
      </c>
      <c r="B227" s="209" t="s">
        <v>10361</v>
      </c>
      <c r="C227" s="206">
        <v>2013</v>
      </c>
      <c r="D227" s="207" t="s">
        <v>265</v>
      </c>
      <c r="E227" s="207" t="s">
        <v>4294</v>
      </c>
      <c r="F227" s="207" t="s">
        <v>4294</v>
      </c>
      <c r="G227" s="207" t="s">
        <v>4294</v>
      </c>
      <c r="H227" s="207" t="s">
        <v>4294</v>
      </c>
      <c r="I227" s="206" t="s">
        <v>34</v>
      </c>
      <c r="J227" s="184">
        <v>1</v>
      </c>
    </row>
    <row r="228" spans="1:10" ht="33.75" customHeight="1">
      <c r="A228" s="206">
        <v>3</v>
      </c>
      <c r="B228" s="209" t="s">
        <v>10361</v>
      </c>
      <c r="C228" s="206">
        <v>2013</v>
      </c>
      <c r="D228" s="207" t="s">
        <v>431</v>
      </c>
      <c r="E228" s="207" t="s">
        <v>266</v>
      </c>
      <c r="F228" s="207" t="s">
        <v>430</v>
      </c>
      <c r="G228" s="205" t="s">
        <v>10302</v>
      </c>
      <c r="H228" s="205" t="s">
        <v>10306</v>
      </c>
      <c r="I228" s="206" t="s">
        <v>34</v>
      </c>
      <c r="J228" s="184">
        <v>1</v>
      </c>
    </row>
    <row r="229" spans="1:10" ht="45" customHeight="1">
      <c r="A229" s="206">
        <v>3</v>
      </c>
      <c r="B229" s="209" t="s">
        <v>10361</v>
      </c>
      <c r="C229" s="206">
        <v>2013</v>
      </c>
      <c r="D229" s="207" t="s">
        <v>433</v>
      </c>
      <c r="E229" s="207" t="s">
        <v>266</v>
      </c>
      <c r="F229" s="207" t="s">
        <v>432</v>
      </c>
      <c r="G229" s="205" t="s">
        <v>10302</v>
      </c>
      <c r="H229" s="205" t="s">
        <v>10306</v>
      </c>
      <c r="I229" s="206" t="s">
        <v>34</v>
      </c>
      <c r="J229" s="184">
        <v>1</v>
      </c>
    </row>
    <row r="230" spans="1:10" ht="67.5" customHeight="1">
      <c r="A230" s="206">
        <v>3</v>
      </c>
      <c r="B230" s="209" t="s">
        <v>10361</v>
      </c>
      <c r="C230" s="206">
        <v>2013</v>
      </c>
      <c r="D230" s="207" t="s">
        <v>433</v>
      </c>
      <c r="E230" s="207" t="s">
        <v>266</v>
      </c>
      <c r="F230" s="207" t="s">
        <v>434</v>
      </c>
      <c r="G230" s="205" t="s">
        <v>10302</v>
      </c>
      <c r="H230" s="205" t="s">
        <v>10306</v>
      </c>
      <c r="I230" s="206" t="s">
        <v>34</v>
      </c>
      <c r="J230" s="184">
        <v>1</v>
      </c>
    </row>
    <row r="231" spans="1:10" ht="112.5" customHeight="1">
      <c r="A231" s="206">
        <v>3</v>
      </c>
      <c r="B231" s="209" t="s">
        <v>10361</v>
      </c>
      <c r="C231" s="206">
        <v>2013</v>
      </c>
      <c r="D231" s="207" t="s">
        <v>436</v>
      </c>
      <c r="E231" s="207" t="s">
        <v>266</v>
      </c>
      <c r="F231" s="207" t="s">
        <v>435</v>
      </c>
      <c r="G231" s="205" t="s">
        <v>10302</v>
      </c>
      <c r="H231" s="205" t="s">
        <v>10306</v>
      </c>
      <c r="I231" s="206" t="s">
        <v>34</v>
      </c>
      <c r="J231" s="184">
        <v>1</v>
      </c>
    </row>
    <row r="232" spans="1:10" ht="45" customHeight="1">
      <c r="A232" s="206">
        <v>3</v>
      </c>
      <c r="B232" s="209" t="s">
        <v>10361</v>
      </c>
      <c r="C232" s="206">
        <v>2013</v>
      </c>
      <c r="D232" s="207" t="s">
        <v>436</v>
      </c>
      <c r="E232" s="207" t="s">
        <v>266</v>
      </c>
      <c r="F232" s="207" t="s">
        <v>10382</v>
      </c>
      <c r="G232" s="205" t="s">
        <v>10302</v>
      </c>
      <c r="H232" s="205" t="s">
        <v>10306</v>
      </c>
      <c r="I232" s="206" t="s">
        <v>34</v>
      </c>
      <c r="J232" s="184">
        <v>1</v>
      </c>
    </row>
    <row r="233" spans="1:10" ht="45" customHeight="1">
      <c r="A233" s="206">
        <v>4</v>
      </c>
      <c r="B233" s="209" t="s">
        <v>438</v>
      </c>
      <c r="C233" s="206">
        <v>2020</v>
      </c>
      <c r="D233" s="207" t="s">
        <v>10383</v>
      </c>
      <c r="E233" s="207" t="s">
        <v>440</v>
      </c>
      <c r="F233" s="207" t="s">
        <v>439</v>
      </c>
      <c r="G233" s="205" t="s">
        <v>10302</v>
      </c>
      <c r="H233" s="207" t="s">
        <v>92</v>
      </c>
      <c r="I233" s="206" t="s">
        <v>34</v>
      </c>
      <c r="J233" s="184">
        <v>1</v>
      </c>
    </row>
    <row r="234" spans="1:10" ht="67.5" customHeight="1">
      <c r="A234" s="206">
        <v>4</v>
      </c>
      <c r="B234" s="209" t="s">
        <v>438</v>
      </c>
      <c r="C234" s="206">
        <v>2020</v>
      </c>
      <c r="D234" s="207" t="s">
        <v>10383</v>
      </c>
      <c r="E234" s="207" t="s">
        <v>442</v>
      </c>
      <c r="F234" s="207" t="s">
        <v>441</v>
      </c>
      <c r="G234" s="205" t="s">
        <v>10302</v>
      </c>
      <c r="H234" s="207" t="s">
        <v>92</v>
      </c>
      <c r="I234" s="206" t="s">
        <v>34</v>
      </c>
      <c r="J234" s="184">
        <v>1</v>
      </c>
    </row>
    <row r="235" spans="1:10" ht="101.25" customHeight="1">
      <c r="A235" s="206">
        <v>4</v>
      </c>
      <c r="B235" s="209" t="s">
        <v>438</v>
      </c>
      <c r="C235" s="206">
        <v>2020</v>
      </c>
      <c r="D235" s="207" t="s">
        <v>10383</v>
      </c>
      <c r="E235" s="207" t="s">
        <v>43</v>
      </c>
      <c r="F235" s="207" t="s">
        <v>443</v>
      </c>
      <c r="G235" s="205" t="s">
        <v>10302</v>
      </c>
      <c r="H235" s="205" t="s">
        <v>10306</v>
      </c>
      <c r="I235" s="206" t="s">
        <v>34</v>
      </c>
      <c r="J235" s="184">
        <v>1</v>
      </c>
    </row>
    <row r="236" spans="1:10" ht="33.75" customHeight="1">
      <c r="A236" s="206">
        <v>4</v>
      </c>
      <c r="B236" s="209" t="s">
        <v>438</v>
      </c>
      <c r="C236" s="206">
        <v>2020</v>
      </c>
      <c r="D236" s="205" t="s">
        <v>28</v>
      </c>
      <c r="E236" s="207" t="s">
        <v>46</v>
      </c>
      <c r="F236" s="207" t="s">
        <v>444</v>
      </c>
      <c r="G236" s="205" t="s">
        <v>10302</v>
      </c>
      <c r="H236" s="207" t="s">
        <v>52</v>
      </c>
      <c r="I236" s="206" t="s">
        <v>34</v>
      </c>
      <c r="J236" s="184">
        <v>1</v>
      </c>
    </row>
    <row r="237" spans="1:10" ht="22.5" customHeight="1">
      <c r="A237" s="206">
        <v>4</v>
      </c>
      <c r="B237" s="209" t="s">
        <v>438</v>
      </c>
      <c r="C237" s="206">
        <v>2020</v>
      </c>
      <c r="D237" s="205" t="s">
        <v>28</v>
      </c>
      <c r="E237" s="207" t="s">
        <v>46</v>
      </c>
      <c r="F237" s="207" t="s">
        <v>445</v>
      </c>
      <c r="G237" s="205" t="s">
        <v>10302</v>
      </c>
      <c r="H237" s="207" t="s">
        <v>52</v>
      </c>
      <c r="I237" s="206" t="s">
        <v>34</v>
      </c>
      <c r="J237" s="184">
        <v>1</v>
      </c>
    </row>
    <row r="238" spans="1:10" ht="22.5" customHeight="1">
      <c r="A238" s="206">
        <v>4</v>
      </c>
      <c r="B238" s="209" t="s">
        <v>438</v>
      </c>
      <c r="C238" s="206">
        <v>2020</v>
      </c>
      <c r="D238" s="205" t="s">
        <v>28</v>
      </c>
      <c r="E238" s="207" t="s">
        <v>46</v>
      </c>
      <c r="F238" s="207" t="s">
        <v>446</v>
      </c>
      <c r="G238" s="205" t="s">
        <v>10302</v>
      </c>
      <c r="H238" s="207" t="s">
        <v>52</v>
      </c>
      <c r="I238" s="206" t="s">
        <v>34</v>
      </c>
      <c r="J238" s="184">
        <v>1</v>
      </c>
    </row>
    <row r="239" spans="1:10" ht="22.5" customHeight="1">
      <c r="A239" s="206">
        <v>4</v>
      </c>
      <c r="B239" s="209" t="s">
        <v>438</v>
      </c>
      <c r="C239" s="206">
        <v>2020</v>
      </c>
      <c r="D239" s="205" t="s">
        <v>28</v>
      </c>
      <c r="E239" s="207" t="s">
        <v>46</v>
      </c>
      <c r="F239" s="207" t="s">
        <v>447</v>
      </c>
      <c r="G239" s="205" t="s">
        <v>10302</v>
      </c>
      <c r="H239" s="207" t="s">
        <v>52</v>
      </c>
      <c r="I239" s="206" t="s">
        <v>34</v>
      </c>
      <c r="J239" s="184">
        <v>1</v>
      </c>
    </row>
    <row r="240" spans="1:10" ht="33.75" customHeight="1">
      <c r="A240" s="206">
        <v>4</v>
      </c>
      <c r="B240" s="209" t="s">
        <v>438</v>
      </c>
      <c r="C240" s="206">
        <v>2020</v>
      </c>
      <c r="D240" s="205" t="s">
        <v>28</v>
      </c>
      <c r="E240" s="207" t="s">
        <v>46</v>
      </c>
      <c r="F240" s="207" t="s">
        <v>448</v>
      </c>
      <c r="G240" s="205" t="s">
        <v>10302</v>
      </c>
      <c r="H240" s="205" t="s">
        <v>10306</v>
      </c>
      <c r="I240" s="206" t="s">
        <v>34</v>
      </c>
      <c r="J240" s="184">
        <v>1</v>
      </c>
    </row>
    <row r="241" spans="1:10" ht="90" customHeight="1">
      <c r="A241" s="206">
        <v>4</v>
      </c>
      <c r="B241" s="209" t="s">
        <v>438</v>
      </c>
      <c r="C241" s="206">
        <v>2020</v>
      </c>
      <c r="D241" s="207" t="s">
        <v>10383</v>
      </c>
      <c r="E241" s="207" t="s">
        <v>57</v>
      </c>
      <c r="F241" s="207" t="s">
        <v>449</v>
      </c>
      <c r="G241" s="205" t="s">
        <v>10302</v>
      </c>
      <c r="H241" s="205" t="s">
        <v>10306</v>
      </c>
      <c r="I241" s="207" t="s">
        <v>48</v>
      </c>
      <c r="J241" s="184">
        <v>1</v>
      </c>
    </row>
    <row r="242" spans="1:10" ht="56.25" customHeight="1">
      <c r="A242" s="206">
        <v>4</v>
      </c>
      <c r="B242" s="209" t="s">
        <v>438</v>
      </c>
      <c r="C242" s="206">
        <v>2020</v>
      </c>
      <c r="D242" s="207" t="s">
        <v>10383</v>
      </c>
      <c r="E242" s="207" t="s">
        <v>62</v>
      </c>
      <c r="F242" s="207" t="s">
        <v>450</v>
      </c>
      <c r="G242" s="205" t="s">
        <v>10302</v>
      </c>
      <c r="H242" s="205" t="s">
        <v>10306</v>
      </c>
      <c r="I242" s="206" t="s">
        <v>34</v>
      </c>
      <c r="J242" s="184">
        <v>1</v>
      </c>
    </row>
    <row r="243" spans="1:10" ht="67.5" customHeight="1">
      <c r="A243" s="206">
        <v>4</v>
      </c>
      <c r="B243" s="209" t="s">
        <v>438</v>
      </c>
      <c r="C243" s="206">
        <v>2020</v>
      </c>
      <c r="D243" s="207" t="s">
        <v>10383</v>
      </c>
      <c r="E243" s="207" t="s">
        <v>267</v>
      </c>
      <c r="F243" s="207" t="s">
        <v>451</v>
      </c>
      <c r="G243" s="205" t="s">
        <v>10302</v>
      </c>
      <c r="H243" s="205" t="s">
        <v>10306</v>
      </c>
      <c r="I243" s="206" t="s">
        <v>34</v>
      </c>
      <c r="J243" s="184">
        <v>1</v>
      </c>
    </row>
    <row r="244" spans="1:10" ht="67.5" customHeight="1">
      <c r="A244" s="206">
        <v>4</v>
      </c>
      <c r="B244" s="209" t="s">
        <v>438</v>
      </c>
      <c r="C244" s="206">
        <v>2020</v>
      </c>
      <c r="D244" s="207" t="s">
        <v>10383</v>
      </c>
      <c r="E244" s="207" t="s">
        <v>455</v>
      </c>
      <c r="F244" s="207" t="s">
        <v>453</v>
      </c>
      <c r="G244" s="205" t="s">
        <v>10302</v>
      </c>
      <c r="H244" s="207" t="s">
        <v>92</v>
      </c>
      <c r="I244" s="206" t="s">
        <v>34</v>
      </c>
      <c r="J244" s="184">
        <v>1</v>
      </c>
    </row>
    <row r="245" spans="1:10" ht="45" customHeight="1">
      <c r="A245" s="206">
        <v>4</v>
      </c>
      <c r="B245" s="209" t="s">
        <v>438</v>
      </c>
      <c r="C245" s="206">
        <v>2020</v>
      </c>
      <c r="D245" s="207" t="s">
        <v>69</v>
      </c>
      <c r="E245" s="207" t="s">
        <v>266</v>
      </c>
      <c r="F245" s="207" t="s">
        <v>456</v>
      </c>
      <c r="G245" s="205" t="s">
        <v>10302</v>
      </c>
      <c r="H245" s="207" t="s">
        <v>92</v>
      </c>
      <c r="I245" s="206" t="s">
        <v>34</v>
      </c>
      <c r="J245" s="184">
        <v>1</v>
      </c>
    </row>
    <row r="246" spans="1:10" ht="78.75" customHeight="1">
      <c r="A246" s="206">
        <v>4</v>
      </c>
      <c r="B246" s="209" t="s">
        <v>438</v>
      </c>
      <c r="C246" s="206">
        <v>2020</v>
      </c>
      <c r="D246" s="207" t="s">
        <v>74</v>
      </c>
      <c r="E246" s="207" t="s">
        <v>75</v>
      </c>
      <c r="F246" s="207" t="s">
        <v>457</v>
      </c>
      <c r="G246" s="205" t="s">
        <v>10302</v>
      </c>
      <c r="H246" s="205" t="s">
        <v>10306</v>
      </c>
      <c r="I246" s="206" t="s">
        <v>34</v>
      </c>
      <c r="J246" s="184">
        <v>1</v>
      </c>
    </row>
    <row r="247" spans="1:10" ht="78.75" customHeight="1">
      <c r="A247" s="206">
        <v>4</v>
      </c>
      <c r="B247" s="209" t="s">
        <v>438</v>
      </c>
      <c r="C247" s="206">
        <v>2020</v>
      </c>
      <c r="D247" s="207" t="s">
        <v>74</v>
      </c>
      <c r="E247" s="207" t="s">
        <v>79</v>
      </c>
      <c r="F247" s="207" t="s">
        <v>458</v>
      </c>
      <c r="G247" s="205" t="s">
        <v>10302</v>
      </c>
      <c r="H247" s="207" t="s">
        <v>92</v>
      </c>
      <c r="I247" s="206" t="s">
        <v>34</v>
      </c>
      <c r="J247" s="184">
        <v>1</v>
      </c>
    </row>
    <row r="248" spans="1:10" ht="22.5" customHeight="1">
      <c r="A248" s="206">
        <v>4</v>
      </c>
      <c r="B248" s="209" t="s">
        <v>438</v>
      </c>
      <c r="C248" s="206">
        <v>2020</v>
      </c>
      <c r="D248" s="207" t="s">
        <v>74</v>
      </c>
      <c r="E248" s="207" t="s">
        <v>94</v>
      </c>
      <c r="F248" s="207" t="s">
        <v>460</v>
      </c>
      <c r="G248" s="205" t="s">
        <v>10302</v>
      </c>
      <c r="H248" s="205" t="s">
        <v>10306</v>
      </c>
      <c r="I248" s="206" t="s">
        <v>34</v>
      </c>
      <c r="J248" s="184">
        <v>1</v>
      </c>
    </row>
    <row r="249" spans="1:10" ht="33.75" customHeight="1">
      <c r="A249" s="206">
        <v>4</v>
      </c>
      <c r="B249" s="209" t="s">
        <v>438</v>
      </c>
      <c r="C249" s="206">
        <v>2020</v>
      </c>
      <c r="D249" s="207" t="s">
        <v>74</v>
      </c>
      <c r="E249" s="207" t="s">
        <v>94</v>
      </c>
      <c r="F249" s="207" t="s">
        <v>461</v>
      </c>
      <c r="G249" s="205" t="s">
        <v>10302</v>
      </c>
      <c r="H249" s="207" t="s">
        <v>92</v>
      </c>
      <c r="I249" s="206" t="s">
        <v>34</v>
      </c>
      <c r="J249" s="184">
        <v>1</v>
      </c>
    </row>
    <row r="250" spans="1:10" ht="45" customHeight="1">
      <c r="A250" s="206">
        <v>4</v>
      </c>
      <c r="B250" s="209" t="s">
        <v>438</v>
      </c>
      <c r="C250" s="206">
        <v>2020</v>
      </c>
      <c r="D250" s="207" t="s">
        <v>74</v>
      </c>
      <c r="E250" s="207" t="s">
        <v>94</v>
      </c>
      <c r="F250" s="207" t="s">
        <v>10384</v>
      </c>
      <c r="G250" s="205" t="s">
        <v>82</v>
      </c>
      <c r="H250" s="207" t="s">
        <v>101</v>
      </c>
      <c r="I250" s="206" t="s">
        <v>34</v>
      </c>
      <c r="J250" s="184">
        <v>1</v>
      </c>
    </row>
    <row r="251" spans="1:10" ht="33.75" customHeight="1">
      <c r="A251" s="206">
        <v>4</v>
      </c>
      <c r="B251" s="209" t="s">
        <v>438</v>
      </c>
      <c r="C251" s="206">
        <v>2020</v>
      </c>
      <c r="D251" s="207" t="s">
        <v>74</v>
      </c>
      <c r="E251" s="207" t="s">
        <v>94</v>
      </c>
      <c r="F251" s="207" t="s">
        <v>563</v>
      </c>
      <c r="G251" s="205" t="s">
        <v>10302</v>
      </c>
      <c r="H251" s="207" t="s">
        <v>92</v>
      </c>
      <c r="I251" s="206" t="s">
        <v>34</v>
      </c>
      <c r="J251" s="184">
        <v>1</v>
      </c>
    </row>
    <row r="252" spans="1:10" ht="45" customHeight="1">
      <c r="A252" s="206">
        <v>4</v>
      </c>
      <c r="B252" s="209" t="s">
        <v>438</v>
      </c>
      <c r="C252" s="206">
        <v>2020</v>
      </c>
      <c r="D252" s="207" t="s">
        <v>96</v>
      </c>
      <c r="E252" s="207" t="s">
        <v>464</v>
      </c>
      <c r="F252" s="207" t="s">
        <v>463</v>
      </c>
      <c r="G252" s="205" t="s">
        <v>10302</v>
      </c>
      <c r="H252" s="207" t="s">
        <v>92</v>
      </c>
      <c r="I252" s="206" t="s">
        <v>34</v>
      </c>
      <c r="J252" s="184">
        <v>1</v>
      </c>
    </row>
    <row r="253" spans="1:10" ht="56.25" customHeight="1">
      <c r="A253" s="206">
        <v>4</v>
      </c>
      <c r="B253" s="209" t="s">
        <v>438</v>
      </c>
      <c r="C253" s="206">
        <v>2020</v>
      </c>
      <c r="D253" s="207" t="s">
        <v>96</v>
      </c>
      <c r="E253" s="207" t="s">
        <v>466</v>
      </c>
      <c r="F253" s="207" t="s">
        <v>465</v>
      </c>
      <c r="G253" s="205" t="s">
        <v>10302</v>
      </c>
      <c r="H253" s="207" t="s">
        <v>92</v>
      </c>
      <c r="I253" s="206" t="s">
        <v>34</v>
      </c>
      <c r="J253" s="184">
        <v>1</v>
      </c>
    </row>
    <row r="254" spans="1:10" ht="45" customHeight="1">
      <c r="A254" s="206">
        <v>4</v>
      </c>
      <c r="B254" s="209" t="s">
        <v>438</v>
      </c>
      <c r="C254" s="206">
        <v>2020</v>
      </c>
      <c r="D254" s="207" t="s">
        <v>96</v>
      </c>
      <c r="E254" s="207" t="s">
        <v>466</v>
      </c>
      <c r="F254" s="207" t="s">
        <v>467</v>
      </c>
      <c r="G254" s="205" t="s">
        <v>10302</v>
      </c>
      <c r="H254" s="207" t="s">
        <v>92</v>
      </c>
      <c r="I254" s="206" t="s">
        <v>34</v>
      </c>
      <c r="J254" s="184">
        <v>1</v>
      </c>
    </row>
    <row r="255" spans="1:10" ht="101.25" customHeight="1">
      <c r="A255" s="206">
        <v>4</v>
      </c>
      <c r="B255" s="209" t="s">
        <v>438</v>
      </c>
      <c r="C255" s="206">
        <v>2020</v>
      </c>
      <c r="D255" s="207" t="s">
        <v>111</v>
      </c>
      <c r="E255" s="207" t="s">
        <v>469</v>
      </c>
      <c r="F255" s="207" t="s">
        <v>468</v>
      </c>
      <c r="G255" s="205" t="s">
        <v>10302</v>
      </c>
      <c r="H255" s="207" t="s">
        <v>92</v>
      </c>
      <c r="I255" s="206" t="s">
        <v>34</v>
      </c>
      <c r="J255" s="184">
        <v>1</v>
      </c>
    </row>
    <row r="256" spans="1:10" ht="33.75" customHeight="1">
      <c r="A256" s="206">
        <v>4</v>
      </c>
      <c r="B256" s="209" t="s">
        <v>438</v>
      </c>
      <c r="C256" s="206">
        <v>2020</v>
      </c>
      <c r="D256" s="207" t="s">
        <v>111</v>
      </c>
      <c r="E256" s="207" t="s">
        <v>122</v>
      </c>
      <c r="F256" s="207" t="s">
        <v>470</v>
      </c>
      <c r="G256" s="205" t="s">
        <v>10302</v>
      </c>
      <c r="H256" s="205" t="s">
        <v>10306</v>
      </c>
      <c r="I256" s="207" t="s">
        <v>48</v>
      </c>
      <c r="J256" s="184">
        <v>1</v>
      </c>
    </row>
    <row r="257" spans="1:10" ht="33.75" customHeight="1">
      <c r="A257" s="206">
        <v>4</v>
      </c>
      <c r="B257" s="209" t="s">
        <v>438</v>
      </c>
      <c r="C257" s="206">
        <v>2020</v>
      </c>
      <c r="D257" s="207" t="s">
        <v>111</v>
      </c>
      <c r="E257" s="207" t="s">
        <v>122</v>
      </c>
      <c r="F257" s="207" t="s">
        <v>471</v>
      </c>
      <c r="G257" s="205" t="s">
        <v>10302</v>
      </c>
      <c r="H257" s="205" t="s">
        <v>10306</v>
      </c>
      <c r="I257" s="206" t="s">
        <v>34</v>
      </c>
      <c r="J257" s="184">
        <v>1</v>
      </c>
    </row>
    <row r="258" spans="1:10" ht="33.75" customHeight="1">
      <c r="A258" s="206">
        <v>4</v>
      </c>
      <c r="B258" s="209" t="s">
        <v>438</v>
      </c>
      <c r="C258" s="206">
        <v>2020</v>
      </c>
      <c r="D258" s="207" t="s">
        <v>111</v>
      </c>
      <c r="E258" s="207" t="s">
        <v>126</v>
      </c>
      <c r="F258" s="207" t="s">
        <v>472</v>
      </c>
      <c r="G258" s="205" t="s">
        <v>10302</v>
      </c>
      <c r="H258" s="205" t="s">
        <v>10306</v>
      </c>
      <c r="I258" s="206" t="s">
        <v>34</v>
      </c>
      <c r="J258" s="184">
        <v>1</v>
      </c>
    </row>
    <row r="259" spans="1:10" ht="45" customHeight="1">
      <c r="A259" s="206">
        <v>4</v>
      </c>
      <c r="B259" s="209" t="s">
        <v>438</v>
      </c>
      <c r="C259" s="206">
        <v>2020</v>
      </c>
      <c r="D259" s="207" t="s">
        <v>111</v>
      </c>
      <c r="E259" s="207" t="s">
        <v>126</v>
      </c>
      <c r="F259" s="207" t="s">
        <v>473</v>
      </c>
      <c r="G259" s="205" t="s">
        <v>10302</v>
      </c>
      <c r="H259" s="205" t="s">
        <v>10306</v>
      </c>
      <c r="I259" s="207" t="s">
        <v>48</v>
      </c>
      <c r="J259" s="184">
        <v>1</v>
      </c>
    </row>
    <row r="260" spans="1:10" ht="22.5" customHeight="1">
      <c r="A260" s="206">
        <v>4</v>
      </c>
      <c r="B260" s="209" t="s">
        <v>438</v>
      </c>
      <c r="C260" s="206">
        <v>2020</v>
      </c>
      <c r="D260" s="207" t="s">
        <v>111</v>
      </c>
      <c r="E260" s="207" t="s">
        <v>475</v>
      </c>
      <c r="F260" s="207" t="s">
        <v>474</v>
      </c>
      <c r="G260" s="205" t="s">
        <v>10302</v>
      </c>
      <c r="H260" s="207" t="s">
        <v>92</v>
      </c>
      <c r="I260" s="206" t="s">
        <v>34</v>
      </c>
      <c r="J260" s="184">
        <v>1</v>
      </c>
    </row>
    <row r="261" spans="1:10" ht="33.75" customHeight="1">
      <c r="A261" s="206">
        <v>4</v>
      </c>
      <c r="B261" s="209" t="s">
        <v>438</v>
      </c>
      <c r="C261" s="206">
        <v>2020</v>
      </c>
      <c r="D261" s="207" t="s">
        <v>111</v>
      </c>
      <c r="E261" s="207" t="s">
        <v>475</v>
      </c>
      <c r="F261" s="207" t="s">
        <v>476</v>
      </c>
      <c r="G261" s="205" t="s">
        <v>82</v>
      </c>
      <c r="H261" s="207" t="s">
        <v>101</v>
      </c>
      <c r="I261" s="206" t="s">
        <v>34</v>
      </c>
      <c r="J261" s="184">
        <v>1</v>
      </c>
    </row>
    <row r="262" spans="1:10" ht="22.5" customHeight="1">
      <c r="A262" s="206">
        <v>4</v>
      </c>
      <c r="B262" s="209" t="s">
        <v>438</v>
      </c>
      <c r="C262" s="206">
        <v>2020</v>
      </c>
      <c r="D262" s="207" t="s">
        <v>111</v>
      </c>
      <c r="E262" s="207" t="s">
        <v>475</v>
      </c>
      <c r="F262" s="207" t="s">
        <v>477</v>
      </c>
      <c r="G262" s="205" t="s">
        <v>10302</v>
      </c>
      <c r="H262" s="207" t="s">
        <v>92</v>
      </c>
      <c r="I262" s="206" t="s">
        <v>34</v>
      </c>
      <c r="J262" s="184">
        <v>1</v>
      </c>
    </row>
    <row r="263" spans="1:10" ht="22.5" customHeight="1">
      <c r="A263" s="206">
        <v>4</v>
      </c>
      <c r="B263" s="209" t="s">
        <v>438</v>
      </c>
      <c r="C263" s="206">
        <v>2020</v>
      </c>
      <c r="D263" s="207" t="s">
        <v>111</v>
      </c>
      <c r="E263" s="207" t="s">
        <v>137</v>
      </c>
      <c r="F263" s="207" t="s">
        <v>10385</v>
      </c>
      <c r="G263" s="205" t="s">
        <v>82</v>
      </c>
      <c r="H263" s="207" t="s">
        <v>101</v>
      </c>
      <c r="I263" s="206" t="s">
        <v>34</v>
      </c>
      <c r="J263" s="184">
        <v>1</v>
      </c>
    </row>
    <row r="264" spans="1:10" ht="33.75" customHeight="1">
      <c r="A264" s="206">
        <v>4</v>
      </c>
      <c r="B264" s="209" t="s">
        <v>438</v>
      </c>
      <c r="C264" s="206">
        <v>2020</v>
      </c>
      <c r="D264" s="207" t="s">
        <v>111</v>
      </c>
      <c r="E264" s="207" t="s">
        <v>379</v>
      </c>
      <c r="F264" s="207" t="s">
        <v>480</v>
      </c>
      <c r="G264" s="205" t="s">
        <v>119</v>
      </c>
      <c r="H264" s="207" t="s">
        <v>333</v>
      </c>
      <c r="I264" s="206" t="s">
        <v>34</v>
      </c>
      <c r="J264" s="184">
        <v>1</v>
      </c>
    </row>
    <row r="265" spans="1:10" ht="33.75" customHeight="1">
      <c r="A265" s="206">
        <v>4</v>
      </c>
      <c r="B265" s="209" t="s">
        <v>438</v>
      </c>
      <c r="C265" s="206">
        <v>2020</v>
      </c>
      <c r="D265" s="207" t="s">
        <v>111</v>
      </c>
      <c r="E265" s="207" t="s">
        <v>379</v>
      </c>
      <c r="F265" s="207" t="s">
        <v>481</v>
      </c>
      <c r="G265" s="205" t="s">
        <v>10302</v>
      </c>
      <c r="H265" s="205" t="s">
        <v>10306</v>
      </c>
      <c r="I265" s="207" t="s">
        <v>48</v>
      </c>
      <c r="J265" s="184">
        <v>1</v>
      </c>
    </row>
    <row r="266" spans="1:10" ht="33.75" customHeight="1">
      <c r="A266" s="206">
        <v>4</v>
      </c>
      <c r="B266" s="209" t="s">
        <v>438</v>
      </c>
      <c r="C266" s="206">
        <v>2020</v>
      </c>
      <c r="D266" s="207" t="s">
        <v>111</v>
      </c>
      <c r="E266" s="207" t="s">
        <v>379</v>
      </c>
      <c r="F266" s="207" t="s">
        <v>482</v>
      </c>
      <c r="G266" s="205" t="s">
        <v>119</v>
      </c>
      <c r="H266" s="207" t="s">
        <v>333</v>
      </c>
      <c r="I266" s="206" t="s">
        <v>34</v>
      </c>
      <c r="J266" s="184">
        <v>1</v>
      </c>
    </row>
    <row r="267" spans="1:10" ht="33.75" customHeight="1">
      <c r="A267" s="206">
        <v>4</v>
      </c>
      <c r="B267" s="209" t="s">
        <v>438</v>
      </c>
      <c r="C267" s="206">
        <v>2020</v>
      </c>
      <c r="D267" s="207" t="s">
        <v>139</v>
      </c>
      <c r="E267" s="207" t="s">
        <v>266</v>
      </c>
      <c r="F267" s="207" t="s">
        <v>10386</v>
      </c>
      <c r="G267" s="205" t="s">
        <v>10302</v>
      </c>
      <c r="H267" s="205" t="s">
        <v>10306</v>
      </c>
      <c r="I267" s="207" t="s">
        <v>48</v>
      </c>
      <c r="J267" s="184">
        <v>1</v>
      </c>
    </row>
    <row r="268" spans="1:10" ht="22.5" customHeight="1">
      <c r="A268" s="206">
        <v>4</v>
      </c>
      <c r="B268" s="209" t="s">
        <v>438</v>
      </c>
      <c r="C268" s="206">
        <v>2020</v>
      </c>
      <c r="D268" s="207" t="s">
        <v>139</v>
      </c>
      <c r="E268" s="207" t="s">
        <v>266</v>
      </c>
      <c r="F268" s="207" t="s">
        <v>485</v>
      </c>
      <c r="G268" s="205" t="s">
        <v>10302</v>
      </c>
      <c r="H268" s="207" t="s">
        <v>92</v>
      </c>
      <c r="I268" s="206" t="s">
        <v>34</v>
      </c>
      <c r="J268" s="184">
        <v>1</v>
      </c>
    </row>
    <row r="269" spans="1:10" ht="22.5" customHeight="1">
      <c r="A269" s="206">
        <v>4</v>
      </c>
      <c r="B269" s="209" t="s">
        <v>438</v>
      </c>
      <c r="C269" s="206">
        <v>2020</v>
      </c>
      <c r="D269" s="207" t="s">
        <v>139</v>
      </c>
      <c r="E269" s="207" t="s">
        <v>266</v>
      </c>
      <c r="F269" s="207" t="s">
        <v>486</v>
      </c>
      <c r="G269" s="205" t="s">
        <v>10302</v>
      </c>
      <c r="H269" s="207" t="s">
        <v>92</v>
      </c>
      <c r="I269" s="206" t="s">
        <v>34</v>
      </c>
      <c r="J269" s="184">
        <v>1</v>
      </c>
    </row>
    <row r="270" spans="1:10" ht="33.75" customHeight="1">
      <c r="A270" s="206">
        <v>4</v>
      </c>
      <c r="B270" s="209" t="s">
        <v>438</v>
      </c>
      <c r="C270" s="206">
        <v>2020</v>
      </c>
      <c r="D270" s="207" t="s">
        <v>139</v>
      </c>
      <c r="E270" s="207" t="s">
        <v>266</v>
      </c>
      <c r="F270" s="207" t="s">
        <v>487</v>
      </c>
      <c r="G270" s="205" t="s">
        <v>82</v>
      </c>
      <c r="H270" s="207" t="s">
        <v>101</v>
      </c>
      <c r="I270" s="206" t="s">
        <v>34</v>
      </c>
      <c r="J270" s="184">
        <v>1</v>
      </c>
    </row>
    <row r="271" spans="1:10" ht="45" customHeight="1">
      <c r="A271" s="206">
        <v>4</v>
      </c>
      <c r="B271" s="209" t="s">
        <v>438</v>
      </c>
      <c r="C271" s="206">
        <v>2020</v>
      </c>
      <c r="D271" s="207" t="s">
        <v>162</v>
      </c>
      <c r="E271" s="207" t="s">
        <v>266</v>
      </c>
      <c r="F271" s="207" t="s">
        <v>488</v>
      </c>
      <c r="G271" s="205" t="s">
        <v>10302</v>
      </c>
      <c r="H271" s="207" t="s">
        <v>92</v>
      </c>
      <c r="I271" s="206" t="s">
        <v>34</v>
      </c>
      <c r="J271" s="184">
        <v>1</v>
      </c>
    </row>
    <row r="272" spans="1:10" ht="33.75" customHeight="1">
      <c r="A272" s="206">
        <v>4</v>
      </c>
      <c r="B272" s="209" t="s">
        <v>438</v>
      </c>
      <c r="C272" s="206">
        <v>2020</v>
      </c>
      <c r="D272" s="207" t="s">
        <v>162</v>
      </c>
      <c r="E272" s="207" t="s">
        <v>266</v>
      </c>
      <c r="F272" s="207" t="s">
        <v>489</v>
      </c>
      <c r="G272" s="205" t="s">
        <v>82</v>
      </c>
      <c r="H272" s="207" t="s">
        <v>188</v>
      </c>
      <c r="I272" s="206" t="s">
        <v>34</v>
      </c>
      <c r="J272" s="184">
        <v>1</v>
      </c>
    </row>
    <row r="273" spans="1:10" ht="22.5" customHeight="1">
      <c r="A273" s="206">
        <v>4</v>
      </c>
      <c r="B273" s="209" t="s">
        <v>438</v>
      </c>
      <c r="C273" s="206">
        <v>2020</v>
      </c>
      <c r="D273" s="207" t="s">
        <v>162</v>
      </c>
      <c r="E273" s="207" t="s">
        <v>266</v>
      </c>
      <c r="F273" s="207" t="s">
        <v>490</v>
      </c>
      <c r="G273" s="205" t="s">
        <v>10302</v>
      </c>
      <c r="H273" s="207" t="s">
        <v>92</v>
      </c>
      <c r="I273" s="206" t="s">
        <v>34</v>
      </c>
      <c r="J273" s="184">
        <v>1</v>
      </c>
    </row>
    <row r="274" spans="1:10" ht="33.75" customHeight="1">
      <c r="A274" s="206">
        <v>4</v>
      </c>
      <c r="B274" s="209" t="s">
        <v>438</v>
      </c>
      <c r="C274" s="206">
        <v>2020</v>
      </c>
      <c r="D274" s="207" t="s">
        <v>162</v>
      </c>
      <c r="E274" s="207" t="s">
        <v>266</v>
      </c>
      <c r="F274" s="207" t="s">
        <v>491</v>
      </c>
      <c r="G274" s="205" t="s">
        <v>10302</v>
      </c>
      <c r="H274" s="205" t="s">
        <v>10306</v>
      </c>
      <c r="I274" s="206" t="s">
        <v>34</v>
      </c>
      <c r="J274" s="184">
        <v>1</v>
      </c>
    </row>
    <row r="275" spans="1:10" ht="22.5" customHeight="1">
      <c r="A275" s="206">
        <v>4</v>
      </c>
      <c r="B275" s="209" t="s">
        <v>438</v>
      </c>
      <c r="C275" s="206">
        <v>2020</v>
      </c>
      <c r="D275" s="207" t="s">
        <v>493</v>
      </c>
      <c r="E275" s="207" t="s">
        <v>177</v>
      </c>
      <c r="F275" s="207" t="s">
        <v>492</v>
      </c>
      <c r="G275" s="205" t="s">
        <v>82</v>
      </c>
      <c r="H275" s="207" t="s">
        <v>101</v>
      </c>
      <c r="I275" s="206" t="s">
        <v>34</v>
      </c>
      <c r="J275" s="184">
        <v>1</v>
      </c>
    </row>
    <row r="276" spans="1:10" ht="22.5" customHeight="1">
      <c r="A276" s="206">
        <v>4</v>
      </c>
      <c r="B276" s="209" t="s">
        <v>438</v>
      </c>
      <c r="C276" s="206">
        <v>2020</v>
      </c>
      <c r="D276" s="207" t="s">
        <v>493</v>
      </c>
      <c r="E276" s="207" t="s">
        <v>177</v>
      </c>
      <c r="F276" s="207" t="s">
        <v>494</v>
      </c>
      <c r="G276" s="205" t="s">
        <v>82</v>
      </c>
      <c r="H276" s="207" t="s">
        <v>188</v>
      </c>
      <c r="I276" s="206" t="s">
        <v>34</v>
      </c>
      <c r="J276" s="184">
        <v>1</v>
      </c>
    </row>
    <row r="277" spans="1:10" ht="22.5" customHeight="1">
      <c r="A277" s="206">
        <v>4</v>
      </c>
      <c r="B277" s="209" t="s">
        <v>438</v>
      </c>
      <c r="C277" s="206">
        <v>2020</v>
      </c>
      <c r="D277" s="207" t="s">
        <v>493</v>
      </c>
      <c r="E277" s="207" t="s">
        <v>495</v>
      </c>
      <c r="F277" s="207" t="s">
        <v>496</v>
      </c>
      <c r="G277" s="205" t="s">
        <v>82</v>
      </c>
      <c r="H277" s="207" t="s">
        <v>188</v>
      </c>
      <c r="I277" s="206" t="s">
        <v>34</v>
      </c>
      <c r="J277" s="184">
        <v>1</v>
      </c>
    </row>
    <row r="278" spans="1:10" ht="45" customHeight="1">
      <c r="A278" s="206">
        <v>4</v>
      </c>
      <c r="B278" s="209" t="s">
        <v>438</v>
      </c>
      <c r="C278" s="206">
        <v>2020</v>
      </c>
      <c r="D278" s="207" t="s">
        <v>493</v>
      </c>
      <c r="E278" s="207" t="s">
        <v>495</v>
      </c>
      <c r="F278" s="207" t="s">
        <v>497</v>
      </c>
      <c r="G278" s="205" t="s">
        <v>10302</v>
      </c>
      <c r="H278" s="207" t="s">
        <v>52</v>
      </c>
      <c r="I278" s="206" t="s">
        <v>34</v>
      </c>
      <c r="J278" s="184">
        <v>1</v>
      </c>
    </row>
    <row r="279" spans="1:10" ht="45" customHeight="1">
      <c r="A279" s="206">
        <v>4</v>
      </c>
      <c r="B279" s="209" t="s">
        <v>438</v>
      </c>
      <c r="C279" s="206">
        <v>2020</v>
      </c>
      <c r="D279" s="207" t="s">
        <v>493</v>
      </c>
      <c r="E279" s="207" t="s">
        <v>495</v>
      </c>
      <c r="F279" s="207" t="s">
        <v>10387</v>
      </c>
      <c r="G279" s="205" t="s">
        <v>10302</v>
      </c>
      <c r="H279" s="207" t="s">
        <v>303</v>
      </c>
      <c r="I279" s="206" t="s">
        <v>34</v>
      </c>
      <c r="J279" s="184">
        <v>1</v>
      </c>
    </row>
    <row r="280" spans="1:10" ht="67.5" customHeight="1">
      <c r="A280" s="206">
        <v>4</v>
      </c>
      <c r="B280" s="209" t="s">
        <v>438</v>
      </c>
      <c r="C280" s="206">
        <v>2020</v>
      </c>
      <c r="D280" s="207" t="s">
        <v>493</v>
      </c>
      <c r="E280" s="207" t="s">
        <v>501</v>
      </c>
      <c r="F280" s="207" t="s">
        <v>499</v>
      </c>
      <c r="G280" s="205" t="s">
        <v>10302</v>
      </c>
      <c r="H280" s="207" t="s">
        <v>92</v>
      </c>
      <c r="I280" s="206" t="s">
        <v>34</v>
      </c>
      <c r="J280" s="184">
        <v>1</v>
      </c>
    </row>
    <row r="281" spans="1:10" ht="56.25" customHeight="1">
      <c r="A281" s="206">
        <v>4</v>
      </c>
      <c r="B281" s="209" t="s">
        <v>438</v>
      </c>
      <c r="C281" s="206">
        <v>2020</v>
      </c>
      <c r="D281" s="207" t="s">
        <v>493</v>
      </c>
      <c r="E281" s="207" t="s">
        <v>501</v>
      </c>
      <c r="F281" s="207" t="s">
        <v>502</v>
      </c>
      <c r="G281" s="205" t="s">
        <v>10302</v>
      </c>
      <c r="H281" s="205" t="s">
        <v>10306</v>
      </c>
      <c r="I281" s="206" t="s">
        <v>34</v>
      </c>
      <c r="J281" s="184">
        <v>1</v>
      </c>
    </row>
    <row r="282" spans="1:10" ht="56.25" customHeight="1">
      <c r="A282" s="206">
        <v>4</v>
      </c>
      <c r="B282" s="209" t="s">
        <v>438</v>
      </c>
      <c r="C282" s="206">
        <v>2020</v>
      </c>
      <c r="D282" s="207" t="s">
        <v>493</v>
      </c>
      <c r="E282" s="207" t="s">
        <v>184</v>
      </c>
      <c r="F282" s="207" t="s">
        <v>503</v>
      </c>
      <c r="G282" s="205" t="s">
        <v>10302</v>
      </c>
      <c r="H282" s="205" t="s">
        <v>10306</v>
      </c>
      <c r="I282" s="206" t="s">
        <v>34</v>
      </c>
      <c r="J282" s="184">
        <v>1</v>
      </c>
    </row>
    <row r="283" spans="1:10" ht="22.5" customHeight="1">
      <c r="A283" s="206">
        <v>4</v>
      </c>
      <c r="B283" s="209" t="s">
        <v>438</v>
      </c>
      <c r="C283" s="206">
        <v>2020</v>
      </c>
      <c r="D283" s="207" t="s">
        <v>208</v>
      </c>
      <c r="E283" s="207" t="s">
        <v>211</v>
      </c>
      <c r="F283" s="207" t="s">
        <v>505</v>
      </c>
      <c r="G283" s="205" t="s">
        <v>82</v>
      </c>
      <c r="H283" s="207" t="s">
        <v>101</v>
      </c>
      <c r="I283" s="206" t="s">
        <v>34</v>
      </c>
      <c r="J283" s="184">
        <v>1</v>
      </c>
    </row>
    <row r="284" spans="1:10" ht="22.5" customHeight="1">
      <c r="A284" s="206">
        <v>4</v>
      </c>
      <c r="B284" s="209" t="s">
        <v>438</v>
      </c>
      <c r="C284" s="206">
        <v>2020</v>
      </c>
      <c r="D284" s="207" t="s">
        <v>208</v>
      </c>
      <c r="E284" s="207" t="s">
        <v>211</v>
      </c>
      <c r="F284" s="207" t="s">
        <v>506</v>
      </c>
      <c r="G284" s="205" t="s">
        <v>82</v>
      </c>
      <c r="H284" s="207" t="s">
        <v>101</v>
      </c>
      <c r="I284" s="206" t="s">
        <v>34</v>
      </c>
      <c r="J284" s="184">
        <v>1</v>
      </c>
    </row>
    <row r="285" spans="1:10" ht="22.5" customHeight="1">
      <c r="A285" s="206">
        <v>4</v>
      </c>
      <c r="B285" s="209" t="s">
        <v>438</v>
      </c>
      <c r="C285" s="206">
        <v>2020</v>
      </c>
      <c r="D285" s="207" t="s">
        <v>208</v>
      </c>
      <c r="E285" s="207" t="s">
        <v>211</v>
      </c>
      <c r="F285" s="207" t="s">
        <v>507</v>
      </c>
      <c r="G285" s="205" t="s">
        <v>82</v>
      </c>
      <c r="H285" s="207" t="s">
        <v>188</v>
      </c>
      <c r="I285" s="206" t="s">
        <v>34</v>
      </c>
      <c r="J285" s="184">
        <v>1</v>
      </c>
    </row>
    <row r="286" spans="1:10" ht="22.5" customHeight="1">
      <c r="A286" s="206">
        <v>4</v>
      </c>
      <c r="B286" s="209" t="s">
        <v>438</v>
      </c>
      <c r="C286" s="206">
        <v>2020</v>
      </c>
      <c r="D286" s="207" t="s">
        <v>208</v>
      </c>
      <c r="E286" s="207" t="s">
        <v>211</v>
      </c>
      <c r="F286" s="207" t="s">
        <v>508</v>
      </c>
      <c r="G286" s="205" t="s">
        <v>82</v>
      </c>
      <c r="H286" s="207" t="s">
        <v>188</v>
      </c>
      <c r="I286" s="206" t="s">
        <v>34</v>
      </c>
      <c r="J286" s="184">
        <v>1</v>
      </c>
    </row>
    <row r="287" spans="1:10" ht="22.5" customHeight="1">
      <c r="A287" s="206">
        <v>4</v>
      </c>
      <c r="B287" s="209" t="s">
        <v>438</v>
      </c>
      <c r="C287" s="206">
        <v>2020</v>
      </c>
      <c r="D287" s="207" t="s">
        <v>208</v>
      </c>
      <c r="E287" s="207" t="s">
        <v>211</v>
      </c>
      <c r="F287" s="207" t="s">
        <v>509</v>
      </c>
      <c r="G287" s="205" t="s">
        <v>10302</v>
      </c>
      <c r="H287" s="205" t="s">
        <v>10306</v>
      </c>
      <c r="I287" s="206" t="s">
        <v>34</v>
      </c>
      <c r="J287" s="184">
        <v>1</v>
      </c>
    </row>
    <row r="288" spans="1:10" ht="22.5" customHeight="1">
      <c r="A288" s="206">
        <v>4</v>
      </c>
      <c r="B288" s="209" t="s">
        <v>438</v>
      </c>
      <c r="C288" s="206">
        <v>2020</v>
      </c>
      <c r="D288" s="207" t="s">
        <v>208</v>
      </c>
      <c r="E288" s="207" t="s">
        <v>211</v>
      </c>
      <c r="F288" s="207" t="s">
        <v>510</v>
      </c>
      <c r="G288" s="205" t="s">
        <v>119</v>
      </c>
      <c r="H288" s="207" t="s">
        <v>395</v>
      </c>
      <c r="I288" s="206" t="s">
        <v>34</v>
      </c>
      <c r="J288" s="184">
        <v>1</v>
      </c>
    </row>
    <row r="289" spans="1:10" ht="33.75" customHeight="1">
      <c r="A289" s="206">
        <v>4</v>
      </c>
      <c r="B289" s="209" t="s">
        <v>438</v>
      </c>
      <c r="C289" s="206">
        <v>2020</v>
      </c>
      <c r="D289" s="207" t="s">
        <v>208</v>
      </c>
      <c r="E289" s="207" t="s">
        <v>211</v>
      </c>
      <c r="F289" s="207" t="s">
        <v>511</v>
      </c>
      <c r="G289" s="205" t="s">
        <v>10302</v>
      </c>
      <c r="H289" s="207" t="s">
        <v>92</v>
      </c>
      <c r="I289" s="206" t="s">
        <v>34</v>
      </c>
      <c r="J289" s="184">
        <v>1</v>
      </c>
    </row>
    <row r="290" spans="1:10" ht="67.5" customHeight="1">
      <c r="A290" s="206">
        <v>4</v>
      </c>
      <c r="B290" s="209" t="s">
        <v>438</v>
      </c>
      <c r="C290" s="206">
        <v>2020</v>
      </c>
      <c r="D290" s="207" t="s">
        <v>208</v>
      </c>
      <c r="E290" s="207" t="s">
        <v>512</v>
      </c>
      <c r="F290" s="207" t="s">
        <v>513</v>
      </c>
      <c r="G290" s="205" t="s">
        <v>10302</v>
      </c>
      <c r="H290" s="207" t="s">
        <v>92</v>
      </c>
      <c r="I290" s="206" t="s">
        <v>34</v>
      </c>
      <c r="J290" s="184">
        <v>1</v>
      </c>
    </row>
    <row r="291" spans="1:10" ht="33.75" customHeight="1">
      <c r="A291" s="206">
        <v>4</v>
      </c>
      <c r="B291" s="209" t="s">
        <v>438</v>
      </c>
      <c r="C291" s="206">
        <v>2020</v>
      </c>
      <c r="D291" s="207" t="s">
        <v>219</v>
      </c>
      <c r="E291" s="207" t="s">
        <v>220</v>
      </c>
      <c r="F291" s="207" t="s">
        <v>515</v>
      </c>
      <c r="G291" s="205" t="s">
        <v>10302</v>
      </c>
      <c r="H291" s="207" t="s">
        <v>92</v>
      </c>
      <c r="I291" s="206" t="s">
        <v>34</v>
      </c>
      <c r="J291" s="184">
        <v>1</v>
      </c>
    </row>
    <row r="292" spans="1:10" ht="22.5" customHeight="1">
      <c r="A292" s="206">
        <v>4</v>
      </c>
      <c r="B292" s="209" t="s">
        <v>438</v>
      </c>
      <c r="C292" s="206">
        <v>2020</v>
      </c>
      <c r="D292" s="207" t="s">
        <v>219</v>
      </c>
      <c r="E292" s="207" t="s">
        <v>220</v>
      </c>
      <c r="F292" s="207" t="s">
        <v>516</v>
      </c>
      <c r="G292" s="205" t="s">
        <v>10302</v>
      </c>
      <c r="H292" s="207" t="s">
        <v>92</v>
      </c>
      <c r="I292" s="206" t="s">
        <v>34</v>
      </c>
      <c r="J292" s="184">
        <v>1</v>
      </c>
    </row>
    <row r="293" spans="1:10" ht="45" customHeight="1">
      <c r="A293" s="206">
        <v>4</v>
      </c>
      <c r="B293" s="209" t="s">
        <v>438</v>
      </c>
      <c r="C293" s="206">
        <v>2020</v>
      </c>
      <c r="D293" s="207" t="s">
        <v>219</v>
      </c>
      <c r="E293" s="207" t="s">
        <v>220</v>
      </c>
      <c r="F293" s="207" t="s">
        <v>517</v>
      </c>
      <c r="G293" s="205" t="s">
        <v>10302</v>
      </c>
      <c r="H293" s="207" t="s">
        <v>92</v>
      </c>
      <c r="I293" s="206" t="s">
        <v>34</v>
      </c>
      <c r="J293" s="184">
        <v>1</v>
      </c>
    </row>
    <row r="294" spans="1:10" ht="22.5" customHeight="1">
      <c r="A294" s="206">
        <v>4</v>
      </c>
      <c r="B294" s="209" t="s">
        <v>438</v>
      </c>
      <c r="C294" s="206">
        <v>2020</v>
      </c>
      <c r="D294" s="207" t="s">
        <v>219</v>
      </c>
      <c r="E294" s="210" t="s">
        <v>245</v>
      </c>
      <c r="F294" s="207" t="s">
        <v>518</v>
      </c>
      <c r="G294" s="205" t="s">
        <v>10302</v>
      </c>
      <c r="H294" s="205" t="s">
        <v>10306</v>
      </c>
      <c r="I294" s="206" t="s">
        <v>34</v>
      </c>
      <c r="J294" s="184">
        <v>1</v>
      </c>
    </row>
    <row r="295" spans="1:10" ht="22.5" customHeight="1">
      <c r="A295" s="206">
        <v>4</v>
      </c>
      <c r="B295" s="209" t="s">
        <v>438</v>
      </c>
      <c r="C295" s="206">
        <v>2020</v>
      </c>
      <c r="D295" s="207" t="s">
        <v>219</v>
      </c>
      <c r="E295" s="210" t="s">
        <v>245</v>
      </c>
      <c r="F295" s="207" t="s">
        <v>519</v>
      </c>
      <c r="G295" s="205" t="s">
        <v>10302</v>
      </c>
      <c r="H295" s="205" t="s">
        <v>10306</v>
      </c>
      <c r="I295" s="207" t="s">
        <v>48</v>
      </c>
      <c r="J295" s="184">
        <v>1</v>
      </c>
    </row>
    <row r="296" spans="1:10" ht="33.75" customHeight="1">
      <c r="A296" s="206">
        <v>4</v>
      </c>
      <c r="B296" s="209" t="s">
        <v>438</v>
      </c>
      <c r="C296" s="206">
        <v>2020</v>
      </c>
      <c r="D296" s="207" t="s">
        <v>219</v>
      </c>
      <c r="E296" s="210" t="s">
        <v>245</v>
      </c>
      <c r="F296" s="207" t="s">
        <v>520</v>
      </c>
      <c r="G296" s="205" t="s">
        <v>10302</v>
      </c>
      <c r="H296" s="205" t="s">
        <v>10306</v>
      </c>
      <c r="I296" s="206" t="s">
        <v>34</v>
      </c>
      <c r="J296" s="184">
        <v>1</v>
      </c>
    </row>
    <row r="297" spans="1:10" ht="33.75" customHeight="1">
      <c r="A297" s="206">
        <v>4</v>
      </c>
      <c r="B297" s="209" t="s">
        <v>438</v>
      </c>
      <c r="C297" s="206">
        <v>2020</v>
      </c>
      <c r="D297" s="207" t="s">
        <v>219</v>
      </c>
      <c r="E297" s="210" t="s">
        <v>522</v>
      </c>
      <c r="F297" s="207" t="s">
        <v>521</v>
      </c>
      <c r="G297" s="205" t="s">
        <v>10302</v>
      </c>
      <c r="H297" s="207" t="s">
        <v>92</v>
      </c>
      <c r="I297" s="206" t="s">
        <v>34</v>
      </c>
      <c r="J297" s="184">
        <v>1</v>
      </c>
    </row>
    <row r="298" spans="1:10" ht="33.75" customHeight="1">
      <c r="A298" s="206">
        <v>4</v>
      </c>
      <c r="B298" s="209" t="s">
        <v>438</v>
      </c>
      <c r="C298" s="206">
        <v>2020</v>
      </c>
      <c r="D298" s="207" t="s">
        <v>219</v>
      </c>
      <c r="E298" s="210" t="s">
        <v>522</v>
      </c>
      <c r="F298" s="207" t="s">
        <v>523</v>
      </c>
      <c r="G298" s="205" t="s">
        <v>10302</v>
      </c>
      <c r="H298" s="207" t="s">
        <v>92</v>
      </c>
      <c r="I298" s="206" t="s">
        <v>34</v>
      </c>
      <c r="J298" s="184">
        <v>1</v>
      </c>
    </row>
    <row r="299" spans="1:10" ht="56.25" customHeight="1">
      <c r="A299" s="206">
        <v>4</v>
      </c>
      <c r="B299" s="209" t="s">
        <v>438</v>
      </c>
      <c r="C299" s="206">
        <v>2020</v>
      </c>
      <c r="D299" s="207" t="s">
        <v>525</v>
      </c>
      <c r="E299" s="207" t="s">
        <v>526</v>
      </c>
      <c r="F299" s="207" t="s">
        <v>524</v>
      </c>
      <c r="G299" s="205" t="s">
        <v>10302</v>
      </c>
      <c r="H299" s="207" t="s">
        <v>92</v>
      </c>
      <c r="I299" s="206" t="s">
        <v>34</v>
      </c>
      <c r="J299" s="184">
        <v>1</v>
      </c>
    </row>
    <row r="300" spans="1:10" ht="67.5" customHeight="1">
      <c r="A300" s="206">
        <v>4</v>
      </c>
      <c r="B300" s="209" t="s">
        <v>438</v>
      </c>
      <c r="C300" s="206">
        <v>2020</v>
      </c>
      <c r="D300" s="207" t="s">
        <v>525</v>
      </c>
      <c r="E300" s="207" t="s">
        <v>529</v>
      </c>
      <c r="F300" s="207" t="s">
        <v>528</v>
      </c>
      <c r="G300" s="205" t="s">
        <v>10302</v>
      </c>
      <c r="H300" s="207" t="s">
        <v>92</v>
      </c>
      <c r="I300" s="206" t="s">
        <v>34</v>
      </c>
      <c r="J300" s="184">
        <v>1</v>
      </c>
    </row>
    <row r="301" spans="1:10" ht="22.5" customHeight="1">
      <c r="A301" s="206">
        <v>4</v>
      </c>
      <c r="B301" s="209" t="s">
        <v>438</v>
      </c>
      <c r="C301" s="206">
        <v>2020</v>
      </c>
      <c r="D301" s="207" t="s">
        <v>4585</v>
      </c>
      <c r="E301" s="207" t="s">
        <v>266</v>
      </c>
      <c r="F301" s="207" t="s">
        <v>530</v>
      </c>
      <c r="G301" s="205" t="s">
        <v>10302</v>
      </c>
      <c r="H301" s="207" t="s">
        <v>92</v>
      </c>
      <c r="I301" s="206" t="s">
        <v>34</v>
      </c>
      <c r="J301" s="184">
        <v>1</v>
      </c>
    </row>
    <row r="302" spans="1:10" ht="33.75" customHeight="1">
      <c r="A302" s="206">
        <v>4</v>
      </c>
      <c r="B302" s="209" t="s">
        <v>438</v>
      </c>
      <c r="C302" s="206">
        <v>2020</v>
      </c>
      <c r="D302" s="207" t="s">
        <v>262</v>
      </c>
      <c r="E302" s="207" t="s">
        <v>266</v>
      </c>
      <c r="F302" s="207" t="s">
        <v>532</v>
      </c>
      <c r="G302" s="205" t="s">
        <v>10302</v>
      </c>
      <c r="H302" s="207" t="s">
        <v>92</v>
      </c>
      <c r="I302" s="206" t="s">
        <v>34</v>
      </c>
      <c r="J302" s="184">
        <v>1</v>
      </c>
    </row>
    <row r="303" spans="1:10" ht="33.75" customHeight="1">
      <c r="A303" s="206">
        <v>4</v>
      </c>
      <c r="B303" s="209" t="s">
        <v>438</v>
      </c>
      <c r="C303" s="206">
        <v>2020</v>
      </c>
      <c r="D303" s="207" t="s">
        <v>534</v>
      </c>
      <c r="E303" s="207" t="s">
        <v>266</v>
      </c>
      <c r="F303" s="207" t="s">
        <v>533</v>
      </c>
      <c r="G303" s="205" t="s">
        <v>10302</v>
      </c>
      <c r="H303" s="205" t="s">
        <v>10306</v>
      </c>
      <c r="I303" s="206" t="s">
        <v>34</v>
      </c>
      <c r="J303" s="184">
        <v>1</v>
      </c>
    </row>
    <row r="304" spans="1:10" ht="56.25" customHeight="1">
      <c r="A304" s="206">
        <v>4</v>
      </c>
      <c r="B304" s="209" t="s">
        <v>438</v>
      </c>
      <c r="C304" s="206">
        <v>2020</v>
      </c>
      <c r="D304" s="207" t="s">
        <v>10388</v>
      </c>
      <c r="E304" s="207" t="s">
        <v>273</v>
      </c>
      <c r="F304" s="207" t="s">
        <v>535</v>
      </c>
      <c r="G304" s="205" t="s">
        <v>10302</v>
      </c>
      <c r="H304" s="205" t="s">
        <v>10306</v>
      </c>
      <c r="I304" s="206" t="s">
        <v>34</v>
      </c>
      <c r="J304" s="184">
        <v>1</v>
      </c>
    </row>
    <row r="305" spans="1:10" ht="101.25" customHeight="1">
      <c r="A305" s="206">
        <v>4</v>
      </c>
      <c r="B305" s="209" t="s">
        <v>438</v>
      </c>
      <c r="C305" s="206">
        <v>2020</v>
      </c>
      <c r="D305" s="207" t="s">
        <v>10388</v>
      </c>
      <c r="E305" s="207" t="s">
        <v>276</v>
      </c>
      <c r="F305" s="207" t="s">
        <v>537</v>
      </c>
      <c r="G305" s="205" t="s">
        <v>10302</v>
      </c>
      <c r="H305" s="205" t="s">
        <v>10306</v>
      </c>
      <c r="I305" s="206" t="s">
        <v>34</v>
      </c>
      <c r="J305" s="184">
        <v>1</v>
      </c>
    </row>
    <row r="306" spans="1:10" ht="56.25" customHeight="1">
      <c r="A306" s="206">
        <v>4</v>
      </c>
      <c r="B306" s="209" t="s">
        <v>438</v>
      </c>
      <c r="C306" s="206">
        <v>2020</v>
      </c>
      <c r="D306" s="207" t="s">
        <v>10388</v>
      </c>
      <c r="E306" s="207" t="s">
        <v>276</v>
      </c>
      <c r="F306" s="210" t="s">
        <v>538</v>
      </c>
      <c r="G306" s="205" t="s">
        <v>10302</v>
      </c>
      <c r="H306" s="205" t="s">
        <v>10306</v>
      </c>
      <c r="I306" s="206" t="s">
        <v>34</v>
      </c>
      <c r="J306" s="184">
        <v>1</v>
      </c>
    </row>
    <row r="307" spans="1:10" ht="67.5" customHeight="1">
      <c r="A307" s="206">
        <v>5</v>
      </c>
      <c r="B307" s="209" t="s">
        <v>539</v>
      </c>
      <c r="C307" s="206">
        <v>2012</v>
      </c>
      <c r="D307" s="207" t="s">
        <v>28</v>
      </c>
      <c r="E307" s="207" t="s">
        <v>541</v>
      </c>
      <c r="F307" s="207" t="s">
        <v>540</v>
      </c>
      <c r="G307" s="205" t="s">
        <v>10302</v>
      </c>
      <c r="H307" s="207" t="s">
        <v>92</v>
      </c>
      <c r="I307" s="206" t="s">
        <v>34</v>
      </c>
      <c r="J307" s="184">
        <v>1</v>
      </c>
    </row>
    <row r="308" spans="1:10" ht="67.5" customHeight="1">
      <c r="A308" s="206">
        <v>5</v>
      </c>
      <c r="B308" s="209" t="s">
        <v>539</v>
      </c>
      <c r="C308" s="206">
        <v>2012</v>
      </c>
      <c r="D308" s="207" t="s">
        <v>28</v>
      </c>
      <c r="E308" s="207" t="s">
        <v>29</v>
      </c>
      <c r="F308" s="207" t="s">
        <v>542</v>
      </c>
      <c r="G308" s="205" t="s">
        <v>10302</v>
      </c>
      <c r="H308" s="207" t="s">
        <v>92</v>
      </c>
      <c r="I308" s="206" t="s">
        <v>34</v>
      </c>
      <c r="J308" s="184">
        <v>1</v>
      </c>
    </row>
    <row r="309" spans="1:10" ht="112.5" customHeight="1">
      <c r="A309" s="206">
        <v>5</v>
      </c>
      <c r="B309" s="209" t="s">
        <v>539</v>
      </c>
      <c r="C309" s="206">
        <v>2012</v>
      </c>
      <c r="D309" s="207" t="s">
        <v>28</v>
      </c>
      <c r="E309" s="207" t="s">
        <v>43</v>
      </c>
      <c r="F309" s="207" t="s">
        <v>543</v>
      </c>
      <c r="G309" s="205" t="s">
        <v>10302</v>
      </c>
      <c r="H309" s="205" t="s">
        <v>10306</v>
      </c>
      <c r="I309" s="206" t="s">
        <v>34</v>
      </c>
      <c r="J309" s="184">
        <v>1</v>
      </c>
    </row>
    <row r="310" spans="1:10" ht="78.75" customHeight="1">
      <c r="A310" s="206">
        <v>5</v>
      </c>
      <c r="B310" s="209" t="s">
        <v>539</v>
      </c>
      <c r="C310" s="206">
        <v>2012</v>
      </c>
      <c r="D310" s="207" t="s">
        <v>28</v>
      </c>
      <c r="E310" s="207" t="s">
        <v>545</v>
      </c>
      <c r="F310" s="207" t="s">
        <v>544</v>
      </c>
      <c r="G310" s="205" t="s">
        <v>10302</v>
      </c>
      <c r="H310" s="205" t="s">
        <v>10306</v>
      </c>
      <c r="I310" s="206" t="s">
        <v>34</v>
      </c>
      <c r="J310" s="184">
        <v>1</v>
      </c>
    </row>
    <row r="311" spans="1:10" ht="101.25" customHeight="1">
      <c r="A311" s="206">
        <v>5</v>
      </c>
      <c r="B311" s="209" t="s">
        <v>539</v>
      </c>
      <c r="C311" s="206">
        <v>2012</v>
      </c>
      <c r="D311" s="207" t="s">
        <v>28</v>
      </c>
      <c r="E311" s="207" t="s">
        <v>62</v>
      </c>
      <c r="F311" s="207" t="s">
        <v>546</v>
      </c>
      <c r="G311" s="205" t="s">
        <v>10302</v>
      </c>
      <c r="H311" s="205" t="s">
        <v>10306</v>
      </c>
      <c r="I311" s="206" t="s">
        <v>34</v>
      </c>
      <c r="J311" s="184">
        <v>1</v>
      </c>
    </row>
    <row r="312" spans="1:10" ht="112.5" customHeight="1">
      <c r="A312" s="206">
        <v>5</v>
      </c>
      <c r="B312" s="209" t="s">
        <v>539</v>
      </c>
      <c r="C312" s="206">
        <v>2012</v>
      </c>
      <c r="D312" s="205" t="s">
        <v>28</v>
      </c>
      <c r="E312" s="207" t="s">
        <v>46</v>
      </c>
      <c r="F312" s="207" t="s">
        <v>547</v>
      </c>
      <c r="G312" s="205" t="s">
        <v>10302</v>
      </c>
      <c r="H312" s="207" t="s">
        <v>52</v>
      </c>
      <c r="I312" s="206" t="s">
        <v>34</v>
      </c>
      <c r="J312" s="184">
        <v>1</v>
      </c>
    </row>
    <row r="313" spans="1:10" ht="90" customHeight="1">
      <c r="A313" s="206">
        <v>5</v>
      </c>
      <c r="B313" s="209" t="s">
        <v>539</v>
      </c>
      <c r="C313" s="206">
        <v>2012</v>
      </c>
      <c r="D313" s="207" t="s">
        <v>28</v>
      </c>
      <c r="E313" s="207" t="s">
        <v>549</v>
      </c>
      <c r="F313" s="207" t="s">
        <v>548</v>
      </c>
      <c r="G313" s="205" t="s">
        <v>10302</v>
      </c>
      <c r="H313" s="207" t="s">
        <v>52</v>
      </c>
      <c r="I313" s="206" t="s">
        <v>34</v>
      </c>
      <c r="J313" s="184">
        <v>1</v>
      </c>
    </row>
    <row r="314" spans="1:10" ht="78.75" customHeight="1">
      <c r="A314" s="206">
        <v>5</v>
      </c>
      <c r="B314" s="209" t="s">
        <v>539</v>
      </c>
      <c r="C314" s="206">
        <v>2012</v>
      </c>
      <c r="D314" s="207" t="s">
        <v>28</v>
      </c>
      <c r="E314" s="207" t="s">
        <v>57</v>
      </c>
      <c r="F314" s="207" t="s">
        <v>550</v>
      </c>
      <c r="G314" s="205" t="s">
        <v>10302</v>
      </c>
      <c r="H314" s="205" t="s">
        <v>10306</v>
      </c>
      <c r="I314" s="207" t="s">
        <v>48</v>
      </c>
      <c r="J314" s="184">
        <v>1</v>
      </c>
    </row>
    <row r="315" spans="1:10" ht="78.75" customHeight="1">
      <c r="A315" s="206">
        <v>5</v>
      </c>
      <c r="B315" s="209" t="s">
        <v>539</v>
      </c>
      <c r="C315" s="206">
        <v>2012</v>
      </c>
      <c r="D315" s="207" t="s">
        <v>28</v>
      </c>
      <c r="E315" s="207" t="s">
        <v>297</v>
      </c>
      <c r="F315" s="207" t="s">
        <v>551</v>
      </c>
      <c r="G315" s="205" t="s">
        <v>10302</v>
      </c>
      <c r="H315" s="205" t="s">
        <v>10306</v>
      </c>
      <c r="I315" s="206" t="s">
        <v>34</v>
      </c>
      <c r="J315" s="184">
        <v>1</v>
      </c>
    </row>
    <row r="316" spans="1:10" ht="33.75" customHeight="1">
      <c r="A316" s="206">
        <v>5</v>
      </c>
      <c r="B316" s="209" t="s">
        <v>539</v>
      </c>
      <c r="C316" s="206">
        <v>2012</v>
      </c>
      <c r="D316" s="207" t="s">
        <v>28</v>
      </c>
      <c r="E316" s="207" t="s">
        <v>67</v>
      </c>
      <c r="F316" s="207" t="s">
        <v>552</v>
      </c>
      <c r="G316" s="205" t="s">
        <v>82</v>
      </c>
      <c r="H316" s="207" t="s">
        <v>101</v>
      </c>
      <c r="I316" s="206" t="s">
        <v>34</v>
      </c>
      <c r="J316" s="184">
        <v>1</v>
      </c>
    </row>
    <row r="317" spans="1:10" ht="33.75" customHeight="1">
      <c r="A317" s="206">
        <v>5</v>
      </c>
      <c r="B317" s="209" t="s">
        <v>539</v>
      </c>
      <c r="C317" s="206">
        <v>2012</v>
      </c>
      <c r="D317" s="207" t="s">
        <v>28</v>
      </c>
      <c r="E317" s="207" t="s">
        <v>554</v>
      </c>
      <c r="F317" s="207" t="s">
        <v>553</v>
      </c>
      <c r="G317" s="205" t="s">
        <v>10302</v>
      </c>
      <c r="H317" s="205" t="s">
        <v>10306</v>
      </c>
      <c r="I317" s="206" t="s">
        <v>34</v>
      </c>
      <c r="J317" s="184">
        <v>1</v>
      </c>
    </row>
    <row r="318" spans="1:10" ht="33.75" customHeight="1">
      <c r="A318" s="206">
        <v>5</v>
      </c>
      <c r="B318" s="209" t="s">
        <v>539</v>
      </c>
      <c r="C318" s="206">
        <v>2012</v>
      </c>
      <c r="D318" s="207" t="s">
        <v>28</v>
      </c>
      <c r="E318" s="207" t="s">
        <v>452</v>
      </c>
      <c r="F318" s="207" t="s">
        <v>10389</v>
      </c>
      <c r="G318" s="205" t="s">
        <v>10302</v>
      </c>
      <c r="H318" s="207" t="s">
        <v>92</v>
      </c>
      <c r="I318" s="206" t="s">
        <v>34</v>
      </c>
      <c r="J318" s="184">
        <v>1</v>
      </c>
    </row>
    <row r="319" spans="1:10" ht="33.75" customHeight="1">
      <c r="A319" s="206">
        <v>5</v>
      </c>
      <c r="B319" s="209" t="s">
        <v>539</v>
      </c>
      <c r="C319" s="206">
        <v>2012</v>
      </c>
      <c r="D319" s="207" t="s">
        <v>28</v>
      </c>
      <c r="E319" s="207" t="s">
        <v>452</v>
      </c>
      <c r="F319" s="207" t="s">
        <v>10390</v>
      </c>
      <c r="G319" s="205" t="s">
        <v>10302</v>
      </c>
      <c r="H319" s="207" t="s">
        <v>92</v>
      </c>
      <c r="I319" s="206" t="s">
        <v>34</v>
      </c>
      <c r="J319" s="184">
        <v>1</v>
      </c>
    </row>
    <row r="320" spans="1:10" ht="33.75" customHeight="1">
      <c r="A320" s="206">
        <v>5</v>
      </c>
      <c r="B320" s="209" t="s">
        <v>539</v>
      </c>
      <c r="C320" s="206">
        <v>2012</v>
      </c>
      <c r="D320" s="207" t="s">
        <v>28</v>
      </c>
      <c r="E320" s="207" t="s">
        <v>452</v>
      </c>
      <c r="F320" s="207" t="s">
        <v>10391</v>
      </c>
      <c r="G320" s="205" t="s">
        <v>10302</v>
      </c>
      <c r="H320" s="205" t="s">
        <v>10306</v>
      </c>
      <c r="I320" s="207" t="s">
        <v>48</v>
      </c>
      <c r="J320" s="184">
        <v>1</v>
      </c>
    </row>
    <row r="321" spans="1:10" ht="33.75" customHeight="1">
      <c r="A321" s="206">
        <v>5</v>
      </c>
      <c r="B321" s="209" t="s">
        <v>539</v>
      </c>
      <c r="C321" s="206">
        <v>2012</v>
      </c>
      <c r="D321" s="207" t="s">
        <v>28</v>
      </c>
      <c r="E321" s="207" t="s">
        <v>452</v>
      </c>
      <c r="F321" s="207" t="s">
        <v>10392</v>
      </c>
      <c r="G321" s="205" t="s">
        <v>10302</v>
      </c>
      <c r="H321" s="207" t="s">
        <v>92</v>
      </c>
      <c r="I321" s="206" t="s">
        <v>34</v>
      </c>
      <c r="J321" s="184">
        <v>1</v>
      </c>
    </row>
    <row r="322" spans="1:10" ht="45" customHeight="1">
      <c r="A322" s="206">
        <v>5</v>
      </c>
      <c r="B322" s="209" t="s">
        <v>539</v>
      </c>
      <c r="C322" s="206">
        <v>2012</v>
      </c>
      <c r="D322" s="207" t="s">
        <v>74</v>
      </c>
      <c r="E322" s="207" t="s">
        <v>75</v>
      </c>
      <c r="F322" s="207" t="s">
        <v>560</v>
      </c>
      <c r="G322" s="205" t="s">
        <v>10302</v>
      </c>
      <c r="H322" s="207" t="s">
        <v>92</v>
      </c>
      <c r="I322" s="206" t="s">
        <v>34</v>
      </c>
      <c r="J322" s="184">
        <v>1</v>
      </c>
    </row>
    <row r="323" spans="1:10" ht="56.25" customHeight="1">
      <c r="A323" s="206">
        <v>5</v>
      </c>
      <c r="B323" s="209" t="s">
        <v>539</v>
      </c>
      <c r="C323" s="206">
        <v>2012</v>
      </c>
      <c r="D323" s="207" t="s">
        <v>74</v>
      </c>
      <c r="E323" s="207" t="s">
        <v>79</v>
      </c>
      <c r="F323" s="207" t="s">
        <v>561</v>
      </c>
      <c r="G323" s="205" t="s">
        <v>10302</v>
      </c>
      <c r="H323" s="207" t="s">
        <v>92</v>
      </c>
      <c r="I323" s="206" t="s">
        <v>34</v>
      </c>
      <c r="J323" s="184">
        <v>1</v>
      </c>
    </row>
    <row r="324" spans="1:10" ht="33.75" customHeight="1">
      <c r="A324" s="206">
        <v>5</v>
      </c>
      <c r="B324" s="209" t="s">
        <v>539</v>
      </c>
      <c r="C324" s="206">
        <v>2012</v>
      </c>
      <c r="D324" s="207" t="s">
        <v>74</v>
      </c>
      <c r="E324" s="207" t="s">
        <v>85</v>
      </c>
      <c r="F324" s="210" t="s">
        <v>562</v>
      </c>
      <c r="G324" s="205" t="s">
        <v>10302</v>
      </c>
      <c r="H324" s="205" t="s">
        <v>10306</v>
      </c>
      <c r="I324" s="206" t="s">
        <v>34</v>
      </c>
      <c r="J324" s="184">
        <v>1</v>
      </c>
    </row>
    <row r="325" spans="1:10" ht="22.5" customHeight="1">
      <c r="A325" s="206">
        <v>5</v>
      </c>
      <c r="B325" s="209" t="s">
        <v>539</v>
      </c>
      <c r="C325" s="206">
        <v>2012</v>
      </c>
      <c r="D325" s="207" t="s">
        <v>74</v>
      </c>
      <c r="E325" s="207" t="s">
        <v>94</v>
      </c>
      <c r="F325" s="207" t="s">
        <v>564</v>
      </c>
      <c r="G325" s="205" t="s">
        <v>10302</v>
      </c>
      <c r="H325" s="205" t="s">
        <v>10306</v>
      </c>
      <c r="I325" s="206" t="s">
        <v>34</v>
      </c>
      <c r="J325" s="184">
        <v>1</v>
      </c>
    </row>
    <row r="326" spans="1:10" ht="33.75" customHeight="1">
      <c r="A326" s="206">
        <v>5</v>
      </c>
      <c r="B326" s="209" t="s">
        <v>539</v>
      </c>
      <c r="C326" s="206">
        <v>2012</v>
      </c>
      <c r="D326" s="207" t="s">
        <v>74</v>
      </c>
      <c r="E326" s="207" t="s">
        <v>94</v>
      </c>
      <c r="F326" s="207" t="s">
        <v>10393</v>
      </c>
      <c r="G326" s="205" t="s">
        <v>10302</v>
      </c>
      <c r="H326" s="207" t="s">
        <v>92</v>
      </c>
      <c r="I326" s="206" t="s">
        <v>34</v>
      </c>
      <c r="J326" s="184">
        <v>1</v>
      </c>
    </row>
    <row r="327" spans="1:10" ht="78.75" customHeight="1">
      <c r="A327" s="206">
        <v>5</v>
      </c>
      <c r="B327" s="209" t="s">
        <v>539</v>
      </c>
      <c r="C327" s="206">
        <v>2012</v>
      </c>
      <c r="D327" s="207" t="s">
        <v>96</v>
      </c>
      <c r="E327" s="207" t="s">
        <v>100</v>
      </c>
      <c r="F327" s="207" t="s">
        <v>10394</v>
      </c>
      <c r="G327" s="205" t="s">
        <v>82</v>
      </c>
      <c r="H327" s="207" t="s">
        <v>101</v>
      </c>
      <c r="I327" s="206" t="s">
        <v>34</v>
      </c>
      <c r="J327" s="184">
        <v>1</v>
      </c>
    </row>
    <row r="328" spans="1:10" ht="56.25" customHeight="1">
      <c r="A328" s="206">
        <v>5</v>
      </c>
      <c r="B328" s="209" t="s">
        <v>539</v>
      </c>
      <c r="C328" s="206">
        <v>2012</v>
      </c>
      <c r="D328" s="207" t="s">
        <v>96</v>
      </c>
      <c r="E328" s="207" t="s">
        <v>414</v>
      </c>
      <c r="F328" s="207" t="s">
        <v>566</v>
      </c>
      <c r="G328" s="205" t="s">
        <v>10302</v>
      </c>
      <c r="H328" s="207" t="s">
        <v>92</v>
      </c>
      <c r="I328" s="206" t="s">
        <v>34</v>
      </c>
      <c r="J328" s="184">
        <v>1</v>
      </c>
    </row>
    <row r="329" spans="1:10" ht="45" customHeight="1">
      <c r="A329" s="206">
        <v>5</v>
      </c>
      <c r="B329" s="209" t="s">
        <v>539</v>
      </c>
      <c r="C329" s="206">
        <v>2012</v>
      </c>
      <c r="D329" s="207" t="s">
        <v>96</v>
      </c>
      <c r="E329" s="207" t="s">
        <v>308</v>
      </c>
      <c r="F329" s="207" t="s">
        <v>567</v>
      </c>
      <c r="G329" s="205" t="s">
        <v>10302</v>
      </c>
      <c r="H329" s="207" t="s">
        <v>92</v>
      </c>
      <c r="I329" s="206" t="s">
        <v>34</v>
      </c>
      <c r="J329" s="184">
        <v>1</v>
      </c>
    </row>
    <row r="330" spans="1:10" ht="45" customHeight="1">
      <c r="A330" s="206">
        <v>5</v>
      </c>
      <c r="B330" s="209" t="s">
        <v>539</v>
      </c>
      <c r="C330" s="206">
        <v>2012</v>
      </c>
      <c r="D330" s="207" t="s">
        <v>96</v>
      </c>
      <c r="E330" s="207" t="s">
        <v>105</v>
      </c>
      <c r="F330" s="207" t="s">
        <v>10395</v>
      </c>
      <c r="G330" s="205" t="s">
        <v>10302</v>
      </c>
      <c r="H330" s="205" t="s">
        <v>10306</v>
      </c>
      <c r="I330" s="206" t="s">
        <v>34</v>
      </c>
      <c r="J330" s="184">
        <v>1</v>
      </c>
    </row>
    <row r="331" spans="1:10" ht="56.25" customHeight="1">
      <c r="A331" s="206">
        <v>5</v>
      </c>
      <c r="B331" s="209" t="s">
        <v>539</v>
      </c>
      <c r="C331" s="206">
        <v>2012</v>
      </c>
      <c r="D331" s="207" t="s">
        <v>96</v>
      </c>
      <c r="E331" s="207" t="s">
        <v>116</v>
      </c>
      <c r="F331" s="207" t="s">
        <v>10396</v>
      </c>
      <c r="G331" s="205" t="s">
        <v>10302</v>
      </c>
      <c r="H331" s="205" t="s">
        <v>10306</v>
      </c>
      <c r="I331" s="206" t="s">
        <v>34</v>
      </c>
      <c r="J331" s="184">
        <v>1</v>
      </c>
    </row>
    <row r="332" spans="1:10" ht="45" customHeight="1">
      <c r="A332" s="206">
        <v>5</v>
      </c>
      <c r="B332" s="209" t="s">
        <v>539</v>
      </c>
      <c r="C332" s="206">
        <v>2012</v>
      </c>
      <c r="D332" s="207" t="s">
        <v>96</v>
      </c>
      <c r="E332" s="207" t="s">
        <v>571</v>
      </c>
      <c r="F332" s="207" t="s">
        <v>570</v>
      </c>
      <c r="G332" s="205" t="s">
        <v>10302</v>
      </c>
      <c r="H332" s="205" t="s">
        <v>10306</v>
      </c>
      <c r="I332" s="206" t="s">
        <v>34</v>
      </c>
      <c r="J332" s="184">
        <v>1</v>
      </c>
    </row>
    <row r="333" spans="1:10" ht="22.5" customHeight="1">
      <c r="A333" s="206">
        <v>5</v>
      </c>
      <c r="B333" s="209" t="s">
        <v>539</v>
      </c>
      <c r="C333" s="206">
        <v>2012</v>
      </c>
      <c r="D333" s="207" t="s">
        <v>96</v>
      </c>
      <c r="E333" s="207" t="s">
        <v>571</v>
      </c>
      <c r="F333" s="207" t="s">
        <v>572</v>
      </c>
      <c r="G333" s="205" t="s">
        <v>82</v>
      </c>
      <c r="H333" s="207" t="s">
        <v>101</v>
      </c>
      <c r="I333" s="206" t="s">
        <v>34</v>
      </c>
      <c r="J333" s="184">
        <v>1</v>
      </c>
    </row>
    <row r="334" spans="1:10" ht="22.5" customHeight="1">
      <c r="A334" s="206">
        <v>5</v>
      </c>
      <c r="B334" s="209" t="s">
        <v>539</v>
      </c>
      <c r="C334" s="206">
        <v>2012</v>
      </c>
      <c r="D334" s="207" t="s">
        <v>96</v>
      </c>
      <c r="E334" s="207" t="s">
        <v>571</v>
      </c>
      <c r="F334" s="207" t="s">
        <v>573</v>
      </c>
      <c r="G334" s="207" t="s">
        <v>401</v>
      </c>
      <c r="H334" s="207" t="s">
        <v>401</v>
      </c>
      <c r="I334" s="206" t="s">
        <v>34</v>
      </c>
      <c r="J334" s="184">
        <v>1</v>
      </c>
    </row>
    <row r="335" spans="1:10" ht="33.75" customHeight="1">
      <c r="A335" s="206">
        <v>5</v>
      </c>
      <c r="B335" s="209" t="s">
        <v>539</v>
      </c>
      <c r="C335" s="206">
        <v>2012</v>
      </c>
      <c r="D335" s="207" t="s">
        <v>96</v>
      </c>
      <c r="E335" s="207" t="s">
        <v>571</v>
      </c>
      <c r="F335" s="207" t="s">
        <v>574</v>
      </c>
      <c r="G335" s="205" t="s">
        <v>10302</v>
      </c>
      <c r="H335" s="205" t="s">
        <v>10306</v>
      </c>
      <c r="I335" s="206" t="s">
        <v>34</v>
      </c>
      <c r="J335" s="184">
        <v>1</v>
      </c>
    </row>
    <row r="336" spans="1:10" ht="33.75" customHeight="1">
      <c r="A336" s="206">
        <v>5</v>
      </c>
      <c r="B336" s="209" t="s">
        <v>539</v>
      </c>
      <c r="C336" s="206">
        <v>2012</v>
      </c>
      <c r="D336" s="207" t="s">
        <v>96</v>
      </c>
      <c r="E336" s="207" t="s">
        <v>571</v>
      </c>
      <c r="F336" s="207" t="s">
        <v>10397</v>
      </c>
      <c r="G336" s="205" t="s">
        <v>10302</v>
      </c>
      <c r="H336" s="205" t="s">
        <v>10306</v>
      </c>
      <c r="I336" s="206" t="s">
        <v>34</v>
      </c>
      <c r="J336" s="184">
        <v>1</v>
      </c>
    </row>
    <row r="337" spans="1:10" ht="22.5" customHeight="1">
      <c r="A337" s="206">
        <v>5</v>
      </c>
      <c r="B337" s="209" t="s">
        <v>539</v>
      </c>
      <c r="C337" s="206">
        <v>2012</v>
      </c>
      <c r="D337" s="207" t="s">
        <v>96</v>
      </c>
      <c r="E337" s="207" t="s">
        <v>571</v>
      </c>
      <c r="F337" s="207" t="s">
        <v>10398</v>
      </c>
      <c r="G337" s="205" t="s">
        <v>10302</v>
      </c>
      <c r="H337" s="207" t="s">
        <v>92</v>
      </c>
      <c r="I337" s="206" t="s">
        <v>34</v>
      </c>
      <c r="J337" s="184">
        <v>1</v>
      </c>
    </row>
    <row r="338" spans="1:10" ht="22.5" customHeight="1">
      <c r="A338" s="206">
        <v>5</v>
      </c>
      <c r="B338" s="209" t="s">
        <v>539</v>
      </c>
      <c r="C338" s="206">
        <v>2012</v>
      </c>
      <c r="D338" s="207" t="s">
        <v>96</v>
      </c>
      <c r="E338" s="207" t="s">
        <v>571</v>
      </c>
      <c r="F338" s="207" t="s">
        <v>10399</v>
      </c>
      <c r="G338" s="205" t="s">
        <v>10302</v>
      </c>
      <c r="H338" s="207" t="s">
        <v>92</v>
      </c>
      <c r="I338" s="206" t="s">
        <v>34</v>
      </c>
      <c r="J338" s="184">
        <v>1</v>
      </c>
    </row>
    <row r="339" spans="1:10" ht="22.5" customHeight="1">
      <c r="A339" s="206">
        <v>5</v>
      </c>
      <c r="B339" s="209" t="s">
        <v>539</v>
      </c>
      <c r="C339" s="206">
        <v>2012</v>
      </c>
      <c r="D339" s="207" t="s">
        <v>96</v>
      </c>
      <c r="E339" s="207" t="s">
        <v>571</v>
      </c>
      <c r="F339" s="207" t="s">
        <v>10400</v>
      </c>
      <c r="G339" s="205" t="s">
        <v>10302</v>
      </c>
      <c r="H339" s="205" t="s">
        <v>10306</v>
      </c>
      <c r="I339" s="207" t="s">
        <v>48</v>
      </c>
      <c r="J339" s="184">
        <v>1</v>
      </c>
    </row>
    <row r="340" spans="1:10" ht="33.75" customHeight="1">
      <c r="A340" s="206">
        <v>5</v>
      </c>
      <c r="B340" s="209" t="s">
        <v>539</v>
      </c>
      <c r="C340" s="206">
        <v>2012</v>
      </c>
      <c r="D340" s="207" t="s">
        <v>139</v>
      </c>
      <c r="E340" s="207" t="s">
        <v>144</v>
      </c>
      <c r="F340" s="207" t="s">
        <v>579</v>
      </c>
      <c r="G340" s="207" t="s">
        <v>401</v>
      </c>
      <c r="H340" s="207" t="s">
        <v>401</v>
      </c>
      <c r="I340" s="206" t="s">
        <v>34</v>
      </c>
      <c r="J340" s="184">
        <v>1</v>
      </c>
    </row>
    <row r="341" spans="1:10" ht="33.75" customHeight="1">
      <c r="A341" s="206">
        <v>5</v>
      </c>
      <c r="B341" s="209" t="s">
        <v>539</v>
      </c>
      <c r="C341" s="206">
        <v>2012</v>
      </c>
      <c r="D341" s="207" t="s">
        <v>139</v>
      </c>
      <c r="E341" s="207" t="s">
        <v>483</v>
      </c>
      <c r="F341" s="207" t="s">
        <v>10401</v>
      </c>
      <c r="G341" s="205" t="s">
        <v>82</v>
      </c>
      <c r="H341" s="207" t="s">
        <v>188</v>
      </c>
      <c r="I341" s="206" t="s">
        <v>34</v>
      </c>
      <c r="J341" s="184">
        <v>1</v>
      </c>
    </row>
    <row r="342" spans="1:10" ht="33.75" customHeight="1">
      <c r="A342" s="206">
        <v>5</v>
      </c>
      <c r="B342" s="209" t="s">
        <v>539</v>
      </c>
      <c r="C342" s="206">
        <v>2012</v>
      </c>
      <c r="D342" s="207" t="s">
        <v>139</v>
      </c>
      <c r="E342" s="207" t="s">
        <v>483</v>
      </c>
      <c r="F342" s="207" t="s">
        <v>10402</v>
      </c>
      <c r="G342" s="205" t="s">
        <v>82</v>
      </c>
      <c r="H342" s="207" t="s">
        <v>101</v>
      </c>
      <c r="I342" s="206" t="s">
        <v>34</v>
      </c>
      <c r="J342" s="184">
        <v>1</v>
      </c>
    </row>
    <row r="343" spans="1:10" ht="22.5" customHeight="1">
      <c r="A343" s="206">
        <v>5</v>
      </c>
      <c r="B343" s="209" t="s">
        <v>539</v>
      </c>
      <c r="C343" s="206">
        <v>2012</v>
      </c>
      <c r="D343" s="207" t="s">
        <v>139</v>
      </c>
      <c r="E343" s="207" t="s">
        <v>483</v>
      </c>
      <c r="F343" s="207" t="s">
        <v>10403</v>
      </c>
      <c r="G343" s="205" t="s">
        <v>82</v>
      </c>
      <c r="H343" s="207" t="s">
        <v>101</v>
      </c>
      <c r="I343" s="206" t="s">
        <v>34</v>
      </c>
      <c r="J343" s="184">
        <v>1</v>
      </c>
    </row>
    <row r="344" spans="1:10" ht="33.75" customHeight="1">
      <c r="A344" s="206">
        <v>5</v>
      </c>
      <c r="B344" s="209" t="s">
        <v>539</v>
      </c>
      <c r="C344" s="206">
        <v>2012</v>
      </c>
      <c r="D344" s="207" t="s">
        <v>139</v>
      </c>
      <c r="E344" s="207" t="s">
        <v>483</v>
      </c>
      <c r="F344" s="207" t="s">
        <v>583</v>
      </c>
      <c r="G344" s="205" t="s">
        <v>82</v>
      </c>
      <c r="H344" s="207" t="s">
        <v>101</v>
      </c>
      <c r="I344" s="206" t="s">
        <v>34</v>
      </c>
      <c r="J344" s="184">
        <v>1</v>
      </c>
    </row>
    <row r="345" spans="1:10" ht="45" customHeight="1">
      <c r="A345" s="206">
        <v>5</v>
      </c>
      <c r="B345" s="209" t="s">
        <v>539</v>
      </c>
      <c r="C345" s="206">
        <v>2012</v>
      </c>
      <c r="D345" s="207" t="s">
        <v>139</v>
      </c>
      <c r="E345" s="207" t="s">
        <v>483</v>
      </c>
      <c r="F345" s="207" t="s">
        <v>584</v>
      </c>
      <c r="G345" s="205" t="s">
        <v>10302</v>
      </c>
      <c r="H345" s="205" t="s">
        <v>10306</v>
      </c>
      <c r="I345" s="206" t="s">
        <v>34</v>
      </c>
      <c r="J345" s="184">
        <v>1</v>
      </c>
    </row>
    <row r="346" spans="1:10" ht="45" customHeight="1">
      <c r="A346" s="206">
        <v>5</v>
      </c>
      <c r="B346" s="209" t="s">
        <v>539</v>
      </c>
      <c r="C346" s="206">
        <v>2012</v>
      </c>
      <c r="D346" s="207" t="s">
        <v>139</v>
      </c>
      <c r="E346" s="207" t="s">
        <v>586</v>
      </c>
      <c r="F346" s="207" t="s">
        <v>585</v>
      </c>
      <c r="G346" s="205" t="s">
        <v>10302</v>
      </c>
      <c r="H346" s="205" t="s">
        <v>10306</v>
      </c>
      <c r="I346" s="206" t="s">
        <v>34</v>
      </c>
      <c r="J346" s="184">
        <v>1</v>
      </c>
    </row>
    <row r="347" spans="1:10" ht="33.75" customHeight="1">
      <c r="A347" s="206">
        <v>5</v>
      </c>
      <c r="B347" s="209" t="s">
        <v>539</v>
      </c>
      <c r="C347" s="206">
        <v>2012</v>
      </c>
      <c r="D347" s="207" t="s">
        <v>139</v>
      </c>
      <c r="E347" s="207" t="s">
        <v>586</v>
      </c>
      <c r="F347" s="207" t="s">
        <v>587</v>
      </c>
      <c r="G347" s="205" t="s">
        <v>10302</v>
      </c>
      <c r="H347" s="207" t="s">
        <v>92</v>
      </c>
      <c r="I347" s="206" t="s">
        <v>34</v>
      </c>
      <c r="J347" s="184">
        <v>1</v>
      </c>
    </row>
    <row r="348" spans="1:10" ht="22.5" customHeight="1">
      <c r="A348" s="206">
        <v>5</v>
      </c>
      <c r="B348" s="209" t="s">
        <v>539</v>
      </c>
      <c r="C348" s="206">
        <v>2012</v>
      </c>
      <c r="D348" s="207" t="s">
        <v>139</v>
      </c>
      <c r="E348" s="207" t="s">
        <v>586</v>
      </c>
      <c r="F348" s="207" t="s">
        <v>588</v>
      </c>
      <c r="G348" s="205" t="s">
        <v>82</v>
      </c>
      <c r="H348" s="207" t="s">
        <v>101</v>
      </c>
      <c r="I348" s="206" t="s">
        <v>34</v>
      </c>
      <c r="J348" s="184">
        <v>1</v>
      </c>
    </row>
    <row r="349" spans="1:10" ht="22.5" customHeight="1">
      <c r="A349" s="206">
        <v>5</v>
      </c>
      <c r="B349" s="209" t="s">
        <v>539</v>
      </c>
      <c r="C349" s="206">
        <v>2012</v>
      </c>
      <c r="D349" s="207" t="s">
        <v>139</v>
      </c>
      <c r="E349" s="207" t="s">
        <v>586</v>
      </c>
      <c r="F349" s="207" t="s">
        <v>589</v>
      </c>
      <c r="G349" s="205" t="s">
        <v>10302</v>
      </c>
      <c r="H349" s="205" t="s">
        <v>10306</v>
      </c>
      <c r="I349" s="206" t="s">
        <v>34</v>
      </c>
      <c r="J349" s="184">
        <v>1</v>
      </c>
    </row>
    <row r="350" spans="1:10" ht="33.75" customHeight="1">
      <c r="A350" s="206">
        <v>5</v>
      </c>
      <c r="B350" s="209" t="s">
        <v>539</v>
      </c>
      <c r="C350" s="206">
        <v>2012</v>
      </c>
      <c r="D350" s="207" t="s">
        <v>139</v>
      </c>
      <c r="E350" s="207" t="s">
        <v>586</v>
      </c>
      <c r="F350" s="207" t="s">
        <v>10404</v>
      </c>
      <c r="G350" s="205" t="s">
        <v>82</v>
      </c>
      <c r="H350" s="207" t="s">
        <v>101</v>
      </c>
      <c r="I350" s="206" t="s">
        <v>34</v>
      </c>
      <c r="J350" s="184">
        <v>1</v>
      </c>
    </row>
    <row r="351" spans="1:10" ht="45" customHeight="1">
      <c r="A351" s="206">
        <v>5</v>
      </c>
      <c r="B351" s="209" t="s">
        <v>539</v>
      </c>
      <c r="C351" s="206">
        <v>2012</v>
      </c>
      <c r="D351" s="207" t="s">
        <v>139</v>
      </c>
      <c r="E351" s="207" t="s">
        <v>586</v>
      </c>
      <c r="F351" s="207" t="s">
        <v>591</v>
      </c>
      <c r="G351" s="205" t="s">
        <v>10302</v>
      </c>
      <c r="H351" s="207" t="s">
        <v>92</v>
      </c>
      <c r="I351" s="206" t="s">
        <v>34</v>
      </c>
      <c r="J351" s="184">
        <v>1</v>
      </c>
    </row>
    <row r="352" spans="1:10" ht="22.5" customHeight="1">
      <c r="A352" s="206">
        <v>5</v>
      </c>
      <c r="B352" s="209" t="s">
        <v>539</v>
      </c>
      <c r="C352" s="206">
        <v>2012</v>
      </c>
      <c r="D352" s="207" t="s">
        <v>166</v>
      </c>
      <c r="E352" s="207" t="s">
        <v>162</v>
      </c>
      <c r="F352" s="207" t="s">
        <v>592</v>
      </c>
      <c r="G352" s="205" t="s">
        <v>10302</v>
      </c>
      <c r="H352" s="205" t="s">
        <v>10306</v>
      </c>
      <c r="I352" s="206" t="s">
        <v>34</v>
      </c>
      <c r="J352" s="184">
        <v>1</v>
      </c>
    </row>
    <row r="353" spans="1:10" ht="33.75" customHeight="1">
      <c r="A353" s="206">
        <v>5</v>
      </c>
      <c r="B353" s="209" t="s">
        <v>539</v>
      </c>
      <c r="C353" s="206">
        <v>2012</v>
      </c>
      <c r="D353" s="207" t="s">
        <v>166</v>
      </c>
      <c r="E353" s="207" t="s">
        <v>162</v>
      </c>
      <c r="F353" s="207" t="s">
        <v>593</v>
      </c>
      <c r="G353" s="205" t="s">
        <v>10302</v>
      </c>
      <c r="H353" s="207" t="s">
        <v>92</v>
      </c>
      <c r="I353" s="206" t="s">
        <v>34</v>
      </c>
      <c r="J353" s="184">
        <v>1</v>
      </c>
    </row>
    <row r="354" spans="1:10" ht="56.25" customHeight="1">
      <c r="A354" s="206">
        <v>5</v>
      </c>
      <c r="B354" s="209" t="s">
        <v>539</v>
      </c>
      <c r="C354" s="206">
        <v>2012</v>
      </c>
      <c r="D354" s="207" t="s">
        <v>166</v>
      </c>
      <c r="E354" s="207" t="s">
        <v>162</v>
      </c>
      <c r="F354" s="207" t="s">
        <v>594</v>
      </c>
      <c r="G354" s="205" t="s">
        <v>10302</v>
      </c>
      <c r="H354" s="207" t="s">
        <v>92</v>
      </c>
      <c r="I354" s="206" t="s">
        <v>34</v>
      </c>
      <c r="J354" s="184">
        <v>1</v>
      </c>
    </row>
    <row r="355" spans="1:10" ht="45" customHeight="1">
      <c r="A355" s="206">
        <v>5</v>
      </c>
      <c r="B355" s="209" t="s">
        <v>539</v>
      </c>
      <c r="C355" s="206">
        <v>2012</v>
      </c>
      <c r="D355" s="207" t="s">
        <v>166</v>
      </c>
      <c r="E355" s="207" t="s">
        <v>162</v>
      </c>
      <c r="F355" s="207" t="s">
        <v>10405</v>
      </c>
      <c r="G355" s="205" t="s">
        <v>10302</v>
      </c>
      <c r="H355" s="205" t="s">
        <v>10306</v>
      </c>
      <c r="I355" s="206" t="s">
        <v>34</v>
      </c>
      <c r="J355" s="184">
        <v>1</v>
      </c>
    </row>
    <row r="356" spans="1:10" ht="33.75" customHeight="1">
      <c r="A356" s="206">
        <v>5</v>
      </c>
      <c r="B356" s="209" t="s">
        <v>539</v>
      </c>
      <c r="C356" s="206">
        <v>2012</v>
      </c>
      <c r="D356" s="207" t="s">
        <v>166</v>
      </c>
      <c r="E356" s="207" t="s">
        <v>162</v>
      </c>
      <c r="F356" s="207" t="s">
        <v>596</v>
      </c>
      <c r="G356" s="205" t="s">
        <v>82</v>
      </c>
      <c r="H356" s="207" t="s">
        <v>188</v>
      </c>
      <c r="I356" s="206" t="s">
        <v>34</v>
      </c>
      <c r="J356" s="184">
        <v>1</v>
      </c>
    </row>
    <row r="357" spans="1:10" ht="22.5" customHeight="1">
      <c r="A357" s="206">
        <v>5</v>
      </c>
      <c r="B357" s="209" t="s">
        <v>539</v>
      </c>
      <c r="C357" s="206">
        <v>2012</v>
      </c>
      <c r="D357" s="207" t="s">
        <v>166</v>
      </c>
      <c r="E357" s="207" t="s">
        <v>162</v>
      </c>
      <c r="F357" s="207" t="s">
        <v>10406</v>
      </c>
      <c r="G357" s="205" t="s">
        <v>82</v>
      </c>
      <c r="H357" s="207" t="s">
        <v>101</v>
      </c>
      <c r="I357" s="206" t="s">
        <v>34</v>
      </c>
      <c r="J357" s="184">
        <v>1</v>
      </c>
    </row>
    <row r="358" spans="1:10" ht="78.75" customHeight="1">
      <c r="A358" s="206">
        <v>5</v>
      </c>
      <c r="B358" s="209" t="s">
        <v>539</v>
      </c>
      <c r="C358" s="206">
        <v>2012</v>
      </c>
      <c r="D358" s="207" t="s">
        <v>166</v>
      </c>
      <c r="E358" s="207" t="s">
        <v>177</v>
      </c>
      <c r="F358" s="207" t="s">
        <v>10407</v>
      </c>
      <c r="G358" s="205" t="s">
        <v>10302</v>
      </c>
      <c r="H358" s="207" t="s">
        <v>52</v>
      </c>
      <c r="I358" s="206" t="s">
        <v>34</v>
      </c>
      <c r="J358" s="184">
        <v>1</v>
      </c>
    </row>
    <row r="359" spans="1:10" ht="22.5" customHeight="1">
      <c r="A359" s="206">
        <v>5</v>
      </c>
      <c r="B359" s="209" t="s">
        <v>539</v>
      </c>
      <c r="C359" s="206">
        <v>2012</v>
      </c>
      <c r="D359" s="207" t="s">
        <v>166</v>
      </c>
      <c r="E359" s="207" t="s">
        <v>407</v>
      </c>
      <c r="F359" s="207" t="s">
        <v>10408</v>
      </c>
      <c r="G359" s="205" t="s">
        <v>10302</v>
      </c>
      <c r="H359" s="207" t="s">
        <v>92</v>
      </c>
      <c r="I359" s="206" t="s">
        <v>34</v>
      </c>
      <c r="J359" s="184">
        <v>1</v>
      </c>
    </row>
    <row r="360" spans="1:10" ht="22.5" customHeight="1">
      <c r="A360" s="206">
        <v>5</v>
      </c>
      <c r="B360" s="209" t="s">
        <v>539</v>
      </c>
      <c r="C360" s="206">
        <v>2012</v>
      </c>
      <c r="D360" s="207" t="s">
        <v>166</v>
      </c>
      <c r="E360" s="207" t="s">
        <v>407</v>
      </c>
      <c r="F360" s="207" t="s">
        <v>600</v>
      </c>
      <c r="G360" s="205" t="s">
        <v>10302</v>
      </c>
      <c r="H360" s="205" t="s">
        <v>10306</v>
      </c>
      <c r="I360" s="206" t="s">
        <v>34</v>
      </c>
      <c r="J360" s="184">
        <v>1</v>
      </c>
    </row>
    <row r="361" spans="1:10" ht="22.5" customHeight="1">
      <c r="A361" s="206">
        <v>5</v>
      </c>
      <c r="B361" s="209" t="s">
        <v>539</v>
      </c>
      <c r="C361" s="206">
        <v>2012</v>
      </c>
      <c r="D361" s="207" t="s">
        <v>166</v>
      </c>
      <c r="E361" s="207" t="s">
        <v>407</v>
      </c>
      <c r="F361" s="207" t="s">
        <v>601</v>
      </c>
      <c r="G361" s="205" t="s">
        <v>10302</v>
      </c>
      <c r="H361" s="205" t="s">
        <v>10306</v>
      </c>
      <c r="I361" s="206" t="s">
        <v>34</v>
      </c>
      <c r="J361" s="184">
        <v>1</v>
      </c>
    </row>
    <row r="362" spans="1:10" ht="33.75" customHeight="1">
      <c r="A362" s="206">
        <v>5</v>
      </c>
      <c r="B362" s="209" t="s">
        <v>539</v>
      </c>
      <c r="C362" s="206">
        <v>2012</v>
      </c>
      <c r="D362" s="207" t="s">
        <v>166</v>
      </c>
      <c r="E362" s="207" t="s">
        <v>407</v>
      </c>
      <c r="F362" s="207" t="s">
        <v>602</v>
      </c>
      <c r="G362" s="205" t="s">
        <v>10302</v>
      </c>
      <c r="H362" s="205" t="s">
        <v>10306</v>
      </c>
      <c r="I362" s="206" t="s">
        <v>34</v>
      </c>
      <c r="J362" s="184">
        <v>1</v>
      </c>
    </row>
    <row r="363" spans="1:10" ht="22.5" customHeight="1">
      <c r="A363" s="206">
        <v>5</v>
      </c>
      <c r="B363" s="209" t="s">
        <v>539</v>
      </c>
      <c r="C363" s="206">
        <v>2012</v>
      </c>
      <c r="D363" s="207" t="s">
        <v>166</v>
      </c>
      <c r="E363" s="207" t="s">
        <v>407</v>
      </c>
      <c r="F363" s="207" t="s">
        <v>603</v>
      </c>
      <c r="G363" s="205" t="s">
        <v>10302</v>
      </c>
      <c r="H363" s="207" t="s">
        <v>52</v>
      </c>
      <c r="I363" s="206" t="s">
        <v>34</v>
      </c>
      <c r="J363" s="184">
        <v>1</v>
      </c>
    </row>
    <row r="364" spans="1:10" ht="33.75" customHeight="1">
      <c r="A364" s="206">
        <v>5</v>
      </c>
      <c r="B364" s="209" t="s">
        <v>539</v>
      </c>
      <c r="C364" s="206">
        <v>2012</v>
      </c>
      <c r="D364" s="207" t="s">
        <v>166</v>
      </c>
      <c r="E364" s="207" t="s">
        <v>407</v>
      </c>
      <c r="F364" s="207" t="s">
        <v>604</v>
      </c>
      <c r="G364" s="205" t="s">
        <v>10302</v>
      </c>
      <c r="H364" s="207" t="s">
        <v>92</v>
      </c>
      <c r="I364" s="206" t="s">
        <v>34</v>
      </c>
      <c r="J364" s="184">
        <v>1</v>
      </c>
    </row>
    <row r="365" spans="1:10" ht="33.75" customHeight="1">
      <c r="A365" s="206">
        <v>5</v>
      </c>
      <c r="B365" s="209" t="s">
        <v>539</v>
      </c>
      <c r="C365" s="206">
        <v>2012</v>
      </c>
      <c r="D365" s="207" t="s">
        <v>166</v>
      </c>
      <c r="E365" s="207" t="s">
        <v>407</v>
      </c>
      <c r="F365" s="207" t="s">
        <v>605</v>
      </c>
      <c r="G365" s="205" t="s">
        <v>10302</v>
      </c>
      <c r="H365" s="207" t="s">
        <v>92</v>
      </c>
      <c r="I365" s="206" t="s">
        <v>34</v>
      </c>
      <c r="J365" s="184">
        <v>1</v>
      </c>
    </row>
    <row r="366" spans="1:10" ht="22.5" customHeight="1">
      <c r="A366" s="206">
        <v>5</v>
      </c>
      <c r="B366" s="209" t="s">
        <v>539</v>
      </c>
      <c r="C366" s="206">
        <v>2012</v>
      </c>
      <c r="D366" s="207" t="s">
        <v>166</v>
      </c>
      <c r="E366" s="207" t="s">
        <v>189</v>
      </c>
      <c r="F366" s="207" t="s">
        <v>606</v>
      </c>
      <c r="G366" s="205" t="s">
        <v>82</v>
      </c>
      <c r="H366" s="207" t="s">
        <v>101</v>
      </c>
      <c r="I366" s="206" t="s">
        <v>34</v>
      </c>
      <c r="J366" s="184">
        <v>1</v>
      </c>
    </row>
    <row r="367" spans="1:10" ht="45" customHeight="1">
      <c r="A367" s="206">
        <v>5</v>
      </c>
      <c r="B367" s="209" t="s">
        <v>539</v>
      </c>
      <c r="C367" s="206">
        <v>2012</v>
      </c>
      <c r="D367" s="207" t="s">
        <v>166</v>
      </c>
      <c r="E367" s="207" t="s">
        <v>189</v>
      </c>
      <c r="F367" s="207" t="s">
        <v>10409</v>
      </c>
      <c r="G367" s="205" t="s">
        <v>119</v>
      </c>
      <c r="H367" s="207" t="s">
        <v>608</v>
      </c>
      <c r="I367" s="206" t="s">
        <v>34</v>
      </c>
      <c r="J367" s="184">
        <v>1</v>
      </c>
    </row>
    <row r="368" spans="1:10" ht="56.25" customHeight="1">
      <c r="A368" s="206">
        <v>5</v>
      </c>
      <c r="B368" s="209" t="s">
        <v>539</v>
      </c>
      <c r="C368" s="206">
        <v>2012</v>
      </c>
      <c r="D368" s="207" t="s">
        <v>166</v>
      </c>
      <c r="E368" s="207" t="s">
        <v>189</v>
      </c>
      <c r="F368" s="207" t="s">
        <v>10410</v>
      </c>
      <c r="G368" s="205" t="s">
        <v>10302</v>
      </c>
      <c r="H368" s="205" t="s">
        <v>10306</v>
      </c>
      <c r="I368" s="207" t="s">
        <v>48</v>
      </c>
      <c r="J368" s="184">
        <v>1</v>
      </c>
    </row>
    <row r="369" spans="1:10" ht="33.75" customHeight="1">
      <c r="A369" s="206">
        <v>5</v>
      </c>
      <c r="B369" s="209" t="s">
        <v>539</v>
      </c>
      <c r="C369" s="206">
        <v>2012</v>
      </c>
      <c r="D369" s="207" t="s">
        <v>208</v>
      </c>
      <c r="E369" s="207" t="s">
        <v>211</v>
      </c>
      <c r="F369" s="207" t="s">
        <v>10411</v>
      </c>
      <c r="G369" s="205" t="s">
        <v>10302</v>
      </c>
      <c r="H369" s="207" t="s">
        <v>52</v>
      </c>
      <c r="I369" s="206" t="s">
        <v>34</v>
      </c>
      <c r="J369" s="184">
        <v>1</v>
      </c>
    </row>
    <row r="370" spans="1:10" ht="33.75" customHeight="1">
      <c r="A370" s="206">
        <v>5</v>
      </c>
      <c r="B370" s="209" t="s">
        <v>539</v>
      </c>
      <c r="C370" s="206">
        <v>2012</v>
      </c>
      <c r="D370" s="207" t="s">
        <v>208</v>
      </c>
      <c r="E370" s="207" t="s">
        <v>211</v>
      </c>
      <c r="F370" s="207" t="s">
        <v>10412</v>
      </c>
      <c r="G370" s="205" t="s">
        <v>82</v>
      </c>
      <c r="H370" s="207" t="s">
        <v>101</v>
      </c>
      <c r="I370" s="206" t="s">
        <v>34</v>
      </c>
      <c r="J370" s="184">
        <v>1</v>
      </c>
    </row>
    <row r="371" spans="1:10" ht="56.25" customHeight="1">
      <c r="A371" s="206">
        <v>5</v>
      </c>
      <c r="B371" s="209" t="s">
        <v>539</v>
      </c>
      <c r="C371" s="206">
        <v>2012</v>
      </c>
      <c r="D371" s="207" t="s">
        <v>208</v>
      </c>
      <c r="E371" s="207" t="s">
        <v>211</v>
      </c>
      <c r="F371" s="207" t="s">
        <v>10413</v>
      </c>
      <c r="G371" s="205" t="s">
        <v>119</v>
      </c>
      <c r="H371" s="207" t="s">
        <v>395</v>
      </c>
      <c r="I371" s="206" t="s">
        <v>34</v>
      </c>
      <c r="J371" s="184">
        <v>1</v>
      </c>
    </row>
    <row r="372" spans="1:10" ht="22.5" customHeight="1">
      <c r="A372" s="206">
        <v>5</v>
      </c>
      <c r="B372" s="209" t="s">
        <v>539</v>
      </c>
      <c r="C372" s="206">
        <v>2012</v>
      </c>
      <c r="D372" s="207" t="s">
        <v>208</v>
      </c>
      <c r="E372" s="207" t="s">
        <v>211</v>
      </c>
      <c r="F372" s="207" t="s">
        <v>614</v>
      </c>
      <c r="G372" s="205" t="s">
        <v>10302</v>
      </c>
      <c r="H372" s="205" t="s">
        <v>10306</v>
      </c>
      <c r="I372" s="206" t="s">
        <v>34</v>
      </c>
      <c r="J372" s="184">
        <v>1</v>
      </c>
    </row>
    <row r="373" spans="1:10" ht="56.25" customHeight="1">
      <c r="A373" s="206">
        <v>5</v>
      </c>
      <c r="B373" s="209" t="s">
        <v>539</v>
      </c>
      <c r="C373" s="206">
        <v>2012</v>
      </c>
      <c r="D373" s="207" t="s">
        <v>219</v>
      </c>
      <c r="E373" s="207" t="s">
        <v>224</v>
      </c>
      <c r="F373" s="207" t="s">
        <v>10414</v>
      </c>
      <c r="G373" s="205" t="s">
        <v>10302</v>
      </c>
      <c r="H373" s="207" t="s">
        <v>92</v>
      </c>
      <c r="I373" s="206" t="s">
        <v>34</v>
      </c>
      <c r="J373" s="184">
        <v>1</v>
      </c>
    </row>
    <row r="374" spans="1:10" ht="33.75" customHeight="1">
      <c r="A374" s="206">
        <v>5</v>
      </c>
      <c r="B374" s="209" t="s">
        <v>539</v>
      </c>
      <c r="C374" s="206">
        <v>2012</v>
      </c>
      <c r="D374" s="207" t="s">
        <v>219</v>
      </c>
      <c r="E374" s="207" t="s">
        <v>224</v>
      </c>
      <c r="F374" s="207" t="s">
        <v>616</v>
      </c>
      <c r="G374" s="205" t="s">
        <v>10302</v>
      </c>
      <c r="H374" s="207" t="s">
        <v>92</v>
      </c>
      <c r="I374" s="206" t="s">
        <v>34</v>
      </c>
      <c r="J374" s="184">
        <v>1</v>
      </c>
    </row>
    <row r="375" spans="1:10" ht="33.75" customHeight="1">
      <c r="A375" s="206">
        <v>5</v>
      </c>
      <c r="B375" s="209" t="s">
        <v>539</v>
      </c>
      <c r="C375" s="206">
        <v>2012</v>
      </c>
      <c r="D375" s="207" t="s">
        <v>219</v>
      </c>
      <c r="E375" s="207" t="s">
        <v>224</v>
      </c>
      <c r="F375" s="207" t="s">
        <v>617</v>
      </c>
      <c r="G375" s="205" t="s">
        <v>10302</v>
      </c>
      <c r="H375" s="207" t="s">
        <v>92</v>
      </c>
      <c r="I375" s="206" t="s">
        <v>34</v>
      </c>
      <c r="J375" s="184">
        <v>1</v>
      </c>
    </row>
    <row r="376" spans="1:10" ht="22.5" customHeight="1">
      <c r="A376" s="206">
        <v>5</v>
      </c>
      <c r="B376" s="209" t="s">
        <v>539</v>
      </c>
      <c r="C376" s="206">
        <v>2012</v>
      </c>
      <c r="D376" s="207" t="s">
        <v>219</v>
      </c>
      <c r="E376" s="207" t="s">
        <v>224</v>
      </c>
      <c r="F376" s="207" t="s">
        <v>618</v>
      </c>
      <c r="G376" s="205" t="s">
        <v>10302</v>
      </c>
      <c r="H376" s="207" t="s">
        <v>92</v>
      </c>
      <c r="I376" s="206" t="s">
        <v>34</v>
      </c>
      <c r="J376" s="184">
        <v>1</v>
      </c>
    </row>
    <row r="377" spans="1:10" ht="33.75" customHeight="1">
      <c r="A377" s="206">
        <v>5</v>
      </c>
      <c r="B377" s="209" t="s">
        <v>539</v>
      </c>
      <c r="C377" s="206">
        <v>2012</v>
      </c>
      <c r="D377" s="207" t="s">
        <v>219</v>
      </c>
      <c r="E377" s="207" t="s">
        <v>224</v>
      </c>
      <c r="F377" s="207" t="s">
        <v>619</v>
      </c>
      <c r="G377" s="205" t="s">
        <v>10302</v>
      </c>
      <c r="H377" s="207" t="s">
        <v>92</v>
      </c>
      <c r="I377" s="206" t="s">
        <v>34</v>
      </c>
      <c r="J377" s="184">
        <v>1</v>
      </c>
    </row>
    <row r="378" spans="1:10" ht="45" customHeight="1">
      <c r="A378" s="206">
        <v>5</v>
      </c>
      <c r="B378" s="209" t="s">
        <v>539</v>
      </c>
      <c r="C378" s="206">
        <v>2012</v>
      </c>
      <c r="D378" s="207" t="s">
        <v>219</v>
      </c>
      <c r="E378" s="207" t="s">
        <v>224</v>
      </c>
      <c r="F378" s="207" t="s">
        <v>620</v>
      </c>
      <c r="G378" s="205" t="s">
        <v>10302</v>
      </c>
      <c r="H378" s="207" t="s">
        <v>92</v>
      </c>
      <c r="I378" s="206" t="s">
        <v>34</v>
      </c>
      <c r="J378" s="184">
        <v>1</v>
      </c>
    </row>
    <row r="379" spans="1:10" ht="67.5" customHeight="1">
      <c r="A379" s="206">
        <v>5</v>
      </c>
      <c r="B379" s="209" t="s">
        <v>539</v>
      </c>
      <c r="C379" s="206">
        <v>2012</v>
      </c>
      <c r="D379" s="207" t="s">
        <v>219</v>
      </c>
      <c r="E379" s="207" t="s">
        <v>622</v>
      </c>
      <c r="F379" s="207" t="s">
        <v>621</v>
      </c>
      <c r="G379" s="205" t="s">
        <v>10302</v>
      </c>
      <c r="H379" s="205" t="s">
        <v>10306</v>
      </c>
      <c r="I379" s="206" t="s">
        <v>34</v>
      </c>
      <c r="J379" s="184">
        <v>1</v>
      </c>
    </row>
    <row r="380" spans="1:10" ht="33.75" customHeight="1">
      <c r="A380" s="206">
        <v>5</v>
      </c>
      <c r="B380" s="209" t="s">
        <v>539</v>
      </c>
      <c r="C380" s="206">
        <v>2012</v>
      </c>
      <c r="D380" s="207" t="s">
        <v>219</v>
      </c>
      <c r="E380" s="207" t="s">
        <v>237</v>
      </c>
      <c r="F380" s="207" t="s">
        <v>623</v>
      </c>
      <c r="G380" s="205" t="s">
        <v>10302</v>
      </c>
      <c r="H380" s="205" t="s">
        <v>10306</v>
      </c>
      <c r="I380" s="206" t="s">
        <v>34</v>
      </c>
      <c r="J380" s="184">
        <v>1</v>
      </c>
    </row>
    <row r="381" spans="1:10" ht="33.75" customHeight="1">
      <c r="A381" s="206">
        <v>5</v>
      </c>
      <c r="B381" s="209" t="s">
        <v>539</v>
      </c>
      <c r="C381" s="206">
        <v>2012</v>
      </c>
      <c r="D381" s="207" t="s">
        <v>219</v>
      </c>
      <c r="E381" s="207" t="s">
        <v>237</v>
      </c>
      <c r="F381" s="207" t="s">
        <v>624</v>
      </c>
      <c r="G381" s="205" t="s">
        <v>10302</v>
      </c>
      <c r="H381" s="207" t="s">
        <v>92</v>
      </c>
      <c r="I381" s="206" t="s">
        <v>34</v>
      </c>
      <c r="J381" s="184">
        <v>1</v>
      </c>
    </row>
    <row r="382" spans="1:10" ht="22.5" customHeight="1">
      <c r="A382" s="206">
        <v>5</v>
      </c>
      <c r="B382" s="209" t="s">
        <v>539</v>
      </c>
      <c r="C382" s="206">
        <v>2012</v>
      </c>
      <c r="D382" s="207" t="s">
        <v>219</v>
      </c>
      <c r="E382" s="207" t="s">
        <v>237</v>
      </c>
      <c r="F382" s="207" t="s">
        <v>625</v>
      </c>
      <c r="G382" s="205" t="s">
        <v>82</v>
      </c>
      <c r="H382" s="207" t="s">
        <v>188</v>
      </c>
      <c r="I382" s="206" t="s">
        <v>34</v>
      </c>
      <c r="J382" s="184">
        <v>1</v>
      </c>
    </row>
    <row r="383" spans="1:10" ht="22.5" customHeight="1">
      <c r="A383" s="206">
        <v>5</v>
      </c>
      <c r="B383" s="209" t="s">
        <v>539</v>
      </c>
      <c r="C383" s="206">
        <v>2012</v>
      </c>
      <c r="D383" s="207" t="s">
        <v>219</v>
      </c>
      <c r="E383" s="207" t="s">
        <v>237</v>
      </c>
      <c r="F383" s="207" t="s">
        <v>626</v>
      </c>
      <c r="G383" s="205" t="s">
        <v>82</v>
      </c>
      <c r="H383" s="207" t="s">
        <v>188</v>
      </c>
      <c r="I383" s="206" t="s">
        <v>34</v>
      </c>
      <c r="J383" s="184">
        <v>1</v>
      </c>
    </row>
    <row r="384" spans="1:10" ht="22.5" customHeight="1">
      <c r="A384" s="206">
        <v>5</v>
      </c>
      <c r="B384" s="209" t="s">
        <v>539</v>
      </c>
      <c r="C384" s="206">
        <v>2012</v>
      </c>
      <c r="D384" s="207" t="s">
        <v>219</v>
      </c>
      <c r="E384" s="207" t="s">
        <v>237</v>
      </c>
      <c r="F384" s="207" t="s">
        <v>627</v>
      </c>
      <c r="G384" s="205" t="s">
        <v>10302</v>
      </c>
      <c r="H384" s="207" t="s">
        <v>303</v>
      </c>
      <c r="I384" s="206" t="s">
        <v>34</v>
      </c>
      <c r="J384" s="184">
        <v>1</v>
      </c>
    </row>
    <row r="385" spans="1:10" ht="67.5" customHeight="1">
      <c r="A385" s="206">
        <v>5</v>
      </c>
      <c r="B385" s="209" t="s">
        <v>539</v>
      </c>
      <c r="C385" s="206">
        <v>2012</v>
      </c>
      <c r="D385" s="207" t="s">
        <v>219</v>
      </c>
      <c r="E385" s="207" t="s">
        <v>137</v>
      </c>
      <c r="F385" s="207" t="s">
        <v>628</v>
      </c>
      <c r="G385" s="205" t="s">
        <v>82</v>
      </c>
      <c r="H385" s="207" t="s">
        <v>101</v>
      </c>
      <c r="I385" s="206" t="s">
        <v>34</v>
      </c>
      <c r="J385" s="184">
        <v>1</v>
      </c>
    </row>
    <row r="386" spans="1:10" ht="45" customHeight="1">
      <c r="A386" s="206">
        <v>5</v>
      </c>
      <c r="B386" s="209" t="s">
        <v>539</v>
      </c>
      <c r="C386" s="206">
        <v>2012</v>
      </c>
      <c r="D386" s="207" t="s">
        <v>219</v>
      </c>
      <c r="E386" s="207" t="s">
        <v>10378</v>
      </c>
      <c r="F386" s="207" t="s">
        <v>629</v>
      </c>
      <c r="G386" s="205" t="s">
        <v>10302</v>
      </c>
      <c r="H386" s="207" t="s">
        <v>92</v>
      </c>
      <c r="I386" s="206" t="s">
        <v>34</v>
      </c>
      <c r="J386" s="184">
        <v>1</v>
      </c>
    </row>
    <row r="387" spans="1:10" ht="22.5" customHeight="1">
      <c r="A387" s="206">
        <v>5</v>
      </c>
      <c r="B387" s="209" t="s">
        <v>539</v>
      </c>
      <c r="C387" s="206">
        <v>2012</v>
      </c>
      <c r="D387" s="207" t="s">
        <v>219</v>
      </c>
      <c r="E387" s="207" t="s">
        <v>10378</v>
      </c>
      <c r="F387" s="207" t="s">
        <v>630</v>
      </c>
      <c r="G387" s="205" t="s">
        <v>10302</v>
      </c>
      <c r="H387" s="207" t="s">
        <v>92</v>
      </c>
      <c r="I387" s="206" t="s">
        <v>34</v>
      </c>
      <c r="J387" s="184">
        <v>1</v>
      </c>
    </row>
    <row r="388" spans="1:10" ht="45" customHeight="1">
      <c r="A388" s="206">
        <v>5</v>
      </c>
      <c r="B388" s="209" t="s">
        <v>539</v>
      </c>
      <c r="C388" s="206">
        <v>2012</v>
      </c>
      <c r="D388" s="207" t="s">
        <v>219</v>
      </c>
      <c r="E388" s="207" t="s">
        <v>10378</v>
      </c>
      <c r="F388" s="207" t="s">
        <v>631</v>
      </c>
      <c r="G388" s="205" t="s">
        <v>10302</v>
      </c>
      <c r="H388" s="207" t="s">
        <v>92</v>
      </c>
      <c r="I388" s="206" t="s">
        <v>34</v>
      </c>
      <c r="J388" s="184">
        <v>1</v>
      </c>
    </row>
    <row r="389" spans="1:10" ht="22.5" customHeight="1">
      <c r="A389" s="206">
        <v>5</v>
      </c>
      <c r="B389" s="209" t="s">
        <v>539</v>
      </c>
      <c r="C389" s="206">
        <v>2012</v>
      </c>
      <c r="D389" s="207" t="s">
        <v>219</v>
      </c>
      <c r="E389" s="207" t="s">
        <v>10378</v>
      </c>
      <c r="F389" s="207" t="s">
        <v>632</v>
      </c>
      <c r="G389" s="205" t="s">
        <v>10302</v>
      </c>
      <c r="H389" s="207" t="s">
        <v>92</v>
      </c>
      <c r="I389" s="206" t="s">
        <v>34</v>
      </c>
      <c r="J389" s="184">
        <v>1</v>
      </c>
    </row>
    <row r="390" spans="1:10" ht="22.5" customHeight="1">
      <c r="A390" s="206">
        <v>5</v>
      </c>
      <c r="B390" s="209" t="s">
        <v>539</v>
      </c>
      <c r="C390" s="206">
        <v>2012</v>
      </c>
      <c r="D390" s="207" t="s">
        <v>219</v>
      </c>
      <c r="E390" s="207" t="s">
        <v>10378</v>
      </c>
      <c r="F390" s="207" t="s">
        <v>633</v>
      </c>
      <c r="G390" s="205" t="s">
        <v>10302</v>
      </c>
      <c r="H390" s="207" t="s">
        <v>92</v>
      </c>
      <c r="I390" s="206" t="s">
        <v>34</v>
      </c>
      <c r="J390" s="184">
        <v>1</v>
      </c>
    </row>
    <row r="391" spans="1:10" ht="22.5" customHeight="1">
      <c r="A391" s="206">
        <v>5</v>
      </c>
      <c r="B391" s="209" t="s">
        <v>539</v>
      </c>
      <c r="C391" s="206">
        <v>2012</v>
      </c>
      <c r="D391" s="207" t="s">
        <v>219</v>
      </c>
      <c r="E391" s="207" t="s">
        <v>10378</v>
      </c>
      <c r="F391" s="207" t="s">
        <v>634</v>
      </c>
      <c r="G391" s="205" t="s">
        <v>82</v>
      </c>
      <c r="H391" s="207" t="s">
        <v>101</v>
      </c>
      <c r="I391" s="206" t="s">
        <v>34</v>
      </c>
      <c r="J391" s="184">
        <v>1</v>
      </c>
    </row>
    <row r="392" spans="1:10" ht="33.75" customHeight="1">
      <c r="A392" s="206">
        <v>5</v>
      </c>
      <c r="B392" s="209" t="s">
        <v>539</v>
      </c>
      <c r="C392" s="206">
        <v>2012</v>
      </c>
      <c r="D392" s="207" t="s">
        <v>219</v>
      </c>
      <c r="E392" s="207" t="s">
        <v>10378</v>
      </c>
      <c r="F392" s="207" t="s">
        <v>635</v>
      </c>
      <c r="G392" s="205" t="s">
        <v>82</v>
      </c>
      <c r="H392" s="207" t="s">
        <v>101</v>
      </c>
      <c r="I392" s="206" t="s">
        <v>34</v>
      </c>
      <c r="J392" s="184">
        <v>1</v>
      </c>
    </row>
    <row r="393" spans="1:10" ht="33.75" customHeight="1">
      <c r="A393" s="206">
        <v>5</v>
      </c>
      <c r="B393" s="209" t="s">
        <v>539</v>
      </c>
      <c r="C393" s="206">
        <v>2012</v>
      </c>
      <c r="D393" s="207" t="s">
        <v>219</v>
      </c>
      <c r="E393" s="207" t="s">
        <v>10378</v>
      </c>
      <c r="F393" s="207" t="s">
        <v>10415</v>
      </c>
      <c r="G393" s="205" t="s">
        <v>10302</v>
      </c>
      <c r="H393" s="205" t="s">
        <v>10306</v>
      </c>
      <c r="I393" s="206" t="s">
        <v>34</v>
      </c>
      <c r="J393" s="184">
        <v>1</v>
      </c>
    </row>
    <row r="394" spans="1:10" ht="78.75" customHeight="1">
      <c r="A394" s="206">
        <v>5</v>
      </c>
      <c r="B394" s="209" t="s">
        <v>539</v>
      </c>
      <c r="C394" s="206">
        <v>2012</v>
      </c>
      <c r="D394" s="207" t="s">
        <v>219</v>
      </c>
      <c r="E394" s="207" t="s">
        <v>638</v>
      </c>
      <c r="F394" s="207" t="s">
        <v>637</v>
      </c>
      <c r="G394" s="205" t="s">
        <v>10302</v>
      </c>
      <c r="H394" s="207" t="s">
        <v>92</v>
      </c>
      <c r="I394" s="206" t="s">
        <v>34</v>
      </c>
      <c r="J394" s="184">
        <v>1</v>
      </c>
    </row>
    <row r="395" spans="1:10" ht="33.75" customHeight="1">
      <c r="A395" s="206">
        <v>5</v>
      </c>
      <c r="B395" s="209" t="s">
        <v>539</v>
      </c>
      <c r="C395" s="206">
        <v>2012</v>
      </c>
      <c r="D395" s="207" t="s">
        <v>262</v>
      </c>
      <c r="E395" s="207" t="s">
        <v>266</v>
      </c>
      <c r="F395" s="207" t="s">
        <v>639</v>
      </c>
      <c r="G395" s="205" t="s">
        <v>10302</v>
      </c>
      <c r="H395" s="207" t="s">
        <v>92</v>
      </c>
      <c r="I395" s="206" t="s">
        <v>34</v>
      </c>
      <c r="J395" s="184">
        <v>1</v>
      </c>
    </row>
    <row r="396" spans="1:10" ht="33.75" customHeight="1">
      <c r="A396" s="206">
        <v>5</v>
      </c>
      <c r="B396" s="209" t="s">
        <v>539</v>
      </c>
      <c r="C396" s="206">
        <v>2012</v>
      </c>
      <c r="D396" s="207" t="s">
        <v>534</v>
      </c>
      <c r="E396" s="207" t="s">
        <v>266</v>
      </c>
      <c r="F396" s="207" t="s">
        <v>640</v>
      </c>
      <c r="G396" s="205" t="s">
        <v>10302</v>
      </c>
      <c r="H396" s="205" t="s">
        <v>10306</v>
      </c>
      <c r="I396" s="206" t="s">
        <v>34</v>
      </c>
      <c r="J396" s="184">
        <v>1</v>
      </c>
    </row>
    <row r="397" spans="1:10" ht="45" customHeight="1">
      <c r="A397" s="206">
        <v>5</v>
      </c>
      <c r="B397" s="209" t="s">
        <v>539</v>
      </c>
      <c r="C397" s="206">
        <v>2012</v>
      </c>
      <c r="D397" s="207" t="s">
        <v>273</v>
      </c>
      <c r="E397" s="207" t="s">
        <v>266</v>
      </c>
      <c r="F397" s="207" t="s">
        <v>641</v>
      </c>
      <c r="G397" s="205" t="s">
        <v>10302</v>
      </c>
      <c r="H397" s="205" t="s">
        <v>10306</v>
      </c>
      <c r="I397" s="206" t="s">
        <v>34</v>
      </c>
      <c r="J397" s="184">
        <v>1</v>
      </c>
    </row>
    <row r="398" spans="1:10" ht="67.5" customHeight="1">
      <c r="A398" s="206">
        <v>5</v>
      </c>
      <c r="B398" s="209" t="s">
        <v>539</v>
      </c>
      <c r="C398" s="206">
        <v>2012</v>
      </c>
      <c r="D398" s="207" t="s">
        <v>273</v>
      </c>
      <c r="E398" s="207" t="s">
        <v>266</v>
      </c>
      <c r="F398" s="207" t="s">
        <v>642</v>
      </c>
      <c r="G398" s="205" t="s">
        <v>10302</v>
      </c>
      <c r="H398" s="205" t="s">
        <v>10306</v>
      </c>
      <c r="I398" s="206" t="s">
        <v>34</v>
      </c>
      <c r="J398" s="184">
        <v>1</v>
      </c>
    </row>
    <row r="399" spans="1:10" ht="101.25" customHeight="1">
      <c r="A399" s="206">
        <v>5</v>
      </c>
      <c r="B399" s="209" t="s">
        <v>539</v>
      </c>
      <c r="C399" s="206">
        <v>2012</v>
      </c>
      <c r="D399" s="207" t="s">
        <v>276</v>
      </c>
      <c r="E399" s="207" t="s">
        <v>266</v>
      </c>
      <c r="F399" s="207" t="s">
        <v>643</v>
      </c>
      <c r="G399" s="205" t="s">
        <v>10302</v>
      </c>
      <c r="H399" s="205" t="s">
        <v>10306</v>
      </c>
      <c r="I399" s="206" t="s">
        <v>34</v>
      </c>
      <c r="J399" s="184">
        <v>1</v>
      </c>
    </row>
    <row r="400" spans="1:10" ht="101.25" customHeight="1">
      <c r="A400" s="206">
        <v>6</v>
      </c>
      <c r="B400" s="209" t="s">
        <v>644</v>
      </c>
      <c r="C400" s="206">
        <v>2020</v>
      </c>
      <c r="D400" s="207" t="s">
        <v>28</v>
      </c>
      <c r="E400" s="207" t="s">
        <v>29</v>
      </c>
      <c r="F400" s="207" t="s">
        <v>645</v>
      </c>
      <c r="G400" s="205" t="s">
        <v>10302</v>
      </c>
      <c r="H400" s="207" t="s">
        <v>92</v>
      </c>
      <c r="I400" s="206" t="s">
        <v>34</v>
      </c>
      <c r="J400" s="184">
        <v>1</v>
      </c>
    </row>
    <row r="401" spans="1:10" ht="90" customHeight="1">
      <c r="A401" s="206">
        <v>6</v>
      </c>
      <c r="B401" s="209" t="s">
        <v>644</v>
      </c>
      <c r="C401" s="206">
        <v>2020</v>
      </c>
      <c r="D401" s="207" t="s">
        <v>28</v>
      </c>
      <c r="E401" s="207" t="s">
        <v>647</v>
      </c>
      <c r="F401" s="207" t="s">
        <v>646</v>
      </c>
      <c r="G401" s="205" t="s">
        <v>10302</v>
      </c>
      <c r="H401" s="207" t="s">
        <v>92</v>
      </c>
      <c r="I401" s="206" t="s">
        <v>34</v>
      </c>
      <c r="J401" s="184">
        <v>1</v>
      </c>
    </row>
    <row r="402" spans="1:10" ht="22.5" customHeight="1">
      <c r="A402" s="206">
        <v>6</v>
      </c>
      <c r="B402" s="209" t="s">
        <v>644</v>
      </c>
      <c r="C402" s="206">
        <v>2020</v>
      </c>
      <c r="D402" s="207" t="s">
        <v>28</v>
      </c>
      <c r="E402" s="207" t="s">
        <v>43</v>
      </c>
      <c r="F402" s="207" t="s">
        <v>648</v>
      </c>
      <c r="G402" s="205" t="s">
        <v>10302</v>
      </c>
      <c r="H402" s="205" t="s">
        <v>10306</v>
      </c>
      <c r="I402" s="206" t="s">
        <v>34</v>
      </c>
      <c r="J402" s="184">
        <v>1</v>
      </c>
    </row>
    <row r="403" spans="1:10" ht="22.5" customHeight="1">
      <c r="A403" s="206">
        <v>6</v>
      </c>
      <c r="B403" s="209" t="s">
        <v>644</v>
      </c>
      <c r="C403" s="206">
        <v>2020</v>
      </c>
      <c r="D403" s="207" t="s">
        <v>28</v>
      </c>
      <c r="E403" s="207" t="s">
        <v>43</v>
      </c>
      <c r="F403" s="207" t="s">
        <v>649</v>
      </c>
      <c r="G403" s="205" t="s">
        <v>10302</v>
      </c>
      <c r="H403" s="205" t="s">
        <v>10306</v>
      </c>
      <c r="I403" s="206" t="s">
        <v>34</v>
      </c>
      <c r="J403" s="184">
        <v>1</v>
      </c>
    </row>
    <row r="404" spans="1:10" ht="33.75" customHeight="1">
      <c r="A404" s="206">
        <v>6</v>
      </c>
      <c r="B404" s="209" t="s">
        <v>644</v>
      </c>
      <c r="C404" s="206">
        <v>2020</v>
      </c>
      <c r="D404" s="207" t="s">
        <v>28</v>
      </c>
      <c r="E404" s="207" t="s">
        <v>43</v>
      </c>
      <c r="F404" s="207" t="s">
        <v>650</v>
      </c>
      <c r="G404" s="205" t="s">
        <v>10302</v>
      </c>
      <c r="H404" s="205" t="s">
        <v>10306</v>
      </c>
      <c r="I404" s="206" t="s">
        <v>34</v>
      </c>
      <c r="J404" s="184">
        <v>1</v>
      </c>
    </row>
    <row r="405" spans="1:10" ht="22.5" customHeight="1">
      <c r="A405" s="206">
        <v>6</v>
      </c>
      <c r="B405" s="209" t="s">
        <v>644</v>
      </c>
      <c r="C405" s="206">
        <v>2020</v>
      </c>
      <c r="D405" s="207" t="s">
        <v>28</v>
      </c>
      <c r="E405" s="207" t="s">
        <v>43</v>
      </c>
      <c r="F405" s="207" t="s">
        <v>651</v>
      </c>
      <c r="G405" s="205" t="s">
        <v>10302</v>
      </c>
      <c r="H405" s="205" t="s">
        <v>10306</v>
      </c>
      <c r="I405" s="206" t="s">
        <v>34</v>
      </c>
      <c r="J405" s="184">
        <v>1</v>
      </c>
    </row>
    <row r="406" spans="1:10" ht="45" customHeight="1">
      <c r="A406" s="206">
        <v>6</v>
      </c>
      <c r="B406" s="209" t="s">
        <v>644</v>
      </c>
      <c r="C406" s="206">
        <v>2020</v>
      </c>
      <c r="D406" s="205" t="s">
        <v>28</v>
      </c>
      <c r="E406" s="207" t="s">
        <v>46</v>
      </c>
      <c r="F406" s="207" t="s">
        <v>652</v>
      </c>
      <c r="G406" s="205" t="s">
        <v>10302</v>
      </c>
      <c r="H406" s="207" t="s">
        <v>52</v>
      </c>
      <c r="I406" s="206" t="s">
        <v>34</v>
      </c>
      <c r="J406" s="184">
        <v>1</v>
      </c>
    </row>
    <row r="407" spans="1:10" ht="45" customHeight="1">
      <c r="A407" s="206">
        <v>6</v>
      </c>
      <c r="B407" s="209" t="s">
        <v>644</v>
      </c>
      <c r="C407" s="206">
        <v>2020</v>
      </c>
      <c r="D407" s="205" t="s">
        <v>28</v>
      </c>
      <c r="E407" s="207" t="s">
        <v>46</v>
      </c>
      <c r="F407" s="207" t="s">
        <v>653</v>
      </c>
      <c r="G407" s="205" t="s">
        <v>10302</v>
      </c>
      <c r="H407" s="207" t="s">
        <v>52</v>
      </c>
      <c r="I407" s="206" t="s">
        <v>34</v>
      </c>
      <c r="J407" s="184">
        <v>1</v>
      </c>
    </row>
    <row r="408" spans="1:10" ht="33.75" customHeight="1">
      <c r="A408" s="206">
        <v>6</v>
      </c>
      <c r="B408" s="209" t="s">
        <v>644</v>
      </c>
      <c r="C408" s="206">
        <v>2020</v>
      </c>
      <c r="D408" s="205" t="s">
        <v>28</v>
      </c>
      <c r="E408" s="207" t="s">
        <v>46</v>
      </c>
      <c r="F408" s="207" t="s">
        <v>654</v>
      </c>
      <c r="G408" s="205" t="s">
        <v>10302</v>
      </c>
      <c r="H408" s="207" t="s">
        <v>52</v>
      </c>
      <c r="I408" s="206" t="s">
        <v>34</v>
      </c>
      <c r="J408" s="184">
        <v>1</v>
      </c>
    </row>
    <row r="409" spans="1:10" ht="22.5" customHeight="1">
      <c r="A409" s="206">
        <v>6</v>
      </c>
      <c r="B409" s="209" t="s">
        <v>644</v>
      </c>
      <c r="C409" s="206">
        <v>2020</v>
      </c>
      <c r="D409" s="205" t="s">
        <v>28</v>
      </c>
      <c r="E409" s="207" t="s">
        <v>46</v>
      </c>
      <c r="F409" s="207" t="s">
        <v>655</v>
      </c>
      <c r="G409" s="205" t="s">
        <v>10302</v>
      </c>
      <c r="H409" s="205" t="s">
        <v>10306</v>
      </c>
      <c r="I409" s="206" t="s">
        <v>34</v>
      </c>
      <c r="J409" s="184">
        <v>1</v>
      </c>
    </row>
    <row r="410" spans="1:10" ht="33.75" customHeight="1">
      <c r="A410" s="206">
        <v>6</v>
      </c>
      <c r="B410" s="209" t="s">
        <v>644</v>
      </c>
      <c r="C410" s="206">
        <v>2020</v>
      </c>
      <c r="D410" s="207" t="s">
        <v>28</v>
      </c>
      <c r="E410" s="207" t="s">
        <v>57</v>
      </c>
      <c r="F410" s="207" t="s">
        <v>10416</v>
      </c>
      <c r="G410" s="205" t="s">
        <v>10302</v>
      </c>
      <c r="H410" s="205" t="s">
        <v>10306</v>
      </c>
      <c r="I410" s="207" t="s">
        <v>48</v>
      </c>
      <c r="J410" s="184">
        <v>1</v>
      </c>
    </row>
    <row r="411" spans="1:10" ht="22.5" customHeight="1">
      <c r="A411" s="206">
        <v>6</v>
      </c>
      <c r="B411" s="209" t="s">
        <v>644</v>
      </c>
      <c r="C411" s="206">
        <v>2020</v>
      </c>
      <c r="D411" s="207" t="s">
        <v>28</v>
      </c>
      <c r="E411" s="207" t="s">
        <v>57</v>
      </c>
      <c r="F411" s="207" t="s">
        <v>10417</v>
      </c>
      <c r="G411" s="205" t="s">
        <v>10302</v>
      </c>
      <c r="H411" s="205" t="s">
        <v>10306</v>
      </c>
      <c r="I411" s="207" t="s">
        <v>48</v>
      </c>
      <c r="J411" s="184">
        <v>1</v>
      </c>
    </row>
    <row r="412" spans="1:10" ht="22.5" customHeight="1">
      <c r="A412" s="206">
        <v>6</v>
      </c>
      <c r="B412" s="209" t="s">
        <v>644</v>
      </c>
      <c r="C412" s="206">
        <v>2020</v>
      </c>
      <c r="D412" s="207" t="s">
        <v>28</v>
      </c>
      <c r="E412" s="207" t="s">
        <v>57</v>
      </c>
      <c r="F412" s="207" t="s">
        <v>10418</v>
      </c>
      <c r="G412" s="205" t="s">
        <v>10302</v>
      </c>
      <c r="H412" s="205" t="s">
        <v>10306</v>
      </c>
      <c r="I412" s="207" t="s">
        <v>48</v>
      </c>
      <c r="J412" s="184">
        <v>1</v>
      </c>
    </row>
    <row r="413" spans="1:10" ht="90" customHeight="1">
      <c r="A413" s="206">
        <v>6</v>
      </c>
      <c r="B413" s="209" t="s">
        <v>644</v>
      </c>
      <c r="C413" s="206">
        <v>2020</v>
      </c>
      <c r="D413" s="207" t="s">
        <v>28</v>
      </c>
      <c r="E413" s="207" t="s">
        <v>10419</v>
      </c>
      <c r="F413" s="207" t="s">
        <v>659</v>
      </c>
      <c r="G413" s="205" t="s">
        <v>10302</v>
      </c>
      <c r="H413" s="205" t="s">
        <v>10306</v>
      </c>
      <c r="I413" s="206" t="s">
        <v>34</v>
      </c>
      <c r="J413" s="184">
        <v>1</v>
      </c>
    </row>
    <row r="414" spans="1:10" ht="67.5" customHeight="1">
      <c r="A414" s="206">
        <v>6</v>
      </c>
      <c r="B414" s="209" t="s">
        <v>644</v>
      </c>
      <c r="C414" s="206">
        <v>2020</v>
      </c>
      <c r="D414" s="207" t="s">
        <v>28</v>
      </c>
      <c r="E414" s="207" t="s">
        <v>10420</v>
      </c>
      <c r="F414" s="207" t="s">
        <v>660</v>
      </c>
      <c r="G414" s="205" t="s">
        <v>10302</v>
      </c>
      <c r="H414" s="205" t="s">
        <v>10306</v>
      </c>
      <c r="I414" s="206" t="s">
        <v>34</v>
      </c>
      <c r="J414" s="184">
        <v>1</v>
      </c>
    </row>
    <row r="415" spans="1:10" ht="33.75" customHeight="1">
      <c r="A415" s="206">
        <v>6</v>
      </c>
      <c r="B415" s="209" t="s">
        <v>644</v>
      </c>
      <c r="C415" s="206">
        <v>2020</v>
      </c>
      <c r="D415" s="207" t="s">
        <v>28</v>
      </c>
      <c r="E415" s="207" t="s">
        <v>662</v>
      </c>
      <c r="F415" s="207" t="s">
        <v>661</v>
      </c>
      <c r="G415" s="205" t="s">
        <v>10302</v>
      </c>
      <c r="H415" s="205" t="s">
        <v>10306</v>
      </c>
      <c r="I415" s="206" t="s">
        <v>34</v>
      </c>
      <c r="J415" s="184">
        <v>1</v>
      </c>
    </row>
    <row r="416" spans="1:10" ht="45" customHeight="1">
      <c r="A416" s="206">
        <v>6</v>
      </c>
      <c r="B416" s="209" t="s">
        <v>644</v>
      </c>
      <c r="C416" s="206">
        <v>2020</v>
      </c>
      <c r="D416" s="207" t="s">
        <v>28</v>
      </c>
      <c r="E416" s="207" t="s">
        <v>662</v>
      </c>
      <c r="F416" s="207" t="s">
        <v>10421</v>
      </c>
      <c r="G416" s="205" t="s">
        <v>10302</v>
      </c>
      <c r="H416" s="205" t="s">
        <v>10306</v>
      </c>
      <c r="I416" s="206" t="s">
        <v>34</v>
      </c>
      <c r="J416" s="184">
        <v>1</v>
      </c>
    </row>
    <row r="417" spans="1:10" ht="33.75" customHeight="1">
      <c r="A417" s="206">
        <v>6</v>
      </c>
      <c r="B417" s="209" t="s">
        <v>644</v>
      </c>
      <c r="C417" s="206">
        <v>2020</v>
      </c>
      <c r="D417" s="207" t="s">
        <v>28</v>
      </c>
      <c r="E417" s="207" t="s">
        <v>10422</v>
      </c>
      <c r="F417" s="207" t="s">
        <v>664</v>
      </c>
      <c r="G417" s="205" t="s">
        <v>10302</v>
      </c>
      <c r="H417" s="207" t="s">
        <v>92</v>
      </c>
      <c r="I417" s="206" t="s">
        <v>34</v>
      </c>
      <c r="J417" s="184">
        <v>1</v>
      </c>
    </row>
    <row r="418" spans="1:10" ht="22.5" customHeight="1">
      <c r="A418" s="206">
        <v>6</v>
      </c>
      <c r="B418" s="209" t="s">
        <v>644</v>
      </c>
      <c r="C418" s="206">
        <v>2020</v>
      </c>
      <c r="D418" s="207" t="s">
        <v>28</v>
      </c>
      <c r="E418" s="207" t="s">
        <v>10422</v>
      </c>
      <c r="F418" s="207" t="s">
        <v>665</v>
      </c>
      <c r="G418" s="205" t="s">
        <v>10302</v>
      </c>
      <c r="H418" s="205" t="s">
        <v>10306</v>
      </c>
      <c r="I418" s="206" t="s">
        <v>34</v>
      </c>
      <c r="J418" s="184">
        <v>1</v>
      </c>
    </row>
    <row r="419" spans="1:10" ht="33.75" customHeight="1">
      <c r="A419" s="206">
        <v>6</v>
      </c>
      <c r="B419" s="209" t="s">
        <v>644</v>
      </c>
      <c r="C419" s="206">
        <v>2020</v>
      </c>
      <c r="D419" s="207" t="s">
        <v>28</v>
      </c>
      <c r="E419" s="207" t="s">
        <v>10422</v>
      </c>
      <c r="F419" s="207" t="s">
        <v>666</v>
      </c>
      <c r="G419" s="205" t="s">
        <v>10302</v>
      </c>
      <c r="H419" s="205" t="s">
        <v>10306</v>
      </c>
      <c r="I419" s="206" t="s">
        <v>34</v>
      </c>
      <c r="J419" s="184">
        <v>1</v>
      </c>
    </row>
    <row r="420" spans="1:10" ht="22.5" customHeight="1">
      <c r="A420" s="206">
        <v>6</v>
      </c>
      <c r="B420" s="209" t="s">
        <v>644</v>
      </c>
      <c r="C420" s="206">
        <v>2020</v>
      </c>
      <c r="D420" s="207" t="s">
        <v>69</v>
      </c>
      <c r="E420" s="207" t="s">
        <v>266</v>
      </c>
      <c r="F420" s="207" t="s">
        <v>667</v>
      </c>
      <c r="G420" s="205" t="s">
        <v>10302</v>
      </c>
      <c r="H420" s="207" t="s">
        <v>92</v>
      </c>
      <c r="I420" s="206" t="s">
        <v>34</v>
      </c>
      <c r="J420" s="184">
        <v>1</v>
      </c>
    </row>
    <row r="421" spans="1:10" ht="33.75" customHeight="1">
      <c r="A421" s="206">
        <v>6</v>
      </c>
      <c r="B421" s="209" t="s">
        <v>644</v>
      </c>
      <c r="C421" s="206">
        <v>2020</v>
      </c>
      <c r="D421" s="207" t="s">
        <v>74</v>
      </c>
      <c r="E421" s="207" t="s">
        <v>75</v>
      </c>
      <c r="F421" s="207" t="s">
        <v>668</v>
      </c>
      <c r="G421" s="205" t="s">
        <v>10302</v>
      </c>
      <c r="H421" s="207" t="s">
        <v>92</v>
      </c>
      <c r="I421" s="206" t="s">
        <v>34</v>
      </c>
      <c r="J421" s="184">
        <v>1</v>
      </c>
    </row>
    <row r="422" spans="1:10" ht="33.75" customHeight="1">
      <c r="A422" s="206">
        <v>6</v>
      </c>
      <c r="B422" s="209" t="s">
        <v>644</v>
      </c>
      <c r="C422" s="206">
        <v>2020</v>
      </c>
      <c r="D422" s="207" t="s">
        <v>74</v>
      </c>
      <c r="E422" s="207" t="s">
        <v>75</v>
      </c>
      <c r="F422" s="207" t="s">
        <v>669</v>
      </c>
      <c r="G422" s="205" t="s">
        <v>82</v>
      </c>
      <c r="H422" s="207" t="s">
        <v>101</v>
      </c>
      <c r="I422" s="206" t="s">
        <v>34</v>
      </c>
      <c r="J422" s="184">
        <v>1</v>
      </c>
    </row>
    <row r="423" spans="1:10" ht="22.5" customHeight="1">
      <c r="A423" s="206">
        <v>6</v>
      </c>
      <c r="B423" s="209" t="s">
        <v>644</v>
      </c>
      <c r="C423" s="206">
        <v>2020</v>
      </c>
      <c r="D423" s="207" t="s">
        <v>74</v>
      </c>
      <c r="E423" s="207" t="s">
        <v>75</v>
      </c>
      <c r="F423" s="207" t="s">
        <v>670</v>
      </c>
      <c r="G423" s="205" t="s">
        <v>10302</v>
      </c>
      <c r="H423" s="207" t="s">
        <v>303</v>
      </c>
      <c r="I423" s="206" t="s">
        <v>34</v>
      </c>
      <c r="J423" s="184">
        <v>1</v>
      </c>
    </row>
    <row r="424" spans="1:10" ht="45" customHeight="1">
      <c r="A424" s="206">
        <v>6</v>
      </c>
      <c r="B424" s="209" t="s">
        <v>644</v>
      </c>
      <c r="C424" s="206">
        <v>2020</v>
      </c>
      <c r="D424" s="207" t="s">
        <v>74</v>
      </c>
      <c r="E424" s="207" t="s">
        <v>10423</v>
      </c>
      <c r="F424" s="207" t="s">
        <v>671</v>
      </c>
      <c r="G424" s="205" t="s">
        <v>10302</v>
      </c>
      <c r="H424" s="207" t="s">
        <v>92</v>
      </c>
      <c r="I424" s="206" t="s">
        <v>34</v>
      </c>
      <c r="J424" s="184">
        <v>1</v>
      </c>
    </row>
    <row r="425" spans="1:10" ht="33.75" customHeight="1">
      <c r="A425" s="206">
        <v>6</v>
      </c>
      <c r="B425" s="209" t="s">
        <v>644</v>
      </c>
      <c r="C425" s="206">
        <v>2020</v>
      </c>
      <c r="D425" s="207" t="s">
        <v>74</v>
      </c>
      <c r="E425" s="207" t="s">
        <v>10423</v>
      </c>
      <c r="F425" s="207" t="s">
        <v>10424</v>
      </c>
      <c r="G425" s="205" t="s">
        <v>82</v>
      </c>
      <c r="H425" s="207" t="s">
        <v>101</v>
      </c>
      <c r="I425" s="206" t="s">
        <v>34</v>
      </c>
      <c r="J425" s="184">
        <v>1</v>
      </c>
    </row>
    <row r="426" spans="1:10" ht="101.25" customHeight="1">
      <c r="A426" s="206">
        <v>6</v>
      </c>
      <c r="B426" s="209" t="s">
        <v>644</v>
      </c>
      <c r="C426" s="206">
        <v>2020</v>
      </c>
      <c r="D426" s="207" t="s">
        <v>74</v>
      </c>
      <c r="E426" s="207" t="s">
        <v>91</v>
      </c>
      <c r="F426" s="207" t="s">
        <v>673</v>
      </c>
      <c r="G426" s="205" t="s">
        <v>10302</v>
      </c>
      <c r="H426" s="207" t="s">
        <v>92</v>
      </c>
      <c r="I426" s="206" t="s">
        <v>34</v>
      </c>
      <c r="J426" s="184">
        <v>1</v>
      </c>
    </row>
    <row r="427" spans="1:10" ht="22.5" customHeight="1">
      <c r="A427" s="206">
        <v>6</v>
      </c>
      <c r="B427" s="209" t="s">
        <v>644</v>
      </c>
      <c r="C427" s="206">
        <v>2020</v>
      </c>
      <c r="D427" s="207" t="s">
        <v>96</v>
      </c>
      <c r="E427" s="207" t="s">
        <v>466</v>
      </c>
      <c r="F427" s="207" t="s">
        <v>10425</v>
      </c>
      <c r="G427" s="205" t="s">
        <v>10302</v>
      </c>
      <c r="H427" s="205" t="s">
        <v>10306</v>
      </c>
      <c r="I427" s="207" t="s">
        <v>48</v>
      </c>
      <c r="J427" s="184">
        <v>1</v>
      </c>
    </row>
    <row r="428" spans="1:10" ht="22.5" customHeight="1">
      <c r="A428" s="206">
        <v>6</v>
      </c>
      <c r="B428" s="209" t="s">
        <v>644</v>
      </c>
      <c r="C428" s="206">
        <v>2020</v>
      </c>
      <c r="D428" s="207" t="s">
        <v>96</v>
      </c>
      <c r="E428" s="207" t="s">
        <v>466</v>
      </c>
      <c r="F428" s="207" t="s">
        <v>675</v>
      </c>
      <c r="G428" s="205" t="s">
        <v>119</v>
      </c>
      <c r="H428" s="207" t="s">
        <v>333</v>
      </c>
      <c r="I428" s="206" t="s">
        <v>34</v>
      </c>
      <c r="J428" s="184">
        <v>1</v>
      </c>
    </row>
    <row r="429" spans="1:10" ht="22.5" customHeight="1">
      <c r="A429" s="206">
        <v>6</v>
      </c>
      <c r="B429" s="209" t="s">
        <v>644</v>
      </c>
      <c r="C429" s="206">
        <v>2020</v>
      </c>
      <c r="D429" s="207" t="s">
        <v>96</v>
      </c>
      <c r="E429" s="207" t="s">
        <v>466</v>
      </c>
      <c r="F429" s="207" t="s">
        <v>10426</v>
      </c>
      <c r="G429" s="205" t="s">
        <v>82</v>
      </c>
      <c r="H429" s="207" t="s">
        <v>101</v>
      </c>
      <c r="I429" s="206" t="s">
        <v>34</v>
      </c>
      <c r="J429" s="184">
        <v>1</v>
      </c>
    </row>
    <row r="430" spans="1:10" ht="33.75" customHeight="1">
      <c r="A430" s="206">
        <v>6</v>
      </c>
      <c r="B430" s="209" t="s">
        <v>644</v>
      </c>
      <c r="C430" s="206">
        <v>2020</v>
      </c>
      <c r="D430" s="207" t="s">
        <v>96</v>
      </c>
      <c r="E430" s="207" t="s">
        <v>466</v>
      </c>
      <c r="F430" s="207" t="s">
        <v>677</v>
      </c>
      <c r="G430" s="205" t="s">
        <v>10302</v>
      </c>
      <c r="H430" s="207" t="s">
        <v>92</v>
      </c>
      <c r="I430" s="206" t="s">
        <v>34</v>
      </c>
      <c r="J430" s="184">
        <v>1</v>
      </c>
    </row>
    <row r="431" spans="1:10" ht="22.5" customHeight="1">
      <c r="A431" s="206">
        <v>6</v>
      </c>
      <c r="B431" s="209" t="s">
        <v>644</v>
      </c>
      <c r="C431" s="206">
        <v>2020</v>
      </c>
      <c r="D431" s="207" t="s">
        <v>96</v>
      </c>
      <c r="E431" s="207" t="s">
        <v>679</v>
      </c>
      <c r="F431" s="207" t="s">
        <v>678</v>
      </c>
      <c r="G431" s="205" t="s">
        <v>10302</v>
      </c>
      <c r="H431" s="207" t="s">
        <v>92</v>
      </c>
      <c r="I431" s="206" t="s">
        <v>34</v>
      </c>
      <c r="J431" s="184">
        <v>1</v>
      </c>
    </row>
    <row r="432" spans="1:10" ht="22.5" customHeight="1">
      <c r="A432" s="206">
        <v>6</v>
      </c>
      <c r="B432" s="209" t="s">
        <v>644</v>
      </c>
      <c r="C432" s="206">
        <v>2020</v>
      </c>
      <c r="D432" s="207" t="s">
        <v>96</v>
      </c>
      <c r="E432" s="207" t="s">
        <v>679</v>
      </c>
      <c r="F432" s="207" t="s">
        <v>680</v>
      </c>
      <c r="G432" s="205" t="s">
        <v>10302</v>
      </c>
      <c r="H432" s="205" t="s">
        <v>10306</v>
      </c>
      <c r="I432" s="206" t="s">
        <v>34</v>
      </c>
      <c r="J432" s="184">
        <v>1</v>
      </c>
    </row>
    <row r="433" spans="1:10" ht="22.5" customHeight="1">
      <c r="A433" s="206">
        <v>6</v>
      </c>
      <c r="B433" s="209" t="s">
        <v>644</v>
      </c>
      <c r="C433" s="206">
        <v>2020</v>
      </c>
      <c r="D433" s="207" t="s">
        <v>96</v>
      </c>
      <c r="E433" s="207" t="s">
        <v>679</v>
      </c>
      <c r="F433" s="207" t="s">
        <v>681</v>
      </c>
      <c r="G433" s="205" t="s">
        <v>10302</v>
      </c>
      <c r="H433" s="205" t="s">
        <v>10306</v>
      </c>
      <c r="I433" s="206" t="s">
        <v>34</v>
      </c>
      <c r="J433" s="184">
        <v>1</v>
      </c>
    </row>
    <row r="434" spans="1:10" ht="22.5" customHeight="1">
      <c r="A434" s="206">
        <v>6</v>
      </c>
      <c r="B434" s="209" t="s">
        <v>644</v>
      </c>
      <c r="C434" s="206">
        <v>2020</v>
      </c>
      <c r="D434" s="207" t="s">
        <v>96</v>
      </c>
      <c r="E434" s="207" t="s">
        <v>679</v>
      </c>
      <c r="F434" s="207" t="s">
        <v>682</v>
      </c>
      <c r="G434" s="205" t="s">
        <v>10302</v>
      </c>
      <c r="H434" s="205" t="s">
        <v>10306</v>
      </c>
      <c r="I434" s="206" t="s">
        <v>34</v>
      </c>
      <c r="J434" s="184">
        <v>1</v>
      </c>
    </row>
    <row r="435" spans="1:10" ht="22.5" customHeight="1">
      <c r="A435" s="206">
        <v>6</v>
      </c>
      <c r="B435" s="209" t="s">
        <v>644</v>
      </c>
      <c r="C435" s="206">
        <v>2020</v>
      </c>
      <c r="D435" s="207" t="s">
        <v>111</v>
      </c>
      <c r="E435" s="207" t="s">
        <v>684</v>
      </c>
      <c r="F435" s="207" t="s">
        <v>683</v>
      </c>
      <c r="G435" s="205" t="s">
        <v>10302</v>
      </c>
      <c r="H435" s="207" t="s">
        <v>92</v>
      </c>
      <c r="I435" s="206" t="s">
        <v>34</v>
      </c>
      <c r="J435" s="184">
        <v>1</v>
      </c>
    </row>
    <row r="436" spans="1:10" ht="22.5" customHeight="1">
      <c r="A436" s="206">
        <v>6</v>
      </c>
      <c r="B436" s="209" t="s">
        <v>644</v>
      </c>
      <c r="C436" s="206">
        <v>2020</v>
      </c>
      <c r="D436" s="207" t="s">
        <v>111</v>
      </c>
      <c r="E436" s="207" t="s">
        <v>684</v>
      </c>
      <c r="F436" s="207" t="s">
        <v>685</v>
      </c>
      <c r="G436" s="205" t="s">
        <v>10302</v>
      </c>
      <c r="H436" s="207" t="s">
        <v>92</v>
      </c>
      <c r="I436" s="206" t="s">
        <v>34</v>
      </c>
      <c r="J436" s="184">
        <v>1</v>
      </c>
    </row>
    <row r="437" spans="1:10" ht="22.5" customHeight="1">
      <c r="A437" s="206">
        <v>6</v>
      </c>
      <c r="B437" s="209" t="s">
        <v>644</v>
      </c>
      <c r="C437" s="206">
        <v>2020</v>
      </c>
      <c r="D437" s="207" t="s">
        <v>111</v>
      </c>
      <c r="E437" s="207" t="s">
        <v>684</v>
      </c>
      <c r="F437" s="207" t="s">
        <v>686</v>
      </c>
      <c r="G437" s="205" t="s">
        <v>10302</v>
      </c>
      <c r="H437" s="205" t="s">
        <v>10306</v>
      </c>
      <c r="I437" s="206" t="s">
        <v>34</v>
      </c>
      <c r="J437" s="184">
        <v>1</v>
      </c>
    </row>
    <row r="438" spans="1:10" ht="45" customHeight="1">
      <c r="A438" s="206">
        <v>6</v>
      </c>
      <c r="B438" s="209" t="s">
        <v>644</v>
      </c>
      <c r="C438" s="206">
        <v>2020</v>
      </c>
      <c r="D438" s="207" t="s">
        <v>111</v>
      </c>
      <c r="E438" s="207" t="s">
        <v>684</v>
      </c>
      <c r="F438" s="207" t="s">
        <v>687</v>
      </c>
      <c r="G438" s="205" t="s">
        <v>10302</v>
      </c>
      <c r="H438" s="205" t="s">
        <v>10306</v>
      </c>
      <c r="I438" s="206" t="s">
        <v>34</v>
      </c>
      <c r="J438" s="184">
        <v>1</v>
      </c>
    </row>
    <row r="439" spans="1:10" ht="56.25" customHeight="1">
      <c r="A439" s="206">
        <v>6</v>
      </c>
      <c r="B439" s="209" t="s">
        <v>644</v>
      </c>
      <c r="C439" s="206">
        <v>2020</v>
      </c>
      <c r="D439" s="207" t="s">
        <v>111</v>
      </c>
      <c r="E439" s="207" t="s">
        <v>684</v>
      </c>
      <c r="F439" s="207" t="s">
        <v>688</v>
      </c>
      <c r="G439" s="205" t="s">
        <v>10302</v>
      </c>
      <c r="H439" s="205" t="s">
        <v>10306</v>
      </c>
      <c r="I439" s="206" t="s">
        <v>34</v>
      </c>
      <c r="J439" s="184">
        <v>1</v>
      </c>
    </row>
    <row r="440" spans="1:10" ht="22.5" customHeight="1">
      <c r="A440" s="206">
        <v>6</v>
      </c>
      <c r="B440" s="209" t="s">
        <v>644</v>
      </c>
      <c r="C440" s="206">
        <v>2020</v>
      </c>
      <c r="D440" s="207" t="s">
        <v>111</v>
      </c>
      <c r="E440" s="207" t="s">
        <v>684</v>
      </c>
      <c r="F440" s="207" t="s">
        <v>689</v>
      </c>
      <c r="G440" s="205" t="s">
        <v>10302</v>
      </c>
      <c r="H440" s="205" t="s">
        <v>10306</v>
      </c>
      <c r="I440" s="206" t="s">
        <v>34</v>
      </c>
      <c r="J440" s="184">
        <v>1</v>
      </c>
    </row>
    <row r="441" spans="1:10" ht="33.75" customHeight="1">
      <c r="A441" s="206">
        <v>6</v>
      </c>
      <c r="B441" s="209" t="s">
        <v>644</v>
      </c>
      <c r="C441" s="206">
        <v>2020</v>
      </c>
      <c r="D441" s="207" t="s">
        <v>111</v>
      </c>
      <c r="E441" s="207" t="s">
        <v>684</v>
      </c>
      <c r="F441" s="207" t="s">
        <v>690</v>
      </c>
      <c r="G441" s="205" t="s">
        <v>10302</v>
      </c>
      <c r="H441" s="205" t="s">
        <v>10306</v>
      </c>
      <c r="I441" s="206" t="s">
        <v>34</v>
      </c>
      <c r="J441" s="184">
        <v>1</v>
      </c>
    </row>
    <row r="442" spans="1:10" ht="22.5" customHeight="1">
      <c r="A442" s="206">
        <v>6</v>
      </c>
      <c r="B442" s="209" t="s">
        <v>644</v>
      </c>
      <c r="C442" s="206">
        <v>2020</v>
      </c>
      <c r="D442" s="207" t="s">
        <v>111</v>
      </c>
      <c r="E442" s="207" t="s">
        <v>684</v>
      </c>
      <c r="F442" s="207" t="s">
        <v>691</v>
      </c>
      <c r="G442" s="205" t="s">
        <v>10302</v>
      </c>
      <c r="H442" s="207" t="s">
        <v>92</v>
      </c>
      <c r="I442" s="206" t="s">
        <v>34</v>
      </c>
      <c r="J442" s="184">
        <v>1</v>
      </c>
    </row>
    <row r="443" spans="1:10" ht="45" customHeight="1">
      <c r="A443" s="206">
        <v>6</v>
      </c>
      <c r="B443" s="209" t="s">
        <v>644</v>
      </c>
      <c r="C443" s="206">
        <v>2020</v>
      </c>
      <c r="D443" s="207" t="s">
        <v>111</v>
      </c>
      <c r="E443" s="207" t="s">
        <v>684</v>
      </c>
      <c r="F443" s="207" t="s">
        <v>10427</v>
      </c>
      <c r="G443" s="205" t="s">
        <v>10302</v>
      </c>
      <c r="H443" s="207" t="s">
        <v>92</v>
      </c>
      <c r="I443" s="206" t="s">
        <v>34</v>
      </c>
      <c r="J443" s="184">
        <v>1</v>
      </c>
    </row>
    <row r="444" spans="1:10" ht="22.5" customHeight="1">
      <c r="A444" s="206">
        <v>6</v>
      </c>
      <c r="B444" s="209" t="s">
        <v>644</v>
      </c>
      <c r="C444" s="206">
        <v>2020</v>
      </c>
      <c r="D444" s="207" t="s">
        <v>111</v>
      </c>
      <c r="E444" s="207" t="s">
        <v>684</v>
      </c>
      <c r="F444" s="207" t="s">
        <v>693</v>
      </c>
      <c r="G444" s="205" t="s">
        <v>10302</v>
      </c>
      <c r="H444" s="205" t="s">
        <v>10306</v>
      </c>
      <c r="I444" s="207" t="s">
        <v>48</v>
      </c>
      <c r="J444" s="184">
        <v>1</v>
      </c>
    </row>
    <row r="445" spans="1:10" ht="22.5" customHeight="1">
      <c r="A445" s="206">
        <v>6</v>
      </c>
      <c r="B445" s="209" t="s">
        <v>644</v>
      </c>
      <c r="C445" s="206">
        <v>2020</v>
      </c>
      <c r="D445" s="207" t="s">
        <v>111</v>
      </c>
      <c r="E445" s="207" t="s">
        <v>684</v>
      </c>
      <c r="F445" s="207" t="s">
        <v>10428</v>
      </c>
      <c r="G445" s="205" t="s">
        <v>10302</v>
      </c>
      <c r="H445" s="207" t="s">
        <v>52</v>
      </c>
      <c r="I445" s="206" t="s">
        <v>34</v>
      </c>
      <c r="J445" s="184">
        <v>1</v>
      </c>
    </row>
    <row r="446" spans="1:10" ht="56.25" customHeight="1">
      <c r="A446" s="206">
        <v>6</v>
      </c>
      <c r="B446" s="209" t="s">
        <v>644</v>
      </c>
      <c r="C446" s="206">
        <v>2020</v>
      </c>
      <c r="D446" s="207" t="s">
        <v>111</v>
      </c>
      <c r="E446" s="207" t="s">
        <v>696</v>
      </c>
      <c r="F446" s="207" t="s">
        <v>695</v>
      </c>
      <c r="G446" s="205" t="s">
        <v>10302</v>
      </c>
      <c r="H446" s="205" t="s">
        <v>10306</v>
      </c>
      <c r="I446" s="206" t="s">
        <v>34</v>
      </c>
      <c r="J446" s="184">
        <v>1</v>
      </c>
    </row>
    <row r="447" spans="1:10" ht="33.75" customHeight="1">
      <c r="A447" s="206">
        <v>6</v>
      </c>
      <c r="B447" s="209" t="s">
        <v>644</v>
      </c>
      <c r="C447" s="206">
        <v>2020</v>
      </c>
      <c r="D447" s="207" t="s">
        <v>111</v>
      </c>
      <c r="E447" s="207" t="s">
        <v>696</v>
      </c>
      <c r="F447" s="207" t="s">
        <v>697</v>
      </c>
      <c r="G447" s="205" t="s">
        <v>10302</v>
      </c>
      <c r="H447" s="205" t="s">
        <v>10306</v>
      </c>
      <c r="I447" s="206" t="s">
        <v>34</v>
      </c>
      <c r="J447" s="184">
        <v>1</v>
      </c>
    </row>
    <row r="448" spans="1:10" ht="33.75" customHeight="1">
      <c r="A448" s="206">
        <v>6</v>
      </c>
      <c r="B448" s="209" t="s">
        <v>644</v>
      </c>
      <c r="C448" s="206">
        <v>2020</v>
      </c>
      <c r="D448" s="207" t="s">
        <v>111</v>
      </c>
      <c r="E448" s="207" t="s">
        <v>696</v>
      </c>
      <c r="F448" s="207" t="s">
        <v>698</v>
      </c>
      <c r="G448" s="205" t="s">
        <v>10302</v>
      </c>
      <c r="H448" s="205" t="s">
        <v>10306</v>
      </c>
      <c r="I448" s="206" t="s">
        <v>34</v>
      </c>
      <c r="J448" s="184">
        <v>1</v>
      </c>
    </row>
    <row r="449" spans="1:10" ht="22.5" customHeight="1">
      <c r="A449" s="206">
        <v>6</v>
      </c>
      <c r="B449" s="209" t="s">
        <v>644</v>
      </c>
      <c r="C449" s="206">
        <v>2020</v>
      </c>
      <c r="D449" s="207" t="s">
        <v>111</v>
      </c>
      <c r="E449" s="207" t="s">
        <v>696</v>
      </c>
      <c r="F449" s="207" t="s">
        <v>699</v>
      </c>
      <c r="G449" s="205" t="s">
        <v>82</v>
      </c>
      <c r="H449" s="207" t="s">
        <v>101</v>
      </c>
      <c r="I449" s="206" t="s">
        <v>34</v>
      </c>
      <c r="J449" s="184">
        <v>1</v>
      </c>
    </row>
    <row r="450" spans="1:10" ht="33.75" customHeight="1">
      <c r="A450" s="206">
        <v>6</v>
      </c>
      <c r="B450" s="209" t="s">
        <v>644</v>
      </c>
      <c r="C450" s="206">
        <v>2020</v>
      </c>
      <c r="D450" s="207" t="s">
        <v>111</v>
      </c>
      <c r="E450" s="207" t="s">
        <v>696</v>
      </c>
      <c r="F450" s="207" t="s">
        <v>700</v>
      </c>
      <c r="G450" s="205" t="s">
        <v>10302</v>
      </c>
      <c r="H450" s="205" t="s">
        <v>10306</v>
      </c>
      <c r="I450" s="206" t="s">
        <v>34</v>
      </c>
      <c r="J450" s="184">
        <v>1</v>
      </c>
    </row>
    <row r="451" spans="1:10" ht="22.5" customHeight="1">
      <c r="A451" s="206">
        <v>6</v>
      </c>
      <c r="B451" s="209" t="s">
        <v>644</v>
      </c>
      <c r="C451" s="206">
        <v>2020</v>
      </c>
      <c r="D451" s="207" t="s">
        <v>111</v>
      </c>
      <c r="E451" s="207" t="s">
        <v>379</v>
      </c>
      <c r="F451" s="207" t="s">
        <v>701</v>
      </c>
      <c r="G451" s="205" t="s">
        <v>10302</v>
      </c>
      <c r="H451" s="205" t="s">
        <v>10306</v>
      </c>
      <c r="I451" s="206" t="s">
        <v>34</v>
      </c>
      <c r="J451" s="184">
        <v>1</v>
      </c>
    </row>
    <row r="452" spans="1:10" ht="22.5" customHeight="1">
      <c r="A452" s="206">
        <v>6</v>
      </c>
      <c r="B452" s="209" t="s">
        <v>644</v>
      </c>
      <c r="C452" s="206">
        <v>2020</v>
      </c>
      <c r="D452" s="207" t="s">
        <v>111</v>
      </c>
      <c r="E452" s="207" t="s">
        <v>379</v>
      </c>
      <c r="F452" s="207" t="s">
        <v>702</v>
      </c>
      <c r="G452" s="205" t="s">
        <v>10302</v>
      </c>
      <c r="H452" s="205" t="s">
        <v>10306</v>
      </c>
      <c r="I452" s="206" t="s">
        <v>34</v>
      </c>
      <c r="J452" s="184">
        <v>1</v>
      </c>
    </row>
    <row r="453" spans="1:10" ht="45" customHeight="1">
      <c r="A453" s="206">
        <v>6</v>
      </c>
      <c r="B453" s="209" t="s">
        <v>644</v>
      </c>
      <c r="C453" s="206">
        <v>2020</v>
      </c>
      <c r="D453" s="207" t="s">
        <v>139</v>
      </c>
      <c r="E453" s="207" t="s">
        <v>704</v>
      </c>
      <c r="F453" s="207" t="s">
        <v>703</v>
      </c>
      <c r="G453" s="205" t="s">
        <v>10302</v>
      </c>
      <c r="H453" s="205" t="s">
        <v>10306</v>
      </c>
      <c r="I453" s="206" t="s">
        <v>34</v>
      </c>
      <c r="J453" s="184">
        <v>1</v>
      </c>
    </row>
    <row r="454" spans="1:10" ht="33.75" customHeight="1">
      <c r="A454" s="206">
        <v>6</v>
      </c>
      <c r="B454" s="209" t="s">
        <v>644</v>
      </c>
      <c r="C454" s="206">
        <v>2020</v>
      </c>
      <c r="D454" s="207" t="s">
        <v>139</v>
      </c>
      <c r="E454" s="207" t="s">
        <v>704</v>
      </c>
      <c r="F454" s="207" t="s">
        <v>705</v>
      </c>
      <c r="G454" s="205" t="s">
        <v>10302</v>
      </c>
      <c r="H454" s="205" t="s">
        <v>10306</v>
      </c>
      <c r="I454" s="206" t="s">
        <v>34</v>
      </c>
      <c r="J454" s="184">
        <v>1</v>
      </c>
    </row>
    <row r="455" spans="1:10" ht="33.75" customHeight="1">
      <c r="A455" s="206">
        <v>6</v>
      </c>
      <c r="B455" s="209" t="s">
        <v>644</v>
      </c>
      <c r="C455" s="206">
        <v>2020</v>
      </c>
      <c r="D455" s="207" t="s">
        <v>139</v>
      </c>
      <c r="E455" s="207" t="s">
        <v>704</v>
      </c>
      <c r="F455" s="207" t="s">
        <v>706</v>
      </c>
      <c r="G455" s="205" t="s">
        <v>10302</v>
      </c>
      <c r="H455" s="207" t="s">
        <v>92</v>
      </c>
      <c r="I455" s="206" t="s">
        <v>34</v>
      </c>
      <c r="J455" s="184">
        <v>1</v>
      </c>
    </row>
    <row r="456" spans="1:10" ht="22.5" customHeight="1">
      <c r="A456" s="206">
        <v>6</v>
      </c>
      <c r="B456" s="209" t="s">
        <v>644</v>
      </c>
      <c r="C456" s="206">
        <v>2020</v>
      </c>
      <c r="D456" s="207" t="s">
        <v>139</v>
      </c>
      <c r="E456" s="207" t="s">
        <v>704</v>
      </c>
      <c r="F456" s="207" t="s">
        <v>707</v>
      </c>
      <c r="G456" s="205" t="s">
        <v>10302</v>
      </c>
      <c r="H456" s="207" t="s">
        <v>92</v>
      </c>
      <c r="I456" s="206" t="s">
        <v>34</v>
      </c>
      <c r="J456" s="184">
        <v>1</v>
      </c>
    </row>
    <row r="457" spans="1:10" ht="45" customHeight="1">
      <c r="A457" s="206">
        <v>6</v>
      </c>
      <c r="B457" s="209" t="s">
        <v>644</v>
      </c>
      <c r="C457" s="206">
        <v>2020</v>
      </c>
      <c r="D457" s="207" t="s">
        <v>139</v>
      </c>
      <c r="E457" s="207" t="s">
        <v>704</v>
      </c>
      <c r="F457" s="207" t="s">
        <v>708</v>
      </c>
      <c r="G457" s="205" t="s">
        <v>10302</v>
      </c>
      <c r="H457" s="205" t="s">
        <v>10306</v>
      </c>
      <c r="I457" s="206" t="s">
        <v>34</v>
      </c>
      <c r="J457" s="184">
        <v>1</v>
      </c>
    </row>
    <row r="458" spans="1:10" ht="22.5" customHeight="1">
      <c r="A458" s="206">
        <v>6</v>
      </c>
      <c r="B458" s="209" t="s">
        <v>644</v>
      </c>
      <c r="C458" s="206">
        <v>2020</v>
      </c>
      <c r="D458" s="207" t="s">
        <v>139</v>
      </c>
      <c r="E458" s="207" t="s">
        <v>704</v>
      </c>
      <c r="F458" s="207" t="s">
        <v>709</v>
      </c>
      <c r="G458" s="205" t="s">
        <v>10302</v>
      </c>
      <c r="H458" s="207" t="s">
        <v>303</v>
      </c>
      <c r="I458" s="206" t="s">
        <v>34</v>
      </c>
      <c r="J458" s="184">
        <v>1</v>
      </c>
    </row>
    <row r="459" spans="1:10" ht="22.5" customHeight="1">
      <c r="A459" s="206">
        <v>6</v>
      </c>
      <c r="B459" s="209" t="s">
        <v>644</v>
      </c>
      <c r="C459" s="206">
        <v>2020</v>
      </c>
      <c r="D459" s="207" t="s">
        <v>139</v>
      </c>
      <c r="E459" s="207" t="s">
        <v>704</v>
      </c>
      <c r="F459" s="207" t="s">
        <v>710</v>
      </c>
      <c r="G459" s="205" t="s">
        <v>10302</v>
      </c>
      <c r="H459" s="205" t="s">
        <v>10306</v>
      </c>
      <c r="I459" s="206" t="s">
        <v>34</v>
      </c>
      <c r="J459" s="184">
        <v>1</v>
      </c>
    </row>
    <row r="460" spans="1:10" ht="45" customHeight="1">
      <c r="A460" s="206">
        <v>6</v>
      </c>
      <c r="B460" s="209" t="s">
        <v>644</v>
      </c>
      <c r="C460" s="206">
        <v>2020</v>
      </c>
      <c r="D460" s="207" t="s">
        <v>139</v>
      </c>
      <c r="E460" s="207" t="s">
        <v>712</v>
      </c>
      <c r="F460" s="207" t="s">
        <v>711</v>
      </c>
      <c r="G460" s="205" t="s">
        <v>10302</v>
      </c>
      <c r="H460" s="207" t="s">
        <v>52</v>
      </c>
      <c r="I460" s="206" t="s">
        <v>34</v>
      </c>
      <c r="J460" s="184">
        <v>1</v>
      </c>
    </row>
    <row r="461" spans="1:10" ht="45" customHeight="1">
      <c r="A461" s="206">
        <v>6</v>
      </c>
      <c r="B461" s="209" t="s">
        <v>644</v>
      </c>
      <c r="C461" s="206">
        <v>2020</v>
      </c>
      <c r="D461" s="207" t="s">
        <v>139</v>
      </c>
      <c r="E461" s="207" t="s">
        <v>712</v>
      </c>
      <c r="F461" s="207" t="s">
        <v>713</v>
      </c>
      <c r="G461" s="205" t="s">
        <v>82</v>
      </c>
      <c r="H461" s="207" t="s">
        <v>101</v>
      </c>
      <c r="I461" s="206" t="s">
        <v>34</v>
      </c>
      <c r="J461" s="184">
        <v>1</v>
      </c>
    </row>
    <row r="462" spans="1:10" ht="33.75" customHeight="1">
      <c r="A462" s="206">
        <v>6</v>
      </c>
      <c r="B462" s="209" t="s">
        <v>644</v>
      </c>
      <c r="C462" s="206">
        <v>2020</v>
      </c>
      <c r="D462" s="207" t="s">
        <v>139</v>
      </c>
      <c r="E462" s="207" t="s">
        <v>712</v>
      </c>
      <c r="F462" s="207" t="s">
        <v>714</v>
      </c>
      <c r="G462" s="205" t="s">
        <v>10302</v>
      </c>
      <c r="H462" s="207" t="s">
        <v>92</v>
      </c>
      <c r="I462" s="206" t="s">
        <v>34</v>
      </c>
      <c r="J462" s="184">
        <v>1</v>
      </c>
    </row>
    <row r="463" spans="1:10" ht="45" customHeight="1">
      <c r="A463" s="206">
        <v>6</v>
      </c>
      <c r="B463" s="209" t="s">
        <v>644</v>
      </c>
      <c r="C463" s="206">
        <v>2020</v>
      </c>
      <c r="D463" s="207" t="s">
        <v>139</v>
      </c>
      <c r="E463" s="207" t="s">
        <v>712</v>
      </c>
      <c r="F463" s="207" t="s">
        <v>715</v>
      </c>
      <c r="G463" s="205" t="s">
        <v>10302</v>
      </c>
      <c r="H463" s="205" t="s">
        <v>10306</v>
      </c>
      <c r="I463" s="206" t="s">
        <v>34</v>
      </c>
      <c r="J463" s="184">
        <v>1</v>
      </c>
    </row>
    <row r="464" spans="1:10" ht="22.5" customHeight="1">
      <c r="A464" s="206">
        <v>6</v>
      </c>
      <c r="B464" s="209" t="s">
        <v>644</v>
      </c>
      <c r="C464" s="206">
        <v>2020</v>
      </c>
      <c r="D464" s="207" t="s">
        <v>139</v>
      </c>
      <c r="E464" s="207" t="s">
        <v>712</v>
      </c>
      <c r="F464" s="207" t="s">
        <v>716</v>
      </c>
      <c r="G464" s="205" t="s">
        <v>82</v>
      </c>
      <c r="H464" s="207" t="s">
        <v>188</v>
      </c>
      <c r="I464" s="206" t="s">
        <v>34</v>
      </c>
      <c r="J464" s="184">
        <v>1</v>
      </c>
    </row>
    <row r="465" spans="1:10" ht="22.5" customHeight="1">
      <c r="A465" s="206">
        <v>6</v>
      </c>
      <c r="B465" s="209" t="s">
        <v>644</v>
      </c>
      <c r="C465" s="206">
        <v>2020</v>
      </c>
      <c r="D465" s="207" t="s">
        <v>10429</v>
      </c>
      <c r="E465" s="207" t="s">
        <v>266</v>
      </c>
      <c r="F465" s="207" t="s">
        <v>718</v>
      </c>
      <c r="G465" s="205" t="s">
        <v>10302</v>
      </c>
      <c r="H465" s="207" t="s">
        <v>92</v>
      </c>
      <c r="I465" s="206" t="s">
        <v>34</v>
      </c>
      <c r="J465" s="184">
        <v>1</v>
      </c>
    </row>
    <row r="466" spans="1:10" ht="33.75" customHeight="1">
      <c r="A466" s="206">
        <v>6</v>
      </c>
      <c r="B466" s="209" t="s">
        <v>644</v>
      </c>
      <c r="C466" s="206">
        <v>2020</v>
      </c>
      <c r="D466" s="207" t="s">
        <v>162</v>
      </c>
      <c r="E466" s="207" t="s">
        <v>266</v>
      </c>
      <c r="F466" s="207" t="s">
        <v>720</v>
      </c>
      <c r="G466" s="205" t="s">
        <v>10302</v>
      </c>
      <c r="H466" s="207" t="s">
        <v>92</v>
      </c>
      <c r="I466" s="206" t="s">
        <v>34</v>
      </c>
      <c r="J466" s="184">
        <v>1</v>
      </c>
    </row>
    <row r="467" spans="1:10" ht="22.5" customHeight="1">
      <c r="A467" s="206">
        <v>6</v>
      </c>
      <c r="B467" s="209" t="s">
        <v>644</v>
      </c>
      <c r="C467" s="206">
        <v>2020</v>
      </c>
      <c r="D467" s="207" t="s">
        <v>162</v>
      </c>
      <c r="E467" s="207" t="s">
        <v>266</v>
      </c>
      <c r="F467" s="207" t="s">
        <v>721</v>
      </c>
      <c r="G467" s="205" t="s">
        <v>10302</v>
      </c>
      <c r="H467" s="205" t="s">
        <v>10306</v>
      </c>
      <c r="I467" s="207" t="s">
        <v>48</v>
      </c>
      <c r="J467" s="184">
        <v>1</v>
      </c>
    </row>
    <row r="468" spans="1:10" ht="33.75" customHeight="1">
      <c r="A468" s="206">
        <v>6</v>
      </c>
      <c r="B468" s="209" t="s">
        <v>644</v>
      </c>
      <c r="C468" s="206">
        <v>2020</v>
      </c>
      <c r="D468" s="207" t="s">
        <v>162</v>
      </c>
      <c r="E468" s="207" t="s">
        <v>266</v>
      </c>
      <c r="F468" s="207" t="s">
        <v>722</v>
      </c>
      <c r="G468" s="205" t="s">
        <v>10302</v>
      </c>
      <c r="H468" s="205" t="s">
        <v>10306</v>
      </c>
      <c r="I468" s="206" t="s">
        <v>34</v>
      </c>
      <c r="J468" s="184">
        <v>1</v>
      </c>
    </row>
    <row r="469" spans="1:10" ht="33.75" customHeight="1">
      <c r="A469" s="206">
        <v>6</v>
      </c>
      <c r="B469" s="209" t="s">
        <v>644</v>
      </c>
      <c r="C469" s="206">
        <v>2020</v>
      </c>
      <c r="D469" s="207" t="s">
        <v>162</v>
      </c>
      <c r="E469" s="207" t="s">
        <v>266</v>
      </c>
      <c r="F469" s="207" t="s">
        <v>723</v>
      </c>
      <c r="G469" s="205" t="s">
        <v>10302</v>
      </c>
      <c r="H469" s="207" t="s">
        <v>92</v>
      </c>
      <c r="I469" s="206" t="s">
        <v>34</v>
      </c>
      <c r="J469" s="184">
        <v>1</v>
      </c>
    </row>
    <row r="470" spans="1:10" ht="45" customHeight="1">
      <c r="A470" s="206">
        <v>6</v>
      </c>
      <c r="B470" s="209" t="s">
        <v>644</v>
      </c>
      <c r="C470" s="206">
        <v>2020</v>
      </c>
      <c r="D470" s="207" t="s">
        <v>162</v>
      </c>
      <c r="E470" s="207" t="s">
        <v>266</v>
      </c>
      <c r="F470" s="207" t="s">
        <v>724</v>
      </c>
      <c r="G470" s="205" t="s">
        <v>82</v>
      </c>
      <c r="H470" s="207" t="s">
        <v>188</v>
      </c>
      <c r="I470" s="206" t="s">
        <v>34</v>
      </c>
      <c r="J470" s="184">
        <v>1</v>
      </c>
    </row>
    <row r="471" spans="1:10" ht="33.75" customHeight="1">
      <c r="A471" s="206">
        <v>6</v>
      </c>
      <c r="B471" s="209" t="s">
        <v>644</v>
      </c>
      <c r="C471" s="206">
        <v>2020</v>
      </c>
      <c r="D471" s="207" t="s">
        <v>162</v>
      </c>
      <c r="E471" s="207" t="s">
        <v>266</v>
      </c>
      <c r="F471" s="207" t="s">
        <v>725</v>
      </c>
      <c r="G471" s="205" t="s">
        <v>10302</v>
      </c>
      <c r="H471" s="205" t="s">
        <v>10306</v>
      </c>
      <c r="I471" s="206" t="s">
        <v>34</v>
      </c>
      <c r="J471" s="184">
        <v>1</v>
      </c>
    </row>
    <row r="472" spans="1:10" ht="22.5" customHeight="1">
      <c r="A472" s="206">
        <v>6</v>
      </c>
      <c r="B472" s="209" t="s">
        <v>644</v>
      </c>
      <c r="C472" s="206">
        <v>2020</v>
      </c>
      <c r="D472" s="207" t="s">
        <v>493</v>
      </c>
      <c r="E472" s="207" t="s">
        <v>727</v>
      </c>
      <c r="F472" s="207" t="s">
        <v>726</v>
      </c>
      <c r="G472" s="205" t="s">
        <v>10302</v>
      </c>
      <c r="H472" s="207" t="s">
        <v>52</v>
      </c>
      <c r="I472" s="206" t="s">
        <v>34</v>
      </c>
      <c r="J472" s="184">
        <v>1</v>
      </c>
    </row>
    <row r="473" spans="1:10" ht="22.5" customHeight="1">
      <c r="A473" s="206">
        <v>6</v>
      </c>
      <c r="B473" s="209" t="s">
        <v>644</v>
      </c>
      <c r="C473" s="206">
        <v>2020</v>
      </c>
      <c r="D473" s="207" t="s">
        <v>493</v>
      </c>
      <c r="E473" s="207" t="s">
        <v>729</v>
      </c>
      <c r="F473" s="207" t="s">
        <v>728</v>
      </c>
      <c r="G473" s="207" t="s">
        <v>401</v>
      </c>
      <c r="H473" s="207" t="s">
        <v>401</v>
      </c>
      <c r="I473" s="206" t="s">
        <v>34</v>
      </c>
      <c r="J473" s="184">
        <v>1</v>
      </c>
    </row>
    <row r="474" spans="1:10" ht="22.5" customHeight="1">
      <c r="A474" s="206">
        <v>6</v>
      </c>
      <c r="B474" s="209" t="s">
        <v>644</v>
      </c>
      <c r="C474" s="206">
        <v>2020</v>
      </c>
      <c r="D474" s="207" t="s">
        <v>493</v>
      </c>
      <c r="E474" s="207" t="s">
        <v>729</v>
      </c>
      <c r="F474" s="207" t="s">
        <v>730</v>
      </c>
      <c r="G474" s="205" t="s">
        <v>82</v>
      </c>
      <c r="H474" s="207" t="s">
        <v>101</v>
      </c>
      <c r="I474" s="206" t="s">
        <v>34</v>
      </c>
      <c r="J474" s="184">
        <v>1</v>
      </c>
    </row>
    <row r="475" spans="1:10" ht="56.25" customHeight="1">
      <c r="A475" s="206">
        <v>6</v>
      </c>
      <c r="B475" s="209" t="s">
        <v>644</v>
      </c>
      <c r="C475" s="206">
        <v>2020</v>
      </c>
      <c r="D475" s="207" t="s">
        <v>493</v>
      </c>
      <c r="E475" s="207" t="s">
        <v>729</v>
      </c>
      <c r="F475" s="207" t="s">
        <v>731</v>
      </c>
      <c r="G475" s="205" t="s">
        <v>82</v>
      </c>
      <c r="H475" s="207" t="s">
        <v>101</v>
      </c>
      <c r="I475" s="206" t="s">
        <v>34</v>
      </c>
      <c r="J475" s="184">
        <v>1</v>
      </c>
    </row>
    <row r="476" spans="1:10" ht="33.75" customHeight="1">
      <c r="A476" s="206">
        <v>6</v>
      </c>
      <c r="B476" s="209" t="s">
        <v>644</v>
      </c>
      <c r="C476" s="206">
        <v>2020</v>
      </c>
      <c r="D476" s="207" t="s">
        <v>493</v>
      </c>
      <c r="E476" s="207" t="s">
        <v>495</v>
      </c>
      <c r="F476" s="207" t="s">
        <v>732</v>
      </c>
      <c r="G476" s="205" t="s">
        <v>10302</v>
      </c>
      <c r="H476" s="205" t="s">
        <v>10306</v>
      </c>
      <c r="I476" s="207" t="s">
        <v>48</v>
      </c>
      <c r="J476" s="184">
        <v>1</v>
      </c>
    </row>
    <row r="477" spans="1:10" ht="56.25" customHeight="1">
      <c r="A477" s="206">
        <v>6</v>
      </c>
      <c r="B477" s="209" t="s">
        <v>644</v>
      </c>
      <c r="C477" s="206">
        <v>2020</v>
      </c>
      <c r="D477" s="207" t="s">
        <v>493</v>
      </c>
      <c r="E477" s="207" t="s">
        <v>495</v>
      </c>
      <c r="F477" s="207" t="s">
        <v>733</v>
      </c>
      <c r="G477" s="205" t="s">
        <v>10302</v>
      </c>
      <c r="H477" s="205" t="s">
        <v>10306</v>
      </c>
      <c r="I477" s="206" t="s">
        <v>34</v>
      </c>
      <c r="J477" s="184">
        <v>1</v>
      </c>
    </row>
    <row r="478" spans="1:10" ht="45" customHeight="1">
      <c r="A478" s="206">
        <v>6</v>
      </c>
      <c r="B478" s="209" t="s">
        <v>644</v>
      </c>
      <c r="C478" s="206">
        <v>2020</v>
      </c>
      <c r="D478" s="207" t="s">
        <v>493</v>
      </c>
      <c r="E478" s="207" t="s">
        <v>495</v>
      </c>
      <c r="F478" s="207" t="s">
        <v>734</v>
      </c>
      <c r="G478" s="205" t="s">
        <v>82</v>
      </c>
      <c r="H478" s="207" t="s">
        <v>101</v>
      </c>
      <c r="I478" s="206" t="s">
        <v>34</v>
      </c>
      <c r="J478" s="184">
        <v>1</v>
      </c>
    </row>
    <row r="479" spans="1:10" ht="45" customHeight="1">
      <c r="A479" s="206">
        <v>6</v>
      </c>
      <c r="B479" s="209" t="s">
        <v>644</v>
      </c>
      <c r="C479" s="206">
        <v>2020</v>
      </c>
      <c r="D479" s="207" t="s">
        <v>493</v>
      </c>
      <c r="E479" s="207" t="s">
        <v>10430</v>
      </c>
      <c r="F479" s="207" t="s">
        <v>735</v>
      </c>
      <c r="G479" s="205" t="s">
        <v>82</v>
      </c>
      <c r="H479" s="207" t="s">
        <v>188</v>
      </c>
      <c r="I479" s="206" t="s">
        <v>34</v>
      </c>
      <c r="J479" s="184">
        <v>1</v>
      </c>
    </row>
    <row r="480" spans="1:10" ht="56.25" customHeight="1">
      <c r="A480" s="206">
        <v>6</v>
      </c>
      <c r="B480" s="209" t="s">
        <v>644</v>
      </c>
      <c r="C480" s="206">
        <v>2020</v>
      </c>
      <c r="D480" s="207" t="s">
        <v>493</v>
      </c>
      <c r="E480" s="207" t="s">
        <v>10430</v>
      </c>
      <c r="F480" s="207" t="s">
        <v>736</v>
      </c>
      <c r="G480" s="205" t="s">
        <v>10302</v>
      </c>
      <c r="H480" s="207" t="s">
        <v>92</v>
      </c>
      <c r="I480" s="206" t="s">
        <v>34</v>
      </c>
      <c r="J480" s="184">
        <v>1</v>
      </c>
    </row>
    <row r="481" spans="1:10" ht="22.5" customHeight="1">
      <c r="A481" s="206">
        <v>6</v>
      </c>
      <c r="B481" s="209" t="s">
        <v>644</v>
      </c>
      <c r="C481" s="206">
        <v>2020</v>
      </c>
      <c r="D481" s="207" t="s">
        <v>493</v>
      </c>
      <c r="E481" s="207" t="s">
        <v>10430</v>
      </c>
      <c r="F481" s="207" t="s">
        <v>737</v>
      </c>
      <c r="G481" s="205" t="s">
        <v>82</v>
      </c>
      <c r="H481" s="207" t="s">
        <v>101</v>
      </c>
      <c r="I481" s="206" t="s">
        <v>34</v>
      </c>
      <c r="J481" s="184">
        <v>1</v>
      </c>
    </row>
    <row r="482" spans="1:10" ht="22.5" customHeight="1">
      <c r="A482" s="206">
        <v>6</v>
      </c>
      <c r="B482" s="209" t="s">
        <v>644</v>
      </c>
      <c r="C482" s="206">
        <v>2020</v>
      </c>
      <c r="D482" s="207" t="s">
        <v>493</v>
      </c>
      <c r="E482" s="207" t="s">
        <v>10430</v>
      </c>
      <c r="F482" s="207" t="s">
        <v>738</v>
      </c>
      <c r="G482" s="205" t="s">
        <v>10302</v>
      </c>
      <c r="H482" s="205" t="s">
        <v>10306</v>
      </c>
      <c r="I482" s="206" t="s">
        <v>34</v>
      </c>
      <c r="J482" s="184">
        <v>1</v>
      </c>
    </row>
    <row r="483" spans="1:10" ht="22.5" customHeight="1">
      <c r="A483" s="206">
        <v>6</v>
      </c>
      <c r="B483" s="209" t="s">
        <v>644</v>
      </c>
      <c r="C483" s="206">
        <v>2020</v>
      </c>
      <c r="D483" s="207" t="s">
        <v>493</v>
      </c>
      <c r="E483" s="207" t="s">
        <v>10430</v>
      </c>
      <c r="F483" s="207" t="s">
        <v>739</v>
      </c>
      <c r="G483" s="205" t="s">
        <v>10302</v>
      </c>
      <c r="H483" s="207" t="s">
        <v>92</v>
      </c>
      <c r="I483" s="206" t="s">
        <v>34</v>
      </c>
      <c r="J483" s="184">
        <v>1</v>
      </c>
    </row>
    <row r="484" spans="1:10" ht="33.75" customHeight="1">
      <c r="A484" s="206">
        <v>6</v>
      </c>
      <c r="B484" s="209" t="s">
        <v>644</v>
      </c>
      <c r="C484" s="206">
        <v>2020</v>
      </c>
      <c r="D484" s="207" t="s">
        <v>493</v>
      </c>
      <c r="E484" s="207" t="s">
        <v>184</v>
      </c>
      <c r="F484" s="207" t="s">
        <v>740</v>
      </c>
      <c r="G484" s="205" t="s">
        <v>10302</v>
      </c>
      <c r="H484" s="205" t="s">
        <v>10306</v>
      </c>
      <c r="I484" s="206" t="s">
        <v>34</v>
      </c>
      <c r="J484" s="184">
        <v>1</v>
      </c>
    </row>
    <row r="485" spans="1:10" ht="22.5" customHeight="1">
      <c r="A485" s="206">
        <v>6</v>
      </c>
      <c r="B485" s="209" t="s">
        <v>644</v>
      </c>
      <c r="C485" s="206">
        <v>2020</v>
      </c>
      <c r="D485" s="207" t="s">
        <v>493</v>
      </c>
      <c r="E485" s="207" t="s">
        <v>184</v>
      </c>
      <c r="F485" s="207" t="s">
        <v>741</v>
      </c>
      <c r="G485" s="205" t="s">
        <v>82</v>
      </c>
      <c r="H485" s="207" t="s">
        <v>101</v>
      </c>
      <c r="I485" s="206" t="s">
        <v>34</v>
      </c>
      <c r="J485" s="184">
        <v>1</v>
      </c>
    </row>
    <row r="486" spans="1:10" ht="22.5" customHeight="1">
      <c r="A486" s="206">
        <v>6</v>
      </c>
      <c r="B486" s="209" t="s">
        <v>644</v>
      </c>
      <c r="C486" s="206">
        <v>2020</v>
      </c>
      <c r="D486" s="207" t="s">
        <v>493</v>
      </c>
      <c r="E486" s="207" t="s">
        <v>184</v>
      </c>
      <c r="F486" s="207" t="s">
        <v>742</v>
      </c>
      <c r="G486" s="205" t="s">
        <v>82</v>
      </c>
      <c r="H486" s="207" t="s">
        <v>101</v>
      </c>
      <c r="I486" s="206" t="s">
        <v>34</v>
      </c>
      <c r="J486" s="184">
        <v>1</v>
      </c>
    </row>
    <row r="487" spans="1:10" ht="22.5" customHeight="1">
      <c r="A487" s="206">
        <v>6</v>
      </c>
      <c r="B487" s="209" t="s">
        <v>644</v>
      </c>
      <c r="C487" s="206">
        <v>2020</v>
      </c>
      <c r="D487" s="207" t="s">
        <v>493</v>
      </c>
      <c r="E487" s="207" t="s">
        <v>184</v>
      </c>
      <c r="F487" s="207" t="s">
        <v>743</v>
      </c>
      <c r="G487" s="205" t="s">
        <v>10302</v>
      </c>
      <c r="H487" s="207" t="s">
        <v>92</v>
      </c>
      <c r="I487" s="206" t="s">
        <v>34</v>
      </c>
      <c r="J487" s="184">
        <v>1</v>
      </c>
    </row>
    <row r="488" spans="1:10" ht="22.5" customHeight="1">
      <c r="A488" s="206">
        <v>6</v>
      </c>
      <c r="B488" s="209" t="s">
        <v>644</v>
      </c>
      <c r="C488" s="206">
        <v>2020</v>
      </c>
      <c r="D488" s="207" t="s">
        <v>208</v>
      </c>
      <c r="E488" s="207" t="s">
        <v>745</v>
      </c>
      <c r="F488" s="207" t="s">
        <v>744</v>
      </c>
      <c r="G488" s="205" t="s">
        <v>82</v>
      </c>
      <c r="H488" s="207" t="s">
        <v>101</v>
      </c>
      <c r="I488" s="206" t="s">
        <v>34</v>
      </c>
      <c r="J488" s="184">
        <v>1</v>
      </c>
    </row>
    <row r="489" spans="1:10" ht="45" customHeight="1">
      <c r="A489" s="206">
        <v>6</v>
      </c>
      <c r="B489" s="209" t="s">
        <v>644</v>
      </c>
      <c r="C489" s="206">
        <v>2020</v>
      </c>
      <c r="D489" s="207" t="s">
        <v>208</v>
      </c>
      <c r="E489" s="207" t="s">
        <v>745</v>
      </c>
      <c r="F489" s="207" t="s">
        <v>746</v>
      </c>
      <c r="G489" s="205" t="s">
        <v>82</v>
      </c>
      <c r="H489" s="207" t="s">
        <v>101</v>
      </c>
      <c r="I489" s="206" t="s">
        <v>34</v>
      </c>
      <c r="J489" s="184">
        <v>1</v>
      </c>
    </row>
    <row r="490" spans="1:10" ht="78.75" customHeight="1">
      <c r="A490" s="206">
        <v>6</v>
      </c>
      <c r="B490" s="209" t="s">
        <v>644</v>
      </c>
      <c r="C490" s="206">
        <v>2020</v>
      </c>
      <c r="D490" s="207" t="s">
        <v>208</v>
      </c>
      <c r="E490" s="207" t="s">
        <v>745</v>
      </c>
      <c r="F490" s="207" t="s">
        <v>10431</v>
      </c>
      <c r="G490" s="205" t="s">
        <v>82</v>
      </c>
      <c r="H490" s="207" t="s">
        <v>101</v>
      </c>
      <c r="I490" s="206" t="s">
        <v>34</v>
      </c>
      <c r="J490" s="184">
        <v>1</v>
      </c>
    </row>
    <row r="491" spans="1:10" ht="22.5" customHeight="1">
      <c r="A491" s="206">
        <v>6</v>
      </c>
      <c r="B491" s="209" t="s">
        <v>644</v>
      </c>
      <c r="C491" s="206">
        <v>2020</v>
      </c>
      <c r="D491" s="207" t="s">
        <v>208</v>
      </c>
      <c r="E491" s="207" t="s">
        <v>745</v>
      </c>
      <c r="F491" s="207" t="s">
        <v>748</v>
      </c>
      <c r="G491" s="205" t="s">
        <v>82</v>
      </c>
      <c r="H491" s="207" t="s">
        <v>101</v>
      </c>
      <c r="I491" s="206" t="s">
        <v>34</v>
      </c>
      <c r="J491" s="184">
        <v>1</v>
      </c>
    </row>
    <row r="492" spans="1:10" ht="22.5" customHeight="1">
      <c r="A492" s="206">
        <v>6</v>
      </c>
      <c r="B492" s="209" t="s">
        <v>644</v>
      </c>
      <c r="C492" s="206">
        <v>2020</v>
      </c>
      <c r="D492" s="207" t="s">
        <v>208</v>
      </c>
      <c r="E492" s="207" t="s">
        <v>745</v>
      </c>
      <c r="F492" s="207" t="s">
        <v>10432</v>
      </c>
      <c r="G492" s="205" t="s">
        <v>82</v>
      </c>
      <c r="H492" s="207" t="s">
        <v>188</v>
      </c>
      <c r="I492" s="206" t="s">
        <v>34</v>
      </c>
      <c r="J492" s="184">
        <v>1</v>
      </c>
    </row>
    <row r="493" spans="1:10" ht="33.75" customHeight="1">
      <c r="A493" s="206">
        <v>6</v>
      </c>
      <c r="B493" s="209" t="s">
        <v>644</v>
      </c>
      <c r="C493" s="206">
        <v>2020</v>
      </c>
      <c r="D493" s="207" t="s">
        <v>208</v>
      </c>
      <c r="E493" s="207" t="s">
        <v>745</v>
      </c>
      <c r="F493" s="207" t="s">
        <v>752</v>
      </c>
      <c r="G493" s="205" t="s">
        <v>82</v>
      </c>
      <c r="H493" s="207" t="s">
        <v>101</v>
      </c>
      <c r="I493" s="206" t="s">
        <v>34</v>
      </c>
      <c r="J493" s="184">
        <v>1</v>
      </c>
    </row>
    <row r="494" spans="1:10" ht="33.75" customHeight="1">
      <c r="A494" s="206">
        <v>6</v>
      </c>
      <c r="B494" s="209" t="s">
        <v>644</v>
      </c>
      <c r="C494" s="206">
        <v>2020</v>
      </c>
      <c r="D494" s="207" t="s">
        <v>208</v>
      </c>
      <c r="E494" s="207" t="s">
        <v>745</v>
      </c>
      <c r="F494" s="207" t="s">
        <v>10433</v>
      </c>
      <c r="G494" s="205" t="s">
        <v>82</v>
      </c>
      <c r="H494" s="207" t="s">
        <v>188</v>
      </c>
      <c r="I494" s="206" t="s">
        <v>34</v>
      </c>
      <c r="J494" s="184">
        <v>1</v>
      </c>
    </row>
    <row r="495" spans="1:10" ht="33.75" customHeight="1">
      <c r="A495" s="206">
        <v>6</v>
      </c>
      <c r="B495" s="209" t="s">
        <v>644</v>
      </c>
      <c r="C495" s="206">
        <v>2020</v>
      </c>
      <c r="D495" s="207" t="s">
        <v>208</v>
      </c>
      <c r="E495" s="207" t="s">
        <v>755</v>
      </c>
      <c r="F495" s="207" t="s">
        <v>754</v>
      </c>
      <c r="G495" s="205" t="s">
        <v>10302</v>
      </c>
      <c r="H495" s="207" t="s">
        <v>92</v>
      </c>
      <c r="I495" s="206" t="s">
        <v>34</v>
      </c>
      <c r="J495" s="184">
        <v>1</v>
      </c>
    </row>
    <row r="496" spans="1:10" ht="78.75" customHeight="1">
      <c r="A496" s="206">
        <v>6</v>
      </c>
      <c r="B496" s="209" t="s">
        <v>644</v>
      </c>
      <c r="C496" s="206">
        <v>2020</v>
      </c>
      <c r="D496" s="207" t="s">
        <v>208</v>
      </c>
      <c r="E496" s="207" t="s">
        <v>512</v>
      </c>
      <c r="F496" s="207" t="s">
        <v>756</v>
      </c>
      <c r="G496" s="205" t="s">
        <v>10302</v>
      </c>
      <c r="H496" s="207" t="s">
        <v>92</v>
      </c>
      <c r="I496" s="206" t="s">
        <v>34</v>
      </c>
      <c r="J496" s="184">
        <v>1</v>
      </c>
    </row>
    <row r="497" spans="1:10" ht="22.5" customHeight="1">
      <c r="A497" s="206">
        <v>6</v>
      </c>
      <c r="B497" s="209" t="s">
        <v>644</v>
      </c>
      <c r="C497" s="206">
        <v>2020</v>
      </c>
      <c r="D497" s="207" t="s">
        <v>219</v>
      </c>
      <c r="E497" s="207" t="s">
        <v>758</v>
      </c>
      <c r="F497" s="207" t="s">
        <v>10434</v>
      </c>
      <c r="G497" s="205" t="s">
        <v>10302</v>
      </c>
      <c r="H497" s="207" t="s">
        <v>92</v>
      </c>
      <c r="I497" s="206" t="s">
        <v>34</v>
      </c>
      <c r="J497" s="184">
        <v>1</v>
      </c>
    </row>
    <row r="498" spans="1:10" ht="22.5" customHeight="1">
      <c r="A498" s="206">
        <v>6</v>
      </c>
      <c r="B498" s="209" t="s">
        <v>644</v>
      </c>
      <c r="C498" s="206">
        <v>2020</v>
      </c>
      <c r="D498" s="207" t="s">
        <v>219</v>
      </c>
      <c r="E498" s="207" t="s">
        <v>758</v>
      </c>
      <c r="F498" s="207" t="s">
        <v>10435</v>
      </c>
      <c r="G498" s="205" t="s">
        <v>10302</v>
      </c>
      <c r="H498" s="207" t="s">
        <v>92</v>
      </c>
      <c r="I498" s="206" t="s">
        <v>34</v>
      </c>
      <c r="J498" s="184">
        <v>1</v>
      </c>
    </row>
    <row r="499" spans="1:10" ht="45" customHeight="1">
      <c r="A499" s="206">
        <v>6</v>
      </c>
      <c r="B499" s="209" t="s">
        <v>644</v>
      </c>
      <c r="C499" s="206">
        <v>2020</v>
      </c>
      <c r="D499" s="207" t="s">
        <v>219</v>
      </c>
      <c r="E499" s="207" t="s">
        <v>758</v>
      </c>
      <c r="F499" s="207" t="s">
        <v>760</v>
      </c>
      <c r="G499" s="205" t="s">
        <v>10302</v>
      </c>
      <c r="H499" s="207" t="s">
        <v>92</v>
      </c>
      <c r="I499" s="206" t="s">
        <v>34</v>
      </c>
      <c r="J499" s="184">
        <v>1</v>
      </c>
    </row>
    <row r="500" spans="1:10" ht="56.25" customHeight="1">
      <c r="A500" s="206">
        <v>6</v>
      </c>
      <c r="B500" s="209" t="s">
        <v>644</v>
      </c>
      <c r="C500" s="206">
        <v>2020</v>
      </c>
      <c r="D500" s="207" t="s">
        <v>219</v>
      </c>
      <c r="E500" s="207" t="s">
        <v>758</v>
      </c>
      <c r="F500" s="207" t="s">
        <v>10436</v>
      </c>
      <c r="G500" s="205" t="s">
        <v>10302</v>
      </c>
      <c r="H500" s="205" t="s">
        <v>10306</v>
      </c>
      <c r="I500" s="206" t="s">
        <v>34</v>
      </c>
      <c r="J500" s="184">
        <v>1</v>
      </c>
    </row>
    <row r="501" spans="1:10" ht="22.5" customHeight="1">
      <c r="A501" s="206">
        <v>6</v>
      </c>
      <c r="B501" s="209" t="s">
        <v>644</v>
      </c>
      <c r="C501" s="206">
        <v>2020</v>
      </c>
      <c r="D501" s="207" t="s">
        <v>219</v>
      </c>
      <c r="E501" s="207" t="s">
        <v>758</v>
      </c>
      <c r="F501" s="207" t="s">
        <v>762</v>
      </c>
      <c r="G501" s="205" t="s">
        <v>82</v>
      </c>
      <c r="H501" s="207" t="s">
        <v>101</v>
      </c>
      <c r="I501" s="206" t="s">
        <v>34</v>
      </c>
      <c r="J501" s="184">
        <v>1</v>
      </c>
    </row>
    <row r="502" spans="1:10" ht="56.25" customHeight="1">
      <c r="A502" s="206">
        <v>6</v>
      </c>
      <c r="B502" s="209" t="s">
        <v>644</v>
      </c>
      <c r="C502" s="206">
        <v>2020</v>
      </c>
      <c r="D502" s="207" t="s">
        <v>219</v>
      </c>
      <c r="E502" s="207" t="s">
        <v>758</v>
      </c>
      <c r="F502" s="207" t="s">
        <v>763</v>
      </c>
      <c r="G502" s="205" t="s">
        <v>82</v>
      </c>
      <c r="H502" s="207" t="s">
        <v>101</v>
      </c>
      <c r="I502" s="206" t="s">
        <v>34</v>
      </c>
      <c r="J502" s="184">
        <v>1</v>
      </c>
    </row>
    <row r="503" spans="1:10" ht="45" customHeight="1">
      <c r="A503" s="206">
        <v>6</v>
      </c>
      <c r="B503" s="209" t="s">
        <v>644</v>
      </c>
      <c r="C503" s="206">
        <v>2020</v>
      </c>
      <c r="D503" s="207" t="s">
        <v>219</v>
      </c>
      <c r="E503" s="207" t="s">
        <v>758</v>
      </c>
      <c r="F503" s="207" t="s">
        <v>10437</v>
      </c>
      <c r="G503" s="205" t="s">
        <v>10302</v>
      </c>
      <c r="H503" s="207" t="s">
        <v>92</v>
      </c>
      <c r="I503" s="206" t="s">
        <v>34</v>
      </c>
      <c r="J503" s="184">
        <v>1</v>
      </c>
    </row>
    <row r="504" spans="1:10" ht="45" customHeight="1">
      <c r="A504" s="206">
        <v>6</v>
      </c>
      <c r="B504" s="209" t="s">
        <v>644</v>
      </c>
      <c r="C504" s="206">
        <v>2020</v>
      </c>
      <c r="D504" s="207" t="s">
        <v>219</v>
      </c>
      <c r="E504" s="207" t="s">
        <v>766</v>
      </c>
      <c r="F504" s="207" t="s">
        <v>10438</v>
      </c>
      <c r="G504" s="205" t="s">
        <v>10302</v>
      </c>
      <c r="H504" s="207" t="s">
        <v>92</v>
      </c>
      <c r="I504" s="206" t="s">
        <v>34</v>
      </c>
      <c r="J504" s="184">
        <v>1</v>
      </c>
    </row>
    <row r="505" spans="1:10" ht="22.5" customHeight="1">
      <c r="A505" s="206">
        <v>6</v>
      </c>
      <c r="B505" s="209" t="s">
        <v>644</v>
      </c>
      <c r="C505" s="206">
        <v>2020</v>
      </c>
      <c r="D505" s="207" t="s">
        <v>219</v>
      </c>
      <c r="E505" s="207" t="s">
        <v>768</v>
      </c>
      <c r="F505" s="207" t="s">
        <v>767</v>
      </c>
      <c r="G505" s="205" t="s">
        <v>10302</v>
      </c>
      <c r="H505" s="207" t="s">
        <v>92</v>
      </c>
      <c r="I505" s="206" t="s">
        <v>34</v>
      </c>
      <c r="J505" s="184">
        <v>1</v>
      </c>
    </row>
    <row r="506" spans="1:10" ht="22.5" customHeight="1">
      <c r="A506" s="206">
        <v>6</v>
      </c>
      <c r="B506" s="209" t="s">
        <v>644</v>
      </c>
      <c r="C506" s="206">
        <v>2020</v>
      </c>
      <c r="D506" s="207" t="s">
        <v>219</v>
      </c>
      <c r="E506" s="207" t="s">
        <v>768</v>
      </c>
      <c r="F506" s="207" t="s">
        <v>769</v>
      </c>
      <c r="G506" s="205" t="s">
        <v>82</v>
      </c>
      <c r="H506" s="207" t="s">
        <v>101</v>
      </c>
      <c r="I506" s="206" t="s">
        <v>34</v>
      </c>
      <c r="J506" s="184">
        <v>1</v>
      </c>
    </row>
    <row r="507" spans="1:10" ht="22.5" customHeight="1">
      <c r="A507" s="206">
        <v>6</v>
      </c>
      <c r="B507" s="209" t="s">
        <v>644</v>
      </c>
      <c r="C507" s="206">
        <v>2020</v>
      </c>
      <c r="D507" s="207" t="s">
        <v>219</v>
      </c>
      <c r="E507" s="207" t="s">
        <v>768</v>
      </c>
      <c r="F507" s="207" t="s">
        <v>770</v>
      </c>
      <c r="G507" s="205" t="s">
        <v>10302</v>
      </c>
      <c r="H507" s="207" t="s">
        <v>92</v>
      </c>
      <c r="I507" s="206" t="s">
        <v>34</v>
      </c>
      <c r="J507" s="184">
        <v>1</v>
      </c>
    </row>
    <row r="508" spans="1:10" ht="22.5" customHeight="1">
      <c r="A508" s="206">
        <v>6</v>
      </c>
      <c r="B508" s="209" t="s">
        <v>644</v>
      </c>
      <c r="C508" s="206">
        <v>2020</v>
      </c>
      <c r="D508" s="207" t="s">
        <v>219</v>
      </c>
      <c r="E508" s="207" t="s">
        <v>768</v>
      </c>
      <c r="F508" s="207" t="s">
        <v>771</v>
      </c>
      <c r="G508" s="205" t="s">
        <v>82</v>
      </c>
      <c r="H508" s="207" t="s">
        <v>101</v>
      </c>
      <c r="I508" s="206" t="s">
        <v>34</v>
      </c>
      <c r="J508" s="184">
        <v>1</v>
      </c>
    </row>
    <row r="509" spans="1:10" ht="22.5" customHeight="1">
      <c r="A509" s="206">
        <v>6</v>
      </c>
      <c r="B509" s="209" t="s">
        <v>644</v>
      </c>
      <c r="C509" s="206">
        <v>2020</v>
      </c>
      <c r="D509" s="207" t="s">
        <v>219</v>
      </c>
      <c r="E509" s="207" t="s">
        <v>768</v>
      </c>
      <c r="F509" s="207" t="s">
        <v>772</v>
      </c>
      <c r="G509" s="205" t="s">
        <v>10302</v>
      </c>
      <c r="H509" s="207" t="s">
        <v>52</v>
      </c>
      <c r="I509" s="206" t="s">
        <v>34</v>
      </c>
      <c r="J509" s="184">
        <v>1</v>
      </c>
    </row>
    <row r="510" spans="1:10" ht="33.75" customHeight="1">
      <c r="A510" s="206">
        <v>6</v>
      </c>
      <c r="B510" s="209" t="s">
        <v>644</v>
      </c>
      <c r="C510" s="206">
        <v>2020</v>
      </c>
      <c r="D510" s="207" t="s">
        <v>219</v>
      </c>
      <c r="E510" s="207" t="s">
        <v>10439</v>
      </c>
      <c r="F510" s="207" t="s">
        <v>773</v>
      </c>
      <c r="G510" s="205" t="s">
        <v>10302</v>
      </c>
      <c r="H510" s="207" t="s">
        <v>92</v>
      </c>
      <c r="I510" s="206" t="s">
        <v>34</v>
      </c>
      <c r="J510" s="184">
        <v>1</v>
      </c>
    </row>
    <row r="511" spans="1:10" ht="22.5" customHeight="1">
      <c r="A511" s="206">
        <v>6</v>
      </c>
      <c r="B511" s="209" t="s">
        <v>644</v>
      </c>
      <c r="C511" s="206">
        <v>2020</v>
      </c>
      <c r="D511" s="207" t="s">
        <v>219</v>
      </c>
      <c r="E511" s="207" t="s">
        <v>10439</v>
      </c>
      <c r="F511" s="207" t="s">
        <v>774</v>
      </c>
      <c r="G511" s="205" t="s">
        <v>10302</v>
      </c>
      <c r="H511" s="207" t="s">
        <v>92</v>
      </c>
      <c r="I511" s="206" t="s">
        <v>34</v>
      </c>
      <c r="J511" s="184">
        <v>1</v>
      </c>
    </row>
    <row r="512" spans="1:10" ht="22.5" customHeight="1">
      <c r="A512" s="206">
        <v>6</v>
      </c>
      <c r="B512" s="209" t="s">
        <v>644</v>
      </c>
      <c r="C512" s="206">
        <v>2020</v>
      </c>
      <c r="D512" s="207" t="s">
        <v>219</v>
      </c>
      <c r="E512" s="207" t="s">
        <v>10439</v>
      </c>
      <c r="F512" s="207" t="s">
        <v>775</v>
      </c>
      <c r="G512" s="205" t="s">
        <v>10302</v>
      </c>
      <c r="H512" s="207" t="s">
        <v>92</v>
      </c>
      <c r="I512" s="206" t="s">
        <v>34</v>
      </c>
      <c r="J512" s="184">
        <v>1</v>
      </c>
    </row>
    <row r="513" spans="1:10" ht="22.5" customHeight="1">
      <c r="A513" s="206">
        <v>6</v>
      </c>
      <c r="B513" s="209" t="s">
        <v>644</v>
      </c>
      <c r="C513" s="206">
        <v>2020</v>
      </c>
      <c r="D513" s="207" t="s">
        <v>219</v>
      </c>
      <c r="E513" s="207" t="s">
        <v>10439</v>
      </c>
      <c r="F513" s="207" t="s">
        <v>776</v>
      </c>
      <c r="G513" s="205" t="s">
        <v>10302</v>
      </c>
      <c r="H513" s="207" t="s">
        <v>92</v>
      </c>
      <c r="I513" s="206" t="s">
        <v>34</v>
      </c>
      <c r="J513" s="184">
        <v>1</v>
      </c>
    </row>
    <row r="514" spans="1:10" ht="33.75" customHeight="1">
      <c r="A514" s="206">
        <v>6</v>
      </c>
      <c r="B514" s="209" t="s">
        <v>644</v>
      </c>
      <c r="C514" s="206">
        <v>2020</v>
      </c>
      <c r="D514" s="207" t="s">
        <v>219</v>
      </c>
      <c r="E514" s="207" t="s">
        <v>10439</v>
      </c>
      <c r="F514" s="207" t="s">
        <v>777</v>
      </c>
      <c r="G514" s="205" t="s">
        <v>10302</v>
      </c>
      <c r="H514" s="207" t="s">
        <v>92</v>
      </c>
      <c r="I514" s="206" t="s">
        <v>34</v>
      </c>
      <c r="J514" s="184">
        <v>1</v>
      </c>
    </row>
    <row r="515" spans="1:10" ht="22.5" customHeight="1">
      <c r="A515" s="206">
        <v>6</v>
      </c>
      <c r="B515" s="209" t="s">
        <v>644</v>
      </c>
      <c r="C515" s="206">
        <v>2020</v>
      </c>
      <c r="D515" s="207" t="s">
        <v>219</v>
      </c>
      <c r="E515" s="207" t="s">
        <v>10439</v>
      </c>
      <c r="F515" s="207" t="s">
        <v>778</v>
      </c>
      <c r="G515" s="205" t="s">
        <v>10302</v>
      </c>
      <c r="H515" s="207" t="s">
        <v>92</v>
      </c>
      <c r="I515" s="206" t="s">
        <v>34</v>
      </c>
      <c r="J515" s="184">
        <v>1</v>
      </c>
    </row>
    <row r="516" spans="1:10" ht="45" customHeight="1">
      <c r="A516" s="206">
        <v>6</v>
      </c>
      <c r="B516" s="209" t="s">
        <v>644</v>
      </c>
      <c r="C516" s="206">
        <v>2020</v>
      </c>
      <c r="D516" s="207" t="s">
        <v>219</v>
      </c>
      <c r="E516" s="207" t="s">
        <v>10439</v>
      </c>
      <c r="F516" s="207" t="s">
        <v>779</v>
      </c>
      <c r="G516" s="205" t="s">
        <v>10302</v>
      </c>
      <c r="H516" s="207" t="s">
        <v>92</v>
      </c>
      <c r="I516" s="206" t="s">
        <v>34</v>
      </c>
      <c r="J516" s="184">
        <v>1</v>
      </c>
    </row>
    <row r="517" spans="1:10" ht="56.25" customHeight="1">
      <c r="A517" s="206">
        <v>6</v>
      </c>
      <c r="B517" s="209" t="s">
        <v>644</v>
      </c>
      <c r="C517" s="206">
        <v>2020</v>
      </c>
      <c r="D517" s="207" t="s">
        <v>525</v>
      </c>
      <c r="E517" s="207" t="s">
        <v>526</v>
      </c>
      <c r="F517" s="207" t="s">
        <v>780</v>
      </c>
      <c r="G517" s="205" t="s">
        <v>10302</v>
      </c>
      <c r="H517" s="207" t="s">
        <v>92</v>
      </c>
      <c r="I517" s="206" t="s">
        <v>34</v>
      </c>
      <c r="J517" s="184">
        <v>1</v>
      </c>
    </row>
    <row r="518" spans="1:10" ht="56.25" customHeight="1">
      <c r="A518" s="206">
        <v>6</v>
      </c>
      <c r="B518" s="209" t="s">
        <v>644</v>
      </c>
      <c r="C518" s="206">
        <v>2020</v>
      </c>
      <c r="D518" s="207" t="s">
        <v>525</v>
      </c>
      <c r="E518" s="207" t="s">
        <v>526</v>
      </c>
      <c r="F518" s="207" t="s">
        <v>781</v>
      </c>
      <c r="G518" s="205" t="s">
        <v>82</v>
      </c>
      <c r="H518" s="207" t="s">
        <v>101</v>
      </c>
      <c r="I518" s="206" t="s">
        <v>34</v>
      </c>
      <c r="J518" s="184">
        <v>1</v>
      </c>
    </row>
    <row r="519" spans="1:10" ht="56.25" customHeight="1">
      <c r="A519" s="206">
        <v>6</v>
      </c>
      <c r="B519" s="209" t="s">
        <v>644</v>
      </c>
      <c r="C519" s="206">
        <v>2020</v>
      </c>
      <c r="D519" s="207" t="s">
        <v>525</v>
      </c>
      <c r="E519" s="207" t="s">
        <v>526</v>
      </c>
      <c r="F519" s="207" t="s">
        <v>782</v>
      </c>
      <c r="G519" s="205" t="s">
        <v>10302</v>
      </c>
      <c r="H519" s="207" t="s">
        <v>92</v>
      </c>
      <c r="I519" s="206" t="s">
        <v>34</v>
      </c>
      <c r="J519" s="184">
        <v>1</v>
      </c>
    </row>
    <row r="520" spans="1:10" ht="56.25" customHeight="1">
      <c r="A520" s="206">
        <v>6</v>
      </c>
      <c r="B520" s="209" t="s">
        <v>644</v>
      </c>
      <c r="C520" s="206">
        <v>2020</v>
      </c>
      <c r="D520" s="207" t="s">
        <v>525</v>
      </c>
      <c r="E520" s="207" t="s">
        <v>526</v>
      </c>
      <c r="F520" s="207" t="s">
        <v>10440</v>
      </c>
      <c r="G520" s="205" t="s">
        <v>10302</v>
      </c>
      <c r="H520" s="207" t="s">
        <v>92</v>
      </c>
      <c r="I520" s="206" t="s">
        <v>34</v>
      </c>
      <c r="J520" s="184">
        <v>1</v>
      </c>
    </row>
    <row r="521" spans="1:10" ht="56.25" customHeight="1">
      <c r="A521" s="206">
        <v>6</v>
      </c>
      <c r="B521" s="209" t="s">
        <v>644</v>
      </c>
      <c r="C521" s="206">
        <v>2020</v>
      </c>
      <c r="D521" s="207" t="s">
        <v>525</v>
      </c>
      <c r="E521" s="207" t="s">
        <v>526</v>
      </c>
      <c r="F521" s="207" t="s">
        <v>784</v>
      </c>
      <c r="G521" s="205" t="s">
        <v>82</v>
      </c>
      <c r="H521" s="207" t="s">
        <v>101</v>
      </c>
      <c r="I521" s="206" t="s">
        <v>34</v>
      </c>
      <c r="J521" s="184">
        <v>1</v>
      </c>
    </row>
    <row r="522" spans="1:10" ht="56.25" customHeight="1">
      <c r="A522" s="206">
        <v>6</v>
      </c>
      <c r="B522" s="209" t="s">
        <v>644</v>
      </c>
      <c r="C522" s="206">
        <v>2020</v>
      </c>
      <c r="D522" s="207" t="s">
        <v>525</v>
      </c>
      <c r="E522" s="207" t="s">
        <v>529</v>
      </c>
      <c r="F522" s="207" t="s">
        <v>785</v>
      </c>
      <c r="G522" s="205" t="s">
        <v>10302</v>
      </c>
      <c r="H522" s="207" t="s">
        <v>92</v>
      </c>
      <c r="I522" s="206" t="s">
        <v>34</v>
      </c>
      <c r="J522" s="184">
        <v>1</v>
      </c>
    </row>
    <row r="523" spans="1:10" ht="56.25" customHeight="1">
      <c r="A523" s="206">
        <v>6</v>
      </c>
      <c r="B523" s="209" t="s">
        <v>644</v>
      </c>
      <c r="C523" s="206">
        <v>2020</v>
      </c>
      <c r="D523" s="207" t="s">
        <v>525</v>
      </c>
      <c r="E523" s="207" t="s">
        <v>529</v>
      </c>
      <c r="F523" s="207" t="s">
        <v>786</v>
      </c>
      <c r="G523" s="205" t="s">
        <v>82</v>
      </c>
      <c r="H523" s="207" t="s">
        <v>101</v>
      </c>
      <c r="I523" s="206" t="s">
        <v>34</v>
      </c>
      <c r="J523" s="184">
        <v>1</v>
      </c>
    </row>
    <row r="524" spans="1:10" ht="56.25" customHeight="1">
      <c r="A524" s="206">
        <v>6</v>
      </c>
      <c r="B524" s="209" t="s">
        <v>644</v>
      </c>
      <c r="C524" s="206">
        <v>2020</v>
      </c>
      <c r="D524" s="207" t="s">
        <v>525</v>
      </c>
      <c r="E524" s="207" t="s">
        <v>529</v>
      </c>
      <c r="F524" s="207" t="s">
        <v>787</v>
      </c>
      <c r="G524" s="205" t="s">
        <v>10302</v>
      </c>
      <c r="H524" s="207" t="s">
        <v>92</v>
      </c>
      <c r="I524" s="206" t="s">
        <v>34</v>
      </c>
      <c r="J524" s="184">
        <v>1</v>
      </c>
    </row>
    <row r="525" spans="1:10" ht="56.25" customHeight="1">
      <c r="A525" s="206">
        <v>6</v>
      </c>
      <c r="B525" s="209" t="s">
        <v>644</v>
      </c>
      <c r="C525" s="206">
        <v>2020</v>
      </c>
      <c r="D525" s="207" t="s">
        <v>525</v>
      </c>
      <c r="E525" s="207" t="s">
        <v>529</v>
      </c>
      <c r="F525" s="207" t="s">
        <v>788</v>
      </c>
      <c r="G525" s="205" t="s">
        <v>10302</v>
      </c>
      <c r="H525" s="207" t="s">
        <v>92</v>
      </c>
      <c r="I525" s="206" t="s">
        <v>34</v>
      </c>
      <c r="J525" s="184">
        <v>1</v>
      </c>
    </row>
    <row r="526" spans="1:10" ht="56.25" customHeight="1">
      <c r="A526" s="206">
        <v>6</v>
      </c>
      <c r="B526" s="209" t="s">
        <v>644</v>
      </c>
      <c r="C526" s="206">
        <v>2020</v>
      </c>
      <c r="D526" s="207" t="s">
        <v>525</v>
      </c>
      <c r="E526" s="207" t="s">
        <v>529</v>
      </c>
      <c r="F526" s="207" t="s">
        <v>789</v>
      </c>
      <c r="G526" s="205" t="s">
        <v>10302</v>
      </c>
      <c r="H526" s="207" t="s">
        <v>92</v>
      </c>
      <c r="I526" s="206" t="s">
        <v>34</v>
      </c>
      <c r="J526" s="184">
        <v>1</v>
      </c>
    </row>
    <row r="527" spans="1:10" ht="56.25" customHeight="1">
      <c r="A527" s="206">
        <v>6</v>
      </c>
      <c r="B527" s="209" t="s">
        <v>644</v>
      </c>
      <c r="C527" s="206">
        <v>2020</v>
      </c>
      <c r="D527" s="207" t="s">
        <v>525</v>
      </c>
      <c r="E527" s="207" t="s">
        <v>529</v>
      </c>
      <c r="F527" s="207" t="s">
        <v>790</v>
      </c>
      <c r="G527" s="205" t="s">
        <v>10302</v>
      </c>
      <c r="H527" s="207" t="s">
        <v>92</v>
      </c>
      <c r="I527" s="206" t="s">
        <v>34</v>
      </c>
      <c r="J527" s="184">
        <v>1</v>
      </c>
    </row>
    <row r="528" spans="1:10" ht="22.5" customHeight="1">
      <c r="A528" s="206">
        <v>6</v>
      </c>
      <c r="B528" s="209" t="s">
        <v>644</v>
      </c>
      <c r="C528" s="206">
        <v>2020</v>
      </c>
      <c r="D528" s="207" t="s">
        <v>4585</v>
      </c>
      <c r="E528" s="207" t="s">
        <v>266</v>
      </c>
      <c r="F528" s="207" t="s">
        <v>791</v>
      </c>
      <c r="G528" s="205" t="s">
        <v>10302</v>
      </c>
      <c r="H528" s="207" t="s">
        <v>92</v>
      </c>
      <c r="I528" s="206" t="s">
        <v>34</v>
      </c>
      <c r="J528" s="184">
        <v>1</v>
      </c>
    </row>
    <row r="529" spans="1:10" ht="22.5" customHeight="1">
      <c r="A529" s="206">
        <v>6</v>
      </c>
      <c r="B529" s="209" t="s">
        <v>644</v>
      </c>
      <c r="C529" s="206">
        <v>2020</v>
      </c>
      <c r="D529" s="207" t="s">
        <v>262</v>
      </c>
      <c r="E529" s="207" t="s">
        <v>266</v>
      </c>
      <c r="F529" s="207" t="s">
        <v>792</v>
      </c>
      <c r="G529" s="205" t="s">
        <v>10302</v>
      </c>
      <c r="H529" s="207" t="s">
        <v>92</v>
      </c>
      <c r="I529" s="206" t="s">
        <v>34</v>
      </c>
      <c r="J529" s="184">
        <v>1</v>
      </c>
    </row>
    <row r="530" spans="1:10" ht="22.5" customHeight="1">
      <c r="A530" s="206">
        <v>6</v>
      </c>
      <c r="B530" s="209" t="s">
        <v>644</v>
      </c>
      <c r="C530" s="206">
        <v>2020</v>
      </c>
      <c r="D530" s="207" t="s">
        <v>262</v>
      </c>
      <c r="E530" s="207" t="s">
        <v>266</v>
      </c>
      <c r="F530" s="207" t="s">
        <v>10441</v>
      </c>
      <c r="G530" s="205" t="s">
        <v>10302</v>
      </c>
      <c r="H530" s="207" t="s">
        <v>92</v>
      </c>
      <c r="I530" s="206" t="s">
        <v>34</v>
      </c>
      <c r="J530" s="184">
        <v>1</v>
      </c>
    </row>
    <row r="531" spans="1:10" ht="33.75" customHeight="1">
      <c r="A531" s="206">
        <v>6</v>
      </c>
      <c r="B531" s="209" t="s">
        <v>644</v>
      </c>
      <c r="C531" s="206">
        <v>2020</v>
      </c>
      <c r="D531" s="207" t="s">
        <v>534</v>
      </c>
      <c r="E531" s="207" t="s">
        <v>266</v>
      </c>
      <c r="F531" s="207" t="s">
        <v>794</v>
      </c>
      <c r="G531" s="205" t="s">
        <v>10302</v>
      </c>
      <c r="H531" s="205" t="s">
        <v>10306</v>
      </c>
      <c r="I531" s="206" t="s">
        <v>34</v>
      </c>
      <c r="J531" s="184">
        <v>1</v>
      </c>
    </row>
    <row r="532" spans="1:10" ht="56.25" customHeight="1">
      <c r="A532" s="206">
        <v>6</v>
      </c>
      <c r="B532" s="209" t="s">
        <v>644</v>
      </c>
      <c r="C532" s="206">
        <v>2020</v>
      </c>
      <c r="D532" s="207" t="s">
        <v>10442</v>
      </c>
      <c r="E532" s="207" t="s">
        <v>273</v>
      </c>
      <c r="F532" s="207" t="s">
        <v>795</v>
      </c>
      <c r="G532" s="205" t="s">
        <v>10302</v>
      </c>
      <c r="H532" s="205" t="s">
        <v>10306</v>
      </c>
      <c r="I532" s="206" t="s">
        <v>34</v>
      </c>
      <c r="J532" s="184">
        <v>1</v>
      </c>
    </row>
    <row r="533" spans="1:10" ht="101.25" customHeight="1">
      <c r="A533" s="206">
        <v>6</v>
      </c>
      <c r="B533" s="209" t="s">
        <v>644</v>
      </c>
      <c r="C533" s="206">
        <v>2020</v>
      </c>
      <c r="D533" s="207" t="s">
        <v>10442</v>
      </c>
      <c r="E533" s="207" t="s">
        <v>276</v>
      </c>
      <c r="F533" s="207" t="s">
        <v>796</v>
      </c>
      <c r="G533" s="205" t="s">
        <v>10302</v>
      </c>
      <c r="H533" s="205" t="s">
        <v>10306</v>
      </c>
      <c r="I533" s="206" t="s">
        <v>34</v>
      </c>
      <c r="J533" s="184">
        <v>1</v>
      </c>
    </row>
    <row r="534" spans="1:10" ht="56.25" customHeight="1">
      <c r="A534" s="206">
        <v>6</v>
      </c>
      <c r="B534" s="209" t="s">
        <v>644</v>
      </c>
      <c r="C534" s="206">
        <v>2020</v>
      </c>
      <c r="D534" s="207" t="s">
        <v>10442</v>
      </c>
      <c r="E534" s="207" t="s">
        <v>276</v>
      </c>
      <c r="F534" s="207" t="s">
        <v>797</v>
      </c>
      <c r="G534" s="205" t="s">
        <v>10302</v>
      </c>
      <c r="H534" s="205" t="s">
        <v>10306</v>
      </c>
      <c r="I534" s="206" t="s">
        <v>34</v>
      </c>
      <c r="J534" s="184">
        <v>1</v>
      </c>
    </row>
    <row r="535" spans="1:10" ht="33.75" customHeight="1">
      <c r="A535" s="206">
        <v>7</v>
      </c>
      <c r="B535" s="209" t="s">
        <v>798</v>
      </c>
      <c r="C535" s="206">
        <v>2019</v>
      </c>
      <c r="D535" s="207" t="s">
        <v>5984</v>
      </c>
      <c r="E535" s="207" t="s">
        <v>800</v>
      </c>
      <c r="F535" s="207" t="s">
        <v>10443</v>
      </c>
      <c r="G535" s="205" t="s">
        <v>10302</v>
      </c>
      <c r="H535" s="207" t="s">
        <v>92</v>
      </c>
      <c r="I535" s="206" t="s">
        <v>34</v>
      </c>
      <c r="J535" s="184">
        <v>1</v>
      </c>
    </row>
    <row r="536" spans="1:10" ht="67.5" customHeight="1">
      <c r="A536" s="206">
        <v>7</v>
      </c>
      <c r="B536" s="209" t="s">
        <v>798</v>
      </c>
      <c r="C536" s="206">
        <v>2019</v>
      </c>
      <c r="D536" s="207" t="s">
        <v>5984</v>
      </c>
      <c r="E536" s="207" t="s">
        <v>440</v>
      </c>
      <c r="F536" s="207" t="s">
        <v>10444</v>
      </c>
      <c r="G536" s="205" t="s">
        <v>10302</v>
      </c>
      <c r="H536" s="207" t="s">
        <v>92</v>
      </c>
      <c r="I536" s="206" t="s">
        <v>34</v>
      </c>
      <c r="J536" s="184">
        <v>1</v>
      </c>
    </row>
    <row r="537" spans="1:10" ht="67.5" customHeight="1">
      <c r="A537" s="206">
        <v>7</v>
      </c>
      <c r="B537" s="209" t="s">
        <v>798</v>
      </c>
      <c r="C537" s="206">
        <v>2019</v>
      </c>
      <c r="D537" s="207" t="s">
        <v>5984</v>
      </c>
      <c r="E537" s="207" t="s">
        <v>803</v>
      </c>
      <c r="F537" s="207" t="s">
        <v>802</v>
      </c>
      <c r="G537" s="205" t="s">
        <v>10302</v>
      </c>
      <c r="H537" s="207" t="s">
        <v>92</v>
      </c>
      <c r="I537" s="206" t="s">
        <v>34</v>
      </c>
      <c r="J537" s="184">
        <v>1</v>
      </c>
    </row>
    <row r="538" spans="1:10" ht="33.75" customHeight="1">
      <c r="A538" s="206">
        <v>7</v>
      </c>
      <c r="B538" s="209" t="s">
        <v>798</v>
      </c>
      <c r="C538" s="206">
        <v>2019</v>
      </c>
      <c r="D538" s="207" t="s">
        <v>5984</v>
      </c>
      <c r="E538" s="207" t="s">
        <v>43</v>
      </c>
      <c r="F538" s="207" t="s">
        <v>10445</v>
      </c>
      <c r="G538" s="205" t="s">
        <v>10302</v>
      </c>
      <c r="H538" s="205" t="s">
        <v>10306</v>
      </c>
      <c r="I538" s="206" t="s">
        <v>34</v>
      </c>
      <c r="J538" s="184">
        <v>1</v>
      </c>
    </row>
    <row r="539" spans="1:10" ht="22.5" customHeight="1">
      <c r="A539" s="206">
        <v>7</v>
      </c>
      <c r="B539" s="209" t="s">
        <v>798</v>
      </c>
      <c r="C539" s="206">
        <v>2019</v>
      </c>
      <c r="D539" s="207" t="s">
        <v>5984</v>
      </c>
      <c r="E539" s="207" t="s">
        <v>43</v>
      </c>
      <c r="F539" s="207" t="s">
        <v>10446</v>
      </c>
      <c r="G539" s="205" t="s">
        <v>10302</v>
      </c>
      <c r="H539" s="205" t="s">
        <v>10306</v>
      </c>
      <c r="I539" s="206" t="s">
        <v>34</v>
      </c>
      <c r="J539" s="184">
        <v>1</v>
      </c>
    </row>
    <row r="540" spans="1:10" ht="56.25" customHeight="1">
      <c r="A540" s="206">
        <v>7</v>
      </c>
      <c r="B540" s="209" t="s">
        <v>798</v>
      </c>
      <c r="C540" s="206">
        <v>2019</v>
      </c>
      <c r="D540" s="205" t="s">
        <v>28</v>
      </c>
      <c r="E540" s="207" t="s">
        <v>46</v>
      </c>
      <c r="F540" s="207" t="s">
        <v>806</v>
      </c>
      <c r="G540" s="205" t="s">
        <v>10302</v>
      </c>
      <c r="H540" s="207" t="s">
        <v>52</v>
      </c>
      <c r="I540" s="206" t="s">
        <v>34</v>
      </c>
      <c r="J540" s="184">
        <v>1</v>
      </c>
    </row>
    <row r="541" spans="1:10" ht="22.5" customHeight="1">
      <c r="A541" s="206">
        <v>7</v>
      </c>
      <c r="B541" s="209" t="s">
        <v>798</v>
      </c>
      <c r="C541" s="206">
        <v>2019</v>
      </c>
      <c r="D541" s="205" t="s">
        <v>28</v>
      </c>
      <c r="E541" s="207" t="s">
        <v>46</v>
      </c>
      <c r="F541" s="207" t="s">
        <v>10447</v>
      </c>
      <c r="G541" s="205" t="s">
        <v>10302</v>
      </c>
      <c r="H541" s="207" t="s">
        <v>52</v>
      </c>
      <c r="I541" s="206" t="s">
        <v>34</v>
      </c>
      <c r="J541" s="184">
        <v>1</v>
      </c>
    </row>
    <row r="542" spans="1:10" ht="33.75" customHeight="1">
      <c r="A542" s="206">
        <v>7</v>
      </c>
      <c r="B542" s="209" t="s">
        <v>798</v>
      </c>
      <c r="C542" s="206">
        <v>2019</v>
      </c>
      <c r="D542" s="205" t="s">
        <v>28</v>
      </c>
      <c r="E542" s="207" t="s">
        <v>46</v>
      </c>
      <c r="F542" s="207" t="s">
        <v>10448</v>
      </c>
      <c r="G542" s="205" t="s">
        <v>10302</v>
      </c>
      <c r="H542" s="207" t="s">
        <v>52</v>
      </c>
      <c r="I542" s="206" t="s">
        <v>34</v>
      </c>
      <c r="J542" s="184">
        <v>1</v>
      </c>
    </row>
    <row r="543" spans="1:10" ht="56.25" customHeight="1">
      <c r="A543" s="206">
        <v>7</v>
      </c>
      <c r="B543" s="209" t="s">
        <v>798</v>
      </c>
      <c r="C543" s="206">
        <v>2019</v>
      </c>
      <c r="D543" s="207" t="s">
        <v>5984</v>
      </c>
      <c r="E543" s="207" t="s">
        <v>57</v>
      </c>
      <c r="F543" s="207" t="s">
        <v>10449</v>
      </c>
      <c r="G543" s="205" t="s">
        <v>10302</v>
      </c>
      <c r="H543" s="205" t="s">
        <v>10306</v>
      </c>
      <c r="I543" s="207" t="s">
        <v>48</v>
      </c>
      <c r="J543" s="184">
        <v>1</v>
      </c>
    </row>
    <row r="544" spans="1:10" ht="33.75" customHeight="1">
      <c r="A544" s="206">
        <v>7</v>
      </c>
      <c r="B544" s="209" t="s">
        <v>798</v>
      </c>
      <c r="C544" s="206">
        <v>2019</v>
      </c>
      <c r="D544" s="207" t="s">
        <v>5984</v>
      </c>
      <c r="E544" s="207" t="s">
        <v>57</v>
      </c>
      <c r="F544" s="207" t="s">
        <v>10450</v>
      </c>
      <c r="G544" s="205" t="s">
        <v>10302</v>
      </c>
      <c r="H544" s="205" t="s">
        <v>10306</v>
      </c>
      <c r="I544" s="207" t="s">
        <v>48</v>
      </c>
      <c r="J544" s="184">
        <v>1</v>
      </c>
    </row>
    <row r="545" spans="1:10" ht="45" customHeight="1">
      <c r="A545" s="206">
        <v>7</v>
      </c>
      <c r="B545" s="209" t="s">
        <v>798</v>
      </c>
      <c r="C545" s="206">
        <v>2019</v>
      </c>
      <c r="D545" s="207" t="s">
        <v>5984</v>
      </c>
      <c r="E545" s="207" t="s">
        <v>812</v>
      </c>
      <c r="F545" s="207" t="s">
        <v>10451</v>
      </c>
      <c r="G545" s="205" t="s">
        <v>10302</v>
      </c>
      <c r="H545" s="205" t="s">
        <v>10306</v>
      </c>
      <c r="I545" s="206" t="s">
        <v>34</v>
      </c>
      <c r="J545" s="184">
        <v>1</v>
      </c>
    </row>
    <row r="546" spans="1:10" ht="22.5" customHeight="1">
      <c r="A546" s="206">
        <v>7</v>
      </c>
      <c r="B546" s="209" t="s">
        <v>798</v>
      </c>
      <c r="C546" s="206">
        <v>2019</v>
      </c>
      <c r="D546" s="207" t="s">
        <v>5984</v>
      </c>
      <c r="E546" s="207" t="s">
        <v>63</v>
      </c>
      <c r="F546" s="207" t="s">
        <v>10452</v>
      </c>
      <c r="G546" s="205" t="s">
        <v>82</v>
      </c>
      <c r="H546" s="207" t="s">
        <v>101</v>
      </c>
      <c r="I546" s="206" t="s">
        <v>34</v>
      </c>
      <c r="J546" s="184">
        <v>1</v>
      </c>
    </row>
    <row r="547" spans="1:10" ht="22.5" customHeight="1">
      <c r="A547" s="206">
        <v>7</v>
      </c>
      <c r="B547" s="209" t="s">
        <v>798</v>
      </c>
      <c r="C547" s="206">
        <v>2019</v>
      </c>
      <c r="D547" s="207" t="s">
        <v>5984</v>
      </c>
      <c r="E547" s="207" t="s">
        <v>63</v>
      </c>
      <c r="F547" s="207" t="s">
        <v>10453</v>
      </c>
      <c r="G547" s="205" t="s">
        <v>10302</v>
      </c>
      <c r="H547" s="205" t="s">
        <v>10306</v>
      </c>
      <c r="I547" s="206" t="s">
        <v>34</v>
      </c>
      <c r="J547" s="184">
        <v>1</v>
      </c>
    </row>
    <row r="548" spans="1:10" ht="33.75" customHeight="1">
      <c r="A548" s="206">
        <v>7</v>
      </c>
      <c r="B548" s="209" t="s">
        <v>798</v>
      </c>
      <c r="C548" s="206">
        <v>2019</v>
      </c>
      <c r="D548" s="207" t="s">
        <v>5984</v>
      </c>
      <c r="E548" s="207" t="s">
        <v>816</v>
      </c>
      <c r="F548" s="207" t="s">
        <v>10454</v>
      </c>
      <c r="G548" s="205" t="s">
        <v>10302</v>
      </c>
      <c r="H548" s="207" t="s">
        <v>92</v>
      </c>
      <c r="I548" s="206" t="s">
        <v>34</v>
      </c>
      <c r="J548" s="184">
        <v>1</v>
      </c>
    </row>
    <row r="549" spans="1:10" ht="33.75" customHeight="1">
      <c r="A549" s="206">
        <v>7</v>
      </c>
      <c r="B549" s="209" t="s">
        <v>798</v>
      </c>
      <c r="C549" s="206">
        <v>2019</v>
      </c>
      <c r="D549" s="207" t="s">
        <v>5984</v>
      </c>
      <c r="E549" s="207" t="s">
        <v>816</v>
      </c>
      <c r="F549" s="207" t="s">
        <v>10455</v>
      </c>
      <c r="G549" s="205" t="s">
        <v>10302</v>
      </c>
      <c r="H549" s="207" t="s">
        <v>92</v>
      </c>
      <c r="I549" s="206" t="s">
        <v>34</v>
      </c>
      <c r="J549" s="184">
        <v>1</v>
      </c>
    </row>
    <row r="550" spans="1:10" ht="101.25" customHeight="1">
      <c r="A550" s="206">
        <v>7</v>
      </c>
      <c r="B550" s="209" t="s">
        <v>798</v>
      </c>
      <c r="C550" s="206">
        <v>2019</v>
      </c>
      <c r="D550" s="207" t="s">
        <v>299</v>
      </c>
      <c r="E550" s="207" t="s">
        <v>75</v>
      </c>
      <c r="F550" s="207" t="s">
        <v>818</v>
      </c>
      <c r="G550" s="205" t="s">
        <v>10302</v>
      </c>
      <c r="H550" s="207" t="s">
        <v>92</v>
      </c>
      <c r="I550" s="206" t="s">
        <v>34</v>
      </c>
      <c r="J550" s="184">
        <v>1</v>
      </c>
    </row>
    <row r="551" spans="1:10" ht="33.75" customHeight="1">
      <c r="A551" s="206">
        <v>7</v>
      </c>
      <c r="B551" s="209" t="s">
        <v>798</v>
      </c>
      <c r="C551" s="206">
        <v>2019</v>
      </c>
      <c r="D551" s="207" t="s">
        <v>299</v>
      </c>
      <c r="E551" s="207" t="s">
        <v>79</v>
      </c>
      <c r="F551" s="207" t="s">
        <v>10456</v>
      </c>
      <c r="G551" s="205" t="s">
        <v>10302</v>
      </c>
      <c r="H551" s="207" t="s">
        <v>92</v>
      </c>
      <c r="I551" s="206" t="s">
        <v>34</v>
      </c>
      <c r="J551" s="184">
        <v>1</v>
      </c>
    </row>
    <row r="552" spans="1:10" ht="33.75" customHeight="1">
      <c r="A552" s="206">
        <v>7</v>
      </c>
      <c r="B552" s="209" t="s">
        <v>798</v>
      </c>
      <c r="C552" s="206">
        <v>2019</v>
      </c>
      <c r="D552" s="207" t="s">
        <v>299</v>
      </c>
      <c r="E552" s="207" t="s">
        <v>79</v>
      </c>
      <c r="F552" s="207" t="s">
        <v>820</v>
      </c>
      <c r="G552" s="205" t="s">
        <v>10302</v>
      </c>
      <c r="H552" s="207" t="s">
        <v>92</v>
      </c>
      <c r="I552" s="206" t="s">
        <v>34</v>
      </c>
      <c r="J552" s="184">
        <v>1</v>
      </c>
    </row>
    <row r="553" spans="1:10" ht="33.75" customHeight="1">
      <c r="A553" s="206">
        <v>7</v>
      </c>
      <c r="B553" s="209" t="s">
        <v>798</v>
      </c>
      <c r="C553" s="206">
        <v>2019</v>
      </c>
      <c r="D553" s="207" t="s">
        <v>299</v>
      </c>
      <c r="E553" s="207" t="s">
        <v>85</v>
      </c>
      <c r="F553" s="207" t="s">
        <v>10457</v>
      </c>
      <c r="G553" s="205" t="s">
        <v>10302</v>
      </c>
      <c r="H553" s="207" t="s">
        <v>92</v>
      </c>
      <c r="I553" s="206" t="s">
        <v>34</v>
      </c>
      <c r="J553" s="184">
        <v>1</v>
      </c>
    </row>
    <row r="554" spans="1:10" ht="33.75" customHeight="1">
      <c r="A554" s="206">
        <v>7</v>
      </c>
      <c r="B554" s="209" t="s">
        <v>798</v>
      </c>
      <c r="C554" s="206">
        <v>2019</v>
      </c>
      <c r="D554" s="207" t="s">
        <v>299</v>
      </c>
      <c r="E554" s="207" t="s">
        <v>94</v>
      </c>
      <c r="F554" s="207" t="s">
        <v>10458</v>
      </c>
      <c r="G554" s="205" t="s">
        <v>10302</v>
      </c>
      <c r="H554" s="207" t="s">
        <v>92</v>
      </c>
      <c r="I554" s="206" t="s">
        <v>34</v>
      </c>
      <c r="J554" s="184">
        <v>1</v>
      </c>
    </row>
    <row r="555" spans="1:10" ht="22.5" customHeight="1">
      <c r="A555" s="206">
        <v>7</v>
      </c>
      <c r="B555" s="209" t="s">
        <v>798</v>
      </c>
      <c r="C555" s="206">
        <v>2019</v>
      </c>
      <c r="D555" s="207" t="s">
        <v>299</v>
      </c>
      <c r="E555" s="207" t="s">
        <v>94</v>
      </c>
      <c r="F555" s="207" t="s">
        <v>10459</v>
      </c>
      <c r="G555" s="205" t="s">
        <v>10302</v>
      </c>
      <c r="H555" s="207" t="s">
        <v>303</v>
      </c>
      <c r="I555" s="206" t="s">
        <v>34</v>
      </c>
      <c r="J555" s="184">
        <v>1</v>
      </c>
    </row>
    <row r="556" spans="1:10" ht="22.5" customHeight="1">
      <c r="A556" s="206">
        <v>7</v>
      </c>
      <c r="B556" s="209" t="s">
        <v>798</v>
      </c>
      <c r="C556" s="206">
        <v>2019</v>
      </c>
      <c r="D556" s="207"/>
      <c r="E556" s="207" t="s">
        <v>94</v>
      </c>
      <c r="F556" s="207" t="s">
        <v>10460</v>
      </c>
      <c r="G556" s="205" t="s">
        <v>10302</v>
      </c>
      <c r="H556" s="207" t="s">
        <v>92</v>
      </c>
      <c r="I556" s="206" t="s">
        <v>34</v>
      </c>
      <c r="J556" s="184">
        <v>1</v>
      </c>
    </row>
    <row r="557" spans="1:10" ht="22.5" customHeight="1">
      <c r="A557" s="206">
        <v>7</v>
      </c>
      <c r="B557" s="209" t="s">
        <v>798</v>
      </c>
      <c r="C557" s="206">
        <v>2019</v>
      </c>
      <c r="D557" s="207" t="s">
        <v>310</v>
      </c>
      <c r="E557" s="207" t="s">
        <v>464</v>
      </c>
      <c r="F557" s="207" t="s">
        <v>825</v>
      </c>
      <c r="G557" s="205" t="s">
        <v>10302</v>
      </c>
      <c r="H557" s="207" t="s">
        <v>92</v>
      </c>
      <c r="I557" s="206" t="s">
        <v>34</v>
      </c>
      <c r="J557" s="184">
        <v>1</v>
      </c>
    </row>
    <row r="558" spans="1:10" ht="67.5" customHeight="1">
      <c r="A558" s="206">
        <v>7</v>
      </c>
      <c r="B558" s="209" t="s">
        <v>798</v>
      </c>
      <c r="C558" s="206">
        <v>2019</v>
      </c>
      <c r="D558" s="207" t="s">
        <v>310</v>
      </c>
      <c r="E558" s="207" t="s">
        <v>827</v>
      </c>
      <c r="F558" s="207" t="s">
        <v>826</v>
      </c>
      <c r="G558" s="205" t="s">
        <v>10302</v>
      </c>
      <c r="H558" s="207" t="s">
        <v>92</v>
      </c>
      <c r="I558" s="206" t="s">
        <v>34</v>
      </c>
      <c r="J558" s="184">
        <v>1</v>
      </c>
    </row>
    <row r="559" spans="1:10" ht="22.5" customHeight="1">
      <c r="A559" s="206">
        <v>7</v>
      </c>
      <c r="B559" s="209" t="s">
        <v>798</v>
      </c>
      <c r="C559" s="206">
        <v>2019</v>
      </c>
      <c r="D559" s="207" t="s">
        <v>312</v>
      </c>
      <c r="E559" s="207" t="s">
        <v>116</v>
      </c>
      <c r="F559" s="207" t="s">
        <v>10461</v>
      </c>
      <c r="G559" s="205" t="s">
        <v>10302</v>
      </c>
      <c r="H559" s="207" t="s">
        <v>92</v>
      </c>
      <c r="I559" s="206" t="s">
        <v>34</v>
      </c>
      <c r="J559" s="184">
        <v>1</v>
      </c>
    </row>
    <row r="560" spans="1:10" ht="33.75" customHeight="1">
      <c r="A560" s="206">
        <v>7</v>
      </c>
      <c r="B560" s="209" t="s">
        <v>798</v>
      </c>
      <c r="C560" s="206">
        <v>2019</v>
      </c>
      <c r="D560" s="207" t="s">
        <v>312</v>
      </c>
      <c r="E560" s="207" t="s">
        <v>116</v>
      </c>
      <c r="F560" s="207" t="s">
        <v>10462</v>
      </c>
      <c r="G560" s="205" t="s">
        <v>10302</v>
      </c>
      <c r="H560" s="205" t="s">
        <v>10306</v>
      </c>
      <c r="I560" s="206" t="s">
        <v>34</v>
      </c>
      <c r="J560" s="184">
        <v>1</v>
      </c>
    </row>
    <row r="561" spans="1:10" ht="22.5" customHeight="1">
      <c r="A561" s="206">
        <v>7</v>
      </c>
      <c r="B561" s="209" t="s">
        <v>798</v>
      </c>
      <c r="C561" s="206">
        <v>2019</v>
      </c>
      <c r="D561" s="207" t="s">
        <v>312</v>
      </c>
      <c r="E561" s="207" t="s">
        <v>122</v>
      </c>
      <c r="F561" s="207" t="s">
        <v>10463</v>
      </c>
      <c r="G561" s="205" t="s">
        <v>10302</v>
      </c>
      <c r="H561" s="207" t="s">
        <v>92</v>
      </c>
      <c r="I561" s="206" t="s">
        <v>34</v>
      </c>
      <c r="J561" s="184">
        <v>1</v>
      </c>
    </row>
    <row r="562" spans="1:10" ht="33.75" customHeight="1">
      <c r="A562" s="206">
        <v>7</v>
      </c>
      <c r="B562" s="209" t="s">
        <v>798</v>
      </c>
      <c r="C562" s="206">
        <v>2019</v>
      </c>
      <c r="D562" s="207" t="s">
        <v>312</v>
      </c>
      <c r="E562" s="207" t="s">
        <v>122</v>
      </c>
      <c r="F562" s="207" t="s">
        <v>10464</v>
      </c>
      <c r="G562" s="205" t="s">
        <v>10302</v>
      </c>
      <c r="H562" s="207" t="s">
        <v>52</v>
      </c>
      <c r="I562" s="206" t="s">
        <v>34</v>
      </c>
      <c r="J562" s="184">
        <v>1</v>
      </c>
    </row>
    <row r="563" spans="1:10" ht="33.75" customHeight="1">
      <c r="A563" s="206">
        <v>7</v>
      </c>
      <c r="B563" s="209" t="s">
        <v>798</v>
      </c>
      <c r="C563" s="206">
        <v>2019</v>
      </c>
      <c r="D563" s="207" t="s">
        <v>312</v>
      </c>
      <c r="E563" s="207" t="s">
        <v>122</v>
      </c>
      <c r="F563" s="207" t="s">
        <v>10465</v>
      </c>
      <c r="G563" s="205" t="s">
        <v>10302</v>
      </c>
      <c r="H563" s="205" t="s">
        <v>10306</v>
      </c>
      <c r="I563" s="206" t="s">
        <v>34</v>
      </c>
      <c r="J563" s="184">
        <v>1</v>
      </c>
    </row>
    <row r="564" spans="1:10" ht="33.75" customHeight="1">
      <c r="A564" s="206">
        <v>7</v>
      </c>
      <c r="B564" s="209" t="s">
        <v>798</v>
      </c>
      <c r="C564" s="206">
        <v>2019</v>
      </c>
      <c r="D564" s="207" t="s">
        <v>312</v>
      </c>
      <c r="E564" s="207" t="s">
        <v>122</v>
      </c>
      <c r="F564" s="207" t="s">
        <v>10466</v>
      </c>
      <c r="G564" s="205" t="s">
        <v>10302</v>
      </c>
      <c r="H564" s="205" t="s">
        <v>10306</v>
      </c>
      <c r="I564" s="206" t="s">
        <v>34</v>
      </c>
      <c r="J564" s="184">
        <v>1</v>
      </c>
    </row>
    <row r="565" spans="1:10" ht="22.5" customHeight="1">
      <c r="A565" s="206">
        <v>7</v>
      </c>
      <c r="B565" s="209" t="s">
        <v>798</v>
      </c>
      <c r="C565" s="206">
        <v>2019</v>
      </c>
      <c r="D565" s="207" t="s">
        <v>312</v>
      </c>
      <c r="E565" s="207" t="s">
        <v>122</v>
      </c>
      <c r="F565" s="207" t="s">
        <v>10467</v>
      </c>
      <c r="G565" s="205" t="s">
        <v>82</v>
      </c>
      <c r="H565" s="207" t="s">
        <v>188</v>
      </c>
      <c r="I565" s="206" t="s">
        <v>34</v>
      </c>
      <c r="J565" s="184">
        <v>1</v>
      </c>
    </row>
    <row r="566" spans="1:10" ht="45" customHeight="1">
      <c r="A566" s="206">
        <v>7</v>
      </c>
      <c r="B566" s="209" t="s">
        <v>798</v>
      </c>
      <c r="C566" s="206">
        <v>2019</v>
      </c>
      <c r="D566" s="207" t="s">
        <v>312</v>
      </c>
      <c r="E566" s="207" t="s">
        <v>126</v>
      </c>
      <c r="F566" s="207" t="s">
        <v>10468</v>
      </c>
      <c r="G566" s="205" t="s">
        <v>10302</v>
      </c>
      <c r="H566" s="205" t="s">
        <v>10306</v>
      </c>
      <c r="I566" s="207" t="s">
        <v>48</v>
      </c>
      <c r="J566" s="184">
        <v>1</v>
      </c>
    </row>
    <row r="567" spans="1:10" ht="22.5" customHeight="1">
      <c r="A567" s="206">
        <v>7</v>
      </c>
      <c r="B567" s="209" t="s">
        <v>798</v>
      </c>
      <c r="C567" s="206">
        <v>2019</v>
      </c>
      <c r="D567" s="207" t="s">
        <v>312</v>
      </c>
      <c r="E567" s="207" t="s">
        <v>126</v>
      </c>
      <c r="F567" s="207" t="s">
        <v>10469</v>
      </c>
      <c r="G567" s="205" t="s">
        <v>10302</v>
      </c>
      <c r="H567" s="207" t="s">
        <v>92</v>
      </c>
      <c r="I567" s="206" t="s">
        <v>34</v>
      </c>
      <c r="J567" s="184">
        <v>1</v>
      </c>
    </row>
    <row r="568" spans="1:10" ht="22.5" customHeight="1">
      <c r="A568" s="206">
        <v>7</v>
      </c>
      <c r="B568" s="209" t="s">
        <v>798</v>
      </c>
      <c r="C568" s="206">
        <v>2019</v>
      </c>
      <c r="D568" s="207" t="s">
        <v>312</v>
      </c>
      <c r="E568" s="207" t="s">
        <v>126</v>
      </c>
      <c r="F568" s="207" t="s">
        <v>10470</v>
      </c>
      <c r="G568" s="205" t="s">
        <v>82</v>
      </c>
      <c r="H568" s="207" t="s">
        <v>188</v>
      </c>
      <c r="I568" s="206" t="s">
        <v>34</v>
      </c>
      <c r="J568" s="184">
        <v>1</v>
      </c>
    </row>
    <row r="569" spans="1:10" ht="33.75" customHeight="1">
      <c r="A569" s="206">
        <v>7</v>
      </c>
      <c r="B569" s="209" t="s">
        <v>798</v>
      </c>
      <c r="C569" s="206">
        <v>2019</v>
      </c>
      <c r="D569" s="207" t="s">
        <v>312</v>
      </c>
      <c r="E569" s="207" t="s">
        <v>126</v>
      </c>
      <c r="F569" s="207" t="s">
        <v>10471</v>
      </c>
      <c r="G569" s="205" t="s">
        <v>10302</v>
      </c>
      <c r="H569" s="205" t="s">
        <v>10306</v>
      </c>
      <c r="I569" s="206" t="s">
        <v>34</v>
      </c>
      <c r="J569" s="184">
        <v>1</v>
      </c>
    </row>
    <row r="570" spans="1:10" ht="22.5" customHeight="1">
      <c r="A570" s="206">
        <v>7</v>
      </c>
      <c r="B570" s="209" t="s">
        <v>798</v>
      </c>
      <c r="C570" s="206">
        <v>2019</v>
      </c>
      <c r="D570" s="207" t="s">
        <v>312</v>
      </c>
      <c r="E570" s="207" t="s">
        <v>126</v>
      </c>
      <c r="F570" s="207" t="s">
        <v>10472</v>
      </c>
      <c r="G570" s="205" t="s">
        <v>10302</v>
      </c>
      <c r="H570" s="207" t="s">
        <v>92</v>
      </c>
      <c r="I570" s="206" t="s">
        <v>34</v>
      </c>
      <c r="J570" s="184">
        <v>1</v>
      </c>
    </row>
    <row r="571" spans="1:10" ht="22.5" customHeight="1">
      <c r="A571" s="206">
        <v>7</v>
      </c>
      <c r="B571" s="209" t="s">
        <v>798</v>
      </c>
      <c r="C571" s="206">
        <v>2019</v>
      </c>
      <c r="D571" s="207" t="s">
        <v>312</v>
      </c>
      <c r="E571" s="207" t="s">
        <v>126</v>
      </c>
      <c r="F571" s="207" t="s">
        <v>10473</v>
      </c>
      <c r="G571" s="205" t="s">
        <v>10302</v>
      </c>
      <c r="H571" s="205" t="s">
        <v>10306</v>
      </c>
      <c r="I571" s="206" t="s">
        <v>34</v>
      </c>
      <c r="J571" s="184">
        <v>1</v>
      </c>
    </row>
    <row r="572" spans="1:10" ht="33.75" customHeight="1">
      <c r="A572" s="206">
        <v>7</v>
      </c>
      <c r="B572" s="209" t="s">
        <v>798</v>
      </c>
      <c r="C572" s="206">
        <v>2019</v>
      </c>
      <c r="D572" s="207" t="s">
        <v>312</v>
      </c>
      <c r="E572" s="207" t="s">
        <v>379</v>
      </c>
      <c r="F572" s="207" t="s">
        <v>10474</v>
      </c>
      <c r="G572" s="205" t="s">
        <v>10302</v>
      </c>
      <c r="H572" s="205" t="s">
        <v>10306</v>
      </c>
      <c r="I572" s="206" t="s">
        <v>34</v>
      </c>
      <c r="J572" s="184">
        <v>1</v>
      </c>
    </row>
    <row r="573" spans="1:10" ht="22.5" customHeight="1">
      <c r="A573" s="206">
        <v>7</v>
      </c>
      <c r="B573" s="209" t="s">
        <v>798</v>
      </c>
      <c r="C573" s="206">
        <v>2019</v>
      </c>
      <c r="D573" s="207" t="s">
        <v>312</v>
      </c>
      <c r="E573" s="207" t="s">
        <v>379</v>
      </c>
      <c r="F573" s="207" t="s">
        <v>843</v>
      </c>
      <c r="G573" s="205" t="s">
        <v>82</v>
      </c>
      <c r="H573" s="207" t="s">
        <v>101</v>
      </c>
      <c r="I573" s="206" t="s">
        <v>34</v>
      </c>
      <c r="J573" s="184">
        <v>1</v>
      </c>
    </row>
    <row r="574" spans="1:10" ht="22.5" customHeight="1">
      <c r="A574" s="206">
        <v>7</v>
      </c>
      <c r="B574" s="209" t="s">
        <v>798</v>
      </c>
      <c r="C574" s="206">
        <v>2019</v>
      </c>
      <c r="D574" s="207" t="s">
        <v>312</v>
      </c>
      <c r="E574" s="207" t="s">
        <v>379</v>
      </c>
      <c r="F574" s="207" t="s">
        <v>10475</v>
      </c>
      <c r="G574" s="205" t="s">
        <v>10302</v>
      </c>
      <c r="H574" s="205" t="s">
        <v>10306</v>
      </c>
      <c r="I574" s="206" t="s">
        <v>34</v>
      </c>
      <c r="J574" s="184">
        <v>1</v>
      </c>
    </row>
    <row r="575" spans="1:10" ht="22.5" customHeight="1">
      <c r="A575" s="206">
        <v>7</v>
      </c>
      <c r="B575" s="209" t="s">
        <v>798</v>
      </c>
      <c r="C575" s="206">
        <v>2019</v>
      </c>
      <c r="D575" s="207" t="s">
        <v>312</v>
      </c>
      <c r="E575" s="207" t="s">
        <v>379</v>
      </c>
      <c r="F575" s="207" t="s">
        <v>845</v>
      </c>
      <c r="G575" s="205" t="s">
        <v>10302</v>
      </c>
      <c r="H575" s="207" t="s">
        <v>52</v>
      </c>
      <c r="I575" s="206" t="s">
        <v>34</v>
      </c>
      <c r="J575" s="184">
        <v>1</v>
      </c>
    </row>
    <row r="576" spans="1:10" ht="56.25" customHeight="1">
      <c r="A576" s="206">
        <v>7</v>
      </c>
      <c r="B576" s="209" t="s">
        <v>798</v>
      </c>
      <c r="C576" s="206">
        <v>2019</v>
      </c>
      <c r="D576" s="207" t="s">
        <v>312</v>
      </c>
      <c r="E576" s="207" t="s">
        <v>379</v>
      </c>
      <c r="F576" s="207" t="s">
        <v>10476</v>
      </c>
      <c r="G576" s="205" t="s">
        <v>10302</v>
      </c>
      <c r="H576" s="207" t="s">
        <v>92</v>
      </c>
      <c r="I576" s="206" t="s">
        <v>34</v>
      </c>
      <c r="J576" s="184">
        <v>1</v>
      </c>
    </row>
    <row r="577" spans="1:10" ht="67.5" customHeight="1">
      <c r="A577" s="206">
        <v>7</v>
      </c>
      <c r="B577" s="209" t="s">
        <v>798</v>
      </c>
      <c r="C577" s="206">
        <v>2019</v>
      </c>
      <c r="D577" s="207" t="s">
        <v>329</v>
      </c>
      <c r="E577" s="207" t="s">
        <v>144</v>
      </c>
      <c r="F577" s="207" t="s">
        <v>10477</v>
      </c>
      <c r="G577" s="205" t="s">
        <v>10302</v>
      </c>
      <c r="H577" s="207" t="s">
        <v>92</v>
      </c>
      <c r="I577" s="206" t="s">
        <v>34</v>
      </c>
      <c r="J577" s="184">
        <v>1</v>
      </c>
    </row>
    <row r="578" spans="1:10" ht="22.5" customHeight="1">
      <c r="A578" s="206">
        <v>7</v>
      </c>
      <c r="B578" s="209" t="s">
        <v>798</v>
      </c>
      <c r="C578" s="206">
        <v>2019</v>
      </c>
      <c r="D578" s="207" t="s">
        <v>329</v>
      </c>
      <c r="E578" s="207" t="s">
        <v>849</v>
      </c>
      <c r="F578" s="207" t="s">
        <v>10478</v>
      </c>
      <c r="G578" s="205" t="s">
        <v>82</v>
      </c>
      <c r="H578" s="207" t="s">
        <v>101</v>
      </c>
      <c r="I578" s="206" t="s">
        <v>34</v>
      </c>
      <c r="J578" s="184">
        <v>1</v>
      </c>
    </row>
    <row r="579" spans="1:10" ht="33.75" customHeight="1">
      <c r="A579" s="206">
        <v>7</v>
      </c>
      <c r="B579" s="209" t="s">
        <v>798</v>
      </c>
      <c r="C579" s="206">
        <v>2019</v>
      </c>
      <c r="D579" s="207" t="s">
        <v>329</v>
      </c>
      <c r="E579" s="207" t="s">
        <v>849</v>
      </c>
      <c r="F579" s="207" t="s">
        <v>10479</v>
      </c>
      <c r="G579" s="205" t="s">
        <v>10302</v>
      </c>
      <c r="H579" s="207" t="s">
        <v>92</v>
      </c>
      <c r="I579" s="206" t="s">
        <v>34</v>
      </c>
      <c r="J579" s="184">
        <v>1</v>
      </c>
    </row>
    <row r="580" spans="1:10" ht="45" customHeight="1">
      <c r="A580" s="206">
        <v>7</v>
      </c>
      <c r="B580" s="209" t="s">
        <v>798</v>
      </c>
      <c r="C580" s="206">
        <v>2019</v>
      </c>
      <c r="D580" s="207" t="s">
        <v>329</v>
      </c>
      <c r="E580" s="207" t="s">
        <v>849</v>
      </c>
      <c r="F580" s="207" t="s">
        <v>10480</v>
      </c>
      <c r="G580" s="205" t="s">
        <v>10302</v>
      </c>
      <c r="H580" s="207" t="s">
        <v>52</v>
      </c>
      <c r="I580" s="206" t="s">
        <v>34</v>
      </c>
      <c r="J580" s="184">
        <v>1</v>
      </c>
    </row>
    <row r="581" spans="1:10" ht="33.75" customHeight="1">
      <c r="A581" s="206">
        <v>7</v>
      </c>
      <c r="B581" s="209" t="s">
        <v>798</v>
      </c>
      <c r="C581" s="206">
        <v>2019</v>
      </c>
      <c r="D581" s="207" t="s">
        <v>390</v>
      </c>
      <c r="E581" s="207" t="s">
        <v>332</v>
      </c>
      <c r="F581" s="207" t="s">
        <v>10481</v>
      </c>
      <c r="G581" s="205" t="s">
        <v>10302</v>
      </c>
      <c r="H581" s="205" t="s">
        <v>10306</v>
      </c>
      <c r="I581" s="207" t="s">
        <v>48</v>
      </c>
      <c r="J581" s="184">
        <v>1</v>
      </c>
    </row>
    <row r="582" spans="1:10" ht="45" customHeight="1">
      <c r="A582" s="206">
        <v>7</v>
      </c>
      <c r="B582" s="209" t="s">
        <v>798</v>
      </c>
      <c r="C582" s="206">
        <v>2019</v>
      </c>
      <c r="D582" s="207" t="s">
        <v>390</v>
      </c>
      <c r="E582" s="207" t="s">
        <v>332</v>
      </c>
      <c r="F582" s="207" t="s">
        <v>10482</v>
      </c>
      <c r="G582" s="205" t="s">
        <v>82</v>
      </c>
      <c r="H582" s="207" t="s">
        <v>188</v>
      </c>
      <c r="I582" s="206" t="s">
        <v>34</v>
      </c>
      <c r="J582" s="184">
        <v>1</v>
      </c>
    </row>
    <row r="583" spans="1:10" ht="33.75" customHeight="1">
      <c r="A583" s="206">
        <v>7</v>
      </c>
      <c r="B583" s="209" t="s">
        <v>798</v>
      </c>
      <c r="C583" s="206">
        <v>2019</v>
      </c>
      <c r="D583" s="207" t="s">
        <v>390</v>
      </c>
      <c r="E583" s="207" t="s">
        <v>332</v>
      </c>
      <c r="F583" s="207" t="s">
        <v>10483</v>
      </c>
      <c r="G583" s="205" t="s">
        <v>82</v>
      </c>
      <c r="H583" s="207" t="s">
        <v>101</v>
      </c>
      <c r="I583" s="206" t="s">
        <v>34</v>
      </c>
      <c r="J583" s="184">
        <v>1</v>
      </c>
    </row>
    <row r="584" spans="1:10" ht="22.5" customHeight="1">
      <c r="A584" s="206">
        <v>7</v>
      </c>
      <c r="B584" s="209" t="s">
        <v>798</v>
      </c>
      <c r="C584" s="206">
        <v>2019</v>
      </c>
      <c r="D584" s="207" t="s">
        <v>390</v>
      </c>
      <c r="E584" s="207" t="s">
        <v>332</v>
      </c>
      <c r="F584" s="207" t="s">
        <v>10484</v>
      </c>
      <c r="G584" s="205" t="s">
        <v>10302</v>
      </c>
      <c r="H584" s="207" t="s">
        <v>52</v>
      </c>
      <c r="I584" s="206" t="s">
        <v>34</v>
      </c>
      <c r="J584" s="184">
        <v>1</v>
      </c>
    </row>
    <row r="585" spans="1:10" ht="56.25" customHeight="1">
      <c r="A585" s="206">
        <v>7</v>
      </c>
      <c r="B585" s="209" t="s">
        <v>798</v>
      </c>
      <c r="C585" s="206">
        <v>2019</v>
      </c>
      <c r="D585" s="207" t="s">
        <v>390</v>
      </c>
      <c r="E585" s="207" t="s">
        <v>407</v>
      </c>
      <c r="F585" s="207" t="s">
        <v>856</v>
      </c>
      <c r="G585" s="205" t="s">
        <v>10302</v>
      </c>
      <c r="H585" s="207" t="s">
        <v>92</v>
      </c>
      <c r="I585" s="206" t="s">
        <v>34</v>
      </c>
      <c r="J585" s="184">
        <v>1</v>
      </c>
    </row>
    <row r="586" spans="1:10" ht="45" customHeight="1">
      <c r="A586" s="206">
        <v>7</v>
      </c>
      <c r="B586" s="209" t="s">
        <v>798</v>
      </c>
      <c r="C586" s="206">
        <v>2019</v>
      </c>
      <c r="D586" s="207" t="s">
        <v>390</v>
      </c>
      <c r="E586" s="207" t="s">
        <v>495</v>
      </c>
      <c r="F586" s="207" t="s">
        <v>857</v>
      </c>
      <c r="G586" s="205" t="s">
        <v>10302</v>
      </c>
      <c r="H586" s="205" t="s">
        <v>10306</v>
      </c>
      <c r="I586" s="207" t="s">
        <v>48</v>
      </c>
      <c r="J586" s="184">
        <v>1</v>
      </c>
    </row>
    <row r="587" spans="1:10" ht="33.75" customHeight="1">
      <c r="A587" s="206">
        <v>7</v>
      </c>
      <c r="B587" s="209" t="s">
        <v>798</v>
      </c>
      <c r="C587" s="206">
        <v>2019</v>
      </c>
      <c r="D587" s="207" t="s">
        <v>390</v>
      </c>
      <c r="E587" s="207" t="s">
        <v>495</v>
      </c>
      <c r="F587" s="207" t="s">
        <v>858</v>
      </c>
      <c r="G587" s="205" t="s">
        <v>10302</v>
      </c>
      <c r="H587" s="205" t="s">
        <v>10306</v>
      </c>
      <c r="I587" s="206" t="s">
        <v>34</v>
      </c>
      <c r="J587" s="184">
        <v>1</v>
      </c>
    </row>
    <row r="588" spans="1:10" ht="22.5" customHeight="1">
      <c r="A588" s="206">
        <v>7</v>
      </c>
      <c r="B588" s="209" t="s">
        <v>798</v>
      </c>
      <c r="C588" s="206">
        <v>2019</v>
      </c>
      <c r="D588" s="207" t="s">
        <v>390</v>
      </c>
      <c r="E588" s="207" t="s">
        <v>495</v>
      </c>
      <c r="F588" s="207" t="s">
        <v>10485</v>
      </c>
      <c r="G588" s="205" t="s">
        <v>10302</v>
      </c>
      <c r="H588" s="205" t="s">
        <v>10306</v>
      </c>
      <c r="I588" s="206" t="s">
        <v>34</v>
      </c>
      <c r="J588" s="184">
        <v>1</v>
      </c>
    </row>
    <row r="589" spans="1:10" ht="33.75" customHeight="1">
      <c r="A589" s="206">
        <v>7</v>
      </c>
      <c r="B589" s="209" t="s">
        <v>798</v>
      </c>
      <c r="C589" s="206">
        <v>2019</v>
      </c>
      <c r="D589" s="207" t="s">
        <v>390</v>
      </c>
      <c r="E589" s="207" t="s">
        <v>495</v>
      </c>
      <c r="F589" s="207" t="s">
        <v>860</v>
      </c>
      <c r="G589" s="205" t="s">
        <v>82</v>
      </c>
      <c r="H589" s="207" t="s">
        <v>101</v>
      </c>
      <c r="I589" s="206" t="s">
        <v>34</v>
      </c>
      <c r="J589" s="184">
        <v>1</v>
      </c>
    </row>
    <row r="590" spans="1:10" ht="78.75" customHeight="1">
      <c r="A590" s="206">
        <v>7</v>
      </c>
      <c r="B590" s="209" t="s">
        <v>798</v>
      </c>
      <c r="C590" s="206">
        <v>2019</v>
      </c>
      <c r="D590" s="207" t="s">
        <v>390</v>
      </c>
      <c r="E590" s="207" t="s">
        <v>189</v>
      </c>
      <c r="F590" s="207" t="s">
        <v>10486</v>
      </c>
      <c r="G590" s="205" t="s">
        <v>10302</v>
      </c>
      <c r="H590" s="207" t="s">
        <v>92</v>
      </c>
      <c r="I590" s="206" t="s">
        <v>34</v>
      </c>
      <c r="J590" s="184">
        <v>1</v>
      </c>
    </row>
    <row r="591" spans="1:10" ht="45" customHeight="1">
      <c r="A591" s="206">
        <v>7</v>
      </c>
      <c r="B591" s="209" t="s">
        <v>798</v>
      </c>
      <c r="C591" s="206">
        <v>2019</v>
      </c>
      <c r="D591" s="207" t="s">
        <v>390</v>
      </c>
      <c r="E591" s="207" t="s">
        <v>863</v>
      </c>
      <c r="F591" s="207" t="s">
        <v>10487</v>
      </c>
      <c r="G591" s="205" t="s">
        <v>10302</v>
      </c>
      <c r="H591" s="205" t="s">
        <v>10306</v>
      </c>
      <c r="I591" s="207" t="s">
        <v>48</v>
      </c>
      <c r="J591" s="184">
        <v>1</v>
      </c>
    </row>
    <row r="592" spans="1:10" ht="33.75" customHeight="1">
      <c r="A592" s="206">
        <v>7</v>
      </c>
      <c r="B592" s="209" t="s">
        <v>798</v>
      </c>
      <c r="C592" s="206">
        <v>2019</v>
      </c>
      <c r="D592" s="207" t="s">
        <v>390</v>
      </c>
      <c r="E592" s="207" t="s">
        <v>863</v>
      </c>
      <c r="F592" s="207" t="s">
        <v>10488</v>
      </c>
      <c r="G592" s="205" t="s">
        <v>10302</v>
      </c>
      <c r="H592" s="207" t="s">
        <v>92</v>
      </c>
      <c r="I592" s="206" t="s">
        <v>34</v>
      </c>
      <c r="J592" s="184">
        <v>1</v>
      </c>
    </row>
    <row r="593" spans="1:10" ht="22.5" customHeight="1">
      <c r="A593" s="206">
        <v>7</v>
      </c>
      <c r="B593" s="209" t="s">
        <v>798</v>
      </c>
      <c r="C593" s="206">
        <v>2019</v>
      </c>
      <c r="D593" s="207" t="s">
        <v>390</v>
      </c>
      <c r="E593" s="207" t="s">
        <v>863</v>
      </c>
      <c r="F593" s="207" t="s">
        <v>865</v>
      </c>
      <c r="G593" s="205" t="s">
        <v>10302</v>
      </c>
      <c r="H593" s="205" t="s">
        <v>10306</v>
      </c>
      <c r="I593" s="206" t="s">
        <v>34</v>
      </c>
      <c r="J593" s="184">
        <v>1</v>
      </c>
    </row>
    <row r="594" spans="1:10" ht="33.75" customHeight="1">
      <c r="A594" s="206">
        <v>7</v>
      </c>
      <c r="B594" s="209" t="s">
        <v>798</v>
      </c>
      <c r="C594" s="206">
        <v>2019</v>
      </c>
      <c r="D594" s="207" t="s">
        <v>390</v>
      </c>
      <c r="E594" s="207" t="s">
        <v>184</v>
      </c>
      <c r="F594" s="207" t="s">
        <v>10489</v>
      </c>
      <c r="G594" s="205" t="s">
        <v>10302</v>
      </c>
      <c r="H594" s="207" t="s">
        <v>92</v>
      </c>
      <c r="I594" s="206" t="s">
        <v>34</v>
      </c>
      <c r="J594" s="184">
        <v>1</v>
      </c>
    </row>
    <row r="595" spans="1:10" ht="22.5" customHeight="1">
      <c r="A595" s="206">
        <v>7</v>
      </c>
      <c r="B595" s="209" t="s">
        <v>798</v>
      </c>
      <c r="C595" s="206">
        <v>2019</v>
      </c>
      <c r="D595" s="207" t="s">
        <v>390</v>
      </c>
      <c r="E595" s="207" t="s">
        <v>184</v>
      </c>
      <c r="F595" s="207" t="s">
        <v>10490</v>
      </c>
      <c r="G595" s="205" t="s">
        <v>82</v>
      </c>
      <c r="H595" s="207" t="s">
        <v>188</v>
      </c>
      <c r="I595" s="206" t="s">
        <v>34</v>
      </c>
      <c r="J595" s="184">
        <v>1</v>
      </c>
    </row>
    <row r="596" spans="1:10" ht="22.5" customHeight="1">
      <c r="A596" s="206">
        <v>7</v>
      </c>
      <c r="B596" s="209" t="s">
        <v>798</v>
      </c>
      <c r="C596" s="206">
        <v>2019</v>
      </c>
      <c r="D596" s="207" t="s">
        <v>390</v>
      </c>
      <c r="E596" s="207" t="s">
        <v>184</v>
      </c>
      <c r="F596" s="207" t="s">
        <v>10491</v>
      </c>
      <c r="G596" s="205" t="s">
        <v>10302</v>
      </c>
      <c r="H596" s="205" t="s">
        <v>10306</v>
      </c>
      <c r="I596" s="207" t="s">
        <v>48</v>
      </c>
      <c r="J596" s="184">
        <v>1</v>
      </c>
    </row>
    <row r="597" spans="1:10" ht="45" customHeight="1">
      <c r="A597" s="206">
        <v>7</v>
      </c>
      <c r="B597" s="209" t="s">
        <v>798</v>
      </c>
      <c r="C597" s="206">
        <v>2019</v>
      </c>
      <c r="D597" s="207" t="s">
        <v>390</v>
      </c>
      <c r="E597" s="207" t="s">
        <v>184</v>
      </c>
      <c r="F597" s="207" t="s">
        <v>869</v>
      </c>
      <c r="G597" s="205" t="s">
        <v>10302</v>
      </c>
      <c r="H597" s="207" t="s">
        <v>92</v>
      </c>
      <c r="I597" s="206" t="s">
        <v>34</v>
      </c>
      <c r="J597" s="184">
        <v>1</v>
      </c>
    </row>
    <row r="598" spans="1:10" ht="22.5" customHeight="1">
      <c r="A598" s="206">
        <v>7</v>
      </c>
      <c r="B598" s="209" t="s">
        <v>798</v>
      </c>
      <c r="C598" s="206">
        <v>2019</v>
      </c>
      <c r="D598" s="207" t="s">
        <v>205</v>
      </c>
      <c r="E598" s="207" t="s">
        <v>211</v>
      </c>
      <c r="F598" s="207" t="s">
        <v>10492</v>
      </c>
      <c r="G598" s="205" t="s">
        <v>82</v>
      </c>
      <c r="H598" s="207" t="s">
        <v>101</v>
      </c>
      <c r="I598" s="206" t="s">
        <v>34</v>
      </c>
      <c r="J598" s="184">
        <v>1</v>
      </c>
    </row>
    <row r="599" spans="1:10" ht="22.5" customHeight="1">
      <c r="A599" s="206">
        <v>7</v>
      </c>
      <c r="B599" s="209" t="s">
        <v>798</v>
      </c>
      <c r="C599" s="206">
        <v>2019</v>
      </c>
      <c r="D599" s="207" t="s">
        <v>205</v>
      </c>
      <c r="E599" s="207" t="s">
        <v>211</v>
      </c>
      <c r="F599" s="207" t="s">
        <v>10493</v>
      </c>
      <c r="G599" s="205" t="s">
        <v>10302</v>
      </c>
      <c r="H599" s="205" t="s">
        <v>10306</v>
      </c>
      <c r="I599" s="206" t="s">
        <v>34</v>
      </c>
      <c r="J599" s="184">
        <v>1</v>
      </c>
    </row>
    <row r="600" spans="1:10" ht="33.75" customHeight="1">
      <c r="A600" s="206">
        <v>7</v>
      </c>
      <c r="B600" s="209" t="s">
        <v>798</v>
      </c>
      <c r="C600" s="206">
        <v>2019</v>
      </c>
      <c r="D600" s="207" t="s">
        <v>205</v>
      </c>
      <c r="E600" s="207" t="s">
        <v>211</v>
      </c>
      <c r="F600" s="207" t="s">
        <v>10494</v>
      </c>
      <c r="G600" s="205" t="s">
        <v>82</v>
      </c>
      <c r="H600" s="207" t="s">
        <v>101</v>
      </c>
      <c r="I600" s="206" t="s">
        <v>34</v>
      </c>
      <c r="J600" s="184">
        <v>1</v>
      </c>
    </row>
    <row r="601" spans="1:10" ht="22.5" customHeight="1">
      <c r="A601" s="206">
        <v>7</v>
      </c>
      <c r="B601" s="209" t="s">
        <v>798</v>
      </c>
      <c r="C601" s="206">
        <v>2019</v>
      </c>
      <c r="D601" s="207" t="s">
        <v>205</v>
      </c>
      <c r="E601" s="207" t="s">
        <v>211</v>
      </c>
      <c r="F601" s="207" t="s">
        <v>873</v>
      </c>
      <c r="G601" s="205" t="s">
        <v>10302</v>
      </c>
      <c r="H601" s="207" t="s">
        <v>92</v>
      </c>
      <c r="I601" s="206" t="s">
        <v>34</v>
      </c>
      <c r="J601" s="184">
        <v>1</v>
      </c>
    </row>
    <row r="602" spans="1:10" ht="33.75" customHeight="1">
      <c r="A602" s="206">
        <v>7</v>
      </c>
      <c r="B602" s="209" t="s">
        <v>798</v>
      </c>
      <c r="C602" s="206">
        <v>2019</v>
      </c>
      <c r="D602" s="207" t="s">
        <v>205</v>
      </c>
      <c r="E602" s="207" t="s">
        <v>211</v>
      </c>
      <c r="F602" s="207" t="s">
        <v>10495</v>
      </c>
      <c r="G602" s="205" t="s">
        <v>10302</v>
      </c>
      <c r="H602" s="207" t="s">
        <v>92</v>
      </c>
      <c r="I602" s="206" t="s">
        <v>34</v>
      </c>
      <c r="J602" s="184">
        <v>1</v>
      </c>
    </row>
    <row r="603" spans="1:10" ht="22.5" customHeight="1">
      <c r="A603" s="206">
        <v>7</v>
      </c>
      <c r="B603" s="209" t="s">
        <v>798</v>
      </c>
      <c r="C603" s="206">
        <v>2019</v>
      </c>
      <c r="D603" s="207" t="s">
        <v>205</v>
      </c>
      <c r="E603" s="207" t="s">
        <v>211</v>
      </c>
      <c r="F603" s="207" t="s">
        <v>10496</v>
      </c>
      <c r="G603" s="205" t="s">
        <v>82</v>
      </c>
      <c r="H603" s="207" t="s">
        <v>188</v>
      </c>
      <c r="I603" s="206" t="s">
        <v>34</v>
      </c>
      <c r="J603" s="184">
        <v>1</v>
      </c>
    </row>
    <row r="604" spans="1:10" ht="33.75" customHeight="1">
      <c r="A604" s="206">
        <v>7</v>
      </c>
      <c r="B604" s="209" t="s">
        <v>798</v>
      </c>
      <c r="C604" s="206">
        <v>2019</v>
      </c>
      <c r="D604" s="207" t="s">
        <v>205</v>
      </c>
      <c r="E604" s="207" t="s">
        <v>211</v>
      </c>
      <c r="F604" s="207" t="s">
        <v>10497</v>
      </c>
      <c r="G604" s="205" t="s">
        <v>10302</v>
      </c>
      <c r="H604" s="205" t="s">
        <v>10306</v>
      </c>
      <c r="I604" s="207" t="s">
        <v>48</v>
      </c>
      <c r="J604" s="184">
        <v>1</v>
      </c>
    </row>
    <row r="605" spans="1:10" ht="90" customHeight="1">
      <c r="A605" s="206">
        <v>7</v>
      </c>
      <c r="B605" s="209" t="s">
        <v>798</v>
      </c>
      <c r="C605" s="206">
        <v>2019</v>
      </c>
      <c r="D605" s="207" t="s">
        <v>205</v>
      </c>
      <c r="E605" s="207" t="s">
        <v>512</v>
      </c>
      <c r="F605" s="207" t="s">
        <v>877</v>
      </c>
      <c r="G605" s="205" t="s">
        <v>10302</v>
      </c>
      <c r="H605" s="207" t="s">
        <v>92</v>
      </c>
      <c r="I605" s="206" t="s">
        <v>34</v>
      </c>
      <c r="J605" s="184">
        <v>1</v>
      </c>
    </row>
    <row r="606" spans="1:10" ht="45" customHeight="1">
      <c r="A606" s="206">
        <v>7</v>
      </c>
      <c r="B606" s="209" t="s">
        <v>798</v>
      </c>
      <c r="C606" s="206">
        <v>2019</v>
      </c>
      <c r="D606" s="207" t="s">
        <v>10498</v>
      </c>
      <c r="E606" s="207" t="s">
        <v>879</v>
      </c>
      <c r="F606" s="207" t="s">
        <v>878</v>
      </c>
      <c r="G606" s="205" t="s">
        <v>10302</v>
      </c>
      <c r="H606" s="207" t="s">
        <v>92</v>
      </c>
      <c r="I606" s="206" t="s">
        <v>34</v>
      </c>
      <c r="J606" s="184">
        <v>1</v>
      </c>
    </row>
    <row r="607" spans="1:10" ht="22.5" customHeight="1">
      <c r="A607" s="206">
        <v>7</v>
      </c>
      <c r="B607" s="209" t="s">
        <v>798</v>
      </c>
      <c r="C607" s="206">
        <v>2019</v>
      </c>
      <c r="D607" s="207" t="s">
        <v>10498</v>
      </c>
      <c r="E607" s="207" t="s">
        <v>879</v>
      </c>
      <c r="F607" s="207" t="s">
        <v>10499</v>
      </c>
      <c r="G607" s="205" t="s">
        <v>10302</v>
      </c>
      <c r="H607" s="205" t="s">
        <v>10306</v>
      </c>
      <c r="I607" s="206" t="s">
        <v>34</v>
      </c>
      <c r="J607" s="184">
        <v>1</v>
      </c>
    </row>
    <row r="608" spans="1:10" ht="22.5" customHeight="1">
      <c r="A608" s="206">
        <v>7</v>
      </c>
      <c r="B608" s="209" t="s">
        <v>798</v>
      </c>
      <c r="C608" s="206">
        <v>2019</v>
      </c>
      <c r="D608" s="207" t="s">
        <v>10498</v>
      </c>
      <c r="E608" s="207" t="s">
        <v>879</v>
      </c>
      <c r="F608" s="207" t="s">
        <v>10500</v>
      </c>
      <c r="G608" s="205" t="s">
        <v>10302</v>
      </c>
      <c r="H608" s="205" t="s">
        <v>10306</v>
      </c>
      <c r="I608" s="206" t="s">
        <v>34</v>
      </c>
      <c r="J608" s="184">
        <v>1</v>
      </c>
    </row>
    <row r="609" spans="1:10" ht="33.75" customHeight="1">
      <c r="A609" s="206">
        <v>7</v>
      </c>
      <c r="B609" s="209" t="s">
        <v>798</v>
      </c>
      <c r="C609" s="206">
        <v>2019</v>
      </c>
      <c r="D609" s="207" t="s">
        <v>10498</v>
      </c>
      <c r="E609" s="207" t="s">
        <v>879</v>
      </c>
      <c r="F609" s="207" t="s">
        <v>882</v>
      </c>
      <c r="G609" s="205" t="s">
        <v>10302</v>
      </c>
      <c r="H609" s="205" t="s">
        <v>10306</v>
      </c>
      <c r="I609" s="206" t="s">
        <v>34</v>
      </c>
      <c r="J609" s="184">
        <v>1</v>
      </c>
    </row>
    <row r="610" spans="1:10" ht="22.5" customHeight="1">
      <c r="A610" s="206">
        <v>7</v>
      </c>
      <c r="B610" s="209" t="s">
        <v>798</v>
      </c>
      <c r="C610" s="206">
        <v>2019</v>
      </c>
      <c r="D610" s="207" t="s">
        <v>10498</v>
      </c>
      <c r="E610" s="207" t="s">
        <v>884</v>
      </c>
      <c r="F610" s="207" t="s">
        <v>10501</v>
      </c>
      <c r="G610" s="205" t="s">
        <v>10302</v>
      </c>
      <c r="H610" s="207" t="s">
        <v>92</v>
      </c>
      <c r="I610" s="206" t="s">
        <v>34</v>
      </c>
      <c r="J610" s="184">
        <v>1</v>
      </c>
    </row>
    <row r="611" spans="1:10" ht="22.5" customHeight="1">
      <c r="A611" s="206">
        <v>7</v>
      </c>
      <c r="B611" s="209" t="s">
        <v>798</v>
      </c>
      <c r="C611" s="206">
        <v>2019</v>
      </c>
      <c r="D611" s="207" t="s">
        <v>10498</v>
      </c>
      <c r="E611" s="207" t="s">
        <v>884</v>
      </c>
      <c r="F611" s="207" t="s">
        <v>10502</v>
      </c>
      <c r="G611" s="205" t="s">
        <v>10302</v>
      </c>
      <c r="H611" s="207" t="s">
        <v>92</v>
      </c>
      <c r="I611" s="206" t="s">
        <v>34</v>
      </c>
      <c r="J611" s="184">
        <v>1</v>
      </c>
    </row>
    <row r="612" spans="1:10" ht="22.5" customHeight="1">
      <c r="A612" s="206">
        <v>7</v>
      </c>
      <c r="B612" s="209" t="s">
        <v>798</v>
      </c>
      <c r="C612" s="206">
        <v>2019</v>
      </c>
      <c r="D612" s="207" t="s">
        <v>10498</v>
      </c>
      <c r="E612" s="207" t="s">
        <v>884</v>
      </c>
      <c r="F612" s="207" t="s">
        <v>10503</v>
      </c>
      <c r="G612" s="205" t="s">
        <v>10302</v>
      </c>
      <c r="H612" s="207" t="s">
        <v>92</v>
      </c>
      <c r="I612" s="206" t="s">
        <v>34</v>
      </c>
      <c r="J612" s="184">
        <v>1</v>
      </c>
    </row>
    <row r="613" spans="1:10" ht="22.5" customHeight="1">
      <c r="A613" s="206">
        <v>7</v>
      </c>
      <c r="B613" s="209" t="s">
        <v>798</v>
      </c>
      <c r="C613" s="206">
        <v>2019</v>
      </c>
      <c r="D613" s="207" t="s">
        <v>10498</v>
      </c>
      <c r="E613" s="207" t="s">
        <v>888</v>
      </c>
      <c r="F613" s="207" t="s">
        <v>887</v>
      </c>
      <c r="G613" s="205" t="s">
        <v>10302</v>
      </c>
      <c r="H613" s="205" t="s">
        <v>10306</v>
      </c>
      <c r="I613" s="207" t="s">
        <v>48</v>
      </c>
      <c r="J613" s="184">
        <v>1</v>
      </c>
    </row>
    <row r="614" spans="1:10" ht="22.5" customHeight="1">
      <c r="A614" s="206">
        <v>7</v>
      </c>
      <c r="B614" s="209" t="s">
        <v>798</v>
      </c>
      <c r="C614" s="206">
        <v>2019</v>
      </c>
      <c r="D614" s="207" t="s">
        <v>10498</v>
      </c>
      <c r="E614" s="207" t="s">
        <v>888</v>
      </c>
      <c r="F614" s="207" t="s">
        <v>10504</v>
      </c>
      <c r="G614" s="205" t="s">
        <v>10302</v>
      </c>
      <c r="H614" s="205" t="s">
        <v>10306</v>
      </c>
      <c r="I614" s="206" t="s">
        <v>34</v>
      </c>
      <c r="J614" s="184">
        <v>1</v>
      </c>
    </row>
    <row r="615" spans="1:10" ht="45" customHeight="1">
      <c r="A615" s="206">
        <v>7</v>
      </c>
      <c r="B615" s="209" t="s">
        <v>798</v>
      </c>
      <c r="C615" s="206">
        <v>2019</v>
      </c>
      <c r="D615" s="207" t="s">
        <v>10498</v>
      </c>
      <c r="E615" s="207" t="s">
        <v>888</v>
      </c>
      <c r="F615" s="207" t="s">
        <v>10505</v>
      </c>
      <c r="G615" s="205" t="s">
        <v>10302</v>
      </c>
      <c r="H615" s="207" t="s">
        <v>92</v>
      </c>
      <c r="I615" s="206" t="s">
        <v>34</v>
      </c>
      <c r="J615" s="184">
        <v>1</v>
      </c>
    </row>
    <row r="616" spans="1:10" ht="33.75" customHeight="1">
      <c r="A616" s="206">
        <v>7</v>
      </c>
      <c r="B616" s="209" t="s">
        <v>798</v>
      </c>
      <c r="C616" s="206">
        <v>2019</v>
      </c>
      <c r="D616" s="207" t="s">
        <v>10498</v>
      </c>
      <c r="E616" s="207" t="s">
        <v>888</v>
      </c>
      <c r="F616" s="207" t="s">
        <v>891</v>
      </c>
      <c r="G616" s="205" t="s">
        <v>10302</v>
      </c>
      <c r="H616" s="207" t="s">
        <v>52</v>
      </c>
      <c r="I616" s="206" t="s">
        <v>34</v>
      </c>
      <c r="J616" s="184">
        <v>1</v>
      </c>
    </row>
    <row r="617" spans="1:10" ht="33.75" customHeight="1">
      <c r="A617" s="206">
        <v>7</v>
      </c>
      <c r="B617" s="209" t="s">
        <v>798</v>
      </c>
      <c r="C617" s="206">
        <v>2019</v>
      </c>
      <c r="D617" s="207" t="s">
        <v>10498</v>
      </c>
      <c r="E617" s="207" t="s">
        <v>888</v>
      </c>
      <c r="F617" s="207" t="s">
        <v>10506</v>
      </c>
      <c r="G617" s="205" t="s">
        <v>82</v>
      </c>
      <c r="H617" s="207" t="s">
        <v>101</v>
      </c>
      <c r="I617" s="206" t="s">
        <v>34</v>
      </c>
      <c r="J617" s="184">
        <v>1</v>
      </c>
    </row>
    <row r="618" spans="1:10" ht="22.5" customHeight="1">
      <c r="A618" s="206">
        <v>7</v>
      </c>
      <c r="B618" s="209" t="s">
        <v>798</v>
      </c>
      <c r="C618" s="206">
        <v>2019</v>
      </c>
      <c r="D618" s="207" t="s">
        <v>10498</v>
      </c>
      <c r="E618" s="207" t="s">
        <v>888</v>
      </c>
      <c r="F618" s="207" t="s">
        <v>10507</v>
      </c>
      <c r="G618" s="205" t="s">
        <v>10302</v>
      </c>
      <c r="H618" s="205" t="s">
        <v>10306</v>
      </c>
      <c r="I618" s="206" t="s">
        <v>34</v>
      </c>
      <c r="J618" s="184">
        <v>1</v>
      </c>
    </row>
    <row r="619" spans="1:10" ht="22.5" customHeight="1">
      <c r="A619" s="206">
        <v>7</v>
      </c>
      <c r="B619" s="209" t="s">
        <v>798</v>
      </c>
      <c r="C619" s="206">
        <v>2019</v>
      </c>
      <c r="D619" s="207" t="s">
        <v>10498</v>
      </c>
      <c r="E619" s="207" t="s">
        <v>10378</v>
      </c>
      <c r="F619" s="207" t="s">
        <v>894</v>
      </c>
      <c r="G619" s="205" t="s">
        <v>10302</v>
      </c>
      <c r="H619" s="207" t="s">
        <v>92</v>
      </c>
      <c r="I619" s="206" t="s">
        <v>34</v>
      </c>
      <c r="J619" s="184">
        <v>1</v>
      </c>
    </row>
    <row r="620" spans="1:10" ht="22.5" customHeight="1">
      <c r="A620" s="206">
        <v>7</v>
      </c>
      <c r="B620" s="209" t="s">
        <v>798</v>
      </c>
      <c r="C620" s="206">
        <v>2019</v>
      </c>
      <c r="D620" s="207" t="s">
        <v>10498</v>
      </c>
      <c r="E620" s="207" t="s">
        <v>10378</v>
      </c>
      <c r="F620" s="207" t="s">
        <v>10508</v>
      </c>
      <c r="G620" s="205" t="s">
        <v>82</v>
      </c>
      <c r="H620" s="207" t="s">
        <v>101</v>
      </c>
      <c r="I620" s="206" t="s">
        <v>34</v>
      </c>
      <c r="J620" s="184">
        <v>1</v>
      </c>
    </row>
    <row r="621" spans="1:10" ht="33.75" customHeight="1">
      <c r="A621" s="206">
        <v>7</v>
      </c>
      <c r="B621" s="209" t="s">
        <v>798</v>
      </c>
      <c r="C621" s="206">
        <v>2019</v>
      </c>
      <c r="D621" s="207" t="s">
        <v>10498</v>
      </c>
      <c r="E621" s="207" t="s">
        <v>10378</v>
      </c>
      <c r="F621" s="207" t="s">
        <v>10509</v>
      </c>
      <c r="G621" s="205" t="s">
        <v>10302</v>
      </c>
      <c r="H621" s="207" t="s">
        <v>92</v>
      </c>
      <c r="I621" s="206" t="s">
        <v>34</v>
      </c>
      <c r="J621" s="184">
        <v>1</v>
      </c>
    </row>
    <row r="622" spans="1:10" ht="67.5" customHeight="1">
      <c r="A622" s="206">
        <v>7</v>
      </c>
      <c r="B622" s="209" t="s">
        <v>798</v>
      </c>
      <c r="C622" s="206">
        <v>2019</v>
      </c>
      <c r="D622" s="207" t="s">
        <v>10498</v>
      </c>
      <c r="E622" s="207" t="s">
        <v>10378</v>
      </c>
      <c r="F622" s="207" t="s">
        <v>10510</v>
      </c>
      <c r="G622" s="205" t="s">
        <v>10302</v>
      </c>
      <c r="H622" s="207" t="s">
        <v>92</v>
      </c>
      <c r="I622" s="206" t="s">
        <v>34</v>
      </c>
      <c r="J622" s="184">
        <v>1</v>
      </c>
    </row>
    <row r="623" spans="1:10" ht="22.5" customHeight="1">
      <c r="A623" s="206">
        <v>7</v>
      </c>
      <c r="B623" s="209" t="s">
        <v>798</v>
      </c>
      <c r="C623" s="206">
        <v>2019</v>
      </c>
      <c r="D623" s="207" t="s">
        <v>10498</v>
      </c>
      <c r="E623" s="207" t="s">
        <v>10378</v>
      </c>
      <c r="F623" s="207" t="s">
        <v>898</v>
      </c>
      <c r="G623" s="205" t="s">
        <v>10302</v>
      </c>
      <c r="H623" s="207" t="s">
        <v>92</v>
      </c>
      <c r="I623" s="206" t="s">
        <v>34</v>
      </c>
      <c r="J623" s="184">
        <v>1</v>
      </c>
    </row>
    <row r="624" spans="1:10" ht="33.75" customHeight="1">
      <c r="A624" s="206">
        <v>7</v>
      </c>
      <c r="B624" s="209" t="s">
        <v>798</v>
      </c>
      <c r="C624" s="206">
        <v>2019</v>
      </c>
      <c r="D624" s="207" t="s">
        <v>10498</v>
      </c>
      <c r="E624" s="207" t="s">
        <v>10378</v>
      </c>
      <c r="F624" s="207" t="s">
        <v>10511</v>
      </c>
      <c r="G624" s="205" t="s">
        <v>10302</v>
      </c>
      <c r="H624" s="207" t="s">
        <v>92</v>
      </c>
      <c r="I624" s="206" t="s">
        <v>34</v>
      </c>
      <c r="J624" s="184">
        <v>1</v>
      </c>
    </row>
    <row r="625" spans="1:10" ht="67.5" customHeight="1">
      <c r="A625" s="206">
        <v>7</v>
      </c>
      <c r="B625" s="209" t="s">
        <v>798</v>
      </c>
      <c r="C625" s="206">
        <v>2019</v>
      </c>
      <c r="D625" s="207" t="s">
        <v>10498</v>
      </c>
      <c r="E625" s="207" t="s">
        <v>901</v>
      </c>
      <c r="F625" s="207" t="s">
        <v>900</v>
      </c>
      <c r="G625" s="205" t="s">
        <v>10302</v>
      </c>
      <c r="H625" s="207" t="s">
        <v>92</v>
      </c>
      <c r="I625" s="206" t="s">
        <v>34</v>
      </c>
      <c r="J625" s="184">
        <v>1</v>
      </c>
    </row>
    <row r="626" spans="1:10" ht="33.75" customHeight="1">
      <c r="A626" s="206">
        <v>7</v>
      </c>
      <c r="B626" s="209" t="s">
        <v>798</v>
      </c>
      <c r="C626" s="206">
        <v>2019</v>
      </c>
      <c r="D626" s="207" t="s">
        <v>10498</v>
      </c>
      <c r="E626" s="207" t="s">
        <v>903</v>
      </c>
      <c r="F626" s="207" t="s">
        <v>10512</v>
      </c>
      <c r="G626" s="205" t="s">
        <v>10302</v>
      </c>
      <c r="H626" s="207" t="s">
        <v>92</v>
      </c>
      <c r="I626" s="206" t="s">
        <v>34</v>
      </c>
      <c r="J626" s="184">
        <v>1</v>
      </c>
    </row>
    <row r="627" spans="1:10" ht="45" customHeight="1">
      <c r="A627" s="206">
        <v>7</v>
      </c>
      <c r="B627" s="209" t="s">
        <v>798</v>
      </c>
      <c r="C627" s="206">
        <v>2019</v>
      </c>
      <c r="D627" s="207" t="s">
        <v>10498</v>
      </c>
      <c r="E627" s="207" t="s">
        <v>903</v>
      </c>
      <c r="F627" s="207" t="s">
        <v>10513</v>
      </c>
      <c r="G627" s="205" t="s">
        <v>10302</v>
      </c>
      <c r="H627" s="207" t="s">
        <v>92</v>
      </c>
      <c r="I627" s="206" t="s">
        <v>34</v>
      </c>
      <c r="J627" s="184">
        <v>1</v>
      </c>
    </row>
    <row r="628" spans="1:10" ht="56.25" customHeight="1">
      <c r="A628" s="206">
        <v>7</v>
      </c>
      <c r="B628" s="209" t="s">
        <v>798</v>
      </c>
      <c r="C628" s="206">
        <v>2019</v>
      </c>
      <c r="D628" s="207" t="s">
        <v>10498</v>
      </c>
      <c r="E628" s="207" t="s">
        <v>903</v>
      </c>
      <c r="F628" s="207" t="s">
        <v>10514</v>
      </c>
      <c r="G628" s="205" t="s">
        <v>10302</v>
      </c>
      <c r="H628" s="207" t="s">
        <v>92</v>
      </c>
      <c r="I628" s="206" t="s">
        <v>34</v>
      </c>
      <c r="J628" s="184">
        <v>1</v>
      </c>
    </row>
    <row r="629" spans="1:10" ht="33.75" customHeight="1">
      <c r="A629" s="206">
        <v>7</v>
      </c>
      <c r="B629" s="209" t="s">
        <v>798</v>
      </c>
      <c r="C629" s="206">
        <v>2019</v>
      </c>
      <c r="D629" s="207" t="s">
        <v>10498</v>
      </c>
      <c r="E629" s="207" t="s">
        <v>903</v>
      </c>
      <c r="F629" s="207" t="s">
        <v>10515</v>
      </c>
      <c r="G629" s="205" t="s">
        <v>10302</v>
      </c>
      <c r="H629" s="207" t="s">
        <v>92</v>
      </c>
      <c r="I629" s="206" t="s">
        <v>34</v>
      </c>
      <c r="J629" s="184">
        <v>1</v>
      </c>
    </row>
    <row r="630" spans="1:10" ht="45" customHeight="1">
      <c r="A630" s="206">
        <v>7</v>
      </c>
      <c r="B630" s="209" t="s">
        <v>798</v>
      </c>
      <c r="C630" s="206">
        <v>2019</v>
      </c>
      <c r="D630" s="207" t="s">
        <v>10498</v>
      </c>
      <c r="E630" s="207" t="s">
        <v>903</v>
      </c>
      <c r="F630" s="207" t="s">
        <v>10516</v>
      </c>
      <c r="G630" s="205" t="s">
        <v>10302</v>
      </c>
      <c r="H630" s="205" t="s">
        <v>10306</v>
      </c>
      <c r="I630" s="206" t="s">
        <v>34</v>
      </c>
      <c r="J630" s="184">
        <v>1</v>
      </c>
    </row>
    <row r="631" spans="1:10" ht="56.25" customHeight="1">
      <c r="A631" s="206">
        <v>7</v>
      </c>
      <c r="B631" s="209" t="s">
        <v>798</v>
      </c>
      <c r="C631" s="206">
        <v>2019</v>
      </c>
      <c r="D631" s="207" t="s">
        <v>265</v>
      </c>
      <c r="E631" s="207" t="s">
        <v>266</v>
      </c>
      <c r="F631" s="207" t="s">
        <v>10517</v>
      </c>
      <c r="G631" s="205" t="s">
        <v>10302</v>
      </c>
      <c r="H631" s="207" t="s">
        <v>92</v>
      </c>
      <c r="I631" s="206" t="s">
        <v>34</v>
      </c>
      <c r="J631" s="184">
        <v>1</v>
      </c>
    </row>
    <row r="632" spans="1:10" ht="33.75" customHeight="1">
      <c r="A632" s="206">
        <v>7</v>
      </c>
      <c r="B632" s="209" t="s">
        <v>798</v>
      </c>
      <c r="C632" s="206">
        <v>2019</v>
      </c>
      <c r="D632" s="207" t="s">
        <v>10518</v>
      </c>
      <c r="E632" s="207" t="s">
        <v>266</v>
      </c>
      <c r="F632" s="207" t="s">
        <v>10519</v>
      </c>
      <c r="G632" s="205" t="s">
        <v>10302</v>
      </c>
      <c r="H632" s="205" t="s">
        <v>10306</v>
      </c>
      <c r="I632" s="206" t="s">
        <v>34</v>
      </c>
      <c r="J632" s="184">
        <v>1</v>
      </c>
    </row>
    <row r="633" spans="1:10">
      <c r="A633" s="206">
        <v>7</v>
      </c>
      <c r="B633" s="209" t="s">
        <v>798</v>
      </c>
      <c r="C633" s="206">
        <v>2019</v>
      </c>
      <c r="D633" s="207" t="s">
        <v>10442</v>
      </c>
      <c r="E633" s="207" t="s">
        <v>4294</v>
      </c>
      <c r="F633" s="207" t="s">
        <v>4294</v>
      </c>
      <c r="G633" s="207" t="s">
        <v>4294</v>
      </c>
      <c r="H633" s="207" t="s">
        <v>4294</v>
      </c>
      <c r="I633" s="206" t="s">
        <v>34</v>
      </c>
      <c r="J633" s="184">
        <v>1</v>
      </c>
    </row>
    <row r="634" spans="1:10" ht="56.25" customHeight="1">
      <c r="A634" s="206">
        <v>7</v>
      </c>
      <c r="B634" s="209" t="s">
        <v>798</v>
      </c>
      <c r="C634" s="206">
        <v>2019</v>
      </c>
      <c r="D634" s="207" t="s">
        <v>433</v>
      </c>
      <c r="E634" s="207" t="s">
        <v>266</v>
      </c>
      <c r="F634" s="207" t="s">
        <v>10520</v>
      </c>
      <c r="G634" s="205" t="s">
        <v>10302</v>
      </c>
      <c r="H634" s="205" t="s">
        <v>10306</v>
      </c>
      <c r="I634" s="206" t="s">
        <v>34</v>
      </c>
      <c r="J634" s="184">
        <v>1</v>
      </c>
    </row>
    <row r="635" spans="1:10" ht="101.25" customHeight="1">
      <c r="A635" s="206">
        <v>7</v>
      </c>
      <c r="B635" s="209" t="s">
        <v>798</v>
      </c>
      <c r="C635" s="206">
        <v>2019</v>
      </c>
      <c r="D635" s="207" t="s">
        <v>436</v>
      </c>
      <c r="E635" s="207" t="s">
        <v>266</v>
      </c>
      <c r="F635" s="207" t="s">
        <v>10521</v>
      </c>
      <c r="G635" s="205" t="s">
        <v>10302</v>
      </c>
      <c r="H635" s="205" t="s">
        <v>10306</v>
      </c>
      <c r="I635" s="206" t="s">
        <v>34</v>
      </c>
      <c r="J635" s="184">
        <v>1</v>
      </c>
    </row>
    <row r="636" spans="1:10" ht="56.25" customHeight="1">
      <c r="A636" s="206">
        <v>7</v>
      </c>
      <c r="B636" s="209" t="s">
        <v>798</v>
      </c>
      <c r="C636" s="206">
        <v>2019</v>
      </c>
      <c r="D636" s="207" t="s">
        <v>436</v>
      </c>
      <c r="E636" s="207" t="s">
        <v>266</v>
      </c>
      <c r="F636" s="207" t="s">
        <v>912</v>
      </c>
      <c r="G636" s="205" t="s">
        <v>10302</v>
      </c>
      <c r="H636" s="205" t="s">
        <v>10306</v>
      </c>
      <c r="I636" s="206" t="s">
        <v>34</v>
      </c>
      <c r="J636" s="184">
        <v>1</v>
      </c>
    </row>
    <row r="637" spans="1:10" ht="67.5" customHeight="1">
      <c r="A637" s="206">
        <v>8</v>
      </c>
      <c r="B637" s="209" t="s">
        <v>913</v>
      </c>
      <c r="C637" s="206">
        <v>2019</v>
      </c>
      <c r="D637" s="207" t="s">
        <v>10522</v>
      </c>
      <c r="E637" s="207" t="s">
        <v>281</v>
      </c>
      <c r="F637" s="207" t="s">
        <v>914</v>
      </c>
      <c r="G637" s="205" t="s">
        <v>10302</v>
      </c>
      <c r="H637" s="205" t="s">
        <v>10306</v>
      </c>
      <c r="I637" s="206" t="s">
        <v>34</v>
      </c>
      <c r="J637" s="184">
        <v>1</v>
      </c>
    </row>
    <row r="638" spans="1:10" ht="45" customHeight="1">
      <c r="A638" s="206">
        <v>8</v>
      </c>
      <c r="B638" s="209" t="s">
        <v>913</v>
      </c>
      <c r="C638" s="206">
        <v>2019</v>
      </c>
      <c r="D638" s="207" t="s">
        <v>10522</v>
      </c>
      <c r="E638" s="207" t="s">
        <v>440</v>
      </c>
      <c r="F638" s="207" t="s">
        <v>10523</v>
      </c>
      <c r="G638" s="205" t="s">
        <v>10302</v>
      </c>
      <c r="H638" s="207" t="s">
        <v>92</v>
      </c>
      <c r="I638" s="206" t="s">
        <v>34</v>
      </c>
      <c r="J638" s="184">
        <v>1</v>
      </c>
    </row>
    <row r="639" spans="1:10" ht="78.75" customHeight="1">
      <c r="A639" s="206">
        <v>8</v>
      </c>
      <c r="B639" s="209" t="s">
        <v>913</v>
      </c>
      <c r="C639" s="206">
        <v>2019</v>
      </c>
      <c r="D639" s="207" t="s">
        <v>10522</v>
      </c>
      <c r="E639" s="207" t="s">
        <v>37</v>
      </c>
      <c r="F639" s="207" t="s">
        <v>916</v>
      </c>
      <c r="G639" s="205" t="s">
        <v>10302</v>
      </c>
      <c r="H639" s="207" t="s">
        <v>92</v>
      </c>
      <c r="I639" s="206" t="s">
        <v>34</v>
      </c>
      <c r="J639" s="184">
        <v>1</v>
      </c>
    </row>
    <row r="640" spans="1:10" ht="45" customHeight="1">
      <c r="A640" s="206">
        <v>8</v>
      </c>
      <c r="B640" s="209" t="s">
        <v>913</v>
      </c>
      <c r="C640" s="206">
        <v>2019</v>
      </c>
      <c r="D640" s="207" t="s">
        <v>10522</v>
      </c>
      <c r="E640" s="207" t="s">
        <v>918</v>
      </c>
      <c r="F640" s="207" t="s">
        <v>917</v>
      </c>
      <c r="G640" s="205" t="s">
        <v>10302</v>
      </c>
      <c r="H640" s="205" t="s">
        <v>10306</v>
      </c>
      <c r="I640" s="206" t="s">
        <v>34</v>
      </c>
      <c r="J640" s="184">
        <v>1</v>
      </c>
    </row>
    <row r="641" spans="1:10" ht="33.75" customHeight="1">
      <c r="A641" s="206">
        <v>8</v>
      </c>
      <c r="B641" s="209" t="s">
        <v>913</v>
      </c>
      <c r="C641" s="206">
        <v>2019</v>
      </c>
      <c r="D641" s="205" t="s">
        <v>28</v>
      </c>
      <c r="E641" s="207" t="s">
        <v>46</v>
      </c>
      <c r="F641" s="207" t="s">
        <v>919</v>
      </c>
      <c r="G641" s="205" t="s">
        <v>10302</v>
      </c>
      <c r="H641" s="207" t="s">
        <v>52</v>
      </c>
      <c r="I641" s="206" t="s">
        <v>34</v>
      </c>
      <c r="J641" s="184">
        <v>1</v>
      </c>
    </row>
    <row r="642" spans="1:10" ht="33.75" customHeight="1">
      <c r="A642" s="206">
        <v>8</v>
      </c>
      <c r="B642" s="209" t="s">
        <v>913</v>
      </c>
      <c r="C642" s="206">
        <v>2019</v>
      </c>
      <c r="D642" s="205" t="s">
        <v>28</v>
      </c>
      <c r="E642" s="207" t="s">
        <v>46</v>
      </c>
      <c r="F642" s="207" t="s">
        <v>10524</v>
      </c>
      <c r="G642" s="205" t="s">
        <v>10302</v>
      </c>
      <c r="H642" s="207" t="s">
        <v>52</v>
      </c>
      <c r="I642" s="206" t="s">
        <v>34</v>
      </c>
      <c r="J642" s="184">
        <v>1</v>
      </c>
    </row>
    <row r="643" spans="1:10" ht="45" customHeight="1">
      <c r="A643" s="206">
        <v>8</v>
      </c>
      <c r="B643" s="209" t="s">
        <v>913</v>
      </c>
      <c r="C643" s="206">
        <v>2019</v>
      </c>
      <c r="D643" s="207" t="s">
        <v>10522</v>
      </c>
      <c r="E643" s="207" t="s">
        <v>57</v>
      </c>
      <c r="F643" s="207" t="s">
        <v>10525</v>
      </c>
      <c r="G643" s="205" t="s">
        <v>10302</v>
      </c>
      <c r="H643" s="205" t="s">
        <v>10306</v>
      </c>
      <c r="I643" s="207" t="s">
        <v>48</v>
      </c>
      <c r="J643" s="184">
        <v>1</v>
      </c>
    </row>
    <row r="644" spans="1:10" ht="33.75" customHeight="1">
      <c r="A644" s="206">
        <v>8</v>
      </c>
      <c r="B644" s="209" t="s">
        <v>913</v>
      </c>
      <c r="C644" s="206">
        <v>2019</v>
      </c>
      <c r="D644" s="207" t="s">
        <v>10522</v>
      </c>
      <c r="E644" s="207" t="s">
        <v>57</v>
      </c>
      <c r="F644" s="207" t="s">
        <v>922</v>
      </c>
      <c r="G644" s="205" t="s">
        <v>10302</v>
      </c>
      <c r="H644" s="205" t="s">
        <v>10306</v>
      </c>
      <c r="I644" s="207" t="s">
        <v>48</v>
      </c>
      <c r="J644" s="184">
        <v>1</v>
      </c>
    </row>
    <row r="645" spans="1:10" ht="22.5" customHeight="1">
      <c r="A645" s="206">
        <v>8</v>
      </c>
      <c r="B645" s="209" t="s">
        <v>913</v>
      </c>
      <c r="C645" s="206">
        <v>2019</v>
      </c>
      <c r="D645" s="207" t="s">
        <v>10522</v>
      </c>
      <c r="E645" s="207" t="s">
        <v>57</v>
      </c>
      <c r="F645" s="207" t="s">
        <v>923</v>
      </c>
      <c r="G645" s="205" t="s">
        <v>10302</v>
      </c>
      <c r="H645" s="205" t="s">
        <v>10306</v>
      </c>
      <c r="I645" s="207" t="s">
        <v>48</v>
      </c>
      <c r="J645" s="184">
        <v>1</v>
      </c>
    </row>
    <row r="646" spans="1:10" ht="22.5" customHeight="1">
      <c r="A646" s="206">
        <v>8</v>
      </c>
      <c r="B646" s="209" t="s">
        <v>913</v>
      </c>
      <c r="C646" s="206">
        <v>2019</v>
      </c>
      <c r="D646" s="207" t="s">
        <v>10522</v>
      </c>
      <c r="E646" s="207" t="s">
        <v>295</v>
      </c>
      <c r="F646" s="207" t="s">
        <v>924</v>
      </c>
      <c r="G646" s="205" t="s">
        <v>10302</v>
      </c>
      <c r="H646" s="207" t="s">
        <v>92</v>
      </c>
      <c r="I646" s="206" t="s">
        <v>34</v>
      </c>
      <c r="J646" s="184">
        <v>1</v>
      </c>
    </row>
    <row r="647" spans="1:10" ht="33.75" customHeight="1">
      <c r="A647" s="206">
        <v>8</v>
      </c>
      <c r="B647" s="209" t="s">
        <v>913</v>
      </c>
      <c r="C647" s="206">
        <v>2019</v>
      </c>
      <c r="D647" s="207" t="s">
        <v>10522</v>
      </c>
      <c r="E647" s="207" t="s">
        <v>295</v>
      </c>
      <c r="F647" s="207" t="s">
        <v>10526</v>
      </c>
      <c r="G647" s="205" t="s">
        <v>10302</v>
      </c>
      <c r="H647" s="207" t="s">
        <v>52</v>
      </c>
      <c r="I647" s="206" t="s">
        <v>34</v>
      </c>
      <c r="J647" s="184">
        <v>1</v>
      </c>
    </row>
    <row r="648" spans="1:10" ht="22.5" customHeight="1">
      <c r="A648" s="206">
        <v>8</v>
      </c>
      <c r="B648" s="209" t="s">
        <v>913</v>
      </c>
      <c r="C648" s="206">
        <v>2019</v>
      </c>
      <c r="D648" s="207" t="s">
        <v>10522</v>
      </c>
      <c r="E648" s="207" t="s">
        <v>295</v>
      </c>
      <c r="F648" s="207" t="s">
        <v>10527</v>
      </c>
      <c r="G648" s="205" t="s">
        <v>10302</v>
      </c>
      <c r="H648" s="205" t="s">
        <v>10306</v>
      </c>
      <c r="I648" s="206" t="s">
        <v>34</v>
      </c>
      <c r="J648" s="184">
        <v>1</v>
      </c>
    </row>
    <row r="649" spans="1:10" ht="33.75" customHeight="1">
      <c r="A649" s="206">
        <v>8</v>
      </c>
      <c r="B649" s="209" t="s">
        <v>913</v>
      </c>
      <c r="C649" s="206">
        <v>2019</v>
      </c>
      <c r="D649" s="207" t="s">
        <v>10522</v>
      </c>
      <c r="E649" s="207" t="s">
        <v>65</v>
      </c>
      <c r="F649" s="207" t="s">
        <v>10528</v>
      </c>
      <c r="G649" s="205" t="s">
        <v>82</v>
      </c>
      <c r="H649" s="207" t="s">
        <v>101</v>
      </c>
      <c r="I649" s="206" t="s">
        <v>34</v>
      </c>
      <c r="J649" s="184">
        <v>1</v>
      </c>
    </row>
    <row r="650" spans="1:10" ht="22.5" customHeight="1">
      <c r="A650" s="206">
        <v>8</v>
      </c>
      <c r="B650" s="209" t="s">
        <v>913</v>
      </c>
      <c r="C650" s="206">
        <v>2019</v>
      </c>
      <c r="D650" s="207" t="s">
        <v>10522</v>
      </c>
      <c r="E650" s="207" t="s">
        <v>65</v>
      </c>
      <c r="F650" s="207" t="s">
        <v>10529</v>
      </c>
      <c r="G650" s="205" t="s">
        <v>10302</v>
      </c>
      <c r="H650" s="205" t="s">
        <v>10306</v>
      </c>
      <c r="I650" s="206" t="s">
        <v>34</v>
      </c>
      <c r="J650" s="184">
        <v>1</v>
      </c>
    </row>
    <row r="651" spans="1:10" ht="67.5" customHeight="1">
      <c r="A651" s="206">
        <v>8</v>
      </c>
      <c r="B651" s="209" t="s">
        <v>913</v>
      </c>
      <c r="C651" s="206">
        <v>2019</v>
      </c>
      <c r="D651" s="207" t="s">
        <v>10522</v>
      </c>
      <c r="E651" s="207" t="s">
        <v>930</v>
      </c>
      <c r="F651" s="207" t="s">
        <v>10530</v>
      </c>
      <c r="G651" s="205" t="s">
        <v>10302</v>
      </c>
      <c r="H651" s="205" t="s">
        <v>10306</v>
      </c>
      <c r="I651" s="206" t="s">
        <v>34</v>
      </c>
      <c r="J651" s="184">
        <v>1</v>
      </c>
    </row>
    <row r="652" spans="1:10" ht="33.75" customHeight="1">
      <c r="A652" s="206">
        <v>8</v>
      </c>
      <c r="B652" s="209" t="s">
        <v>913</v>
      </c>
      <c r="C652" s="206">
        <v>2019</v>
      </c>
      <c r="D652" s="207" t="s">
        <v>10522</v>
      </c>
      <c r="E652" s="207" t="s">
        <v>455</v>
      </c>
      <c r="F652" s="207" t="s">
        <v>10531</v>
      </c>
      <c r="G652" s="205" t="s">
        <v>10302</v>
      </c>
      <c r="H652" s="207" t="s">
        <v>92</v>
      </c>
      <c r="I652" s="206" t="s">
        <v>34</v>
      </c>
      <c r="J652" s="184">
        <v>1</v>
      </c>
    </row>
    <row r="653" spans="1:10" ht="22.5" customHeight="1">
      <c r="A653" s="206">
        <v>8</v>
      </c>
      <c r="B653" s="209" t="s">
        <v>913</v>
      </c>
      <c r="C653" s="206">
        <v>2019</v>
      </c>
      <c r="D653" s="207" t="s">
        <v>10522</v>
      </c>
      <c r="E653" s="207" t="s">
        <v>455</v>
      </c>
      <c r="F653" s="207" t="s">
        <v>10532</v>
      </c>
      <c r="G653" s="205" t="s">
        <v>10302</v>
      </c>
      <c r="H653" s="205" t="s">
        <v>10306</v>
      </c>
      <c r="I653" s="206" t="s">
        <v>34</v>
      </c>
      <c r="J653" s="184">
        <v>1</v>
      </c>
    </row>
    <row r="654" spans="1:10" ht="33.75" customHeight="1">
      <c r="A654" s="206">
        <v>8</v>
      </c>
      <c r="B654" s="209" t="s">
        <v>913</v>
      </c>
      <c r="C654" s="206">
        <v>2019</v>
      </c>
      <c r="D654" s="207" t="s">
        <v>10522</v>
      </c>
      <c r="E654" s="207" t="s">
        <v>455</v>
      </c>
      <c r="F654" s="207" t="s">
        <v>10533</v>
      </c>
      <c r="G654" s="205" t="s">
        <v>10302</v>
      </c>
      <c r="H654" s="205" t="s">
        <v>10306</v>
      </c>
      <c r="I654" s="207" t="s">
        <v>48</v>
      </c>
      <c r="J654" s="184">
        <v>1</v>
      </c>
    </row>
    <row r="655" spans="1:10" ht="22.5" customHeight="1">
      <c r="A655" s="206">
        <v>8</v>
      </c>
      <c r="B655" s="209" t="s">
        <v>913</v>
      </c>
      <c r="C655" s="206">
        <v>2019</v>
      </c>
      <c r="D655" s="207" t="s">
        <v>935</v>
      </c>
      <c r="E655" s="207" t="s">
        <v>936</v>
      </c>
      <c r="F655" s="207" t="s">
        <v>10534</v>
      </c>
      <c r="G655" s="205" t="s">
        <v>10302</v>
      </c>
      <c r="H655" s="207" t="s">
        <v>92</v>
      </c>
      <c r="I655" s="206" t="s">
        <v>34</v>
      </c>
      <c r="J655" s="184">
        <v>1</v>
      </c>
    </row>
    <row r="656" spans="1:10" ht="33.75" customHeight="1">
      <c r="A656" s="206">
        <v>8</v>
      </c>
      <c r="B656" s="209" t="s">
        <v>913</v>
      </c>
      <c r="C656" s="206">
        <v>2019</v>
      </c>
      <c r="D656" s="207" t="s">
        <v>938</v>
      </c>
      <c r="E656" s="207" t="s">
        <v>939</v>
      </c>
      <c r="F656" s="207" t="s">
        <v>10535</v>
      </c>
      <c r="G656" s="205" t="s">
        <v>10302</v>
      </c>
      <c r="H656" s="207" t="s">
        <v>92</v>
      </c>
      <c r="I656" s="206" t="s">
        <v>34</v>
      </c>
      <c r="J656" s="184">
        <v>1</v>
      </c>
    </row>
    <row r="657" spans="1:10" ht="33.75" customHeight="1">
      <c r="A657" s="206">
        <v>8</v>
      </c>
      <c r="B657" s="209" t="s">
        <v>913</v>
      </c>
      <c r="C657" s="206">
        <v>2019</v>
      </c>
      <c r="D657" s="207" t="s">
        <v>938</v>
      </c>
      <c r="E657" s="207" t="s">
        <v>939</v>
      </c>
      <c r="F657" s="210" t="s">
        <v>10536</v>
      </c>
      <c r="G657" s="205" t="s">
        <v>10302</v>
      </c>
      <c r="H657" s="207" t="s">
        <v>92</v>
      </c>
      <c r="I657" s="206" t="s">
        <v>34</v>
      </c>
      <c r="J657" s="184">
        <v>1</v>
      </c>
    </row>
    <row r="658" spans="1:10" ht="22.5" customHeight="1">
      <c r="A658" s="206">
        <v>8</v>
      </c>
      <c r="B658" s="209" t="s">
        <v>913</v>
      </c>
      <c r="C658" s="206">
        <v>2019</v>
      </c>
      <c r="D658" s="207" t="s">
        <v>938</v>
      </c>
      <c r="E658" s="207" t="s">
        <v>79</v>
      </c>
      <c r="F658" s="207" t="s">
        <v>941</v>
      </c>
      <c r="G658" s="205" t="s">
        <v>10302</v>
      </c>
      <c r="H658" s="207" t="s">
        <v>92</v>
      </c>
      <c r="I658" s="206" t="s">
        <v>34</v>
      </c>
      <c r="J658" s="184">
        <v>1</v>
      </c>
    </row>
    <row r="659" spans="1:10" ht="45" customHeight="1">
      <c r="A659" s="206">
        <v>8</v>
      </c>
      <c r="B659" s="209" t="s">
        <v>913</v>
      </c>
      <c r="C659" s="206">
        <v>2019</v>
      </c>
      <c r="D659" s="207" t="s">
        <v>938</v>
      </c>
      <c r="E659" s="207" t="s">
        <v>79</v>
      </c>
      <c r="F659" s="207" t="s">
        <v>942</v>
      </c>
      <c r="G659" s="205" t="s">
        <v>10302</v>
      </c>
      <c r="H659" s="207" t="s">
        <v>92</v>
      </c>
      <c r="I659" s="206" t="s">
        <v>34</v>
      </c>
      <c r="J659" s="184">
        <v>1</v>
      </c>
    </row>
    <row r="660" spans="1:10" ht="22.5" customHeight="1">
      <c r="A660" s="206">
        <v>8</v>
      </c>
      <c r="B660" s="209" t="s">
        <v>913</v>
      </c>
      <c r="C660" s="206">
        <v>2019</v>
      </c>
      <c r="D660" s="207" t="s">
        <v>938</v>
      </c>
      <c r="E660" s="207" t="s">
        <v>5222</v>
      </c>
      <c r="F660" s="207" t="s">
        <v>10537</v>
      </c>
      <c r="G660" s="205" t="s">
        <v>10302</v>
      </c>
      <c r="H660" s="207" t="s">
        <v>92</v>
      </c>
      <c r="I660" s="206" t="s">
        <v>34</v>
      </c>
      <c r="J660" s="184">
        <v>1</v>
      </c>
    </row>
    <row r="661" spans="1:10" ht="45" customHeight="1">
      <c r="A661" s="206">
        <v>8</v>
      </c>
      <c r="B661" s="209" t="s">
        <v>913</v>
      </c>
      <c r="C661" s="206">
        <v>2019</v>
      </c>
      <c r="D661" s="207" t="s">
        <v>938</v>
      </c>
      <c r="E661" s="207" t="s">
        <v>5222</v>
      </c>
      <c r="F661" s="207" t="s">
        <v>10538</v>
      </c>
      <c r="G661" s="205" t="s">
        <v>10302</v>
      </c>
      <c r="H661" s="205" t="s">
        <v>10306</v>
      </c>
      <c r="I661" s="206" t="s">
        <v>34</v>
      </c>
      <c r="J661" s="184">
        <v>1</v>
      </c>
    </row>
    <row r="662" spans="1:10" ht="45" customHeight="1">
      <c r="A662" s="206">
        <v>8</v>
      </c>
      <c r="B662" s="209" t="s">
        <v>913</v>
      </c>
      <c r="C662" s="206">
        <v>2019</v>
      </c>
      <c r="D662" s="207" t="s">
        <v>947</v>
      </c>
      <c r="E662" s="207" t="s">
        <v>948</v>
      </c>
      <c r="F662" s="207" t="s">
        <v>10539</v>
      </c>
      <c r="G662" s="205" t="s">
        <v>119</v>
      </c>
      <c r="H662" s="207" t="s">
        <v>395</v>
      </c>
      <c r="I662" s="206" t="s">
        <v>34</v>
      </c>
      <c r="J662" s="184">
        <v>1</v>
      </c>
    </row>
    <row r="663" spans="1:10" ht="22.5" customHeight="1">
      <c r="A663" s="206">
        <v>8</v>
      </c>
      <c r="B663" s="209" t="s">
        <v>913</v>
      </c>
      <c r="C663" s="206">
        <v>2019</v>
      </c>
      <c r="D663" s="207" t="s">
        <v>947</v>
      </c>
      <c r="E663" s="207" t="s">
        <v>948</v>
      </c>
      <c r="F663" s="207" t="s">
        <v>10540</v>
      </c>
      <c r="G663" s="205" t="s">
        <v>82</v>
      </c>
      <c r="H663" s="207" t="s">
        <v>101</v>
      </c>
      <c r="I663" s="206" t="s">
        <v>34</v>
      </c>
      <c r="J663" s="184">
        <v>1</v>
      </c>
    </row>
    <row r="664" spans="1:10" ht="22.5" customHeight="1">
      <c r="A664" s="206">
        <v>8</v>
      </c>
      <c r="B664" s="209" t="s">
        <v>913</v>
      </c>
      <c r="C664" s="206">
        <v>2019</v>
      </c>
      <c r="D664" s="207" t="s">
        <v>947</v>
      </c>
      <c r="E664" s="207" t="s">
        <v>948</v>
      </c>
      <c r="F664" s="207" t="s">
        <v>10541</v>
      </c>
      <c r="G664" s="205" t="s">
        <v>10302</v>
      </c>
      <c r="H664" s="207" t="s">
        <v>92</v>
      </c>
      <c r="I664" s="206" t="s">
        <v>34</v>
      </c>
      <c r="J664" s="184">
        <v>1</v>
      </c>
    </row>
    <row r="665" spans="1:10" ht="78.75" customHeight="1">
      <c r="A665" s="206">
        <v>8</v>
      </c>
      <c r="B665" s="209" t="s">
        <v>913</v>
      </c>
      <c r="C665" s="206">
        <v>2019</v>
      </c>
      <c r="D665" s="207" t="s">
        <v>947</v>
      </c>
      <c r="E665" s="207" t="s">
        <v>679</v>
      </c>
      <c r="F665" s="207" t="s">
        <v>951</v>
      </c>
      <c r="G665" s="205" t="s">
        <v>10302</v>
      </c>
      <c r="H665" s="207" t="s">
        <v>92</v>
      </c>
      <c r="I665" s="206" t="s">
        <v>34</v>
      </c>
      <c r="J665" s="184">
        <v>1</v>
      </c>
    </row>
    <row r="666" spans="1:10" ht="22.5" customHeight="1">
      <c r="A666" s="206">
        <v>8</v>
      </c>
      <c r="B666" s="209" t="s">
        <v>913</v>
      </c>
      <c r="C666" s="206">
        <v>2019</v>
      </c>
      <c r="D666" s="207" t="s">
        <v>953</v>
      </c>
      <c r="E666" s="207" t="s">
        <v>313</v>
      </c>
      <c r="F666" s="207" t="s">
        <v>952</v>
      </c>
      <c r="G666" s="205" t="s">
        <v>10302</v>
      </c>
      <c r="H666" s="207" t="s">
        <v>92</v>
      </c>
      <c r="I666" s="206" t="s">
        <v>34</v>
      </c>
      <c r="J666" s="184">
        <v>1</v>
      </c>
    </row>
    <row r="667" spans="1:10" ht="33.75" customHeight="1">
      <c r="A667" s="206">
        <v>8</v>
      </c>
      <c r="B667" s="209" t="s">
        <v>913</v>
      </c>
      <c r="C667" s="206">
        <v>2019</v>
      </c>
      <c r="D667" s="207" t="s">
        <v>953</v>
      </c>
      <c r="E667" s="207" t="s">
        <v>313</v>
      </c>
      <c r="F667" s="207" t="s">
        <v>10542</v>
      </c>
      <c r="G667" s="205" t="s">
        <v>10302</v>
      </c>
      <c r="H667" s="205" t="s">
        <v>10306</v>
      </c>
      <c r="I667" s="206" t="s">
        <v>34</v>
      </c>
      <c r="J667" s="184">
        <v>1</v>
      </c>
    </row>
    <row r="668" spans="1:10" ht="22.5" customHeight="1">
      <c r="A668" s="206">
        <v>8</v>
      </c>
      <c r="B668" s="209" t="s">
        <v>913</v>
      </c>
      <c r="C668" s="206">
        <v>2019</v>
      </c>
      <c r="D668" s="207" t="s">
        <v>953</v>
      </c>
      <c r="E668" s="207" t="s">
        <v>313</v>
      </c>
      <c r="F668" s="207" t="s">
        <v>10543</v>
      </c>
      <c r="G668" s="205" t="s">
        <v>10302</v>
      </c>
      <c r="H668" s="205" t="s">
        <v>10306</v>
      </c>
      <c r="I668" s="207" t="s">
        <v>48</v>
      </c>
      <c r="J668" s="184">
        <v>1</v>
      </c>
    </row>
    <row r="669" spans="1:10" ht="22.5" customHeight="1">
      <c r="A669" s="206">
        <v>8</v>
      </c>
      <c r="B669" s="209" t="s">
        <v>913</v>
      </c>
      <c r="C669" s="206">
        <v>2019</v>
      </c>
      <c r="D669" s="207" t="s">
        <v>953</v>
      </c>
      <c r="E669" s="207" t="s">
        <v>122</v>
      </c>
      <c r="F669" s="207" t="s">
        <v>956</v>
      </c>
      <c r="G669" s="205" t="s">
        <v>10302</v>
      </c>
      <c r="H669" s="207" t="s">
        <v>92</v>
      </c>
      <c r="I669" s="206" t="s">
        <v>34</v>
      </c>
      <c r="J669" s="184">
        <v>1</v>
      </c>
    </row>
    <row r="670" spans="1:10" ht="33.75" customHeight="1">
      <c r="A670" s="206">
        <v>8</v>
      </c>
      <c r="B670" s="209" t="s">
        <v>913</v>
      </c>
      <c r="C670" s="206">
        <v>2019</v>
      </c>
      <c r="D670" s="207" t="s">
        <v>953</v>
      </c>
      <c r="E670" s="207" t="s">
        <v>122</v>
      </c>
      <c r="F670" s="207" t="s">
        <v>957</v>
      </c>
      <c r="G670" s="205" t="s">
        <v>10302</v>
      </c>
      <c r="H670" s="207" t="s">
        <v>52</v>
      </c>
      <c r="I670" s="206" t="s">
        <v>34</v>
      </c>
      <c r="J670" s="184">
        <v>1</v>
      </c>
    </row>
    <row r="671" spans="1:10" ht="22.5" customHeight="1">
      <c r="A671" s="206">
        <v>8</v>
      </c>
      <c r="B671" s="209" t="s">
        <v>913</v>
      </c>
      <c r="C671" s="206">
        <v>2019</v>
      </c>
      <c r="D671" s="207" t="s">
        <v>953</v>
      </c>
      <c r="E671" s="207" t="s">
        <v>122</v>
      </c>
      <c r="F671" s="207" t="s">
        <v>958</v>
      </c>
      <c r="G671" s="205" t="s">
        <v>10302</v>
      </c>
      <c r="H671" s="205" t="s">
        <v>10306</v>
      </c>
      <c r="I671" s="207" t="s">
        <v>48</v>
      </c>
      <c r="J671" s="184">
        <v>1</v>
      </c>
    </row>
    <row r="672" spans="1:10" ht="56.25" customHeight="1">
      <c r="A672" s="206">
        <v>8</v>
      </c>
      <c r="B672" s="209" t="s">
        <v>913</v>
      </c>
      <c r="C672" s="206">
        <v>2019</v>
      </c>
      <c r="D672" s="207" t="s">
        <v>953</v>
      </c>
      <c r="E672" s="207" t="s">
        <v>122</v>
      </c>
      <c r="F672" s="207" t="s">
        <v>959</v>
      </c>
      <c r="G672" s="205" t="s">
        <v>10302</v>
      </c>
      <c r="H672" s="205" t="s">
        <v>10306</v>
      </c>
      <c r="I672" s="206" t="s">
        <v>34</v>
      </c>
      <c r="J672" s="184">
        <v>1</v>
      </c>
    </row>
    <row r="673" spans="1:10" ht="22.5" customHeight="1">
      <c r="A673" s="206">
        <v>8</v>
      </c>
      <c r="B673" s="209" t="s">
        <v>913</v>
      </c>
      <c r="C673" s="206">
        <v>2019</v>
      </c>
      <c r="D673" s="207" t="s">
        <v>953</v>
      </c>
      <c r="E673" s="207" t="s">
        <v>961</v>
      </c>
      <c r="F673" s="207" t="s">
        <v>10544</v>
      </c>
      <c r="G673" s="205" t="s">
        <v>10302</v>
      </c>
      <c r="H673" s="207" t="s">
        <v>92</v>
      </c>
      <c r="I673" s="206" t="s">
        <v>34</v>
      </c>
      <c r="J673" s="184">
        <v>1</v>
      </c>
    </row>
    <row r="674" spans="1:10" ht="22.5" customHeight="1">
      <c r="A674" s="206">
        <v>8</v>
      </c>
      <c r="B674" s="209" t="s">
        <v>913</v>
      </c>
      <c r="C674" s="206">
        <v>2019</v>
      </c>
      <c r="D674" s="207" t="s">
        <v>953</v>
      </c>
      <c r="E674" s="207" t="s">
        <v>961</v>
      </c>
      <c r="F674" s="207" t="s">
        <v>10545</v>
      </c>
      <c r="G674" s="205" t="s">
        <v>82</v>
      </c>
      <c r="H674" s="207" t="s">
        <v>101</v>
      </c>
      <c r="I674" s="206" t="s">
        <v>34</v>
      </c>
      <c r="J674" s="184">
        <v>1</v>
      </c>
    </row>
    <row r="675" spans="1:10" ht="33.75" customHeight="1">
      <c r="A675" s="206">
        <v>8</v>
      </c>
      <c r="B675" s="209" t="s">
        <v>913</v>
      </c>
      <c r="C675" s="206">
        <v>2019</v>
      </c>
      <c r="D675" s="207" t="s">
        <v>953</v>
      </c>
      <c r="E675" s="207" t="s">
        <v>961</v>
      </c>
      <c r="F675" s="207" t="s">
        <v>963</v>
      </c>
      <c r="G675" s="205" t="s">
        <v>82</v>
      </c>
      <c r="H675" s="207" t="s">
        <v>188</v>
      </c>
      <c r="I675" s="206" t="s">
        <v>34</v>
      </c>
      <c r="J675" s="184">
        <v>1</v>
      </c>
    </row>
    <row r="676" spans="1:10" ht="33.75" customHeight="1">
      <c r="A676" s="206">
        <v>8</v>
      </c>
      <c r="B676" s="209" t="s">
        <v>913</v>
      </c>
      <c r="C676" s="206">
        <v>2019</v>
      </c>
      <c r="D676" s="207" t="s">
        <v>953</v>
      </c>
      <c r="E676" s="207" t="s">
        <v>961</v>
      </c>
      <c r="F676" s="207" t="s">
        <v>10546</v>
      </c>
      <c r="G676" s="205" t="s">
        <v>10302</v>
      </c>
      <c r="H676" s="205" t="s">
        <v>10306</v>
      </c>
      <c r="I676" s="206" t="s">
        <v>34</v>
      </c>
      <c r="J676" s="184">
        <v>1</v>
      </c>
    </row>
    <row r="677" spans="1:10" ht="67.5" customHeight="1">
      <c r="A677" s="206">
        <v>8</v>
      </c>
      <c r="B677" s="209" t="s">
        <v>913</v>
      </c>
      <c r="C677" s="206">
        <v>2019</v>
      </c>
      <c r="D677" s="207" t="s">
        <v>953</v>
      </c>
      <c r="E677" s="207" t="s">
        <v>966</v>
      </c>
      <c r="F677" s="207" t="s">
        <v>965</v>
      </c>
      <c r="G677" s="205" t="s">
        <v>10302</v>
      </c>
      <c r="H677" s="207" t="s">
        <v>92</v>
      </c>
      <c r="I677" s="206" t="s">
        <v>34</v>
      </c>
      <c r="J677" s="184">
        <v>1</v>
      </c>
    </row>
    <row r="678" spans="1:10" ht="45" customHeight="1">
      <c r="A678" s="206">
        <v>8</v>
      </c>
      <c r="B678" s="209" t="s">
        <v>913</v>
      </c>
      <c r="C678" s="206">
        <v>2019</v>
      </c>
      <c r="D678" s="207" t="s">
        <v>953</v>
      </c>
      <c r="E678" s="207" t="s">
        <v>968</v>
      </c>
      <c r="F678" s="207" t="s">
        <v>967</v>
      </c>
      <c r="G678" s="205" t="s">
        <v>10302</v>
      </c>
      <c r="H678" s="207" t="s">
        <v>52</v>
      </c>
      <c r="I678" s="206" t="s">
        <v>34</v>
      </c>
      <c r="J678" s="184">
        <v>1</v>
      </c>
    </row>
    <row r="679" spans="1:10" ht="33.75" customHeight="1">
      <c r="A679" s="206">
        <v>8</v>
      </c>
      <c r="B679" s="209" t="s">
        <v>913</v>
      </c>
      <c r="C679" s="206">
        <v>2019</v>
      </c>
      <c r="D679" s="207" t="s">
        <v>970</v>
      </c>
      <c r="E679" s="207" t="s">
        <v>140</v>
      </c>
      <c r="F679" s="207" t="s">
        <v>969</v>
      </c>
      <c r="G679" s="205" t="s">
        <v>10302</v>
      </c>
      <c r="H679" s="205" t="s">
        <v>10306</v>
      </c>
      <c r="I679" s="206" t="s">
        <v>34</v>
      </c>
      <c r="J679" s="184">
        <v>1</v>
      </c>
    </row>
    <row r="680" spans="1:10" ht="45" customHeight="1">
      <c r="A680" s="206">
        <v>8</v>
      </c>
      <c r="B680" s="209" t="s">
        <v>913</v>
      </c>
      <c r="C680" s="206">
        <v>2019</v>
      </c>
      <c r="D680" s="207" t="s">
        <v>970</v>
      </c>
      <c r="E680" s="207" t="s">
        <v>140</v>
      </c>
      <c r="F680" s="207" t="s">
        <v>971</v>
      </c>
      <c r="G680" s="205" t="s">
        <v>82</v>
      </c>
      <c r="H680" s="207" t="s">
        <v>101</v>
      </c>
      <c r="I680" s="206" t="s">
        <v>34</v>
      </c>
      <c r="J680" s="184">
        <v>1</v>
      </c>
    </row>
    <row r="681" spans="1:10" ht="22.5" customHeight="1">
      <c r="A681" s="206">
        <v>8</v>
      </c>
      <c r="B681" s="209" t="s">
        <v>913</v>
      </c>
      <c r="C681" s="206">
        <v>2019</v>
      </c>
      <c r="D681" s="207" t="s">
        <v>970</v>
      </c>
      <c r="E681" s="207" t="s">
        <v>140</v>
      </c>
      <c r="F681" s="207" t="s">
        <v>10547</v>
      </c>
      <c r="G681" s="205" t="s">
        <v>82</v>
      </c>
      <c r="H681" s="207" t="s">
        <v>101</v>
      </c>
      <c r="I681" s="206" t="s">
        <v>34</v>
      </c>
      <c r="J681" s="184">
        <v>1</v>
      </c>
    </row>
    <row r="682" spans="1:10" ht="22.5" customHeight="1">
      <c r="A682" s="206">
        <v>8</v>
      </c>
      <c r="B682" s="209" t="s">
        <v>913</v>
      </c>
      <c r="C682" s="206">
        <v>2019</v>
      </c>
      <c r="D682" s="207" t="s">
        <v>970</v>
      </c>
      <c r="E682" s="207" t="s">
        <v>140</v>
      </c>
      <c r="F682" s="207" t="s">
        <v>973</v>
      </c>
      <c r="G682" s="205" t="s">
        <v>10302</v>
      </c>
      <c r="H682" s="205" t="s">
        <v>10306</v>
      </c>
      <c r="I682" s="206" t="s">
        <v>34</v>
      </c>
      <c r="J682" s="184">
        <v>1</v>
      </c>
    </row>
    <row r="683" spans="1:10" ht="33.75" customHeight="1">
      <c r="A683" s="206">
        <v>8</v>
      </c>
      <c r="B683" s="209" t="s">
        <v>913</v>
      </c>
      <c r="C683" s="206">
        <v>2019</v>
      </c>
      <c r="D683" s="207" t="s">
        <v>970</v>
      </c>
      <c r="E683" s="207" t="s">
        <v>140</v>
      </c>
      <c r="F683" s="207" t="s">
        <v>10548</v>
      </c>
      <c r="G683" s="205" t="s">
        <v>10302</v>
      </c>
      <c r="H683" s="205" t="s">
        <v>10306</v>
      </c>
      <c r="I683" s="206" t="s">
        <v>34</v>
      </c>
      <c r="J683" s="184">
        <v>1</v>
      </c>
    </row>
    <row r="684" spans="1:10" ht="22.5" customHeight="1">
      <c r="A684" s="206">
        <v>8</v>
      </c>
      <c r="B684" s="209" t="s">
        <v>913</v>
      </c>
      <c r="C684" s="206">
        <v>2019</v>
      </c>
      <c r="D684" s="207" t="s">
        <v>970</v>
      </c>
      <c r="E684" s="207" t="s">
        <v>976</v>
      </c>
      <c r="F684" s="207" t="s">
        <v>975</v>
      </c>
      <c r="G684" s="205" t="s">
        <v>10302</v>
      </c>
      <c r="H684" s="207" t="s">
        <v>92</v>
      </c>
      <c r="I684" s="206" t="s">
        <v>34</v>
      </c>
      <c r="J684" s="184">
        <v>1</v>
      </c>
    </row>
    <row r="685" spans="1:10" ht="22.5" customHeight="1">
      <c r="A685" s="206">
        <v>8</v>
      </c>
      <c r="B685" s="209" t="s">
        <v>913</v>
      </c>
      <c r="C685" s="206">
        <v>2019</v>
      </c>
      <c r="D685" s="207" t="s">
        <v>970</v>
      </c>
      <c r="E685" s="207" t="s">
        <v>976</v>
      </c>
      <c r="F685" s="207" t="s">
        <v>10549</v>
      </c>
      <c r="G685" s="205" t="s">
        <v>10302</v>
      </c>
      <c r="H685" s="205" t="s">
        <v>10306</v>
      </c>
      <c r="I685" s="207" t="s">
        <v>48</v>
      </c>
      <c r="J685" s="184">
        <v>1</v>
      </c>
    </row>
    <row r="686" spans="1:10" ht="22.5" customHeight="1">
      <c r="A686" s="206">
        <v>8</v>
      </c>
      <c r="B686" s="209" t="s">
        <v>913</v>
      </c>
      <c r="C686" s="206">
        <v>2019</v>
      </c>
      <c r="D686" s="207" t="s">
        <v>970</v>
      </c>
      <c r="E686" s="207" t="s">
        <v>976</v>
      </c>
      <c r="F686" s="207" t="s">
        <v>978</v>
      </c>
      <c r="G686" s="205" t="s">
        <v>10302</v>
      </c>
      <c r="H686" s="207" t="s">
        <v>92</v>
      </c>
      <c r="I686" s="206" t="s">
        <v>34</v>
      </c>
      <c r="J686" s="184">
        <v>1</v>
      </c>
    </row>
    <row r="687" spans="1:10" ht="22.5" customHeight="1">
      <c r="A687" s="206">
        <v>8</v>
      </c>
      <c r="B687" s="209" t="s">
        <v>913</v>
      </c>
      <c r="C687" s="206">
        <v>2019</v>
      </c>
      <c r="D687" s="207" t="s">
        <v>970</v>
      </c>
      <c r="E687" s="207" t="s">
        <v>976</v>
      </c>
      <c r="F687" s="207" t="s">
        <v>10550</v>
      </c>
      <c r="G687" s="205" t="s">
        <v>10302</v>
      </c>
      <c r="H687" s="205" t="s">
        <v>10306</v>
      </c>
      <c r="I687" s="206" t="s">
        <v>34</v>
      </c>
      <c r="J687" s="184">
        <v>1</v>
      </c>
    </row>
    <row r="688" spans="1:10" ht="33.75" customHeight="1">
      <c r="A688" s="206">
        <v>8</v>
      </c>
      <c r="B688" s="209" t="s">
        <v>913</v>
      </c>
      <c r="C688" s="206">
        <v>2019</v>
      </c>
      <c r="D688" s="207" t="s">
        <v>970</v>
      </c>
      <c r="E688" s="207" t="s">
        <v>981</v>
      </c>
      <c r="F688" s="207" t="s">
        <v>10551</v>
      </c>
      <c r="G688" s="205" t="s">
        <v>10302</v>
      </c>
      <c r="H688" s="207" t="s">
        <v>92</v>
      </c>
      <c r="I688" s="206" t="s">
        <v>34</v>
      </c>
      <c r="J688" s="184">
        <v>1</v>
      </c>
    </row>
    <row r="689" spans="1:10" ht="33.75" customHeight="1">
      <c r="A689" s="206">
        <v>8</v>
      </c>
      <c r="B689" s="209" t="s">
        <v>913</v>
      </c>
      <c r="C689" s="206">
        <v>2019</v>
      </c>
      <c r="D689" s="207" t="s">
        <v>970</v>
      </c>
      <c r="E689" s="207" t="s">
        <v>981</v>
      </c>
      <c r="F689" s="207" t="s">
        <v>10552</v>
      </c>
      <c r="G689" s="205" t="s">
        <v>10302</v>
      </c>
      <c r="H689" s="207" t="s">
        <v>92</v>
      </c>
      <c r="I689" s="206" t="s">
        <v>34</v>
      </c>
      <c r="J689" s="184">
        <v>1</v>
      </c>
    </row>
    <row r="690" spans="1:10" ht="33.75" customHeight="1">
      <c r="A690" s="206">
        <v>8</v>
      </c>
      <c r="B690" s="209" t="s">
        <v>913</v>
      </c>
      <c r="C690" s="206">
        <v>2019</v>
      </c>
      <c r="D690" s="207" t="s">
        <v>390</v>
      </c>
      <c r="E690" s="207" t="s">
        <v>332</v>
      </c>
      <c r="F690" s="207" t="s">
        <v>10553</v>
      </c>
      <c r="G690" s="205" t="s">
        <v>10302</v>
      </c>
      <c r="H690" s="207" t="s">
        <v>52</v>
      </c>
      <c r="I690" s="206" t="s">
        <v>34</v>
      </c>
      <c r="J690" s="184">
        <v>1</v>
      </c>
    </row>
    <row r="691" spans="1:10" ht="22.5" customHeight="1">
      <c r="A691" s="206">
        <v>8</v>
      </c>
      <c r="B691" s="209" t="s">
        <v>913</v>
      </c>
      <c r="C691" s="206">
        <v>2019</v>
      </c>
      <c r="D691" s="207" t="s">
        <v>390</v>
      </c>
      <c r="E691" s="207" t="s">
        <v>332</v>
      </c>
      <c r="F691" s="207" t="s">
        <v>10554</v>
      </c>
      <c r="G691" s="205" t="s">
        <v>10302</v>
      </c>
      <c r="H691" s="207" t="s">
        <v>92</v>
      </c>
      <c r="I691" s="206" t="s">
        <v>34</v>
      </c>
      <c r="J691" s="184">
        <v>1</v>
      </c>
    </row>
    <row r="692" spans="1:10" ht="22.5" customHeight="1">
      <c r="A692" s="206">
        <v>8</v>
      </c>
      <c r="B692" s="209" t="s">
        <v>913</v>
      </c>
      <c r="C692" s="206">
        <v>2019</v>
      </c>
      <c r="D692" s="207" t="s">
        <v>390</v>
      </c>
      <c r="E692" s="207" t="s">
        <v>332</v>
      </c>
      <c r="F692" s="207" t="s">
        <v>10555</v>
      </c>
      <c r="G692" s="205" t="s">
        <v>10302</v>
      </c>
      <c r="H692" s="207" t="s">
        <v>52</v>
      </c>
      <c r="I692" s="206" t="s">
        <v>34</v>
      </c>
      <c r="J692" s="184">
        <v>1</v>
      </c>
    </row>
    <row r="693" spans="1:10" ht="33.75" customHeight="1">
      <c r="A693" s="206">
        <v>8</v>
      </c>
      <c r="B693" s="209" t="s">
        <v>913</v>
      </c>
      <c r="C693" s="206">
        <v>2019</v>
      </c>
      <c r="D693" s="207" t="s">
        <v>390</v>
      </c>
      <c r="E693" s="207" t="s">
        <v>332</v>
      </c>
      <c r="F693" s="207" t="s">
        <v>10556</v>
      </c>
      <c r="G693" s="205" t="s">
        <v>82</v>
      </c>
      <c r="H693" s="207" t="s">
        <v>101</v>
      </c>
      <c r="I693" s="206" t="s">
        <v>34</v>
      </c>
      <c r="J693" s="184">
        <v>1</v>
      </c>
    </row>
    <row r="694" spans="1:10" ht="33.75" customHeight="1">
      <c r="A694" s="206">
        <v>8</v>
      </c>
      <c r="B694" s="209" t="s">
        <v>913</v>
      </c>
      <c r="C694" s="206">
        <v>2019</v>
      </c>
      <c r="D694" s="207" t="s">
        <v>390</v>
      </c>
      <c r="E694" s="207" t="s">
        <v>332</v>
      </c>
      <c r="F694" s="207" t="s">
        <v>10557</v>
      </c>
      <c r="G694" s="205" t="s">
        <v>82</v>
      </c>
      <c r="H694" s="207" t="s">
        <v>101</v>
      </c>
      <c r="I694" s="206" t="s">
        <v>34</v>
      </c>
      <c r="J694" s="184">
        <v>1</v>
      </c>
    </row>
    <row r="695" spans="1:10" ht="33.75" customHeight="1">
      <c r="A695" s="206">
        <v>8</v>
      </c>
      <c r="B695" s="209" t="s">
        <v>913</v>
      </c>
      <c r="C695" s="206">
        <v>2019</v>
      </c>
      <c r="D695" s="207" t="s">
        <v>390</v>
      </c>
      <c r="E695" s="207" t="s">
        <v>332</v>
      </c>
      <c r="F695" s="207" t="s">
        <v>10558</v>
      </c>
      <c r="G695" s="205" t="s">
        <v>10302</v>
      </c>
      <c r="H695" s="205" t="s">
        <v>10306</v>
      </c>
      <c r="I695" s="206" t="s">
        <v>34</v>
      </c>
      <c r="J695" s="184">
        <v>1</v>
      </c>
    </row>
    <row r="696" spans="1:10" ht="33.75" customHeight="1">
      <c r="A696" s="206">
        <v>8</v>
      </c>
      <c r="B696" s="209" t="s">
        <v>913</v>
      </c>
      <c r="C696" s="206">
        <v>2019</v>
      </c>
      <c r="D696" s="207" t="s">
        <v>390</v>
      </c>
      <c r="E696" s="207" t="s">
        <v>397</v>
      </c>
      <c r="F696" s="207" t="s">
        <v>10559</v>
      </c>
      <c r="G696" s="205" t="s">
        <v>10302</v>
      </c>
      <c r="H696" s="207" t="s">
        <v>52</v>
      </c>
      <c r="I696" s="206" t="s">
        <v>34</v>
      </c>
      <c r="J696" s="184">
        <v>1</v>
      </c>
    </row>
    <row r="697" spans="1:10" ht="33.75" customHeight="1">
      <c r="A697" s="206">
        <v>8</v>
      </c>
      <c r="B697" s="209" t="s">
        <v>913</v>
      </c>
      <c r="C697" s="206">
        <v>2019</v>
      </c>
      <c r="D697" s="207" t="s">
        <v>390</v>
      </c>
      <c r="E697" s="207" t="s">
        <v>397</v>
      </c>
      <c r="F697" s="207" t="s">
        <v>10560</v>
      </c>
      <c r="G697" s="205" t="s">
        <v>10302</v>
      </c>
      <c r="H697" s="205" t="s">
        <v>10306</v>
      </c>
      <c r="I697" s="206" t="s">
        <v>34</v>
      </c>
      <c r="J697" s="184">
        <v>1</v>
      </c>
    </row>
    <row r="698" spans="1:10" ht="33.75" customHeight="1">
      <c r="A698" s="206">
        <v>8</v>
      </c>
      <c r="B698" s="209" t="s">
        <v>913</v>
      </c>
      <c r="C698" s="206">
        <v>2019</v>
      </c>
      <c r="D698" s="207" t="s">
        <v>390</v>
      </c>
      <c r="E698" s="207" t="s">
        <v>397</v>
      </c>
      <c r="F698" s="207" t="s">
        <v>10561</v>
      </c>
      <c r="G698" s="205" t="s">
        <v>82</v>
      </c>
      <c r="H698" s="207" t="s">
        <v>101</v>
      </c>
      <c r="I698" s="206" t="s">
        <v>34</v>
      </c>
      <c r="J698" s="184">
        <v>1</v>
      </c>
    </row>
    <row r="699" spans="1:10" ht="33.75" customHeight="1">
      <c r="A699" s="206">
        <v>8</v>
      </c>
      <c r="B699" s="209" t="s">
        <v>913</v>
      </c>
      <c r="C699" s="206">
        <v>2019</v>
      </c>
      <c r="D699" s="207" t="s">
        <v>390</v>
      </c>
      <c r="E699" s="207" t="s">
        <v>397</v>
      </c>
      <c r="F699" s="207" t="s">
        <v>10562</v>
      </c>
      <c r="G699" s="205" t="s">
        <v>10302</v>
      </c>
      <c r="H699" s="207" t="s">
        <v>92</v>
      </c>
      <c r="I699" s="206" t="s">
        <v>34</v>
      </c>
      <c r="J699" s="184">
        <v>1</v>
      </c>
    </row>
    <row r="700" spans="1:10" ht="45" customHeight="1">
      <c r="A700" s="206">
        <v>8</v>
      </c>
      <c r="B700" s="209" t="s">
        <v>913</v>
      </c>
      <c r="C700" s="206">
        <v>2019</v>
      </c>
      <c r="D700" s="207" t="s">
        <v>390</v>
      </c>
      <c r="E700" s="210" t="s">
        <v>994</v>
      </c>
      <c r="F700" s="207" t="s">
        <v>10563</v>
      </c>
      <c r="G700" s="205" t="s">
        <v>10302</v>
      </c>
      <c r="H700" s="207" t="s">
        <v>92</v>
      </c>
      <c r="I700" s="206" t="s">
        <v>34</v>
      </c>
      <c r="J700" s="184">
        <v>1</v>
      </c>
    </row>
    <row r="701" spans="1:10" ht="33.75" customHeight="1">
      <c r="A701" s="206">
        <v>8</v>
      </c>
      <c r="B701" s="209" t="s">
        <v>913</v>
      </c>
      <c r="C701" s="206">
        <v>2019</v>
      </c>
      <c r="D701" s="207" t="s">
        <v>390</v>
      </c>
      <c r="E701" s="210" t="s">
        <v>994</v>
      </c>
      <c r="F701" s="207" t="s">
        <v>10564</v>
      </c>
      <c r="G701" s="205" t="s">
        <v>10302</v>
      </c>
      <c r="H701" s="207" t="s">
        <v>92</v>
      </c>
      <c r="I701" s="206" t="s">
        <v>34</v>
      </c>
      <c r="J701" s="184">
        <v>1</v>
      </c>
    </row>
    <row r="702" spans="1:10" ht="45" customHeight="1">
      <c r="A702" s="206">
        <v>8</v>
      </c>
      <c r="B702" s="209" t="s">
        <v>913</v>
      </c>
      <c r="C702" s="206">
        <v>2019</v>
      </c>
      <c r="D702" s="207" t="s">
        <v>390</v>
      </c>
      <c r="E702" s="210" t="s">
        <v>994</v>
      </c>
      <c r="F702" s="207" t="s">
        <v>10565</v>
      </c>
      <c r="G702" s="205" t="s">
        <v>10302</v>
      </c>
      <c r="H702" s="207" t="s">
        <v>92</v>
      </c>
      <c r="I702" s="206" t="s">
        <v>34</v>
      </c>
      <c r="J702" s="184">
        <v>1</v>
      </c>
    </row>
    <row r="703" spans="1:10" ht="33.75" customHeight="1">
      <c r="A703" s="206">
        <v>8</v>
      </c>
      <c r="B703" s="209" t="s">
        <v>913</v>
      </c>
      <c r="C703" s="206">
        <v>2019</v>
      </c>
      <c r="D703" s="207" t="s">
        <v>390</v>
      </c>
      <c r="E703" s="210" t="s">
        <v>994</v>
      </c>
      <c r="F703" s="207" t="s">
        <v>10566</v>
      </c>
      <c r="G703" s="205" t="s">
        <v>82</v>
      </c>
      <c r="H703" s="207" t="s">
        <v>101</v>
      </c>
      <c r="I703" s="206" t="s">
        <v>34</v>
      </c>
      <c r="J703" s="184">
        <v>1</v>
      </c>
    </row>
    <row r="704" spans="1:10" ht="22.5" customHeight="1">
      <c r="A704" s="206">
        <v>8</v>
      </c>
      <c r="B704" s="209" t="s">
        <v>913</v>
      </c>
      <c r="C704" s="206">
        <v>2019</v>
      </c>
      <c r="D704" s="207" t="s">
        <v>390</v>
      </c>
      <c r="E704" s="207" t="s">
        <v>999</v>
      </c>
      <c r="F704" s="207" t="s">
        <v>10567</v>
      </c>
      <c r="G704" s="205" t="s">
        <v>10302</v>
      </c>
      <c r="H704" s="205" t="s">
        <v>10306</v>
      </c>
      <c r="I704" s="206" t="s">
        <v>34</v>
      </c>
      <c r="J704" s="184">
        <v>1</v>
      </c>
    </row>
    <row r="705" spans="1:10" ht="22.5" customHeight="1">
      <c r="A705" s="206">
        <v>8</v>
      </c>
      <c r="B705" s="209" t="s">
        <v>913</v>
      </c>
      <c r="C705" s="206">
        <v>2019</v>
      </c>
      <c r="D705" s="207" t="s">
        <v>390</v>
      </c>
      <c r="E705" s="207" t="s">
        <v>999</v>
      </c>
      <c r="F705" s="207" t="s">
        <v>10568</v>
      </c>
      <c r="G705" s="205" t="s">
        <v>10302</v>
      </c>
      <c r="H705" s="205" t="s">
        <v>10306</v>
      </c>
      <c r="I705" s="207" t="s">
        <v>48</v>
      </c>
      <c r="J705" s="184">
        <v>1</v>
      </c>
    </row>
    <row r="706" spans="1:10" ht="22.5" customHeight="1">
      <c r="A706" s="206">
        <v>8</v>
      </c>
      <c r="B706" s="209" t="s">
        <v>913</v>
      </c>
      <c r="C706" s="206">
        <v>2019</v>
      </c>
      <c r="D706" s="207" t="s">
        <v>390</v>
      </c>
      <c r="E706" s="207" t="s">
        <v>999</v>
      </c>
      <c r="F706" s="207" t="s">
        <v>10569</v>
      </c>
      <c r="G706" s="205" t="s">
        <v>10302</v>
      </c>
      <c r="H706" s="207" t="s">
        <v>92</v>
      </c>
      <c r="I706" s="206" t="s">
        <v>34</v>
      </c>
      <c r="J706" s="184">
        <v>1</v>
      </c>
    </row>
    <row r="707" spans="1:10" ht="33.75" customHeight="1">
      <c r="A707" s="206">
        <v>8</v>
      </c>
      <c r="B707" s="209" t="s">
        <v>913</v>
      </c>
      <c r="C707" s="206">
        <v>2019</v>
      </c>
      <c r="D707" s="207" t="s">
        <v>390</v>
      </c>
      <c r="E707" s="207" t="s">
        <v>1003</v>
      </c>
      <c r="F707" s="207" t="s">
        <v>1002</v>
      </c>
      <c r="G707" s="205" t="s">
        <v>10302</v>
      </c>
      <c r="H707" s="207" t="s">
        <v>92</v>
      </c>
      <c r="I707" s="206" t="s">
        <v>34</v>
      </c>
      <c r="J707" s="184">
        <v>1</v>
      </c>
    </row>
    <row r="708" spans="1:10" ht="33.75" customHeight="1">
      <c r="A708" s="206">
        <v>8</v>
      </c>
      <c r="B708" s="209" t="s">
        <v>913</v>
      </c>
      <c r="C708" s="206">
        <v>2019</v>
      </c>
      <c r="D708" s="207" t="s">
        <v>390</v>
      </c>
      <c r="E708" s="207" t="s">
        <v>1003</v>
      </c>
      <c r="F708" s="207" t="s">
        <v>1004</v>
      </c>
      <c r="G708" s="205" t="s">
        <v>10302</v>
      </c>
      <c r="H708" s="207" t="s">
        <v>92</v>
      </c>
      <c r="I708" s="206" t="s">
        <v>34</v>
      </c>
      <c r="J708" s="184">
        <v>1</v>
      </c>
    </row>
    <row r="709" spans="1:10" ht="22.5" customHeight="1">
      <c r="A709" s="206">
        <v>8</v>
      </c>
      <c r="B709" s="209" t="s">
        <v>913</v>
      </c>
      <c r="C709" s="206">
        <v>2019</v>
      </c>
      <c r="D709" s="207" t="s">
        <v>390</v>
      </c>
      <c r="E709" s="207" t="s">
        <v>1003</v>
      </c>
      <c r="F709" s="207" t="s">
        <v>1005</v>
      </c>
      <c r="G709" s="205" t="s">
        <v>119</v>
      </c>
      <c r="H709" s="207" t="s">
        <v>608</v>
      </c>
      <c r="I709" s="206" t="s">
        <v>34</v>
      </c>
      <c r="J709" s="184">
        <v>1</v>
      </c>
    </row>
    <row r="710" spans="1:10" ht="45" customHeight="1">
      <c r="A710" s="206">
        <v>8</v>
      </c>
      <c r="B710" s="209" t="s">
        <v>913</v>
      </c>
      <c r="C710" s="206">
        <v>2019</v>
      </c>
      <c r="D710" s="207" t="s">
        <v>390</v>
      </c>
      <c r="E710" s="207" t="s">
        <v>1003</v>
      </c>
      <c r="F710" s="207" t="s">
        <v>1006</v>
      </c>
      <c r="G710" s="205" t="s">
        <v>10302</v>
      </c>
      <c r="H710" s="207" t="s">
        <v>52</v>
      </c>
      <c r="I710" s="206" t="s">
        <v>34</v>
      </c>
      <c r="J710" s="184">
        <v>1</v>
      </c>
    </row>
    <row r="711" spans="1:10" ht="33.75" customHeight="1">
      <c r="A711" s="206">
        <v>8</v>
      </c>
      <c r="B711" s="209" t="s">
        <v>913</v>
      </c>
      <c r="C711" s="206">
        <v>2019</v>
      </c>
      <c r="D711" s="207" t="s">
        <v>1008</v>
      </c>
      <c r="E711" s="207" t="s">
        <v>1009</v>
      </c>
      <c r="F711" s="207" t="s">
        <v>10570</v>
      </c>
      <c r="G711" s="205" t="s">
        <v>10302</v>
      </c>
      <c r="H711" s="207" t="s">
        <v>92</v>
      </c>
      <c r="I711" s="206" t="s">
        <v>34</v>
      </c>
      <c r="J711" s="184">
        <v>1</v>
      </c>
    </row>
    <row r="712" spans="1:10" ht="22.5" customHeight="1">
      <c r="A712" s="206">
        <v>8</v>
      </c>
      <c r="B712" s="209" t="s">
        <v>913</v>
      </c>
      <c r="C712" s="206">
        <v>2019</v>
      </c>
      <c r="D712" s="207" t="s">
        <v>1008</v>
      </c>
      <c r="E712" s="207" t="s">
        <v>1009</v>
      </c>
      <c r="F712" s="207" t="s">
        <v>10571</v>
      </c>
      <c r="G712" s="205" t="s">
        <v>10302</v>
      </c>
      <c r="H712" s="207" t="s">
        <v>92</v>
      </c>
      <c r="I712" s="206" t="s">
        <v>34</v>
      </c>
      <c r="J712" s="184">
        <v>1</v>
      </c>
    </row>
    <row r="713" spans="1:10" ht="56.25" customHeight="1">
      <c r="A713" s="206">
        <v>8</v>
      </c>
      <c r="B713" s="209" t="s">
        <v>913</v>
      </c>
      <c r="C713" s="206">
        <v>2019</v>
      </c>
      <c r="D713" s="207" t="s">
        <v>1008</v>
      </c>
      <c r="E713" s="207" t="s">
        <v>1009</v>
      </c>
      <c r="F713" s="207" t="s">
        <v>10572</v>
      </c>
      <c r="G713" s="205" t="s">
        <v>10302</v>
      </c>
      <c r="H713" s="207" t="s">
        <v>92</v>
      </c>
      <c r="I713" s="206" t="s">
        <v>34</v>
      </c>
      <c r="J713" s="184">
        <v>1</v>
      </c>
    </row>
    <row r="714" spans="1:10" ht="45" customHeight="1">
      <c r="A714" s="206">
        <v>8</v>
      </c>
      <c r="B714" s="209" t="s">
        <v>913</v>
      </c>
      <c r="C714" s="206">
        <v>2019</v>
      </c>
      <c r="D714" s="207" t="s">
        <v>1008</v>
      </c>
      <c r="E714" s="207" t="s">
        <v>1009</v>
      </c>
      <c r="F714" s="207" t="s">
        <v>10573</v>
      </c>
      <c r="G714" s="205" t="s">
        <v>10302</v>
      </c>
      <c r="H714" s="205" t="s">
        <v>10306</v>
      </c>
      <c r="I714" s="206" t="s">
        <v>34</v>
      </c>
      <c r="J714" s="184">
        <v>1</v>
      </c>
    </row>
    <row r="715" spans="1:10" ht="33.75" customHeight="1">
      <c r="A715" s="206">
        <v>8</v>
      </c>
      <c r="B715" s="209" t="s">
        <v>913</v>
      </c>
      <c r="C715" s="206">
        <v>2019</v>
      </c>
      <c r="D715" s="207" t="s">
        <v>1008</v>
      </c>
      <c r="E715" s="207" t="s">
        <v>1009</v>
      </c>
      <c r="F715" s="207" t="s">
        <v>10574</v>
      </c>
      <c r="G715" s="205" t="s">
        <v>82</v>
      </c>
      <c r="H715" s="207" t="s">
        <v>188</v>
      </c>
      <c r="I715" s="206" t="s">
        <v>34</v>
      </c>
      <c r="J715" s="184">
        <v>1</v>
      </c>
    </row>
    <row r="716" spans="1:10" ht="22.5" customHeight="1">
      <c r="A716" s="206">
        <v>8</v>
      </c>
      <c r="B716" s="209" t="s">
        <v>913</v>
      </c>
      <c r="C716" s="206">
        <v>2019</v>
      </c>
      <c r="D716" s="207" t="s">
        <v>1008</v>
      </c>
      <c r="E716" s="207" t="s">
        <v>1009</v>
      </c>
      <c r="F716" s="207" t="s">
        <v>10575</v>
      </c>
      <c r="G716" s="205" t="s">
        <v>82</v>
      </c>
      <c r="H716" s="207" t="s">
        <v>101</v>
      </c>
      <c r="I716" s="206" t="s">
        <v>34</v>
      </c>
      <c r="J716" s="184">
        <v>1</v>
      </c>
    </row>
    <row r="717" spans="1:10" ht="45" customHeight="1">
      <c r="A717" s="206">
        <v>8</v>
      </c>
      <c r="B717" s="209" t="s">
        <v>913</v>
      </c>
      <c r="C717" s="206">
        <v>2019</v>
      </c>
      <c r="D717" s="207" t="s">
        <v>1008</v>
      </c>
      <c r="E717" s="207" t="s">
        <v>1009</v>
      </c>
      <c r="F717" s="207" t="s">
        <v>10576</v>
      </c>
      <c r="G717" s="205" t="s">
        <v>10302</v>
      </c>
      <c r="H717" s="207" t="s">
        <v>52</v>
      </c>
      <c r="I717" s="206" t="s">
        <v>34</v>
      </c>
      <c r="J717" s="184">
        <v>1</v>
      </c>
    </row>
    <row r="718" spans="1:10" ht="56.25" customHeight="1">
      <c r="A718" s="206">
        <v>8</v>
      </c>
      <c r="B718" s="209" t="s">
        <v>913</v>
      </c>
      <c r="C718" s="206">
        <v>2019</v>
      </c>
      <c r="D718" s="207" t="s">
        <v>1008</v>
      </c>
      <c r="E718" s="207" t="s">
        <v>1018</v>
      </c>
      <c r="F718" s="207" t="s">
        <v>1017</v>
      </c>
      <c r="G718" s="205" t="s">
        <v>10302</v>
      </c>
      <c r="H718" s="207" t="s">
        <v>92</v>
      </c>
      <c r="I718" s="206" t="s">
        <v>34</v>
      </c>
      <c r="J718" s="184">
        <v>1</v>
      </c>
    </row>
    <row r="719" spans="1:10" ht="56.25" customHeight="1">
      <c r="A719" s="206">
        <v>8</v>
      </c>
      <c r="B719" s="209" t="s">
        <v>913</v>
      </c>
      <c r="C719" s="206">
        <v>2019</v>
      </c>
      <c r="D719" s="207" t="s">
        <v>1008</v>
      </c>
      <c r="E719" s="210" t="s">
        <v>512</v>
      </c>
      <c r="F719" s="207" t="s">
        <v>1019</v>
      </c>
      <c r="G719" s="205" t="s">
        <v>10302</v>
      </c>
      <c r="H719" s="207" t="s">
        <v>92</v>
      </c>
      <c r="I719" s="206" t="s">
        <v>34</v>
      </c>
      <c r="J719" s="184">
        <v>1</v>
      </c>
    </row>
    <row r="720" spans="1:10" ht="45" customHeight="1">
      <c r="A720" s="206">
        <v>8</v>
      </c>
      <c r="B720" s="209" t="s">
        <v>913</v>
      </c>
      <c r="C720" s="206">
        <v>2019</v>
      </c>
      <c r="D720" s="207" t="s">
        <v>10577</v>
      </c>
      <c r="E720" s="207" t="s">
        <v>1021</v>
      </c>
      <c r="F720" s="207" t="s">
        <v>10578</v>
      </c>
      <c r="G720" s="205" t="s">
        <v>10302</v>
      </c>
      <c r="H720" s="207" t="s">
        <v>92</v>
      </c>
      <c r="I720" s="206" t="s">
        <v>34</v>
      </c>
      <c r="J720" s="184">
        <v>1</v>
      </c>
    </row>
    <row r="721" spans="1:10" ht="33.75" customHeight="1">
      <c r="A721" s="206">
        <v>8</v>
      </c>
      <c r="B721" s="209" t="s">
        <v>913</v>
      </c>
      <c r="C721" s="206">
        <v>2019</v>
      </c>
      <c r="D721" s="207" t="s">
        <v>10577</v>
      </c>
      <c r="E721" s="207" t="s">
        <v>1021</v>
      </c>
      <c r="F721" s="207" t="s">
        <v>10579</v>
      </c>
      <c r="G721" s="205" t="s">
        <v>10302</v>
      </c>
      <c r="H721" s="207" t="s">
        <v>92</v>
      </c>
      <c r="I721" s="206" t="s">
        <v>34</v>
      </c>
      <c r="J721" s="184">
        <v>1</v>
      </c>
    </row>
    <row r="722" spans="1:10" ht="22.5" customHeight="1">
      <c r="A722" s="206">
        <v>8</v>
      </c>
      <c r="B722" s="209" t="s">
        <v>913</v>
      </c>
      <c r="C722" s="206">
        <v>2019</v>
      </c>
      <c r="D722" s="207" t="s">
        <v>10577</v>
      </c>
      <c r="E722" s="207" t="s">
        <v>1021</v>
      </c>
      <c r="F722" s="207" t="s">
        <v>10580</v>
      </c>
      <c r="G722" s="205" t="s">
        <v>10302</v>
      </c>
      <c r="H722" s="207" t="s">
        <v>92</v>
      </c>
      <c r="I722" s="206" t="s">
        <v>34</v>
      </c>
      <c r="J722" s="184">
        <v>1</v>
      </c>
    </row>
    <row r="723" spans="1:10" ht="45" customHeight="1">
      <c r="A723" s="206">
        <v>8</v>
      </c>
      <c r="B723" s="209" t="s">
        <v>913</v>
      </c>
      <c r="C723" s="206">
        <v>2019</v>
      </c>
      <c r="D723" s="207" t="s">
        <v>10577</v>
      </c>
      <c r="E723" s="207" t="s">
        <v>1021</v>
      </c>
      <c r="F723" s="207" t="s">
        <v>10581</v>
      </c>
      <c r="G723" s="205" t="s">
        <v>10302</v>
      </c>
      <c r="H723" s="207" t="s">
        <v>92</v>
      </c>
      <c r="I723" s="206" t="s">
        <v>34</v>
      </c>
      <c r="J723" s="184">
        <v>1</v>
      </c>
    </row>
    <row r="724" spans="1:10" ht="33.75" customHeight="1">
      <c r="A724" s="206">
        <v>8</v>
      </c>
      <c r="B724" s="209" t="s">
        <v>913</v>
      </c>
      <c r="C724" s="206">
        <v>2019</v>
      </c>
      <c r="D724" s="207" t="s">
        <v>10577</v>
      </c>
      <c r="E724" s="207" t="s">
        <v>1021</v>
      </c>
      <c r="F724" s="207" t="s">
        <v>1025</v>
      </c>
      <c r="G724" s="205" t="s">
        <v>10302</v>
      </c>
      <c r="H724" s="207" t="s">
        <v>92</v>
      </c>
      <c r="I724" s="206" t="s">
        <v>34</v>
      </c>
      <c r="J724" s="184">
        <v>1</v>
      </c>
    </row>
    <row r="725" spans="1:10" ht="22.5" customHeight="1">
      <c r="A725" s="206">
        <v>8</v>
      </c>
      <c r="B725" s="209" t="s">
        <v>913</v>
      </c>
      <c r="C725" s="206">
        <v>2019</v>
      </c>
      <c r="D725" s="207" t="s">
        <v>10577</v>
      </c>
      <c r="E725" s="207" t="s">
        <v>1021</v>
      </c>
      <c r="F725" s="207" t="s">
        <v>10582</v>
      </c>
      <c r="G725" s="205" t="s">
        <v>10302</v>
      </c>
      <c r="H725" s="207" t="s">
        <v>92</v>
      </c>
      <c r="I725" s="206" t="s">
        <v>34</v>
      </c>
      <c r="J725" s="184">
        <v>1</v>
      </c>
    </row>
    <row r="726" spans="1:10" ht="33.75" customHeight="1">
      <c r="A726" s="206">
        <v>8</v>
      </c>
      <c r="B726" s="209" t="s">
        <v>913</v>
      </c>
      <c r="C726" s="206">
        <v>2019</v>
      </c>
      <c r="D726" s="207" t="s">
        <v>10577</v>
      </c>
      <c r="E726" s="207" t="s">
        <v>1027</v>
      </c>
      <c r="F726" s="207" t="s">
        <v>1028</v>
      </c>
      <c r="G726" s="205" t="s">
        <v>82</v>
      </c>
      <c r="H726" s="207" t="s">
        <v>101</v>
      </c>
      <c r="I726" s="206" t="s">
        <v>34</v>
      </c>
      <c r="J726" s="184">
        <v>1</v>
      </c>
    </row>
    <row r="727" spans="1:10" ht="22.5" customHeight="1">
      <c r="A727" s="206">
        <v>8</v>
      </c>
      <c r="B727" s="209" t="s">
        <v>913</v>
      </c>
      <c r="C727" s="206">
        <v>2019</v>
      </c>
      <c r="D727" s="207" t="s">
        <v>10577</v>
      </c>
      <c r="E727" s="207" t="s">
        <v>1027</v>
      </c>
      <c r="F727" s="207" t="s">
        <v>10583</v>
      </c>
      <c r="G727" s="205" t="s">
        <v>119</v>
      </c>
      <c r="H727" s="207" t="s">
        <v>395</v>
      </c>
      <c r="I727" s="206" t="s">
        <v>34</v>
      </c>
      <c r="J727" s="184">
        <v>1</v>
      </c>
    </row>
    <row r="728" spans="1:10" ht="33.75" customHeight="1">
      <c r="A728" s="206">
        <v>8</v>
      </c>
      <c r="B728" s="209" t="s">
        <v>913</v>
      </c>
      <c r="C728" s="206">
        <v>2019</v>
      </c>
      <c r="D728" s="207" t="s">
        <v>10577</v>
      </c>
      <c r="E728" s="207" t="s">
        <v>1027</v>
      </c>
      <c r="F728" s="207" t="s">
        <v>10584</v>
      </c>
      <c r="G728" s="205" t="s">
        <v>10302</v>
      </c>
      <c r="H728" s="205" t="s">
        <v>10306</v>
      </c>
      <c r="I728" s="206" t="s">
        <v>34</v>
      </c>
      <c r="J728" s="184">
        <v>1</v>
      </c>
    </row>
    <row r="729" spans="1:10" ht="33.75" customHeight="1">
      <c r="A729" s="206">
        <v>8</v>
      </c>
      <c r="B729" s="209" t="s">
        <v>913</v>
      </c>
      <c r="C729" s="206">
        <v>2019</v>
      </c>
      <c r="D729" s="207" t="s">
        <v>10577</v>
      </c>
      <c r="E729" s="207" t="s">
        <v>245</v>
      </c>
      <c r="F729" s="207" t="s">
        <v>10585</v>
      </c>
      <c r="G729" s="205" t="s">
        <v>82</v>
      </c>
      <c r="H729" s="207" t="s">
        <v>101</v>
      </c>
      <c r="I729" s="206" t="s">
        <v>34</v>
      </c>
      <c r="J729" s="184">
        <v>1</v>
      </c>
    </row>
    <row r="730" spans="1:10" ht="67.5" customHeight="1">
      <c r="A730" s="206">
        <v>8</v>
      </c>
      <c r="B730" s="209" t="s">
        <v>913</v>
      </c>
      <c r="C730" s="206">
        <v>2019</v>
      </c>
      <c r="D730" s="207" t="s">
        <v>10577</v>
      </c>
      <c r="E730" s="207" t="s">
        <v>245</v>
      </c>
      <c r="F730" s="207" t="s">
        <v>10586</v>
      </c>
      <c r="G730" s="205" t="s">
        <v>10302</v>
      </c>
      <c r="H730" s="207" t="s">
        <v>92</v>
      </c>
      <c r="I730" s="206" t="s">
        <v>34</v>
      </c>
      <c r="J730" s="184">
        <v>1</v>
      </c>
    </row>
    <row r="731" spans="1:10" ht="22.5" customHeight="1">
      <c r="A731" s="206">
        <v>8</v>
      </c>
      <c r="B731" s="209" t="s">
        <v>913</v>
      </c>
      <c r="C731" s="206">
        <v>2019</v>
      </c>
      <c r="D731" s="207" t="s">
        <v>10577</v>
      </c>
      <c r="E731" s="207" t="s">
        <v>245</v>
      </c>
      <c r="F731" s="207" t="s">
        <v>10587</v>
      </c>
      <c r="G731" s="205" t="s">
        <v>10302</v>
      </c>
      <c r="H731" s="207" t="s">
        <v>92</v>
      </c>
      <c r="I731" s="206" t="s">
        <v>34</v>
      </c>
      <c r="J731" s="184">
        <v>1</v>
      </c>
    </row>
    <row r="732" spans="1:10" ht="33.75" customHeight="1">
      <c r="A732" s="206">
        <v>8</v>
      </c>
      <c r="B732" s="209" t="s">
        <v>913</v>
      </c>
      <c r="C732" s="206">
        <v>2019</v>
      </c>
      <c r="D732" s="207" t="s">
        <v>10577</v>
      </c>
      <c r="E732" s="207" t="s">
        <v>245</v>
      </c>
      <c r="F732" s="207" t="s">
        <v>10588</v>
      </c>
      <c r="G732" s="205" t="s">
        <v>10302</v>
      </c>
      <c r="H732" s="205" t="s">
        <v>10306</v>
      </c>
      <c r="I732" s="206" t="s">
        <v>34</v>
      </c>
      <c r="J732" s="184">
        <v>1</v>
      </c>
    </row>
    <row r="733" spans="1:10" ht="33.75" customHeight="1">
      <c r="A733" s="206">
        <v>8</v>
      </c>
      <c r="B733" s="209" t="s">
        <v>913</v>
      </c>
      <c r="C733" s="206">
        <v>2019</v>
      </c>
      <c r="D733" s="207" t="s">
        <v>10577</v>
      </c>
      <c r="E733" s="207" t="s">
        <v>522</v>
      </c>
      <c r="F733" s="207" t="s">
        <v>10589</v>
      </c>
      <c r="G733" s="205" t="s">
        <v>10302</v>
      </c>
      <c r="H733" s="207" t="s">
        <v>92</v>
      </c>
      <c r="I733" s="206" t="s">
        <v>34</v>
      </c>
      <c r="J733" s="184">
        <v>1</v>
      </c>
    </row>
    <row r="734" spans="1:10" ht="33.75" customHeight="1">
      <c r="A734" s="206">
        <v>8</v>
      </c>
      <c r="B734" s="209" t="s">
        <v>913</v>
      </c>
      <c r="C734" s="206">
        <v>2019</v>
      </c>
      <c r="D734" s="207" t="s">
        <v>10577</v>
      </c>
      <c r="E734" s="207" t="s">
        <v>522</v>
      </c>
      <c r="F734" s="207" t="s">
        <v>10590</v>
      </c>
      <c r="G734" s="205" t="s">
        <v>10302</v>
      </c>
      <c r="H734" s="207" t="s">
        <v>92</v>
      </c>
      <c r="I734" s="206" t="s">
        <v>34</v>
      </c>
      <c r="J734" s="184">
        <v>1</v>
      </c>
    </row>
    <row r="735" spans="1:10" ht="22.5" customHeight="1">
      <c r="A735" s="206">
        <v>8</v>
      </c>
      <c r="B735" s="209" t="s">
        <v>913</v>
      </c>
      <c r="C735" s="206">
        <v>2019</v>
      </c>
      <c r="D735" s="207" t="s">
        <v>10577</v>
      </c>
      <c r="E735" s="207" t="s">
        <v>522</v>
      </c>
      <c r="F735" s="207" t="s">
        <v>1037</v>
      </c>
      <c r="G735" s="205" t="s">
        <v>10302</v>
      </c>
      <c r="H735" s="207" t="s">
        <v>92</v>
      </c>
      <c r="I735" s="206" t="s">
        <v>34</v>
      </c>
      <c r="J735" s="184">
        <v>1</v>
      </c>
    </row>
    <row r="736" spans="1:10" ht="22.5" customHeight="1">
      <c r="A736" s="206">
        <v>8</v>
      </c>
      <c r="B736" s="209" t="s">
        <v>913</v>
      </c>
      <c r="C736" s="206">
        <v>2019</v>
      </c>
      <c r="D736" s="207" t="s">
        <v>10577</v>
      </c>
      <c r="E736" s="207" t="s">
        <v>522</v>
      </c>
      <c r="F736" s="207" t="s">
        <v>10591</v>
      </c>
      <c r="G736" s="205" t="s">
        <v>10302</v>
      </c>
      <c r="H736" s="207" t="s">
        <v>92</v>
      </c>
      <c r="I736" s="206" t="s">
        <v>34</v>
      </c>
      <c r="J736" s="184">
        <v>1</v>
      </c>
    </row>
    <row r="737" spans="1:10" ht="33.75" customHeight="1">
      <c r="A737" s="206">
        <v>8</v>
      </c>
      <c r="B737" s="209" t="s">
        <v>913</v>
      </c>
      <c r="C737" s="206">
        <v>2019</v>
      </c>
      <c r="D737" s="207" t="s">
        <v>10577</v>
      </c>
      <c r="E737" s="207" t="s">
        <v>522</v>
      </c>
      <c r="F737" s="207" t="s">
        <v>10592</v>
      </c>
      <c r="G737" s="205" t="s">
        <v>10302</v>
      </c>
      <c r="H737" s="207" t="s">
        <v>92</v>
      </c>
      <c r="I737" s="206" t="s">
        <v>34</v>
      </c>
      <c r="J737" s="184">
        <v>1</v>
      </c>
    </row>
    <row r="738" spans="1:10" ht="33.75" customHeight="1">
      <c r="A738" s="206">
        <v>8</v>
      </c>
      <c r="B738" s="209" t="s">
        <v>913</v>
      </c>
      <c r="C738" s="206">
        <v>2019</v>
      </c>
      <c r="D738" s="207" t="s">
        <v>10577</v>
      </c>
      <c r="E738" s="207" t="s">
        <v>522</v>
      </c>
      <c r="F738" s="207" t="s">
        <v>10593</v>
      </c>
      <c r="G738" s="205" t="s">
        <v>10302</v>
      </c>
      <c r="H738" s="207" t="s">
        <v>92</v>
      </c>
      <c r="I738" s="206" t="s">
        <v>34</v>
      </c>
      <c r="J738" s="184">
        <v>1</v>
      </c>
    </row>
    <row r="739" spans="1:10" ht="101.25" customHeight="1">
      <c r="A739" s="206">
        <v>8</v>
      </c>
      <c r="B739" s="209" t="s">
        <v>913</v>
      </c>
      <c r="C739" s="206">
        <v>2019</v>
      </c>
      <c r="D739" s="207" t="s">
        <v>10577</v>
      </c>
      <c r="E739" s="207" t="s">
        <v>1042</v>
      </c>
      <c r="F739" s="207" t="s">
        <v>10594</v>
      </c>
      <c r="G739" s="205" t="s">
        <v>10302</v>
      </c>
      <c r="H739" s="207" t="s">
        <v>92</v>
      </c>
      <c r="I739" s="206" t="s">
        <v>34</v>
      </c>
      <c r="J739" s="184">
        <v>1</v>
      </c>
    </row>
    <row r="740" spans="1:10" ht="33.75" customHeight="1">
      <c r="A740" s="206">
        <v>8</v>
      </c>
      <c r="B740" s="209" t="s">
        <v>913</v>
      </c>
      <c r="C740" s="206">
        <v>2019</v>
      </c>
      <c r="D740" s="207" t="s">
        <v>10577</v>
      </c>
      <c r="E740" s="207" t="s">
        <v>1044</v>
      </c>
      <c r="F740" s="207" t="s">
        <v>10595</v>
      </c>
      <c r="G740" s="205" t="s">
        <v>10302</v>
      </c>
      <c r="H740" s="207" t="s">
        <v>92</v>
      </c>
      <c r="I740" s="206" t="s">
        <v>34</v>
      </c>
      <c r="J740" s="184">
        <v>1</v>
      </c>
    </row>
    <row r="741" spans="1:10" ht="33.75" customHeight="1">
      <c r="A741" s="206">
        <v>8</v>
      </c>
      <c r="B741" s="209" t="s">
        <v>913</v>
      </c>
      <c r="C741" s="206">
        <v>2019</v>
      </c>
      <c r="D741" s="207" t="s">
        <v>10577</v>
      </c>
      <c r="E741" s="207" t="s">
        <v>1044</v>
      </c>
      <c r="F741" s="207" t="s">
        <v>10596</v>
      </c>
      <c r="G741" s="205" t="s">
        <v>10302</v>
      </c>
      <c r="H741" s="207" t="s">
        <v>92</v>
      </c>
      <c r="I741" s="206" t="s">
        <v>34</v>
      </c>
      <c r="J741" s="184">
        <v>1</v>
      </c>
    </row>
    <row r="742" spans="1:10" ht="33.75" customHeight="1">
      <c r="A742" s="206">
        <v>8</v>
      </c>
      <c r="B742" s="209" t="s">
        <v>913</v>
      </c>
      <c r="C742" s="206">
        <v>2019</v>
      </c>
      <c r="D742" s="207" t="s">
        <v>10577</v>
      </c>
      <c r="E742" s="207" t="s">
        <v>1044</v>
      </c>
      <c r="F742" s="207" t="s">
        <v>1046</v>
      </c>
      <c r="G742" s="205" t="s">
        <v>10302</v>
      </c>
      <c r="H742" s="207" t="s">
        <v>92</v>
      </c>
      <c r="I742" s="206" t="s">
        <v>34</v>
      </c>
      <c r="J742" s="184">
        <v>1</v>
      </c>
    </row>
    <row r="743" spans="1:10" ht="33.75" customHeight="1">
      <c r="A743" s="206">
        <v>8</v>
      </c>
      <c r="B743" s="209" t="s">
        <v>913</v>
      </c>
      <c r="C743" s="206">
        <v>2019</v>
      </c>
      <c r="D743" s="207" t="s">
        <v>1575</v>
      </c>
      <c r="E743" s="207" t="s">
        <v>266</v>
      </c>
      <c r="F743" s="207" t="s">
        <v>10597</v>
      </c>
      <c r="G743" s="205" t="s">
        <v>10302</v>
      </c>
      <c r="H743" s="205" t="s">
        <v>10306</v>
      </c>
      <c r="I743" s="206" t="s">
        <v>34</v>
      </c>
      <c r="J743" s="184">
        <v>1</v>
      </c>
    </row>
    <row r="744" spans="1:10" ht="22.5" customHeight="1">
      <c r="A744" s="206">
        <v>8</v>
      </c>
      <c r="B744" s="209" t="s">
        <v>913</v>
      </c>
      <c r="C744" s="206">
        <v>2019</v>
      </c>
      <c r="D744" s="207" t="s">
        <v>10598</v>
      </c>
      <c r="E744" s="207" t="s">
        <v>4294</v>
      </c>
      <c r="F744" s="207" t="s">
        <v>4294</v>
      </c>
      <c r="G744" s="207" t="s">
        <v>4294</v>
      </c>
      <c r="H744" s="207" t="s">
        <v>4294</v>
      </c>
      <c r="I744" s="206" t="s">
        <v>34</v>
      </c>
      <c r="J744" s="184">
        <v>1</v>
      </c>
    </row>
    <row r="745" spans="1:10" ht="56.25" customHeight="1">
      <c r="A745" s="206">
        <v>8</v>
      </c>
      <c r="B745" s="209" t="s">
        <v>913</v>
      </c>
      <c r="C745" s="206">
        <v>2019</v>
      </c>
      <c r="D745" s="207" t="s">
        <v>433</v>
      </c>
      <c r="E745" s="207" t="s">
        <v>266</v>
      </c>
      <c r="F745" s="207" t="s">
        <v>10599</v>
      </c>
      <c r="G745" s="205" t="s">
        <v>10302</v>
      </c>
      <c r="H745" s="205" t="s">
        <v>10306</v>
      </c>
      <c r="I745" s="206" t="s">
        <v>34</v>
      </c>
      <c r="J745" s="184">
        <v>1</v>
      </c>
    </row>
    <row r="746" spans="1:10" ht="90" customHeight="1">
      <c r="A746" s="206">
        <v>8</v>
      </c>
      <c r="B746" s="209" t="s">
        <v>913</v>
      </c>
      <c r="C746" s="206">
        <v>2019</v>
      </c>
      <c r="D746" s="207" t="s">
        <v>1050</v>
      </c>
      <c r="E746" s="207" t="s">
        <v>266</v>
      </c>
      <c r="F746" s="207" t="s">
        <v>1049</v>
      </c>
      <c r="G746" s="205" t="s">
        <v>10302</v>
      </c>
      <c r="H746" s="205" t="s">
        <v>10306</v>
      </c>
      <c r="I746" s="206" t="s">
        <v>34</v>
      </c>
      <c r="J746" s="184">
        <v>1</v>
      </c>
    </row>
    <row r="747" spans="1:10" ht="22.5" customHeight="1">
      <c r="A747" s="206">
        <v>8</v>
      </c>
      <c r="B747" s="209" t="s">
        <v>913</v>
      </c>
      <c r="C747" s="206">
        <v>2019</v>
      </c>
      <c r="D747" s="207" t="s">
        <v>10600</v>
      </c>
      <c r="E747" s="207" t="s">
        <v>4294</v>
      </c>
      <c r="F747" s="207" t="s">
        <v>4294</v>
      </c>
      <c r="G747" s="207" t="s">
        <v>4294</v>
      </c>
      <c r="H747" s="207" t="s">
        <v>4294</v>
      </c>
      <c r="I747" s="206" t="s">
        <v>34</v>
      </c>
      <c r="J747" s="184">
        <v>1</v>
      </c>
    </row>
    <row r="748" spans="1:10" ht="22.5" customHeight="1">
      <c r="A748" s="206">
        <v>8</v>
      </c>
      <c r="B748" s="209" t="s">
        <v>913</v>
      </c>
      <c r="C748" s="206">
        <v>2019</v>
      </c>
      <c r="D748" s="207" t="s">
        <v>10600</v>
      </c>
      <c r="E748" s="207" t="s">
        <v>4294</v>
      </c>
      <c r="F748" s="207" t="s">
        <v>4294</v>
      </c>
      <c r="G748" s="207" t="s">
        <v>4294</v>
      </c>
      <c r="H748" s="207" t="s">
        <v>4294</v>
      </c>
      <c r="I748" s="206" t="s">
        <v>34</v>
      </c>
      <c r="J748" s="184">
        <v>1</v>
      </c>
    </row>
    <row r="749" spans="1:10" ht="33.75" customHeight="1">
      <c r="A749" s="206">
        <v>9</v>
      </c>
      <c r="B749" s="209" t="s">
        <v>944</v>
      </c>
      <c r="C749" s="206">
        <v>2016</v>
      </c>
      <c r="D749" s="207" t="s">
        <v>10601</v>
      </c>
      <c r="E749" s="207" t="s">
        <v>281</v>
      </c>
      <c r="F749" s="207" t="s">
        <v>1051</v>
      </c>
      <c r="G749" s="205" t="s">
        <v>10302</v>
      </c>
      <c r="H749" s="207" t="s">
        <v>92</v>
      </c>
      <c r="I749" s="206" t="s">
        <v>34</v>
      </c>
      <c r="J749" s="184">
        <v>1</v>
      </c>
    </row>
    <row r="750" spans="1:10" ht="22.5" customHeight="1">
      <c r="A750" s="206">
        <v>9</v>
      </c>
      <c r="B750" s="209" t="s">
        <v>944</v>
      </c>
      <c r="C750" s="206">
        <v>2016</v>
      </c>
      <c r="D750" s="207" t="s">
        <v>10601</v>
      </c>
      <c r="E750" s="207" t="s">
        <v>29</v>
      </c>
      <c r="F750" s="207" t="s">
        <v>1052</v>
      </c>
      <c r="G750" s="205" t="s">
        <v>10302</v>
      </c>
      <c r="H750" s="207" t="s">
        <v>92</v>
      </c>
      <c r="I750" s="206" t="s">
        <v>34</v>
      </c>
      <c r="J750" s="184">
        <v>1</v>
      </c>
    </row>
    <row r="751" spans="1:10" ht="22.5" customHeight="1">
      <c r="A751" s="206">
        <v>9</v>
      </c>
      <c r="B751" s="209" t="s">
        <v>944</v>
      </c>
      <c r="C751" s="206">
        <v>2016</v>
      </c>
      <c r="D751" s="207" t="s">
        <v>10601</v>
      </c>
      <c r="E751" s="207" t="s">
        <v>29</v>
      </c>
      <c r="F751" s="207" t="s">
        <v>1053</v>
      </c>
      <c r="G751" s="205" t="s">
        <v>10302</v>
      </c>
      <c r="H751" s="207" t="s">
        <v>92</v>
      </c>
      <c r="I751" s="206" t="s">
        <v>34</v>
      </c>
      <c r="J751" s="184">
        <v>1</v>
      </c>
    </row>
    <row r="752" spans="1:10" ht="45" customHeight="1">
      <c r="A752" s="206">
        <v>9</v>
      </c>
      <c r="B752" s="209" t="s">
        <v>944</v>
      </c>
      <c r="C752" s="206">
        <v>2016</v>
      </c>
      <c r="D752" s="207" t="s">
        <v>10601</v>
      </c>
      <c r="E752" s="207" t="s">
        <v>29</v>
      </c>
      <c r="F752" s="207" t="s">
        <v>10602</v>
      </c>
      <c r="G752" s="205" t="s">
        <v>10302</v>
      </c>
      <c r="H752" s="207" t="s">
        <v>92</v>
      </c>
      <c r="I752" s="206" t="s">
        <v>34</v>
      </c>
      <c r="J752" s="184">
        <v>1</v>
      </c>
    </row>
    <row r="753" spans="1:10" ht="33.75" customHeight="1">
      <c r="A753" s="206">
        <v>9</v>
      </c>
      <c r="B753" s="209" t="s">
        <v>944</v>
      </c>
      <c r="C753" s="206">
        <v>2016</v>
      </c>
      <c r="D753" s="207" t="s">
        <v>10601</v>
      </c>
      <c r="E753" s="207" t="s">
        <v>37</v>
      </c>
      <c r="F753" s="207" t="s">
        <v>10603</v>
      </c>
      <c r="G753" s="205" t="s">
        <v>10302</v>
      </c>
      <c r="H753" s="207" t="s">
        <v>92</v>
      </c>
      <c r="I753" s="206" t="s">
        <v>34</v>
      </c>
      <c r="J753" s="184">
        <v>1</v>
      </c>
    </row>
    <row r="754" spans="1:10" ht="22.5" customHeight="1">
      <c r="A754" s="206">
        <v>9</v>
      </c>
      <c r="B754" s="209" t="s">
        <v>944</v>
      </c>
      <c r="C754" s="206">
        <v>2016</v>
      </c>
      <c r="D754" s="207" t="s">
        <v>10601</v>
      </c>
      <c r="E754" s="207" t="s">
        <v>37</v>
      </c>
      <c r="F754" s="207" t="s">
        <v>10604</v>
      </c>
      <c r="G754" s="205" t="s">
        <v>10302</v>
      </c>
      <c r="H754" s="207" t="s">
        <v>92</v>
      </c>
      <c r="I754" s="206" t="s">
        <v>34</v>
      </c>
      <c r="J754" s="184">
        <v>1</v>
      </c>
    </row>
    <row r="755" spans="1:10" ht="22.5" customHeight="1">
      <c r="A755" s="206">
        <v>9</v>
      </c>
      <c r="B755" s="209" t="s">
        <v>944</v>
      </c>
      <c r="C755" s="206">
        <v>2016</v>
      </c>
      <c r="D755" s="207" t="s">
        <v>10601</v>
      </c>
      <c r="E755" s="207" t="s">
        <v>37</v>
      </c>
      <c r="F755" s="207" t="s">
        <v>1057</v>
      </c>
      <c r="G755" s="207" t="s">
        <v>401</v>
      </c>
      <c r="H755" s="207" t="s">
        <v>401</v>
      </c>
      <c r="I755" s="206" t="s">
        <v>34</v>
      </c>
      <c r="J755" s="184">
        <v>1</v>
      </c>
    </row>
    <row r="756" spans="1:10" ht="22.5" customHeight="1">
      <c r="A756" s="206">
        <v>9</v>
      </c>
      <c r="B756" s="209" t="s">
        <v>944</v>
      </c>
      <c r="C756" s="206">
        <v>2016</v>
      </c>
      <c r="D756" s="207" t="s">
        <v>10601</v>
      </c>
      <c r="E756" s="207" t="s">
        <v>37</v>
      </c>
      <c r="F756" s="207" t="s">
        <v>10605</v>
      </c>
      <c r="G756" s="205" t="s">
        <v>10302</v>
      </c>
      <c r="H756" s="205" t="s">
        <v>10306</v>
      </c>
      <c r="I756" s="206" t="s">
        <v>34</v>
      </c>
      <c r="J756" s="184">
        <v>1</v>
      </c>
    </row>
    <row r="757" spans="1:10" ht="56.25" customHeight="1">
      <c r="A757" s="206">
        <v>9</v>
      </c>
      <c r="B757" s="209" t="s">
        <v>944</v>
      </c>
      <c r="C757" s="206">
        <v>2016</v>
      </c>
      <c r="D757" s="207" t="s">
        <v>10601</v>
      </c>
      <c r="E757" s="207" t="s">
        <v>43</v>
      </c>
      <c r="F757" s="207" t="s">
        <v>1059</v>
      </c>
      <c r="G757" s="205" t="s">
        <v>10302</v>
      </c>
      <c r="H757" s="205" t="s">
        <v>10306</v>
      </c>
      <c r="I757" s="206" t="s">
        <v>34</v>
      </c>
      <c r="J757" s="184">
        <v>1</v>
      </c>
    </row>
    <row r="758" spans="1:10" ht="22.5" customHeight="1">
      <c r="A758" s="206">
        <v>9</v>
      </c>
      <c r="B758" s="209" t="s">
        <v>944</v>
      </c>
      <c r="C758" s="206">
        <v>2016</v>
      </c>
      <c r="D758" s="205" t="s">
        <v>28</v>
      </c>
      <c r="E758" s="207" t="s">
        <v>46</v>
      </c>
      <c r="F758" s="207" t="s">
        <v>10606</v>
      </c>
      <c r="G758" s="205" t="s">
        <v>10302</v>
      </c>
      <c r="H758" s="207" t="s">
        <v>1061</v>
      </c>
      <c r="I758" s="206" t="s">
        <v>34</v>
      </c>
      <c r="J758" s="184">
        <v>1</v>
      </c>
    </row>
    <row r="759" spans="1:10" ht="22.5" customHeight="1">
      <c r="A759" s="206">
        <v>9</v>
      </c>
      <c r="B759" s="209" t="s">
        <v>944</v>
      </c>
      <c r="C759" s="206">
        <v>2016</v>
      </c>
      <c r="D759" s="205" t="s">
        <v>28</v>
      </c>
      <c r="E759" s="207" t="s">
        <v>46</v>
      </c>
      <c r="F759" s="207" t="s">
        <v>1062</v>
      </c>
      <c r="G759" s="205" t="s">
        <v>10302</v>
      </c>
      <c r="H759" s="205" t="s">
        <v>10306</v>
      </c>
      <c r="I759" s="206" t="s">
        <v>34</v>
      </c>
      <c r="J759" s="184">
        <v>1</v>
      </c>
    </row>
    <row r="760" spans="1:10" ht="22.5" customHeight="1">
      <c r="A760" s="206">
        <v>9</v>
      </c>
      <c r="B760" s="209" t="s">
        <v>944</v>
      </c>
      <c r="C760" s="206">
        <v>2016</v>
      </c>
      <c r="D760" s="205" t="s">
        <v>28</v>
      </c>
      <c r="E760" s="207" t="s">
        <v>46</v>
      </c>
      <c r="F760" s="207" t="s">
        <v>1063</v>
      </c>
      <c r="G760" s="205" t="s">
        <v>10302</v>
      </c>
      <c r="H760" s="207" t="s">
        <v>1061</v>
      </c>
      <c r="I760" s="206" t="s">
        <v>34</v>
      </c>
      <c r="J760" s="184">
        <v>1</v>
      </c>
    </row>
    <row r="761" spans="1:10" ht="56.25" customHeight="1">
      <c r="A761" s="206">
        <v>9</v>
      </c>
      <c r="B761" s="209" t="s">
        <v>944</v>
      </c>
      <c r="C761" s="206">
        <v>2016</v>
      </c>
      <c r="D761" s="205" t="s">
        <v>28</v>
      </c>
      <c r="E761" s="207" t="s">
        <v>46</v>
      </c>
      <c r="F761" s="207" t="s">
        <v>10607</v>
      </c>
      <c r="G761" s="205" t="s">
        <v>10302</v>
      </c>
      <c r="H761" s="205" t="s">
        <v>10306</v>
      </c>
      <c r="I761" s="206" t="s">
        <v>34</v>
      </c>
      <c r="J761" s="184">
        <v>1</v>
      </c>
    </row>
    <row r="762" spans="1:10" ht="45" customHeight="1">
      <c r="A762" s="206">
        <v>9</v>
      </c>
      <c r="B762" s="209" t="s">
        <v>944</v>
      </c>
      <c r="C762" s="206">
        <v>2016</v>
      </c>
      <c r="D762" s="207" t="s">
        <v>10601</v>
      </c>
      <c r="E762" s="207" t="s">
        <v>57</v>
      </c>
      <c r="F762" s="207" t="s">
        <v>1065</v>
      </c>
      <c r="G762" s="205" t="s">
        <v>10302</v>
      </c>
      <c r="H762" s="205" t="s">
        <v>10306</v>
      </c>
      <c r="I762" s="206" t="s">
        <v>34</v>
      </c>
      <c r="J762" s="184">
        <v>1</v>
      </c>
    </row>
    <row r="763" spans="1:10" ht="33.75" customHeight="1">
      <c r="A763" s="206">
        <v>9</v>
      </c>
      <c r="B763" s="209" t="s">
        <v>944</v>
      </c>
      <c r="C763" s="206">
        <v>2016</v>
      </c>
      <c r="D763" s="207" t="s">
        <v>10601</v>
      </c>
      <c r="E763" s="207" t="s">
        <v>57</v>
      </c>
      <c r="F763" s="207" t="s">
        <v>1066</v>
      </c>
      <c r="G763" s="205" t="s">
        <v>10302</v>
      </c>
      <c r="H763" s="205" t="s">
        <v>10306</v>
      </c>
      <c r="I763" s="206" t="s">
        <v>34</v>
      </c>
      <c r="J763" s="184">
        <v>1</v>
      </c>
    </row>
    <row r="764" spans="1:10" ht="33.75" customHeight="1">
      <c r="A764" s="206">
        <v>9</v>
      </c>
      <c r="B764" s="209" t="s">
        <v>944</v>
      </c>
      <c r="C764" s="206">
        <v>2016</v>
      </c>
      <c r="D764" s="207" t="s">
        <v>10601</v>
      </c>
      <c r="E764" s="207" t="s">
        <v>57</v>
      </c>
      <c r="F764" s="207" t="s">
        <v>1067</v>
      </c>
      <c r="G764" s="205" t="s">
        <v>10302</v>
      </c>
      <c r="H764" s="205" t="s">
        <v>10306</v>
      </c>
      <c r="I764" s="206" t="s">
        <v>34</v>
      </c>
      <c r="J764" s="184">
        <v>1</v>
      </c>
    </row>
    <row r="765" spans="1:10" ht="33.75" customHeight="1">
      <c r="A765" s="206">
        <v>9</v>
      </c>
      <c r="B765" s="209" t="s">
        <v>944</v>
      </c>
      <c r="C765" s="206">
        <v>2016</v>
      </c>
      <c r="D765" s="207" t="s">
        <v>10601</v>
      </c>
      <c r="E765" s="207" t="s">
        <v>62</v>
      </c>
      <c r="F765" s="207" t="s">
        <v>10608</v>
      </c>
      <c r="G765" s="205" t="s">
        <v>10302</v>
      </c>
      <c r="H765" s="205" t="s">
        <v>10306</v>
      </c>
      <c r="I765" s="206" t="s">
        <v>34</v>
      </c>
      <c r="J765" s="184">
        <v>1</v>
      </c>
    </row>
    <row r="766" spans="1:10" ht="33.75" customHeight="1">
      <c r="A766" s="206">
        <v>9</v>
      </c>
      <c r="B766" s="209" t="s">
        <v>944</v>
      </c>
      <c r="C766" s="206">
        <v>2016</v>
      </c>
      <c r="D766" s="207" t="s">
        <v>10601</v>
      </c>
      <c r="E766" s="207" t="s">
        <v>62</v>
      </c>
      <c r="F766" s="207" t="s">
        <v>1069</v>
      </c>
      <c r="G766" s="205" t="s">
        <v>10302</v>
      </c>
      <c r="H766" s="205" t="s">
        <v>10306</v>
      </c>
      <c r="I766" s="206" t="s">
        <v>34</v>
      </c>
      <c r="J766" s="184">
        <v>1</v>
      </c>
    </row>
    <row r="767" spans="1:10" ht="22.5" customHeight="1">
      <c r="A767" s="206">
        <v>9</v>
      </c>
      <c r="B767" s="209" t="s">
        <v>944</v>
      </c>
      <c r="C767" s="206">
        <v>2016</v>
      </c>
      <c r="D767" s="207" t="s">
        <v>10601</v>
      </c>
      <c r="E767" s="207" t="s">
        <v>62</v>
      </c>
      <c r="F767" s="207" t="s">
        <v>1070</v>
      </c>
      <c r="G767" s="205" t="s">
        <v>119</v>
      </c>
      <c r="H767" s="207" t="s">
        <v>608</v>
      </c>
      <c r="I767" s="206" t="s">
        <v>34</v>
      </c>
      <c r="J767" s="184">
        <v>1</v>
      </c>
    </row>
    <row r="768" spans="1:10" ht="45" customHeight="1">
      <c r="A768" s="206">
        <v>9</v>
      </c>
      <c r="B768" s="209" t="s">
        <v>944</v>
      </c>
      <c r="C768" s="206">
        <v>2016</v>
      </c>
      <c r="D768" s="207" t="s">
        <v>10601</v>
      </c>
      <c r="E768" s="207" t="s">
        <v>63</v>
      </c>
      <c r="F768" s="207" t="s">
        <v>1071</v>
      </c>
      <c r="G768" s="205" t="s">
        <v>10302</v>
      </c>
      <c r="H768" s="205" t="s">
        <v>10306</v>
      </c>
      <c r="I768" s="206" t="s">
        <v>34</v>
      </c>
      <c r="J768" s="184">
        <v>1</v>
      </c>
    </row>
    <row r="769" spans="1:10" ht="22.5" customHeight="1">
      <c r="A769" s="206">
        <v>9</v>
      </c>
      <c r="B769" s="209" t="s">
        <v>944</v>
      </c>
      <c r="C769" s="206">
        <v>2016</v>
      </c>
      <c r="D769" s="207" t="s">
        <v>10601</v>
      </c>
      <c r="E769" s="207" t="s">
        <v>63</v>
      </c>
      <c r="F769" s="207" t="s">
        <v>1072</v>
      </c>
      <c r="G769" s="205" t="s">
        <v>82</v>
      </c>
      <c r="H769" s="207" t="s">
        <v>188</v>
      </c>
      <c r="I769" s="206" t="s">
        <v>34</v>
      </c>
      <c r="J769" s="184">
        <v>1</v>
      </c>
    </row>
    <row r="770" spans="1:10" ht="22.5" customHeight="1">
      <c r="A770" s="206">
        <v>9</v>
      </c>
      <c r="B770" s="209" t="s">
        <v>944</v>
      </c>
      <c r="C770" s="206">
        <v>2016</v>
      </c>
      <c r="D770" s="207" t="s">
        <v>10601</v>
      </c>
      <c r="E770" s="207" t="s">
        <v>63</v>
      </c>
      <c r="F770" s="207" t="s">
        <v>1073</v>
      </c>
      <c r="G770" s="205" t="s">
        <v>10302</v>
      </c>
      <c r="H770" s="205" t="s">
        <v>10306</v>
      </c>
      <c r="I770" s="206" t="s">
        <v>34</v>
      </c>
      <c r="J770" s="184">
        <v>1</v>
      </c>
    </row>
    <row r="771" spans="1:10" ht="22.5" customHeight="1">
      <c r="A771" s="206">
        <v>9</v>
      </c>
      <c r="B771" s="209" t="s">
        <v>944</v>
      </c>
      <c r="C771" s="206">
        <v>2016</v>
      </c>
      <c r="D771" s="207" t="s">
        <v>10601</v>
      </c>
      <c r="E771" s="207" t="s">
        <v>63</v>
      </c>
      <c r="F771" s="207" t="s">
        <v>10609</v>
      </c>
      <c r="G771" s="205" t="s">
        <v>10302</v>
      </c>
      <c r="H771" s="205" t="s">
        <v>10306</v>
      </c>
      <c r="I771" s="206" t="s">
        <v>34</v>
      </c>
      <c r="J771" s="184">
        <v>1</v>
      </c>
    </row>
    <row r="772" spans="1:10" ht="45" customHeight="1">
      <c r="A772" s="206">
        <v>9</v>
      </c>
      <c r="B772" s="209" t="s">
        <v>944</v>
      </c>
      <c r="C772" s="206">
        <v>2016</v>
      </c>
      <c r="D772" s="207" t="s">
        <v>10601</v>
      </c>
      <c r="E772" s="207" t="s">
        <v>63</v>
      </c>
      <c r="F772" s="207" t="s">
        <v>1075</v>
      </c>
      <c r="G772" s="205" t="s">
        <v>10302</v>
      </c>
      <c r="H772" s="205" t="s">
        <v>10306</v>
      </c>
      <c r="I772" s="206" t="s">
        <v>34</v>
      </c>
      <c r="J772" s="184">
        <v>1</v>
      </c>
    </row>
    <row r="773" spans="1:10" ht="22.5" customHeight="1">
      <c r="A773" s="206">
        <v>9</v>
      </c>
      <c r="B773" s="209" t="s">
        <v>944</v>
      </c>
      <c r="C773" s="206">
        <v>2016</v>
      </c>
      <c r="D773" s="207" t="s">
        <v>1077</v>
      </c>
      <c r="E773" s="207" t="s">
        <v>69</v>
      </c>
      <c r="F773" s="207" t="s">
        <v>1076</v>
      </c>
      <c r="G773" s="205" t="s">
        <v>10302</v>
      </c>
      <c r="H773" s="207" t="s">
        <v>92</v>
      </c>
      <c r="I773" s="206" t="s">
        <v>34</v>
      </c>
      <c r="J773" s="184">
        <v>1</v>
      </c>
    </row>
    <row r="774" spans="1:10" ht="33.75" customHeight="1">
      <c r="A774" s="206">
        <v>9</v>
      </c>
      <c r="B774" s="209" t="s">
        <v>944</v>
      </c>
      <c r="C774" s="206">
        <v>2016</v>
      </c>
      <c r="D774" s="207" t="s">
        <v>938</v>
      </c>
      <c r="E774" s="207" t="s">
        <v>75</v>
      </c>
      <c r="F774" s="207" t="s">
        <v>10610</v>
      </c>
      <c r="G774" s="205" t="s">
        <v>10302</v>
      </c>
      <c r="H774" s="207" t="s">
        <v>92</v>
      </c>
      <c r="I774" s="206" t="s">
        <v>34</v>
      </c>
      <c r="J774" s="184">
        <v>1</v>
      </c>
    </row>
    <row r="775" spans="1:10" ht="22.5" customHeight="1">
      <c r="A775" s="206">
        <v>9</v>
      </c>
      <c r="B775" s="209" t="s">
        <v>944</v>
      </c>
      <c r="C775" s="206">
        <v>2016</v>
      </c>
      <c r="D775" s="207" t="s">
        <v>938</v>
      </c>
      <c r="E775" s="207" t="s">
        <v>75</v>
      </c>
      <c r="F775" s="207" t="s">
        <v>1079</v>
      </c>
      <c r="G775" s="205" t="s">
        <v>82</v>
      </c>
      <c r="H775" s="207" t="s">
        <v>101</v>
      </c>
      <c r="I775" s="206" t="s">
        <v>34</v>
      </c>
      <c r="J775" s="184">
        <v>1</v>
      </c>
    </row>
    <row r="776" spans="1:10" ht="22.5" customHeight="1">
      <c r="A776" s="206">
        <v>9</v>
      </c>
      <c r="B776" s="209" t="s">
        <v>944</v>
      </c>
      <c r="C776" s="206">
        <v>2016</v>
      </c>
      <c r="D776" s="207" t="s">
        <v>938</v>
      </c>
      <c r="E776" s="207" t="s">
        <v>75</v>
      </c>
      <c r="F776" s="207" t="s">
        <v>10611</v>
      </c>
      <c r="G776" s="205" t="s">
        <v>10302</v>
      </c>
      <c r="H776" s="207" t="s">
        <v>92</v>
      </c>
      <c r="I776" s="206" t="s">
        <v>34</v>
      </c>
      <c r="J776" s="184">
        <v>1</v>
      </c>
    </row>
    <row r="777" spans="1:10" ht="22.5" customHeight="1">
      <c r="A777" s="206">
        <v>9</v>
      </c>
      <c r="B777" s="209" t="s">
        <v>944</v>
      </c>
      <c r="C777" s="206">
        <v>2016</v>
      </c>
      <c r="D777" s="207" t="s">
        <v>938</v>
      </c>
      <c r="E777" s="207" t="s">
        <v>75</v>
      </c>
      <c r="F777" s="207" t="s">
        <v>1081</v>
      </c>
      <c r="G777" s="205" t="s">
        <v>10302</v>
      </c>
      <c r="H777" s="207" t="s">
        <v>92</v>
      </c>
      <c r="I777" s="206" t="s">
        <v>34</v>
      </c>
      <c r="J777" s="184">
        <v>1</v>
      </c>
    </row>
    <row r="778" spans="1:10" ht="90" customHeight="1">
      <c r="A778" s="206">
        <v>9</v>
      </c>
      <c r="B778" s="209" t="s">
        <v>944</v>
      </c>
      <c r="C778" s="206">
        <v>2016</v>
      </c>
      <c r="D778" s="207" t="s">
        <v>938</v>
      </c>
      <c r="E778" s="207" t="s">
        <v>79</v>
      </c>
      <c r="F778" s="207" t="s">
        <v>1082</v>
      </c>
      <c r="G778" s="205" t="s">
        <v>10302</v>
      </c>
      <c r="H778" s="207" t="s">
        <v>92</v>
      </c>
      <c r="I778" s="206" t="s">
        <v>34</v>
      </c>
      <c r="J778" s="184">
        <v>1</v>
      </c>
    </row>
    <row r="779" spans="1:10" ht="45" customHeight="1">
      <c r="A779" s="206">
        <v>9</v>
      </c>
      <c r="B779" s="209" t="s">
        <v>944</v>
      </c>
      <c r="C779" s="206">
        <v>2016</v>
      </c>
      <c r="D779" s="207" t="s">
        <v>938</v>
      </c>
      <c r="E779" s="207" t="s">
        <v>85</v>
      </c>
      <c r="F779" s="207" t="s">
        <v>1083</v>
      </c>
      <c r="G779" s="205" t="s">
        <v>10302</v>
      </c>
      <c r="H779" s="207" t="s">
        <v>92</v>
      </c>
      <c r="I779" s="206" t="s">
        <v>34</v>
      </c>
      <c r="J779" s="184">
        <v>1</v>
      </c>
    </row>
    <row r="780" spans="1:10" ht="22.5" customHeight="1">
      <c r="A780" s="206">
        <v>9</v>
      </c>
      <c r="B780" s="209" t="s">
        <v>944</v>
      </c>
      <c r="C780" s="206">
        <v>2016</v>
      </c>
      <c r="D780" s="207" t="s">
        <v>938</v>
      </c>
      <c r="E780" s="207" t="s">
        <v>85</v>
      </c>
      <c r="F780" s="207" t="s">
        <v>1084</v>
      </c>
      <c r="G780" s="205" t="s">
        <v>10302</v>
      </c>
      <c r="H780" s="207" t="s">
        <v>92</v>
      </c>
      <c r="I780" s="206" t="s">
        <v>34</v>
      </c>
      <c r="J780" s="184">
        <v>1</v>
      </c>
    </row>
    <row r="781" spans="1:10" ht="33.75" customHeight="1">
      <c r="A781" s="206">
        <v>9</v>
      </c>
      <c r="B781" s="209" t="s">
        <v>944</v>
      </c>
      <c r="C781" s="206">
        <v>2016</v>
      </c>
      <c r="D781" s="207" t="s">
        <v>938</v>
      </c>
      <c r="E781" s="207" t="s">
        <v>85</v>
      </c>
      <c r="F781" s="207" t="s">
        <v>1085</v>
      </c>
      <c r="G781" s="205" t="s">
        <v>82</v>
      </c>
      <c r="H781" s="207" t="s">
        <v>101</v>
      </c>
      <c r="I781" s="206" t="s">
        <v>34</v>
      </c>
      <c r="J781" s="184">
        <v>1</v>
      </c>
    </row>
    <row r="782" spans="1:10" ht="22.5" customHeight="1">
      <c r="A782" s="206">
        <v>9</v>
      </c>
      <c r="B782" s="209" t="s">
        <v>944</v>
      </c>
      <c r="C782" s="206">
        <v>2016</v>
      </c>
      <c r="D782" s="207" t="s">
        <v>938</v>
      </c>
      <c r="E782" s="207" t="s">
        <v>85</v>
      </c>
      <c r="F782" s="207" t="s">
        <v>1086</v>
      </c>
      <c r="G782" s="205" t="s">
        <v>10302</v>
      </c>
      <c r="H782" s="205" t="s">
        <v>10306</v>
      </c>
      <c r="I782" s="206" t="s">
        <v>34</v>
      </c>
      <c r="J782" s="184">
        <v>1</v>
      </c>
    </row>
    <row r="783" spans="1:10" ht="112.5" customHeight="1">
      <c r="A783" s="206">
        <v>9</v>
      </c>
      <c r="B783" s="209" t="s">
        <v>944</v>
      </c>
      <c r="C783" s="206">
        <v>2016</v>
      </c>
      <c r="D783" s="207" t="s">
        <v>938</v>
      </c>
      <c r="E783" s="207" t="s">
        <v>94</v>
      </c>
      <c r="F783" s="207" t="s">
        <v>945</v>
      </c>
      <c r="G783" s="205" t="s">
        <v>10302</v>
      </c>
      <c r="H783" s="207" t="s">
        <v>92</v>
      </c>
      <c r="I783" s="206" t="s">
        <v>34</v>
      </c>
      <c r="J783" s="184">
        <v>1</v>
      </c>
    </row>
    <row r="784" spans="1:10" ht="67.5" customHeight="1">
      <c r="A784" s="206">
        <v>9</v>
      </c>
      <c r="B784" s="209" t="s">
        <v>944</v>
      </c>
      <c r="C784" s="206">
        <v>2016</v>
      </c>
      <c r="D784" s="207" t="s">
        <v>1090</v>
      </c>
      <c r="E784" s="210" t="s">
        <v>131</v>
      </c>
      <c r="F784" s="207" t="s">
        <v>10612</v>
      </c>
      <c r="G784" s="205" t="s">
        <v>10302</v>
      </c>
      <c r="H784" s="205" t="s">
        <v>10306</v>
      </c>
      <c r="I784" s="206" t="s">
        <v>34</v>
      </c>
      <c r="J784" s="184">
        <v>1</v>
      </c>
    </row>
    <row r="785" spans="1:10" ht="22.5" customHeight="1">
      <c r="A785" s="206">
        <v>9</v>
      </c>
      <c r="B785" s="209" t="s">
        <v>944</v>
      </c>
      <c r="C785" s="206">
        <v>2016</v>
      </c>
      <c r="D785" s="207" t="s">
        <v>1090</v>
      </c>
      <c r="E785" s="210" t="s">
        <v>131</v>
      </c>
      <c r="F785" s="207" t="s">
        <v>10613</v>
      </c>
      <c r="G785" s="205" t="s">
        <v>82</v>
      </c>
      <c r="H785" s="207" t="s">
        <v>188</v>
      </c>
      <c r="I785" s="206" t="s">
        <v>34</v>
      </c>
      <c r="J785" s="184">
        <v>1</v>
      </c>
    </row>
    <row r="786" spans="1:10" ht="33.75" customHeight="1">
      <c r="A786" s="206">
        <v>9</v>
      </c>
      <c r="B786" s="209" t="s">
        <v>944</v>
      </c>
      <c r="C786" s="206">
        <v>2016</v>
      </c>
      <c r="D786" s="207" t="s">
        <v>1090</v>
      </c>
      <c r="E786" s="210" t="s">
        <v>131</v>
      </c>
      <c r="F786" s="207" t="s">
        <v>10614</v>
      </c>
      <c r="G786" s="205" t="s">
        <v>82</v>
      </c>
      <c r="H786" s="207" t="s">
        <v>101</v>
      </c>
      <c r="I786" s="206" t="s">
        <v>34</v>
      </c>
      <c r="J786" s="184">
        <v>1</v>
      </c>
    </row>
    <row r="787" spans="1:10" ht="22.5" customHeight="1">
      <c r="A787" s="206">
        <v>9</v>
      </c>
      <c r="B787" s="209" t="s">
        <v>944</v>
      </c>
      <c r="C787" s="206">
        <v>2016</v>
      </c>
      <c r="D787" s="207" t="s">
        <v>1090</v>
      </c>
      <c r="E787" s="210" t="s">
        <v>131</v>
      </c>
      <c r="F787" s="207" t="s">
        <v>10615</v>
      </c>
      <c r="G787" s="205" t="s">
        <v>10302</v>
      </c>
      <c r="H787" s="205" t="s">
        <v>10306</v>
      </c>
      <c r="I787" s="206" t="s">
        <v>34</v>
      </c>
      <c r="J787" s="184">
        <v>1</v>
      </c>
    </row>
    <row r="788" spans="1:10" ht="22.5" customHeight="1">
      <c r="A788" s="206">
        <v>9</v>
      </c>
      <c r="B788" s="209" t="s">
        <v>944</v>
      </c>
      <c r="C788" s="206">
        <v>2016</v>
      </c>
      <c r="D788" s="207" t="s">
        <v>1090</v>
      </c>
      <c r="E788" s="210" t="s">
        <v>131</v>
      </c>
      <c r="F788" s="207" t="s">
        <v>10616</v>
      </c>
      <c r="G788" s="205" t="s">
        <v>82</v>
      </c>
      <c r="H788" s="207" t="s">
        <v>101</v>
      </c>
      <c r="I788" s="206" t="s">
        <v>34</v>
      </c>
      <c r="J788" s="184">
        <v>1</v>
      </c>
    </row>
    <row r="789" spans="1:10" ht="45" customHeight="1">
      <c r="A789" s="206">
        <v>9</v>
      </c>
      <c r="B789" s="209" t="s">
        <v>944</v>
      </c>
      <c r="C789" s="206">
        <v>2016</v>
      </c>
      <c r="D789" s="207" t="s">
        <v>1090</v>
      </c>
      <c r="E789" s="210" t="s">
        <v>131</v>
      </c>
      <c r="F789" s="207" t="s">
        <v>10617</v>
      </c>
      <c r="G789" s="205" t="s">
        <v>10302</v>
      </c>
      <c r="H789" s="205" t="s">
        <v>10306</v>
      </c>
      <c r="I789" s="206" t="s">
        <v>34</v>
      </c>
      <c r="J789" s="184">
        <v>1</v>
      </c>
    </row>
    <row r="790" spans="1:10" ht="22.5" customHeight="1">
      <c r="A790" s="206">
        <v>9</v>
      </c>
      <c r="B790" s="209" t="s">
        <v>944</v>
      </c>
      <c r="C790" s="206">
        <v>2016</v>
      </c>
      <c r="D790" s="207" t="s">
        <v>1090</v>
      </c>
      <c r="E790" s="210" t="s">
        <v>131</v>
      </c>
      <c r="F790" s="207" t="s">
        <v>10618</v>
      </c>
      <c r="G790" s="205" t="s">
        <v>10302</v>
      </c>
      <c r="H790" s="205" t="s">
        <v>10306</v>
      </c>
      <c r="I790" s="206" t="s">
        <v>34</v>
      </c>
      <c r="J790" s="184">
        <v>1</v>
      </c>
    </row>
    <row r="791" spans="1:10" ht="22.5" customHeight="1">
      <c r="A791" s="206">
        <v>9</v>
      </c>
      <c r="B791" s="209" t="s">
        <v>944</v>
      </c>
      <c r="C791" s="206">
        <v>2016</v>
      </c>
      <c r="D791" s="207" t="s">
        <v>1090</v>
      </c>
      <c r="E791" s="210" t="s">
        <v>131</v>
      </c>
      <c r="F791" s="207" t="s">
        <v>10619</v>
      </c>
      <c r="G791" s="205" t="s">
        <v>10302</v>
      </c>
      <c r="H791" s="205" t="s">
        <v>10306</v>
      </c>
      <c r="I791" s="206" t="s">
        <v>34</v>
      </c>
      <c r="J791" s="184">
        <v>1</v>
      </c>
    </row>
    <row r="792" spans="1:10" ht="33.75" customHeight="1">
      <c r="A792" s="206">
        <v>9</v>
      </c>
      <c r="B792" s="209" t="s">
        <v>944</v>
      </c>
      <c r="C792" s="206">
        <v>2016</v>
      </c>
      <c r="D792" s="207" t="s">
        <v>1090</v>
      </c>
      <c r="E792" s="207" t="s">
        <v>122</v>
      </c>
      <c r="F792" s="207" t="s">
        <v>10620</v>
      </c>
      <c r="G792" s="205" t="s">
        <v>10302</v>
      </c>
      <c r="H792" s="205" t="s">
        <v>10306</v>
      </c>
      <c r="I792" s="206" t="s">
        <v>34</v>
      </c>
      <c r="J792" s="184">
        <v>1</v>
      </c>
    </row>
    <row r="793" spans="1:10" ht="22.5" customHeight="1">
      <c r="A793" s="206">
        <v>9</v>
      </c>
      <c r="B793" s="209" t="s">
        <v>944</v>
      </c>
      <c r="C793" s="206">
        <v>2016</v>
      </c>
      <c r="D793" s="207" t="s">
        <v>1090</v>
      </c>
      <c r="E793" s="207" t="s">
        <v>122</v>
      </c>
      <c r="F793" s="207" t="s">
        <v>10621</v>
      </c>
      <c r="G793" s="205" t="s">
        <v>10302</v>
      </c>
      <c r="H793" s="205" t="s">
        <v>10306</v>
      </c>
      <c r="I793" s="207" t="s">
        <v>48</v>
      </c>
      <c r="J793" s="184">
        <v>1</v>
      </c>
    </row>
    <row r="794" spans="1:10" ht="33.75" customHeight="1">
      <c r="A794" s="206">
        <v>9</v>
      </c>
      <c r="B794" s="209" t="s">
        <v>944</v>
      </c>
      <c r="C794" s="206">
        <v>2016</v>
      </c>
      <c r="D794" s="207" t="s">
        <v>1090</v>
      </c>
      <c r="E794" s="207" t="s">
        <v>122</v>
      </c>
      <c r="F794" s="207" t="s">
        <v>10622</v>
      </c>
      <c r="G794" s="205" t="s">
        <v>10302</v>
      </c>
      <c r="H794" s="207" t="s">
        <v>1061</v>
      </c>
      <c r="I794" s="206" t="s">
        <v>34</v>
      </c>
      <c r="J794" s="184">
        <v>1</v>
      </c>
    </row>
    <row r="795" spans="1:10" ht="33.75" customHeight="1">
      <c r="A795" s="206">
        <v>9</v>
      </c>
      <c r="B795" s="209" t="s">
        <v>944</v>
      </c>
      <c r="C795" s="206">
        <v>2016</v>
      </c>
      <c r="D795" s="207" t="s">
        <v>1090</v>
      </c>
      <c r="E795" s="207" t="s">
        <v>122</v>
      </c>
      <c r="F795" s="207" t="s">
        <v>10623</v>
      </c>
      <c r="G795" s="205" t="s">
        <v>82</v>
      </c>
      <c r="H795" s="207" t="s">
        <v>188</v>
      </c>
      <c r="I795" s="206" t="s">
        <v>34</v>
      </c>
      <c r="J795" s="184">
        <v>1</v>
      </c>
    </row>
    <row r="796" spans="1:10" ht="22.5" customHeight="1">
      <c r="A796" s="206">
        <v>9</v>
      </c>
      <c r="B796" s="209" t="s">
        <v>944</v>
      </c>
      <c r="C796" s="206">
        <v>2016</v>
      </c>
      <c r="D796" s="207" t="s">
        <v>1090</v>
      </c>
      <c r="E796" s="207" t="s">
        <v>116</v>
      </c>
      <c r="F796" s="207" t="s">
        <v>10624</v>
      </c>
      <c r="G796" s="205" t="s">
        <v>10302</v>
      </c>
      <c r="H796" s="207" t="s">
        <v>92</v>
      </c>
      <c r="I796" s="206" t="s">
        <v>34</v>
      </c>
      <c r="J796" s="184">
        <v>1</v>
      </c>
    </row>
    <row r="797" spans="1:10" ht="22.5" customHeight="1">
      <c r="A797" s="206">
        <v>9</v>
      </c>
      <c r="B797" s="209" t="s">
        <v>944</v>
      </c>
      <c r="C797" s="206">
        <v>2016</v>
      </c>
      <c r="D797" s="207" t="s">
        <v>1090</v>
      </c>
      <c r="E797" s="207" t="s">
        <v>116</v>
      </c>
      <c r="F797" s="207" t="s">
        <v>10625</v>
      </c>
      <c r="G797" s="205" t="s">
        <v>10302</v>
      </c>
      <c r="H797" s="205" t="s">
        <v>10306</v>
      </c>
      <c r="I797" s="206" t="s">
        <v>34</v>
      </c>
      <c r="J797" s="184">
        <v>1</v>
      </c>
    </row>
    <row r="798" spans="1:10" ht="22.5" customHeight="1">
      <c r="A798" s="206">
        <v>9</v>
      </c>
      <c r="B798" s="209" t="s">
        <v>944</v>
      </c>
      <c r="C798" s="206">
        <v>2016</v>
      </c>
      <c r="D798" s="207" t="s">
        <v>1090</v>
      </c>
      <c r="E798" s="207" t="s">
        <v>116</v>
      </c>
      <c r="F798" s="207" t="s">
        <v>10626</v>
      </c>
      <c r="G798" s="205" t="s">
        <v>10302</v>
      </c>
      <c r="H798" s="205" t="s">
        <v>10306</v>
      </c>
      <c r="I798" s="206" t="s">
        <v>34</v>
      </c>
      <c r="J798" s="184">
        <v>1</v>
      </c>
    </row>
    <row r="799" spans="1:10" ht="22.5" customHeight="1">
      <c r="A799" s="206">
        <v>9</v>
      </c>
      <c r="B799" s="209" t="s">
        <v>944</v>
      </c>
      <c r="C799" s="206">
        <v>2016</v>
      </c>
      <c r="D799" s="207" t="s">
        <v>1090</v>
      </c>
      <c r="E799" s="207" t="s">
        <v>116</v>
      </c>
      <c r="F799" s="207" t="s">
        <v>10627</v>
      </c>
      <c r="G799" s="205" t="s">
        <v>10302</v>
      </c>
      <c r="H799" s="207" t="s">
        <v>92</v>
      </c>
      <c r="I799" s="206" t="s">
        <v>34</v>
      </c>
      <c r="J799" s="184">
        <v>1</v>
      </c>
    </row>
    <row r="800" spans="1:10" ht="33.75" customHeight="1">
      <c r="A800" s="206">
        <v>9</v>
      </c>
      <c r="B800" s="209" t="s">
        <v>944</v>
      </c>
      <c r="C800" s="206">
        <v>2016</v>
      </c>
      <c r="D800" s="207" t="s">
        <v>1090</v>
      </c>
      <c r="E800" s="207" t="s">
        <v>379</v>
      </c>
      <c r="F800" s="207" t="s">
        <v>1106</v>
      </c>
      <c r="G800" s="205" t="s">
        <v>10302</v>
      </c>
      <c r="H800" s="207" t="s">
        <v>92</v>
      </c>
      <c r="I800" s="206" t="s">
        <v>34</v>
      </c>
      <c r="J800" s="184">
        <v>1</v>
      </c>
    </row>
    <row r="801" spans="1:10" ht="22.5" customHeight="1">
      <c r="A801" s="206">
        <v>9</v>
      </c>
      <c r="B801" s="209" t="s">
        <v>944</v>
      </c>
      <c r="C801" s="206">
        <v>2016</v>
      </c>
      <c r="D801" s="207" t="s">
        <v>1108</v>
      </c>
      <c r="E801" s="207" t="s">
        <v>483</v>
      </c>
      <c r="F801" s="207" t="s">
        <v>10628</v>
      </c>
      <c r="G801" s="205" t="s">
        <v>10302</v>
      </c>
      <c r="H801" s="207" t="s">
        <v>92</v>
      </c>
      <c r="I801" s="206" t="s">
        <v>34</v>
      </c>
      <c r="J801" s="184">
        <v>1</v>
      </c>
    </row>
    <row r="802" spans="1:10" ht="33.75" customHeight="1">
      <c r="A802" s="206">
        <v>9</v>
      </c>
      <c r="B802" s="209" t="s">
        <v>944</v>
      </c>
      <c r="C802" s="206">
        <v>2016</v>
      </c>
      <c r="D802" s="207" t="s">
        <v>1108</v>
      </c>
      <c r="E802" s="207" t="s">
        <v>483</v>
      </c>
      <c r="F802" s="207" t="s">
        <v>10629</v>
      </c>
      <c r="G802" s="207" t="s">
        <v>401</v>
      </c>
      <c r="H802" s="207" t="s">
        <v>401</v>
      </c>
      <c r="I802" s="206" t="s">
        <v>34</v>
      </c>
      <c r="J802" s="184">
        <v>1</v>
      </c>
    </row>
    <row r="803" spans="1:10" ht="33.75" customHeight="1">
      <c r="A803" s="206">
        <v>9</v>
      </c>
      <c r="B803" s="209" t="s">
        <v>944</v>
      </c>
      <c r="C803" s="206">
        <v>2016</v>
      </c>
      <c r="D803" s="207" t="s">
        <v>1108</v>
      </c>
      <c r="E803" s="207" t="s">
        <v>483</v>
      </c>
      <c r="F803" s="207" t="s">
        <v>10630</v>
      </c>
      <c r="G803" s="205" t="s">
        <v>10302</v>
      </c>
      <c r="H803" s="207" t="s">
        <v>1111</v>
      </c>
      <c r="I803" s="206" t="s">
        <v>34</v>
      </c>
      <c r="J803" s="184">
        <v>1</v>
      </c>
    </row>
    <row r="804" spans="1:10" ht="45" customHeight="1">
      <c r="A804" s="206">
        <v>9</v>
      </c>
      <c r="B804" s="209" t="s">
        <v>944</v>
      </c>
      <c r="C804" s="206">
        <v>2016</v>
      </c>
      <c r="D804" s="207" t="s">
        <v>1108</v>
      </c>
      <c r="E804" s="207" t="s">
        <v>483</v>
      </c>
      <c r="F804" s="207" t="s">
        <v>10631</v>
      </c>
      <c r="G804" s="205" t="s">
        <v>10302</v>
      </c>
      <c r="H804" s="205" t="s">
        <v>10306</v>
      </c>
      <c r="I804" s="206" t="s">
        <v>34</v>
      </c>
      <c r="J804" s="184">
        <v>1</v>
      </c>
    </row>
    <row r="805" spans="1:10" ht="33.75" customHeight="1">
      <c r="A805" s="206">
        <v>9</v>
      </c>
      <c r="B805" s="209" t="s">
        <v>944</v>
      </c>
      <c r="C805" s="206">
        <v>2016</v>
      </c>
      <c r="D805" s="207" t="s">
        <v>1108</v>
      </c>
      <c r="E805" s="207" t="s">
        <v>483</v>
      </c>
      <c r="F805" s="207" t="s">
        <v>10632</v>
      </c>
      <c r="G805" s="205" t="s">
        <v>10302</v>
      </c>
      <c r="H805" s="207" t="s">
        <v>92</v>
      </c>
      <c r="I805" s="206" t="s">
        <v>34</v>
      </c>
      <c r="J805" s="184">
        <v>1</v>
      </c>
    </row>
    <row r="806" spans="1:10" ht="22.5" customHeight="1">
      <c r="A806" s="206">
        <v>9</v>
      </c>
      <c r="B806" s="209" t="s">
        <v>944</v>
      </c>
      <c r="C806" s="206">
        <v>2016</v>
      </c>
      <c r="D806" s="207" t="s">
        <v>1108</v>
      </c>
      <c r="E806" s="207" t="s">
        <v>483</v>
      </c>
      <c r="F806" s="207" t="s">
        <v>10633</v>
      </c>
      <c r="G806" s="205" t="s">
        <v>10302</v>
      </c>
      <c r="H806" s="205" t="s">
        <v>10306</v>
      </c>
      <c r="I806" s="206" t="s">
        <v>34</v>
      </c>
      <c r="J806" s="184">
        <v>1</v>
      </c>
    </row>
    <row r="807" spans="1:10" ht="22.5" customHeight="1">
      <c r="A807" s="206">
        <v>9</v>
      </c>
      <c r="B807" s="209" t="s">
        <v>944</v>
      </c>
      <c r="C807" s="206">
        <v>2016</v>
      </c>
      <c r="D807" s="207" t="s">
        <v>1108</v>
      </c>
      <c r="E807" s="207" t="s">
        <v>483</v>
      </c>
      <c r="F807" s="207" t="s">
        <v>10634</v>
      </c>
      <c r="G807" s="205" t="s">
        <v>10302</v>
      </c>
      <c r="H807" s="205" t="s">
        <v>10306</v>
      </c>
      <c r="I807" s="206" t="s">
        <v>34</v>
      </c>
      <c r="J807" s="184">
        <v>1</v>
      </c>
    </row>
    <row r="808" spans="1:10" ht="33.75" customHeight="1">
      <c r="A808" s="206">
        <v>9</v>
      </c>
      <c r="B808" s="209" t="s">
        <v>944</v>
      </c>
      <c r="C808" s="206">
        <v>2016</v>
      </c>
      <c r="D808" s="207" t="s">
        <v>1108</v>
      </c>
      <c r="E808" s="207" t="s">
        <v>586</v>
      </c>
      <c r="F808" s="207" t="s">
        <v>1116</v>
      </c>
      <c r="G808" s="205" t="s">
        <v>10302</v>
      </c>
      <c r="H808" s="207" t="s">
        <v>92</v>
      </c>
      <c r="I808" s="206" t="s">
        <v>34</v>
      </c>
      <c r="J808" s="184">
        <v>1</v>
      </c>
    </row>
    <row r="809" spans="1:10" ht="22.5" customHeight="1">
      <c r="A809" s="206">
        <v>9</v>
      </c>
      <c r="B809" s="209" t="s">
        <v>944</v>
      </c>
      <c r="C809" s="206">
        <v>2016</v>
      </c>
      <c r="D809" s="207" t="s">
        <v>1108</v>
      </c>
      <c r="E809" s="207" t="s">
        <v>586</v>
      </c>
      <c r="F809" s="207" t="s">
        <v>10635</v>
      </c>
      <c r="G809" s="205" t="s">
        <v>10302</v>
      </c>
      <c r="H809" s="207" t="s">
        <v>92</v>
      </c>
      <c r="I809" s="206" t="s">
        <v>34</v>
      </c>
      <c r="J809" s="184">
        <v>1</v>
      </c>
    </row>
    <row r="810" spans="1:10" ht="22.5" customHeight="1">
      <c r="A810" s="206">
        <v>9</v>
      </c>
      <c r="B810" s="209" t="s">
        <v>944</v>
      </c>
      <c r="C810" s="206">
        <v>2016</v>
      </c>
      <c r="D810" s="207" t="s">
        <v>1108</v>
      </c>
      <c r="E810" s="207" t="s">
        <v>586</v>
      </c>
      <c r="F810" s="207" t="s">
        <v>10636</v>
      </c>
      <c r="G810" s="205" t="s">
        <v>10302</v>
      </c>
      <c r="H810" s="205" t="s">
        <v>10306</v>
      </c>
      <c r="I810" s="206" t="s">
        <v>34</v>
      </c>
      <c r="J810" s="184">
        <v>1</v>
      </c>
    </row>
    <row r="811" spans="1:10" ht="22.5" customHeight="1">
      <c r="A811" s="206">
        <v>9</v>
      </c>
      <c r="B811" s="209" t="s">
        <v>944</v>
      </c>
      <c r="C811" s="206">
        <v>2016</v>
      </c>
      <c r="D811" s="207" t="s">
        <v>1108</v>
      </c>
      <c r="E811" s="207" t="s">
        <v>586</v>
      </c>
      <c r="F811" s="207" t="s">
        <v>10637</v>
      </c>
      <c r="G811" s="205" t="s">
        <v>10302</v>
      </c>
      <c r="H811" s="207" t="s">
        <v>92</v>
      </c>
      <c r="I811" s="206" t="s">
        <v>34</v>
      </c>
      <c r="J811" s="184">
        <v>1</v>
      </c>
    </row>
    <row r="812" spans="1:10" ht="33.75" customHeight="1">
      <c r="A812" s="206">
        <v>9</v>
      </c>
      <c r="B812" s="209" t="s">
        <v>944</v>
      </c>
      <c r="C812" s="206">
        <v>2016</v>
      </c>
      <c r="D812" s="207" t="s">
        <v>1121</v>
      </c>
      <c r="E812" s="207" t="s">
        <v>162</v>
      </c>
      <c r="F812" s="207" t="s">
        <v>10638</v>
      </c>
      <c r="G812" s="205" t="s">
        <v>10302</v>
      </c>
      <c r="H812" s="205" t="s">
        <v>10306</v>
      </c>
      <c r="I812" s="207" t="s">
        <v>48</v>
      </c>
      <c r="J812" s="184">
        <v>1</v>
      </c>
    </row>
    <row r="813" spans="1:10" ht="22.5" customHeight="1">
      <c r="A813" s="206">
        <v>9</v>
      </c>
      <c r="B813" s="209" t="s">
        <v>944</v>
      </c>
      <c r="C813" s="206">
        <v>2016</v>
      </c>
      <c r="D813" s="207" t="s">
        <v>1121</v>
      </c>
      <c r="E813" s="207" t="s">
        <v>162</v>
      </c>
      <c r="F813" s="207" t="s">
        <v>10639</v>
      </c>
      <c r="G813" s="205" t="s">
        <v>10302</v>
      </c>
      <c r="H813" s="207" t="s">
        <v>92</v>
      </c>
      <c r="I813" s="206" t="s">
        <v>34</v>
      </c>
      <c r="J813" s="184">
        <v>1</v>
      </c>
    </row>
    <row r="814" spans="1:10" ht="45" customHeight="1">
      <c r="A814" s="206">
        <v>9</v>
      </c>
      <c r="B814" s="209" t="s">
        <v>944</v>
      </c>
      <c r="C814" s="206">
        <v>2016</v>
      </c>
      <c r="D814" s="207" t="s">
        <v>1121</v>
      </c>
      <c r="E814" s="207" t="s">
        <v>162</v>
      </c>
      <c r="F814" s="207" t="s">
        <v>1123</v>
      </c>
      <c r="G814" s="205" t="s">
        <v>82</v>
      </c>
      <c r="H814" s="207" t="s">
        <v>101</v>
      </c>
      <c r="I814" s="206" t="s">
        <v>34</v>
      </c>
      <c r="J814" s="184">
        <v>1</v>
      </c>
    </row>
    <row r="815" spans="1:10" ht="22.5" customHeight="1">
      <c r="A815" s="206">
        <v>9</v>
      </c>
      <c r="B815" s="209" t="s">
        <v>944</v>
      </c>
      <c r="C815" s="206">
        <v>2016</v>
      </c>
      <c r="D815" s="207" t="s">
        <v>1121</v>
      </c>
      <c r="E815" s="207" t="s">
        <v>162</v>
      </c>
      <c r="F815" s="207" t="s">
        <v>1124</v>
      </c>
      <c r="G815" s="205" t="s">
        <v>10302</v>
      </c>
      <c r="H815" s="205" t="s">
        <v>10306</v>
      </c>
      <c r="I815" s="206" t="s">
        <v>34</v>
      </c>
      <c r="J815" s="184">
        <v>1</v>
      </c>
    </row>
    <row r="816" spans="1:10" ht="22.5" customHeight="1">
      <c r="A816" s="206">
        <v>9</v>
      </c>
      <c r="B816" s="209" t="s">
        <v>944</v>
      </c>
      <c r="C816" s="206">
        <v>2016</v>
      </c>
      <c r="D816" s="207" t="s">
        <v>1121</v>
      </c>
      <c r="E816" s="207" t="s">
        <v>162</v>
      </c>
      <c r="F816" s="207" t="s">
        <v>10640</v>
      </c>
      <c r="G816" s="205" t="s">
        <v>82</v>
      </c>
      <c r="H816" s="207" t="s">
        <v>101</v>
      </c>
      <c r="I816" s="206" t="s">
        <v>34</v>
      </c>
      <c r="J816" s="184">
        <v>1</v>
      </c>
    </row>
    <row r="817" spans="1:10" ht="45" customHeight="1">
      <c r="A817" s="206">
        <v>9</v>
      </c>
      <c r="B817" s="209" t="s">
        <v>944</v>
      </c>
      <c r="C817" s="206">
        <v>2016</v>
      </c>
      <c r="D817" s="207" t="s">
        <v>1121</v>
      </c>
      <c r="E817" s="207" t="s">
        <v>162</v>
      </c>
      <c r="F817" s="207" t="s">
        <v>1126</v>
      </c>
      <c r="G817" s="205" t="s">
        <v>82</v>
      </c>
      <c r="H817" s="207" t="s">
        <v>101</v>
      </c>
      <c r="I817" s="206" t="s">
        <v>34</v>
      </c>
      <c r="J817" s="184">
        <v>1</v>
      </c>
    </row>
    <row r="818" spans="1:10" ht="33.75" customHeight="1">
      <c r="A818" s="206">
        <v>9</v>
      </c>
      <c r="B818" s="209" t="s">
        <v>944</v>
      </c>
      <c r="C818" s="206">
        <v>2016</v>
      </c>
      <c r="D818" s="207" t="s">
        <v>1121</v>
      </c>
      <c r="E818" s="207" t="s">
        <v>162</v>
      </c>
      <c r="F818" s="207" t="s">
        <v>1127</v>
      </c>
      <c r="G818" s="205" t="s">
        <v>10302</v>
      </c>
      <c r="H818" s="207" t="s">
        <v>92</v>
      </c>
      <c r="I818" s="206" t="s">
        <v>34</v>
      </c>
      <c r="J818" s="184">
        <v>1</v>
      </c>
    </row>
    <row r="819" spans="1:10" ht="33.75" customHeight="1">
      <c r="A819" s="206">
        <v>9</v>
      </c>
      <c r="B819" s="209" t="s">
        <v>944</v>
      </c>
      <c r="C819" s="206">
        <v>2016</v>
      </c>
      <c r="D819" s="207" t="s">
        <v>1121</v>
      </c>
      <c r="E819" s="207" t="s">
        <v>177</v>
      </c>
      <c r="F819" s="207" t="s">
        <v>1128</v>
      </c>
      <c r="G819" s="205" t="s">
        <v>10302</v>
      </c>
      <c r="H819" s="207" t="s">
        <v>1061</v>
      </c>
      <c r="I819" s="206" t="s">
        <v>34</v>
      </c>
      <c r="J819" s="184">
        <v>1</v>
      </c>
    </row>
    <row r="820" spans="1:10" ht="33.75" customHeight="1">
      <c r="A820" s="206">
        <v>9</v>
      </c>
      <c r="B820" s="209" t="s">
        <v>944</v>
      </c>
      <c r="C820" s="206">
        <v>2016</v>
      </c>
      <c r="D820" s="207" t="s">
        <v>1121</v>
      </c>
      <c r="E820" s="207" t="s">
        <v>177</v>
      </c>
      <c r="F820" s="207" t="s">
        <v>1129</v>
      </c>
      <c r="G820" s="207" t="s">
        <v>401</v>
      </c>
      <c r="H820" s="207" t="s">
        <v>401</v>
      </c>
      <c r="I820" s="206" t="s">
        <v>34</v>
      </c>
      <c r="J820" s="184">
        <v>1</v>
      </c>
    </row>
    <row r="821" spans="1:10" ht="33.75" customHeight="1">
      <c r="A821" s="206">
        <v>9</v>
      </c>
      <c r="B821" s="209" t="s">
        <v>944</v>
      </c>
      <c r="C821" s="206">
        <v>2016</v>
      </c>
      <c r="D821" s="207" t="s">
        <v>1121</v>
      </c>
      <c r="E821" s="207" t="s">
        <v>177</v>
      </c>
      <c r="F821" s="207" t="s">
        <v>1130</v>
      </c>
      <c r="G821" s="205" t="s">
        <v>82</v>
      </c>
      <c r="H821" s="207" t="s">
        <v>101</v>
      </c>
      <c r="I821" s="206" t="s">
        <v>34</v>
      </c>
      <c r="J821" s="184">
        <v>1</v>
      </c>
    </row>
    <row r="822" spans="1:10" ht="45" customHeight="1">
      <c r="A822" s="206">
        <v>9</v>
      </c>
      <c r="B822" s="209" t="s">
        <v>944</v>
      </c>
      <c r="C822" s="206">
        <v>2016</v>
      </c>
      <c r="D822" s="207" t="s">
        <v>1121</v>
      </c>
      <c r="E822" s="207" t="s">
        <v>177</v>
      </c>
      <c r="F822" s="207" t="s">
        <v>1131</v>
      </c>
      <c r="G822" s="205" t="s">
        <v>10302</v>
      </c>
      <c r="H822" s="205" t="s">
        <v>10306</v>
      </c>
      <c r="I822" s="206" t="s">
        <v>34</v>
      </c>
      <c r="J822" s="184">
        <v>1</v>
      </c>
    </row>
    <row r="823" spans="1:10" ht="56.25" customHeight="1">
      <c r="A823" s="206">
        <v>9</v>
      </c>
      <c r="B823" s="209" t="s">
        <v>944</v>
      </c>
      <c r="C823" s="206">
        <v>2016</v>
      </c>
      <c r="D823" s="207" t="s">
        <v>1121</v>
      </c>
      <c r="E823" s="207" t="s">
        <v>177</v>
      </c>
      <c r="F823" s="207" t="s">
        <v>1132</v>
      </c>
      <c r="G823" s="205" t="s">
        <v>10302</v>
      </c>
      <c r="H823" s="205" t="s">
        <v>10306</v>
      </c>
      <c r="I823" s="206" t="s">
        <v>34</v>
      </c>
      <c r="J823" s="184">
        <v>1</v>
      </c>
    </row>
    <row r="824" spans="1:10" ht="33.75" customHeight="1">
      <c r="A824" s="206">
        <v>9</v>
      </c>
      <c r="B824" s="209" t="s">
        <v>944</v>
      </c>
      <c r="C824" s="206">
        <v>2016</v>
      </c>
      <c r="D824" s="207" t="s">
        <v>1121</v>
      </c>
      <c r="E824" s="207" t="s">
        <v>495</v>
      </c>
      <c r="F824" s="207" t="s">
        <v>1133</v>
      </c>
      <c r="G824" s="205" t="s">
        <v>82</v>
      </c>
      <c r="H824" s="207" t="s">
        <v>101</v>
      </c>
      <c r="I824" s="206" t="s">
        <v>34</v>
      </c>
      <c r="J824" s="184">
        <v>1</v>
      </c>
    </row>
    <row r="825" spans="1:10" ht="45" customHeight="1">
      <c r="A825" s="206">
        <v>9</v>
      </c>
      <c r="B825" s="209" t="s">
        <v>944</v>
      </c>
      <c r="C825" s="206">
        <v>2016</v>
      </c>
      <c r="D825" s="207" t="s">
        <v>1121</v>
      </c>
      <c r="E825" s="207" t="s">
        <v>189</v>
      </c>
      <c r="F825" s="207" t="s">
        <v>1134</v>
      </c>
      <c r="G825" s="205" t="s">
        <v>10302</v>
      </c>
      <c r="H825" s="205" t="s">
        <v>10306</v>
      </c>
      <c r="I825" s="206" t="s">
        <v>34</v>
      </c>
      <c r="J825" s="184">
        <v>1</v>
      </c>
    </row>
    <row r="826" spans="1:10" ht="45" customHeight="1">
      <c r="A826" s="206">
        <v>9</v>
      </c>
      <c r="B826" s="209" t="s">
        <v>944</v>
      </c>
      <c r="C826" s="206">
        <v>2016</v>
      </c>
      <c r="D826" s="207" t="s">
        <v>1121</v>
      </c>
      <c r="E826" s="207" t="s">
        <v>189</v>
      </c>
      <c r="F826" s="207" t="s">
        <v>1135</v>
      </c>
      <c r="G826" s="205" t="s">
        <v>82</v>
      </c>
      <c r="H826" s="207" t="s">
        <v>101</v>
      </c>
      <c r="I826" s="206" t="s">
        <v>34</v>
      </c>
      <c r="J826" s="184">
        <v>1</v>
      </c>
    </row>
    <row r="827" spans="1:10" ht="45" customHeight="1">
      <c r="A827" s="206">
        <v>9</v>
      </c>
      <c r="B827" s="209" t="s">
        <v>944</v>
      </c>
      <c r="C827" s="206">
        <v>2016</v>
      </c>
      <c r="D827" s="207" t="s">
        <v>1121</v>
      </c>
      <c r="E827" s="207" t="s">
        <v>189</v>
      </c>
      <c r="F827" s="207" t="s">
        <v>1136</v>
      </c>
      <c r="G827" s="205" t="s">
        <v>82</v>
      </c>
      <c r="H827" s="207" t="s">
        <v>101</v>
      </c>
      <c r="I827" s="206" t="s">
        <v>34</v>
      </c>
      <c r="J827" s="184">
        <v>1</v>
      </c>
    </row>
    <row r="828" spans="1:10" ht="45" customHeight="1">
      <c r="A828" s="206">
        <v>9</v>
      </c>
      <c r="B828" s="209" t="s">
        <v>944</v>
      </c>
      <c r="C828" s="206">
        <v>2016</v>
      </c>
      <c r="D828" s="207" t="s">
        <v>1121</v>
      </c>
      <c r="E828" s="207" t="s">
        <v>184</v>
      </c>
      <c r="F828" s="207" t="s">
        <v>1137</v>
      </c>
      <c r="G828" s="205" t="s">
        <v>10302</v>
      </c>
      <c r="H828" s="207" t="s">
        <v>92</v>
      </c>
      <c r="I828" s="206" t="s">
        <v>34</v>
      </c>
      <c r="J828" s="184">
        <v>1</v>
      </c>
    </row>
    <row r="829" spans="1:10" ht="56.25" customHeight="1">
      <c r="A829" s="206">
        <v>9</v>
      </c>
      <c r="B829" s="209" t="s">
        <v>944</v>
      </c>
      <c r="C829" s="206">
        <v>2016</v>
      </c>
      <c r="D829" s="207" t="s">
        <v>1121</v>
      </c>
      <c r="E829" s="207" t="s">
        <v>184</v>
      </c>
      <c r="F829" s="207" t="s">
        <v>1138</v>
      </c>
      <c r="G829" s="205" t="s">
        <v>82</v>
      </c>
      <c r="H829" s="207" t="s">
        <v>101</v>
      </c>
      <c r="I829" s="206" t="s">
        <v>34</v>
      </c>
      <c r="J829" s="184">
        <v>1</v>
      </c>
    </row>
    <row r="830" spans="1:10" ht="33.75" customHeight="1">
      <c r="A830" s="206">
        <v>9</v>
      </c>
      <c r="B830" s="209" t="s">
        <v>944</v>
      </c>
      <c r="C830" s="206">
        <v>2016</v>
      </c>
      <c r="D830" s="207" t="s">
        <v>1121</v>
      </c>
      <c r="E830" s="207" t="s">
        <v>184</v>
      </c>
      <c r="F830" s="207" t="s">
        <v>1139</v>
      </c>
      <c r="G830" s="205" t="s">
        <v>10302</v>
      </c>
      <c r="H830" s="207" t="s">
        <v>92</v>
      </c>
      <c r="I830" s="206" t="s">
        <v>34</v>
      </c>
      <c r="J830" s="184">
        <v>1</v>
      </c>
    </row>
    <row r="831" spans="1:10" ht="67.5" customHeight="1">
      <c r="A831" s="206">
        <v>9</v>
      </c>
      <c r="B831" s="209" t="s">
        <v>944</v>
      </c>
      <c r="C831" s="206">
        <v>2016</v>
      </c>
      <c r="D831" s="207" t="s">
        <v>1121</v>
      </c>
      <c r="E831" s="207" t="s">
        <v>184</v>
      </c>
      <c r="F831" s="207" t="s">
        <v>10641</v>
      </c>
      <c r="G831" s="205" t="s">
        <v>10302</v>
      </c>
      <c r="H831" s="207" t="s">
        <v>92</v>
      </c>
      <c r="I831" s="206" t="s">
        <v>34</v>
      </c>
      <c r="J831" s="184">
        <v>1</v>
      </c>
    </row>
    <row r="832" spans="1:10" ht="22.5" customHeight="1">
      <c r="A832" s="206">
        <v>9</v>
      </c>
      <c r="B832" s="209" t="s">
        <v>944</v>
      </c>
      <c r="C832" s="206">
        <v>2016</v>
      </c>
      <c r="D832" s="207" t="s">
        <v>1142</v>
      </c>
      <c r="E832" s="207" t="s">
        <v>211</v>
      </c>
      <c r="F832" s="207" t="s">
        <v>1141</v>
      </c>
      <c r="G832" s="207" t="s">
        <v>401</v>
      </c>
      <c r="H832" s="207" t="s">
        <v>401</v>
      </c>
      <c r="I832" s="206" t="s">
        <v>34</v>
      </c>
      <c r="J832" s="184">
        <v>1</v>
      </c>
    </row>
    <row r="833" spans="1:10" ht="22.5" customHeight="1">
      <c r="A833" s="206">
        <v>9</v>
      </c>
      <c r="B833" s="209" t="s">
        <v>944</v>
      </c>
      <c r="C833" s="206">
        <v>2016</v>
      </c>
      <c r="D833" s="207" t="s">
        <v>1142</v>
      </c>
      <c r="E833" s="207" t="s">
        <v>211</v>
      </c>
      <c r="F833" s="207" t="s">
        <v>1143</v>
      </c>
      <c r="G833" s="205" t="s">
        <v>10302</v>
      </c>
      <c r="H833" s="205" t="s">
        <v>10306</v>
      </c>
      <c r="I833" s="207" t="s">
        <v>48</v>
      </c>
      <c r="J833" s="184">
        <v>1</v>
      </c>
    </row>
    <row r="834" spans="1:10" ht="45" customHeight="1">
      <c r="A834" s="206">
        <v>9</v>
      </c>
      <c r="B834" s="209" t="s">
        <v>944</v>
      </c>
      <c r="C834" s="206">
        <v>2016</v>
      </c>
      <c r="D834" s="207" t="s">
        <v>1142</v>
      </c>
      <c r="E834" s="207" t="s">
        <v>211</v>
      </c>
      <c r="F834" s="207" t="s">
        <v>1144</v>
      </c>
      <c r="G834" s="205" t="s">
        <v>82</v>
      </c>
      <c r="H834" s="207" t="s">
        <v>101</v>
      </c>
      <c r="I834" s="206" t="s">
        <v>34</v>
      </c>
      <c r="J834" s="184">
        <v>1</v>
      </c>
    </row>
    <row r="835" spans="1:10" ht="22.5" customHeight="1">
      <c r="A835" s="206">
        <v>9</v>
      </c>
      <c r="B835" s="209" t="s">
        <v>944</v>
      </c>
      <c r="C835" s="206">
        <v>2016</v>
      </c>
      <c r="D835" s="207" t="s">
        <v>1142</v>
      </c>
      <c r="E835" s="207" t="s">
        <v>211</v>
      </c>
      <c r="F835" s="207" t="s">
        <v>1145</v>
      </c>
      <c r="G835" s="205" t="s">
        <v>82</v>
      </c>
      <c r="H835" s="207" t="s">
        <v>101</v>
      </c>
      <c r="I835" s="206" t="s">
        <v>34</v>
      </c>
      <c r="J835" s="184">
        <v>1</v>
      </c>
    </row>
    <row r="836" spans="1:10" ht="22.5" customHeight="1">
      <c r="A836" s="206">
        <v>9</v>
      </c>
      <c r="B836" s="209" t="s">
        <v>944</v>
      </c>
      <c r="C836" s="206">
        <v>2016</v>
      </c>
      <c r="D836" s="207" t="s">
        <v>1142</v>
      </c>
      <c r="E836" s="207" t="s">
        <v>224</v>
      </c>
      <c r="F836" s="207" t="s">
        <v>1146</v>
      </c>
      <c r="G836" s="205" t="s">
        <v>82</v>
      </c>
      <c r="H836" s="207" t="s">
        <v>101</v>
      </c>
      <c r="I836" s="206" t="s">
        <v>34</v>
      </c>
      <c r="J836" s="184">
        <v>1</v>
      </c>
    </row>
    <row r="837" spans="1:10" ht="22.5" customHeight="1">
      <c r="A837" s="206">
        <v>9</v>
      </c>
      <c r="B837" s="209" t="s">
        <v>944</v>
      </c>
      <c r="C837" s="206">
        <v>2016</v>
      </c>
      <c r="D837" s="207" t="s">
        <v>10642</v>
      </c>
      <c r="E837" s="207" t="s">
        <v>224</v>
      </c>
      <c r="F837" s="207" t="s">
        <v>10643</v>
      </c>
      <c r="G837" s="205" t="s">
        <v>10302</v>
      </c>
      <c r="H837" s="207" t="s">
        <v>92</v>
      </c>
      <c r="I837" s="206" t="s">
        <v>34</v>
      </c>
      <c r="J837" s="184">
        <v>1</v>
      </c>
    </row>
    <row r="838" spans="1:10" ht="56.25" customHeight="1">
      <c r="A838" s="206">
        <v>9</v>
      </c>
      <c r="B838" s="209" t="s">
        <v>944</v>
      </c>
      <c r="C838" s="206">
        <v>2016</v>
      </c>
      <c r="D838" s="207" t="s">
        <v>10642</v>
      </c>
      <c r="E838" s="207" t="s">
        <v>224</v>
      </c>
      <c r="F838" s="207" t="s">
        <v>1148</v>
      </c>
      <c r="G838" s="205" t="s">
        <v>10302</v>
      </c>
      <c r="H838" s="207" t="s">
        <v>92</v>
      </c>
      <c r="I838" s="206" t="s">
        <v>34</v>
      </c>
      <c r="J838" s="184">
        <v>1</v>
      </c>
    </row>
    <row r="839" spans="1:10" ht="33.75" customHeight="1">
      <c r="A839" s="206">
        <v>9</v>
      </c>
      <c r="B839" s="209" t="s">
        <v>944</v>
      </c>
      <c r="C839" s="206">
        <v>2016</v>
      </c>
      <c r="D839" s="207" t="s">
        <v>10642</v>
      </c>
      <c r="E839" s="207" t="s">
        <v>224</v>
      </c>
      <c r="F839" s="207" t="s">
        <v>1149</v>
      </c>
      <c r="G839" s="205" t="s">
        <v>82</v>
      </c>
      <c r="H839" s="207" t="s">
        <v>101</v>
      </c>
      <c r="I839" s="206" t="s">
        <v>34</v>
      </c>
      <c r="J839" s="184">
        <v>1</v>
      </c>
    </row>
    <row r="840" spans="1:10" ht="45" customHeight="1">
      <c r="A840" s="206">
        <v>9</v>
      </c>
      <c r="B840" s="209" t="s">
        <v>944</v>
      </c>
      <c r="C840" s="206">
        <v>2016</v>
      </c>
      <c r="D840" s="207" t="s">
        <v>10642</v>
      </c>
      <c r="E840" s="207" t="s">
        <v>224</v>
      </c>
      <c r="F840" s="207" t="s">
        <v>1150</v>
      </c>
      <c r="G840" s="205" t="s">
        <v>10302</v>
      </c>
      <c r="H840" s="207" t="s">
        <v>92</v>
      </c>
      <c r="I840" s="206" t="s">
        <v>34</v>
      </c>
      <c r="J840" s="184">
        <v>1</v>
      </c>
    </row>
    <row r="841" spans="1:10" ht="45" customHeight="1">
      <c r="A841" s="206">
        <v>9</v>
      </c>
      <c r="B841" s="209" t="s">
        <v>944</v>
      </c>
      <c r="C841" s="206">
        <v>2016</v>
      </c>
      <c r="D841" s="207" t="s">
        <v>10642</v>
      </c>
      <c r="E841" s="207" t="s">
        <v>224</v>
      </c>
      <c r="F841" s="207" t="s">
        <v>1151</v>
      </c>
      <c r="G841" s="205" t="s">
        <v>10302</v>
      </c>
      <c r="H841" s="207" t="s">
        <v>92</v>
      </c>
      <c r="I841" s="206" t="s">
        <v>34</v>
      </c>
      <c r="J841" s="184">
        <v>1</v>
      </c>
    </row>
    <row r="842" spans="1:10" ht="33.75" customHeight="1">
      <c r="A842" s="206">
        <v>9</v>
      </c>
      <c r="B842" s="209" t="s">
        <v>944</v>
      </c>
      <c r="C842" s="206">
        <v>2016</v>
      </c>
      <c r="D842" s="207" t="s">
        <v>10642</v>
      </c>
      <c r="E842" s="207" t="s">
        <v>224</v>
      </c>
      <c r="F842" s="207" t="s">
        <v>1152</v>
      </c>
      <c r="G842" s="205" t="s">
        <v>10302</v>
      </c>
      <c r="H842" s="207" t="s">
        <v>92</v>
      </c>
      <c r="I842" s="206" t="s">
        <v>34</v>
      </c>
      <c r="J842" s="184">
        <v>1</v>
      </c>
    </row>
    <row r="843" spans="1:10" ht="22.5" customHeight="1">
      <c r="A843" s="206">
        <v>9</v>
      </c>
      <c r="B843" s="209" t="s">
        <v>944</v>
      </c>
      <c r="C843" s="206">
        <v>2016</v>
      </c>
      <c r="D843" s="207" t="s">
        <v>10642</v>
      </c>
      <c r="E843" s="207" t="s">
        <v>224</v>
      </c>
      <c r="F843" s="207" t="s">
        <v>10644</v>
      </c>
      <c r="G843" s="205" t="s">
        <v>10302</v>
      </c>
      <c r="H843" s="205" t="s">
        <v>10306</v>
      </c>
      <c r="I843" s="206" t="s">
        <v>34</v>
      </c>
      <c r="J843" s="184">
        <v>1</v>
      </c>
    </row>
    <row r="844" spans="1:10" ht="22.5" customHeight="1">
      <c r="A844" s="206">
        <v>9</v>
      </c>
      <c r="B844" s="209" t="s">
        <v>944</v>
      </c>
      <c r="C844" s="206">
        <v>2016</v>
      </c>
      <c r="D844" s="207" t="s">
        <v>10642</v>
      </c>
      <c r="E844" s="207" t="s">
        <v>224</v>
      </c>
      <c r="F844" s="207" t="s">
        <v>1154</v>
      </c>
      <c r="G844" s="205" t="s">
        <v>10302</v>
      </c>
      <c r="H844" s="207" t="s">
        <v>92</v>
      </c>
      <c r="I844" s="206" t="s">
        <v>34</v>
      </c>
      <c r="J844" s="184">
        <v>1</v>
      </c>
    </row>
    <row r="845" spans="1:10" ht="45" customHeight="1">
      <c r="A845" s="206">
        <v>9</v>
      </c>
      <c r="B845" s="209" t="s">
        <v>944</v>
      </c>
      <c r="C845" s="206">
        <v>2016</v>
      </c>
      <c r="D845" s="207" t="s">
        <v>10642</v>
      </c>
      <c r="E845" s="207" t="s">
        <v>229</v>
      </c>
      <c r="F845" s="207" t="s">
        <v>10645</v>
      </c>
      <c r="G845" s="205" t="s">
        <v>10302</v>
      </c>
      <c r="H845" s="205" t="s">
        <v>10306</v>
      </c>
      <c r="I845" s="206" t="s">
        <v>34</v>
      </c>
      <c r="J845" s="184">
        <v>1</v>
      </c>
    </row>
    <row r="846" spans="1:10" ht="33.75" customHeight="1">
      <c r="A846" s="206">
        <v>9</v>
      </c>
      <c r="B846" s="209" t="s">
        <v>944</v>
      </c>
      <c r="C846" s="206">
        <v>2016</v>
      </c>
      <c r="D846" s="207" t="s">
        <v>10642</v>
      </c>
      <c r="E846" s="207" t="s">
        <v>229</v>
      </c>
      <c r="F846" s="207" t="s">
        <v>1156</v>
      </c>
      <c r="G846" s="205" t="s">
        <v>119</v>
      </c>
      <c r="H846" s="207" t="s">
        <v>333</v>
      </c>
      <c r="I846" s="206" t="s">
        <v>34</v>
      </c>
      <c r="J846" s="184">
        <v>1</v>
      </c>
    </row>
    <row r="847" spans="1:10" ht="22.5" customHeight="1">
      <c r="A847" s="206">
        <v>9</v>
      </c>
      <c r="B847" s="209" t="s">
        <v>944</v>
      </c>
      <c r="C847" s="206">
        <v>2016</v>
      </c>
      <c r="D847" s="207" t="s">
        <v>10642</v>
      </c>
      <c r="E847" s="207" t="s">
        <v>233</v>
      </c>
      <c r="F847" s="207" t="s">
        <v>1157</v>
      </c>
      <c r="G847" s="205" t="s">
        <v>119</v>
      </c>
      <c r="H847" s="207" t="s">
        <v>608</v>
      </c>
      <c r="I847" s="206" t="s">
        <v>34</v>
      </c>
      <c r="J847" s="184">
        <v>1</v>
      </c>
    </row>
    <row r="848" spans="1:10" ht="22.5" customHeight="1">
      <c r="A848" s="206">
        <v>9</v>
      </c>
      <c r="B848" s="209" t="s">
        <v>944</v>
      </c>
      <c r="C848" s="206">
        <v>2016</v>
      </c>
      <c r="D848" s="207" t="s">
        <v>10642</v>
      </c>
      <c r="E848" s="207" t="s">
        <v>233</v>
      </c>
      <c r="F848" s="207" t="s">
        <v>1158</v>
      </c>
      <c r="G848" s="205" t="s">
        <v>10302</v>
      </c>
      <c r="H848" s="207" t="s">
        <v>92</v>
      </c>
      <c r="I848" s="206" t="s">
        <v>34</v>
      </c>
      <c r="J848" s="184">
        <v>1</v>
      </c>
    </row>
    <row r="849" spans="1:10" ht="22.5" customHeight="1">
      <c r="A849" s="206">
        <v>9</v>
      </c>
      <c r="B849" s="209" t="s">
        <v>944</v>
      </c>
      <c r="C849" s="206">
        <v>2016</v>
      </c>
      <c r="D849" s="207" t="s">
        <v>10642</v>
      </c>
      <c r="E849" s="207" t="s">
        <v>233</v>
      </c>
      <c r="F849" s="207" t="s">
        <v>10646</v>
      </c>
      <c r="G849" s="205" t="s">
        <v>82</v>
      </c>
      <c r="H849" s="207" t="s">
        <v>188</v>
      </c>
      <c r="I849" s="206" t="s">
        <v>34</v>
      </c>
      <c r="J849" s="184">
        <v>1</v>
      </c>
    </row>
    <row r="850" spans="1:10" ht="45" customHeight="1">
      <c r="A850" s="206">
        <v>9</v>
      </c>
      <c r="B850" s="209" t="s">
        <v>944</v>
      </c>
      <c r="C850" s="206">
        <v>2016</v>
      </c>
      <c r="D850" s="207" t="s">
        <v>10642</v>
      </c>
      <c r="E850" s="207" t="s">
        <v>1161</v>
      </c>
      <c r="F850" s="207" t="s">
        <v>1160</v>
      </c>
      <c r="G850" s="205" t="s">
        <v>10302</v>
      </c>
      <c r="H850" s="205" t="s">
        <v>10306</v>
      </c>
      <c r="I850" s="206" t="s">
        <v>34</v>
      </c>
      <c r="J850" s="184">
        <v>1</v>
      </c>
    </row>
    <row r="851" spans="1:10" ht="45" customHeight="1">
      <c r="A851" s="206">
        <v>9</v>
      </c>
      <c r="B851" s="209" t="s">
        <v>944</v>
      </c>
      <c r="C851" s="206">
        <v>2016</v>
      </c>
      <c r="D851" s="207" t="s">
        <v>10642</v>
      </c>
      <c r="E851" s="207" t="s">
        <v>1161</v>
      </c>
      <c r="F851" s="207" t="s">
        <v>1162</v>
      </c>
      <c r="G851" s="205" t="s">
        <v>10302</v>
      </c>
      <c r="H851" s="205" t="s">
        <v>10306</v>
      </c>
      <c r="I851" s="206" t="s">
        <v>34</v>
      </c>
      <c r="J851" s="184">
        <v>1</v>
      </c>
    </row>
    <row r="852" spans="1:10" ht="45" customHeight="1">
      <c r="A852" s="206">
        <v>9</v>
      </c>
      <c r="B852" s="209" t="s">
        <v>944</v>
      </c>
      <c r="C852" s="206">
        <v>2016</v>
      </c>
      <c r="D852" s="207" t="s">
        <v>10642</v>
      </c>
      <c r="E852" s="207" t="s">
        <v>1161</v>
      </c>
      <c r="F852" s="207" t="s">
        <v>10647</v>
      </c>
      <c r="G852" s="205" t="s">
        <v>10302</v>
      </c>
      <c r="H852" s="205" t="s">
        <v>10306</v>
      </c>
      <c r="I852" s="206" t="s">
        <v>34</v>
      </c>
      <c r="J852" s="184">
        <v>1</v>
      </c>
    </row>
    <row r="853" spans="1:10" ht="33.75" customHeight="1">
      <c r="A853" s="206">
        <v>9</v>
      </c>
      <c r="B853" s="209" t="s">
        <v>944</v>
      </c>
      <c r="C853" s="206">
        <v>2016</v>
      </c>
      <c r="D853" s="207" t="s">
        <v>10642</v>
      </c>
      <c r="E853" s="207" t="s">
        <v>10378</v>
      </c>
      <c r="F853" s="207" t="s">
        <v>1164</v>
      </c>
      <c r="G853" s="205" t="s">
        <v>10302</v>
      </c>
      <c r="H853" s="207" t="s">
        <v>92</v>
      </c>
      <c r="I853" s="206" t="s">
        <v>34</v>
      </c>
      <c r="J853" s="184">
        <v>1</v>
      </c>
    </row>
    <row r="854" spans="1:10" ht="22.5" customHeight="1">
      <c r="A854" s="206">
        <v>9</v>
      </c>
      <c r="B854" s="209" t="s">
        <v>944</v>
      </c>
      <c r="C854" s="206">
        <v>2016</v>
      </c>
      <c r="D854" s="207" t="s">
        <v>10642</v>
      </c>
      <c r="E854" s="207" t="s">
        <v>1166</v>
      </c>
      <c r="F854" s="207" t="s">
        <v>10648</v>
      </c>
      <c r="G854" s="205" t="s">
        <v>82</v>
      </c>
      <c r="H854" s="207" t="s">
        <v>101</v>
      </c>
      <c r="I854" s="206" t="s">
        <v>34</v>
      </c>
      <c r="J854" s="184">
        <v>1</v>
      </c>
    </row>
    <row r="855" spans="1:10" ht="45" customHeight="1">
      <c r="A855" s="206">
        <v>9</v>
      </c>
      <c r="B855" s="209" t="s">
        <v>944</v>
      </c>
      <c r="C855" s="206">
        <v>2016</v>
      </c>
      <c r="D855" s="207" t="s">
        <v>10642</v>
      </c>
      <c r="E855" s="207" t="s">
        <v>1166</v>
      </c>
      <c r="F855" s="207" t="s">
        <v>10649</v>
      </c>
      <c r="G855" s="205" t="s">
        <v>82</v>
      </c>
      <c r="H855" s="207" t="s">
        <v>101</v>
      </c>
      <c r="I855" s="206" t="s">
        <v>34</v>
      </c>
      <c r="J855" s="184">
        <v>1</v>
      </c>
    </row>
    <row r="856" spans="1:10" ht="45" customHeight="1">
      <c r="A856" s="206">
        <v>9</v>
      </c>
      <c r="B856" s="209" t="s">
        <v>944</v>
      </c>
      <c r="C856" s="206">
        <v>2016</v>
      </c>
      <c r="D856" s="207" t="s">
        <v>10642</v>
      </c>
      <c r="E856" s="207" t="s">
        <v>1166</v>
      </c>
      <c r="F856" s="207" t="s">
        <v>10650</v>
      </c>
      <c r="G856" s="205" t="s">
        <v>10302</v>
      </c>
      <c r="H856" s="205" t="s">
        <v>10306</v>
      </c>
      <c r="I856" s="206" t="s">
        <v>34</v>
      </c>
      <c r="J856" s="184">
        <v>1</v>
      </c>
    </row>
    <row r="857" spans="1:10" ht="33.75" customHeight="1">
      <c r="A857" s="206">
        <v>9</v>
      </c>
      <c r="B857" s="209" t="s">
        <v>944</v>
      </c>
      <c r="C857" s="206">
        <v>2016</v>
      </c>
      <c r="D857" s="207" t="s">
        <v>10642</v>
      </c>
      <c r="E857" s="207" t="s">
        <v>1166</v>
      </c>
      <c r="F857" s="207" t="s">
        <v>10651</v>
      </c>
      <c r="G857" s="205" t="s">
        <v>10302</v>
      </c>
      <c r="H857" s="207" t="s">
        <v>92</v>
      </c>
      <c r="I857" s="206" t="s">
        <v>34</v>
      </c>
      <c r="J857" s="184">
        <v>1</v>
      </c>
    </row>
    <row r="858" spans="1:10" ht="33.75" customHeight="1">
      <c r="A858" s="206">
        <v>9</v>
      </c>
      <c r="B858" s="209" t="s">
        <v>944</v>
      </c>
      <c r="C858" s="206">
        <v>2016</v>
      </c>
      <c r="D858" s="207" t="s">
        <v>10642</v>
      </c>
      <c r="E858" s="207" t="s">
        <v>1166</v>
      </c>
      <c r="F858" s="207" t="s">
        <v>10652</v>
      </c>
      <c r="G858" s="205" t="s">
        <v>10302</v>
      </c>
      <c r="H858" s="207" t="s">
        <v>92</v>
      </c>
      <c r="I858" s="206" t="s">
        <v>34</v>
      </c>
      <c r="J858" s="184">
        <v>1</v>
      </c>
    </row>
    <row r="859" spans="1:10" ht="112.5" customHeight="1">
      <c r="A859" s="206">
        <v>9</v>
      </c>
      <c r="B859" s="209" t="s">
        <v>944</v>
      </c>
      <c r="C859" s="206">
        <v>2016</v>
      </c>
      <c r="D859" s="207" t="s">
        <v>10642</v>
      </c>
      <c r="E859" s="207" t="s">
        <v>5865</v>
      </c>
      <c r="F859" s="207" t="s">
        <v>10653</v>
      </c>
      <c r="G859" s="205" t="s">
        <v>10302</v>
      </c>
      <c r="H859" s="207" t="s">
        <v>92</v>
      </c>
      <c r="I859" s="206" t="s">
        <v>34</v>
      </c>
      <c r="J859" s="184">
        <v>1</v>
      </c>
    </row>
    <row r="860" spans="1:10" ht="90" customHeight="1">
      <c r="A860" s="206">
        <v>9</v>
      </c>
      <c r="B860" s="209" t="s">
        <v>944</v>
      </c>
      <c r="C860" s="206">
        <v>2016</v>
      </c>
      <c r="D860" s="207" t="s">
        <v>10642</v>
      </c>
      <c r="E860" s="207" t="s">
        <v>5865</v>
      </c>
      <c r="F860" s="207" t="s">
        <v>1172</v>
      </c>
      <c r="G860" s="205" t="s">
        <v>10302</v>
      </c>
      <c r="H860" s="207" t="s">
        <v>92</v>
      </c>
      <c r="I860" s="206" t="s">
        <v>34</v>
      </c>
      <c r="J860" s="184">
        <v>1</v>
      </c>
    </row>
    <row r="861" spans="1:10" ht="22.5" customHeight="1">
      <c r="A861" s="206">
        <v>9</v>
      </c>
      <c r="B861" s="209" t="s">
        <v>944</v>
      </c>
      <c r="C861" s="206">
        <v>2016</v>
      </c>
      <c r="D861" s="207" t="s">
        <v>10642</v>
      </c>
      <c r="E861" s="207" t="s">
        <v>5865</v>
      </c>
      <c r="F861" s="207" t="s">
        <v>1173</v>
      </c>
      <c r="G861" s="205" t="s">
        <v>82</v>
      </c>
      <c r="H861" s="207" t="s">
        <v>101</v>
      </c>
      <c r="I861" s="206" t="s">
        <v>34</v>
      </c>
      <c r="J861" s="184">
        <v>1</v>
      </c>
    </row>
    <row r="862" spans="1:10" ht="45" customHeight="1">
      <c r="A862" s="206">
        <v>9</v>
      </c>
      <c r="B862" s="209" t="s">
        <v>944</v>
      </c>
      <c r="C862" s="206">
        <v>2016</v>
      </c>
      <c r="D862" s="207" t="s">
        <v>10642</v>
      </c>
      <c r="E862" s="207" t="s">
        <v>4585</v>
      </c>
      <c r="F862" s="207" t="s">
        <v>10654</v>
      </c>
      <c r="G862" s="205" t="s">
        <v>10302</v>
      </c>
      <c r="H862" s="207" t="s">
        <v>92</v>
      </c>
      <c r="I862" s="206" t="s">
        <v>34</v>
      </c>
      <c r="J862" s="184">
        <v>1</v>
      </c>
    </row>
    <row r="863" spans="1:10" ht="22.5" customHeight="1">
      <c r="A863" s="206">
        <v>9</v>
      </c>
      <c r="B863" s="209" t="s">
        <v>944</v>
      </c>
      <c r="C863" s="206">
        <v>2016</v>
      </c>
      <c r="D863" s="207" t="s">
        <v>265</v>
      </c>
      <c r="E863" s="207" t="s">
        <v>266</v>
      </c>
      <c r="F863" s="207" t="s">
        <v>10655</v>
      </c>
      <c r="G863" s="205" t="s">
        <v>10302</v>
      </c>
      <c r="H863" s="207" t="s">
        <v>92</v>
      </c>
      <c r="I863" s="206" t="s">
        <v>34</v>
      </c>
      <c r="J863" s="184">
        <v>1</v>
      </c>
    </row>
    <row r="864" spans="1:10" ht="22.5" customHeight="1">
      <c r="A864" s="206">
        <v>9</v>
      </c>
      <c r="B864" s="209" t="s">
        <v>944</v>
      </c>
      <c r="C864" s="206">
        <v>2016</v>
      </c>
      <c r="D864" s="207"/>
      <c r="E864" s="207" t="s">
        <v>266</v>
      </c>
      <c r="F864" s="207" t="s">
        <v>10656</v>
      </c>
      <c r="G864" s="205" t="s">
        <v>10302</v>
      </c>
      <c r="H864" s="207" t="s">
        <v>92</v>
      </c>
      <c r="I864" s="206" t="s">
        <v>34</v>
      </c>
      <c r="J864" s="184">
        <v>1</v>
      </c>
    </row>
    <row r="865" spans="1:10" ht="33.75" customHeight="1">
      <c r="A865" s="206">
        <v>9</v>
      </c>
      <c r="B865" s="209" t="s">
        <v>944</v>
      </c>
      <c r="C865" s="206">
        <v>2016</v>
      </c>
      <c r="D865" s="207" t="s">
        <v>1575</v>
      </c>
      <c r="E865" s="207" t="s">
        <v>266</v>
      </c>
      <c r="F865" s="207" t="s">
        <v>1175</v>
      </c>
      <c r="G865" s="205" t="s">
        <v>10302</v>
      </c>
      <c r="H865" s="205" t="s">
        <v>10306</v>
      </c>
      <c r="I865" s="206" t="s">
        <v>34</v>
      </c>
      <c r="J865" s="184">
        <v>1</v>
      </c>
    </row>
    <row r="866" spans="1:10" ht="56.25" customHeight="1">
      <c r="A866" s="206">
        <v>9</v>
      </c>
      <c r="B866" s="209" t="s">
        <v>944</v>
      </c>
      <c r="C866" s="206">
        <v>2016</v>
      </c>
      <c r="D866" s="207" t="s">
        <v>10388</v>
      </c>
      <c r="E866" s="207" t="s">
        <v>273</v>
      </c>
      <c r="F866" s="207" t="s">
        <v>1176</v>
      </c>
      <c r="G866" s="205" t="s">
        <v>10302</v>
      </c>
      <c r="H866" s="205" t="s">
        <v>10306</v>
      </c>
      <c r="I866" s="206" t="s">
        <v>34</v>
      </c>
      <c r="J866" s="184">
        <v>1</v>
      </c>
    </row>
    <row r="867" spans="1:10" ht="101.25" customHeight="1">
      <c r="A867" s="206">
        <v>9</v>
      </c>
      <c r="B867" s="209" t="s">
        <v>944</v>
      </c>
      <c r="C867" s="206">
        <v>2016</v>
      </c>
      <c r="D867" s="207" t="s">
        <v>10388</v>
      </c>
      <c r="E867" s="207" t="s">
        <v>276</v>
      </c>
      <c r="F867" s="207" t="s">
        <v>1177</v>
      </c>
      <c r="G867" s="205" t="s">
        <v>10302</v>
      </c>
      <c r="H867" s="205" t="s">
        <v>10306</v>
      </c>
      <c r="I867" s="206" t="s">
        <v>34</v>
      </c>
      <c r="J867" s="184">
        <v>1</v>
      </c>
    </row>
    <row r="868" spans="1:10" ht="56.25" customHeight="1">
      <c r="A868" s="206">
        <v>9</v>
      </c>
      <c r="B868" s="209" t="s">
        <v>944</v>
      </c>
      <c r="C868" s="206">
        <v>2016</v>
      </c>
      <c r="D868" s="207" t="s">
        <v>10388</v>
      </c>
      <c r="E868" s="207" t="s">
        <v>276</v>
      </c>
      <c r="F868" s="207" t="s">
        <v>1178</v>
      </c>
      <c r="G868" s="205" t="s">
        <v>10302</v>
      </c>
      <c r="H868" s="205" t="s">
        <v>10306</v>
      </c>
      <c r="I868" s="206" t="s">
        <v>34</v>
      </c>
      <c r="J868" s="184">
        <v>1</v>
      </c>
    </row>
    <row r="869" spans="1:10" ht="22.5" customHeight="1">
      <c r="A869" s="206">
        <v>10</v>
      </c>
      <c r="B869" s="209" t="s">
        <v>1087</v>
      </c>
      <c r="C869" s="206">
        <v>2014</v>
      </c>
      <c r="D869" s="207" t="s">
        <v>28</v>
      </c>
      <c r="E869" s="207" t="s">
        <v>29</v>
      </c>
      <c r="F869" s="207" t="s">
        <v>10657</v>
      </c>
      <c r="G869" s="205" t="s">
        <v>10302</v>
      </c>
      <c r="H869" s="207" t="s">
        <v>92</v>
      </c>
      <c r="I869" s="206" t="s">
        <v>34</v>
      </c>
      <c r="J869" s="184">
        <v>1</v>
      </c>
    </row>
    <row r="870" spans="1:10" ht="22.5" customHeight="1">
      <c r="A870" s="206">
        <v>10</v>
      </c>
      <c r="B870" s="209" t="s">
        <v>1087</v>
      </c>
      <c r="C870" s="206">
        <v>2014</v>
      </c>
      <c r="D870" s="207" t="s">
        <v>28</v>
      </c>
      <c r="E870" s="207" t="s">
        <v>29</v>
      </c>
      <c r="F870" s="207" t="s">
        <v>10658</v>
      </c>
      <c r="G870" s="205" t="s">
        <v>10302</v>
      </c>
      <c r="H870" s="207" t="s">
        <v>92</v>
      </c>
      <c r="I870" s="206" t="s">
        <v>34</v>
      </c>
      <c r="J870" s="184">
        <v>1</v>
      </c>
    </row>
    <row r="871" spans="1:10" ht="22.5" customHeight="1">
      <c r="A871" s="206">
        <v>10</v>
      </c>
      <c r="B871" s="209" t="s">
        <v>1087</v>
      </c>
      <c r="C871" s="206">
        <v>2014</v>
      </c>
      <c r="D871" s="207" t="s">
        <v>28</v>
      </c>
      <c r="E871" s="207" t="s">
        <v>29</v>
      </c>
      <c r="F871" s="207" t="s">
        <v>10659</v>
      </c>
      <c r="G871" s="205" t="s">
        <v>10302</v>
      </c>
      <c r="H871" s="207" t="s">
        <v>92</v>
      </c>
      <c r="I871" s="206" t="s">
        <v>34</v>
      </c>
      <c r="J871" s="184">
        <v>1</v>
      </c>
    </row>
    <row r="872" spans="1:10" ht="22.5" customHeight="1">
      <c r="A872" s="206">
        <v>10</v>
      </c>
      <c r="B872" s="209" t="s">
        <v>1087</v>
      </c>
      <c r="C872" s="206">
        <v>2014</v>
      </c>
      <c r="D872" s="207" t="s">
        <v>28</v>
      </c>
      <c r="E872" s="207" t="s">
        <v>29</v>
      </c>
      <c r="F872" s="207" t="s">
        <v>10660</v>
      </c>
      <c r="G872" s="205" t="s">
        <v>10302</v>
      </c>
      <c r="H872" s="207" t="s">
        <v>92</v>
      </c>
      <c r="I872" s="206" t="s">
        <v>34</v>
      </c>
      <c r="J872" s="184">
        <v>1</v>
      </c>
    </row>
    <row r="873" spans="1:10" ht="33.75" customHeight="1">
      <c r="A873" s="206">
        <v>10</v>
      </c>
      <c r="B873" s="209" t="s">
        <v>1087</v>
      </c>
      <c r="C873" s="206">
        <v>2014</v>
      </c>
      <c r="D873" s="207" t="s">
        <v>28</v>
      </c>
      <c r="E873" s="207" t="s">
        <v>29</v>
      </c>
      <c r="F873" s="207" t="s">
        <v>10661</v>
      </c>
      <c r="G873" s="205" t="s">
        <v>10302</v>
      </c>
      <c r="H873" s="205" t="s">
        <v>10306</v>
      </c>
      <c r="I873" s="206" t="s">
        <v>34</v>
      </c>
      <c r="J873" s="184">
        <v>1</v>
      </c>
    </row>
    <row r="874" spans="1:10" ht="22.5" customHeight="1">
      <c r="A874" s="206">
        <v>10</v>
      </c>
      <c r="B874" s="209" t="s">
        <v>1087</v>
      </c>
      <c r="C874" s="206">
        <v>2014</v>
      </c>
      <c r="D874" s="207" t="s">
        <v>28</v>
      </c>
      <c r="E874" s="207" t="s">
        <v>29</v>
      </c>
      <c r="F874" s="207" t="s">
        <v>10662</v>
      </c>
      <c r="G874" s="205" t="s">
        <v>10302</v>
      </c>
      <c r="H874" s="207" t="s">
        <v>1061</v>
      </c>
      <c r="I874" s="206" t="s">
        <v>34</v>
      </c>
      <c r="J874" s="184">
        <v>1</v>
      </c>
    </row>
    <row r="875" spans="1:10" ht="90" customHeight="1">
      <c r="A875" s="206">
        <v>10</v>
      </c>
      <c r="B875" s="209" t="s">
        <v>1087</v>
      </c>
      <c r="C875" s="206">
        <v>2014</v>
      </c>
      <c r="D875" s="207" t="s">
        <v>28</v>
      </c>
      <c r="E875" s="210" t="s">
        <v>37</v>
      </c>
      <c r="F875" s="207" t="s">
        <v>1185</v>
      </c>
      <c r="G875" s="205" t="s">
        <v>10302</v>
      </c>
      <c r="H875" s="207" t="s">
        <v>92</v>
      </c>
      <c r="I875" s="206" t="s">
        <v>34</v>
      </c>
      <c r="J875" s="184">
        <v>1</v>
      </c>
    </row>
    <row r="876" spans="1:10" ht="56.25" customHeight="1">
      <c r="A876" s="206">
        <v>10</v>
      </c>
      <c r="B876" s="209" t="s">
        <v>1087</v>
      </c>
      <c r="C876" s="206">
        <v>2014</v>
      </c>
      <c r="D876" s="207" t="s">
        <v>28</v>
      </c>
      <c r="E876" s="207" t="s">
        <v>43</v>
      </c>
      <c r="F876" s="207" t="s">
        <v>1186</v>
      </c>
      <c r="G876" s="205" t="s">
        <v>10302</v>
      </c>
      <c r="H876" s="205" t="s">
        <v>10306</v>
      </c>
      <c r="I876" s="206" t="s">
        <v>34</v>
      </c>
      <c r="J876" s="184">
        <v>1</v>
      </c>
    </row>
    <row r="877" spans="1:10" ht="45" customHeight="1">
      <c r="A877" s="206">
        <v>10</v>
      </c>
      <c r="B877" s="209" t="s">
        <v>1087</v>
      </c>
      <c r="C877" s="206">
        <v>2014</v>
      </c>
      <c r="D877" s="205" t="s">
        <v>28</v>
      </c>
      <c r="E877" s="207" t="s">
        <v>46</v>
      </c>
      <c r="F877" s="207" t="s">
        <v>1187</v>
      </c>
      <c r="G877" s="205" t="s">
        <v>10302</v>
      </c>
      <c r="H877" s="207" t="s">
        <v>1061</v>
      </c>
      <c r="I877" s="206" t="s">
        <v>34</v>
      </c>
      <c r="J877" s="184">
        <v>1</v>
      </c>
    </row>
    <row r="878" spans="1:10" ht="33.75" customHeight="1">
      <c r="A878" s="206">
        <v>10</v>
      </c>
      <c r="B878" s="209" t="s">
        <v>1087</v>
      </c>
      <c r="C878" s="206">
        <v>2014</v>
      </c>
      <c r="D878" s="205" t="s">
        <v>28</v>
      </c>
      <c r="E878" s="207" t="s">
        <v>46</v>
      </c>
      <c r="F878" s="207" t="s">
        <v>10663</v>
      </c>
      <c r="G878" s="205" t="s">
        <v>10302</v>
      </c>
      <c r="H878" s="207" t="s">
        <v>1061</v>
      </c>
      <c r="I878" s="206" t="s">
        <v>34</v>
      </c>
      <c r="J878" s="184">
        <v>1</v>
      </c>
    </row>
    <row r="879" spans="1:10" ht="22.5" customHeight="1">
      <c r="A879" s="206">
        <v>10</v>
      </c>
      <c r="B879" s="209" t="s">
        <v>1087</v>
      </c>
      <c r="C879" s="206">
        <v>2014</v>
      </c>
      <c r="D879" s="205" t="s">
        <v>28</v>
      </c>
      <c r="E879" s="207" t="s">
        <v>46</v>
      </c>
      <c r="F879" s="207" t="s">
        <v>10664</v>
      </c>
      <c r="G879" s="205" t="s">
        <v>10302</v>
      </c>
      <c r="H879" s="205" t="s">
        <v>10306</v>
      </c>
      <c r="I879" s="206" t="s">
        <v>34</v>
      </c>
      <c r="J879" s="184">
        <v>1</v>
      </c>
    </row>
    <row r="880" spans="1:10" ht="33.75" customHeight="1">
      <c r="A880" s="206">
        <v>10</v>
      </c>
      <c r="B880" s="209" t="s">
        <v>1087</v>
      </c>
      <c r="C880" s="206">
        <v>2014</v>
      </c>
      <c r="D880" s="205" t="s">
        <v>28</v>
      </c>
      <c r="E880" s="207" t="s">
        <v>46</v>
      </c>
      <c r="F880" s="207" t="s">
        <v>10665</v>
      </c>
      <c r="G880" s="205" t="s">
        <v>10302</v>
      </c>
      <c r="H880" s="207" t="s">
        <v>1061</v>
      </c>
      <c r="I880" s="206" t="s">
        <v>34</v>
      </c>
      <c r="J880" s="184">
        <v>1</v>
      </c>
    </row>
    <row r="881" spans="1:10" ht="22.5" customHeight="1">
      <c r="A881" s="206">
        <v>10</v>
      </c>
      <c r="B881" s="209" t="s">
        <v>1087</v>
      </c>
      <c r="C881" s="206">
        <v>2014</v>
      </c>
      <c r="D881" s="205" t="s">
        <v>28</v>
      </c>
      <c r="E881" s="207" t="s">
        <v>46</v>
      </c>
      <c r="F881" s="207" t="s">
        <v>10666</v>
      </c>
      <c r="G881" s="205" t="s">
        <v>10302</v>
      </c>
      <c r="H881" s="205" t="s">
        <v>10306</v>
      </c>
      <c r="I881" s="206" t="s">
        <v>34</v>
      </c>
      <c r="J881" s="184">
        <v>1</v>
      </c>
    </row>
    <row r="882" spans="1:10" ht="22.5" customHeight="1">
      <c r="A882" s="206">
        <v>10</v>
      </c>
      <c r="B882" s="209" t="s">
        <v>1087</v>
      </c>
      <c r="C882" s="206">
        <v>2014</v>
      </c>
      <c r="D882" s="205" t="s">
        <v>28</v>
      </c>
      <c r="E882" s="207" t="s">
        <v>46</v>
      </c>
      <c r="F882" s="207" t="s">
        <v>10667</v>
      </c>
      <c r="G882" s="205" t="s">
        <v>10302</v>
      </c>
      <c r="H882" s="205" t="s">
        <v>10306</v>
      </c>
      <c r="I882" s="206" t="s">
        <v>34</v>
      </c>
      <c r="J882" s="184">
        <v>1</v>
      </c>
    </row>
    <row r="883" spans="1:10" ht="22.5" customHeight="1">
      <c r="A883" s="206">
        <v>10</v>
      </c>
      <c r="B883" s="209" t="s">
        <v>1087</v>
      </c>
      <c r="C883" s="206">
        <v>2014</v>
      </c>
      <c r="D883" s="205" t="s">
        <v>28</v>
      </c>
      <c r="E883" s="207" t="s">
        <v>46</v>
      </c>
      <c r="F883" s="207" t="s">
        <v>10668</v>
      </c>
      <c r="G883" s="205" t="s">
        <v>10302</v>
      </c>
      <c r="H883" s="205" t="s">
        <v>10306</v>
      </c>
      <c r="I883" s="207" t="s">
        <v>48</v>
      </c>
      <c r="J883" s="184">
        <v>1</v>
      </c>
    </row>
    <row r="884" spans="1:10" ht="90" customHeight="1">
      <c r="A884" s="206">
        <v>10</v>
      </c>
      <c r="B884" s="209" t="s">
        <v>1087</v>
      </c>
      <c r="C884" s="206">
        <v>2014</v>
      </c>
      <c r="D884" s="207" t="s">
        <v>28</v>
      </c>
      <c r="E884" s="207" t="s">
        <v>57</v>
      </c>
      <c r="F884" s="207" t="s">
        <v>1194</v>
      </c>
      <c r="G884" s="205" t="s">
        <v>10302</v>
      </c>
      <c r="H884" s="205" t="s">
        <v>10306</v>
      </c>
      <c r="I884" s="207" t="s">
        <v>48</v>
      </c>
      <c r="J884" s="184">
        <v>1</v>
      </c>
    </row>
    <row r="885" spans="1:10" ht="22.5" customHeight="1">
      <c r="A885" s="206">
        <v>10</v>
      </c>
      <c r="B885" s="209" t="s">
        <v>1087</v>
      </c>
      <c r="C885" s="206">
        <v>2014</v>
      </c>
      <c r="D885" s="207" t="s">
        <v>28</v>
      </c>
      <c r="E885" s="207" t="s">
        <v>62</v>
      </c>
      <c r="F885" s="207" t="s">
        <v>10669</v>
      </c>
      <c r="G885" s="205" t="s">
        <v>10302</v>
      </c>
      <c r="H885" s="207" t="s">
        <v>92</v>
      </c>
      <c r="I885" s="206" t="s">
        <v>34</v>
      </c>
      <c r="J885" s="184">
        <v>1</v>
      </c>
    </row>
    <row r="886" spans="1:10" ht="22.5" customHeight="1">
      <c r="A886" s="206">
        <v>10</v>
      </c>
      <c r="B886" s="209" t="s">
        <v>1087</v>
      </c>
      <c r="C886" s="206">
        <v>2014</v>
      </c>
      <c r="D886" s="207" t="s">
        <v>28</v>
      </c>
      <c r="E886" s="207" t="s">
        <v>62</v>
      </c>
      <c r="F886" s="207" t="s">
        <v>10670</v>
      </c>
      <c r="G886" s="205" t="s">
        <v>10302</v>
      </c>
      <c r="H886" s="205" t="s">
        <v>10306</v>
      </c>
      <c r="I886" s="206" t="s">
        <v>34</v>
      </c>
      <c r="J886" s="184">
        <v>1</v>
      </c>
    </row>
    <row r="887" spans="1:10" ht="22.5" customHeight="1">
      <c r="A887" s="206">
        <v>10</v>
      </c>
      <c r="B887" s="209" t="s">
        <v>1087</v>
      </c>
      <c r="C887" s="206">
        <v>2014</v>
      </c>
      <c r="D887" s="207" t="s">
        <v>28</v>
      </c>
      <c r="E887" s="207" t="s">
        <v>63</v>
      </c>
      <c r="F887" s="207" t="s">
        <v>10671</v>
      </c>
      <c r="G887" s="205" t="s">
        <v>10302</v>
      </c>
      <c r="H887" s="205" t="s">
        <v>10306</v>
      </c>
      <c r="I887" s="206" t="s">
        <v>34</v>
      </c>
      <c r="J887" s="184">
        <v>1</v>
      </c>
    </row>
    <row r="888" spans="1:10" ht="22.5" customHeight="1">
      <c r="A888" s="206">
        <v>10</v>
      </c>
      <c r="B888" s="209" t="s">
        <v>1087</v>
      </c>
      <c r="C888" s="206">
        <v>2014</v>
      </c>
      <c r="D888" s="207" t="s">
        <v>28</v>
      </c>
      <c r="E888" s="207" t="s">
        <v>63</v>
      </c>
      <c r="F888" s="207" t="s">
        <v>10672</v>
      </c>
      <c r="G888" s="205" t="s">
        <v>10302</v>
      </c>
      <c r="H888" s="205" t="s">
        <v>10306</v>
      </c>
      <c r="I888" s="206" t="s">
        <v>34</v>
      </c>
      <c r="J888" s="184">
        <v>1</v>
      </c>
    </row>
    <row r="889" spans="1:10" ht="33.75" customHeight="1">
      <c r="A889" s="206">
        <v>10</v>
      </c>
      <c r="B889" s="209" t="s">
        <v>1087</v>
      </c>
      <c r="C889" s="206">
        <v>2014</v>
      </c>
      <c r="D889" s="207" t="s">
        <v>28</v>
      </c>
      <c r="E889" s="207" t="s">
        <v>63</v>
      </c>
      <c r="F889" s="207" t="s">
        <v>10673</v>
      </c>
      <c r="G889" s="205" t="s">
        <v>10302</v>
      </c>
      <c r="H889" s="205" t="s">
        <v>10306</v>
      </c>
      <c r="I889" s="206" t="s">
        <v>34</v>
      </c>
      <c r="J889" s="184">
        <v>1</v>
      </c>
    </row>
    <row r="890" spans="1:10" ht="33.75" customHeight="1">
      <c r="A890" s="206">
        <v>10</v>
      </c>
      <c r="B890" s="209" t="s">
        <v>1087</v>
      </c>
      <c r="C890" s="206">
        <v>2014</v>
      </c>
      <c r="D890" s="207" t="s">
        <v>938</v>
      </c>
      <c r="E890" s="207" t="s">
        <v>75</v>
      </c>
      <c r="F890" s="207" t="s">
        <v>10674</v>
      </c>
      <c r="G890" s="205" t="s">
        <v>10302</v>
      </c>
      <c r="H890" s="205" t="s">
        <v>10306</v>
      </c>
      <c r="I890" s="206" t="s">
        <v>34</v>
      </c>
      <c r="J890" s="184">
        <v>1</v>
      </c>
    </row>
    <row r="891" spans="1:10" ht="45" customHeight="1">
      <c r="A891" s="206">
        <v>10</v>
      </c>
      <c r="B891" s="209" t="s">
        <v>1087</v>
      </c>
      <c r="C891" s="206">
        <v>2014</v>
      </c>
      <c r="D891" s="207" t="s">
        <v>938</v>
      </c>
      <c r="E891" s="207" t="s">
        <v>75</v>
      </c>
      <c r="F891" s="207" t="s">
        <v>10675</v>
      </c>
      <c r="G891" s="205" t="s">
        <v>82</v>
      </c>
      <c r="H891" s="207" t="s">
        <v>188</v>
      </c>
      <c r="I891" s="206" t="s">
        <v>34</v>
      </c>
      <c r="J891" s="184">
        <v>1</v>
      </c>
    </row>
    <row r="892" spans="1:10" ht="112.5" customHeight="1">
      <c r="A892" s="206">
        <v>10</v>
      </c>
      <c r="B892" s="209" t="s">
        <v>1087</v>
      </c>
      <c r="C892" s="206">
        <v>2014</v>
      </c>
      <c r="D892" s="207" t="s">
        <v>938</v>
      </c>
      <c r="E892" s="207" t="s">
        <v>79</v>
      </c>
      <c r="F892" s="207" t="s">
        <v>10676</v>
      </c>
      <c r="G892" s="205" t="s">
        <v>10302</v>
      </c>
      <c r="H892" s="205" t="s">
        <v>10306</v>
      </c>
      <c r="I892" s="206" t="s">
        <v>34</v>
      </c>
      <c r="J892" s="184">
        <v>1</v>
      </c>
    </row>
    <row r="893" spans="1:10" ht="22.5" customHeight="1">
      <c r="A893" s="206">
        <v>10</v>
      </c>
      <c r="B893" s="209" t="s">
        <v>1087</v>
      </c>
      <c r="C893" s="206">
        <v>2014</v>
      </c>
      <c r="D893" s="207" t="s">
        <v>938</v>
      </c>
      <c r="E893" s="207" t="s">
        <v>94</v>
      </c>
      <c r="F893" s="207" t="s">
        <v>10677</v>
      </c>
      <c r="G893" s="205" t="s">
        <v>10302</v>
      </c>
      <c r="H893" s="205" t="s">
        <v>10306</v>
      </c>
      <c r="I893" s="206" t="s">
        <v>34</v>
      </c>
      <c r="J893" s="184">
        <v>1</v>
      </c>
    </row>
    <row r="894" spans="1:10" ht="22.5" customHeight="1">
      <c r="A894" s="206">
        <v>10</v>
      </c>
      <c r="B894" s="209" t="s">
        <v>1087</v>
      </c>
      <c r="C894" s="206">
        <v>2014</v>
      </c>
      <c r="D894" s="207" t="s">
        <v>938</v>
      </c>
      <c r="E894" s="207" t="s">
        <v>94</v>
      </c>
      <c r="F894" s="207" t="s">
        <v>10678</v>
      </c>
      <c r="G894" s="205" t="s">
        <v>10302</v>
      </c>
      <c r="H894" s="207" t="s">
        <v>92</v>
      </c>
      <c r="I894" s="206" t="s">
        <v>34</v>
      </c>
      <c r="J894" s="184">
        <v>1</v>
      </c>
    </row>
    <row r="895" spans="1:10" ht="45" customHeight="1">
      <c r="A895" s="206">
        <v>10</v>
      </c>
      <c r="B895" s="209" t="s">
        <v>1087</v>
      </c>
      <c r="C895" s="206">
        <v>2014</v>
      </c>
      <c r="D895" s="207" t="s">
        <v>938</v>
      </c>
      <c r="E895" s="207" t="s">
        <v>94</v>
      </c>
      <c r="F895" s="207" t="s">
        <v>10679</v>
      </c>
      <c r="G895" s="205" t="s">
        <v>10302</v>
      </c>
      <c r="H895" s="205" t="s">
        <v>10306</v>
      </c>
      <c r="I895" s="206" t="s">
        <v>34</v>
      </c>
      <c r="J895" s="184">
        <v>1</v>
      </c>
    </row>
    <row r="896" spans="1:10" ht="22.5" customHeight="1">
      <c r="A896" s="206">
        <v>10</v>
      </c>
      <c r="B896" s="209" t="s">
        <v>1087</v>
      </c>
      <c r="C896" s="206">
        <v>2014</v>
      </c>
      <c r="D896" s="207" t="s">
        <v>938</v>
      </c>
      <c r="E896" s="207" t="s">
        <v>94</v>
      </c>
      <c r="F896" s="207" t="s">
        <v>10680</v>
      </c>
      <c r="G896" s="205" t="s">
        <v>82</v>
      </c>
      <c r="H896" s="207" t="s">
        <v>101</v>
      </c>
      <c r="I896" s="206" t="s">
        <v>34</v>
      </c>
      <c r="J896" s="184">
        <v>1</v>
      </c>
    </row>
    <row r="897" spans="1:10" ht="33.75" customHeight="1">
      <c r="A897" s="206">
        <v>10</v>
      </c>
      <c r="B897" s="209" t="s">
        <v>1087</v>
      </c>
      <c r="C897" s="206">
        <v>2014</v>
      </c>
      <c r="D897" s="207" t="s">
        <v>938</v>
      </c>
      <c r="E897" s="207" t="s">
        <v>94</v>
      </c>
      <c r="F897" s="207" t="s">
        <v>10681</v>
      </c>
      <c r="G897" s="205" t="s">
        <v>10302</v>
      </c>
      <c r="H897" s="207" t="s">
        <v>92</v>
      </c>
      <c r="I897" s="206" t="s">
        <v>34</v>
      </c>
      <c r="J897" s="184">
        <v>1</v>
      </c>
    </row>
    <row r="898" spans="1:10" ht="101.25" customHeight="1">
      <c r="A898" s="206">
        <v>10</v>
      </c>
      <c r="B898" s="209" t="s">
        <v>1087</v>
      </c>
      <c r="C898" s="206">
        <v>2014</v>
      </c>
      <c r="D898" s="207" t="s">
        <v>1210</v>
      </c>
      <c r="E898" s="207" t="s">
        <v>1211</v>
      </c>
      <c r="F898" s="207" t="s">
        <v>1209</v>
      </c>
      <c r="G898" s="205" t="s">
        <v>10302</v>
      </c>
      <c r="H898" s="207" t="s">
        <v>92</v>
      </c>
      <c r="I898" s="206" t="s">
        <v>34</v>
      </c>
      <c r="J898" s="184">
        <v>1</v>
      </c>
    </row>
    <row r="899" spans="1:10" ht="33.75" customHeight="1">
      <c r="A899" s="206">
        <v>10</v>
      </c>
      <c r="B899" s="209" t="s">
        <v>1087</v>
      </c>
      <c r="C899" s="206">
        <v>2014</v>
      </c>
      <c r="D899" s="207" t="s">
        <v>1210</v>
      </c>
      <c r="E899" s="207" t="s">
        <v>679</v>
      </c>
      <c r="F899" s="207" t="s">
        <v>1212</v>
      </c>
      <c r="G899" s="205" t="s">
        <v>10302</v>
      </c>
      <c r="H899" s="207" t="s">
        <v>92</v>
      </c>
      <c r="I899" s="206" t="s">
        <v>34</v>
      </c>
      <c r="J899" s="184">
        <v>1</v>
      </c>
    </row>
    <row r="900" spans="1:10" ht="45" customHeight="1">
      <c r="A900" s="206">
        <v>10</v>
      </c>
      <c r="B900" s="209" t="s">
        <v>1087</v>
      </c>
      <c r="C900" s="206">
        <v>2014</v>
      </c>
      <c r="D900" s="207" t="s">
        <v>1210</v>
      </c>
      <c r="E900" s="207" t="s">
        <v>105</v>
      </c>
      <c r="F900" s="207" t="s">
        <v>1213</v>
      </c>
      <c r="G900" s="205" t="s">
        <v>82</v>
      </c>
      <c r="H900" s="207" t="s">
        <v>101</v>
      </c>
      <c r="I900" s="206" t="s">
        <v>34</v>
      </c>
      <c r="J900" s="184">
        <v>1</v>
      </c>
    </row>
    <row r="901" spans="1:10" ht="67.5" customHeight="1">
      <c r="A901" s="206">
        <v>10</v>
      </c>
      <c r="B901" s="209" t="s">
        <v>1087</v>
      </c>
      <c r="C901" s="206">
        <v>2014</v>
      </c>
      <c r="D901" s="207" t="s">
        <v>1090</v>
      </c>
      <c r="E901" s="207" t="s">
        <v>116</v>
      </c>
      <c r="F901" s="207" t="s">
        <v>10682</v>
      </c>
      <c r="G901" s="205" t="s">
        <v>10302</v>
      </c>
      <c r="H901" s="205" t="s">
        <v>10306</v>
      </c>
      <c r="I901" s="206" t="s">
        <v>34</v>
      </c>
      <c r="J901" s="184">
        <v>1</v>
      </c>
    </row>
    <row r="902" spans="1:10" ht="22.5" customHeight="1">
      <c r="A902" s="206">
        <v>10</v>
      </c>
      <c r="B902" s="209" t="s">
        <v>1087</v>
      </c>
      <c r="C902" s="206">
        <v>2014</v>
      </c>
      <c r="D902" s="207" t="s">
        <v>1090</v>
      </c>
      <c r="E902" s="207" t="s">
        <v>126</v>
      </c>
      <c r="F902" s="207" t="s">
        <v>10683</v>
      </c>
      <c r="G902" s="205" t="s">
        <v>82</v>
      </c>
      <c r="H902" s="207" t="s">
        <v>101</v>
      </c>
      <c r="I902" s="206" t="s">
        <v>34</v>
      </c>
      <c r="J902" s="184">
        <v>1</v>
      </c>
    </row>
    <row r="903" spans="1:10" ht="22.5" customHeight="1">
      <c r="A903" s="206">
        <v>10</v>
      </c>
      <c r="B903" s="209" t="s">
        <v>1087</v>
      </c>
      <c r="C903" s="206">
        <v>2014</v>
      </c>
      <c r="D903" s="207" t="s">
        <v>1090</v>
      </c>
      <c r="E903" s="207" t="s">
        <v>126</v>
      </c>
      <c r="F903" s="207" t="s">
        <v>10684</v>
      </c>
      <c r="G903" s="205" t="s">
        <v>10302</v>
      </c>
      <c r="H903" s="205" t="s">
        <v>10306</v>
      </c>
      <c r="I903" s="206" t="s">
        <v>34</v>
      </c>
      <c r="J903" s="184">
        <v>1</v>
      </c>
    </row>
    <row r="904" spans="1:10" ht="33.75" customHeight="1">
      <c r="A904" s="206">
        <v>10</v>
      </c>
      <c r="B904" s="209" t="s">
        <v>1087</v>
      </c>
      <c r="C904" s="206">
        <v>2014</v>
      </c>
      <c r="D904" s="207" t="s">
        <v>1090</v>
      </c>
      <c r="E904" s="207" t="s">
        <v>126</v>
      </c>
      <c r="F904" s="207" t="s">
        <v>10685</v>
      </c>
      <c r="G904" s="205" t="s">
        <v>10302</v>
      </c>
      <c r="H904" s="205" t="s">
        <v>10306</v>
      </c>
      <c r="I904" s="206" t="s">
        <v>34</v>
      </c>
      <c r="J904" s="184">
        <v>1</v>
      </c>
    </row>
    <row r="905" spans="1:10" ht="22.5" customHeight="1">
      <c r="A905" s="206">
        <v>10</v>
      </c>
      <c r="B905" s="209" t="s">
        <v>1087</v>
      </c>
      <c r="C905" s="206">
        <v>2014</v>
      </c>
      <c r="D905" s="207" t="s">
        <v>1090</v>
      </c>
      <c r="E905" s="207" t="s">
        <v>126</v>
      </c>
      <c r="F905" s="207" t="s">
        <v>10686</v>
      </c>
      <c r="G905" s="205" t="s">
        <v>10302</v>
      </c>
      <c r="H905" s="205" t="s">
        <v>10306</v>
      </c>
      <c r="I905" s="206" t="s">
        <v>34</v>
      </c>
      <c r="J905" s="184">
        <v>1</v>
      </c>
    </row>
    <row r="906" spans="1:10" ht="33.75" customHeight="1">
      <c r="A906" s="206">
        <v>10</v>
      </c>
      <c r="B906" s="209" t="s">
        <v>1087</v>
      </c>
      <c r="C906" s="206">
        <v>2014</v>
      </c>
      <c r="D906" s="207" t="s">
        <v>1090</v>
      </c>
      <c r="E906" s="207" t="s">
        <v>126</v>
      </c>
      <c r="F906" s="207" t="s">
        <v>10687</v>
      </c>
      <c r="G906" s="205" t="s">
        <v>10302</v>
      </c>
      <c r="H906" s="207" t="s">
        <v>92</v>
      </c>
      <c r="I906" s="206" t="s">
        <v>34</v>
      </c>
      <c r="J906" s="184">
        <v>1</v>
      </c>
    </row>
    <row r="907" spans="1:10" ht="22.5" customHeight="1">
      <c r="A907" s="206">
        <v>10</v>
      </c>
      <c r="B907" s="209" t="s">
        <v>1087</v>
      </c>
      <c r="C907" s="206">
        <v>2014</v>
      </c>
      <c r="D907" s="207" t="s">
        <v>1090</v>
      </c>
      <c r="E907" s="207" t="s">
        <v>1221</v>
      </c>
      <c r="F907" s="207" t="s">
        <v>1220</v>
      </c>
      <c r="G907" s="207" t="s">
        <v>401</v>
      </c>
      <c r="H907" s="207" t="s">
        <v>401</v>
      </c>
      <c r="I907" s="206" t="s">
        <v>34</v>
      </c>
      <c r="J907" s="184">
        <v>1</v>
      </c>
    </row>
    <row r="908" spans="1:10" ht="22.5" customHeight="1">
      <c r="A908" s="206">
        <v>10</v>
      </c>
      <c r="B908" s="209" t="s">
        <v>1087</v>
      </c>
      <c r="C908" s="206">
        <v>2014</v>
      </c>
      <c r="D908" s="207" t="s">
        <v>1090</v>
      </c>
      <c r="E908" s="207" t="s">
        <v>1221</v>
      </c>
      <c r="F908" s="207" t="s">
        <v>10688</v>
      </c>
      <c r="G908" s="205" t="s">
        <v>10302</v>
      </c>
      <c r="H908" s="205" t="s">
        <v>10306</v>
      </c>
      <c r="I908" s="206" t="s">
        <v>34</v>
      </c>
      <c r="J908" s="184">
        <v>1</v>
      </c>
    </row>
    <row r="909" spans="1:10" ht="22.5" customHeight="1">
      <c r="A909" s="206">
        <v>10</v>
      </c>
      <c r="B909" s="209" t="s">
        <v>1087</v>
      </c>
      <c r="C909" s="206">
        <v>2014</v>
      </c>
      <c r="D909" s="207" t="s">
        <v>1090</v>
      </c>
      <c r="E909" s="207" t="s">
        <v>1221</v>
      </c>
      <c r="F909" s="207" t="s">
        <v>10689</v>
      </c>
      <c r="G909" s="205" t="s">
        <v>10302</v>
      </c>
      <c r="H909" s="205" t="s">
        <v>10306</v>
      </c>
      <c r="I909" s="206" t="s">
        <v>34</v>
      </c>
      <c r="J909" s="184">
        <v>1</v>
      </c>
    </row>
    <row r="910" spans="1:10" ht="22.5" customHeight="1">
      <c r="A910" s="206">
        <v>10</v>
      </c>
      <c r="B910" s="209" t="s">
        <v>1087</v>
      </c>
      <c r="C910" s="206">
        <v>2014</v>
      </c>
      <c r="D910" s="207" t="s">
        <v>1090</v>
      </c>
      <c r="E910" s="207" t="s">
        <v>1221</v>
      </c>
      <c r="F910" s="207" t="s">
        <v>10690</v>
      </c>
      <c r="G910" s="205" t="s">
        <v>10302</v>
      </c>
      <c r="H910" s="205" t="s">
        <v>10306</v>
      </c>
      <c r="I910" s="207" t="s">
        <v>48</v>
      </c>
      <c r="J910" s="184">
        <v>1</v>
      </c>
    </row>
    <row r="911" spans="1:10" ht="33.75" customHeight="1">
      <c r="A911" s="206">
        <v>10</v>
      </c>
      <c r="B911" s="209" t="s">
        <v>1087</v>
      </c>
      <c r="C911" s="206">
        <v>2014</v>
      </c>
      <c r="D911" s="207" t="s">
        <v>1090</v>
      </c>
      <c r="E911" s="207" t="s">
        <v>1221</v>
      </c>
      <c r="F911" s="207" t="s">
        <v>10691</v>
      </c>
      <c r="G911" s="205" t="s">
        <v>82</v>
      </c>
      <c r="H911" s="207" t="s">
        <v>101</v>
      </c>
      <c r="I911" s="206" t="s">
        <v>34</v>
      </c>
      <c r="J911" s="184">
        <v>1</v>
      </c>
    </row>
    <row r="912" spans="1:10" ht="22.5" customHeight="1">
      <c r="A912" s="206">
        <v>10</v>
      </c>
      <c r="B912" s="209" t="s">
        <v>1087</v>
      </c>
      <c r="C912" s="206">
        <v>2014</v>
      </c>
      <c r="D912" s="207" t="s">
        <v>1090</v>
      </c>
      <c r="E912" s="207" t="s">
        <v>1221</v>
      </c>
      <c r="F912" s="207" t="s">
        <v>10692</v>
      </c>
      <c r="G912" s="205" t="s">
        <v>82</v>
      </c>
      <c r="H912" s="207" t="s">
        <v>188</v>
      </c>
      <c r="I912" s="206" t="s">
        <v>34</v>
      </c>
      <c r="J912" s="184">
        <v>1</v>
      </c>
    </row>
    <row r="913" spans="1:10" ht="22.5" customHeight="1">
      <c r="A913" s="206">
        <v>10</v>
      </c>
      <c r="B913" s="209" t="s">
        <v>1087</v>
      </c>
      <c r="C913" s="206">
        <v>2014</v>
      </c>
      <c r="D913" s="207" t="s">
        <v>1090</v>
      </c>
      <c r="E913" s="207" t="s">
        <v>1221</v>
      </c>
      <c r="F913" s="207" t="s">
        <v>10693</v>
      </c>
      <c r="G913" s="205" t="s">
        <v>10302</v>
      </c>
      <c r="H913" s="205" t="s">
        <v>10306</v>
      </c>
      <c r="I913" s="206" t="s">
        <v>34</v>
      </c>
      <c r="J913" s="184">
        <v>1</v>
      </c>
    </row>
    <row r="914" spans="1:10" ht="33.75" customHeight="1">
      <c r="A914" s="206">
        <v>10</v>
      </c>
      <c r="B914" s="209" t="s">
        <v>1087</v>
      </c>
      <c r="C914" s="206">
        <v>2014</v>
      </c>
      <c r="D914" s="207" t="s">
        <v>1108</v>
      </c>
      <c r="E914" s="207" t="s">
        <v>144</v>
      </c>
      <c r="F914" s="207" t="s">
        <v>10694</v>
      </c>
      <c r="G914" s="205" t="s">
        <v>119</v>
      </c>
      <c r="H914" s="207" t="s">
        <v>608</v>
      </c>
      <c r="I914" s="206" t="s">
        <v>34</v>
      </c>
      <c r="J914" s="184">
        <v>1</v>
      </c>
    </row>
    <row r="915" spans="1:10" ht="22.5" customHeight="1">
      <c r="A915" s="206">
        <v>10</v>
      </c>
      <c r="B915" s="209" t="s">
        <v>1087</v>
      </c>
      <c r="C915" s="206">
        <v>2014</v>
      </c>
      <c r="D915" s="207" t="s">
        <v>1108</v>
      </c>
      <c r="E915" s="207" t="s">
        <v>144</v>
      </c>
      <c r="F915" s="207" t="s">
        <v>10695</v>
      </c>
      <c r="G915" s="205" t="s">
        <v>82</v>
      </c>
      <c r="H915" s="207" t="s">
        <v>188</v>
      </c>
      <c r="I915" s="206" t="s">
        <v>34</v>
      </c>
      <c r="J915" s="184">
        <v>1</v>
      </c>
    </row>
    <row r="916" spans="1:10" ht="22.5" customHeight="1">
      <c r="A916" s="206">
        <v>10</v>
      </c>
      <c r="B916" s="209" t="s">
        <v>1087</v>
      </c>
      <c r="C916" s="206">
        <v>2014</v>
      </c>
      <c r="D916" s="207" t="s">
        <v>1108</v>
      </c>
      <c r="E916" s="207" t="s">
        <v>144</v>
      </c>
      <c r="F916" s="207" t="s">
        <v>10696</v>
      </c>
      <c r="G916" s="205" t="s">
        <v>82</v>
      </c>
      <c r="H916" s="207" t="s">
        <v>101</v>
      </c>
      <c r="I916" s="206" t="s">
        <v>34</v>
      </c>
      <c r="J916" s="184">
        <v>1</v>
      </c>
    </row>
    <row r="917" spans="1:10" ht="22.5" customHeight="1">
      <c r="A917" s="206">
        <v>10</v>
      </c>
      <c r="B917" s="209" t="s">
        <v>1087</v>
      </c>
      <c r="C917" s="206">
        <v>2014</v>
      </c>
      <c r="D917" s="207" t="s">
        <v>1108</v>
      </c>
      <c r="E917" s="207" t="s">
        <v>144</v>
      </c>
      <c r="F917" s="207" t="s">
        <v>10697</v>
      </c>
      <c r="G917" s="205" t="s">
        <v>10302</v>
      </c>
      <c r="H917" s="205" t="s">
        <v>10306</v>
      </c>
      <c r="I917" s="206" t="s">
        <v>34</v>
      </c>
      <c r="J917" s="184">
        <v>1</v>
      </c>
    </row>
    <row r="918" spans="1:10" ht="33.75" customHeight="1">
      <c r="A918" s="206">
        <v>10</v>
      </c>
      <c r="B918" s="209" t="s">
        <v>1087</v>
      </c>
      <c r="C918" s="206">
        <v>2014</v>
      </c>
      <c r="D918" s="207" t="s">
        <v>1108</v>
      </c>
      <c r="E918" s="207" t="s">
        <v>144</v>
      </c>
      <c r="F918" s="207" t="s">
        <v>10698</v>
      </c>
      <c r="G918" s="205" t="s">
        <v>10302</v>
      </c>
      <c r="H918" s="207" t="s">
        <v>1061</v>
      </c>
      <c r="I918" s="206" t="s">
        <v>34</v>
      </c>
      <c r="J918" s="184">
        <v>1</v>
      </c>
    </row>
    <row r="919" spans="1:10" ht="45" customHeight="1">
      <c r="A919" s="206">
        <v>10</v>
      </c>
      <c r="B919" s="209" t="s">
        <v>1087</v>
      </c>
      <c r="C919" s="206">
        <v>2014</v>
      </c>
      <c r="D919" s="207" t="s">
        <v>1108</v>
      </c>
      <c r="E919" s="207" t="s">
        <v>483</v>
      </c>
      <c r="F919" s="207" t="s">
        <v>10699</v>
      </c>
      <c r="G919" s="205" t="s">
        <v>10302</v>
      </c>
      <c r="H919" s="205" t="s">
        <v>10306</v>
      </c>
      <c r="I919" s="206" t="s">
        <v>34</v>
      </c>
      <c r="J919" s="184">
        <v>1</v>
      </c>
    </row>
    <row r="920" spans="1:10" ht="33.75" customHeight="1">
      <c r="A920" s="206">
        <v>10</v>
      </c>
      <c r="B920" s="209" t="s">
        <v>1087</v>
      </c>
      <c r="C920" s="206">
        <v>2014</v>
      </c>
      <c r="D920" s="207" t="s">
        <v>1108</v>
      </c>
      <c r="E920" s="207" t="s">
        <v>483</v>
      </c>
      <c r="F920" s="207" t="s">
        <v>10700</v>
      </c>
      <c r="G920" s="205" t="s">
        <v>10302</v>
      </c>
      <c r="H920" s="207" t="s">
        <v>92</v>
      </c>
      <c r="I920" s="206" t="s">
        <v>34</v>
      </c>
      <c r="J920" s="184">
        <v>1</v>
      </c>
    </row>
    <row r="921" spans="1:10" ht="33.75" customHeight="1">
      <c r="A921" s="206">
        <v>10</v>
      </c>
      <c r="B921" s="209" t="s">
        <v>1087</v>
      </c>
      <c r="C921" s="206">
        <v>2014</v>
      </c>
      <c r="D921" s="207" t="s">
        <v>1108</v>
      </c>
      <c r="E921" s="207" t="s">
        <v>483</v>
      </c>
      <c r="F921" s="207" t="s">
        <v>10701</v>
      </c>
      <c r="G921" s="205" t="s">
        <v>10302</v>
      </c>
      <c r="H921" s="205" t="s">
        <v>10306</v>
      </c>
      <c r="I921" s="206" t="s">
        <v>34</v>
      </c>
      <c r="J921" s="184">
        <v>1</v>
      </c>
    </row>
    <row r="922" spans="1:10" ht="22.5" customHeight="1">
      <c r="A922" s="206">
        <v>10</v>
      </c>
      <c r="B922" s="209" t="s">
        <v>1087</v>
      </c>
      <c r="C922" s="206">
        <v>2014</v>
      </c>
      <c r="D922" s="207" t="s">
        <v>1108</v>
      </c>
      <c r="E922" s="207" t="s">
        <v>483</v>
      </c>
      <c r="F922" s="207" t="s">
        <v>10702</v>
      </c>
      <c r="G922" s="205" t="s">
        <v>82</v>
      </c>
      <c r="H922" s="207" t="s">
        <v>101</v>
      </c>
      <c r="I922" s="206" t="s">
        <v>34</v>
      </c>
      <c r="J922" s="184">
        <v>1</v>
      </c>
    </row>
    <row r="923" spans="1:10" ht="22.5" customHeight="1">
      <c r="A923" s="206">
        <v>10</v>
      </c>
      <c r="B923" s="209" t="s">
        <v>1087</v>
      </c>
      <c r="C923" s="206">
        <v>2014</v>
      </c>
      <c r="D923" s="207" t="s">
        <v>1108</v>
      </c>
      <c r="E923" s="207" t="s">
        <v>483</v>
      </c>
      <c r="F923" s="207" t="s">
        <v>10703</v>
      </c>
      <c r="G923" s="205" t="s">
        <v>82</v>
      </c>
      <c r="H923" s="207" t="s">
        <v>101</v>
      </c>
      <c r="I923" s="206" t="s">
        <v>34</v>
      </c>
      <c r="J923" s="184">
        <v>1</v>
      </c>
    </row>
    <row r="924" spans="1:10" ht="33.75" customHeight="1">
      <c r="A924" s="206">
        <v>10</v>
      </c>
      <c r="B924" s="209" t="s">
        <v>1087</v>
      </c>
      <c r="C924" s="206">
        <v>2014</v>
      </c>
      <c r="D924" s="207" t="s">
        <v>1108</v>
      </c>
      <c r="E924" s="207" t="s">
        <v>483</v>
      </c>
      <c r="F924" s="207" t="s">
        <v>10704</v>
      </c>
      <c r="G924" s="205" t="s">
        <v>82</v>
      </c>
      <c r="H924" s="207" t="s">
        <v>101</v>
      </c>
      <c r="I924" s="206" t="s">
        <v>34</v>
      </c>
      <c r="J924" s="184">
        <v>1</v>
      </c>
    </row>
    <row r="925" spans="1:10" ht="22.5" customHeight="1">
      <c r="A925" s="206">
        <v>10</v>
      </c>
      <c r="B925" s="209" t="s">
        <v>1087</v>
      </c>
      <c r="C925" s="206">
        <v>2014</v>
      </c>
      <c r="D925" s="207" t="s">
        <v>1121</v>
      </c>
      <c r="E925" s="207" t="s">
        <v>162</v>
      </c>
      <c r="F925" s="207" t="s">
        <v>10705</v>
      </c>
      <c r="G925" s="205" t="s">
        <v>82</v>
      </c>
      <c r="H925" s="207" t="s">
        <v>188</v>
      </c>
      <c r="I925" s="206" t="s">
        <v>34</v>
      </c>
      <c r="J925" s="184">
        <v>1</v>
      </c>
    </row>
    <row r="926" spans="1:10" ht="22.5" customHeight="1">
      <c r="A926" s="206">
        <v>10</v>
      </c>
      <c r="B926" s="209" t="s">
        <v>1087</v>
      </c>
      <c r="C926" s="206">
        <v>2014</v>
      </c>
      <c r="D926" s="207" t="s">
        <v>1121</v>
      </c>
      <c r="E926" s="207" t="s">
        <v>162</v>
      </c>
      <c r="F926" s="207" t="s">
        <v>10706</v>
      </c>
      <c r="G926" s="205" t="s">
        <v>10302</v>
      </c>
      <c r="H926" s="207" t="s">
        <v>1111</v>
      </c>
      <c r="I926" s="206" t="s">
        <v>34</v>
      </c>
      <c r="J926" s="184">
        <v>1</v>
      </c>
    </row>
    <row r="927" spans="1:10" ht="33.75" customHeight="1">
      <c r="A927" s="206">
        <v>10</v>
      </c>
      <c r="B927" s="209" t="s">
        <v>1087</v>
      </c>
      <c r="C927" s="206">
        <v>2014</v>
      </c>
      <c r="D927" s="207" t="s">
        <v>1121</v>
      </c>
      <c r="E927" s="207" t="s">
        <v>162</v>
      </c>
      <c r="F927" s="207" t="s">
        <v>10707</v>
      </c>
      <c r="G927" s="205" t="s">
        <v>82</v>
      </c>
      <c r="H927" s="207" t="s">
        <v>101</v>
      </c>
      <c r="I927" s="206" t="s">
        <v>34</v>
      </c>
      <c r="J927" s="184">
        <v>1</v>
      </c>
    </row>
    <row r="928" spans="1:10" ht="33.75" customHeight="1">
      <c r="A928" s="206">
        <v>10</v>
      </c>
      <c r="B928" s="209" t="s">
        <v>1087</v>
      </c>
      <c r="C928" s="206">
        <v>2014</v>
      </c>
      <c r="D928" s="207" t="s">
        <v>1121</v>
      </c>
      <c r="E928" s="207" t="s">
        <v>162</v>
      </c>
      <c r="F928" s="207" t="s">
        <v>1242</v>
      </c>
      <c r="G928" s="205" t="s">
        <v>82</v>
      </c>
      <c r="H928" s="207" t="s">
        <v>101</v>
      </c>
      <c r="I928" s="206" t="s">
        <v>34</v>
      </c>
      <c r="J928" s="184">
        <v>1</v>
      </c>
    </row>
    <row r="929" spans="1:10" ht="22.5" customHeight="1">
      <c r="A929" s="206">
        <v>10</v>
      </c>
      <c r="B929" s="209" t="s">
        <v>1087</v>
      </c>
      <c r="C929" s="206">
        <v>2014</v>
      </c>
      <c r="D929" s="207" t="s">
        <v>1121</v>
      </c>
      <c r="E929" s="207" t="s">
        <v>162</v>
      </c>
      <c r="F929" s="207" t="s">
        <v>10708</v>
      </c>
      <c r="G929" s="205" t="s">
        <v>10302</v>
      </c>
      <c r="H929" s="207" t="s">
        <v>92</v>
      </c>
      <c r="I929" s="206" t="s">
        <v>34</v>
      </c>
      <c r="J929" s="184">
        <v>1</v>
      </c>
    </row>
    <row r="930" spans="1:10" ht="22.5" customHeight="1">
      <c r="A930" s="206">
        <v>10</v>
      </c>
      <c r="B930" s="209" t="s">
        <v>1087</v>
      </c>
      <c r="C930" s="206">
        <v>2014</v>
      </c>
      <c r="D930" s="207" t="s">
        <v>1121</v>
      </c>
      <c r="E930" s="207" t="s">
        <v>177</v>
      </c>
      <c r="F930" s="207" t="s">
        <v>10709</v>
      </c>
      <c r="G930" s="205" t="s">
        <v>82</v>
      </c>
      <c r="H930" s="207" t="s">
        <v>101</v>
      </c>
      <c r="I930" s="206" t="s">
        <v>34</v>
      </c>
      <c r="J930" s="184">
        <v>1</v>
      </c>
    </row>
    <row r="931" spans="1:10">
      <c r="A931" s="206">
        <v>10</v>
      </c>
      <c r="B931" s="209" t="s">
        <v>1087</v>
      </c>
      <c r="C931" s="206">
        <v>2014</v>
      </c>
      <c r="D931" s="207" t="s">
        <v>1121</v>
      </c>
      <c r="E931" s="207" t="s">
        <v>177</v>
      </c>
      <c r="F931" s="207" t="s">
        <v>10710</v>
      </c>
      <c r="G931" s="207" t="s">
        <v>401</v>
      </c>
      <c r="H931" s="207" t="s">
        <v>401</v>
      </c>
      <c r="I931" s="206" t="s">
        <v>34</v>
      </c>
      <c r="J931" s="184">
        <v>1</v>
      </c>
    </row>
    <row r="932" spans="1:10" ht="22.5" customHeight="1">
      <c r="A932" s="206">
        <v>10</v>
      </c>
      <c r="B932" s="209" t="s">
        <v>1087</v>
      </c>
      <c r="C932" s="206">
        <v>2014</v>
      </c>
      <c r="D932" s="207" t="s">
        <v>1121</v>
      </c>
      <c r="E932" s="207" t="s">
        <v>177</v>
      </c>
      <c r="F932" s="207" t="s">
        <v>10711</v>
      </c>
      <c r="G932" s="205" t="s">
        <v>82</v>
      </c>
      <c r="H932" s="207" t="s">
        <v>101</v>
      </c>
      <c r="I932" s="206" t="s">
        <v>34</v>
      </c>
      <c r="J932" s="184">
        <v>1</v>
      </c>
    </row>
    <row r="933" spans="1:10" ht="33.75" customHeight="1">
      <c r="A933" s="206">
        <v>10</v>
      </c>
      <c r="B933" s="209" t="s">
        <v>1087</v>
      </c>
      <c r="C933" s="206">
        <v>2014</v>
      </c>
      <c r="D933" s="207" t="s">
        <v>1121</v>
      </c>
      <c r="E933" s="207" t="s">
        <v>177</v>
      </c>
      <c r="F933" s="207" t="s">
        <v>10712</v>
      </c>
      <c r="G933" s="205" t="s">
        <v>10302</v>
      </c>
      <c r="H933" s="207" t="s">
        <v>92</v>
      </c>
      <c r="I933" s="206" t="s">
        <v>34</v>
      </c>
      <c r="J933" s="184">
        <v>1</v>
      </c>
    </row>
    <row r="934" spans="1:10" ht="22.5" customHeight="1">
      <c r="A934" s="206">
        <v>10</v>
      </c>
      <c r="B934" s="209" t="s">
        <v>1087</v>
      </c>
      <c r="C934" s="206">
        <v>2014</v>
      </c>
      <c r="D934" s="207" t="s">
        <v>1121</v>
      </c>
      <c r="E934" s="207" t="s">
        <v>177</v>
      </c>
      <c r="F934" s="207" t="s">
        <v>10713</v>
      </c>
      <c r="G934" s="205" t="s">
        <v>119</v>
      </c>
      <c r="H934" s="207" t="s">
        <v>395</v>
      </c>
      <c r="I934" s="206" t="s">
        <v>34</v>
      </c>
      <c r="J934" s="184">
        <v>1</v>
      </c>
    </row>
    <row r="935" spans="1:10" ht="90" customHeight="1">
      <c r="A935" s="206">
        <v>10</v>
      </c>
      <c r="B935" s="209" t="s">
        <v>1087</v>
      </c>
      <c r="C935" s="206">
        <v>2014</v>
      </c>
      <c r="D935" s="207" t="s">
        <v>1121</v>
      </c>
      <c r="E935" s="207" t="s">
        <v>189</v>
      </c>
      <c r="F935" s="207" t="s">
        <v>1249</v>
      </c>
      <c r="G935" s="205" t="s">
        <v>10302</v>
      </c>
      <c r="H935" s="205" t="s">
        <v>10306</v>
      </c>
      <c r="I935" s="206" t="s">
        <v>34</v>
      </c>
      <c r="J935" s="184">
        <v>1</v>
      </c>
    </row>
    <row r="936" spans="1:10" ht="56.25" customHeight="1">
      <c r="A936" s="206">
        <v>10</v>
      </c>
      <c r="B936" s="209" t="s">
        <v>1087</v>
      </c>
      <c r="C936" s="206">
        <v>2014</v>
      </c>
      <c r="D936" s="207" t="s">
        <v>1121</v>
      </c>
      <c r="E936" s="207" t="s">
        <v>407</v>
      </c>
      <c r="F936" s="207" t="s">
        <v>1250</v>
      </c>
      <c r="G936" s="205" t="s">
        <v>10302</v>
      </c>
      <c r="H936" s="205" t="s">
        <v>10306</v>
      </c>
      <c r="I936" s="206" t="s">
        <v>34</v>
      </c>
      <c r="J936" s="184">
        <v>1</v>
      </c>
    </row>
    <row r="937" spans="1:10" ht="22.5" customHeight="1">
      <c r="A937" s="206">
        <v>10</v>
      </c>
      <c r="B937" s="209" t="s">
        <v>1087</v>
      </c>
      <c r="C937" s="206">
        <v>2014</v>
      </c>
      <c r="D937" s="207" t="s">
        <v>1142</v>
      </c>
      <c r="E937" s="207" t="s">
        <v>1252</v>
      </c>
      <c r="F937" s="207" t="s">
        <v>10714</v>
      </c>
      <c r="G937" s="205" t="s">
        <v>82</v>
      </c>
      <c r="H937" s="207" t="s">
        <v>101</v>
      </c>
      <c r="I937" s="206" t="s">
        <v>34</v>
      </c>
      <c r="J937" s="184">
        <v>1</v>
      </c>
    </row>
    <row r="938" spans="1:10" ht="22.5" customHeight="1">
      <c r="A938" s="206">
        <v>10</v>
      </c>
      <c r="B938" s="209" t="s">
        <v>1087</v>
      </c>
      <c r="C938" s="206">
        <v>2014</v>
      </c>
      <c r="D938" s="207" t="s">
        <v>1142</v>
      </c>
      <c r="E938" s="207" t="s">
        <v>1252</v>
      </c>
      <c r="F938" s="207" t="s">
        <v>10715</v>
      </c>
      <c r="G938" s="205" t="s">
        <v>10302</v>
      </c>
      <c r="H938" s="207" t="s">
        <v>1111</v>
      </c>
      <c r="I938" s="206" t="s">
        <v>34</v>
      </c>
      <c r="J938" s="184">
        <v>1</v>
      </c>
    </row>
    <row r="939" spans="1:10" ht="33.75" customHeight="1">
      <c r="A939" s="206">
        <v>10</v>
      </c>
      <c r="B939" s="209" t="s">
        <v>1087</v>
      </c>
      <c r="C939" s="206">
        <v>2014</v>
      </c>
      <c r="D939" s="207" t="s">
        <v>1142</v>
      </c>
      <c r="E939" s="207" t="s">
        <v>1252</v>
      </c>
      <c r="F939" s="207" t="s">
        <v>10716</v>
      </c>
      <c r="G939" s="205" t="s">
        <v>10302</v>
      </c>
      <c r="H939" s="205" t="s">
        <v>10306</v>
      </c>
      <c r="I939" s="206" t="s">
        <v>34</v>
      </c>
      <c r="J939" s="184">
        <v>1</v>
      </c>
    </row>
    <row r="940" spans="1:10" ht="33.75" customHeight="1">
      <c r="A940" s="206">
        <v>10</v>
      </c>
      <c r="B940" s="209" t="s">
        <v>1087</v>
      </c>
      <c r="C940" s="206">
        <v>2014</v>
      </c>
      <c r="D940" s="207" t="s">
        <v>1142</v>
      </c>
      <c r="E940" s="207" t="s">
        <v>1252</v>
      </c>
      <c r="F940" s="207" t="s">
        <v>10717</v>
      </c>
      <c r="G940" s="205" t="s">
        <v>10302</v>
      </c>
      <c r="H940" s="207" t="s">
        <v>92</v>
      </c>
      <c r="I940" s="206" t="s">
        <v>34</v>
      </c>
      <c r="J940" s="184">
        <v>1</v>
      </c>
    </row>
    <row r="941" spans="1:10" ht="22.5" customHeight="1">
      <c r="A941" s="206">
        <v>10</v>
      </c>
      <c r="B941" s="209" t="s">
        <v>1087</v>
      </c>
      <c r="C941" s="206">
        <v>2014</v>
      </c>
      <c r="D941" s="207" t="s">
        <v>1142</v>
      </c>
      <c r="E941" s="207" t="s">
        <v>1252</v>
      </c>
      <c r="F941" s="207" t="s">
        <v>10718</v>
      </c>
      <c r="G941" s="205" t="s">
        <v>82</v>
      </c>
      <c r="H941" s="207" t="s">
        <v>101</v>
      </c>
      <c r="I941" s="206" t="s">
        <v>34</v>
      </c>
      <c r="J941" s="184">
        <v>1</v>
      </c>
    </row>
    <row r="942" spans="1:10" ht="45" customHeight="1">
      <c r="A942" s="206">
        <v>10</v>
      </c>
      <c r="B942" s="209" t="s">
        <v>1087</v>
      </c>
      <c r="C942" s="206">
        <v>2014</v>
      </c>
      <c r="D942" s="207" t="s">
        <v>1142</v>
      </c>
      <c r="E942" s="207" t="s">
        <v>1258</v>
      </c>
      <c r="F942" s="207" t="s">
        <v>1257</v>
      </c>
      <c r="G942" s="205" t="s">
        <v>10302</v>
      </c>
      <c r="H942" s="207" t="s">
        <v>1061</v>
      </c>
      <c r="I942" s="206" t="s">
        <v>34</v>
      </c>
      <c r="J942" s="184">
        <v>1</v>
      </c>
    </row>
    <row r="943" spans="1:10" ht="67.5" customHeight="1">
      <c r="A943" s="206">
        <v>10</v>
      </c>
      <c r="B943" s="209" t="s">
        <v>1087</v>
      </c>
      <c r="C943" s="206">
        <v>2014</v>
      </c>
      <c r="D943" s="207" t="s">
        <v>1142</v>
      </c>
      <c r="E943" s="207" t="s">
        <v>512</v>
      </c>
      <c r="F943" s="207" t="s">
        <v>1259</v>
      </c>
      <c r="G943" s="205" t="s">
        <v>82</v>
      </c>
      <c r="H943" s="207" t="s">
        <v>101</v>
      </c>
      <c r="I943" s="206" t="s">
        <v>34</v>
      </c>
      <c r="J943" s="184">
        <v>1</v>
      </c>
    </row>
    <row r="944" spans="1:10" ht="22.5" customHeight="1">
      <c r="A944" s="206">
        <v>10</v>
      </c>
      <c r="B944" s="209" t="s">
        <v>1087</v>
      </c>
      <c r="C944" s="206">
        <v>2014</v>
      </c>
      <c r="D944" s="207" t="s">
        <v>10642</v>
      </c>
      <c r="E944" s="207" t="s">
        <v>224</v>
      </c>
      <c r="F944" s="207" t="s">
        <v>10719</v>
      </c>
      <c r="G944" s="205" t="s">
        <v>10302</v>
      </c>
      <c r="H944" s="207" t="s">
        <v>1061</v>
      </c>
      <c r="I944" s="206" t="s">
        <v>34</v>
      </c>
      <c r="J944" s="184">
        <v>1</v>
      </c>
    </row>
    <row r="945" spans="1:10" ht="22.5" customHeight="1">
      <c r="A945" s="206">
        <v>10</v>
      </c>
      <c r="B945" s="209" t="s">
        <v>1087</v>
      </c>
      <c r="C945" s="206">
        <v>2014</v>
      </c>
      <c r="D945" s="207" t="s">
        <v>10642</v>
      </c>
      <c r="E945" s="207" t="s">
        <v>224</v>
      </c>
      <c r="F945" s="207" t="s">
        <v>10720</v>
      </c>
      <c r="G945" s="205" t="s">
        <v>10302</v>
      </c>
      <c r="H945" s="207" t="s">
        <v>92</v>
      </c>
      <c r="I945" s="206" t="s">
        <v>34</v>
      </c>
      <c r="J945" s="184">
        <v>1</v>
      </c>
    </row>
    <row r="946" spans="1:10" ht="22.5" customHeight="1">
      <c r="A946" s="206">
        <v>10</v>
      </c>
      <c r="B946" s="209" t="s">
        <v>1087</v>
      </c>
      <c r="C946" s="206">
        <v>2014</v>
      </c>
      <c r="D946" s="207" t="s">
        <v>10642</v>
      </c>
      <c r="E946" s="207" t="s">
        <v>224</v>
      </c>
      <c r="F946" s="207" t="s">
        <v>10721</v>
      </c>
      <c r="G946" s="205" t="s">
        <v>10302</v>
      </c>
      <c r="H946" s="207" t="s">
        <v>92</v>
      </c>
      <c r="I946" s="206" t="s">
        <v>34</v>
      </c>
      <c r="J946" s="184">
        <v>1</v>
      </c>
    </row>
    <row r="947" spans="1:10" ht="22.5" customHeight="1">
      <c r="A947" s="206">
        <v>10</v>
      </c>
      <c r="B947" s="209" t="s">
        <v>1087</v>
      </c>
      <c r="C947" s="206">
        <v>2014</v>
      </c>
      <c r="D947" s="207" t="s">
        <v>10642</v>
      </c>
      <c r="E947" s="207" t="s">
        <v>224</v>
      </c>
      <c r="F947" s="207" t="s">
        <v>10722</v>
      </c>
      <c r="G947" s="205" t="s">
        <v>10302</v>
      </c>
      <c r="H947" s="207" t="s">
        <v>92</v>
      </c>
      <c r="I947" s="206" t="s">
        <v>34</v>
      </c>
      <c r="J947" s="184">
        <v>1</v>
      </c>
    </row>
    <row r="948" spans="1:10" ht="22.5" customHeight="1">
      <c r="A948" s="206">
        <v>10</v>
      </c>
      <c r="B948" s="209" t="s">
        <v>1087</v>
      </c>
      <c r="C948" s="206">
        <v>2014</v>
      </c>
      <c r="D948" s="207" t="s">
        <v>10642</v>
      </c>
      <c r="E948" s="207" t="s">
        <v>224</v>
      </c>
      <c r="F948" s="207" t="s">
        <v>10723</v>
      </c>
      <c r="G948" s="205" t="s">
        <v>82</v>
      </c>
      <c r="H948" s="207" t="s">
        <v>101</v>
      </c>
      <c r="I948" s="206" t="s">
        <v>34</v>
      </c>
      <c r="J948" s="184">
        <v>1</v>
      </c>
    </row>
    <row r="949" spans="1:10" ht="33.75" customHeight="1">
      <c r="A949" s="206">
        <v>10</v>
      </c>
      <c r="B949" s="209" t="s">
        <v>1087</v>
      </c>
      <c r="C949" s="206">
        <v>2014</v>
      </c>
      <c r="D949" s="207" t="s">
        <v>10642</v>
      </c>
      <c r="E949" s="207" t="s">
        <v>10378</v>
      </c>
      <c r="F949" s="207" t="s">
        <v>10724</v>
      </c>
      <c r="G949" s="205" t="s">
        <v>10302</v>
      </c>
      <c r="H949" s="207" t="s">
        <v>92</v>
      </c>
      <c r="I949" s="206" t="s">
        <v>34</v>
      </c>
      <c r="J949" s="184">
        <v>1</v>
      </c>
    </row>
    <row r="950" spans="1:10" ht="22.5" customHeight="1">
      <c r="A950" s="206">
        <v>10</v>
      </c>
      <c r="B950" s="209" t="s">
        <v>1087</v>
      </c>
      <c r="C950" s="206">
        <v>2014</v>
      </c>
      <c r="D950" s="207" t="s">
        <v>10642</v>
      </c>
      <c r="E950" s="207" t="s">
        <v>10378</v>
      </c>
      <c r="F950" s="207" t="s">
        <v>10725</v>
      </c>
      <c r="G950" s="205" t="s">
        <v>10302</v>
      </c>
      <c r="H950" s="207" t="s">
        <v>92</v>
      </c>
      <c r="I950" s="206" t="s">
        <v>34</v>
      </c>
      <c r="J950" s="184">
        <v>1</v>
      </c>
    </row>
    <row r="951" spans="1:10" ht="45" customHeight="1">
      <c r="A951" s="206">
        <v>10</v>
      </c>
      <c r="B951" s="209" t="s">
        <v>1087</v>
      </c>
      <c r="C951" s="206">
        <v>2014</v>
      </c>
      <c r="D951" s="207" t="s">
        <v>10642</v>
      </c>
      <c r="E951" s="207" t="s">
        <v>10378</v>
      </c>
      <c r="F951" s="207" t="s">
        <v>10726</v>
      </c>
      <c r="G951" s="205" t="s">
        <v>10302</v>
      </c>
      <c r="H951" s="207" t="s">
        <v>92</v>
      </c>
      <c r="I951" s="206" t="s">
        <v>34</v>
      </c>
      <c r="J951" s="184">
        <v>1</v>
      </c>
    </row>
    <row r="952" spans="1:10" ht="33.75" customHeight="1">
      <c r="A952" s="206">
        <v>10</v>
      </c>
      <c r="B952" s="209" t="s">
        <v>1087</v>
      </c>
      <c r="C952" s="206">
        <v>2014</v>
      </c>
      <c r="D952" s="207" t="s">
        <v>10642</v>
      </c>
      <c r="E952" s="207" t="s">
        <v>10378</v>
      </c>
      <c r="F952" s="207" t="s">
        <v>10727</v>
      </c>
      <c r="G952" s="205" t="s">
        <v>10302</v>
      </c>
      <c r="H952" s="207" t="s">
        <v>92</v>
      </c>
      <c r="I952" s="206" t="s">
        <v>34</v>
      </c>
      <c r="J952" s="184">
        <v>1</v>
      </c>
    </row>
    <row r="953" spans="1:10" ht="67.5" customHeight="1">
      <c r="A953" s="206">
        <v>10</v>
      </c>
      <c r="B953" s="209" t="s">
        <v>1087</v>
      </c>
      <c r="C953" s="206">
        <v>2014</v>
      </c>
      <c r="D953" s="207" t="s">
        <v>265</v>
      </c>
      <c r="E953" s="207" t="s">
        <v>266</v>
      </c>
      <c r="F953" s="207" t="s">
        <v>1269</v>
      </c>
      <c r="G953" s="205" t="s">
        <v>10302</v>
      </c>
      <c r="H953" s="207" t="s">
        <v>92</v>
      </c>
      <c r="I953" s="206" t="s">
        <v>34</v>
      </c>
      <c r="J953" s="184">
        <v>1</v>
      </c>
    </row>
    <row r="954" spans="1:10" ht="33.75" customHeight="1">
      <c r="A954" s="206">
        <v>10</v>
      </c>
      <c r="B954" s="209" t="s">
        <v>1087</v>
      </c>
      <c r="C954" s="206">
        <v>2014</v>
      </c>
      <c r="D954" s="207" t="s">
        <v>265</v>
      </c>
      <c r="E954" s="207" t="s">
        <v>266</v>
      </c>
      <c r="F954" s="207" t="s">
        <v>1270</v>
      </c>
      <c r="G954" s="205" t="s">
        <v>10302</v>
      </c>
      <c r="H954" s="207" t="s">
        <v>92</v>
      </c>
      <c r="I954" s="206" t="s">
        <v>34</v>
      </c>
      <c r="J954" s="184">
        <v>1</v>
      </c>
    </row>
    <row r="955" spans="1:10" ht="33.75" customHeight="1">
      <c r="A955" s="206">
        <v>10</v>
      </c>
      <c r="B955" s="209" t="s">
        <v>1087</v>
      </c>
      <c r="C955" s="206">
        <v>2014</v>
      </c>
      <c r="D955" s="207" t="s">
        <v>1575</v>
      </c>
      <c r="E955" s="207" t="s">
        <v>266</v>
      </c>
      <c r="F955" s="207" t="s">
        <v>1271</v>
      </c>
      <c r="G955" s="205" t="s">
        <v>10302</v>
      </c>
      <c r="H955" s="205" t="s">
        <v>10306</v>
      </c>
      <c r="I955" s="206" t="s">
        <v>34</v>
      </c>
      <c r="J955" s="184">
        <v>1</v>
      </c>
    </row>
    <row r="956" spans="1:10" ht="56.25" customHeight="1">
      <c r="A956" s="206">
        <v>10</v>
      </c>
      <c r="B956" s="209" t="s">
        <v>1087</v>
      </c>
      <c r="C956" s="206">
        <v>2014</v>
      </c>
      <c r="D956" s="207" t="s">
        <v>10442</v>
      </c>
      <c r="E956" s="207" t="s">
        <v>273</v>
      </c>
      <c r="F956" s="207" t="s">
        <v>10728</v>
      </c>
      <c r="G956" s="205" t="s">
        <v>10302</v>
      </c>
      <c r="H956" s="205" t="s">
        <v>10306</v>
      </c>
      <c r="I956" s="206" t="s">
        <v>34</v>
      </c>
      <c r="J956" s="184">
        <v>1</v>
      </c>
    </row>
    <row r="957" spans="1:10" ht="101.25" customHeight="1">
      <c r="A957" s="206">
        <v>10</v>
      </c>
      <c r="B957" s="209" t="s">
        <v>1087</v>
      </c>
      <c r="C957" s="206">
        <v>2014</v>
      </c>
      <c r="D957" s="207" t="s">
        <v>10442</v>
      </c>
      <c r="E957" s="207" t="s">
        <v>276</v>
      </c>
      <c r="F957" s="207" t="s">
        <v>1273</v>
      </c>
      <c r="G957" s="205" t="s">
        <v>10302</v>
      </c>
      <c r="H957" s="205" t="s">
        <v>10306</v>
      </c>
      <c r="I957" s="206" t="s">
        <v>34</v>
      </c>
      <c r="J957" s="184">
        <v>1</v>
      </c>
    </row>
    <row r="958" spans="1:10" ht="67.5" customHeight="1">
      <c r="A958" s="206">
        <v>10</v>
      </c>
      <c r="B958" s="209" t="s">
        <v>1087</v>
      </c>
      <c r="C958" s="206">
        <v>2014</v>
      </c>
      <c r="D958" s="207" t="s">
        <v>10442</v>
      </c>
      <c r="E958" s="207" t="s">
        <v>276</v>
      </c>
      <c r="F958" s="207" t="s">
        <v>1274</v>
      </c>
      <c r="G958" s="205" t="s">
        <v>10302</v>
      </c>
      <c r="H958" s="205" t="s">
        <v>10306</v>
      </c>
      <c r="I958" s="206" t="s">
        <v>34</v>
      </c>
      <c r="J958" s="184">
        <v>1</v>
      </c>
    </row>
    <row r="959" spans="1:10" ht="45" customHeight="1">
      <c r="A959" s="206">
        <v>11</v>
      </c>
      <c r="B959" s="209" t="s">
        <v>1207</v>
      </c>
      <c r="C959" s="206">
        <v>2012</v>
      </c>
      <c r="D959" s="207" t="s">
        <v>10601</v>
      </c>
      <c r="E959" s="207" t="s">
        <v>541</v>
      </c>
      <c r="F959" s="207" t="s">
        <v>1275</v>
      </c>
      <c r="G959" s="205" t="s">
        <v>10302</v>
      </c>
      <c r="H959" s="205" t="s">
        <v>10306</v>
      </c>
      <c r="I959" s="206" t="s">
        <v>34</v>
      </c>
      <c r="J959" s="184">
        <v>1</v>
      </c>
    </row>
    <row r="960" spans="1:10" ht="56.25" customHeight="1">
      <c r="A960" s="206">
        <v>11</v>
      </c>
      <c r="B960" s="209" t="s">
        <v>1207</v>
      </c>
      <c r="C960" s="206">
        <v>2012</v>
      </c>
      <c r="D960" s="207" t="s">
        <v>10601</v>
      </c>
      <c r="E960" s="207" t="s">
        <v>29</v>
      </c>
      <c r="F960" s="207" t="s">
        <v>1276</v>
      </c>
      <c r="G960" s="205" t="s">
        <v>10302</v>
      </c>
      <c r="H960" s="207" t="s">
        <v>92</v>
      </c>
      <c r="I960" s="206" t="s">
        <v>34</v>
      </c>
      <c r="J960" s="184">
        <v>1</v>
      </c>
    </row>
    <row r="961" spans="1:10" ht="67.5" customHeight="1">
      <c r="A961" s="206">
        <v>11</v>
      </c>
      <c r="B961" s="209" t="s">
        <v>1207</v>
      </c>
      <c r="C961" s="206">
        <v>2012</v>
      </c>
      <c r="D961" s="207" t="s">
        <v>10601</v>
      </c>
      <c r="E961" s="207" t="s">
        <v>43</v>
      </c>
      <c r="F961" s="207" t="s">
        <v>1277</v>
      </c>
      <c r="G961" s="205" t="s">
        <v>10302</v>
      </c>
      <c r="H961" s="205" t="s">
        <v>10306</v>
      </c>
      <c r="I961" s="206" t="s">
        <v>34</v>
      </c>
      <c r="J961" s="184">
        <v>1</v>
      </c>
    </row>
    <row r="962" spans="1:10" ht="78.75" customHeight="1">
      <c r="A962" s="206">
        <v>11</v>
      </c>
      <c r="B962" s="209" t="s">
        <v>1207</v>
      </c>
      <c r="C962" s="206">
        <v>2012</v>
      </c>
      <c r="D962" s="207" t="s">
        <v>10601</v>
      </c>
      <c r="E962" s="207" t="s">
        <v>62</v>
      </c>
      <c r="F962" s="207" t="s">
        <v>1278</v>
      </c>
      <c r="G962" s="205" t="s">
        <v>10302</v>
      </c>
      <c r="H962" s="205" t="s">
        <v>10306</v>
      </c>
      <c r="I962" s="206" t="s">
        <v>34</v>
      </c>
      <c r="J962" s="184">
        <v>1</v>
      </c>
    </row>
    <row r="963" spans="1:10" ht="112.5" customHeight="1">
      <c r="A963" s="206">
        <v>11</v>
      </c>
      <c r="B963" s="209" t="s">
        <v>1207</v>
      </c>
      <c r="C963" s="206">
        <v>2012</v>
      </c>
      <c r="D963" s="205" t="s">
        <v>28</v>
      </c>
      <c r="E963" s="207" t="s">
        <v>46</v>
      </c>
      <c r="F963" s="207" t="s">
        <v>1279</v>
      </c>
      <c r="G963" s="205" t="s">
        <v>10302</v>
      </c>
      <c r="H963" s="207" t="s">
        <v>1061</v>
      </c>
      <c r="I963" s="206" t="s">
        <v>34</v>
      </c>
      <c r="J963" s="184">
        <v>1</v>
      </c>
    </row>
    <row r="964" spans="1:10" ht="78.75" customHeight="1">
      <c r="A964" s="206">
        <v>11</v>
      </c>
      <c r="B964" s="209" t="s">
        <v>1207</v>
      </c>
      <c r="C964" s="206">
        <v>2012</v>
      </c>
      <c r="D964" s="207" t="s">
        <v>10601</v>
      </c>
      <c r="E964" s="207" t="s">
        <v>57</v>
      </c>
      <c r="F964" s="207" t="s">
        <v>1280</v>
      </c>
      <c r="G964" s="205" t="s">
        <v>10302</v>
      </c>
      <c r="H964" s="205" t="s">
        <v>10306</v>
      </c>
      <c r="I964" s="207" t="s">
        <v>48</v>
      </c>
      <c r="J964" s="184">
        <v>1</v>
      </c>
    </row>
    <row r="965" spans="1:10" ht="90" customHeight="1">
      <c r="A965" s="206">
        <v>11</v>
      </c>
      <c r="B965" s="209" t="s">
        <v>1207</v>
      </c>
      <c r="C965" s="206">
        <v>2012</v>
      </c>
      <c r="D965" s="207" t="s">
        <v>10601</v>
      </c>
      <c r="E965" s="207" t="s">
        <v>65</v>
      </c>
      <c r="F965" s="207" t="s">
        <v>1281</v>
      </c>
      <c r="G965" s="205" t="s">
        <v>10302</v>
      </c>
      <c r="H965" s="205" t="s">
        <v>10306</v>
      </c>
      <c r="I965" s="206" t="s">
        <v>34</v>
      </c>
      <c r="J965" s="184">
        <v>1</v>
      </c>
    </row>
    <row r="966" spans="1:10" ht="45" customHeight="1">
      <c r="A966" s="206">
        <v>11</v>
      </c>
      <c r="B966" s="209" t="s">
        <v>1207</v>
      </c>
      <c r="C966" s="206">
        <v>2012</v>
      </c>
      <c r="D966" s="207" t="s">
        <v>938</v>
      </c>
      <c r="E966" s="207" t="s">
        <v>75</v>
      </c>
      <c r="F966" s="207" t="s">
        <v>1282</v>
      </c>
      <c r="G966" s="205" t="s">
        <v>10302</v>
      </c>
      <c r="H966" s="207" t="s">
        <v>92</v>
      </c>
      <c r="I966" s="206" t="s">
        <v>34</v>
      </c>
      <c r="J966" s="184">
        <v>1</v>
      </c>
    </row>
    <row r="967" spans="1:10" ht="123.75" customHeight="1">
      <c r="A967" s="206">
        <v>11</v>
      </c>
      <c r="B967" s="209" t="s">
        <v>1207</v>
      </c>
      <c r="C967" s="206">
        <v>2012</v>
      </c>
      <c r="D967" s="207" t="s">
        <v>938</v>
      </c>
      <c r="E967" s="207" t="s">
        <v>79</v>
      </c>
      <c r="F967" s="207" t="s">
        <v>1283</v>
      </c>
      <c r="G967" s="205" t="s">
        <v>10302</v>
      </c>
      <c r="H967" s="207" t="s">
        <v>92</v>
      </c>
      <c r="I967" s="206" t="s">
        <v>34</v>
      </c>
      <c r="J967" s="184">
        <v>1</v>
      </c>
    </row>
    <row r="968" spans="1:10" ht="33.75" customHeight="1">
      <c r="A968" s="206">
        <v>11</v>
      </c>
      <c r="B968" s="209" t="s">
        <v>1207</v>
      </c>
      <c r="C968" s="206">
        <v>2012</v>
      </c>
      <c r="D968" s="207" t="s">
        <v>938</v>
      </c>
      <c r="E968" s="207" t="s">
        <v>85</v>
      </c>
      <c r="F968" s="207" t="s">
        <v>1284</v>
      </c>
      <c r="G968" s="205" t="s">
        <v>10302</v>
      </c>
      <c r="H968" s="205" t="s">
        <v>10306</v>
      </c>
      <c r="I968" s="206" t="s">
        <v>34</v>
      </c>
      <c r="J968" s="184">
        <v>1</v>
      </c>
    </row>
    <row r="969" spans="1:10" ht="45" customHeight="1">
      <c r="A969" s="206">
        <v>11</v>
      </c>
      <c r="B969" s="209" t="s">
        <v>1207</v>
      </c>
      <c r="C969" s="206">
        <v>2012</v>
      </c>
      <c r="D969" s="207" t="s">
        <v>938</v>
      </c>
      <c r="E969" s="207" t="s">
        <v>94</v>
      </c>
      <c r="F969" s="207" t="s">
        <v>10729</v>
      </c>
      <c r="G969" s="205" t="s">
        <v>10302</v>
      </c>
      <c r="H969" s="207" t="s">
        <v>1061</v>
      </c>
      <c r="I969" s="206" t="s">
        <v>34</v>
      </c>
      <c r="J969" s="184">
        <v>1</v>
      </c>
    </row>
    <row r="970" spans="1:10" ht="33.75" customHeight="1">
      <c r="A970" s="206">
        <v>11</v>
      </c>
      <c r="B970" s="209" t="s">
        <v>1207</v>
      </c>
      <c r="C970" s="206">
        <v>2012</v>
      </c>
      <c r="D970" s="207" t="s">
        <v>938</v>
      </c>
      <c r="E970" s="207" t="s">
        <v>94</v>
      </c>
      <c r="F970" s="207" t="s">
        <v>10730</v>
      </c>
      <c r="G970" s="205" t="s">
        <v>10302</v>
      </c>
      <c r="H970" s="207" t="s">
        <v>92</v>
      </c>
      <c r="I970" s="206" t="s">
        <v>34</v>
      </c>
      <c r="J970" s="184">
        <v>1</v>
      </c>
    </row>
    <row r="971" spans="1:10" ht="33.75" customHeight="1">
      <c r="A971" s="206">
        <v>11</v>
      </c>
      <c r="B971" s="209" t="s">
        <v>1207</v>
      </c>
      <c r="C971" s="206">
        <v>2012</v>
      </c>
      <c r="D971" s="207" t="s">
        <v>938</v>
      </c>
      <c r="E971" s="207" t="s">
        <v>94</v>
      </c>
      <c r="F971" s="207" t="s">
        <v>10731</v>
      </c>
      <c r="G971" s="205" t="s">
        <v>10302</v>
      </c>
      <c r="H971" s="205" t="s">
        <v>10306</v>
      </c>
      <c r="I971" s="206" t="s">
        <v>34</v>
      </c>
      <c r="J971" s="184">
        <v>1</v>
      </c>
    </row>
    <row r="972" spans="1:10" ht="56.25" customHeight="1">
      <c r="A972" s="206">
        <v>11</v>
      </c>
      <c r="B972" s="209" t="s">
        <v>1207</v>
      </c>
      <c r="C972" s="206">
        <v>2012</v>
      </c>
      <c r="D972" s="207" t="s">
        <v>1210</v>
      </c>
      <c r="E972" s="207" t="s">
        <v>116</v>
      </c>
      <c r="F972" s="207" t="s">
        <v>1289</v>
      </c>
      <c r="G972" s="205" t="s">
        <v>10302</v>
      </c>
      <c r="H972" s="207" t="s">
        <v>92</v>
      </c>
      <c r="I972" s="206" t="s">
        <v>34</v>
      </c>
      <c r="J972" s="184">
        <v>1</v>
      </c>
    </row>
    <row r="973" spans="1:10" ht="101.25" customHeight="1">
      <c r="A973" s="206">
        <v>11</v>
      </c>
      <c r="B973" s="209" t="s">
        <v>1207</v>
      </c>
      <c r="C973" s="206">
        <v>2012</v>
      </c>
      <c r="D973" s="207" t="s">
        <v>1108</v>
      </c>
      <c r="E973" s="207" t="s">
        <v>483</v>
      </c>
      <c r="F973" s="207" t="s">
        <v>1290</v>
      </c>
      <c r="G973" s="205" t="s">
        <v>82</v>
      </c>
      <c r="H973" s="207" t="s">
        <v>101</v>
      </c>
      <c r="I973" s="206" t="s">
        <v>34</v>
      </c>
      <c r="J973" s="184">
        <v>1</v>
      </c>
    </row>
    <row r="974" spans="1:10" ht="45" customHeight="1">
      <c r="A974" s="206">
        <v>11</v>
      </c>
      <c r="B974" s="209" t="s">
        <v>1207</v>
      </c>
      <c r="C974" s="206">
        <v>2012</v>
      </c>
      <c r="D974" s="207" t="s">
        <v>1108</v>
      </c>
      <c r="E974" s="207" t="s">
        <v>586</v>
      </c>
      <c r="F974" s="207" t="s">
        <v>1291</v>
      </c>
      <c r="G974" s="205" t="s">
        <v>10302</v>
      </c>
      <c r="H974" s="207" t="s">
        <v>92</v>
      </c>
      <c r="I974" s="206" t="s">
        <v>34</v>
      </c>
      <c r="J974" s="184">
        <v>1</v>
      </c>
    </row>
    <row r="975" spans="1:10" ht="45" customHeight="1">
      <c r="A975" s="206">
        <v>11</v>
      </c>
      <c r="B975" s="209" t="s">
        <v>1207</v>
      </c>
      <c r="C975" s="206">
        <v>2012</v>
      </c>
      <c r="D975" s="207" t="s">
        <v>1108</v>
      </c>
      <c r="E975" s="207" t="s">
        <v>571</v>
      </c>
      <c r="F975" s="207" t="s">
        <v>10732</v>
      </c>
      <c r="G975" s="205" t="s">
        <v>10302</v>
      </c>
      <c r="H975" s="205" t="s">
        <v>10306</v>
      </c>
      <c r="I975" s="206" t="s">
        <v>34</v>
      </c>
      <c r="J975" s="184">
        <v>1</v>
      </c>
    </row>
    <row r="976" spans="1:10" ht="22.5" customHeight="1">
      <c r="A976" s="206">
        <v>11</v>
      </c>
      <c r="B976" s="209" t="s">
        <v>1207</v>
      </c>
      <c r="C976" s="206">
        <v>2012</v>
      </c>
      <c r="D976" s="207" t="s">
        <v>1108</v>
      </c>
      <c r="E976" s="207" t="s">
        <v>571</v>
      </c>
      <c r="F976" s="207" t="s">
        <v>10733</v>
      </c>
      <c r="G976" s="205" t="s">
        <v>82</v>
      </c>
      <c r="H976" s="207" t="s">
        <v>188</v>
      </c>
      <c r="I976" s="206" t="s">
        <v>34</v>
      </c>
      <c r="J976" s="184">
        <v>1</v>
      </c>
    </row>
    <row r="977" spans="1:10" ht="45" customHeight="1">
      <c r="A977" s="206">
        <v>11</v>
      </c>
      <c r="B977" s="209" t="s">
        <v>1207</v>
      </c>
      <c r="C977" s="206">
        <v>2012</v>
      </c>
      <c r="D977" s="207" t="s">
        <v>1108</v>
      </c>
      <c r="E977" s="207" t="s">
        <v>571</v>
      </c>
      <c r="F977" s="207" t="s">
        <v>10734</v>
      </c>
      <c r="G977" s="205" t="s">
        <v>10302</v>
      </c>
      <c r="H977" s="205" t="s">
        <v>10306</v>
      </c>
      <c r="I977" s="206" t="s">
        <v>34</v>
      </c>
      <c r="J977" s="184">
        <v>1</v>
      </c>
    </row>
    <row r="978" spans="1:10" ht="33.75" customHeight="1">
      <c r="A978" s="206">
        <v>11</v>
      </c>
      <c r="B978" s="209" t="s">
        <v>1207</v>
      </c>
      <c r="C978" s="206">
        <v>2012</v>
      </c>
      <c r="D978" s="207" t="s">
        <v>1108</v>
      </c>
      <c r="E978" s="207" t="s">
        <v>571</v>
      </c>
      <c r="F978" s="207" t="s">
        <v>10735</v>
      </c>
      <c r="G978" s="205" t="s">
        <v>82</v>
      </c>
      <c r="H978" s="207" t="s">
        <v>101</v>
      </c>
      <c r="I978" s="206" t="s">
        <v>34</v>
      </c>
      <c r="J978" s="184">
        <v>1</v>
      </c>
    </row>
    <row r="979" spans="1:10" ht="33.75" customHeight="1">
      <c r="A979" s="206">
        <v>11</v>
      </c>
      <c r="B979" s="209" t="s">
        <v>1207</v>
      </c>
      <c r="C979" s="206">
        <v>2012</v>
      </c>
      <c r="D979" s="207" t="s">
        <v>1108</v>
      </c>
      <c r="E979" s="207" t="s">
        <v>571</v>
      </c>
      <c r="F979" s="207" t="s">
        <v>10736</v>
      </c>
      <c r="G979" s="205" t="s">
        <v>10302</v>
      </c>
      <c r="H979" s="207" t="s">
        <v>92</v>
      </c>
      <c r="I979" s="206" t="s">
        <v>34</v>
      </c>
      <c r="J979" s="184">
        <v>1</v>
      </c>
    </row>
    <row r="980" spans="1:10" ht="33.75" customHeight="1">
      <c r="A980" s="206">
        <v>11</v>
      </c>
      <c r="B980" s="209" t="s">
        <v>1207</v>
      </c>
      <c r="C980" s="206">
        <v>2012</v>
      </c>
      <c r="D980" s="207" t="s">
        <v>1108</v>
      </c>
      <c r="E980" s="207" t="s">
        <v>571</v>
      </c>
      <c r="F980" s="207" t="s">
        <v>1297</v>
      </c>
      <c r="G980" s="205" t="s">
        <v>10302</v>
      </c>
      <c r="H980" s="205" t="s">
        <v>10306</v>
      </c>
      <c r="I980" s="206" t="s">
        <v>34</v>
      </c>
      <c r="J980" s="184">
        <v>1</v>
      </c>
    </row>
    <row r="981" spans="1:10" ht="22.5" customHeight="1">
      <c r="A981" s="206">
        <v>11</v>
      </c>
      <c r="B981" s="209" t="s">
        <v>1207</v>
      </c>
      <c r="C981" s="206">
        <v>2012</v>
      </c>
      <c r="D981" s="207" t="s">
        <v>1108</v>
      </c>
      <c r="E981" s="207" t="s">
        <v>571</v>
      </c>
      <c r="F981" s="207" t="s">
        <v>10737</v>
      </c>
      <c r="G981" s="205" t="s">
        <v>10302</v>
      </c>
      <c r="H981" s="207" t="s">
        <v>92</v>
      </c>
      <c r="I981" s="206" t="s">
        <v>34</v>
      </c>
      <c r="J981" s="184">
        <v>1</v>
      </c>
    </row>
    <row r="982" spans="1:10" ht="22.5" customHeight="1">
      <c r="A982" s="206">
        <v>11</v>
      </c>
      <c r="B982" s="209" t="s">
        <v>1207</v>
      </c>
      <c r="C982" s="206">
        <v>2012</v>
      </c>
      <c r="D982" s="207" t="s">
        <v>1108</v>
      </c>
      <c r="E982" s="207" t="s">
        <v>571</v>
      </c>
      <c r="F982" s="207" t="s">
        <v>10738</v>
      </c>
      <c r="G982" s="205" t="s">
        <v>10302</v>
      </c>
      <c r="H982" s="207" t="s">
        <v>92</v>
      </c>
      <c r="I982" s="206" t="s">
        <v>34</v>
      </c>
      <c r="J982" s="184">
        <v>1</v>
      </c>
    </row>
    <row r="983" spans="1:10" ht="22.5" customHeight="1">
      <c r="A983" s="206">
        <v>11</v>
      </c>
      <c r="B983" s="209" t="s">
        <v>1207</v>
      </c>
      <c r="C983" s="206">
        <v>2012</v>
      </c>
      <c r="D983" s="207" t="s">
        <v>1108</v>
      </c>
      <c r="E983" s="207" t="s">
        <v>571</v>
      </c>
      <c r="F983" s="207" t="s">
        <v>10739</v>
      </c>
      <c r="G983" s="205" t="s">
        <v>10302</v>
      </c>
      <c r="H983" s="205" t="s">
        <v>10306</v>
      </c>
      <c r="I983" s="207" t="s">
        <v>48</v>
      </c>
      <c r="J983" s="184">
        <v>1</v>
      </c>
    </row>
    <row r="984" spans="1:10" ht="56.25" customHeight="1">
      <c r="A984" s="206">
        <v>11</v>
      </c>
      <c r="B984" s="209" t="s">
        <v>1207</v>
      </c>
      <c r="C984" s="206">
        <v>2012</v>
      </c>
      <c r="D984" s="207" t="s">
        <v>1121</v>
      </c>
      <c r="E984" s="207" t="s">
        <v>162</v>
      </c>
      <c r="F984" s="207" t="s">
        <v>1301</v>
      </c>
      <c r="G984" s="205" t="s">
        <v>10302</v>
      </c>
      <c r="H984" s="207" t="s">
        <v>92</v>
      </c>
      <c r="I984" s="206" t="s">
        <v>34</v>
      </c>
      <c r="J984" s="184">
        <v>1</v>
      </c>
    </row>
    <row r="985" spans="1:10" ht="90" customHeight="1">
      <c r="A985" s="206">
        <v>11</v>
      </c>
      <c r="B985" s="209" t="s">
        <v>1207</v>
      </c>
      <c r="C985" s="206">
        <v>2012</v>
      </c>
      <c r="D985" s="207" t="s">
        <v>1121</v>
      </c>
      <c r="E985" s="207" t="s">
        <v>189</v>
      </c>
      <c r="F985" s="207" t="s">
        <v>1302</v>
      </c>
      <c r="G985" s="205" t="s">
        <v>10302</v>
      </c>
      <c r="H985" s="205" t="s">
        <v>10306</v>
      </c>
      <c r="I985" s="207" t="s">
        <v>48</v>
      </c>
      <c r="J985" s="184">
        <v>1</v>
      </c>
    </row>
    <row r="986" spans="1:10" ht="101.25" customHeight="1">
      <c r="A986" s="206">
        <v>11</v>
      </c>
      <c r="B986" s="209" t="s">
        <v>1207</v>
      </c>
      <c r="C986" s="206">
        <v>2012</v>
      </c>
      <c r="D986" s="207" t="s">
        <v>1121</v>
      </c>
      <c r="E986" s="207" t="s">
        <v>407</v>
      </c>
      <c r="F986" s="207" t="s">
        <v>1303</v>
      </c>
      <c r="G986" s="205" t="s">
        <v>10302</v>
      </c>
      <c r="H986" s="205" t="s">
        <v>10306</v>
      </c>
      <c r="I986" s="206" t="s">
        <v>34</v>
      </c>
      <c r="J986" s="184">
        <v>1</v>
      </c>
    </row>
    <row r="987" spans="1:10" ht="22.5" customHeight="1">
      <c r="A987" s="206">
        <v>11</v>
      </c>
      <c r="B987" s="209" t="s">
        <v>1207</v>
      </c>
      <c r="C987" s="206">
        <v>2012</v>
      </c>
      <c r="D987" s="207" t="s">
        <v>1142</v>
      </c>
      <c r="E987" s="207" t="s">
        <v>211</v>
      </c>
      <c r="F987" s="207" t="s">
        <v>1304</v>
      </c>
      <c r="G987" s="205" t="s">
        <v>10302</v>
      </c>
      <c r="H987" s="207" t="s">
        <v>1061</v>
      </c>
      <c r="I987" s="206" t="s">
        <v>34</v>
      </c>
      <c r="J987" s="184">
        <v>1</v>
      </c>
    </row>
    <row r="988" spans="1:10" ht="45" customHeight="1">
      <c r="A988" s="206">
        <v>11</v>
      </c>
      <c r="B988" s="209" t="s">
        <v>1207</v>
      </c>
      <c r="C988" s="206">
        <v>2012</v>
      </c>
      <c r="D988" s="207" t="s">
        <v>1142</v>
      </c>
      <c r="E988" s="207" t="s">
        <v>211</v>
      </c>
      <c r="F988" s="207" t="s">
        <v>10740</v>
      </c>
      <c r="G988" s="205" t="s">
        <v>82</v>
      </c>
      <c r="H988" s="207" t="s">
        <v>101</v>
      </c>
      <c r="I988" s="206" t="s">
        <v>34</v>
      </c>
      <c r="J988" s="184">
        <v>1</v>
      </c>
    </row>
    <row r="989" spans="1:10" ht="45" customHeight="1">
      <c r="A989" s="206">
        <v>11</v>
      </c>
      <c r="B989" s="209" t="s">
        <v>1207</v>
      </c>
      <c r="C989" s="206">
        <v>2012</v>
      </c>
      <c r="D989" s="207" t="s">
        <v>1142</v>
      </c>
      <c r="E989" s="207" t="s">
        <v>211</v>
      </c>
      <c r="F989" s="207" t="s">
        <v>1306</v>
      </c>
      <c r="G989" s="205" t="s">
        <v>10302</v>
      </c>
      <c r="H989" s="207" t="s">
        <v>1111</v>
      </c>
      <c r="I989" s="206" t="s">
        <v>34</v>
      </c>
      <c r="J989" s="184">
        <v>1</v>
      </c>
    </row>
    <row r="990" spans="1:10" ht="33.75" customHeight="1">
      <c r="A990" s="206">
        <v>11</v>
      </c>
      <c r="B990" s="209" t="s">
        <v>1207</v>
      </c>
      <c r="C990" s="206">
        <v>2012</v>
      </c>
      <c r="D990" s="207" t="s">
        <v>1142</v>
      </c>
      <c r="E990" s="207" t="s">
        <v>1308</v>
      </c>
      <c r="F990" s="207" t="s">
        <v>1307</v>
      </c>
      <c r="G990" s="205" t="s">
        <v>10302</v>
      </c>
      <c r="H990" s="207" t="s">
        <v>92</v>
      </c>
      <c r="I990" s="206" t="s">
        <v>34</v>
      </c>
      <c r="J990" s="184">
        <v>1</v>
      </c>
    </row>
    <row r="991" spans="1:10" ht="45" customHeight="1">
      <c r="A991" s="206">
        <v>11</v>
      </c>
      <c r="B991" s="209" t="s">
        <v>1207</v>
      </c>
      <c r="C991" s="206">
        <v>2012</v>
      </c>
      <c r="D991" s="207" t="s">
        <v>1142</v>
      </c>
      <c r="E991" s="207" t="s">
        <v>1308</v>
      </c>
      <c r="F991" s="207" t="s">
        <v>1309</v>
      </c>
      <c r="G991" s="205" t="s">
        <v>10302</v>
      </c>
      <c r="H991" s="207" t="s">
        <v>92</v>
      </c>
      <c r="I991" s="206" t="s">
        <v>34</v>
      </c>
      <c r="J991" s="184">
        <v>1</v>
      </c>
    </row>
    <row r="992" spans="1:10" ht="33.75" customHeight="1">
      <c r="A992" s="206">
        <v>11</v>
      </c>
      <c r="B992" s="209" t="s">
        <v>1207</v>
      </c>
      <c r="C992" s="206">
        <v>2012</v>
      </c>
      <c r="D992" s="207" t="s">
        <v>1142</v>
      </c>
      <c r="E992" s="207" t="s">
        <v>1308</v>
      </c>
      <c r="F992" s="207" t="s">
        <v>1310</v>
      </c>
      <c r="G992" s="205" t="s">
        <v>10302</v>
      </c>
      <c r="H992" s="207" t="s">
        <v>92</v>
      </c>
      <c r="I992" s="206" t="s">
        <v>34</v>
      </c>
      <c r="J992" s="184">
        <v>1</v>
      </c>
    </row>
    <row r="993" spans="1:10" ht="22.5" customHeight="1">
      <c r="A993" s="206">
        <v>11</v>
      </c>
      <c r="B993" s="209" t="s">
        <v>1207</v>
      </c>
      <c r="C993" s="206">
        <v>2012</v>
      </c>
      <c r="D993" s="207" t="s">
        <v>1142</v>
      </c>
      <c r="E993" s="207" t="s">
        <v>1308</v>
      </c>
      <c r="F993" s="207" t="s">
        <v>1311</v>
      </c>
      <c r="G993" s="205" t="s">
        <v>82</v>
      </c>
      <c r="H993" s="207" t="s">
        <v>101</v>
      </c>
      <c r="I993" s="206" t="s">
        <v>34</v>
      </c>
      <c r="J993" s="184">
        <v>1</v>
      </c>
    </row>
    <row r="994" spans="1:10" ht="67.5" customHeight="1">
      <c r="A994" s="206">
        <v>11</v>
      </c>
      <c r="B994" s="209" t="s">
        <v>1207</v>
      </c>
      <c r="C994" s="206">
        <v>2012</v>
      </c>
      <c r="D994" s="207" t="s">
        <v>10642</v>
      </c>
      <c r="E994" s="207" t="s">
        <v>1308</v>
      </c>
      <c r="F994" s="207" t="s">
        <v>1312</v>
      </c>
      <c r="G994" s="205" t="s">
        <v>10302</v>
      </c>
      <c r="H994" s="207" t="s">
        <v>92</v>
      </c>
      <c r="I994" s="206" t="s">
        <v>34</v>
      </c>
      <c r="J994" s="184">
        <v>1</v>
      </c>
    </row>
    <row r="995" spans="1:10" ht="180" customHeight="1">
      <c r="A995" s="206">
        <v>11</v>
      </c>
      <c r="B995" s="209" t="s">
        <v>1207</v>
      </c>
      <c r="C995" s="206">
        <v>2012</v>
      </c>
      <c r="D995" s="207" t="s">
        <v>10642</v>
      </c>
      <c r="E995" s="207" t="s">
        <v>1161</v>
      </c>
      <c r="F995" s="207" t="s">
        <v>1313</v>
      </c>
      <c r="G995" s="205" t="s">
        <v>10302</v>
      </c>
      <c r="H995" s="207" t="s">
        <v>92</v>
      </c>
      <c r="I995" s="206" t="s">
        <v>34</v>
      </c>
      <c r="J995" s="184">
        <v>1</v>
      </c>
    </row>
    <row r="996" spans="1:10" ht="78.75" customHeight="1">
      <c r="A996" s="206">
        <v>11</v>
      </c>
      <c r="B996" s="209" t="s">
        <v>1207</v>
      </c>
      <c r="C996" s="206">
        <v>2012</v>
      </c>
      <c r="D996" s="207" t="s">
        <v>10642</v>
      </c>
      <c r="E996" s="207" t="s">
        <v>230</v>
      </c>
      <c r="F996" s="207" t="s">
        <v>1314</v>
      </c>
      <c r="G996" s="205" t="s">
        <v>10302</v>
      </c>
      <c r="H996" s="207" t="s">
        <v>92</v>
      </c>
      <c r="I996" s="206" t="s">
        <v>34</v>
      </c>
      <c r="J996" s="184">
        <v>1</v>
      </c>
    </row>
    <row r="997" spans="1:10" ht="67.5" customHeight="1">
      <c r="A997" s="206">
        <v>11</v>
      </c>
      <c r="B997" s="209" t="s">
        <v>1207</v>
      </c>
      <c r="C997" s="206">
        <v>2012</v>
      </c>
      <c r="D997" s="207" t="s">
        <v>10642</v>
      </c>
      <c r="E997" s="207" t="s">
        <v>137</v>
      </c>
      <c r="F997" s="207" t="s">
        <v>1315</v>
      </c>
      <c r="G997" s="205" t="s">
        <v>82</v>
      </c>
      <c r="H997" s="207" t="s">
        <v>188</v>
      </c>
      <c r="I997" s="206" t="s">
        <v>34</v>
      </c>
      <c r="J997" s="184">
        <v>1</v>
      </c>
    </row>
    <row r="998" spans="1:10" ht="78.75" customHeight="1">
      <c r="A998" s="206">
        <v>11</v>
      </c>
      <c r="B998" s="209" t="s">
        <v>1207</v>
      </c>
      <c r="C998" s="206">
        <v>2012</v>
      </c>
      <c r="D998" s="207" t="s">
        <v>10642</v>
      </c>
      <c r="E998" s="207" t="s">
        <v>10378</v>
      </c>
      <c r="F998" s="207" t="s">
        <v>10741</v>
      </c>
      <c r="G998" s="205" t="s">
        <v>10302</v>
      </c>
      <c r="H998" s="207" t="s">
        <v>92</v>
      </c>
      <c r="I998" s="206" t="s">
        <v>34</v>
      </c>
      <c r="J998" s="184">
        <v>1</v>
      </c>
    </row>
    <row r="999" spans="1:10" ht="33.75" customHeight="1">
      <c r="A999" s="206">
        <v>11</v>
      </c>
      <c r="B999" s="209" t="s">
        <v>1207</v>
      </c>
      <c r="C999" s="206">
        <v>2012</v>
      </c>
      <c r="D999" s="207" t="s">
        <v>10642</v>
      </c>
      <c r="E999" s="207" t="s">
        <v>10378</v>
      </c>
      <c r="F999" s="207" t="s">
        <v>10742</v>
      </c>
      <c r="G999" s="205" t="s">
        <v>10302</v>
      </c>
      <c r="H999" s="207" t="s">
        <v>92</v>
      </c>
      <c r="I999" s="206" t="s">
        <v>34</v>
      </c>
      <c r="J999" s="184">
        <v>1</v>
      </c>
    </row>
    <row r="1000" spans="1:10" ht="45" customHeight="1">
      <c r="A1000" s="206">
        <v>11</v>
      </c>
      <c r="B1000" s="209" t="s">
        <v>1207</v>
      </c>
      <c r="C1000" s="206">
        <v>2012</v>
      </c>
      <c r="D1000" s="207" t="s">
        <v>10642</v>
      </c>
      <c r="E1000" s="207" t="s">
        <v>10378</v>
      </c>
      <c r="F1000" s="207" t="s">
        <v>10743</v>
      </c>
      <c r="G1000" s="205" t="s">
        <v>10302</v>
      </c>
      <c r="H1000" s="207" t="s">
        <v>92</v>
      </c>
      <c r="I1000" s="206" t="s">
        <v>34</v>
      </c>
      <c r="J1000" s="184">
        <v>1</v>
      </c>
    </row>
    <row r="1001" spans="1:10" ht="22.5" customHeight="1">
      <c r="A1001" s="206">
        <v>11</v>
      </c>
      <c r="B1001" s="209" t="s">
        <v>1207</v>
      </c>
      <c r="C1001" s="206">
        <v>2012</v>
      </c>
      <c r="D1001" s="207" t="s">
        <v>10642</v>
      </c>
      <c r="E1001" s="207" t="s">
        <v>10378</v>
      </c>
      <c r="F1001" s="207" t="s">
        <v>10744</v>
      </c>
      <c r="G1001" s="205" t="s">
        <v>10302</v>
      </c>
      <c r="H1001" s="207" t="s">
        <v>92</v>
      </c>
      <c r="I1001" s="206" t="s">
        <v>34</v>
      </c>
      <c r="J1001" s="184">
        <v>1</v>
      </c>
    </row>
    <row r="1002" spans="1:10" ht="123.75" customHeight="1">
      <c r="A1002" s="206">
        <v>11</v>
      </c>
      <c r="B1002" s="209" t="s">
        <v>1207</v>
      </c>
      <c r="C1002" s="206">
        <v>2012</v>
      </c>
      <c r="D1002" s="207" t="s">
        <v>10642</v>
      </c>
      <c r="E1002" s="207" t="s">
        <v>5865</v>
      </c>
      <c r="F1002" s="207" t="s">
        <v>1320</v>
      </c>
      <c r="G1002" s="205" t="s">
        <v>10302</v>
      </c>
      <c r="H1002" s="205" t="s">
        <v>10306</v>
      </c>
      <c r="I1002" s="207" t="s">
        <v>48</v>
      </c>
      <c r="J1002" s="184">
        <v>1</v>
      </c>
    </row>
    <row r="1003" spans="1:10" ht="56.25" customHeight="1">
      <c r="A1003" s="206">
        <v>11</v>
      </c>
      <c r="B1003" s="209" t="s">
        <v>1207</v>
      </c>
      <c r="C1003" s="206">
        <v>2012</v>
      </c>
      <c r="D1003" s="207" t="s">
        <v>265</v>
      </c>
      <c r="E1003" s="207" t="s">
        <v>266</v>
      </c>
      <c r="F1003" s="207" t="s">
        <v>1321</v>
      </c>
      <c r="G1003" s="205" t="s">
        <v>10302</v>
      </c>
      <c r="H1003" s="207" t="s">
        <v>92</v>
      </c>
      <c r="I1003" s="206" t="s">
        <v>34</v>
      </c>
      <c r="J1003" s="184">
        <v>1</v>
      </c>
    </row>
    <row r="1004" spans="1:10" ht="33.75" customHeight="1">
      <c r="A1004" s="206">
        <v>11</v>
      </c>
      <c r="B1004" s="209" t="s">
        <v>1207</v>
      </c>
      <c r="C1004" s="206">
        <v>2012</v>
      </c>
      <c r="D1004" s="207" t="s">
        <v>1575</v>
      </c>
      <c r="E1004" s="207" t="s">
        <v>266</v>
      </c>
      <c r="F1004" s="207" t="s">
        <v>1322</v>
      </c>
      <c r="G1004" s="205" t="s">
        <v>10302</v>
      </c>
      <c r="H1004" s="205" t="s">
        <v>10306</v>
      </c>
      <c r="I1004" s="206" t="s">
        <v>34</v>
      </c>
      <c r="J1004" s="184">
        <v>1</v>
      </c>
    </row>
    <row r="1005" spans="1:10" ht="45" customHeight="1">
      <c r="A1005" s="206">
        <v>11</v>
      </c>
      <c r="B1005" s="209" t="s">
        <v>1207</v>
      </c>
      <c r="C1005" s="206">
        <v>2012</v>
      </c>
      <c r="D1005" s="207" t="s">
        <v>433</v>
      </c>
      <c r="E1005" s="207" t="s">
        <v>266</v>
      </c>
      <c r="F1005" s="207" t="s">
        <v>1323</v>
      </c>
      <c r="G1005" s="205" t="s">
        <v>10302</v>
      </c>
      <c r="H1005" s="205" t="s">
        <v>10306</v>
      </c>
      <c r="I1005" s="206" t="s">
        <v>34</v>
      </c>
      <c r="J1005" s="184">
        <v>1</v>
      </c>
    </row>
    <row r="1006" spans="1:10" ht="67.5" customHeight="1">
      <c r="A1006" s="206">
        <v>11</v>
      </c>
      <c r="B1006" s="209" t="s">
        <v>1207</v>
      </c>
      <c r="C1006" s="206">
        <v>2012</v>
      </c>
      <c r="D1006" s="207" t="s">
        <v>1325</v>
      </c>
      <c r="E1006" s="207" t="s">
        <v>266</v>
      </c>
      <c r="F1006" s="207" t="s">
        <v>1324</v>
      </c>
      <c r="G1006" s="205" t="s">
        <v>10302</v>
      </c>
      <c r="H1006" s="205" t="s">
        <v>10306</v>
      </c>
      <c r="I1006" s="206" t="s">
        <v>34</v>
      </c>
      <c r="J1006" s="184">
        <v>1</v>
      </c>
    </row>
    <row r="1007" spans="1:10" ht="123.75" customHeight="1">
      <c r="A1007" s="206">
        <v>11</v>
      </c>
      <c r="B1007" s="209" t="s">
        <v>1207</v>
      </c>
      <c r="C1007" s="206">
        <v>2012</v>
      </c>
      <c r="D1007" s="207" t="s">
        <v>1325</v>
      </c>
      <c r="E1007" s="207" t="s">
        <v>266</v>
      </c>
      <c r="F1007" s="207" t="s">
        <v>1326</v>
      </c>
      <c r="G1007" s="205" t="s">
        <v>10302</v>
      </c>
      <c r="H1007" s="205" t="s">
        <v>10306</v>
      </c>
      <c r="I1007" s="206" t="s">
        <v>34</v>
      </c>
      <c r="J1007" s="184">
        <v>1</v>
      </c>
    </row>
    <row r="1008" spans="1:10" ht="33.75" customHeight="1">
      <c r="A1008" s="206">
        <v>12</v>
      </c>
      <c r="B1008" s="209" t="s">
        <v>1287</v>
      </c>
      <c r="C1008" s="206">
        <v>2021</v>
      </c>
      <c r="D1008" s="207" t="s">
        <v>10601</v>
      </c>
      <c r="E1008" s="207" t="s">
        <v>800</v>
      </c>
      <c r="F1008" s="207" t="s">
        <v>1327</v>
      </c>
      <c r="G1008" s="205" t="s">
        <v>10302</v>
      </c>
      <c r="H1008" s="207" t="s">
        <v>92</v>
      </c>
      <c r="I1008" s="206" t="s">
        <v>34</v>
      </c>
      <c r="J1008" s="184">
        <v>1</v>
      </c>
    </row>
    <row r="1009" spans="1:10" ht="67.5" customHeight="1">
      <c r="A1009" s="206">
        <v>12</v>
      </c>
      <c r="B1009" s="209" t="s">
        <v>1287</v>
      </c>
      <c r="C1009" s="206">
        <v>2021</v>
      </c>
      <c r="D1009" s="207" t="s">
        <v>10601</v>
      </c>
      <c r="E1009" s="207" t="s">
        <v>29</v>
      </c>
      <c r="F1009" s="207" t="s">
        <v>1328</v>
      </c>
      <c r="G1009" s="205" t="s">
        <v>10302</v>
      </c>
      <c r="H1009" s="207" t="s">
        <v>92</v>
      </c>
      <c r="I1009" s="206" t="s">
        <v>34</v>
      </c>
      <c r="J1009" s="184">
        <v>1</v>
      </c>
    </row>
    <row r="1010" spans="1:10" ht="33.75" customHeight="1">
      <c r="A1010" s="206">
        <v>12</v>
      </c>
      <c r="B1010" s="209" t="s">
        <v>1287</v>
      </c>
      <c r="C1010" s="206">
        <v>2021</v>
      </c>
      <c r="D1010" s="207" t="s">
        <v>10601</v>
      </c>
      <c r="E1010" s="207" t="s">
        <v>37</v>
      </c>
      <c r="F1010" s="207" t="s">
        <v>1329</v>
      </c>
      <c r="G1010" s="205" t="s">
        <v>10302</v>
      </c>
      <c r="H1010" s="207" t="s">
        <v>92</v>
      </c>
      <c r="I1010" s="206" t="s">
        <v>34</v>
      </c>
      <c r="J1010" s="184">
        <v>1</v>
      </c>
    </row>
    <row r="1011" spans="1:10" ht="22.5" customHeight="1">
      <c r="A1011" s="206">
        <v>12</v>
      </c>
      <c r="B1011" s="209" t="s">
        <v>1287</v>
      </c>
      <c r="C1011" s="206">
        <v>2021</v>
      </c>
      <c r="D1011" s="207" t="s">
        <v>10601</v>
      </c>
      <c r="E1011" s="207" t="s">
        <v>43</v>
      </c>
      <c r="F1011" s="207" t="s">
        <v>1330</v>
      </c>
      <c r="G1011" s="205" t="s">
        <v>10302</v>
      </c>
      <c r="H1011" s="205" t="s">
        <v>10306</v>
      </c>
      <c r="I1011" s="206" t="s">
        <v>34</v>
      </c>
      <c r="J1011" s="184">
        <v>1</v>
      </c>
    </row>
    <row r="1012" spans="1:10" ht="22.5" customHeight="1">
      <c r="A1012" s="206">
        <v>12</v>
      </c>
      <c r="B1012" s="209" t="s">
        <v>1287</v>
      </c>
      <c r="C1012" s="206">
        <v>2021</v>
      </c>
      <c r="D1012" s="207" t="s">
        <v>10601</v>
      </c>
      <c r="E1012" s="207" t="s">
        <v>43</v>
      </c>
      <c r="F1012" s="210" t="s">
        <v>10745</v>
      </c>
      <c r="G1012" s="205" t="s">
        <v>10302</v>
      </c>
      <c r="H1012" s="205" t="s">
        <v>10306</v>
      </c>
      <c r="I1012" s="206" t="s">
        <v>34</v>
      </c>
      <c r="J1012" s="184">
        <v>1</v>
      </c>
    </row>
    <row r="1013" spans="1:10" ht="33.75" customHeight="1">
      <c r="A1013" s="206">
        <v>12</v>
      </c>
      <c r="B1013" s="209" t="s">
        <v>1287</v>
      </c>
      <c r="C1013" s="206">
        <v>2021</v>
      </c>
      <c r="D1013" s="205" t="s">
        <v>28</v>
      </c>
      <c r="E1013" s="207" t="s">
        <v>46</v>
      </c>
      <c r="F1013" s="207" t="s">
        <v>10746</v>
      </c>
      <c r="G1013" s="205" t="s">
        <v>10302</v>
      </c>
      <c r="H1013" s="207" t="s">
        <v>1061</v>
      </c>
      <c r="I1013" s="206" t="s">
        <v>34</v>
      </c>
      <c r="J1013" s="184">
        <v>1</v>
      </c>
    </row>
    <row r="1014" spans="1:10" ht="22.5" customHeight="1">
      <c r="A1014" s="206">
        <v>12</v>
      </c>
      <c r="B1014" s="209" t="s">
        <v>1287</v>
      </c>
      <c r="C1014" s="206">
        <v>2021</v>
      </c>
      <c r="D1014" s="205" t="s">
        <v>28</v>
      </c>
      <c r="E1014" s="207" t="s">
        <v>46</v>
      </c>
      <c r="F1014" s="207" t="s">
        <v>10747</v>
      </c>
      <c r="G1014" s="205" t="s">
        <v>10302</v>
      </c>
      <c r="H1014" s="207" t="s">
        <v>1061</v>
      </c>
      <c r="I1014" s="206" t="s">
        <v>34</v>
      </c>
      <c r="J1014" s="184">
        <v>1</v>
      </c>
    </row>
    <row r="1015" spans="1:10" ht="78.75" customHeight="1">
      <c r="A1015" s="206">
        <v>12</v>
      </c>
      <c r="B1015" s="209" t="s">
        <v>1287</v>
      </c>
      <c r="C1015" s="206">
        <v>2021</v>
      </c>
      <c r="D1015" s="207" t="s">
        <v>10601</v>
      </c>
      <c r="E1015" s="207" t="s">
        <v>57</v>
      </c>
      <c r="F1015" s="207" t="s">
        <v>10748</v>
      </c>
      <c r="G1015" s="205" t="s">
        <v>10302</v>
      </c>
      <c r="H1015" s="205" t="s">
        <v>10306</v>
      </c>
      <c r="I1015" s="207" t="s">
        <v>48</v>
      </c>
      <c r="J1015" s="184">
        <v>1</v>
      </c>
    </row>
    <row r="1016" spans="1:10" ht="22.5" customHeight="1">
      <c r="A1016" s="206">
        <v>12</v>
      </c>
      <c r="B1016" s="209" t="s">
        <v>1287</v>
      </c>
      <c r="C1016" s="206">
        <v>2021</v>
      </c>
      <c r="D1016" s="207" t="s">
        <v>10601</v>
      </c>
      <c r="E1016" s="207" t="s">
        <v>57</v>
      </c>
      <c r="F1016" s="207" t="s">
        <v>10749</v>
      </c>
      <c r="G1016" s="205" t="s">
        <v>10302</v>
      </c>
      <c r="H1016" s="205" t="s">
        <v>10306</v>
      </c>
      <c r="I1016" s="207" t="s">
        <v>48</v>
      </c>
      <c r="J1016" s="184">
        <v>1</v>
      </c>
    </row>
    <row r="1017" spans="1:10" ht="45" customHeight="1">
      <c r="A1017" s="206">
        <v>12</v>
      </c>
      <c r="B1017" s="209" t="s">
        <v>1287</v>
      </c>
      <c r="C1017" s="206">
        <v>2021</v>
      </c>
      <c r="D1017" s="207" t="s">
        <v>10601</v>
      </c>
      <c r="E1017" s="207" t="s">
        <v>62</v>
      </c>
      <c r="F1017" s="207" t="s">
        <v>1336</v>
      </c>
      <c r="G1017" s="205" t="s">
        <v>10302</v>
      </c>
      <c r="H1017" s="205" t="s">
        <v>10306</v>
      </c>
      <c r="I1017" s="206" t="s">
        <v>34</v>
      </c>
      <c r="J1017" s="184">
        <v>1</v>
      </c>
    </row>
    <row r="1018" spans="1:10" ht="22.5" customHeight="1">
      <c r="A1018" s="206">
        <v>12</v>
      </c>
      <c r="B1018" s="209" t="s">
        <v>1287</v>
      </c>
      <c r="C1018" s="206">
        <v>2021</v>
      </c>
      <c r="D1018" s="207" t="s">
        <v>10601</v>
      </c>
      <c r="E1018" s="207" t="s">
        <v>63</v>
      </c>
      <c r="F1018" s="207" t="s">
        <v>10750</v>
      </c>
      <c r="G1018" s="205" t="s">
        <v>10302</v>
      </c>
      <c r="H1018" s="205" t="s">
        <v>10306</v>
      </c>
      <c r="I1018" s="206" t="s">
        <v>34</v>
      </c>
      <c r="J1018" s="184">
        <v>1</v>
      </c>
    </row>
    <row r="1019" spans="1:10" ht="33.75" customHeight="1">
      <c r="A1019" s="206">
        <v>12</v>
      </c>
      <c r="B1019" s="209" t="s">
        <v>1287</v>
      </c>
      <c r="C1019" s="206">
        <v>2021</v>
      </c>
      <c r="D1019" s="207" t="s">
        <v>10601</v>
      </c>
      <c r="E1019" s="207" t="s">
        <v>63</v>
      </c>
      <c r="F1019" s="207" t="s">
        <v>1338</v>
      </c>
      <c r="G1019" s="205" t="s">
        <v>82</v>
      </c>
      <c r="H1019" s="207" t="s">
        <v>101</v>
      </c>
      <c r="I1019" s="206" t="s">
        <v>34</v>
      </c>
      <c r="J1019" s="184">
        <v>1</v>
      </c>
    </row>
    <row r="1020" spans="1:10" ht="33.75" customHeight="1">
      <c r="A1020" s="206">
        <v>12</v>
      </c>
      <c r="B1020" s="209" t="s">
        <v>1287</v>
      </c>
      <c r="C1020" s="206">
        <v>2021</v>
      </c>
      <c r="D1020" s="207" t="s">
        <v>10601</v>
      </c>
      <c r="E1020" s="207" t="s">
        <v>63</v>
      </c>
      <c r="F1020" s="207" t="s">
        <v>1339</v>
      </c>
      <c r="G1020" s="205" t="s">
        <v>10302</v>
      </c>
      <c r="H1020" s="205" t="s">
        <v>10306</v>
      </c>
      <c r="I1020" s="206" t="s">
        <v>34</v>
      </c>
      <c r="J1020" s="184">
        <v>1</v>
      </c>
    </row>
    <row r="1021" spans="1:10" ht="22.5" customHeight="1">
      <c r="A1021" s="206">
        <v>12</v>
      </c>
      <c r="B1021" s="209" t="s">
        <v>1287</v>
      </c>
      <c r="C1021" s="206">
        <v>2021</v>
      </c>
      <c r="D1021" s="207" t="s">
        <v>10601</v>
      </c>
      <c r="E1021" s="207" t="s">
        <v>554</v>
      </c>
      <c r="F1021" s="207" t="s">
        <v>10751</v>
      </c>
      <c r="G1021" s="205" t="s">
        <v>10302</v>
      </c>
      <c r="H1021" s="205" t="s">
        <v>10306</v>
      </c>
      <c r="I1021" s="206" t="s">
        <v>34</v>
      </c>
      <c r="J1021" s="184">
        <v>1</v>
      </c>
    </row>
    <row r="1022" spans="1:10" ht="33.75" customHeight="1">
      <c r="A1022" s="206">
        <v>12</v>
      </c>
      <c r="B1022" s="209" t="s">
        <v>1287</v>
      </c>
      <c r="C1022" s="206">
        <v>2021</v>
      </c>
      <c r="D1022" s="207" t="s">
        <v>10601</v>
      </c>
      <c r="E1022" s="207" t="s">
        <v>554</v>
      </c>
      <c r="F1022" s="207" t="s">
        <v>10752</v>
      </c>
      <c r="G1022" s="205" t="s">
        <v>10302</v>
      </c>
      <c r="H1022" s="205" t="s">
        <v>10306</v>
      </c>
      <c r="I1022" s="206" t="s">
        <v>34</v>
      </c>
      <c r="J1022" s="184">
        <v>1</v>
      </c>
    </row>
    <row r="1023" spans="1:10" ht="45" customHeight="1">
      <c r="A1023" s="206">
        <v>12</v>
      </c>
      <c r="B1023" s="209" t="s">
        <v>1287</v>
      </c>
      <c r="C1023" s="206">
        <v>2021</v>
      </c>
      <c r="D1023" s="207" t="s">
        <v>10601</v>
      </c>
      <c r="E1023" s="207" t="s">
        <v>267</v>
      </c>
      <c r="F1023" s="207" t="s">
        <v>1342</v>
      </c>
      <c r="G1023" s="205" t="s">
        <v>10302</v>
      </c>
      <c r="H1023" s="205" t="s">
        <v>10306</v>
      </c>
      <c r="I1023" s="206" t="s">
        <v>34</v>
      </c>
      <c r="J1023" s="184">
        <v>1</v>
      </c>
    </row>
    <row r="1024" spans="1:10" ht="33.75" customHeight="1">
      <c r="A1024" s="206">
        <v>12</v>
      </c>
      <c r="B1024" s="209" t="s">
        <v>1287</v>
      </c>
      <c r="C1024" s="206">
        <v>2021</v>
      </c>
      <c r="D1024" s="207" t="s">
        <v>10601</v>
      </c>
      <c r="E1024" s="207" t="s">
        <v>455</v>
      </c>
      <c r="F1024" s="207" t="s">
        <v>10753</v>
      </c>
      <c r="G1024" s="205" t="s">
        <v>10302</v>
      </c>
      <c r="H1024" s="207" t="s">
        <v>92</v>
      </c>
      <c r="I1024" s="206" t="s">
        <v>34</v>
      </c>
      <c r="J1024" s="184">
        <v>1</v>
      </c>
    </row>
    <row r="1025" spans="1:10" ht="22.5" customHeight="1">
      <c r="A1025" s="206">
        <v>12</v>
      </c>
      <c r="B1025" s="209" t="s">
        <v>1287</v>
      </c>
      <c r="C1025" s="206">
        <v>2021</v>
      </c>
      <c r="D1025" s="207" t="s">
        <v>10601</v>
      </c>
      <c r="E1025" s="207" t="s">
        <v>455</v>
      </c>
      <c r="F1025" s="207" t="s">
        <v>10754</v>
      </c>
      <c r="G1025" s="205" t="s">
        <v>10302</v>
      </c>
      <c r="H1025" s="205" t="s">
        <v>10306</v>
      </c>
      <c r="I1025" s="206" t="s">
        <v>34</v>
      </c>
      <c r="J1025" s="184">
        <v>1</v>
      </c>
    </row>
    <row r="1026" spans="1:10" ht="22.5" customHeight="1">
      <c r="A1026" s="206">
        <v>12</v>
      </c>
      <c r="B1026" s="209" t="s">
        <v>1287</v>
      </c>
      <c r="C1026" s="206">
        <v>2021</v>
      </c>
      <c r="D1026" s="207" t="s">
        <v>1077</v>
      </c>
      <c r="E1026" s="207" t="s">
        <v>10755</v>
      </c>
      <c r="F1026" s="207" t="s">
        <v>1345</v>
      </c>
      <c r="G1026" s="205" t="s">
        <v>10302</v>
      </c>
      <c r="H1026" s="207" t="s">
        <v>92</v>
      </c>
      <c r="I1026" s="206" t="s">
        <v>34</v>
      </c>
      <c r="J1026" s="184">
        <v>1</v>
      </c>
    </row>
    <row r="1027" spans="1:10" ht="22.5" customHeight="1">
      <c r="A1027" s="206">
        <v>12</v>
      </c>
      <c r="B1027" s="209" t="s">
        <v>1287</v>
      </c>
      <c r="C1027" s="206">
        <v>2021</v>
      </c>
      <c r="D1027" s="207" t="s">
        <v>938</v>
      </c>
      <c r="E1027" s="207" t="s">
        <v>75</v>
      </c>
      <c r="F1027" s="207" t="s">
        <v>10756</v>
      </c>
      <c r="G1027" s="205" t="s">
        <v>10302</v>
      </c>
      <c r="H1027" s="207" t="s">
        <v>1111</v>
      </c>
      <c r="I1027" s="206" t="s">
        <v>34</v>
      </c>
      <c r="J1027" s="184">
        <v>1</v>
      </c>
    </row>
    <row r="1028" spans="1:10" ht="22.5" customHeight="1">
      <c r="A1028" s="206">
        <v>12</v>
      </c>
      <c r="B1028" s="209" t="s">
        <v>1287</v>
      </c>
      <c r="C1028" s="206">
        <v>2021</v>
      </c>
      <c r="D1028" s="207" t="s">
        <v>938</v>
      </c>
      <c r="E1028" s="207" t="s">
        <v>75</v>
      </c>
      <c r="F1028" s="207" t="s">
        <v>10757</v>
      </c>
      <c r="G1028" s="205" t="s">
        <v>10302</v>
      </c>
      <c r="H1028" s="207" t="s">
        <v>92</v>
      </c>
      <c r="I1028" s="206" t="s">
        <v>34</v>
      </c>
      <c r="J1028" s="184">
        <v>1</v>
      </c>
    </row>
    <row r="1029" spans="1:10" ht="45" customHeight="1">
      <c r="A1029" s="206">
        <v>12</v>
      </c>
      <c r="B1029" s="209" t="s">
        <v>1287</v>
      </c>
      <c r="C1029" s="206">
        <v>2021</v>
      </c>
      <c r="D1029" s="207" t="s">
        <v>938</v>
      </c>
      <c r="E1029" s="207" t="s">
        <v>75</v>
      </c>
      <c r="F1029" s="207" t="s">
        <v>10758</v>
      </c>
      <c r="G1029" s="205" t="s">
        <v>82</v>
      </c>
      <c r="H1029" s="207" t="s">
        <v>101</v>
      </c>
      <c r="I1029" s="206" t="s">
        <v>34</v>
      </c>
      <c r="J1029" s="184">
        <v>1</v>
      </c>
    </row>
    <row r="1030" spans="1:10" ht="33.75" customHeight="1">
      <c r="A1030" s="206">
        <v>12</v>
      </c>
      <c r="B1030" s="209" t="s">
        <v>1287</v>
      </c>
      <c r="C1030" s="206">
        <v>2021</v>
      </c>
      <c r="D1030" s="207" t="s">
        <v>938</v>
      </c>
      <c r="E1030" s="207" t="s">
        <v>75</v>
      </c>
      <c r="F1030" s="207" t="s">
        <v>10759</v>
      </c>
      <c r="G1030" s="205" t="s">
        <v>10302</v>
      </c>
      <c r="H1030" s="207" t="s">
        <v>92</v>
      </c>
      <c r="I1030" s="206" t="s">
        <v>34</v>
      </c>
      <c r="J1030" s="184">
        <v>1</v>
      </c>
    </row>
    <row r="1031" spans="1:10" ht="101.25" customHeight="1">
      <c r="A1031" s="206">
        <v>12</v>
      </c>
      <c r="B1031" s="209" t="s">
        <v>1287</v>
      </c>
      <c r="C1031" s="206">
        <v>2021</v>
      </c>
      <c r="D1031" s="207" t="s">
        <v>938</v>
      </c>
      <c r="E1031" s="207" t="s">
        <v>79</v>
      </c>
      <c r="F1031" s="207" t="s">
        <v>1350</v>
      </c>
      <c r="G1031" s="205" t="s">
        <v>10302</v>
      </c>
      <c r="H1031" s="207" t="s">
        <v>92</v>
      </c>
      <c r="I1031" s="206" t="s">
        <v>34</v>
      </c>
      <c r="J1031" s="184">
        <v>1</v>
      </c>
    </row>
    <row r="1032" spans="1:10" ht="33.75" customHeight="1">
      <c r="A1032" s="206">
        <v>12</v>
      </c>
      <c r="B1032" s="209" t="s">
        <v>1287</v>
      </c>
      <c r="C1032" s="206">
        <v>2021</v>
      </c>
      <c r="D1032" s="207" t="s">
        <v>938</v>
      </c>
      <c r="E1032" s="207" t="s">
        <v>94</v>
      </c>
      <c r="F1032" s="207" t="s">
        <v>10760</v>
      </c>
      <c r="G1032" s="205" t="s">
        <v>10302</v>
      </c>
      <c r="H1032" s="207" t="s">
        <v>1111</v>
      </c>
      <c r="I1032" s="206" t="s">
        <v>34</v>
      </c>
      <c r="J1032" s="184">
        <v>1</v>
      </c>
    </row>
    <row r="1033" spans="1:10" ht="22.5" customHeight="1">
      <c r="A1033" s="206">
        <v>12</v>
      </c>
      <c r="B1033" s="209" t="s">
        <v>1287</v>
      </c>
      <c r="C1033" s="206">
        <v>2021</v>
      </c>
      <c r="D1033" s="207" t="s">
        <v>938</v>
      </c>
      <c r="E1033" s="207" t="s">
        <v>94</v>
      </c>
      <c r="F1033" s="207" t="s">
        <v>10761</v>
      </c>
      <c r="G1033" s="205" t="s">
        <v>10302</v>
      </c>
      <c r="H1033" s="207" t="s">
        <v>92</v>
      </c>
      <c r="I1033" s="206" t="s">
        <v>34</v>
      </c>
      <c r="J1033" s="184">
        <v>1</v>
      </c>
    </row>
    <row r="1034" spans="1:10" ht="22.5" customHeight="1">
      <c r="A1034" s="206">
        <v>12</v>
      </c>
      <c r="B1034" s="209" t="s">
        <v>1287</v>
      </c>
      <c r="C1034" s="206">
        <v>2021</v>
      </c>
      <c r="D1034" s="207" t="s">
        <v>938</v>
      </c>
      <c r="E1034" s="207" t="s">
        <v>94</v>
      </c>
      <c r="F1034" s="207" t="s">
        <v>10762</v>
      </c>
      <c r="G1034" s="205" t="s">
        <v>10302</v>
      </c>
      <c r="H1034" s="207" t="s">
        <v>92</v>
      </c>
      <c r="I1034" s="206" t="s">
        <v>34</v>
      </c>
      <c r="J1034" s="184">
        <v>1</v>
      </c>
    </row>
    <row r="1035" spans="1:10" ht="56.25" customHeight="1">
      <c r="A1035" s="206">
        <v>12</v>
      </c>
      <c r="B1035" s="209" t="s">
        <v>1287</v>
      </c>
      <c r="C1035" s="206">
        <v>2021</v>
      </c>
      <c r="D1035" s="207" t="s">
        <v>938</v>
      </c>
      <c r="E1035" s="207" t="s">
        <v>94</v>
      </c>
      <c r="F1035" s="207" t="s">
        <v>10763</v>
      </c>
      <c r="G1035" s="205" t="s">
        <v>82</v>
      </c>
      <c r="H1035" s="207" t="s">
        <v>101</v>
      </c>
      <c r="I1035" s="206" t="s">
        <v>34</v>
      </c>
      <c r="J1035" s="184">
        <v>1</v>
      </c>
    </row>
    <row r="1036" spans="1:10" ht="56.25" customHeight="1">
      <c r="A1036" s="206">
        <v>12</v>
      </c>
      <c r="B1036" s="209" t="s">
        <v>1287</v>
      </c>
      <c r="C1036" s="206">
        <v>2021</v>
      </c>
      <c r="D1036" s="207" t="s">
        <v>1210</v>
      </c>
      <c r="E1036" s="207" t="s">
        <v>466</v>
      </c>
      <c r="F1036" s="207" t="s">
        <v>1356</v>
      </c>
      <c r="G1036" s="205" t="s">
        <v>10302</v>
      </c>
      <c r="H1036" s="207" t="s">
        <v>92</v>
      </c>
      <c r="I1036" s="206" t="s">
        <v>34</v>
      </c>
      <c r="J1036" s="184">
        <v>1</v>
      </c>
    </row>
    <row r="1037" spans="1:10" ht="45" customHeight="1">
      <c r="A1037" s="206">
        <v>12</v>
      </c>
      <c r="B1037" s="209" t="s">
        <v>1287</v>
      </c>
      <c r="C1037" s="206">
        <v>2021</v>
      </c>
      <c r="D1037" s="207" t="s">
        <v>1210</v>
      </c>
      <c r="E1037" s="207" t="s">
        <v>464</v>
      </c>
      <c r="F1037" s="207" t="s">
        <v>1357</v>
      </c>
      <c r="G1037" s="205" t="s">
        <v>10302</v>
      </c>
      <c r="H1037" s="207" t="s">
        <v>92</v>
      </c>
      <c r="I1037" s="206" t="s">
        <v>34</v>
      </c>
      <c r="J1037" s="184">
        <v>1</v>
      </c>
    </row>
    <row r="1038" spans="1:10" ht="56.25" customHeight="1">
      <c r="A1038" s="206">
        <v>12</v>
      </c>
      <c r="B1038" s="209" t="s">
        <v>1287</v>
      </c>
      <c r="C1038" s="206">
        <v>2021</v>
      </c>
      <c r="D1038" s="207" t="s">
        <v>1210</v>
      </c>
      <c r="E1038" s="207" t="s">
        <v>102</v>
      </c>
      <c r="F1038" s="207" t="s">
        <v>1358</v>
      </c>
      <c r="G1038" s="205" t="s">
        <v>82</v>
      </c>
      <c r="H1038" s="207" t="s">
        <v>101</v>
      </c>
      <c r="I1038" s="206" t="s">
        <v>34</v>
      </c>
      <c r="J1038" s="184">
        <v>1</v>
      </c>
    </row>
    <row r="1039" spans="1:10" ht="45" customHeight="1">
      <c r="A1039" s="206">
        <v>12</v>
      </c>
      <c r="B1039" s="209" t="s">
        <v>1287</v>
      </c>
      <c r="C1039" s="206">
        <v>2021</v>
      </c>
      <c r="D1039" s="207" t="s">
        <v>1090</v>
      </c>
      <c r="E1039" s="207" t="s">
        <v>116</v>
      </c>
      <c r="F1039" s="207" t="s">
        <v>1359</v>
      </c>
      <c r="G1039" s="205" t="s">
        <v>10302</v>
      </c>
      <c r="H1039" s="207" t="s">
        <v>92</v>
      </c>
      <c r="I1039" s="206" t="s">
        <v>34</v>
      </c>
      <c r="J1039" s="184">
        <v>1</v>
      </c>
    </row>
    <row r="1040" spans="1:10" ht="22.5" customHeight="1">
      <c r="A1040" s="206">
        <v>12</v>
      </c>
      <c r="B1040" s="209" t="s">
        <v>1287</v>
      </c>
      <c r="C1040" s="206">
        <v>2021</v>
      </c>
      <c r="D1040" s="207" t="s">
        <v>1090</v>
      </c>
      <c r="E1040" s="207" t="s">
        <v>122</v>
      </c>
      <c r="F1040" s="207" t="s">
        <v>10764</v>
      </c>
      <c r="G1040" s="205" t="s">
        <v>10302</v>
      </c>
      <c r="H1040" s="207" t="s">
        <v>92</v>
      </c>
      <c r="I1040" s="206" t="s">
        <v>34</v>
      </c>
      <c r="J1040" s="184">
        <v>1</v>
      </c>
    </row>
    <row r="1041" spans="1:10" ht="22.5" customHeight="1">
      <c r="A1041" s="206">
        <v>12</v>
      </c>
      <c r="B1041" s="209" t="s">
        <v>1287</v>
      </c>
      <c r="C1041" s="206">
        <v>2021</v>
      </c>
      <c r="D1041" s="207" t="s">
        <v>1090</v>
      </c>
      <c r="E1041" s="207" t="s">
        <v>122</v>
      </c>
      <c r="F1041" s="207" t="s">
        <v>10765</v>
      </c>
      <c r="G1041" s="205" t="s">
        <v>10302</v>
      </c>
      <c r="H1041" s="205" t="s">
        <v>10306</v>
      </c>
      <c r="I1041" s="206" t="s">
        <v>34</v>
      </c>
      <c r="J1041" s="184">
        <v>1</v>
      </c>
    </row>
    <row r="1042" spans="1:10" ht="22.5" customHeight="1">
      <c r="A1042" s="206">
        <v>12</v>
      </c>
      <c r="B1042" s="209" t="s">
        <v>1287</v>
      </c>
      <c r="C1042" s="206">
        <v>2021</v>
      </c>
      <c r="D1042" s="207" t="s">
        <v>1090</v>
      </c>
      <c r="E1042" s="207" t="s">
        <v>122</v>
      </c>
      <c r="F1042" s="207" t="s">
        <v>10766</v>
      </c>
      <c r="G1042" s="205" t="s">
        <v>10302</v>
      </c>
      <c r="H1042" s="207" t="s">
        <v>1061</v>
      </c>
      <c r="I1042" s="206" t="s">
        <v>34</v>
      </c>
      <c r="J1042" s="184">
        <v>1</v>
      </c>
    </row>
    <row r="1043" spans="1:10" ht="22.5" customHeight="1">
      <c r="A1043" s="206">
        <v>12</v>
      </c>
      <c r="B1043" s="209" t="s">
        <v>1287</v>
      </c>
      <c r="C1043" s="206">
        <v>2021</v>
      </c>
      <c r="D1043" s="207" t="s">
        <v>1090</v>
      </c>
      <c r="E1043" s="207" t="s">
        <v>122</v>
      </c>
      <c r="F1043" s="207" t="s">
        <v>10767</v>
      </c>
      <c r="G1043" s="205" t="s">
        <v>10302</v>
      </c>
      <c r="H1043" s="205" t="s">
        <v>10306</v>
      </c>
      <c r="I1043" s="206" t="s">
        <v>34</v>
      </c>
      <c r="J1043" s="184">
        <v>1</v>
      </c>
    </row>
    <row r="1044" spans="1:10" ht="22.5" customHeight="1">
      <c r="A1044" s="206">
        <v>12</v>
      </c>
      <c r="B1044" s="209" t="s">
        <v>1287</v>
      </c>
      <c r="C1044" s="206">
        <v>2021</v>
      </c>
      <c r="D1044" s="207" t="s">
        <v>1090</v>
      </c>
      <c r="E1044" s="207" t="s">
        <v>122</v>
      </c>
      <c r="F1044" s="207" t="s">
        <v>10768</v>
      </c>
      <c r="G1044" s="205" t="s">
        <v>10302</v>
      </c>
      <c r="H1044" s="205" t="s">
        <v>10306</v>
      </c>
      <c r="I1044" s="206" t="s">
        <v>34</v>
      </c>
      <c r="J1044" s="184">
        <v>1</v>
      </c>
    </row>
    <row r="1045" spans="1:10" ht="22.5" customHeight="1">
      <c r="A1045" s="206">
        <v>12</v>
      </c>
      <c r="B1045" s="209" t="s">
        <v>1287</v>
      </c>
      <c r="C1045" s="206">
        <v>2021</v>
      </c>
      <c r="D1045" s="207" t="s">
        <v>1090</v>
      </c>
      <c r="E1045" s="207" t="s">
        <v>122</v>
      </c>
      <c r="F1045" s="207" t="s">
        <v>10769</v>
      </c>
      <c r="G1045" s="205" t="s">
        <v>10302</v>
      </c>
      <c r="H1045" s="207" t="s">
        <v>92</v>
      </c>
      <c r="I1045" s="206" t="s">
        <v>34</v>
      </c>
      <c r="J1045" s="184">
        <v>1</v>
      </c>
    </row>
    <row r="1046" spans="1:10" ht="22.5" customHeight="1">
      <c r="A1046" s="206">
        <v>12</v>
      </c>
      <c r="B1046" s="209" t="s">
        <v>1287</v>
      </c>
      <c r="C1046" s="206">
        <v>2021</v>
      </c>
      <c r="D1046" s="207" t="s">
        <v>1090</v>
      </c>
      <c r="E1046" s="207" t="s">
        <v>1367</v>
      </c>
      <c r="F1046" s="207" t="s">
        <v>1366</v>
      </c>
      <c r="G1046" s="205" t="s">
        <v>10302</v>
      </c>
      <c r="H1046" s="207" t="s">
        <v>92</v>
      </c>
      <c r="I1046" s="206" t="s">
        <v>34</v>
      </c>
      <c r="J1046" s="184">
        <v>1</v>
      </c>
    </row>
    <row r="1047" spans="1:10" ht="90" customHeight="1">
      <c r="A1047" s="206">
        <v>12</v>
      </c>
      <c r="B1047" s="209" t="s">
        <v>1287</v>
      </c>
      <c r="C1047" s="206">
        <v>2021</v>
      </c>
      <c r="D1047" s="207" t="s">
        <v>1090</v>
      </c>
      <c r="E1047" s="207" t="s">
        <v>1367</v>
      </c>
      <c r="F1047" s="207" t="s">
        <v>10770</v>
      </c>
      <c r="G1047" s="205" t="s">
        <v>10302</v>
      </c>
      <c r="H1047" s="205" t="s">
        <v>10306</v>
      </c>
      <c r="I1047" s="206" t="s">
        <v>34</v>
      </c>
      <c r="J1047" s="184">
        <v>1</v>
      </c>
    </row>
    <row r="1048" spans="1:10" ht="33.75" customHeight="1">
      <c r="A1048" s="206">
        <v>12</v>
      </c>
      <c r="B1048" s="209" t="s">
        <v>1287</v>
      </c>
      <c r="C1048" s="206">
        <v>2021</v>
      </c>
      <c r="D1048" s="207" t="s">
        <v>1090</v>
      </c>
      <c r="E1048" s="207" t="s">
        <v>1367</v>
      </c>
      <c r="F1048" s="207" t="s">
        <v>10771</v>
      </c>
      <c r="G1048" s="205" t="s">
        <v>10302</v>
      </c>
      <c r="H1048" s="205" t="s">
        <v>10306</v>
      </c>
      <c r="I1048" s="206" t="s">
        <v>34</v>
      </c>
      <c r="J1048" s="184">
        <v>1</v>
      </c>
    </row>
    <row r="1049" spans="1:10" ht="33.75" customHeight="1">
      <c r="A1049" s="206">
        <v>12</v>
      </c>
      <c r="B1049" s="209" t="s">
        <v>1287</v>
      </c>
      <c r="C1049" s="206">
        <v>2021</v>
      </c>
      <c r="D1049" s="207" t="s">
        <v>1090</v>
      </c>
      <c r="E1049" s="207" t="s">
        <v>1367</v>
      </c>
      <c r="F1049" s="207" t="s">
        <v>10772</v>
      </c>
      <c r="G1049" s="205" t="s">
        <v>10302</v>
      </c>
      <c r="H1049" s="207" t="s">
        <v>92</v>
      </c>
      <c r="I1049" s="206" t="s">
        <v>34</v>
      </c>
      <c r="J1049" s="184">
        <v>1</v>
      </c>
    </row>
    <row r="1050" spans="1:10" ht="56.25" customHeight="1">
      <c r="A1050" s="206">
        <v>12</v>
      </c>
      <c r="B1050" s="209" t="s">
        <v>1287</v>
      </c>
      <c r="C1050" s="206">
        <v>2021</v>
      </c>
      <c r="D1050" s="207" t="s">
        <v>1090</v>
      </c>
      <c r="E1050" s="207" t="s">
        <v>1367</v>
      </c>
      <c r="F1050" s="207" t="s">
        <v>10773</v>
      </c>
      <c r="G1050" s="205" t="s">
        <v>10302</v>
      </c>
      <c r="H1050" s="207" t="s">
        <v>92</v>
      </c>
      <c r="I1050" s="206" t="s">
        <v>34</v>
      </c>
      <c r="J1050" s="184">
        <v>1</v>
      </c>
    </row>
    <row r="1051" spans="1:10" ht="45" customHeight="1">
      <c r="A1051" s="206">
        <v>12</v>
      </c>
      <c r="B1051" s="209" t="s">
        <v>1287</v>
      </c>
      <c r="C1051" s="206">
        <v>2021</v>
      </c>
      <c r="D1051" s="207" t="s">
        <v>1090</v>
      </c>
      <c r="E1051" s="207" t="s">
        <v>1367</v>
      </c>
      <c r="F1051" s="207" t="s">
        <v>10774</v>
      </c>
      <c r="G1051" s="205" t="s">
        <v>10302</v>
      </c>
      <c r="H1051" s="207" t="s">
        <v>1061</v>
      </c>
      <c r="I1051" s="206" t="s">
        <v>34</v>
      </c>
      <c r="J1051" s="184">
        <v>1</v>
      </c>
    </row>
    <row r="1052" spans="1:10" ht="22.5" customHeight="1">
      <c r="A1052" s="206">
        <v>12</v>
      </c>
      <c r="B1052" s="209" t="s">
        <v>1287</v>
      </c>
      <c r="C1052" s="206">
        <v>2021</v>
      </c>
      <c r="D1052" s="207" t="s">
        <v>1090</v>
      </c>
      <c r="E1052" s="207" t="s">
        <v>1367</v>
      </c>
      <c r="F1052" s="207" t="s">
        <v>10775</v>
      </c>
      <c r="G1052" s="205" t="s">
        <v>82</v>
      </c>
      <c r="H1052" s="207" t="s">
        <v>101</v>
      </c>
      <c r="I1052" s="206" t="s">
        <v>34</v>
      </c>
      <c r="J1052" s="184">
        <v>1</v>
      </c>
    </row>
    <row r="1053" spans="1:10" ht="22.5" customHeight="1">
      <c r="A1053" s="206">
        <v>12</v>
      </c>
      <c r="B1053" s="209" t="s">
        <v>1287</v>
      </c>
      <c r="C1053" s="206">
        <v>2021</v>
      </c>
      <c r="D1053" s="207" t="s">
        <v>1090</v>
      </c>
      <c r="E1053" s="207" t="s">
        <v>1367</v>
      </c>
      <c r="F1053" s="207" t="s">
        <v>10776</v>
      </c>
      <c r="G1053" s="205" t="s">
        <v>10302</v>
      </c>
      <c r="H1053" s="205" t="s">
        <v>10306</v>
      </c>
      <c r="I1053" s="207" t="s">
        <v>48</v>
      </c>
      <c r="J1053" s="184">
        <v>1</v>
      </c>
    </row>
    <row r="1054" spans="1:10" ht="33.75" customHeight="1">
      <c r="A1054" s="206">
        <v>12</v>
      </c>
      <c r="B1054" s="209" t="s">
        <v>1287</v>
      </c>
      <c r="C1054" s="206">
        <v>2021</v>
      </c>
      <c r="D1054" s="207" t="s">
        <v>1090</v>
      </c>
      <c r="E1054" s="207" t="s">
        <v>1367</v>
      </c>
      <c r="F1054" s="207" t="s">
        <v>10777</v>
      </c>
      <c r="G1054" s="205" t="s">
        <v>10302</v>
      </c>
      <c r="H1054" s="205" t="s">
        <v>10306</v>
      </c>
      <c r="I1054" s="207" t="s">
        <v>48</v>
      </c>
      <c r="J1054" s="184">
        <v>1</v>
      </c>
    </row>
    <row r="1055" spans="1:10" ht="56.25" customHeight="1">
      <c r="A1055" s="206">
        <v>12</v>
      </c>
      <c r="B1055" s="209" t="s">
        <v>1287</v>
      </c>
      <c r="C1055" s="206">
        <v>2021</v>
      </c>
      <c r="D1055" s="207" t="s">
        <v>1090</v>
      </c>
      <c r="E1055" s="207" t="s">
        <v>379</v>
      </c>
      <c r="F1055" s="207" t="s">
        <v>10778</v>
      </c>
      <c r="G1055" s="205" t="s">
        <v>10302</v>
      </c>
      <c r="H1055" s="205" t="s">
        <v>10306</v>
      </c>
      <c r="I1055" s="206" t="s">
        <v>34</v>
      </c>
      <c r="J1055" s="184">
        <v>1</v>
      </c>
    </row>
    <row r="1056" spans="1:10" ht="56.25" customHeight="1">
      <c r="A1056" s="206">
        <v>12</v>
      </c>
      <c r="B1056" s="209" t="s">
        <v>1287</v>
      </c>
      <c r="C1056" s="206">
        <v>2021</v>
      </c>
      <c r="D1056" s="207" t="s">
        <v>1090</v>
      </c>
      <c r="E1056" s="207" t="s">
        <v>379</v>
      </c>
      <c r="F1056" s="207" t="s">
        <v>10779</v>
      </c>
      <c r="G1056" s="205" t="s">
        <v>82</v>
      </c>
      <c r="H1056" s="207" t="s">
        <v>101</v>
      </c>
      <c r="I1056" s="206" t="s">
        <v>34</v>
      </c>
      <c r="J1056" s="184">
        <v>1</v>
      </c>
    </row>
    <row r="1057" spans="1:10" ht="22.5" customHeight="1">
      <c r="A1057" s="206">
        <v>12</v>
      </c>
      <c r="B1057" s="209" t="s">
        <v>1287</v>
      </c>
      <c r="C1057" s="206">
        <v>2021</v>
      </c>
      <c r="D1057" s="207" t="s">
        <v>1090</v>
      </c>
      <c r="E1057" s="207" t="s">
        <v>379</v>
      </c>
      <c r="F1057" s="207" t="s">
        <v>10780</v>
      </c>
      <c r="G1057" s="205" t="s">
        <v>10302</v>
      </c>
      <c r="H1057" s="207" t="s">
        <v>92</v>
      </c>
      <c r="I1057" s="206" t="s">
        <v>34</v>
      </c>
      <c r="J1057" s="184">
        <v>1</v>
      </c>
    </row>
    <row r="1058" spans="1:10" ht="22.5" customHeight="1">
      <c r="A1058" s="206">
        <v>12</v>
      </c>
      <c r="B1058" s="209" t="s">
        <v>1287</v>
      </c>
      <c r="C1058" s="206">
        <v>2021</v>
      </c>
      <c r="D1058" s="207" t="s">
        <v>1108</v>
      </c>
      <c r="E1058" s="207" t="s">
        <v>144</v>
      </c>
      <c r="F1058" s="207" t="s">
        <v>10781</v>
      </c>
      <c r="G1058" s="205" t="s">
        <v>10302</v>
      </c>
      <c r="H1058" s="205" t="s">
        <v>10306</v>
      </c>
      <c r="I1058" s="206" t="s">
        <v>34</v>
      </c>
      <c r="J1058" s="184">
        <v>1</v>
      </c>
    </row>
    <row r="1059" spans="1:10" ht="56.25" customHeight="1">
      <c r="A1059" s="206">
        <v>12</v>
      </c>
      <c r="B1059" s="209" t="s">
        <v>1287</v>
      </c>
      <c r="C1059" s="206">
        <v>2021</v>
      </c>
      <c r="D1059" s="207" t="s">
        <v>1108</v>
      </c>
      <c r="E1059" s="207" t="s">
        <v>144</v>
      </c>
      <c r="F1059" s="207" t="s">
        <v>10782</v>
      </c>
      <c r="G1059" s="205" t="s">
        <v>82</v>
      </c>
      <c r="H1059" s="207" t="s">
        <v>188</v>
      </c>
      <c r="I1059" s="206" t="s">
        <v>34</v>
      </c>
      <c r="J1059" s="184">
        <v>1</v>
      </c>
    </row>
    <row r="1060" spans="1:10" ht="22.5" customHeight="1">
      <c r="A1060" s="206">
        <v>12</v>
      </c>
      <c r="B1060" s="209" t="s">
        <v>1287</v>
      </c>
      <c r="C1060" s="206">
        <v>2021</v>
      </c>
      <c r="D1060" s="207" t="s">
        <v>1108</v>
      </c>
      <c r="E1060" s="207" t="s">
        <v>144</v>
      </c>
      <c r="F1060" s="207" t="s">
        <v>10783</v>
      </c>
      <c r="G1060" s="205" t="s">
        <v>119</v>
      </c>
      <c r="H1060" s="207" t="s">
        <v>395</v>
      </c>
      <c r="I1060" s="206" t="s">
        <v>34</v>
      </c>
      <c r="J1060" s="184">
        <v>1</v>
      </c>
    </row>
    <row r="1061" spans="1:10" ht="22.5" customHeight="1">
      <c r="A1061" s="206">
        <v>12</v>
      </c>
      <c r="B1061" s="209" t="s">
        <v>1287</v>
      </c>
      <c r="C1061" s="206">
        <v>2021</v>
      </c>
      <c r="D1061" s="207" t="s">
        <v>1108</v>
      </c>
      <c r="E1061" s="207" t="s">
        <v>144</v>
      </c>
      <c r="F1061" s="207" t="s">
        <v>10784</v>
      </c>
      <c r="G1061" s="205" t="s">
        <v>10302</v>
      </c>
      <c r="H1061" s="207" t="s">
        <v>1061</v>
      </c>
      <c r="I1061" s="206" t="s">
        <v>34</v>
      </c>
      <c r="J1061" s="184">
        <v>1</v>
      </c>
    </row>
    <row r="1062" spans="1:10" ht="22.5" customHeight="1">
      <c r="A1062" s="206">
        <v>12</v>
      </c>
      <c r="B1062" s="209" t="s">
        <v>1287</v>
      </c>
      <c r="C1062" s="206">
        <v>2021</v>
      </c>
      <c r="D1062" s="207" t="s">
        <v>1108</v>
      </c>
      <c r="E1062" s="207" t="s">
        <v>144</v>
      </c>
      <c r="F1062" s="207" t="s">
        <v>10785</v>
      </c>
      <c r="G1062" s="205" t="s">
        <v>119</v>
      </c>
      <c r="H1062" s="207" t="s">
        <v>333</v>
      </c>
      <c r="I1062" s="206" t="s">
        <v>34</v>
      </c>
      <c r="J1062" s="184">
        <v>1</v>
      </c>
    </row>
    <row r="1063" spans="1:10" ht="33.75" customHeight="1">
      <c r="A1063" s="206">
        <v>12</v>
      </c>
      <c r="B1063" s="209" t="s">
        <v>1287</v>
      </c>
      <c r="C1063" s="206">
        <v>2021</v>
      </c>
      <c r="D1063" s="207" t="s">
        <v>1108</v>
      </c>
      <c r="E1063" s="207" t="s">
        <v>483</v>
      </c>
      <c r="F1063" s="207" t="s">
        <v>10786</v>
      </c>
      <c r="G1063" s="205" t="s">
        <v>10302</v>
      </c>
      <c r="H1063" s="207" t="s">
        <v>1061</v>
      </c>
      <c r="I1063" s="206" t="s">
        <v>34</v>
      </c>
      <c r="J1063" s="184">
        <v>1</v>
      </c>
    </row>
    <row r="1064" spans="1:10" ht="45" customHeight="1">
      <c r="A1064" s="206">
        <v>12</v>
      </c>
      <c r="B1064" s="209" t="s">
        <v>1287</v>
      </c>
      <c r="C1064" s="206">
        <v>2021</v>
      </c>
      <c r="D1064" s="207" t="s">
        <v>1108</v>
      </c>
      <c r="E1064" s="207" t="s">
        <v>483</v>
      </c>
      <c r="F1064" s="207" t="s">
        <v>10787</v>
      </c>
      <c r="G1064" s="205" t="s">
        <v>10302</v>
      </c>
      <c r="H1064" s="207" t="s">
        <v>92</v>
      </c>
      <c r="I1064" s="206" t="s">
        <v>34</v>
      </c>
      <c r="J1064" s="184">
        <v>1</v>
      </c>
    </row>
    <row r="1065" spans="1:10" ht="22.5" customHeight="1">
      <c r="A1065" s="206">
        <v>12</v>
      </c>
      <c r="B1065" s="209" t="s">
        <v>1287</v>
      </c>
      <c r="C1065" s="206">
        <v>2021</v>
      </c>
      <c r="D1065" s="207" t="s">
        <v>1108</v>
      </c>
      <c r="E1065" s="207" t="s">
        <v>483</v>
      </c>
      <c r="F1065" s="207" t="s">
        <v>10788</v>
      </c>
      <c r="G1065" s="205" t="s">
        <v>10302</v>
      </c>
      <c r="H1065" s="207" t="s">
        <v>92</v>
      </c>
      <c r="I1065" s="206" t="s">
        <v>34</v>
      </c>
      <c r="J1065" s="184">
        <v>1</v>
      </c>
    </row>
    <row r="1066" spans="1:10" ht="33.75" customHeight="1">
      <c r="A1066" s="206">
        <v>12</v>
      </c>
      <c r="B1066" s="209" t="s">
        <v>1287</v>
      </c>
      <c r="C1066" s="206">
        <v>2021</v>
      </c>
      <c r="D1066" s="207" t="s">
        <v>1108</v>
      </c>
      <c r="E1066" s="207" t="s">
        <v>483</v>
      </c>
      <c r="F1066" s="207" t="s">
        <v>10789</v>
      </c>
      <c r="G1066" s="205" t="s">
        <v>10302</v>
      </c>
      <c r="H1066" s="207" t="s">
        <v>92</v>
      </c>
      <c r="I1066" s="206" t="s">
        <v>34</v>
      </c>
      <c r="J1066" s="184">
        <v>1</v>
      </c>
    </row>
    <row r="1067" spans="1:10" ht="45" customHeight="1">
      <c r="A1067" s="206">
        <v>12</v>
      </c>
      <c r="B1067" s="209" t="s">
        <v>1287</v>
      </c>
      <c r="C1067" s="206">
        <v>2021</v>
      </c>
      <c r="D1067" s="207" t="s">
        <v>1108</v>
      </c>
      <c r="E1067" s="207" t="s">
        <v>483</v>
      </c>
      <c r="F1067" s="207" t="s">
        <v>10790</v>
      </c>
      <c r="G1067" s="205" t="s">
        <v>10302</v>
      </c>
      <c r="H1067" s="207" t="s">
        <v>1111</v>
      </c>
      <c r="I1067" s="206" t="s">
        <v>34</v>
      </c>
      <c r="J1067" s="184">
        <v>1</v>
      </c>
    </row>
    <row r="1068" spans="1:10" ht="33.75" customHeight="1">
      <c r="A1068" s="206">
        <v>12</v>
      </c>
      <c r="B1068" s="209" t="s">
        <v>1287</v>
      </c>
      <c r="C1068" s="206">
        <v>2021</v>
      </c>
      <c r="D1068" s="207" t="s">
        <v>1108</v>
      </c>
      <c r="E1068" s="207" t="s">
        <v>483</v>
      </c>
      <c r="F1068" s="207" t="s">
        <v>10791</v>
      </c>
      <c r="G1068" s="205" t="s">
        <v>82</v>
      </c>
      <c r="H1068" s="207" t="s">
        <v>188</v>
      </c>
      <c r="I1068" s="206" t="s">
        <v>34</v>
      </c>
      <c r="J1068" s="184">
        <v>1</v>
      </c>
    </row>
    <row r="1069" spans="1:10" ht="33.75" customHeight="1">
      <c r="A1069" s="206">
        <v>12</v>
      </c>
      <c r="B1069" s="209" t="s">
        <v>1287</v>
      </c>
      <c r="C1069" s="206">
        <v>2021</v>
      </c>
      <c r="D1069" s="207" t="s">
        <v>1108</v>
      </c>
      <c r="E1069" s="207" t="s">
        <v>483</v>
      </c>
      <c r="F1069" s="207" t="s">
        <v>10792</v>
      </c>
      <c r="G1069" s="205" t="s">
        <v>82</v>
      </c>
      <c r="H1069" s="207" t="s">
        <v>101</v>
      </c>
      <c r="I1069" s="206" t="s">
        <v>34</v>
      </c>
      <c r="J1069" s="184">
        <v>1</v>
      </c>
    </row>
    <row r="1070" spans="1:10" ht="22.5" customHeight="1">
      <c r="A1070" s="206">
        <v>12</v>
      </c>
      <c r="B1070" s="209" t="s">
        <v>1287</v>
      </c>
      <c r="C1070" s="206">
        <v>2021</v>
      </c>
      <c r="D1070" s="207" t="s">
        <v>1108</v>
      </c>
      <c r="E1070" s="207" t="s">
        <v>483</v>
      </c>
      <c r="F1070" s="207" t="s">
        <v>10793</v>
      </c>
      <c r="G1070" s="207" t="s">
        <v>401</v>
      </c>
      <c r="H1070" s="207" t="s">
        <v>401</v>
      </c>
      <c r="I1070" s="206" t="s">
        <v>34</v>
      </c>
      <c r="J1070" s="184">
        <v>1</v>
      </c>
    </row>
    <row r="1071" spans="1:10">
      <c r="A1071" s="206">
        <v>12</v>
      </c>
      <c r="B1071" s="209" t="s">
        <v>1287</v>
      </c>
      <c r="C1071" s="206">
        <v>2021</v>
      </c>
      <c r="D1071" s="207" t="s">
        <v>1108</v>
      </c>
      <c r="E1071" s="207" t="s">
        <v>483</v>
      </c>
      <c r="F1071" s="207" t="s">
        <v>10794</v>
      </c>
      <c r="G1071" s="205" t="s">
        <v>119</v>
      </c>
      <c r="H1071" s="207" t="s">
        <v>333</v>
      </c>
      <c r="I1071" s="206" t="s">
        <v>34</v>
      </c>
      <c r="J1071" s="184">
        <v>1</v>
      </c>
    </row>
    <row r="1072" spans="1:10" ht="22.5" customHeight="1">
      <c r="A1072" s="206">
        <v>12</v>
      </c>
      <c r="B1072" s="209" t="s">
        <v>1287</v>
      </c>
      <c r="C1072" s="206">
        <v>2021</v>
      </c>
      <c r="D1072" s="207" t="s">
        <v>1108</v>
      </c>
      <c r="E1072" s="207" t="s">
        <v>483</v>
      </c>
      <c r="F1072" s="207" t="s">
        <v>10795</v>
      </c>
      <c r="G1072" s="205" t="s">
        <v>10302</v>
      </c>
      <c r="H1072" s="205" t="s">
        <v>10306</v>
      </c>
      <c r="I1072" s="206" t="s">
        <v>34</v>
      </c>
      <c r="J1072" s="184">
        <v>1</v>
      </c>
    </row>
    <row r="1073" spans="1:10" ht="33.75" customHeight="1">
      <c r="A1073" s="206">
        <v>12</v>
      </c>
      <c r="B1073" s="209" t="s">
        <v>1287</v>
      </c>
      <c r="C1073" s="206">
        <v>2021</v>
      </c>
      <c r="D1073" s="207" t="s">
        <v>1108</v>
      </c>
      <c r="E1073" s="207" t="s">
        <v>586</v>
      </c>
      <c r="F1073" s="207" t="s">
        <v>10796</v>
      </c>
      <c r="G1073" s="205" t="s">
        <v>10302</v>
      </c>
      <c r="H1073" s="207" t="s">
        <v>92</v>
      </c>
      <c r="I1073" s="206" t="s">
        <v>34</v>
      </c>
      <c r="J1073" s="184">
        <v>1</v>
      </c>
    </row>
    <row r="1074" spans="1:10" ht="22.5" customHeight="1">
      <c r="A1074" s="206">
        <v>12</v>
      </c>
      <c r="B1074" s="209" t="s">
        <v>1287</v>
      </c>
      <c r="C1074" s="206">
        <v>2021</v>
      </c>
      <c r="D1074" s="207" t="s">
        <v>1108</v>
      </c>
      <c r="E1074" s="207" t="s">
        <v>586</v>
      </c>
      <c r="F1074" s="207" t="s">
        <v>10797</v>
      </c>
      <c r="G1074" s="205" t="s">
        <v>10302</v>
      </c>
      <c r="H1074" s="207" t="s">
        <v>92</v>
      </c>
      <c r="I1074" s="206" t="s">
        <v>34</v>
      </c>
      <c r="J1074" s="184">
        <v>1</v>
      </c>
    </row>
    <row r="1075" spans="1:10" ht="45" customHeight="1">
      <c r="A1075" s="206">
        <v>12</v>
      </c>
      <c r="B1075" s="209" t="s">
        <v>1287</v>
      </c>
      <c r="C1075" s="206">
        <v>2021</v>
      </c>
      <c r="D1075" s="207" t="s">
        <v>1108</v>
      </c>
      <c r="E1075" s="207" t="s">
        <v>586</v>
      </c>
      <c r="F1075" s="207" t="s">
        <v>10798</v>
      </c>
      <c r="G1075" s="205" t="s">
        <v>10302</v>
      </c>
      <c r="H1075" s="207" t="s">
        <v>92</v>
      </c>
      <c r="I1075" s="206" t="s">
        <v>34</v>
      </c>
      <c r="J1075" s="184">
        <v>1</v>
      </c>
    </row>
    <row r="1076" spans="1:10" ht="22.5" customHeight="1">
      <c r="A1076" s="206">
        <v>12</v>
      </c>
      <c r="B1076" s="209" t="s">
        <v>1287</v>
      </c>
      <c r="C1076" s="206">
        <v>2021</v>
      </c>
      <c r="D1076" s="207" t="s">
        <v>1108</v>
      </c>
      <c r="E1076" s="207" t="s">
        <v>586</v>
      </c>
      <c r="F1076" s="207" t="s">
        <v>10799</v>
      </c>
      <c r="G1076" s="205" t="s">
        <v>10302</v>
      </c>
      <c r="H1076" s="205" t="s">
        <v>10306</v>
      </c>
      <c r="I1076" s="206" t="s">
        <v>34</v>
      </c>
      <c r="J1076" s="184">
        <v>1</v>
      </c>
    </row>
    <row r="1077" spans="1:10" ht="45" customHeight="1">
      <c r="A1077" s="206">
        <v>12</v>
      </c>
      <c r="B1077" s="209" t="s">
        <v>1287</v>
      </c>
      <c r="C1077" s="206">
        <v>2021</v>
      </c>
      <c r="D1077" s="207" t="s">
        <v>1108</v>
      </c>
      <c r="E1077" s="207" t="s">
        <v>719</v>
      </c>
      <c r="F1077" s="207" t="s">
        <v>1398</v>
      </c>
      <c r="G1077" s="205" t="s">
        <v>10302</v>
      </c>
      <c r="H1077" s="207" t="s">
        <v>1111</v>
      </c>
      <c r="I1077" s="206" t="s">
        <v>34</v>
      </c>
      <c r="J1077" s="184">
        <v>1</v>
      </c>
    </row>
    <row r="1078" spans="1:10" ht="22.5" customHeight="1">
      <c r="A1078" s="206">
        <v>12</v>
      </c>
      <c r="B1078" s="209" t="s">
        <v>1287</v>
      </c>
      <c r="C1078" s="206">
        <v>2021</v>
      </c>
      <c r="D1078" s="207" t="s">
        <v>1400</v>
      </c>
      <c r="E1078" s="207" t="s">
        <v>266</v>
      </c>
      <c r="F1078" s="207" t="s">
        <v>10800</v>
      </c>
      <c r="G1078" s="205" t="s">
        <v>10302</v>
      </c>
      <c r="H1078" s="207" t="s">
        <v>92</v>
      </c>
      <c r="I1078" s="206" t="s">
        <v>34</v>
      </c>
      <c r="J1078" s="184">
        <v>1</v>
      </c>
    </row>
    <row r="1079" spans="1:10" ht="33.75" customHeight="1">
      <c r="A1079" s="206">
        <v>12</v>
      </c>
      <c r="B1079" s="209" t="s">
        <v>1287</v>
      </c>
      <c r="C1079" s="206">
        <v>2021</v>
      </c>
      <c r="D1079" s="207" t="s">
        <v>1400</v>
      </c>
      <c r="E1079" s="207" t="s">
        <v>266</v>
      </c>
      <c r="F1079" s="207" t="s">
        <v>10801</v>
      </c>
      <c r="G1079" s="205" t="s">
        <v>10302</v>
      </c>
      <c r="H1079" s="205" t="s">
        <v>10306</v>
      </c>
      <c r="I1079" s="206" t="s">
        <v>34</v>
      </c>
      <c r="J1079" s="184">
        <v>1</v>
      </c>
    </row>
    <row r="1080" spans="1:10">
      <c r="A1080" s="206">
        <v>12</v>
      </c>
      <c r="B1080" s="209" t="s">
        <v>1287</v>
      </c>
      <c r="C1080" s="206">
        <v>2021</v>
      </c>
      <c r="D1080" s="207" t="s">
        <v>1400</v>
      </c>
      <c r="E1080" s="207" t="s">
        <v>266</v>
      </c>
      <c r="F1080" s="207" t="s">
        <v>10802</v>
      </c>
      <c r="G1080" s="205" t="s">
        <v>119</v>
      </c>
      <c r="H1080" s="207" t="s">
        <v>333</v>
      </c>
      <c r="I1080" s="206" t="s">
        <v>34</v>
      </c>
      <c r="J1080" s="184">
        <v>1</v>
      </c>
    </row>
    <row r="1081" spans="1:10" ht="90" customHeight="1">
      <c r="A1081" s="206">
        <v>12</v>
      </c>
      <c r="B1081" s="209" t="s">
        <v>1287</v>
      </c>
      <c r="C1081" s="206">
        <v>2021</v>
      </c>
      <c r="D1081" s="207" t="s">
        <v>1400</v>
      </c>
      <c r="E1081" s="207" t="s">
        <v>266</v>
      </c>
      <c r="F1081" s="207" t="s">
        <v>10803</v>
      </c>
      <c r="G1081" s="205" t="s">
        <v>82</v>
      </c>
      <c r="H1081" s="207" t="s">
        <v>101</v>
      </c>
      <c r="I1081" s="206" t="s">
        <v>34</v>
      </c>
      <c r="J1081" s="184">
        <v>1</v>
      </c>
    </row>
    <row r="1082" spans="1:10" ht="56.25" customHeight="1">
      <c r="A1082" s="206">
        <v>12</v>
      </c>
      <c r="B1082" s="209" t="s">
        <v>1287</v>
      </c>
      <c r="C1082" s="206">
        <v>2021</v>
      </c>
      <c r="D1082" s="207" t="s">
        <v>1400</v>
      </c>
      <c r="E1082" s="207" t="s">
        <v>266</v>
      </c>
      <c r="F1082" s="207" t="s">
        <v>10804</v>
      </c>
      <c r="G1082" s="205" t="s">
        <v>82</v>
      </c>
      <c r="H1082" s="207" t="s">
        <v>101</v>
      </c>
      <c r="I1082" s="206" t="s">
        <v>34</v>
      </c>
      <c r="J1082" s="184">
        <v>1</v>
      </c>
    </row>
    <row r="1083" spans="1:10" ht="22.5" customHeight="1">
      <c r="A1083" s="206">
        <v>12</v>
      </c>
      <c r="B1083" s="209" t="s">
        <v>1287</v>
      </c>
      <c r="C1083" s="206">
        <v>2021</v>
      </c>
      <c r="D1083" s="207" t="s">
        <v>1400</v>
      </c>
      <c r="E1083" s="207" t="s">
        <v>266</v>
      </c>
      <c r="F1083" s="207" t="s">
        <v>10805</v>
      </c>
      <c r="G1083" s="205" t="s">
        <v>10302</v>
      </c>
      <c r="H1083" s="205" t="s">
        <v>10306</v>
      </c>
      <c r="I1083" s="206" t="s">
        <v>34</v>
      </c>
      <c r="J1083" s="184">
        <v>1</v>
      </c>
    </row>
    <row r="1084" spans="1:10" ht="33.75" customHeight="1">
      <c r="A1084" s="206">
        <v>12</v>
      </c>
      <c r="B1084" s="209" t="s">
        <v>1287</v>
      </c>
      <c r="C1084" s="206">
        <v>2021</v>
      </c>
      <c r="D1084" s="207" t="s">
        <v>1407</v>
      </c>
      <c r="E1084" s="207" t="s">
        <v>177</v>
      </c>
      <c r="F1084" s="207" t="s">
        <v>10806</v>
      </c>
      <c r="G1084" s="205" t="s">
        <v>10302</v>
      </c>
      <c r="H1084" s="207" t="s">
        <v>92</v>
      </c>
      <c r="I1084" s="206" t="s">
        <v>34</v>
      </c>
      <c r="J1084" s="184">
        <v>1</v>
      </c>
    </row>
    <row r="1085" spans="1:10" ht="22.5" customHeight="1">
      <c r="A1085" s="206">
        <v>12</v>
      </c>
      <c r="B1085" s="209" t="s">
        <v>1287</v>
      </c>
      <c r="C1085" s="206">
        <v>2021</v>
      </c>
      <c r="D1085" s="207" t="s">
        <v>1407</v>
      </c>
      <c r="E1085" s="207" t="s">
        <v>177</v>
      </c>
      <c r="F1085" s="207" t="s">
        <v>10807</v>
      </c>
      <c r="G1085" s="205" t="s">
        <v>10302</v>
      </c>
      <c r="H1085" s="207" t="s">
        <v>92</v>
      </c>
      <c r="I1085" s="206" t="s">
        <v>34</v>
      </c>
      <c r="J1085" s="184">
        <v>1</v>
      </c>
    </row>
    <row r="1086" spans="1:10" ht="33.75" customHeight="1">
      <c r="A1086" s="206">
        <v>12</v>
      </c>
      <c r="B1086" s="209" t="s">
        <v>1287</v>
      </c>
      <c r="C1086" s="206">
        <v>2021</v>
      </c>
      <c r="D1086" s="207" t="s">
        <v>1407</v>
      </c>
      <c r="E1086" s="207" t="s">
        <v>177</v>
      </c>
      <c r="F1086" s="207" t="s">
        <v>1409</v>
      </c>
      <c r="G1086" s="205" t="s">
        <v>10302</v>
      </c>
      <c r="H1086" s="207" t="s">
        <v>92</v>
      </c>
      <c r="I1086" s="206" t="s">
        <v>34</v>
      </c>
      <c r="J1086" s="184">
        <v>1</v>
      </c>
    </row>
    <row r="1087" spans="1:10" ht="22.5" customHeight="1">
      <c r="A1087" s="206">
        <v>12</v>
      </c>
      <c r="B1087" s="209" t="s">
        <v>1287</v>
      </c>
      <c r="C1087" s="206">
        <v>2021</v>
      </c>
      <c r="D1087" s="207" t="s">
        <v>1407</v>
      </c>
      <c r="E1087" s="207" t="s">
        <v>177</v>
      </c>
      <c r="F1087" s="207" t="s">
        <v>10808</v>
      </c>
      <c r="G1087" s="205" t="s">
        <v>82</v>
      </c>
      <c r="H1087" s="207" t="s">
        <v>188</v>
      </c>
      <c r="I1087" s="206" t="s">
        <v>34</v>
      </c>
      <c r="J1087" s="184">
        <v>1</v>
      </c>
    </row>
    <row r="1088" spans="1:10" ht="22.5" customHeight="1">
      <c r="A1088" s="206">
        <v>12</v>
      </c>
      <c r="B1088" s="209" t="s">
        <v>1287</v>
      </c>
      <c r="C1088" s="206">
        <v>2021</v>
      </c>
      <c r="D1088" s="207" t="s">
        <v>1407</v>
      </c>
      <c r="E1088" s="207" t="s">
        <v>177</v>
      </c>
      <c r="F1088" s="207" t="s">
        <v>10809</v>
      </c>
      <c r="G1088" s="205" t="s">
        <v>10302</v>
      </c>
      <c r="H1088" s="205" t="s">
        <v>10306</v>
      </c>
      <c r="I1088" s="207" t="s">
        <v>48</v>
      </c>
      <c r="J1088" s="184">
        <v>1</v>
      </c>
    </row>
    <row r="1089" spans="1:10" ht="22.5" customHeight="1">
      <c r="A1089" s="206">
        <v>12</v>
      </c>
      <c r="B1089" s="209" t="s">
        <v>1287</v>
      </c>
      <c r="C1089" s="206">
        <v>2021</v>
      </c>
      <c r="D1089" s="207" t="s">
        <v>1407</v>
      </c>
      <c r="E1089" s="207" t="s">
        <v>495</v>
      </c>
      <c r="F1089" s="207" t="s">
        <v>10810</v>
      </c>
      <c r="G1089" s="205" t="s">
        <v>10302</v>
      </c>
      <c r="H1089" s="207" t="s">
        <v>1061</v>
      </c>
      <c r="I1089" s="206" t="s">
        <v>34</v>
      </c>
      <c r="J1089" s="184">
        <v>1</v>
      </c>
    </row>
    <row r="1090" spans="1:10" ht="67.5" customHeight="1">
      <c r="A1090" s="206">
        <v>12</v>
      </c>
      <c r="B1090" s="209" t="s">
        <v>1287</v>
      </c>
      <c r="C1090" s="206">
        <v>2021</v>
      </c>
      <c r="D1090" s="207" t="s">
        <v>1407</v>
      </c>
      <c r="E1090" s="207" t="s">
        <v>495</v>
      </c>
      <c r="F1090" s="207" t="s">
        <v>10811</v>
      </c>
      <c r="G1090" s="205" t="s">
        <v>10302</v>
      </c>
      <c r="H1090" s="207" t="s">
        <v>92</v>
      </c>
      <c r="I1090" s="206" t="s">
        <v>34</v>
      </c>
      <c r="J1090" s="184">
        <v>1</v>
      </c>
    </row>
    <row r="1091" spans="1:10" ht="22.5" customHeight="1">
      <c r="A1091" s="206">
        <v>12</v>
      </c>
      <c r="B1091" s="209" t="s">
        <v>1287</v>
      </c>
      <c r="C1091" s="206">
        <v>2021</v>
      </c>
      <c r="D1091" s="207" t="s">
        <v>1407</v>
      </c>
      <c r="E1091" s="207" t="s">
        <v>495</v>
      </c>
      <c r="F1091" s="207" t="s">
        <v>10812</v>
      </c>
      <c r="G1091" s="205" t="s">
        <v>119</v>
      </c>
      <c r="H1091" s="207" t="s">
        <v>608</v>
      </c>
      <c r="I1091" s="206" t="s">
        <v>34</v>
      </c>
      <c r="J1091" s="184">
        <v>1</v>
      </c>
    </row>
    <row r="1092" spans="1:10" ht="45" customHeight="1">
      <c r="A1092" s="206">
        <v>12</v>
      </c>
      <c r="B1092" s="209" t="s">
        <v>1287</v>
      </c>
      <c r="C1092" s="206">
        <v>2021</v>
      </c>
      <c r="D1092" s="207" t="s">
        <v>1407</v>
      </c>
      <c r="E1092" s="207" t="s">
        <v>495</v>
      </c>
      <c r="F1092" s="207" t="s">
        <v>10813</v>
      </c>
      <c r="G1092" s="205" t="s">
        <v>10302</v>
      </c>
      <c r="H1092" s="205" t="s">
        <v>10306</v>
      </c>
      <c r="I1092" s="207" t="s">
        <v>48</v>
      </c>
      <c r="J1092" s="184">
        <v>1</v>
      </c>
    </row>
    <row r="1093" spans="1:10" ht="45" customHeight="1">
      <c r="A1093" s="206">
        <v>12</v>
      </c>
      <c r="B1093" s="209" t="s">
        <v>1287</v>
      </c>
      <c r="C1093" s="206">
        <v>2021</v>
      </c>
      <c r="D1093" s="207" t="s">
        <v>1407</v>
      </c>
      <c r="E1093" s="207" t="s">
        <v>189</v>
      </c>
      <c r="F1093" s="207" t="s">
        <v>10814</v>
      </c>
      <c r="G1093" s="205" t="s">
        <v>82</v>
      </c>
      <c r="H1093" s="207" t="s">
        <v>188</v>
      </c>
      <c r="I1093" s="206" t="s">
        <v>34</v>
      </c>
      <c r="J1093" s="184">
        <v>1</v>
      </c>
    </row>
    <row r="1094" spans="1:10" ht="22.5" customHeight="1">
      <c r="A1094" s="206">
        <v>12</v>
      </c>
      <c r="B1094" s="209" t="s">
        <v>1287</v>
      </c>
      <c r="C1094" s="206">
        <v>2021</v>
      </c>
      <c r="D1094" s="207" t="s">
        <v>1407</v>
      </c>
      <c r="E1094" s="207" t="s">
        <v>189</v>
      </c>
      <c r="F1094" s="207" t="s">
        <v>10815</v>
      </c>
      <c r="G1094" s="205" t="s">
        <v>10302</v>
      </c>
      <c r="H1094" s="207" t="s">
        <v>92</v>
      </c>
      <c r="I1094" s="206" t="s">
        <v>34</v>
      </c>
      <c r="J1094" s="184">
        <v>1</v>
      </c>
    </row>
    <row r="1095" spans="1:10" ht="56.25" customHeight="1">
      <c r="A1095" s="206">
        <v>12</v>
      </c>
      <c r="B1095" s="209" t="s">
        <v>1287</v>
      </c>
      <c r="C1095" s="206">
        <v>2021</v>
      </c>
      <c r="D1095" s="207" t="s">
        <v>1407</v>
      </c>
      <c r="E1095" s="207" t="s">
        <v>189</v>
      </c>
      <c r="F1095" s="207" t="s">
        <v>10816</v>
      </c>
      <c r="G1095" s="205" t="s">
        <v>10302</v>
      </c>
      <c r="H1095" s="207" t="s">
        <v>92</v>
      </c>
      <c r="I1095" s="206" t="s">
        <v>34</v>
      </c>
      <c r="J1095" s="184">
        <v>1</v>
      </c>
    </row>
    <row r="1096" spans="1:10" ht="22.5" customHeight="1">
      <c r="A1096" s="206">
        <v>12</v>
      </c>
      <c r="B1096" s="209" t="s">
        <v>1287</v>
      </c>
      <c r="C1096" s="206">
        <v>2021</v>
      </c>
      <c r="D1096" s="207" t="s">
        <v>1407</v>
      </c>
      <c r="E1096" s="207" t="s">
        <v>189</v>
      </c>
      <c r="F1096" s="207" t="s">
        <v>10817</v>
      </c>
      <c r="G1096" s="205" t="s">
        <v>10302</v>
      </c>
      <c r="H1096" s="207" t="s">
        <v>92</v>
      </c>
      <c r="I1096" s="206" t="s">
        <v>34</v>
      </c>
      <c r="J1096" s="184">
        <v>1</v>
      </c>
    </row>
    <row r="1097" spans="1:10" ht="33.75" customHeight="1">
      <c r="A1097" s="206">
        <v>12</v>
      </c>
      <c r="B1097" s="209" t="s">
        <v>1287</v>
      </c>
      <c r="C1097" s="206">
        <v>2021</v>
      </c>
      <c r="D1097" s="207" t="s">
        <v>1407</v>
      </c>
      <c r="E1097" s="207" t="s">
        <v>189</v>
      </c>
      <c r="F1097" s="207" t="s">
        <v>10818</v>
      </c>
      <c r="G1097" s="205" t="s">
        <v>10302</v>
      </c>
      <c r="H1097" s="205" t="s">
        <v>10306</v>
      </c>
      <c r="I1097" s="206" t="s">
        <v>34</v>
      </c>
      <c r="J1097" s="184">
        <v>1</v>
      </c>
    </row>
    <row r="1098" spans="1:10" ht="22.5" customHeight="1">
      <c r="A1098" s="206">
        <v>12</v>
      </c>
      <c r="B1098" s="209" t="s">
        <v>1287</v>
      </c>
      <c r="C1098" s="206">
        <v>2021</v>
      </c>
      <c r="D1098" s="207" t="s">
        <v>1407</v>
      </c>
      <c r="E1098" s="207" t="s">
        <v>999</v>
      </c>
      <c r="F1098" s="207" t="s">
        <v>10819</v>
      </c>
      <c r="G1098" s="205" t="s">
        <v>10302</v>
      </c>
      <c r="H1098" s="205" t="s">
        <v>10306</v>
      </c>
      <c r="I1098" s="206" t="s">
        <v>34</v>
      </c>
      <c r="J1098" s="184">
        <v>1</v>
      </c>
    </row>
    <row r="1099" spans="1:10" ht="22.5" customHeight="1">
      <c r="A1099" s="206">
        <v>12</v>
      </c>
      <c r="B1099" s="209" t="s">
        <v>1287</v>
      </c>
      <c r="C1099" s="206">
        <v>2021</v>
      </c>
      <c r="D1099" s="207" t="s">
        <v>1407</v>
      </c>
      <c r="E1099" s="207" t="s">
        <v>999</v>
      </c>
      <c r="F1099" s="207" t="s">
        <v>10820</v>
      </c>
      <c r="G1099" s="205" t="s">
        <v>10302</v>
      </c>
      <c r="H1099" s="207" t="s">
        <v>92</v>
      </c>
      <c r="I1099" s="206" t="s">
        <v>34</v>
      </c>
      <c r="J1099" s="184">
        <v>1</v>
      </c>
    </row>
    <row r="1100" spans="1:10" ht="22.5" customHeight="1">
      <c r="A1100" s="206">
        <v>12</v>
      </c>
      <c r="B1100" s="209" t="s">
        <v>1287</v>
      </c>
      <c r="C1100" s="206">
        <v>2021</v>
      </c>
      <c r="D1100" s="207" t="s">
        <v>1407</v>
      </c>
      <c r="E1100" s="207" t="s">
        <v>999</v>
      </c>
      <c r="F1100" s="207" t="s">
        <v>10821</v>
      </c>
      <c r="G1100" s="205" t="s">
        <v>10302</v>
      </c>
      <c r="H1100" s="205" t="s">
        <v>10306</v>
      </c>
      <c r="I1100" s="206" t="s">
        <v>34</v>
      </c>
      <c r="J1100" s="184">
        <v>1</v>
      </c>
    </row>
    <row r="1101" spans="1:10" ht="22.5" customHeight="1">
      <c r="A1101" s="206">
        <v>12</v>
      </c>
      <c r="B1101" s="209" t="s">
        <v>1287</v>
      </c>
      <c r="C1101" s="206">
        <v>2021</v>
      </c>
      <c r="D1101" s="207" t="s">
        <v>1407</v>
      </c>
      <c r="E1101" s="207" t="s">
        <v>184</v>
      </c>
      <c r="F1101" s="207" t="s">
        <v>10822</v>
      </c>
      <c r="G1101" s="205" t="s">
        <v>82</v>
      </c>
      <c r="H1101" s="207" t="s">
        <v>101</v>
      </c>
      <c r="I1101" s="206" t="s">
        <v>34</v>
      </c>
      <c r="J1101" s="184">
        <v>1</v>
      </c>
    </row>
    <row r="1102" spans="1:10" ht="22.5" customHeight="1">
      <c r="A1102" s="206">
        <v>12</v>
      </c>
      <c r="B1102" s="209" t="s">
        <v>1287</v>
      </c>
      <c r="C1102" s="206">
        <v>2021</v>
      </c>
      <c r="D1102" s="207" t="s">
        <v>1407</v>
      </c>
      <c r="E1102" s="207" t="s">
        <v>184</v>
      </c>
      <c r="F1102" s="207" t="s">
        <v>10823</v>
      </c>
      <c r="G1102" s="205" t="s">
        <v>10302</v>
      </c>
      <c r="H1102" s="207" t="s">
        <v>92</v>
      </c>
      <c r="I1102" s="206" t="s">
        <v>34</v>
      </c>
      <c r="J1102" s="184">
        <v>1</v>
      </c>
    </row>
    <row r="1103" spans="1:10" ht="33.75" customHeight="1">
      <c r="A1103" s="206">
        <v>12</v>
      </c>
      <c r="B1103" s="209" t="s">
        <v>1287</v>
      </c>
      <c r="C1103" s="206">
        <v>2021</v>
      </c>
      <c r="D1103" s="207" t="s">
        <v>1407</v>
      </c>
      <c r="E1103" s="207" t="s">
        <v>184</v>
      </c>
      <c r="F1103" s="207" t="s">
        <v>10824</v>
      </c>
      <c r="G1103" s="205" t="s">
        <v>119</v>
      </c>
      <c r="H1103" s="207" t="s">
        <v>395</v>
      </c>
      <c r="I1103" s="206" t="s">
        <v>34</v>
      </c>
      <c r="J1103" s="184">
        <v>1</v>
      </c>
    </row>
    <row r="1104" spans="1:10" ht="22.5" customHeight="1">
      <c r="A1104" s="206">
        <v>12</v>
      </c>
      <c r="B1104" s="209" t="s">
        <v>1287</v>
      </c>
      <c r="C1104" s="206">
        <v>2021</v>
      </c>
      <c r="D1104" s="207" t="s">
        <v>1407</v>
      </c>
      <c r="E1104" s="207" t="s">
        <v>184</v>
      </c>
      <c r="F1104" s="207" t="s">
        <v>10825</v>
      </c>
      <c r="G1104" s="205" t="s">
        <v>10302</v>
      </c>
      <c r="H1104" s="207" t="s">
        <v>92</v>
      </c>
      <c r="I1104" s="206" t="s">
        <v>34</v>
      </c>
      <c r="J1104" s="184">
        <v>1</v>
      </c>
    </row>
    <row r="1105" spans="1:10" ht="45" customHeight="1">
      <c r="A1105" s="206">
        <v>12</v>
      </c>
      <c r="B1105" s="209" t="s">
        <v>1287</v>
      </c>
      <c r="C1105" s="206">
        <v>2021</v>
      </c>
      <c r="D1105" s="207" t="s">
        <v>1142</v>
      </c>
      <c r="E1105" s="207" t="s">
        <v>1429</v>
      </c>
      <c r="F1105" s="207" t="s">
        <v>10826</v>
      </c>
      <c r="G1105" s="205" t="s">
        <v>10302</v>
      </c>
      <c r="H1105" s="207" t="s">
        <v>92</v>
      </c>
      <c r="I1105" s="206" t="s">
        <v>34</v>
      </c>
      <c r="J1105" s="184">
        <v>1</v>
      </c>
    </row>
    <row r="1106" spans="1:10" ht="45" customHeight="1">
      <c r="A1106" s="206">
        <v>12</v>
      </c>
      <c r="B1106" s="209" t="s">
        <v>1287</v>
      </c>
      <c r="C1106" s="206">
        <v>2021</v>
      </c>
      <c r="D1106" s="207" t="s">
        <v>1142</v>
      </c>
      <c r="E1106" s="207" t="s">
        <v>1429</v>
      </c>
      <c r="F1106" s="207" t="s">
        <v>10827</v>
      </c>
      <c r="G1106" s="205" t="s">
        <v>82</v>
      </c>
      <c r="H1106" s="207" t="s">
        <v>101</v>
      </c>
      <c r="I1106" s="206" t="s">
        <v>34</v>
      </c>
      <c r="J1106" s="184">
        <v>1</v>
      </c>
    </row>
    <row r="1107" spans="1:10" ht="33.75" customHeight="1">
      <c r="A1107" s="206">
        <v>12</v>
      </c>
      <c r="B1107" s="209" t="s">
        <v>1287</v>
      </c>
      <c r="C1107" s="206">
        <v>2021</v>
      </c>
      <c r="D1107" s="207" t="s">
        <v>1142</v>
      </c>
      <c r="E1107" s="207" t="s">
        <v>1429</v>
      </c>
      <c r="F1107" s="207" t="s">
        <v>10828</v>
      </c>
      <c r="G1107" s="205" t="s">
        <v>10302</v>
      </c>
      <c r="H1107" s="205" t="s">
        <v>10306</v>
      </c>
      <c r="I1107" s="207" t="s">
        <v>48</v>
      </c>
      <c r="J1107" s="184">
        <v>1</v>
      </c>
    </row>
    <row r="1108" spans="1:10" ht="45" customHeight="1">
      <c r="A1108" s="206">
        <v>12</v>
      </c>
      <c r="B1108" s="209" t="s">
        <v>1287</v>
      </c>
      <c r="C1108" s="206">
        <v>2021</v>
      </c>
      <c r="D1108" s="207" t="s">
        <v>1142</v>
      </c>
      <c r="E1108" s="207" t="s">
        <v>1429</v>
      </c>
      <c r="F1108" s="207" t="s">
        <v>10829</v>
      </c>
      <c r="G1108" s="205" t="s">
        <v>82</v>
      </c>
      <c r="H1108" s="207" t="s">
        <v>188</v>
      </c>
      <c r="I1108" s="206" t="s">
        <v>34</v>
      </c>
      <c r="J1108" s="184">
        <v>1</v>
      </c>
    </row>
    <row r="1109" spans="1:10" ht="33.75" customHeight="1">
      <c r="A1109" s="206">
        <v>12</v>
      </c>
      <c r="B1109" s="209" t="s">
        <v>1287</v>
      </c>
      <c r="C1109" s="206">
        <v>2021</v>
      </c>
      <c r="D1109" s="207" t="s">
        <v>1142</v>
      </c>
      <c r="E1109" s="207" t="s">
        <v>1429</v>
      </c>
      <c r="F1109" s="207" t="s">
        <v>10830</v>
      </c>
      <c r="G1109" s="205" t="s">
        <v>10302</v>
      </c>
      <c r="H1109" s="207" t="s">
        <v>1061</v>
      </c>
      <c r="I1109" s="206" t="s">
        <v>34</v>
      </c>
      <c r="J1109" s="184">
        <v>1</v>
      </c>
    </row>
    <row r="1110" spans="1:10" ht="33.75" customHeight="1">
      <c r="A1110" s="206">
        <v>12</v>
      </c>
      <c r="B1110" s="209" t="s">
        <v>1287</v>
      </c>
      <c r="C1110" s="206">
        <v>2021</v>
      </c>
      <c r="D1110" s="207" t="s">
        <v>1142</v>
      </c>
      <c r="E1110" s="207" t="s">
        <v>1429</v>
      </c>
      <c r="F1110" s="207" t="s">
        <v>10831</v>
      </c>
      <c r="G1110" s="205" t="s">
        <v>82</v>
      </c>
      <c r="H1110" s="207" t="s">
        <v>188</v>
      </c>
      <c r="I1110" s="206" t="s">
        <v>34</v>
      </c>
      <c r="J1110" s="184">
        <v>1</v>
      </c>
    </row>
    <row r="1111" spans="1:10" ht="45" customHeight="1">
      <c r="A1111" s="206">
        <v>12</v>
      </c>
      <c r="B1111" s="209" t="s">
        <v>1287</v>
      </c>
      <c r="C1111" s="206">
        <v>2021</v>
      </c>
      <c r="D1111" s="207" t="s">
        <v>10642</v>
      </c>
      <c r="E1111" s="207" t="s">
        <v>226</v>
      </c>
      <c r="F1111" s="207" t="s">
        <v>10832</v>
      </c>
      <c r="G1111" s="205" t="s">
        <v>82</v>
      </c>
      <c r="H1111" s="207" t="s">
        <v>101</v>
      </c>
      <c r="I1111" s="206" t="s">
        <v>34</v>
      </c>
      <c r="J1111" s="184">
        <v>1</v>
      </c>
    </row>
    <row r="1112" spans="1:10" ht="22.5" customHeight="1">
      <c r="A1112" s="206">
        <v>12</v>
      </c>
      <c r="B1112" s="209" t="s">
        <v>1287</v>
      </c>
      <c r="C1112" s="206">
        <v>2021</v>
      </c>
      <c r="D1112" s="207" t="s">
        <v>10642</v>
      </c>
      <c r="E1112" s="207" t="s">
        <v>226</v>
      </c>
      <c r="F1112" s="207" t="s">
        <v>10833</v>
      </c>
      <c r="G1112" s="205" t="s">
        <v>10302</v>
      </c>
      <c r="H1112" s="205" t="s">
        <v>10306</v>
      </c>
      <c r="I1112" s="206" t="s">
        <v>34</v>
      </c>
      <c r="J1112" s="184">
        <v>1</v>
      </c>
    </row>
    <row r="1113" spans="1:10" ht="45" customHeight="1">
      <c r="A1113" s="206">
        <v>12</v>
      </c>
      <c r="B1113" s="209" t="s">
        <v>1287</v>
      </c>
      <c r="C1113" s="206">
        <v>2021</v>
      </c>
      <c r="D1113" s="207" t="s">
        <v>10642</v>
      </c>
      <c r="E1113" s="207" t="s">
        <v>226</v>
      </c>
      <c r="F1113" s="207" t="s">
        <v>10834</v>
      </c>
      <c r="G1113" s="205" t="s">
        <v>10302</v>
      </c>
      <c r="H1113" s="205" t="s">
        <v>10306</v>
      </c>
      <c r="I1113" s="206" t="s">
        <v>34</v>
      </c>
      <c r="J1113" s="184">
        <v>1</v>
      </c>
    </row>
    <row r="1114" spans="1:10" ht="45" customHeight="1">
      <c r="A1114" s="206">
        <v>12</v>
      </c>
      <c r="B1114" s="209" t="s">
        <v>1287</v>
      </c>
      <c r="C1114" s="206">
        <v>2021</v>
      </c>
      <c r="D1114" s="207" t="s">
        <v>10642</v>
      </c>
      <c r="E1114" s="207" t="s">
        <v>226</v>
      </c>
      <c r="F1114" s="207" t="s">
        <v>10835</v>
      </c>
      <c r="G1114" s="205" t="s">
        <v>10302</v>
      </c>
      <c r="H1114" s="207" t="s">
        <v>92</v>
      </c>
      <c r="I1114" s="206" t="s">
        <v>34</v>
      </c>
      <c r="J1114" s="184">
        <v>1</v>
      </c>
    </row>
    <row r="1115" spans="1:10" ht="33.75" customHeight="1">
      <c r="A1115" s="206">
        <v>12</v>
      </c>
      <c r="B1115" s="209" t="s">
        <v>1287</v>
      </c>
      <c r="C1115" s="206">
        <v>2021</v>
      </c>
      <c r="D1115" s="207" t="s">
        <v>10642</v>
      </c>
      <c r="E1115" s="207" t="s">
        <v>226</v>
      </c>
      <c r="F1115" s="207" t="s">
        <v>10836</v>
      </c>
      <c r="G1115" s="205" t="s">
        <v>82</v>
      </c>
      <c r="H1115" s="207" t="s">
        <v>101</v>
      </c>
      <c r="I1115" s="206" t="s">
        <v>34</v>
      </c>
      <c r="J1115" s="184">
        <v>1</v>
      </c>
    </row>
    <row r="1116" spans="1:10" ht="22.5" customHeight="1">
      <c r="A1116" s="206">
        <v>12</v>
      </c>
      <c r="B1116" s="209" t="s">
        <v>1287</v>
      </c>
      <c r="C1116" s="206">
        <v>2021</v>
      </c>
      <c r="D1116" s="207" t="s">
        <v>10642</v>
      </c>
      <c r="E1116" s="207" t="s">
        <v>226</v>
      </c>
      <c r="F1116" s="207" t="s">
        <v>10837</v>
      </c>
      <c r="G1116" s="205" t="s">
        <v>82</v>
      </c>
      <c r="H1116" s="207" t="s">
        <v>101</v>
      </c>
      <c r="I1116" s="206" t="s">
        <v>34</v>
      </c>
      <c r="J1116" s="184">
        <v>1</v>
      </c>
    </row>
    <row r="1117" spans="1:10" ht="33.75" customHeight="1">
      <c r="A1117" s="206">
        <v>12</v>
      </c>
      <c r="B1117" s="209" t="s">
        <v>1287</v>
      </c>
      <c r="C1117" s="206">
        <v>2021</v>
      </c>
      <c r="D1117" s="207" t="s">
        <v>10642</v>
      </c>
      <c r="E1117" s="207" t="s">
        <v>226</v>
      </c>
      <c r="F1117" s="207" t="s">
        <v>10838</v>
      </c>
      <c r="G1117" s="205" t="s">
        <v>82</v>
      </c>
      <c r="H1117" s="207" t="s">
        <v>101</v>
      </c>
      <c r="I1117" s="206" t="s">
        <v>34</v>
      </c>
      <c r="J1117" s="184">
        <v>1</v>
      </c>
    </row>
    <row r="1118" spans="1:10" ht="45" customHeight="1">
      <c r="A1118" s="206">
        <v>12</v>
      </c>
      <c r="B1118" s="209" t="s">
        <v>1287</v>
      </c>
      <c r="C1118" s="206">
        <v>2021</v>
      </c>
      <c r="D1118" s="207" t="s">
        <v>10642</v>
      </c>
      <c r="E1118" s="207" t="s">
        <v>226</v>
      </c>
      <c r="F1118" s="207" t="s">
        <v>10839</v>
      </c>
      <c r="G1118" s="205" t="s">
        <v>10302</v>
      </c>
      <c r="H1118" s="205" t="s">
        <v>10306</v>
      </c>
      <c r="I1118" s="206" t="s">
        <v>34</v>
      </c>
      <c r="J1118" s="184">
        <v>1</v>
      </c>
    </row>
    <row r="1119" spans="1:10" ht="33.75" customHeight="1">
      <c r="A1119" s="206">
        <v>12</v>
      </c>
      <c r="B1119" s="209" t="s">
        <v>1287</v>
      </c>
      <c r="C1119" s="206">
        <v>2021</v>
      </c>
      <c r="D1119" s="207" t="s">
        <v>10642</v>
      </c>
      <c r="E1119" s="207" t="s">
        <v>1445</v>
      </c>
      <c r="F1119" s="207" t="s">
        <v>10840</v>
      </c>
      <c r="G1119" s="205" t="s">
        <v>10302</v>
      </c>
      <c r="H1119" s="207" t="s">
        <v>92</v>
      </c>
      <c r="I1119" s="206" t="s">
        <v>34</v>
      </c>
      <c r="J1119" s="184">
        <v>1</v>
      </c>
    </row>
    <row r="1120" spans="1:10" ht="45" customHeight="1">
      <c r="A1120" s="206">
        <v>12</v>
      </c>
      <c r="B1120" s="209" t="s">
        <v>1287</v>
      </c>
      <c r="C1120" s="206">
        <v>2021</v>
      </c>
      <c r="D1120" s="207" t="s">
        <v>10642</v>
      </c>
      <c r="E1120" s="207" t="s">
        <v>1445</v>
      </c>
      <c r="F1120" s="207" t="s">
        <v>10841</v>
      </c>
      <c r="G1120" s="205" t="s">
        <v>82</v>
      </c>
      <c r="H1120" s="207" t="s">
        <v>101</v>
      </c>
      <c r="I1120" s="206" t="s">
        <v>34</v>
      </c>
      <c r="J1120" s="184">
        <v>1</v>
      </c>
    </row>
    <row r="1121" spans="1:10" ht="33.75" customHeight="1">
      <c r="A1121" s="206">
        <v>12</v>
      </c>
      <c r="B1121" s="209" t="s">
        <v>1287</v>
      </c>
      <c r="C1121" s="206">
        <v>2021</v>
      </c>
      <c r="D1121" s="207" t="s">
        <v>10642</v>
      </c>
      <c r="E1121" s="207" t="s">
        <v>1445</v>
      </c>
      <c r="F1121" s="207" t="s">
        <v>10842</v>
      </c>
      <c r="G1121" s="205" t="s">
        <v>10302</v>
      </c>
      <c r="H1121" s="205" t="s">
        <v>10306</v>
      </c>
      <c r="I1121" s="206" t="s">
        <v>34</v>
      </c>
      <c r="J1121" s="184">
        <v>1</v>
      </c>
    </row>
    <row r="1122" spans="1:10" ht="22.5" customHeight="1">
      <c r="A1122" s="206">
        <v>12</v>
      </c>
      <c r="B1122" s="209" t="s">
        <v>1287</v>
      </c>
      <c r="C1122" s="206">
        <v>2021</v>
      </c>
      <c r="D1122" s="207" t="s">
        <v>10642</v>
      </c>
      <c r="E1122" s="207" t="s">
        <v>1445</v>
      </c>
      <c r="F1122" s="207" t="s">
        <v>10843</v>
      </c>
      <c r="G1122" s="205" t="s">
        <v>10302</v>
      </c>
      <c r="H1122" s="207" t="s">
        <v>1111</v>
      </c>
      <c r="I1122" s="206" t="s">
        <v>34</v>
      </c>
      <c r="J1122" s="184">
        <v>1</v>
      </c>
    </row>
    <row r="1123" spans="1:10" ht="33.75" customHeight="1">
      <c r="A1123" s="206">
        <v>12</v>
      </c>
      <c r="B1123" s="209" t="s">
        <v>1287</v>
      </c>
      <c r="C1123" s="206">
        <v>2021</v>
      </c>
      <c r="D1123" s="207" t="s">
        <v>10642</v>
      </c>
      <c r="E1123" s="207" t="s">
        <v>1445</v>
      </c>
      <c r="F1123" s="207" t="s">
        <v>10844</v>
      </c>
      <c r="G1123" s="205" t="s">
        <v>10302</v>
      </c>
      <c r="H1123" s="205" t="s">
        <v>10306</v>
      </c>
      <c r="I1123" s="207" t="s">
        <v>48</v>
      </c>
      <c r="J1123" s="184">
        <v>1</v>
      </c>
    </row>
    <row r="1124" spans="1:10" ht="22.5" customHeight="1">
      <c r="A1124" s="206">
        <v>12</v>
      </c>
      <c r="B1124" s="209" t="s">
        <v>1287</v>
      </c>
      <c r="C1124" s="206">
        <v>2021</v>
      </c>
      <c r="D1124" s="207" t="s">
        <v>10642</v>
      </c>
      <c r="E1124" s="207" t="s">
        <v>245</v>
      </c>
      <c r="F1124" s="207" t="s">
        <v>10845</v>
      </c>
      <c r="G1124" s="205" t="s">
        <v>10302</v>
      </c>
      <c r="H1124" s="205" t="s">
        <v>10306</v>
      </c>
      <c r="I1124" s="206" t="s">
        <v>34</v>
      </c>
      <c r="J1124" s="184">
        <v>1</v>
      </c>
    </row>
    <row r="1125" spans="1:10" ht="22.5" customHeight="1">
      <c r="A1125" s="206">
        <v>12</v>
      </c>
      <c r="B1125" s="209" t="s">
        <v>1287</v>
      </c>
      <c r="C1125" s="206">
        <v>2021</v>
      </c>
      <c r="D1125" s="207" t="s">
        <v>10642</v>
      </c>
      <c r="E1125" s="207" t="s">
        <v>245</v>
      </c>
      <c r="F1125" s="207" t="s">
        <v>10846</v>
      </c>
      <c r="G1125" s="205" t="s">
        <v>10302</v>
      </c>
      <c r="H1125" s="205" t="s">
        <v>10306</v>
      </c>
      <c r="I1125" s="207" t="s">
        <v>48</v>
      </c>
      <c r="J1125" s="184">
        <v>1</v>
      </c>
    </row>
    <row r="1126" spans="1:10" ht="22.5" customHeight="1">
      <c r="A1126" s="206">
        <v>12</v>
      </c>
      <c r="B1126" s="209" t="s">
        <v>1287</v>
      </c>
      <c r="C1126" s="206">
        <v>2021</v>
      </c>
      <c r="D1126" s="207" t="s">
        <v>10642</v>
      </c>
      <c r="E1126" s="207" t="s">
        <v>245</v>
      </c>
      <c r="F1126" s="207" t="s">
        <v>10847</v>
      </c>
      <c r="G1126" s="205" t="s">
        <v>10302</v>
      </c>
      <c r="H1126" s="205" t="s">
        <v>10306</v>
      </c>
      <c r="I1126" s="206" t="s">
        <v>34</v>
      </c>
      <c r="J1126" s="184">
        <v>1</v>
      </c>
    </row>
    <row r="1127" spans="1:10" ht="45" customHeight="1">
      <c r="A1127" s="206">
        <v>12</v>
      </c>
      <c r="B1127" s="209" t="s">
        <v>1287</v>
      </c>
      <c r="C1127" s="206">
        <v>2021</v>
      </c>
      <c r="D1127" s="207" t="s">
        <v>10642</v>
      </c>
      <c r="E1127" s="207" t="s">
        <v>245</v>
      </c>
      <c r="F1127" s="207" t="s">
        <v>10848</v>
      </c>
      <c r="G1127" s="205" t="s">
        <v>10302</v>
      </c>
      <c r="H1127" s="205" t="s">
        <v>10306</v>
      </c>
      <c r="I1127" s="206" t="s">
        <v>34</v>
      </c>
      <c r="J1127" s="184">
        <v>1</v>
      </c>
    </row>
    <row r="1128" spans="1:10" ht="33.75" customHeight="1">
      <c r="A1128" s="206">
        <v>12</v>
      </c>
      <c r="B1128" s="209" t="s">
        <v>1287</v>
      </c>
      <c r="C1128" s="206">
        <v>2021</v>
      </c>
      <c r="D1128" s="207" t="s">
        <v>10642</v>
      </c>
      <c r="E1128" s="207" t="s">
        <v>245</v>
      </c>
      <c r="F1128" s="207" t="s">
        <v>10849</v>
      </c>
      <c r="G1128" s="205" t="s">
        <v>82</v>
      </c>
      <c r="H1128" s="207" t="s">
        <v>101</v>
      </c>
      <c r="I1128" s="206" t="s">
        <v>34</v>
      </c>
      <c r="J1128" s="184">
        <v>1</v>
      </c>
    </row>
    <row r="1129" spans="1:10" ht="33.75" customHeight="1">
      <c r="A1129" s="206">
        <v>12</v>
      </c>
      <c r="B1129" s="209" t="s">
        <v>1287</v>
      </c>
      <c r="C1129" s="206">
        <v>2021</v>
      </c>
      <c r="D1129" s="207" t="s">
        <v>10642</v>
      </c>
      <c r="E1129" s="207" t="s">
        <v>245</v>
      </c>
      <c r="F1129" s="207" t="s">
        <v>10850</v>
      </c>
      <c r="G1129" s="205" t="s">
        <v>82</v>
      </c>
      <c r="H1129" s="207" t="s">
        <v>101</v>
      </c>
      <c r="I1129" s="206" t="s">
        <v>34</v>
      </c>
      <c r="J1129" s="184">
        <v>1</v>
      </c>
    </row>
    <row r="1130" spans="1:10" ht="22.5" customHeight="1">
      <c r="A1130" s="206">
        <v>12</v>
      </c>
      <c r="B1130" s="209" t="s">
        <v>1287</v>
      </c>
      <c r="C1130" s="206">
        <v>2021</v>
      </c>
      <c r="D1130" s="207" t="s">
        <v>10642</v>
      </c>
      <c r="E1130" s="207" t="s">
        <v>245</v>
      </c>
      <c r="F1130" s="207" t="s">
        <v>10851</v>
      </c>
      <c r="G1130" s="205" t="s">
        <v>10302</v>
      </c>
      <c r="H1130" s="207" t="s">
        <v>92</v>
      </c>
      <c r="I1130" s="206" t="s">
        <v>34</v>
      </c>
      <c r="J1130" s="184">
        <v>1</v>
      </c>
    </row>
    <row r="1131" spans="1:10" ht="22.5" customHeight="1">
      <c r="A1131" s="206">
        <v>12</v>
      </c>
      <c r="B1131" s="209" t="s">
        <v>1287</v>
      </c>
      <c r="C1131" s="206">
        <v>2021</v>
      </c>
      <c r="D1131" s="207" t="s">
        <v>10642</v>
      </c>
      <c r="E1131" s="207" t="s">
        <v>245</v>
      </c>
      <c r="F1131" s="207" t="s">
        <v>10852</v>
      </c>
      <c r="G1131" s="205" t="s">
        <v>10302</v>
      </c>
      <c r="H1131" s="205" t="s">
        <v>10306</v>
      </c>
      <c r="I1131" s="206" t="s">
        <v>34</v>
      </c>
      <c r="J1131" s="184">
        <v>1</v>
      </c>
    </row>
    <row r="1132" spans="1:10" ht="22.5" customHeight="1">
      <c r="A1132" s="206">
        <v>12</v>
      </c>
      <c r="B1132" s="209" t="s">
        <v>1287</v>
      </c>
      <c r="C1132" s="206">
        <v>2021</v>
      </c>
      <c r="D1132" s="207" t="s">
        <v>10642</v>
      </c>
      <c r="E1132" s="207" t="s">
        <v>522</v>
      </c>
      <c r="F1132" s="207" t="s">
        <v>10853</v>
      </c>
      <c r="G1132" s="205" t="s">
        <v>10302</v>
      </c>
      <c r="H1132" s="207" t="s">
        <v>1111</v>
      </c>
      <c r="I1132" s="206" t="s">
        <v>34</v>
      </c>
      <c r="J1132" s="184">
        <v>1</v>
      </c>
    </row>
    <row r="1133" spans="1:10" ht="45" customHeight="1">
      <c r="A1133" s="206">
        <v>12</v>
      </c>
      <c r="B1133" s="209" t="s">
        <v>1287</v>
      </c>
      <c r="C1133" s="206">
        <v>2021</v>
      </c>
      <c r="D1133" s="207" t="s">
        <v>10642</v>
      </c>
      <c r="E1133" s="207" t="s">
        <v>522</v>
      </c>
      <c r="F1133" s="207" t="s">
        <v>10854</v>
      </c>
      <c r="G1133" s="205" t="s">
        <v>10302</v>
      </c>
      <c r="H1133" s="207" t="s">
        <v>92</v>
      </c>
      <c r="I1133" s="206" t="s">
        <v>34</v>
      </c>
      <c r="J1133" s="184">
        <v>1</v>
      </c>
    </row>
    <row r="1134" spans="1:10" ht="33.75" customHeight="1">
      <c r="A1134" s="206">
        <v>12</v>
      </c>
      <c r="B1134" s="209" t="s">
        <v>1287</v>
      </c>
      <c r="C1134" s="206">
        <v>2021</v>
      </c>
      <c r="D1134" s="207" t="s">
        <v>10642</v>
      </c>
      <c r="E1134" s="207" t="s">
        <v>522</v>
      </c>
      <c r="F1134" s="207" t="s">
        <v>10855</v>
      </c>
      <c r="G1134" s="205" t="s">
        <v>10302</v>
      </c>
      <c r="H1134" s="207" t="s">
        <v>92</v>
      </c>
      <c r="I1134" s="206" t="s">
        <v>34</v>
      </c>
      <c r="J1134" s="184">
        <v>1</v>
      </c>
    </row>
    <row r="1135" spans="1:10" ht="33.75" customHeight="1">
      <c r="A1135" s="206">
        <v>12</v>
      </c>
      <c r="B1135" s="209" t="s">
        <v>1287</v>
      </c>
      <c r="C1135" s="206">
        <v>2021</v>
      </c>
      <c r="D1135" s="207" t="s">
        <v>10642</v>
      </c>
      <c r="E1135" s="207" t="s">
        <v>522</v>
      </c>
      <c r="F1135" s="207" t="s">
        <v>10856</v>
      </c>
      <c r="G1135" s="205" t="s">
        <v>10302</v>
      </c>
      <c r="H1135" s="207" t="s">
        <v>92</v>
      </c>
      <c r="I1135" s="206" t="s">
        <v>34</v>
      </c>
      <c r="J1135" s="184">
        <v>1</v>
      </c>
    </row>
    <row r="1136" spans="1:10" ht="22.5" customHeight="1">
      <c r="A1136" s="206">
        <v>12</v>
      </c>
      <c r="B1136" s="209" t="s">
        <v>1287</v>
      </c>
      <c r="C1136" s="206">
        <v>2021</v>
      </c>
      <c r="D1136" s="207" t="s">
        <v>10642</v>
      </c>
      <c r="E1136" s="207" t="s">
        <v>522</v>
      </c>
      <c r="F1136" s="207" t="s">
        <v>10857</v>
      </c>
      <c r="G1136" s="205" t="s">
        <v>10302</v>
      </c>
      <c r="H1136" s="207" t="s">
        <v>92</v>
      </c>
      <c r="I1136" s="206" t="s">
        <v>34</v>
      </c>
      <c r="J1136" s="184">
        <v>1</v>
      </c>
    </row>
    <row r="1137" spans="1:10" ht="45" customHeight="1">
      <c r="A1137" s="206">
        <v>12</v>
      </c>
      <c r="B1137" s="209" t="s">
        <v>1287</v>
      </c>
      <c r="C1137" s="206">
        <v>2021</v>
      </c>
      <c r="D1137" s="207" t="s">
        <v>10858</v>
      </c>
      <c r="E1137" s="207" t="s">
        <v>526</v>
      </c>
      <c r="F1137" s="207" t="s">
        <v>1463</v>
      </c>
      <c r="G1137" s="205" t="s">
        <v>10302</v>
      </c>
      <c r="H1137" s="205" t="s">
        <v>10306</v>
      </c>
      <c r="I1137" s="206" t="s">
        <v>34</v>
      </c>
      <c r="J1137" s="184">
        <v>1</v>
      </c>
    </row>
    <row r="1138" spans="1:10" ht="45" customHeight="1">
      <c r="A1138" s="206">
        <v>12</v>
      </c>
      <c r="B1138" s="209" t="s">
        <v>1287</v>
      </c>
      <c r="C1138" s="206">
        <v>2021</v>
      </c>
      <c r="D1138" s="207" t="s">
        <v>10858</v>
      </c>
      <c r="E1138" s="207" t="s">
        <v>529</v>
      </c>
      <c r="F1138" s="207" t="s">
        <v>1465</v>
      </c>
      <c r="G1138" s="205" t="s">
        <v>10302</v>
      </c>
      <c r="H1138" s="205" t="s">
        <v>10306</v>
      </c>
      <c r="I1138" s="206" t="s">
        <v>34</v>
      </c>
      <c r="J1138" s="184">
        <v>1</v>
      </c>
    </row>
    <row r="1139" spans="1:10" ht="33.75" customHeight="1">
      <c r="A1139" s="206">
        <v>12</v>
      </c>
      <c r="B1139" s="209" t="s">
        <v>1287</v>
      </c>
      <c r="C1139" s="206">
        <v>2021</v>
      </c>
      <c r="D1139" s="207" t="s">
        <v>10859</v>
      </c>
      <c r="E1139" s="207" t="s">
        <v>266</v>
      </c>
      <c r="F1139" s="207" t="s">
        <v>1466</v>
      </c>
      <c r="G1139" s="205" t="s">
        <v>10302</v>
      </c>
      <c r="H1139" s="205" t="s">
        <v>10306</v>
      </c>
      <c r="I1139" s="206" t="s">
        <v>34</v>
      </c>
      <c r="J1139" s="184">
        <v>1</v>
      </c>
    </row>
    <row r="1140" spans="1:10" ht="22.5" customHeight="1">
      <c r="A1140" s="206">
        <v>12</v>
      </c>
      <c r="B1140" s="209" t="s">
        <v>1287</v>
      </c>
      <c r="C1140" s="206">
        <v>2021</v>
      </c>
      <c r="D1140" s="207" t="s">
        <v>1575</v>
      </c>
      <c r="E1140" s="207" t="s">
        <v>266</v>
      </c>
      <c r="F1140" s="207" t="s">
        <v>1467</v>
      </c>
      <c r="G1140" s="205" t="s">
        <v>10302</v>
      </c>
      <c r="H1140" s="205" t="s">
        <v>10306</v>
      </c>
      <c r="I1140" s="206" t="s">
        <v>34</v>
      </c>
      <c r="J1140" s="184">
        <v>1</v>
      </c>
    </row>
    <row r="1141" spans="1:10" ht="56.25" customHeight="1">
      <c r="A1141" s="206">
        <v>12</v>
      </c>
      <c r="B1141" s="209" t="s">
        <v>1287</v>
      </c>
      <c r="C1141" s="206">
        <v>2021</v>
      </c>
      <c r="D1141" s="207" t="s">
        <v>10442</v>
      </c>
      <c r="E1141" s="207" t="s">
        <v>1468</v>
      </c>
      <c r="F1141" s="207" t="s">
        <v>910</v>
      </c>
      <c r="G1141" s="205" t="s">
        <v>10302</v>
      </c>
      <c r="H1141" s="205" t="s">
        <v>10306</v>
      </c>
      <c r="I1141" s="206" t="s">
        <v>34</v>
      </c>
      <c r="J1141" s="184">
        <v>1</v>
      </c>
    </row>
    <row r="1142" spans="1:10" ht="78.75" customHeight="1">
      <c r="A1142" s="206">
        <v>12</v>
      </c>
      <c r="B1142" s="209" t="s">
        <v>1287</v>
      </c>
      <c r="C1142" s="206">
        <v>2021</v>
      </c>
      <c r="D1142" s="207" t="s">
        <v>10442</v>
      </c>
      <c r="E1142" s="207" t="s">
        <v>276</v>
      </c>
      <c r="F1142" s="207" t="s">
        <v>1469</v>
      </c>
      <c r="G1142" s="205" t="s">
        <v>10302</v>
      </c>
      <c r="H1142" s="205" t="s">
        <v>10306</v>
      </c>
      <c r="I1142" s="206" t="s">
        <v>34</v>
      </c>
      <c r="J1142" s="184">
        <v>1</v>
      </c>
    </row>
    <row r="1143" spans="1:10" ht="45" customHeight="1">
      <c r="A1143" s="206">
        <v>14</v>
      </c>
      <c r="B1143" s="209" t="s">
        <v>1354</v>
      </c>
      <c r="C1143" s="206">
        <v>2017</v>
      </c>
      <c r="D1143" s="207" t="s">
        <v>10601</v>
      </c>
      <c r="E1143" s="207" t="s">
        <v>800</v>
      </c>
      <c r="F1143" s="207" t="s">
        <v>1470</v>
      </c>
      <c r="G1143" s="205" t="s">
        <v>10302</v>
      </c>
      <c r="H1143" s="207" t="s">
        <v>92</v>
      </c>
      <c r="I1143" s="206" t="s">
        <v>34</v>
      </c>
      <c r="J1143" s="184">
        <v>1</v>
      </c>
    </row>
    <row r="1144" spans="1:10" ht="33.75" customHeight="1">
      <c r="A1144" s="206">
        <v>14</v>
      </c>
      <c r="B1144" s="209" t="s">
        <v>1354</v>
      </c>
      <c r="C1144" s="206">
        <v>2017</v>
      </c>
      <c r="D1144" s="207" t="s">
        <v>10601</v>
      </c>
      <c r="E1144" s="207" t="s">
        <v>10860</v>
      </c>
      <c r="F1144" s="207" t="s">
        <v>10861</v>
      </c>
      <c r="G1144" s="205" t="s">
        <v>10302</v>
      </c>
      <c r="H1144" s="207" t="s">
        <v>92</v>
      </c>
      <c r="I1144" s="206" t="s">
        <v>34</v>
      </c>
      <c r="J1144" s="184">
        <v>1</v>
      </c>
    </row>
    <row r="1145" spans="1:10" ht="33.75" customHeight="1">
      <c r="A1145" s="206">
        <v>14</v>
      </c>
      <c r="B1145" s="209" t="s">
        <v>1354</v>
      </c>
      <c r="C1145" s="206">
        <v>2017</v>
      </c>
      <c r="D1145" s="207" t="s">
        <v>10601</v>
      </c>
      <c r="E1145" s="207" t="s">
        <v>29</v>
      </c>
      <c r="F1145" s="207" t="s">
        <v>1471</v>
      </c>
      <c r="G1145" s="205" t="s">
        <v>10302</v>
      </c>
      <c r="H1145" s="207" t="s">
        <v>92</v>
      </c>
      <c r="I1145" s="206" t="s">
        <v>34</v>
      </c>
      <c r="J1145" s="184">
        <v>1</v>
      </c>
    </row>
    <row r="1146" spans="1:10" ht="22.5" customHeight="1">
      <c r="A1146" s="206">
        <v>14</v>
      </c>
      <c r="B1146" s="209" t="s">
        <v>1354</v>
      </c>
      <c r="C1146" s="206">
        <v>2017</v>
      </c>
      <c r="D1146" s="207" t="s">
        <v>10601</v>
      </c>
      <c r="E1146" s="207" t="s">
        <v>29</v>
      </c>
      <c r="F1146" s="207" t="s">
        <v>1472</v>
      </c>
      <c r="G1146" s="205" t="s">
        <v>10302</v>
      </c>
      <c r="H1146" s="207" t="s">
        <v>92</v>
      </c>
      <c r="I1146" s="206" t="s">
        <v>34</v>
      </c>
      <c r="J1146" s="184">
        <v>1</v>
      </c>
    </row>
    <row r="1147" spans="1:10" ht="22.5" customHeight="1">
      <c r="A1147" s="206">
        <v>14</v>
      </c>
      <c r="B1147" s="209" t="s">
        <v>1354</v>
      </c>
      <c r="C1147" s="206">
        <v>2017</v>
      </c>
      <c r="D1147" s="207" t="s">
        <v>10601</v>
      </c>
      <c r="E1147" s="207" t="s">
        <v>29</v>
      </c>
      <c r="F1147" s="207" t="s">
        <v>1473</v>
      </c>
      <c r="G1147" s="205" t="s">
        <v>10302</v>
      </c>
      <c r="H1147" s="207" t="s">
        <v>92</v>
      </c>
      <c r="I1147" s="206" t="s">
        <v>34</v>
      </c>
      <c r="J1147" s="184">
        <v>1</v>
      </c>
    </row>
    <row r="1148" spans="1:10" ht="22.5" customHeight="1">
      <c r="A1148" s="206">
        <v>14</v>
      </c>
      <c r="B1148" s="209" t="s">
        <v>1354</v>
      </c>
      <c r="C1148" s="206">
        <v>2017</v>
      </c>
      <c r="D1148" s="207" t="s">
        <v>10601</v>
      </c>
      <c r="E1148" s="207" t="s">
        <v>37</v>
      </c>
      <c r="F1148" s="207" t="s">
        <v>1474</v>
      </c>
      <c r="G1148" s="205" t="s">
        <v>10302</v>
      </c>
      <c r="H1148" s="207" t="s">
        <v>92</v>
      </c>
      <c r="I1148" s="206" t="s">
        <v>34</v>
      </c>
      <c r="J1148" s="184">
        <v>1</v>
      </c>
    </row>
    <row r="1149" spans="1:10" ht="33.75" customHeight="1">
      <c r="A1149" s="206">
        <v>14</v>
      </c>
      <c r="B1149" s="209" t="s">
        <v>1354</v>
      </c>
      <c r="C1149" s="206">
        <v>2017</v>
      </c>
      <c r="D1149" s="207" t="s">
        <v>10601</v>
      </c>
      <c r="E1149" s="207" t="s">
        <v>37</v>
      </c>
      <c r="F1149" s="207" t="s">
        <v>1475</v>
      </c>
      <c r="G1149" s="205" t="s">
        <v>10302</v>
      </c>
      <c r="H1149" s="207" t="s">
        <v>92</v>
      </c>
      <c r="I1149" s="206" t="s">
        <v>34</v>
      </c>
      <c r="J1149" s="184">
        <v>1</v>
      </c>
    </row>
    <row r="1150" spans="1:10" ht="33.75" customHeight="1">
      <c r="A1150" s="206">
        <v>14</v>
      </c>
      <c r="B1150" s="209" t="s">
        <v>1354</v>
      </c>
      <c r="C1150" s="206">
        <v>2017</v>
      </c>
      <c r="D1150" s="207" t="s">
        <v>10601</v>
      </c>
      <c r="E1150" s="207" t="s">
        <v>37</v>
      </c>
      <c r="F1150" s="207" t="s">
        <v>1476</v>
      </c>
      <c r="G1150" s="205" t="s">
        <v>10302</v>
      </c>
      <c r="H1150" s="207" t="s">
        <v>92</v>
      </c>
      <c r="I1150" s="206" t="s">
        <v>34</v>
      </c>
      <c r="J1150" s="184">
        <v>1</v>
      </c>
    </row>
    <row r="1151" spans="1:10" ht="78.75" customHeight="1">
      <c r="A1151" s="206">
        <v>14</v>
      </c>
      <c r="B1151" s="209" t="s">
        <v>1354</v>
      </c>
      <c r="C1151" s="206">
        <v>2017</v>
      </c>
      <c r="D1151" s="207" t="s">
        <v>10601</v>
      </c>
      <c r="E1151" s="207" t="s">
        <v>43</v>
      </c>
      <c r="F1151" s="207" t="s">
        <v>1477</v>
      </c>
      <c r="G1151" s="205" t="s">
        <v>10302</v>
      </c>
      <c r="H1151" s="205" t="s">
        <v>10306</v>
      </c>
      <c r="I1151" s="206" t="s">
        <v>34</v>
      </c>
      <c r="J1151" s="184">
        <v>1</v>
      </c>
    </row>
    <row r="1152" spans="1:10" ht="90" customHeight="1">
      <c r="A1152" s="206">
        <v>14</v>
      </c>
      <c r="B1152" s="209" t="s">
        <v>1354</v>
      </c>
      <c r="C1152" s="206">
        <v>2017</v>
      </c>
      <c r="D1152" s="205" t="s">
        <v>28</v>
      </c>
      <c r="E1152" s="207" t="s">
        <v>46</v>
      </c>
      <c r="F1152" s="207" t="s">
        <v>1478</v>
      </c>
      <c r="G1152" s="205" t="s">
        <v>10302</v>
      </c>
      <c r="H1152" s="207" t="s">
        <v>1061</v>
      </c>
      <c r="I1152" s="206" t="s">
        <v>34</v>
      </c>
      <c r="J1152" s="184">
        <v>1</v>
      </c>
    </row>
    <row r="1153" spans="1:10" ht="67.5" customHeight="1">
      <c r="A1153" s="206">
        <v>14</v>
      </c>
      <c r="B1153" s="209" t="s">
        <v>1354</v>
      </c>
      <c r="C1153" s="206">
        <v>2017</v>
      </c>
      <c r="D1153" s="207" t="s">
        <v>10601</v>
      </c>
      <c r="E1153" s="207" t="s">
        <v>57</v>
      </c>
      <c r="F1153" s="207" t="s">
        <v>1479</v>
      </c>
      <c r="G1153" s="205" t="s">
        <v>10302</v>
      </c>
      <c r="H1153" s="205" t="s">
        <v>10306</v>
      </c>
      <c r="I1153" s="207" t="s">
        <v>48</v>
      </c>
      <c r="J1153" s="184">
        <v>1</v>
      </c>
    </row>
    <row r="1154" spans="1:10" ht="33.75" customHeight="1">
      <c r="A1154" s="206">
        <v>14</v>
      </c>
      <c r="B1154" s="209" t="s">
        <v>1354</v>
      </c>
      <c r="C1154" s="206">
        <v>2017</v>
      </c>
      <c r="D1154" s="207" t="s">
        <v>938</v>
      </c>
      <c r="E1154" s="207" t="s">
        <v>75</v>
      </c>
      <c r="F1154" s="207" t="s">
        <v>1480</v>
      </c>
      <c r="G1154" s="205" t="s">
        <v>82</v>
      </c>
      <c r="H1154" s="207" t="s">
        <v>101</v>
      </c>
      <c r="I1154" s="206" t="s">
        <v>34</v>
      </c>
      <c r="J1154" s="184">
        <v>1</v>
      </c>
    </row>
    <row r="1155" spans="1:10" ht="33.75" customHeight="1">
      <c r="A1155" s="206">
        <v>14</v>
      </c>
      <c r="B1155" s="209" t="s">
        <v>1354</v>
      </c>
      <c r="C1155" s="206">
        <v>2017</v>
      </c>
      <c r="D1155" s="207" t="s">
        <v>938</v>
      </c>
      <c r="E1155" s="207" t="s">
        <v>75</v>
      </c>
      <c r="F1155" s="207" t="s">
        <v>1481</v>
      </c>
      <c r="G1155" s="205" t="s">
        <v>10302</v>
      </c>
      <c r="H1155" s="207" t="s">
        <v>92</v>
      </c>
      <c r="I1155" s="206" t="s">
        <v>34</v>
      </c>
      <c r="J1155" s="184">
        <v>1</v>
      </c>
    </row>
    <row r="1156" spans="1:10" ht="33.75" customHeight="1">
      <c r="A1156" s="206">
        <v>14</v>
      </c>
      <c r="B1156" s="209" t="s">
        <v>1354</v>
      </c>
      <c r="C1156" s="206">
        <v>2017</v>
      </c>
      <c r="D1156" s="207" t="s">
        <v>938</v>
      </c>
      <c r="E1156" s="207" t="s">
        <v>75</v>
      </c>
      <c r="F1156" s="207" t="s">
        <v>1482</v>
      </c>
      <c r="G1156" s="205" t="s">
        <v>10302</v>
      </c>
      <c r="H1156" s="205" t="s">
        <v>10306</v>
      </c>
      <c r="I1156" s="206" t="s">
        <v>34</v>
      </c>
      <c r="J1156" s="184">
        <v>1</v>
      </c>
    </row>
    <row r="1157" spans="1:10" ht="67.5" customHeight="1">
      <c r="A1157" s="206">
        <v>14</v>
      </c>
      <c r="B1157" s="209" t="s">
        <v>1354</v>
      </c>
      <c r="C1157" s="206">
        <v>2017</v>
      </c>
      <c r="D1157" s="207" t="s">
        <v>938</v>
      </c>
      <c r="E1157" s="207" t="s">
        <v>94</v>
      </c>
      <c r="F1157" s="207" t="s">
        <v>1355</v>
      </c>
      <c r="G1157" s="205" t="s">
        <v>10302</v>
      </c>
      <c r="H1157" s="205" t="s">
        <v>10306</v>
      </c>
      <c r="I1157" s="206" t="s">
        <v>34</v>
      </c>
      <c r="J1157" s="184">
        <v>1</v>
      </c>
    </row>
    <row r="1158" spans="1:10" ht="33.75" customHeight="1">
      <c r="A1158" s="206">
        <v>14</v>
      </c>
      <c r="B1158" s="209" t="s">
        <v>1354</v>
      </c>
      <c r="C1158" s="206">
        <v>2017</v>
      </c>
      <c r="D1158" s="207" t="s">
        <v>938</v>
      </c>
      <c r="E1158" s="207" t="s">
        <v>94</v>
      </c>
      <c r="F1158" s="207" t="s">
        <v>1483</v>
      </c>
      <c r="G1158" s="205" t="s">
        <v>10302</v>
      </c>
      <c r="H1158" s="205" t="s">
        <v>10306</v>
      </c>
      <c r="I1158" s="206" t="s">
        <v>34</v>
      </c>
      <c r="J1158" s="184">
        <v>1</v>
      </c>
    </row>
    <row r="1159" spans="1:10" ht="22.5" customHeight="1">
      <c r="A1159" s="206">
        <v>14</v>
      </c>
      <c r="B1159" s="209" t="s">
        <v>1354</v>
      </c>
      <c r="C1159" s="206">
        <v>2017</v>
      </c>
      <c r="D1159" s="207" t="s">
        <v>1210</v>
      </c>
      <c r="E1159" s="207" t="s">
        <v>466</v>
      </c>
      <c r="F1159" s="207" t="s">
        <v>1484</v>
      </c>
      <c r="G1159" s="205" t="s">
        <v>10302</v>
      </c>
      <c r="H1159" s="207" t="s">
        <v>92</v>
      </c>
      <c r="I1159" s="206" t="s">
        <v>34</v>
      </c>
      <c r="J1159" s="184">
        <v>1</v>
      </c>
    </row>
    <row r="1160" spans="1:10" ht="33.75" customHeight="1">
      <c r="A1160" s="206">
        <v>14</v>
      </c>
      <c r="B1160" s="209" t="s">
        <v>1354</v>
      </c>
      <c r="C1160" s="206">
        <v>2017</v>
      </c>
      <c r="D1160" s="207" t="s">
        <v>1210</v>
      </c>
      <c r="E1160" s="207" t="s">
        <v>1486</v>
      </c>
      <c r="F1160" s="207" t="s">
        <v>1485</v>
      </c>
      <c r="G1160" s="205" t="s">
        <v>10302</v>
      </c>
      <c r="H1160" s="207" t="s">
        <v>1111</v>
      </c>
      <c r="I1160" s="206" t="s">
        <v>34</v>
      </c>
      <c r="J1160" s="184">
        <v>1</v>
      </c>
    </row>
    <row r="1161" spans="1:10" ht="22.5" customHeight="1">
      <c r="A1161" s="206">
        <v>14</v>
      </c>
      <c r="B1161" s="209" t="s">
        <v>1354</v>
      </c>
      <c r="C1161" s="206">
        <v>2017</v>
      </c>
      <c r="D1161" s="207" t="s">
        <v>1090</v>
      </c>
      <c r="E1161" s="207" t="s">
        <v>1488</v>
      </c>
      <c r="F1161" s="207" t="s">
        <v>1487</v>
      </c>
      <c r="G1161" s="205" t="s">
        <v>10302</v>
      </c>
      <c r="H1161" s="207" t="s">
        <v>92</v>
      </c>
      <c r="I1161" s="206" t="s">
        <v>34</v>
      </c>
      <c r="J1161" s="184">
        <v>1</v>
      </c>
    </row>
    <row r="1162" spans="1:10" ht="33.75" customHeight="1">
      <c r="A1162" s="206">
        <v>14</v>
      </c>
      <c r="B1162" s="209" t="s">
        <v>1354</v>
      </c>
      <c r="C1162" s="206">
        <v>2017</v>
      </c>
      <c r="D1162" s="207" t="s">
        <v>1090</v>
      </c>
      <c r="E1162" s="207" t="s">
        <v>116</v>
      </c>
      <c r="F1162" s="207" t="s">
        <v>1489</v>
      </c>
      <c r="G1162" s="205" t="s">
        <v>10302</v>
      </c>
      <c r="H1162" s="205" t="s">
        <v>10306</v>
      </c>
      <c r="I1162" s="206" t="s">
        <v>34</v>
      </c>
      <c r="J1162" s="184">
        <v>1</v>
      </c>
    </row>
    <row r="1163" spans="1:10" ht="22.5" customHeight="1">
      <c r="A1163" s="206">
        <v>14</v>
      </c>
      <c r="B1163" s="209" t="s">
        <v>1354</v>
      </c>
      <c r="C1163" s="206">
        <v>2017</v>
      </c>
      <c r="D1163" s="207" t="s">
        <v>1090</v>
      </c>
      <c r="E1163" s="207" t="s">
        <v>116</v>
      </c>
      <c r="F1163" s="207" t="s">
        <v>1490</v>
      </c>
      <c r="G1163" s="205" t="s">
        <v>82</v>
      </c>
      <c r="H1163" s="207" t="s">
        <v>101</v>
      </c>
      <c r="I1163" s="206" t="s">
        <v>34</v>
      </c>
      <c r="J1163" s="184">
        <v>1</v>
      </c>
    </row>
    <row r="1164" spans="1:10" ht="22.5" customHeight="1">
      <c r="A1164" s="206">
        <v>14</v>
      </c>
      <c r="B1164" s="209" t="s">
        <v>1354</v>
      </c>
      <c r="C1164" s="206">
        <v>2017</v>
      </c>
      <c r="D1164" s="207" t="s">
        <v>1090</v>
      </c>
      <c r="E1164" s="207" t="s">
        <v>122</v>
      </c>
      <c r="F1164" s="207" t="s">
        <v>1491</v>
      </c>
      <c r="G1164" s="205" t="s">
        <v>82</v>
      </c>
      <c r="H1164" s="207" t="s">
        <v>188</v>
      </c>
      <c r="I1164" s="206" t="s">
        <v>34</v>
      </c>
      <c r="J1164" s="184">
        <v>1</v>
      </c>
    </row>
    <row r="1165" spans="1:10" ht="33.75" customHeight="1">
      <c r="A1165" s="206">
        <v>14</v>
      </c>
      <c r="B1165" s="209" t="s">
        <v>1354</v>
      </c>
      <c r="C1165" s="206">
        <v>2017</v>
      </c>
      <c r="D1165" s="207" t="s">
        <v>1090</v>
      </c>
      <c r="E1165" s="207" t="s">
        <v>122</v>
      </c>
      <c r="F1165" s="207" t="s">
        <v>1492</v>
      </c>
      <c r="G1165" s="205" t="s">
        <v>10302</v>
      </c>
      <c r="H1165" s="205" t="s">
        <v>10306</v>
      </c>
      <c r="I1165" s="206" t="s">
        <v>34</v>
      </c>
      <c r="J1165" s="184">
        <v>1</v>
      </c>
    </row>
    <row r="1166" spans="1:10" ht="22.5" customHeight="1">
      <c r="A1166" s="206">
        <v>14</v>
      </c>
      <c r="B1166" s="209" t="s">
        <v>1354</v>
      </c>
      <c r="C1166" s="206">
        <v>2017</v>
      </c>
      <c r="D1166" s="207" t="s">
        <v>1090</v>
      </c>
      <c r="E1166" s="207" t="s">
        <v>122</v>
      </c>
      <c r="F1166" s="207" t="s">
        <v>1493</v>
      </c>
      <c r="G1166" s="205" t="s">
        <v>82</v>
      </c>
      <c r="H1166" s="207" t="s">
        <v>101</v>
      </c>
      <c r="I1166" s="206" t="s">
        <v>34</v>
      </c>
      <c r="J1166" s="184">
        <v>1</v>
      </c>
    </row>
    <row r="1167" spans="1:10" ht="33.75" customHeight="1">
      <c r="A1167" s="206">
        <v>14</v>
      </c>
      <c r="B1167" s="209" t="s">
        <v>1354</v>
      </c>
      <c r="C1167" s="206">
        <v>2017</v>
      </c>
      <c r="D1167" s="207" t="s">
        <v>1090</v>
      </c>
      <c r="E1167" s="207" t="s">
        <v>126</v>
      </c>
      <c r="F1167" s="207" t="s">
        <v>1494</v>
      </c>
      <c r="G1167" s="205" t="s">
        <v>10302</v>
      </c>
      <c r="H1167" s="207" t="s">
        <v>92</v>
      </c>
      <c r="I1167" s="206" t="s">
        <v>34</v>
      </c>
      <c r="J1167" s="184">
        <v>1</v>
      </c>
    </row>
    <row r="1168" spans="1:10" ht="33.75" customHeight="1">
      <c r="A1168" s="206">
        <v>14</v>
      </c>
      <c r="B1168" s="209" t="s">
        <v>1354</v>
      </c>
      <c r="C1168" s="206">
        <v>2017</v>
      </c>
      <c r="D1168" s="207" t="s">
        <v>1090</v>
      </c>
      <c r="E1168" s="207" t="s">
        <v>126</v>
      </c>
      <c r="F1168" s="207" t="s">
        <v>1495</v>
      </c>
      <c r="G1168" s="205" t="s">
        <v>10302</v>
      </c>
      <c r="H1168" s="207" t="s">
        <v>92</v>
      </c>
      <c r="I1168" s="206" t="s">
        <v>34</v>
      </c>
      <c r="J1168" s="184">
        <v>1</v>
      </c>
    </row>
    <row r="1169" spans="1:10" ht="22.5" customHeight="1">
      <c r="A1169" s="206">
        <v>14</v>
      </c>
      <c r="B1169" s="209" t="s">
        <v>1354</v>
      </c>
      <c r="C1169" s="206">
        <v>2017</v>
      </c>
      <c r="D1169" s="207" t="s">
        <v>1090</v>
      </c>
      <c r="E1169" s="207" t="s">
        <v>126</v>
      </c>
      <c r="F1169" s="207" t="s">
        <v>1496</v>
      </c>
      <c r="G1169" s="205" t="s">
        <v>82</v>
      </c>
      <c r="H1169" s="207" t="s">
        <v>101</v>
      </c>
      <c r="I1169" s="206" t="s">
        <v>34</v>
      </c>
      <c r="J1169" s="184">
        <v>1</v>
      </c>
    </row>
    <row r="1170" spans="1:10" ht="33.75" customHeight="1">
      <c r="A1170" s="206">
        <v>14</v>
      </c>
      <c r="B1170" s="209" t="s">
        <v>1354</v>
      </c>
      <c r="C1170" s="206">
        <v>2017</v>
      </c>
      <c r="D1170" s="207" t="s">
        <v>1090</v>
      </c>
      <c r="E1170" s="207" t="s">
        <v>126</v>
      </c>
      <c r="F1170" s="207" t="s">
        <v>1497</v>
      </c>
      <c r="G1170" s="205" t="s">
        <v>82</v>
      </c>
      <c r="H1170" s="207" t="s">
        <v>101</v>
      </c>
      <c r="I1170" s="206" t="s">
        <v>34</v>
      </c>
      <c r="J1170" s="184">
        <v>1</v>
      </c>
    </row>
    <row r="1171" spans="1:10" ht="33.75" customHeight="1">
      <c r="A1171" s="206">
        <v>14</v>
      </c>
      <c r="B1171" s="209" t="s">
        <v>1354</v>
      </c>
      <c r="C1171" s="206">
        <v>2017</v>
      </c>
      <c r="D1171" s="207" t="s">
        <v>1090</v>
      </c>
      <c r="E1171" s="207" t="s">
        <v>1499</v>
      </c>
      <c r="F1171" s="207" t="s">
        <v>1498</v>
      </c>
      <c r="G1171" s="205" t="s">
        <v>10302</v>
      </c>
      <c r="H1171" s="205" t="s">
        <v>10306</v>
      </c>
      <c r="I1171" s="206" t="s">
        <v>34</v>
      </c>
      <c r="J1171" s="184">
        <v>1</v>
      </c>
    </row>
    <row r="1172" spans="1:10" ht="22.5" customHeight="1">
      <c r="A1172" s="206">
        <v>14</v>
      </c>
      <c r="B1172" s="209" t="s">
        <v>1354</v>
      </c>
      <c r="C1172" s="206">
        <v>2017</v>
      </c>
      <c r="D1172" s="207" t="s">
        <v>1090</v>
      </c>
      <c r="E1172" s="207" t="s">
        <v>1499</v>
      </c>
      <c r="F1172" s="207" t="s">
        <v>1500</v>
      </c>
      <c r="G1172" s="205" t="s">
        <v>82</v>
      </c>
      <c r="H1172" s="207" t="s">
        <v>188</v>
      </c>
      <c r="I1172" s="206" t="s">
        <v>34</v>
      </c>
      <c r="J1172" s="184">
        <v>1</v>
      </c>
    </row>
    <row r="1173" spans="1:10" ht="78.75" customHeight="1">
      <c r="A1173" s="206">
        <v>14</v>
      </c>
      <c r="B1173" s="209" t="s">
        <v>1354</v>
      </c>
      <c r="C1173" s="206">
        <v>2017</v>
      </c>
      <c r="D1173" s="207" t="s">
        <v>1090</v>
      </c>
      <c r="E1173" s="207" t="s">
        <v>1502</v>
      </c>
      <c r="F1173" s="207" t="s">
        <v>1501</v>
      </c>
      <c r="G1173" s="205" t="s">
        <v>10302</v>
      </c>
      <c r="H1173" s="207" t="s">
        <v>92</v>
      </c>
      <c r="I1173" s="206" t="s">
        <v>34</v>
      </c>
      <c r="J1173" s="184">
        <v>1</v>
      </c>
    </row>
    <row r="1174" spans="1:10" ht="33.75" customHeight="1">
      <c r="A1174" s="206">
        <v>14</v>
      </c>
      <c r="B1174" s="209" t="s">
        <v>1354</v>
      </c>
      <c r="C1174" s="206">
        <v>2017</v>
      </c>
      <c r="D1174" s="207" t="s">
        <v>1090</v>
      </c>
      <c r="E1174" s="207" t="s">
        <v>379</v>
      </c>
      <c r="F1174" s="207" t="s">
        <v>1503</v>
      </c>
      <c r="G1174" s="205" t="s">
        <v>10302</v>
      </c>
      <c r="H1174" s="207" t="s">
        <v>1111</v>
      </c>
      <c r="I1174" s="206" t="s">
        <v>34</v>
      </c>
      <c r="J1174" s="184">
        <v>1</v>
      </c>
    </row>
    <row r="1175" spans="1:10" ht="22.5" customHeight="1">
      <c r="A1175" s="206">
        <v>14</v>
      </c>
      <c r="B1175" s="209" t="s">
        <v>1354</v>
      </c>
      <c r="C1175" s="206">
        <v>2017</v>
      </c>
      <c r="D1175" s="207" t="s">
        <v>1090</v>
      </c>
      <c r="E1175" s="207" t="s">
        <v>379</v>
      </c>
      <c r="F1175" s="207" t="s">
        <v>1504</v>
      </c>
      <c r="G1175" s="205" t="s">
        <v>10302</v>
      </c>
      <c r="H1175" s="207" t="s">
        <v>1111</v>
      </c>
      <c r="I1175" s="206" t="s">
        <v>34</v>
      </c>
      <c r="J1175" s="184">
        <v>1</v>
      </c>
    </row>
    <row r="1176" spans="1:10" ht="33.75" customHeight="1">
      <c r="A1176" s="206">
        <v>14</v>
      </c>
      <c r="B1176" s="209" t="s">
        <v>1354</v>
      </c>
      <c r="C1176" s="206">
        <v>2017</v>
      </c>
      <c r="D1176" s="207" t="s">
        <v>1090</v>
      </c>
      <c r="E1176" s="207" t="s">
        <v>379</v>
      </c>
      <c r="F1176" s="207" t="s">
        <v>1505</v>
      </c>
      <c r="G1176" s="205" t="s">
        <v>10302</v>
      </c>
      <c r="H1176" s="207" t="s">
        <v>92</v>
      </c>
      <c r="I1176" s="206" t="s">
        <v>34</v>
      </c>
      <c r="J1176" s="184">
        <v>1</v>
      </c>
    </row>
    <row r="1177" spans="1:10" ht="33.75" customHeight="1">
      <c r="A1177" s="206">
        <v>14</v>
      </c>
      <c r="B1177" s="209" t="s">
        <v>1354</v>
      </c>
      <c r="C1177" s="206">
        <v>2017</v>
      </c>
      <c r="D1177" s="207" t="s">
        <v>1090</v>
      </c>
      <c r="E1177" s="207" t="s">
        <v>379</v>
      </c>
      <c r="F1177" s="207" t="s">
        <v>1506</v>
      </c>
      <c r="G1177" s="205" t="s">
        <v>82</v>
      </c>
      <c r="H1177" s="207" t="s">
        <v>101</v>
      </c>
      <c r="I1177" s="206" t="s">
        <v>34</v>
      </c>
      <c r="J1177" s="184">
        <v>1</v>
      </c>
    </row>
    <row r="1178" spans="1:10" ht="45" customHeight="1">
      <c r="A1178" s="206">
        <v>14</v>
      </c>
      <c r="B1178" s="209" t="s">
        <v>1354</v>
      </c>
      <c r="C1178" s="206">
        <v>2017</v>
      </c>
      <c r="D1178" s="207" t="s">
        <v>1090</v>
      </c>
      <c r="E1178" s="207" t="s">
        <v>137</v>
      </c>
      <c r="F1178" s="207" t="s">
        <v>1507</v>
      </c>
      <c r="G1178" s="205" t="s">
        <v>82</v>
      </c>
      <c r="H1178" s="207" t="s">
        <v>101</v>
      </c>
      <c r="I1178" s="206" t="s">
        <v>34</v>
      </c>
      <c r="J1178" s="184">
        <v>1</v>
      </c>
    </row>
    <row r="1179" spans="1:10" ht="33.75" customHeight="1">
      <c r="A1179" s="206">
        <v>14</v>
      </c>
      <c r="B1179" s="209" t="s">
        <v>1354</v>
      </c>
      <c r="C1179" s="206">
        <v>2017</v>
      </c>
      <c r="D1179" s="207" t="s">
        <v>1108</v>
      </c>
      <c r="E1179" s="207" t="s">
        <v>483</v>
      </c>
      <c r="F1179" s="207" t="s">
        <v>1508</v>
      </c>
      <c r="G1179" s="205" t="s">
        <v>82</v>
      </c>
      <c r="H1179" s="207" t="s">
        <v>101</v>
      </c>
      <c r="I1179" s="206" t="s">
        <v>34</v>
      </c>
      <c r="J1179" s="184">
        <v>1</v>
      </c>
    </row>
    <row r="1180" spans="1:10" ht="22.5" customHeight="1">
      <c r="A1180" s="206">
        <v>14</v>
      </c>
      <c r="B1180" s="209" t="s">
        <v>1354</v>
      </c>
      <c r="C1180" s="206">
        <v>2017</v>
      </c>
      <c r="D1180" s="207" t="s">
        <v>1108</v>
      </c>
      <c r="E1180" s="207" t="s">
        <v>483</v>
      </c>
      <c r="F1180" s="207" t="s">
        <v>1509</v>
      </c>
      <c r="G1180" s="205" t="s">
        <v>10302</v>
      </c>
      <c r="H1180" s="205" t="s">
        <v>10306</v>
      </c>
      <c r="I1180" s="206" t="s">
        <v>34</v>
      </c>
      <c r="J1180" s="184">
        <v>1</v>
      </c>
    </row>
    <row r="1181" spans="1:10" ht="22.5" customHeight="1">
      <c r="A1181" s="206">
        <v>14</v>
      </c>
      <c r="B1181" s="209" t="s">
        <v>1354</v>
      </c>
      <c r="C1181" s="206">
        <v>2017</v>
      </c>
      <c r="D1181" s="207" t="s">
        <v>1108</v>
      </c>
      <c r="E1181" s="207" t="s">
        <v>483</v>
      </c>
      <c r="F1181" s="207" t="s">
        <v>1510</v>
      </c>
      <c r="G1181" s="205" t="s">
        <v>82</v>
      </c>
      <c r="H1181" s="207" t="s">
        <v>188</v>
      </c>
      <c r="I1181" s="206" t="s">
        <v>34</v>
      </c>
      <c r="J1181" s="184">
        <v>1</v>
      </c>
    </row>
    <row r="1182" spans="1:10" ht="22.5" customHeight="1">
      <c r="A1182" s="206">
        <v>14</v>
      </c>
      <c r="B1182" s="209" t="s">
        <v>1354</v>
      </c>
      <c r="C1182" s="206">
        <v>2017</v>
      </c>
      <c r="D1182" s="207" t="s">
        <v>1108</v>
      </c>
      <c r="E1182" s="207" t="s">
        <v>483</v>
      </c>
      <c r="F1182" s="207" t="s">
        <v>1511</v>
      </c>
      <c r="G1182" s="205" t="s">
        <v>82</v>
      </c>
      <c r="H1182" s="207" t="s">
        <v>101</v>
      </c>
      <c r="I1182" s="206" t="s">
        <v>34</v>
      </c>
      <c r="J1182" s="184">
        <v>1</v>
      </c>
    </row>
    <row r="1183" spans="1:10" ht="33.75" customHeight="1">
      <c r="A1183" s="206">
        <v>14</v>
      </c>
      <c r="B1183" s="209" t="s">
        <v>1354</v>
      </c>
      <c r="C1183" s="206">
        <v>2017</v>
      </c>
      <c r="D1183" s="207" t="s">
        <v>1108</v>
      </c>
      <c r="E1183" s="207" t="s">
        <v>483</v>
      </c>
      <c r="F1183" s="207" t="s">
        <v>10862</v>
      </c>
      <c r="G1183" s="205" t="s">
        <v>10302</v>
      </c>
      <c r="H1183" s="207" t="s">
        <v>1061</v>
      </c>
      <c r="I1183" s="206" t="s">
        <v>34</v>
      </c>
      <c r="J1183" s="184">
        <v>1</v>
      </c>
    </row>
    <row r="1184" spans="1:10" ht="33.75" customHeight="1">
      <c r="A1184" s="206">
        <v>14</v>
      </c>
      <c r="B1184" s="209" t="s">
        <v>1354</v>
      </c>
      <c r="C1184" s="206">
        <v>2017</v>
      </c>
      <c r="D1184" s="207" t="s">
        <v>1108</v>
      </c>
      <c r="E1184" s="207" t="s">
        <v>483</v>
      </c>
      <c r="F1184" s="207" t="s">
        <v>1513</v>
      </c>
      <c r="G1184" s="205" t="s">
        <v>10302</v>
      </c>
      <c r="H1184" s="207" t="s">
        <v>92</v>
      </c>
      <c r="I1184" s="206" t="s">
        <v>34</v>
      </c>
      <c r="J1184" s="184">
        <v>1</v>
      </c>
    </row>
    <row r="1185" spans="1:10" ht="33.75" customHeight="1">
      <c r="A1185" s="206">
        <v>14</v>
      </c>
      <c r="B1185" s="209" t="s">
        <v>1354</v>
      </c>
      <c r="C1185" s="206">
        <v>2017</v>
      </c>
      <c r="D1185" s="207" t="s">
        <v>1108</v>
      </c>
      <c r="E1185" s="207" t="s">
        <v>483</v>
      </c>
      <c r="F1185" s="207" t="s">
        <v>1514</v>
      </c>
      <c r="G1185" s="205" t="s">
        <v>10302</v>
      </c>
      <c r="H1185" s="205" t="s">
        <v>10306</v>
      </c>
      <c r="I1185" s="206" t="s">
        <v>34</v>
      </c>
      <c r="J1185" s="184">
        <v>1</v>
      </c>
    </row>
    <row r="1186" spans="1:10" ht="33.75" customHeight="1">
      <c r="A1186" s="206">
        <v>14</v>
      </c>
      <c r="B1186" s="209" t="s">
        <v>1354</v>
      </c>
      <c r="C1186" s="206">
        <v>2017</v>
      </c>
      <c r="D1186" s="207" t="s">
        <v>1121</v>
      </c>
      <c r="E1186" s="209" t="s">
        <v>162</v>
      </c>
      <c r="F1186" s="207" t="s">
        <v>1515</v>
      </c>
      <c r="G1186" s="205" t="s">
        <v>82</v>
      </c>
      <c r="H1186" s="207" t="s">
        <v>101</v>
      </c>
      <c r="I1186" s="206" t="s">
        <v>34</v>
      </c>
      <c r="J1186" s="184">
        <v>1</v>
      </c>
    </row>
    <row r="1187" spans="1:10" ht="22.5" customHeight="1">
      <c r="A1187" s="206">
        <v>14</v>
      </c>
      <c r="B1187" s="209" t="s">
        <v>1354</v>
      </c>
      <c r="C1187" s="206">
        <v>2017</v>
      </c>
      <c r="D1187" s="207" t="s">
        <v>1121</v>
      </c>
      <c r="E1187" s="209" t="s">
        <v>162</v>
      </c>
      <c r="F1187" s="207" t="s">
        <v>1516</v>
      </c>
      <c r="G1187" s="205" t="s">
        <v>10302</v>
      </c>
      <c r="H1187" s="207" t="s">
        <v>1061</v>
      </c>
      <c r="I1187" s="206" t="s">
        <v>34</v>
      </c>
      <c r="J1187" s="184">
        <v>1</v>
      </c>
    </row>
    <row r="1188" spans="1:10" ht="33.75" customHeight="1">
      <c r="A1188" s="206">
        <v>14</v>
      </c>
      <c r="B1188" s="209" t="s">
        <v>1354</v>
      </c>
      <c r="C1188" s="206">
        <v>2017</v>
      </c>
      <c r="D1188" s="207" t="s">
        <v>1121</v>
      </c>
      <c r="E1188" s="209" t="s">
        <v>162</v>
      </c>
      <c r="F1188" s="207" t="s">
        <v>1517</v>
      </c>
      <c r="G1188" s="205" t="s">
        <v>82</v>
      </c>
      <c r="H1188" s="207" t="s">
        <v>188</v>
      </c>
      <c r="I1188" s="206" t="s">
        <v>34</v>
      </c>
      <c r="J1188" s="184">
        <v>1</v>
      </c>
    </row>
    <row r="1189" spans="1:10" ht="22.5" customHeight="1">
      <c r="A1189" s="206">
        <v>14</v>
      </c>
      <c r="B1189" s="209" t="s">
        <v>1354</v>
      </c>
      <c r="C1189" s="206">
        <v>2017</v>
      </c>
      <c r="D1189" s="207" t="s">
        <v>1121</v>
      </c>
      <c r="E1189" s="209" t="s">
        <v>162</v>
      </c>
      <c r="F1189" s="207" t="s">
        <v>1518</v>
      </c>
      <c r="G1189" s="205" t="s">
        <v>82</v>
      </c>
      <c r="H1189" s="207" t="s">
        <v>101</v>
      </c>
      <c r="I1189" s="206" t="s">
        <v>34</v>
      </c>
      <c r="J1189" s="184">
        <v>1</v>
      </c>
    </row>
    <row r="1190" spans="1:10" ht="33.75" customHeight="1">
      <c r="A1190" s="206">
        <v>14</v>
      </c>
      <c r="B1190" s="209" t="s">
        <v>1354</v>
      </c>
      <c r="C1190" s="206">
        <v>2017</v>
      </c>
      <c r="D1190" s="207" t="s">
        <v>1121</v>
      </c>
      <c r="E1190" s="209" t="s">
        <v>162</v>
      </c>
      <c r="F1190" s="207" t="s">
        <v>1519</v>
      </c>
      <c r="G1190" s="205" t="s">
        <v>10302</v>
      </c>
      <c r="H1190" s="207" t="s">
        <v>92</v>
      </c>
      <c r="I1190" s="206" t="s">
        <v>34</v>
      </c>
      <c r="J1190" s="184">
        <v>1</v>
      </c>
    </row>
    <row r="1191" spans="1:10" ht="22.5" customHeight="1">
      <c r="A1191" s="206">
        <v>14</v>
      </c>
      <c r="B1191" s="209" t="s">
        <v>1354</v>
      </c>
      <c r="C1191" s="206">
        <v>2017</v>
      </c>
      <c r="D1191" s="207" t="s">
        <v>1121</v>
      </c>
      <c r="E1191" s="209" t="s">
        <v>162</v>
      </c>
      <c r="F1191" s="207" t="s">
        <v>1520</v>
      </c>
      <c r="G1191" s="205" t="s">
        <v>82</v>
      </c>
      <c r="H1191" s="207" t="s">
        <v>101</v>
      </c>
      <c r="I1191" s="206" t="s">
        <v>34</v>
      </c>
      <c r="J1191" s="184">
        <v>1</v>
      </c>
    </row>
    <row r="1192" spans="1:10" ht="33.75" customHeight="1">
      <c r="A1192" s="206">
        <v>14</v>
      </c>
      <c r="B1192" s="209" t="s">
        <v>1354</v>
      </c>
      <c r="C1192" s="206">
        <v>2017</v>
      </c>
      <c r="D1192" s="207" t="s">
        <v>1121</v>
      </c>
      <c r="E1192" s="207" t="s">
        <v>495</v>
      </c>
      <c r="F1192" s="207" t="s">
        <v>1521</v>
      </c>
      <c r="G1192" s="205" t="s">
        <v>10302</v>
      </c>
      <c r="H1192" s="205" t="s">
        <v>10306</v>
      </c>
      <c r="I1192" s="206" t="s">
        <v>34</v>
      </c>
      <c r="J1192" s="184">
        <v>1</v>
      </c>
    </row>
    <row r="1193" spans="1:10" ht="22.5" customHeight="1">
      <c r="A1193" s="206">
        <v>14</v>
      </c>
      <c r="B1193" s="209" t="s">
        <v>1354</v>
      </c>
      <c r="C1193" s="206">
        <v>2017</v>
      </c>
      <c r="D1193" s="207" t="s">
        <v>1121</v>
      </c>
      <c r="E1193" s="207" t="s">
        <v>495</v>
      </c>
      <c r="F1193" s="207" t="s">
        <v>1522</v>
      </c>
      <c r="G1193" s="205" t="s">
        <v>82</v>
      </c>
      <c r="H1193" s="207" t="s">
        <v>101</v>
      </c>
      <c r="I1193" s="206" t="s">
        <v>34</v>
      </c>
      <c r="J1193" s="184">
        <v>1</v>
      </c>
    </row>
    <row r="1194" spans="1:10" ht="33.75" customHeight="1">
      <c r="A1194" s="206">
        <v>14</v>
      </c>
      <c r="B1194" s="209" t="s">
        <v>1354</v>
      </c>
      <c r="C1194" s="206">
        <v>2017</v>
      </c>
      <c r="D1194" s="207" t="s">
        <v>1121</v>
      </c>
      <c r="E1194" s="207" t="s">
        <v>495</v>
      </c>
      <c r="F1194" s="207" t="s">
        <v>1523</v>
      </c>
      <c r="G1194" s="205" t="s">
        <v>82</v>
      </c>
      <c r="H1194" s="207" t="s">
        <v>101</v>
      </c>
      <c r="I1194" s="206" t="s">
        <v>34</v>
      </c>
      <c r="J1194" s="184">
        <v>1</v>
      </c>
    </row>
    <row r="1195" spans="1:10" ht="22.5" customHeight="1">
      <c r="A1195" s="206">
        <v>14</v>
      </c>
      <c r="B1195" s="209" t="s">
        <v>1354</v>
      </c>
      <c r="C1195" s="206">
        <v>2017</v>
      </c>
      <c r="D1195" s="207" t="s">
        <v>1121</v>
      </c>
      <c r="E1195" s="207" t="s">
        <v>495</v>
      </c>
      <c r="F1195" s="207" t="s">
        <v>1524</v>
      </c>
      <c r="G1195" s="205" t="s">
        <v>10302</v>
      </c>
      <c r="H1195" s="207" t="s">
        <v>92</v>
      </c>
      <c r="I1195" s="206" t="s">
        <v>34</v>
      </c>
      <c r="J1195" s="184">
        <v>1</v>
      </c>
    </row>
    <row r="1196" spans="1:10" ht="33.75" customHeight="1">
      <c r="A1196" s="206">
        <v>14</v>
      </c>
      <c r="B1196" s="209" t="s">
        <v>1354</v>
      </c>
      <c r="C1196" s="206">
        <v>2017</v>
      </c>
      <c r="D1196" s="207" t="s">
        <v>1121</v>
      </c>
      <c r="E1196" s="207" t="s">
        <v>495</v>
      </c>
      <c r="F1196" s="207" t="s">
        <v>1525</v>
      </c>
      <c r="G1196" s="205" t="s">
        <v>10302</v>
      </c>
      <c r="H1196" s="205" t="s">
        <v>10306</v>
      </c>
      <c r="I1196" s="207" t="s">
        <v>48</v>
      </c>
      <c r="J1196" s="184">
        <v>1</v>
      </c>
    </row>
    <row r="1197" spans="1:10" ht="33.75" customHeight="1">
      <c r="A1197" s="206">
        <v>14</v>
      </c>
      <c r="B1197" s="209" t="s">
        <v>1354</v>
      </c>
      <c r="C1197" s="206">
        <v>2017</v>
      </c>
      <c r="D1197" s="207" t="s">
        <v>1121</v>
      </c>
      <c r="E1197" s="207" t="s">
        <v>189</v>
      </c>
      <c r="F1197" s="207" t="s">
        <v>1526</v>
      </c>
      <c r="G1197" s="205" t="s">
        <v>10302</v>
      </c>
      <c r="H1197" s="207" t="s">
        <v>92</v>
      </c>
      <c r="I1197" s="206" t="s">
        <v>34</v>
      </c>
      <c r="J1197" s="184">
        <v>1</v>
      </c>
    </row>
    <row r="1198" spans="1:10" ht="101.25" customHeight="1">
      <c r="A1198" s="206">
        <v>14</v>
      </c>
      <c r="B1198" s="209" t="s">
        <v>1354</v>
      </c>
      <c r="C1198" s="206">
        <v>2017</v>
      </c>
      <c r="D1198" s="207" t="s">
        <v>1121</v>
      </c>
      <c r="E1198" s="207" t="s">
        <v>174</v>
      </c>
      <c r="F1198" s="207" t="s">
        <v>1527</v>
      </c>
      <c r="G1198" s="205" t="s">
        <v>10302</v>
      </c>
      <c r="H1198" s="207" t="s">
        <v>1061</v>
      </c>
      <c r="I1198" s="206" t="s">
        <v>34</v>
      </c>
      <c r="J1198" s="184">
        <v>1</v>
      </c>
    </row>
    <row r="1199" spans="1:10" ht="78.75" customHeight="1">
      <c r="A1199" s="206">
        <v>14</v>
      </c>
      <c r="B1199" s="209" t="s">
        <v>1354</v>
      </c>
      <c r="C1199" s="206">
        <v>2017</v>
      </c>
      <c r="D1199" s="207" t="s">
        <v>1121</v>
      </c>
      <c r="E1199" s="207" t="s">
        <v>1530</v>
      </c>
      <c r="F1199" s="207" t="s">
        <v>1529</v>
      </c>
      <c r="G1199" s="205" t="s">
        <v>10302</v>
      </c>
      <c r="H1199" s="205" t="s">
        <v>10306</v>
      </c>
      <c r="I1199" s="207" t="s">
        <v>48</v>
      </c>
      <c r="J1199" s="184">
        <v>1</v>
      </c>
    </row>
    <row r="1200" spans="1:10" ht="33.75" customHeight="1">
      <c r="A1200" s="206">
        <v>14</v>
      </c>
      <c r="B1200" s="209" t="s">
        <v>1354</v>
      </c>
      <c r="C1200" s="206">
        <v>2017</v>
      </c>
      <c r="D1200" s="207" t="s">
        <v>1121</v>
      </c>
      <c r="E1200" s="207" t="s">
        <v>184</v>
      </c>
      <c r="F1200" s="207" t="s">
        <v>1531</v>
      </c>
      <c r="G1200" s="205" t="s">
        <v>119</v>
      </c>
      <c r="H1200" s="207" t="s">
        <v>395</v>
      </c>
      <c r="I1200" s="206" t="s">
        <v>34</v>
      </c>
      <c r="J1200" s="184">
        <v>1</v>
      </c>
    </row>
    <row r="1201" spans="1:10" ht="22.5" customHeight="1">
      <c r="A1201" s="206">
        <v>14</v>
      </c>
      <c r="B1201" s="209" t="s">
        <v>1354</v>
      </c>
      <c r="C1201" s="206">
        <v>2017</v>
      </c>
      <c r="D1201" s="207" t="s">
        <v>1121</v>
      </c>
      <c r="E1201" s="207" t="s">
        <v>184</v>
      </c>
      <c r="F1201" s="207" t="s">
        <v>1532</v>
      </c>
      <c r="G1201" s="205" t="s">
        <v>10302</v>
      </c>
      <c r="H1201" s="207" t="s">
        <v>92</v>
      </c>
      <c r="I1201" s="206" t="s">
        <v>34</v>
      </c>
      <c r="J1201" s="184">
        <v>1</v>
      </c>
    </row>
    <row r="1202" spans="1:10" ht="22.5" customHeight="1">
      <c r="A1202" s="206">
        <v>14</v>
      </c>
      <c r="B1202" s="209" t="s">
        <v>1354</v>
      </c>
      <c r="C1202" s="206">
        <v>2017</v>
      </c>
      <c r="D1202" s="207" t="s">
        <v>1121</v>
      </c>
      <c r="E1202" s="207" t="s">
        <v>184</v>
      </c>
      <c r="F1202" s="207" t="s">
        <v>1533</v>
      </c>
      <c r="G1202" s="205" t="s">
        <v>10302</v>
      </c>
      <c r="H1202" s="205" t="s">
        <v>10306</v>
      </c>
      <c r="I1202" s="207" t="s">
        <v>48</v>
      </c>
      <c r="J1202" s="184">
        <v>1</v>
      </c>
    </row>
    <row r="1203" spans="1:10" ht="33.75" customHeight="1">
      <c r="A1203" s="206">
        <v>14</v>
      </c>
      <c r="B1203" s="209" t="s">
        <v>1354</v>
      </c>
      <c r="C1203" s="206">
        <v>2017</v>
      </c>
      <c r="D1203" s="207" t="s">
        <v>1121</v>
      </c>
      <c r="E1203" s="207" t="s">
        <v>184</v>
      </c>
      <c r="F1203" s="207" t="s">
        <v>1534</v>
      </c>
      <c r="G1203" s="205" t="s">
        <v>10302</v>
      </c>
      <c r="H1203" s="205" t="s">
        <v>10306</v>
      </c>
      <c r="I1203" s="206" t="s">
        <v>34</v>
      </c>
      <c r="J1203" s="184">
        <v>1</v>
      </c>
    </row>
    <row r="1204" spans="1:10" ht="22.5" customHeight="1">
      <c r="A1204" s="206">
        <v>14</v>
      </c>
      <c r="B1204" s="209" t="s">
        <v>1354</v>
      </c>
      <c r="C1204" s="206">
        <v>2017</v>
      </c>
      <c r="D1204" s="207" t="s">
        <v>1142</v>
      </c>
      <c r="E1204" s="207" t="s">
        <v>211</v>
      </c>
      <c r="F1204" s="207" t="s">
        <v>1535</v>
      </c>
      <c r="G1204" s="205" t="s">
        <v>82</v>
      </c>
      <c r="H1204" s="207" t="s">
        <v>101</v>
      </c>
      <c r="I1204" s="206" t="s">
        <v>34</v>
      </c>
      <c r="J1204" s="184">
        <v>1</v>
      </c>
    </row>
    <row r="1205" spans="1:10" ht="22.5" customHeight="1">
      <c r="A1205" s="206">
        <v>14</v>
      </c>
      <c r="B1205" s="209" t="s">
        <v>1354</v>
      </c>
      <c r="C1205" s="206">
        <v>2017</v>
      </c>
      <c r="D1205" s="207" t="s">
        <v>1142</v>
      </c>
      <c r="E1205" s="207" t="s">
        <v>211</v>
      </c>
      <c r="F1205" s="207" t="s">
        <v>1536</v>
      </c>
      <c r="G1205" s="205" t="s">
        <v>82</v>
      </c>
      <c r="H1205" s="207" t="s">
        <v>188</v>
      </c>
      <c r="I1205" s="206" t="s">
        <v>34</v>
      </c>
      <c r="J1205" s="184">
        <v>1</v>
      </c>
    </row>
    <row r="1206" spans="1:10" ht="22.5" customHeight="1">
      <c r="A1206" s="206">
        <v>14</v>
      </c>
      <c r="B1206" s="209" t="s">
        <v>1354</v>
      </c>
      <c r="C1206" s="206">
        <v>2017</v>
      </c>
      <c r="D1206" s="207" t="s">
        <v>1142</v>
      </c>
      <c r="E1206" s="207" t="s">
        <v>211</v>
      </c>
      <c r="F1206" s="207" t="s">
        <v>1537</v>
      </c>
      <c r="G1206" s="205" t="s">
        <v>82</v>
      </c>
      <c r="H1206" s="207" t="s">
        <v>101</v>
      </c>
      <c r="I1206" s="206" t="s">
        <v>34</v>
      </c>
      <c r="J1206" s="184">
        <v>1</v>
      </c>
    </row>
    <row r="1207" spans="1:10" ht="33.75" customHeight="1">
      <c r="A1207" s="206">
        <v>14</v>
      </c>
      <c r="B1207" s="209" t="s">
        <v>1354</v>
      </c>
      <c r="C1207" s="206">
        <v>2017</v>
      </c>
      <c r="D1207" s="207" t="s">
        <v>1142</v>
      </c>
      <c r="E1207" s="207" t="s">
        <v>211</v>
      </c>
      <c r="F1207" s="207" t="s">
        <v>10863</v>
      </c>
      <c r="G1207" s="205" t="s">
        <v>10302</v>
      </c>
      <c r="H1207" s="207" t="s">
        <v>92</v>
      </c>
      <c r="I1207" s="206" t="s">
        <v>34</v>
      </c>
      <c r="J1207" s="184">
        <v>1</v>
      </c>
    </row>
    <row r="1208" spans="1:10" ht="90" customHeight="1">
      <c r="A1208" s="206">
        <v>14</v>
      </c>
      <c r="B1208" s="209" t="s">
        <v>1354</v>
      </c>
      <c r="C1208" s="206">
        <v>2017</v>
      </c>
      <c r="D1208" s="207" t="s">
        <v>1142</v>
      </c>
      <c r="E1208" s="207" t="s">
        <v>1540</v>
      </c>
      <c r="F1208" s="207" t="s">
        <v>1539</v>
      </c>
      <c r="G1208" s="205" t="s">
        <v>82</v>
      </c>
      <c r="H1208" s="207" t="s">
        <v>101</v>
      </c>
      <c r="I1208" s="206" t="s">
        <v>34</v>
      </c>
      <c r="J1208" s="184">
        <v>1</v>
      </c>
    </row>
    <row r="1209" spans="1:10" ht="56.25" customHeight="1">
      <c r="A1209" s="206">
        <v>14</v>
      </c>
      <c r="B1209" s="209" t="s">
        <v>1354</v>
      </c>
      <c r="C1209" s="206">
        <v>2017</v>
      </c>
      <c r="D1209" s="207" t="s">
        <v>1142</v>
      </c>
      <c r="E1209" s="207" t="s">
        <v>512</v>
      </c>
      <c r="F1209" s="207" t="s">
        <v>1541</v>
      </c>
      <c r="G1209" s="205" t="s">
        <v>82</v>
      </c>
      <c r="H1209" s="207" t="s">
        <v>188</v>
      </c>
      <c r="I1209" s="206" t="s">
        <v>34</v>
      </c>
      <c r="J1209" s="184">
        <v>1</v>
      </c>
    </row>
    <row r="1210" spans="1:10" ht="22.5" customHeight="1">
      <c r="A1210" s="206">
        <v>14</v>
      </c>
      <c r="B1210" s="209" t="s">
        <v>1354</v>
      </c>
      <c r="C1210" s="206">
        <v>2017</v>
      </c>
      <c r="D1210" s="207" t="s">
        <v>10642</v>
      </c>
      <c r="E1210" s="207" t="s">
        <v>224</v>
      </c>
      <c r="F1210" s="207" t="s">
        <v>1542</v>
      </c>
      <c r="G1210" s="205" t="s">
        <v>10302</v>
      </c>
      <c r="H1210" s="207" t="s">
        <v>92</v>
      </c>
      <c r="I1210" s="206" t="s">
        <v>34</v>
      </c>
      <c r="J1210" s="184">
        <v>1</v>
      </c>
    </row>
    <row r="1211" spans="1:10" ht="33.75" customHeight="1">
      <c r="A1211" s="206">
        <v>14</v>
      </c>
      <c r="B1211" s="209" t="s">
        <v>1354</v>
      </c>
      <c r="C1211" s="206">
        <v>2017</v>
      </c>
      <c r="D1211" s="207" t="s">
        <v>10642</v>
      </c>
      <c r="E1211" s="207" t="s">
        <v>224</v>
      </c>
      <c r="F1211" s="207" t="s">
        <v>1543</v>
      </c>
      <c r="G1211" s="205" t="s">
        <v>10302</v>
      </c>
      <c r="H1211" s="205" t="s">
        <v>10306</v>
      </c>
      <c r="I1211" s="206" t="s">
        <v>34</v>
      </c>
      <c r="J1211" s="184">
        <v>1</v>
      </c>
    </row>
    <row r="1212" spans="1:10" ht="33.75" customHeight="1">
      <c r="A1212" s="206">
        <v>14</v>
      </c>
      <c r="B1212" s="209" t="s">
        <v>1354</v>
      </c>
      <c r="C1212" s="206">
        <v>2017</v>
      </c>
      <c r="D1212" s="207" t="s">
        <v>10642</v>
      </c>
      <c r="E1212" s="207" t="s">
        <v>224</v>
      </c>
      <c r="F1212" s="207" t="s">
        <v>1544</v>
      </c>
      <c r="G1212" s="205" t="s">
        <v>82</v>
      </c>
      <c r="H1212" s="207" t="s">
        <v>101</v>
      </c>
      <c r="I1212" s="206" t="s">
        <v>34</v>
      </c>
      <c r="J1212" s="184">
        <v>1</v>
      </c>
    </row>
    <row r="1213" spans="1:10" ht="22.5" customHeight="1">
      <c r="A1213" s="206">
        <v>14</v>
      </c>
      <c r="B1213" s="209" t="s">
        <v>1354</v>
      </c>
      <c r="C1213" s="206">
        <v>2017</v>
      </c>
      <c r="D1213" s="207" t="s">
        <v>10642</v>
      </c>
      <c r="E1213" s="207" t="s">
        <v>224</v>
      </c>
      <c r="F1213" s="207" t="s">
        <v>1545</v>
      </c>
      <c r="G1213" s="205" t="s">
        <v>10302</v>
      </c>
      <c r="H1213" s="205" t="s">
        <v>10306</v>
      </c>
      <c r="I1213" s="206" t="s">
        <v>34</v>
      </c>
      <c r="J1213" s="184">
        <v>1</v>
      </c>
    </row>
    <row r="1214" spans="1:10" ht="22.5" customHeight="1">
      <c r="A1214" s="206">
        <v>14</v>
      </c>
      <c r="B1214" s="209" t="s">
        <v>1354</v>
      </c>
      <c r="C1214" s="206">
        <v>2017</v>
      </c>
      <c r="D1214" s="207" t="s">
        <v>10642</v>
      </c>
      <c r="E1214" s="207" t="s">
        <v>224</v>
      </c>
      <c r="F1214" s="207" t="s">
        <v>1546</v>
      </c>
      <c r="G1214" s="205" t="s">
        <v>10302</v>
      </c>
      <c r="H1214" s="205" t="s">
        <v>10306</v>
      </c>
      <c r="I1214" s="206" t="s">
        <v>34</v>
      </c>
      <c r="J1214" s="184">
        <v>1</v>
      </c>
    </row>
    <row r="1215" spans="1:10" ht="33.75" customHeight="1">
      <c r="A1215" s="206">
        <v>14</v>
      </c>
      <c r="B1215" s="209" t="s">
        <v>1354</v>
      </c>
      <c r="C1215" s="206">
        <v>2017</v>
      </c>
      <c r="D1215" s="207" t="s">
        <v>10642</v>
      </c>
      <c r="E1215" s="207" t="s">
        <v>224</v>
      </c>
      <c r="F1215" s="207" t="s">
        <v>1547</v>
      </c>
      <c r="G1215" s="205" t="s">
        <v>10302</v>
      </c>
      <c r="H1215" s="207" t="s">
        <v>92</v>
      </c>
      <c r="I1215" s="206" t="s">
        <v>34</v>
      </c>
      <c r="J1215" s="184">
        <v>1</v>
      </c>
    </row>
    <row r="1216" spans="1:10" ht="33.75" customHeight="1">
      <c r="A1216" s="206">
        <v>14</v>
      </c>
      <c r="B1216" s="209" t="s">
        <v>1354</v>
      </c>
      <c r="C1216" s="206">
        <v>2017</v>
      </c>
      <c r="D1216" s="207" t="s">
        <v>10642</v>
      </c>
      <c r="E1216" s="207" t="s">
        <v>224</v>
      </c>
      <c r="F1216" s="207" t="s">
        <v>1548</v>
      </c>
      <c r="G1216" s="205" t="s">
        <v>82</v>
      </c>
      <c r="H1216" s="207" t="s">
        <v>101</v>
      </c>
      <c r="I1216" s="206" t="s">
        <v>34</v>
      </c>
      <c r="J1216" s="184">
        <v>1</v>
      </c>
    </row>
    <row r="1217" spans="1:10" ht="22.5" customHeight="1">
      <c r="A1217" s="206">
        <v>14</v>
      </c>
      <c r="B1217" s="209" t="s">
        <v>1354</v>
      </c>
      <c r="C1217" s="206">
        <v>2017</v>
      </c>
      <c r="D1217" s="207" t="s">
        <v>10642</v>
      </c>
      <c r="E1217" s="207" t="s">
        <v>224</v>
      </c>
      <c r="F1217" s="207" t="s">
        <v>1549</v>
      </c>
      <c r="G1217" s="205" t="s">
        <v>82</v>
      </c>
      <c r="H1217" s="207" t="s">
        <v>101</v>
      </c>
      <c r="I1217" s="206" t="s">
        <v>34</v>
      </c>
      <c r="J1217" s="184">
        <v>1</v>
      </c>
    </row>
    <row r="1218" spans="1:10" ht="22.5" customHeight="1">
      <c r="A1218" s="206">
        <v>14</v>
      </c>
      <c r="B1218" s="209" t="s">
        <v>1354</v>
      </c>
      <c r="C1218" s="206">
        <v>2017</v>
      </c>
      <c r="D1218" s="207" t="s">
        <v>10642</v>
      </c>
      <c r="E1218" s="207" t="s">
        <v>224</v>
      </c>
      <c r="F1218" s="207" t="s">
        <v>1550</v>
      </c>
      <c r="G1218" s="205" t="s">
        <v>82</v>
      </c>
      <c r="H1218" s="207" t="s">
        <v>101</v>
      </c>
      <c r="I1218" s="206" t="s">
        <v>34</v>
      </c>
      <c r="J1218" s="184">
        <v>1</v>
      </c>
    </row>
    <row r="1219" spans="1:10" ht="33.75" customHeight="1">
      <c r="A1219" s="206">
        <v>14</v>
      </c>
      <c r="B1219" s="209" t="s">
        <v>1354</v>
      </c>
      <c r="C1219" s="206">
        <v>2017</v>
      </c>
      <c r="D1219" s="207" t="s">
        <v>10642</v>
      </c>
      <c r="E1219" s="207" t="s">
        <v>1552</v>
      </c>
      <c r="F1219" s="207" t="s">
        <v>10864</v>
      </c>
      <c r="G1219" s="205" t="s">
        <v>10302</v>
      </c>
      <c r="H1219" s="207" t="s">
        <v>92</v>
      </c>
      <c r="I1219" s="206" t="s">
        <v>34</v>
      </c>
      <c r="J1219" s="184">
        <v>1</v>
      </c>
    </row>
    <row r="1220" spans="1:10" ht="33.75" customHeight="1">
      <c r="A1220" s="206">
        <v>14</v>
      </c>
      <c r="B1220" s="209" t="s">
        <v>1354</v>
      </c>
      <c r="C1220" s="206">
        <v>2017</v>
      </c>
      <c r="D1220" s="207" t="s">
        <v>10642</v>
      </c>
      <c r="E1220" s="207" t="s">
        <v>1552</v>
      </c>
      <c r="F1220" s="207" t="s">
        <v>1553</v>
      </c>
      <c r="G1220" s="205" t="s">
        <v>10302</v>
      </c>
      <c r="H1220" s="207" t="s">
        <v>92</v>
      </c>
      <c r="I1220" s="206" t="s">
        <v>34</v>
      </c>
      <c r="J1220" s="184">
        <v>1</v>
      </c>
    </row>
    <row r="1221" spans="1:10" ht="33.75" customHeight="1">
      <c r="A1221" s="206">
        <v>14</v>
      </c>
      <c r="B1221" s="209" t="s">
        <v>1354</v>
      </c>
      <c r="C1221" s="206">
        <v>2017</v>
      </c>
      <c r="D1221" s="207" t="s">
        <v>10642</v>
      </c>
      <c r="E1221" s="207" t="s">
        <v>1552</v>
      </c>
      <c r="F1221" s="207" t="s">
        <v>1554</v>
      </c>
      <c r="G1221" s="205" t="s">
        <v>10302</v>
      </c>
      <c r="H1221" s="207" t="s">
        <v>92</v>
      </c>
      <c r="I1221" s="206" t="s">
        <v>34</v>
      </c>
      <c r="J1221" s="184">
        <v>1</v>
      </c>
    </row>
    <row r="1222" spans="1:10" ht="33.75" customHeight="1">
      <c r="A1222" s="206">
        <v>14</v>
      </c>
      <c r="B1222" s="209" t="s">
        <v>1354</v>
      </c>
      <c r="C1222" s="206">
        <v>2017</v>
      </c>
      <c r="D1222" s="207" t="s">
        <v>10642</v>
      </c>
      <c r="E1222" s="207" t="s">
        <v>245</v>
      </c>
      <c r="F1222" s="207" t="s">
        <v>10865</v>
      </c>
      <c r="G1222" s="205" t="s">
        <v>10302</v>
      </c>
      <c r="H1222" s="205" t="s">
        <v>10306</v>
      </c>
      <c r="I1222" s="206" t="s">
        <v>34</v>
      </c>
      <c r="J1222" s="184">
        <v>1</v>
      </c>
    </row>
    <row r="1223" spans="1:10" ht="33.75" customHeight="1">
      <c r="A1223" s="206">
        <v>14</v>
      </c>
      <c r="B1223" s="209" t="s">
        <v>1354</v>
      </c>
      <c r="C1223" s="206">
        <v>2017</v>
      </c>
      <c r="D1223" s="207" t="s">
        <v>10642</v>
      </c>
      <c r="E1223" s="207" t="s">
        <v>245</v>
      </c>
      <c r="F1223" s="207" t="s">
        <v>10866</v>
      </c>
      <c r="G1223" s="205" t="s">
        <v>119</v>
      </c>
      <c r="H1223" s="207" t="s">
        <v>395</v>
      </c>
      <c r="I1223" s="206" t="s">
        <v>34</v>
      </c>
      <c r="J1223" s="184">
        <v>1</v>
      </c>
    </row>
    <row r="1224" spans="1:10" ht="33.75" customHeight="1">
      <c r="A1224" s="206">
        <v>14</v>
      </c>
      <c r="B1224" s="209" t="s">
        <v>1354</v>
      </c>
      <c r="C1224" s="206">
        <v>2017</v>
      </c>
      <c r="D1224" s="207" t="s">
        <v>10642</v>
      </c>
      <c r="E1224" s="207" t="s">
        <v>245</v>
      </c>
      <c r="F1224" s="207" t="s">
        <v>10867</v>
      </c>
      <c r="G1224" s="205" t="s">
        <v>82</v>
      </c>
      <c r="H1224" s="207" t="s">
        <v>101</v>
      </c>
      <c r="I1224" s="206" t="s">
        <v>34</v>
      </c>
      <c r="J1224" s="184">
        <v>1</v>
      </c>
    </row>
    <row r="1225" spans="1:10" ht="33.75" customHeight="1">
      <c r="A1225" s="206">
        <v>14</v>
      </c>
      <c r="B1225" s="209" t="s">
        <v>1354</v>
      </c>
      <c r="C1225" s="206">
        <v>2017</v>
      </c>
      <c r="D1225" s="207" t="s">
        <v>10642</v>
      </c>
      <c r="E1225" s="207" t="s">
        <v>10378</v>
      </c>
      <c r="F1225" s="207" t="s">
        <v>10868</v>
      </c>
      <c r="G1225" s="205" t="s">
        <v>10302</v>
      </c>
      <c r="H1225" s="205" t="s">
        <v>10306</v>
      </c>
      <c r="I1225" s="206" t="s">
        <v>34</v>
      </c>
      <c r="J1225" s="184">
        <v>1</v>
      </c>
    </row>
    <row r="1226" spans="1:10" ht="33.75" customHeight="1">
      <c r="A1226" s="206">
        <v>14</v>
      </c>
      <c r="B1226" s="209" t="s">
        <v>1354</v>
      </c>
      <c r="C1226" s="206">
        <v>2017</v>
      </c>
      <c r="D1226" s="207" t="s">
        <v>10642</v>
      </c>
      <c r="E1226" s="207" t="s">
        <v>10378</v>
      </c>
      <c r="F1226" s="207" t="s">
        <v>10869</v>
      </c>
      <c r="G1226" s="205" t="s">
        <v>10302</v>
      </c>
      <c r="H1226" s="207" t="s">
        <v>92</v>
      </c>
      <c r="I1226" s="206" t="s">
        <v>34</v>
      </c>
      <c r="J1226" s="184">
        <v>1</v>
      </c>
    </row>
    <row r="1227" spans="1:10" ht="33.75" customHeight="1">
      <c r="A1227" s="206">
        <v>14</v>
      </c>
      <c r="B1227" s="209" t="s">
        <v>1354</v>
      </c>
      <c r="C1227" s="206">
        <v>2017</v>
      </c>
      <c r="D1227" s="207" t="s">
        <v>10642</v>
      </c>
      <c r="E1227" s="207" t="s">
        <v>10378</v>
      </c>
      <c r="F1227" s="207" t="s">
        <v>10870</v>
      </c>
      <c r="G1227" s="205" t="s">
        <v>10302</v>
      </c>
      <c r="H1227" s="207" t="s">
        <v>92</v>
      </c>
      <c r="I1227" s="206" t="s">
        <v>34</v>
      </c>
      <c r="J1227" s="184">
        <v>1</v>
      </c>
    </row>
    <row r="1228" spans="1:10" ht="33.75" customHeight="1">
      <c r="A1228" s="206">
        <v>14</v>
      </c>
      <c r="B1228" s="209" t="s">
        <v>1354</v>
      </c>
      <c r="C1228" s="206">
        <v>2017</v>
      </c>
      <c r="D1228" s="207" t="s">
        <v>10642</v>
      </c>
      <c r="E1228" s="207" t="s">
        <v>10378</v>
      </c>
      <c r="F1228" s="207" t="s">
        <v>10871</v>
      </c>
      <c r="G1228" s="205" t="s">
        <v>10302</v>
      </c>
      <c r="H1228" s="207" t="s">
        <v>92</v>
      </c>
      <c r="I1228" s="206" t="s">
        <v>34</v>
      </c>
      <c r="J1228" s="184">
        <v>1</v>
      </c>
    </row>
    <row r="1229" spans="1:10" ht="22.5" customHeight="1">
      <c r="A1229" s="206">
        <v>14</v>
      </c>
      <c r="B1229" s="209" t="s">
        <v>1354</v>
      </c>
      <c r="C1229" s="206">
        <v>2017</v>
      </c>
      <c r="D1229" s="207" t="s">
        <v>10642</v>
      </c>
      <c r="E1229" s="207" t="s">
        <v>10378</v>
      </c>
      <c r="F1229" s="207" t="s">
        <v>1562</v>
      </c>
      <c r="G1229" s="205" t="s">
        <v>10302</v>
      </c>
      <c r="H1229" s="207" t="s">
        <v>92</v>
      </c>
      <c r="I1229" s="206" t="s">
        <v>34</v>
      </c>
      <c r="J1229" s="184">
        <v>1</v>
      </c>
    </row>
    <row r="1230" spans="1:10" ht="33.75" customHeight="1">
      <c r="A1230" s="206">
        <v>14</v>
      </c>
      <c r="B1230" s="209" t="s">
        <v>1354</v>
      </c>
      <c r="C1230" s="206">
        <v>2017</v>
      </c>
      <c r="D1230" s="207" t="s">
        <v>10642</v>
      </c>
      <c r="E1230" s="207" t="s">
        <v>10378</v>
      </c>
      <c r="F1230" s="207" t="s">
        <v>10872</v>
      </c>
      <c r="G1230" s="205" t="s">
        <v>10302</v>
      </c>
      <c r="H1230" s="207" t="s">
        <v>92</v>
      </c>
      <c r="I1230" s="206" t="s">
        <v>34</v>
      </c>
      <c r="J1230" s="184">
        <v>1</v>
      </c>
    </row>
    <row r="1231" spans="1:10" ht="33.75" customHeight="1">
      <c r="A1231" s="206">
        <v>14</v>
      </c>
      <c r="B1231" s="209" t="s">
        <v>1354</v>
      </c>
      <c r="C1231" s="206">
        <v>2017</v>
      </c>
      <c r="D1231" s="207" t="s">
        <v>10642</v>
      </c>
      <c r="E1231" s="207" t="s">
        <v>10378</v>
      </c>
      <c r="F1231" s="207" t="s">
        <v>10873</v>
      </c>
      <c r="G1231" s="205" t="s">
        <v>10302</v>
      </c>
      <c r="H1231" s="207" t="s">
        <v>92</v>
      </c>
      <c r="I1231" s="206" t="s">
        <v>34</v>
      </c>
      <c r="J1231" s="184">
        <v>1</v>
      </c>
    </row>
    <row r="1232" spans="1:10" ht="56.25" customHeight="1">
      <c r="A1232" s="206">
        <v>14</v>
      </c>
      <c r="B1232" s="209" t="s">
        <v>1354</v>
      </c>
      <c r="C1232" s="206">
        <v>2017</v>
      </c>
      <c r="D1232" s="207" t="s">
        <v>10642</v>
      </c>
      <c r="E1232" s="207" t="s">
        <v>1566</v>
      </c>
      <c r="F1232" s="207" t="s">
        <v>1565</v>
      </c>
      <c r="G1232" s="205" t="s">
        <v>10302</v>
      </c>
      <c r="H1232" s="205" t="s">
        <v>10306</v>
      </c>
      <c r="I1232" s="206" t="s">
        <v>34</v>
      </c>
      <c r="J1232" s="184">
        <v>1</v>
      </c>
    </row>
    <row r="1233" spans="1:10" ht="22.5" customHeight="1">
      <c r="A1233" s="206">
        <v>14</v>
      </c>
      <c r="B1233" s="209" t="s">
        <v>1354</v>
      </c>
      <c r="C1233" s="206">
        <v>2017</v>
      </c>
      <c r="D1233" s="207" t="s">
        <v>10642</v>
      </c>
      <c r="E1233" s="207" t="s">
        <v>10378</v>
      </c>
      <c r="F1233" s="207" t="s">
        <v>1567</v>
      </c>
      <c r="G1233" s="205" t="s">
        <v>10302</v>
      </c>
      <c r="H1233" s="205" t="s">
        <v>10306</v>
      </c>
      <c r="I1233" s="206" t="s">
        <v>34</v>
      </c>
      <c r="J1233" s="184">
        <v>1</v>
      </c>
    </row>
    <row r="1234" spans="1:10" ht="22.5" customHeight="1">
      <c r="A1234" s="206">
        <v>14</v>
      </c>
      <c r="B1234" s="209" t="s">
        <v>1354</v>
      </c>
      <c r="C1234" s="206">
        <v>2017</v>
      </c>
      <c r="D1234" s="207" t="s">
        <v>10642</v>
      </c>
      <c r="E1234" s="207" t="s">
        <v>10378</v>
      </c>
      <c r="F1234" s="207" t="s">
        <v>1568</v>
      </c>
      <c r="G1234" s="205" t="s">
        <v>10302</v>
      </c>
      <c r="H1234" s="207" t="s">
        <v>1061</v>
      </c>
      <c r="I1234" s="206" t="s">
        <v>34</v>
      </c>
      <c r="J1234" s="184">
        <v>1</v>
      </c>
    </row>
    <row r="1235" spans="1:10" ht="22.5" customHeight="1">
      <c r="A1235" s="206">
        <v>14</v>
      </c>
      <c r="B1235" s="209" t="s">
        <v>1354</v>
      </c>
      <c r="C1235" s="206">
        <v>2017</v>
      </c>
      <c r="D1235" s="207" t="s">
        <v>10642</v>
      </c>
      <c r="E1235" s="207" t="s">
        <v>10378</v>
      </c>
      <c r="F1235" s="207" t="s">
        <v>1569</v>
      </c>
      <c r="G1235" s="205" t="s">
        <v>10302</v>
      </c>
      <c r="H1235" s="205" t="s">
        <v>10306</v>
      </c>
      <c r="I1235" s="206" t="s">
        <v>34</v>
      </c>
      <c r="J1235" s="184">
        <v>1</v>
      </c>
    </row>
    <row r="1236" spans="1:10" ht="45" customHeight="1">
      <c r="A1236" s="206">
        <v>14</v>
      </c>
      <c r="B1236" s="209" t="s">
        <v>1354</v>
      </c>
      <c r="C1236" s="206">
        <v>2017</v>
      </c>
      <c r="D1236" s="207" t="s">
        <v>10642</v>
      </c>
      <c r="E1236" s="207" t="s">
        <v>1571</v>
      </c>
      <c r="F1236" s="210" t="s">
        <v>1570</v>
      </c>
      <c r="G1236" s="205" t="s">
        <v>10302</v>
      </c>
      <c r="H1236" s="205" t="s">
        <v>10306</v>
      </c>
      <c r="I1236" s="206" t="s">
        <v>34</v>
      </c>
      <c r="J1236" s="184">
        <v>1</v>
      </c>
    </row>
    <row r="1237" spans="1:10" ht="45" customHeight="1">
      <c r="A1237" s="206">
        <v>14</v>
      </c>
      <c r="B1237" s="209" t="s">
        <v>1354</v>
      </c>
      <c r="C1237" s="206">
        <v>2017</v>
      </c>
      <c r="D1237" s="207" t="s">
        <v>10642</v>
      </c>
      <c r="E1237" s="207" t="s">
        <v>1571</v>
      </c>
      <c r="F1237" s="207" t="s">
        <v>1572</v>
      </c>
      <c r="G1237" s="205" t="s">
        <v>82</v>
      </c>
      <c r="H1237" s="207" t="s">
        <v>101</v>
      </c>
      <c r="I1237" s="206" t="s">
        <v>34</v>
      </c>
      <c r="J1237" s="184">
        <v>1</v>
      </c>
    </row>
    <row r="1238" spans="1:10" ht="22.5" customHeight="1">
      <c r="A1238" s="206">
        <v>14</v>
      </c>
      <c r="B1238" s="209" t="s">
        <v>1354</v>
      </c>
      <c r="C1238" s="206">
        <v>2017</v>
      </c>
      <c r="D1238" s="207" t="s">
        <v>265</v>
      </c>
      <c r="E1238" s="207" t="s">
        <v>262</v>
      </c>
      <c r="F1238" s="207" t="s">
        <v>1573</v>
      </c>
      <c r="G1238" s="205" t="s">
        <v>10302</v>
      </c>
      <c r="H1238" s="207" t="s">
        <v>92</v>
      </c>
      <c r="I1238" s="206" t="s">
        <v>34</v>
      </c>
      <c r="J1238" s="184">
        <v>1</v>
      </c>
    </row>
    <row r="1239" spans="1:10" ht="22.5" customHeight="1">
      <c r="A1239" s="206">
        <v>14</v>
      </c>
      <c r="B1239" s="209" t="s">
        <v>1354</v>
      </c>
      <c r="C1239" s="206">
        <v>2017</v>
      </c>
      <c r="D1239" s="207" t="s">
        <v>265</v>
      </c>
      <c r="E1239" s="207" t="s">
        <v>262</v>
      </c>
      <c r="F1239" s="207" t="s">
        <v>1574</v>
      </c>
      <c r="G1239" s="205" t="s">
        <v>10302</v>
      </c>
      <c r="H1239" s="207" t="s">
        <v>92</v>
      </c>
      <c r="I1239" s="206" t="s">
        <v>34</v>
      </c>
      <c r="J1239" s="184">
        <v>1</v>
      </c>
    </row>
    <row r="1240" spans="1:10" ht="33.75" customHeight="1">
      <c r="A1240" s="206">
        <v>14</v>
      </c>
      <c r="B1240" s="209" t="s">
        <v>1354</v>
      </c>
      <c r="C1240" s="206">
        <v>2017</v>
      </c>
      <c r="D1240" s="207" t="s">
        <v>1575</v>
      </c>
      <c r="E1240" s="207" t="s">
        <v>534</v>
      </c>
      <c r="F1240" s="207" t="s">
        <v>794</v>
      </c>
      <c r="G1240" s="205" t="s">
        <v>10302</v>
      </c>
      <c r="H1240" s="205" t="s">
        <v>10306</v>
      </c>
      <c r="I1240" s="206" t="s">
        <v>34</v>
      </c>
      <c r="J1240" s="184">
        <v>1</v>
      </c>
    </row>
    <row r="1241" spans="1:10" ht="56.25" customHeight="1">
      <c r="A1241" s="206">
        <v>14</v>
      </c>
      <c r="B1241" s="209" t="s">
        <v>1354</v>
      </c>
      <c r="C1241" s="206">
        <v>2017</v>
      </c>
      <c r="D1241" s="207" t="s">
        <v>10442</v>
      </c>
      <c r="E1241" s="207" t="s">
        <v>273</v>
      </c>
      <c r="F1241" s="207" t="s">
        <v>1576</v>
      </c>
      <c r="G1241" s="205" t="s">
        <v>10302</v>
      </c>
      <c r="H1241" s="205" t="s">
        <v>10306</v>
      </c>
      <c r="I1241" s="206" t="s">
        <v>34</v>
      </c>
      <c r="J1241" s="184">
        <v>1</v>
      </c>
    </row>
    <row r="1242" spans="1:10" ht="101.25" customHeight="1">
      <c r="A1242" s="206">
        <v>14</v>
      </c>
      <c r="B1242" s="209" t="s">
        <v>1354</v>
      </c>
      <c r="C1242" s="206">
        <v>2017</v>
      </c>
      <c r="D1242" s="207" t="s">
        <v>10442</v>
      </c>
      <c r="E1242" s="207" t="s">
        <v>276</v>
      </c>
      <c r="F1242" s="207" t="s">
        <v>1577</v>
      </c>
      <c r="G1242" s="205" t="s">
        <v>10302</v>
      </c>
      <c r="H1242" s="205" t="s">
        <v>10306</v>
      </c>
      <c r="I1242" s="206" t="s">
        <v>34</v>
      </c>
      <c r="J1242" s="184">
        <v>1</v>
      </c>
    </row>
    <row r="1243" spans="1:10" ht="56.25" customHeight="1">
      <c r="A1243" s="206">
        <v>14</v>
      </c>
      <c r="B1243" s="209" t="s">
        <v>1354</v>
      </c>
      <c r="C1243" s="206">
        <v>2017</v>
      </c>
      <c r="D1243" s="207" t="s">
        <v>10442</v>
      </c>
      <c r="E1243" s="207" t="s">
        <v>276</v>
      </c>
      <c r="F1243" s="207" t="s">
        <v>10874</v>
      </c>
      <c r="G1243" s="205" t="s">
        <v>10302</v>
      </c>
      <c r="H1243" s="205" t="s">
        <v>10306</v>
      </c>
      <c r="I1243" s="206" t="s">
        <v>34</v>
      </c>
      <c r="J1243" s="184">
        <v>1</v>
      </c>
    </row>
    <row r="1244" spans="1:10" ht="45" customHeight="1">
      <c r="A1244" s="206">
        <v>15</v>
      </c>
      <c r="B1244" s="209" t="s">
        <v>1579</v>
      </c>
      <c r="C1244" s="206">
        <v>2017</v>
      </c>
      <c r="D1244" s="207" t="s">
        <v>10601</v>
      </c>
      <c r="E1244" s="207" t="s">
        <v>29</v>
      </c>
      <c r="F1244" s="207" t="s">
        <v>1580</v>
      </c>
      <c r="G1244" s="205" t="s">
        <v>10302</v>
      </c>
      <c r="H1244" s="207" t="s">
        <v>92</v>
      </c>
      <c r="I1244" s="206" t="s">
        <v>34</v>
      </c>
      <c r="J1244" s="184">
        <v>1</v>
      </c>
    </row>
    <row r="1245" spans="1:10" ht="33.75" customHeight="1">
      <c r="A1245" s="206">
        <v>15</v>
      </c>
      <c r="B1245" s="209" t="s">
        <v>1579</v>
      </c>
      <c r="C1245" s="206">
        <v>2017</v>
      </c>
      <c r="D1245" s="207" t="s">
        <v>10601</v>
      </c>
      <c r="E1245" s="207" t="s">
        <v>1582</v>
      </c>
      <c r="F1245" s="207" t="s">
        <v>1581</v>
      </c>
      <c r="G1245" s="205" t="s">
        <v>10302</v>
      </c>
      <c r="H1245" s="207" t="s">
        <v>92</v>
      </c>
      <c r="I1245" s="206" t="s">
        <v>34</v>
      </c>
      <c r="J1245" s="184">
        <v>1</v>
      </c>
    </row>
    <row r="1246" spans="1:10" ht="33.75" customHeight="1">
      <c r="A1246" s="206">
        <v>15</v>
      </c>
      <c r="B1246" s="209" t="s">
        <v>1579</v>
      </c>
      <c r="C1246" s="206">
        <v>2017</v>
      </c>
      <c r="D1246" s="207" t="s">
        <v>10601</v>
      </c>
      <c r="E1246" s="207" t="s">
        <v>1582</v>
      </c>
      <c r="F1246" s="207" t="s">
        <v>1583</v>
      </c>
      <c r="G1246" s="205" t="s">
        <v>10302</v>
      </c>
      <c r="H1246" s="207" t="s">
        <v>92</v>
      </c>
      <c r="I1246" s="206" t="s">
        <v>34</v>
      </c>
      <c r="J1246" s="184">
        <v>1</v>
      </c>
    </row>
    <row r="1247" spans="1:10" ht="33.75" customHeight="1">
      <c r="A1247" s="206">
        <v>15</v>
      </c>
      <c r="B1247" s="209" t="s">
        <v>1579</v>
      </c>
      <c r="C1247" s="206">
        <v>2017</v>
      </c>
      <c r="D1247" s="205" t="s">
        <v>28</v>
      </c>
      <c r="E1247" s="207" t="s">
        <v>1585</v>
      </c>
      <c r="F1247" s="207" t="s">
        <v>1584</v>
      </c>
      <c r="G1247" s="205" t="s">
        <v>10302</v>
      </c>
      <c r="H1247" s="207" t="s">
        <v>1061</v>
      </c>
      <c r="I1247" s="206" t="s">
        <v>34</v>
      </c>
      <c r="J1247" s="184">
        <v>1</v>
      </c>
    </row>
    <row r="1248" spans="1:10" ht="33.75" customHeight="1">
      <c r="A1248" s="206">
        <v>15</v>
      </c>
      <c r="B1248" s="209" t="s">
        <v>1579</v>
      </c>
      <c r="C1248" s="206">
        <v>2017</v>
      </c>
      <c r="D1248" s="205" t="s">
        <v>28</v>
      </c>
      <c r="E1248" s="207" t="s">
        <v>1585</v>
      </c>
      <c r="F1248" s="207" t="s">
        <v>1586</v>
      </c>
      <c r="G1248" s="205" t="s">
        <v>10302</v>
      </c>
      <c r="H1248" s="207" t="s">
        <v>1061</v>
      </c>
      <c r="I1248" s="206" t="s">
        <v>34</v>
      </c>
      <c r="J1248" s="184">
        <v>1</v>
      </c>
    </row>
    <row r="1249" spans="1:10" ht="22.5" customHeight="1">
      <c r="A1249" s="206">
        <v>15</v>
      </c>
      <c r="B1249" s="209" t="s">
        <v>1579</v>
      </c>
      <c r="C1249" s="206">
        <v>2017</v>
      </c>
      <c r="D1249" s="205" t="s">
        <v>28</v>
      </c>
      <c r="E1249" s="207" t="s">
        <v>1585</v>
      </c>
      <c r="F1249" s="207" t="s">
        <v>1587</v>
      </c>
      <c r="G1249" s="205" t="s">
        <v>10302</v>
      </c>
      <c r="H1249" s="207" t="s">
        <v>1061</v>
      </c>
      <c r="I1249" s="206" t="s">
        <v>34</v>
      </c>
      <c r="J1249" s="184">
        <v>1</v>
      </c>
    </row>
    <row r="1250" spans="1:10" ht="22.5" customHeight="1">
      <c r="A1250" s="206">
        <v>15</v>
      </c>
      <c r="B1250" s="209" t="s">
        <v>1579</v>
      </c>
      <c r="C1250" s="206">
        <v>2017</v>
      </c>
      <c r="D1250" s="207" t="s">
        <v>10601</v>
      </c>
      <c r="E1250" s="207" t="s">
        <v>57</v>
      </c>
      <c r="F1250" s="207" t="s">
        <v>1588</v>
      </c>
      <c r="G1250" s="205" t="s">
        <v>10302</v>
      </c>
      <c r="H1250" s="205" t="s">
        <v>10306</v>
      </c>
      <c r="I1250" s="207" t="s">
        <v>48</v>
      </c>
      <c r="J1250" s="184">
        <v>1</v>
      </c>
    </row>
    <row r="1251" spans="1:10" ht="22.5" customHeight="1">
      <c r="A1251" s="206">
        <v>15</v>
      </c>
      <c r="B1251" s="209" t="s">
        <v>1579</v>
      </c>
      <c r="C1251" s="206">
        <v>2017</v>
      </c>
      <c r="D1251" s="207" t="s">
        <v>10601</v>
      </c>
      <c r="E1251" s="207" t="s">
        <v>57</v>
      </c>
      <c r="F1251" s="207" t="s">
        <v>1589</v>
      </c>
      <c r="G1251" s="205" t="s">
        <v>10302</v>
      </c>
      <c r="H1251" s="205" t="s">
        <v>10306</v>
      </c>
      <c r="I1251" s="207" t="s">
        <v>48</v>
      </c>
      <c r="J1251" s="184">
        <v>1</v>
      </c>
    </row>
    <row r="1252" spans="1:10" ht="33.75" customHeight="1">
      <c r="A1252" s="206">
        <v>15</v>
      </c>
      <c r="B1252" s="209" t="s">
        <v>1579</v>
      </c>
      <c r="C1252" s="206">
        <v>2017</v>
      </c>
      <c r="D1252" s="207" t="s">
        <v>10601</v>
      </c>
      <c r="E1252" s="207" t="s">
        <v>57</v>
      </c>
      <c r="F1252" s="207" t="s">
        <v>10875</v>
      </c>
      <c r="G1252" s="205" t="s">
        <v>10302</v>
      </c>
      <c r="H1252" s="205" t="s">
        <v>10306</v>
      </c>
      <c r="I1252" s="207" t="s">
        <v>48</v>
      </c>
      <c r="J1252" s="184">
        <v>1</v>
      </c>
    </row>
    <row r="1253" spans="1:10" ht="33.75" customHeight="1">
      <c r="A1253" s="206">
        <v>15</v>
      </c>
      <c r="B1253" s="209" t="s">
        <v>1579</v>
      </c>
      <c r="C1253" s="206">
        <v>2017</v>
      </c>
      <c r="D1253" s="207" t="s">
        <v>10601</v>
      </c>
      <c r="E1253" s="207" t="s">
        <v>62</v>
      </c>
      <c r="F1253" s="207" t="s">
        <v>1591</v>
      </c>
      <c r="G1253" s="205" t="s">
        <v>10302</v>
      </c>
      <c r="H1253" s="207" t="s">
        <v>92</v>
      </c>
      <c r="I1253" s="206" t="s">
        <v>34</v>
      </c>
      <c r="J1253" s="184">
        <v>1</v>
      </c>
    </row>
    <row r="1254" spans="1:10" ht="33.75" customHeight="1">
      <c r="A1254" s="206">
        <v>15</v>
      </c>
      <c r="B1254" s="209" t="s">
        <v>1579</v>
      </c>
      <c r="C1254" s="206">
        <v>2017</v>
      </c>
      <c r="D1254" s="207" t="s">
        <v>10601</v>
      </c>
      <c r="E1254" s="207" t="s">
        <v>62</v>
      </c>
      <c r="F1254" s="207" t="s">
        <v>10876</v>
      </c>
      <c r="G1254" s="205" t="s">
        <v>10302</v>
      </c>
      <c r="H1254" s="205" t="s">
        <v>10306</v>
      </c>
      <c r="I1254" s="206" t="s">
        <v>34</v>
      </c>
      <c r="J1254" s="184">
        <v>1</v>
      </c>
    </row>
    <row r="1255" spans="1:10" ht="22.5" customHeight="1">
      <c r="A1255" s="206">
        <v>15</v>
      </c>
      <c r="B1255" s="209" t="s">
        <v>1579</v>
      </c>
      <c r="C1255" s="206">
        <v>2017</v>
      </c>
      <c r="D1255" s="207" t="s">
        <v>10601</v>
      </c>
      <c r="E1255" s="207" t="s">
        <v>62</v>
      </c>
      <c r="F1255" s="207" t="s">
        <v>1593</v>
      </c>
      <c r="G1255" s="205" t="s">
        <v>10302</v>
      </c>
      <c r="H1255" s="205" t="s">
        <v>10306</v>
      </c>
      <c r="I1255" s="206" t="s">
        <v>34</v>
      </c>
      <c r="J1255" s="184">
        <v>1</v>
      </c>
    </row>
    <row r="1256" spans="1:10" ht="22.5" customHeight="1">
      <c r="A1256" s="206">
        <v>15</v>
      </c>
      <c r="B1256" s="209" t="s">
        <v>1579</v>
      </c>
      <c r="C1256" s="206">
        <v>2017</v>
      </c>
      <c r="D1256" s="207" t="s">
        <v>10601</v>
      </c>
      <c r="E1256" s="207" t="s">
        <v>63</v>
      </c>
      <c r="F1256" s="207" t="s">
        <v>1594</v>
      </c>
      <c r="G1256" s="205" t="s">
        <v>10302</v>
      </c>
      <c r="H1256" s="205" t="s">
        <v>10306</v>
      </c>
      <c r="I1256" s="206" t="s">
        <v>34</v>
      </c>
      <c r="J1256" s="184">
        <v>1</v>
      </c>
    </row>
    <row r="1257" spans="1:10" ht="33.75" customHeight="1">
      <c r="A1257" s="206">
        <v>15</v>
      </c>
      <c r="B1257" s="209" t="s">
        <v>1579</v>
      </c>
      <c r="C1257" s="206">
        <v>2017</v>
      </c>
      <c r="D1257" s="207" t="s">
        <v>10601</v>
      </c>
      <c r="E1257" s="207" t="s">
        <v>63</v>
      </c>
      <c r="F1257" s="207" t="s">
        <v>1595</v>
      </c>
      <c r="G1257" s="205" t="s">
        <v>10302</v>
      </c>
      <c r="H1257" s="205" t="s">
        <v>10306</v>
      </c>
      <c r="I1257" s="206" t="s">
        <v>34</v>
      </c>
      <c r="J1257" s="184">
        <v>1</v>
      </c>
    </row>
    <row r="1258" spans="1:10" ht="22.5" customHeight="1">
      <c r="A1258" s="206">
        <v>15</v>
      </c>
      <c r="B1258" s="209" t="s">
        <v>1579</v>
      </c>
      <c r="C1258" s="206">
        <v>2017</v>
      </c>
      <c r="D1258" s="207" t="s">
        <v>10601</v>
      </c>
      <c r="E1258" s="207" t="s">
        <v>63</v>
      </c>
      <c r="F1258" s="207" t="s">
        <v>1596</v>
      </c>
      <c r="G1258" s="205" t="s">
        <v>10302</v>
      </c>
      <c r="H1258" s="205" t="s">
        <v>10306</v>
      </c>
      <c r="I1258" s="206" t="s">
        <v>34</v>
      </c>
      <c r="J1258" s="184">
        <v>1</v>
      </c>
    </row>
    <row r="1259" spans="1:10" ht="56.25" customHeight="1">
      <c r="A1259" s="206">
        <v>15</v>
      </c>
      <c r="B1259" s="209" t="s">
        <v>1579</v>
      </c>
      <c r="C1259" s="206">
        <v>2017</v>
      </c>
      <c r="D1259" s="207" t="s">
        <v>10601</v>
      </c>
      <c r="E1259" s="207" t="s">
        <v>554</v>
      </c>
      <c r="F1259" s="207" t="s">
        <v>1597</v>
      </c>
      <c r="G1259" s="205" t="s">
        <v>10302</v>
      </c>
      <c r="H1259" s="205" t="s">
        <v>10306</v>
      </c>
      <c r="I1259" s="206" t="s">
        <v>34</v>
      </c>
      <c r="J1259" s="184">
        <v>1</v>
      </c>
    </row>
    <row r="1260" spans="1:10" ht="45" customHeight="1">
      <c r="A1260" s="206">
        <v>15</v>
      </c>
      <c r="B1260" s="209" t="s">
        <v>1579</v>
      </c>
      <c r="C1260" s="206">
        <v>2017</v>
      </c>
      <c r="D1260" s="207" t="s">
        <v>1077</v>
      </c>
      <c r="E1260" s="207" t="s">
        <v>69</v>
      </c>
      <c r="F1260" s="207" t="s">
        <v>1598</v>
      </c>
      <c r="G1260" s="205" t="s">
        <v>10302</v>
      </c>
      <c r="H1260" s="207" t="s">
        <v>92</v>
      </c>
      <c r="I1260" s="206" t="s">
        <v>34</v>
      </c>
      <c r="J1260" s="184">
        <v>1</v>
      </c>
    </row>
    <row r="1261" spans="1:10" ht="90" customHeight="1">
      <c r="A1261" s="206">
        <v>15</v>
      </c>
      <c r="B1261" s="209" t="s">
        <v>1579</v>
      </c>
      <c r="C1261" s="206">
        <v>2017</v>
      </c>
      <c r="D1261" s="207" t="s">
        <v>938</v>
      </c>
      <c r="E1261" s="207" t="s">
        <v>79</v>
      </c>
      <c r="F1261" s="207" t="s">
        <v>1599</v>
      </c>
      <c r="G1261" s="205" t="s">
        <v>10302</v>
      </c>
      <c r="H1261" s="207" t="s">
        <v>92</v>
      </c>
      <c r="I1261" s="206" t="s">
        <v>34</v>
      </c>
      <c r="J1261" s="184">
        <v>1</v>
      </c>
    </row>
    <row r="1262" spans="1:10" ht="22.5" customHeight="1">
      <c r="A1262" s="206">
        <v>15</v>
      </c>
      <c r="B1262" s="209" t="s">
        <v>1579</v>
      </c>
      <c r="C1262" s="206">
        <v>2017</v>
      </c>
      <c r="D1262" s="207" t="s">
        <v>938</v>
      </c>
      <c r="E1262" s="207" t="s">
        <v>94</v>
      </c>
      <c r="F1262" s="207" t="s">
        <v>1600</v>
      </c>
      <c r="G1262" s="205" t="s">
        <v>10302</v>
      </c>
      <c r="H1262" s="207" t="s">
        <v>92</v>
      </c>
      <c r="I1262" s="206" t="s">
        <v>34</v>
      </c>
      <c r="J1262" s="184">
        <v>1</v>
      </c>
    </row>
    <row r="1263" spans="1:10" ht="33.75" customHeight="1">
      <c r="A1263" s="206">
        <v>15</v>
      </c>
      <c r="B1263" s="209" t="s">
        <v>1579</v>
      </c>
      <c r="C1263" s="206">
        <v>2017</v>
      </c>
      <c r="D1263" s="207" t="s">
        <v>938</v>
      </c>
      <c r="E1263" s="207" t="s">
        <v>94</v>
      </c>
      <c r="F1263" s="207" t="s">
        <v>1601</v>
      </c>
      <c r="G1263" s="205" t="s">
        <v>10302</v>
      </c>
      <c r="H1263" s="207" t="s">
        <v>92</v>
      </c>
      <c r="I1263" s="206" t="s">
        <v>34</v>
      </c>
      <c r="J1263" s="184">
        <v>1</v>
      </c>
    </row>
    <row r="1264" spans="1:10" ht="33.75" customHeight="1">
      <c r="A1264" s="206">
        <v>15</v>
      </c>
      <c r="B1264" s="209" t="s">
        <v>1579</v>
      </c>
      <c r="C1264" s="206">
        <v>2017</v>
      </c>
      <c r="D1264" s="207" t="s">
        <v>938</v>
      </c>
      <c r="E1264" s="207" t="s">
        <v>94</v>
      </c>
      <c r="F1264" s="207" t="s">
        <v>1602</v>
      </c>
      <c r="G1264" s="205" t="s">
        <v>10302</v>
      </c>
      <c r="H1264" s="205" t="s">
        <v>10306</v>
      </c>
      <c r="I1264" s="206" t="s">
        <v>34</v>
      </c>
      <c r="J1264" s="184">
        <v>1</v>
      </c>
    </row>
    <row r="1265" spans="1:10" ht="22.5" customHeight="1">
      <c r="A1265" s="206">
        <v>15</v>
      </c>
      <c r="B1265" s="209" t="s">
        <v>1579</v>
      </c>
      <c r="C1265" s="206">
        <v>2017</v>
      </c>
      <c r="D1265" s="207" t="s">
        <v>1210</v>
      </c>
      <c r="E1265" s="207" t="s">
        <v>1606</v>
      </c>
      <c r="F1265" s="207" t="s">
        <v>1605</v>
      </c>
      <c r="G1265" s="205" t="s">
        <v>10302</v>
      </c>
      <c r="H1265" s="207" t="s">
        <v>92</v>
      </c>
      <c r="I1265" s="206" t="s">
        <v>34</v>
      </c>
      <c r="J1265" s="184">
        <v>1</v>
      </c>
    </row>
    <row r="1266" spans="1:10" ht="22.5" customHeight="1">
      <c r="A1266" s="206">
        <v>15</v>
      </c>
      <c r="B1266" s="209" t="s">
        <v>1579</v>
      </c>
      <c r="C1266" s="206">
        <v>2017</v>
      </c>
      <c r="D1266" s="207" t="s">
        <v>1210</v>
      </c>
      <c r="E1266" s="207" t="s">
        <v>1606</v>
      </c>
      <c r="F1266" s="207" t="s">
        <v>1607</v>
      </c>
      <c r="G1266" s="205" t="s">
        <v>10302</v>
      </c>
      <c r="H1266" s="205" t="s">
        <v>10306</v>
      </c>
      <c r="I1266" s="206" t="s">
        <v>34</v>
      </c>
      <c r="J1266" s="184">
        <v>1</v>
      </c>
    </row>
    <row r="1267" spans="1:10" ht="33.75" customHeight="1">
      <c r="A1267" s="206">
        <v>15</v>
      </c>
      <c r="B1267" s="209" t="s">
        <v>1579</v>
      </c>
      <c r="C1267" s="206">
        <v>2017</v>
      </c>
      <c r="D1267" s="207" t="s">
        <v>1210</v>
      </c>
      <c r="E1267" s="207" t="s">
        <v>1606</v>
      </c>
      <c r="F1267" s="207" t="s">
        <v>1608</v>
      </c>
      <c r="G1267" s="205" t="s">
        <v>10302</v>
      </c>
      <c r="H1267" s="205" t="s">
        <v>10306</v>
      </c>
      <c r="I1267" s="206" t="s">
        <v>34</v>
      </c>
      <c r="J1267" s="184">
        <v>1</v>
      </c>
    </row>
    <row r="1268" spans="1:10" ht="56.25" customHeight="1">
      <c r="A1268" s="206">
        <v>15</v>
      </c>
      <c r="B1268" s="209" t="s">
        <v>1579</v>
      </c>
      <c r="C1268" s="206">
        <v>2017</v>
      </c>
      <c r="D1268" s="207" t="s">
        <v>1090</v>
      </c>
      <c r="E1268" s="207" t="s">
        <v>116</v>
      </c>
      <c r="F1268" s="207" t="s">
        <v>1609</v>
      </c>
      <c r="G1268" s="205" t="s">
        <v>10302</v>
      </c>
      <c r="H1268" s="207" t="s">
        <v>92</v>
      </c>
      <c r="I1268" s="206" t="s">
        <v>34</v>
      </c>
      <c r="J1268" s="184">
        <v>1</v>
      </c>
    </row>
    <row r="1269" spans="1:10" ht="33.75" customHeight="1">
      <c r="A1269" s="206">
        <v>15</v>
      </c>
      <c r="B1269" s="209" t="s">
        <v>1579</v>
      </c>
      <c r="C1269" s="206">
        <v>2017</v>
      </c>
      <c r="D1269" s="207" t="s">
        <v>1090</v>
      </c>
      <c r="E1269" s="207" t="s">
        <v>126</v>
      </c>
      <c r="F1269" s="207" t="s">
        <v>1610</v>
      </c>
      <c r="G1269" s="205" t="s">
        <v>10302</v>
      </c>
      <c r="H1269" s="205" t="s">
        <v>10306</v>
      </c>
      <c r="I1269" s="206" t="s">
        <v>34</v>
      </c>
      <c r="J1269" s="184">
        <v>1</v>
      </c>
    </row>
    <row r="1270" spans="1:10" ht="22.5" customHeight="1">
      <c r="A1270" s="206">
        <v>15</v>
      </c>
      <c r="B1270" s="209" t="s">
        <v>1579</v>
      </c>
      <c r="C1270" s="206">
        <v>2017</v>
      </c>
      <c r="D1270" s="207" t="s">
        <v>1090</v>
      </c>
      <c r="E1270" s="207" t="s">
        <v>126</v>
      </c>
      <c r="F1270" s="207" t="s">
        <v>1611</v>
      </c>
      <c r="G1270" s="205" t="s">
        <v>10302</v>
      </c>
      <c r="H1270" s="207" t="s">
        <v>92</v>
      </c>
      <c r="I1270" s="206" t="s">
        <v>34</v>
      </c>
      <c r="J1270" s="184">
        <v>1</v>
      </c>
    </row>
    <row r="1271" spans="1:10" ht="56.25" customHeight="1">
      <c r="A1271" s="206">
        <v>15</v>
      </c>
      <c r="B1271" s="209" t="s">
        <v>1579</v>
      </c>
      <c r="C1271" s="206">
        <v>2017</v>
      </c>
      <c r="D1271" s="207" t="s">
        <v>1090</v>
      </c>
      <c r="E1271" s="207" t="s">
        <v>131</v>
      </c>
      <c r="F1271" s="207" t="s">
        <v>1612</v>
      </c>
      <c r="G1271" s="205" t="s">
        <v>10302</v>
      </c>
      <c r="H1271" s="205" t="s">
        <v>10306</v>
      </c>
      <c r="I1271" s="207" t="s">
        <v>48</v>
      </c>
      <c r="J1271" s="184">
        <v>1</v>
      </c>
    </row>
    <row r="1272" spans="1:10" ht="78.75" customHeight="1">
      <c r="A1272" s="206">
        <v>15</v>
      </c>
      <c r="B1272" s="209" t="s">
        <v>1579</v>
      </c>
      <c r="C1272" s="206">
        <v>2017</v>
      </c>
      <c r="D1272" s="207" t="s">
        <v>1108</v>
      </c>
      <c r="E1272" s="207" t="s">
        <v>144</v>
      </c>
      <c r="F1272" s="207" t="s">
        <v>1613</v>
      </c>
      <c r="G1272" s="205" t="s">
        <v>82</v>
      </c>
      <c r="H1272" s="207" t="s">
        <v>101</v>
      </c>
      <c r="I1272" s="206" t="s">
        <v>34</v>
      </c>
      <c r="J1272" s="184">
        <v>1</v>
      </c>
    </row>
    <row r="1273" spans="1:10" ht="33.75" customHeight="1">
      <c r="A1273" s="206">
        <v>15</v>
      </c>
      <c r="B1273" s="209" t="s">
        <v>1579</v>
      </c>
      <c r="C1273" s="206">
        <v>2017</v>
      </c>
      <c r="D1273" s="207" t="s">
        <v>1108</v>
      </c>
      <c r="E1273" s="207" t="s">
        <v>1615</v>
      </c>
      <c r="F1273" s="207" t="s">
        <v>1614</v>
      </c>
      <c r="G1273" s="205" t="s">
        <v>10302</v>
      </c>
      <c r="H1273" s="207" t="s">
        <v>92</v>
      </c>
      <c r="I1273" s="206" t="s">
        <v>34</v>
      </c>
      <c r="J1273" s="184">
        <v>1</v>
      </c>
    </row>
    <row r="1274" spans="1:10" ht="33.75" customHeight="1">
      <c r="A1274" s="206">
        <v>15</v>
      </c>
      <c r="B1274" s="209" t="s">
        <v>1579</v>
      </c>
      <c r="C1274" s="206">
        <v>2017</v>
      </c>
      <c r="D1274" s="207" t="s">
        <v>1108</v>
      </c>
      <c r="E1274" s="207" t="s">
        <v>483</v>
      </c>
      <c r="F1274" s="207" t="s">
        <v>10877</v>
      </c>
      <c r="G1274" s="205" t="s">
        <v>82</v>
      </c>
      <c r="H1274" s="207" t="s">
        <v>188</v>
      </c>
      <c r="I1274" s="206" t="s">
        <v>34</v>
      </c>
      <c r="J1274" s="184">
        <v>1</v>
      </c>
    </row>
    <row r="1275" spans="1:10" ht="33.75" customHeight="1">
      <c r="A1275" s="206">
        <v>15</v>
      </c>
      <c r="B1275" s="209" t="s">
        <v>1579</v>
      </c>
      <c r="C1275" s="206">
        <v>2017</v>
      </c>
      <c r="D1275" s="207" t="s">
        <v>1108</v>
      </c>
      <c r="E1275" s="207" t="s">
        <v>483</v>
      </c>
      <c r="F1275" s="207" t="s">
        <v>1617</v>
      </c>
      <c r="G1275" s="205" t="s">
        <v>119</v>
      </c>
      <c r="H1275" s="207" t="s">
        <v>608</v>
      </c>
      <c r="I1275" s="206" t="s">
        <v>34</v>
      </c>
      <c r="J1275" s="184">
        <v>1</v>
      </c>
    </row>
    <row r="1276" spans="1:10" ht="33.75" customHeight="1">
      <c r="A1276" s="206">
        <v>15</v>
      </c>
      <c r="B1276" s="209" t="s">
        <v>1579</v>
      </c>
      <c r="C1276" s="206">
        <v>2017</v>
      </c>
      <c r="D1276" s="207" t="s">
        <v>1108</v>
      </c>
      <c r="E1276" s="207" t="s">
        <v>483</v>
      </c>
      <c r="F1276" s="207" t="s">
        <v>1618</v>
      </c>
      <c r="G1276" s="205" t="s">
        <v>10302</v>
      </c>
      <c r="H1276" s="205" t="s">
        <v>10306</v>
      </c>
      <c r="I1276" s="206" t="s">
        <v>34</v>
      </c>
      <c r="J1276" s="184">
        <v>1</v>
      </c>
    </row>
    <row r="1277" spans="1:10">
      <c r="A1277" s="206">
        <v>15</v>
      </c>
      <c r="B1277" s="209" t="s">
        <v>1579</v>
      </c>
      <c r="C1277" s="206">
        <v>2017</v>
      </c>
      <c r="D1277" s="207" t="s">
        <v>1108</v>
      </c>
      <c r="E1277" s="207" t="s">
        <v>483</v>
      </c>
      <c r="F1277" s="207" t="s">
        <v>1619</v>
      </c>
      <c r="G1277" s="207" t="s">
        <v>401</v>
      </c>
      <c r="H1277" s="207" t="s">
        <v>401</v>
      </c>
      <c r="I1277" s="206" t="s">
        <v>34</v>
      </c>
      <c r="J1277" s="184">
        <v>1</v>
      </c>
    </row>
    <row r="1278" spans="1:10" ht="33.75" customHeight="1">
      <c r="A1278" s="206">
        <v>15</v>
      </c>
      <c r="B1278" s="209" t="s">
        <v>1579</v>
      </c>
      <c r="C1278" s="206">
        <v>2017</v>
      </c>
      <c r="D1278" s="207" t="s">
        <v>1108</v>
      </c>
      <c r="E1278" s="207" t="s">
        <v>483</v>
      </c>
      <c r="F1278" s="207" t="s">
        <v>10878</v>
      </c>
      <c r="G1278" s="205" t="s">
        <v>10302</v>
      </c>
      <c r="H1278" s="207" t="s">
        <v>1061</v>
      </c>
      <c r="I1278" s="206" t="s">
        <v>34</v>
      </c>
      <c r="J1278" s="184">
        <v>1</v>
      </c>
    </row>
    <row r="1279" spans="1:10" ht="33.75" customHeight="1">
      <c r="A1279" s="206">
        <v>15</v>
      </c>
      <c r="B1279" s="209" t="s">
        <v>1579</v>
      </c>
      <c r="C1279" s="206">
        <v>2017</v>
      </c>
      <c r="D1279" s="207" t="s">
        <v>1108</v>
      </c>
      <c r="E1279" s="207" t="s">
        <v>483</v>
      </c>
      <c r="F1279" s="207" t="s">
        <v>10879</v>
      </c>
      <c r="G1279" s="205" t="s">
        <v>10302</v>
      </c>
      <c r="H1279" s="207" t="s">
        <v>92</v>
      </c>
      <c r="I1279" s="206" t="s">
        <v>34</v>
      </c>
      <c r="J1279" s="184">
        <v>1</v>
      </c>
    </row>
    <row r="1280" spans="1:10" ht="33.75" customHeight="1">
      <c r="A1280" s="206">
        <v>15</v>
      </c>
      <c r="B1280" s="209" t="s">
        <v>1579</v>
      </c>
      <c r="C1280" s="206">
        <v>2017</v>
      </c>
      <c r="D1280" s="207" t="s">
        <v>1121</v>
      </c>
      <c r="E1280" s="207" t="s">
        <v>162</v>
      </c>
      <c r="F1280" s="207" t="s">
        <v>1622</v>
      </c>
      <c r="G1280" s="205" t="s">
        <v>10302</v>
      </c>
      <c r="H1280" s="207" t="s">
        <v>92</v>
      </c>
      <c r="I1280" s="206" t="s">
        <v>34</v>
      </c>
      <c r="J1280" s="184">
        <v>1</v>
      </c>
    </row>
    <row r="1281" spans="1:10" ht="22.5" customHeight="1">
      <c r="A1281" s="206">
        <v>15</v>
      </c>
      <c r="B1281" s="209" t="s">
        <v>1579</v>
      </c>
      <c r="C1281" s="206">
        <v>2017</v>
      </c>
      <c r="D1281" s="207" t="s">
        <v>1121</v>
      </c>
      <c r="E1281" s="207" t="s">
        <v>162</v>
      </c>
      <c r="F1281" s="207" t="s">
        <v>1623</v>
      </c>
      <c r="G1281" s="205" t="s">
        <v>10302</v>
      </c>
      <c r="H1281" s="205" t="s">
        <v>10306</v>
      </c>
      <c r="I1281" s="206" t="s">
        <v>34</v>
      </c>
      <c r="J1281" s="184">
        <v>1</v>
      </c>
    </row>
    <row r="1282" spans="1:10" ht="22.5" customHeight="1">
      <c r="A1282" s="206">
        <v>15</v>
      </c>
      <c r="B1282" s="209" t="s">
        <v>1579</v>
      </c>
      <c r="C1282" s="206">
        <v>2017</v>
      </c>
      <c r="D1282" s="207" t="s">
        <v>1121</v>
      </c>
      <c r="E1282" s="207" t="s">
        <v>162</v>
      </c>
      <c r="F1282" s="207" t="s">
        <v>1624</v>
      </c>
      <c r="G1282" s="205" t="s">
        <v>10302</v>
      </c>
      <c r="H1282" s="205" t="s">
        <v>10306</v>
      </c>
      <c r="I1282" s="206" t="s">
        <v>34</v>
      </c>
      <c r="J1282" s="184">
        <v>1</v>
      </c>
    </row>
    <row r="1283" spans="1:10" ht="22.5" customHeight="1">
      <c r="A1283" s="206">
        <v>15</v>
      </c>
      <c r="B1283" s="209" t="s">
        <v>1579</v>
      </c>
      <c r="C1283" s="206">
        <v>2017</v>
      </c>
      <c r="D1283" s="207" t="s">
        <v>1121</v>
      </c>
      <c r="E1283" s="207" t="s">
        <v>162</v>
      </c>
      <c r="F1283" s="207" t="s">
        <v>1625</v>
      </c>
      <c r="G1283" s="205" t="s">
        <v>82</v>
      </c>
      <c r="H1283" s="207" t="s">
        <v>101</v>
      </c>
      <c r="I1283" s="206" t="s">
        <v>34</v>
      </c>
      <c r="J1283" s="184">
        <v>1</v>
      </c>
    </row>
    <row r="1284" spans="1:10" ht="22.5" customHeight="1">
      <c r="A1284" s="206">
        <v>15</v>
      </c>
      <c r="B1284" s="209" t="s">
        <v>1579</v>
      </c>
      <c r="C1284" s="206">
        <v>2017</v>
      </c>
      <c r="D1284" s="207" t="s">
        <v>1121</v>
      </c>
      <c r="E1284" s="207" t="s">
        <v>162</v>
      </c>
      <c r="F1284" s="207" t="s">
        <v>1626</v>
      </c>
      <c r="G1284" s="205" t="s">
        <v>82</v>
      </c>
      <c r="H1284" s="207" t="s">
        <v>188</v>
      </c>
      <c r="I1284" s="206" t="s">
        <v>34</v>
      </c>
      <c r="J1284" s="184">
        <v>1</v>
      </c>
    </row>
    <row r="1285" spans="1:10" ht="33.75" customHeight="1">
      <c r="A1285" s="206">
        <v>15</v>
      </c>
      <c r="B1285" s="209" t="s">
        <v>1579</v>
      </c>
      <c r="C1285" s="206">
        <v>2017</v>
      </c>
      <c r="D1285" s="207" t="s">
        <v>1121</v>
      </c>
      <c r="E1285" s="207" t="s">
        <v>162</v>
      </c>
      <c r="F1285" s="207" t="s">
        <v>1627</v>
      </c>
      <c r="G1285" s="205" t="s">
        <v>82</v>
      </c>
      <c r="H1285" s="207" t="s">
        <v>101</v>
      </c>
      <c r="I1285" s="206" t="s">
        <v>34</v>
      </c>
      <c r="J1285" s="184">
        <v>1</v>
      </c>
    </row>
    <row r="1286" spans="1:10" ht="33.75" customHeight="1">
      <c r="A1286" s="206">
        <v>15</v>
      </c>
      <c r="B1286" s="209" t="s">
        <v>1579</v>
      </c>
      <c r="C1286" s="206">
        <v>2017</v>
      </c>
      <c r="D1286" s="207" t="s">
        <v>1121</v>
      </c>
      <c r="E1286" s="207" t="s">
        <v>162</v>
      </c>
      <c r="F1286" s="207" t="s">
        <v>1628</v>
      </c>
      <c r="G1286" s="205" t="s">
        <v>10302</v>
      </c>
      <c r="H1286" s="205" t="s">
        <v>10306</v>
      </c>
      <c r="I1286" s="206" t="s">
        <v>34</v>
      </c>
      <c r="J1286" s="184">
        <v>1</v>
      </c>
    </row>
    <row r="1287" spans="1:10" ht="22.5" customHeight="1">
      <c r="A1287" s="206">
        <v>15</v>
      </c>
      <c r="B1287" s="209" t="s">
        <v>1579</v>
      </c>
      <c r="C1287" s="206">
        <v>2017</v>
      </c>
      <c r="D1287" s="207" t="s">
        <v>1121</v>
      </c>
      <c r="E1287" s="207" t="s">
        <v>162</v>
      </c>
      <c r="F1287" s="207" t="s">
        <v>1629</v>
      </c>
      <c r="G1287" s="205" t="s">
        <v>82</v>
      </c>
      <c r="H1287" s="207" t="s">
        <v>101</v>
      </c>
      <c r="I1287" s="206" t="s">
        <v>34</v>
      </c>
      <c r="J1287" s="184">
        <v>1</v>
      </c>
    </row>
    <row r="1288" spans="1:10" ht="33.75" customHeight="1">
      <c r="A1288" s="206">
        <v>15</v>
      </c>
      <c r="B1288" s="209" t="s">
        <v>1579</v>
      </c>
      <c r="C1288" s="206">
        <v>2017</v>
      </c>
      <c r="D1288" s="207" t="s">
        <v>1121</v>
      </c>
      <c r="E1288" s="207" t="s">
        <v>162</v>
      </c>
      <c r="F1288" s="207" t="s">
        <v>1630</v>
      </c>
      <c r="G1288" s="205" t="s">
        <v>119</v>
      </c>
      <c r="H1288" s="207" t="s">
        <v>395</v>
      </c>
      <c r="I1288" s="206" t="s">
        <v>34</v>
      </c>
      <c r="J1288" s="184">
        <v>1</v>
      </c>
    </row>
    <row r="1289" spans="1:10" ht="90" customHeight="1">
      <c r="A1289" s="206">
        <v>15</v>
      </c>
      <c r="B1289" s="209" t="s">
        <v>1579</v>
      </c>
      <c r="C1289" s="206">
        <v>2017</v>
      </c>
      <c r="D1289" s="207" t="s">
        <v>1121</v>
      </c>
      <c r="E1289" s="207" t="s">
        <v>495</v>
      </c>
      <c r="F1289" s="207" t="s">
        <v>1631</v>
      </c>
      <c r="G1289" s="205" t="s">
        <v>82</v>
      </c>
      <c r="H1289" s="207" t="s">
        <v>101</v>
      </c>
      <c r="I1289" s="206" t="s">
        <v>34</v>
      </c>
      <c r="J1289" s="184">
        <v>1</v>
      </c>
    </row>
    <row r="1290" spans="1:10" ht="33.75" customHeight="1">
      <c r="A1290" s="206">
        <v>15</v>
      </c>
      <c r="B1290" s="209" t="s">
        <v>1579</v>
      </c>
      <c r="C1290" s="206">
        <v>2017</v>
      </c>
      <c r="D1290" s="207" t="s">
        <v>1121</v>
      </c>
      <c r="E1290" s="207" t="s">
        <v>189</v>
      </c>
      <c r="F1290" s="207" t="s">
        <v>10880</v>
      </c>
      <c r="G1290" s="205" t="s">
        <v>10302</v>
      </c>
      <c r="H1290" s="205" t="s">
        <v>10306</v>
      </c>
      <c r="I1290" s="207" t="s">
        <v>48</v>
      </c>
      <c r="J1290" s="184">
        <v>1</v>
      </c>
    </row>
    <row r="1291" spans="1:10" ht="33.75" customHeight="1">
      <c r="A1291" s="206">
        <v>15</v>
      </c>
      <c r="B1291" s="209" t="s">
        <v>1579</v>
      </c>
      <c r="C1291" s="206">
        <v>2017</v>
      </c>
      <c r="D1291" s="207" t="s">
        <v>1121</v>
      </c>
      <c r="E1291" s="207" t="s">
        <v>189</v>
      </c>
      <c r="F1291" s="207" t="s">
        <v>1633</v>
      </c>
      <c r="G1291" s="205" t="s">
        <v>10302</v>
      </c>
      <c r="H1291" s="207" t="s">
        <v>92</v>
      </c>
      <c r="I1291" s="206" t="s">
        <v>34</v>
      </c>
      <c r="J1291" s="184">
        <v>1</v>
      </c>
    </row>
    <row r="1292" spans="1:10" ht="22.5" customHeight="1">
      <c r="A1292" s="206">
        <v>15</v>
      </c>
      <c r="B1292" s="209" t="s">
        <v>1579</v>
      </c>
      <c r="C1292" s="206">
        <v>2017</v>
      </c>
      <c r="D1292" s="207" t="s">
        <v>1142</v>
      </c>
      <c r="E1292" s="207" t="s">
        <v>211</v>
      </c>
      <c r="F1292" s="207" t="s">
        <v>1634</v>
      </c>
      <c r="G1292" s="205" t="s">
        <v>10302</v>
      </c>
      <c r="H1292" s="205" t="s">
        <v>10306</v>
      </c>
      <c r="I1292" s="207" t="s">
        <v>48</v>
      </c>
      <c r="J1292" s="184">
        <v>1</v>
      </c>
    </row>
    <row r="1293" spans="1:10" ht="33.75" customHeight="1">
      <c r="A1293" s="206">
        <v>15</v>
      </c>
      <c r="B1293" s="209" t="s">
        <v>1579</v>
      </c>
      <c r="C1293" s="206">
        <v>2017</v>
      </c>
      <c r="D1293" s="207" t="s">
        <v>1142</v>
      </c>
      <c r="E1293" s="207" t="s">
        <v>211</v>
      </c>
      <c r="F1293" s="207" t="s">
        <v>1635</v>
      </c>
      <c r="G1293" s="205" t="s">
        <v>82</v>
      </c>
      <c r="H1293" s="207" t="s">
        <v>101</v>
      </c>
      <c r="I1293" s="206" t="s">
        <v>34</v>
      </c>
      <c r="J1293" s="184">
        <v>1</v>
      </c>
    </row>
    <row r="1294" spans="1:10" ht="22.5" customHeight="1">
      <c r="A1294" s="206">
        <v>15</v>
      </c>
      <c r="B1294" s="209" t="s">
        <v>1579</v>
      </c>
      <c r="C1294" s="206">
        <v>2017</v>
      </c>
      <c r="D1294" s="207" t="s">
        <v>1142</v>
      </c>
      <c r="E1294" s="207" t="s">
        <v>211</v>
      </c>
      <c r="F1294" s="207" t="s">
        <v>1636</v>
      </c>
      <c r="G1294" s="205" t="s">
        <v>119</v>
      </c>
      <c r="H1294" s="207" t="s">
        <v>608</v>
      </c>
      <c r="I1294" s="206" t="s">
        <v>34</v>
      </c>
      <c r="J1294" s="184">
        <v>1</v>
      </c>
    </row>
    <row r="1295" spans="1:10" ht="33.75" customHeight="1">
      <c r="A1295" s="206">
        <v>15</v>
      </c>
      <c r="B1295" s="209" t="s">
        <v>1579</v>
      </c>
      <c r="C1295" s="206">
        <v>2017</v>
      </c>
      <c r="D1295" s="207" t="s">
        <v>1142</v>
      </c>
      <c r="E1295" s="207" t="s">
        <v>211</v>
      </c>
      <c r="F1295" s="207" t="s">
        <v>10881</v>
      </c>
      <c r="G1295" s="205" t="s">
        <v>10302</v>
      </c>
      <c r="H1295" s="207" t="s">
        <v>1061</v>
      </c>
      <c r="I1295" s="206" t="s">
        <v>34</v>
      </c>
      <c r="J1295" s="184">
        <v>1</v>
      </c>
    </row>
    <row r="1296" spans="1:10" ht="33.75" customHeight="1">
      <c r="A1296" s="206">
        <v>15</v>
      </c>
      <c r="B1296" s="209" t="s">
        <v>1579</v>
      </c>
      <c r="C1296" s="206">
        <v>2017</v>
      </c>
      <c r="D1296" s="207" t="s">
        <v>1142</v>
      </c>
      <c r="E1296" s="207" t="s">
        <v>211</v>
      </c>
      <c r="F1296" s="207" t="s">
        <v>1638</v>
      </c>
      <c r="G1296" s="205" t="s">
        <v>10302</v>
      </c>
      <c r="H1296" s="207" t="s">
        <v>92</v>
      </c>
      <c r="I1296" s="206" t="s">
        <v>34</v>
      </c>
      <c r="J1296" s="184">
        <v>1</v>
      </c>
    </row>
    <row r="1297" spans="1:10" ht="22.5" customHeight="1">
      <c r="A1297" s="206">
        <v>15</v>
      </c>
      <c r="B1297" s="209" t="s">
        <v>1579</v>
      </c>
      <c r="C1297" s="206">
        <v>2017</v>
      </c>
      <c r="D1297" s="207" t="s">
        <v>1142</v>
      </c>
      <c r="E1297" s="207" t="s">
        <v>211</v>
      </c>
      <c r="F1297" s="207" t="s">
        <v>1639</v>
      </c>
      <c r="G1297" s="207" t="s">
        <v>401</v>
      </c>
      <c r="H1297" s="207" t="s">
        <v>401</v>
      </c>
      <c r="I1297" s="206" t="s">
        <v>34</v>
      </c>
      <c r="J1297" s="184">
        <v>1</v>
      </c>
    </row>
    <row r="1298" spans="1:10" ht="33.75" customHeight="1">
      <c r="A1298" s="206">
        <v>15</v>
      </c>
      <c r="B1298" s="209" t="s">
        <v>1579</v>
      </c>
      <c r="C1298" s="206">
        <v>2017</v>
      </c>
      <c r="D1298" s="207" t="s">
        <v>10642</v>
      </c>
      <c r="E1298" s="207" t="s">
        <v>224</v>
      </c>
      <c r="F1298" s="207" t="s">
        <v>10882</v>
      </c>
      <c r="G1298" s="205" t="s">
        <v>10302</v>
      </c>
      <c r="H1298" s="207" t="s">
        <v>92</v>
      </c>
      <c r="I1298" s="206" t="s">
        <v>34</v>
      </c>
      <c r="J1298" s="184">
        <v>1</v>
      </c>
    </row>
    <row r="1299" spans="1:10" ht="33.75" customHeight="1">
      <c r="A1299" s="206">
        <v>15</v>
      </c>
      <c r="B1299" s="209" t="s">
        <v>1579</v>
      </c>
      <c r="C1299" s="206">
        <v>2017</v>
      </c>
      <c r="D1299" s="207" t="s">
        <v>10642</v>
      </c>
      <c r="E1299" s="207" t="s">
        <v>224</v>
      </c>
      <c r="F1299" s="207" t="s">
        <v>10883</v>
      </c>
      <c r="G1299" s="205" t="s">
        <v>10302</v>
      </c>
      <c r="H1299" s="207" t="s">
        <v>92</v>
      </c>
      <c r="I1299" s="206" t="s">
        <v>34</v>
      </c>
      <c r="J1299" s="184">
        <v>1</v>
      </c>
    </row>
    <row r="1300" spans="1:10" ht="22.5" customHeight="1">
      <c r="A1300" s="206">
        <v>15</v>
      </c>
      <c r="B1300" s="209" t="s">
        <v>1579</v>
      </c>
      <c r="C1300" s="206">
        <v>2017</v>
      </c>
      <c r="D1300" s="207" t="s">
        <v>10642</v>
      </c>
      <c r="E1300" s="207" t="s">
        <v>10378</v>
      </c>
      <c r="F1300" s="207" t="s">
        <v>1642</v>
      </c>
      <c r="G1300" s="205" t="s">
        <v>10302</v>
      </c>
      <c r="H1300" s="207" t="s">
        <v>92</v>
      </c>
      <c r="I1300" s="206" t="s">
        <v>34</v>
      </c>
      <c r="J1300" s="184">
        <v>1</v>
      </c>
    </row>
    <row r="1301" spans="1:10" ht="33.75" customHeight="1">
      <c r="A1301" s="206">
        <v>15</v>
      </c>
      <c r="B1301" s="209" t="s">
        <v>1579</v>
      </c>
      <c r="C1301" s="206">
        <v>2017</v>
      </c>
      <c r="D1301" s="207" t="s">
        <v>10642</v>
      </c>
      <c r="E1301" s="207" t="s">
        <v>10378</v>
      </c>
      <c r="F1301" s="207" t="s">
        <v>10884</v>
      </c>
      <c r="G1301" s="205" t="s">
        <v>10302</v>
      </c>
      <c r="H1301" s="207" t="s">
        <v>92</v>
      </c>
      <c r="I1301" s="206" t="s">
        <v>34</v>
      </c>
      <c r="J1301" s="184">
        <v>1</v>
      </c>
    </row>
    <row r="1302" spans="1:10" ht="22.5" customHeight="1">
      <c r="A1302" s="206">
        <v>15</v>
      </c>
      <c r="B1302" s="209" t="s">
        <v>1579</v>
      </c>
      <c r="C1302" s="206">
        <v>2017</v>
      </c>
      <c r="D1302" s="207" t="s">
        <v>10642</v>
      </c>
      <c r="E1302" s="207" t="s">
        <v>10378</v>
      </c>
      <c r="F1302" s="207" t="s">
        <v>1644</v>
      </c>
      <c r="G1302" s="205" t="s">
        <v>10302</v>
      </c>
      <c r="H1302" s="207" t="s">
        <v>92</v>
      </c>
      <c r="I1302" s="206" t="s">
        <v>34</v>
      </c>
      <c r="J1302" s="184">
        <v>1</v>
      </c>
    </row>
    <row r="1303" spans="1:10" ht="33.75" customHeight="1">
      <c r="A1303" s="206">
        <v>15</v>
      </c>
      <c r="B1303" s="209" t="s">
        <v>1579</v>
      </c>
      <c r="C1303" s="206">
        <v>2017</v>
      </c>
      <c r="D1303" s="207" t="s">
        <v>10642</v>
      </c>
      <c r="E1303" s="207" t="s">
        <v>10378</v>
      </c>
      <c r="F1303" s="207" t="s">
        <v>1645</v>
      </c>
      <c r="G1303" s="205" t="s">
        <v>10302</v>
      </c>
      <c r="H1303" s="207" t="s">
        <v>92</v>
      </c>
      <c r="I1303" s="206" t="s">
        <v>34</v>
      </c>
      <c r="J1303" s="184">
        <v>1</v>
      </c>
    </row>
    <row r="1304" spans="1:10" ht="56.25" customHeight="1">
      <c r="A1304" s="206">
        <v>15</v>
      </c>
      <c r="B1304" s="209" t="s">
        <v>1579</v>
      </c>
      <c r="C1304" s="206">
        <v>2017</v>
      </c>
      <c r="D1304" s="207" t="s">
        <v>10642</v>
      </c>
      <c r="E1304" s="207" t="s">
        <v>1566</v>
      </c>
      <c r="F1304" s="207" t="s">
        <v>10885</v>
      </c>
      <c r="G1304" s="205" t="s">
        <v>10302</v>
      </c>
      <c r="H1304" s="205" t="s">
        <v>10306</v>
      </c>
      <c r="I1304" s="207" t="s">
        <v>48</v>
      </c>
      <c r="J1304" s="184">
        <v>1</v>
      </c>
    </row>
    <row r="1305" spans="1:10" ht="22.5" customHeight="1">
      <c r="A1305" s="206">
        <v>15</v>
      </c>
      <c r="B1305" s="209" t="s">
        <v>1579</v>
      </c>
      <c r="C1305" s="206">
        <v>2017</v>
      </c>
      <c r="D1305" s="207" t="s">
        <v>10886</v>
      </c>
      <c r="E1305" s="207" t="s">
        <v>266</v>
      </c>
      <c r="F1305" s="207" t="s">
        <v>1647</v>
      </c>
      <c r="G1305" s="205" t="s">
        <v>10302</v>
      </c>
      <c r="H1305" s="207" t="s">
        <v>92</v>
      </c>
      <c r="I1305" s="206" t="s">
        <v>34</v>
      </c>
      <c r="J1305" s="184">
        <v>1</v>
      </c>
    </row>
    <row r="1306" spans="1:10" ht="78.75" customHeight="1">
      <c r="A1306" s="206">
        <v>15</v>
      </c>
      <c r="B1306" s="209" t="s">
        <v>1579</v>
      </c>
      <c r="C1306" s="206">
        <v>2017</v>
      </c>
      <c r="D1306" s="207" t="s">
        <v>265</v>
      </c>
      <c r="E1306" s="207" t="s">
        <v>1649</v>
      </c>
      <c r="F1306" s="207" t="s">
        <v>1648</v>
      </c>
      <c r="G1306" s="205" t="s">
        <v>10302</v>
      </c>
      <c r="H1306" s="207" t="s">
        <v>92</v>
      </c>
      <c r="I1306" s="206" t="s">
        <v>34</v>
      </c>
      <c r="J1306" s="184">
        <v>1</v>
      </c>
    </row>
    <row r="1307" spans="1:10" ht="33.75" customHeight="1">
      <c r="A1307" s="206">
        <v>15</v>
      </c>
      <c r="B1307" s="209" t="s">
        <v>1579</v>
      </c>
      <c r="C1307" s="206">
        <v>2017</v>
      </c>
      <c r="D1307" s="207" t="s">
        <v>10887</v>
      </c>
      <c r="E1307" s="207" t="s">
        <v>1649</v>
      </c>
      <c r="F1307" s="207" t="s">
        <v>1650</v>
      </c>
      <c r="G1307" s="205" t="s">
        <v>10302</v>
      </c>
      <c r="H1307" s="205" t="s">
        <v>10306</v>
      </c>
      <c r="I1307" s="206" t="s">
        <v>34</v>
      </c>
      <c r="J1307" s="184">
        <v>1</v>
      </c>
    </row>
    <row r="1308" spans="1:10" ht="56.25" customHeight="1">
      <c r="A1308" s="206">
        <v>15</v>
      </c>
      <c r="B1308" s="209" t="s">
        <v>1579</v>
      </c>
      <c r="C1308" s="206">
        <v>2017</v>
      </c>
      <c r="D1308" s="207" t="s">
        <v>10442</v>
      </c>
      <c r="E1308" s="207" t="s">
        <v>273</v>
      </c>
      <c r="F1308" s="207" t="s">
        <v>1651</v>
      </c>
      <c r="G1308" s="205" t="s">
        <v>10302</v>
      </c>
      <c r="H1308" s="205" t="s">
        <v>10306</v>
      </c>
      <c r="I1308" s="206" t="s">
        <v>34</v>
      </c>
      <c r="J1308" s="184">
        <v>1</v>
      </c>
    </row>
    <row r="1309" spans="1:10" ht="101.25" customHeight="1">
      <c r="A1309" s="206">
        <v>15</v>
      </c>
      <c r="B1309" s="209" t="s">
        <v>1579</v>
      </c>
      <c r="C1309" s="206">
        <v>2017</v>
      </c>
      <c r="D1309" s="207" t="s">
        <v>10442</v>
      </c>
      <c r="E1309" s="207" t="s">
        <v>276</v>
      </c>
      <c r="F1309" s="207" t="s">
        <v>1652</v>
      </c>
      <c r="G1309" s="205" t="s">
        <v>10302</v>
      </c>
      <c r="H1309" s="205" t="s">
        <v>10306</v>
      </c>
      <c r="I1309" s="206" t="s">
        <v>34</v>
      </c>
      <c r="J1309" s="184">
        <v>1</v>
      </c>
    </row>
    <row r="1310" spans="1:10" ht="56.25" customHeight="1">
      <c r="A1310" s="206">
        <v>16</v>
      </c>
      <c r="B1310" s="209" t="s">
        <v>1603</v>
      </c>
      <c r="C1310" s="206">
        <v>2011</v>
      </c>
      <c r="D1310" s="207" t="s">
        <v>10601</v>
      </c>
      <c r="E1310" s="207" t="s">
        <v>541</v>
      </c>
      <c r="F1310" s="207" t="s">
        <v>10888</v>
      </c>
      <c r="G1310" s="205" t="s">
        <v>10302</v>
      </c>
      <c r="H1310" s="205" t="s">
        <v>10306</v>
      </c>
      <c r="I1310" s="206" t="s">
        <v>34</v>
      </c>
      <c r="J1310" s="184">
        <v>1</v>
      </c>
    </row>
    <row r="1311" spans="1:10" ht="45" customHeight="1">
      <c r="A1311" s="206">
        <v>16</v>
      </c>
      <c r="B1311" s="209" t="s">
        <v>1603</v>
      </c>
      <c r="C1311" s="206">
        <v>2011</v>
      </c>
      <c r="D1311" s="207" t="s">
        <v>10601</v>
      </c>
      <c r="E1311" s="207" t="s">
        <v>29</v>
      </c>
      <c r="F1311" s="207" t="s">
        <v>1653</v>
      </c>
      <c r="G1311" s="205" t="s">
        <v>10302</v>
      </c>
      <c r="H1311" s="207" t="s">
        <v>92</v>
      </c>
      <c r="I1311" s="206" t="s">
        <v>34</v>
      </c>
      <c r="J1311" s="184">
        <v>1</v>
      </c>
    </row>
    <row r="1312" spans="1:10" ht="67.5" customHeight="1">
      <c r="A1312" s="206">
        <v>16</v>
      </c>
      <c r="B1312" s="209" t="s">
        <v>1603</v>
      </c>
      <c r="C1312" s="206">
        <v>2011</v>
      </c>
      <c r="D1312" s="207" t="s">
        <v>10601</v>
      </c>
      <c r="E1312" s="207" t="s">
        <v>43</v>
      </c>
      <c r="F1312" s="207" t="s">
        <v>1654</v>
      </c>
      <c r="G1312" s="205" t="s">
        <v>10302</v>
      </c>
      <c r="H1312" s="205" t="s">
        <v>10306</v>
      </c>
      <c r="I1312" s="206" t="s">
        <v>34</v>
      </c>
      <c r="J1312" s="184">
        <v>1</v>
      </c>
    </row>
    <row r="1313" spans="1:10" ht="101.25" customHeight="1">
      <c r="A1313" s="206">
        <v>16</v>
      </c>
      <c r="B1313" s="209" t="s">
        <v>1603</v>
      </c>
      <c r="C1313" s="206">
        <v>2011</v>
      </c>
      <c r="D1313" s="207" t="s">
        <v>10601</v>
      </c>
      <c r="E1313" s="207" t="s">
        <v>545</v>
      </c>
      <c r="F1313" s="207" t="s">
        <v>1655</v>
      </c>
      <c r="G1313" s="205" t="s">
        <v>10302</v>
      </c>
      <c r="H1313" s="207" t="s">
        <v>92</v>
      </c>
      <c r="I1313" s="206" t="s">
        <v>34</v>
      </c>
      <c r="J1313" s="184">
        <v>1</v>
      </c>
    </row>
    <row r="1314" spans="1:10" ht="90" customHeight="1">
      <c r="A1314" s="206">
        <v>16</v>
      </c>
      <c r="B1314" s="209" t="s">
        <v>1603</v>
      </c>
      <c r="C1314" s="206">
        <v>2011</v>
      </c>
      <c r="D1314" s="207" t="s">
        <v>10601</v>
      </c>
      <c r="E1314" s="207" t="s">
        <v>62</v>
      </c>
      <c r="F1314" s="207" t="s">
        <v>1656</v>
      </c>
      <c r="G1314" s="205" t="s">
        <v>10302</v>
      </c>
      <c r="H1314" s="205" t="s">
        <v>10306</v>
      </c>
      <c r="I1314" s="206" t="s">
        <v>34</v>
      </c>
      <c r="J1314" s="184">
        <v>1</v>
      </c>
    </row>
    <row r="1315" spans="1:10" ht="22.5" customHeight="1">
      <c r="A1315" s="206">
        <v>16</v>
      </c>
      <c r="B1315" s="209" t="s">
        <v>1603</v>
      </c>
      <c r="C1315" s="206">
        <v>2011</v>
      </c>
      <c r="D1315" s="205" t="s">
        <v>28</v>
      </c>
      <c r="E1315" s="207" t="s">
        <v>46</v>
      </c>
      <c r="F1315" s="207" t="s">
        <v>1657</v>
      </c>
      <c r="G1315" s="205" t="s">
        <v>10302</v>
      </c>
      <c r="H1315" s="207" t="s">
        <v>1061</v>
      </c>
      <c r="I1315" s="206" t="s">
        <v>34</v>
      </c>
      <c r="J1315" s="184">
        <v>1</v>
      </c>
    </row>
    <row r="1316" spans="1:10" ht="22.5" customHeight="1">
      <c r="A1316" s="206">
        <v>16</v>
      </c>
      <c r="B1316" s="209" t="s">
        <v>1603</v>
      </c>
      <c r="C1316" s="206">
        <v>2011</v>
      </c>
      <c r="D1316" s="205" t="s">
        <v>28</v>
      </c>
      <c r="E1316" s="207" t="s">
        <v>46</v>
      </c>
      <c r="F1316" s="207" t="s">
        <v>1658</v>
      </c>
      <c r="G1316" s="205" t="s">
        <v>10302</v>
      </c>
      <c r="H1316" s="205" t="s">
        <v>10306</v>
      </c>
      <c r="I1316" s="206" t="s">
        <v>34</v>
      </c>
      <c r="J1316" s="184">
        <v>1</v>
      </c>
    </row>
    <row r="1317" spans="1:10" ht="33.75" customHeight="1">
      <c r="A1317" s="206">
        <v>16</v>
      </c>
      <c r="B1317" s="209" t="s">
        <v>1603</v>
      </c>
      <c r="C1317" s="206">
        <v>2011</v>
      </c>
      <c r="D1317" s="205" t="s">
        <v>28</v>
      </c>
      <c r="E1317" s="207" t="s">
        <v>46</v>
      </c>
      <c r="F1317" s="207" t="s">
        <v>10889</v>
      </c>
      <c r="G1317" s="205" t="s">
        <v>10302</v>
      </c>
      <c r="H1317" s="207" t="s">
        <v>1061</v>
      </c>
      <c r="I1317" s="206" t="s">
        <v>34</v>
      </c>
      <c r="J1317" s="184">
        <v>1</v>
      </c>
    </row>
    <row r="1318" spans="1:10" ht="78.75" customHeight="1">
      <c r="A1318" s="206">
        <v>16</v>
      </c>
      <c r="B1318" s="209" t="s">
        <v>1603</v>
      </c>
      <c r="C1318" s="206">
        <v>2011</v>
      </c>
      <c r="D1318" s="207" t="s">
        <v>10601</v>
      </c>
      <c r="E1318" s="207" t="s">
        <v>57</v>
      </c>
      <c r="F1318" s="207" t="s">
        <v>1660</v>
      </c>
      <c r="G1318" s="205" t="s">
        <v>10302</v>
      </c>
      <c r="H1318" s="205" t="s">
        <v>10306</v>
      </c>
      <c r="I1318" s="207" t="s">
        <v>48</v>
      </c>
      <c r="J1318" s="184">
        <v>1</v>
      </c>
    </row>
    <row r="1319" spans="1:10" ht="78.75" customHeight="1">
      <c r="A1319" s="206">
        <v>16</v>
      </c>
      <c r="B1319" s="209" t="s">
        <v>1603</v>
      </c>
      <c r="C1319" s="206">
        <v>2011</v>
      </c>
      <c r="D1319" s="207" t="s">
        <v>10601</v>
      </c>
      <c r="E1319" s="207" t="s">
        <v>63</v>
      </c>
      <c r="F1319" s="207" t="s">
        <v>10890</v>
      </c>
      <c r="G1319" s="205" t="s">
        <v>10302</v>
      </c>
      <c r="H1319" s="205" t="s">
        <v>10306</v>
      </c>
      <c r="I1319" s="207" t="s">
        <v>48</v>
      </c>
      <c r="J1319" s="184">
        <v>1</v>
      </c>
    </row>
    <row r="1320" spans="1:10" ht="90" customHeight="1">
      <c r="A1320" s="206">
        <v>16</v>
      </c>
      <c r="B1320" s="209" t="s">
        <v>1603</v>
      </c>
      <c r="C1320" s="206">
        <v>2011</v>
      </c>
      <c r="D1320" s="207" t="s">
        <v>10601</v>
      </c>
      <c r="E1320" s="207" t="s">
        <v>267</v>
      </c>
      <c r="F1320" s="207" t="s">
        <v>1663</v>
      </c>
      <c r="G1320" s="205" t="s">
        <v>10302</v>
      </c>
      <c r="H1320" s="205" t="s">
        <v>10306</v>
      </c>
      <c r="I1320" s="206" t="s">
        <v>34</v>
      </c>
      <c r="J1320" s="184">
        <v>1</v>
      </c>
    </row>
    <row r="1321" spans="1:10" ht="123.75" customHeight="1">
      <c r="A1321" s="206">
        <v>16</v>
      </c>
      <c r="B1321" s="209" t="s">
        <v>1603</v>
      </c>
      <c r="C1321" s="206">
        <v>2011</v>
      </c>
      <c r="D1321" s="207" t="s">
        <v>10601</v>
      </c>
      <c r="E1321" s="207" t="s">
        <v>452</v>
      </c>
      <c r="F1321" s="207" t="s">
        <v>1664</v>
      </c>
      <c r="G1321" s="205" t="s">
        <v>10302</v>
      </c>
      <c r="H1321" s="207" t="s">
        <v>92</v>
      </c>
      <c r="I1321" s="206" t="s">
        <v>34</v>
      </c>
      <c r="J1321" s="184">
        <v>1</v>
      </c>
    </row>
    <row r="1322" spans="1:10" ht="135" customHeight="1">
      <c r="A1322" s="206">
        <v>16</v>
      </c>
      <c r="B1322" s="209" t="s">
        <v>1603</v>
      </c>
      <c r="C1322" s="206">
        <v>2011</v>
      </c>
      <c r="D1322" s="207" t="s">
        <v>938</v>
      </c>
      <c r="E1322" s="207" t="s">
        <v>75</v>
      </c>
      <c r="F1322" s="207" t="s">
        <v>1665</v>
      </c>
      <c r="G1322" s="205" t="s">
        <v>10302</v>
      </c>
      <c r="H1322" s="207" t="s">
        <v>92</v>
      </c>
      <c r="I1322" s="206" t="s">
        <v>34</v>
      </c>
      <c r="J1322" s="184">
        <v>1</v>
      </c>
    </row>
    <row r="1323" spans="1:10" ht="56.25" customHeight="1">
      <c r="A1323" s="206">
        <v>16</v>
      </c>
      <c r="B1323" s="209" t="s">
        <v>1603</v>
      </c>
      <c r="C1323" s="206">
        <v>2011</v>
      </c>
      <c r="D1323" s="207" t="s">
        <v>938</v>
      </c>
      <c r="E1323" s="207" t="s">
        <v>79</v>
      </c>
      <c r="F1323" s="207" t="s">
        <v>1666</v>
      </c>
      <c r="G1323" s="205" t="s">
        <v>10302</v>
      </c>
      <c r="H1323" s="205" t="s">
        <v>10306</v>
      </c>
      <c r="I1323" s="206" t="s">
        <v>34</v>
      </c>
      <c r="J1323" s="184">
        <v>1</v>
      </c>
    </row>
    <row r="1324" spans="1:10" ht="101.25" customHeight="1">
      <c r="A1324" s="206">
        <v>16</v>
      </c>
      <c r="B1324" s="209" t="s">
        <v>1603</v>
      </c>
      <c r="C1324" s="206">
        <v>2011</v>
      </c>
      <c r="D1324" s="207" t="s">
        <v>938</v>
      </c>
      <c r="E1324" s="207" t="s">
        <v>94</v>
      </c>
      <c r="F1324" s="207" t="s">
        <v>1604</v>
      </c>
      <c r="G1324" s="205" t="s">
        <v>10302</v>
      </c>
      <c r="H1324" s="207" t="s">
        <v>92</v>
      </c>
      <c r="I1324" s="206" t="s">
        <v>34</v>
      </c>
      <c r="J1324" s="184">
        <v>1</v>
      </c>
    </row>
    <row r="1325" spans="1:10" ht="33.75" customHeight="1">
      <c r="A1325" s="206">
        <v>16</v>
      </c>
      <c r="B1325" s="209" t="s">
        <v>1603</v>
      </c>
      <c r="C1325" s="206">
        <v>2011</v>
      </c>
      <c r="D1325" s="207" t="s">
        <v>1108</v>
      </c>
      <c r="E1325" s="207" t="s">
        <v>144</v>
      </c>
      <c r="F1325" s="207" t="s">
        <v>1669</v>
      </c>
      <c r="G1325" s="205" t="s">
        <v>82</v>
      </c>
      <c r="H1325" s="207" t="s">
        <v>101</v>
      </c>
      <c r="I1325" s="206" t="s">
        <v>34</v>
      </c>
      <c r="J1325" s="184">
        <v>1</v>
      </c>
    </row>
    <row r="1326" spans="1:10" ht="22.5" customHeight="1">
      <c r="A1326" s="206">
        <v>16</v>
      </c>
      <c r="B1326" s="209" t="s">
        <v>1603</v>
      </c>
      <c r="C1326" s="206">
        <v>2011</v>
      </c>
      <c r="D1326" s="207" t="s">
        <v>1108</v>
      </c>
      <c r="E1326" s="207" t="s">
        <v>144</v>
      </c>
      <c r="F1326" s="207" t="s">
        <v>1670</v>
      </c>
      <c r="G1326" s="205" t="s">
        <v>82</v>
      </c>
      <c r="H1326" s="207" t="s">
        <v>188</v>
      </c>
      <c r="I1326" s="206" t="s">
        <v>34</v>
      </c>
      <c r="J1326" s="184">
        <v>1</v>
      </c>
    </row>
    <row r="1327" spans="1:10" ht="33.75" customHeight="1">
      <c r="A1327" s="206">
        <v>16</v>
      </c>
      <c r="B1327" s="209" t="s">
        <v>1603</v>
      </c>
      <c r="C1327" s="206">
        <v>2011</v>
      </c>
      <c r="D1327" s="207" t="s">
        <v>1108</v>
      </c>
      <c r="E1327" s="207" t="s">
        <v>144</v>
      </c>
      <c r="F1327" s="207" t="s">
        <v>1671</v>
      </c>
      <c r="G1327" s="205" t="s">
        <v>10302</v>
      </c>
      <c r="H1327" s="207" t="s">
        <v>1111</v>
      </c>
      <c r="I1327" s="206" t="s">
        <v>34</v>
      </c>
      <c r="J1327" s="184">
        <v>1</v>
      </c>
    </row>
    <row r="1328" spans="1:10" ht="33.75" customHeight="1">
      <c r="A1328" s="206">
        <v>16</v>
      </c>
      <c r="B1328" s="209" t="s">
        <v>1603</v>
      </c>
      <c r="C1328" s="206">
        <v>2011</v>
      </c>
      <c r="D1328" s="207" t="s">
        <v>1108</v>
      </c>
      <c r="E1328" s="207" t="s">
        <v>1673</v>
      </c>
      <c r="F1328" s="207" t="s">
        <v>1672</v>
      </c>
      <c r="G1328" s="205" t="s">
        <v>10302</v>
      </c>
      <c r="H1328" s="205" t="s">
        <v>10306</v>
      </c>
      <c r="I1328" s="206" t="s">
        <v>34</v>
      </c>
      <c r="J1328" s="184">
        <v>1</v>
      </c>
    </row>
    <row r="1329" spans="1:10" ht="22.5" customHeight="1">
      <c r="A1329" s="206">
        <v>16</v>
      </c>
      <c r="B1329" s="209" t="s">
        <v>1603</v>
      </c>
      <c r="C1329" s="206">
        <v>2011</v>
      </c>
      <c r="D1329" s="207" t="s">
        <v>1108</v>
      </c>
      <c r="E1329" s="207" t="s">
        <v>1673</v>
      </c>
      <c r="F1329" s="207" t="s">
        <v>1674</v>
      </c>
      <c r="G1329" s="205" t="s">
        <v>82</v>
      </c>
      <c r="H1329" s="207" t="s">
        <v>101</v>
      </c>
      <c r="I1329" s="206" t="s">
        <v>34</v>
      </c>
      <c r="J1329" s="184">
        <v>1</v>
      </c>
    </row>
    <row r="1330" spans="1:10" ht="33.75" customHeight="1">
      <c r="A1330" s="206">
        <v>16</v>
      </c>
      <c r="B1330" s="209" t="s">
        <v>1603</v>
      </c>
      <c r="C1330" s="206">
        <v>2011</v>
      </c>
      <c r="D1330" s="207" t="s">
        <v>1108</v>
      </c>
      <c r="E1330" s="207" t="s">
        <v>1673</v>
      </c>
      <c r="F1330" s="207" t="s">
        <v>1675</v>
      </c>
      <c r="G1330" s="205" t="s">
        <v>10302</v>
      </c>
      <c r="H1330" s="207" t="s">
        <v>92</v>
      </c>
      <c r="I1330" s="206" t="s">
        <v>34</v>
      </c>
      <c r="J1330" s="184">
        <v>1</v>
      </c>
    </row>
    <row r="1331" spans="1:10" ht="22.5" customHeight="1">
      <c r="A1331" s="206">
        <v>16</v>
      </c>
      <c r="B1331" s="209" t="s">
        <v>1603</v>
      </c>
      <c r="C1331" s="206">
        <v>2011</v>
      </c>
      <c r="D1331" s="207" t="s">
        <v>1108</v>
      </c>
      <c r="E1331" s="207" t="s">
        <v>1673</v>
      </c>
      <c r="F1331" s="207" t="s">
        <v>1676</v>
      </c>
      <c r="G1331" s="205" t="s">
        <v>10302</v>
      </c>
      <c r="H1331" s="205" t="s">
        <v>10306</v>
      </c>
      <c r="I1331" s="206" t="s">
        <v>34</v>
      </c>
      <c r="J1331" s="184">
        <v>1</v>
      </c>
    </row>
    <row r="1332" spans="1:10" ht="22.5" customHeight="1">
      <c r="A1332" s="206">
        <v>16</v>
      </c>
      <c r="B1332" s="209" t="s">
        <v>1603</v>
      </c>
      <c r="C1332" s="206">
        <v>2011</v>
      </c>
      <c r="D1332" s="207" t="s">
        <v>1108</v>
      </c>
      <c r="E1332" s="207" t="s">
        <v>1673</v>
      </c>
      <c r="F1332" s="207" t="s">
        <v>1677</v>
      </c>
      <c r="G1332" s="205" t="s">
        <v>82</v>
      </c>
      <c r="H1332" s="207" t="s">
        <v>101</v>
      </c>
      <c r="I1332" s="206" t="s">
        <v>34</v>
      </c>
      <c r="J1332" s="184">
        <v>1</v>
      </c>
    </row>
    <row r="1333" spans="1:10" ht="22.5" customHeight="1">
      <c r="A1333" s="206">
        <v>16</v>
      </c>
      <c r="B1333" s="209" t="s">
        <v>1603</v>
      </c>
      <c r="C1333" s="206">
        <v>2011</v>
      </c>
      <c r="D1333" s="207" t="s">
        <v>1108</v>
      </c>
      <c r="E1333" s="207" t="s">
        <v>1673</v>
      </c>
      <c r="F1333" s="207" t="s">
        <v>10891</v>
      </c>
      <c r="G1333" s="205" t="s">
        <v>119</v>
      </c>
      <c r="H1333" s="207" t="s">
        <v>608</v>
      </c>
      <c r="I1333" s="206" t="s">
        <v>34</v>
      </c>
      <c r="J1333" s="184">
        <v>1</v>
      </c>
    </row>
    <row r="1334" spans="1:10" ht="22.5" customHeight="1">
      <c r="A1334" s="206">
        <v>16</v>
      </c>
      <c r="B1334" s="209" t="s">
        <v>1603</v>
      </c>
      <c r="C1334" s="206">
        <v>2011</v>
      </c>
      <c r="D1334" s="207" t="s">
        <v>1108</v>
      </c>
      <c r="E1334" s="207" t="s">
        <v>1673</v>
      </c>
      <c r="F1334" s="207" t="s">
        <v>1679</v>
      </c>
      <c r="G1334" s="205" t="s">
        <v>10302</v>
      </c>
      <c r="H1334" s="207" t="s">
        <v>92</v>
      </c>
      <c r="I1334" s="206" t="s">
        <v>34</v>
      </c>
      <c r="J1334" s="184">
        <v>1</v>
      </c>
    </row>
    <row r="1335" spans="1:10" ht="56.25" customHeight="1">
      <c r="A1335" s="206">
        <v>16</v>
      </c>
      <c r="B1335" s="209" t="s">
        <v>1603</v>
      </c>
      <c r="C1335" s="206">
        <v>2011</v>
      </c>
      <c r="D1335" s="207" t="s">
        <v>1108</v>
      </c>
      <c r="E1335" s="207" t="s">
        <v>116</v>
      </c>
      <c r="F1335" s="207" t="s">
        <v>1680</v>
      </c>
      <c r="G1335" s="205" t="s">
        <v>10302</v>
      </c>
      <c r="H1335" s="207" t="s">
        <v>92</v>
      </c>
      <c r="I1335" s="206" t="s">
        <v>34</v>
      </c>
      <c r="J1335" s="184">
        <v>1</v>
      </c>
    </row>
    <row r="1336" spans="1:10" ht="56.25" customHeight="1">
      <c r="A1336" s="206">
        <v>16</v>
      </c>
      <c r="B1336" s="209" t="s">
        <v>1603</v>
      </c>
      <c r="C1336" s="206">
        <v>2011</v>
      </c>
      <c r="D1336" s="207" t="s">
        <v>1108</v>
      </c>
      <c r="E1336" s="207" t="s">
        <v>1682</v>
      </c>
      <c r="F1336" s="207" t="s">
        <v>1681</v>
      </c>
      <c r="G1336" s="205" t="s">
        <v>10302</v>
      </c>
      <c r="H1336" s="205" t="s">
        <v>10306</v>
      </c>
      <c r="I1336" s="207" t="s">
        <v>48</v>
      </c>
      <c r="J1336" s="184">
        <v>1</v>
      </c>
    </row>
    <row r="1337" spans="1:10" ht="33.75" customHeight="1">
      <c r="A1337" s="206">
        <v>16</v>
      </c>
      <c r="B1337" s="209" t="s">
        <v>1603</v>
      </c>
      <c r="C1337" s="206">
        <v>2011</v>
      </c>
      <c r="D1337" s="207" t="s">
        <v>1108</v>
      </c>
      <c r="E1337" s="207" t="s">
        <v>1684</v>
      </c>
      <c r="F1337" s="207" t="s">
        <v>1683</v>
      </c>
      <c r="G1337" s="205" t="s">
        <v>10302</v>
      </c>
      <c r="H1337" s="205" t="s">
        <v>10306</v>
      </c>
      <c r="I1337" s="207" t="s">
        <v>48</v>
      </c>
      <c r="J1337" s="184">
        <v>1</v>
      </c>
    </row>
    <row r="1338" spans="1:10" ht="33.75" customHeight="1">
      <c r="A1338" s="206">
        <v>16</v>
      </c>
      <c r="B1338" s="209" t="s">
        <v>1603</v>
      </c>
      <c r="C1338" s="206">
        <v>2011</v>
      </c>
      <c r="D1338" s="207" t="s">
        <v>1108</v>
      </c>
      <c r="E1338" s="207" t="s">
        <v>1684</v>
      </c>
      <c r="F1338" s="207" t="s">
        <v>1685</v>
      </c>
      <c r="G1338" s="205" t="s">
        <v>82</v>
      </c>
      <c r="H1338" s="207" t="s">
        <v>101</v>
      </c>
      <c r="I1338" s="206" t="s">
        <v>34</v>
      </c>
      <c r="J1338" s="184">
        <v>1</v>
      </c>
    </row>
    <row r="1339" spans="1:10" ht="22.5" customHeight="1">
      <c r="A1339" s="206">
        <v>16</v>
      </c>
      <c r="B1339" s="209" t="s">
        <v>1603</v>
      </c>
      <c r="C1339" s="206">
        <v>2011</v>
      </c>
      <c r="D1339" s="207" t="s">
        <v>1108</v>
      </c>
      <c r="E1339" s="207" t="s">
        <v>1684</v>
      </c>
      <c r="F1339" s="207" t="s">
        <v>10892</v>
      </c>
      <c r="G1339" s="205" t="s">
        <v>10302</v>
      </c>
      <c r="H1339" s="207" t="s">
        <v>92</v>
      </c>
      <c r="I1339" s="206" t="s">
        <v>34</v>
      </c>
      <c r="J1339" s="184">
        <v>1</v>
      </c>
    </row>
    <row r="1340" spans="1:10" ht="22.5" customHeight="1">
      <c r="A1340" s="206">
        <v>16</v>
      </c>
      <c r="B1340" s="209" t="s">
        <v>1603</v>
      </c>
      <c r="C1340" s="206">
        <v>2011</v>
      </c>
      <c r="D1340" s="207" t="s">
        <v>1108</v>
      </c>
      <c r="E1340" s="207" t="s">
        <v>1684</v>
      </c>
      <c r="F1340" s="207" t="s">
        <v>10893</v>
      </c>
      <c r="G1340" s="205" t="s">
        <v>10302</v>
      </c>
      <c r="H1340" s="207" t="s">
        <v>92</v>
      </c>
      <c r="I1340" s="206" t="s">
        <v>34</v>
      </c>
      <c r="J1340" s="184">
        <v>1</v>
      </c>
    </row>
    <row r="1341" spans="1:10" ht="22.5" customHeight="1">
      <c r="A1341" s="206">
        <v>16</v>
      </c>
      <c r="B1341" s="209" t="s">
        <v>1603</v>
      </c>
      <c r="C1341" s="206">
        <v>2011</v>
      </c>
      <c r="D1341" s="207" t="s">
        <v>1108</v>
      </c>
      <c r="E1341" s="207" t="s">
        <v>1684</v>
      </c>
      <c r="F1341" s="207" t="s">
        <v>10894</v>
      </c>
      <c r="G1341" s="205" t="s">
        <v>10302</v>
      </c>
      <c r="H1341" s="205" t="s">
        <v>10306</v>
      </c>
      <c r="I1341" s="207" t="s">
        <v>48</v>
      </c>
      <c r="J1341" s="184">
        <v>1</v>
      </c>
    </row>
    <row r="1342" spans="1:10" ht="78.75" customHeight="1">
      <c r="A1342" s="206">
        <v>16</v>
      </c>
      <c r="B1342" s="209" t="s">
        <v>1603</v>
      </c>
      <c r="C1342" s="206">
        <v>2011</v>
      </c>
      <c r="D1342" s="207" t="s">
        <v>1108</v>
      </c>
      <c r="E1342" s="207" t="s">
        <v>1684</v>
      </c>
      <c r="F1342" s="207" t="s">
        <v>1689</v>
      </c>
      <c r="G1342" s="205" t="s">
        <v>10302</v>
      </c>
      <c r="H1342" s="205" t="s">
        <v>10306</v>
      </c>
      <c r="I1342" s="206" t="s">
        <v>34</v>
      </c>
      <c r="J1342" s="184">
        <v>1</v>
      </c>
    </row>
    <row r="1343" spans="1:10" ht="33.75" customHeight="1">
      <c r="A1343" s="206">
        <v>16</v>
      </c>
      <c r="B1343" s="209" t="s">
        <v>1603</v>
      </c>
      <c r="C1343" s="206">
        <v>2011</v>
      </c>
      <c r="D1343" s="207" t="s">
        <v>1407</v>
      </c>
      <c r="E1343" s="207" t="s">
        <v>162</v>
      </c>
      <c r="F1343" s="207" t="s">
        <v>1690</v>
      </c>
      <c r="G1343" s="205" t="s">
        <v>10302</v>
      </c>
      <c r="H1343" s="207" t="s">
        <v>92</v>
      </c>
      <c r="I1343" s="206" t="s">
        <v>34</v>
      </c>
      <c r="J1343" s="184">
        <v>1</v>
      </c>
    </row>
    <row r="1344" spans="1:10" ht="22.5" customHeight="1">
      <c r="A1344" s="206">
        <v>16</v>
      </c>
      <c r="B1344" s="209" t="s">
        <v>1603</v>
      </c>
      <c r="C1344" s="206">
        <v>2011</v>
      </c>
      <c r="D1344" s="207" t="s">
        <v>1407</v>
      </c>
      <c r="E1344" s="207" t="s">
        <v>162</v>
      </c>
      <c r="F1344" s="207" t="s">
        <v>1691</v>
      </c>
      <c r="G1344" s="205" t="s">
        <v>82</v>
      </c>
      <c r="H1344" s="207" t="s">
        <v>188</v>
      </c>
      <c r="I1344" s="206" t="s">
        <v>34</v>
      </c>
      <c r="J1344" s="184">
        <v>1</v>
      </c>
    </row>
    <row r="1345" spans="1:10" ht="22.5" customHeight="1">
      <c r="A1345" s="206">
        <v>16</v>
      </c>
      <c r="B1345" s="209" t="s">
        <v>1603</v>
      </c>
      <c r="C1345" s="206">
        <v>2011</v>
      </c>
      <c r="D1345" s="207" t="s">
        <v>1407</v>
      </c>
      <c r="E1345" s="207" t="s">
        <v>162</v>
      </c>
      <c r="F1345" s="207" t="s">
        <v>1692</v>
      </c>
      <c r="G1345" s="205" t="s">
        <v>82</v>
      </c>
      <c r="H1345" s="207" t="s">
        <v>101</v>
      </c>
      <c r="I1345" s="206" t="s">
        <v>34</v>
      </c>
      <c r="J1345" s="184">
        <v>1</v>
      </c>
    </row>
    <row r="1346" spans="1:10" ht="22.5" customHeight="1">
      <c r="A1346" s="206">
        <v>16</v>
      </c>
      <c r="B1346" s="209" t="s">
        <v>1603</v>
      </c>
      <c r="C1346" s="206">
        <v>2011</v>
      </c>
      <c r="D1346" s="207" t="s">
        <v>1407</v>
      </c>
      <c r="E1346" s="207" t="s">
        <v>162</v>
      </c>
      <c r="F1346" s="207" t="s">
        <v>1693</v>
      </c>
      <c r="G1346" s="205" t="s">
        <v>82</v>
      </c>
      <c r="H1346" s="207" t="s">
        <v>188</v>
      </c>
      <c r="I1346" s="206" t="s">
        <v>34</v>
      </c>
      <c r="J1346" s="184">
        <v>1</v>
      </c>
    </row>
    <row r="1347" spans="1:10" ht="22.5" customHeight="1">
      <c r="A1347" s="206">
        <v>16</v>
      </c>
      <c r="B1347" s="209" t="s">
        <v>1603</v>
      </c>
      <c r="C1347" s="206">
        <v>2011</v>
      </c>
      <c r="D1347" s="207" t="s">
        <v>1407</v>
      </c>
      <c r="E1347" s="207" t="s">
        <v>162</v>
      </c>
      <c r="F1347" s="207" t="s">
        <v>1694</v>
      </c>
      <c r="G1347" s="205" t="s">
        <v>10302</v>
      </c>
      <c r="H1347" s="207" t="s">
        <v>92</v>
      </c>
      <c r="I1347" s="206" t="s">
        <v>34</v>
      </c>
      <c r="J1347" s="184">
        <v>1</v>
      </c>
    </row>
    <row r="1348" spans="1:10" ht="56.25" customHeight="1">
      <c r="A1348" s="206">
        <v>16</v>
      </c>
      <c r="B1348" s="209" t="s">
        <v>1603</v>
      </c>
      <c r="C1348" s="206">
        <v>2011</v>
      </c>
      <c r="D1348" s="207" t="s">
        <v>1407</v>
      </c>
      <c r="E1348" s="207" t="s">
        <v>177</v>
      </c>
      <c r="F1348" s="207" t="s">
        <v>1695</v>
      </c>
      <c r="G1348" s="207" t="s">
        <v>401</v>
      </c>
      <c r="H1348" s="207" t="s">
        <v>401</v>
      </c>
      <c r="I1348" s="206" t="s">
        <v>34</v>
      </c>
      <c r="J1348" s="184">
        <v>1</v>
      </c>
    </row>
    <row r="1349" spans="1:10" ht="22.5" customHeight="1">
      <c r="A1349" s="206">
        <v>16</v>
      </c>
      <c r="B1349" s="209" t="s">
        <v>1603</v>
      </c>
      <c r="C1349" s="206">
        <v>2011</v>
      </c>
      <c r="D1349" s="207" t="s">
        <v>1407</v>
      </c>
      <c r="E1349" s="207" t="s">
        <v>495</v>
      </c>
      <c r="F1349" s="207" t="s">
        <v>1696</v>
      </c>
      <c r="G1349" s="205" t="s">
        <v>82</v>
      </c>
      <c r="H1349" s="207" t="s">
        <v>101</v>
      </c>
      <c r="I1349" s="206" t="s">
        <v>34</v>
      </c>
      <c r="J1349" s="184">
        <v>1</v>
      </c>
    </row>
    <row r="1350" spans="1:10" ht="33.75" customHeight="1">
      <c r="A1350" s="206">
        <v>16</v>
      </c>
      <c r="B1350" s="209" t="s">
        <v>1603</v>
      </c>
      <c r="C1350" s="206">
        <v>2011</v>
      </c>
      <c r="D1350" s="207" t="s">
        <v>1407</v>
      </c>
      <c r="E1350" s="207" t="s">
        <v>495</v>
      </c>
      <c r="F1350" s="207" t="s">
        <v>1697</v>
      </c>
      <c r="G1350" s="205" t="s">
        <v>10302</v>
      </c>
      <c r="H1350" s="205" t="s">
        <v>10306</v>
      </c>
      <c r="I1350" s="206" t="s">
        <v>34</v>
      </c>
      <c r="J1350" s="184">
        <v>1</v>
      </c>
    </row>
    <row r="1351" spans="1:10" ht="33.75" customHeight="1">
      <c r="A1351" s="206">
        <v>16</v>
      </c>
      <c r="B1351" s="209" t="s">
        <v>1603</v>
      </c>
      <c r="C1351" s="206">
        <v>2011</v>
      </c>
      <c r="D1351" s="207" t="s">
        <v>1407</v>
      </c>
      <c r="E1351" s="207" t="s">
        <v>495</v>
      </c>
      <c r="F1351" s="207" t="s">
        <v>1698</v>
      </c>
      <c r="G1351" s="205" t="s">
        <v>10302</v>
      </c>
      <c r="H1351" s="205" t="s">
        <v>10306</v>
      </c>
      <c r="I1351" s="207" t="s">
        <v>48</v>
      </c>
      <c r="J1351" s="184">
        <v>1</v>
      </c>
    </row>
    <row r="1352" spans="1:10" ht="33.75" customHeight="1">
      <c r="A1352" s="206">
        <v>16</v>
      </c>
      <c r="B1352" s="209" t="s">
        <v>1603</v>
      </c>
      <c r="C1352" s="206">
        <v>2011</v>
      </c>
      <c r="D1352" s="207" t="s">
        <v>1407</v>
      </c>
      <c r="E1352" s="207" t="s">
        <v>407</v>
      </c>
      <c r="F1352" s="207" t="s">
        <v>1699</v>
      </c>
      <c r="G1352" s="205" t="s">
        <v>82</v>
      </c>
      <c r="H1352" s="207" t="s">
        <v>101</v>
      </c>
      <c r="I1352" s="206" t="s">
        <v>34</v>
      </c>
      <c r="J1352" s="184">
        <v>1</v>
      </c>
    </row>
    <row r="1353" spans="1:10" ht="45" customHeight="1">
      <c r="A1353" s="206">
        <v>16</v>
      </c>
      <c r="B1353" s="209" t="s">
        <v>1603</v>
      </c>
      <c r="C1353" s="206">
        <v>2011</v>
      </c>
      <c r="D1353" s="207" t="s">
        <v>1407</v>
      </c>
      <c r="E1353" s="207" t="s">
        <v>189</v>
      </c>
      <c r="F1353" s="207" t="s">
        <v>1700</v>
      </c>
      <c r="G1353" s="205" t="s">
        <v>10302</v>
      </c>
      <c r="H1353" s="207" t="s">
        <v>1111</v>
      </c>
      <c r="I1353" s="206" t="s">
        <v>34</v>
      </c>
      <c r="J1353" s="184">
        <v>1</v>
      </c>
    </row>
    <row r="1354" spans="1:10" ht="67.5" customHeight="1">
      <c r="A1354" s="206">
        <v>16</v>
      </c>
      <c r="B1354" s="209" t="s">
        <v>1603</v>
      </c>
      <c r="C1354" s="206">
        <v>2011</v>
      </c>
      <c r="D1354" s="207" t="s">
        <v>1407</v>
      </c>
      <c r="E1354" s="207" t="s">
        <v>184</v>
      </c>
      <c r="F1354" s="207" t="s">
        <v>10895</v>
      </c>
      <c r="G1354" s="205" t="s">
        <v>119</v>
      </c>
      <c r="H1354" s="207" t="s">
        <v>395</v>
      </c>
      <c r="I1354" s="206" t="s">
        <v>34</v>
      </c>
      <c r="J1354" s="184">
        <v>1</v>
      </c>
    </row>
    <row r="1355" spans="1:10" ht="33.75" customHeight="1">
      <c r="A1355" s="206">
        <v>16</v>
      </c>
      <c r="B1355" s="209" t="s">
        <v>1603</v>
      </c>
      <c r="C1355" s="206">
        <v>2011</v>
      </c>
      <c r="D1355" s="207" t="s">
        <v>1142</v>
      </c>
      <c r="E1355" s="207" t="s">
        <v>211</v>
      </c>
      <c r="F1355" s="207" t="s">
        <v>1703</v>
      </c>
      <c r="G1355" s="205" t="s">
        <v>82</v>
      </c>
      <c r="H1355" s="207" t="s">
        <v>101</v>
      </c>
      <c r="I1355" s="206" t="s">
        <v>34</v>
      </c>
      <c r="J1355" s="184">
        <v>1</v>
      </c>
    </row>
    <row r="1356" spans="1:10" ht="22.5" customHeight="1">
      <c r="A1356" s="206">
        <v>16</v>
      </c>
      <c r="B1356" s="209" t="s">
        <v>1603</v>
      </c>
      <c r="C1356" s="206">
        <v>2011</v>
      </c>
      <c r="D1356" s="207" t="s">
        <v>1142</v>
      </c>
      <c r="E1356" s="207" t="s">
        <v>211</v>
      </c>
      <c r="F1356" s="207" t="s">
        <v>1704</v>
      </c>
      <c r="G1356" s="205" t="s">
        <v>82</v>
      </c>
      <c r="H1356" s="207" t="s">
        <v>101</v>
      </c>
      <c r="I1356" s="206" t="s">
        <v>34</v>
      </c>
      <c r="J1356" s="184">
        <v>1</v>
      </c>
    </row>
    <row r="1357" spans="1:10" ht="33.75" customHeight="1">
      <c r="A1357" s="206">
        <v>16</v>
      </c>
      <c r="B1357" s="209" t="s">
        <v>1603</v>
      </c>
      <c r="C1357" s="206">
        <v>2011</v>
      </c>
      <c r="D1357" s="207" t="s">
        <v>1142</v>
      </c>
      <c r="E1357" s="207" t="s">
        <v>211</v>
      </c>
      <c r="F1357" s="207" t="s">
        <v>1705</v>
      </c>
      <c r="G1357" s="205" t="s">
        <v>10302</v>
      </c>
      <c r="H1357" s="205" t="s">
        <v>10306</v>
      </c>
      <c r="I1357" s="206" t="s">
        <v>34</v>
      </c>
      <c r="J1357" s="184">
        <v>1</v>
      </c>
    </row>
    <row r="1358" spans="1:10" ht="33.75" customHeight="1">
      <c r="A1358" s="206">
        <v>16</v>
      </c>
      <c r="B1358" s="209" t="s">
        <v>1603</v>
      </c>
      <c r="C1358" s="206">
        <v>2011</v>
      </c>
      <c r="D1358" s="207" t="s">
        <v>1142</v>
      </c>
      <c r="E1358" s="207" t="s">
        <v>1707</v>
      </c>
      <c r="F1358" s="207" t="s">
        <v>1706</v>
      </c>
      <c r="G1358" s="205" t="s">
        <v>10302</v>
      </c>
      <c r="H1358" s="205" t="s">
        <v>10306</v>
      </c>
      <c r="I1358" s="206" t="s">
        <v>34</v>
      </c>
      <c r="J1358" s="184">
        <v>1</v>
      </c>
    </row>
    <row r="1359" spans="1:10" ht="33.75" customHeight="1">
      <c r="A1359" s="206">
        <v>16</v>
      </c>
      <c r="B1359" s="209" t="s">
        <v>1603</v>
      </c>
      <c r="C1359" s="206">
        <v>2011</v>
      </c>
      <c r="D1359" s="207" t="s">
        <v>1142</v>
      </c>
      <c r="E1359" s="207" t="s">
        <v>1707</v>
      </c>
      <c r="F1359" s="207" t="s">
        <v>1708</v>
      </c>
      <c r="G1359" s="205" t="s">
        <v>10302</v>
      </c>
      <c r="H1359" s="205" t="s">
        <v>10306</v>
      </c>
      <c r="I1359" s="207" t="s">
        <v>48</v>
      </c>
      <c r="J1359" s="184">
        <v>1</v>
      </c>
    </row>
    <row r="1360" spans="1:10" ht="22.5" customHeight="1">
      <c r="A1360" s="206">
        <v>16</v>
      </c>
      <c r="B1360" s="209" t="s">
        <v>1603</v>
      </c>
      <c r="C1360" s="206">
        <v>2011</v>
      </c>
      <c r="D1360" s="207" t="s">
        <v>1142</v>
      </c>
      <c r="E1360" s="207" t="s">
        <v>1707</v>
      </c>
      <c r="F1360" s="207" t="s">
        <v>1709</v>
      </c>
      <c r="G1360" s="205" t="s">
        <v>10302</v>
      </c>
      <c r="H1360" s="205" t="s">
        <v>10306</v>
      </c>
      <c r="I1360" s="206" t="s">
        <v>34</v>
      </c>
      <c r="J1360" s="184">
        <v>1</v>
      </c>
    </row>
    <row r="1361" spans="1:10" ht="112.5" customHeight="1">
      <c r="A1361" s="206">
        <v>16</v>
      </c>
      <c r="B1361" s="209" t="s">
        <v>1603</v>
      </c>
      <c r="C1361" s="206">
        <v>2011</v>
      </c>
      <c r="D1361" s="207" t="s">
        <v>1142</v>
      </c>
      <c r="E1361" s="207" t="s">
        <v>1711</v>
      </c>
      <c r="F1361" s="207" t="s">
        <v>10896</v>
      </c>
      <c r="G1361" s="205" t="s">
        <v>10302</v>
      </c>
      <c r="H1361" s="207" t="s">
        <v>92</v>
      </c>
      <c r="I1361" s="206" t="s">
        <v>34</v>
      </c>
      <c r="J1361" s="184">
        <v>1</v>
      </c>
    </row>
    <row r="1362" spans="1:10" ht="135" customHeight="1">
      <c r="A1362" s="206">
        <v>16</v>
      </c>
      <c r="B1362" s="209" t="s">
        <v>1603</v>
      </c>
      <c r="C1362" s="206">
        <v>2011</v>
      </c>
      <c r="D1362" s="207" t="s">
        <v>10642</v>
      </c>
      <c r="E1362" s="207" t="s">
        <v>1713</v>
      </c>
      <c r="F1362" s="207" t="s">
        <v>1712</v>
      </c>
      <c r="G1362" s="205" t="s">
        <v>10302</v>
      </c>
      <c r="H1362" s="207" t="s">
        <v>92</v>
      </c>
      <c r="I1362" s="206" t="s">
        <v>34</v>
      </c>
      <c r="J1362" s="184">
        <v>1</v>
      </c>
    </row>
    <row r="1363" spans="1:10" ht="33.75" customHeight="1">
      <c r="A1363" s="206">
        <v>16</v>
      </c>
      <c r="B1363" s="209" t="s">
        <v>1603</v>
      </c>
      <c r="C1363" s="206">
        <v>2011</v>
      </c>
      <c r="D1363" s="207" t="s">
        <v>10642</v>
      </c>
      <c r="E1363" s="207" t="s">
        <v>224</v>
      </c>
      <c r="F1363" s="207" t="s">
        <v>1714</v>
      </c>
      <c r="G1363" s="205" t="s">
        <v>10302</v>
      </c>
      <c r="H1363" s="207" t="s">
        <v>92</v>
      </c>
      <c r="I1363" s="206" t="s">
        <v>34</v>
      </c>
      <c r="J1363" s="184">
        <v>1</v>
      </c>
    </row>
    <row r="1364" spans="1:10" ht="33.75" customHeight="1">
      <c r="A1364" s="206">
        <v>16</v>
      </c>
      <c r="B1364" s="209" t="s">
        <v>1603</v>
      </c>
      <c r="C1364" s="206">
        <v>2011</v>
      </c>
      <c r="D1364" s="207" t="s">
        <v>10642</v>
      </c>
      <c r="E1364" s="207" t="s">
        <v>224</v>
      </c>
      <c r="F1364" s="207" t="s">
        <v>1715</v>
      </c>
      <c r="G1364" s="205" t="s">
        <v>10302</v>
      </c>
      <c r="H1364" s="207" t="s">
        <v>92</v>
      </c>
      <c r="I1364" s="206" t="s">
        <v>34</v>
      </c>
      <c r="J1364" s="184">
        <v>1</v>
      </c>
    </row>
    <row r="1365" spans="1:10" ht="22.5" customHeight="1">
      <c r="A1365" s="206">
        <v>16</v>
      </c>
      <c r="B1365" s="209" t="s">
        <v>1603</v>
      </c>
      <c r="C1365" s="206">
        <v>2011</v>
      </c>
      <c r="D1365" s="207" t="s">
        <v>10642</v>
      </c>
      <c r="E1365" s="207" t="s">
        <v>224</v>
      </c>
      <c r="F1365" s="207" t="s">
        <v>1716</v>
      </c>
      <c r="G1365" s="205" t="s">
        <v>10302</v>
      </c>
      <c r="H1365" s="207" t="s">
        <v>92</v>
      </c>
      <c r="I1365" s="206" t="s">
        <v>34</v>
      </c>
      <c r="J1365" s="184">
        <v>1</v>
      </c>
    </row>
    <row r="1366" spans="1:10" ht="56.25" customHeight="1">
      <c r="A1366" s="206">
        <v>16</v>
      </c>
      <c r="B1366" s="209" t="s">
        <v>1603</v>
      </c>
      <c r="C1366" s="206">
        <v>2011</v>
      </c>
      <c r="D1366" s="207" t="s">
        <v>10642</v>
      </c>
      <c r="E1366" s="210" t="s">
        <v>137</v>
      </c>
      <c r="F1366" s="207" t="s">
        <v>1717</v>
      </c>
      <c r="G1366" s="205" t="s">
        <v>10302</v>
      </c>
      <c r="H1366" s="207" t="s">
        <v>1061</v>
      </c>
      <c r="I1366" s="206" t="s">
        <v>34</v>
      </c>
      <c r="J1366" s="184">
        <v>1</v>
      </c>
    </row>
    <row r="1367" spans="1:10" ht="22.5" customHeight="1">
      <c r="A1367" s="206">
        <v>16</v>
      </c>
      <c r="B1367" s="209" t="s">
        <v>1603</v>
      </c>
      <c r="C1367" s="206">
        <v>2011</v>
      </c>
      <c r="D1367" s="207" t="s">
        <v>10642</v>
      </c>
      <c r="E1367" s="207" t="s">
        <v>227</v>
      </c>
      <c r="F1367" s="207" t="s">
        <v>1718</v>
      </c>
      <c r="G1367" s="205" t="s">
        <v>10302</v>
      </c>
      <c r="H1367" s="205" t="s">
        <v>10306</v>
      </c>
      <c r="I1367" s="206" t="s">
        <v>34</v>
      </c>
      <c r="J1367" s="184">
        <v>1</v>
      </c>
    </row>
    <row r="1368" spans="1:10" ht="33.75" customHeight="1">
      <c r="A1368" s="206">
        <v>16</v>
      </c>
      <c r="B1368" s="209" t="s">
        <v>1603</v>
      </c>
      <c r="C1368" s="206">
        <v>2011</v>
      </c>
      <c r="D1368" s="207" t="s">
        <v>10642</v>
      </c>
      <c r="E1368" s="207" t="s">
        <v>227</v>
      </c>
      <c r="F1368" s="207" t="s">
        <v>1719</v>
      </c>
      <c r="G1368" s="205" t="s">
        <v>119</v>
      </c>
      <c r="H1368" s="207" t="s">
        <v>333</v>
      </c>
      <c r="I1368" s="206" t="s">
        <v>34</v>
      </c>
      <c r="J1368" s="184">
        <v>1</v>
      </c>
    </row>
    <row r="1369" spans="1:10" ht="33.75" customHeight="1">
      <c r="A1369" s="206">
        <v>16</v>
      </c>
      <c r="B1369" s="209" t="s">
        <v>1603</v>
      </c>
      <c r="C1369" s="206">
        <v>2011</v>
      </c>
      <c r="D1369" s="207" t="s">
        <v>10642</v>
      </c>
      <c r="E1369" s="207" t="s">
        <v>227</v>
      </c>
      <c r="F1369" s="207" t="s">
        <v>1720</v>
      </c>
      <c r="G1369" s="205" t="s">
        <v>10302</v>
      </c>
      <c r="H1369" s="205" t="s">
        <v>10306</v>
      </c>
      <c r="I1369" s="206" t="s">
        <v>34</v>
      </c>
      <c r="J1369" s="184">
        <v>1</v>
      </c>
    </row>
    <row r="1370" spans="1:10" ht="22.5" customHeight="1">
      <c r="A1370" s="206">
        <v>16</v>
      </c>
      <c r="B1370" s="209" t="s">
        <v>1603</v>
      </c>
      <c r="C1370" s="206">
        <v>2011</v>
      </c>
      <c r="D1370" s="207" t="s">
        <v>10642</v>
      </c>
      <c r="E1370" s="207" t="s">
        <v>227</v>
      </c>
      <c r="F1370" s="207" t="s">
        <v>1721</v>
      </c>
      <c r="G1370" s="205" t="s">
        <v>10302</v>
      </c>
      <c r="H1370" s="207" t="s">
        <v>92</v>
      </c>
      <c r="I1370" s="206" t="s">
        <v>34</v>
      </c>
      <c r="J1370" s="184">
        <v>1</v>
      </c>
    </row>
    <row r="1371" spans="1:10" ht="22.5" customHeight="1">
      <c r="A1371" s="206">
        <v>16</v>
      </c>
      <c r="B1371" s="209" t="s">
        <v>1603</v>
      </c>
      <c r="C1371" s="206">
        <v>2011</v>
      </c>
      <c r="D1371" s="207" t="s">
        <v>10642</v>
      </c>
      <c r="E1371" s="207" t="s">
        <v>227</v>
      </c>
      <c r="F1371" s="207" t="s">
        <v>1722</v>
      </c>
      <c r="G1371" s="205" t="s">
        <v>10302</v>
      </c>
      <c r="H1371" s="207" t="s">
        <v>92</v>
      </c>
      <c r="I1371" s="206" t="s">
        <v>34</v>
      </c>
      <c r="J1371" s="184">
        <v>1</v>
      </c>
    </row>
    <row r="1372" spans="1:10" ht="90" customHeight="1">
      <c r="A1372" s="206">
        <v>16</v>
      </c>
      <c r="B1372" s="209" t="s">
        <v>1603</v>
      </c>
      <c r="C1372" s="206">
        <v>2011</v>
      </c>
      <c r="D1372" s="207" t="s">
        <v>265</v>
      </c>
      <c r="E1372" s="208" t="s">
        <v>266</v>
      </c>
      <c r="F1372" s="207" t="s">
        <v>1723</v>
      </c>
      <c r="G1372" s="205" t="s">
        <v>10302</v>
      </c>
      <c r="H1372" s="207" t="s">
        <v>92</v>
      </c>
      <c r="I1372" s="206" t="s">
        <v>34</v>
      </c>
      <c r="J1372" s="184">
        <v>1</v>
      </c>
    </row>
    <row r="1373" spans="1:10" ht="45" customHeight="1">
      <c r="A1373" s="206">
        <v>16</v>
      </c>
      <c r="B1373" s="209" t="s">
        <v>1603</v>
      </c>
      <c r="C1373" s="206">
        <v>2011</v>
      </c>
      <c r="D1373" s="207" t="s">
        <v>1725</v>
      </c>
      <c r="E1373" s="207" t="s">
        <v>270</v>
      </c>
      <c r="F1373" s="207" t="s">
        <v>10897</v>
      </c>
      <c r="G1373" s="205" t="s">
        <v>10302</v>
      </c>
      <c r="H1373" s="205" t="s">
        <v>10306</v>
      </c>
      <c r="I1373" s="206" t="s">
        <v>34</v>
      </c>
      <c r="J1373" s="184">
        <v>1</v>
      </c>
    </row>
    <row r="1374" spans="1:10" ht="67.5" customHeight="1">
      <c r="A1374" s="206">
        <v>16</v>
      </c>
      <c r="B1374" s="209" t="s">
        <v>1603</v>
      </c>
      <c r="C1374" s="206">
        <v>2011</v>
      </c>
      <c r="D1374" s="207" t="s">
        <v>1725</v>
      </c>
      <c r="E1374" s="207" t="s">
        <v>1727</v>
      </c>
      <c r="F1374" s="207" t="s">
        <v>1726</v>
      </c>
      <c r="G1374" s="205" t="s">
        <v>10302</v>
      </c>
      <c r="H1374" s="205" t="s">
        <v>10306</v>
      </c>
      <c r="I1374" s="206" t="s">
        <v>34</v>
      </c>
      <c r="J1374" s="184">
        <v>1</v>
      </c>
    </row>
    <row r="1375" spans="1:10" ht="112.5" customHeight="1">
      <c r="A1375" s="206">
        <v>16</v>
      </c>
      <c r="B1375" s="209" t="s">
        <v>1603</v>
      </c>
      <c r="C1375" s="206">
        <v>2011</v>
      </c>
      <c r="D1375" s="207" t="s">
        <v>1729</v>
      </c>
      <c r="E1375" s="207" t="s">
        <v>276</v>
      </c>
      <c r="F1375" s="207" t="s">
        <v>1728</v>
      </c>
      <c r="G1375" s="205" t="s">
        <v>10302</v>
      </c>
      <c r="H1375" s="205" t="s">
        <v>10306</v>
      </c>
      <c r="I1375" s="206" t="s">
        <v>34</v>
      </c>
      <c r="J1375" s="184">
        <v>1</v>
      </c>
    </row>
    <row r="1376" spans="1:10" ht="56.25" customHeight="1">
      <c r="A1376" s="206">
        <v>16</v>
      </c>
      <c r="B1376" s="209" t="s">
        <v>1603</v>
      </c>
      <c r="C1376" s="206">
        <v>2011</v>
      </c>
      <c r="D1376" s="207" t="s">
        <v>1729</v>
      </c>
      <c r="E1376" s="207" t="s">
        <v>276</v>
      </c>
      <c r="F1376" s="207" t="s">
        <v>1730</v>
      </c>
      <c r="G1376" s="205" t="s">
        <v>10302</v>
      </c>
      <c r="H1376" s="205" t="s">
        <v>10306</v>
      </c>
      <c r="I1376" s="206" t="s">
        <v>34</v>
      </c>
      <c r="J1376" s="184">
        <v>1</v>
      </c>
    </row>
    <row r="1377" spans="1:10" ht="67.5" customHeight="1">
      <c r="A1377" s="206">
        <v>17</v>
      </c>
      <c r="B1377" s="209" t="s">
        <v>1667</v>
      </c>
      <c r="C1377" s="206">
        <v>2016</v>
      </c>
      <c r="D1377" s="207" t="s">
        <v>10601</v>
      </c>
      <c r="E1377" s="210" t="s">
        <v>541</v>
      </c>
      <c r="F1377" s="207" t="s">
        <v>1731</v>
      </c>
      <c r="G1377" s="205" t="s">
        <v>10302</v>
      </c>
      <c r="H1377" s="207" t="s">
        <v>92</v>
      </c>
      <c r="I1377" s="206" t="s">
        <v>34</v>
      </c>
      <c r="J1377" s="184">
        <v>1</v>
      </c>
    </row>
    <row r="1378" spans="1:10" ht="45" customHeight="1">
      <c r="A1378" s="206">
        <v>17</v>
      </c>
      <c r="B1378" s="209" t="s">
        <v>1667</v>
      </c>
      <c r="C1378" s="206">
        <v>2016</v>
      </c>
      <c r="D1378" s="207" t="s">
        <v>10601</v>
      </c>
      <c r="E1378" s="207" t="s">
        <v>29</v>
      </c>
      <c r="F1378" s="207" t="s">
        <v>1732</v>
      </c>
      <c r="G1378" s="205" t="s">
        <v>10302</v>
      </c>
      <c r="H1378" s="207" t="s">
        <v>92</v>
      </c>
      <c r="I1378" s="206" t="s">
        <v>34</v>
      </c>
      <c r="J1378" s="184">
        <v>1</v>
      </c>
    </row>
    <row r="1379" spans="1:10" ht="67.5" customHeight="1">
      <c r="A1379" s="206">
        <v>17</v>
      </c>
      <c r="B1379" s="209" t="s">
        <v>1667</v>
      </c>
      <c r="C1379" s="206">
        <v>2016</v>
      </c>
      <c r="D1379" s="207" t="s">
        <v>10601</v>
      </c>
      <c r="E1379" s="210" t="s">
        <v>37</v>
      </c>
      <c r="F1379" s="207" t="s">
        <v>1733</v>
      </c>
      <c r="G1379" s="205" t="s">
        <v>10302</v>
      </c>
      <c r="H1379" s="207" t="s">
        <v>92</v>
      </c>
      <c r="I1379" s="206" t="s">
        <v>34</v>
      </c>
      <c r="J1379" s="184">
        <v>1</v>
      </c>
    </row>
    <row r="1380" spans="1:10" ht="45" customHeight="1">
      <c r="A1380" s="206">
        <v>17</v>
      </c>
      <c r="B1380" s="209" t="s">
        <v>1667</v>
      </c>
      <c r="C1380" s="206">
        <v>2016</v>
      </c>
      <c r="D1380" s="207" t="s">
        <v>10601</v>
      </c>
      <c r="E1380" s="210" t="s">
        <v>43</v>
      </c>
      <c r="F1380" s="207" t="s">
        <v>10898</v>
      </c>
      <c r="G1380" s="205" t="s">
        <v>10302</v>
      </c>
      <c r="H1380" s="205" t="s">
        <v>10306</v>
      </c>
      <c r="I1380" s="206" t="s">
        <v>34</v>
      </c>
      <c r="J1380" s="184">
        <v>1</v>
      </c>
    </row>
    <row r="1381" spans="1:10" ht="33.75" customHeight="1">
      <c r="A1381" s="206">
        <v>17</v>
      </c>
      <c r="B1381" s="209" t="s">
        <v>1667</v>
      </c>
      <c r="C1381" s="206">
        <v>2016</v>
      </c>
      <c r="D1381" s="205" t="s">
        <v>28</v>
      </c>
      <c r="E1381" s="207" t="s">
        <v>46</v>
      </c>
      <c r="F1381" s="207" t="s">
        <v>1735</v>
      </c>
      <c r="G1381" s="205" t="s">
        <v>10302</v>
      </c>
      <c r="H1381" s="207" t="s">
        <v>1061</v>
      </c>
      <c r="I1381" s="206" t="s">
        <v>34</v>
      </c>
      <c r="J1381" s="184">
        <v>1</v>
      </c>
    </row>
    <row r="1382" spans="1:10" ht="33.75" customHeight="1">
      <c r="A1382" s="206">
        <v>17</v>
      </c>
      <c r="B1382" s="209" t="s">
        <v>1667</v>
      </c>
      <c r="C1382" s="206">
        <v>2016</v>
      </c>
      <c r="D1382" s="205" t="s">
        <v>28</v>
      </c>
      <c r="E1382" s="207" t="s">
        <v>46</v>
      </c>
      <c r="F1382" s="207" t="s">
        <v>1736</v>
      </c>
      <c r="G1382" s="205" t="s">
        <v>10302</v>
      </c>
      <c r="H1382" s="207" t="s">
        <v>1061</v>
      </c>
      <c r="I1382" s="206" t="s">
        <v>34</v>
      </c>
      <c r="J1382" s="184">
        <v>1</v>
      </c>
    </row>
    <row r="1383" spans="1:10" ht="22.5" customHeight="1">
      <c r="A1383" s="206">
        <v>17</v>
      </c>
      <c r="B1383" s="209" t="s">
        <v>1667</v>
      </c>
      <c r="C1383" s="206">
        <v>2016</v>
      </c>
      <c r="D1383" s="205" t="s">
        <v>28</v>
      </c>
      <c r="E1383" s="207" t="s">
        <v>46</v>
      </c>
      <c r="F1383" s="207" t="s">
        <v>1737</v>
      </c>
      <c r="G1383" s="205" t="s">
        <v>10302</v>
      </c>
      <c r="H1383" s="205" t="s">
        <v>10306</v>
      </c>
      <c r="I1383" s="206" t="s">
        <v>34</v>
      </c>
      <c r="J1383" s="184">
        <v>1</v>
      </c>
    </row>
    <row r="1384" spans="1:10" ht="112.5" customHeight="1">
      <c r="A1384" s="206">
        <v>17</v>
      </c>
      <c r="B1384" s="209" t="s">
        <v>1667</v>
      </c>
      <c r="C1384" s="206">
        <v>2016</v>
      </c>
      <c r="D1384" s="207" t="s">
        <v>10601</v>
      </c>
      <c r="E1384" s="207" t="s">
        <v>57</v>
      </c>
      <c r="F1384" s="207" t="s">
        <v>1738</v>
      </c>
      <c r="G1384" s="205" t="s">
        <v>10302</v>
      </c>
      <c r="H1384" s="205" t="s">
        <v>10306</v>
      </c>
      <c r="I1384" s="207" t="s">
        <v>48</v>
      </c>
      <c r="J1384" s="184">
        <v>1</v>
      </c>
    </row>
    <row r="1385" spans="1:10" ht="45" customHeight="1">
      <c r="A1385" s="206">
        <v>17</v>
      </c>
      <c r="B1385" s="209" t="s">
        <v>1667</v>
      </c>
      <c r="C1385" s="206">
        <v>2016</v>
      </c>
      <c r="D1385" s="207" t="s">
        <v>10601</v>
      </c>
      <c r="E1385" s="207" t="s">
        <v>62</v>
      </c>
      <c r="F1385" s="207" t="s">
        <v>1739</v>
      </c>
      <c r="G1385" s="205" t="s">
        <v>10302</v>
      </c>
      <c r="H1385" s="207" t="s">
        <v>1061</v>
      </c>
      <c r="I1385" s="206" t="s">
        <v>34</v>
      </c>
      <c r="J1385" s="184">
        <v>1</v>
      </c>
    </row>
    <row r="1386" spans="1:10" ht="56.25" customHeight="1">
      <c r="A1386" s="206">
        <v>17</v>
      </c>
      <c r="B1386" s="209" t="s">
        <v>1667</v>
      </c>
      <c r="C1386" s="206">
        <v>2016</v>
      </c>
      <c r="D1386" s="207" t="s">
        <v>10601</v>
      </c>
      <c r="E1386" s="207" t="s">
        <v>63</v>
      </c>
      <c r="F1386" s="207" t="s">
        <v>1740</v>
      </c>
      <c r="G1386" s="205" t="s">
        <v>10302</v>
      </c>
      <c r="H1386" s="205" t="s">
        <v>10306</v>
      </c>
      <c r="I1386" s="206" t="s">
        <v>34</v>
      </c>
      <c r="J1386" s="184">
        <v>1</v>
      </c>
    </row>
    <row r="1387" spans="1:10" ht="33.75" customHeight="1">
      <c r="A1387" s="206">
        <v>17</v>
      </c>
      <c r="B1387" s="209" t="s">
        <v>1667</v>
      </c>
      <c r="C1387" s="206">
        <v>2016</v>
      </c>
      <c r="D1387" s="207" t="s">
        <v>10601</v>
      </c>
      <c r="E1387" s="207" t="s">
        <v>455</v>
      </c>
      <c r="F1387" s="207" t="s">
        <v>10899</v>
      </c>
      <c r="G1387" s="205" t="s">
        <v>10302</v>
      </c>
      <c r="H1387" s="207" t="s">
        <v>92</v>
      </c>
      <c r="I1387" s="206" t="s">
        <v>34</v>
      </c>
      <c r="J1387" s="184">
        <v>1</v>
      </c>
    </row>
    <row r="1388" spans="1:10" ht="45" customHeight="1">
      <c r="A1388" s="206">
        <v>17</v>
      </c>
      <c r="B1388" s="209" t="s">
        <v>1667</v>
      </c>
      <c r="C1388" s="206">
        <v>2016</v>
      </c>
      <c r="D1388" s="207" t="s">
        <v>10601</v>
      </c>
      <c r="E1388" s="207" t="s">
        <v>455</v>
      </c>
      <c r="F1388" s="207" t="s">
        <v>10900</v>
      </c>
      <c r="G1388" s="205" t="s">
        <v>10302</v>
      </c>
      <c r="H1388" s="205" t="s">
        <v>10306</v>
      </c>
      <c r="I1388" s="206" t="s">
        <v>34</v>
      </c>
      <c r="J1388" s="184">
        <v>1</v>
      </c>
    </row>
    <row r="1389" spans="1:10" ht="22.5" customHeight="1">
      <c r="A1389" s="206">
        <v>17</v>
      </c>
      <c r="B1389" s="209" t="s">
        <v>1667</v>
      </c>
      <c r="C1389" s="206">
        <v>2016</v>
      </c>
      <c r="D1389" s="207" t="s">
        <v>10601</v>
      </c>
      <c r="E1389" s="207" t="s">
        <v>455</v>
      </c>
      <c r="F1389" s="207" t="s">
        <v>10901</v>
      </c>
      <c r="G1389" s="205" t="s">
        <v>10302</v>
      </c>
      <c r="H1389" s="207" t="s">
        <v>92</v>
      </c>
      <c r="I1389" s="206" t="s">
        <v>34</v>
      </c>
      <c r="J1389" s="184">
        <v>1</v>
      </c>
    </row>
    <row r="1390" spans="1:10" ht="90" customHeight="1">
      <c r="A1390" s="206">
        <v>17</v>
      </c>
      <c r="B1390" s="209" t="s">
        <v>1667</v>
      </c>
      <c r="C1390" s="206">
        <v>2016</v>
      </c>
      <c r="D1390" s="207" t="s">
        <v>938</v>
      </c>
      <c r="E1390" s="207" t="s">
        <v>75</v>
      </c>
      <c r="F1390" s="207" t="s">
        <v>1744</v>
      </c>
      <c r="G1390" s="205" t="s">
        <v>119</v>
      </c>
      <c r="H1390" s="207" t="s">
        <v>333</v>
      </c>
      <c r="I1390" s="206" t="s">
        <v>34</v>
      </c>
      <c r="J1390" s="184">
        <v>1</v>
      </c>
    </row>
    <row r="1391" spans="1:10" ht="67.5" customHeight="1">
      <c r="A1391" s="206">
        <v>17</v>
      </c>
      <c r="B1391" s="209" t="s">
        <v>1667</v>
      </c>
      <c r="C1391" s="206">
        <v>2016</v>
      </c>
      <c r="D1391" s="207" t="s">
        <v>938</v>
      </c>
      <c r="E1391" s="207" t="s">
        <v>79</v>
      </c>
      <c r="F1391" s="207" t="s">
        <v>1745</v>
      </c>
      <c r="G1391" s="205" t="s">
        <v>10302</v>
      </c>
      <c r="H1391" s="207" t="s">
        <v>92</v>
      </c>
      <c r="I1391" s="206" t="s">
        <v>34</v>
      </c>
      <c r="J1391" s="184">
        <v>1</v>
      </c>
    </row>
    <row r="1392" spans="1:10" ht="33.75" customHeight="1">
      <c r="A1392" s="206">
        <v>17</v>
      </c>
      <c r="B1392" s="209" t="s">
        <v>1667</v>
      </c>
      <c r="C1392" s="206">
        <v>2016</v>
      </c>
      <c r="D1392" s="207" t="s">
        <v>938</v>
      </c>
      <c r="E1392" s="207" t="s">
        <v>85</v>
      </c>
      <c r="F1392" s="207" t="s">
        <v>1746</v>
      </c>
      <c r="G1392" s="205" t="s">
        <v>10302</v>
      </c>
      <c r="H1392" s="205" t="s">
        <v>10306</v>
      </c>
      <c r="I1392" s="206" t="s">
        <v>34</v>
      </c>
      <c r="J1392" s="184">
        <v>1</v>
      </c>
    </row>
    <row r="1393" spans="1:10" ht="45" customHeight="1">
      <c r="A1393" s="206">
        <v>17</v>
      </c>
      <c r="B1393" s="209" t="s">
        <v>1667</v>
      </c>
      <c r="C1393" s="206">
        <v>2016</v>
      </c>
      <c r="D1393" s="207" t="s">
        <v>938</v>
      </c>
      <c r="E1393" s="207" t="s">
        <v>85</v>
      </c>
      <c r="F1393" s="207" t="s">
        <v>1747</v>
      </c>
      <c r="G1393" s="205" t="s">
        <v>10302</v>
      </c>
      <c r="H1393" s="207" t="s">
        <v>92</v>
      </c>
      <c r="I1393" s="206" t="s">
        <v>34</v>
      </c>
      <c r="J1393" s="184">
        <v>1</v>
      </c>
    </row>
    <row r="1394" spans="1:10" ht="22.5" customHeight="1">
      <c r="A1394" s="206">
        <v>17</v>
      </c>
      <c r="B1394" s="209" t="s">
        <v>1667</v>
      </c>
      <c r="C1394" s="206">
        <v>2016</v>
      </c>
      <c r="D1394" s="207" t="s">
        <v>938</v>
      </c>
      <c r="E1394" s="207" t="s">
        <v>94</v>
      </c>
      <c r="F1394" s="207" t="s">
        <v>10902</v>
      </c>
      <c r="G1394" s="205" t="s">
        <v>10302</v>
      </c>
      <c r="H1394" s="205" t="s">
        <v>10306</v>
      </c>
      <c r="I1394" s="206" t="s">
        <v>34</v>
      </c>
      <c r="J1394" s="184">
        <v>1</v>
      </c>
    </row>
    <row r="1395" spans="1:10" ht="33.75" customHeight="1">
      <c r="A1395" s="206">
        <v>17</v>
      </c>
      <c r="B1395" s="209" t="s">
        <v>1667</v>
      </c>
      <c r="C1395" s="206">
        <v>2016</v>
      </c>
      <c r="D1395" s="207" t="s">
        <v>938</v>
      </c>
      <c r="E1395" s="207" t="s">
        <v>94</v>
      </c>
      <c r="F1395" s="207" t="s">
        <v>10903</v>
      </c>
      <c r="G1395" s="205" t="s">
        <v>10302</v>
      </c>
      <c r="H1395" s="205" t="s">
        <v>10306</v>
      </c>
      <c r="I1395" s="206" t="s">
        <v>34</v>
      </c>
      <c r="J1395" s="184">
        <v>1</v>
      </c>
    </row>
    <row r="1396" spans="1:10" ht="78.75" customHeight="1">
      <c r="A1396" s="206">
        <v>17</v>
      </c>
      <c r="B1396" s="209" t="s">
        <v>1667</v>
      </c>
      <c r="C1396" s="206">
        <v>2016</v>
      </c>
      <c r="D1396" s="207" t="s">
        <v>1210</v>
      </c>
      <c r="E1396" s="207" t="s">
        <v>1750</v>
      </c>
      <c r="F1396" s="207" t="s">
        <v>1749</v>
      </c>
      <c r="G1396" s="205" t="s">
        <v>10302</v>
      </c>
      <c r="H1396" s="207" t="s">
        <v>92</v>
      </c>
      <c r="I1396" s="206" t="s">
        <v>34</v>
      </c>
      <c r="J1396" s="184">
        <v>1</v>
      </c>
    </row>
    <row r="1397" spans="1:10" ht="90" customHeight="1">
      <c r="A1397" s="206">
        <v>17</v>
      </c>
      <c r="B1397" s="209" t="s">
        <v>1667</v>
      </c>
      <c r="C1397" s="206">
        <v>2016</v>
      </c>
      <c r="D1397" s="207" t="s">
        <v>1210</v>
      </c>
      <c r="E1397" s="207" t="s">
        <v>1486</v>
      </c>
      <c r="F1397" s="207" t="s">
        <v>1751</v>
      </c>
      <c r="G1397" s="205" t="s">
        <v>82</v>
      </c>
      <c r="H1397" s="207" t="s">
        <v>101</v>
      </c>
      <c r="I1397" s="206" t="s">
        <v>34</v>
      </c>
      <c r="J1397" s="184">
        <v>1</v>
      </c>
    </row>
    <row r="1398" spans="1:10" ht="45" customHeight="1">
      <c r="A1398" s="206">
        <v>17</v>
      </c>
      <c r="B1398" s="209" t="s">
        <v>1667</v>
      </c>
      <c r="C1398" s="206">
        <v>2016</v>
      </c>
      <c r="D1398" s="207" t="s">
        <v>1210</v>
      </c>
      <c r="E1398" s="207" t="s">
        <v>1752</v>
      </c>
      <c r="F1398" s="207" t="s">
        <v>1753</v>
      </c>
      <c r="G1398" s="205" t="s">
        <v>10302</v>
      </c>
      <c r="H1398" s="207" t="s">
        <v>92</v>
      </c>
      <c r="I1398" s="206" t="s">
        <v>34</v>
      </c>
      <c r="J1398" s="184">
        <v>1</v>
      </c>
    </row>
    <row r="1399" spans="1:10" ht="56.25" customHeight="1">
      <c r="A1399" s="206">
        <v>17</v>
      </c>
      <c r="B1399" s="209" t="s">
        <v>1667</v>
      </c>
      <c r="C1399" s="206">
        <v>2016</v>
      </c>
      <c r="D1399" s="207" t="s">
        <v>1210</v>
      </c>
      <c r="E1399" s="207" t="s">
        <v>679</v>
      </c>
      <c r="F1399" s="207" t="s">
        <v>1754</v>
      </c>
      <c r="G1399" s="205" t="s">
        <v>82</v>
      </c>
      <c r="H1399" s="207" t="s">
        <v>101</v>
      </c>
      <c r="I1399" s="206" t="s">
        <v>34</v>
      </c>
      <c r="J1399" s="184">
        <v>1</v>
      </c>
    </row>
    <row r="1400" spans="1:10" ht="33.75" customHeight="1">
      <c r="A1400" s="206">
        <v>17</v>
      </c>
      <c r="B1400" s="209" t="s">
        <v>1667</v>
      </c>
      <c r="C1400" s="206">
        <v>2016</v>
      </c>
      <c r="D1400" s="207" t="s">
        <v>1210</v>
      </c>
      <c r="E1400" s="207" t="s">
        <v>105</v>
      </c>
      <c r="F1400" s="207" t="s">
        <v>10904</v>
      </c>
      <c r="G1400" s="205" t="s">
        <v>10302</v>
      </c>
      <c r="H1400" s="207" t="s">
        <v>92</v>
      </c>
      <c r="I1400" s="206" t="s">
        <v>34</v>
      </c>
      <c r="J1400" s="184">
        <v>1</v>
      </c>
    </row>
    <row r="1401" spans="1:10" ht="33.75" customHeight="1">
      <c r="A1401" s="206">
        <v>17</v>
      </c>
      <c r="B1401" s="209" t="s">
        <v>1667</v>
      </c>
      <c r="C1401" s="206">
        <v>2016</v>
      </c>
      <c r="D1401" s="207" t="s">
        <v>1210</v>
      </c>
      <c r="E1401" s="207" t="s">
        <v>105</v>
      </c>
      <c r="F1401" s="207" t="s">
        <v>10905</v>
      </c>
      <c r="G1401" s="205" t="s">
        <v>10302</v>
      </c>
      <c r="H1401" s="205" t="s">
        <v>10306</v>
      </c>
      <c r="I1401" s="206" t="s">
        <v>34</v>
      </c>
      <c r="J1401" s="184">
        <v>1</v>
      </c>
    </row>
    <row r="1402" spans="1:10" ht="22.5" customHeight="1">
      <c r="A1402" s="206">
        <v>17</v>
      </c>
      <c r="B1402" s="209" t="s">
        <v>1667</v>
      </c>
      <c r="C1402" s="206">
        <v>2016</v>
      </c>
      <c r="D1402" s="207" t="s">
        <v>1090</v>
      </c>
      <c r="E1402" s="207" t="s">
        <v>1758</v>
      </c>
      <c r="F1402" s="207" t="s">
        <v>1757</v>
      </c>
      <c r="G1402" s="205" t="s">
        <v>119</v>
      </c>
      <c r="H1402" s="207" t="s">
        <v>608</v>
      </c>
      <c r="I1402" s="206" t="s">
        <v>34</v>
      </c>
      <c r="J1402" s="184">
        <v>1</v>
      </c>
    </row>
    <row r="1403" spans="1:10" ht="22.5" customHeight="1">
      <c r="A1403" s="206">
        <v>17</v>
      </c>
      <c r="B1403" s="209" t="s">
        <v>1667</v>
      </c>
      <c r="C1403" s="206">
        <v>2016</v>
      </c>
      <c r="D1403" s="207" t="s">
        <v>1090</v>
      </c>
      <c r="E1403" s="207" t="s">
        <v>1758</v>
      </c>
      <c r="F1403" s="207" t="s">
        <v>1759</v>
      </c>
      <c r="G1403" s="205" t="s">
        <v>10302</v>
      </c>
      <c r="H1403" s="207" t="s">
        <v>92</v>
      </c>
      <c r="I1403" s="206" t="s">
        <v>34</v>
      </c>
      <c r="J1403" s="184">
        <v>1</v>
      </c>
    </row>
    <row r="1404" spans="1:10" ht="33.75" customHeight="1">
      <c r="A1404" s="206">
        <v>17</v>
      </c>
      <c r="B1404" s="209" t="s">
        <v>1667</v>
      </c>
      <c r="C1404" s="206">
        <v>2016</v>
      </c>
      <c r="D1404" s="207" t="s">
        <v>1090</v>
      </c>
      <c r="E1404" s="207" t="s">
        <v>1758</v>
      </c>
      <c r="F1404" s="207" t="s">
        <v>1760</v>
      </c>
      <c r="G1404" s="205" t="s">
        <v>10302</v>
      </c>
      <c r="H1404" s="205" t="s">
        <v>10306</v>
      </c>
      <c r="I1404" s="206" t="s">
        <v>34</v>
      </c>
      <c r="J1404" s="184">
        <v>1</v>
      </c>
    </row>
    <row r="1405" spans="1:10" ht="22.5" customHeight="1">
      <c r="A1405" s="206">
        <v>17</v>
      </c>
      <c r="B1405" s="209" t="s">
        <v>1667</v>
      </c>
      <c r="C1405" s="206">
        <v>2016</v>
      </c>
      <c r="D1405" s="207" t="s">
        <v>1090</v>
      </c>
      <c r="E1405" s="207" t="s">
        <v>1758</v>
      </c>
      <c r="F1405" s="207" t="s">
        <v>1761</v>
      </c>
      <c r="G1405" s="205" t="s">
        <v>10302</v>
      </c>
      <c r="H1405" s="207" t="s">
        <v>92</v>
      </c>
      <c r="I1405" s="206" t="s">
        <v>34</v>
      </c>
      <c r="J1405" s="184">
        <v>1</v>
      </c>
    </row>
    <row r="1406" spans="1:10" ht="22.5" customHeight="1">
      <c r="A1406" s="206">
        <v>17</v>
      </c>
      <c r="B1406" s="209" t="s">
        <v>1667</v>
      </c>
      <c r="C1406" s="206">
        <v>2016</v>
      </c>
      <c r="D1406" s="207" t="s">
        <v>1090</v>
      </c>
      <c r="E1406" s="207" t="s">
        <v>131</v>
      </c>
      <c r="F1406" s="207" t="s">
        <v>1762</v>
      </c>
      <c r="G1406" s="205" t="s">
        <v>10302</v>
      </c>
      <c r="H1406" s="205" t="s">
        <v>10306</v>
      </c>
      <c r="I1406" s="207" t="s">
        <v>48</v>
      </c>
      <c r="J1406" s="184">
        <v>1</v>
      </c>
    </row>
    <row r="1407" spans="1:10" ht="22.5" customHeight="1">
      <c r="A1407" s="206">
        <v>17</v>
      </c>
      <c r="B1407" s="209" t="s">
        <v>1667</v>
      </c>
      <c r="C1407" s="206">
        <v>2016</v>
      </c>
      <c r="D1407" s="207" t="s">
        <v>1090</v>
      </c>
      <c r="E1407" s="207" t="s">
        <v>131</v>
      </c>
      <c r="F1407" s="207" t="s">
        <v>1763</v>
      </c>
      <c r="G1407" s="205" t="s">
        <v>10302</v>
      </c>
      <c r="H1407" s="205" t="s">
        <v>10306</v>
      </c>
      <c r="I1407" s="206" t="s">
        <v>34</v>
      </c>
      <c r="J1407" s="184">
        <v>1</v>
      </c>
    </row>
    <row r="1408" spans="1:10" ht="22.5" customHeight="1">
      <c r="A1408" s="206">
        <v>17</v>
      </c>
      <c r="B1408" s="209" t="s">
        <v>1667</v>
      </c>
      <c r="C1408" s="206">
        <v>2016</v>
      </c>
      <c r="D1408" s="207" t="s">
        <v>1090</v>
      </c>
      <c r="E1408" s="207" t="s">
        <v>131</v>
      </c>
      <c r="F1408" s="207" t="s">
        <v>1764</v>
      </c>
      <c r="G1408" s="205" t="s">
        <v>10302</v>
      </c>
      <c r="H1408" s="205" t="s">
        <v>10306</v>
      </c>
      <c r="I1408" s="206" t="s">
        <v>34</v>
      </c>
      <c r="J1408" s="184">
        <v>1</v>
      </c>
    </row>
    <row r="1409" spans="1:10" ht="22.5" customHeight="1">
      <c r="A1409" s="206">
        <v>17</v>
      </c>
      <c r="B1409" s="209" t="s">
        <v>1667</v>
      </c>
      <c r="C1409" s="206">
        <v>2016</v>
      </c>
      <c r="D1409" s="207" t="s">
        <v>1090</v>
      </c>
      <c r="E1409" s="207" t="s">
        <v>131</v>
      </c>
      <c r="F1409" s="207" t="s">
        <v>1765</v>
      </c>
      <c r="G1409" s="205" t="s">
        <v>10302</v>
      </c>
      <c r="H1409" s="205" t="s">
        <v>10306</v>
      </c>
      <c r="I1409" s="206" t="s">
        <v>34</v>
      </c>
      <c r="J1409" s="184">
        <v>1</v>
      </c>
    </row>
    <row r="1410" spans="1:10" ht="22.5" customHeight="1">
      <c r="A1410" s="206">
        <v>17</v>
      </c>
      <c r="B1410" s="209" t="s">
        <v>1667</v>
      </c>
      <c r="C1410" s="206">
        <v>2016</v>
      </c>
      <c r="D1410" s="207" t="s">
        <v>1090</v>
      </c>
      <c r="E1410" s="207" t="s">
        <v>131</v>
      </c>
      <c r="F1410" s="207" t="s">
        <v>1766</v>
      </c>
      <c r="G1410" s="205" t="s">
        <v>82</v>
      </c>
      <c r="H1410" s="207" t="s">
        <v>101</v>
      </c>
      <c r="I1410" s="206" t="s">
        <v>34</v>
      </c>
      <c r="J1410" s="184">
        <v>1</v>
      </c>
    </row>
    <row r="1411" spans="1:10" ht="33.75" customHeight="1">
      <c r="A1411" s="206">
        <v>17</v>
      </c>
      <c r="B1411" s="209" t="s">
        <v>1667</v>
      </c>
      <c r="C1411" s="206">
        <v>2016</v>
      </c>
      <c r="D1411" s="207" t="s">
        <v>1090</v>
      </c>
      <c r="E1411" s="207" t="s">
        <v>131</v>
      </c>
      <c r="F1411" s="207" t="s">
        <v>1767</v>
      </c>
      <c r="G1411" s="205" t="s">
        <v>119</v>
      </c>
      <c r="H1411" s="207" t="s">
        <v>333</v>
      </c>
      <c r="I1411" s="206" t="s">
        <v>34</v>
      </c>
      <c r="J1411" s="184">
        <v>1</v>
      </c>
    </row>
    <row r="1412" spans="1:10" ht="90" customHeight="1">
      <c r="A1412" s="206">
        <v>17</v>
      </c>
      <c r="B1412" s="209" t="s">
        <v>1667</v>
      </c>
      <c r="C1412" s="206">
        <v>2016</v>
      </c>
      <c r="D1412" s="207" t="s">
        <v>1090</v>
      </c>
      <c r="E1412" s="207" t="s">
        <v>116</v>
      </c>
      <c r="F1412" s="207" t="s">
        <v>1768</v>
      </c>
      <c r="G1412" s="205" t="s">
        <v>10302</v>
      </c>
      <c r="H1412" s="207" t="s">
        <v>92</v>
      </c>
      <c r="I1412" s="206" t="s">
        <v>34</v>
      </c>
      <c r="J1412" s="184">
        <v>1</v>
      </c>
    </row>
    <row r="1413" spans="1:10" ht="78.75" customHeight="1">
      <c r="A1413" s="206">
        <v>17</v>
      </c>
      <c r="B1413" s="209" t="s">
        <v>1667</v>
      </c>
      <c r="C1413" s="206">
        <v>2016</v>
      </c>
      <c r="D1413" s="207" t="s">
        <v>1090</v>
      </c>
      <c r="E1413" s="207" t="s">
        <v>1770</v>
      </c>
      <c r="F1413" s="207" t="s">
        <v>1769</v>
      </c>
      <c r="G1413" s="205" t="s">
        <v>10302</v>
      </c>
      <c r="H1413" s="207" t="s">
        <v>92</v>
      </c>
      <c r="I1413" s="206" t="s">
        <v>34</v>
      </c>
      <c r="J1413" s="184">
        <v>1</v>
      </c>
    </row>
    <row r="1414" spans="1:10" ht="22.5" customHeight="1">
      <c r="A1414" s="206">
        <v>17</v>
      </c>
      <c r="B1414" s="209" t="s">
        <v>1667</v>
      </c>
      <c r="C1414" s="206">
        <v>2016</v>
      </c>
      <c r="D1414" s="207" t="s">
        <v>1090</v>
      </c>
      <c r="E1414" s="207" t="s">
        <v>379</v>
      </c>
      <c r="F1414" s="207" t="s">
        <v>10906</v>
      </c>
      <c r="G1414" s="205" t="s">
        <v>10302</v>
      </c>
      <c r="H1414" s="205" t="s">
        <v>10306</v>
      </c>
      <c r="I1414" s="206" t="s">
        <v>34</v>
      </c>
      <c r="J1414" s="184">
        <v>1</v>
      </c>
    </row>
    <row r="1415" spans="1:10" ht="45" customHeight="1">
      <c r="A1415" s="206">
        <v>17</v>
      </c>
      <c r="B1415" s="209" t="s">
        <v>1667</v>
      </c>
      <c r="C1415" s="206">
        <v>2016</v>
      </c>
      <c r="D1415" s="207" t="s">
        <v>1090</v>
      </c>
      <c r="E1415" s="207" t="s">
        <v>379</v>
      </c>
      <c r="F1415" s="207" t="s">
        <v>10907</v>
      </c>
      <c r="G1415" s="205" t="s">
        <v>10302</v>
      </c>
      <c r="H1415" s="205" t="s">
        <v>10306</v>
      </c>
      <c r="I1415" s="206" t="s">
        <v>34</v>
      </c>
      <c r="J1415" s="184">
        <v>1</v>
      </c>
    </row>
    <row r="1416" spans="1:10" ht="22.5" customHeight="1">
      <c r="A1416" s="206">
        <v>17</v>
      </c>
      <c r="B1416" s="209" t="s">
        <v>1667</v>
      </c>
      <c r="C1416" s="206">
        <v>2016</v>
      </c>
      <c r="D1416" s="207" t="s">
        <v>1108</v>
      </c>
      <c r="E1416" s="207" t="s">
        <v>144</v>
      </c>
      <c r="F1416" s="207" t="s">
        <v>10908</v>
      </c>
      <c r="G1416" s="205" t="s">
        <v>10302</v>
      </c>
      <c r="H1416" s="205" t="s">
        <v>10306</v>
      </c>
      <c r="I1416" s="206" t="s">
        <v>34</v>
      </c>
      <c r="J1416" s="184">
        <v>1</v>
      </c>
    </row>
    <row r="1417" spans="1:10" ht="33.75" customHeight="1">
      <c r="A1417" s="206">
        <v>17</v>
      </c>
      <c r="B1417" s="209" t="s">
        <v>1667</v>
      </c>
      <c r="C1417" s="206">
        <v>2016</v>
      </c>
      <c r="D1417" s="207" t="s">
        <v>1108</v>
      </c>
      <c r="E1417" s="207" t="s">
        <v>144</v>
      </c>
      <c r="F1417" s="207" t="s">
        <v>10909</v>
      </c>
      <c r="G1417" s="205" t="s">
        <v>10302</v>
      </c>
      <c r="H1417" s="205" t="s">
        <v>10306</v>
      </c>
      <c r="I1417" s="206" t="s">
        <v>34</v>
      </c>
      <c r="J1417" s="184">
        <v>1</v>
      </c>
    </row>
    <row r="1418" spans="1:10" ht="33.75" customHeight="1">
      <c r="A1418" s="206">
        <v>17</v>
      </c>
      <c r="B1418" s="209" t="s">
        <v>1667</v>
      </c>
      <c r="C1418" s="206">
        <v>2016</v>
      </c>
      <c r="D1418" s="207" t="s">
        <v>1108</v>
      </c>
      <c r="E1418" s="207" t="s">
        <v>144</v>
      </c>
      <c r="F1418" s="207" t="s">
        <v>10910</v>
      </c>
      <c r="G1418" s="205" t="s">
        <v>10302</v>
      </c>
      <c r="H1418" s="207" t="s">
        <v>92</v>
      </c>
      <c r="I1418" s="206" t="s">
        <v>34</v>
      </c>
      <c r="J1418" s="184">
        <v>1</v>
      </c>
    </row>
    <row r="1419" spans="1:10" ht="33.75" customHeight="1">
      <c r="A1419" s="206">
        <v>17</v>
      </c>
      <c r="B1419" s="209" t="s">
        <v>1667</v>
      </c>
      <c r="C1419" s="206">
        <v>2016</v>
      </c>
      <c r="D1419" s="207" t="s">
        <v>1108</v>
      </c>
      <c r="E1419" s="207" t="s">
        <v>1615</v>
      </c>
      <c r="F1419" s="207" t="s">
        <v>1776</v>
      </c>
      <c r="G1419" s="205" t="s">
        <v>10302</v>
      </c>
      <c r="H1419" s="207" t="s">
        <v>92</v>
      </c>
      <c r="I1419" s="206" t="s">
        <v>34</v>
      </c>
      <c r="J1419" s="184">
        <v>1</v>
      </c>
    </row>
    <row r="1420" spans="1:10" ht="33.75" customHeight="1">
      <c r="A1420" s="206">
        <v>17</v>
      </c>
      <c r="B1420" s="209" t="s">
        <v>1667</v>
      </c>
      <c r="C1420" s="206">
        <v>2016</v>
      </c>
      <c r="D1420" s="207" t="s">
        <v>1108</v>
      </c>
      <c r="E1420" s="207" t="s">
        <v>483</v>
      </c>
      <c r="F1420" s="207" t="s">
        <v>1777</v>
      </c>
      <c r="G1420" s="205" t="s">
        <v>10302</v>
      </c>
      <c r="H1420" s="205" t="s">
        <v>10306</v>
      </c>
      <c r="I1420" s="206" t="s">
        <v>34</v>
      </c>
      <c r="J1420" s="184">
        <v>1</v>
      </c>
    </row>
    <row r="1421" spans="1:10" ht="22.5" customHeight="1">
      <c r="A1421" s="206">
        <v>17</v>
      </c>
      <c r="B1421" s="209" t="s">
        <v>1667</v>
      </c>
      <c r="C1421" s="206">
        <v>2016</v>
      </c>
      <c r="D1421" s="207" t="s">
        <v>1108</v>
      </c>
      <c r="E1421" s="207" t="s">
        <v>483</v>
      </c>
      <c r="F1421" s="207" t="s">
        <v>1778</v>
      </c>
      <c r="G1421" s="205" t="s">
        <v>10302</v>
      </c>
      <c r="H1421" s="207" t="s">
        <v>92</v>
      </c>
      <c r="I1421" s="206" t="s">
        <v>34</v>
      </c>
      <c r="J1421" s="184">
        <v>1</v>
      </c>
    </row>
    <row r="1422" spans="1:10" ht="33.75" customHeight="1">
      <c r="A1422" s="206">
        <v>17</v>
      </c>
      <c r="B1422" s="209" t="s">
        <v>1667</v>
      </c>
      <c r="C1422" s="206">
        <v>2016</v>
      </c>
      <c r="D1422" s="207" t="s">
        <v>1108</v>
      </c>
      <c r="E1422" s="207" t="s">
        <v>483</v>
      </c>
      <c r="F1422" s="207" t="s">
        <v>1779</v>
      </c>
      <c r="G1422" s="205" t="s">
        <v>82</v>
      </c>
      <c r="H1422" s="207" t="s">
        <v>101</v>
      </c>
      <c r="I1422" s="206" t="s">
        <v>34</v>
      </c>
      <c r="J1422" s="184">
        <v>1</v>
      </c>
    </row>
    <row r="1423" spans="1:10" ht="22.5" customHeight="1">
      <c r="A1423" s="206">
        <v>17</v>
      </c>
      <c r="B1423" s="209" t="s">
        <v>1667</v>
      </c>
      <c r="C1423" s="206">
        <v>2016</v>
      </c>
      <c r="D1423" s="207" t="s">
        <v>1108</v>
      </c>
      <c r="E1423" s="207" t="s">
        <v>483</v>
      </c>
      <c r="F1423" s="207" t="s">
        <v>1780</v>
      </c>
      <c r="G1423" s="205" t="s">
        <v>10302</v>
      </c>
      <c r="H1423" s="207" t="s">
        <v>92</v>
      </c>
      <c r="I1423" s="206" t="s">
        <v>34</v>
      </c>
      <c r="J1423" s="184">
        <v>1</v>
      </c>
    </row>
    <row r="1424" spans="1:10" ht="45" customHeight="1">
      <c r="A1424" s="206">
        <v>17</v>
      </c>
      <c r="B1424" s="209" t="s">
        <v>1667</v>
      </c>
      <c r="C1424" s="206">
        <v>2016</v>
      </c>
      <c r="D1424" s="207" t="s">
        <v>1108</v>
      </c>
      <c r="E1424" s="207" t="s">
        <v>483</v>
      </c>
      <c r="F1424" s="207" t="s">
        <v>1781</v>
      </c>
      <c r="G1424" s="205" t="s">
        <v>10302</v>
      </c>
      <c r="H1424" s="207" t="s">
        <v>1061</v>
      </c>
      <c r="I1424" s="206" t="s">
        <v>34</v>
      </c>
      <c r="J1424" s="184">
        <v>1</v>
      </c>
    </row>
    <row r="1425" spans="1:10" ht="33.75" customHeight="1">
      <c r="A1425" s="206">
        <v>17</v>
      </c>
      <c r="B1425" s="209" t="s">
        <v>1667</v>
      </c>
      <c r="C1425" s="206">
        <v>2016</v>
      </c>
      <c r="D1425" s="207" t="s">
        <v>1108</v>
      </c>
      <c r="E1425" s="207" t="s">
        <v>586</v>
      </c>
      <c r="F1425" s="207" t="s">
        <v>1782</v>
      </c>
      <c r="G1425" s="205" t="s">
        <v>10302</v>
      </c>
      <c r="H1425" s="205" t="s">
        <v>10306</v>
      </c>
      <c r="I1425" s="207" t="s">
        <v>48</v>
      </c>
      <c r="J1425" s="184">
        <v>1</v>
      </c>
    </row>
    <row r="1426" spans="1:10" ht="22.5" customHeight="1">
      <c r="A1426" s="206">
        <v>17</v>
      </c>
      <c r="B1426" s="209" t="s">
        <v>1667</v>
      </c>
      <c r="C1426" s="206">
        <v>2016</v>
      </c>
      <c r="D1426" s="207" t="s">
        <v>1108</v>
      </c>
      <c r="E1426" s="207" t="s">
        <v>586</v>
      </c>
      <c r="F1426" s="207" t="s">
        <v>1783</v>
      </c>
      <c r="G1426" s="205" t="s">
        <v>82</v>
      </c>
      <c r="H1426" s="207" t="s">
        <v>101</v>
      </c>
      <c r="I1426" s="206" t="s">
        <v>34</v>
      </c>
      <c r="J1426" s="184">
        <v>1</v>
      </c>
    </row>
    <row r="1427" spans="1:10" ht="45" customHeight="1">
      <c r="A1427" s="206">
        <v>17</v>
      </c>
      <c r="B1427" s="209" t="s">
        <v>1667</v>
      </c>
      <c r="C1427" s="206">
        <v>2016</v>
      </c>
      <c r="D1427" s="207" t="s">
        <v>1108</v>
      </c>
      <c r="E1427" s="207" t="s">
        <v>586</v>
      </c>
      <c r="F1427" s="207" t="s">
        <v>1784</v>
      </c>
      <c r="G1427" s="205" t="s">
        <v>10302</v>
      </c>
      <c r="H1427" s="207" t="s">
        <v>92</v>
      </c>
      <c r="I1427" s="206" t="s">
        <v>34</v>
      </c>
      <c r="J1427" s="184">
        <v>1</v>
      </c>
    </row>
    <row r="1428" spans="1:10" ht="22.5" customHeight="1">
      <c r="A1428" s="206">
        <v>17</v>
      </c>
      <c r="B1428" s="209" t="s">
        <v>1667</v>
      </c>
      <c r="C1428" s="206">
        <v>2016</v>
      </c>
      <c r="D1428" s="207" t="s">
        <v>1108</v>
      </c>
      <c r="E1428" s="207" t="s">
        <v>586</v>
      </c>
      <c r="F1428" s="207" t="s">
        <v>1785</v>
      </c>
      <c r="G1428" s="205" t="s">
        <v>10302</v>
      </c>
      <c r="H1428" s="207" t="s">
        <v>92</v>
      </c>
      <c r="I1428" s="206" t="s">
        <v>34</v>
      </c>
      <c r="J1428" s="184">
        <v>1</v>
      </c>
    </row>
    <row r="1429" spans="1:10" ht="22.5" customHeight="1">
      <c r="A1429" s="206">
        <v>17</v>
      </c>
      <c r="B1429" s="209" t="s">
        <v>1667</v>
      </c>
      <c r="C1429" s="206">
        <v>2016</v>
      </c>
      <c r="D1429" s="207" t="s">
        <v>1121</v>
      </c>
      <c r="E1429" s="207" t="s">
        <v>162</v>
      </c>
      <c r="F1429" s="207" t="s">
        <v>1786</v>
      </c>
      <c r="G1429" s="205" t="s">
        <v>10302</v>
      </c>
      <c r="H1429" s="205" t="s">
        <v>10306</v>
      </c>
      <c r="I1429" s="207" t="s">
        <v>48</v>
      </c>
      <c r="J1429" s="184">
        <v>1</v>
      </c>
    </row>
    <row r="1430" spans="1:10" ht="22.5" customHeight="1">
      <c r="A1430" s="206">
        <v>17</v>
      </c>
      <c r="B1430" s="209" t="s">
        <v>1667</v>
      </c>
      <c r="C1430" s="206">
        <v>2016</v>
      </c>
      <c r="D1430" s="207" t="s">
        <v>1121</v>
      </c>
      <c r="E1430" s="207" t="s">
        <v>162</v>
      </c>
      <c r="F1430" s="207" t="s">
        <v>1787</v>
      </c>
      <c r="G1430" s="205" t="s">
        <v>82</v>
      </c>
      <c r="H1430" s="207" t="s">
        <v>101</v>
      </c>
      <c r="I1430" s="206" t="s">
        <v>34</v>
      </c>
      <c r="J1430" s="184">
        <v>1</v>
      </c>
    </row>
    <row r="1431" spans="1:10" ht="33.75" customHeight="1">
      <c r="A1431" s="206">
        <v>17</v>
      </c>
      <c r="B1431" s="209" t="s">
        <v>1667</v>
      </c>
      <c r="C1431" s="206">
        <v>2016</v>
      </c>
      <c r="D1431" s="207" t="s">
        <v>1121</v>
      </c>
      <c r="E1431" s="207" t="s">
        <v>162</v>
      </c>
      <c r="F1431" s="207" t="s">
        <v>1788</v>
      </c>
      <c r="G1431" s="205" t="s">
        <v>82</v>
      </c>
      <c r="H1431" s="207" t="s">
        <v>101</v>
      </c>
      <c r="I1431" s="206" t="s">
        <v>34</v>
      </c>
      <c r="J1431" s="184">
        <v>1</v>
      </c>
    </row>
    <row r="1432" spans="1:10" ht="22.5" customHeight="1">
      <c r="A1432" s="206">
        <v>17</v>
      </c>
      <c r="B1432" s="209" t="s">
        <v>1667</v>
      </c>
      <c r="C1432" s="206">
        <v>2016</v>
      </c>
      <c r="D1432" s="207" t="s">
        <v>1121</v>
      </c>
      <c r="E1432" s="207" t="s">
        <v>162</v>
      </c>
      <c r="F1432" s="207" t="s">
        <v>1789</v>
      </c>
      <c r="G1432" s="205" t="s">
        <v>10302</v>
      </c>
      <c r="H1432" s="207" t="s">
        <v>1061</v>
      </c>
      <c r="I1432" s="206" t="s">
        <v>34</v>
      </c>
      <c r="J1432" s="184">
        <v>1</v>
      </c>
    </row>
    <row r="1433" spans="1:10" ht="22.5" customHeight="1">
      <c r="A1433" s="206">
        <v>17</v>
      </c>
      <c r="B1433" s="209" t="s">
        <v>1667</v>
      </c>
      <c r="C1433" s="206">
        <v>2016</v>
      </c>
      <c r="D1433" s="207" t="s">
        <v>1121</v>
      </c>
      <c r="E1433" s="207" t="s">
        <v>162</v>
      </c>
      <c r="F1433" s="207" t="s">
        <v>1790</v>
      </c>
      <c r="G1433" s="205" t="s">
        <v>10302</v>
      </c>
      <c r="H1433" s="205" t="s">
        <v>10306</v>
      </c>
      <c r="I1433" s="206" t="s">
        <v>34</v>
      </c>
      <c r="J1433" s="184">
        <v>1</v>
      </c>
    </row>
    <row r="1434" spans="1:10" ht="90" customHeight="1">
      <c r="A1434" s="206">
        <v>17</v>
      </c>
      <c r="B1434" s="209" t="s">
        <v>1667</v>
      </c>
      <c r="C1434" s="206">
        <v>2016</v>
      </c>
      <c r="D1434" s="207" t="s">
        <v>1121</v>
      </c>
      <c r="E1434" s="207" t="s">
        <v>1792</v>
      </c>
      <c r="F1434" s="207" t="s">
        <v>1791</v>
      </c>
      <c r="G1434" s="205" t="s">
        <v>82</v>
      </c>
      <c r="H1434" s="207" t="s">
        <v>101</v>
      </c>
      <c r="I1434" s="206" t="s">
        <v>34</v>
      </c>
      <c r="J1434" s="184">
        <v>1</v>
      </c>
    </row>
    <row r="1435" spans="1:10" ht="22.5" customHeight="1">
      <c r="A1435" s="206">
        <v>17</v>
      </c>
      <c r="B1435" s="209" t="s">
        <v>1667</v>
      </c>
      <c r="C1435" s="206">
        <v>2016</v>
      </c>
      <c r="D1435" s="207" t="s">
        <v>1121</v>
      </c>
      <c r="E1435" s="207" t="s">
        <v>177</v>
      </c>
      <c r="F1435" s="207" t="s">
        <v>1793</v>
      </c>
      <c r="G1435" s="205" t="s">
        <v>82</v>
      </c>
      <c r="H1435" s="207" t="s">
        <v>188</v>
      </c>
      <c r="I1435" s="206" t="s">
        <v>34</v>
      </c>
      <c r="J1435" s="184">
        <v>1</v>
      </c>
    </row>
    <row r="1436" spans="1:10" ht="22.5" customHeight="1">
      <c r="A1436" s="206">
        <v>17</v>
      </c>
      <c r="B1436" s="209" t="s">
        <v>1667</v>
      </c>
      <c r="C1436" s="206">
        <v>2016</v>
      </c>
      <c r="D1436" s="207" t="s">
        <v>1121</v>
      </c>
      <c r="E1436" s="207" t="s">
        <v>177</v>
      </c>
      <c r="F1436" s="207" t="s">
        <v>1794</v>
      </c>
      <c r="G1436" s="205" t="s">
        <v>10302</v>
      </c>
      <c r="H1436" s="207" t="s">
        <v>92</v>
      </c>
      <c r="I1436" s="206" t="s">
        <v>34</v>
      </c>
      <c r="J1436" s="184">
        <v>1</v>
      </c>
    </row>
    <row r="1437" spans="1:10" ht="22.5" customHeight="1">
      <c r="A1437" s="206">
        <v>17</v>
      </c>
      <c r="B1437" s="209" t="s">
        <v>1667</v>
      </c>
      <c r="C1437" s="206">
        <v>2016</v>
      </c>
      <c r="D1437" s="207" t="s">
        <v>1121</v>
      </c>
      <c r="E1437" s="207" t="s">
        <v>177</v>
      </c>
      <c r="F1437" s="207" t="s">
        <v>1795</v>
      </c>
      <c r="G1437" s="205" t="s">
        <v>82</v>
      </c>
      <c r="H1437" s="207" t="s">
        <v>101</v>
      </c>
      <c r="I1437" s="206" t="s">
        <v>34</v>
      </c>
      <c r="J1437" s="184">
        <v>1</v>
      </c>
    </row>
    <row r="1438" spans="1:10" ht="22.5" customHeight="1">
      <c r="A1438" s="206">
        <v>17</v>
      </c>
      <c r="B1438" s="209" t="s">
        <v>1667</v>
      </c>
      <c r="C1438" s="206">
        <v>2016</v>
      </c>
      <c r="D1438" s="207" t="s">
        <v>1121</v>
      </c>
      <c r="E1438" s="207" t="s">
        <v>177</v>
      </c>
      <c r="F1438" s="207" t="s">
        <v>1796</v>
      </c>
      <c r="G1438" s="205" t="s">
        <v>10302</v>
      </c>
      <c r="H1438" s="205" t="s">
        <v>10306</v>
      </c>
      <c r="I1438" s="206" t="s">
        <v>34</v>
      </c>
      <c r="J1438" s="184">
        <v>1</v>
      </c>
    </row>
    <row r="1439" spans="1:10" ht="22.5" customHeight="1">
      <c r="A1439" s="206">
        <v>17</v>
      </c>
      <c r="B1439" s="209" t="s">
        <v>1667</v>
      </c>
      <c r="C1439" s="206">
        <v>2016</v>
      </c>
      <c r="D1439" s="207" t="s">
        <v>1121</v>
      </c>
      <c r="E1439" s="207" t="s">
        <v>177</v>
      </c>
      <c r="F1439" s="207" t="s">
        <v>10911</v>
      </c>
      <c r="G1439" s="205" t="s">
        <v>10302</v>
      </c>
      <c r="H1439" s="207" t="s">
        <v>1061</v>
      </c>
      <c r="I1439" s="206" t="s">
        <v>34</v>
      </c>
      <c r="J1439" s="184">
        <v>1</v>
      </c>
    </row>
    <row r="1440" spans="1:10" ht="78.75" customHeight="1">
      <c r="A1440" s="206">
        <v>17</v>
      </c>
      <c r="B1440" s="209" t="s">
        <v>1667</v>
      </c>
      <c r="C1440" s="206">
        <v>2016</v>
      </c>
      <c r="D1440" s="207" t="s">
        <v>1121</v>
      </c>
      <c r="E1440" s="207" t="s">
        <v>495</v>
      </c>
      <c r="F1440" s="207" t="s">
        <v>1798</v>
      </c>
      <c r="G1440" s="205" t="s">
        <v>10302</v>
      </c>
      <c r="H1440" s="207" t="s">
        <v>1061</v>
      </c>
      <c r="I1440" s="206" t="s">
        <v>34</v>
      </c>
      <c r="J1440" s="184">
        <v>1</v>
      </c>
    </row>
    <row r="1441" spans="1:10" ht="56.25" customHeight="1">
      <c r="A1441" s="206">
        <v>17</v>
      </c>
      <c r="B1441" s="209" t="s">
        <v>1667</v>
      </c>
      <c r="C1441" s="206">
        <v>2016</v>
      </c>
      <c r="D1441" s="207" t="s">
        <v>1121</v>
      </c>
      <c r="E1441" s="207" t="s">
        <v>189</v>
      </c>
      <c r="F1441" s="207" t="s">
        <v>10912</v>
      </c>
      <c r="G1441" s="205" t="s">
        <v>10302</v>
      </c>
      <c r="H1441" s="207" t="s">
        <v>92</v>
      </c>
      <c r="I1441" s="206" t="s">
        <v>34</v>
      </c>
      <c r="J1441" s="184">
        <v>1</v>
      </c>
    </row>
    <row r="1442" spans="1:10" ht="56.25" customHeight="1">
      <c r="A1442" s="206">
        <v>17</v>
      </c>
      <c r="B1442" s="209" t="s">
        <v>1667</v>
      </c>
      <c r="C1442" s="206">
        <v>2016</v>
      </c>
      <c r="D1442" s="207" t="s">
        <v>1121</v>
      </c>
      <c r="E1442" s="207" t="s">
        <v>1530</v>
      </c>
      <c r="F1442" s="207" t="s">
        <v>10913</v>
      </c>
      <c r="G1442" s="205" t="s">
        <v>10302</v>
      </c>
      <c r="H1442" s="205" t="s">
        <v>10306</v>
      </c>
      <c r="I1442" s="207" t="s">
        <v>48</v>
      </c>
      <c r="J1442" s="184">
        <v>1</v>
      </c>
    </row>
    <row r="1443" spans="1:10" ht="90" customHeight="1">
      <c r="A1443" s="206">
        <v>17</v>
      </c>
      <c r="B1443" s="209" t="s">
        <v>1667</v>
      </c>
      <c r="C1443" s="206">
        <v>2016</v>
      </c>
      <c r="D1443" s="207" t="s">
        <v>1121</v>
      </c>
      <c r="E1443" s="207" t="s">
        <v>184</v>
      </c>
      <c r="F1443" s="207" t="s">
        <v>1801</v>
      </c>
      <c r="G1443" s="205" t="s">
        <v>10302</v>
      </c>
      <c r="H1443" s="207" t="s">
        <v>1061</v>
      </c>
      <c r="I1443" s="206" t="s">
        <v>34</v>
      </c>
      <c r="J1443" s="184">
        <v>1</v>
      </c>
    </row>
    <row r="1444" spans="1:10" ht="33.75" customHeight="1">
      <c r="A1444" s="206">
        <v>17</v>
      </c>
      <c r="B1444" s="209" t="s">
        <v>1667</v>
      </c>
      <c r="C1444" s="206">
        <v>2016</v>
      </c>
      <c r="D1444" s="207" t="s">
        <v>1142</v>
      </c>
      <c r="E1444" s="207" t="s">
        <v>211</v>
      </c>
      <c r="F1444" s="207" t="s">
        <v>1802</v>
      </c>
      <c r="G1444" s="205" t="s">
        <v>10302</v>
      </c>
      <c r="H1444" s="205" t="s">
        <v>10306</v>
      </c>
      <c r="I1444" s="207" t="s">
        <v>48</v>
      </c>
      <c r="J1444" s="184">
        <v>1</v>
      </c>
    </row>
    <row r="1445" spans="1:10" ht="22.5" customHeight="1">
      <c r="A1445" s="206">
        <v>17</v>
      </c>
      <c r="B1445" s="209" t="s">
        <v>1667</v>
      </c>
      <c r="C1445" s="206">
        <v>2016</v>
      </c>
      <c r="D1445" s="207" t="s">
        <v>1142</v>
      </c>
      <c r="E1445" s="207" t="s">
        <v>211</v>
      </c>
      <c r="F1445" s="207" t="s">
        <v>1803</v>
      </c>
      <c r="G1445" s="205" t="s">
        <v>82</v>
      </c>
      <c r="H1445" s="207" t="s">
        <v>101</v>
      </c>
      <c r="I1445" s="206" t="s">
        <v>34</v>
      </c>
      <c r="J1445" s="184">
        <v>1</v>
      </c>
    </row>
    <row r="1446" spans="1:10" ht="22.5" customHeight="1">
      <c r="A1446" s="206">
        <v>17</v>
      </c>
      <c r="B1446" s="209" t="s">
        <v>1667</v>
      </c>
      <c r="C1446" s="206">
        <v>2016</v>
      </c>
      <c r="D1446" s="207" t="s">
        <v>1142</v>
      </c>
      <c r="E1446" s="207" t="s">
        <v>211</v>
      </c>
      <c r="F1446" s="207" t="s">
        <v>1804</v>
      </c>
      <c r="G1446" s="205" t="s">
        <v>82</v>
      </c>
      <c r="H1446" s="207" t="s">
        <v>101</v>
      </c>
      <c r="I1446" s="206" t="s">
        <v>34</v>
      </c>
      <c r="J1446" s="184">
        <v>1</v>
      </c>
    </row>
    <row r="1447" spans="1:10" ht="22.5" customHeight="1">
      <c r="A1447" s="206">
        <v>17</v>
      </c>
      <c r="B1447" s="209" t="s">
        <v>1667</v>
      </c>
      <c r="C1447" s="206">
        <v>2016</v>
      </c>
      <c r="D1447" s="207" t="s">
        <v>1142</v>
      </c>
      <c r="E1447" s="207" t="s">
        <v>211</v>
      </c>
      <c r="F1447" s="207" t="s">
        <v>1805</v>
      </c>
      <c r="G1447" s="205" t="s">
        <v>10302</v>
      </c>
      <c r="H1447" s="207" t="s">
        <v>1061</v>
      </c>
      <c r="I1447" s="206" t="s">
        <v>34</v>
      </c>
      <c r="J1447" s="184">
        <v>1</v>
      </c>
    </row>
    <row r="1448" spans="1:10" ht="45" customHeight="1">
      <c r="A1448" s="206">
        <v>17</v>
      </c>
      <c r="B1448" s="209" t="s">
        <v>1667</v>
      </c>
      <c r="C1448" s="206">
        <v>2016</v>
      </c>
      <c r="D1448" s="207" t="s">
        <v>1142</v>
      </c>
      <c r="E1448" s="207" t="s">
        <v>211</v>
      </c>
      <c r="F1448" s="207" t="s">
        <v>1806</v>
      </c>
      <c r="G1448" s="205" t="s">
        <v>10302</v>
      </c>
      <c r="H1448" s="207" t="s">
        <v>92</v>
      </c>
      <c r="I1448" s="206" t="s">
        <v>34</v>
      </c>
      <c r="J1448" s="184">
        <v>1</v>
      </c>
    </row>
    <row r="1449" spans="1:10" ht="45" customHeight="1">
      <c r="A1449" s="206">
        <v>17</v>
      </c>
      <c r="B1449" s="209" t="s">
        <v>1667</v>
      </c>
      <c r="C1449" s="206">
        <v>2016</v>
      </c>
      <c r="D1449" s="207" t="s">
        <v>10642</v>
      </c>
      <c r="E1449" s="207" t="s">
        <v>1808</v>
      </c>
      <c r="F1449" s="207" t="s">
        <v>10914</v>
      </c>
      <c r="G1449" s="205" t="s">
        <v>10302</v>
      </c>
      <c r="H1449" s="207" t="s">
        <v>92</v>
      </c>
      <c r="I1449" s="206" t="s">
        <v>34</v>
      </c>
      <c r="J1449" s="184">
        <v>1</v>
      </c>
    </row>
    <row r="1450" spans="1:10" ht="22.5" customHeight="1">
      <c r="A1450" s="206">
        <v>17</v>
      </c>
      <c r="B1450" s="209" t="s">
        <v>1667</v>
      </c>
      <c r="C1450" s="206">
        <v>2016</v>
      </c>
      <c r="D1450" s="207" t="s">
        <v>10642</v>
      </c>
      <c r="E1450" s="207" t="s">
        <v>1808</v>
      </c>
      <c r="F1450" s="207" t="s">
        <v>10915</v>
      </c>
      <c r="G1450" s="205" t="s">
        <v>10302</v>
      </c>
      <c r="H1450" s="207" t="s">
        <v>92</v>
      </c>
      <c r="I1450" s="206" t="s">
        <v>34</v>
      </c>
      <c r="J1450" s="184">
        <v>1</v>
      </c>
    </row>
    <row r="1451" spans="1:10" ht="45" customHeight="1">
      <c r="A1451" s="206">
        <v>17</v>
      </c>
      <c r="B1451" s="209" t="s">
        <v>1667</v>
      </c>
      <c r="C1451" s="206">
        <v>2016</v>
      </c>
      <c r="D1451" s="207" t="s">
        <v>10642</v>
      </c>
      <c r="E1451" s="207" t="s">
        <v>1808</v>
      </c>
      <c r="F1451" s="207" t="s">
        <v>1810</v>
      </c>
      <c r="G1451" s="205" t="s">
        <v>10302</v>
      </c>
      <c r="H1451" s="207" t="s">
        <v>92</v>
      </c>
      <c r="I1451" s="206" t="s">
        <v>34</v>
      </c>
      <c r="J1451" s="184">
        <v>1</v>
      </c>
    </row>
    <row r="1452" spans="1:10" ht="67.5" customHeight="1">
      <c r="A1452" s="206">
        <v>17</v>
      </c>
      <c r="B1452" s="209" t="s">
        <v>1667</v>
      </c>
      <c r="C1452" s="206">
        <v>2016</v>
      </c>
      <c r="D1452" s="207" t="s">
        <v>10642</v>
      </c>
      <c r="E1452" s="210" t="s">
        <v>1812</v>
      </c>
      <c r="F1452" s="207" t="s">
        <v>1811</v>
      </c>
      <c r="G1452" s="205" t="s">
        <v>10302</v>
      </c>
      <c r="H1452" s="207" t="s">
        <v>92</v>
      </c>
      <c r="I1452" s="206" t="s">
        <v>34</v>
      </c>
      <c r="J1452" s="184">
        <v>1</v>
      </c>
    </row>
    <row r="1453" spans="1:10" ht="22.5" customHeight="1">
      <c r="A1453" s="206">
        <v>17</v>
      </c>
      <c r="B1453" s="209" t="s">
        <v>1667</v>
      </c>
      <c r="C1453" s="206">
        <v>2016</v>
      </c>
      <c r="D1453" s="207" t="s">
        <v>10642</v>
      </c>
      <c r="E1453" s="207" t="s">
        <v>245</v>
      </c>
      <c r="F1453" s="207" t="s">
        <v>1813</v>
      </c>
      <c r="G1453" s="205" t="s">
        <v>10302</v>
      </c>
      <c r="H1453" s="207" t="s">
        <v>1061</v>
      </c>
      <c r="I1453" s="206" t="s">
        <v>34</v>
      </c>
      <c r="J1453" s="184">
        <v>1</v>
      </c>
    </row>
    <row r="1454" spans="1:10" ht="33.75" customHeight="1">
      <c r="A1454" s="206">
        <v>17</v>
      </c>
      <c r="B1454" s="209" t="s">
        <v>1667</v>
      </c>
      <c r="C1454" s="206">
        <v>2016</v>
      </c>
      <c r="D1454" s="207" t="s">
        <v>10642</v>
      </c>
      <c r="E1454" s="207" t="s">
        <v>245</v>
      </c>
      <c r="F1454" s="207" t="s">
        <v>1814</v>
      </c>
      <c r="G1454" s="207" t="s">
        <v>401</v>
      </c>
      <c r="H1454" s="207" t="s">
        <v>401</v>
      </c>
      <c r="I1454" s="206" t="s">
        <v>34</v>
      </c>
      <c r="J1454" s="184">
        <v>1</v>
      </c>
    </row>
    <row r="1455" spans="1:10" ht="22.5" customHeight="1">
      <c r="A1455" s="206">
        <v>17</v>
      </c>
      <c r="B1455" s="209" t="s">
        <v>1667</v>
      </c>
      <c r="C1455" s="206">
        <v>2016</v>
      </c>
      <c r="D1455" s="207" t="s">
        <v>10642</v>
      </c>
      <c r="E1455" s="207" t="s">
        <v>245</v>
      </c>
      <c r="F1455" s="207" t="s">
        <v>1815</v>
      </c>
      <c r="G1455" s="205" t="s">
        <v>10302</v>
      </c>
      <c r="H1455" s="207" t="s">
        <v>92</v>
      </c>
      <c r="I1455" s="206" t="s">
        <v>34</v>
      </c>
      <c r="J1455" s="184">
        <v>1</v>
      </c>
    </row>
    <row r="1456" spans="1:10" ht="22.5" customHeight="1">
      <c r="A1456" s="206">
        <v>17</v>
      </c>
      <c r="B1456" s="209" t="s">
        <v>1667</v>
      </c>
      <c r="C1456" s="206">
        <v>2016</v>
      </c>
      <c r="D1456" s="207" t="s">
        <v>10642</v>
      </c>
      <c r="E1456" s="207" t="s">
        <v>245</v>
      </c>
      <c r="F1456" s="207" t="s">
        <v>1816</v>
      </c>
      <c r="G1456" s="205" t="s">
        <v>10302</v>
      </c>
      <c r="H1456" s="207" t="s">
        <v>92</v>
      </c>
      <c r="I1456" s="206" t="s">
        <v>34</v>
      </c>
      <c r="J1456" s="184">
        <v>1</v>
      </c>
    </row>
    <row r="1457" spans="1:10" ht="22.5" customHeight="1">
      <c r="A1457" s="206">
        <v>17</v>
      </c>
      <c r="B1457" s="209" t="s">
        <v>1667</v>
      </c>
      <c r="C1457" s="206">
        <v>2016</v>
      </c>
      <c r="D1457" s="207" t="s">
        <v>10642</v>
      </c>
      <c r="E1457" s="207" t="s">
        <v>10378</v>
      </c>
      <c r="F1457" s="207" t="s">
        <v>10916</v>
      </c>
      <c r="G1457" s="205" t="s">
        <v>10302</v>
      </c>
      <c r="H1457" s="207" t="s">
        <v>92</v>
      </c>
      <c r="I1457" s="206" t="s">
        <v>34</v>
      </c>
      <c r="J1457" s="184">
        <v>1</v>
      </c>
    </row>
    <row r="1458" spans="1:10" ht="22.5" customHeight="1">
      <c r="A1458" s="206">
        <v>17</v>
      </c>
      <c r="B1458" s="209" t="s">
        <v>1667</v>
      </c>
      <c r="C1458" s="206">
        <v>2016</v>
      </c>
      <c r="D1458" s="207" t="s">
        <v>10642</v>
      </c>
      <c r="E1458" s="207" t="s">
        <v>10378</v>
      </c>
      <c r="F1458" s="207" t="s">
        <v>10917</v>
      </c>
      <c r="G1458" s="205" t="s">
        <v>10302</v>
      </c>
      <c r="H1458" s="207" t="s">
        <v>92</v>
      </c>
      <c r="I1458" s="206" t="s">
        <v>34</v>
      </c>
      <c r="J1458" s="184">
        <v>1</v>
      </c>
    </row>
    <row r="1459" spans="1:10" ht="56.25" customHeight="1">
      <c r="A1459" s="206">
        <v>17</v>
      </c>
      <c r="B1459" s="209" t="s">
        <v>1667</v>
      </c>
      <c r="C1459" s="206">
        <v>2016</v>
      </c>
      <c r="D1459" s="207" t="s">
        <v>10642</v>
      </c>
      <c r="E1459" s="207" t="s">
        <v>10378</v>
      </c>
      <c r="F1459" s="207" t="s">
        <v>10918</v>
      </c>
      <c r="G1459" s="205" t="s">
        <v>10302</v>
      </c>
      <c r="H1459" s="207" t="s">
        <v>92</v>
      </c>
      <c r="I1459" s="206" t="s">
        <v>34</v>
      </c>
      <c r="J1459" s="184">
        <v>1</v>
      </c>
    </row>
    <row r="1460" spans="1:10" ht="22.5" customHeight="1">
      <c r="A1460" s="206">
        <v>17</v>
      </c>
      <c r="B1460" s="209" t="s">
        <v>1667</v>
      </c>
      <c r="C1460" s="206">
        <v>2016</v>
      </c>
      <c r="D1460" s="207" t="s">
        <v>10642</v>
      </c>
      <c r="E1460" s="207" t="s">
        <v>10378</v>
      </c>
      <c r="F1460" s="207" t="s">
        <v>10919</v>
      </c>
      <c r="G1460" s="205" t="s">
        <v>10302</v>
      </c>
      <c r="H1460" s="207" t="s">
        <v>92</v>
      </c>
      <c r="I1460" s="206" t="s">
        <v>34</v>
      </c>
      <c r="J1460" s="184">
        <v>1</v>
      </c>
    </row>
    <row r="1461" spans="1:10" ht="45" customHeight="1">
      <c r="A1461" s="206">
        <v>17</v>
      </c>
      <c r="B1461" s="209" t="s">
        <v>1667</v>
      </c>
      <c r="C1461" s="206">
        <v>2016</v>
      </c>
      <c r="D1461" s="207" t="s">
        <v>10642</v>
      </c>
      <c r="E1461" s="207" t="s">
        <v>10378</v>
      </c>
      <c r="F1461" s="207" t="s">
        <v>10920</v>
      </c>
      <c r="G1461" s="205" t="s">
        <v>82</v>
      </c>
      <c r="H1461" s="207" t="s">
        <v>101</v>
      </c>
      <c r="I1461" s="206" t="s">
        <v>34</v>
      </c>
      <c r="J1461" s="184">
        <v>1</v>
      </c>
    </row>
    <row r="1462" spans="1:10" ht="22.5" customHeight="1">
      <c r="A1462" s="206">
        <v>17</v>
      </c>
      <c r="B1462" s="209" t="s">
        <v>1667</v>
      </c>
      <c r="C1462" s="206">
        <v>2016</v>
      </c>
      <c r="D1462" s="207" t="s">
        <v>10642</v>
      </c>
      <c r="E1462" s="207" t="s">
        <v>5865</v>
      </c>
      <c r="F1462" s="207" t="s">
        <v>10921</v>
      </c>
      <c r="G1462" s="205" t="s">
        <v>10302</v>
      </c>
      <c r="H1462" s="207" t="s">
        <v>92</v>
      </c>
      <c r="I1462" s="206" t="s">
        <v>34</v>
      </c>
      <c r="J1462" s="184">
        <v>1</v>
      </c>
    </row>
    <row r="1463" spans="1:10" ht="22.5" customHeight="1">
      <c r="A1463" s="206">
        <v>17</v>
      </c>
      <c r="B1463" s="209" t="s">
        <v>1667</v>
      </c>
      <c r="C1463" s="206">
        <v>2016</v>
      </c>
      <c r="D1463" s="207" t="s">
        <v>10642</v>
      </c>
      <c r="E1463" s="207" t="s">
        <v>5865</v>
      </c>
      <c r="F1463" s="207" t="s">
        <v>10922</v>
      </c>
      <c r="G1463" s="205" t="s">
        <v>82</v>
      </c>
      <c r="H1463" s="207" t="s">
        <v>188</v>
      </c>
      <c r="I1463" s="206" t="s">
        <v>34</v>
      </c>
      <c r="J1463" s="184">
        <v>1</v>
      </c>
    </row>
    <row r="1464" spans="1:10" ht="33.75" customHeight="1">
      <c r="A1464" s="206">
        <v>17</v>
      </c>
      <c r="B1464" s="209" t="s">
        <v>1667</v>
      </c>
      <c r="C1464" s="206">
        <v>2016</v>
      </c>
      <c r="D1464" s="207" t="s">
        <v>10642</v>
      </c>
      <c r="E1464" s="207" t="s">
        <v>5865</v>
      </c>
      <c r="F1464" s="207" t="s">
        <v>10923</v>
      </c>
      <c r="G1464" s="205" t="s">
        <v>10302</v>
      </c>
      <c r="H1464" s="207" t="s">
        <v>92</v>
      </c>
      <c r="I1464" s="206" t="s">
        <v>34</v>
      </c>
      <c r="J1464" s="184">
        <v>1</v>
      </c>
    </row>
    <row r="1465" spans="1:10" ht="45" customHeight="1">
      <c r="A1465" s="206">
        <v>17</v>
      </c>
      <c r="B1465" s="209" t="s">
        <v>1667</v>
      </c>
      <c r="C1465" s="206">
        <v>2016</v>
      </c>
      <c r="D1465" s="207" t="s">
        <v>10642</v>
      </c>
      <c r="E1465" s="207" t="s">
        <v>1826</v>
      </c>
      <c r="F1465" s="207" t="s">
        <v>10924</v>
      </c>
      <c r="G1465" s="205" t="s">
        <v>10302</v>
      </c>
      <c r="H1465" s="207" t="s">
        <v>92</v>
      </c>
      <c r="I1465" s="206" t="s">
        <v>34</v>
      </c>
      <c r="J1465" s="184">
        <v>1</v>
      </c>
    </row>
    <row r="1466" spans="1:10" ht="45" customHeight="1">
      <c r="A1466" s="206">
        <v>17</v>
      </c>
      <c r="B1466" s="209" t="s">
        <v>1667</v>
      </c>
      <c r="C1466" s="206">
        <v>2016</v>
      </c>
      <c r="D1466" s="207" t="s">
        <v>10642</v>
      </c>
      <c r="E1466" s="207" t="s">
        <v>1826</v>
      </c>
      <c r="F1466" s="207" t="s">
        <v>10925</v>
      </c>
      <c r="G1466" s="205" t="s">
        <v>119</v>
      </c>
      <c r="H1466" s="207" t="s">
        <v>333</v>
      </c>
      <c r="I1466" s="206" t="s">
        <v>34</v>
      </c>
      <c r="J1466" s="184">
        <v>1</v>
      </c>
    </row>
    <row r="1467" spans="1:10" ht="45" customHeight="1">
      <c r="A1467" s="206">
        <v>17</v>
      </c>
      <c r="B1467" s="209" t="s">
        <v>1667</v>
      </c>
      <c r="C1467" s="206">
        <v>2016</v>
      </c>
      <c r="D1467" s="207" t="s">
        <v>10642</v>
      </c>
      <c r="E1467" s="207" t="s">
        <v>1826</v>
      </c>
      <c r="F1467" s="207" t="s">
        <v>10926</v>
      </c>
      <c r="G1467" s="205" t="s">
        <v>10302</v>
      </c>
      <c r="H1467" s="207" t="s">
        <v>92</v>
      </c>
      <c r="I1467" s="206" t="s">
        <v>34</v>
      </c>
      <c r="J1467" s="184">
        <v>1</v>
      </c>
    </row>
    <row r="1468" spans="1:10" ht="45" customHeight="1">
      <c r="A1468" s="206">
        <v>17</v>
      </c>
      <c r="B1468" s="209" t="s">
        <v>1667</v>
      </c>
      <c r="C1468" s="206">
        <v>2016</v>
      </c>
      <c r="D1468" s="207" t="s">
        <v>265</v>
      </c>
      <c r="E1468" s="207" t="s">
        <v>266</v>
      </c>
      <c r="F1468" s="207" t="s">
        <v>1829</v>
      </c>
      <c r="G1468" s="205" t="s">
        <v>10302</v>
      </c>
      <c r="H1468" s="207" t="s">
        <v>92</v>
      </c>
      <c r="I1468" s="206" t="s">
        <v>34</v>
      </c>
      <c r="J1468" s="184">
        <v>1</v>
      </c>
    </row>
    <row r="1469" spans="1:10" ht="33.75" customHeight="1">
      <c r="A1469" s="206">
        <v>17</v>
      </c>
      <c r="B1469" s="209" t="s">
        <v>1667</v>
      </c>
      <c r="C1469" s="206">
        <v>2016</v>
      </c>
      <c r="D1469" s="207" t="s">
        <v>1575</v>
      </c>
      <c r="E1469" s="207" t="s">
        <v>266</v>
      </c>
      <c r="F1469" s="207" t="s">
        <v>1830</v>
      </c>
      <c r="G1469" s="205" t="s">
        <v>10302</v>
      </c>
      <c r="H1469" s="205" t="s">
        <v>10306</v>
      </c>
      <c r="I1469" s="206" t="s">
        <v>34</v>
      </c>
      <c r="J1469" s="184">
        <v>1</v>
      </c>
    </row>
    <row r="1470" spans="1:10" ht="56.25" customHeight="1">
      <c r="A1470" s="206">
        <v>17</v>
      </c>
      <c r="B1470" s="209" t="s">
        <v>1667</v>
      </c>
      <c r="C1470" s="206">
        <v>2016</v>
      </c>
      <c r="D1470" s="207" t="s">
        <v>10388</v>
      </c>
      <c r="E1470" s="207" t="s">
        <v>273</v>
      </c>
      <c r="F1470" s="207" t="s">
        <v>1831</v>
      </c>
      <c r="G1470" s="205" t="s">
        <v>10302</v>
      </c>
      <c r="H1470" s="205" t="s">
        <v>10306</v>
      </c>
      <c r="I1470" s="206" t="s">
        <v>34</v>
      </c>
      <c r="J1470" s="184">
        <v>1</v>
      </c>
    </row>
    <row r="1471" spans="1:10" ht="101.25" customHeight="1">
      <c r="A1471" s="206">
        <v>17</v>
      </c>
      <c r="B1471" s="209" t="s">
        <v>1667</v>
      </c>
      <c r="C1471" s="206">
        <v>2016</v>
      </c>
      <c r="D1471" s="207" t="s">
        <v>10388</v>
      </c>
      <c r="E1471" s="207" t="s">
        <v>276</v>
      </c>
      <c r="F1471" s="207" t="s">
        <v>1832</v>
      </c>
      <c r="G1471" s="205" t="s">
        <v>10302</v>
      </c>
      <c r="H1471" s="205" t="s">
        <v>10306</v>
      </c>
      <c r="I1471" s="206" t="s">
        <v>34</v>
      </c>
      <c r="J1471" s="184">
        <v>1</v>
      </c>
    </row>
    <row r="1472" spans="1:10" ht="56.25" customHeight="1">
      <c r="A1472" s="206">
        <v>17</v>
      </c>
      <c r="B1472" s="209" t="s">
        <v>1667</v>
      </c>
      <c r="C1472" s="206">
        <v>2016</v>
      </c>
      <c r="D1472" s="207" t="s">
        <v>10388</v>
      </c>
      <c r="E1472" s="207" t="s">
        <v>276</v>
      </c>
      <c r="F1472" s="207" t="s">
        <v>1833</v>
      </c>
      <c r="G1472" s="205" t="s">
        <v>10302</v>
      </c>
      <c r="H1472" s="205" t="s">
        <v>10306</v>
      </c>
      <c r="I1472" s="206" t="s">
        <v>34</v>
      </c>
      <c r="J1472" s="184">
        <v>1</v>
      </c>
    </row>
    <row r="1473" spans="1:10" ht="33.75" customHeight="1">
      <c r="A1473" s="206">
        <v>18</v>
      </c>
      <c r="B1473" s="211" t="s">
        <v>1834</v>
      </c>
      <c r="C1473" s="212">
        <v>2017</v>
      </c>
      <c r="D1473" s="207" t="s">
        <v>10601</v>
      </c>
      <c r="E1473" s="207" t="s">
        <v>29</v>
      </c>
      <c r="F1473" s="207" t="s">
        <v>10927</v>
      </c>
      <c r="G1473" s="205" t="s">
        <v>10302</v>
      </c>
      <c r="H1473" s="207" t="s">
        <v>92</v>
      </c>
      <c r="I1473" s="206" t="s">
        <v>34</v>
      </c>
      <c r="J1473" s="184">
        <v>1</v>
      </c>
    </row>
    <row r="1474" spans="1:10" ht="33.75" customHeight="1">
      <c r="A1474" s="206">
        <v>18</v>
      </c>
      <c r="B1474" s="211" t="s">
        <v>1834</v>
      </c>
      <c r="C1474" s="212">
        <v>2017</v>
      </c>
      <c r="D1474" s="207" t="s">
        <v>10601</v>
      </c>
      <c r="E1474" s="207" t="s">
        <v>37</v>
      </c>
      <c r="F1474" s="207" t="s">
        <v>1836</v>
      </c>
      <c r="G1474" s="205" t="s">
        <v>10302</v>
      </c>
      <c r="H1474" s="205" t="s">
        <v>10306</v>
      </c>
      <c r="I1474" s="207" t="s">
        <v>48</v>
      </c>
      <c r="J1474" s="184">
        <v>1</v>
      </c>
    </row>
    <row r="1475" spans="1:10" ht="22.5" customHeight="1">
      <c r="A1475" s="206">
        <v>18</v>
      </c>
      <c r="B1475" s="211" t="s">
        <v>1834</v>
      </c>
      <c r="C1475" s="212">
        <v>2017</v>
      </c>
      <c r="D1475" s="207" t="s">
        <v>10601</v>
      </c>
      <c r="E1475" s="207" t="s">
        <v>37</v>
      </c>
      <c r="F1475" s="207" t="s">
        <v>1837</v>
      </c>
      <c r="G1475" s="205" t="s">
        <v>10302</v>
      </c>
      <c r="H1475" s="207" t="s">
        <v>1061</v>
      </c>
      <c r="I1475" s="206" t="s">
        <v>34</v>
      </c>
      <c r="J1475" s="184">
        <v>1</v>
      </c>
    </row>
    <row r="1476" spans="1:10" ht="33.75" customHeight="1">
      <c r="A1476" s="206">
        <v>18</v>
      </c>
      <c r="B1476" s="211" t="s">
        <v>1834</v>
      </c>
      <c r="C1476" s="212">
        <v>2017</v>
      </c>
      <c r="D1476" s="207" t="s">
        <v>10601</v>
      </c>
      <c r="E1476" s="207" t="s">
        <v>37</v>
      </c>
      <c r="F1476" s="207" t="s">
        <v>1838</v>
      </c>
      <c r="G1476" s="205" t="s">
        <v>10302</v>
      </c>
      <c r="H1476" s="207" t="s">
        <v>92</v>
      </c>
      <c r="I1476" s="206" t="s">
        <v>34</v>
      </c>
      <c r="J1476" s="184">
        <v>1</v>
      </c>
    </row>
    <row r="1477" spans="1:10" ht="78.75" customHeight="1">
      <c r="A1477" s="206">
        <v>18</v>
      </c>
      <c r="B1477" s="211" t="s">
        <v>1834</v>
      </c>
      <c r="C1477" s="212">
        <v>2017</v>
      </c>
      <c r="D1477" s="207" t="s">
        <v>10601</v>
      </c>
      <c r="E1477" s="207" t="s">
        <v>43</v>
      </c>
      <c r="F1477" s="207" t="s">
        <v>1839</v>
      </c>
      <c r="G1477" s="205" t="s">
        <v>10302</v>
      </c>
      <c r="H1477" s="205" t="s">
        <v>10306</v>
      </c>
      <c r="I1477" s="206" t="s">
        <v>34</v>
      </c>
      <c r="J1477" s="184">
        <v>1</v>
      </c>
    </row>
    <row r="1478" spans="1:10" ht="33.75" customHeight="1">
      <c r="A1478" s="206">
        <v>18</v>
      </c>
      <c r="B1478" s="211" t="s">
        <v>1834</v>
      </c>
      <c r="C1478" s="212">
        <v>2017</v>
      </c>
      <c r="D1478" s="205" t="s">
        <v>28</v>
      </c>
      <c r="E1478" s="207" t="s">
        <v>46</v>
      </c>
      <c r="F1478" s="207" t="s">
        <v>1840</v>
      </c>
      <c r="G1478" s="205" t="s">
        <v>10302</v>
      </c>
      <c r="H1478" s="207" t="s">
        <v>1061</v>
      </c>
      <c r="I1478" s="206" t="s">
        <v>34</v>
      </c>
      <c r="J1478" s="184">
        <v>1</v>
      </c>
    </row>
    <row r="1479" spans="1:10" ht="22.5" customHeight="1">
      <c r="A1479" s="206">
        <v>18</v>
      </c>
      <c r="B1479" s="211" t="s">
        <v>1834</v>
      </c>
      <c r="C1479" s="212">
        <v>2017</v>
      </c>
      <c r="D1479" s="205" t="s">
        <v>28</v>
      </c>
      <c r="E1479" s="207" t="s">
        <v>46</v>
      </c>
      <c r="F1479" s="207" t="s">
        <v>1841</v>
      </c>
      <c r="G1479" s="205" t="s">
        <v>10302</v>
      </c>
      <c r="H1479" s="207" t="s">
        <v>1061</v>
      </c>
      <c r="I1479" s="206" t="s">
        <v>34</v>
      </c>
      <c r="J1479" s="184">
        <v>1</v>
      </c>
    </row>
    <row r="1480" spans="1:10" ht="22.5" customHeight="1">
      <c r="A1480" s="206">
        <v>18</v>
      </c>
      <c r="B1480" s="211" t="s">
        <v>1834</v>
      </c>
      <c r="C1480" s="212">
        <v>2017</v>
      </c>
      <c r="D1480" s="205" t="s">
        <v>28</v>
      </c>
      <c r="E1480" s="207" t="s">
        <v>46</v>
      </c>
      <c r="F1480" s="207" t="s">
        <v>1842</v>
      </c>
      <c r="G1480" s="205" t="s">
        <v>10302</v>
      </c>
      <c r="H1480" s="207" t="s">
        <v>1061</v>
      </c>
      <c r="I1480" s="206" t="s">
        <v>34</v>
      </c>
      <c r="J1480" s="184">
        <v>1</v>
      </c>
    </row>
    <row r="1481" spans="1:10" ht="33.75" customHeight="1">
      <c r="A1481" s="206">
        <v>18</v>
      </c>
      <c r="B1481" s="211" t="s">
        <v>1834</v>
      </c>
      <c r="C1481" s="212">
        <v>2017</v>
      </c>
      <c r="D1481" s="205" t="s">
        <v>28</v>
      </c>
      <c r="E1481" s="207" t="s">
        <v>46</v>
      </c>
      <c r="F1481" s="207" t="s">
        <v>1843</v>
      </c>
      <c r="G1481" s="205" t="s">
        <v>10302</v>
      </c>
      <c r="H1481" s="207" t="s">
        <v>1061</v>
      </c>
      <c r="I1481" s="206" t="s">
        <v>34</v>
      </c>
      <c r="J1481" s="184">
        <v>1</v>
      </c>
    </row>
    <row r="1482" spans="1:10" ht="33.75" customHeight="1">
      <c r="A1482" s="206">
        <v>18</v>
      </c>
      <c r="B1482" s="211" t="s">
        <v>1834</v>
      </c>
      <c r="C1482" s="212">
        <v>2017</v>
      </c>
      <c r="D1482" s="207" t="s">
        <v>10601</v>
      </c>
      <c r="E1482" s="207" t="s">
        <v>57</v>
      </c>
      <c r="F1482" s="207" t="s">
        <v>1844</v>
      </c>
      <c r="G1482" s="205" t="s">
        <v>10302</v>
      </c>
      <c r="H1482" s="205" t="s">
        <v>10306</v>
      </c>
      <c r="I1482" s="207" t="s">
        <v>48</v>
      </c>
      <c r="J1482" s="184">
        <v>1</v>
      </c>
    </row>
    <row r="1483" spans="1:10" ht="33.75" customHeight="1">
      <c r="A1483" s="206">
        <v>18</v>
      </c>
      <c r="B1483" s="211" t="s">
        <v>1834</v>
      </c>
      <c r="C1483" s="212">
        <v>2017</v>
      </c>
      <c r="D1483" s="207" t="s">
        <v>10601</v>
      </c>
      <c r="E1483" s="207" t="s">
        <v>57</v>
      </c>
      <c r="F1483" s="207" t="s">
        <v>1845</v>
      </c>
      <c r="G1483" s="205" t="s">
        <v>10302</v>
      </c>
      <c r="H1483" s="205" t="s">
        <v>10306</v>
      </c>
      <c r="I1483" s="207" t="s">
        <v>48</v>
      </c>
      <c r="J1483" s="184">
        <v>1</v>
      </c>
    </row>
    <row r="1484" spans="1:10" ht="33.75" customHeight="1">
      <c r="A1484" s="206">
        <v>18</v>
      </c>
      <c r="B1484" s="211" t="s">
        <v>1834</v>
      </c>
      <c r="C1484" s="212">
        <v>2017</v>
      </c>
      <c r="D1484" s="207" t="s">
        <v>10601</v>
      </c>
      <c r="E1484" s="207" t="s">
        <v>57</v>
      </c>
      <c r="F1484" s="207" t="s">
        <v>1846</v>
      </c>
      <c r="G1484" s="205" t="s">
        <v>10302</v>
      </c>
      <c r="H1484" s="205" t="s">
        <v>10306</v>
      </c>
      <c r="I1484" s="206" t="s">
        <v>34</v>
      </c>
      <c r="J1484" s="184">
        <v>1</v>
      </c>
    </row>
    <row r="1485" spans="1:10" ht="22.5" customHeight="1">
      <c r="A1485" s="206">
        <v>18</v>
      </c>
      <c r="B1485" s="211" t="s">
        <v>1834</v>
      </c>
      <c r="C1485" s="212">
        <v>2017</v>
      </c>
      <c r="D1485" s="207" t="s">
        <v>10601</v>
      </c>
      <c r="E1485" s="207" t="s">
        <v>62</v>
      </c>
      <c r="F1485" s="207" t="s">
        <v>1847</v>
      </c>
      <c r="G1485" s="205" t="s">
        <v>10302</v>
      </c>
      <c r="H1485" s="207" t="s">
        <v>1061</v>
      </c>
      <c r="I1485" s="206" t="s">
        <v>34</v>
      </c>
      <c r="J1485" s="184">
        <v>1</v>
      </c>
    </row>
    <row r="1486" spans="1:10" ht="22.5" customHeight="1">
      <c r="A1486" s="206">
        <v>18</v>
      </c>
      <c r="B1486" s="211" t="s">
        <v>1834</v>
      </c>
      <c r="C1486" s="212">
        <v>2017</v>
      </c>
      <c r="D1486" s="207" t="s">
        <v>10601</v>
      </c>
      <c r="E1486" s="207" t="s">
        <v>62</v>
      </c>
      <c r="F1486" s="207" t="s">
        <v>1848</v>
      </c>
      <c r="G1486" s="205" t="s">
        <v>82</v>
      </c>
      <c r="H1486" s="207" t="s">
        <v>101</v>
      </c>
      <c r="I1486" s="206" t="s">
        <v>34</v>
      </c>
      <c r="J1486" s="184">
        <v>1</v>
      </c>
    </row>
    <row r="1487" spans="1:10" ht="22.5" customHeight="1">
      <c r="A1487" s="206">
        <v>18</v>
      </c>
      <c r="B1487" s="211" t="s">
        <v>1834</v>
      </c>
      <c r="C1487" s="212">
        <v>2017</v>
      </c>
      <c r="D1487" s="207" t="s">
        <v>10601</v>
      </c>
      <c r="E1487" s="207" t="s">
        <v>62</v>
      </c>
      <c r="F1487" s="207" t="s">
        <v>1849</v>
      </c>
      <c r="G1487" s="205" t="s">
        <v>82</v>
      </c>
      <c r="H1487" s="207" t="s">
        <v>188</v>
      </c>
      <c r="I1487" s="206" t="s">
        <v>34</v>
      </c>
      <c r="J1487" s="184">
        <v>1</v>
      </c>
    </row>
    <row r="1488" spans="1:10" ht="45" customHeight="1">
      <c r="A1488" s="206">
        <v>18</v>
      </c>
      <c r="B1488" s="211" t="s">
        <v>1834</v>
      </c>
      <c r="C1488" s="212">
        <v>2017</v>
      </c>
      <c r="D1488" s="207" t="s">
        <v>10601</v>
      </c>
      <c r="E1488" s="207" t="s">
        <v>63</v>
      </c>
      <c r="F1488" s="207" t="s">
        <v>1850</v>
      </c>
      <c r="G1488" s="205" t="s">
        <v>10302</v>
      </c>
      <c r="H1488" s="205" t="s">
        <v>10306</v>
      </c>
      <c r="I1488" s="206" t="s">
        <v>34</v>
      </c>
      <c r="J1488" s="184">
        <v>1</v>
      </c>
    </row>
    <row r="1489" spans="1:10" ht="56.25" customHeight="1">
      <c r="A1489" s="206">
        <v>18</v>
      </c>
      <c r="B1489" s="211" t="s">
        <v>1834</v>
      </c>
      <c r="C1489" s="212">
        <v>2017</v>
      </c>
      <c r="D1489" s="207" t="s">
        <v>10601</v>
      </c>
      <c r="E1489" s="207" t="s">
        <v>554</v>
      </c>
      <c r="F1489" s="207" t="s">
        <v>1851</v>
      </c>
      <c r="G1489" s="205" t="s">
        <v>10302</v>
      </c>
      <c r="H1489" s="205" t="s">
        <v>10306</v>
      </c>
      <c r="I1489" s="206" t="s">
        <v>34</v>
      </c>
      <c r="J1489" s="184">
        <v>1</v>
      </c>
    </row>
    <row r="1490" spans="1:10" ht="33.75" customHeight="1">
      <c r="A1490" s="206">
        <v>18</v>
      </c>
      <c r="B1490" s="211" t="s">
        <v>1834</v>
      </c>
      <c r="C1490" s="212">
        <v>2017</v>
      </c>
      <c r="D1490" s="207" t="s">
        <v>10601</v>
      </c>
      <c r="E1490" s="207" t="s">
        <v>455</v>
      </c>
      <c r="F1490" s="207" t="s">
        <v>1852</v>
      </c>
      <c r="G1490" s="205" t="s">
        <v>10302</v>
      </c>
      <c r="H1490" s="207" t="s">
        <v>92</v>
      </c>
      <c r="I1490" s="206" t="s">
        <v>34</v>
      </c>
      <c r="J1490" s="184">
        <v>1</v>
      </c>
    </row>
    <row r="1491" spans="1:10" ht="22.5" customHeight="1">
      <c r="A1491" s="206">
        <v>18</v>
      </c>
      <c r="B1491" s="211" t="s">
        <v>1834</v>
      </c>
      <c r="C1491" s="212">
        <v>2017</v>
      </c>
      <c r="D1491" s="207" t="s">
        <v>10601</v>
      </c>
      <c r="E1491" s="207" t="s">
        <v>455</v>
      </c>
      <c r="F1491" s="207" t="s">
        <v>1853</v>
      </c>
      <c r="G1491" s="205" t="s">
        <v>10302</v>
      </c>
      <c r="H1491" s="205" t="s">
        <v>10306</v>
      </c>
      <c r="I1491" s="206" t="s">
        <v>34</v>
      </c>
      <c r="J1491" s="184">
        <v>1</v>
      </c>
    </row>
    <row r="1492" spans="1:10" ht="33.75" customHeight="1">
      <c r="A1492" s="206">
        <v>18</v>
      </c>
      <c r="B1492" s="211" t="s">
        <v>1834</v>
      </c>
      <c r="C1492" s="212">
        <v>2017</v>
      </c>
      <c r="D1492" s="207" t="s">
        <v>10601</v>
      </c>
      <c r="E1492" s="207" t="s">
        <v>455</v>
      </c>
      <c r="F1492" s="207" t="s">
        <v>10928</v>
      </c>
      <c r="G1492" s="205" t="s">
        <v>10302</v>
      </c>
      <c r="H1492" s="205" t="s">
        <v>10306</v>
      </c>
      <c r="I1492" s="206" t="s">
        <v>34</v>
      </c>
      <c r="J1492" s="184">
        <v>1</v>
      </c>
    </row>
    <row r="1493" spans="1:10" ht="22.5" customHeight="1">
      <c r="A1493" s="206">
        <v>18</v>
      </c>
      <c r="B1493" s="211" t="s">
        <v>1834</v>
      </c>
      <c r="C1493" s="212">
        <v>2017</v>
      </c>
      <c r="D1493" s="207" t="s">
        <v>10601</v>
      </c>
      <c r="E1493" s="207" t="s">
        <v>455</v>
      </c>
      <c r="F1493" s="207" t="s">
        <v>1855</v>
      </c>
      <c r="G1493" s="205" t="s">
        <v>10302</v>
      </c>
      <c r="H1493" s="205" t="s">
        <v>10306</v>
      </c>
      <c r="I1493" s="206" t="s">
        <v>34</v>
      </c>
      <c r="J1493" s="184">
        <v>1</v>
      </c>
    </row>
    <row r="1494" spans="1:10" ht="33.75" customHeight="1">
      <c r="A1494" s="206">
        <v>18</v>
      </c>
      <c r="B1494" s="211" t="s">
        <v>1834</v>
      </c>
      <c r="C1494" s="212">
        <v>2017</v>
      </c>
      <c r="D1494" s="207" t="s">
        <v>938</v>
      </c>
      <c r="E1494" s="207" t="s">
        <v>75</v>
      </c>
      <c r="F1494" s="207" t="s">
        <v>10929</v>
      </c>
      <c r="G1494" s="205" t="s">
        <v>10302</v>
      </c>
      <c r="H1494" s="207" t="s">
        <v>1061</v>
      </c>
      <c r="I1494" s="206" t="s">
        <v>34</v>
      </c>
      <c r="J1494" s="184">
        <v>1</v>
      </c>
    </row>
    <row r="1495" spans="1:10" ht="33.75" customHeight="1">
      <c r="A1495" s="206">
        <v>18</v>
      </c>
      <c r="B1495" s="211" t="s">
        <v>1834</v>
      </c>
      <c r="C1495" s="212">
        <v>2017</v>
      </c>
      <c r="D1495" s="207" t="s">
        <v>938</v>
      </c>
      <c r="E1495" s="207" t="s">
        <v>75</v>
      </c>
      <c r="F1495" s="207" t="s">
        <v>1857</v>
      </c>
      <c r="G1495" s="205" t="s">
        <v>10302</v>
      </c>
      <c r="H1495" s="207" t="s">
        <v>92</v>
      </c>
      <c r="I1495" s="206" t="s">
        <v>34</v>
      </c>
      <c r="J1495" s="184">
        <v>1</v>
      </c>
    </row>
    <row r="1496" spans="1:10" ht="33.75" customHeight="1">
      <c r="A1496" s="206">
        <v>18</v>
      </c>
      <c r="B1496" s="211" t="s">
        <v>1834</v>
      </c>
      <c r="C1496" s="212">
        <v>2017</v>
      </c>
      <c r="D1496" s="207" t="s">
        <v>938</v>
      </c>
      <c r="E1496" s="207" t="s">
        <v>75</v>
      </c>
      <c r="F1496" s="207" t="s">
        <v>10930</v>
      </c>
      <c r="G1496" s="205" t="s">
        <v>119</v>
      </c>
      <c r="H1496" s="207" t="s">
        <v>333</v>
      </c>
      <c r="I1496" s="206" t="s">
        <v>34</v>
      </c>
      <c r="J1496" s="184">
        <v>1</v>
      </c>
    </row>
    <row r="1497" spans="1:10" ht="123.75" customHeight="1">
      <c r="A1497" s="206">
        <v>18</v>
      </c>
      <c r="B1497" s="211" t="s">
        <v>1834</v>
      </c>
      <c r="C1497" s="212">
        <v>2017</v>
      </c>
      <c r="D1497" s="207" t="s">
        <v>938</v>
      </c>
      <c r="E1497" s="207" t="s">
        <v>79</v>
      </c>
      <c r="F1497" s="207" t="s">
        <v>1859</v>
      </c>
      <c r="G1497" s="205" t="s">
        <v>10302</v>
      </c>
      <c r="H1497" s="207" t="s">
        <v>92</v>
      </c>
      <c r="I1497" s="206" t="s">
        <v>34</v>
      </c>
      <c r="J1497" s="184">
        <v>1</v>
      </c>
    </row>
    <row r="1498" spans="1:10" ht="22.5" customHeight="1">
      <c r="A1498" s="206">
        <v>18</v>
      </c>
      <c r="B1498" s="211" t="s">
        <v>1834</v>
      </c>
      <c r="C1498" s="212">
        <v>2017</v>
      </c>
      <c r="D1498" s="207" t="s">
        <v>938</v>
      </c>
      <c r="E1498" s="207" t="s">
        <v>94</v>
      </c>
      <c r="F1498" s="207" t="s">
        <v>10931</v>
      </c>
      <c r="G1498" s="205" t="s">
        <v>10302</v>
      </c>
      <c r="H1498" s="207" t="s">
        <v>92</v>
      </c>
      <c r="I1498" s="206" t="s">
        <v>34</v>
      </c>
      <c r="J1498" s="184">
        <v>1</v>
      </c>
    </row>
    <row r="1499" spans="1:10">
      <c r="A1499" s="206">
        <v>18</v>
      </c>
      <c r="B1499" s="211" t="s">
        <v>1834</v>
      </c>
      <c r="C1499" s="212">
        <v>2017</v>
      </c>
      <c r="D1499" s="207" t="s">
        <v>938</v>
      </c>
      <c r="E1499" s="207" t="s">
        <v>94</v>
      </c>
      <c r="F1499" s="207" t="s">
        <v>10932</v>
      </c>
      <c r="G1499" s="205" t="s">
        <v>119</v>
      </c>
      <c r="H1499" s="207" t="s">
        <v>608</v>
      </c>
      <c r="I1499" s="206" t="s">
        <v>34</v>
      </c>
      <c r="J1499" s="184">
        <v>1</v>
      </c>
    </row>
    <row r="1500" spans="1:10" ht="22.5" customHeight="1">
      <c r="A1500" s="206">
        <v>18</v>
      </c>
      <c r="B1500" s="211" t="s">
        <v>1834</v>
      </c>
      <c r="C1500" s="212">
        <v>2017</v>
      </c>
      <c r="D1500" s="207" t="s">
        <v>938</v>
      </c>
      <c r="E1500" s="207" t="s">
        <v>94</v>
      </c>
      <c r="F1500" s="207" t="s">
        <v>10933</v>
      </c>
      <c r="G1500" s="205" t="s">
        <v>82</v>
      </c>
      <c r="H1500" s="207" t="s">
        <v>101</v>
      </c>
      <c r="I1500" s="206" t="s">
        <v>34</v>
      </c>
      <c r="J1500" s="184">
        <v>1</v>
      </c>
    </row>
    <row r="1501" spans="1:10" ht="22.5" customHeight="1">
      <c r="A1501" s="206">
        <v>18</v>
      </c>
      <c r="B1501" s="211" t="s">
        <v>1834</v>
      </c>
      <c r="C1501" s="212">
        <v>2017</v>
      </c>
      <c r="D1501" s="207" t="s">
        <v>938</v>
      </c>
      <c r="E1501" s="207" t="s">
        <v>94</v>
      </c>
      <c r="F1501" s="207" t="s">
        <v>10934</v>
      </c>
      <c r="G1501" s="205" t="s">
        <v>10302</v>
      </c>
      <c r="H1501" s="205" t="s">
        <v>10306</v>
      </c>
      <c r="I1501" s="206" t="s">
        <v>34</v>
      </c>
      <c r="J1501" s="184">
        <v>1</v>
      </c>
    </row>
    <row r="1502" spans="1:10" ht="33.75" customHeight="1">
      <c r="A1502" s="206">
        <v>18</v>
      </c>
      <c r="B1502" s="211" t="s">
        <v>1834</v>
      </c>
      <c r="C1502" s="212">
        <v>2017</v>
      </c>
      <c r="D1502" s="207" t="s">
        <v>1210</v>
      </c>
      <c r="E1502" s="207" t="s">
        <v>100</v>
      </c>
      <c r="F1502" s="207" t="s">
        <v>1866</v>
      </c>
      <c r="G1502" s="205" t="s">
        <v>10302</v>
      </c>
      <c r="H1502" s="205" t="s">
        <v>10306</v>
      </c>
      <c r="I1502" s="206" t="s">
        <v>34</v>
      </c>
      <c r="J1502" s="184">
        <v>1</v>
      </c>
    </row>
    <row r="1503" spans="1:10" ht="33.75" customHeight="1">
      <c r="A1503" s="206">
        <v>18</v>
      </c>
      <c r="B1503" s="211" t="s">
        <v>1834</v>
      </c>
      <c r="C1503" s="212">
        <v>2017</v>
      </c>
      <c r="D1503" s="207" t="s">
        <v>1210</v>
      </c>
      <c r="E1503" s="207" t="s">
        <v>100</v>
      </c>
      <c r="F1503" s="207" t="s">
        <v>1867</v>
      </c>
      <c r="G1503" s="205" t="s">
        <v>10302</v>
      </c>
      <c r="H1503" s="207" t="s">
        <v>92</v>
      </c>
      <c r="I1503" s="206" t="s">
        <v>34</v>
      </c>
      <c r="J1503" s="184">
        <v>1</v>
      </c>
    </row>
    <row r="1504" spans="1:10" ht="22.5" customHeight="1">
      <c r="A1504" s="206">
        <v>18</v>
      </c>
      <c r="B1504" s="211" t="s">
        <v>1834</v>
      </c>
      <c r="C1504" s="212">
        <v>2017</v>
      </c>
      <c r="D1504" s="207" t="s">
        <v>1210</v>
      </c>
      <c r="E1504" s="207" t="s">
        <v>100</v>
      </c>
      <c r="F1504" s="207" t="s">
        <v>1868</v>
      </c>
      <c r="G1504" s="205" t="s">
        <v>10302</v>
      </c>
      <c r="H1504" s="205" t="s">
        <v>10306</v>
      </c>
      <c r="I1504" s="206" t="s">
        <v>34</v>
      </c>
      <c r="J1504" s="184">
        <v>1</v>
      </c>
    </row>
    <row r="1505" spans="1:10" ht="22.5" customHeight="1">
      <c r="A1505" s="206">
        <v>18</v>
      </c>
      <c r="B1505" s="211" t="s">
        <v>1834</v>
      </c>
      <c r="C1505" s="212">
        <v>2017</v>
      </c>
      <c r="D1505" s="207" t="s">
        <v>1210</v>
      </c>
      <c r="E1505" s="207" t="s">
        <v>1211</v>
      </c>
      <c r="F1505" s="207" t="s">
        <v>1869</v>
      </c>
      <c r="G1505" s="205" t="s">
        <v>10302</v>
      </c>
      <c r="H1505" s="207" t="s">
        <v>92</v>
      </c>
      <c r="I1505" s="206" t="s">
        <v>34</v>
      </c>
      <c r="J1505" s="184">
        <v>1</v>
      </c>
    </row>
    <row r="1506" spans="1:10" ht="22.5" customHeight="1">
      <c r="A1506" s="206">
        <v>18</v>
      </c>
      <c r="B1506" s="211" t="s">
        <v>1834</v>
      </c>
      <c r="C1506" s="212">
        <v>2017</v>
      </c>
      <c r="D1506" s="207" t="s">
        <v>1210</v>
      </c>
      <c r="E1506" s="207" t="s">
        <v>1211</v>
      </c>
      <c r="F1506" s="207" t="s">
        <v>1870</v>
      </c>
      <c r="G1506" s="205" t="s">
        <v>10302</v>
      </c>
      <c r="H1506" s="207" t="s">
        <v>92</v>
      </c>
      <c r="I1506" s="206" t="s">
        <v>34</v>
      </c>
      <c r="J1506" s="184">
        <v>1</v>
      </c>
    </row>
    <row r="1507" spans="1:10" ht="22.5" customHeight="1">
      <c r="A1507" s="206">
        <v>18</v>
      </c>
      <c r="B1507" s="211" t="s">
        <v>1834</v>
      </c>
      <c r="C1507" s="212">
        <v>2017</v>
      </c>
      <c r="D1507" s="207" t="s">
        <v>1210</v>
      </c>
      <c r="E1507" s="207" t="s">
        <v>1211</v>
      </c>
      <c r="F1507" s="207" t="s">
        <v>1871</v>
      </c>
      <c r="G1507" s="205" t="s">
        <v>10302</v>
      </c>
      <c r="H1507" s="207" t="s">
        <v>92</v>
      </c>
      <c r="I1507" s="206" t="s">
        <v>34</v>
      </c>
      <c r="J1507" s="184">
        <v>1</v>
      </c>
    </row>
    <row r="1508" spans="1:10" ht="22.5" customHeight="1">
      <c r="A1508" s="206">
        <v>18</v>
      </c>
      <c r="B1508" s="211" t="s">
        <v>1834</v>
      </c>
      <c r="C1508" s="212">
        <v>2017</v>
      </c>
      <c r="D1508" s="207" t="s">
        <v>1210</v>
      </c>
      <c r="E1508" s="207" t="s">
        <v>1211</v>
      </c>
      <c r="F1508" s="207" t="s">
        <v>1872</v>
      </c>
      <c r="G1508" s="205" t="s">
        <v>10302</v>
      </c>
      <c r="H1508" s="207" t="s">
        <v>92</v>
      </c>
      <c r="I1508" s="206" t="s">
        <v>34</v>
      </c>
      <c r="J1508" s="184">
        <v>1</v>
      </c>
    </row>
    <row r="1509" spans="1:10" ht="22.5" customHeight="1">
      <c r="A1509" s="206">
        <v>18</v>
      </c>
      <c r="B1509" s="211" t="s">
        <v>1834</v>
      </c>
      <c r="C1509" s="212">
        <v>2017</v>
      </c>
      <c r="D1509" s="207" t="s">
        <v>1210</v>
      </c>
      <c r="E1509" s="207" t="s">
        <v>1211</v>
      </c>
      <c r="F1509" s="207" t="s">
        <v>1873</v>
      </c>
      <c r="G1509" s="205" t="s">
        <v>10302</v>
      </c>
      <c r="H1509" s="207" t="s">
        <v>92</v>
      </c>
      <c r="I1509" s="206" t="s">
        <v>34</v>
      </c>
      <c r="J1509" s="184">
        <v>1</v>
      </c>
    </row>
    <row r="1510" spans="1:10" ht="22.5" customHeight="1">
      <c r="A1510" s="206">
        <v>18</v>
      </c>
      <c r="B1510" s="211" t="s">
        <v>1834</v>
      </c>
      <c r="C1510" s="212">
        <v>2017</v>
      </c>
      <c r="D1510" s="207" t="s">
        <v>1090</v>
      </c>
      <c r="E1510" s="207" t="s">
        <v>1758</v>
      </c>
      <c r="F1510" s="207" t="s">
        <v>1874</v>
      </c>
      <c r="G1510" s="205" t="s">
        <v>10302</v>
      </c>
      <c r="H1510" s="207" t="s">
        <v>92</v>
      </c>
      <c r="I1510" s="206" t="s">
        <v>34</v>
      </c>
      <c r="J1510" s="184">
        <v>1</v>
      </c>
    </row>
    <row r="1511" spans="1:10" ht="22.5" customHeight="1">
      <c r="A1511" s="206">
        <v>18</v>
      </c>
      <c r="B1511" s="211" t="s">
        <v>1834</v>
      </c>
      <c r="C1511" s="212">
        <v>2017</v>
      </c>
      <c r="D1511" s="207" t="s">
        <v>1090</v>
      </c>
      <c r="E1511" s="207" t="s">
        <v>1758</v>
      </c>
      <c r="F1511" s="207" t="s">
        <v>1875</v>
      </c>
      <c r="G1511" s="205" t="s">
        <v>82</v>
      </c>
      <c r="H1511" s="207" t="s">
        <v>101</v>
      </c>
      <c r="I1511" s="206" t="s">
        <v>34</v>
      </c>
      <c r="J1511" s="184">
        <v>1</v>
      </c>
    </row>
    <row r="1512" spans="1:10" ht="33.75" customHeight="1">
      <c r="A1512" s="206">
        <v>18</v>
      </c>
      <c r="B1512" s="211" t="s">
        <v>1834</v>
      </c>
      <c r="C1512" s="212">
        <v>2017</v>
      </c>
      <c r="D1512" s="207" t="s">
        <v>1090</v>
      </c>
      <c r="E1512" s="207" t="s">
        <v>1758</v>
      </c>
      <c r="F1512" s="207" t="s">
        <v>1876</v>
      </c>
      <c r="G1512" s="205" t="s">
        <v>10302</v>
      </c>
      <c r="H1512" s="205" t="s">
        <v>10306</v>
      </c>
      <c r="I1512" s="206" t="s">
        <v>34</v>
      </c>
      <c r="J1512" s="184">
        <v>1</v>
      </c>
    </row>
    <row r="1513" spans="1:10" ht="22.5" customHeight="1">
      <c r="A1513" s="206">
        <v>18</v>
      </c>
      <c r="B1513" s="211" t="s">
        <v>1834</v>
      </c>
      <c r="C1513" s="212">
        <v>2017</v>
      </c>
      <c r="D1513" s="207" t="s">
        <v>1090</v>
      </c>
      <c r="E1513" s="207" t="s">
        <v>1758</v>
      </c>
      <c r="F1513" s="207" t="s">
        <v>10935</v>
      </c>
      <c r="G1513" s="205" t="s">
        <v>10302</v>
      </c>
      <c r="H1513" s="205" t="s">
        <v>10306</v>
      </c>
      <c r="I1513" s="206" t="s">
        <v>34</v>
      </c>
      <c r="J1513" s="184">
        <v>1</v>
      </c>
    </row>
    <row r="1514" spans="1:10" ht="22.5" customHeight="1">
      <c r="A1514" s="206">
        <v>18</v>
      </c>
      <c r="B1514" s="211" t="s">
        <v>1834</v>
      </c>
      <c r="C1514" s="212">
        <v>2017</v>
      </c>
      <c r="D1514" s="207" t="s">
        <v>1090</v>
      </c>
      <c r="E1514" s="207" t="s">
        <v>1879</v>
      </c>
      <c r="F1514" s="207" t="s">
        <v>1878</v>
      </c>
      <c r="G1514" s="205" t="s">
        <v>10302</v>
      </c>
      <c r="H1514" s="207" t="s">
        <v>92</v>
      </c>
      <c r="I1514" s="206" t="s">
        <v>34</v>
      </c>
      <c r="J1514" s="184">
        <v>1</v>
      </c>
    </row>
    <row r="1515" spans="1:10" ht="33.75" customHeight="1">
      <c r="A1515" s="206">
        <v>18</v>
      </c>
      <c r="B1515" s="211" t="s">
        <v>1834</v>
      </c>
      <c r="C1515" s="212">
        <v>2017</v>
      </c>
      <c r="D1515" s="207" t="s">
        <v>1090</v>
      </c>
      <c r="E1515" s="207" t="s">
        <v>1879</v>
      </c>
      <c r="F1515" s="207" t="s">
        <v>10936</v>
      </c>
      <c r="G1515" s="205" t="s">
        <v>10302</v>
      </c>
      <c r="H1515" s="207" t="s">
        <v>92</v>
      </c>
      <c r="I1515" s="206" t="s">
        <v>34</v>
      </c>
      <c r="J1515" s="184">
        <v>1</v>
      </c>
    </row>
    <row r="1516" spans="1:10" ht="33.75" customHeight="1">
      <c r="A1516" s="206">
        <v>18</v>
      </c>
      <c r="B1516" s="211" t="s">
        <v>1834</v>
      </c>
      <c r="C1516" s="212">
        <v>2017</v>
      </c>
      <c r="D1516" s="207" t="s">
        <v>1090</v>
      </c>
      <c r="E1516" s="207" t="s">
        <v>1879</v>
      </c>
      <c r="F1516" s="207" t="s">
        <v>1881</v>
      </c>
      <c r="G1516" s="205" t="s">
        <v>82</v>
      </c>
      <c r="H1516" s="207" t="s">
        <v>188</v>
      </c>
      <c r="I1516" s="206" t="s">
        <v>34</v>
      </c>
      <c r="J1516" s="184">
        <v>1</v>
      </c>
    </row>
    <row r="1517" spans="1:10" ht="33.75" customHeight="1">
      <c r="A1517" s="206">
        <v>18</v>
      </c>
      <c r="B1517" s="211" t="s">
        <v>1834</v>
      </c>
      <c r="C1517" s="212">
        <v>2017</v>
      </c>
      <c r="D1517" s="207" t="s">
        <v>1090</v>
      </c>
      <c r="E1517" s="207" t="s">
        <v>1879</v>
      </c>
      <c r="F1517" s="207" t="s">
        <v>1882</v>
      </c>
      <c r="G1517" s="205" t="s">
        <v>82</v>
      </c>
      <c r="H1517" s="207" t="s">
        <v>101</v>
      </c>
      <c r="I1517" s="206" t="s">
        <v>34</v>
      </c>
      <c r="J1517" s="184">
        <v>1</v>
      </c>
    </row>
    <row r="1518" spans="1:10" ht="22.5" customHeight="1">
      <c r="A1518" s="206">
        <v>18</v>
      </c>
      <c r="B1518" s="211" t="s">
        <v>1834</v>
      </c>
      <c r="C1518" s="212">
        <v>2017</v>
      </c>
      <c r="D1518" s="207" t="s">
        <v>1090</v>
      </c>
      <c r="E1518" s="207" t="s">
        <v>1879</v>
      </c>
      <c r="F1518" s="207" t="s">
        <v>1883</v>
      </c>
      <c r="G1518" s="205" t="s">
        <v>82</v>
      </c>
      <c r="H1518" s="207" t="s">
        <v>101</v>
      </c>
      <c r="I1518" s="206" t="s">
        <v>34</v>
      </c>
      <c r="J1518" s="184">
        <v>1</v>
      </c>
    </row>
    <row r="1519" spans="1:10" ht="33.75" customHeight="1">
      <c r="A1519" s="206">
        <v>18</v>
      </c>
      <c r="B1519" s="211" t="s">
        <v>1834</v>
      </c>
      <c r="C1519" s="212">
        <v>2017</v>
      </c>
      <c r="D1519" s="207" t="s">
        <v>1090</v>
      </c>
      <c r="E1519" s="207" t="s">
        <v>1879</v>
      </c>
      <c r="F1519" s="207" t="s">
        <v>10937</v>
      </c>
      <c r="G1519" s="205" t="s">
        <v>82</v>
      </c>
      <c r="H1519" s="207" t="s">
        <v>101</v>
      </c>
      <c r="I1519" s="206" t="s">
        <v>34</v>
      </c>
      <c r="J1519" s="184">
        <v>1</v>
      </c>
    </row>
    <row r="1520" spans="1:10" ht="33.75" customHeight="1">
      <c r="A1520" s="206">
        <v>18</v>
      </c>
      <c r="B1520" s="211" t="s">
        <v>1834</v>
      </c>
      <c r="C1520" s="212">
        <v>2017</v>
      </c>
      <c r="D1520" s="207" t="s">
        <v>1090</v>
      </c>
      <c r="E1520" s="207" t="s">
        <v>1879</v>
      </c>
      <c r="F1520" s="207" t="s">
        <v>10938</v>
      </c>
      <c r="G1520" s="205" t="s">
        <v>10302</v>
      </c>
      <c r="H1520" s="207" t="s">
        <v>92</v>
      </c>
      <c r="I1520" s="206" t="s">
        <v>34</v>
      </c>
      <c r="J1520" s="184">
        <v>1</v>
      </c>
    </row>
    <row r="1521" spans="1:10" ht="22.5" customHeight="1">
      <c r="A1521" s="206">
        <v>18</v>
      </c>
      <c r="B1521" s="211" t="s">
        <v>1834</v>
      </c>
      <c r="C1521" s="212">
        <v>2017</v>
      </c>
      <c r="D1521" s="207" t="s">
        <v>1090</v>
      </c>
      <c r="E1521" s="207" t="s">
        <v>1879</v>
      </c>
      <c r="F1521" s="207" t="s">
        <v>10939</v>
      </c>
      <c r="G1521" s="205" t="s">
        <v>10302</v>
      </c>
      <c r="H1521" s="205" t="s">
        <v>10306</v>
      </c>
      <c r="I1521" s="206" t="s">
        <v>34</v>
      </c>
      <c r="J1521" s="184">
        <v>1</v>
      </c>
    </row>
    <row r="1522" spans="1:10" ht="33.75" customHeight="1">
      <c r="A1522" s="206">
        <v>18</v>
      </c>
      <c r="B1522" s="211" t="s">
        <v>1834</v>
      </c>
      <c r="C1522" s="212">
        <v>2017</v>
      </c>
      <c r="D1522" s="207" t="s">
        <v>1090</v>
      </c>
      <c r="E1522" s="207" t="s">
        <v>126</v>
      </c>
      <c r="F1522" s="207" t="s">
        <v>10940</v>
      </c>
      <c r="G1522" s="205" t="s">
        <v>10302</v>
      </c>
      <c r="H1522" s="205" t="s">
        <v>10306</v>
      </c>
      <c r="I1522" s="206" t="s">
        <v>34</v>
      </c>
      <c r="J1522" s="184">
        <v>1</v>
      </c>
    </row>
    <row r="1523" spans="1:10" ht="33.75" customHeight="1">
      <c r="A1523" s="206">
        <v>18</v>
      </c>
      <c r="B1523" s="211" t="s">
        <v>1834</v>
      </c>
      <c r="C1523" s="212">
        <v>2017</v>
      </c>
      <c r="D1523" s="207" t="s">
        <v>1090</v>
      </c>
      <c r="E1523" s="207" t="s">
        <v>126</v>
      </c>
      <c r="F1523" s="207" t="s">
        <v>10941</v>
      </c>
      <c r="G1523" s="205" t="s">
        <v>10302</v>
      </c>
      <c r="H1523" s="205" t="s">
        <v>10306</v>
      </c>
      <c r="I1523" s="206" t="s">
        <v>34</v>
      </c>
      <c r="J1523" s="184">
        <v>1</v>
      </c>
    </row>
    <row r="1524" spans="1:10" ht="33.75" customHeight="1">
      <c r="A1524" s="206">
        <v>18</v>
      </c>
      <c r="B1524" s="211" t="s">
        <v>1834</v>
      </c>
      <c r="C1524" s="212">
        <v>2017</v>
      </c>
      <c r="D1524" s="207" t="s">
        <v>1090</v>
      </c>
      <c r="E1524" s="207" t="s">
        <v>126</v>
      </c>
      <c r="F1524" s="207" t="s">
        <v>10942</v>
      </c>
      <c r="G1524" s="205" t="s">
        <v>82</v>
      </c>
      <c r="H1524" s="207" t="s">
        <v>101</v>
      </c>
      <c r="I1524" s="206" t="s">
        <v>34</v>
      </c>
      <c r="J1524" s="184">
        <v>1</v>
      </c>
    </row>
    <row r="1525" spans="1:10" ht="22.5" customHeight="1">
      <c r="A1525" s="206">
        <v>18</v>
      </c>
      <c r="B1525" s="211" t="s">
        <v>1834</v>
      </c>
      <c r="C1525" s="212">
        <v>2017</v>
      </c>
      <c r="D1525" s="207" t="s">
        <v>1090</v>
      </c>
      <c r="E1525" s="207" t="s">
        <v>126</v>
      </c>
      <c r="F1525" s="207" t="s">
        <v>1890</v>
      </c>
      <c r="G1525" s="205" t="s">
        <v>119</v>
      </c>
      <c r="H1525" s="207" t="s">
        <v>395</v>
      </c>
      <c r="I1525" s="206" t="s">
        <v>34</v>
      </c>
      <c r="J1525" s="184">
        <v>1</v>
      </c>
    </row>
    <row r="1526" spans="1:10" ht="33.75" customHeight="1">
      <c r="A1526" s="206">
        <v>18</v>
      </c>
      <c r="B1526" s="211" t="s">
        <v>1834</v>
      </c>
      <c r="C1526" s="212">
        <v>2017</v>
      </c>
      <c r="D1526" s="207" t="s">
        <v>1090</v>
      </c>
      <c r="E1526" s="207" t="s">
        <v>126</v>
      </c>
      <c r="F1526" s="207" t="s">
        <v>10943</v>
      </c>
      <c r="G1526" s="205" t="s">
        <v>10302</v>
      </c>
      <c r="H1526" s="205" t="s">
        <v>10306</v>
      </c>
      <c r="I1526" s="206" t="s">
        <v>34</v>
      </c>
      <c r="J1526" s="184">
        <v>1</v>
      </c>
    </row>
    <row r="1527" spans="1:10" ht="22.5" customHeight="1">
      <c r="A1527" s="206">
        <v>18</v>
      </c>
      <c r="B1527" s="211" t="s">
        <v>1834</v>
      </c>
      <c r="C1527" s="212">
        <v>2017</v>
      </c>
      <c r="D1527" s="207" t="s">
        <v>1090</v>
      </c>
      <c r="E1527" s="207" t="s">
        <v>126</v>
      </c>
      <c r="F1527" s="207" t="s">
        <v>1892</v>
      </c>
      <c r="G1527" s="205" t="s">
        <v>10302</v>
      </c>
      <c r="H1527" s="205" t="s">
        <v>10306</v>
      </c>
      <c r="I1527" s="206" t="s">
        <v>34</v>
      </c>
      <c r="J1527" s="184">
        <v>1</v>
      </c>
    </row>
    <row r="1528" spans="1:10" ht="33.75" customHeight="1">
      <c r="A1528" s="206">
        <v>18</v>
      </c>
      <c r="B1528" s="211" t="s">
        <v>1834</v>
      </c>
      <c r="C1528" s="212">
        <v>2017</v>
      </c>
      <c r="D1528" s="207" t="s">
        <v>1090</v>
      </c>
      <c r="E1528" s="207" t="s">
        <v>126</v>
      </c>
      <c r="F1528" s="207" t="s">
        <v>10944</v>
      </c>
      <c r="G1528" s="205" t="s">
        <v>10302</v>
      </c>
      <c r="H1528" s="207" t="s">
        <v>1061</v>
      </c>
      <c r="I1528" s="206" t="s">
        <v>34</v>
      </c>
      <c r="J1528" s="184">
        <v>1</v>
      </c>
    </row>
    <row r="1529" spans="1:10" ht="22.5" customHeight="1">
      <c r="A1529" s="206">
        <v>18</v>
      </c>
      <c r="B1529" s="211" t="s">
        <v>1834</v>
      </c>
      <c r="C1529" s="212">
        <v>2017</v>
      </c>
      <c r="D1529" s="207" t="s">
        <v>1090</v>
      </c>
      <c r="E1529" s="207" t="s">
        <v>126</v>
      </c>
      <c r="F1529" s="207" t="s">
        <v>1894</v>
      </c>
      <c r="G1529" s="205" t="s">
        <v>10302</v>
      </c>
      <c r="H1529" s="205" t="s">
        <v>10306</v>
      </c>
      <c r="I1529" s="206" t="s">
        <v>34</v>
      </c>
      <c r="J1529" s="184">
        <v>1</v>
      </c>
    </row>
    <row r="1530" spans="1:10" ht="33.75" customHeight="1">
      <c r="A1530" s="206">
        <v>18</v>
      </c>
      <c r="B1530" s="211" t="s">
        <v>1834</v>
      </c>
      <c r="C1530" s="212">
        <v>2017</v>
      </c>
      <c r="D1530" s="207" t="s">
        <v>1090</v>
      </c>
      <c r="E1530" s="207" t="s">
        <v>379</v>
      </c>
      <c r="F1530" s="207" t="s">
        <v>10945</v>
      </c>
      <c r="G1530" s="205" t="s">
        <v>10302</v>
      </c>
      <c r="H1530" s="207" t="s">
        <v>1111</v>
      </c>
      <c r="I1530" s="206" t="s">
        <v>34</v>
      </c>
      <c r="J1530" s="184">
        <v>1</v>
      </c>
    </row>
    <row r="1531" spans="1:10" ht="33.75" customHeight="1">
      <c r="A1531" s="206">
        <v>18</v>
      </c>
      <c r="B1531" s="211" t="s">
        <v>1834</v>
      </c>
      <c r="C1531" s="212">
        <v>2017</v>
      </c>
      <c r="D1531" s="207" t="s">
        <v>1090</v>
      </c>
      <c r="E1531" s="207" t="s">
        <v>144</v>
      </c>
      <c r="F1531" s="207" t="s">
        <v>10946</v>
      </c>
      <c r="G1531" s="205" t="s">
        <v>10302</v>
      </c>
      <c r="H1531" s="207" t="s">
        <v>1061</v>
      </c>
      <c r="I1531" s="206" t="s">
        <v>34</v>
      </c>
      <c r="J1531" s="184">
        <v>1</v>
      </c>
    </row>
    <row r="1532" spans="1:10" ht="22.5" customHeight="1">
      <c r="A1532" s="206">
        <v>18</v>
      </c>
      <c r="B1532" s="211" t="s">
        <v>1834</v>
      </c>
      <c r="C1532" s="212">
        <v>2017</v>
      </c>
      <c r="D1532" s="207" t="s">
        <v>1090</v>
      </c>
      <c r="E1532" s="207" t="s">
        <v>144</v>
      </c>
      <c r="F1532" s="207" t="s">
        <v>1898</v>
      </c>
      <c r="G1532" s="205" t="s">
        <v>82</v>
      </c>
      <c r="H1532" s="207" t="s">
        <v>101</v>
      </c>
      <c r="I1532" s="206" t="s">
        <v>34</v>
      </c>
      <c r="J1532" s="184">
        <v>1</v>
      </c>
    </row>
    <row r="1533" spans="1:10" ht="22.5" customHeight="1">
      <c r="A1533" s="206">
        <v>18</v>
      </c>
      <c r="B1533" s="211" t="s">
        <v>1834</v>
      </c>
      <c r="C1533" s="212">
        <v>2017</v>
      </c>
      <c r="D1533" s="207" t="s">
        <v>1090</v>
      </c>
      <c r="E1533" s="207" t="s">
        <v>144</v>
      </c>
      <c r="F1533" s="207" t="s">
        <v>1899</v>
      </c>
      <c r="G1533" s="205" t="s">
        <v>82</v>
      </c>
      <c r="H1533" s="207" t="s">
        <v>101</v>
      </c>
      <c r="I1533" s="206" t="s">
        <v>34</v>
      </c>
      <c r="J1533" s="184">
        <v>1</v>
      </c>
    </row>
    <row r="1534" spans="1:10" ht="33.75" customHeight="1">
      <c r="A1534" s="206">
        <v>18</v>
      </c>
      <c r="B1534" s="211" t="s">
        <v>1834</v>
      </c>
      <c r="C1534" s="212">
        <v>2017</v>
      </c>
      <c r="D1534" s="207" t="s">
        <v>1090</v>
      </c>
      <c r="E1534" s="207" t="s">
        <v>144</v>
      </c>
      <c r="F1534" s="207" t="s">
        <v>1900</v>
      </c>
      <c r="G1534" s="205" t="s">
        <v>10302</v>
      </c>
      <c r="H1534" s="207" t="s">
        <v>92</v>
      </c>
      <c r="I1534" s="206" t="s">
        <v>34</v>
      </c>
      <c r="J1534" s="184">
        <v>1</v>
      </c>
    </row>
    <row r="1535" spans="1:10" ht="33.75" customHeight="1">
      <c r="A1535" s="206">
        <v>18</v>
      </c>
      <c r="B1535" s="211" t="s">
        <v>1834</v>
      </c>
      <c r="C1535" s="212">
        <v>2017</v>
      </c>
      <c r="D1535" s="207" t="s">
        <v>1090</v>
      </c>
      <c r="E1535" s="207" t="s">
        <v>144</v>
      </c>
      <c r="F1535" s="207" t="s">
        <v>1901</v>
      </c>
      <c r="G1535" s="205" t="s">
        <v>10302</v>
      </c>
      <c r="H1535" s="207" t="s">
        <v>92</v>
      </c>
      <c r="I1535" s="206" t="s">
        <v>34</v>
      </c>
      <c r="J1535" s="184">
        <v>1</v>
      </c>
    </row>
    <row r="1536" spans="1:10" ht="45" customHeight="1">
      <c r="A1536" s="206">
        <v>18</v>
      </c>
      <c r="B1536" s="211" t="s">
        <v>1834</v>
      </c>
      <c r="C1536" s="212">
        <v>2017</v>
      </c>
      <c r="D1536" s="207" t="s">
        <v>1090</v>
      </c>
      <c r="E1536" s="207" t="s">
        <v>586</v>
      </c>
      <c r="F1536" s="207" t="s">
        <v>1902</v>
      </c>
      <c r="G1536" s="205" t="s">
        <v>10302</v>
      </c>
      <c r="H1536" s="207" t="s">
        <v>92</v>
      </c>
      <c r="I1536" s="206" t="s">
        <v>34</v>
      </c>
      <c r="J1536" s="184">
        <v>1</v>
      </c>
    </row>
    <row r="1537" spans="1:10" ht="33.75" customHeight="1">
      <c r="A1537" s="206">
        <v>18</v>
      </c>
      <c r="B1537" s="211" t="s">
        <v>1834</v>
      </c>
      <c r="C1537" s="212">
        <v>2017</v>
      </c>
      <c r="D1537" s="207" t="s">
        <v>1121</v>
      </c>
      <c r="E1537" s="207" t="s">
        <v>162</v>
      </c>
      <c r="F1537" s="207" t="s">
        <v>10947</v>
      </c>
      <c r="G1537" s="205" t="s">
        <v>82</v>
      </c>
      <c r="H1537" s="207" t="s">
        <v>101</v>
      </c>
      <c r="I1537" s="206" t="s">
        <v>34</v>
      </c>
      <c r="J1537" s="184">
        <v>1</v>
      </c>
    </row>
    <row r="1538" spans="1:10" ht="33.75" customHeight="1">
      <c r="A1538" s="206">
        <v>18</v>
      </c>
      <c r="B1538" s="211" t="s">
        <v>1834</v>
      </c>
      <c r="C1538" s="212">
        <v>2017</v>
      </c>
      <c r="D1538" s="207" t="s">
        <v>1121</v>
      </c>
      <c r="E1538" s="207" t="s">
        <v>162</v>
      </c>
      <c r="F1538" s="207" t="s">
        <v>10948</v>
      </c>
      <c r="G1538" s="205" t="s">
        <v>10302</v>
      </c>
      <c r="H1538" s="205" t="s">
        <v>10306</v>
      </c>
      <c r="I1538" s="206" t="s">
        <v>34</v>
      </c>
      <c r="J1538" s="184">
        <v>1</v>
      </c>
    </row>
    <row r="1539" spans="1:10" ht="22.5" customHeight="1">
      <c r="A1539" s="206">
        <v>18</v>
      </c>
      <c r="B1539" s="211" t="s">
        <v>1834</v>
      </c>
      <c r="C1539" s="212">
        <v>2017</v>
      </c>
      <c r="D1539" s="207" t="s">
        <v>1121</v>
      </c>
      <c r="E1539" s="207" t="s">
        <v>162</v>
      </c>
      <c r="F1539" s="207" t="s">
        <v>1905</v>
      </c>
      <c r="G1539" s="205" t="s">
        <v>10302</v>
      </c>
      <c r="H1539" s="205" t="s">
        <v>10306</v>
      </c>
      <c r="I1539" s="207" t="s">
        <v>48</v>
      </c>
      <c r="J1539" s="184">
        <v>1</v>
      </c>
    </row>
    <row r="1540" spans="1:10" ht="22.5" customHeight="1">
      <c r="A1540" s="206">
        <v>18</v>
      </c>
      <c r="B1540" s="211" t="s">
        <v>1834</v>
      </c>
      <c r="C1540" s="212">
        <v>2017</v>
      </c>
      <c r="D1540" s="207" t="s">
        <v>1121</v>
      </c>
      <c r="E1540" s="207" t="s">
        <v>162</v>
      </c>
      <c r="F1540" s="207" t="s">
        <v>1906</v>
      </c>
      <c r="G1540" s="205" t="s">
        <v>10302</v>
      </c>
      <c r="H1540" s="205" t="s">
        <v>10306</v>
      </c>
      <c r="I1540" s="206" t="s">
        <v>34</v>
      </c>
      <c r="J1540" s="184">
        <v>1</v>
      </c>
    </row>
    <row r="1541" spans="1:10" ht="33.75" customHeight="1">
      <c r="A1541" s="206">
        <v>18</v>
      </c>
      <c r="B1541" s="211" t="s">
        <v>1834</v>
      </c>
      <c r="C1541" s="212">
        <v>2017</v>
      </c>
      <c r="D1541" s="207" t="s">
        <v>1121</v>
      </c>
      <c r="E1541" s="207" t="s">
        <v>162</v>
      </c>
      <c r="F1541" s="207" t="s">
        <v>10949</v>
      </c>
      <c r="G1541" s="205" t="s">
        <v>10302</v>
      </c>
      <c r="H1541" s="205" t="s">
        <v>10306</v>
      </c>
      <c r="I1541" s="206" t="s">
        <v>34</v>
      </c>
      <c r="J1541" s="184">
        <v>1</v>
      </c>
    </row>
    <row r="1542" spans="1:10" ht="33.75" customHeight="1">
      <c r="A1542" s="206">
        <v>18</v>
      </c>
      <c r="B1542" s="211" t="s">
        <v>1834</v>
      </c>
      <c r="C1542" s="212">
        <v>2017</v>
      </c>
      <c r="D1542" s="207" t="s">
        <v>1121</v>
      </c>
      <c r="E1542" s="207" t="s">
        <v>177</v>
      </c>
      <c r="F1542" s="207" t="s">
        <v>10950</v>
      </c>
      <c r="G1542" s="205" t="s">
        <v>10302</v>
      </c>
      <c r="H1542" s="205" t="s">
        <v>10306</v>
      </c>
      <c r="I1542" s="207" t="s">
        <v>48</v>
      </c>
      <c r="J1542" s="184">
        <v>1</v>
      </c>
    </row>
    <row r="1543" spans="1:10" ht="33.75" customHeight="1">
      <c r="A1543" s="206">
        <v>18</v>
      </c>
      <c r="B1543" s="211" t="s">
        <v>1834</v>
      </c>
      <c r="C1543" s="212">
        <v>2017</v>
      </c>
      <c r="D1543" s="207" t="s">
        <v>1121</v>
      </c>
      <c r="E1543" s="207" t="s">
        <v>177</v>
      </c>
      <c r="F1543" s="207" t="s">
        <v>10951</v>
      </c>
      <c r="G1543" s="205" t="s">
        <v>10302</v>
      </c>
      <c r="H1543" s="207" t="s">
        <v>1061</v>
      </c>
      <c r="I1543" s="206" t="s">
        <v>34</v>
      </c>
      <c r="J1543" s="184">
        <v>1</v>
      </c>
    </row>
    <row r="1544" spans="1:10" ht="22.5" customHeight="1">
      <c r="A1544" s="206">
        <v>18</v>
      </c>
      <c r="B1544" s="211" t="s">
        <v>1834</v>
      </c>
      <c r="C1544" s="212">
        <v>2017</v>
      </c>
      <c r="D1544" s="207" t="s">
        <v>1121</v>
      </c>
      <c r="E1544" s="207" t="s">
        <v>177</v>
      </c>
      <c r="F1544" s="207" t="s">
        <v>1910</v>
      </c>
      <c r="G1544" s="205" t="s">
        <v>82</v>
      </c>
      <c r="H1544" s="207" t="s">
        <v>101</v>
      </c>
      <c r="I1544" s="206" t="s">
        <v>34</v>
      </c>
      <c r="J1544" s="184">
        <v>1</v>
      </c>
    </row>
    <row r="1545" spans="1:10" ht="22.5" customHeight="1">
      <c r="A1545" s="206">
        <v>18</v>
      </c>
      <c r="B1545" s="211" t="s">
        <v>1834</v>
      </c>
      <c r="C1545" s="212">
        <v>2017</v>
      </c>
      <c r="D1545" s="207" t="s">
        <v>1121</v>
      </c>
      <c r="E1545" s="207" t="s">
        <v>177</v>
      </c>
      <c r="F1545" s="207" t="s">
        <v>1911</v>
      </c>
      <c r="G1545" s="205" t="s">
        <v>10302</v>
      </c>
      <c r="H1545" s="207" t="s">
        <v>1061</v>
      </c>
      <c r="I1545" s="206" t="s">
        <v>34</v>
      </c>
      <c r="J1545" s="184">
        <v>1</v>
      </c>
    </row>
    <row r="1546" spans="1:10" ht="22.5" customHeight="1">
      <c r="A1546" s="206">
        <v>18</v>
      </c>
      <c r="B1546" s="211" t="s">
        <v>1834</v>
      </c>
      <c r="C1546" s="212">
        <v>2017</v>
      </c>
      <c r="D1546" s="207" t="s">
        <v>1121</v>
      </c>
      <c r="E1546" s="210" t="s">
        <v>189</v>
      </c>
      <c r="F1546" s="207" t="s">
        <v>1912</v>
      </c>
      <c r="G1546" s="205" t="s">
        <v>10302</v>
      </c>
      <c r="H1546" s="207" t="s">
        <v>92</v>
      </c>
      <c r="I1546" s="206" t="s">
        <v>34</v>
      </c>
      <c r="J1546" s="184">
        <v>1</v>
      </c>
    </row>
    <row r="1547" spans="1:10" ht="22.5" customHeight="1">
      <c r="A1547" s="206">
        <v>18</v>
      </c>
      <c r="B1547" s="211" t="s">
        <v>1834</v>
      </c>
      <c r="C1547" s="212">
        <v>2017</v>
      </c>
      <c r="D1547" s="207" t="s">
        <v>1121</v>
      </c>
      <c r="E1547" s="210" t="s">
        <v>189</v>
      </c>
      <c r="F1547" s="207" t="s">
        <v>1913</v>
      </c>
      <c r="G1547" s="205" t="s">
        <v>10302</v>
      </c>
      <c r="H1547" s="207" t="s">
        <v>92</v>
      </c>
      <c r="I1547" s="206" t="s">
        <v>34</v>
      </c>
      <c r="J1547" s="184">
        <v>1</v>
      </c>
    </row>
    <row r="1548" spans="1:10" ht="33.75" customHeight="1">
      <c r="A1548" s="206">
        <v>18</v>
      </c>
      <c r="B1548" s="211" t="s">
        <v>1834</v>
      </c>
      <c r="C1548" s="212">
        <v>2017</v>
      </c>
      <c r="D1548" s="207" t="s">
        <v>1121</v>
      </c>
      <c r="E1548" s="210" t="s">
        <v>189</v>
      </c>
      <c r="F1548" s="207" t="s">
        <v>1914</v>
      </c>
      <c r="G1548" s="205" t="s">
        <v>10302</v>
      </c>
      <c r="H1548" s="207" t="s">
        <v>92</v>
      </c>
      <c r="I1548" s="206" t="s">
        <v>34</v>
      </c>
      <c r="J1548" s="184">
        <v>1</v>
      </c>
    </row>
    <row r="1549" spans="1:10" ht="22.5" customHeight="1">
      <c r="A1549" s="206">
        <v>18</v>
      </c>
      <c r="B1549" s="211" t="s">
        <v>1834</v>
      </c>
      <c r="C1549" s="212">
        <v>2017</v>
      </c>
      <c r="D1549" s="207" t="s">
        <v>1121</v>
      </c>
      <c r="E1549" s="210" t="s">
        <v>189</v>
      </c>
      <c r="F1549" s="207" t="s">
        <v>1915</v>
      </c>
      <c r="G1549" s="205" t="s">
        <v>10302</v>
      </c>
      <c r="H1549" s="205" t="s">
        <v>10306</v>
      </c>
      <c r="I1549" s="206" t="s">
        <v>34</v>
      </c>
      <c r="J1549" s="184">
        <v>1</v>
      </c>
    </row>
    <row r="1550" spans="1:10" ht="22.5" customHeight="1">
      <c r="A1550" s="206">
        <v>18</v>
      </c>
      <c r="B1550" s="211" t="s">
        <v>1834</v>
      </c>
      <c r="C1550" s="212">
        <v>2017</v>
      </c>
      <c r="D1550" s="207" t="s">
        <v>1121</v>
      </c>
      <c r="E1550" s="207" t="s">
        <v>404</v>
      </c>
      <c r="F1550" s="207" t="s">
        <v>1916</v>
      </c>
      <c r="G1550" s="205" t="s">
        <v>10302</v>
      </c>
      <c r="H1550" s="207" t="s">
        <v>92</v>
      </c>
      <c r="I1550" s="206" t="s">
        <v>34</v>
      </c>
      <c r="J1550" s="184">
        <v>1</v>
      </c>
    </row>
    <row r="1551" spans="1:10" ht="22.5" customHeight="1">
      <c r="A1551" s="206">
        <v>18</v>
      </c>
      <c r="B1551" s="211" t="s">
        <v>1834</v>
      </c>
      <c r="C1551" s="212">
        <v>2017</v>
      </c>
      <c r="D1551" s="207" t="s">
        <v>1121</v>
      </c>
      <c r="E1551" s="207" t="s">
        <v>404</v>
      </c>
      <c r="F1551" s="207" t="s">
        <v>1917</v>
      </c>
      <c r="G1551" s="205" t="s">
        <v>82</v>
      </c>
      <c r="H1551" s="207" t="s">
        <v>188</v>
      </c>
      <c r="I1551" s="206" t="s">
        <v>34</v>
      </c>
      <c r="J1551" s="184">
        <v>1</v>
      </c>
    </row>
    <row r="1552" spans="1:10" ht="22.5" customHeight="1">
      <c r="A1552" s="206">
        <v>18</v>
      </c>
      <c r="B1552" s="211" t="s">
        <v>1834</v>
      </c>
      <c r="C1552" s="212">
        <v>2017</v>
      </c>
      <c r="D1552" s="207" t="s">
        <v>1121</v>
      </c>
      <c r="E1552" s="207" t="s">
        <v>404</v>
      </c>
      <c r="F1552" s="207" t="s">
        <v>1918</v>
      </c>
      <c r="G1552" s="205" t="s">
        <v>82</v>
      </c>
      <c r="H1552" s="207" t="s">
        <v>101</v>
      </c>
      <c r="I1552" s="206" t="s">
        <v>34</v>
      </c>
      <c r="J1552" s="184">
        <v>1</v>
      </c>
    </row>
    <row r="1553" spans="1:10" ht="22.5" customHeight="1">
      <c r="A1553" s="206">
        <v>18</v>
      </c>
      <c r="B1553" s="211" t="s">
        <v>1834</v>
      </c>
      <c r="C1553" s="212">
        <v>2017</v>
      </c>
      <c r="D1553" s="207" t="s">
        <v>1121</v>
      </c>
      <c r="E1553" s="207" t="s">
        <v>404</v>
      </c>
      <c r="F1553" s="207" t="s">
        <v>1919</v>
      </c>
      <c r="G1553" s="205" t="s">
        <v>10302</v>
      </c>
      <c r="H1553" s="205" t="s">
        <v>10306</v>
      </c>
      <c r="I1553" s="206" t="s">
        <v>34</v>
      </c>
      <c r="J1553" s="184">
        <v>1</v>
      </c>
    </row>
    <row r="1554" spans="1:10" ht="22.5" customHeight="1">
      <c r="A1554" s="206">
        <v>18</v>
      </c>
      <c r="B1554" s="211" t="s">
        <v>1834</v>
      </c>
      <c r="C1554" s="212">
        <v>2017</v>
      </c>
      <c r="D1554" s="207" t="s">
        <v>1121</v>
      </c>
      <c r="E1554" s="207" t="s">
        <v>184</v>
      </c>
      <c r="F1554" s="207" t="s">
        <v>1920</v>
      </c>
      <c r="G1554" s="205" t="s">
        <v>82</v>
      </c>
      <c r="H1554" s="207" t="s">
        <v>101</v>
      </c>
      <c r="I1554" s="206" t="s">
        <v>34</v>
      </c>
      <c r="J1554" s="184">
        <v>1</v>
      </c>
    </row>
    <row r="1555" spans="1:10" ht="33.75" customHeight="1">
      <c r="A1555" s="206">
        <v>18</v>
      </c>
      <c r="B1555" s="211" t="s">
        <v>1834</v>
      </c>
      <c r="C1555" s="212">
        <v>2017</v>
      </c>
      <c r="D1555" s="207" t="s">
        <v>1121</v>
      </c>
      <c r="E1555" s="207" t="s">
        <v>184</v>
      </c>
      <c r="F1555" s="207" t="s">
        <v>10952</v>
      </c>
      <c r="G1555" s="205" t="s">
        <v>10302</v>
      </c>
      <c r="H1555" s="207" t="s">
        <v>1061</v>
      </c>
      <c r="I1555" s="206" t="s">
        <v>34</v>
      </c>
      <c r="J1555" s="184">
        <v>1</v>
      </c>
    </row>
    <row r="1556" spans="1:10" ht="22.5" customHeight="1">
      <c r="A1556" s="206">
        <v>18</v>
      </c>
      <c r="B1556" s="211" t="s">
        <v>1834</v>
      </c>
      <c r="C1556" s="212">
        <v>2017</v>
      </c>
      <c r="D1556" s="207" t="s">
        <v>1121</v>
      </c>
      <c r="E1556" s="207" t="s">
        <v>184</v>
      </c>
      <c r="F1556" s="207" t="s">
        <v>1922</v>
      </c>
      <c r="G1556" s="205" t="s">
        <v>82</v>
      </c>
      <c r="H1556" s="207" t="s">
        <v>101</v>
      </c>
      <c r="I1556" s="206" t="s">
        <v>34</v>
      </c>
      <c r="J1556" s="184">
        <v>1</v>
      </c>
    </row>
    <row r="1557" spans="1:10" ht="22.5" customHeight="1">
      <c r="A1557" s="206">
        <v>18</v>
      </c>
      <c r="B1557" s="211" t="s">
        <v>1834</v>
      </c>
      <c r="C1557" s="212">
        <v>2017</v>
      </c>
      <c r="D1557" s="207" t="s">
        <v>1121</v>
      </c>
      <c r="E1557" s="207" t="s">
        <v>184</v>
      </c>
      <c r="F1557" s="207" t="s">
        <v>10953</v>
      </c>
      <c r="G1557" s="205" t="s">
        <v>10302</v>
      </c>
      <c r="H1557" s="205" t="s">
        <v>10306</v>
      </c>
      <c r="I1557" s="206" t="s">
        <v>34</v>
      </c>
      <c r="J1557" s="184">
        <v>1</v>
      </c>
    </row>
    <row r="1558" spans="1:10" ht="33.75" customHeight="1">
      <c r="A1558" s="206">
        <v>18</v>
      </c>
      <c r="B1558" s="211" t="s">
        <v>1834</v>
      </c>
      <c r="C1558" s="212">
        <v>2017</v>
      </c>
      <c r="D1558" s="207" t="s">
        <v>1142</v>
      </c>
      <c r="E1558" s="207" t="s">
        <v>266</v>
      </c>
      <c r="F1558" s="207" t="s">
        <v>10954</v>
      </c>
      <c r="G1558" s="205" t="s">
        <v>82</v>
      </c>
      <c r="H1558" s="207" t="s">
        <v>101</v>
      </c>
      <c r="I1558" s="206" t="s">
        <v>34</v>
      </c>
      <c r="J1558" s="184">
        <v>1</v>
      </c>
    </row>
    <row r="1559" spans="1:10" ht="33.75" customHeight="1">
      <c r="A1559" s="206">
        <v>18</v>
      </c>
      <c r="B1559" s="211" t="s">
        <v>1834</v>
      </c>
      <c r="C1559" s="212">
        <v>2017</v>
      </c>
      <c r="D1559" s="207" t="s">
        <v>1142</v>
      </c>
      <c r="E1559" s="207" t="s">
        <v>266</v>
      </c>
      <c r="F1559" s="207" t="s">
        <v>1926</v>
      </c>
      <c r="G1559" s="207" t="s">
        <v>401</v>
      </c>
      <c r="H1559" s="207" t="s">
        <v>401</v>
      </c>
      <c r="I1559" s="206" t="s">
        <v>34</v>
      </c>
      <c r="J1559" s="184">
        <v>1</v>
      </c>
    </row>
    <row r="1560" spans="1:10" ht="22.5" customHeight="1">
      <c r="A1560" s="206">
        <v>18</v>
      </c>
      <c r="B1560" s="211" t="s">
        <v>1834</v>
      </c>
      <c r="C1560" s="212">
        <v>2017</v>
      </c>
      <c r="D1560" s="207" t="s">
        <v>1142</v>
      </c>
      <c r="E1560" s="207" t="s">
        <v>266</v>
      </c>
      <c r="F1560" s="207" t="s">
        <v>1927</v>
      </c>
      <c r="G1560" s="207" t="s">
        <v>401</v>
      </c>
      <c r="H1560" s="207" t="s">
        <v>401</v>
      </c>
      <c r="I1560" s="206" t="s">
        <v>34</v>
      </c>
      <c r="J1560" s="184">
        <v>1</v>
      </c>
    </row>
    <row r="1561" spans="1:10" ht="33.75" customHeight="1">
      <c r="A1561" s="206">
        <v>18</v>
      </c>
      <c r="B1561" s="211" t="s">
        <v>1834</v>
      </c>
      <c r="C1561" s="212">
        <v>2017</v>
      </c>
      <c r="D1561" s="207" t="s">
        <v>1142</v>
      </c>
      <c r="E1561" s="207" t="s">
        <v>266</v>
      </c>
      <c r="F1561" s="207" t="s">
        <v>10955</v>
      </c>
      <c r="G1561" s="205" t="s">
        <v>10302</v>
      </c>
      <c r="H1561" s="207" t="s">
        <v>92</v>
      </c>
      <c r="I1561" s="206" t="s">
        <v>34</v>
      </c>
      <c r="J1561" s="184">
        <v>1</v>
      </c>
    </row>
    <row r="1562" spans="1:10" ht="33.75" customHeight="1">
      <c r="A1562" s="206">
        <v>18</v>
      </c>
      <c r="B1562" s="211" t="s">
        <v>1834</v>
      </c>
      <c r="C1562" s="212">
        <v>2017</v>
      </c>
      <c r="D1562" s="207" t="s">
        <v>1142</v>
      </c>
      <c r="E1562" s="207" t="s">
        <v>266</v>
      </c>
      <c r="F1562" s="207" t="s">
        <v>10956</v>
      </c>
      <c r="G1562" s="205" t="s">
        <v>10302</v>
      </c>
      <c r="H1562" s="207" t="s">
        <v>92</v>
      </c>
      <c r="I1562" s="206" t="s">
        <v>34</v>
      </c>
      <c r="J1562" s="184">
        <v>1</v>
      </c>
    </row>
    <row r="1563" spans="1:10" ht="33.75" customHeight="1">
      <c r="A1563" s="206">
        <v>18</v>
      </c>
      <c r="B1563" s="211" t="s">
        <v>1834</v>
      </c>
      <c r="C1563" s="212">
        <v>2017</v>
      </c>
      <c r="D1563" s="207" t="s">
        <v>10642</v>
      </c>
      <c r="E1563" s="207" t="s">
        <v>224</v>
      </c>
      <c r="F1563" s="207" t="s">
        <v>10957</v>
      </c>
      <c r="G1563" s="205" t="s">
        <v>10302</v>
      </c>
      <c r="H1563" s="207" t="s">
        <v>92</v>
      </c>
      <c r="I1563" s="206" t="s">
        <v>34</v>
      </c>
      <c r="J1563" s="184">
        <v>1</v>
      </c>
    </row>
    <row r="1564" spans="1:10" ht="33.75" customHeight="1">
      <c r="A1564" s="206">
        <v>18</v>
      </c>
      <c r="B1564" s="211" t="s">
        <v>1834</v>
      </c>
      <c r="C1564" s="212">
        <v>2017</v>
      </c>
      <c r="D1564" s="207" t="s">
        <v>10642</v>
      </c>
      <c r="E1564" s="207" t="s">
        <v>224</v>
      </c>
      <c r="F1564" s="207" t="s">
        <v>10958</v>
      </c>
      <c r="G1564" s="205" t="s">
        <v>10302</v>
      </c>
      <c r="H1564" s="207" t="s">
        <v>1061</v>
      </c>
      <c r="I1564" s="206" t="s">
        <v>34</v>
      </c>
      <c r="J1564" s="184">
        <v>1</v>
      </c>
    </row>
    <row r="1565" spans="1:10" ht="22.5" customHeight="1">
      <c r="A1565" s="206">
        <v>18</v>
      </c>
      <c r="B1565" s="211" t="s">
        <v>1834</v>
      </c>
      <c r="C1565" s="212">
        <v>2017</v>
      </c>
      <c r="D1565" s="207" t="s">
        <v>10642</v>
      </c>
      <c r="E1565" s="207" t="s">
        <v>224</v>
      </c>
      <c r="F1565" s="207" t="s">
        <v>1932</v>
      </c>
      <c r="G1565" s="205" t="s">
        <v>10302</v>
      </c>
      <c r="H1565" s="205" t="s">
        <v>10306</v>
      </c>
      <c r="I1565" s="206" t="s">
        <v>34</v>
      </c>
      <c r="J1565" s="184">
        <v>1</v>
      </c>
    </row>
    <row r="1566" spans="1:10" ht="33.75" customHeight="1">
      <c r="A1566" s="206">
        <v>18</v>
      </c>
      <c r="B1566" s="211" t="s">
        <v>1834</v>
      </c>
      <c r="C1566" s="212">
        <v>2017</v>
      </c>
      <c r="D1566" s="207" t="s">
        <v>10642</v>
      </c>
      <c r="E1566" s="207" t="s">
        <v>1934</v>
      </c>
      <c r="F1566" s="207" t="s">
        <v>1933</v>
      </c>
      <c r="G1566" s="205" t="s">
        <v>82</v>
      </c>
      <c r="H1566" s="207" t="s">
        <v>188</v>
      </c>
      <c r="I1566" s="206" t="s">
        <v>34</v>
      </c>
      <c r="J1566" s="184">
        <v>1</v>
      </c>
    </row>
    <row r="1567" spans="1:10" ht="33.75" customHeight="1">
      <c r="A1567" s="206">
        <v>18</v>
      </c>
      <c r="B1567" s="211" t="s">
        <v>1834</v>
      </c>
      <c r="C1567" s="212">
        <v>2017</v>
      </c>
      <c r="D1567" s="207" t="s">
        <v>10642</v>
      </c>
      <c r="E1567" s="207" t="s">
        <v>1934</v>
      </c>
      <c r="F1567" s="207" t="s">
        <v>10959</v>
      </c>
      <c r="G1567" s="205" t="s">
        <v>82</v>
      </c>
      <c r="H1567" s="207" t="s">
        <v>101</v>
      </c>
      <c r="I1567" s="206" t="s">
        <v>34</v>
      </c>
      <c r="J1567" s="184">
        <v>1</v>
      </c>
    </row>
    <row r="1568" spans="1:10" ht="22.5" customHeight="1">
      <c r="A1568" s="206">
        <v>18</v>
      </c>
      <c r="B1568" s="211" t="s">
        <v>1834</v>
      </c>
      <c r="C1568" s="212">
        <v>2017</v>
      </c>
      <c r="D1568" s="207" t="s">
        <v>10642</v>
      </c>
      <c r="E1568" s="207" t="s">
        <v>1934</v>
      </c>
      <c r="F1568" s="207" t="s">
        <v>1936</v>
      </c>
      <c r="G1568" s="205" t="s">
        <v>10302</v>
      </c>
      <c r="H1568" s="205" t="s">
        <v>10306</v>
      </c>
      <c r="I1568" s="206" t="s">
        <v>34</v>
      </c>
      <c r="J1568" s="184">
        <v>1</v>
      </c>
    </row>
    <row r="1569" spans="1:10" ht="45" customHeight="1">
      <c r="A1569" s="206">
        <v>18</v>
      </c>
      <c r="B1569" s="211" t="s">
        <v>1834</v>
      </c>
      <c r="C1569" s="212">
        <v>2017</v>
      </c>
      <c r="D1569" s="207" t="s">
        <v>10642</v>
      </c>
      <c r="E1569" s="207" t="s">
        <v>233</v>
      </c>
      <c r="F1569" s="207" t="s">
        <v>1937</v>
      </c>
      <c r="G1569" s="205" t="s">
        <v>10302</v>
      </c>
      <c r="H1569" s="207" t="s">
        <v>92</v>
      </c>
      <c r="I1569" s="206" t="s">
        <v>34</v>
      </c>
      <c r="J1569" s="184">
        <v>1</v>
      </c>
    </row>
    <row r="1570" spans="1:10" ht="33.75" customHeight="1">
      <c r="A1570" s="206">
        <v>18</v>
      </c>
      <c r="B1570" s="211" t="s">
        <v>1834</v>
      </c>
      <c r="C1570" s="212">
        <v>2017</v>
      </c>
      <c r="D1570" s="207" t="s">
        <v>10642</v>
      </c>
      <c r="E1570" s="207" t="s">
        <v>237</v>
      </c>
      <c r="F1570" s="207" t="s">
        <v>1938</v>
      </c>
      <c r="G1570" s="205" t="s">
        <v>10302</v>
      </c>
      <c r="H1570" s="207" t="s">
        <v>92</v>
      </c>
      <c r="I1570" s="206" t="s">
        <v>34</v>
      </c>
      <c r="J1570" s="184">
        <v>1</v>
      </c>
    </row>
    <row r="1571" spans="1:10" ht="33.75" customHeight="1">
      <c r="A1571" s="206">
        <v>18</v>
      </c>
      <c r="B1571" s="211" t="s">
        <v>1834</v>
      </c>
      <c r="C1571" s="212">
        <v>2017</v>
      </c>
      <c r="D1571" s="207" t="s">
        <v>10642</v>
      </c>
      <c r="E1571" s="207" t="s">
        <v>237</v>
      </c>
      <c r="F1571" s="207" t="s">
        <v>1939</v>
      </c>
      <c r="G1571" s="205" t="s">
        <v>10302</v>
      </c>
      <c r="H1571" s="205" t="s">
        <v>10306</v>
      </c>
      <c r="I1571" s="206" t="s">
        <v>34</v>
      </c>
      <c r="J1571" s="184">
        <v>1</v>
      </c>
    </row>
    <row r="1572" spans="1:10" ht="33.75" customHeight="1">
      <c r="A1572" s="206">
        <v>18</v>
      </c>
      <c r="B1572" s="211" t="s">
        <v>1834</v>
      </c>
      <c r="C1572" s="212">
        <v>2017</v>
      </c>
      <c r="D1572" s="207" t="s">
        <v>10642</v>
      </c>
      <c r="E1572" s="207" t="s">
        <v>237</v>
      </c>
      <c r="F1572" s="207" t="s">
        <v>1940</v>
      </c>
      <c r="G1572" s="205" t="s">
        <v>10302</v>
      </c>
      <c r="H1572" s="205" t="s">
        <v>10306</v>
      </c>
      <c r="I1572" s="207" t="s">
        <v>48</v>
      </c>
      <c r="J1572" s="184">
        <v>1</v>
      </c>
    </row>
    <row r="1573" spans="1:10" ht="22.5" customHeight="1">
      <c r="A1573" s="206">
        <v>18</v>
      </c>
      <c r="B1573" s="211" t="s">
        <v>1834</v>
      </c>
      <c r="C1573" s="212">
        <v>2017</v>
      </c>
      <c r="D1573" s="207" t="s">
        <v>10642</v>
      </c>
      <c r="E1573" s="207" t="s">
        <v>237</v>
      </c>
      <c r="F1573" s="207" t="s">
        <v>1941</v>
      </c>
      <c r="G1573" s="205" t="s">
        <v>10302</v>
      </c>
      <c r="H1573" s="205" t="s">
        <v>10306</v>
      </c>
      <c r="I1573" s="206" t="s">
        <v>34</v>
      </c>
      <c r="J1573" s="184">
        <v>1</v>
      </c>
    </row>
    <row r="1574" spans="1:10" ht="22.5" customHeight="1">
      <c r="A1574" s="206">
        <v>18</v>
      </c>
      <c r="B1574" s="211" t="s">
        <v>1834</v>
      </c>
      <c r="C1574" s="212">
        <v>2017</v>
      </c>
      <c r="D1574" s="207" t="s">
        <v>10642</v>
      </c>
      <c r="E1574" s="207" t="s">
        <v>237</v>
      </c>
      <c r="F1574" s="207" t="s">
        <v>10960</v>
      </c>
      <c r="G1574" s="205" t="s">
        <v>10302</v>
      </c>
      <c r="H1574" s="205" t="s">
        <v>10306</v>
      </c>
      <c r="I1574" s="206" t="s">
        <v>34</v>
      </c>
      <c r="J1574" s="184">
        <v>1</v>
      </c>
    </row>
    <row r="1575" spans="1:10" ht="33.75" customHeight="1">
      <c r="A1575" s="206">
        <v>18</v>
      </c>
      <c r="B1575" s="211" t="s">
        <v>1834</v>
      </c>
      <c r="C1575" s="212">
        <v>2017</v>
      </c>
      <c r="D1575" s="207" t="s">
        <v>10642</v>
      </c>
      <c r="E1575" s="207" t="s">
        <v>245</v>
      </c>
      <c r="F1575" s="207" t="s">
        <v>10961</v>
      </c>
      <c r="G1575" s="205" t="s">
        <v>10302</v>
      </c>
      <c r="H1575" s="205" t="s">
        <v>10306</v>
      </c>
      <c r="I1575" s="206" t="s">
        <v>34</v>
      </c>
      <c r="J1575" s="184">
        <v>1</v>
      </c>
    </row>
    <row r="1576" spans="1:10" ht="33.75" customHeight="1">
      <c r="A1576" s="206">
        <v>18</v>
      </c>
      <c r="B1576" s="211" t="s">
        <v>1834</v>
      </c>
      <c r="C1576" s="212">
        <v>2017</v>
      </c>
      <c r="D1576" s="207" t="s">
        <v>10642</v>
      </c>
      <c r="E1576" s="207" t="s">
        <v>245</v>
      </c>
      <c r="F1576" s="207" t="s">
        <v>10962</v>
      </c>
      <c r="G1576" s="205" t="s">
        <v>10302</v>
      </c>
      <c r="H1576" s="207" t="s">
        <v>92</v>
      </c>
      <c r="I1576" s="206" t="s">
        <v>34</v>
      </c>
      <c r="J1576" s="184">
        <v>1</v>
      </c>
    </row>
    <row r="1577" spans="1:10" ht="22.5" customHeight="1">
      <c r="A1577" s="206">
        <v>18</v>
      </c>
      <c r="B1577" s="211" t="s">
        <v>1834</v>
      </c>
      <c r="C1577" s="212">
        <v>2017</v>
      </c>
      <c r="D1577" s="207" t="s">
        <v>10642</v>
      </c>
      <c r="E1577" s="207" t="s">
        <v>245</v>
      </c>
      <c r="F1577" s="207" t="s">
        <v>1945</v>
      </c>
      <c r="G1577" s="205" t="s">
        <v>10302</v>
      </c>
      <c r="H1577" s="207" t="s">
        <v>92</v>
      </c>
      <c r="I1577" s="206" t="s">
        <v>34</v>
      </c>
      <c r="J1577" s="184">
        <v>1</v>
      </c>
    </row>
    <row r="1578" spans="1:10" ht="33.75" customHeight="1">
      <c r="A1578" s="206">
        <v>18</v>
      </c>
      <c r="B1578" s="211" t="s">
        <v>1834</v>
      </c>
      <c r="C1578" s="212">
        <v>2017</v>
      </c>
      <c r="D1578" s="207" t="s">
        <v>10642</v>
      </c>
      <c r="E1578" s="207" t="s">
        <v>245</v>
      </c>
      <c r="F1578" s="207" t="s">
        <v>1946</v>
      </c>
      <c r="G1578" s="205" t="s">
        <v>82</v>
      </c>
      <c r="H1578" s="207" t="s">
        <v>101</v>
      </c>
      <c r="I1578" s="206" t="s">
        <v>34</v>
      </c>
      <c r="J1578" s="184">
        <v>1</v>
      </c>
    </row>
    <row r="1579" spans="1:10" ht="22.5" customHeight="1">
      <c r="A1579" s="206">
        <v>18</v>
      </c>
      <c r="B1579" s="211" t="s">
        <v>1834</v>
      </c>
      <c r="C1579" s="212">
        <v>2017</v>
      </c>
      <c r="D1579" s="207" t="s">
        <v>10642</v>
      </c>
      <c r="E1579" s="207" t="s">
        <v>10378</v>
      </c>
      <c r="F1579" s="207" t="s">
        <v>1947</v>
      </c>
      <c r="G1579" s="205" t="s">
        <v>10302</v>
      </c>
      <c r="H1579" s="207" t="s">
        <v>1061</v>
      </c>
      <c r="I1579" s="206" t="s">
        <v>34</v>
      </c>
      <c r="J1579" s="184">
        <v>1</v>
      </c>
    </row>
    <row r="1580" spans="1:10" ht="22.5" customHeight="1">
      <c r="A1580" s="206">
        <v>18</v>
      </c>
      <c r="B1580" s="211" t="s">
        <v>1834</v>
      </c>
      <c r="C1580" s="212">
        <v>2017</v>
      </c>
      <c r="D1580" s="207" t="s">
        <v>10642</v>
      </c>
      <c r="E1580" s="207" t="s">
        <v>10378</v>
      </c>
      <c r="F1580" s="207" t="s">
        <v>1948</v>
      </c>
      <c r="G1580" s="205" t="s">
        <v>10302</v>
      </c>
      <c r="H1580" s="207" t="s">
        <v>92</v>
      </c>
      <c r="I1580" s="206" t="s">
        <v>34</v>
      </c>
      <c r="J1580" s="184">
        <v>1</v>
      </c>
    </row>
    <row r="1581" spans="1:10" ht="22.5" customHeight="1">
      <c r="A1581" s="206">
        <v>18</v>
      </c>
      <c r="B1581" s="211" t="s">
        <v>1834</v>
      </c>
      <c r="C1581" s="212">
        <v>2017</v>
      </c>
      <c r="D1581" s="207" t="s">
        <v>10642</v>
      </c>
      <c r="E1581" s="207" t="s">
        <v>10378</v>
      </c>
      <c r="F1581" s="207" t="s">
        <v>1949</v>
      </c>
      <c r="G1581" s="205" t="s">
        <v>10302</v>
      </c>
      <c r="H1581" s="207" t="s">
        <v>1061</v>
      </c>
      <c r="I1581" s="206" t="s">
        <v>34</v>
      </c>
      <c r="J1581" s="184">
        <v>1</v>
      </c>
    </row>
    <row r="1582" spans="1:10" ht="33.75" customHeight="1">
      <c r="A1582" s="206">
        <v>18</v>
      </c>
      <c r="B1582" s="211" t="s">
        <v>1834</v>
      </c>
      <c r="C1582" s="212">
        <v>2017</v>
      </c>
      <c r="D1582" s="207" t="s">
        <v>10642</v>
      </c>
      <c r="E1582" s="207" t="s">
        <v>5865</v>
      </c>
      <c r="F1582" s="207" t="s">
        <v>1950</v>
      </c>
      <c r="G1582" s="205" t="s">
        <v>10302</v>
      </c>
      <c r="H1582" s="207" t="s">
        <v>1111</v>
      </c>
      <c r="I1582" s="206" t="s">
        <v>34</v>
      </c>
      <c r="J1582" s="184">
        <v>1</v>
      </c>
    </row>
    <row r="1583" spans="1:10" ht="22.5" customHeight="1">
      <c r="A1583" s="206">
        <v>18</v>
      </c>
      <c r="B1583" s="211" t="s">
        <v>1834</v>
      </c>
      <c r="C1583" s="212">
        <v>2017</v>
      </c>
      <c r="D1583" s="207" t="s">
        <v>265</v>
      </c>
      <c r="E1583" s="207" t="s">
        <v>266</v>
      </c>
      <c r="F1583" s="207" t="s">
        <v>1951</v>
      </c>
      <c r="G1583" s="205" t="s">
        <v>10302</v>
      </c>
      <c r="H1583" s="207" t="s">
        <v>92</v>
      </c>
      <c r="I1583" s="206" t="s">
        <v>34</v>
      </c>
      <c r="J1583" s="184">
        <v>1</v>
      </c>
    </row>
    <row r="1584" spans="1:10" ht="22.5" customHeight="1">
      <c r="A1584" s="206">
        <v>18</v>
      </c>
      <c r="B1584" s="211" t="s">
        <v>1834</v>
      </c>
      <c r="C1584" s="212">
        <v>2017</v>
      </c>
      <c r="D1584" s="207" t="s">
        <v>265</v>
      </c>
      <c r="E1584" s="207" t="s">
        <v>266</v>
      </c>
      <c r="F1584" s="207" t="s">
        <v>1952</v>
      </c>
      <c r="G1584" s="205" t="s">
        <v>10302</v>
      </c>
      <c r="H1584" s="207" t="s">
        <v>92</v>
      </c>
      <c r="I1584" s="206" t="s">
        <v>34</v>
      </c>
      <c r="J1584" s="184">
        <v>1</v>
      </c>
    </row>
    <row r="1585" spans="1:10" ht="22.5" customHeight="1">
      <c r="A1585" s="206">
        <v>18</v>
      </c>
      <c r="B1585" s="211" t="s">
        <v>1834</v>
      </c>
      <c r="C1585" s="212">
        <v>2017</v>
      </c>
      <c r="D1585" s="207" t="s">
        <v>265</v>
      </c>
      <c r="E1585" s="207" t="s">
        <v>266</v>
      </c>
      <c r="F1585" s="207" t="s">
        <v>1953</v>
      </c>
      <c r="G1585" s="205" t="s">
        <v>10302</v>
      </c>
      <c r="H1585" s="207" t="s">
        <v>92</v>
      </c>
      <c r="I1585" s="206" t="s">
        <v>34</v>
      </c>
      <c r="J1585" s="184">
        <v>1</v>
      </c>
    </row>
    <row r="1586" spans="1:10" ht="56.25" customHeight="1">
      <c r="A1586" s="206">
        <v>18</v>
      </c>
      <c r="B1586" s="211" t="s">
        <v>1834</v>
      </c>
      <c r="C1586" s="212">
        <v>2017</v>
      </c>
      <c r="D1586" s="207" t="s">
        <v>10388</v>
      </c>
      <c r="E1586" s="207" t="s">
        <v>273</v>
      </c>
      <c r="F1586" s="207" t="s">
        <v>1954</v>
      </c>
      <c r="G1586" s="205" t="s">
        <v>10302</v>
      </c>
      <c r="H1586" s="205" t="s">
        <v>10306</v>
      </c>
      <c r="I1586" s="206" t="s">
        <v>34</v>
      </c>
      <c r="J1586" s="184">
        <v>1</v>
      </c>
    </row>
    <row r="1587" spans="1:10" ht="101.25" customHeight="1">
      <c r="A1587" s="206">
        <v>18</v>
      </c>
      <c r="B1587" s="211" t="s">
        <v>1834</v>
      </c>
      <c r="C1587" s="212">
        <v>2017</v>
      </c>
      <c r="D1587" s="207" t="s">
        <v>10388</v>
      </c>
      <c r="E1587" s="207" t="s">
        <v>276</v>
      </c>
      <c r="F1587" s="207" t="s">
        <v>10963</v>
      </c>
      <c r="G1587" s="205" t="s">
        <v>10302</v>
      </c>
      <c r="H1587" s="205" t="s">
        <v>10306</v>
      </c>
      <c r="I1587" s="206" t="s">
        <v>34</v>
      </c>
      <c r="J1587" s="184">
        <v>1</v>
      </c>
    </row>
    <row r="1588" spans="1:10" ht="56.25" customHeight="1">
      <c r="A1588" s="206">
        <v>18</v>
      </c>
      <c r="B1588" s="211" t="s">
        <v>1834</v>
      </c>
      <c r="C1588" s="212">
        <v>2017</v>
      </c>
      <c r="D1588" s="207" t="s">
        <v>10388</v>
      </c>
      <c r="E1588" s="207" t="s">
        <v>276</v>
      </c>
      <c r="F1588" s="207" t="s">
        <v>10964</v>
      </c>
      <c r="G1588" s="205" t="s">
        <v>10302</v>
      </c>
      <c r="H1588" s="205" t="s">
        <v>10306</v>
      </c>
      <c r="I1588" s="206" t="s">
        <v>34</v>
      </c>
      <c r="J1588" s="184">
        <v>1</v>
      </c>
    </row>
    <row r="1589" spans="1:10" ht="56.25" customHeight="1">
      <c r="A1589" s="206">
        <v>19</v>
      </c>
      <c r="B1589" s="209" t="s">
        <v>1957</v>
      </c>
      <c r="C1589" s="206">
        <v>2014</v>
      </c>
      <c r="D1589" s="207" t="s">
        <v>10601</v>
      </c>
      <c r="E1589" s="207" t="s">
        <v>541</v>
      </c>
      <c r="F1589" s="207" t="s">
        <v>1958</v>
      </c>
      <c r="G1589" s="205" t="s">
        <v>10302</v>
      </c>
      <c r="H1589" s="205" t="s">
        <v>10306</v>
      </c>
      <c r="I1589" s="206" t="s">
        <v>34</v>
      </c>
      <c r="J1589" s="184">
        <v>1</v>
      </c>
    </row>
    <row r="1590" spans="1:10" ht="45" customHeight="1">
      <c r="A1590" s="206">
        <v>19</v>
      </c>
      <c r="B1590" s="209" t="s">
        <v>1957</v>
      </c>
      <c r="C1590" s="206">
        <v>2014</v>
      </c>
      <c r="D1590" s="207" t="s">
        <v>10601</v>
      </c>
      <c r="E1590" s="207" t="s">
        <v>1960</v>
      </c>
      <c r="F1590" s="207" t="s">
        <v>1959</v>
      </c>
      <c r="G1590" s="205" t="s">
        <v>10302</v>
      </c>
      <c r="H1590" s="207" t="s">
        <v>92</v>
      </c>
      <c r="I1590" s="206" t="s">
        <v>34</v>
      </c>
      <c r="J1590" s="184">
        <v>1</v>
      </c>
    </row>
    <row r="1591" spans="1:10" ht="56.25" customHeight="1">
      <c r="A1591" s="206">
        <v>19</v>
      </c>
      <c r="B1591" s="209" t="s">
        <v>1957</v>
      </c>
      <c r="C1591" s="206">
        <v>2014</v>
      </c>
      <c r="D1591" s="207" t="s">
        <v>10601</v>
      </c>
      <c r="E1591" s="207" t="s">
        <v>37</v>
      </c>
      <c r="F1591" s="207" t="s">
        <v>1961</v>
      </c>
      <c r="G1591" s="205" t="s">
        <v>10302</v>
      </c>
      <c r="H1591" s="207" t="s">
        <v>92</v>
      </c>
      <c r="I1591" s="206" t="s">
        <v>34</v>
      </c>
      <c r="J1591" s="184">
        <v>1</v>
      </c>
    </row>
    <row r="1592" spans="1:10" ht="78.75" customHeight="1">
      <c r="A1592" s="206">
        <v>19</v>
      </c>
      <c r="B1592" s="209" t="s">
        <v>1957</v>
      </c>
      <c r="C1592" s="206">
        <v>2014</v>
      </c>
      <c r="D1592" s="207" t="s">
        <v>10601</v>
      </c>
      <c r="E1592" s="207" t="s">
        <v>43</v>
      </c>
      <c r="F1592" s="207" t="s">
        <v>1962</v>
      </c>
      <c r="G1592" s="205" t="s">
        <v>10302</v>
      </c>
      <c r="H1592" s="205" t="s">
        <v>10306</v>
      </c>
      <c r="I1592" s="206" t="s">
        <v>34</v>
      </c>
      <c r="J1592" s="184">
        <v>1</v>
      </c>
    </row>
    <row r="1593" spans="1:10" ht="101.25" customHeight="1">
      <c r="A1593" s="206">
        <v>19</v>
      </c>
      <c r="B1593" s="209" t="s">
        <v>1957</v>
      </c>
      <c r="C1593" s="206">
        <v>2014</v>
      </c>
      <c r="D1593" s="207" t="s">
        <v>10601</v>
      </c>
      <c r="E1593" s="207" t="s">
        <v>57</v>
      </c>
      <c r="F1593" s="207" t="s">
        <v>1963</v>
      </c>
      <c r="G1593" s="205" t="s">
        <v>10302</v>
      </c>
      <c r="H1593" s="205" t="s">
        <v>10306</v>
      </c>
      <c r="I1593" s="207" t="s">
        <v>48</v>
      </c>
      <c r="J1593" s="184">
        <v>1</v>
      </c>
    </row>
    <row r="1594" spans="1:10" ht="67.5" customHeight="1">
      <c r="A1594" s="206">
        <v>19</v>
      </c>
      <c r="B1594" s="209" t="s">
        <v>1957</v>
      </c>
      <c r="C1594" s="206">
        <v>2014</v>
      </c>
      <c r="D1594" s="207" t="s">
        <v>10601</v>
      </c>
      <c r="E1594" s="207" t="s">
        <v>62</v>
      </c>
      <c r="F1594" s="207" t="s">
        <v>1964</v>
      </c>
      <c r="G1594" s="205" t="s">
        <v>10302</v>
      </c>
      <c r="H1594" s="205" t="s">
        <v>10306</v>
      </c>
      <c r="I1594" s="206" t="s">
        <v>34</v>
      </c>
      <c r="J1594" s="184">
        <v>1</v>
      </c>
    </row>
    <row r="1595" spans="1:10" ht="33.75" customHeight="1">
      <c r="A1595" s="206">
        <v>19</v>
      </c>
      <c r="B1595" s="209" t="s">
        <v>1957</v>
      </c>
      <c r="C1595" s="206">
        <v>2014</v>
      </c>
      <c r="D1595" s="207" t="s">
        <v>10601</v>
      </c>
      <c r="E1595" s="207" t="s">
        <v>63</v>
      </c>
      <c r="F1595" s="207" t="s">
        <v>10965</v>
      </c>
      <c r="G1595" s="205" t="s">
        <v>10302</v>
      </c>
      <c r="H1595" s="205" t="s">
        <v>10306</v>
      </c>
      <c r="I1595" s="206" t="s">
        <v>34</v>
      </c>
      <c r="J1595" s="184">
        <v>1</v>
      </c>
    </row>
    <row r="1596" spans="1:10" ht="33.75" customHeight="1">
      <c r="A1596" s="206">
        <v>19</v>
      </c>
      <c r="B1596" s="209" t="s">
        <v>1957</v>
      </c>
      <c r="C1596" s="206">
        <v>2014</v>
      </c>
      <c r="D1596" s="207" t="s">
        <v>10601</v>
      </c>
      <c r="E1596" s="207" t="s">
        <v>63</v>
      </c>
      <c r="F1596" s="207" t="s">
        <v>10966</v>
      </c>
      <c r="G1596" s="205" t="s">
        <v>82</v>
      </c>
      <c r="H1596" s="207" t="s">
        <v>188</v>
      </c>
      <c r="I1596" s="206" t="s">
        <v>34</v>
      </c>
      <c r="J1596" s="184">
        <v>1</v>
      </c>
    </row>
    <row r="1597" spans="1:10" ht="45" customHeight="1">
      <c r="A1597" s="206">
        <v>19</v>
      </c>
      <c r="B1597" s="209" t="s">
        <v>1957</v>
      </c>
      <c r="C1597" s="206">
        <v>2014</v>
      </c>
      <c r="D1597" s="207" t="s">
        <v>10601</v>
      </c>
      <c r="E1597" s="207" t="s">
        <v>63</v>
      </c>
      <c r="F1597" s="207" t="s">
        <v>10967</v>
      </c>
      <c r="G1597" s="205" t="s">
        <v>10302</v>
      </c>
      <c r="H1597" s="205" t="s">
        <v>10306</v>
      </c>
      <c r="I1597" s="206" t="s">
        <v>34</v>
      </c>
      <c r="J1597" s="184">
        <v>1</v>
      </c>
    </row>
    <row r="1598" spans="1:10" ht="112.5" customHeight="1">
      <c r="A1598" s="206">
        <v>19</v>
      </c>
      <c r="B1598" s="209" t="s">
        <v>1957</v>
      </c>
      <c r="C1598" s="206">
        <v>2014</v>
      </c>
      <c r="D1598" s="207" t="s">
        <v>10601</v>
      </c>
      <c r="E1598" s="207" t="s">
        <v>267</v>
      </c>
      <c r="F1598" s="207" t="s">
        <v>1968</v>
      </c>
      <c r="G1598" s="205" t="s">
        <v>10302</v>
      </c>
      <c r="H1598" s="205" t="s">
        <v>10306</v>
      </c>
      <c r="I1598" s="206" t="s">
        <v>34</v>
      </c>
      <c r="J1598" s="184">
        <v>1</v>
      </c>
    </row>
    <row r="1599" spans="1:10" ht="33.75" customHeight="1">
      <c r="A1599" s="206">
        <v>19</v>
      </c>
      <c r="B1599" s="209" t="s">
        <v>1957</v>
      </c>
      <c r="C1599" s="206">
        <v>2014</v>
      </c>
      <c r="D1599" s="207" t="s">
        <v>10601</v>
      </c>
      <c r="E1599" s="207" t="s">
        <v>455</v>
      </c>
      <c r="F1599" s="207" t="s">
        <v>1969</v>
      </c>
      <c r="G1599" s="205" t="s">
        <v>10302</v>
      </c>
      <c r="H1599" s="207" t="s">
        <v>92</v>
      </c>
      <c r="I1599" s="206" t="s">
        <v>34</v>
      </c>
      <c r="J1599" s="184">
        <v>1</v>
      </c>
    </row>
    <row r="1600" spans="1:10" ht="22.5" customHeight="1">
      <c r="A1600" s="206">
        <v>19</v>
      </c>
      <c r="B1600" s="209" t="s">
        <v>1957</v>
      </c>
      <c r="C1600" s="206">
        <v>2014</v>
      </c>
      <c r="D1600" s="207" t="s">
        <v>10601</v>
      </c>
      <c r="E1600" s="207" t="s">
        <v>455</v>
      </c>
      <c r="F1600" s="207" t="s">
        <v>1970</v>
      </c>
      <c r="G1600" s="205" t="s">
        <v>10302</v>
      </c>
      <c r="H1600" s="207" t="s">
        <v>1061</v>
      </c>
      <c r="I1600" s="206" t="s">
        <v>34</v>
      </c>
      <c r="J1600" s="184">
        <v>1</v>
      </c>
    </row>
    <row r="1601" spans="1:10" ht="33.75" customHeight="1">
      <c r="A1601" s="206">
        <v>19</v>
      </c>
      <c r="B1601" s="209" t="s">
        <v>1957</v>
      </c>
      <c r="C1601" s="206">
        <v>2014</v>
      </c>
      <c r="D1601" s="207" t="s">
        <v>10601</v>
      </c>
      <c r="E1601" s="207" t="s">
        <v>455</v>
      </c>
      <c r="F1601" s="207" t="s">
        <v>1971</v>
      </c>
      <c r="G1601" s="205" t="s">
        <v>10302</v>
      </c>
      <c r="H1601" s="207" t="s">
        <v>92</v>
      </c>
      <c r="I1601" s="206" t="s">
        <v>34</v>
      </c>
      <c r="J1601" s="184">
        <v>1</v>
      </c>
    </row>
    <row r="1602" spans="1:10" ht="56.25" customHeight="1">
      <c r="A1602" s="206">
        <v>19</v>
      </c>
      <c r="B1602" s="209" t="s">
        <v>1957</v>
      </c>
      <c r="C1602" s="206">
        <v>2014</v>
      </c>
      <c r="D1602" s="207" t="s">
        <v>10601</v>
      </c>
      <c r="E1602" s="207" t="s">
        <v>455</v>
      </c>
      <c r="F1602" s="207" t="s">
        <v>10968</v>
      </c>
      <c r="G1602" s="205" t="s">
        <v>10302</v>
      </c>
      <c r="H1602" s="205" t="s">
        <v>10306</v>
      </c>
      <c r="I1602" s="206" t="s">
        <v>34</v>
      </c>
      <c r="J1602" s="184">
        <v>1</v>
      </c>
    </row>
    <row r="1603" spans="1:10" ht="67.5" customHeight="1">
      <c r="A1603" s="206">
        <v>19</v>
      </c>
      <c r="B1603" s="209" t="s">
        <v>1957</v>
      </c>
      <c r="C1603" s="206">
        <v>2014</v>
      </c>
      <c r="D1603" s="207" t="s">
        <v>938</v>
      </c>
      <c r="E1603" s="207" t="s">
        <v>75</v>
      </c>
      <c r="F1603" s="207" t="s">
        <v>1973</v>
      </c>
      <c r="G1603" s="205" t="s">
        <v>10302</v>
      </c>
      <c r="H1603" s="207" t="s">
        <v>92</v>
      </c>
      <c r="I1603" s="206" t="s">
        <v>34</v>
      </c>
      <c r="J1603" s="184">
        <v>1</v>
      </c>
    </row>
    <row r="1604" spans="1:10" ht="123.75" customHeight="1">
      <c r="A1604" s="206">
        <v>19</v>
      </c>
      <c r="B1604" s="209" t="s">
        <v>1957</v>
      </c>
      <c r="C1604" s="206">
        <v>2014</v>
      </c>
      <c r="D1604" s="207" t="s">
        <v>938</v>
      </c>
      <c r="E1604" s="207" t="s">
        <v>79</v>
      </c>
      <c r="F1604" s="207" t="s">
        <v>1974</v>
      </c>
      <c r="G1604" s="205" t="s">
        <v>10302</v>
      </c>
      <c r="H1604" s="207" t="s">
        <v>92</v>
      </c>
      <c r="I1604" s="206" t="s">
        <v>34</v>
      </c>
      <c r="J1604" s="184">
        <v>1</v>
      </c>
    </row>
    <row r="1605" spans="1:10" ht="56.25" customHeight="1">
      <c r="A1605" s="206">
        <v>19</v>
      </c>
      <c r="B1605" s="209" t="s">
        <v>1957</v>
      </c>
      <c r="C1605" s="206">
        <v>2014</v>
      </c>
      <c r="D1605" s="207" t="s">
        <v>1210</v>
      </c>
      <c r="E1605" s="207" t="s">
        <v>100</v>
      </c>
      <c r="F1605" s="207" t="s">
        <v>10969</v>
      </c>
      <c r="G1605" s="205" t="s">
        <v>10302</v>
      </c>
      <c r="H1605" s="207" t="s">
        <v>92</v>
      </c>
      <c r="I1605" s="206" t="s">
        <v>34</v>
      </c>
      <c r="J1605" s="184">
        <v>1</v>
      </c>
    </row>
    <row r="1606" spans="1:10" ht="112.5" customHeight="1">
      <c r="A1606" s="206">
        <v>19</v>
      </c>
      <c r="B1606" s="209" t="s">
        <v>1957</v>
      </c>
      <c r="C1606" s="206">
        <v>2014</v>
      </c>
      <c r="D1606" s="207" t="s">
        <v>1210</v>
      </c>
      <c r="E1606" s="207" t="s">
        <v>464</v>
      </c>
      <c r="F1606" s="207" t="s">
        <v>1976</v>
      </c>
      <c r="G1606" s="205" t="s">
        <v>10302</v>
      </c>
      <c r="H1606" s="205" t="s">
        <v>10306</v>
      </c>
      <c r="I1606" s="206" t="s">
        <v>34</v>
      </c>
      <c r="J1606" s="184">
        <v>1</v>
      </c>
    </row>
    <row r="1607" spans="1:10" ht="56.25" customHeight="1">
      <c r="A1607" s="206">
        <v>19</v>
      </c>
      <c r="B1607" s="209" t="s">
        <v>1957</v>
      </c>
      <c r="C1607" s="206">
        <v>2014</v>
      </c>
      <c r="D1607" s="207" t="s">
        <v>1090</v>
      </c>
      <c r="E1607" s="207" t="s">
        <v>116</v>
      </c>
      <c r="F1607" s="207" t="s">
        <v>1977</v>
      </c>
      <c r="G1607" s="205" t="s">
        <v>10302</v>
      </c>
      <c r="H1607" s="205" t="s">
        <v>10306</v>
      </c>
      <c r="I1607" s="206" t="s">
        <v>34</v>
      </c>
      <c r="J1607" s="184">
        <v>1</v>
      </c>
    </row>
    <row r="1608" spans="1:10" ht="33.75" customHeight="1">
      <c r="A1608" s="206">
        <v>19</v>
      </c>
      <c r="B1608" s="209" t="s">
        <v>1957</v>
      </c>
      <c r="C1608" s="206">
        <v>2014</v>
      </c>
      <c r="D1608" s="207" t="s">
        <v>1090</v>
      </c>
      <c r="E1608" s="207" t="s">
        <v>126</v>
      </c>
      <c r="F1608" s="207" t="s">
        <v>1978</v>
      </c>
      <c r="G1608" s="205" t="s">
        <v>119</v>
      </c>
      <c r="H1608" s="207" t="s">
        <v>333</v>
      </c>
      <c r="I1608" s="206" t="s">
        <v>34</v>
      </c>
      <c r="J1608" s="184">
        <v>1</v>
      </c>
    </row>
    <row r="1609" spans="1:10" ht="22.5" customHeight="1">
      <c r="A1609" s="206">
        <v>19</v>
      </c>
      <c r="B1609" s="209" t="s">
        <v>1957</v>
      </c>
      <c r="C1609" s="206">
        <v>2014</v>
      </c>
      <c r="D1609" s="207" t="s">
        <v>1090</v>
      </c>
      <c r="E1609" s="207" t="s">
        <v>126</v>
      </c>
      <c r="F1609" s="207" t="s">
        <v>1979</v>
      </c>
      <c r="G1609" s="205" t="s">
        <v>82</v>
      </c>
      <c r="H1609" s="207" t="s">
        <v>101</v>
      </c>
      <c r="I1609" s="206" t="s">
        <v>34</v>
      </c>
      <c r="J1609" s="184">
        <v>1</v>
      </c>
    </row>
    <row r="1610" spans="1:10" ht="22.5" customHeight="1">
      <c r="A1610" s="206">
        <v>19</v>
      </c>
      <c r="B1610" s="209" t="s">
        <v>1957</v>
      </c>
      <c r="C1610" s="206">
        <v>2014</v>
      </c>
      <c r="D1610" s="207" t="s">
        <v>1090</v>
      </c>
      <c r="E1610" s="207" t="s">
        <v>126</v>
      </c>
      <c r="F1610" s="207" t="s">
        <v>1980</v>
      </c>
      <c r="G1610" s="205" t="s">
        <v>10302</v>
      </c>
      <c r="H1610" s="207" t="s">
        <v>1061</v>
      </c>
      <c r="I1610" s="206" t="s">
        <v>34</v>
      </c>
      <c r="J1610" s="184">
        <v>1</v>
      </c>
    </row>
    <row r="1611" spans="1:10" ht="22.5" customHeight="1">
      <c r="A1611" s="206">
        <v>19</v>
      </c>
      <c r="B1611" s="209" t="s">
        <v>1957</v>
      </c>
      <c r="C1611" s="206">
        <v>2014</v>
      </c>
      <c r="D1611" s="207" t="s">
        <v>1090</v>
      </c>
      <c r="E1611" s="207" t="s">
        <v>126</v>
      </c>
      <c r="F1611" s="207" t="s">
        <v>1981</v>
      </c>
      <c r="G1611" s="205" t="s">
        <v>119</v>
      </c>
      <c r="H1611" s="207" t="s">
        <v>395</v>
      </c>
      <c r="I1611" s="206" t="s">
        <v>34</v>
      </c>
      <c r="J1611" s="184">
        <v>1</v>
      </c>
    </row>
    <row r="1612" spans="1:10" ht="22.5" customHeight="1">
      <c r="A1612" s="206">
        <v>19</v>
      </c>
      <c r="B1612" s="209" t="s">
        <v>1957</v>
      </c>
      <c r="C1612" s="206">
        <v>2014</v>
      </c>
      <c r="D1612" s="207" t="s">
        <v>1090</v>
      </c>
      <c r="E1612" s="207" t="s">
        <v>126</v>
      </c>
      <c r="F1612" s="207" t="s">
        <v>10970</v>
      </c>
      <c r="G1612" s="205" t="s">
        <v>10302</v>
      </c>
      <c r="H1612" s="207" t="s">
        <v>92</v>
      </c>
      <c r="I1612" s="206" t="s">
        <v>34</v>
      </c>
      <c r="J1612" s="184">
        <v>1</v>
      </c>
    </row>
    <row r="1613" spans="1:10" ht="22.5" customHeight="1">
      <c r="A1613" s="206">
        <v>19</v>
      </c>
      <c r="B1613" s="209" t="s">
        <v>1957</v>
      </c>
      <c r="C1613" s="206">
        <v>2014</v>
      </c>
      <c r="D1613" s="207" t="s">
        <v>1090</v>
      </c>
      <c r="E1613" s="207" t="s">
        <v>126</v>
      </c>
      <c r="F1613" s="207" t="s">
        <v>1983</v>
      </c>
      <c r="G1613" s="205" t="s">
        <v>10302</v>
      </c>
      <c r="H1613" s="207" t="s">
        <v>92</v>
      </c>
      <c r="I1613" s="206" t="s">
        <v>34</v>
      </c>
      <c r="J1613" s="184">
        <v>1</v>
      </c>
    </row>
    <row r="1614" spans="1:10" ht="33.75" customHeight="1">
      <c r="A1614" s="206">
        <v>19</v>
      </c>
      <c r="B1614" s="209" t="s">
        <v>1957</v>
      </c>
      <c r="C1614" s="206">
        <v>2014</v>
      </c>
      <c r="D1614" s="207" t="s">
        <v>1090</v>
      </c>
      <c r="E1614" s="207" t="s">
        <v>379</v>
      </c>
      <c r="F1614" s="207" t="s">
        <v>10971</v>
      </c>
      <c r="G1614" s="205" t="s">
        <v>82</v>
      </c>
      <c r="H1614" s="207" t="s">
        <v>101</v>
      </c>
      <c r="I1614" s="206" t="s">
        <v>34</v>
      </c>
      <c r="J1614" s="184">
        <v>1</v>
      </c>
    </row>
    <row r="1615" spans="1:10" ht="45" customHeight="1">
      <c r="A1615" s="206">
        <v>19</v>
      </c>
      <c r="B1615" s="209" t="s">
        <v>1957</v>
      </c>
      <c r="C1615" s="206">
        <v>2014</v>
      </c>
      <c r="D1615" s="207" t="s">
        <v>1090</v>
      </c>
      <c r="E1615" s="207" t="s">
        <v>379</v>
      </c>
      <c r="F1615" s="207" t="s">
        <v>10972</v>
      </c>
      <c r="G1615" s="205" t="s">
        <v>10302</v>
      </c>
      <c r="H1615" s="205" t="s">
        <v>10306</v>
      </c>
      <c r="I1615" s="206" t="s">
        <v>34</v>
      </c>
      <c r="J1615" s="184">
        <v>1</v>
      </c>
    </row>
    <row r="1616" spans="1:10" ht="33.75" customHeight="1">
      <c r="A1616" s="206">
        <v>19</v>
      </c>
      <c r="B1616" s="209" t="s">
        <v>1957</v>
      </c>
      <c r="C1616" s="206">
        <v>2014</v>
      </c>
      <c r="D1616" s="207" t="s">
        <v>1090</v>
      </c>
      <c r="E1616" s="207" t="s">
        <v>379</v>
      </c>
      <c r="F1616" s="207" t="s">
        <v>10973</v>
      </c>
      <c r="G1616" s="205" t="s">
        <v>10302</v>
      </c>
      <c r="H1616" s="205" t="s">
        <v>10306</v>
      </c>
      <c r="I1616" s="206" t="s">
        <v>34</v>
      </c>
      <c r="J1616" s="184">
        <v>1</v>
      </c>
    </row>
    <row r="1617" spans="1:10" ht="22.5" customHeight="1">
      <c r="A1617" s="206">
        <v>19</v>
      </c>
      <c r="B1617" s="209" t="s">
        <v>1957</v>
      </c>
      <c r="C1617" s="206">
        <v>2014</v>
      </c>
      <c r="D1617" s="207" t="s">
        <v>1090</v>
      </c>
      <c r="E1617" s="207" t="s">
        <v>131</v>
      </c>
      <c r="F1617" s="207" t="s">
        <v>1987</v>
      </c>
      <c r="G1617" s="205" t="s">
        <v>10302</v>
      </c>
      <c r="H1617" s="207" t="s">
        <v>92</v>
      </c>
      <c r="I1617" s="206" t="s">
        <v>34</v>
      </c>
      <c r="J1617" s="184">
        <v>1</v>
      </c>
    </row>
    <row r="1618" spans="1:10" ht="22.5" customHeight="1">
      <c r="A1618" s="206">
        <v>19</v>
      </c>
      <c r="B1618" s="209" t="s">
        <v>1957</v>
      </c>
      <c r="C1618" s="206">
        <v>2014</v>
      </c>
      <c r="D1618" s="207" t="s">
        <v>1090</v>
      </c>
      <c r="E1618" s="207" t="s">
        <v>131</v>
      </c>
      <c r="F1618" s="207" t="s">
        <v>1988</v>
      </c>
      <c r="G1618" s="205" t="s">
        <v>10302</v>
      </c>
      <c r="H1618" s="207" t="s">
        <v>92</v>
      </c>
      <c r="I1618" s="206" t="s">
        <v>34</v>
      </c>
      <c r="J1618" s="184">
        <v>1</v>
      </c>
    </row>
    <row r="1619" spans="1:10" ht="22.5" customHeight="1">
      <c r="A1619" s="206">
        <v>19</v>
      </c>
      <c r="B1619" s="209" t="s">
        <v>1957</v>
      </c>
      <c r="C1619" s="206">
        <v>2014</v>
      </c>
      <c r="D1619" s="207" t="s">
        <v>1090</v>
      </c>
      <c r="E1619" s="207" t="s">
        <v>131</v>
      </c>
      <c r="F1619" s="207" t="s">
        <v>1989</v>
      </c>
      <c r="G1619" s="205" t="s">
        <v>10302</v>
      </c>
      <c r="H1619" s="205" t="s">
        <v>10306</v>
      </c>
      <c r="I1619" s="206" t="s">
        <v>34</v>
      </c>
      <c r="J1619" s="184">
        <v>1</v>
      </c>
    </row>
    <row r="1620" spans="1:10" ht="22.5" customHeight="1">
      <c r="A1620" s="206">
        <v>19</v>
      </c>
      <c r="B1620" s="209" t="s">
        <v>1957</v>
      </c>
      <c r="C1620" s="206">
        <v>2014</v>
      </c>
      <c r="D1620" s="207" t="s">
        <v>1090</v>
      </c>
      <c r="E1620" s="207" t="s">
        <v>131</v>
      </c>
      <c r="F1620" s="207" t="s">
        <v>1990</v>
      </c>
      <c r="G1620" s="205" t="s">
        <v>10302</v>
      </c>
      <c r="H1620" s="205" t="s">
        <v>10306</v>
      </c>
      <c r="I1620" s="206" t="s">
        <v>34</v>
      </c>
      <c r="J1620" s="184">
        <v>1</v>
      </c>
    </row>
    <row r="1621" spans="1:10" ht="33.75" customHeight="1">
      <c r="A1621" s="206">
        <v>19</v>
      </c>
      <c r="B1621" s="209" t="s">
        <v>1957</v>
      </c>
      <c r="C1621" s="206">
        <v>2014</v>
      </c>
      <c r="D1621" s="207" t="s">
        <v>1108</v>
      </c>
      <c r="E1621" s="207" t="s">
        <v>266</v>
      </c>
      <c r="F1621" s="207" t="s">
        <v>1991</v>
      </c>
      <c r="G1621" s="205" t="s">
        <v>10302</v>
      </c>
      <c r="H1621" s="207" t="s">
        <v>1111</v>
      </c>
      <c r="I1621" s="206" t="s">
        <v>34</v>
      </c>
      <c r="J1621" s="184">
        <v>1</v>
      </c>
    </row>
    <row r="1622" spans="1:10" ht="33.75" customHeight="1">
      <c r="A1622" s="206">
        <v>19</v>
      </c>
      <c r="B1622" s="209" t="s">
        <v>1957</v>
      </c>
      <c r="C1622" s="206">
        <v>2014</v>
      </c>
      <c r="D1622" s="207" t="s">
        <v>1108</v>
      </c>
      <c r="E1622" s="207" t="s">
        <v>483</v>
      </c>
      <c r="F1622" s="207" t="s">
        <v>10974</v>
      </c>
      <c r="G1622" s="205" t="s">
        <v>10302</v>
      </c>
      <c r="H1622" s="207" t="s">
        <v>92</v>
      </c>
      <c r="I1622" s="206" t="s">
        <v>34</v>
      </c>
      <c r="J1622" s="184">
        <v>1</v>
      </c>
    </row>
    <row r="1623" spans="1:10" ht="22.5" customHeight="1">
      <c r="A1623" s="206">
        <v>19</v>
      </c>
      <c r="B1623" s="209" t="s">
        <v>1957</v>
      </c>
      <c r="C1623" s="206">
        <v>2014</v>
      </c>
      <c r="D1623" s="207" t="s">
        <v>1108</v>
      </c>
      <c r="E1623" s="207" t="s">
        <v>1707</v>
      </c>
      <c r="F1623" s="207" t="s">
        <v>10975</v>
      </c>
      <c r="G1623" s="205" t="s">
        <v>10302</v>
      </c>
      <c r="H1623" s="207" t="s">
        <v>1111</v>
      </c>
      <c r="I1623" s="206" t="s">
        <v>34</v>
      </c>
      <c r="J1623" s="184">
        <v>1</v>
      </c>
    </row>
    <row r="1624" spans="1:10" ht="33.75" customHeight="1">
      <c r="A1624" s="206">
        <v>19</v>
      </c>
      <c r="B1624" s="209" t="s">
        <v>1957</v>
      </c>
      <c r="C1624" s="206">
        <v>2014</v>
      </c>
      <c r="D1624" s="207" t="s">
        <v>1108</v>
      </c>
      <c r="E1624" s="207" t="s">
        <v>1707</v>
      </c>
      <c r="F1624" s="207" t="s">
        <v>10976</v>
      </c>
      <c r="G1624" s="205" t="s">
        <v>82</v>
      </c>
      <c r="H1624" s="207" t="s">
        <v>101</v>
      </c>
      <c r="I1624" s="206" t="s">
        <v>34</v>
      </c>
      <c r="J1624" s="184">
        <v>1</v>
      </c>
    </row>
    <row r="1625" spans="1:10" ht="22.5" customHeight="1">
      <c r="A1625" s="206">
        <v>19</v>
      </c>
      <c r="B1625" s="209" t="s">
        <v>1957</v>
      </c>
      <c r="C1625" s="206">
        <v>2014</v>
      </c>
      <c r="D1625" s="207" t="s">
        <v>1108</v>
      </c>
      <c r="E1625" s="207" t="s">
        <v>1707</v>
      </c>
      <c r="F1625" s="207" t="s">
        <v>10977</v>
      </c>
      <c r="G1625" s="205" t="s">
        <v>10302</v>
      </c>
      <c r="H1625" s="207" t="s">
        <v>92</v>
      </c>
      <c r="I1625" s="206" t="s">
        <v>34</v>
      </c>
      <c r="J1625" s="184">
        <v>1</v>
      </c>
    </row>
    <row r="1626" spans="1:10" ht="45" customHeight="1">
      <c r="A1626" s="206">
        <v>19</v>
      </c>
      <c r="B1626" s="209" t="s">
        <v>1957</v>
      </c>
      <c r="C1626" s="206">
        <v>2014</v>
      </c>
      <c r="D1626" s="207" t="s">
        <v>1108</v>
      </c>
      <c r="E1626" s="207" t="s">
        <v>1707</v>
      </c>
      <c r="F1626" s="207" t="s">
        <v>10978</v>
      </c>
      <c r="G1626" s="205" t="s">
        <v>10302</v>
      </c>
      <c r="H1626" s="207" t="s">
        <v>92</v>
      </c>
      <c r="I1626" s="206" t="s">
        <v>34</v>
      </c>
      <c r="J1626" s="184">
        <v>1</v>
      </c>
    </row>
    <row r="1627" spans="1:10" ht="33.75" customHeight="1">
      <c r="A1627" s="206">
        <v>19</v>
      </c>
      <c r="B1627" s="209" t="s">
        <v>1957</v>
      </c>
      <c r="C1627" s="206">
        <v>2014</v>
      </c>
      <c r="D1627" s="207" t="s">
        <v>1121</v>
      </c>
      <c r="E1627" s="207" t="s">
        <v>162</v>
      </c>
      <c r="F1627" s="207" t="s">
        <v>1993</v>
      </c>
      <c r="G1627" s="205" t="s">
        <v>82</v>
      </c>
      <c r="H1627" s="207" t="s">
        <v>188</v>
      </c>
      <c r="I1627" s="206" t="s">
        <v>34</v>
      </c>
      <c r="J1627" s="184">
        <v>1</v>
      </c>
    </row>
    <row r="1628" spans="1:10" ht="33.75" customHeight="1">
      <c r="A1628" s="206">
        <v>19</v>
      </c>
      <c r="B1628" s="209" t="s">
        <v>1957</v>
      </c>
      <c r="C1628" s="206">
        <v>2014</v>
      </c>
      <c r="D1628" s="207" t="s">
        <v>1121</v>
      </c>
      <c r="E1628" s="207" t="s">
        <v>162</v>
      </c>
      <c r="F1628" s="207" t="s">
        <v>1994</v>
      </c>
      <c r="G1628" s="205" t="s">
        <v>10302</v>
      </c>
      <c r="H1628" s="207" t="s">
        <v>92</v>
      </c>
      <c r="I1628" s="206" t="s">
        <v>34</v>
      </c>
      <c r="J1628" s="184">
        <v>1</v>
      </c>
    </row>
    <row r="1629" spans="1:10" ht="22.5" customHeight="1">
      <c r="A1629" s="206">
        <v>19</v>
      </c>
      <c r="B1629" s="209" t="s">
        <v>1957</v>
      </c>
      <c r="C1629" s="206">
        <v>2014</v>
      </c>
      <c r="D1629" s="207" t="s">
        <v>1121</v>
      </c>
      <c r="E1629" s="207" t="s">
        <v>162</v>
      </c>
      <c r="F1629" s="207" t="s">
        <v>1995</v>
      </c>
      <c r="G1629" s="205" t="s">
        <v>119</v>
      </c>
      <c r="H1629" s="207" t="s">
        <v>333</v>
      </c>
      <c r="I1629" s="206" t="s">
        <v>34</v>
      </c>
      <c r="J1629" s="184">
        <v>1</v>
      </c>
    </row>
    <row r="1630" spans="1:10" ht="56.25" customHeight="1">
      <c r="A1630" s="206">
        <v>19</v>
      </c>
      <c r="B1630" s="209" t="s">
        <v>1957</v>
      </c>
      <c r="C1630" s="206">
        <v>2014</v>
      </c>
      <c r="D1630" s="207" t="s">
        <v>1121</v>
      </c>
      <c r="E1630" s="207" t="s">
        <v>162</v>
      </c>
      <c r="F1630" s="207" t="s">
        <v>1996</v>
      </c>
      <c r="G1630" s="205" t="s">
        <v>10302</v>
      </c>
      <c r="H1630" s="205" t="s">
        <v>10306</v>
      </c>
      <c r="I1630" s="206" t="s">
        <v>34</v>
      </c>
      <c r="J1630" s="184">
        <v>1</v>
      </c>
    </row>
    <row r="1631" spans="1:10" ht="33.75" customHeight="1">
      <c r="A1631" s="206">
        <v>19</v>
      </c>
      <c r="B1631" s="209" t="s">
        <v>1957</v>
      </c>
      <c r="C1631" s="206">
        <v>2014</v>
      </c>
      <c r="D1631" s="207" t="s">
        <v>1121</v>
      </c>
      <c r="E1631" s="207" t="s">
        <v>162</v>
      </c>
      <c r="F1631" s="207" t="s">
        <v>1997</v>
      </c>
      <c r="G1631" s="205" t="s">
        <v>82</v>
      </c>
      <c r="H1631" s="207" t="s">
        <v>101</v>
      </c>
      <c r="I1631" s="206" t="s">
        <v>34</v>
      </c>
      <c r="J1631" s="184">
        <v>1</v>
      </c>
    </row>
    <row r="1632" spans="1:10" ht="112.5" customHeight="1">
      <c r="A1632" s="206">
        <v>19</v>
      </c>
      <c r="B1632" s="209" t="s">
        <v>1957</v>
      </c>
      <c r="C1632" s="206">
        <v>2014</v>
      </c>
      <c r="D1632" s="207" t="s">
        <v>1121</v>
      </c>
      <c r="E1632" s="207" t="s">
        <v>177</v>
      </c>
      <c r="F1632" s="207" t="s">
        <v>1998</v>
      </c>
      <c r="G1632" s="205" t="s">
        <v>10302</v>
      </c>
      <c r="H1632" s="207" t="s">
        <v>92</v>
      </c>
      <c r="I1632" s="206" t="s">
        <v>34</v>
      </c>
      <c r="J1632" s="184">
        <v>1</v>
      </c>
    </row>
    <row r="1633" spans="1:10" ht="22.5" customHeight="1">
      <c r="A1633" s="206">
        <v>19</v>
      </c>
      <c r="B1633" s="209" t="s">
        <v>1957</v>
      </c>
      <c r="C1633" s="206">
        <v>2014</v>
      </c>
      <c r="D1633" s="207" t="s">
        <v>1121</v>
      </c>
      <c r="E1633" s="207" t="s">
        <v>495</v>
      </c>
      <c r="F1633" s="207" t="s">
        <v>1999</v>
      </c>
      <c r="G1633" s="205" t="s">
        <v>82</v>
      </c>
      <c r="H1633" s="207" t="s">
        <v>101</v>
      </c>
      <c r="I1633" s="206" t="s">
        <v>34</v>
      </c>
      <c r="J1633" s="184">
        <v>1</v>
      </c>
    </row>
    <row r="1634" spans="1:10" ht="22.5" customHeight="1">
      <c r="A1634" s="206">
        <v>19</v>
      </c>
      <c r="B1634" s="209" t="s">
        <v>1957</v>
      </c>
      <c r="C1634" s="206">
        <v>2014</v>
      </c>
      <c r="D1634" s="207" t="s">
        <v>1121</v>
      </c>
      <c r="E1634" s="207" t="s">
        <v>495</v>
      </c>
      <c r="F1634" s="207" t="s">
        <v>2000</v>
      </c>
      <c r="G1634" s="205" t="s">
        <v>82</v>
      </c>
      <c r="H1634" s="207" t="s">
        <v>101</v>
      </c>
      <c r="I1634" s="206" t="s">
        <v>34</v>
      </c>
      <c r="J1634" s="184">
        <v>1</v>
      </c>
    </row>
    <row r="1635" spans="1:10" ht="22.5" customHeight="1">
      <c r="A1635" s="206">
        <v>19</v>
      </c>
      <c r="B1635" s="209" t="s">
        <v>1957</v>
      </c>
      <c r="C1635" s="206">
        <v>2014</v>
      </c>
      <c r="D1635" s="207" t="s">
        <v>1121</v>
      </c>
      <c r="E1635" s="207" t="s">
        <v>495</v>
      </c>
      <c r="F1635" s="207" t="s">
        <v>2001</v>
      </c>
      <c r="G1635" s="205" t="s">
        <v>10302</v>
      </c>
      <c r="H1635" s="205" t="s">
        <v>10306</v>
      </c>
      <c r="I1635" s="206" t="s">
        <v>34</v>
      </c>
      <c r="J1635" s="184">
        <v>1</v>
      </c>
    </row>
    <row r="1636" spans="1:10" ht="22.5" customHeight="1">
      <c r="A1636" s="206">
        <v>19</v>
      </c>
      <c r="B1636" s="209" t="s">
        <v>1957</v>
      </c>
      <c r="C1636" s="206">
        <v>2014</v>
      </c>
      <c r="D1636" s="207" t="s">
        <v>1121</v>
      </c>
      <c r="E1636" s="207" t="s">
        <v>495</v>
      </c>
      <c r="F1636" s="207" t="s">
        <v>2002</v>
      </c>
      <c r="G1636" s="205" t="s">
        <v>10302</v>
      </c>
      <c r="H1636" s="205" t="s">
        <v>10306</v>
      </c>
      <c r="I1636" s="206" t="s">
        <v>34</v>
      </c>
      <c r="J1636" s="184">
        <v>1</v>
      </c>
    </row>
    <row r="1637" spans="1:10" ht="22.5" customHeight="1">
      <c r="A1637" s="206">
        <v>19</v>
      </c>
      <c r="B1637" s="209" t="s">
        <v>1957</v>
      </c>
      <c r="C1637" s="206">
        <v>2014</v>
      </c>
      <c r="D1637" s="207" t="s">
        <v>1121</v>
      </c>
      <c r="E1637" s="207" t="s">
        <v>495</v>
      </c>
      <c r="F1637" s="207" t="s">
        <v>2003</v>
      </c>
      <c r="G1637" s="205" t="s">
        <v>10302</v>
      </c>
      <c r="H1637" s="207" t="s">
        <v>1111</v>
      </c>
      <c r="I1637" s="206" t="s">
        <v>34</v>
      </c>
      <c r="J1637" s="184">
        <v>1</v>
      </c>
    </row>
    <row r="1638" spans="1:10" ht="78.75" customHeight="1">
      <c r="A1638" s="206">
        <v>19</v>
      </c>
      <c r="B1638" s="209" t="s">
        <v>1957</v>
      </c>
      <c r="C1638" s="206">
        <v>2014</v>
      </c>
      <c r="D1638" s="207" t="s">
        <v>1121</v>
      </c>
      <c r="E1638" s="207" t="s">
        <v>189</v>
      </c>
      <c r="F1638" s="207" t="s">
        <v>10979</v>
      </c>
      <c r="G1638" s="205" t="s">
        <v>82</v>
      </c>
      <c r="H1638" s="207" t="s">
        <v>101</v>
      </c>
      <c r="I1638" s="206" t="s">
        <v>34</v>
      </c>
      <c r="J1638" s="184">
        <v>1</v>
      </c>
    </row>
    <row r="1639" spans="1:10" ht="56.25" customHeight="1">
      <c r="A1639" s="206">
        <v>19</v>
      </c>
      <c r="B1639" s="209" t="s">
        <v>1957</v>
      </c>
      <c r="C1639" s="206">
        <v>2014</v>
      </c>
      <c r="D1639" s="207" t="s">
        <v>1121</v>
      </c>
      <c r="E1639" s="207" t="s">
        <v>407</v>
      </c>
      <c r="F1639" s="207" t="s">
        <v>2005</v>
      </c>
      <c r="G1639" s="205" t="s">
        <v>119</v>
      </c>
      <c r="H1639" s="207" t="s">
        <v>608</v>
      </c>
      <c r="I1639" s="206" t="s">
        <v>34</v>
      </c>
      <c r="J1639" s="184">
        <v>1</v>
      </c>
    </row>
    <row r="1640" spans="1:10" ht="67.5" customHeight="1">
      <c r="A1640" s="206">
        <v>19</v>
      </c>
      <c r="B1640" s="209" t="s">
        <v>1957</v>
      </c>
      <c r="C1640" s="206">
        <v>2014</v>
      </c>
      <c r="D1640" s="207" t="s">
        <v>1121</v>
      </c>
      <c r="E1640" s="207" t="s">
        <v>184</v>
      </c>
      <c r="F1640" s="207" t="s">
        <v>2006</v>
      </c>
      <c r="G1640" s="205" t="s">
        <v>10302</v>
      </c>
      <c r="H1640" s="207" t="s">
        <v>1061</v>
      </c>
      <c r="I1640" s="206" t="s">
        <v>34</v>
      </c>
      <c r="J1640" s="184">
        <v>1</v>
      </c>
    </row>
    <row r="1641" spans="1:10" ht="22.5" customHeight="1">
      <c r="A1641" s="206">
        <v>19</v>
      </c>
      <c r="B1641" s="209" t="s">
        <v>1957</v>
      </c>
      <c r="C1641" s="206">
        <v>2014</v>
      </c>
      <c r="D1641" s="207" t="s">
        <v>1142</v>
      </c>
      <c r="E1641" s="207" t="s">
        <v>211</v>
      </c>
      <c r="F1641" s="207" t="s">
        <v>2007</v>
      </c>
      <c r="G1641" s="205" t="s">
        <v>10302</v>
      </c>
      <c r="H1641" s="205" t="s">
        <v>10306</v>
      </c>
      <c r="I1641" s="206" t="s">
        <v>34</v>
      </c>
      <c r="J1641" s="184">
        <v>1</v>
      </c>
    </row>
    <row r="1642" spans="1:10" ht="22.5" customHeight="1">
      <c r="A1642" s="206">
        <v>19</v>
      </c>
      <c r="B1642" s="209" t="s">
        <v>1957</v>
      </c>
      <c r="C1642" s="206">
        <v>2014</v>
      </c>
      <c r="D1642" s="207" t="s">
        <v>1142</v>
      </c>
      <c r="E1642" s="207" t="s">
        <v>211</v>
      </c>
      <c r="F1642" s="207" t="s">
        <v>2008</v>
      </c>
      <c r="G1642" s="205" t="s">
        <v>82</v>
      </c>
      <c r="H1642" s="207" t="s">
        <v>188</v>
      </c>
      <c r="I1642" s="206" t="s">
        <v>34</v>
      </c>
      <c r="J1642" s="184">
        <v>1</v>
      </c>
    </row>
    <row r="1643" spans="1:10" ht="22.5" customHeight="1">
      <c r="A1643" s="206">
        <v>19</v>
      </c>
      <c r="B1643" s="209" t="s">
        <v>1957</v>
      </c>
      <c r="C1643" s="206">
        <v>2014</v>
      </c>
      <c r="D1643" s="207" t="s">
        <v>1142</v>
      </c>
      <c r="E1643" s="207" t="s">
        <v>211</v>
      </c>
      <c r="F1643" s="207" t="s">
        <v>2009</v>
      </c>
      <c r="G1643" s="205" t="s">
        <v>10302</v>
      </c>
      <c r="H1643" s="207" t="s">
        <v>1061</v>
      </c>
      <c r="I1643" s="206" t="s">
        <v>34</v>
      </c>
      <c r="J1643" s="184">
        <v>1</v>
      </c>
    </row>
    <row r="1644" spans="1:10" ht="22.5" customHeight="1">
      <c r="A1644" s="206">
        <v>19</v>
      </c>
      <c r="B1644" s="209" t="s">
        <v>1957</v>
      </c>
      <c r="C1644" s="206">
        <v>2014</v>
      </c>
      <c r="D1644" s="207" t="s">
        <v>1142</v>
      </c>
      <c r="E1644" s="207" t="s">
        <v>224</v>
      </c>
      <c r="F1644" s="207" t="s">
        <v>2010</v>
      </c>
      <c r="G1644" s="205" t="s">
        <v>82</v>
      </c>
      <c r="H1644" s="207" t="s">
        <v>101</v>
      </c>
      <c r="I1644" s="206" t="s">
        <v>34</v>
      </c>
      <c r="J1644" s="184">
        <v>1</v>
      </c>
    </row>
    <row r="1645" spans="1:10" ht="45" customHeight="1">
      <c r="A1645" s="206">
        <v>19</v>
      </c>
      <c r="B1645" s="209" t="s">
        <v>1957</v>
      </c>
      <c r="C1645" s="206">
        <v>2014</v>
      </c>
      <c r="D1645" s="207" t="s">
        <v>10642</v>
      </c>
      <c r="E1645" s="207" t="s">
        <v>224</v>
      </c>
      <c r="F1645" s="207" t="s">
        <v>2011</v>
      </c>
      <c r="G1645" s="205" t="s">
        <v>10302</v>
      </c>
      <c r="H1645" s="207" t="s">
        <v>92</v>
      </c>
      <c r="I1645" s="206" t="s">
        <v>34</v>
      </c>
      <c r="J1645" s="184">
        <v>1</v>
      </c>
    </row>
    <row r="1646" spans="1:10" ht="33.75" customHeight="1">
      <c r="A1646" s="206">
        <v>19</v>
      </c>
      <c r="B1646" s="209" t="s">
        <v>1957</v>
      </c>
      <c r="C1646" s="206">
        <v>2014</v>
      </c>
      <c r="D1646" s="207"/>
      <c r="E1646" s="207" t="s">
        <v>224</v>
      </c>
      <c r="F1646" s="207" t="s">
        <v>2012</v>
      </c>
      <c r="G1646" s="205" t="s">
        <v>82</v>
      </c>
      <c r="H1646" s="207" t="s">
        <v>101</v>
      </c>
      <c r="I1646" s="206" t="s">
        <v>34</v>
      </c>
      <c r="J1646" s="184">
        <v>1</v>
      </c>
    </row>
    <row r="1647" spans="1:10" ht="33.75" customHeight="1">
      <c r="A1647" s="206">
        <v>19</v>
      </c>
      <c r="B1647" s="209" t="s">
        <v>1957</v>
      </c>
      <c r="C1647" s="206">
        <v>2014</v>
      </c>
      <c r="D1647" s="207"/>
      <c r="E1647" s="207" t="s">
        <v>224</v>
      </c>
      <c r="F1647" s="207" t="s">
        <v>2013</v>
      </c>
      <c r="G1647" s="205" t="s">
        <v>10302</v>
      </c>
      <c r="H1647" s="207" t="s">
        <v>92</v>
      </c>
      <c r="I1647" s="206" t="s">
        <v>34</v>
      </c>
      <c r="J1647" s="184">
        <v>1</v>
      </c>
    </row>
    <row r="1648" spans="1:10" ht="22.5" customHeight="1">
      <c r="A1648" s="206">
        <v>19</v>
      </c>
      <c r="B1648" s="209" t="s">
        <v>1957</v>
      </c>
      <c r="C1648" s="206">
        <v>2014</v>
      </c>
      <c r="D1648" s="207"/>
      <c r="E1648" s="207" t="s">
        <v>226</v>
      </c>
      <c r="F1648" s="207" t="s">
        <v>2014</v>
      </c>
      <c r="G1648" s="205" t="s">
        <v>10302</v>
      </c>
      <c r="H1648" s="207" t="s">
        <v>92</v>
      </c>
      <c r="I1648" s="206" t="s">
        <v>34</v>
      </c>
      <c r="J1648" s="184">
        <v>1</v>
      </c>
    </row>
    <row r="1649" spans="1:10" ht="22.5" customHeight="1">
      <c r="A1649" s="206">
        <v>19</v>
      </c>
      <c r="B1649" s="209" t="s">
        <v>1957</v>
      </c>
      <c r="C1649" s="206">
        <v>2014</v>
      </c>
      <c r="D1649" s="207"/>
      <c r="E1649" s="207" t="s">
        <v>2016</v>
      </c>
      <c r="F1649" s="207" t="s">
        <v>2015</v>
      </c>
      <c r="G1649" s="205" t="s">
        <v>82</v>
      </c>
      <c r="H1649" s="207" t="s">
        <v>188</v>
      </c>
      <c r="I1649" s="206" t="s">
        <v>34</v>
      </c>
      <c r="J1649" s="184">
        <v>1</v>
      </c>
    </row>
    <row r="1650" spans="1:10" ht="56.25" customHeight="1">
      <c r="A1650" s="206">
        <v>19</v>
      </c>
      <c r="B1650" s="209" t="s">
        <v>1957</v>
      </c>
      <c r="C1650" s="206">
        <v>2014</v>
      </c>
      <c r="D1650" s="207"/>
      <c r="E1650" s="207" t="s">
        <v>10378</v>
      </c>
      <c r="F1650" s="207" t="s">
        <v>2017</v>
      </c>
      <c r="G1650" s="205" t="s">
        <v>10302</v>
      </c>
      <c r="H1650" s="207" t="s">
        <v>1111</v>
      </c>
      <c r="I1650" s="206" t="s">
        <v>34</v>
      </c>
      <c r="J1650" s="184">
        <v>1</v>
      </c>
    </row>
    <row r="1651" spans="1:10" ht="56.25" customHeight="1">
      <c r="A1651" s="206">
        <v>19</v>
      </c>
      <c r="B1651" s="209" t="s">
        <v>1957</v>
      </c>
      <c r="C1651" s="206">
        <v>2014</v>
      </c>
      <c r="D1651" s="207"/>
      <c r="E1651" s="207" t="s">
        <v>2019</v>
      </c>
      <c r="F1651" s="207" t="s">
        <v>10980</v>
      </c>
      <c r="G1651" s="205" t="s">
        <v>10302</v>
      </c>
      <c r="H1651" s="207" t="s">
        <v>92</v>
      </c>
      <c r="I1651" s="206" t="s">
        <v>34</v>
      </c>
      <c r="J1651" s="184">
        <v>1</v>
      </c>
    </row>
    <row r="1652" spans="1:10" ht="56.25" customHeight="1">
      <c r="A1652" s="206">
        <v>19</v>
      </c>
      <c r="B1652" s="209" t="s">
        <v>1957</v>
      </c>
      <c r="C1652" s="206">
        <v>2014</v>
      </c>
      <c r="D1652" s="207"/>
      <c r="E1652" s="207" t="s">
        <v>2019</v>
      </c>
      <c r="F1652" s="207" t="s">
        <v>10981</v>
      </c>
      <c r="G1652" s="205" t="s">
        <v>10302</v>
      </c>
      <c r="H1652" s="207" t="s">
        <v>92</v>
      </c>
      <c r="I1652" s="206" t="s">
        <v>34</v>
      </c>
      <c r="J1652" s="184">
        <v>1</v>
      </c>
    </row>
    <row r="1653" spans="1:10" ht="56.25" customHeight="1">
      <c r="A1653" s="206">
        <v>19</v>
      </c>
      <c r="B1653" s="209" t="s">
        <v>1957</v>
      </c>
      <c r="C1653" s="206">
        <v>2014</v>
      </c>
      <c r="D1653" s="207"/>
      <c r="E1653" s="207" t="s">
        <v>2019</v>
      </c>
      <c r="F1653" s="207" t="s">
        <v>10982</v>
      </c>
      <c r="G1653" s="205" t="s">
        <v>10302</v>
      </c>
      <c r="H1653" s="207" t="s">
        <v>92</v>
      </c>
      <c r="I1653" s="206" t="s">
        <v>34</v>
      </c>
      <c r="J1653" s="184">
        <v>1</v>
      </c>
    </row>
    <row r="1654" spans="1:10" ht="56.25" customHeight="1">
      <c r="A1654" s="206">
        <v>19</v>
      </c>
      <c r="B1654" s="209" t="s">
        <v>1957</v>
      </c>
      <c r="C1654" s="206">
        <v>2014</v>
      </c>
      <c r="D1654" s="207"/>
      <c r="E1654" s="207" t="s">
        <v>2019</v>
      </c>
      <c r="F1654" s="207" t="s">
        <v>2022</v>
      </c>
      <c r="G1654" s="205" t="s">
        <v>10302</v>
      </c>
      <c r="H1654" s="207" t="s">
        <v>92</v>
      </c>
      <c r="I1654" s="206" t="s">
        <v>34</v>
      </c>
      <c r="J1654" s="184">
        <v>1</v>
      </c>
    </row>
    <row r="1655" spans="1:10" ht="56.25" customHeight="1">
      <c r="A1655" s="206">
        <v>19</v>
      </c>
      <c r="B1655" s="209" t="s">
        <v>1957</v>
      </c>
      <c r="C1655" s="206">
        <v>2014</v>
      </c>
      <c r="D1655" s="207" t="s">
        <v>265</v>
      </c>
      <c r="E1655" s="207" t="s">
        <v>266</v>
      </c>
      <c r="F1655" s="207" t="s">
        <v>10983</v>
      </c>
      <c r="G1655" s="205" t="s">
        <v>10302</v>
      </c>
      <c r="H1655" s="207" t="s">
        <v>92</v>
      </c>
      <c r="I1655" s="206" t="s">
        <v>34</v>
      </c>
      <c r="J1655" s="184">
        <v>1</v>
      </c>
    </row>
    <row r="1656" spans="1:10" ht="33.75" customHeight="1">
      <c r="A1656" s="206">
        <v>19</v>
      </c>
      <c r="B1656" s="209" t="s">
        <v>1957</v>
      </c>
      <c r="C1656" s="206">
        <v>2014</v>
      </c>
      <c r="D1656" s="207" t="s">
        <v>2025</v>
      </c>
      <c r="E1656" s="207" t="s">
        <v>266</v>
      </c>
      <c r="F1656" s="207" t="s">
        <v>2024</v>
      </c>
      <c r="G1656" s="205" t="s">
        <v>10302</v>
      </c>
      <c r="H1656" s="205" t="s">
        <v>10306</v>
      </c>
      <c r="I1656" s="206" t="s">
        <v>34</v>
      </c>
      <c r="J1656" s="184">
        <v>1</v>
      </c>
    </row>
    <row r="1657" spans="1:10" ht="45" customHeight="1">
      <c r="A1657" s="206">
        <v>19</v>
      </c>
      <c r="B1657" s="209" t="s">
        <v>1957</v>
      </c>
      <c r="C1657" s="206">
        <v>2014</v>
      </c>
      <c r="D1657" s="207" t="s">
        <v>433</v>
      </c>
      <c r="E1657" s="210" t="s">
        <v>266</v>
      </c>
      <c r="F1657" s="207" t="s">
        <v>2026</v>
      </c>
      <c r="G1657" s="205" t="s">
        <v>10302</v>
      </c>
      <c r="H1657" s="205" t="s">
        <v>10306</v>
      </c>
      <c r="I1657" s="206" t="s">
        <v>34</v>
      </c>
      <c r="J1657" s="184">
        <v>1</v>
      </c>
    </row>
    <row r="1658" spans="1:10" ht="67.5" customHeight="1">
      <c r="A1658" s="206">
        <v>19</v>
      </c>
      <c r="B1658" s="209" t="s">
        <v>1957</v>
      </c>
      <c r="C1658" s="206">
        <v>2014</v>
      </c>
      <c r="D1658" s="207"/>
      <c r="E1658" s="210" t="s">
        <v>266</v>
      </c>
      <c r="F1658" s="207" t="s">
        <v>2027</v>
      </c>
      <c r="G1658" s="205" t="s">
        <v>10302</v>
      </c>
      <c r="H1658" s="205" t="s">
        <v>10306</v>
      </c>
      <c r="I1658" s="206" t="s">
        <v>34</v>
      </c>
      <c r="J1658" s="184">
        <v>1</v>
      </c>
    </row>
    <row r="1659" spans="1:10" ht="123.75" customHeight="1">
      <c r="A1659" s="206">
        <v>19</v>
      </c>
      <c r="B1659" s="209" t="s">
        <v>1957</v>
      </c>
      <c r="C1659" s="206">
        <v>2014</v>
      </c>
      <c r="D1659" s="207" t="s">
        <v>10984</v>
      </c>
      <c r="E1659" s="210" t="s">
        <v>266</v>
      </c>
      <c r="F1659" s="207" t="s">
        <v>2028</v>
      </c>
      <c r="G1659" s="205" t="s">
        <v>10302</v>
      </c>
      <c r="H1659" s="205" t="s">
        <v>10306</v>
      </c>
      <c r="I1659" s="206" t="s">
        <v>34</v>
      </c>
      <c r="J1659" s="184">
        <v>1</v>
      </c>
    </row>
    <row r="1660" spans="1:10" ht="45" customHeight="1">
      <c r="A1660" s="206">
        <v>19</v>
      </c>
      <c r="B1660" s="209" t="s">
        <v>1957</v>
      </c>
      <c r="C1660" s="206">
        <v>2014</v>
      </c>
      <c r="D1660" s="207"/>
      <c r="E1660" s="210" t="s">
        <v>266</v>
      </c>
      <c r="F1660" s="207" t="s">
        <v>2029</v>
      </c>
      <c r="G1660" s="205" t="s">
        <v>10302</v>
      </c>
      <c r="H1660" s="205" t="s">
        <v>10306</v>
      </c>
      <c r="I1660" s="206" t="s">
        <v>34</v>
      </c>
      <c r="J1660" s="184">
        <v>1</v>
      </c>
    </row>
    <row r="1661" spans="1:10" ht="78.75" customHeight="1">
      <c r="A1661" s="206">
        <v>20</v>
      </c>
      <c r="B1661" s="209" t="s">
        <v>1864</v>
      </c>
      <c r="C1661" s="206">
        <v>2012</v>
      </c>
      <c r="D1661" s="207" t="s">
        <v>10601</v>
      </c>
      <c r="E1661" s="207" t="s">
        <v>541</v>
      </c>
      <c r="F1661" s="207" t="s">
        <v>2030</v>
      </c>
      <c r="G1661" s="205" t="s">
        <v>10302</v>
      </c>
      <c r="H1661" s="205" t="s">
        <v>10306</v>
      </c>
      <c r="I1661" s="206" t="s">
        <v>34</v>
      </c>
      <c r="J1661" s="184">
        <v>1</v>
      </c>
    </row>
    <row r="1662" spans="1:10" ht="33.75" customHeight="1">
      <c r="A1662" s="206">
        <v>20</v>
      </c>
      <c r="B1662" s="209" t="s">
        <v>1864</v>
      </c>
      <c r="C1662" s="206">
        <v>2012</v>
      </c>
      <c r="D1662" s="207" t="s">
        <v>10601</v>
      </c>
      <c r="E1662" s="207" t="s">
        <v>29</v>
      </c>
      <c r="F1662" s="207" t="s">
        <v>2031</v>
      </c>
      <c r="G1662" s="205" t="s">
        <v>10302</v>
      </c>
      <c r="H1662" s="207" t="s">
        <v>92</v>
      </c>
      <c r="I1662" s="206" t="s">
        <v>34</v>
      </c>
      <c r="J1662" s="184">
        <v>1</v>
      </c>
    </row>
    <row r="1663" spans="1:10" ht="56.25" customHeight="1">
      <c r="A1663" s="206">
        <v>20</v>
      </c>
      <c r="B1663" s="209" t="s">
        <v>1864</v>
      </c>
      <c r="C1663" s="206">
        <v>2012</v>
      </c>
      <c r="D1663" s="207" t="s">
        <v>10601</v>
      </c>
      <c r="E1663" s="207" t="s">
        <v>43</v>
      </c>
      <c r="F1663" s="207" t="s">
        <v>2032</v>
      </c>
      <c r="G1663" s="205" t="s">
        <v>10302</v>
      </c>
      <c r="H1663" s="205" t="s">
        <v>10306</v>
      </c>
      <c r="I1663" s="206" t="s">
        <v>34</v>
      </c>
      <c r="J1663" s="184">
        <v>1</v>
      </c>
    </row>
    <row r="1664" spans="1:10" ht="56.25" customHeight="1">
      <c r="A1664" s="206">
        <v>20</v>
      </c>
      <c r="B1664" s="209" t="s">
        <v>1864</v>
      </c>
      <c r="C1664" s="206">
        <v>2012</v>
      </c>
      <c r="D1664" s="207" t="s">
        <v>10601</v>
      </c>
      <c r="E1664" s="207" t="s">
        <v>545</v>
      </c>
      <c r="F1664" s="207" t="s">
        <v>2033</v>
      </c>
      <c r="G1664" s="205" t="s">
        <v>10302</v>
      </c>
      <c r="H1664" s="207" t="s">
        <v>92</v>
      </c>
      <c r="I1664" s="206" t="s">
        <v>34</v>
      </c>
      <c r="J1664" s="184">
        <v>1</v>
      </c>
    </row>
    <row r="1665" spans="1:10" ht="33.75" customHeight="1">
      <c r="A1665" s="206">
        <v>20</v>
      </c>
      <c r="B1665" s="209" t="s">
        <v>1864</v>
      </c>
      <c r="C1665" s="206">
        <v>2012</v>
      </c>
      <c r="D1665" s="207" t="s">
        <v>10601</v>
      </c>
      <c r="E1665" s="207" t="s">
        <v>62</v>
      </c>
      <c r="F1665" s="207" t="s">
        <v>2034</v>
      </c>
      <c r="G1665" s="205" t="s">
        <v>119</v>
      </c>
      <c r="H1665" s="207" t="s">
        <v>608</v>
      </c>
      <c r="I1665" s="206" t="s">
        <v>34</v>
      </c>
      <c r="J1665" s="184">
        <v>1</v>
      </c>
    </row>
    <row r="1666" spans="1:10" ht="45" customHeight="1">
      <c r="A1666" s="206">
        <v>20</v>
      </c>
      <c r="B1666" s="209" t="s">
        <v>1864</v>
      </c>
      <c r="C1666" s="206">
        <v>2012</v>
      </c>
      <c r="D1666" s="205" t="s">
        <v>28</v>
      </c>
      <c r="E1666" s="207" t="s">
        <v>46</v>
      </c>
      <c r="F1666" s="207" t="s">
        <v>2035</v>
      </c>
      <c r="G1666" s="205" t="s">
        <v>10302</v>
      </c>
      <c r="H1666" s="207" t="s">
        <v>1061</v>
      </c>
      <c r="I1666" s="206" t="s">
        <v>34</v>
      </c>
      <c r="J1666" s="184">
        <v>1</v>
      </c>
    </row>
    <row r="1667" spans="1:10" ht="56.25" customHeight="1">
      <c r="A1667" s="206">
        <v>20</v>
      </c>
      <c r="B1667" s="209" t="s">
        <v>1864</v>
      </c>
      <c r="C1667" s="206">
        <v>2012</v>
      </c>
      <c r="D1667" s="205" t="s">
        <v>28</v>
      </c>
      <c r="E1667" s="207" t="s">
        <v>46</v>
      </c>
      <c r="F1667" s="207" t="s">
        <v>2036</v>
      </c>
      <c r="G1667" s="205" t="s">
        <v>10302</v>
      </c>
      <c r="H1667" s="207" t="s">
        <v>1061</v>
      </c>
      <c r="I1667" s="206" t="s">
        <v>34</v>
      </c>
      <c r="J1667" s="184">
        <v>1</v>
      </c>
    </row>
    <row r="1668" spans="1:10" ht="22.5" customHeight="1">
      <c r="A1668" s="206">
        <v>20</v>
      </c>
      <c r="B1668" s="209" t="s">
        <v>1864</v>
      </c>
      <c r="C1668" s="206">
        <v>2012</v>
      </c>
      <c r="D1668" s="205" t="s">
        <v>28</v>
      </c>
      <c r="E1668" s="207" t="s">
        <v>46</v>
      </c>
      <c r="F1668" s="207" t="s">
        <v>2037</v>
      </c>
      <c r="G1668" s="205" t="s">
        <v>10302</v>
      </c>
      <c r="H1668" s="207" t="s">
        <v>1061</v>
      </c>
      <c r="I1668" s="206" t="s">
        <v>34</v>
      </c>
      <c r="J1668" s="184">
        <v>1</v>
      </c>
    </row>
    <row r="1669" spans="1:10" ht="22.5" customHeight="1">
      <c r="A1669" s="206">
        <v>20</v>
      </c>
      <c r="B1669" s="209" t="s">
        <v>1864</v>
      </c>
      <c r="C1669" s="206">
        <v>2012</v>
      </c>
      <c r="D1669" s="205" t="s">
        <v>28</v>
      </c>
      <c r="E1669" s="207" t="s">
        <v>46</v>
      </c>
      <c r="F1669" s="207" t="s">
        <v>2038</v>
      </c>
      <c r="G1669" s="205" t="s">
        <v>10302</v>
      </c>
      <c r="H1669" s="205" t="s">
        <v>10306</v>
      </c>
      <c r="I1669" s="206" t="s">
        <v>34</v>
      </c>
      <c r="J1669" s="184">
        <v>1</v>
      </c>
    </row>
    <row r="1670" spans="1:10" ht="33.75" customHeight="1">
      <c r="A1670" s="206">
        <v>20</v>
      </c>
      <c r="B1670" s="209" t="s">
        <v>1864</v>
      </c>
      <c r="C1670" s="206">
        <v>2012</v>
      </c>
      <c r="D1670" s="205" t="s">
        <v>28</v>
      </c>
      <c r="E1670" s="207" t="s">
        <v>46</v>
      </c>
      <c r="F1670" s="207" t="s">
        <v>2039</v>
      </c>
      <c r="G1670" s="205" t="s">
        <v>10302</v>
      </c>
      <c r="H1670" s="207" t="s">
        <v>92</v>
      </c>
      <c r="I1670" s="206" t="s">
        <v>34</v>
      </c>
      <c r="J1670" s="184">
        <v>1</v>
      </c>
    </row>
    <row r="1671" spans="1:10" ht="22.5" customHeight="1">
      <c r="A1671" s="206">
        <v>20</v>
      </c>
      <c r="B1671" s="209" t="s">
        <v>1864</v>
      </c>
      <c r="C1671" s="206">
        <v>2012</v>
      </c>
      <c r="D1671" s="205" t="s">
        <v>28</v>
      </c>
      <c r="E1671" s="207" t="s">
        <v>46</v>
      </c>
      <c r="F1671" s="207" t="s">
        <v>2040</v>
      </c>
      <c r="G1671" s="205" t="s">
        <v>10302</v>
      </c>
      <c r="H1671" s="207" t="s">
        <v>1061</v>
      </c>
      <c r="I1671" s="206" t="s">
        <v>34</v>
      </c>
      <c r="J1671" s="184">
        <v>1</v>
      </c>
    </row>
    <row r="1672" spans="1:10" ht="90" customHeight="1">
      <c r="A1672" s="206">
        <v>20</v>
      </c>
      <c r="B1672" s="209" t="s">
        <v>1864</v>
      </c>
      <c r="C1672" s="206">
        <v>2012</v>
      </c>
      <c r="D1672" s="207" t="s">
        <v>10601</v>
      </c>
      <c r="E1672" s="207" t="s">
        <v>57</v>
      </c>
      <c r="F1672" s="207" t="s">
        <v>2041</v>
      </c>
      <c r="G1672" s="205" t="s">
        <v>10302</v>
      </c>
      <c r="H1672" s="205" t="s">
        <v>10306</v>
      </c>
      <c r="I1672" s="207" t="s">
        <v>48</v>
      </c>
      <c r="J1672" s="184">
        <v>1</v>
      </c>
    </row>
    <row r="1673" spans="1:10" ht="45" customHeight="1">
      <c r="A1673" s="206">
        <v>20</v>
      </c>
      <c r="B1673" s="209" t="s">
        <v>1864</v>
      </c>
      <c r="C1673" s="206">
        <v>2012</v>
      </c>
      <c r="D1673" s="207" t="s">
        <v>10601</v>
      </c>
      <c r="E1673" s="207" t="s">
        <v>554</v>
      </c>
      <c r="F1673" s="207" t="s">
        <v>2042</v>
      </c>
      <c r="G1673" s="205" t="s">
        <v>10302</v>
      </c>
      <c r="H1673" s="205" t="s">
        <v>10306</v>
      </c>
      <c r="I1673" s="206" t="s">
        <v>34</v>
      </c>
      <c r="J1673" s="184">
        <v>1</v>
      </c>
    </row>
    <row r="1674" spans="1:10" ht="67.5" customHeight="1">
      <c r="A1674" s="206">
        <v>20</v>
      </c>
      <c r="B1674" s="209" t="s">
        <v>1864</v>
      </c>
      <c r="C1674" s="206">
        <v>2012</v>
      </c>
      <c r="D1674" s="207" t="s">
        <v>10601</v>
      </c>
      <c r="E1674" s="207" t="s">
        <v>65</v>
      </c>
      <c r="F1674" s="207" t="s">
        <v>2043</v>
      </c>
      <c r="G1674" s="205" t="s">
        <v>10302</v>
      </c>
      <c r="H1674" s="205" t="s">
        <v>10306</v>
      </c>
      <c r="I1674" s="206" t="s">
        <v>34</v>
      </c>
      <c r="J1674" s="184">
        <v>1</v>
      </c>
    </row>
    <row r="1675" spans="1:10" ht="45" customHeight="1">
      <c r="A1675" s="206">
        <v>20</v>
      </c>
      <c r="B1675" s="209" t="s">
        <v>1864</v>
      </c>
      <c r="C1675" s="206">
        <v>2012</v>
      </c>
      <c r="D1675" s="207" t="s">
        <v>10601</v>
      </c>
      <c r="E1675" s="207" t="s">
        <v>67</v>
      </c>
      <c r="F1675" s="207" t="s">
        <v>2044</v>
      </c>
      <c r="G1675" s="205" t="s">
        <v>82</v>
      </c>
      <c r="H1675" s="207" t="s">
        <v>101</v>
      </c>
      <c r="I1675" s="206" t="s">
        <v>34</v>
      </c>
      <c r="J1675" s="184">
        <v>1</v>
      </c>
    </row>
    <row r="1676" spans="1:10" ht="22.5" customHeight="1">
      <c r="A1676" s="206">
        <v>20</v>
      </c>
      <c r="B1676" s="209" t="s">
        <v>1864</v>
      </c>
      <c r="C1676" s="206">
        <v>2012</v>
      </c>
      <c r="D1676" s="207" t="s">
        <v>938</v>
      </c>
      <c r="E1676" s="207" t="s">
        <v>75</v>
      </c>
      <c r="F1676" s="207" t="s">
        <v>2045</v>
      </c>
      <c r="G1676" s="205" t="s">
        <v>10302</v>
      </c>
      <c r="H1676" s="207" t="s">
        <v>92</v>
      </c>
      <c r="I1676" s="206" t="s">
        <v>34</v>
      </c>
      <c r="J1676" s="184">
        <v>1</v>
      </c>
    </row>
    <row r="1677" spans="1:10" ht="56.25" customHeight="1">
      <c r="A1677" s="206">
        <v>20</v>
      </c>
      <c r="B1677" s="209" t="s">
        <v>1864</v>
      </c>
      <c r="C1677" s="206">
        <v>2012</v>
      </c>
      <c r="D1677" s="207" t="s">
        <v>938</v>
      </c>
      <c r="E1677" s="207" t="s">
        <v>75</v>
      </c>
      <c r="F1677" s="207" t="s">
        <v>2046</v>
      </c>
      <c r="G1677" s="205" t="s">
        <v>82</v>
      </c>
      <c r="H1677" s="207" t="s">
        <v>101</v>
      </c>
      <c r="I1677" s="206" t="s">
        <v>34</v>
      </c>
      <c r="J1677" s="184">
        <v>1</v>
      </c>
    </row>
    <row r="1678" spans="1:10" ht="22.5" customHeight="1">
      <c r="A1678" s="206">
        <v>20</v>
      </c>
      <c r="B1678" s="209" t="s">
        <v>1864</v>
      </c>
      <c r="C1678" s="206">
        <v>2012</v>
      </c>
      <c r="D1678" s="207" t="s">
        <v>938</v>
      </c>
      <c r="E1678" s="207" t="s">
        <v>75</v>
      </c>
      <c r="F1678" s="207" t="s">
        <v>2047</v>
      </c>
      <c r="G1678" s="205" t="s">
        <v>10302</v>
      </c>
      <c r="H1678" s="205" t="s">
        <v>10306</v>
      </c>
      <c r="I1678" s="206" t="s">
        <v>34</v>
      </c>
      <c r="J1678" s="184">
        <v>1</v>
      </c>
    </row>
    <row r="1679" spans="1:10" ht="33.75" customHeight="1">
      <c r="A1679" s="206">
        <v>20</v>
      </c>
      <c r="B1679" s="209" t="s">
        <v>1864</v>
      </c>
      <c r="C1679" s="206">
        <v>2012</v>
      </c>
      <c r="D1679" s="207" t="s">
        <v>938</v>
      </c>
      <c r="E1679" s="207" t="s">
        <v>85</v>
      </c>
      <c r="F1679" s="207" t="s">
        <v>2048</v>
      </c>
      <c r="G1679" s="205" t="s">
        <v>82</v>
      </c>
      <c r="H1679" s="207" t="s">
        <v>188</v>
      </c>
      <c r="I1679" s="206" t="s">
        <v>34</v>
      </c>
      <c r="J1679" s="184">
        <v>1</v>
      </c>
    </row>
    <row r="1680" spans="1:10" ht="33.75" customHeight="1">
      <c r="A1680" s="206">
        <v>20</v>
      </c>
      <c r="B1680" s="209" t="s">
        <v>1864</v>
      </c>
      <c r="C1680" s="206">
        <v>2012</v>
      </c>
      <c r="D1680" s="207" t="s">
        <v>938</v>
      </c>
      <c r="E1680" s="207" t="s">
        <v>94</v>
      </c>
      <c r="F1680" s="207" t="s">
        <v>1865</v>
      </c>
      <c r="G1680" s="205" t="s">
        <v>10302</v>
      </c>
      <c r="H1680" s="207" t="s">
        <v>92</v>
      </c>
      <c r="I1680" s="206" t="s">
        <v>34</v>
      </c>
      <c r="J1680" s="184">
        <v>1</v>
      </c>
    </row>
    <row r="1681" spans="1:10" ht="33.75" customHeight="1">
      <c r="A1681" s="206">
        <v>20</v>
      </c>
      <c r="B1681" s="209" t="s">
        <v>1864</v>
      </c>
      <c r="C1681" s="206">
        <v>2012</v>
      </c>
      <c r="D1681" s="207" t="s">
        <v>938</v>
      </c>
      <c r="E1681" s="207" t="s">
        <v>94</v>
      </c>
      <c r="F1681" s="207" t="s">
        <v>2049</v>
      </c>
      <c r="G1681" s="205" t="s">
        <v>10302</v>
      </c>
      <c r="H1681" s="207" t="s">
        <v>92</v>
      </c>
      <c r="I1681" s="206" t="s">
        <v>34</v>
      </c>
      <c r="J1681" s="184">
        <v>1</v>
      </c>
    </row>
    <row r="1682" spans="1:10" ht="33.75" customHeight="1">
      <c r="A1682" s="206">
        <v>20</v>
      </c>
      <c r="B1682" s="209" t="s">
        <v>1864</v>
      </c>
      <c r="C1682" s="206">
        <v>2012</v>
      </c>
      <c r="D1682" s="207" t="s">
        <v>938</v>
      </c>
      <c r="E1682" s="207" t="s">
        <v>94</v>
      </c>
      <c r="F1682" s="207" t="s">
        <v>2050</v>
      </c>
      <c r="G1682" s="205" t="s">
        <v>10302</v>
      </c>
      <c r="H1682" s="207" t="s">
        <v>92</v>
      </c>
      <c r="I1682" s="206" t="s">
        <v>34</v>
      </c>
      <c r="J1682" s="184">
        <v>1</v>
      </c>
    </row>
    <row r="1683" spans="1:10" ht="22.5" customHeight="1">
      <c r="A1683" s="206">
        <v>20</v>
      </c>
      <c r="B1683" s="209" t="s">
        <v>1864</v>
      </c>
      <c r="C1683" s="206">
        <v>2012</v>
      </c>
      <c r="D1683" s="207" t="s">
        <v>1210</v>
      </c>
      <c r="E1683" s="207" t="s">
        <v>1211</v>
      </c>
      <c r="F1683" s="207" t="s">
        <v>10985</v>
      </c>
      <c r="G1683" s="205" t="s">
        <v>82</v>
      </c>
      <c r="H1683" s="207" t="s">
        <v>101</v>
      </c>
      <c r="I1683" s="206" t="s">
        <v>34</v>
      </c>
      <c r="J1683" s="184">
        <v>1</v>
      </c>
    </row>
    <row r="1684" spans="1:10" ht="22.5" customHeight="1">
      <c r="A1684" s="206">
        <v>20</v>
      </c>
      <c r="B1684" s="209" t="s">
        <v>1864</v>
      </c>
      <c r="C1684" s="206">
        <v>2012</v>
      </c>
      <c r="D1684" s="207" t="s">
        <v>1210</v>
      </c>
      <c r="E1684" s="207" t="s">
        <v>1211</v>
      </c>
      <c r="F1684" s="207" t="s">
        <v>10986</v>
      </c>
      <c r="G1684" s="205" t="s">
        <v>119</v>
      </c>
      <c r="H1684" s="207" t="s">
        <v>608</v>
      </c>
      <c r="I1684" s="206" t="s">
        <v>34</v>
      </c>
      <c r="J1684" s="184">
        <v>1</v>
      </c>
    </row>
    <row r="1685" spans="1:10" ht="67.5" customHeight="1">
      <c r="A1685" s="206">
        <v>20</v>
      </c>
      <c r="B1685" s="209" t="s">
        <v>1864</v>
      </c>
      <c r="C1685" s="206">
        <v>2012</v>
      </c>
      <c r="D1685" s="207" t="s">
        <v>1210</v>
      </c>
      <c r="E1685" s="207" t="s">
        <v>2056</v>
      </c>
      <c r="F1685" s="207" t="s">
        <v>2055</v>
      </c>
      <c r="G1685" s="205" t="s">
        <v>119</v>
      </c>
      <c r="H1685" s="207" t="s">
        <v>333</v>
      </c>
      <c r="I1685" s="206" t="s">
        <v>34</v>
      </c>
      <c r="J1685" s="184">
        <v>1</v>
      </c>
    </row>
    <row r="1686" spans="1:10" ht="56.25" customHeight="1">
      <c r="A1686" s="206">
        <v>20</v>
      </c>
      <c r="B1686" s="209" t="s">
        <v>1864</v>
      </c>
      <c r="C1686" s="206">
        <v>2012</v>
      </c>
      <c r="D1686" s="207" t="s">
        <v>1210</v>
      </c>
      <c r="E1686" s="207" t="s">
        <v>679</v>
      </c>
      <c r="F1686" s="207" t="s">
        <v>2057</v>
      </c>
      <c r="G1686" s="205" t="s">
        <v>10302</v>
      </c>
      <c r="H1686" s="207" t="s">
        <v>1111</v>
      </c>
      <c r="I1686" s="206" t="s">
        <v>34</v>
      </c>
      <c r="J1686" s="184">
        <v>1</v>
      </c>
    </row>
    <row r="1687" spans="1:10" ht="33.75" customHeight="1">
      <c r="A1687" s="206">
        <v>20</v>
      </c>
      <c r="B1687" s="209" t="s">
        <v>1864</v>
      </c>
      <c r="C1687" s="206">
        <v>2012</v>
      </c>
      <c r="D1687" s="207" t="s">
        <v>1210</v>
      </c>
      <c r="E1687" s="207" t="s">
        <v>105</v>
      </c>
      <c r="F1687" s="207" t="s">
        <v>2058</v>
      </c>
      <c r="G1687" s="205" t="s">
        <v>10302</v>
      </c>
      <c r="H1687" s="205" t="s">
        <v>10306</v>
      </c>
      <c r="I1687" s="206" t="s">
        <v>34</v>
      </c>
      <c r="J1687" s="184">
        <v>1</v>
      </c>
    </row>
    <row r="1688" spans="1:10" ht="22.5" customHeight="1">
      <c r="A1688" s="206">
        <v>20</v>
      </c>
      <c r="B1688" s="209" t="s">
        <v>1864</v>
      </c>
      <c r="C1688" s="206">
        <v>2012</v>
      </c>
      <c r="D1688" s="207" t="s">
        <v>1210</v>
      </c>
      <c r="E1688" s="207" t="s">
        <v>105</v>
      </c>
      <c r="F1688" s="207" t="s">
        <v>2059</v>
      </c>
      <c r="G1688" s="205" t="s">
        <v>119</v>
      </c>
      <c r="H1688" s="207" t="s">
        <v>333</v>
      </c>
      <c r="I1688" s="206" t="s">
        <v>34</v>
      </c>
      <c r="J1688" s="184">
        <v>1</v>
      </c>
    </row>
    <row r="1689" spans="1:10" ht="33.75" customHeight="1">
      <c r="A1689" s="206">
        <v>20</v>
      </c>
      <c r="B1689" s="209" t="s">
        <v>1864</v>
      </c>
      <c r="C1689" s="206">
        <v>2012</v>
      </c>
      <c r="D1689" s="207" t="s">
        <v>1210</v>
      </c>
      <c r="E1689" s="207" t="s">
        <v>105</v>
      </c>
      <c r="F1689" s="207" t="s">
        <v>2060</v>
      </c>
      <c r="G1689" s="205" t="s">
        <v>82</v>
      </c>
      <c r="H1689" s="207" t="s">
        <v>101</v>
      </c>
      <c r="I1689" s="206" t="s">
        <v>34</v>
      </c>
      <c r="J1689" s="184">
        <v>1</v>
      </c>
    </row>
    <row r="1690" spans="1:10" ht="22.5" customHeight="1">
      <c r="A1690" s="206">
        <v>20</v>
      </c>
      <c r="B1690" s="209" t="s">
        <v>1864</v>
      </c>
      <c r="C1690" s="206">
        <v>2012</v>
      </c>
      <c r="D1690" s="207" t="s">
        <v>1210</v>
      </c>
      <c r="E1690" s="207" t="s">
        <v>105</v>
      </c>
      <c r="F1690" s="207" t="s">
        <v>2061</v>
      </c>
      <c r="G1690" s="205" t="s">
        <v>82</v>
      </c>
      <c r="H1690" s="207" t="s">
        <v>101</v>
      </c>
      <c r="I1690" s="206" t="s">
        <v>34</v>
      </c>
      <c r="J1690" s="184">
        <v>1</v>
      </c>
    </row>
    <row r="1691" spans="1:10" ht="56.25" customHeight="1">
      <c r="A1691" s="206">
        <v>20</v>
      </c>
      <c r="B1691" s="209" t="s">
        <v>1864</v>
      </c>
      <c r="C1691" s="206">
        <v>2012</v>
      </c>
      <c r="D1691" s="207" t="s">
        <v>1108</v>
      </c>
      <c r="E1691" s="207" t="s">
        <v>144</v>
      </c>
      <c r="F1691" s="207" t="s">
        <v>2062</v>
      </c>
      <c r="G1691" s="205" t="s">
        <v>10302</v>
      </c>
      <c r="H1691" s="205" t="s">
        <v>10306</v>
      </c>
      <c r="I1691" s="206" t="s">
        <v>34</v>
      </c>
      <c r="J1691" s="184">
        <v>1</v>
      </c>
    </row>
    <row r="1692" spans="1:10" ht="45" customHeight="1">
      <c r="A1692" s="206">
        <v>20</v>
      </c>
      <c r="B1692" s="209" t="s">
        <v>1864</v>
      </c>
      <c r="C1692" s="206">
        <v>2012</v>
      </c>
      <c r="D1692" s="207" t="s">
        <v>1108</v>
      </c>
      <c r="E1692" s="207" t="s">
        <v>483</v>
      </c>
      <c r="F1692" s="207" t="s">
        <v>2063</v>
      </c>
      <c r="G1692" s="205" t="s">
        <v>10302</v>
      </c>
      <c r="H1692" s="207" t="s">
        <v>92</v>
      </c>
      <c r="I1692" s="206" t="s">
        <v>34</v>
      </c>
      <c r="J1692" s="184">
        <v>1</v>
      </c>
    </row>
    <row r="1693" spans="1:10" ht="22.5" customHeight="1">
      <c r="A1693" s="206">
        <v>20</v>
      </c>
      <c r="B1693" s="209" t="s">
        <v>1864</v>
      </c>
      <c r="C1693" s="206">
        <v>2012</v>
      </c>
      <c r="D1693" s="207" t="s">
        <v>1108</v>
      </c>
      <c r="E1693" s="207" t="s">
        <v>483</v>
      </c>
      <c r="F1693" s="207" t="s">
        <v>2064</v>
      </c>
      <c r="G1693" s="205" t="s">
        <v>10302</v>
      </c>
      <c r="H1693" s="207" t="s">
        <v>1111</v>
      </c>
      <c r="I1693" s="206" t="s">
        <v>34</v>
      </c>
      <c r="J1693" s="184">
        <v>1</v>
      </c>
    </row>
    <row r="1694" spans="1:10" ht="22.5" customHeight="1">
      <c r="A1694" s="206">
        <v>20</v>
      </c>
      <c r="B1694" s="209" t="s">
        <v>1864</v>
      </c>
      <c r="C1694" s="206">
        <v>2012</v>
      </c>
      <c r="D1694" s="207" t="s">
        <v>1108</v>
      </c>
      <c r="E1694" s="207" t="s">
        <v>483</v>
      </c>
      <c r="F1694" s="207" t="s">
        <v>2065</v>
      </c>
      <c r="G1694" s="205" t="s">
        <v>10302</v>
      </c>
      <c r="H1694" s="207" t="s">
        <v>1061</v>
      </c>
      <c r="I1694" s="206" t="s">
        <v>34</v>
      </c>
      <c r="J1694" s="184">
        <v>1</v>
      </c>
    </row>
    <row r="1695" spans="1:10" ht="22.5" customHeight="1">
      <c r="A1695" s="206">
        <v>20</v>
      </c>
      <c r="B1695" s="209" t="s">
        <v>1864</v>
      </c>
      <c r="C1695" s="206">
        <v>2012</v>
      </c>
      <c r="D1695" s="207" t="s">
        <v>1108</v>
      </c>
      <c r="E1695" s="207" t="s">
        <v>483</v>
      </c>
      <c r="F1695" s="207" t="s">
        <v>2066</v>
      </c>
      <c r="G1695" s="205" t="s">
        <v>10302</v>
      </c>
      <c r="H1695" s="207" t="s">
        <v>92</v>
      </c>
      <c r="I1695" s="206" t="s">
        <v>34</v>
      </c>
      <c r="J1695" s="184">
        <v>1</v>
      </c>
    </row>
    <row r="1696" spans="1:10" ht="56.25" customHeight="1">
      <c r="A1696" s="206">
        <v>20</v>
      </c>
      <c r="B1696" s="209" t="s">
        <v>1864</v>
      </c>
      <c r="C1696" s="206">
        <v>2012</v>
      </c>
      <c r="D1696" s="207" t="s">
        <v>1108</v>
      </c>
      <c r="E1696" s="207" t="s">
        <v>586</v>
      </c>
      <c r="F1696" s="207" t="s">
        <v>2067</v>
      </c>
      <c r="G1696" s="205" t="s">
        <v>10302</v>
      </c>
      <c r="H1696" s="207" t="s">
        <v>92</v>
      </c>
      <c r="I1696" s="206" t="s">
        <v>34</v>
      </c>
      <c r="J1696" s="184">
        <v>1</v>
      </c>
    </row>
    <row r="1697" spans="1:10" ht="33.75" customHeight="1">
      <c r="A1697" s="206">
        <v>20</v>
      </c>
      <c r="B1697" s="209" t="s">
        <v>1864</v>
      </c>
      <c r="C1697" s="206">
        <v>2012</v>
      </c>
      <c r="D1697" s="207" t="s">
        <v>1108</v>
      </c>
      <c r="E1697" s="207" t="s">
        <v>571</v>
      </c>
      <c r="F1697" s="207" t="s">
        <v>2068</v>
      </c>
      <c r="G1697" s="205" t="s">
        <v>10302</v>
      </c>
      <c r="H1697" s="205" t="s">
        <v>10306</v>
      </c>
      <c r="I1697" s="206" t="s">
        <v>34</v>
      </c>
      <c r="J1697" s="184">
        <v>1</v>
      </c>
    </row>
    <row r="1698" spans="1:10" ht="45" customHeight="1">
      <c r="A1698" s="206">
        <v>20</v>
      </c>
      <c r="B1698" s="209" t="s">
        <v>1864</v>
      </c>
      <c r="C1698" s="206">
        <v>2012</v>
      </c>
      <c r="D1698" s="207" t="s">
        <v>1108</v>
      </c>
      <c r="E1698" s="207" t="s">
        <v>571</v>
      </c>
      <c r="F1698" s="207" t="s">
        <v>2069</v>
      </c>
      <c r="G1698" s="205" t="s">
        <v>82</v>
      </c>
      <c r="H1698" s="207" t="s">
        <v>101</v>
      </c>
      <c r="I1698" s="206" t="s">
        <v>34</v>
      </c>
      <c r="J1698" s="184">
        <v>1</v>
      </c>
    </row>
    <row r="1699" spans="1:10" ht="22.5" customHeight="1">
      <c r="A1699" s="206">
        <v>20</v>
      </c>
      <c r="B1699" s="209" t="s">
        <v>1864</v>
      </c>
      <c r="C1699" s="206">
        <v>2012</v>
      </c>
      <c r="D1699" s="207" t="s">
        <v>1108</v>
      </c>
      <c r="E1699" s="207" t="s">
        <v>571</v>
      </c>
      <c r="F1699" s="207" t="s">
        <v>2070</v>
      </c>
      <c r="G1699" s="205" t="s">
        <v>82</v>
      </c>
      <c r="H1699" s="207" t="s">
        <v>101</v>
      </c>
      <c r="I1699" s="206" t="s">
        <v>34</v>
      </c>
      <c r="J1699" s="184">
        <v>1</v>
      </c>
    </row>
    <row r="1700" spans="1:10" ht="22.5" customHeight="1">
      <c r="A1700" s="206">
        <v>20</v>
      </c>
      <c r="B1700" s="209" t="s">
        <v>1864</v>
      </c>
      <c r="C1700" s="206">
        <v>2012</v>
      </c>
      <c r="D1700" s="207" t="s">
        <v>1108</v>
      </c>
      <c r="E1700" s="207" t="s">
        <v>571</v>
      </c>
      <c r="F1700" s="207" t="s">
        <v>2071</v>
      </c>
      <c r="G1700" s="205" t="s">
        <v>82</v>
      </c>
      <c r="H1700" s="207" t="s">
        <v>101</v>
      </c>
      <c r="I1700" s="206" t="s">
        <v>34</v>
      </c>
      <c r="J1700" s="184">
        <v>1</v>
      </c>
    </row>
    <row r="1701" spans="1:10" ht="56.25" customHeight="1">
      <c r="A1701" s="206">
        <v>20</v>
      </c>
      <c r="B1701" s="209" t="s">
        <v>1864</v>
      </c>
      <c r="C1701" s="206">
        <v>2012</v>
      </c>
      <c r="D1701" s="207" t="s">
        <v>1108</v>
      </c>
      <c r="E1701" s="207" t="s">
        <v>571</v>
      </c>
      <c r="F1701" s="207" t="s">
        <v>2072</v>
      </c>
      <c r="G1701" s="205" t="s">
        <v>10302</v>
      </c>
      <c r="H1701" s="207" t="s">
        <v>92</v>
      </c>
      <c r="I1701" s="206" t="s">
        <v>34</v>
      </c>
      <c r="J1701" s="184">
        <v>1</v>
      </c>
    </row>
    <row r="1702" spans="1:10" ht="45" customHeight="1">
      <c r="A1702" s="206">
        <v>20</v>
      </c>
      <c r="B1702" s="209" t="s">
        <v>1864</v>
      </c>
      <c r="C1702" s="206">
        <v>2012</v>
      </c>
      <c r="D1702" s="207" t="s">
        <v>1108</v>
      </c>
      <c r="E1702" s="207" t="s">
        <v>571</v>
      </c>
      <c r="F1702" s="207" t="s">
        <v>2073</v>
      </c>
      <c r="G1702" s="205" t="s">
        <v>82</v>
      </c>
      <c r="H1702" s="207" t="s">
        <v>101</v>
      </c>
      <c r="I1702" s="206" t="s">
        <v>34</v>
      </c>
      <c r="J1702" s="184">
        <v>1</v>
      </c>
    </row>
    <row r="1703" spans="1:10" ht="22.5" customHeight="1">
      <c r="A1703" s="206">
        <v>20</v>
      </c>
      <c r="B1703" s="209" t="s">
        <v>1864</v>
      </c>
      <c r="C1703" s="206">
        <v>2012</v>
      </c>
      <c r="D1703" s="207" t="s">
        <v>1108</v>
      </c>
      <c r="E1703" s="207" t="s">
        <v>571</v>
      </c>
      <c r="F1703" s="207" t="s">
        <v>10987</v>
      </c>
      <c r="G1703" s="205" t="s">
        <v>10302</v>
      </c>
      <c r="H1703" s="207" t="s">
        <v>92</v>
      </c>
      <c r="I1703" s="206" t="s">
        <v>34</v>
      </c>
      <c r="J1703" s="184">
        <v>1</v>
      </c>
    </row>
    <row r="1704" spans="1:10" ht="22.5" customHeight="1">
      <c r="A1704" s="206">
        <v>20</v>
      </c>
      <c r="B1704" s="209" t="s">
        <v>1864</v>
      </c>
      <c r="C1704" s="206">
        <v>2012</v>
      </c>
      <c r="D1704" s="207" t="s">
        <v>1108</v>
      </c>
      <c r="E1704" s="207" t="s">
        <v>571</v>
      </c>
      <c r="F1704" s="207" t="s">
        <v>10988</v>
      </c>
      <c r="G1704" s="205" t="s">
        <v>10302</v>
      </c>
      <c r="H1704" s="207" t="s">
        <v>92</v>
      </c>
      <c r="I1704" s="206" t="s">
        <v>34</v>
      </c>
      <c r="J1704" s="184">
        <v>1</v>
      </c>
    </row>
    <row r="1705" spans="1:10" ht="22.5" customHeight="1">
      <c r="A1705" s="206">
        <v>20</v>
      </c>
      <c r="B1705" s="209" t="s">
        <v>1864</v>
      </c>
      <c r="C1705" s="206">
        <v>2012</v>
      </c>
      <c r="D1705" s="207" t="s">
        <v>1108</v>
      </c>
      <c r="E1705" s="207" t="s">
        <v>571</v>
      </c>
      <c r="F1705" s="207" t="s">
        <v>10989</v>
      </c>
      <c r="G1705" s="205" t="s">
        <v>10302</v>
      </c>
      <c r="H1705" s="205" t="s">
        <v>10306</v>
      </c>
      <c r="I1705" s="207" t="s">
        <v>48</v>
      </c>
      <c r="J1705" s="184">
        <v>1</v>
      </c>
    </row>
    <row r="1706" spans="1:10" ht="33.75" customHeight="1">
      <c r="A1706" s="206">
        <v>20</v>
      </c>
      <c r="B1706" s="209" t="s">
        <v>1864</v>
      </c>
      <c r="C1706" s="206">
        <v>2012</v>
      </c>
      <c r="D1706" s="207" t="s">
        <v>1121</v>
      </c>
      <c r="E1706" s="210" t="s">
        <v>162</v>
      </c>
      <c r="F1706" s="207" t="s">
        <v>2077</v>
      </c>
      <c r="G1706" s="205" t="s">
        <v>10302</v>
      </c>
      <c r="H1706" s="207" t="s">
        <v>92</v>
      </c>
      <c r="I1706" s="206" t="s">
        <v>34</v>
      </c>
      <c r="J1706" s="184">
        <v>1</v>
      </c>
    </row>
    <row r="1707" spans="1:10" ht="22.5" customHeight="1">
      <c r="A1707" s="206">
        <v>20</v>
      </c>
      <c r="B1707" s="209" t="s">
        <v>1864</v>
      </c>
      <c r="C1707" s="206">
        <v>2012</v>
      </c>
      <c r="D1707" s="207" t="s">
        <v>1121</v>
      </c>
      <c r="E1707" s="210" t="s">
        <v>162</v>
      </c>
      <c r="F1707" s="207" t="s">
        <v>2078</v>
      </c>
      <c r="G1707" s="207" t="s">
        <v>401</v>
      </c>
      <c r="H1707" s="207" t="s">
        <v>401</v>
      </c>
      <c r="I1707" s="206" t="s">
        <v>34</v>
      </c>
      <c r="J1707" s="184">
        <v>1</v>
      </c>
    </row>
    <row r="1708" spans="1:10" ht="56.25" customHeight="1">
      <c r="A1708" s="206">
        <v>20</v>
      </c>
      <c r="B1708" s="209" t="s">
        <v>1864</v>
      </c>
      <c r="C1708" s="206">
        <v>2012</v>
      </c>
      <c r="D1708" s="207" t="s">
        <v>1121</v>
      </c>
      <c r="E1708" s="210" t="s">
        <v>162</v>
      </c>
      <c r="F1708" s="207" t="s">
        <v>2079</v>
      </c>
      <c r="G1708" s="205" t="s">
        <v>10302</v>
      </c>
      <c r="H1708" s="205" t="s">
        <v>10306</v>
      </c>
      <c r="I1708" s="206" t="s">
        <v>34</v>
      </c>
      <c r="J1708" s="184">
        <v>1</v>
      </c>
    </row>
    <row r="1709" spans="1:10" ht="33.75" customHeight="1">
      <c r="A1709" s="206">
        <v>20</v>
      </c>
      <c r="B1709" s="209" t="s">
        <v>1864</v>
      </c>
      <c r="C1709" s="206">
        <v>2012</v>
      </c>
      <c r="D1709" s="207" t="s">
        <v>1121</v>
      </c>
      <c r="E1709" s="210" t="s">
        <v>162</v>
      </c>
      <c r="F1709" s="207" t="s">
        <v>2080</v>
      </c>
      <c r="G1709" s="205" t="s">
        <v>82</v>
      </c>
      <c r="H1709" s="207" t="s">
        <v>188</v>
      </c>
      <c r="I1709" s="206" t="s">
        <v>34</v>
      </c>
      <c r="J1709" s="184">
        <v>1</v>
      </c>
    </row>
    <row r="1710" spans="1:10" ht="22.5" customHeight="1">
      <c r="A1710" s="206">
        <v>20</v>
      </c>
      <c r="B1710" s="209" t="s">
        <v>1864</v>
      </c>
      <c r="C1710" s="206">
        <v>2012</v>
      </c>
      <c r="D1710" s="207" t="s">
        <v>1121</v>
      </c>
      <c r="E1710" s="210" t="s">
        <v>162</v>
      </c>
      <c r="F1710" s="207" t="s">
        <v>2081</v>
      </c>
      <c r="G1710" s="205" t="s">
        <v>10302</v>
      </c>
      <c r="H1710" s="205" t="s">
        <v>10306</v>
      </c>
      <c r="I1710" s="206" t="s">
        <v>34</v>
      </c>
      <c r="J1710" s="184">
        <v>1</v>
      </c>
    </row>
    <row r="1711" spans="1:10" ht="33.75" customHeight="1">
      <c r="A1711" s="206">
        <v>20</v>
      </c>
      <c r="B1711" s="209" t="s">
        <v>1864</v>
      </c>
      <c r="C1711" s="206">
        <v>2012</v>
      </c>
      <c r="D1711" s="207" t="s">
        <v>1121</v>
      </c>
      <c r="E1711" s="210" t="s">
        <v>162</v>
      </c>
      <c r="F1711" s="207" t="s">
        <v>2082</v>
      </c>
      <c r="G1711" s="205" t="s">
        <v>82</v>
      </c>
      <c r="H1711" s="207" t="s">
        <v>101</v>
      </c>
      <c r="I1711" s="206" t="s">
        <v>34</v>
      </c>
      <c r="J1711" s="184">
        <v>1</v>
      </c>
    </row>
    <row r="1712" spans="1:10" ht="67.5" customHeight="1">
      <c r="A1712" s="206">
        <v>20</v>
      </c>
      <c r="B1712" s="209" t="s">
        <v>1864</v>
      </c>
      <c r="C1712" s="206">
        <v>2012</v>
      </c>
      <c r="D1712" s="207" t="s">
        <v>1121</v>
      </c>
      <c r="E1712" s="207" t="s">
        <v>177</v>
      </c>
      <c r="F1712" s="207" t="s">
        <v>10990</v>
      </c>
      <c r="G1712" s="205" t="s">
        <v>82</v>
      </c>
      <c r="H1712" s="207" t="s">
        <v>101</v>
      </c>
      <c r="I1712" s="206" t="s">
        <v>34</v>
      </c>
      <c r="J1712" s="184">
        <v>1</v>
      </c>
    </row>
    <row r="1713" spans="1:10" ht="22.5" customHeight="1">
      <c r="A1713" s="206">
        <v>20</v>
      </c>
      <c r="B1713" s="209" t="s">
        <v>1864</v>
      </c>
      <c r="C1713" s="206">
        <v>2012</v>
      </c>
      <c r="D1713" s="207" t="s">
        <v>1121</v>
      </c>
      <c r="E1713" s="207" t="s">
        <v>407</v>
      </c>
      <c r="F1713" s="207" t="s">
        <v>2085</v>
      </c>
      <c r="G1713" s="205" t="s">
        <v>10302</v>
      </c>
      <c r="H1713" s="205" t="s">
        <v>10306</v>
      </c>
      <c r="I1713" s="206" t="s">
        <v>34</v>
      </c>
      <c r="J1713" s="184">
        <v>1</v>
      </c>
    </row>
    <row r="1714" spans="1:10" ht="22.5" customHeight="1">
      <c r="A1714" s="206">
        <v>20</v>
      </c>
      <c r="B1714" s="209" t="s">
        <v>1864</v>
      </c>
      <c r="C1714" s="206">
        <v>2012</v>
      </c>
      <c r="D1714" s="207" t="s">
        <v>1121</v>
      </c>
      <c r="E1714" s="207" t="s">
        <v>407</v>
      </c>
      <c r="F1714" s="207" t="s">
        <v>2086</v>
      </c>
      <c r="G1714" s="207" t="s">
        <v>401</v>
      </c>
      <c r="H1714" s="207" t="s">
        <v>401</v>
      </c>
      <c r="I1714" s="206" t="s">
        <v>34</v>
      </c>
      <c r="J1714" s="184">
        <v>1</v>
      </c>
    </row>
    <row r="1715" spans="1:10" ht="33.75" customHeight="1">
      <c r="A1715" s="206">
        <v>20</v>
      </c>
      <c r="B1715" s="209" t="s">
        <v>1864</v>
      </c>
      <c r="C1715" s="206">
        <v>2012</v>
      </c>
      <c r="D1715" s="207" t="s">
        <v>1121</v>
      </c>
      <c r="E1715" s="207" t="s">
        <v>407</v>
      </c>
      <c r="F1715" s="207" t="s">
        <v>2087</v>
      </c>
      <c r="G1715" s="205" t="s">
        <v>10302</v>
      </c>
      <c r="H1715" s="205" t="s">
        <v>10306</v>
      </c>
      <c r="I1715" s="206" t="s">
        <v>34</v>
      </c>
      <c r="J1715" s="184">
        <v>1</v>
      </c>
    </row>
    <row r="1716" spans="1:10" ht="78.75" customHeight="1">
      <c r="A1716" s="206">
        <v>20</v>
      </c>
      <c r="B1716" s="209" t="s">
        <v>1864</v>
      </c>
      <c r="C1716" s="206">
        <v>2012</v>
      </c>
      <c r="D1716" s="207" t="s">
        <v>1121</v>
      </c>
      <c r="E1716" s="207" t="s">
        <v>189</v>
      </c>
      <c r="F1716" s="207" t="s">
        <v>2088</v>
      </c>
      <c r="G1716" s="205" t="s">
        <v>10302</v>
      </c>
      <c r="H1716" s="207" t="s">
        <v>92</v>
      </c>
      <c r="I1716" s="206" t="s">
        <v>34</v>
      </c>
      <c r="J1716" s="184">
        <v>1</v>
      </c>
    </row>
    <row r="1717" spans="1:10" ht="67.5" customHeight="1">
      <c r="A1717" s="206">
        <v>20</v>
      </c>
      <c r="B1717" s="209" t="s">
        <v>1864</v>
      </c>
      <c r="C1717" s="206">
        <v>2012</v>
      </c>
      <c r="D1717" s="207" t="s">
        <v>1121</v>
      </c>
      <c r="E1717" s="207" t="s">
        <v>184</v>
      </c>
      <c r="F1717" s="207" t="s">
        <v>2089</v>
      </c>
      <c r="G1717" s="205" t="s">
        <v>10302</v>
      </c>
      <c r="H1717" s="207" t="s">
        <v>92</v>
      </c>
      <c r="I1717" s="206" t="s">
        <v>34</v>
      </c>
      <c r="J1717" s="184">
        <v>1</v>
      </c>
    </row>
    <row r="1718" spans="1:10" ht="45" customHeight="1">
      <c r="A1718" s="206">
        <v>20</v>
      </c>
      <c r="B1718" s="209" t="s">
        <v>1864</v>
      </c>
      <c r="C1718" s="206">
        <v>2012</v>
      </c>
      <c r="D1718" s="207" t="s">
        <v>1142</v>
      </c>
      <c r="E1718" s="207" t="s">
        <v>1429</v>
      </c>
      <c r="F1718" s="207" t="s">
        <v>2090</v>
      </c>
      <c r="G1718" s="205" t="s">
        <v>82</v>
      </c>
      <c r="H1718" s="207" t="s">
        <v>188</v>
      </c>
      <c r="I1718" s="206" t="s">
        <v>34</v>
      </c>
      <c r="J1718" s="184">
        <v>1</v>
      </c>
    </row>
    <row r="1719" spans="1:10" ht="33.75" customHeight="1">
      <c r="A1719" s="206">
        <v>20</v>
      </c>
      <c r="B1719" s="209" t="s">
        <v>1864</v>
      </c>
      <c r="C1719" s="206">
        <v>2012</v>
      </c>
      <c r="D1719" s="207" t="s">
        <v>1142</v>
      </c>
      <c r="E1719" s="207" t="s">
        <v>1429</v>
      </c>
      <c r="F1719" s="207" t="s">
        <v>2091</v>
      </c>
      <c r="G1719" s="205" t="s">
        <v>82</v>
      </c>
      <c r="H1719" s="207" t="s">
        <v>188</v>
      </c>
      <c r="I1719" s="206" t="s">
        <v>34</v>
      </c>
      <c r="J1719" s="184">
        <v>1</v>
      </c>
    </row>
    <row r="1720" spans="1:10" ht="56.25" customHeight="1">
      <c r="A1720" s="206">
        <v>20</v>
      </c>
      <c r="B1720" s="209" t="s">
        <v>1864</v>
      </c>
      <c r="C1720" s="206">
        <v>2012</v>
      </c>
      <c r="D1720" s="207" t="s">
        <v>1142</v>
      </c>
      <c r="E1720" s="207" t="s">
        <v>1429</v>
      </c>
      <c r="F1720" s="207" t="s">
        <v>2092</v>
      </c>
      <c r="G1720" s="205" t="s">
        <v>10302</v>
      </c>
      <c r="H1720" s="205" t="s">
        <v>10306</v>
      </c>
      <c r="I1720" s="207" t="s">
        <v>48</v>
      </c>
      <c r="J1720" s="184">
        <v>1</v>
      </c>
    </row>
    <row r="1721" spans="1:10" ht="22.5" customHeight="1">
      <c r="A1721" s="206">
        <v>20</v>
      </c>
      <c r="B1721" s="209" t="s">
        <v>1864</v>
      </c>
      <c r="C1721" s="206">
        <v>2012</v>
      </c>
      <c r="D1721" s="207" t="s">
        <v>1142</v>
      </c>
      <c r="E1721" s="207" t="s">
        <v>1429</v>
      </c>
      <c r="F1721" s="207" t="s">
        <v>2093</v>
      </c>
      <c r="G1721" s="205" t="s">
        <v>10302</v>
      </c>
      <c r="H1721" s="205" t="s">
        <v>10306</v>
      </c>
      <c r="I1721" s="206" t="s">
        <v>34</v>
      </c>
      <c r="J1721" s="184">
        <v>1</v>
      </c>
    </row>
    <row r="1722" spans="1:10" ht="33.75" customHeight="1">
      <c r="A1722" s="206">
        <v>20</v>
      </c>
      <c r="B1722" s="209" t="s">
        <v>1864</v>
      </c>
      <c r="C1722" s="206">
        <v>2012</v>
      </c>
      <c r="D1722" s="207" t="s">
        <v>10642</v>
      </c>
      <c r="E1722" s="207" t="s">
        <v>224</v>
      </c>
      <c r="F1722" s="207" t="s">
        <v>2094</v>
      </c>
      <c r="G1722" s="205" t="s">
        <v>10302</v>
      </c>
      <c r="H1722" s="207" t="s">
        <v>92</v>
      </c>
      <c r="I1722" s="206" t="s">
        <v>34</v>
      </c>
      <c r="J1722" s="184">
        <v>1</v>
      </c>
    </row>
    <row r="1723" spans="1:10" ht="33.75" customHeight="1">
      <c r="A1723" s="206">
        <v>20</v>
      </c>
      <c r="B1723" s="209" t="s">
        <v>1864</v>
      </c>
      <c r="C1723" s="206">
        <v>2012</v>
      </c>
      <c r="D1723" s="207" t="s">
        <v>10642</v>
      </c>
      <c r="E1723" s="207" t="s">
        <v>224</v>
      </c>
      <c r="F1723" s="207" t="s">
        <v>2095</v>
      </c>
      <c r="G1723" s="205" t="s">
        <v>82</v>
      </c>
      <c r="H1723" s="207" t="s">
        <v>101</v>
      </c>
      <c r="I1723" s="206" t="s">
        <v>34</v>
      </c>
      <c r="J1723" s="184">
        <v>1</v>
      </c>
    </row>
    <row r="1724" spans="1:10" ht="33.75" customHeight="1">
      <c r="A1724" s="206">
        <v>20</v>
      </c>
      <c r="B1724" s="209" t="s">
        <v>1864</v>
      </c>
      <c r="C1724" s="206">
        <v>2012</v>
      </c>
      <c r="D1724" s="207" t="s">
        <v>10642</v>
      </c>
      <c r="E1724" s="207" t="s">
        <v>224</v>
      </c>
      <c r="F1724" s="207" t="s">
        <v>2096</v>
      </c>
      <c r="G1724" s="205" t="s">
        <v>10302</v>
      </c>
      <c r="H1724" s="207" t="s">
        <v>92</v>
      </c>
      <c r="I1724" s="206" t="s">
        <v>34</v>
      </c>
      <c r="J1724" s="184">
        <v>1</v>
      </c>
    </row>
    <row r="1725" spans="1:10" ht="33.75" customHeight="1">
      <c r="A1725" s="206">
        <v>20</v>
      </c>
      <c r="B1725" s="209" t="s">
        <v>1864</v>
      </c>
      <c r="C1725" s="206">
        <v>2012</v>
      </c>
      <c r="D1725" s="207" t="s">
        <v>10642</v>
      </c>
      <c r="E1725" s="210" t="s">
        <v>1707</v>
      </c>
      <c r="F1725" s="210" t="s">
        <v>10991</v>
      </c>
      <c r="G1725" s="205" t="s">
        <v>10302</v>
      </c>
      <c r="H1725" s="207" t="s">
        <v>92</v>
      </c>
      <c r="I1725" s="206" t="s">
        <v>34</v>
      </c>
      <c r="J1725" s="184">
        <v>1</v>
      </c>
    </row>
    <row r="1726" spans="1:10" ht="22.5" customHeight="1">
      <c r="A1726" s="206">
        <v>20</v>
      </c>
      <c r="B1726" s="209" t="s">
        <v>1864</v>
      </c>
      <c r="C1726" s="206">
        <v>2012</v>
      </c>
      <c r="D1726" s="207" t="s">
        <v>10642</v>
      </c>
      <c r="E1726" s="210" t="s">
        <v>1707</v>
      </c>
      <c r="F1726" s="207" t="s">
        <v>2097</v>
      </c>
      <c r="G1726" s="205" t="s">
        <v>119</v>
      </c>
      <c r="H1726" s="207" t="s">
        <v>608</v>
      </c>
      <c r="I1726" s="206" t="s">
        <v>34</v>
      </c>
      <c r="J1726" s="184">
        <v>1</v>
      </c>
    </row>
    <row r="1727" spans="1:10" ht="22.5" customHeight="1">
      <c r="A1727" s="206">
        <v>20</v>
      </c>
      <c r="B1727" s="209" t="s">
        <v>1864</v>
      </c>
      <c r="C1727" s="206">
        <v>2012</v>
      </c>
      <c r="D1727" s="207" t="s">
        <v>10642</v>
      </c>
      <c r="E1727" s="210" t="s">
        <v>1707</v>
      </c>
      <c r="F1727" s="207" t="s">
        <v>10992</v>
      </c>
      <c r="G1727" s="205" t="s">
        <v>10302</v>
      </c>
      <c r="H1727" s="205" t="s">
        <v>10306</v>
      </c>
      <c r="I1727" s="206" t="s">
        <v>34</v>
      </c>
      <c r="J1727" s="184">
        <v>1</v>
      </c>
    </row>
    <row r="1728" spans="1:10" ht="22.5" customHeight="1">
      <c r="A1728" s="206">
        <v>20</v>
      </c>
      <c r="B1728" s="209" t="s">
        <v>1864</v>
      </c>
      <c r="C1728" s="206">
        <v>2012</v>
      </c>
      <c r="D1728" s="207" t="s">
        <v>10642</v>
      </c>
      <c r="E1728" s="207" t="s">
        <v>237</v>
      </c>
      <c r="F1728" s="207" t="s">
        <v>2098</v>
      </c>
      <c r="G1728" s="205" t="s">
        <v>10302</v>
      </c>
      <c r="H1728" s="205" t="s">
        <v>10306</v>
      </c>
      <c r="I1728" s="206" t="s">
        <v>34</v>
      </c>
      <c r="J1728" s="184">
        <v>1</v>
      </c>
    </row>
    <row r="1729" spans="1:10" ht="33.75" customHeight="1">
      <c r="A1729" s="206">
        <v>20</v>
      </c>
      <c r="B1729" s="209" t="s">
        <v>1864</v>
      </c>
      <c r="C1729" s="206">
        <v>2012</v>
      </c>
      <c r="D1729" s="207" t="s">
        <v>10642</v>
      </c>
      <c r="E1729" s="207" t="s">
        <v>237</v>
      </c>
      <c r="F1729" s="207" t="s">
        <v>2099</v>
      </c>
      <c r="G1729" s="205" t="s">
        <v>10302</v>
      </c>
      <c r="H1729" s="207" t="s">
        <v>92</v>
      </c>
      <c r="I1729" s="206" t="s">
        <v>34</v>
      </c>
      <c r="J1729" s="184">
        <v>1</v>
      </c>
    </row>
    <row r="1730" spans="1:10" ht="22.5" customHeight="1">
      <c r="A1730" s="206">
        <v>20</v>
      </c>
      <c r="B1730" s="209" t="s">
        <v>1864</v>
      </c>
      <c r="C1730" s="206">
        <v>2012</v>
      </c>
      <c r="D1730" s="207" t="s">
        <v>10642</v>
      </c>
      <c r="E1730" s="207" t="s">
        <v>237</v>
      </c>
      <c r="F1730" s="207" t="s">
        <v>2100</v>
      </c>
      <c r="G1730" s="207" t="s">
        <v>401</v>
      </c>
      <c r="H1730" s="207" t="s">
        <v>401</v>
      </c>
      <c r="I1730" s="206" t="s">
        <v>34</v>
      </c>
      <c r="J1730" s="184">
        <v>1</v>
      </c>
    </row>
    <row r="1731" spans="1:10" ht="33.75" customHeight="1">
      <c r="A1731" s="206">
        <v>20</v>
      </c>
      <c r="B1731" s="209" t="s">
        <v>1864</v>
      </c>
      <c r="C1731" s="206">
        <v>2012</v>
      </c>
      <c r="D1731" s="207" t="s">
        <v>10642</v>
      </c>
      <c r="E1731" s="207" t="s">
        <v>237</v>
      </c>
      <c r="F1731" s="207" t="s">
        <v>2101</v>
      </c>
      <c r="G1731" s="205" t="s">
        <v>10302</v>
      </c>
      <c r="H1731" s="205" t="s">
        <v>10306</v>
      </c>
      <c r="I1731" s="206" t="s">
        <v>34</v>
      </c>
      <c r="J1731" s="184">
        <v>1</v>
      </c>
    </row>
    <row r="1732" spans="1:10" ht="22.5" customHeight="1">
      <c r="A1732" s="206">
        <v>20</v>
      </c>
      <c r="B1732" s="209" t="s">
        <v>1864</v>
      </c>
      <c r="C1732" s="206">
        <v>2012</v>
      </c>
      <c r="D1732" s="207" t="s">
        <v>10642</v>
      </c>
      <c r="E1732" s="207" t="s">
        <v>237</v>
      </c>
      <c r="F1732" s="207" t="s">
        <v>2102</v>
      </c>
      <c r="G1732" s="205" t="s">
        <v>10302</v>
      </c>
      <c r="H1732" s="205" t="s">
        <v>10306</v>
      </c>
      <c r="I1732" s="206" t="s">
        <v>34</v>
      </c>
      <c r="J1732" s="184">
        <v>1</v>
      </c>
    </row>
    <row r="1733" spans="1:10" ht="22.5" customHeight="1">
      <c r="A1733" s="206">
        <v>20</v>
      </c>
      <c r="B1733" s="209" t="s">
        <v>1864</v>
      </c>
      <c r="C1733" s="206">
        <v>2012</v>
      </c>
      <c r="D1733" s="207" t="s">
        <v>10642</v>
      </c>
      <c r="E1733" s="207" t="s">
        <v>10378</v>
      </c>
      <c r="F1733" s="207" t="s">
        <v>2103</v>
      </c>
      <c r="G1733" s="205" t="s">
        <v>10302</v>
      </c>
      <c r="H1733" s="207" t="s">
        <v>92</v>
      </c>
      <c r="I1733" s="206" t="s">
        <v>34</v>
      </c>
      <c r="J1733" s="184">
        <v>1</v>
      </c>
    </row>
    <row r="1734" spans="1:10" ht="33.75" customHeight="1">
      <c r="A1734" s="206">
        <v>20</v>
      </c>
      <c r="B1734" s="209" t="s">
        <v>1864</v>
      </c>
      <c r="C1734" s="206">
        <v>2012</v>
      </c>
      <c r="D1734" s="207" t="s">
        <v>10642</v>
      </c>
      <c r="E1734" s="207" t="s">
        <v>10378</v>
      </c>
      <c r="F1734" s="207" t="s">
        <v>2104</v>
      </c>
      <c r="G1734" s="205" t="s">
        <v>10302</v>
      </c>
      <c r="H1734" s="207" t="s">
        <v>92</v>
      </c>
      <c r="I1734" s="206" t="s">
        <v>34</v>
      </c>
      <c r="J1734" s="184">
        <v>1</v>
      </c>
    </row>
    <row r="1735" spans="1:10" ht="22.5" customHeight="1">
      <c r="A1735" s="206">
        <v>20</v>
      </c>
      <c r="B1735" s="209" t="s">
        <v>1864</v>
      </c>
      <c r="C1735" s="206">
        <v>2012</v>
      </c>
      <c r="D1735" s="207" t="s">
        <v>10642</v>
      </c>
      <c r="E1735" s="207" t="s">
        <v>10378</v>
      </c>
      <c r="F1735" s="207" t="s">
        <v>2105</v>
      </c>
      <c r="G1735" s="205" t="s">
        <v>10302</v>
      </c>
      <c r="H1735" s="207" t="s">
        <v>92</v>
      </c>
      <c r="I1735" s="206" t="s">
        <v>34</v>
      </c>
      <c r="J1735" s="184">
        <v>1</v>
      </c>
    </row>
    <row r="1736" spans="1:10" ht="22.5" customHeight="1">
      <c r="A1736" s="206">
        <v>20</v>
      </c>
      <c r="B1736" s="209" t="s">
        <v>1864</v>
      </c>
      <c r="C1736" s="206">
        <v>2012</v>
      </c>
      <c r="D1736" s="207" t="s">
        <v>10642</v>
      </c>
      <c r="E1736" s="207" t="s">
        <v>10378</v>
      </c>
      <c r="F1736" s="207" t="s">
        <v>2106</v>
      </c>
      <c r="G1736" s="205" t="s">
        <v>10302</v>
      </c>
      <c r="H1736" s="207" t="s">
        <v>92</v>
      </c>
      <c r="I1736" s="206" t="s">
        <v>34</v>
      </c>
      <c r="J1736" s="184">
        <v>1</v>
      </c>
    </row>
    <row r="1737" spans="1:10" ht="22.5" customHeight="1">
      <c r="A1737" s="206">
        <v>20</v>
      </c>
      <c r="B1737" s="209" t="s">
        <v>1864</v>
      </c>
      <c r="C1737" s="206">
        <v>2012</v>
      </c>
      <c r="D1737" s="207" t="s">
        <v>10642</v>
      </c>
      <c r="E1737" s="207" t="s">
        <v>10378</v>
      </c>
      <c r="F1737" s="207" t="s">
        <v>2107</v>
      </c>
      <c r="G1737" s="205" t="s">
        <v>10302</v>
      </c>
      <c r="H1737" s="207" t="s">
        <v>92</v>
      </c>
      <c r="I1737" s="206" t="s">
        <v>34</v>
      </c>
      <c r="J1737" s="184">
        <v>1</v>
      </c>
    </row>
    <row r="1738" spans="1:10" ht="78.75" customHeight="1">
      <c r="A1738" s="206">
        <v>20</v>
      </c>
      <c r="B1738" s="209" t="s">
        <v>1864</v>
      </c>
      <c r="C1738" s="206">
        <v>2012</v>
      </c>
      <c r="D1738" s="207" t="s">
        <v>10642</v>
      </c>
      <c r="E1738" s="207" t="s">
        <v>5865</v>
      </c>
      <c r="F1738" s="207" t="s">
        <v>2108</v>
      </c>
      <c r="G1738" s="205" t="s">
        <v>10302</v>
      </c>
      <c r="H1738" s="207" t="s">
        <v>92</v>
      </c>
      <c r="I1738" s="206" t="s">
        <v>34</v>
      </c>
      <c r="J1738" s="184">
        <v>1</v>
      </c>
    </row>
    <row r="1739" spans="1:10" ht="33.75" customHeight="1">
      <c r="A1739" s="206">
        <v>20</v>
      </c>
      <c r="B1739" s="209" t="s">
        <v>1864</v>
      </c>
      <c r="C1739" s="206">
        <v>2012</v>
      </c>
      <c r="D1739" s="207" t="s">
        <v>10642</v>
      </c>
      <c r="E1739" s="207" t="s">
        <v>229</v>
      </c>
      <c r="F1739" s="207" t="s">
        <v>2109</v>
      </c>
      <c r="G1739" s="205" t="s">
        <v>82</v>
      </c>
      <c r="H1739" s="207" t="s">
        <v>101</v>
      </c>
      <c r="I1739" s="206" t="s">
        <v>34</v>
      </c>
      <c r="J1739" s="184">
        <v>1</v>
      </c>
    </row>
    <row r="1740" spans="1:10" ht="22.5" customHeight="1">
      <c r="A1740" s="206">
        <v>20</v>
      </c>
      <c r="B1740" s="209" t="s">
        <v>1864</v>
      </c>
      <c r="C1740" s="206">
        <v>2012</v>
      </c>
      <c r="D1740" s="207" t="s">
        <v>10642</v>
      </c>
      <c r="E1740" s="207" t="s">
        <v>229</v>
      </c>
      <c r="F1740" s="207" t="s">
        <v>2110</v>
      </c>
      <c r="G1740" s="205" t="s">
        <v>10302</v>
      </c>
      <c r="H1740" s="207" t="s">
        <v>1061</v>
      </c>
      <c r="I1740" s="206" t="s">
        <v>34</v>
      </c>
      <c r="J1740" s="184">
        <v>1</v>
      </c>
    </row>
    <row r="1741" spans="1:10" ht="33.75" customHeight="1">
      <c r="A1741" s="206">
        <v>20</v>
      </c>
      <c r="B1741" s="209" t="s">
        <v>1864</v>
      </c>
      <c r="C1741" s="206">
        <v>2012</v>
      </c>
      <c r="D1741" s="207" t="s">
        <v>10642</v>
      </c>
      <c r="E1741" s="207" t="s">
        <v>229</v>
      </c>
      <c r="F1741" s="207" t="s">
        <v>2111</v>
      </c>
      <c r="G1741" s="205" t="s">
        <v>10302</v>
      </c>
      <c r="H1741" s="207" t="s">
        <v>92</v>
      </c>
      <c r="I1741" s="206" t="s">
        <v>34</v>
      </c>
      <c r="J1741" s="184">
        <v>1</v>
      </c>
    </row>
    <row r="1742" spans="1:10" ht="33.75" customHeight="1">
      <c r="A1742" s="206">
        <v>20</v>
      </c>
      <c r="B1742" s="209" t="s">
        <v>1864</v>
      </c>
      <c r="C1742" s="206">
        <v>2012</v>
      </c>
      <c r="D1742" s="207" t="s">
        <v>10642</v>
      </c>
      <c r="E1742" s="207" t="s">
        <v>229</v>
      </c>
      <c r="F1742" s="207" t="s">
        <v>2112</v>
      </c>
      <c r="G1742" s="205" t="s">
        <v>119</v>
      </c>
      <c r="H1742" s="207" t="s">
        <v>333</v>
      </c>
      <c r="I1742" s="206" t="s">
        <v>34</v>
      </c>
      <c r="J1742" s="184">
        <v>1</v>
      </c>
    </row>
    <row r="1743" spans="1:10" ht="112.5" customHeight="1">
      <c r="A1743" s="206">
        <v>20</v>
      </c>
      <c r="B1743" s="209" t="s">
        <v>1864</v>
      </c>
      <c r="C1743" s="206">
        <v>2012</v>
      </c>
      <c r="D1743" s="207" t="s">
        <v>265</v>
      </c>
      <c r="E1743" s="207" t="s">
        <v>262</v>
      </c>
      <c r="F1743" s="207" t="s">
        <v>2113</v>
      </c>
      <c r="G1743" s="205" t="s">
        <v>10302</v>
      </c>
      <c r="H1743" s="207" t="s">
        <v>92</v>
      </c>
      <c r="I1743" s="206" t="s">
        <v>34</v>
      </c>
      <c r="J1743" s="184">
        <v>1</v>
      </c>
    </row>
    <row r="1744" spans="1:10" ht="33.75" customHeight="1">
      <c r="A1744" s="206">
        <v>20</v>
      </c>
      <c r="B1744" s="209" t="s">
        <v>1864</v>
      </c>
      <c r="C1744" s="206">
        <v>2012</v>
      </c>
      <c r="D1744" s="207" t="s">
        <v>2025</v>
      </c>
      <c r="E1744" s="210" t="s">
        <v>266</v>
      </c>
      <c r="F1744" s="207" t="s">
        <v>2114</v>
      </c>
      <c r="G1744" s="205" t="s">
        <v>10302</v>
      </c>
      <c r="H1744" s="205" t="s">
        <v>10306</v>
      </c>
      <c r="I1744" s="206" t="s">
        <v>34</v>
      </c>
      <c r="J1744" s="184">
        <v>1</v>
      </c>
    </row>
    <row r="1745" spans="1:10" ht="45" customHeight="1">
      <c r="A1745" s="206">
        <v>20</v>
      </c>
      <c r="B1745" s="209" t="s">
        <v>1864</v>
      </c>
      <c r="C1745" s="206">
        <v>2012</v>
      </c>
      <c r="D1745" s="207" t="s">
        <v>433</v>
      </c>
      <c r="E1745" s="207" t="s">
        <v>266</v>
      </c>
      <c r="F1745" s="207" t="s">
        <v>2115</v>
      </c>
      <c r="G1745" s="205" t="s">
        <v>10302</v>
      </c>
      <c r="H1745" s="205" t="s">
        <v>10306</v>
      </c>
      <c r="I1745" s="206" t="s">
        <v>34</v>
      </c>
      <c r="J1745" s="184">
        <v>1</v>
      </c>
    </row>
    <row r="1746" spans="1:10" ht="67.5" customHeight="1">
      <c r="A1746" s="206">
        <v>20</v>
      </c>
      <c r="B1746" s="209" t="s">
        <v>1864</v>
      </c>
      <c r="C1746" s="206">
        <v>2012</v>
      </c>
      <c r="D1746" s="207" t="s">
        <v>433</v>
      </c>
      <c r="E1746" s="207" t="s">
        <v>266</v>
      </c>
      <c r="F1746" s="207" t="s">
        <v>2116</v>
      </c>
      <c r="G1746" s="205" t="s">
        <v>10302</v>
      </c>
      <c r="H1746" s="205" t="s">
        <v>10306</v>
      </c>
      <c r="I1746" s="206" t="s">
        <v>34</v>
      </c>
      <c r="J1746" s="184">
        <v>1</v>
      </c>
    </row>
    <row r="1747" spans="1:10" ht="123.75" customHeight="1">
      <c r="A1747" s="206">
        <v>20</v>
      </c>
      <c r="B1747" s="209" t="s">
        <v>1864</v>
      </c>
      <c r="C1747" s="206">
        <v>2012</v>
      </c>
      <c r="D1747" s="207" t="s">
        <v>1729</v>
      </c>
      <c r="E1747" s="207" t="s">
        <v>266</v>
      </c>
      <c r="F1747" s="207" t="s">
        <v>2117</v>
      </c>
      <c r="G1747" s="205" t="s">
        <v>10302</v>
      </c>
      <c r="H1747" s="205" t="s">
        <v>10306</v>
      </c>
      <c r="I1747" s="206" t="s">
        <v>34</v>
      </c>
      <c r="J1747" s="184">
        <v>1</v>
      </c>
    </row>
    <row r="1748" spans="1:10" ht="45" customHeight="1">
      <c r="A1748" s="206">
        <v>20</v>
      </c>
      <c r="B1748" s="209" t="s">
        <v>1864</v>
      </c>
      <c r="C1748" s="206">
        <v>2012</v>
      </c>
      <c r="D1748" s="207" t="s">
        <v>1729</v>
      </c>
      <c r="E1748" s="207" t="s">
        <v>266</v>
      </c>
      <c r="F1748" s="207" t="s">
        <v>2118</v>
      </c>
      <c r="G1748" s="205" t="s">
        <v>10302</v>
      </c>
      <c r="H1748" s="205" t="s">
        <v>10306</v>
      </c>
      <c r="I1748" s="206" t="s">
        <v>34</v>
      </c>
      <c r="J1748" s="184">
        <v>1</v>
      </c>
    </row>
    <row r="1749" spans="1:10" ht="45" customHeight="1">
      <c r="A1749" s="206">
        <v>21</v>
      </c>
      <c r="B1749" s="209" t="s">
        <v>2051</v>
      </c>
      <c r="C1749" s="206">
        <v>2014</v>
      </c>
      <c r="D1749" s="207" t="s">
        <v>10601</v>
      </c>
      <c r="E1749" s="207" t="s">
        <v>541</v>
      </c>
      <c r="F1749" s="207" t="s">
        <v>2119</v>
      </c>
      <c r="G1749" s="205" t="s">
        <v>10302</v>
      </c>
      <c r="H1749" s="207" t="s">
        <v>92</v>
      </c>
      <c r="I1749" s="206" t="s">
        <v>34</v>
      </c>
      <c r="J1749" s="184">
        <v>1</v>
      </c>
    </row>
    <row r="1750" spans="1:10" ht="33.75" customHeight="1">
      <c r="A1750" s="206">
        <v>21</v>
      </c>
      <c r="B1750" s="209" t="s">
        <v>2051</v>
      </c>
      <c r="C1750" s="206">
        <v>2014</v>
      </c>
      <c r="D1750" s="207" t="s">
        <v>10601</v>
      </c>
      <c r="E1750" s="207" t="s">
        <v>800</v>
      </c>
      <c r="F1750" s="207" t="s">
        <v>2120</v>
      </c>
      <c r="G1750" s="205" t="s">
        <v>10302</v>
      </c>
      <c r="H1750" s="207" t="s">
        <v>92</v>
      </c>
      <c r="I1750" s="206" t="s">
        <v>34</v>
      </c>
      <c r="J1750" s="184">
        <v>1</v>
      </c>
    </row>
    <row r="1751" spans="1:10" ht="33.75" customHeight="1">
      <c r="A1751" s="206">
        <v>21</v>
      </c>
      <c r="B1751" s="209" t="s">
        <v>2051</v>
      </c>
      <c r="C1751" s="206">
        <v>2014</v>
      </c>
      <c r="D1751" s="207" t="s">
        <v>10601</v>
      </c>
      <c r="E1751" s="207" t="s">
        <v>29</v>
      </c>
      <c r="F1751" s="207" t="s">
        <v>2121</v>
      </c>
      <c r="G1751" s="205" t="s">
        <v>10302</v>
      </c>
      <c r="H1751" s="207" t="s">
        <v>92</v>
      </c>
      <c r="I1751" s="206" t="s">
        <v>34</v>
      </c>
      <c r="J1751" s="184">
        <v>1</v>
      </c>
    </row>
    <row r="1752" spans="1:10" ht="56.25" customHeight="1">
      <c r="A1752" s="206">
        <v>21</v>
      </c>
      <c r="B1752" s="209" t="s">
        <v>2051</v>
      </c>
      <c r="C1752" s="206">
        <v>2014</v>
      </c>
      <c r="D1752" s="207" t="s">
        <v>10601</v>
      </c>
      <c r="E1752" s="207" t="s">
        <v>43</v>
      </c>
      <c r="F1752" s="207" t="s">
        <v>2122</v>
      </c>
      <c r="G1752" s="205" t="s">
        <v>10302</v>
      </c>
      <c r="H1752" s="205" t="s">
        <v>10306</v>
      </c>
      <c r="I1752" s="206" t="s">
        <v>34</v>
      </c>
      <c r="J1752" s="184">
        <v>1</v>
      </c>
    </row>
    <row r="1753" spans="1:10" ht="33.75" customHeight="1">
      <c r="A1753" s="206">
        <v>21</v>
      </c>
      <c r="B1753" s="209" t="s">
        <v>2051</v>
      </c>
      <c r="C1753" s="206">
        <v>2014</v>
      </c>
      <c r="D1753" s="205" t="s">
        <v>28</v>
      </c>
      <c r="E1753" s="207" t="s">
        <v>46</v>
      </c>
      <c r="F1753" s="210" t="s">
        <v>10993</v>
      </c>
      <c r="G1753" s="205" t="s">
        <v>10302</v>
      </c>
      <c r="H1753" s="207" t="s">
        <v>1061</v>
      </c>
      <c r="I1753" s="206" t="s">
        <v>34</v>
      </c>
      <c r="J1753" s="184">
        <v>1</v>
      </c>
    </row>
    <row r="1754" spans="1:10" ht="22.5" customHeight="1">
      <c r="A1754" s="206">
        <v>21</v>
      </c>
      <c r="B1754" s="209" t="s">
        <v>2051</v>
      </c>
      <c r="C1754" s="206">
        <v>2014</v>
      </c>
      <c r="D1754" s="205" t="s">
        <v>28</v>
      </c>
      <c r="E1754" s="207" t="s">
        <v>46</v>
      </c>
      <c r="F1754" s="207" t="s">
        <v>10994</v>
      </c>
      <c r="G1754" s="205" t="s">
        <v>10302</v>
      </c>
      <c r="H1754" s="207" t="s">
        <v>1061</v>
      </c>
      <c r="I1754" s="206" t="s">
        <v>34</v>
      </c>
      <c r="J1754" s="184">
        <v>1</v>
      </c>
    </row>
    <row r="1755" spans="1:10" ht="101.25" customHeight="1">
      <c r="A1755" s="206">
        <v>21</v>
      </c>
      <c r="B1755" s="209" t="s">
        <v>2051</v>
      </c>
      <c r="C1755" s="206">
        <v>2014</v>
      </c>
      <c r="D1755" s="207" t="s">
        <v>10601</v>
      </c>
      <c r="E1755" s="207" t="s">
        <v>62</v>
      </c>
      <c r="F1755" s="207" t="s">
        <v>2125</v>
      </c>
      <c r="G1755" s="205" t="s">
        <v>10302</v>
      </c>
      <c r="H1755" s="205" t="s">
        <v>10306</v>
      </c>
      <c r="I1755" s="206" t="s">
        <v>34</v>
      </c>
      <c r="J1755" s="184">
        <v>1</v>
      </c>
    </row>
    <row r="1756" spans="1:10" ht="56.25" customHeight="1">
      <c r="A1756" s="206">
        <v>21</v>
      </c>
      <c r="B1756" s="209" t="s">
        <v>2051</v>
      </c>
      <c r="C1756" s="206">
        <v>2014</v>
      </c>
      <c r="D1756" s="207" t="s">
        <v>10601</v>
      </c>
      <c r="E1756" s="207" t="s">
        <v>65</v>
      </c>
      <c r="F1756" s="207" t="s">
        <v>2126</v>
      </c>
      <c r="G1756" s="205" t="s">
        <v>10302</v>
      </c>
      <c r="H1756" s="205" t="s">
        <v>10306</v>
      </c>
      <c r="I1756" s="206" t="s">
        <v>34</v>
      </c>
      <c r="J1756" s="184">
        <v>1</v>
      </c>
    </row>
    <row r="1757" spans="1:10" ht="45" customHeight="1">
      <c r="A1757" s="206">
        <v>21</v>
      </c>
      <c r="B1757" s="209" t="s">
        <v>2051</v>
      </c>
      <c r="C1757" s="206">
        <v>2014</v>
      </c>
      <c r="D1757" s="207" t="s">
        <v>10601</v>
      </c>
      <c r="E1757" s="207" t="s">
        <v>67</v>
      </c>
      <c r="F1757" s="207" t="s">
        <v>2127</v>
      </c>
      <c r="G1757" s="205" t="s">
        <v>82</v>
      </c>
      <c r="H1757" s="207" t="s">
        <v>101</v>
      </c>
      <c r="I1757" s="206" t="s">
        <v>34</v>
      </c>
      <c r="J1757" s="184">
        <v>1</v>
      </c>
    </row>
    <row r="1758" spans="1:10" ht="78.75" customHeight="1">
      <c r="A1758" s="206">
        <v>21</v>
      </c>
      <c r="B1758" s="209" t="s">
        <v>2051</v>
      </c>
      <c r="C1758" s="206">
        <v>2014</v>
      </c>
      <c r="D1758" s="207" t="s">
        <v>938</v>
      </c>
      <c r="E1758" s="207" t="s">
        <v>75</v>
      </c>
      <c r="F1758" s="207" t="s">
        <v>2128</v>
      </c>
      <c r="G1758" s="205" t="s">
        <v>10302</v>
      </c>
      <c r="H1758" s="207" t="s">
        <v>92</v>
      </c>
      <c r="I1758" s="206" t="s">
        <v>34</v>
      </c>
      <c r="J1758" s="184">
        <v>1</v>
      </c>
    </row>
    <row r="1759" spans="1:10" ht="67.5" customHeight="1">
      <c r="A1759" s="206">
        <v>21</v>
      </c>
      <c r="B1759" s="209" t="s">
        <v>2051</v>
      </c>
      <c r="C1759" s="206">
        <v>2014</v>
      </c>
      <c r="D1759" s="207" t="s">
        <v>938</v>
      </c>
      <c r="E1759" s="207" t="s">
        <v>75</v>
      </c>
      <c r="F1759" s="207" t="s">
        <v>2129</v>
      </c>
      <c r="G1759" s="205" t="s">
        <v>82</v>
      </c>
      <c r="H1759" s="207" t="s">
        <v>188</v>
      </c>
      <c r="I1759" s="206" t="s">
        <v>34</v>
      </c>
      <c r="J1759" s="184">
        <v>1</v>
      </c>
    </row>
    <row r="1760" spans="1:10" ht="112.5" customHeight="1">
      <c r="A1760" s="206">
        <v>21</v>
      </c>
      <c r="B1760" s="209" t="s">
        <v>2051</v>
      </c>
      <c r="C1760" s="206">
        <v>2014</v>
      </c>
      <c r="D1760" s="207" t="s">
        <v>938</v>
      </c>
      <c r="E1760" s="207" t="s">
        <v>79</v>
      </c>
      <c r="F1760" s="207" t="s">
        <v>2130</v>
      </c>
      <c r="G1760" s="205" t="s">
        <v>10302</v>
      </c>
      <c r="H1760" s="207" t="s">
        <v>92</v>
      </c>
      <c r="I1760" s="206" t="s">
        <v>34</v>
      </c>
      <c r="J1760" s="184">
        <v>1</v>
      </c>
    </row>
    <row r="1761" spans="1:10" ht="22.5" customHeight="1">
      <c r="A1761" s="206">
        <v>21</v>
      </c>
      <c r="B1761" s="209" t="s">
        <v>2051</v>
      </c>
      <c r="C1761" s="206">
        <v>2014</v>
      </c>
      <c r="D1761" s="207" t="s">
        <v>938</v>
      </c>
      <c r="E1761" s="207" t="s">
        <v>94</v>
      </c>
      <c r="F1761" s="207" t="s">
        <v>2052</v>
      </c>
      <c r="G1761" s="205" t="s">
        <v>10302</v>
      </c>
      <c r="H1761" s="207" t="s">
        <v>1111</v>
      </c>
      <c r="I1761" s="206" t="s">
        <v>34</v>
      </c>
      <c r="J1761" s="184">
        <v>1</v>
      </c>
    </row>
    <row r="1762" spans="1:10" ht="22.5" customHeight="1">
      <c r="A1762" s="206">
        <v>21</v>
      </c>
      <c r="B1762" s="209" t="s">
        <v>2051</v>
      </c>
      <c r="C1762" s="206">
        <v>2014</v>
      </c>
      <c r="D1762" s="207" t="s">
        <v>938</v>
      </c>
      <c r="E1762" s="207" t="s">
        <v>94</v>
      </c>
      <c r="F1762" s="207" t="s">
        <v>2131</v>
      </c>
      <c r="G1762" s="205" t="s">
        <v>10302</v>
      </c>
      <c r="H1762" s="207" t="s">
        <v>92</v>
      </c>
      <c r="I1762" s="206" t="s">
        <v>34</v>
      </c>
      <c r="J1762" s="184">
        <v>1</v>
      </c>
    </row>
    <row r="1763" spans="1:10" ht="33.75" customHeight="1">
      <c r="A1763" s="206">
        <v>21</v>
      </c>
      <c r="B1763" s="209" t="s">
        <v>2051</v>
      </c>
      <c r="C1763" s="206">
        <v>2014</v>
      </c>
      <c r="D1763" s="207" t="s">
        <v>938</v>
      </c>
      <c r="E1763" s="207" t="s">
        <v>94</v>
      </c>
      <c r="F1763" s="207" t="s">
        <v>2132</v>
      </c>
      <c r="G1763" s="205" t="s">
        <v>10302</v>
      </c>
      <c r="H1763" s="207" t="s">
        <v>92</v>
      </c>
      <c r="I1763" s="206" t="s">
        <v>34</v>
      </c>
      <c r="J1763" s="184">
        <v>1</v>
      </c>
    </row>
    <row r="1764" spans="1:10" ht="45" customHeight="1">
      <c r="A1764" s="206">
        <v>21</v>
      </c>
      <c r="B1764" s="209" t="s">
        <v>2051</v>
      </c>
      <c r="C1764" s="206">
        <v>2014</v>
      </c>
      <c r="D1764" s="207" t="s">
        <v>938</v>
      </c>
      <c r="E1764" s="207" t="s">
        <v>94</v>
      </c>
      <c r="F1764" s="207" t="s">
        <v>2133</v>
      </c>
      <c r="G1764" s="205" t="s">
        <v>82</v>
      </c>
      <c r="H1764" s="207" t="s">
        <v>101</v>
      </c>
      <c r="I1764" s="206" t="s">
        <v>34</v>
      </c>
      <c r="J1764" s="184">
        <v>1</v>
      </c>
    </row>
    <row r="1765" spans="1:10" ht="67.5" customHeight="1">
      <c r="A1765" s="206">
        <v>21</v>
      </c>
      <c r="B1765" s="209" t="s">
        <v>2051</v>
      </c>
      <c r="C1765" s="206">
        <v>2014</v>
      </c>
      <c r="D1765" s="207" t="s">
        <v>1210</v>
      </c>
      <c r="E1765" s="207" t="s">
        <v>1486</v>
      </c>
      <c r="F1765" s="207" t="s">
        <v>2136</v>
      </c>
      <c r="G1765" s="205" t="s">
        <v>10302</v>
      </c>
      <c r="H1765" s="207" t="s">
        <v>92</v>
      </c>
      <c r="I1765" s="206" t="s">
        <v>34</v>
      </c>
      <c r="J1765" s="184">
        <v>1</v>
      </c>
    </row>
    <row r="1766" spans="1:10" ht="101.25" customHeight="1">
      <c r="A1766" s="206">
        <v>21</v>
      </c>
      <c r="B1766" s="209" t="s">
        <v>2051</v>
      </c>
      <c r="C1766" s="206">
        <v>2014</v>
      </c>
      <c r="D1766" s="207" t="s">
        <v>1210</v>
      </c>
      <c r="E1766" s="207" t="s">
        <v>464</v>
      </c>
      <c r="F1766" s="207" t="s">
        <v>10995</v>
      </c>
      <c r="G1766" s="205" t="s">
        <v>10302</v>
      </c>
      <c r="H1766" s="207" t="s">
        <v>92</v>
      </c>
      <c r="I1766" s="206" t="s">
        <v>34</v>
      </c>
      <c r="J1766" s="184">
        <v>1</v>
      </c>
    </row>
    <row r="1767" spans="1:10" ht="45" customHeight="1">
      <c r="A1767" s="206">
        <v>21</v>
      </c>
      <c r="B1767" s="209" t="s">
        <v>2051</v>
      </c>
      <c r="C1767" s="206">
        <v>2014</v>
      </c>
      <c r="D1767" s="207" t="s">
        <v>1090</v>
      </c>
      <c r="E1767" s="207" t="s">
        <v>2139</v>
      </c>
      <c r="F1767" s="207" t="s">
        <v>2138</v>
      </c>
      <c r="G1767" s="205" t="s">
        <v>10302</v>
      </c>
      <c r="H1767" s="205" t="s">
        <v>10306</v>
      </c>
      <c r="I1767" s="206" t="s">
        <v>34</v>
      </c>
      <c r="J1767" s="184">
        <v>1</v>
      </c>
    </row>
    <row r="1768" spans="1:10" ht="33.75" customHeight="1">
      <c r="A1768" s="206">
        <v>21</v>
      </c>
      <c r="B1768" s="209" t="s">
        <v>2051</v>
      </c>
      <c r="C1768" s="206">
        <v>2014</v>
      </c>
      <c r="D1768" s="207" t="s">
        <v>1090</v>
      </c>
      <c r="E1768" s="207" t="s">
        <v>2139</v>
      </c>
      <c r="F1768" s="207" t="s">
        <v>2140</v>
      </c>
      <c r="G1768" s="205" t="s">
        <v>10302</v>
      </c>
      <c r="H1768" s="207" t="s">
        <v>1061</v>
      </c>
      <c r="I1768" s="206" t="s">
        <v>34</v>
      </c>
      <c r="J1768" s="184">
        <v>1</v>
      </c>
    </row>
    <row r="1769" spans="1:10" ht="22.5" customHeight="1">
      <c r="A1769" s="206">
        <v>21</v>
      </c>
      <c r="B1769" s="209" t="s">
        <v>2051</v>
      </c>
      <c r="C1769" s="206">
        <v>2014</v>
      </c>
      <c r="D1769" s="207" t="s">
        <v>1090</v>
      </c>
      <c r="E1769" s="207" t="s">
        <v>2139</v>
      </c>
      <c r="F1769" s="207" t="s">
        <v>2141</v>
      </c>
      <c r="G1769" s="205" t="s">
        <v>10302</v>
      </c>
      <c r="H1769" s="207" t="s">
        <v>1111</v>
      </c>
      <c r="I1769" s="206" t="s">
        <v>34</v>
      </c>
      <c r="J1769" s="184">
        <v>1</v>
      </c>
    </row>
    <row r="1770" spans="1:10" ht="33.75" customHeight="1">
      <c r="A1770" s="206">
        <v>21</v>
      </c>
      <c r="B1770" s="209" t="s">
        <v>2051</v>
      </c>
      <c r="C1770" s="206">
        <v>2014</v>
      </c>
      <c r="D1770" s="207" t="s">
        <v>1090</v>
      </c>
      <c r="E1770" s="207" t="s">
        <v>2139</v>
      </c>
      <c r="F1770" s="207" t="s">
        <v>2142</v>
      </c>
      <c r="G1770" s="205" t="s">
        <v>10302</v>
      </c>
      <c r="H1770" s="205" t="s">
        <v>10306</v>
      </c>
      <c r="I1770" s="206" t="s">
        <v>34</v>
      </c>
      <c r="J1770" s="184">
        <v>1</v>
      </c>
    </row>
    <row r="1771" spans="1:10" ht="22.5" customHeight="1">
      <c r="A1771" s="206">
        <v>21</v>
      </c>
      <c r="B1771" s="209" t="s">
        <v>2051</v>
      </c>
      <c r="C1771" s="206">
        <v>2014</v>
      </c>
      <c r="D1771" s="207" t="s">
        <v>1090</v>
      </c>
      <c r="E1771" s="207" t="s">
        <v>116</v>
      </c>
      <c r="F1771" s="207" t="s">
        <v>2143</v>
      </c>
      <c r="G1771" s="205" t="s">
        <v>10302</v>
      </c>
      <c r="H1771" s="207" t="s">
        <v>92</v>
      </c>
      <c r="I1771" s="206" t="s">
        <v>34</v>
      </c>
      <c r="J1771" s="184">
        <v>1</v>
      </c>
    </row>
    <row r="1772" spans="1:10" ht="22.5" customHeight="1">
      <c r="A1772" s="206">
        <v>21</v>
      </c>
      <c r="B1772" s="209" t="s">
        <v>2051</v>
      </c>
      <c r="C1772" s="206">
        <v>2014</v>
      </c>
      <c r="D1772" s="207" t="s">
        <v>1090</v>
      </c>
      <c r="E1772" s="207" t="s">
        <v>116</v>
      </c>
      <c r="F1772" s="207" t="s">
        <v>2144</v>
      </c>
      <c r="G1772" s="205" t="s">
        <v>10302</v>
      </c>
      <c r="H1772" s="207" t="s">
        <v>92</v>
      </c>
      <c r="I1772" s="206" t="s">
        <v>34</v>
      </c>
      <c r="J1772" s="184">
        <v>1</v>
      </c>
    </row>
    <row r="1773" spans="1:10" ht="33.75" customHeight="1">
      <c r="A1773" s="206">
        <v>21</v>
      </c>
      <c r="B1773" s="209" t="s">
        <v>2051</v>
      </c>
      <c r="C1773" s="206">
        <v>2014</v>
      </c>
      <c r="D1773" s="207" t="s">
        <v>1090</v>
      </c>
      <c r="E1773" s="207" t="s">
        <v>116</v>
      </c>
      <c r="F1773" s="207" t="s">
        <v>2145</v>
      </c>
      <c r="G1773" s="205" t="s">
        <v>10302</v>
      </c>
      <c r="H1773" s="207" t="s">
        <v>92</v>
      </c>
      <c r="I1773" s="206" t="s">
        <v>34</v>
      </c>
      <c r="J1773" s="184">
        <v>1</v>
      </c>
    </row>
    <row r="1774" spans="1:10" ht="45" customHeight="1">
      <c r="A1774" s="206">
        <v>21</v>
      </c>
      <c r="B1774" s="209" t="s">
        <v>2051</v>
      </c>
      <c r="C1774" s="206">
        <v>2014</v>
      </c>
      <c r="D1774" s="207" t="s">
        <v>1090</v>
      </c>
      <c r="E1774" s="207" t="s">
        <v>116</v>
      </c>
      <c r="F1774" s="207" t="s">
        <v>2146</v>
      </c>
      <c r="G1774" s="205" t="s">
        <v>119</v>
      </c>
      <c r="H1774" s="207" t="s">
        <v>333</v>
      </c>
      <c r="I1774" s="206" t="s">
        <v>34</v>
      </c>
      <c r="J1774" s="184">
        <v>1</v>
      </c>
    </row>
    <row r="1775" spans="1:10" ht="33.75" customHeight="1">
      <c r="A1775" s="206">
        <v>21</v>
      </c>
      <c r="B1775" s="209" t="s">
        <v>2051</v>
      </c>
      <c r="C1775" s="206">
        <v>2014</v>
      </c>
      <c r="D1775" s="207" t="s">
        <v>1090</v>
      </c>
      <c r="E1775" s="207" t="s">
        <v>122</v>
      </c>
      <c r="F1775" s="207" t="s">
        <v>2147</v>
      </c>
      <c r="G1775" s="205" t="s">
        <v>10302</v>
      </c>
      <c r="H1775" s="207" t="s">
        <v>92</v>
      </c>
      <c r="I1775" s="206" t="s">
        <v>34</v>
      </c>
      <c r="J1775" s="184">
        <v>1</v>
      </c>
    </row>
    <row r="1776" spans="1:10" ht="33.75" customHeight="1">
      <c r="A1776" s="206">
        <v>21</v>
      </c>
      <c r="B1776" s="209" t="s">
        <v>2051</v>
      </c>
      <c r="C1776" s="206">
        <v>2014</v>
      </c>
      <c r="D1776" s="207" t="s">
        <v>1090</v>
      </c>
      <c r="E1776" s="207" t="s">
        <v>122</v>
      </c>
      <c r="F1776" s="207" t="s">
        <v>2148</v>
      </c>
      <c r="G1776" s="205" t="s">
        <v>10302</v>
      </c>
      <c r="H1776" s="207" t="s">
        <v>1111</v>
      </c>
      <c r="I1776" s="206" t="s">
        <v>34</v>
      </c>
      <c r="J1776" s="184">
        <v>1</v>
      </c>
    </row>
    <row r="1777" spans="1:10" ht="22.5" customHeight="1">
      <c r="A1777" s="206">
        <v>21</v>
      </c>
      <c r="B1777" s="209" t="s">
        <v>2051</v>
      </c>
      <c r="C1777" s="206">
        <v>2014</v>
      </c>
      <c r="D1777" s="207" t="s">
        <v>1090</v>
      </c>
      <c r="E1777" s="207" t="s">
        <v>122</v>
      </c>
      <c r="F1777" s="207" t="s">
        <v>2149</v>
      </c>
      <c r="G1777" s="205" t="s">
        <v>10302</v>
      </c>
      <c r="H1777" s="207" t="s">
        <v>92</v>
      </c>
      <c r="I1777" s="206" t="s">
        <v>34</v>
      </c>
      <c r="J1777" s="184">
        <v>1</v>
      </c>
    </row>
    <row r="1778" spans="1:10" ht="22.5" customHeight="1">
      <c r="A1778" s="206">
        <v>21</v>
      </c>
      <c r="B1778" s="209" t="s">
        <v>2051</v>
      </c>
      <c r="C1778" s="206">
        <v>2014</v>
      </c>
      <c r="D1778" s="207" t="s">
        <v>1090</v>
      </c>
      <c r="E1778" s="207" t="s">
        <v>122</v>
      </c>
      <c r="F1778" s="207" t="s">
        <v>2150</v>
      </c>
      <c r="G1778" s="205" t="s">
        <v>82</v>
      </c>
      <c r="H1778" s="207" t="s">
        <v>188</v>
      </c>
      <c r="I1778" s="206" t="s">
        <v>34</v>
      </c>
      <c r="J1778" s="184">
        <v>1</v>
      </c>
    </row>
    <row r="1779" spans="1:10" ht="67.5" customHeight="1">
      <c r="A1779" s="206">
        <v>21</v>
      </c>
      <c r="B1779" s="209" t="s">
        <v>2051</v>
      </c>
      <c r="C1779" s="206">
        <v>2014</v>
      </c>
      <c r="D1779" s="207" t="s">
        <v>1090</v>
      </c>
      <c r="E1779" s="207" t="s">
        <v>126</v>
      </c>
      <c r="F1779" s="207" t="s">
        <v>2151</v>
      </c>
      <c r="G1779" s="205" t="s">
        <v>10302</v>
      </c>
      <c r="H1779" s="207" t="s">
        <v>92</v>
      </c>
      <c r="I1779" s="206" t="s">
        <v>34</v>
      </c>
      <c r="J1779" s="184">
        <v>1</v>
      </c>
    </row>
    <row r="1780" spans="1:10" ht="22.5" customHeight="1">
      <c r="A1780" s="206">
        <v>21</v>
      </c>
      <c r="B1780" s="209" t="s">
        <v>2051</v>
      </c>
      <c r="C1780" s="206">
        <v>2014</v>
      </c>
      <c r="D1780" s="207" t="s">
        <v>1090</v>
      </c>
      <c r="E1780" s="207" t="s">
        <v>126</v>
      </c>
      <c r="F1780" s="207" t="s">
        <v>2152</v>
      </c>
      <c r="G1780" s="205" t="s">
        <v>10302</v>
      </c>
      <c r="H1780" s="207" t="s">
        <v>92</v>
      </c>
      <c r="I1780" s="206" t="s">
        <v>34</v>
      </c>
      <c r="J1780" s="184">
        <v>1</v>
      </c>
    </row>
    <row r="1781" spans="1:10" ht="33.75" customHeight="1">
      <c r="A1781" s="206">
        <v>21</v>
      </c>
      <c r="B1781" s="209" t="s">
        <v>2051</v>
      </c>
      <c r="C1781" s="206">
        <v>2014</v>
      </c>
      <c r="D1781" s="207" t="s">
        <v>1090</v>
      </c>
      <c r="E1781" s="207" t="s">
        <v>126</v>
      </c>
      <c r="F1781" s="207" t="s">
        <v>2153</v>
      </c>
      <c r="G1781" s="205" t="s">
        <v>10302</v>
      </c>
      <c r="H1781" s="205" t="s">
        <v>10306</v>
      </c>
      <c r="I1781" s="206" t="s">
        <v>34</v>
      </c>
      <c r="J1781" s="184">
        <v>1</v>
      </c>
    </row>
    <row r="1782" spans="1:10" ht="33.75" customHeight="1">
      <c r="A1782" s="206">
        <v>21</v>
      </c>
      <c r="B1782" s="209" t="s">
        <v>2051</v>
      </c>
      <c r="C1782" s="206">
        <v>2014</v>
      </c>
      <c r="D1782" s="207" t="s">
        <v>1090</v>
      </c>
      <c r="E1782" s="207" t="s">
        <v>126</v>
      </c>
      <c r="F1782" s="207" t="s">
        <v>2154</v>
      </c>
      <c r="G1782" s="205" t="s">
        <v>10302</v>
      </c>
      <c r="H1782" s="207" t="s">
        <v>92</v>
      </c>
      <c r="I1782" s="206" t="s">
        <v>34</v>
      </c>
      <c r="J1782" s="184">
        <v>1</v>
      </c>
    </row>
    <row r="1783" spans="1:10" ht="22.5" customHeight="1">
      <c r="A1783" s="206">
        <v>21</v>
      </c>
      <c r="B1783" s="209" t="s">
        <v>2051</v>
      </c>
      <c r="C1783" s="206">
        <v>2014</v>
      </c>
      <c r="D1783" s="207" t="s">
        <v>1090</v>
      </c>
      <c r="E1783" s="207" t="s">
        <v>126</v>
      </c>
      <c r="F1783" s="207" t="s">
        <v>2155</v>
      </c>
      <c r="G1783" s="205" t="s">
        <v>10302</v>
      </c>
      <c r="H1783" s="207" t="s">
        <v>92</v>
      </c>
      <c r="I1783" s="206" t="s">
        <v>34</v>
      </c>
      <c r="J1783" s="184">
        <v>1</v>
      </c>
    </row>
    <row r="1784" spans="1:10" ht="33.75" customHeight="1">
      <c r="A1784" s="206">
        <v>21</v>
      </c>
      <c r="B1784" s="209" t="s">
        <v>2051</v>
      </c>
      <c r="C1784" s="206">
        <v>2014</v>
      </c>
      <c r="D1784" s="207" t="s">
        <v>1090</v>
      </c>
      <c r="E1784" s="207" t="s">
        <v>126</v>
      </c>
      <c r="F1784" s="207" t="s">
        <v>2156</v>
      </c>
      <c r="G1784" s="205" t="s">
        <v>10302</v>
      </c>
      <c r="H1784" s="205" t="s">
        <v>10306</v>
      </c>
      <c r="I1784" s="206" t="s">
        <v>34</v>
      </c>
      <c r="J1784" s="184">
        <v>1</v>
      </c>
    </row>
    <row r="1785" spans="1:10" ht="45" customHeight="1">
      <c r="A1785" s="206">
        <v>21</v>
      </c>
      <c r="B1785" s="209" t="s">
        <v>2051</v>
      </c>
      <c r="C1785" s="206">
        <v>2014</v>
      </c>
      <c r="D1785" s="207" t="s">
        <v>1090</v>
      </c>
      <c r="E1785" s="207" t="s">
        <v>126</v>
      </c>
      <c r="F1785" s="207" t="s">
        <v>2157</v>
      </c>
      <c r="G1785" s="205" t="s">
        <v>10302</v>
      </c>
      <c r="H1785" s="207" t="s">
        <v>92</v>
      </c>
      <c r="I1785" s="206" t="s">
        <v>34</v>
      </c>
      <c r="J1785" s="184">
        <v>1</v>
      </c>
    </row>
    <row r="1786" spans="1:10" ht="22.5" customHeight="1">
      <c r="A1786" s="206">
        <v>21</v>
      </c>
      <c r="B1786" s="209" t="s">
        <v>2051</v>
      </c>
      <c r="C1786" s="206">
        <v>2014</v>
      </c>
      <c r="D1786" s="207" t="s">
        <v>1090</v>
      </c>
      <c r="E1786" s="207" t="s">
        <v>126</v>
      </c>
      <c r="F1786" s="207" t="s">
        <v>2158</v>
      </c>
      <c r="G1786" s="205" t="s">
        <v>10302</v>
      </c>
      <c r="H1786" s="205" t="s">
        <v>10306</v>
      </c>
      <c r="I1786" s="206" t="s">
        <v>34</v>
      </c>
      <c r="J1786" s="184">
        <v>1</v>
      </c>
    </row>
    <row r="1787" spans="1:10" ht="22.5" customHeight="1">
      <c r="A1787" s="206">
        <v>21</v>
      </c>
      <c r="B1787" s="209" t="s">
        <v>2051</v>
      </c>
      <c r="C1787" s="206">
        <v>2014</v>
      </c>
      <c r="D1787" s="207" t="s">
        <v>1090</v>
      </c>
      <c r="E1787" s="207" t="s">
        <v>126</v>
      </c>
      <c r="F1787" s="207" t="s">
        <v>2159</v>
      </c>
      <c r="G1787" s="205" t="s">
        <v>10302</v>
      </c>
      <c r="H1787" s="207" t="s">
        <v>92</v>
      </c>
      <c r="I1787" s="206" t="s">
        <v>34</v>
      </c>
      <c r="J1787" s="184">
        <v>1</v>
      </c>
    </row>
    <row r="1788" spans="1:10" ht="45" customHeight="1">
      <c r="A1788" s="206">
        <v>21</v>
      </c>
      <c r="B1788" s="209" t="s">
        <v>2051</v>
      </c>
      <c r="C1788" s="206">
        <v>2014</v>
      </c>
      <c r="D1788" s="207" t="s">
        <v>1090</v>
      </c>
      <c r="E1788" s="207" t="s">
        <v>131</v>
      </c>
      <c r="F1788" s="207" t="s">
        <v>2160</v>
      </c>
      <c r="G1788" s="205" t="s">
        <v>10302</v>
      </c>
      <c r="H1788" s="207" t="s">
        <v>1111</v>
      </c>
      <c r="I1788" s="206" t="s">
        <v>34</v>
      </c>
      <c r="J1788" s="184">
        <v>1</v>
      </c>
    </row>
    <row r="1789" spans="1:10" ht="22.5" customHeight="1">
      <c r="A1789" s="206">
        <v>21</v>
      </c>
      <c r="B1789" s="209" t="s">
        <v>2051</v>
      </c>
      <c r="C1789" s="206">
        <v>2014</v>
      </c>
      <c r="D1789" s="207" t="s">
        <v>1090</v>
      </c>
      <c r="E1789" s="207" t="s">
        <v>131</v>
      </c>
      <c r="F1789" s="207" t="s">
        <v>2161</v>
      </c>
      <c r="G1789" s="205" t="s">
        <v>10302</v>
      </c>
      <c r="H1789" s="207" t="s">
        <v>92</v>
      </c>
      <c r="I1789" s="206" t="s">
        <v>34</v>
      </c>
      <c r="J1789" s="184">
        <v>1</v>
      </c>
    </row>
    <row r="1790" spans="1:10" ht="22.5" customHeight="1">
      <c r="A1790" s="206">
        <v>21</v>
      </c>
      <c r="B1790" s="209" t="s">
        <v>2051</v>
      </c>
      <c r="C1790" s="206">
        <v>2014</v>
      </c>
      <c r="D1790" s="207" t="s">
        <v>1090</v>
      </c>
      <c r="E1790" s="207" t="s">
        <v>131</v>
      </c>
      <c r="F1790" s="207" t="s">
        <v>2162</v>
      </c>
      <c r="G1790" s="205" t="s">
        <v>10302</v>
      </c>
      <c r="H1790" s="205" t="s">
        <v>10306</v>
      </c>
      <c r="I1790" s="206" t="s">
        <v>34</v>
      </c>
      <c r="J1790" s="184">
        <v>1</v>
      </c>
    </row>
    <row r="1791" spans="1:10" ht="22.5" customHeight="1">
      <c r="A1791" s="206">
        <v>21</v>
      </c>
      <c r="B1791" s="209" t="s">
        <v>2051</v>
      </c>
      <c r="C1791" s="206">
        <v>2014</v>
      </c>
      <c r="D1791" s="207" t="s">
        <v>1090</v>
      </c>
      <c r="E1791" s="207" t="s">
        <v>131</v>
      </c>
      <c r="F1791" s="207" t="s">
        <v>2163</v>
      </c>
      <c r="G1791" s="205" t="s">
        <v>10302</v>
      </c>
      <c r="H1791" s="205" t="s">
        <v>10306</v>
      </c>
      <c r="I1791" s="206" t="s">
        <v>34</v>
      </c>
      <c r="J1791" s="184">
        <v>1</v>
      </c>
    </row>
    <row r="1792" spans="1:10" ht="22.5" customHeight="1">
      <c r="A1792" s="206">
        <v>21</v>
      </c>
      <c r="B1792" s="209" t="s">
        <v>2051</v>
      </c>
      <c r="C1792" s="206">
        <v>2014</v>
      </c>
      <c r="D1792" s="207" t="s">
        <v>1090</v>
      </c>
      <c r="E1792" s="207" t="s">
        <v>131</v>
      </c>
      <c r="F1792" s="207" t="s">
        <v>2164</v>
      </c>
      <c r="G1792" s="205" t="s">
        <v>10302</v>
      </c>
      <c r="H1792" s="205" t="s">
        <v>10306</v>
      </c>
      <c r="I1792" s="206" t="s">
        <v>34</v>
      </c>
      <c r="J1792" s="184">
        <v>1</v>
      </c>
    </row>
    <row r="1793" spans="1:10" ht="22.5" customHeight="1">
      <c r="A1793" s="206">
        <v>21</v>
      </c>
      <c r="B1793" s="209" t="s">
        <v>2051</v>
      </c>
      <c r="C1793" s="206">
        <v>2014</v>
      </c>
      <c r="D1793" s="207" t="s">
        <v>1090</v>
      </c>
      <c r="E1793" s="207" t="s">
        <v>479</v>
      </c>
      <c r="F1793" s="207" t="s">
        <v>2165</v>
      </c>
      <c r="G1793" s="205" t="s">
        <v>10302</v>
      </c>
      <c r="H1793" s="205" t="s">
        <v>10306</v>
      </c>
      <c r="I1793" s="206" t="s">
        <v>34</v>
      </c>
      <c r="J1793" s="184">
        <v>1</v>
      </c>
    </row>
    <row r="1794" spans="1:10" ht="33.75" customHeight="1">
      <c r="A1794" s="206">
        <v>21</v>
      </c>
      <c r="B1794" s="209" t="s">
        <v>2051</v>
      </c>
      <c r="C1794" s="206">
        <v>2014</v>
      </c>
      <c r="D1794" s="207" t="s">
        <v>1108</v>
      </c>
      <c r="E1794" s="207" t="s">
        <v>144</v>
      </c>
      <c r="F1794" s="207" t="s">
        <v>2166</v>
      </c>
      <c r="G1794" s="205" t="s">
        <v>10302</v>
      </c>
      <c r="H1794" s="207" t="s">
        <v>92</v>
      </c>
      <c r="I1794" s="206" t="s">
        <v>34</v>
      </c>
      <c r="J1794" s="184">
        <v>1</v>
      </c>
    </row>
    <row r="1795" spans="1:10" ht="45" customHeight="1">
      <c r="A1795" s="206">
        <v>21</v>
      </c>
      <c r="B1795" s="209" t="s">
        <v>2051</v>
      </c>
      <c r="C1795" s="206">
        <v>2014</v>
      </c>
      <c r="D1795" s="207" t="s">
        <v>1108</v>
      </c>
      <c r="E1795" s="207" t="s">
        <v>483</v>
      </c>
      <c r="F1795" s="207" t="s">
        <v>2167</v>
      </c>
      <c r="G1795" s="205" t="s">
        <v>10302</v>
      </c>
      <c r="H1795" s="205" t="s">
        <v>10306</v>
      </c>
      <c r="I1795" s="206" t="s">
        <v>34</v>
      </c>
      <c r="J1795" s="184">
        <v>1</v>
      </c>
    </row>
    <row r="1796" spans="1:10" ht="101.25" customHeight="1">
      <c r="A1796" s="206">
        <v>21</v>
      </c>
      <c r="B1796" s="209" t="s">
        <v>2051</v>
      </c>
      <c r="C1796" s="206">
        <v>2014</v>
      </c>
      <c r="D1796" s="207" t="s">
        <v>1108</v>
      </c>
      <c r="E1796" s="207" t="s">
        <v>483</v>
      </c>
      <c r="F1796" s="207" t="s">
        <v>10996</v>
      </c>
      <c r="G1796" s="205" t="s">
        <v>10302</v>
      </c>
      <c r="H1796" s="207" t="s">
        <v>92</v>
      </c>
      <c r="I1796" s="206" t="s">
        <v>34</v>
      </c>
      <c r="J1796" s="184">
        <v>1</v>
      </c>
    </row>
    <row r="1797" spans="1:10" ht="33.75" customHeight="1">
      <c r="A1797" s="206">
        <v>21</v>
      </c>
      <c r="B1797" s="209" t="s">
        <v>2051</v>
      </c>
      <c r="C1797" s="206">
        <v>2014</v>
      </c>
      <c r="D1797" s="207" t="s">
        <v>1121</v>
      </c>
      <c r="E1797" s="207" t="s">
        <v>2170</v>
      </c>
      <c r="F1797" s="207" t="s">
        <v>2169</v>
      </c>
      <c r="G1797" s="205" t="s">
        <v>10302</v>
      </c>
      <c r="H1797" s="207" t="s">
        <v>92</v>
      </c>
      <c r="I1797" s="206" t="s">
        <v>34</v>
      </c>
      <c r="J1797" s="184">
        <v>1</v>
      </c>
    </row>
    <row r="1798" spans="1:10" ht="56.25" customHeight="1">
      <c r="A1798" s="206">
        <v>21</v>
      </c>
      <c r="B1798" s="209" t="s">
        <v>2051</v>
      </c>
      <c r="C1798" s="206">
        <v>2014</v>
      </c>
      <c r="D1798" s="207" t="s">
        <v>1121</v>
      </c>
      <c r="E1798" s="207" t="s">
        <v>2172</v>
      </c>
      <c r="F1798" s="207" t="s">
        <v>10997</v>
      </c>
      <c r="G1798" s="205" t="s">
        <v>82</v>
      </c>
      <c r="H1798" s="207" t="s">
        <v>101</v>
      </c>
      <c r="I1798" s="206" t="s">
        <v>34</v>
      </c>
      <c r="J1798" s="184">
        <v>1</v>
      </c>
    </row>
    <row r="1799" spans="1:10" ht="33.75" customHeight="1">
      <c r="A1799" s="206">
        <v>21</v>
      </c>
      <c r="B1799" s="209" t="s">
        <v>2051</v>
      </c>
      <c r="C1799" s="206">
        <v>2014</v>
      </c>
      <c r="D1799" s="207" t="s">
        <v>1121</v>
      </c>
      <c r="E1799" s="207" t="s">
        <v>2172</v>
      </c>
      <c r="F1799" s="207" t="s">
        <v>2173</v>
      </c>
      <c r="G1799" s="205" t="s">
        <v>10302</v>
      </c>
      <c r="H1799" s="207" t="s">
        <v>92</v>
      </c>
      <c r="I1799" s="206" t="s">
        <v>34</v>
      </c>
      <c r="J1799" s="184">
        <v>1</v>
      </c>
    </row>
    <row r="1800" spans="1:10" ht="56.25" customHeight="1">
      <c r="A1800" s="206">
        <v>21</v>
      </c>
      <c r="B1800" s="209" t="s">
        <v>2051</v>
      </c>
      <c r="C1800" s="206">
        <v>2014</v>
      </c>
      <c r="D1800" s="207" t="s">
        <v>1121</v>
      </c>
      <c r="E1800" s="207" t="s">
        <v>2172</v>
      </c>
      <c r="F1800" s="207" t="s">
        <v>2174</v>
      </c>
      <c r="G1800" s="205" t="s">
        <v>82</v>
      </c>
      <c r="H1800" s="207" t="s">
        <v>101</v>
      </c>
      <c r="I1800" s="206" t="s">
        <v>34</v>
      </c>
      <c r="J1800" s="184">
        <v>1</v>
      </c>
    </row>
    <row r="1801" spans="1:10" ht="22.5" customHeight="1">
      <c r="A1801" s="206">
        <v>21</v>
      </c>
      <c r="B1801" s="209" t="s">
        <v>2051</v>
      </c>
      <c r="C1801" s="206">
        <v>2014</v>
      </c>
      <c r="D1801" s="207" t="s">
        <v>1121</v>
      </c>
      <c r="E1801" s="207" t="s">
        <v>2172</v>
      </c>
      <c r="F1801" s="207" t="s">
        <v>2175</v>
      </c>
      <c r="G1801" s="205" t="s">
        <v>10302</v>
      </c>
      <c r="H1801" s="205" t="s">
        <v>10306</v>
      </c>
      <c r="I1801" s="206" t="s">
        <v>34</v>
      </c>
      <c r="J1801" s="184">
        <v>1</v>
      </c>
    </row>
    <row r="1802" spans="1:10" ht="33.75" customHeight="1">
      <c r="A1802" s="206">
        <v>21</v>
      </c>
      <c r="B1802" s="209" t="s">
        <v>2051</v>
      </c>
      <c r="C1802" s="206">
        <v>2014</v>
      </c>
      <c r="D1802" s="207" t="s">
        <v>1121</v>
      </c>
      <c r="E1802" s="207" t="s">
        <v>2172</v>
      </c>
      <c r="F1802" s="207" t="s">
        <v>2176</v>
      </c>
      <c r="G1802" s="205" t="s">
        <v>10302</v>
      </c>
      <c r="H1802" s="205" t="s">
        <v>10306</v>
      </c>
      <c r="I1802" s="206" t="s">
        <v>34</v>
      </c>
      <c r="J1802" s="184">
        <v>1</v>
      </c>
    </row>
    <row r="1803" spans="1:10" ht="22.5" customHeight="1">
      <c r="A1803" s="206">
        <v>21</v>
      </c>
      <c r="B1803" s="209" t="s">
        <v>2051</v>
      </c>
      <c r="C1803" s="206">
        <v>2014</v>
      </c>
      <c r="D1803" s="207" t="s">
        <v>1121</v>
      </c>
      <c r="E1803" s="207" t="s">
        <v>2172</v>
      </c>
      <c r="F1803" s="207" t="s">
        <v>2177</v>
      </c>
      <c r="G1803" s="205" t="s">
        <v>10302</v>
      </c>
      <c r="H1803" s="205" t="s">
        <v>10306</v>
      </c>
      <c r="I1803" s="206" t="s">
        <v>34</v>
      </c>
      <c r="J1803" s="184">
        <v>1</v>
      </c>
    </row>
    <row r="1804" spans="1:10" ht="78.75" customHeight="1">
      <c r="A1804" s="206">
        <v>21</v>
      </c>
      <c r="B1804" s="209" t="s">
        <v>2051</v>
      </c>
      <c r="C1804" s="206">
        <v>2014</v>
      </c>
      <c r="D1804" s="207" t="s">
        <v>10642</v>
      </c>
      <c r="E1804" s="207" t="s">
        <v>245</v>
      </c>
      <c r="F1804" s="207" t="s">
        <v>2178</v>
      </c>
      <c r="G1804" s="205" t="s">
        <v>10302</v>
      </c>
      <c r="H1804" s="207" t="s">
        <v>92</v>
      </c>
      <c r="I1804" s="206" t="s">
        <v>34</v>
      </c>
      <c r="J1804" s="184">
        <v>1</v>
      </c>
    </row>
    <row r="1805" spans="1:10" ht="22.5" customHeight="1">
      <c r="A1805" s="206">
        <v>21</v>
      </c>
      <c r="B1805" s="209" t="s">
        <v>2051</v>
      </c>
      <c r="C1805" s="206">
        <v>2014</v>
      </c>
      <c r="D1805" s="207" t="s">
        <v>10642</v>
      </c>
      <c r="E1805" s="207" t="s">
        <v>5865</v>
      </c>
      <c r="F1805" s="207" t="s">
        <v>2179</v>
      </c>
      <c r="G1805" s="205" t="s">
        <v>10302</v>
      </c>
      <c r="H1805" s="207" t="s">
        <v>92</v>
      </c>
      <c r="I1805" s="206" t="s">
        <v>34</v>
      </c>
      <c r="J1805" s="184">
        <v>1</v>
      </c>
    </row>
    <row r="1806" spans="1:10" ht="45" customHeight="1">
      <c r="A1806" s="206">
        <v>21</v>
      </c>
      <c r="B1806" s="209" t="s">
        <v>2051</v>
      </c>
      <c r="C1806" s="206">
        <v>2014</v>
      </c>
      <c r="D1806" s="207" t="s">
        <v>10642</v>
      </c>
      <c r="E1806" s="207" t="s">
        <v>5865</v>
      </c>
      <c r="F1806" s="207" t="s">
        <v>2180</v>
      </c>
      <c r="G1806" s="205" t="s">
        <v>82</v>
      </c>
      <c r="H1806" s="207" t="s">
        <v>101</v>
      </c>
      <c r="I1806" s="206" t="s">
        <v>34</v>
      </c>
      <c r="J1806" s="184">
        <v>1</v>
      </c>
    </row>
    <row r="1807" spans="1:10" ht="45" customHeight="1">
      <c r="A1807" s="206">
        <v>21</v>
      </c>
      <c r="B1807" s="209" t="s">
        <v>2051</v>
      </c>
      <c r="C1807" s="206">
        <v>2014</v>
      </c>
      <c r="D1807" s="207" t="s">
        <v>10642</v>
      </c>
      <c r="E1807" s="207" t="s">
        <v>5865</v>
      </c>
      <c r="F1807" s="207" t="s">
        <v>10998</v>
      </c>
      <c r="G1807" s="205" t="s">
        <v>10302</v>
      </c>
      <c r="H1807" s="207" t="s">
        <v>1111</v>
      </c>
      <c r="I1807" s="206" t="s">
        <v>34</v>
      </c>
      <c r="J1807" s="184">
        <v>1</v>
      </c>
    </row>
    <row r="1808" spans="1:10" ht="33.75" customHeight="1">
      <c r="A1808" s="206">
        <v>21</v>
      </c>
      <c r="B1808" s="209" t="s">
        <v>2051</v>
      </c>
      <c r="C1808" s="206">
        <v>2014</v>
      </c>
      <c r="D1808" s="207" t="s">
        <v>10642</v>
      </c>
      <c r="E1808" s="207" t="s">
        <v>5865</v>
      </c>
      <c r="F1808" s="207" t="s">
        <v>2182</v>
      </c>
      <c r="G1808" s="205" t="s">
        <v>119</v>
      </c>
      <c r="H1808" s="207" t="s">
        <v>395</v>
      </c>
      <c r="I1808" s="206" t="s">
        <v>34</v>
      </c>
      <c r="J1808" s="184">
        <v>1</v>
      </c>
    </row>
    <row r="1809" spans="1:10" ht="22.5" customHeight="1">
      <c r="A1809" s="206">
        <v>21</v>
      </c>
      <c r="B1809" s="209" t="s">
        <v>2051</v>
      </c>
      <c r="C1809" s="206">
        <v>2014</v>
      </c>
      <c r="D1809" s="207" t="s">
        <v>10642</v>
      </c>
      <c r="E1809" s="207" t="s">
        <v>5865</v>
      </c>
      <c r="F1809" s="207" t="s">
        <v>2183</v>
      </c>
      <c r="G1809" s="205" t="s">
        <v>10302</v>
      </c>
      <c r="H1809" s="205" t="s">
        <v>10306</v>
      </c>
      <c r="I1809" s="206" t="s">
        <v>34</v>
      </c>
      <c r="J1809" s="184">
        <v>1</v>
      </c>
    </row>
    <row r="1810" spans="1:10" ht="22.5" customHeight="1">
      <c r="A1810" s="206">
        <v>21</v>
      </c>
      <c r="B1810" s="209" t="s">
        <v>2051</v>
      </c>
      <c r="C1810" s="206">
        <v>2014</v>
      </c>
      <c r="D1810" s="207" t="s">
        <v>10642</v>
      </c>
      <c r="E1810" s="207" t="s">
        <v>5865</v>
      </c>
      <c r="F1810" s="207" t="s">
        <v>2184</v>
      </c>
      <c r="G1810" s="205" t="s">
        <v>10302</v>
      </c>
      <c r="H1810" s="205" t="s">
        <v>10306</v>
      </c>
      <c r="I1810" s="206" t="s">
        <v>34</v>
      </c>
      <c r="J1810" s="184">
        <v>1</v>
      </c>
    </row>
    <row r="1811" spans="1:10" ht="112.5" customHeight="1">
      <c r="A1811" s="206">
        <v>21</v>
      </c>
      <c r="B1811" s="209" t="s">
        <v>2051</v>
      </c>
      <c r="C1811" s="206">
        <v>2014</v>
      </c>
      <c r="D1811" s="207" t="s">
        <v>265</v>
      </c>
      <c r="E1811" s="210" t="s">
        <v>1649</v>
      </c>
      <c r="F1811" s="207" t="s">
        <v>2185</v>
      </c>
      <c r="G1811" s="205" t="s">
        <v>10302</v>
      </c>
      <c r="H1811" s="207" t="s">
        <v>92</v>
      </c>
      <c r="I1811" s="206" t="s">
        <v>34</v>
      </c>
      <c r="J1811" s="184">
        <v>1</v>
      </c>
    </row>
    <row r="1812" spans="1:10" ht="67.5" customHeight="1">
      <c r="A1812" s="206">
        <v>21</v>
      </c>
      <c r="B1812" s="209" t="s">
        <v>2051</v>
      </c>
      <c r="C1812" s="206">
        <v>2014</v>
      </c>
      <c r="D1812" s="207" t="s">
        <v>433</v>
      </c>
      <c r="E1812" s="207" t="s">
        <v>1649</v>
      </c>
      <c r="F1812" s="207" t="s">
        <v>2186</v>
      </c>
      <c r="G1812" s="205" t="s">
        <v>10302</v>
      </c>
      <c r="H1812" s="205" t="s">
        <v>10306</v>
      </c>
      <c r="I1812" s="206" t="s">
        <v>34</v>
      </c>
      <c r="J1812" s="184">
        <v>1</v>
      </c>
    </row>
    <row r="1813" spans="1:10" ht="67.5" customHeight="1">
      <c r="A1813" s="206">
        <v>21</v>
      </c>
      <c r="B1813" s="209" t="s">
        <v>2051</v>
      </c>
      <c r="C1813" s="206">
        <v>2014</v>
      </c>
      <c r="D1813" s="207" t="s">
        <v>433</v>
      </c>
      <c r="E1813" s="207" t="s">
        <v>1649</v>
      </c>
      <c r="F1813" s="207" t="s">
        <v>2187</v>
      </c>
      <c r="G1813" s="205" t="s">
        <v>10302</v>
      </c>
      <c r="H1813" s="205" t="s">
        <v>10306</v>
      </c>
      <c r="I1813" s="206" t="s">
        <v>34</v>
      </c>
      <c r="J1813" s="184">
        <v>1</v>
      </c>
    </row>
    <row r="1814" spans="1:10" ht="56.25" customHeight="1">
      <c r="A1814" s="206">
        <v>21</v>
      </c>
      <c r="B1814" s="209" t="s">
        <v>2051</v>
      </c>
      <c r="C1814" s="206">
        <v>2014</v>
      </c>
      <c r="D1814" s="207" t="s">
        <v>433</v>
      </c>
      <c r="E1814" s="207" t="s">
        <v>1649</v>
      </c>
      <c r="F1814" s="207" t="s">
        <v>2188</v>
      </c>
      <c r="G1814" s="205" t="s">
        <v>10302</v>
      </c>
      <c r="H1814" s="205" t="s">
        <v>10306</v>
      </c>
      <c r="I1814" s="206" t="s">
        <v>34</v>
      </c>
      <c r="J1814" s="184">
        <v>1</v>
      </c>
    </row>
    <row r="1815" spans="1:10" ht="112.5" customHeight="1">
      <c r="A1815" s="206">
        <v>21</v>
      </c>
      <c r="B1815" s="209" t="s">
        <v>2051</v>
      </c>
      <c r="C1815" s="206">
        <v>2014</v>
      </c>
      <c r="D1815" s="207" t="s">
        <v>1729</v>
      </c>
      <c r="E1815" s="207" t="s">
        <v>1649</v>
      </c>
      <c r="F1815" s="207" t="s">
        <v>2189</v>
      </c>
      <c r="G1815" s="205" t="s">
        <v>10302</v>
      </c>
      <c r="H1815" s="205" t="s">
        <v>10306</v>
      </c>
      <c r="I1815" s="206" t="s">
        <v>34</v>
      </c>
      <c r="J1815" s="184">
        <v>1</v>
      </c>
    </row>
    <row r="1816" spans="1:10" ht="56.25" customHeight="1">
      <c r="A1816" s="206">
        <v>21</v>
      </c>
      <c r="B1816" s="209" t="s">
        <v>2051</v>
      </c>
      <c r="C1816" s="206">
        <v>2014</v>
      </c>
      <c r="D1816" s="207" t="s">
        <v>1729</v>
      </c>
      <c r="E1816" s="207" t="s">
        <v>1649</v>
      </c>
      <c r="F1816" s="207" t="s">
        <v>2190</v>
      </c>
      <c r="G1816" s="205" t="s">
        <v>10302</v>
      </c>
      <c r="H1816" s="205" t="s">
        <v>10306</v>
      </c>
      <c r="I1816" s="206" t="s">
        <v>34</v>
      </c>
      <c r="J1816" s="184">
        <v>1</v>
      </c>
    </row>
    <row r="1817" spans="1:10" ht="112.5" customHeight="1">
      <c r="A1817" s="206">
        <v>22</v>
      </c>
      <c r="B1817" s="209" t="s">
        <v>2134</v>
      </c>
      <c r="C1817" s="206">
        <v>2020</v>
      </c>
      <c r="D1817" s="207" t="s">
        <v>10601</v>
      </c>
      <c r="E1817" s="207" t="s">
        <v>29</v>
      </c>
      <c r="F1817" s="207" t="s">
        <v>2191</v>
      </c>
      <c r="G1817" s="205" t="s">
        <v>10302</v>
      </c>
      <c r="H1817" s="207" t="s">
        <v>92</v>
      </c>
      <c r="I1817" s="206" t="s">
        <v>34</v>
      </c>
      <c r="J1817" s="184">
        <v>1</v>
      </c>
    </row>
    <row r="1818" spans="1:10" ht="90" customHeight="1">
      <c r="A1818" s="206">
        <v>22</v>
      </c>
      <c r="B1818" s="209" t="s">
        <v>2134</v>
      </c>
      <c r="C1818" s="206">
        <v>2020</v>
      </c>
      <c r="D1818" s="207" t="s">
        <v>10601</v>
      </c>
      <c r="E1818" s="207" t="s">
        <v>37</v>
      </c>
      <c r="F1818" s="207" t="s">
        <v>2192</v>
      </c>
      <c r="G1818" s="205" t="s">
        <v>10302</v>
      </c>
      <c r="H1818" s="207" t="s">
        <v>92</v>
      </c>
      <c r="I1818" s="206" t="s">
        <v>34</v>
      </c>
      <c r="J1818" s="184">
        <v>1</v>
      </c>
    </row>
    <row r="1819" spans="1:10" ht="56.25" customHeight="1">
      <c r="A1819" s="206">
        <v>22</v>
      </c>
      <c r="B1819" s="209" t="s">
        <v>2134</v>
      </c>
      <c r="C1819" s="206">
        <v>2020</v>
      </c>
      <c r="D1819" s="207" t="s">
        <v>10601</v>
      </c>
      <c r="E1819" s="207" t="s">
        <v>43</v>
      </c>
      <c r="F1819" s="207" t="s">
        <v>2193</v>
      </c>
      <c r="G1819" s="205" t="s">
        <v>10302</v>
      </c>
      <c r="H1819" s="205" t="s">
        <v>10306</v>
      </c>
      <c r="I1819" s="206" t="s">
        <v>34</v>
      </c>
      <c r="J1819" s="184">
        <v>1</v>
      </c>
    </row>
    <row r="1820" spans="1:10" ht="45" customHeight="1">
      <c r="A1820" s="206">
        <v>22</v>
      </c>
      <c r="B1820" s="209" t="s">
        <v>2134</v>
      </c>
      <c r="C1820" s="206">
        <v>2020</v>
      </c>
      <c r="D1820" s="205" t="s">
        <v>28</v>
      </c>
      <c r="E1820" s="207" t="s">
        <v>46</v>
      </c>
      <c r="F1820" s="207" t="s">
        <v>2194</v>
      </c>
      <c r="G1820" s="205" t="s">
        <v>10302</v>
      </c>
      <c r="H1820" s="207" t="s">
        <v>1061</v>
      </c>
      <c r="I1820" s="206" t="s">
        <v>34</v>
      </c>
      <c r="J1820" s="184">
        <v>1</v>
      </c>
    </row>
    <row r="1821" spans="1:10" ht="33.75" customHeight="1">
      <c r="A1821" s="206">
        <v>22</v>
      </c>
      <c r="B1821" s="209" t="s">
        <v>2134</v>
      </c>
      <c r="C1821" s="206">
        <v>2020</v>
      </c>
      <c r="D1821" s="205" t="s">
        <v>28</v>
      </c>
      <c r="E1821" s="207" t="s">
        <v>46</v>
      </c>
      <c r="F1821" s="207" t="s">
        <v>2195</v>
      </c>
      <c r="G1821" s="205" t="s">
        <v>10302</v>
      </c>
      <c r="H1821" s="205" t="s">
        <v>10306</v>
      </c>
      <c r="I1821" s="206" t="s">
        <v>34</v>
      </c>
      <c r="J1821" s="184">
        <v>1</v>
      </c>
    </row>
    <row r="1822" spans="1:10" ht="33.75" customHeight="1">
      <c r="A1822" s="206">
        <v>22</v>
      </c>
      <c r="B1822" s="209" t="s">
        <v>2134</v>
      </c>
      <c r="C1822" s="206">
        <v>2020</v>
      </c>
      <c r="D1822" s="205" t="s">
        <v>28</v>
      </c>
      <c r="E1822" s="207" t="s">
        <v>46</v>
      </c>
      <c r="F1822" s="207" t="s">
        <v>2196</v>
      </c>
      <c r="G1822" s="205" t="s">
        <v>10302</v>
      </c>
      <c r="H1822" s="205" t="s">
        <v>10306</v>
      </c>
      <c r="I1822" s="206" t="s">
        <v>34</v>
      </c>
      <c r="J1822" s="184">
        <v>1</v>
      </c>
    </row>
    <row r="1823" spans="1:10" ht="33.75" customHeight="1">
      <c r="A1823" s="206">
        <v>22</v>
      </c>
      <c r="B1823" s="209" t="s">
        <v>2134</v>
      </c>
      <c r="C1823" s="206">
        <v>2020</v>
      </c>
      <c r="D1823" s="207" t="s">
        <v>10601</v>
      </c>
      <c r="E1823" s="207" t="s">
        <v>57</v>
      </c>
      <c r="F1823" s="207" t="s">
        <v>2197</v>
      </c>
      <c r="G1823" s="205" t="s">
        <v>10302</v>
      </c>
      <c r="H1823" s="205" t="s">
        <v>10306</v>
      </c>
      <c r="I1823" s="207" t="s">
        <v>48</v>
      </c>
      <c r="J1823" s="184">
        <v>1</v>
      </c>
    </row>
    <row r="1824" spans="1:10" ht="33.75" customHeight="1">
      <c r="A1824" s="206">
        <v>22</v>
      </c>
      <c r="B1824" s="209" t="s">
        <v>2134</v>
      </c>
      <c r="C1824" s="206">
        <v>2020</v>
      </c>
      <c r="D1824" s="207" t="s">
        <v>10601</v>
      </c>
      <c r="E1824" s="207" t="s">
        <v>57</v>
      </c>
      <c r="F1824" s="207" t="s">
        <v>2198</v>
      </c>
      <c r="G1824" s="205" t="s">
        <v>10302</v>
      </c>
      <c r="H1824" s="205" t="s">
        <v>10306</v>
      </c>
      <c r="I1824" s="207" t="s">
        <v>48</v>
      </c>
      <c r="J1824" s="184">
        <v>1</v>
      </c>
    </row>
    <row r="1825" spans="1:10" ht="22.5" customHeight="1">
      <c r="A1825" s="206">
        <v>22</v>
      </c>
      <c r="B1825" s="209" t="s">
        <v>2134</v>
      </c>
      <c r="C1825" s="206">
        <v>2020</v>
      </c>
      <c r="D1825" s="207" t="s">
        <v>10601</v>
      </c>
      <c r="E1825" s="207" t="s">
        <v>10419</v>
      </c>
      <c r="F1825" s="207" t="s">
        <v>2199</v>
      </c>
      <c r="G1825" s="205" t="s">
        <v>10302</v>
      </c>
      <c r="H1825" s="207" t="s">
        <v>1061</v>
      </c>
      <c r="I1825" s="206" t="s">
        <v>34</v>
      </c>
      <c r="J1825" s="184">
        <v>1</v>
      </c>
    </row>
    <row r="1826" spans="1:10" ht="45" customHeight="1">
      <c r="A1826" s="206">
        <v>22</v>
      </c>
      <c r="B1826" s="209" t="s">
        <v>2134</v>
      </c>
      <c r="C1826" s="206">
        <v>2020</v>
      </c>
      <c r="D1826" s="207" t="s">
        <v>10601</v>
      </c>
      <c r="E1826" s="207" t="s">
        <v>10419</v>
      </c>
      <c r="F1826" s="207" t="s">
        <v>2200</v>
      </c>
      <c r="G1826" s="205" t="s">
        <v>10302</v>
      </c>
      <c r="H1826" s="207" t="s">
        <v>1061</v>
      </c>
      <c r="I1826" s="206" t="s">
        <v>34</v>
      </c>
      <c r="J1826" s="184">
        <v>1</v>
      </c>
    </row>
    <row r="1827" spans="1:10" ht="33.75" customHeight="1">
      <c r="A1827" s="206">
        <v>22</v>
      </c>
      <c r="B1827" s="209" t="s">
        <v>2134</v>
      </c>
      <c r="C1827" s="206">
        <v>2020</v>
      </c>
      <c r="D1827" s="207" t="s">
        <v>10601</v>
      </c>
      <c r="E1827" s="207" t="s">
        <v>10419</v>
      </c>
      <c r="F1827" s="207" t="s">
        <v>2201</v>
      </c>
      <c r="G1827" s="205" t="s">
        <v>10302</v>
      </c>
      <c r="H1827" s="205" t="s">
        <v>10306</v>
      </c>
      <c r="I1827" s="206" t="s">
        <v>34</v>
      </c>
      <c r="J1827" s="184">
        <v>1</v>
      </c>
    </row>
    <row r="1828" spans="1:10" ht="22.5" customHeight="1">
      <c r="A1828" s="206">
        <v>22</v>
      </c>
      <c r="B1828" s="209" t="s">
        <v>2134</v>
      </c>
      <c r="C1828" s="206">
        <v>2020</v>
      </c>
      <c r="D1828" s="207" t="s">
        <v>10601</v>
      </c>
      <c r="E1828" s="207" t="s">
        <v>63</v>
      </c>
      <c r="F1828" s="207" t="s">
        <v>2202</v>
      </c>
      <c r="G1828" s="205" t="s">
        <v>10302</v>
      </c>
      <c r="H1828" s="205" t="s">
        <v>10306</v>
      </c>
      <c r="I1828" s="206" t="s">
        <v>34</v>
      </c>
      <c r="J1828" s="184">
        <v>1</v>
      </c>
    </row>
    <row r="1829" spans="1:10" ht="22.5" customHeight="1">
      <c r="A1829" s="206">
        <v>22</v>
      </c>
      <c r="B1829" s="209" t="s">
        <v>2134</v>
      </c>
      <c r="C1829" s="206">
        <v>2020</v>
      </c>
      <c r="D1829" s="207" t="s">
        <v>10601</v>
      </c>
      <c r="E1829" s="207" t="s">
        <v>63</v>
      </c>
      <c r="F1829" s="207" t="s">
        <v>2203</v>
      </c>
      <c r="G1829" s="205" t="s">
        <v>10302</v>
      </c>
      <c r="H1829" s="207" t="s">
        <v>1111</v>
      </c>
      <c r="I1829" s="206" t="s">
        <v>34</v>
      </c>
      <c r="J1829" s="184">
        <v>1</v>
      </c>
    </row>
    <row r="1830" spans="1:10" ht="45" customHeight="1">
      <c r="A1830" s="206">
        <v>22</v>
      </c>
      <c r="B1830" s="209" t="s">
        <v>2134</v>
      </c>
      <c r="C1830" s="206">
        <v>2020</v>
      </c>
      <c r="D1830" s="207" t="s">
        <v>10601</v>
      </c>
      <c r="E1830" s="207" t="s">
        <v>63</v>
      </c>
      <c r="F1830" s="207" t="s">
        <v>2204</v>
      </c>
      <c r="G1830" s="205" t="s">
        <v>82</v>
      </c>
      <c r="H1830" s="207" t="s">
        <v>188</v>
      </c>
      <c r="I1830" s="206" t="s">
        <v>34</v>
      </c>
      <c r="J1830" s="184">
        <v>1</v>
      </c>
    </row>
    <row r="1831" spans="1:10" ht="67.5" customHeight="1">
      <c r="A1831" s="206">
        <v>22</v>
      </c>
      <c r="B1831" s="209" t="s">
        <v>2134</v>
      </c>
      <c r="C1831" s="206">
        <v>2020</v>
      </c>
      <c r="D1831" s="207" t="s">
        <v>10601</v>
      </c>
      <c r="E1831" s="207" t="s">
        <v>554</v>
      </c>
      <c r="F1831" s="207" t="s">
        <v>2205</v>
      </c>
      <c r="G1831" s="205" t="s">
        <v>10302</v>
      </c>
      <c r="H1831" s="205" t="s">
        <v>10306</v>
      </c>
      <c r="I1831" s="206" t="s">
        <v>34</v>
      </c>
      <c r="J1831" s="184">
        <v>1</v>
      </c>
    </row>
    <row r="1832" spans="1:10" ht="45" customHeight="1">
      <c r="A1832" s="206">
        <v>22</v>
      </c>
      <c r="B1832" s="209" t="s">
        <v>2134</v>
      </c>
      <c r="C1832" s="206">
        <v>2020</v>
      </c>
      <c r="D1832" s="207" t="s">
        <v>1077</v>
      </c>
      <c r="E1832" s="207" t="s">
        <v>266</v>
      </c>
      <c r="F1832" s="207" t="s">
        <v>2206</v>
      </c>
      <c r="G1832" s="205" t="s">
        <v>10302</v>
      </c>
      <c r="H1832" s="207" t="s">
        <v>92</v>
      </c>
      <c r="I1832" s="206" t="s">
        <v>34</v>
      </c>
      <c r="J1832" s="184">
        <v>1</v>
      </c>
    </row>
    <row r="1833" spans="1:10" ht="56.25" customHeight="1">
      <c r="A1833" s="206">
        <v>22</v>
      </c>
      <c r="B1833" s="209" t="s">
        <v>2134</v>
      </c>
      <c r="C1833" s="206">
        <v>2020</v>
      </c>
      <c r="D1833" s="207" t="s">
        <v>938</v>
      </c>
      <c r="E1833" s="207" t="s">
        <v>75</v>
      </c>
      <c r="F1833" s="207" t="s">
        <v>2207</v>
      </c>
      <c r="G1833" s="205" t="s">
        <v>10302</v>
      </c>
      <c r="H1833" s="207" t="s">
        <v>92</v>
      </c>
      <c r="I1833" s="206" t="s">
        <v>34</v>
      </c>
      <c r="J1833" s="184">
        <v>1</v>
      </c>
    </row>
    <row r="1834" spans="1:10" ht="45" customHeight="1">
      <c r="A1834" s="206">
        <v>22</v>
      </c>
      <c r="B1834" s="209" t="s">
        <v>2134</v>
      </c>
      <c r="C1834" s="206">
        <v>2020</v>
      </c>
      <c r="D1834" s="207" t="s">
        <v>938</v>
      </c>
      <c r="E1834" s="207" t="s">
        <v>75</v>
      </c>
      <c r="F1834" s="207" t="s">
        <v>2208</v>
      </c>
      <c r="G1834" s="205" t="s">
        <v>10302</v>
      </c>
      <c r="H1834" s="207" t="s">
        <v>92</v>
      </c>
      <c r="I1834" s="206" t="s">
        <v>34</v>
      </c>
      <c r="J1834" s="184">
        <v>1</v>
      </c>
    </row>
    <row r="1835" spans="1:10" ht="22.5" customHeight="1">
      <c r="A1835" s="206">
        <v>22</v>
      </c>
      <c r="B1835" s="209" t="s">
        <v>2134</v>
      </c>
      <c r="C1835" s="206">
        <v>2020</v>
      </c>
      <c r="D1835" s="207" t="s">
        <v>938</v>
      </c>
      <c r="E1835" s="207" t="s">
        <v>75</v>
      </c>
      <c r="F1835" s="207" t="s">
        <v>2209</v>
      </c>
      <c r="G1835" s="205" t="s">
        <v>10302</v>
      </c>
      <c r="H1835" s="205" t="s">
        <v>10306</v>
      </c>
      <c r="I1835" s="206" t="s">
        <v>34</v>
      </c>
      <c r="J1835" s="184">
        <v>1</v>
      </c>
    </row>
    <row r="1836" spans="1:10" ht="33.75" customHeight="1">
      <c r="A1836" s="206">
        <v>22</v>
      </c>
      <c r="B1836" s="209" t="s">
        <v>2134</v>
      </c>
      <c r="C1836" s="206">
        <v>2020</v>
      </c>
      <c r="D1836" s="207" t="s">
        <v>938</v>
      </c>
      <c r="E1836" s="207" t="s">
        <v>75</v>
      </c>
      <c r="F1836" s="207" t="s">
        <v>2210</v>
      </c>
      <c r="G1836" s="205" t="s">
        <v>10302</v>
      </c>
      <c r="H1836" s="207" t="s">
        <v>92</v>
      </c>
      <c r="I1836" s="206" t="s">
        <v>34</v>
      </c>
      <c r="J1836" s="184">
        <v>1</v>
      </c>
    </row>
    <row r="1837" spans="1:10" ht="33.75" customHeight="1">
      <c r="A1837" s="206">
        <v>22</v>
      </c>
      <c r="B1837" s="209" t="s">
        <v>2134</v>
      </c>
      <c r="C1837" s="206">
        <v>2020</v>
      </c>
      <c r="D1837" s="207" t="s">
        <v>938</v>
      </c>
      <c r="E1837" s="207" t="s">
        <v>79</v>
      </c>
      <c r="F1837" s="207" t="s">
        <v>10999</v>
      </c>
      <c r="G1837" s="205" t="s">
        <v>10302</v>
      </c>
      <c r="H1837" s="207" t="s">
        <v>92</v>
      </c>
      <c r="I1837" s="206" t="s">
        <v>34</v>
      </c>
      <c r="J1837" s="184">
        <v>1</v>
      </c>
    </row>
    <row r="1838" spans="1:10" ht="33.75" customHeight="1">
      <c r="A1838" s="206">
        <v>22</v>
      </c>
      <c r="B1838" s="209" t="s">
        <v>2134</v>
      </c>
      <c r="C1838" s="206">
        <v>2020</v>
      </c>
      <c r="D1838" s="207" t="s">
        <v>938</v>
      </c>
      <c r="E1838" s="207" t="s">
        <v>79</v>
      </c>
      <c r="F1838" s="207" t="s">
        <v>11000</v>
      </c>
      <c r="G1838" s="205" t="s">
        <v>10302</v>
      </c>
      <c r="H1838" s="205" t="s">
        <v>10306</v>
      </c>
      <c r="I1838" s="206" t="s">
        <v>34</v>
      </c>
      <c r="J1838" s="184">
        <v>1</v>
      </c>
    </row>
    <row r="1839" spans="1:10" ht="33.75" customHeight="1">
      <c r="A1839" s="206">
        <v>22</v>
      </c>
      <c r="B1839" s="209" t="s">
        <v>2134</v>
      </c>
      <c r="C1839" s="206">
        <v>2020</v>
      </c>
      <c r="D1839" s="207" t="s">
        <v>938</v>
      </c>
      <c r="E1839" s="207" t="s">
        <v>94</v>
      </c>
      <c r="F1839" s="207" t="s">
        <v>2135</v>
      </c>
      <c r="G1839" s="205" t="s">
        <v>10302</v>
      </c>
      <c r="H1839" s="207" t="s">
        <v>92</v>
      </c>
      <c r="I1839" s="206" t="s">
        <v>34</v>
      </c>
      <c r="J1839" s="184">
        <v>1</v>
      </c>
    </row>
    <row r="1840" spans="1:10" ht="33.75" customHeight="1">
      <c r="A1840" s="206">
        <v>22</v>
      </c>
      <c r="B1840" s="209" t="s">
        <v>2134</v>
      </c>
      <c r="C1840" s="206">
        <v>2020</v>
      </c>
      <c r="D1840" s="207" t="s">
        <v>938</v>
      </c>
      <c r="E1840" s="207" t="s">
        <v>94</v>
      </c>
      <c r="F1840" s="207" t="s">
        <v>2214</v>
      </c>
      <c r="G1840" s="205" t="s">
        <v>82</v>
      </c>
      <c r="H1840" s="207" t="s">
        <v>188</v>
      </c>
      <c r="I1840" s="206" t="s">
        <v>34</v>
      </c>
      <c r="J1840" s="184">
        <v>1</v>
      </c>
    </row>
    <row r="1841" spans="1:10" ht="33.75" customHeight="1">
      <c r="A1841" s="206">
        <v>22</v>
      </c>
      <c r="B1841" s="209" t="s">
        <v>2134</v>
      </c>
      <c r="C1841" s="206">
        <v>2020</v>
      </c>
      <c r="D1841" s="207" t="s">
        <v>938</v>
      </c>
      <c r="E1841" s="207" t="s">
        <v>94</v>
      </c>
      <c r="F1841" s="207" t="s">
        <v>2213</v>
      </c>
      <c r="G1841" s="205" t="s">
        <v>82</v>
      </c>
      <c r="H1841" s="207" t="s">
        <v>188</v>
      </c>
      <c r="I1841" s="206" t="s">
        <v>34</v>
      </c>
      <c r="J1841" s="184">
        <v>1</v>
      </c>
    </row>
    <row r="1842" spans="1:10" ht="33.75" customHeight="1">
      <c r="A1842" s="206">
        <v>22</v>
      </c>
      <c r="B1842" s="209" t="s">
        <v>2134</v>
      </c>
      <c r="C1842" s="206">
        <v>2020</v>
      </c>
      <c r="D1842" s="207" t="s">
        <v>938</v>
      </c>
      <c r="E1842" s="207" t="s">
        <v>94</v>
      </c>
      <c r="F1842" s="207" t="s">
        <v>2215</v>
      </c>
      <c r="G1842" s="205" t="s">
        <v>82</v>
      </c>
      <c r="H1842" s="207" t="s">
        <v>101</v>
      </c>
      <c r="I1842" s="206" t="s">
        <v>34</v>
      </c>
      <c r="J1842" s="184">
        <v>1</v>
      </c>
    </row>
    <row r="1843" spans="1:10" ht="45" customHeight="1">
      <c r="A1843" s="206">
        <v>22</v>
      </c>
      <c r="B1843" s="209" t="s">
        <v>2134</v>
      </c>
      <c r="C1843" s="206">
        <v>2020</v>
      </c>
      <c r="D1843" s="207" t="s">
        <v>938</v>
      </c>
      <c r="E1843" s="207" t="s">
        <v>94</v>
      </c>
      <c r="F1843" s="207" t="s">
        <v>11001</v>
      </c>
      <c r="G1843" s="205" t="s">
        <v>82</v>
      </c>
      <c r="H1843" s="207" t="s">
        <v>101</v>
      </c>
      <c r="I1843" s="206" t="s">
        <v>34</v>
      </c>
      <c r="J1843" s="184">
        <v>1</v>
      </c>
    </row>
    <row r="1844" spans="1:10" ht="33.75" customHeight="1">
      <c r="A1844" s="206">
        <v>22</v>
      </c>
      <c r="B1844" s="209" t="s">
        <v>2134</v>
      </c>
      <c r="C1844" s="206">
        <v>2020</v>
      </c>
      <c r="D1844" s="207" t="s">
        <v>1210</v>
      </c>
      <c r="E1844" s="207" t="s">
        <v>466</v>
      </c>
      <c r="F1844" s="207" t="s">
        <v>11002</v>
      </c>
      <c r="G1844" s="205" t="s">
        <v>10302</v>
      </c>
      <c r="H1844" s="207" t="s">
        <v>92</v>
      </c>
      <c r="I1844" s="206" t="s">
        <v>34</v>
      </c>
      <c r="J1844" s="184">
        <v>1</v>
      </c>
    </row>
    <row r="1845" spans="1:10" ht="22.5" customHeight="1">
      <c r="A1845" s="206">
        <v>22</v>
      </c>
      <c r="B1845" s="209" t="s">
        <v>2134</v>
      </c>
      <c r="C1845" s="206">
        <v>2020</v>
      </c>
      <c r="D1845" s="207" t="s">
        <v>1210</v>
      </c>
      <c r="E1845" s="207" t="s">
        <v>466</v>
      </c>
      <c r="F1845" s="207" t="s">
        <v>11003</v>
      </c>
      <c r="G1845" s="205" t="s">
        <v>10302</v>
      </c>
      <c r="H1845" s="207" t="s">
        <v>92</v>
      </c>
      <c r="I1845" s="206" t="s">
        <v>34</v>
      </c>
      <c r="J1845" s="184">
        <v>1</v>
      </c>
    </row>
    <row r="1846" spans="1:10" ht="33.75" customHeight="1">
      <c r="A1846" s="206">
        <v>22</v>
      </c>
      <c r="B1846" s="209" t="s">
        <v>2134</v>
      </c>
      <c r="C1846" s="206">
        <v>2020</v>
      </c>
      <c r="D1846" s="207" t="s">
        <v>1210</v>
      </c>
      <c r="E1846" s="207" t="s">
        <v>2222</v>
      </c>
      <c r="F1846" s="207" t="s">
        <v>11004</v>
      </c>
      <c r="G1846" s="205" t="s">
        <v>10302</v>
      </c>
      <c r="H1846" s="207" t="s">
        <v>92</v>
      </c>
      <c r="I1846" s="206" t="s">
        <v>34</v>
      </c>
      <c r="J1846" s="184">
        <v>1</v>
      </c>
    </row>
    <row r="1847" spans="1:10" ht="33.75" customHeight="1">
      <c r="A1847" s="206">
        <v>22</v>
      </c>
      <c r="B1847" s="209" t="s">
        <v>2134</v>
      </c>
      <c r="C1847" s="206">
        <v>2020</v>
      </c>
      <c r="D1847" s="207" t="s">
        <v>1210</v>
      </c>
      <c r="E1847" s="207" t="s">
        <v>2222</v>
      </c>
      <c r="F1847" s="207" t="s">
        <v>11005</v>
      </c>
      <c r="G1847" s="205" t="s">
        <v>10302</v>
      </c>
      <c r="H1847" s="207" t="s">
        <v>92</v>
      </c>
      <c r="I1847" s="206" t="s">
        <v>34</v>
      </c>
      <c r="J1847" s="184">
        <v>1</v>
      </c>
    </row>
    <row r="1848" spans="1:10" ht="22.5" customHeight="1">
      <c r="A1848" s="206">
        <v>22</v>
      </c>
      <c r="B1848" s="209" t="s">
        <v>2134</v>
      </c>
      <c r="C1848" s="206">
        <v>2020</v>
      </c>
      <c r="D1848" s="207" t="s">
        <v>1210</v>
      </c>
      <c r="E1848" s="207" t="s">
        <v>2225</v>
      </c>
      <c r="F1848" s="207" t="s">
        <v>2224</v>
      </c>
      <c r="G1848" s="205" t="s">
        <v>10302</v>
      </c>
      <c r="H1848" s="207" t="s">
        <v>92</v>
      </c>
      <c r="I1848" s="206" t="s">
        <v>34</v>
      </c>
      <c r="J1848" s="184">
        <v>1</v>
      </c>
    </row>
    <row r="1849" spans="1:10" ht="45" customHeight="1">
      <c r="A1849" s="206">
        <v>22</v>
      </c>
      <c r="B1849" s="209" t="s">
        <v>2134</v>
      </c>
      <c r="C1849" s="206">
        <v>2020</v>
      </c>
      <c r="D1849" s="207" t="s">
        <v>1210</v>
      </c>
      <c r="E1849" s="207" t="s">
        <v>105</v>
      </c>
      <c r="F1849" s="207" t="s">
        <v>11006</v>
      </c>
      <c r="G1849" s="205" t="s">
        <v>82</v>
      </c>
      <c r="H1849" s="207" t="s">
        <v>101</v>
      </c>
      <c r="I1849" s="206" t="s">
        <v>34</v>
      </c>
      <c r="J1849" s="184">
        <v>1</v>
      </c>
    </row>
    <row r="1850" spans="1:10" ht="22.5" customHeight="1">
      <c r="A1850" s="206">
        <v>22</v>
      </c>
      <c r="B1850" s="209" t="s">
        <v>2134</v>
      </c>
      <c r="C1850" s="206">
        <v>2020</v>
      </c>
      <c r="D1850" s="207" t="s">
        <v>1210</v>
      </c>
      <c r="E1850" s="207" t="s">
        <v>105</v>
      </c>
      <c r="F1850" s="207" t="s">
        <v>11007</v>
      </c>
      <c r="G1850" s="205" t="s">
        <v>82</v>
      </c>
      <c r="H1850" s="207" t="s">
        <v>101</v>
      </c>
      <c r="I1850" s="206" t="s">
        <v>34</v>
      </c>
      <c r="J1850" s="184">
        <v>1</v>
      </c>
    </row>
    <row r="1851" spans="1:10" ht="67.5" customHeight="1">
      <c r="A1851" s="206">
        <v>22</v>
      </c>
      <c r="B1851" s="209" t="s">
        <v>2134</v>
      </c>
      <c r="C1851" s="206">
        <v>2020</v>
      </c>
      <c r="D1851" s="207" t="s">
        <v>1090</v>
      </c>
      <c r="E1851" s="207" t="s">
        <v>2229</v>
      </c>
      <c r="F1851" s="207" t="s">
        <v>2228</v>
      </c>
      <c r="G1851" s="205" t="s">
        <v>10302</v>
      </c>
      <c r="H1851" s="207" t="s">
        <v>92</v>
      </c>
      <c r="I1851" s="206" t="s">
        <v>34</v>
      </c>
      <c r="J1851" s="184">
        <v>1</v>
      </c>
    </row>
    <row r="1852" spans="1:10" ht="56.25" customHeight="1">
      <c r="A1852" s="206">
        <v>22</v>
      </c>
      <c r="B1852" s="209" t="s">
        <v>2134</v>
      </c>
      <c r="C1852" s="206">
        <v>2020</v>
      </c>
      <c r="D1852" s="207" t="s">
        <v>1090</v>
      </c>
      <c r="E1852" s="207" t="s">
        <v>2229</v>
      </c>
      <c r="F1852" s="207" t="s">
        <v>2230</v>
      </c>
      <c r="G1852" s="205" t="s">
        <v>10302</v>
      </c>
      <c r="H1852" s="207" t="s">
        <v>92</v>
      </c>
      <c r="I1852" s="206" t="s">
        <v>34</v>
      </c>
      <c r="J1852" s="184">
        <v>1</v>
      </c>
    </row>
    <row r="1853" spans="1:10" ht="45" customHeight="1">
      <c r="A1853" s="206">
        <v>22</v>
      </c>
      <c r="B1853" s="209" t="s">
        <v>2134</v>
      </c>
      <c r="C1853" s="206">
        <v>2020</v>
      </c>
      <c r="D1853" s="207" t="s">
        <v>1090</v>
      </c>
      <c r="E1853" s="207" t="s">
        <v>2229</v>
      </c>
      <c r="F1853" s="207" t="s">
        <v>11008</v>
      </c>
      <c r="G1853" s="205" t="s">
        <v>10302</v>
      </c>
      <c r="H1853" s="205" t="s">
        <v>10306</v>
      </c>
      <c r="I1853" s="206" t="s">
        <v>34</v>
      </c>
      <c r="J1853" s="184">
        <v>1</v>
      </c>
    </row>
    <row r="1854" spans="1:10" ht="45" customHeight="1">
      <c r="A1854" s="206">
        <v>22</v>
      </c>
      <c r="B1854" s="209" t="s">
        <v>2134</v>
      </c>
      <c r="C1854" s="206">
        <v>2020</v>
      </c>
      <c r="D1854" s="207" t="s">
        <v>1090</v>
      </c>
      <c r="E1854" s="207" t="s">
        <v>2229</v>
      </c>
      <c r="F1854" s="207" t="s">
        <v>2232</v>
      </c>
      <c r="G1854" s="205" t="s">
        <v>10302</v>
      </c>
      <c r="H1854" s="207" t="s">
        <v>92</v>
      </c>
      <c r="I1854" s="206" t="s">
        <v>34</v>
      </c>
      <c r="J1854" s="184">
        <v>1</v>
      </c>
    </row>
    <row r="1855" spans="1:10" ht="22.5" customHeight="1">
      <c r="A1855" s="206">
        <v>22</v>
      </c>
      <c r="B1855" s="209" t="s">
        <v>2134</v>
      </c>
      <c r="C1855" s="206">
        <v>2020</v>
      </c>
      <c r="D1855" s="207" t="s">
        <v>1090</v>
      </c>
      <c r="E1855" s="207" t="s">
        <v>116</v>
      </c>
      <c r="F1855" s="207" t="s">
        <v>11009</v>
      </c>
      <c r="G1855" s="205" t="s">
        <v>10302</v>
      </c>
      <c r="H1855" s="205" t="s">
        <v>10306</v>
      </c>
      <c r="I1855" s="206" t="s">
        <v>34</v>
      </c>
      <c r="J1855" s="184">
        <v>1</v>
      </c>
    </row>
    <row r="1856" spans="1:10" ht="45" customHeight="1">
      <c r="A1856" s="206">
        <v>22</v>
      </c>
      <c r="B1856" s="209" t="s">
        <v>2134</v>
      </c>
      <c r="C1856" s="206">
        <v>2020</v>
      </c>
      <c r="D1856" s="207" t="s">
        <v>1090</v>
      </c>
      <c r="E1856" s="207" t="s">
        <v>116</v>
      </c>
      <c r="F1856" s="207" t="s">
        <v>11010</v>
      </c>
      <c r="G1856" s="205" t="s">
        <v>10302</v>
      </c>
      <c r="H1856" s="205" t="s">
        <v>10306</v>
      </c>
      <c r="I1856" s="206" t="s">
        <v>34</v>
      </c>
      <c r="J1856" s="184">
        <v>1</v>
      </c>
    </row>
    <row r="1857" spans="1:10" ht="56.25" customHeight="1">
      <c r="A1857" s="206">
        <v>22</v>
      </c>
      <c r="B1857" s="209" t="s">
        <v>2134</v>
      </c>
      <c r="C1857" s="206">
        <v>2020</v>
      </c>
      <c r="D1857" s="207" t="s">
        <v>1108</v>
      </c>
      <c r="E1857" s="207" t="s">
        <v>144</v>
      </c>
      <c r="F1857" s="207" t="s">
        <v>2235</v>
      </c>
      <c r="G1857" s="205" t="s">
        <v>10302</v>
      </c>
      <c r="H1857" s="207" t="s">
        <v>92</v>
      </c>
      <c r="I1857" s="206" t="s">
        <v>34</v>
      </c>
      <c r="J1857" s="184">
        <v>1</v>
      </c>
    </row>
    <row r="1858" spans="1:10" ht="33.75" customHeight="1">
      <c r="A1858" s="206">
        <v>22</v>
      </c>
      <c r="B1858" s="209" t="s">
        <v>2134</v>
      </c>
      <c r="C1858" s="206">
        <v>2020</v>
      </c>
      <c r="D1858" s="207" t="s">
        <v>1108</v>
      </c>
      <c r="E1858" s="207" t="s">
        <v>144</v>
      </c>
      <c r="F1858" s="207" t="s">
        <v>2236</v>
      </c>
      <c r="G1858" s="205" t="s">
        <v>119</v>
      </c>
      <c r="H1858" s="207" t="s">
        <v>395</v>
      </c>
      <c r="I1858" s="206" t="s">
        <v>34</v>
      </c>
      <c r="J1858" s="184">
        <v>1</v>
      </c>
    </row>
    <row r="1859" spans="1:10" ht="45" customHeight="1">
      <c r="A1859" s="206">
        <v>22</v>
      </c>
      <c r="B1859" s="209" t="s">
        <v>2134</v>
      </c>
      <c r="C1859" s="206">
        <v>2020</v>
      </c>
      <c r="D1859" s="207" t="s">
        <v>1108</v>
      </c>
      <c r="E1859" s="207" t="s">
        <v>144</v>
      </c>
      <c r="F1859" s="207" t="s">
        <v>2237</v>
      </c>
      <c r="G1859" s="205" t="s">
        <v>82</v>
      </c>
      <c r="H1859" s="207" t="s">
        <v>188</v>
      </c>
      <c r="I1859" s="206" t="s">
        <v>34</v>
      </c>
      <c r="J1859" s="184">
        <v>1</v>
      </c>
    </row>
    <row r="1860" spans="1:10" ht="22.5" customHeight="1">
      <c r="A1860" s="206">
        <v>22</v>
      </c>
      <c r="B1860" s="209" t="s">
        <v>2134</v>
      </c>
      <c r="C1860" s="206">
        <v>2020</v>
      </c>
      <c r="D1860" s="207" t="s">
        <v>1108</v>
      </c>
      <c r="E1860" s="207" t="s">
        <v>483</v>
      </c>
      <c r="F1860" s="207" t="s">
        <v>2238</v>
      </c>
      <c r="G1860" s="205" t="s">
        <v>10302</v>
      </c>
      <c r="H1860" s="207" t="s">
        <v>1061</v>
      </c>
      <c r="I1860" s="206" t="s">
        <v>34</v>
      </c>
      <c r="J1860" s="184">
        <v>1</v>
      </c>
    </row>
    <row r="1861" spans="1:10" ht="22.5" customHeight="1">
      <c r="A1861" s="206">
        <v>22</v>
      </c>
      <c r="B1861" s="209" t="s">
        <v>2134</v>
      </c>
      <c r="C1861" s="206">
        <v>2020</v>
      </c>
      <c r="D1861" s="207" t="s">
        <v>1108</v>
      </c>
      <c r="E1861" s="207" t="s">
        <v>483</v>
      </c>
      <c r="F1861" s="207" t="s">
        <v>2239</v>
      </c>
      <c r="G1861" s="205" t="s">
        <v>119</v>
      </c>
      <c r="H1861" s="207" t="s">
        <v>333</v>
      </c>
      <c r="I1861" s="206" t="s">
        <v>34</v>
      </c>
      <c r="J1861" s="184">
        <v>1</v>
      </c>
    </row>
    <row r="1862" spans="1:10" ht="22.5" customHeight="1">
      <c r="A1862" s="206">
        <v>22</v>
      </c>
      <c r="B1862" s="209" t="s">
        <v>2134</v>
      </c>
      <c r="C1862" s="206">
        <v>2020</v>
      </c>
      <c r="D1862" s="207" t="s">
        <v>1108</v>
      </c>
      <c r="E1862" s="207" t="s">
        <v>483</v>
      </c>
      <c r="F1862" s="207" t="s">
        <v>2240</v>
      </c>
      <c r="G1862" s="205" t="s">
        <v>10302</v>
      </c>
      <c r="H1862" s="205" t="s">
        <v>10306</v>
      </c>
      <c r="I1862" s="207" t="s">
        <v>48</v>
      </c>
      <c r="J1862" s="184">
        <v>1</v>
      </c>
    </row>
    <row r="1863" spans="1:10" ht="22.5" customHeight="1">
      <c r="A1863" s="206">
        <v>22</v>
      </c>
      <c r="B1863" s="209" t="s">
        <v>2134</v>
      </c>
      <c r="C1863" s="206">
        <v>2020</v>
      </c>
      <c r="D1863" s="207" t="s">
        <v>1108</v>
      </c>
      <c r="E1863" s="207" t="s">
        <v>483</v>
      </c>
      <c r="F1863" s="207" t="s">
        <v>2241</v>
      </c>
      <c r="G1863" s="205" t="s">
        <v>82</v>
      </c>
      <c r="H1863" s="207" t="s">
        <v>101</v>
      </c>
      <c r="I1863" s="206" t="s">
        <v>34</v>
      </c>
      <c r="J1863" s="184">
        <v>1</v>
      </c>
    </row>
    <row r="1864" spans="1:10" ht="33.75" customHeight="1">
      <c r="A1864" s="206">
        <v>22</v>
      </c>
      <c r="B1864" s="209" t="s">
        <v>2134</v>
      </c>
      <c r="C1864" s="206">
        <v>2020</v>
      </c>
      <c r="D1864" s="207" t="s">
        <v>1108</v>
      </c>
      <c r="E1864" s="207" t="s">
        <v>483</v>
      </c>
      <c r="F1864" s="207" t="s">
        <v>2242</v>
      </c>
      <c r="G1864" s="205" t="s">
        <v>10302</v>
      </c>
      <c r="H1864" s="207" t="s">
        <v>1061</v>
      </c>
      <c r="I1864" s="206" t="s">
        <v>34</v>
      </c>
      <c r="J1864" s="184">
        <v>1</v>
      </c>
    </row>
    <row r="1865" spans="1:10" ht="33.75" customHeight="1">
      <c r="A1865" s="206">
        <v>22</v>
      </c>
      <c r="B1865" s="209" t="s">
        <v>2134</v>
      </c>
      <c r="C1865" s="206">
        <v>2020</v>
      </c>
      <c r="D1865" s="207" t="s">
        <v>1108</v>
      </c>
      <c r="E1865" s="207" t="s">
        <v>483</v>
      </c>
      <c r="F1865" s="207" t="s">
        <v>2243</v>
      </c>
      <c r="G1865" s="205" t="s">
        <v>82</v>
      </c>
      <c r="H1865" s="207" t="s">
        <v>101</v>
      </c>
      <c r="I1865" s="206" t="s">
        <v>34</v>
      </c>
      <c r="J1865" s="184">
        <v>1</v>
      </c>
    </row>
    <row r="1866" spans="1:10" ht="33.75" customHeight="1">
      <c r="A1866" s="206">
        <v>22</v>
      </c>
      <c r="B1866" s="209" t="s">
        <v>2134</v>
      </c>
      <c r="C1866" s="206">
        <v>2020</v>
      </c>
      <c r="D1866" s="207" t="s">
        <v>1108</v>
      </c>
      <c r="E1866" s="207" t="s">
        <v>483</v>
      </c>
      <c r="F1866" s="207" t="s">
        <v>2244</v>
      </c>
      <c r="G1866" s="205" t="s">
        <v>82</v>
      </c>
      <c r="H1866" s="207" t="s">
        <v>101</v>
      </c>
      <c r="I1866" s="206" t="s">
        <v>34</v>
      </c>
      <c r="J1866" s="184">
        <v>1</v>
      </c>
    </row>
    <row r="1867" spans="1:10" ht="33.75" customHeight="1">
      <c r="A1867" s="206">
        <v>22</v>
      </c>
      <c r="B1867" s="209" t="s">
        <v>2134</v>
      </c>
      <c r="C1867" s="206">
        <v>2020</v>
      </c>
      <c r="D1867" s="207" t="s">
        <v>1400</v>
      </c>
      <c r="E1867" s="207" t="s">
        <v>2246</v>
      </c>
      <c r="F1867" s="207" t="s">
        <v>2245</v>
      </c>
      <c r="G1867" s="205" t="s">
        <v>119</v>
      </c>
      <c r="H1867" s="207" t="s">
        <v>395</v>
      </c>
      <c r="I1867" s="206" t="s">
        <v>34</v>
      </c>
      <c r="J1867" s="184">
        <v>1</v>
      </c>
    </row>
    <row r="1868" spans="1:10" ht="56.25" customHeight="1">
      <c r="A1868" s="206">
        <v>22</v>
      </c>
      <c r="B1868" s="209" t="s">
        <v>2134</v>
      </c>
      <c r="C1868" s="206">
        <v>2020</v>
      </c>
      <c r="D1868" s="207" t="s">
        <v>1400</v>
      </c>
      <c r="E1868" s="207" t="s">
        <v>2246</v>
      </c>
      <c r="F1868" s="207" t="s">
        <v>2247</v>
      </c>
      <c r="G1868" s="205" t="s">
        <v>82</v>
      </c>
      <c r="H1868" s="207" t="s">
        <v>101</v>
      </c>
      <c r="I1868" s="206" t="s">
        <v>34</v>
      </c>
      <c r="J1868" s="184">
        <v>1</v>
      </c>
    </row>
    <row r="1869" spans="1:10" ht="22.5" customHeight="1">
      <c r="A1869" s="206">
        <v>22</v>
      </c>
      <c r="B1869" s="209" t="s">
        <v>2134</v>
      </c>
      <c r="C1869" s="206">
        <v>2020</v>
      </c>
      <c r="D1869" s="207" t="s">
        <v>1400</v>
      </c>
      <c r="E1869" s="207" t="s">
        <v>2246</v>
      </c>
      <c r="F1869" s="207" t="s">
        <v>2248</v>
      </c>
      <c r="G1869" s="205" t="s">
        <v>82</v>
      </c>
      <c r="H1869" s="207" t="s">
        <v>101</v>
      </c>
      <c r="I1869" s="206" t="s">
        <v>34</v>
      </c>
      <c r="J1869" s="184">
        <v>1</v>
      </c>
    </row>
    <row r="1870" spans="1:10" ht="56.25" customHeight="1">
      <c r="A1870" s="206">
        <v>22</v>
      </c>
      <c r="B1870" s="209" t="s">
        <v>2134</v>
      </c>
      <c r="C1870" s="206">
        <v>2020</v>
      </c>
      <c r="D1870" s="207" t="s">
        <v>1400</v>
      </c>
      <c r="E1870" s="207" t="s">
        <v>2246</v>
      </c>
      <c r="F1870" s="207" t="s">
        <v>2249</v>
      </c>
      <c r="G1870" s="205" t="s">
        <v>10302</v>
      </c>
      <c r="H1870" s="205" t="s">
        <v>10306</v>
      </c>
      <c r="I1870" s="206" t="s">
        <v>34</v>
      </c>
      <c r="J1870" s="184">
        <v>1</v>
      </c>
    </row>
    <row r="1871" spans="1:10" ht="22.5" customHeight="1">
      <c r="A1871" s="206">
        <v>22</v>
      </c>
      <c r="B1871" s="209" t="s">
        <v>2134</v>
      </c>
      <c r="C1871" s="206">
        <v>2020</v>
      </c>
      <c r="D1871" s="207" t="s">
        <v>1400</v>
      </c>
      <c r="E1871" s="207" t="s">
        <v>2246</v>
      </c>
      <c r="F1871" s="207" t="s">
        <v>2250</v>
      </c>
      <c r="G1871" s="205" t="s">
        <v>10302</v>
      </c>
      <c r="H1871" s="205" t="s">
        <v>10306</v>
      </c>
      <c r="I1871" s="207" t="s">
        <v>48</v>
      </c>
      <c r="J1871" s="184">
        <v>1</v>
      </c>
    </row>
    <row r="1872" spans="1:10" ht="45" customHeight="1">
      <c r="A1872" s="206">
        <v>22</v>
      </c>
      <c r="B1872" s="209" t="s">
        <v>2134</v>
      </c>
      <c r="C1872" s="206">
        <v>2020</v>
      </c>
      <c r="D1872" s="207" t="s">
        <v>1400</v>
      </c>
      <c r="E1872" s="207" t="s">
        <v>2246</v>
      </c>
      <c r="F1872" s="207" t="s">
        <v>2251</v>
      </c>
      <c r="G1872" s="205" t="s">
        <v>10302</v>
      </c>
      <c r="H1872" s="205" t="s">
        <v>10306</v>
      </c>
      <c r="I1872" s="206" t="s">
        <v>34</v>
      </c>
      <c r="J1872" s="184">
        <v>1</v>
      </c>
    </row>
    <row r="1873" spans="1:10" ht="22.5" customHeight="1">
      <c r="A1873" s="206">
        <v>22</v>
      </c>
      <c r="B1873" s="209" t="s">
        <v>2134</v>
      </c>
      <c r="C1873" s="206">
        <v>2020</v>
      </c>
      <c r="D1873" s="207" t="s">
        <v>1407</v>
      </c>
      <c r="E1873" s="207" t="s">
        <v>177</v>
      </c>
      <c r="F1873" s="207" t="s">
        <v>11011</v>
      </c>
      <c r="G1873" s="205" t="s">
        <v>119</v>
      </c>
      <c r="H1873" s="207" t="s">
        <v>395</v>
      </c>
      <c r="I1873" s="206" t="s">
        <v>34</v>
      </c>
      <c r="J1873" s="184">
        <v>1</v>
      </c>
    </row>
    <row r="1874" spans="1:10" ht="22.5" customHeight="1">
      <c r="A1874" s="206">
        <v>22</v>
      </c>
      <c r="B1874" s="209" t="s">
        <v>2134</v>
      </c>
      <c r="C1874" s="206">
        <v>2020</v>
      </c>
      <c r="D1874" s="207" t="s">
        <v>1407</v>
      </c>
      <c r="E1874" s="207" t="s">
        <v>177</v>
      </c>
      <c r="F1874" s="207" t="s">
        <v>11012</v>
      </c>
      <c r="G1874" s="205" t="s">
        <v>82</v>
      </c>
      <c r="H1874" s="207" t="s">
        <v>188</v>
      </c>
      <c r="I1874" s="206" t="s">
        <v>34</v>
      </c>
      <c r="J1874" s="184">
        <v>1</v>
      </c>
    </row>
    <row r="1875" spans="1:10" ht="22.5" customHeight="1">
      <c r="A1875" s="206">
        <v>22</v>
      </c>
      <c r="B1875" s="209" t="s">
        <v>2134</v>
      </c>
      <c r="C1875" s="206">
        <v>2020</v>
      </c>
      <c r="D1875" s="207" t="s">
        <v>1407</v>
      </c>
      <c r="E1875" s="207" t="s">
        <v>189</v>
      </c>
      <c r="F1875" s="207" t="s">
        <v>2254</v>
      </c>
      <c r="G1875" s="205" t="s">
        <v>82</v>
      </c>
      <c r="H1875" s="207" t="s">
        <v>101</v>
      </c>
      <c r="I1875" s="206" t="s">
        <v>34</v>
      </c>
      <c r="J1875" s="184">
        <v>1</v>
      </c>
    </row>
    <row r="1876" spans="1:10" ht="22.5" customHeight="1">
      <c r="A1876" s="206">
        <v>22</v>
      </c>
      <c r="B1876" s="209" t="s">
        <v>2134</v>
      </c>
      <c r="C1876" s="206">
        <v>2020</v>
      </c>
      <c r="D1876" s="207" t="s">
        <v>1407</v>
      </c>
      <c r="E1876" s="207" t="s">
        <v>189</v>
      </c>
      <c r="F1876" s="207" t="s">
        <v>2255</v>
      </c>
      <c r="G1876" s="205" t="s">
        <v>119</v>
      </c>
      <c r="H1876" s="207" t="s">
        <v>333</v>
      </c>
      <c r="I1876" s="206" t="s">
        <v>34</v>
      </c>
      <c r="J1876" s="184">
        <v>1</v>
      </c>
    </row>
    <row r="1877" spans="1:10" ht="45" customHeight="1">
      <c r="A1877" s="206">
        <v>22</v>
      </c>
      <c r="B1877" s="209" t="s">
        <v>2134</v>
      </c>
      <c r="C1877" s="206">
        <v>2020</v>
      </c>
      <c r="D1877" s="207" t="s">
        <v>1407</v>
      </c>
      <c r="E1877" s="207" t="s">
        <v>189</v>
      </c>
      <c r="F1877" s="207" t="s">
        <v>2256</v>
      </c>
      <c r="G1877" s="205" t="s">
        <v>10302</v>
      </c>
      <c r="H1877" s="207" t="s">
        <v>92</v>
      </c>
      <c r="I1877" s="206" t="s">
        <v>34</v>
      </c>
      <c r="J1877" s="184">
        <v>1</v>
      </c>
    </row>
    <row r="1878" spans="1:10" ht="22.5" customHeight="1">
      <c r="A1878" s="206">
        <v>22</v>
      </c>
      <c r="B1878" s="209" t="s">
        <v>2134</v>
      </c>
      <c r="C1878" s="206">
        <v>2020</v>
      </c>
      <c r="D1878" s="207" t="s">
        <v>1407</v>
      </c>
      <c r="E1878" s="207" t="s">
        <v>189</v>
      </c>
      <c r="F1878" s="207" t="s">
        <v>2257</v>
      </c>
      <c r="G1878" s="205" t="s">
        <v>10302</v>
      </c>
      <c r="H1878" s="205" t="s">
        <v>10306</v>
      </c>
      <c r="I1878" s="206" t="s">
        <v>34</v>
      </c>
      <c r="J1878" s="184">
        <v>1</v>
      </c>
    </row>
    <row r="1879" spans="1:10" ht="33.75" customHeight="1">
      <c r="A1879" s="206">
        <v>22</v>
      </c>
      <c r="B1879" s="209" t="s">
        <v>2134</v>
      </c>
      <c r="C1879" s="206">
        <v>2020</v>
      </c>
      <c r="D1879" s="207" t="s">
        <v>1407</v>
      </c>
      <c r="E1879" s="207" t="s">
        <v>189</v>
      </c>
      <c r="F1879" s="207" t="s">
        <v>2258</v>
      </c>
      <c r="G1879" s="205" t="s">
        <v>10302</v>
      </c>
      <c r="H1879" s="205" t="s">
        <v>10306</v>
      </c>
      <c r="I1879" s="206" t="s">
        <v>34</v>
      </c>
      <c r="J1879" s="184">
        <v>1</v>
      </c>
    </row>
    <row r="1880" spans="1:10" ht="33.75" customHeight="1">
      <c r="A1880" s="206">
        <v>22</v>
      </c>
      <c r="B1880" s="209" t="s">
        <v>2134</v>
      </c>
      <c r="C1880" s="206">
        <v>2020</v>
      </c>
      <c r="D1880" s="207" t="s">
        <v>1407</v>
      </c>
      <c r="E1880" s="207" t="s">
        <v>189</v>
      </c>
      <c r="F1880" s="207" t="s">
        <v>2259</v>
      </c>
      <c r="G1880" s="205" t="s">
        <v>82</v>
      </c>
      <c r="H1880" s="207" t="s">
        <v>101</v>
      </c>
      <c r="I1880" s="206" t="s">
        <v>34</v>
      </c>
      <c r="J1880" s="184">
        <v>1</v>
      </c>
    </row>
    <row r="1881" spans="1:10" ht="33.75" customHeight="1">
      <c r="A1881" s="206">
        <v>22</v>
      </c>
      <c r="B1881" s="209" t="s">
        <v>2134</v>
      </c>
      <c r="C1881" s="206">
        <v>2020</v>
      </c>
      <c r="D1881" s="207" t="s">
        <v>1407</v>
      </c>
      <c r="E1881" s="207" t="s">
        <v>184</v>
      </c>
      <c r="F1881" s="207" t="s">
        <v>2260</v>
      </c>
      <c r="G1881" s="205" t="s">
        <v>10302</v>
      </c>
      <c r="H1881" s="207" t="s">
        <v>1061</v>
      </c>
      <c r="I1881" s="206" t="s">
        <v>34</v>
      </c>
      <c r="J1881" s="184">
        <v>1</v>
      </c>
    </row>
    <row r="1882" spans="1:10" ht="22.5" customHeight="1">
      <c r="A1882" s="206">
        <v>22</v>
      </c>
      <c r="B1882" s="209" t="s">
        <v>2134</v>
      </c>
      <c r="C1882" s="206">
        <v>2020</v>
      </c>
      <c r="D1882" s="207" t="s">
        <v>1142</v>
      </c>
      <c r="E1882" s="207" t="s">
        <v>2262</v>
      </c>
      <c r="F1882" s="207" t="s">
        <v>2261</v>
      </c>
      <c r="G1882" s="205" t="s">
        <v>10302</v>
      </c>
      <c r="H1882" s="207" t="s">
        <v>92</v>
      </c>
      <c r="I1882" s="206" t="s">
        <v>34</v>
      </c>
      <c r="J1882" s="184">
        <v>1</v>
      </c>
    </row>
    <row r="1883" spans="1:10" ht="22.5" customHeight="1">
      <c r="A1883" s="206">
        <v>22</v>
      </c>
      <c r="B1883" s="209" t="s">
        <v>2134</v>
      </c>
      <c r="C1883" s="206">
        <v>2020</v>
      </c>
      <c r="D1883" s="207" t="s">
        <v>1142</v>
      </c>
      <c r="E1883" s="207" t="s">
        <v>2262</v>
      </c>
      <c r="F1883" s="207" t="s">
        <v>2263</v>
      </c>
      <c r="G1883" s="205" t="s">
        <v>10302</v>
      </c>
      <c r="H1883" s="207" t="s">
        <v>1061</v>
      </c>
      <c r="I1883" s="206" t="s">
        <v>34</v>
      </c>
      <c r="J1883" s="184">
        <v>1</v>
      </c>
    </row>
    <row r="1884" spans="1:10" ht="45" customHeight="1">
      <c r="A1884" s="206">
        <v>22</v>
      </c>
      <c r="B1884" s="209" t="s">
        <v>2134</v>
      </c>
      <c r="C1884" s="206">
        <v>2020</v>
      </c>
      <c r="D1884" s="207" t="s">
        <v>1142</v>
      </c>
      <c r="E1884" s="207" t="s">
        <v>2262</v>
      </c>
      <c r="F1884" s="207" t="s">
        <v>2264</v>
      </c>
      <c r="G1884" s="205" t="s">
        <v>10302</v>
      </c>
      <c r="H1884" s="205" t="s">
        <v>10306</v>
      </c>
      <c r="I1884" s="207" t="s">
        <v>48</v>
      </c>
      <c r="J1884" s="184">
        <v>1</v>
      </c>
    </row>
    <row r="1885" spans="1:10" ht="33.75" customHeight="1">
      <c r="A1885" s="206">
        <v>22</v>
      </c>
      <c r="B1885" s="209" t="s">
        <v>2134</v>
      </c>
      <c r="C1885" s="206">
        <v>2020</v>
      </c>
      <c r="D1885" s="207" t="s">
        <v>1142</v>
      </c>
      <c r="E1885" s="207" t="s">
        <v>2262</v>
      </c>
      <c r="F1885" s="207" t="s">
        <v>2265</v>
      </c>
      <c r="G1885" s="205" t="s">
        <v>10302</v>
      </c>
      <c r="H1885" s="207" t="s">
        <v>1111</v>
      </c>
      <c r="I1885" s="206" t="s">
        <v>34</v>
      </c>
      <c r="J1885" s="184">
        <v>1</v>
      </c>
    </row>
    <row r="1886" spans="1:10" ht="22.5" customHeight="1">
      <c r="A1886" s="206">
        <v>22</v>
      </c>
      <c r="B1886" s="209" t="s">
        <v>2134</v>
      </c>
      <c r="C1886" s="206">
        <v>2020</v>
      </c>
      <c r="D1886" s="207" t="s">
        <v>1142</v>
      </c>
      <c r="E1886" s="207" t="s">
        <v>2262</v>
      </c>
      <c r="F1886" s="207" t="s">
        <v>11013</v>
      </c>
      <c r="G1886" s="205" t="s">
        <v>10302</v>
      </c>
      <c r="H1886" s="207" t="s">
        <v>92</v>
      </c>
      <c r="I1886" s="206" t="s">
        <v>34</v>
      </c>
      <c r="J1886" s="184">
        <v>1</v>
      </c>
    </row>
    <row r="1887" spans="1:10" ht="33.75" customHeight="1">
      <c r="A1887" s="206">
        <v>22</v>
      </c>
      <c r="B1887" s="209" t="s">
        <v>2134</v>
      </c>
      <c r="C1887" s="206">
        <v>2020</v>
      </c>
      <c r="D1887" s="207" t="s">
        <v>1142</v>
      </c>
      <c r="E1887" s="207" t="s">
        <v>2268</v>
      </c>
      <c r="F1887" s="207" t="s">
        <v>11014</v>
      </c>
      <c r="G1887" s="205" t="s">
        <v>10302</v>
      </c>
      <c r="H1887" s="207" t="s">
        <v>1061</v>
      </c>
      <c r="I1887" s="206" t="s">
        <v>34</v>
      </c>
      <c r="J1887" s="184">
        <v>1</v>
      </c>
    </row>
    <row r="1888" spans="1:10" ht="33.75" customHeight="1">
      <c r="A1888" s="206">
        <v>22</v>
      </c>
      <c r="B1888" s="209" t="s">
        <v>2134</v>
      </c>
      <c r="C1888" s="206">
        <v>2020</v>
      </c>
      <c r="D1888" s="207" t="s">
        <v>1142</v>
      </c>
      <c r="E1888" s="207" t="s">
        <v>2268</v>
      </c>
      <c r="F1888" s="207" t="s">
        <v>11015</v>
      </c>
      <c r="G1888" s="205" t="s">
        <v>82</v>
      </c>
      <c r="H1888" s="207" t="s">
        <v>101</v>
      </c>
      <c r="I1888" s="206" t="s">
        <v>34</v>
      </c>
      <c r="J1888" s="184">
        <v>1</v>
      </c>
    </row>
    <row r="1889" spans="1:10" ht="33.75" customHeight="1">
      <c r="A1889" s="206">
        <v>22</v>
      </c>
      <c r="B1889" s="209" t="s">
        <v>2134</v>
      </c>
      <c r="C1889" s="206">
        <v>2020</v>
      </c>
      <c r="D1889" s="207" t="s">
        <v>1142</v>
      </c>
      <c r="E1889" s="207" t="s">
        <v>2268</v>
      </c>
      <c r="F1889" s="207" t="s">
        <v>11016</v>
      </c>
      <c r="G1889" s="205" t="s">
        <v>119</v>
      </c>
      <c r="H1889" s="207" t="s">
        <v>395</v>
      </c>
      <c r="I1889" s="206" t="s">
        <v>34</v>
      </c>
      <c r="J1889" s="184">
        <v>1</v>
      </c>
    </row>
    <row r="1890" spans="1:10" ht="33.75" customHeight="1">
      <c r="A1890" s="206">
        <v>22</v>
      </c>
      <c r="B1890" s="209" t="s">
        <v>2134</v>
      </c>
      <c r="C1890" s="206">
        <v>2020</v>
      </c>
      <c r="D1890" s="207" t="s">
        <v>10642</v>
      </c>
      <c r="E1890" s="207" t="s">
        <v>220</v>
      </c>
      <c r="F1890" s="207" t="s">
        <v>2271</v>
      </c>
      <c r="G1890" s="205" t="s">
        <v>10302</v>
      </c>
      <c r="H1890" s="207" t="s">
        <v>92</v>
      </c>
      <c r="I1890" s="206" t="s">
        <v>34</v>
      </c>
      <c r="J1890" s="184">
        <v>1</v>
      </c>
    </row>
    <row r="1891" spans="1:10" ht="45" customHeight="1">
      <c r="A1891" s="206">
        <v>22</v>
      </c>
      <c r="B1891" s="209" t="s">
        <v>2134</v>
      </c>
      <c r="C1891" s="206">
        <v>2020</v>
      </c>
      <c r="D1891" s="207" t="s">
        <v>10642</v>
      </c>
      <c r="E1891" s="207" t="s">
        <v>220</v>
      </c>
      <c r="F1891" s="207" t="s">
        <v>2272</v>
      </c>
      <c r="G1891" s="205" t="s">
        <v>10302</v>
      </c>
      <c r="H1891" s="207" t="s">
        <v>92</v>
      </c>
      <c r="I1891" s="206" t="s">
        <v>34</v>
      </c>
      <c r="J1891" s="184">
        <v>1</v>
      </c>
    </row>
    <row r="1892" spans="1:10" ht="33.75" customHeight="1">
      <c r="A1892" s="206">
        <v>22</v>
      </c>
      <c r="B1892" s="209" t="s">
        <v>2134</v>
      </c>
      <c r="C1892" s="206">
        <v>2020</v>
      </c>
      <c r="D1892" s="207" t="s">
        <v>10642</v>
      </c>
      <c r="E1892" s="207" t="s">
        <v>220</v>
      </c>
      <c r="F1892" s="207" t="s">
        <v>2273</v>
      </c>
      <c r="G1892" s="205" t="s">
        <v>82</v>
      </c>
      <c r="H1892" s="207" t="s">
        <v>101</v>
      </c>
      <c r="I1892" s="206" t="s">
        <v>34</v>
      </c>
      <c r="J1892" s="184">
        <v>1</v>
      </c>
    </row>
    <row r="1893" spans="1:10" ht="33.75" customHeight="1">
      <c r="A1893" s="206">
        <v>22</v>
      </c>
      <c r="B1893" s="209" t="s">
        <v>2134</v>
      </c>
      <c r="C1893" s="206">
        <v>2020</v>
      </c>
      <c r="D1893" s="207" t="s">
        <v>10642</v>
      </c>
      <c r="E1893" s="207" t="s">
        <v>220</v>
      </c>
      <c r="F1893" s="207" t="s">
        <v>2274</v>
      </c>
      <c r="G1893" s="205" t="s">
        <v>10302</v>
      </c>
      <c r="H1893" s="207" t="s">
        <v>92</v>
      </c>
      <c r="I1893" s="206" t="s">
        <v>34</v>
      </c>
      <c r="J1893" s="184">
        <v>1</v>
      </c>
    </row>
    <row r="1894" spans="1:10" ht="33.75" customHeight="1">
      <c r="A1894" s="206">
        <v>22</v>
      </c>
      <c r="B1894" s="209" t="s">
        <v>2134</v>
      </c>
      <c r="C1894" s="206">
        <v>2020</v>
      </c>
      <c r="D1894" s="207" t="s">
        <v>10642</v>
      </c>
      <c r="E1894" s="207" t="s">
        <v>220</v>
      </c>
      <c r="F1894" s="207" t="s">
        <v>2275</v>
      </c>
      <c r="G1894" s="205" t="s">
        <v>10302</v>
      </c>
      <c r="H1894" s="205" t="s">
        <v>10306</v>
      </c>
      <c r="I1894" s="206" t="s">
        <v>34</v>
      </c>
      <c r="J1894" s="184">
        <v>1</v>
      </c>
    </row>
    <row r="1895" spans="1:10" ht="45" customHeight="1">
      <c r="A1895" s="206">
        <v>22</v>
      </c>
      <c r="B1895" s="209" t="s">
        <v>2134</v>
      </c>
      <c r="C1895" s="206">
        <v>2020</v>
      </c>
      <c r="D1895" s="207" t="s">
        <v>10642</v>
      </c>
      <c r="E1895" s="207" t="s">
        <v>220</v>
      </c>
      <c r="F1895" s="207" t="s">
        <v>2276</v>
      </c>
      <c r="G1895" s="205" t="s">
        <v>82</v>
      </c>
      <c r="H1895" s="207" t="s">
        <v>101</v>
      </c>
      <c r="I1895" s="206" t="s">
        <v>34</v>
      </c>
      <c r="J1895" s="184">
        <v>1</v>
      </c>
    </row>
    <row r="1896" spans="1:10" ht="22.5" customHeight="1">
      <c r="A1896" s="206">
        <v>22</v>
      </c>
      <c r="B1896" s="209" t="s">
        <v>2134</v>
      </c>
      <c r="C1896" s="206">
        <v>2020</v>
      </c>
      <c r="D1896" s="207" t="s">
        <v>10642</v>
      </c>
      <c r="E1896" s="207" t="s">
        <v>522</v>
      </c>
      <c r="F1896" s="207" t="s">
        <v>2277</v>
      </c>
      <c r="G1896" s="205" t="s">
        <v>10302</v>
      </c>
      <c r="H1896" s="207" t="s">
        <v>92</v>
      </c>
      <c r="I1896" s="206" t="s">
        <v>34</v>
      </c>
      <c r="J1896" s="184">
        <v>1</v>
      </c>
    </row>
    <row r="1897" spans="1:10" ht="22.5" customHeight="1">
      <c r="A1897" s="206">
        <v>22</v>
      </c>
      <c r="B1897" s="209" t="s">
        <v>2134</v>
      </c>
      <c r="C1897" s="206">
        <v>2020</v>
      </c>
      <c r="D1897" s="207" t="s">
        <v>10642</v>
      </c>
      <c r="E1897" s="207" t="s">
        <v>522</v>
      </c>
      <c r="F1897" s="207" t="s">
        <v>2278</v>
      </c>
      <c r="G1897" s="205" t="s">
        <v>10302</v>
      </c>
      <c r="H1897" s="207" t="s">
        <v>92</v>
      </c>
      <c r="I1897" s="206" t="s">
        <v>34</v>
      </c>
      <c r="J1897" s="184">
        <v>1</v>
      </c>
    </row>
    <row r="1898" spans="1:10" ht="22.5" customHeight="1">
      <c r="A1898" s="206">
        <v>22</v>
      </c>
      <c r="B1898" s="209" t="s">
        <v>2134</v>
      </c>
      <c r="C1898" s="206">
        <v>2020</v>
      </c>
      <c r="D1898" s="207" t="s">
        <v>10642</v>
      </c>
      <c r="E1898" s="207" t="s">
        <v>522</v>
      </c>
      <c r="F1898" s="207" t="s">
        <v>2279</v>
      </c>
      <c r="G1898" s="205" t="s">
        <v>10302</v>
      </c>
      <c r="H1898" s="207" t="s">
        <v>92</v>
      </c>
      <c r="I1898" s="206" t="s">
        <v>34</v>
      </c>
      <c r="J1898" s="184">
        <v>1</v>
      </c>
    </row>
    <row r="1899" spans="1:10" ht="33.75" customHeight="1">
      <c r="A1899" s="206">
        <v>22</v>
      </c>
      <c r="B1899" s="209" t="s">
        <v>2134</v>
      </c>
      <c r="C1899" s="206">
        <v>2020</v>
      </c>
      <c r="D1899" s="207" t="s">
        <v>10642</v>
      </c>
      <c r="E1899" s="207" t="s">
        <v>522</v>
      </c>
      <c r="F1899" s="207" t="s">
        <v>2280</v>
      </c>
      <c r="G1899" s="205" t="s">
        <v>10302</v>
      </c>
      <c r="H1899" s="207" t="s">
        <v>92</v>
      </c>
      <c r="I1899" s="206" t="s">
        <v>34</v>
      </c>
      <c r="J1899" s="184">
        <v>1</v>
      </c>
    </row>
    <row r="1900" spans="1:10" ht="33.75" customHeight="1">
      <c r="A1900" s="206">
        <v>22</v>
      </c>
      <c r="B1900" s="209" t="s">
        <v>2134</v>
      </c>
      <c r="C1900" s="206">
        <v>2020</v>
      </c>
      <c r="D1900" s="207" t="s">
        <v>10642</v>
      </c>
      <c r="E1900" s="207" t="s">
        <v>522</v>
      </c>
      <c r="F1900" s="207" t="s">
        <v>2281</v>
      </c>
      <c r="G1900" s="205" t="s">
        <v>10302</v>
      </c>
      <c r="H1900" s="207" t="s">
        <v>92</v>
      </c>
      <c r="I1900" s="206" t="s">
        <v>34</v>
      </c>
      <c r="J1900" s="184">
        <v>1</v>
      </c>
    </row>
    <row r="1901" spans="1:10" ht="22.5" customHeight="1">
      <c r="A1901" s="206">
        <v>22</v>
      </c>
      <c r="B1901" s="209" t="s">
        <v>2134</v>
      </c>
      <c r="C1901" s="206">
        <v>2020</v>
      </c>
      <c r="D1901" s="207" t="s">
        <v>10642</v>
      </c>
      <c r="E1901" s="207" t="s">
        <v>522</v>
      </c>
      <c r="F1901" s="207" t="s">
        <v>2282</v>
      </c>
      <c r="G1901" s="205" t="s">
        <v>10302</v>
      </c>
      <c r="H1901" s="207" t="s">
        <v>92</v>
      </c>
      <c r="I1901" s="206" t="s">
        <v>34</v>
      </c>
      <c r="J1901" s="184">
        <v>1</v>
      </c>
    </row>
    <row r="1902" spans="1:10" ht="33.75" customHeight="1">
      <c r="A1902" s="206">
        <v>22</v>
      </c>
      <c r="B1902" s="209" t="s">
        <v>2134</v>
      </c>
      <c r="C1902" s="206">
        <v>2020</v>
      </c>
      <c r="D1902" s="207" t="s">
        <v>10642</v>
      </c>
      <c r="E1902" s="207" t="s">
        <v>2284</v>
      </c>
      <c r="F1902" s="207" t="s">
        <v>11017</v>
      </c>
      <c r="G1902" s="205" t="s">
        <v>10302</v>
      </c>
      <c r="H1902" s="205" t="s">
        <v>10306</v>
      </c>
      <c r="I1902" s="206" t="s">
        <v>34</v>
      </c>
      <c r="J1902" s="184">
        <v>1</v>
      </c>
    </row>
    <row r="1903" spans="1:10" ht="33.75" customHeight="1">
      <c r="A1903" s="206">
        <v>22</v>
      </c>
      <c r="B1903" s="209" t="s">
        <v>2134</v>
      </c>
      <c r="C1903" s="206">
        <v>2020</v>
      </c>
      <c r="D1903" s="207" t="s">
        <v>10642</v>
      </c>
      <c r="E1903" s="207" t="s">
        <v>2284</v>
      </c>
      <c r="F1903" s="207" t="s">
        <v>11018</v>
      </c>
      <c r="G1903" s="205" t="s">
        <v>82</v>
      </c>
      <c r="H1903" s="207" t="s">
        <v>101</v>
      </c>
      <c r="I1903" s="206" t="s">
        <v>34</v>
      </c>
      <c r="J1903" s="184">
        <v>1</v>
      </c>
    </row>
    <row r="1904" spans="1:10" ht="22.5" customHeight="1">
      <c r="A1904" s="206">
        <v>22</v>
      </c>
      <c r="B1904" s="209" t="s">
        <v>2134</v>
      </c>
      <c r="C1904" s="206">
        <v>2020</v>
      </c>
      <c r="D1904" s="207" t="s">
        <v>1464</v>
      </c>
      <c r="E1904" s="207" t="s">
        <v>526</v>
      </c>
      <c r="F1904" s="207" t="s">
        <v>2286</v>
      </c>
      <c r="G1904" s="205" t="s">
        <v>10302</v>
      </c>
      <c r="H1904" s="207" t="s">
        <v>92</v>
      </c>
      <c r="I1904" s="206" t="s">
        <v>34</v>
      </c>
      <c r="J1904" s="184">
        <v>1</v>
      </c>
    </row>
    <row r="1905" spans="1:10" ht="33.75" customHeight="1">
      <c r="A1905" s="206">
        <v>22</v>
      </c>
      <c r="B1905" s="209" t="s">
        <v>2134</v>
      </c>
      <c r="C1905" s="206">
        <v>2020</v>
      </c>
      <c r="D1905" s="207" t="s">
        <v>1464</v>
      </c>
      <c r="E1905" s="207" t="s">
        <v>526</v>
      </c>
      <c r="F1905" s="207" t="s">
        <v>2287</v>
      </c>
      <c r="G1905" s="205" t="s">
        <v>10302</v>
      </c>
      <c r="H1905" s="207" t="s">
        <v>92</v>
      </c>
      <c r="I1905" s="206" t="s">
        <v>34</v>
      </c>
      <c r="J1905" s="184">
        <v>1</v>
      </c>
    </row>
    <row r="1906" spans="1:10" ht="22.5" customHeight="1">
      <c r="A1906" s="206">
        <v>22</v>
      </c>
      <c r="B1906" s="209" t="s">
        <v>2134</v>
      </c>
      <c r="C1906" s="206">
        <v>2020</v>
      </c>
      <c r="D1906" s="207" t="s">
        <v>1464</v>
      </c>
      <c r="E1906" s="207" t="s">
        <v>526</v>
      </c>
      <c r="F1906" s="207" t="s">
        <v>2288</v>
      </c>
      <c r="G1906" s="205" t="s">
        <v>10302</v>
      </c>
      <c r="H1906" s="207" t="s">
        <v>92</v>
      </c>
      <c r="I1906" s="206" t="s">
        <v>34</v>
      </c>
      <c r="J1906" s="184">
        <v>1</v>
      </c>
    </row>
    <row r="1907" spans="1:10" ht="33.75" customHeight="1">
      <c r="A1907" s="206">
        <v>22</v>
      </c>
      <c r="B1907" s="209" t="s">
        <v>2134</v>
      </c>
      <c r="C1907" s="206">
        <v>2020</v>
      </c>
      <c r="D1907" s="207" t="s">
        <v>1464</v>
      </c>
      <c r="E1907" s="207" t="s">
        <v>526</v>
      </c>
      <c r="F1907" s="207" t="s">
        <v>2289</v>
      </c>
      <c r="G1907" s="205" t="s">
        <v>10302</v>
      </c>
      <c r="H1907" s="205" t="s">
        <v>10306</v>
      </c>
      <c r="I1907" s="206" t="s">
        <v>34</v>
      </c>
      <c r="J1907" s="184">
        <v>1</v>
      </c>
    </row>
    <row r="1908" spans="1:10" ht="45" customHeight="1">
      <c r="A1908" s="206">
        <v>22</v>
      </c>
      <c r="B1908" s="209" t="s">
        <v>2134</v>
      </c>
      <c r="C1908" s="206">
        <v>2020</v>
      </c>
      <c r="D1908" s="207" t="s">
        <v>1464</v>
      </c>
      <c r="E1908" s="207" t="s">
        <v>526</v>
      </c>
      <c r="F1908" s="207" t="s">
        <v>2290</v>
      </c>
      <c r="G1908" s="205" t="s">
        <v>10302</v>
      </c>
      <c r="H1908" s="205" t="s">
        <v>10306</v>
      </c>
      <c r="I1908" s="206" t="s">
        <v>34</v>
      </c>
      <c r="J1908" s="184">
        <v>1</v>
      </c>
    </row>
    <row r="1909" spans="1:10" ht="22.5" customHeight="1">
      <c r="A1909" s="206">
        <v>22</v>
      </c>
      <c r="B1909" s="209" t="s">
        <v>2134</v>
      </c>
      <c r="C1909" s="206">
        <v>2020</v>
      </c>
      <c r="D1909" s="207" t="s">
        <v>1464</v>
      </c>
      <c r="E1909" s="207" t="s">
        <v>526</v>
      </c>
      <c r="F1909" s="207" t="s">
        <v>2291</v>
      </c>
      <c r="G1909" s="205" t="s">
        <v>10302</v>
      </c>
      <c r="H1909" s="205" t="s">
        <v>10306</v>
      </c>
      <c r="I1909" s="206" t="s">
        <v>34</v>
      </c>
      <c r="J1909" s="184">
        <v>1</v>
      </c>
    </row>
    <row r="1910" spans="1:10" ht="33.75" customHeight="1">
      <c r="A1910" s="206">
        <v>22</v>
      </c>
      <c r="B1910" s="209" t="s">
        <v>2134</v>
      </c>
      <c r="C1910" s="206">
        <v>2020</v>
      </c>
      <c r="D1910" s="207" t="s">
        <v>1464</v>
      </c>
      <c r="E1910" s="207" t="s">
        <v>526</v>
      </c>
      <c r="F1910" s="207" t="s">
        <v>2292</v>
      </c>
      <c r="G1910" s="205" t="s">
        <v>10302</v>
      </c>
      <c r="H1910" s="205" t="s">
        <v>10306</v>
      </c>
      <c r="I1910" s="206" t="s">
        <v>34</v>
      </c>
      <c r="J1910" s="184">
        <v>1</v>
      </c>
    </row>
    <row r="1911" spans="1:10" ht="33.75" customHeight="1">
      <c r="A1911" s="206">
        <v>22</v>
      </c>
      <c r="B1911" s="209" t="s">
        <v>2134</v>
      </c>
      <c r="C1911" s="206">
        <v>2020</v>
      </c>
      <c r="D1911" s="207" t="s">
        <v>1464</v>
      </c>
      <c r="E1911" s="207" t="s">
        <v>526</v>
      </c>
      <c r="F1911" s="207" t="s">
        <v>2293</v>
      </c>
      <c r="G1911" s="205" t="s">
        <v>82</v>
      </c>
      <c r="H1911" s="207" t="s">
        <v>188</v>
      </c>
      <c r="I1911" s="206" t="s">
        <v>34</v>
      </c>
      <c r="J1911" s="184">
        <v>1</v>
      </c>
    </row>
    <row r="1912" spans="1:10" ht="56.25" customHeight="1">
      <c r="A1912" s="206">
        <v>22</v>
      </c>
      <c r="B1912" s="209" t="s">
        <v>2134</v>
      </c>
      <c r="C1912" s="206">
        <v>2020</v>
      </c>
      <c r="D1912" s="207" t="s">
        <v>1464</v>
      </c>
      <c r="E1912" s="207" t="s">
        <v>529</v>
      </c>
      <c r="F1912" s="207" t="s">
        <v>2294</v>
      </c>
      <c r="G1912" s="205" t="s">
        <v>10302</v>
      </c>
      <c r="H1912" s="205" t="s">
        <v>10306</v>
      </c>
      <c r="I1912" s="206" t="s">
        <v>34</v>
      </c>
      <c r="J1912" s="184">
        <v>1</v>
      </c>
    </row>
    <row r="1913" spans="1:10" ht="56.25" customHeight="1">
      <c r="A1913" s="206">
        <v>22</v>
      </c>
      <c r="B1913" s="209" t="s">
        <v>2134</v>
      </c>
      <c r="C1913" s="206">
        <v>2020</v>
      </c>
      <c r="D1913" s="207" t="s">
        <v>1464</v>
      </c>
      <c r="E1913" s="207" t="s">
        <v>529</v>
      </c>
      <c r="F1913" s="207" t="s">
        <v>2295</v>
      </c>
      <c r="G1913" s="205" t="s">
        <v>10302</v>
      </c>
      <c r="H1913" s="207" t="s">
        <v>92</v>
      </c>
      <c r="I1913" s="206" t="s">
        <v>34</v>
      </c>
      <c r="J1913" s="184">
        <v>1</v>
      </c>
    </row>
    <row r="1914" spans="1:10" ht="22.5" customHeight="1">
      <c r="A1914" s="206">
        <v>22</v>
      </c>
      <c r="B1914" s="209" t="s">
        <v>2134</v>
      </c>
      <c r="C1914" s="206">
        <v>2020</v>
      </c>
      <c r="D1914" s="207" t="s">
        <v>1464</v>
      </c>
      <c r="E1914" s="207" t="s">
        <v>529</v>
      </c>
      <c r="F1914" s="207" t="s">
        <v>2296</v>
      </c>
      <c r="G1914" s="205" t="s">
        <v>10302</v>
      </c>
      <c r="H1914" s="207" t="s">
        <v>92</v>
      </c>
      <c r="I1914" s="206" t="s">
        <v>34</v>
      </c>
      <c r="J1914" s="184">
        <v>1</v>
      </c>
    </row>
    <row r="1915" spans="1:10" ht="22.5" customHeight="1">
      <c r="A1915" s="206">
        <v>22</v>
      </c>
      <c r="B1915" s="209" t="s">
        <v>2134</v>
      </c>
      <c r="C1915" s="206">
        <v>2020</v>
      </c>
      <c r="D1915" s="207" t="s">
        <v>11019</v>
      </c>
      <c r="E1915" s="207" t="s">
        <v>266</v>
      </c>
      <c r="F1915" s="207" t="s">
        <v>2297</v>
      </c>
      <c r="G1915" s="205" t="s">
        <v>10302</v>
      </c>
      <c r="H1915" s="207" t="s">
        <v>92</v>
      </c>
      <c r="I1915" s="206" t="s">
        <v>34</v>
      </c>
      <c r="J1915" s="184">
        <v>1</v>
      </c>
    </row>
    <row r="1916" spans="1:10" ht="22.5" customHeight="1">
      <c r="A1916" s="206">
        <v>22</v>
      </c>
      <c r="B1916" s="209" t="s">
        <v>2134</v>
      </c>
      <c r="C1916" s="206">
        <v>2020</v>
      </c>
      <c r="D1916" s="207" t="s">
        <v>10859</v>
      </c>
      <c r="E1916" s="207" t="s">
        <v>266</v>
      </c>
      <c r="F1916" s="207" t="s">
        <v>11020</v>
      </c>
      <c r="G1916" s="205" t="s">
        <v>10302</v>
      </c>
      <c r="H1916" s="207" t="s">
        <v>92</v>
      </c>
      <c r="I1916" s="206" t="s">
        <v>34</v>
      </c>
      <c r="J1916" s="184">
        <v>1</v>
      </c>
    </row>
    <row r="1917" spans="1:10" ht="22.5" customHeight="1">
      <c r="A1917" s="206">
        <v>22</v>
      </c>
      <c r="B1917" s="209" t="s">
        <v>2134</v>
      </c>
      <c r="C1917" s="206">
        <v>2020</v>
      </c>
      <c r="D1917" s="207" t="s">
        <v>10859</v>
      </c>
      <c r="E1917" s="207" t="s">
        <v>266</v>
      </c>
      <c r="F1917" s="207" t="s">
        <v>11021</v>
      </c>
      <c r="G1917" s="205" t="s">
        <v>10302</v>
      </c>
      <c r="H1917" s="207" t="s">
        <v>92</v>
      </c>
      <c r="I1917" s="206" t="s">
        <v>34</v>
      </c>
      <c r="J1917" s="184">
        <v>1</v>
      </c>
    </row>
    <row r="1918" spans="1:10" ht="33.75" customHeight="1">
      <c r="A1918" s="206">
        <v>22</v>
      </c>
      <c r="B1918" s="209" t="s">
        <v>2134</v>
      </c>
      <c r="C1918" s="206">
        <v>2020</v>
      </c>
      <c r="D1918" s="207" t="s">
        <v>1575</v>
      </c>
      <c r="E1918" s="207" t="s">
        <v>266</v>
      </c>
      <c r="F1918" s="207" t="s">
        <v>2300</v>
      </c>
      <c r="G1918" s="205" t="s">
        <v>10302</v>
      </c>
      <c r="H1918" s="205" t="s">
        <v>10306</v>
      </c>
      <c r="I1918" s="206" t="s">
        <v>34</v>
      </c>
      <c r="J1918" s="184">
        <v>1</v>
      </c>
    </row>
    <row r="1919" spans="1:10" ht="45" customHeight="1">
      <c r="A1919" s="206">
        <v>22</v>
      </c>
      <c r="B1919" s="209" t="s">
        <v>2134</v>
      </c>
      <c r="C1919" s="206">
        <v>2020</v>
      </c>
      <c r="D1919" s="207" t="s">
        <v>10388</v>
      </c>
      <c r="E1919" s="207" t="s">
        <v>273</v>
      </c>
      <c r="F1919" s="207" t="s">
        <v>2301</v>
      </c>
      <c r="G1919" s="205" t="s">
        <v>10302</v>
      </c>
      <c r="H1919" s="205" t="s">
        <v>10306</v>
      </c>
      <c r="I1919" s="206" t="s">
        <v>34</v>
      </c>
      <c r="J1919" s="184">
        <v>1</v>
      </c>
    </row>
    <row r="1920" spans="1:10" ht="56.25" customHeight="1">
      <c r="A1920" s="206">
        <v>22</v>
      </c>
      <c r="B1920" s="209" t="s">
        <v>2134</v>
      </c>
      <c r="C1920" s="206">
        <v>2020</v>
      </c>
      <c r="D1920" s="207" t="s">
        <v>10388</v>
      </c>
      <c r="E1920" s="207" t="s">
        <v>2303</v>
      </c>
      <c r="F1920" s="207" t="s">
        <v>2302</v>
      </c>
      <c r="G1920" s="205" t="s">
        <v>10302</v>
      </c>
      <c r="H1920" s="205" t="s">
        <v>10306</v>
      </c>
      <c r="I1920" s="206" t="s">
        <v>34</v>
      </c>
      <c r="J1920" s="184">
        <v>1</v>
      </c>
    </row>
    <row r="1921" spans="1:10" ht="101.25" customHeight="1">
      <c r="A1921" s="206">
        <v>22</v>
      </c>
      <c r="B1921" s="209" t="s">
        <v>2134</v>
      </c>
      <c r="C1921" s="206">
        <v>2020</v>
      </c>
      <c r="D1921" s="207" t="s">
        <v>10388</v>
      </c>
      <c r="E1921" s="207" t="s">
        <v>2305</v>
      </c>
      <c r="F1921" s="207" t="s">
        <v>2304</v>
      </c>
      <c r="G1921" s="205" t="s">
        <v>10302</v>
      </c>
      <c r="H1921" s="205" t="s">
        <v>10306</v>
      </c>
      <c r="I1921" s="206" t="s">
        <v>34</v>
      </c>
      <c r="J1921" s="184">
        <v>1</v>
      </c>
    </row>
    <row r="1922" spans="1:10" ht="56.25" customHeight="1">
      <c r="A1922" s="206">
        <v>22</v>
      </c>
      <c r="B1922" s="209" t="s">
        <v>2134</v>
      </c>
      <c r="C1922" s="206">
        <v>2020</v>
      </c>
      <c r="D1922" s="207" t="s">
        <v>10388</v>
      </c>
      <c r="E1922" s="207" t="s">
        <v>2305</v>
      </c>
      <c r="F1922" s="207" t="s">
        <v>538</v>
      </c>
      <c r="G1922" s="205" t="s">
        <v>10302</v>
      </c>
      <c r="H1922" s="205" t="s">
        <v>10306</v>
      </c>
      <c r="I1922" s="206" t="s">
        <v>34</v>
      </c>
      <c r="J1922" s="184">
        <v>1</v>
      </c>
    </row>
    <row r="1923" spans="1:10" ht="67.5" customHeight="1">
      <c r="A1923" s="206">
        <v>23</v>
      </c>
      <c r="B1923" s="209" t="s">
        <v>2217</v>
      </c>
      <c r="C1923" s="206">
        <v>2012</v>
      </c>
      <c r="D1923" s="207" t="s">
        <v>10601</v>
      </c>
      <c r="E1923" s="207" t="s">
        <v>541</v>
      </c>
      <c r="F1923" s="207" t="s">
        <v>2307</v>
      </c>
      <c r="G1923" s="205" t="s">
        <v>10302</v>
      </c>
      <c r="H1923" s="205" t="s">
        <v>10306</v>
      </c>
      <c r="I1923" s="206" t="s">
        <v>34</v>
      </c>
      <c r="J1923" s="184">
        <v>1</v>
      </c>
    </row>
    <row r="1924" spans="1:10" ht="45" customHeight="1">
      <c r="A1924" s="206">
        <v>23</v>
      </c>
      <c r="B1924" s="209" t="s">
        <v>2217</v>
      </c>
      <c r="C1924" s="206">
        <v>2012</v>
      </c>
      <c r="D1924" s="207" t="s">
        <v>10601</v>
      </c>
      <c r="E1924" s="207" t="s">
        <v>800</v>
      </c>
      <c r="F1924" s="207" t="s">
        <v>2308</v>
      </c>
      <c r="G1924" s="205" t="s">
        <v>10302</v>
      </c>
      <c r="H1924" s="207" t="s">
        <v>92</v>
      </c>
      <c r="I1924" s="206" t="s">
        <v>34</v>
      </c>
      <c r="J1924" s="184">
        <v>1</v>
      </c>
    </row>
    <row r="1925" spans="1:10" ht="56.25" customHeight="1">
      <c r="A1925" s="206">
        <v>23</v>
      </c>
      <c r="B1925" s="209" t="s">
        <v>2217</v>
      </c>
      <c r="C1925" s="206">
        <v>2012</v>
      </c>
      <c r="D1925" s="207" t="s">
        <v>10601</v>
      </c>
      <c r="E1925" s="207" t="s">
        <v>29</v>
      </c>
      <c r="F1925" s="207" t="s">
        <v>2309</v>
      </c>
      <c r="G1925" s="205" t="s">
        <v>10302</v>
      </c>
      <c r="H1925" s="207" t="s">
        <v>92</v>
      </c>
      <c r="I1925" s="206" t="s">
        <v>34</v>
      </c>
      <c r="J1925" s="184">
        <v>1</v>
      </c>
    </row>
    <row r="1926" spans="1:10" ht="56.25" customHeight="1">
      <c r="A1926" s="206">
        <v>23</v>
      </c>
      <c r="B1926" s="209" t="s">
        <v>2217</v>
      </c>
      <c r="C1926" s="206">
        <v>2012</v>
      </c>
      <c r="D1926" s="207" t="s">
        <v>10601</v>
      </c>
      <c r="E1926" s="207" t="s">
        <v>43</v>
      </c>
      <c r="F1926" s="207" t="s">
        <v>11022</v>
      </c>
      <c r="G1926" s="205" t="s">
        <v>10302</v>
      </c>
      <c r="H1926" s="205" t="s">
        <v>10306</v>
      </c>
      <c r="I1926" s="207" t="s">
        <v>48</v>
      </c>
      <c r="J1926" s="184">
        <v>1</v>
      </c>
    </row>
    <row r="1927" spans="1:10" ht="67.5" customHeight="1">
      <c r="A1927" s="206">
        <v>23</v>
      </c>
      <c r="B1927" s="209" t="s">
        <v>2217</v>
      </c>
      <c r="C1927" s="206">
        <v>2012</v>
      </c>
      <c r="D1927" s="207" t="s">
        <v>10601</v>
      </c>
      <c r="E1927" s="207" t="s">
        <v>2312</v>
      </c>
      <c r="F1927" s="207" t="s">
        <v>2311</v>
      </c>
      <c r="G1927" s="205" t="s">
        <v>10302</v>
      </c>
      <c r="H1927" s="207" t="s">
        <v>92</v>
      </c>
      <c r="I1927" s="206" t="s">
        <v>34</v>
      </c>
      <c r="J1927" s="184">
        <v>1</v>
      </c>
    </row>
    <row r="1928" spans="1:10" ht="90" customHeight="1">
      <c r="A1928" s="206">
        <v>23</v>
      </c>
      <c r="B1928" s="209" t="s">
        <v>2217</v>
      </c>
      <c r="C1928" s="206">
        <v>2012</v>
      </c>
      <c r="D1928" s="207" t="s">
        <v>10601</v>
      </c>
      <c r="E1928" s="207" t="s">
        <v>62</v>
      </c>
      <c r="F1928" s="207" t="s">
        <v>2313</v>
      </c>
      <c r="G1928" s="205" t="s">
        <v>10302</v>
      </c>
      <c r="H1928" s="207" t="s">
        <v>92</v>
      </c>
      <c r="I1928" s="206" t="s">
        <v>34</v>
      </c>
      <c r="J1928" s="184">
        <v>1</v>
      </c>
    </row>
    <row r="1929" spans="1:10" ht="78.75" customHeight="1">
      <c r="A1929" s="206">
        <v>23</v>
      </c>
      <c r="B1929" s="209" t="s">
        <v>2217</v>
      </c>
      <c r="C1929" s="206">
        <v>2012</v>
      </c>
      <c r="D1929" s="205" t="s">
        <v>28</v>
      </c>
      <c r="E1929" s="207" t="s">
        <v>46</v>
      </c>
      <c r="F1929" s="207" t="s">
        <v>2314</v>
      </c>
      <c r="G1929" s="205" t="s">
        <v>10302</v>
      </c>
      <c r="H1929" s="207" t="s">
        <v>1061</v>
      </c>
      <c r="I1929" s="206" t="s">
        <v>34</v>
      </c>
      <c r="J1929" s="184">
        <v>1</v>
      </c>
    </row>
    <row r="1930" spans="1:10" ht="45" customHeight="1">
      <c r="A1930" s="206">
        <v>23</v>
      </c>
      <c r="B1930" s="209" t="s">
        <v>2217</v>
      </c>
      <c r="C1930" s="206">
        <v>2012</v>
      </c>
      <c r="D1930" s="207" t="s">
        <v>10601</v>
      </c>
      <c r="E1930" s="207" t="s">
        <v>57</v>
      </c>
      <c r="F1930" s="207" t="s">
        <v>2315</v>
      </c>
      <c r="G1930" s="205" t="s">
        <v>10302</v>
      </c>
      <c r="H1930" s="205" t="s">
        <v>10306</v>
      </c>
      <c r="I1930" s="207" t="s">
        <v>48</v>
      </c>
      <c r="J1930" s="184">
        <v>1</v>
      </c>
    </row>
    <row r="1931" spans="1:10" ht="45" customHeight="1">
      <c r="A1931" s="206">
        <v>23</v>
      </c>
      <c r="B1931" s="209" t="s">
        <v>2217</v>
      </c>
      <c r="C1931" s="206">
        <v>2012</v>
      </c>
      <c r="D1931" s="207" t="s">
        <v>10601</v>
      </c>
      <c r="E1931" s="207" t="s">
        <v>63</v>
      </c>
      <c r="F1931" s="207" t="s">
        <v>2316</v>
      </c>
      <c r="G1931" s="205" t="s">
        <v>82</v>
      </c>
      <c r="H1931" s="207" t="s">
        <v>101</v>
      </c>
      <c r="I1931" s="206" t="s">
        <v>34</v>
      </c>
      <c r="J1931" s="184">
        <v>1</v>
      </c>
    </row>
    <row r="1932" spans="1:10" ht="56.25" customHeight="1">
      <c r="A1932" s="206">
        <v>23</v>
      </c>
      <c r="B1932" s="209" t="s">
        <v>2217</v>
      </c>
      <c r="C1932" s="206">
        <v>2012</v>
      </c>
      <c r="D1932" s="207" t="s">
        <v>10601</v>
      </c>
      <c r="E1932" s="207" t="s">
        <v>267</v>
      </c>
      <c r="F1932" s="207" t="s">
        <v>2317</v>
      </c>
      <c r="G1932" s="205" t="s">
        <v>10302</v>
      </c>
      <c r="H1932" s="205" t="s">
        <v>10306</v>
      </c>
      <c r="I1932" s="206" t="s">
        <v>34</v>
      </c>
      <c r="J1932" s="184">
        <v>1</v>
      </c>
    </row>
    <row r="1933" spans="1:10" ht="78.75" customHeight="1">
      <c r="A1933" s="206">
        <v>23</v>
      </c>
      <c r="B1933" s="209" t="s">
        <v>2217</v>
      </c>
      <c r="C1933" s="206">
        <v>2012</v>
      </c>
      <c r="D1933" s="207" t="s">
        <v>938</v>
      </c>
      <c r="E1933" s="207" t="s">
        <v>79</v>
      </c>
      <c r="F1933" s="207" t="s">
        <v>2318</v>
      </c>
      <c r="G1933" s="205" t="s">
        <v>10302</v>
      </c>
      <c r="H1933" s="207" t="s">
        <v>92</v>
      </c>
      <c r="I1933" s="206" t="s">
        <v>34</v>
      </c>
      <c r="J1933" s="184">
        <v>1</v>
      </c>
    </row>
    <row r="1934" spans="1:10" ht="67.5" customHeight="1">
      <c r="A1934" s="206">
        <v>23</v>
      </c>
      <c r="B1934" s="209" t="s">
        <v>2217</v>
      </c>
      <c r="C1934" s="206">
        <v>2012</v>
      </c>
      <c r="D1934" s="207" t="s">
        <v>938</v>
      </c>
      <c r="E1934" s="207" t="s">
        <v>94</v>
      </c>
      <c r="F1934" s="207" t="s">
        <v>2218</v>
      </c>
      <c r="G1934" s="205" t="s">
        <v>10302</v>
      </c>
      <c r="H1934" s="207" t="s">
        <v>92</v>
      </c>
      <c r="I1934" s="206" t="s">
        <v>34</v>
      </c>
      <c r="J1934" s="184">
        <v>1</v>
      </c>
    </row>
    <row r="1935" spans="1:10" ht="101.25" customHeight="1">
      <c r="A1935" s="206">
        <v>23</v>
      </c>
      <c r="B1935" s="209" t="s">
        <v>2217</v>
      </c>
      <c r="C1935" s="206">
        <v>2012</v>
      </c>
      <c r="D1935" s="207" t="s">
        <v>1108</v>
      </c>
      <c r="E1935" s="207" t="s">
        <v>144</v>
      </c>
      <c r="F1935" s="207" t="s">
        <v>2321</v>
      </c>
      <c r="G1935" s="205" t="s">
        <v>10302</v>
      </c>
      <c r="H1935" s="207" t="s">
        <v>1061</v>
      </c>
      <c r="I1935" s="206" t="s">
        <v>34</v>
      </c>
      <c r="J1935" s="184">
        <v>1</v>
      </c>
    </row>
    <row r="1936" spans="1:10" ht="33.75" customHeight="1">
      <c r="A1936" s="206">
        <v>23</v>
      </c>
      <c r="B1936" s="209" t="s">
        <v>2217</v>
      </c>
      <c r="C1936" s="206">
        <v>2012</v>
      </c>
      <c r="D1936" s="207" t="s">
        <v>1108</v>
      </c>
      <c r="E1936" s="207" t="s">
        <v>2323</v>
      </c>
      <c r="F1936" s="207" t="s">
        <v>2322</v>
      </c>
      <c r="G1936" s="205" t="s">
        <v>10302</v>
      </c>
      <c r="H1936" s="205" t="s">
        <v>10306</v>
      </c>
      <c r="I1936" s="206" t="s">
        <v>34</v>
      </c>
      <c r="J1936" s="184">
        <v>1</v>
      </c>
    </row>
    <row r="1937" spans="1:10" ht="22.5" customHeight="1">
      <c r="A1937" s="206">
        <v>23</v>
      </c>
      <c r="B1937" s="209" t="s">
        <v>2217</v>
      </c>
      <c r="C1937" s="206">
        <v>2012</v>
      </c>
      <c r="D1937" s="207" t="s">
        <v>1121</v>
      </c>
      <c r="E1937" s="207" t="s">
        <v>162</v>
      </c>
      <c r="F1937" s="207" t="s">
        <v>2324</v>
      </c>
      <c r="G1937" s="205" t="s">
        <v>10302</v>
      </c>
      <c r="H1937" s="207" t="s">
        <v>92</v>
      </c>
      <c r="I1937" s="206" t="s">
        <v>34</v>
      </c>
      <c r="J1937" s="184">
        <v>1</v>
      </c>
    </row>
    <row r="1938" spans="1:10" ht="22.5" customHeight="1">
      <c r="A1938" s="206">
        <v>23</v>
      </c>
      <c r="B1938" s="209" t="s">
        <v>2217</v>
      </c>
      <c r="C1938" s="206">
        <v>2012</v>
      </c>
      <c r="D1938" s="207" t="s">
        <v>1121</v>
      </c>
      <c r="E1938" s="207" t="s">
        <v>162</v>
      </c>
      <c r="F1938" s="207" t="s">
        <v>2325</v>
      </c>
      <c r="G1938" s="205" t="s">
        <v>82</v>
      </c>
      <c r="H1938" s="207" t="s">
        <v>101</v>
      </c>
      <c r="I1938" s="206" t="s">
        <v>34</v>
      </c>
      <c r="J1938" s="184">
        <v>1</v>
      </c>
    </row>
    <row r="1939" spans="1:10" ht="22.5" customHeight="1">
      <c r="A1939" s="206">
        <v>23</v>
      </c>
      <c r="B1939" s="209" t="s">
        <v>2217</v>
      </c>
      <c r="C1939" s="206">
        <v>2012</v>
      </c>
      <c r="D1939" s="207" t="s">
        <v>1121</v>
      </c>
      <c r="E1939" s="207" t="s">
        <v>162</v>
      </c>
      <c r="F1939" s="207" t="s">
        <v>2326</v>
      </c>
      <c r="G1939" s="205" t="s">
        <v>10302</v>
      </c>
      <c r="H1939" s="205" t="s">
        <v>10306</v>
      </c>
      <c r="I1939" s="207" t="s">
        <v>48</v>
      </c>
      <c r="J1939" s="184">
        <v>1</v>
      </c>
    </row>
    <row r="1940" spans="1:10" ht="22.5" customHeight="1">
      <c r="A1940" s="206">
        <v>23</v>
      </c>
      <c r="B1940" s="209" t="s">
        <v>2217</v>
      </c>
      <c r="C1940" s="206">
        <v>2012</v>
      </c>
      <c r="D1940" s="207" t="s">
        <v>1121</v>
      </c>
      <c r="E1940" s="207" t="s">
        <v>162</v>
      </c>
      <c r="F1940" s="207" t="s">
        <v>2327</v>
      </c>
      <c r="G1940" s="205" t="s">
        <v>10302</v>
      </c>
      <c r="H1940" s="207" t="s">
        <v>92</v>
      </c>
      <c r="I1940" s="206" t="s">
        <v>34</v>
      </c>
      <c r="J1940" s="184">
        <v>1</v>
      </c>
    </row>
    <row r="1941" spans="1:10" ht="45" customHeight="1">
      <c r="A1941" s="206">
        <v>23</v>
      </c>
      <c r="B1941" s="209" t="s">
        <v>2217</v>
      </c>
      <c r="C1941" s="206">
        <v>2012</v>
      </c>
      <c r="D1941" s="207" t="s">
        <v>1121</v>
      </c>
      <c r="E1941" s="207" t="s">
        <v>2329</v>
      </c>
      <c r="F1941" s="207" t="s">
        <v>2328</v>
      </c>
      <c r="G1941" s="205" t="s">
        <v>10302</v>
      </c>
      <c r="H1941" s="207" t="s">
        <v>1111</v>
      </c>
      <c r="I1941" s="206" t="s">
        <v>34</v>
      </c>
      <c r="J1941" s="184">
        <v>1</v>
      </c>
    </row>
    <row r="1942" spans="1:10" ht="33.75" customHeight="1">
      <c r="A1942" s="206">
        <v>23</v>
      </c>
      <c r="B1942" s="209" t="s">
        <v>2217</v>
      </c>
      <c r="C1942" s="206">
        <v>2012</v>
      </c>
      <c r="D1942" s="207" t="s">
        <v>1121</v>
      </c>
      <c r="E1942" s="207" t="s">
        <v>495</v>
      </c>
      <c r="F1942" s="207" t="s">
        <v>2330</v>
      </c>
      <c r="G1942" s="205" t="s">
        <v>82</v>
      </c>
      <c r="H1942" s="207" t="s">
        <v>101</v>
      </c>
      <c r="I1942" s="206" t="s">
        <v>34</v>
      </c>
      <c r="J1942" s="184">
        <v>1</v>
      </c>
    </row>
    <row r="1943" spans="1:10" ht="33.75" customHeight="1">
      <c r="A1943" s="206">
        <v>23</v>
      </c>
      <c r="B1943" s="209" t="s">
        <v>2217</v>
      </c>
      <c r="C1943" s="206">
        <v>2012</v>
      </c>
      <c r="D1943" s="207" t="s">
        <v>1121</v>
      </c>
      <c r="E1943" s="207" t="s">
        <v>495</v>
      </c>
      <c r="F1943" s="207" t="s">
        <v>2331</v>
      </c>
      <c r="G1943" s="205" t="s">
        <v>10302</v>
      </c>
      <c r="H1943" s="205" t="s">
        <v>10306</v>
      </c>
      <c r="I1943" s="206" t="s">
        <v>34</v>
      </c>
      <c r="J1943" s="184">
        <v>1</v>
      </c>
    </row>
    <row r="1944" spans="1:10" ht="22.5" customHeight="1">
      <c r="A1944" s="206">
        <v>23</v>
      </c>
      <c r="B1944" s="209" t="s">
        <v>2217</v>
      </c>
      <c r="C1944" s="206">
        <v>2012</v>
      </c>
      <c r="D1944" s="207" t="s">
        <v>1121</v>
      </c>
      <c r="E1944" s="207" t="s">
        <v>495</v>
      </c>
      <c r="F1944" s="207" t="s">
        <v>2332</v>
      </c>
      <c r="G1944" s="205" t="s">
        <v>82</v>
      </c>
      <c r="H1944" s="207" t="s">
        <v>188</v>
      </c>
      <c r="I1944" s="206" t="s">
        <v>34</v>
      </c>
      <c r="J1944" s="184">
        <v>1</v>
      </c>
    </row>
    <row r="1945" spans="1:10" ht="33.75" customHeight="1">
      <c r="A1945" s="206">
        <v>23</v>
      </c>
      <c r="B1945" s="209" t="s">
        <v>2217</v>
      </c>
      <c r="C1945" s="206">
        <v>2012</v>
      </c>
      <c r="D1945" s="207" t="s">
        <v>1121</v>
      </c>
      <c r="E1945" s="207" t="s">
        <v>495</v>
      </c>
      <c r="F1945" s="207" t="s">
        <v>2333</v>
      </c>
      <c r="G1945" s="205" t="s">
        <v>10302</v>
      </c>
      <c r="H1945" s="205" t="s">
        <v>10306</v>
      </c>
      <c r="I1945" s="207" t="s">
        <v>48</v>
      </c>
      <c r="J1945" s="184">
        <v>1</v>
      </c>
    </row>
    <row r="1946" spans="1:10" ht="33.75" customHeight="1">
      <c r="A1946" s="206">
        <v>23</v>
      </c>
      <c r="B1946" s="209" t="s">
        <v>2217</v>
      </c>
      <c r="C1946" s="206">
        <v>2012</v>
      </c>
      <c r="D1946" s="207" t="s">
        <v>1121</v>
      </c>
      <c r="E1946" s="207" t="s">
        <v>407</v>
      </c>
      <c r="F1946" s="207" t="s">
        <v>2334</v>
      </c>
      <c r="G1946" s="205" t="s">
        <v>10302</v>
      </c>
      <c r="H1946" s="205" t="s">
        <v>10306</v>
      </c>
      <c r="I1946" s="206" t="s">
        <v>34</v>
      </c>
      <c r="J1946" s="184">
        <v>1</v>
      </c>
    </row>
    <row r="1947" spans="1:10" ht="45" customHeight="1">
      <c r="A1947" s="206">
        <v>23</v>
      </c>
      <c r="B1947" s="209" t="s">
        <v>2217</v>
      </c>
      <c r="C1947" s="206">
        <v>2012</v>
      </c>
      <c r="D1947" s="207" t="s">
        <v>1121</v>
      </c>
      <c r="E1947" s="207" t="s">
        <v>189</v>
      </c>
      <c r="F1947" s="207" t="s">
        <v>2335</v>
      </c>
      <c r="G1947" s="205" t="s">
        <v>10302</v>
      </c>
      <c r="H1947" s="205" t="s">
        <v>10306</v>
      </c>
      <c r="I1947" s="206" t="s">
        <v>34</v>
      </c>
      <c r="J1947" s="184">
        <v>1</v>
      </c>
    </row>
    <row r="1948" spans="1:10" ht="56.25" customHeight="1">
      <c r="A1948" s="206">
        <v>23</v>
      </c>
      <c r="B1948" s="209" t="s">
        <v>2217</v>
      </c>
      <c r="C1948" s="206">
        <v>2012</v>
      </c>
      <c r="D1948" s="207" t="s">
        <v>1121</v>
      </c>
      <c r="E1948" s="207" t="s">
        <v>1530</v>
      </c>
      <c r="F1948" s="207" t="s">
        <v>2336</v>
      </c>
      <c r="G1948" s="205" t="s">
        <v>10302</v>
      </c>
      <c r="H1948" s="205" t="s">
        <v>10306</v>
      </c>
      <c r="I1948" s="206" t="s">
        <v>34</v>
      </c>
      <c r="J1948" s="184">
        <v>1</v>
      </c>
    </row>
    <row r="1949" spans="1:10" ht="33.75" customHeight="1">
      <c r="A1949" s="206">
        <v>23</v>
      </c>
      <c r="B1949" s="209" t="s">
        <v>2217</v>
      </c>
      <c r="C1949" s="206">
        <v>2012</v>
      </c>
      <c r="D1949" s="207" t="s">
        <v>1142</v>
      </c>
      <c r="E1949" s="207" t="s">
        <v>211</v>
      </c>
      <c r="F1949" s="207" t="s">
        <v>2337</v>
      </c>
      <c r="G1949" s="205" t="s">
        <v>82</v>
      </c>
      <c r="H1949" s="207" t="s">
        <v>101</v>
      </c>
      <c r="I1949" s="206" t="s">
        <v>34</v>
      </c>
      <c r="J1949" s="184">
        <v>1</v>
      </c>
    </row>
    <row r="1950" spans="1:10" ht="33.75" customHeight="1">
      <c r="A1950" s="206">
        <v>23</v>
      </c>
      <c r="B1950" s="209" t="s">
        <v>2217</v>
      </c>
      <c r="C1950" s="206">
        <v>2012</v>
      </c>
      <c r="D1950" s="207" t="s">
        <v>1142</v>
      </c>
      <c r="E1950" s="207" t="s">
        <v>211</v>
      </c>
      <c r="F1950" s="207" t="s">
        <v>2338</v>
      </c>
      <c r="G1950" s="205" t="s">
        <v>10302</v>
      </c>
      <c r="H1950" s="207" t="s">
        <v>92</v>
      </c>
      <c r="I1950" s="206" t="s">
        <v>34</v>
      </c>
      <c r="J1950" s="184">
        <v>1</v>
      </c>
    </row>
    <row r="1951" spans="1:10" ht="22.5" customHeight="1">
      <c r="A1951" s="206">
        <v>23</v>
      </c>
      <c r="B1951" s="209" t="s">
        <v>2217</v>
      </c>
      <c r="C1951" s="206">
        <v>2012</v>
      </c>
      <c r="D1951" s="207" t="s">
        <v>1142</v>
      </c>
      <c r="E1951" s="207" t="s">
        <v>211</v>
      </c>
      <c r="F1951" s="207" t="s">
        <v>11023</v>
      </c>
      <c r="G1951" s="205" t="s">
        <v>10302</v>
      </c>
      <c r="H1951" s="205" t="s">
        <v>10306</v>
      </c>
      <c r="I1951" s="207" t="s">
        <v>48</v>
      </c>
      <c r="J1951" s="184">
        <v>1</v>
      </c>
    </row>
    <row r="1952" spans="1:10" ht="22.5" customHeight="1">
      <c r="A1952" s="206">
        <v>23</v>
      </c>
      <c r="B1952" s="209" t="s">
        <v>2217</v>
      </c>
      <c r="C1952" s="206">
        <v>2012</v>
      </c>
      <c r="D1952" s="207" t="s">
        <v>10642</v>
      </c>
      <c r="E1952" s="207" t="s">
        <v>2341</v>
      </c>
      <c r="F1952" s="207" t="s">
        <v>2340</v>
      </c>
      <c r="G1952" s="205" t="s">
        <v>10302</v>
      </c>
      <c r="H1952" s="207" t="s">
        <v>92</v>
      </c>
      <c r="I1952" s="206" t="s">
        <v>34</v>
      </c>
      <c r="J1952" s="184">
        <v>1</v>
      </c>
    </row>
    <row r="1953" spans="1:10" ht="22.5" customHeight="1">
      <c r="A1953" s="206">
        <v>23</v>
      </c>
      <c r="B1953" s="209" t="s">
        <v>2217</v>
      </c>
      <c r="C1953" s="206">
        <v>2012</v>
      </c>
      <c r="D1953" s="207" t="s">
        <v>10642</v>
      </c>
      <c r="E1953" s="207" t="s">
        <v>2341</v>
      </c>
      <c r="F1953" s="207" t="s">
        <v>2342</v>
      </c>
      <c r="G1953" s="205" t="s">
        <v>10302</v>
      </c>
      <c r="H1953" s="207" t="s">
        <v>92</v>
      </c>
      <c r="I1953" s="206" t="s">
        <v>34</v>
      </c>
      <c r="J1953" s="184">
        <v>1</v>
      </c>
    </row>
    <row r="1954" spans="1:10" ht="22.5" customHeight="1">
      <c r="A1954" s="206">
        <v>23</v>
      </c>
      <c r="B1954" s="209" t="s">
        <v>2217</v>
      </c>
      <c r="C1954" s="206">
        <v>2012</v>
      </c>
      <c r="D1954" s="207" t="s">
        <v>10642</v>
      </c>
      <c r="E1954" s="207" t="s">
        <v>2341</v>
      </c>
      <c r="F1954" s="207" t="s">
        <v>2343</v>
      </c>
      <c r="G1954" s="205" t="s">
        <v>10302</v>
      </c>
      <c r="H1954" s="207" t="s">
        <v>92</v>
      </c>
      <c r="I1954" s="206" t="s">
        <v>34</v>
      </c>
      <c r="J1954" s="184">
        <v>1</v>
      </c>
    </row>
    <row r="1955" spans="1:10" ht="22.5" customHeight="1">
      <c r="A1955" s="206">
        <v>23</v>
      </c>
      <c r="B1955" s="209" t="s">
        <v>2217</v>
      </c>
      <c r="C1955" s="206">
        <v>2012</v>
      </c>
      <c r="D1955" s="207" t="s">
        <v>10642</v>
      </c>
      <c r="E1955" s="207" t="s">
        <v>233</v>
      </c>
      <c r="F1955" s="207" t="s">
        <v>2344</v>
      </c>
      <c r="G1955" s="205" t="s">
        <v>10302</v>
      </c>
      <c r="H1955" s="207" t="s">
        <v>92</v>
      </c>
      <c r="I1955" s="206" t="s">
        <v>34</v>
      </c>
      <c r="J1955" s="184">
        <v>1</v>
      </c>
    </row>
    <row r="1956" spans="1:10" ht="22.5" customHeight="1">
      <c r="A1956" s="206">
        <v>23</v>
      </c>
      <c r="B1956" s="209" t="s">
        <v>2217</v>
      </c>
      <c r="C1956" s="206">
        <v>2012</v>
      </c>
      <c r="D1956" s="207" t="s">
        <v>10642</v>
      </c>
      <c r="E1956" s="207" t="s">
        <v>233</v>
      </c>
      <c r="F1956" s="207" t="s">
        <v>2345</v>
      </c>
      <c r="G1956" s="205" t="s">
        <v>10302</v>
      </c>
      <c r="H1956" s="205" t="s">
        <v>10306</v>
      </c>
      <c r="I1956" s="206" t="s">
        <v>34</v>
      </c>
      <c r="J1956" s="184">
        <v>1</v>
      </c>
    </row>
    <row r="1957" spans="1:10" ht="33.75" customHeight="1">
      <c r="A1957" s="206">
        <v>23</v>
      </c>
      <c r="B1957" s="209" t="s">
        <v>2217</v>
      </c>
      <c r="C1957" s="206">
        <v>2012</v>
      </c>
      <c r="D1957" s="207" t="s">
        <v>10642</v>
      </c>
      <c r="E1957" s="207" t="s">
        <v>233</v>
      </c>
      <c r="F1957" s="207" t="s">
        <v>2346</v>
      </c>
      <c r="G1957" s="205" t="s">
        <v>10302</v>
      </c>
      <c r="H1957" s="207" t="s">
        <v>92</v>
      </c>
      <c r="I1957" s="206" t="s">
        <v>34</v>
      </c>
      <c r="J1957" s="184">
        <v>1</v>
      </c>
    </row>
    <row r="1958" spans="1:10" ht="22.5" customHeight="1">
      <c r="A1958" s="206">
        <v>23</v>
      </c>
      <c r="B1958" s="209" t="s">
        <v>2217</v>
      </c>
      <c r="C1958" s="206">
        <v>2012</v>
      </c>
      <c r="D1958" s="207" t="s">
        <v>10642</v>
      </c>
      <c r="E1958" s="207" t="s">
        <v>126</v>
      </c>
      <c r="F1958" s="207" t="s">
        <v>2347</v>
      </c>
      <c r="G1958" s="205" t="s">
        <v>10302</v>
      </c>
      <c r="H1958" s="205" t="s">
        <v>10306</v>
      </c>
      <c r="I1958" s="206" t="s">
        <v>34</v>
      </c>
      <c r="J1958" s="184">
        <v>1</v>
      </c>
    </row>
    <row r="1959" spans="1:10" ht="22.5" customHeight="1">
      <c r="A1959" s="206">
        <v>23</v>
      </c>
      <c r="B1959" s="209" t="s">
        <v>2217</v>
      </c>
      <c r="C1959" s="206">
        <v>2012</v>
      </c>
      <c r="D1959" s="207" t="s">
        <v>10642</v>
      </c>
      <c r="E1959" s="207" t="s">
        <v>126</v>
      </c>
      <c r="F1959" s="207" t="s">
        <v>2348</v>
      </c>
      <c r="G1959" s="205" t="s">
        <v>10302</v>
      </c>
      <c r="H1959" s="207" t="s">
        <v>92</v>
      </c>
      <c r="I1959" s="206" t="s">
        <v>34</v>
      </c>
      <c r="J1959" s="184">
        <v>1</v>
      </c>
    </row>
    <row r="1960" spans="1:10" ht="45" customHeight="1">
      <c r="A1960" s="206">
        <v>23</v>
      </c>
      <c r="B1960" s="209" t="s">
        <v>2217</v>
      </c>
      <c r="C1960" s="206">
        <v>2012</v>
      </c>
      <c r="D1960" s="207" t="s">
        <v>10642</v>
      </c>
      <c r="E1960" s="207" t="s">
        <v>126</v>
      </c>
      <c r="F1960" s="207" t="s">
        <v>2349</v>
      </c>
      <c r="G1960" s="205" t="s">
        <v>10302</v>
      </c>
      <c r="H1960" s="207" t="s">
        <v>92</v>
      </c>
      <c r="I1960" s="206" t="s">
        <v>34</v>
      </c>
      <c r="J1960" s="184">
        <v>1</v>
      </c>
    </row>
    <row r="1961" spans="1:10" ht="33.75" customHeight="1">
      <c r="A1961" s="206">
        <v>23</v>
      </c>
      <c r="B1961" s="209" t="s">
        <v>2217</v>
      </c>
      <c r="C1961" s="206">
        <v>2012</v>
      </c>
      <c r="D1961" s="207" t="s">
        <v>10642</v>
      </c>
      <c r="E1961" s="207" t="s">
        <v>2351</v>
      </c>
      <c r="F1961" s="207" t="s">
        <v>2350</v>
      </c>
      <c r="G1961" s="205" t="s">
        <v>10302</v>
      </c>
      <c r="H1961" s="207" t="s">
        <v>92</v>
      </c>
      <c r="I1961" s="206" t="s">
        <v>34</v>
      </c>
      <c r="J1961" s="184">
        <v>1</v>
      </c>
    </row>
    <row r="1962" spans="1:10" ht="101.25" customHeight="1">
      <c r="A1962" s="206">
        <v>23</v>
      </c>
      <c r="B1962" s="209" t="s">
        <v>2217</v>
      </c>
      <c r="C1962" s="206">
        <v>2012</v>
      </c>
      <c r="D1962" s="207" t="s">
        <v>10642</v>
      </c>
      <c r="E1962" s="207" t="s">
        <v>2353</v>
      </c>
      <c r="F1962" s="207" t="s">
        <v>2352</v>
      </c>
      <c r="G1962" s="205" t="s">
        <v>10302</v>
      </c>
      <c r="H1962" s="207" t="s">
        <v>92</v>
      </c>
      <c r="I1962" s="206" t="s">
        <v>34</v>
      </c>
      <c r="J1962" s="184">
        <v>1</v>
      </c>
    </row>
    <row r="1963" spans="1:10" ht="90" customHeight="1">
      <c r="A1963" s="206">
        <v>23</v>
      </c>
      <c r="B1963" s="209" t="s">
        <v>2217</v>
      </c>
      <c r="C1963" s="206">
        <v>2012</v>
      </c>
      <c r="D1963" s="207" t="s">
        <v>10642</v>
      </c>
      <c r="E1963" s="207" t="s">
        <v>5865</v>
      </c>
      <c r="F1963" s="207" t="s">
        <v>2354</v>
      </c>
      <c r="G1963" s="205" t="s">
        <v>10302</v>
      </c>
      <c r="H1963" s="207" t="s">
        <v>92</v>
      </c>
      <c r="I1963" s="206" t="s">
        <v>34</v>
      </c>
      <c r="J1963" s="184">
        <v>1</v>
      </c>
    </row>
    <row r="1964" spans="1:10" ht="67.5" customHeight="1">
      <c r="A1964" s="206">
        <v>23</v>
      </c>
      <c r="B1964" s="209" t="s">
        <v>2217</v>
      </c>
      <c r="C1964" s="206">
        <v>2012</v>
      </c>
      <c r="D1964" s="207" t="s">
        <v>2356</v>
      </c>
      <c r="E1964" s="207" t="s">
        <v>266</v>
      </c>
      <c r="F1964" s="207" t="s">
        <v>2355</v>
      </c>
      <c r="G1964" s="205" t="s">
        <v>10302</v>
      </c>
      <c r="H1964" s="207" t="s">
        <v>92</v>
      </c>
      <c r="I1964" s="206" t="s">
        <v>34</v>
      </c>
      <c r="J1964" s="184">
        <v>1</v>
      </c>
    </row>
    <row r="1965" spans="1:10" ht="33.75" customHeight="1">
      <c r="A1965" s="206">
        <v>23</v>
      </c>
      <c r="B1965" s="209" t="s">
        <v>2217</v>
      </c>
      <c r="C1965" s="206">
        <v>2012</v>
      </c>
      <c r="D1965" s="207" t="s">
        <v>2025</v>
      </c>
      <c r="E1965" s="207" t="s">
        <v>266</v>
      </c>
      <c r="F1965" s="207" t="s">
        <v>2357</v>
      </c>
      <c r="G1965" s="205" t="s">
        <v>10302</v>
      </c>
      <c r="H1965" s="205" t="s">
        <v>10306</v>
      </c>
      <c r="I1965" s="206" t="s">
        <v>34</v>
      </c>
      <c r="J1965" s="184">
        <v>1</v>
      </c>
    </row>
    <row r="1966" spans="1:10" ht="45" customHeight="1">
      <c r="A1966" s="206">
        <v>23</v>
      </c>
      <c r="B1966" s="209" t="s">
        <v>2217</v>
      </c>
      <c r="C1966" s="206">
        <v>2012</v>
      </c>
      <c r="D1966" s="207" t="s">
        <v>433</v>
      </c>
      <c r="E1966" s="207" t="s">
        <v>1649</v>
      </c>
      <c r="F1966" s="207" t="s">
        <v>2358</v>
      </c>
      <c r="G1966" s="205" t="s">
        <v>10302</v>
      </c>
      <c r="H1966" s="205" t="s">
        <v>10306</v>
      </c>
      <c r="I1966" s="206" t="s">
        <v>34</v>
      </c>
      <c r="J1966" s="184">
        <v>1</v>
      </c>
    </row>
    <row r="1967" spans="1:10" ht="67.5" customHeight="1">
      <c r="A1967" s="206">
        <v>23</v>
      </c>
      <c r="B1967" s="209" t="s">
        <v>2217</v>
      </c>
      <c r="C1967" s="206">
        <v>2012</v>
      </c>
      <c r="D1967" s="207" t="s">
        <v>433</v>
      </c>
      <c r="E1967" s="207" t="s">
        <v>1649</v>
      </c>
      <c r="F1967" s="207" t="s">
        <v>2359</v>
      </c>
      <c r="G1967" s="205" t="s">
        <v>10302</v>
      </c>
      <c r="H1967" s="205" t="s">
        <v>10306</v>
      </c>
      <c r="I1967" s="206" t="s">
        <v>34</v>
      </c>
      <c r="J1967" s="184">
        <v>1</v>
      </c>
    </row>
    <row r="1968" spans="1:10" ht="112.5" customHeight="1">
      <c r="A1968" s="206">
        <v>23</v>
      </c>
      <c r="B1968" s="209" t="s">
        <v>2217</v>
      </c>
      <c r="C1968" s="206">
        <v>2012</v>
      </c>
      <c r="D1968" s="207" t="s">
        <v>1729</v>
      </c>
      <c r="E1968" s="207" t="s">
        <v>266</v>
      </c>
      <c r="F1968" s="207" t="s">
        <v>2360</v>
      </c>
      <c r="G1968" s="205" t="s">
        <v>10302</v>
      </c>
      <c r="H1968" s="205" t="s">
        <v>10306</v>
      </c>
      <c r="I1968" s="206" t="s">
        <v>34</v>
      </c>
      <c r="J1968" s="184">
        <v>1</v>
      </c>
    </row>
    <row r="1969" spans="1:10" ht="45" customHeight="1">
      <c r="A1969" s="206">
        <v>23</v>
      </c>
      <c r="B1969" s="209" t="s">
        <v>2217</v>
      </c>
      <c r="C1969" s="206">
        <v>2012</v>
      </c>
      <c r="D1969" s="207" t="s">
        <v>1729</v>
      </c>
      <c r="E1969" s="207" t="s">
        <v>1649</v>
      </c>
      <c r="F1969" s="207" t="s">
        <v>2361</v>
      </c>
      <c r="G1969" s="205" t="s">
        <v>10302</v>
      </c>
      <c r="H1969" s="205" t="s">
        <v>10306</v>
      </c>
      <c r="I1969" s="206" t="s">
        <v>34</v>
      </c>
      <c r="J1969" s="184">
        <v>1</v>
      </c>
    </row>
    <row r="1970" spans="1:10" ht="56.25" customHeight="1">
      <c r="A1970" s="206">
        <v>24</v>
      </c>
      <c r="B1970" s="209" t="s">
        <v>2319</v>
      </c>
      <c r="C1970" s="206">
        <v>2016</v>
      </c>
      <c r="D1970" s="207" t="s">
        <v>10601</v>
      </c>
      <c r="E1970" s="207" t="s">
        <v>541</v>
      </c>
      <c r="F1970" s="207" t="s">
        <v>2362</v>
      </c>
      <c r="G1970" s="205" t="s">
        <v>10302</v>
      </c>
      <c r="H1970" s="207" t="s">
        <v>92</v>
      </c>
      <c r="I1970" s="206" t="s">
        <v>34</v>
      </c>
      <c r="J1970" s="184">
        <v>1</v>
      </c>
    </row>
    <row r="1971" spans="1:10" ht="22.5" customHeight="1">
      <c r="A1971" s="206">
        <v>24</v>
      </c>
      <c r="B1971" s="209" t="s">
        <v>2319</v>
      </c>
      <c r="C1971" s="206">
        <v>2016</v>
      </c>
      <c r="D1971" s="207" t="s">
        <v>10601</v>
      </c>
      <c r="E1971" s="207" t="s">
        <v>1960</v>
      </c>
      <c r="F1971" s="207" t="s">
        <v>2363</v>
      </c>
      <c r="G1971" s="205" t="s">
        <v>10302</v>
      </c>
      <c r="H1971" s="207" t="s">
        <v>92</v>
      </c>
      <c r="I1971" s="206" t="s">
        <v>34</v>
      </c>
      <c r="J1971" s="184">
        <v>1</v>
      </c>
    </row>
    <row r="1972" spans="1:10" ht="78.75" customHeight="1">
      <c r="A1972" s="206">
        <v>24</v>
      </c>
      <c r="B1972" s="209" t="s">
        <v>2319</v>
      </c>
      <c r="C1972" s="206">
        <v>2016</v>
      </c>
      <c r="D1972" s="207" t="s">
        <v>10601</v>
      </c>
      <c r="E1972" s="207" t="s">
        <v>29</v>
      </c>
      <c r="F1972" s="207" t="s">
        <v>2364</v>
      </c>
      <c r="G1972" s="205" t="s">
        <v>10302</v>
      </c>
      <c r="H1972" s="207" t="s">
        <v>92</v>
      </c>
      <c r="I1972" s="206" t="s">
        <v>34</v>
      </c>
      <c r="J1972" s="184">
        <v>1</v>
      </c>
    </row>
    <row r="1973" spans="1:10">
      <c r="A1973" s="206">
        <v>24</v>
      </c>
      <c r="B1973" s="209" t="s">
        <v>2319</v>
      </c>
      <c r="C1973" s="206">
        <v>2016</v>
      </c>
      <c r="D1973" s="207" t="s">
        <v>10601</v>
      </c>
      <c r="E1973" s="207" t="s">
        <v>4294</v>
      </c>
      <c r="F1973" s="207" t="s">
        <v>4294</v>
      </c>
      <c r="G1973" s="207" t="s">
        <v>4294</v>
      </c>
      <c r="H1973" s="207" t="s">
        <v>4294</v>
      </c>
      <c r="I1973" s="206" t="s">
        <v>34</v>
      </c>
      <c r="J1973" s="184">
        <v>1</v>
      </c>
    </row>
    <row r="1974" spans="1:10" ht="67.5" customHeight="1">
      <c r="A1974" s="206">
        <v>24</v>
      </c>
      <c r="B1974" s="209" t="s">
        <v>2319</v>
      </c>
      <c r="C1974" s="206">
        <v>2016</v>
      </c>
      <c r="D1974" s="207" t="s">
        <v>10601</v>
      </c>
      <c r="E1974" s="207" t="s">
        <v>43</v>
      </c>
      <c r="F1974" s="207" t="s">
        <v>2365</v>
      </c>
      <c r="G1974" s="205" t="s">
        <v>10302</v>
      </c>
      <c r="H1974" s="205" t="s">
        <v>10306</v>
      </c>
      <c r="I1974" s="206" t="s">
        <v>34</v>
      </c>
      <c r="J1974" s="184">
        <v>1</v>
      </c>
    </row>
    <row r="1975" spans="1:10" ht="33.75" customHeight="1">
      <c r="A1975" s="206">
        <v>24</v>
      </c>
      <c r="B1975" s="209" t="s">
        <v>2319</v>
      </c>
      <c r="C1975" s="206">
        <v>2016</v>
      </c>
      <c r="D1975" s="205" t="s">
        <v>28</v>
      </c>
      <c r="E1975" s="207" t="s">
        <v>46</v>
      </c>
      <c r="F1975" s="207" t="s">
        <v>11024</v>
      </c>
      <c r="G1975" s="205" t="s">
        <v>10302</v>
      </c>
      <c r="H1975" s="207" t="s">
        <v>1061</v>
      </c>
      <c r="I1975" s="206" t="s">
        <v>34</v>
      </c>
      <c r="J1975" s="184">
        <v>1</v>
      </c>
    </row>
    <row r="1976" spans="1:10" ht="33.75" customHeight="1">
      <c r="A1976" s="206">
        <v>24</v>
      </c>
      <c r="B1976" s="209" t="s">
        <v>2319</v>
      </c>
      <c r="C1976" s="206">
        <v>2016</v>
      </c>
      <c r="D1976" s="205" t="s">
        <v>28</v>
      </c>
      <c r="E1976" s="207" t="s">
        <v>46</v>
      </c>
      <c r="F1976" s="207" t="s">
        <v>2367</v>
      </c>
      <c r="G1976" s="205" t="s">
        <v>10302</v>
      </c>
      <c r="H1976" s="207" t="s">
        <v>1061</v>
      </c>
      <c r="I1976" s="206" t="s">
        <v>34</v>
      </c>
      <c r="J1976" s="184">
        <v>1</v>
      </c>
    </row>
    <row r="1977" spans="1:10" ht="33.75" customHeight="1">
      <c r="A1977" s="206">
        <v>24</v>
      </c>
      <c r="B1977" s="209" t="s">
        <v>2319</v>
      </c>
      <c r="C1977" s="206">
        <v>2016</v>
      </c>
      <c r="D1977" s="205" t="s">
        <v>28</v>
      </c>
      <c r="E1977" s="207" t="s">
        <v>46</v>
      </c>
      <c r="F1977" s="207" t="s">
        <v>2368</v>
      </c>
      <c r="G1977" s="205" t="s">
        <v>10302</v>
      </c>
      <c r="H1977" s="207" t="s">
        <v>1061</v>
      </c>
      <c r="I1977" s="206" t="s">
        <v>34</v>
      </c>
      <c r="J1977" s="184">
        <v>1</v>
      </c>
    </row>
    <row r="1978" spans="1:10" ht="33.75" customHeight="1">
      <c r="A1978" s="206">
        <v>24</v>
      </c>
      <c r="B1978" s="209" t="s">
        <v>2319</v>
      </c>
      <c r="C1978" s="206">
        <v>2016</v>
      </c>
      <c r="D1978" s="205" t="s">
        <v>28</v>
      </c>
      <c r="E1978" s="207" t="s">
        <v>46</v>
      </c>
      <c r="F1978" s="207" t="s">
        <v>11025</v>
      </c>
      <c r="G1978" s="205" t="s">
        <v>10302</v>
      </c>
      <c r="H1978" s="207" t="s">
        <v>1061</v>
      </c>
      <c r="I1978" s="206" t="s">
        <v>34</v>
      </c>
      <c r="J1978" s="184">
        <v>1</v>
      </c>
    </row>
    <row r="1979" spans="1:10" ht="33.75" customHeight="1">
      <c r="A1979" s="206">
        <v>24</v>
      </c>
      <c r="B1979" s="209" t="s">
        <v>2319</v>
      </c>
      <c r="C1979" s="206">
        <v>2016</v>
      </c>
      <c r="D1979" s="205" t="s">
        <v>28</v>
      </c>
      <c r="E1979" s="207" t="s">
        <v>46</v>
      </c>
      <c r="F1979" s="207" t="s">
        <v>2370</v>
      </c>
      <c r="G1979" s="205" t="s">
        <v>10302</v>
      </c>
      <c r="H1979" s="207" t="s">
        <v>1061</v>
      </c>
      <c r="I1979" s="206" t="s">
        <v>34</v>
      </c>
      <c r="J1979" s="184">
        <v>1</v>
      </c>
    </row>
    <row r="1980" spans="1:10" ht="135" customHeight="1">
      <c r="A1980" s="206">
        <v>24</v>
      </c>
      <c r="B1980" s="209" t="s">
        <v>2319</v>
      </c>
      <c r="C1980" s="206">
        <v>2016</v>
      </c>
      <c r="D1980" s="207" t="s">
        <v>10601</v>
      </c>
      <c r="E1980" s="207" t="s">
        <v>57</v>
      </c>
      <c r="F1980" s="207" t="s">
        <v>2371</v>
      </c>
      <c r="G1980" s="205" t="s">
        <v>10302</v>
      </c>
      <c r="H1980" s="205" t="s">
        <v>10306</v>
      </c>
      <c r="I1980" s="207" t="s">
        <v>48</v>
      </c>
      <c r="J1980" s="184">
        <v>1</v>
      </c>
    </row>
    <row r="1981" spans="1:10" ht="112.5" customHeight="1">
      <c r="A1981" s="206">
        <v>24</v>
      </c>
      <c r="B1981" s="209" t="s">
        <v>2319</v>
      </c>
      <c r="C1981" s="206">
        <v>2016</v>
      </c>
      <c r="D1981" s="207" t="s">
        <v>10601</v>
      </c>
      <c r="E1981" s="207" t="s">
        <v>62</v>
      </c>
      <c r="F1981" s="207" t="s">
        <v>2372</v>
      </c>
      <c r="G1981" s="205" t="s">
        <v>10302</v>
      </c>
      <c r="H1981" s="205" t="s">
        <v>10306</v>
      </c>
      <c r="I1981" s="206" t="s">
        <v>34</v>
      </c>
      <c r="J1981" s="184">
        <v>1</v>
      </c>
    </row>
    <row r="1982" spans="1:10" ht="67.5" customHeight="1">
      <c r="A1982" s="206">
        <v>24</v>
      </c>
      <c r="B1982" s="209" t="s">
        <v>2319</v>
      </c>
      <c r="C1982" s="206">
        <v>2016</v>
      </c>
      <c r="D1982" s="207" t="s">
        <v>10601</v>
      </c>
      <c r="E1982" s="207" t="s">
        <v>63</v>
      </c>
      <c r="F1982" s="207" t="s">
        <v>2373</v>
      </c>
      <c r="G1982" s="205" t="s">
        <v>82</v>
      </c>
      <c r="H1982" s="207" t="s">
        <v>101</v>
      </c>
      <c r="I1982" s="206" t="s">
        <v>34</v>
      </c>
      <c r="J1982" s="184">
        <v>1</v>
      </c>
    </row>
    <row r="1983" spans="1:10" ht="33.75" customHeight="1">
      <c r="A1983" s="206">
        <v>24</v>
      </c>
      <c r="B1983" s="209" t="s">
        <v>2319</v>
      </c>
      <c r="C1983" s="206">
        <v>2016</v>
      </c>
      <c r="D1983" s="207" t="s">
        <v>10601</v>
      </c>
      <c r="E1983" s="207" t="s">
        <v>2375</v>
      </c>
      <c r="F1983" s="207" t="s">
        <v>2374</v>
      </c>
      <c r="G1983" s="205" t="s">
        <v>10302</v>
      </c>
      <c r="H1983" s="207" t="s">
        <v>92</v>
      </c>
      <c r="I1983" s="206" t="s">
        <v>34</v>
      </c>
      <c r="J1983" s="184">
        <v>1</v>
      </c>
    </row>
    <row r="1984" spans="1:10" ht="33.75" customHeight="1">
      <c r="A1984" s="206">
        <v>24</v>
      </c>
      <c r="B1984" s="209" t="s">
        <v>2319</v>
      </c>
      <c r="C1984" s="206">
        <v>2016</v>
      </c>
      <c r="D1984" s="207" t="s">
        <v>10601</v>
      </c>
      <c r="E1984" s="207" t="s">
        <v>2375</v>
      </c>
      <c r="F1984" s="207" t="s">
        <v>2376</v>
      </c>
      <c r="G1984" s="205" t="s">
        <v>10302</v>
      </c>
      <c r="H1984" s="205" t="s">
        <v>10306</v>
      </c>
      <c r="I1984" s="206" t="s">
        <v>34</v>
      </c>
      <c r="J1984" s="184">
        <v>1</v>
      </c>
    </row>
    <row r="1985" spans="1:10" ht="33.75" customHeight="1">
      <c r="A1985" s="206">
        <v>24</v>
      </c>
      <c r="B1985" s="209" t="s">
        <v>2319</v>
      </c>
      <c r="C1985" s="206">
        <v>2016</v>
      </c>
      <c r="D1985" s="207" t="s">
        <v>10601</v>
      </c>
      <c r="E1985" s="207" t="s">
        <v>2375</v>
      </c>
      <c r="F1985" s="207" t="s">
        <v>2377</v>
      </c>
      <c r="G1985" s="205" t="s">
        <v>10302</v>
      </c>
      <c r="H1985" s="205" t="s">
        <v>10306</v>
      </c>
      <c r="I1985" s="206" t="s">
        <v>34</v>
      </c>
      <c r="J1985" s="184">
        <v>1</v>
      </c>
    </row>
    <row r="1986" spans="1:10" ht="22.5" customHeight="1">
      <c r="A1986" s="206">
        <v>24</v>
      </c>
      <c r="B1986" s="209" t="s">
        <v>2319</v>
      </c>
      <c r="C1986" s="206">
        <v>2016</v>
      </c>
      <c r="D1986" s="207" t="s">
        <v>10601</v>
      </c>
      <c r="E1986" s="207" t="s">
        <v>2375</v>
      </c>
      <c r="F1986" s="207" t="s">
        <v>2378</v>
      </c>
      <c r="G1986" s="205" t="s">
        <v>10302</v>
      </c>
      <c r="H1986" s="207" t="s">
        <v>92</v>
      </c>
      <c r="I1986" s="206" t="s">
        <v>34</v>
      </c>
      <c r="J1986" s="184">
        <v>1</v>
      </c>
    </row>
    <row r="1987" spans="1:10" ht="22.5" customHeight="1">
      <c r="A1987" s="206">
        <v>24</v>
      </c>
      <c r="B1987" s="209" t="s">
        <v>2319</v>
      </c>
      <c r="C1987" s="206">
        <v>2016</v>
      </c>
      <c r="D1987" s="207" t="s">
        <v>1077</v>
      </c>
      <c r="E1987" s="207" t="s">
        <v>266</v>
      </c>
      <c r="F1987" s="207" t="s">
        <v>2379</v>
      </c>
      <c r="G1987" s="205" t="s">
        <v>10302</v>
      </c>
      <c r="H1987" s="207" t="s">
        <v>92</v>
      </c>
      <c r="I1987" s="206" t="s">
        <v>34</v>
      </c>
      <c r="J1987" s="184">
        <v>1</v>
      </c>
    </row>
    <row r="1988" spans="1:10" ht="33.75" customHeight="1">
      <c r="A1988" s="206">
        <v>24</v>
      </c>
      <c r="B1988" s="209" t="s">
        <v>2319</v>
      </c>
      <c r="C1988" s="206">
        <v>2016</v>
      </c>
      <c r="D1988" s="207" t="s">
        <v>1077</v>
      </c>
      <c r="E1988" s="207" t="s">
        <v>75</v>
      </c>
      <c r="F1988" s="207" t="s">
        <v>11026</v>
      </c>
      <c r="G1988" s="205" t="s">
        <v>119</v>
      </c>
      <c r="H1988" s="207" t="s">
        <v>333</v>
      </c>
      <c r="I1988" s="206" t="s">
        <v>34</v>
      </c>
      <c r="J1988" s="184">
        <v>1</v>
      </c>
    </row>
    <row r="1989" spans="1:10" ht="22.5" customHeight="1">
      <c r="A1989" s="206">
        <v>24</v>
      </c>
      <c r="B1989" s="209" t="s">
        <v>2319</v>
      </c>
      <c r="C1989" s="206">
        <v>2016</v>
      </c>
      <c r="D1989" s="207" t="s">
        <v>1077</v>
      </c>
      <c r="E1989" s="207" t="s">
        <v>75</v>
      </c>
      <c r="F1989" s="207" t="s">
        <v>11027</v>
      </c>
      <c r="G1989" s="205" t="s">
        <v>10302</v>
      </c>
      <c r="H1989" s="207" t="s">
        <v>92</v>
      </c>
      <c r="I1989" s="206" t="s">
        <v>34</v>
      </c>
      <c r="J1989" s="184">
        <v>1</v>
      </c>
    </row>
    <row r="1990" spans="1:10" ht="90" customHeight="1">
      <c r="A1990" s="206">
        <v>24</v>
      </c>
      <c r="B1990" s="209" t="s">
        <v>2319</v>
      </c>
      <c r="C1990" s="206">
        <v>2016</v>
      </c>
      <c r="D1990" s="207" t="s">
        <v>938</v>
      </c>
      <c r="E1990" s="207" t="s">
        <v>79</v>
      </c>
      <c r="F1990" s="207" t="s">
        <v>2382</v>
      </c>
      <c r="G1990" s="205" t="s">
        <v>10302</v>
      </c>
      <c r="H1990" s="207" t="s">
        <v>92</v>
      </c>
      <c r="I1990" s="206" t="s">
        <v>34</v>
      </c>
      <c r="J1990" s="184">
        <v>1</v>
      </c>
    </row>
    <row r="1991" spans="1:10" ht="45" customHeight="1">
      <c r="A1991" s="206">
        <v>24</v>
      </c>
      <c r="B1991" s="209" t="s">
        <v>2319</v>
      </c>
      <c r="C1991" s="206">
        <v>2016</v>
      </c>
      <c r="D1991" s="207" t="s">
        <v>938</v>
      </c>
      <c r="E1991" s="207" t="s">
        <v>94</v>
      </c>
      <c r="F1991" s="207" t="s">
        <v>2320</v>
      </c>
      <c r="G1991" s="205" t="s">
        <v>10302</v>
      </c>
      <c r="H1991" s="207" t="s">
        <v>92</v>
      </c>
      <c r="I1991" s="206" t="s">
        <v>34</v>
      </c>
      <c r="J1991" s="184">
        <v>1</v>
      </c>
    </row>
    <row r="1992" spans="1:10" ht="33.75" customHeight="1">
      <c r="A1992" s="206">
        <v>24</v>
      </c>
      <c r="B1992" s="209" t="s">
        <v>2319</v>
      </c>
      <c r="C1992" s="206">
        <v>2016</v>
      </c>
      <c r="D1992" s="207" t="s">
        <v>938</v>
      </c>
      <c r="E1992" s="207" t="s">
        <v>94</v>
      </c>
      <c r="F1992" s="207" t="s">
        <v>2383</v>
      </c>
      <c r="G1992" s="205" t="s">
        <v>10302</v>
      </c>
      <c r="H1992" s="207" t="s">
        <v>92</v>
      </c>
      <c r="I1992" s="206" t="s">
        <v>34</v>
      </c>
      <c r="J1992" s="184">
        <v>1</v>
      </c>
    </row>
    <row r="1993" spans="1:10" ht="22.5" customHeight="1">
      <c r="A1993" s="206">
        <v>24</v>
      </c>
      <c r="B1993" s="209" t="s">
        <v>2319</v>
      </c>
      <c r="C1993" s="206">
        <v>2016</v>
      </c>
      <c r="D1993" s="207" t="s">
        <v>938</v>
      </c>
      <c r="E1993" s="207" t="s">
        <v>94</v>
      </c>
      <c r="F1993" s="207" t="s">
        <v>2384</v>
      </c>
      <c r="G1993" s="205" t="s">
        <v>10302</v>
      </c>
      <c r="H1993" s="207" t="s">
        <v>92</v>
      </c>
      <c r="I1993" s="206" t="s">
        <v>34</v>
      </c>
      <c r="J1993" s="184">
        <v>1</v>
      </c>
    </row>
    <row r="1994" spans="1:10" ht="22.5" customHeight="1">
      <c r="A1994" s="206">
        <v>24</v>
      </c>
      <c r="B1994" s="209" t="s">
        <v>2319</v>
      </c>
      <c r="C1994" s="206">
        <v>2016</v>
      </c>
      <c r="D1994" s="207" t="s">
        <v>938</v>
      </c>
      <c r="E1994" s="207" t="s">
        <v>94</v>
      </c>
      <c r="F1994" s="207" t="s">
        <v>11028</v>
      </c>
      <c r="G1994" s="205" t="s">
        <v>10302</v>
      </c>
      <c r="H1994" s="207" t="s">
        <v>92</v>
      </c>
      <c r="I1994" s="206" t="s">
        <v>34</v>
      </c>
      <c r="J1994" s="184">
        <v>1</v>
      </c>
    </row>
    <row r="1995" spans="1:10" ht="45" customHeight="1">
      <c r="A1995" s="206">
        <v>24</v>
      </c>
      <c r="B1995" s="209" t="s">
        <v>2319</v>
      </c>
      <c r="C1995" s="206">
        <v>2016</v>
      </c>
      <c r="D1995" s="207" t="s">
        <v>1210</v>
      </c>
      <c r="E1995" s="207" t="s">
        <v>464</v>
      </c>
      <c r="F1995" s="207" t="s">
        <v>2389</v>
      </c>
      <c r="G1995" s="205" t="s">
        <v>82</v>
      </c>
      <c r="H1995" s="207" t="s">
        <v>101</v>
      </c>
      <c r="I1995" s="206" t="s">
        <v>34</v>
      </c>
      <c r="J1995" s="184">
        <v>1</v>
      </c>
    </row>
    <row r="1996" spans="1:10" ht="33.75" customHeight="1">
      <c r="A1996" s="206">
        <v>24</v>
      </c>
      <c r="B1996" s="209" t="s">
        <v>2319</v>
      </c>
      <c r="C1996" s="206">
        <v>2016</v>
      </c>
      <c r="D1996" s="207" t="s">
        <v>1210</v>
      </c>
      <c r="E1996" s="207" t="s">
        <v>464</v>
      </c>
      <c r="F1996" s="207" t="s">
        <v>2390</v>
      </c>
      <c r="G1996" s="205" t="s">
        <v>10302</v>
      </c>
      <c r="H1996" s="207" t="s">
        <v>92</v>
      </c>
      <c r="I1996" s="206" t="s">
        <v>34</v>
      </c>
      <c r="J1996" s="184">
        <v>1</v>
      </c>
    </row>
    <row r="1997" spans="1:10" ht="45" customHeight="1">
      <c r="A1997" s="206">
        <v>24</v>
      </c>
      <c r="B1997" s="209" t="s">
        <v>2319</v>
      </c>
      <c r="C1997" s="206">
        <v>2016</v>
      </c>
      <c r="D1997" s="207" t="s">
        <v>1210</v>
      </c>
      <c r="E1997" s="207" t="s">
        <v>464</v>
      </c>
      <c r="F1997" s="207" t="s">
        <v>2391</v>
      </c>
      <c r="G1997" s="205" t="s">
        <v>10302</v>
      </c>
      <c r="H1997" s="207" t="s">
        <v>92</v>
      </c>
      <c r="I1997" s="206" t="s">
        <v>34</v>
      </c>
      <c r="J1997" s="184">
        <v>1</v>
      </c>
    </row>
    <row r="1998" spans="1:10" ht="33.75" customHeight="1">
      <c r="A1998" s="206">
        <v>24</v>
      </c>
      <c r="B1998" s="209" t="s">
        <v>2319</v>
      </c>
      <c r="C1998" s="206">
        <v>2016</v>
      </c>
      <c r="D1998" s="207" t="s">
        <v>1210</v>
      </c>
      <c r="E1998" s="207" t="s">
        <v>414</v>
      </c>
      <c r="F1998" s="207" t="s">
        <v>2392</v>
      </c>
      <c r="G1998" s="205" t="s">
        <v>82</v>
      </c>
      <c r="H1998" s="207" t="s">
        <v>101</v>
      </c>
      <c r="I1998" s="206" t="s">
        <v>34</v>
      </c>
      <c r="J1998" s="184">
        <v>1</v>
      </c>
    </row>
    <row r="1999" spans="1:10" ht="45" customHeight="1">
      <c r="A1999" s="206">
        <v>24</v>
      </c>
      <c r="B1999" s="209" t="s">
        <v>2319</v>
      </c>
      <c r="C1999" s="206">
        <v>2016</v>
      </c>
      <c r="D1999" s="207" t="s">
        <v>1090</v>
      </c>
      <c r="E1999" s="207" t="s">
        <v>122</v>
      </c>
      <c r="F1999" s="207" t="s">
        <v>2393</v>
      </c>
      <c r="G1999" s="205" t="s">
        <v>10302</v>
      </c>
      <c r="H1999" s="207" t="s">
        <v>1061</v>
      </c>
      <c r="I1999" s="206" t="s">
        <v>34</v>
      </c>
      <c r="J1999" s="184">
        <v>1</v>
      </c>
    </row>
    <row r="2000" spans="1:10" ht="22.5" customHeight="1">
      <c r="A2000" s="206">
        <v>24</v>
      </c>
      <c r="B2000" s="209" t="s">
        <v>2319</v>
      </c>
      <c r="C2000" s="206">
        <v>2016</v>
      </c>
      <c r="D2000" s="207" t="s">
        <v>1090</v>
      </c>
      <c r="E2000" s="207" t="s">
        <v>122</v>
      </c>
      <c r="F2000" s="207" t="s">
        <v>2394</v>
      </c>
      <c r="G2000" s="205" t="s">
        <v>82</v>
      </c>
      <c r="H2000" s="207" t="s">
        <v>188</v>
      </c>
      <c r="I2000" s="206" t="s">
        <v>34</v>
      </c>
      <c r="J2000" s="184">
        <v>1</v>
      </c>
    </row>
    <row r="2001" spans="1:10" ht="33.75" customHeight="1">
      <c r="A2001" s="206">
        <v>24</v>
      </c>
      <c r="B2001" s="209" t="s">
        <v>2319</v>
      </c>
      <c r="C2001" s="206">
        <v>2016</v>
      </c>
      <c r="D2001" s="207" t="s">
        <v>1090</v>
      </c>
      <c r="E2001" s="207" t="s">
        <v>122</v>
      </c>
      <c r="F2001" s="207" t="s">
        <v>2395</v>
      </c>
      <c r="G2001" s="205" t="s">
        <v>10302</v>
      </c>
      <c r="H2001" s="205" t="s">
        <v>10306</v>
      </c>
      <c r="I2001" s="206" t="s">
        <v>34</v>
      </c>
      <c r="J2001" s="184">
        <v>1</v>
      </c>
    </row>
    <row r="2002" spans="1:10" ht="33.75" customHeight="1">
      <c r="A2002" s="206">
        <v>24</v>
      </c>
      <c r="B2002" s="209" t="s">
        <v>2319</v>
      </c>
      <c r="C2002" s="206">
        <v>2016</v>
      </c>
      <c r="D2002" s="207" t="s">
        <v>1090</v>
      </c>
      <c r="E2002" s="207" t="s">
        <v>379</v>
      </c>
      <c r="F2002" s="207" t="s">
        <v>2396</v>
      </c>
      <c r="G2002" s="205" t="s">
        <v>10302</v>
      </c>
      <c r="H2002" s="205" t="s">
        <v>10306</v>
      </c>
      <c r="I2002" s="206" t="s">
        <v>34</v>
      </c>
      <c r="J2002" s="184">
        <v>1</v>
      </c>
    </row>
    <row r="2003" spans="1:10" ht="33.75" customHeight="1">
      <c r="A2003" s="206">
        <v>24</v>
      </c>
      <c r="B2003" s="209" t="s">
        <v>2319</v>
      </c>
      <c r="C2003" s="206">
        <v>2016</v>
      </c>
      <c r="D2003" s="207" t="s">
        <v>1090</v>
      </c>
      <c r="E2003" s="207" t="s">
        <v>379</v>
      </c>
      <c r="F2003" s="207" t="s">
        <v>2397</v>
      </c>
      <c r="G2003" s="205" t="s">
        <v>10302</v>
      </c>
      <c r="H2003" s="207" t="s">
        <v>92</v>
      </c>
      <c r="I2003" s="206" t="s">
        <v>34</v>
      </c>
      <c r="J2003" s="184">
        <v>1</v>
      </c>
    </row>
    <row r="2004" spans="1:10" ht="33.75" customHeight="1">
      <c r="A2004" s="206">
        <v>24</v>
      </c>
      <c r="B2004" s="209" t="s">
        <v>2319</v>
      </c>
      <c r="C2004" s="206">
        <v>2016</v>
      </c>
      <c r="D2004" s="207" t="s">
        <v>1090</v>
      </c>
      <c r="E2004" s="207" t="s">
        <v>379</v>
      </c>
      <c r="F2004" s="207" t="s">
        <v>2398</v>
      </c>
      <c r="G2004" s="205" t="s">
        <v>82</v>
      </c>
      <c r="H2004" s="207" t="s">
        <v>101</v>
      </c>
      <c r="I2004" s="206" t="s">
        <v>34</v>
      </c>
      <c r="J2004" s="184">
        <v>1</v>
      </c>
    </row>
    <row r="2005" spans="1:10" ht="33.75" customHeight="1">
      <c r="A2005" s="206">
        <v>24</v>
      </c>
      <c r="B2005" s="209" t="s">
        <v>2319</v>
      </c>
      <c r="C2005" s="206">
        <v>2016</v>
      </c>
      <c r="D2005" s="207" t="s">
        <v>1108</v>
      </c>
      <c r="E2005" s="207" t="s">
        <v>2400</v>
      </c>
      <c r="F2005" s="207" t="s">
        <v>11029</v>
      </c>
      <c r="G2005" s="205" t="s">
        <v>10302</v>
      </c>
      <c r="H2005" s="207" t="s">
        <v>92</v>
      </c>
      <c r="I2005" s="206" t="s">
        <v>34</v>
      </c>
      <c r="J2005" s="184">
        <v>1</v>
      </c>
    </row>
    <row r="2006" spans="1:10" ht="22.5" customHeight="1">
      <c r="A2006" s="206">
        <v>24</v>
      </c>
      <c r="B2006" s="209" t="s">
        <v>2319</v>
      </c>
      <c r="C2006" s="206">
        <v>2016</v>
      </c>
      <c r="D2006" s="207" t="s">
        <v>1108</v>
      </c>
      <c r="E2006" s="207" t="s">
        <v>483</v>
      </c>
      <c r="F2006" s="207" t="s">
        <v>2401</v>
      </c>
      <c r="G2006" s="205" t="s">
        <v>10302</v>
      </c>
      <c r="H2006" s="205" t="s">
        <v>10306</v>
      </c>
      <c r="I2006" s="206" t="s">
        <v>34</v>
      </c>
      <c r="J2006" s="184">
        <v>1</v>
      </c>
    </row>
    <row r="2007" spans="1:10" ht="33.75" customHeight="1">
      <c r="A2007" s="206">
        <v>24</v>
      </c>
      <c r="B2007" s="209" t="s">
        <v>2319</v>
      </c>
      <c r="C2007" s="206">
        <v>2016</v>
      </c>
      <c r="D2007" s="207" t="s">
        <v>1108</v>
      </c>
      <c r="E2007" s="207" t="s">
        <v>483</v>
      </c>
      <c r="F2007" s="207" t="s">
        <v>2402</v>
      </c>
      <c r="G2007" s="205" t="s">
        <v>82</v>
      </c>
      <c r="H2007" s="207" t="s">
        <v>188</v>
      </c>
      <c r="I2007" s="206" t="s">
        <v>34</v>
      </c>
      <c r="J2007" s="184">
        <v>1</v>
      </c>
    </row>
    <row r="2008" spans="1:10" ht="56.25" customHeight="1">
      <c r="A2008" s="206">
        <v>24</v>
      </c>
      <c r="B2008" s="209" t="s">
        <v>2319</v>
      </c>
      <c r="C2008" s="206">
        <v>2016</v>
      </c>
      <c r="D2008" s="207" t="s">
        <v>1108</v>
      </c>
      <c r="E2008" s="207" t="s">
        <v>483</v>
      </c>
      <c r="F2008" s="207" t="s">
        <v>2403</v>
      </c>
      <c r="G2008" s="205" t="s">
        <v>10302</v>
      </c>
      <c r="H2008" s="205" t="s">
        <v>10306</v>
      </c>
      <c r="I2008" s="206" t="s">
        <v>34</v>
      </c>
      <c r="J2008" s="184">
        <v>1</v>
      </c>
    </row>
    <row r="2009" spans="1:10" ht="33.75" customHeight="1">
      <c r="A2009" s="206">
        <v>24</v>
      </c>
      <c r="B2009" s="209" t="s">
        <v>2319</v>
      </c>
      <c r="C2009" s="206">
        <v>2016</v>
      </c>
      <c r="D2009" s="207" t="s">
        <v>1108</v>
      </c>
      <c r="E2009" s="207" t="s">
        <v>483</v>
      </c>
      <c r="F2009" s="207" t="s">
        <v>2404</v>
      </c>
      <c r="G2009" s="205" t="s">
        <v>82</v>
      </c>
      <c r="H2009" s="207" t="s">
        <v>188</v>
      </c>
      <c r="I2009" s="206" t="s">
        <v>34</v>
      </c>
      <c r="J2009" s="184">
        <v>1</v>
      </c>
    </row>
    <row r="2010" spans="1:10" ht="22.5" customHeight="1">
      <c r="A2010" s="206">
        <v>24</v>
      </c>
      <c r="B2010" s="209" t="s">
        <v>2319</v>
      </c>
      <c r="C2010" s="206">
        <v>2016</v>
      </c>
      <c r="D2010" s="207" t="s">
        <v>1108</v>
      </c>
      <c r="E2010" s="207" t="s">
        <v>483</v>
      </c>
      <c r="F2010" s="207" t="s">
        <v>2405</v>
      </c>
      <c r="G2010" s="205" t="s">
        <v>10302</v>
      </c>
      <c r="H2010" s="207" t="s">
        <v>92</v>
      </c>
      <c r="I2010" s="206" t="s">
        <v>34</v>
      </c>
      <c r="J2010" s="184">
        <v>1</v>
      </c>
    </row>
    <row r="2011" spans="1:10" ht="33.75" customHeight="1">
      <c r="A2011" s="206">
        <v>24</v>
      </c>
      <c r="B2011" s="209" t="s">
        <v>2319</v>
      </c>
      <c r="C2011" s="206">
        <v>2016</v>
      </c>
      <c r="D2011" s="207" t="s">
        <v>1108</v>
      </c>
      <c r="E2011" s="207" t="s">
        <v>586</v>
      </c>
      <c r="F2011" s="207" t="s">
        <v>2406</v>
      </c>
      <c r="G2011" s="205" t="s">
        <v>10302</v>
      </c>
      <c r="H2011" s="207" t="s">
        <v>92</v>
      </c>
      <c r="I2011" s="206" t="s">
        <v>34</v>
      </c>
      <c r="J2011" s="184">
        <v>1</v>
      </c>
    </row>
    <row r="2012" spans="1:10" ht="22.5" customHeight="1">
      <c r="A2012" s="206">
        <v>24</v>
      </c>
      <c r="B2012" s="209" t="s">
        <v>2319</v>
      </c>
      <c r="C2012" s="206">
        <v>2016</v>
      </c>
      <c r="D2012" s="207" t="s">
        <v>1121</v>
      </c>
      <c r="E2012" s="207" t="s">
        <v>162</v>
      </c>
      <c r="F2012" s="207" t="s">
        <v>2407</v>
      </c>
      <c r="G2012" s="205" t="s">
        <v>10302</v>
      </c>
      <c r="H2012" s="207" t="s">
        <v>92</v>
      </c>
      <c r="I2012" s="206" t="s">
        <v>34</v>
      </c>
      <c r="J2012" s="184">
        <v>1</v>
      </c>
    </row>
    <row r="2013" spans="1:10" ht="45" customHeight="1">
      <c r="A2013" s="206">
        <v>24</v>
      </c>
      <c r="B2013" s="209" t="s">
        <v>2319</v>
      </c>
      <c r="C2013" s="206">
        <v>2016</v>
      </c>
      <c r="D2013" s="207" t="s">
        <v>1121</v>
      </c>
      <c r="E2013" s="207" t="s">
        <v>162</v>
      </c>
      <c r="F2013" s="207" t="s">
        <v>2408</v>
      </c>
      <c r="G2013" s="205" t="s">
        <v>82</v>
      </c>
      <c r="H2013" s="207" t="s">
        <v>101</v>
      </c>
      <c r="I2013" s="206" t="s">
        <v>34</v>
      </c>
      <c r="J2013" s="184">
        <v>1</v>
      </c>
    </row>
    <row r="2014" spans="1:10" ht="33.75" customHeight="1">
      <c r="A2014" s="206">
        <v>24</v>
      </c>
      <c r="B2014" s="209" t="s">
        <v>2319</v>
      </c>
      <c r="C2014" s="206">
        <v>2016</v>
      </c>
      <c r="D2014" s="207" t="s">
        <v>1121</v>
      </c>
      <c r="E2014" s="207" t="s">
        <v>162</v>
      </c>
      <c r="F2014" s="207" t="s">
        <v>2409</v>
      </c>
      <c r="G2014" s="205" t="s">
        <v>82</v>
      </c>
      <c r="H2014" s="207" t="s">
        <v>101</v>
      </c>
      <c r="I2014" s="206" t="s">
        <v>34</v>
      </c>
      <c r="J2014" s="184">
        <v>1</v>
      </c>
    </row>
    <row r="2015" spans="1:10" ht="33.75" customHeight="1">
      <c r="A2015" s="206">
        <v>24</v>
      </c>
      <c r="B2015" s="209" t="s">
        <v>2319</v>
      </c>
      <c r="C2015" s="206">
        <v>2016</v>
      </c>
      <c r="D2015" s="207" t="s">
        <v>1121</v>
      </c>
      <c r="E2015" s="207" t="s">
        <v>162</v>
      </c>
      <c r="F2015" s="207" t="s">
        <v>11030</v>
      </c>
      <c r="G2015" s="205" t="s">
        <v>10302</v>
      </c>
      <c r="H2015" s="207" t="s">
        <v>92</v>
      </c>
      <c r="I2015" s="206" t="s">
        <v>34</v>
      </c>
      <c r="J2015" s="184">
        <v>1</v>
      </c>
    </row>
    <row r="2016" spans="1:10" ht="67.5" customHeight="1">
      <c r="A2016" s="206">
        <v>24</v>
      </c>
      <c r="B2016" s="209" t="s">
        <v>2319</v>
      </c>
      <c r="C2016" s="206">
        <v>2016</v>
      </c>
      <c r="D2016" s="207" t="s">
        <v>1121</v>
      </c>
      <c r="E2016" s="207" t="s">
        <v>2412</v>
      </c>
      <c r="F2016" s="207" t="s">
        <v>2411</v>
      </c>
      <c r="G2016" s="205" t="s">
        <v>82</v>
      </c>
      <c r="H2016" s="207" t="s">
        <v>101</v>
      </c>
      <c r="I2016" s="206" t="s">
        <v>34</v>
      </c>
      <c r="J2016" s="184">
        <v>1</v>
      </c>
    </row>
    <row r="2017" spans="1:10" ht="33.75" customHeight="1">
      <c r="A2017" s="206">
        <v>24</v>
      </c>
      <c r="B2017" s="209" t="s">
        <v>2319</v>
      </c>
      <c r="C2017" s="206">
        <v>2016</v>
      </c>
      <c r="D2017" s="207" t="s">
        <v>1121</v>
      </c>
      <c r="E2017" s="207" t="s">
        <v>407</v>
      </c>
      <c r="F2017" s="207" t="s">
        <v>2413</v>
      </c>
      <c r="G2017" s="205" t="s">
        <v>82</v>
      </c>
      <c r="H2017" s="207" t="s">
        <v>101</v>
      </c>
      <c r="I2017" s="206" t="s">
        <v>34</v>
      </c>
      <c r="J2017" s="184">
        <v>1</v>
      </c>
    </row>
    <row r="2018" spans="1:10" ht="22.5" customHeight="1">
      <c r="A2018" s="206">
        <v>24</v>
      </c>
      <c r="B2018" s="209" t="s">
        <v>2319</v>
      </c>
      <c r="C2018" s="206">
        <v>2016</v>
      </c>
      <c r="D2018" s="207" t="s">
        <v>1121</v>
      </c>
      <c r="E2018" s="207" t="s">
        <v>407</v>
      </c>
      <c r="F2018" s="207" t="s">
        <v>2414</v>
      </c>
      <c r="G2018" s="205" t="s">
        <v>82</v>
      </c>
      <c r="H2018" s="207" t="s">
        <v>101</v>
      </c>
      <c r="I2018" s="206" t="s">
        <v>34</v>
      </c>
      <c r="J2018" s="184">
        <v>1</v>
      </c>
    </row>
    <row r="2019" spans="1:10" ht="22.5" customHeight="1">
      <c r="A2019" s="206">
        <v>24</v>
      </c>
      <c r="B2019" s="209" t="s">
        <v>2319</v>
      </c>
      <c r="C2019" s="206">
        <v>2016</v>
      </c>
      <c r="D2019" s="207" t="s">
        <v>1121</v>
      </c>
      <c r="E2019" s="207" t="s">
        <v>407</v>
      </c>
      <c r="F2019" s="207" t="s">
        <v>2415</v>
      </c>
      <c r="G2019" s="205" t="s">
        <v>82</v>
      </c>
      <c r="H2019" s="207" t="s">
        <v>101</v>
      </c>
      <c r="I2019" s="206" t="s">
        <v>34</v>
      </c>
      <c r="J2019" s="184">
        <v>1</v>
      </c>
    </row>
    <row r="2020" spans="1:10" ht="33.75" customHeight="1">
      <c r="A2020" s="206">
        <v>24</v>
      </c>
      <c r="B2020" s="209" t="s">
        <v>2319</v>
      </c>
      <c r="C2020" s="206">
        <v>2016</v>
      </c>
      <c r="D2020" s="207" t="s">
        <v>1121</v>
      </c>
      <c r="E2020" s="207" t="s">
        <v>407</v>
      </c>
      <c r="F2020" s="207" t="s">
        <v>2416</v>
      </c>
      <c r="G2020" s="205" t="s">
        <v>10302</v>
      </c>
      <c r="H2020" s="207" t="s">
        <v>92</v>
      </c>
      <c r="I2020" s="206" t="s">
        <v>34</v>
      </c>
      <c r="J2020" s="184">
        <v>1</v>
      </c>
    </row>
    <row r="2021" spans="1:10" ht="33.75" customHeight="1">
      <c r="A2021" s="206">
        <v>24</v>
      </c>
      <c r="B2021" s="209" t="s">
        <v>2319</v>
      </c>
      <c r="C2021" s="206">
        <v>2016</v>
      </c>
      <c r="D2021" s="207" t="s">
        <v>1121</v>
      </c>
      <c r="E2021" s="207" t="s">
        <v>495</v>
      </c>
      <c r="F2021" s="207" t="s">
        <v>2417</v>
      </c>
      <c r="G2021" s="205" t="s">
        <v>10302</v>
      </c>
      <c r="H2021" s="207" t="s">
        <v>92</v>
      </c>
      <c r="I2021" s="206" t="s">
        <v>34</v>
      </c>
      <c r="J2021" s="184">
        <v>1</v>
      </c>
    </row>
    <row r="2022" spans="1:10" ht="45" customHeight="1">
      <c r="A2022" s="206">
        <v>24</v>
      </c>
      <c r="B2022" s="209" t="s">
        <v>2319</v>
      </c>
      <c r="C2022" s="206">
        <v>2016</v>
      </c>
      <c r="D2022" s="207" t="s">
        <v>1121</v>
      </c>
      <c r="E2022" s="207" t="s">
        <v>495</v>
      </c>
      <c r="F2022" s="207" t="s">
        <v>11031</v>
      </c>
      <c r="G2022" s="207" t="s">
        <v>401</v>
      </c>
      <c r="H2022" s="207" t="s">
        <v>401</v>
      </c>
      <c r="I2022" s="206" t="s">
        <v>34</v>
      </c>
      <c r="J2022" s="184">
        <v>1</v>
      </c>
    </row>
    <row r="2023" spans="1:10" ht="22.5" customHeight="1">
      <c r="A2023" s="206">
        <v>24</v>
      </c>
      <c r="B2023" s="209" t="s">
        <v>2319</v>
      </c>
      <c r="C2023" s="206">
        <v>2016</v>
      </c>
      <c r="D2023" s="207" t="s">
        <v>1121</v>
      </c>
      <c r="E2023" s="207" t="s">
        <v>495</v>
      </c>
      <c r="F2023" s="207" t="s">
        <v>2419</v>
      </c>
      <c r="G2023" s="205" t="s">
        <v>82</v>
      </c>
      <c r="H2023" s="207" t="s">
        <v>101</v>
      </c>
      <c r="I2023" s="206" t="s">
        <v>34</v>
      </c>
      <c r="J2023" s="184">
        <v>1</v>
      </c>
    </row>
    <row r="2024" spans="1:10" ht="56.25" customHeight="1">
      <c r="A2024" s="206">
        <v>24</v>
      </c>
      <c r="B2024" s="209" t="s">
        <v>2319</v>
      </c>
      <c r="C2024" s="206">
        <v>2016</v>
      </c>
      <c r="D2024" s="207" t="s">
        <v>1121</v>
      </c>
      <c r="E2024" s="208" t="s">
        <v>2421</v>
      </c>
      <c r="F2024" s="207" t="s">
        <v>11032</v>
      </c>
      <c r="G2024" s="205" t="s">
        <v>10302</v>
      </c>
      <c r="H2024" s="207" t="s">
        <v>92</v>
      </c>
      <c r="I2024" s="206" t="s">
        <v>34</v>
      </c>
      <c r="J2024" s="184">
        <v>1</v>
      </c>
    </row>
    <row r="2025" spans="1:10" ht="33.75" customHeight="1">
      <c r="A2025" s="206">
        <v>24</v>
      </c>
      <c r="B2025" s="209" t="s">
        <v>2319</v>
      </c>
      <c r="C2025" s="206">
        <v>2016</v>
      </c>
      <c r="D2025" s="207" t="s">
        <v>1121</v>
      </c>
      <c r="E2025" s="207" t="s">
        <v>189</v>
      </c>
      <c r="F2025" s="207" t="s">
        <v>2422</v>
      </c>
      <c r="G2025" s="205" t="s">
        <v>10302</v>
      </c>
      <c r="H2025" s="207" t="s">
        <v>92</v>
      </c>
      <c r="I2025" s="206" t="s">
        <v>34</v>
      </c>
      <c r="J2025" s="184">
        <v>1</v>
      </c>
    </row>
    <row r="2026" spans="1:10" ht="22.5" customHeight="1">
      <c r="A2026" s="206">
        <v>24</v>
      </c>
      <c r="B2026" s="209" t="s">
        <v>2319</v>
      </c>
      <c r="C2026" s="206">
        <v>2016</v>
      </c>
      <c r="D2026" s="207" t="s">
        <v>1121</v>
      </c>
      <c r="E2026" s="207" t="s">
        <v>189</v>
      </c>
      <c r="F2026" s="207" t="s">
        <v>2423</v>
      </c>
      <c r="G2026" s="205" t="s">
        <v>10302</v>
      </c>
      <c r="H2026" s="207" t="s">
        <v>92</v>
      </c>
      <c r="I2026" s="206" t="s">
        <v>34</v>
      </c>
      <c r="J2026" s="184">
        <v>1</v>
      </c>
    </row>
    <row r="2027" spans="1:10" ht="45" customHeight="1">
      <c r="A2027" s="206">
        <v>24</v>
      </c>
      <c r="B2027" s="209" t="s">
        <v>2319</v>
      </c>
      <c r="C2027" s="206">
        <v>2016</v>
      </c>
      <c r="D2027" s="207" t="s">
        <v>1121</v>
      </c>
      <c r="E2027" s="207" t="s">
        <v>189</v>
      </c>
      <c r="F2027" s="207" t="s">
        <v>2424</v>
      </c>
      <c r="G2027" s="205" t="s">
        <v>10302</v>
      </c>
      <c r="H2027" s="207" t="s">
        <v>92</v>
      </c>
      <c r="I2027" s="206" t="s">
        <v>34</v>
      </c>
      <c r="J2027" s="184">
        <v>1</v>
      </c>
    </row>
    <row r="2028" spans="1:10" ht="22.5" customHeight="1">
      <c r="A2028" s="206">
        <v>24</v>
      </c>
      <c r="B2028" s="209" t="s">
        <v>2319</v>
      </c>
      <c r="C2028" s="206">
        <v>2016</v>
      </c>
      <c r="D2028" s="207" t="s">
        <v>1121</v>
      </c>
      <c r="E2028" s="207" t="s">
        <v>189</v>
      </c>
      <c r="F2028" s="207" t="s">
        <v>11033</v>
      </c>
      <c r="G2028" s="205" t="s">
        <v>10302</v>
      </c>
      <c r="H2028" s="205" t="s">
        <v>10306</v>
      </c>
      <c r="I2028" s="206" t="s">
        <v>34</v>
      </c>
      <c r="J2028" s="184">
        <v>1</v>
      </c>
    </row>
    <row r="2029" spans="1:10" ht="67.5" customHeight="1">
      <c r="A2029" s="206">
        <v>24</v>
      </c>
      <c r="B2029" s="209" t="s">
        <v>2319</v>
      </c>
      <c r="C2029" s="206">
        <v>2016</v>
      </c>
      <c r="D2029" s="207" t="s">
        <v>1121</v>
      </c>
      <c r="E2029" s="207" t="s">
        <v>184</v>
      </c>
      <c r="F2029" s="207" t="s">
        <v>2426</v>
      </c>
      <c r="G2029" s="205" t="s">
        <v>10302</v>
      </c>
      <c r="H2029" s="207" t="s">
        <v>92</v>
      </c>
      <c r="I2029" s="206" t="s">
        <v>34</v>
      </c>
      <c r="J2029" s="184">
        <v>1</v>
      </c>
    </row>
    <row r="2030" spans="1:10" ht="45" customHeight="1">
      <c r="A2030" s="206">
        <v>24</v>
      </c>
      <c r="B2030" s="209" t="s">
        <v>2319</v>
      </c>
      <c r="C2030" s="206">
        <v>2016</v>
      </c>
      <c r="D2030" s="207" t="s">
        <v>1121</v>
      </c>
      <c r="E2030" s="207" t="s">
        <v>184</v>
      </c>
      <c r="F2030" s="207" t="s">
        <v>2427</v>
      </c>
      <c r="G2030" s="205" t="s">
        <v>82</v>
      </c>
      <c r="H2030" s="207" t="s">
        <v>101</v>
      </c>
      <c r="I2030" s="206" t="s">
        <v>34</v>
      </c>
      <c r="J2030" s="184">
        <v>1</v>
      </c>
    </row>
    <row r="2031" spans="1:10" ht="33.75" customHeight="1">
      <c r="A2031" s="206">
        <v>24</v>
      </c>
      <c r="B2031" s="209" t="s">
        <v>2319</v>
      </c>
      <c r="C2031" s="206">
        <v>2016</v>
      </c>
      <c r="D2031" s="207" t="s">
        <v>1142</v>
      </c>
      <c r="E2031" s="207" t="s">
        <v>2429</v>
      </c>
      <c r="F2031" s="207" t="s">
        <v>2428</v>
      </c>
      <c r="G2031" s="205" t="s">
        <v>10302</v>
      </c>
      <c r="H2031" s="207" t="s">
        <v>92</v>
      </c>
      <c r="I2031" s="206" t="s">
        <v>34</v>
      </c>
      <c r="J2031" s="184">
        <v>1</v>
      </c>
    </row>
    <row r="2032" spans="1:10" ht="22.5" customHeight="1">
      <c r="A2032" s="206">
        <v>24</v>
      </c>
      <c r="B2032" s="209" t="s">
        <v>2319</v>
      </c>
      <c r="C2032" s="206">
        <v>2016</v>
      </c>
      <c r="D2032" s="207" t="s">
        <v>1142</v>
      </c>
      <c r="E2032" s="207" t="s">
        <v>2429</v>
      </c>
      <c r="F2032" s="207" t="s">
        <v>2430</v>
      </c>
      <c r="G2032" s="205" t="s">
        <v>10302</v>
      </c>
      <c r="H2032" s="205" t="s">
        <v>10306</v>
      </c>
      <c r="I2032" s="206" t="s">
        <v>34</v>
      </c>
      <c r="J2032" s="184">
        <v>1</v>
      </c>
    </row>
    <row r="2033" spans="1:10" ht="22.5" customHeight="1">
      <c r="A2033" s="206">
        <v>24</v>
      </c>
      <c r="B2033" s="209" t="s">
        <v>2319</v>
      </c>
      <c r="C2033" s="206">
        <v>2016</v>
      </c>
      <c r="D2033" s="207" t="s">
        <v>1142</v>
      </c>
      <c r="E2033" s="207" t="s">
        <v>2429</v>
      </c>
      <c r="F2033" s="207" t="s">
        <v>2431</v>
      </c>
      <c r="G2033" s="205" t="s">
        <v>10302</v>
      </c>
      <c r="H2033" s="207" t="s">
        <v>92</v>
      </c>
      <c r="I2033" s="206" t="s">
        <v>34</v>
      </c>
      <c r="J2033" s="184">
        <v>1</v>
      </c>
    </row>
    <row r="2034" spans="1:10" ht="22.5" customHeight="1">
      <c r="A2034" s="206">
        <v>24</v>
      </c>
      <c r="B2034" s="209" t="s">
        <v>2319</v>
      </c>
      <c r="C2034" s="206">
        <v>2016</v>
      </c>
      <c r="D2034" s="207" t="s">
        <v>1142</v>
      </c>
      <c r="E2034" s="207" t="s">
        <v>2429</v>
      </c>
      <c r="F2034" s="207" t="s">
        <v>11034</v>
      </c>
      <c r="G2034" s="205" t="s">
        <v>82</v>
      </c>
      <c r="H2034" s="207" t="s">
        <v>188</v>
      </c>
      <c r="I2034" s="206" t="s">
        <v>34</v>
      </c>
      <c r="J2034" s="184">
        <v>1</v>
      </c>
    </row>
    <row r="2035" spans="1:10" ht="22.5" customHeight="1">
      <c r="A2035" s="206">
        <v>24</v>
      </c>
      <c r="B2035" s="209" t="s">
        <v>2319</v>
      </c>
      <c r="C2035" s="206">
        <v>2016</v>
      </c>
      <c r="D2035" s="207" t="s">
        <v>10642</v>
      </c>
      <c r="E2035" s="207" t="s">
        <v>224</v>
      </c>
      <c r="F2035" s="207" t="s">
        <v>11035</v>
      </c>
      <c r="G2035" s="205" t="s">
        <v>82</v>
      </c>
      <c r="H2035" s="207" t="s">
        <v>101</v>
      </c>
      <c r="I2035" s="206" t="s">
        <v>34</v>
      </c>
      <c r="J2035" s="184">
        <v>1</v>
      </c>
    </row>
    <row r="2036" spans="1:10" ht="45" customHeight="1">
      <c r="A2036" s="206">
        <v>24</v>
      </c>
      <c r="B2036" s="209" t="s">
        <v>2319</v>
      </c>
      <c r="C2036" s="206">
        <v>2016</v>
      </c>
      <c r="D2036" s="207" t="s">
        <v>10642</v>
      </c>
      <c r="E2036" s="207" t="s">
        <v>224</v>
      </c>
      <c r="F2036" s="207" t="s">
        <v>11036</v>
      </c>
      <c r="G2036" s="205" t="s">
        <v>82</v>
      </c>
      <c r="H2036" s="207" t="s">
        <v>101</v>
      </c>
      <c r="I2036" s="206" t="s">
        <v>34</v>
      </c>
      <c r="J2036" s="184">
        <v>1</v>
      </c>
    </row>
    <row r="2037" spans="1:10" ht="22.5" customHeight="1">
      <c r="A2037" s="206">
        <v>24</v>
      </c>
      <c r="B2037" s="209" t="s">
        <v>2319</v>
      </c>
      <c r="C2037" s="206">
        <v>2016</v>
      </c>
      <c r="D2037" s="207" t="s">
        <v>10642</v>
      </c>
      <c r="E2037" s="207" t="s">
        <v>224</v>
      </c>
      <c r="F2037" s="207" t="s">
        <v>11037</v>
      </c>
      <c r="G2037" s="205" t="s">
        <v>119</v>
      </c>
      <c r="H2037" s="207" t="s">
        <v>395</v>
      </c>
      <c r="I2037" s="206" t="s">
        <v>34</v>
      </c>
      <c r="J2037" s="184">
        <v>1</v>
      </c>
    </row>
    <row r="2038" spans="1:10" ht="22.5" customHeight="1">
      <c r="A2038" s="206">
        <v>24</v>
      </c>
      <c r="B2038" s="209" t="s">
        <v>2319</v>
      </c>
      <c r="C2038" s="206">
        <v>2016</v>
      </c>
      <c r="D2038" s="207" t="s">
        <v>10642</v>
      </c>
      <c r="E2038" s="207" t="s">
        <v>226</v>
      </c>
      <c r="F2038" s="207" t="s">
        <v>11038</v>
      </c>
      <c r="G2038" s="205" t="s">
        <v>10302</v>
      </c>
      <c r="H2038" s="207" t="s">
        <v>92</v>
      </c>
      <c r="I2038" s="206" t="s">
        <v>34</v>
      </c>
      <c r="J2038" s="184">
        <v>1</v>
      </c>
    </row>
    <row r="2039" spans="1:10" ht="33.75" customHeight="1">
      <c r="A2039" s="206">
        <v>24</v>
      </c>
      <c r="B2039" s="209" t="s">
        <v>2319</v>
      </c>
      <c r="C2039" s="206">
        <v>2016</v>
      </c>
      <c r="D2039" s="207" t="s">
        <v>10642</v>
      </c>
      <c r="E2039" s="207" t="s">
        <v>226</v>
      </c>
      <c r="F2039" s="207" t="s">
        <v>11039</v>
      </c>
      <c r="G2039" s="205" t="s">
        <v>10302</v>
      </c>
      <c r="H2039" s="207" t="s">
        <v>92</v>
      </c>
      <c r="I2039" s="206" t="s">
        <v>34</v>
      </c>
      <c r="J2039" s="184">
        <v>1</v>
      </c>
    </row>
    <row r="2040" spans="1:10" ht="22.5" customHeight="1">
      <c r="A2040" s="206">
        <v>24</v>
      </c>
      <c r="B2040" s="209" t="s">
        <v>2319</v>
      </c>
      <c r="C2040" s="206">
        <v>2016</v>
      </c>
      <c r="D2040" s="207" t="s">
        <v>10642</v>
      </c>
      <c r="E2040" s="207" t="s">
        <v>226</v>
      </c>
      <c r="F2040" s="207" t="s">
        <v>11040</v>
      </c>
      <c r="G2040" s="205" t="s">
        <v>10302</v>
      </c>
      <c r="H2040" s="207" t="s">
        <v>92</v>
      </c>
      <c r="I2040" s="206" t="s">
        <v>34</v>
      </c>
      <c r="J2040" s="184">
        <v>1</v>
      </c>
    </row>
    <row r="2041" spans="1:10" ht="33.75" customHeight="1">
      <c r="A2041" s="206">
        <v>24</v>
      </c>
      <c r="B2041" s="209" t="s">
        <v>2319</v>
      </c>
      <c r="C2041" s="206">
        <v>2016</v>
      </c>
      <c r="D2041" s="207" t="s">
        <v>10642</v>
      </c>
      <c r="E2041" s="207" t="s">
        <v>229</v>
      </c>
      <c r="F2041" s="207" t="s">
        <v>2439</v>
      </c>
      <c r="G2041" s="205" t="s">
        <v>10302</v>
      </c>
      <c r="H2041" s="205" t="s">
        <v>10306</v>
      </c>
      <c r="I2041" s="206" t="s">
        <v>34</v>
      </c>
      <c r="J2041" s="184">
        <v>1</v>
      </c>
    </row>
    <row r="2042" spans="1:10" ht="33.75" customHeight="1">
      <c r="A2042" s="206">
        <v>24</v>
      </c>
      <c r="B2042" s="209" t="s">
        <v>2319</v>
      </c>
      <c r="C2042" s="206">
        <v>2016</v>
      </c>
      <c r="D2042" s="207" t="s">
        <v>10642</v>
      </c>
      <c r="E2042" s="207" t="s">
        <v>229</v>
      </c>
      <c r="F2042" s="207" t="s">
        <v>11041</v>
      </c>
      <c r="G2042" s="205" t="s">
        <v>82</v>
      </c>
      <c r="H2042" s="207" t="s">
        <v>188</v>
      </c>
      <c r="I2042" s="206" t="s">
        <v>34</v>
      </c>
      <c r="J2042" s="184">
        <v>1</v>
      </c>
    </row>
    <row r="2043" spans="1:10" ht="33.75" customHeight="1">
      <c r="A2043" s="206">
        <v>24</v>
      </c>
      <c r="B2043" s="209" t="s">
        <v>2319</v>
      </c>
      <c r="C2043" s="206">
        <v>2016</v>
      </c>
      <c r="D2043" s="207" t="s">
        <v>10642</v>
      </c>
      <c r="E2043" s="207" t="s">
        <v>229</v>
      </c>
      <c r="F2043" s="207" t="s">
        <v>2441</v>
      </c>
      <c r="G2043" s="205" t="s">
        <v>10302</v>
      </c>
      <c r="H2043" s="207" t="s">
        <v>1061</v>
      </c>
      <c r="I2043" s="206" t="s">
        <v>34</v>
      </c>
      <c r="J2043" s="184">
        <v>1</v>
      </c>
    </row>
    <row r="2044" spans="1:10" ht="45" customHeight="1">
      <c r="A2044" s="206">
        <v>24</v>
      </c>
      <c r="B2044" s="209" t="s">
        <v>2319</v>
      </c>
      <c r="C2044" s="206">
        <v>2016</v>
      </c>
      <c r="D2044" s="207" t="s">
        <v>10642</v>
      </c>
      <c r="E2044" s="207" t="s">
        <v>229</v>
      </c>
      <c r="F2044" s="207" t="s">
        <v>11042</v>
      </c>
      <c r="G2044" s="205" t="s">
        <v>119</v>
      </c>
      <c r="H2044" s="207" t="s">
        <v>333</v>
      </c>
      <c r="I2044" s="206" t="s">
        <v>34</v>
      </c>
      <c r="J2044" s="184">
        <v>1</v>
      </c>
    </row>
    <row r="2045" spans="1:10" ht="67.5" customHeight="1">
      <c r="A2045" s="206">
        <v>24</v>
      </c>
      <c r="B2045" s="209" t="s">
        <v>2319</v>
      </c>
      <c r="C2045" s="206">
        <v>2016</v>
      </c>
      <c r="D2045" s="207" t="s">
        <v>10642</v>
      </c>
      <c r="E2045" s="207" t="s">
        <v>229</v>
      </c>
      <c r="F2045" s="207" t="s">
        <v>2443</v>
      </c>
      <c r="G2045" s="205" t="s">
        <v>10302</v>
      </c>
      <c r="H2045" s="207" t="s">
        <v>92</v>
      </c>
      <c r="I2045" s="206" t="s">
        <v>34</v>
      </c>
      <c r="J2045" s="184">
        <v>1</v>
      </c>
    </row>
    <row r="2046" spans="1:10" ht="22.5" customHeight="1">
      <c r="A2046" s="206">
        <v>24</v>
      </c>
      <c r="B2046" s="209" t="s">
        <v>2319</v>
      </c>
      <c r="C2046" s="206">
        <v>2016</v>
      </c>
      <c r="D2046" s="207" t="s">
        <v>10642</v>
      </c>
      <c r="E2046" s="207" t="s">
        <v>229</v>
      </c>
      <c r="F2046" s="207" t="s">
        <v>2444</v>
      </c>
      <c r="G2046" s="205" t="s">
        <v>119</v>
      </c>
      <c r="H2046" s="207" t="s">
        <v>395</v>
      </c>
      <c r="I2046" s="206" t="s">
        <v>34</v>
      </c>
      <c r="J2046" s="184">
        <v>1</v>
      </c>
    </row>
    <row r="2047" spans="1:10" ht="22.5" customHeight="1">
      <c r="A2047" s="206">
        <v>24</v>
      </c>
      <c r="B2047" s="209" t="s">
        <v>2319</v>
      </c>
      <c r="C2047" s="206">
        <v>2016</v>
      </c>
      <c r="D2047" s="207" t="s">
        <v>10642</v>
      </c>
      <c r="E2047" s="207" t="s">
        <v>10378</v>
      </c>
      <c r="F2047" s="207" t="s">
        <v>2445</v>
      </c>
      <c r="G2047" s="205" t="s">
        <v>10302</v>
      </c>
      <c r="H2047" s="207" t="s">
        <v>92</v>
      </c>
      <c r="I2047" s="206" t="s">
        <v>34</v>
      </c>
      <c r="J2047" s="184">
        <v>1</v>
      </c>
    </row>
    <row r="2048" spans="1:10" ht="45" customHeight="1">
      <c r="A2048" s="206">
        <v>24</v>
      </c>
      <c r="B2048" s="209" t="s">
        <v>2319</v>
      </c>
      <c r="C2048" s="206">
        <v>2016</v>
      </c>
      <c r="D2048" s="207" t="s">
        <v>10642</v>
      </c>
      <c r="E2048" s="207" t="s">
        <v>10378</v>
      </c>
      <c r="F2048" s="207" t="s">
        <v>2446</v>
      </c>
      <c r="G2048" s="205" t="s">
        <v>10302</v>
      </c>
      <c r="H2048" s="207" t="s">
        <v>92</v>
      </c>
      <c r="I2048" s="206" t="s">
        <v>34</v>
      </c>
      <c r="J2048" s="184">
        <v>1</v>
      </c>
    </row>
    <row r="2049" spans="1:10" ht="56.25" customHeight="1">
      <c r="A2049" s="206">
        <v>24</v>
      </c>
      <c r="B2049" s="209" t="s">
        <v>2319</v>
      </c>
      <c r="C2049" s="206">
        <v>2016</v>
      </c>
      <c r="D2049" s="207" t="s">
        <v>10642</v>
      </c>
      <c r="E2049" s="207" t="s">
        <v>10378</v>
      </c>
      <c r="F2049" s="207" t="s">
        <v>2447</v>
      </c>
      <c r="G2049" s="205" t="s">
        <v>10302</v>
      </c>
      <c r="H2049" s="207" t="s">
        <v>92</v>
      </c>
      <c r="I2049" s="206" t="s">
        <v>34</v>
      </c>
      <c r="J2049" s="184">
        <v>1</v>
      </c>
    </row>
    <row r="2050" spans="1:10" ht="90" customHeight="1">
      <c r="A2050" s="206">
        <v>24</v>
      </c>
      <c r="B2050" s="209" t="s">
        <v>2319</v>
      </c>
      <c r="C2050" s="206">
        <v>2016</v>
      </c>
      <c r="D2050" s="207" t="s">
        <v>10642</v>
      </c>
      <c r="E2050" s="207" t="s">
        <v>2449</v>
      </c>
      <c r="F2050" s="207" t="s">
        <v>2448</v>
      </c>
      <c r="G2050" s="205" t="s">
        <v>10302</v>
      </c>
      <c r="H2050" s="205" t="s">
        <v>10306</v>
      </c>
      <c r="I2050" s="206" t="s">
        <v>34</v>
      </c>
      <c r="J2050" s="184">
        <v>1</v>
      </c>
    </row>
    <row r="2051" spans="1:10" ht="45" customHeight="1">
      <c r="A2051" s="206">
        <v>24</v>
      </c>
      <c r="B2051" s="209" t="s">
        <v>2319</v>
      </c>
      <c r="C2051" s="206">
        <v>2016</v>
      </c>
      <c r="D2051" s="207" t="s">
        <v>10642</v>
      </c>
      <c r="E2051" s="207" t="s">
        <v>2449</v>
      </c>
      <c r="F2051" s="207" t="s">
        <v>11043</v>
      </c>
      <c r="G2051" s="205" t="s">
        <v>10302</v>
      </c>
      <c r="H2051" s="207" t="s">
        <v>92</v>
      </c>
      <c r="I2051" s="206" t="s">
        <v>34</v>
      </c>
      <c r="J2051" s="184">
        <v>1</v>
      </c>
    </row>
    <row r="2052" spans="1:10" ht="45" customHeight="1">
      <c r="A2052" s="206">
        <v>24</v>
      </c>
      <c r="B2052" s="209" t="s">
        <v>2319</v>
      </c>
      <c r="C2052" s="206">
        <v>2016</v>
      </c>
      <c r="D2052" s="207" t="s">
        <v>10642</v>
      </c>
      <c r="E2052" s="207" t="s">
        <v>2449</v>
      </c>
      <c r="F2052" s="207" t="s">
        <v>2451</v>
      </c>
      <c r="G2052" s="205" t="s">
        <v>10302</v>
      </c>
      <c r="H2052" s="207" t="s">
        <v>92</v>
      </c>
      <c r="I2052" s="206" t="s">
        <v>34</v>
      </c>
      <c r="J2052" s="184">
        <v>1</v>
      </c>
    </row>
    <row r="2053" spans="1:10" ht="45" customHeight="1">
      <c r="A2053" s="206">
        <v>24</v>
      </c>
      <c r="B2053" s="209" t="s">
        <v>2319</v>
      </c>
      <c r="C2053" s="206">
        <v>2016</v>
      </c>
      <c r="D2053" s="207" t="s">
        <v>10642</v>
      </c>
      <c r="E2053" s="207" t="s">
        <v>2449</v>
      </c>
      <c r="F2053" s="207" t="s">
        <v>2452</v>
      </c>
      <c r="G2053" s="205" t="s">
        <v>82</v>
      </c>
      <c r="H2053" s="207" t="s">
        <v>101</v>
      </c>
      <c r="I2053" s="206" t="s">
        <v>34</v>
      </c>
      <c r="J2053" s="184">
        <v>1</v>
      </c>
    </row>
    <row r="2054" spans="1:10" ht="78.75" customHeight="1">
      <c r="A2054" s="206">
        <v>24</v>
      </c>
      <c r="B2054" s="209" t="s">
        <v>2319</v>
      </c>
      <c r="C2054" s="206">
        <v>2016</v>
      </c>
      <c r="D2054" s="207" t="s">
        <v>265</v>
      </c>
      <c r="E2054" s="207" t="s">
        <v>266</v>
      </c>
      <c r="F2054" s="207" t="s">
        <v>2453</v>
      </c>
      <c r="G2054" s="205" t="s">
        <v>10302</v>
      </c>
      <c r="H2054" s="207" t="s">
        <v>92</v>
      </c>
      <c r="I2054" s="206" t="s">
        <v>34</v>
      </c>
      <c r="J2054" s="184">
        <v>1</v>
      </c>
    </row>
    <row r="2055" spans="1:10" ht="33.75" customHeight="1">
      <c r="A2055" s="206">
        <v>24</v>
      </c>
      <c r="B2055" s="209" t="s">
        <v>2319</v>
      </c>
      <c r="C2055" s="206">
        <v>2016</v>
      </c>
      <c r="D2055" s="207" t="s">
        <v>1575</v>
      </c>
      <c r="E2055" s="207" t="s">
        <v>266</v>
      </c>
      <c r="F2055" s="207" t="s">
        <v>11044</v>
      </c>
      <c r="G2055" s="205" t="s">
        <v>10302</v>
      </c>
      <c r="H2055" s="205" t="s">
        <v>10306</v>
      </c>
      <c r="I2055" s="206" t="s">
        <v>34</v>
      </c>
      <c r="J2055" s="184">
        <v>1</v>
      </c>
    </row>
    <row r="2056" spans="1:10" ht="56.25" customHeight="1">
      <c r="A2056" s="206">
        <v>24</v>
      </c>
      <c r="B2056" s="209" t="s">
        <v>2319</v>
      </c>
      <c r="C2056" s="206">
        <v>2016</v>
      </c>
      <c r="D2056" s="207" t="s">
        <v>10388</v>
      </c>
      <c r="E2056" s="207" t="s">
        <v>273</v>
      </c>
      <c r="F2056" s="207" t="s">
        <v>2455</v>
      </c>
      <c r="G2056" s="205" t="s">
        <v>10302</v>
      </c>
      <c r="H2056" s="205" t="s">
        <v>10306</v>
      </c>
      <c r="I2056" s="206" t="s">
        <v>34</v>
      </c>
      <c r="J2056" s="184">
        <v>1</v>
      </c>
    </row>
    <row r="2057" spans="1:10" ht="101.25" customHeight="1">
      <c r="A2057" s="206">
        <v>24</v>
      </c>
      <c r="B2057" s="209" t="s">
        <v>2319</v>
      </c>
      <c r="C2057" s="206">
        <v>2016</v>
      </c>
      <c r="D2057" s="207" t="s">
        <v>10388</v>
      </c>
      <c r="E2057" s="207" t="s">
        <v>276</v>
      </c>
      <c r="F2057" s="207" t="s">
        <v>2456</v>
      </c>
      <c r="G2057" s="205" t="s">
        <v>10302</v>
      </c>
      <c r="H2057" s="205" t="s">
        <v>10306</v>
      </c>
      <c r="I2057" s="206" t="s">
        <v>34</v>
      </c>
      <c r="J2057" s="184">
        <v>1</v>
      </c>
    </row>
    <row r="2058" spans="1:10" ht="56.25" customHeight="1">
      <c r="A2058" s="206">
        <v>24</v>
      </c>
      <c r="B2058" s="209" t="s">
        <v>2319</v>
      </c>
      <c r="C2058" s="206">
        <v>2016</v>
      </c>
      <c r="D2058" s="207" t="s">
        <v>10388</v>
      </c>
      <c r="E2058" s="207" t="s">
        <v>276</v>
      </c>
      <c r="F2058" s="207" t="s">
        <v>11045</v>
      </c>
      <c r="G2058" s="205" t="s">
        <v>10302</v>
      </c>
      <c r="H2058" s="205" t="s">
        <v>10306</v>
      </c>
      <c r="I2058" s="206" t="s">
        <v>34</v>
      </c>
      <c r="J2058" s="184">
        <v>1</v>
      </c>
    </row>
    <row r="2059" spans="1:10" ht="78.75" customHeight="1">
      <c r="A2059" s="206">
        <v>25</v>
      </c>
      <c r="B2059" s="209" t="s">
        <v>2386</v>
      </c>
      <c r="C2059" s="206">
        <v>2019</v>
      </c>
      <c r="D2059" s="207" t="s">
        <v>10522</v>
      </c>
      <c r="E2059" s="207" t="s">
        <v>43</v>
      </c>
      <c r="F2059" s="207" t="s">
        <v>2458</v>
      </c>
      <c r="G2059" s="205" t="s">
        <v>10302</v>
      </c>
      <c r="H2059" s="205" t="s">
        <v>10306</v>
      </c>
      <c r="I2059" s="206" t="s">
        <v>34</v>
      </c>
      <c r="J2059" s="184">
        <v>1</v>
      </c>
    </row>
    <row r="2060" spans="1:10" ht="56.25" customHeight="1">
      <c r="A2060" s="206">
        <v>25</v>
      </c>
      <c r="B2060" s="209" t="s">
        <v>2386</v>
      </c>
      <c r="C2060" s="206">
        <v>2019</v>
      </c>
      <c r="D2060" s="205" t="s">
        <v>28</v>
      </c>
      <c r="E2060" s="207" t="s">
        <v>46</v>
      </c>
      <c r="F2060" s="207" t="s">
        <v>2459</v>
      </c>
      <c r="G2060" s="205" t="s">
        <v>10302</v>
      </c>
      <c r="H2060" s="207" t="s">
        <v>1061</v>
      </c>
      <c r="I2060" s="206" t="s">
        <v>34</v>
      </c>
      <c r="J2060" s="184">
        <v>1</v>
      </c>
    </row>
    <row r="2061" spans="1:10" ht="33.75" customHeight="1">
      <c r="A2061" s="206">
        <v>25</v>
      </c>
      <c r="B2061" s="209" t="s">
        <v>2386</v>
      </c>
      <c r="C2061" s="206">
        <v>2019</v>
      </c>
      <c r="D2061" s="205" t="s">
        <v>28</v>
      </c>
      <c r="E2061" s="207" t="s">
        <v>46</v>
      </c>
      <c r="F2061" s="207" t="s">
        <v>2460</v>
      </c>
      <c r="G2061" s="205" t="s">
        <v>10302</v>
      </c>
      <c r="H2061" s="207" t="s">
        <v>1061</v>
      </c>
      <c r="I2061" s="206" t="s">
        <v>34</v>
      </c>
      <c r="J2061" s="184">
        <v>1</v>
      </c>
    </row>
    <row r="2062" spans="1:10" ht="33.75" customHeight="1">
      <c r="A2062" s="206">
        <v>25</v>
      </c>
      <c r="B2062" s="209" t="s">
        <v>2386</v>
      </c>
      <c r="C2062" s="206">
        <v>2019</v>
      </c>
      <c r="D2062" s="205" t="s">
        <v>28</v>
      </c>
      <c r="E2062" s="207" t="s">
        <v>46</v>
      </c>
      <c r="F2062" s="207" t="s">
        <v>2461</v>
      </c>
      <c r="G2062" s="205" t="s">
        <v>10302</v>
      </c>
      <c r="H2062" s="207" t="s">
        <v>1061</v>
      </c>
      <c r="I2062" s="206" t="s">
        <v>34</v>
      </c>
      <c r="J2062" s="184">
        <v>1</v>
      </c>
    </row>
    <row r="2063" spans="1:10" ht="33.75" customHeight="1">
      <c r="A2063" s="206">
        <v>25</v>
      </c>
      <c r="B2063" s="209" t="s">
        <v>2386</v>
      </c>
      <c r="C2063" s="206">
        <v>2019</v>
      </c>
      <c r="D2063" s="205" t="s">
        <v>28</v>
      </c>
      <c r="E2063" s="207" t="s">
        <v>46</v>
      </c>
      <c r="F2063" s="207" t="s">
        <v>2462</v>
      </c>
      <c r="G2063" s="205" t="s">
        <v>10302</v>
      </c>
      <c r="H2063" s="205" t="s">
        <v>10306</v>
      </c>
      <c r="I2063" s="206" t="s">
        <v>34</v>
      </c>
      <c r="J2063" s="184">
        <v>1</v>
      </c>
    </row>
    <row r="2064" spans="1:10" ht="56.25" customHeight="1">
      <c r="A2064" s="206">
        <v>25</v>
      </c>
      <c r="B2064" s="209" t="s">
        <v>2386</v>
      </c>
      <c r="C2064" s="206">
        <v>2019</v>
      </c>
      <c r="D2064" s="205" t="s">
        <v>28</v>
      </c>
      <c r="E2064" s="207" t="s">
        <v>46</v>
      </c>
      <c r="F2064" s="207" t="s">
        <v>2463</v>
      </c>
      <c r="G2064" s="205" t="s">
        <v>10302</v>
      </c>
      <c r="H2064" s="207" t="s">
        <v>1061</v>
      </c>
      <c r="I2064" s="206" t="s">
        <v>34</v>
      </c>
      <c r="J2064" s="184">
        <v>1</v>
      </c>
    </row>
    <row r="2065" spans="1:10" ht="45" customHeight="1">
      <c r="A2065" s="206">
        <v>25</v>
      </c>
      <c r="B2065" s="209" t="s">
        <v>2386</v>
      </c>
      <c r="C2065" s="206">
        <v>2019</v>
      </c>
      <c r="D2065" s="205" t="s">
        <v>28</v>
      </c>
      <c r="E2065" s="207" t="s">
        <v>46</v>
      </c>
      <c r="F2065" s="207" t="s">
        <v>2464</v>
      </c>
      <c r="G2065" s="205" t="s">
        <v>10302</v>
      </c>
      <c r="H2065" s="207" t="s">
        <v>1061</v>
      </c>
      <c r="I2065" s="206" t="s">
        <v>34</v>
      </c>
      <c r="J2065" s="184">
        <v>1</v>
      </c>
    </row>
    <row r="2066" spans="1:10" ht="56.25" customHeight="1">
      <c r="A2066" s="206">
        <v>25</v>
      </c>
      <c r="B2066" s="209" t="s">
        <v>2386</v>
      </c>
      <c r="C2066" s="206">
        <v>2019</v>
      </c>
      <c r="D2066" s="205" t="s">
        <v>28</v>
      </c>
      <c r="E2066" s="207" t="s">
        <v>46</v>
      </c>
      <c r="F2066" s="207" t="s">
        <v>2465</v>
      </c>
      <c r="G2066" s="205" t="s">
        <v>10302</v>
      </c>
      <c r="H2066" s="207" t="s">
        <v>1061</v>
      </c>
      <c r="I2066" s="206" t="s">
        <v>34</v>
      </c>
      <c r="J2066" s="184">
        <v>1</v>
      </c>
    </row>
    <row r="2067" spans="1:10" ht="78.75" customHeight="1">
      <c r="A2067" s="206">
        <v>25</v>
      </c>
      <c r="B2067" s="209" t="s">
        <v>2386</v>
      </c>
      <c r="C2067" s="206">
        <v>2019</v>
      </c>
      <c r="D2067" s="207" t="s">
        <v>10522</v>
      </c>
      <c r="E2067" s="207" t="s">
        <v>57</v>
      </c>
      <c r="F2067" s="207" t="s">
        <v>2466</v>
      </c>
      <c r="G2067" s="205" t="s">
        <v>10302</v>
      </c>
      <c r="H2067" s="205" t="s">
        <v>10306</v>
      </c>
      <c r="I2067" s="206" t="s">
        <v>34</v>
      </c>
      <c r="J2067" s="184">
        <v>1</v>
      </c>
    </row>
    <row r="2068" spans="1:10" ht="22.5" customHeight="1">
      <c r="A2068" s="206">
        <v>25</v>
      </c>
      <c r="B2068" s="209" t="s">
        <v>2386</v>
      </c>
      <c r="C2068" s="206">
        <v>2019</v>
      </c>
      <c r="D2068" s="207" t="s">
        <v>10522</v>
      </c>
      <c r="E2068" s="207" t="s">
        <v>62</v>
      </c>
      <c r="F2068" s="207" t="s">
        <v>2467</v>
      </c>
      <c r="G2068" s="205" t="s">
        <v>10302</v>
      </c>
      <c r="H2068" s="207" t="s">
        <v>92</v>
      </c>
      <c r="I2068" s="206" t="s">
        <v>34</v>
      </c>
      <c r="J2068" s="184">
        <v>1</v>
      </c>
    </row>
    <row r="2069" spans="1:10" ht="22.5" customHeight="1">
      <c r="A2069" s="206">
        <v>25</v>
      </c>
      <c r="B2069" s="209" t="s">
        <v>2386</v>
      </c>
      <c r="C2069" s="206">
        <v>2019</v>
      </c>
      <c r="D2069" s="207" t="s">
        <v>10522</v>
      </c>
      <c r="E2069" s="207" t="s">
        <v>62</v>
      </c>
      <c r="F2069" s="207" t="s">
        <v>2468</v>
      </c>
      <c r="G2069" s="205" t="s">
        <v>10302</v>
      </c>
      <c r="H2069" s="207" t="s">
        <v>1061</v>
      </c>
      <c r="I2069" s="206" t="s">
        <v>34</v>
      </c>
      <c r="J2069" s="184">
        <v>1</v>
      </c>
    </row>
    <row r="2070" spans="1:10" ht="22.5" customHeight="1">
      <c r="A2070" s="206">
        <v>25</v>
      </c>
      <c r="B2070" s="209" t="s">
        <v>2386</v>
      </c>
      <c r="C2070" s="206">
        <v>2019</v>
      </c>
      <c r="D2070" s="207" t="s">
        <v>10522</v>
      </c>
      <c r="E2070" s="207" t="s">
        <v>62</v>
      </c>
      <c r="F2070" s="207" t="s">
        <v>2469</v>
      </c>
      <c r="G2070" s="205" t="s">
        <v>10302</v>
      </c>
      <c r="H2070" s="207" t="s">
        <v>92</v>
      </c>
      <c r="I2070" s="206" t="s">
        <v>34</v>
      </c>
      <c r="J2070" s="184">
        <v>1</v>
      </c>
    </row>
    <row r="2071" spans="1:10" ht="45" customHeight="1">
      <c r="A2071" s="206">
        <v>25</v>
      </c>
      <c r="B2071" s="209" t="s">
        <v>2386</v>
      </c>
      <c r="C2071" s="206">
        <v>2019</v>
      </c>
      <c r="D2071" s="207" t="s">
        <v>10522</v>
      </c>
      <c r="E2071" s="207" t="s">
        <v>63</v>
      </c>
      <c r="F2071" s="207" t="s">
        <v>2470</v>
      </c>
      <c r="G2071" s="205" t="s">
        <v>82</v>
      </c>
      <c r="H2071" s="207" t="s">
        <v>101</v>
      </c>
      <c r="I2071" s="206" t="s">
        <v>34</v>
      </c>
      <c r="J2071" s="184">
        <v>1</v>
      </c>
    </row>
    <row r="2072" spans="1:10" ht="22.5" customHeight="1">
      <c r="A2072" s="206">
        <v>25</v>
      </c>
      <c r="B2072" s="209" t="s">
        <v>2386</v>
      </c>
      <c r="C2072" s="206">
        <v>2019</v>
      </c>
      <c r="D2072" s="207" t="s">
        <v>10522</v>
      </c>
      <c r="E2072" s="207" t="s">
        <v>63</v>
      </c>
      <c r="F2072" s="207" t="s">
        <v>2471</v>
      </c>
      <c r="G2072" s="205" t="s">
        <v>82</v>
      </c>
      <c r="H2072" s="207" t="s">
        <v>101</v>
      </c>
      <c r="I2072" s="206" t="s">
        <v>34</v>
      </c>
      <c r="J2072" s="184">
        <v>1</v>
      </c>
    </row>
    <row r="2073" spans="1:10" ht="56.25" customHeight="1">
      <c r="A2073" s="206">
        <v>25</v>
      </c>
      <c r="B2073" s="209" t="s">
        <v>2386</v>
      </c>
      <c r="C2073" s="206">
        <v>2019</v>
      </c>
      <c r="D2073" s="207" t="s">
        <v>10522</v>
      </c>
      <c r="E2073" s="207" t="s">
        <v>2473</v>
      </c>
      <c r="F2073" s="207" t="s">
        <v>11046</v>
      </c>
      <c r="G2073" s="205" t="s">
        <v>10302</v>
      </c>
      <c r="H2073" s="205" t="s">
        <v>10306</v>
      </c>
      <c r="I2073" s="206" t="s">
        <v>34</v>
      </c>
      <c r="J2073" s="184">
        <v>1</v>
      </c>
    </row>
    <row r="2074" spans="1:10" ht="22.5" customHeight="1">
      <c r="A2074" s="206">
        <v>25</v>
      </c>
      <c r="B2074" s="209" t="s">
        <v>2386</v>
      </c>
      <c r="C2074" s="206">
        <v>2019</v>
      </c>
      <c r="D2074" s="207" t="s">
        <v>935</v>
      </c>
      <c r="E2074" s="207" t="s">
        <v>2475</v>
      </c>
      <c r="F2074" s="207" t="s">
        <v>2474</v>
      </c>
      <c r="G2074" s="205" t="s">
        <v>10302</v>
      </c>
      <c r="H2074" s="207" t="s">
        <v>92</v>
      </c>
      <c r="I2074" s="206" t="s">
        <v>34</v>
      </c>
      <c r="J2074" s="184">
        <v>1</v>
      </c>
    </row>
    <row r="2075" spans="1:10" ht="45" customHeight="1">
      <c r="A2075" s="206">
        <v>25</v>
      </c>
      <c r="B2075" s="209" t="s">
        <v>2386</v>
      </c>
      <c r="C2075" s="206">
        <v>2019</v>
      </c>
      <c r="D2075" s="207" t="s">
        <v>2388</v>
      </c>
      <c r="E2075" s="207" t="s">
        <v>75</v>
      </c>
      <c r="F2075" s="207" t="s">
        <v>2476</v>
      </c>
      <c r="G2075" s="205" t="s">
        <v>82</v>
      </c>
      <c r="H2075" s="207" t="s">
        <v>101</v>
      </c>
      <c r="I2075" s="206" t="s">
        <v>34</v>
      </c>
      <c r="J2075" s="184">
        <v>1</v>
      </c>
    </row>
    <row r="2076" spans="1:10" ht="22.5" customHeight="1">
      <c r="A2076" s="206">
        <v>25</v>
      </c>
      <c r="B2076" s="209" t="s">
        <v>2386</v>
      </c>
      <c r="C2076" s="206">
        <v>2019</v>
      </c>
      <c r="D2076" s="207" t="s">
        <v>2388</v>
      </c>
      <c r="E2076" s="207" t="s">
        <v>75</v>
      </c>
      <c r="F2076" s="207" t="s">
        <v>2477</v>
      </c>
      <c r="G2076" s="205" t="s">
        <v>119</v>
      </c>
      <c r="H2076" s="207" t="s">
        <v>333</v>
      </c>
      <c r="I2076" s="206" t="s">
        <v>34</v>
      </c>
      <c r="J2076" s="184">
        <v>1</v>
      </c>
    </row>
    <row r="2077" spans="1:10" ht="78.75" customHeight="1">
      <c r="A2077" s="206">
        <v>25</v>
      </c>
      <c r="B2077" s="209" t="s">
        <v>2386</v>
      </c>
      <c r="C2077" s="206">
        <v>2019</v>
      </c>
      <c r="D2077" s="207" t="s">
        <v>2388</v>
      </c>
      <c r="E2077" s="207" t="s">
        <v>75</v>
      </c>
      <c r="F2077" s="207" t="s">
        <v>2478</v>
      </c>
      <c r="G2077" s="205" t="s">
        <v>82</v>
      </c>
      <c r="H2077" s="207" t="s">
        <v>101</v>
      </c>
      <c r="I2077" s="206" t="s">
        <v>34</v>
      </c>
      <c r="J2077" s="184">
        <v>1</v>
      </c>
    </row>
    <row r="2078" spans="1:10" ht="56.25" customHeight="1">
      <c r="A2078" s="206">
        <v>25</v>
      </c>
      <c r="B2078" s="209" t="s">
        <v>2386</v>
      </c>
      <c r="C2078" s="206">
        <v>2019</v>
      </c>
      <c r="D2078" s="207" t="s">
        <v>2388</v>
      </c>
      <c r="E2078" s="207" t="s">
        <v>79</v>
      </c>
      <c r="F2078" s="207" t="s">
        <v>2479</v>
      </c>
      <c r="G2078" s="205" t="s">
        <v>10302</v>
      </c>
      <c r="H2078" s="207" t="s">
        <v>92</v>
      </c>
      <c r="I2078" s="206" t="s">
        <v>34</v>
      </c>
      <c r="J2078" s="184">
        <v>1</v>
      </c>
    </row>
    <row r="2079" spans="1:10" ht="45" customHeight="1">
      <c r="A2079" s="206">
        <v>25</v>
      </c>
      <c r="B2079" s="209" t="s">
        <v>2386</v>
      </c>
      <c r="C2079" s="206">
        <v>2019</v>
      </c>
      <c r="D2079" s="207" t="s">
        <v>2388</v>
      </c>
      <c r="E2079" s="207" t="s">
        <v>79</v>
      </c>
      <c r="F2079" s="207" t="s">
        <v>2480</v>
      </c>
      <c r="G2079" s="205" t="s">
        <v>10302</v>
      </c>
      <c r="H2079" s="207" t="s">
        <v>92</v>
      </c>
      <c r="I2079" s="206" t="s">
        <v>34</v>
      </c>
      <c r="J2079" s="184">
        <v>1</v>
      </c>
    </row>
    <row r="2080" spans="1:10" ht="22.5" customHeight="1">
      <c r="A2080" s="206">
        <v>25</v>
      </c>
      <c r="B2080" s="209" t="s">
        <v>2386</v>
      </c>
      <c r="C2080" s="206">
        <v>2019</v>
      </c>
      <c r="D2080" s="207" t="s">
        <v>2388</v>
      </c>
      <c r="E2080" s="207" t="s">
        <v>79</v>
      </c>
      <c r="F2080" s="207" t="s">
        <v>2481</v>
      </c>
      <c r="G2080" s="205" t="s">
        <v>10302</v>
      </c>
      <c r="H2080" s="205" t="s">
        <v>10306</v>
      </c>
      <c r="I2080" s="206" t="s">
        <v>34</v>
      </c>
      <c r="J2080" s="184">
        <v>1</v>
      </c>
    </row>
    <row r="2081" spans="1:10" ht="78.75" customHeight="1">
      <c r="A2081" s="206">
        <v>25</v>
      </c>
      <c r="B2081" s="209" t="s">
        <v>2386</v>
      </c>
      <c r="C2081" s="206">
        <v>2019</v>
      </c>
      <c r="D2081" s="207" t="s">
        <v>2388</v>
      </c>
      <c r="E2081" s="207" t="s">
        <v>94</v>
      </c>
      <c r="F2081" s="207" t="s">
        <v>2387</v>
      </c>
      <c r="G2081" s="205" t="s">
        <v>10302</v>
      </c>
      <c r="H2081" s="207" t="s">
        <v>92</v>
      </c>
      <c r="I2081" s="206" t="s">
        <v>34</v>
      </c>
      <c r="J2081" s="184">
        <v>1</v>
      </c>
    </row>
    <row r="2082" spans="1:10" ht="45" customHeight="1">
      <c r="A2082" s="206">
        <v>25</v>
      </c>
      <c r="B2082" s="209" t="s">
        <v>2386</v>
      </c>
      <c r="C2082" s="206">
        <v>2019</v>
      </c>
      <c r="D2082" s="207" t="s">
        <v>2388</v>
      </c>
      <c r="E2082" s="207" t="s">
        <v>94</v>
      </c>
      <c r="F2082" s="207" t="s">
        <v>2483</v>
      </c>
      <c r="G2082" s="205" t="s">
        <v>10302</v>
      </c>
      <c r="H2082" s="205" t="s">
        <v>10306</v>
      </c>
      <c r="I2082" s="206" t="s">
        <v>34</v>
      </c>
      <c r="J2082" s="184">
        <v>1</v>
      </c>
    </row>
    <row r="2083" spans="1:10" ht="33.75" customHeight="1">
      <c r="A2083" s="206">
        <v>25</v>
      </c>
      <c r="B2083" s="209" t="s">
        <v>2386</v>
      </c>
      <c r="C2083" s="206">
        <v>2019</v>
      </c>
      <c r="D2083" s="207" t="s">
        <v>2388</v>
      </c>
      <c r="E2083" s="207" t="s">
        <v>94</v>
      </c>
      <c r="F2083" s="207" t="s">
        <v>2482</v>
      </c>
      <c r="G2083" s="205" t="s">
        <v>82</v>
      </c>
      <c r="H2083" s="207" t="s">
        <v>101</v>
      </c>
      <c r="I2083" s="206" t="s">
        <v>34</v>
      </c>
      <c r="J2083" s="184">
        <v>1</v>
      </c>
    </row>
    <row r="2084" spans="1:10" ht="33.75" customHeight="1">
      <c r="A2084" s="206">
        <v>25</v>
      </c>
      <c r="B2084" s="209" t="s">
        <v>2386</v>
      </c>
      <c r="C2084" s="206">
        <v>2019</v>
      </c>
      <c r="D2084" s="207" t="s">
        <v>2388</v>
      </c>
      <c r="E2084" s="207" t="s">
        <v>94</v>
      </c>
      <c r="F2084" s="207" t="s">
        <v>2484</v>
      </c>
      <c r="G2084" s="205" t="s">
        <v>10302</v>
      </c>
      <c r="H2084" s="207" t="s">
        <v>92</v>
      </c>
      <c r="I2084" s="206" t="s">
        <v>34</v>
      </c>
      <c r="J2084" s="184">
        <v>1</v>
      </c>
    </row>
    <row r="2085" spans="1:10" ht="45" customHeight="1">
      <c r="A2085" s="206">
        <v>25</v>
      </c>
      <c r="B2085" s="209" t="s">
        <v>2386</v>
      </c>
      <c r="C2085" s="206">
        <v>2019</v>
      </c>
      <c r="D2085" s="207" t="s">
        <v>2388</v>
      </c>
      <c r="E2085" s="207" t="s">
        <v>94</v>
      </c>
      <c r="F2085" s="207" t="s">
        <v>2485</v>
      </c>
      <c r="G2085" s="205" t="s">
        <v>10302</v>
      </c>
      <c r="H2085" s="205" t="s">
        <v>10306</v>
      </c>
      <c r="I2085" s="206" t="s">
        <v>34</v>
      </c>
      <c r="J2085" s="184">
        <v>1</v>
      </c>
    </row>
    <row r="2086" spans="1:10" ht="22.5" customHeight="1">
      <c r="A2086" s="206">
        <v>25</v>
      </c>
      <c r="B2086" s="209" t="s">
        <v>2386</v>
      </c>
      <c r="C2086" s="206">
        <v>2019</v>
      </c>
      <c r="D2086" s="207" t="s">
        <v>947</v>
      </c>
      <c r="E2086" s="207" t="s">
        <v>2487</v>
      </c>
      <c r="F2086" s="207" t="s">
        <v>2486</v>
      </c>
      <c r="G2086" s="205" t="s">
        <v>10302</v>
      </c>
      <c r="H2086" s="207" t="s">
        <v>92</v>
      </c>
      <c r="I2086" s="206" t="s">
        <v>34</v>
      </c>
      <c r="J2086" s="184">
        <v>1</v>
      </c>
    </row>
    <row r="2087" spans="1:10" ht="22.5" customHeight="1">
      <c r="A2087" s="206">
        <v>25</v>
      </c>
      <c r="B2087" s="209" t="s">
        <v>2386</v>
      </c>
      <c r="C2087" s="206">
        <v>2019</v>
      </c>
      <c r="D2087" s="207" t="s">
        <v>947</v>
      </c>
      <c r="E2087" s="207" t="s">
        <v>2487</v>
      </c>
      <c r="F2087" s="207" t="s">
        <v>2488</v>
      </c>
      <c r="G2087" s="205" t="s">
        <v>10302</v>
      </c>
      <c r="H2087" s="207" t="s">
        <v>92</v>
      </c>
      <c r="I2087" s="206" t="s">
        <v>34</v>
      </c>
      <c r="J2087" s="184">
        <v>1</v>
      </c>
    </row>
    <row r="2088" spans="1:10" ht="33.75" customHeight="1">
      <c r="A2088" s="206">
        <v>25</v>
      </c>
      <c r="B2088" s="209" t="s">
        <v>2386</v>
      </c>
      <c r="C2088" s="206">
        <v>2019</v>
      </c>
      <c r="D2088" s="207" t="s">
        <v>947</v>
      </c>
      <c r="E2088" s="207" t="s">
        <v>2487</v>
      </c>
      <c r="F2088" s="207" t="s">
        <v>2489</v>
      </c>
      <c r="G2088" s="205" t="s">
        <v>10302</v>
      </c>
      <c r="H2088" s="207" t="s">
        <v>92</v>
      </c>
      <c r="I2088" s="206" t="s">
        <v>34</v>
      </c>
      <c r="J2088" s="184">
        <v>1</v>
      </c>
    </row>
    <row r="2089" spans="1:10" ht="22.5" customHeight="1">
      <c r="A2089" s="206">
        <v>25</v>
      </c>
      <c r="B2089" s="209" t="s">
        <v>2386</v>
      </c>
      <c r="C2089" s="206">
        <v>2019</v>
      </c>
      <c r="D2089" s="207" t="s">
        <v>947</v>
      </c>
      <c r="E2089" s="207" t="s">
        <v>2487</v>
      </c>
      <c r="F2089" s="207" t="s">
        <v>2490</v>
      </c>
      <c r="G2089" s="205" t="s">
        <v>10302</v>
      </c>
      <c r="H2089" s="207" t="s">
        <v>92</v>
      </c>
      <c r="I2089" s="206" t="s">
        <v>34</v>
      </c>
      <c r="J2089" s="184">
        <v>1</v>
      </c>
    </row>
    <row r="2090" spans="1:10" ht="56.25" customHeight="1">
      <c r="A2090" s="206">
        <v>25</v>
      </c>
      <c r="B2090" s="209" t="s">
        <v>2386</v>
      </c>
      <c r="C2090" s="206">
        <v>2019</v>
      </c>
      <c r="D2090" s="207" t="s">
        <v>1090</v>
      </c>
      <c r="E2090" s="207" t="s">
        <v>2492</v>
      </c>
      <c r="F2090" s="207" t="s">
        <v>2491</v>
      </c>
      <c r="G2090" s="205" t="s">
        <v>10302</v>
      </c>
      <c r="H2090" s="205" t="s">
        <v>10306</v>
      </c>
      <c r="I2090" s="206" t="s">
        <v>34</v>
      </c>
      <c r="J2090" s="184">
        <v>1</v>
      </c>
    </row>
    <row r="2091" spans="1:10" ht="33.75" customHeight="1">
      <c r="A2091" s="206">
        <v>25</v>
      </c>
      <c r="B2091" s="209" t="s">
        <v>2386</v>
      </c>
      <c r="C2091" s="206">
        <v>2019</v>
      </c>
      <c r="D2091" s="207" t="s">
        <v>1090</v>
      </c>
      <c r="E2091" s="207" t="s">
        <v>2492</v>
      </c>
      <c r="F2091" s="207" t="s">
        <v>2493</v>
      </c>
      <c r="G2091" s="205" t="s">
        <v>10302</v>
      </c>
      <c r="H2091" s="205" t="s">
        <v>10306</v>
      </c>
      <c r="I2091" s="206" t="s">
        <v>34</v>
      </c>
      <c r="J2091" s="184">
        <v>1</v>
      </c>
    </row>
    <row r="2092" spans="1:10" ht="22.5" customHeight="1">
      <c r="A2092" s="206">
        <v>25</v>
      </c>
      <c r="B2092" s="209" t="s">
        <v>2386</v>
      </c>
      <c r="C2092" s="206">
        <v>2019</v>
      </c>
      <c r="D2092" s="207" t="s">
        <v>1090</v>
      </c>
      <c r="E2092" s="207" t="s">
        <v>2492</v>
      </c>
      <c r="F2092" s="207" t="s">
        <v>2494</v>
      </c>
      <c r="G2092" s="205" t="s">
        <v>10302</v>
      </c>
      <c r="H2092" s="207" t="s">
        <v>92</v>
      </c>
      <c r="I2092" s="206" t="s">
        <v>34</v>
      </c>
      <c r="J2092" s="184">
        <v>1</v>
      </c>
    </row>
    <row r="2093" spans="1:10" ht="33.75" customHeight="1">
      <c r="A2093" s="206">
        <v>25</v>
      </c>
      <c r="B2093" s="209" t="s">
        <v>2386</v>
      </c>
      <c r="C2093" s="206">
        <v>2019</v>
      </c>
      <c r="D2093" s="207" t="s">
        <v>1090</v>
      </c>
      <c r="E2093" s="207" t="s">
        <v>2492</v>
      </c>
      <c r="F2093" s="207" t="s">
        <v>2495</v>
      </c>
      <c r="G2093" s="205" t="s">
        <v>10302</v>
      </c>
      <c r="H2093" s="205" t="s">
        <v>10306</v>
      </c>
      <c r="I2093" s="206" t="s">
        <v>34</v>
      </c>
      <c r="J2093" s="184">
        <v>1</v>
      </c>
    </row>
    <row r="2094" spans="1:10" ht="22.5" customHeight="1">
      <c r="A2094" s="206">
        <v>25</v>
      </c>
      <c r="B2094" s="209" t="s">
        <v>2386</v>
      </c>
      <c r="C2094" s="206">
        <v>2019</v>
      </c>
      <c r="D2094" s="207" t="s">
        <v>1090</v>
      </c>
      <c r="E2094" s="207" t="s">
        <v>2492</v>
      </c>
      <c r="F2094" s="207" t="s">
        <v>2496</v>
      </c>
      <c r="G2094" s="205" t="s">
        <v>82</v>
      </c>
      <c r="H2094" s="207" t="s">
        <v>188</v>
      </c>
      <c r="I2094" s="206" t="s">
        <v>34</v>
      </c>
      <c r="J2094" s="184">
        <v>1</v>
      </c>
    </row>
    <row r="2095" spans="1:10" ht="22.5" customHeight="1">
      <c r="A2095" s="206">
        <v>25</v>
      </c>
      <c r="B2095" s="209" t="s">
        <v>2386</v>
      </c>
      <c r="C2095" s="206">
        <v>2019</v>
      </c>
      <c r="D2095" s="207" t="s">
        <v>1090</v>
      </c>
      <c r="E2095" s="207" t="s">
        <v>116</v>
      </c>
      <c r="F2095" s="207" t="s">
        <v>2497</v>
      </c>
      <c r="G2095" s="205" t="s">
        <v>10302</v>
      </c>
      <c r="H2095" s="207" t="s">
        <v>92</v>
      </c>
      <c r="I2095" s="206" t="s">
        <v>34</v>
      </c>
      <c r="J2095" s="184">
        <v>1</v>
      </c>
    </row>
    <row r="2096" spans="1:10" ht="22.5" customHeight="1">
      <c r="A2096" s="206">
        <v>25</v>
      </c>
      <c r="B2096" s="209" t="s">
        <v>2386</v>
      </c>
      <c r="C2096" s="206">
        <v>2019</v>
      </c>
      <c r="D2096" s="207" t="s">
        <v>1090</v>
      </c>
      <c r="E2096" s="207" t="s">
        <v>116</v>
      </c>
      <c r="F2096" s="207" t="s">
        <v>2498</v>
      </c>
      <c r="G2096" s="205" t="s">
        <v>10302</v>
      </c>
      <c r="H2096" s="205" t="s">
        <v>10306</v>
      </c>
      <c r="I2096" s="206" t="s">
        <v>34</v>
      </c>
      <c r="J2096" s="184">
        <v>1</v>
      </c>
    </row>
    <row r="2097" spans="1:10" ht="22.5" customHeight="1">
      <c r="A2097" s="206">
        <v>25</v>
      </c>
      <c r="B2097" s="209" t="s">
        <v>2386</v>
      </c>
      <c r="C2097" s="206">
        <v>2019</v>
      </c>
      <c r="D2097" s="207" t="s">
        <v>1090</v>
      </c>
      <c r="E2097" s="207" t="s">
        <v>116</v>
      </c>
      <c r="F2097" s="207" t="s">
        <v>2499</v>
      </c>
      <c r="G2097" s="205" t="s">
        <v>10302</v>
      </c>
      <c r="H2097" s="205" t="s">
        <v>10306</v>
      </c>
      <c r="I2097" s="206" t="s">
        <v>34</v>
      </c>
      <c r="J2097" s="184">
        <v>1</v>
      </c>
    </row>
    <row r="2098" spans="1:10" ht="33.75" customHeight="1">
      <c r="A2098" s="206">
        <v>25</v>
      </c>
      <c r="B2098" s="209" t="s">
        <v>2386</v>
      </c>
      <c r="C2098" s="206">
        <v>2019</v>
      </c>
      <c r="D2098" s="207" t="s">
        <v>1090</v>
      </c>
      <c r="E2098" s="207" t="s">
        <v>126</v>
      </c>
      <c r="F2098" s="207" t="s">
        <v>2500</v>
      </c>
      <c r="G2098" s="205" t="s">
        <v>10302</v>
      </c>
      <c r="H2098" s="207" t="s">
        <v>92</v>
      </c>
      <c r="I2098" s="206" t="s">
        <v>34</v>
      </c>
      <c r="J2098" s="184">
        <v>1</v>
      </c>
    </row>
    <row r="2099" spans="1:10" ht="22.5" customHeight="1">
      <c r="A2099" s="206">
        <v>25</v>
      </c>
      <c r="B2099" s="209" t="s">
        <v>2386</v>
      </c>
      <c r="C2099" s="206">
        <v>2019</v>
      </c>
      <c r="D2099" s="207" t="s">
        <v>1090</v>
      </c>
      <c r="E2099" s="207" t="s">
        <v>126</v>
      </c>
      <c r="F2099" s="207" t="s">
        <v>2501</v>
      </c>
      <c r="G2099" s="205" t="s">
        <v>119</v>
      </c>
      <c r="H2099" s="207" t="s">
        <v>333</v>
      </c>
      <c r="I2099" s="206" t="s">
        <v>34</v>
      </c>
      <c r="J2099" s="184">
        <v>1</v>
      </c>
    </row>
    <row r="2100" spans="1:10" ht="45" customHeight="1">
      <c r="A2100" s="206">
        <v>25</v>
      </c>
      <c r="B2100" s="209" t="s">
        <v>2386</v>
      </c>
      <c r="C2100" s="206">
        <v>2019</v>
      </c>
      <c r="D2100" s="207" t="s">
        <v>1090</v>
      </c>
      <c r="E2100" s="207" t="s">
        <v>126</v>
      </c>
      <c r="F2100" s="207" t="s">
        <v>2502</v>
      </c>
      <c r="G2100" s="205" t="s">
        <v>10302</v>
      </c>
      <c r="H2100" s="205" t="s">
        <v>10306</v>
      </c>
      <c r="I2100" s="206" t="s">
        <v>34</v>
      </c>
      <c r="J2100" s="184">
        <v>1</v>
      </c>
    </row>
    <row r="2101" spans="1:10" ht="22.5" customHeight="1">
      <c r="A2101" s="206">
        <v>25</v>
      </c>
      <c r="B2101" s="209" t="s">
        <v>2386</v>
      </c>
      <c r="C2101" s="206">
        <v>2019</v>
      </c>
      <c r="D2101" s="207" t="s">
        <v>1090</v>
      </c>
      <c r="E2101" s="207" t="s">
        <v>126</v>
      </c>
      <c r="F2101" s="207" t="s">
        <v>11047</v>
      </c>
      <c r="G2101" s="205" t="s">
        <v>10302</v>
      </c>
      <c r="H2101" s="205" t="s">
        <v>10306</v>
      </c>
      <c r="I2101" s="206" t="s">
        <v>34</v>
      </c>
      <c r="J2101" s="184">
        <v>1</v>
      </c>
    </row>
    <row r="2102" spans="1:10" ht="45" customHeight="1">
      <c r="A2102" s="206">
        <v>25</v>
      </c>
      <c r="B2102" s="209" t="s">
        <v>2386</v>
      </c>
      <c r="C2102" s="206">
        <v>2019</v>
      </c>
      <c r="D2102" s="207" t="s">
        <v>1090</v>
      </c>
      <c r="E2102" s="207" t="s">
        <v>126</v>
      </c>
      <c r="F2102" s="207" t="s">
        <v>11048</v>
      </c>
      <c r="G2102" s="205" t="s">
        <v>10302</v>
      </c>
      <c r="H2102" s="205" t="s">
        <v>10306</v>
      </c>
      <c r="I2102" s="206" t="s">
        <v>34</v>
      </c>
      <c r="J2102" s="184">
        <v>1</v>
      </c>
    </row>
    <row r="2103" spans="1:10" ht="33.75" customHeight="1">
      <c r="A2103" s="206">
        <v>25</v>
      </c>
      <c r="B2103" s="209" t="s">
        <v>2386</v>
      </c>
      <c r="C2103" s="206">
        <v>2019</v>
      </c>
      <c r="D2103" s="207" t="s">
        <v>1090</v>
      </c>
      <c r="E2103" s="207" t="s">
        <v>126</v>
      </c>
      <c r="F2103" s="207" t="s">
        <v>2505</v>
      </c>
      <c r="G2103" s="205" t="s">
        <v>10302</v>
      </c>
      <c r="H2103" s="207" t="s">
        <v>92</v>
      </c>
      <c r="I2103" s="206" t="s">
        <v>34</v>
      </c>
      <c r="J2103" s="184">
        <v>1</v>
      </c>
    </row>
    <row r="2104" spans="1:10" ht="33.75" customHeight="1">
      <c r="A2104" s="206">
        <v>25</v>
      </c>
      <c r="B2104" s="209" t="s">
        <v>2386</v>
      </c>
      <c r="C2104" s="206">
        <v>2019</v>
      </c>
      <c r="D2104" s="207" t="s">
        <v>1090</v>
      </c>
      <c r="E2104" s="207" t="s">
        <v>126</v>
      </c>
      <c r="F2104" s="207" t="s">
        <v>2506</v>
      </c>
      <c r="G2104" s="205" t="s">
        <v>119</v>
      </c>
      <c r="H2104" s="207" t="s">
        <v>333</v>
      </c>
      <c r="I2104" s="206" t="s">
        <v>34</v>
      </c>
      <c r="J2104" s="184">
        <v>1</v>
      </c>
    </row>
    <row r="2105" spans="1:10" ht="33.75" customHeight="1">
      <c r="A2105" s="206">
        <v>25</v>
      </c>
      <c r="B2105" s="209" t="s">
        <v>2386</v>
      </c>
      <c r="C2105" s="206">
        <v>2019</v>
      </c>
      <c r="D2105" s="207" t="s">
        <v>1090</v>
      </c>
      <c r="E2105" s="207" t="s">
        <v>126</v>
      </c>
      <c r="F2105" s="207" t="s">
        <v>2507</v>
      </c>
      <c r="G2105" s="205" t="s">
        <v>10302</v>
      </c>
      <c r="H2105" s="207" t="s">
        <v>92</v>
      </c>
      <c r="I2105" s="206" t="s">
        <v>34</v>
      </c>
      <c r="J2105" s="184">
        <v>1</v>
      </c>
    </row>
    <row r="2106" spans="1:10" ht="33.75" customHeight="1">
      <c r="A2106" s="206">
        <v>25</v>
      </c>
      <c r="B2106" s="209" t="s">
        <v>2386</v>
      </c>
      <c r="C2106" s="206">
        <v>2019</v>
      </c>
      <c r="D2106" s="207" t="s">
        <v>1090</v>
      </c>
      <c r="E2106" s="207" t="s">
        <v>1499</v>
      </c>
      <c r="F2106" s="207" t="s">
        <v>2508</v>
      </c>
      <c r="G2106" s="205" t="s">
        <v>10302</v>
      </c>
      <c r="H2106" s="207" t="s">
        <v>92</v>
      </c>
      <c r="I2106" s="206" t="s">
        <v>34</v>
      </c>
      <c r="J2106" s="184">
        <v>1</v>
      </c>
    </row>
    <row r="2107" spans="1:10" ht="45" customHeight="1">
      <c r="A2107" s="206">
        <v>25</v>
      </c>
      <c r="B2107" s="209" t="s">
        <v>2386</v>
      </c>
      <c r="C2107" s="206">
        <v>2019</v>
      </c>
      <c r="D2107" s="207" t="s">
        <v>1090</v>
      </c>
      <c r="E2107" s="207" t="s">
        <v>1499</v>
      </c>
      <c r="F2107" s="207" t="s">
        <v>2509</v>
      </c>
      <c r="G2107" s="205" t="s">
        <v>82</v>
      </c>
      <c r="H2107" s="207" t="s">
        <v>101</v>
      </c>
      <c r="I2107" s="206" t="s">
        <v>34</v>
      </c>
      <c r="J2107" s="184">
        <v>1</v>
      </c>
    </row>
    <row r="2108" spans="1:10" ht="22.5" customHeight="1">
      <c r="A2108" s="206">
        <v>25</v>
      </c>
      <c r="B2108" s="209" t="s">
        <v>2386</v>
      </c>
      <c r="C2108" s="206">
        <v>2019</v>
      </c>
      <c r="D2108" s="207" t="s">
        <v>1090</v>
      </c>
      <c r="E2108" s="207" t="s">
        <v>1499</v>
      </c>
      <c r="F2108" s="207" t="s">
        <v>2510</v>
      </c>
      <c r="G2108" s="205" t="s">
        <v>82</v>
      </c>
      <c r="H2108" s="207" t="s">
        <v>101</v>
      </c>
      <c r="I2108" s="206" t="s">
        <v>34</v>
      </c>
      <c r="J2108" s="184">
        <v>1</v>
      </c>
    </row>
    <row r="2109" spans="1:10" ht="56.25" customHeight="1">
      <c r="A2109" s="206">
        <v>25</v>
      </c>
      <c r="B2109" s="209" t="s">
        <v>2386</v>
      </c>
      <c r="C2109" s="206">
        <v>2019</v>
      </c>
      <c r="D2109" s="207" t="s">
        <v>1090</v>
      </c>
      <c r="E2109" s="207" t="s">
        <v>379</v>
      </c>
      <c r="F2109" s="207" t="s">
        <v>2511</v>
      </c>
      <c r="G2109" s="205" t="s">
        <v>10302</v>
      </c>
      <c r="H2109" s="207" t="s">
        <v>92</v>
      </c>
      <c r="I2109" s="206" t="s">
        <v>34</v>
      </c>
      <c r="J2109" s="184">
        <v>1</v>
      </c>
    </row>
    <row r="2110" spans="1:10" ht="33.75" customHeight="1">
      <c r="A2110" s="206">
        <v>25</v>
      </c>
      <c r="B2110" s="209" t="s">
        <v>2386</v>
      </c>
      <c r="C2110" s="206">
        <v>2019</v>
      </c>
      <c r="D2110" s="207" t="s">
        <v>1090</v>
      </c>
      <c r="E2110" s="207" t="s">
        <v>379</v>
      </c>
      <c r="F2110" s="207" t="s">
        <v>2512</v>
      </c>
      <c r="G2110" s="205" t="s">
        <v>82</v>
      </c>
      <c r="H2110" s="207" t="s">
        <v>101</v>
      </c>
      <c r="I2110" s="206" t="s">
        <v>34</v>
      </c>
      <c r="J2110" s="184">
        <v>1</v>
      </c>
    </row>
    <row r="2111" spans="1:10" ht="56.25" customHeight="1">
      <c r="A2111" s="206">
        <v>25</v>
      </c>
      <c r="B2111" s="209" t="s">
        <v>2386</v>
      </c>
      <c r="C2111" s="206">
        <v>2019</v>
      </c>
      <c r="D2111" s="207" t="s">
        <v>970</v>
      </c>
      <c r="E2111" s="207" t="s">
        <v>483</v>
      </c>
      <c r="F2111" s="207" t="s">
        <v>2513</v>
      </c>
      <c r="G2111" s="205" t="s">
        <v>82</v>
      </c>
      <c r="H2111" s="207" t="s">
        <v>101</v>
      </c>
      <c r="I2111" s="206" t="s">
        <v>34</v>
      </c>
      <c r="J2111" s="184">
        <v>1</v>
      </c>
    </row>
    <row r="2112" spans="1:10" ht="33.75" customHeight="1">
      <c r="A2112" s="206">
        <v>25</v>
      </c>
      <c r="B2112" s="209" t="s">
        <v>2386</v>
      </c>
      <c r="C2112" s="206">
        <v>2019</v>
      </c>
      <c r="D2112" s="207" t="s">
        <v>970</v>
      </c>
      <c r="E2112" s="207" t="s">
        <v>483</v>
      </c>
      <c r="F2112" s="207" t="s">
        <v>2514</v>
      </c>
      <c r="G2112" s="205" t="s">
        <v>10302</v>
      </c>
      <c r="H2112" s="207" t="s">
        <v>92</v>
      </c>
      <c r="I2112" s="206" t="s">
        <v>34</v>
      </c>
      <c r="J2112" s="184">
        <v>1</v>
      </c>
    </row>
    <row r="2113" spans="1:10" ht="33.75" customHeight="1">
      <c r="A2113" s="206">
        <v>25</v>
      </c>
      <c r="B2113" s="209" t="s">
        <v>2386</v>
      </c>
      <c r="C2113" s="206">
        <v>2019</v>
      </c>
      <c r="D2113" s="207" t="s">
        <v>970</v>
      </c>
      <c r="E2113" s="207" t="s">
        <v>483</v>
      </c>
      <c r="F2113" s="207" t="s">
        <v>2515</v>
      </c>
      <c r="G2113" s="205" t="s">
        <v>10302</v>
      </c>
      <c r="H2113" s="205" t="s">
        <v>10306</v>
      </c>
      <c r="I2113" s="206" t="s">
        <v>34</v>
      </c>
      <c r="J2113" s="184">
        <v>1</v>
      </c>
    </row>
    <row r="2114" spans="1:10" ht="22.5" customHeight="1">
      <c r="A2114" s="206">
        <v>25</v>
      </c>
      <c r="B2114" s="209" t="s">
        <v>2386</v>
      </c>
      <c r="C2114" s="206">
        <v>2019</v>
      </c>
      <c r="D2114" s="207" t="s">
        <v>970</v>
      </c>
      <c r="E2114" s="207" t="s">
        <v>483</v>
      </c>
      <c r="F2114" s="207" t="s">
        <v>2516</v>
      </c>
      <c r="G2114" s="205" t="s">
        <v>10302</v>
      </c>
      <c r="H2114" s="205" t="s">
        <v>10306</v>
      </c>
      <c r="I2114" s="206" t="s">
        <v>34</v>
      </c>
      <c r="J2114" s="184">
        <v>1</v>
      </c>
    </row>
    <row r="2115" spans="1:10" ht="22.5" customHeight="1">
      <c r="A2115" s="206">
        <v>25</v>
      </c>
      <c r="B2115" s="209" t="s">
        <v>2386</v>
      </c>
      <c r="C2115" s="206">
        <v>2019</v>
      </c>
      <c r="D2115" s="207" t="s">
        <v>970</v>
      </c>
      <c r="E2115" s="207" t="s">
        <v>483</v>
      </c>
      <c r="F2115" s="207" t="s">
        <v>2517</v>
      </c>
      <c r="G2115" s="205" t="s">
        <v>10302</v>
      </c>
      <c r="H2115" s="205" t="s">
        <v>10306</v>
      </c>
      <c r="I2115" s="206" t="s">
        <v>34</v>
      </c>
      <c r="J2115" s="184">
        <v>1</v>
      </c>
    </row>
    <row r="2116" spans="1:10" ht="33.75" customHeight="1">
      <c r="A2116" s="206">
        <v>25</v>
      </c>
      <c r="B2116" s="209" t="s">
        <v>2386</v>
      </c>
      <c r="C2116" s="206">
        <v>2019</v>
      </c>
      <c r="D2116" s="207" t="s">
        <v>970</v>
      </c>
      <c r="E2116" s="207" t="s">
        <v>586</v>
      </c>
      <c r="F2116" s="207" t="s">
        <v>2518</v>
      </c>
      <c r="G2116" s="205" t="s">
        <v>10302</v>
      </c>
      <c r="H2116" s="205" t="s">
        <v>10306</v>
      </c>
      <c r="I2116" s="206" t="s">
        <v>34</v>
      </c>
      <c r="J2116" s="184">
        <v>1</v>
      </c>
    </row>
    <row r="2117" spans="1:10" ht="22.5" customHeight="1">
      <c r="A2117" s="206">
        <v>25</v>
      </c>
      <c r="B2117" s="209" t="s">
        <v>2386</v>
      </c>
      <c r="C2117" s="206">
        <v>2019</v>
      </c>
      <c r="D2117" s="207" t="s">
        <v>970</v>
      </c>
      <c r="E2117" s="207" t="s">
        <v>586</v>
      </c>
      <c r="F2117" s="207" t="s">
        <v>2519</v>
      </c>
      <c r="G2117" s="205" t="s">
        <v>10302</v>
      </c>
      <c r="H2117" s="205" t="s">
        <v>10306</v>
      </c>
      <c r="I2117" s="206" t="s">
        <v>34</v>
      </c>
      <c r="J2117" s="184">
        <v>1</v>
      </c>
    </row>
    <row r="2118" spans="1:10" ht="22.5" customHeight="1">
      <c r="A2118" s="206">
        <v>25</v>
      </c>
      <c r="B2118" s="209" t="s">
        <v>2386</v>
      </c>
      <c r="C2118" s="206">
        <v>2019</v>
      </c>
      <c r="D2118" s="207" t="s">
        <v>970</v>
      </c>
      <c r="E2118" s="207" t="s">
        <v>586</v>
      </c>
      <c r="F2118" s="207" t="s">
        <v>2520</v>
      </c>
      <c r="G2118" s="205" t="s">
        <v>10302</v>
      </c>
      <c r="H2118" s="205" t="s">
        <v>10306</v>
      </c>
      <c r="I2118" s="206" t="s">
        <v>34</v>
      </c>
      <c r="J2118" s="184">
        <v>1</v>
      </c>
    </row>
    <row r="2119" spans="1:10" ht="56.25" customHeight="1">
      <c r="A2119" s="206">
        <v>25</v>
      </c>
      <c r="B2119" s="209" t="s">
        <v>2386</v>
      </c>
      <c r="C2119" s="206">
        <v>2019</v>
      </c>
      <c r="D2119" s="207" t="s">
        <v>970</v>
      </c>
      <c r="E2119" s="207" t="s">
        <v>981</v>
      </c>
      <c r="F2119" s="207" t="s">
        <v>11049</v>
      </c>
      <c r="G2119" s="205" t="s">
        <v>10302</v>
      </c>
      <c r="H2119" s="207" t="s">
        <v>92</v>
      </c>
      <c r="I2119" s="206" t="s">
        <v>34</v>
      </c>
      <c r="J2119" s="184">
        <v>1</v>
      </c>
    </row>
    <row r="2120" spans="1:10" ht="45" customHeight="1">
      <c r="A2120" s="206">
        <v>25</v>
      </c>
      <c r="B2120" s="209" t="s">
        <v>2386</v>
      </c>
      <c r="C2120" s="206">
        <v>2019</v>
      </c>
      <c r="D2120" s="207" t="s">
        <v>390</v>
      </c>
      <c r="E2120" s="207" t="s">
        <v>162</v>
      </c>
      <c r="F2120" s="207" t="s">
        <v>2522</v>
      </c>
      <c r="G2120" s="205" t="s">
        <v>10302</v>
      </c>
      <c r="H2120" s="205" t="s">
        <v>10306</v>
      </c>
      <c r="I2120" s="206" t="s">
        <v>34</v>
      </c>
      <c r="J2120" s="184">
        <v>1</v>
      </c>
    </row>
    <row r="2121" spans="1:10" ht="33.75" customHeight="1">
      <c r="A2121" s="206">
        <v>25</v>
      </c>
      <c r="B2121" s="209" t="s">
        <v>2386</v>
      </c>
      <c r="C2121" s="206">
        <v>2019</v>
      </c>
      <c r="D2121" s="207" t="s">
        <v>390</v>
      </c>
      <c r="E2121" s="207" t="s">
        <v>162</v>
      </c>
      <c r="F2121" s="207" t="s">
        <v>2523</v>
      </c>
      <c r="G2121" s="207" t="s">
        <v>401</v>
      </c>
      <c r="H2121" s="207" t="s">
        <v>401</v>
      </c>
      <c r="I2121" s="206" t="s">
        <v>34</v>
      </c>
      <c r="J2121" s="184">
        <v>1</v>
      </c>
    </row>
    <row r="2122" spans="1:10" ht="22.5" customHeight="1">
      <c r="A2122" s="206">
        <v>25</v>
      </c>
      <c r="B2122" s="209" t="s">
        <v>2386</v>
      </c>
      <c r="C2122" s="206">
        <v>2019</v>
      </c>
      <c r="D2122" s="207" t="s">
        <v>390</v>
      </c>
      <c r="E2122" s="207" t="s">
        <v>162</v>
      </c>
      <c r="F2122" s="207" t="s">
        <v>2524</v>
      </c>
      <c r="G2122" s="205" t="s">
        <v>82</v>
      </c>
      <c r="H2122" s="207" t="s">
        <v>101</v>
      </c>
      <c r="I2122" s="206" t="s">
        <v>34</v>
      </c>
      <c r="J2122" s="184">
        <v>1</v>
      </c>
    </row>
    <row r="2123" spans="1:10" ht="22.5" customHeight="1">
      <c r="A2123" s="206">
        <v>25</v>
      </c>
      <c r="B2123" s="209" t="s">
        <v>2386</v>
      </c>
      <c r="C2123" s="206">
        <v>2019</v>
      </c>
      <c r="D2123" s="207" t="s">
        <v>390</v>
      </c>
      <c r="E2123" s="207" t="s">
        <v>162</v>
      </c>
      <c r="F2123" s="207" t="s">
        <v>2525</v>
      </c>
      <c r="G2123" s="205" t="s">
        <v>10302</v>
      </c>
      <c r="H2123" s="205" t="s">
        <v>10306</v>
      </c>
      <c r="I2123" s="206" t="s">
        <v>34</v>
      </c>
      <c r="J2123" s="184">
        <v>1</v>
      </c>
    </row>
    <row r="2124" spans="1:10" ht="56.25" customHeight="1">
      <c r="A2124" s="206">
        <v>25</v>
      </c>
      <c r="B2124" s="209" t="s">
        <v>2386</v>
      </c>
      <c r="C2124" s="206">
        <v>2019</v>
      </c>
      <c r="D2124" s="207" t="s">
        <v>390</v>
      </c>
      <c r="E2124" s="207" t="s">
        <v>162</v>
      </c>
      <c r="F2124" s="207" t="s">
        <v>2526</v>
      </c>
      <c r="G2124" s="205" t="s">
        <v>82</v>
      </c>
      <c r="H2124" s="207" t="s">
        <v>188</v>
      </c>
      <c r="I2124" s="206" t="s">
        <v>34</v>
      </c>
      <c r="J2124" s="184">
        <v>1</v>
      </c>
    </row>
    <row r="2125" spans="1:10" ht="22.5" customHeight="1">
      <c r="A2125" s="206">
        <v>25</v>
      </c>
      <c r="B2125" s="209" t="s">
        <v>2386</v>
      </c>
      <c r="C2125" s="206">
        <v>2019</v>
      </c>
      <c r="D2125" s="207" t="s">
        <v>390</v>
      </c>
      <c r="E2125" s="207" t="s">
        <v>177</v>
      </c>
      <c r="F2125" s="207" t="s">
        <v>2527</v>
      </c>
      <c r="G2125" s="205" t="s">
        <v>10302</v>
      </c>
      <c r="H2125" s="205" t="s">
        <v>10306</v>
      </c>
      <c r="I2125" s="206" t="s">
        <v>34</v>
      </c>
      <c r="J2125" s="184">
        <v>1</v>
      </c>
    </row>
    <row r="2126" spans="1:10" ht="22.5" customHeight="1">
      <c r="A2126" s="206">
        <v>25</v>
      </c>
      <c r="B2126" s="209" t="s">
        <v>2386</v>
      </c>
      <c r="C2126" s="206">
        <v>2019</v>
      </c>
      <c r="D2126" s="207" t="s">
        <v>390</v>
      </c>
      <c r="E2126" s="207" t="s">
        <v>177</v>
      </c>
      <c r="F2126" s="207" t="s">
        <v>2529</v>
      </c>
      <c r="G2126" s="205" t="s">
        <v>10302</v>
      </c>
      <c r="H2126" s="205" t="s">
        <v>10306</v>
      </c>
      <c r="I2126" s="206" t="s">
        <v>34</v>
      </c>
      <c r="J2126" s="184">
        <v>1</v>
      </c>
    </row>
    <row r="2127" spans="1:10" ht="33.75" customHeight="1">
      <c r="A2127" s="206">
        <v>25</v>
      </c>
      <c r="B2127" s="209" t="s">
        <v>2386</v>
      </c>
      <c r="C2127" s="206">
        <v>2019</v>
      </c>
      <c r="D2127" s="207" t="s">
        <v>390</v>
      </c>
      <c r="E2127" s="207" t="s">
        <v>495</v>
      </c>
      <c r="F2127" s="207" t="s">
        <v>2530</v>
      </c>
      <c r="G2127" s="205" t="s">
        <v>10302</v>
      </c>
      <c r="H2127" s="207" t="s">
        <v>1061</v>
      </c>
      <c r="I2127" s="206" t="s">
        <v>34</v>
      </c>
      <c r="J2127" s="184">
        <v>1</v>
      </c>
    </row>
    <row r="2128" spans="1:10" ht="33.75" customHeight="1">
      <c r="A2128" s="206">
        <v>25</v>
      </c>
      <c r="B2128" s="209" t="s">
        <v>2386</v>
      </c>
      <c r="C2128" s="206">
        <v>2019</v>
      </c>
      <c r="D2128" s="207" t="s">
        <v>390</v>
      </c>
      <c r="E2128" s="207" t="s">
        <v>495</v>
      </c>
      <c r="F2128" s="207" t="s">
        <v>2531</v>
      </c>
      <c r="G2128" s="205" t="s">
        <v>10302</v>
      </c>
      <c r="H2128" s="205" t="s">
        <v>10306</v>
      </c>
      <c r="I2128" s="206" t="s">
        <v>34</v>
      </c>
      <c r="J2128" s="184">
        <v>1</v>
      </c>
    </row>
    <row r="2129" spans="1:10" ht="45" customHeight="1">
      <c r="A2129" s="206">
        <v>25</v>
      </c>
      <c r="B2129" s="209" t="s">
        <v>2386</v>
      </c>
      <c r="C2129" s="206">
        <v>2019</v>
      </c>
      <c r="D2129" s="207" t="s">
        <v>390</v>
      </c>
      <c r="E2129" s="207" t="s">
        <v>495</v>
      </c>
      <c r="F2129" s="207" t="s">
        <v>2532</v>
      </c>
      <c r="G2129" s="205" t="s">
        <v>82</v>
      </c>
      <c r="H2129" s="207" t="s">
        <v>188</v>
      </c>
      <c r="I2129" s="206" t="s">
        <v>34</v>
      </c>
      <c r="J2129" s="184">
        <v>1</v>
      </c>
    </row>
    <row r="2130" spans="1:10" ht="22.5" customHeight="1">
      <c r="A2130" s="206">
        <v>25</v>
      </c>
      <c r="B2130" s="209" t="s">
        <v>2386</v>
      </c>
      <c r="C2130" s="206">
        <v>2019</v>
      </c>
      <c r="D2130" s="207" t="s">
        <v>390</v>
      </c>
      <c r="E2130" s="207" t="s">
        <v>495</v>
      </c>
      <c r="F2130" s="207" t="s">
        <v>2533</v>
      </c>
      <c r="G2130" s="205" t="s">
        <v>10302</v>
      </c>
      <c r="H2130" s="205" t="s">
        <v>10306</v>
      </c>
      <c r="I2130" s="206" t="s">
        <v>34</v>
      </c>
      <c r="J2130" s="184">
        <v>1</v>
      </c>
    </row>
    <row r="2131" spans="1:10" ht="90" customHeight="1">
      <c r="A2131" s="206">
        <v>25</v>
      </c>
      <c r="B2131" s="209" t="s">
        <v>2386</v>
      </c>
      <c r="C2131" s="206">
        <v>2019</v>
      </c>
      <c r="D2131" s="207" t="s">
        <v>390</v>
      </c>
      <c r="E2131" s="207" t="s">
        <v>184</v>
      </c>
      <c r="F2131" s="207" t="s">
        <v>2534</v>
      </c>
      <c r="G2131" s="205" t="s">
        <v>82</v>
      </c>
      <c r="H2131" s="207" t="s">
        <v>101</v>
      </c>
      <c r="I2131" s="206" t="s">
        <v>34</v>
      </c>
      <c r="J2131" s="184">
        <v>1</v>
      </c>
    </row>
    <row r="2132" spans="1:10" ht="78.75" customHeight="1">
      <c r="A2132" s="206">
        <v>25</v>
      </c>
      <c r="B2132" s="209" t="s">
        <v>2386</v>
      </c>
      <c r="C2132" s="206">
        <v>2019</v>
      </c>
      <c r="D2132" s="207" t="s">
        <v>1008</v>
      </c>
      <c r="E2132" s="207" t="s">
        <v>211</v>
      </c>
      <c r="F2132" s="207" t="s">
        <v>11050</v>
      </c>
      <c r="G2132" s="205" t="s">
        <v>82</v>
      </c>
      <c r="H2132" s="207" t="s">
        <v>101</v>
      </c>
      <c r="I2132" s="206" t="s">
        <v>34</v>
      </c>
      <c r="J2132" s="184">
        <v>1</v>
      </c>
    </row>
    <row r="2133" spans="1:10" ht="33.75" customHeight="1">
      <c r="A2133" s="206">
        <v>25</v>
      </c>
      <c r="B2133" s="209" t="s">
        <v>2386</v>
      </c>
      <c r="C2133" s="206">
        <v>2019</v>
      </c>
      <c r="D2133" s="207" t="s">
        <v>1008</v>
      </c>
      <c r="E2133" s="207" t="s">
        <v>211</v>
      </c>
      <c r="F2133" s="207" t="s">
        <v>11051</v>
      </c>
      <c r="G2133" s="205" t="s">
        <v>82</v>
      </c>
      <c r="H2133" s="207" t="s">
        <v>101</v>
      </c>
      <c r="I2133" s="206" t="s">
        <v>34</v>
      </c>
      <c r="J2133" s="184">
        <v>1</v>
      </c>
    </row>
    <row r="2134" spans="1:10" ht="45" customHeight="1">
      <c r="A2134" s="206">
        <v>25</v>
      </c>
      <c r="B2134" s="209" t="s">
        <v>2386</v>
      </c>
      <c r="C2134" s="206">
        <v>2019</v>
      </c>
      <c r="D2134" s="207" t="s">
        <v>1008</v>
      </c>
      <c r="E2134" s="207" t="s">
        <v>211</v>
      </c>
      <c r="F2134" s="207" t="s">
        <v>11052</v>
      </c>
      <c r="G2134" s="205" t="s">
        <v>82</v>
      </c>
      <c r="H2134" s="207" t="s">
        <v>101</v>
      </c>
      <c r="I2134" s="206" t="s">
        <v>34</v>
      </c>
      <c r="J2134" s="184">
        <v>1</v>
      </c>
    </row>
    <row r="2135" spans="1:10" ht="45" customHeight="1">
      <c r="A2135" s="206">
        <v>25</v>
      </c>
      <c r="B2135" s="209" t="s">
        <v>2386</v>
      </c>
      <c r="C2135" s="206">
        <v>2019</v>
      </c>
      <c r="D2135" s="207" t="s">
        <v>1008</v>
      </c>
      <c r="E2135" s="207" t="s">
        <v>211</v>
      </c>
      <c r="F2135" s="207" t="s">
        <v>2538</v>
      </c>
      <c r="G2135" s="205" t="s">
        <v>10302</v>
      </c>
      <c r="H2135" s="207" t="s">
        <v>92</v>
      </c>
      <c r="I2135" s="206" t="s">
        <v>34</v>
      </c>
      <c r="J2135" s="184">
        <v>1</v>
      </c>
    </row>
    <row r="2136" spans="1:10" ht="22.5" customHeight="1">
      <c r="A2136" s="206">
        <v>25</v>
      </c>
      <c r="B2136" s="209" t="s">
        <v>2386</v>
      </c>
      <c r="C2136" s="206">
        <v>2019</v>
      </c>
      <c r="D2136" s="207" t="s">
        <v>10577</v>
      </c>
      <c r="E2136" s="207" t="s">
        <v>224</v>
      </c>
      <c r="F2136" s="207" t="s">
        <v>2539</v>
      </c>
      <c r="G2136" s="205" t="s">
        <v>10302</v>
      </c>
      <c r="H2136" s="207" t="s">
        <v>92</v>
      </c>
      <c r="I2136" s="206" t="s">
        <v>34</v>
      </c>
      <c r="J2136" s="184">
        <v>1</v>
      </c>
    </row>
    <row r="2137" spans="1:10" ht="22.5" customHeight="1">
      <c r="A2137" s="206">
        <v>25</v>
      </c>
      <c r="B2137" s="209" t="s">
        <v>2386</v>
      </c>
      <c r="C2137" s="206">
        <v>2019</v>
      </c>
      <c r="D2137" s="207" t="s">
        <v>10577</v>
      </c>
      <c r="E2137" s="207" t="s">
        <v>224</v>
      </c>
      <c r="F2137" s="207" t="s">
        <v>2540</v>
      </c>
      <c r="G2137" s="205" t="s">
        <v>82</v>
      </c>
      <c r="H2137" s="207" t="s">
        <v>101</v>
      </c>
      <c r="I2137" s="206" t="s">
        <v>34</v>
      </c>
      <c r="J2137" s="184">
        <v>1</v>
      </c>
    </row>
    <row r="2138" spans="1:10" ht="56.25" customHeight="1">
      <c r="A2138" s="206">
        <v>25</v>
      </c>
      <c r="B2138" s="209" t="s">
        <v>2386</v>
      </c>
      <c r="C2138" s="206">
        <v>2019</v>
      </c>
      <c r="D2138" s="207" t="s">
        <v>10577</v>
      </c>
      <c r="E2138" s="207" t="s">
        <v>224</v>
      </c>
      <c r="F2138" s="207" t="s">
        <v>2541</v>
      </c>
      <c r="G2138" s="205" t="s">
        <v>10302</v>
      </c>
      <c r="H2138" s="207" t="s">
        <v>92</v>
      </c>
      <c r="I2138" s="206" t="s">
        <v>34</v>
      </c>
      <c r="J2138" s="184">
        <v>1</v>
      </c>
    </row>
    <row r="2139" spans="1:10" ht="45" customHeight="1">
      <c r="A2139" s="206">
        <v>25</v>
      </c>
      <c r="B2139" s="209" t="s">
        <v>2386</v>
      </c>
      <c r="C2139" s="206">
        <v>2019</v>
      </c>
      <c r="D2139" s="207" t="s">
        <v>10577</v>
      </c>
      <c r="E2139" s="207" t="s">
        <v>224</v>
      </c>
      <c r="F2139" s="207" t="s">
        <v>2542</v>
      </c>
      <c r="G2139" s="205" t="s">
        <v>119</v>
      </c>
      <c r="H2139" s="207" t="s">
        <v>395</v>
      </c>
      <c r="I2139" s="206" t="s">
        <v>34</v>
      </c>
      <c r="J2139" s="184">
        <v>1</v>
      </c>
    </row>
    <row r="2140" spans="1:10" ht="33.75" customHeight="1">
      <c r="A2140" s="206">
        <v>25</v>
      </c>
      <c r="B2140" s="209" t="s">
        <v>2386</v>
      </c>
      <c r="C2140" s="206">
        <v>2019</v>
      </c>
      <c r="D2140" s="207" t="s">
        <v>10577</v>
      </c>
      <c r="E2140" s="207" t="s">
        <v>224</v>
      </c>
      <c r="F2140" s="207" t="s">
        <v>2543</v>
      </c>
      <c r="G2140" s="205" t="s">
        <v>82</v>
      </c>
      <c r="H2140" s="207" t="s">
        <v>101</v>
      </c>
      <c r="I2140" s="206" t="s">
        <v>34</v>
      </c>
      <c r="J2140" s="184">
        <v>1</v>
      </c>
    </row>
    <row r="2141" spans="1:10" ht="22.5" customHeight="1">
      <c r="A2141" s="206">
        <v>25</v>
      </c>
      <c r="B2141" s="209" t="s">
        <v>2386</v>
      </c>
      <c r="C2141" s="206">
        <v>2019</v>
      </c>
      <c r="D2141" s="207" t="s">
        <v>10577</v>
      </c>
      <c r="E2141" s="207" t="s">
        <v>224</v>
      </c>
      <c r="F2141" s="207" t="s">
        <v>2544</v>
      </c>
      <c r="G2141" s="205" t="s">
        <v>10302</v>
      </c>
      <c r="H2141" s="205" t="s">
        <v>10306</v>
      </c>
      <c r="I2141" s="206" t="s">
        <v>34</v>
      </c>
      <c r="J2141" s="184">
        <v>1</v>
      </c>
    </row>
    <row r="2142" spans="1:10" ht="45" customHeight="1">
      <c r="A2142" s="206">
        <v>25</v>
      </c>
      <c r="B2142" s="209" t="s">
        <v>2386</v>
      </c>
      <c r="C2142" s="206">
        <v>2019</v>
      </c>
      <c r="D2142" s="207" t="s">
        <v>10577</v>
      </c>
      <c r="E2142" s="207" t="s">
        <v>224</v>
      </c>
      <c r="F2142" s="207" t="s">
        <v>2545</v>
      </c>
      <c r="G2142" s="205" t="s">
        <v>10302</v>
      </c>
      <c r="H2142" s="207" t="s">
        <v>92</v>
      </c>
      <c r="I2142" s="206" t="s">
        <v>34</v>
      </c>
      <c r="J2142" s="184">
        <v>1</v>
      </c>
    </row>
    <row r="2143" spans="1:10" ht="33.75" customHeight="1">
      <c r="A2143" s="206">
        <v>25</v>
      </c>
      <c r="B2143" s="209" t="s">
        <v>2386</v>
      </c>
      <c r="C2143" s="206">
        <v>2019</v>
      </c>
      <c r="D2143" s="207" t="s">
        <v>10577</v>
      </c>
      <c r="E2143" s="207" t="s">
        <v>224</v>
      </c>
      <c r="F2143" s="207" t="s">
        <v>2546</v>
      </c>
      <c r="G2143" s="205" t="s">
        <v>10302</v>
      </c>
      <c r="H2143" s="205" t="s">
        <v>10306</v>
      </c>
      <c r="I2143" s="206" t="s">
        <v>34</v>
      </c>
      <c r="J2143" s="184">
        <v>1</v>
      </c>
    </row>
    <row r="2144" spans="1:10" ht="33.75" customHeight="1">
      <c r="A2144" s="206">
        <v>25</v>
      </c>
      <c r="B2144" s="209" t="s">
        <v>2386</v>
      </c>
      <c r="C2144" s="206">
        <v>2019</v>
      </c>
      <c r="D2144" s="207" t="s">
        <v>10577</v>
      </c>
      <c r="E2144" s="207" t="s">
        <v>226</v>
      </c>
      <c r="F2144" s="207" t="s">
        <v>2547</v>
      </c>
      <c r="G2144" s="205" t="s">
        <v>10302</v>
      </c>
      <c r="H2144" s="207" t="s">
        <v>92</v>
      </c>
      <c r="I2144" s="206" t="s">
        <v>34</v>
      </c>
      <c r="J2144" s="184">
        <v>1</v>
      </c>
    </row>
    <row r="2145" spans="1:10" ht="45" customHeight="1">
      <c r="A2145" s="206">
        <v>25</v>
      </c>
      <c r="B2145" s="209" t="s">
        <v>2386</v>
      </c>
      <c r="C2145" s="206">
        <v>2019</v>
      </c>
      <c r="D2145" s="207" t="s">
        <v>10577</v>
      </c>
      <c r="E2145" s="207" t="s">
        <v>226</v>
      </c>
      <c r="F2145" s="207" t="s">
        <v>2548</v>
      </c>
      <c r="G2145" s="205" t="s">
        <v>82</v>
      </c>
      <c r="H2145" s="207" t="s">
        <v>101</v>
      </c>
      <c r="I2145" s="206" t="s">
        <v>34</v>
      </c>
      <c r="J2145" s="184">
        <v>1</v>
      </c>
    </row>
    <row r="2146" spans="1:10" ht="22.5" customHeight="1">
      <c r="A2146" s="206">
        <v>25</v>
      </c>
      <c r="B2146" s="209" t="s">
        <v>2386</v>
      </c>
      <c r="C2146" s="206">
        <v>2019</v>
      </c>
      <c r="D2146" s="207" t="s">
        <v>10577</v>
      </c>
      <c r="E2146" s="207" t="s">
        <v>226</v>
      </c>
      <c r="F2146" s="207" t="s">
        <v>2549</v>
      </c>
      <c r="G2146" s="205" t="s">
        <v>10302</v>
      </c>
      <c r="H2146" s="205" t="s">
        <v>10306</v>
      </c>
      <c r="I2146" s="206" t="s">
        <v>34</v>
      </c>
      <c r="J2146" s="184">
        <v>1</v>
      </c>
    </row>
    <row r="2147" spans="1:10" ht="33.75" customHeight="1">
      <c r="A2147" s="206">
        <v>25</v>
      </c>
      <c r="B2147" s="209" t="s">
        <v>2386</v>
      </c>
      <c r="C2147" s="206">
        <v>2019</v>
      </c>
      <c r="D2147" s="207" t="s">
        <v>10577</v>
      </c>
      <c r="E2147" s="207" t="s">
        <v>226</v>
      </c>
      <c r="F2147" s="207" t="s">
        <v>2550</v>
      </c>
      <c r="G2147" s="205" t="s">
        <v>82</v>
      </c>
      <c r="H2147" s="207" t="s">
        <v>101</v>
      </c>
      <c r="I2147" s="206" t="s">
        <v>34</v>
      </c>
      <c r="J2147" s="184">
        <v>1</v>
      </c>
    </row>
    <row r="2148" spans="1:10" ht="22.5" customHeight="1">
      <c r="A2148" s="206">
        <v>25</v>
      </c>
      <c r="B2148" s="209" t="s">
        <v>2386</v>
      </c>
      <c r="C2148" s="206">
        <v>2019</v>
      </c>
      <c r="D2148" s="207" t="s">
        <v>10577</v>
      </c>
      <c r="E2148" s="207" t="s">
        <v>226</v>
      </c>
      <c r="F2148" s="207" t="s">
        <v>2551</v>
      </c>
      <c r="G2148" s="205" t="s">
        <v>82</v>
      </c>
      <c r="H2148" s="207" t="s">
        <v>101</v>
      </c>
      <c r="I2148" s="206" t="s">
        <v>34</v>
      </c>
      <c r="J2148" s="184">
        <v>1</v>
      </c>
    </row>
    <row r="2149" spans="1:10" ht="67.5" customHeight="1">
      <c r="A2149" s="206">
        <v>25</v>
      </c>
      <c r="B2149" s="209" t="s">
        <v>2386</v>
      </c>
      <c r="C2149" s="206">
        <v>2019</v>
      </c>
      <c r="D2149" s="207" t="s">
        <v>10577</v>
      </c>
      <c r="E2149" s="207" t="s">
        <v>226</v>
      </c>
      <c r="F2149" s="207" t="s">
        <v>2552</v>
      </c>
      <c r="G2149" s="205" t="s">
        <v>10302</v>
      </c>
      <c r="H2149" s="207" t="s">
        <v>92</v>
      </c>
      <c r="I2149" s="206" t="s">
        <v>34</v>
      </c>
      <c r="J2149" s="184">
        <v>1</v>
      </c>
    </row>
    <row r="2150" spans="1:10" ht="33.75" customHeight="1">
      <c r="A2150" s="206">
        <v>25</v>
      </c>
      <c r="B2150" s="209" t="s">
        <v>2386</v>
      </c>
      <c r="C2150" s="206">
        <v>2019</v>
      </c>
      <c r="D2150" s="207" t="s">
        <v>10577</v>
      </c>
      <c r="E2150" s="207" t="s">
        <v>226</v>
      </c>
      <c r="F2150" s="207" t="s">
        <v>2553</v>
      </c>
      <c r="G2150" s="205" t="s">
        <v>82</v>
      </c>
      <c r="H2150" s="207" t="s">
        <v>101</v>
      </c>
      <c r="I2150" s="206" t="s">
        <v>34</v>
      </c>
      <c r="J2150" s="184">
        <v>1</v>
      </c>
    </row>
    <row r="2151" spans="1:10" ht="56.25" customHeight="1">
      <c r="A2151" s="206">
        <v>25</v>
      </c>
      <c r="B2151" s="209" t="s">
        <v>2386</v>
      </c>
      <c r="C2151" s="206">
        <v>2019</v>
      </c>
      <c r="D2151" s="207" t="s">
        <v>10577</v>
      </c>
      <c r="E2151" s="207" t="s">
        <v>226</v>
      </c>
      <c r="F2151" s="207" t="s">
        <v>2554</v>
      </c>
      <c r="G2151" s="205" t="s">
        <v>10302</v>
      </c>
      <c r="H2151" s="207" t="s">
        <v>92</v>
      </c>
      <c r="I2151" s="206" t="s">
        <v>34</v>
      </c>
      <c r="J2151" s="184">
        <v>1</v>
      </c>
    </row>
    <row r="2152" spans="1:10" ht="22.5" customHeight="1">
      <c r="A2152" s="206">
        <v>25</v>
      </c>
      <c r="B2152" s="209" t="s">
        <v>2386</v>
      </c>
      <c r="C2152" s="206">
        <v>2019</v>
      </c>
      <c r="D2152" s="207" t="s">
        <v>10577</v>
      </c>
      <c r="E2152" s="207" t="s">
        <v>226</v>
      </c>
      <c r="F2152" s="207" t="s">
        <v>2555</v>
      </c>
      <c r="G2152" s="205" t="s">
        <v>10302</v>
      </c>
      <c r="H2152" s="205" t="s">
        <v>10306</v>
      </c>
      <c r="I2152" s="206" t="s">
        <v>34</v>
      </c>
      <c r="J2152" s="184">
        <v>1</v>
      </c>
    </row>
    <row r="2153" spans="1:10" ht="56.25" customHeight="1">
      <c r="A2153" s="206">
        <v>25</v>
      </c>
      <c r="B2153" s="209" t="s">
        <v>2386</v>
      </c>
      <c r="C2153" s="206">
        <v>2019</v>
      </c>
      <c r="D2153" s="207" t="s">
        <v>10577</v>
      </c>
      <c r="E2153" s="207" t="s">
        <v>226</v>
      </c>
      <c r="F2153" s="207" t="s">
        <v>2556</v>
      </c>
      <c r="G2153" s="205" t="s">
        <v>82</v>
      </c>
      <c r="H2153" s="207" t="s">
        <v>101</v>
      </c>
      <c r="I2153" s="206" t="s">
        <v>34</v>
      </c>
      <c r="J2153" s="184">
        <v>1</v>
      </c>
    </row>
    <row r="2154" spans="1:10" ht="78.75" customHeight="1">
      <c r="A2154" s="206">
        <v>25</v>
      </c>
      <c r="B2154" s="209" t="s">
        <v>2386</v>
      </c>
      <c r="C2154" s="206">
        <v>2019</v>
      </c>
      <c r="D2154" s="207" t="s">
        <v>10577</v>
      </c>
      <c r="E2154" s="207" t="s">
        <v>226</v>
      </c>
      <c r="F2154" s="207" t="s">
        <v>2557</v>
      </c>
      <c r="G2154" s="207" t="s">
        <v>401</v>
      </c>
      <c r="H2154" s="207" t="s">
        <v>401</v>
      </c>
      <c r="I2154" s="206" t="s">
        <v>34</v>
      </c>
      <c r="J2154" s="184">
        <v>1</v>
      </c>
    </row>
    <row r="2155" spans="1:10" ht="22.5" customHeight="1">
      <c r="A2155" s="206">
        <v>25</v>
      </c>
      <c r="B2155" s="209" t="s">
        <v>2386</v>
      </c>
      <c r="C2155" s="206">
        <v>2019</v>
      </c>
      <c r="D2155" s="207" t="s">
        <v>10577</v>
      </c>
      <c r="E2155" s="207" t="s">
        <v>226</v>
      </c>
      <c r="F2155" s="207" t="s">
        <v>2558</v>
      </c>
      <c r="G2155" s="205" t="s">
        <v>10302</v>
      </c>
      <c r="H2155" s="207" t="s">
        <v>92</v>
      </c>
      <c r="I2155" s="206" t="s">
        <v>34</v>
      </c>
      <c r="J2155" s="184">
        <v>1</v>
      </c>
    </row>
    <row r="2156" spans="1:10" ht="45" customHeight="1">
      <c r="A2156" s="206">
        <v>25</v>
      </c>
      <c r="B2156" s="209" t="s">
        <v>2386</v>
      </c>
      <c r="C2156" s="206">
        <v>2019</v>
      </c>
      <c r="D2156" s="207" t="s">
        <v>10577</v>
      </c>
      <c r="E2156" s="207" t="s">
        <v>2560</v>
      </c>
      <c r="F2156" s="207" t="s">
        <v>2559</v>
      </c>
      <c r="G2156" s="205" t="s">
        <v>10302</v>
      </c>
      <c r="H2156" s="207" t="s">
        <v>92</v>
      </c>
      <c r="I2156" s="206" t="s">
        <v>34</v>
      </c>
      <c r="J2156" s="184">
        <v>1</v>
      </c>
    </row>
    <row r="2157" spans="1:10" ht="45" customHeight="1">
      <c r="A2157" s="206">
        <v>25</v>
      </c>
      <c r="B2157" s="209" t="s">
        <v>2386</v>
      </c>
      <c r="C2157" s="206">
        <v>2019</v>
      </c>
      <c r="D2157" s="207" t="s">
        <v>10577</v>
      </c>
      <c r="E2157" s="207" t="s">
        <v>2560</v>
      </c>
      <c r="F2157" s="207" t="s">
        <v>2561</v>
      </c>
      <c r="G2157" s="205" t="s">
        <v>10302</v>
      </c>
      <c r="H2157" s="205" t="s">
        <v>10306</v>
      </c>
      <c r="I2157" s="206" t="s">
        <v>34</v>
      </c>
      <c r="J2157" s="184">
        <v>1</v>
      </c>
    </row>
    <row r="2158" spans="1:10" ht="45" customHeight="1">
      <c r="A2158" s="206">
        <v>25</v>
      </c>
      <c r="B2158" s="209" t="s">
        <v>2386</v>
      </c>
      <c r="C2158" s="206">
        <v>2019</v>
      </c>
      <c r="D2158" s="207" t="s">
        <v>10577</v>
      </c>
      <c r="E2158" s="207" t="s">
        <v>2560</v>
      </c>
      <c r="F2158" s="207" t="s">
        <v>2562</v>
      </c>
      <c r="G2158" s="205" t="s">
        <v>10302</v>
      </c>
      <c r="H2158" s="205" t="s">
        <v>10306</v>
      </c>
      <c r="I2158" s="206" t="s">
        <v>34</v>
      </c>
      <c r="J2158" s="184">
        <v>1</v>
      </c>
    </row>
    <row r="2159" spans="1:10" ht="33.75" customHeight="1">
      <c r="A2159" s="206">
        <v>25</v>
      </c>
      <c r="B2159" s="209" t="s">
        <v>2386</v>
      </c>
      <c r="C2159" s="206">
        <v>2019</v>
      </c>
      <c r="D2159" s="207" t="s">
        <v>10577</v>
      </c>
      <c r="E2159" s="207" t="s">
        <v>2564</v>
      </c>
      <c r="F2159" s="207" t="s">
        <v>2563</v>
      </c>
      <c r="G2159" s="205" t="s">
        <v>10302</v>
      </c>
      <c r="H2159" s="207" t="s">
        <v>92</v>
      </c>
      <c r="I2159" s="206" t="s">
        <v>34</v>
      </c>
      <c r="J2159" s="184">
        <v>1</v>
      </c>
    </row>
    <row r="2160" spans="1:10" ht="33.75" customHeight="1">
      <c r="A2160" s="206">
        <v>25</v>
      </c>
      <c r="B2160" s="209" t="s">
        <v>2386</v>
      </c>
      <c r="C2160" s="206">
        <v>2019</v>
      </c>
      <c r="D2160" s="207" t="s">
        <v>10577</v>
      </c>
      <c r="E2160" s="207" t="s">
        <v>2564</v>
      </c>
      <c r="F2160" s="207" t="s">
        <v>2565</v>
      </c>
      <c r="G2160" s="205" t="s">
        <v>10302</v>
      </c>
      <c r="H2160" s="207" t="s">
        <v>92</v>
      </c>
      <c r="I2160" s="206" t="s">
        <v>34</v>
      </c>
      <c r="J2160" s="184">
        <v>1</v>
      </c>
    </row>
    <row r="2161" spans="1:10" ht="45" customHeight="1">
      <c r="A2161" s="206">
        <v>25</v>
      </c>
      <c r="B2161" s="209" t="s">
        <v>2386</v>
      </c>
      <c r="C2161" s="206">
        <v>2019</v>
      </c>
      <c r="D2161" s="207" t="s">
        <v>10577</v>
      </c>
      <c r="E2161" s="207" t="s">
        <v>2564</v>
      </c>
      <c r="F2161" s="207" t="s">
        <v>11053</v>
      </c>
      <c r="G2161" s="205" t="s">
        <v>10302</v>
      </c>
      <c r="H2161" s="207" t="s">
        <v>92</v>
      </c>
      <c r="I2161" s="206" t="s">
        <v>34</v>
      </c>
      <c r="J2161" s="184">
        <v>1</v>
      </c>
    </row>
    <row r="2162" spans="1:10" ht="33.75" customHeight="1">
      <c r="A2162" s="206">
        <v>25</v>
      </c>
      <c r="B2162" s="209" t="s">
        <v>2386</v>
      </c>
      <c r="C2162" s="206">
        <v>2019</v>
      </c>
      <c r="D2162" s="207" t="s">
        <v>10577</v>
      </c>
      <c r="E2162" s="207" t="s">
        <v>2564</v>
      </c>
      <c r="F2162" s="207" t="s">
        <v>2567</v>
      </c>
      <c r="G2162" s="205" t="s">
        <v>10302</v>
      </c>
      <c r="H2162" s="207" t="s">
        <v>92</v>
      </c>
      <c r="I2162" s="206" t="s">
        <v>34</v>
      </c>
      <c r="J2162" s="184">
        <v>1</v>
      </c>
    </row>
    <row r="2163" spans="1:10" ht="56.25" customHeight="1">
      <c r="A2163" s="206">
        <v>25</v>
      </c>
      <c r="B2163" s="209" t="s">
        <v>2386</v>
      </c>
      <c r="C2163" s="206">
        <v>2019</v>
      </c>
      <c r="D2163" s="207" t="s">
        <v>265</v>
      </c>
      <c r="E2163" s="207" t="s">
        <v>266</v>
      </c>
      <c r="F2163" s="207" t="s">
        <v>11054</v>
      </c>
      <c r="G2163" s="205" t="s">
        <v>10302</v>
      </c>
      <c r="H2163" s="207" t="s">
        <v>92</v>
      </c>
      <c r="I2163" s="206" t="s">
        <v>34</v>
      </c>
      <c r="J2163" s="184">
        <v>1</v>
      </c>
    </row>
    <row r="2164" spans="1:10">
      <c r="A2164" s="206">
        <v>25</v>
      </c>
      <c r="B2164" s="209" t="s">
        <v>2386</v>
      </c>
      <c r="C2164" s="206">
        <v>2019</v>
      </c>
      <c r="D2164" s="207" t="s">
        <v>3745</v>
      </c>
      <c r="E2164" s="207" t="s">
        <v>4294</v>
      </c>
      <c r="F2164" s="207" t="s">
        <v>4294</v>
      </c>
      <c r="G2164" s="207" t="s">
        <v>4294</v>
      </c>
      <c r="H2164" s="207" t="s">
        <v>4294</v>
      </c>
      <c r="I2164" s="206" t="s">
        <v>34</v>
      </c>
      <c r="J2164" s="184">
        <v>1</v>
      </c>
    </row>
    <row r="2165" spans="1:10" ht="56.25" customHeight="1">
      <c r="A2165" s="206">
        <v>25</v>
      </c>
      <c r="B2165" s="209" t="s">
        <v>2386</v>
      </c>
      <c r="C2165" s="206">
        <v>2019</v>
      </c>
      <c r="D2165" s="207" t="s">
        <v>433</v>
      </c>
      <c r="E2165" s="207" t="s">
        <v>266</v>
      </c>
      <c r="F2165" s="207" t="s">
        <v>2569</v>
      </c>
      <c r="G2165" s="205" t="s">
        <v>10302</v>
      </c>
      <c r="H2165" s="205" t="s">
        <v>10306</v>
      </c>
      <c r="I2165" s="206" t="s">
        <v>34</v>
      </c>
      <c r="J2165" s="184">
        <v>1</v>
      </c>
    </row>
    <row r="2166" spans="1:10" ht="101.25" customHeight="1">
      <c r="A2166" s="206">
        <v>25</v>
      </c>
      <c r="B2166" s="209" t="s">
        <v>2386</v>
      </c>
      <c r="C2166" s="206">
        <v>2019</v>
      </c>
      <c r="D2166" s="207" t="s">
        <v>2571</v>
      </c>
      <c r="E2166" s="207" t="s">
        <v>266</v>
      </c>
      <c r="F2166" s="207" t="s">
        <v>2570</v>
      </c>
      <c r="G2166" s="205" t="s">
        <v>10302</v>
      </c>
      <c r="H2166" s="205" t="s">
        <v>10306</v>
      </c>
      <c r="I2166" s="206" t="s">
        <v>34</v>
      </c>
      <c r="J2166" s="184">
        <v>1</v>
      </c>
    </row>
    <row r="2167" spans="1:10" ht="101.25" customHeight="1">
      <c r="A2167" s="206">
        <v>25</v>
      </c>
      <c r="B2167" s="209" t="s">
        <v>2386</v>
      </c>
      <c r="C2167" s="206">
        <v>2019</v>
      </c>
      <c r="D2167" s="207" t="s">
        <v>1729</v>
      </c>
      <c r="E2167" s="207" t="s">
        <v>266</v>
      </c>
      <c r="F2167" s="207" t="s">
        <v>2572</v>
      </c>
      <c r="G2167" s="205" t="s">
        <v>10302</v>
      </c>
      <c r="H2167" s="205" t="s">
        <v>10306</v>
      </c>
      <c r="I2167" s="206" t="s">
        <v>34</v>
      </c>
      <c r="J2167" s="184">
        <v>1</v>
      </c>
    </row>
    <row r="2168" spans="1:10" ht="56.25" customHeight="1">
      <c r="A2168" s="206">
        <v>25</v>
      </c>
      <c r="B2168" s="209" t="s">
        <v>2386</v>
      </c>
      <c r="C2168" s="206">
        <v>2019</v>
      </c>
      <c r="D2168" s="207" t="s">
        <v>1729</v>
      </c>
      <c r="E2168" s="207" t="s">
        <v>266</v>
      </c>
      <c r="F2168" s="207" t="s">
        <v>2573</v>
      </c>
      <c r="G2168" s="205" t="s">
        <v>10302</v>
      </c>
      <c r="H2168" s="205" t="s">
        <v>10306</v>
      </c>
      <c r="I2168" s="206" t="s">
        <v>34</v>
      </c>
      <c r="J2168" s="184">
        <v>1</v>
      </c>
    </row>
    <row r="2169" spans="1:10" ht="67.5" customHeight="1">
      <c r="A2169" s="206">
        <v>26</v>
      </c>
      <c r="B2169" s="209" t="s">
        <v>2574</v>
      </c>
      <c r="C2169" s="206">
        <v>2015</v>
      </c>
      <c r="D2169" s="207" t="s">
        <v>10601</v>
      </c>
      <c r="E2169" s="207" t="s">
        <v>266</v>
      </c>
      <c r="F2169" s="207" t="s">
        <v>2575</v>
      </c>
      <c r="G2169" s="205" t="s">
        <v>10302</v>
      </c>
      <c r="H2169" s="205" t="s">
        <v>10306</v>
      </c>
      <c r="I2169" s="206" t="s">
        <v>34</v>
      </c>
      <c r="J2169" s="184">
        <v>1</v>
      </c>
    </row>
    <row r="2170" spans="1:10" ht="67.5" customHeight="1">
      <c r="A2170" s="206">
        <v>26</v>
      </c>
      <c r="B2170" s="209" t="s">
        <v>2574</v>
      </c>
      <c r="C2170" s="206">
        <v>2015</v>
      </c>
      <c r="D2170" s="207" t="s">
        <v>10601</v>
      </c>
      <c r="E2170" s="207" t="s">
        <v>29</v>
      </c>
      <c r="F2170" s="207" t="s">
        <v>2576</v>
      </c>
      <c r="G2170" s="205" t="s">
        <v>10302</v>
      </c>
      <c r="H2170" s="207" t="s">
        <v>92</v>
      </c>
      <c r="I2170" s="206" t="s">
        <v>34</v>
      </c>
      <c r="J2170" s="184">
        <v>1</v>
      </c>
    </row>
    <row r="2171" spans="1:10" ht="67.5" customHeight="1">
      <c r="A2171" s="206">
        <v>26</v>
      </c>
      <c r="B2171" s="209" t="s">
        <v>2574</v>
      </c>
      <c r="C2171" s="206">
        <v>2015</v>
      </c>
      <c r="D2171" s="207" t="s">
        <v>10601</v>
      </c>
      <c r="E2171" s="207" t="s">
        <v>37</v>
      </c>
      <c r="F2171" s="207" t="s">
        <v>2577</v>
      </c>
      <c r="G2171" s="205" t="s">
        <v>10302</v>
      </c>
      <c r="H2171" s="207" t="s">
        <v>92</v>
      </c>
      <c r="I2171" s="206" t="s">
        <v>34</v>
      </c>
      <c r="J2171" s="184">
        <v>1</v>
      </c>
    </row>
    <row r="2172" spans="1:10" ht="45" customHeight="1">
      <c r="A2172" s="206">
        <v>26</v>
      </c>
      <c r="B2172" s="209" t="s">
        <v>2574</v>
      </c>
      <c r="C2172" s="206">
        <v>2015</v>
      </c>
      <c r="D2172" s="205" t="s">
        <v>28</v>
      </c>
      <c r="E2172" s="207" t="s">
        <v>46</v>
      </c>
      <c r="F2172" s="207" t="s">
        <v>2578</v>
      </c>
      <c r="G2172" s="205" t="s">
        <v>10302</v>
      </c>
      <c r="H2172" s="207" t="s">
        <v>1061</v>
      </c>
      <c r="I2172" s="206" t="s">
        <v>34</v>
      </c>
      <c r="J2172" s="184">
        <v>1</v>
      </c>
    </row>
    <row r="2173" spans="1:10" ht="78.75" customHeight="1">
      <c r="A2173" s="206">
        <v>26</v>
      </c>
      <c r="B2173" s="209" t="s">
        <v>2574</v>
      </c>
      <c r="C2173" s="206">
        <v>2015</v>
      </c>
      <c r="D2173" s="207" t="s">
        <v>10601</v>
      </c>
      <c r="E2173" s="207" t="s">
        <v>57</v>
      </c>
      <c r="F2173" s="207" t="s">
        <v>2579</v>
      </c>
      <c r="G2173" s="205" t="s">
        <v>10302</v>
      </c>
      <c r="H2173" s="205" t="s">
        <v>10306</v>
      </c>
      <c r="I2173" s="206" t="s">
        <v>34</v>
      </c>
      <c r="J2173" s="184">
        <v>1</v>
      </c>
    </row>
    <row r="2174" spans="1:10" ht="78.75" customHeight="1">
      <c r="A2174" s="206">
        <v>26</v>
      </c>
      <c r="B2174" s="209" t="s">
        <v>2574</v>
      </c>
      <c r="C2174" s="206">
        <v>2015</v>
      </c>
      <c r="D2174" s="207" t="s">
        <v>10601</v>
      </c>
      <c r="E2174" s="207" t="s">
        <v>62</v>
      </c>
      <c r="F2174" s="207" t="s">
        <v>2580</v>
      </c>
      <c r="G2174" s="205" t="s">
        <v>10302</v>
      </c>
      <c r="H2174" s="207" t="s">
        <v>92</v>
      </c>
      <c r="I2174" s="206" t="s">
        <v>34</v>
      </c>
      <c r="J2174" s="184">
        <v>1</v>
      </c>
    </row>
    <row r="2175" spans="1:10" ht="33.75" customHeight="1">
      <c r="A2175" s="206">
        <v>26</v>
      </c>
      <c r="B2175" s="209" t="s">
        <v>2574</v>
      </c>
      <c r="C2175" s="206">
        <v>2015</v>
      </c>
      <c r="D2175" s="207" t="s">
        <v>10601</v>
      </c>
      <c r="E2175" s="207" t="s">
        <v>455</v>
      </c>
      <c r="F2175" s="207" t="s">
        <v>2581</v>
      </c>
      <c r="G2175" s="205" t="s">
        <v>10302</v>
      </c>
      <c r="H2175" s="207" t="s">
        <v>92</v>
      </c>
      <c r="I2175" s="206" t="s">
        <v>34</v>
      </c>
      <c r="J2175" s="184">
        <v>1</v>
      </c>
    </row>
    <row r="2176" spans="1:10" ht="56.25" customHeight="1">
      <c r="A2176" s="206">
        <v>26</v>
      </c>
      <c r="B2176" s="209" t="s">
        <v>2574</v>
      </c>
      <c r="C2176" s="206">
        <v>2015</v>
      </c>
      <c r="D2176" s="207" t="s">
        <v>10601</v>
      </c>
      <c r="E2176" s="207" t="s">
        <v>455</v>
      </c>
      <c r="F2176" s="207" t="s">
        <v>2582</v>
      </c>
      <c r="G2176" s="205" t="s">
        <v>10302</v>
      </c>
      <c r="H2176" s="205" t="s">
        <v>10306</v>
      </c>
      <c r="I2176" s="206" t="s">
        <v>34</v>
      </c>
      <c r="J2176" s="184">
        <v>1</v>
      </c>
    </row>
    <row r="2177" spans="1:10" ht="33.75" customHeight="1">
      <c r="A2177" s="206">
        <v>26</v>
      </c>
      <c r="B2177" s="209" t="s">
        <v>2574</v>
      </c>
      <c r="C2177" s="206">
        <v>2015</v>
      </c>
      <c r="D2177" s="207" t="s">
        <v>10601</v>
      </c>
      <c r="E2177" s="207" t="s">
        <v>455</v>
      </c>
      <c r="F2177" s="207" t="s">
        <v>2583</v>
      </c>
      <c r="G2177" s="205" t="s">
        <v>10302</v>
      </c>
      <c r="H2177" s="205" t="s">
        <v>10306</v>
      </c>
      <c r="I2177" s="206" t="s">
        <v>34</v>
      </c>
      <c r="J2177" s="184">
        <v>1</v>
      </c>
    </row>
    <row r="2178" spans="1:10" ht="22.5" customHeight="1">
      <c r="A2178" s="206">
        <v>26</v>
      </c>
      <c r="B2178" s="209" t="s">
        <v>2574</v>
      </c>
      <c r="C2178" s="206">
        <v>2015</v>
      </c>
      <c r="D2178" s="207" t="s">
        <v>10601</v>
      </c>
      <c r="E2178" s="207" t="s">
        <v>455</v>
      </c>
      <c r="F2178" s="207" t="s">
        <v>2584</v>
      </c>
      <c r="G2178" s="205" t="s">
        <v>10302</v>
      </c>
      <c r="H2178" s="207" t="s">
        <v>92</v>
      </c>
      <c r="I2178" s="206" t="s">
        <v>34</v>
      </c>
      <c r="J2178" s="184">
        <v>1</v>
      </c>
    </row>
    <row r="2179" spans="1:10" ht="56.25" customHeight="1">
      <c r="A2179" s="206">
        <v>26</v>
      </c>
      <c r="B2179" s="209" t="s">
        <v>2574</v>
      </c>
      <c r="C2179" s="206">
        <v>2015</v>
      </c>
      <c r="D2179" s="207" t="s">
        <v>938</v>
      </c>
      <c r="E2179" s="207" t="s">
        <v>75</v>
      </c>
      <c r="F2179" s="207" t="s">
        <v>2585</v>
      </c>
      <c r="G2179" s="205" t="s">
        <v>10302</v>
      </c>
      <c r="H2179" s="207" t="s">
        <v>92</v>
      </c>
      <c r="I2179" s="206" t="s">
        <v>34</v>
      </c>
      <c r="J2179" s="184">
        <v>1</v>
      </c>
    </row>
    <row r="2180" spans="1:10" ht="90" customHeight="1">
      <c r="A2180" s="206">
        <v>26</v>
      </c>
      <c r="B2180" s="209" t="s">
        <v>2574</v>
      </c>
      <c r="C2180" s="206">
        <v>2015</v>
      </c>
      <c r="D2180" s="207" t="s">
        <v>938</v>
      </c>
      <c r="E2180" s="207" t="s">
        <v>79</v>
      </c>
      <c r="F2180" s="207" t="s">
        <v>2586</v>
      </c>
      <c r="G2180" s="205" t="s">
        <v>10302</v>
      </c>
      <c r="H2180" s="207" t="s">
        <v>92</v>
      </c>
      <c r="I2180" s="206" t="s">
        <v>34</v>
      </c>
      <c r="J2180" s="184">
        <v>1</v>
      </c>
    </row>
    <row r="2181" spans="1:10" ht="45" customHeight="1">
      <c r="A2181" s="206">
        <v>26</v>
      </c>
      <c r="B2181" s="209" t="s">
        <v>2574</v>
      </c>
      <c r="C2181" s="206">
        <v>2015</v>
      </c>
      <c r="D2181" s="207" t="s">
        <v>938</v>
      </c>
      <c r="E2181" s="207" t="s">
        <v>94</v>
      </c>
      <c r="F2181" s="207" t="s">
        <v>2587</v>
      </c>
      <c r="G2181" s="205" t="s">
        <v>10302</v>
      </c>
      <c r="H2181" s="207" t="s">
        <v>92</v>
      </c>
      <c r="I2181" s="206" t="s">
        <v>34</v>
      </c>
      <c r="J2181" s="184">
        <v>1</v>
      </c>
    </row>
    <row r="2182" spans="1:10" ht="22.5" customHeight="1">
      <c r="A2182" s="206">
        <v>26</v>
      </c>
      <c r="B2182" s="209" t="s">
        <v>2574</v>
      </c>
      <c r="C2182" s="206">
        <v>2015</v>
      </c>
      <c r="D2182" s="207" t="s">
        <v>938</v>
      </c>
      <c r="E2182" s="207" t="s">
        <v>94</v>
      </c>
      <c r="F2182" s="207" t="s">
        <v>2589</v>
      </c>
      <c r="G2182" s="205" t="s">
        <v>10302</v>
      </c>
      <c r="H2182" s="205" t="s">
        <v>10306</v>
      </c>
      <c r="I2182" s="206" t="s">
        <v>34</v>
      </c>
      <c r="J2182" s="184">
        <v>1</v>
      </c>
    </row>
    <row r="2183" spans="1:10" ht="33.75" customHeight="1">
      <c r="A2183" s="206">
        <v>26</v>
      </c>
      <c r="B2183" s="209" t="s">
        <v>2574</v>
      </c>
      <c r="C2183" s="206">
        <v>2015</v>
      </c>
      <c r="D2183" s="207" t="s">
        <v>938</v>
      </c>
      <c r="E2183" s="207" t="s">
        <v>94</v>
      </c>
      <c r="F2183" s="207" t="s">
        <v>2588</v>
      </c>
      <c r="G2183" s="205" t="s">
        <v>10302</v>
      </c>
      <c r="H2183" s="207" t="s">
        <v>92</v>
      </c>
      <c r="I2183" s="206" t="s">
        <v>34</v>
      </c>
      <c r="J2183" s="184">
        <v>1</v>
      </c>
    </row>
    <row r="2184" spans="1:10" ht="33.75" customHeight="1">
      <c r="A2184" s="206">
        <v>26</v>
      </c>
      <c r="B2184" s="209" t="s">
        <v>2574</v>
      </c>
      <c r="C2184" s="206">
        <v>2015</v>
      </c>
      <c r="D2184" s="207" t="s">
        <v>938</v>
      </c>
      <c r="E2184" s="207" t="s">
        <v>94</v>
      </c>
      <c r="F2184" s="207" t="s">
        <v>2590</v>
      </c>
      <c r="G2184" s="205" t="s">
        <v>10302</v>
      </c>
      <c r="H2184" s="205" t="s">
        <v>10306</v>
      </c>
      <c r="I2184" s="206" t="s">
        <v>34</v>
      </c>
      <c r="J2184" s="184">
        <v>1</v>
      </c>
    </row>
    <row r="2185" spans="1:10" ht="33.75" customHeight="1">
      <c r="A2185" s="206">
        <v>26</v>
      </c>
      <c r="B2185" s="209" t="s">
        <v>2574</v>
      </c>
      <c r="C2185" s="206">
        <v>2015</v>
      </c>
      <c r="D2185" s="207" t="s">
        <v>938</v>
      </c>
      <c r="E2185" s="207" t="s">
        <v>94</v>
      </c>
      <c r="F2185" s="207" t="s">
        <v>2591</v>
      </c>
      <c r="G2185" s="205" t="s">
        <v>10302</v>
      </c>
      <c r="H2185" s="207" t="s">
        <v>92</v>
      </c>
      <c r="I2185" s="206" t="s">
        <v>34</v>
      </c>
      <c r="J2185" s="184">
        <v>1</v>
      </c>
    </row>
    <row r="2186" spans="1:10" ht="67.5" customHeight="1">
      <c r="A2186" s="206">
        <v>26</v>
      </c>
      <c r="B2186" s="209" t="s">
        <v>2574</v>
      </c>
      <c r="C2186" s="206">
        <v>2015</v>
      </c>
      <c r="D2186" s="207" t="s">
        <v>1090</v>
      </c>
      <c r="E2186" s="207" t="s">
        <v>2139</v>
      </c>
      <c r="F2186" s="207" t="s">
        <v>2594</v>
      </c>
      <c r="G2186" s="205" t="s">
        <v>10302</v>
      </c>
      <c r="H2186" s="207" t="s">
        <v>92</v>
      </c>
      <c r="I2186" s="206" t="s">
        <v>34</v>
      </c>
      <c r="J2186" s="184">
        <v>1</v>
      </c>
    </row>
    <row r="2187" spans="1:10" ht="90" customHeight="1">
      <c r="A2187" s="206">
        <v>26</v>
      </c>
      <c r="B2187" s="209" t="s">
        <v>2574</v>
      </c>
      <c r="C2187" s="206">
        <v>2015</v>
      </c>
      <c r="D2187" s="207" t="s">
        <v>1090</v>
      </c>
      <c r="E2187" s="207" t="s">
        <v>116</v>
      </c>
      <c r="F2187" s="207" t="s">
        <v>2595</v>
      </c>
      <c r="G2187" s="205" t="s">
        <v>10302</v>
      </c>
      <c r="H2187" s="207" t="s">
        <v>92</v>
      </c>
      <c r="I2187" s="206" t="s">
        <v>34</v>
      </c>
      <c r="J2187" s="184">
        <v>1</v>
      </c>
    </row>
    <row r="2188" spans="1:10" ht="67.5" customHeight="1">
      <c r="A2188" s="206">
        <v>26</v>
      </c>
      <c r="B2188" s="209" t="s">
        <v>2574</v>
      </c>
      <c r="C2188" s="206">
        <v>2015</v>
      </c>
      <c r="D2188" s="207" t="s">
        <v>1090</v>
      </c>
      <c r="E2188" s="207" t="s">
        <v>122</v>
      </c>
      <c r="F2188" s="207" t="s">
        <v>2596</v>
      </c>
      <c r="G2188" s="205" t="s">
        <v>10302</v>
      </c>
      <c r="H2188" s="205" t="s">
        <v>10306</v>
      </c>
      <c r="I2188" s="206" t="s">
        <v>34</v>
      </c>
      <c r="J2188" s="184">
        <v>1</v>
      </c>
    </row>
    <row r="2189" spans="1:10" ht="78.75" customHeight="1">
      <c r="A2189" s="206">
        <v>26</v>
      </c>
      <c r="B2189" s="209" t="s">
        <v>2574</v>
      </c>
      <c r="C2189" s="206">
        <v>2015</v>
      </c>
      <c r="D2189" s="207" t="s">
        <v>1090</v>
      </c>
      <c r="E2189" s="207" t="s">
        <v>126</v>
      </c>
      <c r="F2189" s="207" t="s">
        <v>2597</v>
      </c>
      <c r="G2189" s="205" t="s">
        <v>10302</v>
      </c>
      <c r="H2189" s="205" t="s">
        <v>10306</v>
      </c>
      <c r="I2189" s="206" t="s">
        <v>34</v>
      </c>
      <c r="J2189" s="184">
        <v>1</v>
      </c>
    </row>
    <row r="2190" spans="1:10" ht="33.75" customHeight="1">
      <c r="A2190" s="206">
        <v>26</v>
      </c>
      <c r="B2190" s="209" t="s">
        <v>2574</v>
      </c>
      <c r="C2190" s="206">
        <v>2015</v>
      </c>
      <c r="D2190" s="207" t="s">
        <v>1090</v>
      </c>
      <c r="E2190" s="207" t="s">
        <v>379</v>
      </c>
      <c r="F2190" s="207" t="s">
        <v>2598</v>
      </c>
      <c r="G2190" s="205" t="s">
        <v>10302</v>
      </c>
      <c r="H2190" s="205" t="s">
        <v>10306</v>
      </c>
      <c r="I2190" s="206" t="s">
        <v>34</v>
      </c>
      <c r="J2190" s="184">
        <v>1</v>
      </c>
    </row>
    <row r="2191" spans="1:10" ht="22.5" customHeight="1">
      <c r="A2191" s="206">
        <v>26</v>
      </c>
      <c r="B2191" s="209" t="s">
        <v>2574</v>
      </c>
      <c r="C2191" s="206">
        <v>2015</v>
      </c>
      <c r="D2191" s="207" t="s">
        <v>1090</v>
      </c>
      <c r="E2191" s="207" t="s">
        <v>379</v>
      </c>
      <c r="F2191" s="207" t="s">
        <v>2599</v>
      </c>
      <c r="G2191" s="205" t="s">
        <v>10302</v>
      </c>
      <c r="H2191" s="207" t="s">
        <v>1061</v>
      </c>
      <c r="I2191" s="206" t="s">
        <v>34</v>
      </c>
      <c r="J2191" s="184">
        <v>1</v>
      </c>
    </row>
    <row r="2192" spans="1:10" ht="22.5" customHeight="1">
      <c r="A2192" s="206">
        <v>26</v>
      </c>
      <c r="B2192" s="209" t="s">
        <v>2574</v>
      </c>
      <c r="C2192" s="206">
        <v>2015</v>
      </c>
      <c r="D2192" s="207" t="s">
        <v>1090</v>
      </c>
      <c r="E2192" s="207" t="s">
        <v>379</v>
      </c>
      <c r="F2192" s="207" t="s">
        <v>2600</v>
      </c>
      <c r="G2192" s="205" t="s">
        <v>10302</v>
      </c>
      <c r="H2192" s="205" t="s">
        <v>10306</v>
      </c>
      <c r="I2192" s="206" t="s">
        <v>34</v>
      </c>
      <c r="J2192" s="184">
        <v>1</v>
      </c>
    </row>
    <row r="2193" spans="1:10" ht="45" customHeight="1">
      <c r="A2193" s="206">
        <v>26</v>
      </c>
      <c r="B2193" s="209" t="s">
        <v>2574</v>
      </c>
      <c r="C2193" s="206">
        <v>2015</v>
      </c>
      <c r="D2193" s="207" t="s">
        <v>1090</v>
      </c>
      <c r="E2193" s="207" t="s">
        <v>379</v>
      </c>
      <c r="F2193" s="207" t="s">
        <v>2601</v>
      </c>
      <c r="G2193" s="205" t="s">
        <v>10302</v>
      </c>
      <c r="H2193" s="207" t="s">
        <v>92</v>
      </c>
      <c r="I2193" s="206" t="s">
        <v>34</v>
      </c>
      <c r="J2193" s="184">
        <v>1</v>
      </c>
    </row>
    <row r="2194" spans="1:10" ht="33.75" customHeight="1">
      <c r="A2194" s="206">
        <v>26</v>
      </c>
      <c r="B2194" s="209" t="s">
        <v>2574</v>
      </c>
      <c r="C2194" s="206">
        <v>2015</v>
      </c>
      <c r="D2194" s="207" t="s">
        <v>1108</v>
      </c>
      <c r="E2194" s="207" t="s">
        <v>483</v>
      </c>
      <c r="F2194" s="207" t="s">
        <v>2602</v>
      </c>
      <c r="G2194" s="205" t="s">
        <v>119</v>
      </c>
      <c r="H2194" s="207" t="s">
        <v>608</v>
      </c>
      <c r="I2194" s="206" t="s">
        <v>34</v>
      </c>
      <c r="J2194" s="184">
        <v>1</v>
      </c>
    </row>
    <row r="2195" spans="1:10" ht="22.5" customHeight="1">
      <c r="A2195" s="206">
        <v>26</v>
      </c>
      <c r="B2195" s="209" t="s">
        <v>2574</v>
      </c>
      <c r="C2195" s="206">
        <v>2015</v>
      </c>
      <c r="D2195" s="207" t="s">
        <v>1108</v>
      </c>
      <c r="E2195" s="207" t="s">
        <v>483</v>
      </c>
      <c r="F2195" s="207" t="s">
        <v>2603</v>
      </c>
      <c r="G2195" s="205" t="s">
        <v>10302</v>
      </c>
      <c r="H2195" s="207" t="s">
        <v>92</v>
      </c>
      <c r="I2195" s="206" t="s">
        <v>34</v>
      </c>
      <c r="J2195" s="184">
        <v>1</v>
      </c>
    </row>
    <row r="2196" spans="1:10" ht="33.75" customHeight="1">
      <c r="A2196" s="206">
        <v>26</v>
      </c>
      <c r="B2196" s="209" t="s">
        <v>2574</v>
      </c>
      <c r="C2196" s="206">
        <v>2015</v>
      </c>
      <c r="D2196" s="207" t="s">
        <v>1108</v>
      </c>
      <c r="E2196" s="207" t="s">
        <v>483</v>
      </c>
      <c r="F2196" s="207" t="s">
        <v>2604</v>
      </c>
      <c r="G2196" s="205" t="s">
        <v>82</v>
      </c>
      <c r="H2196" s="207" t="s">
        <v>188</v>
      </c>
      <c r="I2196" s="206" t="s">
        <v>34</v>
      </c>
      <c r="J2196" s="184">
        <v>1</v>
      </c>
    </row>
    <row r="2197" spans="1:10" ht="56.25" customHeight="1">
      <c r="A2197" s="206">
        <v>26</v>
      </c>
      <c r="B2197" s="209" t="s">
        <v>2574</v>
      </c>
      <c r="C2197" s="206">
        <v>2015</v>
      </c>
      <c r="D2197" s="207" t="s">
        <v>1108</v>
      </c>
      <c r="E2197" s="207" t="s">
        <v>586</v>
      </c>
      <c r="F2197" s="207" t="s">
        <v>2605</v>
      </c>
      <c r="G2197" s="205" t="s">
        <v>10302</v>
      </c>
      <c r="H2197" s="207" t="s">
        <v>92</v>
      </c>
      <c r="I2197" s="206" t="s">
        <v>34</v>
      </c>
      <c r="J2197" s="184">
        <v>1</v>
      </c>
    </row>
    <row r="2198" spans="1:10" ht="101.25" customHeight="1">
      <c r="A2198" s="206">
        <v>26</v>
      </c>
      <c r="B2198" s="209" t="s">
        <v>2574</v>
      </c>
      <c r="C2198" s="206">
        <v>2015</v>
      </c>
      <c r="D2198" s="207" t="s">
        <v>1121</v>
      </c>
      <c r="E2198" s="207" t="s">
        <v>162</v>
      </c>
      <c r="F2198" s="207" t="s">
        <v>2606</v>
      </c>
      <c r="G2198" s="205" t="s">
        <v>10302</v>
      </c>
      <c r="H2198" s="207" t="s">
        <v>92</v>
      </c>
      <c r="I2198" s="206" t="s">
        <v>34</v>
      </c>
      <c r="J2198" s="184">
        <v>1</v>
      </c>
    </row>
    <row r="2199" spans="1:10" ht="101.25" customHeight="1">
      <c r="A2199" s="206">
        <v>26</v>
      </c>
      <c r="B2199" s="209" t="s">
        <v>2574</v>
      </c>
      <c r="C2199" s="206">
        <v>2015</v>
      </c>
      <c r="D2199" s="207" t="s">
        <v>1121</v>
      </c>
      <c r="E2199" s="207" t="s">
        <v>177</v>
      </c>
      <c r="F2199" s="207" t="s">
        <v>2607</v>
      </c>
      <c r="G2199" s="205" t="s">
        <v>10302</v>
      </c>
      <c r="H2199" s="207" t="s">
        <v>92</v>
      </c>
      <c r="I2199" s="206" t="s">
        <v>34</v>
      </c>
      <c r="J2199" s="184">
        <v>1</v>
      </c>
    </row>
    <row r="2200" spans="1:10" ht="45" customHeight="1">
      <c r="A2200" s="206">
        <v>26</v>
      </c>
      <c r="B2200" s="209" t="s">
        <v>2574</v>
      </c>
      <c r="C2200" s="206">
        <v>2015</v>
      </c>
      <c r="D2200" s="207" t="s">
        <v>1121</v>
      </c>
      <c r="E2200" s="207" t="s">
        <v>495</v>
      </c>
      <c r="F2200" s="207" t="s">
        <v>2608</v>
      </c>
      <c r="G2200" s="205" t="s">
        <v>10302</v>
      </c>
      <c r="H2200" s="207" t="s">
        <v>1111</v>
      </c>
      <c r="I2200" s="206" t="s">
        <v>34</v>
      </c>
      <c r="J2200" s="184">
        <v>1</v>
      </c>
    </row>
    <row r="2201" spans="1:10" ht="90" customHeight="1">
      <c r="A2201" s="206">
        <v>26</v>
      </c>
      <c r="B2201" s="209" t="s">
        <v>2574</v>
      </c>
      <c r="C2201" s="206">
        <v>2015</v>
      </c>
      <c r="D2201" s="207" t="s">
        <v>1121</v>
      </c>
      <c r="E2201" s="207" t="s">
        <v>189</v>
      </c>
      <c r="F2201" s="207" t="s">
        <v>2609</v>
      </c>
      <c r="G2201" s="205" t="s">
        <v>10302</v>
      </c>
      <c r="H2201" s="207" t="s">
        <v>92</v>
      </c>
      <c r="I2201" s="206" t="s">
        <v>34</v>
      </c>
      <c r="J2201" s="184">
        <v>1</v>
      </c>
    </row>
    <row r="2202" spans="1:10" ht="56.25" customHeight="1">
      <c r="A2202" s="206">
        <v>26</v>
      </c>
      <c r="B2202" s="209" t="s">
        <v>2574</v>
      </c>
      <c r="C2202" s="206">
        <v>2015</v>
      </c>
      <c r="D2202" s="207" t="s">
        <v>1121</v>
      </c>
      <c r="E2202" s="207" t="s">
        <v>999</v>
      </c>
      <c r="F2202" s="207" t="s">
        <v>2610</v>
      </c>
      <c r="G2202" s="205" t="s">
        <v>10302</v>
      </c>
      <c r="H2202" s="207" t="s">
        <v>1061</v>
      </c>
      <c r="I2202" s="206" t="s">
        <v>34</v>
      </c>
      <c r="J2202" s="184">
        <v>1</v>
      </c>
    </row>
    <row r="2203" spans="1:10" ht="33.75" customHeight="1">
      <c r="A2203" s="206">
        <v>26</v>
      </c>
      <c r="B2203" s="209" t="s">
        <v>2574</v>
      </c>
      <c r="C2203" s="206">
        <v>2015</v>
      </c>
      <c r="D2203" s="207" t="s">
        <v>1121</v>
      </c>
      <c r="E2203" s="207" t="s">
        <v>184</v>
      </c>
      <c r="F2203" s="207" t="s">
        <v>2611</v>
      </c>
      <c r="G2203" s="205" t="s">
        <v>10302</v>
      </c>
      <c r="H2203" s="207" t="s">
        <v>1061</v>
      </c>
      <c r="I2203" s="206" t="s">
        <v>34</v>
      </c>
      <c r="J2203" s="184">
        <v>1</v>
      </c>
    </row>
    <row r="2204" spans="1:10" ht="56.25" customHeight="1">
      <c r="A2204" s="206">
        <v>26</v>
      </c>
      <c r="B2204" s="209" t="s">
        <v>2574</v>
      </c>
      <c r="C2204" s="206">
        <v>2015</v>
      </c>
      <c r="D2204" s="207" t="s">
        <v>1142</v>
      </c>
      <c r="E2204" s="207" t="s">
        <v>211</v>
      </c>
      <c r="F2204" s="207" t="s">
        <v>2612</v>
      </c>
      <c r="G2204" s="205" t="s">
        <v>10302</v>
      </c>
      <c r="H2204" s="207" t="s">
        <v>92</v>
      </c>
      <c r="I2204" s="206" t="s">
        <v>34</v>
      </c>
      <c r="J2204" s="184">
        <v>1</v>
      </c>
    </row>
    <row r="2205" spans="1:10" ht="33.75" customHeight="1">
      <c r="A2205" s="206">
        <v>26</v>
      </c>
      <c r="B2205" s="209" t="s">
        <v>2574</v>
      </c>
      <c r="C2205" s="206">
        <v>2015</v>
      </c>
      <c r="D2205" s="207" t="s">
        <v>10642</v>
      </c>
      <c r="E2205" s="207" t="s">
        <v>224</v>
      </c>
      <c r="F2205" s="207" t="s">
        <v>2613</v>
      </c>
      <c r="G2205" s="205" t="s">
        <v>10302</v>
      </c>
      <c r="H2205" s="207" t="s">
        <v>92</v>
      </c>
      <c r="I2205" s="206" t="s">
        <v>34</v>
      </c>
      <c r="J2205" s="184">
        <v>1</v>
      </c>
    </row>
    <row r="2206" spans="1:10" ht="33.75" customHeight="1">
      <c r="A2206" s="206">
        <v>26</v>
      </c>
      <c r="B2206" s="209" t="s">
        <v>2574</v>
      </c>
      <c r="C2206" s="206">
        <v>2015</v>
      </c>
      <c r="D2206" s="207" t="s">
        <v>10642</v>
      </c>
      <c r="E2206" s="207" t="s">
        <v>224</v>
      </c>
      <c r="F2206" s="207" t="s">
        <v>2614</v>
      </c>
      <c r="G2206" s="205" t="s">
        <v>10302</v>
      </c>
      <c r="H2206" s="207" t="s">
        <v>92</v>
      </c>
      <c r="I2206" s="206" t="s">
        <v>34</v>
      </c>
      <c r="J2206" s="184">
        <v>1</v>
      </c>
    </row>
    <row r="2207" spans="1:10" ht="33.75" customHeight="1">
      <c r="A2207" s="206">
        <v>26</v>
      </c>
      <c r="B2207" s="209" t="s">
        <v>2574</v>
      </c>
      <c r="C2207" s="206">
        <v>2015</v>
      </c>
      <c r="D2207" s="207" t="s">
        <v>10642</v>
      </c>
      <c r="E2207" s="207" t="s">
        <v>224</v>
      </c>
      <c r="F2207" s="207" t="s">
        <v>2615</v>
      </c>
      <c r="G2207" s="207" t="s">
        <v>401</v>
      </c>
      <c r="H2207" s="207" t="s">
        <v>401</v>
      </c>
      <c r="I2207" s="206" t="s">
        <v>34</v>
      </c>
      <c r="J2207" s="184">
        <v>1</v>
      </c>
    </row>
    <row r="2208" spans="1:10" ht="22.5" customHeight="1">
      <c r="A2208" s="206">
        <v>26</v>
      </c>
      <c r="B2208" s="209" t="s">
        <v>2574</v>
      </c>
      <c r="C2208" s="206">
        <v>2015</v>
      </c>
      <c r="D2208" s="207" t="s">
        <v>10642</v>
      </c>
      <c r="E2208" s="207" t="s">
        <v>224</v>
      </c>
      <c r="F2208" s="207" t="s">
        <v>2616</v>
      </c>
      <c r="G2208" s="205" t="s">
        <v>10302</v>
      </c>
      <c r="H2208" s="207" t="s">
        <v>92</v>
      </c>
      <c r="I2208" s="206" t="s">
        <v>34</v>
      </c>
      <c r="J2208" s="184">
        <v>1</v>
      </c>
    </row>
    <row r="2209" spans="1:10" ht="90" customHeight="1">
      <c r="A2209" s="206">
        <v>26</v>
      </c>
      <c r="B2209" s="209" t="s">
        <v>2574</v>
      </c>
      <c r="C2209" s="206">
        <v>2015</v>
      </c>
      <c r="D2209" s="207" t="s">
        <v>10642</v>
      </c>
      <c r="E2209" s="207" t="s">
        <v>233</v>
      </c>
      <c r="F2209" s="207" t="s">
        <v>2617</v>
      </c>
      <c r="G2209" s="205" t="s">
        <v>10302</v>
      </c>
      <c r="H2209" s="207" t="s">
        <v>92</v>
      </c>
      <c r="I2209" s="206" t="s">
        <v>34</v>
      </c>
      <c r="J2209" s="184">
        <v>1</v>
      </c>
    </row>
    <row r="2210" spans="1:10" ht="56.25" customHeight="1">
      <c r="A2210" s="206">
        <v>26</v>
      </c>
      <c r="B2210" s="209" t="s">
        <v>2574</v>
      </c>
      <c r="C2210" s="206">
        <v>2015</v>
      </c>
      <c r="D2210" s="207" t="s">
        <v>10642</v>
      </c>
      <c r="E2210" s="207" t="s">
        <v>245</v>
      </c>
      <c r="F2210" s="207" t="s">
        <v>2618</v>
      </c>
      <c r="G2210" s="205" t="s">
        <v>10302</v>
      </c>
      <c r="H2210" s="207" t="s">
        <v>92</v>
      </c>
      <c r="I2210" s="206" t="s">
        <v>34</v>
      </c>
      <c r="J2210" s="184">
        <v>1</v>
      </c>
    </row>
    <row r="2211" spans="1:10" ht="22.5" customHeight="1">
      <c r="A2211" s="206">
        <v>26</v>
      </c>
      <c r="B2211" s="209" t="s">
        <v>2574</v>
      </c>
      <c r="C2211" s="206">
        <v>2015</v>
      </c>
      <c r="D2211" s="207" t="s">
        <v>10642</v>
      </c>
      <c r="E2211" s="207" t="s">
        <v>10378</v>
      </c>
      <c r="F2211" s="207" t="s">
        <v>2619</v>
      </c>
      <c r="G2211" s="205" t="s">
        <v>10302</v>
      </c>
      <c r="H2211" s="207" t="s">
        <v>92</v>
      </c>
      <c r="I2211" s="206" t="s">
        <v>34</v>
      </c>
      <c r="J2211" s="184">
        <v>1</v>
      </c>
    </row>
    <row r="2212" spans="1:10" ht="22.5" customHeight="1">
      <c r="A2212" s="206">
        <v>26</v>
      </c>
      <c r="B2212" s="209" t="s">
        <v>2574</v>
      </c>
      <c r="C2212" s="206">
        <v>2015</v>
      </c>
      <c r="D2212" s="207" t="s">
        <v>10642</v>
      </c>
      <c r="E2212" s="207" t="s">
        <v>10378</v>
      </c>
      <c r="F2212" s="207" t="s">
        <v>2620</v>
      </c>
      <c r="G2212" s="205" t="s">
        <v>10302</v>
      </c>
      <c r="H2212" s="207" t="s">
        <v>92</v>
      </c>
      <c r="I2212" s="206" t="s">
        <v>34</v>
      </c>
      <c r="J2212" s="184">
        <v>1</v>
      </c>
    </row>
    <row r="2213" spans="1:10" ht="22.5" customHeight="1">
      <c r="A2213" s="206">
        <v>26</v>
      </c>
      <c r="B2213" s="209" t="s">
        <v>2574</v>
      </c>
      <c r="C2213" s="206">
        <v>2015</v>
      </c>
      <c r="D2213" s="207" t="s">
        <v>10642</v>
      </c>
      <c r="E2213" s="207" t="s">
        <v>10378</v>
      </c>
      <c r="F2213" s="207" t="s">
        <v>2621</v>
      </c>
      <c r="G2213" s="205" t="s">
        <v>10302</v>
      </c>
      <c r="H2213" s="207" t="s">
        <v>92</v>
      </c>
      <c r="I2213" s="206" t="s">
        <v>34</v>
      </c>
      <c r="J2213" s="184">
        <v>1</v>
      </c>
    </row>
    <row r="2214" spans="1:10" ht="22.5" customHeight="1">
      <c r="A2214" s="206">
        <v>26</v>
      </c>
      <c r="B2214" s="209" t="s">
        <v>2574</v>
      </c>
      <c r="C2214" s="206">
        <v>2015</v>
      </c>
      <c r="D2214" s="207" t="s">
        <v>10642</v>
      </c>
      <c r="E2214" s="207" t="s">
        <v>10378</v>
      </c>
      <c r="F2214" s="207" t="s">
        <v>2622</v>
      </c>
      <c r="G2214" s="205" t="s">
        <v>82</v>
      </c>
      <c r="H2214" s="207" t="s">
        <v>101</v>
      </c>
      <c r="I2214" s="206" t="s">
        <v>34</v>
      </c>
      <c r="J2214" s="184">
        <v>1</v>
      </c>
    </row>
    <row r="2215" spans="1:10" ht="22.5" customHeight="1">
      <c r="A2215" s="206">
        <v>26</v>
      </c>
      <c r="B2215" s="209" t="s">
        <v>2574</v>
      </c>
      <c r="C2215" s="206">
        <v>2015</v>
      </c>
      <c r="D2215" s="207" t="s">
        <v>10642</v>
      </c>
      <c r="E2215" s="207" t="s">
        <v>10378</v>
      </c>
      <c r="F2215" s="207" t="s">
        <v>2623</v>
      </c>
      <c r="G2215" s="205" t="s">
        <v>10302</v>
      </c>
      <c r="H2215" s="207" t="s">
        <v>92</v>
      </c>
      <c r="I2215" s="206" t="s">
        <v>34</v>
      </c>
      <c r="J2215" s="184">
        <v>1</v>
      </c>
    </row>
    <row r="2216" spans="1:10" ht="33.75" customHeight="1">
      <c r="A2216" s="206">
        <v>26</v>
      </c>
      <c r="B2216" s="209" t="s">
        <v>2574</v>
      </c>
      <c r="C2216" s="206">
        <v>2015</v>
      </c>
      <c r="D2216" s="207" t="s">
        <v>10642</v>
      </c>
      <c r="E2216" s="207" t="s">
        <v>10378</v>
      </c>
      <c r="F2216" s="207" t="s">
        <v>2624</v>
      </c>
      <c r="G2216" s="205" t="s">
        <v>10302</v>
      </c>
      <c r="H2216" s="207" t="s">
        <v>92</v>
      </c>
      <c r="I2216" s="206" t="s">
        <v>34</v>
      </c>
      <c r="J2216" s="184">
        <v>1</v>
      </c>
    </row>
    <row r="2217" spans="1:10" ht="45" customHeight="1">
      <c r="A2217" s="206">
        <v>26</v>
      </c>
      <c r="B2217" s="209" t="s">
        <v>2574</v>
      </c>
      <c r="C2217" s="206">
        <v>2015</v>
      </c>
      <c r="D2217" s="207" t="s">
        <v>10642</v>
      </c>
      <c r="E2217" s="207" t="s">
        <v>1826</v>
      </c>
      <c r="F2217" s="207" t="s">
        <v>2625</v>
      </c>
      <c r="G2217" s="205" t="s">
        <v>10302</v>
      </c>
      <c r="H2217" s="207" t="s">
        <v>92</v>
      </c>
      <c r="I2217" s="206" t="s">
        <v>34</v>
      </c>
      <c r="J2217" s="184">
        <v>1</v>
      </c>
    </row>
    <row r="2218" spans="1:10" ht="67.5" customHeight="1">
      <c r="A2218" s="206">
        <v>26</v>
      </c>
      <c r="B2218" s="209" t="s">
        <v>2574</v>
      </c>
      <c r="C2218" s="206">
        <v>2015</v>
      </c>
      <c r="D2218" s="207" t="s">
        <v>10642</v>
      </c>
      <c r="E2218" s="207" t="s">
        <v>2627</v>
      </c>
      <c r="F2218" s="207" t="s">
        <v>2626</v>
      </c>
      <c r="G2218" s="205" t="s">
        <v>10302</v>
      </c>
      <c r="H2218" s="207" t="s">
        <v>92</v>
      </c>
      <c r="I2218" s="206" t="s">
        <v>34</v>
      </c>
      <c r="J2218" s="184">
        <v>1</v>
      </c>
    </row>
    <row r="2219" spans="1:10" ht="22.5" customHeight="1">
      <c r="A2219" s="206">
        <v>26</v>
      </c>
      <c r="B2219" s="209" t="s">
        <v>2574</v>
      </c>
      <c r="C2219" s="206">
        <v>2015</v>
      </c>
      <c r="D2219" s="207" t="s">
        <v>11019</v>
      </c>
      <c r="E2219" s="207" t="s">
        <v>266</v>
      </c>
      <c r="F2219" s="207" t="s">
        <v>2628</v>
      </c>
      <c r="G2219" s="205" t="s">
        <v>10302</v>
      </c>
      <c r="H2219" s="207" t="s">
        <v>92</v>
      </c>
      <c r="I2219" s="206" t="s">
        <v>34</v>
      </c>
      <c r="J2219" s="184">
        <v>1</v>
      </c>
    </row>
    <row r="2220" spans="1:10" ht="45" customHeight="1">
      <c r="A2220" s="206">
        <v>26</v>
      </c>
      <c r="B2220" s="209" t="s">
        <v>2574</v>
      </c>
      <c r="C2220" s="206">
        <v>2015</v>
      </c>
      <c r="D2220" s="207" t="s">
        <v>265</v>
      </c>
      <c r="E2220" s="207" t="s">
        <v>266</v>
      </c>
      <c r="F2220" s="207" t="s">
        <v>2629</v>
      </c>
      <c r="G2220" s="205" t="s">
        <v>10302</v>
      </c>
      <c r="H2220" s="207" t="s">
        <v>92</v>
      </c>
      <c r="I2220" s="206" t="s">
        <v>34</v>
      </c>
      <c r="J2220" s="184">
        <v>1</v>
      </c>
    </row>
    <row r="2221" spans="1:10" ht="56.25" customHeight="1">
      <c r="A2221" s="206">
        <v>26</v>
      </c>
      <c r="B2221" s="209" t="s">
        <v>2574</v>
      </c>
      <c r="C2221" s="206">
        <v>2015</v>
      </c>
      <c r="D2221" s="207" t="s">
        <v>10442</v>
      </c>
      <c r="E2221" s="207" t="s">
        <v>273</v>
      </c>
      <c r="F2221" s="207" t="s">
        <v>2630</v>
      </c>
      <c r="G2221" s="205" t="s">
        <v>10302</v>
      </c>
      <c r="H2221" s="205" t="s">
        <v>10306</v>
      </c>
      <c r="I2221" s="206" t="s">
        <v>34</v>
      </c>
      <c r="J2221" s="184">
        <v>1</v>
      </c>
    </row>
    <row r="2222" spans="1:10" ht="101.25" customHeight="1">
      <c r="A2222" s="206">
        <v>26</v>
      </c>
      <c r="B2222" s="209" t="s">
        <v>2574</v>
      </c>
      <c r="C2222" s="206">
        <v>2015</v>
      </c>
      <c r="D2222" s="207" t="s">
        <v>10442</v>
      </c>
      <c r="E2222" s="207" t="s">
        <v>276</v>
      </c>
      <c r="F2222" s="207" t="s">
        <v>2631</v>
      </c>
      <c r="G2222" s="205" t="s">
        <v>10302</v>
      </c>
      <c r="H2222" s="205" t="s">
        <v>10306</v>
      </c>
      <c r="I2222" s="206" t="s">
        <v>34</v>
      </c>
      <c r="J2222" s="184">
        <v>1</v>
      </c>
    </row>
    <row r="2223" spans="1:10" ht="56.25" customHeight="1">
      <c r="A2223" s="206">
        <v>26</v>
      </c>
      <c r="B2223" s="209" t="s">
        <v>2574</v>
      </c>
      <c r="C2223" s="206">
        <v>2015</v>
      </c>
      <c r="D2223" s="207" t="s">
        <v>10442</v>
      </c>
      <c r="E2223" s="207" t="s">
        <v>276</v>
      </c>
      <c r="F2223" s="207" t="s">
        <v>2632</v>
      </c>
      <c r="G2223" s="205" t="s">
        <v>10302</v>
      </c>
      <c r="H2223" s="205" t="s">
        <v>10306</v>
      </c>
      <c r="I2223" s="206" t="s">
        <v>34</v>
      </c>
      <c r="J2223" s="184">
        <v>1</v>
      </c>
    </row>
    <row r="2224" spans="1:10" ht="56.25" customHeight="1">
      <c r="A2224" s="206">
        <v>27</v>
      </c>
      <c r="B2224" s="209" t="s">
        <v>2633</v>
      </c>
      <c r="C2224" s="206">
        <v>2014</v>
      </c>
      <c r="D2224" s="207" t="s">
        <v>10601</v>
      </c>
      <c r="E2224" s="207" t="s">
        <v>541</v>
      </c>
      <c r="F2224" s="207" t="s">
        <v>2634</v>
      </c>
      <c r="G2224" s="205" t="s">
        <v>10302</v>
      </c>
      <c r="H2224" s="207" t="s">
        <v>92</v>
      </c>
      <c r="I2224" s="206" t="s">
        <v>34</v>
      </c>
      <c r="J2224" s="184">
        <v>1</v>
      </c>
    </row>
    <row r="2225" spans="1:10" ht="33.75" customHeight="1">
      <c r="A2225" s="206">
        <v>27</v>
      </c>
      <c r="B2225" s="209" t="s">
        <v>2633</v>
      </c>
      <c r="C2225" s="206">
        <v>2014</v>
      </c>
      <c r="D2225" s="207" t="s">
        <v>10601</v>
      </c>
      <c r="E2225" s="207" t="s">
        <v>541</v>
      </c>
      <c r="F2225" s="207" t="s">
        <v>2636</v>
      </c>
      <c r="G2225" s="205" t="s">
        <v>10302</v>
      </c>
      <c r="H2225" s="205" t="s">
        <v>10306</v>
      </c>
      <c r="I2225" s="206" t="s">
        <v>34</v>
      </c>
      <c r="J2225" s="184">
        <v>1</v>
      </c>
    </row>
    <row r="2226" spans="1:10" ht="78.75" customHeight="1">
      <c r="A2226" s="206">
        <v>27</v>
      </c>
      <c r="B2226" s="209" t="s">
        <v>2633</v>
      </c>
      <c r="C2226" s="206">
        <v>2014</v>
      </c>
      <c r="D2226" s="207" t="s">
        <v>10601</v>
      </c>
      <c r="E2226" s="207" t="s">
        <v>541</v>
      </c>
      <c r="F2226" s="207" t="s">
        <v>2637</v>
      </c>
      <c r="G2226" s="205" t="s">
        <v>10302</v>
      </c>
      <c r="H2226" s="207" t="s">
        <v>92</v>
      </c>
      <c r="I2226" s="206" t="s">
        <v>34</v>
      </c>
      <c r="J2226" s="184">
        <v>1</v>
      </c>
    </row>
    <row r="2227" spans="1:10" ht="33.75" customHeight="1">
      <c r="A2227" s="206">
        <v>27</v>
      </c>
      <c r="B2227" s="209" t="s">
        <v>2633</v>
      </c>
      <c r="C2227" s="206">
        <v>2014</v>
      </c>
      <c r="D2227" s="207" t="s">
        <v>10601</v>
      </c>
      <c r="E2227" s="207" t="s">
        <v>541</v>
      </c>
      <c r="F2227" s="207" t="s">
        <v>2638</v>
      </c>
      <c r="G2227" s="205" t="s">
        <v>10302</v>
      </c>
      <c r="H2227" s="205" t="s">
        <v>10306</v>
      </c>
      <c r="I2227" s="206" t="s">
        <v>34</v>
      </c>
      <c r="J2227" s="184">
        <v>1</v>
      </c>
    </row>
    <row r="2228" spans="1:10" ht="45" customHeight="1">
      <c r="A2228" s="206">
        <v>27</v>
      </c>
      <c r="B2228" s="209" t="s">
        <v>2633</v>
      </c>
      <c r="C2228" s="206">
        <v>2014</v>
      </c>
      <c r="D2228" s="207" t="s">
        <v>10601</v>
      </c>
      <c r="E2228" s="207" t="s">
        <v>541</v>
      </c>
      <c r="F2228" s="207" t="s">
        <v>2639</v>
      </c>
      <c r="G2228" s="205" t="s">
        <v>10302</v>
      </c>
      <c r="H2228" s="207" t="s">
        <v>92</v>
      </c>
      <c r="I2228" s="206" t="s">
        <v>34</v>
      </c>
      <c r="J2228" s="184">
        <v>1</v>
      </c>
    </row>
    <row r="2229" spans="1:10" ht="56.25" customHeight="1">
      <c r="A2229" s="206">
        <v>27</v>
      </c>
      <c r="B2229" s="209" t="s">
        <v>2633</v>
      </c>
      <c r="C2229" s="206">
        <v>2014</v>
      </c>
      <c r="D2229" s="207" t="s">
        <v>10601</v>
      </c>
      <c r="E2229" s="207" t="s">
        <v>29</v>
      </c>
      <c r="F2229" s="207" t="s">
        <v>2640</v>
      </c>
      <c r="G2229" s="205" t="s">
        <v>10302</v>
      </c>
      <c r="H2229" s="207" t="s">
        <v>92</v>
      </c>
      <c r="I2229" s="206" t="s">
        <v>34</v>
      </c>
      <c r="J2229" s="184">
        <v>1</v>
      </c>
    </row>
    <row r="2230" spans="1:10" ht="67.5" customHeight="1">
      <c r="A2230" s="206">
        <v>27</v>
      </c>
      <c r="B2230" s="209" t="s">
        <v>2633</v>
      </c>
      <c r="C2230" s="206">
        <v>2014</v>
      </c>
      <c r="D2230" s="207" t="s">
        <v>10601</v>
      </c>
      <c r="E2230" s="207" t="s">
        <v>37</v>
      </c>
      <c r="F2230" s="207" t="s">
        <v>11055</v>
      </c>
      <c r="G2230" s="205" t="s">
        <v>10302</v>
      </c>
      <c r="H2230" s="207" t="s">
        <v>92</v>
      </c>
      <c r="I2230" s="206" t="s">
        <v>34</v>
      </c>
      <c r="J2230" s="184">
        <v>1</v>
      </c>
    </row>
    <row r="2231" spans="1:10" ht="45" customHeight="1">
      <c r="A2231" s="206">
        <v>27</v>
      </c>
      <c r="B2231" s="209" t="s">
        <v>2633</v>
      </c>
      <c r="C2231" s="206">
        <v>2014</v>
      </c>
      <c r="D2231" s="207" t="s">
        <v>10601</v>
      </c>
      <c r="E2231" s="207" t="s">
        <v>43</v>
      </c>
      <c r="F2231" s="207" t="s">
        <v>2642</v>
      </c>
      <c r="G2231" s="205" t="s">
        <v>10302</v>
      </c>
      <c r="H2231" s="205" t="s">
        <v>10306</v>
      </c>
      <c r="I2231" s="206" t="s">
        <v>34</v>
      </c>
      <c r="J2231" s="184">
        <v>1</v>
      </c>
    </row>
    <row r="2232" spans="1:10" ht="22.5" customHeight="1">
      <c r="A2232" s="206">
        <v>27</v>
      </c>
      <c r="B2232" s="209" t="s">
        <v>2633</v>
      </c>
      <c r="C2232" s="206">
        <v>2014</v>
      </c>
      <c r="D2232" s="205" t="s">
        <v>28</v>
      </c>
      <c r="E2232" s="207" t="s">
        <v>46</v>
      </c>
      <c r="F2232" s="207" t="s">
        <v>2643</v>
      </c>
      <c r="G2232" s="205" t="s">
        <v>10302</v>
      </c>
      <c r="H2232" s="207" t="s">
        <v>1061</v>
      </c>
      <c r="I2232" s="206" t="s">
        <v>34</v>
      </c>
      <c r="J2232" s="184">
        <v>1</v>
      </c>
    </row>
    <row r="2233" spans="1:10" ht="33.75" customHeight="1">
      <c r="A2233" s="206">
        <v>27</v>
      </c>
      <c r="B2233" s="209" t="s">
        <v>2633</v>
      </c>
      <c r="C2233" s="206">
        <v>2014</v>
      </c>
      <c r="D2233" s="205" t="s">
        <v>28</v>
      </c>
      <c r="E2233" s="207" t="s">
        <v>46</v>
      </c>
      <c r="F2233" s="207" t="s">
        <v>2644</v>
      </c>
      <c r="G2233" s="205" t="s">
        <v>10302</v>
      </c>
      <c r="H2233" s="207" t="s">
        <v>1061</v>
      </c>
      <c r="I2233" s="206" t="s">
        <v>34</v>
      </c>
      <c r="J2233" s="184">
        <v>1</v>
      </c>
    </row>
    <row r="2234" spans="1:10" ht="33.75" customHeight="1">
      <c r="A2234" s="206">
        <v>27</v>
      </c>
      <c r="B2234" s="209" t="s">
        <v>2633</v>
      </c>
      <c r="C2234" s="206">
        <v>2014</v>
      </c>
      <c r="D2234" s="207" t="s">
        <v>1077</v>
      </c>
      <c r="E2234" s="207" t="s">
        <v>266</v>
      </c>
      <c r="F2234" s="207" t="s">
        <v>2645</v>
      </c>
      <c r="G2234" s="205" t="s">
        <v>10302</v>
      </c>
      <c r="H2234" s="207" t="s">
        <v>92</v>
      </c>
      <c r="I2234" s="206" t="s">
        <v>34</v>
      </c>
      <c r="J2234" s="184">
        <v>1</v>
      </c>
    </row>
    <row r="2235" spans="1:10" ht="112.5" customHeight="1">
      <c r="A2235" s="206">
        <v>27</v>
      </c>
      <c r="B2235" s="209" t="s">
        <v>2633</v>
      </c>
      <c r="C2235" s="206">
        <v>2014</v>
      </c>
      <c r="D2235" s="207" t="s">
        <v>938</v>
      </c>
      <c r="E2235" s="207" t="s">
        <v>75</v>
      </c>
      <c r="F2235" s="207" t="s">
        <v>11056</v>
      </c>
      <c r="G2235" s="205" t="s">
        <v>10302</v>
      </c>
      <c r="H2235" s="205" t="s">
        <v>10306</v>
      </c>
      <c r="I2235" s="206" t="s">
        <v>34</v>
      </c>
      <c r="J2235" s="184">
        <v>1</v>
      </c>
    </row>
    <row r="2236" spans="1:10" ht="112.5" customHeight="1">
      <c r="A2236" s="206">
        <v>27</v>
      </c>
      <c r="B2236" s="209" t="s">
        <v>2633</v>
      </c>
      <c r="C2236" s="206">
        <v>2014</v>
      </c>
      <c r="D2236" s="207" t="s">
        <v>938</v>
      </c>
      <c r="E2236" s="207" t="s">
        <v>79</v>
      </c>
      <c r="F2236" s="207" t="s">
        <v>2647</v>
      </c>
      <c r="G2236" s="205" t="s">
        <v>10302</v>
      </c>
      <c r="H2236" s="207" t="s">
        <v>92</v>
      </c>
      <c r="I2236" s="206" t="s">
        <v>34</v>
      </c>
      <c r="J2236" s="184">
        <v>1</v>
      </c>
    </row>
    <row r="2237" spans="1:10" ht="33.75" customHeight="1">
      <c r="A2237" s="206">
        <v>27</v>
      </c>
      <c r="B2237" s="209" t="s">
        <v>2633</v>
      </c>
      <c r="C2237" s="206">
        <v>2014</v>
      </c>
      <c r="D2237" s="207" t="s">
        <v>938</v>
      </c>
      <c r="E2237" s="207" t="s">
        <v>85</v>
      </c>
      <c r="F2237" s="207" t="s">
        <v>2648</v>
      </c>
      <c r="G2237" s="205" t="s">
        <v>10302</v>
      </c>
      <c r="H2237" s="207" t="s">
        <v>92</v>
      </c>
      <c r="I2237" s="206" t="s">
        <v>34</v>
      </c>
      <c r="J2237" s="184">
        <v>1</v>
      </c>
    </row>
    <row r="2238" spans="1:10" ht="56.25" customHeight="1">
      <c r="A2238" s="206">
        <v>27</v>
      </c>
      <c r="B2238" s="209" t="s">
        <v>2633</v>
      </c>
      <c r="C2238" s="206">
        <v>2014</v>
      </c>
      <c r="D2238" s="207" t="s">
        <v>1210</v>
      </c>
      <c r="E2238" s="207" t="s">
        <v>100</v>
      </c>
      <c r="F2238" s="207" t="s">
        <v>2649</v>
      </c>
      <c r="G2238" s="205" t="s">
        <v>82</v>
      </c>
      <c r="H2238" s="207" t="s">
        <v>101</v>
      </c>
      <c r="I2238" s="206" t="s">
        <v>34</v>
      </c>
      <c r="J2238" s="184">
        <v>1</v>
      </c>
    </row>
    <row r="2239" spans="1:10" ht="45" customHeight="1">
      <c r="A2239" s="206">
        <v>27</v>
      </c>
      <c r="B2239" s="209" t="s">
        <v>2633</v>
      </c>
      <c r="C2239" s="206">
        <v>2014</v>
      </c>
      <c r="D2239" s="207" t="s">
        <v>1210</v>
      </c>
      <c r="E2239" s="207" t="s">
        <v>1211</v>
      </c>
      <c r="F2239" s="207" t="s">
        <v>2650</v>
      </c>
      <c r="G2239" s="205" t="s">
        <v>10302</v>
      </c>
      <c r="H2239" s="207" t="s">
        <v>92</v>
      </c>
      <c r="I2239" s="206" t="s">
        <v>34</v>
      </c>
      <c r="J2239" s="184">
        <v>1</v>
      </c>
    </row>
    <row r="2240" spans="1:10" ht="45" customHeight="1">
      <c r="A2240" s="206">
        <v>27</v>
      </c>
      <c r="B2240" s="209" t="s">
        <v>2633</v>
      </c>
      <c r="C2240" s="206">
        <v>2014</v>
      </c>
      <c r="D2240" s="207" t="s">
        <v>1090</v>
      </c>
      <c r="E2240" s="207" t="s">
        <v>2139</v>
      </c>
      <c r="F2240" s="207" t="s">
        <v>2651</v>
      </c>
      <c r="G2240" s="205" t="s">
        <v>10302</v>
      </c>
      <c r="H2240" s="207" t="s">
        <v>92</v>
      </c>
      <c r="I2240" s="206" t="s">
        <v>34</v>
      </c>
      <c r="J2240" s="184">
        <v>1</v>
      </c>
    </row>
    <row r="2241" spans="1:10" ht="22.5" customHeight="1">
      <c r="A2241" s="206">
        <v>27</v>
      </c>
      <c r="B2241" s="209" t="s">
        <v>2633</v>
      </c>
      <c r="C2241" s="206">
        <v>2014</v>
      </c>
      <c r="D2241" s="207" t="s">
        <v>1090</v>
      </c>
      <c r="E2241" s="207" t="s">
        <v>2139</v>
      </c>
      <c r="F2241" s="207" t="s">
        <v>2652</v>
      </c>
      <c r="G2241" s="205" t="s">
        <v>119</v>
      </c>
      <c r="H2241" s="207" t="s">
        <v>169</v>
      </c>
      <c r="I2241" s="206" t="s">
        <v>34</v>
      </c>
      <c r="J2241" s="184">
        <v>1</v>
      </c>
    </row>
    <row r="2242" spans="1:10" ht="33.75" customHeight="1">
      <c r="A2242" s="206">
        <v>27</v>
      </c>
      <c r="B2242" s="209" t="s">
        <v>2633</v>
      </c>
      <c r="C2242" s="206">
        <v>2014</v>
      </c>
      <c r="D2242" s="207" t="s">
        <v>1090</v>
      </c>
      <c r="E2242" s="207" t="s">
        <v>2139</v>
      </c>
      <c r="F2242" s="207" t="s">
        <v>2653</v>
      </c>
      <c r="G2242" s="205" t="s">
        <v>10302</v>
      </c>
      <c r="H2242" s="205" t="s">
        <v>10306</v>
      </c>
      <c r="I2242" s="206" t="s">
        <v>34</v>
      </c>
      <c r="J2242" s="184">
        <v>1</v>
      </c>
    </row>
    <row r="2243" spans="1:10" ht="22.5" customHeight="1">
      <c r="A2243" s="206">
        <v>27</v>
      </c>
      <c r="B2243" s="209" t="s">
        <v>2633</v>
      </c>
      <c r="C2243" s="206">
        <v>2014</v>
      </c>
      <c r="D2243" s="207" t="s">
        <v>1090</v>
      </c>
      <c r="E2243" s="207" t="s">
        <v>2139</v>
      </c>
      <c r="F2243" s="207" t="s">
        <v>2654</v>
      </c>
      <c r="G2243" s="205" t="s">
        <v>10302</v>
      </c>
      <c r="H2243" s="205" t="s">
        <v>10306</v>
      </c>
      <c r="I2243" s="206" t="s">
        <v>34</v>
      </c>
      <c r="J2243" s="184">
        <v>1</v>
      </c>
    </row>
    <row r="2244" spans="1:10" ht="22.5" customHeight="1">
      <c r="A2244" s="206">
        <v>27</v>
      </c>
      <c r="B2244" s="209" t="s">
        <v>2633</v>
      </c>
      <c r="C2244" s="206">
        <v>2014</v>
      </c>
      <c r="D2244" s="207" t="s">
        <v>1090</v>
      </c>
      <c r="E2244" s="207" t="s">
        <v>1682</v>
      </c>
      <c r="F2244" s="207" t="s">
        <v>2655</v>
      </c>
      <c r="G2244" s="205" t="s">
        <v>10302</v>
      </c>
      <c r="H2244" s="205" t="s">
        <v>10306</v>
      </c>
      <c r="I2244" s="206" t="s">
        <v>34</v>
      </c>
      <c r="J2244" s="184">
        <v>1</v>
      </c>
    </row>
    <row r="2245" spans="1:10" ht="33.75" customHeight="1">
      <c r="A2245" s="206">
        <v>27</v>
      </c>
      <c r="B2245" s="209" t="s">
        <v>2633</v>
      </c>
      <c r="C2245" s="206">
        <v>2014</v>
      </c>
      <c r="D2245" s="207" t="s">
        <v>1090</v>
      </c>
      <c r="E2245" s="207" t="s">
        <v>1682</v>
      </c>
      <c r="F2245" s="207" t="s">
        <v>2656</v>
      </c>
      <c r="G2245" s="205" t="s">
        <v>82</v>
      </c>
      <c r="H2245" s="207" t="s">
        <v>101</v>
      </c>
      <c r="I2245" s="206" t="s">
        <v>34</v>
      </c>
      <c r="J2245" s="184">
        <v>1</v>
      </c>
    </row>
    <row r="2246" spans="1:10" ht="33.75" customHeight="1">
      <c r="A2246" s="206">
        <v>27</v>
      </c>
      <c r="B2246" s="209" t="s">
        <v>2633</v>
      </c>
      <c r="C2246" s="206">
        <v>2014</v>
      </c>
      <c r="D2246" s="207" t="s">
        <v>1090</v>
      </c>
      <c r="E2246" s="207" t="s">
        <v>1682</v>
      </c>
      <c r="F2246" s="207" t="s">
        <v>2657</v>
      </c>
      <c r="G2246" s="205" t="s">
        <v>10302</v>
      </c>
      <c r="H2246" s="207" t="s">
        <v>1061</v>
      </c>
      <c r="I2246" s="206" t="s">
        <v>34</v>
      </c>
      <c r="J2246" s="184">
        <v>1</v>
      </c>
    </row>
    <row r="2247" spans="1:10" ht="78.75" customHeight="1">
      <c r="A2247" s="206">
        <v>27</v>
      </c>
      <c r="B2247" s="209" t="s">
        <v>2633</v>
      </c>
      <c r="C2247" s="206">
        <v>2014</v>
      </c>
      <c r="D2247" s="207" t="s">
        <v>1090</v>
      </c>
      <c r="E2247" s="207" t="s">
        <v>116</v>
      </c>
      <c r="F2247" s="207" t="s">
        <v>2658</v>
      </c>
      <c r="G2247" s="205" t="s">
        <v>10302</v>
      </c>
      <c r="H2247" s="207" t="s">
        <v>92</v>
      </c>
      <c r="I2247" s="206" t="s">
        <v>34</v>
      </c>
      <c r="J2247" s="184">
        <v>1</v>
      </c>
    </row>
    <row r="2248" spans="1:10" ht="22.5" customHeight="1">
      <c r="A2248" s="206">
        <v>27</v>
      </c>
      <c r="B2248" s="209" t="s">
        <v>2633</v>
      </c>
      <c r="C2248" s="206">
        <v>2014</v>
      </c>
      <c r="D2248" s="207" t="s">
        <v>1090</v>
      </c>
      <c r="E2248" s="207" t="s">
        <v>131</v>
      </c>
      <c r="F2248" s="207" t="s">
        <v>2659</v>
      </c>
      <c r="G2248" s="205" t="s">
        <v>10302</v>
      </c>
      <c r="H2248" s="207" t="s">
        <v>92</v>
      </c>
      <c r="I2248" s="206" t="s">
        <v>34</v>
      </c>
      <c r="J2248" s="184">
        <v>1</v>
      </c>
    </row>
    <row r="2249" spans="1:10" ht="22.5" customHeight="1">
      <c r="A2249" s="206">
        <v>27</v>
      </c>
      <c r="B2249" s="209" t="s">
        <v>2633</v>
      </c>
      <c r="C2249" s="206">
        <v>2014</v>
      </c>
      <c r="D2249" s="207" t="s">
        <v>1090</v>
      </c>
      <c r="E2249" s="207" t="s">
        <v>131</v>
      </c>
      <c r="F2249" s="207" t="s">
        <v>2660</v>
      </c>
      <c r="G2249" s="205" t="s">
        <v>10302</v>
      </c>
      <c r="H2249" s="205" t="s">
        <v>10306</v>
      </c>
      <c r="I2249" s="206" t="s">
        <v>34</v>
      </c>
      <c r="J2249" s="184">
        <v>1</v>
      </c>
    </row>
    <row r="2250" spans="1:10" ht="22.5" customHeight="1">
      <c r="A2250" s="206">
        <v>27</v>
      </c>
      <c r="B2250" s="209" t="s">
        <v>2633</v>
      </c>
      <c r="C2250" s="206">
        <v>2014</v>
      </c>
      <c r="D2250" s="207" t="s">
        <v>1090</v>
      </c>
      <c r="E2250" s="207" t="s">
        <v>131</v>
      </c>
      <c r="F2250" s="207" t="s">
        <v>2661</v>
      </c>
      <c r="G2250" s="205" t="s">
        <v>10302</v>
      </c>
      <c r="H2250" s="205" t="s">
        <v>10306</v>
      </c>
      <c r="I2250" s="206" t="s">
        <v>34</v>
      </c>
      <c r="J2250" s="184">
        <v>1</v>
      </c>
    </row>
    <row r="2251" spans="1:10" ht="22.5" customHeight="1">
      <c r="A2251" s="206">
        <v>27</v>
      </c>
      <c r="B2251" s="209" t="s">
        <v>2633</v>
      </c>
      <c r="C2251" s="206">
        <v>2014</v>
      </c>
      <c r="D2251" s="207" t="s">
        <v>1090</v>
      </c>
      <c r="E2251" s="207" t="s">
        <v>131</v>
      </c>
      <c r="F2251" s="207" t="s">
        <v>2662</v>
      </c>
      <c r="G2251" s="205" t="s">
        <v>10302</v>
      </c>
      <c r="H2251" s="205" t="s">
        <v>10306</v>
      </c>
      <c r="I2251" s="206" t="s">
        <v>34</v>
      </c>
      <c r="J2251" s="184">
        <v>1</v>
      </c>
    </row>
    <row r="2252" spans="1:10" ht="33.75" customHeight="1">
      <c r="A2252" s="206">
        <v>27</v>
      </c>
      <c r="B2252" s="209" t="s">
        <v>2633</v>
      </c>
      <c r="C2252" s="206">
        <v>2014</v>
      </c>
      <c r="D2252" s="207" t="s">
        <v>1090</v>
      </c>
      <c r="E2252" s="207" t="s">
        <v>126</v>
      </c>
      <c r="F2252" s="207" t="s">
        <v>2663</v>
      </c>
      <c r="G2252" s="205" t="s">
        <v>10302</v>
      </c>
      <c r="H2252" s="207" t="s">
        <v>92</v>
      </c>
      <c r="I2252" s="206" t="s">
        <v>34</v>
      </c>
      <c r="J2252" s="184">
        <v>1</v>
      </c>
    </row>
    <row r="2253" spans="1:10" ht="22.5" customHeight="1">
      <c r="A2253" s="206">
        <v>27</v>
      </c>
      <c r="B2253" s="209" t="s">
        <v>2633</v>
      </c>
      <c r="C2253" s="206">
        <v>2014</v>
      </c>
      <c r="D2253" s="207" t="s">
        <v>1090</v>
      </c>
      <c r="E2253" s="207" t="s">
        <v>126</v>
      </c>
      <c r="F2253" s="207" t="s">
        <v>2664</v>
      </c>
      <c r="G2253" s="205" t="s">
        <v>10302</v>
      </c>
      <c r="H2253" s="205" t="s">
        <v>10306</v>
      </c>
      <c r="I2253" s="206" t="s">
        <v>34</v>
      </c>
      <c r="J2253" s="184">
        <v>1</v>
      </c>
    </row>
    <row r="2254" spans="1:10" ht="22.5" customHeight="1">
      <c r="A2254" s="206">
        <v>27</v>
      </c>
      <c r="B2254" s="209" t="s">
        <v>2633</v>
      </c>
      <c r="C2254" s="206">
        <v>2014</v>
      </c>
      <c r="D2254" s="207" t="s">
        <v>1090</v>
      </c>
      <c r="E2254" s="207" t="s">
        <v>126</v>
      </c>
      <c r="F2254" s="207" t="s">
        <v>2665</v>
      </c>
      <c r="G2254" s="205" t="s">
        <v>10302</v>
      </c>
      <c r="H2254" s="205" t="s">
        <v>10306</v>
      </c>
      <c r="I2254" s="206" t="s">
        <v>34</v>
      </c>
      <c r="J2254" s="184">
        <v>1</v>
      </c>
    </row>
    <row r="2255" spans="1:10" ht="33.75" customHeight="1">
      <c r="A2255" s="206">
        <v>27</v>
      </c>
      <c r="B2255" s="209" t="s">
        <v>2633</v>
      </c>
      <c r="C2255" s="206">
        <v>2014</v>
      </c>
      <c r="D2255" s="207" t="s">
        <v>1090</v>
      </c>
      <c r="E2255" s="207" t="s">
        <v>126</v>
      </c>
      <c r="F2255" s="207" t="s">
        <v>2666</v>
      </c>
      <c r="G2255" s="205" t="s">
        <v>10302</v>
      </c>
      <c r="H2255" s="207" t="s">
        <v>92</v>
      </c>
      <c r="I2255" s="206" t="s">
        <v>34</v>
      </c>
      <c r="J2255" s="184">
        <v>1</v>
      </c>
    </row>
    <row r="2256" spans="1:10" ht="22.5" customHeight="1">
      <c r="A2256" s="206">
        <v>27</v>
      </c>
      <c r="B2256" s="209" t="s">
        <v>2633</v>
      </c>
      <c r="C2256" s="206">
        <v>2014</v>
      </c>
      <c r="D2256" s="207" t="s">
        <v>1090</v>
      </c>
      <c r="E2256" s="207" t="s">
        <v>126</v>
      </c>
      <c r="F2256" s="207" t="s">
        <v>2667</v>
      </c>
      <c r="G2256" s="205" t="s">
        <v>82</v>
      </c>
      <c r="H2256" s="207" t="s">
        <v>188</v>
      </c>
      <c r="I2256" s="206" t="s">
        <v>34</v>
      </c>
      <c r="J2256" s="184">
        <v>1</v>
      </c>
    </row>
    <row r="2257" spans="1:10" ht="90" customHeight="1">
      <c r="A2257" s="206">
        <v>27</v>
      </c>
      <c r="B2257" s="209" t="s">
        <v>2633</v>
      </c>
      <c r="C2257" s="206">
        <v>2014</v>
      </c>
      <c r="D2257" s="207" t="s">
        <v>1090</v>
      </c>
      <c r="E2257" s="207" t="s">
        <v>379</v>
      </c>
      <c r="F2257" s="207" t="s">
        <v>2668</v>
      </c>
      <c r="G2257" s="205" t="s">
        <v>10302</v>
      </c>
      <c r="H2257" s="207" t="s">
        <v>1111</v>
      </c>
      <c r="I2257" s="206" t="s">
        <v>34</v>
      </c>
      <c r="J2257" s="184">
        <v>1</v>
      </c>
    </row>
    <row r="2258" spans="1:10" ht="45" customHeight="1">
      <c r="A2258" s="206">
        <v>27</v>
      </c>
      <c r="B2258" s="209" t="s">
        <v>2633</v>
      </c>
      <c r="C2258" s="206">
        <v>2014</v>
      </c>
      <c r="D2258" s="207" t="s">
        <v>1108</v>
      </c>
      <c r="E2258" s="207" t="s">
        <v>144</v>
      </c>
      <c r="F2258" s="207" t="s">
        <v>2669</v>
      </c>
      <c r="G2258" s="205" t="s">
        <v>119</v>
      </c>
      <c r="H2258" s="207" t="s">
        <v>169</v>
      </c>
      <c r="I2258" s="206" t="s">
        <v>34</v>
      </c>
      <c r="J2258" s="184">
        <v>1</v>
      </c>
    </row>
    <row r="2259" spans="1:10" ht="22.5" customHeight="1">
      <c r="A2259" s="206">
        <v>27</v>
      </c>
      <c r="B2259" s="209" t="s">
        <v>2633</v>
      </c>
      <c r="C2259" s="206">
        <v>2014</v>
      </c>
      <c r="D2259" s="207" t="s">
        <v>1108</v>
      </c>
      <c r="E2259" s="207" t="s">
        <v>483</v>
      </c>
      <c r="F2259" s="207" t="s">
        <v>2670</v>
      </c>
      <c r="G2259" s="205" t="s">
        <v>10302</v>
      </c>
      <c r="H2259" s="205" t="s">
        <v>10306</v>
      </c>
      <c r="I2259" s="206" t="s">
        <v>34</v>
      </c>
      <c r="J2259" s="184">
        <v>1</v>
      </c>
    </row>
    <row r="2260" spans="1:10">
      <c r="A2260" s="206">
        <v>27</v>
      </c>
      <c r="B2260" s="209" t="s">
        <v>2633</v>
      </c>
      <c r="C2260" s="206">
        <v>2014</v>
      </c>
      <c r="D2260" s="207" t="s">
        <v>1108</v>
      </c>
      <c r="E2260" s="207" t="s">
        <v>483</v>
      </c>
      <c r="F2260" s="207" t="s">
        <v>2671</v>
      </c>
      <c r="G2260" s="205" t="s">
        <v>119</v>
      </c>
      <c r="H2260" s="207" t="s">
        <v>169</v>
      </c>
      <c r="I2260" s="206" t="s">
        <v>34</v>
      </c>
      <c r="J2260" s="184">
        <v>1</v>
      </c>
    </row>
    <row r="2261" spans="1:10" ht="22.5" customHeight="1">
      <c r="A2261" s="206">
        <v>27</v>
      </c>
      <c r="B2261" s="209" t="s">
        <v>2633</v>
      </c>
      <c r="C2261" s="206">
        <v>2014</v>
      </c>
      <c r="D2261" s="207" t="s">
        <v>1108</v>
      </c>
      <c r="E2261" s="207" t="s">
        <v>483</v>
      </c>
      <c r="F2261" s="207" t="s">
        <v>2672</v>
      </c>
      <c r="G2261" s="205" t="s">
        <v>10302</v>
      </c>
      <c r="H2261" s="205" t="s">
        <v>10306</v>
      </c>
      <c r="I2261" s="206" t="s">
        <v>34</v>
      </c>
      <c r="J2261" s="184">
        <v>1</v>
      </c>
    </row>
    <row r="2262" spans="1:10" ht="22.5" customHeight="1">
      <c r="A2262" s="206">
        <v>27</v>
      </c>
      <c r="B2262" s="209" t="s">
        <v>2633</v>
      </c>
      <c r="C2262" s="206">
        <v>2014</v>
      </c>
      <c r="D2262" s="207" t="s">
        <v>1108</v>
      </c>
      <c r="E2262" s="207" t="s">
        <v>483</v>
      </c>
      <c r="F2262" s="207" t="s">
        <v>2673</v>
      </c>
      <c r="G2262" s="207" t="s">
        <v>401</v>
      </c>
      <c r="H2262" s="207" t="s">
        <v>401</v>
      </c>
      <c r="I2262" s="206" t="s">
        <v>34</v>
      </c>
      <c r="J2262" s="184">
        <v>1</v>
      </c>
    </row>
    <row r="2263" spans="1:10" ht="22.5" customHeight="1">
      <c r="A2263" s="206">
        <v>27</v>
      </c>
      <c r="B2263" s="209" t="s">
        <v>2633</v>
      </c>
      <c r="C2263" s="206">
        <v>2014</v>
      </c>
      <c r="D2263" s="207" t="s">
        <v>1108</v>
      </c>
      <c r="E2263" s="207" t="s">
        <v>483</v>
      </c>
      <c r="F2263" s="207" t="s">
        <v>2674</v>
      </c>
      <c r="G2263" s="205" t="s">
        <v>119</v>
      </c>
      <c r="H2263" s="207" t="s">
        <v>169</v>
      </c>
      <c r="I2263" s="206" t="s">
        <v>34</v>
      </c>
      <c r="J2263" s="184">
        <v>1</v>
      </c>
    </row>
    <row r="2264" spans="1:10" ht="22.5" customHeight="1">
      <c r="A2264" s="206">
        <v>27</v>
      </c>
      <c r="B2264" s="209" t="s">
        <v>2633</v>
      </c>
      <c r="C2264" s="206">
        <v>2014</v>
      </c>
      <c r="D2264" s="207" t="s">
        <v>1108</v>
      </c>
      <c r="E2264" s="207" t="s">
        <v>483</v>
      </c>
      <c r="F2264" s="207" t="s">
        <v>2675</v>
      </c>
      <c r="G2264" s="205" t="s">
        <v>10302</v>
      </c>
      <c r="H2264" s="205" t="s">
        <v>10306</v>
      </c>
      <c r="I2264" s="206" t="s">
        <v>34</v>
      </c>
      <c r="J2264" s="184">
        <v>1</v>
      </c>
    </row>
    <row r="2265" spans="1:10" ht="33.75" customHeight="1">
      <c r="A2265" s="206">
        <v>27</v>
      </c>
      <c r="B2265" s="209" t="s">
        <v>2633</v>
      </c>
      <c r="C2265" s="206">
        <v>2014</v>
      </c>
      <c r="D2265" s="207" t="s">
        <v>1108</v>
      </c>
      <c r="E2265" s="207" t="s">
        <v>483</v>
      </c>
      <c r="F2265" s="207" t="s">
        <v>2676</v>
      </c>
      <c r="G2265" s="205" t="s">
        <v>10302</v>
      </c>
      <c r="H2265" s="205" t="s">
        <v>10306</v>
      </c>
      <c r="I2265" s="206" t="s">
        <v>34</v>
      </c>
      <c r="J2265" s="184">
        <v>1</v>
      </c>
    </row>
    <row r="2266" spans="1:10" ht="22.5" customHeight="1">
      <c r="A2266" s="206">
        <v>27</v>
      </c>
      <c r="B2266" s="209" t="s">
        <v>2633</v>
      </c>
      <c r="C2266" s="206">
        <v>2014</v>
      </c>
      <c r="D2266" s="207" t="s">
        <v>1108</v>
      </c>
      <c r="E2266" s="207" t="s">
        <v>483</v>
      </c>
      <c r="F2266" s="207" t="s">
        <v>2677</v>
      </c>
      <c r="G2266" s="205" t="s">
        <v>82</v>
      </c>
      <c r="H2266" s="207" t="s">
        <v>101</v>
      </c>
      <c r="I2266" s="206" t="s">
        <v>34</v>
      </c>
      <c r="J2266" s="184">
        <v>1</v>
      </c>
    </row>
    <row r="2267" spans="1:10" ht="22.5" customHeight="1">
      <c r="A2267" s="206">
        <v>27</v>
      </c>
      <c r="B2267" s="209" t="s">
        <v>2633</v>
      </c>
      <c r="C2267" s="206">
        <v>2014</v>
      </c>
      <c r="D2267" s="207" t="s">
        <v>1108</v>
      </c>
      <c r="E2267" s="207" t="s">
        <v>483</v>
      </c>
      <c r="F2267" s="207" t="s">
        <v>2678</v>
      </c>
      <c r="G2267" s="205" t="s">
        <v>82</v>
      </c>
      <c r="H2267" s="207" t="s">
        <v>188</v>
      </c>
      <c r="I2267" s="206" t="s">
        <v>34</v>
      </c>
      <c r="J2267" s="184">
        <v>1</v>
      </c>
    </row>
    <row r="2268" spans="1:10" ht="78.75" customHeight="1">
      <c r="A2268" s="206">
        <v>27</v>
      </c>
      <c r="B2268" s="209" t="s">
        <v>2633</v>
      </c>
      <c r="C2268" s="206">
        <v>2014</v>
      </c>
      <c r="D2268" s="207" t="s">
        <v>1108</v>
      </c>
      <c r="E2268" s="207" t="s">
        <v>586</v>
      </c>
      <c r="F2268" s="207" t="s">
        <v>2679</v>
      </c>
      <c r="G2268" s="205" t="s">
        <v>10302</v>
      </c>
      <c r="H2268" s="207" t="s">
        <v>92</v>
      </c>
      <c r="I2268" s="206" t="s">
        <v>34</v>
      </c>
      <c r="J2268" s="184">
        <v>1</v>
      </c>
    </row>
    <row r="2269" spans="1:10" ht="45" customHeight="1">
      <c r="A2269" s="206">
        <v>27</v>
      </c>
      <c r="B2269" s="209" t="s">
        <v>2633</v>
      </c>
      <c r="C2269" s="206">
        <v>2014</v>
      </c>
      <c r="D2269" s="207" t="s">
        <v>1121</v>
      </c>
      <c r="E2269" s="207" t="s">
        <v>162</v>
      </c>
      <c r="F2269" s="207" t="s">
        <v>2680</v>
      </c>
      <c r="G2269" s="205" t="s">
        <v>10302</v>
      </c>
      <c r="H2269" s="205" t="s">
        <v>10306</v>
      </c>
      <c r="I2269" s="206" t="s">
        <v>34</v>
      </c>
      <c r="J2269" s="184">
        <v>1</v>
      </c>
    </row>
    <row r="2270" spans="1:10" ht="22.5" customHeight="1">
      <c r="A2270" s="206">
        <v>27</v>
      </c>
      <c r="B2270" s="209" t="s">
        <v>2633</v>
      </c>
      <c r="C2270" s="206">
        <v>2014</v>
      </c>
      <c r="D2270" s="207" t="s">
        <v>1121</v>
      </c>
      <c r="E2270" s="207" t="s">
        <v>162</v>
      </c>
      <c r="F2270" s="207" t="s">
        <v>2681</v>
      </c>
      <c r="G2270" s="205" t="s">
        <v>10302</v>
      </c>
      <c r="H2270" s="205" t="s">
        <v>10306</v>
      </c>
      <c r="I2270" s="206" t="s">
        <v>34</v>
      </c>
      <c r="J2270" s="184">
        <v>1</v>
      </c>
    </row>
    <row r="2271" spans="1:10" ht="22.5" customHeight="1">
      <c r="A2271" s="206">
        <v>27</v>
      </c>
      <c r="B2271" s="209" t="s">
        <v>2633</v>
      </c>
      <c r="C2271" s="206">
        <v>2014</v>
      </c>
      <c r="D2271" s="207" t="s">
        <v>1121</v>
      </c>
      <c r="E2271" s="207" t="s">
        <v>162</v>
      </c>
      <c r="F2271" s="207" t="s">
        <v>2682</v>
      </c>
      <c r="G2271" s="205" t="s">
        <v>10302</v>
      </c>
      <c r="H2271" s="207" t="s">
        <v>1061</v>
      </c>
      <c r="I2271" s="206" t="s">
        <v>34</v>
      </c>
      <c r="J2271" s="184">
        <v>1</v>
      </c>
    </row>
    <row r="2272" spans="1:10" ht="33.75" customHeight="1">
      <c r="A2272" s="206">
        <v>27</v>
      </c>
      <c r="B2272" s="209" t="s">
        <v>2633</v>
      </c>
      <c r="C2272" s="206">
        <v>2014</v>
      </c>
      <c r="D2272" s="207" t="s">
        <v>1121</v>
      </c>
      <c r="E2272" s="207" t="s">
        <v>162</v>
      </c>
      <c r="F2272" s="207" t="s">
        <v>2683</v>
      </c>
      <c r="G2272" s="205" t="s">
        <v>82</v>
      </c>
      <c r="H2272" s="207" t="s">
        <v>101</v>
      </c>
      <c r="I2272" s="206" t="s">
        <v>34</v>
      </c>
      <c r="J2272" s="184">
        <v>1</v>
      </c>
    </row>
    <row r="2273" spans="1:10" ht="33.75" customHeight="1">
      <c r="A2273" s="206">
        <v>27</v>
      </c>
      <c r="B2273" s="209" t="s">
        <v>2633</v>
      </c>
      <c r="C2273" s="206">
        <v>2014</v>
      </c>
      <c r="D2273" s="207" t="s">
        <v>1121</v>
      </c>
      <c r="E2273" s="207" t="s">
        <v>162</v>
      </c>
      <c r="F2273" s="207" t="s">
        <v>2684</v>
      </c>
      <c r="G2273" s="205" t="s">
        <v>10302</v>
      </c>
      <c r="H2273" s="205" t="s">
        <v>10306</v>
      </c>
      <c r="I2273" s="206" t="s">
        <v>34</v>
      </c>
      <c r="J2273" s="184">
        <v>1</v>
      </c>
    </row>
    <row r="2274" spans="1:10" ht="22.5" customHeight="1">
      <c r="A2274" s="206">
        <v>27</v>
      </c>
      <c r="B2274" s="209" t="s">
        <v>2633</v>
      </c>
      <c r="C2274" s="206">
        <v>2014</v>
      </c>
      <c r="D2274" s="207" t="s">
        <v>1121</v>
      </c>
      <c r="E2274" s="207" t="s">
        <v>162</v>
      </c>
      <c r="F2274" s="207" t="s">
        <v>2685</v>
      </c>
      <c r="G2274" s="205" t="s">
        <v>82</v>
      </c>
      <c r="H2274" s="207" t="s">
        <v>188</v>
      </c>
      <c r="I2274" s="206" t="s">
        <v>34</v>
      </c>
      <c r="J2274" s="184">
        <v>1</v>
      </c>
    </row>
    <row r="2275" spans="1:10" ht="101.25" customHeight="1">
      <c r="A2275" s="206">
        <v>27</v>
      </c>
      <c r="B2275" s="209" t="s">
        <v>2633</v>
      </c>
      <c r="C2275" s="206">
        <v>2014</v>
      </c>
      <c r="D2275" s="207" t="s">
        <v>1121</v>
      </c>
      <c r="E2275" s="207" t="s">
        <v>177</v>
      </c>
      <c r="F2275" s="207" t="s">
        <v>2686</v>
      </c>
      <c r="G2275" s="205" t="s">
        <v>82</v>
      </c>
      <c r="H2275" s="207" t="s">
        <v>101</v>
      </c>
      <c r="I2275" s="206" t="s">
        <v>34</v>
      </c>
      <c r="J2275" s="184">
        <v>1</v>
      </c>
    </row>
    <row r="2276" spans="1:10" ht="101.25" customHeight="1">
      <c r="A2276" s="206">
        <v>27</v>
      </c>
      <c r="B2276" s="209" t="s">
        <v>2633</v>
      </c>
      <c r="C2276" s="206">
        <v>2014</v>
      </c>
      <c r="D2276" s="207" t="s">
        <v>1121</v>
      </c>
      <c r="E2276" s="207" t="s">
        <v>404</v>
      </c>
      <c r="F2276" s="207" t="s">
        <v>2687</v>
      </c>
      <c r="G2276" s="205" t="s">
        <v>10302</v>
      </c>
      <c r="H2276" s="205" t="s">
        <v>10306</v>
      </c>
      <c r="I2276" s="206" t="s">
        <v>34</v>
      </c>
      <c r="J2276" s="184">
        <v>1</v>
      </c>
    </row>
    <row r="2277" spans="1:10" ht="78.75" customHeight="1">
      <c r="A2277" s="206">
        <v>27</v>
      </c>
      <c r="B2277" s="209" t="s">
        <v>2633</v>
      </c>
      <c r="C2277" s="206">
        <v>2014</v>
      </c>
      <c r="D2277" s="207" t="s">
        <v>1121</v>
      </c>
      <c r="E2277" s="207" t="s">
        <v>189</v>
      </c>
      <c r="F2277" s="207" t="s">
        <v>2688</v>
      </c>
      <c r="G2277" s="205" t="s">
        <v>10302</v>
      </c>
      <c r="H2277" s="207" t="s">
        <v>92</v>
      </c>
      <c r="I2277" s="206" t="s">
        <v>34</v>
      </c>
      <c r="J2277" s="184">
        <v>1</v>
      </c>
    </row>
    <row r="2278" spans="1:10" ht="45" customHeight="1">
      <c r="A2278" s="206">
        <v>27</v>
      </c>
      <c r="B2278" s="209" t="s">
        <v>2633</v>
      </c>
      <c r="C2278" s="206">
        <v>2014</v>
      </c>
      <c r="D2278" s="207" t="s">
        <v>1121</v>
      </c>
      <c r="E2278" s="207" t="s">
        <v>407</v>
      </c>
      <c r="F2278" s="207" t="s">
        <v>2689</v>
      </c>
      <c r="G2278" s="205" t="s">
        <v>10302</v>
      </c>
      <c r="H2278" s="207" t="s">
        <v>92</v>
      </c>
      <c r="I2278" s="206" t="s">
        <v>34</v>
      </c>
      <c r="J2278" s="184">
        <v>1</v>
      </c>
    </row>
    <row r="2279" spans="1:10" ht="22.5" customHeight="1">
      <c r="A2279" s="206">
        <v>27</v>
      </c>
      <c r="B2279" s="209" t="s">
        <v>2633</v>
      </c>
      <c r="C2279" s="206">
        <v>2014</v>
      </c>
      <c r="D2279" s="207" t="s">
        <v>1142</v>
      </c>
      <c r="E2279" s="207" t="s">
        <v>211</v>
      </c>
      <c r="F2279" s="207" t="s">
        <v>2690</v>
      </c>
      <c r="G2279" s="205" t="s">
        <v>119</v>
      </c>
      <c r="H2279" s="207" t="s">
        <v>169</v>
      </c>
      <c r="I2279" s="206" t="s">
        <v>34</v>
      </c>
      <c r="J2279" s="184">
        <v>1</v>
      </c>
    </row>
    <row r="2280" spans="1:10" ht="33.75" customHeight="1">
      <c r="A2280" s="206">
        <v>27</v>
      </c>
      <c r="B2280" s="209" t="s">
        <v>2633</v>
      </c>
      <c r="C2280" s="206">
        <v>2014</v>
      </c>
      <c r="D2280" s="207" t="s">
        <v>1142</v>
      </c>
      <c r="E2280" s="207" t="s">
        <v>211</v>
      </c>
      <c r="F2280" s="207" t="s">
        <v>11057</v>
      </c>
      <c r="G2280" s="207" t="s">
        <v>401</v>
      </c>
      <c r="H2280" s="207" t="s">
        <v>401</v>
      </c>
      <c r="I2280" s="206" t="s">
        <v>34</v>
      </c>
      <c r="J2280" s="184">
        <v>1</v>
      </c>
    </row>
    <row r="2281" spans="1:10" ht="22.5" customHeight="1">
      <c r="A2281" s="206">
        <v>27</v>
      </c>
      <c r="B2281" s="209" t="s">
        <v>2633</v>
      </c>
      <c r="C2281" s="206">
        <v>2014</v>
      </c>
      <c r="D2281" s="207" t="s">
        <v>1142</v>
      </c>
      <c r="E2281" s="207" t="s">
        <v>211</v>
      </c>
      <c r="F2281" s="207" t="s">
        <v>2692</v>
      </c>
      <c r="G2281" s="205" t="s">
        <v>119</v>
      </c>
      <c r="H2281" s="207" t="s">
        <v>169</v>
      </c>
      <c r="I2281" s="206" t="s">
        <v>34</v>
      </c>
      <c r="J2281" s="184">
        <v>1</v>
      </c>
    </row>
    <row r="2282" spans="1:10" ht="33.75" customHeight="1">
      <c r="A2282" s="206">
        <v>27</v>
      </c>
      <c r="B2282" s="209" t="s">
        <v>2633</v>
      </c>
      <c r="C2282" s="206">
        <v>2014</v>
      </c>
      <c r="D2282" s="207" t="s">
        <v>1142</v>
      </c>
      <c r="E2282" s="207" t="s">
        <v>211</v>
      </c>
      <c r="F2282" s="207" t="s">
        <v>2693</v>
      </c>
      <c r="G2282" s="205" t="s">
        <v>82</v>
      </c>
      <c r="H2282" s="207" t="s">
        <v>101</v>
      </c>
      <c r="I2282" s="206" t="s">
        <v>34</v>
      </c>
      <c r="J2282" s="184">
        <v>1</v>
      </c>
    </row>
    <row r="2283" spans="1:10" ht="22.5" customHeight="1">
      <c r="A2283" s="206">
        <v>27</v>
      </c>
      <c r="B2283" s="209" t="s">
        <v>2633</v>
      </c>
      <c r="C2283" s="206">
        <v>2014</v>
      </c>
      <c r="D2283" s="207" t="s">
        <v>1142</v>
      </c>
      <c r="E2283" s="207" t="s">
        <v>211</v>
      </c>
      <c r="F2283" s="207" t="s">
        <v>2694</v>
      </c>
      <c r="G2283" s="205" t="s">
        <v>10302</v>
      </c>
      <c r="H2283" s="207" t="s">
        <v>1111</v>
      </c>
      <c r="I2283" s="206" t="s">
        <v>34</v>
      </c>
      <c r="J2283" s="184">
        <v>1</v>
      </c>
    </row>
    <row r="2284" spans="1:10" ht="22.5" customHeight="1">
      <c r="A2284" s="206">
        <v>27</v>
      </c>
      <c r="B2284" s="209" t="s">
        <v>2633</v>
      </c>
      <c r="C2284" s="206">
        <v>2014</v>
      </c>
      <c r="D2284" s="207" t="s">
        <v>1142</v>
      </c>
      <c r="E2284" s="207" t="s">
        <v>211</v>
      </c>
      <c r="F2284" s="207" t="s">
        <v>2695</v>
      </c>
      <c r="G2284" s="205" t="s">
        <v>82</v>
      </c>
      <c r="H2284" s="207" t="s">
        <v>101</v>
      </c>
      <c r="I2284" s="206" t="s">
        <v>34</v>
      </c>
      <c r="J2284" s="184">
        <v>1</v>
      </c>
    </row>
    <row r="2285" spans="1:10" ht="45" customHeight="1">
      <c r="A2285" s="206">
        <v>27</v>
      </c>
      <c r="B2285" s="209" t="s">
        <v>2633</v>
      </c>
      <c r="C2285" s="206">
        <v>2014</v>
      </c>
      <c r="D2285" s="207" t="s">
        <v>2697</v>
      </c>
      <c r="E2285" s="207" t="s">
        <v>226</v>
      </c>
      <c r="F2285" s="207" t="s">
        <v>2696</v>
      </c>
      <c r="G2285" s="205" t="s">
        <v>82</v>
      </c>
      <c r="H2285" s="207" t="s">
        <v>101</v>
      </c>
      <c r="I2285" s="206" t="s">
        <v>34</v>
      </c>
      <c r="J2285" s="184">
        <v>1</v>
      </c>
    </row>
    <row r="2286" spans="1:10" ht="45" customHeight="1">
      <c r="A2286" s="206">
        <v>27</v>
      </c>
      <c r="B2286" s="209" t="s">
        <v>2633</v>
      </c>
      <c r="C2286" s="206">
        <v>2014</v>
      </c>
      <c r="D2286" s="207" t="s">
        <v>2697</v>
      </c>
      <c r="E2286" s="207" t="s">
        <v>229</v>
      </c>
      <c r="F2286" s="207" t="s">
        <v>11058</v>
      </c>
      <c r="G2286" s="205" t="s">
        <v>10302</v>
      </c>
      <c r="H2286" s="205" t="s">
        <v>10306</v>
      </c>
      <c r="I2286" s="206" t="s">
        <v>34</v>
      </c>
      <c r="J2286" s="184">
        <v>1</v>
      </c>
    </row>
    <row r="2287" spans="1:10" ht="67.5" customHeight="1">
      <c r="A2287" s="206">
        <v>27</v>
      </c>
      <c r="B2287" s="209" t="s">
        <v>2633</v>
      </c>
      <c r="C2287" s="206">
        <v>2014</v>
      </c>
      <c r="D2287" s="207" t="s">
        <v>2697</v>
      </c>
      <c r="E2287" s="207" t="s">
        <v>233</v>
      </c>
      <c r="F2287" s="207" t="s">
        <v>2699</v>
      </c>
      <c r="G2287" s="205" t="s">
        <v>10302</v>
      </c>
      <c r="H2287" s="207" t="s">
        <v>92</v>
      </c>
      <c r="I2287" s="206" t="s">
        <v>34</v>
      </c>
      <c r="J2287" s="184">
        <v>1</v>
      </c>
    </row>
    <row r="2288" spans="1:10" ht="67.5" customHeight="1">
      <c r="A2288" s="206">
        <v>27</v>
      </c>
      <c r="B2288" s="209" t="s">
        <v>2633</v>
      </c>
      <c r="C2288" s="206">
        <v>2014</v>
      </c>
      <c r="D2288" s="207" t="s">
        <v>2697</v>
      </c>
      <c r="E2288" s="207" t="s">
        <v>2701</v>
      </c>
      <c r="F2288" s="207" t="s">
        <v>2700</v>
      </c>
      <c r="G2288" s="205" t="s">
        <v>10302</v>
      </c>
      <c r="H2288" s="207" t="s">
        <v>92</v>
      </c>
      <c r="I2288" s="206" t="s">
        <v>34</v>
      </c>
      <c r="J2288" s="184">
        <v>1</v>
      </c>
    </row>
    <row r="2289" spans="1:10" ht="45" customHeight="1">
      <c r="A2289" s="206">
        <v>27</v>
      </c>
      <c r="B2289" s="209" t="s">
        <v>2633</v>
      </c>
      <c r="C2289" s="206">
        <v>2014</v>
      </c>
      <c r="D2289" s="207" t="s">
        <v>2697</v>
      </c>
      <c r="E2289" s="207" t="s">
        <v>2703</v>
      </c>
      <c r="F2289" s="207" t="s">
        <v>2702</v>
      </c>
      <c r="G2289" s="205" t="s">
        <v>82</v>
      </c>
      <c r="H2289" s="207" t="s">
        <v>101</v>
      </c>
      <c r="I2289" s="206" t="s">
        <v>34</v>
      </c>
      <c r="J2289" s="184">
        <v>1</v>
      </c>
    </row>
    <row r="2290" spans="1:10" ht="22.5" customHeight="1">
      <c r="A2290" s="206">
        <v>27</v>
      </c>
      <c r="B2290" s="209" t="s">
        <v>2633</v>
      </c>
      <c r="C2290" s="206">
        <v>2014</v>
      </c>
      <c r="D2290" s="207" t="s">
        <v>2697</v>
      </c>
      <c r="E2290" s="207" t="s">
        <v>10378</v>
      </c>
      <c r="F2290" s="207" t="s">
        <v>2704</v>
      </c>
      <c r="G2290" s="205" t="s">
        <v>10302</v>
      </c>
      <c r="H2290" s="207" t="s">
        <v>92</v>
      </c>
      <c r="I2290" s="206" t="s">
        <v>34</v>
      </c>
      <c r="J2290" s="184">
        <v>1</v>
      </c>
    </row>
    <row r="2291" spans="1:10" ht="22.5" customHeight="1">
      <c r="A2291" s="206">
        <v>27</v>
      </c>
      <c r="B2291" s="209" t="s">
        <v>2633</v>
      </c>
      <c r="C2291" s="206">
        <v>2014</v>
      </c>
      <c r="D2291" s="207" t="s">
        <v>2697</v>
      </c>
      <c r="E2291" s="207" t="s">
        <v>10378</v>
      </c>
      <c r="F2291" s="207" t="s">
        <v>2705</v>
      </c>
      <c r="G2291" s="205" t="s">
        <v>10302</v>
      </c>
      <c r="H2291" s="207" t="s">
        <v>92</v>
      </c>
      <c r="I2291" s="206" t="s">
        <v>34</v>
      </c>
      <c r="J2291" s="184">
        <v>1</v>
      </c>
    </row>
    <row r="2292" spans="1:10" ht="45" customHeight="1">
      <c r="A2292" s="206">
        <v>27</v>
      </c>
      <c r="B2292" s="209" t="s">
        <v>2633</v>
      </c>
      <c r="C2292" s="206">
        <v>2014</v>
      </c>
      <c r="D2292" s="207" t="s">
        <v>2697</v>
      </c>
      <c r="E2292" s="207" t="s">
        <v>10378</v>
      </c>
      <c r="F2292" s="207" t="s">
        <v>2706</v>
      </c>
      <c r="G2292" s="205" t="s">
        <v>10302</v>
      </c>
      <c r="H2292" s="207" t="s">
        <v>92</v>
      </c>
      <c r="I2292" s="206" t="s">
        <v>34</v>
      </c>
      <c r="J2292" s="184">
        <v>1</v>
      </c>
    </row>
    <row r="2293" spans="1:10" ht="33.75" customHeight="1">
      <c r="A2293" s="206">
        <v>27</v>
      </c>
      <c r="B2293" s="209" t="s">
        <v>2633</v>
      </c>
      <c r="C2293" s="206">
        <v>2014</v>
      </c>
      <c r="D2293" s="207" t="s">
        <v>2697</v>
      </c>
      <c r="E2293" s="207" t="s">
        <v>10378</v>
      </c>
      <c r="F2293" s="207" t="s">
        <v>2707</v>
      </c>
      <c r="G2293" s="205" t="s">
        <v>10302</v>
      </c>
      <c r="H2293" s="207" t="s">
        <v>92</v>
      </c>
      <c r="I2293" s="206" t="s">
        <v>34</v>
      </c>
      <c r="J2293" s="184">
        <v>1</v>
      </c>
    </row>
    <row r="2294" spans="1:10" ht="56.25" customHeight="1">
      <c r="A2294" s="206">
        <v>27</v>
      </c>
      <c r="B2294" s="209" t="s">
        <v>2633</v>
      </c>
      <c r="C2294" s="206">
        <v>2014</v>
      </c>
      <c r="D2294" s="207" t="s">
        <v>2697</v>
      </c>
      <c r="E2294" s="207" t="s">
        <v>10378</v>
      </c>
      <c r="F2294" s="207" t="s">
        <v>2708</v>
      </c>
      <c r="G2294" s="205" t="s">
        <v>10302</v>
      </c>
      <c r="H2294" s="205" t="s">
        <v>10306</v>
      </c>
      <c r="I2294" s="206" t="s">
        <v>34</v>
      </c>
      <c r="J2294" s="184">
        <v>1</v>
      </c>
    </row>
    <row r="2295" spans="1:10" ht="90" customHeight="1">
      <c r="A2295" s="206">
        <v>27</v>
      </c>
      <c r="B2295" s="209" t="s">
        <v>2633</v>
      </c>
      <c r="C2295" s="206">
        <v>2014</v>
      </c>
      <c r="D2295" s="207" t="s">
        <v>2697</v>
      </c>
      <c r="E2295" s="207" t="s">
        <v>5865</v>
      </c>
      <c r="F2295" s="207" t="s">
        <v>2709</v>
      </c>
      <c r="G2295" s="205" t="s">
        <v>10302</v>
      </c>
      <c r="H2295" s="207" t="s">
        <v>92</v>
      </c>
      <c r="I2295" s="206" t="s">
        <v>34</v>
      </c>
      <c r="J2295" s="184">
        <v>1</v>
      </c>
    </row>
    <row r="2296" spans="1:10" ht="67.5" customHeight="1">
      <c r="A2296" s="206">
        <v>27</v>
      </c>
      <c r="B2296" s="209" t="s">
        <v>2633</v>
      </c>
      <c r="C2296" s="206">
        <v>2014</v>
      </c>
      <c r="D2296" s="207" t="s">
        <v>265</v>
      </c>
      <c r="E2296" s="207" t="s">
        <v>266</v>
      </c>
      <c r="F2296" s="207" t="s">
        <v>2710</v>
      </c>
      <c r="G2296" s="205" t="s">
        <v>10302</v>
      </c>
      <c r="H2296" s="207" t="s">
        <v>92</v>
      </c>
      <c r="I2296" s="206" t="s">
        <v>34</v>
      </c>
      <c r="J2296" s="184">
        <v>1</v>
      </c>
    </row>
    <row r="2297" spans="1:10" ht="45" customHeight="1">
      <c r="A2297" s="206">
        <v>27</v>
      </c>
      <c r="B2297" s="209" t="s">
        <v>2633</v>
      </c>
      <c r="C2297" s="206">
        <v>2014</v>
      </c>
      <c r="D2297" s="207" t="s">
        <v>433</v>
      </c>
      <c r="E2297" s="207" t="s">
        <v>266</v>
      </c>
      <c r="F2297" s="207" t="s">
        <v>2711</v>
      </c>
      <c r="G2297" s="205" t="s">
        <v>10302</v>
      </c>
      <c r="H2297" s="205" t="s">
        <v>10306</v>
      </c>
      <c r="I2297" s="206" t="s">
        <v>34</v>
      </c>
      <c r="J2297" s="184">
        <v>1</v>
      </c>
    </row>
    <row r="2298" spans="1:10" ht="56.25" customHeight="1">
      <c r="A2298" s="206">
        <v>27</v>
      </c>
      <c r="B2298" s="209" t="s">
        <v>2633</v>
      </c>
      <c r="C2298" s="206">
        <v>2014</v>
      </c>
      <c r="D2298" s="207" t="s">
        <v>433</v>
      </c>
      <c r="E2298" s="207" t="s">
        <v>266</v>
      </c>
      <c r="F2298" s="207" t="s">
        <v>11059</v>
      </c>
      <c r="G2298" s="205" t="s">
        <v>10302</v>
      </c>
      <c r="H2298" s="205" t="s">
        <v>10306</v>
      </c>
      <c r="I2298" s="206" t="s">
        <v>34</v>
      </c>
      <c r="J2298" s="184">
        <v>1</v>
      </c>
    </row>
    <row r="2299" spans="1:10" ht="101.25" customHeight="1">
      <c r="A2299" s="206">
        <v>27</v>
      </c>
      <c r="B2299" s="209" t="s">
        <v>2633</v>
      </c>
      <c r="C2299" s="206">
        <v>2014</v>
      </c>
      <c r="D2299" s="207" t="s">
        <v>11060</v>
      </c>
      <c r="E2299" s="207" t="s">
        <v>266</v>
      </c>
      <c r="F2299" s="207" t="s">
        <v>2713</v>
      </c>
      <c r="G2299" s="205" t="s">
        <v>10302</v>
      </c>
      <c r="H2299" s="205" t="s">
        <v>10306</v>
      </c>
      <c r="I2299" s="206" t="s">
        <v>34</v>
      </c>
      <c r="J2299" s="184">
        <v>1</v>
      </c>
    </row>
    <row r="2300" spans="1:10" ht="56.25" customHeight="1">
      <c r="A2300" s="206">
        <v>27</v>
      </c>
      <c r="B2300" s="209" t="s">
        <v>2633</v>
      </c>
      <c r="C2300" s="206">
        <v>2014</v>
      </c>
      <c r="D2300" s="207" t="s">
        <v>11060</v>
      </c>
      <c r="E2300" s="207" t="s">
        <v>266</v>
      </c>
      <c r="F2300" s="207" t="s">
        <v>2714</v>
      </c>
      <c r="G2300" s="205" t="s">
        <v>10302</v>
      </c>
      <c r="H2300" s="205" t="s">
        <v>10306</v>
      </c>
      <c r="I2300" s="206" t="s">
        <v>34</v>
      </c>
      <c r="J2300" s="184">
        <v>1</v>
      </c>
    </row>
    <row r="2301" spans="1:10" ht="56.25" customHeight="1">
      <c r="A2301" s="206">
        <v>28</v>
      </c>
      <c r="B2301" s="209" t="s">
        <v>2592</v>
      </c>
      <c r="C2301" s="206">
        <v>2016</v>
      </c>
      <c r="D2301" s="207" t="s">
        <v>10601</v>
      </c>
      <c r="E2301" s="207" t="s">
        <v>266</v>
      </c>
      <c r="F2301" s="207" t="s">
        <v>2715</v>
      </c>
      <c r="G2301" s="205" t="s">
        <v>10302</v>
      </c>
      <c r="H2301" s="205" t="s">
        <v>10306</v>
      </c>
      <c r="I2301" s="206" t="s">
        <v>34</v>
      </c>
      <c r="J2301" s="184">
        <v>1</v>
      </c>
    </row>
    <row r="2302" spans="1:10" ht="33.75" customHeight="1">
      <c r="A2302" s="206">
        <v>28</v>
      </c>
      <c r="B2302" s="209" t="s">
        <v>2592</v>
      </c>
      <c r="C2302" s="206">
        <v>2016</v>
      </c>
      <c r="D2302" s="207" t="s">
        <v>10601</v>
      </c>
      <c r="E2302" s="207" t="s">
        <v>29</v>
      </c>
      <c r="F2302" s="207" t="s">
        <v>2716</v>
      </c>
      <c r="G2302" s="205" t="s">
        <v>10302</v>
      </c>
      <c r="H2302" s="207" t="s">
        <v>92</v>
      </c>
      <c r="I2302" s="206" t="s">
        <v>34</v>
      </c>
      <c r="J2302" s="184">
        <v>1</v>
      </c>
    </row>
    <row r="2303" spans="1:10" ht="45" customHeight="1">
      <c r="A2303" s="206">
        <v>28</v>
      </c>
      <c r="B2303" s="209" t="s">
        <v>2592</v>
      </c>
      <c r="C2303" s="206">
        <v>2016</v>
      </c>
      <c r="D2303" s="207" t="s">
        <v>10601</v>
      </c>
      <c r="E2303" s="207" t="s">
        <v>37</v>
      </c>
      <c r="F2303" s="207" t="s">
        <v>2717</v>
      </c>
      <c r="G2303" s="205" t="s">
        <v>10302</v>
      </c>
      <c r="H2303" s="207" t="s">
        <v>92</v>
      </c>
      <c r="I2303" s="206" t="s">
        <v>34</v>
      </c>
      <c r="J2303" s="184">
        <v>1</v>
      </c>
    </row>
    <row r="2304" spans="1:10" ht="101.25" customHeight="1">
      <c r="A2304" s="206">
        <v>28</v>
      </c>
      <c r="B2304" s="209" t="s">
        <v>2592</v>
      </c>
      <c r="C2304" s="206">
        <v>2016</v>
      </c>
      <c r="D2304" s="207" t="s">
        <v>10601</v>
      </c>
      <c r="E2304" s="207" t="s">
        <v>43</v>
      </c>
      <c r="F2304" s="207" t="s">
        <v>11061</v>
      </c>
      <c r="G2304" s="205" t="s">
        <v>10302</v>
      </c>
      <c r="H2304" s="205" t="s">
        <v>10306</v>
      </c>
      <c r="I2304" s="206" t="s">
        <v>34</v>
      </c>
      <c r="J2304" s="184">
        <v>1</v>
      </c>
    </row>
    <row r="2305" spans="1:10" ht="45" customHeight="1">
      <c r="A2305" s="206">
        <v>28</v>
      </c>
      <c r="B2305" s="209" t="s">
        <v>2592</v>
      </c>
      <c r="C2305" s="206">
        <v>2016</v>
      </c>
      <c r="D2305" s="205" t="s">
        <v>28</v>
      </c>
      <c r="E2305" s="207" t="s">
        <v>46</v>
      </c>
      <c r="F2305" s="207" t="s">
        <v>11062</v>
      </c>
      <c r="G2305" s="205" t="s">
        <v>10302</v>
      </c>
      <c r="H2305" s="207" t="s">
        <v>1061</v>
      </c>
      <c r="I2305" s="206" t="s">
        <v>34</v>
      </c>
      <c r="J2305" s="184">
        <v>1</v>
      </c>
    </row>
    <row r="2306" spans="1:10" ht="33.75" customHeight="1">
      <c r="A2306" s="206">
        <v>28</v>
      </c>
      <c r="B2306" s="209" t="s">
        <v>2592</v>
      </c>
      <c r="C2306" s="206">
        <v>2016</v>
      </c>
      <c r="D2306" s="205" t="s">
        <v>28</v>
      </c>
      <c r="E2306" s="207" t="s">
        <v>46</v>
      </c>
      <c r="F2306" s="207" t="s">
        <v>11063</v>
      </c>
      <c r="G2306" s="205" t="s">
        <v>10302</v>
      </c>
      <c r="H2306" s="207" t="s">
        <v>1061</v>
      </c>
      <c r="I2306" s="206" t="s">
        <v>34</v>
      </c>
      <c r="J2306" s="184">
        <v>1</v>
      </c>
    </row>
    <row r="2307" spans="1:10" ht="33.75" customHeight="1">
      <c r="A2307" s="206">
        <v>28</v>
      </c>
      <c r="B2307" s="209" t="s">
        <v>2592</v>
      </c>
      <c r="C2307" s="206">
        <v>2016</v>
      </c>
      <c r="D2307" s="205" t="s">
        <v>28</v>
      </c>
      <c r="E2307" s="207" t="s">
        <v>46</v>
      </c>
      <c r="F2307" s="207" t="s">
        <v>11064</v>
      </c>
      <c r="G2307" s="205" t="s">
        <v>10302</v>
      </c>
      <c r="H2307" s="205" t="s">
        <v>10306</v>
      </c>
      <c r="I2307" s="206" t="s">
        <v>34</v>
      </c>
      <c r="J2307" s="184">
        <v>1</v>
      </c>
    </row>
    <row r="2308" spans="1:10" ht="22.5" customHeight="1">
      <c r="A2308" s="206">
        <v>28</v>
      </c>
      <c r="B2308" s="209" t="s">
        <v>2592</v>
      </c>
      <c r="C2308" s="206">
        <v>2016</v>
      </c>
      <c r="D2308" s="205" t="s">
        <v>28</v>
      </c>
      <c r="E2308" s="207" t="s">
        <v>46</v>
      </c>
      <c r="F2308" s="207" t="s">
        <v>11065</v>
      </c>
      <c r="G2308" s="205" t="s">
        <v>10302</v>
      </c>
      <c r="H2308" s="205" t="s">
        <v>10306</v>
      </c>
      <c r="I2308" s="206" t="s">
        <v>34</v>
      </c>
      <c r="J2308" s="184">
        <v>1</v>
      </c>
    </row>
    <row r="2309" spans="1:10" ht="22.5" customHeight="1">
      <c r="A2309" s="206">
        <v>28</v>
      </c>
      <c r="B2309" s="209" t="s">
        <v>2592</v>
      </c>
      <c r="C2309" s="206">
        <v>2016</v>
      </c>
      <c r="D2309" s="205" t="s">
        <v>28</v>
      </c>
      <c r="E2309" s="207" t="s">
        <v>46</v>
      </c>
      <c r="F2309" s="207" t="s">
        <v>2723</v>
      </c>
      <c r="G2309" s="205" t="s">
        <v>10302</v>
      </c>
      <c r="H2309" s="205" t="s">
        <v>10306</v>
      </c>
      <c r="I2309" s="206" t="s">
        <v>34</v>
      </c>
      <c r="J2309" s="184">
        <v>1</v>
      </c>
    </row>
    <row r="2310" spans="1:10" ht="78.75" customHeight="1">
      <c r="A2310" s="206">
        <v>28</v>
      </c>
      <c r="B2310" s="209" t="s">
        <v>2592</v>
      </c>
      <c r="C2310" s="206">
        <v>2016</v>
      </c>
      <c r="D2310" s="207" t="s">
        <v>10601</v>
      </c>
      <c r="E2310" s="207" t="s">
        <v>57</v>
      </c>
      <c r="F2310" s="207" t="s">
        <v>2724</v>
      </c>
      <c r="G2310" s="205" t="s">
        <v>10302</v>
      </c>
      <c r="H2310" s="205" t="s">
        <v>10306</v>
      </c>
      <c r="I2310" s="206" t="s">
        <v>34</v>
      </c>
      <c r="J2310" s="184">
        <v>1</v>
      </c>
    </row>
    <row r="2311" spans="1:10" ht="33.75" customHeight="1">
      <c r="A2311" s="206">
        <v>28</v>
      </c>
      <c r="B2311" s="209" t="s">
        <v>2592</v>
      </c>
      <c r="C2311" s="206">
        <v>2016</v>
      </c>
      <c r="D2311" s="207" t="s">
        <v>10601</v>
      </c>
      <c r="E2311" s="207" t="s">
        <v>62</v>
      </c>
      <c r="F2311" s="207" t="s">
        <v>2725</v>
      </c>
      <c r="G2311" s="205" t="s">
        <v>82</v>
      </c>
      <c r="H2311" s="207" t="s">
        <v>188</v>
      </c>
      <c r="I2311" s="206" t="s">
        <v>34</v>
      </c>
      <c r="J2311" s="184">
        <v>1</v>
      </c>
    </row>
    <row r="2312" spans="1:10" ht="22.5" customHeight="1">
      <c r="A2312" s="206">
        <v>28</v>
      </c>
      <c r="B2312" s="209" t="s">
        <v>2592</v>
      </c>
      <c r="C2312" s="206">
        <v>2016</v>
      </c>
      <c r="D2312" s="207" t="s">
        <v>10601</v>
      </c>
      <c r="E2312" s="207" t="s">
        <v>63</v>
      </c>
      <c r="F2312" s="207" t="s">
        <v>11066</v>
      </c>
      <c r="G2312" s="205" t="s">
        <v>10302</v>
      </c>
      <c r="H2312" s="207" t="s">
        <v>1061</v>
      </c>
      <c r="I2312" s="206" t="s">
        <v>34</v>
      </c>
      <c r="J2312" s="184">
        <v>1</v>
      </c>
    </row>
    <row r="2313" spans="1:10" ht="33.75" customHeight="1">
      <c r="A2313" s="206">
        <v>28</v>
      </c>
      <c r="B2313" s="209" t="s">
        <v>2592</v>
      </c>
      <c r="C2313" s="206">
        <v>2016</v>
      </c>
      <c r="D2313" s="207" t="s">
        <v>10601</v>
      </c>
      <c r="E2313" s="207" t="s">
        <v>63</v>
      </c>
      <c r="F2313" s="207" t="s">
        <v>11067</v>
      </c>
      <c r="G2313" s="205" t="s">
        <v>10302</v>
      </c>
      <c r="H2313" s="205" t="s">
        <v>10306</v>
      </c>
      <c r="I2313" s="206" t="s">
        <v>34</v>
      </c>
      <c r="J2313" s="184">
        <v>1</v>
      </c>
    </row>
    <row r="2314" spans="1:10" ht="22.5" customHeight="1">
      <c r="A2314" s="206">
        <v>28</v>
      </c>
      <c r="B2314" s="209" t="s">
        <v>2592</v>
      </c>
      <c r="C2314" s="206">
        <v>2016</v>
      </c>
      <c r="D2314" s="207" t="s">
        <v>10601</v>
      </c>
      <c r="E2314" s="207" t="s">
        <v>63</v>
      </c>
      <c r="F2314" s="207" t="s">
        <v>11068</v>
      </c>
      <c r="G2314" s="205" t="s">
        <v>10302</v>
      </c>
      <c r="H2314" s="205" t="s">
        <v>10306</v>
      </c>
      <c r="I2314" s="206" t="s">
        <v>34</v>
      </c>
      <c r="J2314" s="184">
        <v>1</v>
      </c>
    </row>
    <row r="2315" spans="1:10" ht="33.75" customHeight="1">
      <c r="A2315" s="206">
        <v>28</v>
      </c>
      <c r="B2315" s="209" t="s">
        <v>2592</v>
      </c>
      <c r="C2315" s="206">
        <v>2016</v>
      </c>
      <c r="D2315" s="207" t="s">
        <v>10601</v>
      </c>
      <c r="E2315" s="207" t="s">
        <v>67</v>
      </c>
      <c r="F2315" s="207" t="s">
        <v>2729</v>
      </c>
      <c r="G2315" s="205" t="s">
        <v>82</v>
      </c>
      <c r="H2315" s="207" t="s">
        <v>188</v>
      </c>
      <c r="I2315" s="206" t="s">
        <v>34</v>
      </c>
      <c r="J2315" s="184">
        <v>1</v>
      </c>
    </row>
    <row r="2316" spans="1:10" ht="45" customHeight="1">
      <c r="A2316" s="206">
        <v>28</v>
      </c>
      <c r="B2316" s="209" t="s">
        <v>2592</v>
      </c>
      <c r="C2316" s="206">
        <v>2016</v>
      </c>
      <c r="D2316" s="207" t="s">
        <v>10601</v>
      </c>
      <c r="E2316" s="207" t="s">
        <v>554</v>
      </c>
      <c r="F2316" s="207" t="s">
        <v>2730</v>
      </c>
      <c r="G2316" s="205" t="s">
        <v>10302</v>
      </c>
      <c r="H2316" s="207" t="s">
        <v>1111</v>
      </c>
      <c r="I2316" s="206" t="s">
        <v>34</v>
      </c>
      <c r="J2316" s="184">
        <v>1</v>
      </c>
    </row>
    <row r="2317" spans="1:10" ht="45" customHeight="1">
      <c r="A2317" s="206">
        <v>28</v>
      </c>
      <c r="B2317" s="209" t="s">
        <v>2592</v>
      </c>
      <c r="C2317" s="206">
        <v>2016</v>
      </c>
      <c r="D2317" s="207" t="s">
        <v>938</v>
      </c>
      <c r="E2317" s="207" t="s">
        <v>75</v>
      </c>
      <c r="F2317" s="207" t="s">
        <v>11069</v>
      </c>
      <c r="G2317" s="205" t="s">
        <v>10302</v>
      </c>
      <c r="H2317" s="207" t="s">
        <v>92</v>
      </c>
      <c r="I2317" s="206" t="s">
        <v>34</v>
      </c>
      <c r="J2317" s="184">
        <v>1</v>
      </c>
    </row>
    <row r="2318" spans="1:10" ht="22.5" customHeight="1">
      <c r="A2318" s="206">
        <v>28</v>
      </c>
      <c r="B2318" s="209" t="s">
        <v>2592</v>
      </c>
      <c r="C2318" s="206">
        <v>2016</v>
      </c>
      <c r="D2318" s="207" t="s">
        <v>938</v>
      </c>
      <c r="E2318" s="207" t="s">
        <v>75</v>
      </c>
      <c r="F2318" s="207" t="s">
        <v>11070</v>
      </c>
      <c r="G2318" s="205" t="s">
        <v>82</v>
      </c>
      <c r="H2318" s="207" t="s">
        <v>101</v>
      </c>
      <c r="I2318" s="206" t="s">
        <v>34</v>
      </c>
      <c r="J2318" s="184">
        <v>1</v>
      </c>
    </row>
    <row r="2319" spans="1:10" ht="33.75" customHeight="1">
      <c r="A2319" s="206">
        <v>28</v>
      </c>
      <c r="B2319" s="209" t="s">
        <v>2592</v>
      </c>
      <c r="C2319" s="206">
        <v>2016</v>
      </c>
      <c r="D2319" s="207" t="s">
        <v>938</v>
      </c>
      <c r="E2319" s="207" t="s">
        <v>75</v>
      </c>
      <c r="F2319" s="207" t="s">
        <v>11071</v>
      </c>
      <c r="G2319" s="205" t="s">
        <v>10302</v>
      </c>
      <c r="H2319" s="205" t="s">
        <v>10306</v>
      </c>
      <c r="I2319" s="206" t="s">
        <v>34</v>
      </c>
      <c r="J2319" s="184">
        <v>1</v>
      </c>
    </row>
    <row r="2320" spans="1:10" ht="78.75" customHeight="1">
      <c r="A2320" s="206">
        <v>28</v>
      </c>
      <c r="B2320" s="209" t="s">
        <v>2592</v>
      </c>
      <c r="C2320" s="206">
        <v>2016</v>
      </c>
      <c r="D2320" s="207" t="s">
        <v>938</v>
      </c>
      <c r="E2320" s="207" t="s">
        <v>79</v>
      </c>
      <c r="F2320" s="207" t="s">
        <v>2734</v>
      </c>
      <c r="G2320" s="205" t="s">
        <v>10302</v>
      </c>
      <c r="H2320" s="207" t="s">
        <v>92</v>
      </c>
      <c r="I2320" s="206" t="s">
        <v>34</v>
      </c>
      <c r="J2320" s="184">
        <v>1</v>
      </c>
    </row>
    <row r="2321" spans="1:10" ht="45" customHeight="1">
      <c r="A2321" s="206">
        <v>28</v>
      </c>
      <c r="B2321" s="209" t="s">
        <v>2592</v>
      </c>
      <c r="C2321" s="206">
        <v>2016</v>
      </c>
      <c r="D2321" s="207" t="s">
        <v>938</v>
      </c>
      <c r="E2321" s="207" t="s">
        <v>85</v>
      </c>
      <c r="F2321" s="207" t="s">
        <v>11072</v>
      </c>
      <c r="G2321" s="205" t="s">
        <v>82</v>
      </c>
      <c r="H2321" s="207" t="s">
        <v>101</v>
      </c>
      <c r="I2321" s="206" t="s">
        <v>34</v>
      </c>
      <c r="J2321" s="184">
        <v>1</v>
      </c>
    </row>
    <row r="2322" spans="1:10" ht="22.5" customHeight="1">
      <c r="A2322" s="206">
        <v>28</v>
      </c>
      <c r="B2322" s="209" t="s">
        <v>2592</v>
      </c>
      <c r="C2322" s="206">
        <v>2016</v>
      </c>
      <c r="D2322" s="207" t="s">
        <v>938</v>
      </c>
      <c r="E2322" s="207" t="s">
        <v>85</v>
      </c>
      <c r="F2322" s="207" t="s">
        <v>11073</v>
      </c>
      <c r="G2322" s="205" t="s">
        <v>10302</v>
      </c>
      <c r="H2322" s="205" t="s">
        <v>10306</v>
      </c>
      <c r="I2322" s="206" t="s">
        <v>34</v>
      </c>
      <c r="J2322" s="184">
        <v>1</v>
      </c>
    </row>
    <row r="2323" spans="1:10" ht="22.5" customHeight="1">
      <c r="A2323" s="206">
        <v>28</v>
      </c>
      <c r="B2323" s="209" t="s">
        <v>2592</v>
      </c>
      <c r="C2323" s="206">
        <v>2016</v>
      </c>
      <c r="D2323" s="207" t="s">
        <v>938</v>
      </c>
      <c r="E2323" s="207" t="s">
        <v>85</v>
      </c>
      <c r="F2323" s="207" t="s">
        <v>11074</v>
      </c>
      <c r="G2323" s="205" t="s">
        <v>82</v>
      </c>
      <c r="H2323" s="207" t="s">
        <v>188</v>
      </c>
      <c r="I2323" s="206" t="s">
        <v>34</v>
      </c>
      <c r="J2323" s="184">
        <v>1</v>
      </c>
    </row>
    <row r="2324" spans="1:10" ht="45" customHeight="1">
      <c r="A2324" s="206">
        <v>28</v>
      </c>
      <c r="B2324" s="209" t="s">
        <v>2592</v>
      </c>
      <c r="C2324" s="206">
        <v>2016</v>
      </c>
      <c r="D2324" s="207" t="s">
        <v>938</v>
      </c>
      <c r="E2324" s="207" t="s">
        <v>94</v>
      </c>
      <c r="F2324" s="207" t="s">
        <v>11075</v>
      </c>
      <c r="G2324" s="205" t="s">
        <v>82</v>
      </c>
      <c r="H2324" s="207" t="s">
        <v>101</v>
      </c>
      <c r="I2324" s="206" t="s">
        <v>34</v>
      </c>
      <c r="J2324" s="184">
        <v>1</v>
      </c>
    </row>
    <row r="2325" spans="1:10" ht="33.75" customHeight="1">
      <c r="A2325" s="206">
        <v>28</v>
      </c>
      <c r="B2325" s="209" t="s">
        <v>2592</v>
      </c>
      <c r="C2325" s="206">
        <v>2016</v>
      </c>
      <c r="D2325" s="207" t="s">
        <v>938</v>
      </c>
      <c r="E2325" s="207" t="s">
        <v>94</v>
      </c>
      <c r="F2325" s="207" t="s">
        <v>11076</v>
      </c>
      <c r="G2325" s="205" t="s">
        <v>10302</v>
      </c>
      <c r="H2325" s="207" t="s">
        <v>92</v>
      </c>
      <c r="I2325" s="206" t="s">
        <v>34</v>
      </c>
      <c r="J2325" s="184">
        <v>1</v>
      </c>
    </row>
    <row r="2326" spans="1:10" ht="33.75" customHeight="1">
      <c r="A2326" s="206">
        <v>28</v>
      </c>
      <c r="B2326" s="209" t="s">
        <v>2592</v>
      </c>
      <c r="C2326" s="206">
        <v>2016</v>
      </c>
      <c r="D2326" s="207" t="s">
        <v>938</v>
      </c>
      <c r="E2326" s="207" t="s">
        <v>94</v>
      </c>
      <c r="F2326" s="207" t="s">
        <v>11077</v>
      </c>
      <c r="G2326" s="205" t="s">
        <v>10302</v>
      </c>
      <c r="H2326" s="205" t="s">
        <v>10306</v>
      </c>
      <c r="I2326" s="206" t="s">
        <v>34</v>
      </c>
      <c r="J2326" s="184">
        <v>1</v>
      </c>
    </row>
    <row r="2327" spans="1:10" ht="78.75" customHeight="1">
      <c r="A2327" s="206">
        <v>28</v>
      </c>
      <c r="B2327" s="209" t="s">
        <v>2592</v>
      </c>
      <c r="C2327" s="206">
        <v>2016</v>
      </c>
      <c r="D2327" s="207" t="s">
        <v>1210</v>
      </c>
      <c r="E2327" s="207" t="s">
        <v>1211</v>
      </c>
      <c r="F2327" s="207" t="s">
        <v>2742</v>
      </c>
      <c r="G2327" s="205" t="s">
        <v>82</v>
      </c>
      <c r="H2327" s="207" t="s">
        <v>101</v>
      </c>
      <c r="I2327" s="206" t="s">
        <v>34</v>
      </c>
      <c r="J2327" s="184">
        <v>1</v>
      </c>
    </row>
    <row r="2328" spans="1:10" ht="33.75" customHeight="1">
      <c r="A2328" s="206">
        <v>28</v>
      </c>
      <c r="B2328" s="209" t="s">
        <v>2592</v>
      </c>
      <c r="C2328" s="206">
        <v>2016</v>
      </c>
      <c r="D2328" s="207" t="s">
        <v>1090</v>
      </c>
      <c r="E2328" s="207" t="s">
        <v>131</v>
      </c>
      <c r="F2328" s="207" t="s">
        <v>11078</v>
      </c>
      <c r="G2328" s="205" t="s">
        <v>10302</v>
      </c>
      <c r="H2328" s="205" t="s">
        <v>10306</v>
      </c>
      <c r="I2328" s="206" t="s">
        <v>34</v>
      </c>
      <c r="J2328" s="184">
        <v>1</v>
      </c>
    </row>
    <row r="2329" spans="1:10" ht="22.5" customHeight="1">
      <c r="A2329" s="206">
        <v>28</v>
      </c>
      <c r="B2329" s="209" t="s">
        <v>2592</v>
      </c>
      <c r="C2329" s="206">
        <v>2016</v>
      </c>
      <c r="D2329" s="207" t="s">
        <v>1090</v>
      </c>
      <c r="E2329" s="207" t="s">
        <v>131</v>
      </c>
      <c r="F2329" s="207" t="s">
        <v>11079</v>
      </c>
      <c r="G2329" s="205" t="s">
        <v>10302</v>
      </c>
      <c r="H2329" s="205" t="s">
        <v>10306</v>
      </c>
      <c r="I2329" s="206" t="s">
        <v>34</v>
      </c>
      <c r="J2329" s="184">
        <v>1</v>
      </c>
    </row>
    <row r="2330" spans="1:10" ht="22.5" customHeight="1">
      <c r="A2330" s="206">
        <v>28</v>
      </c>
      <c r="B2330" s="209" t="s">
        <v>2592</v>
      </c>
      <c r="C2330" s="206">
        <v>2016</v>
      </c>
      <c r="D2330" s="207" t="s">
        <v>1090</v>
      </c>
      <c r="E2330" s="207" t="s">
        <v>131</v>
      </c>
      <c r="F2330" s="207" t="s">
        <v>11080</v>
      </c>
      <c r="G2330" s="205" t="s">
        <v>10302</v>
      </c>
      <c r="H2330" s="207" t="s">
        <v>92</v>
      </c>
      <c r="I2330" s="206" t="s">
        <v>34</v>
      </c>
      <c r="J2330" s="184">
        <v>1</v>
      </c>
    </row>
    <row r="2331" spans="1:10" ht="33.75" customHeight="1">
      <c r="A2331" s="206">
        <v>28</v>
      </c>
      <c r="B2331" s="209" t="s">
        <v>2592</v>
      </c>
      <c r="C2331" s="206">
        <v>2016</v>
      </c>
      <c r="D2331" s="207" t="s">
        <v>1090</v>
      </c>
      <c r="E2331" s="207" t="s">
        <v>2747</v>
      </c>
      <c r="F2331" s="207" t="s">
        <v>11081</v>
      </c>
      <c r="G2331" s="205" t="s">
        <v>10302</v>
      </c>
      <c r="H2331" s="205" t="s">
        <v>10306</v>
      </c>
      <c r="I2331" s="206" t="s">
        <v>34</v>
      </c>
      <c r="J2331" s="184">
        <v>1</v>
      </c>
    </row>
    <row r="2332" spans="1:10" ht="22.5" customHeight="1">
      <c r="A2332" s="206">
        <v>28</v>
      </c>
      <c r="B2332" s="209" t="s">
        <v>2592</v>
      </c>
      <c r="C2332" s="206">
        <v>2016</v>
      </c>
      <c r="D2332" s="207" t="s">
        <v>1090</v>
      </c>
      <c r="E2332" s="207" t="s">
        <v>2747</v>
      </c>
      <c r="F2332" s="207" t="s">
        <v>11082</v>
      </c>
      <c r="G2332" s="205" t="s">
        <v>10302</v>
      </c>
      <c r="H2332" s="207" t="s">
        <v>92</v>
      </c>
      <c r="I2332" s="206" t="s">
        <v>34</v>
      </c>
      <c r="J2332" s="184">
        <v>1</v>
      </c>
    </row>
    <row r="2333" spans="1:10" ht="22.5" customHeight="1">
      <c r="A2333" s="206">
        <v>28</v>
      </c>
      <c r="B2333" s="209" t="s">
        <v>2592</v>
      </c>
      <c r="C2333" s="206">
        <v>2016</v>
      </c>
      <c r="D2333" s="207" t="s">
        <v>1090</v>
      </c>
      <c r="E2333" s="207" t="s">
        <v>2747</v>
      </c>
      <c r="F2333" s="207" t="s">
        <v>11083</v>
      </c>
      <c r="G2333" s="205" t="s">
        <v>10302</v>
      </c>
      <c r="H2333" s="205" t="s">
        <v>10306</v>
      </c>
      <c r="I2333" s="206" t="s">
        <v>34</v>
      </c>
      <c r="J2333" s="184">
        <v>1</v>
      </c>
    </row>
    <row r="2334" spans="1:10" ht="33.75" customHeight="1">
      <c r="A2334" s="206">
        <v>28</v>
      </c>
      <c r="B2334" s="209" t="s">
        <v>2592</v>
      </c>
      <c r="C2334" s="206">
        <v>2016</v>
      </c>
      <c r="D2334" s="207" t="s">
        <v>1090</v>
      </c>
      <c r="E2334" s="207" t="s">
        <v>137</v>
      </c>
      <c r="F2334" s="207" t="s">
        <v>11084</v>
      </c>
      <c r="G2334" s="205" t="s">
        <v>82</v>
      </c>
      <c r="H2334" s="207" t="s">
        <v>101</v>
      </c>
      <c r="I2334" s="206" t="s">
        <v>34</v>
      </c>
      <c r="J2334" s="184">
        <v>1</v>
      </c>
    </row>
    <row r="2335" spans="1:10" ht="22.5" customHeight="1">
      <c r="A2335" s="206">
        <v>28</v>
      </c>
      <c r="B2335" s="209" t="s">
        <v>2592</v>
      </c>
      <c r="C2335" s="206">
        <v>2016</v>
      </c>
      <c r="D2335" s="207" t="s">
        <v>1090</v>
      </c>
      <c r="E2335" s="207" t="s">
        <v>137</v>
      </c>
      <c r="F2335" s="207" t="s">
        <v>11085</v>
      </c>
      <c r="G2335" s="205" t="s">
        <v>10302</v>
      </c>
      <c r="H2335" s="205" t="s">
        <v>10306</v>
      </c>
      <c r="I2335" s="206" t="s">
        <v>34</v>
      </c>
      <c r="J2335" s="184">
        <v>1</v>
      </c>
    </row>
    <row r="2336" spans="1:10" ht="22.5" customHeight="1">
      <c r="A2336" s="206">
        <v>28</v>
      </c>
      <c r="B2336" s="209" t="s">
        <v>2592</v>
      </c>
      <c r="C2336" s="206">
        <v>2016</v>
      </c>
      <c r="D2336" s="207" t="s">
        <v>1090</v>
      </c>
      <c r="E2336" s="207" t="s">
        <v>137</v>
      </c>
      <c r="F2336" s="207" t="s">
        <v>11086</v>
      </c>
      <c r="G2336" s="205" t="s">
        <v>10302</v>
      </c>
      <c r="H2336" s="205" t="s">
        <v>10306</v>
      </c>
      <c r="I2336" s="206" t="s">
        <v>34</v>
      </c>
      <c r="J2336" s="184">
        <v>1</v>
      </c>
    </row>
    <row r="2337" spans="1:10" ht="33.75" customHeight="1">
      <c r="A2337" s="206">
        <v>28</v>
      </c>
      <c r="B2337" s="209" t="s">
        <v>2592</v>
      </c>
      <c r="C2337" s="206">
        <v>2016</v>
      </c>
      <c r="D2337" s="207" t="s">
        <v>1108</v>
      </c>
      <c r="E2337" s="207" t="s">
        <v>144</v>
      </c>
      <c r="F2337" s="207" t="s">
        <v>11087</v>
      </c>
      <c r="G2337" s="205" t="s">
        <v>10302</v>
      </c>
      <c r="H2337" s="205" t="s">
        <v>10306</v>
      </c>
      <c r="I2337" s="206" t="s">
        <v>34</v>
      </c>
      <c r="J2337" s="184">
        <v>1</v>
      </c>
    </row>
    <row r="2338" spans="1:10" ht="33.75" customHeight="1">
      <c r="A2338" s="206">
        <v>28</v>
      </c>
      <c r="B2338" s="209" t="s">
        <v>2592</v>
      </c>
      <c r="C2338" s="206">
        <v>2016</v>
      </c>
      <c r="D2338" s="207" t="s">
        <v>1108</v>
      </c>
      <c r="E2338" s="207" t="s">
        <v>144</v>
      </c>
      <c r="F2338" s="207" t="s">
        <v>11088</v>
      </c>
      <c r="G2338" s="205" t="s">
        <v>10302</v>
      </c>
      <c r="H2338" s="205" t="s">
        <v>10306</v>
      </c>
      <c r="I2338" s="206" t="s">
        <v>34</v>
      </c>
      <c r="J2338" s="184">
        <v>1</v>
      </c>
    </row>
    <row r="2339" spans="1:10" ht="33.75" customHeight="1">
      <c r="A2339" s="206">
        <v>28</v>
      </c>
      <c r="B2339" s="209" t="s">
        <v>2592</v>
      </c>
      <c r="C2339" s="206">
        <v>2016</v>
      </c>
      <c r="D2339" s="207" t="s">
        <v>1108</v>
      </c>
      <c r="E2339" s="207" t="s">
        <v>144</v>
      </c>
      <c r="F2339" s="207" t="s">
        <v>11089</v>
      </c>
      <c r="G2339" s="205" t="s">
        <v>10302</v>
      </c>
      <c r="H2339" s="205" t="s">
        <v>10306</v>
      </c>
      <c r="I2339" s="206" t="s">
        <v>34</v>
      </c>
      <c r="J2339" s="184">
        <v>1</v>
      </c>
    </row>
    <row r="2340" spans="1:10" ht="22.5" customHeight="1">
      <c r="A2340" s="206">
        <v>28</v>
      </c>
      <c r="B2340" s="209" t="s">
        <v>2592</v>
      </c>
      <c r="C2340" s="206">
        <v>2016</v>
      </c>
      <c r="D2340" s="207" t="s">
        <v>1108</v>
      </c>
      <c r="E2340" s="207" t="s">
        <v>144</v>
      </c>
      <c r="F2340" s="207" t="s">
        <v>11090</v>
      </c>
      <c r="G2340" s="205" t="s">
        <v>10302</v>
      </c>
      <c r="H2340" s="205" t="s">
        <v>10306</v>
      </c>
      <c r="I2340" s="206" t="s">
        <v>34</v>
      </c>
      <c r="J2340" s="184">
        <v>1</v>
      </c>
    </row>
    <row r="2341" spans="1:10" ht="33.75" customHeight="1">
      <c r="A2341" s="206">
        <v>28</v>
      </c>
      <c r="B2341" s="209" t="s">
        <v>2592</v>
      </c>
      <c r="C2341" s="206">
        <v>2016</v>
      </c>
      <c r="D2341" s="207" t="s">
        <v>1108</v>
      </c>
      <c r="E2341" s="207" t="s">
        <v>483</v>
      </c>
      <c r="F2341" s="207" t="s">
        <v>11091</v>
      </c>
      <c r="G2341" s="205" t="s">
        <v>10302</v>
      </c>
      <c r="H2341" s="205" t="s">
        <v>10306</v>
      </c>
      <c r="I2341" s="206" t="s">
        <v>34</v>
      </c>
      <c r="J2341" s="184">
        <v>1</v>
      </c>
    </row>
    <row r="2342" spans="1:10" ht="22.5" customHeight="1">
      <c r="A2342" s="206">
        <v>28</v>
      </c>
      <c r="B2342" s="209" t="s">
        <v>2592</v>
      </c>
      <c r="C2342" s="206">
        <v>2016</v>
      </c>
      <c r="D2342" s="207" t="s">
        <v>1108</v>
      </c>
      <c r="E2342" s="207" t="s">
        <v>483</v>
      </c>
      <c r="F2342" s="207" t="s">
        <v>11092</v>
      </c>
      <c r="G2342" s="205" t="s">
        <v>82</v>
      </c>
      <c r="H2342" s="207" t="s">
        <v>101</v>
      </c>
      <c r="I2342" s="206" t="s">
        <v>34</v>
      </c>
      <c r="J2342" s="184">
        <v>1</v>
      </c>
    </row>
    <row r="2343" spans="1:10" ht="33.75" customHeight="1">
      <c r="A2343" s="206">
        <v>28</v>
      </c>
      <c r="B2343" s="209" t="s">
        <v>2592</v>
      </c>
      <c r="C2343" s="206">
        <v>2016</v>
      </c>
      <c r="D2343" s="207" t="s">
        <v>1108</v>
      </c>
      <c r="E2343" s="207" t="s">
        <v>483</v>
      </c>
      <c r="F2343" s="207" t="s">
        <v>11093</v>
      </c>
      <c r="G2343" s="207" t="s">
        <v>401</v>
      </c>
      <c r="H2343" s="207" t="s">
        <v>401</v>
      </c>
      <c r="I2343" s="206" t="s">
        <v>34</v>
      </c>
      <c r="J2343" s="184">
        <v>1</v>
      </c>
    </row>
    <row r="2344" spans="1:10" ht="45" customHeight="1">
      <c r="A2344" s="206">
        <v>28</v>
      </c>
      <c r="B2344" s="209" t="s">
        <v>2592</v>
      </c>
      <c r="C2344" s="206">
        <v>2016</v>
      </c>
      <c r="D2344" s="207" t="s">
        <v>1108</v>
      </c>
      <c r="E2344" s="207" t="s">
        <v>483</v>
      </c>
      <c r="F2344" s="207" t="s">
        <v>11094</v>
      </c>
      <c r="G2344" s="205" t="s">
        <v>82</v>
      </c>
      <c r="H2344" s="207" t="s">
        <v>188</v>
      </c>
      <c r="I2344" s="206" t="s">
        <v>34</v>
      </c>
      <c r="J2344" s="184">
        <v>1</v>
      </c>
    </row>
    <row r="2345" spans="1:10" ht="33.75" customHeight="1">
      <c r="A2345" s="206">
        <v>28</v>
      </c>
      <c r="B2345" s="209" t="s">
        <v>2592</v>
      </c>
      <c r="C2345" s="206">
        <v>2016</v>
      </c>
      <c r="D2345" s="207" t="s">
        <v>1108</v>
      </c>
      <c r="E2345" s="207" t="s">
        <v>483</v>
      </c>
      <c r="F2345" s="207" t="s">
        <v>11095</v>
      </c>
      <c r="G2345" s="205" t="s">
        <v>82</v>
      </c>
      <c r="H2345" s="207" t="s">
        <v>188</v>
      </c>
      <c r="I2345" s="206" t="s">
        <v>34</v>
      </c>
      <c r="J2345" s="184">
        <v>1</v>
      </c>
    </row>
    <row r="2346" spans="1:10" ht="22.5" customHeight="1">
      <c r="A2346" s="206">
        <v>28</v>
      </c>
      <c r="B2346" s="209" t="s">
        <v>2592</v>
      </c>
      <c r="C2346" s="206">
        <v>2016</v>
      </c>
      <c r="D2346" s="207" t="s">
        <v>1108</v>
      </c>
      <c r="E2346" s="207" t="s">
        <v>483</v>
      </c>
      <c r="F2346" s="207" t="s">
        <v>11096</v>
      </c>
      <c r="G2346" s="205" t="s">
        <v>10302</v>
      </c>
      <c r="H2346" s="205" t="s">
        <v>10306</v>
      </c>
      <c r="I2346" s="206" t="s">
        <v>34</v>
      </c>
      <c r="J2346" s="184">
        <v>1</v>
      </c>
    </row>
    <row r="2347" spans="1:10" ht="22.5" customHeight="1">
      <c r="A2347" s="206">
        <v>28</v>
      </c>
      <c r="B2347" s="209" t="s">
        <v>2592</v>
      </c>
      <c r="C2347" s="206">
        <v>2016</v>
      </c>
      <c r="D2347" s="207" t="s">
        <v>1121</v>
      </c>
      <c r="E2347" s="207" t="s">
        <v>162</v>
      </c>
      <c r="F2347" s="207" t="s">
        <v>11097</v>
      </c>
      <c r="G2347" s="205" t="s">
        <v>10302</v>
      </c>
      <c r="H2347" s="207" t="s">
        <v>92</v>
      </c>
      <c r="I2347" s="206" t="s">
        <v>34</v>
      </c>
      <c r="J2347" s="184">
        <v>1</v>
      </c>
    </row>
    <row r="2348" spans="1:10" ht="45" customHeight="1">
      <c r="A2348" s="206">
        <v>28</v>
      </c>
      <c r="B2348" s="209" t="s">
        <v>2592</v>
      </c>
      <c r="C2348" s="206">
        <v>2016</v>
      </c>
      <c r="D2348" s="207" t="s">
        <v>1121</v>
      </c>
      <c r="E2348" s="207" t="s">
        <v>162</v>
      </c>
      <c r="F2348" s="207" t="s">
        <v>11098</v>
      </c>
      <c r="G2348" s="205" t="s">
        <v>82</v>
      </c>
      <c r="H2348" s="207" t="s">
        <v>101</v>
      </c>
      <c r="I2348" s="206" t="s">
        <v>34</v>
      </c>
      <c r="J2348" s="184">
        <v>1</v>
      </c>
    </row>
    <row r="2349" spans="1:10" ht="33.75" customHeight="1">
      <c r="A2349" s="206">
        <v>28</v>
      </c>
      <c r="B2349" s="209" t="s">
        <v>2592</v>
      </c>
      <c r="C2349" s="206">
        <v>2016</v>
      </c>
      <c r="D2349" s="207" t="s">
        <v>1121</v>
      </c>
      <c r="E2349" s="207" t="s">
        <v>162</v>
      </c>
      <c r="F2349" s="207" t="s">
        <v>11099</v>
      </c>
      <c r="G2349" s="205" t="s">
        <v>10302</v>
      </c>
      <c r="H2349" s="205" t="s">
        <v>10306</v>
      </c>
      <c r="I2349" s="206" t="s">
        <v>34</v>
      </c>
      <c r="J2349" s="184">
        <v>1</v>
      </c>
    </row>
    <row r="2350" spans="1:10" ht="33.75" customHeight="1">
      <c r="A2350" s="206">
        <v>28</v>
      </c>
      <c r="B2350" s="209" t="s">
        <v>2592</v>
      </c>
      <c r="C2350" s="206">
        <v>2016</v>
      </c>
      <c r="D2350" s="207" t="s">
        <v>1121</v>
      </c>
      <c r="E2350" s="207" t="s">
        <v>162</v>
      </c>
      <c r="F2350" s="207" t="s">
        <v>11100</v>
      </c>
      <c r="G2350" s="205" t="s">
        <v>10302</v>
      </c>
      <c r="H2350" s="205" t="s">
        <v>10306</v>
      </c>
      <c r="I2350" s="206" t="s">
        <v>34</v>
      </c>
      <c r="J2350" s="184">
        <v>1</v>
      </c>
    </row>
    <row r="2351" spans="1:10" ht="22.5" customHeight="1">
      <c r="A2351" s="206">
        <v>28</v>
      </c>
      <c r="B2351" s="209" t="s">
        <v>2592</v>
      </c>
      <c r="C2351" s="206">
        <v>2016</v>
      </c>
      <c r="D2351" s="207" t="s">
        <v>1121</v>
      </c>
      <c r="E2351" s="207" t="s">
        <v>177</v>
      </c>
      <c r="F2351" s="207" t="s">
        <v>11101</v>
      </c>
      <c r="G2351" s="205" t="s">
        <v>82</v>
      </c>
      <c r="H2351" s="207" t="s">
        <v>101</v>
      </c>
      <c r="I2351" s="206" t="s">
        <v>34</v>
      </c>
      <c r="J2351" s="184">
        <v>1</v>
      </c>
    </row>
    <row r="2352" spans="1:10" ht="22.5" customHeight="1">
      <c r="A2352" s="206">
        <v>28</v>
      </c>
      <c r="B2352" s="209" t="s">
        <v>2592</v>
      </c>
      <c r="C2352" s="206">
        <v>2016</v>
      </c>
      <c r="D2352" s="207" t="s">
        <v>1121</v>
      </c>
      <c r="E2352" s="207" t="s">
        <v>177</v>
      </c>
      <c r="F2352" s="207" t="s">
        <v>11102</v>
      </c>
      <c r="G2352" s="205" t="s">
        <v>82</v>
      </c>
      <c r="H2352" s="207" t="s">
        <v>188</v>
      </c>
      <c r="I2352" s="206" t="s">
        <v>34</v>
      </c>
      <c r="J2352" s="184">
        <v>1</v>
      </c>
    </row>
    <row r="2353" spans="1:10" ht="22.5" customHeight="1">
      <c r="A2353" s="206">
        <v>28</v>
      </c>
      <c r="B2353" s="209" t="s">
        <v>2592</v>
      </c>
      <c r="C2353" s="206">
        <v>2016</v>
      </c>
      <c r="D2353" s="207" t="s">
        <v>1121</v>
      </c>
      <c r="E2353" s="207" t="s">
        <v>177</v>
      </c>
      <c r="F2353" s="207" t="s">
        <v>11103</v>
      </c>
      <c r="G2353" s="205" t="s">
        <v>82</v>
      </c>
      <c r="H2353" s="207" t="s">
        <v>101</v>
      </c>
      <c r="I2353" s="206" t="s">
        <v>34</v>
      </c>
      <c r="J2353" s="184">
        <v>1</v>
      </c>
    </row>
    <row r="2354" spans="1:10" ht="22.5" customHeight="1">
      <c r="A2354" s="206">
        <v>28</v>
      </c>
      <c r="B2354" s="209" t="s">
        <v>2592</v>
      </c>
      <c r="C2354" s="206">
        <v>2016</v>
      </c>
      <c r="D2354" s="207" t="s">
        <v>1121</v>
      </c>
      <c r="E2354" s="207" t="s">
        <v>177</v>
      </c>
      <c r="F2354" s="207" t="s">
        <v>11104</v>
      </c>
      <c r="G2354" s="205" t="s">
        <v>10302</v>
      </c>
      <c r="H2354" s="205" t="s">
        <v>10306</v>
      </c>
      <c r="I2354" s="206" t="s">
        <v>34</v>
      </c>
      <c r="J2354" s="184">
        <v>1</v>
      </c>
    </row>
    <row r="2355" spans="1:10" ht="67.5" customHeight="1">
      <c r="A2355" s="206">
        <v>28</v>
      </c>
      <c r="B2355" s="209" t="s">
        <v>2592</v>
      </c>
      <c r="C2355" s="206">
        <v>2016</v>
      </c>
      <c r="D2355" s="207" t="s">
        <v>1121</v>
      </c>
      <c r="E2355" s="207" t="s">
        <v>189</v>
      </c>
      <c r="F2355" s="207" t="s">
        <v>11105</v>
      </c>
      <c r="G2355" s="205" t="s">
        <v>10302</v>
      </c>
      <c r="H2355" s="207" t="s">
        <v>92</v>
      </c>
      <c r="I2355" s="206" t="s">
        <v>34</v>
      </c>
      <c r="J2355" s="184">
        <v>1</v>
      </c>
    </row>
    <row r="2356" spans="1:10">
      <c r="A2356" s="206">
        <v>28</v>
      </c>
      <c r="B2356" s="209" t="s">
        <v>2592</v>
      </c>
      <c r="C2356" s="206">
        <v>2016</v>
      </c>
      <c r="D2356" s="207" t="s">
        <v>1121</v>
      </c>
      <c r="E2356" s="207" t="s">
        <v>189</v>
      </c>
      <c r="F2356" s="207" t="s">
        <v>11106</v>
      </c>
      <c r="G2356" s="205" t="s">
        <v>119</v>
      </c>
      <c r="H2356" s="207" t="s">
        <v>169</v>
      </c>
      <c r="I2356" s="206" t="s">
        <v>34</v>
      </c>
      <c r="J2356" s="184">
        <v>1</v>
      </c>
    </row>
    <row r="2357" spans="1:10" ht="22.5" customHeight="1">
      <c r="A2357" s="206">
        <v>28</v>
      </c>
      <c r="B2357" s="209" t="s">
        <v>2592</v>
      </c>
      <c r="C2357" s="206">
        <v>2016</v>
      </c>
      <c r="D2357" s="207" t="s">
        <v>1121</v>
      </c>
      <c r="E2357" s="207" t="s">
        <v>189</v>
      </c>
      <c r="F2357" s="207" t="s">
        <v>11107</v>
      </c>
      <c r="G2357" s="205" t="s">
        <v>119</v>
      </c>
      <c r="H2357" s="207" t="s">
        <v>169</v>
      </c>
      <c r="I2357" s="206" t="s">
        <v>34</v>
      </c>
      <c r="J2357" s="184">
        <v>1</v>
      </c>
    </row>
    <row r="2358" spans="1:10" ht="56.25" customHeight="1">
      <c r="A2358" s="206">
        <v>28</v>
      </c>
      <c r="B2358" s="209" t="s">
        <v>2592</v>
      </c>
      <c r="C2358" s="206">
        <v>2016</v>
      </c>
      <c r="D2358" s="207" t="s">
        <v>1121</v>
      </c>
      <c r="E2358" s="207" t="s">
        <v>1530</v>
      </c>
      <c r="F2358" s="207" t="s">
        <v>11108</v>
      </c>
      <c r="G2358" s="205" t="s">
        <v>10302</v>
      </c>
      <c r="H2358" s="205" t="s">
        <v>10306</v>
      </c>
      <c r="I2358" s="206" t="s">
        <v>34</v>
      </c>
      <c r="J2358" s="184">
        <v>1</v>
      </c>
    </row>
    <row r="2359" spans="1:10" ht="33.75" customHeight="1">
      <c r="A2359" s="206">
        <v>28</v>
      </c>
      <c r="B2359" s="209" t="s">
        <v>2592</v>
      </c>
      <c r="C2359" s="206">
        <v>2016</v>
      </c>
      <c r="D2359" s="207" t="s">
        <v>1121</v>
      </c>
      <c r="E2359" s="207" t="s">
        <v>1530</v>
      </c>
      <c r="F2359" s="207" t="s">
        <v>11109</v>
      </c>
      <c r="G2359" s="205" t="s">
        <v>10302</v>
      </c>
      <c r="H2359" s="205" t="s">
        <v>10306</v>
      </c>
      <c r="I2359" s="206" t="s">
        <v>34</v>
      </c>
      <c r="J2359" s="184">
        <v>1</v>
      </c>
    </row>
    <row r="2360" spans="1:10" ht="90" customHeight="1">
      <c r="A2360" s="206">
        <v>28</v>
      </c>
      <c r="B2360" s="209" t="s">
        <v>2592</v>
      </c>
      <c r="C2360" s="206">
        <v>2016</v>
      </c>
      <c r="D2360" s="207" t="s">
        <v>1121</v>
      </c>
      <c r="E2360" s="207" t="s">
        <v>184</v>
      </c>
      <c r="F2360" s="207" t="s">
        <v>2776</v>
      </c>
      <c r="G2360" s="205" t="s">
        <v>10302</v>
      </c>
      <c r="H2360" s="207" t="s">
        <v>92</v>
      </c>
      <c r="I2360" s="206" t="s">
        <v>34</v>
      </c>
      <c r="J2360" s="184">
        <v>1</v>
      </c>
    </row>
    <row r="2361" spans="1:10" ht="22.5" customHeight="1">
      <c r="A2361" s="206">
        <v>28</v>
      </c>
      <c r="B2361" s="209" t="s">
        <v>2592</v>
      </c>
      <c r="C2361" s="206">
        <v>2016</v>
      </c>
      <c r="D2361" s="207" t="s">
        <v>1142</v>
      </c>
      <c r="E2361" s="207" t="s">
        <v>211</v>
      </c>
      <c r="F2361" s="207" t="s">
        <v>11110</v>
      </c>
      <c r="G2361" s="205" t="s">
        <v>82</v>
      </c>
      <c r="H2361" s="207" t="s">
        <v>101</v>
      </c>
      <c r="I2361" s="206" t="s">
        <v>34</v>
      </c>
      <c r="J2361" s="184">
        <v>1</v>
      </c>
    </row>
    <row r="2362" spans="1:10" ht="22.5" customHeight="1">
      <c r="A2362" s="206">
        <v>28</v>
      </c>
      <c r="B2362" s="209" t="s">
        <v>2592</v>
      </c>
      <c r="C2362" s="206">
        <v>2016</v>
      </c>
      <c r="D2362" s="207" t="s">
        <v>1142</v>
      </c>
      <c r="E2362" s="207" t="s">
        <v>211</v>
      </c>
      <c r="F2362" s="207" t="s">
        <v>11111</v>
      </c>
      <c r="G2362" s="205" t="s">
        <v>10302</v>
      </c>
      <c r="H2362" s="207" t="s">
        <v>1111</v>
      </c>
      <c r="I2362" s="206" t="s">
        <v>34</v>
      </c>
      <c r="J2362" s="184">
        <v>1</v>
      </c>
    </row>
    <row r="2363" spans="1:10" ht="22.5" customHeight="1">
      <c r="A2363" s="206">
        <v>28</v>
      </c>
      <c r="B2363" s="209" t="s">
        <v>2592</v>
      </c>
      <c r="C2363" s="206">
        <v>2016</v>
      </c>
      <c r="D2363" s="207" t="s">
        <v>1142</v>
      </c>
      <c r="E2363" s="207" t="s">
        <v>211</v>
      </c>
      <c r="F2363" s="207" t="s">
        <v>11112</v>
      </c>
      <c r="G2363" s="205" t="s">
        <v>10302</v>
      </c>
      <c r="H2363" s="207" t="s">
        <v>1061</v>
      </c>
      <c r="I2363" s="206" t="s">
        <v>34</v>
      </c>
      <c r="J2363" s="184">
        <v>1</v>
      </c>
    </row>
    <row r="2364" spans="1:10" ht="22.5" customHeight="1">
      <c r="A2364" s="206">
        <v>28</v>
      </c>
      <c r="B2364" s="209" t="s">
        <v>2592</v>
      </c>
      <c r="C2364" s="206">
        <v>2016</v>
      </c>
      <c r="D2364" s="207" t="s">
        <v>1142</v>
      </c>
      <c r="E2364" s="207" t="s">
        <v>211</v>
      </c>
      <c r="F2364" s="207" t="s">
        <v>11113</v>
      </c>
      <c r="G2364" s="205" t="s">
        <v>119</v>
      </c>
      <c r="H2364" s="207" t="s">
        <v>333</v>
      </c>
      <c r="I2364" s="206" t="s">
        <v>34</v>
      </c>
      <c r="J2364" s="184">
        <v>1</v>
      </c>
    </row>
    <row r="2365" spans="1:10" ht="22.5" customHeight="1">
      <c r="A2365" s="206">
        <v>28</v>
      </c>
      <c r="B2365" s="209" t="s">
        <v>2592</v>
      </c>
      <c r="C2365" s="206">
        <v>2016</v>
      </c>
      <c r="D2365" s="207" t="s">
        <v>1142</v>
      </c>
      <c r="E2365" s="207" t="s">
        <v>211</v>
      </c>
      <c r="F2365" s="207" t="s">
        <v>11114</v>
      </c>
      <c r="G2365" s="205" t="s">
        <v>82</v>
      </c>
      <c r="H2365" s="207" t="s">
        <v>101</v>
      </c>
      <c r="I2365" s="206" t="s">
        <v>34</v>
      </c>
      <c r="J2365" s="184">
        <v>1</v>
      </c>
    </row>
    <row r="2366" spans="1:10" ht="22.5" customHeight="1">
      <c r="A2366" s="206">
        <v>28</v>
      </c>
      <c r="B2366" s="209" t="s">
        <v>2592</v>
      </c>
      <c r="C2366" s="206">
        <v>2016</v>
      </c>
      <c r="D2366" s="207" t="s">
        <v>1142</v>
      </c>
      <c r="E2366" s="207" t="s">
        <v>211</v>
      </c>
      <c r="F2366" s="207" t="s">
        <v>11115</v>
      </c>
      <c r="G2366" s="205" t="s">
        <v>10302</v>
      </c>
      <c r="H2366" s="205" t="s">
        <v>10306</v>
      </c>
      <c r="I2366" s="206" t="s">
        <v>34</v>
      </c>
      <c r="J2366" s="184">
        <v>1</v>
      </c>
    </row>
    <row r="2367" spans="1:10" ht="45" customHeight="1">
      <c r="A2367" s="206">
        <v>28</v>
      </c>
      <c r="B2367" s="209" t="s">
        <v>2592</v>
      </c>
      <c r="C2367" s="206">
        <v>2016</v>
      </c>
      <c r="D2367" s="207" t="s">
        <v>1142</v>
      </c>
      <c r="E2367" s="207" t="s">
        <v>512</v>
      </c>
      <c r="F2367" s="207" t="s">
        <v>2783</v>
      </c>
      <c r="G2367" s="205" t="s">
        <v>82</v>
      </c>
      <c r="H2367" s="207" t="s">
        <v>101</v>
      </c>
      <c r="I2367" s="206" t="s">
        <v>34</v>
      </c>
      <c r="J2367" s="184">
        <v>1</v>
      </c>
    </row>
    <row r="2368" spans="1:10" ht="22.5" customHeight="1">
      <c r="A2368" s="206">
        <v>28</v>
      </c>
      <c r="B2368" s="209" t="s">
        <v>2592</v>
      </c>
      <c r="C2368" s="206">
        <v>2016</v>
      </c>
      <c r="D2368" s="207" t="s">
        <v>10642</v>
      </c>
      <c r="E2368" s="207" t="s">
        <v>224</v>
      </c>
      <c r="F2368" s="207" t="s">
        <v>11116</v>
      </c>
      <c r="G2368" s="205" t="s">
        <v>10302</v>
      </c>
      <c r="H2368" s="207" t="s">
        <v>92</v>
      </c>
      <c r="I2368" s="206" t="s">
        <v>34</v>
      </c>
      <c r="J2368" s="184">
        <v>1</v>
      </c>
    </row>
    <row r="2369" spans="1:10" ht="22.5" customHeight="1">
      <c r="A2369" s="206">
        <v>28</v>
      </c>
      <c r="B2369" s="209" t="s">
        <v>2592</v>
      </c>
      <c r="C2369" s="206">
        <v>2016</v>
      </c>
      <c r="D2369" s="207" t="s">
        <v>10642</v>
      </c>
      <c r="E2369" s="207" t="s">
        <v>224</v>
      </c>
      <c r="F2369" s="207" t="s">
        <v>11117</v>
      </c>
      <c r="G2369" s="205" t="s">
        <v>10302</v>
      </c>
      <c r="H2369" s="207" t="s">
        <v>92</v>
      </c>
      <c r="I2369" s="206" t="s">
        <v>34</v>
      </c>
      <c r="J2369" s="184">
        <v>1</v>
      </c>
    </row>
    <row r="2370" spans="1:10" ht="22.5" customHeight="1">
      <c r="A2370" s="206">
        <v>28</v>
      </c>
      <c r="B2370" s="209" t="s">
        <v>2592</v>
      </c>
      <c r="C2370" s="206">
        <v>2016</v>
      </c>
      <c r="D2370" s="207" t="s">
        <v>10642</v>
      </c>
      <c r="E2370" s="207" t="s">
        <v>224</v>
      </c>
      <c r="F2370" s="207" t="s">
        <v>11118</v>
      </c>
      <c r="G2370" s="205" t="s">
        <v>10302</v>
      </c>
      <c r="H2370" s="207" t="s">
        <v>1111</v>
      </c>
      <c r="I2370" s="206" t="s">
        <v>34</v>
      </c>
      <c r="J2370" s="184">
        <v>1</v>
      </c>
    </row>
    <row r="2371" spans="1:10" ht="22.5" customHeight="1">
      <c r="A2371" s="206">
        <v>28</v>
      </c>
      <c r="B2371" s="209" t="s">
        <v>2592</v>
      </c>
      <c r="C2371" s="206">
        <v>2016</v>
      </c>
      <c r="D2371" s="207" t="s">
        <v>10642</v>
      </c>
      <c r="E2371" s="207" t="s">
        <v>224</v>
      </c>
      <c r="F2371" s="207" t="s">
        <v>11119</v>
      </c>
      <c r="G2371" s="205" t="s">
        <v>10302</v>
      </c>
      <c r="H2371" s="205" t="s">
        <v>10306</v>
      </c>
      <c r="I2371" s="206" t="s">
        <v>34</v>
      </c>
      <c r="J2371" s="184">
        <v>1</v>
      </c>
    </row>
    <row r="2372" spans="1:10" ht="22.5" customHeight="1">
      <c r="A2372" s="206">
        <v>28</v>
      </c>
      <c r="B2372" s="209" t="s">
        <v>2592</v>
      </c>
      <c r="C2372" s="206">
        <v>2016</v>
      </c>
      <c r="D2372" s="207" t="s">
        <v>10642</v>
      </c>
      <c r="E2372" s="207" t="s">
        <v>10378</v>
      </c>
      <c r="F2372" s="207" t="s">
        <v>11120</v>
      </c>
      <c r="G2372" s="205" t="s">
        <v>10302</v>
      </c>
      <c r="H2372" s="207" t="s">
        <v>92</v>
      </c>
      <c r="I2372" s="206" t="s">
        <v>34</v>
      </c>
      <c r="J2372" s="184">
        <v>1</v>
      </c>
    </row>
    <row r="2373" spans="1:10" ht="33.75" customHeight="1">
      <c r="A2373" s="206">
        <v>28</v>
      </c>
      <c r="B2373" s="209" t="s">
        <v>2592</v>
      </c>
      <c r="C2373" s="206">
        <v>2016</v>
      </c>
      <c r="D2373" s="207" t="s">
        <v>10642</v>
      </c>
      <c r="E2373" s="207" t="s">
        <v>10378</v>
      </c>
      <c r="F2373" s="207" t="s">
        <v>11121</v>
      </c>
      <c r="G2373" s="205" t="s">
        <v>10302</v>
      </c>
      <c r="H2373" s="205" t="s">
        <v>10306</v>
      </c>
      <c r="I2373" s="206" t="s">
        <v>34</v>
      </c>
      <c r="J2373" s="184">
        <v>1</v>
      </c>
    </row>
    <row r="2374" spans="1:10" ht="22.5" customHeight="1">
      <c r="A2374" s="206">
        <v>28</v>
      </c>
      <c r="B2374" s="209" t="s">
        <v>2592</v>
      </c>
      <c r="C2374" s="206">
        <v>2016</v>
      </c>
      <c r="D2374" s="207" t="s">
        <v>10642</v>
      </c>
      <c r="E2374" s="207" t="s">
        <v>5865</v>
      </c>
      <c r="F2374" s="207" t="s">
        <v>11122</v>
      </c>
      <c r="G2374" s="205" t="s">
        <v>10302</v>
      </c>
      <c r="H2374" s="205" t="s">
        <v>10306</v>
      </c>
      <c r="I2374" s="206" t="s">
        <v>34</v>
      </c>
      <c r="J2374" s="184">
        <v>1</v>
      </c>
    </row>
    <row r="2375" spans="1:10" ht="33.75" customHeight="1">
      <c r="A2375" s="206">
        <v>28</v>
      </c>
      <c r="B2375" s="209" t="s">
        <v>2592</v>
      </c>
      <c r="C2375" s="206">
        <v>2016</v>
      </c>
      <c r="D2375" s="207" t="s">
        <v>10642</v>
      </c>
      <c r="E2375" s="207" t="s">
        <v>5865</v>
      </c>
      <c r="F2375" s="207" t="s">
        <v>11123</v>
      </c>
      <c r="G2375" s="205" t="s">
        <v>82</v>
      </c>
      <c r="H2375" s="207" t="s">
        <v>101</v>
      </c>
      <c r="I2375" s="206" t="s">
        <v>34</v>
      </c>
      <c r="J2375" s="184">
        <v>1</v>
      </c>
    </row>
    <row r="2376" spans="1:10" ht="22.5" customHeight="1">
      <c r="A2376" s="206">
        <v>28</v>
      </c>
      <c r="B2376" s="209" t="s">
        <v>2592</v>
      </c>
      <c r="C2376" s="206">
        <v>2016</v>
      </c>
      <c r="D2376" s="207" t="s">
        <v>10642</v>
      </c>
      <c r="E2376" s="207" t="s">
        <v>5865</v>
      </c>
      <c r="F2376" s="207" t="s">
        <v>11124</v>
      </c>
      <c r="G2376" s="205" t="s">
        <v>119</v>
      </c>
      <c r="H2376" s="207" t="s">
        <v>169</v>
      </c>
      <c r="I2376" s="206" t="s">
        <v>34</v>
      </c>
      <c r="J2376" s="184">
        <v>1</v>
      </c>
    </row>
    <row r="2377" spans="1:10" ht="33.75" customHeight="1">
      <c r="A2377" s="206">
        <v>28</v>
      </c>
      <c r="B2377" s="209" t="s">
        <v>2592</v>
      </c>
      <c r="C2377" s="206">
        <v>2016</v>
      </c>
      <c r="D2377" s="207" t="s">
        <v>11019</v>
      </c>
      <c r="E2377" s="207" t="s">
        <v>266</v>
      </c>
      <c r="F2377" s="207" t="s">
        <v>2793</v>
      </c>
      <c r="G2377" s="205" t="s">
        <v>10302</v>
      </c>
      <c r="H2377" s="207" t="s">
        <v>92</v>
      </c>
      <c r="I2377" s="206" t="s">
        <v>34</v>
      </c>
      <c r="J2377" s="184">
        <v>1</v>
      </c>
    </row>
    <row r="2378" spans="1:10" ht="56.25" customHeight="1">
      <c r="A2378" s="206">
        <v>28</v>
      </c>
      <c r="B2378" s="209" t="s">
        <v>2592</v>
      </c>
      <c r="C2378" s="206">
        <v>2016</v>
      </c>
      <c r="D2378" s="207" t="s">
        <v>265</v>
      </c>
      <c r="E2378" s="207" t="s">
        <v>266</v>
      </c>
      <c r="F2378" s="207" t="s">
        <v>2794</v>
      </c>
      <c r="G2378" s="205" t="s">
        <v>10302</v>
      </c>
      <c r="H2378" s="207" t="s">
        <v>92</v>
      </c>
      <c r="I2378" s="206" t="s">
        <v>34</v>
      </c>
      <c r="J2378" s="184">
        <v>1</v>
      </c>
    </row>
    <row r="2379" spans="1:10" ht="45" customHeight="1">
      <c r="A2379" s="206">
        <v>28</v>
      </c>
      <c r="B2379" s="209" t="s">
        <v>2592</v>
      </c>
      <c r="C2379" s="206">
        <v>2016</v>
      </c>
      <c r="D2379" s="207" t="s">
        <v>1575</v>
      </c>
      <c r="E2379" s="207" t="s">
        <v>266</v>
      </c>
      <c r="F2379" s="207" t="s">
        <v>2795</v>
      </c>
      <c r="G2379" s="205" t="s">
        <v>10302</v>
      </c>
      <c r="H2379" s="205" t="s">
        <v>10306</v>
      </c>
      <c r="I2379" s="206" t="s">
        <v>34</v>
      </c>
      <c r="J2379" s="184">
        <v>1</v>
      </c>
    </row>
    <row r="2380" spans="1:10" ht="56.25" customHeight="1">
      <c r="A2380" s="206">
        <v>28</v>
      </c>
      <c r="B2380" s="209" t="s">
        <v>2592</v>
      </c>
      <c r="C2380" s="206">
        <v>2016</v>
      </c>
      <c r="D2380" s="207" t="s">
        <v>10442</v>
      </c>
      <c r="E2380" s="207" t="s">
        <v>273</v>
      </c>
      <c r="F2380" s="207" t="s">
        <v>2796</v>
      </c>
      <c r="G2380" s="205" t="s">
        <v>10302</v>
      </c>
      <c r="H2380" s="205" t="s">
        <v>10306</v>
      </c>
      <c r="I2380" s="206" t="s">
        <v>34</v>
      </c>
      <c r="J2380" s="184">
        <v>1</v>
      </c>
    </row>
    <row r="2381" spans="1:10" ht="101.25" customHeight="1">
      <c r="A2381" s="206">
        <v>28</v>
      </c>
      <c r="B2381" s="209" t="s">
        <v>2592</v>
      </c>
      <c r="C2381" s="206">
        <v>2016</v>
      </c>
      <c r="D2381" s="207" t="s">
        <v>10442</v>
      </c>
      <c r="E2381" s="207" t="s">
        <v>276</v>
      </c>
      <c r="F2381" s="207" t="s">
        <v>2797</v>
      </c>
      <c r="G2381" s="205" t="s">
        <v>10302</v>
      </c>
      <c r="H2381" s="205" t="s">
        <v>10306</v>
      </c>
      <c r="I2381" s="206" t="s">
        <v>34</v>
      </c>
      <c r="J2381" s="184">
        <v>1</v>
      </c>
    </row>
    <row r="2382" spans="1:10" ht="56.25" customHeight="1">
      <c r="A2382" s="206">
        <v>28</v>
      </c>
      <c r="B2382" s="209" t="s">
        <v>2592</v>
      </c>
      <c r="C2382" s="206">
        <v>2016</v>
      </c>
      <c r="D2382" s="207" t="s">
        <v>10442</v>
      </c>
      <c r="E2382" s="207" t="s">
        <v>276</v>
      </c>
      <c r="F2382" s="207" t="s">
        <v>2798</v>
      </c>
      <c r="G2382" s="205" t="s">
        <v>10302</v>
      </c>
      <c r="H2382" s="205" t="s">
        <v>10306</v>
      </c>
      <c r="I2382" s="206" t="s">
        <v>34</v>
      </c>
      <c r="J2382" s="184">
        <v>1</v>
      </c>
    </row>
    <row r="2383" spans="1:10" ht="56.25" customHeight="1">
      <c r="A2383" s="206">
        <v>29</v>
      </c>
      <c r="B2383" s="209" t="s">
        <v>2799</v>
      </c>
      <c r="C2383" s="206">
        <v>2006</v>
      </c>
      <c r="D2383" s="207" t="s">
        <v>10601</v>
      </c>
      <c r="E2383" s="207" t="s">
        <v>800</v>
      </c>
      <c r="F2383" s="207" t="s">
        <v>2800</v>
      </c>
      <c r="G2383" s="205" t="s">
        <v>10302</v>
      </c>
      <c r="H2383" s="207" t="s">
        <v>92</v>
      </c>
      <c r="I2383" s="206" t="s">
        <v>34</v>
      </c>
      <c r="J2383" s="184">
        <v>1</v>
      </c>
    </row>
    <row r="2384" spans="1:10" ht="45" customHeight="1">
      <c r="A2384" s="206">
        <v>29</v>
      </c>
      <c r="B2384" s="209" t="s">
        <v>2799</v>
      </c>
      <c r="C2384" s="206">
        <v>2006</v>
      </c>
      <c r="D2384" s="207" t="s">
        <v>10601</v>
      </c>
      <c r="E2384" s="207" t="s">
        <v>541</v>
      </c>
      <c r="F2384" s="207" t="s">
        <v>2801</v>
      </c>
      <c r="G2384" s="205" t="s">
        <v>10302</v>
      </c>
      <c r="H2384" s="205" t="s">
        <v>10306</v>
      </c>
      <c r="I2384" s="206" t="s">
        <v>34</v>
      </c>
      <c r="J2384" s="184">
        <v>1</v>
      </c>
    </row>
    <row r="2385" spans="1:10" ht="22.5" customHeight="1">
      <c r="A2385" s="206">
        <v>29</v>
      </c>
      <c r="B2385" s="209" t="s">
        <v>2799</v>
      </c>
      <c r="C2385" s="206">
        <v>2006</v>
      </c>
      <c r="D2385" s="207" t="s">
        <v>10601</v>
      </c>
      <c r="E2385" s="207" t="s">
        <v>29</v>
      </c>
      <c r="F2385" s="207" t="s">
        <v>2802</v>
      </c>
      <c r="G2385" s="205" t="s">
        <v>10302</v>
      </c>
      <c r="H2385" s="207" t="s">
        <v>92</v>
      </c>
      <c r="I2385" s="206" t="s">
        <v>34</v>
      </c>
      <c r="J2385" s="184">
        <v>1</v>
      </c>
    </row>
    <row r="2386" spans="1:10" ht="45" customHeight="1">
      <c r="A2386" s="206">
        <v>29</v>
      </c>
      <c r="B2386" s="209" t="s">
        <v>2799</v>
      </c>
      <c r="C2386" s="206">
        <v>2006</v>
      </c>
      <c r="D2386" s="207" t="s">
        <v>10601</v>
      </c>
      <c r="E2386" s="207" t="s">
        <v>62</v>
      </c>
      <c r="F2386" s="207" t="s">
        <v>2803</v>
      </c>
      <c r="G2386" s="205" t="s">
        <v>10302</v>
      </c>
      <c r="H2386" s="205" t="s">
        <v>10306</v>
      </c>
      <c r="I2386" s="206" t="s">
        <v>34</v>
      </c>
      <c r="J2386" s="184">
        <v>1</v>
      </c>
    </row>
    <row r="2387" spans="1:10" ht="33.75" customHeight="1">
      <c r="A2387" s="206">
        <v>29</v>
      </c>
      <c r="B2387" s="209" t="s">
        <v>2799</v>
      </c>
      <c r="C2387" s="206">
        <v>2006</v>
      </c>
      <c r="D2387" s="207" t="s">
        <v>10601</v>
      </c>
      <c r="E2387" s="207" t="s">
        <v>57</v>
      </c>
      <c r="F2387" s="207" t="s">
        <v>2804</v>
      </c>
      <c r="G2387" s="205" t="s">
        <v>10302</v>
      </c>
      <c r="H2387" s="205" t="s">
        <v>10306</v>
      </c>
      <c r="I2387" s="206" t="s">
        <v>34</v>
      </c>
      <c r="J2387" s="184">
        <v>1</v>
      </c>
    </row>
    <row r="2388" spans="1:10" ht="45" customHeight="1">
      <c r="A2388" s="206">
        <v>29</v>
      </c>
      <c r="B2388" s="209" t="s">
        <v>2799</v>
      </c>
      <c r="C2388" s="206">
        <v>2006</v>
      </c>
      <c r="D2388" s="207" t="s">
        <v>10601</v>
      </c>
      <c r="E2388" s="207" t="s">
        <v>2806</v>
      </c>
      <c r="F2388" s="207" t="s">
        <v>2805</v>
      </c>
      <c r="G2388" s="205" t="s">
        <v>10302</v>
      </c>
      <c r="H2388" s="205" t="s">
        <v>10306</v>
      </c>
      <c r="I2388" s="206" t="s">
        <v>34</v>
      </c>
      <c r="J2388" s="184">
        <v>1</v>
      </c>
    </row>
    <row r="2389" spans="1:10" ht="45" customHeight="1">
      <c r="A2389" s="206">
        <v>29</v>
      </c>
      <c r="B2389" s="209" t="s">
        <v>2799</v>
      </c>
      <c r="C2389" s="206">
        <v>2006</v>
      </c>
      <c r="D2389" s="207" t="s">
        <v>938</v>
      </c>
      <c r="E2389" s="207" t="s">
        <v>2808</v>
      </c>
      <c r="F2389" s="207" t="s">
        <v>2807</v>
      </c>
      <c r="G2389" s="205" t="s">
        <v>10302</v>
      </c>
      <c r="H2389" s="205" t="s">
        <v>10306</v>
      </c>
      <c r="I2389" s="206" t="s">
        <v>34</v>
      </c>
      <c r="J2389" s="184">
        <v>1</v>
      </c>
    </row>
    <row r="2390" spans="1:10" ht="33.75" customHeight="1">
      <c r="A2390" s="206">
        <v>29</v>
      </c>
      <c r="B2390" s="209" t="s">
        <v>2799</v>
      </c>
      <c r="C2390" s="206">
        <v>2006</v>
      </c>
      <c r="D2390" s="207" t="s">
        <v>1108</v>
      </c>
      <c r="E2390" s="207" t="s">
        <v>1897</v>
      </c>
      <c r="F2390" s="207" t="s">
        <v>2809</v>
      </c>
      <c r="G2390" s="205" t="s">
        <v>10302</v>
      </c>
      <c r="H2390" s="207" t="s">
        <v>92</v>
      </c>
      <c r="I2390" s="206" t="s">
        <v>34</v>
      </c>
      <c r="J2390" s="184">
        <v>1</v>
      </c>
    </row>
    <row r="2391" spans="1:10" ht="56.25" customHeight="1">
      <c r="A2391" s="206">
        <v>29</v>
      </c>
      <c r="B2391" s="209" t="s">
        <v>2799</v>
      </c>
      <c r="C2391" s="206">
        <v>2006</v>
      </c>
      <c r="D2391" s="207" t="s">
        <v>1108</v>
      </c>
      <c r="E2391" s="207" t="s">
        <v>2811</v>
      </c>
      <c r="F2391" s="207" t="s">
        <v>2810</v>
      </c>
      <c r="G2391" s="205" t="s">
        <v>10302</v>
      </c>
      <c r="H2391" s="205" t="s">
        <v>10306</v>
      </c>
      <c r="I2391" s="206" t="s">
        <v>34</v>
      </c>
      <c r="J2391" s="184">
        <v>1</v>
      </c>
    </row>
    <row r="2392" spans="1:10" ht="67.5" customHeight="1">
      <c r="A2392" s="206">
        <v>29</v>
      </c>
      <c r="B2392" s="209" t="s">
        <v>2799</v>
      </c>
      <c r="C2392" s="206">
        <v>2006</v>
      </c>
      <c r="D2392" s="207" t="s">
        <v>1108</v>
      </c>
      <c r="E2392" s="207" t="s">
        <v>116</v>
      </c>
      <c r="F2392" s="207" t="s">
        <v>2812</v>
      </c>
      <c r="G2392" s="205" t="s">
        <v>10302</v>
      </c>
      <c r="H2392" s="207" t="s">
        <v>92</v>
      </c>
      <c r="I2392" s="206" t="s">
        <v>34</v>
      </c>
      <c r="J2392" s="184">
        <v>1</v>
      </c>
    </row>
    <row r="2393" spans="1:10" ht="22.5" customHeight="1">
      <c r="A2393" s="206">
        <v>29</v>
      </c>
      <c r="B2393" s="209" t="s">
        <v>2799</v>
      </c>
      <c r="C2393" s="206">
        <v>2006</v>
      </c>
      <c r="D2393" s="207" t="s">
        <v>1407</v>
      </c>
      <c r="E2393" s="207" t="s">
        <v>189</v>
      </c>
      <c r="F2393" s="207" t="s">
        <v>2813</v>
      </c>
      <c r="G2393" s="205" t="s">
        <v>82</v>
      </c>
      <c r="H2393" s="207" t="s">
        <v>101</v>
      </c>
      <c r="I2393" s="206" t="s">
        <v>34</v>
      </c>
      <c r="J2393" s="184">
        <v>1</v>
      </c>
    </row>
    <row r="2394" spans="1:10" ht="22.5" customHeight="1">
      <c r="A2394" s="206">
        <v>29</v>
      </c>
      <c r="B2394" s="209" t="s">
        <v>2799</v>
      </c>
      <c r="C2394" s="206">
        <v>2006</v>
      </c>
      <c r="D2394" s="207" t="s">
        <v>1407</v>
      </c>
      <c r="E2394" s="207" t="s">
        <v>189</v>
      </c>
      <c r="F2394" s="207" t="s">
        <v>11125</v>
      </c>
      <c r="G2394" s="205" t="s">
        <v>82</v>
      </c>
      <c r="H2394" s="207" t="s">
        <v>188</v>
      </c>
      <c r="I2394" s="206" t="s">
        <v>34</v>
      </c>
      <c r="J2394" s="184">
        <v>1</v>
      </c>
    </row>
    <row r="2395" spans="1:10" ht="22.5" customHeight="1">
      <c r="A2395" s="206">
        <v>29</v>
      </c>
      <c r="B2395" s="209" t="s">
        <v>2799</v>
      </c>
      <c r="C2395" s="206">
        <v>2006</v>
      </c>
      <c r="D2395" s="207" t="s">
        <v>1407</v>
      </c>
      <c r="E2395" s="207" t="s">
        <v>189</v>
      </c>
      <c r="F2395" s="207" t="s">
        <v>2815</v>
      </c>
      <c r="G2395" s="205" t="s">
        <v>10302</v>
      </c>
      <c r="H2395" s="205" t="s">
        <v>10306</v>
      </c>
      <c r="I2395" s="206" t="s">
        <v>34</v>
      </c>
      <c r="J2395" s="184">
        <v>1</v>
      </c>
    </row>
    <row r="2396" spans="1:10" ht="22.5" customHeight="1">
      <c r="A2396" s="206">
        <v>29</v>
      </c>
      <c r="B2396" s="209" t="s">
        <v>2799</v>
      </c>
      <c r="C2396" s="206">
        <v>2006</v>
      </c>
      <c r="D2396" s="207" t="s">
        <v>1407</v>
      </c>
      <c r="E2396" s="207" t="s">
        <v>189</v>
      </c>
      <c r="F2396" s="207" t="s">
        <v>2816</v>
      </c>
      <c r="G2396" s="205" t="s">
        <v>82</v>
      </c>
      <c r="H2396" s="207" t="s">
        <v>101</v>
      </c>
      <c r="I2396" s="206" t="s">
        <v>34</v>
      </c>
      <c r="J2396" s="184">
        <v>1</v>
      </c>
    </row>
    <row r="2397" spans="1:10" ht="33.75" customHeight="1">
      <c r="A2397" s="206">
        <v>29</v>
      </c>
      <c r="B2397" s="209" t="s">
        <v>2799</v>
      </c>
      <c r="C2397" s="206">
        <v>2006</v>
      </c>
      <c r="D2397" s="207" t="s">
        <v>1407</v>
      </c>
      <c r="E2397" s="207" t="s">
        <v>404</v>
      </c>
      <c r="F2397" s="207" t="s">
        <v>2817</v>
      </c>
      <c r="G2397" s="205" t="s">
        <v>10302</v>
      </c>
      <c r="H2397" s="205" t="s">
        <v>10306</v>
      </c>
      <c r="I2397" s="206" t="s">
        <v>34</v>
      </c>
      <c r="J2397" s="184">
        <v>1</v>
      </c>
    </row>
    <row r="2398" spans="1:10" ht="33.75" customHeight="1">
      <c r="A2398" s="206">
        <v>29</v>
      </c>
      <c r="B2398" s="209" t="s">
        <v>2799</v>
      </c>
      <c r="C2398" s="206">
        <v>2006</v>
      </c>
      <c r="D2398" s="207" t="s">
        <v>10642</v>
      </c>
      <c r="E2398" s="207" t="s">
        <v>2819</v>
      </c>
      <c r="F2398" s="207" t="s">
        <v>2818</v>
      </c>
      <c r="G2398" s="205" t="s">
        <v>10302</v>
      </c>
      <c r="H2398" s="205" t="s">
        <v>10306</v>
      </c>
      <c r="I2398" s="206" t="s">
        <v>34</v>
      </c>
      <c r="J2398" s="184">
        <v>1</v>
      </c>
    </row>
    <row r="2399" spans="1:10" ht="22.5" customHeight="1">
      <c r="A2399" s="206">
        <v>29</v>
      </c>
      <c r="B2399" s="209" t="s">
        <v>2799</v>
      </c>
      <c r="C2399" s="206">
        <v>2006</v>
      </c>
      <c r="D2399" s="207" t="s">
        <v>10642</v>
      </c>
      <c r="E2399" s="207" t="s">
        <v>1713</v>
      </c>
      <c r="F2399" s="207" t="s">
        <v>11126</v>
      </c>
      <c r="G2399" s="205" t="s">
        <v>10302</v>
      </c>
      <c r="H2399" s="207" t="s">
        <v>1061</v>
      </c>
      <c r="I2399" s="206" t="s">
        <v>34</v>
      </c>
      <c r="J2399" s="184">
        <v>1</v>
      </c>
    </row>
    <row r="2400" spans="1:10" ht="22.5" customHeight="1">
      <c r="A2400" s="206">
        <v>29</v>
      </c>
      <c r="B2400" s="209" t="s">
        <v>2799</v>
      </c>
      <c r="C2400" s="206">
        <v>2006</v>
      </c>
      <c r="D2400" s="207" t="s">
        <v>10642</v>
      </c>
      <c r="E2400" s="207" t="s">
        <v>1713</v>
      </c>
      <c r="F2400" s="207" t="s">
        <v>11127</v>
      </c>
      <c r="G2400" s="205" t="s">
        <v>10302</v>
      </c>
      <c r="H2400" s="205" t="s">
        <v>10306</v>
      </c>
      <c r="I2400" s="206" t="s">
        <v>34</v>
      </c>
      <c r="J2400" s="184">
        <v>1</v>
      </c>
    </row>
    <row r="2401" spans="1:10" ht="45" customHeight="1">
      <c r="A2401" s="206">
        <v>29</v>
      </c>
      <c r="B2401" s="209" t="s">
        <v>2799</v>
      </c>
      <c r="C2401" s="206">
        <v>2006</v>
      </c>
      <c r="D2401" s="207" t="s">
        <v>10642</v>
      </c>
      <c r="E2401" s="207" t="s">
        <v>2353</v>
      </c>
      <c r="F2401" s="207" t="s">
        <v>2822</v>
      </c>
      <c r="G2401" s="205" t="s">
        <v>10302</v>
      </c>
      <c r="H2401" s="207" t="s">
        <v>92</v>
      </c>
      <c r="I2401" s="206" t="s">
        <v>34</v>
      </c>
      <c r="J2401" s="184">
        <v>1</v>
      </c>
    </row>
    <row r="2402" spans="1:10" ht="45" customHeight="1">
      <c r="A2402" s="206">
        <v>29</v>
      </c>
      <c r="B2402" s="209" t="s">
        <v>2799</v>
      </c>
      <c r="C2402" s="206">
        <v>2006</v>
      </c>
      <c r="D2402" s="207" t="s">
        <v>10642</v>
      </c>
      <c r="E2402" s="207" t="s">
        <v>2353</v>
      </c>
      <c r="F2402" s="207" t="s">
        <v>2823</v>
      </c>
      <c r="G2402" s="205" t="s">
        <v>10302</v>
      </c>
      <c r="H2402" s="207" t="s">
        <v>92</v>
      </c>
      <c r="I2402" s="206" t="s">
        <v>34</v>
      </c>
      <c r="J2402" s="184">
        <v>1</v>
      </c>
    </row>
    <row r="2403" spans="1:10" ht="45" customHeight="1">
      <c r="A2403" s="206">
        <v>29</v>
      </c>
      <c r="B2403" s="209" t="s">
        <v>2799</v>
      </c>
      <c r="C2403" s="206">
        <v>2006</v>
      </c>
      <c r="D2403" s="207" t="s">
        <v>2825</v>
      </c>
      <c r="E2403" s="207" t="s">
        <v>266</v>
      </c>
      <c r="F2403" s="207" t="s">
        <v>2824</v>
      </c>
      <c r="G2403" s="205" t="s">
        <v>10302</v>
      </c>
      <c r="H2403" s="207" t="s">
        <v>92</v>
      </c>
      <c r="I2403" s="206" t="s">
        <v>34</v>
      </c>
      <c r="J2403" s="184">
        <v>1</v>
      </c>
    </row>
    <row r="2404" spans="1:10" ht="45" customHeight="1">
      <c r="A2404" s="206">
        <v>30</v>
      </c>
      <c r="B2404" s="209" t="s">
        <v>2740</v>
      </c>
      <c r="C2404" s="206">
        <v>2013</v>
      </c>
      <c r="D2404" s="207" t="s">
        <v>10601</v>
      </c>
      <c r="E2404" s="207" t="s">
        <v>541</v>
      </c>
      <c r="F2404" s="207" t="s">
        <v>11128</v>
      </c>
      <c r="G2404" s="205" t="s">
        <v>10302</v>
      </c>
      <c r="H2404" s="205" t="s">
        <v>10306</v>
      </c>
      <c r="I2404" s="206" t="s">
        <v>34</v>
      </c>
      <c r="J2404" s="184">
        <v>1</v>
      </c>
    </row>
    <row r="2405" spans="1:10" ht="33.75" customHeight="1">
      <c r="A2405" s="206">
        <v>30</v>
      </c>
      <c r="B2405" s="209" t="s">
        <v>2740</v>
      </c>
      <c r="C2405" s="206">
        <v>2013</v>
      </c>
      <c r="D2405" s="207" t="s">
        <v>10601</v>
      </c>
      <c r="E2405" s="207" t="s">
        <v>541</v>
      </c>
      <c r="F2405" s="207" t="s">
        <v>11129</v>
      </c>
      <c r="G2405" s="205" t="s">
        <v>10302</v>
      </c>
      <c r="H2405" s="207" t="s">
        <v>1061</v>
      </c>
      <c r="I2405" s="206" t="s">
        <v>34</v>
      </c>
      <c r="J2405" s="184">
        <v>1</v>
      </c>
    </row>
    <row r="2406" spans="1:10" ht="45" customHeight="1">
      <c r="A2406" s="206">
        <v>30</v>
      </c>
      <c r="B2406" s="209" t="s">
        <v>2740</v>
      </c>
      <c r="C2406" s="206">
        <v>2013</v>
      </c>
      <c r="D2406" s="207" t="s">
        <v>10601</v>
      </c>
      <c r="E2406" s="207" t="s">
        <v>541</v>
      </c>
      <c r="F2406" s="207" t="s">
        <v>11130</v>
      </c>
      <c r="G2406" s="205" t="s">
        <v>10302</v>
      </c>
      <c r="H2406" s="205" t="s">
        <v>10306</v>
      </c>
      <c r="I2406" s="206" t="s">
        <v>34</v>
      </c>
      <c r="J2406" s="184">
        <v>1</v>
      </c>
    </row>
    <row r="2407" spans="1:10" ht="78.75" customHeight="1">
      <c r="A2407" s="206">
        <v>30</v>
      </c>
      <c r="B2407" s="209" t="s">
        <v>2740</v>
      </c>
      <c r="C2407" s="206">
        <v>2013</v>
      </c>
      <c r="D2407" s="207" t="s">
        <v>10601</v>
      </c>
      <c r="E2407" s="207" t="s">
        <v>29</v>
      </c>
      <c r="F2407" s="207" t="s">
        <v>2829</v>
      </c>
      <c r="G2407" s="205" t="s">
        <v>10302</v>
      </c>
      <c r="H2407" s="207" t="s">
        <v>92</v>
      </c>
      <c r="I2407" s="206" t="s">
        <v>34</v>
      </c>
      <c r="J2407" s="184">
        <v>1</v>
      </c>
    </row>
    <row r="2408" spans="1:10" ht="56.25" customHeight="1">
      <c r="A2408" s="206">
        <v>30</v>
      </c>
      <c r="B2408" s="209" t="s">
        <v>2740</v>
      </c>
      <c r="C2408" s="206">
        <v>2013</v>
      </c>
      <c r="D2408" s="207" t="s">
        <v>10601</v>
      </c>
      <c r="E2408" s="207" t="s">
        <v>37</v>
      </c>
      <c r="F2408" s="207" t="s">
        <v>2830</v>
      </c>
      <c r="G2408" s="205" t="s">
        <v>10302</v>
      </c>
      <c r="H2408" s="207" t="s">
        <v>92</v>
      </c>
      <c r="I2408" s="206" t="s">
        <v>34</v>
      </c>
      <c r="J2408" s="184">
        <v>1</v>
      </c>
    </row>
    <row r="2409" spans="1:10" ht="45" customHeight="1">
      <c r="A2409" s="206">
        <v>30</v>
      </c>
      <c r="B2409" s="209" t="s">
        <v>2740</v>
      </c>
      <c r="C2409" s="206">
        <v>2013</v>
      </c>
      <c r="D2409" s="207" t="s">
        <v>10601</v>
      </c>
      <c r="E2409" s="207" t="s">
        <v>43</v>
      </c>
      <c r="F2409" s="207" t="s">
        <v>2831</v>
      </c>
      <c r="G2409" s="205" t="s">
        <v>10302</v>
      </c>
      <c r="H2409" s="205" t="s">
        <v>10306</v>
      </c>
      <c r="I2409" s="206" t="s">
        <v>34</v>
      </c>
      <c r="J2409" s="184">
        <v>1</v>
      </c>
    </row>
    <row r="2410" spans="1:10" ht="22.5" customHeight="1">
      <c r="A2410" s="206">
        <v>30</v>
      </c>
      <c r="B2410" s="209" t="s">
        <v>2740</v>
      </c>
      <c r="C2410" s="206">
        <v>2013</v>
      </c>
      <c r="D2410" s="205" t="s">
        <v>28</v>
      </c>
      <c r="E2410" s="207" t="s">
        <v>46</v>
      </c>
      <c r="F2410" s="207" t="s">
        <v>2832</v>
      </c>
      <c r="G2410" s="205" t="s">
        <v>10302</v>
      </c>
      <c r="H2410" s="207" t="s">
        <v>1061</v>
      </c>
      <c r="I2410" s="206" t="s">
        <v>34</v>
      </c>
      <c r="J2410" s="184">
        <v>1</v>
      </c>
    </row>
    <row r="2411" spans="1:10" ht="22.5" customHeight="1">
      <c r="A2411" s="206">
        <v>30</v>
      </c>
      <c r="B2411" s="209" t="s">
        <v>2740</v>
      </c>
      <c r="C2411" s="206">
        <v>2013</v>
      </c>
      <c r="D2411" s="205" t="s">
        <v>28</v>
      </c>
      <c r="E2411" s="207" t="s">
        <v>46</v>
      </c>
      <c r="F2411" s="207" t="s">
        <v>2833</v>
      </c>
      <c r="G2411" s="205" t="s">
        <v>10302</v>
      </c>
      <c r="H2411" s="207" t="s">
        <v>1061</v>
      </c>
      <c r="I2411" s="206" t="s">
        <v>34</v>
      </c>
      <c r="J2411" s="184">
        <v>1</v>
      </c>
    </row>
    <row r="2412" spans="1:10" ht="33.75" customHeight="1">
      <c r="A2412" s="206">
        <v>30</v>
      </c>
      <c r="B2412" s="209" t="s">
        <v>2740</v>
      </c>
      <c r="C2412" s="206">
        <v>2013</v>
      </c>
      <c r="D2412" s="205" t="s">
        <v>28</v>
      </c>
      <c r="E2412" s="207" t="s">
        <v>46</v>
      </c>
      <c r="F2412" s="207" t="s">
        <v>11131</v>
      </c>
      <c r="G2412" s="205" t="s">
        <v>10302</v>
      </c>
      <c r="H2412" s="205" t="s">
        <v>10306</v>
      </c>
      <c r="I2412" s="206" t="s">
        <v>34</v>
      </c>
      <c r="J2412" s="184">
        <v>1</v>
      </c>
    </row>
    <row r="2413" spans="1:10" ht="101.25" customHeight="1">
      <c r="A2413" s="206">
        <v>30</v>
      </c>
      <c r="B2413" s="209" t="s">
        <v>2740</v>
      </c>
      <c r="C2413" s="206">
        <v>2013</v>
      </c>
      <c r="D2413" s="207" t="s">
        <v>938</v>
      </c>
      <c r="E2413" s="210" t="s">
        <v>75</v>
      </c>
      <c r="F2413" s="207" t="s">
        <v>2835</v>
      </c>
      <c r="G2413" s="205" t="s">
        <v>10302</v>
      </c>
      <c r="H2413" s="207" t="s">
        <v>92</v>
      </c>
      <c r="I2413" s="206" t="s">
        <v>34</v>
      </c>
      <c r="J2413" s="184">
        <v>1</v>
      </c>
    </row>
    <row r="2414" spans="1:10" ht="123.75" customHeight="1">
      <c r="A2414" s="206">
        <v>30</v>
      </c>
      <c r="B2414" s="209" t="s">
        <v>2740</v>
      </c>
      <c r="C2414" s="206">
        <v>2013</v>
      </c>
      <c r="D2414" s="207" t="s">
        <v>938</v>
      </c>
      <c r="E2414" s="207" t="s">
        <v>79</v>
      </c>
      <c r="F2414" s="207" t="s">
        <v>2836</v>
      </c>
      <c r="G2414" s="205" t="s">
        <v>10302</v>
      </c>
      <c r="H2414" s="207" t="s">
        <v>92</v>
      </c>
      <c r="I2414" s="206" t="s">
        <v>34</v>
      </c>
      <c r="J2414" s="184">
        <v>1</v>
      </c>
    </row>
    <row r="2415" spans="1:10" ht="56.25" customHeight="1">
      <c r="A2415" s="206">
        <v>30</v>
      </c>
      <c r="B2415" s="209" t="s">
        <v>2740</v>
      </c>
      <c r="C2415" s="206">
        <v>2013</v>
      </c>
      <c r="D2415" s="207" t="s">
        <v>938</v>
      </c>
      <c r="E2415" s="207" t="s">
        <v>94</v>
      </c>
      <c r="F2415" s="207" t="s">
        <v>2741</v>
      </c>
      <c r="G2415" s="205" t="s">
        <v>10302</v>
      </c>
      <c r="H2415" s="207" t="s">
        <v>92</v>
      </c>
      <c r="I2415" s="206" t="s">
        <v>34</v>
      </c>
      <c r="J2415" s="184">
        <v>1</v>
      </c>
    </row>
    <row r="2416" spans="1:10" ht="112.5" customHeight="1">
      <c r="A2416" s="206">
        <v>30</v>
      </c>
      <c r="B2416" s="209" t="s">
        <v>2740</v>
      </c>
      <c r="C2416" s="206">
        <v>2013</v>
      </c>
      <c r="D2416" s="207" t="s">
        <v>1210</v>
      </c>
      <c r="E2416" s="207" t="s">
        <v>464</v>
      </c>
      <c r="F2416" s="207" t="s">
        <v>2839</v>
      </c>
      <c r="G2416" s="205" t="s">
        <v>10302</v>
      </c>
      <c r="H2416" s="205" t="s">
        <v>10306</v>
      </c>
      <c r="I2416" s="206" t="s">
        <v>34</v>
      </c>
      <c r="J2416" s="184">
        <v>1</v>
      </c>
    </row>
    <row r="2417" spans="1:10" ht="101.25" customHeight="1">
      <c r="A2417" s="206">
        <v>30</v>
      </c>
      <c r="B2417" s="209" t="s">
        <v>2740</v>
      </c>
      <c r="C2417" s="206">
        <v>2013</v>
      </c>
      <c r="D2417" s="207" t="s">
        <v>1090</v>
      </c>
      <c r="E2417" s="207" t="s">
        <v>116</v>
      </c>
      <c r="F2417" s="207" t="s">
        <v>11132</v>
      </c>
      <c r="G2417" s="205" t="s">
        <v>10302</v>
      </c>
      <c r="H2417" s="207" t="s">
        <v>92</v>
      </c>
      <c r="I2417" s="206" t="s">
        <v>34</v>
      </c>
      <c r="J2417" s="184">
        <v>1</v>
      </c>
    </row>
    <row r="2418" spans="1:10" ht="22.5" customHeight="1">
      <c r="A2418" s="206">
        <v>30</v>
      </c>
      <c r="B2418" s="209" t="s">
        <v>2740</v>
      </c>
      <c r="C2418" s="206">
        <v>2013</v>
      </c>
      <c r="D2418" s="207" t="s">
        <v>1090</v>
      </c>
      <c r="E2418" s="207" t="s">
        <v>131</v>
      </c>
      <c r="F2418" s="207" t="s">
        <v>372</v>
      </c>
      <c r="G2418" s="205" t="s">
        <v>10302</v>
      </c>
      <c r="H2418" s="207" t="s">
        <v>92</v>
      </c>
      <c r="I2418" s="206" t="s">
        <v>34</v>
      </c>
      <c r="J2418" s="184">
        <v>1</v>
      </c>
    </row>
    <row r="2419" spans="1:10" ht="22.5" customHeight="1">
      <c r="A2419" s="206">
        <v>30</v>
      </c>
      <c r="B2419" s="209" t="s">
        <v>2740</v>
      </c>
      <c r="C2419" s="206">
        <v>2013</v>
      </c>
      <c r="D2419" s="207" t="s">
        <v>1090</v>
      </c>
      <c r="E2419" s="207" t="s">
        <v>131</v>
      </c>
      <c r="F2419" s="207" t="s">
        <v>374</v>
      </c>
      <c r="G2419" s="205" t="s">
        <v>10302</v>
      </c>
      <c r="H2419" s="205" t="s">
        <v>10306</v>
      </c>
      <c r="I2419" s="206" t="s">
        <v>34</v>
      </c>
      <c r="J2419" s="184">
        <v>1</v>
      </c>
    </row>
    <row r="2420" spans="1:10" ht="22.5" customHeight="1">
      <c r="A2420" s="206">
        <v>30</v>
      </c>
      <c r="B2420" s="209" t="s">
        <v>2740</v>
      </c>
      <c r="C2420" s="206">
        <v>2013</v>
      </c>
      <c r="D2420" s="207" t="s">
        <v>1090</v>
      </c>
      <c r="E2420" s="207" t="s">
        <v>131</v>
      </c>
      <c r="F2420" s="207" t="s">
        <v>375</v>
      </c>
      <c r="G2420" s="205" t="s">
        <v>10302</v>
      </c>
      <c r="H2420" s="207" t="s">
        <v>92</v>
      </c>
      <c r="I2420" s="206" t="s">
        <v>34</v>
      </c>
      <c r="J2420" s="184">
        <v>1</v>
      </c>
    </row>
    <row r="2421" spans="1:10" ht="22.5" customHeight="1">
      <c r="A2421" s="206">
        <v>30</v>
      </c>
      <c r="B2421" s="209" t="s">
        <v>2740</v>
      </c>
      <c r="C2421" s="206">
        <v>2013</v>
      </c>
      <c r="D2421" s="207" t="s">
        <v>1090</v>
      </c>
      <c r="E2421" s="207" t="s">
        <v>131</v>
      </c>
      <c r="F2421" s="207" t="s">
        <v>2841</v>
      </c>
      <c r="G2421" s="205" t="s">
        <v>10302</v>
      </c>
      <c r="H2421" s="205" t="s">
        <v>10306</v>
      </c>
      <c r="I2421" s="206" t="s">
        <v>34</v>
      </c>
      <c r="J2421" s="184">
        <v>1</v>
      </c>
    </row>
    <row r="2422" spans="1:10" ht="22.5" customHeight="1">
      <c r="A2422" s="206">
        <v>30</v>
      </c>
      <c r="B2422" s="209" t="s">
        <v>2740</v>
      </c>
      <c r="C2422" s="206">
        <v>2013</v>
      </c>
      <c r="D2422" s="207" t="s">
        <v>1090</v>
      </c>
      <c r="E2422" s="207" t="s">
        <v>131</v>
      </c>
      <c r="F2422" s="207" t="s">
        <v>2842</v>
      </c>
      <c r="G2422" s="205" t="s">
        <v>10302</v>
      </c>
      <c r="H2422" s="205" t="s">
        <v>10306</v>
      </c>
      <c r="I2422" s="206" t="s">
        <v>34</v>
      </c>
      <c r="J2422" s="184">
        <v>1</v>
      </c>
    </row>
    <row r="2423" spans="1:10" ht="67.5" customHeight="1">
      <c r="A2423" s="206">
        <v>30</v>
      </c>
      <c r="B2423" s="209" t="s">
        <v>2740</v>
      </c>
      <c r="C2423" s="206">
        <v>2013</v>
      </c>
      <c r="D2423" s="207" t="s">
        <v>1090</v>
      </c>
      <c r="E2423" s="207" t="s">
        <v>122</v>
      </c>
      <c r="F2423" s="207" t="s">
        <v>2843</v>
      </c>
      <c r="G2423" s="205" t="s">
        <v>10302</v>
      </c>
      <c r="H2423" s="205" t="s">
        <v>10306</v>
      </c>
      <c r="I2423" s="206" t="s">
        <v>34</v>
      </c>
      <c r="J2423" s="184">
        <v>1</v>
      </c>
    </row>
    <row r="2424" spans="1:10" ht="33.75" customHeight="1">
      <c r="A2424" s="206">
        <v>30</v>
      </c>
      <c r="B2424" s="209" t="s">
        <v>2740</v>
      </c>
      <c r="C2424" s="206">
        <v>2013</v>
      </c>
      <c r="D2424" s="207" t="s">
        <v>1090</v>
      </c>
      <c r="E2424" s="207" t="s">
        <v>126</v>
      </c>
      <c r="F2424" s="207" t="s">
        <v>2844</v>
      </c>
      <c r="G2424" s="205" t="s">
        <v>10302</v>
      </c>
      <c r="H2424" s="205" t="s">
        <v>10306</v>
      </c>
      <c r="I2424" s="206" t="s">
        <v>34</v>
      </c>
      <c r="J2424" s="184">
        <v>1</v>
      </c>
    </row>
    <row r="2425" spans="1:10" ht="33.75" customHeight="1">
      <c r="A2425" s="206">
        <v>30</v>
      </c>
      <c r="B2425" s="209" t="s">
        <v>2740</v>
      </c>
      <c r="C2425" s="206">
        <v>2013</v>
      </c>
      <c r="D2425" s="207" t="s">
        <v>1090</v>
      </c>
      <c r="E2425" s="207" t="s">
        <v>126</v>
      </c>
      <c r="F2425" s="207" t="s">
        <v>2845</v>
      </c>
      <c r="G2425" s="205" t="s">
        <v>10302</v>
      </c>
      <c r="H2425" s="205" t="s">
        <v>10306</v>
      </c>
      <c r="I2425" s="206" t="s">
        <v>34</v>
      </c>
      <c r="J2425" s="184">
        <v>1</v>
      </c>
    </row>
    <row r="2426" spans="1:10" ht="22.5" customHeight="1">
      <c r="A2426" s="206">
        <v>30</v>
      </c>
      <c r="B2426" s="209" t="s">
        <v>2740</v>
      </c>
      <c r="C2426" s="206">
        <v>2013</v>
      </c>
      <c r="D2426" s="207" t="s">
        <v>1090</v>
      </c>
      <c r="E2426" s="207" t="s">
        <v>126</v>
      </c>
      <c r="F2426" s="207" t="s">
        <v>2846</v>
      </c>
      <c r="G2426" s="205" t="s">
        <v>10302</v>
      </c>
      <c r="H2426" s="205" t="s">
        <v>10306</v>
      </c>
      <c r="I2426" s="206" t="s">
        <v>34</v>
      </c>
      <c r="J2426" s="184">
        <v>1</v>
      </c>
    </row>
    <row r="2427" spans="1:10" ht="90" customHeight="1">
      <c r="A2427" s="206">
        <v>30</v>
      </c>
      <c r="B2427" s="209" t="s">
        <v>2740</v>
      </c>
      <c r="C2427" s="206">
        <v>2013</v>
      </c>
      <c r="D2427" s="207" t="s">
        <v>1108</v>
      </c>
      <c r="E2427" s="207" t="s">
        <v>144</v>
      </c>
      <c r="F2427" s="207" t="s">
        <v>2847</v>
      </c>
      <c r="G2427" s="207" t="s">
        <v>401</v>
      </c>
      <c r="H2427" s="207" t="s">
        <v>401</v>
      </c>
      <c r="I2427" s="206" t="s">
        <v>34</v>
      </c>
      <c r="J2427" s="184">
        <v>1</v>
      </c>
    </row>
    <row r="2428" spans="1:10" ht="22.5" customHeight="1">
      <c r="A2428" s="206">
        <v>30</v>
      </c>
      <c r="B2428" s="209" t="s">
        <v>2740</v>
      </c>
      <c r="C2428" s="206">
        <v>2013</v>
      </c>
      <c r="D2428" s="207" t="s">
        <v>1108</v>
      </c>
      <c r="E2428" s="207" t="s">
        <v>483</v>
      </c>
      <c r="F2428" s="207" t="s">
        <v>2848</v>
      </c>
      <c r="G2428" s="205" t="s">
        <v>82</v>
      </c>
      <c r="H2428" s="207" t="s">
        <v>188</v>
      </c>
      <c r="I2428" s="206" t="s">
        <v>34</v>
      </c>
      <c r="J2428" s="184">
        <v>1</v>
      </c>
    </row>
    <row r="2429" spans="1:10" ht="33.75" customHeight="1">
      <c r="A2429" s="206">
        <v>30</v>
      </c>
      <c r="B2429" s="209" t="s">
        <v>2740</v>
      </c>
      <c r="C2429" s="206">
        <v>2013</v>
      </c>
      <c r="D2429" s="207" t="s">
        <v>1108</v>
      </c>
      <c r="E2429" s="207" t="s">
        <v>483</v>
      </c>
      <c r="F2429" s="207" t="s">
        <v>2849</v>
      </c>
      <c r="G2429" s="205" t="s">
        <v>82</v>
      </c>
      <c r="H2429" s="207" t="s">
        <v>188</v>
      </c>
      <c r="I2429" s="206" t="s">
        <v>34</v>
      </c>
      <c r="J2429" s="184">
        <v>1</v>
      </c>
    </row>
    <row r="2430" spans="1:10" ht="22.5" customHeight="1">
      <c r="A2430" s="206">
        <v>30</v>
      </c>
      <c r="B2430" s="209" t="s">
        <v>2740</v>
      </c>
      <c r="C2430" s="206">
        <v>2013</v>
      </c>
      <c r="D2430" s="207" t="s">
        <v>1108</v>
      </c>
      <c r="E2430" s="207" t="s">
        <v>483</v>
      </c>
      <c r="F2430" s="207" t="s">
        <v>2850</v>
      </c>
      <c r="G2430" s="205" t="s">
        <v>10302</v>
      </c>
      <c r="H2430" s="207" t="s">
        <v>92</v>
      </c>
      <c r="I2430" s="206" t="s">
        <v>34</v>
      </c>
      <c r="J2430" s="184">
        <v>1</v>
      </c>
    </row>
    <row r="2431" spans="1:10" ht="22.5" customHeight="1">
      <c r="A2431" s="206">
        <v>30</v>
      </c>
      <c r="B2431" s="209" t="s">
        <v>2740</v>
      </c>
      <c r="C2431" s="206">
        <v>2013</v>
      </c>
      <c r="D2431" s="207" t="s">
        <v>1108</v>
      </c>
      <c r="E2431" s="207" t="s">
        <v>483</v>
      </c>
      <c r="F2431" s="207" t="s">
        <v>11133</v>
      </c>
      <c r="G2431" s="205" t="s">
        <v>10302</v>
      </c>
      <c r="H2431" s="205" t="s">
        <v>10306</v>
      </c>
      <c r="I2431" s="206" t="s">
        <v>34</v>
      </c>
      <c r="J2431" s="184">
        <v>1</v>
      </c>
    </row>
    <row r="2432" spans="1:10" ht="33.75" customHeight="1">
      <c r="A2432" s="206">
        <v>30</v>
      </c>
      <c r="B2432" s="209" t="s">
        <v>2740</v>
      </c>
      <c r="C2432" s="206">
        <v>2013</v>
      </c>
      <c r="D2432" s="207" t="s">
        <v>1108</v>
      </c>
      <c r="E2432" s="207" t="s">
        <v>483</v>
      </c>
      <c r="F2432" s="207" t="s">
        <v>2852</v>
      </c>
      <c r="G2432" s="205" t="s">
        <v>10302</v>
      </c>
      <c r="H2432" s="207" t="s">
        <v>92</v>
      </c>
      <c r="I2432" s="206" t="s">
        <v>34</v>
      </c>
      <c r="J2432" s="184">
        <v>1</v>
      </c>
    </row>
    <row r="2433" spans="1:10" ht="56.25" customHeight="1">
      <c r="A2433" s="206">
        <v>30</v>
      </c>
      <c r="B2433" s="209" t="s">
        <v>2740</v>
      </c>
      <c r="C2433" s="206">
        <v>2013</v>
      </c>
      <c r="D2433" s="207" t="s">
        <v>1108</v>
      </c>
      <c r="E2433" s="207" t="s">
        <v>586</v>
      </c>
      <c r="F2433" s="207" t="s">
        <v>2853</v>
      </c>
      <c r="G2433" s="205" t="s">
        <v>10302</v>
      </c>
      <c r="H2433" s="207" t="s">
        <v>92</v>
      </c>
      <c r="I2433" s="206" t="s">
        <v>34</v>
      </c>
      <c r="J2433" s="184">
        <v>1</v>
      </c>
    </row>
    <row r="2434" spans="1:10" ht="123.75" customHeight="1">
      <c r="A2434" s="206">
        <v>30</v>
      </c>
      <c r="B2434" s="209" t="s">
        <v>2740</v>
      </c>
      <c r="C2434" s="206">
        <v>2013</v>
      </c>
      <c r="D2434" s="207" t="s">
        <v>1121</v>
      </c>
      <c r="E2434" s="207" t="s">
        <v>162</v>
      </c>
      <c r="F2434" s="207" t="s">
        <v>2854</v>
      </c>
      <c r="G2434" s="205" t="s">
        <v>10302</v>
      </c>
      <c r="H2434" s="207" t="s">
        <v>92</v>
      </c>
      <c r="I2434" s="206" t="s">
        <v>34</v>
      </c>
      <c r="J2434" s="184">
        <v>1</v>
      </c>
    </row>
    <row r="2435" spans="1:10" ht="67.5" customHeight="1">
      <c r="A2435" s="206">
        <v>30</v>
      </c>
      <c r="B2435" s="209" t="s">
        <v>2740</v>
      </c>
      <c r="C2435" s="206">
        <v>2013</v>
      </c>
      <c r="D2435" s="207" t="s">
        <v>1121</v>
      </c>
      <c r="E2435" s="207" t="s">
        <v>177</v>
      </c>
      <c r="F2435" s="207" t="s">
        <v>2855</v>
      </c>
      <c r="G2435" s="205" t="s">
        <v>10302</v>
      </c>
      <c r="H2435" s="207" t="s">
        <v>1061</v>
      </c>
      <c r="I2435" s="206" t="s">
        <v>34</v>
      </c>
      <c r="J2435" s="184">
        <v>1</v>
      </c>
    </row>
    <row r="2436" spans="1:10" ht="90" customHeight="1">
      <c r="A2436" s="206">
        <v>30</v>
      </c>
      <c r="B2436" s="209" t="s">
        <v>2740</v>
      </c>
      <c r="C2436" s="206">
        <v>2013</v>
      </c>
      <c r="D2436" s="207" t="s">
        <v>1121</v>
      </c>
      <c r="E2436" s="207" t="s">
        <v>189</v>
      </c>
      <c r="F2436" s="207" t="s">
        <v>2856</v>
      </c>
      <c r="G2436" s="205" t="s">
        <v>82</v>
      </c>
      <c r="H2436" s="207" t="s">
        <v>188</v>
      </c>
      <c r="I2436" s="206" t="s">
        <v>34</v>
      </c>
      <c r="J2436" s="184">
        <v>1</v>
      </c>
    </row>
    <row r="2437" spans="1:10" ht="78.75" customHeight="1">
      <c r="A2437" s="206">
        <v>30</v>
      </c>
      <c r="B2437" s="209" t="s">
        <v>2740</v>
      </c>
      <c r="C2437" s="206">
        <v>2013</v>
      </c>
      <c r="D2437" s="207" t="s">
        <v>1121</v>
      </c>
      <c r="E2437" s="207" t="s">
        <v>184</v>
      </c>
      <c r="F2437" s="207" t="s">
        <v>2857</v>
      </c>
      <c r="G2437" s="205" t="s">
        <v>10302</v>
      </c>
      <c r="H2437" s="205" t="s">
        <v>10306</v>
      </c>
      <c r="I2437" s="206" t="s">
        <v>34</v>
      </c>
      <c r="J2437" s="184">
        <v>1</v>
      </c>
    </row>
    <row r="2438" spans="1:10" ht="22.5" customHeight="1">
      <c r="A2438" s="206">
        <v>30</v>
      </c>
      <c r="B2438" s="209" t="s">
        <v>2740</v>
      </c>
      <c r="C2438" s="206">
        <v>2013</v>
      </c>
      <c r="D2438" s="207" t="s">
        <v>1142</v>
      </c>
      <c r="E2438" s="207" t="s">
        <v>211</v>
      </c>
      <c r="F2438" s="207" t="s">
        <v>2858</v>
      </c>
      <c r="G2438" s="205" t="s">
        <v>10302</v>
      </c>
      <c r="H2438" s="205" t="s">
        <v>10306</v>
      </c>
      <c r="I2438" s="206" t="s">
        <v>34</v>
      </c>
      <c r="J2438" s="184">
        <v>1</v>
      </c>
    </row>
    <row r="2439" spans="1:10" ht="22.5" customHeight="1">
      <c r="A2439" s="206">
        <v>30</v>
      </c>
      <c r="B2439" s="209" t="s">
        <v>2740</v>
      </c>
      <c r="C2439" s="206">
        <v>2013</v>
      </c>
      <c r="D2439" s="207" t="s">
        <v>1142</v>
      </c>
      <c r="E2439" s="207" t="s">
        <v>211</v>
      </c>
      <c r="F2439" s="207" t="s">
        <v>2859</v>
      </c>
      <c r="G2439" s="205" t="s">
        <v>119</v>
      </c>
      <c r="H2439" s="207" t="s">
        <v>169</v>
      </c>
      <c r="I2439" s="206" t="s">
        <v>34</v>
      </c>
      <c r="J2439" s="184">
        <v>1</v>
      </c>
    </row>
    <row r="2440" spans="1:10" ht="33.75" customHeight="1">
      <c r="A2440" s="206">
        <v>30</v>
      </c>
      <c r="B2440" s="209" t="s">
        <v>2740</v>
      </c>
      <c r="C2440" s="206">
        <v>2013</v>
      </c>
      <c r="D2440" s="207" t="s">
        <v>1142</v>
      </c>
      <c r="E2440" s="207" t="s">
        <v>211</v>
      </c>
      <c r="F2440" s="207" t="s">
        <v>2860</v>
      </c>
      <c r="G2440" s="205" t="s">
        <v>10302</v>
      </c>
      <c r="H2440" s="207" t="s">
        <v>1111</v>
      </c>
      <c r="I2440" s="206" t="s">
        <v>34</v>
      </c>
      <c r="J2440" s="184">
        <v>1</v>
      </c>
    </row>
    <row r="2441" spans="1:10" ht="33.75" customHeight="1">
      <c r="A2441" s="206">
        <v>30</v>
      </c>
      <c r="B2441" s="209" t="s">
        <v>2740</v>
      </c>
      <c r="C2441" s="206">
        <v>2013</v>
      </c>
      <c r="D2441" s="207" t="s">
        <v>1142</v>
      </c>
      <c r="E2441" s="207" t="s">
        <v>211</v>
      </c>
      <c r="F2441" s="207" t="s">
        <v>2861</v>
      </c>
      <c r="G2441" s="205" t="s">
        <v>10302</v>
      </c>
      <c r="H2441" s="205" t="s">
        <v>10306</v>
      </c>
      <c r="I2441" s="206" t="s">
        <v>34</v>
      </c>
      <c r="J2441" s="184">
        <v>1</v>
      </c>
    </row>
    <row r="2442" spans="1:10" ht="112.5" customHeight="1">
      <c r="A2442" s="206">
        <v>30</v>
      </c>
      <c r="B2442" s="209" t="s">
        <v>2740</v>
      </c>
      <c r="C2442" s="206">
        <v>2013</v>
      </c>
      <c r="D2442" s="207" t="s">
        <v>10642</v>
      </c>
      <c r="E2442" s="207" t="s">
        <v>2863</v>
      </c>
      <c r="F2442" s="207" t="s">
        <v>2862</v>
      </c>
      <c r="G2442" s="205" t="s">
        <v>10302</v>
      </c>
      <c r="H2442" s="207" t="s">
        <v>92</v>
      </c>
      <c r="I2442" s="206" t="s">
        <v>34</v>
      </c>
      <c r="J2442" s="184">
        <v>1</v>
      </c>
    </row>
    <row r="2443" spans="1:10" ht="67.5" customHeight="1">
      <c r="A2443" s="206">
        <v>30</v>
      </c>
      <c r="B2443" s="209" t="s">
        <v>2740</v>
      </c>
      <c r="C2443" s="206">
        <v>2013</v>
      </c>
      <c r="D2443" s="207" t="s">
        <v>10642</v>
      </c>
      <c r="E2443" s="207" t="s">
        <v>10378</v>
      </c>
      <c r="F2443" s="207" t="s">
        <v>11134</v>
      </c>
      <c r="G2443" s="205" t="s">
        <v>10302</v>
      </c>
      <c r="H2443" s="207" t="s">
        <v>92</v>
      </c>
      <c r="I2443" s="206" t="s">
        <v>34</v>
      </c>
      <c r="J2443" s="184">
        <v>1</v>
      </c>
    </row>
    <row r="2444" spans="1:10" ht="22.5" customHeight="1">
      <c r="A2444" s="206">
        <v>30</v>
      </c>
      <c r="B2444" s="209" t="s">
        <v>2740</v>
      </c>
      <c r="C2444" s="206">
        <v>2013</v>
      </c>
      <c r="D2444" s="207" t="s">
        <v>10642</v>
      </c>
      <c r="E2444" s="207" t="s">
        <v>10378</v>
      </c>
      <c r="F2444" s="207" t="s">
        <v>2865</v>
      </c>
      <c r="G2444" s="205" t="s">
        <v>10302</v>
      </c>
      <c r="H2444" s="207" t="s">
        <v>92</v>
      </c>
      <c r="I2444" s="206" t="s">
        <v>34</v>
      </c>
      <c r="J2444" s="184">
        <v>1</v>
      </c>
    </row>
    <row r="2445" spans="1:10" ht="22.5" customHeight="1">
      <c r="A2445" s="206">
        <v>30</v>
      </c>
      <c r="B2445" s="209" t="s">
        <v>2740</v>
      </c>
      <c r="C2445" s="206">
        <v>2013</v>
      </c>
      <c r="D2445" s="207" t="s">
        <v>10642</v>
      </c>
      <c r="E2445" s="207" t="s">
        <v>10378</v>
      </c>
      <c r="F2445" s="207" t="s">
        <v>11135</v>
      </c>
      <c r="G2445" s="205" t="s">
        <v>10302</v>
      </c>
      <c r="H2445" s="207" t="s">
        <v>92</v>
      </c>
      <c r="I2445" s="206" t="s">
        <v>34</v>
      </c>
      <c r="J2445" s="184">
        <v>1</v>
      </c>
    </row>
    <row r="2446" spans="1:10" ht="56.25" customHeight="1">
      <c r="A2446" s="206">
        <v>30</v>
      </c>
      <c r="B2446" s="209" t="s">
        <v>2740</v>
      </c>
      <c r="C2446" s="206">
        <v>2013</v>
      </c>
      <c r="D2446" s="207" t="s">
        <v>10642</v>
      </c>
      <c r="E2446" s="207" t="s">
        <v>10378</v>
      </c>
      <c r="F2446" s="207" t="s">
        <v>2867</v>
      </c>
      <c r="G2446" s="205" t="s">
        <v>10302</v>
      </c>
      <c r="H2446" s="207" t="s">
        <v>92</v>
      </c>
      <c r="I2446" s="206" t="s">
        <v>34</v>
      </c>
      <c r="J2446" s="184">
        <v>1</v>
      </c>
    </row>
    <row r="2447" spans="1:10" ht="45" customHeight="1">
      <c r="A2447" s="206">
        <v>30</v>
      </c>
      <c r="B2447" s="209" t="s">
        <v>2740</v>
      </c>
      <c r="C2447" s="206">
        <v>2013</v>
      </c>
      <c r="D2447" s="207" t="s">
        <v>10642</v>
      </c>
      <c r="E2447" s="207" t="s">
        <v>2284</v>
      </c>
      <c r="F2447" s="207" t="s">
        <v>2868</v>
      </c>
      <c r="G2447" s="205" t="s">
        <v>10302</v>
      </c>
      <c r="H2447" s="207" t="s">
        <v>92</v>
      </c>
      <c r="I2447" s="206" t="s">
        <v>34</v>
      </c>
      <c r="J2447" s="184">
        <v>1</v>
      </c>
    </row>
    <row r="2448" spans="1:10" ht="67.5" customHeight="1">
      <c r="A2448" s="206">
        <v>30</v>
      </c>
      <c r="B2448" s="209" t="s">
        <v>2740</v>
      </c>
      <c r="C2448" s="206">
        <v>2013</v>
      </c>
      <c r="D2448" s="207" t="s">
        <v>265</v>
      </c>
      <c r="E2448" s="207" t="s">
        <v>266</v>
      </c>
      <c r="F2448" s="207" t="s">
        <v>2869</v>
      </c>
      <c r="G2448" s="205" t="s">
        <v>10302</v>
      </c>
      <c r="H2448" s="207" t="s">
        <v>92</v>
      </c>
      <c r="I2448" s="206" t="s">
        <v>34</v>
      </c>
      <c r="J2448" s="184">
        <v>1</v>
      </c>
    </row>
    <row r="2449" spans="1:10" ht="33.75" customHeight="1">
      <c r="A2449" s="206">
        <v>30</v>
      </c>
      <c r="B2449" s="209" t="s">
        <v>2740</v>
      </c>
      <c r="C2449" s="206">
        <v>2013</v>
      </c>
      <c r="D2449" s="207" t="s">
        <v>2025</v>
      </c>
      <c r="E2449" s="207" t="s">
        <v>266</v>
      </c>
      <c r="F2449" s="207" t="s">
        <v>2870</v>
      </c>
      <c r="G2449" s="205" t="s">
        <v>10302</v>
      </c>
      <c r="H2449" s="205" t="s">
        <v>10306</v>
      </c>
      <c r="I2449" s="206" t="s">
        <v>34</v>
      </c>
      <c r="J2449" s="184">
        <v>1</v>
      </c>
    </row>
    <row r="2450" spans="1:10" ht="45" customHeight="1">
      <c r="A2450" s="206">
        <v>30</v>
      </c>
      <c r="B2450" s="209" t="s">
        <v>2740</v>
      </c>
      <c r="C2450" s="206">
        <v>2013</v>
      </c>
      <c r="D2450" s="207" t="s">
        <v>433</v>
      </c>
      <c r="E2450" s="207" t="s">
        <v>266</v>
      </c>
      <c r="F2450" s="207" t="s">
        <v>2871</v>
      </c>
      <c r="G2450" s="205" t="s">
        <v>10302</v>
      </c>
      <c r="H2450" s="205" t="s">
        <v>10306</v>
      </c>
      <c r="I2450" s="206" t="s">
        <v>34</v>
      </c>
      <c r="J2450" s="184">
        <v>1</v>
      </c>
    </row>
    <row r="2451" spans="1:10" ht="78.75" customHeight="1">
      <c r="A2451" s="206">
        <v>30</v>
      </c>
      <c r="B2451" s="209" t="s">
        <v>2740</v>
      </c>
      <c r="C2451" s="206">
        <v>2013</v>
      </c>
      <c r="D2451" s="207" t="s">
        <v>433</v>
      </c>
      <c r="E2451" s="207" t="s">
        <v>266</v>
      </c>
      <c r="F2451" s="207" t="s">
        <v>2872</v>
      </c>
      <c r="G2451" s="205" t="s">
        <v>10302</v>
      </c>
      <c r="H2451" s="205" t="s">
        <v>10306</v>
      </c>
      <c r="I2451" s="206" t="s">
        <v>34</v>
      </c>
      <c r="J2451" s="184">
        <v>1</v>
      </c>
    </row>
    <row r="2452" spans="1:10" ht="123.75" customHeight="1">
      <c r="A2452" s="206">
        <v>30</v>
      </c>
      <c r="B2452" s="209" t="s">
        <v>2740</v>
      </c>
      <c r="C2452" s="206">
        <v>2013</v>
      </c>
      <c r="D2452" s="207" t="s">
        <v>11060</v>
      </c>
      <c r="E2452" s="207" t="s">
        <v>266</v>
      </c>
      <c r="F2452" s="207" t="s">
        <v>2873</v>
      </c>
      <c r="G2452" s="205" t="s">
        <v>10302</v>
      </c>
      <c r="H2452" s="205" t="s">
        <v>10306</v>
      </c>
      <c r="I2452" s="206" t="s">
        <v>34</v>
      </c>
      <c r="J2452" s="184">
        <v>1</v>
      </c>
    </row>
    <row r="2453" spans="1:10" ht="45" customHeight="1">
      <c r="A2453" s="206">
        <v>30</v>
      </c>
      <c r="B2453" s="209" t="s">
        <v>2740</v>
      </c>
      <c r="C2453" s="206">
        <v>2013</v>
      </c>
      <c r="D2453" s="207" t="s">
        <v>11060</v>
      </c>
      <c r="E2453" s="207" t="s">
        <v>266</v>
      </c>
      <c r="F2453" s="207" t="s">
        <v>2874</v>
      </c>
      <c r="G2453" s="205" t="s">
        <v>10302</v>
      </c>
      <c r="H2453" s="205" t="s">
        <v>10306</v>
      </c>
      <c r="I2453" s="206" t="s">
        <v>34</v>
      </c>
      <c r="J2453" s="184">
        <v>1</v>
      </c>
    </row>
    <row r="2454" spans="1:10" ht="90" customHeight="1">
      <c r="A2454" s="206">
        <v>31</v>
      </c>
      <c r="B2454" s="209" t="s">
        <v>2837</v>
      </c>
      <c r="C2454" s="206">
        <v>2021</v>
      </c>
      <c r="D2454" s="207" t="s">
        <v>10601</v>
      </c>
      <c r="E2454" s="207" t="s">
        <v>800</v>
      </c>
      <c r="F2454" s="207" t="s">
        <v>2875</v>
      </c>
      <c r="G2454" s="205" t="s">
        <v>82</v>
      </c>
      <c r="H2454" s="207" t="s">
        <v>101</v>
      </c>
      <c r="I2454" s="206" t="s">
        <v>34</v>
      </c>
      <c r="J2454" s="184">
        <v>1</v>
      </c>
    </row>
    <row r="2455" spans="1:10" ht="67.5" customHeight="1">
      <c r="A2455" s="206">
        <v>31</v>
      </c>
      <c r="B2455" s="209" t="s">
        <v>2837</v>
      </c>
      <c r="C2455" s="206">
        <v>2021</v>
      </c>
      <c r="D2455" s="207" t="s">
        <v>10601</v>
      </c>
      <c r="E2455" s="207" t="s">
        <v>29</v>
      </c>
      <c r="F2455" s="207" t="s">
        <v>2876</v>
      </c>
      <c r="G2455" s="205" t="s">
        <v>10302</v>
      </c>
      <c r="H2455" s="207" t="s">
        <v>92</v>
      </c>
      <c r="I2455" s="206" t="s">
        <v>34</v>
      </c>
      <c r="J2455" s="184">
        <v>1</v>
      </c>
    </row>
    <row r="2456" spans="1:10" ht="90" customHeight="1">
      <c r="A2456" s="206">
        <v>31</v>
      </c>
      <c r="B2456" s="209" t="s">
        <v>2837</v>
      </c>
      <c r="C2456" s="206">
        <v>2021</v>
      </c>
      <c r="D2456" s="207" t="s">
        <v>10601</v>
      </c>
      <c r="E2456" s="207" t="s">
        <v>37</v>
      </c>
      <c r="F2456" s="207" t="s">
        <v>2877</v>
      </c>
      <c r="G2456" s="205" t="s">
        <v>10302</v>
      </c>
      <c r="H2456" s="207" t="s">
        <v>92</v>
      </c>
      <c r="I2456" s="206" t="s">
        <v>34</v>
      </c>
      <c r="J2456" s="184">
        <v>1</v>
      </c>
    </row>
    <row r="2457" spans="1:10" ht="45" customHeight="1">
      <c r="A2457" s="206">
        <v>31</v>
      </c>
      <c r="B2457" s="209" t="s">
        <v>2837</v>
      </c>
      <c r="C2457" s="206">
        <v>2021</v>
      </c>
      <c r="D2457" s="207" t="s">
        <v>10601</v>
      </c>
      <c r="E2457" s="207" t="s">
        <v>57</v>
      </c>
      <c r="F2457" s="207" t="s">
        <v>2878</v>
      </c>
      <c r="G2457" s="205" t="s">
        <v>10302</v>
      </c>
      <c r="H2457" s="205" t="s">
        <v>10306</v>
      </c>
      <c r="I2457" s="206" t="s">
        <v>34</v>
      </c>
      <c r="J2457" s="184">
        <v>1</v>
      </c>
    </row>
    <row r="2458" spans="1:10" ht="33.75" customHeight="1">
      <c r="A2458" s="206">
        <v>31</v>
      </c>
      <c r="B2458" s="209" t="s">
        <v>2837</v>
      </c>
      <c r="C2458" s="206">
        <v>2021</v>
      </c>
      <c r="D2458" s="207" t="s">
        <v>10601</v>
      </c>
      <c r="E2458" s="207" t="s">
        <v>57</v>
      </c>
      <c r="F2458" s="207" t="s">
        <v>11136</v>
      </c>
      <c r="G2458" s="205" t="s">
        <v>10302</v>
      </c>
      <c r="H2458" s="205" t="s">
        <v>10306</v>
      </c>
      <c r="I2458" s="206" t="s">
        <v>34</v>
      </c>
      <c r="J2458" s="184">
        <v>1</v>
      </c>
    </row>
    <row r="2459" spans="1:10" ht="45" customHeight="1">
      <c r="A2459" s="206">
        <v>31</v>
      </c>
      <c r="B2459" s="209" t="s">
        <v>2837</v>
      </c>
      <c r="C2459" s="206">
        <v>2021</v>
      </c>
      <c r="D2459" s="207" t="s">
        <v>10601</v>
      </c>
      <c r="E2459" s="207" t="s">
        <v>57</v>
      </c>
      <c r="F2459" s="207" t="s">
        <v>11137</v>
      </c>
      <c r="G2459" s="205" t="s">
        <v>10302</v>
      </c>
      <c r="H2459" s="205" t="s">
        <v>10306</v>
      </c>
      <c r="I2459" s="206" t="s">
        <v>34</v>
      </c>
      <c r="J2459" s="184">
        <v>1</v>
      </c>
    </row>
    <row r="2460" spans="1:10" ht="78.75" customHeight="1">
      <c r="A2460" s="206">
        <v>31</v>
      </c>
      <c r="B2460" s="209" t="s">
        <v>2837</v>
      </c>
      <c r="C2460" s="206">
        <v>2021</v>
      </c>
      <c r="D2460" s="207" t="s">
        <v>10601</v>
      </c>
      <c r="E2460" s="207" t="s">
        <v>63</v>
      </c>
      <c r="F2460" s="207" t="s">
        <v>2881</v>
      </c>
      <c r="G2460" s="205" t="s">
        <v>10302</v>
      </c>
      <c r="H2460" s="205" t="s">
        <v>10306</v>
      </c>
      <c r="I2460" s="206" t="s">
        <v>34</v>
      </c>
      <c r="J2460" s="184">
        <v>1</v>
      </c>
    </row>
    <row r="2461" spans="1:10" ht="33.75" customHeight="1">
      <c r="A2461" s="206">
        <v>31</v>
      </c>
      <c r="B2461" s="209" t="s">
        <v>2837</v>
      </c>
      <c r="C2461" s="206">
        <v>2021</v>
      </c>
      <c r="D2461" s="207" t="s">
        <v>938</v>
      </c>
      <c r="E2461" s="207" t="s">
        <v>75</v>
      </c>
      <c r="F2461" s="207" t="s">
        <v>2882</v>
      </c>
      <c r="G2461" s="205" t="s">
        <v>10302</v>
      </c>
      <c r="H2461" s="207" t="s">
        <v>92</v>
      </c>
      <c r="I2461" s="206" t="s">
        <v>34</v>
      </c>
      <c r="J2461" s="184">
        <v>1</v>
      </c>
    </row>
    <row r="2462" spans="1:10" ht="135" customHeight="1">
      <c r="A2462" s="206">
        <v>31</v>
      </c>
      <c r="B2462" s="209" t="s">
        <v>2837</v>
      </c>
      <c r="C2462" s="206">
        <v>2021</v>
      </c>
      <c r="D2462" s="207" t="s">
        <v>938</v>
      </c>
      <c r="E2462" s="207" t="s">
        <v>79</v>
      </c>
      <c r="F2462" s="207" t="s">
        <v>2883</v>
      </c>
      <c r="G2462" s="205" t="s">
        <v>10302</v>
      </c>
      <c r="H2462" s="207" t="s">
        <v>92</v>
      </c>
      <c r="I2462" s="206" t="s">
        <v>34</v>
      </c>
      <c r="J2462" s="184">
        <v>1</v>
      </c>
    </row>
    <row r="2463" spans="1:10" ht="33.75" customHeight="1">
      <c r="A2463" s="206">
        <v>31</v>
      </c>
      <c r="B2463" s="209" t="s">
        <v>2837</v>
      </c>
      <c r="C2463" s="206">
        <v>2021</v>
      </c>
      <c r="D2463" s="207" t="s">
        <v>938</v>
      </c>
      <c r="E2463" s="207" t="s">
        <v>94</v>
      </c>
      <c r="F2463" s="207" t="s">
        <v>2838</v>
      </c>
      <c r="G2463" s="205" t="s">
        <v>10302</v>
      </c>
      <c r="H2463" s="207" t="s">
        <v>92</v>
      </c>
      <c r="I2463" s="206" t="s">
        <v>34</v>
      </c>
      <c r="J2463" s="184">
        <v>1</v>
      </c>
    </row>
    <row r="2464" spans="1:10" ht="22.5" customHeight="1">
      <c r="A2464" s="206">
        <v>31</v>
      </c>
      <c r="B2464" s="209" t="s">
        <v>2837</v>
      </c>
      <c r="C2464" s="206">
        <v>2021</v>
      </c>
      <c r="D2464" s="207" t="s">
        <v>938</v>
      </c>
      <c r="E2464" s="207" t="s">
        <v>94</v>
      </c>
      <c r="F2464" s="207" t="s">
        <v>2884</v>
      </c>
      <c r="G2464" s="205" t="s">
        <v>10302</v>
      </c>
      <c r="H2464" s="207" t="s">
        <v>92</v>
      </c>
      <c r="I2464" s="206" t="s">
        <v>34</v>
      </c>
      <c r="J2464" s="184">
        <v>1</v>
      </c>
    </row>
    <row r="2465" spans="1:10" ht="45" customHeight="1">
      <c r="A2465" s="206">
        <v>31</v>
      </c>
      <c r="B2465" s="209" t="s">
        <v>2837</v>
      </c>
      <c r="C2465" s="206">
        <v>2021</v>
      </c>
      <c r="D2465" s="207" t="s">
        <v>938</v>
      </c>
      <c r="E2465" s="207" t="s">
        <v>94</v>
      </c>
      <c r="F2465" s="207" t="s">
        <v>11138</v>
      </c>
      <c r="G2465" s="205" t="s">
        <v>10302</v>
      </c>
      <c r="H2465" s="205" t="s">
        <v>10306</v>
      </c>
      <c r="I2465" s="206" t="s">
        <v>34</v>
      </c>
      <c r="J2465" s="184">
        <v>1</v>
      </c>
    </row>
    <row r="2466" spans="1:10" ht="45" customHeight="1">
      <c r="A2466" s="206">
        <v>31</v>
      </c>
      <c r="B2466" s="209" t="s">
        <v>2837</v>
      </c>
      <c r="C2466" s="206">
        <v>2021</v>
      </c>
      <c r="D2466" s="207" t="s">
        <v>938</v>
      </c>
      <c r="E2466" s="207" t="s">
        <v>94</v>
      </c>
      <c r="F2466" s="207" t="s">
        <v>2886</v>
      </c>
      <c r="G2466" s="205" t="s">
        <v>10302</v>
      </c>
      <c r="H2466" s="207" t="s">
        <v>1061</v>
      </c>
      <c r="I2466" s="206" t="s">
        <v>34</v>
      </c>
      <c r="J2466" s="184">
        <v>1</v>
      </c>
    </row>
    <row r="2467" spans="1:10" ht="67.5" customHeight="1">
      <c r="A2467" s="206">
        <v>31</v>
      </c>
      <c r="B2467" s="209" t="s">
        <v>2837</v>
      </c>
      <c r="C2467" s="206">
        <v>2021</v>
      </c>
      <c r="D2467" s="207" t="s">
        <v>1210</v>
      </c>
      <c r="E2467" s="207" t="s">
        <v>464</v>
      </c>
      <c r="F2467" s="207" t="s">
        <v>2889</v>
      </c>
      <c r="G2467" s="205" t="s">
        <v>10302</v>
      </c>
      <c r="H2467" s="207" t="s">
        <v>92</v>
      </c>
      <c r="I2467" s="206" t="s">
        <v>34</v>
      </c>
      <c r="J2467" s="184">
        <v>1</v>
      </c>
    </row>
    <row r="2468" spans="1:10" ht="33.75" customHeight="1">
      <c r="A2468" s="206">
        <v>31</v>
      </c>
      <c r="B2468" s="209" t="s">
        <v>2837</v>
      </c>
      <c r="C2468" s="206">
        <v>2021</v>
      </c>
      <c r="D2468" s="207" t="s">
        <v>1090</v>
      </c>
      <c r="E2468" s="210" t="s">
        <v>116</v>
      </c>
      <c r="F2468" s="207" t="s">
        <v>2890</v>
      </c>
      <c r="G2468" s="205" t="s">
        <v>10302</v>
      </c>
      <c r="H2468" s="207" t="s">
        <v>92</v>
      </c>
      <c r="I2468" s="206" t="s">
        <v>34</v>
      </c>
      <c r="J2468" s="184">
        <v>1</v>
      </c>
    </row>
    <row r="2469" spans="1:10" ht="33.75" customHeight="1">
      <c r="A2469" s="206">
        <v>31</v>
      </c>
      <c r="B2469" s="209" t="s">
        <v>2837</v>
      </c>
      <c r="C2469" s="206">
        <v>2021</v>
      </c>
      <c r="D2469" s="207" t="s">
        <v>1090</v>
      </c>
      <c r="E2469" s="210" t="s">
        <v>116</v>
      </c>
      <c r="F2469" s="207" t="s">
        <v>11139</v>
      </c>
      <c r="G2469" s="205" t="s">
        <v>10302</v>
      </c>
      <c r="H2469" s="205" t="s">
        <v>10306</v>
      </c>
      <c r="I2469" s="206" t="s">
        <v>34</v>
      </c>
      <c r="J2469" s="184">
        <v>1</v>
      </c>
    </row>
    <row r="2470" spans="1:10" ht="22.5" customHeight="1">
      <c r="A2470" s="206">
        <v>31</v>
      </c>
      <c r="B2470" s="209" t="s">
        <v>2837</v>
      </c>
      <c r="C2470" s="206">
        <v>2021</v>
      </c>
      <c r="D2470" s="207" t="s">
        <v>1090</v>
      </c>
      <c r="E2470" s="210" t="s">
        <v>116</v>
      </c>
      <c r="F2470" s="207" t="s">
        <v>11140</v>
      </c>
      <c r="G2470" s="205" t="s">
        <v>10302</v>
      </c>
      <c r="H2470" s="207" t="s">
        <v>92</v>
      </c>
      <c r="I2470" s="206" t="s">
        <v>34</v>
      </c>
      <c r="J2470" s="184">
        <v>1</v>
      </c>
    </row>
    <row r="2471" spans="1:10" ht="22.5" customHeight="1">
      <c r="A2471" s="206">
        <v>31</v>
      </c>
      <c r="B2471" s="209" t="s">
        <v>2837</v>
      </c>
      <c r="C2471" s="206">
        <v>2021</v>
      </c>
      <c r="D2471" s="207" t="s">
        <v>1090</v>
      </c>
      <c r="E2471" s="207" t="s">
        <v>2894</v>
      </c>
      <c r="F2471" s="207" t="s">
        <v>2893</v>
      </c>
      <c r="G2471" s="205" t="s">
        <v>10302</v>
      </c>
      <c r="H2471" s="205" t="s">
        <v>10306</v>
      </c>
      <c r="I2471" s="206" t="s">
        <v>34</v>
      </c>
      <c r="J2471" s="184">
        <v>1</v>
      </c>
    </row>
    <row r="2472" spans="1:10" ht="22.5" customHeight="1">
      <c r="A2472" s="206">
        <v>31</v>
      </c>
      <c r="B2472" s="209" t="s">
        <v>2837</v>
      </c>
      <c r="C2472" s="206">
        <v>2021</v>
      </c>
      <c r="D2472" s="207" t="s">
        <v>1090</v>
      </c>
      <c r="E2472" s="207" t="s">
        <v>2894</v>
      </c>
      <c r="F2472" s="207" t="s">
        <v>11141</v>
      </c>
      <c r="G2472" s="205" t="s">
        <v>10302</v>
      </c>
      <c r="H2472" s="207" t="s">
        <v>92</v>
      </c>
      <c r="I2472" s="206" t="s">
        <v>34</v>
      </c>
      <c r="J2472" s="184">
        <v>1</v>
      </c>
    </row>
    <row r="2473" spans="1:10" ht="22.5" customHeight="1">
      <c r="A2473" s="206">
        <v>31</v>
      </c>
      <c r="B2473" s="209" t="s">
        <v>2837</v>
      </c>
      <c r="C2473" s="206">
        <v>2021</v>
      </c>
      <c r="D2473" s="207" t="s">
        <v>1090</v>
      </c>
      <c r="E2473" s="207" t="s">
        <v>2894</v>
      </c>
      <c r="F2473" s="207" t="s">
        <v>11142</v>
      </c>
      <c r="G2473" s="205" t="s">
        <v>10302</v>
      </c>
      <c r="H2473" s="207" t="s">
        <v>92</v>
      </c>
      <c r="I2473" s="206" t="s">
        <v>34</v>
      </c>
      <c r="J2473" s="184">
        <v>1</v>
      </c>
    </row>
    <row r="2474" spans="1:10" ht="45" customHeight="1">
      <c r="A2474" s="206">
        <v>31</v>
      </c>
      <c r="B2474" s="209" t="s">
        <v>2837</v>
      </c>
      <c r="C2474" s="206">
        <v>2021</v>
      </c>
      <c r="D2474" s="207" t="s">
        <v>1090</v>
      </c>
      <c r="E2474" s="207" t="s">
        <v>2894</v>
      </c>
      <c r="F2474" s="207" t="s">
        <v>11143</v>
      </c>
      <c r="G2474" s="205" t="s">
        <v>10302</v>
      </c>
      <c r="H2474" s="207" t="s">
        <v>92</v>
      </c>
      <c r="I2474" s="206" t="s">
        <v>34</v>
      </c>
      <c r="J2474" s="184">
        <v>1</v>
      </c>
    </row>
    <row r="2475" spans="1:10" ht="45" customHeight="1">
      <c r="A2475" s="206">
        <v>31</v>
      </c>
      <c r="B2475" s="209" t="s">
        <v>2837</v>
      </c>
      <c r="C2475" s="206">
        <v>2021</v>
      </c>
      <c r="D2475" s="207" t="s">
        <v>1090</v>
      </c>
      <c r="E2475" s="207" t="s">
        <v>2894</v>
      </c>
      <c r="F2475" s="207" t="s">
        <v>11144</v>
      </c>
      <c r="G2475" s="205" t="s">
        <v>10302</v>
      </c>
      <c r="H2475" s="207" t="s">
        <v>92</v>
      </c>
      <c r="I2475" s="206" t="s">
        <v>34</v>
      </c>
      <c r="J2475" s="184">
        <v>1</v>
      </c>
    </row>
    <row r="2476" spans="1:10" ht="22.5" customHeight="1">
      <c r="A2476" s="206">
        <v>31</v>
      </c>
      <c r="B2476" s="209" t="s">
        <v>2837</v>
      </c>
      <c r="C2476" s="206">
        <v>2021</v>
      </c>
      <c r="D2476" s="207" t="s">
        <v>1090</v>
      </c>
      <c r="E2476" s="207" t="s">
        <v>2894</v>
      </c>
      <c r="F2476" s="207" t="s">
        <v>2899</v>
      </c>
      <c r="G2476" s="205" t="s">
        <v>82</v>
      </c>
      <c r="H2476" s="207" t="s">
        <v>188</v>
      </c>
      <c r="I2476" s="206" t="s">
        <v>34</v>
      </c>
      <c r="J2476" s="184">
        <v>1</v>
      </c>
    </row>
    <row r="2477" spans="1:10" ht="22.5" customHeight="1">
      <c r="A2477" s="206">
        <v>31</v>
      </c>
      <c r="B2477" s="209" t="s">
        <v>2837</v>
      </c>
      <c r="C2477" s="206">
        <v>2021</v>
      </c>
      <c r="D2477" s="207" t="s">
        <v>1090</v>
      </c>
      <c r="E2477" s="207" t="s">
        <v>2894</v>
      </c>
      <c r="F2477" s="207" t="s">
        <v>11145</v>
      </c>
      <c r="G2477" s="205" t="s">
        <v>82</v>
      </c>
      <c r="H2477" s="207" t="s">
        <v>188</v>
      </c>
      <c r="I2477" s="206" t="s">
        <v>34</v>
      </c>
      <c r="J2477" s="184">
        <v>1</v>
      </c>
    </row>
    <row r="2478" spans="1:10" ht="78.75" customHeight="1">
      <c r="A2478" s="206">
        <v>31</v>
      </c>
      <c r="B2478" s="209" t="s">
        <v>2837</v>
      </c>
      <c r="C2478" s="206">
        <v>2021</v>
      </c>
      <c r="D2478" s="207" t="s">
        <v>1090</v>
      </c>
      <c r="E2478" s="207" t="s">
        <v>379</v>
      </c>
      <c r="F2478" s="207" t="s">
        <v>2901</v>
      </c>
      <c r="G2478" s="205" t="s">
        <v>10302</v>
      </c>
      <c r="H2478" s="207" t="s">
        <v>92</v>
      </c>
      <c r="I2478" s="206" t="s">
        <v>34</v>
      </c>
      <c r="J2478" s="184">
        <v>1</v>
      </c>
    </row>
    <row r="2479" spans="1:10" ht="33.75" customHeight="1">
      <c r="A2479" s="206">
        <v>31</v>
      </c>
      <c r="B2479" s="209" t="s">
        <v>2837</v>
      </c>
      <c r="C2479" s="206">
        <v>2021</v>
      </c>
      <c r="D2479" s="207" t="s">
        <v>1108</v>
      </c>
      <c r="E2479" s="207" t="s">
        <v>483</v>
      </c>
      <c r="F2479" s="207" t="s">
        <v>11146</v>
      </c>
      <c r="G2479" s="205" t="s">
        <v>10302</v>
      </c>
      <c r="H2479" s="207" t="s">
        <v>92</v>
      </c>
      <c r="I2479" s="206" t="s">
        <v>34</v>
      </c>
      <c r="J2479" s="184">
        <v>1</v>
      </c>
    </row>
    <row r="2480" spans="1:10" ht="33.75" customHeight="1">
      <c r="A2480" s="206">
        <v>31</v>
      </c>
      <c r="B2480" s="209" t="s">
        <v>2837</v>
      </c>
      <c r="C2480" s="206">
        <v>2021</v>
      </c>
      <c r="D2480" s="207" t="s">
        <v>1108</v>
      </c>
      <c r="E2480" s="207" t="s">
        <v>483</v>
      </c>
      <c r="F2480" s="207" t="s">
        <v>11147</v>
      </c>
      <c r="G2480" s="205" t="s">
        <v>82</v>
      </c>
      <c r="H2480" s="207" t="s">
        <v>188</v>
      </c>
      <c r="I2480" s="206" t="s">
        <v>34</v>
      </c>
      <c r="J2480" s="184">
        <v>1</v>
      </c>
    </row>
    <row r="2481" spans="1:10" ht="22.5" customHeight="1">
      <c r="A2481" s="206">
        <v>31</v>
      </c>
      <c r="B2481" s="209" t="s">
        <v>2837</v>
      </c>
      <c r="C2481" s="206">
        <v>2021</v>
      </c>
      <c r="D2481" s="207" t="s">
        <v>1108</v>
      </c>
      <c r="E2481" s="207" t="s">
        <v>483</v>
      </c>
      <c r="F2481" s="207" t="s">
        <v>11148</v>
      </c>
      <c r="G2481" s="205" t="s">
        <v>82</v>
      </c>
      <c r="H2481" s="207" t="s">
        <v>101</v>
      </c>
      <c r="I2481" s="206" t="s">
        <v>34</v>
      </c>
      <c r="J2481" s="184">
        <v>1</v>
      </c>
    </row>
    <row r="2482" spans="1:10" ht="33.75" customHeight="1">
      <c r="A2482" s="206">
        <v>31</v>
      </c>
      <c r="B2482" s="209" t="s">
        <v>2837</v>
      </c>
      <c r="C2482" s="206">
        <v>2021</v>
      </c>
      <c r="D2482" s="207" t="s">
        <v>1108</v>
      </c>
      <c r="E2482" s="207" t="s">
        <v>483</v>
      </c>
      <c r="F2482" s="207" t="s">
        <v>11149</v>
      </c>
      <c r="G2482" s="205" t="s">
        <v>10302</v>
      </c>
      <c r="H2482" s="207" t="s">
        <v>92</v>
      </c>
      <c r="I2482" s="206" t="s">
        <v>34</v>
      </c>
      <c r="J2482" s="184">
        <v>1</v>
      </c>
    </row>
    <row r="2483" spans="1:10" ht="22.5" customHeight="1">
      <c r="A2483" s="206">
        <v>31</v>
      </c>
      <c r="B2483" s="209" t="s">
        <v>2837</v>
      </c>
      <c r="C2483" s="206">
        <v>2021</v>
      </c>
      <c r="D2483" s="207" t="s">
        <v>1108</v>
      </c>
      <c r="E2483" s="207" t="s">
        <v>483</v>
      </c>
      <c r="F2483" s="207" t="s">
        <v>11150</v>
      </c>
      <c r="G2483" s="205" t="s">
        <v>10302</v>
      </c>
      <c r="H2483" s="205" t="s">
        <v>10306</v>
      </c>
      <c r="I2483" s="206" t="s">
        <v>34</v>
      </c>
      <c r="J2483" s="184">
        <v>1</v>
      </c>
    </row>
    <row r="2484" spans="1:10" ht="33.75" customHeight="1">
      <c r="A2484" s="206">
        <v>31</v>
      </c>
      <c r="B2484" s="209" t="s">
        <v>2837</v>
      </c>
      <c r="C2484" s="206">
        <v>2021</v>
      </c>
      <c r="D2484" s="207" t="s">
        <v>1108</v>
      </c>
      <c r="E2484" s="207" t="s">
        <v>483</v>
      </c>
      <c r="F2484" s="207" t="s">
        <v>11151</v>
      </c>
      <c r="G2484" s="205" t="s">
        <v>10302</v>
      </c>
      <c r="H2484" s="205" t="s">
        <v>10306</v>
      </c>
      <c r="I2484" s="206" t="s">
        <v>34</v>
      </c>
      <c r="J2484" s="184">
        <v>1</v>
      </c>
    </row>
    <row r="2485" spans="1:10" ht="22.5" customHeight="1">
      <c r="A2485" s="206">
        <v>31</v>
      </c>
      <c r="B2485" s="209" t="s">
        <v>2837</v>
      </c>
      <c r="C2485" s="206">
        <v>2021</v>
      </c>
      <c r="D2485" s="207" t="s">
        <v>1108</v>
      </c>
      <c r="E2485" s="207" t="s">
        <v>483</v>
      </c>
      <c r="F2485" s="207" t="s">
        <v>11152</v>
      </c>
      <c r="G2485" s="205" t="s">
        <v>10302</v>
      </c>
      <c r="H2485" s="205" t="s">
        <v>10306</v>
      </c>
      <c r="I2485" s="206" t="s">
        <v>34</v>
      </c>
      <c r="J2485" s="184">
        <v>1</v>
      </c>
    </row>
    <row r="2486" spans="1:10" ht="22.5" customHeight="1">
      <c r="A2486" s="206">
        <v>31</v>
      </c>
      <c r="B2486" s="209" t="s">
        <v>2837</v>
      </c>
      <c r="C2486" s="206">
        <v>2021</v>
      </c>
      <c r="D2486" s="207" t="s">
        <v>1108</v>
      </c>
      <c r="E2486" s="207" t="s">
        <v>483</v>
      </c>
      <c r="F2486" s="207" t="s">
        <v>11153</v>
      </c>
      <c r="G2486" s="205" t="s">
        <v>10302</v>
      </c>
      <c r="H2486" s="205" t="s">
        <v>10306</v>
      </c>
      <c r="I2486" s="206" t="s">
        <v>34</v>
      </c>
      <c r="J2486" s="184">
        <v>1</v>
      </c>
    </row>
    <row r="2487" spans="1:10" ht="22.5" customHeight="1">
      <c r="A2487" s="206">
        <v>31</v>
      </c>
      <c r="B2487" s="209" t="s">
        <v>2837</v>
      </c>
      <c r="C2487" s="206">
        <v>2021</v>
      </c>
      <c r="D2487" s="207" t="s">
        <v>1400</v>
      </c>
      <c r="E2487" s="207" t="s">
        <v>266</v>
      </c>
      <c r="F2487" s="207" t="s">
        <v>11154</v>
      </c>
      <c r="G2487" s="205" t="s">
        <v>10302</v>
      </c>
      <c r="H2487" s="205" t="s">
        <v>10306</v>
      </c>
      <c r="I2487" s="206" t="s">
        <v>34</v>
      </c>
      <c r="J2487" s="184">
        <v>1</v>
      </c>
    </row>
    <row r="2488" spans="1:10" ht="33.75" customHeight="1">
      <c r="A2488" s="206">
        <v>31</v>
      </c>
      <c r="B2488" s="209" t="s">
        <v>2837</v>
      </c>
      <c r="C2488" s="206">
        <v>2021</v>
      </c>
      <c r="D2488" s="207" t="s">
        <v>1400</v>
      </c>
      <c r="E2488" s="207" t="s">
        <v>266</v>
      </c>
      <c r="F2488" s="207" t="s">
        <v>11155</v>
      </c>
      <c r="G2488" s="205" t="s">
        <v>82</v>
      </c>
      <c r="H2488" s="207" t="s">
        <v>188</v>
      </c>
      <c r="I2488" s="206" t="s">
        <v>34</v>
      </c>
      <c r="J2488" s="184">
        <v>1</v>
      </c>
    </row>
    <row r="2489" spans="1:10" ht="22.5" customHeight="1">
      <c r="A2489" s="206">
        <v>31</v>
      </c>
      <c r="B2489" s="209" t="s">
        <v>2837</v>
      </c>
      <c r="C2489" s="206">
        <v>2021</v>
      </c>
      <c r="D2489" s="207" t="s">
        <v>1400</v>
      </c>
      <c r="E2489" s="207" t="s">
        <v>266</v>
      </c>
      <c r="F2489" s="207" t="s">
        <v>11156</v>
      </c>
      <c r="G2489" s="205" t="s">
        <v>10302</v>
      </c>
      <c r="H2489" s="205" t="s">
        <v>10306</v>
      </c>
      <c r="I2489" s="206" t="s">
        <v>34</v>
      </c>
      <c r="J2489" s="184">
        <v>1</v>
      </c>
    </row>
    <row r="2490" spans="1:10" ht="22.5" customHeight="1">
      <c r="A2490" s="206">
        <v>31</v>
      </c>
      <c r="B2490" s="209" t="s">
        <v>2837</v>
      </c>
      <c r="C2490" s="206">
        <v>2021</v>
      </c>
      <c r="D2490" s="207" t="s">
        <v>1400</v>
      </c>
      <c r="E2490" s="207" t="s">
        <v>266</v>
      </c>
      <c r="F2490" s="207" t="s">
        <v>11157</v>
      </c>
      <c r="G2490" s="205" t="s">
        <v>10302</v>
      </c>
      <c r="H2490" s="207" t="s">
        <v>92</v>
      </c>
      <c r="I2490" s="206" t="s">
        <v>34</v>
      </c>
      <c r="J2490" s="184">
        <v>1</v>
      </c>
    </row>
    <row r="2491" spans="1:10" ht="45" customHeight="1">
      <c r="A2491" s="206">
        <v>31</v>
      </c>
      <c r="B2491" s="209" t="s">
        <v>2837</v>
      </c>
      <c r="C2491" s="206">
        <v>2021</v>
      </c>
      <c r="D2491" s="207" t="s">
        <v>1400</v>
      </c>
      <c r="E2491" s="207" t="s">
        <v>266</v>
      </c>
      <c r="F2491" s="207" t="s">
        <v>11158</v>
      </c>
      <c r="G2491" s="205" t="s">
        <v>82</v>
      </c>
      <c r="H2491" s="207" t="s">
        <v>101</v>
      </c>
      <c r="I2491" s="206" t="s">
        <v>34</v>
      </c>
      <c r="J2491" s="184">
        <v>1</v>
      </c>
    </row>
    <row r="2492" spans="1:10" ht="22.5" customHeight="1">
      <c r="A2492" s="206">
        <v>31</v>
      </c>
      <c r="B2492" s="209" t="s">
        <v>2837</v>
      </c>
      <c r="C2492" s="206">
        <v>2021</v>
      </c>
      <c r="D2492" s="207" t="s">
        <v>1400</v>
      </c>
      <c r="E2492" s="207" t="s">
        <v>266</v>
      </c>
      <c r="F2492" s="207" t="s">
        <v>11159</v>
      </c>
      <c r="G2492" s="205" t="s">
        <v>82</v>
      </c>
      <c r="H2492" s="207" t="s">
        <v>188</v>
      </c>
      <c r="I2492" s="206" t="s">
        <v>34</v>
      </c>
      <c r="J2492" s="184">
        <v>1</v>
      </c>
    </row>
    <row r="2493" spans="1:10" ht="101.25" customHeight="1">
      <c r="A2493" s="206">
        <v>31</v>
      </c>
      <c r="B2493" s="209" t="s">
        <v>2837</v>
      </c>
      <c r="C2493" s="206">
        <v>2021</v>
      </c>
      <c r="D2493" s="207" t="s">
        <v>1407</v>
      </c>
      <c r="E2493" s="207" t="s">
        <v>495</v>
      </c>
      <c r="F2493" s="207" t="s">
        <v>2916</v>
      </c>
      <c r="G2493" s="205" t="s">
        <v>82</v>
      </c>
      <c r="H2493" s="207" t="s">
        <v>101</v>
      </c>
      <c r="I2493" s="206" t="s">
        <v>34</v>
      </c>
      <c r="J2493" s="184">
        <v>1</v>
      </c>
    </row>
    <row r="2494" spans="1:10" ht="45" customHeight="1">
      <c r="A2494" s="206">
        <v>31</v>
      </c>
      <c r="B2494" s="209" t="s">
        <v>2837</v>
      </c>
      <c r="C2494" s="206">
        <v>2021</v>
      </c>
      <c r="D2494" s="207" t="s">
        <v>1407</v>
      </c>
      <c r="E2494" s="207" t="s">
        <v>189</v>
      </c>
      <c r="F2494" s="207" t="s">
        <v>2917</v>
      </c>
      <c r="G2494" s="205" t="s">
        <v>10302</v>
      </c>
      <c r="H2494" s="205" t="s">
        <v>10306</v>
      </c>
      <c r="I2494" s="206" t="s">
        <v>34</v>
      </c>
      <c r="J2494" s="184">
        <v>1</v>
      </c>
    </row>
    <row r="2495" spans="1:10" ht="22.5" customHeight="1">
      <c r="A2495" s="206">
        <v>31</v>
      </c>
      <c r="B2495" s="209" t="s">
        <v>2837</v>
      </c>
      <c r="C2495" s="206">
        <v>2021</v>
      </c>
      <c r="D2495" s="207" t="s">
        <v>1407</v>
      </c>
      <c r="E2495" s="207" t="s">
        <v>184</v>
      </c>
      <c r="F2495" s="207" t="s">
        <v>11160</v>
      </c>
      <c r="G2495" s="205" t="s">
        <v>10302</v>
      </c>
      <c r="H2495" s="207" t="s">
        <v>92</v>
      </c>
      <c r="I2495" s="206" t="s">
        <v>34</v>
      </c>
      <c r="J2495" s="184">
        <v>1</v>
      </c>
    </row>
    <row r="2496" spans="1:10" ht="22.5" customHeight="1">
      <c r="A2496" s="206">
        <v>31</v>
      </c>
      <c r="B2496" s="209" t="s">
        <v>2837</v>
      </c>
      <c r="C2496" s="206">
        <v>2021</v>
      </c>
      <c r="D2496" s="207" t="s">
        <v>1407</v>
      </c>
      <c r="E2496" s="207" t="s">
        <v>184</v>
      </c>
      <c r="F2496" s="207" t="s">
        <v>11161</v>
      </c>
      <c r="G2496" s="205" t="s">
        <v>119</v>
      </c>
      <c r="H2496" s="207" t="s">
        <v>169</v>
      </c>
      <c r="I2496" s="206" t="s">
        <v>34</v>
      </c>
      <c r="J2496" s="184">
        <v>1</v>
      </c>
    </row>
    <row r="2497" spans="1:10" ht="33.75" customHeight="1">
      <c r="A2497" s="206">
        <v>31</v>
      </c>
      <c r="B2497" s="209" t="s">
        <v>2837</v>
      </c>
      <c r="C2497" s="206">
        <v>2021</v>
      </c>
      <c r="D2497" s="207" t="s">
        <v>1407</v>
      </c>
      <c r="E2497" s="207" t="s">
        <v>184</v>
      </c>
      <c r="F2497" s="207" t="s">
        <v>11162</v>
      </c>
      <c r="G2497" s="205" t="s">
        <v>10302</v>
      </c>
      <c r="H2497" s="207" t="s">
        <v>1111</v>
      </c>
      <c r="I2497" s="206" t="s">
        <v>34</v>
      </c>
      <c r="J2497" s="184">
        <v>1</v>
      </c>
    </row>
    <row r="2498" spans="1:10" ht="33.75" customHeight="1">
      <c r="A2498" s="206">
        <v>31</v>
      </c>
      <c r="B2498" s="209" t="s">
        <v>2837</v>
      </c>
      <c r="C2498" s="206">
        <v>2021</v>
      </c>
      <c r="D2498" s="207" t="s">
        <v>1142</v>
      </c>
      <c r="E2498" s="207" t="s">
        <v>211</v>
      </c>
      <c r="F2498" s="207" t="s">
        <v>11163</v>
      </c>
      <c r="G2498" s="205" t="s">
        <v>10302</v>
      </c>
      <c r="H2498" s="205" t="s">
        <v>10306</v>
      </c>
      <c r="I2498" s="206" t="s">
        <v>34</v>
      </c>
      <c r="J2498" s="184">
        <v>1</v>
      </c>
    </row>
    <row r="2499" spans="1:10" ht="33.75" customHeight="1">
      <c r="A2499" s="206">
        <v>31</v>
      </c>
      <c r="B2499" s="209" t="s">
        <v>2837</v>
      </c>
      <c r="C2499" s="206">
        <v>2021</v>
      </c>
      <c r="D2499" s="207" t="s">
        <v>1142</v>
      </c>
      <c r="E2499" s="207" t="s">
        <v>211</v>
      </c>
      <c r="F2499" s="207" t="s">
        <v>11164</v>
      </c>
      <c r="G2499" s="205" t="s">
        <v>10302</v>
      </c>
      <c r="H2499" s="207" t="s">
        <v>1061</v>
      </c>
      <c r="I2499" s="206" t="s">
        <v>34</v>
      </c>
      <c r="J2499" s="184">
        <v>1</v>
      </c>
    </row>
    <row r="2500" spans="1:10" ht="33.75" customHeight="1">
      <c r="A2500" s="206">
        <v>31</v>
      </c>
      <c r="B2500" s="209" t="s">
        <v>2837</v>
      </c>
      <c r="C2500" s="206">
        <v>2021</v>
      </c>
      <c r="D2500" s="207" t="s">
        <v>1142</v>
      </c>
      <c r="E2500" s="207" t="s">
        <v>211</v>
      </c>
      <c r="F2500" s="207" t="s">
        <v>11165</v>
      </c>
      <c r="G2500" s="205" t="s">
        <v>119</v>
      </c>
      <c r="H2500" s="207" t="s">
        <v>333</v>
      </c>
      <c r="I2500" s="206" t="s">
        <v>34</v>
      </c>
      <c r="J2500" s="184">
        <v>1</v>
      </c>
    </row>
    <row r="2501" spans="1:10" ht="33.75" customHeight="1">
      <c r="A2501" s="206">
        <v>31</v>
      </c>
      <c r="B2501" s="209" t="s">
        <v>2837</v>
      </c>
      <c r="C2501" s="206">
        <v>2021</v>
      </c>
      <c r="D2501" s="207" t="s">
        <v>1142</v>
      </c>
      <c r="E2501" s="207" t="s">
        <v>211</v>
      </c>
      <c r="F2501" s="207" t="s">
        <v>11166</v>
      </c>
      <c r="G2501" s="205" t="s">
        <v>10302</v>
      </c>
      <c r="H2501" s="205" t="s">
        <v>10306</v>
      </c>
      <c r="I2501" s="206" t="s">
        <v>34</v>
      </c>
      <c r="J2501" s="184">
        <v>1</v>
      </c>
    </row>
    <row r="2502" spans="1:10" ht="22.5" customHeight="1">
      <c r="A2502" s="206">
        <v>31</v>
      </c>
      <c r="B2502" s="209" t="s">
        <v>2837</v>
      </c>
      <c r="C2502" s="206">
        <v>2021</v>
      </c>
      <c r="D2502" s="207" t="s">
        <v>10642</v>
      </c>
      <c r="E2502" s="207" t="s">
        <v>220</v>
      </c>
      <c r="F2502" s="207" t="s">
        <v>2925</v>
      </c>
      <c r="G2502" s="205" t="s">
        <v>82</v>
      </c>
      <c r="H2502" s="207" t="s">
        <v>188</v>
      </c>
      <c r="I2502" s="206" t="s">
        <v>34</v>
      </c>
      <c r="J2502" s="184">
        <v>1</v>
      </c>
    </row>
    <row r="2503" spans="1:10" ht="22.5" customHeight="1">
      <c r="A2503" s="206">
        <v>31</v>
      </c>
      <c r="B2503" s="209" t="s">
        <v>2837</v>
      </c>
      <c r="C2503" s="206">
        <v>2021</v>
      </c>
      <c r="D2503" s="207" t="s">
        <v>10642</v>
      </c>
      <c r="E2503" s="207" t="s">
        <v>220</v>
      </c>
      <c r="F2503" s="207" t="s">
        <v>2926</v>
      </c>
      <c r="G2503" s="205" t="s">
        <v>10302</v>
      </c>
      <c r="H2503" s="205" t="s">
        <v>10306</v>
      </c>
      <c r="I2503" s="206" t="s">
        <v>34</v>
      </c>
      <c r="J2503" s="184">
        <v>1</v>
      </c>
    </row>
    <row r="2504" spans="1:10" ht="56.25" customHeight="1">
      <c r="A2504" s="206">
        <v>31</v>
      </c>
      <c r="B2504" s="209" t="s">
        <v>2837</v>
      </c>
      <c r="C2504" s="206">
        <v>2021</v>
      </c>
      <c r="D2504" s="207" t="s">
        <v>10642</v>
      </c>
      <c r="E2504" s="207" t="s">
        <v>220</v>
      </c>
      <c r="F2504" s="207" t="s">
        <v>2927</v>
      </c>
      <c r="G2504" s="205" t="s">
        <v>10302</v>
      </c>
      <c r="H2504" s="207" t="s">
        <v>92</v>
      </c>
      <c r="I2504" s="206" t="s">
        <v>34</v>
      </c>
      <c r="J2504" s="184">
        <v>1</v>
      </c>
    </row>
    <row r="2505" spans="1:10" ht="67.5" customHeight="1">
      <c r="A2505" s="206">
        <v>31</v>
      </c>
      <c r="B2505" s="209" t="s">
        <v>2837</v>
      </c>
      <c r="C2505" s="206">
        <v>2021</v>
      </c>
      <c r="D2505" s="207" t="s">
        <v>10642</v>
      </c>
      <c r="E2505" s="207" t="s">
        <v>220</v>
      </c>
      <c r="F2505" s="207" t="s">
        <v>2928</v>
      </c>
      <c r="G2505" s="205" t="s">
        <v>10302</v>
      </c>
      <c r="H2505" s="205" t="s">
        <v>10306</v>
      </c>
      <c r="I2505" s="206" t="s">
        <v>34</v>
      </c>
      <c r="J2505" s="184">
        <v>1</v>
      </c>
    </row>
    <row r="2506" spans="1:10" ht="22.5" customHeight="1">
      <c r="A2506" s="206">
        <v>31</v>
      </c>
      <c r="B2506" s="209" t="s">
        <v>2837</v>
      </c>
      <c r="C2506" s="206">
        <v>2021</v>
      </c>
      <c r="D2506" s="207" t="s">
        <v>10642</v>
      </c>
      <c r="E2506" s="207" t="s">
        <v>220</v>
      </c>
      <c r="F2506" s="207" t="s">
        <v>2929</v>
      </c>
      <c r="G2506" s="205" t="s">
        <v>10302</v>
      </c>
      <c r="H2506" s="205" t="s">
        <v>10306</v>
      </c>
      <c r="I2506" s="206" t="s">
        <v>34</v>
      </c>
      <c r="J2506" s="184">
        <v>1</v>
      </c>
    </row>
    <row r="2507" spans="1:10" ht="22.5" customHeight="1">
      <c r="A2507" s="206">
        <v>31</v>
      </c>
      <c r="B2507" s="209" t="s">
        <v>2837</v>
      </c>
      <c r="C2507" s="206">
        <v>2021</v>
      </c>
      <c r="D2507" s="207" t="s">
        <v>10642</v>
      </c>
      <c r="E2507" s="207" t="s">
        <v>220</v>
      </c>
      <c r="F2507" s="207" t="s">
        <v>2930</v>
      </c>
      <c r="G2507" s="205" t="s">
        <v>10302</v>
      </c>
      <c r="H2507" s="207" t="s">
        <v>1061</v>
      </c>
      <c r="I2507" s="206" t="s">
        <v>34</v>
      </c>
      <c r="J2507" s="184">
        <v>1</v>
      </c>
    </row>
    <row r="2508" spans="1:10" ht="22.5" customHeight="1">
      <c r="A2508" s="206">
        <v>31</v>
      </c>
      <c r="B2508" s="209" t="s">
        <v>2837</v>
      </c>
      <c r="C2508" s="206">
        <v>2021</v>
      </c>
      <c r="D2508" s="207" t="s">
        <v>10642</v>
      </c>
      <c r="E2508" s="207" t="s">
        <v>522</v>
      </c>
      <c r="F2508" s="207" t="s">
        <v>2931</v>
      </c>
      <c r="G2508" s="205" t="s">
        <v>10302</v>
      </c>
      <c r="H2508" s="207" t="s">
        <v>92</v>
      </c>
      <c r="I2508" s="206" t="s">
        <v>34</v>
      </c>
      <c r="J2508" s="184">
        <v>1</v>
      </c>
    </row>
    <row r="2509" spans="1:10" ht="67.5" customHeight="1">
      <c r="A2509" s="206">
        <v>31</v>
      </c>
      <c r="B2509" s="209" t="s">
        <v>2837</v>
      </c>
      <c r="C2509" s="206">
        <v>2021</v>
      </c>
      <c r="D2509" s="207" t="s">
        <v>10642</v>
      </c>
      <c r="E2509" s="207" t="s">
        <v>522</v>
      </c>
      <c r="F2509" s="207" t="s">
        <v>2932</v>
      </c>
      <c r="G2509" s="205" t="s">
        <v>10302</v>
      </c>
      <c r="H2509" s="207" t="s">
        <v>92</v>
      </c>
      <c r="I2509" s="206" t="s">
        <v>34</v>
      </c>
      <c r="J2509" s="184">
        <v>1</v>
      </c>
    </row>
    <row r="2510" spans="1:10" ht="33.75" customHeight="1">
      <c r="A2510" s="206">
        <v>31</v>
      </c>
      <c r="B2510" s="209" t="s">
        <v>2837</v>
      </c>
      <c r="C2510" s="206">
        <v>2021</v>
      </c>
      <c r="D2510" s="207" t="s">
        <v>10642</v>
      </c>
      <c r="E2510" s="207" t="s">
        <v>522</v>
      </c>
      <c r="F2510" s="207" t="s">
        <v>2933</v>
      </c>
      <c r="G2510" s="205" t="s">
        <v>10302</v>
      </c>
      <c r="H2510" s="207" t="s">
        <v>92</v>
      </c>
      <c r="I2510" s="206" t="s">
        <v>34</v>
      </c>
      <c r="J2510" s="184">
        <v>1</v>
      </c>
    </row>
    <row r="2511" spans="1:10" ht="22.5" customHeight="1">
      <c r="A2511" s="206">
        <v>31</v>
      </c>
      <c r="B2511" s="209" t="s">
        <v>2837</v>
      </c>
      <c r="C2511" s="206">
        <v>2021</v>
      </c>
      <c r="D2511" s="207" t="s">
        <v>10642</v>
      </c>
      <c r="E2511" s="207" t="s">
        <v>522</v>
      </c>
      <c r="F2511" s="207" t="s">
        <v>2934</v>
      </c>
      <c r="G2511" s="205" t="s">
        <v>10302</v>
      </c>
      <c r="H2511" s="207" t="s">
        <v>92</v>
      </c>
      <c r="I2511" s="206" t="s">
        <v>34</v>
      </c>
      <c r="J2511" s="184">
        <v>1</v>
      </c>
    </row>
    <row r="2512" spans="1:10" ht="45" customHeight="1">
      <c r="A2512" s="206">
        <v>31</v>
      </c>
      <c r="B2512" s="209" t="s">
        <v>2837</v>
      </c>
      <c r="C2512" s="206">
        <v>2021</v>
      </c>
      <c r="D2512" s="207" t="s">
        <v>10642</v>
      </c>
      <c r="E2512" s="207" t="s">
        <v>522</v>
      </c>
      <c r="F2512" s="207" t="s">
        <v>2935</v>
      </c>
      <c r="G2512" s="205" t="s">
        <v>10302</v>
      </c>
      <c r="H2512" s="207" t="s">
        <v>92</v>
      </c>
      <c r="I2512" s="206" t="s">
        <v>34</v>
      </c>
      <c r="J2512" s="184">
        <v>1</v>
      </c>
    </row>
    <row r="2513" spans="1:10" ht="45" customHeight="1">
      <c r="A2513" s="206">
        <v>31</v>
      </c>
      <c r="B2513" s="209" t="s">
        <v>2837</v>
      </c>
      <c r="C2513" s="206">
        <v>2021</v>
      </c>
      <c r="D2513" s="207" t="s">
        <v>10642</v>
      </c>
      <c r="E2513" s="207" t="s">
        <v>522</v>
      </c>
      <c r="F2513" s="207" t="s">
        <v>2936</v>
      </c>
      <c r="G2513" s="205" t="s">
        <v>10302</v>
      </c>
      <c r="H2513" s="207" t="s">
        <v>92</v>
      </c>
      <c r="I2513" s="206" t="s">
        <v>34</v>
      </c>
      <c r="J2513" s="184">
        <v>1</v>
      </c>
    </row>
    <row r="2514" spans="1:10" ht="22.5" customHeight="1">
      <c r="A2514" s="206">
        <v>31</v>
      </c>
      <c r="B2514" s="209" t="s">
        <v>2837</v>
      </c>
      <c r="C2514" s="206">
        <v>2021</v>
      </c>
      <c r="D2514" s="207" t="s">
        <v>10642</v>
      </c>
      <c r="E2514" s="207" t="s">
        <v>522</v>
      </c>
      <c r="F2514" s="207" t="s">
        <v>2937</v>
      </c>
      <c r="G2514" s="205" t="s">
        <v>10302</v>
      </c>
      <c r="H2514" s="207" t="s">
        <v>92</v>
      </c>
      <c r="I2514" s="206" t="s">
        <v>34</v>
      </c>
      <c r="J2514" s="184">
        <v>1</v>
      </c>
    </row>
    <row r="2515" spans="1:10" ht="33.75" customHeight="1">
      <c r="A2515" s="206">
        <v>31</v>
      </c>
      <c r="B2515" s="209" t="s">
        <v>2837</v>
      </c>
      <c r="C2515" s="206">
        <v>2021</v>
      </c>
      <c r="D2515" s="207" t="s">
        <v>1464</v>
      </c>
      <c r="E2515" s="207" t="s">
        <v>526</v>
      </c>
      <c r="F2515" s="207" t="s">
        <v>2938</v>
      </c>
      <c r="G2515" s="205" t="s">
        <v>10302</v>
      </c>
      <c r="H2515" s="205" t="s">
        <v>10306</v>
      </c>
      <c r="I2515" s="206" t="s">
        <v>34</v>
      </c>
      <c r="J2515" s="184">
        <v>1</v>
      </c>
    </row>
    <row r="2516" spans="1:10" ht="45" customHeight="1">
      <c r="A2516" s="206">
        <v>31</v>
      </c>
      <c r="B2516" s="209" t="s">
        <v>2837</v>
      </c>
      <c r="C2516" s="206">
        <v>2021</v>
      </c>
      <c r="D2516" s="207" t="s">
        <v>1464</v>
      </c>
      <c r="E2516" s="207" t="s">
        <v>526</v>
      </c>
      <c r="F2516" s="207" t="s">
        <v>2939</v>
      </c>
      <c r="G2516" s="205" t="s">
        <v>10302</v>
      </c>
      <c r="H2516" s="205" t="s">
        <v>10306</v>
      </c>
      <c r="I2516" s="206" t="s">
        <v>34</v>
      </c>
      <c r="J2516" s="184">
        <v>1</v>
      </c>
    </row>
    <row r="2517" spans="1:10" ht="33.75" customHeight="1">
      <c r="A2517" s="206">
        <v>31</v>
      </c>
      <c r="B2517" s="209" t="s">
        <v>2837</v>
      </c>
      <c r="C2517" s="206">
        <v>2021</v>
      </c>
      <c r="D2517" s="207" t="s">
        <v>1464</v>
      </c>
      <c r="E2517" s="207" t="s">
        <v>526</v>
      </c>
      <c r="F2517" s="207" t="s">
        <v>2940</v>
      </c>
      <c r="G2517" s="205" t="s">
        <v>10302</v>
      </c>
      <c r="H2517" s="207" t="s">
        <v>92</v>
      </c>
      <c r="I2517" s="206" t="s">
        <v>34</v>
      </c>
      <c r="J2517" s="184">
        <v>1</v>
      </c>
    </row>
    <row r="2518" spans="1:10" ht="22.5" customHeight="1">
      <c r="A2518" s="206">
        <v>31</v>
      </c>
      <c r="B2518" s="209" t="s">
        <v>2837</v>
      </c>
      <c r="C2518" s="206">
        <v>2021</v>
      </c>
      <c r="D2518" s="207" t="s">
        <v>1464</v>
      </c>
      <c r="E2518" s="207" t="s">
        <v>526</v>
      </c>
      <c r="F2518" s="207" t="s">
        <v>2941</v>
      </c>
      <c r="G2518" s="205" t="s">
        <v>10302</v>
      </c>
      <c r="H2518" s="207" t="s">
        <v>92</v>
      </c>
      <c r="I2518" s="206" t="s">
        <v>34</v>
      </c>
      <c r="J2518" s="184">
        <v>1</v>
      </c>
    </row>
    <row r="2519" spans="1:10" ht="22.5" customHeight="1">
      <c r="A2519" s="206">
        <v>31</v>
      </c>
      <c r="B2519" s="209" t="s">
        <v>2837</v>
      </c>
      <c r="C2519" s="206">
        <v>2021</v>
      </c>
      <c r="D2519" s="207" t="s">
        <v>1464</v>
      </c>
      <c r="E2519" s="207" t="s">
        <v>526</v>
      </c>
      <c r="F2519" s="207" t="s">
        <v>2942</v>
      </c>
      <c r="G2519" s="205" t="s">
        <v>10302</v>
      </c>
      <c r="H2519" s="207" t="s">
        <v>92</v>
      </c>
      <c r="I2519" s="206" t="s">
        <v>34</v>
      </c>
      <c r="J2519" s="184">
        <v>1</v>
      </c>
    </row>
    <row r="2520" spans="1:10" ht="33.75" customHeight="1">
      <c r="A2520" s="206">
        <v>31</v>
      </c>
      <c r="B2520" s="209" t="s">
        <v>2837</v>
      </c>
      <c r="C2520" s="206">
        <v>2021</v>
      </c>
      <c r="D2520" s="207" t="s">
        <v>1464</v>
      </c>
      <c r="E2520" s="207" t="s">
        <v>526</v>
      </c>
      <c r="F2520" s="207" t="s">
        <v>2943</v>
      </c>
      <c r="G2520" s="205" t="s">
        <v>82</v>
      </c>
      <c r="H2520" s="207" t="s">
        <v>188</v>
      </c>
      <c r="I2520" s="206" t="s">
        <v>34</v>
      </c>
      <c r="J2520" s="184">
        <v>1</v>
      </c>
    </row>
    <row r="2521" spans="1:10" ht="33.75" customHeight="1">
      <c r="A2521" s="206">
        <v>31</v>
      </c>
      <c r="B2521" s="209" t="s">
        <v>2837</v>
      </c>
      <c r="C2521" s="206">
        <v>2021</v>
      </c>
      <c r="D2521" s="207" t="s">
        <v>1464</v>
      </c>
      <c r="E2521" s="207" t="s">
        <v>526</v>
      </c>
      <c r="F2521" s="207" t="s">
        <v>2944</v>
      </c>
      <c r="G2521" s="205" t="s">
        <v>82</v>
      </c>
      <c r="H2521" s="207" t="s">
        <v>101</v>
      </c>
      <c r="I2521" s="206" t="s">
        <v>34</v>
      </c>
      <c r="J2521" s="184">
        <v>1</v>
      </c>
    </row>
    <row r="2522" spans="1:10" ht="33.75" customHeight="1">
      <c r="A2522" s="206">
        <v>31</v>
      </c>
      <c r="B2522" s="209" t="s">
        <v>2837</v>
      </c>
      <c r="C2522" s="206">
        <v>2021</v>
      </c>
      <c r="D2522" s="207" t="s">
        <v>1464</v>
      </c>
      <c r="E2522" s="207" t="s">
        <v>526</v>
      </c>
      <c r="F2522" s="207" t="s">
        <v>2945</v>
      </c>
      <c r="G2522" s="205" t="s">
        <v>10302</v>
      </c>
      <c r="H2522" s="207" t="s">
        <v>92</v>
      </c>
      <c r="I2522" s="206" t="s">
        <v>34</v>
      </c>
      <c r="J2522" s="184">
        <v>1</v>
      </c>
    </row>
    <row r="2523" spans="1:10" ht="22.5" customHeight="1">
      <c r="A2523" s="206">
        <v>31</v>
      </c>
      <c r="B2523" s="209" t="s">
        <v>2837</v>
      </c>
      <c r="C2523" s="206">
        <v>2021</v>
      </c>
      <c r="D2523" s="207" t="s">
        <v>1464</v>
      </c>
      <c r="E2523" s="207" t="s">
        <v>529</v>
      </c>
      <c r="F2523" s="207" t="s">
        <v>11167</v>
      </c>
      <c r="G2523" s="205" t="s">
        <v>10302</v>
      </c>
      <c r="H2523" s="205" t="s">
        <v>10306</v>
      </c>
      <c r="I2523" s="206" t="s">
        <v>34</v>
      </c>
      <c r="J2523" s="184">
        <v>1</v>
      </c>
    </row>
    <row r="2524" spans="1:10" ht="22.5" customHeight="1">
      <c r="A2524" s="206">
        <v>31</v>
      </c>
      <c r="B2524" s="209" t="s">
        <v>2837</v>
      </c>
      <c r="C2524" s="206">
        <v>2021</v>
      </c>
      <c r="D2524" s="207" t="s">
        <v>1464</v>
      </c>
      <c r="E2524" s="207" t="s">
        <v>529</v>
      </c>
      <c r="F2524" s="207" t="s">
        <v>11168</v>
      </c>
      <c r="G2524" s="205" t="s">
        <v>10302</v>
      </c>
      <c r="H2524" s="205" t="s">
        <v>10306</v>
      </c>
      <c r="I2524" s="206" t="s">
        <v>34</v>
      </c>
      <c r="J2524" s="184">
        <v>1</v>
      </c>
    </row>
    <row r="2525" spans="1:10" ht="22.5" customHeight="1">
      <c r="A2525" s="206">
        <v>31</v>
      </c>
      <c r="B2525" s="209" t="s">
        <v>2837</v>
      </c>
      <c r="C2525" s="206">
        <v>2021</v>
      </c>
      <c r="D2525" s="207" t="s">
        <v>265</v>
      </c>
      <c r="E2525" s="207" t="s">
        <v>529</v>
      </c>
      <c r="F2525" s="207" t="s">
        <v>11169</v>
      </c>
      <c r="G2525" s="205" t="s">
        <v>10302</v>
      </c>
      <c r="H2525" s="207" t="s">
        <v>92</v>
      </c>
      <c r="I2525" s="206" t="s">
        <v>34</v>
      </c>
      <c r="J2525" s="184">
        <v>1</v>
      </c>
    </row>
    <row r="2526" spans="1:10" ht="22.5" customHeight="1">
      <c r="A2526" s="206">
        <v>31</v>
      </c>
      <c r="B2526" s="209" t="s">
        <v>2837</v>
      </c>
      <c r="C2526" s="206">
        <v>2021</v>
      </c>
      <c r="D2526" s="207" t="s">
        <v>265</v>
      </c>
      <c r="E2526" s="207" t="s">
        <v>529</v>
      </c>
      <c r="F2526" s="207" t="s">
        <v>11170</v>
      </c>
      <c r="G2526" s="205" t="s">
        <v>10302</v>
      </c>
      <c r="H2526" s="207" t="s">
        <v>92</v>
      </c>
      <c r="I2526" s="206" t="s">
        <v>34</v>
      </c>
      <c r="J2526" s="184">
        <v>1</v>
      </c>
    </row>
    <row r="2527" spans="1:10" ht="33.75" customHeight="1">
      <c r="A2527" s="206">
        <v>31</v>
      </c>
      <c r="B2527" s="209" t="s">
        <v>2837</v>
      </c>
      <c r="C2527" s="206">
        <v>2021</v>
      </c>
      <c r="D2527" s="207" t="s">
        <v>10887</v>
      </c>
      <c r="E2527" s="207" t="s">
        <v>266</v>
      </c>
      <c r="F2527" s="207" t="s">
        <v>2950</v>
      </c>
      <c r="G2527" s="205" t="s">
        <v>10302</v>
      </c>
      <c r="H2527" s="205" t="s">
        <v>10306</v>
      </c>
      <c r="I2527" s="206" t="s">
        <v>34</v>
      </c>
      <c r="J2527" s="184">
        <v>1</v>
      </c>
    </row>
    <row r="2528" spans="1:10" ht="45" customHeight="1">
      <c r="A2528" s="206">
        <v>31</v>
      </c>
      <c r="B2528" s="209" t="s">
        <v>2837</v>
      </c>
      <c r="C2528" s="206">
        <v>2021</v>
      </c>
      <c r="D2528" s="207" t="s">
        <v>10442</v>
      </c>
      <c r="E2528" s="207" t="s">
        <v>273</v>
      </c>
      <c r="F2528" s="207" t="s">
        <v>2951</v>
      </c>
      <c r="G2528" s="205" t="s">
        <v>10302</v>
      </c>
      <c r="H2528" s="205" t="s">
        <v>10306</v>
      </c>
      <c r="I2528" s="206" t="s">
        <v>34</v>
      </c>
      <c r="J2528" s="184">
        <v>1</v>
      </c>
    </row>
    <row r="2529" spans="1:10" ht="78.75" customHeight="1">
      <c r="A2529" s="206">
        <v>31</v>
      </c>
      <c r="B2529" s="209" t="s">
        <v>2837</v>
      </c>
      <c r="C2529" s="206">
        <v>2021</v>
      </c>
      <c r="D2529" s="207" t="s">
        <v>10442</v>
      </c>
      <c r="E2529" s="207" t="s">
        <v>2303</v>
      </c>
      <c r="F2529" s="207" t="s">
        <v>11171</v>
      </c>
      <c r="G2529" s="205" t="s">
        <v>10302</v>
      </c>
      <c r="H2529" s="207" t="s">
        <v>92</v>
      </c>
      <c r="I2529" s="206" t="s">
        <v>34</v>
      </c>
      <c r="J2529" s="184">
        <v>1</v>
      </c>
    </row>
    <row r="2530" spans="1:10" ht="90" customHeight="1">
      <c r="A2530" s="206">
        <v>31</v>
      </c>
      <c r="B2530" s="209" t="s">
        <v>2837</v>
      </c>
      <c r="C2530" s="206">
        <v>2021</v>
      </c>
      <c r="D2530" s="207" t="s">
        <v>10442</v>
      </c>
      <c r="E2530" s="207" t="s">
        <v>276</v>
      </c>
      <c r="F2530" s="207" t="s">
        <v>11172</v>
      </c>
      <c r="G2530" s="205" t="s">
        <v>10302</v>
      </c>
      <c r="H2530" s="205" t="s">
        <v>10306</v>
      </c>
      <c r="I2530" s="206" t="s">
        <v>34</v>
      </c>
      <c r="J2530" s="184">
        <v>1</v>
      </c>
    </row>
    <row r="2531" spans="1:10" ht="56.25" customHeight="1">
      <c r="A2531" s="206">
        <v>31</v>
      </c>
      <c r="B2531" s="209" t="s">
        <v>2837</v>
      </c>
      <c r="C2531" s="206">
        <v>2021</v>
      </c>
      <c r="D2531" s="207" t="s">
        <v>10442</v>
      </c>
      <c r="E2531" s="207" t="s">
        <v>276</v>
      </c>
      <c r="F2531" s="207" t="s">
        <v>11173</v>
      </c>
      <c r="G2531" s="205" t="s">
        <v>10302</v>
      </c>
      <c r="H2531" s="205" t="s">
        <v>10306</v>
      </c>
      <c r="I2531" s="206" t="s">
        <v>34</v>
      </c>
      <c r="J2531" s="184">
        <v>1</v>
      </c>
    </row>
    <row r="2532" spans="1:10" ht="56.25" customHeight="1">
      <c r="A2532" s="206">
        <v>32</v>
      </c>
      <c r="B2532" s="207" t="s">
        <v>2887</v>
      </c>
      <c r="C2532" s="206">
        <v>2019</v>
      </c>
      <c r="D2532" s="207" t="s">
        <v>10601</v>
      </c>
      <c r="E2532" s="207" t="s">
        <v>29</v>
      </c>
      <c r="F2532" s="207" t="s">
        <v>2955</v>
      </c>
      <c r="G2532" s="205" t="s">
        <v>10302</v>
      </c>
      <c r="H2532" s="207" t="s">
        <v>92</v>
      </c>
      <c r="I2532" s="206" t="s">
        <v>34</v>
      </c>
      <c r="J2532" s="184">
        <v>1</v>
      </c>
    </row>
    <row r="2533" spans="1:10" ht="56.25" customHeight="1">
      <c r="A2533" s="206">
        <v>32</v>
      </c>
      <c r="B2533" s="207" t="s">
        <v>2887</v>
      </c>
      <c r="C2533" s="206">
        <v>2019</v>
      </c>
      <c r="D2533" s="207" t="s">
        <v>10601</v>
      </c>
      <c r="E2533" s="207" t="s">
        <v>37</v>
      </c>
      <c r="F2533" s="207" t="s">
        <v>2956</v>
      </c>
      <c r="G2533" s="205" t="s">
        <v>10302</v>
      </c>
      <c r="H2533" s="207" t="s">
        <v>92</v>
      </c>
      <c r="I2533" s="206" t="s">
        <v>34</v>
      </c>
      <c r="J2533" s="184">
        <v>1</v>
      </c>
    </row>
    <row r="2534" spans="1:10" ht="56.25" customHeight="1">
      <c r="A2534" s="206">
        <v>32</v>
      </c>
      <c r="B2534" s="207" t="s">
        <v>2887</v>
      </c>
      <c r="C2534" s="206">
        <v>2019</v>
      </c>
      <c r="D2534" s="207" t="s">
        <v>10601</v>
      </c>
      <c r="E2534" s="207" t="s">
        <v>43</v>
      </c>
      <c r="F2534" s="207" t="s">
        <v>2957</v>
      </c>
      <c r="G2534" s="205" t="s">
        <v>10302</v>
      </c>
      <c r="H2534" s="205" t="s">
        <v>10306</v>
      </c>
      <c r="I2534" s="206" t="s">
        <v>34</v>
      </c>
      <c r="J2534" s="184">
        <v>1</v>
      </c>
    </row>
    <row r="2535" spans="1:10" ht="33.75" customHeight="1">
      <c r="A2535" s="206">
        <v>32</v>
      </c>
      <c r="B2535" s="207" t="s">
        <v>2887</v>
      </c>
      <c r="C2535" s="206">
        <v>2019</v>
      </c>
      <c r="D2535" s="205" t="s">
        <v>28</v>
      </c>
      <c r="E2535" s="207" t="s">
        <v>46</v>
      </c>
      <c r="F2535" s="207" t="s">
        <v>2958</v>
      </c>
      <c r="G2535" s="205" t="s">
        <v>10302</v>
      </c>
      <c r="H2535" s="207" t="s">
        <v>1061</v>
      </c>
      <c r="I2535" s="206" t="s">
        <v>34</v>
      </c>
      <c r="J2535" s="184">
        <v>1</v>
      </c>
    </row>
    <row r="2536" spans="1:10" ht="22.5" customHeight="1">
      <c r="A2536" s="206">
        <v>32</v>
      </c>
      <c r="B2536" s="207" t="s">
        <v>2887</v>
      </c>
      <c r="C2536" s="206">
        <v>2019</v>
      </c>
      <c r="D2536" s="205" t="s">
        <v>28</v>
      </c>
      <c r="E2536" s="207" t="s">
        <v>46</v>
      </c>
      <c r="F2536" s="207" t="s">
        <v>2959</v>
      </c>
      <c r="G2536" s="205" t="s">
        <v>10302</v>
      </c>
      <c r="H2536" s="207" t="s">
        <v>1061</v>
      </c>
      <c r="I2536" s="206" t="s">
        <v>34</v>
      </c>
      <c r="J2536" s="184">
        <v>1</v>
      </c>
    </row>
    <row r="2537" spans="1:10" ht="22.5" customHeight="1">
      <c r="A2537" s="206">
        <v>32</v>
      </c>
      <c r="B2537" s="207" t="s">
        <v>2887</v>
      </c>
      <c r="C2537" s="206">
        <v>2019</v>
      </c>
      <c r="D2537" s="205" t="s">
        <v>28</v>
      </c>
      <c r="E2537" s="207" t="s">
        <v>46</v>
      </c>
      <c r="F2537" s="207" t="s">
        <v>2960</v>
      </c>
      <c r="G2537" s="205" t="s">
        <v>10302</v>
      </c>
      <c r="H2537" s="207" t="s">
        <v>1061</v>
      </c>
      <c r="I2537" s="206" t="s">
        <v>34</v>
      </c>
      <c r="J2537" s="184">
        <v>1</v>
      </c>
    </row>
    <row r="2538" spans="1:10" ht="22.5" customHeight="1">
      <c r="A2538" s="206">
        <v>32</v>
      </c>
      <c r="B2538" s="207" t="s">
        <v>2887</v>
      </c>
      <c r="C2538" s="206">
        <v>2019</v>
      </c>
      <c r="D2538" s="205" t="s">
        <v>28</v>
      </c>
      <c r="E2538" s="207" t="s">
        <v>46</v>
      </c>
      <c r="F2538" s="207" t="s">
        <v>2961</v>
      </c>
      <c r="G2538" s="205" t="s">
        <v>10302</v>
      </c>
      <c r="H2538" s="207" t="s">
        <v>1061</v>
      </c>
      <c r="I2538" s="206" t="s">
        <v>34</v>
      </c>
      <c r="J2538" s="184">
        <v>1</v>
      </c>
    </row>
    <row r="2539" spans="1:10" ht="45" customHeight="1">
      <c r="A2539" s="206">
        <v>32</v>
      </c>
      <c r="B2539" s="207" t="s">
        <v>2887</v>
      </c>
      <c r="C2539" s="206">
        <v>2019</v>
      </c>
      <c r="D2539" s="205" t="s">
        <v>28</v>
      </c>
      <c r="E2539" s="207" t="s">
        <v>46</v>
      </c>
      <c r="F2539" s="207" t="s">
        <v>2962</v>
      </c>
      <c r="G2539" s="205" t="s">
        <v>10302</v>
      </c>
      <c r="H2539" s="207" t="s">
        <v>1061</v>
      </c>
      <c r="I2539" s="206" t="s">
        <v>34</v>
      </c>
      <c r="J2539" s="184">
        <v>1</v>
      </c>
    </row>
    <row r="2540" spans="1:10" ht="67.5" customHeight="1">
      <c r="A2540" s="206">
        <v>32</v>
      </c>
      <c r="B2540" s="207" t="s">
        <v>2887</v>
      </c>
      <c r="C2540" s="206">
        <v>2019</v>
      </c>
      <c r="D2540" s="207" t="s">
        <v>10601</v>
      </c>
      <c r="E2540" s="207" t="s">
        <v>57</v>
      </c>
      <c r="F2540" s="207" t="s">
        <v>2963</v>
      </c>
      <c r="G2540" s="205" t="s">
        <v>10302</v>
      </c>
      <c r="H2540" s="205" t="s">
        <v>10306</v>
      </c>
      <c r="I2540" s="206" t="s">
        <v>34</v>
      </c>
      <c r="J2540" s="184">
        <v>1</v>
      </c>
    </row>
    <row r="2541" spans="1:10" ht="78.75" customHeight="1">
      <c r="A2541" s="206">
        <v>32</v>
      </c>
      <c r="B2541" s="207" t="s">
        <v>2887</v>
      </c>
      <c r="C2541" s="206">
        <v>2019</v>
      </c>
      <c r="D2541" s="207" t="s">
        <v>10601</v>
      </c>
      <c r="E2541" s="207" t="s">
        <v>62</v>
      </c>
      <c r="F2541" s="207" t="s">
        <v>2964</v>
      </c>
      <c r="G2541" s="205" t="s">
        <v>82</v>
      </c>
      <c r="H2541" s="207" t="s">
        <v>188</v>
      </c>
      <c r="I2541" s="206" t="s">
        <v>34</v>
      </c>
      <c r="J2541" s="184">
        <v>1</v>
      </c>
    </row>
    <row r="2542" spans="1:10" ht="33.75" customHeight="1">
      <c r="A2542" s="206">
        <v>32</v>
      </c>
      <c r="B2542" s="207" t="s">
        <v>2887</v>
      </c>
      <c r="C2542" s="206">
        <v>2019</v>
      </c>
      <c r="D2542" s="207" t="s">
        <v>10601</v>
      </c>
      <c r="E2542" s="207" t="s">
        <v>63</v>
      </c>
      <c r="F2542" s="207" t="s">
        <v>11174</v>
      </c>
      <c r="G2542" s="205" t="s">
        <v>10302</v>
      </c>
      <c r="H2542" s="205" t="s">
        <v>10306</v>
      </c>
      <c r="I2542" s="206" t="s">
        <v>34</v>
      </c>
      <c r="J2542" s="184">
        <v>1</v>
      </c>
    </row>
    <row r="2543" spans="1:10" ht="22.5" customHeight="1">
      <c r="A2543" s="206">
        <v>32</v>
      </c>
      <c r="B2543" s="207" t="s">
        <v>2887</v>
      </c>
      <c r="C2543" s="206">
        <v>2019</v>
      </c>
      <c r="D2543" s="207" t="s">
        <v>10601</v>
      </c>
      <c r="E2543" s="207" t="s">
        <v>63</v>
      </c>
      <c r="F2543" s="207" t="s">
        <v>11175</v>
      </c>
      <c r="G2543" s="205" t="s">
        <v>10302</v>
      </c>
      <c r="H2543" s="205" t="s">
        <v>10306</v>
      </c>
      <c r="I2543" s="206" t="s">
        <v>34</v>
      </c>
      <c r="J2543" s="184">
        <v>1</v>
      </c>
    </row>
    <row r="2544" spans="1:10" ht="56.25" customHeight="1">
      <c r="A2544" s="206">
        <v>32</v>
      </c>
      <c r="B2544" s="207" t="s">
        <v>2887</v>
      </c>
      <c r="C2544" s="206">
        <v>2019</v>
      </c>
      <c r="D2544" s="207" t="s">
        <v>10601</v>
      </c>
      <c r="E2544" s="207" t="s">
        <v>554</v>
      </c>
      <c r="F2544" s="207" t="s">
        <v>2967</v>
      </c>
      <c r="G2544" s="205" t="s">
        <v>10302</v>
      </c>
      <c r="H2544" s="205" t="s">
        <v>10306</v>
      </c>
      <c r="I2544" s="206" t="s">
        <v>34</v>
      </c>
      <c r="J2544" s="184">
        <v>1</v>
      </c>
    </row>
    <row r="2545" spans="1:10" ht="45" customHeight="1">
      <c r="A2545" s="206">
        <v>32</v>
      </c>
      <c r="B2545" s="207" t="s">
        <v>2887</v>
      </c>
      <c r="C2545" s="206">
        <v>2019</v>
      </c>
      <c r="D2545" s="207" t="s">
        <v>10601</v>
      </c>
      <c r="E2545" s="207" t="s">
        <v>455</v>
      </c>
      <c r="F2545" s="207" t="s">
        <v>2968</v>
      </c>
      <c r="G2545" s="205" t="s">
        <v>10302</v>
      </c>
      <c r="H2545" s="207" t="s">
        <v>92</v>
      </c>
      <c r="I2545" s="206" t="s">
        <v>34</v>
      </c>
      <c r="J2545" s="184">
        <v>1</v>
      </c>
    </row>
    <row r="2546" spans="1:10" ht="33.75" customHeight="1">
      <c r="A2546" s="206">
        <v>32</v>
      </c>
      <c r="B2546" s="207" t="s">
        <v>2887</v>
      </c>
      <c r="C2546" s="206">
        <v>2019</v>
      </c>
      <c r="D2546" s="207" t="s">
        <v>10601</v>
      </c>
      <c r="E2546" s="207" t="s">
        <v>455</v>
      </c>
      <c r="F2546" s="207" t="s">
        <v>2969</v>
      </c>
      <c r="G2546" s="205" t="s">
        <v>10302</v>
      </c>
      <c r="H2546" s="205" t="s">
        <v>10306</v>
      </c>
      <c r="I2546" s="206" t="s">
        <v>34</v>
      </c>
      <c r="J2546" s="184">
        <v>1</v>
      </c>
    </row>
    <row r="2547" spans="1:10" ht="33.75" customHeight="1">
      <c r="A2547" s="206">
        <v>32</v>
      </c>
      <c r="B2547" s="207" t="s">
        <v>2887</v>
      </c>
      <c r="C2547" s="206">
        <v>2019</v>
      </c>
      <c r="D2547" s="207" t="s">
        <v>10601</v>
      </c>
      <c r="E2547" s="207" t="s">
        <v>455</v>
      </c>
      <c r="F2547" s="207" t="s">
        <v>2970</v>
      </c>
      <c r="G2547" s="205" t="s">
        <v>10302</v>
      </c>
      <c r="H2547" s="205" t="s">
        <v>10306</v>
      </c>
      <c r="I2547" s="206" t="s">
        <v>34</v>
      </c>
      <c r="J2547" s="184">
        <v>1</v>
      </c>
    </row>
    <row r="2548" spans="1:10" ht="33.75" customHeight="1">
      <c r="A2548" s="206">
        <v>32</v>
      </c>
      <c r="B2548" s="207" t="s">
        <v>2887</v>
      </c>
      <c r="C2548" s="206">
        <v>2019</v>
      </c>
      <c r="D2548" s="207" t="s">
        <v>10601</v>
      </c>
      <c r="E2548" s="207" t="s">
        <v>455</v>
      </c>
      <c r="F2548" s="207" t="s">
        <v>2971</v>
      </c>
      <c r="G2548" s="205" t="s">
        <v>10302</v>
      </c>
      <c r="H2548" s="205" t="s">
        <v>10306</v>
      </c>
      <c r="I2548" s="206" t="s">
        <v>34</v>
      </c>
      <c r="J2548" s="184">
        <v>1</v>
      </c>
    </row>
    <row r="2549" spans="1:10" ht="56.25" customHeight="1">
      <c r="A2549" s="206">
        <v>32</v>
      </c>
      <c r="B2549" s="207" t="s">
        <v>2887</v>
      </c>
      <c r="C2549" s="206">
        <v>2019</v>
      </c>
      <c r="D2549" s="207" t="s">
        <v>1077</v>
      </c>
      <c r="E2549" s="207" t="s">
        <v>266</v>
      </c>
      <c r="F2549" s="207" t="s">
        <v>11176</v>
      </c>
      <c r="G2549" s="205" t="s">
        <v>10302</v>
      </c>
      <c r="H2549" s="207" t="s">
        <v>92</v>
      </c>
      <c r="I2549" s="206" t="s">
        <v>34</v>
      </c>
      <c r="J2549" s="184">
        <v>1</v>
      </c>
    </row>
    <row r="2550" spans="1:10" ht="33.75" customHeight="1">
      <c r="A2550" s="206">
        <v>32</v>
      </c>
      <c r="B2550" s="207" t="s">
        <v>2887</v>
      </c>
      <c r="C2550" s="206">
        <v>2019</v>
      </c>
      <c r="D2550" s="207" t="s">
        <v>938</v>
      </c>
      <c r="E2550" s="207" t="s">
        <v>75</v>
      </c>
      <c r="F2550" s="207" t="s">
        <v>2973</v>
      </c>
      <c r="G2550" s="205" t="s">
        <v>10302</v>
      </c>
      <c r="H2550" s="207" t="s">
        <v>92</v>
      </c>
      <c r="I2550" s="206" t="s">
        <v>34</v>
      </c>
      <c r="J2550" s="184">
        <v>1</v>
      </c>
    </row>
    <row r="2551" spans="1:10" ht="33.75" customHeight="1">
      <c r="A2551" s="206">
        <v>32</v>
      </c>
      <c r="B2551" s="207" t="s">
        <v>2887</v>
      </c>
      <c r="C2551" s="206">
        <v>2019</v>
      </c>
      <c r="D2551" s="207" t="s">
        <v>938</v>
      </c>
      <c r="E2551" s="207" t="s">
        <v>75</v>
      </c>
      <c r="F2551" s="207" t="s">
        <v>2974</v>
      </c>
      <c r="G2551" s="205" t="s">
        <v>10302</v>
      </c>
      <c r="H2551" s="205" t="s">
        <v>10306</v>
      </c>
      <c r="I2551" s="206" t="s">
        <v>34</v>
      </c>
      <c r="J2551" s="184">
        <v>1</v>
      </c>
    </row>
    <row r="2552" spans="1:10" ht="33.75" customHeight="1">
      <c r="A2552" s="206">
        <v>32</v>
      </c>
      <c r="B2552" s="207" t="s">
        <v>2887</v>
      </c>
      <c r="C2552" s="206">
        <v>2019</v>
      </c>
      <c r="D2552" s="207" t="s">
        <v>938</v>
      </c>
      <c r="E2552" s="207" t="s">
        <v>75</v>
      </c>
      <c r="F2552" s="207" t="s">
        <v>2975</v>
      </c>
      <c r="G2552" s="205" t="s">
        <v>10302</v>
      </c>
      <c r="H2552" s="205" t="s">
        <v>10306</v>
      </c>
      <c r="I2552" s="206" t="s">
        <v>34</v>
      </c>
      <c r="J2552" s="184">
        <v>1</v>
      </c>
    </row>
    <row r="2553" spans="1:10" ht="22.5" customHeight="1">
      <c r="A2553" s="206">
        <v>32</v>
      </c>
      <c r="B2553" s="207" t="s">
        <v>2887</v>
      </c>
      <c r="C2553" s="206">
        <v>2019</v>
      </c>
      <c r="D2553" s="207" t="s">
        <v>938</v>
      </c>
      <c r="E2553" s="207" t="s">
        <v>79</v>
      </c>
      <c r="F2553" s="207" t="s">
        <v>2976</v>
      </c>
      <c r="G2553" s="205" t="s">
        <v>10302</v>
      </c>
      <c r="H2553" s="207" t="s">
        <v>92</v>
      </c>
      <c r="I2553" s="206" t="s">
        <v>34</v>
      </c>
      <c r="J2553" s="184">
        <v>1</v>
      </c>
    </row>
    <row r="2554" spans="1:10" ht="45" customHeight="1">
      <c r="A2554" s="206">
        <v>32</v>
      </c>
      <c r="B2554" s="207" t="s">
        <v>2887</v>
      </c>
      <c r="C2554" s="206">
        <v>2019</v>
      </c>
      <c r="D2554" s="207" t="s">
        <v>938</v>
      </c>
      <c r="E2554" s="207" t="s">
        <v>79</v>
      </c>
      <c r="F2554" s="207" t="s">
        <v>2977</v>
      </c>
      <c r="G2554" s="205" t="s">
        <v>10302</v>
      </c>
      <c r="H2554" s="207" t="s">
        <v>92</v>
      </c>
      <c r="I2554" s="206" t="s">
        <v>34</v>
      </c>
      <c r="J2554" s="184">
        <v>1</v>
      </c>
    </row>
    <row r="2555" spans="1:10" ht="56.25" customHeight="1">
      <c r="A2555" s="206">
        <v>32</v>
      </c>
      <c r="B2555" s="207" t="s">
        <v>2887</v>
      </c>
      <c r="C2555" s="206">
        <v>2019</v>
      </c>
      <c r="D2555" s="207" t="s">
        <v>938</v>
      </c>
      <c r="E2555" s="207" t="s">
        <v>94</v>
      </c>
      <c r="F2555" s="207" t="s">
        <v>2888</v>
      </c>
      <c r="G2555" s="205" t="s">
        <v>10302</v>
      </c>
      <c r="H2555" s="205" t="s">
        <v>10306</v>
      </c>
      <c r="I2555" s="206" t="s">
        <v>34</v>
      </c>
      <c r="J2555" s="184">
        <v>1</v>
      </c>
    </row>
    <row r="2556" spans="1:10" ht="33.75" customHeight="1">
      <c r="A2556" s="206">
        <v>32</v>
      </c>
      <c r="B2556" s="207" t="s">
        <v>2887</v>
      </c>
      <c r="C2556" s="206">
        <v>2019</v>
      </c>
      <c r="D2556" s="207" t="s">
        <v>938</v>
      </c>
      <c r="E2556" s="207" t="s">
        <v>94</v>
      </c>
      <c r="F2556" s="207" t="s">
        <v>2978</v>
      </c>
      <c r="G2556" s="205" t="s">
        <v>82</v>
      </c>
      <c r="H2556" s="207" t="s">
        <v>101</v>
      </c>
      <c r="I2556" s="206" t="s">
        <v>34</v>
      </c>
      <c r="J2556" s="184">
        <v>1</v>
      </c>
    </row>
    <row r="2557" spans="1:10" ht="45" customHeight="1">
      <c r="A2557" s="206">
        <v>32</v>
      </c>
      <c r="B2557" s="207" t="s">
        <v>2887</v>
      </c>
      <c r="C2557" s="206">
        <v>2019</v>
      </c>
      <c r="D2557" s="207" t="s">
        <v>938</v>
      </c>
      <c r="E2557" s="207" t="s">
        <v>94</v>
      </c>
      <c r="F2557" s="207" t="s">
        <v>2979</v>
      </c>
      <c r="G2557" s="205" t="s">
        <v>10302</v>
      </c>
      <c r="H2557" s="205" t="s">
        <v>10306</v>
      </c>
      <c r="I2557" s="206" t="s">
        <v>34</v>
      </c>
      <c r="J2557" s="184">
        <v>1</v>
      </c>
    </row>
    <row r="2558" spans="1:10" ht="33.75" customHeight="1">
      <c r="A2558" s="206">
        <v>32</v>
      </c>
      <c r="B2558" s="207" t="s">
        <v>2887</v>
      </c>
      <c r="C2558" s="206">
        <v>2019</v>
      </c>
      <c r="D2558" s="207" t="s">
        <v>938</v>
      </c>
      <c r="E2558" s="207" t="s">
        <v>94</v>
      </c>
      <c r="F2558" s="207" t="s">
        <v>2982</v>
      </c>
      <c r="G2558" s="205" t="s">
        <v>10302</v>
      </c>
      <c r="H2558" s="207" t="s">
        <v>92</v>
      </c>
      <c r="I2558" s="206" t="s">
        <v>34</v>
      </c>
      <c r="J2558" s="184">
        <v>1</v>
      </c>
    </row>
    <row r="2559" spans="1:10" ht="22.5" customHeight="1">
      <c r="A2559" s="206">
        <v>32</v>
      </c>
      <c r="B2559" s="207" t="s">
        <v>2887</v>
      </c>
      <c r="C2559" s="206">
        <v>2019</v>
      </c>
      <c r="D2559" s="207" t="s">
        <v>1210</v>
      </c>
      <c r="E2559" s="207" t="s">
        <v>2984</v>
      </c>
      <c r="F2559" s="207" t="s">
        <v>2983</v>
      </c>
      <c r="G2559" s="205" t="s">
        <v>82</v>
      </c>
      <c r="H2559" s="207" t="s">
        <v>101</v>
      </c>
      <c r="I2559" s="206" t="s">
        <v>34</v>
      </c>
      <c r="J2559" s="184">
        <v>1</v>
      </c>
    </row>
    <row r="2560" spans="1:10" ht="22.5" customHeight="1">
      <c r="A2560" s="206">
        <v>32</v>
      </c>
      <c r="B2560" s="207" t="s">
        <v>2887</v>
      </c>
      <c r="C2560" s="206">
        <v>2019</v>
      </c>
      <c r="D2560" s="207" t="s">
        <v>1210</v>
      </c>
      <c r="E2560" s="207" t="s">
        <v>2984</v>
      </c>
      <c r="F2560" s="207" t="s">
        <v>2985</v>
      </c>
      <c r="G2560" s="205" t="s">
        <v>10302</v>
      </c>
      <c r="H2560" s="207" t="s">
        <v>92</v>
      </c>
      <c r="I2560" s="206" t="s">
        <v>34</v>
      </c>
      <c r="J2560" s="184">
        <v>1</v>
      </c>
    </row>
    <row r="2561" spans="1:10" ht="33.75" customHeight="1">
      <c r="A2561" s="206">
        <v>32</v>
      </c>
      <c r="B2561" s="207" t="s">
        <v>2887</v>
      </c>
      <c r="C2561" s="206">
        <v>2019</v>
      </c>
      <c r="D2561" s="207" t="s">
        <v>1210</v>
      </c>
      <c r="E2561" s="207" t="s">
        <v>2984</v>
      </c>
      <c r="F2561" s="207" t="s">
        <v>2986</v>
      </c>
      <c r="G2561" s="205" t="s">
        <v>10302</v>
      </c>
      <c r="H2561" s="207" t="s">
        <v>92</v>
      </c>
      <c r="I2561" s="206" t="s">
        <v>34</v>
      </c>
      <c r="J2561" s="184">
        <v>1</v>
      </c>
    </row>
    <row r="2562" spans="1:10" ht="45" customHeight="1">
      <c r="A2562" s="206">
        <v>32</v>
      </c>
      <c r="B2562" s="207" t="s">
        <v>2887</v>
      </c>
      <c r="C2562" s="206">
        <v>2019</v>
      </c>
      <c r="D2562" s="207" t="s">
        <v>1210</v>
      </c>
      <c r="E2562" s="207" t="s">
        <v>2984</v>
      </c>
      <c r="F2562" s="207" t="s">
        <v>2987</v>
      </c>
      <c r="G2562" s="205" t="s">
        <v>10302</v>
      </c>
      <c r="H2562" s="207" t="s">
        <v>92</v>
      </c>
      <c r="I2562" s="206" t="s">
        <v>34</v>
      </c>
      <c r="J2562" s="184">
        <v>1</v>
      </c>
    </row>
    <row r="2563" spans="1:10" ht="33.75" customHeight="1">
      <c r="A2563" s="206">
        <v>32</v>
      </c>
      <c r="B2563" s="207" t="s">
        <v>2887</v>
      </c>
      <c r="C2563" s="206">
        <v>2019</v>
      </c>
      <c r="D2563" s="207" t="s">
        <v>1210</v>
      </c>
      <c r="E2563" s="207" t="s">
        <v>2984</v>
      </c>
      <c r="F2563" s="207" t="s">
        <v>2988</v>
      </c>
      <c r="G2563" s="205" t="s">
        <v>10302</v>
      </c>
      <c r="H2563" s="205" t="s">
        <v>10306</v>
      </c>
      <c r="I2563" s="206" t="s">
        <v>34</v>
      </c>
      <c r="J2563" s="184">
        <v>1</v>
      </c>
    </row>
    <row r="2564" spans="1:10" ht="67.5" customHeight="1">
      <c r="A2564" s="206">
        <v>32</v>
      </c>
      <c r="B2564" s="207" t="s">
        <v>2887</v>
      </c>
      <c r="C2564" s="206">
        <v>2019</v>
      </c>
      <c r="D2564" s="207" t="s">
        <v>1210</v>
      </c>
      <c r="E2564" s="207" t="s">
        <v>464</v>
      </c>
      <c r="F2564" s="207" t="s">
        <v>2989</v>
      </c>
      <c r="G2564" s="205" t="s">
        <v>10302</v>
      </c>
      <c r="H2564" s="207" t="s">
        <v>92</v>
      </c>
      <c r="I2564" s="206" t="s">
        <v>34</v>
      </c>
      <c r="J2564" s="184">
        <v>1</v>
      </c>
    </row>
    <row r="2565" spans="1:10" ht="33.75" customHeight="1">
      <c r="A2565" s="206">
        <v>32</v>
      </c>
      <c r="B2565" s="207" t="s">
        <v>2887</v>
      </c>
      <c r="C2565" s="206">
        <v>2019</v>
      </c>
      <c r="D2565" s="207" t="s">
        <v>1090</v>
      </c>
      <c r="E2565" s="207" t="s">
        <v>116</v>
      </c>
      <c r="F2565" s="207" t="s">
        <v>2990</v>
      </c>
      <c r="G2565" s="205" t="s">
        <v>10302</v>
      </c>
      <c r="H2565" s="207" t="s">
        <v>92</v>
      </c>
      <c r="I2565" s="206" t="s">
        <v>34</v>
      </c>
      <c r="J2565" s="184">
        <v>1</v>
      </c>
    </row>
    <row r="2566" spans="1:10" ht="33.75" customHeight="1">
      <c r="A2566" s="206">
        <v>32</v>
      </c>
      <c r="B2566" s="207" t="s">
        <v>2887</v>
      </c>
      <c r="C2566" s="206">
        <v>2019</v>
      </c>
      <c r="D2566" s="207" t="s">
        <v>1090</v>
      </c>
      <c r="E2566" s="207" t="s">
        <v>116</v>
      </c>
      <c r="F2566" s="207" t="s">
        <v>2991</v>
      </c>
      <c r="G2566" s="205" t="s">
        <v>10302</v>
      </c>
      <c r="H2566" s="205" t="s">
        <v>10306</v>
      </c>
      <c r="I2566" s="206" t="s">
        <v>34</v>
      </c>
      <c r="J2566" s="184">
        <v>1</v>
      </c>
    </row>
    <row r="2567" spans="1:10" ht="22.5" customHeight="1">
      <c r="A2567" s="206">
        <v>32</v>
      </c>
      <c r="B2567" s="207" t="s">
        <v>2887</v>
      </c>
      <c r="C2567" s="206">
        <v>2019</v>
      </c>
      <c r="D2567" s="207" t="s">
        <v>1090</v>
      </c>
      <c r="E2567" s="207" t="s">
        <v>116</v>
      </c>
      <c r="F2567" s="207" t="s">
        <v>2992</v>
      </c>
      <c r="G2567" s="205" t="s">
        <v>10302</v>
      </c>
      <c r="H2567" s="207" t="s">
        <v>1111</v>
      </c>
      <c r="I2567" s="206" t="s">
        <v>34</v>
      </c>
      <c r="J2567" s="184">
        <v>1</v>
      </c>
    </row>
    <row r="2568" spans="1:10" ht="22.5" customHeight="1">
      <c r="A2568" s="206">
        <v>32</v>
      </c>
      <c r="B2568" s="207" t="s">
        <v>2887</v>
      </c>
      <c r="C2568" s="206">
        <v>2019</v>
      </c>
      <c r="D2568" s="207" t="s">
        <v>1090</v>
      </c>
      <c r="E2568" s="207" t="s">
        <v>122</v>
      </c>
      <c r="F2568" s="207" t="s">
        <v>2993</v>
      </c>
      <c r="G2568" s="205" t="s">
        <v>10302</v>
      </c>
      <c r="H2568" s="207" t="s">
        <v>92</v>
      </c>
      <c r="I2568" s="206" t="s">
        <v>34</v>
      </c>
      <c r="J2568" s="184">
        <v>1</v>
      </c>
    </row>
    <row r="2569" spans="1:10" ht="22.5" customHeight="1">
      <c r="A2569" s="206">
        <v>32</v>
      </c>
      <c r="B2569" s="207" t="s">
        <v>2887</v>
      </c>
      <c r="C2569" s="206">
        <v>2019</v>
      </c>
      <c r="D2569" s="207" t="s">
        <v>1090</v>
      </c>
      <c r="E2569" s="207" t="s">
        <v>122</v>
      </c>
      <c r="F2569" s="207" t="s">
        <v>2994</v>
      </c>
      <c r="G2569" s="205" t="s">
        <v>10302</v>
      </c>
      <c r="H2569" s="207" t="s">
        <v>92</v>
      </c>
      <c r="I2569" s="206" t="s">
        <v>34</v>
      </c>
      <c r="J2569" s="184">
        <v>1</v>
      </c>
    </row>
    <row r="2570" spans="1:10" ht="33.75" customHeight="1">
      <c r="A2570" s="206">
        <v>32</v>
      </c>
      <c r="B2570" s="207" t="s">
        <v>2887</v>
      </c>
      <c r="C2570" s="206">
        <v>2019</v>
      </c>
      <c r="D2570" s="207" t="s">
        <v>1090</v>
      </c>
      <c r="E2570" s="207" t="s">
        <v>122</v>
      </c>
      <c r="F2570" s="207" t="s">
        <v>2995</v>
      </c>
      <c r="G2570" s="205" t="s">
        <v>10302</v>
      </c>
      <c r="H2570" s="205" t="s">
        <v>10306</v>
      </c>
      <c r="I2570" s="206" t="s">
        <v>34</v>
      </c>
      <c r="J2570" s="184">
        <v>1</v>
      </c>
    </row>
    <row r="2571" spans="1:10" ht="33.75" customHeight="1">
      <c r="A2571" s="206">
        <v>32</v>
      </c>
      <c r="B2571" s="207" t="s">
        <v>2887</v>
      </c>
      <c r="C2571" s="206">
        <v>2019</v>
      </c>
      <c r="D2571" s="207" t="s">
        <v>1090</v>
      </c>
      <c r="E2571" s="207" t="s">
        <v>122</v>
      </c>
      <c r="F2571" s="207" t="s">
        <v>2996</v>
      </c>
      <c r="G2571" s="205" t="s">
        <v>10302</v>
      </c>
      <c r="H2571" s="207" t="s">
        <v>1061</v>
      </c>
      <c r="I2571" s="206" t="s">
        <v>34</v>
      </c>
      <c r="J2571" s="184">
        <v>1</v>
      </c>
    </row>
    <row r="2572" spans="1:10" ht="22.5" customHeight="1">
      <c r="A2572" s="206">
        <v>32</v>
      </c>
      <c r="B2572" s="207" t="s">
        <v>2887</v>
      </c>
      <c r="C2572" s="206">
        <v>2019</v>
      </c>
      <c r="D2572" s="207" t="s">
        <v>1090</v>
      </c>
      <c r="E2572" s="207" t="s">
        <v>122</v>
      </c>
      <c r="F2572" s="207" t="s">
        <v>2997</v>
      </c>
      <c r="G2572" s="205" t="s">
        <v>82</v>
      </c>
      <c r="H2572" s="207" t="s">
        <v>188</v>
      </c>
      <c r="I2572" s="206" t="s">
        <v>34</v>
      </c>
      <c r="J2572" s="184">
        <v>1</v>
      </c>
    </row>
    <row r="2573" spans="1:10" ht="33.75" customHeight="1">
      <c r="A2573" s="206">
        <v>32</v>
      </c>
      <c r="B2573" s="207" t="s">
        <v>2887</v>
      </c>
      <c r="C2573" s="206">
        <v>2019</v>
      </c>
      <c r="D2573" s="207" t="s">
        <v>1090</v>
      </c>
      <c r="E2573" s="207" t="s">
        <v>122</v>
      </c>
      <c r="F2573" s="207" t="s">
        <v>2998</v>
      </c>
      <c r="G2573" s="205" t="s">
        <v>10302</v>
      </c>
      <c r="H2573" s="207" t="s">
        <v>1061</v>
      </c>
      <c r="I2573" s="206" t="s">
        <v>34</v>
      </c>
      <c r="J2573" s="184">
        <v>1</v>
      </c>
    </row>
    <row r="2574" spans="1:10" ht="33.75" customHeight="1">
      <c r="A2574" s="206">
        <v>32</v>
      </c>
      <c r="B2574" s="207" t="s">
        <v>2887</v>
      </c>
      <c r="C2574" s="206">
        <v>2019</v>
      </c>
      <c r="D2574" s="207" t="s">
        <v>1090</v>
      </c>
      <c r="E2574" s="207" t="s">
        <v>126</v>
      </c>
      <c r="F2574" s="207" t="s">
        <v>2999</v>
      </c>
      <c r="G2574" s="205" t="s">
        <v>10302</v>
      </c>
      <c r="H2574" s="205" t="s">
        <v>10306</v>
      </c>
      <c r="I2574" s="206" t="s">
        <v>34</v>
      </c>
      <c r="J2574" s="184">
        <v>1</v>
      </c>
    </row>
    <row r="2575" spans="1:10" ht="33.75" customHeight="1">
      <c r="A2575" s="206">
        <v>32</v>
      </c>
      <c r="B2575" s="207" t="s">
        <v>2887</v>
      </c>
      <c r="C2575" s="206">
        <v>2019</v>
      </c>
      <c r="D2575" s="207" t="s">
        <v>1090</v>
      </c>
      <c r="E2575" s="207" t="s">
        <v>126</v>
      </c>
      <c r="F2575" s="207" t="s">
        <v>3000</v>
      </c>
      <c r="G2575" s="205" t="s">
        <v>10302</v>
      </c>
      <c r="H2575" s="205" t="s">
        <v>10306</v>
      </c>
      <c r="I2575" s="206" t="s">
        <v>34</v>
      </c>
      <c r="J2575" s="184">
        <v>1</v>
      </c>
    </row>
    <row r="2576" spans="1:10" ht="33.75" customHeight="1">
      <c r="A2576" s="206">
        <v>32</v>
      </c>
      <c r="B2576" s="207" t="s">
        <v>2887</v>
      </c>
      <c r="C2576" s="206">
        <v>2019</v>
      </c>
      <c r="D2576" s="207" t="s">
        <v>1090</v>
      </c>
      <c r="E2576" s="207" t="s">
        <v>126</v>
      </c>
      <c r="F2576" s="207" t="s">
        <v>3001</v>
      </c>
      <c r="G2576" s="205" t="s">
        <v>119</v>
      </c>
      <c r="H2576" s="207" t="s">
        <v>333</v>
      </c>
      <c r="I2576" s="206" t="s">
        <v>34</v>
      </c>
      <c r="J2576" s="184">
        <v>1</v>
      </c>
    </row>
    <row r="2577" spans="1:10" ht="22.5" customHeight="1">
      <c r="A2577" s="206">
        <v>32</v>
      </c>
      <c r="B2577" s="207" t="s">
        <v>2887</v>
      </c>
      <c r="C2577" s="206">
        <v>2019</v>
      </c>
      <c r="D2577" s="207" t="s">
        <v>1090</v>
      </c>
      <c r="E2577" s="207" t="s">
        <v>126</v>
      </c>
      <c r="F2577" s="207" t="s">
        <v>3002</v>
      </c>
      <c r="G2577" s="205" t="s">
        <v>10302</v>
      </c>
      <c r="H2577" s="205" t="s">
        <v>10306</v>
      </c>
      <c r="I2577" s="206" t="s">
        <v>34</v>
      </c>
      <c r="J2577" s="184">
        <v>1</v>
      </c>
    </row>
    <row r="2578" spans="1:10" ht="45" customHeight="1">
      <c r="A2578" s="206">
        <v>32</v>
      </c>
      <c r="B2578" s="207" t="s">
        <v>2887</v>
      </c>
      <c r="C2578" s="206">
        <v>2019</v>
      </c>
      <c r="D2578" s="207" t="s">
        <v>1090</v>
      </c>
      <c r="E2578" s="207" t="s">
        <v>126</v>
      </c>
      <c r="F2578" s="207" t="s">
        <v>3003</v>
      </c>
      <c r="G2578" s="205" t="s">
        <v>10302</v>
      </c>
      <c r="H2578" s="207" t="s">
        <v>92</v>
      </c>
      <c r="I2578" s="206" t="s">
        <v>34</v>
      </c>
      <c r="J2578" s="184">
        <v>1</v>
      </c>
    </row>
    <row r="2579" spans="1:10" ht="22.5" customHeight="1">
      <c r="A2579" s="206">
        <v>32</v>
      </c>
      <c r="B2579" s="207" t="s">
        <v>2887</v>
      </c>
      <c r="C2579" s="206">
        <v>2019</v>
      </c>
      <c r="D2579" s="207" t="s">
        <v>1090</v>
      </c>
      <c r="E2579" s="207" t="s">
        <v>126</v>
      </c>
      <c r="F2579" s="207" t="s">
        <v>3004</v>
      </c>
      <c r="G2579" s="205" t="s">
        <v>10302</v>
      </c>
      <c r="H2579" s="205" t="s">
        <v>10306</v>
      </c>
      <c r="I2579" s="206" t="s">
        <v>34</v>
      </c>
      <c r="J2579" s="184">
        <v>1</v>
      </c>
    </row>
    <row r="2580" spans="1:10" ht="33.75" customHeight="1">
      <c r="A2580" s="206">
        <v>32</v>
      </c>
      <c r="B2580" s="207" t="s">
        <v>2887</v>
      </c>
      <c r="C2580" s="206">
        <v>2019</v>
      </c>
      <c r="D2580" s="207" t="s">
        <v>1090</v>
      </c>
      <c r="E2580" s="207" t="s">
        <v>379</v>
      </c>
      <c r="F2580" s="207" t="s">
        <v>3005</v>
      </c>
      <c r="G2580" s="205" t="s">
        <v>10302</v>
      </c>
      <c r="H2580" s="205" t="s">
        <v>10306</v>
      </c>
      <c r="I2580" s="206" t="s">
        <v>34</v>
      </c>
      <c r="J2580" s="184">
        <v>1</v>
      </c>
    </row>
    <row r="2581" spans="1:10" ht="33.75" customHeight="1">
      <c r="A2581" s="206">
        <v>32</v>
      </c>
      <c r="B2581" s="207" t="s">
        <v>2887</v>
      </c>
      <c r="C2581" s="206">
        <v>2019</v>
      </c>
      <c r="D2581" s="207" t="s">
        <v>1090</v>
      </c>
      <c r="E2581" s="207" t="s">
        <v>379</v>
      </c>
      <c r="F2581" s="207" t="s">
        <v>3006</v>
      </c>
      <c r="G2581" s="205" t="s">
        <v>82</v>
      </c>
      <c r="H2581" s="207" t="s">
        <v>188</v>
      </c>
      <c r="I2581" s="206" t="s">
        <v>34</v>
      </c>
      <c r="J2581" s="184">
        <v>1</v>
      </c>
    </row>
    <row r="2582" spans="1:10" ht="22.5" customHeight="1">
      <c r="A2582" s="206">
        <v>32</v>
      </c>
      <c r="B2582" s="207" t="s">
        <v>2887</v>
      </c>
      <c r="C2582" s="206">
        <v>2019</v>
      </c>
      <c r="D2582" s="207" t="s">
        <v>1090</v>
      </c>
      <c r="E2582" s="207" t="s">
        <v>379</v>
      </c>
      <c r="F2582" s="207" t="s">
        <v>3007</v>
      </c>
      <c r="G2582" s="205" t="s">
        <v>82</v>
      </c>
      <c r="H2582" s="207" t="s">
        <v>188</v>
      </c>
      <c r="I2582" s="206" t="s">
        <v>34</v>
      </c>
      <c r="J2582" s="184">
        <v>1</v>
      </c>
    </row>
    <row r="2583" spans="1:10" ht="45" customHeight="1">
      <c r="A2583" s="206">
        <v>32</v>
      </c>
      <c r="B2583" s="207" t="s">
        <v>2887</v>
      </c>
      <c r="C2583" s="206">
        <v>2019</v>
      </c>
      <c r="D2583" s="207" t="s">
        <v>1090</v>
      </c>
      <c r="E2583" s="207" t="s">
        <v>379</v>
      </c>
      <c r="F2583" s="207" t="s">
        <v>3008</v>
      </c>
      <c r="G2583" s="205" t="s">
        <v>82</v>
      </c>
      <c r="H2583" s="207" t="s">
        <v>101</v>
      </c>
      <c r="I2583" s="206" t="s">
        <v>34</v>
      </c>
      <c r="J2583" s="184">
        <v>1</v>
      </c>
    </row>
    <row r="2584" spans="1:10" ht="33.75" customHeight="1">
      <c r="A2584" s="206">
        <v>32</v>
      </c>
      <c r="B2584" s="207" t="s">
        <v>2887</v>
      </c>
      <c r="C2584" s="206">
        <v>2019</v>
      </c>
      <c r="D2584" s="207" t="s">
        <v>1090</v>
      </c>
      <c r="E2584" s="207" t="s">
        <v>379</v>
      </c>
      <c r="F2584" s="207" t="s">
        <v>3009</v>
      </c>
      <c r="G2584" s="205" t="s">
        <v>82</v>
      </c>
      <c r="H2584" s="207" t="s">
        <v>101</v>
      </c>
      <c r="I2584" s="206" t="s">
        <v>34</v>
      </c>
      <c r="J2584" s="184">
        <v>1</v>
      </c>
    </row>
    <row r="2585" spans="1:10" ht="33.75" customHeight="1">
      <c r="A2585" s="206">
        <v>32</v>
      </c>
      <c r="B2585" s="207" t="s">
        <v>2887</v>
      </c>
      <c r="C2585" s="206">
        <v>2019</v>
      </c>
      <c r="D2585" s="207" t="s">
        <v>1108</v>
      </c>
      <c r="E2585" s="207" t="s">
        <v>483</v>
      </c>
      <c r="F2585" s="207" t="s">
        <v>3010</v>
      </c>
      <c r="G2585" s="205" t="s">
        <v>10302</v>
      </c>
      <c r="H2585" s="207" t="s">
        <v>92</v>
      </c>
      <c r="I2585" s="206" t="s">
        <v>34</v>
      </c>
      <c r="J2585" s="184">
        <v>1</v>
      </c>
    </row>
    <row r="2586" spans="1:10" ht="45" customHeight="1">
      <c r="A2586" s="206">
        <v>32</v>
      </c>
      <c r="B2586" s="207" t="s">
        <v>2887</v>
      </c>
      <c r="C2586" s="206">
        <v>2019</v>
      </c>
      <c r="D2586" s="207" t="s">
        <v>1108</v>
      </c>
      <c r="E2586" s="207" t="s">
        <v>483</v>
      </c>
      <c r="F2586" s="207" t="s">
        <v>3011</v>
      </c>
      <c r="G2586" s="205" t="s">
        <v>10302</v>
      </c>
      <c r="H2586" s="205" t="s">
        <v>10306</v>
      </c>
      <c r="I2586" s="206" t="s">
        <v>34</v>
      </c>
      <c r="J2586" s="184">
        <v>1</v>
      </c>
    </row>
    <row r="2587" spans="1:10" ht="22.5" customHeight="1">
      <c r="A2587" s="206">
        <v>32</v>
      </c>
      <c r="B2587" s="207" t="s">
        <v>2887</v>
      </c>
      <c r="C2587" s="206">
        <v>2019</v>
      </c>
      <c r="D2587" s="207" t="s">
        <v>1108</v>
      </c>
      <c r="E2587" s="207" t="s">
        <v>483</v>
      </c>
      <c r="F2587" s="207" t="s">
        <v>3012</v>
      </c>
      <c r="G2587" s="205" t="s">
        <v>82</v>
      </c>
      <c r="H2587" s="207" t="s">
        <v>188</v>
      </c>
      <c r="I2587" s="206" t="s">
        <v>34</v>
      </c>
      <c r="J2587" s="184">
        <v>1</v>
      </c>
    </row>
    <row r="2588" spans="1:10" ht="33.75" customHeight="1">
      <c r="A2588" s="206">
        <v>32</v>
      </c>
      <c r="B2588" s="207" t="s">
        <v>2887</v>
      </c>
      <c r="C2588" s="206">
        <v>2019</v>
      </c>
      <c r="D2588" s="207" t="s">
        <v>1108</v>
      </c>
      <c r="E2588" s="207" t="s">
        <v>483</v>
      </c>
      <c r="F2588" s="207" t="s">
        <v>3013</v>
      </c>
      <c r="G2588" s="205" t="s">
        <v>82</v>
      </c>
      <c r="H2588" s="207" t="s">
        <v>101</v>
      </c>
      <c r="I2588" s="206" t="s">
        <v>34</v>
      </c>
      <c r="J2588" s="184">
        <v>1</v>
      </c>
    </row>
    <row r="2589" spans="1:10" ht="45" customHeight="1">
      <c r="A2589" s="206">
        <v>32</v>
      </c>
      <c r="B2589" s="207" t="s">
        <v>2887</v>
      </c>
      <c r="C2589" s="206">
        <v>2019</v>
      </c>
      <c r="D2589" s="207" t="s">
        <v>1121</v>
      </c>
      <c r="E2589" s="207" t="s">
        <v>162</v>
      </c>
      <c r="F2589" s="207" t="s">
        <v>3014</v>
      </c>
      <c r="G2589" s="205" t="s">
        <v>10302</v>
      </c>
      <c r="H2589" s="205" t="s">
        <v>10306</v>
      </c>
      <c r="I2589" s="206" t="s">
        <v>34</v>
      </c>
      <c r="J2589" s="184">
        <v>1</v>
      </c>
    </row>
    <row r="2590" spans="1:10" ht="33.75" customHeight="1">
      <c r="A2590" s="206">
        <v>32</v>
      </c>
      <c r="B2590" s="207" t="s">
        <v>2887</v>
      </c>
      <c r="C2590" s="206">
        <v>2019</v>
      </c>
      <c r="D2590" s="207" t="s">
        <v>1121</v>
      </c>
      <c r="E2590" s="207" t="s">
        <v>162</v>
      </c>
      <c r="F2590" s="207" t="s">
        <v>3015</v>
      </c>
      <c r="G2590" s="205" t="s">
        <v>82</v>
      </c>
      <c r="H2590" s="207" t="s">
        <v>101</v>
      </c>
      <c r="I2590" s="206" t="s">
        <v>34</v>
      </c>
      <c r="J2590" s="184">
        <v>1</v>
      </c>
    </row>
    <row r="2591" spans="1:10" ht="33.75" customHeight="1">
      <c r="A2591" s="206">
        <v>32</v>
      </c>
      <c r="B2591" s="207" t="s">
        <v>2887</v>
      </c>
      <c r="C2591" s="206">
        <v>2019</v>
      </c>
      <c r="D2591" s="207" t="s">
        <v>1121</v>
      </c>
      <c r="E2591" s="207" t="s">
        <v>162</v>
      </c>
      <c r="F2591" s="207" t="s">
        <v>3016</v>
      </c>
      <c r="G2591" s="205" t="s">
        <v>10302</v>
      </c>
      <c r="H2591" s="207" t="s">
        <v>92</v>
      </c>
      <c r="I2591" s="206" t="s">
        <v>34</v>
      </c>
      <c r="J2591" s="184">
        <v>1</v>
      </c>
    </row>
    <row r="2592" spans="1:10" ht="56.25" customHeight="1">
      <c r="A2592" s="206">
        <v>32</v>
      </c>
      <c r="B2592" s="207" t="s">
        <v>2887</v>
      </c>
      <c r="C2592" s="206">
        <v>2019</v>
      </c>
      <c r="D2592" s="207" t="s">
        <v>1121</v>
      </c>
      <c r="E2592" s="207" t="s">
        <v>162</v>
      </c>
      <c r="F2592" s="207" t="s">
        <v>3017</v>
      </c>
      <c r="G2592" s="205" t="s">
        <v>10302</v>
      </c>
      <c r="H2592" s="207" t="s">
        <v>92</v>
      </c>
      <c r="I2592" s="206" t="s">
        <v>34</v>
      </c>
      <c r="J2592" s="184">
        <v>1</v>
      </c>
    </row>
    <row r="2593" spans="1:10" ht="33.75" customHeight="1">
      <c r="A2593" s="206">
        <v>32</v>
      </c>
      <c r="B2593" s="207" t="s">
        <v>2887</v>
      </c>
      <c r="C2593" s="206">
        <v>2019</v>
      </c>
      <c r="D2593" s="207" t="s">
        <v>1121</v>
      </c>
      <c r="E2593" s="207" t="s">
        <v>162</v>
      </c>
      <c r="F2593" s="207" t="s">
        <v>3018</v>
      </c>
      <c r="G2593" s="205" t="s">
        <v>10302</v>
      </c>
      <c r="H2593" s="205" t="s">
        <v>10306</v>
      </c>
      <c r="I2593" s="206" t="s">
        <v>34</v>
      </c>
      <c r="J2593" s="184">
        <v>1</v>
      </c>
    </row>
    <row r="2594" spans="1:10" ht="22.5" customHeight="1">
      <c r="A2594" s="206">
        <v>32</v>
      </c>
      <c r="B2594" s="207" t="s">
        <v>2887</v>
      </c>
      <c r="C2594" s="206">
        <v>2019</v>
      </c>
      <c r="D2594" s="207" t="s">
        <v>1121</v>
      </c>
      <c r="E2594" s="207" t="s">
        <v>495</v>
      </c>
      <c r="F2594" s="207" t="s">
        <v>3019</v>
      </c>
      <c r="G2594" s="205" t="s">
        <v>82</v>
      </c>
      <c r="H2594" s="207" t="s">
        <v>101</v>
      </c>
      <c r="I2594" s="206" t="s">
        <v>34</v>
      </c>
      <c r="J2594" s="184">
        <v>1</v>
      </c>
    </row>
    <row r="2595" spans="1:10" ht="33.75" customHeight="1">
      <c r="A2595" s="206">
        <v>32</v>
      </c>
      <c r="B2595" s="207" t="s">
        <v>2887</v>
      </c>
      <c r="C2595" s="206">
        <v>2019</v>
      </c>
      <c r="D2595" s="207" t="s">
        <v>1121</v>
      </c>
      <c r="E2595" s="207" t="s">
        <v>495</v>
      </c>
      <c r="F2595" s="207" t="s">
        <v>3020</v>
      </c>
      <c r="G2595" s="205" t="s">
        <v>10302</v>
      </c>
      <c r="H2595" s="207" t="s">
        <v>1061</v>
      </c>
      <c r="I2595" s="206" t="s">
        <v>34</v>
      </c>
      <c r="J2595" s="184">
        <v>1</v>
      </c>
    </row>
    <row r="2596" spans="1:10" ht="67.5" customHeight="1">
      <c r="A2596" s="206">
        <v>32</v>
      </c>
      <c r="B2596" s="207" t="s">
        <v>2887</v>
      </c>
      <c r="C2596" s="206">
        <v>2019</v>
      </c>
      <c r="D2596" s="207" t="s">
        <v>1121</v>
      </c>
      <c r="E2596" s="207" t="s">
        <v>495</v>
      </c>
      <c r="F2596" s="207" t="s">
        <v>3021</v>
      </c>
      <c r="G2596" s="205" t="s">
        <v>82</v>
      </c>
      <c r="H2596" s="207" t="s">
        <v>188</v>
      </c>
      <c r="I2596" s="206" t="s">
        <v>34</v>
      </c>
      <c r="J2596" s="184">
        <v>1</v>
      </c>
    </row>
    <row r="2597" spans="1:10" ht="45" customHeight="1">
      <c r="A2597" s="206">
        <v>32</v>
      </c>
      <c r="B2597" s="207" t="s">
        <v>2887</v>
      </c>
      <c r="C2597" s="206">
        <v>2019</v>
      </c>
      <c r="D2597" s="207" t="s">
        <v>1121</v>
      </c>
      <c r="E2597" s="207" t="s">
        <v>189</v>
      </c>
      <c r="F2597" s="207" t="s">
        <v>3022</v>
      </c>
      <c r="G2597" s="205" t="s">
        <v>10302</v>
      </c>
      <c r="H2597" s="207" t="s">
        <v>92</v>
      </c>
      <c r="I2597" s="206" t="s">
        <v>34</v>
      </c>
      <c r="J2597" s="184">
        <v>1</v>
      </c>
    </row>
    <row r="2598" spans="1:10" ht="22.5" customHeight="1">
      <c r="A2598" s="206">
        <v>32</v>
      </c>
      <c r="B2598" s="207" t="s">
        <v>2887</v>
      </c>
      <c r="C2598" s="206">
        <v>2019</v>
      </c>
      <c r="D2598" s="207" t="s">
        <v>1121</v>
      </c>
      <c r="E2598" s="207" t="s">
        <v>189</v>
      </c>
      <c r="F2598" s="207" t="s">
        <v>3023</v>
      </c>
      <c r="G2598" s="205" t="s">
        <v>82</v>
      </c>
      <c r="H2598" s="207" t="s">
        <v>101</v>
      </c>
      <c r="I2598" s="206" t="s">
        <v>34</v>
      </c>
      <c r="J2598" s="184">
        <v>1</v>
      </c>
    </row>
    <row r="2599" spans="1:10" ht="33.75" customHeight="1">
      <c r="A2599" s="206">
        <v>32</v>
      </c>
      <c r="B2599" s="207" t="s">
        <v>2887</v>
      </c>
      <c r="C2599" s="206">
        <v>2019</v>
      </c>
      <c r="D2599" s="207" t="s">
        <v>1121</v>
      </c>
      <c r="E2599" s="207" t="s">
        <v>189</v>
      </c>
      <c r="F2599" s="207" t="s">
        <v>3024</v>
      </c>
      <c r="G2599" s="205" t="s">
        <v>82</v>
      </c>
      <c r="H2599" s="207" t="s">
        <v>101</v>
      </c>
      <c r="I2599" s="206" t="s">
        <v>34</v>
      </c>
      <c r="J2599" s="184">
        <v>1</v>
      </c>
    </row>
    <row r="2600" spans="1:10" ht="78.75" customHeight="1">
      <c r="A2600" s="206">
        <v>32</v>
      </c>
      <c r="B2600" s="207" t="s">
        <v>2887</v>
      </c>
      <c r="C2600" s="206">
        <v>2019</v>
      </c>
      <c r="D2600" s="207" t="s">
        <v>1121</v>
      </c>
      <c r="E2600" s="207" t="s">
        <v>1530</v>
      </c>
      <c r="F2600" s="207" t="s">
        <v>3025</v>
      </c>
      <c r="G2600" s="205" t="s">
        <v>10302</v>
      </c>
      <c r="H2600" s="207" t="s">
        <v>92</v>
      </c>
      <c r="I2600" s="206" t="s">
        <v>34</v>
      </c>
      <c r="J2600" s="184">
        <v>1</v>
      </c>
    </row>
    <row r="2601" spans="1:10" ht="45" customHeight="1">
      <c r="A2601" s="206">
        <v>32</v>
      </c>
      <c r="B2601" s="207" t="s">
        <v>2887</v>
      </c>
      <c r="C2601" s="206">
        <v>2019</v>
      </c>
      <c r="D2601" s="207" t="s">
        <v>1121</v>
      </c>
      <c r="E2601" s="210" t="s">
        <v>174</v>
      </c>
      <c r="F2601" s="207" t="s">
        <v>11177</v>
      </c>
      <c r="G2601" s="205" t="s">
        <v>10302</v>
      </c>
      <c r="H2601" s="207" t="s">
        <v>92</v>
      </c>
      <c r="I2601" s="206" t="s">
        <v>34</v>
      </c>
      <c r="J2601" s="184">
        <v>1</v>
      </c>
    </row>
    <row r="2602" spans="1:10" ht="67.5" customHeight="1">
      <c r="A2602" s="206">
        <v>32</v>
      </c>
      <c r="B2602" s="207" t="s">
        <v>2887</v>
      </c>
      <c r="C2602" s="206">
        <v>2019</v>
      </c>
      <c r="D2602" s="207" t="s">
        <v>1121</v>
      </c>
      <c r="E2602" s="207" t="s">
        <v>407</v>
      </c>
      <c r="F2602" s="207" t="s">
        <v>3027</v>
      </c>
      <c r="G2602" s="205" t="s">
        <v>10302</v>
      </c>
      <c r="H2602" s="207" t="s">
        <v>92</v>
      </c>
      <c r="I2602" s="206" t="s">
        <v>34</v>
      </c>
      <c r="J2602" s="184">
        <v>1</v>
      </c>
    </row>
    <row r="2603" spans="1:10" ht="33.75" customHeight="1">
      <c r="A2603" s="206">
        <v>32</v>
      </c>
      <c r="B2603" s="207" t="s">
        <v>2887</v>
      </c>
      <c r="C2603" s="206">
        <v>2019</v>
      </c>
      <c r="D2603" s="207" t="s">
        <v>1121</v>
      </c>
      <c r="E2603" s="207" t="s">
        <v>999</v>
      </c>
      <c r="F2603" s="207" t="s">
        <v>3028</v>
      </c>
      <c r="G2603" s="205" t="s">
        <v>10302</v>
      </c>
      <c r="H2603" s="207" t="s">
        <v>92</v>
      </c>
      <c r="I2603" s="206" t="s">
        <v>34</v>
      </c>
      <c r="J2603" s="184">
        <v>1</v>
      </c>
    </row>
    <row r="2604" spans="1:10" ht="22.5" customHeight="1">
      <c r="A2604" s="206">
        <v>32</v>
      </c>
      <c r="B2604" s="207" t="s">
        <v>2887</v>
      </c>
      <c r="C2604" s="206">
        <v>2019</v>
      </c>
      <c r="D2604" s="207" t="s">
        <v>1121</v>
      </c>
      <c r="E2604" s="207" t="s">
        <v>999</v>
      </c>
      <c r="F2604" s="207" t="s">
        <v>3029</v>
      </c>
      <c r="G2604" s="205" t="s">
        <v>10302</v>
      </c>
      <c r="H2604" s="205" t="s">
        <v>10306</v>
      </c>
      <c r="I2604" s="206" t="s">
        <v>34</v>
      </c>
      <c r="J2604" s="184">
        <v>1</v>
      </c>
    </row>
    <row r="2605" spans="1:10" ht="45" customHeight="1">
      <c r="A2605" s="206">
        <v>32</v>
      </c>
      <c r="B2605" s="207" t="s">
        <v>2887</v>
      </c>
      <c r="C2605" s="206">
        <v>2019</v>
      </c>
      <c r="D2605" s="207" t="s">
        <v>1142</v>
      </c>
      <c r="E2605" s="207" t="s">
        <v>211</v>
      </c>
      <c r="F2605" s="210" t="s">
        <v>3030</v>
      </c>
      <c r="G2605" s="207" t="s">
        <v>401</v>
      </c>
      <c r="H2605" s="207" t="s">
        <v>401</v>
      </c>
      <c r="I2605" s="206" t="s">
        <v>34</v>
      </c>
      <c r="J2605" s="184">
        <v>1</v>
      </c>
    </row>
    <row r="2606" spans="1:10" ht="33.75" customHeight="1">
      <c r="A2606" s="206">
        <v>32</v>
      </c>
      <c r="B2606" s="207" t="s">
        <v>2887</v>
      </c>
      <c r="C2606" s="206">
        <v>2019</v>
      </c>
      <c r="D2606" s="207" t="s">
        <v>1142</v>
      </c>
      <c r="E2606" s="207" t="s">
        <v>211</v>
      </c>
      <c r="F2606" s="207" t="s">
        <v>3031</v>
      </c>
      <c r="G2606" s="205" t="s">
        <v>10302</v>
      </c>
      <c r="H2606" s="207" t="s">
        <v>1061</v>
      </c>
      <c r="I2606" s="206" t="s">
        <v>34</v>
      </c>
      <c r="J2606" s="184">
        <v>1</v>
      </c>
    </row>
    <row r="2607" spans="1:10" ht="33.75" customHeight="1">
      <c r="A2607" s="206">
        <v>32</v>
      </c>
      <c r="B2607" s="207" t="s">
        <v>2887</v>
      </c>
      <c r="C2607" s="206">
        <v>2019</v>
      </c>
      <c r="D2607" s="207" t="s">
        <v>1142</v>
      </c>
      <c r="E2607" s="207" t="s">
        <v>211</v>
      </c>
      <c r="F2607" s="207" t="s">
        <v>3032</v>
      </c>
      <c r="G2607" s="207" t="s">
        <v>401</v>
      </c>
      <c r="H2607" s="207" t="s">
        <v>401</v>
      </c>
      <c r="I2607" s="206" t="s">
        <v>34</v>
      </c>
      <c r="J2607" s="184">
        <v>1</v>
      </c>
    </row>
    <row r="2608" spans="1:10" ht="45" customHeight="1">
      <c r="A2608" s="206">
        <v>32</v>
      </c>
      <c r="B2608" s="207" t="s">
        <v>2887</v>
      </c>
      <c r="C2608" s="206">
        <v>2019</v>
      </c>
      <c r="D2608" s="207" t="s">
        <v>1142</v>
      </c>
      <c r="E2608" s="207" t="s">
        <v>211</v>
      </c>
      <c r="F2608" s="207" t="s">
        <v>3033</v>
      </c>
      <c r="G2608" s="205" t="s">
        <v>10302</v>
      </c>
      <c r="H2608" s="205" t="s">
        <v>10306</v>
      </c>
      <c r="I2608" s="206" t="s">
        <v>34</v>
      </c>
      <c r="J2608" s="184">
        <v>1</v>
      </c>
    </row>
    <row r="2609" spans="1:10" ht="33.75" customHeight="1">
      <c r="A2609" s="206">
        <v>32</v>
      </c>
      <c r="B2609" s="207" t="s">
        <v>2887</v>
      </c>
      <c r="C2609" s="206">
        <v>2019</v>
      </c>
      <c r="D2609" s="207" t="s">
        <v>1142</v>
      </c>
      <c r="E2609" s="207" t="s">
        <v>211</v>
      </c>
      <c r="F2609" s="207" t="s">
        <v>3034</v>
      </c>
      <c r="G2609" s="205" t="s">
        <v>82</v>
      </c>
      <c r="H2609" s="207" t="s">
        <v>188</v>
      </c>
      <c r="I2609" s="206" t="s">
        <v>34</v>
      </c>
      <c r="J2609" s="184">
        <v>1</v>
      </c>
    </row>
    <row r="2610" spans="1:10" ht="33.75" customHeight="1">
      <c r="A2610" s="206">
        <v>32</v>
      </c>
      <c r="B2610" s="207" t="s">
        <v>2887</v>
      </c>
      <c r="C2610" s="206">
        <v>2019</v>
      </c>
      <c r="D2610" s="207" t="s">
        <v>1142</v>
      </c>
      <c r="E2610" s="207" t="s">
        <v>1540</v>
      </c>
      <c r="F2610" s="207" t="s">
        <v>3035</v>
      </c>
      <c r="G2610" s="205" t="s">
        <v>10302</v>
      </c>
      <c r="H2610" s="207" t="s">
        <v>92</v>
      </c>
      <c r="I2610" s="206" t="s">
        <v>34</v>
      </c>
      <c r="J2610" s="184">
        <v>1</v>
      </c>
    </row>
    <row r="2611" spans="1:10" ht="45" customHeight="1">
      <c r="A2611" s="206">
        <v>32</v>
      </c>
      <c r="B2611" s="207" t="s">
        <v>2887</v>
      </c>
      <c r="C2611" s="206">
        <v>2019</v>
      </c>
      <c r="D2611" s="207" t="s">
        <v>10642</v>
      </c>
      <c r="E2611" s="207" t="s">
        <v>220</v>
      </c>
      <c r="F2611" s="207" t="s">
        <v>3036</v>
      </c>
      <c r="G2611" s="205" t="s">
        <v>10302</v>
      </c>
      <c r="H2611" s="207" t="s">
        <v>92</v>
      </c>
      <c r="I2611" s="206" t="s">
        <v>34</v>
      </c>
      <c r="J2611" s="184">
        <v>1</v>
      </c>
    </row>
    <row r="2612" spans="1:10" ht="45" customHeight="1">
      <c r="A2612" s="206">
        <v>32</v>
      </c>
      <c r="B2612" s="207" t="s">
        <v>2887</v>
      </c>
      <c r="C2612" s="206">
        <v>2019</v>
      </c>
      <c r="D2612" s="207" t="s">
        <v>10642</v>
      </c>
      <c r="E2612" s="207" t="s">
        <v>220</v>
      </c>
      <c r="F2612" s="207" t="s">
        <v>3037</v>
      </c>
      <c r="G2612" s="205" t="s">
        <v>10302</v>
      </c>
      <c r="H2612" s="207" t="s">
        <v>92</v>
      </c>
      <c r="I2612" s="206" t="s">
        <v>34</v>
      </c>
      <c r="J2612" s="184">
        <v>1</v>
      </c>
    </row>
    <row r="2613" spans="1:10" ht="45" customHeight="1">
      <c r="A2613" s="206">
        <v>32</v>
      </c>
      <c r="B2613" s="207" t="s">
        <v>2887</v>
      </c>
      <c r="C2613" s="206">
        <v>2019</v>
      </c>
      <c r="D2613" s="207" t="s">
        <v>10642</v>
      </c>
      <c r="E2613" s="207" t="s">
        <v>220</v>
      </c>
      <c r="F2613" s="207" t="s">
        <v>3038</v>
      </c>
      <c r="G2613" s="205" t="s">
        <v>10302</v>
      </c>
      <c r="H2613" s="205" t="s">
        <v>10306</v>
      </c>
      <c r="I2613" s="206" t="s">
        <v>34</v>
      </c>
      <c r="J2613" s="184">
        <v>1</v>
      </c>
    </row>
    <row r="2614" spans="1:10" ht="56.25" customHeight="1">
      <c r="A2614" s="206">
        <v>32</v>
      </c>
      <c r="B2614" s="207" t="s">
        <v>2887</v>
      </c>
      <c r="C2614" s="206">
        <v>2019</v>
      </c>
      <c r="D2614" s="207" t="s">
        <v>10642</v>
      </c>
      <c r="E2614" s="207" t="s">
        <v>220</v>
      </c>
      <c r="F2614" s="207" t="s">
        <v>3039</v>
      </c>
      <c r="G2614" s="205" t="s">
        <v>10302</v>
      </c>
      <c r="H2614" s="207" t="s">
        <v>1111</v>
      </c>
      <c r="I2614" s="206" t="s">
        <v>34</v>
      </c>
      <c r="J2614" s="184">
        <v>1</v>
      </c>
    </row>
    <row r="2615" spans="1:10" ht="45" customHeight="1">
      <c r="A2615" s="206">
        <v>32</v>
      </c>
      <c r="B2615" s="207" t="s">
        <v>2887</v>
      </c>
      <c r="C2615" s="206">
        <v>2019</v>
      </c>
      <c r="D2615" s="207" t="s">
        <v>10642</v>
      </c>
      <c r="E2615" s="207" t="s">
        <v>220</v>
      </c>
      <c r="F2615" s="207" t="s">
        <v>3040</v>
      </c>
      <c r="G2615" s="205" t="s">
        <v>10302</v>
      </c>
      <c r="H2615" s="207" t="s">
        <v>92</v>
      </c>
      <c r="I2615" s="206" t="s">
        <v>34</v>
      </c>
      <c r="J2615" s="184">
        <v>1</v>
      </c>
    </row>
    <row r="2616" spans="1:10" ht="45" customHeight="1">
      <c r="A2616" s="206">
        <v>32</v>
      </c>
      <c r="B2616" s="207" t="s">
        <v>2887</v>
      </c>
      <c r="C2616" s="206">
        <v>2019</v>
      </c>
      <c r="D2616" s="207" t="s">
        <v>10642</v>
      </c>
      <c r="E2616" s="207" t="s">
        <v>220</v>
      </c>
      <c r="F2616" s="207" t="s">
        <v>3041</v>
      </c>
      <c r="G2616" s="205" t="s">
        <v>10302</v>
      </c>
      <c r="H2616" s="207" t="s">
        <v>92</v>
      </c>
      <c r="I2616" s="206" t="s">
        <v>34</v>
      </c>
      <c r="J2616" s="184">
        <v>1</v>
      </c>
    </row>
    <row r="2617" spans="1:10" ht="33.75" customHeight="1">
      <c r="A2617" s="206">
        <v>32</v>
      </c>
      <c r="B2617" s="207" t="s">
        <v>2887</v>
      </c>
      <c r="C2617" s="206">
        <v>2019</v>
      </c>
      <c r="D2617" s="207" t="s">
        <v>10642</v>
      </c>
      <c r="E2617" s="207" t="s">
        <v>220</v>
      </c>
      <c r="F2617" s="207" t="s">
        <v>3042</v>
      </c>
      <c r="G2617" s="205" t="s">
        <v>10302</v>
      </c>
      <c r="H2617" s="205" t="s">
        <v>10306</v>
      </c>
      <c r="I2617" s="206" t="s">
        <v>34</v>
      </c>
      <c r="J2617" s="184">
        <v>1</v>
      </c>
    </row>
    <row r="2618" spans="1:10" ht="33.75" customHeight="1">
      <c r="A2618" s="206">
        <v>32</v>
      </c>
      <c r="B2618" s="207" t="s">
        <v>2887</v>
      </c>
      <c r="C2618" s="206">
        <v>2019</v>
      </c>
      <c r="D2618" s="207" t="s">
        <v>10642</v>
      </c>
      <c r="E2618" s="207" t="s">
        <v>220</v>
      </c>
      <c r="F2618" s="207" t="s">
        <v>3043</v>
      </c>
      <c r="G2618" s="205" t="s">
        <v>10302</v>
      </c>
      <c r="H2618" s="207" t="s">
        <v>92</v>
      </c>
      <c r="I2618" s="206" t="s">
        <v>34</v>
      </c>
      <c r="J2618" s="184">
        <v>1</v>
      </c>
    </row>
    <row r="2619" spans="1:10" ht="33.75" customHeight="1">
      <c r="A2619" s="206">
        <v>32</v>
      </c>
      <c r="B2619" s="207" t="s">
        <v>2887</v>
      </c>
      <c r="C2619" s="206">
        <v>2019</v>
      </c>
      <c r="D2619" s="207" t="s">
        <v>10642</v>
      </c>
      <c r="E2619" s="207" t="s">
        <v>245</v>
      </c>
      <c r="F2619" s="207" t="s">
        <v>3044</v>
      </c>
      <c r="G2619" s="205" t="s">
        <v>10302</v>
      </c>
      <c r="H2619" s="207" t="s">
        <v>92</v>
      </c>
      <c r="I2619" s="206" t="s">
        <v>34</v>
      </c>
      <c r="J2619" s="184">
        <v>1</v>
      </c>
    </row>
    <row r="2620" spans="1:10" ht="33.75" customHeight="1">
      <c r="A2620" s="206">
        <v>32</v>
      </c>
      <c r="B2620" s="207" t="s">
        <v>2887</v>
      </c>
      <c r="C2620" s="206">
        <v>2019</v>
      </c>
      <c r="D2620" s="207" t="s">
        <v>10642</v>
      </c>
      <c r="E2620" s="207" t="s">
        <v>245</v>
      </c>
      <c r="F2620" s="207" t="s">
        <v>3045</v>
      </c>
      <c r="G2620" s="205" t="s">
        <v>10302</v>
      </c>
      <c r="H2620" s="205" t="s">
        <v>10306</v>
      </c>
      <c r="I2620" s="206" t="s">
        <v>34</v>
      </c>
      <c r="J2620" s="184">
        <v>1</v>
      </c>
    </row>
    <row r="2621" spans="1:10" ht="22.5" customHeight="1">
      <c r="A2621" s="206">
        <v>32</v>
      </c>
      <c r="B2621" s="207" t="s">
        <v>2887</v>
      </c>
      <c r="C2621" s="206">
        <v>2019</v>
      </c>
      <c r="D2621" s="207" t="s">
        <v>10642</v>
      </c>
      <c r="E2621" s="207" t="s">
        <v>245</v>
      </c>
      <c r="F2621" s="207" t="s">
        <v>3046</v>
      </c>
      <c r="G2621" s="205" t="s">
        <v>10302</v>
      </c>
      <c r="H2621" s="205" t="s">
        <v>10306</v>
      </c>
      <c r="I2621" s="206" t="s">
        <v>34</v>
      </c>
      <c r="J2621" s="184">
        <v>1</v>
      </c>
    </row>
    <row r="2622" spans="1:10" ht="22.5" customHeight="1">
      <c r="A2622" s="206">
        <v>32</v>
      </c>
      <c r="B2622" s="207" t="s">
        <v>2887</v>
      </c>
      <c r="C2622" s="206">
        <v>2019</v>
      </c>
      <c r="D2622" s="207" t="s">
        <v>10642</v>
      </c>
      <c r="E2622" s="207" t="s">
        <v>245</v>
      </c>
      <c r="F2622" s="207" t="s">
        <v>3047</v>
      </c>
      <c r="G2622" s="205" t="s">
        <v>82</v>
      </c>
      <c r="H2622" s="207" t="s">
        <v>188</v>
      </c>
      <c r="I2622" s="206" t="s">
        <v>34</v>
      </c>
      <c r="J2622" s="184">
        <v>1</v>
      </c>
    </row>
    <row r="2623" spans="1:10" ht="45" customHeight="1">
      <c r="A2623" s="206">
        <v>32</v>
      </c>
      <c r="B2623" s="207" t="s">
        <v>2887</v>
      </c>
      <c r="C2623" s="206">
        <v>2019</v>
      </c>
      <c r="D2623" s="207" t="s">
        <v>10642</v>
      </c>
      <c r="E2623" s="207" t="s">
        <v>10378</v>
      </c>
      <c r="F2623" s="207" t="s">
        <v>3048</v>
      </c>
      <c r="G2623" s="205" t="s">
        <v>10302</v>
      </c>
      <c r="H2623" s="207" t="s">
        <v>92</v>
      </c>
      <c r="I2623" s="206" t="s">
        <v>34</v>
      </c>
      <c r="J2623" s="184">
        <v>1</v>
      </c>
    </row>
    <row r="2624" spans="1:10" ht="22.5" customHeight="1">
      <c r="A2624" s="206">
        <v>32</v>
      </c>
      <c r="B2624" s="207" t="s">
        <v>2887</v>
      </c>
      <c r="C2624" s="206">
        <v>2019</v>
      </c>
      <c r="D2624" s="207" t="s">
        <v>10642</v>
      </c>
      <c r="E2624" s="207" t="s">
        <v>10378</v>
      </c>
      <c r="F2624" s="207" t="s">
        <v>3049</v>
      </c>
      <c r="G2624" s="205" t="s">
        <v>10302</v>
      </c>
      <c r="H2624" s="207" t="s">
        <v>92</v>
      </c>
      <c r="I2624" s="206" t="s">
        <v>34</v>
      </c>
      <c r="J2624" s="184">
        <v>1</v>
      </c>
    </row>
    <row r="2625" spans="1:10" ht="33.75" customHeight="1">
      <c r="A2625" s="206">
        <v>32</v>
      </c>
      <c r="B2625" s="207" t="s">
        <v>2887</v>
      </c>
      <c r="C2625" s="206">
        <v>2019</v>
      </c>
      <c r="D2625" s="207" t="s">
        <v>10642</v>
      </c>
      <c r="E2625" s="207" t="s">
        <v>10378</v>
      </c>
      <c r="F2625" s="207" t="s">
        <v>3050</v>
      </c>
      <c r="G2625" s="205" t="s">
        <v>10302</v>
      </c>
      <c r="H2625" s="207" t="s">
        <v>92</v>
      </c>
      <c r="I2625" s="206" t="s">
        <v>34</v>
      </c>
      <c r="J2625" s="184">
        <v>1</v>
      </c>
    </row>
    <row r="2626" spans="1:10" ht="33.75" customHeight="1">
      <c r="A2626" s="206">
        <v>32</v>
      </c>
      <c r="B2626" s="207" t="s">
        <v>2887</v>
      </c>
      <c r="C2626" s="206">
        <v>2019</v>
      </c>
      <c r="D2626" s="207" t="s">
        <v>10642</v>
      </c>
      <c r="E2626" s="207" t="s">
        <v>10378</v>
      </c>
      <c r="F2626" s="207" t="s">
        <v>3051</v>
      </c>
      <c r="G2626" s="205" t="s">
        <v>10302</v>
      </c>
      <c r="H2626" s="207" t="s">
        <v>92</v>
      </c>
      <c r="I2626" s="206" t="s">
        <v>34</v>
      </c>
      <c r="J2626" s="184">
        <v>1</v>
      </c>
    </row>
    <row r="2627" spans="1:10" ht="22.5" customHeight="1">
      <c r="A2627" s="206">
        <v>32</v>
      </c>
      <c r="B2627" s="207" t="s">
        <v>2887</v>
      </c>
      <c r="C2627" s="206">
        <v>2019</v>
      </c>
      <c r="D2627" s="207" t="s">
        <v>10642</v>
      </c>
      <c r="E2627" s="207" t="s">
        <v>10378</v>
      </c>
      <c r="F2627" s="207" t="s">
        <v>3052</v>
      </c>
      <c r="G2627" s="205" t="s">
        <v>10302</v>
      </c>
      <c r="H2627" s="207" t="s">
        <v>92</v>
      </c>
      <c r="I2627" s="206" t="s">
        <v>34</v>
      </c>
      <c r="J2627" s="184">
        <v>1</v>
      </c>
    </row>
    <row r="2628" spans="1:10" ht="33.75" customHeight="1">
      <c r="A2628" s="206">
        <v>32</v>
      </c>
      <c r="B2628" s="207" t="s">
        <v>2887</v>
      </c>
      <c r="C2628" s="206">
        <v>2019</v>
      </c>
      <c r="D2628" s="207" t="s">
        <v>11019</v>
      </c>
      <c r="E2628" s="207" t="s">
        <v>266</v>
      </c>
      <c r="F2628" s="207" t="s">
        <v>3053</v>
      </c>
      <c r="G2628" s="205" t="s">
        <v>10302</v>
      </c>
      <c r="H2628" s="207" t="s">
        <v>92</v>
      </c>
      <c r="I2628" s="206" t="s">
        <v>34</v>
      </c>
      <c r="J2628" s="184">
        <v>1</v>
      </c>
    </row>
    <row r="2629" spans="1:10" ht="33.75" customHeight="1">
      <c r="A2629" s="206">
        <v>32</v>
      </c>
      <c r="B2629" s="207" t="s">
        <v>2887</v>
      </c>
      <c r="C2629" s="206">
        <v>2019</v>
      </c>
      <c r="D2629" s="207" t="s">
        <v>265</v>
      </c>
      <c r="E2629" s="207" t="s">
        <v>266</v>
      </c>
      <c r="F2629" s="207" t="s">
        <v>3054</v>
      </c>
      <c r="G2629" s="205" t="s">
        <v>10302</v>
      </c>
      <c r="H2629" s="207" t="s">
        <v>92</v>
      </c>
      <c r="I2629" s="206" t="s">
        <v>34</v>
      </c>
      <c r="J2629" s="184">
        <v>1</v>
      </c>
    </row>
    <row r="2630" spans="1:10" ht="33.75" customHeight="1">
      <c r="A2630" s="206">
        <v>32</v>
      </c>
      <c r="B2630" s="207" t="s">
        <v>2887</v>
      </c>
      <c r="C2630" s="206">
        <v>2019</v>
      </c>
      <c r="D2630" s="207" t="s">
        <v>265</v>
      </c>
      <c r="E2630" s="207" t="s">
        <v>266</v>
      </c>
      <c r="F2630" s="207" t="s">
        <v>3055</v>
      </c>
      <c r="G2630" s="205" t="s">
        <v>10302</v>
      </c>
      <c r="H2630" s="207" t="s">
        <v>92</v>
      </c>
      <c r="I2630" s="206" t="s">
        <v>34</v>
      </c>
      <c r="J2630" s="184">
        <v>1</v>
      </c>
    </row>
    <row r="2631" spans="1:10" ht="33.75" customHeight="1">
      <c r="A2631" s="206">
        <v>32</v>
      </c>
      <c r="B2631" s="207" t="s">
        <v>2887</v>
      </c>
      <c r="C2631" s="206">
        <v>2019</v>
      </c>
      <c r="D2631" s="207" t="s">
        <v>10887</v>
      </c>
      <c r="E2631" s="207" t="s">
        <v>266</v>
      </c>
      <c r="F2631" s="207" t="s">
        <v>1047</v>
      </c>
      <c r="G2631" s="205" t="s">
        <v>10302</v>
      </c>
      <c r="H2631" s="205" t="s">
        <v>10306</v>
      </c>
      <c r="I2631" s="206" t="s">
        <v>34</v>
      </c>
      <c r="J2631" s="184">
        <v>1</v>
      </c>
    </row>
    <row r="2632" spans="1:10" ht="56.25" customHeight="1">
      <c r="A2632" s="206">
        <v>32</v>
      </c>
      <c r="B2632" s="207" t="s">
        <v>2887</v>
      </c>
      <c r="C2632" s="206">
        <v>2019</v>
      </c>
      <c r="D2632" s="207" t="s">
        <v>10442</v>
      </c>
      <c r="E2632" s="207" t="s">
        <v>273</v>
      </c>
      <c r="F2632" s="207" t="s">
        <v>3056</v>
      </c>
      <c r="G2632" s="205" t="s">
        <v>10302</v>
      </c>
      <c r="H2632" s="205" t="s">
        <v>10306</v>
      </c>
      <c r="I2632" s="206" t="s">
        <v>34</v>
      </c>
      <c r="J2632" s="184">
        <v>1</v>
      </c>
    </row>
    <row r="2633" spans="1:10" ht="90" customHeight="1">
      <c r="A2633" s="206">
        <v>32</v>
      </c>
      <c r="B2633" s="207" t="s">
        <v>2887</v>
      </c>
      <c r="C2633" s="206">
        <v>2019</v>
      </c>
      <c r="D2633" s="207" t="s">
        <v>10442</v>
      </c>
      <c r="E2633" s="207" t="s">
        <v>2303</v>
      </c>
      <c r="F2633" s="207" t="s">
        <v>3057</v>
      </c>
      <c r="G2633" s="205" t="s">
        <v>10302</v>
      </c>
      <c r="H2633" s="205" t="s">
        <v>10306</v>
      </c>
      <c r="I2633" s="206" t="s">
        <v>34</v>
      </c>
      <c r="J2633" s="184">
        <v>1</v>
      </c>
    </row>
    <row r="2634" spans="1:10" ht="101.25" customHeight="1">
      <c r="A2634" s="206">
        <v>32</v>
      </c>
      <c r="B2634" s="207" t="s">
        <v>2887</v>
      </c>
      <c r="C2634" s="206">
        <v>2019</v>
      </c>
      <c r="D2634" s="207" t="s">
        <v>10442</v>
      </c>
      <c r="E2634" s="207" t="s">
        <v>2305</v>
      </c>
      <c r="F2634" s="207" t="s">
        <v>3058</v>
      </c>
      <c r="G2634" s="205" t="s">
        <v>10302</v>
      </c>
      <c r="H2634" s="205" t="s">
        <v>10306</v>
      </c>
      <c r="I2634" s="206" t="s">
        <v>34</v>
      </c>
      <c r="J2634" s="184">
        <v>1</v>
      </c>
    </row>
    <row r="2635" spans="1:10" ht="56.25" customHeight="1">
      <c r="A2635" s="206">
        <v>32</v>
      </c>
      <c r="B2635" s="207" t="s">
        <v>2887</v>
      </c>
      <c r="C2635" s="206">
        <v>2019</v>
      </c>
      <c r="D2635" s="207" t="s">
        <v>10442</v>
      </c>
      <c r="E2635" s="207" t="s">
        <v>2305</v>
      </c>
      <c r="F2635" s="207" t="s">
        <v>11178</v>
      </c>
      <c r="G2635" s="205" t="s">
        <v>10302</v>
      </c>
      <c r="H2635" s="205" t="s">
        <v>10306</v>
      </c>
      <c r="I2635" s="206" t="s">
        <v>34</v>
      </c>
      <c r="J2635" s="184">
        <v>1</v>
      </c>
    </row>
    <row r="2636" spans="1:10" ht="45" customHeight="1">
      <c r="A2636" s="206">
        <v>33</v>
      </c>
      <c r="B2636" s="207" t="s">
        <v>2980</v>
      </c>
      <c r="C2636" s="206">
        <v>2013</v>
      </c>
      <c r="D2636" s="207" t="s">
        <v>10601</v>
      </c>
      <c r="E2636" s="207" t="s">
        <v>541</v>
      </c>
      <c r="F2636" s="207" t="s">
        <v>3060</v>
      </c>
      <c r="G2636" s="205" t="s">
        <v>10302</v>
      </c>
      <c r="H2636" s="205" t="s">
        <v>10306</v>
      </c>
      <c r="I2636" s="206" t="s">
        <v>34</v>
      </c>
      <c r="J2636" s="184">
        <v>1</v>
      </c>
    </row>
    <row r="2637" spans="1:10" ht="33.75" customHeight="1">
      <c r="A2637" s="206">
        <v>33</v>
      </c>
      <c r="B2637" s="207" t="s">
        <v>2980</v>
      </c>
      <c r="C2637" s="206">
        <v>2013</v>
      </c>
      <c r="D2637" s="207" t="s">
        <v>10601</v>
      </c>
      <c r="E2637" s="207" t="s">
        <v>800</v>
      </c>
      <c r="F2637" s="207" t="s">
        <v>3061</v>
      </c>
      <c r="G2637" s="205" t="s">
        <v>10302</v>
      </c>
      <c r="H2637" s="207" t="s">
        <v>92</v>
      </c>
      <c r="I2637" s="206" t="s">
        <v>34</v>
      </c>
      <c r="J2637" s="184">
        <v>1</v>
      </c>
    </row>
    <row r="2638" spans="1:10" ht="67.5" customHeight="1">
      <c r="A2638" s="206">
        <v>33</v>
      </c>
      <c r="B2638" s="207" t="s">
        <v>2980</v>
      </c>
      <c r="C2638" s="206">
        <v>2013</v>
      </c>
      <c r="D2638" s="207" t="s">
        <v>10601</v>
      </c>
      <c r="E2638" s="207" t="s">
        <v>3063</v>
      </c>
      <c r="F2638" s="207" t="s">
        <v>3062</v>
      </c>
      <c r="G2638" s="205" t="s">
        <v>10302</v>
      </c>
      <c r="H2638" s="205" t="s">
        <v>10306</v>
      </c>
      <c r="I2638" s="206" t="s">
        <v>34</v>
      </c>
      <c r="J2638" s="184">
        <v>1</v>
      </c>
    </row>
    <row r="2639" spans="1:10" ht="45" customHeight="1">
      <c r="A2639" s="206">
        <v>33</v>
      </c>
      <c r="B2639" s="207" t="s">
        <v>2980</v>
      </c>
      <c r="C2639" s="206">
        <v>2013</v>
      </c>
      <c r="D2639" s="205" t="s">
        <v>28</v>
      </c>
      <c r="E2639" s="207" t="s">
        <v>46</v>
      </c>
      <c r="F2639" s="207" t="s">
        <v>3064</v>
      </c>
      <c r="G2639" s="205" t="s">
        <v>10302</v>
      </c>
      <c r="H2639" s="207" t="s">
        <v>1061</v>
      </c>
      <c r="I2639" s="206" t="s">
        <v>34</v>
      </c>
      <c r="J2639" s="184">
        <v>1</v>
      </c>
    </row>
    <row r="2640" spans="1:10" ht="22.5" customHeight="1">
      <c r="A2640" s="206">
        <v>33</v>
      </c>
      <c r="B2640" s="207" t="s">
        <v>2980</v>
      </c>
      <c r="C2640" s="206">
        <v>2013</v>
      </c>
      <c r="D2640" s="205" t="s">
        <v>28</v>
      </c>
      <c r="E2640" s="207" t="s">
        <v>46</v>
      </c>
      <c r="F2640" s="207" t="s">
        <v>3065</v>
      </c>
      <c r="G2640" s="205" t="s">
        <v>10302</v>
      </c>
      <c r="H2640" s="207" t="s">
        <v>1061</v>
      </c>
      <c r="I2640" s="206" t="s">
        <v>34</v>
      </c>
      <c r="J2640" s="184">
        <v>1</v>
      </c>
    </row>
    <row r="2641" spans="1:10" ht="33.75" customHeight="1">
      <c r="A2641" s="206">
        <v>33</v>
      </c>
      <c r="B2641" s="207" t="s">
        <v>2980</v>
      </c>
      <c r="C2641" s="206">
        <v>2013</v>
      </c>
      <c r="D2641" s="205" t="s">
        <v>28</v>
      </c>
      <c r="E2641" s="207" t="s">
        <v>46</v>
      </c>
      <c r="F2641" s="207" t="s">
        <v>3066</v>
      </c>
      <c r="G2641" s="205" t="s">
        <v>10302</v>
      </c>
      <c r="H2641" s="207" t="s">
        <v>1061</v>
      </c>
      <c r="I2641" s="206" t="s">
        <v>34</v>
      </c>
      <c r="J2641" s="184">
        <v>1</v>
      </c>
    </row>
    <row r="2642" spans="1:10" ht="45" customHeight="1">
      <c r="A2642" s="206">
        <v>33</v>
      </c>
      <c r="B2642" s="207" t="s">
        <v>2980</v>
      </c>
      <c r="C2642" s="206">
        <v>2013</v>
      </c>
      <c r="D2642" s="207" t="s">
        <v>10601</v>
      </c>
      <c r="E2642" s="207" t="s">
        <v>57</v>
      </c>
      <c r="F2642" s="207" t="s">
        <v>3067</v>
      </c>
      <c r="G2642" s="205" t="s">
        <v>10302</v>
      </c>
      <c r="H2642" s="205" t="s">
        <v>10306</v>
      </c>
      <c r="I2642" s="206" t="s">
        <v>34</v>
      </c>
      <c r="J2642" s="184">
        <v>1</v>
      </c>
    </row>
    <row r="2643" spans="1:10" ht="101.25" customHeight="1">
      <c r="A2643" s="206">
        <v>33</v>
      </c>
      <c r="B2643" s="207" t="s">
        <v>2980</v>
      </c>
      <c r="C2643" s="206">
        <v>2013</v>
      </c>
      <c r="D2643" s="207" t="s">
        <v>10601</v>
      </c>
      <c r="E2643" s="207" t="s">
        <v>62</v>
      </c>
      <c r="F2643" s="207" t="s">
        <v>3068</v>
      </c>
      <c r="G2643" s="205" t="s">
        <v>10302</v>
      </c>
      <c r="H2643" s="205" t="s">
        <v>10306</v>
      </c>
      <c r="I2643" s="206" t="s">
        <v>34</v>
      </c>
      <c r="J2643" s="184">
        <v>1</v>
      </c>
    </row>
    <row r="2644" spans="1:10" ht="67.5" customHeight="1">
      <c r="A2644" s="206">
        <v>33</v>
      </c>
      <c r="B2644" s="207" t="s">
        <v>2980</v>
      </c>
      <c r="C2644" s="206">
        <v>2013</v>
      </c>
      <c r="D2644" s="207" t="s">
        <v>10601</v>
      </c>
      <c r="E2644" s="207" t="s">
        <v>63</v>
      </c>
      <c r="F2644" s="207" t="s">
        <v>3069</v>
      </c>
      <c r="G2644" s="205" t="s">
        <v>10302</v>
      </c>
      <c r="H2644" s="205" t="s">
        <v>10306</v>
      </c>
      <c r="I2644" s="206" t="s">
        <v>34</v>
      </c>
      <c r="J2644" s="184">
        <v>1</v>
      </c>
    </row>
    <row r="2645" spans="1:10" ht="101.25" customHeight="1">
      <c r="A2645" s="206">
        <v>33</v>
      </c>
      <c r="B2645" s="207" t="s">
        <v>2980</v>
      </c>
      <c r="C2645" s="206">
        <v>2013</v>
      </c>
      <c r="D2645" s="207" t="s">
        <v>10601</v>
      </c>
      <c r="E2645" s="207" t="s">
        <v>452</v>
      </c>
      <c r="F2645" s="207" t="s">
        <v>3070</v>
      </c>
      <c r="G2645" s="205" t="s">
        <v>10302</v>
      </c>
      <c r="H2645" s="207" t="s">
        <v>92</v>
      </c>
      <c r="I2645" s="206" t="s">
        <v>34</v>
      </c>
      <c r="J2645" s="184">
        <v>1</v>
      </c>
    </row>
    <row r="2646" spans="1:10" ht="33.75" customHeight="1">
      <c r="A2646" s="206">
        <v>33</v>
      </c>
      <c r="B2646" s="207" t="s">
        <v>2980</v>
      </c>
      <c r="C2646" s="206">
        <v>2013</v>
      </c>
      <c r="D2646" s="207" t="s">
        <v>938</v>
      </c>
      <c r="E2646" s="207" t="s">
        <v>75</v>
      </c>
      <c r="F2646" s="207" t="s">
        <v>3071</v>
      </c>
      <c r="G2646" s="205" t="s">
        <v>10302</v>
      </c>
      <c r="H2646" s="207" t="s">
        <v>92</v>
      </c>
      <c r="I2646" s="206" t="s">
        <v>34</v>
      </c>
      <c r="J2646" s="184">
        <v>1</v>
      </c>
    </row>
    <row r="2647" spans="1:10" ht="101.25" customHeight="1">
      <c r="A2647" s="206">
        <v>33</v>
      </c>
      <c r="B2647" s="207" t="s">
        <v>2980</v>
      </c>
      <c r="C2647" s="206">
        <v>2013</v>
      </c>
      <c r="D2647" s="207" t="s">
        <v>938</v>
      </c>
      <c r="E2647" s="207" t="s">
        <v>79</v>
      </c>
      <c r="F2647" s="207" t="s">
        <v>3072</v>
      </c>
      <c r="G2647" s="205" t="s">
        <v>10302</v>
      </c>
      <c r="H2647" s="207" t="s">
        <v>92</v>
      </c>
      <c r="I2647" s="206" t="s">
        <v>34</v>
      </c>
      <c r="J2647" s="184">
        <v>1</v>
      </c>
    </row>
    <row r="2648" spans="1:10" ht="112.5" customHeight="1">
      <c r="A2648" s="206">
        <v>33</v>
      </c>
      <c r="B2648" s="207" t="s">
        <v>2980</v>
      </c>
      <c r="C2648" s="206">
        <v>2013</v>
      </c>
      <c r="D2648" s="207" t="s">
        <v>938</v>
      </c>
      <c r="E2648" s="207" t="s">
        <v>94</v>
      </c>
      <c r="F2648" s="207" t="s">
        <v>2981</v>
      </c>
      <c r="G2648" s="205" t="s">
        <v>10302</v>
      </c>
      <c r="H2648" s="207" t="s">
        <v>92</v>
      </c>
      <c r="I2648" s="206" t="s">
        <v>34</v>
      </c>
      <c r="J2648" s="184">
        <v>1</v>
      </c>
    </row>
    <row r="2649" spans="1:10" ht="33.75" customHeight="1">
      <c r="A2649" s="206">
        <v>33</v>
      </c>
      <c r="B2649" s="207" t="s">
        <v>2980</v>
      </c>
      <c r="C2649" s="206">
        <v>2013</v>
      </c>
      <c r="D2649" s="207" t="s">
        <v>1090</v>
      </c>
      <c r="E2649" s="210" t="s">
        <v>116</v>
      </c>
      <c r="F2649" s="210" t="s">
        <v>3075</v>
      </c>
      <c r="G2649" s="205" t="s">
        <v>10302</v>
      </c>
      <c r="H2649" s="207" t="s">
        <v>92</v>
      </c>
      <c r="I2649" s="206" t="s">
        <v>34</v>
      </c>
      <c r="J2649" s="184">
        <v>1</v>
      </c>
    </row>
    <row r="2650" spans="1:10" ht="33.75" customHeight="1">
      <c r="A2650" s="206">
        <v>33</v>
      </c>
      <c r="B2650" s="207" t="s">
        <v>2980</v>
      </c>
      <c r="C2650" s="206">
        <v>2013</v>
      </c>
      <c r="D2650" s="207" t="s">
        <v>1090</v>
      </c>
      <c r="E2650" s="207" t="s">
        <v>122</v>
      </c>
      <c r="F2650" s="207" t="s">
        <v>3076</v>
      </c>
      <c r="G2650" s="205" t="s">
        <v>82</v>
      </c>
      <c r="H2650" s="207" t="s">
        <v>101</v>
      </c>
      <c r="I2650" s="206" t="s">
        <v>34</v>
      </c>
      <c r="J2650" s="184">
        <v>1</v>
      </c>
    </row>
    <row r="2651" spans="1:10" ht="33.75" customHeight="1">
      <c r="A2651" s="206">
        <v>33</v>
      </c>
      <c r="B2651" s="207" t="s">
        <v>2980</v>
      </c>
      <c r="C2651" s="206">
        <v>2013</v>
      </c>
      <c r="D2651" s="207" t="s">
        <v>1090</v>
      </c>
      <c r="E2651" s="207" t="s">
        <v>1713</v>
      </c>
      <c r="F2651" s="207" t="s">
        <v>3077</v>
      </c>
      <c r="G2651" s="205" t="s">
        <v>82</v>
      </c>
      <c r="H2651" s="207" t="s">
        <v>101</v>
      </c>
      <c r="I2651" s="206" t="s">
        <v>34</v>
      </c>
      <c r="J2651" s="184">
        <v>1</v>
      </c>
    </row>
    <row r="2652" spans="1:10" ht="22.5" customHeight="1">
      <c r="A2652" s="206">
        <v>33</v>
      </c>
      <c r="B2652" s="207" t="s">
        <v>2980</v>
      </c>
      <c r="C2652" s="206">
        <v>2013</v>
      </c>
      <c r="D2652" s="207" t="s">
        <v>1090</v>
      </c>
      <c r="E2652" s="207" t="s">
        <v>1713</v>
      </c>
      <c r="F2652" s="207" t="s">
        <v>3078</v>
      </c>
      <c r="G2652" s="205" t="s">
        <v>10302</v>
      </c>
      <c r="H2652" s="205" t="s">
        <v>10306</v>
      </c>
      <c r="I2652" s="206" t="s">
        <v>34</v>
      </c>
      <c r="J2652" s="184">
        <v>1</v>
      </c>
    </row>
    <row r="2653" spans="1:10" ht="22.5" customHeight="1">
      <c r="A2653" s="206">
        <v>33</v>
      </c>
      <c r="B2653" s="207" t="s">
        <v>2980</v>
      </c>
      <c r="C2653" s="206">
        <v>2013</v>
      </c>
      <c r="D2653" s="207" t="s">
        <v>1090</v>
      </c>
      <c r="E2653" s="207" t="s">
        <v>1713</v>
      </c>
      <c r="F2653" s="207" t="s">
        <v>3079</v>
      </c>
      <c r="G2653" s="205" t="s">
        <v>10302</v>
      </c>
      <c r="H2653" s="207" t="s">
        <v>1061</v>
      </c>
      <c r="I2653" s="206" t="s">
        <v>34</v>
      </c>
      <c r="J2653" s="184">
        <v>1</v>
      </c>
    </row>
    <row r="2654" spans="1:10" ht="45" customHeight="1">
      <c r="A2654" s="206">
        <v>33</v>
      </c>
      <c r="B2654" s="207" t="s">
        <v>2980</v>
      </c>
      <c r="C2654" s="206">
        <v>2013</v>
      </c>
      <c r="D2654" s="207" t="s">
        <v>1090</v>
      </c>
      <c r="E2654" s="207" t="s">
        <v>1713</v>
      </c>
      <c r="F2654" s="207" t="s">
        <v>3080</v>
      </c>
      <c r="G2654" s="205" t="s">
        <v>10302</v>
      </c>
      <c r="H2654" s="207" t="s">
        <v>92</v>
      </c>
      <c r="I2654" s="206" t="s">
        <v>34</v>
      </c>
      <c r="J2654" s="184">
        <v>1</v>
      </c>
    </row>
    <row r="2655" spans="1:10" ht="22.5" customHeight="1">
      <c r="A2655" s="206">
        <v>33</v>
      </c>
      <c r="B2655" s="207" t="s">
        <v>2980</v>
      </c>
      <c r="C2655" s="206">
        <v>2013</v>
      </c>
      <c r="D2655" s="207" t="s">
        <v>1090</v>
      </c>
      <c r="E2655" s="207" t="s">
        <v>131</v>
      </c>
      <c r="F2655" s="207" t="s">
        <v>2659</v>
      </c>
      <c r="G2655" s="205" t="s">
        <v>10302</v>
      </c>
      <c r="H2655" s="207" t="s">
        <v>92</v>
      </c>
      <c r="I2655" s="206" t="s">
        <v>34</v>
      </c>
      <c r="J2655" s="184">
        <v>1</v>
      </c>
    </row>
    <row r="2656" spans="1:10" ht="22.5" customHeight="1">
      <c r="A2656" s="206">
        <v>33</v>
      </c>
      <c r="B2656" s="207" t="s">
        <v>2980</v>
      </c>
      <c r="C2656" s="206">
        <v>2013</v>
      </c>
      <c r="D2656" s="207" t="s">
        <v>1090</v>
      </c>
      <c r="E2656" s="207" t="s">
        <v>131</v>
      </c>
      <c r="F2656" s="207" t="s">
        <v>2660</v>
      </c>
      <c r="G2656" s="205" t="s">
        <v>10302</v>
      </c>
      <c r="H2656" s="205" t="s">
        <v>10306</v>
      </c>
      <c r="I2656" s="206" t="s">
        <v>34</v>
      </c>
      <c r="J2656" s="184">
        <v>1</v>
      </c>
    </row>
    <row r="2657" spans="1:10" ht="22.5" customHeight="1">
      <c r="A2657" s="206">
        <v>33</v>
      </c>
      <c r="B2657" s="207" t="s">
        <v>2980</v>
      </c>
      <c r="C2657" s="206">
        <v>2013</v>
      </c>
      <c r="D2657" s="207" t="s">
        <v>1090</v>
      </c>
      <c r="E2657" s="207" t="s">
        <v>131</v>
      </c>
      <c r="F2657" s="207" t="s">
        <v>11179</v>
      </c>
      <c r="G2657" s="205" t="s">
        <v>10302</v>
      </c>
      <c r="H2657" s="205" t="s">
        <v>10306</v>
      </c>
      <c r="I2657" s="206" t="s">
        <v>34</v>
      </c>
      <c r="J2657" s="184">
        <v>1</v>
      </c>
    </row>
    <row r="2658" spans="1:10" ht="45" customHeight="1">
      <c r="A2658" s="206">
        <v>33</v>
      </c>
      <c r="B2658" s="207" t="s">
        <v>2980</v>
      </c>
      <c r="C2658" s="206">
        <v>2013</v>
      </c>
      <c r="D2658" s="207" t="s">
        <v>1090</v>
      </c>
      <c r="E2658" s="207" t="s">
        <v>131</v>
      </c>
      <c r="F2658" s="207" t="s">
        <v>3081</v>
      </c>
      <c r="G2658" s="205" t="s">
        <v>10302</v>
      </c>
      <c r="H2658" s="205" t="s">
        <v>10306</v>
      </c>
      <c r="I2658" s="206" t="s">
        <v>34</v>
      </c>
      <c r="J2658" s="184">
        <v>1</v>
      </c>
    </row>
    <row r="2659" spans="1:10" ht="22.5" customHeight="1">
      <c r="A2659" s="206">
        <v>33</v>
      </c>
      <c r="B2659" s="207" t="s">
        <v>2980</v>
      </c>
      <c r="C2659" s="206">
        <v>2013</v>
      </c>
      <c r="D2659" s="207" t="s">
        <v>1090</v>
      </c>
      <c r="E2659" s="207" t="s">
        <v>131</v>
      </c>
      <c r="F2659" s="207" t="s">
        <v>3082</v>
      </c>
      <c r="G2659" s="205" t="s">
        <v>10302</v>
      </c>
      <c r="H2659" s="205" t="s">
        <v>10306</v>
      </c>
      <c r="I2659" s="206" t="s">
        <v>34</v>
      </c>
      <c r="J2659" s="184">
        <v>1</v>
      </c>
    </row>
    <row r="2660" spans="1:10" ht="45" customHeight="1">
      <c r="A2660" s="206">
        <v>33</v>
      </c>
      <c r="B2660" s="207" t="s">
        <v>2980</v>
      </c>
      <c r="C2660" s="206">
        <v>2013</v>
      </c>
      <c r="D2660" s="207" t="s">
        <v>1090</v>
      </c>
      <c r="E2660" s="207" t="s">
        <v>137</v>
      </c>
      <c r="F2660" s="207" t="s">
        <v>3083</v>
      </c>
      <c r="G2660" s="205" t="s">
        <v>10302</v>
      </c>
      <c r="H2660" s="205" t="s">
        <v>10306</v>
      </c>
      <c r="I2660" s="206" t="s">
        <v>34</v>
      </c>
      <c r="J2660" s="184">
        <v>1</v>
      </c>
    </row>
    <row r="2661" spans="1:10" ht="45" customHeight="1">
      <c r="A2661" s="206">
        <v>33</v>
      </c>
      <c r="B2661" s="207" t="s">
        <v>2980</v>
      </c>
      <c r="C2661" s="206">
        <v>2013</v>
      </c>
      <c r="D2661" s="207" t="s">
        <v>1121</v>
      </c>
      <c r="E2661" s="207" t="s">
        <v>177</v>
      </c>
      <c r="F2661" s="207" t="s">
        <v>3084</v>
      </c>
      <c r="G2661" s="205" t="s">
        <v>10302</v>
      </c>
      <c r="H2661" s="207" t="s">
        <v>92</v>
      </c>
      <c r="I2661" s="206" t="s">
        <v>34</v>
      </c>
      <c r="J2661" s="184">
        <v>1</v>
      </c>
    </row>
    <row r="2662" spans="1:10" ht="33.75" customHeight="1">
      <c r="A2662" s="206">
        <v>33</v>
      </c>
      <c r="B2662" s="207" t="s">
        <v>2980</v>
      </c>
      <c r="C2662" s="206">
        <v>2013</v>
      </c>
      <c r="D2662" s="207" t="s">
        <v>1121</v>
      </c>
      <c r="E2662" s="207" t="s">
        <v>189</v>
      </c>
      <c r="F2662" s="207" t="s">
        <v>3085</v>
      </c>
      <c r="G2662" s="205" t="s">
        <v>82</v>
      </c>
      <c r="H2662" s="207" t="s">
        <v>101</v>
      </c>
      <c r="I2662" s="206" t="s">
        <v>34</v>
      </c>
      <c r="J2662" s="184">
        <v>1</v>
      </c>
    </row>
    <row r="2663" spans="1:10" ht="45" customHeight="1">
      <c r="A2663" s="206">
        <v>33</v>
      </c>
      <c r="B2663" s="207" t="s">
        <v>2980</v>
      </c>
      <c r="C2663" s="206">
        <v>2013</v>
      </c>
      <c r="D2663" s="207" t="s">
        <v>1121</v>
      </c>
      <c r="E2663" s="207" t="s">
        <v>189</v>
      </c>
      <c r="F2663" s="207" t="s">
        <v>3086</v>
      </c>
      <c r="G2663" s="205" t="s">
        <v>10302</v>
      </c>
      <c r="H2663" s="207" t="s">
        <v>92</v>
      </c>
      <c r="I2663" s="206" t="s">
        <v>34</v>
      </c>
      <c r="J2663" s="184">
        <v>1</v>
      </c>
    </row>
    <row r="2664" spans="1:10" ht="22.5" customHeight="1">
      <c r="A2664" s="206">
        <v>33</v>
      </c>
      <c r="B2664" s="207" t="s">
        <v>2980</v>
      </c>
      <c r="C2664" s="206">
        <v>2013</v>
      </c>
      <c r="D2664" s="207" t="s">
        <v>1121</v>
      </c>
      <c r="E2664" s="207" t="s">
        <v>189</v>
      </c>
      <c r="F2664" s="207" t="s">
        <v>3087</v>
      </c>
      <c r="G2664" s="205" t="s">
        <v>10302</v>
      </c>
      <c r="H2664" s="207" t="s">
        <v>92</v>
      </c>
      <c r="I2664" s="206" t="s">
        <v>34</v>
      </c>
      <c r="J2664" s="184">
        <v>1</v>
      </c>
    </row>
    <row r="2665" spans="1:10" ht="22.5" customHeight="1">
      <c r="A2665" s="206">
        <v>33</v>
      </c>
      <c r="B2665" s="207" t="s">
        <v>2980</v>
      </c>
      <c r="C2665" s="206">
        <v>2013</v>
      </c>
      <c r="D2665" s="207" t="s">
        <v>1121</v>
      </c>
      <c r="E2665" s="207" t="s">
        <v>189</v>
      </c>
      <c r="F2665" s="207" t="s">
        <v>3088</v>
      </c>
      <c r="G2665" s="205" t="s">
        <v>10302</v>
      </c>
      <c r="H2665" s="205" t="s">
        <v>10306</v>
      </c>
      <c r="I2665" s="206" t="s">
        <v>34</v>
      </c>
      <c r="J2665" s="184">
        <v>1</v>
      </c>
    </row>
    <row r="2666" spans="1:10" ht="22.5" customHeight="1">
      <c r="A2666" s="206">
        <v>33</v>
      </c>
      <c r="B2666" s="207" t="s">
        <v>2980</v>
      </c>
      <c r="C2666" s="206">
        <v>2013</v>
      </c>
      <c r="D2666" s="207" t="s">
        <v>1121</v>
      </c>
      <c r="E2666" s="207" t="s">
        <v>189</v>
      </c>
      <c r="F2666" s="207" t="s">
        <v>3089</v>
      </c>
      <c r="G2666" s="205" t="s">
        <v>10302</v>
      </c>
      <c r="H2666" s="205" t="s">
        <v>10306</v>
      </c>
      <c r="I2666" s="206" t="s">
        <v>34</v>
      </c>
      <c r="J2666" s="184">
        <v>1</v>
      </c>
    </row>
    <row r="2667" spans="1:10" ht="56.25" customHeight="1">
      <c r="A2667" s="206">
        <v>33</v>
      </c>
      <c r="B2667" s="207" t="s">
        <v>2980</v>
      </c>
      <c r="C2667" s="206">
        <v>2013</v>
      </c>
      <c r="D2667" s="207" t="s">
        <v>1121</v>
      </c>
      <c r="E2667" s="207" t="s">
        <v>1530</v>
      </c>
      <c r="F2667" s="207" t="s">
        <v>3090</v>
      </c>
      <c r="G2667" s="205" t="s">
        <v>82</v>
      </c>
      <c r="H2667" s="207" t="s">
        <v>188</v>
      </c>
      <c r="I2667" s="206" t="s">
        <v>34</v>
      </c>
      <c r="J2667" s="184">
        <v>1</v>
      </c>
    </row>
    <row r="2668" spans="1:10" ht="33.75" customHeight="1">
      <c r="A2668" s="206">
        <v>33</v>
      </c>
      <c r="B2668" s="207" t="s">
        <v>2980</v>
      </c>
      <c r="C2668" s="206">
        <v>2013</v>
      </c>
      <c r="D2668" s="207" t="s">
        <v>1142</v>
      </c>
      <c r="E2668" s="207" t="s">
        <v>266</v>
      </c>
      <c r="F2668" s="207" t="s">
        <v>3091</v>
      </c>
      <c r="G2668" s="205" t="s">
        <v>82</v>
      </c>
      <c r="H2668" s="207" t="s">
        <v>101</v>
      </c>
      <c r="I2668" s="206" t="s">
        <v>34</v>
      </c>
      <c r="J2668" s="184">
        <v>1</v>
      </c>
    </row>
    <row r="2669" spans="1:10" ht="67.5" customHeight="1">
      <c r="A2669" s="206">
        <v>33</v>
      </c>
      <c r="B2669" s="207" t="s">
        <v>2980</v>
      </c>
      <c r="C2669" s="206">
        <v>2013</v>
      </c>
      <c r="D2669" s="207" t="s">
        <v>2697</v>
      </c>
      <c r="E2669" s="207" t="s">
        <v>2703</v>
      </c>
      <c r="F2669" s="207" t="s">
        <v>11180</v>
      </c>
      <c r="G2669" s="205" t="s">
        <v>10302</v>
      </c>
      <c r="H2669" s="207" t="s">
        <v>92</v>
      </c>
      <c r="I2669" s="206" t="s">
        <v>34</v>
      </c>
      <c r="J2669" s="184">
        <v>1</v>
      </c>
    </row>
    <row r="2670" spans="1:10" ht="22.5" customHeight="1">
      <c r="A2670" s="206">
        <v>33</v>
      </c>
      <c r="B2670" s="207" t="s">
        <v>2980</v>
      </c>
      <c r="C2670" s="206">
        <v>2013</v>
      </c>
      <c r="D2670" s="207" t="s">
        <v>2697</v>
      </c>
      <c r="E2670" s="207" t="s">
        <v>10378</v>
      </c>
      <c r="F2670" s="207" t="s">
        <v>11181</v>
      </c>
      <c r="G2670" s="205" t="s">
        <v>10302</v>
      </c>
      <c r="H2670" s="207" t="s">
        <v>92</v>
      </c>
      <c r="I2670" s="206" t="s">
        <v>34</v>
      </c>
      <c r="J2670" s="184">
        <v>1</v>
      </c>
    </row>
    <row r="2671" spans="1:10" ht="33.75" customHeight="1">
      <c r="A2671" s="206">
        <v>33</v>
      </c>
      <c r="B2671" s="207" t="s">
        <v>2980</v>
      </c>
      <c r="C2671" s="206">
        <v>2013</v>
      </c>
      <c r="D2671" s="207" t="s">
        <v>2697</v>
      </c>
      <c r="E2671" s="207" t="s">
        <v>10378</v>
      </c>
      <c r="F2671" s="207" t="s">
        <v>3094</v>
      </c>
      <c r="G2671" s="205" t="s">
        <v>10302</v>
      </c>
      <c r="H2671" s="207" t="s">
        <v>92</v>
      </c>
      <c r="I2671" s="206" t="s">
        <v>34</v>
      </c>
      <c r="J2671" s="184">
        <v>1</v>
      </c>
    </row>
    <row r="2672" spans="1:10" ht="33.75" customHeight="1">
      <c r="A2672" s="206">
        <v>33</v>
      </c>
      <c r="B2672" s="207" t="s">
        <v>2980</v>
      </c>
      <c r="C2672" s="206">
        <v>2013</v>
      </c>
      <c r="D2672" s="207" t="s">
        <v>2697</v>
      </c>
      <c r="E2672" s="207" t="s">
        <v>10378</v>
      </c>
      <c r="F2672" s="207" t="s">
        <v>3095</v>
      </c>
      <c r="G2672" s="205" t="s">
        <v>10302</v>
      </c>
      <c r="H2672" s="207" t="s">
        <v>92</v>
      </c>
      <c r="I2672" s="206" t="s">
        <v>34</v>
      </c>
      <c r="J2672" s="184">
        <v>1</v>
      </c>
    </row>
    <row r="2673" spans="1:10" ht="22.5" customHeight="1">
      <c r="A2673" s="206">
        <v>33</v>
      </c>
      <c r="B2673" s="207" t="s">
        <v>2980</v>
      </c>
      <c r="C2673" s="206">
        <v>2013</v>
      </c>
      <c r="D2673" s="207" t="s">
        <v>2697</v>
      </c>
      <c r="E2673" s="207" t="s">
        <v>10378</v>
      </c>
      <c r="F2673" s="207" t="s">
        <v>3096</v>
      </c>
      <c r="G2673" s="205" t="s">
        <v>10302</v>
      </c>
      <c r="H2673" s="207" t="s">
        <v>92</v>
      </c>
      <c r="I2673" s="206" t="s">
        <v>34</v>
      </c>
      <c r="J2673" s="184">
        <v>1</v>
      </c>
    </row>
    <row r="2674" spans="1:10" ht="22.5" customHeight="1">
      <c r="A2674" s="206">
        <v>33</v>
      </c>
      <c r="B2674" s="207" t="s">
        <v>2980</v>
      </c>
      <c r="C2674" s="206">
        <v>2013</v>
      </c>
      <c r="D2674" s="207" t="s">
        <v>2697</v>
      </c>
      <c r="E2674" s="207" t="s">
        <v>10378</v>
      </c>
      <c r="F2674" s="207" t="s">
        <v>3097</v>
      </c>
      <c r="G2674" s="205" t="s">
        <v>10302</v>
      </c>
      <c r="H2674" s="207" t="s">
        <v>92</v>
      </c>
      <c r="I2674" s="206" t="s">
        <v>34</v>
      </c>
      <c r="J2674" s="184">
        <v>1</v>
      </c>
    </row>
    <row r="2675" spans="1:10" ht="56.25" customHeight="1">
      <c r="A2675" s="206">
        <v>33</v>
      </c>
      <c r="B2675" s="207" t="s">
        <v>2980</v>
      </c>
      <c r="C2675" s="206">
        <v>2013</v>
      </c>
      <c r="D2675" s="207" t="s">
        <v>265</v>
      </c>
      <c r="E2675" s="207" t="s">
        <v>266</v>
      </c>
      <c r="F2675" s="207" t="s">
        <v>3098</v>
      </c>
      <c r="G2675" s="205" t="s">
        <v>10302</v>
      </c>
      <c r="H2675" s="207" t="s">
        <v>92</v>
      </c>
      <c r="I2675" s="206" t="s">
        <v>34</v>
      </c>
      <c r="J2675" s="184">
        <v>1</v>
      </c>
    </row>
    <row r="2676" spans="1:10" ht="33.75" customHeight="1">
      <c r="A2676" s="206">
        <v>33</v>
      </c>
      <c r="B2676" s="207" t="s">
        <v>2980</v>
      </c>
      <c r="C2676" s="206">
        <v>2013</v>
      </c>
      <c r="D2676" s="207" t="s">
        <v>265</v>
      </c>
      <c r="E2676" s="207" t="s">
        <v>266</v>
      </c>
      <c r="F2676" s="207" t="s">
        <v>3099</v>
      </c>
      <c r="G2676" s="205" t="s">
        <v>10302</v>
      </c>
      <c r="H2676" s="207" t="s">
        <v>92</v>
      </c>
      <c r="I2676" s="206" t="s">
        <v>34</v>
      </c>
      <c r="J2676" s="184">
        <v>1</v>
      </c>
    </row>
    <row r="2677" spans="1:10" ht="33.75" customHeight="1">
      <c r="A2677" s="206">
        <v>33</v>
      </c>
      <c r="B2677" s="207" t="s">
        <v>2980</v>
      </c>
      <c r="C2677" s="206">
        <v>2013</v>
      </c>
      <c r="D2677" s="207" t="s">
        <v>2025</v>
      </c>
      <c r="E2677" s="207" t="s">
        <v>266</v>
      </c>
      <c r="F2677" s="207" t="s">
        <v>3100</v>
      </c>
      <c r="G2677" s="205" t="s">
        <v>10302</v>
      </c>
      <c r="H2677" s="205" t="s">
        <v>10306</v>
      </c>
      <c r="I2677" s="206" t="s">
        <v>34</v>
      </c>
      <c r="J2677" s="184">
        <v>1</v>
      </c>
    </row>
    <row r="2678" spans="1:10" ht="45" customHeight="1">
      <c r="A2678" s="206">
        <v>33</v>
      </c>
      <c r="B2678" s="207" t="s">
        <v>2980</v>
      </c>
      <c r="C2678" s="206">
        <v>2013</v>
      </c>
      <c r="D2678" s="207" t="s">
        <v>433</v>
      </c>
      <c r="E2678" s="207" t="s">
        <v>266</v>
      </c>
      <c r="F2678" s="207" t="s">
        <v>3101</v>
      </c>
      <c r="G2678" s="205" t="s">
        <v>10302</v>
      </c>
      <c r="H2678" s="205" t="s">
        <v>10306</v>
      </c>
      <c r="I2678" s="206" t="s">
        <v>34</v>
      </c>
      <c r="J2678" s="184">
        <v>1</v>
      </c>
    </row>
    <row r="2679" spans="1:10" ht="67.5" customHeight="1">
      <c r="A2679" s="206">
        <v>33</v>
      </c>
      <c r="B2679" s="207" t="s">
        <v>2980</v>
      </c>
      <c r="C2679" s="206">
        <v>2013</v>
      </c>
      <c r="D2679" s="207" t="s">
        <v>433</v>
      </c>
      <c r="E2679" s="207" t="s">
        <v>266</v>
      </c>
      <c r="F2679" s="207" t="s">
        <v>3102</v>
      </c>
      <c r="G2679" s="205" t="s">
        <v>10302</v>
      </c>
      <c r="H2679" s="205" t="s">
        <v>10306</v>
      </c>
      <c r="I2679" s="206" t="s">
        <v>34</v>
      </c>
      <c r="J2679" s="184">
        <v>1</v>
      </c>
    </row>
    <row r="2680" spans="1:10" ht="123.75" customHeight="1">
      <c r="A2680" s="206">
        <v>33</v>
      </c>
      <c r="B2680" s="207" t="s">
        <v>2980</v>
      </c>
      <c r="C2680" s="206">
        <v>2013</v>
      </c>
      <c r="D2680" s="207" t="s">
        <v>1729</v>
      </c>
      <c r="E2680" s="207" t="s">
        <v>266</v>
      </c>
      <c r="F2680" s="207" t="s">
        <v>3103</v>
      </c>
      <c r="G2680" s="205" t="s">
        <v>10302</v>
      </c>
      <c r="H2680" s="205" t="s">
        <v>10306</v>
      </c>
      <c r="I2680" s="206" t="s">
        <v>34</v>
      </c>
      <c r="J2680" s="184">
        <v>1</v>
      </c>
    </row>
    <row r="2681" spans="1:10" ht="45" customHeight="1">
      <c r="A2681" s="206">
        <v>33</v>
      </c>
      <c r="B2681" s="207" t="s">
        <v>2980</v>
      </c>
      <c r="C2681" s="206">
        <v>2013</v>
      </c>
      <c r="D2681" s="207" t="s">
        <v>1729</v>
      </c>
      <c r="E2681" s="207" t="s">
        <v>266</v>
      </c>
      <c r="F2681" s="207" t="s">
        <v>3104</v>
      </c>
      <c r="G2681" s="205" t="s">
        <v>10302</v>
      </c>
      <c r="H2681" s="205" t="s">
        <v>10306</v>
      </c>
      <c r="I2681" s="206" t="s">
        <v>34</v>
      </c>
      <c r="J2681" s="184">
        <v>1</v>
      </c>
    </row>
    <row r="2682" spans="1:10" ht="45" customHeight="1">
      <c r="A2682" s="206">
        <v>34</v>
      </c>
      <c r="B2682" s="207" t="s">
        <v>3073</v>
      </c>
      <c r="C2682" s="206">
        <v>2018</v>
      </c>
      <c r="D2682" s="207" t="s">
        <v>10601</v>
      </c>
      <c r="E2682" s="207" t="s">
        <v>541</v>
      </c>
      <c r="F2682" s="207" t="s">
        <v>3123</v>
      </c>
      <c r="G2682" s="205" t="s">
        <v>10302</v>
      </c>
      <c r="H2682" s="205" t="s">
        <v>10306</v>
      </c>
      <c r="I2682" s="206" t="s">
        <v>34</v>
      </c>
      <c r="J2682" s="184">
        <v>1</v>
      </c>
    </row>
    <row r="2683" spans="1:10" ht="22.5" customHeight="1">
      <c r="A2683" s="206">
        <v>34</v>
      </c>
      <c r="B2683" s="207" t="s">
        <v>3073</v>
      </c>
      <c r="C2683" s="206">
        <v>2018</v>
      </c>
      <c r="D2683" s="207" t="s">
        <v>10601</v>
      </c>
      <c r="E2683" s="207" t="s">
        <v>29</v>
      </c>
      <c r="F2683" s="207" t="s">
        <v>3124</v>
      </c>
      <c r="G2683" s="205" t="s">
        <v>10302</v>
      </c>
      <c r="H2683" s="207" t="s">
        <v>92</v>
      </c>
      <c r="I2683" s="206" t="s">
        <v>34</v>
      </c>
      <c r="J2683" s="184">
        <v>1</v>
      </c>
    </row>
    <row r="2684" spans="1:10" ht="22.5" customHeight="1">
      <c r="A2684" s="206">
        <v>34</v>
      </c>
      <c r="B2684" s="207" t="s">
        <v>3073</v>
      </c>
      <c r="C2684" s="206">
        <v>2018</v>
      </c>
      <c r="D2684" s="207" t="s">
        <v>10601</v>
      </c>
      <c r="E2684" s="207" t="s">
        <v>29</v>
      </c>
      <c r="F2684" s="207" t="s">
        <v>11182</v>
      </c>
      <c r="G2684" s="205" t="s">
        <v>10302</v>
      </c>
      <c r="H2684" s="207" t="s">
        <v>1061</v>
      </c>
      <c r="I2684" s="206" t="s">
        <v>34</v>
      </c>
      <c r="J2684" s="184">
        <v>1</v>
      </c>
    </row>
    <row r="2685" spans="1:10" ht="33.75" customHeight="1">
      <c r="A2685" s="206">
        <v>34</v>
      </c>
      <c r="B2685" s="207" t="s">
        <v>3073</v>
      </c>
      <c r="C2685" s="206">
        <v>2018</v>
      </c>
      <c r="D2685" s="207" t="s">
        <v>10601</v>
      </c>
      <c r="E2685" s="207" t="s">
        <v>37</v>
      </c>
      <c r="F2685" s="207" t="s">
        <v>11183</v>
      </c>
      <c r="G2685" s="205" t="s">
        <v>10302</v>
      </c>
      <c r="H2685" s="207" t="s">
        <v>92</v>
      </c>
      <c r="I2685" s="206" t="s">
        <v>34</v>
      </c>
      <c r="J2685" s="184">
        <v>1</v>
      </c>
    </row>
    <row r="2686" spans="1:10" ht="22.5" customHeight="1">
      <c r="A2686" s="206">
        <v>34</v>
      </c>
      <c r="B2686" s="207" t="s">
        <v>3073</v>
      </c>
      <c r="C2686" s="206">
        <v>2018</v>
      </c>
      <c r="D2686" s="207" t="s">
        <v>10601</v>
      </c>
      <c r="E2686" s="207" t="s">
        <v>37</v>
      </c>
      <c r="F2686" s="207" t="s">
        <v>11184</v>
      </c>
      <c r="G2686" s="205" t="s">
        <v>10302</v>
      </c>
      <c r="H2686" s="207" t="s">
        <v>1061</v>
      </c>
      <c r="I2686" s="206" t="s">
        <v>34</v>
      </c>
      <c r="J2686" s="184">
        <v>1</v>
      </c>
    </row>
    <row r="2687" spans="1:10" ht="22.5" customHeight="1">
      <c r="A2687" s="206">
        <v>34</v>
      </c>
      <c r="B2687" s="207" t="s">
        <v>3073</v>
      </c>
      <c r="C2687" s="206">
        <v>2018</v>
      </c>
      <c r="D2687" s="207" t="s">
        <v>10601</v>
      </c>
      <c r="E2687" s="207" t="s">
        <v>37</v>
      </c>
      <c r="F2687" s="207" t="s">
        <v>11185</v>
      </c>
      <c r="G2687" s="205" t="s">
        <v>10302</v>
      </c>
      <c r="H2687" s="205" t="s">
        <v>10306</v>
      </c>
      <c r="I2687" s="206" t="s">
        <v>34</v>
      </c>
      <c r="J2687" s="184">
        <v>1</v>
      </c>
    </row>
    <row r="2688" spans="1:10" ht="22.5" customHeight="1">
      <c r="A2688" s="206">
        <v>34</v>
      </c>
      <c r="B2688" s="207" t="s">
        <v>3073</v>
      </c>
      <c r="C2688" s="206">
        <v>2018</v>
      </c>
      <c r="D2688" s="207" t="s">
        <v>10601</v>
      </c>
      <c r="E2688" s="207" t="s">
        <v>43</v>
      </c>
      <c r="F2688" s="207" t="s">
        <v>3128</v>
      </c>
      <c r="G2688" s="205" t="s">
        <v>10302</v>
      </c>
      <c r="H2688" s="205" t="s">
        <v>10306</v>
      </c>
      <c r="I2688" s="206" t="s">
        <v>34</v>
      </c>
      <c r="J2688" s="184">
        <v>1</v>
      </c>
    </row>
    <row r="2689" spans="1:10" ht="33.75" customHeight="1">
      <c r="A2689" s="206">
        <v>34</v>
      </c>
      <c r="B2689" s="207" t="s">
        <v>3073</v>
      </c>
      <c r="C2689" s="206">
        <v>2018</v>
      </c>
      <c r="D2689" s="207" t="s">
        <v>10601</v>
      </c>
      <c r="E2689" s="207" t="s">
        <v>43</v>
      </c>
      <c r="F2689" s="207" t="s">
        <v>3129</v>
      </c>
      <c r="G2689" s="205" t="s">
        <v>10302</v>
      </c>
      <c r="H2689" s="205" t="s">
        <v>10306</v>
      </c>
      <c r="I2689" s="206" t="s">
        <v>34</v>
      </c>
      <c r="J2689" s="184">
        <v>1</v>
      </c>
    </row>
    <row r="2690" spans="1:10" ht="22.5" customHeight="1">
      <c r="A2690" s="206">
        <v>34</v>
      </c>
      <c r="B2690" s="207" t="s">
        <v>3073</v>
      </c>
      <c r="C2690" s="206">
        <v>2018</v>
      </c>
      <c r="D2690" s="207" t="s">
        <v>10601</v>
      </c>
      <c r="E2690" s="207" t="s">
        <v>43</v>
      </c>
      <c r="F2690" s="207" t="s">
        <v>3130</v>
      </c>
      <c r="G2690" s="205" t="s">
        <v>10302</v>
      </c>
      <c r="H2690" s="205" t="s">
        <v>10306</v>
      </c>
      <c r="I2690" s="206" t="s">
        <v>34</v>
      </c>
      <c r="J2690" s="184">
        <v>1</v>
      </c>
    </row>
    <row r="2691" spans="1:10" ht="45" customHeight="1">
      <c r="A2691" s="206">
        <v>34</v>
      </c>
      <c r="B2691" s="207" t="s">
        <v>3073</v>
      </c>
      <c r="C2691" s="206">
        <v>2018</v>
      </c>
      <c r="D2691" s="205" t="s">
        <v>28</v>
      </c>
      <c r="E2691" s="207" t="s">
        <v>46</v>
      </c>
      <c r="F2691" s="207" t="s">
        <v>3189</v>
      </c>
      <c r="G2691" s="205" t="s">
        <v>10302</v>
      </c>
      <c r="H2691" s="207" t="s">
        <v>1061</v>
      </c>
      <c r="I2691" s="206" t="s">
        <v>34</v>
      </c>
      <c r="J2691" s="184">
        <v>1</v>
      </c>
    </row>
    <row r="2692" spans="1:10" ht="33.75" customHeight="1">
      <c r="A2692" s="206">
        <v>34</v>
      </c>
      <c r="B2692" s="207" t="s">
        <v>3073</v>
      </c>
      <c r="C2692" s="206">
        <v>2018</v>
      </c>
      <c r="D2692" s="205" t="s">
        <v>28</v>
      </c>
      <c r="E2692" s="207" t="s">
        <v>46</v>
      </c>
      <c r="F2692" s="207" t="s">
        <v>3190</v>
      </c>
      <c r="G2692" s="205" t="s">
        <v>10302</v>
      </c>
      <c r="H2692" s="207" t="s">
        <v>1061</v>
      </c>
      <c r="I2692" s="206" t="s">
        <v>34</v>
      </c>
      <c r="J2692" s="184">
        <v>1</v>
      </c>
    </row>
    <row r="2693" spans="1:10" ht="45" customHeight="1">
      <c r="A2693" s="206">
        <v>34</v>
      </c>
      <c r="B2693" s="207" t="s">
        <v>3073</v>
      </c>
      <c r="C2693" s="206">
        <v>2018</v>
      </c>
      <c r="D2693" s="205" t="s">
        <v>28</v>
      </c>
      <c r="E2693" s="207" t="s">
        <v>46</v>
      </c>
      <c r="F2693" s="207" t="s">
        <v>3191</v>
      </c>
      <c r="G2693" s="205" t="s">
        <v>10302</v>
      </c>
      <c r="H2693" s="207" t="s">
        <v>1061</v>
      </c>
      <c r="I2693" s="206" t="s">
        <v>34</v>
      </c>
      <c r="J2693" s="184">
        <v>1</v>
      </c>
    </row>
    <row r="2694" spans="1:10" ht="33.75" customHeight="1">
      <c r="A2694" s="206">
        <v>34</v>
      </c>
      <c r="B2694" s="207" t="s">
        <v>3073</v>
      </c>
      <c r="C2694" s="206">
        <v>2018</v>
      </c>
      <c r="D2694" s="207" t="s">
        <v>10601</v>
      </c>
      <c r="E2694" s="207" t="s">
        <v>57</v>
      </c>
      <c r="F2694" s="207" t="s">
        <v>3162</v>
      </c>
      <c r="G2694" s="205" t="s">
        <v>10302</v>
      </c>
      <c r="H2694" s="205" t="s">
        <v>10306</v>
      </c>
      <c r="I2694" s="206" t="s">
        <v>34</v>
      </c>
      <c r="J2694" s="184">
        <v>1</v>
      </c>
    </row>
    <row r="2695" spans="1:10" ht="67.5" customHeight="1">
      <c r="A2695" s="206">
        <v>34</v>
      </c>
      <c r="B2695" s="207" t="s">
        <v>3073</v>
      </c>
      <c r="C2695" s="206">
        <v>2018</v>
      </c>
      <c r="D2695" s="207" t="s">
        <v>10601</v>
      </c>
      <c r="E2695" s="207" t="s">
        <v>57</v>
      </c>
      <c r="F2695" s="207" t="s">
        <v>3163</v>
      </c>
      <c r="G2695" s="205" t="s">
        <v>10302</v>
      </c>
      <c r="H2695" s="205" t="s">
        <v>10306</v>
      </c>
      <c r="I2695" s="206" t="s">
        <v>34</v>
      </c>
      <c r="J2695" s="184">
        <v>1</v>
      </c>
    </row>
    <row r="2696" spans="1:10" ht="33.75" customHeight="1">
      <c r="A2696" s="206">
        <v>34</v>
      </c>
      <c r="B2696" s="207" t="s">
        <v>3073</v>
      </c>
      <c r="C2696" s="206">
        <v>2018</v>
      </c>
      <c r="D2696" s="207" t="s">
        <v>10601</v>
      </c>
      <c r="E2696" s="207" t="s">
        <v>57</v>
      </c>
      <c r="F2696" s="207" t="s">
        <v>3164</v>
      </c>
      <c r="G2696" s="205" t="s">
        <v>10302</v>
      </c>
      <c r="H2696" s="205" t="s">
        <v>10306</v>
      </c>
      <c r="I2696" s="206" t="s">
        <v>34</v>
      </c>
      <c r="J2696" s="184">
        <v>1</v>
      </c>
    </row>
    <row r="2697" spans="1:10" ht="56.25" customHeight="1">
      <c r="A2697" s="206">
        <v>34</v>
      </c>
      <c r="B2697" s="207" t="s">
        <v>3073</v>
      </c>
      <c r="C2697" s="206">
        <v>2018</v>
      </c>
      <c r="D2697" s="207" t="s">
        <v>10601</v>
      </c>
      <c r="E2697" s="207" t="s">
        <v>62</v>
      </c>
      <c r="F2697" s="207" t="s">
        <v>3131</v>
      </c>
      <c r="G2697" s="205" t="s">
        <v>10302</v>
      </c>
      <c r="H2697" s="207" t="s">
        <v>92</v>
      </c>
      <c r="I2697" s="206" t="s">
        <v>34</v>
      </c>
      <c r="J2697" s="184">
        <v>1</v>
      </c>
    </row>
    <row r="2698" spans="1:10" ht="45" customHeight="1">
      <c r="A2698" s="206">
        <v>34</v>
      </c>
      <c r="B2698" s="207" t="s">
        <v>3073</v>
      </c>
      <c r="C2698" s="206">
        <v>2018</v>
      </c>
      <c r="D2698" s="207" t="s">
        <v>10601</v>
      </c>
      <c r="E2698" s="207" t="s">
        <v>63</v>
      </c>
      <c r="F2698" s="207" t="s">
        <v>3132</v>
      </c>
      <c r="G2698" s="205" t="s">
        <v>10302</v>
      </c>
      <c r="H2698" s="205" t="s">
        <v>10306</v>
      </c>
      <c r="I2698" s="206" t="s">
        <v>34</v>
      </c>
      <c r="J2698" s="184">
        <v>1</v>
      </c>
    </row>
    <row r="2699" spans="1:10" ht="45" customHeight="1">
      <c r="A2699" s="206">
        <v>34</v>
      </c>
      <c r="B2699" s="207" t="s">
        <v>3073</v>
      </c>
      <c r="C2699" s="206">
        <v>2018</v>
      </c>
      <c r="D2699" s="207" t="s">
        <v>10601</v>
      </c>
      <c r="E2699" s="207" t="s">
        <v>63</v>
      </c>
      <c r="F2699" s="207" t="s">
        <v>3133</v>
      </c>
      <c r="G2699" s="205" t="s">
        <v>10302</v>
      </c>
      <c r="H2699" s="205" t="s">
        <v>10306</v>
      </c>
      <c r="I2699" s="206" t="s">
        <v>34</v>
      </c>
      <c r="J2699" s="184">
        <v>1</v>
      </c>
    </row>
    <row r="2700" spans="1:10" ht="22.5" customHeight="1">
      <c r="A2700" s="206">
        <v>34</v>
      </c>
      <c r="B2700" s="207" t="s">
        <v>3073</v>
      </c>
      <c r="C2700" s="206">
        <v>2018</v>
      </c>
      <c r="D2700" s="207" t="s">
        <v>10601</v>
      </c>
      <c r="E2700" s="207" t="s">
        <v>63</v>
      </c>
      <c r="F2700" s="207" t="s">
        <v>3134</v>
      </c>
      <c r="G2700" s="205" t="s">
        <v>10302</v>
      </c>
      <c r="H2700" s="207" t="s">
        <v>1111</v>
      </c>
      <c r="I2700" s="206" t="s">
        <v>34</v>
      </c>
      <c r="J2700" s="184">
        <v>1</v>
      </c>
    </row>
    <row r="2701" spans="1:10" ht="22.5" customHeight="1">
      <c r="A2701" s="206">
        <v>34</v>
      </c>
      <c r="B2701" s="207" t="s">
        <v>3073</v>
      </c>
      <c r="C2701" s="206">
        <v>2018</v>
      </c>
      <c r="D2701" s="207" t="s">
        <v>10601</v>
      </c>
      <c r="E2701" s="207" t="s">
        <v>63</v>
      </c>
      <c r="F2701" s="207" t="s">
        <v>3137</v>
      </c>
      <c r="G2701" s="205" t="s">
        <v>10302</v>
      </c>
      <c r="H2701" s="205" t="s">
        <v>10306</v>
      </c>
      <c r="I2701" s="206" t="s">
        <v>34</v>
      </c>
      <c r="J2701" s="184">
        <v>1</v>
      </c>
    </row>
    <row r="2702" spans="1:10" ht="33.75" customHeight="1">
      <c r="A2702" s="206">
        <v>34</v>
      </c>
      <c r="B2702" s="207" t="s">
        <v>3073</v>
      </c>
      <c r="C2702" s="206">
        <v>2018</v>
      </c>
      <c r="D2702" s="207" t="s">
        <v>10601</v>
      </c>
      <c r="E2702" s="207" t="s">
        <v>554</v>
      </c>
      <c r="F2702" s="207" t="s">
        <v>3138</v>
      </c>
      <c r="G2702" s="205" t="s">
        <v>10302</v>
      </c>
      <c r="H2702" s="207" t="s">
        <v>92</v>
      </c>
      <c r="I2702" s="206" t="s">
        <v>34</v>
      </c>
      <c r="J2702" s="184">
        <v>1</v>
      </c>
    </row>
    <row r="2703" spans="1:10" ht="33.75" customHeight="1">
      <c r="A2703" s="206">
        <v>34</v>
      </c>
      <c r="B2703" s="207" t="s">
        <v>3073</v>
      </c>
      <c r="C2703" s="206">
        <v>2018</v>
      </c>
      <c r="D2703" s="207" t="s">
        <v>10601</v>
      </c>
      <c r="E2703" s="207" t="s">
        <v>554</v>
      </c>
      <c r="F2703" s="207" t="s">
        <v>3139</v>
      </c>
      <c r="G2703" s="205" t="s">
        <v>10302</v>
      </c>
      <c r="H2703" s="205" t="s">
        <v>10306</v>
      </c>
      <c r="I2703" s="206" t="s">
        <v>34</v>
      </c>
      <c r="J2703" s="184">
        <v>1</v>
      </c>
    </row>
    <row r="2704" spans="1:10" ht="22.5" customHeight="1">
      <c r="A2704" s="206">
        <v>34</v>
      </c>
      <c r="B2704" s="207" t="s">
        <v>3073</v>
      </c>
      <c r="C2704" s="206">
        <v>2018</v>
      </c>
      <c r="D2704" s="207" t="s">
        <v>10601</v>
      </c>
      <c r="E2704" s="207" t="s">
        <v>554</v>
      </c>
      <c r="F2704" s="207" t="s">
        <v>3140</v>
      </c>
      <c r="G2704" s="205" t="s">
        <v>10302</v>
      </c>
      <c r="H2704" s="205" t="s">
        <v>10306</v>
      </c>
      <c r="I2704" s="206" t="s">
        <v>34</v>
      </c>
      <c r="J2704" s="184">
        <v>1</v>
      </c>
    </row>
    <row r="2705" spans="1:10" ht="22.5" customHeight="1">
      <c r="A2705" s="206">
        <v>34</v>
      </c>
      <c r="B2705" s="207" t="s">
        <v>3073</v>
      </c>
      <c r="C2705" s="206">
        <v>2018</v>
      </c>
      <c r="D2705" s="207" t="s">
        <v>1077</v>
      </c>
      <c r="E2705" s="207" t="s">
        <v>266</v>
      </c>
      <c r="F2705" s="207" t="s">
        <v>3115</v>
      </c>
      <c r="G2705" s="205" t="s">
        <v>10302</v>
      </c>
      <c r="H2705" s="207" t="s">
        <v>92</v>
      </c>
      <c r="I2705" s="206" t="s">
        <v>34</v>
      </c>
      <c r="J2705" s="184">
        <v>1</v>
      </c>
    </row>
    <row r="2706" spans="1:10" ht="56.25" customHeight="1">
      <c r="A2706" s="206">
        <v>34</v>
      </c>
      <c r="B2706" s="207" t="s">
        <v>3073</v>
      </c>
      <c r="C2706" s="206">
        <v>2018</v>
      </c>
      <c r="D2706" s="207" t="s">
        <v>1077</v>
      </c>
      <c r="E2706" s="207" t="s">
        <v>75</v>
      </c>
      <c r="F2706" s="207" t="s">
        <v>3141</v>
      </c>
      <c r="G2706" s="205" t="s">
        <v>10302</v>
      </c>
      <c r="H2706" s="207" t="s">
        <v>92</v>
      </c>
      <c r="I2706" s="206" t="s">
        <v>34</v>
      </c>
      <c r="J2706" s="184">
        <v>1</v>
      </c>
    </row>
    <row r="2707" spans="1:10" ht="56.25" customHeight="1">
      <c r="A2707" s="206">
        <v>34</v>
      </c>
      <c r="B2707" s="207" t="s">
        <v>3073</v>
      </c>
      <c r="C2707" s="206">
        <v>2018</v>
      </c>
      <c r="D2707" s="207" t="s">
        <v>1077</v>
      </c>
      <c r="E2707" s="207" t="s">
        <v>75</v>
      </c>
      <c r="F2707" s="207" t="s">
        <v>3142</v>
      </c>
      <c r="G2707" s="205" t="s">
        <v>119</v>
      </c>
      <c r="H2707" s="207" t="s">
        <v>333</v>
      </c>
      <c r="I2707" s="206" t="s">
        <v>34</v>
      </c>
      <c r="J2707" s="184">
        <v>1</v>
      </c>
    </row>
    <row r="2708" spans="1:10" ht="45" customHeight="1">
      <c r="A2708" s="206">
        <v>34</v>
      </c>
      <c r="B2708" s="207" t="s">
        <v>3073</v>
      </c>
      <c r="C2708" s="206">
        <v>2018</v>
      </c>
      <c r="D2708" s="207" t="s">
        <v>1077</v>
      </c>
      <c r="E2708" s="207" t="s">
        <v>75</v>
      </c>
      <c r="F2708" s="207" t="s">
        <v>3143</v>
      </c>
      <c r="G2708" s="205" t="s">
        <v>10302</v>
      </c>
      <c r="H2708" s="205" t="s">
        <v>10306</v>
      </c>
      <c r="I2708" s="206" t="s">
        <v>34</v>
      </c>
      <c r="J2708" s="184">
        <v>1</v>
      </c>
    </row>
    <row r="2709" spans="1:10" ht="90" customHeight="1">
      <c r="A2709" s="206">
        <v>34</v>
      </c>
      <c r="B2709" s="207" t="s">
        <v>3073</v>
      </c>
      <c r="C2709" s="206">
        <v>2018</v>
      </c>
      <c r="D2709" s="207" t="s">
        <v>1077</v>
      </c>
      <c r="E2709" s="207" t="s">
        <v>79</v>
      </c>
      <c r="F2709" s="207" t="s">
        <v>3144</v>
      </c>
      <c r="G2709" s="205" t="s">
        <v>10302</v>
      </c>
      <c r="H2709" s="207" t="s">
        <v>92</v>
      </c>
      <c r="I2709" s="206" t="s">
        <v>34</v>
      </c>
      <c r="J2709" s="184">
        <v>1</v>
      </c>
    </row>
    <row r="2710" spans="1:10" ht="45" customHeight="1">
      <c r="A2710" s="206">
        <v>34</v>
      </c>
      <c r="B2710" s="207" t="s">
        <v>3073</v>
      </c>
      <c r="C2710" s="206">
        <v>2018</v>
      </c>
      <c r="D2710" s="207" t="s">
        <v>1077</v>
      </c>
      <c r="E2710" s="207" t="s">
        <v>94</v>
      </c>
      <c r="F2710" s="207" t="s">
        <v>3119</v>
      </c>
      <c r="G2710" s="205" t="s">
        <v>10302</v>
      </c>
      <c r="H2710" s="207" t="s">
        <v>92</v>
      </c>
      <c r="I2710" s="206" t="s">
        <v>34</v>
      </c>
      <c r="J2710" s="184">
        <v>1</v>
      </c>
    </row>
    <row r="2711" spans="1:10" ht="33.75" customHeight="1">
      <c r="A2711" s="206">
        <v>34</v>
      </c>
      <c r="B2711" s="207" t="s">
        <v>3073</v>
      </c>
      <c r="C2711" s="206">
        <v>2018</v>
      </c>
      <c r="D2711" s="207" t="s">
        <v>1077</v>
      </c>
      <c r="E2711" s="207" t="s">
        <v>94</v>
      </c>
      <c r="F2711" s="207" t="s">
        <v>3120</v>
      </c>
      <c r="G2711" s="205" t="s">
        <v>10302</v>
      </c>
      <c r="H2711" s="207" t="s">
        <v>92</v>
      </c>
      <c r="I2711" s="206" t="s">
        <v>34</v>
      </c>
      <c r="J2711" s="184">
        <v>1</v>
      </c>
    </row>
    <row r="2712" spans="1:10" ht="45" customHeight="1">
      <c r="A2712" s="206">
        <v>34</v>
      </c>
      <c r="B2712" s="207" t="s">
        <v>3073</v>
      </c>
      <c r="C2712" s="206">
        <v>2018</v>
      </c>
      <c r="D2712" s="207" t="s">
        <v>1077</v>
      </c>
      <c r="E2712" s="207" t="s">
        <v>94</v>
      </c>
      <c r="F2712" s="207" t="s">
        <v>3121</v>
      </c>
      <c r="G2712" s="205" t="s">
        <v>10302</v>
      </c>
      <c r="H2712" s="205" t="s">
        <v>10306</v>
      </c>
      <c r="I2712" s="206" t="s">
        <v>34</v>
      </c>
      <c r="J2712" s="184">
        <v>1</v>
      </c>
    </row>
    <row r="2713" spans="1:10" ht="45" customHeight="1">
      <c r="A2713" s="206">
        <v>34</v>
      </c>
      <c r="B2713" s="207" t="s">
        <v>3073</v>
      </c>
      <c r="C2713" s="206">
        <v>2018</v>
      </c>
      <c r="D2713" s="207" t="s">
        <v>1210</v>
      </c>
      <c r="E2713" s="207" t="s">
        <v>100</v>
      </c>
      <c r="F2713" s="207" t="s">
        <v>3107</v>
      </c>
      <c r="G2713" s="205" t="s">
        <v>10302</v>
      </c>
      <c r="H2713" s="207" t="s">
        <v>92</v>
      </c>
      <c r="I2713" s="206" t="s">
        <v>34</v>
      </c>
      <c r="J2713" s="184">
        <v>1</v>
      </c>
    </row>
    <row r="2714" spans="1:10" ht="67.5" customHeight="1">
      <c r="A2714" s="206">
        <v>34</v>
      </c>
      <c r="B2714" s="207" t="s">
        <v>3073</v>
      </c>
      <c r="C2714" s="206">
        <v>2018</v>
      </c>
      <c r="D2714" s="207" t="s">
        <v>1210</v>
      </c>
      <c r="E2714" s="207" t="s">
        <v>414</v>
      </c>
      <c r="F2714" s="207" t="s">
        <v>3161</v>
      </c>
      <c r="G2714" s="205" t="s">
        <v>10302</v>
      </c>
      <c r="H2714" s="207" t="s">
        <v>92</v>
      </c>
      <c r="I2714" s="206" t="s">
        <v>34</v>
      </c>
      <c r="J2714" s="184">
        <v>1</v>
      </c>
    </row>
    <row r="2715" spans="1:10" ht="45" customHeight="1">
      <c r="A2715" s="206">
        <v>34</v>
      </c>
      <c r="B2715" s="207" t="s">
        <v>3073</v>
      </c>
      <c r="C2715" s="206">
        <v>2018</v>
      </c>
      <c r="D2715" s="207" t="s">
        <v>1090</v>
      </c>
      <c r="E2715" s="207" t="s">
        <v>111</v>
      </c>
      <c r="F2715" s="207" t="s">
        <v>3193</v>
      </c>
      <c r="G2715" s="205" t="s">
        <v>10302</v>
      </c>
      <c r="H2715" s="207" t="s">
        <v>1061</v>
      </c>
      <c r="I2715" s="206" t="s">
        <v>34</v>
      </c>
      <c r="J2715" s="184">
        <v>1</v>
      </c>
    </row>
    <row r="2716" spans="1:10" ht="33.75" customHeight="1">
      <c r="A2716" s="206">
        <v>34</v>
      </c>
      <c r="B2716" s="207" t="s">
        <v>3073</v>
      </c>
      <c r="C2716" s="206">
        <v>2018</v>
      </c>
      <c r="D2716" s="207" t="s">
        <v>1090</v>
      </c>
      <c r="E2716" s="207" t="s">
        <v>111</v>
      </c>
      <c r="F2716" s="207" t="s">
        <v>3194</v>
      </c>
      <c r="G2716" s="205" t="s">
        <v>10302</v>
      </c>
      <c r="H2716" s="207" t="s">
        <v>92</v>
      </c>
      <c r="I2716" s="206" t="s">
        <v>34</v>
      </c>
      <c r="J2716" s="184">
        <v>1</v>
      </c>
    </row>
    <row r="2717" spans="1:10" ht="33.75" customHeight="1">
      <c r="A2717" s="206">
        <v>34</v>
      </c>
      <c r="B2717" s="207" t="s">
        <v>3073</v>
      </c>
      <c r="C2717" s="206">
        <v>2018</v>
      </c>
      <c r="D2717" s="207" t="s">
        <v>1090</v>
      </c>
      <c r="E2717" s="207" t="s">
        <v>111</v>
      </c>
      <c r="F2717" s="207" t="s">
        <v>3195</v>
      </c>
      <c r="G2717" s="205" t="s">
        <v>82</v>
      </c>
      <c r="H2717" s="207" t="s">
        <v>188</v>
      </c>
      <c r="I2717" s="206" t="s">
        <v>34</v>
      </c>
      <c r="J2717" s="184">
        <v>1</v>
      </c>
    </row>
    <row r="2718" spans="1:10" ht="22.5" customHeight="1">
      <c r="A2718" s="206">
        <v>34</v>
      </c>
      <c r="B2718" s="207" t="s">
        <v>3073</v>
      </c>
      <c r="C2718" s="206">
        <v>2018</v>
      </c>
      <c r="D2718" s="207" t="s">
        <v>1090</v>
      </c>
      <c r="E2718" s="207" t="s">
        <v>111</v>
      </c>
      <c r="F2718" s="207" t="s">
        <v>3196</v>
      </c>
      <c r="G2718" s="205" t="s">
        <v>10302</v>
      </c>
      <c r="H2718" s="205" t="s">
        <v>10306</v>
      </c>
      <c r="I2718" s="206" t="s">
        <v>34</v>
      </c>
      <c r="J2718" s="184">
        <v>1</v>
      </c>
    </row>
    <row r="2719" spans="1:10" ht="45" customHeight="1">
      <c r="A2719" s="206">
        <v>34</v>
      </c>
      <c r="B2719" s="207" t="s">
        <v>3073</v>
      </c>
      <c r="C2719" s="206">
        <v>2018</v>
      </c>
      <c r="D2719" s="207" t="s">
        <v>1090</v>
      </c>
      <c r="E2719" s="207" t="s">
        <v>116</v>
      </c>
      <c r="F2719" s="207" t="s">
        <v>3197</v>
      </c>
      <c r="G2719" s="205" t="s">
        <v>10302</v>
      </c>
      <c r="H2719" s="207" t="s">
        <v>92</v>
      </c>
      <c r="I2719" s="206" t="s">
        <v>34</v>
      </c>
      <c r="J2719" s="184">
        <v>1</v>
      </c>
    </row>
    <row r="2720" spans="1:10" ht="33.75" customHeight="1">
      <c r="A2720" s="206">
        <v>34</v>
      </c>
      <c r="B2720" s="207" t="s">
        <v>3073</v>
      </c>
      <c r="C2720" s="206">
        <v>2018</v>
      </c>
      <c r="D2720" s="207" t="s">
        <v>1090</v>
      </c>
      <c r="E2720" s="207" t="s">
        <v>116</v>
      </c>
      <c r="F2720" s="207" t="s">
        <v>3198</v>
      </c>
      <c r="G2720" s="205" t="s">
        <v>10302</v>
      </c>
      <c r="H2720" s="205" t="s">
        <v>10306</v>
      </c>
      <c r="I2720" s="206" t="s">
        <v>34</v>
      </c>
      <c r="J2720" s="184">
        <v>1</v>
      </c>
    </row>
    <row r="2721" spans="1:10" ht="33.75" customHeight="1">
      <c r="A2721" s="206">
        <v>34</v>
      </c>
      <c r="B2721" s="207" t="s">
        <v>3073</v>
      </c>
      <c r="C2721" s="206">
        <v>2018</v>
      </c>
      <c r="D2721" s="207" t="s">
        <v>1090</v>
      </c>
      <c r="E2721" s="207" t="s">
        <v>116</v>
      </c>
      <c r="F2721" s="207" t="s">
        <v>3199</v>
      </c>
      <c r="G2721" s="205" t="s">
        <v>10302</v>
      </c>
      <c r="H2721" s="205" t="s">
        <v>10306</v>
      </c>
      <c r="I2721" s="206" t="s">
        <v>34</v>
      </c>
      <c r="J2721" s="184">
        <v>1</v>
      </c>
    </row>
    <row r="2722" spans="1:10" ht="45" customHeight="1">
      <c r="A2722" s="206">
        <v>34</v>
      </c>
      <c r="B2722" s="207" t="s">
        <v>3073</v>
      </c>
      <c r="C2722" s="206">
        <v>2018</v>
      </c>
      <c r="D2722" s="207" t="s">
        <v>1090</v>
      </c>
      <c r="E2722" s="207" t="s">
        <v>116</v>
      </c>
      <c r="F2722" s="207" t="s">
        <v>3200</v>
      </c>
      <c r="G2722" s="205" t="s">
        <v>10302</v>
      </c>
      <c r="H2722" s="205" t="s">
        <v>10306</v>
      </c>
      <c r="I2722" s="206" t="s">
        <v>34</v>
      </c>
      <c r="J2722" s="184">
        <v>1</v>
      </c>
    </row>
    <row r="2723" spans="1:10" ht="22.5" customHeight="1">
      <c r="A2723" s="206">
        <v>34</v>
      </c>
      <c r="B2723" s="207" t="s">
        <v>3073</v>
      </c>
      <c r="C2723" s="206">
        <v>2018</v>
      </c>
      <c r="D2723" s="207" t="s">
        <v>1090</v>
      </c>
      <c r="E2723" s="207" t="s">
        <v>379</v>
      </c>
      <c r="F2723" s="207" t="s">
        <v>3116</v>
      </c>
      <c r="G2723" s="205" t="s">
        <v>10302</v>
      </c>
      <c r="H2723" s="205" t="s">
        <v>10306</v>
      </c>
      <c r="I2723" s="206" t="s">
        <v>34</v>
      </c>
      <c r="J2723" s="184">
        <v>1</v>
      </c>
    </row>
    <row r="2724" spans="1:10" ht="22.5" customHeight="1">
      <c r="A2724" s="206">
        <v>34</v>
      </c>
      <c r="B2724" s="207" t="s">
        <v>3073</v>
      </c>
      <c r="C2724" s="206">
        <v>2018</v>
      </c>
      <c r="D2724" s="207" t="s">
        <v>1090</v>
      </c>
      <c r="E2724" s="207" t="s">
        <v>379</v>
      </c>
      <c r="F2724" s="207" t="s">
        <v>3117</v>
      </c>
      <c r="G2724" s="205" t="s">
        <v>82</v>
      </c>
      <c r="H2724" s="207" t="s">
        <v>188</v>
      </c>
      <c r="I2724" s="206" t="s">
        <v>34</v>
      </c>
      <c r="J2724" s="184">
        <v>1</v>
      </c>
    </row>
    <row r="2725" spans="1:10" ht="22.5" customHeight="1">
      <c r="A2725" s="206">
        <v>34</v>
      </c>
      <c r="B2725" s="207" t="s">
        <v>3073</v>
      </c>
      <c r="C2725" s="206">
        <v>2018</v>
      </c>
      <c r="D2725" s="207" t="s">
        <v>1090</v>
      </c>
      <c r="E2725" s="207" t="s">
        <v>379</v>
      </c>
      <c r="F2725" s="207" t="s">
        <v>3118</v>
      </c>
      <c r="G2725" s="205" t="s">
        <v>10302</v>
      </c>
      <c r="H2725" s="205" t="s">
        <v>10306</v>
      </c>
      <c r="I2725" s="206" t="s">
        <v>34</v>
      </c>
      <c r="J2725" s="184">
        <v>1</v>
      </c>
    </row>
    <row r="2726" spans="1:10" ht="45" customHeight="1">
      <c r="A2726" s="206">
        <v>34</v>
      </c>
      <c r="B2726" s="207" t="s">
        <v>3073</v>
      </c>
      <c r="C2726" s="206">
        <v>2018</v>
      </c>
      <c r="D2726" s="207" t="s">
        <v>1090</v>
      </c>
      <c r="E2726" s="207" t="s">
        <v>137</v>
      </c>
      <c r="F2726" s="207" t="s">
        <v>3201</v>
      </c>
      <c r="G2726" s="205" t="s">
        <v>10302</v>
      </c>
      <c r="H2726" s="205" t="s">
        <v>10306</v>
      </c>
      <c r="I2726" s="206" t="s">
        <v>34</v>
      </c>
      <c r="J2726" s="184">
        <v>1</v>
      </c>
    </row>
    <row r="2727" spans="1:10" ht="22.5" customHeight="1">
      <c r="A2727" s="206">
        <v>34</v>
      </c>
      <c r="B2727" s="207" t="s">
        <v>3073</v>
      </c>
      <c r="C2727" s="206">
        <v>2018</v>
      </c>
      <c r="D2727" s="207" t="s">
        <v>1090</v>
      </c>
      <c r="E2727" s="207" t="s">
        <v>137</v>
      </c>
      <c r="F2727" s="207" t="s">
        <v>3202</v>
      </c>
      <c r="G2727" s="205" t="s">
        <v>10302</v>
      </c>
      <c r="H2727" s="205" t="s">
        <v>10306</v>
      </c>
      <c r="I2727" s="206" t="s">
        <v>34</v>
      </c>
      <c r="J2727" s="184">
        <v>1</v>
      </c>
    </row>
    <row r="2728" spans="1:10" ht="22.5" customHeight="1">
      <c r="A2728" s="206">
        <v>34</v>
      </c>
      <c r="B2728" s="207" t="s">
        <v>3073</v>
      </c>
      <c r="C2728" s="206">
        <v>2018</v>
      </c>
      <c r="D2728" s="207" t="s">
        <v>1090</v>
      </c>
      <c r="E2728" s="207" t="s">
        <v>137</v>
      </c>
      <c r="F2728" s="207" t="s">
        <v>3203</v>
      </c>
      <c r="G2728" s="205" t="s">
        <v>10302</v>
      </c>
      <c r="H2728" s="207" t="s">
        <v>1061</v>
      </c>
      <c r="I2728" s="206" t="s">
        <v>34</v>
      </c>
      <c r="J2728" s="184">
        <v>1</v>
      </c>
    </row>
    <row r="2729" spans="1:10" ht="22.5" customHeight="1">
      <c r="A2729" s="206">
        <v>34</v>
      </c>
      <c r="B2729" s="207" t="s">
        <v>3073</v>
      </c>
      <c r="C2729" s="206">
        <v>2018</v>
      </c>
      <c r="D2729" s="207" t="s">
        <v>1090</v>
      </c>
      <c r="E2729" s="207" t="s">
        <v>137</v>
      </c>
      <c r="F2729" s="207" t="s">
        <v>3204</v>
      </c>
      <c r="G2729" s="205" t="s">
        <v>10302</v>
      </c>
      <c r="H2729" s="205" t="s">
        <v>10306</v>
      </c>
      <c r="I2729" s="206" t="s">
        <v>34</v>
      </c>
      <c r="J2729" s="184">
        <v>1</v>
      </c>
    </row>
    <row r="2730" spans="1:10" ht="45" customHeight="1">
      <c r="A2730" s="206">
        <v>34</v>
      </c>
      <c r="B2730" s="207" t="s">
        <v>3073</v>
      </c>
      <c r="C2730" s="206">
        <v>2018</v>
      </c>
      <c r="D2730" s="207" t="s">
        <v>1108</v>
      </c>
      <c r="E2730" s="207" t="s">
        <v>483</v>
      </c>
      <c r="F2730" s="207" t="s">
        <v>3152</v>
      </c>
      <c r="G2730" s="205" t="s">
        <v>10302</v>
      </c>
      <c r="H2730" s="207" t="s">
        <v>92</v>
      </c>
      <c r="I2730" s="206" t="s">
        <v>34</v>
      </c>
      <c r="J2730" s="184">
        <v>1</v>
      </c>
    </row>
    <row r="2731" spans="1:10" ht="33.75" customHeight="1">
      <c r="A2731" s="206">
        <v>34</v>
      </c>
      <c r="B2731" s="207" t="s">
        <v>3073</v>
      </c>
      <c r="C2731" s="206">
        <v>2018</v>
      </c>
      <c r="D2731" s="207" t="s">
        <v>1108</v>
      </c>
      <c r="E2731" s="207" t="s">
        <v>483</v>
      </c>
      <c r="F2731" s="207" t="s">
        <v>3153</v>
      </c>
      <c r="G2731" s="205" t="s">
        <v>82</v>
      </c>
      <c r="H2731" s="207" t="s">
        <v>101</v>
      </c>
      <c r="I2731" s="206" t="s">
        <v>34</v>
      </c>
      <c r="J2731" s="184">
        <v>1</v>
      </c>
    </row>
    <row r="2732" spans="1:10" ht="33.75" customHeight="1">
      <c r="A2732" s="206">
        <v>34</v>
      </c>
      <c r="B2732" s="207" t="s">
        <v>3073</v>
      </c>
      <c r="C2732" s="206">
        <v>2018</v>
      </c>
      <c r="D2732" s="207" t="s">
        <v>1108</v>
      </c>
      <c r="E2732" s="207" t="s">
        <v>483</v>
      </c>
      <c r="F2732" s="207" t="s">
        <v>3154</v>
      </c>
      <c r="G2732" s="205" t="s">
        <v>82</v>
      </c>
      <c r="H2732" s="207" t="s">
        <v>101</v>
      </c>
      <c r="I2732" s="206" t="s">
        <v>34</v>
      </c>
      <c r="J2732" s="184">
        <v>1</v>
      </c>
    </row>
    <row r="2733" spans="1:10" ht="33.75" customHeight="1">
      <c r="A2733" s="206">
        <v>34</v>
      </c>
      <c r="B2733" s="207" t="s">
        <v>3073</v>
      </c>
      <c r="C2733" s="206">
        <v>2018</v>
      </c>
      <c r="D2733" s="207" t="s">
        <v>1108</v>
      </c>
      <c r="E2733" s="207" t="s">
        <v>483</v>
      </c>
      <c r="F2733" s="207" t="s">
        <v>3155</v>
      </c>
      <c r="G2733" s="205" t="s">
        <v>82</v>
      </c>
      <c r="H2733" s="207" t="s">
        <v>101</v>
      </c>
      <c r="I2733" s="206" t="s">
        <v>34</v>
      </c>
      <c r="J2733" s="184">
        <v>1</v>
      </c>
    </row>
    <row r="2734" spans="1:10" ht="33.75" customHeight="1">
      <c r="A2734" s="206">
        <v>34</v>
      </c>
      <c r="B2734" s="207" t="s">
        <v>3073</v>
      </c>
      <c r="C2734" s="206">
        <v>2018</v>
      </c>
      <c r="D2734" s="207" t="s">
        <v>1108</v>
      </c>
      <c r="E2734" s="207" t="s">
        <v>483</v>
      </c>
      <c r="F2734" s="207" t="s">
        <v>3156</v>
      </c>
      <c r="G2734" s="205" t="s">
        <v>10302</v>
      </c>
      <c r="H2734" s="205" t="s">
        <v>10306</v>
      </c>
      <c r="I2734" s="206" t="s">
        <v>34</v>
      </c>
      <c r="J2734" s="184">
        <v>1</v>
      </c>
    </row>
    <row r="2735" spans="1:10" ht="22.5" customHeight="1">
      <c r="A2735" s="206">
        <v>34</v>
      </c>
      <c r="B2735" s="207" t="s">
        <v>3073</v>
      </c>
      <c r="C2735" s="206">
        <v>2018</v>
      </c>
      <c r="D2735" s="207" t="s">
        <v>1108</v>
      </c>
      <c r="E2735" s="207" t="s">
        <v>483</v>
      </c>
      <c r="F2735" s="207" t="s">
        <v>3157</v>
      </c>
      <c r="G2735" s="205" t="s">
        <v>10302</v>
      </c>
      <c r="H2735" s="207" t="s">
        <v>92</v>
      </c>
      <c r="I2735" s="206" t="s">
        <v>34</v>
      </c>
      <c r="J2735" s="184">
        <v>1</v>
      </c>
    </row>
    <row r="2736" spans="1:10" ht="33.75" customHeight="1">
      <c r="A2736" s="206">
        <v>34</v>
      </c>
      <c r="B2736" s="207" t="s">
        <v>3073</v>
      </c>
      <c r="C2736" s="206">
        <v>2018</v>
      </c>
      <c r="D2736" s="207" t="s">
        <v>1121</v>
      </c>
      <c r="E2736" s="207" t="s">
        <v>162</v>
      </c>
      <c r="F2736" s="207" t="s">
        <v>3165</v>
      </c>
      <c r="G2736" s="205" t="s">
        <v>10302</v>
      </c>
      <c r="H2736" s="207" t="s">
        <v>92</v>
      </c>
      <c r="I2736" s="206" t="s">
        <v>34</v>
      </c>
      <c r="J2736" s="184">
        <v>1</v>
      </c>
    </row>
    <row r="2737" spans="1:10" ht="33.75" customHeight="1">
      <c r="A2737" s="206">
        <v>34</v>
      </c>
      <c r="B2737" s="207" t="s">
        <v>3073</v>
      </c>
      <c r="C2737" s="206">
        <v>2018</v>
      </c>
      <c r="D2737" s="207" t="s">
        <v>1121</v>
      </c>
      <c r="E2737" s="207" t="s">
        <v>162</v>
      </c>
      <c r="F2737" s="207" t="s">
        <v>3166</v>
      </c>
      <c r="G2737" s="205" t="s">
        <v>10302</v>
      </c>
      <c r="H2737" s="205" t="s">
        <v>10306</v>
      </c>
      <c r="I2737" s="206" t="s">
        <v>34</v>
      </c>
      <c r="J2737" s="184">
        <v>1</v>
      </c>
    </row>
    <row r="2738" spans="1:10" ht="33.75" customHeight="1">
      <c r="A2738" s="206">
        <v>34</v>
      </c>
      <c r="B2738" s="207" t="s">
        <v>3073</v>
      </c>
      <c r="C2738" s="206">
        <v>2018</v>
      </c>
      <c r="D2738" s="207" t="s">
        <v>1121</v>
      </c>
      <c r="E2738" s="207" t="s">
        <v>162</v>
      </c>
      <c r="F2738" s="207" t="s">
        <v>3167</v>
      </c>
      <c r="G2738" s="205" t="s">
        <v>10302</v>
      </c>
      <c r="H2738" s="205" t="s">
        <v>10306</v>
      </c>
      <c r="I2738" s="206" t="s">
        <v>34</v>
      </c>
      <c r="J2738" s="184">
        <v>1</v>
      </c>
    </row>
    <row r="2739" spans="1:10" ht="22.5" customHeight="1">
      <c r="A2739" s="206">
        <v>34</v>
      </c>
      <c r="B2739" s="207" t="s">
        <v>3073</v>
      </c>
      <c r="C2739" s="206">
        <v>2018</v>
      </c>
      <c r="D2739" s="207" t="s">
        <v>1121</v>
      </c>
      <c r="E2739" s="207" t="s">
        <v>162</v>
      </c>
      <c r="F2739" s="207" t="s">
        <v>3168</v>
      </c>
      <c r="G2739" s="205" t="s">
        <v>82</v>
      </c>
      <c r="H2739" s="207" t="s">
        <v>188</v>
      </c>
      <c r="I2739" s="206" t="s">
        <v>34</v>
      </c>
      <c r="J2739" s="184">
        <v>1</v>
      </c>
    </row>
    <row r="2740" spans="1:10" ht="33.75" customHeight="1">
      <c r="A2740" s="206">
        <v>34</v>
      </c>
      <c r="B2740" s="207" t="s">
        <v>3073</v>
      </c>
      <c r="C2740" s="206">
        <v>2018</v>
      </c>
      <c r="D2740" s="207" t="s">
        <v>1121</v>
      </c>
      <c r="E2740" s="207" t="s">
        <v>177</v>
      </c>
      <c r="F2740" s="207" t="s">
        <v>3178</v>
      </c>
      <c r="G2740" s="205" t="s">
        <v>82</v>
      </c>
      <c r="H2740" s="207" t="s">
        <v>101</v>
      </c>
      <c r="I2740" s="206" t="s">
        <v>34</v>
      </c>
      <c r="J2740" s="184">
        <v>1</v>
      </c>
    </row>
    <row r="2741" spans="1:10" ht="22.5" customHeight="1">
      <c r="A2741" s="206">
        <v>34</v>
      </c>
      <c r="B2741" s="207" t="s">
        <v>3073</v>
      </c>
      <c r="C2741" s="206">
        <v>2018</v>
      </c>
      <c r="D2741" s="207" t="s">
        <v>1121</v>
      </c>
      <c r="E2741" s="207" t="s">
        <v>177</v>
      </c>
      <c r="F2741" s="207" t="s">
        <v>3180</v>
      </c>
      <c r="G2741" s="205" t="s">
        <v>10302</v>
      </c>
      <c r="H2741" s="205" t="s">
        <v>10306</v>
      </c>
      <c r="I2741" s="206" t="s">
        <v>34</v>
      </c>
      <c r="J2741" s="184">
        <v>1</v>
      </c>
    </row>
    <row r="2742" spans="1:10" ht="22.5" customHeight="1">
      <c r="A2742" s="206">
        <v>34</v>
      </c>
      <c r="B2742" s="207" t="s">
        <v>3073</v>
      </c>
      <c r="C2742" s="206">
        <v>2018</v>
      </c>
      <c r="D2742" s="207" t="s">
        <v>1121</v>
      </c>
      <c r="E2742" s="207" t="s">
        <v>177</v>
      </c>
      <c r="F2742" s="207" t="s">
        <v>3187</v>
      </c>
      <c r="G2742" s="205" t="s">
        <v>10302</v>
      </c>
      <c r="H2742" s="207" t="s">
        <v>92</v>
      </c>
      <c r="I2742" s="206" t="s">
        <v>34</v>
      </c>
      <c r="J2742" s="184">
        <v>1</v>
      </c>
    </row>
    <row r="2743" spans="1:10" ht="22.5" customHeight="1">
      <c r="A2743" s="206">
        <v>34</v>
      </c>
      <c r="B2743" s="207" t="s">
        <v>3073</v>
      </c>
      <c r="C2743" s="206">
        <v>2018</v>
      </c>
      <c r="D2743" s="207" t="s">
        <v>1121</v>
      </c>
      <c r="E2743" s="207" t="s">
        <v>177</v>
      </c>
      <c r="F2743" s="207" t="s">
        <v>3179</v>
      </c>
      <c r="G2743" s="205" t="s">
        <v>82</v>
      </c>
      <c r="H2743" s="207" t="s">
        <v>101</v>
      </c>
      <c r="I2743" s="206" t="s">
        <v>34</v>
      </c>
      <c r="J2743" s="184">
        <v>1</v>
      </c>
    </row>
    <row r="2744" spans="1:10" ht="22.5" customHeight="1">
      <c r="A2744" s="206">
        <v>34</v>
      </c>
      <c r="B2744" s="207" t="s">
        <v>3073</v>
      </c>
      <c r="C2744" s="206">
        <v>2018</v>
      </c>
      <c r="D2744" s="207" t="s">
        <v>1121</v>
      </c>
      <c r="E2744" s="207" t="s">
        <v>189</v>
      </c>
      <c r="F2744" s="207" t="s">
        <v>3074</v>
      </c>
      <c r="G2744" s="205" t="s">
        <v>82</v>
      </c>
      <c r="H2744" s="207" t="s">
        <v>101</v>
      </c>
      <c r="I2744" s="206" t="s">
        <v>34</v>
      </c>
      <c r="J2744" s="184">
        <v>1</v>
      </c>
    </row>
    <row r="2745" spans="1:10" ht="33.75" customHeight="1">
      <c r="A2745" s="206">
        <v>34</v>
      </c>
      <c r="B2745" s="207" t="s">
        <v>3073</v>
      </c>
      <c r="C2745" s="206">
        <v>2018</v>
      </c>
      <c r="D2745" s="207" t="s">
        <v>1121</v>
      </c>
      <c r="E2745" s="207" t="s">
        <v>189</v>
      </c>
      <c r="F2745" s="207" t="s">
        <v>3105</v>
      </c>
      <c r="G2745" s="205" t="s">
        <v>82</v>
      </c>
      <c r="H2745" s="207" t="s">
        <v>101</v>
      </c>
      <c r="I2745" s="206" t="s">
        <v>34</v>
      </c>
      <c r="J2745" s="184">
        <v>1</v>
      </c>
    </row>
    <row r="2746" spans="1:10" ht="33.75" customHeight="1">
      <c r="A2746" s="206">
        <v>34</v>
      </c>
      <c r="B2746" s="207" t="s">
        <v>3073</v>
      </c>
      <c r="C2746" s="206">
        <v>2018</v>
      </c>
      <c r="D2746" s="207" t="s">
        <v>1121</v>
      </c>
      <c r="E2746" s="207" t="s">
        <v>189</v>
      </c>
      <c r="F2746" s="207" t="s">
        <v>3106</v>
      </c>
      <c r="G2746" s="205" t="s">
        <v>10302</v>
      </c>
      <c r="H2746" s="205" t="s">
        <v>10306</v>
      </c>
      <c r="I2746" s="206" t="s">
        <v>34</v>
      </c>
      <c r="J2746" s="184">
        <v>1</v>
      </c>
    </row>
    <row r="2747" spans="1:10" ht="33.75" customHeight="1">
      <c r="A2747" s="206">
        <v>34</v>
      </c>
      <c r="B2747" s="207" t="s">
        <v>3073</v>
      </c>
      <c r="C2747" s="206">
        <v>2018</v>
      </c>
      <c r="D2747" s="207" t="s">
        <v>1121</v>
      </c>
      <c r="E2747" s="207" t="s">
        <v>184</v>
      </c>
      <c r="F2747" s="207" t="s">
        <v>11186</v>
      </c>
      <c r="G2747" s="205" t="s">
        <v>10302</v>
      </c>
      <c r="H2747" s="205" t="s">
        <v>10306</v>
      </c>
      <c r="I2747" s="206" t="s">
        <v>34</v>
      </c>
      <c r="J2747" s="184">
        <v>1</v>
      </c>
    </row>
    <row r="2748" spans="1:10" ht="45" customHeight="1">
      <c r="A2748" s="206">
        <v>34</v>
      </c>
      <c r="B2748" s="207" t="s">
        <v>3073</v>
      </c>
      <c r="C2748" s="206">
        <v>2018</v>
      </c>
      <c r="D2748" s="207" t="s">
        <v>1121</v>
      </c>
      <c r="E2748" s="207" t="s">
        <v>184</v>
      </c>
      <c r="F2748" s="207" t="s">
        <v>11187</v>
      </c>
      <c r="G2748" s="205" t="s">
        <v>119</v>
      </c>
      <c r="H2748" s="207" t="s">
        <v>169</v>
      </c>
      <c r="I2748" s="206" t="s">
        <v>34</v>
      </c>
      <c r="J2748" s="184">
        <v>1</v>
      </c>
    </row>
    <row r="2749" spans="1:10" ht="67.5" customHeight="1">
      <c r="A2749" s="206">
        <v>34</v>
      </c>
      <c r="B2749" s="207" t="s">
        <v>3073</v>
      </c>
      <c r="C2749" s="206">
        <v>2018</v>
      </c>
      <c r="D2749" s="207" t="s">
        <v>1142</v>
      </c>
      <c r="E2749" s="210" t="s">
        <v>211</v>
      </c>
      <c r="F2749" s="207" t="s">
        <v>11188</v>
      </c>
      <c r="G2749" s="205" t="s">
        <v>82</v>
      </c>
      <c r="H2749" s="207" t="s">
        <v>101</v>
      </c>
      <c r="I2749" s="206" t="s">
        <v>34</v>
      </c>
      <c r="J2749" s="184">
        <v>1</v>
      </c>
    </row>
    <row r="2750" spans="1:10" ht="45" customHeight="1">
      <c r="A2750" s="206">
        <v>34</v>
      </c>
      <c r="B2750" s="207" t="s">
        <v>3073</v>
      </c>
      <c r="C2750" s="206">
        <v>2018</v>
      </c>
      <c r="D2750" s="207" t="s">
        <v>1142</v>
      </c>
      <c r="E2750" s="210" t="s">
        <v>211</v>
      </c>
      <c r="F2750" s="207" t="s">
        <v>11189</v>
      </c>
      <c r="G2750" s="207" t="s">
        <v>401</v>
      </c>
      <c r="H2750" s="207" t="s">
        <v>401</v>
      </c>
      <c r="I2750" s="206" t="s">
        <v>34</v>
      </c>
      <c r="J2750" s="184">
        <v>1</v>
      </c>
    </row>
    <row r="2751" spans="1:10" ht="22.5" customHeight="1">
      <c r="A2751" s="206">
        <v>34</v>
      </c>
      <c r="B2751" s="207" t="s">
        <v>3073</v>
      </c>
      <c r="C2751" s="206">
        <v>2018</v>
      </c>
      <c r="D2751" s="207" t="s">
        <v>1142</v>
      </c>
      <c r="E2751" s="210" t="s">
        <v>211</v>
      </c>
      <c r="F2751" s="207" t="s">
        <v>11190</v>
      </c>
      <c r="G2751" s="205" t="s">
        <v>10302</v>
      </c>
      <c r="H2751" s="207" t="s">
        <v>1061</v>
      </c>
      <c r="I2751" s="206" t="s">
        <v>34</v>
      </c>
      <c r="J2751" s="184">
        <v>1</v>
      </c>
    </row>
    <row r="2752" spans="1:10" ht="33.75" customHeight="1">
      <c r="A2752" s="206">
        <v>34</v>
      </c>
      <c r="B2752" s="207" t="s">
        <v>3073</v>
      </c>
      <c r="C2752" s="206">
        <v>2018</v>
      </c>
      <c r="D2752" s="207" t="s">
        <v>10642</v>
      </c>
      <c r="E2752" s="207" t="s">
        <v>224</v>
      </c>
      <c r="F2752" s="207" t="s">
        <v>11191</v>
      </c>
      <c r="G2752" s="205" t="s">
        <v>10302</v>
      </c>
      <c r="H2752" s="207" t="s">
        <v>92</v>
      </c>
      <c r="I2752" s="206" t="s">
        <v>34</v>
      </c>
      <c r="J2752" s="184">
        <v>1</v>
      </c>
    </row>
    <row r="2753" spans="1:10" ht="33.75" customHeight="1">
      <c r="A2753" s="206">
        <v>34</v>
      </c>
      <c r="B2753" s="207" t="s">
        <v>3073</v>
      </c>
      <c r="C2753" s="206">
        <v>2018</v>
      </c>
      <c r="D2753" s="207" t="s">
        <v>10642</v>
      </c>
      <c r="E2753" s="207" t="s">
        <v>224</v>
      </c>
      <c r="F2753" s="207" t="s">
        <v>11192</v>
      </c>
      <c r="G2753" s="205" t="s">
        <v>82</v>
      </c>
      <c r="H2753" s="207" t="s">
        <v>101</v>
      </c>
      <c r="I2753" s="206" t="s">
        <v>34</v>
      </c>
      <c r="J2753" s="184">
        <v>1</v>
      </c>
    </row>
    <row r="2754" spans="1:10" ht="22.5" customHeight="1">
      <c r="A2754" s="206">
        <v>34</v>
      </c>
      <c r="B2754" s="207" t="s">
        <v>3073</v>
      </c>
      <c r="C2754" s="206">
        <v>2018</v>
      </c>
      <c r="D2754" s="207" t="s">
        <v>10642</v>
      </c>
      <c r="E2754" s="207" t="s">
        <v>237</v>
      </c>
      <c r="F2754" s="207" t="s">
        <v>11193</v>
      </c>
      <c r="G2754" s="205" t="s">
        <v>82</v>
      </c>
      <c r="H2754" s="207" t="s">
        <v>101</v>
      </c>
      <c r="I2754" s="206" t="s">
        <v>34</v>
      </c>
      <c r="J2754" s="184">
        <v>1</v>
      </c>
    </row>
    <row r="2755" spans="1:10" ht="56.25" customHeight="1">
      <c r="A2755" s="206">
        <v>34</v>
      </c>
      <c r="B2755" s="207" t="s">
        <v>3073</v>
      </c>
      <c r="C2755" s="206">
        <v>2018</v>
      </c>
      <c r="D2755" s="207" t="s">
        <v>10642</v>
      </c>
      <c r="E2755" s="207" t="s">
        <v>237</v>
      </c>
      <c r="F2755" s="207" t="s">
        <v>11194</v>
      </c>
      <c r="G2755" s="205" t="s">
        <v>10302</v>
      </c>
      <c r="H2755" s="207" t="s">
        <v>92</v>
      </c>
      <c r="I2755" s="206" t="s">
        <v>34</v>
      </c>
      <c r="J2755" s="184">
        <v>1</v>
      </c>
    </row>
    <row r="2756" spans="1:10" ht="33.75" customHeight="1">
      <c r="A2756" s="206">
        <v>34</v>
      </c>
      <c r="B2756" s="207" t="s">
        <v>3073</v>
      </c>
      <c r="C2756" s="206">
        <v>2018</v>
      </c>
      <c r="D2756" s="207" t="s">
        <v>10642</v>
      </c>
      <c r="E2756" s="207" t="s">
        <v>237</v>
      </c>
      <c r="F2756" s="207" t="s">
        <v>11195</v>
      </c>
      <c r="G2756" s="205" t="s">
        <v>82</v>
      </c>
      <c r="H2756" s="207" t="s">
        <v>188</v>
      </c>
      <c r="I2756" s="206" t="s">
        <v>34</v>
      </c>
      <c r="J2756" s="184">
        <v>1</v>
      </c>
    </row>
    <row r="2757" spans="1:10" ht="45" customHeight="1">
      <c r="A2757" s="206">
        <v>34</v>
      </c>
      <c r="B2757" s="207" t="s">
        <v>3073</v>
      </c>
      <c r="C2757" s="206">
        <v>2018</v>
      </c>
      <c r="D2757" s="207" t="s">
        <v>10642</v>
      </c>
      <c r="E2757" s="207" t="s">
        <v>1161</v>
      </c>
      <c r="F2757" s="207" t="s">
        <v>11196</v>
      </c>
      <c r="G2757" s="205" t="s">
        <v>10302</v>
      </c>
      <c r="H2757" s="205" t="s">
        <v>10306</v>
      </c>
      <c r="I2757" s="206" t="s">
        <v>34</v>
      </c>
      <c r="J2757" s="184">
        <v>1</v>
      </c>
    </row>
    <row r="2758" spans="1:10" ht="45" customHeight="1">
      <c r="A2758" s="206">
        <v>34</v>
      </c>
      <c r="B2758" s="207" t="s">
        <v>3073</v>
      </c>
      <c r="C2758" s="206">
        <v>2018</v>
      </c>
      <c r="D2758" s="207" t="s">
        <v>10642</v>
      </c>
      <c r="E2758" s="207" t="s">
        <v>1161</v>
      </c>
      <c r="F2758" s="207" t="s">
        <v>11197</v>
      </c>
      <c r="G2758" s="205" t="s">
        <v>10302</v>
      </c>
      <c r="H2758" s="205" t="s">
        <v>10306</v>
      </c>
      <c r="I2758" s="206" t="s">
        <v>34</v>
      </c>
      <c r="J2758" s="184">
        <v>1</v>
      </c>
    </row>
    <row r="2759" spans="1:10" ht="22.5" customHeight="1">
      <c r="A2759" s="206">
        <v>34</v>
      </c>
      <c r="B2759" s="207" t="s">
        <v>3073</v>
      </c>
      <c r="C2759" s="206">
        <v>2018</v>
      </c>
      <c r="D2759" s="207" t="s">
        <v>10642</v>
      </c>
      <c r="E2759" s="207" t="s">
        <v>10378</v>
      </c>
      <c r="F2759" s="207" t="s">
        <v>3181</v>
      </c>
      <c r="G2759" s="205" t="s">
        <v>10302</v>
      </c>
      <c r="H2759" s="207" t="s">
        <v>92</v>
      </c>
      <c r="I2759" s="206" t="s">
        <v>34</v>
      </c>
      <c r="J2759" s="184">
        <v>1</v>
      </c>
    </row>
    <row r="2760" spans="1:10" ht="33.75" customHeight="1">
      <c r="A2760" s="206">
        <v>34</v>
      </c>
      <c r="B2760" s="207" t="s">
        <v>3073</v>
      </c>
      <c r="C2760" s="206">
        <v>2018</v>
      </c>
      <c r="D2760" s="207" t="s">
        <v>10642</v>
      </c>
      <c r="E2760" s="207" t="s">
        <v>10378</v>
      </c>
      <c r="F2760" s="207" t="s">
        <v>3182</v>
      </c>
      <c r="G2760" s="205" t="s">
        <v>10302</v>
      </c>
      <c r="H2760" s="207" t="s">
        <v>92</v>
      </c>
      <c r="I2760" s="206" t="s">
        <v>34</v>
      </c>
      <c r="J2760" s="184">
        <v>1</v>
      </c>
    </row>
    <row r="2761" spans="1:10" ht="22.5" customHeight="1">
      <c r="A2761" s="206">
        <v>34</v>
      </c>
      <c r="B2761" s="207" t="s">
        <v>3073</v>
      </c>
      <c r="C2761" s="206">
        <v>2018</v>
      </c>
      <c r="D2761" s="207" t="s">
        <v>10642</v>
      </c>
      <c r="E2761" s="207" t="s">
        <v>10378</v>
      </c>
      <c r="F2761" s="207" t="s">
        <v>3183</v>
      </c>
      <c r="G2761" s="205" t="s">
        <v>10302</v>
      </c>
      <c r="H2761" s="207" t="s">
        <v>92</v>
      </c>
      <c r="I2761" s="206" t="s">
        <v>34</v>
      </c>
      <c r="J2761" s="184">
        <v>1</v>
      </c>
    </row>
    <row r="2762" spans="1:10" ht="22.5" customHeight="1">
      <c r="A2762" s="206">
        <v>34</v>
      </c>
      <c r="B2762" s="207" t="s">
        <v>3073</v>
      </c>
      <c r="C2762" s="206">
        <v>2018</v>
      </c>
      <c r="D2762" s="207" t="s">
        <v>10642</v>
      </c>
      <c r="E2762" s="207" t="s">
        <v>10378</v>
      </c>
      <c r="F2762" s="207" t="s">
        <v>3184</v>
      </c>
      <c r="G2762" s="205" t="s">
        <v>10302</v>
      </c>
      <c r="H2762" s="207" t="s">
        <v>92</v>
      </c>
      <c r="I2762" s="206" t="s">
        <v>34</v>
      </c>
      <c r="J2762" s="184">
        <v>1</v>
      </c>
    </row>
    <row r="2763" spans="1:10" ht="33.75" customHeight="1">
      <c r="A2763" s="206">
        <v>34</v>
      </c>
      <c r="B2763" s="207" t="s">
        <v>3073</v>
      </c>
      <c r="C2763" s="206">
        <v>2018</v>
      </c>
      <c r="D2763" s="207" t="s">
        <v>10642</v>
      </c>
      <c r="E2763" s="207" t="s">
        <v>10378</v>
      </c>
      <c r="F2763" s="207" t="s">
        <v>3185</v>
      </c>
      <c r="G2763" s="205" t="s">
        <v>10302</v>
      </c>
      <c r="H2763" s="207" t="s">
        <v>92</v>
      </c>
      <c r="I2763" s="206" t="s">
        <v>34</v>
      </c>
      <c r="J2763" s="184">
        <v>1</v>
      </c>
    </row>
    <row r="2764" spans="1:10">
      <c r="A2764" s="206">
        <v>34</v>
      </c>
      <c r="B2764" s="207" t="s">
        <v>3073</v>
      </c>
      <c r="C2764" s="206">
        <v>2018</v>
      </c>
      <c r="D2764" s="207" t="s">
        <v>10642</v>
      </c>
      <c r="E2764" s="207" t="s">
        <v>4294</v>
      </c>
      <c r="F2764" s="207" t="s">
        <v>4294</v>
      </c>
      <c r="G2764" s="207" t="s">
        <v>4294</v>
      </c>
      <c r="H2764" s="207" t="s">
        <v>4294</v>
      </c>
      <c r="I2764" s="206" t="s">
        <v>34</v>
      </c>
      <c r="J2764" s="184">
        <v>1</v>
      </c>
    </row>
    <row r="2765" spans="1:10" ht="45" customHeight="1">
      <c r="A2765" s="206">
        <v>34</v>
      </c>
      <c r="B2765" s="207" t="s">
        <v>3073</v>
      </c>
      <c r="C2765" s="206">
        <v>2018</v>
      </c>
      <c r="D2765" s="207" t="s">
        <v>10642</v>
      </c>
      <c r="E2765" s="207" t="s">
        <v>1826</v>
      </c>
      <c r="F2765" s="207" t="s">
        <v>3110</v>
      </c>
      <c r="G2765" s="205" t="s">
        <v>10302</v>
      </c>
      <c r="H2765" s="207" t="s">
        <v>92</v>
      </c>
      <c r="I2765" s="206" t="s">
        <v>34</v>
      </c>
      <c r="J2765" s="184">
        <v>1</v>
      </c>
    </row>
    <row r="2766" spans="1:10" ht="45" customHeight="1">
      <c r="A2766" s="206">
        <v>34</v>
      </c>
      <c r="B2766" s="207" t="s">
        <v>3073</v>
      </c>
      <c r="C2766" s="206">
        <v>2018</v>
      </c>
      <c r="D2766" s="207" t="s">
        <v>10642</v>
      </c>
      <c r="E2766" s="207" t="s">
        <v>1826</v>
      </c>
      <c r="F2766" s="207" t="s">
        <v>3111</v>
      </c>
      <c r="G2766" s="205" t="s">
        <v>10302</v>
      </c>
      <c r="H2766" s="207" t="s">
        <v>92</v>
      </c>
      <c r="I2766" s="206" t="s">
        <v>34</v>
      </c>
      <c r="J2766" s="184">
        <v>1</v>
      </c>
    </row>
    <row r="2767" spans="1:10" ht="45" customHeight="1">
      <c r="A2767" s="206">
        <v>34</v>
      </c>
      <c r="B2767" s="207" t="s">
        <v>3073</v>
      </c>
      <c r="C2767" s="206">
        <v>2018</v>
      </c>
      <c r="D2767" s="207" t="s">
        <v>10642</v>
      </c>
      <c r="E2767" s="207" t="s">
        <v>1826</v>
      </c>
      <c r="F2767" s="207" t="s">
        <v>3112</v>
      </c>
      <c r="G2767" s="205" t="s">
        <v>10302</v>
      </c>
      <c r="H2767" s="207" t="s">
        <v>92</v>
      </c>
      <c r="I2767" s="206" t="s">
        <v>34</v>
      </c>
      <c r="J2767" s="184">
        <v>1</v>
      </c>
    </row>
    <row r="2768" spans="1:10" ht="45" customHeight="1">
      <c r="A2768" s="206">
        <v>34</v>
      </c>
      <c r="B2768" s="207" t="s">
        <v>3073</v>
      </c>
      <c r="C2768" s="206">
        <v>2018</v>
      </c>
      <c r="D2768" s="207" t="s">
        <v>10642</v>
      </c>
      <c r="E2768" s="207" t="s">
        <v>1826</v>
      </c>
      <c r="F2768" s="207" t="s">
        <v>3113</v>
      </c>
      <c r="G2768" s="205" t="s">
        <v>10302</v>
      </c>
      <c r="H2768" s="207" t="s">
        <v>92</v>
      </c>
      <c r="I2768" s="206" t="s">
        <v>34</v>
      </c>
      <c r="J2768" s="184">
        <v>1</v>
      </c>
    </row>
    <row r="2769" spans="1:10" ht="45" customHeight="1">
      <c r="A2769" s="206">
        <v>34</v>
      </c>
      <c r="B2769" s="207" t="s">
        <v>3073</v>
      </c>
      <c r="C2769" s="206">
        <v>2018</v>
      </c>
      <c r="D2769" s="207" t="s">
        <v>10642</v>
      </c>
      <c r="E2769" s="207" t="s">
        <v>1826</v>
      </c>
      <c r="F2769" s="207" t="s">
        <v>3114</v>
      </c>
      <c r="G2769" s="205" t="s">
        <v>10302</v>
      </c>
      <c r="H2769" s="205" t="s">
        <v>10306</v>
      </c>
      <c r="I2769" s="206" t="s">
        <v>34</v>
      </c>
      <c r="J2769" s="184">
        <v>1</v>
      </c>
    </row>
    <row r="2770" spans="1:10" ht="45" customHeight="1">
      <c r="A2770" s="206">
        <v>34</v>
      </c>
      <c r="B2770" s="207" t="s">
        <v>3073</v>
      </c>
      <c r="C2770" s="206">
        <v>2018</v>
      </c>
      <c r="D2770" s="207" t="s">
        <v>10642</v>
      </c>
      <c r="E2770" s="207" t="s">
        <v>1826</v>
      </c>
      <c r="F2770" s="207" t="s">
        <v>3108</v>
      </c>
      <c r="G2770" s="205" t="s">
        <v>10302</v>
      </c>
      <c r="H2770" s="205" t="s">
        <v>10306</v>
      </c>
      <c r="I2770" s="206" t="s">
        <v>34</v>
      </c>
      <c r="J2770" s="184">
        <v>1</v>
      </c>
    </row>
    <row r="2771" spans="1:10" ht="45" customHeight="1">
      <c r="A2771" s="206">
        <v>34</v>
      </c>
      <c r="B2771" s="207" t="s">
        <v>3073</v>
      </c>
      <c r="C2771" s="206">
        <v>2018</v>
      </c>
      <c r="D2771" s="207" t="s">
        <v>10642</v>
      </c>
      <c r="E2771" s="207" t="s">
        <v>3172</v>
      </c>
      <c r="F2771" s="207" t="s">
        <v>3171</v>
      </c>
      <c r="G2771" s="205" t="s">
        <v>10302</v>
      </c>
      <c r="H2771" s="207" t="s">
        <v>92</v>
      </c>
      <c r="I2771" s="206" t="s">
        <v>34</v>
      </c>
      <c r="J2771" s="184">
        <v>1</v>
      </c>
    </row>
    <row r="2772" spans="1:10" ht="45" customHeight="1">
      <c r="A2772" s="206">
        <v>34</v>
      </c>
      <c r="B2772" s="207" t="s">
        <v>3073</v>
      </c>
      <c r="C2772" s="206">
        <v>2018</v>
      </c>
      <c r="D2772" s="207" t="s">
        <v>10642</v>
      </c>
      <c r="E2772" s="207" t="s">
        <v>3172</v>
      </c>
      <c r="F2772" s="207" t="s">
        <v>3173</v>
      </c>
      <c r="G2772" s="205" t="s">
        <v>10302</v>
      </c>
      <c r="H2772" s="207" t="s">
        <v>92</v>
      </c>
      <c r="I2772" s="206" t="s">
        <v>34</v>
      </c>
      <c r="J2772" s="184">
        <v>1</v>
      </c>
    </row>
    <row r="2773" spans="1:10" ht="45" customHeight="1">
      <c r="A2773" s="206">
        <v>34</v>
      </c>
      <c r="B2773" s="207" t="s">
        <v>3073</v>
      </c>
      <c r="C2773" s="206">
        <v>2018</v>
      </c>
      <c r="D2773" s="207" t="s">
        <v>10642</v>
      </c>
      <c r="E2773" s="207" t="s">
        <v>3172</v>
      </c>
      <c r="F2773" s="207" t="s">
        <v>3174</v>
      </c>
      <c r="G2773" s="205" t="s">
        <v>10302</v>
      </c>
      <c r="H2773" s="207" t="s">
        <v>92</v>
      </c>
      <c r="I2773" s="206" t="s">
        <v>34</v>
      </c>
      <c r="J2773" s="184">
        <v>1</v>
      </c>
    </row>
    <row r="2774" spans="1:10" ht="45" customHeight="1">
      <c r="A2774" s="206">
        <v>34</v>
      </c>
      <c r="B2774" s="207" t="s">
        <v>3073</v>
      </c>
      <c r="C2774" s="206">
        <v>2018</v>
      </c>
      <c r="D2774" s="207" t="s">
        <v>10642</v>
      </c>
      <c r="E2774" s="207" t="s">
        <v>3172</v>
      </c>
      <c r="F2774" s="207" t="s">
        <v>3175</v>
      </c>
      <c r="G2774" s="205" t="s">
        <v>10302</v>
      </c>
      <c r="H2774" s="205" t="s">
        <v>10306</v>
      </c>
      <c r="I2774" s="206" t="s">
        <v>34</v>
      </c>
      <c r="J2774" s="184">
        <v>1</v>
      </c>
    </row>
    <row r="2775" spans="1:10" ht="45" customHeight="1">
      <c r="A2775" s="206">
        <v>34</v>
      </c>
      <c r="B2775" s="207" t="s">
        <v>3073</v>
      </c>
      <c r="C2775" s="206">
        <v>2018</v>
      </c>
      <c r="D2775" s="207" t="s">
        <v>265</v>
      </c>
      <c r="E2775" s="207" t="s">
        <v>266</v>
      </c>
      <c r="F2775" s="207" t="s">
        <v>3145</v>
      </c>
      <c r="G2775" s="205" t="s">
        <v>10302</v>
      </c>
      <c r="H2775" s="207" t="s">
        <v>92</v>
      </c>
      <c r="I2775" s="206" t="s">
        <v>34</v>
      </c>
      <c r="J2775" s="184">
        <v>1</v>
      </c>
    </row>
    <row r="2776" spans="1:10" ht="33.75" customHeight="1">
      <c r="A2776" s="206">
        <v>34</v>
      </c>
      <c r="B2776" s="207" t="s">
        <v>3073</v>
      </c>
      <c r="C2776" s="206">
        <v>2018</v>
      </c>
      <c r="D2776" s="207" t="s">
        <v>1575</v>
      </c>
      <c r="E2776" s="210" t="s">
        <v>266</v>
      </c>
      <c r="F2776" s="207" t="s">
        <v>3146</v>
      </c>
      <c r="G2776" s="205" t="s">
        <v>10302</v>
      </c>
      <c r="H2776" s="205" t="s">
        <v>10306</v>
      </c>
      <c r="I2776" s="206" t="s">
        <v>34</v>
      </c>
      <c r="J2776" s="184">
        <v>1</v>
      </c>
    </row>
    <row r="2777" spans="1:10" ht="56.25" customHeight="1">
      <c r="A2777" s="206">
        <v>34</v>
      </c>
      <c r="B2777" s="207" t="s">
        <v>3073</v>
      </c>
      <c r="C2777" s="206">
        <v>2018</v>
      </c>
      <c r="D2777" s="207" t="s">
        <v>10442</v>
      </c>
      <c r="E2777" s="207" t="s">
        <v>273</v>
      </c>
      <c r="F2777" s="207" t="s">
        <v>3147</v>
      </c>
      <c r="G2777" s="205" t="s">
        <v>10302</v>
      </c>
      <c r="H2777" s="205" t="s">
        <v>10306</v>
      </c>
      <c r="I2777" s="206" t="s">
        <v>34</v>
      </c>
      <c r="J2777" s="184">
        <v>1</v>
      </c>
    </row>
    <row r="2778" spans="1:10" ht="90" customHeight="1">
      <c r="A2778" s="206">
        <v>34</v>
      </c>
      <c r="B2778" s="207" t="s">
        <v>3073</v>
      </c>
      <c r="C2778" s="206">
        <v>2018</v>
      </c>
      <c r="D2778" s="207" t="s">
        <v>10442</v>
      </c>
      <c r="E2778" s="207" t="s">
        <v>3149</v>
      </c>
      <c r="F2778" s="207" t="s">
        <v>3148</v>
      </c>
      <c r="G2778" s="205" t="s">
        <v>10302</v>
      </c>
      <c r="H2778" s="205" t="s">
        <v>10306</v>
      </c>
      <c r="I2778" s="206" t="s">
        <v>34</v>
      </c>
      <c r="J2778" s="184">
        <v>1</v>
      </c>
    </row>
    <row r="2779" spans="1:10" ht="101.25" customHeight="1">
      <c r="A2779" s="206">
        <v>34</v>
      </c>
      <c r="B2779" s="207" t="s">
        <v>3073</v>
      </c>
      <c r="C2779" s="206">
        <v>2018</v>
      </c>
      <c r="D2779" s="207" t="s">
        <v>10442</v>
      </c>
      <c r="E2779" s="207" t="s">
        <v>276</v>
      </c>
      <c r="F2779" s="207" t="s">
        <v>3150</v>
      </c>
      <c r="G2779" s="205" t="s">
        <v>10302</v>
      </c>
      <c r="H2779" s="205" t="s">
        <v>10306</v>
      </c>
      <c r="I2779" s="206" t="s">
        <v>34</v>
      </c>
      <c r="J2779" s="184">
        <v>1</v>
      </c>
    </row>
    <row r="2780" spans="1:10" ht="56.25" customHeight="1">
      <c r="A2780" s="206">
        <v>34</v>
      </c>
      <c r="B2780" s="207" t="s">
        <v>3073</v>
      </c>
      <c r="C2780" s="213">
        <v>2018</v>
      </c>
      <c r="D2780" s="207" t="s">
        <v>10442</v>
      </c>
      <c r="E2780" s="207" t="s">
        <v>276</v>
      </c>
      <c r="F2780" s="207" t="s">
        <v>11198</v>
      </c>
      <c r="G2780" s="205" t="s">
        <v>10302</v>
      </c>
      <c r="H2780" s="205" t="s">
        <v>10306</v>
      </c>
      <c r="I2780" s="206" t="s">
        <v>34</v>
      </c>
      <c r="J2780" s="184">
        <v>1</v>
      </c>
    </row>
    <row r="2781" spans="1:10" ht="67.5" customHeight="1">
      <c r="A2781" s="206">
        <v>35</v>
      </c>
      <c r="B2781" s="209" t="s">
        <v>3135</v>
      </c>
      <c r="C2781" s="206">
        <v>2015</v>
      </c>
      <c r="D2781" s="207" t="s">
        <v>28</v>
      </c>
      <c r="E2781" s="207" t="s">
        <v>281</v>
      </c>
      <c r="F2781" s="207" t="s">
        <v>3206</v>
      </c>
      <c r="G2781" s="205" t="s">
        <v>10302</v>
      </c>
      <c r="H2781" s="205" t="s">
        <v>10306</v>
      </c>
      <c r="I2781" s="206" t="s">
        <v>34</v>
      </c>
      <c r="J2781" s="184">
        <v>1</v>
      </c>
    </row>
    <row r="2782" spans="1:10" ht="33.75" customHeight="1">
      <c r="A2782" s="206">
        <v>35</v>
      </c>
      <c r="B2782" s="209" t="s">
        <v>3135</v>
      </c>
      <c r="C2782" s="206">
        <v>2015</v>
      </c>
      <c r="D2782" s="207" t="s">
        <v>28</v>
      </c>
      <c r="E2782" s="207" t="s">
        <v>800</v>
      </c>
      <c r="F2782" s="207" t="s">
        <v>3207</v>
      </c>
      <c r="G2782" s="205" t="s">
        <v>10302</v>
      </c>
      <c r="H2782" s="207" t="s">
        <v>92</v>
      </c>
      <c r="I2782" s="206" t="s">
        <v>34</v>
      </c>
      <c r="J2782" s="184">
        <v>1</v>
      </c>
    </row>
    <row r="2783" spans="1:10" ht="33.75" customHeight="1">
      <c r="A2783" s="206">
        <v>35</v>
      </c>
      <c r="B2783" s="209" t="s">
        <v>3135</v>
      </c>
      <c r="C2783" s="206">
        <v>2015</v>
      </c>
      <c r="D2783" s="207" t="s">
        <v>28</v>
      </c>
      <c r="E2783" s="207" t="s">
        <v>37</v>
      </c>
      <c r="F2783" s="207" t="s">
        <v>11199</v>
      </c>
      <c r="G2783" s="205" t="s">
        <v>10302</v>
      </c>
      <c r="H2783" s="207" t="s">
        <v>92</v>
      </c>
      <c r="I2783" s="206" t="s">
        <v>34</v>
      </c>
      <c r="J2783" s="184">
        <v>1</v>
      </c>
    </row>
    <row r="2784" spans="1:10" ht="22.5" customHeight="1">
      <c r="A2784" s="206">
        <v>35</v>
      </c>
      <c r="B2784" s="209" t="s">
        <v>3135</v>
      </c>
      <c r="C2784" s="206">
        <v>2015</v>
      </c>
      <c r="D2784" s="207" t="s">
        <v>28</v>
      </c>
      <c r="E2784" s="207" t="s">
        <v>37</v>
      </c>
      <c r="F2784" s="207" t="s">
        <v>11200</v>
      </c>
      <c r="G2784" s="205" t="s">
        <v>10302</v>
      </c>
      <c r="H2784" s="207" t="s">
        <v>92</v>
      </c>
      <c r="I2784" s="206" t="s">
        <v>34</v>
      </c>
      <c r="J2784" s="184">
        <v>1</v>
      </c>
    </row>
    <row r="2785" spans="1:10" ht="22.5" customHeight="1">
      <c r="A2785" s="206">
        <v>35</v>
      </c>
      <c r="B2785" s="209" t="s">
        <v>3135</v>
      </c>
      <c r="C2785" s="206">
        <v>2015</v>
      </c>
      <c r="D2785" s="207" t="s">
        <v>28</v>
      </c>
      <c r="E2785" s="207" t="s">
        <v>37</v>
      </c>
      <c r="F2785" s="207" t="s">
        <v>11201</v>
      </c>
      <c r="G2785" s="205" t="s">
        <v>10302</v>
      </c>
      <c r="H2785" s="207" t="s">
        <v>92</v>
      </c>
      <c r="I2785" s="206" t="s">
        <v>34</v>
      </c>
      <c r="J2785" s="184">
        <v>1</v>
      </c>
    </row>
    <row r="2786" spans="1:10" ht="22.5" customHeight="1">
      <c r="A2786" s="206">
        <v>35</v>
      </c>
      <c r="B2786" s="209" t="s">
        <v>3135</v>
      </c>
      <c r="C2786" s="206">
        <v>2015</v>
      </c>
      <c r="D2786" s="207" t="s">
        <v>28</v>
      </c>
      <c r="E2786" s="207" t="s">
        <v>37</v>
      </c>
      <c r="F2786" s="207" t="s">
        <v>11202</v>
      </c>
      <c r="G2786" s="205" t="s">
        <v>10302</v>
      </c>
      <c r="H2786" s="205" t="s">
        <v>10306</v>
      </c>
      <c r="I2786" s="206" t="s">
        <v>34</v>
      </c>
      <c r="J2786" s="184">
        <v>1</v>
      </c>
    </row>
    <row r="2787" spans="1:10" ht="67.5" customHeight="1">
      <c r="A2787" s="206">
        <v>35</v>
      </c>
      <c r="B2787" s="209" t="s">
        <v>3135</v>
      </c>
      <c r="C2787" s="206">
        <v>2015</v>
      </c>
      <c r="D2787" s="207" t="s">
        <v>28</v>
      </c>
      <c r="E2787" s="207" t="s">
        <v>3214</v>
      </c>
      <c r="F2787" s="207" t="s">
        <v>3213</v>
      </c>
      <c r="G2787" s="205" t="s">
        <v>10302</v>
      </c>
      <c r="H2787" s="207" t="s">
        <v>92</v>
      </c>
      <c r="I2787" s="206" t="s">
        <v>34</v>
      </c>
      <c r="J2787" s="184">
        <v>1</v>
      </c>
    </row>
    <row r="2788" spans="1:10" ht="67.5" customHeight="1">
      <c r="A2788" s="206">
        <v>35</v>
      </c>
      <c r="B2788" s="209" t="s">
        <v>3135</v>
      </c>
      <c r="C2788" s="206">
        <v>2015</v>
      </c>
      <c r="D2788" s="207" t="s">
        <v>28</v>
      </c>
      <c r="E2788" s="207" t="s">
        <v>3216</v>
      </c>
      <c r="F2788" s="207" t="s">
        <v>3215</v>
      </c>
      <c r="G2788" s="205" t="s">
        <v>82</v>
      </c>
      <c r="H2788" s="207" t="s">
        <v>101</v>
      </c>
      <c r="I2788" s="206" t="s">
        <v>34</v>
      </c>
      <c r="J2788" s="184">
        <v>1</v>
      </c>
    </row>
    <row r="2789" spans="1:10" ht="67.5" customHeight="1">
      <c r="A2789" s="206">
        <v>35</v>
      </c>
      <c r="B2789" s="209" t="s">
        <v>3135</v>
      </c>
      <c r="C2789" s="206">
        <v>2015</v>
      </c>
      <c r="D2789" s="205" t="s">
        <v>28</v>
      </c>
      <c r="E2789" s="207" t="s">
        <v>46</v>
      </c>
      <c r="F2789" s="207" t="s">
        <v>3217</v>
      </c>
      <c r="G2789" s="205" t="s">
        <v>10302</v>
      </c>
      <c r="H2789" s="207" t="s">
        <v>1061</v>
      </c>
      <c r="I2789" s="206" t="s">
        <v>34</v>
      </c>
      <c r="J2789" s="184">
        <v>1</v>
      </c>
    </row>
    <row r="2790" spans="1:10" ht="112.5" customHeight="1">
      <c r="A2790" s="206">
        <v>35</v>
      </c>
      <c r="B2790" s="209" t="s">
        <v>3135</v>
      </c>
      <c r="C2790" s="206">
        <v>2015</v>
      </c>
      <c r="D2790" s="207" t="s">
        <v>28</v>
      </c>
      <c r="E2790" s="207" t="s">
        <v>57</v>
      </c>
      <c r="F2790" s="207" t="s">
        <v>3218</v>
      </c>
      <c r="G2790" s="205" t="s">
        <v>10302</v>
      </c>
      <c r="H2790" s="205" t="s">
        <v>10306</v>
      </c>
      <c r="I2790" s="206" t="s">
        <v>34</v>
      </c>
      <c r="J2790" s="184">
        <v>1</v>
      </c>
    </row>
    <row r="2791" spans="1:10" ht="67.5" customHeight="1">
      <c r="A2791" s="206">
        <v>35</v>
      </c>
      <c r="B2791" s="209" t="s">
        <v>3135</v>
      </c>
      <c r="C2791" s="206">
        <v>2015</v>
      </c>
      <c r="D2791" s="207" t="s">
        <v>28</v>
      </c>
      <c r="E2791" s="207" t="s">
        <v>62</v>
      </c>
      <c r="F2791" s="207" t="s">
        <v>3219</v>
      </c>
      <c r="G2791" s="205" t="s">
        <v>10302</v>
      </c>
      <c r="H2791" s="205" t="s">
        <v>10306</v>
      </c>
      <c r="I2791" s="206" t="s">
        <v>34</v>
      </c>
      <c r="J2791" s="184">
        <v>1</v>
      </c>
    </row>
    <row r="2792" spans="1:10" ht="45" customHeight="1">
      <c r="A2792" s="206">
        <v>35</v>
      </c>
      <c r="B2792" s="209" t="s">
        <v>3135</v>
      </c>
      <c r="C2792" s="206">
        <v>2015</v>
      </c>
      <c r="D2792" s="207" t="s">
        <v>28</v>
      </c>
      <c r="E2792" s="207" t="s">
        <v>65</v>
      </c>
      <c r="F2792" s="207" t="s">
        <v>3220</v>
      </c>
      <c r="G2792" s="205" t="s">
        <v>10302</v>
      </c>
      <c r="H2792" s="205" t="s">
        <v>10306</v>
      </c>
      <c r="I2792" s="206" t="s">
        <v>34</v>
      </c>
      <c r="J2792" s="184">
        <v>1</v>
      </c>
    </row>
    <row r="2793" spans="1:10" ht="33.75" customHeight="1">
      <c r="A2793" s="206">
        <v>35</v>
      </c>
      <c r="B2793" s="209" t="s">
        <v>3135</v>
      </c>
      <c r="C2793" s="206">
        <v>2015</v>
      </c>
      <c r="D2793" s="207" t="s">
        <v>28</v>
      </c>
      <c r="E2793" s="207" t="s">
        <v>455</v>
      </c>
      <c r="F2793" s="207" t="s">
        <v>11203</v>
      </c>
      <c r="G2793" s="205" t="s">
        <v>10302</v>
      </c>
      <c r="H2793" s="207" t="s">
        <v>92</v>
      </c>
      <c r="I2793" s="206" t="s">
        <v>34</v>
      </c>
      <c r="J2793" s="184">
        <v>1</v>
      </c>
    </row>
    <row r="2794" spans="1:10" ht="56.25" customHeight="1">
      <c r="A2794" s="206">
        <v>35</v>
      </c>
      <c r="B2794" s="209" t="s">
        <v>3135</v>
      </c>
      <c r="C2794" s="206">
        <v>2015</v>
      </c>
      <c r="D2794" s="207" t="s">
        <v>28</v>
      </c>
      <c r="E2794" s="207" t="s">
        <v>455</v>
      </c>
      <c r="F2794" s="207" t="s">
        <v>11204</v>
      </c>
      <c r="G2794" s="205" t="s">
        <v>10302</v>
      </c>
      <c r="H2794" s="205" t="s">
        <v>10306</v>
      </c>
      <c r="I2794" s="206" t="s">
        <v>34</v>
      </c>
      <c r="J2794" s="184">
        <v>1</v>
      </c>
    </row>
    <row r="2795" spans="1:10" ht="33.75" customHeight="1">
      <c r="A2795" s="206">
        <v>35</v>
      </c>
      <c r="B2795" s="209" t="s">
        <v>3135</v>
      </c>
      <c r="C2795" s="206">
        <v>2015</v>
      </c>
      <c r="D2795" s="207" t="s">
        <v>28</v>
      </c>
      <c r="E2795" s="207" t="s">
        <v>455</v>
      </c>
      <c r="F2795" s="207" t="s">
        <v>11205</v>
      </c>
      <c r="G2795" s="205" t="s">
        <v>10302</v>
      </c>
      <c r="H2795" s="205" t="s">
        <v>10306</v>
      </c>
      <c r="I2795" s="206" t="s">
        <v>34</v>
      </c>
      <c r="J2795" s="184">
        <v>1</v>
      </c>
    </row>
    <row r="2796" spans="1:10" ht="22.5" customHeight="1">
      <c r="A2796" s="206">
        <v>35</v>
      </c>
      <c r="B2796" s="209" t="s">
        <v>3135</v>
      </c>
      <c r="C2796" s="206">
        <v>2015</v>
      </c>
      <c r="D2796" s="207" t="s">
        <v>28</v>
      </c>
      <c r="E2796" s="207" t="s">
        <v>455</v>
      </c>
      <c r="F2796" s="207" t="s">
        <v>11206</v>
      </c>
      <c r="G2796" s="205" t="s">
        <v>10302</v>
      </c>
      <c r="H2796" s="207" t="s">
        <v>92</v>
      </c>
      <c r="I2796" s="206" t="s">
        <v>34</v>
      </c>
      <c r="J2796" s="184">
        <v>1</v>
      </c>
    </row>
    <row r="2797" spans="1:10" ht="67.5" customHeight="1">
      <c r="A2797" s="206">
        <v>35</v>
      </c>
      <c r="B2797" s="209" t="s">
        <v>3135</v>
      </c>
      <c r="C2797" s="206">
        <v>2015</v>
      </c>
      <c r="D2797" s="207" t="s">
        <v>74</v>
      </c>
      <c r="E2797" s="207" t="s">
        <v>75</v>
      </c>
      <c r="F2797" s="207" t="s">
        <v>3225</v>
      </c>
      <c r="G2797" s="205" t="s">
        <v>10302</v>
      </c>
      <c r="H2797" s="207" t="s">
        <v>92</v>
      </c>
      <c r="I2797" s="206" t="s">
        <v>34</v>
      </c>
      <c r="J2797" s="184">
        <v>1</v>
      </c>
    </row>
    <row r="2798" spans="1:10" ht="90" customHeight="1">
      <c r="A2798" s="206">
        <v>35</v>
      </c>
      <c r="B2798" s="209" t="s">
        <v>3135</v>
      </c>
      <c r="C2798" s="206">
        <v>2015</v>
      </c>
      <c r="D2798" s="207" t="s">
        <v>74</v>
      </c>
      <c r="E2798" s="207" t="s">
        <v>79</v>
      </c>
      <c r="F2798" s="207" t="s">
        <v>3226</v>
      </c>
      <c r="G2798" s="205" t="s">
        <v>10302</v>
      </c>
      <c r="H2798" s="207" t="s">
        <v>92</v>
      </c>
      <c r="I2798" s="206" t="s">
        <v>34</v>
      </c>
      <c r="J2798" s="184">
        <v>1</v>
      </c>
    </row>
    <row r="2799" spans="1:10" ht="22.5" customHeight="1">
      <c r="A2799" s="206">
        <v>35</v>
      </c>
      <c r="B2799" s="209" t="s">
        <v>3135</v>
      </c>
      <c r="C2799" s="206">
        <v>2015</v>
      </c>
      <c r="D2799" s="207" t="s">
        <v>74</v>
      </c>
      <c r="E2799" s="207" t="s">
        <v>85</v>
      </c>
      <c r="F2799" s="207" t="s">
        <v>11207</v>
      </c>
      <c r="G2799" s="205" t="s">
        <v>10302</v>
      </c>
      <c r="H2799" s="207" t="s">
        <v>92</v>
      </c>
      <c r="I2799" s="206" t="s">
        <v>34</v>
      </c>
      <c r="J2799" s="184">
        <v>1</v>
      </c>
    </row>
    <row r="2800" spans="1:10" ht="33.75" customHeight="1">
      <c r="A2800" s="206">
        <v>35</v>
      </c>
      <c r="B2800" s="209" t="s">
        <v>3135</v>
      </c>
      <c r="C2800" s="206">
        <v>2015</v>
      </c>
      <c r="D2800" s="207" t="s">
        <v>74</v>
      </c>
      <c r="E2800" s="207" t="s">
        <v>85</v>
      </c>
      <c r="F2800" s="207" t="s">
        <v>11208</v>
      </c>
      <c r="G2800" s="205" t="s">
        <v>10302</v>
      </c>
      <c r="H2800" s="207" t="s">
        <v>92</v>
      </c>
      <c r="I2800" s="206" t="s">
        <v>34</v>
      </c>
      <c r="J2800" s="184">
        <v>1</v>
      </c>
    </row>
    <row r="2801" spans="1:10" ht="33.75" customHeight="1">
      <c r="A2801" s="206">
        <v>35</v>
      </c>
      <c r="B2801" s="209" t="s">
        <v>3135</v>
      </c>
      <c r="C2801" s="206">
        <v>2015</v>
      </c>
      <c r="D2801" s="207" t="s">
        <v>74</v>
      </c>
      <c r="E2801" s="207" t="s">
        <v>85</v>
      </c>
      <c r="F2801" s="207" t="s">
        <v>11209</v>
      </c>
      <c r="G2801" s="205" t="s">
        <v>10302</v>
      </c>
      <c r="H2801" s="205" t="s">
        <v>10306</v>
      </c>
      <c r="I2801" s="206" t="s">
        <v>34</v>
      </c>
      <c r="J2801" s="184">
        <v>1</v>
      </c>
    </row>
    <row r="2802" spans="1:10" ht="22.5" customHeight="1">
      <c r="A2802" s="206">
        <v>35</v>
      </c>
      <c r="B2802" s="209" t="s">
        <v>3135</v>
      </c>
      <c r="C2802" s="206">
        <v>2015</v>
      </c>
      <c r="D2802" s="207" t="s">
        <v>74</v>
      </c>
      <c r="E2802" s="207" t="s">
        <v>85</v>
      </c>
      <c r="F2802" s="207" t="s">
        <v>11210</v>
      </c>
      <c r="G2802" s="205" t="s">
        <v>10302</v>
      </c>
      <c r="H2802" s="207" t="s">
        <v>92</v>
      </c>
      <c r="I2802" s="206" t="s">
        <v>34</v>
      </c>
      <c r="J2802" s="184">
        <v>1</v>
      </c>
    </row>
    <row r="2803" spans="1:10" ht="33.75" customHeight="1">
      <c r="A2803" s="206">
        <v>35</v>
      </c>
      <c r="B2803" s="209" t="s">
        <v>3135</v>
      </c>
      <c r="C2803" s="206">
        <v>2015</v>
      </c>
      <c r="D2803" s="207" t="s">
        <v>74</v>
      </c>
      <c r="E2803" s="207" t="s">
        <v>94</v>
      </c>
      <c r="F2803" s="207" t="s">
        <v>11211</v>
      </c>
      <c r="G2803" s="205" t="s">
        <v>10302</v>
      </c>
      <c r="H2803" s="207" t="s">
        <v>92</v>
      </c>
      <c r="I2803" s="206" t="s">
        <v>34</v>
      </c>
      <c r="J2803" s="184">
        <v>1</v>
      </c>
    </row>
    <row r="2804" spans="1:10" ht="33.75" customHeight="1">
      <c r="A2804" s="206">
        <v>35</v>
      </c>
      <c r="B2804" s="209" t="s">
        <v>3135</v>
      </c>
      <c r="C2804" s="206">
        <v>2015</v>
      </c>
      <c r="D2804" s="207" t="s">
        <v>74</v>
      </c>
      <c r="E2804" s="207" t="s">
        <v>94</v>
      </c>
      <c r="F2804" s="207" t="s">
        <v>11212</v>
      </c>
      <c r="G2804" s="205" t="s">
        <v>10302</v>
      </c>
      <c r="H2804" s="205" t="s">
        <v>10306</v>
      </c>
      <c r="I2804" s="206" t="s">
        <v>34</v>
      </c>
      <c r="J2804" s="184">
        <v>1</v>
      </c>
    </row>
    <row r="2805" spans="1:10" ht="45" customHeight="1">
      <c r="A2805" s="206">
        <v>35</v>
      </c>
      <c r="B2805" s="209" t="s">
        <v>3135</v>
      </c>
      <c r="C2805" s="206">
        <v>2015</v>
      </c>
      <c r="D2805" s="207" t="s">
        <v>74</v>
      </c>
      <c r="E2805" s="207" t="s">
        <v>94</v>
      </c>
      <c r="F2805" s="207" t="s">
        <v>11213</v>
      </c>
      <c r="G2805" s="205" t="s">
        <v>10302</v>
      </c>
      <c r="H2805" s="207" t="s">
        <v>1061</v>
      </c>
      <c r="I2805" s="206" t="s">
        <v>34</v>
      </c>
      <c r="J2805" s="184">
        <v>1</v>
      </c>
    </row>
    <row r="2806" spans="1:10" ht="45" customHeight="1">
      <c r="A2806" s="206">
        <v>35</v>
      </c>
      <c r="B2806" s="209" t="s">
        <v>3135</v>
      </c>
      <c r="C2806" s="206">
        <v>2015</v>
      </c>
      <c r="D2806" s="207" t="s">
        <v>96</v>
      </c>
      <c r="E2806" s="207" t="s">
        <v>3236</v>
      </c>
      <c r="F2806" s="207" t="s">
        <v>3235</v>
      </c>
      <c r="G2806" s="205" t="s">
        <v>82</v>
      </c>
      <c r="H2806" s="207" t="s">
        <v>101</v>
      </c>
      <c r="I2806" s="206" t="s">
        <v>34</v>
      </c>
      <c r="J2806" s="184">
        <v>1</v>
      </c>
    </row>
    <row r="2807" spans="1:10" ht="67.5" customHeight="1">
      <c r="A2807" s="206">
        <v>35</v>
      </c>
      <c r="B2807" s="209" t="s">
        <v>3135</v>
      </c>
      <c r="C2807" s="206">
        <v>2015</v>
      </c>
      <c r="D2807" s="207" t="s">
        <v>96</v>
      </c>
      <c r="E2807" s="207" t="s">
        <v>464</v>
      </c>
      <c r="F2807" s="207" t="s">
        <v>3237</v>
      </c>
      <c r="G2807" s="205" t="s">
        <v>10302</v>
      </c>
      <c r="H2807" s="207" t="s">
        <v>92</v>
      </c>
      <c r="I2807" s="206" t="s">
        <v>34</v>
      </c>
      <c r="J2807" s="184">
        <v>1</v>
      </c>
    </row>
    <row r="2808" spans="1:10" ht="33.75" customHeight="1">
      <c r="A2808" s="206">
        <v>35</v>
      </c>
      <c r="B2808" s="209" t="s">
        <v>3135</v>
      </c>
      <c r="C2808" s="206">
        <v>2015</v>
      </c>
      <c r="D2808" s="207" t="s">
        <v>111</v>
      </c>
      <c r="E2808" s="207" t="s">
        <v>3239</v>
      </c>
      <c r="F2808" s="207" t="s">
        <v>11214</v>
      </c>
      <c r="G2808" s="205" t="s">
        <v>10302</v>
      </c>
      <c r="H2808" s="207" t="s">
        <v>92</v>
      </c>
      <c r="I2808" s="206" t="s">
        <v>34</v>
      </c>
      <c r="J2808" s="184">
        <v>1</v>
      </c>
    </row>
    <row r="2809" spans="1:10" ht="45" customHeight="1">
      <c r="A2809" s="206">
        <v>35</v>
      </c>
      <c r="B2809" s="209" t="s">
        <v>3135</v>
      </c>
      <c r="C2809" s="206">
        <v>2015</v>
      </c>
      <c r="D2809" s="207" t="s">
        <v>111</v>
      </c>
      <c r="E2809" s="207" t="s">
        <v>3239</v>
      </c>
      <c r="F2809" s="207" t="s">
        <v>11215</v>
      </c>
      <c r="G2809" s="205" t="s">
        <v>82</v>
      </c>
      <c r="H2809" s="207" t="s">
        <v>101</v>
      </c>
      <c r="I2809" s="206" t="s">
        <v>34</v>
      </c>
      <c r="J2809" s="184">
        <v>1</v>
      </c>
    </row>
    <row r="2810" spans="1:10" ht="45" customHeight="1">
      <c r="A2810" s="206">
        <v>35</v>
      </c>
      <c r="B2810" s="209" t="s">
        <v>3135</v>
      </c>
      <c r="C2810" s="206">
        <v>2015</v>
      </c>
      <c r="D2810" s="207" t="s">
        <v>111</v>
      </c>
      <c r="E2810" s="207" t="s">
        <v>3239</v>
      </c>
      <c r="F2810" s="207" t="s">
        <v>11216</v>
      </c>
      <c r="G2810" s="205" t="s">
        <v>82</v>
      </c>
      <c r="H2810" s="207" t="s">
        <v>101</v>
      </c>
      <c r="I2810" s="206" t="s">
        <v>34</v>
      </c>
      <c r="J2810" s="184">
        <v>1</v>
      </c>
    </row>
    <row r="2811" spans="1:10" ht="33.75" customHeight="1">
      <c r="A2811" s="206">
        <v>35</v>
      </c>
      <c r="B2811" s="209" t="s">
        <v>3135</v>
      </c>
      <c r="C2811" s="206">
        <v>2015</v>
      </c>
      <c r="D2811" s="207" t="s">
        <v>111</v>
      </c>
      <c r="E2811" s="207" t="s">
        <v>3239</v>
      </c>
      <c r="F2811" s="207" t="s">
        <v>3242</v>
      </c>
      <c r="G2811" s="207" t="s">
        <v>401</v>
      </c>
      <c r="H2811" s="207" t="s">
        <v>401</v>
      </c>
      <c r="I2811" s="206" t="s">
        <v>34</v>
      </c>
      <c r="J2811" s="184">
        <v>1</v>
      </c>
    </row>
    <row r="2812" spans="1:10" ht="45" customHeight="1">
      <c r="A2812" s="206">
        <v>35</v>
      </c>
      <c r="B2812" s="209" t="s">
        <v>3135</v>
      </c>
      <c r="C2812" s="206">
        <v>2015</v>
      </c>
      <c r="D2812" s="207" t="s">
        <v>111</v>
      </c>
      <c r="E2812" s="207" t="s">
        <v>3239</v>
      </c>
      <c r="F2812" s="207" t="s">
        <v>3244</v>
      </c>
      <c r="G2812" s="205" t="s">
        <v>10302</v>
      </c>
      <c r="H2812" s="207" t="s">
        <v>92</v>
      </c>
      <c r="I2812" s="206" t="s">
        <v>34</v>
      </c>
      <c r="J2812" s="184">
        <v>1</v>
      </c>
    </row>
    <row r="2813" spans="1:10" ht="33.75" customHeight="1">
      <c r="A2813" s="206">
        <v>35</v>
      </c>
      <c r="B2813" s="209" t="s">
        <v>3135</v>
      </c>
      <c r="C2813" s="206">
        <v>2015</v>
      </c>
      <c r="D2813" s="207" t="s">
        <v>139</v>
      </c>
      <c r="E2813" s="207" t="s">
        <v>483</v>
      </c>
      <c r="F2813" s="207" t="s">
        <v>11217</v>
      </c>
      <c r="G2813" s="205" t="s">
        <v>82</v>
      </c>
      <c r="H2813" s="207" t="s">
        <v>188</v>
      </c>
      <c r="I2813" s="206" t="s">
        <v>34</v>
      </c>
      <c r="J2813" s="184">
        <v>1</v>
      </c>
    </row>
    <row r="2814" spans="1:10" ht="33.75" customHeight="1">
      <c r="A2814" s="206">
        <v>35</v>
      </c>
      <c r="B2814" s="209" t="s">
        <v>3135</v>
      </c>
      <c r="C2814" s="206">
        <v>2015</v>
      </c>
      <c r="D2814" s="207" t="s">
        <v>139</v>
      </c>
      <c r="E2814" s="207" t="s">
        <v>483</v>
      </c>
      <c r="F2814" s="207" t="s">
        <v>11218</v>
      </c>
      <c r="G2814" s="205" t="s">
        <v>119</v>
      </c>
      <c r="H2814" s="207" t="s">
        <v>169</v>
      </c>
      <c r="I2814" s="206" t="s">
        <v>34</v>
      </c>
      <c r="J2814" s="184">
        <v>1</v>
      </c>
    </row>
    <row r="2815" spans="1:10" ht="45" customHeight="1">
      <c r="A2815" s="206">
        <v>35</v>
      </c>
      <c r="B2815" s="209" t="s">
        <v>3135</v>
      </c>
      <c r="C2815" s="206">
        <v>2015</v>
      </c>
      <c r="D2815" s="207" t="s">
        <v>139</v>
      </c>
      <c r="E2815" s="207" t="s">
        <v>483</v>
      </c>
      <c r="F2815" s="207" t="s">
        <v>11219</v>
      </c>
      <c r="G2815" s="205" t="s">
        <v>10302</v>
      </c>
      <c r="H2815" s="205" t="s">
        <v>10306</v>
      </c>
      <c r="I2815" s="206" t="s">
        <v>34</v>
      </c>
      <c r="J2815" s="184">
        <v>1</v>
      </c>
    </row>
    <row r="2816" spans="1:10" ht="22.5" customHeight="1">
      <c r="A2816" s="206">
        <v>35</v>
      </c>
      <c r="B2816" s="209" t="s">
        <v>3135</v>
      </c>
      <c r="C2816" s="206">
        <v>2015</v>
      </c>
      <c r="D2816" s="207" t="s">
        <v>139</v>
      </c>
      <c r="E2816" s="207" t="s">
        <v>483</v>
      </c>
      <c r="F2816" s="207" t="s">
        <v>11220</v>
      </c>
      <c r="G2816" s="205" t="s">
        <v>82</v>
      </c>
      <c r="H2816" s="207" t="s">
        <v>101</v>
      </c>
      <c r="I2816" s="206" t="s">
        <v>34</v>
      </c>
      <c r="J2816" s="184">
        <v>1</v>
      </c>
    </row>
    <row r="2817" spans="1:10" ht="22.5" customHeight="1">
      <c r="A2817" s="206">
        <v>35</v>
      </c>
      <c r="B2817" s="209" t="s">
        <v>3135</v>
      </c>
      <c r="C2817" s="206">
        <v>2015</v>
      </c>
      <c r="D2817" s="207" t="s">
        <v>166</v>
      </c>
      <c r="E2817" s="207" t="s">
        <v>162</v>
      </c>
      <c r="F2817" s="207" t="s">
        <v>11221</v>
      </c>
      <c r="G2817" s="205" t="s">
        <v>82</v>
      </c>
      <c r="H2817" s="207" t="s">
        <v>188</v>
      </c>
      <c r="I2817" s="206" t="s">
        <v>34</v>
      </c>
      <c r="J2817" s="184">
        <v>1</v>
      </c>
    </row>
    <row r="2818" spans="1:10" ht="22.5" customHeight="1">
      <c r="A2818" s="206">
        <v>35</v>
      </c>
      <c r="B2818" s="209" t="s">
        <v>3135</v>
      </c>
      <c r="C2818" s="206">
        <v>2015</v>
      </c>
      <c r="D2818" s="207" t="s">
        <v>166</v>
      </c>
      <c r="E2818" s="207" t="s">
        <v>162</v>
      </c>
      <c r="F2818" s="207" t="s">
        <v>11222</v>
      </c>
      <c r="G2818" s="205" t="s">
        <v>10302</v>
      </c>
      <c r="H2818" s="205" t="s">
        <v>10306</v>
      </c>
      <c r="I2818" s="206" t="s">
        <v>34</v>
      </c>
      <c r="J2818" s="184">
        <v>1</v>
      </c>
    </row>
    <row r="2819" spans="1:10" ht="45" customHeight="1">
      <c r="A2819" s="206">
        <v>35</v>
      </c>
      <c r="B2819" s="209" t="s">
        <v>3135</v>
      </c>
      <c r="C2819" s="206">
        <v>2015</v>
      </c>
      <c r="D2819" s="207" t="s">
        <v>166</v>
      </c>
      <c r="E2819" s="207" t="s">
        <v>162</v>
      </c>
      <c r="F2819" s="207" t="s">
        <v>11223</v>
      </c>
      <c r="G2819" s="205" t="s">
        <v>82</v>
      </c>
      <c r="H2819" s="207" t="s">
        <v>101</v>
      </c>
      <c r="I2819" s="206" t="s">
        <v>34</v>
      </c>
      <c r="J2819" s="184">
        <v>1</v>
      </c>
    </row>
    <row r="2820" spans="1:10">
      <c r="A2820" s="206">
        <v>35</v>
      </c>
      <c r="B2820" s="209" t="s">
        <v>3135</v>
      </c>
      <c r="C2820" s="206">
        <v>2015</v>
      </c>
      <c r="D2820" s="207" t="s">
        <v>166</v>
      </c>
      <c r="E2820" s="207" t="s">
        <v>162</v>
      </c>
      <c r="F2820" s="207" t="s">
        <v>11224</v>
      </c>
      <c r="G2820" s="205" t="s">
        <v>119</v>
      </c>
      <c r="H2820" s="207" t="s">
        <v>169</v>
      </c>
      <c r="I2820" s="206" t="s">
        <v>34</v>
      </c>
      <c r="J2820" s="184">
        <v>1</v>
      </c>
    </row>
    <row r="2821" spans="1:10" ht="22.5" customHeight="1">
      <c r="A2821" s="206">
        <v>35</v>
      </c>
      <c r="B2821" s="209" t="s">
        <v>3135</v>
      </c>
      <c r="C2821" s="206">
        <v>2015</v>
      </c>
      <c r="D2821" s="207" t="s">
        <v>166</v>
      </c>
      <c r="E2821" s="207" t="s">
        <v>177</v>
      </c>
      <c r="F2821" s="207" t="s">
        <v>11225</v>
      </c>
      <c r="G2821" s="207" t="s">
        <v>401</v>
      </c>
      <c r="H2821" s="207" t="s">
        <v>401</v>
      </c>
      <c r="I2821" s="206" t="s">
        <v>34</v>
      </c>
      <c r="J2821" s="184">
        <v>1</v>
      </c>
    </row>
    <row r="2822" spans="1:10" ht="22.5" customHeight="1">
      <c r="A2822" s="206">
        <v>35</v>
      </c>
      <c r="B2822" s="209" t="s">
        <v>3135</v>
      </c>
      <c r="C2822" s="206">
        <v>2015</v>
      </c>
      <c r="D2822" s="207" t="s">
        <v>166</v>
      </c>
      <c r="E2822" s="207" t="s">
        <v>177</v>
      </c>
      <c r="F2822" s="207" t="s">
        <v>11226</v>
      </c>
      <c r="G2822" s="205" t="s">
        <v>82</v>
      </c>
      <c r="H2822" s="207" t="s">
        <v>101</v>
      </c>
      <c r="I2822" s="206" t="s">
        <v>34</v>
      </c>
      <c r="J2822" s="184">
        <v>1</v>
      </c>
    </row>
    <row r="2823" spans="1:10" ht="22.5" customHeight="1">
      <c r="A2823" s="206">
        <v>35</v>
      </c>
      <c r="B2823" s="209" t="s">
        <v>3135</v>
      </c>
      <c r="C2823" s="206">
        <v>2015</v>
      </c>
      <c r="D2823" s="207" t="s">
        <v>166</v>
      </c>
      <c r="E2823" s="207" t="s">
        <v>177</v>
      </c>
      <c r="F2823" s="207" t="s">
        <v>11227</v>
      </c>
      <c r="G2823" s="205" t="s">
        <v>82</v>
      </c>
      <c r="H2823" s="207" t="s">
        <v>101</v>
      </c>
      <c r="I2823" s="206" t="s">
        <v>34</v>
      </c>
      <c r="J2823" s="184">
        <v>1</v>
      </c>
    </row>
    <row r="2824" spans="1:10" ht="22.5" customHeight="1">
      <c r="A2824" s="206">
        <v>35</v>
      </c>
      <c r="B2824" s="209" t="s">
        <v>3135</v>
      </c>
      <c r="C2824" s="206">
        <v>2015</v>
      </c>
      <c r="D2824" s="207" t="s">
        <v>166</v>
      </c>
      <c r="E2824" s="207" t="s">
        <v>177</v>
      </c>
      <c r="F2824" s="207" t="s">
        <v>11228</v>
      </c>
      <c r="G2824" s="205" t="s">
        <v>82</v>
      </c>
      <c r="H2824" s="207" t="s">
        <v>101</v>
      </c>
      <c r="I2824" s="206" t="s">
        <v>34</v>
      </c>
      <c r="J2824" s="184">
        <v>1</v>
      </c>
    </row>
    <row r="2825" spans="1:10" ht="22.5" customHeight="1">
      <c r="A2825" s="206">
        <v>35</v>
      </c>
      <c r="B2825" s="209" t="s">
        <v>3135</v>
      </c>
      <c r="C2825" s="206">
        <v>2015</v>
      </c>
      <c r="D2825" s="207" t="s">
        <v>166</v>
      </c>
      <c r="E2825" s="207" t="s">
        <v>495</v>
      </c>
      <c r="F2825" s="207" t="s">
        <v>11229</v>
      </c>
      <c r="G2825" s="205" t="s">
        <v>10302</v>
      </c>
      <c r="H2825" s="205" t="s">
        <v>10306</v>
      </c>
      <c r="I2825" s="206" t="s">
        <v>34</v>
      </c>
      <c r="J2825" s="184">
        <v>1</v>
      </c>
    </row>
    <row r="2826" spans="1:10" ht="33.75" customHeight="1">
      <c r="A2826" s="206">
        <v>35</v>
      </c>
      <c r="B2826" s="209" t="s">
        <v>3135</v>
      </c>
      <c r="C2826" s="206">
        <v>2015</v>
      </c>
      <c r="D2826" s="207" t="s">
        <v>166</v>
      </c>
      <c r="E2826" s="207" t="s">
        <v>495</v>
      </c>
      <c r="F2826" s="207" t="s">
        <v>11230</v>
      </c>
      <c r="G2826" s="205" t="s">
        <v>82</v>
      </c>
      <c r="H2826" s="207" t="s">
        <v>188</v>
      </c>
      <c r="I2826" s="206" t="s">
        <v>34</v>
      </c>
      <c r="J2826" s="184">
        <v>1</v>
      </c>
    </row>
    <row r="2827" spans="1:10" ht="33.75" customHeight="1">
      <c r="A2827" s="206">
        <v>35</v>
      </c>
      <c r="B2827" s="209" t="s">
        <v>3135</v>
      </c>
      <c r="C2827" s="206">
        <v>2015</v>
      </c>
      <c r="D2827" s="207" t="s">
        <v>166</v>
      </c>
      <c r="E2827" s="207" t="s">
        <v>495</v>
      </c>
      <c r="F2827" s="207" t="s">
        <v>11231</v>
      </c>
      <c r="G2827" s="205" t="s">
        <v>10302</v>
      </c>
      <c r="H2827" s="205" t="s">
        <v>10306</v>
      </c>
      <c r="I2827" s="206" t="s">
        <v>34</v>
      </c>
      <c r="J2827" s="184">
        <v>1</v>
      </c>
    </row>
    <row r="2828" spans="1:10" ht="22.5" customHeight="1">
      <c r="A2828" s="206">
        <v>35</v>
      </c>
      <c r="B2828" s="209" t="s">
        <v>3135</v>
      </c>
      <c r="C2828" s="206">
        <v>2015</v>
      </c>
      <c r="D2828" s="207" t="s">
        <v>166</v>
      </c>
      <c r="E2828" s="207" t="s">
        <v>495</v>
      </c>
      <c r="F2828" s="207" t="s">
        <v>11232</v>
      </c>
      <c r="G2828" s="205" t="s">
        <v>10302</v>
      </c>
      <c r="H2828" s="205" t="s">
        <v>10306</v>
      </c>
      <c r="I2828" s="206" t="s">
        <v>34</v>
      </c>
      <c r="J2828" s="184">
        <v>1</v>
      </c>
    </row>
    <row r="2829" spans="1:10" ht="45" customHeight="1">
      <c r="A2829" s="206">
        <v>35</v>
      </c>
      <c r="B2829" s="209" t="s">
        <v>3135</v>
      </c>
      <c r="C2829" s="206">
        <v>2015</v>
      </c>
      <c r="D2829" s="207" t="s">
        <v>166</v>
      </c>
      <c r="E2829" s="207" t="s">
        <v>189</v>
      </c>
      <c r="F2829" s="207" t="s">
        <v>11233</v>
      </c>
      <c r="G2829" s="205" t="s">
        <v>10302</v>
      </c>
      <c r="H2829" s="207" t="s">
        <v>92</v>
      </c>
      <c r="I2829" s="206" t="s">
        <v>34</v>
      </c>
      <c r="J2829" s="184">
        <v>1</v>
      </c>
    </row>
    <row r="2830" spans="1:10" ht="45" customHeight="1">
      <c r="A2830" s="206">
        <v>35</v>
      </c>
      <c r="B2830" s="209" t="s">
        <v>3135</v>
      </c>
      <c r="C2830" s="206">
        <v>2015</v>
      </c>
      <c r="D2830" s="207" t="s">
        <v>166</v>
      </c>
      <c r="E2830" s="207" t="s">
        <v>189</v>
      </c>
      <c r="F2830" s="207" t="s">
        <v>11234</v>
      </c>
      <c r="G2830" s="205" t="s">
        <v>10302</v>
      </c>
      <c r="H2830" s="205" t="s">
        <v>10306</v>
      </c>
      <c r="I2830" s="206" t="s">
        <v>34</v>
      </c>
      <c r="J2830" s="184">
        <v>1</v>
      </c>
    </row>
    <row r="2831" spans="1:10" ht="45" customHeight="1">
      <c r="A2831" s="206">
        <v>35</v>
      </c>
      <c r="B2831" s="209" t="s">
        <v>3135</v>
      </c>
      <c r="C2831" s="206">
        <v>2015</v>
      </c>
      <c r="D2831" s="207" t="s">
        <v>166</v>
      </c>
      <c r="E2831" s="207" t="s">
        <v>184</v>
      </c>
      <c r="F2831" s="207" t="s">
        <v>3264</v>
      </c>
      <c r="G2831" s="205" t="s">
        <v>10302</v>
      </c>
      <c r="H2831" s="207" t="s">
        <v>1061</v>
      </c>
      <c r="I2831" s="206" t="s">
        <v>34</v>
      </c>
      <c r="J2831" s="184">
        <v>1</v>
      </c>
    </row>
    <row r="2832" spans="1:10" ht="22.5" customHeight="1">
      <c r="A2832" s="206">
        <v>35</v>
      </c>
      <c r="B2832" s="209" t="s">
        <v>3135</v>
      </c>
      <c r="C2832" s="206">
        <v>2015</v>
      </c>
      <c r="D2832" s="207" t="s">
        <v>208</v>
      </c>
      <c r="E2832" s="207" t="s">
        <v>211</v>
      </c>
      <c r="F2832" s="207" t="s">
        <v>11235</v>
      </c>
      <c r="G2832" s="207" t="s">
        <v>401</v>
      </c>
      <c r="H2832" s="207" t="s">
        <v>401</v>
      </c>
      <c r="I2832" s="206" t="s">
        <v>34</v>
      </c>
      <c r="J2832" s="184">
        <v>1</v>
      </c>
    </row>
    <row r="2833" spans="1:10" ht="22.5" customHeight="1">
      <c r="A2833" s="206">
        <v>35</v>
      </c>
      <c r="B2833" s="209" t="s">
        <v>3135</v>
      </c>
      <c r="C2833" s="206">
        <v>2015</v>
      </c>
      <c r="D2833" s="207" t="s">
        <v>208</v>
      </c>
      <c r="E2833" s="207" t="s">
        <v>211</v>
      </c>
      <c r="F2833" s="207" t="s">
        <v>11236</v>
      </c>
      <c r="G2833" s="205" t="s">
        <v>10302</v>
      </c>
      <c r="H2833" s="207" t="s">
        <v>92</v>
      </c>
      <c r="I2833" s="206" t="s">
        <v>34</v>
      </c>
      <c r="J2833" s="184">
        <v>1</v>
      </c>
    </row>
    <row r="2834" spans="1:10" ht="22.5" customHeight="1">
      <c r="A2834" s="206">
        <v>35</v>
      </c>
      <c r="B2834" s="209" t="s">
        <v>3135</v>
      </c>
      <c r="C2834" s="206">
        <v>2015</v>
      </c>
      <c r="D2834" s="207" t="s">
        <v>208</v>
      </c>
      <c r="E2834" s="207" t="s">
        <v>211</v>
      </c>
      <c r="F2834" s="207" t="s">
        <v>11237</v>
      </c>
      <c r="G2834" s="207" t="s">
        <v>401</v>
      </c>
      <c r="H2834" s="207" t="s">
        <v>401</v>
      </c>
      <c r="I2834" s="206" t="s">
        <v>34</v>
      </c>
      <c r="J2834" s="184">
        <v>1</v>
      </c>
    </row>
    <row r="2835" spans="1:10" ht="22.5" customHeight="1">
      <c r="A2835" s="206">
        <v>35</v>
      </c>
      <c r="B2835" s="209" t="s">
        <v>3135</v>
      </c>
      <c r="C2835" s="206">
        <v>2015</v>
      </c>
      <c r="D2835" s="207" t="s">
        <v>208</v>
      </c>
      <c r="E2835" s="207" t="s">
        <v>211</v>
      </c>
      <c r="F2835" s="207" t="s">
        <v>11238</v>
      </c>
      <c r="G2835" s="205" t="s">
        <v>10302</v>
      </c>
      <c r="H2835" s="207" t="s">
        <v>92</v>
      </c>
      <c r="I2835" s="206" t="s">
        <v>34</v>
      </c>
      <c r="J2835" s="184">
        <v>1</v>
      </c>
    </row>
    <row r="2836" spans="1:10" ht="33.75" customHeight="1">
      <c r="A2836" s="206">
        <v>35</v>
      </c>
      <c r="B2836" s="209" t="s">
        <v>3135</v>
      </c>
      <c r="C2836" s="206">
        <v>2015</v>
      </c>
      <c r="D2836" s="207" t="s">
        <v>208</v>
      </c>
      <c r="E2836" s="207" t="s">
        <v>211</v>
      </c>
      <c r="F2836" s="207" t="s">
        <v>11239</v>
      </c>
      <c r="G2836" s="205" t="s">
        <v>10302</v>
      </c>
      <c r="H2836" s="207" t="s">
        <v>1061</v>
      </c>
      <c r="I2836" s="206" t="s">
        <v>34</v>
      </c>
      <c r="J2836" s="184">
        <v>1</v>
      </c>
    </row>
    <row r="2837" spans="1:10" ht="33.75" customHeight="1">
      <c r="A2837" s="206">
        <v>35</v>
      </c>
      <c r="B2837" s="209" t="s">
        <v>3135</v>
      </c>
      <c r="C2837" s="206">
        <v>2015</v>
      </c>
      <c r="D2837" s="207" t="s">
        <v>219</v>
      </c>
      <c r="E2837" s="207" t="s">
        <v>224</v>
      </c>
      <c r="F2837" s="207" t="s">
        <v>3270</v>
      </c>
      <c r="G2837" s="205" t="s">
        <v>10302</v>
      </c>
      <c r="H2837" s="207" t="s">
        <v>92</v>
      </c>
      <c r="I2837" s="206" t="s">
        <v>34</v>
      </c>
      <c r="J2837" s="184">
        <v>1</v>
      </c>
    </row>
    <row r="2838" spans="1:10" ht="22.5" customHeight="1">
      <c r="A2838" s="206">
        <v>35</v>
      </c>
      <c r="B2838" s="209" t="s">
        <v>3135</v>
      </c>
      <c r="C2838" s="206">
        <v>2015</v>
      </c>
      <c r="D2838" s="207" t="s">
        <v>219</v>
      </c>
      <c r="E2838" s="207" t="s">
        <v>224</v>
      </c>
      <c r="F2838" s="207" t="s">
        <v>11240</v>
      </c>
      <c r="G2838" s="205" t="s">
        <v>10302</v>
      </c>
      <c r="H2838" s="205" t="s">
        <v>10306</v>
      </c>
      <c r="I2838" s="206" t="s">
        <v>34</v>
      </c>
      <c r="J2838" s="184">
        <v>1</v>
      </c>
    </row>
    <row r="2839" spans="1:10" ht="33.75" customHeight="1">
      <c r="A2839" s="206">
        <v>35</v>
      </c>
      <c r="B2839" s="209" t="s">
        <v>3135</v>
      </c>
      <c r="C2839" s="206">
        <v>2015</v>
      </c>
      <c r="D2839" s="207" t="s">
        <v>219</v>
      </c>
      <c r="E2839" s="207" t="s">
        <v>224</v>
      </c>
      <c r="F2839" s="207" t="s">
        <v>11241</v>
      </c>
      <c r="G2839" s="205" t="s">
        <v>10302</v>
      </c>
      <c r="H2839" s="207" t="s">
        <v>92</v>
      </c>
      <c r="I2839" s="206" t="s">
        <v>34</v>
      </c>
      <c r="J2839" s="184">
        <v>1</v>
      </c>
    </row>
    <row r="2840" spans="1:10" ht="22.5" customHeight="1">
      <c r="A2840" s="206">
        <v>35</v>
      </c>
      <c r="B2840" s="209" t="s">
        <v>3135</v>
      </c>
      <c r="C2840" s="206">
        <v>2015</v>
      </c>
      <c r="D2840" s="207" t="s">
        <v>219</v>
      </c>
      <c r="E2840" s="207" t="s">
        <v>224</v>
      </c>
      <c r="F2840" s="207" t="s">
        <v>11242</v>
      </c>
      <c r="G2840" s="205" t="s">
        <v>82</v>
      </c>
      <c r="H2840" s="207" t="s">
        <v>188</v>
      </c>
      <c r="I2840" s="206" t="s">
        <v>34</v>
      </c>
      <c r="J2840" s="184">
        <v>1</v>
      </c>
    </row>
    <row r="2841" spans="1:10" ht="22.5" customHeight="1">
      <c r="A2841" s="206">
        <v>35</v>
      </c>
      <c r="B2841" s="209" t="s">
        <v>3135</v>
      </c>
      <c r="C2841" s="206">
        <v>2015</v>
      </c>
      <c r="D2841" s="207" t="s">
        <v>219</v>
      </c>
      <c r="E2841" s="207" t="s">
        <v>224</v>
      </c>
      <c r="F2841" s="207" t="s">
        <v>11243</v>
      </c>
      <c r="G2841" s="205" t="s">
        <v>10302</v>
      </c>
      <c r="H2841" s="207" t="s">
        <v>92</v>
      </c>
      <c r="I2841" s="206" t="s">
        <v>34</v>
      </c>
      <c r="J2841" s="184">
        <v>1</v>
      </c>
    </row>
    <row r="2842" spans="1:10" ht="56.25" customHeight="1">
      <c r="A2842" s="206">
        <v>35</v>
      </c>
      <c r="B2842" s="209" t="s">
        <v>3135</v>
      </c>
      <c r="C2842" s="206">
        <v>2015</v>
      </c>
      <c r="D2842" s="207" t="s">
        <v>219</v>
      </c>
      <c r="E2842" s="207" t="s">
        <v>233</v>
      </c>
      <c r="F2842" s="207" t="s">
        <v>3275</v>
      </c>
      <c r="G2842" s="205" t="s">
        <v>10302</v>
      </c>
      <c r="H2842" s="207" t="s">
        <v>92</v>
      </c>
      <c r="I2842" s="206" t="s">
        <v>34</v>
      </c>
      <c r="J2842" s="184">
        <v>1</v>
      </c>
    </row>
    <row r="2843" spans="1:10" ht="56.25" customHeight="1">
      <c r="A2843" s="206">
        <v>35</v>
      </c>
      <c r="B2843" s="209" t="s">
        <v>3135</v>
      </c>
      <c r="C2843" s="206">
        <v>2015</v>
      </c>
      <c r="D2843" s="207" t="s">
        <v>219</v>
      </c>
      <c r="E2843" s="207" t="s">
        <v>245</v>
      </c>
      <c r="F2843" s="207" t="s">
        <v>3276</v>
      </c>
      <c r="G2843" s="205" t="s">
        <v>10302</v>
      </c>
      <c r="H2843" s="205" t="s">
        <v>10306</v>
      </c>
      <c r="I2843" s="206" t="s">
        <v>34</v>
      </c>
      <c r="J2843" s="184">
        <v>1</v>
      </c>
    </row>
    <row r="2844" spans="1:10" ht="33.75" customHeight="1">
      <c r="A2844" s="206">
        <v>35</v>
      </c>
      <c r="B2844" s="209" t="s">
        <v>3135</v>
      </c>
      <c r="C2844" s="206">
        <v>2015</v>
      </c>
      <c r="D2844" s="207" t="s">
        <v>219</v>
      </c>
      <c r="E2844" s="207" t="s">
        <v>10378</v>
      </c>
      <c r="F2844" s="207" t="s">
        <v>11244</v>
      </c>
      <c r="G2844" s="205" t="s">
        <v>10302</v>
      </c>
      <c r="H2844" s="207" t="s">
        <v>92</v>
      </c>
      <c r="I2844" s="206" t="s">
        <v>34</v>
      </c>
      <c r="J2844" s="184">
        <v>1</v>
      </c>
    </row>
    <row r="2845" spans="1:10" ht="45" customHeight="1">
      <c r="A2845" s="206">
        <v>35</v>
      </c>
      <c r="B2845" s="209" t="s">
        <v>3135</v>
      </c>
      <c r="C2845" s="206">
        <v>2015</v>
      </c>
      <c r="D2845" s="207" t="s">
        <v>219</v>
      </c>
      <c r="E2845" s="207" t="s">
        <v>10378</v>
      </c>
      <c r="F2845" s="207" t="s">
        <v>11245</v>
      </c>
      <c r="G2845" s="205" t="s">
        <v>10302</v>
      </c>
      <c r="H2845" s="207" t="s">
        <v>92</v>
      </c>
      <c r="I2845" s="206" t="s">
        <v>34</v>
      </c>
      <c r="J2845" s="184">
        <v>1</v>
      </c>
    </row>
    <row r="2846" spans="1:10" ht="22.5" customHeight="1">
      <c r="A2846" s="206">
        <v>35</v>
      </c>
      <c r="B2846" s="209" t="s">
        <v>3135</v>
      </c>
      <c r="C2846" s="206">
        <v>2015</v>
      </c>
      <c r="D2846" s="207" t="s">
        <v>219</v>
      </c>
      <c r="E2846" s="207" t="s">
        <v>10378</v>
      </c>
      <c r="F2846" s="207" t="s">
        <v>11246</v>
      </c>
      <c r="G2846" s="205" t="s">
        <v>10302</v>
      </c>
      <c r="H2846" s="207" t="s">
        <v>92</v>
      </c>
      <c r="I2846" s="206" t="s">
        <v>34</v>
      </c>
      <c r="J2846" s="184">
        <v>1</v>
      </c>
    </row>
    <row r="2847" spans="1:10" ht="33.75" customHeight="1">
      <c r="A2847" s="206">
        <v>35</v>
      </c>
      <c r="B2847" s="209" t="s">
        <v>3135</v>
      </c>
      <c r="C2847" s="206">
        <v>2015</v>
      </c>
      <c r="D2847" s="207" t="s">
        <v>219</v>
      </c>
      <c r="E2847" s="207" t="s">
        <v>10378</v>
      </c>
      <c r="F2847" s="207" t="s">
        <v>11247</v>
      </c>
      <c r="G2847" s="205" t="s">
        <v>10302</v>
      </c>
      <c r="H2847" s="207" t="s">
        <v>92</v>
      </c>
      <c r="I2847" s="206" t="s">
        <v>34</v>
      </c>
      <c r="J2847" s="184">
        <v>1</v>
      </c>
    </row>
    <row r="2848" spans="1:10" ht="22.5" customHeight="1">
      <c r="A2848" s="206">
        <v>35</v>
      </c>
      <c r="B2848" s="209" t="s">
        <v>3135</v>
      </c>
      <c r="C2848" s="206">
        <v>2015</v>
      </c>
      <c r="D2848" s="207" t="s">
        <v>219</v>
      </c>
      <c r="E2848" s="207" t="s">
        <v>10378</v>
      </c>
      <c r="F2848" s="207" t="s">
        <v>11248</v>
      </c>
      <c r="G2848" s="205" t="s">
        <v>10302</v>
      </c>
      <c r="H2848" s="207" t="s">
        <v>92</v>
      </c>
      <c r="I2848" s="206" t="s">
        <v>34</v>
      </c>
      <c r="J2848" s="184">
        <v>1</v>
      </c>
    </row>
    <row r="2849" spans="1:10" ht="22.5" customHeight="1">
      <c r="A2849" s="206">
        <v>35</v>
      </c>
      <c r="B2849" s="209" t="s">
        <v>3135</v>
      </c>
      <c r="C2849" s="206">
        <v>2015</v>
      </c>
      <c r="D2849" s="207" t="s">
        <v>219</v>
      </c>
      <c r="E2849" s="207" t="s">
        <v>10378</v>
      </c>
      <c r="F2849" s="207" t="s">
        <v>11249</v>
      </c>
      <c r="G2849" s="205" t="s">
        <v>10302</v>
      </c>
      <c r="H2849" s="207" t="s">
        <v>92</v>
      </c>
      <c r="I2849" s="206" t="s">
        <v>34</v>
      </c>
      <c r="J2849" s="184">
        <v>1</v>
      </c>
    </row>
    <row r="2850" spans="1:10" ht="22.5" customHeight="1">
      <c r="A2850" s="206">
        <v>35</v>
      </c>
      <c r="B2850" s="209" t="s">
        <v>3135</v>
      </c>
      <c r="C2850" s="206">
        <v>2015</v>
      </c>
      <c r="D2850" s="207" t="s">
        <v>219</v>
      </c>
      <c r="E2850" s="207" t="s">
        <v>10378</v>
      </c>
      <c r="F2850" s="207" t="s">
        <v>11250</v>
      </c>
      <c r="G2850" s="205" t="s">
        <v>10302</v>
      </c>
      <c r="H2850" s="207" t="s">
        <v>92</v>
      </c>
      <c r="I2850" s="206" t="s">
        <v>34</v>
      </c>
      <c r="J2850" s="184">
        <v>1</v>
      </c>
    </row>
    <row r="2851" spans="1:10" ht="22.5" customHeight="1">
      <c r="A2851" s="206">
        <v>35</v>
      </c>
      <c r="B2851" s="209" t="s">
        <v>3135</v>
      </c>
      <c r="C2851" s="206">
        <v>2015</v>
      </c>
      <c r="D2851" s="207" t="s">
        <v>219</v>
      </c>
      <c r="E2851" s="207" t="s">
        <v>10378</v>
      </c>
      <c r="F2851" s="207" t="s">
        <v>11251</v>
      </c>
      <c r="G2851" s="205" t="s">
        <v>10302</v>
      </c>
      <c r="H2851" s="207" t="s">
        <v>92</v>
      </c>
      <c r="I2851" s="206" t="s">
        <v>34</v>
      </c>
      <c r="J2851" s="184">
        <v>1</v>
      </c>
    </row>
    <row r="2852" spans="1:10" ht="67.5" customHeight="1">
      <c r="A2852" s="206">
        <v>35</v>
      </c>
      <c r="B2852" s="209" t="s">
        <v>3135</v>
      </c>
      <c r="C2852" s="206">
        <v>2015</v>
      </c>
      <c r="D2852" s="207" t="s">
        <v>219</v>
      </c>
      <c r="E2852" s="207" t="s">
        <v>10378</v>
      </c>
      <c r="F2852" s="207" t="s">
        <v>3285</v>
      </c>
      <c r="G2852" s="205" t="s">
        <v>10302</v>
      </c>
      <c r="H2852" s="207" t="s">
        <v>92</v>
      </c>
      <c r="I2852" s="206" t="s">
        <v>34</v>
      </c>
      <c r="J2852" s="184">
        <v>1</v>
      </c>
    </row>
    <row r="2853" spans="1:10" ht="78.75" customHeight="1">
      <c r="A2853" s="206">
        <v>35</v>
      </c>
      <c r="B2853" s="209" t="s">
        <v>3135</v>
      </c>
      <c r="C2853" s="206">
        <v>2015</v>
      </c>
      <c r="D2853" s="207" t="s">
        <v>219</v>
      </c>
      <c r="E2853" s="207" t="s">
        <v>1826</v>
      </c>
      <c r="F2853" s="207" t="s">
        <v>3286</v>
      </c>
      <c r="G2853" s="205" t="s">
        <v>10302</v>
      </c>
      <c r="H2853" s="207" t="s">
        <v>92</v>
      </c>
      <c r="I2853" s="206" t="s">
        <v>34</v>
      </c>
      <c r="J2853" s="184">
        <v>1</v>
      </c>
    </row>
    <row r="2854" spans="1:10" ht="33.75" customHeight="1">
      <c r="A2854" s="206">
        <v>35</v>
      </c>
      <c r="B2854" s="209" t="s">
        <v>3135</v>
      </c>
      <c r="C2854" s="206">
        <v>2015</v>
      </c>
      <c r="D2854" s="207" t="s">
        <v>11019</v>
      </c>
      <c r="E2854" s="207" t="s">
        <v>266</v>
      </c>
      <c r="F2854" s="207" t="s">
        <v>3287</v>
      </c>
      <c r="G2854" s="205" t="s">
        <v>10302</v>
      </c>
      <c r="H2854" s="207" t="s">
        <v>92</v>
      </c>
      <c r="I2854" s="206" t="s">
        <v>34</v>
      </c>
      <c r="J2854" s="184">
        <v>1</v>
      </c>
    </row>
    <row r="2855" spans="1:10" ht="56.25" customHeight="1">
      <c r="A2855" s="206">
        <v>35</v>
      </c>
      <c r="B2855" s="209" t="s">
        <v>3135</v>
      </c>
      <c r="C2855" s="206">
        <v>2015</v>
      </c>
      <c r="D2855" s="207" t="s">
        <v>265</v>
      </c>
      <c r="E2855" s="207" t="s">
        <v>266</v>
      </c>
      <c r="F2855" s="207" t="s">
        <v>3288</v>
      </c>
      <c r="G2855" s="205" t="s">
        <v>10302</v>
      </c>
      <c r="H2855" s="207" t="s">
        <v>92</v>
      </c>
      <c r="I2855" s="206" t="s">
        <v>34</v>
      </c>
      <c r="J2855" s="184">
        <v>1</v>
      </c>
    </row>
    <row r="2856" spans="1:10" ht="33.75" customHeight="1">
      <c r="A2856" s="206">
        <v>35</v>
      </c>
      <c r="B2856" s="209" t="s">
        <v>3135</v>
      </c>
      <c r="C2856" s="206">
        <v>2015</v>
      </c>
      <c r="D2856" s="207" t="s">
        <v>1575</v>
      </c>
      <c r="E2856" s="207" t="s">
        <v>266</v>
      </c>
      <c r="F2856" s="207" t="s">
        <v>3289</v>
      </c>
      <c r="G2856" s="205" t="s">
        <v>10302</v>
      </c>
      <c r="H2856" s="205" t="s">
        <v>10306</v>
      </c>
      <c r="I2856" s="206" t="s">
        <v>34</v>
      </c>
      <c r="J2856" s="184">
        <v>1</v>
      </c>
    </row>
    <row r="2857" spans="1:10" ht="56.25" customHeight="1">
      <c r="A2857" s="206">
        <v>35</v>
      </c>
      <c r="B2857" s="209" t="s">
        <v>3135</v>
      </c>
      <c r="C2857" s="206">
        <v>2015</v>
      </c>
      <c r="D2857" s="207" t="s">
        <v>433</v>
      </c>
      <c r="E2857" s="207" t="s">
        <v>266</v>
      </c>
      <c r="F2857" s="207" t="s">
        <v>3290</v>
      </c>
      <c r="G2857" s="205" t="s">
        <v>10302</v>
      </c>
      <c r="H2857" s="205" t="s">
        <v>10306</v>
      </c>
      <c r="I2857" s="206" t="s">
        <v>34</v>
      </c>
      <c r="J2857" s="184">
        <v>1</v>
      </c>
    </row>
    <row r="2858" spans="1:10" ht="101.25" customHeight="1">
      <c r="A2858" s="206">
        <v>35</v>
      </c>
      <c r="B2858" s="209" t="s">
        <v>3135</v>
      </c>
      <c r="C2858" s="206">
        <v>2015</v>
      </c>
      <c r="D2858" s="207" t="s">
        <v>1729</v>
      </c>
      <c r="E2858" s="207" t="s">
        <v>266</v>
      </c>
      <c r="F2858" s="207" t="s">
        <v>3291</v>
      </c>
      <c r="G2858" s="205" t="s">
        <v>10302</v>
      </c>
      <c r="H2858" s="205" t="s">
        <v>10306</v>
      </c>
      <c r="I2858" s="206" t="s">
        <v>34</v>
      </c>
      <c r="J2858" s="184">
        <v>1</v>
      </c>
    </row>
    <row r="2859" spans="1:10" ht="67.5" customHeight="1">
      <c r="A2859" s="206">
        <v>35</v>
      </c>
      <c r="B2859" s="209" t="s">
        <v>3135</v>
      </c>
      <c r="C2859" s="206">
        <v>2015</v>
      </c>
      <c r="D2859" s="207" t="s">
        <v>1729</v>
      </c>
      <c r="E2859" s="207" t="s">
        <v>266</v>
      </c>
      <c r="F2859" s="207" t="s">
        <v>3292</v>
      </c>
      <c r="G2859" s="205" t="s">
        <v>10302</v>
      </c>
      <c r="H2859" s="205" t="s">
        <v>10306</v>
      </c>
      <c r="I2859" s="206" t="s">
        <v>34</v>
      </c>
      <c r="J2859" s="184">
        <v>1</v>
      </c>
    </row>
    <row r="2860" spans="1:10" ht="56.25" customHeight="1">
      <c r="A2860" s="206">
        <v>36</v>
      </c>
      <c r="B2860" s="207" t="s">
        <v>3233</v>
      </c>
      <c r="C2860" s="206">
        <v>2018</v>
      </c>
      <c r="D2860" s="207" t="s">
        <v>28</v>
      </c>
      <c r="E2860" s="207" t="s">
        <v>37</v>
      </c>
      <c r="F2860" s="207" t="s">
        <v>3293</v>
      </c>
      <c r="G2860" s="205" t="s">
        <v>10302</v>
      </c>
      <c r="H2860" s="207" t="s">
        <v>92</v>
      </c>
      <c r="I2860" s="206" t="s">
        <v>34</v>
      </c>
      <c r="J2860" s="184">
        <v>1</v>
      </c>
    </row>
    <row r="2861" spans="1:10" ht="22.5" customHeight="1">
      <c r="A2861" s="206">
        <v>36</v>
      </c>
      <c r="B2861" s="207" t="s">
        <v>3233</v>
      </c>
      <c r="C2861" s="206">
        <v>2018</v>
      </c>
      <c r="D2861" s="205" t="s">
        <v>28</v>
      </c>
      <c r="E2861" s="207" t="s">
        <v>46</v>
      </c>
      <c r="F2861" s="207" t="s">
        <v>11252</v>
      </c>
      <c r="G2861" s="205" t="s">
        <v>10302</v>
      </c>
      <c r="H2861" s="207" t="s">
        <v>1061</v>
      </c>
      <c r="I2861" s="206" t="s">
        <v>34</v>
      </c>
      <c r="J2861" s="184">
        <v>1</v>
      </c>
    </row>
    <row r="2862" spans="1:10" ht="22.5" customHeight="1">
      <c r="A2862" s="206">
        <v>36</v>
      </c>
      <c r="B2862" s="207" t="s">
        <v>3233</v>
      </c>
      <c r="C2862" s="206">
        <v>2018</v>
      </c>
      <c r="D2862" s="205" t="s">
        <v>28</v>
      </c>
      <c r="E2862" s="207" t="s">
        <v>46</v>
      </c>
      <c r="F2862" s="207" t="s">
        <v>11253</v>
      </c>
      <c r="G2862" s="205" t="s">
        <v>10302</v>
      </c>
      <c r="H2862" s="207" t="s">
        <v>1061</v>
      </c>
      <c r="I2862" s="206" t="s">
        <v>34</v>
      </c>
      <c r="J2862" s="184">
        <v>1</v>
      </c>
    </row>
    <row r="2863" spans="1:10" ht="22.5" customHeight="1">
      <c r="A2863" s="206">
        <v>36</v>
      </c>
      <c r="B2863" s="207" t="s">
        <v>3233</v>
      </c>
      <c r="C2863" s="206">
        <v>2018</v>
      </c>
      <c r="D2863" s="205" t="s">
        <v>28</v>
      </c>
      <c r="E2863" s="207" t="s">
        <v>46</v>
      </c>
      <c r="F2863" s="207" t="s">
        <v>11254</v>
      </c>
      <c r="G2863" s="205" t="s">
        <v>10302</v>
      </c>
      <c r="H2863" s="207" t="s">
        <v>1061</v>
      </c>
      <c r="I2863" s="206" t="s">
        <v>34</v>
      </c>
      <c r="J2863" s="184">
        <v>1</v>
      </c>
    </row>
    <row r="2864" spans="1:10" ht="33.75" customHeight="1">
      <c r="A2864" s="206">
        <v>36</v>
      </c>
      <c r="B2864" s="207" t="s">
        <v>3233</v>
      </c>
      <c r="C2864" s="206">
        <v>2018</v>
      </c>
      <c r="D2864" s="205" t="s">
        <v>28</v>
      </c>
      <c r="E2864" s="207" t="s">
        <v>46</v>
      </c>
      <c r="F2864" s="207" t="s">
        <v>11255</v>
      </c>
      <c r="G2864" s="205" t="s">
        <v>10302</v>
      </c>
      <c r="H2864" s="207" t="s">
        <v>1061</v>
      </c>
      <c r="I2864" s="206" t="s">
        <v>34</v>
      </c>
      <c r="J2864" s="184">
        <v>1</v>
      </c>
    </row>
    <row r="2865" spans="1:10" ht="67.5" customHeight="1">
      <c r="A2865" s="206">
        <v>36</v>
      </c>
      <c r="B2865" s="207" t="s">
        <v>3233</v>
      </c>
      <c r="C2865" s="206">
        <v>2018</v>
      </c>
      <c r="D2865" s="207" t="s">
        <v>28</v>
      </c>
      <c r="E2865" s="207" t="s">
        <v>62</v>
      </c>
      <c r="F2865" s="207" t="s">
        <v>3298</v>
      </c>
      <c r="G2865" s="205" t="s">
        <v>10302</v>
      </c>
      <c r="H2865" s="207" t="s">
        <v>92</v>
      </c>
      <c r="I2865" s="206" t="s">
        <v>34</v>
      </c>
      <c r="J2865" s="184">
        <v>1</v>
      </c>
    </row>
    <row r="2866" spans="1:10" ht="78.75" customHeight="1">
      <c r="A2866" s="206">
        <v>36</v>
      </c>
      <c r="B2866" s="207" t="s">
        <v>3233</v>
      </c>
      <c r="C2866" s="206">
        <v>2018</v>
      </c>
      <c r="D2866" s="207" t="s">
        <v>28</v>
      </c>
      <c r="E2866" s="207" t="s">
        <v>57</v>
      </c>
      <c r="F2866" s="207" t="s">
        <v>3299</v>
      </c>
      <c r="G2866" s="205" t="s">
        <v>10302</v>
      </c>
      <c r="H2866" s="205" t="s">
        <v>10306</v>
      </c>
      <c r="I2866" s="206" t="s">
        <v>34</v>
      </c>
      <c r="J2866" s="184">
        <v>1</v>
      </c>
    </row>
    <row r="2867" spans="1:10" ht="22.5" customHeight="1">
      <c r="A2867" s="206">
        <v>36</v>
      </c>
      <c r="B2867" s="207" t="s">
        <v>3233</v>
      </c>
      <c r="C2867" s="206">
        <v>2018</v>
      </c>
      <c r="D2867" s="207" t="s">
        <v>28</v>
      </c>
      <c r="E2867" s="207" t="s">
        <v>63</v>
      </c>
      <c r="F2867" s="207" t="s">
        <v>11256</v>
      </c>
      <c r="G2867" s="205" t="s">
        <v>10302</v>
      </c>
      <c r="H2867" s="205" t="s">
        <v>10306</v>
      </c>
      <c r="I2867" s="206" t="s">
        <v>34</v>
      </c>
      <c r="J2867" s="184">
        <v>1</v>
      </c>
    </row>
    <row r="2868" spans="1:10" ht="45" customHeight="1">
      <c r="A2868" s="206">
        <v>36</v>
      </c>
      <c r="B2868" s="207" t="s">
        <v>3233</v>
      </c>
      <c r="C2868" s="206">
        <v>2018</v>
      </c>
      <c r="D2868" s="207" t="s">
        <v>28</v>
      </c>
      <c r="E2868" s="207" t="s">
        <v>63</v>
      </c>
      <c r="F2868" s="207" t="s">
        <v>11257</v>
      </c>
      <c r="G2868" s="205" t="s">
        <v>10302</v>
      </c>
      <c r="H2868" s="205" t="s">
        <v>10306</v>
      </c>
      <c r="I2868" s="206" t="s">
        <v>34</v>
      </c>
      <c r="J2868" s="184">
        <v>1</v>
      </c>
    </row>
    <row r="2869" spans="1:10" ht="22.5" customHeight="1">
      <c r="A2869" s="206">
        <v>36</v>
      </c>
      <c r="B2869" s="207" t="s">
        <v>3233</v>
      </c>
      <c r="C2869" s="206">
        <v>2018</v>
      </c>
      <c r="D2869" s="207" t="s">
        <v>28</v>
      </c>
      <c r="E2869" s="207" t="s">
        <v>63</v>
      </c>
      <c r="F2869" s="207" t="s">
        <v>11258</v>
      </c>
      <c r="G2869" s="205" t="s">
        <v>10302</v>
      </c>
      <c r="H2869" s="205" t="s">
        <v>10306</v>
      </c>
      <c r="I2869" s="206" t="s">
        <v>34</v>
      </c>
      <c r="J2869" s="184">
        <v>1</v>
      </c>
    </row>
    <row r="2870" spans="1:10" ht="56.25" customHeight="1">
      <c r="A2870" s="206">
        <v>36</v>
      </c>
      <c r="B2870" s="207" t="s">
        <v>3233</v>
      </c>
      <c r="C2870" s="206">
        <v>2018</v>
      </c>
      <c r="D2870" s="207" t="s">
        <v>74</v>
      </c>
      <c r="E2870" s="207" t="s">
        <v>75</v>
      </c>
      <c r="F2870" s="207" t="s">
        <v>11259</v>
      </c>
      <c r="G2870" s="205" t="s">
        <v>10302</v>
      </c>
      <c r="H2870" s="207" t="s">
        <v>1061</v>
      </c>
      <c r="I2870" s="206" t="s">
        <v>34</v>
      </c>
      <c r="J2870" s="184">
        <v>1</v>
      </c>
    </row>
    <row r="2871" spans="1:10" ht="45" customHeight="1">
      <c r="A2871" s="206">
        <v>36</v>
      </c>
      <c r="B2871" s="207" t="s">
        <v>3233</v>
      </c>
      <c r="C2871" s="206">
        <v>2018</v>
      </c>
      <c r="D2871" s="207" t="s">
        <v>74</v>
      </c>
      <c r="E2871" s="207" t="s">
        <v>75</v>
      </c>
      <c r="F2871" s="207" t="s">
        <v>11260</v>
      </c>
      <c r="G2871" s="205" t="s">
        <v>10302</v>
      </c>
      <c r="H2871" s="205" t="s">
        <v>10306</v>
      </c>
      <c r="I2871" s="206" t="s">
        <v>34</v>
      </c>
      <c r="J2871" s="184">
        <v>1</v>
      </c>
    </row>
    <row r="2872" spans="1:10" ht="22.5" customHeight="1">
      <c r="A2872" s="206">
        <v>36</v>
      </c>
      <c r="B2872" s="207" t="s">
        <v>3233</v>
      </c>
      <c r="C2872" s="206">
        <v>2018</v>
      </c>
      <c r="D2872" s="207" t="s">
        <v>74</v>
      </c>
      <c r="E2872" s="207" t="s">
        <v>75</v>
      </c>
      <c r="F2872" s="207" t="s">
        <v>11261</v>
      </c>
      <c r="G2872" s="205" t="s">
        <v>10302</v>
      </c>
      <c r="H2872" s="207" t="s">
        <v>92</v>
      </c>
      <c r="I2872" s="206" t="s">
        <v>34</v>
      </c>
      <c r="J2872" s="184">
        <v>1</v>
      </c>
    </row>
    <row r="2873" spans="1:10" ht="33.75" customHeight="1">
      <c r="A2873" s="206">
        <v>36</v>
      </c>
      <c r="B2873" s="207" t="s">
        <v>3233</v>
      </c>
      <c r="C2873" s="206">
        <v>2018</v>
      </c>
      <c r="D2873" s="207" t="s">
        <v>74</v>
      </c>
      <c r="E2873" s="207" t="s">
        <v>75</v>
      </c>
      <c r="F2873" s="207" t="s">
        <v>11262</v>
      </c>
      <c r="G2873" s="205" t="s">
        <v>10302</v>
      </c>
      <c r="H2873" s="205" t="s">
        <v>10306</v>
      </c>
      <c r="I2873" s="206" t="s">
        <v>34</v>
      </c>
      <c r="J2873" s="184">
        <v>1</v>
      </c>
    </row>
    <row r="2874" spans="1:10" ht="22.5" customHeight="1">
      <c r="A2874" s="206">
        <v>36</v>
      </c>
      <c r="B2874" s="207" t="s">
        <v>3233</v>
      </c>
      <c r="C2874" s="206">
        <v>2018</v>
      </c>
      <c r="D2874" s="207" t="s">
        <v>74</v>
      </c>
      <c r="E2874" s="207" t="s">
        <v>79</v>
      </c>
      <c r="F2874" s="207" t="s">
        <v>11263</v>
      </c>
      <c r="G2874" s="205" t="s">
        <v>10302</v>
      </c>
      <c r="H2874" s="207" t="s">
        <v>92</v>
      </c>
      <c r="I2874" s="206" t="s">
        <v>34</v>
      </c>
      <c r="J2874" s="184">
        <v>1</v>
      </c>
    </row>
    <row r="2875" spans="1:10" ht="33.75" customHeight="1">
      <c r="A2875" s="206">
        <v>36</v>
      </c>
      <c r="B2875" s="207" t="s">
        <v>3233</v>
      </c>
      <c r="C2875" s="206">
        <v>2018</v>
      </c>
      <c r="D2875" s="207" t="s">
        <v>74</v>
      </c>
      <c r="E2875" s="207" t="s">
        <v>79</v>
      </c>
      <c r="F2875" s="207" t="s">
        <v>11264</v>
      </c>
      <c r="G2875" s="205" t="s">
        <v>10302</v>
      </c>
      <c r="H2875" s="207" t="s">
        <v>92</v>
      </c>
      <c r="I2875" s="206" t="s">
        <v>34</v>
      </c>
      <c r="J2875" s="184">
        <v>1</v>
      </c>
    </row>
    <row r="2876" spans="1:10" ht="45" customHeight="1">
      <c r="A2876" s="206">
        <v>36</v>
      </c>
      <c r="B2876" s="207" t="s">
        <v>3233</v>
      </c>
      <c r="C2876" s="206">
        <v>2018</v>
      </c>
      <c r="D2876" s="207" t="s">
        <v>74</v>
      </c>
      <c r="E2876" s="207" t="s">
        <v>94</v>
      </c>
      <c r="F2876" s="207" t="s">
        <v>11265</v>
      </c>
      <c r="G2876" s="205" t="s">
        <v>10302</v>
      </c>
      <c r="H2876" s="207" t="s">
        <v>92</v>
      </c>
      <c r="I2876" s="206" t="s">
        <v>34</v>
      </c>
      <c r="J2876" s="184">
        <v>1</v>
      </c>
    </row>
    <row r="2877" spans="1:10" ht="33.75" customHeight="1">
      <c r="A2877" s="206">
        <v>36</v>
      </c>
      <c r="B2877" s="207" t="s">
        <v>3233</v>
      </c>
      <c r="C2877" s="206">
        <v>2018</v>
      </c>
      <c r="D2877" s="207" t="s">
        <v>74</v>
      </c>
      <c r="E2877" s="207" t="s">
        <v>94</v>
      </c>
      <c r="F2877" s="207" t="s">
        <v>11266</v>
      </c>
      <c r="G2877" s="205" t="s">
        <v>82</v>
      </c>
      <c r="H2877" s="207" t="s">
        <v>101</v>
      </c>
      <c r="I2877" s="206" t="s">
        <v>34</v>
      </c>
      <c r="J2877" s="184">
        <v>1</v>
      </c>
    </row>
    <row r="2878" spans="1:10" ht="45" customHeight="1">
      <c r="A2878" s="206">
        <v>36</v>
      </c>
      <c r="B2878" s="207" t="s">
        <v>3233</v>
      </c>
      <c r="C2878" s="206">
        <v>2018</v>
      </c>
      <c r="D2878" s="207" t="s">
        <v>74</v>
      </c>
      <c r="E2878" s="207" t="s">
        <v>94</v>
      </c>
      <c r="F2878" s="207" t="s">
        <v>11267</v>
      </c>
      <c r="G2878" s="205" t="s">
        <v>10302</v>
      </c>
      <c r="H2878" s="207" t="s">
        <v>92</v>
      </c>
      <c r="I2878" s="206" t="s">
        <v>34</v>
      </c>
      <c r="J2878" s="184">
        <v>1</v>
      </c>
    </row>
    <row r="2879" spans="1:10" ht="22.5" customHeight="1">
      <c r="A2879" s="206">
        <v>36</v>
      </c>
      <c r="B2879" s="207" t="s">
        <v>3233</v>
      </c>
      <c r="C2879" s="206">
        <v>2018</v>
      </c>
      <c r="D2879" s="207" t="s">
        <v>74</v>
      </c>
      <c r="E2879" s="207" t="s">
        <v>94</v>
      </c>
      <c r="F2879" s="207" t="s">
        <v>11268</v>
      </c>
      <c r="G2879" s="205" t="s">
        <v>10302</v>
      </c>
      <c r="H2879" s="205" t="s">
        <v>10306</v>
      </c>
      <c r="I2879" s="206" t="s">
        <v>34</v>
      </c>
      <c r="J2879" s="184">
        <v>1</v>
      </c>
    </row>
    <row r="2880" spans="1:10" ht="45" customHeight="1">
      <c r="A2880" s="206">
        <v>36</v>
      </c>
      <c r="B2880" s="207" t="s">
        <v>3233</v>
      </c>
      <c r="C2880" s="206">
        <v>2018</v>
      </c>
      <c r="D2880" s="207" t="s">
        <v>74</v>
      </c>
      <c r="E2880" s="207" t="s">
        <v>94</v>
      </c>
      <c r="F2880" s="207" t="s">
        <v>11269</v>
      </c>
      <c r="G2880" s="205" t="s">
        <v>82</v>
      </c>
      <c r="H2880" s="207" t="s">
        <v>101</v>
      </c>
      <c r="I2880" s="206" t="s">
        <v>34</v>
      </c>
      <c r="J2880" s="184">
        <v>1</v>
      </c>
    </row>
    <row r="2881" spans="1:10" ht="22.5" customHeight="1">
      <c r="A2881" s="206">
        <v>36</v>
      </c>
      <c r="B2881" s="207" t="s">
        <v>3233</v>
      </c>
      <c r="C2881" s="206">
        <v>2018</v>
      </c>
      <c r="D2881" s="207" t="s">
        <v>11270</v>
      </c>
      <c r="E2881" s="207" t="s">
        <v>466</v>
      </c>
      <c r="F2881" s="207" t="s">
        <v>11271</v>
      </c>
      <c r="G2881" s="205" t="s">
        <v>10302</v>
      </c>
      <c r="H2881" s="207" t="s">
        <v>92</v>
      </c>
      <c r="I2881" s="206" t="s">
        <v>34</v>
      </c>
      <c r="J2881" s="184">
        <v>1</v>
      </c>
    </row>
    <row r="2882" spans="1:10" ht="22.5" customHeight="1">
      <c r="A2882" s="206">
        <v>36</v>
      </c>
      <c r="B2882" s="207" t="s">
        <v>3233</v>
      </c>
      <c r="C2882" s="206">
        <v>2018</v>
      </c>
      <c r="D2882" s="207" t="s">
        <v>11270</v>
      </c>
      <c r="E2882" s="207" t="s">
        <v>466</v>
      </c>
      <c r="F2882" s="207" t="s">
        <v>11272</v>
      </c>
      <c r="G2882" s="205" t="s">
        <v>10302</v>
      </c>
      <c r="H2882" s="207" t="s">
        <v>92</v>
      </c>
      <c r="I2882" s="206" t="s">
        <v>34</v>
      </c>
      <c r="J2882" s="184">
        <v>1</v>
      </c>
    </row>
    <row r="2883" spans="1:10" ht="33.75" customHeight="1">
      <c r="A2883" s="206">
        <v>36</v>
      </c>
      <c r="B2883" s="207" t="s">
        <v>3233</v>
      </c>
      <c r="C2883" s="206">
        <v>2018</v>
      </c>
      <c r="D2883" s="207" t="s">
        <v>111</v>
      </c>
      <c r="E2883" s="207" t="s">
        <v>122</v>
      </c>
      <c r="F2883" s="207" t="s">
        <v>3317</v>
      </c>
      <c r="G2883" s="205" t="s">
        <v>10302</v>
      </c>
      <c r="H2883" s="205" t="s">
        <v>10306</v>
      </c>
      <c r="I2883" s="206" t="s">
        <v>34</v>
      </c>
      <c r="J2883" s="184">
        <v>1</v>
      </c>
    </row>
    <row r="2884" spans="1:10" ht="45" customHeight="1">
      <c r="A2884" s="206">
        <v>36</v>
      </c>
      <c r="B2884" s="207" t="s">
        <v>3233</v>
      </c>
      <c r="C2884" s="206">
        <v>2018</v>
      </c>
      <c r="D2884" s="207" t="s">
        <v>111</v>
      </c>
      <c r="E2884" s="207" t="s">
        <v>122</v>
      </c>
      <c r="F2884" s="207" t="s">
        <v>3318</v>
      </c>
      <c r="G2884" s="205" t="s">
        <v>82</v>
      </c>
      <c r="H2884" s="207" t="s">
        <v>101</v>
      </c>
      <c r="I2884" s="206" t="s">
        <v>34</v>
      </c>
      <c r="J2884" s="184">
        <v>1</v>
      </c>
    </row>
    <row r="2885" spans="1:10" ht="45" customHeight="1">
      <c r="A2885" s="206">
        <v>36</v>
      </c>
      <c r="B2885" s="207" t="s">
        <v>3233</v>
      </c>
      <c r="C2885" s="206">
        <v>2018</v>
      </c>
      <c r="D2885" s="207" t="s">
        <v>111</v>
      </c>
      <c r="E2885" s="207" t="s">
        <v>122</v>
      </c>
      <c r="F2885" s="207" t="s">
        <v>3319</v>
      </c>
      <c r="G2885" s="205" t="s">
        <v>10302</v>
      </c>
      <c r="H2885" s="207" t="s">
        <v>92</v>
      </c>
      <c r="I2885" s="206" t="s">
        <v>34</v>
      </c>
      <c r="J2885" s="184">
        <v>1</v>
      </c>
    </row>
    <row r="2886" spans="1:10" ht="22.5" customHeight="1">
      <c r="A2886" s="206">
        <v>36</v>
      </c>
      <c r="B2886" s="207" t="s">
        <v>3233</v>
      </c>
      <c r="C2886" s="206">
        <v>2018</v>
      </c>
      <c r="D2886" s="207" t="s">
        <v>111</v>
      </c>
      <c r="E2886" s="207" t="s">
        <v>122</v>
      </c>
      <c r="F2886" s="207" t="s">
        <v>3320</v>
      </c>
      <c r="G2886" s="205" t="s">
        <v>82</v>
      </c>
      <c r="H2886" s="207" t="s">
        <v>188</v>
      </c>
      <c r="I2886" s="206" t="s">
        <v>34</v>
      </c>
      <c r="J2886" s="184">
        <v>1</v>
      </c>
    </row>
    <row r="2887" spans="1:10" ht="56.25" customHeight="1">
      <c r="A2887" s="206">
        <v>36</v>
      </c>
      <c r="B2887" s="207" t="s">
        <v>3233</v>
      </c>
      <c r="C2887" s="206">
        <v>2018</v>
      </c>
      <c r="D2887" s="207" t="s">
        <v>111</v>
      </c>
      <c r="E2887" s="207" t="s">
        <v>126</v>
      </c>
      <c r="F2887" s="207" t="s">
        <v>3321</v>
      </c>
      <c r="G2887" s="205" t="s">
        <v>10302</v>
      </c>
      <c r="H2887" s="207" t="s">
        <v>92</v>
      </c>
      <c r="I2887" s="206" t="s">
        <v>34</v>
      </c>
      <c r="J2887" s="184">
        <v>1</v>
      </c>
    </row>
    <row r="2888" spans="1:10" ht="33.75" customHeight="1">
      <c r="A2888" s="206">
        <v>36</v>
      </c>
      <c r="B2888" s="207" t="s">
        <v>3233</v>
      </c>
      <c r="C2888" s="206">
        <v>2018</v>
      </c>
      <c r="D2888" s="207" t="s">
        <v>111</v>
      </c>
      <c r="E2888" s="207" t="s">
        <v>126</v>
      </c>
      <c r="F2888" s="207" t="s">
        <v>3322</v>
      </c>
      <c r="G2888" s="205" t="s">
        <v>82</v>
      </c>
      <c r="H2888" s="207" t="s">
        <v>101</v>
      </c>
      <c r="I2888" s="206" t="s">
        <v>34</v>
      </c>
      <c r="J2888" s="184">
        <v>1</v>
      </c>
    </row>
    <row r="2889" spans="1:10" ht="22.5" customHeight="1">
      <c r="A2889" s="206">
        <v>36</v>
      </c>
      <c r="B2889" s="207" t="s">
        <v>3233</v>
      </c>
      <c r="C2889" s="206">
        <v>2018</v>
      </c>
      <c r="D2889" s="207" t="s">
        <v>111</v>
      </c>
      <c r="E2889" s="207" t="s">
        <v>126</v>
      </c>
      <c r="F2889" s="207" t="s">
        <v>3323</v>
      </c>
      <c r="G2889" s="205" t="s">
        <v>10302</v>
      </c>
      <c r="H2889" s="207" t="s">
        <v>92</v>
      </c>
      <c r="I2889" s="206" t="s">
        <v>34</v>
      </c>
      <c r="J2889" s="184">
        <v>1</v>
      </c>
    </row>
    <row r="2890" spans="1:10" ht="33.75" customHeight="1">
      <c r="A2890" s="206">
        <v>36</v>
      </c>
      <c r="B2890" s="207" t="s">
        <v>3233</v>
      </c>
      <c r="C2890" s="206">
        <v>2018</v>
      </c>
      <c r="D2890" s="207" t="s">
        <v>111</v>
      </c>
      <c r="E2890" s="207" t="s">
        <v>126</v>
      </c>
      <c r="F2890" s="207" t="s">
        <v>3324</v>
      </c>
      <c r="G2890" s="205" t="s">
        <v>10302</v>
      </c>
      <c r="H2890" s="205" t="s">
        <v>10306</v>
      </c>
      <c r="I2890" s="206" t="s">
        <v>34</v>
      </c>
      <c r="J2890" s="184">
        <v>1</v>
      </c>
    </row>
    <row r="2891" spans="1:10" ht="33.75" customHeight="1">
      <c r="A2891" s="206">
        <v>36</v>
      </c>
      <c r="B2891" s="207" t="s">
        <v>3233</v>
      </c>
      <c r="C2891" s="206">
        <v>2018</v>
      </c>
      <c r="D2891" s="207" t="s">
        <v>111</v>
      </c>
      <c r="E2891" s="207" t="s">
        <v>126</v>
      </c>
      <c r="F2891" s="207" t="s">
        <v>3325</v>
      </c>
      <c r="G2891" s="205" t="s">
        <v>10302</v>
      </c>
      <c r="H2891" s="205" t="s">
        <v>10306</v>
      </c>
      <c r="I2891" s="206" t="s">
        <v>34</v>
      </c>
      <c r="J2891" s="184">
        <v>1</v>
      </c>
    </row>
    <row r="2892" spans="1:10" ht="33.75" customHeight="1">
      <c r="A2892" s="206">
        <v>36</v>
      </c>
      <c r="B2892" s="207" t="s">
        <v>3233</v>
      </c>
      <c r="C2892" s="206">
        <v>2018</v>
      </c>
      <c r="D2892" s="207" t="s">
        <v>111</v>
      </c>
      <c r="E2892" s="207" t="s">
        <v>126</v>
      </c>
      <c r="F2892" s="207" t="s">
        <v>3326</v>
      </c>
      <c r="G2892" s="205" t="s">
        <v>10302</v>
      </c>
      <c r="H2892" s="205" t="s">
        <v>10306</v>
      </c>
      <c r="I2892" s="206" t="s">
        <v>34</v>
      </c>
      <c r="J2892" s="184">
        <v>1</v>
      </c>
    </row>
    <row r="2893" spans="1:10" ht="22.5" customHeight="1">
      <c r="A2893" s="206">
        <v>36</v>
      </c>
      <c r="B2893" s="207" t="s">
        <v>3233</v>
      </c>
      <c r="C2893" s="206">
        <v>2018</v>
      </c>
      <c r="D2893" s="207" t="s">
        <v>111</v>
      </c>
      <c r="E2893" s="207" t="s">
        <v>126</v>
      </c>
      <c r="F2893" s="207" t="s">
        <v>3327</v>
      </c>
      <c r="G2893" s="205" t="s">
        <v>10302</v>
      </c>
      <c r="H2893" s="207" t="s">
        <v>92</v>
      </c>
      <c r="I2893" s="206" t="s">
        <v>34</v>
      </c>
      <c r="J2893" s="184">
        <v>1</v>
      </c>
    </row>
    <row r="2894" spans="1:10" ht="33.75" customHeight="1">
      <c r="A2894" s="206">
        <v>36</v>
      </c>
      <c r="B2894" s="207" t="s">
        <v>3233</v>
      </c>
      <c r="C2894" s="206">
        <v>2018</v>
      </c>
      <c r="D2894" s="207" t="s">
        <v>111</v>
      </c>
      <c r="E2894" s="207" t="s">
        <v>379</v>
      </c>
      <c r="F2894" s="207" t="s">
        <v>11273</v>
      </c>
      <c r="G2894" s="205" t="s">
        <v>10302</v>
      </c>
      <c r="H2894" s="207" t="s">
        <v>1111</v>
      </c>
      <c r="I2894" s="206" t="s">
        <v>34</v>
      </c>
      <c r="J2894" s="184">
        <v>1</v>
      </c>
    </row>
    <row r="2895" spans="1:10" ht="33.75" customHeight="1">
      <c r="A2895" s="206">
        <v>36</v>
      </c>
      <c r="B2895" s="207" t="s">
        <v>3233</v>
      </c>
      <c r="C2895" s="206">
        <v>2018</v>
      </c>
      <c r="D2895" s="207" t="s">
        <v>111</v>
      </c>
      <c r="E2895" s="207" t="s">
        <v>379</v>
      </c>
      <c r="F2895" s="207" t="s">
        <v>11274</v>
      </c>
      <c r="G2895" s="205" t="s">
        <v>10302</v>
      </c>
      <c r="H2895" s="205" t="s">
        <v>10306</v>
      </c>
      <c r="I2895" s="206" t="s">
        <v>34</v>
      </c>
      <c r="J2895" s="184">
        <v>1</v>
      </c>
    </row>
    <row r="2896" spans="1:10" ht="22.5" customHeight="1">
      <c r="A2896" s="206">
        <v>36</v>
      </c>
      <c r="B2896" s="207" t="s">
        <v>3233</v>
      </c>
      <c r="C2896" s="206">
        <v>2018</v>
      </c>
      <c r="D2896" s="207" t="s">
        <v>139</v>
      </c>
      <c r="E2896" s="207" t="s">
        <v>483</v>
      </c>
      <c r="F2896" s="207" t="s">
        <v>11275</v>
      </c>
      <c r="G2896" s="205" t="s">
        <v>10302</v>
      </c>
      <c r="H2896" s="205" t="s">
        <v>10306</v>
      </c>
      <c r="I2896" s="206" t="s">
        <v>34</v>
      </c>
      <c r="J2896" s="184">
        <v>1</v>
      </c>
    </row>
    <row r="2897" spans="1:10" ht="56.25" customHeight="1">
      <c r="A2897" s="206">
        <v>36</v>
      </c>
      <c r="B2897" s="207" t="s">
        <v>3233</v>
      </c>
      <c r="C2897" s="206">
        <v>2018</v>
      </c>
      <c r="D2897" s="207" t="s">
        <v>139</v>
      </c>
      <c r="E2897" s="207" t="s">
        <v>483</v>
      </c>
      <c r="F2897" s="207" t="s">
        <v>11276</v>
      </c>
      <c r="G2897" s="205" t="s">
        <v>10302</v>
      </c>
      <c r="H2897" s="207" t="s">
        <v>92</v>
      </c>
      <c r="I2897" s="206" t="s">
        <v>34</v>
      </c>
      <c r="J2897" s="184">
        <v>1</v>
      </c>
    </row>
    <row r="2898" spans="1:10" ht="22.5" customHeight="1">
      <c r="A2898" s="206">
        <v>36</v>
      </c>
      <c r="B2898" s="207" t="s">
        <v>3233</v>
      </c>
      <c r="C2898" s="206">
        <v>2018</v>
      </c>
      <c r="D2898" s="207" t="s">
        <v>139</v>
      </c>
      <c r="E2898" s="207" t="s">
        <v>483</v>
      </c>
      <c r="F2898" s="207" t="s">
        <v>11277</v>
      </c>
      <c r="G2898" s="205" t="s">
        <v>10302</v>
      </c>
      <c r="H2898" s="207" t="s">
        <v>92</v>
      </c>
      <c r="I2898" s="206" t="s">
        <v>34</v>
      </c>
      <c r="J2898" s="184">
        <v>1</v>
      </c>
    </row>
    <row r="2899" spans="1:10" ht="22.5" customHeight="1">
      <c r="A2899" s="206">
        <v>36</v>
      </c>
      <c r="B2899" s="207" t="s">
        <v>3233</v>
      </c>
      <c r="C2899" s="206">
        <v>2018</v>
      </c>
      <c r="D2899" s="207" t="s">
        <v>139</v>
      </c>
      <c r="E2899" s="207" t="s">
        <v>483</v>
      </c>
      <c r="F2899" s="207" t="s">
        <v>11278</v>
      </c>
      <c r="G2899" s="205" t="s">
        <v>82</v>
      </c>
      <c r="H2899" s="207" t="s">
        <v>188</v>
      </c>
      <c r="I2899" s="206" t="s">
        <v>34</v>
      </c>
      <c r="J2899" s="184">
        <v>1</v>
      </c>
    </row>
    <row r="2900" spans="1:10" ht="33.75" customHeight="1">
      <c r="A2900" s="206">
        <v>36</v>
      </c>
      <c r="B2900" s="207" t="s">
        <v>3233</v>
      </c>
      <c r="C2900" s="206">
        <v>2018</v>
      </c>
      <c r="D2900" s="207" t="s">
        <v>139</v>
      </c>
      <c r="E2900" s="207" t="s">
        <v>483</v>
      </c>
      <c r="F2900" s="207" t="s">
        <v>11279</v>
      </c>
      <c r="G2900" s="205" t="s">
        <v>82</v>
      </c>
      <c r="H2900" s="207" t="s">
        <v>101</v>
      </c>
      <c r="I2900" s="206" t="s">
        <v>34</v>
      </c>
      <c r="J2900" s="184">
        <v>1</v>
      </c>
    </row>
    <row r="2901" spans="1:10" ht="22.5" customHeight="1">
      <c r="A2901" s="206">
        <v>36</v>
      </c>
      <c r="B2901" s="207" t="s">
        <v>3233</v>
      </c>
      <c r="C2901" s="206">
        <v>2018</v>
      </c>
      <c r="D2901" s="207" t="s">
        <v>139</v>
      </c>
      <c r="E2901" s="207" t="s">
        <v>483</v>
      </c>
      <c r="F2901" s="207" t="s">
        <v>11280</v>
      </c>
      <c r="G2901" s="205" t="s">
        <v>10302</v>
      </c>
      <c r="H2901" s="205" t="s">
        <v>10306</v>
      </c>
      <c r="I2901" s="206" t="s">
        <v>34</v>
      </c>
      <c r="J2901" s="184">
        <v>1</v>
      </c>
    </row>
    <row r="2902" spans="1:10" ht="22.5" customHeight="1">
      <c r="A2902" s="206">
        <v>36</v>
      </c>
      <c r="B2902" s="207" t="s">
        <v>3233</v>
      </c>
      <c r="C2902" s="206">
        <v>2018</v>
      </c>
      <c r="D2902" s="207" t="s">
        <v>139</v>
      </c>
      <c r="E2902" s="207" t="s">
        <v>483</v>
      </c>
      <c r="F2902" s="207" t="s">
        <v>11281</v>
      </c>
      <c r="G2902" s="205" t="s">
        <v>10302</v>
      </c>
      <c r="H2902" s="205" t="s">
        <v>10306</v>
      </c>
      <c r="I2902" s="206" t="s">
        <v>34</v>
      </c>
      <c r="J2902" s="184">
        <v>1</v>
      </c>
    </row>
    <row r="2903" spans="1:10" ht="33.75" customHeight="1">
      <c r="A2903" s="206">
        <v>36</v>
      </c>
      <c r="B2903" s="207" t="s">
        <v>3233</v>
      </c>
      <c r="C2903" s="206">
        <v>2018</v>
      </c>
      <c r="D2903" s="207" t="s">
        <v>139</v>
      </c>
      <c r="E2903" s="207" t="s">
        <v>483</v>
      </c>
      <c r="F2903" s="207" t="s">
        <v>11282</v>
      </c>
      <c r="G2903" s="205" t="s">
        <v>10302</v>
      </c>
      <c r="H2903" s="205" t="s">
        <v>10306</v>
      </c>
      <c r="I2903" s="206" t="s">
        <v>34</v>
      </c>
      <c r="J2903" s="184">
        <v>1</v>
      </c>
    </row>
    <row r="2904" spans="1:10" ht="33.75" customHeight="1">
      <c r="A2904" s="206">
        <v>36</v>
      </c>
      <c r="B2904" s="207" t="s">
        <v>3233</v>
      </c>
      <c r="C2904" s="206">
        <v>2018</v>
      </c>
      <c r="D2904" s="207" t="s">
        <v>139</v>
      </c>
      <c r="E2904" s="207" t="s">
        <v>483</v>
      </c>
      <c r="F2904" s="207" t="s">
        <v>11283</v>
      </c>
      <c r="G2904" s="205" t="s">
        <v>82</v>
      </c>
      <c r="H2904" s="207" t="s">
        <v>101</v>
      </c>
      <c r="I2904" s="206" t="s">
        <v>34</v>
      </c>
      <c r="J2904" s="184">
        <v>1</v>
      </c>
    </row>
    <row r="2905" spans="1:10" ht="33.75" customHeight="1">
      <c r="A2905" s="206">
        <v>36</v>
      </c>
      <c r="B2905" s="207" t="s">
        <v>3233</v>
      </c>
      <c r="C2905" s="206">
        <v>2018</v>
      </c>
      <c r="D2905" s="207" t="s">
        <v>139</v>
      </c>
      <c r="E2905" s="207" t="s">
        <v>483</v>
      </c>
      <c r="F2905" s="207" t="s">
        <v>11283</v>
      </c>
      <c r="G2905" s="205" t="s">
        <v>82</v>
      </c>
      <c r="H2905" s="207" t="s">
        <v>101</v>
      </c>
      <c r="I2905" s="206" t="s">
        <v>34</v>
      </c>
      <c r="J2905" s="184">
        <v>1</v>
      </c>
    </row>
    <row r="2906" spans="1:10" ht="22.5" customHeight="1">
      <c r="A2906" s="206">
        <v>36</v>
      </c>
      <c r="B2906" s="207" t="s">
        <v>3233</v>
      </c>
      <c r="C2906" s="206">
        <v>2018</v>
      </c>
      <c r="D2906" s="207" t="s">
        <v>139</v>
      </c>
      <c r="E2906" s="207" t="s">
        <v>483</v>
      </c>
      <c r="F2906" s="207" t="s">
        <v>11284</v>
      </c>
      <c r="G2906" s="205" t="s">
        <v>82</v>
      </c>
      <c r="H2906" s="207" t="s">
        <v>101</v>
      </c>
      <c r="I2906" s="206" t="s">
        <v>34</v>
      </c>
      <c r="J2906" s="184">
        <v>1</v>
      </c>
    </row>
    <row r="2907" spans="1:10" ht="22.5" customHeight="1">
      <c r="A2907" s="206">
        <v>36</v>
      </c>
      <c r="B2907" s="207" t="s">
        <v>3233</v>
      </c>
      <c r="C2907" s="206">
        <v>2018</v>
      </c>
      <c r="D2907" s="207" t="s">
        <v>139</v>
      </c>
      <c r="E2907" s="207" t="s">
        <v>483</v>
      </c>
      <c r="F2907" s="207" t="s">
        <v>11285</v>
      </c>
      <c r="G2907" s="205" t="s">
        <v>82</v>
      </c>
      <c r="H2907" s="207" t="s">
        <v>188</v>
      </c>
      <c r="I2907" s="206" t="s">
        <v>34</v>
      </c>
      <c r="J2907" s="184">
        <v>1</v>
      </c>
    </row>
    <row r="2908" spans="1:10" ht="45" customHeight="1">
      <c r="A2908" s="206">
        <v>36</v>
      </c>
      <c r="B2908" s="207" t="s">
        <v>3233</v>
      </c>
      <c r="C2908" s="206">
        <v>2018</v>
      </c>
      <c r="D2908" s="207" t="s">
        <v>11286</v>
      </c>
      <c r="E2908" s="207" t="s">
        <v>162</v>
      </c>
      <c r="F2908" s="207" t="s">
        <v>3341</v>
      </c>
      <c r="G2908" s="205" t="s">
        <v>10302</v>
      </c>
      <c r="H2908" s="205" t="s">
        <v>10306</v>
      </c>
      <c r="I2908" s="206" t="s">
        <v>34</v>
      </c>
      <c r="J2908" s="184">
        <v>1</v>
      </c>
    </row>
    <row r="2909" spans="1:10" ht="33.75" customHeight="1">
      <c r="A2909" s="206">
        <v>36</v>
      </c>
      <c r="B2909" s="207" t="s">
        <v>3233</v>
      </c>
      <c r="C2909" s="206">
        <v>2018</v>
      </c>
      <c r="D2909" s="207" t="s">
        <v>11286</v>
      </c>
      <c r="E2909" s="207" t="s">
        <v>162</v>
      </c>
      <c r="F2909" s="207" t="s">
        <v>3342</v>
      </c>
      <c r="G2909" s="205" t="s">
        <v>82</v>
      </c>
      <c r="H2909" s="207" t="s">
        <v>101</v>
      </c>
      <c r="I2909" s="206" t="s">
        <v>34</v>
      </c>
      <c r="J2909" s="184">
        <v>1</v>
      </c>
    </row>
    <row r="2910" spans="1:10" ht="22.5" customHeight="1">
      <c r="A2910" s="206">
        <v>36</v>
      </c>
      <c r="B2910" s="207" t="s">
        <v>3233</v>
      </c>
      <c r="C2910" s="206">
        <v>2018</v>
      </c>
      <c r="D2910" s="207" t="s">
        <v>11286</v>
      </c>
      <c r="E2910" s="207" t="s">
        <v>162</v>
      </c>
      <c r="F2910" s="207" t="s">
        <v>3343</v>
      </c>
      <c r="G2910" s="205" t="s">
        <v>10302</v>
      </c>
      <c r="H2910" s="205" t="s">
        <v>10306</v>
      </c>
      <c r="I2910" s="206" t="s">
        <v>34</v>
      </c>
      <c r="J2910" s="184">
        <v>1</v>
      </c>
    </row>
    <row r="2911" spans="1:10" ht="45" customHeight="1">
      <c r="A2911" s="206">
        <v>36</v>
      </c>
      <c r="B2911" s="207" t="s">
        <v>3233</v>
      </c>
      <c r="C2911" s="206">
        <v>2018</v>
      </c>
      <c r="D2911" s="207" t="s">
        <v>11286</v>
      </c>
      <c r="E2911" s="207" t="s">
        <v>162</v>
      </c>
      <c r="F2911" s="207" t="s">
        <v>3344</v>
      </c>
      <c r="G2911" s="207" t="s">
        <v>401</v>
      </c>
      <c r="H2911" s="207" t="s">
        <v>401</v>
      </c>
      <c r="I2911" s="206" t="s">
        <v>34</v>
      </c>
      <c r="J2911" s="184">
        <v>1</v>
      </c>
    </row>
    <row r="2912" spans="1:10" ht="33.75" customHeight="1">
      <c r="A2912" s="206">
        <v>36</v>
      </c>
      <c r="B2912" s="207" t="s">
        <v>3233</v>
      </c>
      <c r="C2912" s="206">
        <v>2018</v>
      </c>
      <c r="D2912" s="207" t="s">
        <v>11286</v>
      </c>
      <c r="E2912" s="207" t="s">
        <v>162</v>
      </c>
      <c r="F2912" s="207" t="s">
        <v>3345</v>
      </c>
      <c r="G2912" s="205" t="s">
        <v>82</v>
      </c>
      <c r="H2912" s="207" t="s">
        <v>101</v>
      </c>
      <c r="I2912" s="206" t="s">
        <v>34</v>
      </c>
      <c r="J2912" s="184">
        <v>1</v>
      </c>
    </row>
    <row r="2913" spans="1:10" ht="45" customHeight="1">
      <c r="A2913" s="206">
        <v>36</v>
      </c>
      <c r="B2913" s="207" t="s">
        <v>3233</v>
      </c>
      <c r="C2913" s="206">
        <v>2018</v>
      </c>
      <c r="D2913" s="207" t="s">
        <v>11286</v>
      </c>
      <c r="E2913" s="207" t="s">
        <v>162</v>
      </c>
      <c r="F2913" s="207" t="s">
        <v>3346</v>
      </c>
      <c r="G2913" s="205" t="s">
        <v>82</v>
      </c>
      <c r="H2913" s="207" t="s">
        <v>101</v>
      </c>
      <c r="I2913" s="206" t="s">
        <v>34</v>
      </c>
      <c r="J2913" s="184">
        <v>1</v>
      </c>
    </row>
    <row r="2914" spans="1:10" ht="22.5" customHeight="1">
      <c r="A2914" s="206">
        <v>36</v>
      </c>
      <c r="B2914" s="207" t="s">
        <v>3233</v>
      </c>
      <c r="C2914" s="206">
        <v>2018</v>
      </c>
      <c r="D2914" s="207" t="s">
        <v>11286</v>
      </c>
      <c r="E2914" s="207" t="s">
        <v>177</v>
      </c>
      <c r="F2914" s="207" t="s">
        <v>3347</v>
      </c>
      <c r="G2914" s="205" t="s">
        <v>10302</v>
      </c>
      <c r="H2914" s="207" t="s">
        <v>1061</v>
      </c>
      <c r="I2914" s="206" t="s">
        <v>34</v>
      </c>
      <c r="J2914" s="184">
        <v>1</v>
      </c>
    </row>
    <row r="2915" spans="1:10" ht="22.5" customHeight="1">
      <c r="A2915" s="206">
        <v>36</v>
      </c>
      <c r="B2915" s="207" t="s">
        <v>3233</v>
      </c>
      <c r="C2915" s="206">
        <v>2018</v>
      </c>
      <c r="D2915" s="207" t="s">
        <v>11286</v>
      </c>
      <c r="E2915" s="207" t="s">
        <v>177</v>
      </c>
      <c r="F2915" s="207" t="s">
        <v>3348</v>
      </c>
      <c r="G2915" s="205" t="s">
        <v>10302</v>
      </c>
      <c r="H2915" s="207" t="s">
        <v>1111</v>
      </c>
      <c r="I2915" s="206" t="s">
        <v>34</v>
      </c>
      <c r="J2915" s="184">
        <v>1</v>
      </c>
    </row>
    <row r="2916" spans="1:10" ht="33.75" customHeight="1">
      <c r="A2916" s="206">
        <v>36</v>
      </c>
      <c r="B2916" s="207" t="s">
        <v>3233</v>
      </c>
      <c r="C2916" s="206">
        <v>2018</v>
      </c>
      <c r="D2916" s="207" t="s">
        <v>11286</v>
      </c>
      <c r="E2916" s="207" t="s">
        <v>177</v>
      </c>
      <c r="F2916" s="207" t="s">
        <v>3349</v>
      </c>
      <c r="G2916" s="205" t="s">
        <v>82</v>
      </c>
      <c r="H2916" s="207" t="s">
        <v>101</v>
      </c>
      <c r="I2916" s="206" t="s">
        <v>34</v>
      </c>
      <c r="J2916" s="184">
        <v>1</v>
      </c>
    </row>
    <row r="2917" spans="1:10" ht="22.5" customHeight="1">
      <c r="A2917" s="206">
        <v>36</v>
      </c>
      <c r="B2917" s="207" t="s">
        <v>3233</v>
      </c>
      <c r="C2917" s="206">
        <v>2018</v>
      </c>
      <c r="D2917" s="207" t="s">
        <v>11286</v>
      </c>
      <c r="E2917" s="207" t="s">
        <v>495</v>
      </c>
      <c r="F2917" s="207" t="s">
        <v>3350</v>
      </c>
      <c r="G2917" s="205" t="s">
        <v>10302</v>
      </c>
      <c r="H2917" s="207" t="s">
        <v>1061</v>
      </c>
      <c r="I2917" s="206" t="s">
        <v>34</v>
      </c>
      <c r="J2917" s="184">
        <v>1</v>
      </c>
    </row>
    <row r="2918" spans="1:10" ht="33.75" customHeight="1">
      <c r="A2918" s="206">
        <v>36</v>
      </c>
      <c r="B2918" s="207" t="s">
        <v>3233</v>
      </c>
      <c r="C2918" s="206">
        <v>2018</v>
      </c>
      <c r="D2918" s="207" t="s">
        <v>11286</v>
      </c>
      <c r="E2918" s="207" t="s">
        <v>495</v>
      </c>
      <c r="F2918" s="207" t="s">
        <v>3351</v>
      </c>
      <c r="G2918" s="205" t="s">
        <v>82</v>
      </c>
      <c r="H2918" s="207" t="s">
        <v>101</v>
      </c>
      <c r="I2918" s="206" t="s">
        <v>34</v>
      </c>
      <c r="J2918" s="184">
        <v>1</v>
      </c>
    </row>
    <row r="2919" spans="1:10" ht="78.75" customHeight="1">
      <c r="A2919" s="206">
        <v>36</v>
      </c>
      <c r="B2919" s="207" t="s">
        <v>3233</v>
      </c>
      <c r="C2919" s="206">
        <v>2018</v>
      </c>
      <c r="D2919" s="207" t="s">
        <v>11286</v>
      </c>
      <c r="E2919" s="207" t="s">
        <v>495</v>
      </c>
      <c r="F2919" s="207" t="s">
        <v>3352</v>
      </c>
      <c r="G2919" s="205" t="s">
        <v>82</v>
      </c>
      <c r="H2919" s="207" t="s">
        <v>188</v>
      </c>
      <c r="I2919" s="206" t="s">
        <v>34</v>
      </c>
      <c r="J2919" s="184">
        <v>1</v>
      </c>
    </row>
    <row r="2920" spans="1:10" ht="33.75" customHeight="1">
      <c r="A2920" s="206">
        <v>36</v>
      </c>
      <c r="B2920" s="207" t="s">
        <v>3233</v>
      </c>
      <c r="C2920" s="206">
        <v>2018</v>
      </c>
      <c r="D2920" s="207" t="s">
        <v>11286</v>
      </c>
      <c r="E2920" s="207" t="s">
        <v>999</v>
      </c>
      <c r="F2920" s="207" t="s">
        <v>11287</v>
      </c>
      <c r="G2920" s="205" t="s">
        <v>10302</v>
      </c>
      <c r="H2920" s="207" t="s">
        <v>92</v>
      </c>
      <c r="I2920" s="206" t="s">
        <v>34</v>
      </c>
      <c r="J2920" s="184">
        <v>1</v>
      </c>
    </row>
    <row r="2921" spans="1:10" ht="67.5" customHeight="1">
      <c r="A2921" s="206">
        <v>36</v>
      </c>
      <c r="B2921" s="207" t="s">
        <v>3233</v>
      </c>
      <c r="C2921" s="206">
        <v>2018</v>
      </c>
      <c r="D2921" s="207" t="s">
        <v>11286</v>
      </c>
      <c r="E2921" s="207" t="s">
        <v>184</v>
      </c>
      <c r="F2921" s="207" t="s">
        <v>3354</v>
      </c>
      <c r="G2921" s="205" t="s">
        <v>10302</v>
      </c>
      <c r="H2921" s="207" t="s">
        <v>1061</v>
      </c>
      <c r="I2921" s="206" t="s">
        <v>34</v>
      </c>
      <c r="J2921" s="184">
        <v>1</v>
      </c>
    </row>
    <row r="2922" spans="1:10" ht="90" customHeight="1">
      <c r="A2922" s="206">
        <v>36</v>
      </c>
      <c r="B2922" s="207" t="s">
        <v>3233</v>
      </c>
      <c r="C2922" s="206">
        <v>2018</v>
      </c>
      <c r="D2922" s="207" t="s">
        <v>208</v>
      </c>
      <c r="E2922" s="207" t="s">
        <v>211</v>
      </c>
      <c r="F2922" s="207" t="s">
        <v>11288</v>
      </c>
      <c r="G2922" s="205" t="s">
        <v>10302</v>
      </c>
      <c r="H2922" s="207" t="s">
        <v>92</v>
      </c>
      <c r="I2922" s="206" t="s">
        <v>34</v>
      </c>
      <c r="J2922" s="184">
        <v>1</v>
      </c>
    </row>
    <row r="2923" spans="1:10" ht="67.5" customHeight="1">
      <c r="A2923" s="206">
        <v>36</v>
      </c>
      <c r="B2923" s="207" t="s">
        <v>3233</v>
      </c>
      <c r="C2923" s="206">
        <v>2018</v>
      </c>
      <c r="D2923" s="207" t="s">
        <v>208</v>
      </c>
      <c r="E2923" s="207" t="s">
        <v>211</v>
      </c>
      <c r="F2923" s="207" t="s">
        <v>11289</v>
      </c>
      <c r="G2923" s="205" t="s">
        <v>119</v>
      </c>
      <c r="H2923" s="207" t="s">
        <v>169</v>
      </c>
      <c r="I2923" s="206" t="s">
        <v>34</v>
      </c>
      <c r="J2923" s="184">
        <v>1</v>
      </c>
    </row>
    <row r="2924" spans="1:10" ht="78.75" customHeight="1">
      <c r="A2924" s="206">
        <v>36</v>
      </c>
      <c r="B2924" s="207" t="s">
        <v>3233</v>
      </c>
      <c r="C2924" s="206">
        <v>2018</v>
      </c>
      <c r="D2924" s="207" t="s">
        <v>208</v>
      </c>
      <c r="E2924" s="207" t="s">
        <v>3358</v>
      </c>
      <c r="F2924" s="207" t="s">
        <v>3357</v>
      </c>
      <c r="G2924" s="205" t="s">
        <v>10302</v>
      </c>
      <c r="H2924" s="207" t="s">
        <v>92</v>
      </c>
      <c r="I2924" s="206" t="s">
        <v>34</v>
      </c>
      <c r="J2924" s="184">
        <v>1</v>
      </c>
    </row>
    <row r="2925" spans="1:10" ht="22.5" customHeight="1">
      <c r="A2925" s="206">
        <v>36</v>
      </c>
      <c r="B2925" s="207" t="s">
        <v>3233</v>
      </c>
      <c r="C2925" s="206">
        <v>2018</v>
      </c>
      <c r="D2925" s="210" t="s">
        <v>219</v>
      </c>
      <c r="E2925" s="207" t="s">
        <v>3360</v>
      </c>
      <c r="F2925" s="207" t="s">
        <v>3359</v>
      </c>
      <c r="G2925" s="205" t="s">
        <v>10302</v>
      </c>
      <c r="H2925" s="205" t="s">
        <v>10306</v>
      </c>
      <c r="I2925" s="206" t="s">
        <v>34</v>
      </c>
      <c r="J2925" s="184">
        <v>1</v>
      </c>
    </row>
    <row r="2926" spans="1:10" ht="22.5" customHeight="1">
      <c r="A2926" s="206">
        <v>36</v>
      </c>
      <c r="B2926" s="207" t="s">
        <v>3233</v>
      </c>
      <c r="C2926" s="206">
        <v>2018</v>
      </c>
      <c r="D2926" s="210" t="s">
        <v>219</v>
      </c>
      <c r="E2926" s="207" t="s">
        <v>3360</v>
      </c>
      <c r="F2926" s="207" t="s">
        <v>3361</v>
      </c>
      <c r="G2926" s="205" t="s">
        <v>10302</v>
      </c>
      <c r="H2926" s="205" t="s">
        <v>10306</v>
      </c>
      <c r="I2926" s="206" t="s">
        <v>34</v>
      </c>
      <c r="J2926" s="184">
        <v>1</v>
      </c>
    </row>
    <row r="2927" spans="1:10" ht="33.75" customHeight="1">
      <c r="A2927" s="206">
        <v>36</v>
      </c>
      <c r="B2927" s="207" t="s">
        <v>3233</v>
      </c>
      <c r="C2927" s="206">
        <v>2018</v>
      </c>
      <c r="D2927" s="210" t="s">
        <v>219</v>
      </c>
      <c r="E2927" s="207" t="s">
        <v>3360</v>
      </c>
      <c r="F2927" s="207" t="s">
        <v>3362</v>
      </c>
      <c r="G2927" s="205" t="s">
        <v>82</v>
      </c>
      <c r="H2927" s="207" t="s">
        <v>188</v>
      </c>
      <c r="I2927" s="206" t="s">
        <v>34</v>
      </c>
      <c r="J2927" s="184">
        <v>1</v>
      </c>
    </row>
    <row r="2928" spans="1:10" ht="33.75" customHeight="1">
      <c r="A2928" s="206">
        <v>36</v>
      </c>
      <c r="B2928" s="207" t="s">
        <v>3233</v>
      </c>
      <c r="C2928" s="206">
        <v>2018</v>
      </c>
      <c r="D2928" s="210" t="s">
        <v>219</v>
      </c>
      <c r="E2928" s="207" t="s">
        <v>3360</v>
      </c>
      <c r="F2928" s="207" t="s">
        <v>3363</v>
      </c>
      <c r="G2928" s="205" t="s">
        <v>10302</v>
      </c>
      <c r="H2928" s="207" t="s">
        <v>92</v>
      </c>
      <c r="I2928" s="206" t="s">
        <v>34</v>
      </c>
      <c r="J2928" s="184">
        <v>1</v>
      </c>
    </row>
    <row r="2929" spans="1:10" ht="56.25" customHeight="1">
      <c r="A2929" s="206">
        <v>36</v>
      </c>
      <c r="B2929" s="207" t="s">
        <v>3233</v>
      </c>
      <c r="C2929" s="206">
        <v>2018</v>
      </c>
      <c r="D2929" s="210" t="s">
        <v>219</v>
      </c>
      <c r="E2929" s="207" t="s">
        <v>3360</v>
      </c>
      <c r="F2929" s="207" t="s">
        <v>3364</v>
      </c>
      <c r="G2929" s="205" t="s">
        <v>82</v>
      </c>
      <c r="H2929" s="207" t="s">
        <v>101</v>
      </c>
      <c r="I2929" s="206" t="s">
        <v>34</v>
      </c>
      <c r="J2929" s="184">
        <v>1</v>
      </c>
    </row>
    <row r="2930" spans="1:10" ht="22.5" customHeight="1">
      <c r="A2930" s="206">
        <v>36</v>
      </c>
      <c r="B2930" s="207" t="s">
        <v>3233</v>
      </c>
      <c r="C2930" s="206">
        <v>2018</v>
      </c>
      <c r="D2930" s="210" t="s">
        <v>219</v>
      </c>
      <c r="E2930" s="207" t="s">
        <v>3360</v>
      </c>
      <c r="F2930" s="207" t="s">
        <v>3365</v>
      </c>
      <c r="G2930" s="205" t="s">
        <v>10302</v>
      </c>
      <c r="H2930" s="207" t="s">
        <v>92</v>
      </c>
      <c r="I2930" s="206" t="s">
        <v>34</v>
      </c>
      <c r="J2930" s="184">
        <v>1</v>
      </c>
    </row>
    <row r="2931" spans="1:10" ht="22.5" customHeight="1">
      <c r="A2931" s="206">
        <v>36</v>
      </c>
      <c r="B2931" s="207" t="s">
        <v>3233</v>
      </c>
      <c r="C2931" s="206">
        <v>2018</v>
      </c>
      <c r="D2931" s="210" t="s">
        <v>219</v>
      </c>
      <c r="E2931" s="207" t="s">
        <v>3360</v>
      </c>
      <c r="F2931" s="207" t="s">
        <v>3366</v>
      </c>
      <c r="G2931" s="207" t="s">
        <v>401</v>
      </c>
      <c r="H2931" s="207" t="s">
        <v>401</v>
      </c>
      <c r="I2931" s="206" t="s">
        <v>34</v>
      </c>
      <c r="J2931" s="184">
        <v>1</v>
      </c>
    </row>
    <row r="2932" spans="1:10" ht="33.75" customHeight="1">
      <c r="A2932" s="206">
        <v>36</v>
      </c>
      <c r="B2932" s="207" t="s">
        <v>3233</v>
      </c>
      <c r="C2932" s="206">
        <v>2018</v>
      </c>
      <c r="D2932" s="210" t="s">
        <v>219</v>
      </c>
      <c r="E2932" s="207" t="s">
        <v>11290</v>
      </c>
      <c r="F2932" s="207" t="s">
        <v>3367</v>
      </c>
      <c r="G2932" s="205" t="s">
        <v>10302</v>
      </c>
      <c r="H2932" s="207" t="s">
        <v>92</v>
      </c>
      <c r="I2932" s="206" t="s">
        <v>34</v>
      </c>
      <c r="J2932" s="184">
        <v>1</v>
      </c>
    </row>
    <row r="2933" spans="1:10" ht="33.75" customHeight="1">
      <c r="A2933" s="206">
        <v>36</v>
      </c>
      <c r="B2933" s="207" t="s">
        <v>3233</v>
      </c>
      <c r="C2933" s="206">
        <v>2018</v>
      </c>
      <c r="D2933" s="210" t="s">
        <v>219</v>
      </c>
      <c r="E2933" s="207" t="s">
        <v>3368</v>
      </c>
      <c r="F2933" s="207" t="s">
        <v>3369</v>
      </c>
      <c r="G2933" s="205" t="s">
        <v>10302</v>
      </c>
      <c r="H2933" s="205" t="s">
        <v>10306</v>
      </c>
      <c r="I2933" s="206" t="s">
        <v>34</v>
      </c>
      <c r="J2933" s="184">
        <v>1</v>
      </c>
    </row>
    <row r="2934" spans="1:10" ht="56.25" customHeight="1">
      <c r="A2934" s="206">
        <v>36</v>
      </c>
      <c r="B2934" s="207" t="s">
        <v>3233</v>
      </c>
      <c r="C2934" s="206">
        <v>2018</v>
      </c>
      <c r="D2934" s="210" t="s">
        <v>219</v>
      </c>
      <c r="E2934" s="207" t="s">
        <v>3368</v>
      </c>
      <c r="F2934" s="207" t="s">
        <v>3370</v>
      </c>
      <c r="G2934" s="205" t="s">
        <v>10302</v>
      </c>
      <c r="H2934" s="205" t="s">
        <v>10306</v>
      </c>
      <c r="I2934" s="206" t="s">
        <v>34</v>
      </c>
      <c r="J2934" s="184">
        <v>1</v>
      </c>
    </row>
    <row r="2935" spans="1:10" ht="45" customHeight="1">
      <c r="A2935" s="206">
        <v>36</v>
      </c>
      <c r="B2935" s="207" t="s">
        <v>3233</v>
      </c>
      <c r="C2935" s="206">
        <v>2018</v>
      </c>
      <c r="D2935" s="210" t="s">
        <v>219</v>
      </c>
      <c r="E2935" s="207" t="s">
        <v>245</v>
      </c>
      <c r="F2935" s="207" t="s">
        <v>3371</v>
      </c>
      <c r="G2935" s="205" t="s">
        <v>10302</v>
      </c>
      <c r="H2935" s="207" t="s">
        <v>92</v>
      </c>
      <c r="I2935" s="206" t="s">
        <v>34</v>
      </c>
      <c r="J2935" s="184">
        <v>1</v>
      </c>
    </row>
    <row r="2936" spans="1:10" ht="33.75" customHeight="1">
      <c r="A2936" s="206">
        <v>36</v>
      </c>
      <c r="B2936" s="207" t="s">
        <v>3233</v>
      </c>
      <c r="C2936" s="206">
        <v>2018</v>
      </c>
      <c r="D2936" s="210" t="s">
        <v>219</v>
      </c>
      <c r="E2936" s="207" t="s">
        <v>245</v>
      </c>
      <c r="F2936" s="207" t="s">
        <v>3372</v>
      </c>
      <c r="G2936" s="205" t="s">
        <v>82</v>
      </c>
      <c r="H2936" s="207" t="s">
        <v>101</v>
      </c>
      <c r="I2936" s="206" t="s">
        <v>34</v>
      </c>
      <c r="J2936" s="184">
        <v>1</v>
      </c>
    </row>
    <row r="2937" spans="1:10" ht="22.5" customHeight="1">
      <c r="A2937" s="206">
        <v>36</v>
      </c>
      <c r="B2937" s="207" t="s">
        <v>3233</v>
      </c>
      <c r="C2937" s="206">
        <v>2018</v>
      </c>
      <c r="D2937" s="210" t="s">
        <v>219</v>
      </c>
      <c r="E2937" s="207" t="s">
        <v>245</v>
      </c>
      <c r="F2937" s="207" t="s">
        <v>3373</v>
      </c>
      <c r="G2937" s="205" t="s">
        <v>10302</v>
      </c>
      <c r="H2937" s="207" t="s">
        <v>1061</v>
      </c>
      <c r="I2937" s="206" t="s">
        <v>34</v>
      </c>
      <c r="J2937" s="184">
        <v>1</v>
      </c>
    </row>
    <row r="2938" spans="1:10" ht="22.5" customHeight="1">
      <c r="A2938" s="206">
        <v>36</v>
      </c>
      <c r="B2938" s="207" t="s">
        <v>3233</v>
      </c>
      <c r="C2938" s="206">
        <v>2018</v>
      </c>
      <c r="D2938" s="210" t="s">
        <v>219</v>
      </c>
      <c r="E2938" s="207" t="s">
        <v>245</v>
      </c>
      <c r="F2938" s="207" t="s">
        <v>3374</v>
      </c>
      <c r="G2938" s="205" t="s">
        <v>10302</v>
      </c>
      <c r="H2938" s="205" t="s">
        <v>10306</v>
      </c>
      <c r="I2938" s="206" t="s">
        <v>34</v>
      </c>
      <c r="J2938" s="184">
        <v>1</v>
      </c>
    </row>
    <row r="2939" spans="1:10" ht="22.5" customHeight="1">
      <c r="A2939" s="206">
        <v>36</v>
      </c>
      <c r="B2939" s="207" t="s">
        <v>3233</v>
      </c>
      <c r="C2939" s="206">
        <v>2018</v>
      </c>
      <c r="D2939" s="210" t="s">
        <v>219</v>
      </c>
      <c r="E2939" s="207" t="s">
        <v>245</v>
      </c>
      <c r="F2939" s="207" t="s">
        <v>3375</v>
      </c>
      <c r="G2939" s="205" t="s">
        <v>10302</v>
      </c>
      <c r="H2939" s="205" t="s">
        <v>10306</v>
      </c>
      <c r="I2939" s="206" t="s">
        <v>34</v>
      </c>
      <c r="J2939" s="184">
        <v>1</v>
      </c>
    </row>
    <row r="2940" spans="1:10" ht="22.5" customHeight="1">
      <c r="A2940" s="206">
        <v>36</v>
      </c>
      <c r="B2940" s="207" t="s">
        <v>3233</v>
      </c>
      <c r="C2940" s="206">
        <v>2018</v>
      </c>
      <c r="D2940" s="210" t="s">
        <v>219</v>
      </c>
      <c r="E2940" s="207" t="s">
        <v>10378</v>
      </c>
      <c r="F2940" s="207" t="s">
        <v>11291</v>
      </c>
      <c r="G2940" s="205" t="s">
        <v>10302</v>
      </c>
      <c r="H2940" s="207" t="s">
        <v>92</v>
      </c>
      <c r="I2940" s="206" t="s">
        <v>34</v>
      </c>
      <c r="J2940" s="184">
        <v>1</v>
      </c>
    </row>
    <row r="2941" spans="1:10" ht="56.25" customHeight="1">
      <c r="A2941" s="206">
        <v>36</v>
      </c>
      <c r="B2941" s="207" t="s">
        <v>3233</v>
      </c>
      <c r="C2941" s="206">
        <v>2018</v>
      </c>
      <c r="D2941" s="210" t="s">
        <v>219</v>
      </c>
      <c r="E2941" s="207" t="s">
        <v>10378</v>
      </c>
      <c r="F2941" s="207" t="s">
        <v>11292</v>
      </c>
      <c r="G2941" s="205" t="s">
        <v>10302</v>
      </c>
      <c r="H2941" s="207" t="s">
        <v>92</v>
      </c>
      <c r="I2941" s="206" t="s">
        <v>34</v>
      </c>
      <c r="J2941" s="184">
        <v>1</v>
      </c>
    </row>
    <row r="2942" spans="1:10" ht="22.5" customHeight="1">
      <c r="A2942" s="206">
        <v>36</v>
      </c>
      <c r="B2942" s="207" t="s">
        <v>3233</v>
      </c>
      <c r="C2942" s="206">
        <v>2018</v>
      </c>
      <c r="D2942" s="210" t="s">
        <v>219</v>
      </c>
      <c r="E2942" s="207" t="s">
        <v>10378</v>
      </c>
      <c r="F2942" s="207" t="s">
        <v>11293</v>
      </c>
      <c r="G2942" s="205" t="s">
        <v>10302</v>
      </c>
      <c r="H2942" s="207" t="s">
        <v>92</v>
      </c>
      <c r="I2942" s="206" t="s">
        <v>34</v>
      </c>
      <c r="J2942" s="184">
        <v>1</v>
      </c>
    </row>
    <row r="2943" spans="1:10" ht="22.5" customHeight="1">
      <c r="A2943" s="206">
        <v>36</v>
      </c>
      <c r="B2943" s="207" t="s">
        <v>3233</v>
      </c>
      <c r="C2943" s="206">
        <v>2018</v>
      </c>
      <c r="D2943" s="210" t="s">
        <v>219</v>
      </c>
      <c r="E2943" s="207" t="s">
        <v>10378</v>
      </c>
      <c r="F2943" s="207" t="s">
        <v>11294</v>
      </c>
      <c r="G2943" s="205" t="s">
        <v>10302</v>
      </c>
      <c r="H2943" s="207" t="s">
        <v>92</v>
      </c>
      <c r="I2943" s="206" t="s">
        <v>34</v>
      </c>
      <c r="J2943" s="184">
        <v>1</v>
      </c>
    </row>
    <row r="2944" spans="1:10" ht="56.25" customHeight="1">
      <c r="A2944" s="206">
        <v>36</v>
      </c>
      <c r="B2944" s="207" t="s">
        <v>3233</v>
      </c>
      <c r="C2944" s="206">
        <v>2018</v>
      </c>
      <c r="D2944" s="210" t="s">
        <v>219</v>
      </c>
      <c r="E2944" s="207" t="s">
        <v>3381</v>
      </c>
      <c r="F2944" s="207" t="s">
        <v>3380</v>
      </c>
      <c r="G2944" s="205" t="s">
        <v>10302</v>
      </c>
      <c r="H2944" s="207" t="s">
        <v>92</v>
      </c>
      <c r="I2944" s="206" t="s">
        <v>34</v>
      </c>
      <c r="J2944" s="184">
        <v>1</v>
      </c>
    </row>
    <row r="2945" spans="1:10" ht="56.25" customHeight="1">
      <c r="A2945" s="206">
        <v>36</v>
      </c>
      <c r="B2945" s="207" t="s">
        <v>3233</v>
      </c>
      <c r="C2945" s="206">
        <v>2018</v>
      </c>
      <c r="D2945" s="210" t="s">
        <v>219</v>
      </c>
      <c r="E2945" s="207" t="s">
        <v>3381</v>
      </c>
      <c r="F2945" s="207" t="s">
        <v>3382</v>
      </c>
      <c r="G2945" s="205" t="s">
        <v>10302</v>
      </c>
      <c r="H2945" s="207" t="s">
        <v>92</v>
      </c>
      <c r="I2945" s="206" t="s">
        <v>34</v>
      </c>
      <c r="J2945" s="184">
        <v>1</v>
      </c>
    </row>
    <row r="2946" spans="1:10" ht="56.25" customHeight="1">
      <c r="A2946" s="206">
        <v>36</v>
      </c>
      <c r="B2946" s="207" t="s">
        <v>3233</v>
      </c>
      <c r="C2946" s="206">
        <v>2018</v>
      </c>
      <c r="D2946" s="210" t="s">
        <v>219</v>
      </c>
      <c r="E2946" s="207" t="s">
        <v>3381</v>
      </c>
      <c r="F2946" s="207" t="s">
        <v>3383</v>
      </c>
      <c r="G2946" s="205" t="s">
        <v>10302</v>
      </c>
      <c r="H2946" s="207" t="s">
        <v>92</v>
      </c>
      <c r="I2946" s="206" t="s">
        <v>34</v>
      </c>
      <c r="J2946" s="184">
        <v>1</v>
      </c>
    </row>
    <row r="2947" spans="1:10" ht="56.25" customHeight="1">
      <c r="A2947" s="206">
        <v>36</v>
      </c>
      <c r="B2947" s="207" t="s">
        <v>3233</v>
      </c>
      <c r="C2947" s="206">
        <v>2018</v>
      </c>
      <c r="D2947" s="210" t="s">
        <v>219</v>
      </c>
      <c r="E2947" s="207" t="s">
        <v>3381</v>
      </c>
      <c r="F2947" s="207" t="s">
        <v>3384</v>
      </c>
      <c r="G2947" s="205" t="s">
        <v>10302</v>
      </c>
      <c r="H2947" s="207" t="s">
        <v>92</v>
      </c>
      <c r="I2947" s="206" t="s">
        <v>34</v>
      </c>
      <c r="J2947" s="184">
        <v>1</v>
      </c>
    </row>
    <row r="2948" spans="1:10" ht="56.25" customHeight="1">
      <c r="A2948" s="206">
        <v>36</v>
      </c>
      <c r="B2948" s="207" t="s">
        <v>3233</v>
      </c>
      <c r="C2948" s="206">
        <v>2018</v>
      </c>
      <c r="D2948" s="210" t="s">
        <v>219</v>
      </c>
      <c r="E2948" s="207" t="s">
        <v>3381</v>
      </c>
      <c r="F2948" s="207" t="s">
        <v>3385</v>
      </c>
      <c r="G2948" s="205" t="s">
        <v>10302</v>
      </c>
      <c r="H2948" s="207" t="s">
        <v>92</v>
      </c>
      <c r="I2948" s="206" t="s">
        <v>34</v>
      </c>
      <c r="J2948" s="184">
        <v>1</v>
      </c>
    </row>
    <row r="2949" spans="1:10" ht="56.25" customHeight="1">
      <c r="A2949" s="206">
        <v>36</v>
      </c>
      <c r="B2949" s="207" t="s">
        <v>3233</v>
      </c>
      <c r="C2949" s="206">
        <v>2018</v>
      </c>
      <c r="D2949" s="210" t="s">
        <v>219</v>
      </c>
      <c r="E2949" s="207" t="s">
        <v>3381</v>
      </c>
      <c r="F2949" s="207" t="s">
        <v>3386</v>
      </c>
      <c r="G2949" s="205" t="s">
        <v>10302</v>
      </c>
      <c r="H2949" s="207" t="s">
        <v>92</v>
      </c>
      <c r="I2949" s="206" t="s">
        <v>34</v>
      </c>
      <c r="J2949" s="184">
        <v>1</v>
      </c>
    </row>
    <row r="2950" spans="1:10" ht="56.25" customHeight="1">
      <c r="A2950" s="206">
        <v>36</v>
      </c>
      <c r="B2950" s="207" t="s">
        <v>3233</v>
      </c>
      <c r="C2950" s="206">
        <v>2018</v>
      </c>
      <c r="D2950" s="210" t="s">
        <v>219</v>
      </c>
      <c r="E2950" s="207" t="s">
        <v>3381</v>
      </c>
      <c r="F2950" s="207" t="s">
        <v>3387</v>
      </c>
      <c r="G2950" s="205" t="s">
        <v>82</v>
      </c>
      <c r="H2950" s="207" t="s">
        <v>101</v>
      </c>
      <c r="I2950" s="206" t="s">
        <v>34</v>
      </c>
      <c r="J2950" s="184">
        <v>1</v>
      </c>
    </row>
    <row r="2951" spans="1:10" ht="56.25" customHeight="1">
      <c r="A2951" s="206">
        <v>36</v>
      </c>
      <c r="B2951" s="207" t="s">
        <v>3233</v>
      </c>
      <c r="C2951" s="206">
        <v>2018</v>
      </c>
      <c r="D2951" s="210" t="s">
        <v>219</v>
      </c>
      <c r="E2951" s="207" t="s">
        <v>3381</v>
      </c>
      <c r="F2951" s="207" t="s">
        <v>3388</v>
      </c>
      <c r="G2951" s="205" t="s">
        <v>10302</v>
      </c>
      <c r="H2951" s="205" t="s">
        <v>10306</v>
      </c>
      <c r="I2951" s="206" t="s">
        <v>34</v>
      </c>
      <c r="J2951" s="184">
        <v>1</v>
      </c>
    </row>
    <row r="2952" spans="1:10" ht="56.25" customHeight="1">
      <c r="A2952" s="206">
        <v>36</v>
      </c>
      <c r="B2952" s="207" t="s">
        <v>3233</v>
      </c>
      <c r="C2952" s="206">
        <v>2018</v>
      </c>
      <c r="D2952" s="210" t="s">
        <v>219</v>
      </c>
      <c r="E2952" s="207" t="s">
        <v>3381</v>
      </c>
      <c r="F2952" s="207" t="s">
        <v>3389</v>
      </c>
      <c r="G2952" s="205" t="s">
        <v>82</v>
      </c>
      <c r="H2952" s="207" t="s">
        <v>188</v>
      </c>
      <c r="I2952" s="206" t="s">
        <v>34</v>
      </c>
      <c r="J2952" s="184">
        <v>1</v>
      </c>
    </row>
    <row r="2953" spans="1:10" ht="33.75" customHeight="1">
      <c r="A2953" s="206">
        <v>36</v>
      </c>
      <c r="B2953" s="207" t="s">
        <v>3233</v>
      </c>
      <c r="C2953" s="206">
        <v>2018</v>
      </c>
      <c r="D2953" s="207" t="s">
        <v>11295</v>
      </c>
      <c r="E2953" s="207" t="s">
        <v>266</v>
      </c>
      <c r="F2953" s="207" t="s">
        <v>3390</v>
      </c>
      <c r="G2953" s="205" t="s">
        <v>10302</v>
      </c>
      <c r="H2953" s="207" t="s">
        <v>92</v>
      </c>
      <c r="I2953" s="206" t="s">
        <v>34</v>
      </c>
      <c r="J2953" s="184">
        <v>1</v>
      </c>
    </row>
    <row r="2954" spans="1:10" ht="22.5" customHeight="1">
      <c r="A2954" s="206">
        <v>36</v>
      </c>
      <c r="B2954" s="207" t="s">
        <v>3233</v>
      </c>
      <c r="C2954" s="206">
        <v>2018</v>
      </c>
      <c r="D2954" s="207" t="s">
        <v>11295</v>
      </c>
      <c r="E2954" s="207" t="s">
        <v>266</v>
      </c>
      <c r="F2954" s="207" t="s">
        <v>3391</v>
      </c>
      <c r="G2954" s="205" t="s">
        <v>10302</v>
      </c>
      <c r="H2954" s="207" t="s">
        <v>92</v>
      </c>
      <c r="I2954" s="206" t="s">
        <v>34</v>
      </c>
      <c r="J2954" s="184">
        <v>1</v>
      </c>
    </row>
    <row r="2955" spans="1:10" ht="22.5" customHeight="1">
      <c r="A2955" s="206">
        <v>36</v>
      </c>
      <c r="B2955" s="207" t="s">
        <v>3233</v>
      </c>
      <c r="C2955" s="206">
        <v>2018</v>
      </c>
      <c r="D2955" s="207" t="s">
        <v>11295</v>
      </c>
      <c r="E2955" s="207" t="s">
        <v>266</v>
      </c>
      <c r="F2955" s="207" t="s">
        <v>11296</v>
      </c>
      <c r="G2955" s="205" t="s">
        <v>10302</v>
      </c>
      <c r="H2955" s="207" t="s">
        <v>92</v>
      </c>
      <c r="I2955" s="206" t="s">
        <v>34</v>
      </c>
      <c r="J2955" s="184">
        <v>1</v>
      </c>
    </row>
    <row r="2956" spans="1:10" ht="33.75" customHeight="1">
      <c r="A2956" s="206">
        <v>36</v>
      </c>
      <c r="B2956" s="207" t="s">
        <v>3233</v>
      </c>
      <c r="C2956" s="206">
        <v>2018</v>
      </c>
      <c r="D2956" s="207" t="s">
        <v>11295</v>
      </c>
      <c r="E2956" s="207" t="s">
        <v>266</v>
      </c>
      <c r="F2956" s="207" t="s">
        <v>3393</v>
      </c>
      <c r="G2956" s="205" t="s">
        <v>10302</v>
      </c>
      <c r="H2956" s="205" t="s">
        <v>10306</v>
      </c>
      <c r="I2956" s="206" t="s">
        <v>34</v>
      </c>
      <c r="J2956" s="184">
        <v>1</v>
      </c>
    </row>
    <row r="2957" spans="1:10" ht="56.25" customHeight="1">
      <c r="A2957" s="206">
        <v>36</v>
      </c>
      <c r="B2957" s="207" t="s">
        <v>3233</v>
      </c>
      <c r="C2957" s="206">
        <v>2018</v>
      </c>
      <c r="D2957" s="207" t="s">
        <v>536</v>
      </c>
      <c r="E2957" s="207" t="s">
        <v>273</v>
      </c>
      <c r="F2957" s="207" t="s">
        <v>3394</v>
      </c>
      <c r="G2957" s="205" t="s">
        <v>10302</v>
      </c>
      <c r="H2957" s="205" t="s">
        <v>10306</v>
      </c>
      <c r="I2957" s="206" t="s">
        <v>34</v>
      </c>
      <c r="J2957" s="184">
        <v>1</v>
      </c>
    </row>
    <row r="2958" spans="1:10" ht="90" customHeight="1">
      <c r="A2958" s="206">
        <v>36</v>
      </c>
      <c r="B2958" s="207" t="s">
        <v>3233</v>
      </c>
      <c r="C2958" s="206">
        <v>2018</v>
      </c>
      <c r="D2958" s="207" t="s">
        <v>536</v>
      </c>
      <c r="E2958" s="207" t="s">
        <v>2303</v>
      </c>
      <c r="F2958" s="207" t="s">
        <v>3395</v>
      </c>
      <c r="G2958" s="205" t="s">
        <v>10302</v>
      </c>
      <c r="H2958" s="205" t="s">
        <v>10306</v>
      </c>
      <c r="I2958" s="206" t="s">
        <v>34</v>
      </c>
      <c r="J2958" s="184">
        <v>1</v>
      </c>
    </row>
    <row r="2959" spans="1:10" ht="101.25" customHeight="1">
      <c r="A2959" s="206">
        <v>36</v>
      </c>
      <c r="B2959" s="207" t="s">
        <v>3233</v>
      </c>
      <c r="C2959" s="206">
        <v>2018</v>
      </c>
      <c r="D2959" s="207" t="s">
        <v>536</v>
      </c>
      <c r="E2959" s="207" t="s">
        <v>276</v>
      </c>
      <c r="F2959" s="207" t="s">
        <v>3396</v>
      </c>
      <c r="G2959" s="205" t="s">
        <v>10302</v>
      </c>
      <c r="H2959" s="205" t="s">
        <v>10306</v>
      </c>
      <c r="I2959" s="206" t="s">
        <v>34</v>
      </c>
      <c r="J2959" s="184">
        <v>1</v>
      </c>
    </row>
    <row r="2960" spans="1:10" ht="56.25" customHeight="1">
      <c r="A2960" s="206">
        <v>36</v>
      </c>
      <c r="B2960" s="207" t="s">
        <v>3233</v>
      </c>
      <c r="C2960" s="206">
        <v>2018</v>
      </c>
      <c r="D2960" s="207" t="s">
        <v>536</v>
      </c>
      <c r="E2960" s="207" t="s">
        <v>276</v>
      </c>
      <c r="F2960" s="207" t="s">
        <v>3397</v>
      </c>
      <c r="G2960" s="205" t="s">
        <v>10302</v>
      </c>
      <c r="H2960" s="205" t="s">
        <v>10306</v>
      </c>
      <c r="I2960" s="206" t="s">
        <v>34</v>
      </c>
      <c r="J2960" s="184">
        <v>1</v>
      </c>
    </row>
    <row r="2961" spans="1:10" ht="67.5" customHeight="1">
      <c r="A2961" s="206">
        <v>37</v>
      </c>
      <c r="B2961" s="207" t="s">
        <v>3313</v>
      </c>
      <c r="C2961" s="206">
        <v>2021</v>
      </c>
      <c r="D2961" s="207" t="s">
        <v>28</v>
      </c>
      <c r="E2961" s="207" t="s">
        <v>800</v>
      </c>
      <c r="F2961" s="207" t="s">
        <v>11297</v>
      </c>
      <c r="G2961" s="205" t="s">
        <v>10302</v>
      </c>
      <c r="H2961" s="207" t="s">
        <v>92</v>
      </c>
      <c r="I2961" s="206" t="s">
        <v>34</v>
      </c>
      <c r="J2961" s="184">
        <v>1</v>
      </c>
    </row>
    <row r="2962" spans="1:10" ht="22.5" customHeight="1">
      <c r="A2962" s="206">
        <v>37</v>
      </c>
      <c r="B2962" s="207" t="s">
        <v>3313</v>
      </c>
      <c r="C2962" s="206">
        <v>2021</v>
      </c>
      <c r="D2962" s="207" t="s">
        <v>28</v>
      </c>
      <c r="E2962" s="207" t="s">
        <v>29</v>
      </c>
      <c r="F2962" s="207" t="s">
        <v>11298</v>
      </c>
      <c r="G2962" s="205" t="s">
        <v>10302</v>
      </c>
      <c r="H2962" s="207" t="s">
        <v>92</v>
      </c>
      <c r="I2962" s="206" t="s">
        <v>34</v>
      </c>
      <c r="J2962" s="184">
        <v>1</v>
      </c>
    </row>
    <row r="2963" spans="1:10" ht="22.5" customHeight="1">
      <c r="A2963" s="206">
        <v>37</v>
      </c>
      <c r="B2963" s="207" t="s">
        <v>3313</v>
      </c>
      <c r="C2963" s="206">
        <v>2021</v>
      </c>
      <c r="D2963" s="207" t="s">
        <v>28</v>
      </c>
      <c r="E2963" s="207" t="s">
        <v>29</v>
      </c>
      <c r="F2963" s="207" t="s">
        <v>11299</v>
      </c>
      <c r="G2963" s="205" t="s">
        <v>10302</v>
      </c>
      <c r="H2963" s="207" t="s">
        <v>92</v>
      </c>
      <c r="I2963" s="206" t="s">
        <v>34</v>
      </c>
      <c r="J2963" s="184">
        <v>1</v>
      </c>
    </row>
    <row r="2964" spans="1:10" ht="56.25" customHeight="1">
      <c r="A2964" s="206">
        <v>37</v>
      </c>
      <c r="B2964" s="207" t="s">
        <v>3313</v>
      </c>
      <c r="C2964" s="206">
        <v>2021</v>
      </c>
      <c r="D2964" s="207" t="s">
        <v>28</v>
      </c>
      <c r="E2964" s="207" t="s">
        <v>43</v>
      </c>
      <c r="F2964" s="207" t="s">
        <v>11300</v>
      </c>
      <c r="G2964" s="205" t="s">
        <v>10302</v>
      </c>
      <c r="H2964" s="205" t="s">
        <v>10306</v>
      </c>
      <c r="I2964" s="206" t="s">
        <v>34</v>
      </c>
      <c r="J2964" s="184">
        <v>1</v>
      </c>
    </row>
    <row r="2965" spans="1:10" ht="22.5" customHeight="1">
      <c r="A2965" s="206">
        <v>37</v>
      </c>
      <c r="B2965" s="207" t="s">
        <v>3313</v>
      </c>
      <c r="C2965" s="206">
        <v>2021</v>
      </c>
      <c r="D2965" s="205" t="s">
        <v>28</v>
      </c>
      <c r="E2965" s="207" t="s">
        <v>46</v>
      </c>
      <c r="F2965" s="207" t="s">
        <v>11301</v>
      </c>
      <c r="G2965" s="205" t="s">
        <v>10302</v>
      </c>
      <c r="H2965" s="207" t="s">
        <v>1061</v>
      </c>
      <c r="I2965" s="206" t="s">
        <v>34</v>
      </c>
      <c r="J2965" s="184">
        <v>1</v>
      </c>
    </row>
    <row r="2966" spans="1:10" ht="33.75" customHeight="1">
      <c r="A2966" s="206">
        <v>37</v>
      </c>
      <c r="B2966" s="207" t="s">
        <v>3313</v>
      </c>
      <c r="C2966" s="206">
        <v>2021</v>
      </c>
      <c r="D2966" s="205" t="s">
        <v>28</v>
      </c>
      <c r="E2966" s="207" t="s">
        <v>46</v>
      </c>
      <c r="F2966" s="207" t="s">
        <v>11302</v>
      </c>
      <c r="G2966" s="205" t="s">
        <v>10302</v>
      </c>
      <c r="H2966" s="207" t="s">
        <v>1061</v>
      </c>
      <c r="I2966" s="206" t="s">
        <v>34</v>
      </c>
      <c r="J2966" s="184">
        <v>1</v>
      </c>
    </row>
    <row r="2967" spans="1:10" ht="56.25" customHeight="1">
      <c r="A2967" s="206">
        <v>37</v>
      </c>
      <c r="B2967" s="207" t="s">
        <v>3313</v>
      </c>
      <c r="C2967" s="206">
        <v>2021</v>
      </c>
      <c r="D2967" s="207" t="s">
        <v>28</v>
      </c>
      <c r="E2967" s="207" t="s">
        <v>57</v>
      </c>
      <c r="F2967" s="207" t="s">
        <v>11303</v>
      </c>
      <c r="G2967" s="205" t="s">
        <v>10302</v>
      </c>
      <c r="H2967" s="205" t="s">
        <v>10306</v>
      </c>
      <c r="I2967" s="206" t="s">
        <v>34</v>
      </c>
      <c r="J2967" s="184">
        <v>1</v>
      </c>
    </row>
    <row r="2968" spans="1:10" ht="33.75" customHeight="1">
      <c r="A2968" s="206">
        <v>37</v>
      </c>
      <c r="B2968" s="207" t="s">
        <v>3313</v>
      </c>
      <c r="C2968" s="206">
        <v>2021</v>
      </c>
      <c r="D2968" s="207" t="s">
        <v>28</v>
      </c>
      <c r="E2968" s="207" t="s">
        <v>62</v>
      </c>
      <c r="F2968" s="207" t="s">
        <v>11304</v>
      </c>
      <c r="G2968" s="205" t="s">
        <v>10302</v>
      </c>
      <c r="H2968" s="205" t="s">
        <v>10306</v>
      </c>
      <c r="I2968" s="206" t="s">
        <v>34</v>
      </c>
      <c r="J2968" s="184">
        <v>1</v>
      </c>
    </row>
    <row r="2969" spans="1:10" ht="45" customHeight="1">
      <c r="A2969" s="206">
        <v>37</v>
      </c>
      <c r="B2969" s="207" t="s">
        <v>3313</v>
      </c>
      <c r="C2969" s="206">
        <v>2021</v>
      </c>
      <c r="D2969" s="207" t="s">
        <v>28</v>
      </c>
      <c r="E2969" s="207" t="s">
        <v>554</v>
      </c>
      <c r="F2969" s="207" t="s">
        <v>11305</v>
      </c>
      <c r="G2969" s="205" t="s">
        <v>10302</v>
      </c>
      <c r="H2969" s="205" t="s">
        <v>10306</v>
      </c>
      <c r="I2969" s="206" t="s">
        <v>34</v>
      </c>
      <c r="J2969" s="184">
        <v>1</v>
      </c>
    </row>
    <row r="2970" spans="1:10" ht="56.25" customHeight="1">
      <c r="A2970" s="206">
        <v>37</v>
      </c>
      <c r="B2970" s="207" t="s">
        <v>3313</v>
      </c>
      <c r="C2970" s="206">
        <v>2021</v>
      </c>
      <c r="D2970" s="207" t="s">
        <v>28</v>
      </c>
      <c r="E2970" s="207" t="s">
        <v>63</v>
      </c>
      <c r="F2970" s="207" t="s">
        <v>11306</v>
      </c>
      <c r="G2970" s="205" t="s">
        <v>10302</v>
      </c>
      <c r="H2970" s="205" t="s">
        <v>10306</v>
      </c>
      <c r="I2970" s="206" t="s">
        <v>34</v>
      </c>
      <c r="J2970" s="184">
        <v>1</v>
      </c>
    </row>
    <row r="2971" spans="1:10" ht="78.75" customHeight="1">
      <c r="A2971" s="206">
        <v>37</v>
      </c>
      <c r="B2971" s="207" t="s">
        <v>3313</v>
      </c>
      <c r="C2971" s="206">
        <v>2021</v>
      </c>
      <c r="D2971" s="207" t="s">
        <v>28</v>
      </c>
      <c r="E2971" s="207" t="s">
        <v>455</v>
      </c>
      <c r="F2971" s="207" t="s">
        <v>11307</v>
      </c>
      <c r="G2971" s="205" t="s">
        <v>10302</v>
      </c>
      <c r="H2971" s="207" t="s">
        <v>92</v>
      </c>
      <c r="I2971" s="206" t="s">
        <v>34</v>
      </c>
      <c r="J2971" s="184">
        <v>1</v>
      </c>
    </row>
    <row r="2972" spans="1:10" ht="22.5" customHeight="1">
      <c r="A2972" s="206">
        <v>37</v>
      </c>
      <c r="B2972" s="207" t="s">
        <v>3313</v>
      </c>
      <c r="C2972" s="206">
        <v>2021</v>
      </c>
      <c r="D2972" s="207" t="s">
        <v>69</v>
      </c>
      <c r="E2972" s="207" t="s">
        <v>266</v>
      </c>
      <c r="F2972" s="207" t="s">
        <v>11308</v>
      </c>
      <c r="G2972" s="205" t="s">
        <v>10302</v>
      </c>
      <c r="H2972" s="207" t="s">
        <v>92</v>
      </c>
      <c r="I2972" s="206" t="s">
        <v>34</v>
      </c>
      <c r="J2972" s="184">
        <v>1</v>
      </c>
    </row>
    <row r="2973" spans="1:10" ht="45" customHeight="1">
      <c r="A2973" s="206">
        <v>37</v>
      </c>
      <c r="B2973" s="207" t="s">
        <v>3313</v>
      </c>
      <c r="C2973" s="206">
        <v>2021</v>
      </c>
      <c r="D2973" s="207" t="s">
        <v>74</v>
      </c>
      <c r="E2973" s="207" t="s">
        <v>75</v>
      </c>
      <c r="F2973" s="207" t="s">
        <v>11309</v>
      </c>
      <c r="G2973" s="205" t="s">
        <v>10302</v>
      </c>
      <c r="H2973" s="207" t="s">
        <v>92</v>
      </c>
      <c r="I2973" s="206" t="s">
        <v>34</v>
      </c>
      <c r="J2973" s="184">
        <v>1</v>
      </c>
    </row>
    <row r="2974" spans="1:10" ht="45" customHeight="1">
      <c r="A2974" s="206">
        <v>37</v>
      </c>
      <c r="B2974" s="207" t="s">
        <v>3313</v>
      </c>
      <c r="C2974" s="206">
        <v>2021</v>
      </c>
      <c r="D2974" s="207" t="s">
        <v>74</v>
      </c>
      <c r="E2974" s="207" t="s">
        <v>75</v>
      </c>
      <c r="F2974" s="207" t="s">
        <v>11310</v>
      </c>
      <c r="G2974" s="205" t="s">
        <v>10302</v>
      </c>
      <c r="H2974" s="205" t="s">
        <v>10306</v>
      </c>
      <c r="I2974" s="206" t="s">
        <v>34</v>
      </c>
      <c r="J2974" s="184">
        <v>1</v>
      </c>
    </row>
    <row r="2975" spans="1:10" ht="22.5" customHeight="1">
      <c r="A2975" s="206">
        <v>37</v>
      </c>
      <c r="B2975" s="207" t="s">
        <v>3313</v>
      </c>
      <c r="C2975" s="206">
        <v>2021</v>
      </c>
      <c r="D2975" s="207" t="s">
        <v>74</v>
      </c>
      <c r="E2975" s="207" t="s">
        <v>75</v>
      </c>
      <c r="F2975" s="207" t="s">
        <v>11311</v>
      </c>
      <c r="G2975" s="205" t="s">
        <v>10302</v>
      </c>
      <c r="H2975" s="205" t="s">
        <v>10306</v>
      </c>
      <c r="I2975" s="206" t="s">
        <v>34</v>
      </c>
      <c r="J2975" s="184">
        <v>1</v>
      </c>
    </row>
    <row r="2976" spans="1:10" ht="22.5" customHeight="1">
      <c r="A2976" s="206">
        <v>37</v>
      </c>
      <c r="B2976" s="207" t="s">
        <v>3313</v>
      </c>
      <c r="C2976" s="206">
        <v>2021</v>
      </c>
      <c r="D2976" s="207" t="s">
        <v>74</v>
      </c>
      <c r="E2976" s="207" t="s">
        <v>75</v>
      </c>
      <c r="F2976" s="207" t="s">
        <v>11312</v>
      </c>
      <c r="G2976" s="205" t="s">
        <v>10302</v>
      </c>
      <c r="H2976" s="205" t="s">
        <v>10306</v>
      </c>
      <c r="I2976" s="206" t="s">
        <v>34</v>
      </c>
      <c r="J2976" s="184">
        <v>1</v>
      </c>
    </row>
    <row r="2977" spans="1:10" ht="56.25" customHeight="1">
      <c r="A2977" s="206">
        <v>37</v>
      </c>
      <c r="B2977" s="207" t="s">
        <v>3313</v>
      </c>
      <c r="C2977" s="206">
        <v>2021</v>
      </c>
      <c r="D2977" s="207" t="s">
        <v>74</v>
      </c>
      <c r="E2977" s="207" t="s">
        <v>79</v>
      </c>
      <c r="F2977" s="207" t="s">
        <v>11313</v>
      </c>
      <c r="G2977" s="205" t="s">
        <v>10302</v>
      </c>
      <c r="H2977" s="207" t="s">
        <v>92</v>
      </c>
      <c r="I2977" s="206" t="s">
        <v>34</v>
      </c>
      <c r="J2977" s="184">
        <v>1</v>
      </c>
    </row>
    <row r="2978" spans="1:10" ht="45" customHeight="1">
      <c r="A2978" s="206">
        <v>37</v>
      </c>
      <c r="B2978" s="207" t="s">
        <v>3313</v>
      </c>
      <c r="C2978" s="206">
        <v>2021</v>
      </c>
      <c r="D2978" s="207" t="s">
        <v>74</v>
      </c>
      <c r="E2978" s="207" t="s">
        <v>79</v>
      </c>
      <c r="F2978" s="207" t="s">
        <v>11314</v>
      </c>
      <c r="G2978" s="205" t="s">
        <v>82</v>
      </c>
      <c r="H2978" s="207" t="s">
        <v>101</v>
      </c>
      <c r="I2978" s="206" t="s">
        <v>34</v>
      </c>
      <c r="J2978" s="184">
        <v>1</v>
      </c>
    </row>
    <row r="2979" spans="1:10" ht="45" customHeight="1">
      <c r="A2979" s="206">
        <v>37</v>
      </c>
      <c r="B2979" s="207" t="s">
        <v>3313</v>
      </c>
      <c r="C2979" s="206">
        <v>2021</v>
      </c>
      <c r="D2979" s="207" t="s">
        <v>74</v>
      </c>
      <c r="E2979" s="207" t="s">
        <v>94</v>
      </c>
      <c r="F2979" s="207" t="s">
        <v>11315</v>
      </c>
      <c r="G2979" s="205" t="s">
        <v>10302</v>
      </c>
      <c r="H2979" s="207" t="s">
        <v>92</v>
      </c>
      <c r="I2979" s="206" t="s">
        <v>34</v>
      </c>
      <c r="J2979" s="184">
        <v>1</v>
      </c>
    </row>
    <row r="2980" spans="1:10" ht="33.75" customHeight="1">
      <c r="A2980" s="206">
        <v>37</v>
      </c>
      <c r="B2980" s="207" t="s">
        <v>3313</v>
      </c>
      <c r="C2980" s="206">
        <v>2021</v>
      </c>
      <c r="D2980" s="207" t="s">
        <v>74</v>
      </c>
      <c r="E2980" s="207" t="s">
        <v>94</v>
      </c>
      <c r="F2980" s="207" t="s">
        <v>11316</v>
      </c>
      <c r="G2980" s="205" t="s">
        <v>82</v>
      </c>
      <c r="H2980" s="207" t="s">
        <v>188</v>
      </c>
      <c r="I2980" s="206" t="s">
        <v>34</v>
      </c>
      <c r="J2980" s="184">
        <v>1</v>
      </c>
    </row>
    <row r="2981" spans="1:10" ht="22.5" customHeight="1">
      <c r="A2981" s="206">
        <v>37</v>
      </c>
      <c r="B2981" s="207" t="s">
        <v>3313</v>
      </c>
      <c r="C2981" s="206">
        <v>2021</v>
      </c>
      <c r="D2981" s="207" t="s">
        <v>96</v>
      </c>
      <c r="E2981" s="207" t="s">
        <v>2984</v>
      </c>
      <c r="F2981" s="207" t="s">
        <v>11317</v>
      </c>
      <c r="G2981" s="205" t="s">
        <v>10302</v>
      </c>
      <c r="H2981" s="205" t="s">
        <v>10306</v>
      </c>
      <c r="I2981" s="206" t="s">
        <v>34</v>
      </c>
      <c r="J2981" s="184">
        <v>1</v>
      </c>
    </row>
    <row r="2982" spans="1:10" ht="33.75" customHeight="1">
      <c r="A2982" s="206">
        <v>37</v>
      </c>
      <c r="B2982" s="207" t="s">
        <v>3313</v>
      </c>
      <c r="C2982" s="206">
        <v>2021</v>
      </c>
      <c r="D2982" s="207" t="s">
        <v>96</v>
      </c>
      <c r="E2982" s="207" t="s">
        <v>2984</v>
      </c>
      <c r="F2982" s="207" t="s">
        <v>11318</v>
      </c>
      <c r="G2982" s="205" t="s">
        <v>10302</v>
      </c>
      <c r="H2982" s="207" t="s">
        <v>92</v>
      </c>
      <c r="I2982" s="206" t="s">
        <v>34</v>
      </c>
      <c r="J2982" s="184">
        <v>1</v>
      </c>
    </row>
    <row r="2983" spans="1:10" ht="45" customHeight="1">
      <c r="A2983" s="206">
        <v>37</v>
      </c>
      <c r="B2983" s="207" t="s">
        <v>3313</v>
      </c>
      <c r="C2983" s="206">
        <v>2021</v>
      </c>
      <c r="D2983" s="207" t="s">
        <v>96</v>
      </c>
      <c r="E2983" s="207" t="s">
        <v>464</v>
      </c>
      <c r="F2983" s="207" t="s">
        <v>11319</v>
      </c>
      <c r="G2983" s="205" t="s">
        <v>10302</v>
      </c>
      <c r="H2983" s="207" t="s">
        <v>92</v>
      </c>
      <c r="I2983" s="206" t="s">
        <v>34</v>
      </c>
      <c r="J2983" s="184">
        <v>1</v>
      </c>
    </row>
    <row r="2984" spans="1:10" ht="45" customHeight="1">
      <c r="A2984" s="206">
        <v>37</v>
      </c>
      <c r="B2984" s="207" t="s">
        <v>3313</v>
      </c>
      <c r="C2984" s="206">
        <v>2021</v>
      </c>
      <c r="D2984" s="207" t="s">
        <v>96</v>
      </c>
      <c r="E2984" s="207" t="s">
        <v>414</v>
      </c>
      <c r="F2984" s="207" t="s">
        <v>11320</v>
      </c>
      <c r="G2984" s="205" t="s">
        <v>10302</v>
      </c>
      <c r="H2984" s="207" t="s">
        <v>92</v>
      </c>
      <c r="I2984" s="206" t="s">
        <v>34</v>
      </c>
      <c r="J2984" s="184">
        <v>1</v>
      </c>
    </row>
    <row r="2985" spans="1:10" ht="33.75" customHeight="1">
      <c r="A2985" s="206">
        <v>37</v>
      </c>
      <c r="B2985" s="207" t="s">
        <v>3313</v>
      </c>
      <c r="C2985" s="206">
        <v>2021</v>
      </c>
      <c r="D2985" s="207" t="s">
        <v>111</v>
      </c>
      <c r="E2985" s="207" t="s">
        <v>131</v>
      </c>
      <c r="F2985" s="207" t="s">
        <v>11321</v>
      </c>
      <c r="G2985" s="205" t="s">
        <v>10302</v>
      </c>
      <c r="H2985" s="207" t="s">
        <v>92</v>
      </c>
      <c r="I2985" s="206" t="s">
        <v>34</v>
      </c>
      <c r="J2985" s="184">
        <v>1</v>
      </c>
    </row>
    <row r="2986" spans="1:10" ht="33.75" customHeight="1">
      <c r="A2986" s="206">
        <v>37</v>
      </c>
      <c r="B2986" s="207" t="s">
        <v>3313</v>
      </c>
      <c r="C2986" s="206">
        <v>2021</v>
      </c>
      <c r="D2986" s="207" t="s">
        <v>111</v>
      </c>
      <c r="E2986" s="207" t="s">
        <v>131</v>
      </c>
      <c r="F2986" s="207" t="s">
        <v>11322</v>
      </c>
      <c r="G2986" s="205" t="s">
        <v>10302</v>
      </c>
      <c r="H2986" s="207" t="s">
        <v>92</v>
      </c>
      <c r="I2986" s="206" t="s">
        <v>34</v>
      </c>
      <c r="J2986" s="184">
        <v>1</v>
      </c>
    </row>
    <row r="2987" spans="1:10" ht="22.5" customHeight="1">
      <c r="A2987" s="206">
        <v>37</v>
      </c>
      <c r="B2987" s="207" t="s">
        <v>3313</v>
      </c>
      <c r="C2987" s="206">
        <v>2021</v>
      </c>
      <c r="D2987" s="207" t="s">
        <v>111</v>
      </c>
      <c r="E2987" s="207" t="s">
        <v>131</v>
      </c>
      <c r="F2987" s="207" t="s">
        <v>11323</v>
      </c>
      <c r="G2987" s="205" t="s">
        <v>10302</v>
      </c>
      <c r="H2987" s="205" t="s">
        <v>10306</v>
      </c>
      <c r="I2987" s="206" t="s">
        <v>34</v>
      </c>
      <c r="J2987" s="184">
        <v>1</v>
      </c>
    </row>
    <row r="2988" spans="1:10" ht="22.5" customHeight="1">
      <c r="A2988" s="206">
        <v>37</v>
      </c>
      <c r="B2988" s="207" t="s">
        <v>3313</v>
      </c>
      <c r="C2988" s="206">
        <v>2021</v>
      </c>
      <c r="D2988" s="207" t="s">
        <v>111</v>
      </c>
      <c r="E2988" s="207" t="s">
        <v>131</v>
      </c>
      <c r="F2988" s="207" t="s">
        <v>11324</v>
      </c>
      <c r="G2988" s="205" t="s">
        <v>10302</v>
      </c>
      <c r="H2988" s="207" t="s">
        <v>92</v>
      </c>
      <c r="I2988" s="206" t="s">
        <v>34</v>
      </c>
      <c r="J2988" s="184">
        <v>1</v>
      </c>
    </row>
    <row r="2989" spans="1:10" ht="33.75" customHeight="1">
      <c r="A2989" s="206">
        <v>37</v>
      </c>
      <c r="B2989" s="207" t="s">
        <v>3313</v>
      </c>
      <c r="C2989" s="206">
        <v>2021</v>
      </c>
      <c r="D2989" s="207" t="s">
        <v>111</v>
      </c>
      <c r="E2989" s="207" t="s">
        <v>131</v>
      </c>
      <c r="F2989" s="207" t="s">
        <v>11325</v>
      </c>
      <c r="G2989" s="205" t="s">
        <v>10302</v>
      </c>
      <c r="H2989" s="205" t="s">
        <v>10306</v>
      </c>
      <c r="I2989" s="206" t="s">
        <v>34</v>
      </c>
      <c r="J2989" s="184">
        <v>1</v>
      </c>
    </row>
    <row r="2990" spans="1:10" ht="22.5" customHeight="1">
      <c r="A2990" s="206">
        <v>37</v>
      </c>
      <c r="B2990" s="207" t="s">
        <v>3313</v>
      </c>
      <c r="C2990" s="206">
        <v>2021</v>
      </c>
      <c r="D2990" s="207" t="s">
        <v>111</v>
      </c>
      <c r="E2990" s="207" t="s">
        <v>131</v>
      </c>
      <c r="F2990" s="207" t="s">
        <v>11326</v>
      </c>
      <c r="G2990" s="205" t="s">
        <v>10302</v>
      </c>
      <c r="H2990" s="207" t="s">
        <v>92</v>
      </c>
      <c r="I2990" s="206" t="s">
        <v>34</v>
      </c>
      <c r="J2990" s="184">
        <v>1</v>
      </c>
    </row>
    <row r="2991" spans="1:10" ht="22.5" customHeight="1">
      <c r="A2991" s="206">
        <v>37</v>
      </c>
      <c r="B2991" s="207" t="s">
        <v>3313</v>
      </c>
      <c r="C2991" s="206">
        <v>2021</v>
      </c>
      <c r="D2991" s="207" t="s">
        <v>111</v>
      </c>
      <c r="E2991" s="207" t="s">
        <v>131</v>
      </c>
      <c r="F2991" s="207" t="s">
        <v>11327</v>
      </c>
      <c r="G2991" s="205" t="s">
        <v>10302</v>
      </c>
      <c r="H2991" s="207" t="s">
        <v>1111</v>
      </c>
      <c r="I2991" s="206" t="s">
        <v>34</v>
      </c>
      <c r="J2991" s="184">
        <v>1</v>
      </c>
    </row>
    <row r="2992" spans="1:10" ht="33.75" customHeight="1">
      <c r="A2992" s="206">
        <v>37</v>
      </c>
      <c r="B2992" s="207" t="s">
        <v>3313</v>
      </c>
      <c r="C2992" s="206">
        <v>2021</v>
      </c>
      <c r="D2992" s="207" t="s">
        <v>111</v>
      </c>
      <c r="E2992" s="207" t="s">
        <v>126</v>
      </c>
      <c r="F2992" s="207" t="s">
        <v>11328</v>
      </c>
      <c r="G2992" s="205" t="s">
        <v>10302</v>
      </c>
      <c r="H2992" s="205" t="s">
        <v>10306</v>
      </c>
      <c r="I2992" s="206" t="s">
        <v>34</v>
      </c>
      <c r="J2992" s="184">
        <v>1</v>
      </c>
    </row>
    <row r="2993" spans="1:10" ht="33.75" customHeight="1">
      <c r="A2993" s="206">
        <v>37</v>
      </c>
      <c r="B2993" s="207" t="s">
        <v>3313</v>
      </c>
      <c r="C2993" s="206">
        <v>2021</v>
      </c>
      <c r="D2993" s="207" t="s">
        <v>111</v>
      </c>
      <c r="E2993" s="207" t="s">
        <v>126</v>
      </c>
      <c r="F2993" s="207" t="s">
        <v>11329</v>
      </c>
      <c r="G2993" s="205" t="s">
        <v>10302</v>
      </c>
      <c r="H2993" s="205" t="s">
        <v>10306</v>
      </c>
      <c r="I2993" s="206" t="s">
        <v>34</v>
      </c>
      <c r="J2993" s="184">
        <v>1</v>
      </c>
    </row>
    <row r="2994" spans="1:10" ht="45" customHeight="1">
      <c r="A2994" s="206">
        <v>37</v>
      </c>
      <c r="B2994" s="207" t="s">
        <v>3313</v>
      </c>
      <c r="C2994" s="206">
        <v>2021</v>
      </c>
      <c r="D2994" s="207" t="s">
        <v>111</v>
      </c>
      <c r="E2994" s="207" t="s">
        <v>126</v>
      </c>
      <c r="F2994" s="207" t="s">
        <v>11330</v>
      </c>
      <c r="G2994" s="205" t="s">
        <v>82</v>
      </c>
      <c r="H2994" s="207" t="s">
        <v>101</v>
      </c>
      <c r="I2994" s="206" t="s">
        <v>34</v>
      </c>
      <c r="J2994" s="184">
        <v>1</v>
      </c>
    </row>
    <row r="2995" spans="1:10" ht="33.75" customHeight="1">
      <c r="A2995" s="206">
        <v>37</v>
      </c>
      <c r="B2995" s="207" t="s">
        <v>3313</v>
      </c>
      <c r="C2995" s="206">
        <v>2021</v>
      </c>
      <c r="D2995" s="207" t="s">
        <v>111</v>
      </c>
      <c r="E2995" s="207" t="s">
        <v>126</v>
      </c>
      <c r="F2995" s="207" t="s">
        <v>11331</v>
      </c>
      <c r="G2995" s="205" t="s">
        <v>82</v>
      </c>
      <c r="H2995" s="207" t="s">
        <v>188</v>
      </c>
      <c r="I2995" s="206" t="s">
        <v>34</v>
      </c>
      <c r="J2995" s="184">
        <v>1</v>
      </c>
    </row>
    <row r="2996" spans="1:10" ht="33.75" customHeight="1">
      <c r="A2996" s="206">
        <v>37</v>
      </c>
      <c r="B2996" s="207" t="s">
        <v>3313</v>
      </c>
      <c r="C2996" s="206">
        <v>2021</v>
      </c>
      <c r="D2996" s="207" t="s">
        <v>111</v>
      </c>
      <c r="E2996" s="207" t="s">
        <v>126</v>
      </c>
      <c r="F2996" s="207" t="s">
        <v>11332</v>
      </c>
      <c r="G2996" s="205" t="s">
        <v>82</v>
      </c>
      <c r="H2996" s="207" t="s">
        <v>188</v>
      </c>
      <c r="I2996" s="206" t="s">
        <v>34</v>
      </c>
      <c r="J2996" s="184">
        <v>1</v>
      </c>
    </row>
    <row r="2997" spans="1:10" ht="22.5" customHeight="1">
      <c r="A2997" s="206">
        <v>37</v>
      </c>
      <c r="B2997" s="207" t="s">
        <v>3313</v>
      </c>
      <c r="C2997" s="206">
        <v>2021</v>
      </c>
      <c r="D2997" s="207" t="s">
        <v>139</v>
      </c>
      <c r="E2997" s="207" t="s">
        <v>144</v>
      </c>
      <c r="F2997" s="207" t="s">
        <v>11333</v>
      </c>
      <c r="G2997" s="205" t="s">
        <v>10302</v>
      </c>
      <c r="H2997" s="207" t="s">
        <v>1111</v>
      </c>
      <c r="I2997" s="206" t="s">
        <v>34</v>
      </c>
      <c r="J2997" s="184">
        <v>1</v>
      </c>
    </row>
    <row r="2998" spans="1:10" ht="22.5" customHeight="1">
      <c r="A2998" s="206">
        <v>37</v>
      </c>
      <c r="B2998" s="207" t="s">
        <v>3313</v>
      </c>
      <c r="C2998" s="206">
        <v>2021</v>
      </c>
      <c r="D2998" s="207" t="s">
        <v>139</v>
      </c>
      <c r="E2998" s="207" t="s">
        <v>144</v>
      </c>
      <c r="F2998" s="207" t="s">
        <v>11334</v>
      </c>
      <c r="G2998" s="205" t="s">
        <v>10302</v>
      </c>
      <c r="H2998" s="205" t="s">
        <v>10306</v>
      </c>
      <c r="I2998" s="206" t="s">
        <v>34</v>
      </c>
      <c r="J2998" s="184">
        <v>1</v>
      </c>
    </row>
    <row r="2999" spans="1:10">
      <c r="A2999" s="206">
        <v>37</v>
      </c>
      <c r="B2999" s="207" t="s">
        <v>3313</v>
      </c>
      <c r="C2999" s="206">
        <v>2021</v>
      </c>
      <c r="D2999" s="207" t="s">
        <v>139</v>
      </c>
      <c r="E2999" s="207" t="s">
        <v>144</v>
      </c>
      <c r="F2999" s="207" t="s">
        <v>11335</v>
      </c>
      <c r="G2999" s="205" t="s">
        <v>119</v>
      </c>
      <c r="H2999" s="207" t="s">
        <v>169</v>
      </c>
      <c r="I2999" s="206" t="s">
        <v>34</v>
      </c>
      <c r="J2999" s="184">
        <v>1</v>
      </c>
    </row>
    <row r="3000" spans="1:10" ht="45" customHeight="1">
      <c r="A3000" s="206">
        <v>37</v>
      </c>
      <c r="B3000" s="207" t="s">
        <v>3313</v>
      </c>
      <c r="C3000" s="206">
        <v>2021</v>
      </c>
      <c r="D3000" s="207" t="s">
        <v>139</v>
      </c>
      <c r="E3000" s="207" t="s">
        <v>483</v>
      </c>
      <c r="F3000" s="207" t="s">
        <v>11336</v>
      </c>
      <c r="G3000" s="205" t="s">
        <v>10302</v>
      </c>
      <c r="H3000" s="207" t="s">
        <v>92</v>
      </c>
      <c r="I3000" s="206" t="s">
        <v>34</v>
      </c>
      <c r="J3000" s="184">
        <v>1</v>
      </c>
    </row>
    <row r="3001" spans="1:10" ht="45" customHeight="1">
      <c r="A3001" s="206">
        <v>37</v>
      </c>
      <c r="B3001" s="207" t="s">
        <v>3313</v>
      </c>
      <c r="C3001" s="206">
        <v>2021</v>
      </c>
      <c r="D3001" s="207" t="s">
        <v>139</v>
      </c>
      <c r="E3001" s="207" t="s">
        <v>483</v>
      </c>
      <c r="F3001" s="207" t="s">
        <v>11337</v>
      </c>
      <c r="G3001" s="205" t="s">
        <v>10302</v>
      </c>
      <c r="H3001" s="207" t="s">
        <v>92</v>
      </c>
      <c r="I3001" s="206" t="s">
        <v>34</v>
      </c>
      <c r="J3001" s="184">
        <v>1</v>
      </c>
    </row>
    <row r="3002" spans="1:10" ht="22.5" customHeight="1">
      <c r="A3002" s="206">
        <v>37</v>
      </c>
      <c r="B3002" s="207" t="s">
        <v>3313</v>
      </c>
      <c r="C3002" s="206">
        <v>2021</v>
      </c>
      <c r="D3002" s="207" t="s">
        <v>139</v>
      </c>
      <c r="E3002" s="207" t="s">
        <v>483</v>
      </c>
      <c r="F3002" s="207" t="s">
        <v>11338</v>
      </c>
      <c r="G3002" s="205" t="s">
        <v>10302</v>
      </c>
      <c r="H3002" s="205" t="s">
        <v>10306</v>
      </c>
      <c r="I3002" s="206" t="s">
        <v>34</v>
      </c>
      <c r="J3002" s="184">
        <v>1</v>
      </c>
    </row>
    <row r="3003" spans="1:10" ht="22.5" customHeight="1">
      <c r="A3003" s="206">
        <v>37</v>
      </c>
      <c r="B3003" s="207" t="s">
        <v>3313</v>
      </c>
      <c r="C3003" s="206">
        <v>2021</v>
      </c>
      <c r="D3003" s="207" t="s">
        <v>139</v>
      </c>
      <c r="E3003" s="207" t="s">
        <v>483</v>
      </c>
      <c r="F3003" s="207" t="s">
        <v>11339</v>
      </c>
      <c r="G3003" s="205" t="s">
        <v>119</v>
      </c>
      <c r="H3003" s="207" t="s">
        <v>169</v>
      </c>
      <c r="I3003" s="206" t="s">
        <v>34</v>
      </c>
      <c r="J3003" s="184">
        <v>1</v>
      </c>
    </row>
    <row r="3004" spans="1:10" ht="22.5" customHeight="1">
      <c r="A3004" s="206">
        <v>37</v>
      </c>
      <c r="B3004" s="207" t="s">
        <v>3313</v>
      </c>
      <c r="C3004" s="206">
        <v>2021</v>
      </c>
      <c r="D3004" s="207" t="s">
        <v>139</v>
      </c>
      <c r="E3004" s="207" t="s">
        <v>483</v>
      </c>
      <c r="F3004" s="207" t="s">
        <v>11340</v>
      </c>
      <c r="G3004" s="205" t="s">
        <v>10302</v>
      </c>
      <c r="H3004" s="207" t="s">
        <v>92</v>
      </c>
      <c r="I3004" s="206" t="s">
        <v>34</v>
      </c>
      <c r="J3004" s="184">
        <v>1</v>
      </c>
    </row>
    <row r="3005" spans="1:10" ht="45" customHeight="1">
      <c r="A3005" s="206">
        <v>37</v>
      </c>
      <c r="B3005" s="207" t="s">
        <v>3313</v>
      </c>
      <c r="C3005" s="206">
        <v>2021</v>
      </c>
      <c r="D3005" s="207" t="s">
        <v>139</v>
      </c>
      <c r="E3005" s="207" t="s">
        <v>483</v>
      </c>
      <c r="F3005" s="207" t="s">
        <v>11341</v>
      </c>
      <c r="G3005" s="207" t="s">
        <v>401</v>
      </c>
      <c r="H3005" s="207" t="s">
        <v>401</v>
      </c>
      <c r="I3005" s="206" t="s">
        <v>34</v>
      </c>
      <c r="J3005" s="184">
        <v>1</v>
      </c>
    </row>
    <row r="3006" spans="1:10" ht="22.5" customHeight="1">
      <c r="A3006" s="206">
        <v>37</v>
      </c>
      <c r="B3006" s="207" t="s">
        <v>3313</v>
      </c>
      <c r="C3006" s="206">
        <v>2021</v>
      </c>
      <c r="D3006" s="207" t="s">
        <v>139</v>
      </c>
      <c r="E3006" s="207" t="s">
        <v>483</v>
      </c>
      <c r="F3006" s="207" t="s">
        <v>11342</v>
      </c>
      <c r="G3006" s="205" t="s">
        <v>10302</v>
      </c>
      <c r="H3006" s="207" t="s">
        <v>1111</v>
      </c>
      <c r="I3006" s="206" t="s">
        <v>34</v>
      </c>
      <c r="J3006" s="184">
        <v>1</v>
      </c>
    </row>
    <row r="3007" spans="1:10" ht="22.5" customHeight="1">
      <c r="A3007" s="206">
        <v>37</v>
      </c>
      <c r="B3007" s="207" t="s">
        <v>3313</v>
      </c>
      <c r="C3007" s="206">
        <v>2021</v>
      </c>
      <c r="D3007" s="207" t="s">
        <v>139</v>
      </c>
      <c r="E3007" s="207" t="s">
        <v>483</v>
      </c>
      <c r="F3007" s="207" t="s">
        <v>11343</v>
      </c>
      <c r="G3007" s="205" t="s">
        <v>10302</v>
      </c>
      <c r="H3007" s="207" t="s">
        <v>92</v>
      </c>
      <c r="I3007" s="206" t="s">
        <v>34</v>
      </c>
      <c r="J3007" s="184">
        <v>1</v>
      </c>
    </row>
    <row r="3008" spans="1:10" ht="33.75" customHeight="1">
      <c r="A3008" s="206">
        <v>37</v>
      </c>
      <c r="B3008" s="207" t="s">
        <v>3313</v>
      </c>
      <c r="C3008" s="206">
        <v>2021</v>
      </c>
      <c r="D3008" s="207" t="s">
        <v>162</v>
      </c>
      <c r="E3008" s="207" t="s">
        <v>266</v>
      </c>
      <c r="F3008" s="207" t="s">
        <v>720</v>
      </c>
      <c r="G3008" s="205" t="s">
        <v>10302</v>
      </c>
      <c r="H3008" s="207" t="s">
        <v>92</v>
      </c>
      <c r="I3008" s="206" t="s">
        <v>34</v>
      </c>
      <c r="J3008" s="184">
        <v>1</v>
      </c>
    </row>
    <row r="3009" spans="1:10" ht="22.5" customHeight="1">
      <c r="A3009" s="206">
        <v>37</v>
      </c>
      <c r="B3009" s="207" t="s">
        <v>3313</v>
      </c>
      <c r="C3009" s="206">
        <v>2021</v>
      </c>
      <c r="D3009" s="207" t="s">
        <v>162</v>
      </c>
      <c r="E3009" s="207" t="s">
        <v>266</v>
      </c>
      <c r="F3009" s="207" t="s">
        <v>11344</v>
      </c>
      <c r="G3009" s="205" t="s">
        <v>10302</v>
      </c>
      <c r="H3009" s="207" t="s">
        <v>92</v>
      </c>
      <c r="I3009" s="206" t="s">
        <v>34</v>
      </c>
      <c r="J3009" s="184">
        <v>1</v>
      </c>
    </row>
    <row r="3010" spans="1:10" ht="33.75" customHeight="1">
      <c r="A3010" s="206">
        <v>37</v>
      </c>
      <c r="B3010" s="207" t="s">
        <v>3313</v>
      </c>
      <c r="C3010" s="206">
        <v>2021</v>
      </c>
      <c r="D3010" s="207" t="s">
        <v>162</v>
      </c>
      <c r="E3010" s="207" t="s">
        <v>266</v>
      </c>
      <c r="F3010" s="207" t="s">
        <v>11345</v>
      </c>
      <c r="G3010" s="205" t="s">
        <v>10302</v>
      </c>
      <c r="H3010" s="205" t="s">
        <v>10306</v>
      </c>
      <c r="I3010" s="206" t="s">
        <v>34</v>
      </c>
      <c r="J3010" s="184">
        <v>1</v>
      </c>
    </row>
    <row r="3011" spans="1:10" ht="22.5" customHeight="1">
      <c r="A3011" s="206">
        <v>37</v>
      </c>
      <c r="B3011" s="207" t="s">
        <v>3313</v>
      </c>
      <c r="C3011" s="206">
        <v>2021</v>
      </c>
      <c r="D3011" s="207" t="s">
        <v>162</v>
      </c>
      <c r="E3011" s="207" t="s">
        <v>266</v>
      </c>
      <c r="F3011" s="207" t="s">
        <v>11346</v>
      </c>
      <c r="G3011" s="205" t="s">
        <v>82</v>
      </c>
      <c r="H3011" s="207" t="s">
        <v>101</v>
      </c>
      <c r="I3011" s="206" t="s">
        <v>34</v>
      </c>
      <c r="J3011" s="184">
        <v>1</v>
      </c>
    </row>
    <row r="3012" spans="1:10" ht="33.75" customHeight="1">
      <c r="A3012" s="206">
        <v>37</v>
      </c>
      <c r="B3012" s="207" t="s">
        <v>3313</v>
      </c>
      <c r="C3012" s="206">
        <v>2021</v>
      </c>
      <c r="D3012" s="207" t="s">
        <v>162</v>
      </c>
      <c r="E3012" s="207" t="s">
        <v>266</v>
      </c>
      <c r="F3012" s="207" t="s">
        <v>11347</v>
      </c>
      <c r="G3012" s="205" t="s">
        <v>82</v>
      </c>
      <c r="H3012" s="207" t="s">
        <v>188</v>
      </c>
      <c r="I3012" s="206" t="s">
        <v>34</v>
      </c>
      <c r="J3012" s="184">
        <v>1</v>
      </c>
    </row>
    <row r="3013" spans="1:10" ht="22.5" customHeight="1">
      <c r="A3013" s="206">
        <v>37</v>
      </c>
      <c r="B3013" s="207" t="s">
        <v>3313</v>
      </c>
      <c r="C3013" s="206">
        <v>2021</v>
      </c>
      <c r="D3013" s="207" t="s">
        <v>162</v>
      </c>
      <c r="E3013" s="207" t="s">
        <v>266</v>
      </c>
      <c r="F3013" s="207" t="s">
        <v>5550</v>
      </c>
      <c r="G3013" s="205" t="s">
        <v>10302</v>
      </c>
      <c r="H3013" s="205" t="s">
        <v>10306</v>
      </c>
      <c r="I3013" s="206" t="s">
        <v>34</v>
      </c>
      <c r="J3013" s="184">
        <v>1</v>
      </c>
    </row>
    <row r="3014" spans="1:10" ht="45" customHeight="1">
      <c r="A3014" s="206">
        <v>37</v>
      </c>
      <c r="B3014" s="207" t="s">
        <v>3313</v>
      </c>
      <c r="C3014" s="206">
        <v>2021</v>
      </c>
      <c r="D3014" s="207" t="s">
        <v>493</v>
      </c>
      <c r="E3014" s="207" t="s">
        <v>177</v>
      </c>
      <c r="F3014" s="210" t="s">
        <v>11348</v>
      </c>
      <c r="G3014" s="207" t="s">
        <v>401</v>
      </c>
      <c r="H3014" s="207" t="s">
        <v>401</v>
      </c>
      <c r="I3014" s="206" t="s">
        <v>34</v>
      </c>
      <c r="J3014" s="184">
        <v>1</v>
      </c>
    </row>
    <row r="3015" spans="1:10" ht="33.75" customHeight="1">
      <c r="A3015" s="206">
        <v>37</v>
      </c>
      <c r="B3015" s="207" t="s">
        <v>3313</v>
      </c>
      <c r="C3015" s="206">
        <v>2021</v>
      </c>
      <c r="D3015" s="207" t="s">
        <v>493</v>
      </c>
      <c r="E3015" s="207" t="s">
        <v>177</v>
      </c>
      <c r="F3015" s="210" t="s">
        <v>11349</v>
      </c>
      <c r="G3015" s="205" t="s">
        <v>82</v>
      </c>
      <c r="H3015" s="207" t="s">
        <v>101</v>
      </c>
      <c r="I3015" s="206" t="s">
        <v>34</v>
      </c>
      <c r="J3015" s="184">
        <v>1</v>
      </c>
    </row>
    <row r="3016" spans="1:10">
      <c r="A3016" s="206">
        <v>37</v>
      </c>
      <c r="B3016" s="207" t="s">
        <v>3313</v>
      </c>
      <c r="C3016" s="206">
        <v>2021</v>
      </c>
      <c r="D3016" s="207" t="s">
        <v>493</v>
      </c>
      <c r="E3016" s="207" t="s">
        <v>177</v>
      </c>
      <c r="F3016" s="207" t="s">
        <v>11350</v>
      </c>
      <c r="G3016" s="205" t="s">
        <v>119</v>
      </c>
      <c r="H3016" s="207" t="s">
        <v>169</v>
      </c>
      <c r="I3016" s="206" t="s">
        <v>34</v>
      </c>
      <c r="J3016" s="184">
        <v>1</v>
      </c>
    </row>
    <row r="3017" spans="1:10" ht="56.25" customHeight="1">
      <c r="A3017" s="206">
        <v>37</v>
      </c>
      <c r="B3017" s="207" t="s">
        <v>3313</v>
      </c>
      <c r="C3017" s="206">
        <v>2021</v>
      </c>
      <c r="D3017" s="207" t="s">
        <v>493</v>
      </c>
      <c r="E3017" s="207" t="s">
        <v>177</v>
      </c>
      <c r="F3017" s="207" t="s">
        <v>11351</v>
      </c>
      <c r="G3017" s="205" t="s">
        <v>82</v>
      </c>
      <c r="H3017" s="207" t="s">
        <v>101</v>
      </c>
      <c r="I3017" s="206" t="s">
        <v>34</v>
      </c>
      <c r="J3017" s="184">
        <v>1</v>
      </c>
    </row>
    <row r="3018" spans="1:10" ht="33.75" customHeight="1">
      <c r="A3018" s="206">
        <v>37</v>
      </c>
      <c r="B3018" s="207" t="s">
        <v>3313</v>
      </c>
      <c r="C3018" s="206">
        <v>2021</v>
      </c>
      <c r="D3018" s="207" t="s">
        <v>493</v>
      </c>
      <c r="E3018" s="207" t="s">
        <v>177</v>
      </c>
      <c r="F3018" s="207" t="s">
        <v>11352</v>
      </c>
      <c r="G3018" s="205" t="s">
        <v>119</v>
      </c>
      <c r="H3018" s="207" t="s">
        <v>608</v>
      </c>
      <c r="I3018" s="206" t="s">
        <v>34</v>
      </c>
      <c r="J3018" s="184">
        <v>1</v>
      </c>
    </row>
    <row r="3019" spans="1:10" ht="22.5" customHeight="1">
      <c r="A3019" s="206">
        <v>37</v>
      </c>
      <c r="B3019" s="207" t="s">
        <v>3313</v>
      </c>
      <c r="C3019" s="206">
        <v>2021</v>
      </c>
      <c r="D3019" s="207" t="s">
        <v>493</v>
      </c>
      <c r="E3019" s="207" t="s">
        <v>177</v>
      </c>
      <c r="F3019" s="207" t="s">
        <v>11353</v>
      </c>
      <c r="G3019" s="205" t="s">
        <v>10302</v>
      </c>
      <c r="H3019" s="205" t="s">
        <v>10306</v>
      </c>
      <c r="I3019" s="206" t="s">
        <v>34</v>
      </c>
      <c r="J3019" s="184">
        <v>1</v>
      </c>
    </row>
    <row r="3020" spans="1:10" ht="22.5" customHeight="1">
      <c r="A3020" s="206">
        <v>37</v>
      </c>
      <c r="B3020" s="207" t="s">
        <v>3313</v>
      </c>
      <c r="C3020" s="206">
        <v>2021</v>
      </c>
      <c r="D3020" s="207" t="s">
        <v>493</v>
      </c>
      <c r="E3020" s="207" t="s">
        <v>177</v>
      </c>
      <c r="F3020" s="207" t="s">
        <v>11354</v>
      </c>
      <c r="G3020" s="205" t="s">
        <v>10302</v>
      </c>
      <c r="H3020" s="205" t="s">
        <v>10306</v>
      </c>
      <c r="I3020" s="206" t="s">
        <v>34</v>
      </c>
      <c r="J3020" s="184">
        <v>1</v>
      </c>
    </row>
    <row r="3021" spans="1:10" ht="22.5" customHeight="1">
      <c r="A3021" s="206">
        <v>37</v>
      </c>
      <c r="B3021" s="207" t="s">
        <v>3313</v>
      </c>
      <c r="C3021" s="206">
        <v>2021</v>
      </c>
      <c r="D3021" s="207" t="s">
        <v>493</v>
      </c>
      <c r="E3021" s="207" t="s">
        <v>177</v>
      </c>
      <c r="F3021" s="207" t="s">
        <v>11355</v>
      </c>
      <c r="G3021" s="205" t="s">
        <v>82</v>
      </c>
      <c r="H3021" s="207" t="s">
        <v>188</v>
      </c>
      <c r="I3021" s="206" t="s">
        <v>34</v>
      </c>
      <c r="J3021" s="184">
        <v>1</v>
      </c>
    </row>
    <row r="3022" spans="1:10" ht="56.25" customHeight="1">
      <c r="A3022" s="206">
        <v>37</v>
      </c>
      <c r="B3022" s="207" t="s">
        <v>3313</v>
      </c>
      <c r="C3022" s="206">
        <v>2021</v>
      </c>
      <c r="D3022" s="207" t="s">
        <v>493</v>
      </c>
      <c r="E3022" s="207" t="s">
        <v>495</v>
      </c>
      <c r="F3022" s="207" t="s">
        <v>11356</v>
      </c>
      <c r="G3022" s="205" t="s">
        <v>10302</v>
      </c>
      <c r="H3022" s="205" t="s">
        <v>10306</v>
      </c>
      <c r="I3022" s="206" t="s">
        <v>34</v>
      </c>
      <c r="J3022" s="184">
        <v>1</v>
      </c>
    </row>
    <row r="3023" spans="1:10" ht="45" customHeight="1">
      <c r="A3023" s="206">
        <v>37</v>
      </c>
      <c r="B3023" s="207" t="s">
        <v>3313</v>
      </c>
      <c r="C3023" s="206">
        <v>2021</v>
      </c>
      <c r="D3023" s="207" t="s">
        <v>493</v>
      </c>
      <c r="E3023" s="207" t="s">
        <v>495</v>
      </c>
      <c r="F3023" s="207" t="s">
        <v>11357</v>
      </c>
      <c r="G3023" s="205" t="s">
        <v>10302</v>
      </c>
      <c r="H3023" s="207" t="s">
        <v>1061</v>
      </c>
      <c r="I3023" s="206" t="s">
        <v>34</v>
      </c>
      <c r="J3023" s="184">
        <v>1</v>
      </c>
    </row>
    <row r="3024" spans="1:10" ht="67.5" customHeight="1">
      <c r="A3024" s="206">
        <v>37</v>
      </c>
      <c r="B3024" s="207" t="s">
        <v>3313</v>
      </c>
      <c r="C3024" s="206">
        <v>2021</v>
      </c>
      <c r="D3024" s="207" t="s">
        <v>493</v>
      </c>
      <c r="E3024" s="207" t="s">
        <v>189</v>
      </c>
      <c r="F3024" s="207" t="s">
        <v>11358</v>
      </c>
      <c r="G3024" s="205" t="s">
        <v>82</v>
      </c>
      <c r="H3024" s="207" t="s">
        <v>101</v>
      </c>
      <c r="I3024" s="206" t="s">
        <v>34</v>
      </c>
      <c r="J3024" s="184">
        <v>1</v>
      </c>
    </row>
    <row r="3025" spans="1:10" ht="33.75" customHeight="1">
      <c r="A3025" s="206">
        <v>37</v>
      </c>
      <c r="B3025" s="207" t="s">
        <v>3313</v>
      </c>
      <c r="C3025" s="206">
        <v>2021</v>
      </c>
      <c r="D3025" s="207" t="s">
        <v>493</v>
      </c>
      <c r="E3025" s="207" t="s">
        <v>189</v>
      </c>
      <c r="F3025" s="207" t="s">
        <v>11359</v>
      </c>
      <c r="G3025" s="205" t="s">
        <v>82</v>
      </c>
      <c r="H3025" s="207" t="s">
        <v>101</v>
      </c>
      <c r="I3025" s="206" t="s">
        <v>34</v>
      </c>
      <c r="J3025" s="184">
        <v>1</v>
      </c>
    </row>
    <row r="3026" spans="1:10" ht="22.5" customHeight="1">
      <c r="A3026" s="206">
        <v>37</v>
      </c>
      <c r="B3026" s="207" t="s">
        <v>3313</v>
      </c>
      <c r="C3026" s="206">
        <v>2021</v>
      </c>
      <c r="D3026" s="207" t="s">
        <v>493</v>
      </c>
      <c r="E3026" s="207" t="s">
        <v>189</v>
      </c>
      <c r="F3026" s="207" t="s">
        <v>11360</v>
      </c>
      <c r="G3026" s="205" t="s">
        <v>82</v>
      </c>
      <c r="H3026" s="207" t="s">
        <v>101</v>
      </c>
      <c r="I3026" s="206" t="s">
        <v>34</v>
      </c>
      <c r="J3026" s="184">
        <v>1</v>
      </c>
    </row>
    <row r="3027" spans="1:10" ht="33.75" customHeight="1">
      <c r="A3027" s="206">
        <v>37</v>
      </c>
      <c r="B3027" s="207" t="s">
        <v>3313</v>
      </c>
      <c r="C3027" s="206">
        <v>2021</v>
      </c>
      <c r="D3027" s="207" t="s">
        <v>493</v>
      </c>
      <c r="E3027" s="207" t="s">
        <v>189</v>
      </c>
      <c r="F3027" s="207" t="s">
        <v>11361</v>
      </c>
      <c r="G3027" s="205" t="s">
        <v>82</v>
      </c>
      <c r="H3027" s="207" t="s">
        <v>101</v>
      </c>
      <c r="I3027" s="206" t="s">
        <v>34</v>
      </c>
      <c r="J3027" s="184">
        <v>1</v>
      </c>
    </row>
    <row r="3028" spans="1:10" ht="22.5" customHeight="1">
      <c r="A3028" s="206">
        <v>37</v>
      </c>
      <c r="B3028" s="207" t="s">
        <v>3313</v>
      </c>
      <c r="C3028" s="206">
        <v>2021</v>
      </c>
      <c r="D3028" s="207" t="s">
        <v>493</v>
      </c>
      <c r="E3028" s="207" t="s">
        <v>189</v>
      </c>
      <c r="F3028" s="207" t="s">
        <v>11362</v>
      </c>
      <c r="G3028" s="205" t="s">
        <v>82</v>
      </c>
      <c r="H3028" s="207" t="s">
        <v>101</v>
      </c>
      <c r="I3028" s="206" t="s">
        <v>34</v>
      </c>
      <c r="J3028" s="184">
        <v>1</v>
      </c>
    </row>
    <row r="3029" spans="1:10" ht="22.5" customHeight="1">
      <c r="A3029" s="206">
        <v>37</v>
      </c>
      <c r="B3029" s="207" t="s">
        <v>3313</v>
      </c>
      <c r="C3029" s="206">
        <v>2021</v>
      </c>
      <c r="D3029" s="207" t="s">
        <v>493</v>
      </c>
      <c r="E3029" s="207" t="s">
        <v>189</v>
      </c>
      <c r="F3029" s="207" t="s">
        <v>11363</v>
      </c>
      <c r="G3029" s="205" t="s">
        <v>10302</v>
      </c>
      <c r="H3029" s="205" t="s">
        <v>10306</v>
      </c>
      <c r="I3029" s="206" t="s">
        <v>34</v>
      </c>
      <c r="J3029" s="184">
        <v>1</v>
      </c>
    </row>
    <row r="3030" spans="1:10" ht="22.5" customHeight="1">
      <c r="A3030" s="206">
        <v>37</v>
      </c>
      <c r="B3030" s="207" t="s">
        <v>3313</v>
      </c>
      <c r="C3030" s="206">
        <v>2021</v>
      </c>
      <c r="D3030" s="207" t="s">
        <v>493</v>
      </c>
      <c r="E3030" s="207" t="s">
        <v>3469</v>
      </c>
      <c r="F3030" s="207" t="s">
        <v>11364</v>
      </c>
      <c r="G3030" s="205" t="s">
        <v>10302</v>
      </c>
      <c r="H3030" s="205" t="s">
        <v>10306</v>
      </c>
      <c r="I3030" s="206" t="s">
        <v>34</v>
      </c>
      <c r="J3030" s="184">
        <v>1</v>
      </c>
    </row>
    <row r="3031" spans="1:10" ht="22.5" customHeight="1">
      <c r="A3031" s="206">
        <v>37</v>
      </c>
      <c r="B3031" s="207" t="s">
        <v>3313</v>
      </c>
      <c r="C3031" s="206">
        <v>2021</v>
      </c>
      <c r="D3031" s="207" t="s">
        <v>493</v>
      </c>
      <c r="E3031" s="207" t="s">
        <v>3469</v>
      </c>
      <c r="F3031" s="207" t="s">
        <v>11365</v>
      </c>
      <c r="G3031" s="205" t="s">
        <v>10302</v>
      </c>
      <c r="H3031" s="207" t="s">
        <v>1061</v>
      </c>
      <c r="I3031" s="206" t="s">
        <v>34</v>
      </c>
      <c r="J3031" s="184">
        <v>1</v>
      </c>
    </row>
    <row r="3032" spans="1:10" ht="22.5" customHeight="1">
      <c r="A3032" s="206">
        <v>37</v>
      </c>
      <c r="B3032" s="207" t="s">
        <v>3313</v>
      </c>
      <c r="C3032" s="206">
        <v>2021</v>
      </c>
      <c r="D3032" s="207" t="s">
        <v>493</v>
      </c>
      <c r="E3032" s="207" t="s">
        <v>3469</v>
      </c>
      <c r="F3032" s="207" t="s">
        <v>11366</v>
      </c>
      <c r="G3032" s="205" t="s">
        <v>10302</v>
      </c>
      <c r="H3032" s="205" t="s">
        <v>10306</v>
      </c>
      <c r="I3032" s="206" t="s">
        <v>34</v>
      </c>
      <c r="J3032" s="184">
        <v>1</v>
      </c>
    </row>
    <row r="3033" spans="1:10" ht="22.5" customHeight="1">
      <c r="A3033" s="206">
        <v>37</v>
      </c>
      <c r="B3033" s="207" t="s">
        <v>3313</v>
      </c>
      <c r="C3033" s="206">
        <v>2021</v>
      </c>
      <c r="D3033" s="207" t="s">
        <v>493</v>
      </c>
      <c r="E3033" s="207" t="s">
        <v>3469</v>
      </c>
      <c r="F3033" s="207" t="s">
        <v>11367</v>
      </c>
      <c r="G3033" s="205" t="s">
        <v>10302</v>
      </c>
      <c r="H3033" s="207" t="s">
        <v>92</v>
      </c>
      <c r="I3033" s="206" t="s">
        <v>34</v>
      </c>
      <c r="J3033" s="184">
        <v>1</v>
      </c>
    </row>
    <row r="3034" spans="1:10" ht="45" customHeight="1">
      <c r="A3034" s="206">
        <v>37</v>
      </c>
      <c r="B3034" s="207" t="s">
        <v>3313</v>
      </c>
      <c r="C3034" s="206">
        <v>2021</v>
      </c>
      <c r="D3034" s="207" t="s">
        <v>493</v>
      </c>
      <c r="E3034" s="207" t="s">
        <v>3469</v>
      </c>
      <c r="F3034" s="207" t="s">
        <v>11368</v>
      </c>
      <c r="G3034" s="205" t="s">
        <v>10302</v>
      </c>
      <c r="H3034" s="205" t="s">
        <v>10306</v>
      </c>
      <c r="I3034" s="206" t="s">
        <v>34</v>
      </c>
      <c r="J3034" s="184">
        <v>1</v>
      </c>
    </row>
    <row r="3035" spans="1:10" ht="22.5" customHeight="1">
      <c r="A3035" s="206">
        <v>37</v>
      </c>
      <c r="B3035" s="207" t="s">
        <v>3313</v>
      </c>
      <c r="C3035" s="206">
        <v>2021</v>
      </c>
      <c r="D3035" s="207" t="s">
        <v>493</v>
      </c>
      <c r="E3035" s="207" t="s">
        <v>3469</v>
      </c>
      <c r="F3035" s="207" t="s">
        <v>11369</v>
      </c>
      <c r="G3035" s="205" t="s">
        <v>10302</v>
      </c>
      <c r="H3035" s="205" t="s">
        <v>10306</v>
      </c>
      <c r="I3035" s="206" t="s">
        <v>34</v>
      </c>
      <c r="J3035" s="184">
        <v>1</v>
      </c>
    </row>
    <row r="3036" spans="1:10" ht="33.75" customHeight="1">
      <c r="A3036" s="206">
        <v>37</v>
      </c>
      <c r="B3036" s="207" t="s">
        <v>3313</v>
      </c>
      <c r="C3036" s="206">
        <v>2021</v>
      </c>
      <c r="D3036" s="207" t="s">
        <v>493</v>
      </c>
      <c r="E3036" s="207" t="s">
        <v>184</v>
      </c>
      <c r="F3036" s="207" t="s">
        <v>11370</v>
      </c>
      <c r="G3036" s="205" t="s">
        <v>10302</v>
      </c>
      <c r="H3036" s="207" t="s">
        <v>92</v>
      </c>
      <c r="I3036" s="206" t="s">
        <v>34</v>
      </c>
      <c r="J3036" s="184">
        <v>1</v>
      </c>
    </row>
    <row r="3037" spans="1:10" ht="22.5" customHeight="1">
      <c r="A3037" s="206">
        <v>37</v>
      </c>
      <c r="B3037" s="207" t="s">
        <v>3313</v>
      </c>
      <c r="C3037" s="206">
        <v>2021</v>
      </c>
      <c r="D3037" s="207" t="s">
        <v>493</v>
      </c>
      <c r="E3037" s="207" t="s">
        <v>184</v>
      </c>
      <c r="F3037" s="207" t="s">
        <v>11371</v>
      </c>
      <c r="G3037" s="205" t="s">
        <v>10302</v>
      </c>
      <c r="H3037" s="205" t="s">
        <v>10306</v>
      </c>
      <c r="I3037" s="206" t="s">
        <v>34</v>
      </c>
      <c r="J3037" s="184">
        <v>1</v>
      </c>
    </row>
    <row r="3038" spans="1:10" ht="22.5" customHeight="1">
      <c r="A3038" s="206">
        <v>37</v>
      </c>
      <c r="B3038" s="207" t="s">
        <v>3313</v>
      </c>
      <c r="C3038" s="206">
        <v>2021</v>
      </c>
      <c r="D3038" s="207" t="s">
        <v>493</v>
      </c>
      <c r="E3038" s="207" t="s">
        <v>184</v>
      </c>
      <c r="F3038" s="207" t="s">
        <v>11372</v>
      </c>
      <c r="G3038" s="205" t="s">
        <v>10302</v>
      </c>
      <c r="H3038" s="207" t="s">
        <v>92</v>
      </c>
      <c r="I3038" s="206" t="s">
        <v>34</v>
      </c>
      <c r="J3038" s="184">
        <v>1</v>
      </c>
    </row>
    <row r="3039" spans="1:10" ht="22.5" customHeight="1">
      <c r="A3039" s="206">
        <v>37</v>
      </c>
      <c r="B3039" s="207" t="s">
        <v>3313</v>
      </c>
      <c r="C3039" s="206">
        <v>2021</v>
      </c>
      <c r="D3039" s="207" t="s">
        <v>208</v>
      </c>
      <c r="E3039" s="207" t="s">
        <v>211</v>
      </c>
      <c r="F3039" s="207" t="s">
        <v>11373</v>
      </c>
      <c r="G3039" s="205" t="s">
        <v>10302</v>
      </c>
      <c r="H3039" s="205" t="s">
        <v>10306</v>
      </c>
      <c r="I3039" s="206" t="s">
        <v>34</v>
      </c>
      <c r="J3039" s="184">
        <v>1</v>
      </c>
    </row>
    <row r="3040" spans="1:10" ht="33.75" customHeight="1">
      <c r="A3040" s="206">
        <v>37</v>
      </c>
      <c r="B3040" s="207" t="s">
        <v>3313</v>
      </c>
      <c r="C3040" s="206">
        <v>2021</v>
      </c>
      <c r="D3040" s="207" t="s">
        <v>208</v>
      </c>
      <c r="E3040" s="207" t="s">
        <v>211</v>
      </c>
      <c r="F3040" s="207" t="s">
        <v>11374</v>
      </c>
      <c r="G3040" s="205" t="s">
        <v>82</v>
      </c>
      <c r="H3040" s="207" t="s">
        <v>101</v>
      </c>
      <c r="I3040" s="206" t="s">
        <v>34</v>
      </c>
      <c r="J3040" s="184">
        <v>1</v>
      </c>
    </row>
    <row r="3041" spans="1:10" ht="22.5" customHeight="1">
      <c r="A3041" s="206">
        <v>37</v>
      </c>
      <c r="B3041" s="207" t="s">
        <v>3313</v>
      </c>
      <c r="C3041" s="206">
        <v>2021</v>
      </c>
      <c r="D3041" s="207" t="s">
        <v>208</v>
      </c>
      <c r="E3041" s="207" t="s">
        <v>211</v>
      </c>
      <c r="F3041" s="207" t="s">
        <v>11375</v>
      </c>
      <c r="G3041" s="205" t="s">
        <v>82</v>
      </c>
      <c r="H3041" s="207" t="s">
        <v>101</v>
      </c>
      <c r="I3041" s="206" t="s">
        <v>34</v>
      </c>
      <c r="J3041" s="184">
        <v>1</v>
      </c>
    </row>
    <row r="3042" spans="1:10" ht="45" customHeight="1">
      <c r="A3042" s="206">
        <v>37</v>
      </c>
      <c r="B3042" s="207" t="s">
        <v>3313</v>
      </c>
      <c r="C3042" s="206">
        <v>2021</v>
      </c>
      <c r="D3042" s="207" t="s">
        <v>208</v>
      </c>
      <c r="E3042" s="207" t="s">
        <v>211</v>
      </c>
      <c r="F3042" s="207" t="s">
        <v>11376</v>
      </c>
      <c r="G3042" s="205" t="s">
        <v>10302</v>
      </c>
      <c r="H3042" s="205" t="s">
        <v>10306</v>
      </c>
      <c r="I3042" s="206" t="s">
        <v>34</v>
      </c>
      <c r="J3042" s="184">
        <v>1</v>
      </c>
    </row>
    <row r="3043" spans="1:10" ht="67.5" customHeight="1">
      <c r="A3043" s="206">
        <v>37</v>
      </c>
      <c r="B3043" s="207" t="s">
        <v>3313</v>
      </c>
      <c r="C3043" s="206">
        <v>2021</v>
      </c>
      <c r="D3043" s="207" t="s">
        <v>208</v>
      </c>
      <c r="E3043" s="207" t="s">
        <v>211</v>
      </c>
      <c r="F3043" s="207" t="s">
        <v>11377</v>
      </c>
      <c r="G3043" s="205" t="s">
        <v>82</v>
      </c>
      <c r="H3043" s="207" t="s">
        <v>101</v>
      </c>
      <c r="I3043" s="206" t="s">
        <v>34</v>
      </c>
      <c r="J3043" s="184">
        <v>1</v>
      </c>
    </row>
    <row r="3044" spans="1:10" ht="22.5" customHeight="1">
      <c r="A3044" s="206">
        <v>37</v>
      </c>
      <c r="B3044" s="207" t="s">
        <v>3313</v>
      </c>
      <c r="C3044" s="206">
        <v>2021</v>
      </c>
      <c r="D3044" s="207" t="s">
        <v>208</v>
      </c>
      <c r="E3044" s="207" t="s">
        <v>211</v>
      </c>
      <c r="F3044" s="207" t="s">
        <v>11378</v>
      </c>
      <c r="G3044" s="205" t="s">
        <v>82</v>
      </c>
      <c r="H3044" s="207" t="s">
        <v>101</v>
      </c>
      <c r="I3044" s="206" t="s">
        <v>34</v>
      </c>
      <c r="J3044" s="184">
        <v>1</v>
      </c>
    </row>
    <row r="3045" spans="1:10" ht="22.5" customHeight="1">
      <c r="A3045" s="206">
        <v>37</v>
      </c>
      <c r="B3045" s="207" t="s">
        <v>3313</v>
      </c>
      <c r="C3045" s="206">
        <v>2021</v>
      </c>
      <c r="D3045" s="207" t="s">
        <v>208</v>
      </c>
      <c r="E3045" s="207" t="s">
        <v>211</v>
      </c>
      <c r="F3045" s="207" t="s">
        <v>11379</v>
      </c>
      <c r="G3045" s="205" t="s">
        <v>10302</v>
      </c>
      <c r="H3045" s="207" t="s">
        <v>1111</v>
      </c>
      <c r="I3045" s="206" t="s">
        <v>34</v>
      </c>
      <c r="J3045" s="184">
        <v>1</v>
      </c>
    </row>
    <row r="3046" spans="1:10" ht="45" customHeight="1">
      <c r="A3046" s="206">
        <v>37</v>
      </c>
      <c r="B3046" s="207" t="s">
        <v>3313</v>
      </c>
      <c r="C3046" s="206">
        <v>2021</v>
      </c>
      <c r="D3046" s="207" t="s">
        <v>208</v>
      </c>
      <c r="E3046" s="207" t="s">
        <v>211</v>
      </c>
      <c r="F3046" s="207" t="s">
        <v>3485</v>
      </c>
      <c r="G3046" s="205" t="s">
        <v>82</v>
      </c>
      <c r="H3046" s="207" t="s">
        <v>101</v>
      </c>
      <c r="I3046" s="206" t="s">
        <v>34</v>
      </c>
      <c r="J3046" s="184">
        <v>1</v>
      </c>
    </row>
    <row r="3047" spans="1:10" ht="22.5" customHeight="1">
      <c r="A3047" s="206">
        <v>37</v>
      </c>
      <c r="B3047" s="207" t="s">
        <v>3313</v>
      </c>
      <c r="C3047" s="206">
        <v>2021</v>
      </c>
      <c r="D3047" s="207" t="s">
        <v>208</v>
      </c>
      <c r="E3047" s="207" t="s">
        <v>211</v>
      </c>
      <c r="F3047" s="207" t="s">
        <v>11380</v>
      </c>
      <c r="G3047" s="205" t="s">
        <v>10302</v>
      </c>
      <c r="H3047" s="207" t="s">
        <v>1061</v>
      </c>
      <c r="I3047" s="206" t="s">
        <v>34</v>
      </c>
      <c r="J3047" s="184">
        <v>1</v>
      </c>
    </row>
    <row r="3048" spans="1:10" ht="78.75" customHeight="1">
      <c r="A3048" s="206">
        <v>37</v>
      </c>
      <c r="B3048" s="207" t="s">
        <v>3313</v>
      </c>
      <c r="C3048" s="206">
        <v>2021</v>
      </c>
      <c r="D3048" s="207" t="s">
        <v>208</v>
      </c>
      <c r="E3048" s="207" t="s">
        <v>512</v>
      </c>
      <c r="F3048" s="207" t="s">
        <v>11381</v>
      </c>
      <c r="G3048" s="205" t="s">
        <v>10302</v>
      </c>
      <c r="H3048" s="207" t="s">
        <v>92</v>
      </c>
      <c r="I3048" s="206" t="s">
        <v>34</v>
      </c>
      <c r="J3048" s="184">
        <v>1</v>
      </c>
    </row>
    <row r="3049" spans="1:10" ht="45" customHeight="1">
      <c r="A3049" s="206">
        <v>37</v>
      </c>
      <c r="B3049" s="207" t="s">
        <v>3313</v>
      </c>
      <c r="C3049" s="206">
        <v>2021</v>
      </c>
      <c r="D3049" s="207" t="s">
        <v>219</v>
      </c>
      <c r="E3049" s="207" t="s">
        <v>3489</v>
      </c>
      <c r="F3049" s="207" t="s">
        <v>11382</v>
      </c>
      <c r="G3049" s="205" t="s">
        <v>10302</v>
      </c>
      <c r="H3049" s="207" t="s">
        <v>92</v>
      </c>
      <c r="I3049" s="206" t="s">
        <v>34</v>
      </c>
      <c r="J3049" s="184">
        <v>1</v>
      </c>
    </row>
    <row r="3050" spans="1:10" ht="22.5" customHeight="1">
      <c r="A3050" s="206">
        <v>37</v>
      </c>
      <c r="B3050" s="207" t="s">
        <v>3313</v>
      </c>
      <c r="C3050" s="206">
        <v>2021</v>
      </c>
      <c r="D3050" s="207" t="s">
        <v>219</v>
      </c>
      <c r="E3050" s="207" t="s">
        <v>3489</v>
      </c>
      <c r="F3050" s="207" t="s">
        <v>11383</v>
      </c>
      <c r="G3050" s="205" t="s">
        <v>10302</v>
      </c>
      <c r="H3050" s="207" t="s">
        <v>92</v>
      </c>
      <c r="I3050" s="206" t="s">
        <v>34</v>
      </c>
      <c r="J3050" s="184">
        <v>1</v>
      </c>
    </row>
    <row r="3051" spans="1:10" ht="33.75" customHeight="1">
      <c r="A3051" s="206">
        <v>37</v>
      </c>
      <c r="B3051" s="207" t="s">
        <v>3313</v>
      </c>
      <c r="C3051" s="206">
        <v>2021</v>
      </c>
      <c r="D3051" s="207" t="s">
        <v>219</v>
      </c>
      <c r="E3051" s="207" t="s">
        <v>3489</v>
      </c>
      <c r="F3051" s="207" t="s">
        <v>11384</v>
      </c>
      <c r="G3051" s="205" t="s">
        <v>10302</v>
      </c>
      <c r="H3051" s="205" t="s">
        <v>10306</v>
      </c>
      <c r="I3051" s="206" t="s">
        <v>34</v>
      </c>
      <c r="J3051" s="184">
        <v>1</v>
      </c>
    </row>
    <row r="3052" spans="1:10" ht="22.5" customHeight="1">
      <c r="A3052" s="206">
        <v>37</v>
      </c>
      <c r="B3052" s="207" t="s">
        <v>3313</v>
      </c>
      <c r="C3052" s="206">
        <v>2021</v>
      </c>
      <c r="D3052" s="207" t="s">
        <v>219</v>
      </c>
      <c r="E3052" s="207" t="s">
        <v>3489</v>
      </c>
      <c r="F3052" s="207" t="s">
        <v>11385</v>
      </c>
      <c r="G3052" s="205" t="s">
        <v>10302</v>
      </c>
      <c r="H3052" s="205" t="s">
        <v>10306</v>
      </c>
      <c r="I3052" s="206" t="s">
        <v>34</v>
      </c>
      <c r="J3052" s="184">
        <v>1</v>
      </c>
    </row>
    <row r="3053" spans="1:10" ht="56.25" customHeight="1">
      <c r="A3053" s="206">
        <v>37</v>
      </c>
      <c r="B3053" s="207" t="s">
        <v>3313</v>
      </c>
      <c r="C3053" s="206">
        <v>2021</v>
      </c>
      <c r="D3053" s="207" t="s">
        <v>219</v>
      </c>
      <c r="E3053" s="207" t="s">
        <v>3489</v>
      </c>
      <c r="F3053" s="207" t="s">
        <v>11386</v>
      </c>
      <c r="G3053" s="205" t="s">
        <v>10302</v>
      </c>
      <c r="H3053" s="207" t="s">
        <v>92</v>
      </c>
      <c r="I3053" s="206" t="s">
        <v>34</v>
      </c>
      <c r="J3053" s="184">
        <v>1</v>
      </c>
    </row>
    <row r="3054" spans="1:10" ht="56.25" customHeight="1">
      <c r="A3054" s="206">
        <v>37</v>
      </c>
      <c r="B3054" s="207" t="s">
        <v>3313</v>
      </c>
      <c r="C3054" s="206">
        <v>2021</v>
      </c>
      <c r="D3054" s="207" t="s">
        <v>219</v>
      </c>
      <c r="E3054" s="207" t="s">
        <v>3489</v>
      </c>
      <c r="F3054" s="207" t="s">
        <v>11387</v>
      </c>
      <c r="G3054" s="205" t="s">
        <v>82</v>
      </c>
      <c r="H3054" s="207" t="s">
        <v>101</v>
      </c>
      <c r="I3054" s="206" t="s">
        <v>34</v>
      </c>
      <c r="J3054" s="184">
        <v>1</v>
      </c>
    </row>
    <row r="3055" spans="1:10" ht="22.5" customHeight="1">
      <c r="A3055" s="206">
        <v>37</v>
      </c>
      <c r="B3055" s="207" t="s">
        <v>3313</v>
      </c>
      <c r="C3055" s="206">
        <v>2021</v>
      </c>
      <c r="D3055" s="207" t="s">
        <v>219</v>
      </c>
      <c r="E3055" s="207" t="s">
        <v>3489</v>
      </c>
      <c r="F3055" s="207" t="s">
        <v>11388</v>
      </c>
      <c r="G3055" s="205" t="s">
        <v>10302</v>
      </c>
      <c r="H3055" s="207" t="s">
        <v>92</v>
      </c>
      <c r="I3055" s="206" t="s">
        <v>34</v>
      </c>
      <c r="J3055" s="184">
        <v>1</v>
      </c>
    </row>
    <row r="3056" spans="1:10" ht="22.5" customHeight="1">
      <c r="A3056" s="206">
        <v>37</v>
      </c>
      <c r="B3056" s="207" t="s">
        <v>3313</v>
      </c>
      <c r="C3056" s="206">
        <v>2021</v>
      </c>
      <c r="D3056" s="207" t="s">
        <v>219</v>
      </c>
      <c r="E3056" s="207" t="s">
        <v>229</v>
      </c>
      <c r="F3056" s="207" t="s">
        <v>11389</v>
      </c>
      <c r="G3056" s="205" t="s">
        <v>119</v>
      </c>
      <c r="H3056" s="207" t="s">
        <v>608</v>
      </c>
      <c r="I3056" s="206" t="s">
        <v>34</v>
      </c>
      <c r="J3056" s="184">
        <v>1</v>
      </c>
    </row>
    <row r="3057" spans="1:10" ht="22.5" customHeight="1">
      <c r="A3057" s="206">
        <v>37</v>
      </c>
      <c r="B3057" s="207" t="s">
        <v>3313</v>
      </c>
      <c r="C3057" s="206">
        <v>2021</v>
      </c>
      <c r="D3057" s="207" t="s">
        <v>219</v>
      </c>
      <c r="E3057" s="207" t="s">
        <v>229</v>
      </c>
      <c r="F3057" s="207" t="s">
        <v>11390</v>
      </c>
      <c r="G3057" s="205" t="s">
        <v>10302</v>
      </c>
      <c r="H3057" s="205" t="s">
        <v>10306</v>
      </c>
      <c r="I3057" s="206" t="s">
        <v>34</v>
      </c>
      <c r="J3057" s="184">
        <v>1</v>
      </c>
    </row>
    <row r="3058" spans="1:10" ht="22.5" customHeight="1">
      <c r="A3058" s="206">
        <v>37</v>
      </c>
      <c r="B3058" s="207" t="s">
        <v>3313</v>
      </c>
      <c r="C3058" s="206">
        <v>2021</v>
      </c>
      <c r="D3058" s="207" t="s">
        <v>219</v>
      </c>
      <c r="E3058" s="207" t="s">
        <v>229</v>
      </c>
      <c r="F3058" s="207" t="s">
        <v>11391</v>
      </c>
      <c r="G3058" s="205" t="s">
        <v>10302</v>
      </c>
      <c r="H3058" s="205" t="s">
        <v>10306</v>
      </c>
      <c r="I3058" s="206" t="s">
        <v>34</v>
      </c>
      <c r="J3058" s="184">
        <v>1</v>
      </c>
    </row>
    <row r="3059" spans="1:10" ht="22.5" customHeight="1">
      <c r="A3059" s="206">
        <v>37</v>
      </c>
      <c r="B3059" s="207" t="s">
        <v>3313</v>
      </c>
      <c r="C3059" s="206">
        <v>2021</v>
      </c>
      <c r="D3059" s="207" t="s">
        <v>219</v>
      </c>
      <c r="E3059" s="207" t="s">
        <v>229</v>
      </c>
      <c r="F3059" s="207" t="s">
        <v>11392</v>
      </c>
      <c r="G3059" s="205" t="s">
        <v>10302</v>
      </c>
      <c r="H3059" s="207" t="s">
        <v>92</v>
      </c>
      <c r="I3059" s="206" t="s">
        <v>34</v>
      </c>
      <c r="J3059" s="184">
        <v>1</v>
      </c>
    </row>
    <row r="3060" spans="1:10" ht="33.75" customHeight="1">
      <c r="A3060" s="206">
        <v>37</v>
      </c>
      <c r="B3060" s="207" t="s">
        <v>3313</v>
      </c>
      <c r="C3060" s="206">
        <v>2021</v>
      </c>
      <c r="D3060" s="207" t="s">
        <v>219</v>
      </c>
      <c r="E3060" s="207" t="s">
        <v>245</v>
      </c>
      <c r="F3060" s="207" t="s">
        <v>11393</v>
      </c>
      <c r="G3060" s="205" t="s">
        <v>10302</v>
      </c>
      <c r="H3060" s="205" t="s">
        <v>10306</v>
      </c>
      <c r="I3060" s="206" t="s">
        <v>34</v>
      </c>
      <c r="J3060" s="184">
        <v>1</v>
      </c>
    </row>
    <row r="3061" spans="1:10" ht="22.5" customHeight="1">
      <c r="A3061" s="206">
        <v>37</v>
      </c>
      <c r="B3061" s="207" t="s">
        <v>3313</v>
      </c>
      <c r="C3061" s="206">
        <v>2021</v>
      </c>
      <c r="D3061" s="207" t="s">
        <v>219</v>
      </c>
      <c r="E3061" s="207" t="s">
        <v>245</v>
      </c>
      <c r="F3061" s="207" t="s">
        <v>11394</v>
      </c>
      <c r="G3061" s="205" t="s">
        <v>82</v>
      </c>
      <c r="H3061" s="207" t="s">
        <v>101</v>
      </c>
      <c r="I3061" s="206" t="s">
        <v>34</v>
      </c>
      <c r="J3061" s="184">
        <v>1</v>
      </c>
    </row>
    <row r="3062" spans="1:10" ht="22.5" customHeight="1">
      <c r="A3062" s="206">
        <v>37</v>
      </c>
      <c r="B3062" s="207" t="s">
        <v>3313</v>
      </c>
      <c r="C3062" s="206">
        <v>2021</v>
      </c>
      <c r="D3062" s="207" t="s">
        <v>219</v>
      </c>
      <c r="E3062" s="207" t="s">
        <v>245</v>
      </c>
      <c r="F3062" s="207" t="s">
        <v>11395</v>
      </c>
      <c r="G3062" s="205" t="s">
        <v>82</v>
      </c>
      <c r="H3062" s="207" t="s">
        <v>101</v>
      </c>
      <c r="I3062" s="206" t="s">
        <v>34</v>
      </c>
      <c r="J3062" s="184">
        <v>1</v>
      </c>
    </row>
    <row r="3063" spans="1:10" ht="22.5" customHeight="1">
      <c r="A3063" s="206">
        <v>37</v>
      </c>
      <c r="B3063" s="207" t="s">
        <v>3313</v>
      </c>
      <c r="C3063" s="206">
        <v>2021</v>
      </c>
      <c r="D3063" s="207" t="s">
        <v>219</v>
      </c>
      <c r="E3063" s="207" t="s">
        <v>245</v>
      </c>
      <c r="F3063" s="207" t="s">
        <v>11396</v>
      </c>
      <c r="G3063" s="205" t="s">
        <v>10302</v>
      </c>
      <c r="H3063" s="207" t="s">
        <v>1061</v>
      </c>
      <c r="I3063" s="206" t="s">
        <v>34</v>
      </c>
      <c r="J3063" s="184">
        <v>1</v>
      </c>
    </row>
    <row r="3064" spans="1:10" ht="33.75" customHeight="1">
      <c r="A3064" s="206">
        <v>37</v>
      </c>
      <c r="B3064" s="207" t="s">
        <v>3313</v>
      </c>
      <c r="C3064" s="206">
        <v>2021</v>
      </c>
      <c r="D3064" s="207" t="s">
        <v>219</v>
      </c>
      <c r="E3064" s="207" t="s">
        <v>522</v>
      </c>
      <c r="F3064" s="207" t="s">
        <v>11397</v>
      </c>
      <c r="G3064" s="205" t="s">
        <v>10302</v>
      </c>
      <c r="H3064" s="207" t="s">
        <v>92</v>
      </c>
      <c r="I3064" s="206" t="s">
        <v>34</v>
      </c>
      <c r="J3064" s="184">
        <v>1</v>
      </c>
    </row>
    <row r="3065" spans="1:10" ht="22.5" customHeight="1">
      <c r="A3065" s="206">
        <v>37</v>
      </c>
      <c r="B3065" s="207" t="s">
        <v>3313</v>
      </c>
      <c r="C3065" s="206">
        <v>2021</v>
      </c>
      <c r="D3065" s="207" t="s">
        <v>219</v>
      </c>
      <c r="E3065" s="207" t="s">
        <v>522</v>
      </c>
      <c r="F3065" s="207" t="s">
        <v>11398</v>
      </c>
      <c r="G3065" s="205" t="s">
        <v>10302</v>
      </c>
      <c r="H3065" s="207" t="s">
        <v>92</v>
      </c>
      <c r="I3065" s="206" t="s">
        <v>34</v>
      </c>
      <c r="J3065" s="184">
        <v>1</v>
      </c>
    </row>
    <row r="3066" spans="1:10" ht="33.75" customHeight="1">
      <c r="A3066" s="206">
        <v>37</v>
      </c>
      <c r="B3066" s="207" t="s">
        <v>3313</v>
      </c>
      <c r="C3066" s="206">
        <v>2021</v>
      </c>
      <c r="D3066" s="207" t="s">
        <v>219</v>
      </c>
      <c r="E3066" s="207" t="s">
        <v>522</v>
      </c>
      <c r="F3066" s="207" t="s">
        <v>11399</v>
      </c>
      <c r="G3066" s="205" t="s">
        <v>10302</v>
      </c>
      <c r="H3066" s="207" t="s">
        <v>92</v>
      </c>
      <c r="I3066" s="206" t="s">
        <v>34</v>
      </c>
      <c r="J3066" s="184">
        <v>1</v>
      </c>
    </row>
    <row r="3067" spans="1:10" ht="33.75" customHeight="1">
      <c r="A3067" s="206">
        <v>37</v>
      </c>
      <c r="B3067" s="207" t="s">
        <v>3313</v>
      </c>
      <c r="C3067" s="206">
        <v>2021</v>
      </c>
      <c r="D3067" s="207" t="s">
        <v>219</v>
      </c>
      <c r="E3067" s="207" t="s">
        <v>522</v>
      </c>
      <c r="F3067" s="207" t="s">
        <v>11400</v>
      </c>
      <c r="G3067" s="205" t="s">
        <v>10302</v>
      </c>
      <c r="H3067" s="207" t="s">
        <v>92</v>
      </c>
      <c r="I3067" s="206" t="s">
        <v>34</v>
      </c>
      <c r="J3067" s="184">
        <v>1</v>
      </c>
    </row>
    <row r="3068" spans="1:10" ht="33.75" customHeight="1">
      <c r="A3068" s="206">
        <v>37</v>
      </c>
      <c r="B3068" s="207" t="s">
        <v>3313</v>
      </c>
      <c r="C3068" s="206">
        <v>2021</v>
      </c>
      <c r="D3068" s="207" t="s">
        <v>219</v>
      </c>
      <c r="E3068" s="207" t="s">
        <v>522</v>
      </c>
      <c r="F3068" s="207" t="s">
        <v>11401</v>
      </c>
      <c r="G3068" s="205" t="s">
        <v>10302</v>
      </c>
      <c r="H3068" s="207" t="s">
        <v>92</v>
      </c>
      <c r="I3068" s="206" t="s">
        <v>34</v>
      </c>
      <c r="J3068" s="184">
        <v>1</v>
      </c>
    </row>
    <row r="3069" spans="1:10" ht="22.5" customHeight="1">
      <c r="A3069" s="206">
        <v>37</v>
      </c>
      <c r="B3069" s="207" t="s">
        <v>3313</v>
      </c>
      <c r="C3069" s="206">
        <v>2021</v>
      </c>
      <c r="D3069" s="207" t="s">
        <v>219</v>
      </c>
      <c r="E3069" s="207" t="s">
        <v>522</v>
      </c>
      <c r="F3069" s="207" t="s">
        <v>11402</v>
      </c>
      <c r="G3069" s="205" t="s">
        <v>10302</v>
      </c>
      <c r="H3069" s="207" t="s">
        <v>92</v>
      </c>
      <c r="I3069" s="206" t="s">
        <v>34</v>
      </c>
      <c r="J3069" s="184">
        <v>1</v>
      </c>
    </row>
    <row r="3070" spans="1:10" ht="33.75" customHeight="1">
      <c r="A3070" s="206">
        <v>37</v>
      </c>
      <c r="B3070" s="207" t="s">
        <v>3313</v>
      </c>
      <c r="C3070" s="206">
        <v>2021</v>
      </c>
      <c r="D3070" s="207" t="s">
        <v>219</v>
      </c>
      <c r="E3070" s="207" t="s">
        <v>522</v>
      </c>
      <c r="F3070" s="207" t="s">
        <v>11403</v>
      </c>
      <c r="G3070" s="205" t="s">
        <v>10302</v>
      </c>
      <c r="H3070" s="207" t="s">
        <v>92</v>
      </c>
      <c r="I3070" s="206" t="s">
        <v>34</v>
      </c>
      <c r="J3070" s="184">
        <v>1</v>
      </c>
    </row>
    <row r="3071" spans="1:10" ht="56.25" customHeight="1">
      <c r="A3071" s="206">
        <v>37</v>
      </c>
      <c r="B3071" s="207" t="s">
        <v>3313</v>
      </c>
      <c r="C3071" s="206">
        <v>2021</v>
      </c>
      <c r="D3071" s="207" t="s">
        <v>3513</v>
      </c>
      <c r="E3071" s="207" t="s">
        <v>526</v>
      </c>
      <c r="F3071" s="207" t="s">
        <v>11404</v>
      </c>
      <c r="G3071" s="205" t="s">
        <v>10302</v>
      </c>
      <c r="H3071" s="207" t="s">
        <v>92</v>
      </c>
      <c r="I3071" s="206" t="s">
        <v>34</v>
      </c>
      <c r="J3071" s="184">
        <v>1</v>
      </c>
    </row>
    <row r="3072" spans="1:10" ht="56.25" customHeight="1">
      <c r="A3072" s="206">
        <v>37</v>
      </c>
      <c r="B3072" s="207" t="s">
        <v>3313</v>
      </c>
      <c r="C3072" s="206">
        <v>2021</v>
      </c>
      <c r="D3072" s="207" t="s">
        <v>3513</v>
      </c>
      <c r="E3072" s="207" t="s">
        <v>526</v>
      </c>
      <c r="F3072" s="207" t="s">
        <v>11405</v>
      </c>
      <c r="G3072" s="205" t="s">
        <v>119</v>
      </c>
      <c r="H3072" s="207" t="s">
        <v>169</v>
      </c>
      <c r="I3072" s="206" t="s">
        <v>34</v>
      </c>
      <c r="J3072" s="184">
        <v>1</v>
      </c>
    </row>
    <row r="3073" spans="1:10" ht="56.25" customHeight="1">
      <c r="A3073" s="206">
        <v>37</v>
      </c>
      <c r="B3073" s="207" t="s">
        <v>3313</v>
      </c>
      <c r="C3073" s="206">
        <v>2021</v>
      </c>
      <c r="D3073" s="207" t="s">
        <v>3513</v>
      </c>
      <c r="E3073" s="207" t="s">
        <v>526</v>
      </c>
      <c r="F3073" s="207" t="s">
        <v>11406</v>
      </c>
      <c r="G3073" s="205" t="s">
        <v>82</v>
      </c>
      <c r="H3073" s="207" t="s">
        <v>101</v>
      </c>
      <c r="I3073" s="206" t="s">
        <v>34</v>
      </c>
      <c r="J3073" s="184">
        <v>1</v>
      </c>
    </row>
    <row r="3074" spans="1:10" ht="56.25" customHeight="1">
      <c r="A3074" s="206">
        <v>37</v>
      </c>
      <c r="B3074" s="207" t="s">
        <v>3313</v>
      </c>
      <c r="C3074" s="206">
        <v>2021</v>
      </c>
      <c r="D3074" s="207" t="s">
        <v>3513</v>
      </c>
      <c r="E3074" s="207" t="s">
        <v>526</v>
      </c>
      <c r="F3074" s="207" t="s">
        <v>11407</v>
      </c>
      <c r="G3074" s="205" t="s">
        <v>82</v>
      </c>
      <c r="H3074" s="207" t="s">
        <v>101</v>
      </c>
      <c r="I3074" s="206" t="s">
        <v>34</v>
      </c>
      <c r="J3074" s="184">
        <v>1</v>
      </c>
    </row>
    <row r="3075" spans="1:10" ht="56.25" customHeight="1">
      <c r="A3075" s="206">
        <v>37</v>
      </c>
      <c r="B3075" s="207" t="s">
        <v>3313</v>
      </c>
      <c r="C3075" s="206">
        <v>2021</v>
      </c>
      <c r="D3075" s="207" t="s">
        <v>3513</v>
      </c>
      <c r="E3075" s="207" t="s">
        <v>526</v>
      </c>
      <c r="F3075" s="207" t="s">
        <v>11408</v>
      </c>
      <c r="G3075" s="205" t="s">
        <v>10302</v>
      </c>
      <c r="H3075" s="207" t="s">
        <v>92</v>
      </c>
      <c r="I3075" s="206" t="s">
        <v>34</v>
      </c>
      <c r="J3075" s="184">
        <v>1</v>
      </c>
    </row>
    <row r="3076" spans="1:10" ht="56.25" customHeight="1">
      <c r="A3076" s="206">
        <v>37</v>
      </c>
      <c r="B3076" s="207" t="s">
        <v>3313</v>
      </c>
      <c r="C3076" s="206">
        <v>2021</v>
      </c>
      <c r="D3076" s="207" t="s">
        <v>3513</v>
      </c>
      <c r="E3076" s="207" t="s">
        <v>529</v>
      </c>
      <c r="F3076" s="207" t="s">
        <v>11409</v>
      </c>
      <c r="G3076" s="205" t="s">
        <v>10302</v>
      </c>
      <c r="H3076" s="205" t="s">
        <v>10306</v>
      </c>
      <c r="I3076" s="206" t="s">
        <v>34</v>
      </c>
      <c r="J3076" s="184">
        <v>1</v>
      </c>
    </row>
    <row r="3077" spans="1:10" ht="56.25" customHeight="1">
      <c r="A3077" s="206">
        <v>37</v>
      </c>
      <c r="B3077" s="207" t="s">
        <v>3313</v>
      </c>
      <c r="C3077" s="206">
        <v>2021</v>
      </c>
      <c r="D3077" s="207" t="s">
        <v>3513</v>
      </c>
      <c r="E3077" s="207" t="s">
        <v>529</v>
      </c>
      <c r="F3077" s="207" t="s">
        <v>11410</v>
      </c>
      <c r="G3077" s="205" t="s">
        <v>10302</v>
      </c>
      <c r="H3077" s="207" t="s">
        <v>92</v>
      </c>
      <c r="I3077" s="206" t="s">
        <v>34</v>
      </c>
      <c r="J3077" s="184">
        <v>1</v>
      </c>
    </row>
    <row r="3078" spans="1:10" ht="33.75" customHeight="1">
      <c r="A3078" s="206">
        <v>37</v>
      </c>
      <c r="B3078" s="207" t="s">
        <v>3313</v>
      </c>
      <c r="C3078" s="206">
        <v>2021</v>
      </c>
      <c r="D3078" s="207" t="s">
        <v>11019</v>
      </c>
      <c r="E3078" s="207" t="s">
        <v>266</v>
      </c>
      <c r="F3078" s="207" t="s">
        <v>11411</v>
      </c>
      <c r="G3078" s="205" t="s">
        <v>10302</v>
      </c>
      <c r="H3078" s="207" t="s">
        <v>92</v>
      </c>
      <c r="I3078" s="206" t="s">
        <v>34</v>
      </c>
      <c r="J3078" s="184">
        <v>1</v>
      </c>
    </row>
    <row r="3079" spans="1:10" ht="22.5" customHeight="1">
      <c r="A3079" s="206">
        <v>37</v>
      </c>
      <c r="B3079" s="207" t="s">
        <v>3313</v>
      </c>
      <c r="C3079" s="206">
        <v>2021</v>
      </c>
      <c r="D3079" s="207" t="s">
        <v>265</v>
      </c>
      <c r="E3079" s="207" t="s">
        <v>266</v>
      </c>
      <c r="F3079" s="207" t="s">
        <v>11412</v>
      </c>
      <c r="G3079" s="205" t="s">
        <v>10302</v>
      </c>
      <c r="H3079" s="207" t="s">
        <v>92</v>
      </c>
      <c r="I3079" s="206" t="s">
        <v>34</v>
      </c>
      <c r="J3079" s="184">
        <v>1</v>
      </c>
    </row>
    <row r="3080" spans="1:10" ht="22.5" customHeight="1">
      <c r="A3080" s="206">
        <v>37</v>
      </c>
      <c r="B3080" s="207" t="s">
        <v>3313</v>
      </c>
      <c r="C3080" s="206">
        <v>2021</v>
      </c>
      <c r="D3080" s="207" t="s">
        <v>265</v>
      </c>
      <c r="E3080" s="207" t="s">
        <v>266</v>
      </c>
      <c r="F3080" s="207" t="s">
        <v>11413</v>
      </c>
      <c r="G3080" s="205" t="s">
        <v>10302</v>
      </c>
      <c r="H3080" s="207" t="s">
        <v>92</v>
      </c>
      <c r="I3080" s="206" t="s">
        <v>34</v>
      </c>
      <c r="J3080" s="184">
        <v>1</v>
      </c>
    </row>
    <row r="3081" spans="1:10" ht="22.5" customHeight="1">
      <c r="A3081" s="206">
        <v>37</v>
      </c>
      <c r="B3081" s="207" t="s">
        <v>3313</v>
      </c>
      <c r="C3081" s="206">
        <v>2021</v>
      </c>
      <c r="D3081" s="207" t="s">
        <v>265</v>
      </c>
      <c r="E3081" s="207" t="s">
        <v>266</v>
      </c>
      <c r="F3081" s="207" t="s">
        <v>11414</v>
      </c>
      <c r="G3081" s="205" t="s">
        <v>10302</v>
      </c>
      <c r="H3081" s="207" t="s">
        <v>92</v>
      </c>
      <c r="I3081" s="206" t="s">
        <v>34</v>
      </c>
      <c r="J3081" s="184">
        <v>1</v>
      </c>
    </row>
    <row r="3082" spans="1:10" ht="22.5" customHeight="1">
      <c r="A3082" s="206">
        <v>37</v>
      </c>
      <c r="B3082" s="207" t="s">
        <v>3313</v>
      </c>
      <c r="C3082" s="206">
        <v>2021</v>
      </c>
      <c r="D3082" s="207" t="s">
        <v>265</v>
      </c>
      <c r="E3082" s="207" t="s">
        <v>266</v>
      </c>
      <c r="F3082" s="207" t="s">
        <v>11415</v>
      </c>
      <c r="G3082" s="205" t="s">
        <v>10302</v>
      </c>
      <c r="H3082" s="207" t="s">
        <v>92</v>
      </c>
      <c r="I3082" s="206" t="s">
        <v>34</v>
      </c>
      <c r="J3082" s="184">
        <v>1</v>
      </c>
    </row>
    <row r="3083" spans="1:10" ht="45" customHeight="1">
      <c r="A3083" s="206">
        <v>37</v>
      </c>
      <c r="B3083" s="207" t="s">
        <v>3313</v>
      </c>
      <c r="C3083" s="206">
        <v>2021</v>
      </c>
      <c r="D3083" s="207" t="s">
        <v>1575</v>
      </c>
      <c r="E3083" s="207" t="s">
        <v>266</v>
      </c>
      <c r="F3083" s="207" t="s">
        <v>11416</v>
      </c>
      <c r="G3083" s="205" t="s">
        <v>10302</v>
      </c>
      <c r="H3083" s="207" t="s">
        <v>92</v>
      </c>
      <c r="I3083" s="206" t="s">
        <v>34</v>
      </c>
      <c r="J3083" s="184">
        <v>1</v>
      </c>
    </row>
    <row r="3084" spans="1:10">
      <c r="A3084" s="206">
        <v>37</v>
      </c>
      <c r="B3084" s="207" t="s">
        <v>3313</v>
      </c>
      <c r="C3084" s="206">
        <v>2021</v>
      </c>
      <c r="D3084" s="207" t="s">
        <v>11417</v>
      </c>
      <c r="E3084" s="207" t="s">
        <v>4294</v>
      </c>
      <c r="F3084" s="207" t="s">
        <v>4294</v>
      </c>
      <c r="G3084" s="207" t="s">
        <v>4294</v>
      </c>
      <c r="H3084" s="207" t="s">
        <v>4294</v>
      </c>
      <c r="I3084" s="206" t="s">
        <v>34</v>
      </c>
      <c r="J3084" s="184">
        <v>1</v>
      </c>
    </row>
    <row r="3085" spans="1:10" ht="45" customHeight="1">
      <c r="A3085" s="206">
        <v>37</v>
      </c>
      <c r="B3085" s="207" t="s">
        <v>3313</v>
      </c>
      <c r="C3085" s="206">
        <v>2021</v>
      </c>
      <c r="D3085" s="207" t="s">
        <v>433</v>
      </c>
      <c r="E3085" s="207" t="s">
        <v>266</v>
      </c>
      <c r="F3085" s="207" t="s">
        <v>11418</v>
      </c>
      <c r="G3085" s="205" t="s">
        <v>10302</v>
      </c>
      <c r="H3085" s="205" t="s">
        <v>10306</v>
      </c>
      <c r="I3085" s="206" t="s">
        <v>34</v>
      </c>
      <c r="J3085" s="184">
        <v>1</v>
      </c>
    </row>
    <row r="3086" spans="1:10" ht="112.5" customHeight="1">
      <c r="A3086" s="206">
        <v>37</v>
      </c>
      <c r="B3086" s="207" t="s">
        <v>3313</v>
      </c>
      <c r="C3086" s="206">
        <v>2021</v>
      </c>
      <c r="D3086" s="207" t="s">
        <v>1729</v>
      </c>
      <c r="E3086" s="207" t="s">
        <v>266</v>
      </c>
      <c r="F3086" s="207" t="s">
        <v>11419</v>
      </c>
      <c r="G3086" s="205" t="s">
        <v>10302</v>
      </c>
      <c r="H3086" s="205" t="s">
        <v>10306</v>
      </c>
      <c r="I3086" s="206" t="s">
        <v>34</v>
      </c>
      <c r="J3086" s="184">
        <v>1</v>
      </c>
    </row>
    <row r="3087" spans="1:10" ht="56.25" customHeight="1">
      <c r="A3087" s="206">
        <v>37</v>
      </c>
      <c r="B3087" s="207" t="s">
        <v>3313</v>
      </c>
      <c r="C3087" s="206">
        <v>2021</v>
      </c>
      <c r="D3087" s="207" t="s">
        <v>1729</v>
      </c>
      <c r="E3087" s="207" t="s">
        <v>266</v>
      </c>
      <c r="F3087" s="207" t="s">
        <v>11420</v>
      </c>
      <c r="G3087" s="205" t="s">
        <v>10302</v>
      </c>
      <c r="H3087" s="205" t="s">
        <v>10306</v>
      </c>
      <c r="I3087" s="206" t="s">
        <v>34</v>
      </c>
      <c r="J3087" s="184">
        <v>1</v>
      </c>
    </row>
    <row r="3088" spans="1:10" ht="45" customHeight="1">
      <c r="A3088" s="206">
        <v>38</v>
      </c>
      <c r="B3088" s="207" t="s">
        <v>3417</v>
      </c>
      <c r="C3088" s="206">
        <v>2019</v>
      </c>
      <c r="D3088" s="207" t="s">
        <v>28</v>
      </c>
      <c r="E3088" s="207" t="s">
        <v>29</v>
      </c>
      <c r="F3088" s="207" t="s">
        <v>11421</v>
      </c>
      <c r="G3088" s="205" t="s">
        <v>10302</v>
      </c>
      <c r="H3088" s="207" t="s">
        <v>92</v>
      </c>
      <c r="I3088" s="206" t="s">
        <v>34</v>
      </c>
      <c r="J3088" s="184">
        <v>1</v>
      </c>
    </row>
    <row r="3089" spans="1:10" ht="22.5" customHeight="1">
      <c r="A3089" s="206">
        <v>38</v>
      </c>
      <c r="B3089" s="207" t="s">
        <v>3417</v>
      </c>
      <c r="C3089" s="206">
        <v>2019</v>
      </c>
      <c r="D3089" s="207" t="s">
        <v>28</v>
      </c>
      <c r="E3089" s="207" t="s">
        <v>37</v>
      </c>
      <c r="F3089" s="207" t="s">
        <v>11422</v>
      </c>
      <c r="G3089" s="205" t="s">
        <v>10302</v>
      </c>
      <c r="H3089" s="207" t="s">
        <v>92</v>
      </c>
      <c r="I3089" s="206" t="s">
        <v>34</v>
      </c>
      <c r="J3089" s="184">
        <v>1</v>
      </c>
    </row>
    <row r="3090" spans="1:10" ht="33.75" customHeight="1">
      <c r="A3090" s="206">
        <v>38</v>
      </c>
      <c r="B3090" s="207" t="s">
        <v>3417</v>
      </c>
      <c r="C3090" s="206">
        <v>2019</v>
      </c>
      <c r="D3090" s="207" t="s">
        <v>28</v>
      </c>
      <c r="E3090" s="207" t="s">
        <v>37</v>
      </c>
      <c r="F3090" s="207" t="s">
        <v>11423</v>
      </c>
      <c r="G3090" s="205" t="s">
        <v>10302</v>
      </c>
      <c r="H3090" s="207" t="s">
        <v>92</v>
      </c>
      <c r="I3090" s="206" t="s">
        <v>34</v>
      </c>
      <c r="J3090" s="184">
        <v>1</v>
      </c>
    </row>
    <row r="3091" spans="1:10" ht="22.5" customHeight="1">
      <c r="A3091" s="206">
        <v>38</v>
      </c>
      <c r="B3091" s="207" t="s">
        <v>3417</v>
      </c>
      <c r="C3091" s="206">
        <v>2019</v>
      </c>
      <c r="D3091" s="207" t="s">
        <v>28</v>
      </c>
      <c r="E3091" s="207" t="s">
        <v>37</v>
      </c>
      <c r="F3091" s="207" t="s">
        <v>11424</v>
      </c>
      <c r="G3091" s="205" t="s">
        <v>10302</v>
      </c>
      <c r="H3091" s="207" t="s">
        <v>92</v>
      </c>
      <c r="I3091" s="206" t="s">
        <v>34</v>
      </c>
      <c r="J3091" s="184">
        <v>1</v>
      </c>
    </row>
    <row r="3092" spans="1:10" ht="56.25" customHeight="1">
      <c r="A3092" s="206">
        <v>38</v>
      </c>
      <c r="B3092" s="207" t="s">
        <v>3417</v>
      </c>
      <c r="C3092" s="206">
        <v>2019</v>
      </c>
      <c r="D3092" s="207" t="s">
        <v>28</v>
      </c>
      <c r="E3092" s="207" t="s">
        <v>43</v>
      </c>
      <c r="F3092" s="207" t="s">
        <v>3533</v>
      </c>
      <c r="G3092" s="205" t="s">
        <v>10302</v>
      </c>
      <c r="H3092" s="205" t="s">
        <v>10306</v>
      </c>
      <c r="I3092" s="206" t="s">
        <v>34</v>
      </c>
      <c r="J3092" s="184">
        <v>1</v>
      </c>
    </row>
    <row r="3093" spans="1:10" ht="45" customHeight="1">
      <c r="A3093" s="206">
        <v>38</v>
      </c>
      <c r="B3093" s="207" t="s">
        <v>3417</v>
      </c>
      <c r="C3093" s="206">
        <v>2019</v>
      </c>
      <c r="D3093" s="205" t="s">
        <v>28</v>
      </c>
      <c r="E3093" s="207" t="s">
        <v>46</v>
      </c>
      <c r="F3093" s="207" t="s">
        <v>3534</v>
      </c>
      <c r="G3093" s="205" t="s">
        <v>10302</v>
      </c>
      <c r="H3093" s="207" t="s">
        <v>1061</v>
      </c>
      <c r="I3093" s="206" t="s">
        <v>34</v>
      </c>
      <c r="J3093" s="184">
        <v>1</v>
      </c>
    </row>
    <row r="3094" spans="1:10" ht="22.5" customHeight="1">
      <c r="A3094" s="206">
        <v>38</v>
      </c>
      <c r="B3094" s="207" t="s">
        <v>3417</v>
      </c>
      <c r="C3094" s="206">
        <v>2019</v>
      </c>
      <c r="D3094" s="205" t="s">
        <v>28</v>
      </c>
      <c r="E3094" s="207" t="s">
        <v>46</v>
      </c>
      <c r="F3094" s="207" t="s">
        <v>3535</v>
      </c>
      <c r="G3094" s="205" t="s">
        <v>10302</v>
      </c>
      <c r="H3094" s="207" t="s">
        <v>1061</v>
      </c>
      <c r="I3094" s="206" t="s">
        <v>34</v>
      </c>
      <c r="J3094" s="184">
        <v>1</v>
      </c>
    </row>
    <row r="3095" spans="1:10" ht="45" customHeight="1">
      <c r="A3095" s="206">
        <v>38</v>
      </c>
      <c r="B3095" s="207" t="s">
        <v>3417</v>
      </c>
      <c r="C3095" s="206">
        <v>2019</v>
      </c>
      <c r="D3095" s="205" t="s">
        <v>28</v>
      </c>
      <c r="E3095" s="207" t="s">
        <v>46</v>
      </c>
      <c r="F3095" s="207" t="s">
        <v>3536</v>
      </c>
      <c r="G3095" s="205" t="s">
        <v>10302</v>
      </c>
      <c r="H3095" s="207" t="s">
        <v>1061</v>
      </c>
      <c r="I3095" s="206" t="s">
        <v>34</v>
      </c>
      <c r="J3095" s="184">
        <v>1</v>
      </c>
    </row>
    <row r="3096" spans="1:10" ht="22.5" customHeight="1">
      <c r="A3096" s="206">
        <v>38</v>
      </c>
      <c r="B3096" s="207" t="s">
        <v>3417</v>
      </c>
      <c r="C3096" s="206">
        <v>2019</v>
      </c>
      <c r="D3096" s="205" t="s">
        <v>28</v>
      </c>
      <c r="E3096" s="207" t="s">
        <v>46</v>
      </c>
      <c r="F3096" s="207" t="s">
        <v>3537</v>
      </c>
      <c r="G3096" s="205" t="s">
        <v>10302</v>
      </c>
      <c r="H3096" s="207" t="s">
        <v>1061</v>
      </c>
      <c r="I3096" s="206" t="s">
        <v>34</v>
      </c>
      <c r="J3096" s="184">
        <v>1</v>
      </c>
    </row>
    <row r="3097" spans="1:10" ht="45" customHeight="1">
      <c r="A3097" s="206">
        <v>38</v>
      </c>
      <c r="B3097" s="207" t="s">
        <v>3417</v>
      </c>
      <c r="C3097" s="206">
        <v>2019</v>
      </c>
      <c r="D3097" s="207" t="s">
        <v>28</v>
      </c>
      <c r="E3097" s="207" t="s">
        <v>57</v>
      </c>
      <c r="F3097" s="207" t="s">
        <v>3538</v>
      </c>
      <c r="G3097" s="205" t="s">
        <v>10302</v>
      </c>
      <c r="H3097" s="205" t="s">
        <v>10306</v>
      </c>
      <c r="I3097" s="206" t="s">
        <v>34</v>
      </c>
      <c r="J3097" s="184">
        <v>1</v>
      </c>
    </row>
    <row r="3098" spans="1:10" ht="33.75" customHeight="1">
      <c r="A3098" s="206">
        <v>38</v>
      </c>
      <c r="B3098" s="207" t="s">
        <v>3417</v>
      </c>
      <c r="C3098" s="206">
        <v>2019</v>
      </c>
      <c r="D3098" s="207" t="s">
        <v>28</v>
      </c>
      <c r="E3098" s="207" t="s">
        <v>57</v>
      </c>
      <c r="F3098" s="207" t="s">
        <v>3539</v>
      </c>
      <c r="G3098" s="205" t="s">
        <v>10302</v>
      </c>
      <c r="H3098" s="205" t="s">
        <v>10306</v>
      </c>
      <c r="I3098" s="206" t="s">
        <v>34</v>
      </c>
      <c r="J3098" s="184">
        <v>1</v>
      </c>
    </row>
    <row r="3099" spans="1:10" ht="45" customHeight="1">
      <c r="A3099" s="206">
        <v>38</v>
      </c>
      <c r="B3099" s="207" t="s">
        <v>3417</v>
      </c>
      <c r="C3099" s="206">
        <v>2019</v>
      </c>
      <c r="D3099" s="207" t="s">
        <v>28</v>
      </c>
      <c r="E3099" s="207" t="s">
        <v>57</v>
      </c>
      <c r="F3099" s="207" t="s">
        <v>3540</v>
      </c>
      <c r="G3099" s="205" t="s">
        <v>10302</v>
      </c>
      <c r="H3099" s="205" t="s">
        <v>10306</v>
      </c>
      <c r="I3099" s="206" t="s">
        <v>34</v>
      </c>
      <c r="J3099" s="184">
        <v>1</v>
      </c>
    </row>
    <row r="3100" spans="1:10" ht="22.5" customHeight="1">
      <c r="A3100" s="206">
        <v>38</v>
      </c>
      <c r="B3100" s="207" t="s">
        <v>3417</v>
      </c>
      <c r="C3100" s="206">
        <v>2019</v>
      </c>
      <c r="D3100" s="207" t="s">
        <v>28</v>
      </c>
      <c r="E3100" s="207" t="s">
        <v>62</v>
      </c>
      <c r="F3100" s="207" t="s">
        <v>11425</v>
      </c>
      <c r="G3100" s="205" t="s">
        <v>10302</v>
      </c>
      <c r="H3100" s="205" t="s">
        <v>10306</v>
      </c>
      <c r="I3100" s="206" t="s">
        <v>34</v>
      </c>
      <c r="J3100" s="184">
        <v>1</v>
      </c>
    </row>
    <row r="3101" spans="1:10" ht="22.5" customHeight="1">
      <c r="A3101" s="206">
        <v>38</v>
      </c>
      <c r="B3101" s="207" t="s">
        <v>3417</v>
      </c>
      <c r="C3101" s="206">
        <v>2019</v>
      </c>
      <c r="D3101" s="207" t="s">
        <v>28</v>
      </c>
      <c r="E3101" s="207" t="s">
        <v>62</v>
      </c>
      <c r="F3101" s="207" t="s">
        <v>11426</v>
      </c>
      <c r="G3101" s="205" t="s">
        <v>10302</v>
      </c>
      <c r="H3101" s="207" t="s">
        <v>1061</v>
      </c>
      <c r="I3101" s="206" t="s">
        <v>34</v>
      </c>
      <c r="J3101" s="184">
        <v>1</v>
      </c>
    </row>
    <row r="3102" spans="1:10" ht="33.75" customHeight="1">
      <c r="A3102" s="206">
        <v>38</v>
      </c>
      <c r="B3102" s="207" t="s">
        <v>3417</v>
      </c>
      <c r="C3102" s="206">
        <v>2019</v>
      </c>
      <c r="D3102" s="207" t="s">
        <v>28</v>
      </c>
      <c r="E3102" s="207" t="s">
        <v>62</v>
      </c>
      <c r="F3102" s="207" t="s">
        <v>11427</v>
      </c>
      <c r="G3102" s="205" t="s">
        <v>10302</v>
      </c>
      <c r="H3102" s="205" t="s">
        <v>10306</v>
      </c>
      <c r="I3102" s="206" t="s">
        <v>34</v>
      </c>
      <c r="J3102" s="184">
        <v>1</v>
      </c>
    </row>
    <row r="3103" spans="1:10" ht="45" customHeight="1">
      <c r="A3103" s="206">
        <v>38</v>
      </c>
      <c r="B3103" s="207" t="s">
        <v>3417</v>
      </c>
      <c r="C3103" s="206">
        <v>2019</v>
      </c>
      <c r="D3103" s="207" t="s">
        <v>28</v>
      </c>
      <c r="E3103" s="207" t="s">
        <v>63</v>
      </c>
      <c r="F3103" s="207" t="s">
        <v>3544</v>
      </c>
      <c r="G3103" s="205" t="s">
        <v>82</v>
      </c>
      <c r="H3103" s="207" t="s">
        <v>101</v>
      </c>
      <c r="I3103" s="206" t="s">
        <v>34</v>
      </c>
      <c r="J3103" s="184">
        <v>1</v>
      </c>
    </row>
    <row r="3104" spans="1:10" ht="33.75" customHeight="1">
      <c r="A3104" s="206">
        <v>38</v>
      </c>
      <c r="B3104" s="207" t="s">
        <v>3417</v>
      </c>
      <c r="C3104" s="206">
        <v>2019</v>
      </c>
      <c r="D3104" s="207" t="s">
        <v>28</v>
      </c>
      <c r="E3104" s="207" t="s">
        <v>63</v>
      </c>
      <c r="F3104" s="207" t="s">
        <v>3545</v>
      </c>
      <c r="G3104" s="205" t="s">
        <v>10302</v>
      </c>
      <c r="H3104" s="205" t="s">
        <v>10306</v>
      </c>
      <c r="I3104" s="206" t="s">
        <v>34</v>
      </c>
      <c r="J3104" s="184">
        <v>1</v>
      </c>
    </row>
    <row r="3105" spans="1:10" ht="45" customHeight="1">
      <c r="A3105" s="206">
        <v>38</v>
      </c>
      <c r="B3105" s="207" t="s">
        <v>3417</v>
      </c>
      <c r="C3105" s="206">
        <v>2019</v>
      </c>
      <c r="D3105" s="207" t="s">
        <v>28</v>
      </c>
      <c r="E3105" s="207" t="s">
        <v>63</v>
      </c>
      <c r="F3105" s="207" t="s">
        <v>3546</v>
      </c>
      <c r="G3105" s="205" t="s">
        <v>82</v>
      </c>
      <c r="H3105" s="207" t="s">
        <v>101</v>
      </c>
      <c r="I3105" s="206" t="s">
        <v>34</v>
      </c>
      <c r="J3105" s="184">
        <v>1</v>
      </c>
    </row>
    <row r="3106" spans="1:10" ht="45" customHeight="1">
      <c r="A3106" s="206">
        <v>38</v>
      </c>
      <c r="B3106" s="207" t="s">
        <v>3417</v>
      </c>
      <c r="C3106" s="206">
        <v>2019</v>
      </c>
      <c r="D3106" s="207" t="s">
        <v>28</v>
      </c>
      <c r="E3106" s="207" t="s">
        <v>63</v>
      </c>
      <c r="F3106" s="207" t="s">
        <v>3547</v>
      </c>
      <c r="G3106" s="205" t="s">
        <v>82</v>
      </c>
      <c r="H3106" s="207" t="s">
        <v>101</v>
      </c>
      <c r="I3106" s="206" t="s">
        <v>34</v>
      </c>
      <c r="J3106" s="184">
        <v>1</v>
      </c>
    </row>
    <row r="3107" spans="1:10" ht="33.75" customHeight="1">
      <c r="A3107" s="206">
        <v>38</v>
      </c>
      <c r="B3107" s="207" t="s">
        <v>3417</v>
      </c>
      <c r="C3107" s="206">
        <v>2019</v>
      </c>
      <c r="D3107" s="207" t="s">
        <v>28</v>
      </c>
      <c r="E3107" s="207" t="s">
        <v>455</v>
      </c>
      <c r="F3107" s="207" t="s">
        <v>3548</v>
      </c>
      <c r="G3107" s="205" t="s">
        <v>10302</v>
      </c>
      <c r="H3107" s="207" t="s">
        <v>92</v>
      </c>
      <c r="I3107" s="206" t="s">
        <v>34</v>
      </c>
      <c r="J3107" s="184">
        <v>1</v>
      </c>
    </row>
    <row r="3108" spans="1:10" ht="22.5" customHeight="1">
      <c r="A3108" s="206">
        <v>38</v>
      </c>
      <c r="B3108" s="207" t="s">
        <v>3417</v>
      </c>
      <c r="C3108" s="206">
        <v>2019</v>
      </c>
      <c r="D3108" s="207" t="s">
        <v>28</v>
      </c>
      <c r="E3108" s="207" t="s">
        <v>455</v>
      </c>
      <c r="F3108" s="207" t="s">
        <v>3549</v>
      </c>
      <c r="G3108" s="205" t="s">
        <v>10302</v>
      </c>
      <c r="H3108" s="205" t="s">
        <v>10306</v>
      </c>
      <c r="I3108" s="206" t="s">
        <v>34</v>
      </c>
      <c r="J3108" s="184">
        <v>1</v>
      </c>
    </row>
    <row r="3109" spans="1:10" ht="45" customHeight="1">
      <c r="A3109" s="206">
        <v>38</v>
      </c>
      <c r="B3109" s="207" t="s">
        <v>3417</v>
      </c>
      <c r="C3109" s="206">
        <v>2019</v>
      </c>
      <c r="D3109" s="207" t="s">
        <v>28</v>
      </c>
      <c r="E3109" s="207" t="s">
        <v>455</v>
      </c>
      <c r="F3109" s="207" t="s">
        <v>3550</v>
      </c>
      <c r="G3109" s="205" t="s">
        <v>10302</v>
      </c>
      <c r="H3109" s="205" t="s">
        <v>10306</v>
      </c>
      <c r="I3109" s="206" t="s">
        <v>34</v>
      </c>
      <c r="J3109" s="184">
        <v>1</v>
      </c>
    </row>
    <row r="3110" spans="1:10" ht="33.75" customHeight="1">
      <c r="A3110" s="206">
        <v>38</v>
      </c>
      <c r="B3110" s="207" t="s">
        <v>3417</v>
      </c>
      <c r="C3110" s="206">
        <v>2019</v>
      </c>
      <c r="D3110" s="207" t="s">
        <v>28</v>
      </c>
      <c r="E3110" s="207" t="s">
        <v>455</v>
      </c>
      <c r="F3110" s="207" t="s">
        <v>3551</v>
      </c>
      <c r="G3110" s="205" t="s">
        <v>10302</v>
      </c>
      <c r="H3110" s="205" t="s">
        <v>10306</v>
      </c>
      <c r="I3110" s="206" t="s">
        <v>34</v>
      </c>
      <c r="J3110" s="184">
        <v>1</v>
      </c>
    </row>
    <row r="3111" spans="1:10" ht="45" customHeight="1">
      <c r="A3111" s="206">
        <v>38</v>
      </c>
      <c r="B3111" s="207" t="s">
        <v>3417</v>
      </c>
      <c r="C3111" s="206">
        <v>2019</v>
      </c>
      <c r="D3111" s="207" t="s">
        <v>69</v>
      </c>
      <c r="E3111" s="207" t="s">
        <v>266</v>
      </c>
      <c r="F3111" s="207" t="s">
        <v>11428</v>
      </c>
      <c r="G3111" s="205" t="s">
        <v>10302</v>
      </c>
      <c r="H3111" s="207" t="s">
        <v>92</v>
      </c>
      <c r="I3111" s="206" t="s">
        <v>34</v>
      </c>
      <c r="J3111" s="184">
        <v>1</v>
      </c>
    </row>
    <row r="3112" spans="1:10" ht="112.5" customHeight="1">
      <c r="A3112" s="206">
        <v>38</v>
      </c>
      <c r="B3112" s="207" t="s">
        <v>3417</v>
      </c>
      <c r="C3112" s="206">
        <v>2019</v>
      </c>
      <c r="D3112" s="207" t="s">
        <v>74</v>
      </c>
      <c r="E3112" s="207" t="s">
        <v>75</v>
      </c>
      <c r="F3112" s="207" t="s">
        <v>3553</v>
      </c>
      <c r="G3112" s="205" t="s">
        <v>10302</v>
      </c>
      <c r="H3112" s="207" t="s">
        <v>92</v>
      </c>
      <c r="I3112" s="206" t="s">
        <v>34</v>
      </c>
      <c r="J3112" s="184">
        <v>1</v>
      </c>
    </row>
    <row r="3113" spans="1:10" ht="33.75" customHeight="1">
      <c r="A3113" s="206">
        <v>38</v>
      </c>
      <c r="B3113" s="207" t="s">
        <v>3417</v>
      </c>
      <c r="C3113" s="206">
        <v>2019</v>
      </c>
      <c r="D3113" s="207" t="s">
        <v>74</v>
      </c>
      <c r="E3113" s="207" t="s">
        <v>79</v>
      </c>
      <c r="F3113" s="207" t="s">
        <v>3554</v>
      </c>
      <c r="G3113" s="205" t="s">
        <v>10302</v>
      </c>
      <c r="H3113" s="207" t="s">
        <v>92</v>
      </c>
      <c r="I3113" s="206" t="s">
        <v>34</v>
      </c>
      <c r="J3113" s="184">
        <v>1</v>
      </c>
    </row>
    <row r="3114" spans="1:10" ht="33.75" customHeight="1">
      <c r="A3114" s="206">
        <v>38</v>
      </c>
      <c r="B3114" s="207" t="s">
        <v>3417</v>
      </c>
      <c r="C3114" s="206">
        <v>2019</v>
      </c>
      <c r="D3114" s="207" t="s">
        <v>74</v>
      </c>
      <c r="E3114" s="207" t="s">
        <v>79</v>
      </c>
      <c r="F3114" s="207" t="s">
        <v>3555</v>
      </c>
      <c r="G3114" s="205" t="s">
        <v>10302</v>
      </c>
      <c r="H3114" s="207" t="s">
        <v>92</v>
      </c>
      <c r="I3114" s="206" t="s">
        <v>34</v>
      </c>
      <c r="J3114" s="184">
        <v>1</v>
      </c>
    </row>
    <row r="3115" spans="1:10" ht="33.75" customHeight="1">
      <c r="A3115" s="206">
        <v>38</v>
      </c>
      <c r="B3115" s="207" t="s">
        <v>3417</v>
      </c>
      <c r="C3115" s="206">
        <v>2019</v>
      </c>
      <c r="D3115" s="207" t="s">
        <v>74</v>
      </c>
      <c r="E3115" s="207" t="s">
        <v>79</v>
      </c>
      <c r="F3115" s="207" t="s">
        <v>3556</v>
      </c>
      <c r="G3115" s="205" t="s">
        <v>10302</v>
      </c>
      <c r="H3115" s="207" t="s">
        <v>92</v>
      </c>
      <c r="I3115" s="206" t="s">
        <v>34</v>
      </c>
      <c r="J3115" s="184">
        <v>1</v>
      </c>
    </row>
    <row r="3116" spans="1:10" ht="22.5" customHeight="1">
      <c r="A3116" s="206">
        <v>38</v>
      </c>
      <c r="B3116" s="207" t="s">
        <v>3417</v>
      </c>
      <c r="C3116" s="206">
        <v>2019</v>
      </c>
      <c r="D3116" s="207" t="s">
        <v>74</v>
      </c>
      <c r="E3116" s="207" t="s">
        <v>85</v>
      </c>
      <c r="F3116" s="207" t="s">
        <v>3557</v>
      </c>
      <c r="G3116" s="205" t="s">
        <v>10302</v>
      </c>
      <c r="H3116" s="207" t="s">
        <v>92</v>
      </c>
      <c r="I3116" s="206" t="s">
        <v>34</v>
      </c>
      <c r="J3116" s="184">
        <v>1</v>
      </c>
    </row>
    <row r="3117" spans="1:10" ht="22.5" customHeight="1">
      <c r="A3117" s="206">
        <v>38</v>
      </c>
      <c r="B3117" s="207" t="s">
        <v>3417</v>
      </c>
      <c r="C3117" s="206">
        <v>2019</v>
      </c>
      <c r="D3117" s="207" t="s">
        <v>74</v>
      </c>
      <c r="E3117" s="207" t="s">
        <v>85</v>
      </c>
      <c r="F3117" s="207" t="s">
        <v>3558</v>
      </c>
      <c r="G3117" s="205" t="s">
        <v>10302</v>
      </c>
      <c r="H3117" s="205" t="s">
        <v>10306</v>
      </c>
      <c r="I3117" s="206" t="s">
        <v>34</v>
      </c>
      <c r="J3117" s="184">
        <v>1</v>
      </c>
    </row>
    <row r="3118" spans="1:10" ht="33.75" customHeight="1">
      <c r="A3118" s="206">
        <v>38</v>
      </c>
      <c r="B3118" s="207" t="s">
        <v>3417</v>
      </c>
      <c r="C3118" s="206">
        <v>2019</v>
      </c>
      <c r="D3118" s="207" t="s">
        <v>74</v>
      </c>
      <c r="E3118" s="207" t="s">
        <v>85</v>
      </c>
      <c r="F3118" s="207" t="s">
        <v>3559</v>
      </c>
      <c r="G3118" s="205" t="s">
        <v>10302</v>
      </c>
      <c r="H3118" s="207" t="s">
        <v>92</v>
      </c>
      <c r="I3118" s="206" t="s">
        <v>34</v>
      </c>
      <c r="J3118" s="184">
        <v>1</v>
      </c>
    </row>
    <row r="3119" spans="1:10" ht="22.5" customHeight="1">
      <c r="A3119" s="206">
        <v>38</v>
      </c>
      <c r="B3119" s="207" t="s">
        <v>3417</v>
      </c>
      <c r="C3119" s="206">
        <v>2019</v>
      </c>
      <c r="D3119" s="207" t="s">
        <v>74</v>
      </c>
      <c r="E3119" s="207" t="s">
        <v>85</v>
      </c>
      <c r="F3119" s="207" t="s">
        <v>3560</v>
      </c>
      <c r="G3119" s="205" t="s">
        <v>82</v>
      </c>
      <c r="H3119" s="207" t="s">
        <v>188</v>
      </c>
      <c r="I3119" s="206" t="s">
        <v>34</v>
      </c>
      <c r="J3119" s="184">
        <v>1</v>
      </c>
    </row>
    <row r="3120" spans="1:10" ht="22.5" customHeight="1">
      <c r="A3120" s="206">
        <v>38</v>
      </c>
      <c r="B3120" s="207" t="s">
        <v>3417</v>
      </c>
      <c r="C3120" s="206">
        <v>2019</v>
      </c>
      <c r="D3120" s="207" t="s">
        <v>74</v>
      </c>
      <c r="E3120" s="207" t="s">
        <v>94</v>
      </c>
      <c r="F3120" s="207" t="s">
        <v>11429</v>
      </c>
      <c r="G3120" s="205" t="s">
        <v>10302</v>
      </c>
      <c r="H3120" s="207" t="s">
        <v>92</v>
      </c>
      <c r="I3120" s="206" t="s">
        <v>34</v>
      </c>
      <c r="J3120" s="184">
        <v>1</v>
      </c>
    </row>
    <row r="3121" spans="1:10" ht="45" customHeight="1">
      <c r="A3121" s="206">
        <v>38</v>
      </c>
      <c r="B3121" s="207" t="s">
        <v>3417</v>
      </c>
      <c r="C3121" s="206">
        <v>2019</v>
      </c>
      <c r="D3121" s="207" t="s">
        <v>74</v>
      </c>
      <c r="E3121" s="207" t="s">
        <v>94</v>
      </c>
      <c r="F3121" s="207" t="s">
        <v>3561</v>
      </c>
      <c r="G3121" s="205" t="s">
        <v>10302</v>
      </c>
      <c r="H3121" s="207" t="s">
        <v>92</v>
      </c>
      <c r="I3121" s="206" t="s">
        <v>34</v>
      </c>
      <c r="J3121" s="184">
        <v>1</v>
      </c>
    </row>
    <row r="3122" spans="1:10" ht="45" customHeight="1">
      <c r="A3122" s="206">
        <v>38</v>
      </c>
      <c r="B3122" s="207" t="s">
        <v>3417</v>
      </c>
      <c r="C3122" s="206">
        <v>2019</v>
      </c>
      <c r="D3122" s="207" t="s">
        <v>74</v>
      </c>
      <c r="E3122" s="207" t="s">
        <v>94</v>
      </c>
      <c r="F3122" s="207" t="s">
        <v>3562</v>
      </c>
      <c r="G3122" s="205" t="s">
        <v>10302</v>
      </c>
      <c r="H3122" s="207" t="s">
        <v>92</v>
      </c>
      <c r="I3122" s="206" t="s">
        <v>34</v>
      </c>
      <c r="J3122" s="184">
        <v>1</v>
      </c>
    </row>
    <row r="3123" spans="1:10" ht="22.5" customHeight="1">
      <c r="A3123" s="206">
        <v>38</v>
      </c>
      <c r="B3123" s="207" t="s">
        <v>3417</v>
      </c>
      <c r="C3123" s="206">
        <v>2019</v>
      </c>
      <c r="D3123" s="207" t="s">
        <v>74</v>
      </c>
      <c r="E3123" s="207" t="s">
        <v>94</v>
      </c>
      <c r="F3123" s="207" t="s">
        <v>3563</v>
      </c>
      <c r="G3123" s="205" t="s">
        <v>10302</v>
      </c>
      <c r="H3123" s="207" t="s">
        <v>92</v>
      </c>
      <c r="I3123" s="206" t="s">
        <v>34</v>
      </c>
      <c r="J3123" s="184">
        <v>1</v>
      </c>
    </row>
    <row r="3124" spans="1:10" ht="56.25" customHeight="1">
      <c r="A3124" s="206">
        <v>38</v>
      </c>
      <c r="B3124" s="207" t="s">
        <v>3417</v>
      </c>
      <c r="C3124" s="206">
        <v>2019</v>
      </c>
      <c r="D3124" s="207" t="s">
        <v>96</v>
      </c>
      <c r="E3124" s="207" t="s">
        <v>466</v>
      </c>
      <c r="F3124" s="207" t="s">
        <v>11430</v>
      </c>
      <c r="G3124" s="205" t="s">
        <v>10302</v>
      </c>
      <c r="H3124" s="207" t="s">
        <v>92</v>
      </c>
      <c r="I3124" s="206" t="s">
        <v>34</v>
      </c>
      <c r="J3124" s="184">
        <v>1</v>
      </c>
    </row>
    <row r="3125" spans="1:10" ht="22.5" customHeight="1">
      <c r="A3125" s="206">
        <v>38</v>
      </c>
      <c r="B3125" s="207" t="s">
        <v>3417</v>
      </c>
      <c r="C3125" s="206">
        <v>2019</v>
      </c>
      <c r="D3125" s="207" t="s">
        <v>96</v>
      </c>
      <c r="E3125" s="207" t="s">
        <v>3568</v>
      </c>
      <c r="F3125" s="207" t="s">
        <v>3567</v>
      </c>
      <c r="G3125" s="205" t="s">
        <v>10302</v>
      </c>
      <c r="H3125" s="205" t="s">
        <v>10306</v>
      </c>
      <c r="I3125" s="206" t="s">
        <v>34</v>
      </c>
      <c r="J3125" s="184">
        <v>1</v>
      </c>
    </row>
    <row r="3126" spans="1:10" ht="33.75" customHeight="1">
      <c r="A3126" s="206">
        <v>38</v>
      </c>
      <c r="B3126" s="207" t="s">
        <v>3417</v>
      </c>
      <c r="C3126" s="206">
        <v>2019</v>
      </c>
      <c r="D3126" s="207" t="s">
        <v>96</v>
      </c>
      <c r="E3126" s="207" t="s">
        <v>3568</v>
      </c>
      <c r="F3126" s="207" t="s">
        <v>3569</v>
      </c>
      <c r="G3126" s="205" t="s">
        <v>82</v>
      </c>
      <c r="H3126" s="207" t="s">
        <v>101</v>
      </c>
      <c r="I3126" s="206" t="s">
        <v>34</v>
      </c>
      <c r="J3126" s="184">
        <v>1</v>
      </c>
    </row>
    <row r="3127" spans="1:10" ht="22.5" customHeight="1">
      <c r="A3127" s="206">
        <v>38</v>
      </c>
      <c r="B3127" s="207" t="s">
        <v>3417</v>
      </c>
      <c r="C3127" s="206">
        <v>2019</v>
      </c>
      <c r="D3127" s="207" t="s">
        <v>96</v>
      </c>
      <c r="E3127" s="207" t="s">
        <v>3568</v>
      </c>
      <c r="F3127" s="207" t="s">
        <v>3570</v>
      </c>
      <c r="G3127" s="205" t="s">
        <v>10302</v>
      </c>
      <c r="H3127" s="205" t="s">
        <v>10306</v>
      </c>
      <c r="I3127" s="206" t="s">
        <v>34</v>
      </c>
      <c r="J3127" s="184">
        <v>1</v>
      </c>
    </row>
    <row r="3128" spans="1:10" ht="22.5" customHeight="1">
      <c r="A3128" s="206">
        <v>38</v>
      </c>
      <c r="B3128" s="207" t="s">
        <v>3417</v>
      </c>
      <c r="C3128" s="206">
        <v>2019</v>
      </c>
      <c r="D3128" s="207" t="s">
        <v>111</v>
      </c>
      <c r="E3128" s="207" t="s">
        <v>116</v>
      </c>
      <c r="F3128" s="207" t="s">
        <v>3571</v>
      </c>
      <c r="G3128" s="205" t="s">
        <v>10302</v>
      </c>
      <c r="H3128" s="207" t="s">
        <v>92</v>
      </c>
      <c r="I3128" s="206" t="s">
        <v>34</v>
      </c>
      <c r="J3128" s="184">
        <v>1</v>
      </c>
    </row>
    <row r="3129" spans="1:10" ht="33.75" customHeight="1">
      <c r="A3129" s="206">
        <v>38</v>
      </c>
      <c r="B3129" s="207" t="s">
        <v>3417</v>
      </c>
      <c r="C3129" s="206">
        <v>2019</v>
      </c>
      <c r="D3129" s="207" t="s">
        <v>111</v>
      </c>
      <c r="E3129" s="207" t="s">
        <v>116</v>
      </c>
      <c r="F3129" s="207" t="s">
        <v>3572</v>
      </c>
      <c r="G3129" s="205" t="s">
        <v>10302</v>
      </c>
      <c r="H3129" s="205" t="s">
        <v>10306</v>
      </c>
      <c r="I3129" s="206" t="s">
        <v>34</v>
      </c>
      <c r="J3129" s="184">
        <v>1</v>
      </c>
    </row>
    <row r="3130" spans="1:10" ht="33.75" customHeight="1">
      <c r="A3130" s="206">
        <v>38</v>
      </c>
      <c r="B3130" s="207" t="s">
        <v>3417</v>
      </c>
      <c r="C3130" s="206">
        <v>2019</v>
      </c>
      <c r="D3130" s="207" t="s">
        <v>111</v>
      </c>
      <c r="E3130" s="207" t="s">
        <v>116</v>
      </c>
      <c r="F3130" s="207" t="s">
        <v>3573</v>
      </c>
      <c r="G3130" s="207" t="s">
        <v>401</v>
      </c>
      <c r="H3130" s="207" t="s">
        <v>401</v>
      </c>
      <c r="I3130" s="206" t="s">
        <v>34</v>
      </c>
      <c r="J3130" s="184">
        <v>1</v>
      </c>
    </row>
    <row r="3131" spans="1:10" ht="45" customHeight="1">
      <c r="A3131" s="206">
        <v>38</v>
      </c>
      <c r="B3131" s="207" t="s">
        <v>3417</v>
      </c>
      <c r="C3131" s="206">
        <v>2019</v>
      </c>
      <c r="D3131" s="207" t="s">
        <v>111</v>
      </c>
      <c r="E3131" s="207" t="s">
        <v>122</v>
      </c>
      <c r="F3131" s="207" t="s">
        <v>3574</v>
      </c>
      <c r="G3131" s="205" t="s">
        <v>10302</v>
      </c>
      <c r="H3131" s="205" t="s">
        <v>10306</v>
      </c>
      <c r="I3131" s="206" t="s">
        <v>34</v>
      </c>
      <c r="J3131" s="184">
        <v>1</v>
      </c>
    </row>
    <row r="3132" spans="1:10" ht="45" customHeight="1">
      <c r="A3132" s="206">
        <v>38</v>
      </c>
      <c r="B3132" s="207" t="s">
        <v>3417</v>
      </c>
      <c r="C3132" s="206">
        <v>2019</v>
      </c>
      <c r="D3132" s="207" t="s">
        <v>111</v>
      </c>
      <c r="E3132" s="207" t="s">
        <v>122</v>
      </c>
      <c r="F3132" s="207" t="s">
        <v>3575</v>
      </c>
      <c r="G3132" s="205" t="s">
        <v>10302</v>
      </c>
      <c r="H3132" s="207" t="s">
        <v>92</v>
      </c>
      <c r="I3132" s="206" t="s">
        <v>34</v>
      </c>
      <c r="J3132" s="184">
        <v>1</v>
      </c>
    </row>
    <row r="3133" spans="1:10" ht="45" customHeight="1">
      <c r="A3133" s="206">
        <v>38</v>
      </c>
      <c r="B3133" s="207" t="s">
        <v>3417</v>
      </c>
      <c r="C3133" s="206">
        <v>2019</v>
      </c>
      <c r="D3133" s="207" t="s">
        <v>111</v>
      </c>
      <c r="E3133" s="207" t="s">
        <v>122</v>
      </c>
      <c r="F3133" s="207" t="s">
        <v>3576</v>
      </c>
      <c r="G3133" s="205" t="s">
        <v>82</v>
      </c>
      <c r="H3133" s="207" t="s">
        <v>101</v>
      </c>
      <c r="I3133" s="206" t="s">
        <v>34</v>
      </c>
      <c r="J3133" s="184">
        <v>1</v>
      </c>
    </row>
    <row r="3134" spans="1:10" ht="22.5" customHeight="1">
      <c r="A3134" s="206">
        <v>38</v>
      </c>
      <c r="B3134" s="207" t="s">
        <v>3417</v>
      </c>
      <c r="C3134" s="206">
        <v>2019</v>
      </c>
      <c r="D3134" s="207" t="s">
        <v>111</v>
      </c>
      <c r="E3134" s="207" t="s">
        <v>122</v>
      </c>
      <c r="F3134" s="207" t="s">
        <v>3577</v>
      </c>
      <c r="G3134" s="205" t="s">
        <v>10302</v>
      </c>
      <c r="H3134" s="205" t="s">
        <v>10306</v>
      </c>
      <c r="I3134" s="206" t="s">
        <v>34</v>
      </c>
      <c r="J3134" s="184">
        <v>1</v>
      </c>
    </row>
    <row r="3135" spans="1:10" ht="33.75" customHeight="1">
      <c r="A3135" s="206">
        <v>38</v>
      </c>
      <c r="B3135" s="207" t="s">
        <v>3417</v>
      </c>
      <c r="C3135" s="206">
        <v>2019</v>
      </c>
      <c r="D3135" s="207" t="s">
        <v>111</v>
      </c>
      <c r="E3135" s="207" t="s">
        <v>126</v>
      </c>
      <c r="F3135" s="207" t="s">
        <v>3578</v>
      </c>
      <c r="G3135" s="205" t="s">
        <v>10302</v>
      </c>
      <c r="H3135" s="207" t="s">
        <v>92</v>
      </c>
      <c r="I3135" s="206" t="s">
        <v>34</v>
      </c>
      <c r="J3135" s="184">
        <v>1</v>
      </c>
    </row>
    <row r="3136" spans="1:10" ht="33.75" customHeight="1">
      <c r="A3136" s="206">
        <v>38</v>
      </c>
      <c r="B3136" s="207" t="s">
        <v>3417</v>
      </c>
      <c r="C3136" s="206">
        <v>2019</v>
      </c>
      <c r="D3136" s="207" t="s">
        <v>111</v>
      </c>
      <c r="E3136" s="207" t="s">
        <v>126</v>
      </c>
      <c r="F3136" s="207" t="s">
        <v>3579</v>
      </c>
      <c r="G3136" s="205" t="s">
        <v>10302</v>
      </c>
      <c r="H3136" s="205" t="s">
        <v>10306</v>
      </c>
      <c r="I3136" s="206" t="s">
        <v>34</v>
      </c>
      <c r="J3136" s="184">
        <v>1</v>
      </c>
    </row>
    <row r="3137" spans="1:10" ht="33.75" customHeight="1">
      <c r="A3137" s="206">
        <v>38</v>
      </c>
      <c r="B3137" s="207" t="s">
        <v>3417</v>
      </c>
      <c r="C3137" s="206">
        <v>2019</v>
      </c>
      <c r="D3137" s="207" t="s">
        <v>111</v>
      </c>
      <c r="E3137" s="207" t="s">
        <v>126</v>
      </c>
      <c r="F3137" s="207" t="s">
        <v>3580</v>
      </c>
      <c r="G3137" s="205" t="s">
        <v>10302</v>
      </c>
      <c r="H3137" s="207" t="s">
        <v>1061</v>
      </c>
      <c r="I3137" s="206" t="s">
        <v>34</v>
      </c>
      <c r="J3137" s="184">
        <v>1</v>
      </c>
    </row>
    <row r="3138" spans="1:10" ht="33.75" customHeight="1">
      <c r="A3138" s="206">
        <v>38</v>
      </c>
      <c r="B3138" s="207" t="s">
        <v>3417</v>
      </c>
      <c r="C3138" s="206">
        <v>2019</v>
      </c>
      <c r="D3138" s="207" t="s">
        <v>111</v>
      </c>
      <c r="E3138" s="207" t="s">
        <v>126</v>
      </c>
      <c r="F3138" s="207" t="s">
        <v>3581</v>
      </c>
      <c r="G3138" s="205" t="s">
        <v>10302</v>
      </c>
      <c r="H3138" s="205" t="s">
        <v>10306</v>
      </c>
      <c r="I3138" s="206" t="s">
        <v>34</v>
      </c>
      <c r="J3138" s="184">
        <v>1</v>
      </c>
    </row>
    <row r="3139" spans="1:10" ht="56.25" customHeight="1">
      <c r="A3139" s="206">
        <v>38</v>
      </c>
      <c r="B3139" s="207" t="s">
        <v>3417</v>
      </c>
      <c r="C3139" s="206">
        <v>2019</v>
      </c>
      <c r="D3139" s="207" t="s">
        <v>111</v>
      </c>
      <c r="E3139" s="207" t="s">
        <v>3583</v>
      </c>
      <c r="F3139" s="207" t="s">
        <v>11431</v>
      </c>
      <c r="G3139" s="205" t="s">
        <v>10302</v>
      </c>
      <c r="H3139" s="207" t="s">
        <v>92</v>
      </c>
      <c r="I3139" s="206" t="s">
        <v>34</v>
      </c>
      <c r="J3139" s="184">
        <v>1</v>
      </c>
    </row>
    <row r="3140" spans="1:10" ht="33.75" customHeight="1">
      <c r="A3140" s="206">
        <v>38</v>
      </c>
      <c r="B3140" s="207" t="s">
        <v>3417</v>
      </c>
      <c r="C3140" s="206">
        <v>2019</v>
      </c>
      <c r="D3140" s="207" t="s">
        <v>111</v>
      </c>
      <c r="E3140" s="207" t="s">
        <v>379</v>
      </c>
      <c r="F3140" s="207" t="s">
        <v>3584</v>
      </c>
      <c r="G3140" s="205" t="s">
        <v>119</v>
      </c>
      <c r="H3140" s="207" t="s">
        <v>608</v>
      </c>
      <c r="I3140" s="206" t="s">
        <v>34</v>
      </c>
      <c r="J3140" s="184">
        <v>1</v>
      </c>
    </row>
    <row r="3141" spans="1:10" ht="67.5" customHeight="1">
      <c r="A3141" s="206">
        <v>38</v>
      </c>
      <c r="B3141" s="207" t="s">
        <v>3417</v>
      </c>
      <c r="C3141" s="206">
        <v>2019</v>
      </c>
      <c r="D3141" s="207" t="s">
        <v>111</v>
      </c>
      <c r="E3141" s="207" t="s">
        <v>379</v>
      </c>
      <c r="F3141" s="207" t="s">
        <v>3585</v>
      </c>
      <c r="G3141" s="205" t="s">
        <v>10302</v>
      </c>
      <c r="H3141" s="207" t="s">
        <v>92</v>
      </c>
      <c r="I3141" s="206" t="s">
        <v>34</v>
      </c>
      <c r="J3141" s="184">
        <v>1</v>
      </c>
    </row>
    <row r="3142" spans="1:10" ht="45" customHeight="1">
      <c r="A3142" s="206">
        <v>38</v>
      </c>
      <c r="B3142" s="207" t="s">
        <v>3417</v>
      </c>
      <c r="C3142" s="206">
        <v>2019</v>
      </c>
      <c r="D3142" s="207" t="s">
        <v>139</v>
      </c>
      <c r="E3142" s="207" t="s">
        <v>144</v>
      </c>
      <c r="F3142" s="207" t="s">
        <v>3586</v>
      </c>
      <c r="G3142" s="205" t="s">
        <v>10302</v>
      </c>
      <c r="H3142" s="207" t="s">
        <v>92</v>
      </c>
      <c r="I3142" s="206" t="s">
        <v>34</v>
      </c>
      <c r="J3142" s="184">
        <v>1</v>
      </c>
    </row>
    <row r="3143" spans="1:10" ht="22.5" customHeight="1">
      <c r="A3143" s="206">
        <v>38</v>
      </c>
      <c r="B3143" s="207" t="s">
        <v>3417</v>
      </c>
      <c r="C3143" s="206">
        <v>2019</v>
      </c>
      <c r="D3143" s="207" t="s">
        <v>139</v>
      </c>
      <c r="E3143" s="207" t="s">
        <v>144</v>
      </c>
      <c r="F3143" s="207" t="s">
        <v>3587</v>
      </c>
      <c r="G3143" s="205" t="s">
        <v>10302</v>
      </c>
      <c r="H3143" s="205" t="s">
        <v>10306</v>
      </c>
      <c r="I3143" s="206" t="s">
        <v>34</v>
      </c>
      <c r="J3143" s="184">
        <v>1</v>
      </c>
    </row>
    <row r="3144" spans="1:10" ht="67.5" customHeight="1">
      <c r="A3144" s="206">
        <v>38</v>
      </c>
      <c r="B3144" s="207" t="s">
        <v>3417</v>
      </c>
      <c r="C3144" s="206">
        <v>2019</v>
      </c>
      <c r="D3144" s="207" t="s">
        <v>139</v>
      </c>
      <c r="E3144" s="207" t="s">
        <v>144</v>
      </c>
      <c r="F3144" s="207" t="s">
        <v>3588</v>
      </c>
      <c r="G3144" s="205" t="s">
        <v>82</v>
      </c>
      <c r="H3144" s="207" t="s">
        <v>101</v>
      </c>
      <c r="I3144" s="206" t="s">
        <v>34</v>
      </c>
      <c r="J3144" s="184">
        <v>1</v>
      </c>
    </row>
    <row r="3145" spans="1:10" ht="45" customHeight="1">
      <c r="A3145" s="206">
        <v>38</v>
      </c>
      <c r="B3145" s="207" t="s">
        <v>3417</v>
      </c>
      <c r="C3145" s="206">
        <v>2019</v>
      </c>
      <c r="D3145" s="207" t="s">
        <v>139</v>
      </c>
      <c r="E3145" s="207" t="s">
        <v>483</v>
      </c>
      <c r="F3145" s="207" t="s">
        <v>3438</v>
      </c>
      <c r="G3145" s="205" t="s">
        <v>10302</v>
      </c>
      <c r="H3145" s="207" t="s">
        <v>92</v>
      </c>
      <c r="I3145" s="206" t="s">
        <v>34</v>
      </c>
      <c r="J3145" s="184">
        <v>1</v>
      </c>
    </row>
    <row r="3146" spans="1:10" ht="45" customHeight="1">
      <c r="A3146" s="206">
        <v>38</v>
      </c>
      <c r="B3146" s="207" t="s">
        <v>3417</v>
      </c>
      <c r="C3146" s="206">
        <v>2019</v>
      </c>
      <c r="D3146" s="207" t="s">
        <v>139</v>
      </c>
      <c r="E3146" s="207" t="s">
        <v>483</v>
      </c>
      <c r="F3146" s="207" t="s">
        <v>3589</v>
      </c>
      <c r="G3146" s="205" t="s">
        <v>10302</v>
      </c>
      <c r="H3146" s="207" t="s">
        <v>92</v>
      </c>
      <c r="I3146" s="206" t="s">
        <v>34</v>
      </c>
      <c r="J3146" s="184">
        <v>1</v>
      </c>
    </row>
    <row r="3147" spans="1:10" ht="22.5" customHeight="1">
      <c r="A3147" s="206">
        <v>38</v>
      </c>
      <c r="B3147" s="207" t="s">
        <v>3417</v>
      </c>
      <c r="C3147" s="206">
        <v>2019</v>
      </c>
      <c r="D3147" s="207" t="s">
        <v>139</v>
      </c>
      <c r="E3147" s="207" t="s">
        <v>483</v>
      </c>
      <c r="F3147" s="207" t="s">
        <v>3590</v>
      </c>
      <c r="G3147" s="205" t="s">
        <v>10302</v>
      </c>
      <c r="H3147" s="207" t="s">
        <v>92</v>
      </c>
      <c r="I3147" s="206" t="s">
        <v>34</v>
      </c>
      <c r="J3147" s="184">
        <v>1</v>
      </c>
    </row>
    <row r="3148" spans="1:10" ht="45" customHeight="1">
      <c r="A3148" s="206">
        <v>38</v>
      </c>
      <c r="B3148" s="207" t="s">
        <v>3417</v>
      </c>
      <c r="C3148" s="206">
        <v>2019</v>
      </c>
      <c r="D3148" s="207" t="s">
        <v>139</v>
      </c>
      <c r="E3148" s="207" t="s">
        <v>483</v>
      </c>
      <c r="F3148" s="207" t="s">
        <v>3591</v>
      </c>
      <c r="G3148" s="205" t="s">
        <v>10302</v>
      </c>
      <c r="H3148" s="207" t="s">
        <v>92</v>
      </c>
      <c r="I3148" s="206" t="s">
        <v>34</v>
      </c>
      <c r="J3148" s="184">
        <v>1</v>
      </c>
    </row>
    <row r="3149" spans="1:10" ht="22.5" customHeight="1">
      <c r="A3149" s="206">
        <v>38</v>
      </c>
      <c r="B3149" s="207" t="s">
        <v>3417</v>
      </c>
      <c r="C3149" s="206">
        <v>2019</v>
      </c>
      <c r="D3149" s="207" t="s">
        <v>139</v>
      </c>
      <c r="E3149" s="207" t="s">
        <v>586</v>
      </c>
      <c r="F3149" s="207" t="s">
        <v>11432</v>
      </c>
      <c r="G3149" s="205" t="s">
        <v>10302</v>
      </c>
      <c r="H3149" s="205" t="s">
        <v>10306</v>
      </c>
      <c r="I3149" s="206" t="s">
        <v>34</v>
      </c>
      <c r="J3149" s="184">
        <v>1</v>
      </c>
    </row>
    <row r="3150" spans="1:10" ht="22.5" customHeight="1">
      <c r="A3150" s="206">
        <v>38</v>
      </c>
      <c r="B3150" s="207" t="s">
        <v>3417</v>
      </c>
      <c r="C3150" s="206">
        <v>2019</v>
      </c>
      <c r="D3150" s="207" t="s">
        <v>139</v>
      </c>
      <c r="E3150" s="207" t="s">
        <v>586</v>
      </c>
      <c r="F3150" s="207" t="s">
        <v>11433</v>
      </c>
      <c r="G3150" s="205" t="s">
        <v>82</v>
      </c>
      <c r="H3150" s="207" t="s">
        <v>101</v>
      </c>
      <c r="I3150" s="206" t="s">
        <v>34</v>
      </c>
      <c r="J3150" s="184">
        <v>1</v>
      </c>
    </row>
    <row r="3151" spans="1:10" ht="33.75" customHeight="1">
      <c r="A3151" s="206">
        <v>38</v>
      </c>
      <c r="B3151" s="207" t="s">
        <v>3417</v>
      </c>
      <c r="C3151" s="206">
        <v>2019</v>
      </c>
      <c r="D3151" s="207" t="s">
        <v>139</v>
      </c>
      <c r="E3151" s="207" t="s">
        <v>586</v>
      </c>
      <c r="F3151" s="207" t="s">
        <v>11434</v>
      </c>
      <c r="G3151" s="205" t="s">
        <v>82</v>
      </c>
      <c r="H3151" s="207" t="s">
        <v>101</v>
      </c>
      <c r="I3151" s="206" t="s">
        <v>34</v>
      </c>
      <c r="J3151" s="184">
        <v>1</v>
      </c>
    </row>
    <row r="3152" spans="1:10" ht="33.75" customHeight="1">
      <c r="A3152" s="206">
        <v>38</v>
      </c>
      <c r="B3152" s="207" t="s">
        <v>3417</v>
      </c>
      <c r="C3152" s="206">
        <v>2019</v>
      </c>
      <c r="D3152" s="207" t="s">
        <v>166</v>
      </c>
      <c r="E3152" s="207" t="s">
        <v>162</v>
      </c>
      <c r="F3152" s="207" t="s">
        <v>3595</v>
      </c>
      <c r="G3152" s="205" t="s">
        <v>10302</v>
      </c>
      <c r="H3152" s="205" t="s">
        <v>10306</v>
      </c>
      <c r="I3152" s="206" t="s">
        <v>34</v>
      </c>
      <c r="J3152" s="184">
        <v>1</v>
      </c>
    </row>
    <row r="3153" spans="1:10" ht="33.75" customHeight="1">
      <c r="A3153" s="206">
        <v>38</v>
      </c>
      <c r="B3153" s="207" t="s">
        <v>3417</v>
      </c>
      <c r="C3153" s="206">
        <v>2019</v>
      </c>
      <c r="D3153" s="207" t="s">
        <v>166</v>
      </c>
      <c r="E3153" s="207" t="s">
        <v>162</v>
      </c>
      <c r="F3153" s="207" t="s">
        <v>3596</v>
      </c>
      <c r="G3153" s="205" t="s">
        <v>10302</v>
      </c>
      <c r="H3153" s="207" t="s">
        <v>92</v>
      </c>
      <c r="I3153" s="206" t="s">
        <v>34</v>
      </c>
      <c r="J3153" s="184">
        <v>1</v>
      </c>
    </row>
    <row r="3154" spans="1:10" ht="33.75" customHeight="1">
      <c r="A3154" s="206">
        <v>38</v>
      </c>
      <c r="B3154" s="207" t="s">
        <v>3417</v>
      </c>
      <c r="C3154" s="206">
        <v>2019</v>
      </c>
      <c r="D3154" s="207" t="s">
        <v>166</v>
      </c>
      <c r="E3154" s="207" t="s">
        <v>162</v>
      </c>
      <c r="F3154" s="207" t="s">
        <v>3597</v>
      </c>
      <c r="G3154" s="205" t="s">
        <v>82</v>
      </c>
      <c r="H3154" s="207" t="s">
        <v>188</v>
      </c>
      <c r="I3154" s="206" t="s">
        <v>34</v>
      </c>
      <c r="J3154" s="184">
        <v>1</v>
      </c>
    </row>
    <row r="3155" spans="1:10" ht="22.5" customHeight="1">
      <c r="A3155" s="206">
        <v>38</v>
      </c>
      <c r="B3155" s="207" t="s">
        <v>3417</v>
      </c>
      <c r="C3155" s="206">
        <v>2019</v>
      </c>
      <c r="D3155" s="207" t="s">
        <v>166</v>
      </c>
      <c r="E3155" s="207" t="s">
        <v>162</v>
      </c>
      <c r="F3155" s="207" t="s">
        <v>3598</v>
      </c>
      <c r="G3155" s="205" t="s">
        <v>10302</v>
      </c>
      <c r="H3155" s="205" t="s">
        <v>10306</v>
      </c>
      <c r="I3155" s="206" t="s">
        <v>34</v>
      </c>
      <c r="J3155" s="184">
        <v>1</v>
      </c>
    </row>
    <row r="3156" spans="1:10" ht="33.75" customHeight="1">
      <c r="A3156" s="206">
        <v>38</v>
      </c>
      <c r="B3156" s="207" t="s">
        <v>3417</v>
      </c>
      <c r="C3156" s="206">
        <v>2019</v>
      </c>
      <c r="D3156" s="207" t="s">
        <v>166</v>
      </c>
      <c r="E3156" s="207" t="s">
        <v>177</v>
      </c>
      <c r="F3156" s="207" t="s">
        <v>3599</v>
      </c>
      <c r="G3156" s="205" t="s">
        <v>10302</v>
      </c>
      <c r="H3156" s="207" t="s">
        <v>1061</v>
      </c>
      <c r="I3156" s="206" t="s">
        <v>34</v>
      </c>
      <c r="J3156" s="184">
        <v>1</v>
      </c>
    </row>
    <row r="3157" spans="1:10" ht="22.5" customHeight="1">
      <c r="A3157" s="206">
        <v>38</v>
      </c>
      <c r="B3157" s="207" t="s">
        <v>3417</v>
      </c>
      <c r="C3157" s="206">
        <v>2019</v>
      </c>
      <c r="D3157" s="207" t="s">
        <v>166</v>
      </c>
      <c r="E3157" s="207" t="s">
        <v>177</v>
      </c>
      <c r="F3157" s="207" t="s">
        <v>3600</v>
      </c>
      <c r="G3157" s="205" t="s">
        <v>82</v>
      </c>
      <c r="H3157" s="207" t="s">
        <v>188</v>
      </c>
      <c r="I3157" s="206" t="s">
        <v>34</v>
      </c>
      <c r="J3157" s="184">
        <v>1</v>
      </c>
    </row>
    <row r="3158" spans="1:10" ht="22.5" customHeight="1">
      <c r="A3158" s="206">
        <v>38</v>
      </c>
      <c r="B3158" s="207" t="s">
        <v>3417</v>
      </c>
      <c r="C3158" s="206">
        <v>2019</v>
      </c>
      <c r="D3158" s="207" t="s">
        <v>166</v>
      </c>
      <c r="E3158" s="207" t="s">
        <v>177</v>
      </c>
      <c r="F3158" s="207" t="s">
        <v>3601</v>
      </c>
      <c r="G3158" s="205" t="s">
        <v>10302</v>
      </c>
      <c r="H3158" s="205" t="s">
        <v>10306</v>
      </c>
      <c r="I3158" s="206" t="s">
        <v>34</v>
      </c>
      <c r="J3158" s="184">
        <v>1</v>
      </c>
    </row>
    <row r="3159" spans="1:10" ht="33.75" customHeight="1">
      <c r="A3159" s="206">
        <v>38</v>
      </c>
      <c r="B3159" s="207" t="s">
        <v>3417</v>
      </c>
      <c r="C3159" s="206">
        <v>2019</v>
      </c>
      <c r="D3159" s="207" t="s">
        <v>166</v>
      </c>
      <c r="E3159" s="207" t="s">
        <v>177</v>
      </c>
      <c r="F3159" s="207" t="s">
        <v>3602</v>
      </c>
      <c r="G3159" s="205" t="s">
        <v>10302</v>
      </c>
      <c r="H3159" s="205" t="s">
        <v>10306</v>
      </c>
      <c r="I3159" s="206" t="s">
        <v>34</v>
      </c>
      <c r="J3159" s="184">
        <v>1</v>
      </c>
    </row>
    <row r="3160" spans="1:10" ht="22.5" customHeight="1">
      <c r="A3160" s="206">
        <v>38</v>
      </c>
      <c r="B3160" s="207" t="s">
        <v>3417</v>
      </c>
      <c r="C3160" s="206">
        <v>2019</v>
      </c>
      <c r="D3160" s="207" t="s">
        <v>166</v>
      </c>
      <c r="E3160" s="207" t="s">
        <v>177</v>
      </c>
      <c r="F3160" s="207" t="s">
        <v>3603</v>
      </c>
      <c r="G3160" s="205" t="s">
        <v>82</v>
      </c>
      <c r="H3160" s="207" t="s">
        <v>188</v>
      </c>
      <c r="I3160" s="206" t="s">
        <v>34</v>
      </c>
      <c r="J3160" s="184">
        <v>1</v>
      </c>
    </row>
    <row r="3161" spans="1:10" ht="56.25" customHeight="1">
      <c r="A3161" s="206">
        <v>38</v>
      </c>
      <c r="B3161" s="207" t="s">
        <v>3417</v>
      </c>
      <c r="C3161" s="206">
        <v>2019</v>
      </c>
      <c r="D3161" s="207" t="s">
        <v>166</v>
      </c>
      <c r="E3161" s="207" t="s">
        <v>495</v>
      </c>
      <c r="F3161" s="207" t="s">
        <v>11435</v>
      </c>
      <c r="G3161" s="205" t="s">
        <v>10302</v>
      </c>
      <c r="H3161" s="207" t="s">
        <v>1061</v>
      </c>
      <c r="I3161" s="206" t="s">
        <v>34</v>
      </c>
      <c r="J3161" s="184">
        <v>1</v>
      </c>
    </row>
    <row r="3162" spans="1:10" ht="33.75" customHeight="1">
      <c r="A3162" s="206">
        <v>38</v>
      </c>
      <c r="B3162" s="207" t="s">
        <v>3417</v>
      </c>
      <c r="C3162" s="206">
        <v>2019</v>
      </c>
      <c r="D3162" s="207" t="s">
        <v>166</v>
      </c>
      <c r="E3162" s="207" t="s">
        <v>495</v>
      </c>
      <c r="F3162" s="207" t="s">
        <v>11436</v>
      </c>
      <c r="G3162" s="205" t="s">
        <v>10302</v>
      </c>
      <c r="H3162" s="205" t="s">
        <v>10306</v>
      </c>
      <c r="I3162" s="206" t="s">
        <v>34</v>
      </c>
      <c r="J3162" s="184">
        <v>1</v>
      </c>
    </row>
    <row r="3163" spans="1:10" ht="67.5" customHeight="1">
      <c r="A3163" s="206">
        <v>38</v>
      </c>
      <c r="B3163" s="207" t="s">
        <v>3417</v>
      </c>
      <c r="C3163" s="206">
        <v>2019</v>
      </c>
      <c r="D3163" s="207" t="s">
        <v>166</v>
      </c>
      <c r="E3163" s="207" t="s">
        <v>495</v>
      </c>
      <c r="F3163" s="207" t="s">
        <v>11437</v>
      </c>
      <c r="G3163" s="205" t="s">
        <v>10302</v>
      </c>
      <c r="H3163" s="207" t="s">
        <v>1111</v>
      </c>
      <c r="I3163" s="206" t="s">
        <v>34</v>
      </c>
      <c r="J3163" s="184">
        <v>1</v>
      </c>
    </row>
    <row r="3164" spans="1:10" ht="33.75" customHeight="1">
      <c r="A3164" s="206">
        <v>38</v>
      </c>
      <c r="B3164" s="207" t="s">
        <v>3417</v>
      </c>
      <c r="C3164" s="206">
        <v>2019</v>
      </c>
      <c r="D3164" s="207" t="s">
        <v>166</v>
      </c>
      <c r="E3164" s="207" t="s">
        <v>189</v>
      </c>
      <c r="F3164" s="207" t="s">
        <v>3607</v>
      </c>
      <c r="G3164" s="205" t="s">
        <v>10302</v>
      </c>
      <c r="H3164" s="205" t="s">
        <v>10306</v>
      </c>
      <c r="I3164" s="206" t="s">
        <v>34</v>
      </c>
      <c r="J3164" s="184">
        <v>1</v>
      </c>
    </row>
    <row r="3165" spans="1:10" ht="33.75" customHeight="1">
      <c r="A3165" s="206">
        <v>38</v>
      </c>
      <c r="B3165" s="207" t="s">
        <v>3417</v>
      </c>
      <c r="C3165" s="206">
        <v>2019</v>
      </c>
      <c r="D3165" s="207" t="s">
        <v>166</v>
      </c>
      <c r="E3165" s="207" t="s">
        <v>189</v>
      </c>
      <c r="F3165" s="207" t="s">
        <v>3608</v>
      </c>
      <c r="G3165" s="205" t="s">
        <v>82</v>
      </c>
      <c r="H3165" s="207" t="s">
        <v>101</v>
      </c>
      <c r="I3165" s="206" t="s">
        <v>34</v>
      </c>
      <c r="J3165" s="184">
        <v>1</v>
      </c>
    </row>
    <row r="3166" spans="1:10" ht="45" customHeight="1">
      <c r="A3166" s="206">
        <v>38</v>
      </c>
      <c r="B3166" s="207" t="s">
        <v>3417</v>
      </c>
      <c r="C3166" s="206">
        <v>2019</v>
      </c>
      <c r="D3166" s="207" t="s">
        <v>166</v>
      </c>
      <c r="E3166" s="207" t="s">
        <v>189</v>
      </c>
      <c r="F3166" s="207" t="s">
        <v>3609</v>
      </c>
      <c r="G3166" s="205" t="s">
        <v>10302</v>
      </c>
      <c r="H3166" s="205" t="s">
        <v>10306</v>
      </c>
      <c r="I3166" s="206" t="s">
        <v>34</v>
      </c>
      <c r="J3166" s="184">
        <v>1</v>
      </c>
    </row>
    <row r="3167" spans="1:10" ht="33.75" customHeight="1">
      <c r="A3167" s="206">
        <v>38</v>
      </c>
      <c r="B3167" s="207" t="s">
        <v>3417</v>
      </c>
      <c r="C3167" s="206">
        <v>2019</v>
      </c>
      <c r="D3167" s="207" t="s">
        <v>166</v>
      </c>
      <c r="E3167" s="207" t="s">
        <v>407</v>
      </c>
      <c r="F3167" s="207" t="s">
        <v>11438</v>
      </c>
      <c r="G3167" s="205" t="s">
        <v>10302</v>
      </c>
      <c r="H3167" s="205" t="s">
        <v>10306</v>
      </c>
      <c r="I3167" s="206" t="s">
        <v>34</v>
      </c>
      <c r="J3167" s="184">
        <v>1</v>
      </c>
    </row>
    <row r="3168" spans="1:10" ht="33.75" customHeight="1">
      <c r="A3168" s="206">
        <v>38</v>
      </c>
      <c r="B3168" s="207" t="s">
        <v>3417</v>
      </c>
      <c r="C3168" s="206">
        <v>2019</v>
      </c>
      <c r="D3168" s="207" t="s">
        <v>166</v>
      </c>
      <c r="E3168" s="207" t="s">
        <v>184</v>
      </c>
      <c r="F3168" s="207" t="s">
        <v>3611</v>
      </c>
      <c r="G3168" s="205" t="s">
        <v>10302</v>
      </c>
      <c r="H3168" s="207" t="s">
        <v>92</v>
      </c>
      <c r="I3168" s="206" t="s">
        <v>34</v>
      </c>
      <c r="J3168" s="184">
        <v>1</v>
      </c>
    </row>
    <row r="3169" spans="1:10" ht="45" customHeight="1">
      <c r="A3169" s="206">
        <v>38</v>
      </c>
      <c r="B3169" s="207" t="s">
        <v>3417</v>
      </c>
      <c r="C3169" s="206">
        <v>2019</v>
      </c>
      <c r="D3169" s="207" t="s">
        <v>166</v>
      </c>
      <c r="E3169" s="207" t="s">
        <v>184</v>
      </c>
      <c r="F3169" s="207" t="s">
        <v>3612</v>
      </c>
      <c r="G3169" s="205" t="s">
        <v>10302</v>
      </c>
      <c r="H3169" s="207" t="s">
        <v>92</v>
      </c>
      <c r="I3169" s="206" t="s">
        <v>34</v>
      </c>
      <c r="J3169" s="184">
        <v>1</v>
      </c>
    </row>
    <row r="3170" spans="1:10" ht="56.25" customHeight="1">
      <c r="A3170" s="206">
        <v>38</v>
      </c>
      <c r="B3170" s="207" t="s">
        <v>3417</v>
      </c>
      <c r="C3170" s="206">
        <v>2019</v>
      </c>
      <c r="D3170" s="207" t="s">
        <v>166</v>
      </c>
      <c r="E3170" s="207" t="s">
        <v>184</v>
      </c>
      <c r="F3170" s="207" t="s">
        <v>3613</v>
      </c>
      <c r="G3170" s="205" t="s">
        <v>82</v>
      </c>
      <c r="H3170" s="207" t="s">
        <v>101</v>
      </c>
      <c r="I3170" s="206" t="s">
        <v>34</v>
      </c>
      <c r="J3170" s="184">
        <v>1</v>
      </c>
    </row>
    <row r="3171" spans="1:10" ht="45" customHeight="1">
      <c r="A3171" s="206">
        <v>38</v>
      </c>
      <c r="B3171" s="207" t="s">
        <v>3417</v>
      </c>
      <c r="C3171" s="206">
        <v>2019</v>
      </c>
      <c r="D3171" s="207" t="s">
        <v>208</v>
      </c>
      <c r="E3171" s="207" t="s">
        <v>211</v>
      </c>
      <c r="F3171" s="207" t="s">
        <v>3614</v>
      </c>
      <c r="G3171" s="205" t="s">
        <v>82</v>
      </c>
      <c r="H3171" s="207" t="s">
        <v>101</v>
      </c>
      <c r="I3171" s="206" t="s">
        <v>34</v>
      </c>
      <c r="J3171" s="184">
        <v>1</v>
      </c>
    </row>
    <row r="3172" spans="1:10" ht="22.5" customHeight="1">
      <c r="A3172" s="206">
        <v>38</v>
      </c>
      <c r="B3172" s="207" t="s">
        <v>3417</v>
      </c>
      <c r="C3172" s="206">
        <v>2019</v>
      </c>
      <c r="D3172" s="207" t="s">
        <v>208</v>
      </c>
      <c r="E3172" s="207" t="s">
        <v>211</v>
      </c>
      <c r="F3172" s="207" t="s">
        <v>3615</v>
      </c>
      <c r="G3172" s="205" t="s">
        <v>10302</v>
      </c>
      <c r="H3172" s="207" t="s">
        <v>92</v>
      </c>
      <c r="I3172" s="206" t="s">
        <v>34</v>
      </c>
      <c r="J3172" s="184">
        <v>1</v>
      </c>
    </row>
    <row r="3173" spans="1:10" ht="56.25" customHeight="1">
      <c r="A3173" s="206">
        <v>38</v>
      </c>
      <c r="B3173" s="207" t="s">
        <v>3417</v>
      </c>
      <c r="C3173" s="206">
        <v>2019</v>
      </c>
      <c r="D3173" s="207" t="s">
        <v>208</v>
      </c>
      <c r="E3173" s="207" t="s">
        <v>211</v>
      </c>
      <c r="F3173" s="207" t="s">
        <v>3616</v>
      </c>
      <c r="G3173" s="205" t="s">
        <v>82</v>
      </c>
      <c r="H3173" s="207" t="s">
        <v>188</v>
      </c>
      <c r="I3173" s="206" t="s">
        <v>34</v>
      </c>
      <c r="J3173" s="184">
        <v>1</v>
      </c>
    </row>
    <row r="3174" spans="1:10" ht="33.75" customHeight="1">
      <c r="A3174" s="206">
        <v>38</v>
      </c>
      <c r="B3174" s="207" t="s">
        <v>3417</v>
      </c>
      <c r="C3174" s="206">
        <v>2019</v>
      </c>
      <c r="D3174" s="207" t="s">
        <v>208</v>
      </c>
      <c r="E3174" s="207" t="s">
        <v>211</v>
      </c>
      <c r="F3174" s="207" t="s">
        <v>3617</v>
      </c>
      <c r="G3174" s="205" t="s">
        <v>10302</v>
      </c>
      <c r="H3174" s="207" t="s">
        <v>1061</v>
      </c>
      <c r="I3174" s="206" t="s">
        <v>34</v>
      </c>
      <c r="J3174" s="184">
        <v>1</v>
      </c>
    </row>
    <row r="3175" spans="1:10" ht="33.75" customHeight="1">
      <c r="A3175" s="206">
        <v>38</v>
      </c>
      <c r="B3175" s="207" t="s">
        <v>3417</v>
      </c>
      <c r="C3175" s="206">
        <v>2019</v>
      </c>
      <c r="D3175" s="207" t="s">
        <v>219</v>
      </c>
      <c r="E3175" s="207" t="s">
        <v>220</v>
      </c>
      <c r="F3175" s="207" t="s">
        <v>3618</v>
      </c>
      <c r="G3175" s="205" t="s">
        <v>10302</v>
      </c>
      <c r="H3175" s="207" t="s">
        <v>92</v>
      </c>
      <c r="I3175" s="206" t="s">
        <v>34</v>
      </c>
      <c r="J3175" s="184">
        <v>1</v>
      </c>
    </row>
    <row r="3176" spans="1:10" ht="22.5" customHeight="1">
      <c r="A3176" s="206">
        <v>38</v>
      </c>
      <c r="B3176" s="207" t="s">
        <v>3417</v>
      </c>
      <c r="C3176" s="206">
        <v>2019</v>
      </c>
      <c r="D3176" s="207" t="s">
        <v>219</v>
      </c>
      <c r="E3176" s="207" t="s">
        <v>220</v>
      </c>
      <c r="F3176" s="207" t="s">
        <v>3619</v>
      </c>
      <c r="G3176" s="205" t="s">
        <v>82</v>
      </c>
      <c r="H3176" s="207" t="s">
        <v>101</v>
      </c>
      <c r="I3176" s="206" t="s">
        <v>34</v>
      </c>
      <c r="J3176" s="184">
        <v>1</v>
      </c>
    </row>
    <row r="3177" spans="1:10" ht="45" customHeight="1">
      <c r="A3177" s="206">
        <v>38</v>
      </c>
      <c r="B3177" s="207" t="s">
        <v>3417</v>
      </c>
      <c r="C3177" s="206">
        <v>2019</v>
      </c>
      <c r="D3177" s="207" t="s">
        <v>219</v>
      </c>
      <c r="E3177" s="207" t="s">
        <v>220</v>
      </c>
      <c r="F3177" s="207" t="s">
        <v>3620</v>
      </c>
      <c r="G3177" s="205" t="s">
        <v>10302</v>
      </c>
      <c r="H3177" s="207" t="s">
        <v>92</v>
      </c>
      <c r="I3177" s="206" t="s">
        <v>34</v>
      </c>
      <c r="J3177" s="184">
        <v>1</v>
      </c>
    </row>
    <row r="3178" spans="1:10" ht="45" customHeight="1">
      <c r="A3178" s="206">
        <v>38</v>
      </c>
      <c r="B3178" s="207" t="s">
        <v>3417</v>
      </c>
      <c r="C3178" s="206">
        <v>2019</v>
      </c>
      <c r="D3178" s="207" t="s">
        <v>219</v>
      </c>
      <c r="E3178" s="207" t="s">
        <v>220</v>
      </c>
      <c r="F3178" s="207" t="s">
        <v>3621</v>
      </c>
      <c r="G3178" s="205" t="s">
        <v>10302</v>
      </c>
      <c r="H3178" s="207" t="s">
        <v>92</v>
      </c>
      <c r="I3178" s="206" t="s">
        <v>34</v>
      </c>
      <c r="J3178" s="184">
        <v>1</v>
      </c>
    </row>
    <row r="3179" spans="1:10" ht="33.75" customHeight="1">
      <c r="A3179" s="206">
        <v>38</v>
      </c>
      <c r="B3179" s="207" t="s">
        <v>3417</v>
      </c>
      <c r="C3179" s="206">
        <v>2019</v>
      </c>
      <c r="D3179" s="207" t="s">
        <v>219</v>
      </c>
      <c r="E3179" s="207" t="s">
        <v>220</v>
      </c>
      <c r="F3179" s="207" t="s">
        <v>3622</v>
      </c>
      <c r="G3179" s="205" t="s">
        <v>10302</v>
      </c>
      <c r="H3179" s="207" t="s">
        <v>1111</v>
      </c>
      <c r="I3179" s="206" t="s">
        <v>34</v>
      </c>
      <c r="J3179" s="184">
        <v>1</v>
      </c>
    </row>
    <row r="3180" spans="1:10" ht="45" customHeight="1">
      <c r="A3180" s="206">
        <v>38</v>
      </c>
      <c r="B3180" s="207" t="s">
        <v>3417</v>
      </c>
      <c r="C3180" s="206">
        <v>2019</v>
      </c>
      <c r="D3180" s="207" t="s">
        <v>219</v>
      </c>
      <c r="E3180" s="207" t="s">
        <v>245</v>
      </c>
      <c r="F3180" s="207" t="s">
        <v>11439</v>
      </c>
      <c r="G3180" s="205" t="s">
        <v>10302</v>
      </c>
      <c r="H3180" s="207" t="s">
        <v>92</v>
      </c>
      <c r="I3180" s="206" t="s">
        <v>34</v>
      </c>
      <c r="J3180" s="184">
        <v>1</v>
      </c>
    </row>
    <row r="3181" spans="1:10" ht="22.5" customHeight="1">
      <c r="A3181" s="206">
        <v>38</v>
      </c>
      <c r="B3181" s="207" t="s">
        <v>3417</v>
      </c>
      <c r="C3181" s="206">
        <v>2019</v>
      </c>
      <c r="D3181" s="207" t="s">
        <v>219</v>
      </c>
      <c r="E3181" s="207" t="s">
        <v>522</v>
      </c>
      <c r="F3181" s="207" t="s">
        <v>3624</v>
      </c>
      <c r="G3181" s="205" t="s">
        <v>10302</v>
      </c>
      <c r="H3181" s="207" t="s">
        <v>92</v>
      </c>
      <c r="I3181" s="206" t="s">
        <v>34</v>
      </c>
      <c r="J3181" s="184">
        <v>1</v>
      </c>
    </row>
    <row r="3182" spans="1:10" ht="33.75" customHeight="1">
      <c r="A3182" s="206">
        <v>38</v>
      </c>
      <c r="B3182" s="207" t="s">
        <v>3417</v>
      </c>
      <c r="C3182" s="206">
        <v>2019</v>
      </c>
      <c r="D3182" s="207" t="s">
        <v>219</v>
      </c>
      <c r="E3182" s="207" t="s">
        <v>522</v>
      </c>
      <c r="F3182" s="207" t="s">
        <v>3625</v>
      </c>
      <c r="G3182" s="205" t="s">
        <v>82</v>
      </c>
      <c r="H3182" s="207" t="s">
        <v>101</v>
      </c>
      <c r="I3182" s="206" t="s">
        <v>34</v>
      </c>
      <c r="J3182" s="184">
        <v>1</v>
      </c>
    </row>
    <row r="3183" spans="1:10" ht="22.5" customHeight="1">
      <c r="A3183" s="206">
        <v>38</v>
      </c>
      <c r="B3183" s="207" t="s">
        <v>3417</v>
      </c>
      <c r="C3183" s="206">
        <v>2019</v>
      </c>
      <c r="D3183" s="207" t="s">
        <v>219</v>
      </c>
      <c r="E3183" s="207" t="s">
        <v>522</v>
      </c>
      <c r="F3183" s="207" t="s">
        <v>3626</v>
      </c>
      <c r="G3183" s="205" t="s">
        <v>10302</v>
      </c>
      <c r="H3183" s="207" t="s">
        <v>92</v>
      </c>
      <c r="I3183" s="206" t="s">
        <v>34</v>
      </c>
      <c r="J3183" s="184">
        <v>1</v>
      </c>
    </row>
    <row r="3184" spans="1:10" ht="22.5" customHeight="1">
      <c r="A3184" s="206">
        <v>38</v>
      </c>
      <c r="B3184" s="207" t="s">
        <v>3417</v>
      </c>
      <c r="C3184" s="206">
        <v>2019</v>
      </c>
      <c r="D3184" s="207" t="s">
        <v>219</v>
      </c>
      <c r="E3184" s="207" t="s">
        <v>522</v>
      </c>
      <c r="F3184" s="207" t="s">
        <v>3627</v>
      </c>
      <c r="G3184" s="205" t="s">
        <v>10302</v>
      </c>
      <c r="H3184" s="205" t="s">
        <v>10306</v>
      </c>
      <c r="I3184" s="206" t="s">
        <v>34</v>
      </c>
      <c r="J3184" s="184">
        <v>1</v>
      </c>
    </row>
    <row r="3185" spans="1:10" ht="22.5" customHeight="1">
      <c r="A3185" s="206">
        <v>38</v>
      </c>
      <c r="B3185" s="207" t="s">
        <v>3417</v>
      </c>
      <c r="C3185" s="206">
        <v>2019</v>
      </c>
      <c r="D3185" s="207" t="s">
        <v>219</v>
      </c>
      <c r="E3185" s="207" t="s">
        <v>2284</v>
      </c>
      <c r="F3185" s="207" t="s">
        <v>11440</v>
      </c>
      <c r="G3185" s="205" t="s">
        <v>10302</v>
      </c>
      <c r="H3185" s="207" t="s">
        <v>92</v>
      </c>
      <c r="I3185" s="206" t="s">
        <v>34</v>
      </c>
      <c r="J3185" s="184">
        <v>1</v>
      </c>
    </row>
    <row r="3186" spans="1:10" ht="45" customHeight="1">
      <c r="A3186" s="206">
        <v>38</v>
      </c>
      <c r="B3186" s="207" t="s">
        <v>3417</v>
      </c>
      <c r="C3186" s="206">
        <v>2019</v>
      </c>
      <c r="D3186" s="207" t="s">
        <v>219</v>
      </c>
      <c r="E3186" s="207" t="s">
        <v>2560</v>
      </c>
      <c r="F3186" s="207" t="s">
        <v>11441</v>
      </c>
      <c r="G3186" s="205" t="s">
        <v>10302</v>
      </c>
      <c r="H3186" s="205" t="s">
        <v>10306</v>
      </c>
      <c r="I3186" s="206" t="s">
        <v>34</v>
      </c>
      <c r="J3186" s="184">
        <v>1</v>
      </c>
    </row>
    <row r="3187" spans="1:10" ht="45" customHeight="1">
      <c r="A3187" s="206">
        <v>38</v>
      </c>
      <c r="B3187" s="207" t="s">
        <v>3417</v>
      </c>
      <c r="C3187" s="206">
        <v>2019</v>
      </c>
      <c r="D3187" s="207" t="s">
        <v>219</v>
      </c>
      <c r="E3187" s="207" t="s">
        <v>2560</v>
      </c>
      <c r="F3187" s="207" t="s">
        <v>11442</v>
      </c>
      <c r="G3187" s="205" t="s">
        <v>10302</v>
      </c>
      <c r="H3187" s="207" t="s">
        <v>92</v>
      </c>
      <c r="I3187" s="206" t="s">
        <v>34</v>
      </c>
      <c r="J3187" s="184">
        <v>1</v>
      </c>
    </row>
    <row r="3188" spans="1:10" ht="45" customHeight="1">
      <c r="A3188" s="206">
        <v>38</v>
      </c>
      <c r="B3188" s="207" t="s">
        <v>3417</v>
      </c>
      <c r="C3188" s="206">
        <v>2019</v>
      </c>
      <c r="D3188" s="207" t="s">
        <v>219</v>
      </c>
      <c r="E3188" s="207" t="s">
        <v>3632</v>
      </c>
      <c r="F3188" s="207" t="s">
        <v>11443</v>
      </c>
      <c r="G3188" s="205" t="s">
        <v>10302</v>
      </c>
      <c r="H3188" s="205" t="s">
        <v>10306</v>
      </c>
      <c r="I3188" s="206" t="s">
        <v>34</v>
      </c>
      <c r="J3188" s="184">
        <v>1</v>
      </c>
    </row>
    <row r="3189" spans="1:10" ht="45" customHeight="1">
      <c r="A3189" s="206">
        <v>38</v>
      </c>
      <c r="B3189" s="207" t="s">
        <v>3417</v>
      </c>
      <c r="C3189" s="206">
        <v>2019</v>
      </c>
      <c r="D3189" s="207" t="s">
        <v>219</v>
      </c>
      <c r="E3189" s="207" t="s">
        <v>3632</v>
      </c>
      <c r="F3189" s="207" t="s">
        <v>11444</v>
      </c>
      <c r="G3189" s="205" t="s">
        <v>10302</v>
      </c>
      <c r="H3189" s="207" t="s">
        <v>92</v>
      </c>
      <c r="I3189" s="206" t="s">
        <v>34</v>
      </c>
      <c r="J3189" s="184">
        <v>1</v>
      </c>
    </row>
    <row r="3190" spans="1:10" ht="33.75" customHeight="1">
      <c r="A3190" s="206">
        <v>38</v>
      </c>
      <c r="B3190" s="207" t="s">
        <v>3417</v>
      </c>
      <c r="C3190" s="206">
        <v>2019</v>
      </c>
      <c r="D3190" s="207" t="s">
        <v>262</v>
      </c>
      <c r="E3190" s="207" t="s">
        <v>266</v>
      </c>
      <c r="F3190" s="207" t="s">
        <v>11445</v>
      </c>
      <c r="G3190" s="205" t="s">
        <v>10302</v>
      </c>
      <c r="H3190" s="207" t="s">
        <v>92</v>
      </c>
      <c r="I3190" s="206" t="s">
        <v>34</v>
      </c>
      <c r="J3190" s="184">
        <v>1</v>
      </c>
    </row>
    <row r="3191" spans="1:10" ht="33.75" customHeight="1">
      <c r="A3191" s="206">
        <v>38</v>
      </c>
      <c r="B3191" s="207" t="s">
        <v>3417</v>
      </c>
      <c r="C3191" s="206">
        <v>2019</v>
      </c>
      <c r="D3191" s="207" t="s">
        <v>534</v>
      </c>
      <c r="E3191" s="207" t="s">
        <v>266</v>
      </c>
      <c r="F3191" s="207" t="s">
        <v>11446</v>
      </c>
      <c r="G3191" s="205" t="s">
        <v>10302</v>
      </c>
      <c r="H3191" s="205" t="s">
        <v>10306</v>
      </c>
      <c r="I3191" s="206" t="s">
        <v>34</v>
      </c>
      <c r="J3191" s="184">
        <v>1</v>
      </c>
    </row>
    <row r="3192" spans="1:10">
      <c r="A3192" s="206">
        <v>38</v>
      </c>
      <c r="B3192" s="207" t="s">
        <v>3417</v>
      </c>
      <c r="C3192" s="206">
        <v>2019</v>
      </c>
      <c r="D3192" s="207" t="s">
        <v>536</v>
      </c>
      <c r="E3192" s="207" t="s">
        <v>4294</v>
      </c>
      <c r="F3192" s="207" t="s">
        <v>4294</v>
      </c>
      <c r="G3192" s="207" t="s">
        <v>4294</v>
      </c>
      <c r="H3192" s="207" t="s">
        <v>4294</v>
      </c>
      <c r="I3192" s="206" t="s">
        <v>34</v>
      </c>
      <c r="J3192" s="184">
        <v>1</v>
      </c>
    </row>
    <row r="3193" spans="1:10" ht="56.25" customHeight="1">
      <c r="A3193" s="206">
        <v>38</v>
      </c>
      <c r="B3193" s="207" t="s">
        <v>3417</v>
      </c>
      <c r="C3193" s="206">
        <v>2019</v>
      </c>
      <c r="D3193" s="207" t="s">
        <v>273</v>
      </c>
      <c r="E3193" s="207" t="s">
        <v>266</v>
      </c>
      <c r="F3193" s="207" t="s">
        <v>3636</v>
      </c>
      <c r="G3193" s="205" t="s">
        <v>10302</v>
      </c>
      <c r="H3193" s="205" t="s">
        <v>10306</v>
      </c>
      <c r="I3193" s="206" t="s">
        <v>34</v>
      </c>
      <c r="J3193" s="184">
        <v>1</v>
      </c>
    </row>
    <row r="3194" spans="1:10" ht="101.25" customHeight="1">
      <c r="A3194" s="206">
        <v>38</v>
      </c>
      <c r="B3194" s="207" t="s">
        <v>3417</v>
      </c>
      <c r="C3194" s="206">
        <v>2019</v>
      </c>
      <c r="D3194" s="207" t="s">
        <v>276</v>
      </c>
      <c r="E3194" s="207" t="s">
        <v>266</v>
      </c>
      <c r="F3194" s="207" t="s">
        <v>3637</v>
      </c>
      <c r="G3194" s="205" t="s">
        <v>10302</v>
      </c>
      <c r="H3194" s="205" t="s">
        <v>10306</v>
      </c>
      <c r="I3194" s="206" t="s">
        <v>34</v>
      </c>
      <c r="J3194" s="184">
        <v>1</v>
      </c>
    </row>
    <row r="3195" spans="1:10" ht="56.25" customHeight="1">
      <c r="A3195" s="206">
        <v>38</v>
      </c>
      <c r="B3195" s="207" t="s">
        <v>3417</v>
      </c>
      <c r="C3195" s="206">
        <v>2019</v>
      </c>
      <c r="D3195" s="207" t="s">
        <v>276</v>
      </c>
      <c r="E3195" s="207" t="s">
        <v>266</v>
      </c>
      <c r="F3195" s="207" t="s">
        <v>11447</v>
      </c>
      <c r="G3195" s="205" t="s">
        <v>10302</v>
      </c>
      <c r="H3195" s="205" t="s">
        <v>10306</v>
      </c>
      <c r="I3195" s="206" t="s">
        <v>34</v>
      </c>
      <c r="J3195" s="184">
        <v>1</v>
      </c>
    </row>
    <row r="3196" spans="1:10" ht="45" customHeight="1">
      <c r="A3196" s="206">
        <v>39</v>
      </c>
      <c r="B3196" s="207" t="s">
        <v>3564</v>
      </c>
      <c r="C3196" s="206">
        <v>2017</v>
      </c>
      <c r="D3196" s="207" t="s">
        <v>28</v>
      </c>
      <c r="E3196" s="207" t="s">
        <v>29</v>
      </c>
      <c r="F3196" s="207" t="s">
        <v>3639</v>
      </c>
      <c r="G3196" s="205" t="s">
        <v>10302</v>
      </c>
      <c r="H3196" s="207" t="s">
        <v>92</v>
      </c>
      <c r="I3196" s="206" t="s">
        <v>34</v>
      </c>
      <c r="J3196" s="184">
        <v>1</v>
      </c>
    </row>
    <row r="3197" spans="1:10" ht="56.25" customHeight="1">
      <c r="A3197" s="206">
        <v>39</v>
      </c>
      <c r="B3197" s="207" t="s">
        <v>3564</v>
      </c>
      <c r="C3197" s="206">
        <v>2017</v>
      </c>
      <c r="D3197" s="207" t="s">
        <v>28</v>
      </c>
      <c r="E3197" s="207" t="s">
        <v>37</v>
      </c>
      <c r="F3197" s="207" t="s">
        <v>3640</v>
      </c>
      <c r="G3197" s="205" t="s">
        <v>10302</v>
      </c>
      <c r="H3197" s="207" t="s">
        <v>92</v>
      </c>
      <c r="I3197" s="206" t="s">
        <v>34</v>
      </c>
      <c r="J3197" s="184">
        <v>1</v>
      </c>
    </row>
    <row r="3198" spans="1:10" ht="78.75" customHeight="1">
      <c r="A3198" s="206">
        <v>39</v>
      </c>
      <c r="B3198" s="207" t="s">
        <v>3564</v>
      </c>
      <c r="C3198" s="206">
        <v>2017</v>
      </c>
      <c r="D3198" s="207" t="s">
        <v>28</v>
      </c>
      <c r="E3198" s="207" t="s">
        <v>43</v>
      </c>
      <c r="F3198" s="207" t="s">
        <v>3641</v>
      </c>
      <c r="G3198" s="205" t="s">
        <v>10302</v>
      </c>
      <c r="H3198" s="205" t="s">
        <v>10306</v>
      </c>
      <c r="I3198" s="206" t="s">
        <v>34</v>
      </c>
      <c r="J3198" s="184">
        <v>1</v>
      </c>
    </row>
    <row r="3199" spans="1:10" ht="33.75" customHeight="1">
      <c r="A3199" s="206">
        <v>39</v>
      </c>
      <c r="B3199" s="207" t="s">
        <v>3564</v>
      </c>
      <c r="C3199" s="206">
        <v>2017</v>
      </c>
      <c r="D3199" s="205" t="s">
        <v>28</v>
      </c>
      <c r="E3199" s="207" t="s">
        <v>46</v>
      </c>
      <c r="F3199" s="207" t="s">
        <v>3642</v>
      </c>
      <c r="G3199" s="205" t="s">
        <v>10302</v>
      </c>
      <c r="H3199" s="207" t="s">
        <v>1061</v>
      </c>
      <c r="I3199" s="206" t="s">
        <v>34</v>
      </c>
      <c r="J3199" s="184">
        <v>1</v>
      </c>
    </row>
    <row r="3200" spans="1:10" ht="22.5" customHeight="1">
      <c r="A3200" s="206">
        <v>39</v>
      </c>
      <c r="B3200" s="207" t="s">
        <v>3564</v>
      </c>
      <c r="C3200" s="206">
        <v>2017</v>
      </c>
      <c r="D3200" s="205" t="s">
        <v>28</v>
      </c>
      <c r="E3200" s="207" t="s">
        <v>46</v>
      </c>
      <c r="F3200" s="207" t="s">
        <v>3643</v>
      </c>
      <c r="G3200" s="205" t="s">
        <v>10302</v>
      </c>
      <c r="H3200" s="207" t="s">
        <v>1061</v>
      </c>
      <c r="I3200" s="206" t="s">
        <v>34</v>
      </c>
      <c r="J3200" s="184">
        <v>1</v>
      </c>
    </row>
    <row r="3201" spans="1:10" ht="33.75" customHeight="1">
      <c r="A3201" s="206">
        <v>39</v>
      </c>
      <c r="B3201" s="207" t="s">
        <v>3564</v>
      </c>
      <c r="C3201" s="206">
        <v>2017</v>
      </c>
      <c r="D3201" s="205" t="s">
        <v>28</v>
      </c>
      <c r="E3201" s="207" t="s">
        <v>46</v>
      </c>
      <c r="F3201" s="207" t="s">
        <v>3644</v>
      </c>
      <c r="G3201" s="205" t="s">
        <v>10302</v>
      </c>
      <c r="H3201" s="207" t="s">
        <v>1061</v>
      </c>
      <c r="I3201" s="206" t="s">
        <v>34</v>
      </c>
      <c r="J3201" s="184">
        <v>1</v>
      </c>
    </row>
    <row r="3202" spans="1:10" ht="22.5" customHeight="1">
      <c r="A3202" s="206">
        <v>39</v>
      </c>
      <c r="B3202" s="207" t="s">
        <v>3564</v>
      </c>
      <c r="C3202" s="206">
        <v>2017</v>
      </c>
      <c r="D3202" s="205" t="s">
        <v>28</v>
      </c>
      <c r="E3202" s="207" t="s">
        <v>46</v>
      </c>
      <c r="F3202" s="207" t="s">
        <v>3645</v>
      </c>
      <c r="G3202" s="205" t="s">
        <v>10302</v>
      </c>
      <c r="H3202" s="207" t="s">
        <v>1061</v>
      </c>
      <c r="I3202" s="206" t="s">
        <v>34</v>
      </c>
      <c r="J3202" s="184">
        <v>1</v>
      </c>
    </row>
    <row r="3203" spans="1:10" ht="78.75" customHeight="1">
      <c r="A3203" s="206">
        <v>39</v>
      </c>
      <c r="B3203" s="207" t="s">
        <v>3564</v>
      </c>
      <c r="C3203" s="206">
        <v>2017</v>
      </c>
      <c r="D3203" s="207" t="s">
        <v>28</v>
      </c>
      <c r="E3203" s="207" t="s">
        <v>57</v>
      </c>
      <c r="F3203" s="207" t="s">
        <v>3646</v>
      </c>
      <c r="G3203" s="205" t="s">
        <v>10302</v>
      </c>
      <c r="H3203" s="205" t="s">
        <v>10306</v>
      </c>
      <c r="I3203" s="206" t="s">
        <v>34</v>
      </c>
      <c r="J3203" s="184">
        <v>1</v>
      </c>
    </row>
    <row r="3204" spans="1:10" ht="33.75" customHeight="1">
      <c r="A3204" s="206">
        <v>39</v>
      </c>
      <c r="B3204" s="207" t="s">
        <v>3564</v>
      </c>
      <c r="C3204" s="206">
        <v>2017</v>
      </c>
      <c r="D3204" s="207" t="s">
        <v>28</v>
      </c>
      <c r="E3204" s="207" t="s">
        <v>57</v>
      </c>
      <c r="F3204" s="207" t="s">
        <v>3647</v>
      </c>
      <c r="G3204" s="205" t="s">
        <v>10302</v>
      </c>
      <c r="H3204" s="205" t="s">
        <v>10306</v>
      </c>
      <c r="I3204" s="206" t="s">
        <v>34</v>
      </c>
      <c r="J3204" s="184">
        <v>1</v>
      </c>
    </row>
    <row r="3205" spans="1:10" ht="33.75" customHeight="1">
      <c r="A3205" s="206">
        <v>39</v>
      </c>
      <c r="B3205" s="207" t="s">
        <v>3564</v>
      </c>
      <c r="C3205" s="206">
        <v>2017</v>
      </c>
      <c r="D3205" s="207" t="s">
        <v>28</v>
      </c>
      <c r="E3205" s="207" t="s">
        <v>57</v>
      </c>
      <c r="F3205" s="207" t="s">
        <v>3648</v>
      </c>
      <c r="G3205" s="205" t="s">
        <v>10302</v>
      </c>
      <c r="H3205" s="205" t="s">
        <v>10306</v>
      </c>
      <c r="I3205" s="206" t="s">
        <v>34</v>
      </c>
      <c r="J3205" s="184">
        <v>1</v>
      </c>
    </row>
    <row r="3206" spans="1:10" ht="22.5" customHeight="1">
      <c r="A3206" s="206">
        <v>39</v>
      </c>
      <c r="B3206" s="207" t="s">
        <v>3564</v>
      </c>
      <c r="C3206" s="206">
        <v>2017</v>
      </c>
      <c r="D3206" s="207" t="s">
        <v>28</v>
      </c>
      <c r="E3206" s="207" t="s">
        <v>57</v>
      </c>
      <c r="F3206" s="207" t="s">
        <v>3649</v>
      </c>
      <c r="G3206" s="205" t="s">
        <v>10302</v>
      </c>
      <c r="H3206" s="205" t="s">
        <v>10306</v>
      </c>
      <c r="I3206" s="206" t="s">
        <v>34</v>
      </c>
      <c r="J3206" s="184">
        <v>1</v>
      </c>
    </row>
    <row r="3207" spans="1:10" ht="102" customHeight="1">
      <c r="A3207" s="206">
        <v>39</v>
      </c>
      <c r="B3207" s="207" t="s">
        <v>3564</v>
      </c>
      <c r="C3207" s="206"/>
      <c r="D3207" s="207" t="s">
        <v>28</v>
      </c>
      <c r="E3207" s="207" t="s">
        <v>62</v>
      </c>
      <c r="F3207" s="214" t="s">
        <v>3650</v>
      </c>
      <c r="G3207" s="205" t="s">
        <v>10302</v>
      </c>
      <c r="H3207" s="207" t="s">
        <v>92</v>
      </c>
      <c r="I3207" s="206" t="s">
        <v>34</v>
      </c>
      <c r="J3207" s="184">
        <v>1</v>
      </c>
    </row>
    <row r="3208" spans="1:10" ht="22.5" customHeight="1">
      <c r="A3208" s="206">
        <v>39</v>
      </c>
      <c r="B3208" s="207" t="s">
        <v>3564</v>
      </c>
      <c r="C3208" s="206">
        <v>2017</v>
      </c>
      <c r="D3208" s="207" t="s">
        <v>28</v>
      </c>
      <c r="E3208" s="215" t="s">
        <v>63</v>
      </c>
      <c r="F3208" s="207" t="s">
        <v>3651</v>
      </c>
      <c r="G3208" s="205" t="s">
        <v>10302</v>
      </c>
      <c r="H3208" s="205" t="s">
        <v>10306</v>
      </c>
      <c r="I3208" s="206" t="s">
        <v>34</v>
      </c>
      <c r="J3208" s="184">
        <v>1</v>
      </c>
    </row>
    <row r="3209" spans="1:10" ht="22.5" customHeight="1">
      <c r="A3209" s="206">
        <v>39</v>
      </c>
      <c r="B3209" s="207" t="s">
        <v>3564</v>
      </c>
      <c r="C3209" s="206">
        <v>2017</v>
      </c>
      <c r="D3209" s="207" t="s">
        <v>28</v>
      </c>
      <c r="E3209" s="215" t="s">
        <v>63</v>
      </c>
      <c r="F3209" s="207" t="s">
        <v>3652</v>
      </c>
      <c r="G3209" s="205" t="s">
        <v>119</v>
      </c>
      <c r="H3209" s="207" t="s">
        <v>608</v>
      </c>
      <c r="I3209" s="206" t="s">
        <v>34</v>
      </c>
      <c r="J3209" s="184">
        <v>1</v>
      </c>
    </row>
    <row r="3210" spans="1:10" ht="33.75" customHeight="1">
      <c r="A3210" s="206">
        <v>39</v>
      </c>
      <c r="B3210" s="207" t="s">
        <v>3564</v>
      </c>
      <c r="C3210" s="206">
        <v>2017</v>
      </c>
      <c r="D3210" s="207" t="s">
        <v>28</v>
      </c>
      <c r="E3210" s="207" t="s">
        <v>554</v>
      </c>
      <c r="F3210" s="207" t="s">
        <v>11448</v>
      </c>
      <c r="G3210" s="205" t="s">
        <v>10302</v>
      </c>
      <c r="H3210" s="205" t="s">
        <v>10306</v>
      </c>
      <c r="I3210" s="206" t="s">
        <v>34</v>
      </c>
      <c r="J3210" s="184">
        <v>1</v>
      </c>
    </row>
    <row r="3211" spans="1:10" ht="22.5" customHeight="1">
      <c r="A3211" s="206">
        <v>39</v>
      </c>
      <c r="B3211" s="207" t="s">
        <v>3564</v>
      </c>
      <c r="C3211" s="206">
        <v>2017</v>
      </c>
      <c r="D3211" s="207" t="s">
        <v>69</v>
      </c>
      <c r="E3211" s="207" t="s">
        <v>266</v>
      </c>
      <c r="F3211" s="207" t="s">
        <v>11449</v>
      </c>
      <c r="G3211" s="205" t="s">
        <v>10302</v>
      </c>
      <c r="H3211" s="207" t="s">
        <v>92</v>
      </c>
      <c r="I3211" s="206" t="s">
        <v>34</v>
      </c>
      <c r="J3211" s="184">
        <v>1</v>
      </c>
    </row>
    <row r="3212" spans="1:10" ht="90" customHeight="1">
      <c r="A3212" s="206">
        <v>39</v>
      </c>
      <c r="B3212" s="207" t="s">
        <v>3564</v>
      </c>
      <c r="C3212" s="206">
        <v>2017</v>
      </c>
      <c r="D3212" s="207" t="s">
        <v>74</v>
      </c>
      <c r="E3212" s="207" t="s">
        <v>75</v>
      </c>
      <c r="F3212" s="207" t="s">
        <v>3655</v>
      </c>
      <c r="G3212" s="205" t="s">
        <v>10302</v>
      </c>
      <c r="H3212" s="205" t="s">
        <v>10306</v>
      </c>
      <c r="I3212" s="206" t="s">
        <v>34</v>
      </c>
      <c r="J3212" s="184">
        <v>1</v>
      </c>
    </row>
    <row r="3213" spans="1:10" ht="22.5" customHeight="1">
      <c r="A3213" s="206">
        <v>39</v>
      </c>
      <c r="B3213" s="207" t="s">
        <v>3564</v>
      </c>
      <c r="C3213" s="206">
        <v>2017</v>
      </c>
      <c r="D3213" s="207" t="s">
        <v>74</v>
      </c>
      <c r="E3213" s="207" t="s">
        <v>75</v>
      </c>
      <c r="F3213" s="207" t="s">
        <v>11450</v>
      </c>
      <c r="G3213" s="205" t="s">
        <v>10302</v>
      </c>
      <c r="H3213" s="207" t="s">
        <v>1061</v>
      </c>
      <c r="I3213" s="206" t="s">
        <v>34</v>
      </c>
      <c r="J3213" s="184">
        <v>1</v>
      </c>
    </row>
    <row r="3214" spans="1:10" ht="101.25" customHeight="1">
      <c r="A3214" s="206">
        <v>39</v>
      </c>
      <c r="B3214" s="207" t="s">
        <v>3564</v>
      </c>
      <c r="C3214" s="206">
        <v>2017</v>
      </c>
      <c r="D3214" s="207" t="s">
        <v>74</v>
      </c>
      <c r="E3214" s="207" t="s">
        <v>79</v>
      </c>
      <c r="F3214" s="207" t="s">
        <v>11451</v>
      </c>
      <c r="G3214" s="205" t="s">
        <v>10302</v>
      </c>
      <c r="H3214" s="207" t="s">
        <v>92</v>
      </c>
      <c r="I3214" s="206" t="s">
        <v>34</v>
      </c>
      <c r="J3214" s="184">
        <v>1</v>
      </c>
    </row>
    <row r="3215" spans="1:10" ht="45" customHeight="1">
      <c r="A3215" s="206">
        <v>39</v>
      </c>
      <c r="B3215" s="207" t="s">
        <v>3564</v>
      </c>
      <c r="C3215" s="206">
        <v>2017</v>
      </c>
      <c r="D3215" s="207" t="s">
        <v>74</v>
      </c>
      <c r="E3215" s="207" t="s">
        <v>94</v>
      </c>
      <c r="F3215" s="207" t="s">
        <v>3565</v>
      </c>
      <c r="G3215" s="205" t="s">
        <v>10302</v>
      </c>
      <c r="H3215" s="207" t="s">
        <v>92</v>
      </c>
      <c r="I3215" s="206" t="s">
        <v>34</v>
      </c>
      <c r="J3215" s="184">
        <v>1</v>
      </c>
    </row>
    <row r="3216" spans="1:10" ht="33.75" customHeight="1">
      <c r="A3216" s="206">
        <v>39</v>
      </c>
      <c r="B3216" s="207" t="s">
        <v>3564</v>
      </c>
      <c r="C3216" s="206">
        <v>2017</v>
      </c>
      <c r="D3216" s="207" t="s">
        <v>74</v>
      </c>
      <c r="E3216" s="207" t="s">
        <v>94</v>
      </c>
      <c r="F3216" s="207" t="s">
        <v>3658</v>
      </c>
      <c r="G3216" s="205" t="s">
        <v>10302</v>
      </c>
      <c r="H3216" s="207" t="s">
        <v>92</v>
      </c>
      <c r="I3216" s="206" t="s">
        <v>34</v>
      </c>
      <c r="J3216" s="184">
        <v>1</v>
      </c>
    </row>
    <row r="3217" spans="1:10" ht="33.75" customHeight="1">
      <c r="A3217" s="206">
        <v>39</v>
      </c>
      <c r="B3217" s="207" t="s">
        <v>3564</v>
      </c>
      <c r="C3217" s="206">
        <v>2017</v>
      </c>
      <c r="D3217" s="207" t="s">
        <v>74</v>
      </c>
      <c r="E3217" s="207" t="s">
        <v>94</v>
      </c>
      <c r="F3217" s="207" t="s">
        <v>3659</v>
      </c>
      <c r="G3217" s="205" t="s">
        <v>10302</v>
      </c>
      <c r="H3217" s="205" t="s">
        <v>10306</v>
      </c>
      <c r="I3217" s="206" t="s">
        <v>34</v>
      </c>
      <c r="J3217" s="184">
        <v>1</v>
      </c>
    </row>
    <row r="3218" spans="1:10" ht="22.5" customHeight="1">
      <c r="A3218" s="206">
        <v>39</v>
      </c>
      <c r="B3218" s="207" t="s">
        <v>3564</v>
      </c>
      <c r="C3218" s="206">
        <v>2017</v>
      </c>
      <c r="D3218" s="207" t="s">
        <v>74</v>
      </c>
      <c r="E3218" s="207" t="s">
        <v>94</v>
      </c>
      <c r="F3218" s="207" t="s">
        <v>3660</v>
      </c>
      <c r="G3218" s="205" t="s">
        <v>10302</v>
      </c>
      <c r="H3218" s="205" t="s">
        <v>10306</v>
      </c>
      <c r="I3218" s="206" t="s">
        <v>34</v>
      </c>
      <c r="J3218" s="184">
        <v>1</v>
      </c>
    </row>
    <row r="3219" spans="1:10" ht="56.25" customHeight="1">
      <c r="A3219" s="206">
        <v>39</v>
      </c>
      <c r="B3219" s="207" t="s">
        <v>3564</v>
      </c>
      <c r="C3219" s="206">
        <v>2017</v>
      </c>
      <c r="D3219" s="207" t="s">
        <v>96</v>
      </c>
      <c r="E3219" s="207" t="s">
        <v>100</v>
      </c>
      <c r="F3219" s="207" t="s">
        <v>3663</v>
      </c>
      <c r="G3219" s="205" t="s">
        <v>10302</v>
      </c>
      <c r="H3219" s="205" t="s">
        <v>10306</v>
      </c>
      <c r="I3219" s="206" t="s">
        <v>34</v>
      </c>
      <c r="J3219" s="184">
        <v>1</v>
      </c>
    </row>
    <row r="3220" spans="1:10" ht="101.25" customHeight="1">
      <c r="A3220" s="206">
        <v>39</v>
      </c>
      <c r="B3220" s="207" t="s">
        <v>3564</v>
      </c>
      <c r="C3220" s="206">
        <v>2017</v>
      </c>
      <c r="D3220" s="207" t="s">
        <v>111</v>
      </c>
      <c r="E3220" s="207" t="s">
        <v>116</v>
      </c>
      <c r="F3220" s="207" t="s">
        <v>3664</v>
      </c>
      <c r="G3220" s="205" t="s">
        <v>10302</v>
      </c>
      <c r="H3220" s="207" t="s">
        <v>92</v>
      </c>
      <c r="I3220" s="206" t="s">
        <v>34</v>
      </c>
      <c r="J3220" s="184">
        <v>1</v>
      </c>
    </row>
    <row r="3221" spans="1:10" ht="22.5" customHeight="1">
      <c r="A3221" s="206">
        <v>39</v>
      </c>
      <c r="B3221" s="207" t="s">
        <v>3564</v>
      </c>
      <c r="C3221" s="206">
        <v>2017</v>
      </c>
      <c r="D3221" s="207" t="s">
        <v>111</v>
      </c>
      <c r="E3221" s="207" t="s">
        <v>122</v>
      </c>
      <c r="F3221" s="207" t="s">
        <v>3665</v>
      </c>
      <c r="G3221" s="205" t="s">
        <v>10302</v>
      </c>
      <c r="H3221" s="207" t="s">
        <v>92</v>
      </c>
      <c r="I3221" s="206" t="s">
        <v>34</v>
      </c>
      <c r="J3221" s="184">
        <v>1</v>
      </c>
    </row>
    <row r="3222" spans="1:10" ht="45" customHeight="1">
      <c r="A3222" s="206">
        <v>39</v>
      </c>
      <c r="B3222" s="207" t="s">
        <v>3564</v>
      </c>
      <c r="C3222" s="206">
        <v>2017</v>
      </c>
      <c r="D3222" s="207" t="s">
        <v>111</v>
      </c>
      <c r="E3222" s="207" t="s">
        <v>122</v>
      </c>
      <c r="F3222" s="207" t="s">
        <v>3666</v>
      </c>
      <c r="G3222" s="205" t="s">
        <v>10302</v>
      </c>
      <c r="H3222" s="205" t="s">
        <v>10306</v>
      </c>
      <c r="I3222" s="206" t="s">
        <v>34</v>
      </c>
      <c r="J3222" s="184">
        <v>1</v>
      </c>
    </row>
    <row r="3223" spans="1:10" ht="67.5" customHeight="1">
      <c r="A3223" s="206">
        <v>39</v>
      </c>
      <c r="B3223" s="207" t="s">
        <v>3564</v>
      </c>
      <c r="C3223" s="206">
        <v>2017</v>
      </c>
      <c r="D3223" s="207" t="s">
        <v>111</v>
      </c>
      <c r="E3223" s="207" t="s">
        <v>122</v>
      </c>
      <c r="F3223" s="207" t="s">
        <v>3667</v>
      </c>
      <c r="G3223" s="205" t="s">
        <v>82</v>
      </c>
      <c r="H3223" s="207" t="s">
        <v>188</v>
      </c>
      <c r="I3223" s="206" t="s">
        <v>34</v>
      </c>
      <c r="J3223" s="184">
        <v>1</v>
      </c>
    </row>
    <row r="3224" spans="1:10" ht="45" customHeight="1">
      <c r="A3224" s="206">
        <v>39</v>
      </c>
      <c r="B3224" s="207" t="s">
        <v>3564</v>
      </c>
      <c r="C3224" s="206">
        <v>2017</v>
      </c>
      <c r="D3224" s="207" t="s">
        <v>111</v>
      </c>
      <c r="E3224" s="207" t="s">
        <v>122</v>
      </c>
      <c r="F3224" s="207" t="s">
        <v>3668</v>
      </c>
      <c r="G3224" s="205" t="s">
        <v>82</v>
      </c>
      <c r="H3224" s="207" t="s">
        <v>101</v>
      </c>
      <c r="I3224" s="206" t="s">
        <v>34</v>
      </c>
      <c r="J3224" s="184">
        <v>1</v>
      </c>
    </row>
    <row r="3225" spans="1:10" ht="33.75" customHeight="1">
      <c r="A3225" s="206">
        <v>39</v>
      </c>
      <c r="B3225" s="207" t="s">
        <v>3564</v>
      </c>
      <c r="C3225" s="206">
        <v>2017</v>
      </c>
      <c r="D3225" s="207" t="s">
        <v>111</v>
      </c>
      <c r="E3225" s="207" t="s">
        <v>122</v>
      </c>
      <c r="F3225" s="207" t="s">
        <v>11452</v>
      </c>
      <c r="G3225" s="205" t="s">
        <v>82</v>
      </c>
      <c r="H3225" s="207" t="s">
        <v>188</v>
      </c>
      <c r="I3225" s="206" t="s">
        <v>34</v>
      </c>
      <c r="J3225" s="184">
        <v>1</v>
      </c>
    </row>
    <row r="3226" spans="1:10" ht="45" customHeight="1">
      <c r="A3226" s="206">
        <v>39</v>
      </c>
      <c r="B3226" s="207" t="s">
        <v>3564</v>
      </c>
      <c r="C3226" s="206">
        <v>2017</v>
      </c>
      <c r="D3226" s="207" t="s">
        <v>111</v>
      </c>
      <c r="E3226" s="207" t="s">
        <v>122</v>
      </c>
      <c r="F3226" s="207" t="s">
        <v>3670</v>
      </c>
      <c r="G3226" s="205" t="s">
        <v>10302</v>
      </c>
      <c r="H3226" s="205" t="s">
        <v>10306</v>
      </c>
      <c r="I3226" s="206" t="s">
        <v>34</v>
      </c>
      <c r="J3226" s="184">
        <v>1</v>
      </c>
    </row>
    <row r="3227" spans="1:10" ht="45" customHeight="1">
      <c r="A3227" s="206">
        <v>39</v>
      </c>
      <c r="B3227" s="207" t="s">
        <v>3564</v>
      </c>
      <c r="C3227" s="206">
        <v>2017</v>
      </c>
      <c r="D3227" s="207" t="s">
        <v>111</v>
      </c>
      <c r="E3227" s="207" t="s">
        <v>126</v>
      </c>
      <c r="F3227" s="207" t="s">
        <v>3671</v>
      </c>
      <c r="G3227" s="205" t="s">
        <v>10302</v>
      </c>
      <c r="H3227" s="205" t="s">
        <v>10306</v>
      </c>
      <c r="I3227" s="206" t="s">
        <v>34</v>
      </c>
      <c r="J3227" s="184">
        <v>1</v>
      </c>
    </row>
    <row r="3228" spans="1:10" ht="33.75" customHeight="1">
      <c r="A3228" s="206">
        <v>39</v>
      </c>
      <c r="B3228" s="207" t="s">
        <v>3564</v>
      </c>
      <c r="C3228" s="206">
        <v>2017</v>
      </c>
      <c r="D3228" s="207" t="s">
        <v>111</v>
      </c>
      <c r="E3228" s="207" t="s">
        <v>126</v>
      </c>
      <c r="F3228" s="207" t="s">
        <v>3672</v>
      </c>
      <c r="G3228" s="205" t="s">
        <v>10302</v>
      </c>
      <c r="H3228" s="205" t="s">
        <v>10306</v>
      </c>
      <c r="I3228" s="206" t="s">
        <v>34</v>
      </c>
      <c r="J3228" s="184">
        <v>1</v>
      </c>
    </row>
    <row r="3229" spans="1:10" ht="56.25" customHeight="1">
      <c r="A3229" s="206">
        <v>39</v>
      </c>
      <c r="B3229" s="207" t="s">
        <v>3564</v>
      </c>
      <c r="C3229" s="206">
        <v>2017</v>
      </c>
      <c r="D3229" s="207" t="s">
        <v>111</v>
      </c>
      <c r="E3229" s="207" t="s">
        <v>126</v>
      </c>
      <c r="F3229" s="207" t="s">
        <v>3673</v>
      </c>
      <c r="G3229" s="205" t="s">
        <v>82</v>
      </c>
      <c r="H3229" s="207" t="s">
        <v>188</v>
      </c>
      <c r="I3229" s="206" t="s">
        <v>34</v>
      </c>
      <c r="J3229" s="184">
        <v>1</v>
      </c>
    </row>
    <row r="3230" spans="1:10" ht="22.5" customHeight="1">
      <c r="A3230" s="206">
        <v>39</v>
      </c>
      <c r="B3230" s="207" t="s">
        <v>3564</v>
      </c>
      <c r="C3230" s="206">
        <v>2017</v>
      </c>
      <c r="D3230" s="207" t="s">
        <v>111</v>
      </c>
      <c r="E3230" s="207" t="s">
        <v>126</v>
      </c>
      <c r="F3230" s="207" t="s">
        <v>3674</v>
      </c>
      <c r="G3230" s="205" t="s">
        <v>10302</v>
      </c>
      <c r="H3230" s="207" t="s">
        <v>92</v>
      </c>
      <c r="I3230" s="206" t="s">
        <v>34</v>
      </c>
      <c r="J3230" s="184">
        <v>1</v>
      </c>
    </row>
    <row r="3231" spans="1:10" ht="33.75" customHeight="1">
      <c r="A3231" s="206">
        <v>39</v>
      </c>
      <c r="B3231" s="207" t="s">
        <v>3564</v>
      </c>
      <c r="C3231" s="206">
        <v>2017</v>
      </c>
      <c r="D3231" s="207" t="s">
        <v>379</v>
      </c>
      <c r="E3231" s="210" t="s">
        <v>266</v>
      </c>
      <c r="F3231" s="207" t="s">
        <v>3675</v>
      </c>
      <c r="G3231" s="205" t="s">
        <v>10302</v>
      </c>
      <c r="H3231" s="207" t="s">
        <v>1111</v>
      </c>
      <c r="I3231" s="206" t="s">
        <v>34</v>
      </c>
      <c r="J3231" s="184">
        <v>1</v>
      </c>
    </row>
    <row r="3232" spans="1:10" ht="90" customHeight="1">
      <c r="A3232" s="206">
        <v>39</v>
      </c>
      <c r="B3232" s="207" t="s">
        <v>3564</v>
      </c>
      <c r="C3232" s="206">
        <v>2017</v>
      </c>
      <c r="D3232" s="207" t="s">
        <v>139</v>
      </c>
      <c r="E3232" s="207" t="s">
        <v>144</v>
      </c>
      <c r="F3232" s="207" t="s">
        <v>3676</v>
      </c>
      <c r="G3232" s="205" t="s">
        <v>10302</v>
      </c>
      <c r="H3232" s="207" t="s">
        <v>92</v>
      </c>
      <c r="I3232" s="206" t="s">
        <v>34</v>
      </c>
      <c r="J3232" s="184">
        <v>1</v>
      </c>
    </row>
    <row r="3233" spans="1:10" ht="45" customHeight="1">
      <c r="A3233" s="206">
        <v>39</v>
      </c>
      <c r="B3233" s="207" t="s">
        <v>3564</v>
      </c>
      <c r="C3233" s="206">
        <v>2017</v>
      </c>
      <c r="D3233" s="207" t="s">
        <v>139</v>
      </c>
      <c r="E3233" s="207" t="s">
        <v>483</v>
      </c>
      <c r="F3233" s="207" t="s">
        <v>3677</v>
      </c>
      <c r="G3233" s="205" t="s">
        <v>10302</v>
      </c>
      <c r="H3233" s="207" t="s">
        <v>92</v>
      </c>
      <c r="I3233" s="206" t="s">
        <v>34</v>
      </c>
      <c r="J3233" s="184">
        <v>1</v>
      </c>
    </row>
    <row r="3234" spans="1:10" ht="78.75" customHeight="1">
      <c r="A3234" s="206">
        <v>39</v>
      </c>
      <c r="B3234" s="207" t="s">
        <v>3564</v>
      </c>
      <c r="C3234" s="206">
        <v>2017</v>
      </c>
      <c r="D3234" s="207" t="s">
        <v>139</v>
      </c>
      <c r="E3234" s="207" t="s">
        <v>483</v>
      </c>
      <c r="F3234" s="207" t="s">
        <v>3678</v>
      </c>
      <c r="G3234" s="205" t="s">
        <v>119</v>
      </c>
      <c r="H3234" s="207" t="s">
        <v>169</v>
      </c>
      <c r="I3234" s="206" t="s">
        <v>34</v>
      </c>
      <c r="J3234" s="184">
        <v>1</v>
      </c>
    </row>
    <row r="3235" spans="1:10" ht="45" customHeight="1">
      <c r="A3235" s="206">
        <v>39</v>
      </c>
      <c r="B3235" s="207" t="s">
        <v>3564</v>
      </c>
      <c r="C3235" s="206">
        <v>2017</v>
      </c>
      <c r="D3235" s="207" t="s">
        <v>139</v>
      </c>
      <c r="E3235" s="207" t="s">
        <v>483</v>
      </c>
      <c r="F3235" s="207" t="s">
        <v>3679</v>
      </c>
      <c r="G3235" s="205" t="s">
        <v>119</v>
      </c>
      <c r="H3235" s="207" t="s">
        <v>608</v>
      </c>
      <c r="I3235" s="206" t="s">
        <v>34</v>
      </c>
      <c r="J3235" s="184">
        <v>1</v>
      </c>
    </row>
    <row r="3236" spans="1:10" ht="33.75" customHeight="1">
      <c r="A3236" s="206">
        <v>39</v>
      </c>
      <c r="B3236" s="207" t="s">
        <v>3564</v>
      </c>
      <c r="C3236" s="206">
        <v>2017</v>
      </c>
      <c r="D3236" s="207" t="s">
        <v>139</v>
      </c>
      <c r="E3236" s="207" t="s">
        <v>483</v>
      </c>
      <c r="F3236" s="207" t="s">
        <v>3680</v>
      </c>
      <c r="G3236" s="205" t="s">
        <v>10302</v>
      </c>
      <c r="H3236" s="207" t="s">
        <v>92</v>
      </c>
      <c r="I3236" s="206" t="s">
        <v>34</v>
      </c>
      <c r="J3236" s="184">
        <v>1</v>
      </c>
    </row>
    <row r="3237" spans="1:10" ht="33.75" customHeight="1">
      <c r="A3237" s="206">
        <v>39</v>
      </c>
      <c r="B3237" s="207" t="s">
        <v>3564</v>
      </c>
      <c r="C3237" s="206">
        <v>2017</v>
      </c>
      <c r="D3237" s="207" t="s">
        <v>139</v>
      </c>
      <c r="E3237" s="207" t="s">
        <v>483</v>
      </c>
      <c r="F3237" s="207" t="s">
        <v>3681</v>
      </c>
      <c r="G3237" s="205" t="s">
        <v>10302</v>
      </c>
      <c r="H3237" s="207" t="s">
        <v>92</v>
      </c>
      <c r="I3237" s="206" t="s">
        <v>34</v>
      </c>
      <c r="J3237" s="184">
        <v>1</v>
      </c>
    </row>
    <row r="3238" spans="1:10" ht="56.25" customHeight="1">
      <c r="A3238" s="206">
        <v>39</v>
      </c>
      <c r="B3238" s="207" t="s">
        <v>3564</v>
      </c>
      <c r="C3238" s="206">
        <v>2017</v>
      </c>
      <c r="D3238" s="207" t="s">
        <v>139</v>
      </c>
      <c r="E3238" s="207" t="s">
        <v>483</v>
      </c>
      <c r="F3238" s="207" t="s">
        <v>3682</v>
      </c>
      <c r="G3238" s="207" t="s">
        <v>401</v>
      </c>
      <c r="H3238" s="207" t="s">
        <v>401</v>
      </c>
      <c r="I3238" s="206" t="s">
        <v>34</v>
      </c>
      <c r="J3238" s="184">
        <v>1</v>
      </c>
    </row>
    <row r="3239" spans="1:10" ht="22.5" customHeight="1">
      <c r="A3239" s="206">
        <v>39</v>
      </c>
      <c r="B3239" s="207" t="s">
        <v>3564</v>
      </c>
      <c r="C3239" s="206">
        <v>2017</v>
      </c>
      <c r="D3239" s="207" t="s">
        <v>139</v>
      </c>
      <c r="E3239" s="207" t="s">
        <v>483</v>
      </c>
      <c r="F3239" s="207" t="s">
        <v>3683</v>
      </c>
      <c r="G3239" s="205" t="s">
        <v>82</v>
      </c>
      <c r="H3239" s="207" t="s">
        <v>188</v>
      </c>
      <c r="I3239" s="206" t="s">
        <v>34</v>
      </c>
      <c r="J3239" s="184">
        <v>1</v>
      </c>
    </row>
    <row r="3240" spans="1:10" ht="90" customHeight="1">
      <c r="A3240" s="206">
        <v>39</v>
      </c>
      <c r="B3240" s="207" t="s">
        <v>3564</v>
      </c>
      <c r="C3240" s="206">
        <v>2017</v>
      </c>
      <c r="D3240" s="207" t="s">
        <v>139</v>
      </c>
      <c r="E3240" s="207" t="s">
        <v>586</v>
      </c>
      <c r="F3240" s="207" t="s">
        <v>3684</v>
      </c>
      <c r="G3240" s="205" t="s">
        <v>10302</v>
      </c>
      <c r="H3240" s="207" t="s">
        <v>92</v>
      </c>
      <c r="I3240" s="206" t="s">
        <v>34</v>
      </c>
      <c r="J3240" s="184">
        <v>1</v>
      </c>
    </row>
    <row r="3241" spans="1:10" ht="33.75" customHeight="1">
      <c r="A3241" s="206">
        <v>39</v>
      </c>
      <c r="B3241" s="207" t="s">
        <v>3564</v>
      </c>
      <c r="C3241" s="206">
        <v>2017</v>
      </c>
      <c r="D3241" s="207" t="s">
        <v>166</v>
      </c>
      <c r="E3241" s="207" t="s">
        <v>162</v>
      </c>
      <c r="F3241" s="207" t="s">
        <v>3685</v>
      </c>
      <c r="G3241" s="205" t="s">
        <v>10302</v>
      </c>
      <c r="H3241" s="207" t="s">
        <v>92</v>
      </c>
      <c r="I3241" s="206" t="s">
        <v>34</v>
      </c>
      <c r="J3241" s="184">
        <v>1</v>
      </c>
    </row>
    <row r="3242" spans="1:10" ht="45" customHeight="1">
      <c r="A3242" s="206">
        <v>39</v>
      </c>
      <c r="B3242" s="207" t="s">
        <v>3564</v>
      </c>
      <c r="C3242" s="206">
        <v>2017</v>
      </c>
      <c r="D3242" s="207" t="s">
        <v>166</v>
      </c>
      <c r="E3242" s="207" t="s">
        <v>162</v>
      </c>
      <c r="F3242" s="207" t="s">
        <v>3686</v>
      </c>
      <c r="G3242" s="205" t="s">
        <v>82</v>
      </c>
      <c r="H3242" s="207" t="s">
        <v>101</v>
      </c>
      <c r="I3242" s="206" t="s">
        <v>34</v>
      </c>
      <c r="J3242" s="184">
        <v>1</v>
      </c>
    </row>
    <row r="3243" spans="1:10" ht="22.5" customHeight="1">
      <c r="A3243" s="206">
        <v>39</v>
      </c>
      <c r="B3243" s="207" t="s">
        <v>3564</v>
      </c>
      <c r="C3243" s="206">
        <v>2017</v>
      </c>
      <c r="D3243" s="207" t="s">
        <v>166</v>
      </c>
      <c r="E3243" s="207" t="s">
        <v>162</v>
      </c>
      <c r="F3243" s="207" t="s">
        <v>3687</v>
      </c>
      <c r="G3243" s="205" t="s">
        <v>82</v>
      </c>
      <c r="H3243" s="207" t="s">
        <v>101</v>
      </c>
      <c r="I3243" s="206" t="s">
        <v>34</v>
      </c>
      <c r="J3243" s="184">
        <v>1</v>
      </c>
    </row>
    <row r="3244" spans="1:10" ht="45" customHeight="1">
      <c r="A3244" s="206">
        <v>39</v>
      </c>
      <c r="B3244" s="207" t="s">
        <v>3564</v>
      </c>
      <c r="C3244" s="206">
        <v>2017</v>
      </c>
      <c r="D3244" s="207" t="s">
        <v>166</v>
      </c>
      <c r="E3244" s="207" t="s">
        <v>162</v>
      </c>
      <c r="F3244" s="207" t="s">
        <v>3688</v>
      </c>
      <c r="G3244" s="205" t="s">
        <v>119</v>
      </c>
      <c r="H3244" s="207" t="s">
        <v>169</v>
      </c>
      <c r="I3244" s="206" t="s">
        <v>34</v>
      </c>
      <c r="J3244" s="184">
        <v>1</v>
      </c>
    </row>
    <row r="3245" spans="1:10" ht="45" customHeight="1">
      <c r="A3245" s="206">
        <v>39</v>
      </c>
      <c r="B3245" s="207" t="s">
        <v>3564</v>
      </c>
      <c r="C3245" s="206">
        <v>2017</v>
      </c>
      <c r="D3245" s="207" t="s">
        <v>166</v>
      </c>
      <c r="E3245" s="207" t="s">
        <v>162</v>
      </c>
      <c r="F3245" s="207" t="s">
        <v>3689</v>
      </c>
      <c r="G3245" s="205" t="s">
        <v>10302</v>
      </c>
      <c r="H3245" s="207" t="s">
        <v>92</v>
      </c>
      <c r="I3245" s="206" t="s">
        <v>34</v>
      </c>
      <c r="J3245" s="184">
        <v>1</v>
      </c>
    </row>
    <row r="3246" spans="1:10" ht="33.75" customHeight="1">
      <c r="A3246" s="206">
        <v>39</v>
      </c>
      <c r="B3246" s="207" t="s">
        <v>3564</v>
      </c>
      <c r="C3246" s="206">
        <v>2017</v>
      </c>
      <c r="D3246" s="207" t="s">
        <v>166</v>
      </c>
      <c r="E3246" s="207" t="s">
        <v>162</v>
      </c>
      <c r="F3246" s="207" t="s">
        <v>3690</v>
      </c>
      <c r="G3246" s="205" t="s">
        <v>10302</v>
      </c>
      <c r="H3246" s="205" t="s">
        <v>10306</v>
      </c>
      <c r="I3246" s="206" t="s">
        <v>34</v>
      </c>
      <c r="J3246" s="184">
        <v>1</v>
      </c>
    </row>
    <row r="3247" spans="1:10" ht="22.5" customHeight="1">
      <c r="A3247" s="206">
        <v>39</v>
      </c>
      <c r="B3247" s="207" t="s">
        <v>3564</v>
      </c>
      <c r="C3247" s="206">
        <v>2017</v>
      </c>
      <c r="D3247" s="207" t="s">
        <v>166</v>
      </c>
      <c r="E3247" s="207" t="s">
        <v>162</v>
      </c>
      <c r="F3247" s="207" t="s">
        <v>3691</v>
      </c>
      <c r="G3247" s="205" t="s">
        <v>10302</v>
      </c>
      <c r="H3247" s="205" t="s">
        <v>10306</v>
      </c>
      <c r="I3247" s="206" t="s">
        <v>34</v>
      </c>
      <c r="J3247" s="184">
        <v>1</v>
      </c>
    </row>
    <row r="3248" spans="1:10" ht="22.5" customHeight="1">
      <c r="A3248" s="206">
        <v>39</v>
      </c>
      <c r="B3248" s="207" t="s">
        <v>3564</v>
      </c>
      <c r="C3248" s="206">
        <v>2017</v>
      </c>
      <c r="D3248" s="207" t="s">
        <v>166</v>
      </c>
      <c r="E3248" s="207" t="s">
        <v>162</v>
      </c>
      <c r="F3248" s="207" t="s">
        <v>3692</v>
      </c>
      <c r="G3248" s="205" t="s">
        <v>82</v>
      </c>
      <c r="H3248" s="207" t="s">
        <v>101</v>
      </c>
      <c r="I3248" s="206" t="s">
        <v>34</v>
      </c>
      <c r="J3248" s="184">
        <v>1</v>
      </c>
    </row>
    <row r="3249" spans="1:10" ht="33.75" customHeight="1">
      <c r="A3249" s="206">
        <v>39</v>
      </c>
      <c r="B3249" s="207" t="s">
        <v>3564</v>
      </c>
      <c r="C3249" s="206">
        <v>2017</v>
      </c>
      <c r="D3249" s="207" t="s">
        <v>166</v>
      </c>
      <c r="E3249" s="207" t="s">
        <v>177</v>
      </c>
      <c r="F3249" s="207" t="s">
        <v>3693</v>
      </c>
      <c r="G3249" s="205" t="s">
        <v>82</v>
      </c>
      <c r="H3249" s="207" t="s">
        <v>101</v>
      </c>
      <c r="I3249" s="206" t="s">
        <v>34</v>
      </c>
      <c r="J3249" s="184">
        <v>1</v>
      </c>
    </row>
    <row r="3250" spans="1:10" ht="33.75" customHeight="1">
      <c r="A3250" s="206">
        <v>39</v>
      </c>
      <c r="B3250" s="207" t="s">
        <v>3564</v>
      </c>
      <c r="C3250" s="206">
        <v>2017</v>
      </c>
      <c r="D3250" s="207" t="s">
        <v>166</v>
      </c>
      <c r="E3250" s="207" t="s">
        <v>177</v>
      </c>
      <c r="F3250" s="207" t="s">
        <v>3694</v>
      </c>
      <c r="G3250" s="205" t="s">
        <v>10302</v>
      </c>
      <c r="H3250" s="205" t="s">
        <v>10306</v>
      </c>
      <c r="I3250" s="206" t="s">
        <v>34</v>
      </c>
      <c r="J3250" s="184">
        <v>1</v>
      </c>
    </row>
    <row r="3251" spans="1:10" ht="22.5" customHeight="1">
      <c r="A3251" s="206">
        <v>39</v>
      </c>
      <c r="B3251" s="207" t="s">
        <v>3564</v>
      </c>
      <c r="C3251" s="206">
        <v>2017</v>
      </c>
      <c r="D3251" s="207" t="s">
        <v>166</v>
      </c>
      <c r="E3251" s="207" t="s">
        <v>177</v>
      </c>
      <c r="F3251" s="207" t="s">
        <v>3695</v>
      </c>
      <c r="G3251" s="205" t="s">
        <v>82</v>
      </c>
      <c r="H3251" s="207" t="s">
        <v>188</v>
      </c>
      <c r="I3251" s="206" t="s">
        <v>34</v>
      </c>
      <c r="J3251" s="184">
        <v>1</v>
      </c>
    </row>
    <row r="3252" spans="1:10" ht="22.5" customHeight="1">
      <c r="A3252" s="206">
        <v>39</v>
      </c>
      <c r="B3252" s="207" t="s">
        <v>3564</v>
      </c>
      <c r="C3252" s="206">
        <v>2017</v>
      </c>
      <c r="D3252" s="207" t="s">
        <v>166</v>
      </c>
      <c r="E3252" s="207" t="s">
        <v>177</v>
      </c>
      <c r="F3252" s="207" t="s">
        <v>3696</v>
      </c>
      <c r="G3252" s="205" t="s">
        <v>82</v>
      </c>
      <c r="H3252" s="207" t="s">
        <v>101</v>
      </c>
      <c r="I3252" s="206" t="s">
        <v>34</v>
      </c>
      <c r="J3252" s="184">
        <v>1</v>
      </c>
    </row>
    <row r="3253" spans="1:10" ht="33.75" customHeight="1">
      <c r="A3253" s="206">
        <v>39</v>
      </c>
      <c r="B3253" s="207" t="s">
        <v>3564</v>
      </c>
      <c r="C3253" s="206">
        <v>2017</v>
      </c>
      <c r="D3253" s="207" t="s">
        <v>166</v>
      </c>
      <c r="E3253" s="207" t="s">
        <v>177</v>
      </c>
      <c r="F3253" s="207" t="s">
        <v>3697</v>
      </c>
      <c r="G3253" s="205" t="s">
        <v>10302</v>
      </c>
      <c r="H3253" s="205" t="s">
        <v>10306</v>
      </c>
      <c r="I3253" s="206" t="s">
        <v>34</v>
      </c>
      <c r="J3253" s="184">
        <v>1</v>
      </c>
    </row>
    <row r="3254" spans="1:10" ht="90" customHeight="1">
      <c r="A3254" s="206">
        <v>39</v>
      </c>
      <c r="B3254" s="207" t="s">
        <v>3564</v>
      </c>
      <c r="C3254" s="206">
        <v>2017</v>
      </c>
      <c r="D3254" s="207" t="s">
        <v>166</v>
      </c>
      <c r="E3254" s="207" t="s">
        <v>495</v>
      </c>
      <c r="F3254" s="207" t="s">
        <v>3698</v>
      </c>
      <c r="G3254" s="207" t="s">
        <v>401</v>
      </c>
      <c r="H3254" s="207" t="s">
        <v>401</v>
      </c>
      <c r="I3254" s="206" t="s">
        <v>34</v>
      </c>
      <c r="J3254" s="184">
        <v>1</v>
      </c>
    </row>
    <row r="3255" spans="1:10" ht="33.75" customHeight="1">
      <c r="A3255" s="206">
        <v>39</v>
      </c>
      <c r="B3255" s="207" t="s">
        <v>3564</v>
      </c>
      <c r="C3255" s="206">
        <v>2017</v>
      </c>
      <c r="D3255" s="207" t="s">
        <v>166</v>
      </c>
      <c r="E3255" s="207" t="s">
        <v>189</v>
      </c>
      <c r="F3255" s="207" t="s">
        <v>3699</v>
      </c>
      <c r="G3255" s="205" t="s">
        <v>10302</v>
      </c>
      <c r="H3255" s="205" t="s">
        <v>10306</v>
      </c>
      <c r="I3255" s="206" t="s">
        <v>34</v>
      </c>
      <c r="J3255" s="184">
        <v>1</v>
      </c>
    </row>
    <row r="3256" spans="1:10" ht="22.5" customHeight="1">
      <c r="A3256" s="206">
        <v>39</v>
      </c>
      <c r="B3256" s="207" t="s">
        <v>3564</v>
      </c>
      <c r="C3256" s="206">
        <v>2017</v>
      </c>
      <c r="D3256" s="207" t="s">
        <v>166</v>
      </c>
      <c r="E3256" s="207" t="s">
        <v>189</v>
      </c>
      <c r="F3256" s="207" t="s">
        <v>3700</v>
      </c>
      <c r="G3256" s="205" t="s">
        <v>82</v>
      </c>
      <c r="H3256" s="207" t="s">
        <v>188</v>
      </c>
      <c r="I3256" s="206" t="s">
        <v>34</v>
      </c>
      <c r="J3256" s="184">
        <v>1</v>
      </c>
    </row>
    <row r="3257" spans="1:10" ht="22.5" customHeight="1">
      <c r="A3257" s="206">
        <v>39</v>
      </c>
      <c r="B3257" s="207" t="s">
        <v>3564</v>
      </c>
      <c r="C3257" s="206">
        <v>2017</v>
      </c>
      <c r="D3257" s="207" t="s">
        <v>166</v>
      </c>
      <c r="E3257" s="207" t="s">
        <v>189</v>
      </c>
      <c r="F3257" s="207" t="s">
        <v>3701</v>
      </c>
      <c r="G3257" s="205" t="s">
        <v>82</v>
      </c>
      <c r="H3257" s="207" t="s">
        <v>101</v>
      </c>
      <c r="I3257" s="206" t="s">
        <v>34</v>
      </c>
      <c r="J3257" s="184">
        <v>1</v>
      </c>
    </row>
    <row r="3258" spans="1:10" ht="22.5" customHeight="1">
      <c r="A3258" s="206">
        <v>39</v>
      </c>
      <c r="B3258" s="207" t="s">
        <v>3564</v>
      </c>
      <c r="C3258" s="206">
        <v>2017</v>
      </c>
      <c r="D3258" s="207" t="s">
        <v>166</v>
      </c>
      <c r="E3258" s="207" t="s">
        <v>189</v>
      </c>
      <c r="F3258" s="207" t="s">
        <v>3702</v>
      </c>
      <c r="G3258" s="205" t="s">
        <v>82</v>
      </c>
      <c r="H3258" s="207" t="s">
        <v>101</v>
      </c>
      <c r="I3258" s="206" t="s">
        <v>34</v>
      </c>
      <c r="J3258" s="184">
        <v>1</v>
      </c>
    </row>
    <row r="3259" spans="1:10" ht="45" customHeight="1">
      <c r="A3259" s="206">
        <v>39</v>
      </c>
      <c r="B3259" s="207" t="s">
        <v>3564</v>
      </c>
      <c r="C3259" s="206">
        <v>2017</v>
      </c>
      <c r="D3259" s="207" t="s">
        <v>166</v>
      </c>
      <c r="E3259" s="207" t="s">
        <v>189</v>
      </c>
      <c r="F3259" s="207" t="s">
        <v>3703</v>
      </c>
      <c r="G3259" s="205" t="s">
        <v>10302</v>
      </c>
      <c r="H3259" s="205" t="s">
        <v>10306</v>
      </c>
      <c r="I3259" s="206" t="s">
        <v>34</v>
      </c>
      <c r="J3259" s="184">
        <v>1</v>
      </c>
    </row>
    <row r="3260" spans="1:10" ht="45" customHeight="1">
      <c r="A3260" s="206">
        <v>39</v>
      </c>
      <c r="B3260" s="207" t="s">
        <v>3564</v>
      </c>
      <c r="C3260" s="206">
        <v>2017</v>
      </c>
      <c r="D3260" s="207" t="s">
        <v>166</v>
      </c>
      <c r="E3260" s="207" t="s">
        <v>189</v>
      </c>
      <c r="F3260" s="207" t="s">
        <v>3704</v>
      </c>
      <c r="G3260" s="205" t="s">
        <v>10302</v>
      </c>
      <c r="H3260" s="207" t="s">
        <v>92</v>
      </c>
      <c r="I3260" s="206" t="s">
        <v>34</v>
      </c>
      <c r="J3260" s="184">
        <v>1</v>
      </c>
    </row>
    <row r="3261" spans="1:10" ht="45" customHeight="1">
      <c r="A3261" s="206">
        <v>39</v>
      </c>
      <c r="B3261" s="207" t="s">
        <v>3564</v>
      </c>
      <c r="C3261" s="206">
        <v>2017</v>
      </c>
      <c r="D3261" s="207" t="s">
        <v>166</v>
      </c>
      <c r="E3261" s="207" t="s">
        <v>189</v>
      </c>
      <c r="F3261" s="207" t="s">
        <v>3705</v>
      </c>
      <c r="G3261" s="205" t="s">
        <v>10302</v>
      </c>
      <c r="H3261" s="205" t="s">
        <v>10306</v>
      </c>
      <c r="I3261" s="206" t="s">
        <v>34</v>
      </c>
      <c r="J3261" s="184">
        <v>1</v>
      </c>
    </row>
    <row r="3262" spans="1:10" ht="45" customHeight="1">
      <c r="A3262" s="206">
        <v>39</v>
      </c>
      <c r="B3262" s="207" t="s">
        <v>3564</v>
      </c>
      <c r="C3262" s="206">
        <v>2017</v>
      </c>
      <c r="D3262" s="207" t="s">
        <v>166</v>
      </c>
      <c r="E3262" s="207" t="s">
        <v>184</v>
      </c>
      <c r="F3262" s="207" t="s">
        <v>3706</v>
      </c>
      <c r="G3262" s="205" t="s">
        <v>82</v>
      </c>
      <c r="H3262" s="207" t="s">
        <v>101</v>
      </c>
      <c r="I3262" s="206" t="s">
        <v>34</v>
      </c>
      <c r="J3262" s="184">
        <v>1</v>
      </c>
    </row>
    <row r="3263" spans="1:10" ht="22.5" customHeight="1">
      <c r="A3263" s="206">
        <v>39</v>
      </c>
      <c r="B3263" s="207" t="s">
        <v>3564</v>
      </c>
      <c r="C3263" s="206">
        <v>2017</v>
      </c>
      <c r="D3263" s="207" t="s">
        <v>166</v>
      </c>
      <c r="E3263" s="207" t="s">
        <v>184</v>
      </c>
      <c r="F3263" s="207" t="s">
        <v>3707</v>
      </c>
      <c r="G3263" s="205" t="s">
        <v>82</v>
      </c>
      <c r="H3263" s="207" t="s">
        <v>188</v>
      </c>
      <c r="I3263" s="206" t="s">
        <v>34</v>
      </c>
      <c r="J3263" s="184">
        <v>1</v>
      </c>
    </row>
    <row r="3264" spans="1:10" ht="45" customHeight="1">
      <c r="A3264" s="206">
        <v>39</v>
      </c>
      <c r="B3264" s="207" t="s">
        <v>3564</v>
      </c>
      <c r="C3264" s="206">
        <v>2017</v>
      </c>
      <c r="D3264" s="207" t="s">
        <v>166</v>
      </c>
      <c r="E3264" s="207" t="s">
        <v>184</v>
      </c>
      <c r="F3264" s="207" t="s">
        <v>3708</v>
      </c>
      <c r="G3264" s="205" t="s">
        <v>10302</v>
      </c>
      <c r="H3264" s="207" t="s">
        <v>92</v>
      </c>
      <c r="I3264" s="206" t="s">
        <v>34</v>
      </c>
      <c r="J3264" s="184">
        <v>1</v>
      </c>
    </row>
    <row r="3265" spans="1:10" ht="56.25" customHeight="1">
      <c r="A3265" s="206">
        <v>39</v>
      </c>
      <c r="B3265" s="207" t="s">
        <v>3564</v>
      </c>
      <c r="C3265" s="206">
        <v>2017</v>
      </c>
      <c r="D3265" s="207" t="s">
        <v>208</v>
      </c>
      <c r="E3265" s="207" t="s">
        <v>211</v>
      </c>
      <c r="F3265" s="207" t="s">
        <v>3709</v>
      </c>
      <c r="G3265" s="205" t="s">
        <v>119</v>
      </c>
      <c r="H3265" s="207" t="s">
        <v>169</v>
      </c>
      <c r="I3265" s="206" t="s">
        <v>34</v>
      </c>
      <c r="J3265" s="184">
        <v>1</v>
      </c>
    </row>
    <row r="3266" spans="1:10" ht="45" customHeight="1">
      <c r="A3266" s="206">
        <v>39</v>
      </c>
      <c r="B3266" s="207" t="s">
        <v>3564</v>
      </c>
      <c r="C3266" s="206">
        <v>2017</v>
      </c>
      <c r="D3266" s="207" t="s">
        <v>208</v>
      </c>
      <c r="E3266" s="207" t="s">
        <v>211</v>
      </c>
      <c r="F3266" s="207" t="s">
        <v>3710</v>
      </c>
      <c r="G3266" s="205" t="s">
        <v>10302</v>
      </c>
      <c r="H3266" s="205" t="s">
        <v>10306</v>
      </c>
      <c r="I3266" s="206" t="s">
        <v>34</v>
      </c>
      <c r="J3266" s="184">
        <v>1</v>
      </c>
    </row>
    <row r="3267" spans="1:10" ht="45" customHeight="1">
      <c r="A3267" s="206">
        <v>39</v>
      </c>
      <c r="B3267" s="207" t="s">
        <v>3564</v>
      </c>
      <c r="C3267" s="206">
        <v>2017</v>
      </c>
      <c r="D3267" s="207" t="s">
        <v>208</v>
      </c>
      <c r="E3267" s="207" t="s">
        <v>211</v>
      </c>
      <c r="F3267" s="207" t="s">
        <v>3711</v>
      </c>
      <c r="G3267" s="207" t="s">
        <v>401</v>
      </c>
      <c r="H3267" s="207" t="s">
        <v>401</v>
      </c>
      <c r="I3267" s="206" t="s">
        <v>34</v>
      </c>
      <c r="J3267" s="184">
        <v>1</v>
      </c>
    </row>
    <row r="3268" spans="1:10" ht="33.75" customHeight="1">
      <c r="A3268" s="206">
        <v>39</v>
      </c>
      <c r="B3268" s="207" t="s">
        <v>3564</v>
      </c>
      <c r="C3268" s="206">
        <v>2017</v>
      </c>
      <c r="D3268" s="207" t="s">
        <v>208</v>
      </c>
      <c r="E3268" s="207" t="s">
        <v>211</v>
      </c>
      <c r="F3268" s="207" t="s">
        <v>3712</v>
      </c>
      <c r="G3268" s="207" t="s">
        <v>401</v>
      </c>
      <c r="H3268" s="207" t="s">
        <v>401</v>
      </c>
      <c r="I3268" s="206" t="s">
        <v>34</v>
      </c>
      <c r="J3268" s="184">
        <v>1</v>
      </c>
    </row>
    <row r="3269" spans="1:10" ht="33.75" customHeight="1">
      <c r="A3269" s="206">
        <v>39</v>
      </c>
      <c r="B3269" s="207" t="s">
        <v>3564</v>
      </c>
      <c r="C3269" s="206">
        <v>2017</v>
      </c>
      <c r="D3269" s="207" t="s">
        <v>208</v>
      </c>
      <c r="E3269" s="207" t="s">
        <v>211</v>
      </c>
      <c r="F3269" s="207" t="s">
        <v>3713</v>
      </c>
      <c r="G3269" s="207" t="s">
        <v>401</v>
      </c>
      <c r="H3269" s="207" t="s">
        <v>401</v>
      </c>
      <c r="I3269" s="206" t="s">
        <v>34</v>
      </c>
      <c r="J3269" s="184">
        <v>1</v>
      </c>
    </row>
    <row r="3270" spans="1:10" ht="22.5" customHeight="1">
      <c r="A3270" s="206">
        <v>39</v>
      </c>
      <c r="B3270" s="207" t="s">
        <v>3564</v>
      </c>
      <c r="C3270" s="206">
        <v>2017</v>
      </c>
      <c r="D3270" s="207" t="s">
        <v>208</v>
      </c>
      <c r="E3270" s="207" t="s">
        <v>211</v>
      </c>
      <c r="F3270" s="207" t="s">
        <v>3714</v>
      </c>
      <c r="G3270" s="207" t="s">
        <v>401</v>
      </c>
      <c r="H3270" s="207" t="s">
        <v>401</v>
      </c>
      <c r="I3270" s="206" t="s">
        <v>34</v>
      </c>
      <c r="J3270" s="184">
        <v>1</v>
      </c>
    </row>
    <row r="3271" spans="1:10" ht="22.5" customHeight="1">
      <c r="A3271" s="206">
        <v>39</v>
      </c>
      <c r="B3271" s="207" t="s">
        <v>3564</v>
      </c>
      <c r="C3271" s="206">
        <v>2017</v>
      </c>
      <c r="D3271" s="207" t="s">
        <v>208</v>
      </c>
      <c r="E3271" s="207" t="s">
        <v>211</v>
      </c>
      <c r="F3271" s="207" t="s">
        <v>3715</v>
      </c>
      <c r="G3271" s="205" t="s">
        <v>82</v>
      </c>
      <c r="H3271" s="207" t="s">
        <v>101</v>
      </c>
      <c r="I3271" s="206" t="s">
        <v>34</v>
      </c>
      <c r="J3271" s="184">
        <v>1</v>
      </c>
    </row>
    <row r="3272" spans="1:10" ht="33.75" customHeight="1">
      <c r="A3272" s="206">
        <v>39</v>
      </c>
      <c r="B3272" s="207" t="s">
        <v>3564</v>
      </c>
      <c r="C3272" s="206">
        <v>2017</v>
      </c>
      <c r="D3272" s="207" t="s">
        <v>219</v>
      </c>
      <c r="E3272" s="207" t="s">
        <v>226</v>
      </c>
      <c r="F3272" s="207" t="s">
        <v>3716</v>
      </c>
      <c r="G3272" s="205" t="s">
        <v>10302</v>
      </c>
      <c r="H3272" s="207" t="s">
        <v>92</v>
      </c>
      <c r="I3272" s="206" t="s">
        <v>34</v>
      </c>
      <c r="J3272" s="184">
        <v>1</v>
      </c>
    </row>
    <row r="3273" spans="1:10" ht="33.75" customHeight="1">
      <c r="A3273" s="206">
        <v>39</v>
      </c>
      <c r="B3273" s="207" t="s">
        <v>3564</v>
      </c>
      <c r="C3273" s="206">
        <v>2017</v>
      </c>
      <c r="D3273" s="207" t="s">
        <v>219</v>
      </c>
      <c r="E3273" s="207" t="s">
        <v>233</v>
      </c>
      <c r="F3273" s="207" t="s">
        <v>3717</v>
      </c>
      <c r="G3273" s="205" t="s">
        <v>10302</v>
      </c>
      <c r="H3273" s="207" t="s">
        <v>92</v>
      </c>
      <c r="I3273" s="206" t="s">
        <v>34</v>
      </c>
      <c r="J3273" s="184">
        <v>1</v>
      </c>
    </row>
    <row r="3274" spans="1:10" ht="22.5" customHeight="1">
      <c r="A3274" s="206">
        <v>39</v>
      </c>
      <c r="B3274" s="207" t="s">
        <v>3564</v>
      </c>
      <c r="C3274" s="206">
        <v>2017</v>
      </c>
      <c r="D3274" s="207" t="s">
        <v>219</v>
      </c>
      <c r="E3274" s="207" t="s">
        <v>233</v>
      </c>
      <c r="F3274" s="207" t="s">
        <v>3718</v>
      </c>
      <c r="G3274" s="205" t="s">
        <v>10302</v>
      </c>
      <c r="H3274" s="207" t="s">
        <v>92</v>
      </c>
      <c r="I3274" s="206" t="s">
        <v>34</v>
      </c>
      <c r="J3274" s="184">
        <v>1</v>
      </c>
    </row>
    <row r="3275" spans="1:10" ht="33.75" customHeight="1">
      <c r="A3275" s="206">
        <v>39</v>
      </c>
      <c r="B3275" s="207" t="s">
        <v>3564</v>
      </c>
      <c r="C3275" s="206">
        <v>2017</v>
      </c>
      <c r="D3275" s="207" t="s">
        <v>219</v>
      </c>
      <c r="E3275" s="207" t="s">
        <v>233</v>
      </c>
      <c r="F3275" s="207" t="s">
        <v>3719</v>
      </c>
      <c r="G3275" s="205" t="s">
        <v>10302</v>
      </c>
      <c r="H3275" s="205" t="s">
        <v>10306</v>
      </c>
      <c r="I3275" s="206" t="s">
        <v>34</v>
      </c>
      <c r="J3275" s="184">
        <v>1</v>
      </c>
    </row>
    <row r="3276" spans="1:10" ht="45" customHeight="1">
      <c r="A3276" s="206">
        <v>39</v>
      </c>
      <c r="B3276" s="207" t="s">
        <v>3564</v>
      </c>
      <c r="C3276" s="206">
        <v>2017</v>
      </c>
      <c r="D3276" s="207" t="s">
        <v>219</v>
      </c>
      <c r="E3276" s="207" t="s">
        <v>233</v>
      </c>
      <c r="F3276" s="207" t="s">
        <v>3720</v>
      </c>
      <c r="G3276" s="205" t="s">
        <v>10302</v>
      </c>
      <c r="H3276" s="205" t="s">
        <v>10306</v>
      </c>
      <c r="I3276" s="206" t="s">
        <v>34</v>
      </c>
      <c r="J3276" s="184">
        <v>1</v>
      </c>
    </row>
    <row r="3277" spans="1:10" ht="90" customHeight="1">
      <c r="A3277" s="206">
        <v>39</v>
      </c>
      <c r="B3277" s="207" t="s">
        <v>3564</v>
      </c>
      <c r="C3277" s="206">
        <v>2017</v>
      </c>
      <c r="D3277" s="207" t="s">
        <v>219</v>
      </c>
      <c r="E3277" s="207" t="s">
        <v>237</v>
      </c>
      <c r="F3277" s="207" t="s">
        <v>3721</v>
      </c>
      <c r="G3277" s="205" t="s">
        <v>10302</v>
      </c>
      <c r="H3277" s="205" t="s">
        <v>10306</v>
      </c>
      <c r="I3277" s="206" t="s">
        <v>34</v>
      </c>
      <c r="J3277" s="184">
        <v>1</v>
      </c>
    </row>
    <row r="3278" spans="1:10" ht="33.75" customHeight="1">
      <c r="A3278" s="206">
        <v>39</v>
      </c>
      <c r="B3278" s="207" t="s">
        <v>3564</v>
      </c>
      <c r="C3278" s="206">
        <v>2017</v>
      </c>
      <c r="D3278" s="207" t="s">
        <v>219</v>
      </c>
      <c r="E3278" s="207" t="s">
        <v>245</v>
      </c>
      <c r="F3278" s="207" t="s">
        <v>3722</v>
      </c>
      <c r="G3278" s="205" t="s">
        <v>10302</v>
      </c>
      <c r="H3278" s="207" t="s">
        <v>92</v>
      </c>
      <c r="I3278" s="206" t="s">
        <v>34</v>
      </c>
      <c r="J3278" s="184">
        <v>1</v>
      </c>
    </row>
    <row r="3279" spans="1:10" ht="33.75" customHeight="1">
      <c r="A3279" s="206">
        <v>39</v>
      </c>
      <c r="B3279" s="207" t="s">
        <v>3564</v>
      </c>
      <c r="C3279" s="206">
        <v>2017</v>
      </c>
      <c r="D3279" s="207" t="s">
        <v>219</v>
      </c>
      <c r="E3279" s="207" t="s">
        <v>245</v>
      </c>
      <c r="F3279" s="207" t="s">
        <v>3723</v>
      </c>
      <c r="G3279" s="205" t="s">
        <v>10302</v>
      </c>
      <c r="H3279" s="207" t="s">
        <v>1061</v>
      </c>
      <c r="I3279" s="206" t="s">
        <v>34</v>
      </c>
      <c r="J3279" s="184">
        <v>1</v>
      </c>
    </row>
    <row r="3280" spans="1:10" ht="45" customHeight="1">
      <c r="A3280" s="206">
        <v>39</v>
      </c>
      <c r="B3280" s="207" t="s">
        <v>3564</v>
      </c>
      <c r="C3280" s="206">
        <v>2017</v>
      </c>
      <c r="D3280" s="207" t="s">
        <v>219</v>
      </c>
      <c r="E3280" s="207" t="s">
        <v>245</v>
      </c>
      <c r="F3280" s="207" t="s">
        <v>3724</v>
      </c>
      <c r="G3280" s="205" t="s">
        <v>10302</v>
      </c>
      <c r="H3280" s="207" t="s">
        <v>92</v>
      </c>
      <c r="I3280" s="206" t="s">
        <v>34</v>
      </c>
      <c r="J3280" s="184">
        <v>1</v>
      </c>
    </row>
    <row r="3281" spans="1:10" ht="33.75" customHeight="1">
      <c r="A3281" s="206">
        <v>39</v>
      </c>
      <c r="B3281" s="207" t="s">
        <v>3564</v>
      </c>
      <c r="C3281" s="206">
        <v>2017</v>
      </c>
      <c r="D3281" s="207" t="s">
        <v>219</v>
      </c>
      <c r="E3281" s="207" t="s">
        <v>245</v>
      </c>
      <c r="F3281" s="207" t="s">
        <v>3725</v>
      </c>
      <c r="G3281" s="205" t="s">
        <v>82</v>
      </c>
      <c r="H3281" s="207" t="s">
        <v>101</v>
      </c>
      <c r="I3281" s="206" t="s">
        <v>34</v>
      </c>
      <c r="J3281" s="184">
        <v>1</v>
      </c>
    </row>
    <row r="3282" spans="1:10" ht="33.75" customHeight="1">
      <c r="A3282" s="206">
        <v>39</v>
      </c>
      <c r="B3282" s="207" t="s">
        <v>3564</v>
      </c>
      <c r="C3282" s="206">
        <v>2017</v>
      </c>
      <c r="D3282" s="207" t="s">
        <v>219</v>
      </c>
      <c r="E3282" s="207" t="s">
        <v>245</v>
      </c>
      <c r="F3282" s="207" t="s">
        <v>3726</v>
      </c>
      <c r="G3282" s="205" t="s">
        <v>10302</v>
      </c>
      <c r="H3282" s="207" t="s">
        <v>92</v>
      </c>
      <c r="I3282" s="206" t="s">
        <v>34</v>
      </c>
      <c r="J3282" s="184">
        <v>1</v>
      </c>
    </row>
    <row r="3283" spans="1:10" ht="67.5" customHeight="1">
      <c r="A3283" s="206">
        <v>39</v>
      </c>
      <c r="B3283" s="207" t="s">
        <v>3564</v>
      </c>
      <c r="C3283" s="206">
        <v>2017</v>
      </c>
      <c r="D3283" s="207" t="s">
        <v>219</v>
      </c>
      <c r="E3283" s="207" t="s">
        <v>245</v>
      </c>
      <c r="F3283" s="207" t="s">
        <v>3727</v>
      </c>
      <c r="G3283" s="205" t="s">
        <v>10302</v>
      </c>
      <c r="H3283" s="207" t="s">
        <v>92</v>
      </c>
      <c r="I3283" s="206" t="s">
        <v>34</v>
      </c>
      <c r="J3283" s="184">
        <v>1</v>
      </c>
    </row>
    <row r="3284" spans="1:10" ht="22.5" customHeight="1">
      <c r="A3284" s="206">
        <v>39</v>
      </c>
      <c r="B3284" s="207" t="s">
        <v>3564</v>
      </c>
      <c r="C3284" s="206">
        <v>2017</v>
      </c>
      <c r="D3284" s="207" t="s">
        <v>219</v>
      </c>
      <c r="E3284" s="207" t="s">
        <v>10378</v>
      </c>
      <c r="F3284" s="207" t="s">
        <v>3728</v>
      </c>
      <c r="G3284" s="205" t="s">
        <v>10302</v>
      </c>
      <c r="H3284" s="207" t="s">
        <v>92</v>
      </c>
      <c r="I3284" s="206" t="s">
        <v>34</v>
      </c>
      <c r="J3284" s="184">
        <v>1</v>
      </c>
    </row>
    <row r="3285" spans="1:10" ht="33.75" customHeight="1">
      <c r="A3285" s="206">
        <v>39</v>
      </c>
      <c r="B3285" s="207" t="s">
        <v>3564</v>
      </c>
      <c r="C3285" s="206">
        <v>2017</v>
      </c>
      <c r="D3285" s="207" t="s">
        <v>219</v>
      </c>
      <c r="E3285" s="207" t="s">
        <v>10378</v>
      </c>
      <c r="F3285" s="207" t="s">
        <v>3729</v>
      </c>
      <c r="G3285" s="205" t="s">
        <v>10302</v>
      </c>
      <c r="H3285" s="207" t="s">
        <v>92</v>
      </c>
      <c r="I3285" s="206" t="s">
        <v>34</v>
      </c>
      <c r="J3285" s="184">
        <v>1</v>
      </c>
    </row>
    <row r="3286" spans="1:10" ht="45" customHeight="1">
      <c r="A3286" s="206">
        <v>39</v>
      </c>
      <c r="B3286" s="207" t="s">
        <v>3564</v>
      </c>
      <c r="C3286" s="206">
        <v>2017</v>
      </c>
      <c r="D3286" s="207" t="s">
        <v>219</v>
      </c>
      <c r="E3286" s="207" t="s">
        <v>10378</v>
      </c>
      <c r="F3286" s="207" t="s">
        <v>3730</v>
      </c>
      <c r="G3286" s="205" t="s">
        <v>10302</v>
      </c>
      <c r="H3286" s="207" t="s">
        <v>92</v>
      </c>
      <c r="I3286" s="206" t="s">
        <v>34</v>
      </c>
      <c r="J3286" s="184">
        <v>1</v>
      </c>
    </row>
    <row r="3287" spans="1:10" ht="22.5" customHeight="1">
      <c r="A3287" s="206">
        <v>39</v>
      </c>
      <c r="B3287" s="207" t="s">
        <v>3564</v>
      </c>
      <c r="C3287" s="206">
        <v>2017</v>
      </c>
      <c r="D3287" s="207" t="s">
        <v>219</v>
      </c>
      <c r="E3287" s="207" t="s">
        <v>10378</v>
      </c>
      <c r="F3287" s="207" t="s">
        <v>3731</v>
      </c>
      <c r="G3287" s="205" t="s">
        <v>10302</v>
      </c>
      <c r="H3287" s="207" t="s">
        <v>92</v>
      </c>
      <c r="I3287" s="206" t="s">
        <v>34</v>
      </c>
      <c r="J3287" s="184">
        <v>1</v>
      </c>
    </row>
    <row r="3288" spans="1:10" ht="22.5" customHeight="1">
      <c r="A3288" s="206">
        <v>39</v>
      </c>
      <c r="B3288" s="207" t="s">
        <v>3564</v>
      </c>
      <c r="C3288" s="206">
        <v>2017</v>
      </c>
      <c r="D3288" s="207" t="s">
        <v>219</v>
      </c>
      <c r="E3288" s="207" t="s">
        <v>10378</v>
      </c>
      <c r="F3288" s="207" t="s">
        <v>3732</v>
      </c>
      <c r="G3288" s="205" t="s">
        <v>10302</v>
      </c>
      <c r="H3288" s="207" t="s">
        <v>92</v>
      </c>
      <c r="I3288" s="206" t="s">
        <v>34</v>
      </c>
      <c r="J3288" s="184">
        <v>1</v>
      </c>
    </row>
    <row r="3289" spans="1:10" ht="67.5" customHeight="1">
      <c r="A3289" s="206">
        <v>39</v>
      </c>
      <c r="B3289" s="207" t="s">
        <v>3564</v>
      </c>
      <c r="C3289" s="206">
        <v>2017</v>
      </c>
      <c r="D3289" s="207" t="s">
        <v>219</v>
      </c>
      <c r="E3289" s="207" t="s">
        <v>10378</v>
      </c>
      <c r="F3289" s="207" t="s">
        <v>3733</v>
      </c>
      <c r="G3289" s="205" t="s">
        <v>10302</v>
      </c>
      <c r="H3289" s="207" t="s">
        <v>92</v>
      </c>
      <c r="I3289" s="206" t="s">
        <v>34</v>
      </c>
      <c r="J3289" s="184">
        <v>1</v>
      </c>
    </row>
    <row r="3290" spans="1:10" ht="33.75" customHeight="1">
      <c r="A3290" s="206">
        <v>39</v>
      </c>
      <c r="B3290" s="207" t="s">
        <v>3564</v>
      </c>
      <c r="C3290" s="206">
        <v>2017</v>
      </c>
      <c r="D3290" s="207" t="s">
        <v>219</v>
      </c>
      <c r="E3290" s="207" t="s">
        <v>10378</v>
      </c>
      <c r="F3290" s="207" t="s">
        <v>3734</v>
      </c>
      <c r="G3290" s="205" t="s">
        <v>10302</v>
      </c>
      <c r="H3290" s="207" t="s">
        <v>92</v>
      </c>
      <c r="I3290" s="206" t="s">
        <v>34</v>
      </c>
      <c r="J3290" s="184">
        <v>1</v>
      </c>
    </row>
    <row r="3291" spans="1:10" ht="78.75" customHeight="1">
      <c r="A3291" s="206">
        <v>39</v>
      </c>
      <c r="B3291" s="207" t="s">
        <v>3564</v>
      </c>
      <c r="C3291" s="206">
        <v>2017</v>
      </c>
      <c r="D3291" s="207" t="s">
        <v>219</v>
      </c>
      <c r="E3291" s="207" t="s">
        <v>10378</v>
      </c>
      <c r="F3291" s="207" t="s">
        <v>3735</v>
      </c>
      <c r="G3291" s="205" t="s">
        <v>10302</v>
      </c>
      <c r="H3291" s="207" t="s">
        <v>92</v>
      </c>
      <c r="I3291" s="206" t="s">
        <v>34</v>
      </c>
      <c r="J3291" s="184">
        <v>1</v>
      </c>
    </row>
    <row r="3292" spans="1:10" ht="22.5" customHeight="1">
      <c r="A3292" s="206">
        <v>39</v>
      </c>
      <c r="B3292" s="207" t="s">
        <v>3564</v>
      </c>
      <c r="C3292" s="206">
        <v>2017</v>
      </c>
      <c r="D3292" s="207" t="s">
        <v>219</v>
      </c>
      <c r="E3292" s="207" t="s">
        <v>10378</v>
      </c>
      <c r="F3292" s="207" t="s">
        <v>3736</v>
      </c>
      <c r="G3292" s="205" t="s">
        <v>10302</v>
      </c>
      <c r="H3292" s="207" t="s">
        <v>92</v>
      </c>
      <c r="I3292" s="206" t="s">
        <v>34</v>
      </c>
      <c r="J3292" s="184">
        <v>1</v>
      </c>
    </row>
    <row r="3293" spans="1:10" ht="67.5" customHeight="1">
      <c r="A3293" s="206">
        <v>39</v>
      </c>
      <c r="B3293" s="207" t="s">
        <v>3564</v>
      </c>
      <c r="C3293" s="206">
        <v>2017</v>
      </c>
      <c r="D3293" s="207" t="s">
        <v>219</v>
      </c>
      <c r="E3293" s="207" t="s">
        <v>11453</v>
      </c>
      <c r="F3293" s="207" t="s">
        <v>3737</v>
      </c>
      <c r="G3293" s="205" t="s">
        <v>10302</v>
      </c>
      <c r="H3293" s="207" t="s">
        <v>92</v>
      </c>
      <c r="I3293" s="206" t="s">
        <v>34</v>
      </c>
      <c r="J3293" s="184">
        <v>1</v>
      </c>
    </row>
    <row r="3294" spans="1:10" ht="101.25" customHeight="1">
      <c r="A3294" s="206">
        <v>39</v>
      </c>
      <c r="B3294" s="207" t="s">
        <v>3564</v>
      </c>
      <c r="C3294" s="206">
        <v>2017</v>
      </c>
      <c r="D3294" s="207" t="s">
        <v>219</v>
      </c>
      <c r="E3294" s="207" t="s">
        <v>3739</v>
      </c>
      <c r="F3294" s="207" t="s">
        <v>3738</v>
      </c>
      <c r="G3294" s="205" t="s">
        <v>10302</v>
      </c>
      <c r="H3294" s="207" t="s">
        <v>92</v>
      </c>
      <c r="I3294" s="206" t="s">
        <v>34</v>
      </c>
      <c r="J3294" s="184">
        <v>1</v>
      </c>
    </row>
    <row r="3295" spans="1:10" ht="45" customHeight="1">
      <c r="A3295" s="206">
        <v>39</v>
      </c>
      <c r="B3295" s="207" t="s">
        <v>3564</v>
      </c>
      <c r="C3295" s="206">
        <v>2017</v>
      </c>
      <c r="D3295" s="207" t="s">
        <v>219</v>
      </c>
      <c r="E3295" s="207" t="s">
        <v>3741</v>
      </c>
      <c r="F3295" s="207" t="s">
        <v>3740</v>
      </c>
      <c r="G3295" s="205" t="s">
        <v>10302</v>
      </c>
      <c r="H3295" s="207" t="s">
        <v>92</v>
      </c>
      <c r="I3295" s="206" t="s">
        <v>34</v>
      </c>
      <c r="J3295" s="184">
        <v>1</v>
      </c>
    </row>
    <row r="3296" spans="1:10" ht="33.75" customHeight="1">
      <c r="A3296" s="206">
        <v>39</v>
      </c>
      <c r="B3296" s="207" t="s">
        <v>3564</v>
      </c>
      <c r="C3296" s="206">
        <v>2017</v>
      </c>
      <c r="D3296" s="207" t="s">
        <v>10886</v>
      </c>
      <c r="E3296" s="207" t="s">
        <v>266</v>
      </c>
      <c r="F3296" s="207" t="s">
        <v>11454</v>
      </c>
      <c r="G3296" s="205" t="s">
        <v>10302</v>
      </c>
      <c r="H3296" s="205" t="s">
        <v>10306</v>
      </c>
      <c r="I3296" s="206" t="s">
        <v>34</v>
      </c>
      <c r="J3296" s="184">
        <v>1</v>
      </c>
    </row>
    <row r="3297" spans="1:10" ht="56.25" customHeight="1">
      <c r="A3297" s="206">
        <v>39</v>
      </c>
      <c r="B3297" s="207" t="s">
        <v>3564</v>
      </c>
      <c r="C3297" s="206">
        <v>2017</v>
      </c>
      <c r="D3297" s="207" t="s">
        <v>265</v>
      </c>
      <c r="E3297" s="207" t="s">
        <v>266</v>
      </c>
      <c r="F3297" s="207" t="s">
        <v>3743</v>
      </c>
      <c r="G3297" s="205" t="s">
        <v>10302</v>
      </c>
      <c r="H3297" s="207" t="s">
        <v>92</v>
      </c>
      <c r="I3297" s="206" t="s">
        <v>34</v>
      </c>
      <c r="J3297" s="184">
        <v>1</v>
      </c>
    </row>
    <row r="3298" spans="1:10" ht="56.25" customHeight="1">
      <c r="A3298" s="206">
        <v>39</v>
      </c>
      <c r="B3298" s="207" t="s">
        <v>3564</v>
      </c>
      <c r="C3298" s="206">
        <v>2017</v>
      </c>
      <c r="D3298" s="207" t="s">
        <v>3745</v>
      </c>
      <c r="E3298" s="207" t="s">
        <v>3746</v>
      </c>
      <c r="F3298" s="207" t="s">
        <v>3744</v>
      </c>
      <c r="G3298" s="205" t="s">
        <v>10302</v>
      </c>
      <c r="H3298" s="205" t="s">
        <v>10306</v>
      </c>
      <c r="I3298" s="206" t="s">
        <v>34</v>
      </c>
      <c r="J3298" s="184">
        <v>1</v>
      </c>
    </row>
    <row r="3299" spans="1:10" ht="90" customHeight="1">
      <c r="A3299" s="206">
        <v>39</v>
      </c>
      <c r="B3299" s="207" t="s">
        <v>3564</v>
      </c>
      <c r="C3299" s="206">
        <v>2017</v>
      </c>
      <c r="D3299" s="207" t="s">
        <v>3745</v>
      </c>
      <c r="E3299" s="207" t="s">
        <v>3748</v>
      </c>
      <c r="F3299" s="207" t="s">
        <v>3747</v>
      </c>
      <c r="G3299" s="205" t="s">
        <v>10302</v>
      </c>
      <c r="H3299" s="205" t="s">
        <v>10306</v>
      </c>
      <c r="I3299" s="206" t="s">
        <v>34</v>
      </c>
      <c r="J3299" s="184">
        <v>1</v>
      </c>
    </row>
    <row r="3300" spans="1:10" ht="101.25" customHeight="1">
      <c r="A3300" s="206">
        <v>39</v>
      </c>
      <c r="B3300" s="207" t="s">
        <v>3564</v>
      </c>
      <c r="C3300" s="206">
        <v>2017</v>
      </c>
      <c r="D3300" s="207" t="s">
        <v>3745</v>
      </c>
      <c r="E3300" s="207" t="s">
        <v>3750</v>
      </c>
      <c r="F3300" s="207" t="s">
        <v>3749</v>
      </c>
      <c r="G3300" s="205" t="s">
        <v>10302</v>
      </c>
      <c r="H3300" s="205" t="s">
        <v>10306</v>
      </c>
      <c r="I3300" s="206" t="s">
        <v>34</v>
      </c>
      <c r="J3300" s="184">
        <v>1</v>
      </c>
    </row>
    <row r="3301" spans="1:10" ht="56.25" customHeight="1">
      <c r="A3301" s="206">
        <v>39</v>
      </c>
      <c r="B3301" s="207" t="s">
        <v>3564</v>
      </c>
      <c r="C3301" s="206">
        <v>2017</v>
      </c>
      <c r="D3301" s="207" t="s">
        <v>3745</v>
      </c>
      <c r="E3301" s="207" t="s">
        <v>3750</v>
      </c>
      <c r="F3301" s="207" t="s">
        <v>3751</v>
      </c>
      <c r="G3301" s="205" t="s">
        <v>10302</v>
      </c>
      <c r="H3301" s="205" t="s">
        <v>10306</v>
      </c>
      <c r="I3301" s="206" t="s">
        <v>34</v>
      </c>
      <c r="J3301" s="184">
        <v>1</v>
      </c>
    </row>
    <row r="3302" spans="1:10" ht="67.5" customHeight="1">
      <c r="A3302" s="206">
        <v>40</v>
      </c>
      <c r="B3302" s="207" t="s">
        <v>8768</v>
      </c>
      <c r="C3302" s="206">
        <v>2010</v>
      </c>
      <c r="D3302" s="207" t="s">
        <v>11455</v>
      </c>
      <c r="E3302" s="207" t="s">
        <v>541</v>
      </c>
      <c r="F3302" s="207" t="s">
        <v>11456</v>
      </c>
      <c r="G3302" s="205" t="s">
        <v>10302</v>
      </c>
      <c r="H3302" s="207" t="s">
        <v>92</v>
      </c>
      <c r="I3302" s="206" t="s">
        <v>34</v>
      </c>
      <c r="J3302" s="184">
        <v>1</v>
      </c>
    </row>
    <row r="3303" spans="1:10" ht="45" customHeight="1">
      <c r="A3303" s="206">
        <v>40</v>
      </c>
      <c r="B3303" s="207" t="s">
        <v>8768</v>
      </c>
      <c r="C3303" s="206">
        <v>2010</v>
      </c>
      <c r="D3303" s="207" t="s">
        <v>11455</v>
      </c>
      <c r="E3303" s="207" t="s">
        <v>29</v>
      </c>
      <c r="F3303" s="207" t="s">
        <v>11457</v>
      </c>
      <c r="G3303" s="205" t="s">
        <v>10302</v>
      </c>
      <c r="H3303" s="207" t="s">
        <v>92</v>
      </c>
      <c r="I3303" s="206" t="s">
        <v>34</v>
      </c>
      <c r="J3303" s="184">
        <v>1</v>
      </c>
    </row>
    <row r="3304" spans="1:10" ht="101.25" customHeight="1">
      <c r="A3304" s="206">
        <v>40</v>
      </c>
      <c r="B3304" s="207" t="s">
        <v>8768</v>
      </c>
      <c r="C3304" s="206">
        <v>2010</v>
      </c>
      <c r="D3304" s="207" t="s">
        <v>11455</v>
      </c>
      <c r="E3304" s="207" t="s">
        <v>43</v>
      </c>
      <c r="F3304" s="207" t="s">
        <v>3754</v>
      </c>
      <c r="G3304" s="205" t="s">
        <v>10302</v>
      </c>
      <c r="H3304" s="205" t="s">
        <v>10306</v>
      </c>
      <c r="I3304" s="206" t="s">
        <v>34</v>
      </c>
      <c r="J3304" s="184">
        <v>1</v>
      </c>
    </row>
    <row r="3305" spans="1:10" ht="56.25" customHeight="1">
      <c r="A3305" s="206">
        <v>40</v>
      </c>
      <c r="B3305" s="207" t="s">
        <v>8768</v>
      </c>
      <c r="C3305" s="206">
        <v>2010</v>
      </c>
      <c r="D3305" s="207" t="s">
        <v>11455</v>
      </c>
      <c r="E3305" s="207" t="s">
        <v>545</v>
      </c>
      <c r="F3305" s="207" t="s">
        <v>3755</v>
      </c>
      <c r="G3305" s="205" t="s">
        <v>10302</v>
      </c>
      <c r="H3305" s="207" t="s">
        <v>92</v>
      </c>
      <c r="I3305" s="206" t="s">
        <v>34</v>
      </c>
      <c r="J3305" s="184">
        <v>1</v>
      </c>
    </row>
    <row r="3306" spans="1:10" ht="78.75" customHeight="1">
      <c r="A3306" s="206">
        <v>40</v>
      </c>
      <c r="B3306" s="207" t="s">
        <v>8768</v>
      </c>
      <c r="C3306" s="206">
        <v>2010</v>
      </c>
      <c r="D3306" s="207" t="s">
        <v>11455</v>
      </c>
      <c r="E3306" s="207" t="s">
        <v>62</v>
      </c>
      <c r="F3306" s="207" t="s">
        <v>3756</v>
      </c>
      <c r="G3306" s="205" t="s">
        <v>10302</v>
      </c>
      <c r="H3306" s="207" t="s">
        <v>92</v>
      </c>
      <c r="I3306" s="206" t="s">
        <v>34</v>
      </c>
      <c r="J3306" s="184">
        <v>1</v>
      </c>
    </row>
    <row r="3307" spans="1:10" ht="45" customHeight="1">
      <c r="A3307" s="206">
        <v>40</v>
      </c>
      <c r="B3307" s="207" t="s">
        <v>8768</v>
      </c>
      <c r="C3307" s="206">
        <v>2010</v>
      </c>
      <c r="D3307" s="207" t="s">
        <v>11455</v>
      </c>
      <c r="E3307" s="207" t="s">
        <v>62</v>
      </c>
      <c r="F3307" s="207" t="s">
        <v>11458</v>
      </c>
      <c r="G3307" s="205" t="s">
        <v>82</v>
      </c>
      <c r="H3307" s="207" t="s">
        <v>101</v>
      </c>
      <c r="I3307" s="206" t="s">
        <v>34</v>
      </c>
      <c r="J3307" s="184">
        <v>1</v>
      </c>
    </row>
    <row r="3308" spans="1:10" ht="33.75" customHeight="1">
      <c r="A3308" s="206">
        <v>40</v>
      </c>
      <c r="B3308" s="207" t="s">
        <v>8768</v>
      </c>
      <c r="C3308" s="206">
        <v>2010</v>
      </c>
      <c r="D3308" s="207" t="s">
        <v>11455</v>
      </c>
      <c r="E3308" s="207" t="s">
        <v>62</v>
      </c>
      <c r="F3308" s="207" t="s">
        <v>11459</v>
      </c>
      <c r="G3308" s="205" t="s">
        <v>10302</v>
      </c>
      <c r="H3308" s="207" t="s">
        <v>92</v>
      </c>
      <c r="I3308" s="206" t="s">
        <v>34</v>
      </c>
      <c r="J3308" s="184">
        <v>1</v>
      </c>
    </row>
    <row r="3309" spans="1:10" ht="33.75" customHeight="1">
      <c r="A3309" s="206">
        <v>40</v>
      </c>
      <c r="B3309" s="207" t="s">
        <v>8768</v>
      </c>
      <c r="C3309" s="206">
        <v>2010</v>
      </c>
      <c r="D3309" s="205" t="s">
        <v>28</v>
      </c>
      <c r="E3309" s="207" t="s">
        <v>46</v>
      </c>
      <c r="F3309" s="207" t="s">
        <v>3759</v>
      </c>
      <c r="G3309" s="205" t="s">
        <v>10302</v>
      </c>
      <c r="H3309" s="207" t="s">
        <v>92</v>
      </c>
      <c r="I3309" s="206" t="s">
        <v>34</v>
      </c>
      <c r="J3309" s="184">
        <v>1</v>
      </c>
    </row>
    <row r="3310" spans="1:10" ht="33.75" customHeight="1">
      <c r="A3310" s="206">
        <v>40</v>
      </c>
      <c r="B3310" s="207" t="s">
        <v>8768</v>
      </c>
      <c r="C3310" s="206">
        <v>2010</v>
      </c>
      <c r="D3310" s="205" t="s">
        <v>28</v>
      </c>
      <c r="E3310" s="207" t="s">
        <v>46</v>
      </c>
      <c r="F3310" s="207" t="s">
        <v>3760</v>
      </c>
      <c r="G3310" s="205" t="s">
        <v>10302</v>
      </c>
      <c r="H3310" s="205" t="s">
        <v>10306</v>
      </c>
      <c r="I3310" s="206" t="s">
        <v>34</v>
      </c>
      <c r="J3310" s="184">
        <v>1</v>
      </c>
    </row>
    <row r="3311" spans="1:10" ht="33.75" customHeight="1">
      <c r="A3311" s="206">
        <v>40</v>
      </c>
      <c r="B3311" s="207" t="s">
        <v>8768</v>
      </c>
      <c r="C3311" s="206">
        <v>2010</v>
      </c>
      <c r="D3311" s="205" t="s">
        <v>28</v>
      </c>
      <c r="E3311" s="207" t="s">
        <v>46</v>
      </c>
      <c r="F3311" s="207" t="s">
        <v>3761</v>
      </c>
      <c r="G3311" s="205" t="s">
        <v>10302</v>
      </c>
      <c r="H3311" s="207" t="s">
        <v>1061</v>
      </c>
      <c r="I3311" s="206" t="s">
        <v>34</v>
      </c>
      <c r="J3311" s="184">
        <v>1</v>
      </c>
    </row>
    <row r="3312" spans="1:10" ht="33.75" customHeight="1">
      <c r="A3312" s="206">
        <v>40</v>
      </c>
      <c r="B3312" s="207" t="s">
        <v>8768</v>
      </c>
      <c r="C3312" s="206">
        <v>2010</v>
      </c>
      <c r="D3312" s="205" t="s">
        <v>28</v>
      </c>
      <c r="E3312" s="207" t="s">
        <v>46</v>
      </c>
      <c r="F3312" s="207" t="s">
        <v>3762</v>
      </c>
      <c r="G3312" s="205" t="s">
        <v>10302</v>
      </c>
      <c r="H3312" s="207" t="s">
        <v>1061</v>
      </c>
      <c r="I3312" s="206" t="s">
        <v>34</v>
      </c>
      <c r="J3312" s="184">
        <v>1</v>
      </c>
    </row>
    <row r="3313" spans="1:10" ht="33.75" customHeight="1">
      <c r="A3313" s="206">
        <v>40</v>
      </c>
      <c r="B3313" s="207" t="s">
        <v>8768</v>
      </c>
      <c r="C3313" s="206">
        <v>2010</v>
      </c>
      <c r="D3313" s="205" t="s">
        <v>28</v>
      </c>
      <c r="E3313" s="207" t="s">
        <v>46</v>
      </c>
      <c r="F3313" s="207" t="s">
        <v>3763</v>
      </c>
      <c r="G3313" s="205" t="s">
        <v>10302</v>
      </c>
      <c r="H3313" s="207" t="s">
        <v>1061</v>
      </c>
      <c r="I3313" s="206" t="s">
        <v>34</v>
      </c>
      <c r="J3313" s="184">
        <v>1</v>
      </c>
    </row>
    <row r="3314" spans="1:10" ht="78.75" customHeight="1">
      <c r="A3314" s="206">
        <v>40</v>
      </c>
      <c r="B3314" s="207" t="s">
        <v>8768</v>
      </c>
      <c r="C3314" s="206">
        <v>2010</v>
      </c>
      <c r="D3314" s="207" t="s">
        <v>11455</v>
      </c>
      <c r="E3314" s="207" t="s">
        <v>57</v>
      </c>
      <c r="F3314" s="207" t="s">
        <v>3764</v>
      </c>
      <c r="G3314" s="205" t="s">
        <v>10302</v>
      </c>
      <c r="H3314" s="207" t="s">
        <v>1061</v>
      </c>
      <c r="I3314" s="206" t="s">
        <v>34</v>
      </c>
      <c r="J3314" s="184">
        <v>1</v>
      </c>
    </row>
    <row r="3315" spans="1:10" ht="33.75" customHeight="1">
      <c r="A3315" s="206">
        <v>40</v>
      </c>
      <c r="B3315" s="207" t="s">
        <v>8768</v>
      </c>
      <c r="C3315" s="206">
        <v>2010</v>
      </c>
      <c r="D3315" s="207" t="s">
        <v>11455</v>
      </c>
      <c r="E3315" s="207" t="s">
        <v>65</v>
      </c>
      <c r="F3315" s="207" t="s">
        <v>3765</v>
      </c>
      <c r="G3315" s="205" t="s">
        <v>10302</v>
      </c>
      <c r="H3315" s="205" t="s">
        <v>10306</v>
      </c>
      <c r="I3315" s="206" t="s">
        <v>34</v>
      </c>
      <c r="J3315" s="184">
        <v>1</v>
      </c>
    </row>
    <row r="3316" spans="1:10" ht="33.75" customHeight="1">
      <c r="A3316" s="206">
        <v>40</v>
      </c>
      <c r="B3316" s="207" t="s">
        <v>8768</v>
      </c>
      <c r="C3316" s="206">
        <v>2010</v>
      </c>
      <c r="D3316" s="207" t="s">
        <v>11455</v>
      </c>
      <c r="E3316" s="207" t="s">
        <v>67</v>
      </c>
      <c r="F3316" s="207" t="s">
        <v>3766</v>
      </c>
      <c r="G3316" s="205" t="s">
        <v>82</v>
      </c>
      <c r="H3316" s="207" t="s">
        <v>101</v>
      </c>
      <c r="I3316" s="206" t="s">
        <v>34</v>
      </c>
      <c r="J3316" s="184">
        <v>1</v>
      </c>
    </row>
    <row r="3317" spans="1:10" ht="45" customHeight="1">
      <c r="A3317" s="206">
        <v>40</v>
      </c>
      <c r="B3317" s="207" t="s">
        <v>8768</v>
      </c>
      <c r="C3317" s="206">
        <v>2010</v>
      </c>
      <c r="D3317" s="207" t="s">
        <v>11455</v>
      </c>
      <c r="E3317" s="207" t="s">
        <v>554</v>
      </c>
      <c r="F3317" s="207" t="s">
        <v>11460</v>
      </c>
      <c r="G3317" s="205" t="s">
        <v>10302</v>
      </c>
      <c r="H3317" s="205" t="s">
        <v>10306</v>
      </c>
      <c r="I3317" s="206" t="s">
        <v>34</v>
      </c>
      <c r="J3317" s="184">
        <v>1</v>
      </c>
    </row>
    <row r="3318" spans="1:10" ht="112.5" customHeight="1">
      <c r="A3318" s="206">
        <v>40</v>
      </c>
      <c r="B3318" s="207" t="s">
        <v>8768</v>
      </c>
      <c r="C3318" s="206">
        <v>2010</v>
      </c>
      <c r="D3318" s="207" t="s">
        <v>74</v>
      </c>
      <c r="E3318" s="207" t="s">
        <v>75</v>
      </c>
      <c r="F3318" s="207" t="s">
        <v>11461</v>
      </c>
      <c r="G3318" s="205" t="s">
        <v>10302</v>
      </c>
      <c r="H3318" s="207" t="s">
        <v>92</v>
      </c>
      <c r="I3318" s="206" t="s">
        <v>34</v>
      </c>
      <c r="J3318" s="184">
        <v>1</v>
      </c>
    </row>
    <row r="3319" spans="1:10" ht="56.25" customHeight="1">
      <c r="A3319" s="206">
        <v>40</v>
      </c>
      <c r="B3319" s="207" t="s">
        <v>8768</v>
      </c>
      <c r="C3319" s="206">
        <v>2010</v>
      </c>
      <c r="D3319" s="207" t="s">
        <v>74</v>
      </c>
      <c r="E3319" s="207" t="s">
        <v>79</v>
      </c>
      <c r="F3319" s="207" t="s">
        <v>11462</v>
      </c>
      <c r="G3319" s="205" t="s">
        <v>10302</v>
      </c>
      <c r="H3319" s="207" t="s">
        <v>92</v>
      </c>
      <c r="I3319" s="206" t="s">
        <v>34</v>
      </c>
      <c r="J3319" s="184">
        <v>1</v>
      </c>
    </row>
    <row r="3320" spans="1:10" ht="78.75" customHeight="1">
      <c r="A3320" s="206">
        <v>40</v>
      </c>
      <c r="B3320" s="207" t="s">
        <v>8768</v>
      </c>
      <c r="C3320" s="206">
        <v>2010</v>
      </c>
      <c r="D3320" s="207" t="s">
        <v>74</v>
      </c>
      <c r="E3320" s="207" t="s">
        <v>94</v>
      </c>
      <c r="F3320" s="207" t="s">
        <v>3662</v>
      </c>
      <c r="G3320" s="205" t="s">
        <v>10302</v>
      </c>
      <c r="H3320" s="207" t="s">
        <v>92</v>
      </c>
      <c r="I3320" s="206" t="s">
        <v>34</v>
      </c>
      <c r="J3320" s="184">
        <v>1</v>
      </c>
    </row>
    <row r="3321" spans="1:10" ht="33.75" customHeight="1">
      <c r="A3321" s="206">
        <v>40</v>
      </c>
      <c r="B3321" s="207" t="s">
        <v>8768</v>
      </c>
      <c r="C3321" s="206">
        <v>2010</v>
      </c>
      <c r="D3321" s="207" t="s">
        <v>96</v>
      </c>
      <c r="E3321" s="207" t="s">
        <v>3773</v>
      </c>
      <c r="F3321" s="207" t="s">
        <v>3772</v>
      </c>
      <c r="G3321" s="205" t="s">
        <v>10302</v>
      </c>
      <c r="H3321" s="205" t="s">
        <v>10306</v>
      </c>
      <c r="I3321" s="206" t="s">
        <v>34</v>
      </c>
      <c r="J3321" s="184">
        <v>1</v>
      </c>
    </row>
    <row r="3322" spans="1:10" ht="33.75" customHeight="1">
      <c r="A3322" s="206">
        <v>40</v>
      </c>
      <c r="B3322" s="207" t="s">
        <v>8768</v>
      </c>
      <c r="C3322" s="206">
        <v>2010</v>
      </c>
      <c r="D3322" s="207" t="s">
        <v>96</v>
      </c>
      <c r="E3322" s="207" t="s">
        <v>3773</v>
      </c>
      <c r="F3322" s="207" t="s">
        <v>3774</v>
      </c>
      <c r="G3322" s="205" t="s">
        <v>10302</v>
      </c>
      <c r="H3322" s="205" t="s">
        <v>10306</v>
      </c>
      <c r="I3322" s="206" t="s">
        <v>34</v>
      </c>
      <c r="J3322" s="184">
        <v>1</v>
      </c>
    </row>
    <row r="3323" spans="1:10" ht="33.75" customHeight="1">
      <c r="A3323" s="206">
        <v>40</v>
      </c>
      <c r="B3323" s="207" t="s">
        <v>8768</v>
      </c>
      <c r="C3323" s="206">
        <v>2010</v>
      </c>
      <c r="D3323" s="207" t="s">
        <v>96</v>
      </c>
      <c r="E3323" s="207" t="s">
        <v>3773</v>
      </c>
      <c r="F3323" s="207" t="s">
        <v>3775</v>
      </c>
      <c r="G3323" s="205" t="s">
        <v>82</v>
      </c>
      <c r="H3323" s="207" t="s">
        <v>101</v>
      </c>
      <c r="I3323" s="206" t="s">
        <v>34</v>
      </c>
      <c r="J3323" s="184">
        <v>1</v>
      </c>
    </row>
    <row r="3324" spans="1:10" ht="33.75" customHeight="1">
      <c r="A3324" s="206">
        <v>40</v>
      </c>
      <c r="B3324" s="207" t="s">
        <v>8768</v>
      </c>
      <c r="C3324" s="206">
        <v>2010</v>
      </c>
      <c r="D3324" s="207" t="s">
        <v>96</v>
      </c>
      <c r="E3324" s="207" t="s">
        <v>3773</v>
      </c>
      <c r="F3324" s="207" t="s">
        <v>3776</v>
      </c>
      <c r="G3324" s="205" t="s">
        <v>10302</v>
      </c>
      <c r="H3324" s="205" t="s">
        <v>10306</v>
      </c>
      <c r="I3324" s="206" t="s">
        <v>34</v>
      </c>
      <c r="J3324" s="184">
        <v>1</v>
      </c>
    </row>
    <row r="3325" spans="1:10" ht="33.75" customHeight="1">
      <c r="A3325" s="206">
        <v>40</v>
      </c>
      <c r="B3325" s="207" t="s">
        <v>8768</v>
      </c>
      <c r="C3325" s="206">
        <v>2010</v>
      </c>
      <c r="D3325" s="207" t="s">
        <v>96</v>
      </c>
      <c r="E3325" s="207" t="s">
        <v>3773</v>
      </c>
      <c r="F3325" s="207" t="s">
        <v>11463</v>
      </c>
      <c r="G3325" s="205" t="s">
        <v>10302</v>
      </c>
      <c r="H3325" s="207" t="s">
        <v>92</v>
      </c>
      <c r="I3325" s="206" t="s">
        <v>34</v>
      </c>
      <c r="J3325" s="184">
        <v>1</v>
      </c>
    </row>
    <row r="3326" spans="1:10" ht="56.25" customHeight="1">
      <c r="A3326" s="206">
        <v>40</v>
      </c>
      <c r="B3326" s="207" t="s">
        <v>8768</v>
      </c>
      <c r="C3326" s="206">
        <v>2010</v>
      </c>
      <c r="D3326" s="207" t="s">
        <v>96</v>
      </c>
      <c r="E3326" s="207" t="s">
        <v>3779</v>
      </c>
      <c r="F3326" s="207" t="s">
        <v>3778</v>
      </c>
      <c r="G3326" s="205" t="s">
        <v>82</v>
      </c>
      <c r="H3326" s="207" t="s">
        <v>101</v>
      </c>
      <c r="I3326" s="206" t="s">
        <v>34</v>
      </c>
      <c r="J3326" s="184">
        <v>1</v>
      </c>
    </row>
    <row r="3327" spans="1:10" ht="56.25" customHeight="1">
      <c r="A3327" s="206">
        <v>40</v>
      </c>
      <c r="B3327" s="207" t="s">
        <v>8768</v>
      </c>
      <c r="C3327" s="206">
        <v>2010</v>
      </c>
      <c r="D3327" s="207" t="s">
        <v>96</v>
      </c>
      <c r="E3327" s="207" t="s">
        <v>105</v>
      </c>
      <c r="F3327" s="207" t="s">
        <v>3780</v>
      </c>
      <c r="G3327" s="205" t="s">
        <v>82</v>
      </c>
      <c r="H3327" s="207" t="s">
        <v>101</v>
      </c>
      <c r="I3327" s="206" t="s">
        <v>34</v>
      </c>
      <c r="J3327" s="184">
        <v>1</v>
      </c>
    </row>
    <row r="3328" spans="1:10" ht="45" customHeight="1">
      <c r="A3328" s="206">
        <v>40</v>
      </c>
      <c r="B3328" s="207" t="s">
        <v>8768</v>
      </c>
      <c r="C3328" s="206">
        <v>2010</v>
      </c>
      <c r="D3328" s="207" t="s">
        <v>96</v>
      </c>
      <c r="E3328" s="207" t="s">
        <v>107</v>
      </c>
      <c r="F3328" s="207" t="s">
        <v>3781</v>
      </c>
      <c r="G3328" s="205" t="s">
        <v>10302</v>
      </c>
      <c r="H3328" s="207" t="s">
        <v>92</v>
      </c>
      <c r="I3328" s="206" t="s">
        <v>34</v>
      </c>
      <c r="J3328" s="184">
        <v>1</v>
      </c>
    </row>
    <row r="3329" spans="1:10" ht="33.75" customHeight="1">
      <c r="A3329" s="206">
        <v>40</v>
      </c>
      <c r="B3329" s="207" t="s">
        <v>8768</v>
      </c>
      <c r="C3329" s="206">
        <v>2010</v>
      </c>
      <c r="D3329" s="207" t="s">
        <v>96</v>
      </c>
      <c r="E3329" s="207" t="s">
        <v>116</v>
      </c>
      <c r="F3329" s="207" t="s">
        <v>11464</v>
      </c>
      <c r="G3329" s="205" t="s">
        <v>10302</v>
      </c>
      <c r="H3329" s="207" t="s">
        <v>92</v>
      </c>
      <c r="I3329" s="206" t="s">
        <v>34</v>
      </c>
      <c r="J3329" s="184">
        <v>1</v>
      </c>
    </row>
    <row r="3330" spans="1:10" ht="33.75" customHeight="1">
      <c r="A3330" s="206">
        <v>40</v>
      </c>
      <c r="B3330" s="207" t="s">
        <v>8768</v>
      </c>
      <c r="C3330" s="206">
        <v>2010</v>
      </c>
      <c r="D3330" s="207" t="s">
        <v>96</v>
      </c>
      <c r="E3330" s="207" t="s">
        <v>116</v>
      </c>
      <c r="F3330" s="207" t="s">
        <v>11465</v>
      </c>
      <c r="G3330" s="205" t="s">
        <v>10302</v>
      </c>
      <c r="H3330" s="207" t="s">
        <v>92</v>
      </c>
      <c r="I3330" s="206" t="s">
        <v>34</v>
      </c>
      <c r="J3330" s="184">
        <v>1</v>
      </c>
    </row>
    <row r="3331" spans="1:10" ht="33.75" customHeight="1">
      <c r="A3331" s="206">
        <v>40</v>
      </c>
      <c r="B3331" s="207" t="s">
        <v>8768</v>
      </c>
      <c r="C3331" s="206">
        <v>2010</v>
      </c>
      <c r="D3331" s="207" t="s">
        <v>96</v>
      </c>
      <c r="E3331" s="207" t="s">
        <v>116</v>
      </c>
      <c r="F3331" s="207" t="s">
        <v>3784</v>
      </c>
      <c r="G3331" s="205" t="s">
        <v>10302</v>
      </c>
      <c r="H3331" s="207" t="s">
        <v>92</v>
      </c>
      <c r="I3331" s="206" t="s">
        <v>34</v>
      </c>
      <c r="J3331" s="184">
        <v>1</v>
      </c>
    </row>
    <row r="3332" spans="1:10" ht="56.25" customHeight="1">
      <c r="A3332" s="206">
        <v>40</v>
      </c>
      <c r="B3332" s="207" t="s">
        <v>8768</v>
      </c>
      <c r="C3332" s="206">
        <v>2010</v>
      </c>
      <c r="D3332" s="207" t="s">
        <v>96</v>
      </c>
      <c r="E3332" s="207" t="s">
        <v>1684</v>
      </c>
      <c r="F3332" s="207" t="s">
        <v>3785</v>
      </c>
      <c r="G3332" s="205" t="s">
        <v>10302</v>
      </c>
      <c r="H3332" s="205" t="s">
        <v>10306</v>
      </c>
      <c r="I3332" s="206" t="s">
        <v>34</v>
      </c>
      <c r="J3332" s="184">
        <v>1</v>
      </c>
    </row>
    <row r="3333" spans="1:10" ht="33.75" customHeight="1">
      <c r="A3333" s="206">
        <v>40</v>
      </c>
      <c r="B3333" s="207" t="s">
        <v>8768</v>
      </c>
      <c r="C3333" s="206">
        <v>2010</v>
      </c>
      <c r="D3333" s="207" t="s">
        <v>96</v>
      </c>
      <c r="E3333" s="207" t="s">
        <v>1684</v>
      </c>
      <c r="F3333" s="207" t="s">
        <v>11466</v>
      </c>
      <c r="G3333" s="205" t="s">
        <v>10302</v>
      </c>
      <c r="H3333" s="207" t="s">
        <v>92</v>
      </c>
      <c r="I3333" s="206" t="s">
        <v>34</v>
      </c>
      <c r="J3333" s="184">
        <v>1</v>
      </c>
    </row>
    <row r="3334" spans="1:10" ht="33.75" customHeight="1">
      <c r="A3334" s="206">
        <v>40</v>
      </c>
      <c r="B3334" s="207" t="s">
        <v>8768</v>
      </c>
      <c r="C3334" s="206">
        <v>2010</v>
      </c>
      <c r="D3334" s="207" t="s">
        <v>96</v>
      </c>
      <c r="E3334" s="207" t="s">
        <v>1684</v>
      </c>
      <c r="F3334" s="207" t="s">
        <v>11467</v>
      </c>
      <c r="G3334" s="205" t="s">
        <v>10302</v>
      </c>
      <c r="H3334" s="207" t="s">
        <v>92</v>
      </c>
      <c r="I3334" s="206" t="s">
        <v>34</v>
      </c>
      <c r="J3334" s="184">
        <v>1</v>
      </c>
    </row>
    <row r="3335" spans="1:10" ht="33.75" customHeight="1">
      <c r="A3335" s="206">
        <v>40</v>
      </c>
      <c r="B3335" s="207" t="s">
        <v>8768</v>
      </c>
      <c r="C3335" s="206">
        <v>2010</v>
      </c>
      <c r="D3335" s="207" t="s">
        <v>96</v>
      </c>
      <c r="E3335" s="207" t="s">
        <v>1684</v>
      </c>
      <c r="F3335" s="207" t="s">
        <v>11468</v>
      </c>
      <c r="G3335" s="205" t="s">
        <v>10302</v>
      </c>
      <c r="H3335" s="205" t="s">
        <v>10306</v>
      </c>
      <c r="I3335" s="206" t="s">
        <v>34</v>
      </c>
      <c r="J3335" s="184">
        <v>1</v>
      </c>
    </row>
    <row r="3336" spans="1:10" ht="33.75" customHeight="1">
      <c r="A3336" s="206">
        <v>40</v>
      </c>
      <c r="B3336" s="207" t="s">
        <v>8768</v>
      </c>
      <c r="C3336" s="206">
        <v>2010</v>
      </c>
      <c r="D3336" s="207" t="s">
        <v>96</v>
      </c>
      <c r="E3336" s="207" t="s">
        <v>1684</v>
      </c>
      <c r="F3336" s="207" t="s">
        <v>11469</v>
      </c>
      <c r="G3336" s="207" t="s">
        <v>401</v>
      </c>
      <c r="H3336" s="207" t="s">
        <v>401</v>
      </c>
      <c r="I3336" s="206" t="s">
        <v>34</v>
      </c>
      <c r="J3336" s="184">
        <v>1</v>
      </c>
    </row>
    <row r="3337" spans="1:10" ht="33.75" customHeight="1">
      <c r="A3337" s="206">
        <v>40</v>
      </c>
      <c r="B3337" s="207" t="s">
        <v>8768</v>
      </c>
      <c r="C3337" s="206">
        <v>2010</v>
      </c>
      <c r="D3337" s="207" t="s">
        <v>96</v>
      </c>
      <c r="E3337" s="207" t="s">
        <v>1684</v>
      </c>
      <c r="F3337" s="207" t="s">
        <v>11470</v>
      </c>
      <c r="G3337" s="205" t="s">
        <v>10302</v>
      </c>
      <c r="H3337" s="205" t="s">
        <v>10306</v>
      </c>
      <c r="I3337" s="206" t="s">
        <v>34</v>
      </c>
      <c r="J3337" s="184">
        <v>1</v>
      </c>
    </row>
    <row r="3338" spans="1:10" ht="45" customHeight="1">
      <c r="A3338" s="206">
        <v>40</v>
      </c>
      <c r="B3338" s="207" t="s">
        <v>8768</v>
      </c>
      <c r="C3338" s="206">
        <v>2010</v>
      </c>
      <c r="D3338" s="207" t="s">
        <v>96</v>
      </c>
      <c r="E3338" s="207" t="s">
        <v>1684</v>
      </c>
      <c r="F3338" s="207" t="s">
        <v>3791</v>
      </c>
      <c r="G3338" s="205" t="s">
        <v>10302</v>
      </c>
      <c r="H3338" s="205" t="s">
        <v>10306</v>
      </c>
      <c r="I3338" s="206" t="s">
        <v>34</v>
      </c>
      <c r="J3338" s="184">
        <v>1</v>
      </c>
    </row>
    <row r="3339" spans="1:10" ht="33.75" customHeight="1">
      <c r="A3339" s="206">
        <v>40</v>
      </c>
      <c r="B3339" s="207" t="s">
        <v>8768</v>
      </c>
      <c r="C3339" s="206">
        <v>2010</v>
      </c>
      <c r="D3339" s="207" t="s">
        <v>96</v>
      </c>
      <c r="E3339" s="207" t="s">
        <v>1684</v>
      </c>
      <c r="F3339" s="207" t="s">
        <v>3792</v>
      </c>
      <c r="G3339" s="205" t="s">
        <v>10302</v>
      </c>
      <c r="H3339" s="205" t="s">
        <v>10306</v>
      </c>
      <c r="I3339" s="206" t="s">
        <v>34</v>
      </c>
      <c r="J3339" s="184">
        <v>1</v>
      </c>
    </row>
    <row r="3340" spans="1:10" ht="67.5" customHeight="1">
      <c r="A3340" s="206">
        <v>40</v>
      </c>
      <c r="B3340" s="207" t="s">
        <v>8768</v>
      </c>
      <c r="C3340" s="206">
        <v>2010</v>
      </c>
      <c r="D3340" s="207" t="s">
        <v>96</v>
      </c>
      <c r="E3340" s="207" t="s">
        <v>1684</v>
      </c>
      <c r="F3340" s="207" t="s">
        <v>3793</v>
      </c>
      <c r="G3340" s="205" t="s">
        <v>10302</v>
      </c>
      <c r="H3340" s="205" t="s">
        <v>10306</v>
      </c>
      <c r="I3340" s="206" t="s">
        <v>34</v>
      </c>
      <c r="J3340" s="184">
        <v>1</v>
      </c>
    </row>
    <row r="3341" spans="1:10" ht="45" customHeight="1">
      <c r="A3341" s="206">
        <v>40</v>
      </c>
      <c r="B3341" s="207" t="s">
        <v>8768</v>
      </c>
      <c r="C3341" s="206">
        <v>2010</v>
      </c>
      <c r="D3341" s="207" t="s">
        <v>139</v>
      </c>
      <c r="E3341" s="207" t="s">
        <v>144</v>
      </c>
      <c r="F3341" s="207" t="s">
        <v>3794</v>
      </c>
      <c r="G3341" s="205" t="s">
        <v>10302</v>
      </c>
      <c r="H3341" s="207" t="s">
        <v>92</v>
      </c>
      <c r="I3341" s="206" t="s">
        <v>34</v>
      </c>
      <c r="J3341" s="184">
        <v>1</v>
      </c>
    </row>
    <row r="3342" spans="1:10" ht="33.75" customHeight="1">
      <c r="A3342" s="206">
        <v>40</v>
      </c>
      <c r="B3342" s="207" t="s">
        <v>8768</v>
      </c>
      <c r="C3342" s="206">
        <v>2010</v>
      </c>
      <c r="D3342" s="207" t="s">
        <v>139</v>
      </c>
      <c r="E3342" s="207" t="s">
        <v>144</v>
      </c>
      <c r="F3342" s="207" t="s">
        <v>3795</v>
      </c>
      <c r="G3342" s="205" t="s">
        <v>10302</v>
      </c>
      <c r="H3342" s="205" t="s">
        <v>10306</v>
      </c>
      <c r="I3342" s="206" t="s">
        <v>34</v>
      </c>
      <c r="J3342" s="184">
        <v>1</v>
      </c>
    </row>
    <row r="3343" spans="1:10" ht="33.75" customHeight="1">
      <c r="A3343" s="206">
        <v>40</v>
      </c>
      <c r="B3343" s="207" t="s">
        <v>8768</v>
      </c>
      <c r="C3343" s="206">
        <v>2010</v>
      </c>
      <c r="D3343" s="207" t="s">
        <v>139</v>
      </c>
      <c r="E3343" s="207" t="s">
        <v>3797</v>
      </c>
      <c r="F3343" s="207" t="s">
        <v>3796</v>
      </c>
      <c r="G3343" s="205" t="s">
        <v>10302</v>
      </c>
      <c r="H3343" s="205" t="s">
        <v>10306</v>
      </c>
      <c r="I3343" s="206" t="s">
        <v>34</v>
      </c>
      <c r="J3343" s="184">
        <v>1</v>
      </c>
    </row>
    <row r="3344" spans="1:10" ht="45" customHeight="1">
      <c r="A3344" s="206">
        <v>40</v>
      </c>
      <c r="B3344" s="207" t="s">
        <v>8768</v>
      </c>
      <c r="C3344" s="206">
        <v>2010</v>
      </c>
      <c r="D3344" s="207" t="s">
        <v>139</v>
      </c>
      <c r="E3344" s="207" t="s">
        <v>3797</v>
      </c>
      <c r="F3344" s="207" t="s">
        <v>11471</v>
      </c>
      <c r="G3344" s="205" t="s">
        <v>10302</v>
      </c>
      <c r="H3344" s="207" t="s">
        <v>92</v>
      </c>
      <c r="I3344" s="206" t="s">
        <v>34</v>
      </c>
      <c r="J3344" s="184">
        <v>1</v>
      </c>
    </row>
    <row r="3345" spans="1:10" ht="33.75" customHeight="1">
      <c r="A3345" s="206">
        <v>40</v>
      </c>
      <c r="B3345" s="207" t="s">
        <v>8768</v>
      </c>
      <c r="C3345" s="206">
        <v>2010</v>
      </c>
      <c r="D3345" s="207" t="s">
        <v>139</v>
      </c>
      <c r="E3345" s="207" t="s">
        <v>483</v>
      </c>
      <c r="F3345" s="207" t="s">
        <v>3799</v>
      </c>
      <c r="G3345" s="205" t="s">
        <v>10302</v>
      </c>
      <c r="H3345" s="207" t="s">
        <v>92</v>
      </c>
      <c r="I3345" s="206" t="s">
        <v>34</v>
      </c>
      <c r="J3345" s="184">
        <v>1</v>
      </c>
    </row>
    <row r="3346" spans="1:10" ht="33.75" customHeight="1">
      <c r="A3346" s="206">
        <v>40</v>
      </c>
      <c r="B3346" s="207" t="s">
        <v>8768</v>
      </c>
      <c r="C3346" s="206">
        <v>2010</v>
      </c>
      <c r="D3346" s="207" t="s">
        <v>139</v>
      </c>
      <c r="E3346" s="207" t="s">
        <v>483</v>
      </c>
      <c r="F3346" s="207" t="s">
        <v>3800</v>
      </c>
      <c r="G3346" s="205" t="s">
        <v>10302</v>
      </c>
      <c r="H3346" s="205" t="s">
        <v>10306</v>
      </c>
      <c r="I3346" s="206" t="s">
        <v>34</v>
      </c>
      <c r="J3346" s="184">
        <v>1</v>
      </c>
    </row>
    <row r="3347" spans="1:10" ht="33.75" customHeight="1">
      <c r="A3347" s="206">
        <v>40</v>
      </c>
      <c r="B3347" s="207" t="s">
        <v>8768</v>
      </c>
      <c r="C3347" s="206">
        <v>2010</v>
      </c>
      <c r="D3347" s="207" t="s">
        <v>139</v>
      </c>
      <c r="E3347" s="207" t="s">
        <v>483</v>
      </c>
      <c r="F3347" s="207" t="s">
        <v>3801</v>
      </c>
      <c r="G3347" s="205" t="s">
        <v>10302</v>
      </c>
      <c r="H3347" s="205" t="s">
        <v>10306</v>
      </c>
      <c r="I3347" s="206" t="s">
        <v>34</v>
      </c>
      <c r="J3347" s="184">
        <v>1</v>
      </c>
    </row>
    <row r="3348" spans="1:10" ht="33.75" customHeight="1">
      <c r="A3348" s="206">
        <v>40</v>
      </c>
      <c r="B3348" s="207" t="s">
        <v>8768</v>
      </c>
      <c r="C3348" s="206">
        <v>2010</v>
      </c>
      <c r="D3348" s="207" t="s">
        <v>139</v>
      </c>
      <c r="E3348" s="207" t="s">
        <v>483</v>
      </c>
      <c r="F3348" s="207" t="s">
        <v>3802</v>
      </c>
      <c r="G3348" s="205" t="s">
        <v>10302</v>
      </c>
      <c r="H3348" s="207" t="s">
        <v>92</v>
      </c>
      <c r="I3348" s="206" t="s">
        <v>34</v>
      </c>
      <c r="J3348" s="184">
        <v>1</v>
      </c>
    </row>
    <row r="3349" spans="1:10" ht="45" customHeight="1">
      <c r="A3349" s="206">
        <v>40</v>
      </c>
      <c r="B3349" s="207" t="s">
        <v>8768</v>
      </c>
      <c r="C3349" s="206">
        <v>2010</v>
      </c>
      <c r="D3349" s="207" t="s">
        <v>139</v>
      </c>
      <c r="E3349" s="207" t="s">
        <v>586</v>
      </c>
      <c r="F3349" s="207" t="s">
        <v>3803</v>
      </c>
      <c r="G3349" s="205" t="s">
        <v>10302</v>
      </c>
      <c r="H3349" s="207" t="s">
        <v>92</v>
      </c>
      <c r="I3349" s="206" t="s">
        <v>34</v>
      </c>
      <c r="J3349" s="184">
        <v>1</v>
      </c>
    </row>
    <row r="3350" spans="1:10" ht="45" customHeight="1">
      <c r="A3350" s="206">
        <v>40</v>
      </c>
      <c r="B3350" s="207" t="s">
        <v>8768</v>
      </c>
      <c r="C3350" s="206">
        <v>2010</v>
      </c>
      <c r="D3350" s="207" t="s">
        <v>139</v>
      </c>
      <c r="E3350" s="207" t="s">
        <v>122</v>
      </c>
      <c r="F3350" s="207" t="s">
        <v>3804</v>
      </c>
      <c r="G3350" s="205" t="s">
        <v>10302</v>
      </c>
      <c r="H3350" s="207" t="s">
        <v>92</v>
      </c>
      <c r="I3350" s="206" t="s">
        <v>34</v>
      </c>
      <c r="J3350" s="184">
        <v>1</v>
      </c>
    </row>
    <row r="3351" spans="1:10" ht="33.75" customHeight="1">
      <c r="A3351" s="206">
        <v>40</v>
      </c>
      <c r="B3351" s="207" t="s">
        <v>8768</v>
      </c>
      <c r="C3351" s="206">
        <v>2010</v>
      </c>
      <c r="D3351" s="207" t="s">
        <v>493</v>
      </c>
      <c r="E3351" s="207" t="s">
        <v>162</v>
      </c>
      <c r="F3351" s="207" t="s">
        <v>3805</v>
      </c>
      <c r="G3351" s="205" t="s">
        <v>10302</v>
      </c>
      <c r="H3351" s="207" t="s">
        <v>92</v>
      </c>
      <c r="I3351" s="206" t="s">
        <v>34</v>
      </c>
      <c r="J3351" s="184">
        <v>1</v>
      </c>
    </row>
    <row r="3352" spans="1:10" ht="33.75" customHeight="1">
      <c r="A3352" s="206">
        <v>40</v>
      </c>
      <c r="B3352" s="207" t="s">
        <v>8768</v>
      </c>
      <c r="C3352" s="206">
        <v>2010</v>
      </c>
      <c r="D3352" s="207" t="s">
        <v>493</v>
      </c>
      <c r="E3352" s="207" t="s">
        <v>162</v>
      </c>
      <c r="F3352" s="207" t="s">
        <v>3806</v>
      </c>
      <c r="G3352" s="205" t="s">
        <v>82</v>
      </c>
      <c r="H3352" s="207" t="s">
        <v>188</v>
      </c>
      <c r="I3352" s="206" t="s">
        <v>34</v>
      </c>
      <c r="J3352" s="184">
        <v>1</v>
      </c>
    </row>
    <row r="3353" spans="1:10" ht="33.75" customHeight="1">
      <c r="A3353" s="206">
        <v>40</v>
      </c>
      <c r="B3353" s="207" t="s">
        <v>8768</v>
      </c>
      <c r="C3353" s="206">
        <v>2010</v>
      </c>
      <c r="D3353" s="207" t="s">
        <v>493</v>
      </c>
      <c r="E3353" s="207" t="s">
        <v>162</v>
      </c>
      <c r="F3353" s="207" t="s">
        <v>3807</v>
      </c>
      <c r="G3353" s="205" t="s">
        <v>82</v>
      </c>
      <c r="H3353" s="207" t="s">
        <v>188</v>
      </c>
      <c r="I3353" s="206" t="s">
        <v>34</v>
      </c>
      <c r="J3353" s="184">
        <v>1</v>
      </c>
    </row>
    <row r="3354" spans="1:10" ht="33.75" customHeight="1">
      <c r="A3354" s="206">
        <v>40</v>
      </c>
      <c r="B3354" s="207" t="s">
        <v>8768</v>
      </c>
      <c r="C3354" s="206">
        <v>2010</v>
      </c>
      <c r="D3354" s="207" t="s">
        <v>493</v>
      </c>
      <c r="E3354" s="207" t="s">
        <v>162</v>
      </c>
      <c r="F3354" s="207" t="s">
        <v>3808</v>
      </c>
      <c r="G3354" s="205" t="s">
        <v>10302</v>
      </c>
      <c r="H3354" s="205" t="s">
        <v>10306</v>
      </c>
      <c r="I3354" s="206" t="s">
        <v>34</v>
      </c>
      <c r="J3354" s="184">
        <v>1</v>
      </c>
    </row>
    <row r="3355" spans="1:10" ht="33.75" customHeight="1">
      <c r="A3355" s="206">
        <v>40</v>
      </c>
      <c r="B3355" s="207" t="s">
        <v>8768</v>
      </c>
      <c r="C3355" s="206">
        <v>2010</v>
      </c>
      <c r="D3355" s="207" t="s">
        <v>493</v>
      </c>
      <c r="E3355" s="207" t="s">
        <v>162</v>
      </c>
      <c r="F3355" s="207" t="s">
        <v>11472</v>
      </c>
      <c r="G3355" s="205" t="s">
        <v>82</v>
      </c>
      <c r="H3355" s="207" t="s">
        <v>101</v>
      </c>
      <c r="I3355" s="206" t="s">
        <v>34</v>
      </c>
      <c r="J3355" s="184">
        <v>1</v>
      </c>
    </row>
    <row r="3356" spans="1:10" ht="33.75" customHeight="1">
      <c r="A3356" s="206">
        <v>40</v>
      </c>
      <c r="B3356" s="207" t="s">
        <v>8768</v>
      </c>
      <c r="C3356" s="206">
        <v>2010</v>
      </c>
      <c r="D3356" s="207" t="s">
        <v>493</v>
      </c>
      <c r="E3356" s="207" t="s">
        <v>177</v>
      </c>
      <c r="F3356" s="207" t="s">
        <v>3810</v>
      </c>
      <c r="G3356" s="205" t="s">
        <v>10302</v>
      </c>
      <c r="H3356" s="205" t="s">
        <v>10306</v>
      </c>
      <c r="I3356" s="206" t="s">
        <v>34</v>
      </c>
      <c r="J3356" s="184">
        <v>1</v>
      </c>
    </row>
    <row r="3357" spans="1:10" ht="33.75" customHeight="1">
      <c r="A3357" s="206">
        <v>40</v>
      </c>
      <c r="B3357" s="207" t="s">
        <v>8768</v>
      </c>
      <c r="C3357" s="206">
        <v>2010</v>
      </c>
      <c r="D3357" s="207" t="s">
        <v>493</v>
      </c>
      <c r="E3357" s="207" t="s">
        <v>177</v>
      </c>
      <c r="F3357" s="207" t="s">
        <v>3811</v>
      </c>
      <c r="G3357" s="207" t="s">
        <v>401</v>
      </c>
      <c r="H3357" s="207" t="s">
        <v>401</v>
      </c>
      <c r="I3357" s="206" t="s">
        <v>34</v>
      </c>
      <c r="J3357" s="184">
        <v>1</v>
      </c>
    </row>
    <row r="3358" spans="1:10" ht="33.75" customHeight="1">
      <c r="A3358" s="206">
        <v>40</v>
      </c>
      <c r="B3358" s="207" t="s">
        <v>8768</v>
      </c>
      <c r="C3358" s="206">
        <v>2010</v>
      </c>
      <c r="D3358" s="207" t="s">
        <v>493</v>
      </c>
      <c r="E3358" s="207" t="s">
        <v>177</v>
      </c>
      <c r="F3358" s="207" t="s">
        <v>3812</v>
      </c>
      <c r="G3358" s="207" t="s">
        <v>401</v>
      </c>
      <c r="H3358" s="207" t="s">
        <v>401</v>
      </c>
      <c r="I3358" s="206" t="s">
        <v>34</v>
      </c>
      <c r="J3358" s="184">
        <v>1</v>
      </c>
    </row>
    <row r="3359" spans="1:10" ht="33.75" customHeight="1">
      <c r="A3359" s="206">
        <v>40</v>
      </c>
      <c r="B3359" s="207" t="s">
        <v>8768</v>
      </c>
      <c r="C3359" s="206">
        <v>2010</v>
      </c>
      <c r="D3359" s="207" t="s">
        <v>493</v>
      </c>
      <c r="E3359" s="207" t="s">
        <v>177</v>
      </c>
      <c r="F3359" s="207" t="s">
        <v>3813</v>
      </c>
      <c r="G3359" s="207" t="s">
        <v>401</v>
      </c>
      <c r="H3359" s="207" t="s">
        <v>401</v>
      </c>
      <c r="I3359" s="206" t="s">
        <v>34</v>
      </c>
      <c r="J3359" s="184">
        <v>1</v>
      </c>
    </row>
    <row r="3360" spans="1:10" ht="33.75" customHeight="1">
      <c r="A3360" s="206">
        <v>40</v>
      </c>
      <c r="B3360" s="207" t="s">
        <v>8768</v>
      </c>
      <c r="C3360" s="206">
        <v>2010</v>
      </c>
      <c r="D3360" s="207" t="s">
        <v>493</v>
      </c>
      <c r="E3360" s="207" t="s">
        <v>407</v>
      </c>
      <c r="F3360" s="207" t="s">
        <v>11473</v>
      </c>
      <c r="G3360" s="205" t="s">
        <v>10302</v>
      </c>
      <c r="H3360" s="207" t="s">
        <v>92</v>
      </c>
      <c r="I3360" s="206" t="s">
        <v>34</v>
      </c>
      <c r="J3360" s="184">
        <v>1</v>
      </c>
    </row>
    <row r="3361" spans="1:10" ht="33.75" customHeight="1">
      <c r="A3361" s="206">
        <v>40</v>
      </c>
      <c r="B3361" s="207" t="s">
        <v>8768</v>
      </c>
      <c r="C3361" s="206">
        <v>2010</v>
      </c>
      <c r="D3361" s="207" t="s">
        <v>493</v>
      </c>
      <c r="E3361" s="207" t="s">
        <v>189</v>
      </c>
      <c r="F3361" s="207" t="s">
        <v>11474</v>
      </c>
      <c r="G3361" s="205" t="s">
        <v>82</v>
      </c>
      <c r="H3361" s="207" t="s">
        <v>101</v>
      </c>
      <c r="I3361" s="206" t="s">
        <v>34</v>
      </c>
      <c r="J3361" s="184">
        <v>1</v>
      </c>
    </row>
    <row r="3362" spans="1:10" ht="33.75" customHeight="1">
      <c r="A3362" s="206">
        <v>40</v>
      </c>
      <c r="B3362" s="207" t="s">
        <v>8768</v>
      </c>
      <c r="C3362" s="206">
        <v>2010</v>
      </c>
      <c r="D3362" s="207" t="s">
        <v>493</v>
      </c>
      <c r="E3362" s="207" t="s">
        <v>189</v>
      </c>
      <c r="F3362" s="207" t="s">
        <v>3816</v>
      </c>
      <c r="G3362" s="205" t="s">
        <v>82</v>
      </c>
      <c r="H3362" s="207" t="s">
        <v>101</v>
      </c>
      <c r="I3362" s="206" t="s">
        <v>34</v>
      </c>
      <c r="J3362" s="184">
        <v>1</v>
      </c>
    </row>
    <row r="3363" spans="1:10" ht="33.75" customHeight="1">
      <c r="A3363" s="206">
        <v>40</v>
      </c>
      <c r="B3363" s="207" t="s">
        <v>8768</v>
      </c>
      <c r="C3363" s="206">
        <v>2010</v>
      </c>
      <c r="D3363" s="207" t="s">
        <v>493</v>
      </c>
      <c r="E3363" s="207" t="s">
        <v>189</v>
      </c>
      <c r="F3363" s="207" t="s">
        <v>3817</v>
      </c>
      <c r="G3363" s="205" t="s">
        <v>119</v>
      </c>
      <c r="H3363" s="207" t="s">
        <v>608</v>
      </c>
      <c r="I3363" s="206" t="s">
        <v>34</v>
      </c>
      <c r="J3363" s="184">
        <v>1</v>
      </c>
    </row>
    <row r="3364" spans="1:10" ht="45" customHeight="1">
      <c r="A3364" s="206">
        <v>40</v>
      </c>
      <c r="B3364" s="207" t="s">
        <v>8768</v>
      </c>
      <c r="C3364" s="206">
        <v>2010</v>
      </c>
      <c r="D3364" s="207" t="s">
        <v>493</v>
      </c>
      <c r="E3364" s="207" t="s">
        <v>189</v>
      </c>
      <c r="F3364" s="207" t="s">
        <v>3818</v>
      </c>
      <c r="G3364" s="205" t="s">
        <v>10302</v>
      </c>
      <c r="H3364" s="207" t="s">
        <v>1061</v>
      </c>
      <c r="I3364" s="206" t="s">
        <v>34</v>
      </c>
      <c r="J3364" s="184">
        <v>1</v>
      </c>
    </row>
    <row r="3365" spans="1:10" ht="67.5" customHeight="1">
      <c r="A3365" s="206">
        <v>40</v>
      </c>
      <c r="B3365" s="207" t="s">
        <v>8768</v>
      </c>
      <c r="C3365" s="206">
        <v>2010</v>
      </c>
      <c r="D3365" s="207" t="s">
        <v>493</v>
      </c>
      <c r="E3365" s="207" t="s">
        <v>495</v>
      </c>
      <c r="F3365" s="207" t="s">
        <v>3819</v>
      </c>
      <c r="G3365" s="205" t="s">
        <v>10302</v>
      </c>
      <c r="H3365" s="207" t="s">
        <v>92</v>
      </c>
      <c r="I3365" s="206" t="s">
        <v>34</v>
      </c>
      <c r="J3365" s="184">
        <v>1</v>
      </c>
    </row>
    <row r="3366" spans="1:10" ht="33.75" customHeight="1">
      <c r="A3366" s="206">
        <v>40</v>
      </c>
      <c r="B3366" s="207" t="s">
        <v>8768</v>
      </c>
      <c r="C3366" s="206">
        <v>2010</v>
      </c>
      <c r="D3366" s="207" t="s">
        <v>493</v>
      </c>
      <c r="E3366" s="207" t="s">
        <v>3821</v>
      </c>
      <c r="F3366" s="207" t="s">
        <v>3820</v>
      </c>
      <c r="G3366" s="205" t="s">
        <v>10302</v>
      </c>
      <c r="H3366" s="207" t="s">
        <v>1111</v>
      </c>
      <c r="I3366" s="206" t="s">
        <v>34</v>
      </c>
      <c r="J3366" s="184">
        <v>1</v>
      </c>
    </row>
    <row r="3367" spans="1:10" ht="33.75" customHeight="1">
      <c r="A3367" s="206">
        <v>40</v>
      </c>
      <c r="B3367" s="207" t="s">
        <v>8768</v>
      </c>
      <c r="C3367" s="206">
        <v>2010</v>
      </c>
      <c r="D3367" s="207" t="s">
        <v>493</v>
      </c>
      <c r="E3367" s="207" t="s">
        <v>3821</v>
      </c>
      <c r="F3367" s="207" t="s">
        <v>3822</v>
      </c>
      <c r="G3367" s="205" t="s">
        <v>10302</v>
      </c>
      <c r="H3367" s="207" t="s">
        <v>92</v>
      </c>
      <c r="I3367" s="206" t="s">
        <v>34</v>
      </c>
      <c r="J3367" s="184">
        <v>1</v>
      </c>
    </row>
    <row r="3368" spans="1:10" ht="33.75" customHeight="1">
      <c r="A3368" s="206">
        <v>40</v>
      </c>
      <c r="B3368" s="207" t="s">
        <v>8768</v>
      </c>
      <c r="C3368" s="206">
        <v>2010</v>
      </c>
      <c r="D3368" s="207" t="s">
        <v>493</v>
      </c>
      <c r="E3368" s="207" t="s">
        <v>3821</v>
      </c>
      <c r="F3368" s="207" t="s">
        <v>3823</v>
      </c>
      <c r="G3368" s="205" t="s">
        <v>10302</v>
      </c>
      <c r="H3368" s="205" t="s">
        <v>10306</v>
      </c>
      <c r="I3368" s="206" t="s">
        <v>34</v>
      </c>
      <c r="J3368" s="184">
        <v>1</v>
      </c>
    </row>
    <row r="3369" spans="1:10" ht="45" customHeight="1">
      <c r="A3369" s="206">
        <v>40</v>
      </c>
      <c r="B3369" s="207" t="s">
        <v>8768</v>
      </c>
      <c r="C3369" s="206">
        <v>2010</v>
      </c>
      <c r="D3369" s="207" t="s">
        <v>493</v>
      </c>
      <c r="E3369" s="207" t="s">
        <v>3821</v>
      </c>
      <c r="F3369" s="207" t="s">
        <v>3824</v>
      </c>
      <c r="G3369" s="205" t="s">
        <v>82</v>
      </c>
      <c r="H3369" s="207" t="s">
        <v>101</v>
      </c>
      <c r="I3369" s="206" t="s">
        <v>34</v>
      </c>
      <c r="J3369" s="184">
        <v>1</v>
      </c>
    </row>
    <row r="3370" spans="1:10" ht="67.5" customHeight="1">
      <c r="A3370" s="206">
        <v>40</v>
      </c>
      <c r="B3370" s="207" t="s">
        <v>8768</v>
      </c>
      <c r="C3370" s="206">
        <v>2010</v>
      </c>
      <c r="D3370" s="207" t="s">
        <v>493</v>
      </c>
      <c r="E3370" s="207" t="s">
        <v>184</v>
      </c>
      <c r="F3370" s="207" t="s">
        <v>3825</v>
      </c>
      <c r="G3370" s="205" t="s">
        <v>10302</v>
      </c>
      <c r="H3370" s="207" t="s">
        <v>92</v>
      </c>
      <c r="I3370" s="206" t="s">
        <v>34</v>
      </c>
      <c r="J3370" s="184">
        <v>1</v>
      </c>
    </row>
    <row r="3371" spans="1:10" ht="33.75" customHeight="1">
      <c r="A3371" s="206">
        <v>40</v>
      </c>
      <c r="B3371" s="207" t="s">
        <v>8768</v>
      </c>
      <c r="C3371" s="206">
        <v>2010</v>
      </c>
      <c r="D3371" s="207" t="s">
        <v>208</v>
      </c>
      <c r="E3371" s="207" t="s">
        <v>211</v>
      </c>
      <c r="F3371" s="207" t="s">
        <v>3826</v>
      </c>
      <c r="G3371" s="205" t="s">
        <v>82</v>
      </c>
      <c r="H3371" s="207" t="s">
        <v>101</v>
      </c>
      <c r="I3371" s="206" t="s">
        <v>34</v>
      </c>
      <c r="J3371" s="184">
        <v>1</v>
      </c>
    </row>
    <row r="3372" spans="1:10" ht="33.75" customHeight="1">
      <c r="A3372" s="206">
        <v>40</v>
      </c>
      <c r="B3372" s="207" t="s">
        <v>8768</v>
      </c>
      <c r="C3372" s="206">
        <v>2010</v>
      </c>
      <c r="D3372" s="207" t="s">
        <v>208</v>
      </c>
      <c r="E3372" s="207" t="s">
        <v>211</v>
      </c>
      <c r="F3372" s="207" t="s">
        <v>3827</v>
      </c>
      <c r="G3372" s="205" t="s">
        <v>82</v>
      </c>
      <c r="H3372" s="207" t="s">
        <v>188</v>
      </c>
      <c r="I3372" s="206" t="s">
        <v>34</v>
      </c>
      <c r="J3372" s="184">
        <v>1</v>
      </c>
    </row>
    <row r="3373" spans="1:10" ht="56.25" customHeight="1">
      <c r="A3373" s="206">
        <v>40</v>
      </c>
      <c r="B3373" s="207" t="s">
        <v>8768</v>
      </c>
      <c r="C3373" s="206">
        <v>2010</v>
      </c>
      <c r="D3373" s="207" t="s">
        <v>208</v>
      </c>
      <c r="E3373" s="207" t="s">
        <v>211</v>
      </c>
      <c r="F3373" s="207" t="s">
        <v>3828</v>
      </c>
      <c r="G3373" s="205" t="s">
        <v>10302</v>
      </c>
      <c r="H3373" s="205" t="s">
        <v>10306</v>
      </c>
      <c r="I3373" s="206" t="s">
        <v>34</v>
      </c>
      <c r="J3373" s="184">
        <v>1</v>
      </c>
    </row>
    <row r="3374" spans="1:10" ht="56.25" customHeight="1">
      <c r="A3374" s="206">
        <v>40</v>
      </c>
      <c r="B3374" s="207" t="s">
        <v>8768</v>
      </c>
      <c r="C3374" s="206">
        <v>2010</v>
      </c>
      <c r="D3374" s="207" t="s">
        <v>208</v>
      </c>
      <c r="E3374" s="207" t="s">
        <v>211</v>
      </c>
      <c r="F3374" s="207" t="s">
        <v>3829</v>
      </c>
      <c r="G3374" s="205" t="s">
        <v>10302</v>
      </c>
      <c r="H3374" s="207" t="s">
        <v>92</v>
      </c>
      <c r="I3374" s="206" t="s">
        <v>34</v>
      </c>
      <c r="J3374" s="184">
        <v>1</v>
      </c>
    </row>
    <row r="3375" spans="1:10" ht="33.75" customHeight="1">
      <c r="A3375" s="206">
        <v>40</v>
      </c>
      <c r="B3375" s="207" t="s">
        <v>8768</v>
      </c>
      <c r="C3375" s="206">
        <v>2010</v>
      </c>
      <c r="D3375" s="207" t="s">
        <v>208</v>
      </c>
      <c r="E3375" s="207" t="s">
        <v>211</v>
      </c>
      <c r="F3375" s="207" t="s">
        <v>3830</v>
      </c>
      <c r="G3375" s="205" t="s">
        <v>119</v>
      </c>
      <c r="H3375" s="207" t="s">
        <v>169</v>
      </c>
      <c r="I3375" s="206" t="s">
        <v>34</v>
      </c>
      <c r="J3375" s="184">
        <v>1</v>
      </c>
    </row>
    <row r="3376" spans="1:10" ht="45" customHeight="1">
      <c r="A3376" s="206">
        <v>40</v>
      </c>
      <c r="B3376" s="207" t="s">
        <v>8768</v>
      </c>
      <c r="C3376" s="206">
        <v>2010</v>
      </c>
      <c r="D3376" s="207" t="s">
        <v>208</v>
      </c>
      <c r="E3376" s="207" t="s">
        <v>211</v>
      </c>
      <c r="F3376" s="207" t="s">
        <v>3831</v>
      </c>
      <c r="G3376" s="205" t="s">
        <v>10302</v>
      </c>
      <c r="H3376" s="205" t="s">
        <v>10306</v>
      </c>
      <c r="I3376" s="206" t="s">
        <v>34</v>
      </c>
      <c r="J3376" s="184">
        <v>1</v>
      </c>
    </row>
    <row r="3377" spans="1:10" ht="45" customHeight="1">
      <c r="A3377" s="206">
        <v>40</v>
      </c>
      <c r="B3377" s="207" t="s">
        <v>8768</v>
      </c>
      <c r="C3377" s="206">
        <v>2010</v>
      </c>
      <c r="D3377" s="207" t="s">
        <v>208</v>
      </c>
      <c r="E3377" s="207" t="s">
        <v>211</v>
      </c>
      <c r="F3377" s="207" t="s">
        <v>3832</v>
      </c>
      <c r="G3377" s="205" t="s">
        <v>82</v>
      </c>
      <c r="H3377" s="207" t="s">
        <v>101</v>
      </c>
      <c r="I3377" s="206" t="s">
        <v>34</v>
      </c>
      <c r="J3377" s="184">
        <v>1</v>
      </c>
    </row>
    <row r="3378" spans="1:10" ht="33.75" customHeight="1">
      <c r="A3378" s="206">
        <v>40</v>
      </c>
      <c r="B3378" s="207" t="s">
        <v>8768</v>
      </c>
      <c r="C3378" s="206">
        <v>2010</v>
      </c>
      <c r="D3378" s="207" t="s">
        <v>208</v>
      </c>
      <c r="E3378" s="207" t="s">
        <v>211</v>
      </c>
      <c r="F3378" s="207" t="s">
        <v>3833</v>
      </c>
      <c r="G3378" s="205" t="s">
        <v>82</v>
      </c>
      <c r="H3378" s="207" t="s">
        <v>188</v>
      </c>
      <c r="I3378" s="206" t="s">
        <v>34</v>
      </c>
      <c r="J3378" s="184">
        <v>1</v>
      </c>
    </row>
    <row r="3379" spans="1:10" ht="45" customHeight="1">
      <c r="A3379" s="206">
        <v>40</v>
      </c>
      <c r="B3379" s="207" t="s">
        <v>8768</v>
      </c>
      <c r="C3379" s="206">
        <v>2010</v>
      </c>
      <c r="D3379" s="207" t="s">
        <v>208</v>
      </c>
      <c r="E3379" s="207" t="s">
        <v>211</v>
      </c>
      <c r="F3379" s="207" t="s">
        <v>3834</v>
      </c>
      <c r="G3379" s="205" t="s">
        <v>10302</v>
      </c>
      <c r="H3379" s="207" t="s">
        <v>92</v>
      </c>
      <c r="I3379" s="206" t="s">
        <v>34</v>
      </c>
      <c r="J3379" s="184">
        <v>1</v>
      </c>
    </row>
    <row r="3380" spans="1:10" ht="67.5" customHeight="1">
      <c r="A3380" s="206">
        <v>40</v>
      </c>
      <c r="B3380" s="207" t="s">
        <v>8768</v>
      </c>
      <c r="C3380" s="206">
        <v>2010</v>
      </c>
      <c r="D3380" s="207" t="s">
        <v>219</v>
      </c>
      <c r="E3380" s="207" t="s">
        <v>224</v>
      </c>
      <c r="F3380" s="207" t="s">
        <v>3835</v>
      </c>
      <c r="G3380" s="205" t="s">
        <v>82</v>
      </c>
      <c r="H3380" s="207" t="s">
        <v>101</v>
      </c>
      <c r="I3380" s="206" t="s">
        <v>34</v>
      </c>
      <c r="J3380" s="184">
        <v>1</v>
      </c>
    </row>
    <row r="3381" spans="1:10" ht="33.75" customHeight="1">
      <c r="A3381" s="206">
        <v>40</v>
      </c>
      <c r="B3381" s="207" t="s">
        <v>8768</v>
      </c>
      <c r="C3381" s="206">
        <v>2010</v>
      </c>
      <c r="D3381" s="207" t="s">
        <v>219</v>
      </c>
      <c r="E3381" s="207" t="s">
        <v>622</v>
      </c>
      <c r="F3381" s="207" t="s">
        <v>3836</v>
      </c>
      <c r="G3381" s="205" t="s">
        <v>10302</v>
      </c>
      <c r="H3381" s="207" t="s">
        <v>92</v>
      </c>
      <c r="I3381" s="206" t="s">
        <v>34</v>
      </c>
      <c r="J3381" s="184">
        <v>1</v>
      </c>
    </row>
    <row r="3382" spans="1:10" ht="33.75" customHeight="1">
      <c r="A3382" s="206">
        <v>40</v>
      </c>
      <c r="B3382" s="207" t="s">
        <v>8768</v>
      </c>
      <c r="C3382" s="206">
        <v>2010</v>
      </c>
      <c r="D3382" s="207" t="s">
        <v>219</v>
      </c>
      <c r="E3382" s="207" t="s">
        <v>237</v>
      </c>
      <c r="F3382" s="207" t="s">
        <v>3837</v>
      </c>
      <c r="G3382" s="205" t="s">
        <v>10302</v>
      </c>
      <c r="H3382" s="207" t="s">
        <v>92</v>
      </c>
      <c r="I3382" s="206" t="s">
        <v>34</v>
      </c>
      <c r="J3382" s="184">
        <v>1</v>
      </c>
    </row>
    <row r="3383" spans="1:10" ht="33.75" customHeight="1">
      <c r="A3383" s="206">
        <v>40</v>
      </c>
      <c r="B3383" s="207" t="s">
        <v>8768</v>
      </c>
      <c r="C3383" s="206">
        <v>2010</v>
      </c>
      <c r="D3383" s="207" t="s">
        <v>219</v>
      </c>
      <c r="E3383" s="207" t="s">
        <v>237</v>
      </c>
      <c r="F3383" s="207" t="s">
        <v>3838</v>
      </c>
      <c r="G3383" s="205" t="s">
        <v>10302</v>
      </c>
      <c r="H3383" s="205" t="s">
        <v>10306</v>
      </c>
      <c r="I3383" s="206" t="s">
        <v>34</v>
      </c>
      <c r="J3383" s="184">
        <v>1</v>
      </c>
    </row>
    <row r="3384" spans="1:10" ht="33.75" customHeight="1">
      <c r="A3384" s="206">
        <v>40</v>
      </c>
      <c r="B3384" s="207" t="s">
        <v>8768</v>
      </c>
      <c r="C3384" s="206">
        <v>2010</v>
      </c>
      <c r="D3384" s="207" t="s">
        <v>219</v>
      </c>
      <c r="E3384" s="207" t="s">
        <v>237</v>
      </c>
      <c r="F3384" s="207" t="s">
        <v>3839</v>
      </c>
      <c r="G3384" s="205" t="s">
        <v>82</v>
      </c>
      <c r="H3384" s="207" t="s">
        <v>188</v>
      </c>
      <c r="I3384" s="206" t="s">
        <v>34</v>
      </c>
      <c r="J3384" s="184">
        <v>1</v>
      </c>
    </row>
    <row r="3385" spans="1:10" ht="67.5" customHeight="1">
      <c r="A3385" s="206">
        <v>40</v>
      </c>
      <c r="B3385" s="207" t="s">
        <v>8768</v>
      </c>
      <c r="C3385" s="206">
        <v>2010</v>
      </c>
      <c r="D3385" s="207" t="s">
        <v>219</v>
      </c>
      <c r="E3385" s="207" t="s">
        <v>126</v>
      </c>
      <c r="F3385" s="207" t="s">
        <v>3840</v>
      </c>
      <c r="G3385" s="205" t="s">
        <v>10302</v>
      </c>
      <c r="H3385" s="207" t="s">
        <v>92</v>
      </c>
      <c r="I3385" s="206" t="s">
        <v>34</v>
      </c>
      <c r="J3385" s="184">
        <v>1</v>
      </c>
    </row>
    <row r="3386" spans="1:10" ht="33.75" customHeight="1">
      <c r="A3386" s="206">
        <v>40</v>
      </c>
      <c r="B3386" s="207" t="s">
        <v>8768</v>
      </c>
      <c r="C3386" s="206">
        <v>2010</v>
      </c>
      <c r="D3386" s="207" t="s">
        <v>219</v>
      </c>
      <c r="E3386" s="207" t="s">
        <v>245</v>
      </c>
      <c r="F3386" s="207" t="s">
        <v>3841</v>
      </c>
      <c r="G3386" s="205" t="s">
        <v>10302</v>
      </c>
      <c r="H3386" s="207" t="s">
        <v>92</v>
      </c>
      <c r="I3386" s="206" t="s">
        <v>34</v>
      </c>
      <c r="J3386" s="184">
        <v>1</v>
      </c>
    </row>
    <row r="3387" spans="1:10" ht="33.75" customHeight="1">
      <c r="A3387" s="206">
        <v>40</v>
      </c>
      <c r="B3387" s="207" t="s">
        <v>8768</v>
      </c>
      <c r="C3387" s="206">
        <v>2010</v>
      </c>
      <c r="D3387" s="207" t="s">
        <v>219</v>
      </c>
      <c r="E3387" s="207" t="s">
        <v>245</v>
      </c>
      <c r="F3387" s="207" t="s">
        <v>3842</v>
      </c>
      <c r="G3387" s="205" t="s">
        <v>10302</v>
      </c>
      <c r="H3387" s="207" t="s">
        <v>92</v>
      </c>
      <c r="I3387" s="206" t="s">
        <v>34</v>
      </c>
      <c r="J3387" s="184">
        <v>1</v>
      </c>
    </row>
    <row r="3388" spans="1:10" ht="33.75" customHeight="1">
      <c r="A3388" s="206">
        <v>40</v>
      </c>
      <c r="B3388" s="207" t="s">
        <v>8768</v>
      </c>
      <c r="C3388" s="206">
        <v>2010</v>
      </c>
      <c r="D3388" s="207" t="s">
        <v>219</v>
      </c>
      <c r="E3388" s="207" t="s">
        <v>245</v>
      </c>
      <c r="F3388" s="207" t="s">
        <v>3843</v>
      </c>
      <c r="G3388" s="205" t="s">
        <v>10302</v>
      </c>
      <c r="H3388" s="207" t="s">
        <v>92</v>
      </c>
      <c r="I3388" s="206" t="s">
        <v>34</v>
      </c>
      <c r="J3388" s="184">
        <v>1</v>
      </c>
    </row>
    <row r="3389" spans="1:10" ht="33.75" customHeight="1">
      <c r="A3389" s="206">
        <v>40</v>
      </c>
      <c r="B3389" s="207" t="s">
        <v>8768</v>
      </c>
      <c r="C3389" s="206">
        <v>2010</v>
      </c>
      <c r="D3389" s="207" t="s">
        <v>219</v>
      </c>
      <c r="E3389" s="207" t="s">
        <v>245</v>
      </c>
      <c r="F3389" s="207" t="s">
        <v>3844</v>
      </c>
      <c r="G3389" s="205" t="s">
        <v>82</v>
      </c>
      <c r="H3389" s="207" t="s">
        <v>101</v>
      </c>
      <c r="I3389" s="206" t="s">
        <v>34</v>
      </c>
      <c r="J3389" s="184">
        <v>1</v>
      </c>
    </row>
    <row r="3390" spans="1:10" ht="33.75" customHeight="1">
      <c r="A3390" s="206">
        <v>40</v>
      </c>
      <c r="B3390" s="207" t="s">
        <v>8768</v>
      </c>
      <c r="C3390" s="206">
        <v>2010</v>
      </c>
      <c r="D3390" s="207" t="s">
        <v>219</v>
      </c>
      <c r="E3390" s="207" t="s">
        <v>245</v>
      </c>
      <c r="F3390" s="207" t="s">
        <v>11475</v>
      </c>
      <c r="G3390" s="205" t="s">
        <v>10302</v>
      </c>
      <c r="H3390" s="205" t="s">
        <v>10306</v>
      </c>
      <c r="I3390" s="206" t="s">
        <v>34</v>
      </c>
      <c r="J3390" s="184">
        <v>1</v>
      </c>
    </row>
    <row r="3391" spans="1:10" ht="33.75" customHeight="1">
      <c r="A3391" s="206">
        <v>40</v>
      </c>
      <c r="B3391" s="207" t="s">
        <v>8768</v>
      </c>
      <c r="C3391" s="206">
        <v>2010</v>
      </c>
      <c r="D3391" s="207" t="s">
        <v>219</v>
      </c>
      <c r="E3391" s="207" t="s">
        <v>245</v>
      </c>
      <c r="F3391" s="207" t="s">
        <v>3846</v>
      </c>
      <c r="G3391" s="205" t="s">
        <v>10302</v>
      </c>
      <c r="H3391" s="205" t="s">
        <v>10306</v>
      </c>
      <c r="I3391" s="206" t="s">
        <v>34</v>
      </c>
      <c r="J3391" s="184">
        <v>1</v>
      </c>
    </row>
    <row r="3392" spans="1:10" ht="56.25" customHeight="1">
      <c r="A3392" s="206">
        <v>40</v>
      </c>
      <c r="B3392" s="207" t="s">
        <v>8768</v>
      </c>
      <c r="C3392" s="206">
        <v>2010</v>
      </c>
      <c r="D3392" s="207" t="s">
        <v>219</v>
      </c>
      <c r="E3392" s="207" t="s">
        <v>137</v>
      </c>
      <c r="F3392" s="207" t="s">
        <v>3847</v>
      </c>
      <c r="G3392" s="205" t="s">
        <v>10302</v>
      </c>
      <c r="H3392" s="207" t="s">
        <v>1061</v>
      </c>
      <c r="I3392" s="206" t="s">
        <v>34</v>
      </c>
      <c r="J3392" s="184">
        <v>1</v>
      </c>
    </row>
    <row r="3393" spans="1:10" ht="33.75" customHeight="1">
      <c r="A3393" s="206">
        <v>40</v>
      </c>
      <c r="B3393" s="207" t="s">
        <v>8768</v>
      </c>
      <c r="C3393" s="206">
        <v>2010</v>
      </c>
      <c r="D3393" s="207" t="s">
        <v>219</v>
      </c>
      <c r="E3393" s="207" t="s">
        <v>10378</v>
      </c>
      <c r="F3393" s="207" t="s">
        <v>3848</v>
      </c>
      <c r="G3393" s="205" t="s">
        <v>10302</v>
      </c>
      <c r="H3393" s="207" t="s">
        <v>92</v>
      </c>
      <c r="I3393" s="206" t="s">
        <v>34</v>
      </c>
      <c r="J3393" s="184">
        <v>1</v>
      </c>
    </row>
    <row r="3394" spans="1:10" ht="33.75" customHeight="1">
      <c r="A3394" s="206">
        <v>40</v>
      </c>
      <c r="B3394" s="207" t="s">
        <v>8768</v>
      </c>
      <c r="C3394" s="206">
        <v>2010</v>
      </c>
      <c r="D3394" s="207" t="s">
        <v>219</v>
      </c>
      <c r="E3394" s="207" t="s">
        <v>10378</v>
      </c>
      <c r="F3394" s="207" t="s">
        <v>11476</v>
      </c>
      <c r="G3394" s="205" t="s">
        <v>10302</v>
      </c>
      <c r="H3394" s="207" t="s">
        <v>92</v>
      </c>
      <c r="I3394" s="206" t="s">
        <v>34</v>
      </c>
      <c r="J3394" s="184">
        <v>1</v>
      </c>
    </row>
    <row r="3395" spans="1:10" ht="33.75" customHeight="1">
      <c r="A3395" s="206">
        <v>40</v>
      </c>
      <c r="B3395" s="207" t="s">
        <v>8768</v>
      </c>
      <c r="C3395" s="206">
        <v>2010</v>
      </c>
      <c r="D3395" s="207" t="s">
        <v>219</v>
      </c>
      <c r="E3395" s="207" t="s">
        <v>10378</v>
      </c>
      <c r="F3395" s="207" t="s">
        <v>3850</v>
      </c>
      <c r="G3395" s="205" t="s">
        <v>10302</v>
      </c>
      <c r="H3395" s="207" t="s">
        <v>92</v>
      </c>
      <c r="I3395" s="206" t="s">
        <v>34</v>
      </c>
      <c r="J3395" s="184">
        <v>1</v>
      </c>
    </row>
    <row r="3396" spans="1:10" ht="33.75" customHeight="1">
      <c r="A3396" s="206">
        <v>40</v>
      </c>
      <c r="B3396" s="207" t="s">
        <v>8768</v>
      </c>
      <c r="C3396" s="206">
        <v>2010</v>
      </c>
      <c r="D3396" s="207" t="s">
        <v>219</v>
      </c>
      <c r="E3396" s="207" t="s">
        <v>10378</v>
      </c>
      <c r="F3396" s="207" t="s">
        <v>3851</v>
      </c>
      <c r="G3396" s="205" t="s">
        <v>10302</v>
      </c>
      <c r="H3396" s="207" t="s">
        <v>92</v>
      </c>
      <c r="I3396" s="206" t="s">
        <v>34</v>
      </c>
      <c r="J3396" s="184">
        <v>1</v>
      </c>
    </row>
    <row r="3397" spans="1:10" ht="33.75" customHeight="1">
      <c r="A3397" s="206">
        <v>40</v>
      </c>
      <c r="B3397" s="207" t="s">
        <v>8768</v>
      </c>
      <c r="C3397" s="206">
        <v>2010</v>
      </c>
      <c r="D3397" s="207" t="s">
        <v>219</v>
      </c>
      <c r="E3397" s="207" t="s">
        <v>10378</v>
      </c>
      <c r="F3397" s="207" t="s">
        <v>3852</v>
      </c>
      <c r="G3397" s="205" t="s">
        <v>10302</v>
      </c>
      <c r="H3397" s="207" t="s">
        <v>92</v>
      </c>
      <c r="I3397" s="206" t="s">
        <v>34</v>
      </c>
      <c r="J3397" s="184">
        <v>1</v>
      </c>
    </row>
    <row r="3398" spans="1:10" ht="33.75" customHeight="1">
      <c r="A3398" s="206">
        <v>40</v>
      </c>
      <c r="B3398" s="207" t="s">
        <v>8768</v>
      </c>
      <c r="C3398" s="206">
        <v>2010</v>
      </c>
      <c r="D3398" s="207" t="s">
        <v>219</v>
      </c>
      <c r="E3398" s="207" t="s">
        <v>10378</v>
      </c>
      <c r="F3398" s="207" t="s">
        <v>3853</v>
      </c>
      <c r="G3398" s="205" t="s">
        <v>10302</v>
      </c>
      <c r="H3398" s="207" t="s">
        <v>92</v>
      </c>
      <c r="I3398" s="206" t="s">
        <v>34</v>
      </c>
      <c r="J3398" s="184">
        <v>1</v>
      </c>
    </row>
    <row r="3399" spans="1:10" ht="67.5" customHeight="1">
      <c r="A3399" s="206">
        <v>40</v>
      </c>
      <c r="B3399" s="207" t="s">
        <v>8768</v>
      </c>
      <c r="C3399" s="206">
        <v>2010</v>
      </c>
      <c r="D3399" s="207" t="s">
        <v>219</v>
      </c>
      <c r="E3399" s="207" t="s">
        <v>638</v>
      </c>
      <c r="F3399" s="207" t="s">
        <v>3854</v>
      </c>
      <c r="G3399" s="205" t="s">
        <v>10302</v>
      </c>
      <c r="H3399" s="207" t="s">
        <v>92</v>
      </c>
      <c r="I3399" s="206" t="s">
        <v>34</v>
      </c>
      <c r="J3399" s="184">
        <v>1</v>
      </c>
    </row>
    <row r="3400" spans="1:10" ht="33.75" customHeight="1">
      <c r="A3400" s="206">
        <v>40</v>
      </c>
      <c r="B3400" s="207" t="s">
        <v>8768</v>
      </c>
      <c r="C3400" s="206">
        <v>2010</v>
      </c>
      <c r="D3400" s="207" t="s">
        <v>219</v>
      </c>
      <c r="E3400" s="207" t="s">
        <v>638</v>
      </c>
      <c r="F3400" s="207" t="s">
        <v>3855</v>
      </c>
      <c r="G3400" s="205" t="s">
        <v>10302</v>
      </c>
      <c r="H3400" s="205" t="s">
        <v>10306</v>
      </c>
      <c r="I3400" s="206" t="s">
        <v>34</v>
      </c>
      <c r="J3400" s="184">
        <v>1</v>
      </c>
    </row>
    <row r="3401" spans="1:10" ht="33.75" customHeight="1">
      <c r="A3401" s="206">
        <v>40</v>
      </c>
      <c r="B3401" s="207" t="s">
        <v>8768</v>
      </c>
      <c r="C3401" s="206">
        <v>2010</v>
      </c>
      <c r="D3401" s="207" t="s">
        <v>219</v>
      </c>
      <c r="E3401" s="207" t="s">
        <v>229</v>
      </c>
      <c r="F3401" s="207" t="s">
        <v>3856</v>
      </c>
      <c r="G3401" s="205" t="s">
        <v>10302</v>
      </c>
      <c r="H3401" s="207" t="s">
        <v>92</v>
      </c>
      <c r="I3401" s="206" t="s">
        <v>34</v>
      </c>
      <c r="J3401" s="184">
        <v>1</v>
      </c>
    </row>
    <row r="3402" spans="1:10" ht="33.75" customHeight="1">
      <c r="A3402" s="206">
        <v>40</v>
      </c>
      <c r="B3402" s="207" t="s">
        <v>8768</v>
      </c>
      <c r="C3402" s="206">
        <v>2010</v>
      </c>
      <c r="D3402" s="207" t="s">
        <v>219</v>
      </c>
      <c r="E3402" s="207" t="s">
        <v>229</v>
      </c>
      <c r="F3402" s="207" t="s">
        <v>3857</v>
      </c>
      <c r="G3402" s="205" t="s">
        <v>10302</v>
      </c>
      <c r="H3402" s="207" t="s">
        <v>92</v>
      </c>
      <c r="I3402" s="206" t="s">
        <v>34</v>
      </c>
      <c r="J3402" s="184">
        <v>1</v>
      </c>
    </row>
    <row r="3403" spans="1:10" ht="33.75" customHeight="1">
      <c r="A3403" s="206">
        <v>40</v>
      </c>
      <c r="B3403" s="207" t="s">
        <v>8768</v>
      </c>
      <c r="C3403" s="206">
        <v>2010</v>
      </c>
      <c r="D3403" s="207" t="s">
        <v>219</v>
      </c>
      <c r="E3403" s="207" t="s">
        <v>229</v>
      </c>
      <c r="F3403" s="207" t="s">
        <v>3858</v>
      </c>
      <c r="G3403" s="205" t="s">
        <v>119</v>
      </c>
      <c r="H3403" s="207" t="s">
        <v>608</v>
      </c>
      <c r="I3403" s="206" t="s">
        <v>34</v>
      </c>
      <c r="J3403" s="184">
        <v>1</v>
      </c>
    </row>
    <row r="3404" spans="1:10" ht="67.5" customHeight="1">
      <c r="A3404" s="206">
        <v>40</v>
      </c>
      <c r="B3404" s="207" t="s">
        <v>8768</v>
      </c>
      <c r="C3404" s="206">
        <v>2010</v>
      </c>
      <c r="D3404" s="207" t="s">
        <v>262</v>
      </c>
      <c r="E3404" s="207" t="s">
        <v>266</v>
      </c>
      <c r="F3404" s="207" t="s">
        <v>3859</v>
      </c>
      <c r="G3404" s="205" t="s">
        <v>10302</v>
      </c>
      <c r="H3404" s="207" t="s">
        <v>92</v>
      </c>
      <c r="I3404" s="206" t="s">
        <v>34</v>
      </c>
      <c r="J3404" s="184">
        <v>1</v>
      </c>
    </row>
    <row r="3405" spans="1:10" ht="45" customHeight="1">
      <c r="A3405" s="206">
        <v>40</v>
      </c>
      <c r="B3405" s="207" t="s">
        <v>8768</v>
      </c>
      <c r="C3405" s="206">
        <v>2010</v>
      </c>
      <c r="D3405" s="207" t="s">
        <v>273</v>
      </c>
      <c r="E3405" s="207" t="s">
        <v>270</v>
      </c>
      <c r="F3405" s="207" t="s">
        <v>3860</v>
      </c>
      <c r="G3405" s="205" t="s">
        <v>10302</v>
      </c>
      <c r="H3405" s="207" t="s">
        <v>92</v>
      </c>
      <c r="I3405" s="206" t="s">
        <v>34</v>
      </c>
      <c r="J3405" s="184">
        <v>1</v>
      </c>
    </row>
    <row r="3406" spans="1:10" ht="67.5" customHeight="1">
      <c r="A3406" s="206">
        <v>40</v>
      </c>
      <c r="B3406" s="207" t="s">
        <v>8768</v>
      </c>
      <c r="C3406" s="206">
        <v>2010</v>
      </c>
      <c r="D3406" s="207" t="s">
        <v>1727</v>
      </c>
      <c r="E3406" s="207" t="s">
        <v>266</v>
      </c>
      <c r="F3406" s="207" t="s">
        <v>11477</v>
      </c>
      <c r="G3406" s="205" t="s">
        <v>10302</v>
      </c>
      <c r="H3406" s="205" t="s">
        <v>10306</v>
      </c>
      <c r="I3406" s="206" t="s">
        <v>34</v>
      </c>
      <c r="J3406" s="184">
        <v>1</v>
      </c>
    </row>
    <row r="3407" spans="1:10" ht="67.5" customHeight="1">
      <c r="A3407" s="206">
        <v>40</v>
      </c>
      <c r="B3407" s="207" t="s">
        <v>8768</v>
      </c>
      <c r="C3407" s="206">
        <v>2010</v>
      </c>
      <c r="D3407" s="207" t="s">
        <v>276</v>
      </c>
      <c r="E3407" s="207" t="s">
        <v>266</v>
      </c>
      <c r="F3407" s="207" t="s">
        <v>3861</v>
      </c>
      <c r="G3407" s="205" t="s">
        <v>10302</v>
      </c>
      <c r="H3407" s="205" t="s">
        <v>10306</v>
      </c>
      <c r="I3407" s="206" t="s">
        <v>34</v>
      </c>
      <c r="J3407" s="184">
        <v>1</v>
      </c>
    </row>
    <row r="3408" spans="1:10" ht="56.25" customHeight="1">
      <c r="A3408" s="206">
        <v>40</v>
      </c>
      <c r="B3408" s="207" t="s">
        <v>8768</v>
      </c>
      <c r="C3408" s="206">
        <v>2010</v>
      </c>
      <c r="D3408" s="207" t="s">
        <v>276</v>
      </c>
      <c r="E3408" s="207" t="s">
        <v>266</v>
      </c>
      <c r="F3408" s="207" t="s">
        <v>3862</v>
      </c>
      <c r="G3408" s="205" t="s">
        <v>10302</v>
      </c>
      <c r="H3408" s="205" t="s">
        <v>10306</v>
      </c>
      <c r="I3408" s="206" t="s">
        <v>34</v>
      </c>
      <c r="J3408" s="184">
        <v>1</v>
      </c>
    </row>
    <row r="3409" spans="1:10" ht="45" customHeight="1">
      <c r="A3409" s="206">
        <v>41</v>
      </c>
      <c r="B3409" s="207" t="s">
        <v>3770</v>
      </c>
      <c r="C3409" s="206">
        <v>2017</v>
      </c>
      <c r="D3409" s="207" t="s">
        <v>28</v>
      </c>
      <c r="E3409" s="207" t="s">
        <v>281</v>
      </c>
      <c r="F3409" s="207" t="s">
        <v>3863</v>
      </c>
      <c r="G3409" s="205" t="s">
        <v>10302</v>
      </c>
      <c r="H3409" s="207" t="s">
        <v>92</v>
      </c>
      <c r="I3409" s="206" t="s">
        <v>34</v>
      </c>
      <c r="J3409" s="184">
        <v>1</v>
      </c>
    </row>
    <row r="3410" spans="1:10" ht="33.75" customHeight="1">
      <c r="A3410" s="206">
        <v>41</v>
      </c>
      <c r="B3410" s="207" t="s">
        <v>3770</v>
      </c>
      <c r="C3410" s="206">
        <v>2017</v>
      </c>
      <c r="D3410" s="207" t="s">
        <v>28</v>
      </c>
      <c r="E3410" s="207" t="s">
        <v>29</v>
      </c>
      <c r="F3410" s="207" t="s">
        <v>3864</v>
      </c>
      <c r="G3410" s="205" t="s">
        <v>10302</v>
      </c>
      <c r="H3410" s="207" t="s">
        <v>92</v>
      </c>
      <c r="I3410" s="206" t="s">
        <v>34</v>
      </c>
      <c r="J3410" s="184">
        <v>1</v>
      </c>
    </row>
    <row r="3411" spans="1:10" ht="33.75" customHeight="1">
      <c r="A3411" s="206">
        <v>41</v>
      </c>
      <c r="B3411" s="207" t="s">
        <v>3770</v>
      </c>
      <c r="C3411" s="206">
        <v>2017</v>
      </c>
      <c r="D3411" s="207" t="s">
        <v>28</v>
      </c>
      <c r="E3411" s="207" t="s">
        <v>37</v>
      </c>
      <c r="F3411" s="207" t="s">
        <v>11478</v>
      </c>
      <c r="G3411" s="205" t="s">
        <v>10302</v>
      </c>
      <c r="H3411" s="207" t="s">
        <v>92</v>
      </c>
      <c r="I3411" s="206" t="s">
        <v>34</v>
      </c>
      <c r="J3411" s="184">
        <v>1</v>
      </c>
    </row>
    <row r="3412" spans="1:10" ht="90" customHeight="1">
      <c r="A3412" s="206">
        <v>41</v>
      </c>
      <c r="B3412" s="207" t="s">
        <v>3770</v>
      </c>
      <c r="C3412" s="206">
        <v>2017</v>
      </c>
      <c r="D3412" s="207" t="s">
        <v>28</v>
      </c>
      <c r="E3412" s="207" t="s">
        <v>43</v>
      </c>
      <c r="F3412" s="207" t="s">
        <v>3866</v>
      </c>
      <c r="G3412" s="205" t="s">
        <v>10302</v>
      </c>
      <c r="H3412" s="205" t="s">
        <v>10306</v>
      </c>
      <c r="I3412" s="206" t="s">
        <v>34</v>
      </c>
      <c r="J3412" s="184">
        <v>1</v>
      </c>
    </row>
    <row r="3413" spans="1:10" ht="22.5" customHeight="1">
      <c r="A3413" s="206">
        <v>41</v>
      </c>
      <c r="B3413" s="207" t="s">
        <v>3770</v>
      </c>
      <c r="C3413" s="206">
        <v>2017</v>
      </c>
      <c r="D3413" s="205" t="s">
        <v>28</v>
      </c>
      <c r="E3413" s="207" t="s">
        <v>46</v>
      </c>
      <c r="F3413" s="207" t="s">
        <v>3959</v>
      </c>
      <c r="G3413" s="205" t="s">
        <v>10302</v>
      </c>
      <c r="H3413" s="207" t="s">
        <v>1061</v>
      </c>
      <c r="I3413" s="206" t="s">
        <v>34</v>
      </c>
      <c r="J3413" s="184">
        <v>1</v>
      </c>
    </row>
    <row r="3414" spans="1:10" ht="22.5" customHeight="1">
      <c r="A3414" s="206">
        <v>41</v>
      </c>
      <c r="B3414" s="207" t="s">
        <v>3770</v>
      </c>
      <c r="C3414" s="206">
        <v>2017</v>
      </c>
      <c r="D3414" s="205" t="s">
        <v>28</v>
      </c>
      <c r="E3414" s="207" t="s">
        <v>46</v>
      </c>
      <c r="F3414" s="207" t="s">
        <v>3960</v>
      </c>
      <c r="G3414" s="205" t="s">
        <v>10302</v>
      </c>
      <c r="H3414" s="207" t="s">
        <v>1061</v>
      </c>
      <c r="I3414" s="206" t="s">
        <v>34</v>
      </c>
      <c r="J3414" s="184">
        <v>1</v>
      </c>
    </row>
    <row r="3415" spans="1:10" ht="22.5" customHeight="1">
      <c r="A3415" s="206">
        <v>41</v>
      </c>
      <c r="B3415" s="207" t="s">
        <v>3770</v>
      </c>
      <c r="C3415" s="206">
        <v>2017</v>
      </c>
      <c r="D3415" s="205" t="s">
        <v>28</v>
      </c>
      <c r="E3415" s="207" t="s">
        <v>46</v>
      </c>
      <c r="F3415" s="207" t="s">
        <v>3961</v>
      </c>
      <c r="G3415" s="205" t="s">
        <v>10302</v>
      </c>
      <c r="H3415" s="207" t="s">
        <v>1061</v>
      </c>
      <c r="I3415" s="206" t="s">
        <v>34</v>
      </c>
      <c r="J3415" s="184">
        <v>1</v>
      </c>
    </row>
    <row r="3416" spans="1:10" ht="90" customHeight="1">
      <c r="A3416" s="206">
        <v>41</v>
      </c>
      <c r="B3416" s="207" t="s">
        <v>3770</v>
      </c>
      <c r="C3416" s="206">
        <v>2017</v>
      </c>
      <c r="D3416" s="207" t="s">
        <v>28</v>
      </c>
      <c r="E3416" s="207" t="s">
        <v>57</v>
      </c>
      <c r="F3416" s="207" t="s">
        <v>3958</v>
      </c>
      <c r="G3416" s="205" t="s">
        <v>10302</v>
      </c>
      <c r="H3416" s="205" t="s">
        <v>10306</v>
      </c>
      <c r="I3416" s="206" t="s">
        <v>34</v>
      </c>
      <c r="J3416" s="184">
        <v>1</v>
      </c>
    </row>
    <row r="3417" spans="1:10" ht="45" customHeight="1">
      <c r="A3417" s="206">
        <v>41</v>
      </c>
      <c r="B3417" s="207" t="s">
        <v>3770</v>
      </c>
      <c r="C3417" s="206">
        <v>2017</v>
      </c>
      <c r="D3417" s="207" t="s">
        <v>28</v>
      </c>
      <c r="E3417" s="207" t="s">
        <v>62</v>
      </c>
      <c r="F3417" s="207" t="s">
        <v>3867</v>
      </c>
      <c r="G3417" s="205" t="s">
        <v>10302</v>
      </c>
      <c r="H3417" s="207" t="s">
        <v>92</v>
      </c>
      <c r="I3417" s="206" t="s">
        <v>34</v>
      </c>
      <c r="J3417" s="184">
        <v>1</v>
      </c>
    </row>
    <row r="3418" spans="1:10" ht="56.25" customHeight="1">
      <c r="A3418" s="206">
        <v>41</v>
      </c>
      <c r="B3418" s="207" t="s">
        <v>3770</v>
      </c>
      <c r="C3418" s="206">
        <v>2017</v>
      </c>
      <c r="D3418" s="207" t="s">
        <v>28</v>
      </c>
      <c r="E3418" s="207" t="s">
        <v>63</v>
      </c>
      <c r="F3418" s="207" t="s">
        <v>3868</v>
      </c>
      <c r="G3418" s="205" t="s">
        <v>82</v>
      </c>
      <c r="H3418" s="207" t="s">
        <v>188</v>
      </c>
      <c r="I3418" s="206" t="s">
        <v>34</v>
      </c>
      <c r="J3418" s="184">
        <v>1</v>
      </c>
    </row>
    <row r="3419" spans="1:10" ht="56.25" customHeight="1">
      <c r="A3419" s="206">
        <v>41</v>
      </c>
      <c r="B3419" s="207" t="s">
        <v>3770</v>
      </c>
      <c r="C3419" s="206">
        <v>2017</v>
      </c>
      <c r="D3419" s="207" t="s">
        <v>28</v>
      </c>
      <c r="E3419" s="207" t="s">
        <v>554</v>
      </c>
      <c r="F3419" s="207" t="s">
        <v>11479</v>
      </c>
      <c r="G3419" s="205" t="s">
        <v>10302</v>
      </c>
      <c r="H3419" s="205" t="s">
        <v>10306</v>
      </c>
      <c r="I3419" s="206" t="s">
        <v>34</v>
      </c>
      <c r="J3419" s="184">
        <v>1</v>
      </c>
    </row>
    <row r="3420" spans="1:10" ht="22.5" customHeight="1">
      <c r="A3420" s="206">
        <v>41</v>
      </c>
      <c r="B3420" s="207" t="s">
        <v>3770</v>
      </c>
      <c r="C3420" s="206">
        <v>2017</v>
      </c>
      <c r="D3420" s="207" t="s">
        <v>28</v>
      </c>
      <c r="E3420" s="207" t="s">
        <v>69</v>
      </c>
      <c r="F3420" s="207" t="s">
        <v>3874</v>
      </c>
      <c r="G3420" s="205" t="s">
        <v>10302</v>
      </c>
      <c r="H3420" s="207" t="s">
        <v>92</v>
      </c>
      <c r="I3420" s="206" t="s">
        <v>34</v>
      </c>
      <c r="J3420" s="184">
        <v>1</v>
      </c>
    </row>
    <row r="3421" spans="1:10" ht="101.25" customHeight="1">
      <c r="A3421" s="206">
        <v>41</v>
      </c>
      <c r="B3421" s="207" t="s">
        <v>3770</v>
      </c>
      <c r="C3421" s="206">
        <v>2017</v>
      </c>
      <c r="D3421" s="207" t="s">
        <v>74</v>
      </c>
      <c r="E3421" s="207" t="s">
        <v>75</v>
      </c>
      <c r="F3421" s="210" t="s">
        <v>3870</v>
      </c>
      <c r="G3421" s="205" t="s">
        <v>10302</v>
      </c>
      <c r="H3421" s="207" t="s">
        <v>92</v>
      </c>
      <c r="I3421" s="206" t="s">
        <v>34</v>
      </c>
      <c r="J3421" s="184">
        <v>1</v>
      </c>
    </row>
    <row r="3422" spans="1:10" ht="67.5" customHeight="1">
      <c r="A3422" s="206">
        <v>41</v>
      </c>
      <c r="B3422" s="207" t="s">
        <v>3770</v>
      </c>
      <c r="C3422" s="206">
        <v>2017</v>
      </c>
      <c r="D3422" s="207" t="s">
        <v>74</v>
      </c>
      <c r="E3422" s="207" t="s">
        <v>79</v>
      </c>
      <c r="F3422" s="207" t="s">
        <v>3871</v>
      </c>
      <c r="G3422" s="205" t="s">
        <v>10302</v>
      </c>
      <c r="H3422" s="207" t="s">
        <v>92</v>
      </c>
      <c r="I3422" s="206" t="s">
        <v>34</v>
      </c>
      <c r="J3422" s="184">
        <v>1</v>
      </c>
    </row>
    <row r="3423" spans="1:10" ht="22.5" customHeight="1">
      <c r="A3423" s="206">
        <v>41</v>
      </c>
      <c r="B3423" s="207" t="s">
        <v>3770</v>
      </c>
      <c r="C3423" s="206">
        <v>2017</v>
      </c>
      <c r="D3423" s="207" t="s">
        <v>74</v>
      </c>
      <c r="E3423" s="207" t="s">
        <v>85</v>
      </c>
      <c r="F3423" s="207" t="s">
        <v>3878</v>
      </c>
      <c r="G3423" s="205" t="s">
        <v>10302</v>
      </c>
      <c r="H3423" s="205" t="s">
        <v>10306</v>
      </c>
      <c r="I3423" s="206" t="s">
        <v>34</v>
      </c>
      <c r="J3423" s="184">
        <v>1</v>
      </c>
    </row>
    <row r="3424" spans="1:10" ht="22.5" customHeight="1">
      <c r="A3424" s="206">
        <v>41</v>
      </c>
      <c r="B3424" s="207" t="s">
        <v>3770</v>
      </c>
      <c r="C3424" s="206">
        <v>2017</v>
      </c>
      <c r="D3424" s="207" t="s">
        <v>74</v>
      </c>
      <c r="E3424" s="207" t="s">
        <v>85</v>
      </c>
      <c r="F3424" s="207" t="s">
        <v>11480</v>
      </c>
      <c r="G3424" s="205" t="s">
        <v>10302</v>
      </c>
      <c r="H3424" s="205" t="s">
        <v>10306</v>
      </c>
      <c r="I3424" s="206" t="s">
        <v>34</v>
      </c>
      <c r="J3424" s="184">
        <v>1</v>
      </c>
    </row>
    <row r="3425" spans="1:10" ht="22.5" customHeight="1">
      <c r="A3425" s="206">
        <v>41</v>
      </c>
      <c r="B3425" s="207" t="s">
        <v>3770</v>
      </c>
      <c r="C3425" s="206">
        <v>2017</v>
      </c>
      <c r="D3425" s="207" t="s">
        <v>74</v>
      </c>
      <c r="E3425" s="207" t="s">
        <v>85</v>
      </c>
      <c r="F3425" s="207" t="s">
        <v>11481</v>
      </c>
      <c r="G3425" s="205" t="s">
        <v>82</v>
      </c>
      <c r="H3425" s="207" t="s">
        <v>101</v>
      </c>
      <c r="I3425" s="206" t="s">
        <v>34</v>
      </c>
      <c r="J3425" s="184">
        <v>1</v>
      </c>
    </row>
    <row r="3426" spans="1:10" ht="45" customHeight="1">
      <c r="A3426" s="206">
        <v>41</v>
      </c>
      <c r="B3426" s="207" t="s">
        <v>3770</v>
      </c>
      <c r="C3426" s="206">
        <v>2017</v>
      </c>
      <c r="D3426" s="207" t="s">
        <v>74</v>
      </c>
      <c r="E3426" s="207" t="s">
        <v>94</v>
      </c>
      <c r="F3426" s="207" t="s">
        <v>11482</v>
      </c>
      <c r="G3426" s="205" t="s">
        <v>10302</v>
      </c>
      <c r="H3426" s="207" t="s">
        <v>92</v>
      </c>
      <c r="I3426" s="206" t="s">
        <v>34</v>
      </c>
      <c r="J3426" s="184">
        <v>1</v>
      </c>
    </row>
    <row r="3427" spans="1:10" ht="22.5" customHeight="1">
      <c r="A3427" s="206">
        <v>41</v>
      </c>
      <c r="B3427" s="207" t="s">
        <v>3770</v>
      </c>
      <c r="C3427" s="206">
        <v>2017</v>
      </c>
      <c r="D3427" s="207" t="s">
        <v>74</v>
      </c>
      <c r="E3427" s="207" t="s">
        <v>94</v>
      </c>
      <c r="F3427" s="207" t="s">
        <v>11483</v>
      </c>
      <c r="G3427" s="205" t="s">
        <v>10302</v>
      </c>
      <c r="H3427" s="207" t="s">
        <v>92</v>
      </c>
      <c r="I3427" s="206" t="s">
        <v>34</v>
      </c>
      <c r="J3427" s="184">
        <v>1</v>
      </c>
    </row>
    <row r="3428" spans="1:10" ht="22.5" customHeight="1">
      <c r="A3428" s="206">
        <v>41</v>
      </c>
      <c r="B3428" s="207" t="s">
        <v>3770</v>
      </c>
      <c r="C3428" s="206">
        <v>2017</v>
      </c>
      <c r="D3428" s="207" t="s">
        <v>74</v>
      </c>
      <c r="E3428" s="207" t="s">
        <v>94</v>
      </c>
      <c r="F3428" s="207" t="s">
        <v>3882</v>
      </c>
      <c r="G3428" s="205" t="s">
        <v>10302</v>
      </c>
      <c r="H3428" s="207" t="s">
        <v>92</v>
      </c>
      <c r="I3428" s="206" t="s">
        <v>34</v>
      </c>
      <c r="J3428" s="184">
        <v>1</v>
      </c>
    </row>
    <row r="3429" spans="1:10" ht="56.25" customHeight="1">
      <c r="A3429" s="206">
        <v>41</v>
      </c>
      <c r="B3429" s="207" t="s">
        <v>3770</v>
      </c>
      <c r="C3429" s="206">
        <v>2017</v>
      </c>
      <c r="D3429" s="207" t="s">
        <v>96</v>
      </c>
      <c r="E3429" s="207" t="s">
        <v>100</v>
      </c>
      <c r="F3429" s="207" t="s">
        <v>3885</v>
      </c>
      <c r="G3429" s="205" t="s">
        <v>10302</v>
      </c>
      <c r="H3429" s="207" t="s">
        <v>92</v>
      </c>
      <c r="I3429" s="206" t="s">
        <v>34</v>
      </c>
      <c r="J3429" s="184">
        <v>1</v>
      </c>
    </row>
    <row r="3430" spans="1:10" ht="33.75" customHeight="1">
      <c r="A3430" s="206">
        <v>41</v>
      </c>
      <c r="B3430" s="207" t="s">
        <v>3770</v>
      </c>
      <c r="C3430" s="206">
        <v>2017</v>
      </c>
      <c r="D3430" s="207" t="s">
        <v>96</v>
      </c>
      <c r="E3430" s="207" t="s">
        <v>308</v>
      </c>
      <c r="F3430" s="207" t="s">
        <v>3886</v>
      </c>
      <c r="G3430" s="205" t="s">
        <v>10302</v>
      </c>
      <c r="H3430" s="207" t="s">
        <v>92</v>
      </c>
      <c r="I3430" s="206" t="s">
        <v>34</v>
      </c>
      <c r="J3430" s="184">
        <v>1</v>
      </c>
    </row>
    <row r="3431" spans="1:10" ht="67.5" customHeight="1">
      <c r="A3431" s="206">
        <v>41</v>
      </c>
      <c r="B3431" s="207" t="s">
        <v>3770</v>
      </c>
      <c r="C3431" s="206">
        <v>2017</v>
      </c>
      <c r="D3431" s="207" t="s">
        <v>96</v>
      </c>
      <c r="E3431" s="207" t="s">
        <v>105</v>
      </c>
      <c r="F3431" s="207" t="s">
        <v>3887</v>
      </c>
      <c r="G3431" s="205" t="s">
        <v>82</v>
      </c>
      <c r="H3431" s="207" t="s">
        <v>101</v>
      </c>
      <c r="I3431" s="206" t="s">
        <v>34</v>
      </c>
      <c r="J3431" s="184">
        <v>1</v>
      </c>
    </row>
    <row r="3432" spans="1:10" ht="22.5" customHeight="1">
      <c r="A3432" s="206">
        <v>41</v>
      </c>
      <c r="B3432" s="207" t="s">
        <v>3770</v>
      </c>
      <c r="C3432" s="206">
        <v>2017</v>
      </c>
      <c r="D3432" s="207" t="s">
        <v>111</v>
      </c>
      <c r="E3432" s="207" t="s">
        <v>116</v>
      </c>
      <c r="F3432" s="207" t="s">
        <v>11484</v>
      </c>
      <c r="G3432" s="205" t="s">
        <v>10302</v>
      </c>
      <c r="H3432" s="207" t="s">
        <v>92</v>
      </c>
      <c r="I3432" s="206" t="s">
        <v>34</v>
      </c>
      <c r="J3432" s="184">
        <v>1</v>
      </c>
    </row>
    <row r="3433" spans="1:10" ht="22.5" customHeight="1">
      <c r="A3433" s="206">
        <v>41</v>
      </c>
      <c r="B3433" s="207" t="s">
        <v>3770</v>
      </c>
      <c r="C3433" s="206">
        <v>2017</v>
      </c>
      <c r="D3433" s="207" t="s">
        <v>111</v>
      </c>
      <c r="E3433" s="207" t="s">
        <v>116</v>
      </c>
      <c r="F3433" s="207" t="s">
        <v>11485</v>
      </c>
      <c r="G3433" s="205" t="s">
        <v>10302</v>
      </c>
      <c r="H3433" s="205" t="s">
        <v>10306</v>
      </c>
      <c r="I3433" s="206" t="s">
        <v>34</v>
      </c>
      <c r="J3433" s="184">
        <v>1</v>
      </c>
    </row>
    <row r="3434" spans="1:10" ht="22.5" customHeight="1">
      <c r="A3434" s="206">
        <v>41</v>
      </c>
      <c r="B3434" s="207" t="s">
        <v>3770</v>
      </c>
      <c r="C3434" s="206">
        <v>2017</v>
      </c>
      <c r="D3434" s="207" t="s">
        <v>111</v>
      </c>
      <c r="E3434" s="207" t="s">
        <v>116</v>
      </c>
      <c r="F3434" s="207" t="s">
        <v>11486</v>
      </c>
      <c r="G3434" s="205" t="s">
        <v>10302</v>
      </c>
      <c r="H3434" s="207" t="s">
        <v>92</v>
      </c>
      <c r="I3434" s="206" t="s">
        <v>34</v>
      </c>
      <c r="J3434" s="184">
        <v>1</v>
      </c>
    </row>
    <row r="3435" spans="1:10" ht="22.5" customHeight="1">
      <c r="A3435" s="206">
        <v>41</v>
      </c>
      <c r="B3435" s="207" t="s">
        <v>3770</v>
      </c>
      <c r="C3435" s="206">
        <v>2017</v>
      </c>
      <c r="D3435" s="207" t="s">
        <v>111</v>
      </c>
      <c r="E3435" s="207" t="s">
        <v>3892</v>
      </c>
      <c r="F3435" s="207" t="s">
        <v>3891</v>
      </c>
      <c r="G3435" s="205" t="s">
        <v>10302</v>
      </c>
      <c r="H3435" s="205" t="s">
        <v>10306</v>
      </c>
      <c r="I3435" s="206" t="s">
        <v>34</v>
      </c>
      <c r="J3435" s="184">
        <v>1</v>
      </c>
    </row>
    <row r="3436" spans="1:10" ht="45" customHeight="1">
      <c r="A3436" s="206">
        <v>41</v>
      </c>
      <c r="B3436" s="207" t="s">
        <v>3770</v>
      </c>
      <c r="C3436" s="206">
        <v>2017</v>
      </c>
      <c r="D3436" s="207" t="s">
        <v>111</v>
      </c>
      <c r="E3436" s="207" t="s">
        <v>3892</v>
      </c>
      <c r="F3436" s="207" t="s">
        <v>3893</v>
      </c>
      <c r="G3436" s="205" t="s">
        <v>10302</v>
      </c>
      <c r="H3436" s="205" t="s">
        <v>10306</v>
      </c>
      <c r="I3436" s="206" t="s">
        <v>34</v>
      </c>
      <c r="J3436" s="184">
        <v>1</v>
      </c>
    </row>
    <row r="3437" spans="1:10" ht="33.75" customHeight="1">
      <c r="A3437" s="206">
        <v>41</v>
      </c>
      <c r="B3437" s="207" t="s">
        <v>3770</v>
      </c>
      <c r="C3437" s="206">
        <v>2017</v>
      </c>
      <c r="D3437" s="207" t="s">
        <v>111</v>
      </c>
      <c r="E3437" s="207" t="s">
        <v>3892</v>
      </c>
      <c r="F3437" s="207" t="s">
        <v>3894</v>
      </c>
      <c r="G3437" s="205" t="s">
        <v>10302</v>
      </c>
      <c r="H3437" s="207" t="s">
        <v>1061</v>
      </c>
      <c r="I3437" s="206" t="s">
        <v>34</v>
      </c>
      <c r="J3437" s="184">
        <v>1</v>
      </c>
    </row>
    <row r="3438" spans="1:10" ht="22.5" customHeight="1">
      <c r="A3438" s="206">
        <v>41</v>
      </c>
      <c r="B3438" s="207" t="s">
        <v>3770</v>
      </c>
      <c r="C3438" s="206">
        <v>2017</v>
      </c>
      <c r="D3438" s="207" t="s">
        <v>111</v>
      </c>
      <c r="E3438" s="207" t="s">
        <v>3892</v>
      </c>
      <c r="F3438" s="207" t="s">
        <v>3895</v>
      </c>
      <c r="G3438" s="205" t="s">
        <v>82</v>
      </c>
      <c r="H3438" s="207" t="s">
        <v>101</v>
      </c>
      <c r="I3438" s="206" t="s">
        <v>34</v>
      </c>
      <c r="J3438" s="184">
        <v>1</v>
      </c>
    </row>
    <row r="3439" spans="1:10" ht="22.5" customHeight="1">
      <c r="A3439" s="206">
        <v>41</v>
      </c>
      <c r="B3439" s="207" t="s">
        <v>3770</v>
      </c>
      <c r="C3439" s="206">
        <v>2017</v>
      </c>
      <c r="D3439" s="207" t="s">
        <v>111</v>
      </c>
      <c r="E3439" s="207" t="s">
        <v>3892</v>
      </c>
      <c r="F3439" s="207" t="s">
        <v>3896</v>
      </c>
      <c r="G3439" s="205" t="s">
        <v>82</v>
      </c>
      <c r="H3439" s="207" t="s">
        <v>101</v>
      </c>
      <c r="I3439" s="206" t="s">
        <v>34</v>
      </c>
      <c r="J3439" s="184">
        <v>1</v>
      </c>
    </row>
    <row r="3440" spans="1:10" ht="22.5" customHeight="1">
      <c r="A3440" s="206">
        <v>41</v>
      </c>
      <c r="B3440" s="207" t="s">
        <v>3770</v>
      </c>
      <c r="C3440" s="206">
        <v>2017</v>
      </c>
      <c r="D3440" s="207" t="s">
        <v>111</v>
      </c>
      <c r="E3440" s="207" t="s">
        <v>3892</v>
      </c>
      <c r="F3440" s="207" t="s">
        <v>3897</v>
      </c>
      <c r="G3440" s="205" t="s">
        <v>82</v>
      </c>
      <c r="H3440" s="207" t="s">
        <v>101</v>
      </c>
      <c r="I3440" s="206" t="s">
        <v>34</v>
      </c>
      <c r="J3440" s="184">
        <v>1</v>
      </c>
    </row>
    <row r="3441" spans="1:10" ht="33.75" customHeight="1">
      <c r="A3441" s="206">
        <v>41</v>
      </c>
      <c r="B3441" s="207" t="s">
        <v>3770</v>
      </c>
      <c r="C3441" s="206">
        <v>2017</v>
      </c>
      <c r="D3441" s="207" t="s">
        <v>111</v>
      </c>
      <c r="E3441" s="207" t="s">
        <v>379</v>
      </c>
      <c r="F3441" s="207" t="s">
        <v>3898</v>
      </c>
      <c r="G3441" s="205" t="s">
        <v>10302</v>
      </c>
      <c r="H3441" s="205" t="s">
        <v>10306</v>
      </c>
      <c r="I3441" s="206" t="s">
        <v>34</v>
      </c>
      <c r="J3441" s="184">
        <v>1</v>
      </c>
    </row>
    <row r="3442" spans="1:10" ht="22.5" customHeight="1">
      <c r="A3442" s="206">
        <v>41</v>
      </c>
      <c r="B3442" s="207" t="s">
        <v>3770</v>
      </c>
      <c r="C3442" s="206">
        <v>2017</v>
      </c>
      <c r="D3442" s="207" t="s">
        <v>139</v>
      </c>
      <c r="E3442" s="207" t="s">
        <v>483</v>
      </c>
      <c r="F3442" s="207" t="s">
        <v>3899</v>
      </c>
      <c r="G3442" s="205" t="s">
        <v>10302</v>
      </c>
      <c r="H3442" s="205" t="s">
        <v>10306</v>
      </c>
      <c r="I3442" s="206" t="s">
        <v>34</v>
      </c>
      <c r="J3442" s="184">
        <v>1</v>
      </c>
    </row>
    <row r="3443" spans="1:10" ht="33.75" customHeight="1">
      <c r="A3443" s="206">
        <v>41</v>
      </c>
      <c r="B3443" s="207" t="s">
        <v>3770</v>
      </c>
      <c r="C3443" s="206">
        <v>2017</v>
      </c>
      <c r="D3443" s="207" t="s">
        <v>139</v>
      </c>
      <c r="E3443" s="207" t="s">
        <v>483</v>
      </c>
      <c r="F3443" s="207" t="s">
        <v>3900</v>
      </c>
      <c r="G3443" s="205" t="s">
        <v>10302</v>
      </c>
      <c r="H3443" s="205" t="s">
        <v>10306</v>
      </c>
      <c r="I3443" s="206" t="s">
        <v>34</v>
      </c>
      <c r="J3443" s="184">
        <v>1</v>
      </c>
    </row>
    <row r="3444" spans="1:10" ht="33.75" customHeight="1">
      <c r="A3444" s="206">
        <v>41</v>
      </c>
      <c r="B3444" s="207" t="s">
        <v>3770</v>
      </c>
      <c r="C3444" s="206">
        <v>2017</v>
      </c>
      <c r="D3444" s="207" t="s">
        <v>139</v>
      </c>
      <c r="E3444" s="207" t="s">
        <v>483</v>
      </c>
      <c r="F3444" s="207" t="s">
        <v>3901</v>
      </c>
      <c r="G3444" s="205" t="s">
        <v>10302</v>
      </c>
      <c r="H3444" s="207" t="s">
        <v>92</v>
      </c>
      <c r="I3444" s="206" t="s">
        <v>34</v>
      </c>
      <c r="J3444" s="184">
        <v>1</v>
      </c>
    </row>
    <row r="3445" spans="1:10" ht="33.75" customHeight="1">
      <c r="A3445" s="206">
        <v>41</v>
      </c>
      <c r="B3445" s="207" t="s">
        <v>3770</v>
      </c>
      <c r="C3445" s="206">
        <v>2017</v>
      </c>
      <c r="D3445" s="207" t="s">
        <v>139</v>
      </c>
      <c r="E3445" s="207" t="s">
        <v>483</v>
      </c>
      <c r="F3445" s="207" t="s">
        <v>3902</v>
      </c>
      <c r="G3445" s="207" t="s">
        <v>401</v>
      </c>
      <c r="H3445" s="207" t="s">
        <v>401</v>
      </c>
      <c r="I3445" s="206" t="s">
        <v>34</v>
      </c>
      <c r="J3445" s="184">
        <v>1</v>
      </c>
    </row>
    <row r="3446" spans="1:10" ht="33.75" customHeight="1">
      <c r="A3446" s="206">
        <v>41</v>
      </c>
      <c r="B3446" s="207" t="s">
        <v>3770</v>
      </c>
      <c r="C3446" s="206">
        <v>2017</v>
      </c>
      <c r="D3446" s="207" t="s">
        <v>139</v>
      </c>
      <c r="E3446" s="207" t="s">
        <v>483</v>
      </c>
      <c r="F3446" s="207" t="s">
        <v>3903</v>
      </c>
      <c r="G3446" s="205" t="s">
        <v>10302</v>
      </c>
      <c r="H3446" s="207" t="s">
        <v>1061</v>
      </c>
      <c r="I3446" s="206" t="s">
        <v>34</v>
      </c>
      <c r="J3446" s="184">
        <v>1</v>
      </c>
    </row>
    <row r="3447" spans="1:10" ht="22.5" customHeight="1">
      <c r="A3447" s="206">
        <v>41</v>
      </c>
      <c r="B3447" s="207" t="s">
        <v>3770</v>
      </c>
      <c r="C3447" s="206">
        <v>2017</v>
      </c>
      <c r="D3447" s="207" t="s">
        <v>139</v>
      </c>
      <c r="E3447" s="207" t="s">
        <v>483</v>
      </c>
      <c r="F3447" s="207" t="s">
        <v>3904</v>
      </c>
      <c r="G3447" s="205" t="s">
        <v>10302</v>
      </c>
      <c r="H3447" s="205" t="s">
        <v>10306</v>
      </c>
      <c r="I3447" s="206" t="s">
        <v>34</v>
      </c>
      <c r="J3447" s="184">
        <v>1</v>
      </c>
    </row>
    <row r="3448" spans="1:10" ht="22.5" customHeight="1">
      <c r="A3448" s="206">
        <v>41</v>
      </c>
      <c r="B3448" s="207" t="s">
        <v>3770</v>
      </c>
      <c r="C3448" s="206">
        <v>2017</v>
      </c>
      <c r="D3448" s="207" t="s">
        <v>139</v>
      </c>
      <c r="E3448" s="207" t="s">
        <v>483</v>
      </c>
      <c r="F3448" s="207" t="s">
        <v>3905</v>
      </c>
      <c r="G3448" s="205" t="s">
        <v>10302</v>
      </c>
      <c r="H3448" s="205" t="s">
        <v>10306</v>
      </c>
      <c r="I3448" s="206" t="s">
        <v>34</v>
      </c>
      <c r="J3448" s="184">
        <v>1</v>
      </c>
    </row>
    <row r="3449" spans="1:10" ht="33.75" customHeight="1">
      <c r="A3449" s="206">
        <v>41</v>
      </c>
      <c r="B3449" s="207" t="s">
        <v>3770</v>
      </c>
      <c r="C3449" s="206">
        <v>2017</v>
      </c>
      <c r="D3449" s="207" t="s">
        <v>139</v>
      </c>
      <c r="E3449" s="207" t="s">
        <v>483</v>
      </c>
      <c r="F3449" s="207" t="s">
        <v>3906</v>
      </c>
      <c r="G3449" s="205" t="s">
        <v>82</v>
      </c>
      <c r="H3449" s="207" t="s">
        <v>101</v>
      </c>
      <c r="I3449" s="206" t="s">
        <v>34</v>
      </c>
      <c r="J3449" s="184">
        <v>1</v>
      </c>
    </row>
    <row r="3450" spans="1:10" ht="22.5" customHeight="1">
      <c r="A3450" s="206">
        <v>41</v>
      </c>
      <c r="B3450" s="207" t="s">
        <v>3770</v>
      </c>
      <c r="C3450" s="206">
        <v>2017</v>
      </c>
      <c r="D3450" s="207" t="s">
        <v>139</v>
      </c>
      <c r="E3450" s="207" t="s">
        <v>586</v>
      </c>
      <c r="F3450" s="207" t="s">
        <v>3907</v>
      </c>
      <c r="G3450" s="205" t="s">
        <v>10302</v>
      </c>
      <c r="H3450" s="207" t="s">
        <v>1061</v>
      </c>
      <c r="I3450" s="206" t="s">
        <v>34</v>
      </c>
      <c r="J3450" s="184">
        <v>1</v>
      </c>
    </row>
    <row r="3451" spans="1:10" ht="22.5" customHeight="1">
      <c r="A3451" s="206">
        <v>41</v>
      </c>
      <c r="B3451" s="207" t="s">
        <v>3770</v>
      </c>
      <c r="C3451" s="206">
        <v>2017</v>
      </c>
      <c r="D3451" s="207" t="s">
        <v>139</v>
      </c>
      <c r="E3451" s="207" t="s">
        <v>586</v>
      </c>
      <c r="F3451" s="207" t="s">
        <v>3908</v>
      </c>
      <c r="G3451" s="205" t="s">
        <v>82</v>
      </c>
      <c r="H3451" s="207" t="s">
        <v>188</v>
      </c>
      <c r="I3451" s="206" t="s">
        <v>34</v>
      </c>
      <c r="J3451" s="184">
        <v>1</v>
      </c>
    </row>
    <row r="3452" spans="1:10" ht="22.5" customHeight="1">
      <c r="A3452" s="206">
        <v>41</v>
      </c>
      <c r="B3452" s="207" t="s">
        <v>3770</v>
      </c>
      <c r="C3452" s="206">
        <v>2017</v>
      </c>
      <c r="D3452" s="207" t="s">
        <v>139</v>
      </c>
      <c r="E3452" s="207" t="s">
        <v>586</v>
      </c>
      <c r="F3452" s="207" t="s">
        <v>3909</v>
      </c>
      <c r="G3452" s="205" t="s">
        <v>82</v>
      </c>
      <c r="H3452" s="207" t="s">
        <v>101</v>
      </c>
      <c r="I3452" s="206" t="s">
        <v>34</v>
      </c>
      <c r="J3452" s="184">
        <v>1</v>
      </c>
    </row>
    <row r="3453" spans="1:10" ht="45" customHeight="1">
      <c r="A3453" s="206">
        <v>41</v>
      </c>
      <c r="B3453" s="207" t="s">
        <v>3770</v>
      </c>
      <c r="C3453" s="206">
        <v>2017</v>
      </c>
      <c r="D3453" s="207" t="s">
        <v>166</v>
      </c>
      <c r="E3453" s="207" t="s">
        <v>162</v>
      </c>
      <c r="F3453" s="207" t="s">
        <v>3910</v>
      </c>
      <c r="G3453" s="205" t="s">
        <v>10302</v>
      </c>
      <c r="H3453" s="207" t="s">
        <v>92</v>
      </c>
      <c r="I3453" s="206" t="s">
        <v>34</v>
      </c>
      <c r="J3453" s="184">
        <v>1</v>
      </c>
    </row>
    <row r="3454" spans="1:10" ht="33.75" customHeight="1">
      <c r="A3454" s="206">
        <v>41</v>
      </c>
      <c r="B3454" s="207" t="s">
        <v>3770</v>
      </c>
      <c r="C3454" s="206">
        <v>2017</v>
      </c>
      <c r="D3454" s="207" t="s">
        <v>166</v>
      </c>
      <c r="E3454" s="207" t="s">
        <v>162</v>
      </c>
      <c r="F3454" s="207" t="s">
        <v>3911</v>
      </c>
      <c r="G3454" s="205" t="s">
        <v>10302</v>
      </c>
      <c r="H3454" s="207" t="s">
        <v>1061</v>
      </c>
      <c r="I3454" s="206" t="s">
        <v>34</v>
      </c>
      <c r="J3454" s="184">
        <v>1</v>
      </c>
    </row>
    <row r="3455" spans="1:10" ht="33.75" customHeight="1">
      <c r="A3455" s="206">
        <v>41</v>
      </c>
      <c r="B3455" s="207" t="s">
        <v>3770</v>
      </c>
      <c r="C3455" s="206">
        <v>2017</v>
      </c>
      <c r="D3455" s="207" t="s">
        <v>166</v>
      </c>
      <c r="E3455" s="207" t="s">
        <v>162</v>
      </c>
      <c r="F3455" s="207" t="s">
        <v>3912</v>
      </c>
      <c r="G3455" s="205" t="s">
        <v>10302</v>
      </c>
      <c r="H3455" s="205" t="s">
        <v>10306</v>
      </c>
      <c r="I3455" s="206" t="s">
        <v>34</v>
      </c>
      <c r="J3455" s="184">
        <v>1</v>
      </c>
    </row>
    <row r="3456" spans="1:10" ht="22.5" customHeight="1">
      <c r="A3456" s="206">
        <v>41</v>
      </c>
      <c r="B3456" s="207" t="s">
        <v>3770</v>
      </c>
      <c r="C3456" s="206">
        <v>2017</v>
      </c>
      <c r="D3456" s="207" t="s">
        <v>166</v>
      </c>
      <c r="E3456" s="207" t="s">
        <v>162</v>
      </c>
      <c r="F3456" s="207" t="s">
        <v>3913</v>
      </c>
      <c r="G3456" s="205" t="s">
        <v>10302</v>
      </c>
      <c r="H3456" s="205" t="s">
        <v>10306</v>
      </c>
      <c r="I3456" s="206" t="s">
        <v>34</v>
      </c>
      <c r="J3456" s="184">
        <v>1</v>
      </c>
    </row>
    <row r="3457" spans="1:10" ht="22.5" customHeight="1">
      <c r="A3457" s="206">
        <v>41</v>
      </c>
      <c r="B3457" s="207" t="s">
        <v>3770</v>
      </c>
      <c r="C3457" s="206">
        <v>2017</v>
      </c>
      <c r="D3457" s="207" t="s">
        <v>166</v>
      </c>
      <c r="E3457" s="207" t="s">
        <v>162</v>
      </c>
      <c r="F3457" s="207" t="s">
        <v>11487</v>
      </c>
      <c r="G3457" s="205" t="s">
        <v>82</v>
      </c>
      <c r="H3457" s="207" t="s">
        <v>101</v>
      </c>
      <c r="I3457" s="206" t="s">
        <v>34</v>
      </c>
      <c r="J3457" s="184">
        <v>1</v>
      </c>
    </row>
    <row r="3458" spans="1:10" ht="33.75" customHeight="1">
      <c r="A3458" s="206">
        <v>41</v>
      </c>
      <c r="B3458" s="207" t="s">
        <v>3770</v>
      </c>
      <c r="C3458" s="206">
        <v>2017</v>
      </c>
      <c r="D3458" s="207" t="s">
        <v>166</v>
      </c>
      <c r="E3458" s="207" t="s">
        <v>162</v>
      </c>
      <c r="F3458" s="207" t="s">
        <v>3915</v>
      </c>
      <c r="G3458" s="205" t="s">
        <v>82</v>
      </c>
      <c r="H3458" s="207" t="s">
        <v>101</v>
      </c>
      <c r="I3458" s="206" t="s">
        <v>34</v>
      </c>
      <c r="J3458" s="184">
        <v>1</v>
      </c>
    </row>
    <row r="3459" spans="1:10" ht="33.75" customHeight="1">
      <c r="A3459" s="206">
        <v>41</v>
      </c>
      <c r="B3459" s="207" t="s">
        <v>3770</v>
      </c>
      <c r="C3459" s="206">
        <v>2017</v>
      </c>
      <c r="D3459" s="207" t="s">
        <v>166</v>
      </c>
      <c r="E3459" s="207" t="s">
        <v>162</v>
      </c>
      <c r="F3459" s="207" t="s">
        <v>3916</v>
      </c>
      <c r="G3459" s="205" t="s">
        <v>10302</v>
      </c>
      <c r="H3459" s="205" t="s">
        <v>10306</v>
      </c>
      <c r="I3459" s="206" t="s">
        <v>34</v>
      </c>
      <c r="J3459" s="184">
        <v>1</v>
      </c>
    </row>
    <row r="3460" spans="1:10" ht="33.75" customHeight="1">
      <c r="A3460" s="206">
        <v>41</v>
      </c>
      <c r="B3460" s="207" t="s">
        <v>3770</v>
      </c>
      <c r="C3460" s="206">
        <v>2017</v>
      </c>
      <c r="D3460" s="207" t="s">
        <v>166</v>
      </c>
      <c r="E3460" s="207" t="s">
        <v>177</v>
      </c>
      <c r="F3460" s="207" t="s">
        <v>3917</v>
      </c>
      <c r="G3460" s="205" t="s">
        <v>10302</v>
      </c>
      <c r="H3460" s="207" t="s">
        <v>1061</v>
      </c>
      <c r="I3460" s="206" t="s">
        <v>34</v>
      </c>
      <c r="J3460" s="184">
        <v>1</v>
      </c>
    </row>
    <row r="3461" spans="1:10" ht="22.5" customHeight="1">
      <c r="A3461" s="206">
        <v>41</v>
      </c>
      <c r="B3461" s="207" t="s">
        <v>3770</v>
      </c>
      <c r="C3461" s="206">
        <v>2017</v>
      </c>
      <c r="D3461" s="207" t="s">
        <v>166</v>
      </c>
      <c r="E3461" s="207" t="s">
        <v>177</v>
      </c>
      <c r="F3461" s="207" t="s">
        <v>3918</v>
      </c>
      <c r="G3461" s="205" t="s">
        <v>10302</v>
      </c>
      <c r="H3461" s="207" t="s">
        <v>1061</v>
      </c>
      <c r="I3461" s="206" t="s">
        <v>34</v>
      </c>
      <c r="J3461" s="184">
        <v>1</v>
      </c>
    </row>
    <row r="3462" spans="1:10" ht="45" customHeight="1">
      <c r="A3462" s="206">
        <v>41</v>
      </c>
      <c r="B3462" s="207" t="s">
        <v>3770</v>
      </c>
      <c r="C3462" s="206">
        <v>2017</v>
      </c>
      <c r="D3462" s="207" t="s">
        <v>166</v>
      </c>
      <c r="E3462" s="207" t="s">
        <v>177</v>
      </c>
      <c r="F3462" s="207" t="s">
        <v>3919</v>
      </c>
      <c r="G3462" s="205" t="s">
        <v>10302</v>
      </c>
      <c r="H3462" s="205" t="s">
        <v>10306</v>
      </c>
      <c r="I3462" s="206" t="s">
        <v>34</v>
      </c>
      <c r="J3462" s="184">
        <v>1</v>
      </c>
    </row>
    <row r="3463" spans="1:10" ht="33.75" customHeight="1">
      <c r="A3463" s="206">
        <v>41</v>
      </c>
      <c r="B3463" s="207" t="s">
        <v>3770</v>
      </c>
      <c r="C3463" s="206">
        <v>2017</v>
      </c>
      <c r="D3463" s="207" t="s">
        <v>166</v>
      </c>
      <c r="E3463" s="207" t="s">
        <v>177</v>
      </c>
      <c r="F3463" s="207" t="s">
        <v>3920</v>
      </c>
      <c r="G3463" s="205" t="s">
        <v>82</v>
      </c>
      <c r="H3463" s="207" t="s">
        <v>101</v>
      </c>
      <c r="I3463" s="206" t="s">
        <v>34</v>
      </c>
      <c r="J3463" s="184">
        <v>1</v>
      </c>
    </row>
    <row r="3464" spans="1:10" ht="33.75" customHeight="1">
      <c r="A3464" s="206">
        <v>41</v>
      </c>
      <c r="B3464" s="207" t="s">
        <v>3770</v>
      </c>
      <c r="C3464" s="206">
        <v>2017</v>
      </c>
      <c r="D3464" s="207" t="s">
        <v>166</v>
      </c>
      <c r="E3464" s="207" t="s">
        <v>177</v>
      </c>
      <c r="F3464" s="207" t="s">
        <v>3921</v>
      </c>
      <c r="G3464" s="205" t="s">
        <v>82</v>
      </c>
      <c r="H3464" s="207" t="s">
        <v>101</v>
      </c>
      <c r="I3464" s="206" t="s">
        <v>34</v>
      </c>
      <c r="J3464" s="184">
        <v>1</v>
      </c>
    </row>
    <row r="3465" spans="1:10" ht="33.75" customHeight="1">
      <c r="A3465" s="206">
        <v>41</v>
      </c>
      <c r="B3465" s="207" t="s">
        <v>3770</v>
      </c>
      <c r="C3465" s="206">
        <v>2017</v>
      </c>
      <c r="D3465" s="207" t="s">
        <v>166</v>
      </c>
      <c r="E3465" s="207" t="s">
        <v>177</v>
      </c>
      <c r="F3465" s="207" t="s">
        <v>3922</v>
      </c>
      <c r="G3465" s="205" t="s">
        <v>119</v>
      </c>
      <c r="H3465" s="207" t="s">
        <v>608</v>
      </c>
      <c r="I3465" s="206" t="s">
        <v>34</v>
      </c>
      <c r="J3465" s="184">
        <v>1</v>
      </c>
    </row>
    <row r="3466" spans="1:10" ht="45" customHeight="1">
      <c r="A3466" s="206">
        <v>41</v>
      </c>
      <c r="B3466" s="207" t="s">
        <v>3770</v>
      </c>
      <c r="C3466" s="206">
        <v>2017</v>
      </c>
      <c r="D3466" s="207" t="s">
        <v>166</v>
      </c>
      <c r="E3466" s="207" t="s">
        <v>177</v>
      </c>
      <c r="F3466" s="207" t="s">
        <v>3923</v>
      </c>
      <c r="G3466" s="205" t="s">
        <v>10302</v>
      </c>
      <c r="H3466" s="207" t="s">
        <v>92</v>
      </c>
      <c r="I3466" s="206" t="s">
        <v>34</v>
      </c>
      <c r="J3466" s="184">
        <v>1</v>
      </c>
    </row>
    <row r="3467" spans="1:10" ht="22.5" customHeight="1">
      <c r="A3467" s="206">
        <v>41</v>
      </c>
      <c r="B3467" s="207" t="s">
        <v>3770</v>
      </c>
      <c r="C3467" s="206">
        <v>2017</v>
      </c>
      <c r="D3467" s="207" t="s">
        <v>166</v>
      </c>
      <c r="E3467" s="207" t="s">
        <v>495</v>
      </c>
      <c r="F3467" s="207" t="s">
        <v>11488</v>
      </c>
      <c r="G3467" s="205" t="s">
        <v>82</v>
      </c>
      <c r="H3467" s="207" t="s">
        <v>188</v>
      </c>
      <c r="I3467" s="206" t="s">
        <v>34</v>
      </c>
      <c r="J3467" s="184">
        <v>1</v>
      </c>
    </row>
    <row r="3468" spans="1:10">
      <c r="A3468" s="206">
        <v>41</v>
      </c>
      <c r="B3468" s="207" t="s">
        <v>3770</v>
      </c>
      <c r="C3468" s="206">
        <v>2017</v>
      </c>
      <c r="D3468" s="207" t="s">
        <v>166</v>
      </c>
      <c r="E3468" s="207" t="s">
        <v>495</v>
      </c>
      <c r="F3468" s="207" t="s">
        <v>11489</v>
      </c>
      <c r="G3468" s="205" t="s">
        <v>119</v>
      </c>
      <c r="H3468" s="207" t="s">
        <v>608</v>
      </c>
      <c r="I3468" s="206" t="s">
        <v>34</v>
      </c>
      <c r="J3468" s="184">
        <v>1</v>
      </c>
    </row>
    <row r="3469" spans="1:10" ht="22.5" customHeight="1">
      <c r="A3469" s="206">
        <v>41</v>
      </c>
      <c r="B3469" s="207" t="s">
        <v>3770</v>
      </c>
      <c r="C3469" s="206">
        <v>2017</v>
      </c>
      <c r="D3469" s="207" t="s">
        <v>166</v>
      </c>
      <c r="E3469" s="207" t="s">
        <v>495</v>
      </c>
      <c r="F3469" s="207" t="s">
        <v>3926</v>
      </c>
      <c r="G3469" s="205" t="s">
        <v>10302</v>
      </c>
      <c r="H3469" s="207" t="s">
        <v>1111</v>
      </c>
      <c r="I3469" s="206" t="s">
        <v>34</v>
      </c>
      <c r="J3469" s="184">
        <v>1</v>
      </c>
    </row>
    <row r="3470" spans="1:10" ht="33.75" customHeight="1">
      <c r="A3470" s="206">
        <v>41</v>
      </c>
      <c r="B3470" s="207" t="s">
        <v>3770</v>
      </c>
      <c r="C3470" s="206">
        <v>2017</v>
      </c>
      <c r="D3470" s="207" t="s">
        <v>166</v>
      </c>
      <c r="E3470" s="207" t="s">
        <v>189</v>
      </c>
      <c r="F3470" s="207" t="s">
        <v>3927</v>
      </c>
      <c r="G3470" s="205" t="s">
        <v>10302</v>
      </c>
      <c r="H3470" s="205" t="s">
        <v>10306</v>
      </c>
      <c r="I3470" s="206" t="s">
        <v>34</v>
      </c>
      <c r="J3470" s="184">
        <v>1</v>
      </c>
    </row>
    <row r="3471" spans="1:10" ht="22.5" customHeight="1">
      <c r="A3471" s="206">
        <v>41</v>
      </c>
      <c r="B3471" s="207" t="s">
        <v>3770</v>
      </c>
      <c r="C3471" s="206">
        <v>2017</v>
      </c>
      <c r="D3471" s="207" t="s">
        <v>166</v>
      </c>
      <c r="E3471" s="207" t="s">
        <v>189</v>
      </c>
      <c r="F3471" s="207" t="s">
        <v>3928</v>
      </c>
      <c r="G3471" s="205" t="s">
        <v>82</v>
      </c>
      <c r="H3471" s="207" t="s">
        <v>101</v>
      </c>
      <c r="I3471" s="206" t="s">
        <v>34</v>
      </c>
      <c r="J3471" s="184">
        <v>1</v>
      </c>
    </row>
    <row r="3472" spans="1:10" ht="45" customHeight="1">
      <c r="A3472" s="206">
        <v>41</v>
      </c>
      <c r="B3472" s="207" t="s">
        <v>3770</v>
      </c>
      <c r="C3472" s="206">
        <v>2017</v>
      </c>
      <c r="D3472" s="207" t="s">
        <v>166</v>
      </c>
      <c r="E3472" s="207" t="s">
        <v>189</v>
      </c>
      <c r="F3472" s="207" t="s">
        <v>3929</v>
      </c>
      <c r="G3472" s="205" t="s">
        <v>82</v>
      </c>
      <c r="H3472" s="207" t="s">
        <v>101</v>
      </c>
      <c r="I3472" s="206" t="s">
        <v>34</v>
      </c>
      <c r="J3472" s="184">
        <v>1</v>
      </c>
    </row>
    <row r="3473" spans="1:10" ht="45" customHeight="1">
      <c r="A3473" s="206">
        <v>41</v>
      </c>
      <c r="B3473" s="207" t="s">
        <v>3770</v>
      </c>
      <c r="C3473" s="206">
        <v>2017</v>
      </c>
      <c r="D3473" s="207" t="s">
        <v>166</v>
      </c>
      <c r="E3473" s="207" t="s">
        <v>189</v>
      </c>
      <c r="F3473" s="207" t="s">
        <v>3930</v>
      </c>
      <c r="G3473" s="205" t="s">
        <v>119</v>
      </c>
      <c r="H3473" s="207" t="s">
        <v>608</v>
      </c>
      <c r="I3473" s="206" t="s">
        <v>34</v>
      </c>
      <c r="J3473" s="184">
        <v>1</v>
      </c>
    </row>
    <row r="3474" spans="1:10" ht="22.5" customHeight="1">
      <c r="A3474" s="206">
        <v>41</v>
      </c>
      <c r="B3474" s="207" t="s">
        <v>3770</v>
      </c>
      <c r="C3474" s="206">
        <v>2017</v>
      </c>
      <c r="D3474" s="207" t="s">
        <v>166</v>
      </c>
      <c r="E3474" s="207" t="s">
        <v>189</v>
      </c>
      <c r="F3474" s="207" t="s">
        <v>3931</v>
      </c>
      <c r="G3474" s="205" t="s">
        <v>82</v>
      </c>
      <c r="H3474" s="207" t="s">
        <v>101</v>
      </c>
      <c r="I3474" s="206" t="s">
        <v>34</v>
      </c>
      <c r="J3474" s="184">
        <v>1</v>
      </c>
    </row>
    <row r="3475" spans="1:10" ht="45" customHeight="1">
      <c r="A3475" s="206">
        <v>41</v>
      </c>
      <c r="B3475" s="207" t="s">
        <v>3770</v>
      </c>
      <c r="C3475" s="206">
        <v>2017</v>
      </c>
      <c r="D3475" s="207" t="s">
        <v>166</v>
      </c>
      <c r="E3475" s="207" t="s">
        <v>184</v>
      </c>
      <c r="F3475" s="207" t="s">
        <v>3932</v>
      </c>
      <c r="G3475" s="205" t="s">
        <v>10302</v>
      </c>
      <c r="H3475" s="207" t="s">
        <v>92</v>
      </c>
      <c r="I3475" s="206" t="s">
        <v>34</v>
      </c>
      <c r="J3475" s="184">
        <v>1</v>
      </c>
    </row>
    <row r="3476" spans="1:10" ht="67.5" customHeight="1">
      <c r="A3476" s="206">
        <v>41</v>
      </c>
      <c r="B3476" s="207" t="s">
        <v>3770</v>
      </c>
      <c r="C3476" s="206">
        <v>2017</v>
      </c>
      <c r="D3476" s="207" t="s">
        <v>166</v>
      </c>
      <c r="E3476" s="207" t="s">
        <v>184</v>
      </c>
      <c r="F3476" s="207" t="s">
        <v>3933</v>
      </c>
      <c r="G3476" s="205" t="s">
        <v>82</v>
      </c>
      <c r="H3476" s="207" t="s">
        <v>101</v>
      </c>
      <c r="I3476" s="206" t="s">
        <v>34</v>
      </c>
      <c r="J3476" s="184">
        <v>1</v>
      </c>
    </row>
    <row r="3477" spans="1:10" ht="33.75" customHeight="1">
      <c r="A3477" s="206">
        <v>41</v>
      </c>
      <c r="B3477" s="207" t="s">
        <v>3770</v>
      </c>
      <c r="C3477" s="206">
        <v>2017</v>
      </c>
      <c r="D3477" s="207" t="s">
        <v>208</v>
      </c>
      <c r="E3477" s="207" t="s">
        <v>211</v>
      </c>
      <c r="F3477" s="207" t="s">
        <v>3934</v>
      </c>
      <c r="G3477" s="205" t="s">
        <v>10302</v>
      </c>
      <c r="H3477" s="207" t="s">
        <v>92</v>
      </c>
      <c r="I3477" s="206" t="s">
        <v>34</v>
      </c>
      <c r="J3477" s="184">
        <v>1</v>
      </c>
    </row>
    <row r="3478" spans="1:10" ht="22.5" customHeight="1">
      <c r="A3478" s="206">
        <v>41</v>
      </c>
      <c r="B3478" s="207" t="s">
        <v>3770</v>
      </c>
      <c r="C3478" s="206">
        <v>2017</v>
      </c>
      <c r="D3478" s="207" t="s">
        <v>208</v>
      </c>
      <c r="E3478" s="207" t="s">
        <v>211</v>
      </c>
      <c r="F3478" s="207" t="s">
        <v>3935</v>
      </c>
      <c r="G3478" s="205" t="s">
        <v>82</v>
      </c>
      <c r="H3478" s="207" t="s">
        <v>101</v>
      </c>
      <c r="I3478" s="206" t="s">
        <v>34</v>
      </c>
      <c r="J3478" s="184">
        <v>1</v>
      </c>
    </row>
    <row r="3479" spans="1:10" ht="56.25" customHeight="1">
      <c r="A3479" s="206">
        <v>41</v>
      </c>
      <c r="B3479" s="207" t="s">
        <v>3770</v>
      </c>
      <c r="C3479" s="206">
        <v>2017</v>
      </c>
      <c r="D3479" s="207" t="s">
        <v>208</v>
      </c>
      <c r="E3479" s="207" t="s">
        <v>211</v>
      </c>
      <c r="F3479" s="207" t="s">
        <v>3936</v>
      </c>
      <c r="G3479" s="205" t="s">
        <v>10302</v>
      </c>
      <c r="H3479" s="205" t="s">
        <v>10306</v>
      </c>
      <c r="I3479" s="206" t="s">
        <v>34</v>
      </c>
      <c r="J3479" s="184">
        <v>1</v>
      </c>
    </row>
    <row r="3480" spans="1:10" ht="33.75" customHeight="1">
      <c r="A3480" s="206">
        <v>41</v>
      </c>
      <c r="B3480" s="207" t="s">
        <v>3770</v>
      </c>
      <c r="C3480" s="206">
        <v>2017</v>
      </c>
      <c r="D3480" s="207" t="s">
        <v>208</v>
      </c>
      <c r="E3480" s="207" t="s">
        <v>211</v>
      </c>
      <c r="F3480" s="207" t="s">
        <v>3937</v>
      </c>
      <c r="G3480" s="205" t="s">
        <v>10302</v>
      </c>
      <c r="H3480" s="205" t="s">
        <v>10306</v>
      </c>
      <c r="I3480" s="206" t="s">
        <v>34</v>
      </c>
      <c r="J3480" s="184">
        <v>1</v>
      </c>
    </row>
    <row r="3481" spans="1:10" ht="22.5" customHeight="1">
      <c r="A3481" s="206">
        <v>41</v>
      </c>
      <c r="B3481" s="207" t="s">
        <v>3770</v>
      </c>
      <c r="C3481" s="206">
        <v>2017</v>
      </c>
      <c r="D3481" s="207" t="s">
        <v>208</v>
      </c>
      <c r="E3481" s="207" t="s">
        <v>211</v>
      </c>
      <c r="F3481" s="207" t="s">
        <v>3938</v>
      </c>
      <c r="G3481" s="207" t="s">
        <v>401</v>
      </c>
      <c r="H3481" s="207" t="s">
        <v>401</v>
      </c>
      <c r="I3481" s="206" t="s">
        <v>34</v>
      </c>
      <c r="J3481" s="184">
        <v>1</v>
      </c>
    </row>
    <row r="3482" spans="1:10" ht="33.75" customHeight="1">
      <c r="A3482" s="206">
        <v>41</v>
      </c>
      <c r="B3482" s="207" t="s">
        <v>3770</v>
      </c>
      <c r="C3482" s="206">
        <v>2017</v>
      </c>
      <c r="D3482" s="207" t="s">
        <v>208</v>
      </c>
      <c r="E3482" s="207" t="s">
        <v>211</v>
      </c>
      <c r="F3482" s="207" t="s">
        <v>3939</v>
      </c>
      <c r="G3482" s="205" t="s">
        <v>119</v>
      </c>
      <c r="H3482" s="207" t="s">
        <v>169</v>
      </c>
      <c r="I3482" s="206" t="s">
        <v>34</v>
      </c>
      <c r="J3482" s="184">
        <v>1</v>
      </c>
    </row>
    <row r="3483" spans="1:10" ht="33.75" customHeight="1">
      <c r="A3483" s="206">
        <v>41</v>
      </c>
      <c r="B3483" s="207" t="s">
        <v>3770</v>
      </c>
      <c r="C3483" s="206">
        <v>2017</v>
      </c>
      <c r="D3483" s="207" t="s">
        <v>208</v>
      </c>
      <c r="E3483" s="207" t="s">
        <v>211</v>
      </c>
      <c r="F3483" s="207" t="s">
        <v>3940</v>
      </c>
      <c r="G3483" s="205" t="s">
        <v>10302</v>
      </c>
      <c r="H3483" s="205" t="s">
        <v>10306</v>
      </c>
      <c r="I3483" s="206" t="s">
        <v>34</v>
      </c>
      <c r="J3483" s="184">
        <v>1</v>
      </c>
    </row>
    <row r="3484" spans="1:10" ht="78.75" customHeight="1">
      <c r="A3484" s="206">
        <v>41</v>
      </c>
      <c r="B3484" s="207" t="s">
        <v>3770</v>
      </c>
      <c r="C3484" s="206">
        <v>2017</v>
      </c>
      <c r="D3484" s="207" t="s">
        <v>208</v>
      </c>
      <c r="E3484" s="207" t="s">
        <v>16</v>
      </c>
      <c r="F3484" s="207" t="s">
        <v>3941</v>
      </c>
      <c r="G3484" s="205" t="s">
        <v>82</v>
      </c>
      <c r="H3484" s="207" t="s">
        <v>101</v>
      </c>
      <c r="I3484" s="206" t="s">
        <v>34</v>
      </c>
      <c r="J3484" s="184">
        <v>1</v>
      </c>
    </row>
    <row r="3485" spans="1:10" ht="45" customHeight="1">
      <c r="A3485" s="206">
        <v>41</v>
      </c>
      <c r="B3485" s="207" t="s">
        <v>3770</v>
      </c>
      <c r="C3485" s="206">
        <v>2017</v>
      </c>
      <c r="D3485" s="207" t="s">
        <v>219</v>
      </c>
      <c r="E3485" s="207" t="s">
        <v>224</v>
      </c>
      <c r="F3485" s="207" t="s">
        <v>3942</v>
      </c>
      <c r="G3485" s="205" t="s">
        <v>10302</v>
      </c>
      <c r="H3485" s="207" t="s">
        <v>92</v>
      </c>
      <c r="I3485" s="206" t="s">
        <v>34</v>
      </c>
      <c r="J3485" s="184">
        <v>1</v>
      </c>
    </row>
    <row r="3486" spans="1:10" ht="45" customHeight="1">
      <c r="A3486" s="206">
        <v>41</v>
      </c>
      <c r="B3486" s="207" t="s">
        <v>3770</v>
      </c>
      <c r="C3486" s="206">
        <v>2017</v>
      </c>
      <c r="D3486" s="207" t="s">
        <v>219</v>
      </c>
      <c r="E3486" s="207" t="s">
        <v>224</v>
      </c>
      <c r="F3486" s="207" t="s">
        <v>3943</v>
      </c>
      <c r="G3486" s="205" t="s">
        <v>10302</v>
      </c>
      <c r="H3486" s="207" t="s">
        <v>92</v>
      </c>
      <c r="I3486" s="206" t="s">
        <v>34</v>
      </c>
      <c r="J3486" s="184">
        <v>1</v>
      </c>
    </row>
    <row r="3487" spans="1:10" ht="45" customHeight="1">
      <c r="A3487" s="206">
        <v>41</v>
      </c>
      <c r="B3487" s="207" t="s">
        <v>3770</v>
      </c>
      <c r="C3487" s="206">
        <v>2017</v>
      </c>
      <c r="D3487" s="207" t="s">
        <v>219</v>
      </c>
      <c r="E3487" s="207" t="s">
        <v>224</v>
      </c>
      <c r="F3487" s="207" t="s">
        <v>3944</v>
      </c>
      <c r="G3487" s="205" t="s">
        <v>10302</v>
      </c>
      <c r="H3487" s="207" t="s">
        <v>92</v>
      </c>
      <c r="I3487" s="206" t="s">
        <v>34</v>
      </c>
      <c r="J3487" s="184">
        <v>1</v>
      </c>
    </row>
    <row r="3488" spans="1:10" ht="33.75" customHeight="1">
      <c r="A3488" s="206">
        <v>41</v>
      </c>
      <c r="B3488" s="207" t="s">
        <v>3770</v>
      </c>
      <c r="C3488" s="206">
        <v>2017</v>
      </c>
      <c r="D3488" s="207" t="s">
        <v>219</v>
      </c>
      <c r="E3488" s="207" t="s">
        <v>233</v>
      </c>
      <c r="F3488" s="207" t="s">
        <v>3945</v>
      </c>
      <c r="G3488" s="205" t="s">
        <v>10302</v>
      </c>
      <c r="H3488" s="207" t="s">
        <v>92</v>
      </c>
      <c r="I3488" s="206" t="s">
        <v>34</v>
      </c>
      <c r="J3488" s="184">
        <v>1</v>
      </c>
    </row>
    <row r="3489" spans="1:10" ht="33.75" customHeight="1">
      <c r="A3489" s="206">
        <v>41</v>
      </c>
      <c r="B3489" s="207" t="s">
        <v>3770</v>
      </c>
      <c r="C3489" s="206">
        <v>2017</v>
      </c>
      <c r="D3489" s="207" t="s">
        <v>219</v>
      </c>
      <c r="E3489" s="207" t="s">
        <v>233</v>
      </c>
      <c r="F3489" s="207" t="s">
        <v>3946</v>
      </c>
      <c r="G3489" s="205" t="s">
        <v>10302</v>
      </c>
      <c r="H3489" s="207" t="s">
        <v>92</v>
      </c>
      <c r="I3489" s="206" t="s">
        <v>34</v>
      </c>
      <c r="J3489" s="184">
        <v>1</v>
      </c>
    </row>
    <row r="3490" spans="1:10" ht="22.5" customHeight="1">
      <c r="A3490" s="206">
        <v>41</v>
      </c>
      <c r="B3490" s="207" t="s">
        <v>3770</v>
      </c>
      <c r="C3490" s="206">
        <v>2017</v>
      </c>
      <c r="D3490" s="207" t="s">
        <v>219</v>
      </c>
      <c r="E3490" s="207" t="s">
        <v>233</v>
      </c>
      <c r="F3490" s="207" t="s">
        <v>3947</v>
      </c>
      <c r="G3490" s="205" t="s">
        <v>82</v>
      </c>
      <c r="H3490" s="207" t="s">
        <v>101</v>
      </c>
      <c r="I3490" s="206" t="s">
        <v>34</v>
      </c>
      <c r="J3490" s="184">
        <v>1</v>
      </c>
    </row>
    <row r="3491" spans="1:10" ht="90" customHeight="1">
      <c r="A3491" s="206">
        <v>41</v>
      </c>
      <c r="B3491" s="207" t="s">
        <v>3770</v>
      </c>
      <c r="C3491" s="206">
        <v>2017</v>
      </c>
      <c r="D3491" s="207" t="s">
        <v>219</v>
      </c>
      <c r="E3491" s="207" t="s">
        <v>237</v>
      </c>
      <c r="F3491" s="207" t="s">
        <v>3948</v>
      </c>
      <c r="G3491" s="205" t="s">
        <v>10302</v>
      </c>
      <c r="H3491" s="207" t="s">
        <v>92</v>
      </c>
      <c r="I3491" s="206" t="s">
        <v>34</v>
      </c>
      <c r="J3491" s="184">
        <v>1</v>
      </c>
    </row>
    <row r="3492" spans="1:10" ht="45" customHeight="1">
      <c r="A3492" s="206">
        <v>41</v>
      </c>
      <c r="B3492" s="207" t="s">
        <v>3770</v>
      </c>
      <c r="C3492" s="206">
        <v>2017</v>
      </c>
      <c r="D3492" s="207" t="s">
        <v>219</v>
      </c>
      <c r="E3492" s="207" t="s">
        <v>245</v>
      </c>
      <c r="F3492" s="207" t="s">
        <v>3949</v>
      </c>
      <c r="G3492" s="205" t="s">
        <v>82</v>
      </c>
      <c r="H3492" s="207" t="s">
        <v>188</v>
      </c>
      <c r="I3492" s="206" t="s">
        <v>34</v>
      </c>
      <c r="J3492" s="184">
        <v>1</v>
      </c>
    </row>
    <row r="3493" spans="1:10" ht="56.25" customHeight="1">
      <c r="A3493" s="206">
        <v>41</v>
      </c>
      <c r="B3493" s="207" t="s">
        <v>3770</v>
      </c>
      <c r="C3493" s="206">
        <v>2017</v>
      </c>
      <c r="D3493" s="207" t="s">
        <v>219</v>
      </c>
      <c r="E3493" s="207" t="s">
        <v>245</v>
      </c>
      <c r="F3493" s="207" t="s">
        <v>3950</v>
      </c>
      <c r="G3493" s="205" t="s">
        <v>10302</v>
      </c>
      <c r="H3493" s="205" t="s">
        <v>10306</v>
      </c>
      <c r="I3493" s="206" t="s">
        <v>34</v>
      </c>
      <c r="J3493" s="184">
        <v>1</v>
      </c>
    </row>
    <row r="3494" spans="1:10" ht="33.75" customHeight="1">
      <c r="A3494" s="206">
        <v>41</v>
      </c>
      <c r="B3494" s="207" t="s">
        <v>3770</v>
      </c>
      <c r="C3494" s="206">
        <v>2017</v>
      </c>
      <c r="D3494" s="207" t="s">
        <v>219</v>
      </c>
      <c r="E3494" s="207" t="s">
        <v>245</v>
      </c>
      <c r="F3494" s="207" t="s">
        <v>3951</v>
      </c>
      <c r="G3494" s="205" t="s">
        <v>10302</v>
      </c>
      <c r="H3494" s="207" t="s">
        <v>92</v>
      </c>
      <c r="I3494" s="206" t="s">
        <v>34</v>
      </c>
      <c r="J3494" s="184">
        <v>1</v>
      </c>
    </row>
    <row r="3495" spans="1:10" ht="33.75" customHeight="1">
      <c r="A3495" s="206">
        <v>41</v>
      </c>
      <c r="B3495" s="207" t="s">
        <v>3770</v>
      </c>
      <c r="C3495" s="206">
        <v>2017</v>
      </c>
      <c r="D3495" s="207" t="s">
        <v>219</v>
      </c>
      <c r="E3495" s="207" t="s">
        <v>10378</v>
      </c>
      <c r="F3495" s="207" t="s">
        <v>3952</v>
      </c>
      <c r="G3495" s="205" t="s">
        <v>10302</v>
      </c>
      <c r="H3495" s="207" t="s">
        <v>92</v>
      </c>
      <c r="I3495" s="206" t="s">
        <v>34</v>
      </c>
      <c r="J3495" s="184">
        <v>1</v>
      </c>
    </row>
    <row r="3496" spans="1:10" ht="22.5" customHeight="1">
      <c r="A3496" s="206">
        <v>41</v>
      </c>
      <c r="B3496" s="207" t="s">
        <v>3770</v>
      </c>
      <c r="C3496" s="206">
        <v>2017</v>
      </c>
      <c r="D3496" s="207" t="s">
        <v>219</v>
      </c>
      <c r="E3496" s="207" t="s">
        <v>10378</v>
      </c>
      <c r="F3496" s="207" t="s">
        <v>3953</v>
      </c>
      <c r="G3496" s="205" t="s">
        <v>10302</v>
      </c>
      <c r="H3496" s="207" t="s">
        <v>92</v>
      </c>
      <c r="I3496" s="206" t="s">
        <v>34</v>
      </c>
      <c r="J3496" s="184">
        <v>1</v>
      </c>
    </row>
    <row r="3497" spans="1:10" ht="56.25" customHeight="1">
      <c r="A3497" s="206">
        <v>41</v>
      </c>
      <c r="B3497" s="207" t="s">
        <v>3770</v>
      </c>
      <c r="C3497" s="206">
        <v>2017</v>
      </c>
      <c r="D3497" s="207" t="s">
        <v>219</v>
      </c>
      <c r="E3497" s="207" t="s">
        <v>10378</v>
      </c>
      <c r="F3497" s="207" t="s">
        <v>3954</v>
      </c>
      <c r="G3497" s="205" t="s">
        <v>10302</v>
      </c>
      <c r="H3497" s="207" t="s">
        <v>92</v>
      </c>
      <c r="I3497" s="206" t="s">
        <v>34</v>
      </c>
      <c r="J3497" s="184">
        <v>1</v>
      </c>
    </row>
    <row r="3498" spans="1:10" ht="33.75" customHeight="1">
      <c r="A3498" s="206">
        <v>41</v>
      </c>
      <c r="B3498" s="207" t="s">
        <v>3770</v>
      </c>
      <c r="C3498" s="206">
        <v>2017</v>
      </c>
      <c r="D3498" s="207" t="s">
        <v>4585</v>
      </c>
      <c r="E3498" s="207" t="s">
        <v>266</v>
      </c>
      <c r="F3498" s="207" t="s">
        <v>11490</v>
      </c>
      <c r="G3498" s="205" t="s">
        <v>10302</v>
      </c>
      <c r="H3498" s="207" t="s">
        <v>92</v>
      </c>
      <c r="I3498" s="206" t="s">
        <v>34</v>
      </c>
      <c r="J3498" s="184">
        <v>1</v>
      </c>
    </row>
    <row r="3499" spans="1:10" ht="22.5" customHeight="1">
      <c r="A3499" s="206">
        <v>41</v>
      </c>
      <c r="B3499" s="207" t="s">
        <v>3770</v>
      </c>
      <c r="C3499" s="206">
        <v>2017</v>
      </c>
      <c r="D3499" s="207" t="s">
        <v>262</v>
      </c>
      <c r="E3499" s="207" t="s">
        <v>266</v>
      </c>
      <c r="F3499" s="207" t="s">
        <v>11491</v>
      </c>
      <c r="G3499" s="205" t="s">
        <v>10302</v>
      </c>
      <c r="H3499" s="207" t="s">
        <v>92</v>
      </c>
      <c r="I3499" s="206" t="s">
        <v>34</v>
      </c>
      <c r="J3499" s="184">
        <v>1</v>
      </c>
    </row>
    <row r="3500" spans="1:10" ht="22.5" customHeight="1">
      <c r="A3500" s="206">
        <v>41</v>
      </c>
      <c r="B3500" s="207" t="s">
        <v>3770</v>
      </c>
      <c r="C3500" s="206">
        <v>2017</v>
      </c>
      <c r="D3500" s="207" t="s">
        <v>262</v>
      </c>
      <c r="E3500" s="207" t="s">
        <v>266</v>
      </c>
      <c r="F3500" s="207" t="s">
        <v>11492</v>
      </c>
      <c r="G3500" s="205" t="s">
        <v>10302</v>
      </c>
      <c r="H3500" s="207" t="s">
        <v>92</v>
      </c>
      <c r="I3500" s="206" t="s">
        <v>34</v>
      </c>
      <c r="J3500" s="184">
        <v>1</v>
      </c>
    </row>
    <row r="3501" spans="1:10" ht="45" customHeight="1">
      <c r="A3501" s="206">
        <v>41</v>
      </c>
      <c r="B3501" s="207" t="s">
        <v>3770</v>
      </c>
      <c r="C3501" s="206">
        <v>2017</v>
      </c>
      <c r="D3501" s="207" t="s">
        <v>262</v>
      </c>
      <c r="E3501" s="207" t="s">
        <v>266</v>
      </c>
      <c r="F3501" s="207" t="s">
        <v>3876</v>
      </c>
      <c r="G3501" s="205" t="s">
        <v>10302</v>
      </c>
      <c r="H3501" s="207" t="s">
        <v>92</v>
      </c>
      <c r="I3501" s="206" t="s">
        <v>34</v>
      </c>
      <c r="J3501" s="184">
        <v>1</v>
      </c>
    </row>
    <row r="3502" spans="1:10" ht="33.75" customHeight="1">
      <c r="A3502" s="206">
        <v>41</v>
      </c>
      <c r="B3502" s="207" t="s">
        <v>3770</v>
      </c>
      <c r="C3502" s="206">
        <v>2017</v>
      </c>
      <c r="D3502" s="207" t="s">
        <v>534</v>
      </c>
      <c r="E3502" s="207" t="s">
        <v>266</v>
      </c>
      <c r="F3502" s="207" t="s">
        <v>794</v>
      </c>
      <c r="G3502" s="205" t="s">
        <v>10302</v>
      </c>
      <c r="H3502" s="205" t="s">
        <v>10306</v>
      </c>
      <c r="I3502" s="206" t="s">
        <v>34</v>
      </c>
      <c r="J3502" s="184">
        <v>1</v>
      </c>
    </row>
    <row r="3503" spans="1:10" ht="56.25" customHeight="1">
      <c r="A3503" s="206">
        <v>41</v>
      </c>
      <c r="B3503" s="207" t="s">
        <v>3770</v>
      </c>
      <c r="C3503" s="206">
        <v>2017</v>
      </c>
      <c r="D3503" s="207" t="s">
        <v>536</v>
      </c>
      <c r="E3503" s="207" t="s">
        <v>273</v>
      </c>
      <c r="F3503" s="207" t="s">
        <v>1576</v>
      </c>
      <c r="G3503" s="205" t="s">
        <v>10302</v>
      </c>
      <c r="H3503" s="205" t="s">
        <v>10306</v>
      </c>
      <c r="I3503" s="206" t="s">
        <v>34</v>
      </c>
      <c r="J3503" s="184">
        <v>1</v>
      </c>
    </row>
    <row r="3504" spans="1:10" ht="90" customHeight="1">
      <c r="A3504" s="206">
        <v>41</v>
      </c>
      <c r="B3504" s="207" t="s">
        <v>3770</v>
      </c>
      <c r="C3504" s="206">
        <v>2017</v>
      </c>
      <c r="D3504" s="207" t="s">
        <v>536</v>
      </c>
      <c r="E3504" s="207" t="s">
        <v>2303</v>
      </c>
      <c r="F3504" s="207" t="s">
        <v>3955</v>
      </c>
      <c r="G3504" s="205" t="s">
        <v>10302</v>
      </c>
      <c r="H3504" s="205" t="s">
        <v>10306</v>
      </c>
      <c r="I3504" s="206" t="s">
        <v>34</v>
      </c>
      <c r="J3504" s="184">
        <v>1</v>
      </c>
    </row>
    <row r="3505" spans="1:10" ht="101.25" customHeight="1">
      <c r="A3505" s="206">
        <v>41</v>
      </c>
      <c r="B3505" s="207" t="s">
        <v>3770</v>
      </c>
      <c r="C3505" s="206">
        <v>2017</v>
      </c>
      <c r="D3505" s="207" t="s">
        <v>536</v>
      </c>
      <c r="E3505" s="207" t="s">
        <v>276</v>
      </c>
      <c r="F3505" s="207" t="s">
        <v>3956</v>
      </c>
      <c r="G3505" s="205" t="s">
        <v>10302</v>
      </c>
      <c r="H3505" s="205" t="s">
        <v>10306</v>
      </c>
      <c r="I3505" s="206" t="s">
        <v>34</v>
      </c>
      <c r="J3505" s="184">
        <v>1</v>
      </c>
    </row>
    <row r="3506" spans="1:10" ht="56.25" customHeight="1">
      <c r="A3506" s="206">
        <v>41</v>
      </c>
      <c r="B3506" s="207" t="s">
        <v>3770</v>
      </c>
      <c r="C3506" s="206">
        <v>2017</v>
      </c>
      <c r="D3506" s="207" t="s">
        <v>536</v>
      </c>
      <c r="E3506" s="207" t="s">
        <v>276</v>
      </c>
      <c r="F3506" s="207" t="s">
        <v>11493</v>
      </c>
      <c r="G3506" s="205" t="s">
        <v>10302</v>
      </c>
      <c r="H3506" s="205" t="s">
        <v>10306</v>
      </c>
      <c r="I3506" s="206" t="s">
        <v>34</v>
      </c>
      <c r="J3506" s="184">
        <v>1</v>
      </c>
    </row>
    <row r="3507" spans="1:10" ht="45" customHeight="1">
      <c r="A3507" s="206">
        <v>42</v>
      </c>
      <c r="B3507" s="207" t="s">
        <v>3962</v>
      </c>
      <c r="C3507" s="206">
        <v>2014</v>
      </c>
      <c r="D3507" s="207" t="s">
        <v>28</v>
      </c>
      <c r="E3507" s="207" t="s">
        <v>541</v>
      </c>
      <c r="F3507" s="207" t="s">
        <v>3963</v>
      </c>
      <c r="G3507" s="205" t="s">
        <v>10302</v>
      </c>
      <c r="H3507" s="205" t="s">
        <v>10306</v>
      </c>
      <c r="I3507" s="206" t="s">
        <v>34</v>
      </c>
      <c r="J3507" s="184">
        <v>1</v>
      </c>
    </row>
    <row r="3508" spans="1:10" ht="67.5" customHeight="1">
      <c r="A3508" s="206">
        <v>42</v>
      </c>
      <c r="B3508" s="207" t="s">
        <v>3962</v>
      </c>
      <c r="C3508" s="206">
        <v>2014</v>
      </c>
      <c r="D3508" s="207" t="s">
        <v>28</v>
      </c>
      <c r="E3508" s="207" t="s">
        <v>541</v>
      </c>
      <c r="F3508" s="207" t="s">
        <v>3964</v>
      </c>
      <c r="G3508" s="205" t="s">
        <v>10302</v>
      </c>
      <c r="H3508" s="207" t="s">
        <v>92</v>
      </c>
      <c r="I3508" s="206" t="s">
        <v>34</v>
      </c>
      <c r="J3508" s="184">
        <v>1</v>
      </c>
    </row>
    <row r="3509" spans="1:10" ht="67.5" customHeight="1">
      <c r="A3509" s="206">
        <v>42</v>
      </c>
      <c r="B3509" s="207" t="s">
        <v>3962</v>
      </c>
      <c r="C3509" s="206">
        <v>2014</v>
      </c>
      <c r="D3509" s="207" t="s">
        <v>28</v>
      </c>
      <c r="E3509" s="207" t="s">
        <v>541</v>
      </c>
      <c r="F3509" s="207" t="s">
        <v>3965</v>
      </c>
      <c r="G3509" s="205" t="s">
        <v>10302</v>
      </c>
      <c r="H3509" s="207" t="s">
        <v>92</v>
      </c>
      <c r="I3509" s="206" t="s">
        <v>34</v>
      </c>
      <c r="J3509" s="184">
        <v>1</v>
      </c>
    </row>
    <row r="3510" spans="1:10" ht="56.25" customHeight="1">
      <c r="A3510" s="206">
        <v>42</v>
      </c>
      <c r="B3510" s="207" t="s">
        <v>3962</v>
      </c>
      <c r="C3510" s="206">
        <v>2014</v>
      </c>
      <c r="D3510" s="207" t="s">
        <v>28</v>
      </c>
      <c r="E3510" s="207" t="s">
        <v>29</v>
      </c>
      <c r="F3510" s="207" t="s">
        <v>3966</v>
      </c>
      <c r="G3510" s="205" t="s">
        <v>10302</v>
      </c>
      <c r="H3510" s="207" t="s">
        <v>92</v>
      </c>
      <c r="I3510" s="206" t="s">
        <v>34</v>
      </c>
      <c r="J3510" s="184">
        <v>1</v>
      </c>
    </row>
    <row r="3511" spans="1:10" ht="90" customHeight="1">
      <c r="A3511" s="206">
        <v>42</v>
      </c>
      <c r="B3511" s="207" t="s">
        <v>3962</v>
      </c>
      <c r="C3511" s="206">
        <v>2014</v>
      </c>
      <c r="D3511" s="207" t="s">
        <v>28</v>
      </c>
      <c r="E3511" s="207" t="s">
        <v>37</v>
      </c>
      <c r="F3511" s="207" t="s">
        <v>11494</v>
      </c>
      <c r="G3511" s="205" t="s">
        <v>10302</v>
      </c>
      <c r="H3511" s="207" t="s">
        <v>92</v>
      </c>
      <c r="I3511" s="206" t="s">
        <v>34</v>
      </c>
      <c r="J3511" s="184">
        <v>1</v>
      </c>
    </row>
    <row r="3512" spans="1:10" ht="45" customHeight="1">
      <c r="A3512" s="206">
        <v>42</v>
      </c>
      <c r="B3512" s="207" t="s">
        <v>3962</v>
      </c>
      <c r="C3512" s="206">
        <v>2014</v>
      </c>
      <c r="D3512" s="207" t="s">
        <v>28</v>
      </c>
      <c r="E3512" s="207" t="s">
        <v>43</v>
      </c>
      <c r="F3512" s="207" t="s">
        <v>11495</v>
      </c>
      <c r="G3512" s="205" t="s">
        <v>10302</v>
      </c>
      <c r="H3512" s="205" t="s">
        <v>10306</v>
      </c>
      <c r="I3512" s="206" t="s">
        <v>34</v>
      </c>
      <c r="J3512" s="184">
        <v>1</v>
      </c>
    </row>
    <row r="3513" spans="1:10" ht="45" customHeight="1">
      <c r="A3513" s="206">
        <v>42</v>
      </c>
      <c r="B3513" s="207" t="s">
        <v>3962</v>
      </c>
      <c r="C3513" s="206">
        <v>2014</v>
      </c>
      <c r="D3513" s="205" t="s">
        <v>28</v>
      </c>
      <c r="E3513" s="207" t="s">
        <v>46</v>
      </c>
      <c r="F3513" s="207" t="s">
        <v>3969</v>
      </c>
      <c r="G3513" s="205" t="s">
        <v>10302</v>
      </c>
      <c r="H3513" s="207" t="s">
        <v>1061</v>
      </c>
      <c r="I3513" s="206" t="s">
        <v>34</v>
      </c>
      <c r="J3513" s="184">
        <v>1</v>
      </c>
    </row>
    <row r="3514" spans="1:10" ht="33.75" customHeight="1">
      <c r="A3514" s="206">
        <v>42</v>
      </c>
      <c r="B3514" s="207" t="s">
        <v>3962</v>
      </c>
      <c r="C3514" s="206">
        <v>2014</v>
      </c>
      <c r="D3514" s="205" t="s">
        <v>28</v>
      </c>
      <c r="E3514" s="207" t="s">
        <v>46</v>
      </c>
      <c r="F3514" s="207" t="s">
        <v>3970</v>
      </c>
      <c r="G3514" s="205" t="s">
        <v>10302</v>
      </c>
      <c r="H3514" s="207" t="s">
        <v>1061</v>
      </c>
      <c r="I3514" s="206" t="s">
        <v>34</v>
      </c>
      <c r="J3514" s="184">
        <v>1</v>
      </c>
    </row>
    <row r="3515" spans="1:10" ht="78.75" customHeight="1">
      <c r="A3515" s="206">
        <v>42</v>
      </c>
      <c r="B3515" s="207" t="s">
        <v>3962</v>
      </c>
      <c r="C3515" s="206">
        <v>2014</v>
      </c>
      <c r="D3515" s="207" t="s">
        <v>28</v>
      </c>
      <c r="E3515" s="207" t="s">
        <v>62</v>
      </c>
      <c r="F3515" s="207" t="s">
        <v>11496</v>
      </c>
      <c r="G3515" s="205" t="s">
        <v>10302</v>
      </c>
      <c r="H3515" s="207" t="s">
        <v>92</v>
      </c>
      <c r="I3515" s="206" t="s">
        <v>34</v>
      </c>
      <c r="J3515" s="184">
        <v>1</v>
      </c>
    </row>
    <row r="3516" spans="1:10" ht="56.25" customHeight="1">
      <c r="A3516" s="206">
        <v>42</v>
      </c>
      <c r="B3516" s="207" t="s">
        <v>3962</v>
      </c>
      <c r="C3516" s="206">
        <v>2014</v>
      </c>
      <c r="D3516" s="207" t="s">
        <v>28</v>
      </c>
      <c r="E3516" s="207" t="s">
        <v>554</v>
      </c>
      <c r="F3516" s="207" t="s">
        <v>3972</v>
      </c>
      <c r="G3516" s="205" t="s">
        <v>10302</v>
      </c>
      <c r="H3516" s="205" t="s">
        <v>10306</v>
      </c>
      <c r="I3516" s="206" t="s">
        <v>34</v>
      </c>
      <c r="J3516" s="184">
        <v>1</v>
      </c>
    </row>
    <row r="3517" spans="1:10" ht="45" customHeight="1">
      <c r="A3517" s="206">
        <v>42</v>
      </c>
      <c r="B3517" s="207" t="s">
        <v>3962</v>
      </c>
      <c r="C3517" s="206">
        <v>2014</v>
      </c>
      <c r="D3517" s="207" t="s">
        <v>28</v>
      </c>
      <c r="E3517" s="207" t="s">
        <v>455</v>
      </c>
      <c r="F3517" s="207" t="s">
        <v>3973</v>
      </c>
      <c r="G3517" s="205" t="s">
        <v>10302</v>
      </c>
      <c r="H3517" s="207" t="s">
        <v>92</v>
      </c>
      <c r="I3517" s="206" t="s">
        <v>34</v>
      </c>
      <c r="J3517" s="184">
        <v>1</v>
      </c>
    </row>
    <row r="3518" spans="1:10" ht="22.5" customHeight="1">
      <c r="A3518" s="206">
        <v>42</v>
      </c>
      <c r="B3518" s="207" t="s">
        <v>3962</v>
      </c>
      <c r="C3518" s="206">
        <v>2014</v>
      </c>
      <c r="D3518" s="207" t="s">
        <v>28</v>
      </c>
      <c r="E3518" s="207" t="s">
        <v>455</v>
      </c>
      <c r="F3518" s="207" t="s">
        <v>3974</v>
      </c>
      <c r="G3518" s="205" t="s">
        <v>10302</v>
      </c>
      <c r="H3518" s="205" t="s">
        <v>10306</v>
      </c>
      <c r="I3518" s="206" t="s">
        <v>34</v>
      </c>
      <c r="J3518" s="184">
        <v>1</v>
      </c>
    </row>
    <row r="3519" spans="1:10" ht="22.5" customHeight="1">
      <c r="A3519" s="206">
        <v>42</v>
      </c>
      <c r="B3519" s="207" t="s">
        <v>3962</v>
      </c>
      <c r="C3519" s="206">
        <v>2014</v>
      </c>
      <c r="D3519" s="207" t="s">
        <v>28</v>
      </c>
      <c r="E3519" s="207" t="s">
        <v>455</v>
      </c>
      <c r="F3519" s="207" t="s">
        <v>3975</v>
      </c>
      <c r="G3519" s="205" t="s">
        <v>82</v>
      </c>
      <c r="H3519" s="207" t="s">
        <v>188</v>
      </c>
      <c r="I3519" s="206" t="s">
        <v>34</v>
      </c>
      <c r="J3519" s="184">
        <v>1</v>
      </c>
    </row>
    <row r="3520" spans="1:10" ht="45" customHeight="1">
      <c r="A3520" s="206">
        <v>42</v>
      </c>
      <c r="B3520" s="207" t="s">
        <v>3962</v>
      </c>
      <c r="C3520" s="206">
        <v>2014</v>
      </c>
      <c r="D3520" s="207" t="s">
        <v>28</v>
      </c>
      <c r="E3520" s="207" t="s">
        <v>455</v>
      </c>
      <c r="F3520" s="207" t="s">
        <v>3976</v>
      </c>
      <c r="G3520" s="205" t="s">
        <v>10302</v>
      </c>
      <c r="H3520" s="205" t="s">
        <v>10306</v>
      </c>
      <c r="I3520" s="206" t="s">
        <v>34</v>
      </c>
      <c r="J3520" s="184">
        <v>1</v>
      </c>
    </row>
    <row r="3521" spans="1:10" ht="33.75" customHeight="1">
      <c r="A3521" s="206">
        <v>42</v>
      </c>
      <c r="B3521" s="207" t="s">
        <v>3962</v>
      </c>
      <c r="C3521" s="206">
        <v>2014</v>
      </c>
      <c r="D3521" s="207" t="s">
        <v>28</v>
      </c>
      <c r="E3521" s="207" t="s">
        <v>455</v>
      </c>
      <c r="F3521" s="207" t="s">
        <v>3977</v>
      </c>
      <c r="G3521" s="205" t="s">
        <v>10302</v>
      </c>
      <c r="H3521" s="205" t="s">
        <v>10306</v>
      </c>
      <c r="I3521" s="206" t="s">
        <v>34</v>
      </c>
      <c r="J3521" s="184">
        <v>1</v>
      </c>
    </row>
    <row r="3522" spans="1:10" ht="33.75" customHeight="1">
      <c r="A3522" s="206">
        <v>42</v>
      </c>
      <c r="B3522" s="207" t="s">
        <v>3962</v>
      </c>
      <c r="C3522" s="206">
        <v>2014</v>
      </c>
      <c r="D3522" s="207" t="s">
        <v>28</v>
      </c>
      <c r="E3522" s="207" t="s">
        <v>455</v>
      </c>
      <c r="F3522" s="207" t="s">
        <v>3978</v>
      </c>
      <c r="G3522" s="205" t="s">
        <v>10302</v>
      </c>
      <c r="H3522" s="207" t="s">
        <v>92</v>
      </c>
      <c r="I3522" s="206" t="s">
        <v>34</v>
      </c>
      <c r="J3522" s="184">
        <v>1</v>
      </c>
    </row>
    <row r="3523" spans="1:10" ht="157.5" customHeight="1">
      <c r="A3523" s="206">
        <v>42</v>
      </c>
      <c r="B3523" s="207" t="s">
        <v>3962</v>
      </c>
      <c r="C3523" s="206">
        <v>2014</v>
      </c>
      <c r="D3523" s="207" t="s">
        <v>74</v>
      </c>
      <c r="E3523" s="207" t="s">
        <v>75</v>
      </c>
      <c r="F3523" s="207" t="s">
        <v>3979</v>
      </c>
      <c r="G3523" s="205" t="s">
        <v>10302</v>
      </c>
      <c r="H3523" s="207" t="s">
        <v>92</v>
      </c>
      <c r="I3523" s="206" t="s">
        <v>34</v>
      </c>
      <c r="J3523" s="184">
        <v>1</v>
      </c>
    </row>
    <row r="3524" spans="1:10" ht="45" customHeight="1">
      <c r="A3524" s="206">
        <v>42</v>
      </c>
      <c r="B3524" s="207" t="s">
        <v>3962</v>
      </c>
      <c r="C3524" s="206">
        <v>2014</v>
      </c>
      <c r="D3524" s="207" t="s">
        <v>74</v>
      </c>
      <c r="E3524" s="207" t="s">
        <v>75</v>
      </c>
      <c r="F3524" s="207" t="s">
        <v>3980</v>
      </c>
      <c r="G3524" s="205" t="s">
        <v>10302</v>
      </c>
      <c r="H3524" s="207" t="s">
        <v>92</v>
      </c>
      <c r="I3524" s="206" t="s">
        <v>34</v>
      </c>
      <c r="J3524" s="184">
        <v>1</v>
      </c>
    </row>
    <row r="3525" spans="1:10" ht="157.5" customHeight="1">
      <c r="A3525" s="206">
        <v>42</v>
      </c>
      <c r="B3525" s="207" t="s">
        <v>3962</v>
      </c>
      <c r="C3525" s="206">
        <v>2014</v>
      </c>
      <c r="D3525" s="207" t="s">
        <v>74</v>
      </c>
      <c r="E3525" s="207" t="s">
        <v>79</v>
      </c>
      <c r="F3525" s="207" t="s">
        <v>3981</v>
      </c>
      <c r="G3525" s="205" t="s">
        <v>10302</v>
      </c>
      <c r="H3525" s="207" t="s">
        <v>92</v>
      </c>
      <c r="I3525" s="206" t="s">
        <v>34</v>
      </c>
      <c r="J3525" s="184">
        <v>1</v>
      </c>
    </row>
    <row r="3526" spans="1:10" ht="33.75" customHeight="1">
      <c r="A3526" s="206">
        <v>42</v>
      </c>
      <c r="B3526" s="207" t="s">
        <v>3962</v>
      </c>
      <c r="C3526" s="206">
        <v>2014</v>
      </c>
      <c r="D3526" s="207" t="s">
        <v>96</v>
      </c>
      <c r="E3526" s="207" t="s">
        <v>100</v>
      </c>
      <c r="F3526" s="207" t="s">
        <v>3982</v>
      </c>
      <c r="G3526" s="205" t="s">
        <v>10302</v>
      </c>
      <c r="H3526" s="207" t="s">
        <v>92</v>
      </c>
      <c r="I3526" s="206" t="s">
        <v>34</v>
      </c>
      <c r="J3526" s="184">
        <v>1</v>
      </c>
    </row>
    <row r="3527" spans="1:10" ht="45" customHeight="1">
      <c r="A3527" s="206">
        <v>42</v>
      </c>
      <c r="B3527" s="207" t="s">
        <v>3962</v>
      </c>
      <c r="C3527" s="206">
        <v>2014</v>
      </c>
      <c r="D3527" s="207" t="s">
        <v>111</v>
      </c>
      <c r="E3527" s="207" t="s">
        <v>2139</v>
      </c>
      <c r="F3527" s="207" t="s">
        <v>3983</v>
      </c>
      <c r="G3527" s="205" t="s">
        <v>10302</v>
      </c>
      <c r="H3527" s="207" t="s">
        <v>92</v>
      </c>
      <c r="I3527" s="206" t="s">
        <v>34</v>
      </c>
      <c r="J3527" s="184">
        <v>1</v>
      </c>
    </row>
    <row r="3528" spans="1:10" ht="33.75" customHeight="1">
      <c r="A3528" s="206">
        <v>42</v>
      </c>
      <c r="B3528" s="207" t="s">
        <v>3962</v>
      </c>
      <c r="C3528" s="206">
        <v>2014</v>
      </c>
      <c r="D3528" s="207" t="s">
        <v>111</v>
      </c>
      <c r="E3528" s="207" t="s">
        <v>2139</v>
      </c>
      <c r="F3528" s="207" t="s">
        <v>3984</v>
      </c>
      <c r="G3528" s="205" t="s">
        <v>10302</v>
      </c>
      <c r="H3528" s="207" t="s">
        <v>92</v>
      </c>
      <c r="I3528" s="206" t="s">
        <v>34</v>
      </c>
      <c r="J3528" s="184">
        <v>1</v>
      </c>
    </row>
    <row r="3529" spans="1:10" ht="22.5" customHeight="1">
      <c r="A3529" s="206">
        <v>42</v>
      </c>
      <c r="B3529" s="207" t="s">
        <v>3962</v>
      </c>
      <c r="C3529" s="206">
        <v>2014</v>
      </c>
      <c r="D3529" s="207" t="s">
        <v>111</v>
      </c>
      <c r="E3529" s="207" t="s">
        <v>2139</v>
      </c>
      <c r="F3529" s="207" t="s">
        <v>3985</v>
      </c>
      <c r="G3529" s="205" t="s">
        <v>10302</v>
      </c>
      <c r="H3529" s="207" t="s">
        <v>92</v>
      </c>
      <c r="I3529" s="206" t="s">
        <v>34</v>
      </c>
      <c r="J3529" s="184">
        <v>1</v>
      </c>
    </row>
    <row r="3530" spans="1:10" ht="45" customHeight="1">
      <c r="A3530" s="206">
        <v>42</v>
      </c>
      <c r="B3530" s="207" t="s">
        <v>3962</v>
      </c>
      <c r="C3530" s="206">
        <v>2014</v>
      </c>
      <c r="D3530" s="207" t="s">
        <v>111</v>
      </c>
      <c r="E3530" s="207" t="s">
        <v>2139</v>
      </c>
      <c r="F3530" s="207" t="s">
        <v>3986</v>
      </c>
      <c r="G3530" s="205" t="s">
        <v>119</v>
      </c>
      <c r="H3530" s="207" t="s">
        <v>333</v>
      </c>
      <c r="I3530" s="206" t="s">
        <v>34</v>
      </c>
      <c r="J3530" s="184">
        <v>1</v>
      </c>
    </row>
    <row r="3531" spans="1:10" ht="22.5" customHeight="1">
      <c r="A3531" s="206">
        <v>42</v>
      </c>
      <c r="B3531" s="207" t="s">
        <v>3962</v>
      </c>
      <c r="C3531" s="206">
        <v>2014</v>
      </c>
      <c r="D3531" s="207" t="s">
        <v>111</v>
      </c>
      <c r="E3531" s="207" t="s">
        <v>2139</v>
      </c>
      <c r="F3531" s="207" t="s">
        <v>3987</v>
      </c>
      <c r="G3531" s="205" t="s">
        <v>10302</v>
      </c>
      <c r="H3531" s="205" t="s">
        <v>10306</v>
      </c>
      <c r="I3531" s="206" t="s">
        <v>34</v>
      </c>
      <c r="J3531" s="184">
        <v>1</v>
      </c>
    </row>
    <row r="3532" spans="1:10" ht="90" customHeight="1">
      <c r="A3532" s="206">
        <v>42</v>
      </c>
      <c r="B3532" s="207" t="s">
        <v>3962</v>
      </c>
      <c r="C3532" s="206">
        <v>2014</v>
      </c>
      <c r="D3532" s="207" t="s">
        <v>111</v>
      </c>
      <c r="E3532" s="207" t="s">
        <v>116</v>
      </c>
      <c r="F3532" s="207" t="s">
        <v>3988</v>
      </c>
      <c r="G3532" s="205" t="s">
        <v>10302</v>
      </c>
      <c r="H3532" s="207" t="s">
        <v>92</v>
      </c>
      <c r="I3532" s="206" t="s">
        <v>34</v>
      </c>
      <c r="J3532" s="184">
        <v>1</v>
      </c>
    </row>
    <row r="3533" spans="1:10" ht="22.5" customHeight="1">
      <c r="A3533" s="206">
        <v>42</v>
      </c>
      <c r="B3533" s="207" t="s">
        <v>3962</v>
      </c>
      <c r="C3533" s="206">
        <v>2014</v>
      </c>
      <c r="D3533" s="207" t="s">
        <v>111</v>
      </c>
      <c r="E3533" s="207" t="s">
        <v>131</v>
      </c>
      <c r="F3533" s="207" t="s">
        <v>2659</v>
      </c>
      <c r="G3533" s="205" t="s">
        <v>10302</v>
      </c>
      <c r="H3533" s="207" t="s">
        <v>92</v>
      </c>
      <c r="I3533" s="206" t="s">
        <v>34</v>
      </c>
      <c r="J3533" s="184">
        <v>1</v>
      </c>
    </row>
    <row r="3534" spans="1:10" ht="22.5" customHeight="1">
      <c r="A3534" s="206">
        <v>42</v>
      </c>
      <c r="B3534" s="207" t="s">
        <v>3962</v>
      </c>
      <c r="C3534" s="206">
        <v>2014</v>
      </c>
      <c r="D3534" s="207" t="s">
        <v>111</v>
      </c>
      <c r="E3534" s="207" t="s">
        <v>131</v>
      </c>
      <c r="F3534" s="207" t="s">
        <v>2660</v>
      </c>
      <c r="G3534" s="205" t="s">
        <v>10302</v>
      </c>
      <c r="H3534" s="205" t="s">
        <v>10306</v>
      </c>
      <c r="I3534" s="206" t="s">
        <v>34</v>
      </c>
      <c r="J3534" s="184">
        <v>1</v>
      </c>
    </row>
    <row r="3535" spans="1:10" ht="22.5" customHeight="1">
      <c r="A3535" s="206">
        <v>42</v>
      </c>
      <c r="B3535" s="207" t="s">
        <v>3962</v>
      </c>
      <c r="C3535" s="206">
        <v>2014</v>
      </c>
      <c r="D3535" s="207" t="s">
        <v>111</v>
      </c>
      <c r="E3535" s="207" t="s">
        <v>131</v>
      </c>
      <c r="F3535" s="207" t="s">
        <v>2661</v>
      </c>
      <c r="G3535" s="205" t="s">
        <v>10302</v>
      </c>
      <c r="H3535" s="205" t="s">
        <v>10306</v>
      </c>
      <c r="I3535" s="206" t="s">
        <v>34</v>
      </c>
      <c r="J3535" s="184">
        <v>1</v>
      </c>
    </row>
    <row r="3536" spans="1:10" ht="22.5" customHeight="1">
      <c r="A3536" s="206">
        <v>42</v>
      </c>
      <c r="B3536" s="207" t="s">
        <v>3962</v>
      </c>
      <c r="C3536" s="206">
        <v>2014</v>
      </c>
      <c r="D3536" s="207" t="s">
        <v>111</v>
      </c>
      <c r="E3536" s="207" t="s">
        <v>131</v>
      </c>
      <c r="F3536" s="207" t="s">
        <v>3989</v>
      </c>
      <c r="G3536" s="205" t="s">
        <v>10302</v>
      </c>
      <c r="H3536" s="205" t="s">
        <v>10306</v>
      </c>
      <c r="I3536" s="206" t="s">
        <v>34</v>
      </c>
      <c r="J3536" s="184">
        <v>1</v>
      </c>
    </row>
    <row r="3537" spans="1:10" ht="78.75" customHeight="1">
      <c r="A3537" s="206">
        <v>42</v>
      </c>
      <c r="B3537" s="207" t="s">
        <v>3962</v>
      </c>
      <c r="C3537" s="206">
        <v>2014</v>
      </c>
      <c r="D3537" s="207" t="s">
        <v>111</v>
      </c>
      <c r="E3537" s="207" t="s">
        <v>126</v>
      </c>
      <c r="F3537" s="207" t="s">
        <v>3990</v>
      </c>
      <c r="G3537" s="205" t="s">
        <v>10302</v>
      </c>
      <c r="H3537" s="205" t="s">
        <v>10306</v>
      </c>
      <c r="I3537" s="206" t="s">
        <v>34</v>
      </c>
      <c r="J3537" s="184">
        <v>1</v>
      </c>
    </row>
    <row r="3538" spans="1:10" ht="45" customHeight="1">
      <c r="A3538" s="206">
        <v>42</v>
      </c>
      <c r="B3538" s="207" t="s">
        <v>3962</v>
      </c>
      <c r="C3538" s="206">
        <v>2014</v>
      </c>
      <c r="D3538" s="207" t="s">
        <v>111</v>
      </c>
      <c r="E3538" s="207" t="s">
        <v>379</v>
      </c>
      <c r="F3538" s="207" t="s">
        <v>3991</v>
      </c>
      <c r="G3538" s="205" t="s">
        <v>10302</v>
      </c>
      <c r="H3538" s="207" t="s">
        <v>92</v>
      </c>
      <c r="I3538" s="206" t="s">
        <v>34</v>
      </c>
      <c r="J3538" s="184">
        <v>1</v>
      </c>
    </row>
    <row r="3539" spans="1:10" ht="56.25" customHeight="1">
      <c r="A3539" s="206">
        <v>42</v>
      </c>
      <c r="B3539" s="207" t="s">
        <v>3962</v>
      </c>
      <c r="C3539" s="206">
        <v>2014</v>
      </c>
      <c r="D3539" s="207" t="s">
        <v>111</v>
      </c>
      <c r="E3539" s="207" t="s">
        <v>379</v>
      </c>
      <c r="F3539" s="207" t="s">
        <v>3992</v>
      </c>
      <c r="G3539" s="205" t="s">
        <v>10302</v>
      </c>
      <c r="H3539" s="207" t="s">
        <v>1111</v>
      </c>
      <c r="I3539" s="206" t="s">
        <v>34</v>
      </c>
      <c r="J3539" s="184">
        <v>1</v>
      </c>
    </row>
    <row r="3540" spans="1:10" ht="22.5" customHeight="1">
      <c r="A3540" s="206">
        <v>42</v>
      </c>
      <c r="B3540" s="207" t="s">
        <v>3962</v>
      </c>
      <c r="C3540" s="206">
        <v>2014</v>
      </c>
      <c r="D3540" s="207" t="s">
        <v>111</v>
      </c>
      <c r="E3540" s="207" t="s">
        <v>379</v>
      </c>
      <c r="F3540" s="207" t="s">
        <v>3993</v>
      </c>
      <c r="G3540" s="205" t="s">
        <v>10302</v>
      </c>
      <c r="H3540" s="207" t="s">
        <v>92</v>
      </c>
      <c r="I3540" s="206" t="s">
        <v>34</v>
      </c>
      <c r="J3540" s="184">
        <v>1</v>
      </c>
    </row>
    <row r="3541" spans="1:10" ht="22.5" customHeight="1">
      <c r="A3541" s="206">
        <v>42</v>
      </c>
      <c r="B3541" s="207" t="s">
        <v>3962</v>
      </c>
      <c r="C3541" s="206">
        <v>2014</v>
      </c>
      <c r="D3541" s="207" t="s">
        <v>139</v>
      </c>
      <c r="E3541" s="210" t="s">
        <v>483</v>
      </c>
      <c r="F3541" s="207" t="s">
        <v>3994</v>
      </c>
      <c r="G3541" s="205" t="s">
        <v>10302</v>
      </c>
      <c r="H3541" s="205" t="s">
        <v>10306</v>
      </c>
      <c r="I3541" s="206" t="s">
        <v>34</v>
      </c>
      <c r="J3541" s="184">
        <v>1</v>
      </c>
    </row>
    <row r="3542" spans="1:10" ht="45" customHeight="1">
      <c r="A3542" s="206">
        <v>42</v>
      </c>
      <c r="B3542" s="207" t="s">
        <v>3962</v>
      </c>
      <c r="C3542" s="206">
        <v>2014</v>
      </c>
      <c r="D3542" s="207" t="s">
        <v>139</v>
      </c>
      <c r="E3542" s="210" t="s">
        <v>483</v>
      </c>
      <c r="F3542" s="207" t="s">
        <v>3995</v>
      </c>
      <c r="G3542" s="205" t="s">
        <v>10302</v>
      </c>
      <c r="H3542" s="207" t="s">
        <v>92</v>
      </c>
      <c r="I3542" s="206" t="s">
        <v>34</v>
      </c>
      <c r="J3542" s="184">
        <v>1</v>
      </c>
    </row>
    <row r="3543" spans="1:10" ht="22.5" customHeight="1">
      <c r="A3543" s="206">
        <v>42</v>
      </c>
      <c r="B3543" s="207" t="s">
        <v>3962</v>
      </c>
      <c r="C3543" s="206">
        <v>2014</v>
      </c>
      <c r="D3543" s="207" t="s">
        <v>139</v>
      </c>
      <c r="E3543" s="210" t="s">
        <v>483</v>
      </c>
      <c r="F3543" s="207" t="s">
        <v>3996</v>
      </c>
      <c r="G3543" s="205" t="s">
        <v>10302</v>
      </c>
      <c r="H3543" s="207" t="s">
        <v>92</v>
      </c>
      <c r="I3543" s="206" t="s">
        <v>34</v>
      </c>
      <c r="J3543" s="184">
        <v>1</v>
      </c>
    </row>
    <row r="3544" spans="1:10" ht="22.5" customHeight="1">
      <c r="A3544" s="206">
        <v>42</v>
      </c>
      <c r="B3544" s="207" t="s">
        <v>3962</v>
      </c>
      <c r="C3544" s="206">
        <v>2014</v>
      </c>
      <c r="D3544" s="207" t="s">
        <v>139</v>
      </c>
      <c r="E3544" s="210" t="s">
        <v>483</v>
      </c>
      <c r="F3544" s="207" t="s">
        <v>3997</v>
      </c>
      <c r="G3544" s="205" t="s">
        <v>82</v>
      </c>
      <c r="H3544" s="207" t="s">
        <v>101</v>
      </c>
      <c r="I3544" s="206" t="s">
        <v>34</v>
      </c>
      <c r="J3544" s="184">
        <v>1</v>
      </c>
    </row>
    <row r="3545" spans="1:10" ht="22.5" customHeight="1">
      <c r="A3545" s="206">
        <v>42</v>
      </c>
      <c r="B3545" s="207" t="s">
        <v>3962</v>
      </c>
      <c r="C3545" s="206">
        <v>2014</v>
      </c>
      <c r="D3545" s="207" t="s">
        <v>139</v>
      </c>
      <c r="E3545" s="210" t="s">
        <v>483</v>
      </c>
      <c r="F3545" s="207" t="s">
        <v>3998</v>
      </c>
      <c r="G3545" s="205" t="s">
        <v>82</v>
      </c>
      <c r="H3545" s="207" t="s">
        <v>101</v>
      </c>
      <c r="I3545" s="206" t="s">
        <v>34</v>
      </c>
      <c r="J3545" s="184">
        <v>1</v>
      </c>
    </row>
    <row r="3546" spans="1:10" ht="33.75" customHeight="1">
      <c r="A3546" s="206">
        <v>42</v>
      </c>
      <c r="B3546" s="207" t="s">
        <v>3962</v>
      </c>
      <c r="C3546" s="206">
        <v>2014</v>
      </c>
      <c r="D3546" s="207" t="s">
        <v>139</v>
      </c>
      <c r="E3546" s="210" t="s">
        <v>483</v>
      </c>
      <c r="F3546" s="207" t="s">
        <v>3999</v>
      </c>
      <c r="G3546" s="205" t="s">
        <v>82</v>
      </c>
      <c r="H3546" s="207" t="s">
        <v>101</v>
      </c>
      <c r="I3546" s="206" t="s">
        <v>34</v>
      </c>
      <c r="J3546" s="184">
        <v>1</v>
      </c>
    </row>
    <row r="3547" spans="1:10" ht="22.5" customHeight="1">
      <c r="A3547" s="206">
        <v>42</v>
      </c>
      <c r="B3547" s="207" t="s">
        <v>3962</v>
      </c>
      <c r="C3547" s="206">
        <v>2014</v>
      </c>
      <c r="D3547" s="207" t="s">
        <v>139</v>
      </c>
      <c r="E3547" s="210" t="s">
        <v>483</v>
      </c>
      <c r="F3547" s="207" t="s">
        <v>4000</v>
      </c>
      <c r="G3547" s="205" t="s">
        <v>82</v>
      </c>
      <c r="H3547" s="207" t="s">
        <v>188</v>
      </c>
      <c r="I3547" s="206" t="s">
        <v>34</v>
      </c>
      <c r="J3547" s="184">
        <v>1</v>
      </c>
    </row>
    <row r="3548" spans="1:10" ht="33.75" customHeight="1">
      <c r="A3548" s="206">
        <v>42</v>
      </c>
      <c r="B3548" s="207" t="s">
        <v>3962</v>
      </c>
      <c r="C3548" s="206">
        <v>2014</v>
      </c>
      <c r="D3548" s="207" t="s">
        <v>139</v>
      </c>
      <c r="E3548" s="207" t="s">
        <v>4002</v>
      </c>
      <c r="F3548" s="207" t="s">
        <v>4001</v>
      </c>
      <c r="G3548" s="205" t="s">
        <v>10302</v>
      </c>
      <c r="H3548" s="205" t="s">
        <v>10306</v>
      </c>
      <c r="I3548" s="206" t="s">
        <v>34</v>
      </c>
      <c r="J3548" s="184">
        <v>1</v>
      </c>
    </row>
    <row r="3549" spans="1:10" ht="22.5" customHeight="1">
      <c r="A3549" s="206">
        <v>42</v>
      </c>
      <c r="B3549" s="207" t="s">
        <v>3962</v>
      </c>
      <c r="C3549" s="206">
        <v>2014</v>
      </c>
      <c r="D3549" s="207" t="s">
        <v>139</v>
      </c>
      <c r="E3549" s="207" t="s">
        <v>4002</v>
      </c>
      <c r="F3549" s="207" t="s">
        <v>4003</v>
      </c>
      <c r="G3549" s="205" t="s">
        <v>10302</v>
      </c>
      <c r="H3549" s="205" t="s">
        <v>10306</v>
      </c>
      <c r="I3549" s="206" t="s">
        <v>34</v>
      </c>
      <c r="J3549" s="184">
        <v>1</v>
      </c>
    </row>
    <row r="3550" spans="1:10" ht="22.5" customHeight="1">
      <c r="A3550" s="206">
        <v>42</v>
      </c>
      <c r="B3550" s="207" t="s">
        <v>3962</v>
      </c>
      <c r="C3550" s="206">
        <v>2014</v>
      </c>
      <c r="D3550" s="207" t="s">
        <v>139</v>
      </c>
      <c r="E3550" s="207" t="s">
        <v>4002</v>
      </c>
      <c r="F3550" s="207" t="s">
        <v>4004</v>
      </c>
      <c r="G3550" s="205" t="s">
        <v>10302</v>
      </c>
      <c r="H3550" s="207" t="s">
        <v>92</v>
      </c>
      <c r="I3550" s="206" t="s">
        <v>34</v>
      </c>
      <c r="J3550" s="184">
        <v>1</v>
      </c>
    </row>
    <row r="3551" spans="1:10" ht="56.25" customHeight="1">
      <c r="A3551" s="206">
        <v>42</v>
      </c>
      <c r="B3551" s="207" t="s">
        <v>3962</v>
      </c>
      <c r="C3551" s="206">
        <v>2014</v>
      </c>
      <c r="D3551" s="207" t="s">
        <v>139</v>
      </c>
      <c r="E3551" s="207" t="s">
        <v>586</v>
      </c>
      <c r="F3551" s="207" t="s">
        <v>4005</v>
      </c>
      <c r="G3551" s="205" t="s">
        <v>10302</v>
      </c>
      <c r="H3551" s="207" t="s">
        <v>92</v>
      </c>
      <c r="I3551" s="206" t="s">
        <v>34</v>
      </c>
      <c r="J3551" s="184">
        <v>1</v>
      </c>
    </row>
    <row r="3552" spans="1:10" ht="56.25" customHeight="1">
      <c r="A3552" s="206">
        <v>42</v>
      </c>
      <c r="B3552" s="207" t="s">
        <v>3962</v>
      </c>
      <c r="C3552" s="206">
        <v>2014</v>
      </c>
      <c r="D3552" s="207" t="s">
        <v>139</v>
      </c>
      <c r="E3552" s="207" t="s">
        <v>586</v>
      </c>
      <c r="F3552" s="207" t="s">
        <v>4006</v>
      </c>
      <c r="G3552" s="205" t="s">
        <v>10302</v>
      </c>
      <c r="H3552" s="207" t="s">
        <v>92</v>
      </c>
      <c r="I3552" s="206" t="s">
        <v>34</v>
      </c>
      <c r="J3552" s="184">
        <v>1</v>
      </c>
    </row>
    <row r="3553" spans="1:10" ht="22.5" customHeight="1">
      <c r="A3553" s="206">
        <v>42</v>
      </c>
      <c r="B3553" s="207" t="s">
        <v>3962</v>
      </c>
      <c r="C3553" s="206">
        <v>2014</v>
      </c>
      <c r="D3553" s="207" t="s">
        <v>139</v>
      </c>
      <c r="E3553" s="207" t="s">
        <v>586</v>
      </c>
      <c r="F3553" s="207" t="s">
        <v>4007</v>
      </c>
      <c r="G3553" s="205" t="s">
        <v>10302</v>
      </c>
      <c r="H3553" s="207" t="s">
        <v>1111</v>
      </c>
      <c r="I3553" s="206" t="s">
        <v>34</v>
      </c>
      <c r="J3553" s="184">
        <v>1</v>
      </c>
    </row>
    <row r="3554" spans="1:10" ht="22.5" customHeight="1">
      <c r="A3554" s="206">
        <v>42</v>
      </c>
      <c r="B3554" s="207" t="s">
        <v>3962</v>
      </c>
      <c r="C3554" s="206">
        <v>2014</v>
      </c>
      <c r="D3554" s="207" t="s">
        <v>139</v>
      </c>
      <c r="E3554" s="207" t="s">
        <v>586</v>
      </c>
      <c r="F3554" s="207" t="s">
        <v>4008</v>
      </c>
      <c r="G3554" s="205" t="s">
        <v>10302</v>
      </c>
      <c r="H3554" s="207" t="s">
        <v>92</v>
      </c>
      <c r="I3554" s="206" t="s">
        <v>34</v>
      </c>
      <c r="J3554" s="184">
        <v>1</v>
      </c>
    </row>
    <row r="3555" spans="1:10" ht="67.5" customHeight="1">
      <c r="A3555" s="206">
        <v>42</v>
      </c>
      <c r="B3555" s="207" t="s">
        <v>3962</v>
      </c>
      <c r="C3555" s="206">
        <v>2014</v>
      </c>
      <c r="D3555" s="207" t="s">
        <v>139</v>
      </c>
      <c r="E3555" s="207" t="s">
        <v>122</v>
      </c>
      <c r="F3555" s="207" t="s">
        <v>4009</v>
      </c>
      <c r="G3555" s="205" t="s">
        <v>82</v>
      </c>
      <c r="H3555" s="207" t="s">
        <v>188</v>
      </c>
      <c r="I3555" s="206" t="s">
        <v>34</v>
      </c>
      <c r="J3555" s="184">
        <v>1</v>
      </c>
    </row>
    <row r="3556" spans="1:10" ht="90" customHeight="1">
      <c r="A3556" s="206">
        <v>42</v>
      </c>
      <c r="B3556" s="207" t="s">
        <v>3962</v>
      </c>
      <c r="C3556" s="206">
        <v>2014</v>
      </c>
      <c r="D3556" s="207" t="s">
        <v>139</v>
      </c>
      <c r="E3556" s="207" t="s">
        <v>719</v>
      </c>
      <c r="F3556" s="207" t="s">
        <v>4010</v>
      </c>
      <c r="G3556" s="205" t="s">
        <v>10302</v>
      </c>
      <c r="H3556" s="207" t="s">
        <v>92</v>
      </c>
      <c r="I3556" s="206" t="s">
        <v>34</v>
      </c>
      <c r="J3556" s="184">
        <v>1</v>
      </c>
    </row>
    <row r="3557" spans="1:10" ht="45" customHeight="1">
      <c r="A3557" s="206">
        <v>42</v>
      </c>
      <c r="B3557" s="207" t="s">
        <v>3962</v>
      </c>
      <c r="C3557" s="206">
        <v>2014</v>
      </c>
      <c r="D3557" s="207" t="s">
        <v>166</v>
      </c>
      <c r="E3557" s="207" t="s">
        <v>162</v>
      </c>
      <c r="F3557" s="207" t="s">
        <v>4011</v>
      </c>
      <c r="G3557" s="205" t="s">
        <v>82</v>
      </c>
      <c r="H3557" s="207" t="s">
        <v>101</v>
      </c>
      <c r="I3557" s="206" t="s">
        <v>34</v>
      </c>
      <c r="J3557" s="184">
        <v>1</v>
      </c>
    </row>
    <row r="3558" spans="1:10" ht="33.75" customHeight="1">
      <c r="A3558" s="206">
        <v>42</v>
      </c>
      <c r="B3558" s="207" t="s">
        <v>3962</v>
      </c>
      <c r="C3558" s="206">
        <v>2014</v>
      </c>
      <c r="D3558" s="207" t="s">
        <v>166</v>
      </c>
      <c r="E3558" s="207" t="s">
        <v>162</v>
      </c>
      <c r="F3558" s="207" t="s">
        <v>4012</v>
      </c>
      <c r="G3558" s="205" t="s">
        <v>10302</v>
      </c>
      <c r="H3558" s="205" t="s">
        <v>10306</v>
      </c>
      <c r="I3558" s="206" t="s">
        <v>34</v>
      </c>
      <c r="J3558" s="184">
        <v>1</v>
      </c>
    </row>
    <row r="3559" spans="1:10" ht="22.5" customHeight="1">
      <c r="A3559" s="206">
        <v>42</v>
      </c>
      <c r="B3559" s="207" t="s">
        <v>3962</v>
      </c>
      <c r="C3559" s="206">
        <v>2014</v>
      </c>
      <c r="D3559" s="207" t="s">
        <v>166</v>
      </c>
      <c r="E3559" s="207" t="s">
        <v>162</v>
      </c>
      <c r="F3559" s="207" t="s">
        <v>4013</v>
      </c>
      <c r="G3559" s="205" t="s">
        <v>82</v>
      </c>
      <c r="H3559" s="207" t="s">
        <v>188</v>
      </c>
      <c r="I3559" s="206" t="s">
        <v>34</v>
      </c>
      <c r="J3559" s="184">
        <v>1</v>
      </c>
    </row>
    <row r="3560" spans="1:10" ht="33.75" customHeight="1">
      <c r="A3560" s="206">
        <v>42</v>
      </c>
      <c r="B3560" s="207" t="s">
        <v>3962</v>
      </c>
      <c r="C3560" s="206">
        <v>2014</v>
      </c>
      <c r="D3560" s="207" t="s">
        <v>166</v>
      </c>
      <c r="E3560" s="207" t="s">
        <v>162</v>
      </c>
      <c r="F3560" s="207" t="s">
        <v>4014</v>
      </c>
      <c r="G3560" s="205" t="s">
        <v>82</v>
      </c>
      <c r="H3560" s="207" t="s">
        <v>101</v>
      </c>
      <c r="I3560" s="206" t="s">
        <v>34</v>
      </c>
      <c r="J3560" s="184">
        <v>1</v>
      </c>
    </row>
    <row r="3561" spans="1:10" ht="45" customHeight="1">
      <c r="A3561" s="206">
        <v>42</v>
      </c>
      <c r="B3561" s="207" t="s">
        <v>3962</v>
      </c>
      <c r="C3561" s="206">
        <v>2014</v>
      </c>
      <c r="D3561" s="207" t="s">
        <v>166</v>
      </c>
      <c r="E3561" s="207" t="s">
        <v>162</v>
      </c>
      <c r="F3561" s="207" t="s">
        <v>4015</v>
      </c>
      <c r="G3561" s="205" t="s">
        <v>10302</v>
      </c>
      <c r="H3561" s="207" t="s">
        <v>92</v>
      </c>
      <c r="I3561" s="206" t="s">
        <v>34</v>
      </c>
      <c r="J3561" s="184">
        <v>1</v>
      </c>
    </row>
    <row r="3562" spans="1:10" ht="78.75" customHeight="1">
      <c r="A3562" s="206">
        <v>42</v>
      </c>
      <c r="B3562" s="207" t="s">
        <v>3962</v>
      </c>
      <c r="C3562" s="206">
        <v>2014</v>
      </c>
      <c r="D3562" s="207" t="s">
        <v>166</v>
      </c>
      <c r="E3562" s="207" t="s">
        <v>177</v>
      </c>
      <c r="F3562" s="207" t="s">
        <v>4016</v>
      </c>
      <c r="G3562" s="205" t="s">
        <v>10302</v>
      </c>
      <c r="H3562" s="207" t="s">
        <v>92</v>
      </c>
      <c r="I3562" s="206" t="s">
        <v>34</v>
      </c>
      <c r="J3562" s="184">
        <v>1</v>
      </c>
    </row>
    <row r="3563" spans="1:10" ht="56.25" customHeight="1">
      <c r="A3563" s="206">
        <v>42</v>
      </c>
      <c r="B3563" s="207" t="s">
        <v>3962</v>
      </c>
      <c r="C3563" s="206">
        <v>2014</v>
      </c>
      <c r="D3563" s="207" t="s">
        <v>166</v>
      </c>
      <c r="E3563" s="207" t="s">
        <v>404</v>
      </c>
      <c r="F3563" s="207" t="s">
        <v>4017</v>
      </c>
      <c r="G3563" s="205" t="s">
        <v>10302</v>
      </c>
      <c r="H3563" s="207" t="s">
        <v>92</v>
      </c>
      <c r="I3563" s="206" t="s">
        <v>34</v>
      </c>
      <c r="J3563" s="184">
        <v>1</v>
      </c>
    </row>
    <row r="3564" spans="1:10" ht="56.25" customHeight="1">
      <c r="A3564" s="206">
        <v>42</v>
      </c>
      <c r="B3564" s="207" t="s">
        <v>3962</v>
      </c>
      <c r="C3564" s="206">
        <v>2014</v>
      </c>
      <c r="D3564" s="207" t="s">
        <v>166</v>
      </c>
      <c r="E3564" s="207" t="s">
        <v>189</v>
      </c>
      <c r="F3564" s="207" t="s">
        <v>4018</v>
      </c>
      <c r="G3564" s="205" t="s">
        <v>119</v>
      </c>
      <c r="H3564" s="207" t="s">
        <v>608</v>
      </c>
      <c r="I3564" s="206" t="s">
        <v>34</v>
      </c>
      <c r="J3564" s="184">
        <v>1</v>
      </c>
    </row>
    <row r="3565" spans="1:10" ht="22.5" customHeight="1">
      <c r="A3565" s="206">
        <v>42</v>
      </c>
      <c r="B3565" s="207" t="s">
        <v>3962</v>
      </c>
      <c r="C3565" s="206">
        <v>2014</v>
      </c>
      <c r="D3565" s="207" t="s">
        <v>166</v>
      </c>
      <c r="E3565" s="207" t="s">
        <v>189</v>
      </c>
      <c r="F3565" s="207" t="s">
        <v>4019</v>
      </c>
      <c r="G3565" s="205" t="s">
        <v>10302</v>
      </c>
      <c r="H3565" s="205" t="s">
        <v>10306</v>
      </c>
      <c r="I3565" s="206" t="s">
        <v>34</v>
      </c>
      <c r="J3565" s="184">
        <v>1</v>
      </c>
    </row>
    <row r="3566" spans="1:10" ht="33.75" customHeight="1">
      <c r="A3566" s="206">
        <v>42</v>
      </c>
      <c r="B3566" s="207" t="s">
        <v>3962</v>
      </c>
      <c r="C3566" s="206">
        <v>2014</v>
      </c>
      <c r="D3566" s="207" t="s">
        <v>166</v>
      </c>
      <c r="E3566" s="207" t="s">
        <v>189</v>
      </c>
      <c r="F3566" s="207" t="s">
        <v>4020</v>
      </c>
      <c r="G3566" s="205" t="s">
        <v>82</v>
      </c>
      <c r="H3566" s="207" t="s">
        <v>188</v>
      </c>
      <c r="I3566" s="206" t="s">
        <v>34</v>
      </c>
      <c r="J3566" s="184">
        <v>1</v>
      </c>
    </row>
    <row r="3567" spans="1:10" ht="123.75" customHeight="1">
      <c r="A3567" s="206">
        <v>42</v>
      </c>
      <c r="B3567" s="207" t="s">
        <v>3962</v>
      </c>
      <c r="C3567" s="206">
        <v>2014</v>
      </c>
      <c r="D3567" s="207" t="s">
        <v>166</v>
      </c>
      <c r="E3567" s="207" t="s">
        <v>184</v>
      </c>
      <c r="F3567" s="207" t="s">
        <v>4021</v>
      </c>
      <c r="G3567" s="205" t="s">
        <v>10302</v>
      </c>
      <c r="H3567" s="207" t="s">
        <v>92</v>
      </c>
      <c r="I3567" s="206" t="s">
        <v>34</v>
      </c>
      <c r="J3567" s="184">
        <v>1</v>
      </c>
    </row>
    <row r="3568" spans="1:10" ht="33.75" customHeight="1">
      <c r="A3568" s="206">
        <v>42</v>
      </c>
      <c r="B3568" s="207" t="s">
        <v>3962</v>
      </c>
      <c r="C3568" s="206">
        <v>2014</v>
      </c>
      <c r="D3568" s="207" t="s">
        <v>166</v>
      </c>
      <c r="E3568" s="207" t="s">
        <v>184</v>
      </c>
      <c r="F3568" s="207" t="s">
        <v>4022</v>
      </c>
      <c r="G3568" s="205" t="s">
        <v>119</v>
      </c>
      <c r="H3568" s="207" t="s">
        <v>169</v>
      </c>
      <c r="I3568" s="206" t="s">
        <v>34</v>
      </c>
      <c r="J3568" s="184">
        <v>1</v>
      </c>
    </row>
    <row r="3569" spans="1:10" ht="22.5" customHeight="1">
      <c r="A3569" s="206">
        <v>42</v>
      </c>
      <c r="B3569" s="207" t="s">
        <v>3962</v>
      </c>
      <c r="C3569" s="206">
        <v>2014</v>
      </c>
      <c r="D3569" s="207" t="s">
        <v>166</v>
      </c>
      <c r="E3569" s="207" t="s">
        <v>184</v>
      </c>
      <c r="F3569" s="207" t="s">
        <v>4023</v>
      </c>
      <c r="G3569" s="205" t="s">
        <v>10302</v>
      </c>
      <c r="H3569" s="207" t="s">
        <v>92</v>
      </c>
      <c r="I3569" s="206" t="s">
        <v>34</v>
      </c>
      <c r="J3569" s="184">
        <v>1</v>
      </c>
    </row>
    <row r="3570" spans="1:10" ht="33.75" customHeight="1">
      <c r="A3570" s="206">
        <v>42</v>
      </c>
      <c r="B3570" s="207" t="s">
        <v>3962</v>
      </c>
      <c r="C3570" s="206">
        <v>2014</v>
      </c>
      <c r="D3570" s="207" t="s">
        <v>166</v>
      </c>
      <c r="E3570" s="207" t="s">
        <v>184</v>
      </c>
      <c r="F3570" s="207" t="s">
        <v>4024</v>
      </c>
      <c r="G3570" s="205" t="s">
        <v>10302</v>
      </c>
      <c r="H3570" s="207" t="s">
        <v>92</v>
      </c>
      <c r="I3570" s="206" t="s">
        <v>34</v>
      </c>
      <c r="J3570" s="184">
        <v>1</v>
      </c>
    </row>
    <row r="3571" spans="1:10" ht="33.75" customHeight="1">
      <c r="A3571" s="206">
        <v>42</v>
      </c>
      <c r="B3571" s="207" t="s">
        <v>3962</v>
      </c>
      <c r="C3571" s="206">
        <v>2014</v>
      </c>
      <c r="D3571" s="207" t="s">
        <v>166</v>
      </c>
      <c r="E3571" s="207" t="s">
        <v>184</v>
      </c>
      <c r="F3571" s="207" t="s">
        <v>4025</v>
      </c>
      <c r="G3571" s="205" t="s">
        <v>82</v>
      </c>
      <c r="H3571" s="207" t="s">
        <v>101</v>
      </c>
      <c r="I3571" s="206" t="s">
        <v>34</v>
      </c>
      <c r="J3571" s="184">
        <v>1</v>
      </c>
    </row>
    <row r="3572" spans="1:10" ht="22.5" customHeight="1">
      <c r="A3572" s="206">
        <v>42</v>
      </c>
      <c r="B3572" s="207" t="s">
        <v>3962</v>
      </c>
      <c r="C3572" s="206">
        <v>2014</v>
      </c>
      <c r="D3572" s="207" t="s">
        <v>166</v>
      </c>
      <c r="E3572" s="207" t="s">
        <v>184</v>
      </c>
      <c r="F3572" s="207" t="s">
        <v>4026</v>
      </c>
      <c r="G3572" s="205" t="s">
        <v>10302</v>
      </c>
      <c r="H3572" s="205" t="s">
        <v>10306</v>
      </c>
      <c r="I3572" s="206" t="s">
        <v>34</v>
      </c>
      <c r="J3572" s="184">
        <v>1</v>
      </c>
    </row>
    <row r="3573" spans="1:10" ht="67.5" customHeight="1">
      <c r="A3573" s="206">
        <v>42</v>
      </c>
      <c r="B3573" s="207" t="s">
        <v>3962</v>
      </c>
      <c r="C3573" s="206">
        <v>2014</v>
      </c>
      <c r="D3573" s="207" t="s">
        <v>4028</v>
      </c>
      <c r="E3573" s="207" t="s">
        <v>224</v>
      </c>
      <c r="F3573" s="207" t="s">
        <v>4027</v>
      </c>
      <c r="G3573" s="205" t="s">
        <v>10302</v>
      </c>
      <c r="H3573" s="207" t="s">
        <v>92</v>
      </c>
      <c r="I3573" s="206" t="s">
        <v>34</v>
      </c>
      <c r="J3573" s="184">
        <v>1</v>
      </c>
    </row>
    <row r="3574" spans="1:10" ht="78.75" customHeight="1">
      <c r="A3574" s="206">
        <v>42</v>
      </c>
      <c r="B3574" s="207" t="s">
        <v>3962</v>
      </c>
      <c r="C3574" s="206">
        <v>2014</v>
      </c>
      <c r="D3574" s="207" t="s">
        <v>4028</v>
      </c>
      <c r="E3574" s="207" t="s">
        <v>4030</v>
      </c>
      <c r="F3574" s="207" t="s">
        <v>4029</v>
      </c>
      <c r="G3574" s="205" t="s">
        <v>10302</v>
      </c>
      <c r="H3574" s="207" t="s">
        <v>92</v>
      </c>
      <c r="I3574" s="206" t="s">
        <v>34</v>
      </c>
      <c r="J3574" s="184">
        <v>1</v>
      </c>
    </row>
    <row r="3575" spans="1:10" ht="22.5" customHeight="1">
      <c r="A3575" s="206">
        <v>42</v>
      </c>
      <c r="B3575" s="207" t="s">
        <v>3962</v>
      </c>
      <c r="C3575" s="206">
        <v>2014</v>
      </c>
      <c r="D3575" s="207" t="s">
        <v>4028</v>
      </c>
      <c r="E3575" s="207" t="s">
        <v>233</v>
      </c>
      <c r="F3575" s="207" t="s">
        <v>4031</v>
      </c>
      <c r="G3575" s="205" t="s">
        <v>10302</v>
      </c>
      <c r="H3575" s="205" t="s">
        <v>10306</v>
      </c>
      <c r="I3575" s="206" t="s">
        <v>34</v>
      </c>
      <c r="J3575" s="184">
        <v>1</v>
      </c>
    </row>
    <row r="3576" spans="1:10" ht="22.5" customHeight="1">
      <c r="A3576" s="206">
        <v>42</v>
      </c>
      <c r="B3576" s="207" t="s">
        <v>3962</v>
      </c>
      <c r="C3576" s="206">
        <v>2014</v>
      </c>
      <c r="D3576" s="207" t="s">
        <v>4028</v>
      </c>
      <c r="E3576" s="207" t="s">
        <v>233</v>
      </c>
      <c r="F3576" s="207" t="s">
        <v>4032</v>
      </c>
      <c r="G3576" s="205" t="s">
        <v>82</v>
      </c>
      <c r="H3576" s="207" t="s">
        <v>101</v>
      </c>
      <c r="I3576" s="206" t="s">
        <v>34</v>
      </c>
      <c r="J3576" s="184">
        <v>1</v>
      </c>
    </row>
    <row r="3577" spans="1:10" ht="22.5" customHeight="1">
      <c r="A3577" s="206">
        <v>42</v>
      </c>
      <c r="B3577" s="207" t="s">
        <v>3962</v>
      </c>
      <c r="C3577" s="206">
        <v>2014</v>
      </c>
      <c r="D3577" s="207" t="s">
        <v>4028</v>
      </c>
      <c r="E3577" s="207" t="s">
        <v>233</v>
      </c>
      <c r="F3577" s="207" t="s">
        <v>4033</v>
      </c>
      <c r="G3577" s="205" t="s">
        <v>10302</v>
      </c>
      <c r="H3577" s="205" t="s">
        <v>10306</v>
      </c>
      <c r="I3577" s="206" t="s">
        <v>34</v>
      </c>
      <c r="J3577" s="184">
        <v>1</v>
      </c>
    </row>
    <row r="3578" spans="1:10" ht="33.75" customHeight="1">
      <c r="A3578" s="206">
        <v>42</v>
      </c>
      <c r="B3578" s="207" t="s">
        <v>3962</v>
      </c>
      <c r="C3578" s="206">
        <v>2014</v>
      </c>
      <c r="D3578" s="207" t="s">
        <v>4028</v>
      </c>
      <c r="E3578" s="207" t="s">
        <v>245</v>
      </c>
      <c r="F3578" s="207" t="s">
        <v>4034</v>
      </c>
      <c r="G3578" s="205" t="s">
        <v>10302</v>
      </c>
      <c r="H3578" s="207" t="s">
        <v>92</v>
      </c>
      <c r="I3578" s="206" t="s">
        <v>34</v>
      </c>
      <c r="J3578" s="184">
        <v>1</v>
      </c>
    </row>
    <row r="3579" spans="1:10" ht="33.75" customHeight="1">
      <c r="A3579" s="206">
        <v>42</v>
      </c>
      <c r="B3579" s="207" t="s">
        <v>3962</v>
      </c>
      <c r="C3579" s="206">
        <v>2014</v>
      </c>
      <c r="D3579" s="207" t="s">
        <v>4028</v>
      </c>
      <c r="E3579" s="207" t="s">
        <v>245</v>
      </c>
      <c r="F3579" s="207" t="s">
        <v>4035</v>
      </c>
      <c r="G3579" s="205" t="s">
        <v>10302</v>
      </c>
      <c r="H3579" s="205" t="s">
        <v>10306</v>
      </c>
      <c r="I3579" s="206" t="s">
        <v>34</v>
      </c>
      <c r="J3579" s="184">
        <v>1</v>
      </c>
    </row>
    <row r="3580" spans="1:10" ht="33.75" customHeight="1">
      <c r="A3580" s="206">
        <v>42</v>
      </c>
      <c r="B3580" s="207" t="s">
        <v>3962</v>
      </c>
      <c r="C3580" s="206">
        <v>2014</v>
      </c>
      <c r="D3580" s="207" t="s">
        <v>4028</v>
      </c>
      <c r="E3580" s="207" t="s">
        <v>245</v>
      </c>
      <c r="F3580" s="207" t="s">
        <v>4036</v>
      </c>
      <c r="G3580" s="205" t="s">
        <v>10302</v>
      </c>
      <c r="H3580" s="205" t="s">
        <v>10306</v>
      </c>
      <c r="I3580" s="206" t="s">
        <v>34</v>
      </c>
      <c r="J3580" s="184">
        <v>1</v>
      </c>
    </row>
    <row r="3581" spans="1:10" ht="33.75" customHeight="1">
      <c r="A3581" s="206">
        <v>42</v>
      </c>
      <c r="B3581" s="207" t="s">
        <v>3962</v>
      </c>
      <c r="C3581" s="206">
        <v>2014</v>
      </c>
      <c r="D3581" s="207" t="s">
        <v>4028</v>
      </c>
      <c r="E3581" s="207" t="s">
        <v>10378</v>
      </c>
      <c r="F3581" s="207" t="s">
        <v>4037</v>
      </c>
      <c r="G3581" s="205" t="s">
        <v>10302</v>
      </c>
      <c r="H3581" s="207" t="s">
        <v>92</v>
      </c>
      <c r="I3581" s="206" t="s">
        <v>34</v>
      </c>
      <c r="J3581" s="184">
        <v>1</v>
      </c>
    </row>
    <row r="3582" spans="1:10" ht="22.5" customHeight="1">
      <c r="A3582" s="206">
        <v>42</v>
      </c>
      <c r="B3582" s="207" t="s">
        <v>3962</v>
      </c>
      <c r="C3582" s="206">
        <v>2014</v>
      </c>
      <c r="D3582" s="207" t="s">
        <v>4028</v>
      </c>
      <c r="E3582" s="207" t="s">
        <v>10378</v>
      </c>
      <c r="F3582" s="207" t="s">
        <v>4038</v>
      </c>
      <c r="G3582" s="205" t="s">
        <v>10302</v>
      </c>
      <c r="H3582" s="207" t="s">
        <v>92</v>
      </c>
      <c r="I3582" s="206" t="s">
        <v>34</v>
      </c>
      <c r="J3582" s="184">
        <v>1</v>
      </c>
    </row>
    <row r="3583" spans="1:10" ht="22.5" customHeight="1">
      <c r="A3583" s="206">
        <v>42</v>
      </c>
      <c r="B3583" s="207" t="s">
        <v>3962</v>
      </c>
      <c r="C3583" s="206">
        <v>2014</v>
      </c>
      <c r="D3583" s="207" t="s">
        <v>4028</v>
      </c>
      <c r="E3583" s="207" t="s">
        <v>10378</v>
      </c>
      <c r="F3583" s="207" t="s">
        <v>4039</v>
      </c>
      <c r="G3583" s="205" t="s">
        <v>10302</v>
      </c>
      <c r="H3583" s="207" t="s">
        <v>92</v>
      </c>
      <c r="I3583" s="206" t="s">
        <v>34</v>
      </c>
      <c r="J3583" s="184">
        <v>1</v>
      </c>
    </row>
    <row r="3584" spans="1:10" ht="78.75" customHeight="1">
      <c r="A3584" s="206">
        <v>42</v>
      </c>
      <c r="B3584" s="207" t="s">
        <v>3962</v>
      </c>
      <c r="C3584" s="206">
        <v>2014</v>
      </c>
      <c r="D3584" s="207" t="s">
        <v>4028</v>
      </c>
      <c r="E3584" s="207" t="s">
        <v>10378</v>
      </c>
      <c r="F3584" s="207" t="s">
        <v>4040</v>
      </c>
      <c r="G3584" s="205" t="s">
        <v>10302</v>
      </c>
      <c r="H3584" s="207" t="s">
        <v>92</v>
      </c>
      <c r="I3584" s="206" t="s">
        <v>34</v>
      </c>
      <c r="J3584" s="184">
        <v>1</v>
      </c>
    </row>
    <row r="3585" spans="1:10" ht="45" customHeight="1">
      <c r="A3585" s="206">
        <v>42</v>
      </c>
      <c r="B3585" s="207" t="s">
        <v>3962</v>
      </c>
      <c r="C3585" s="206">
        <v>2014</v>
      </c>
      <c r="D3585" s="207" t="s">
        <v>4028</v>
      </c>
      <c r="E3585" s="207" t="s">
        <v>5865</v>
      </c>
      <c r="F3585" s="207" t="s">
        <v>4041</v>
      </c>
      <c r="G3585" s="205" t="s">
        <v>10302</v>
      </c>
      <c r="H3585" s="207" t="s">
        <v>92</v>
      </c>
      <c r="I3585" s="206" t="s">
        <v>34</v>
      </c>
      <c r="J3585" s="184">
        <v>1</v>
      </c>
    </row>
    <row r="3586" spans="1:10" ht="101.25" customHeight="1">
      <c r="A3586" s="206">
        <v>42</v>
      </c>
      <c r="B3586" s="207" t="s">
        <v>3962</v>
      </c>
      <c r="C3586" s="206">
        <v>2014</v>
      </c>
      <c r="D3586" s="207" t="s">
        <v>262</v>
      </c>
      <c r="E3586" s="207" t="s">
        <v>266</v>
      </c>
      <c r="F3586" s="207" t="s">
        <v>11497</v>
      </c>
      <c r="G3586" s="205" t="s">
        <v>10302</v>
      </c>
      <c r="H3586" s="207" t="s">
        <v>92</v>
      </c>
      <c r="I3586" s="206" t="s">
        <v>34</v>
      </c>
      <c r="J3586" s="184">
        <v>1</v>
      </c>
    </row>
    <row r="3587" spans="1:10" ht="33.75" customHeight="1">
      <c r="A3587" s="206">
        <v>42</v>
      </c>
      <c r="B3587" s="207" t="s">
        <v>3962</v>
      </c>
      <c r="C3587" s="206">
        <v>2014</v>
      </c>
      <c r="D3587" s="207" t="s">
        <v>269</v>
      </c>
      <c r="E3587" s="207" t="s">
        <v>266</v>
      </c>
      <c r="F3587" s="207" t="s">
        <v>4043</v>
      </c>
      <c r="G3587" s="205" t="s">
        <v>10302</v>
      </c>
      <c r="H3587" s="205" t="s">
        <v>10306</v>
      </c>
      <c r="I3587" s="206" t="s">
        <v>34</v>
      </c>
      <c r="J3587" s="184">
        <v>1</v>
      </c>
    </row>
    <row r="3588" spans="1:10" ht="45" customHeight="1">
      <c r="A3588" s="206">
        <v>42</v>
      </c>
      <c r="B3588" s="207" t="s">
        <v>3962</v>
      </c>
      <c r="C3588" s="206">
        <v>2014</v>
      </c>
      <c r="D3588" s="207" t="s">
        <v>273</v>
      </c>
      <c r="E3588" s="207" t="s">
        <v>266</v>
      </c>
      <c r="F3588" s="207" t="s">
        <v>4044</v>
      </c>
      <c r="G3588" s="205" t="s">
        <v>10302</v>
      </c>
      <c r="H3588" s="205" t="s">
        <v>10306</v>
      </c>
      <c r="I3588" s="206" t="s">
        <v>34</v>
      </c>
      <c r="J3588" s="184">
        <v>1</v>
      </c>
    </row>
    <row r="3589" spans="1:10" ht="67.5" customHeight="1">
      <c r="A3589" s="206">
        <v>42</v>
      </c>
      <c r="B3589" s="207" t="s">
        <v>3962</v>
      </c>
      <c r="C3589" s="206">
        <v>2014</v>
      </c>
      <c r="D3589" s="207" t="s">
        <v>273</v>
      </c>
      <c r="E3589" s="207" t="s">
        <v>266</v>
      </c>
      <c r="F3589" s="207" t="s">
        <v>4045</v>
      </c>
      <c r="G3589" s="205" t="s">
        <v>10302</v>
      </c>
      <c r="H3589" s="205" t="s">
        <v>10306</v>
      </c>
      <c r="I3589" s="206" t="s">
        <v>34</v>
      </c>
      <c r="J3589" s="184">
        <v>1</v>
      </c>
    </row>
    <row r="3590" spans="1:10" ht="123.75" customHeight="1">
      <c r="A3590" s="206">
        <v>42</v>
      </c>
      <c r="B3590" s="207" t="s">
        <v>3962</v>
      </c>
      <c r="C3590" s="206">
        <v>2014</v>
      </c>
      <c r="D3590" s="207" t="s">
        <v>276</v>
      </c>
      <c r="E3590" s="207" t="s">
        <v>266</v>
      </c>
      <c r="F3590" s="207" t="s">
        <v>4046</v>
      </c>
      <c r="G3590" s="205" t="s">
        <v>10302</v>
      </c>
      <c r="H3590" s="205" t="s">
        <v>10306</v>
      </c>
      <c r="I3590" s="206" t="s">
        <v>34</v>
      </c>
      <c r="J3590" s="184">
        <v>1</v>
      </c>
    </row>
    <row r="3591" spans="1:10" ht="45" customHeight="1">
      <c r="A3591" s="206">
        <v>42</v>
      </c>
      <c r="B3591" s="207" t="s">
        <v>3962</v>
      </c>
      <c r="C3591" s="206">
        <v>2014</v>
      </c>
      <c r="D3591" s="207" t="s">
        <v>276</v>
      </c>
      <c r="E3591" s="207" t="s">
        <v>266</v>
      </c>
      <c r="F3591" s="207" t="s">
        <v>4047</v>
      </c>
      <c r="G3591" s="205" t="s">
        <v>10302</v>
      </c>
      <c r="H3591" s="205" t="s">
        <v>10306</v>
      </c>
      <c r="I3591" s="206" t="s">
        <v>34</v>
      </c>
      <c r="J3591" s="184">
        <v>1</v>
      </c>
    </row>
    <row r="3592" spans="1:10" ht="56.25" customHeight="1">
      <c r="A3592" s="206">
        <v>43</v>
      </c>
      <c r="B3592" s="207" t="s">
        <v>4048</v>
      </c>
      <c r="C3592" s="206">
        <v>2003</v>
      </c>
      <c r="D3592" s="207" t="s">
        <v>28</v>
      </c>
      <c r="E3592" s="207" t="s">
        <v>29</v>
      </c>
      <c r="F3592" s="207" t="s">
        <v>4049</v>
      </c>
      <c r="G3592" s="205" t="s">
        <v>10302</v>
      </c>
      <c r="H3592" s="207" t="s">
        <v>92</v>
      </c>
      <c r="I3592" s="206" t="s">
        <v>34</v>
      </c>
      <c r="J3592" s="184">
        <v>1</v>
      </c>
    </row>
    <row r="3593" spans="1:10" ht="45" customHeight="1">
      <c r="A3593" s="206">
        <v>43</v>
      </c>
      <c r="B3593" s="207" t="s">
        <v>4048</v>
      </c>
      <c r="C3593" s="206">
        <v>2003</v>
      </c>
      <c r="D3593" s="207" t="s">
        <v>28</v>
      </c>
      <c r="E3593" s="207" t="s">
        <v>4051</v>
      </c>
      <c r="F3593" s="207" t="s">
        <v>11498</v>
      </c>
      <c r="G3593" s="205" t="s">
        <v>10302</v>
      </c>
      <c r="H3593" s="207" t="s">
        <v>92</v>
      </c>
      <c r="I3593" s="206" t="s">
        <v>34</v>
      </c>
      <c r="J3593" s="184">
        <v>1</v>
      </c>
    </row>
    <row r="3594" spans="1:10" ht="56.25" customHeight="1">
      <c r="A3594" s="206">
        <v>43</v>
      </c>
      <c r="B3594" s="207" t="s">
        <v>4048</v>
      </c>
      <c r="C3594" s="206">
        <v>2003</v>
      </c>
      <c r="D3594" s="207" t="s">
        <v>28</v>
      </c>
      <c r="E3594" s="207" t="s">
        <v>11499</v>
      </c>
      <c r="F3594" s="207" t="s">
        <v>11500</v>
      </c>
      <c r="G3594" s="205" t="s">
        <v>10302</v>
      </c>
      <c r="H3594" s="207" t="s">
        <v>92</v>
      </c>
      <c r="I3594" s="206" t="s">
        <v>34</v>
      </c>
      <c r="J3594" s="184">
        <v>1</v>
      </c>
    </row>
    <row r="3595" spans="1:10" ht="67.5" customHeight="1">
      <c r="A3595" s="206">
        <v>43</v>
      </c>
      <c r="B3595" s="207" t="s">
        <v>4048</v>
      </c>
      <c r="C3595" s="206">
        <v>2003</v>
      </c>
      <c r="D3595" s="207" t="s">
        <v>28</v>
      </c>
      <c r="E3595" s="207" t="s">
        <v>4054</v>
      </c>
      <c r="F3595" s="207" t="s">
        <v>11501</v>
      </c>
      <c r="G3595" s="205" t="s">
        <v>10302</v>
      </c>
      <c r="H3595" s="207" t="s">
        <v>92</v>
      </c>
      <c r="I3595" s="206" t="s">
        <v>34</v>
      </c>
      <c r="J3595" s="184">
        <v>1</v>
      </c>
    </row>
    <row r="3596" spans="1:10" ht="22.5" customHeight="1">
      <c r="A3596" s="206">
        <v>43</v>
      </c>
      <c r="B3596" s="207" t="s">
        <v>4048</v>
      </c>
      <c r="C3596" s="206">
        <v>2003</v>
      </c>
      <c r="D3596" s="207" t="s">
        <v>11502</v>
      </c>
      <c r="E3596" s="207" t="s">
        <v>75</v>
      </c>
      <c r="F3596" s="207" t="s">
        <v>4055</v>
      </c>
      <c r="G3596" s="205" t="s">
        <v>10302</v>
      </c>
      <c r="H3596" s="207" t="s">
        <v>92</v>
      </c>
      <c r="I3596" s="206" t="s">
        <v>34</v>
      </c>
      <c r="J3596" s="184">
        <v>1</v>
      </c>
    </row>
    <row r="3597" spans="1:10" ht="22.5" customHeight="1">
      <c r="A3597" s="206">
        <v>43</v>
      </c>
      <c r="B3597" s="207" t="s">
        <v>4048</v>
      </c>
      <c r="C3597" s="206">
        <v>2003</v>
      </c>
      <c r="D3597" s="207" t="s">
        <v>11502</v>
      </c>
      <c r="E3597" s="207" t="s">
        <v>75</v>
      </c>
      <c r="F3597" s="207" t="s">
        <v>4056</v>
      </c>
      <c r="G3597" s="205" t="s">
        <v>10302</v>
      </c>
      <c r="H3597" s="207" t="s">
        <v>92</v>
      </c>
      <c r="I3597" s="206" t="s">
        <v>34</v>
      </c>
      <c r="J3597" s="184">
        <v>1</v>
      </c>
    </row>
    <row r="3598" spans="1:10" ht="22.5" customHeight="1">
      <c r="A3598" s="206">
        <v>43</v>
      </c>
      <c r="B3598" s="207" t="s">
        <v>4048</v>
      </c>
      <c r="C3598" s="206">
        <v>2003</v>
      </c>
      <c r="D3598" s="207" t="s">
        <v>11502</v>
      </c>
      <c r="E3598" s="207" t="s">
        <v>75</v>
      </c>
      <c r="F3598" s="207" t="s">
        <v>4057</v>
      </c>
      <c r="G3598" s="205" t="s">
        <v>10302</v>
      </c>
      <c r="H3598" s="207" t="s">
        <v>92</v>
      </c>
      <c r="I3598" s="206" t="s">
        <v>34</v>
      </c>
      <c r="J3598" s="184">
        <v>1</v>
      </c>
    </row>
    <row r="3599" spans="1:10" ht="67.5" customHeight="1">
      <c r="A3599" s="206">
        <v>43</v>
      </c>
      <c r="B3599" s="207" t="s">
        <v>4048</v>
      </c>
      <c r="C3599" s="206">
        <v>2003</v>
      </c>
      <c r="D3599" s="207" t="s">
        <v>11502</v>
      </c>
      <c r="E3599" s="207" t="s">
        <v>75</v>
      </c>
      <c r="F3599" s="207" t="s">
        <v>4058</v>
      </c>
      <c r="G3599" s="205" t="s">
        <v>10302</v>
      </c>
      <c r="H3599" s="207" t="s">
        <v>92</v>
      </c>
      <c r="I3599" s="206" t="s">
        <v>34</v>
      </c>
      <c r="J3599" s="184">
        <v>1</v>
      </c>
    </row>
    <row r="3600" spans="1:10" ht="78.75" customHeight="1">
      <c r="A3600" s="206">
        <v>43</v>
      </c>
      <c r="B3600" s="207" t="s">
        <v>4048</v>
      </c>
      <c r="C3600" s="206">
        <v>2003</v>
      </c>
      <c r="D3600" s="207" t="s">
        <v>11502</v>
      </c>
      <c r="E3600" s="207" t="s">
        <v>5220</v>
      </c>
      <c r="F3600" s="207" t="s">
        <v>5219</v>
      </c>
      <c r="G3600" s="205" t="s">
        <v>10302</v>
      </c>
      <c r="H3600" s="207" t="s">
        <v>92</v>
      </c>
      <c r="I3600" s="206" t="s">
        <v>34</v>
      </c>
      <c r="J3600" s="184">
        <v>1</v>
      </c>
    </row>
    <row r="3601" spans="1:10" ht="22.5" customHeight="1">
      <c r="A3601" s="206">
        <v>43</v>
      </c>
      <c r="B3601" s="207" t="s">
        <v>4048</v>
      </c>
      <c r="C3601" s="206">
        <v>2003</v>
      </c>
      <c r="D3601" s="207" t="s">
        <v>96</v>
      </c>
      <c r="E3601" s="207" t="s">
        <v>266</v>
      </c>
      <c r="F3601" s="207" t="s">
        <v>4060</v>
      </c>
      <c r="G3601" s="205" t="s">
        <v>10302</v>
      </c>
      <c r="H3601" s="207" t="s">
        <v>92</v>
      </c>
      <c r="I3601" s="206" t="s">
        <v>34</v>
      </c>
      <c r="J3601" s="184">
        <v>1</v>
      </c>
    </row>
    <row r="3602" spans="1:10" ht="56.25" customHeight="1">
      <c r="A3602" s="206">
        <v>43</v>
      </c>
      <c r="B3602" s="207" t="s">
        <v>4048</v>
      </c>
      <c r="C3602" s="206">
        <v>2003</v>
      </c>
      <c r="D3602" s="207" t="s">
        <v>139</v>
      </c>
      <c r="E3602" s="207" t="s">
        <v>586</v>
      </c>
      <c r="F3602" s="207" t="s">
        <v>4061</v>
      </c>
      <c r="G3602" s="205" t="s">
        <v>10302</v>
      </c>
      <c r="H3602" s="207" t="s">
        <v>92</v>
      </c>
      <c r="I3602" s="206" t="s">
        <v>34</v>
      </c>
      <c r="J3602" s="184">
        <v>1</v>
      </c>
    </row>
    <row r="3603" spans="1:10" ht="90" customHeight="1">
      <c r="A3603" s="206">
        <v>43</v>
      </c>
      <c r="B3603" s="207" t="s">
        <v>4048</v>
      </c>
      <c r="C3603" s="206">
        <v>2003</v>
      </c>
      <c r="D3603" s="207" t="s">
        <v>139</v>
      </c>
      <c r="E3603" s="207" t="s">
        <v>4063</v>
      </c>
      <c r="F3603" s="207" t="s">
        <v>4062</v>
      </c>
      <c r="G3603" s="205" t="s">
        <v>10302</v>
      </c>
      <c r="H3603" s="205" t="s">
        <v>10306</v>
      </c>
      <c r="I3603" s="206" t="s">
        <v>34</v>
      </c>
      <c r="J3603" s="184">
        <v>1</v>
      </c>
    </row>
    <row r="3604" spans="1:10">
      <c r="A3604" s="206">
        <v>43</v>
      </c>
      <c r="B3604" s="207" t="s">
        <v>4048</v>
      </c>
      <c r="C3604" s="206">
        <v>2003</v>
      </c>
      <c r="D3604" s="207" t="s">
        <v>493</v>
      </c>
      <c r="E3604" s="207" t="s">
        <v>4294</v>
      </c>
      <c r="F3604" s="207" t="s">
        <v>4294</v>
      </c>
      <c r="G3604" s="207" t="s">
        <v>4294</v>
      </c>
      <c r="H3604" s="207" t="s">
        <v>4294</v>
      </c>
      <c r="I3604" s="206" t="s">
        <v>34</v>
      </c>
      <c r="J3604" s="184">
        <v>1</v>
      </c>
    </row>
    <row r="3605" spans="1:10" ht="33.75" customHeight="1">
      <c r="A3605" s="206">
        <v>43</v>
      </c>
      <c r="B3605" s="207" t="s">
        <v>4048</v>
      </c>
      <c r="C3605" s="206">
        <v>2003</v>
      </c>
      <c r="D3605" s="207" t="s">
        <v>4065</v>
      </c>
      <c r="E3605" s="207" t="s">
        <v>266</v>
      </c>
      <c r="F3605" s="207" t="s">
        <v>4064</v>
      </c>
      <c r="G3605" s="205" t="s">
        <v>10302</v>
      </c>
      <c r="H3605" s="207" t="s">
        <v>92</v>
      </c>
      <c r="I3605" s="206" t="s">
        <v>34</v>
      </c>
      <c r="J3605" s="184">
        <v>1</v>
      </c>
    </row>
    <row r="3606" spans="1:10" ht="90" customHeight="1">
      <c r="A3606" s="206">
        <v>43</v>
      </c>
      <c r="B3606" s="207" t="s">
        <v>4048</v>
      </c>
      <c r="C3606" s="206">
        <v>2003</v>
      </c>
      <c r="D3606" s="207" t="s">
        <v>4067</v>
      </c>
      <c r="E3606" s="207" t="s">
        <v>266</v>
      </c>
      <c r="F3606" s="207" t="s">
        <v>4066</v>
      </c>
      <c r="G3606" s="205" t="s">
        <v>10302</v>
      </c>
      <c r="H3606" s="207" t="s">
        <v>92</v>
      </c>
      <c r="I3606" s="206" t="s">
        <v>34</v>
      </c>
      <c r="J3606" s="184">
        <v>1</v>
      </c>
    </row>
    <row r="3607" spans="1:10" ht="135" customHeight="1">
      <c r="A3607" s="206">
        <v>43</v>
      </c>
      <c r="B3607" s="207" t="s">
        <v>4048</v>
      </c>
      <c r="C3607" s="206">
        <v>2003</v>
      </c>
      <c r="D3607" s="207" t="s">
        <v>4069</v>
      </c>
      <c r="E3607" s="207" t="s">
        <v>266</v>
      </c>
      <c r="F3607" s="207" t="s">
        <v>4068</v>
      </c>
      <c r="G3607" s="205" t="s">
        <v>10302</v>
      </c>
      <c r="H3607" s="205" t="s">
        <v>10306</v>
      </c>
      <c r="I3607" s="206" t="s">
        <v>34</v>
      </c>
      <c r="J3607" s="184">
        <v>1</v>
      </c>
    </row>
    <row r="3608" spans="1:10" ht="33.75" customHeight="1">
      <c r="A3608" s="206">
        <v>44</v>
      </c>
      <c r="B3608" s="216" t="s">
        <v>87</v>
      </c>
      <c r="C3608" s="206">
        <v>2017</v>
      </c>
      <c r="D3608" s="207" t="s">
        <v>28</v>
      </c>
      <c r="E3608" s="207" t="s">
        <v>266</v>
      </c>
      <c r="F3608" s="207" t="s">
        <v>11503</v>
      </c>
      <c r="G3608" s="205" t="s">
        <v>10302</v>
      </c>
      <c r="H3608" s="207" t="s">
        <v>92</v>
      </c>
      <c r="I3608" s="206" t="s">
        <v>34</v>
      </c>
      <c r="J3608" s="184">
        <v>1</v>
      </c>
    </row>
    <row r="3609" spans="1:10" ht="22.5" customHeight="1">
      <c r="A3609" s="206">
        <v>44</v>
      </c>
      <c r="B3609" s="216" t="s">
        <v>87</v>
      </c>
      <c r="C3609" s="206">
        <v>2017</v>
      </c>
      <c r="D3609" s="207" t="s">
        <v>29</v>
      </c>
      <c r="E3609" s="207" t="s">
        <v>266</v>
      </c>
      <c r="F3609" s="207" t="s">
        <v>11504</v>
      </c>
      <c r="G3609" s="205" t="s">
        <v>10302</v>
      </c>
      <c r="H3609" s="207" t="s">
        <v>92</v>
      </c>
      <c r="I3609" s="206" t="s">
        <v>34</v>
      </c>
      <c r="J3609" s="184">
        <v>1</v>
      </c>
    </row>
    <row r="3610" spans="1:10" ht="33.75" customHeight="1">
      <c r="A3610" s="206">
        <v>44</v>
      </c>
      <c r="B3610" s="209" t="s">
        <v>87</v>
      </c>
      <c r="C3610" s="206">
        <v>2017</v>
      </c>
      <c r="D3610" s="207" t="s">
        <v>29</v>
      </c>
      <c r="E3610" s="207" t="s">
        <v>266</v>
      </c>
      <c r="F3610" s="207" t="s">
        <v>11505</v>
      </c>
      <c r="G3610" s="205" t="s">
        <v>10302</v>
      </c>
      <c r="H3610" s="207" t="s">
        <v>92</v>
      </c>
      <c r="I3610" s="206" t="s">
        <v>34</v>
      </c>
      <c r="J3610" s="184">
        <v>1</v>
      </c>
    </row>
    <row r="3611" spans="1:10" ht="22.5" customHeight="1">
      <c r="A3611" s="206">
        <v>44</v>
      </c>
      <c r="B3611" s="209" t="s">
        <v>87</v>
      </c>
      <c r="C3611" s="206">
        <v>2017</v>
      </c>
      <c r="D3611" s="207" t="s">
        <v>29</v>
      </c>
      <c r="E3611" s="207" t="s">
        <v>37</v>
      </c>
      <c r="F3611" s="207" t="s">
        <v>4073</v>
      </c>
      <c r="G3611" s="205" t="s">
        <v>10302</v>
      </c>
      <c r="H3611" s="207" t="s">
        <v>92</v>
      </c>
      <c r="I3611" s="206" t="s">
        <v>34</v>
      </c>
      <c r="J3611" s="184">
        <v>1</v>
      </c>
    </row>
    <row r="3612" spans="1:10" ht="33.75" customHeight="1">
      <c r="A3612" s="206">
        <v>44</v>
      </c>
      <c r="B3612" s="209" t="s">
        <v>87</v>
      </c>
      <c r="C3612" s="206">
        <v>2017</v>
      </c>
      <c r="D3612" s="207" t="s">
        <v>29</v>
      </c>
      <c r="E3612" s="207" t="s">
        <v>37</v>
      </c>
      <c r="F3612" s="207" t="s">
        <v>4074</v>
      </c>
      <c r="G3612" s="205" t="s">
        <v>10302</v>
      </c>
      <c r="H3612" s="207" t="s">
        <v>92</v>
      </c>
      <c r="I3612" s="206" t="s">
        <v>34</v>
      </c>
      <c r="J3612" s="184">
        <v>1</v>
      </c>
    </row>
    <row r="3613" spans="1:10" ht="33.75" customHeight="1">
      <c r="A3613" s="206">
        <v>44</v>
      </c>
      <c r="B3613" s="209" t="s">
        <v>87</v>
      </c>
      <c r="C3613" s="206">
        <v>2017</v>
      </c>
      <c r="D3613" s="207" t="s">
        <v>29</v>
      </c>
      <c r="E3613" s="207" t="s">
        <v>37</v>
      </c>
      <c r="F3613" s="207" t="s">
        <v>4075</v>
      </c>
      <c r="G3613" s="205" t="s">
        <v>10302</v>
      </c>
      <c r="H3613" s="207" t="s">
        <v>92</v>
      </c>
      <c r="I3613" s="206" t="s">
        <v>34</v>
      </c>
      <c r="J3613" s="184">
        <v>1</v>
      </c>
    </row>
    <row r="3614" spans="1:10" ht="45" customHeight="1">
      <c r="A3614" s="206">
        <v>44</v>
      </c>
      <c r="B3614" s="209" t="s">
        <v>87</v>
      </c>
      <c r="C3614" s="206">
        <v>2017</v>
      </c>
      <c r="D3614" s="207" t="s">
        <v>29</v>
      </c>
      <c r="E3614" s="207" t="s">
        <v>43</v>
      </c>
      <c r="F3614" s="207" t="s">
        <v>4076</v>
      </c>
      <c r="G3614" s="205" t="s">
        <v>10302</v>
      </c>
      <c r="H3614" s="205" t="s">
        <v>10306</v>
      </c>
      <c r="I3614" s="206" t="s">
        <v>34</v>
      </c>
      <c r="J3614" s="184">
        <v>1</v>
      </c>
    </row>
    <row r="3615" spans="1:10" ht="22.5" customHeight="1">
      <c r="A3615" s="206">
        <v>44</v>
      </c>
      <c r="B3615" s="209" t="s">
        <v>87</v>
      </c>
      <c r="C3615" s="206">
        <v>2017</v>
      </c>
      <c r="D3615" s="207" t="s">
        <v>29</v>
      </c>
      <c r="E3615" s="207" t="s">
        <v>43</v>
      </c>
      <c r="F3615" s="207" t="s">
        <v>4077</v>
      </c>
      <c r="G3615" s="205" t="s">
        <v>10302</v>
      </c>
      <c r="H3615" s="207" t="s">
        <v>1061</v>
      </c>
      <c r="I3615" s="206" t="s">
        <v>34</v>
      </c>
      <c r="J3615" s="184">
        <v>1</v>
      </c>
    </row>
    <row r="3616" spans="1:10" ht="33.75" customHeight="1">
      <c r="A3616" s="206">
        <v>44</v>
      </c>
      <c r="B3616" s="209" t="s">
        <v>87</v>
      </c>
      <c r="C3616" s="206">
        <v>2017</v>
      </c>
      <c r="D3616" s="207" t="s">
        <v>29</v>
      </c>
      <c r="E3616" s="207" t="s">
        <v>43</v>
      </c>
      <c r="F3616" s="207" t="s">
        <v>4078</v>
      </c>
      <c r="G3616" s="205" t="s">
        <v>10302</v>
      </c>
      <c r="H3616" s="207" t="s">
        <v>92</v>
      </c>
      <c r="I3616" s="206" t="s">
        <v>34</v>
      </c>
      <c r="J3616" s="184">
        <v>1</v>
      </c>
    </row>
    <row r="3617" spans="1:10" ht="33.75" customHeight="1">
      <c r="A3617" s="206">
        <v>44</v>
      </c>
      <c r="B3617" s="209" t="s">
        <v>87</v>
      </c>
      <c r="C3617" s="206">
        <v>2017</v>
      </c>
      <c r="D3617" s="207" t="s">
        <v>29</v>
      </c>
      <c r="E3617" s="207" t="s">
        <v>46</v>
      </c>
      <c r="F3617" s="207" t="s">
        <v>4079</v>
      </c>
      <c r="G3617" s="205" t="s">
        <v>10302</v>
      </c>
      <c r="H3617" s="207" t="s">
        <v>1061</v>
      </c>
      <c r="I3617" s="206" t="s">
        <v>34</v>
      </c>
      <c r="J3617" s="184">
        <v>1</v>
      </c>
    </row>
    <row r="3618" spans="1:10" ht="22.5" customHeight="1">
      <c r="A3618" s="206">
        <v>44</v>
      </c>
      <c r="B3618" s="209" t="s">
        <v>87</v>
      </c>
      <c r="C3618" s="206">
        <v>2017</v>
      </c>
      <c r="D3618" s="207" t="s">
        <v>29</v>
      </c>
      <c r="E3618" s="207" t="s">
        <v>46</v>
      </c>
      <c r="F3618" s="207" t="s">
        <v>4080</v>
      </c>
      <c r="G3618" s="205" t="s">
        <v>10302</v>
      </c>
      <c r="H3618" s="207" t="s">
        <v>1061</v>
      </c>
      <c r="I3618" s="206" t="s">
        <v>34</v>
      </c>
      <c r="J3618" s="184">
        <v>1</v>
      </c>
    </row>
    <row r="3619" spans="1:10" ht="22.5" customHeight="1">
      <c r="A3619" s="206">
        <v>44</v>
      </c>
      <c r="B3619" s="209" t="s">
        <v>87</v>
      </c>
      <c r="C3619" s="206">
        <v>2017</v>
      </c>
      <c r="D3619" s="207" t="s">
        <v>29</v>
      </c>
      <c r="E3619" s="207" t="s">
        <v>46</v>
      </c>
      <c r="F3619" s="207" t="s">
        <v>4081</v>
      </c>
      <c r="G3619" s="205" t="s">
        <v>10302</v>
      </c>
      <c r="H3619" s="207" t="s">
        <v>1061</v>
      </c>
      <c r="I3619" s="206" t="s">
        <v>34</v>
      </c>
      <c r="J3619" s="184">
        <v>1</v>
      </c>
    </row>
    <row r="3620" spans="1:10" ht="45" customHeight="1">
      <c r="A3620" s="206">
        <v>44</v>
      </c>
      <c r="B3620" s="209" t="s">
        <v>87</v>
      </c>
      <c r="C3620" s="206">
        <v>2017</v>
      </c>
      <c r="D3620" s="207" t="s">
        <v>29</v>
      </c>
      <c r="E3620" s="207" t="s">
        <v>46</v>
      </c>
      <c r="F3620" s="207" t="s">
        <v>4082</v>
      </c>
      <c r="G3620" s="205" t="s">
        <v>10302</v>
      </c>
      <c r="H3620" s="205" t="s">
        <v>10306</v>
      </c>
      <c r="I3620" s="206" t="s">
        <v>34</v>
      </c>
      <c r="J3620" s="184">
        <v>1</v>
      </c>
    </row>
    <row r="3621" spans="1:10" ht="56.25" customHeight="1">
      <c r="A3621" s="206">
        <v>44</v>
      </c>
      <c r="B3621" s="209" t="s">
        <v>87</v>
      </c>
      <c r="C3621" s="206">
        <v>2017</v>
      </c>
      <c r="D3621" s="207" t="s">
        <v>29</v>
      </c>
      <c r="E3621" s="207" t="s">
        <v>57</v>
      </c>
      <c r="F3621" s="207" t="s">
        <v>4083</v>
      </c>
      <c r="G3621" s="205" t="s">
        <v>10302</v>
      </c>
      <c r="H3621" s="205" t="s">
        <v>10306</v>
      </c>
      <c r="I3621" s="206" t="s">
        <v>34</v>
      </c>
      <c r="J3621" s="184">
        <v>1</v>
      </c>
    </row>
    <row r="3622" spans="1:10" ht="33.75" customHeight="1">
      <c r="A3622" s="206">
        <v>44</v>
      </c>
      <c r="B3622" s="209" t="s">
        <v>87</v>
      </c>
      <c r="C3622" s="206">
        <v>2017</v>
      </c>
      <c r="D3622" s="207" t="s">
        <v>29</v>
      </c>
      <c r="E3622" s="207" t="s">
        <v>57</v>
      </c>
      <c r="F3622" s="207" t="s">
        <v>4084</v>
      </c>
      <c r="G3622" s="205" t="s">
        <v>10302</v>
      </c>
      <c r="H3622" s="205" t="s">
        <v>10306</v>
      </c>
      <c r="I3622" s="206" t="s">
        <v>34</v>
      </c>
      <c r="J3622" s="184">
        <v>1</v>
      </c>
    </row>
    <row r="3623" spans="1:10" ht="45" customHeight="1">
      <c r="A3623" s="206">
        <v>44</v>
      </c>
      <c r="B3623" s="209" t="s">
        <v>87</v>
      </c>
      <c r="C3623" s="206">
        <v>2017</v>
      </c>
      <c r="D3623" s="207" t="s">
        <v>29</v>
      </c>
      <c r="E3623" s="207" t="s">
        <v>57</v>
      </c>
      <c r="F3623" s="207" t="s">
        <v>4085</v>
      </c>
      <c r="G3623" s="205" t="s">
        <v>10302</v>
      </c>
      <c r="H3623" s="205" t="s">
        <v>10306</v>
      </c>
      <c r="I3623" s="206" t="s">
        <v>34</v>
      </c>
      <c r="J3623" s="184">
        <v>1</v>
      </c>
    </row>
    <row r="3624" spans="1:10" ht="45" customHeight="1">
      <c r="A3624" s="206">
        <v>44</v>
      </c>
      <c r="B3624" s="209" t="s">
        <v>87</v>
      </c>
      <c r="C3624" s="206">
        <v>2017</v>
      </c>
      <c r="D3624" s="207" t="s">
        <v>29</v>
      </c>
      <c r="E3624" s="207" t="s">
        <v>62</v>
      </c>
      <c r="F3624" s="207" t="s">
        <v>4086</v>
      </c>
      <c r="G3624" s="205" t="s">
        <v>10302</v>
      </c>
      <c r="H3624" s="207" t="s">
        <v>92</v>
      </c>
      <c r="I3624" s="206" t="s">
        <v>34</v>
      </c>
      <c r="J3624" s="184">
        <v>1</v>
      </c>
    </row>
    <row r="3625" spans="1:10" ht="33.75" customHeight="1">
      <c r="A3625" s="206">
        <v>44</v>
      </c>
      <c r="B3625" s="209" t="s">
        <v>87</v>
      </c>
      <c r="C3625" s="206">
        <v>2017</v>
      </c>
      <c r="D3625" s="207" t="s">
        <v>29</v>
      </c>
      <c r="E3625" s="207" t="s">
        <v>62</v>
      </c>
      <c r="F3625" s="207" t="s">
        <v>4087</v>
      </c>
      <c r="G3625" s="205" t="s">
        <v>10302</v>
      </c>
      <c r="H3625" s="205" t="s">
        <v>10306</v>
      </c>
      <c r="I3625" s="206" t="s">
        <v>34</v>
      </c>
      <c r="J3625" s="184">
        <v>1</v>
      </c>
    </row>
    <row r="3626" spans="1:10" ht="22.5" customHeight="1">
      <c r="A3626" s="206">
        <v>44</v>
      </c>
      <c r="B3626" s="209" t="s">
        <v>87</v>
      </c>
      <c r="C3626" s="206">
        <v>2017</v>
      </c>
      <c r="D3626" s="207" t="s">
        <v>29</v>
      </c>
      <c r="E3626" s="207" t="s">
        <v>62</v>
      </c>
      <c r="F3626" s="207" t="s">
        <v>4088</v>
      </c>
      <c r="G3626" s="205" t="s">
        <v>82</v>
      </c>
      <c r="H3626" s="207" t="s">
        <v>101</v>
      </c>
      <c r="I3626" s="206" t="s">
        <v>34</v>
      </c>
      <c r="J3626" s="184">
        <v>1</v>
      </c>
    </row>
    <row r="3627" spans="1:10" ht="45" customHeight="1">
      <c r="A3627" s="206">
        <v>44</v>
      </c>
      <c r="B3627" s="209" t="s">
        <v>87</v>
      </c>
      <c r="C3627" s="206">
        <v>2017</v>
      </c>
      <c r="D3627" s="207" t="s">
        <v>29</v>
      </c>
      <c r="E3627" s="207" t="s">
        <v>63</v>
      </c>
      <c r="F3627" s="207" t="s">
        <v>4089</v>
      </c>
      <c r="G3627" s="205" t="s">
        <v>10302</v>
      </c>
      <c r="H3627" s="205" t="s">
        <v>10306</v>
      </c>
      <c r="I3627" s="206" t="s">
        <v>34</v>
      </c>
      <c r="J3627" s="184">
        <v>1</v>
      </c>
    </row>
    <row r="3628" spans="1:10" ht="22.5" customHeight="1">
      <c r="A3628" s="206">
        <v>44</v>
      </c>
      <c r="B3628" s="209" t="s">
        <v>87</v>
      </c>
      <c r="C3628" s="206">
        <v>2017</v>
      </c>
      <c r="D3628" s="207" t="s">
        <v>29</v>
      </c>
      <c r="E3628" s="207" t="s">
        <v>63</v>
      </c>
      <c r="F3628" s="207" t="s">
        <v>4090</v>
      </c>
      <c r="G3628" s="205" t="s">
        <v>10302</v>
      </c>
      <c r="H3628" s="205" t="s">
        <v>10306</v>
      </c>
      <c r="I3628" s="206" t="s">
        <v>34</v>
      </c>
      <c r="J3628" s="184">
        <v>1</v>
      </c>
    </row>
    <row r="3629" spans="1:10" ht="22.5" customHeight="1">
      <c r="A3629" s="206">
        <v>44</v>
      </c>
      <c r="B3629" s="209" t="s">
        <v>87</v>
      </c>
      <c r="C3629" s="206">
        <v>2017</v>
      </c>
      <c r="D3629" s="207" t="s">
        <v>29</v>
      </c>
      <c r="E3629" s="207" t="s">
        <v>63</v>
      </c>
      <c r="F3629" s="207" t="s">
        <v>4091</v>
      </c>
      <c r="G3629" s="205" t="s">
        <v>82</v>
      </c>
      <c r="H3629" s="207" t="s">
        <v>101</v>
      </c>
      <c r="I3629" s="206" t="s">
        <v>34</v>
      </c>
      <c r="J3629" s="184">
        <v>1</v>
      </c>
    </row>
    <row r="3630" spans="1:10" ht="22.5" customHeight="1">
      <c r="A3630" s="206">
        <v>44</v>
      </c>
      <c r="B3630" s="209" t="s">
        <v>87</v>
      </c>
      <c r="C3630" s="206">
        <v>2017</v>
      </c>
      <c r="D3630" s="207" t="s">
        <v>29</v>
      </c>
      <c r="E3630" s="207" t="s">
        <v>63</v>
      </c>
      <c r="F3630" s="207" t="s">
        <v>4092</v>
      </c>
      <c r="G3630" s="205" t="s">
        <v>10302</v>
      </c>
      <c r="H3630" s="205" t="s">
        <v>10306</v>
      </c>
      <c r="I3630" s="206" t="s">
        <v>34</v>
      </c>
      <c r="J3630" s="184">
        <v>1</v>
      </c>
    </row>
    <row r="3631" spans="1:10" ht="45" customHeight="1">
      <c r="A3631" s="206">
        <v>44</v>
      </c>
      <c r="B3631" s="209" t="s">
        <v>87</v>
      </c>
      <c r="C3631" s="206">
        <v>2017</v>
      </c>
      <c r="D3631" s="207" t="s">
        <v>29</v>
      </c>
      <c r="E3631" s="207" t="s">
        <v>63</v>
      </c>
      <c r="F3631" s="207" t="s">
        <v>4093</v>
      </c>
      <c r="G3631" s="205" t="s">
        <v>10302</v>
      </c>
      <c r="H3631" s="205" t="s">
        <v>10306</v>
      </c>
      <c r="I3631" s="206" t="s">
        <v>34</v>
      </c>
      <c r="J3631" s="184">
        <v>1</v>
      </c>
    </row>
    <row r="3632" spans="1:10" ht="45" customHeight="1">
      <c r="A3632" s="206">
        <v>44</v>
      </c>
      <c r="B3632" s="209" t="s">
        <v>87</v>
      </c>
      <c r="C3632" s="206">
        <v>2017</v>
      </c>
      <c r="D3632" s="207" t="s">
        <v>69</v>
      </c>
      <c r="E3632" s="207" t="s">
        <v>266</v>
      </c>
      <c r="F3632" s="207" t="s">
        <v>11506</v>
      </c>
      <c r="G3632" s="205" t="s">
        <v>10302</v>
      </c>
      <c r="H3632" s="207" t="s">
        <v>92</v>
      </c>
      <c r="I3632" s="206" t="s">
        <v>34</v>
      </c>
      <c r="J3632" s="184">
        <v>1</v>
      </c>
    </row>
    <row r="3633" spans="1:10" ht="56.25" customHeight="1">
      <c r="A3633" s="206">
        <v>44</v>
      </c>
      <c r="B3633" s="209" t="s">
        <v>87</v>
      </c>
      <c r="C3633" s="206">
        <v>2017</v>
      </c>
      <c r="D3633" s="207" t="s">
        <v>74</v>
      </c>
      <c r="E3633" s="207" t="s">
        <v>75</v>
      </c>
      <c r="F3633" s="207" t="s">
        <v>4095</v>
      </c>
      <c r="G3633" s="205" t="s">
        <v>10302</v>
      </c>
      <c r="H3633" s="207" t="s">
        <v>92</v>
      </c>
      <c r="I3633" s="206" t="s">
        <v>34</v>
      </c>
      <c r="J3633" s="184">
        <v>1</v>
      </c>
    </row>
    <row r="3634" spans="1:10" ht="22.5" customHeight="1">
      <c r="A3634" s="206">
        <v>44</v>
      </c>
      <c r="B3634" s="209" t="s">
        <v>87</v>
      </c>
      <c r="C3634" s="206">
        <v>2017</v>
      </c>
      <c r="D3634" s="207" t="s">
        <v>74</v>
      </c>
      <c r="E3634" s="207" t="s">
        <v>75</v>
      </c>
      <c r="F3634" s="207" t="s">
        <v>4096</v>
      </c>
      <c r="G3634" s="207" t="s">
        <v>401</v>
      </c>
      <c r="H3634" s="207" t="s">
        <v>401</v>
      </c>
      <c r="I3634" s="206" t="s">
        <v>34</v>
      </c>
      <c r="J3634" s="184">
        <v>1</v>
      </c>
    </row>
    <row r="3635" spans="1:10" ht="33.75" customHeight="1">
      <c r="A3635" s="206">
        <v>44</v>
      </c>
      <c r="B3635" s="209" t="s">
        <v>87</v>
      </c>
      <c r="C3635" s="206">
        <v>2017</v>
      </c>
      <c r="D3635" s="207" t="s">
        <v>74</v>
      </c>
      <c r="E3635" s="207" t="s">
        <v>75</v>
      </c>
      <c r="F3635" s="207" t="s">
        <v>4097</v>
      </c>
      <c r="G3635" s="205" t="s">
        <v>10302</v>
      </c>
      <c r="H3635" s="207" t="s">
        <v>1061</v>
      </c>
      <c r="I3635" s="206" t="s">
        <v>34</v>
      </c>
      <c r="J3635" s="184">
        <v>1</v>
      </c>
    </row>
    <row r="3636" spans="1:10" ht="22.5" customHeight="1">
      <c r="A3636" s="206">
        <v>44</v>
      </c>
      <c r="B3636" s="209" t="s">
        <v>87</v>
      </c>
      <c r="C3636" s="206">
        <v>2017</v>
      </c>
      <c r="D3636" s="207" t="s">
        <v>74</v>
      </c>
      <c r="E3636" s="207" t="s">
        <v>75</v>
      </c>
      <c r="F3636" s="207" t="s">
        <v>4098</v>
      </c>
      <c r="G3636" s="205" t="s">
        <v>10302</v>
      </c>
      <c r="H3636" s="205" t="s">
        <v>10306</v>
      </c>
      <c r="I3636" s="206" t="s">
        <v>34</v>
      </c>
      <c r="J3636" s="184">
        <v>1</v>
      </c>
    </row>
    <row r="3637" spans="1:10" ht="90" customHeight="1">
      <c r="A3637" s="206">
        <v>44</v>
      </c>
      <c r="B3637" s="209" t="s">
        <v>87</v>
      </c>
      <c r="C3637" s="206">
        <v>2017</v>
      </c>
      <c r="D3637" s="207" t="s">
        <v>74</v>
      </c>
      <c r="E3637" s="207" t="s">
        <v>10423</v>
      </c>
      <c r="F3637" s="207" t="s">
        <v>4099</v>
      </c>
      <c r="G3637" s="205" t="s">
        <v>10302</v>
      </c>
      <c r="H3637" s="207" t="s">
        <v>92</v>
      </c>
      <c r="I3637" s="206" t="s">
        <v>34</v>
      </c>
      <c r="J3637" s="184">
        <v>1</v>
      </c>
    </row>
    <row r="3638" spans="1:10" ht="56.25" customHeight="1">
      <c r="A3638" s="206">
        <v>44</v>
      </c>
      <c r="B3638" s="209" t="s">
        <v>87</v>
      </c>
      <c r="C3638" s="206">
        <v>2017</v>
      </c>
      <c r="D3638" s="207" t="s">
        <v>74</v>
      </c>
      <c r="E3638" s="207" t="s">
        <v>85</v>
      </c>
      <c r="F3638" s="207" t="s">
        <v>4100</v>
      </c>
      <c r="G3638" s="205" t="s">
        <v>82</v>
      </c>
      <c r="H3638" s="207" t="s">
        <v>101</v>
      </c>
      <c r="I3638" s="206" t="s">
        <v>34</v>
      </c>
      <c r="J3638" s="184">
        <v>1</v>
      </c>
    </row>
    <row r="3639" spans="1:10" ht="33.75" customHeight="1">
      <c r="A3639" s="206">
        <v>44</v>
      </c>
      <c r="B3639" s="209" t="s">
        <v>87</v>
      </c>
      <c r="C3639" s="206">
        <v>2017</v>
      </c>
      <c r="D3639" s="207" t="s">
        <v>74</v>
      </c>
      <c r="E3639" s="207" t="s">
        <v>85</v>
      </c>
      <c r="F3639" s="207" t="s">
        <v>4101</v>
      </c>
      <c r="G3639" s="205" t="s">
        <v>82</v>
      </c>
      <c r="H3639" s="207" t="s">
        <v>101</v>
      </c>
      <c r="I3639" s="206" t="s">
        <v>34</v>
      </c>
      <c r="J3639" s="184">
        <v>1</v>
      </c>
    </row>
    <row r="3640" spans="1:10" ht="33.75" customHeight="1">
      <c r="A3640" s="206">
        <v>44</v>
      </c>
      <c r="B3640" s="209" t="s">
        <v>87</v>
      </c>
      <c r="C3640" s="206">
        <v>2017</v>
      </c>
      <c r="D3640" s="207" t="s">
        <v>74</v>
      </c>
      <c r="E3640" s="207" t="s">
        <v>85</v>
      </c>
      <c r="F3640" s="207" t="s">
        <v>4102</v>
      </c>
      <c r="G3640" s="207" t="s">
        <v>401</v>
      </c>
      <c r="H3640" s="207" t="s">
        <v>401</v>
      </c>
      <c r="I3640" s="206" t="s">
        <v>34</v>
      </c>
      <c r="J3640" s="184">
        <v>1</v>
      </c>
    </row>
    <row r="3641" spans="1:10" ht="90" customHeight="1">
      <c r="A3641" s="206">
        <v>44</v>
      </c>
      <c r="B3641" s="209" t="s">
        <v>87</v>
      </c>
      <c r="C3641" s="206">
        <v>2017</v>
      </c>
      <c r="D3641" s="207" t="s">
        <v>74</v>
      </c>
      <c r="E3641" s="207" t="s">
        <v>91</v>
      </c>
      <c r="F3641" s="207" t="s">
        <v>89</v>
      </c>
      <c r="G3641" s="205" t="s">
        <v>10302</v>
      </c>
      <c r="H3641" s="207" t="s">
        <v>92</v>
      </c>
      <c r="I3641" s="206" t="s">
        <v>34</v>
      </c>
      <c r="J3641" s="184">
        <v>1</v>
      </c>
    </row>
    <row r="3642" spans="1:10" ht="45" customHeight="1">
      <c r="A3642" s="206">
        <v>44</v>
      </c>
      <c r="B3642" s="209" t="s">
        <v>87</v>
      </c>
      <c r="C3642" s="206">
        <v>2017</v>
      </c>
      <c r="D3642" s="207" t="s">
        <v>96</v>
      </c>
      <c r="E3642" s="207" t="s">
        <v>100</v>
      </c>
      <c r="F3642" s="207" t="s">
        <v>4104</v>
      </c>
      <c r="G3642" s="205" t="s">
        <v>10302</v>
      </c>
      <c r="H3642" s="207" t="s">
        <v>92</v>
      </c>
      <c r="I3642" s="206" t="s">
        <v>34</v>
      </c>
      <c r="J3642" s="184">
        <v>1</v>
      </c>
    </row>
    <row r="3643" spans="1:10" ht="45" customHeight="1">
      <c r="A3643" s="206">
        <v>44</v>
      </c>
      <c r="B3643" s="209" t="s">
        <v>87</v>
      </c>
      <c r="C3643" s="206">
        <v>2017</v>
      </c>
      <c r="D3643" s="207" t="s">
        <v>111</v>
      </c>
      <c r="E3643" s="207" t="s">
        <v>131</v>
      </c>
      <c r="F3643" s="207" t="s">
        <v>4105</v>
      </c>
      <c r="G3643" s="205" t="s">
        <v>10302</v>
      </c>
      <c r="H3643" s="207" t="s">
        <v>92</v>
      </c>
      <c r="I3643" s="206" t="s">
        <v>34</v>
      </c>
      <c r="J3643" s="184">
        <v>1</v>
      </c>
    </row>
    <row r="3644" spans="1:10" ht="56.25" customHeight="1">
      <c r="A3644" s="206">
        <v>44</v>
      </c>
      <c r="B3644" s="209" t="s">
        <v>87</v>
      </c>
      <c r="C3644" s="206">
        <v>2017</v>
      </c>
      <c r="D3644" s="207" t="s">
        <v>111</v>
      </c>
      <c r="E3644" s="207" t="s">
        <v>131</v>
      </c>
      <c r="F3644" s="207" t="s">
        <v>4106</v>
      </c>
      <c r="G3644" s="205" t="s">
        <v>10302</v>
      </c>
      <c r="H3644" s="205" t="s">
        <v>10306</v>
      </c>
      <c r="I3644" s="206" t="s">
        <v>34</v>
      </c>
      <c r="J3644" s="184">
        <v>1</v>
      </c>
    </row>
    <row r="3645" spans="1:10" ht="33.75" customHeight="1">
      <c r="A3645" s="206">
        <v>44</v>
      </c>
      <c r="B3645" s="209" t="s">
        <v>87</v>
      </c>
      <c r="C3645" s="206">
        <v>2017</v>
      </c>
      <c r="D3645" s="207" t="s">
        <v>111</v>
      </c>
      <c r="E3645" s="207" t="s">
        <v>131</v>
      </c>
      <c r="F3645" s="207" t="s">
        <v>4107</v>
      </c>
      <c r="G3645" s="205" t="s">
        <v>82</v>
      </c>
      <c r="H3645" s="207" t="s">
        <v>188</v>
      </c>
      <c r="I3645" s="206" t="s">
        <v>34</v>
      </c>
      <c r="J3645" s="184">
        <v>1</v>
      </c>
    </row>
    <row r="3646" spans="1:10" ht="45" customHeight="1">
      <c r="A3646" s="206">
        <v>44</v>
      </c>
      <c r="B3646" s="209" t="s">
        <v>87</v>
      </c>
      <c r="C3646" s="206">
        <v>2017</v>
      </c>
      <c r="D3646" s="207" t="s">
        <v>111</v>
      </c>
      <c r="E3646" s="207" t="s">
        <v>131</v>
      </c>
      <c r="F3646" s="207" t="s">
        <v>4108</v>
      </c>
      <c r="G3646" s="205" t="s">
        <v>10302</v>
      </c>
      <c r="H3646" s="205" t="s">
        <v>10306</v>
      </c>
      <c r="I3646" s="206" t="s">
        <v>34</v>
      </c>
      <c r="J3646" s="184">
        <v>1</v>
      </c>
    </row>
    <row r="3647" spans="1:10" ht="22.5" customHeight="1">
      <c r="A3647" s="206">
        <v>44</v>
      </c>
      <c r="B3647" s="209" t="s">
        <v>87</v>
      </c>
      <c r="C3647" s="206">
        <v>2017</v>
      </c>
      <c r="D3647" s="207" t="s">
        <v>111</v>
      </c>
      <c r="E3647" s="207" t="s">
        <v>131</v>
      </c>
      <c r="F3647" s="207" t="s">
        <v>4109</v>
      </c>
      <c r="G3647" s="205" t="s">
        <v>10302</v>
      </c>
      <c r="H3647" s="205" t="s">
        <v>10306</v>
      </c>
      <c r="I3647" s="206" t="s">
        <v>34</v>
      </c>
      <c r="J3647" s="184">
        <v>1</v>
      </c>
    </row>
    <row r="3648" spans="1:10" ht="22.5" customHeight="1">
      <c r="A3648" s="206">
        <v>44</v>
      </c>
      <c r="B3648" s="209" t="s">
        <v>87</v>
      </c>
      <c r="C3648" s="206">
        <v>2017</v>
      </c>
      <c r="D3648" s="207" t="s">
        <v>111</v>
      </c>
      <c r="E3648" s="207" t="s">
        <v>131</v>
      </c>
      <c r="F3648" s="207" t="s">
        <v>4110</v>
      </c>
      <c r="G3648" s="205" t="s">
        <v>10302</v>
      </c>
      <c r="H3648" s="205" t="s">
        <v>10306</v>
      </c>
      <c r="I3648" s="206" t="s">
        <v>34</v>
      </c>
      <c r="J3648" s="184">
        <v>1</v>
      </c>
    </row>
    <row r="3649" spans="1:10" ht="22.5" customHeight="1">
      <c r="A3649" s="206">
        <v>44</v>
      </c>
      <c r="B3649" s="209" t="s">
        <v>87</v>
      </c>
      <c r="C3649" s="206">
        <v>2017</v>
      </c>
      <c r="D3649" s="207" t="s">
        <v>111</v>
      </c>
      <c r="E3649" s="207" t="s">
        <v>131</v>
      </c>
      <c r="F3649" s="207" t="s">
        <v>4111</v>
      </c>
      <c r="G3649" s="205" t="s">
        <v>10302</v>
      </c>
      <c r="H3649" s="205" t="s">
        <v>10306</v>
      </c>
      <c r="I3649" s="206" t="s">
        <v>34</v>
      </c>
      <c r="J3649" s="184">
        <v>1</v>
      </c>
    </row>
    <row r="3650" spans="1:10" ht="33.75" customHeight="1">
      <c r="A3650" s="206">
        <v>44</v>
      </c>
      <c r="B3650" s="209" t="s">
        <v>87</v>
      </c>
      <c r="C3650" s="206">
        <v>2017</v>
      </c>
      <c r="D3650" s="207" t="s">
        <v>111</v>
      </c>
      <c r="E3650" s="207" t="s">
        <v>122</v>
      </c>
      <c r="F3650" s="207" t="s">
        <v>4112</v>
      </c>
      <c r="G3650" s="205" t="s">
        <v>10302</v>
      </c>
      <c r="H3650" s="205" t="s">
        <v>10306</v>
      </c>
      <c r="I3650" s="206" t="s">
        <v>34</v>
      </c>
      <c r="J3650" s="184">
        <v>1</v>
      </c>
    </row>
    <row r="3651" spans="1:10" ht="22.5" customHeight="1">
      <c r="A3651" s="206">
        <v>44</v>
      </c>
      <c r="B3651" s="209" t="s">
        <v>87</v>
      </c>
      <c r="C3651" s="206">
        <v>2017</v>
      </c>
      <c r="D3651" s="207" t="s">
        <v>111</v>
      </c>
      <c r="E3651" s="207" t="s">
        <v>122</v>
      </c>
      <c r="F3651" s="207" t="s">
        <v>4113</v>
      </c>
      <c r="G3651" s="205" t="s">
        <v>10302</v>
      </c>
      <c r="H3651" s="205" t="s">
        <v>10306</v>
      </c>
      <c r="I3651" s="206" t="s">
        <v>34</v>
      </c>
      <c r="J3651" s="184">
        <v>1</v>
      </c>
    </row>
    <row r="3652" spans="1:10" ht="33.75" customHeight="1">
      <c r="A3652" s="206">
        <v>44</v>
      </c>
      <c r="B3652" s="209" t="s">
        <v>87</v>
      </c>
      <c r="C3652" s="206">
        <v>2017</v>
      </c>
      <c r="D3652" s="207" t="s">
        <v>111</v>
      </c>
      <c r="E3652" s="207" t="s">
        <v>122</v>
      </c>
      <c r="F3652" s="207" t="s">
        <v>4114</v>
      </c>
      <c r="G3652" s="205" t="s">
        <v>10302</v>
      </c>
      <c r="H3652" s="207" t="s">
        <v>1061</v>
      </c>
      <c r="I3652" s="206" t="s">
        <v>34</v>
      </c>
      <c r="J3652" s="184">
        <v>1</v>
      </c>
    </row>
    <row r="3653" spans="1:10" ht="33.75" customHeight="1">
      <c r="A3653" s="206">
        <v>44</v>
      </c>
      <c r="B3653" s="209" t="s">
        <v>87</v>
      </c>
      <c r="C3653" s="206">
        <v>2017</v>
      </c>
      <c r="D3653" s="207" t="s">
        <v>111</v>
      </c>
      <c r="E3653" s="207" t="s">
        <v>122</v>
      </c>
      <c r="F3653" s="207" t="s">
        <v>4115</v>
      </c>
      <c r="G3653" s="205" t="s">
        <v>10302</v>
      </c>
      <c r="H3653" s="205" t="s">
        <v>10306</v>
      </c>
      <c r="I3653" s="206" t="s">
        <v>34</v>
      </c>
      <c r="J3653" s="184">
        <v>1</v>
      </c>
    </row>
    <row r="3654" spans="1:10" ht="22.5" customHeight="1">
      <c r="A3654" s="206">
        <v>44</v>
      </c>
      <c r="B3654" s="209" t="s">
        <v>87</v>
      </c>
      <c r="C3654" s="206">
        <v>2017</v>
      </c>
      <c r="D3654" s="207" t="s">
        <v>111</v>
      </c>
      <c r="E3654" s="207" t="s">
        <v>116</v>
      </c>
      <c r="F3654" s="207" t="s">
        <v>4116</v>
      </c>
      <c r="G3654" s="205" t="s">
        <v>10302</v>
      </c>
      <c r="H3654" s="207" t="s">
        <v>92</v>
      </c>
      <c r="I3654" s="206" t="s">
        <v>34</v>
      </c>
      <c r="J3654" s="184">
        <v>1</v>
      </c>
    </row>
    <row r="3655" spans="1:10" ht="22.5" customHeight="1">
      <c r="A3655" s="206">
        <v>44</v>
      </c>
      <c r="B3655" s="209" t="s">
        <v>87</v>
      </c>
      <c r="C3655" s="206">
        <v>2017</v>
      </c>
      <c r="D3655" s="207" t="s">
        <v>111</v>
      </c>
      <c r="E3655" s="207" t="s">
        <v>116</v>
      </c>
      <c r="F3655" s="207" t="s">
        <v>4117</v>
      </c>
      <c r="G3655" s="205" t="s">
        <v>10302</v>
      </c>
      <c r="H3655" s="207" t="s">
        <v>92</v>
      </c>
      <c r="I3655" s="206" t="s">
        <v>34</v>
      </c>
      <c r="J3655" s="184">
        <v>1</v>
      </c>
    </row>
    <row r="3656" spans="1:10" ht="22.5" customHeight="1">
      <c r="A3656" s="206">
        <v>44</v>
      </c>
      <c r="B3656" s="209" t="s">
        <v>87</v>
      </c>
      <c r="C3656" s="206">
        <v>2017</v>
      </c>
      <c r="D3656" s="207" t="s">
        <v>111</v>
      </c>
      <c r="E3656" s="207" t="s">
        <v>116</v>
      </c>
      <c r="F3656" s="207" t="s">
        <v>4118</v>
      </c>
      <c r="G3656" s="205" t="s">
        <v>10302</v>
      </c>
      <c r="H3656" s="205" t="s">
        <v>10306</v>
      </c>
      <c r="I3656" s="206" t="s">
        <v>34</v>
      </c>
      <c r="J3656" s="184">
        <v>1</v>
      </c>
    </row>
    <row r="3657" spans="1:10" ht="22.5" customHeight="1">
      <c r="A3657" s="206">
        <v>44</v>
      </c>
      <c r="B3657" s="209" t="s">
        <v>87</v>
      </c>
      <c r="C3657" s="206">
        <v>2017</v>
      </c>
      <c r="D3657" s="207" t="s">
        <v>111</v>
      </c>
      <c r="E3657" s="207" t="s">
        <v>116</v>
      </c>
      <c r="F3657" s="207" t="s">
        <v>4119</v>
      </c>
      <c r="G3657" s="205" t="s">
        <v>10302</v>
      </c>
      <c r="H3657" s="207" t="s">
        <v>92</v>
      </c>
      <c r="I3657" s="206" t="s">
        <v>34</v>
      </c>
      <c r="J3657" s="184">
        <v>1</v>
      </c>
    </row>
    <row r="3658" spans="1:10" ht="45" customHeight="1">
      <c r="A3658" s="206">
        <v>44</v>
      </c>
      <c r="B3658" s="209" t="s">
        <v>87</v>
      </c>
      <c r="C3658" s="206">
        <v>2017</v>
      </c>
      <c r="D3658" s="207" t="s">
        <v>111</v>
      </c>
      <c r="E3658" s="207" t="s">
        <v>379</v>
      </c>
      <c r="F3658" s="207" t="s">
        <v>4120</v>
      </c>
      <c r="G3658" s="205" t="s">
        <v>82</v>
      </c>
      <c r="H3658" s="207" t="s">
        <v>188</v>
      </c>
      <c r="I3658" s="206" t="s">
        <v>34</v>
      </c>
      <c r="J3658" s="184">
        <v>1</v>
      </c>
    </row>
    <row r="3659" spans="1:10" ht="56.25" customHeight="1">
      <c r="A3659" s="206">
        <v>44</v>
      </c>
      <c r="B3659" s="209" t="s">
        <v>87</v>
      </c>
      <c r="C3659" s="206">
        <v>2017</v>
      </c>
      <c r="D3659" s="207" t="s">
        <v>139</v>
      </c>
      <c r="E3659" s="207" t="s">
        <v>712</v>
      </c>
      <c r="F3659" s="207" t="s">
        <v>4121</v>
      </c>
      <c r="G3659" s="205" t="s">
        <v>10302</v>
      </c>
      <c r="H3659" s="207" t="s">
        <v>92</v>
      </c>
      <c r="I3659" s="206" t="s">
        <v>34</v>
      </c>
      <c r="J3659" s="184">
        <v>1</v>
      </c>
    </row>
    <row r="3660" spans="1:10" ht="22.5" customHeight="1">
      <c r="A3660" s="206">
        <v>44</v>
      </c>
      <c r="B3660" s="209" t="s">
        <v>87</v>
      </c>
      <c r="C3660" s="206">
        <v>2017</v>
      </c>
      <c r="D3660" s="207" t="s">
        <v>139</v>
      </c>
      <c r="E3660" s="207" t="s">
        <v>712</v>
      </c>
      <c r="F3660" s="207" t="s">
        <v>4122</v>
      </c>
      <c r="G3660" s="205" t="s">
        <v>10302</v>
      </c>
      <c r="H3660" s="207" t="s">
        <v>92</v>
      </c>
      <c r="I3660" s="206" t="s">
        <v>34</v>
      </c>
      <c r="J3660" s="184">
        <v>1</v>
      </c>
    </row>
    <row r="3661" spans="1:10" ht="45" customHeight="1">
      <c r="A3661" s="206">
        <v>44</v>
      </c>
      <c r="B3661" s="209" t="s">
        <v>87</v>
      </c>
      <c r="C3661" s="206">
        <v>2017</v>
      </c>
      <c r="D3661" s="207" t="s">
        <v>139</v>
      </c>
      <c r="E3661" s="207" t="s">
        <v>712</v>
      </c>
      <c r="F3661" s="207" t="s">
        <v>4123</v>
      </c>
      <c r="G3661" s="205" t="s">
        <v>10302</v>
      </c>
      <c r="H3661" s="207" t="s">
        <v>92</v>
      </c>
      <c r="I3661" s="206" t="s">
        <v>34</v>
      </c>
      <c r="J3661" s="184">
        <v>1</v>
      </c>
    </row>
    <row r="3662" spans="1:10" ht="78.75" customHeight="1">
      <c r="A3662" s="206">
        <v>44</v>
      </c>
      <c r="B3662" s="209" t="s">
        <v>87</v>
      </c>
      <c r="C3662" s="206">
        <v>2017</v>
      </c>
      <c r="D3662" s="207" t="s">
        <v>139</v>
      </c>
      <c r="E3662" s="207" t="s">
        <v>712</v>
      </c>
      <c r="F3662" s="207" t="s">
        <v>4124</v>
      </c>
      <c r="G3662" s="205" t="s">
        <v>10302</v>
      </c>
      <c r="H3662" s="207" t="s">
        <v>92</v>
      </c>
      <c r="I3662" s="206" t="s">
        <v>34</v>
      </c>
      <c r="J3662" s="184">
        <v>1</v>
      </c>
    </row>
    <row r="3663" spans="1:10" ht="33.75" customHeight="1">
      <c r="A3663" s="206">
        <v>44</v>
      </c>
      <c r="B3663" s="209" t="s">
        <v>87</v>
      </c>
      <c r="C3663" s="206">
        <v>2017</v>
      </c>
      <c r="D3663" s="207" t="s">
        <v>139</v>
      </c>
      <c r="E3663" s="207" t="s">
        <v>712</v>
      </c>
      <c r="F3663" s="207" t="s">
        <v>4125</v>
      </c>
      <c r="G3663" s="205" t="s">
        <v>10302</v>
      </c>
      <c r="H3663" s="207" t="s">
        <v>92</v>
      </c>
      <c r="I3663" s="206" t="s">
        <v>34</v>
      </c>
      <c r="J3663" s="184">
        <v>1</v>
      </c>
    </row>
    <row r="3664" spans="1:10" ht="33.75" customHeight="1">
      <c r="A3664" s="206">
        <v>44</v>
      </c>
      <c r="B3664" s="209" t="s">
        <v>87</v>
      </c>
      <c r="C3664" s="206">
        <v>2017</v>
      </c>
      <c r="D3664" s="207" t="s">
        <v>139</v>
      </c>
      <c r="E3664" s="207" t="s">
        <v>712</v>
      </c>
      <c r="F3664" s="207" t="s">
        <v>4126</v>
      </c>
      <c r="G3664" s="205" t="s">
        <v>10302</v>
      </c>
      <c r="H3664" s="207" t="s">
        <v>92</v>
      </c>
      <c r="I3664" s="206" t="s">
        <v>34</v>
      </c>
      <c r="J3664" s="184">
        <v>1</v>
      </c>
    </row>
    <row r="3665" spans="1:10" ht="22.5" customHeight="1">
      <c r="A3665" s="206">
        <v>44</v>
      </c>
      <c r="B3665" s="209" t="s">
        <v>87</v>
      </c>
      <c r="C3665" s="206">
        <v>2017</v>
      </c>
      <c r="D3665" s="207" t="s">
        <v>139</v>
      </c>
      <c r="E3665" s="207" t="s">
        <v>712</v>
      </c>
      <c r="F3665" s="207" t="s">
        <v>4127</v>
      </c>
      <c r="G3665" s="205" t="s">
        <v>10302</v>
      </c>
      <c r="H3665" s="205" t="s">
        <v>10306</v>
      </c>
      <c r="I3665" s="206" t="s">
        <v>34</v>
      </c>
      <c r="J3665" s="184">
        <v>1</v>
      </c>
    </row>
    <row r="3666" spans="1:10" ht="33.75" customHeight="1">
      <c r="A3666" s="206">
        <v>44</v>
      </c>
      <c r="B3666" s="209" t="s">
        <v>87</v>
      </c>
      <c r="C3666" s="206">
        <v>2017</v>
      </c>
      <c r="D3666" s="207" t="s">
        <v>139</v>
      </c>
      <c r="E3666" s="207" t="s">
        <v>586</v>
      </c>
      <c r="F3666" s="207" t="s">
        <v>4128</v>
      </c>
      <c r="G3666" s="205" t="s">
        <v>10302</v>
      </c>
      <c r="H3666" s="207" t="s">
        <v>92</v>
      </c>
      <c r="I3666" s="206" t="s">
        <v>34</v>
      </c>
      <c r="J3666" s="184">
        <v>1</v>
      </c>
    </row>
    <row r="3667" spans="1:10" ht="22.5" customHeight="1">
      <c r="A3667" s="206">
        <v>44</v>
      </c>
      <c r="B3667" s="209" t="s">
        <v>87</v>
      </c>
      <c r="C3667" s="206">
        <v>2017</v>
      </c>
      <c r="D3667" s="207" t="s">
        <v>139</v>
      </c>
      <c r="E3667" s="207" t="s">
        <v>586</v>
      </c>
      <c r="F3667" s="210" t="s">
        <v>4129</v>
      </c>
      <c r="G3667" s="205" t="s">
        <v>10302</v>
      </c>
      <c r="H3667" s="207" t="s">
        <v>92</v>
      </c>
      <c r="I3667" s="206" t="s">
        <v>34</v>
      </c>
      <c r="J3667" s="184">
        <v>1</v>
      </c>
    </row>
    <row r="3668" spans="1:10" ht="33.75" customHeight="1">
      <c r="A3668" s="206">
        <v>44</v>
      </c>
      <c r="B3668" s="209" t="s">
        <v>87</v>
      </c>
      <c r="C3668" s="206">
        <v>2017</v>
      </c>
      <c r="D3668" s="207" t="s">
        <v>166</v>
      </c>
      <c r="E3668" s="207" t="s">
        <v>162</v>
      </c>
      <c r="F3668" s="207" t="s">
        <v>4130</v>
      </c>
      <c r="G3668" s="205" t="s">
        <v>10302</v>
      </c>
      <c r="H3668" s="205" t="s">
        <v>10306</v>
      </c>
      <c r="I3668" s="206" t="s">
        <v>34</v>
      </c>
      <c r="J3668" s="184">
        <v>1</v>
      </c>
    </row>
    <row r="3669" spans="1:10" ht="45" customHeight="1">
      <c r="A3669" s="206">
        <v>44</v>
      </c>
      <c r="B3669" s="209" t="s">
        <v>87</v>
      </c>
      <c r="C3669" s="206">
        <v>2017</v>
      </c>
      <c r="D3669" s="207" t="s">
        <v>139</v>
      </c>
      <c r="E3669" s="207" t="s">
        <v>162</v>
      </c>
      <c r="F3669" s="210" t="s">
        <v>4131</v>
      </c>
      <c r="G3669" s="205" t="s">
        <v>10302</v>
      </c>
      <c r="H3669" s="205" t="s">
        <v>10306</v>
      </c>
      <c r="I3669" s="206" t="s">
        <v>34</v>
      </c>
      <c r="J3669" s="184">
        <v>1</v>
      </c>
    </row>
    <row r="3670" spans="1:10" ht="56.25" customHeight="1">
      <c r="A3670" s="206">
        <v>44</v>
      </c>
      <c r="B3670" s="209" t="s">
        <v>87</v>
      </c>
      <c r="C3670" s="206">
        <v>2017</v>
      </c>
      <c r="D3670" s="207" t="s">
        <v>139</v>
      </c>
      <c r="E3670" s="207" t="s">
        <v>162</v>
      </c>
      <c r="F3670" s="207" t="s">
        <v>4132</v>
      </c>
      <c r="G3670" s="205" t="s">
        <v>119</v>
      </c>
      <c r="H3670" s="207" t="s">
        <v>169</v>
      </c>
      <c r="I3670" s="206" t="s">
        <v>34</v>
      </c>
      <c r="J3670" s="184">
        <v>1</v>
      </c>
    </row>
    <row r="3671" spans="1:10" ht="45" customHeight="1">
      <c r="A3671" s="206">
        <v>44</v>
      </c>
      <c r="B3671" s="209" t="s">
        <v>87</v>
      </c>
      <c r="C3671" s="206">
        <v>2017</v>
      </c>
      <c r="D3671" s="207" t="s">
        <v>139</v>
      </c>
      <c r="E3671" s="207" t="s">
        <v>162</v>
      </c>
      <c r="F3671" s="210" t="s">
        <v>4133</v>
      </c>
      <c r="G3671" s="205" t="s">
        <v>82</v>
      </c>
      <c r="H3671" s="207" t="s">
        <v>188</v>
      </c>
      <c r="I3671" s="206" t="s">
        <v>34</v>
      </c>
      <c r="J3671" s="184">
        <v>1</v>
      </c>
    </row>
    <row r="3672" spans="1:10" ht="45" customHeight="1">
      <c r="A3672" s="206">
        <v>44</v>
      </c>
      <c r="B3672" s="209" t="s">
        <v>87</v>
      </c>
      <c r="C3672" s="206">
        <v>2017</v>
      </c>
      <c r="D3672" s="207" t="s">
        <v>139</v>
      </c>
      <c r="E3672" s="207" t="s">
        <v>177</v>
      </c>
      <c r="F3672" s="207" t="s">
        <v>4134</v>
      </c>
      <c r="G3672" s="205" t="s">
        <v>82</v>
      </c>
      <c r="H3672" s="207" t="s">
        <v>101</v>
      </c>
      <c r="I3672" s="206" t="s">
        <v>34</v>
      </c>
      <c r="J3672" s="184">
        <v>1</v>
      </c>
    </row>
    <row r="3673" spans="1:10" ht="22.5" customHeight="1">
      <c r="A3673" s="206">
        <v>44</v>
      </c>
      <c r="B3673" s="209" t="s">
        <v>87</v>
      </c>
      <c r="C3673" s="206">
        <v>2017</v>
      </c>
      <c r="D3673" s="207" t="s">
        <v>139</v>
      </c>
      <c r="E3673" s="207" t="s">
        <v>177</v>
      </c>
      <c r="F3673" s="207" t="s">
        <v>4135</v>
      </c>
      <c r="G3673" s="205" t="s">
        <v>10302</v>
      </c>
      <c r="H3673" s="207" t="s">
        <v>1061</v>
      </c>
      <c r="I3673" s="206" t="s">
        <v>34</v>
      </c>
      <c r="J3673" s="184">
        <v>1</v>
      </c>
    </row>
    <row r="3674" spans="1:10" ht="22.5" customHeight="1">
      <c r="A3674" s="206">
        <v>44</v>
      </c>
      <c r="B3674" s="209" t="s">
        <v>87</v>
      </c>
      <c r="C3674" s="206">
        <v>2017</v>
      </c>
      <c r="D3674" s="207" t="s">
        <v>139</v>
      </c>
      <c r="E3674" s="207" t="s">
        <v>177</v>
      </c>
      <c r="F3674" s="207" t="s">
        <v>4136</v>
      </c>
      <c r="G3674" s="205" t="s">
        <v>10302</v>
      </c>
      <c r="H3674" s="205" t="s">
        <v>10306</v>
      </c>
      <c r="I3674" s="206" t="s">
        <v>34</v>
      </c>
      <c r="J3674" s="184">
        <v>1</v>
      </c>
    </row>
    <row r="3675" spans="1:10" ht="22.5" customHeight="1">
      <c r="A3675" s="206">
        <v>44</v>
      </c>
      <c r="B3675" s="209" t="s">
        <v>87</v>
      </c>
      <c r="C3675" s="206">
        <v>2017</v>
      </c>
      <c r="D3675" s="207" t="s">
        <v>139</v>
      </c>
      <c r="E3675" s="207" t="s">
        <v>177</v>
      </c>
      <c r="F3675" s="207" t="s">
        <v>4137</v>
      </c>
      <c r="G3675" s="205" t="s">
        <v>82</v>
      </c>
      <c r="H3675" s="207" t="s">
        <v>101</v>
      </c>
      <c r="I3675" s="206" t="s">
        <v>34</v>
      </c>
      <c r="J3675" s="184">
        <v>1</v>
      </c>
    </row>
    <row r="3676" spans="1:10" ht="45" customHeight="1">
      <c r="A3676" s="206">
        <v>44</v>
      </c>
      <c r="B3676" s="209" t="s">
        <v>87</v>
      </c>
      <c r="C3676" s="206">
        <v>2017</v>
      </c>
      <c r="D3676" s="207" t="s">
        <v>139</v>
      </c>
      <c r="E3676" s="207" t="s">
        <v>177</v>
      </c>
      <c r="F3676" s="207" t="s">
        <v>4138</v>
      </c>
      <c r="G3676" s="205" t="s">
        <v>10302</v>
      </c>
      <c r="H3676" s="205" t="s">
        <v>10306</v>
      </c>
      <c r="I3676" s="206" t="s">
        <v>34</v>
      </c>
      <c r="J3676" s="184">
        <v>1</v>
      </c>
    </row>
    <row r="3677" spans="1:10" ht="56.25" customHeight="1">
      <c r="A3677" s="206">
        <v>44</v>
      </c>
      <c r="B3677" s="209" t="s">
        <v>87</v>
      </c>
      <c r="C3677" s="206">
        <v>2017</v>
      </c>
      <c r="D3677" s="207" t="s">
        <v>139</v>
      </c>
      <c r="E3677" s="207" t="s">
        <v>177</v>
      </c>
      <c r="F3677" s="207" t="s">
        <v>4139</v>
      </c>
      <c r="G3677" s="205" t="s">
        <v>10302</v>
      </c>
      <c r="H3677" s="207" t="s">
        <v>92</v>
      </c>
      <c r="I3677" s="206" t="s">
        <v>34</v>
      </c>
      <c r="J3677" s="184">
        <v>1</v>
      </c>
    </row>
    <row r="3678" spans="1:10" ht="45" customHeight="1">
      <c r="A3678" s="206">
        <v>44</v>
      </c>
      <c r="B3678" s="209" t="s">
        <v>87</v>
      </c>
      <c r="C3678" s="206">
        <v>2017</v>
      </c>
      <c r="D3678" s="207" t="s">
        <v>139</v>
      </c>
      <c r="E3678" s="207" t="s">
        <v>495</v>
      </c>
      <c r="F3678" s="207" t="s">
        <v>4140</v>
      </c>
      <c r="G3678" s="205" t="s">
        <v>82</v>
      </c>
      <c r="H3678" s="207" t="s">
        <v>188</v>
      </c>
      <c r="I3678" s="206" t="s">
        <v>34</v>
      </c>
      <c r="J3678" s="184">
        <v>1</v>
      </c>
    </row>
    <row r="3679" spans="1:10" ht="33.75" customHeight="1">
      <c r="A3679" s="206">
        <v>44</v>
      </c>
      <c r="B3679" s="209" t="s">
        <v>87</v>
      </c>
      <c r="C3679" s="206">
        <v>2017</v>
      </c>
      <c r="D3679" s="207" t="s">
        <v>139</v>
      </c>
      <c r="E3679" s="207" t="s">
        <v>189</v>
      </c>
      <c r="F3679" s="207" t="s">
        <v>4141</v>
      </c>
      <c r="G3679" s="205" t="s">
        <v>82</v>
      </c>
      <c r="H3679" s="207" t="s">
        <v>101</v>
      </c>
      <c r="I3679" s="206" t="s">
        <v>34</v>
      </c>
      <c r="J3679" s="184">
        <v>1</v>
      </c>
    </row>
    <row r="3680" spans="1:10" ht="22.5" customHeight="1">
      <c r="A3680" s="206">
        <v>44</v>
      </c>
      <c r="B3680" s="209" t="s">
        <v>87</v>
      </c>
      <c r="C3680" s="206">
        <v>2017</v>
      </c>
      <c r="D3680" s="207" t="s">
        <v>139</v>
      </c>
      <c r="E3680" s="207" t="s">
        <v>189</v>
      </c>
      <c r="F3680" s="207" t="s">
        <v>4142</v>
      </c>
      <c r="G3680" s="205" t="s">
        <v>82</v>
      </c>
      <c r="H3680" s="207" t="s">
        <v>101</v>
      </c>
      <c r="I3680" s="206" t="s">
        <v>34</v>
      </c>
      <c r="J3680" s="184">
        <v>1</v>
      </c>
    </row>
    <row r="3681" spans="1:10" ht="45" customHeight="1">
      <c r="A3681" s="206">
        <v>44</v>
      </c>
      <c r="B3681" s="209" t="s">
        <v>87</v>
      </c>
      <c r="C3681" s="206">
        <v>2017</v>
      </c>
      <c r="D3681" s="207" t="s">
        <v>139</v>
      </c>
      <c r="E3681" s="207" t="s">
        <v>189</v>
      </c>
      <c r="F3681" s="207" t="s">
        <v>4143</v>
      </c>
      <c r="G3681" s="205" t="s">
        <v>82</v>
      </c>
      <c r="H3681" s="207" t="s">
        <v>101</v>
      </c>
      <c r="I3681" s="206" t="s">
        <v>34</v>
      </c>
      <c r="J3681" s="184">
        <v>1</v>
      </c>
    </row>
    <row r="3682" spans="1:10" ht="45" customHeight="1">
      <c r="A3682" s="206">
        <v>44</v>
      </c>
      <c r="B3682" s="209" t="s">
        <v>87</v>
      </c>
      <c r="C3682" s="206">
        <v>2017</v>
      </c>
      <c r="D3682" s="207" t="s">
        <v>139</v>
      </c>
      <c r="E3682" s="207" t="s">
        <v>184</v>
      </c>
      <c r="F3682" s="207" t="s">
        <v>4144</v>
      </c>
      <c r="G3682" s="205" t="s">
        <v>10302</v>
      </c>
      <c r="H3682" s="207" t="s">
        <v>92</v>
      </c>
      <c r="I3682" s="206" t="s">
        <v>34</v>
      </c>
      <c r="J3682" s="184">
        <v>1</v>
      </c>
    </row>
    <row r="3683" spans="1:10" ht="56.25" customHeight="1">
      <c r="A3683" s="206">
        <v>44</v>
      </c>
      <c r="B3683" s="209" t="s">
        <v>87</v>
      </c>
      <c r="C3683" s="206">
        <v>2017</v>
      </c>
      <c r="D3683" s="207" t="s">
        <v>139</v>
      </c>
      <c r="E3683" s="207" t="s">
        <v>184</v>
      </c>
      <c r="F3683" s="207" t="s">
        <v>4145</v>
      </c>
      <c r="G3683" s="205" t="s">
        <v>10302</v>
      </c>
      <c r="H3683" s="205" t="s">
        <v>10306</v>
      </c>
      <c r="I3683" s="206" t="s">
        <v>34</v>
      </c>
      <c r="J3683" s="184">
        <v>1</v>
      </c>
    </row>
    <row r="3684" spans="1:10" ht="33.75" customHeight="1">
      <c r="A3684" s="206">
        <v>44</v>
      </c>
      <c r="B3684" s="209" t="s">
        <v>87</v>
      </c>
      <c r="C3684" s="206">
        <v>2017</v>
      </c>
      <c r="D3684" s="207" t="s">
        <v>139</v>
      </c>
      <c r="E3684" s="207" t="s">
        <v>184</v>
      </c>
      <c r="F3684" s="207" t="s">
        <v>4146</v>
      </c>
      <c r="G3684" s="205" t="s">
        <v>10302</v>
      </c>
      <c r="H3684" s="207" t="s">
        <v>92</v>
      </c>
      <c r="I3684" s="206" t="s">
        <v>34</v>
      </c>
      <c r="J3684" s="184">
        <v>1</v>
      </c>
    </row>
    <row r="3685" spans="1:10" ht="33.75" customHeight="1">
      <c r="A3685" s="206">
        <v>44</v>
      </c>
      <c r="B3685" s="209" t="s">
        <v>87</v>
      </c>
      <c r="C3685" s="206">
        <v>2017</v>
      </c>
      <c r="D3685" s="207" t="s">
        <v>139</v>
      </c>
      <c r="E3685" s="207" t="s">
        <v>184</v>
      </c>
      <c r="F3685" s="207" t="s">
        <v>4147</v>
      </c>
      <c r="G3685" s="205" t="s">
        <v>82</v>
      </c>
      <c r="H3685" s="207" t="s">
        <v>101</v>
      </c>
      <c r="I3685" s="206" t="s">
        <v>34</v>
      </c>
      <c r="J3685" s="184">
        <v>1</v>
      </c>
    </row>
    <row r="3686" spans="1:10" ht="22.5" customHeight="1">
      <c r="A3686" s="206">
        <v>44</v>
      </c>
      <c r="B3686" s="209" t="s">
        <v>87</v>
      </c>
      <c r="C3686" s="206">
        <v>2017</v>
      </c>
      <c r="D3686" s="207" t="s">
        <v>139</v>
      </c>
      <c r="E3686" s="207" t="s">
        <v>184</v>
      </c>
      <c r="F3686" s="207" t="s">
        <v>4148</v>
      </c>
      <c r="G3686" s="205" t="s">
        <v>82</v>
      </c>
      <c r="H3686" s="207" t="s">
        <v>101</v>
      </c>
      <c r="I3686" s="206" t="s">
        <v>34</v>
      </c>
      <c r="J3686" s="184">
        <v>1</v>
      </c>
    </row>
    <row r="3687" spans="1:10">
      <c r="A3687" s="206">
        <v>44</v>
      </c>
      <c r="B3687" s="209" t="s">
        <v>87</v>
      </c>
      <c r="C3687" s="206">
        <v>2017</v>
      </c>
      <c r="D3687" s="207" t="s">
        <v>139</v>
      </c>
      <c r="E3687" s="207" t="s">
        <v>4294</v>
      </c>
      <c r="F3687" s="207" t="s">
        <v>4294</v>
      </c>
      <c r="G3687" s="207" t="s">
        <v>4294</v>
      </c>
      <c r="H3687" s="207" t="s">
        <v>4294</v>
      </c>
      <c r="I3687" s="206" t="s">
        <v>34</v>
      </c>
      <c r="J3687" s="184">
        <v>1</v>
      </c>
    </row>
    <row r="3688" spans="1:10" ht="22.5" customHeight="1">
      <c r="A3688" s="206">
        <v>44</v>
      </c>
      <c r="B3688" s="209" t="s">
        <v>87</v>
      </c>
      <c r="C3688" s="206">
        <v>2017</v>
      </c>
      <c r="D3688" s="207" t="s">
        <v>208</v>
      </c>
      <c r="E3688" s="207" t="s">
        <v>211</v>
      </c>
      <c r="F3688" s="207" t="s">
        <v>4149</v>
      </c>
      <c r="G3688" s="205" t="s">
        <v>10302</v>
      </c>
      <c r="H3688" s="205" t="s">
        <v>10306</v>
      </c>
      <c r="I3688" s="206" t="s">
        <v>34</v>
      </c>
      <c r="J3688" s="184">
        <v>1</v>
      </c>
    </row>
    <row r="3689" spans="1:10" ht="33.75" customHeight="1">
      <c r="A3689" s="206">
        <v>44</v>
      </c>
      <c r="B3689" s="209" t="s">
        <v>87</v>
      </c>
      <c r="C3689" s="206">
        <v>2017</v>
      </c>
      <c r="D3689" s="207" t="s">
        <v>208</v>
      </c>
      <c r="E3689" s="207" t="s">
        <v>211</v>
      </c>
      <c r="F3689" s="207" t="s">
        <v>4150</v>
      </c>
      <c r="G3689" s="205" t="s">
        <v>10302</v>
      </c>
      <c r="H3689" s="207" t="s">
        <v>1061</v>
      </c>
      <c r="I3689" s="206" t="s">
        <v>34</v>
      </c>
      <c r="J3689" s="184">
        <v>1</v>
      </c>
    </row>
    <row r="3690" spans="1:10" ht="56.25" customHeight="1">
      <c r="A3690" s="206">
        <v>44</v>
      </c>
      <c r="B3690" s="209" t="s">
        <v>87</v>
      </c>
      <c r="C3690" s="206">
        <v>2017</v>
      </c>
      <c r="D3690" s="207" t="s">
        <v>208</v>
      </c>
      <c r="E3690" s="207" t="s">
        <v>211</v>
      </c>
      <c r="F3690" s="207" t="s">
        <v>4151</v>
      </c>
      <c r="G3690" s="205" t="s">
        <v>82</v>
      </c>
      <c r="H3690" s="207" t="s">
        <v>188</v>
      </c>
      <c r="I3690" s="206" t="s">
        <v>34</v>
      </c>
      <c r="J3690" s="184">
        <v>1</v>
      </c>
    </row>
    <row r="3691" spans="1:10" ht="33.75" customHeight="1">
      <c r="A3691" s="206">
        <v>44</v>
      </c>
      <c r="B3691" s="209" t="s">
        <v>87</v>
      </c>
      <c r="C3691" s="206">
        <v>2017</v>
      </c>
      <c r="D3691" s="207" t="s">
        <v>208</v>
      </c>
      <c r="E3691" s="207" t="s">
        <v>211</v>
      </c>
      <c r="F3691" s="207" t="s">
        <v>4152</v>
      </c>
      <c r="G3691" s="205" t="s">
        <v>82</v>
      </c>
      <c r="H3691" s="207" t="s">
        <v>101</v>
      </c>
      <c r="I3691" s="206" t="s">
        <v>34</v>
      </c>
      <c r="J3691" s="184">
        <v>1</v>
      </c>
    </row>
    <row r="3692" spans="1:10" ht="33.75" customHeight="1">
      <c r="A3692" s="206">
        <v>44</v>
      </c>
      <c r="B3692" s="209" t="s">
        <v>87</v>
      </c>
      <c r="C3692" s="206">
        <v>2017</v>
      </c>
      <c r="D3692" s="207" t="s">
        <v>208</v>
      </c>
      <c r="E3692" s="207" t="s">
        <v>211</v>
      </c>
      <c r="F3692" s="207" t="s">
        <v>4153</v>
      </c>
      <c r="G3692" s="205" t="s">
        <v>10302</v>
      </c>
      <c r="H3692" s="205" t="s">
        <v>10306</v>
      </c>
      <c r="I3692" s="206" t="s">
        <v>34</v>
      </c>
      <c r="J3692" s="184">
        <v>1</v>
      </c>
    </row>
    <row r="3693" spans="1:10" ht="33.75" customHeight="1">
      <c r="A3693" s="206">
        <v>44</v>
      </c>
      <c r="B3693" s="209" t="s">
        <v>87</v>
      </c>
      <c r="C3693" s="206">
        <v>2017</v>
      </c>
      <c r="D3693" s="207" t="s">
        <v>208</v>
      </c>
      <c r="E3693" s="207" t="s">
        <v>211</v>
      </c>
      <c r="F3693" s="207" t="s">
        <v>4154</v>
      </c>
      <c r="G3693" s="205" t="s">
        <v>82</v>
      </c>
      <c r="H3693" s="207" t="s">
        <v>188</v>
      </c>
      <c r="I3693" s="206" t="s">
        <v>34</v>
      </c>
      <c r="J3693" s="184">
        <v>1</v>
      </c>
    </row>
    <row r="3694" spans="1:10" ht="45" customHeight="1">
      <c r="A3694" s="206">
        <v>44</v>
      </c>
      <c r="B3694" s="209" t="s">
        <v>87</v>
      </c>
      <c r="C3694" s="206">
        <v>2017</v>
      </c>
      <c r="D3694" s="207" t="s">
        <v>208</v>
      </c>
      <c r="E3694" s="207" t="s">
        <v>211</v>
      </c>
      <c r="F3694" s="207" t="s">
        <v>4155</v>
      </c>
      <c r="G3694" s="205" t="s">
        <v>82</v>
      </c>
      <c r="H3694" s="207" t="s">
        <v>101</v>
      </c>
      <c r="I3694" s="206" t="s">
        <v>34</v>
      </c>
      <c r="J3694" s="184">
        <v>1</v>
      </c>
    </row>
    <row r="3695" spans="1:10" ht="45" customHeight="1">
      <c r="A3695" s="206">
        <v>44</v>
      </c>
      <c r="B3695" s="209" t="s">
        <v>87</v>
      </c>
      <c r="C3695" s="206">
        <v>2017</v>
      </c>
      <c r="D3695" s="207" t="s">
        <v>219</v>
      </c>
      <c r="E3695" s="207" t="s">
        <v>4157</v>
      </c>
      <c r="F3695" s="207" t="s">
        <v>4156</v>
      </c>
      <c r="G3695" s="205" t="s">
        <v>10302</v>
      </c>
      <c r="H3695" s="207" t="s">
        <v>92</v>
      </c>
      <c r="I3695" s="206" t="s">
        <v>34</v>
      </c>
      <c r="J3695" s="184">
        <v>1</v>
      </c>
    </row>
    <row r="3696" spans="1:10" ht="56.25" customHeight="1">
      <c r="A3696" s="206">
        <v>44</v>
      </c>
      <c r="B3696" s="209" t="s">
        <v>87</v>
      </c>
      <c r="C3696" s="206">
        <v>2017</v>
      </c>
      <c r="D3696" s="207" t="s">
        <v>219</v>
      </c>
      <c r="E3696" s="207" t="s">
        <v>4157</v>
      </c>
      <c r="F3696" s="207" t="s">
        <v>4158</v>
      </c>
      <c r="G3696" s="205" t="s">
        <v>10302</v>
      </c>
      <c r="H3696" s="207" t="s">
        <v>92</v>
      </c>
      <c r="I3696" s="206" t="s">
        <v>34</v>
      </c>
      <c r="J3696" s="184">
        <v>1</v>
      </c>
    </row>
    <row r="3697" spans="1:10" ht="45" customHeight="1">
      <c r="A3697" s="206">
        <v>44</v>
      </c>
      <c r="B3697" s="209" t="s">
        <v>87</v>
      </c>
      <c r="C3697" s="206">
        <v>2017</v>
      </c>
      <c r="D3697" s="207" t="s">
        <v>219</v>
      </c>
      <c r="E3697" s="207" t="s">
        <v>4157</v>
      </c>
      <c r="F3697" s="207" t="s">
        <v>4159</v>
      </c>
      <c r="G3697" s="205" t="s">
        <v>82</v>
      </c>
      <c r="H3697" s="207" t="s">
        <v>101</v>
      </c>
      <c r="I3697" s="206" t="s">
        <v>34</v>
      </c>
      <c r="J3697" s="184">
        <v>1</v>
      </c>
    </row>
    <row r="3698" spans="1:10" ht="33.75" customHeight="1">
      <c r="A3698" s="206">
        <v>44</v>
      </c>
      <c r="B3698" s="209" t="s">
        <v>87</v>
      </c>
      <c r="C3698" s="206">
        <v>2017</v>
      </c>
      <c r="D3698" s="207" t="s">
        <v>219</v>
      </c>
      <c r="E3698" s="207" t="s">
        <v>4157</v>
      </c>
      <c r="F3698" s="207" t="s">
        <v>4160</v>
      </c>
      <c r="G3698" s="205" t="s">
        <v>82</v>
      </c>
      <c r="H3698" s="207" t="s">
        <v>101</v>
      </c>
      <c r="I3698" s="206" t="s">
        <v>34</v>
      </c>
      <c r="J3698" s="184">
        <v>1</v>
      </c>
    </row>
    <row r="3699" spans="1:10" ht="33.75" customHeight="1">
      <c r="A3699" s="206">
        <v>44</v>
      </c>
      <c r="B3699" s="209" t="s">
        <v>87</v>
      </c>
      <c r="C3699" s="206">
        <v>2017</v>
      </c>
      <c r="D3699" s="207" t="s">
        <v>219</v>
      </c>
      <c r="E3699" s="207" t="s">
        <v>4157</v>
      </c>
      <c r="F3699" s="207" t="s">
        <v>4161</v>
      </c>
      <c r="G3699" s="205" t="s">
        <v>10302</v>
      </c>
      <c r="H3699" s="207" t="s">
        <v>92</v>
      </c>
      <c r="I3699" s="206" t="s">
        <v>34</v>
      </c>
      <c r="J3699" s="184">
        <v>1</v>
      </c>
    </row>
    <row r="3700" spans="1:10" ht="33.75" customHeight="1">
      <c r="A3700" s="206">
        <v>44</v>
      </c>
      <c r="B3700" s="209" t="s">
        <v>87</v>
      </c>
      <c r="C3700" s="206">
        <v>2017</v>
      </c>
      <c r="D3700" s="207" t="s">
        <v>219</v>
      </c>
      <c r="E3700" s="207" t="s">
        <v>229</v>
      </c>
      <c r="F3700" s="207" t="s">
        <v>4162</v>
      </c>
      <c r="G3700" s="205" t="s">
        <v>10302</v>
      </c>
      <c r="H3700" s="207" t="s">
        <v>1111</v>
      </c>
      <c r="I3700" s="206" t="s">
        <v>34</v>
      </c>
      <c r="J3700" s="184">
        <v>1</v>
      </c>
    </row>
    <row r="3701" spans="1:10" ht="33.75" customHeight="1">
      <c r="A3701" s="206">
        <v>44</v>
      </c>
      <c r="B3701" s="209" t="s">
        <v>87</v>
      </c>
      <c r="C3701" s="206">
        <v>2017</v>
      </c>
      <c r="D3701" s="207" t="s">
        <v>219</v>
      </c>
      <c r="E3701" s="207" t="s">
        <v>229</v>
      </c>
      <c r="F3701" s="207" t="s">
        <v>4163</v>
      </c>
      <c r="G3701" s="205" t="s">
        <v>82</v>
      </c>
      <c r="H3701" s="207" t="s">
        <v>101</v>
      </c>
      <c r="I3701" s="206" t="s">
        <v>34</v>
      </c>
      <c r="J3701" s="184">
        <v>1</v>
      </c>
    </row>
    <row r="3702" spans="1:10" ht="22.5" customHeight="1">
      <c r="A3702" s="206">
        <v>44</v>
      </c>
      <c r="B3702" s="209" t="s">
        <v>87</v>
      </c>
      <c r="C3702" s="206">
        <v>2017</v>
      </c>
      <c r="D3702" s="207" t="s">
        <v>219</v>
      </c>
      <c r="E3702" s="207" t="s">
        <v>237</v>
      </c>
      <c r="F3702" s="207" t="s">
        <v>4164</v>
      </c>
      <c r="G3702" s="205" t="s">
        <v>82</v>
      </c>
      <c r="H3702" s="207" t="s">
        <v>101</v>
      </c>
      <c r="I3702" s="206" t="s">
        <v>34</v>
      </c>
      <c r="J3702" s="184">
        <v>1</v>
      </c>
    </row>
    <row r="3703" spans="1:10" ht="33.75" customHeight="1">
      <c r="A3703" s="206">
        <v>44</v>
      </c>
      <c r="B3703" s="209" t="s">
        <v>87</v>
      </c>
      <c r="C3703" s="206">
        <v>2017</v>
      </c>
      <c r="D3703" s="207" t="s">
        <v>219</v>
      </c>
      <c r="E3703" s="207" t="s">
        <v>237</v>
      </c>
      <c r="F3703" s="207" t="s">
        <v>4165</v>
      </c>
      <c r="G3703" s="205" t="s">
        <v>10302</v>
      </c>
      <c r="H3703" s="205" t="s">
        <v>10306</v>
      </c>
      <c r="I3703" s="206" t="s">
        <v>34</v>
      </c>
      <c r="J3703" s="184">
        <v>1</v>
      </c>
    </row>
    <row r="3704" spans="1:10" ht="33.75" customHeight="1">
      <c r="A3704" s="206">
        <v>44</v>
      </c>
      <c r="B3704" s="209" t="s">
        <v>87</v>
      </c>
      <c r="C3704" s="206">
        <v>2017</v>
      </c>
      <c r="D3704" s="207" t="s">
        <v>219</v>
      </c>
      <c r="E3704" s="207" t="s">
        <v>237</v>
      </c>
      <c r="F3704" s="207" t="s">
        <v>4166</v>
      </c>
      <c r="G3704" s="205" t="s">
        <v>82</v>
      </c>
      <c r="H3704" s="207" t="s">
        <v>101</v>
      </c>
      <c r="I3704" s="206" t="s">
        <v>34</v>
      </c>
      <c r="J3704" s="184">
        <v>1</v>
      </c>
    </row>
    <row r="3705" spans="1:10" ht="45" customHeight="1">
      <c r="A3705" s="206">
        <v>44</v>
      </c>
      <c r="B3705" s="209" t="s">
        <v>87</v>
      </c>
      <c r="C3705" s="206">
        <v>2017</v>
      </c>
      <c r="D3705" s="207" t="s">
        <v>219</v>
      </c>
      <c r="E3705" s="207" t="s">
        <v>1161</v>
      </c>
      <c r="F3705" s="207" t="s">
        <v>11507</v>
      </c>
      <c r="G3705" s="205" t="s">
        <v>10302</v>
      </c>
      <c r="H3705" s="205" t="s">
        <v>10306</v>
      </c>
      <c r="I3705" s="206" t="s">
        <v>34</v>
      </c>
      <c r="J3705" s="184">
        <v>1</v>
      </c>
    </row>
    <row r="3706" spans="1:10" ht="22.5" customHeight="1">
      <c r="A3706" s="206">
        <v>44</v>
      </c>
      <c r="B3706" s="209" t="s">
        <v>87</v>
      </c>
      <c r="C3706" s="206">
        <v>2017</v>
      </c>
      <c r="D3706" s="207" t="s">
        <v>219</v>
      </c>
      <c r="E3706" s="207" t="s">
        <v>1161</v>
      </c>
      <c r="F3706" s="207" t="s">
        <v>11508</v>
      </c>
      <c r="G3706" s="205" t="s">
        <v>82</v>
      </c>
      <c r="H3706" s="207" t="s">
        <v>188</v>
      </c>
      <c r="I3706" s="206" t="s">
        <v>34</v>
      </c>
      <c r="J3706" s="184">
        <v>1</v>
      </c>
    </row>
    <row r="3707" spans="1:10" ht="33.75" customHeight="1">
      <c r="A3707" s="206">
        <v>44</v>
      </c>
      <c r="B3707" s="209" t="s">
        <v>87</v>
      </c>
      <c r="C3707" s="206">
        <v>2017</v>
      </c>
      <c r="D3707" s="207" t="s">
        <v>219</v>
      </c>
      <c r="E3707" s="207" t="s">
        <v>10378</v>
      </c>
      <c r="F3707" s="207" t="s">
        <v>4169</v>
      </c>
      <c r="G3707" s="205" t="s">
        <v>10302</v>
      </c>
      <c r="H3707" s="207" t="s">
        <v>92</v>
      </c>
      <c r="I3707" s="206" t="s">
        <v>34</v>
      </c>
      <c r="J3707" s="184">
        <v>1</v>
      </c>
    </row>
    <row r="3708" spans="1:10" ht="22.5" customHeight="1">
      <c r="A3708" s="206">
        <v>44</v>
      </c>
      <c r="B3708" s="209" t="s">
        <v>87</v>
      </c>
      <c r="C3708" s="206">
        <v>2017</v>
      </c>
      <c r="D3708" s="207" t="s">
        <v>219</v>
      </c>
      <c r="E3708" s="207" t="s">
        <v>10378</v>
      </c>
      <c r="F3708" s="207" t="s">
        <v>4170</v>
      </c>
      <c r="G3708" s="205" t="s">
        <v>10302</v>
      </c>
      <c r="H3708" s="207" t="s">
        <v>92</v>
      </c>
      <c r="I3708" s="206" t="s">
        <v>34</v>
      </c>
      <c r="J3708" s="184">
        <v>1</v>
      </c>
    </row>
    <row r="3709" spans="1:10" ht="45" customHeight="1">
      <c r="A3709" s="206">
        <v>44</v>
      </c>
      <c r="B3709" s="209" t="s">
        <v>87</v>
      </c>
      <c r="C3709" s="206">
        <v>2017</v>
      </c>
      <c r="D3709" s="207" t="s">
        <v>219</v>
      </c>
      <c r="E3709" s="207" t="s">
        <v>10378</v>
      </c>
      <c r="F3709" s="207" t="s">
        <v>4171</v>
      </c>
      <c r="G3709" s="205" t="s">
        <v>10302</v>
      </c>
      <c r="H3709" s="207" t="s">
        <v>92</v>
      </c>
      <c r="I3709" s="206" t="s">
        <v>34</v>
      </c>
      <c r="J3709" s="184">
        <v>1</v>
      </c>
    </row>
    <row r="3710" spans="1:10" ht="22.5" customHeight="1">
      <c r="A3710" s="206">
        <v>44</v>
      </c>
      <c r="B3710" s="209" t="s">
        <v>87</v>
      </c>
      <c r="C3710" s="206">
        <v>2017</v>
      </c>
      <c r="D3710" s="207" t="s">
        <v>219</v>
      </c>
      <c r="E3710" s="207" t="s">
        <v>10378</v>
      </c>
      <c r="F3710" s="207" t="s">
        <v>4172</v>
      </c>
      <c r="G3710" s="205" t="s">
        <v>10302</v>
      </c>
      <c r="H3710" s="207" t="s">
        <v>92</v>
      </c>
      <c r="I3710" s="206" t="s">
        <v>34</v>
      </c>
      <c r="J3710" s="184">
        <v>1</v>
      </c>
    </row>
    <row r="3711" spans="1:10" ht="33.75" customHeight="1">
      <c r="A3711" s="206">
        <v>44</v>
      </c>
      <c r="B3711" s="209" t="s">
        <v>87</v>
      </c>
      <c r="C3711" s="206">
        <v>2017</v>
      </c>
      <c r="D3711" s="207" t="s">
        <v>219</v>
      </c>
      <c r="E3711" s="207" t="s">
        <v>5865</v>
      </c>
      <c r="F3711" s="207" t="s">
        <v>11509</v>
      </c>
      <c r="G3711" s="205" t="s">
        <v>10302</v>
      </c>
      <c r="H3711" s="207" t="s">
        <v>92</v>
      </c>
      <c r="I3711" s="206" t="s">
        <v>34</v>
      </c>
      <c r="J3711" s="184">
        <v>1</v>
      </c>
    </row>
    <row r="3712" spans="1:10" ht="33.75" customHeight="1">
      <c r="A3712" s="206">
        <v>44</v>
      </c>
      <c r="B3712" s="209" t="s">
        <v>87</v>
      </c>
      <c r="C3712" s="206">
        <v>2017</v>
      </c>
      <c r="D3712" s="207" t="s">
        <v>219</v>
      </c>
      <c r="E3712" s="207" t="s">
        <v>5865</v>
      </c>
      <c r="F3712" s="207" t="s">
        <v>11510</v>
      </c>
      <c r="G3712" s="205" t="s">
        <v>10302</v>
      </c>
      <c r="H3712" s="207" t="s">
        <v>92</v>
      </c>
      <c r="I3712" s="206" t="s">
        <v>34</v>
      </c>
      <c r="J3712" s="184">
        <v>1</v>
      </c>
    </row>
    <row r="3713" spans="1:10" ht="67.5" customHeight="1">
      <c r="A3713" s="206">
        <v>44</v>
      </c>
      <c r="B3713" s="209" t="s">
        <v>87</v>
      </c>
      <c r="C3713" s="206">
        <v>2017</v>
      </c>
      <c r="D3713" s="207" t="s">
        <v>219</v>
      </c>
      <c r="E3713" s="207" t="s">
        <v>4177</v>
      </c>
      <c r="F3713" s="207" t="s">
        <v>4176</v>
      </c>
      <c r="G3713" s="205" t="s">
        <v>10302</v>
      </c>
      <c r="H3713" s="207" t="s">
        <v>92</v>
      </c>
      <c r="I3713" s="206" t="s">
        <v>34</v>
      </c>
      <c r="J3713" s="184">
        <v>1</v>
      </c>
    </row>
    <row r="3714" spans="1:10" ht="67.5" customHeight="1">
      <c r="A3714" s="206">
        <v>44</v>
      </c>
      <c r="B3714" s="209" t="s">
        <v>87</v>
      </c>
      <c r="C3714" s="206">
        <v>2017</v>
      </c>
      <c r="D3714" s="207" t="s">
        <v>219</v>
      </c>
      <c r="E3714" s="207" t="s">
        <v>4177</v>
      </c>
      <c r="F3714" s="207" t="s">
        <v>4178</v>
      </c>
      <c r="G3714" s="205" t="s">
        <v>10302</v>
      </c>
      <c r="H3714" s="205" t="s">
        <v>10306</v>
      </c>
      <c r="I3714" s="206" t="s">
        <v>34</v>
      </c>
      <c r="J3714" s="184">
        <v>1</v>
      </c>
    </row>
    <row r="3715" spans="1:10" ht="67.5" customHeight="1">
      <c r="A3715" s="206">
        <v>44</v>
      </c>
      <c r="B3715" s="209" t="s">
        <v>87</v>
      </c>
      <c r="C3715" s="206">
        <v>2017</v>
      </c>
      <c r="D3715" s="207" t="s">
        <v>219</v>
      </c>
      <c r="E3715" s="207" t="s">
        <v>4177</v>
      </c>
      <c r="F3715" s="207" t="s">
        <v>4179</v>
      </c>
      <c r="G3715" s="205" t="s">
        <v>10302</v>
      </c>
      <c r="H3715" s="207" t="s">
        <v>92</v>
      </c>
      <c r="I3715" s="206" t="s">
        <v>34</v>
      </c>
      <c r="J3715" s="184">
        <v>1</v>
      </c>
    </row>
    <row r="3716" spans="1:10" ht="67.5" customHeight="1">
      <c r="A3716" s="206">
        <v>44</v>
      </c>
      <c r="B3716" s="209" t="s">
        <v>87</v>
      </c>
      <c r="C3716" s="206">
        <v>2017</v>
      </c>
      <c r="D3716" s="207" t="s">
        <v>219</v>
      </c>
      <c r="E3716" s="207" t="s">
        <v>4177</v>
      </c>
      <c r="F3716" s="207" t="s">
        <v>4180</v>
      </c>
      <c r="G3716" s="205" t="s">
        <v>10302</v>
      </c>
      <c r="H3716" s="207" t="s">
        <v>92</v>
      </c>
      <c r="I3716" s="206" t="s">
        <v>34</v>
      </c>
      <c r="J3716" s="184">
        <v>1</v>
      </c>
    </row>
    <row r="3717" spans="1:10" ht="67.5" customHeight="1">
      <c r="A3717" s="206">
        <v>44</v>
      </c>
      <c r="B3717" s="209" t="s">
        <v>87</v>
      </c>
      <c r="C3717" s="206">
        <v>2017</v>
      </c>
      <c r="D3717" s="207" t="s">
        <v>219</v>
      </c>
      <c r="E3717" s="207" t="s">
        <v>4177</v>
      </c>
      <c r="F3717" s="207" t="s">
        <v>4181</v>
      </c>
      <c r="G3717" s="205" t="s">
        <v>10302</v>
      </c>
      <c r="H3717" s="207" t="s">
        <v>92</v>
      </c>
      <c r="I3717" s="206" t="s">
        <v>34</v>
      </c>
      <c r="J3717" s="184">
        <v>1</v>
      </c>
    </row>
    <row r="3718" spans="1:10" ht="67.5" customHeight="1">
      <c r="A3718" s="206">
        <v>44</v>
      </c>
      <c r="B3718" s="209" t="s">
        <v>87</v>
      </c>
      <c r="C3718" s="206">
        <v>2017</v>
      </c>
      <c r="D3718" s="207" t="s">
        <v>219</v>
      </c>
      <c r="E3718" s="207" t="s">
        <v>4177</v>
      </c>
      <c r="F3718" s="207" t="s">
        <v>4182</v>
      </c>
      <c r="G3718" s="205" t="s">
        <v>10302</v>
      </c>
      <c r="H3718" s="205" t="s">
        <v>10306</v>
      </c>
      <c r="I3718" s="206" t="s">
        <v>34</v>
      </c>
      <c r="J3718" s="184">
        <v>1</v>
      </c>
    </row>
    <row r="3719" spans="1:10" ht="67.5" customHeight="1">
      <c r="A3719" s="206">
        <v>44</v>
      </c>
      <c r="B3719" s="209" t="s">
        <v>87</v>
      </c>
      <c r="C3719" s="206">
        <v>2017</v>
      </c>
      <c r="D3719" s="207" t="s">
        <v>219</v>
      </c>
      <c r="E3719" s="207" t="s">
        <v>4184</v>
      </c>
      <c r="F3719" s="207" t="s">
        <v>4183</v>
      </c>
      <c r="G3719" s="205" t="s">
        <v>10302</v>
      </c>
      <c r="H3719" s="207" t="s">
        <v>92</v>
      </c>
      <c r="I3719" s="206" t="s">
        <v>34</v>
      </c>
      <c r="J3719" s="184">
        <v>1</v>
      </c>
    </row>
    <row r="3720" spans="1:10" ht="67.5" customHeight="1">
      <c r="A3720" s="206">
        <v>44</v>
      </c>
      <c r="B3720" s="209" t="s">
        <v>87</v>
      </c>
      <c r="C3720" s="206">
        <v>2017</v>
      </c>
      <c r="D3720" s="207" t="s">
        <v>219</v>
      </c>
      <c r="E3720" s="207" t="s">
        <v>4184</v>
      </c>
      <c r="F3720" s="207" t="s">
        <v>4185</v>
      </c>
      <c r="G3720" s="205" t="s">
        <v>10302</v>
      </c>
      <c r="H3720" s="207" t="s">
        <v>92</v>
      </c>
      <c r="I3720" s="206" t="s">
        <v>34</v>
      </c>
      <c r="J3720" s="184">
        <v>1</v>
      </c>
    </row>
    <row r="3721" spans="1:10" ht="67.5" customHeight="1">
      <c r="A3721" s="206">
        <v>44</v>
      </c>
      <c r="B3721" s="209" t="s">
        <v>87</v>
      </c>
      <c r="C3721" s="206">
        <v>2017</v>
      </c>
      <c r="D3721" s="207" t="s">
        <v>219</v>
      </c>
      <c r="E3721" s="207" t="s">
        <v>4184</v>
      </c>
      <c r="F3721" s="207" t="s">
        <v>4186</v>
      </c>
      <c r="G3721" s="205" t="s">
        <v>10302</v>
      </c>
      <c r="H3721" s="207" t="s">
        <v>92</v>
      </c>
      <c r="I3721" s="206" t="s">
        <v>34</v>
      </c>
      <c r="J3721" s="184">
        <v>1</v>
      </c>
    </row>
    <row r="3722" spans="1:10" ht="67.5" customHeight="1">
      <c r="A3722" s="206">
        <v>44</v>
      </c>
      <c r="B3722" s="209" t="s">
        <v>87</v>
      </c>
      <c r="C3722" s="206">
        <v>2017</v>
      </c>
      <c r="D3722" s="207" t="s">
        <v>219</v>
      </c>
      <c r="E3722" s="207" t="s">
        <v>4184</v>
      </c>
      <c r="F3722" s="207" t="s">
        <v>4187</v>
      </c>
      <c r="G3722" s="205" t="s">
        <v>10302</v>
      </c>
      <c r="H3722" s="205" t="s">
        <v>10306</v>
      </c>
      <c r="I3722" s="206" t="s">
        <v>34</v>
      </c>
      <c r="J3722" s="184">
        <v>1</v>
      </c>
    </row>
    <row r="3723" spans="1:10" ht="22.5" customHeight="1">
      <c r="A3723" s="206">
        <v>44</v>
      </c>
      <c r="B3723" s="209" t="s">
        <v>87</v>
      </c>
      <c r="C3723" s="206">
        <v>2017</v>
      </c>
      <c r="D3723" s="207" t="s">
        <v>7842</v>
      </c>
      <c r="E3723" s="207" t="s">
        <v>266</v>
      </c>
      <c r="F3723" s="207" t="s">
        <v>4188</v>
      </c>
      <c r="G3723" s="205" t="s">
        <v>10302</v>
      </c>
      <c r="H3723" s="207" t="s">
        <v>92</v>
      </c>
      <c r="I3723" s="206" t="s">
        <v>34</v>
      </c>
      <c r="J3723" s="184">
        <v>1</v>
      </c>
    </row>
    <row r="3724" spans="1:10" ht="45" customHeight="1">
      <c r="A3724" s="206">
        <v>44</v>
      </c>
      <c r="B3724" s="209" t="s">
        <v>87</v>
      </c>
      <c r="C3724" s="206">
        <v>2017</v>
      </c>
      <c r="D3724" s="207" t="s">
        <v>262</v>
      </c>
      <c r="E3724" s="207" t="s">
        <v>266</v>
      </c>
      <c r="F3724" s="207" t="s">
        <v>11511</v>
      </c>
      <c r="G3724" s="205" t="s">
        <v>10302</v>
      </c>
      <c r="H3724" s="207" t="s">
        <v>92</v>
      </c>
      <c r="I3724" s="206" t="s">
        <v>34</v>
      </c>
      <c r="J3724" s="184">
        <v>1</v>
      </c>
    </row>
    <row r="3725" spans="1:10" ht="33.75" customHeight="1">
      <c r="A3725" s="206">
        <v>44</v>
      </c>
      <c r="B3725" s="209" t="s">
        <v>87</v>
      </c>
      <c r="C3725" s="206">
        <v>2017</v>
      </c>
      <c r="D3725" s="207" t="s">
        <v>534</v>
      </c>
      <c r="E3725" s="207" t="s">
        <v>266</v>
      </c>
      <c r="F3725" s="207" t="s">
        <v>4190</v>
      </c>
      <c r="G3725" s="205" t="s">
        <v>10302</v>
      </c>
      <c r="H3725" s="205" t="s">
        <v>10306</v>
      </c>
      <c r="I3725" s="206" t="s">
        <v>34</v>
      </c>
      <c r="J3725" s="184">
        <v>1</v>
      </c>
    </row>
    <row r="3726" spans="1:10" ht="56.25" customHeight="1">
      <c r="A3726" s="206">
        <v>44</v>
      </c>
      <c r="B3726" s="209" t="s">
        <v>87</v>
      </c>
      <c r="C3726" s="206">
        <v>2017</v>
      </c>
      <c r="D3726" s="207" t="s">
        <v>536</v>
      </c>
      <c r="E3726" s="207" t="s">
        <v>273</v>
      </c>
      <c r="F3726" s="207" t="s">
        <v>4191</v>
      </c>
      <c r="G3726" s="205" t="s">
        <v>10302</v>
      </c>
      <c r="H3726" s="205" t="s">
        <v>10306</v>
      </c>
      <c r="I3726" s="206" t="s">
        <v>34</v>
      </c>
      <c r="J3726" s="184">
        <v>1</v>
      </c>
    </row>
    <row r="3727" spans="1:10" ht="101.25" customHeight="1">
      <c r="A3727" s="206">
        <v>44</v>
      </c>
      <c r="B3727" s="209" t="s">
        <v>87</v>
      </c>
      <c r="C3727" s="206">
        <v>2017</v>
      </c>
      <c r="D3727" s="207" t="s">
        <v>536</v>
      </c>
      <c r="E3727" s="207" t="s">
        <v>276</v>
      </c>
      <c r="F3727" s="207" t="s">
        <v>4192</v>
      </c>
      <c r="G3727" s="205" t="s">
        <v>10302</v>
      </c>
      <c r="H3727" s="205" t="s">
        <v>10306</v>
      </c>
      <c r="I3727" s="206" t="s">
        <v>34</v>
      </c>
      <c r="J3727" s="184">
        <v>1</v>
      </c>
    </row>
    <row r="3728" spans="1:10" ht="56.25" customHeight="1">
      <c r="A3728" s="206">
        <v>44</v>
      </c>
      <c r="B3728" s="209" t="s">
        <v>87</v>
      </c>
      <c r="C3728" s="206">
        <v>2017</v>
      </c>
      <c r="D3728" s="207" t="s">
        <v>536</v>
      </c>
      <c r="E3728" s="207" t="s">
        <v>276</v>
      </c>
      <c r="F3728" s="207" t="s">
        <v>4193</v>
      </c>
      <c r="G3728" s="205" t="s">
        <v>10302</v>
      </c>
      <c r="H3728" s="205" t="s">
        <v>10306</v>
      </c>
      <c r="I3728" s="206" t="s">
        <v>34</v>
      </c>
      <c r="J3728" s="184">
        <v>1</v>
      </c>
    </row>
    <row r="3729" spans="1:10" ht="56.25" customHeight="1">
      <c r="A3729" s="206">
        <v>45</v>
      </c>
      <c r="B3729" s="209" t="s">
        <v>3883</v>
      </c>
      <c r="C3729" s="206">
        <v>2016</v>
      </c>
      <c r="D3729" s="207" t="s">
        <v>28</v>
      </c>
      <c r="E3729" s="207" t="s">
        <v>43</v>
      </c>
      <c r="F3729" s="207" t="s">
        <v>11512</v>
      </c>
      <c r="G3729" s="205" t="s">
        <v>10302</v>
      </c>
      <c r="H3729" s="205" t="s">
        <v>10306</v>
      </c>
      <c r="I3729" s="206" t="s">
        <v>34</v>
      </c>
      <c r="J3729" s="184">
        <v>1</v>
      </c>
    </row>
    <row r="3730" spans="1:10" ht="33.75" customHeight="1">
      <c r="A3730" s="206">
        <v>45</v>
      </c>
      <c r="B3730" s="209" t="s">
        <v>3883</v>
      </c>
      <c r="C3730" s="206">
        <v>2016</v>
      </c>
      <c r="D3730" s="205" t="s">
        <v>28</v>
      </c>
      <c r="E3730" s="207" t="s">
        <v>46</v>
      </c>
      <c r="F3730" s="207" t="s">
        <v>4195</v>
      </c>
      <c r="G3730" s="205" t="s">
        <v>10302</v>
      </c>
      <c r="H3730" s="207" t="s">
        <v>1061</v>
      </c>
      <c r="I3730" s="206" t="s">
        <v>34</v>
      </c>
      <c r="J3730" s="184">
        <v>1</v>
      </c>
    </row>
    <row r="3731" spans="1:10" ht="22.5" customHeight="1">
      <c r="A3731" s="206">
        <v>45</v>
      </c>
      <c r="B3731" s="209" t="s">
        <v>3883</v>
      </c>
      <c r="C3731" s="206">
        <v>2016</v>
      </c>
      <c r="D3731" s="205" t="s">
        <v>28</v>
      </c>
      <c r="E3731" s="207" t="s">
        <v>46</v>
      </c>
      <c r="F3731" s="207" t="s">
        <v>4196</v>
      </c>
      <c r="G3731" s="205" t="s">
        <v>10302</v>
      </c>
      <c r="H3731" s="207" t="s">
        <v>1061</v>
      </c>
      <c r="I3731" s="206" t="s">
        <v>34</v>
      </c>
      <c r="J3731" s="184">
        <v>1</v>
      </c>
    </row>
    <row r="3732" spans="1:10" ht="56.25" customHeight="1">
      <c r="A3732" s="206">
        <v>45</v>
      </c>
      <c r="B3732" s="209" t="s">
        <v>3883</v>
      </c>
      <c r="C3732" s="206">
        <v>2016</v>
      </c>
      <c r="D3732" s="207" t="s">
        <v>28</v>
      </c>
      <c r="E3732" s="207" t="s">
        <v>57</v>
      </c>
      <c r="F3732" s="207" t="s">
        <v>4197</v>
      </c>
      <c r="G3732" s="205" t="s">
        <v>10302</v>
      </c>
      <c r="H3732" s="205" t="s">
        <v>10306</v>
      </c>
      <c r="I3732" s="206" t="s">
        <v>34</v>
      </c>
      <c r="J3732" s="184">
        <v>1</v>
      </c>
    </row>
    <row r="3733" spans="1:10" ht="33.75" customHeight="1">
      <c r="A3733" s="206">
        <v>45</v>
      </c>
      <c r="B3733" s="209" t="s">
        <v>3883</v>
      </c>
      <c r="C3733" s="206">
        <v>2016</v>
      </c>
      <c r="D3733" s="207" t="s">
        <v>28</v>
      </c>
      <c r="E3733" s="207" t="s">
        <v>57</v>
      </c>
      <c r="F3733" s="207" t="s">
        <v>4198</v>
      </c>
      <c r="G3733" s="205" t="s">
        <v>10302</v>
      </c>
      <c r="H3733" s="205" t="s">
        <v>10306</v>
      </c>
      <c r="I3733" s="206" t="s">
        <v>34</v>
      </c>
      <c r="J3733" s="184">
        <v>1</v>
      </c>
    </row>
    <row r="3734" spans="1:10" ht="56.25" customHeight="1">
      <c r="A3734" s="206">
        <v>45</v>
      </c>
      <c r="B3734" s="209" t="s">
        <v>3883</v>
      </c>
      <c r="C3734" s="206">
        <v>2016</v>
      </c>
      <c r="D3734" s="207" t="s">
        <v>28</v>
      </c>
      <c r="E3734" s="207" t="s">
        <v>57</v>
      </c>
      <c r="F3734" s="207" t="s">
        <v>11513</v>
      </c>
      <c r="G3734" s="205" t="s">
        <v>10302</v>
      </c>
      <c r="H3734" s="205" t="s">
        <v>10306</v>
      </c>
      <c r="I3734" s="206" t="s">
        <v>34</v>
      </c>
      <c r="J3734" s="184">
        <v>1</v>
      </c>
    </row>
    <row r="3735" spans="1:10" ht="33.75" customHeight="1">
      <c r="A3735" s="206">
        <v>45</v>
      </c>
      <c r="B3735" s="209" t="s">
        <v>3883</v>
      </c>
      <c r="C3735" s="206">
        <v>2016</v>
      </c>
      <c r="D3735" s="207" t="s">
        <v>28</v>
      </c>
      <c r="E3735" s="207" t="s">
        <v>62</v>
      </c>
      <c r="F3735" s="207" t="s">
        <v>4200</v>
      </c>
      <c r="G3735" s="205" t="s">
        <v>10302</v>
      </c>
      <c r="H3735" s="207" t="s">
        <v>92</v>
      </c>
      <c r="I3735" s="206" t="s">
        <v>34</v>
      </c>
      <c r="J3735" s="184">
        <v>1</v>
      </c>
    </row>
    <row r="3736" spans="1:10" ht="33.75" customHeight="1">
      <c r="A3736" s="206">
        <v>45</v>
      </c>
      <c r="B3736" s="209" t="s">
        <v>3883</v>
      </c>
      <c r="C3736" s="206">
        <v>2016</v>
      </c>
      <c r="D3736" s="207" t="s">
        <v>28</v>
      </c>
      <c r="E3736" s="207" t="s">
        <v>62</v>
      </c>
      <c r="F3736" s="207" t="s">
        <v>4201</v>
      </c>
      <c r="G3736" s="205" t="s">
        <v>10302</v>
      </c>
      <c r="H3736" s="205" t="s">
        <v>10306</v>
      </c>
      <c r="I3736" s="206" t="s">
        <v>34</v>
      </c>
      <c r="J3736" s="184">
        <v>1</v>
      </c>
    </row>
    <row r="3737" spans="1:10" ht="33.75" customHeight="1">
      <c r="A3737" s="206">
        <v>45</v>
      </c>
      <c r="B3737" s="209" t="s">
        <v>3883</v>
      </c>
      <c r="C3737" s="206">
        <v>2016</v>
      </c>
      <c r="D3737" s="207" t="s">
        <v>28</v>
      </c>
      <c r="E3737" s="207" t="s">
        <v>62</v>
      </c>
      <c r="F3737" s="207" t="s">
        <v>4202</v>
      </c>
      <c r="G3737" s="205" t="s">
        <v>10302</v>
      </c>
      <c r="H3737" s="205" t="s">
        <v>10306</v>
      </c>
      <c r="I3737" s="206" t="s">
        <v>34</v>
      </c>
      <c r="J3737" s="184">
        <v>1</v>
      </c>
    </row>
    <row r="3738" spans="1:10" ht="33.75" customHeight="1">
      <c r="A3738" s="206">
        <v>45</v>
      </c>
      <c r="B3738" s="209" t="s">
        <v>3883</v>
      </c>
      <c r="C3738" s="206">
        <v>2016</v>
      </c>
      <c r="D3738" s="207" t="s">
        <v>28</v>
      </c>
      <c r="E3738" s="207" t="s">
        <v>62</v>
      </c>
      <c r="F3738" s="207" t="s">
        <v>4203</v>
      </c>
      <c r="G3738" s="205" t="s">
        <v>10302</v>
      </c>
      <c r="H3738" s="207" t="s">
        <v>92</v>
      </c>
      <c r="I3738" s="206" t="s">
        <v>34</v>
      </c>
      <c r="J3738" s="184">
        <v>1</v>
      </c>
    </row>
    <row r="3739" spans="1:10" ht="22.5" customHeight="1">
      <c r="A3739" s="206">
        <v>45</v>
      </c>
      <c r="B3739" s="209" t="s">
        <v>3883</v>
      </c>
      <c r="C3739" s="206">
        <v>2016</v>
      </c>
      <c r="D3739" s="207" t="s">
        <v>28</v>
      </c>
      <c r="E3739" s="207" t="s">
        <v>62</v>
      </c>
      <c r="F3739" s="207" t="s">
        <v>4204</v>
      </c>
      <c r="G3739" s="205" t="s">
        <v>10302</v>
      </c>
      <c r="H3739" s="205" t="s">
        <v>10306</v>
      </c>
      <c r="I3739" s="206" t="s">
        <v>34</v>
      </c>
      <c r="J3739" s="184">
        <v>1</v>
      </c>
    </row>
    <row r="3740" spans="1:10" ht="67.5" customHeight="1">
      <c r="A3740" s="206">
        <v>45</v>
      </c>
      <c r="B3740" s="209" t="s">
        <v>3883</v>
      </c>
      <c r="C3740" s="206">
        <v>2016</v>
      </c>
      <c r="D3740" s="207" t="s">
        <v>28</v>
      </c>
      <c r="E3740" s="207" t="s">
        <v>554</v>
      </c>
      <c r="F3740" s="207" t="s">
        <v>11514</v>
      </c>
      <c r="G3740" s="205" t="s">
        <v>10302</v>
      </c>
      <c r="H3740" s="205" t="s">
        <v>10306</v>
      </c>
      <c r="I3740" s="206" t="s">
        <v>34</v>
      </c>
      <c r="J3740" s="184">
        <v>1</v>
      </c>
    </row>
    <row r="3741" spans="1:10" ht="33.75" customHeight="1">
      <c r="A3741" s="206">
        <v>45</v>
      </c>
      <c r="B3741" s="209" t="s">
        <v>3883</v>
      </c>
      <c r="C3741" s="206">
        <v>2016</v>
      </c>
      <c r="D3741" s="207" t="s">
        <v>11515</v>
      </c>
      <c r="E3741" s="207" t="s">
        <v>75</v>
      </c>
      <c r="F3741" s="207" t="s">
        <v>4206</v>
      </c>
      <c r="G3741" s="205" t="s">
        <v>10302</v>
      </c>
      <c r="H3741" s="207" t="s">
        <v>92</v>
      </c>
      <c r="I3741" s="206" t="s">
        <v>34</v>
      </c>
      <c r="J3741" s="184">
        <v>1</v>
      </c>
    </row>
    <row r="3742" spans="1:10" ht="45" customHeight="1">
      <c r="A3742" s="206">
        <v>45</v>
      </c>
      <c r="B3742" s="209" t="s">
        <v>3883</v>
      </c>
      <c r="C3742" s="206">
        <v>2016</v>
      </c>
      <c r="D3742" s="207" t="s">
        <v>11515</v>
      </c>
      <c r="E3742" s="207" t="s">
        <v>75</v>
      </c>
      <c r="F3742" s="207" t="s">
        <v>4207</v>
      </c>
      <c r="G3742" s="205" t="s">
        <v>10302</v>
      </c>
      <c r="H3742" s="205" t="s">
        <v>10306</v>
      </c>
      <c r="I3742" s="206" t="s">
        <v>34</v>
      </c>
      <c r="J3742" s="184">
        <v>1</v>
      </c>
    </row>
    <row r="3743" spans="1:10" ht="22.5" customHeight="1">
      <c r="A3743" s="206">
        <v>45</v>
      </c>
      <c r="B3743" s="209" t="s">
        <v>3883</v>
      </c>
      <c r="C3743" s="206">
        <v>2016</v>
      </c>
      <c r="D3743" s="207" t="s">
        <v>11515</v>
      </c>
      <c r="E3743" s="207" t="s">
        <v>75</v>
      </c>
      <c r="F3743" s="207" t="s">
        <v>4208</v>
      </c>
      <c r="G3743" s="205" t="s">
        <v>10302</v>
      </c>
      <c r="H3743" s="207" t="s">
        <v>92</v>
      </c>
      <c r="I3743" s="206" t="s">
        <v>34</v>
      </c>
      <c r="J3743" s="184">
        <v>1</v>
      </c>
    </row>
    <row r="3744" spans="1:10" ht="22.5" customHeight="1">
      <c r="A3744" s="206">
        <v>45</v>
      </c>
      <c r="B3744" s="209" t="s">
        <v>3883</v>
      </c>
      <c r="C3744" s="206">
        <v>2016</v>
      </c>
      <c r="D3744" s="207" t="s">
        <v>11515</v>
      </c>
      <c r="E3744" s="207" t="s">
        <v>75</v>
      </c>
      <c r="F3744" s="207" t="s">
        <v>4209</v>
      </c>
      <c r="G3744" s="205" t="s">
        <v>10302</v>
      </c>
      <c r="H3744" s="205" t="s">
        <v>10306</v>
      </c>
      <c r="I3744" s="206" t="s">
        <v>34</v>
      </c>
      <c r="J3744" s="184">
        <v>1</v>
      </c>
    </row>
    <row r="3745" spans="1:10" ht="33.75" customHeight="1">
      <c r="A3745" s="206">
        <v>45</v>
      </c>
      <c r="B3745" s="209" t="s">
        <v>3883</v>
      </c>
      <c r="C3745" s="206">
        <v>2016</v>
      </c>
      <c r="D3745" s="207" t="s">
        <v>11515</v>
      </c>
      <c r="E3745" s="207" t="s">
        <v>75</v>
      </c>
      <c r="F3745" s="207" t="s">
        <v>4210</v>
      </c>
      <c r="G3745" s="205" t="s">
        <v>10302</v>
      </c>
      <c r="H3745" s="207" t="s">
        <v>92</v>
      </c>
      <c r="I3745" s="206" t="s">
        <v>34</v>
      </c>
      <c r="J3745" s="184">
        <v>1</v>
      </c>
    </row>
    <row r="3746" spans="1:10" ht="33.75" customHeight="1">
      <c r="A3746" s="206">
        <v>45</v>
      </c>
      <c r="B3746" s="209" t="s">
        <v>3883</v>
      </c>
      <c r="C3746" s="206">
        <v>2016</v>
      </c>
      <c r="D3746" s="207" t="s">
        <v>11515</v>
      </c>
      <c r="E3746" s="207" t="s">
        <v>75</v>
      </c>
      <c r="F3746" s="207" t="s">
        <v>4211</v>
      </c>
      <c r="G3746" s="205" t="s">
        <v>10302</v>
      </c>
      <c r="H3746" s="207" t="s">
        <v>92</v>
      </c>
      <c r="I3746" s="206" t="s">
        <v>34</v>
      </c>
      <c r="J3746" s="184">
        <v>1</v>
      </c>
    </row>
    <row r="3747" spans="1:10" ht="33.75" customHeight="1">
      <c r="A3747" s="206">
        <v>45</v>
      </c>
      <c r="B3747" s="209" t="s">
        <v>3883</v>
      </c>
      <c r="C3747" s="206">
        <v>2016</v>
      </c>
      <c r="D3747" s="207" t="s">
        <v>11515</v>
      </c>
      <c r="E3747" s="207" t="s">
        <v>79</v>
      </c>
      <c r="F3747" s="207" t="s">
        <v>4212</v>
      </c>
      <c r="G3747" s="205" t="s">
        <v>10302</v>
      </c>
      <c r="H3747" s="207" t="s">
        <v>92</v>
      </c>
      <c r="I3747" s="206" t="s">
        <v>34</v>
      </c>
      <c r="J3747" s="184">
        <v>1</v>
      </c>
    </row>
    <row r="3748" spans="1:10" ht="33.75" customHeight="1">
      <c r="A3748" s="206">
        <v>45</v>
      </c>
      <c r="B3748" s="209" t="s">
        <v>3883</v>
      </c>
      <c r="C3748" s="206">
        <v>2016</v>
      </c>
      <c r="D3748" s="207" t="s">
        <v>11515</v>
      </c>
      <c r="E3748" s="207" t="s">
        <v>79</v>
      </c>
      <c r="F3748" s="207" t="s">
        <v>4213</v>
      </c>
      <c r="G3748" s="205" t="s">
        <v>10302</v>
      </c>
      <c r="H3748" s="205" t="s">
        <v>10306</v>
      </c>
      <c r="I3748" s="206" t="s">
        <v>34</v>
      </c>
      <c r="J3748" s="184">
        <v>1</v>
      </c>
    </row>
    <row r="3749" spans="1:10" ht="22.5" customHeight="1">
      <c r="A3749" s="206">
        <v>45</v>
      </c>
      <c r="B3749" s="209" t="s">
        <v>3883</v>
      </c>
      <c r="C3749" s="206">
        <v>2016</v>
      </c>
      <c r="D3749" s="207" t="s">
        <v>11515</v>
      </c>
      <c r="E3749" s="207" t="s">
        <v>79</v>
      </c>
      <c r="F3749" s="207" t="s">
        <v>4214</v>
      </c>
      <c r="G3749" s="205" t="s">
        <v>10302</v>
      </c>
      <c r="H3749" s="205" t="s">
        <v>10306</v>
      </c>
      <c r="I3749" s="206" t="s">
        <v>34</v>
      </c>
      <c r="J3749" s="184">
        <v>1</v>
      </c>
    </row>
    <row r="3750" spans="1:10" ht="33.75" customHeight="1">
      <c r="A3750" s="206">
        <v>45</v>
      </c>
      <c r="B3750" s="209" t="s">
        <v>3883</v>
      </c>
      <c r="C3750" s="206">
        <v>2016</v>
      </c>
      <c r="D3750" s="207" t="s">
        <v>11515</v>
      </c>
      <c r="E3750" s="207" t="s">
        <v>94</v>
      </c>
      <c r="F3750" s="207" t="s">
        <v>3884</v>
      </c>
      <c r="G3750" s="205" t="s">
        <v>10302</v>
      </c>
      <c r="H3750" s="207" t="s">
        <v>92</v>
      </c>
      <c r="I3750" s="206" t="s">
        <v>34</v>
      </c>
      <c r="J3750" s="184">
        <v>1</v>
      </c>
    </row>
    <row r="3751" spans="1:10" ht="45" customHeight="1">
      <c r="A3751" s="206">
        <v>45</v>
      </c>
      <c r="B3751" s="209" t="s">
        <v>3883</v>
      </c>
      <c r="C3751" s="206">
        <v>2016</v>
      </c>
      <c r="D3751" s="207" t="s">
        <v>11515</v>
      </c>
      <c r="E3751" s="207" t="s">
        <v>94</v>
      </c>
      <c r="F3751" s="207" t="s">
        <v>4059</v>
      </c>
      <c r="G3751" s="205" t="s">
        <v>10302</v>
      </c>
      <c r="H3751" s="205" t="s">
        <v>10306</v>
      </c>
      <c r="I3751" s="206" t="s">
        <v>34</v>
      </c>
      <c r="J3751" s="184">
        <v>1</v>
      </c>
    </row>
    <row r="3752" spans="1:10" ht="33.75" customHeight="1">
      <c r="A3752" s="206">
        <v>45</v>
      </c>
      <c r="B3752" s="209" t="s">
        <v>3883</v>
      </c>
      <c r="C3752" s="206">
        <v>2016</v>
      </c>
      <c r="D3752" s="207" t="s">
        <v>11515</v>
      </c>
      <c r="E3752" s="207" t="s">
        <v>94</v>
      </c>
      <c r="F3752" s="207" t="s">
        <v>4103</v>
      </c>
      <c r="G3752" s="205" t="s">
        <v>10302</v>
      </c>
      <c r="H3752" s="207" t="s">
        <v>1061</v>
      </c>
      <c r="I3752" s="206" t="s">
        <v>34</v>
      </c>
      <c r="J3752" s="184">
        <v>1</v>
      </c>
    </row>
    <row r="3753" spans="1:10" ht="45" customHeight="1">
      <c r="A3753" s="206">
        <v>45</v>
      </c>
      <c r="B3753" s="209" t="s">
        <v>3883</v>
      </c>
      <c r="C3753" s="206">
        <v>2016</v>
      </c>
      <c r="D3753" s="207" t="s">
        <v>11516</v>
      </c>
      <c r="E3753" s="207" t="s">
        <v>464</v>
      </c>
      <c r="F3753" s="207" t="s">
        <v>4220</v>
      </c>
      <c r="G3753" s="205" t="s">
        <v>10302</v>
      </c>
      <c r="H3753" s="207" t="s">
        <v>92</v>
      </c>
      <c r="I3753" s="206" t="s">
        <v>34</v>
      </c>
      <c r="J3753" s="184">
        <v>1</v>
      </c>
    </row>
    <row r="3754" spans="1:10" ht="33.75" customHeight="1">
      <c r="A3754" s="206">
        <v>45</v>
      </c>
      <c r="B3754" s="209" t="s">
        <v>3883</v>
      </c>
      <c r="C3754" s="206">
        <v>2016</v>
      </c>
      <c r="D3754" s="207" t="s">
        <v>11517</v>
      </c>
      <c r="E3754" s="207" t="s">
        <v>2139</v>
      </c>
      <c r="F3754" s="207" t="s">
        <v>4221</v>
      </c>
      <c r="G3754" s="205" t="s">
        <v>10302</v>
      </c>
      <c r="H3754" s="205" t="s">
        <v>10306</v>
      </c>
      <c r="I3754" s="206" t="s">
        <v>34</v>
      </c>
      <c r="J3754" s="184">
        <v>1</v>
      </c>
    </row>
    <row r="3755" spans="1:10" ht="45" customHeight="1">
      <c r="A3755" s="206">
        <v>45</v>
      </c>
      <c r="B3755" s="209" t="s">
        <v>3883</v>
      </c>
      <c r="C3755" s="206">
        <v>2016</v>
      </c>
      <c r="D3755" s="207" t="s">
        <v>11517</v>
      </c>
      <c r="E3755" s="207" t="s">
        <v>2139</v>
      </c>
      <c r="F3755" s="207" t="s">
        <v>4222</v>
      </c>
      <c r="G3755" s="205" t="s">
        <v>10302</v>
      </c>
      <c r="H3755" s="207" t="s">
        <v>92</v>
      </c>
      <c r="I3755" s="206" t="s">
        <v>34</v>
      </c>
      <c r="J3755" s="184">
        <v>1</v>
      </c>
    </row>
    <row r="3756" spans="1:10" ht="22.5" customHeight="1">
      <c r="A3756" s="206">
        <v>45</v>
      </c>
      <c r="B3756" s="209" t="s">
        <v>3883</v>
      </c>
      <c r="C3756" s="206">
        <v>2016</v>
      </c>
      <c r="D3756" s="207" t="s">
        <v>11517</v>
      </c>
      <c r="E3756" s="207" t="s">
        <v>2139</v>
      </c>
      <c r="F3756" s="207" t="s">
        <v>4223</v>
      </c>
      <c r="G3756" s="205" t="s">
        <v>10302</v>
      </c>
      <c r="H3756" s="207" t="s">
        <v>92</v>
      </c>
      <c r="I3756" s="206" t="s">
        <v>34</v>
      </c>
      <c r="J3756" s="184">
        <v>1</v>
      </c>
    </row>
    <row r="3757" spans="1:10" ht="78.75" customHeight="1">
      <c r="A3757" s="206">
        <v>45</v>
      </c>
      <c r="B3757" s="209" t="s">
        <v>3883</v>
      </c>
      <c r="C3757" s="206">
        <v>2016</v>
      </c>
      <c r="D3757" s="207" t="s">
        <v>11517</v>
      </c>
      <c r="E3757" s="207" t="s">
        <v>2139</v>
      </c>
      <c r="F3757" s="207" t="s">
        <v>4224</v>
      </c>
      <c r="G3757" s="205" t="s">
        <v>10302</v>
      </c>
      <c r="H3757" s="207" t="s">
        <v>92</v>
      </c>
      <c r="I3757" s="206" t="s">
        <v>34</v>
      </c>
      <c r="J3757" s="184">
        <v>1</v>
      </c>
    </row>
    <row r="3758" spans="1:10" ht="56.25" customHeight="1">
      <c r="A3758" s="206">
        <v>45</v>
      </c>
      <c r="B3758" s="209" t="s">
        <v>3883</v>
      </c>
      <c r="C3758" s="206">
        <v>2016</v>
      </c>
      <c r="D3758" s="207" t="s">
        <v>11517</v>
      </c>
      <c r="E3758" s="207" t="s">
        <v>116</v>
      </c>
      <c r="F3758" s="207" t="s">
        <v>11518</v>
      </c>
      <c r="G3758" s="205" t="s">
        <v>10302</v>
      </c>
      <c r="H3758" s="207" t="s">
        <v>92</v>
      </c>
      <c r="I3758" s="206" t="s">
        <v>34</v>
      </c>
      <c r="J3758" s="184">
        <v>1</v>
      </c>
    </row>
    <row r="3759" spans="1:10" ht="22.5" customHeight="1">
      <c r="A3759" s="206">
        <v>45</v>
      </c>
      <c r="B3759" s="209" t="s">
        <v>3883</v>
      </c>
      <c r="C3759" s="206">
        <v>2016</v>
      </c>
      <c r="D3759" s="207" t="s">
        <v>11517</v>
      </c>
      <c r="E3759" s="207" t="s">
        <v>2811</v>
      </c>
      <c r="F3759" s="207" t="s">
        <v>4226</v>
      </c>
      <c r="G3759" s="205" t="s">
        <v>82</v>
      </c>
      <c r="H3759" s="207" t="s">
        <v>188</v>
      </c>
      <c r="I3759" s="206" t="s">
        <v>34</v>
      </c>
      <c r="J3759" s="184">
        <v>1</v>
      </c>
    </row>
    <row r="3760" spans="1:10" ht="33.75" customHeight="1">
      <c r="A3760" s="206">
        <v>45</v>
      </c>
      <c r="B3760" s="209" t="s">
        <v>3883</v>
      </c>
      <c r="C3760" s="206">
        <v>2016</v>
      </c>
      <c r="D3760" s="207" t="s">
        <v>11517</v>
      </c>
      <c r="E3760" s="207" t="s">
        <v>2811</v>
      </c>
      <c r="F3760" s="207" t="s">
        <v>4227</v>
      </c>
      <c r="G3760" s="205" t="s">
        <v>10302</v>
      </c>
      <c r="H3760" s="205" t="s">
        <v>10306</v>
      </c>
      <c r="I3760" s="206" t="s">
        <v>34</v>
      </c>
      <c r="J3760" s="184">
        <v>1</v>
      </c>
    </row>
    <row r="3761" spans="1:10" ht="56.25" customHeight="1">
      <c r="A3761" s="206">
        <v>45</v>
      </c>
      <c r="B3761" s="209" t="s">
        <v>3883</v>
      </c>
      <c r="C3761" s="206">
        <v>2016</v>
      </c>
      <c r="D3761" s="207" t="s">
        <v>11517</v>
      </c>
      <c r="E3761" s="207" t="s">
        <v>2811</v>
      </c>
      <c r="F3761" s="207" t="s">
        <v>4228</v>
      </c>
      <c r="G3761" s="205" t="s">
        <v>10302</v>
      </c>
      <c r="H3761" s="207" t="s">
        <v>92</v>
      </c>
      <c r="I3761" s="206" t="s">
        <v>34</v>
      </c>
      <c r="J3761" s="184">
        <v>1</v>
      </c>
    </row>
    <row r="3762" spans="1:10" ht="33.75" customHeight="1">
      <c r="A3762" s="206">
        <v>45</v>
      </c>
      <c r="B3762" s="209" t="s">
        <v>3883</v>
      </c>
      <c r="C3762" s="206">
        <v>2016</v>
      </c>
      <c r="D3762" s="207" t="s">
        <v>11517</v>
      </c>
      <c r="E3762" s="207" t="s">
        <v>2811</v>
      </c>
      <c r="F3762" s="207" t="s">
        <v>11519</v>
      </c>
      <c r="G3762" s="205" t="s">
        <v>10302</v>
      </c>
      <c r="H3762" s="205" t="s">
        <v>10306</v>
      </c>
      <c r="I3762" s="207" t="s">
        <v>48</v>
      </c>
      <c r="J3762" s="184">
        <v>1</v>
      </c>
    </row>
    <row r="3763" spans="1:10" ht="33.75" customHeight="1">
      <c r="A3763" s="206">
        <v>45</v>
      </c>
      <c r="B3763" s="209" t="s">
        <v>3883</v>
      </c>
      <c r="C3763" s="206">
        <v>2016</v>
      </c>
      <c r="D3763" s="207" t="s">
        <v>11517</v>
      </c>
      <c r="E3763" s="207" t="s">
        <v>2811</v>
      </c>
      <c r="F3763" s="207" t="s">
        <v>4230</v>
      </c>
      <c r="G3763" s="205" t="s">
        <v>10302</v>
      </c>
      <c r="H3763" s="205" t="s">
        <v>10306</v>
      </c>
      <c r="I3763" s="206" t="s">
        <v>34</v>
      </c>
      <c r="J3763" s="184">
        <v>1</v>
      </c>
    </row>
    <row r="3764" spans="1:10" ht="22.5" customHeight="1">
      <c r="A3764" s="206">
        <v>45</v>
      </c>
      <c r="B3764" s="209" t="s">
        <v>3883</v>
      </c>
      <c r="C3764" s="206">
        <v>2016</v>
      </c>
      <c r="D3764" s="207" t="s">
        <v>11517</v>
      </c>
      <c r="E3764" s="207" t="s">
        <v>4232</v>
      </c>
      <c r="F3764" s="207" t="s">
        <v>4231</v>
      </c>
      <c r="G3764" s="205" t="s">
        <v>10302</v>
      </c>
      <c r="H3764" s="205" t="s">
        <v>10306</v>
      </c>
      <c r="I3764" s="207" t="s">
        <v>48</v>
      </c>
      <c r="J3764" s="184">
        <v>1</v>
      </c>
    </row>
    <row r="3765" spans="1:10" ht="22.5" customHeight="1">
      <c r="A3765" s="206">
        <v>45</v>
      </c>
      <c r="B3765" s="209" t="s">
        <v>3883</v>
      </c>
      <c r="C3765" s="206">
        <v>2016</v>
      </c>
      <c r="D3765" s="207" t="s">
        <v>11517</v>
      </c>
      <c r="E3765" s="207" t="s">
        <v>4232</v>
      </c>
      <c r="F3765" s="207" t="s">
        <v>4233</v>
      </c>
      <c r="G3765" s="205" t="s">
        <v>82</v>
      </c>
      <c r="H3765" s="207" t="s">
        <v>101</v>
      </c>
      <c r="I3765" s="206" t="s">
        <v>34</v>
      </c>
      <c r="J3765" s="184">
        <v>1</v>
      </c>
    </row>
    <row r="3766" spans="1:10" ht="22.5" customHeight="1">
      <c r="A3766" s="206">
        <v>45</v>
      </c>
      <c r="B3766" s="209" t="s">
        <v>3883</v>
      </c>
      <c r="C3766" s="206">
        <v>2016</v>
      </c>
      <c r="D3766" s="207" t="s">
        <v>11517</v>
      </c>
      <c r="E3766" s="207" t="s">
        <v>4232</v>
      </c>
      <c r="F3766" s="207" t="s">
        <v>4234</v>
      </c>
      <c r="G3766" s="205" t="s">
        <v>10302</v>
      </c>
      <c r="H3766" s="205" t="s">
        <v>10306</v>
      </c>
      <c r="I3766" s="206" t="s">
        <v>34</v>
      </c>
      <c r="J3766" s="184">
        <v>1</v>
      </c>
    </row>
    <row r="3767" spans="1:10" ht="33.75" customHeight="1">
      <c r="A3767" s="206">
        <v>45</v>
      </c>
      <c r="B3767" s="209" t="s">
        <v>3883</v>
      </c>
      <c r="C3767" s="206">
        <v>2016</v>
      </c>
      <c r="D3767" s="207" t="s">
        <v>11520</v>
      </c>
      <c r="E3767" s="207" t="s">
        <v>144</v>
      </c>
      <c r="F3767" s="207" t="s">
        <v>4235</v>
      </c>
      <c r="G3767" s="205" t="s">
        <v>10302</v>
      </c>
      <c r="H3767" s="207" t="s">
        <v>92</v>
      </c>
      <c r="I3767" s="206" t="s">
        <v>34</v>
      </c>
      <c r="J3767" s="184">
        <v>1</v>
      </c>
    </row>
    <row r="3768" spans="1:10" ht="45" customHeight="1">
      <c r="A3768" s="206">
        <v>45</v>
      </c>
      <c r="B3768" s="209" t="s">
        <v>3883</v>
      </c>
      <c r="C3768" s="206">
        <v>2016</v>
      </c>
      <c r="D3768" s="207" t="s">
        <v>11520</v>
      </c>
      <c r="E3768" s="207" t="s">
        <v>483</v>
      </c>
      <c r="F3768" s="207" t="s">
        <v>4236</v>
      </c>
      <c r="G3768" s="205" t="s">
        <v>82</v>
      </c>
      <c r="H3768" s="207" t="s">
        <v>101</v>
      </c>
      <c r="I3768" s="206" t="s">
        <v>34</v>
      </c>
      <c r="J3768" s="184">
        <v>1</v>
      </c>
    </row>
    <row r="3769" spans="1:10" ht="33.75" customHeight="1">
      <c r="A3769" s="206">
        <v>45</v>
      </c>
      <c r="B3769" s="209" t="s">
        <v>3883</v>
      </c>
      <c r="C3769" s="206">
        <v>2016</v>
      </c>
      <c r="D3769" s="207" t="s">
        <v>11520</v>
      </c>
      <c r="E3769" s="207" t="s">
        <v>483</v>
      </c>
      <c r="F3769" s="207" t="s">
        <v>4237</v>
      </c>
      <c r="G3769" s="205" t="s">
        <v>82</v>
      </c>
      <c r="H3769" s="207" t="s">
        <v>188</v>
      </c>
      <c r="I3769" s="206" t="s">
        <v>34</v>
      </c>
      <c r="J3769" s="184">
        <v>1</v>
      </c>
    </row>
    <row r="3770" spans="1:10" ht="33.75" customHeight="1">
      <c r="A3770" s="206">
        <v>45</v>
      </c>
      <c r="B3770" s="209" t="s">
        <v>3883</v>
      </c>
      <c r="C3770" s="206">
        <v>2016</v>
      </c>
      <c r="D3770" s="207" t="s">
        <v>11520</v>
      </c>
      <c r="E3770" s="207" t="s">
        <v>483</v>
      </c>
      <c r="F3770" s="207" t="s">
        <v>4238</v>
      </c>
      <c r="G3770" s="205" t="s">
        <v>82</v>
      </c>
      <c r="H3770" s="207" t="s">
        <v>101</v>
      </c>
      <c r="I3770" s="206" t="s">
        <v>34</v>
      </c>
      <c r="J3770" s="184">
        <v>1</v>
      </c>
    </row>
    <row r="3771" spans="1:10" ht="33.75" customHeight="1">
      <c r="A3771" s="206">
        <v>45</v>
      </c>
      <c r="B3771" s="209" t="s">
        <v>3883</v>
      </c>
      <c r="C3771" s="206">
        <v>2016</v>
      </c>
      <c r="D3771" s="207" t="s">
        <v>11520</v>
      </c>
      <c r="E3771" s="207" t="s">
        <v>483</v>
      </c>
      <c r="F3771" s="207" t="s">
        <v>4239</v>
      </c>
      <c r="G3771" s="205" t="s">
        <v>82</v>
      </c>
      <c r="H3771" s="207" t="s">
        <v>188</v>
      </c>
      <c r="I3771" s="206" t="s">
        <v>34</v>
      </c>
      <c r="J3771" s="184">
        <v>1</v>
      </c>
    </row>
    <row r="3772" spans="1:10" ht="33.75" customHeight="1">
      <c r="A3772" s="206">
        <v>45</v>
      </c>
      <c r="B3772" s="209" t="s">
        <v>3883</v>
      </c>
      <c r="C3772" s="206">
        <v>2016</v>
      </c>
      <c r="D3772" s="207" t="s">
        <v>11520</v>
      </c>
      <c r="E3772" s="207" t="s">
        <v>483</v>
      </c>
      <c r="F3772" s="207" t="s">
        <v>4240</v>
      </c>
      <c r="G3772" s="205" t="s">
        <v>401</v>
      </c>
      <c r="H3772" s="207" t="s">
        <v>401</v>
      </c>
      <c r="I3772" s="206" t="s">
        <v>34</v>
      </c>
      <c r="J3772" s="184">
        <v>1</v>
      </c>
    </row>
    <row r="3773" spans="1:10" ht="22.5" customHeight="1">
      <c r="A3773" s="206">
        <v>45</v>
      </c>
      <c r="B3773" s="209" t="s">
        <v>3883</v>
      </c>
      <c r="C3773" s="206">
        <v>2016</v>
      </c>
      <c r="D3773" s="207" t="s">
        <v>11520</v>
      </c>
      <c r="E3773" s="207" t="s">
        <v>483</v>
      </c>
      <c r="F3773" s="207" t="s">
        <v>4241</v>
      </c>
      <c r="G3773" s="205" t="s">
        <v>82</v>
      </c>
      <c r="H3773" s="207" t="s">
        <v>101</v>
      </c>
      <c r="I3773" s="206" t="s">
        <v>34</v>
      </c>
      <c r="J3773" s="184">
        <v>1</v>
      </c>
    </row>
    <row r="3774" spans="1:10" ht="33.75" customHeight="1">
      <c r="A3774" s="206">
        <v>45</v>
      </c>
      <c r="B3774" s="209" t="s">
        <v>3883</v>
      </c>
      <c r="C3774" s="206">
        <v>2016</v>
      </c>
      <c r="D3774" s="207" t="s">
        <v>11520</v>
      </c>
      <c r="E3774" s="207" t="s">
        <v>483</v>
      </c>
      <c r="F3774" s="207" t="s">
        <v>4242</v>
      </c>
      <c r="G3774" s="205" t="s">
        <v>119</v>
      </c>
      <c r="H3774" s="207" t="s">
        <v>1111</v>
      </c>
      <c r="I3774" s="206" t="s">
        <v>34</v>
      </c>
      <c r="J3774" s="184">
        <v>1</v>
      </c>
    </row>
    <row r="3775" spans="1:10" ht="33.75" customHeight="1">
      <c r="A3775" s="206">
        <v>45</v>
      </c>
      <c r="B3775" s="209" t="s">
        <v>3883</v>
      </c>
      <c r="C3775" s="206">
        <v>2016</v>
      </c>
      <c r="D3775" s="207" t="s">
        <v>11521</v>
      </c>
      <c r="E3775" s="207" t="s">
        <v>162</v>
      </c>
      <c r="F3775" s="207" t="s">
        <v>4243</v>
      </c>
      <c r="G3775" s="205" t="s">
        <v>10302</v>
      </c>
      <c r="H3775" s="207" t="s">
        <v>92</v>
      </c>
      <c r="I3775" s="206" t="s">
        <v>34</v>
      </c>
      <c r="J3775" s="184">
        <v>1</v>
      </c>
    </row>
    <row r="3776" spans="1:10" ht="33.75" customHeight="1">
      <c r="A3776" s="206">
        <v>45</v>
      </c>
      <c r="B3776" s="209" t="s">
        <v>3883</v>
      </c>
      <c r="C3776" s="206">
        <v>2016</v>
      </c>
      <c r="D3776" s="207" t="s">
        <v>11521</v>
      </c>
      <c r="E3776" s="207" t="s">
        <v>162</v>
      </c>
      <c r="F3776" s="207" t="s">
        <v>4244</v>
      </c>
      <c r="G3776" s="205" t="s">
        <v>10302</v>
      </c>
      <c r="H3776" s="207" t="s">
        <v>92</v>
      </c>
      <c r="I3776" s="206" t="s">
        <v>34</v>
      </c>
      <c r="J3776" s="184">
        <v>1</v>
      </c>
    </row>
    <row r="3777" spans="1:10" ht="22.5" customHeight="1">
      <c r="A3777" s="206">
        <v>45</v>
      </c>
      <c r="B3777" s="209" t="s">
        <v>3883</v>
      </c>
      <c r="C3777" s="206">
        <v>2016</v>
      </c>
      <c r="D3777" s="207" t="s">
        <v>11521</v>
      </c>
      <c r="E3777" s="207" t="s">
        <v>162</v>
      </c>
      <c r="F3777" s="207" t="s">
        <v>11522</v>
      </c>
      <c r="G3777" s="205" t="s">
        <v>10302</v>
      </c>
      <c r="H3777" s="207" t="s">
        <v>92</v>
      </c>
      <c r="I3777" s="206" t="s">
        <v>34</v>
      </c>
      <c r="J3777" s="184">
        <v>1</v>
      </c>
    </row>
    <row r="3778" spans="1:10" ht="33.75" customHeight="1">
      <c r="A3778" s="206">
        <v>45</v>
      </c>
      <c r="B3778" s="209" t="s">
        <v>3883</v>
      </c>
      <c r="C3778" s="206">
        <v>2016</v>
      </c>
      <c r="D3778" s="207" t="s">
        <v>11521</v>
      </c>
      <c r="E3778" s="207" t="s">
        <v>162</v>
      </c>
      <c r="F3778" s="207" t="s">
        <v>4246</v>
      </c>
      <c r="G3778" s="205" t="s">
        <v>10302</v>
      </c>
      <c r="H3778" s="207" t="s">
        <v>92</v>
      </c>
      <c r="I3778" s="206" t="s">
        <v>34</v>
      </c>
      <c r="J3778" s="184">
        <v>1</v>
      </c>
    </row>
    <row r="3779" spans="1:10" ht="22.5" customHeight="1">
      <c r="A3779" s="206">
        <v>45</v>
      </c>
      <c r="B3779" s="209" t="s">
        <v>3883</v>
      </c>
      <c r="C3779" s="206">
        <v>2016</v>
      </c>
      <c r="D3779" s="207" t="s">
        <v>11521</v>
      </c>
      <c r="E3779" s="207" t="s">
        <v>162</v>
      </c>
      <c r="F3779" s="207" t="s">
        <v>11523</v>
      </c>
      <c r="G3779" s="205" t="s">
        <v>119</v>
      </c>
      <c r="H3779" s="207" t="s">
        <v>169</v>
      </c>
      <c r="I3779" s="206" t="s">
        <v>34</v>
      </c>
      <c r="J3779" s="184">
        <v>1</v>
      </c>
    </row>
    <row r="3780" spans="1:10" ht="33.75" customHeight="1">
      <c r="A3780" s="206">
        <v>45</v>
      </c>
      <c r="B3780" s="209" t="s">
        <v>3883</v>
      </c>
      <c r="C3780" s="206">
        <v>2016</v>
      </c>
      <c r="D3780" s="207" t="s">
        <v>11521</v>
      </c>
      <c r="E3780" s="207" t="s">
        <v>162</v>
      </c>
      <c r="F3780" s="207" t="s">
        <v>4248</v>
      </c>
      <c r="G3780" s="205" t="s">
        <v>10302</v>
      </c>
      <c r="H3780" s="205" t="s">
        <v>10306</v>
      </c>
      <c r="I3780" s="206" t="s">
        <v>34</v>
      </c>
      <c r="J3780" s="184">
        <v>1</v>
      </c>
    </row>
    <row r="3781" spans="1:10" ht="33.75" customHeight="1">
      <c r="A3781" s="206">
        <v>45</v>
      </c>
      <c r="B3781" s="209" t="s">
        <v>3883</v>
      </c>
      <c r="C3781" s="206">
        <v>2016</v>
      </c>
      <c r="D3781" s="207" t="s">
        <v>11521</v>
      </c>
      <c r="E3781" s="207" t="s">
        <v>177</v>
      </c>
      <c r="F3781" s="207" t="s">
        <v>4249</v>
      </c>
      <c r="G3781" s="205" t="s">
        <v>119</v>
      </c>
      <c r="H3781" s="207" t="s">
        <v>608</v>
      </c>
      <c r="I3781" s="206" t="s">
        <v>34</v>
      </c>
      <c r="J3781" s="184">
        <v>1</v>
      </c>
    </row>
    <row r="3782" spans="1:10" ht="45" customHeight="1">
      <c r="A3782" s="206">
        <v>45</v>
      </c>
      <c r="B3782" s="209" t="s">
        <v>3883</v>
      </c>
      <c r="C3782" s="206">
        <v>2016</v>
      </c>
      <c r="D3782" s="207" t="s">
        <v>11521</v>
      </c>
      <c r="E3782" s="207" t="s">
        <v>177</v>
      </c>
      <c r="F3782" s="207" t="s">
        <v>4250</v>
      </c>
      <c r="G3782" s="205" t="s">
        <v>10302</v>
      </c>
      <c r="H3782" s="205" t="s">
        <v>10306</v>
      </c>
      <c r="I3782" s="206" t="s">
        <v>34</v>
      </c>
      <c r="J3782" s="184">
        <v>1</v>
      </c>
    </row>
    <row r="3783" spans="1:10" ht="33.75" customHeight="1">
      <c r="A3783" s="206">
        <v>45</v>
      </c>
      <c r="B3783" s="209" t="s">
        <v>3883</v>
      </c>
      <c r="C3783" s="206">
        <v>2016</v>
      </c>
      <c r="D3783" s="207" t="s">
        <v>11521</v>
      </c>
      <c r="E3783" s="207" t="s">
        <v>177</v>
      </c>
      <c r="F3783" s="207" t="s">
        <v>4251</v>
      </c>
      <c r="G3783" s="205" t="s">
        <v>10302</v>
      </c>
      <c r="H3783" s="205" t="s">
        <v>10306</v>
      </c>
      <c r="I3783" s="206" t="s">
        <v>34</v>
      </c>
      <c r="J3783" s="184">
        <v>1</v>
      </c>
    </row>
    <row r="3784" spans="1:10" ht="22.5" customHeight="1">
      <c r="A3784" s="206">
        <v>45</v>
      </c>
      <c r="B3784" s="209" t="s">
        <v>3883</v>
      </c>
      <c r="C3784" s="206">
        <v>2016</v>
      </c>
      <c r="D3784" s="207" t="s">
        <v>11521</v>
      </c>
      <c r="E3784" s="207" t="s">
        <v>177</v>
      </c>
      <c r="F3784" s="207" t="s">
        <v>4252</v>
      </c>
      <c r="G3784" s="205" t="s">
        <v>10302</v>
      </c>
      <c r="H3784" s="205" t="s">
        <v>10306</v>
      </c>
      <c r="I3784" s="206" t="s">
        <v>34</v>
      </c>
      <c r="J3784" s="184">
        <v>1</v>
      </c>
    </row>
    <row r="3785" spans="1:10" ht="56.25" customHeight="1">
      <c r="A3785" s="206">
        <v>45</v>
      </c>
      <c r="B3785" s="209" t="s">
        <v>3883</v>
      </c>
      <c r="C3785" s="206">
        <v>2016</v>
      </c>
      <c r="D3785" s="207" t="s">
        <v>11521</v>
      </c>
      <c r="E3785" s="207" t="s">
        <v>189</v>
      </c>
      <c r="F3785" s="207" t="s">
        <v>4253</v>
      </c>
      <c r="G3785" s="205" t="s">
        <v>10302</v>
      </c>
      <c r="H3785" s="207" t="s">
        <v>52</v>
      </c>
      <c r="I3785" s="206" t="s">
        <v>34</v>
      </c>
      <c r="J3785" s="184">
        <v>1</v>
      </c>
    </row>
    <row r="3786" spans="1:10" ht="33.75" customHeight="1">
      <c r="A3786" s="206">
        <v>45</v>
      </c>
      <c r="B3786" s="209" t="s">
        <v>3883</v>
      </c>
      <c r="C3786" s="206">
        <v>2016</v>
      </c>
      <c r="D3786" s="207" t="s">
        <v>11521</v>
      </c>
      <c r="E3786" s="207" t="s">
        <v>189</v>
      </c>
      <c r="F3786" s="207" t="s">
        <v>4254</v>
      </c>
      <c r="G3786" s="205" t="s">
        <v>10302</v>
      </c>
      <c r="H3786" s="205" t="s">
        <v>10306</v>
      </c>
      <c r="I3786" s="206" t="s">
        <v>34</v>
      </c>
      <c r="J3786" s="184">
        <v>1</v>
      </c>
    </row>
    <row r="3787" spans="1:10" ht="45" customHeight="1">
      <c r="A3787" s="206">
        <v>45</v>
      </c>
      <c r="B3787" s="209" t="s">
        <v>3883</v>
      </c>
      <c r="C3787" s="206">
        <v>2016</v>
      </c>
      <c r="D3787" s="207" t="s">
        <v>11521</v>
      </c>
      <c r="E3787" s="207" t="s">
        <v>189</v>
      </c>
      <c r="F3787" s="207" t="s">
        <v>4255</v>
      </c>
      <c r="G3787" s="205" t="s">
        <v>401</v>
      </c>
      <c r="H3787" s="207" t="s">
        <v>401</v>
      </c>
      <c r="I3787" s="206" t="s">
        <v>34</v>
      </c>
      <c r="J3787" s="184">
        <v>1</v>
      </c>
    </row>
    <row r="3788" spans="1:10" ht="33.75" customHeight="1">
      <c r="A3788" s="206">
        <v>45</v>
      </c>
      <c r="B3788" s="209" t="s">
        <v>3883</v>
      </c>
      <c r="C3788" s="206">
        <v>2016</v>
      </c>
      <c r="D3788" s="207" t="s">
        <v>11521</v>
      </c>
      <c r="E3788" s="207" t="s">
        <v>189</v>
      </c>
      <c r="F3788" s="207" t="s">
        <v>4256</v>
      </c>
      <c r="G3788" s="205" t="s">
        <v>10302</v>
      </c>
      <c r="H3788" s="205" t="s">
        <v>10306</v>
      </c>
      <c r="I3788" s="206" t="s">
        <v>34</v>
      </c>
      <c r="J3788" s="184">
        <v>1</v>
      </c>
    </row>
    <row r="3789" spans="1:10" ht="22.5" customHeight="1">
      <c r="A3789" s="206">
        <v>45</v>
      </c>
      <c r="B3789" s="209" t="s">
        <v>3883</v>
      </c>
      <c r="C3789" s="206">
        <v>2016</v>
      </c>
      <c r="D3789" s="207" t="s">
        <v>11521</v>
      </c>
      <c r="E3789" s="207" t="s">
        <v>189</v>
      </c>
      <c r="F3789" s="207" t="s">
        <v>4257</v>
      </c>
      <c r="G3789" s="205" t="s">
        <v>82</v>
      </c>
      <c r="H3789" s="207" t="s">
        <v>188</v>
      </c>
      <c r="I3789" s="206" t="s">
        <v>34</v>
      </c>
      <c r="J3789" s="184">
        <v>1</v>
      </c>
    </row>
    <row r="3790" spans="1:10" ht="45" customHeight="1">
      <c r="A3790" s="206">
        <v>45</v>
      </c>
      <c r="B3790" s="209" t="s">
        <v>3883</v>
      </c>
      <c r="C3790" s="206">
        <v>2016</v>
      </c>
      <c r="D3790" s="207" t="s">
        <v>11521</v>
      </c>
      <c r="E3790" s="207" t="s">
        <v>189</v>
      </c>
      <c r="F3790" s="207" t="s">
        <v>4258</v>
      </c>
      <c r="G3790" s="205" t="s">
        <v>10302</v>
      </c>
      <c r="H3790" s="207" t="s">
        <v>92</v>
      </c>
      <c r="I3790" s="206" t="s">
        <v>34</v>
      </c>
      <c r="J3790" s="184">
        <v>1</v>
      </c>
    </row>
    <row r="3791" spans="1:10" ht="33.75" customHeight="1">
      <c r="A3791" s="206">
        <v>45</v>
      </c>
      <c r="B3791" s="209" t="s">
        <v>3883</v>
      </c>
      <c r="C3791" s="206">
        <v>2016</v>
      </c>
      <c r="D3791" s="207" t="s">
        <v>11521</v>
      </c>
      <c r="E3791" s="207" t="s">
        <v>189</v>
      </c>
      <c r="F3791" s="207" t="s">
        <v>4259</v>
      </c>
      <c r="G3791" s="205" t="s">
        <v>10302</v>
      </c>
      <c r="H3791" s="207" t="s">
        <v>92</v>
      </c>
      <c r="I3791" s="206" t="s">
        <v>34</v>
      </c>
      <c r="J3791" s="184">
        <v>1</v>
      </c>
    </row>
    <row r="3792" spans="1:10" ht="22.5" customHeight="1">
      <c r="A3792" s="206">
        <v>45</v>
      </c>
      <c r="B3792" s="209" t="s">
        <v>3883</v>
      </c>
      <c r="C3792" s="206">
        <v>2016</v>
      </c>
      <c r="D3792" s="207" t="s">
        <v>11521</v>
      </c>
      <c r="E3792" s="207" t="s">
        <v>184</v>
      </c>
      <c r="F3792" s="207" t="s">
        <v>4260</v>
      </c>
      <c r="G3792" s="205" t="s">
        <v>10302</v>
      </c>
      <c r="H3792" s="207" t="s">
        <v>92</v>
      </c>
      <c r="I3792" s="206" t="s">
        <v>34</v>
      </c>
      <c r="J3792" s="184">
        <v>1</v>
      </c>
    </row>
    <row r="3793" spans="1:10" ht="33.75" customHeight="1">
      <c r="A3793" s="206">
        <v>45</v>
      </c>
      <c r="B3793" s="209" t="s">
        <v>3883</v>
      </c>
      <c r="C3793" s="206">
        <v>2016</v>
      </c>
      <c r="D3793" s="207" t="s">
        <v>11521</v>
      </c>
      <c r="E3793" s="207" t="s">
        <v>184</v>
      </c>
      <c r="F3793" s="207" t="s">
        <v>4261</v>
      </c>
      <c r="G3793" s="205" t="s">
        <v>10302</v>
      </c>
      <c r="H3793" s="207" t="s">
        <v>92</v>
      </c>
      <c r="I3793" s="206" t="s">
        <v>34</v>
      </c>
      <c r="J3793" s="184">
        <v>1</v>
      </c>
    </row>
    <row r="3794" spans="1:10" ht="33.75" customHeight="1">
      <c r="A3794" s="206">
        <v>45</v>
      </c>
      <c r="B3794" s="209" t="s">
        <v>3883</v>
      </c>
      <c r="C3794" s="206">
        <v>2016</v>
      </c>
      <c r="D3794" s="207" t="s">
        <v>11521</v>
      </c>
      <c r="E3794" s="207" t="s">
        <v>184</v>
      </c>
      <c r="F3794" s="207" t="s">
        <v>4261</v>
      </c>
      <c r="G3794" s="205" t="s">
        <v>10302</v>
      </c>
      <c r="H3794" s="207" t="s">
        <v>92</v>
      </c>
      <c r="I3794" s="206" t="s">
        <v>34</v>
      </c>
      <c r="J3794" s="184">
        <v>1</v>
      </c>
    </row>
    <row r="3795" spans="1:10" ht="22.5" customHeight="1">
      <c r="A3795" s="206">
        <v>45</v>
      </c>
      <c r="B3795" s="209" t="s">
        <v>3883</v>
      </c>
      <c r="C3795" s="206">
        <v>2016</v>
      </c>
      <c r="D3795" s="207" t="s">
        <v>11521</v>
      </c>
      <c r="E3795" s="207" t="s">
        <v>184</v>
      </c>
      <c r="F3795" s="207" t="s">
        <v>4262</v>
      </c>
      <c r="G3795" s="205" t="s">
        <v>10302</v>
      </c>
      <c r="H3795" s="207" t="s">
        <v>92</v>
      </c>
      <c r="I3795" s="206" t="s">
        <v>34</v>
      </c>
      <c r="J3795" s="184">
        <v>1</v>
      </c>
    </row>
    <row r="3796" spans="1:10" ht="90" customHeight="1">
      <c r="A3796" s="206">
        <v>45</v>
      </c>
      <c r="B3796" s="209" t="s">
        <v>3883</v>
      </c>
      <c r="C3796" s="206">
        <v>2016</v>
      </c>
      <c r="D3796" s="207" t="s">
        <v>11521</v>
      </c>
      <c r="E3796" s="207" t="s">
        <v>184</v>
      </c>
      <c r="F3796" s="207" t="s">
        <v>4263</v>
      </c>
      <c r="G3796" s="205" t="s">
        <v>10302</v>
      </c>
      <c r="H3796" s="207" t="s">
        <v>92</v>
      </c>
      <c r="I3796" s="206" t="s">
        <v>34</v>
      </c>
      <c r="J3796" s="184">
        <v>1</v>
      </c>
    </row>
    <row r="3797" spans="1:10" ht="22.5" customHeight="1">
      <c r="A3797" s="206">
        <v>45</v>
      </c>
      <c r="B3797" s="209" t="s">
        <v>3883</v>
      </c>
      <c r="C3797" s="206">
        <v>2016</v>
      </c>
      <c r="D3797" s="207" t="s">
        <v>11524</v>
      </c>
      <c r="E3797" s="207" t="s">
        <v>211</v>
      </c>
      <c r="F3797" s="207" t="s">
        <v>4264</v>
      </c>
      <c r="G3797" s="205" t="s">
        <v>10302</v>
      </c>
      <c r="H3797" s="205" t="s">
        <v>10306</v>
      </c>
      <c r="I3797" s="206" t="s">
        <v>34</v>
      </c>
      <c r="J3797" s="184">
        <v>1</v>
      </c>
    </row>
    <row r="3798" spans="1:10" ht="33.75" customHeight="1">
      <c r="A3798" s="206">
        <v>45</v>
      </c>
      <c r="B3798" s="209" t="s">
        <v>3883</v>
      </c>
      <c r="C3798" s="206">
        <v>2016</v>
      </c>
      <c r="D3798" s="207" t="s">
        <v>11524</v>
      </c>
      <c r="E3798" s="207" t="s">
        <v>211</v>
      </c>
      <c r="F3798" s="207" t="s">
        <v>4265</v>
      </c>
      <c r="G3798" s="205" t="s">
        <v>10302</v>
      </c>
      <c r="H3798" s="207" t="s">
        <v>92</v>
      </c>
      <c r="I3798" s="206" t="s">
        <v>34</v>
      </c>
      <c r="J3798" s="184">
        <v>1</v>
      </c>
    </row>
    <row r="3799" spans="1:10" ht="22.5" customHeight="1">
      <c r="A3799" s="206">
        <v>45</v>
      </c>
      <c r="B3799" s="209" t="s">
        <v>3883</v>
      </c>
      <c r="C3799" s="206">
        <v>2016</v>
      </c>
      <c r="D3799" s="207" t="s">
        <v>11524</v>
      </c>
      <c r="E3799" s="207" t="s">
        <v>211</v>
      </c>
      <c r="F3799" s="207" t="s">
        <v>4266</v>
      </c>
      <c r="G3799" s="205" t="s">
        <v>119</v>
      </c>
      <c r="H3799" s="207" t="s">
        <v>169</v>
      </c>
      <c r="I3799" s="206" t="s">
        <v>34</v>
      </c>
      <c r="J3799" s="184">
        <v>1</v>
      </c>
    </row>
    <row r="3800" spans="1:10" ht="22.5" customHeight="1">
      <c r="A3800" s="206">
        <v>45</v>
      </c>
      <c r="B3800" s="209" t="s">
        <v>3883</v>
      </c>
      <c r="C3800" s="206">
        <v>2016</v>
      </c>
      <c r="D3800" s="207" t="s">
        <v>11524</v>
      </c>
      <c r="E3800" s="207" t="s">
        <v>211</v>
      </c>
      <c r="F3800" s="207" t="s">
        <v>4267</v>
      </c>
      <c r="G3800" s="205" t="s">
        <v>10302</v>
      </c>
      <c r="H3800" s="207" t="s">
        <v>52</v>
      </c>
      <c r="I3800" s="206" t="s">
        <v>34</v>
      </c>
      <c r="J3800" s="184">
        <v>1</v>
      </c>
    </row>
    <row r="3801" spans="1:10" ht="33.75" customHeight="1">
      <c r="A3801" s="206">
        <v>45</v>
      </c>
      <c r="B3801" s="209" t="s">
        <v>3883</v>
      </c>
      <c r="C3801" s="206">
        <v>2016</v>
      </c>
      <c r="D3801" s="207" t="s">
        <v>11524</v>
      </c>
      <c r="E3801" s="207" t="s">
        <v>211</v>
      </c>
      <c r="F3801" s="207" t="s">
        <v>4268</v>
      </c>
      <c r="G3801" s="205" t="s">
        <v>10302</v>
      </c>
      <c r="H3801" s="205" t="s">
        <v>10306</v>
      </c>
      <c r="I3801" s="206" t="s">
        <v>34</v>
      </c>
      <c r="J3801" s="184">
        <v>1</v>
      </c>
    </row>
    <row r="3802" spans="1:10" ht="22.5" customHeight="1">
      <c r="A3802" s="206">
        <v>45</v>
      </c>
      <c r="B3802" s="209" t="s">
        <v>3883</v>
      </c>
      <c r="C3802" s="206">
        <v>2016</v>
      </c>
      <c r="D3802" s="207" t="s">
        <v>11524</v>
      </c>
      <c r="E3802" s="207" t="s">
        <v>211</v>
      </c>
      <c r="F3802" s="207" t="s">
        <v>4269</v>
      </c>
      <c r="G3802" s="205" t="s">
        <v>10302</v>
      </c>
      <c r="H3802" s="205" t="s">
        <v>10306</v>
      </c>
      <c r="I3802" s="206" t="s">
        <v>34</v>
      </c>
      <c r="J3802" s="184">
        <v>1</v>
      </c>
    </row>
    <row r="3803" spans="1:10" ht="45" customHeight="1">
      <c r="A3803" s="206">
        <v>45</v>
      </c>
      <c r="B3803" s="209" t="s">
        <v>3883</v>
      </c>
      <c r="C3803" s="206">
        <v>2016</v>
      </c>
      <c r="D3803" s="207" t="s">
        <v>11524</v>
      </c>
      <c r="E3803" s="207" t="s">
        <v>4271</v>
      </c>
      <c r="F3803" s="207" t="s">
        <v>11525</v>
      </c>
      <c r="G3803" s="205" t="s">
        <v>119</v>
      </c>
      <c r="H3803" s="207" t="s">
        <v>1111</v>
      </c>
      <c r="I3803" s="206" t="s">
        <v>34</v>
      </c>
      <c r="J3803" s="184">
        <v>1</v>
      </c>
    </row>
    <row r="3804" spans="1:10" ht="33.75" customHeight="1">
      <c r="A3804" s="206">
        <v>45</v>
      </c>
      <c r="B3804" s="209" t="s">
        <v>3883</v>
      </c>
      <c r="C3804" s="206">
        <v>2016</v>
      </c>
      <c r="D3804" s="207" t="s">
        <v>11524</v>
      </c>
      <c r="E3804" s="207"/>
      <c r="F3804" s="207" t="s">
        <v>4272</v>
      </c>
      <c r="G3804" s="205" t="s">
        <v>82</v>
      </c>
      <c r="H3804" s="207" t="s">
        <v>101</v>
      </c>
      <c r="I3804" s="206" t="s">
        <v>34</v>
      </c>
      <c r="J3804" s="184">
        <v>1</v>
      </c>
    </row>
    <row r="3805" spans="1:10" ht="22.5" customHeight="1">
      <c r="A3805" s="206">
        <v>45</v>
      </c>
      <c r="B3805" s="209" t="s">
        <v>3883</v>
      </c>
      <c r="C3805" s="206">
        <v>2016</v>
      </c>
      <c r="D3805" s="207" t="s">
        <v>11524</v>
      </c>
      <c r="E3805" s="207"/>
      <c r="F3805" s="207" t="s">
        <v>4273</v>
      </c>
      <c r="G3805" s="205" t="s">
        <v>82</v>
      </c>
      <c r="H3805" s="207" t="s">
        <v>188</v>
      </c>
      <c r="I3805" s="206" t="s">
        <v>34</v>
      </c>
      <c r="J3805" s="184">
        <v>1</v>
      </c>
    </row>
    <row r="3806" spans="1:10" ht="67.5" customHeight="1">
      <c r="A3806" s="206">
        <v>45</v>
      </c>
      <c r="B3806" s="209" t="s">
        <v>3883</v>
      </c>
      <c r="C3806" s="206">
        <v>2016</v>
      </c>
      <c r="D3806" s="207" t="s">
        <v>11524</v>
      </c>
      <c r="E3806" s="207" t="s">
        <v>16</v>
      </c>
      <c r="F3806" s="207" t="s">
        <v>4274</v>
      </c>
      <c r="G3806" s="205" t="s">
        <v>10302</v>
      </c>
      <c r="H3806" s="207" t="s">
        <v>52</v>
      </c>
      <c r="I3806" s="206" t="s">
        <v>34</v>
      </c>
      <c r="J3806" s="184">
        <v>1</v>
      </c>
    </row>
    <row r="3807" spans="1:10" ht="22.5" customHeight="1">
      <c r="A3807" s="206">
        <v>45</v>
      </c>
      <c r="B3807" s="209" t="s">
        <v>3883</v>
      </c>
      <c r="C3807" s="206">
        <v>2016</v>
      </c>
      <c r="D3807" s="207" t="s">
        <v>11524</v>
      </c>
      <c r="E3807" s="207" t="s">
        <v>512</v>
      </c>
      <c r="F3807" s="207" t="s">
        <v>11526</v>
      </c>
      <c r="G3807" s="205" t="s">
        <v>10302</v>
      </c>
      <c r="H3807" s="205" t="s">
        <v>10306</v>
      </c>
      <c r="I3807" s="207" t="s">
        <v>48</v>
      </c>
      <c r="J3807" s="184">
        <v>1</v>
      </c>
    </row>
    <row r="3808" spans="1:10" ht="22.5" customHeight="1">
      <c r="A3808" s="206">
        <v>45</v>
      </c>
      <c r="B3808" s="209" t="s">
        <v>3883</v>
      </c>
      <c r="C3808" s="206">
        <v>2016</v>
      </c>
      <c r="D3808" s="207" t="s">
        <v>11524</v>
      </c>
      <c r="E3808" s="207" t="s">
        <v>512</v>
      </c>
      <c r="F3808" s="207" t="s">
        <v>4276</v>
      </c>
      <c r="G3808" s="205" t="s">
        <v>82</v>
      </c>
      <c r="H3808" s="207" t="s">
        <v>101</v>
      </c>
      <c r="I3808" s="206" t="s">
        <v>34</v>
      </c>
      <c r="J3808" s="184">
        <v>1</v>
      </c>
    </row>
    <row r="3809" spans="1:10" ht="22.5" customHeight="1">
      <c r="A3809" s="206">
        <v>45</v>
      </c>
      <c r="B3809" s="209" t="s">
        <v>3883</v>
      </c>
      <c r="C3809" s="206">
        <v>2016</v>
      </c>
      <c r="D3809" s="207" t="s">
        <v>11524</v>
      </c>
      <c r="E3809" s="207" t="s">
        <v>512</v>
      </c>
      <c r="F3809" s="207" t="s">
        <v>4277</v>
      </c>
      <c r="G3809" s="205" t="s">
        <v>82</v>
      </c>
      <c r="H3809" s="207" t="s">
        <v>188</v>
      </c>
      <c r="I3809" s="206" t="s">
        <v>34</v>
      </c>
      <c r="J3809" s="184">
        <v>1</v>
      </c>
    </row>
    <row r="3810" spans="1:10" ht="22.5" customHeight="1">
      <c r="A3810" s="206">
        <v>45</v>
      </c>
      <c r="B3810" s="209" t="s">
        <v>3883</v>
      </c>
      <c r="C3810" s="206">
        <v>2016</v>
      </c>
      <c r="D3810" s="207" t="s">
        <v>11524</v>
      </c>
      <c r="E3810" s="207" t="s">
        <v>512</v>
      </c>
      <c r="F3810" s="207" t="s">
        <v>4278</v>
      </c>
      <c r="G3810" s="205" t="s">
        <v>10302</v>
      </c>
      <c r="H3810" s="207" t="s">
        <v>52</v>
      </c>
      <c r="I3810" s="206" t="s">
        <v>34</v>
      </c>
      <c r="J3810" s="184">
        <v>1</v>
      </c>
    </row>
    <row r="3811" spans="1:10" ht="22.5" customHeight="1">
      <c r="A3811" s="206">
        <v>45</v>
      </c>
      <c r="B3811" s="209" t="s">
        <v>3883</v>
      </c>
      <c r="C3811" s="206">
        <v>2016</v>
      </c>
      <c r="D3811" s="207" t="s">
        <v>11524</v>
      </c>
      <c r="E3811" s="207" t="s">
        <v>512</v>
      </c>
      <c r="F3811" s="207" t="s">
        <v>4279</v>
      </c>
      <c r="G3811" s="205" t="s">
        <v>401</v>
      </c>
      <c r="H3811" s="207" t="s">
        <v>401</v>
      </c>
      <c r="I3811" s="206" t="s">
        <v>34</v>
      </c>
      <c r="J3811" s="184">
        <v>1</v>
      </c>
    </row>
    <row r="3812" spans="1:10" ht="45" customHeight="1">
      <c r="A3812" s="206">
        <v>45</v>
      </c>
      <c r="B3812" s="209" t="s">
        <v>3883</v>
      </c>
      <c r="C3812" s="206">
        <v>2016</v>
      </c>
      <c r="D3812" s="207" t="s">
        <v>11527</v>
      </c>
      <c r="E3812" s="207" t="s">
        <v>224</v>
      </c>
      <c r="F3812" s="207" t="s">
        <v>4280</v>
      </c>
      <c r="G3812" s="205" t="s">
        <v>10302</v>
      </c>
      <c r="H3812" s="207" t="s">
        <v>92</v>
      </c>
      <c r="I3812" s="206" t="s">
        <v>34</v>
      </c>
      <c r="J3812" s="184">
        <v>1</v>
      </c>
    </row>
    <row r="3813" spans="1:10" ht="22.5" customHeight="1">
      <c r="A3813" s="206">
        <v>45</v>
      </c>
      <c r="B3813" s="209" t="s">
        <v>3883</v>
      </c>
      <c r="C3813" s="206">
        <v>2016</v>
      </c>
      <c r="D3813" s="207" t="s">
        <v>11527</v>
      </c>
      <c r="E3813" s="207" t="s">
        <v>224</v>
      </c>
      <c r="F3813" s="207" t="s">
        <v>4281</v>
      </c>
      <c r="G3813" s="205" t="s">
        <v>10302</v>
      </c>
      <c r="H3813" s="207" t="s">
        <v>92</v>
      </c>
      <c r="I3813" s="206" t="s">
        <v>34</v>
      </c>
      <c r="J3813" s="184">
        <v>1</v>
      </c>
    </row>
    <row r="3814" spans="1:10" ht="33.75" customHeight="1">
      <c r="A3814" s="206">
        <v>45</v>
      </c>
      <c r="B3814" s="209" t="s">
        <v>3883</v>
      </c>
      <c r="C3814" s="206">
        <v>2016</v>
      </c>
      <c r="D3814" s="207" t="s">
        <v>11527</v>
      </c>
      <c r="E3814" s="207" t="s">
        <v>1552</v>
      </c>
      <c r="F3814" s="207" t="s">
        <v>4282</v>
      </c>
      <c r="G3814" s="205" t="s">
        <v>10302</v>
      </c>
      <c r="H3814" s="205" t="s">
        <v>10306</v>
      </c>
      <c r="I3814" s="206" t="s">
        <v>34</v>
      </c>
      <c r="J3814" s="184">
        <v>1</v>
      </c>
    </row>
    <row r="3815" spans="1:10" ht="33.75" customHeight="1">
      <c r="A3815" s="206">
        <v>45</v>
      </c>
      <c r="B3815" s="209" t="s">
        <v>3883</v>
      </c>
      <c r="C3815" s="206">
        <v>2016</v>
      </c>
      <c r="D3815" s="207" t="s">
        <v>11527</v>
      </c>
      <c r="E3815" s="207" t="s">
        <v>1552</v>
      </c>
      <c r="F3815" s="207" t="s">
        <v>4283</v>
      </c>
      <c r="G3815" s="205" t="s">
        <v>82</v>
      </c>
      <c r="H3815" s="207" t="s">
        <v>101</v>
      </c>
      <c r="I3815" s="206" t="s">
        <v>34</v>
      </c>
      <c r="J3815" s="184">
        <v>1</v>
      </c>
    </row>
    <row r="3816" spans="1:10" ht="45" customHeight="1">
      <c r="A3816" s="206">
        <v>45</v>
      </c>
      <c r="B3816" s="209" t="s">
        <v>3883</v>
      </c>
      <c r="C3816" s="206">
        <v>2016</v>
      </c>
      <c r="D3816" s="207" t="s">
        <v>11527</v>
      </c>
      <c r="E3816" s="207" t="s">
        <v>1552</v>
      </c>
      <c r="F3816" s="207" t="s">
        <v>4284</v>
      </c>
      <c r="G3816" s="205" t="s">
        <v>10302</v>
      </c>
      <c r="H3816" s="207" t="s">
        <v>92</v>
      </c>
      <c r="I3816" s="206" t="s">
        <v>34</v>
      </c>
      <c r="J3816" s="184">
        <v>1</v>
      </c>
    </row>
    <row r="3817" spans="1:10" ht="56.25" customHeight="1">
      <c r="A3817" s="206">
        <v>45</v>
      </c>
      <c r="B3817" s="209" t="s">
        <v>3883</v>
      </c>
      <c r="C3817" s="206">
        <v>2016</v>
      </c>
      <c r="D3817" s="207" t="s">
        <v>11527</v>
      </c>
      <c r="E3817" s="207" t="s">
        <v>1552</v>
      </c>
      <c r="F3817" s="207" t="s">
        <v>4285</v>
      </c>
      <c r="G3817" s="205" t="s">
        <v>10302</v>
      </c>
      <c r="H3817" s="207" t="s">
        <v>92</v>
      </c>
      <c r="I3817" s="206" t="s">
        <v>34</v>
      </c>
      <c r="J3817" s="184">
        <v>1</v>
      </c>
    </row>
    <row r="3818" spans="1:10" ht="22.5" customHeight="1">
      <c r="A3818" s="206">
        <v>45</v>
      </c>
      <c r="B3818" s="209" t="s">
        <v>3883</v>
      </c>
      <c r="C3818" s="206">
        <v>2016</v>
      </c>
      <c r="D3818" s="207" t="s">
        <v>11527</v>
      </c>
      <c r="E3818" s="207" t="s">
        <v>1552</v>
      </c>
      <c r="F3818" s="207" t="s">
        <v>4286</v>
      </c>
      <c r="G3818" s="205" t="s">
        <v>10302</v>
      </c>
      <c r="H3818" s="205" t="s">
        <v>10306</v>
      </c>
      <c r="I3818" s="206" t="s">
        <v>34</v>
      </c>
      <c r="J3818" s="184">
        <v>1</v>
      </c>
    </row>
    <row r="3819" spans="1:10" ht="45" customHeight="1">
      <c r="A3819" s="206">
        <v>45</v>
      </c>
      <c r="B3819" s="209" t="s">
        <v>3883</v>
      </c>
      <c r="C3819" s="206">
        <v>2016</v>
      </c>
      <c r="D3819" s="207" t="s">
        <v>11527</v>
      </c>
      <c r="E3819" s="207" t="s">
        <v>1552</v>
      </c>
      <c r="F3819" s="207" t="s">
        <v>4287</v>
      </c>
      <c r="G3819" s="205" t="s">
        <v>10302</v>
      </c>
      <c r="H3819" s="205" t="s">
        <v>10306</v>
      </c>
      <c r="I3819" s="207" t="s">
        <v>48</v>
      </c>
      <c r="J3819" s="184">
        <v>1</v>
      </c>
    </row>
    <row r="3820" spans="1:10" ht="33.75" customHeight="1">
      <c r="A3820" s="206">
        <v>45</v>
      </c>
      <c r="B3820" s="209" t="s">
        <v>3883</v>
      </c>
      <c r="C3820" s="206">
        <v>2016</v>
      </c>
      <c r="D3820" s="207" t="s">
        <v>11527</v>
      </c>
      <c r="E3820" s="207" t="s">
        <v>10378</v>
      </c>
      <c r="F3820" s="207" t="s">
        <v>4288</v>
      </c>
      <c r="G3820" s="205" t="s">
        <v>10302</v>
      </c>
      <c r="H3820" s="207" t="s">
        <v>92</v>
      </c>
      <c r="I3820" s="206" t="s">
        <v>34</v>
      </c>
      <c r="J3820" s="184">
        <v>1</v>
      </c>
    </row>
    <row r="3821" spans="1:10" ht="22.5" customHeight="1">
      <c r="A3821" s="206">
        <v>45</v>
      </c>
      <c r="B3821" s="209" t="s">
        <v>3883</v>
      </c>
      <c r="C3821" s="206">
        <v>2016</v>
      </c>
      <c r="D3821" s="207" t="s">
        <v>11527</v>
      </c>
      <c r="E3821" s="207" t="s">
        <v>10378</v>
      </c>
      <c r="F3821" s="207" t="s">
        <v>11528</v>
      </c>
      <c r="G3821" s="205" t="s">
        <v>401</v>
      </c>
      <c r="H3821" s="207" t="s">
        <v>401</v>
      </c>
      <c r="I3821" s="206" t="s">
        <v>34</v>
      </c>
      <c r="J3821" s="184">
        <v>1</v>
      </c>
    </row>
    <row r="3822" spans="1:10" ht="22.5" customHeight="1">
      <c r="A3822" s="206">
        <v>45</v>
      </c>
      <c r="B3822" s="209" t="s">
        <v>3883</v>
      </c>
      <c r="C3822" s="206">
        <v>2016</v>
      </c>
      <c r="D3822" s="207" t="s">
        <v>11527</v>
      </c>
      <c r="E3822" s="207" t="s">
        <v>10378</v>
      </c>
      <c r="F3822" s="207" t="s">
        <v>4290</v>
      </c>
      <c r="G3822" s="205" t="s">
        <v>10302</v>
      </c>
      <c r="H3822" s="205" t="s">
        <v>10306</v>
      </c>
      <c r="I3822" s="206" t="s">
        <v>34</v>
      </c>
      <c r="J3822" s="184">
        <v>1</v>
      </c>
    </row>
    <row r="3823" spans="1:10" ht="22.5" customHeight="1">
      <c r="A3823" s="206">
        <v>45</v>
      </c>
      <c r="B3823" s="209" t="s">
        <v>3883</v>
      </c>
      <c r="C3823" s="206">
        <v>2016</v>
      </c>
      <c r="D3823" s="207" t="s">
        <v>11527</v>
      </c>
      <c r="E3823" s="207"/>
      <c r="F3823" s="207" t="s">
        <v>11529</v>
      </c>
      <c r="G3823" s="205" t="s">
        <v>10302</v>
      </c>
      <c r="H3823" s="207" t="s">
        <v>92</v>
      </c>
      <c r="I3823" s="206" t="s">
        <v>34</v>
      </c>
      <c r="J3823" s="184">
        <v>1</v>
      </c>
    </row>
    <row r="3824" spans="1:10" ht="56.25" customHeight="1">
      <c r="A3824" s="206">
        <v>45</v>
      </c>
      <c r="B3824" s="209" t="s">
        <v>3883</v>
      </c>
      <c r="C3824" s="206">
        <v>2016</v>
      </c>
      <c r="D3824" s="207" t="s">
        <v>11527</v>
      </c>
      <c r="E3824" s="207" t="s">
        <v>1566</v>
      </c>
      <c r="F3824" s="207" t="s">
        <v>4291</v>
      </c>
      <c r="G3824" s="205" t="s">
        <v>10302</v>
      </c>
      <c r="H3824" s="207" t="s">
        <v>92</v>
      </c>
      <c r="I3824" s="206" t="s">
        <v>34</v>
      </c>
      <c r="J3824" s="184">
        <v>1</v>
      </c>
    </row>
    <row r="3825" spans="1:10" ht="45" customHeight="1">
      <c r="A3825" s="206">
        <v>45</v>
      </c>
      <c r="B3825" s="209" t="s">
        <v>3883</v>
      </c>
      <c r="C3825" s="206">
        <v>2016</v>
      </c>
      <c r="D3825" s="207" t="s">
        <v>11527</v>
      </c>
      <c r="E3825" s="207" t="s">
        <v>1571</v>
      </c>
      <c r="F3825" s="207" t="s">
        <v>4292</v>
      </c>
      <c r="G3825" s="205" t="s">
        <v>10302</v>
      </c>
      <c r="H3825" s="207" t="s">
        <v>92</v>
      </c>
      <c r="I3825" s="206" t="s">
        <v>34</v>
      </c>
      <c r="J3825" s="184">
        <v>1</v>
      </c>
    </row>
    <row r="3826" spans="1:10" ht="56.25" customHeight="1">
      <c r="A3826" s="206">
        <v>45</v>
      </c>
      <c r="B3826" s="209" t="s">
        <v>3883</v>
      </c>
      <c r="C3826" s="206">
        <v>2016</v>
      </c>
      <c r="D3826" s="207" t="s">
        <v>11530</v>
      </c>
      <c r="E3826" s="207" t="s">
        <v>4294</v>
      </c>
      <c r="F3826" s="207" t="s">
        <v>11531</v>
      </c>
      <c r="G3826" s="205" t="s">
        <v>10302</v>
      </c>
      <c r="H3826" s="207" t="s">
        <v>92</v>
      </c>
      <c r="I3826" s="206" t="s">
        <v>34</v>
      </c>
      <c r="J3826" s="184">
        <v>1</v>
      </c>
    </row>
    <row r="3827" spans="1:10" ht="33.75" customHeight="1">
      <c r="A3827" s="206">
        <v>45</v>
      </c>
      <c r="B3827" s="209" t="s">
        <v>3883</v>
      </c>
      <c r="C3827" s="206">
        <v>2016</v>
      </c>
      <c r="D3827" s="207" t="s">
        <v>11532</v>
      </c>
      <c r="E3827" s="207" t="s">
        <v>4294</v>
      </c>
      <c r="F3827" s="207" t="s">
        <v>4295</v>
      </c>
      <c r="G3827" s="205" t="s">
        <v>10302</v>
      </c>
      <c r="H3827" s="207" t="s">
        <v>92</v>
      </c>
      <c r="I3827" s="206" t="s">
        <v>34</v>
      </c>
      <c r="J3827" s="184">
        <v>1</v>
      </c>
    </row>
    <row r="3828" spans="1:10">
      <c r="A3828" s="206">
        <v>45</v>
      </c>
      <c r="B3828" s="209" t="s">
        <v>3883</v>
      </c>
      <c r="C3828" s="206">
        <v>2016</v>
      </c>
      <c r="D3828" s="207" t="s">
        <v>10442</v>
      </c>
      <c r="E3828" s="207" t="s">
        <v>4294</v>
      </c>
      <c r="F3828" s="207" t="s">
        <v>4294</v>
      </c>
      <c r="G3828" s="205" t="s">
        <v>4294</v>
      </c>
      <c r="H3828" s="207" t="s">
        <v>4294</v>
      </c>
      <c r="I3828" s="206" t="s">
        <v>34</v>
      </c>
      <c r="J3828" s="184">
        <v>1</v>
      </c>
    </row>
    <row r="3829" spans="1:10" ht="56.25" customHeight="1">
      <c r="A3829" s="206">
        <v>45</v>
      </c>
      <c r="B3829" s="209" t="s">
        <v>3883</v>
      </c>
      <c r="C3829" s="206">
        <v>2016</v>
      </c>
      <c r="D3829" s="207" t="s">
        <v>3746</v>
      </c>
      <c r="E3829" s="207" t="s">
        <v>4294</v>
      </c>
      <c r="F3829" s="207" t="s">
        <v>4296</v>
      </c>
      <c r="G3829" s="205" t="s">
        <v>10302</v>
      </c>
      <c r="H3829" s="205" t="s">
        <v>10306</v>
      </c>
      <c r="I3829" s="206" t="s">
        <v>34</v>
      </c>
      <c r="J3829" s="184">
        <v>1</v>
      </c>
    </row>
    <row r="3830" spans="1:10" ht="101.25" customHeight="1">
      <c r="A3830" s="206">
        <v>45</v>
      </c>
      <c r="B3830" s="209" t="s">
        <v>3883</v>
      </c>
      <c r="C3830" s="206">
        <v>2016</v>
      </c>
      <c r="D3830" s="207" t="s">
        <v>11533</v>
      </c>
      <c r="E3830" s="207" t="s">
        <v>4294</v>
      </c>
      <c r="F3830" s="207" t="s">
        <v>4297</v>
      </c>
      <c r="G3830" s="205" t="s">
        <v>10302</v>
      </c>
      <c r="H3830" s="205" t="s">
        <v>10306</v>
      </c>
      <c r="I3830" s="206" t="s">
        <v>34</v>
      </c>
      <c r="J3830" s="184">
        <v>1</v>
      </c>
    </row>
    <row r="3831" spans="1:10" ht="56.25" customHeight="1">
      <c r="A3831" s="206">
        <v>45</v>
      </c>
      <c r="B3831" s="207" t="s">
        <v>3883</v>
      </c>
      <c r="C3831" s="206">
        <v>2016</v>
      </c>
      <c r="D3831" s="207" t="s">
        <v>11533</v>
      </c>
      <c r="E3831" s="207" t="s">
        <v>4294</v>
      </c>
      <c r="F3831" s="207" t="s">
        <v>4298</v>
      </c>
      <c r="G3831" s="205" t="s">
        <v>10302</v>
      </c>
      <c r="H3831" s="205" t="s">
        <v>10306</v>
      </c>
      <c r="I3831" s="206" t="s">
        <v>34</v>
      </c>
      <c r="J3831" s="184">
        <v>1</v>
      </c>
    </row>
    <row r="3832" spans="1:10" ht="56.25" customHeight="1">
      <c r="A3832" s="206">
        <v>46</v>
      </c>
      <c r="B3832" s="207" t="s">
        <v>4215</v>
      </c>
      <c r="C3832" s="206">
        <v>2013</v>
      </c>
      <c r="D3832" s="207" t="s">
        <v>28</v>
      </c>
      <c r="E3832" s="207" t="s">
        <v>541</v>
      </c>
      <c r="F3832" s="207" t="s">
        <v>4299</v>
      </c>
      <c r="G3832" s="205" t="s">
        <v>10302</v>
      </c>
      <c r="H3832" s="205" t="s">
        <v>10306</v>
      </c>
      <c r="I3832" s="206" t="s">
        <v>34</v>
      </c>
      <c r="J3832" s="184">
        <v>1</v>
      </c>
    </row>
    <row r="3833" spans="1:10" ht="56.25" customHeight="1">
      <c r="A3833" s="206">
        <v>46</v>
      </c>
      <c r="B3833" s="207" t="s">
        <v>4215</v>
      </c>
      <c r="C3833" s="206">
        <v>2013</v>
      </c>
      <c r="D3833" s="207" t="s">
        <v>28</v>
      </c>
      <c r="E3833" s="207" t="s">
        <v>29</v>
      </c>
      <c r="F3833" s="207" t="s">
        <v>11534</v>
      </c>
      <c r="G3833" s="205" t="s">
        <v>10302</v>
      </c>
      <c r="H3833" s="207" t="s">
        <v>92</v>
      </c>
      <c r="I3833" s="206" t="s">
        <v>34</v>
      </c>
      <c r="J3833" s="184">
        <v>1</v>
      </c>
    </row>
    <row r="3834" spans="1:10" ht="56.25" customHeight="1">
      <c r="A3834" s="206">
        <v>46</v>
      </c>
      <c r="B3834" s="207" t="s">
        <v>4215</v>
      </c>
      <c r="C3834" s="206">
        <v>2013</v>
      </c>
      <c r="D3834" s="207" t="s">
        <v>28</v>
      </c>
      <c r="E3834" s="207" t="s">
        <v>37</v>
      </c>
      <c r="F3834" s="207" t="s">
        <v>11535</v>
      </c>
      <c r="G3834" s="205" t="s">
        <v>10302</v>
      </c>
      <c r="H3834" s="207" t="s">
        <v>92</v>
      </c>
      <c r="I3834" s="206" t="s">
        <v>34</v>
      </c>
      <c r="J3834" s="184">
        <v>1</v>
      </c>
    </row>
    <row r="3835" spans="1:10" ht="45" customHeight="1">
      <c r="A3835" s="206">
        <v>46</v>
      </c>
      <c r="B3835" s="207" t="s">
        <v>4215</v>
      </c>
      <c r="C3835" s="206">
        <v>2013</v>
      </c>
      <c r="D3835" s="207" t="s">
        <v>28</v>
      </c>
      <c r="E3835" s="207" t="s">
        <v>43</v>
      </c>
      <c r="F3835" s="207" t="s">
        <v>11536</v>
      </c>
      <c r="G3835" s="205" t="s">
        <v>10302</v>
      </c>
      <c r="H3835" s="207" t="s">
        <v>52</v>
      </c>
      <c r="I3835" s="206" t="s">
        <v>34</v>
      </c>
      <c r="J3835" s="184">
        <v>1</v>
      </c>
    </row>
    <row r="3836" spans="1:10" ht="112.5" customHeight="1">
      <c r="A3836" s="206">
        <v>46</v>
      </c>
      <c r="B3836" s="207" t="s">
        <v>4215</v>
      </c>
      <c r="C3836" s="206">
        <v>2013</v>
      </c>
      <c r="D3836" s="205" t="s">
        <v>28</v>
      </c>
      <c r="E3836" s="207" t="s">
        <v>46</v>
      </c>
      <c r="F3836" s="207" t="s">
        <v>11537</v>
      </c>
      <c r="G3836" s="205" t="s">
        <v>10302</v>
      </c>
      <c r="H3836" s="207" t="s">
        <v>52</v>
      </c>
      <c r="I3836" s="206" t="s">
        <v>34</v>
      </c>
      <c r="J3836" s="184">
        <v>1</v>
      </c>
    </row>
    <row r="3837" spans="1:10" ht="67.5" customHeight="1">
      <c r="A3837" s="206">
        <v>46</v>
      </c>
      <c r="B3837" s="207" t="s">
        <v>4215</v>
      </c>
      <c r="C3837" s="206">
        <v>2013</v>
      </c>
      <c r="D3837" s="207" t="s">
        <v>28</v>
      </c>
      <c r="E3837" s="207" t="s">
        <v>57</v>
      </c>
      <c r="F3837" s="207" t="s">
        <v>4304</v>
      </c>
      <c r="G3837" s="205" t="s">
        <v>10302</v>
      </c>
      <c r="H3837" s="205" t="s">
        <v>10306</v>
      </c>
      <c r="I3837" s="207" t="s">
        <v>48</v>
      </c>
      <c r="J3837" s="184">
        <v>1</v>
      </c>
    </row>
    <row r="3838" spans="1:10" ht="123.75" customHeight="1">
      <c r="A3838" s="206">
        <v>46</v>
      </c>
      <c r="B3838" s="207" t="s">
        <v>4215</v>
      </c>
      <c r="C3838" s="206">
        <v>2013</v>
      </c>
      <c r="D3838" s="207" t="s">
        <v>28</v>
      </c>
      <c r="E3838" s="207" t="s">
        <v>62</v>
      </c>
      <c r="F3838" s="207" t="s">
        <v>4305</v>
      </c>
      <c r="G3838" s="205" t="s">
        <v>82</v>
      </c>
      <c r="H3838" s="207" t="s">
        <v>101</v>
      </c>
      <c r="I3838" s="206" t="s">
        <v>34</v>
      </c>
      <c r="J3838" s="184">
        <v>1</v>
      </c>
    </row>
    <row r="3839" spans="1:10" ht="90" customHeight="1">
      <c r="A3839" s="206">
        <v>46</v>
      </c>
      <c r="B3839" s="207" t="s">
        <v>4215</v>
      </c>
      <c r="C3839" s="206">
        <v>2013</v>
      </c>
      <c r="D3839" s="207" t="s">
        <v>28</v>
      </c>
      <c r="E3839" s="207" t="s">
        <v>4307</v>
      </c>
      <c r="F3839" s="207" t="s">
        <v>4306</v>
      </c>
      <c r="G3839" s="205" t="s">
        <v>10302</v>
      </c>
      <c r="H3839" s="207" t="s">
        <v>92</v>
      </c>
      <c r="I3839" s="206" t="s">
        <v>34</v>
      </c>
      <c r="J3839" s="184">
        <v>1</v>
      </c>
    </row>
    <row r="3840" spans="1:10" ht="56.25" customHeight="1">
      <c r="A3840" s="206">
        <v>46</v>
      </c>
      <c r="B3840" s="207" t="s">
        <v>4215</v>
      </c>
      <c r="C3840" s="206">
        <v>2013</v>
      </c>
      <c r="D3840" s="207" t="s">
        <v>28</v>
      </c>
      <c r="E3840" s="207" t="s">
        <v>554</v>
      </c>
      <c r="F3840" s="207" t="s">
        <v>11538</v>
      </c>
      <c r="G3840" s="205" t="s">
        <v>10302</v>
      </c>
      <c r="H3840" s="205" t="s">
        <v>10306</v>
      </c>
      <c r="I3840" s="206" t="s">
        <v>34</v>
      </c>
      <c r="J3840" s="184">
        <v>1</v>
      </c>
    </row>
    <row r="3841" spans="1:10" ht="45" customHeight="1">
      <c r="A3841" s="206">
        <v>46</v>
      </c>
      <c r="B3841" s="207" t="s">
        <v>4215</v>
      </c>
      <c r="C3841" s="206">
        <v>2013</v>
      </c>
      <c r="D3841" s="207" t="s">
        <v>74</v>
      </c>
      <c r="E3841" s="207" t="s">
        <v>75</v>
      </c>
      <c r="F3841" s="207" t="s">
        <v>11539</v>
      </c>
      <c r="G3841" s="205" t="s">
        <v>10302</v>
      </c>
      <c r="H3841" s="207" t="s">
        <v>92</v>
      </c>
      <c r="I3841" s="206" t="s">
        <v>34</v>
      </c>
      <c r="J3841" s="184">
        <v>1</v>
      </c>
    </row>
    <row r="3842" spans="1:10" ht="45" customHeight="1">
      <c r="A3842" s="206">
        <v>46</v>
      </c>
      <c r="B3842" s="207" t="s">
        <v>4215</v>
      </c>
      <c r="C3842" s="206">
        <v>2013</v>
      </c>
      <c r="D3842" s="207" t="s">
        <v>74</v>
      </c>
      <c r="E3842" s="207" t="s">
        <v>75</v>
      </c>
      <c r="F3842" s="207" t="s">
        <v>11540</v>
      </c>
      <c r="G3842" s="205" t="s">
        <v>82</v>
      </c>
      <c r="H3842" s="207" t="s">
        <v>101</v>
      </c>
      <c r="I3842" s="206" t="s">
        <v>34</v>
      </c>
      <c r="J3842" s="184">
        <v>1</v>
      </c>
    </row>
    <row r="3843" spans="1:10" ht="33.75" customHeight="1">
      <c r="A3843" s="206">
        <v>46</v>
      </c>
      <c r="B3843" s="207" t="s">
        <v>4215</v>
      </c>
      <c r="C3843" s="206">
        <v>2013</v>
      </c>
      <c r="D3843" s="207" t="s">
        <v>74</v>
      </c>
      <c r="E3843" s="207" t="s">
        <v>75</v>
      </c>
      <c r="F3843" s="207" t="s">
        <v>11541</v>
      </c>
      <c r="G3843" s="205" t="s">
        <v>10302</v>
      </c>
      <c r="H3843" s="205" t="s">
        <v>10306</v>
      </c>
      <c r="I3843" s="206" t="s">
        <v>34</v>
      </c>
      <c r="J3843" s="184">
        <v>1</v>
      </c>
    </row>
    <row r="3844" spans="1:10" ht="101.25" customHeight="1">
      <c r="A3844" s="206">
        <v>46</v>
      </c>
      <c r="B3844" s="207" t="s">
        <v>4215</v>
      </c>
      <c r="C3844" s="206">
        <v>2013</v>
      </c>
      <c r="D3844" s="207" t="s">
        <v>74</v>
      </c>
      <c r="E3844" s="207" t="s">
        <v>75</v>
      </c>
      <c r="F3844" s="207" t="s">
        <v>11542</v>
      </c>
      <c r="G3844" s="205" t="s">
        <v>10302</v>
      </c>
      <c r="H3844" s="205" t="s">
        <v>10306</v>
      </c>
      <c r="I3844" s="206" t="s">
        <v>34</v>
      </c>
      <c r="J3844" s="184">
        <v>1</v>
      </c>
    </row>
    <row r="3845" spans="1:10" ht="67.5" customHeight="1">
      <c r="A3845" s="206">
        <v>46</v>
      </c>
      <c r="B3845" s="207" t="s">
        <v>4215</v>
      </c>
      <c r="C3845" s="206">
        <v>2013</v>
      </c>
      <c r="D3845" s="207" t="s">
        <v>74</v>
      </c>
      <c r="E3845" s="207" t="s">
        <v>75</v>
      </c>
      <c r="F3845" s="207" t="s">
        <v>4313</v>
      </c>
      <c r="G3845" s="205" t="s">
        <v>10302</v>
      </c>
      <c r="H3845" s="207" t="s">
        <v>92</v>
      </c>
      <c r="I3845" s="206" t="s">
        <v>34</v>
      </c>
      <c r="J3845" s="184">
        <v>1</v>
      </c>
    </row>
    <row r="3846" spans="1:10" ht="146.25" customHeight="1">
      <c r="A3846" s="206">
        <v>46</v>
      </c>
      <c r="B3846" s="207" t="s">
        <v>4215</v>
      </c>
      <c r="C3846" s="206">
        <v>2013</v>
      </c>
      <c r="D3846" s="207" t="s">
        <v>74</v>
      </c>
      <c r="E3846" s="207" t="s">
        <v>79</v>
      </c>
      <c r="F3846" s="207" t="s">
        <v>11543</v>
      </c>
      <c r="G3846" s="205" t="s">
        <v>10302</v>
      </c>
      <c r="H3846" s="205" t="s">
        <v>10306</v>
      </c>
      <c r="I3846" s="206" t="s">
        <v>34</v>
      </c>
      <c r="J3846" s="184">
        <v>1</v>
      </c>
    </row>
    <row r="3847" spans="1:10" ht="78.75" customHeight="1">
      <c r="A3847" s="206">
        <v>46</v>
      </c>
      <c r="B3847" s="207" t="s">
        <v>4215</v>
      </c>
      <c r="C3847" s="206">
        <v>2013</v>
      </c>
      <c r="D3847" s="207" t="s">
        <v>74</v>
      </c>
      <c r="E3847" s="207" t="s">
        <v>85</v>
      </c>
      <c r="F3847" s="207" t="s">
        <v>4315</v>
      </c>
      <c r="G3847" s="205" t="s">
        <v>10302</v>
      </c>
      <c r="H3847" s="205" t="s">
        <v>10306</v>
      </c>
      <c r="I3847" s="206" t="s">
        <v>34</v>
      </c>
      <c r="J3847" s="184">
        <v>1</v>
      </c>
    </row>
    <row r="3848" spans="1:10" ht="90" customHeight="1">
      <c r="A3848" s="206">
        <v>46</v>
      </c>
      <c r="B3848" s="207" t="s">
        <v>4215</v>
      </c>
      <c r="C3848" s="206">
        <v>2013</v>
      </c>
      <c r="D3848" s="207" t="s">
        <v>74</v>
      </c>
      <c r="E3848" s="207" t="s">
        <v>94</v>
      </c>
      <c r="F3848" s="207" t="s">
        <v>4216</v>
      </c>
      <c r="G3848" s="205" t="s">
        <v>10302</v>
      </c>
      <c r="H3848" s="207" t="s">
        <v>52</v>
      </c>
      <c r="I3848" s="206" t="s">
        <v>34</v>
      </c>
      <c r="J3848" s="184">
        <v>1</v>
      </c>
    </row>
    <row r="3849" spans="1:10" ht="45" customHeight="1">
      <c r="A3849" s="206">
        <v>46</v>
      </c>
      <c r="B3849" s="207" t="s">
        <v>4215</v>
      </c>
      <c r="C3849" s="206">
        <v>2013</v>
      </c>
      <c r="D3849" s="207" t="s">
        <v>11544</v>
      </c>
      <c r="E3849" s="207" t="s">
        <v>1211</v>
      </c>
      <c r="F3849" s="207" t="s">
        <v>4317</v>
      </c>
      <c r="G3849" s="205" t="s">
        <v>10302</v>
      </c>
      <c r="H3849" s="207" t="s">
        <v>92</v>
      </c>
      <c r="I3849" s="206" t="s">
        <v>34</v>
      </c>
      <c r="J3849" s="184">
        <v>1</v>
      </c>
    </row>
    <row r="3850" spans="1:10" ht="45" customHeight="1">
      <c r="A3850" s="206">
        <v>46</v>
      </c>
      <c r="B3850" s="207" t="s">
        <v>4215</v>
      </c>
      <c r="C3850" s="206">
        <v>2013</v>
      </c>
      <c r="D3850" s="207" t="s">
        <v>11544</v>
      </c>
      <c r="E3850" s="207" t="s">
        <v>1211</v>
      </c>
      <c r="F3850" s="207" t="s">
        <v>4318</v>
      </c>
      <c r="G3850" s="205" t="s">
        <v>10302</v>
      </c>
      <c r="H3850" s="205" t="s">
        <v>10306</v>
      </c>
      <c r="I3850" s="206" t="s">
        <v>34</v>
      </c>
      <c r="J3850" s="184">
        <v>1</v>
      </c>
    </row>
    <row r="3851" spans="1:10" ht="22.5" customHeight="1">
      <c r="A3851" s="206">
        <v>46</v>
      </c>
      <c r="B3851" s="207" t="s">
        <v>4215</v>
      </c>
      <c r="C3851" s="206">
        <v>2013</v>
      </c>
      <c r="D3851" s="207" t="s">
        <v>11544</v>
      </c>
      <c r="E3851" s="207" t="s">
        <v>1211</v>
      </c>
      <c r="F3851" s="207" t="s">
        <v>4319</v>
      </c>
      <c r="G3851" s="205" t="s">
        <v>10302</v>
      </c>
      <c r="H3851" s="207" t="s">
        <v>92</v>
      </c>
      <c r="I3851" s="206" t="s">
        <v>34</v>
      </c>
      <c r="J3851" s="184">
        <v>1</v>
      </c>
    </row>
    <row r="3852" spans="1:10" ht="90" customHeight="1">
      <c r="A3852" s="206">
        <v>46</v>
      </c>
      <c r="B3852" s="207" t="s">
        <v>4215</v>
      </c>
      <c r="C3852" s="206">
        <v>2013</v>
      </c>
      <c r="D3852" s="207" t="s">
        <v>111</v>
      </c>
      <c r="E3852" s="207" t="s">
        <v>116</v>
      </c>
      <c r="F3852" s="207" t="s">
        <v>4320</v>
      </c>
      <c r="G3852" s="205" t="s">
        <v>10302</v>
      </c>
      <c r="H3852" s="207" t="s">
        <v>92</v>
      </c>
      <c r="I3852" s="206" t="s">
        <v>34</v>
      </c>
      <c r="J3852" s="184">
        <v>1</v>
      </c>
    </row>
    <row r="3853" spans="1:10" ht="22.5" customHeight="1">
      <c r="A3853" s="206">
        <v>46</v>
      </c>
      <c r="B3853" s="207" t="s">
        <v>4215</v>
      </c>
      <c r="C3853" s="206">
        <v>2013</v>
      </c>
      <c r="D3853" s="207" t="s">
        <v>111</v>
      </c>
      <c r="E3853" s="207" t="s">
        <v>122</v>
      </c>
      <c r="F3853" s="207" t="s">
        <v>11545</v>
      </c>
      <c r="G3853" s="205" t="s">
        <v>10302</v>
      </c>
      <c r="H3853" s="207" t="s">
        <v>92</v>
      </c>
      <c r="I3853" s="206" t="s">
        <v>34</v>
      </c>
      <c r="J3853" s="184">
        <v>1</v>
      </c>
    </row>
    <row r="3854" spans="1:10" ht="33.75" customHeight="1">
      <c r="A3854" s="206">
        <v>46</v>
      </c>
      <c r="B3854" s="207" t="s">
        <v>4215</v>
      </c>
      <c r="C3854" s="206">
        <v>2013</v>
      </c>
      <c r="D3854" s="207" t="s">
        <v>111</v>
      </c>
      <c r="E3854" s="207" t="s">
        <v>122</v>
      </c>
      <c r="F3854" s="207" t="s">
        <v>11546</v>
      </c>
      <c r="G3854" s="205" t="s">
        <v>82</v>
      </c>
      <c r="H3854" s="207" t="s">
        <v>101</v>
      </c>
      <c r="I3854" s="206" t="s">
        <v>34</v>
      </c>
      <c r="J3854" s="184">
        <v>1</v>
      </c>
    </row>
    <row r="3855" spans="1:10" ht="22.5" customHeight="1">
      <c r="A3855" s="206">
        <v>46</v>
      </c>
      <c r="B3855" s="207" t="s">
        <v>4215</v>
      </c>
      <c r="C3855" s="206">
        <v>2013</v>
      </c>
      <c r="D3855" s="207" t="s">
        <v>111</v>
      </c>
      <c r="E3855" s="207" t="s">
        <v>122</v>
      </c>
      <c r="F3855" s="207" t="s">
        <v>11547</v>
      </c>
      <c r="G3855" s="205" t="s">
        <v>10302</v>
      </c>
      <c r="H3855" s="205" t="s">
        <v>10306</v>
      </c>
      <c r="I3855" s="206" t="s">
        <v>34</v>
      </c>
      <c r="J3855" s="184">
        <v>1</v>
      </c>
    </row>
    <row r="3856" spans="1:10" ht="45" customHeight="1">
      <c r="A3856" s="206">
        <v>46</v>
      </c>
      <c r="B3856" s="207" t="s">
        <v>4215</v>
      </c>
      <c r="C3856" s="206">
        <v>2013</v>
      </c>
      <c r="D3856" s="207" t="s">
        <v>111</v>
      </c>
      <c r="E3856" s="207" t="s">
        <v>122</v>
      </c>
      <c r="F3856" s="207" t="s">
        <v>11548</v>
      </c>
      <c r="G3856" s="205" t="s">
        <v>82</v>
      </c>
      <c r="H3856" s="207" t="s">
        <v>101</v>
      </c>
      <c r="I3856" s="206" t="s">
        <v>34</v>
      </c>
      <c r="J3856" s="184">
        <v>1</v>
      </c>
    </row>
    <row r="3857" spans="1:10" ht="22.5" customHeight="1">
      <c r="A3857" s="206">
        <v>46</v>
      </c>
      <c r="B3857" s="207" t="s">
        <v>4215</v>
      </c>
      <c r="C3857" s="206">
        <v>2013</v>
      </c>
      <c r="D3857" s="207" t="s">
        <v>111</v>
      </c>
      <c r="E3857" s="207" t="s">
        <v>126</v>
      </c>
      <c r="F3857" s="207" t="s">
        <v>11549</v>
      </c>
      <c r="G3857" s="205" t="s">
        <v>10302</v>
      </c>
      <c r="H3857" s="207" t="s">
        <v>92</v>
      </c>
      <c r="I3857" s="206" t="s">
        <v>34</v>
      </c>
      <c r="J3857" s="184">
        <v>1</v>
      </c>
    </row>
    <row r="3858" spans="1:10" ht="33.75" customHeight="1">
      <c r="A3858" s="206">
        <v>46</v>
      </c>
      <c r="B3858" s="207" t="s">
        <v>4215</v>
      </c>
      <c r="C3858" s="206">
        <v>2013</v>
      </c>
      <c r="D3858" s="207" t="s">
        <v>111</v>
      </c>
      <c r="E3858" s="207" t="s">
        <v>126</v>
      </c>
      <c r="F3858" s="207" t="s">
        <v>11550</v>
      </c>
      <c r="G3858" s="205" t="s">
        <v>10302</v>
      </c>
      <c r="H3858" s="205" t="s">
        <v>10306</v>
      </c>
      <c r="I3858" s="206" t="s">
        <v>34</v>
      </c>
      <c r="J3858" s="184">
        <v>1</v>
      </c>
    </row>
    <row r="3859" spans="1:10" ht="33.75" customHeight="1">
      <c r="A3859" s="206">
        <v>46</v>
      </c>
      <c r="B3859" s="207" t="s">
        <v>4215</v>
      </c>
      <c r="C3859" s="206">
        <v>2013</v>
      </c>
      <c r="D3859" s="207" t="s">
        <v>111</v>
      </c>
      <c r="E3859" s="207" t="s">
        <v>126</v>
      </c>
      <c r="F3859" s="207" t="s">
        <v>11551</v>
      </c>
      <c r="G3859" s="205" t="s">
        <v>10302</v>
      </c>
      <c r="H3859" s="205" t="s">
        <v>10306</v>
      </c>
      <c r="I3859" s="207" t="s">
        <v>48</v>
      </c>
      <c r="J3859" s="184">
        <v>1</v>
      </c>
    </row>
    <row r="3860" spans="1:10" ht="22.5" customHeight="1">
      <c r="A3860" s="206">
        <v>46</v>
      </c>
      <c r="B3860" s="207" t="s">
        <v>4215</v>
      </c>
      <c r="C3860" s="206">
        <v>2013</v>
      </c>
      <c r="D3860" s="207" t="s">
        <v>111</v>
      </c>
      <c r="E3860" s="207" t="s">
        <v>126</v>
      </c>
      <c r="F3860" s="207" t="s">
        <v>11552</v>
      </c>
      <c r="G3860" s="205" t="s">
        <v>10302</v>
      </c>
      <c r="H3860" s="207" t="s">
        <v>92</v>
      </c>
      <c r="I3860" s="206" t="s">
        <v>34</v>
      </c>
      <c r="J3860" s="184">
        <v>1</v>
      </c>
    </row>
    <row r="3861" spans="1:10" ht="45" customHeight="1">
      <c r="A3861" s="206">
        <v>46</v>
      </c>
      <c r="B3861" s="207" t="s">
        <v>4215</v>
      </c>
      <c r="C3861" s="206">
        <v>2013</v>
      </c>
      <c r="D3861" s="207" t="s">
        <v>111</v>
      </c>
      <c r="E3861" s="207" t="s">
        <v>126</v>
      </c>
      <c r="F3861" s="207" t="s">
        <v>11553</v>
      </c>
      <c r="G3861" s="205" t="s">
        <v>10302</v>
      </c>
      <c r="H3861" s="207" t="s">
        <v>92</v>
      </c>
      <c r="I3861" s="206" t="s">
        <v>34</v>
      </c>
      <c r="J3861" s="184">
        <v>1</v>
      </c>
    </row>
    <row r="3862" spans="1:10" ht="22.5" customHeight="1">
      <c r="A3862" s="206">
        <v>46</v>
      </c>
      <c r="B3862" s="207" t="s">
        <v>4215</v>
      </c>
      <c r="C3862" s="206">
        <v>2013</v>
      </c>
      <c r="D3862" s="207" t="s">
        <v>111</v>
      </c>
      <c r="E3862" s="207" t="s">
        <v>379</v>
      </c>
      <c r="F3862" s="207" t="s">
        <v>11554</v>
      </c>
      <c r="G3862" s="205" t="s">
        <v>10302</v>
      </c>
      <c r="H3862" s="207" t="s">
        <v>92</v>
      </c>
      <c r="I3862" s="206" t="s">
        <v>34</v>
      </c>
      <c r="J3862" s="184">
        <v>1</v>
      </c>
    </row>
    <row r="3863" spans="1:10" ht="22.5" customHeight="1">
      <c r="A3863" s="206">
        <v>46</v>
      </c>
      <c r="B3863" s="207" t="s">
        <v>4215</v>
      </c>
      <c r="C3863" s="206">
        <v>2013</v>
      </c>
      <c r="D3863" s="207" t="s">
        <v>111</v>
      </c>
      <c r="E3863" s="207" t="s">
        <v>379</v>
      </c>
      <c r="F3863" s="207" t="s">
        <v>11555</v>
      </c>
      <c r="G3863" s="205" t="s">
        <v>10302</v>
      </c>
      <c r="H3863" s="207" t="s">
        <v>1111</v>
      </c>
      <c r="I3863" s="206" t="s">
        <v>34</v>
      </c>
      <c r="J3863" s="184">
        <v>1</v>
      </c>
    </row>
    <row r="3864" spans="1:10" ht="22.5" customHeight="1">
      <c r="A3864" s="206">
        <v>46</v>
      </c>
      <c r="B3864" s="207" t="s">
        <v>4215</v>
      </c>
      <c r="C3864" s="206">
        <v>2013</v>
      </c>
      <c r="D3864" s="207" t="s">
        <v>111</v>
      </c>
      <c r="E3864" s="207" t="s">
        <v>379</v>
      </c>
      <c r="F3864" s="207" t="s">
        <v>11556</v>
      </c>
      <c r="G3864" s="205" t="s">
        <v>10302</v>
      </c>
      <c r="H3864" s="205" t="s">
        <v>10306</v>
      </c>
      <c r="I3864" s="206" t="s">
        <v>34</v>
      </c>
      <c r="J3864" s="184">
        <v>1</v>
      </c>
    </row>
    <row r="3865" spans="1:10" ht="33.75" customHeight="1">
      <c r="A3865" s="206">
        <v>46</v>
      </c>
      <c r="B3865" s="207" t="s">
        <v>4215</v>
      </c>
      <c r="C3865" s="206">
        <v>2013</v>
      </c>
      <c r="D3865" s="207" t="s">
        <v>111</v>
      </c>
      <c r="E3865" s="207" t="s">
        <v>379</v>
      </c>
      <c r="F3865" s="207" t="s">
        <v>11557</v>
      </c>
      <c r="G3865" s="205" t="s">
        <v>10302</v>
      </c>
      <c r="H3865" s="207" t="s">
        <v>92</v>
      </c>
      <c r="I3865" s="206" t="s">
        <v>34</v>
      </c>
      <c r="J3865" s="184">
        <v>1</v>
      </c>
    </row>
    <row r="3866" spans="1:10" ht="33.75" customHeight="1">
      <c r="A3866" s="206">
        <v>46</v>
      </c>
      <c r="B3866" s="207" t="s">
        <v>4215</v>
      </c>
      <c r="C3866" s="206">
        <v>2013</v>
      </c>
      <c r="D3866" s="207" t="s">
        <v>111</v>
      </c>
      <c r="E3866" s="207" t="s">
        <v>379</v>
      </c>
      <c r="F3866" s="207" t="s">
        <v>11558</v>
      </c>
      <c r="G3866" s="205" t="s">
        <v>82</v>
      </c>
      <c r="H3866" s="207" t="s">
        <v>188</v>
      </c>
      <c r="I3866" s="206" t="s">
        <v>34</v>
      </c>
      <c r="J3866" s="184">
        <v>1</v>
      </c>
    </row>
    <row r="3867" spans="1:10" ht="22.5" customHeight="1">
      <c r="A3867" s="206">
        <v>46</v>
      </c>
      <c r="B3867" s="207" t="s">
        <v>4215</v>
      </c>
      <c r="C3867" s="206">
        <v>2013</v>
      </c>
      <c r="D3867" s="207" t="s">
        <v>111</v>
      </c>
      <c r="E3867" s="207" t="s">
        <v>131</v>
      </c>
      <c r="F3867" s="207" t="s">
        <v>4335</v>
      </c>
      <c r="G3867" s="205" t="s">
        <v>10302</v>
      </c>
      <c r="H3867" s="207" t="s">
        <v>92</v>
      </c>
      <c r="I3867" s="206" t="s">
        <v>34</v>
      </c>
      <c r="J3867" s="184">
        <v>1</v>
      </c>
    </row>
    <row r="3868" spans="1:10" ht="22.5" customHeight="1">
      <c r="A3868" s="206">
        <v>46</v>
      </c>
      <c r="B3868" s="207" t="s">
        <v>4215</v>
      </c>
      <c r="C3868" s="206">
        <v>2013</v>
      </c>
      <c r="D3868" s="207" t="s">
        <v>111</v>
      </c>
      <c r="E3868" s="207" t="s">
        <v>131</v>
      </c>
      <c r="F3868" s="207" t="s">
        <v>11559</v>
      </c>
      <c r="G3868" s="205" t="s">
        <v>10302</v>
      </c>
      <c r="H3868" s="205" t="s">
        <v>10306</v>
      </c>
      <c r="I3868" s="206" t="s">
        <v>34</v>
      </c>
      <c r="J3868" s="184">
        <v>1</v>
      </c>
    </row>
    <row r="3869" spans="1:10" ht="22.5" customHeight="1">
      <c r="A3869" s="206">
        <v>46</v>
      </c>
      <c r="B3869" s="207" t="s">
        <v>4215</v>
      </c>
      <c r="C3869" s="206">
        <v>2013</v>
      </c>
      <c r="D3869" s="207" t="s">
        <v>111</v>
      </c>
      <c r="E3869" s="207" t="s">
        <v>131</v>
      </c>
      <c r="F3869" s="207" t="s">
        <v>11560</v>
      </c>
      <c r="G3869" s="205" t="s">
        <v>10302</v>
      </c>
      <c r="H3869" s="205" t="s">
        <v>10306</v>
      </c>
      <c r="I3869" s="206" t="s">
        <v>34</v>
      </c>
      <c r="J3869" s="184">
        <v>1</v>
      </c>
    </row>
    <row r="3870" spans="1:10" ht="22.5" customHeight="1">
      <c r="A3870" s="206">
        <v>46</v>
      </c>
      <c r="B3870" s="207" t="s">
        <v>4215</v>
      </c>
      <c r="C3870" s="206">
        <v>2013</v>
      </c>
      <c r="D3870" s="207" t="s">
        <v>111</v>
      </c>
      <c r="E3870" s="207" t="s">
        <v>131</v>
      </c>
      <c r="F3870" s="207" t="s">
        <v>11561</v>
      </c>
      <c r="G3870" s="205" t="s">
        <v>10302</v>
      </c>
      <c r="H3870" s="205" t="s">
        <v>10306</v>
      </c>
      <c r="I3870" s="206" t="s">
        <v>34</v>
      </c>
      <c r="J3870" s="184">
        <v>1</v>
      </c>
    </row>
    <row r="3871" spans="1:10" ht="56.25" customHeight="1">
      <c r="A3871" s="206">
        <v>46</v>
      </c>
      <c r="B3871" s="207" t="s">
        <v>4215</v>
      </c>
      <c r="C3871" s="206">
        <v>2013</v>
      </c>
      <c r="D3871" s="207" t="s">
        <v>139</v>
      </c>
      <c r="E3871" s="207" t="s">
        <v>144</v>
      </c>
      <c r="F3871" s="207" t="s">
        <v>11562</v>
      </c>
      <c r="G3871" s="205" t="s">
        <v>10302</v>
      </c>
      <c r="H3871" s="205" t="s">
        <v>10306</v>
      </c>
      <c r="I3871" s="206" t="s">
        <v>34</v>
      </c>
      <c r="J3871" s="184">
        <v>1</v>
      </c>
    </row>
    <row r="3872" spans="1:10" ht="22.5" customHeight="1">
      <c r="A3872" s="206">
        <v>46</v>
      </c>
      <c r="B3872" s="207" t="s">
        <v>4215</v>
      </c>
      <c r="C3872" s="206">
        <v>2013</v>
      </c>
      <c r="D3872" s="207" t="s">
        <v>139</v>
      </c>
      <c r="E3872" s="207" t="s">
        <v>144</v>
      </c>
      <c r="F3872" s="207" t="s">
        <v>11563</v>
      </c>
      <c r="G3872" s="205" t="s">
        <v>82</v>
      </c>
      <c r="H3872" s="207" t="s">
        <v>101</v>
      </c>
      <c r="I3872" s="206" t="s">
        <v>34</v>
      </c>
      <c r="J3872" s="184">
        <v>1</v>
      </c>
    </row>
    <row r="3873" spans="1:10" ht="33.75" customHeight="1">
      <c r="A3873" s="206">
        <v>46</v>
      </c>
      <c r="B3873" s="207" t="s">
        <v>4215</v>
      </c>
      <c r="C3873" s="206">
        <v>2013</v>
      </c>
      <c r="D3873" s="207" t="s">
        <v>139</v>
      </c>
      <c r="E3873" s="207" t="s">
        <v>144</v>
      </c>
      <c r="F3873" s="207" t="s">
        <v>11564</v>
      </c>
      <c r="G3873" s="205" t="s">
        <v>10302</v>
      </c>
      <c r="H3873" s="207" t="s">
        <v>92</v>
      </c>
      <c r="I3873" s="206" t="s">
        <v>34</v>
      </c>
      <c r="J3873" s="184">
        <v>1</v>
      </c>
    </row>
    <row r="3874" spans="1:10" ht="45" customHeight="1">
      <c r="A3874" s="206">
        <v>46</v>
      </c>
      <c r="B3874" s="207" t="s">
        <v>4215</v>
      </c>
      <c r="C3874" s="206">
        <v>2013</v>
      </c>
      <c r="D3874" s="207" t="s">
        <v>139</v>
      </c>
      <c r="E3874" s="207" t="s">
        <v>144</v>
      </c>
      <c r="F3874" s="207" t="s">
        <v>11565</v>
      </c>
      <c r="G3874" s="205" t="s">
        <v>10302</v>
      </c>
      <c r="H3874" s="207" t="s">
        <v>1111</v>
      </c>
      <c r="I3874" s="206" t="s">
        <v>34</v>
      </c>
      <c r="J3874" s="184">
        <v>1</v>
      </c>
    </row>
    <row r="3875" spans="1:10" ht="33.75" customHeight="1">
      <c r="A3875" s="206">
        <v>46</v>
      </c>
      <c r="B3875" s="207" t="s">
        <v>4215</v>
      </c>
      <c r="C3875" s="206">
        <v>2013</v>
      </c>
      <c r="D3875" s="207" t="s">
        <v>139</v>
      </c>
      <c r="E3875" s="207" t="s">
        <v>144</v>
      </c>
      <c r="F3875" s="207" t="s">
        <v>11566</v>
      </c>
      <c r="G3875" s="205" t="s">
        <v>82</v>
      </c>
      <c r="H3875" s="207" t="s">
        <v>188</v>
      </c>
      <c r="I3875" s="206" t="s">
        <v>34</v>
      </c>
      <c r="J3875" s="184">
        <v>1</v>
      </c>
    </row>
    <row r="3876" spans="1:10" ht="33.75" customHeight="1">
      <c r="A3876" s="206">
        <v>46</v>
      </c>
      <c r="B3876" s="207" t="s">
        <v>4215</v>
      </c>
      <c r="C3876" s="206">
        <v>2013</v>
      </c>
      <c r="D3876" s="207" t="s">
        <v>139</v>
      </c>
      <c r="E3876" s="207" t="s">
        <v>144</v>
      </c>
      <c r="F3876" s="207" t="s">
        <v>11567</v>
      </c>
      <c r="G3876" s="205" t="s">
        <v>10302</v>
      </c>
      <c r="H3876" s="207" t="s">
        <v>92</v>
      </c>
      <c r="I3876" s="206" t="s">
        <v>34</v>
      </c>
      <c r="J3876" s="184">
        <v>1</v>
      </c>
    </row>
    <row r="3877" spans="1:10" ht="33.75" customHeight="1">
      <c r="A3877" s="206">
        <v>46</v>
      </c>
      <c r="B3877" s="207" t="s">
        <v>4215</v>
      </c>
      <c r="C3877" s="206">
        <v>2013</v>
      </c>
      <c r="D3877" s="207" t="s">
        <v>139</v>
      </c>
      <c r="E3877" s="207" t="s">
        <v>144</v>
      </c>
      <c r="F3877" s="207" t="s">
        <v>11568</v>
      </c>
      <c r="G3877" s="205" t="s">
        <v>10302</v>
      </c>
      <c r="H3877" s="207" t="s">
        <v>92</v>
      </c>
      <c r="I3877" s="206" t="s">
        <v>34</v>
      </c>
      <c r="J3877" s="184">
        <v>1</v>
      </c>
    </row>
    <row r="3878" spans="1:10" ht="90" customHeight="1">
      <c r="A3878" s="206">
        <v>46</v>
      </c>
      <c r="B3878" s="207" t="s">
        <v>4215</v>
      </c>
      <c r="C3878" s="206">
        <v>2013</v>
      </c>
      <c r="D3878" s="207" t="s">
        <v>139</v>
      </c>
      <c r="E3878" s="207" t="s">
        <v>4347</v>
      </c>
      <c r="F3878" s="207" t="s">
        <v>4346</v>
      </c>
      <c r="G3878" s="205" t="s">
        <v>10302</v>
      </c>
      <c r="H3878" s="207" t="s">
        <v>92</v>
      </c>
      <c r="I3878" s="206" t="s">
        <v>34</v>
      </c>
      <c r="J3878" s="184">
        <v>1</v>
      </c>
    </row>
    <row r="3879" spans="1:10" ht="90" customHeight="1">
      <c r="A3879" s="206">
        <v>46</v>
      </c>
      <c r="B3879" s="207" t="s">
        <v>4215</v>
      </c>
      <c r="C3879" s="206">
        <v>2013</v>
      </c>
      <c r="D3879" s="207" t="s">
        <v>166</v>
      </c>
      <c r="E3879" s="210" t="s">
        <v>162</v>
      </c>
      <c r="F3879" s="210" t="s">
        <v>4348</v>
      </c>
      <c r="G3879" s="205" t="s">
        <v>10302</v>
      </c>
      <c r="H3879" s="207" t="s">
        <v>92</v>
      </c>
      <c r="I3879" s="206" t="s">
        <v>34</v>
      </c>
      <c r="J3879" s="184">
        <v>1</v>
      </c>
    </row>
    <row r="3880" spans="1:10" ht="101.25" customHeight="1">
      <c r="A3880" s="206">
        <v>46</v>
      </c>
      <c r="B3880" s="207" t="s">
        <v>4215</v>
      </c>
      <c r="C3880" s="206">
        <v>2013</v>
      </c>
      <c r="D3880" s="207" t="s">
        <v>166</v>
      </c>
      <c r="E3880" s="207" t="s">
        <v>177</v>
      </c>
      <c r="F3880" s="207" t="s">
        <v>4349</v>
      </c>
      <c r="G3880" s="205" t="s">
        <v>82</v>
      </c>
      <c r="H3880" s="207" t="s">
        <v>101</v>
      </c>
      <c r="I3880" s="206" t="s">
        <v>34</v>
      </c>
      <c r="J3880" s="184">
        <v>1</v>
      </c>
    </row>
    <row r="3881" spans="1:10" ht="146.25" customHeight="1">
      <c r="A3881" s="206">
        <v>46</v>
      </c>
      <c r="B3881" s="207" t="s">
        <v>4215</v>
      </c>
      <c r="C3881" s="206">
        <v>2013</v>
      </c>
      <c r="D3881" s="207" t="s">
        <v>166</v>
      </c>
      <c r="E3881" s="207" t="s">
        <v>189</v>
      </c>
      <c r="F3881" s="207" t="s">
        <v>11569</v>
      </c>
      <c r="G3881" s="205" t="s">
        <v>10302</v>
      </c>
      <c r="H3881" s="207" t="s">
        <v>92</v>
      </c>
      <c r="I3881" s="206" t="s">
        <v>34</v>
      </c>
      <c r="J3881" s="184">
        <v>1</v>
      </c>
    </row>
    <row r="3882" spans="1:10" ht="78.75" customHeight="1">
      <c r="A3882" s="206">
        <v>46</v>
      </c>
      <c r="B3882" s="207" t="s">
        <v>4215</v>
      </c>
      <c r="C3882" s="206">
        <v>2013</v>
      </c>
      <c r="D3882" s="207" t="s">
        <v>166</v>
      </c>
      <c r="E3882" s="207" t="s">
        <v>407</v>
      </c>
      <c r="F3882" s="207" t="s">
        <v>11570</v>
      </c>
      <c r="G3882" s="205" t="s">
        <v>10302</v>
      </c>
      <c r="H3882" s="205" t="s">
        <v>10306</v>
      </c>
      <c r="I3882" s="207" t="s">
        <v>48</v>
      </c>
      <c r="J3882" s="184">
        <v>1</v>
      </c>
    </row>
    <row r="3883" spans="1:10" ht="56.25" customHeight="1">
      <c r="A3883" s="206">
        <v>46</v>
      </c>
      <c r="B3883" s="207" t="s">
        <v>4215</v>
      </c>
      <c r="C3883" s="206">
        <v>2013</v>
      </c>
      <c r="D3883" s="207" t="s">
        <v>166</v>
      </c>
      <c r="E3883" s="207" t="s">
        <v>184</v>
      </c>
      <c r="F3883" s="207" t="s">
        <v>11571</v>
      </c>
      <c r="G3883" s="205" t="s">
        <v>10302</v>
      </c>
      <c r="H3883" s="205" t="s">
        <v>10306</v>
      </c>
      <c r="I3883" s="206" t="s">
        <v>34</v>
      </c>
      <c r="J3883" s="184">
        <v>1</v>
      </c>
    </row>
    <row r="3884" spans="1:10" ht="33.75" customHeight="1">
      <c r="A3884" s="206">
        <v>46</v>
      </c>
      <c r="B3884" s="207" t="s">
        <v>4215</v>
      </c>
      <c r="C3884" s="206">
        <v>2013</v>
      </c>
      <c r="D3884" s="207" t="s">
        <v>166</v>
      </c>
      <c r="E3884" s="207" t="s">
        <v>184</v>
      </c>
      <c r="F3884" s="207" t="s">
        <v>11572</v>
      </c>
      <c r="G3884" s="205" t="s">
        <v>10302</v>
      </c>
      <c r="H3884" s="207" t="s">
        <v>92</v>
      </c>
      <c r="I3884" s="206" t="s">
        <v>34</v>
      </c>
      <c r="J3884" s="184">
        <v>1</v>
      </c>
    </row>
    <row r="3885" spans="1:10" ht="56.25" customHeight="1">
      <c r="A3885" s="206">
        <v>46</v>
      </c>
      <c r="B3885" s="207" t="s">
        <v>4215</v>
      </c>
      <c r="C3885" s="206">
        <v>2013</v>
      </c>
      <c r="D3885" s="207" t="s">
        <v>166</v>
      </c>
      <c r="E3885" s="207" t="s">
        <v>184</v>
      </c>
      <c r="F3885" s="207" t="s">
        <v>11573</v>
      </c>
      <c r="G3885" s="205" t="s">
        <v>82</v>
      </c>
      <c r="H3885" s="207" t="s">
        <v>101</v>
      </c>
      <c r="I3885" s="206" t="s">
        <v>34</v>
      </c>
      <c r="J3885" s="184">
        <v>1</v>
      </c>
    </row>
    <row r="3886" spans="1:10" ht="22.5" customHeight="1">
      <c r="A3886" s="206">
        <v>46</v>
      </c>
      <c r="B3886" s="207" t="s">
        <v>4215</v>
      </c>
      <c r="C3886" s="206">
        <v>2013</v>
      </c>
      <c r="D3886" s="207" t="s">
        <v>166</v>
      </c>
      <c r="E3886" s="207" t="s">
        <v>184</v>
      </c>
      <c r="F3886" s="207" t="s">
        <v>11574</v>
      </c>
      <c r="G3886" s="205" t="s">
        <v>10302</v>
      </c>
      <c r="H3886" s="205" t="s">
        <v>10306</v>
      </c>
      <c r="I3886" s="207" t="s">
        <v>48</v>
      </c>
      <c r="J3886" s="184">
        <v>1</v>
      </c>
    </row>
    <row r="3887" spans="1:10" ht="33.75" customHeight="1">
      <c r="A3887" s="206">
        <v>46</v>
      </c>
      <c r="B3887" s="207" t="s">
        <v>4215</v>
      </c>
      <c r="C3887" s="206">
        <v>2013</v>
      </c>
      <c r="D3887" s="207" t="s">
        <v>166</v>
      </c>
      <c r="E3887" s="207" t="s">
        <v>184</v>
      </c>
      <c r="F3887" s="207" t="s">
        <v>11575</v>
      </c>
      <c r="G3887" s="205" t="s">
        <v>82</v>
      </c>
      <c r="H3887" s="207" t="s">
        <v>188</v>
      </c>
      <c r="I3887" s="206" t="s">
        <v>34</v>
      </c>
      <c r="J3887" s="184">
        <v>1</v>
      </c>
    </row>
    <row r="3888" spans="1:10" ht="33.75" customHeight="1">
      <c r="A3888" s="206">
        <v>46</v>
      </c>
      <c r="B3888" s="207" t="s">
        <v>4215</v>
      </c>
      <c r="C3888" s="206">
        <v>2013</v>
      </c>
      <c r="D3888" s="207" t="s">
        <v>208</v>
      </c>
      <c r="E3888" s="207" t="s">
        <v>211</v>
      </c>
      <c r="F3888" s="207" t="s">
        <v>11576</v>
      </c>
      <c r="G3888" s="205" t="s">
        <v>119</v>
      </c>
      <c r="H3888" s="207" t="s">
        <v>395</v>
      </c>
      <c r="I3888" s="206" t="s">
        <v>34</v>
      </c>
      <c r="J3888" s="184">
        <v>1</v>
      </c>
    </row>
    <row r="3889" spans="1:10" ht="33.75" customHeight="1">
      <c r="A3889" s="206">
        <v>46</v>
      </c>
      <c r="B3889" s="207" t="s">
        <v>4215</v>
      </c>
      <c r="C3889" s="206">
        <v>2013</v>
      </c>
      <c r="D3889" s="207" t="s">
        <v>208</v>
      </c>
      <c r="E3889" s="207" t="s">
        <v>211</v>
      </c>
      <c r="F3889" s="207" t="s">
        <v>11577</v>
      </c>
      <c r="G3889" s="205" t="s">
        <v>119</v>
      </c>
      <c r="H3889" s="207" t="s">
        <v>395</v>
      </c>
      <c r="I3889" s="206" t="s">
        <v>34</v>
      </c>
      <c r="J3889" s="184">
        <v>1</v>
      </c>
    </row>
    <row r="3890" spans="1:10" ht="56.25" customHeight="1">
      <c r="A3890" s="206">
        <v>46</v>
      </c>
      <c r="B3890" s="207" t="s">
        <v>4215</v>
      </c>
      <c r="C3890" s="206">
        <v>2013</v>
      </c>
      <c r="D3890" s="207" t="s">
        <v>208</v>
      </c>
      <c r="E3890" s="207" t="s">
        <v>211</v>
      </c>
      <c r="F3890" s="207" t="s">
        <v>11578</v>
      </c>
      <c r="G3890" s="205" t="s">
        <v>10302</v>
      </c>
      <c r="H3890" s="207" t="s">
        <v>52</v>
      </c>
      <c r="I3890" s="206" t="s">
        <v>34</v>
      </c>
      <c r="J3890" s="184">
        <v>1</v>
      </c>
    </row>
    <row r="3891" spans="1:10" ht="56.25" customHeight="1">
      <c r="A3891" s="206">
        <v>46</v>
      </c>
      <c r="B3891" s="207" t="s">
        <v>4215</v>
      </c>
      <c r="C3891" s="206">
        <v>2013</v>
      </c>
      <c r="D3891" s="207" t="s">
        <v>208</v>
      </c>
      <c r="E3891" s="207" t="s">
        <v>211</v>
      </c>
      <c r="F3891" s="207" t="s">
        <v>11579</v>
      </c>
      <c r="G3891" s="205" t="s">
        <v>10302</v>
      </c>
      <c r="H3891" s="205" t="s">
        <v>10306</v>
      </c>
      <c r="I3891" s="206" t="s">
        <v>34</v>
      </c>
      <c r="J3891" s="184">
        <v>1</v>
      </c>
    </row>
    <row r="3892" spans="1:10" ht="22.5" customHeight="1">
      <c r="A3892" s="206">
        <v>46</v>
      </c>
      <c r="B3892" s="207" t="s">
        <v>4215</v>
      </c>
      <c r="C3892" s="206">
        <v>2013</v>
      </c>
      <c r="D3892" s="207" t="s">
        <v>208</v>
      </c>
      <c r="E3892" s="207" t="s">
        <v>211</v>
      </c>
      <c r="F3892" s="207" t="s">
        <v>11580</v>
      </c>
      <c r="G3892" s="205" t="s">
        <v>10302</v>
      </c>
      <c r="H3892" s="207" t="s">
        <v>92</v>
      </c>
      <c r="I3892" s="206" t="s">
        <v>34</v>
      </c>
      <c r="J3892" s="184">
        <v>1</v>
      </c>
    </row>
    <row r="3893" spans="1:10" ht="78.75" customHeight="1">
      <c r="A3893" s="206">
        <v>46</v>
      </c>
      <c r="B3893" s="207" t="s">
        <v>4215</v>
      </c>
      <c r="C3893" s="206">
        <v>2013</v>
      </c>
      <c r="D3893" s="207" t="s">
        <v>208</v>
      </c>
      <c r="E3893" s="207" t="s">
        <v>1540</v>
      </c>
      <c r="F3893" s="207" t="s">
        <v>4366</v>
      </c>
      <c r="G3893" s="205" t="s">
        <v>119</v>
      </c>
      <c r="H3893" s="207" t="s">
        <v>333</v>
      </c>
      <c r="I3893" s="206" t="s">
        <v>34</v>
      </c>
      <c r="J3893" s="184">
        <v>1</v>
      </c>
    </row>
    <row r="3894" spans="1:10" ht="22.5" customHeight="1">
      <c r="A3894" s="206">
        <v>46</v>
      </c>
      <c r="B3894" s="207" t="s">
        <v>4215</v>
      </c>
      <c r="C3894" s="206">
        <v>2013</v>
      </c>
      <c r="D3894" s="207" t="s">
        <v>4028</v>
      </c>
      <c r="E3894" s="207" t="s">
        <v>224</v>
      </c>
      <c r="F3894" s="207" t="s">
        <v>11581</v>
      </c>
      <c r="G3894" s="205" t="s">
        <v>10302</v>
      </c>
      <c r="H3894" s="207" t="s">
        <v>92</v>
      </c>
      <c r="I3894" s="206" t="s">
        <v>34</v>
      </c>
      <c r="J3894" s="184">
        <v>1</v>
      </c>
    </row>
    <row r="3895" spans="1:10" ht="22.5" customHeight="1">
      <c r="A3895" s="206">
        <v>46</v>
      </c>
      <c r="B3895" s="207" t="s">
        <v>4215</v>
      </c>
      <c r="C3895" s="206">
        <v>2013</v>
      </c>
      <c r="D3895" s="207" t="s">
        <v>4028</v>
      </c>
      <c r="E3895" s="207" t="s">
        <v>224</v>
      </c>
      <c r="F3895" s="207" t="s">
        <v>11582</v>
      </c>
      <c r="G3895" s="205" t="s">
        <v>10302</v>
      </c>
      <c r="H3895" s="205" t="s">
        <v>10306</v>
      </c>
      <c r="I3895" s="206" t="s">
        <v>34</v>
      </c>
      <c r="J3895" s="184">
        <v>1</v>
      </c>
    </row>
    <row r="3896" spans="1:10" ht="33.75" customHeight="1">
      <c r="A3896" s="206">
        <v>46</v>
      </c>
      <c r="B3896" s="207" t="s">
        <v>4215</v>
      </c>
      <c r="C3896" s="206">
        <v>2013</v>
      </c>
      <c r="D3896" s="207" t="s">
        <v>4028</v>
      </c>
      <c r="E3896" s="207" t="s">
        <v>224</v>
      </c>
      <c r="F3896" s="207" t="s">
        <v>11583</v>
      </c>
      <c r="G3896" s="205" t="s">
        <v>10302</v>
      </c>
      <c r="H3896" s="207" t="s">
        <v>92</v>
      </c>
      <c r="I3896" s="206" t="s">
        <v>34</v>
      </c>
      <c r="J3896" s="184">
        <v>1</v>
      </c>
    </row>
    <row r="3897" spans="1:10" ht="45" customHeight="1">
      <c r="A3897" s="206">
        <v>46</v>
      </c>
      <c r="B3897" s="207" t="s">
        <v>4215</v>
      </c>
      <c r="C3897" s="206">
        <v>2013</v>
      </c>
      <c r="D3897" s="207" t="s">
        <v>4028</v>
      </c>
      <c r="E3897" s="207" t="s">
        <v>11584</v>
      </c>
      <c r="F3897" s="207" t="s">
        <v>11585</v>
      </c>
      <c r="G3897" s="205" t="s">
        <v>10302</v>
      </c>
      <c r="H3897" s="207" t="s">
        <v>92</v>
      </c>
      <c r="I3897" s="206" t="s">
        <v>34</v>
      </c>
      <c r="J3897" s="184">
        <v>1</v>
      </c>
    </row>
    <row r="3898" spans="1:10" ht="33.75" customHeight="1">
      <c r="A3898" s="206">
        <v>46</v>
      </c>
      <c r="B3898" s="207" t="s">
        <v>4215</v>
      </c>
      <c r="C3898" s="206">
        <v>2013</v>
      </c>
      <c r="D3898" s="207" t="s">
        <v>4028</v>
      </c>
      <c r="E3898" s="207" t="s">
        <v>11584</v>
      </c>
      <c r="F3898" s="207" t="s">
        <v>11586</v>
      </c>
      <c r="G3898" s="205" t="s">
        <v>119</v>
      </c>
      <c r="H3898" s="207" t="s">
        <v>395</v>
      </c>
      <c r="I3898" s="206" t="s">
        <v>34</v>
      </c>
      <c r="J3898" s="184">
        <v>1</v>
      </c>
    </row>
    <row r="3899" spans="1:10" ht="45" customHeight="1">
      <c r="A3899" s="206">
        <v>46</v>
      </c>
      <c r="B3899" s="207" t="s">
        <v>4215</v>
      </c>
      <c r="C3899" s="206">
        <v>2013</v>
      </c>
      <c r="D3899" s="207" t="s">
        <v>4028</v>
      </c>
      <c r="E3899" s="207" t="s">
        <v>11584</v>
      </c>
      <c r="F3899" s="207" t="s">
        <v>11587</v>
      </c>
      <c r="G3899" s="205" t="s">
        <v>10302</v>
      </c>
      <c r="H3899" s="205" t="s">
        <v>10306</v>
      </c>
      <c r="I3899" s="206" t="s">
        <v>34</v>
      </c>
      <c r="J3899" s="184">
        <v>1</v>
      </c>
    </row>
    <row r="3900" spans="1:10" ht="22.5" customHeight="1">
      <c r="A3900" s="206">
        <v>46</v>
      </c>
      <c r="B3900" s="207" t="s">
        <v>4215</v>
      </c>
      <c r="C3900" s="206">
        <v>2013</v>
      </c>
      <c r="D3900" s="207" t="s">
        <v>4028</v>
      </c>
      <c r="E3900" s="207" t="s">
        <v>11584</v>
      </c>
      <c r="F3900" s="207" t="s">
        <v>11588</v>
      </c>
      <c r="G3900" s="205" t="s">
        <v>10302</v>
      </c>
      <c r="H3900" s="207" t="s">
        <v>92</v>
      </c>
      <c r="I3900" s="206" t="s">
        <v>34</v>
      </c>
      <c r="J3900" s="184">
        <v>1</v>
      </c>
    </row>
    <row r="3901" spans="1:10" ht="67.5" customHeight="1">
      <c r="A3901" s="206">
        <v>46</v>
      </c>
      <c r="B3901" s="207" t="s">
        <v>4215</v>
      </c>
      <c r="C3901" s="206">
        <v>2013</v>
      </c>
      <c r="D3901" s="207" t="s">
        <v>4028</v>
      </c>
      <c r="E3901" s="207" t="s">
        <v>229</v>
      </c>
      <c r="F3901" s="207" t="s">
        <v>4373</v>
      </c>
      <c r="G3901" s="205" t="s">
        <v>82</v>
      </c>
      <c r="H3901" s="207" t="s">
        <v>188</v>
      </c>
      <c r="I3901" s="206" t="s">
        <v>34</v>
      </c>
      <c r="J3901" s="184">
        <v>1</v>
      </c>
    </row>
    <row r="3902" spans="1:10" ht="33.75" customHeight="1">
      <c r="A3902" s="206">
        <v>46</v>
      </c>
      <c r="B3902" s="207" t="s">
        <v>4215</v>
      </c>
      <c r="C3902" s="206">
        <v>2013</v>
      </c>
      <c r="D3902" s="207" t="s">
        <v>4028</v>
      </c>
      <c r="E3902" s="207" t="s">
        <v>233</v>
      </c>
      <c r="F3902" s="207" t="s">
        <v>11589</v>
      </c>
      <c r="G3902" s="205" t="s">
        <v>10302</v>
      </c>
      <c r="H3902" s="205" t="s">
        <v>10306</v>
      </c>
      <c r="I3902" s="206" t="s">
        <v>34</v>
      </c>
      <c r="J3902" s="184">
        <v>1</v>
      </c>
    </row>
    <row r="3903" spans="1:10" ht="22.5" customHeight="1">
      <c r="A3903" s="206">
        <v>46</v>
      </c>
      <c r="B3903" s="207" t="s">
        <v>4215</v>
      </c>
      <c r="C3903" s="206">
        <v>2013</v>
      </c>
      <c r="D3903" s="207" t="s">
        <v>4028</v>
      </c>
      <c r="E3903" s="207" t="s">
        <v>233</v>
      </c>
      <c r="F3903" s="207" t="s">
        <v>11590</v>
      </c>
      <c r="G3903" s="205" t="s">
        <v>10302</v>
      </c>
      <c r="H3903" s="205" t="s">
        <v>10306</v>
      </c>
      <c r="I3903" s="206" t="s">
        <v>34</v>
      </c>
      <c r="J3903" s="184">
        <v>1</v>
      </c>
    </row>
    <row r="3904" spans="1:10" ht="33.75" customHeight="1">
      <c r="A3904" s="206">
        <v>46</v>
      </c>
      <c r="B3904" s="207" t="s">
        <v>4215</v>
      </c>
      <c r="C3904" s="206">
        <v>2013</v>
      </c>
      <c r="D3904" s="207" t="s">
        <v>4028</v>
      </c>
      <c r="E3904" s="207" t="s">
        <v>233</v>
      </c>
      <c r="F3904" s="207" t="s">
        <v>11591</v>
      </c>
      <c r="G3904" s="205" t="s">
        <v>10302</v>
      </c>
      <c r="H3904" s="205" t="s">
        <v>10306</v>
      </c>
      <c r="I3904" s="207" t="s">
        <v>48</v>
      </c>
      <c r="J3904" s="184">
        <v>1</v>
      </c>
    </row>
    <row r="3905" spans="1:10" ht="56.25" customHeight="1">
      <c r="A3905" s="206">
        <v>46</v>
      </c>
      <c r="B3905" s="207" t="s">
        <v>4215</v>
      </c>
      <c r="C3905" s="206">
        <v>2013</v>
      </c>
      <c r="D3905" s="207" t="s">
        <v>4028</v>
      </c>
      <c r="E3905" s="207" t="s">
        <v>233</v>
      </c>
      <c r="F3905" s="207" t="s">
        <v>11592</v>
      </c>
      <c r="G3905" s="205" t="s">
        <v>10302</v>
      </c>
      <c r="H3905" s="207" t="s">
        <v>92</v>
      </c>
      <c r="I3905" s="206" t="s">
        <v>34</v>
      </c>
      <c r="J3905" s="184">
        <v>1</v>
      </c>
    </row>
    <row r="3906" spans="1:10" ht="22.5" customHeight="1">
      <c r="A3906" s="206">
        <v>46</v>
      </c>
      <c r="B3906" s="207" t="s">
        <v>4215</v>
      </c>
      <c r="C3906" s="206">
        <v>2013</v>
      </c>
      <c r="D3906" s="207" t="s">
        <v>4028</v>
      </c>
      <c r="E3906" s="207" t="s">
        <v>233</v>
      </c>
      <c r="F3906" s="207" t="s">
        <v>11593</v>
      </c>
      <c r="G3906" s="205" t="s">
        <v>10302</v>
      </c>
      <c r="H3906" s="207" t="s">
        <v>92</v>
      </c>
      <c r="I3906" s="206" t="s">
        <v>34</v>
      </c>
      <c r="J3906" s="184">
        <v>1</v>
      </c>
    </row>
    <row r="3907" spans="1:10" ht="22.5" customHeight="1">
      <c r="A3907" s="206">
        <v>46</v>
      </c>
      <c r="B3907" s="207" t="s">
        <v>4215</v>
      </c>
      <c r="C3907" s="206">
        <v>2013</v>
      </c>
      <c r="D3907" s="207" t="s">
        <v>4028</v>
      </c>
      <c r="E3907" s="207" t="s">
        <v>233</v>
      </c>
      <c r="F3907" s="207" t="s">
        <v>11594</v>
      </c>
      <c r="G3907" s="205" t="s">
        <v>10302</v>
      </c>
      <c r="H3907" s="205" t="s">
        <v>10306</v>
      </c>
      <c r="I3907" s="206" t="s">
        <v>34</v>
      </c>
      <c r="J3907" s="184">
        <v>1</v>
      </c>
    </row>
    <row r="3908" spans="1:10" ht="45" customHeight="1">
      <c r="A3908" s="206">
        <v>46</v>
      </c>
      <c r="B3908" s="207" t="s">
        <v>4215</v>
      </c>
      <c r="C3908" s="206">
        <v>2013</v>
      </c>
      <c r="D3908" s="207" t="s">
        <v>4028</v>
      </c>
      <c r="E3908" s="207" t="s">
        <v>245</v>
      </c>
      <c r="F3908" s="207" t="s">
        <v>11595</v>
      </c>
      <c r="G3908" s="205" t="s">
        <v>10302</v>
      </c>
      <c r="H3908" s="207" t="s">
        <v>92</v>
      </c>
      <c r="I3908" s="206" t="s">
        <v>34</v>
      </c>
      <c r="J3908" s="184">
        <v>1</v>
      </c>
    </row>
    <row r="3909" spans="1:10" ht="33.75" customHeight="1">
      <c r="A3909" s="206">
        <v>46</v>
      </c>
      <c r="B3909" s="207" t="s">
        <v>4215</v>
      </c>
      <c r="C3909" s="206">
        <v>2013</v>
      </c>
      <c r="D3909" s="207" t="s">
        <v>4028</v>
      </c>
      <c r="E3909" s="207" t="s">
        <v>245</v>
      </c>
      <c r="F3909" s="207" t="s">
        <v>11596</v>
      </c>
      <c r="G3909" s="205" t="s">
        <v>10302</v>
      </c>
      <c r="H3909" s="205" t="s">
        <v>10306</v>
      </c>
      <c r="I3909" s="206" t="s">
        <v>34</v>
      </c>
      <c r="J3909" s="184">
        <v>1</v>
      </c>
    </row>
    <row r="3910" spans="1:10" ht="22.5" customHeight="1">
      <c r="A3910" s="206">
        <v>46</v>
      </c>
      <c r="B3910" s="207" t="s">
        <v>4215</v>
      </c>
      <c r="C3910" s="206">
        <v>2013</v>
      </c>
      <c r="D3910" s="207" t="s">
        <v>4028</v>
      </c>
      <c r="E3910" s="207" t="s">
        <v>245</v>
      </c>
      <c r="F3910" s="207" t="s">
        <v>11597</v>
      </c>
      <c r="G3910" s="205" t="s">
        <v>10302</v>
      </c>
      <c r="H3910" s="205" t="s">
        <v>10306</v>
      </c>
      <c r="I3910" s="206" t="s">
        <v>34</v>
      </c>
      <c r="J3910" s="184">
        <v>1</v>
      </c>
    </row>
    <row r="3911" spans="1:10" ht="33.75" customHeight="1">
      <c r="A3911" s="206">
        <v>46</v>
      </c>
      <c r="B3911" s="207" t="s">
        <v>4215</v>
      </c>
      <c r="C3911" s="206">
        <v>2013</v>
      </c>
      <c r="D3911" s="207" t="s">
        <v>4028</v>
      </c>
      <c r="E3911" s="207" t="s">
        <v>245</v>
      </c>
      <c r="F3911" s="207" t="s">
        <v>11598</v>
      </c>
      <c r="G3911" s="205" t="s">
        <v>82</v>
      </c>
      <c r="H3911" s="207" t="s">
        <v>188</v>
      </c>
      <c r="I3911" s="206" t="s">
        <v>34</v>
      </c>
      <c r="J3911" s="184">
        <v>1</v>
      </c>
    </row>
    <row r="3912" spans="1:10" ht="45" customHeight="1">
      <c r="A3912" s="206">
        <v>46</v>
      </c>
      <c r="B3912" s="207" t="s">
        <v>4215</v>
      </c>
      <c r="C3912" s="206">
        <v>2013</v>
      </c>
      <c r="D3912" s="207" t="s">
        <v>4028</v>
      </c>
      <c r="E3912" s="207" t="s">
        <v>1826</v>
      </c>
      <c r="F3912" s="207" t="s">
        <v>11599</v>
      </c>
      <c r="G3912" s="205" t="s">
        <v>10302</v>
      </c>
      <c r="H3912" s="205" t="s">
        <v>10306</v>
      </c>
      <c r="I3912" s="206" t="s">
        <v>34</v>
      </c>
      <c r="J3912" s="184">
        <v>1</v>
      </c>
    </row>
    <row r="3913" spans="1:10" ht="45" customHeight="1">
      <c r="A3913" s="206">
        <v>46</v>
      </c>
      <c r="B3913" s="207" t="s">
        <v>4215</v>
      </c>
      <c r="C3913" s="206">
        <v>2013</v>
      </c>
      <c r="D3913" s="207" t="s">
        <v>4028</v>
      </c>
      <c r="E3913" s="207" t="s">
        <v>1826</v>
      </c>
      <c r="F3913" s="207" t="s">
        <v>11600</v>
      </c>
      <c r="G3913" s="205" t="s">
        <v>10302</v>
      </c>
      <c r="H3913" s="207" t="s">
        <v>1111</v>
      </c>
      <c r="I3913" s="206" t="s">
        <v>34</v>
      </c>
      <c r="J3913" s="184">
        <v>1</v>
      </c>
    </row>
    <row r="3914" spans="1:10" ht="45" customHeight="1">
      <c r="A3914" s="206">
        <v>46</v>
      </c>
      <c r="B3914" s="207" t="s">
        <v>4215</v>
      </c>
      <c r="C3914" s="206">
        <v>2013</v>
      </c>
      <c r="D3914" s="207" t="s">
        <v>4028</v>
      </c>
      <c r="E3914" s="207" t="s">
        <v>1826</v>
      </c>
      <c r="F3914" s="207" t="s">
        <v>11601</v>
      </c>
      <c r="G3914" s="205" t="s">
        <v>10302</v>
      </c>
      <c r="H3914" s="207" t="s">
        <v>92</v>
      </c>
      <c r="I3914" s="206" t="s">
        <v>34</v>
      </c>
      <c r="J3914" s="184">
        <v>1</v>
      </c>
    </row>
    <row r="3915" spans="1:10" ht="45" customHeight="1">
      <c r="A3915" s="206">
        <v>46</v>
      </c>
      <c r="B3915" s="207" t="s">
        <v>4215</v>
      </c>
      <c r="C3915" s="206">
        <v>2013</v>
      </c>
      <c r="D3915" s="207" t="s">
        <v>4028</v>
      </c>
      <c r="E3915" s="207" t="s">
        <v>1826</v>
      </c>
      <c r="F3915" s="207" t="s">
        <v>11602</v>
      </c>
      <c r="G3915" s="205" t="s">
        <v>10302</v>
      </c>
      <c r="H3915" s="207" t="s">
        <v>92</v>
      </c>
      <c r="I3915" s="206" t="s">
        <v>34</v>
      </c>
      <c r="J3915" s="184">
        <v>1</v>
      </c>
    </row>
    <row r="3916" spans="1:10" ht="78.75" customHeight="1">
      <c r="A3916" s="206">
        <v>46</v>
      </c>
      <c r="B3916" s="207" t="s">
        <v>4215</v>
      </c>
      <c r="C3916" s="206">
        <v>2013</v>
      </c>
      <c r="D3916" s="207" t="s">
        <v>4028</v>
      </c>
      <c r="E3916" s="207" t="s">
        <v>4389</v>
      </c>
      <c r="F3916" s="207" t="s">
        <v>4388</v>
      </c>
      <c r="G3916" s="205" t="s">
        <v>10302</v>
      </c>
      <c r="H3916" s="207" t="s">
        <v>92</v>
      </c>
      <c r="I3916" s="206" t="s">
        <v>34</v>
      </c>
      <c r="J3916" s="184">
        <v>1</v>
      </c>
    </row>
    <row r="3917" spans="1:10" ht="168.75" customHeight="1">
      <c r="A3917" s="206">
        <v>46</v>
      </c>
      <c r="B3917" s="207" t="s">
        <v>4215</v>
      </c>
      <c r="C3917" s="206">
        <v>2013</v>
      </c>
      <c r="D3917" s="207" t="s">
        <v>4028</v>
      </c>
      <c r="E3917" s="207" t="s">
        <v>10378</v>
      </c>
      <c r="F3917" s="207" t="s">
        <v>11603</v>
      </c>
      <c r="G3917" s="205" t="s">
        <v>10302</v>
      </c>
      <c r="H3917" s="207" t="s">
        <v>92</v>
      </c>
      <c r="I3917" s="206" t="s">
        <v>34</v>
      </c>
      <c r="J3917" s="184">
        <v>1</v>
      </c>
    </row>
    <row r="3918" spans="1:10" ht="78.75" customHeight="1">
      <c r="A3918" s="206">
        <v>46</v>
      </c>
      <c r="B3918" s="207" t="s">
        <v>4215</v>
      </c>
      <c r="C3918" s="206">
        <v>2013</v>
      </c>
      <c r="D3918" s="207" t="s">
        <v>262</v>
      </c>
      <c r="E3918" s="207" t="s">
        <v>266</v>
      </c>
      <c r="F3918" s="207" t="s">
        <v>11604</v>
      </c>
      <c r="G3918" s="205" t="s">
        <v>10302</v>
      </c>
      <c r="H3918" s="207" t="s">
        <v>92</v>
      </c>
      <c r="I3918" s="206" t="s">
        <v>34</v>
      </c>
      <c r="J3918" s="184">
        <v>1</v>
      </c>
    </row>
    <row r="3919" spans="1:10" ht="33.75" customHeight="1">
      <c r="A3919" s="206">
        <v>46</v>
      </c>
      <c r="B3919" s="207" t="s">
        <v>4215</v>
      </c>
      <c r="C3919" s="206">
        <v>2013</v>
      </c>
      <c r="D3919" s="207" t="s">
        <v>269</v>
      </c>
      <c r="E3919" s="207" t="s">
        <v>266</v>
      </c>
      <c r="F3919" s="207" t="s">
        <v>4392</v>
      </c>
      <c r="G3919" s="205" t="s">
        <v>10302</v>
      </c>
      <c r="H3919" s="205" t="s">
        <v>10306</v>
      </c>
      <c r="I3919" s="206" t="s">
        <v>34</v>
      </c>
      <c r="J3919" s="184">
        <v>1</v>
      </c>
    </row>
    <row r="3920" spans="1:10" ht="45" customHeight="1">
      <c r="A3920" s="206">
        <v>46</v>
      </c>
      <c r="B3920" s="207" t="s">
        <v>4215</v>
      </c>
      <c r="C3920" s="206">
        <v>2013</v>
      </c>
      <c r="D3920" s="207" t="s">
        <v>273</v>
      </c>
      <c r="E3920" s="207" t="s">
        <v>266</v>
      </c>
      <c r="F3920" s="207" t="s">
        <v>4393</v>
      </c>
      <c r="G3920" s="205" t="s">
        <v>10302</v>
      </c>
      <c r="H3920" s="205" t="s">
        <v>10306</v>
      </c>
      <c r="I3920" s="206" t="s">
        <v>34</v>
      </c>
      <c r="J3920" s="184">
        <v>1</v>
      </c>
    </row>
    <row r="3921" spans="1:10" ht="67.5" customHeight="1">
      <c r="A3921" s="206">
        <v>46</v>
      </c>
      <c r="B3921" s="207" t="s">
        <v>4215</v>
      </c>
      <c r="C3921" s="206">
        <v>2013</v>
      </c>
      <c r="D3921" s="207" t="s">
        <v>273</v>
      </c>
      <c r="E3921" s="207" t="s">
        <v>266</v>
      </c>
      <c r="F3921" s="207" t="s">
        <v>11605</v>
      </c>
      <c r="G3921" s="205" t="s">
        <v>10302</v>
      </c>
      <c r="H3921" s="205" t="s">
        <v>10306</v>
      </c>
      <c r="I3921" s="206" t="s">
        <v>34</v>
      </c>
      <c r="J3921" s="184">
        <v>1</v>
      </c>
    </row>
    <row r="3922" spans="1:10" ht="123.75" customHeight="1">
      <c r="A3922" s="206">
        <v>46</v>
      </c>
      <c r="B3922" s="207" t="s">
        <v>4215</v>
      </c>
      <c r="C3922" s="206">
        <v>2013</v>
      </c>
      <c r="D3922" s="207" t="s">
        <v>276</v>
      </c>
      <c r="E3922" s="207" t="s">
        <v>266</v>
      </c>
      <c r="F3922" s="207" t="s">
        <v>4395</v>
      </c>
      <c r="G3922" s="205" t="s">
        <v>10302</v>
      </c>
      <c r="H3922" s="205" t="s">
        <v>10306</v>
      </c>
      <c r="I3922" s="206" t="s">
        <v>34</v>
      </c>
      <c r="J3922" s="184">
        <v>1</v>
      </c>
    </row>
    <row r="3923" spans="1:10" ht="45" customHeight="1">
      <c r="A3923" s="206">
        <v>46</v>
      </c>
      <c r="B3923" s="207" t="s">
        <v>4215</v>
      </c>
      <c r="C3923" s="206">
        <v>2013</v>
      </c>
      <c r="D3923" s="207" t="s">
        <v>276</v>
      </c>
      <c r="E3923" s="207" t="s">
        <v>266</v>
      </c>
      <c r="F3923" s="207" t="s">
        <v>4396</v>
      </c>
      <c r="G3923" s="205" t="s">
        <v>10302</v>
      </c>
      <c r="H3923" s="205" t="s">
        <v>10306</v>
      </c>
      <c r="I3923" s="206" t="s">
        <v>34</v>
      </c>
      <c r="J3923" s="184">
        <v>1</v>
      </c>
    </row>
    <row r="3924" spans="1:10" ht="67.5" customHeight="1">
      <c r="A3924" s="206">
        <v>47</v>
      </c>
      <c r="B3924" s="207" t="s">
        <v>4217</v>
      </c>
      <c r="C3924" s="206">
        <v>2018</v>
      </c>
      <c r="D3924" s="207" t="s">
        <v>28</v>
      </c>
      <c r="E3924" s="207" t="s">
        <v>29</v>
      </c>
      <c r="F3924" s="207" t="s">
        <v>11606</v>
      </c>
      <c r="G3924" s="205" t="s">
        <v>10302</v>
      </c>
      <c r="H3924" s="207" t="s">
        <v>92</v>
      </c>
      <c r="I3924" s="206" t="s">
        <v>34</v>
      </c>
      <c r="J3924" s="184">
        <v>1</v>
      </c>
    </row>
    <row r="3925" spans="1:10" ht="22.5" customHeight="1">
      <c r="A3925" s="206">
        <v>47</v>
      </c>
      <c r="B3925" s="207" t="s">
        <v>4217</v>
      </c>
      <c r="C3925" s="206">
        <v>2018</v>
      </c>
      <c r="D3925" s="207" t="s">
        <v>28</v>
      </c>
      <c r="E3925" s="207" t="s">
        <v>37</v>
      </c>
      <c r="F3925" s="207" t="s">
        <v>4398</v>
      </c>
      <c r="G3925" s="205" t="s">
        <v>10302</v>
      </c>
      <c r="H3925" s="207" t="s">
        <v>92</v>
      </c>
      <c r="I3925" s="206" t="s">
        <v>34</v>
      </c>
      <c r="J3925" s="184">
        <v>1</v>
      </c>
    </row>
    <row r="3926" spans="1:10" ht="22.5" customHeight="1">
      <c r="A3926" s="206">
        <v>47</v>
      </c>
      <c r="B3926" s="207" t="s">
        <v>4217</v>
      </c>
      <c r="C3926" s="206">
        <v>2018</v>
      </c>
      <c r="D3926" s="207" t="s">
        <v>28</v>
      </c>
      <c r="E3926" s="207" t="s">
        <v>37</v>
      </c>
      <c r="F3926" s="207" t="s">
        <v>4399</v>
      </c>
      <c r="G3926" s="205" t="s">
        <v>10302</v>
      </c>
      <c r="H3926" s="207" t="s">
        <v>92</v>
      </c>
      <c r="I3926" s="206" t="s">
        <v>34</v>
      </c>
      <c r="J3926" s="184">
        <v>1</v>
      </c>
    </row>
    <row r="3927" spans="1:10" ht="45" customHeight="1">
      <c r="A3927" s="206">
        <v>47</v>
      </c>
      <c r="B3927" s="207" t="s">
        <v>4217</v>
      </c>
      <c r="C3927" s="206">
        <v>2018</v>
      </c>
      <c r="D3927" s="207" t="s">
        <v>28</v>
      </c>
      <c r="E3927" s="207" t="s">
        <v>37</v>
      </c>
      <c r="F3927" s="207" t="s">
        <v>4400</v>
      </c>
      <c r="G3927" s="205" t="s">
        <v>10302</v>
      </c>
      <c r="H3927" s="207" t="s">
        <v>92</v>
      </c>
      <c r="I3927" s="206" t="s">
        <v>34</v>
      </c>
      <c r="J3927" s="184">
        <v>1</v>
      </c>
    </row>
    <row r="3928" spans="1:10" ht="78.75" customHeight="1">
      <c r="A3928" s="206">
        <v>47</v>
      </c>
      <c r="B3928" s="207" t="s">
        <v>4217</v>
      </c>
      <c r="C3928" s="206">
        <v>2018</v>
      </c>
      <c r="D3928" s="207" t="s">
        <v>28</v>
      </c>
      <c r="E3928" s="207" t="s">
        <v>43</v>
      </c>
      <c r="F3928" s="207" t="s">
        <v>4401</v>
      </c>
      <c r="G3928" s="205" t="s">
        <v>10302</v>
      </c>
      <c r="H3928" s="205" t="s">
        <v>10306</v>
      </c>
      <c r="I3928" s="206" t="s">
        <v>34</v>
      </c>
      <c r="J3928" s="184">
        <v>1</v>
      </c>
    </row>
    <row r="3929" spans="1:10" ht="45" customHeight="1">
      <c r="A3929" s="206">
        <v>47</v>
      </c>
      <c r="B3929" s="207" t="s">
        <v>4217</v>
      </c>
      <c r="C3929" s="206">
        <v>2018</v>
      </c>
      <c r="D3929" s="205" t="s">
        <v>28</v>
      </c>
      <c r="E3929" s="207" t="s">
        <v>46</v>
      </c>
      <c r="F3929" s="207" t="s">
        <v>4402</v>
      </c>
      <c r="G3929" s="205" t="s">
        <v>10302</v>
      </c>
      <c r="H3929" s="207" t="s">
        <v>52</v>
      </c>
      <c r="I3929" s="206" t="s">
        <v>34</v>
      </c>
      <c r="J3929" s="184">
        <v>1</v>
      </c>
    </row>
    <row r="3930" spans="1:10" ht="33.75" customHeight="1">
      <c r="A3930" s="206">
        <v>47</v>
      </c>
      <c r="B3930" s="207" t="s">
        <v>4217</v>
      </c>
      <c r="C3930" s="206">
        <v>2018</v>
      </c>
      <c r="D3930" s="205" t="s">
        <v>28</v>
      </c>
      <c r="E3930" s="207" t="s">
        <v>46</v>
      </c>
      <c r="F3930" s="207" t="s">
        <v>4403</v>
      </c>
      <c r="G3930" s="205" t="s">
        <v>10302</v>
      </c>
      <c r="H3930" s="207" t="s">
        <v>52</v>
      </c>
      <c r="I3930" s="206" t="s">
        <v>34</v>
      </c>
      <c r="J3930" s="184">
        <v>1</v>
      </c>
    </row>
    <row r="3931" spans="1:10" ht="33.75" customHeight="1">
      <c r="A3931" s="206">
        <v>47</v>
      </c>
      <c r="B3931" s="207" t="s">
        <v>4217</v>
      </c>
      <c r="C3931" s="206">
        <v>2018</v>
      </c>
      <c r="D3931" s="205" t="s">
        <v>28</v>
      </c>
      <c r="E3931" s="207" t="s">
        <v>46</v>
      </c>
      <c r="F3931" s="207" t="s">
        <v>4404</v>
      </c>
      <c r="G3931" s="205" t="s">
        <v>10302</v>
      </c>
      <c r="H3931" s="207" t="s">
        <v>52</v>
      </c>
      <c r="I3931" s="206" t="s">
        <v>34</v>
      </c>
      <c r="J3931" s="184">
        <v>1</v>
      </c>
    </row>
    <row r="3932" spans="1:10" ht="22.5" customHeight="1">
      <c r="A3932" s="206">
        <v>47</v>
      </c>
      <c r="B3932" s="207" t="s">
        <v>4217</v>
      </c>
      <c r="C3932" s="206">
        <v>2018</v>
      </c>
      <c r="D3932" s="205" t="s">
        <v>28</v>
      </c>
      <c r="E3932" s="207" t="s">
        <v>46</v>
      </c>
      <c r="F3932" s="207" t="s">
        <v>4405</v>
      </c>
      <c r="G3932" s="205" t="s">
        <v>10302</v>
      </c>
      <c r="H3932" s="207" t="s">
        <v>52</v>
      </c>
      <c r="I3932" s="206" t="s">
        <v>34</v>
      </c>
      <c r="J3932" s="184">
        <v>1</v>
      </c>
    </row>
    <row r="3933" spans="1:10" ht="22.5" customHeight="1">
      <c r="A3933" s="206">
        <v>47</v>
      </c>
      <c r="B3933" s="207" t="s">
        <v>4217</v>
      </c>
      <c r="C3933" s="206">
        <v>2018</v>
      </c>
      <c r="D3933" s="207" t="s">
        <v>28</v>
      </c>
      <c r="E3933" s="207" t="s">
        <v>57</v>
      </c>
      <c r="F3933" s="207" t="s">
        <v>4406</v>
      </c>
      <c r="G3933" s="205" t="s">
        <v>10302</v>
      </c>
      <c r="H3933" s="205" t="s">
        <v>10306</v>
      </c>
      <c r="I3933" s="207" t="s">
        <v>48</v>
      </c>
      <c r="J3933" s="184">
        <v>1</v>
      </c>
    </row>
    <row r="3934" spans="1:10" ht="33.75" customHeight="1">
      <c r="A3934" s="206">
        <v>47</v>
      </c>
      <c r="B3934" s="207" t="s">
        <v>4217</v>
      </c>
      <c r="C3934" s="206">
        <v>2018</v>
      </c>
      <c r="D3934" s="207" t="s">
        <v>28</v>
      </c>
      <c r="E3934" s="207" t="s">
        <v>57</v>
      </c>
      <c r="F3934" s="207" t="s">
        <v>4407</v>
      </c>
      <c r="G3934" s="205" t="s">
        <v>10302</v>
      </c>
      <c r="H3934" s="205" t="s">
        <v>10306</v>
      </c>
      <c r="I3934" s="207" t="s">
        <v>48</v>
      </c>
      <c r="J3934" s="184">
        <v>1</v>
      </c>
    </row>
    <row r="3935" spans="1:10" ht="33.75" customHeight="1">
      <c r="A3935" s="206">
        <v>47</v>
      </c>
      <c r="B3935" s="207" t="s">
        <v>4217</v>
      </c>
      <c r="C3935" s="206">
        <v>2018</v>
      </c>
      <c r="D3935" s="207" t="s">
        <v>28</v>
      </c>
      <c r="E3935" s="207" t="s">
        <v>57</v>
      </c>
      <c r="F3935" s="207" t="s">
        <v>4408</v>
      </c>
      <c r="G3935" s="205" t="s">
        <v>10302</v>
      </c>
      <c r="H3935" s="205" t="s">
        <v>10306</v>
      </c>
      <c r="I3935" s="207" t="s">
        <v>48</v>
      </c>
      <c r="J3935" s="184">
        <v>1</v>
      </c>
    </row>
    <row r="3936" spans="1:10" ht="78.75" customHeight="1">
      <c r="A3936" s="206">
        <v>47</v>
      </c>
      <c r="B3936" s="207" t="s">
        <v>4217</v>
      </c>
      <c r="C3936" s="206">
        <v>2018</v>
      </c>
      <c r="D3936" s="207" t="s">
        <v>28</v>
      </c>
      <c r="E3936" s="207" t="s">
        <v>62</v>
      </c>
      <c r="F3936" s="207" t="s">
        <v>4409</v>
      </c>
      <c r="G3936" s="205" t="s">
        <v>10302</v>
      </c>
      <c r="H3936" s="205" t="s">
        <v>10306</v>
      </c>
      <c r="I3936" s="206" t="s">
        <v>34</v>
      </c>
      <c r="J3936" s="184">
        <v>1</v>
      </c>
    </row>
    <row r="3937" spans="1:10" ht="22.5" customHeight="1">
      <c r="A3937" s="206">
        <v>47</v>
      </c>
      <c r="B3937" s="207" t="s">
        <v>4217</v>
      </c>
      <c r="C3937" s="206">
        <v>2018</v>
      </c>
      <c r="D3937" s="207" t="s">
        <v>28</v>
      </c>
      <c r="E3937" s="207" t="s">
        <v>455</v>
      </c>
      <c r="F3937" s="207" t="s">
        <v>4410</v>
      </c>
      <c r="G3937" s="205" t="s">
        <v>10302</v>
      </c>
      <c r="H3937" s="207" t="s">
        <v>92</v>
      </c>
      <c r="I3937" s="206" t="s">
        <v>34</v>
      </c>
      <c r="J3937" s="184">
        <v>1</v>
      </c>
    </row>
    <row r="3938" spans="1:10" ht="22.5" customHeight="1">
      <c r="A3938" s="206">
        <v>47</v>
      </c>
      <c r="B3938" s="207" t="s">
        <v>4217</v>
      </c>
      <c r="C3938" s="206">
        <v>2018</v>
      </c>
      <c r="D3938" s="207" t="s">
        <v>28</v>
      </c>
      <c r="E3938" s="207" t="s">
        <v>455</v>
      </c>
      <c r="F3938" s="207" t="s">
        <v>4411</v>
      </c>
      <c r="G3938" s="205" t="s">
        <v>10302</v>
      </c>
      <c r="H3938" s="205" t="s">
        <v>10306</v>
      </c>
      <c r="I3938" s="206" t="s">
        <v>34</v>
      </c>
      <c r="J3938" s="184">
        <v>1</v>
      </c>
    </row>
    <row r="3939" spans="1:10" ht="22.5" customHeight="1">
      <c r="A3939" s="206">
        <v>47</v>
      </c>
      <c r="B3939" s="207" t="s">
        <v>4217</v>
      </c>
      <c r="C3939" s="206">
        <v>2018</v>
      </c>
      <c r="D3939" s="207" t="s">
        <v>28</v>
      </c>
      <c r="E3939" s="207" t="s">
        <v>455</v>
      </c>
      <c r="F3939" s="207" t="s">
        <v>4412</v>
      </c>
      <c r="G3939" s="205" t="s">
        <v>10302</v>
      </c>
      <c r="H3939" s="207" t="s">
        <v>92</v>
      </c>
      <c r="I3939" s="206" t="s">
        <v>34</v>
      </c>
      <c r="J3939" s="184">
        <v>1</v>
      </c>
    </row>
    <row r="3940" spans="1:10" ht="22.5" customHeight="1">
      <c r="A3940" s="206">
        <v>47</v>
      </c>
      <c r="B3940" s="207" t="s">
        <v>4217</v>
      </c>
      <c r="C3940" s="206">
        <v>2018</v>
      </c>
      <c r="D3940" s="207" t="s">
        <v>28</v>
      </c>
      <c r="E3940" s="207" t="s">
        <v>455</v>
      </c>
      <c r="F3940" s="207" t="s">
        <v>4413</v>
      </c>
      <c r="G3940" s="205" t="s">
        <v>10302</v>
      </c>
      <c r="H3940" s="207" t="s">
        <v>92</v>
      </c>
      <c r="I3940" s="206" t="s">
        <v>34</v>
      </c>
      <c r="J3940" s="184">
        <v>1</v>
      </c>
    </row>
    <row r="3941" spans="1:10" ht="45" customHeight="1">
      <c r="A3941" s="206">
        <v>47</v>
      </c>
      <c r="B3941" s="207" t="s">
        <v>4217</v>
      </c>
      <c r="C3941" s="206">
        <v>2018</v>
      </c>
      <c r="D3941" s="207" t="s">
        <v>69</v>
      </c>
      <c r="E3941" s="207" t="s">
        <v>266</v>
      </c>
      <c r="F3941" s="207" t="s">
        <v>4414</v>
      </c>
      <c r="G3941" s="205" t="s">
        <v>10302</v>
      </c>
      <c r="H3941" s="207" t="s">
        <v>92</v>
      </c>
      <c r="I3941" s="206" t="s">
        <v>34</v>
      </c>
      <c r="J3941" s="184">
        <v>1</v>
      </c>
    </row>
    <row r="3942" spans="1:10" ht="67.5" customHeight="1">
      <c r="A3942" s="206">
        <v>47</v>
      </c>
      <c r="B3942" s="207" t="s">
        <v>4217</v>
      </c>
      <c r="C3942" s="206">
        <v>2018</v>
      </c>
      <c r="D3942" s="207" t="s">
        <v>74</v>
      </c>
      <c r="E3942" s="210" t="s">
        <v>75</v>
      </c>
      <c r="F3942" s="207" t="s">
        <v>11607</v>
      </c>
      <c r="G3942" s="205" t="s">
        <v>10302</v>
      </c>
      <c r="H3942" s="207" t="s">
        <v>92</v>
      </c>
      <c r="I3942" s="206" t="s">
        <v>34</v>
      </c>
      <c r="J3942" s="184">
        <v>1</v>
      </c>
    </row>
    <row r="3943" spans="1:10" ht="45" customHeight="1">
      <c r="A3943" s="206">
        <v>47</v>
      </c>
      <c r="B3943" s="207" t="s">
        <v>4217</v>
      </c>
      <c r="C3943" s="206">
        <v>2018</v>
      </c>
      <c r="D3943" s="207" t="s">
        <v>74</v>
      </c>
      <c r="E3943" s="207" t="s">
        <v>79</v>
      </c>
      <c r="F3943" s="207" t="s">
        <v>4416</v>
      </c>
      <c r="G3943" s="205" t="s">
        <v>10302</v>
      </c>
      <c r="H3943" s="207" t="s">
        <v>92</v>
      </c>
      <c r="I3943" s="206" t="s">
        <v>34</v>
      </c>
      <c r="J3943" s="184">
        <v>1</v>
      </c>
    </row>
    <row r="3944" spans="1:10" ht="33.75" customHeight="1">
      <c r="A3944" s="206">
        <v>47</v>
      </c>
      <c r="B3944" s="207" t="s">
        <v>4217</v>
      </c>
      <c r="C3944" s="206">
        <v>2018</v>
      </c>
      <c r="D3944" s="207" t="s">
        <v>74</v>
      </c>
      <c r="E3944" s="207" t="s">
        <v>79</v>
      </c>
      <c r="F3944" s="207" t="s">
        <v>4417</v>
      </c>
      <c r="G3944" s="205" t="s">
        <v>10302</v>
      </c>
      <c r="H3944" s="207" t="s">
        <v>92</v>
      </c>
      <c r="I3944" s="206" t="s">
        <v>34</v>
      </c>
      <c r="J3944" s="184">
        <v>1</v>
      </c>
    </row>
    <row r="3945" spans="1:10" ht="22.5" customHeight="1">
      <c r="A3945" s="206">
        <v>47</v>
      </c>
      <c r="B3945" s="207" t="s">
        <v>4217</v>
      </c>
      <c r="C3945" s="206">
        <v>2018</v>
      </c>
      <c r="D3945" s="207" t="s">
        <v>74</v>
      </c>
      <c r="E3945" s="207" t="s">
        <v>79</v>
      </c>
      <c r="F3945" s="207" t="s">
        <v>4418</v>
      </c>
      <c r="G3945" s="205" t="s">
        <v>82</v>
      </c>
      <c r="H3945" s="207" t="s">
        <v>101</v>
      </c>
      <c r="I3945" s="206" t="s">
        <v>34</v>
      </c>
      <c r="J3945" s="184">
        <v>1</v>
      </c>
    </row>
    <row r="3946" spans="1:10" ht="33.75" customHeight="1">
      <c r="A3946" s="206">
        <v>47</v>
      </c>
      <c r="B3946" s="207" t="s">
        <v>4217</v>
      </c>
      <c r="C3946" s="206">
        <v>2018</v>
      </c>
      <c r="D3946" s="207" t="s">
        <v>74</v>
      </c>
      <c r="E3946" s="207" t="s">
        <v>94</v>
      </c>
      <c r="F3946" s="207" t="s">
        <v>4218</v>
      </c>
      <c r="G3946" s="205" t="s">
        <v>10302</v>
      </c>
      <c r="H3946" s="207" t="s">
        <v>92</v>
      </c>
      <c r="I3946" s="206" t="s">
        <v>34</v>
      </c>
      <c r="J3946" s="184">
        <v>1</v>
      </c>
    </row>
    <row r="3947" spans="1:10" ht="33.75" customHeight="1">
      <c r="A3947" s="206">
        <v>47</v>
      </c>
      <c r="B3947" s="207" t="s">
        <v>4217</v>
      </c>
      <c r="C3947" s="206">
        <v>2018</v>
      </c>
      <c r="D3947" s="207" t="s">
        <v>74</v>
      </c>
      <c r="E3947" s="207" t="s">
        <v>94</v>
      </c>
      <c r="F3947" s="207" t="s">
        <v>4219</v>
      </c>
      <c r="G3947" s="205" t="s">
        <v>82</v>
      </c>
      <c r="H3947" s="207" t="s">
        <v>101</v>
      </c>
      <c r="I3947" s="206" t="s">
        <v>34</v>
      </c>
      <c r="J3947" s="184">
        <v>1</v>
      </c>
    </row>
    <row r="3948" spans="1:10" ht="22.5" customHeight="1">
      <c r="A3948" s="206">
        <v>47</v>
      </c>
      <c r="B3948" s="207" t="s">
        <v>4217</v>
      </c>
      <c r="C3948" s="206">
        <v>2018</v>
      </c>
      <c r="D3948" s="207" t="s">
        <v>74</v>
      </c>
      <c r="E3948" s="207" t="s">
        <v>94</v>
      </c>
      <c r="F3948" s="207" t="s">
        <v>4316</v>
      </c>
      <c r="G3948" s="205" t="s">
        <v>10302</v>
      </c>
      <c r="H3948" s="207" t="s">
        <v>92</v>
      </c>
      <c r="I3948" s="206" t="s">
        <v>34</v>
      </c>
      <c r="J3948" s="184">
        <v>1</v>
      </c>
    </row>
    <row r="3949" spans="1:10" ht="45" customHeight="1">
      <c r="A3949" s="206">
        <v>47</v>
      </c>
      <c r="B3949" s="207" t="s">
        <v>4217</v>
      </c>
      <c r="C3949" s="206">
        <v>2018</v>
      </c>
      <c r="D3949" s="207" t="s">
        <v>74</v>
      </c>
      <c r="E3949" s="207" t="s">
        <v>94</v>
      </c>
      <c r="F3949" s="207" t="s">
        <v>4423</v>
      </c>
      <c r="G3949" s="205" t="s">
        <v>10302</v>
      </c>
      <c r="H3949" s="205" t="s">
        <v>10306</v>
      </c>
      <c r="I3949" s="206" t="s">
        <v>34</v>
      </c>
      <c r="J3949" s="184">
        <v>1</v>
      </c>
    </row>
    <row r="3950" spans="1:10" ht="33.75" customHeight="1">
      <c r="A3950" s="206">
        <v>47</v>
      </c>
      <c r="B3950" s="207" t="s">
        <v>4217</v>
      </c>
      <c r="C3950" s="206">
        <v>2018</v>
      </c>
      <c r="D3950" s="207" t="s">
        <v>74</v>
      </c>
      <c r="E3950" s="207" t="s">
        <v>94</v>
      </c>
      <c r="F3950" s="207" t="s">
        <v>4419</v>
      </c>
      <c r="G3950" s="205" t="s">
        <v>10302</v>
      </c>
      <c r="H3950" s="205" t="s">
        <v>10306</v>
      </c>
      <c r="I3950" s="206" t="s">
        <v>34</v>
      </c>
      <c r="J3950" s="184">
        <v>1</v>
      </c>
    </row>
    <row r="3951" spans="1:10" ht="33.75" customHeight="1">
      <c r="A3951" s="206">
        <v>47</v>
      </c>
      <c r="B3951" s="207" t="s">
        <v>4217</v>
      </c>
      <c r="C3951" s="206">
        <v>2018</v>
      </c>
      <c r="D3951" s="207" t="s">
        <v>74</v>
      </c>
      <c r="E3951" s="207" t="s">
        <v>94</v>
      </c>
      <c r="F3951" s="207" t="s">
        <v>4420</v>
      </c>
      <c r="G3951" s="205" t="s">
        <v>10302</v>
      </c>
      <c r="H3951" s="207" t="s">
        <v>92</v>
      </c>
      <c r="I3951" s="206" t="s">
        <v>34</v>
      </c>
      <c r="J3951" s="184">
        <v>1</v>
      </c>
    </row>
    <row r="3952" spans="1:10" ht="33.75" customHeight="1">
      <c r="A3952" s="206">
        <v>47</v>
      </c>
      <c r="B3952" s="207" t="s">
        <v>4217</v>
      </c>
      <c r="C3952" s="206">
        <v>2018</v>
      </c>
      <c r="D3952" s="207" t="s">
        <v>96</v>
      </c>
      <c r="E3952" s="207" t="s">
        <v>466</v>
      </c>
      <c r="F3952" s="207" t="s">
        <v>4427</v>
      </c>
      <c r="G3952" s="205" t="s">
        <v>10302</v>
      </c>
      <c r="H3952" s="207" t="s">
        <v>92</v>
      </c>
      <c r="I3952" s="206" t="s">
        <v>34</v>
      </c>
      <c r="J3952" s="184">
        <v>1</v>
      </c>
    </row>
    <row r="3953" spans="1:10" ht="22.5" customHeight="1">
      <c r="A3953" s="206">
        <v>47</v>
      </c>
      <c r="B3953" s="207" t="s">
        <v>4217</v>
      </c>
      <c r="C3953" s="206">
        <v>2018</v>
      </c>
      <c r="D3953" s="207" t="s">
        <v>96</v>
      </c>
      <c r="E3953" s="207" t="s">
        <v>464</v>
      </c>
      <c r="F3953" s="207" t="s">
        <v>4428</v>
      </c>
      <c r="G3953" s="205" t="s">
        <v>82</v>
      </c>
      <c r="H3953" s="207" t="s">
        <v>101</v>
      </c>
      <c r="I3953" s="206" t="s">
        <v>34</v>
      </c>
      <c r="J3953" s="184">
        <v>1</v>
      </c>
    </row>
    <row r="3954" spans="1:10" ht="56.25" customHeight="1">
      <c r="A3954" s="206">
        <v>47</v>
      </c>
      <c r="B3954" s="207" t="s">
        <v>4217</v>
      </c>
      <c r="C3954" s="206">
        <v>2018</v>
      </c>
      <c r="D3954" s="207" t="s">
        <v>96</v>
      </c>
      <c r="E3954" s="207" t="s">
        <v>105</v>
      </c>
      <c r="F3954" s="207" t="s">
        <v>4429</v>
      </c>
      <c r="G3954" s="205" t="s">
        <v>10302</v>
      </c>
      <c r="H3954" s="207" t="s">
        <v>52</v>
      </c>
      <c r="I3954" s="206" t="s">
        <v>34</v>
      </c>
      <c r="J3954" s="184">
        <v>1</v>
      </c>
    </row>
    <row r="3955" spans="1:10" ht="33.75" customHeight="1">
      <c r="A3955" s="206">
        <v>47</v>
      </c>
      <c r="B3955" s="207" t="s">
        <v>4217</v>
      </c>
      <c r="C3955" s="206">
        <v>2018</v>
      </c>
      <c r="D3955" s="207" t="s">
        <v>111</v>
      </c>
      <c r="E3955" s="207" t="s">
        <v>116</v>
      </c>
      <c r="F3955" s="207" t="s">
        <v>4430</v>
      </c>
      <c r="G3955" s="205" t="s">
        <v>10302</v>
      </c>
      <c r="H3955" s="205" t="s">
        <v>10306</v>
      </c>
      <c r="I3955" s="206" t="s">
        <v>34</v>
      </c>
      <c r="J3955" s="184">
        <v>1</v>
      </c>
    </row>
    <row r="3956" spans="1:10" ht="22.5" customHeight="1">
      <c r="A3956" s="206">
        <v>47</v>
      </c>
      <c r="B3956" s="207" t="s">
        <v>4217</v>
      </c>
      <c r="C3956" s="206">
        <v>2018</v>
      </c>
      <c r="D3956" s="207" t="s">
        <v>111</v>
      </c>
      <c r="E3956" s="207" t="s">
        <v>116</v>
      </c>
      <c r="F3956" s="207" t="s">
        <v>11608</v>
      </c>
      <c r="G3956" s="205" t="s">
        <v>10302</v>
      </c>
      <c r="H3956" s="205" t="s">
        <v>10306</v>
      </c>
      <c r="I3956" s="206" t="s">
        <v>34</v>
      </c>
      <c r="J3956" s="184">
        <v>1</v>
      </c>
    </row>
    <row r="3957" spans="1:10" ht="22.5" customHeight="1">
      <c r="A3957" s="206">
        <v>47</v>
      </c>
      <c r="B3957" s="207" t="s">
        <v>4217</v>
      </c>
      <c r="C3957" s="206">
        <v>2018</v>
      </c>
      <c r="D3957" s="207" t="s">
        <v>111</v>
      </c>
      <c r="E3957" s="207" t="s">
        <v>122</v>
      </c>
      <c r="F3957" s="207" t="s">
        <v>4432</v>
      </c>
      <c r="G3957" s="205" t="s">
        <v>10302</v>
      </c>
      <c r="H3957" s="207" t="s">
        <v>92</v>
      </c>
      <c r="I3957" s="206" t="s">
        <v>34</v>
      </c>
      <c r="J3957" s="184">
        <v>1</v>
      </c>
    </row>
    <row r="3958" spans="1:10" ht="33.75" customHeight="1">
      <c r="A3958" s="206">
        <v>47</v>
      </c>
      <c r="B3958" s="207" t="s">
        <v>4217</v>
      </c>
      <c r="C3958" s="206">
        <v>2018</v>
      </c>
      <c r="D3958" s="207" t="s">
        <v>111</v>
      </c>
      <c r="E3958" s="207" t="s">
        <v>122</v>
      </c>
      <c r="F3958" s="207" t="s">
        <v>4433</v>
      </c>
      <c r="G3958" s="205" t="s">
        <v>10302</v>
      </c>
      <c r="H3958" s="205" t="s">
        <v>10306</v>
      </c>
      <c r="I3958" s="206" t="s">
        <v>34</v>
      </c>
      <c r="J3958" s="184">
        <v>1</v>
      </c>
    </row>
    <row r="3959" spans="1:10" ht="33.75" customHeight="1">
      <c r="A3959" s="206">
        <v>47</v>
      </c>
      <c r="B3959" s="207" t="s">
        <v>4217</v>
      </c>
      <c r="C3959" s="206">
        <v>2018</v>
      </c>
      <c r="D3959" s="207" t="s">
        <v>111</v>
      </c>
      <c r="E3959" s="207" t="s">
        <v>122</v>
      </c>
      <c r="F3959" s="207" t="s">
        <v>4434</v>
      </c>
      <c r="G3959" s="205" t="s">
        <v>10302</v>
      </c>
      <c r="H3959" s="205" t="s">
        <v>10306</v>
      </c>
      <c r="I3959" s="206" t="s">
        <v>34</v>
      </c>
      <c r="J3959" s="184">
        <v>1</v>
      </c>
    </row>
    <row r="3960" spans="1:10" ht="45" customHeight="1">
      <c r="A3960" s="206">
        <v>47</v>
      </c>
      <c r="B3960" s="207" t="s">
        <v>4217</v>
      </c>
      <c r="C3960" s="206">
        <v>2018</v>
      </c>
      <c r="D3960" s="207" t="s">
        <v>111</v>
      </c>
      <c r="E3960" s="207" t="s">
        <v>122</v>
      </c>
      <c r="F3960" s="207" t="s">
        <v>4435</v>
      </c>
      <c r="G3960" s="205" t="s">
        <v>119</v>
      </c>
      <c r="H3960" s="207" t="s">
        <v>608</v>
      </c>
      <c r="I3960" s="206" t="s">
        <v>34</v>
      </c>
      <c r="J3960" s="184">
        <v>1</v>
      </c>
    </row>
    <row r="3961" spans="1:10" ht="22.5" customHeight="1">
      <c r="A3961" s="206">
        <v>47</v>
      </c>
      <c r="B3961" s="207" t="s">
        <v>4217</v>
      </c>
      <c r="C3961" s="206">
        <v>2018</v>
      </c>
      <c r="D3961" s="207" t="s">
        <v>111</v>
      </c>
      <c r="E3961" s="207" t="s">
        <v>122</v>
      </c>
      <c r="F3961" s="207" t="s">
        <v>4436</v>
      </c>
      <c r="G3961" s="205" t="s">
        <v>10302</v>
      </c>
      <c r="H3961" s="207" t="s">
        <v>52</v>
      </c>
      <c r="I3961" s="206" t="s">
        <v>34</v>
      </c>
      <c r="J3961" s="184">
        <v>1</v>
      </c>
    </row>
    <row r="3962" spans="1:10" ht="22.5" customHeight="1">
      <c r="A3962" s="206">
        <v>47</v>
      </c>
      <c r="B3962" s="207" t="s">
        <v>4217</v>
      </c>
      <c r="C3962" s="206">
        <v>2018</v>
      </c>
      <c r="D3962" s="207" t="s">
        <v>111</v>
      </c>
      <c r="E3962" s="207" t="s">
        <v>122</v>
      </c>
      <c r="F3962" s="207" t="s">
        <v>4437</v>
      </c>
      <c r="G3962" s="205" t="s">
        <v>10302</v>
      </c>
      <c r="H3962" s="205" t="s">
        <v>10306</v>
      </c>
      <c r="I3962" s="206" t="s">
        <v>34</v>
      </c>
      <c r="J3962" s="184">
        <v>1</v>
      </c>
    </row>
    <row r="3963" spans="1:10" ht="22.5" customHeight="1">
      <c r="A3963" s="206">
        <v>47</v>
      </c>
      <c r="B3963" s="207" t="s">
        <v>4217</v>
      </c>
      <c r="C3963" s="206">
        <v>2018</v>
      </c>
      <c r="D3963" s="207" t="s">
        <v>111</v>
      </c>
      <c r="E3963" s="207" t="s">
        <v>126</v>
      </c>
      <c r="F3963" s="207" t="s">
        <v>4438</v>
      </c>
      <c r="G3963" s="205" t="s">
        <v>10302</v>
      </c>
      <c r="H3963" s="205" t="s">
        <v>10306</v>
      </c>
      <c r="I3963" s="206" t="s">
        <v>34</v>
      </c>
      <c r="J3963" s="184">
        <v>1</v>
      </c>
    </row>
    <row r="3964" spans="1:10" ht="22.5" customHeight="1">
      <c r="A3964" s="206">
        <v>47</v>
      </c>
      <c r="B3964" s="207" t="s">
        <v>4217</v>
      </c>
      <c r="C3964" s="206">
        <v>2018</v>
      </c>
      <c r="D3964" s="207" t="s">
        <v>111</v>
      </c>
      <c r="E3964" s="207" t="s">
        <v>126</v>
      </c>
      <c r="F3964" s="207" t="s">
        <v>4439</v>
      </c>
      <c r="G3964" s="205" t="s">
        <v>82</v>
      </c>
      <c r="H3964" s="207" t="s">
        <v>101</v>
      </c>
      <c r="I3964" s="206" t="s">
        <v>34</v>
      </c>
      <c r="J3964" s="184">
        <v>1</v>
      </c>
    </row>
    <row r="3965" spans="1:10" ht="22.5" customHeight="1">
      <c r="A3965" s="206">
        <v>47</v>
      </c>
      <c r="B3965" s="207" t="s">
        <v>4217</v>
      </c>
      <c r="C3965" s="206">
        <v>2018</v>
      </c>
      <c r="D3965" s="207" t="s">
        <v>111</v>
      </c>
      <c r="E3965" s="207" t="s">
        <v>126</v>
      </c>
      <c r="F3965" s="207" t="s">
        <v>4440</v>
      </c>
      <c r="G3965" s="205" t="s">
        <v>10302</v>
      </c>
      <c r="H3965" s="205" t="s">
        <v>10306</v>
      </c>
      <c r="I3965" s="206" t="s">
        <v>34</v>
      </c>
      <c r="J3965" s="184">
        <v>1</v>
      </c>
    </row>
    <row r="3966" spans="1:10" ht="22.5" customHeight="1">
      <c r="A3966" s="206">
        <v>47</v>
      </c>
      <c r="B3966" s="207" t="s">
        <v>4217</v>
      </c>
      <c r="C3966" s="206">
        <v>2018</v>
      </c>
      <c r="D3966" s="207" t="s">
        <v>111</v>
      </c>
      <c r="E3966" s="207" t="s">
        <v>126</v>
      </c>
      <c r="F3966" s="207" t="s">
        <v>4441</v>
      </c>
      <c r="G3966" s="205" t="s">
        <v>10302</v>
      </c>
      <c r="H3966" s="205" t="s">
        <v>10306</v>
      </c>
      <c r="I3966" s="206" t="s">
        <v>34</v>
      </c>
      <c r="J3966" s="184">
        <v>1</v>
      </c>
    </row>
    <row r="3967" spans="1:10" ht="33.75" customHeight="1">
      <c r="A3967" s="206">
        <v>47</v>
      </c>
      <c r="B3967" s="207" t="s">
        <v>4217</v>
      </c>
      <c r="C3967" s="206">
        <v>2018</v>
      </c>
      <c r="D3967" s="207" t="s">
        <v>111</v>
      </c>
      <c r="E3967" s="207" t="s">
        <v>126</v>
      </c>
      <c r="F3967" s="207" t="s">
        <v>4442</v>
      </c>
      <c r="G3967" s="205" t="s">
        <v>10302</v>
      </c>
      <c r="H3967" s="207" t="s">
        <v>92</v>
      </c>
      <c r="I3967" s="206" t="s">
        <v>34</v>
      </c>
      <c r="J3967" s="184">
        <v>1</v>
      </c>
    </row>
    <row r="3968" spans="1:10" ht="22.5" customHeight="1">
      <c r="A3968" s="206">
        <v>47</v>
      </c>
      <c r="B3968" s="207" t="s">
        <v>4217</v>
      </c>
      <c r="C3968" s="206">
        <v>2018</v>
      </c>
      <c r="D3968" s="207" t="s">
        <v>111</v>
      </c>
      <c r="E3968" s="207" t="s">
        <v>126</v>
      </c>
      <c r="F3968" s="207" t="s">
        <v>4443</v>
      </c>
      <c r="G3968" s="205" t="s">
        <v>10302</v>
      </c>
      <c r="H3968" s="207" t="s">
        <v>92</v>
      </c>
      <c r="I3968" s="206" t="s">
        <v>34</v>
      </c>
      <c r="J3968" s="184">
        <v>1</v>
      </c>
    </row>
    <row r="3969" spans="1:10" ht="33.75" customHeight="1">
      <c r="A3969" s="206">
        <v>47</v>
      </c>
      <c r="B3969" s="207" t="s">
        <v>4217</v>
      </c>
      <c r="C3969" s="206">
        <v>2018</v>
      </c>
      <c r="D3969" s="207" t="s">
        <v>111</v>
      </c>
      <c r="E3969" s="207" t="s">
        <v>126</v>
      </c>
      <c r="F3969" s="207" t="s">
        <v>4444</v>
      </c>
      <c r="G3969" s="205" t="s">
        <v>10302</v>
      </c>
      <c r="H3969" s="205" t="s">
        <v>10306</v>
      </c>
      <c r="I3969" s="206" t="s">
        <v>34</v>
      </c>
      <c r="J3969" s="184">
        <v>1</v>
      </c>
    </row>
    <row r="3970" spans="1:10" ht="56.25" customHeight="1">
      <c r="A3970" s="206">
        <v>47</v>
      </c>
      <c r="B3970" s="207" t="s">
        <v>4217</v>
      </c>
      <c r="C3970" s="206">
        <v>2018</v>
      </c>
      <c r="D3970" s="207" t="s">
        <v>111</v>
      </c>
      <c r="E3970" s="207" t="s">
        <v>379</v>
      </c>
      <c r="F3970" s="207" t="s">
        <v>4445</v>
      </c>
      <c r="G3970" s="205" t="s">
        <v>10302</v>
      </c>
      <c r="H3970" s="207" t="s">
        <v>92</v>
      </c>
      <c r="I3970" s="206" t="s">
        <v>34</v>
      </c>
      <c r="J3970" s="184">
        <v>1</v>
      </c>
    </row>
    <row r="3971" spans="1:10" ht="33.75" customHeight="1">
      <c r="A3971" s="206">
        <v>47</v>
      </c>
      <c r="B3971" s="207" t="s">
        <v>4217</v>
      </c>
      <c r="C3971" s="206">
        <v>2018</v>
      </c>
      <c r="D3971" s="207" t="s">
        <v>111</v>
      </c>
      <c r="E3971" s="207" t="s">
        <v>3583</v>
      </c>
      <c r="F3971" s="207" t="s">
        <v>4446</v>
      </c>
      <c r="G3971" s="205" t="s">
        <v>10302</v>
      </c>
      <c r="H3971" s="207" t="s">
        <v>92</v>
      </c>
      <c r="I3971" s="206" t="s">
        <v>34</v>
      </c>
      <c r="J3971" s="184">
        <v>1</v>
      </c>
    </row>
    <row r="3972" spans="1:10" ht="22.5" customHeight="1">
      <c r="A3972" s="206">
        <v>47</v>
      </c>
      <c r="B3972" s="207" t="s">
        <v>4217</v>
      </c>
      <c r="C3972" s="206">
        <v>2018</v>
      </c>
      <c r="D3972" s="207" t="s">
        <v>11609</v>
      </c>
      <c r="E3972" s="207" t="s">
        <v>144</v>
      </c>
      <c r="F3972" s="207" t="s">
        <v>4447</v>
      </c>
      <c r="G3972" s="205" t="s">
        <v>119</v>
      </c>
      <c r="H3972" s="207" t="s">
        <v>608</v>
      </c>
      <c r="I3972" s="206" t="s">
        <v>34</v>
      </c>
      <c r="J3972" s="184">
        <v>1</v>
      </c>
    </row>
    <row r="3973" spans="1:10" ht="33.75" customHeight="1">
      <c r="A3973" s="206">
        <v>47</v>
      </c>
      <c r="B3973" s="207" t="s">
        <v>4217</v>
      </c>
      <c r="C3973" s="206">
        <v>2018</v>
      </c>
      <c r="D3973" s="207" t="s">
        <v>11609</v>
      </c>
      <c r="E3973" s="207" t="s">
        <v>144</v>
      </c>
      <c r="F3973" s="207" t="s">
        <v>11610</v>
      </c>
      <c r="G3973" s="205" t="s">
        <v>119</v>
      </c>
      <c r="H3973" s="207" t="s">
        <v>395</v>
      </c>
      <c r="I3973" s="206" t="s">
        <v>34</v>
      </c>
      <c r="J3973" s="184">
        <v>1</v>
      </c>
    </row>
    <row r="3974" spans="1:10" ht="33.75" customHeight="1">
      <c r="A3974" s="206">
        <v>47</v>
      </c>
      <c r="B3974" s="207" t="s">
        <v>4217</v>
      </c>
      <c r="C3974" s="206">
        <v>2018</v>
      </c>
      <c r="D3974" s="207" t="s">
        <v>11609</v>
      </c>
      <c r="E3974" s="207" t="s">
        <v>483</v>
      </c>
      <c r="F3974" s="207" t="s">
        <v>4449</v>
      </c>
      <c r="G3974" s="205" t="s">
        <v>10302</v>
      </c>
      <c r="H3974" s="205" t="s">
        <v>10306</v>
      </c>
      <c r="I3974" s="206" t="s">
        <v>34</v>
      </c>
      <c r="J3974" s="184">
        <v>1</v>
      </c>
    </row>
    <row r="3975" spans="1:10" ht="22.5" customHeight="1">
      <c r="A3975" s="206">
        <v>47</v>
      </c>
      <c r="B3975" s="207" t="s">
        <v>4217</v>
      </c>
      <c r="C3975" s="206">
        <v>2018</v>
      </c>
      <c r="D3975" s="207" t="s">
        <v>11609</v>
      </c>
      <c r="E3975" s="207" t="s">
        <v>483</v>
      </c>
      <c r="F3975" s="207" t="s">
        <v>4450</v>
      </c>
      <c r="G3975" s="205" t="s">
        <v>10302</v>
      </c>
      <c r="H3975" s="207" t="s">
        <v>92</v>
      </c>
      <c r="I3975" s="206" t="s">
        <v>34</v>
      </c>
      <c r="J3975" s="184">
        <v>1</v>
      </c>
    </row>
    <row r="3976" spans="1:10" ht="33.75" customHeight="1">
      <c r="A3976" s="206">
        <v>47</v>
      </c>
      <c r="B3976" s="207" t="s">
        <v>4217</v>
      </c>
      <c r="C3976" s="206">
        <v>2018</v>
      </c>
      <c r="D3976" s="207" t="s">
        <v>11609</v>
      </c>
      <c r="E3976" s="207" t="s">
        <v>483</v>
      </c>
      <c r="F3976" s="207" t="s">
        <v>4451</v>
      </c>
      <c r="G3976" s="205" t="s">
        <v>10302</v>
      </c>
      <c r="H3976" s="207" t="s">
        <v>52</v>
      </c>
      <c r="I3976" s="206" t="s">
        <v>34</v>
      </c>
      <c r="J3976" s="184">
        <v>1</v>
      </c>
    </row>
    <row r="3977" spans="1:10" ht="33.75" customHeight="1">
      <c r="A3977" s="206">
        <v>47</v>
      </c>
      <c r="B3977" s="207" t="s">
        <v>4217</v>
      </c>
      <c r="C3977" s="206">
        <v>2018</v>
      </c>
      <c r="D3977" s="207" t="s">
        <v>11609</v>
      </c>
      <c r="E3977" s="207" t="s">
        <v>483</v>
      </c>
      <c r="F3977" s="207" t="s">
        <v>4452</v>
      </c>
      <c r="G3977" s="205" t="s">
        <v>10302</v>
      </c>
      <c r="H3977" s="207" t="s">
        <v>92</v>
      </c>
      <c r="I3977" s="206" t="s">
        <v>34</v>
      </c>
      <c r="J3977" s="184">
        <v>1</v>
      </c>
    </row>
    <row r="3978" spans="1:10" ht="45" customHeight="1">
      <c r="A3978" s="206">
        <v>47</v>
      </c>
      <c r="B3978" s="207" t="s">
        <v>4217</v>
      </c>
      <c r="C3978" s="206">
        <v>2018</v>
      </c>
      <c r="D3978" s="207" t="s">
        <v>11609</v>
      </c>
      <c r="E3978" s="207" t="s">
        <v>483</v>
      </c>
      <c r="F3978" s="207" t="s">
        <v>4453</v>
      </c>
      <c r="G3978" s="207" t="s">
        <v>401</v>
      </c>
      <c r="H3978" s="207" t="s">
        <v>401</v>
      </c>
      <c r="I3978" s="206" t="s">
        <v>34</v>
      </c>
      <c r="J3978" s="184">
        <v>1</v>
      </c>
    </row>
    <row r="3979" spans="1:10" ht="22.5" customHeight="1">
      <c r="A3979" s="206">
        <v>47</v>
      </c>
      <c r="B3979" s="207" t="s">
        <v>4217</v>
      </c>
      <c r="C3979" s="206">
        <v>2018</v>
      </c>
      <c r="D3979" s="207" t="s">
        <v>11609</v>
      </c>
      <c r="E3979" s="207" t="s">
        <v>483</v>
      </c>
      <c r="F3979" s="207" t="s">
        <v>4454</v>
      </c>
      <c r="G3979" s="205" t="s">
        <v>10302</v>
      </c>
      <c r="H3979" s="205" t="s">
        <v>10306</v>
      </c>
      <c r="I3979" s="206" t="s">
        <v>34</v>
      </c>
      <c r="J3979" s="184">
        <v>1</v>
      </c>
    </row>
    <row r="3980" spans="1:10" ht="22.5" customHeight="1">
      <c r="A3980" s="206">
        <v>47</v>
      </c>
      <c r="B3980" s="207" t="s">
        <v>4217</v>
      </c>
      <c r="C3980" s="206">
        <v>2018</v>
      </c>
      <c r="D3980" s="207" t="s">
        <v>11609</v>
      </c>
      <c r="E3980" s="207" t="s">
        <v>586</v>
      </c>
      <c r="F3980" s="207" t="s">
        <v>4455</v>
      </c>
      <c r="G3980" s="205" t="s">
        <v>10302</v>
      </c>
      <c r="H3980" s="207" t="s">
        <v>92</v>
      </c>
      <c r="I3980" s="206" t="s">
        <v>34</v>
      </c>
      <c r="J3980" s="184">
        <v>1</v>
      </c>
    </row>
    <row r="3981" spans="1:10" ht="22.5" customHeight="1">
      <c r="A3981" s="206">
        <v>47</v>
      </c>
      <c r="B3981" s="207" t="s">
        <v>4217</v>
      </c>
      <c r="C3981" s="206">
        <v>2018</v>
      </c>
      <c r="D3981" s="207" t="s">
        <v>11609</v>
      </c>
      <c r="E3981" s="207" t="s">
        <v>586</v>
      </c>
      <c r="F3981" s="207" t="s">
        <v>4456</v>
      </c>
      <c r="G3981" s="205" t="s">
        <v>10302</v>
      </c>
      <c r="H3981" s="207" t="s">
        <v>52</v>
      </c>
      <c r="I3981" s="206" t="s">
        <v>34</v>
      </c>
      <c r="J3981" s="184">
        <v>1</v>
      </c>
    </row>
    <row r="3982" spans="1:10" ht="22.5" customHeight="1">
      <c r="A3982" s="206">
        <v>47</v>
      </c>
      <c r="B3982" s="207" t="s">
        <v>4217</v>
      </c>
      <c r="C3982" s="206">
        <v>2018</v>
      </c>
      <c r="D3982" s="207" t="s">
        <v>11609</v>
      </c>
      <c r="E3982" s="207" t="s">
        <v>586</v>
      </c>
      <c r="F3982" s="207" t="s">
        <v>4457</v>
      </c>
      <c r="G3982" s="205" t="s">
        <v>10302</v>
      </c>
      <c r="H3982" s="205" t="s">
        <v>10306</v>
      </c>
      <c r="I3982" s="206" t="s">
        <v>34</v>
      </c>
      <c r="J3982" s="184">
        <v>1</v>
      </c>
    </row>
    <row r="3983" spans="1:10" ht="33.75" customHeight="1">
      <c r="A3983" s="206">
        <v>47</v>
      </c>
      <c r="B3983" s="207" t="s">
        <v>4217</v>
      </c>
      <c r="C3983" s="206">
        <v>2018</v>
      </c>
      <c r="D3983" s="207" t="s">
        <v>11609</v>
      </c>
      <c r="E3983" s="207" t="s">
        <v>4459</v>
      </c>
      <c r="F3983" s="207" t="s">
        <v>4458</v>
      </c>
      <c r="G3983" s="205" t="s">
        <v>10302</v>
      </c>
      <c r="H3983" s="207" t="s">
        <v>92</v>
      </c>
      <c r="I3983" s="206" t="s">
        <v>34</v>
      </c>
      <c r="J3983" s="184">
        <v>1</v>
      </c>
    </row>
    <row r="3984" spans="1:10" ht="33.75" customHeight="1">
      <c r="A3984" s="206">
        <v>47</v>
      </c>
      <c r="B3984" s="207" t="s">
        <v>4217</v>
      </c>
      <c r="C3984" s="206">
        <v>2018</v>
      </c>
      <c r="D3984" s="207" t="s">
        <v>166</v>
      </c>
      <c r="E3984" s="207" t="s">
        <v>162</v>
      </c>
      <c r="F3984" s="207" t="s">
        <v>4460</v>
      </c>
      <c r="G3984" s="205" t="s">
        <v>10302</v>
      </c>
      <c r="H3984" s="205" t="s">
        <v>10306</v>
      </c>
      <c r="I3984" s="207" t="s">
        <v>48</v>
      </c>
      <c r="J3984" s="184">
        <v>1</v>
      </c>
    </row>
    <row r="3985" spans="1:10" ht="45" customHeight="1">
      <c r="A3985" s="206">
        <v>47</v>
      </c>
      <c r="B3985" s="207" t="s">
        <v>4217</v>
      </c>
      <c r="C3985" s="206">
        <v>2018</v>
      </c>
      <c r="D3985" s="207" t="s">
        <v>166</v>
      </c>
      <c r="E3985" s="207" t="s">
        <v>162</v>
      </c>
      <c r="F3985" s="207" t="s">
        <v>4461</v>
      </c>
      <c r="G3985" s="205" t="s">
        <v>82</v>
      </c>
      <c r="H3985" s="207" t="s">
        <v>188</v>
      </c>
      <c r="I3985" s="206" t="s">
        <v>34</v>
      </c>
      <c r="J3985" s="184">
        <v>1</v>
      </c>
    </row>
    <row r="3986" spans="1:10" ht="33.75" customHeight="1">
      <c r="A3986" s="206">
        <v>47</v>
      </c>
      <c r="B3986" s="207" t="s">
        <v>4217</v>
      </c>
      <c r="C3986" s="206">
        <v>2018</v>
      </c>
      <c r="D3986" s="207" t="s">
        <v>166</v>
      </c>
      <c r="E3986" s="207" t="s">
        <v>162</v>
      </c>
      <c r="F3986" s="207" t="s">
        <v>4462</v>
      </c>
      <c r="G3986" s="207" t="s">
        <v>401</v>
      </c>
      <c r="H3986" s="207" t="s">
        <v>401</v>
      </c>
      <c r="I3986" s="206" t="s">
        <v>34</v>
      </c>
      <c r="J3986" s="184">
        <v>1</v>
      </c>
    </row>
    <row r="3987" spans="1:10" ht="22.5" customHeight="1">
      <c r="A3987" s="206">
        <v>47</v>
      </c>
      <c r="B3987" s="207" t="s">
        <v>4217</v>
      </c>
      <c r="C3987" s="206">
        <v>2018</v>
      </c>
      <c r="D3987" s="207" t="s">
        <v>166</v>
      </c>
      <c r="E3987" s="207" t="s">
        <v>162</v>
      </c>
      <c r="F3987" s="207" t="s">
        <v>4463</v>
      </c>
      <c r="G3987" s="205" t="s">
        <v>82</v>
      </c>
      <c r="H3987" s="207" t="s">
        <v>101</v>
      </c>
      <c r="I3987" s="206" t="s">
        <v>34</v>
      </c>
      <c r="J3987" s="184">
        <v>1</v>
      </c>
    </row>
    <row r="3988" spans="1:10" ht="33.75" customHeight="1">
      <c r="A3988" s="206">
        <v>47</v>
      </c>
      <c r="B3988" s="207" t="s">
        <v>4217</v>
      </c>
      <c r="C3988" s="206">
        <v>2018</v>
      </c>
      <c r="D3988" s="207" t="s">
        <v>166</v>
      </c>
      <c r="E3988" s="207" t="s">
        <v>162</v>
      </c>
      <c r="F3988" s="207" t="s">
        <v>4464</v>
      </c>
      <c r="G3988" s="205" t="s">
        <v>10302</v>
      </c>
      <c r="H3988" s="205" t="s">
        <v>10306</v>
      </c>
      <c r="I3988" s="206" t="s">
        <v>34</v>
      </c>
      <c r="J3988" s="184">
        <v>1</v>
      </c>
    </row>
    <row r="3989" spans="1:10" ht="56.25" customHeight="1">
      <c r="A3989" s="206">
        <v>47</v>
      </c>
      <c r="B3989" s="207" t="s">
        <v>4217</v>
      </c>
      <c r="C3989" s="206">
        <v>2018</v>
      </c>
      <c r="D3989" s="207" t="s">
        <v>166</v>
      </c>
      <c r="E3989" s="207" t="s">
        <v>177</v>
      </c>
      <c r="F3989" s="207" t="s">
        <v>4465</v>
      </c>
      <c r="G3989" s="205" t="s">
        <v>10302</v>
      </c>
      <c r="H3989" s="207" t="s">
        <v>92</v>
      </c>
      <c r="I3989" s="206" t="s">
        <v>34</v>
      </c>
      <c r="J3989" s="184">
        <v>1</v>
      </c>
    </row>
    <row r="3990" spans="1:10" ht="22.5" customHeight="1">
      <c r="A3990" s="206">
        <v>47</v>
      </c>
      <c r="B3990" s="207" t="s">
        <v>4217</v>
      </c>
      <c r="C3990" s="206">
        <v>2018</v>
      </c>
      <c r="D3990" s="207" t="s">
        <v>166</v>
      </c>
      <c r="E3990" s="207" t="s">
        <v>495</v>
      </c>
      <c r="F3990" s="207" t="s">
        <v>4466</v>
      </c>
      <c r="G3990" s="205" t="s">
        <v>10302</v>
      </c>
      <c r="H3990" s="207" t="s">
        <v>92</v>
      </c>
      <c r="I3990" s="206" t="s">
        <v>34</v>
      </c>
      <c r="J3990" s="184">
        <v>1</v>
      </c>
    </row>
    <row r="3991" spans="1:10" ht="33.75" customHeight="1">
      <c r="A3991" s="206">
        <v>47</v>
      </c>
      <c r="B3991" s="207" t="s">
        <v>4217</v>
      </c>
      <c r="C3991" s="206">
        <v>2018</v>
      </c>
      <c r="D3991" s="207" t="s">
        <v>166</v>
      </c>
      <c r="E3991" s="207" t="s">
        <v>495</v>
      </c>
      <c r="F3991" s="207" t="s">
        <v>11611</v>
      </c>
      <c r="G3991" s="205" t="s">
        <v>82</v>
      </c>
      <c r="H3991" s="207" t="s">
        <v>101</v>
      </c>
      <c r="I3991" s="206" t="s">
        <v>34</v>
      </c>
      <c r="J3991" s="184">
        <v>1</v>
      </c>
    </row>
    <row r="3992" spans="1:10" ht="78.75" customHeight="1">
      <c r="A3992" s="206">
        <v>47</v>
      </c>
      <c r="B3992" s="207" t="s">
        <v>4217</v>
      </c>
      <c r="C3992" s="206">
        <v>2018</v>
      </c>
      <c r="D3992" s="207" t="s">
        <v>166</v>
      </c>
      <c r="E3992" s="207" t="s">
        <v>495</v>
      </c>
      <c r="F3992" s="207" t="s">
        <v>11612</v>
      </c>
      <c r="G3992" s="205" t="s">
        <v>10302</v>
      </c>
      <c r="H3992" s="207" t="s">
        <v>92</v>
      </c>
      <c r="I3992" s="206" t="s">
        <v>34</v>
      </c>
      <c r="J3992" s="184">
        <v>1</v>
      </c>
    </row>
    <row r="3993" spans="1:10" ht="90" customHeight="1">
      <c r="A3993" s="206">
        <v>47</v>
      </c>
      <c r="B3993" s="207" t="s">
        <v>4217</v>
      </c>
      <c r="C3993" s="206">
        <v>2018</v>
      </c>
      <c r="D3993" s="207" t="s">
        <v>166</v>
      </c>
      <c r="E3993" s="207" t="s">
        <v>189</v>
      </c>
      <c r="F3993" s="207" t="s">
        <v>4469</v>
      </c>
      <c r="G3993" s="205" t="s">
        <v>10302</v>
      </c>
      <c r="H3993" s="207" t="s">
        <v>92</v>
      </c>
      <c r="I3993" s="206" t="s">
        <v>34</v>
      </c>
      <c r="J3993" s="184">
        <v>1</v>
      </c>
    </row>
    <row r="3994" spans="1:10" ht="22.5" customHeight="1">
      <c r="A3994" s="206">
        <v>47</v>
      </c>
      <c r="B3994" s="207" t="s">
        <v>4217</v>
      </c>
      <c r="C3994" s="206">
        <v>2018</v>
      </c>
      <c r="D3994" s="207" t="s">
        <v>166</v>
      </c>
      <c r="E3994" s="207" t="s">
        <v>174</v>
      </c>
      <c r="F3994" s="207" t="s">
        <v>11613</v>
      </c>
      <c r="G3994" s="205" t="s">
        <v>10302</v>
      </c>
      <c r="H3994" s="205" t="s">
        <v>10306</v>
      </c>
      <c r="I3994" s="206" t="s">
        <v>34</v>
      </c>
      <c r="J3994" s="184">
        <v>1</v>
      </c>
    </row>
    <row r="3995" spans="1:10" ht="33.75" customHeight="1">
      <c r="A3995" s="206">
        <v>47</v>
      </c>
      <c r="B3995" s="207" t="s">
        <v>4217</v>
      </c>
      <c r="C3995" s="206">
        <v>2018</v>
      </c>
      <c r="D3995" s="207" t="s">
        <v>166</v>
      </c>
      <c r="E3995" s="207" t="s">
        <v>174</v>
      </c>
      <c r="F3995" s="207" t="s">
        <v>4471</v>
      </c>
      <c r="G3995" s="205" t="s">
        <v>10302</v>
      </c>
      <c r="H3995" s="207" t="s">
        <v>92</v>
      </c>
      <c r="I3995" s="206" t="s">
        <v>34</v>
      </c>
      <c r="J3995" s="184">
        <v>1</v>
      </c>
    </row>
    <row r="3996" spans="1:10" ht="22.5" customHeight="1">
      <c r="A3996" s="206">
        <v>47</v>
      </c>
      <c r="B3996" s="207" t="s">
        <v>4217</v>
      </c>
      <c r="C3996" s="206">
        <v>2018</v>
      </c>
      <c r="D3996" s="207" t="s">
        <v>166</v>
      </c>
      <c r="E3996" s="207" t="s">
        <v>174</v>
      </c>
      <c r="F3996" s="207" t="s">
        <v>4472</v>
      </c>
      <c r="G3996" s="205" t="s">
        <v>10302</v>
      </c>
      <c r="H3996" s="207" t="s">
        <v>92</v>
      </c>
      <c r="I3996" s="206" t="s">
        <v>34</v>
      </c>
      <c r="J3996" s="184">
        <v>1</v>
      </c>
    </row>
    <row r="3997" spans="1:10" ht="45" customHeight="1">
      <c r="A3997" s="206">
        <v>47</v>
      </c>
      <c r="B3997" s="207" t="s">
        <v>4217</v>
      </c>
      <c r="C3997" s="206">
        <v>2018</v>
      </c>
      <c r="D3997" s="207" t="s">
        <v>166</v>
      </c>
      <c r="E3997" s="207" t="s">
        <v>999</v>
      </c>
      <c r="F3997" s="207" t="s">
        <v>4473</v>
      </c>
      <c r="G3997" s="205" t="s">
        <v>10302</v>
      </c>
      <c r="H3997" s="205" t="s">
        <v>10306</v>
      </c>
      <c r="I3997" s="206" t="s">
        <v>34</v>
      </c>
      <c r="J3997" s="184">
        <v>1</v>
      </c>
    </row>
    <row r="3998" spans="1:10" ht="33.75" customHeight="1">
      <c r="A3998" s="206">
        <v>47</v>
      </c>
      <c r="B3998" s="207" t="s">
        <v>4217</v>
      </c>
      <c r="C3998" s="206">
        <v>2018</v>
      </c>
      <c r="D3998" s="207" t="s">
        <v>166</v>
      </c>
      <c r="E3998" s="207" t="s">
        <v>184</v>
      </c>
      <c r="F3998" s="207" t="s">
        <v>4474</v>
      </c>
      <c r="G3998" s="205" t="s">
        <v>82</v>
      </c>
      <c r="H3998" s="207" t="s">
        <v>101</v>
      </c>
      <c r="I3998" s="206" t="s">
        <v>34</v>
      </c>
      <c r="J3998" s="184">
        <v>1</v>
      </c>
    </row>
    <row r="3999" spans="1:10" ht="22.5" customHeight="1">
      <c r="A3999" s="206">
        <v>47</v>
      </c>
      <c r="B3999" s="207" t="s">
        <v>4217</v>
      </c>
      <c r="C3999" s="206">
        <v>2018</v>
      </c>
      <c r="D3999" s="207" t="s">
        <v>166</v>
      </c>
      <c r="E3999" s="207" t="s">
        <v>184</v>
      </c>
      <c r="F3999" s="207" t="s">
        <v>4475</v>
      </c>
      <c r="G3999" s="205" t="s">
        <v>10302</v>
      </c>
      <c r="H3999" s="207" t="s">
        <v>52</v>
      </c>
      <c r="I3999" s="206" t="s">
        <v>34</v>
      </c>
      <c r="J3999" s="184">
        <v>1</v>
      </c>
    </row>
    <row r="4000" spans="1:10" ht="22.5" customHeight="1">
      <c r="A4000" s="206">
        <v>47</v>
      </c>
      <c r="B4000" s="207" t="s">
        <v>4217</v>
      </c>
      <c r="C4000" s="206">
        <v>2018</v>
      </c>
      <c r="D4000" s="207" t="s">
        <v>166</v>
      </c>
      <c r="E4000" s="207" t="s">
        <v>184</v>
      </c>
      <c r="F4000" s="207" t="s">
        <v>4476</v>
      </c>
      <c r="G4000" s="205" t="s">
        <v>119</v>
      </c>
      <c r="H4000" s="207" t="s">
        <v>608</v>
      </c>
      <c r="I4000" s="206" t="s">
        <v>34</v>
      </c>
      <c r="J4000" s="184">
        <v>1</v>
      </c>
    </row>
    <row r="4001" spans="1:10" ht="45" customHeight="1">
      <c r="A4001" s="206">
        <v>47</v>
      </c>
      <c r="B4001" s="207" t="s">
        <v>4217</v>
      </c>
      <c r="C4001" s="206">
        <v>2018</v>
      </c>
      <c r="D4001" s="207" t="s">
        <v>166</v>
      </c>
      <c r="E4001" s="207" t="s">
        <v>184</v>
      </c>
      <c r="F4001" s="207" t="s">
        <v>4477</v>
      </c>
      <c r="G4001" s="205" t="s">
        <v>82</v>
      </c>
      <c r="H4001" s="207" t="s">
        <v>188</v>
      </c>
      <c r="I4001" s="206" t="s">
        <v>34</v>
      </c>
      <c r="J4001" s="184">
        <v>1</v>
      </c>
    </row>
    <row r="4002" spans="1:10" ht="22.5" customHeight="1">
      <c r="A4002" s="206">
        <v>47</v>
      </c>
      <c r="B4002" s="207" t="s">
        <v>4217</v>
      </c>
      <c r="C4002" s="206">
        <v>2018</v>
      </c>
      <c r="D4002" s="207" t="s">
        <v>166</v>
      </c>
      <c r="E4002" s="207" t="s">
        <v>184</v>
      </c>
      <c r="F4002" s="207" t="s">
        <v>4478</v>
      </c>
      <c r="G4002" s="205" t="s">
        <v>10302</v>
      </c>
      <c r="H4002" s="207" t="s">
        <v>52</v>
      </c>
      <c r="I4002" s="206" t="s">
        <v>34</v>
      </c>
      <c r="J4002" s="184">
        <v>1</v>
      </c>
    </row>
    <row r="4003" spans="1:10" ht="22.5" customHeight="1">
      <c r="A4003" s="206">
        <v>47</v>
      </c>
      <c r="B4003" s="207" t="s">
        <v>4217</v>
      </c>
      <c r="C4003" s="206">
        <v>2018</v>
      </c>
      <c r="D4003" s="207" t="s">
        <v>208</v>
      </c>
      <c r="E4003" s="207" t="s">
        <v>211</v>
      </c>
      <c r="F4003" s="207" t="s">
        <v>4479</v>
      </c>
      <c r="G4003" s="205" t="s">
        <v>82</v>
      </c>
      <c r="H4003" s="207" t="s">
        <v>101</v>
      </c>
      <c r="I4003" s="206" t="s">
        <v>34</v>
      </c>
      <c r="J4003" s="184">
        <v>1</v>
      </c>
    </row>
    <row r="4004" spans="1:10" ht="22.5" customHeight="1">
      <c r="A4004" s="206">
        <v>47</v>
      </c>
      <c r="B4004" s="207" t="s">
        <v>4217</v>
      </c>
      <c r="C4004" s="206">
        <v>2018</v>
      </c>
      <c r="D4004" s="207" t="s">
        <v>208</v>
      </c>
      <c r="E4004" s="207" t="s">
        <v>211</v>
      </c>
      <c r="F4004" s="207" t="s">
        <v>4480</v>
      </c>
      <c r="G4004" s="205" t="s">
        <v>82</v>
      </c>
      <c r="H4004" s="207" t="s">
        <v>101</v>
      </c>
      <c r="I4004" s="206" t="s">
        <v>34</v>
      </c>
      <c r="J4004" s="184">
        <v>1</v>
      </c>
    </row>
    <row r="4005" spans="1:10" ht="33.75" customHeight="1">
      <c r="A4005" s="206">
        <v>47</v>
      </c>
      <c r="B4005" s="207" t="s">
        <v>4217</v>
      </c>
      <c r="C4005" s="206">
        <v>2018</v>
      </c>
      <c r="D4005" s="207" t="s">
        <v>208</v>
      </c>
      <c r="E4005" s="207" t="s">
        <v>211</v>
      </c>
      <c r="F4005" s="207" t="s">
        <v>4481</v>
      </c>
      <c r="G4005" s="205" t="s">
        <v>82</v>
      </c>
      <c r="H4005" s="207" t="s">
        <v>101</v>
      </c>
      <c r="I4005" s="206" t="s">
        <v>34</v>
      </c>
      <c r="J4005" s="184">
        <v>1</v>
      </c>
    </row>
    <row r="4006" spans="1:10" ht="45" customHeight="1">
      <c r="A4006" s="206">
        <v>47</v>
      </c>
      <c r="B4006" s="207" t="s">
        <v>4217</v>
      </c>
      <c r="C4006" s="206">
        <v>2018</v>
      </c>
      <c r="D4006" s="207" t="s">
        <v>208</v>
      </c>
      <c r="E4006" s="207" t="s">
        <v>211</v>
      </c>
      <c r="F4006" s="207" t="s">
        <v>4482</v>
      </c>
      <c r="G4006" s="205" t="s">
        <v>10302</v>
      </c>
      <c r="H4006" s="205" t="s">
        <v>10306</v>
      </c>
      <c r="I4006" s="207" t="s">
        <v>48</v>
      </c>
      <c r="J4006" s="184">
        <v>1</v>
      </c>
    </row>
    <row r="4007" spans="1:10" ht="22.5" customHeight="1">
      <c r="A4007" s="206">
        <v>47</v>
      </c>
      <c r="B4007" s="207" t="s">
        <v>4217</v>
      </c>
      <c r="C4007" s="206">
        <v>2018</v>
      </c>
      <c r="D4007" s="207" t="s">
        <v>208</v>
      </c>
      <c r="E4007" s="207" t="s">
        <v>211</v>
      </c>
      <c r="F4007" s="207" t="s">
        <v>4483</v>
      </c>
      <c r="G4007" s="205" t="s">
        <v>119</v>
      </c>
      <c r="H4007" s="207" t="s">
        <v>333</v>
      </c>
      <c r="I4007" s="206" t="s">
        <v>34</v>
      </c>
      <c r="J4007" s="184">
        <v>1</v>
      </c>
    </row>
    <row r="4008" spans="1:10" ht="33.75" customHeight="1">
      <c r="A4008" s="206">
        <v>47</v>
      </c>
      <c r="B4008" s="207" t="s">
        <v>4217</v>
      </c>
      <c r="C4008" s="206">
        <v>2018</v>
      </c>
      <c r="D4008" s="207" t="s">
        <v>208</v>
      </c>
      <c r="E4008" s="207" t="s">
        <v>211</v>
      </c>
      <c r="F4008" s="207" t="s">
        <v>4484</v>
      </c>
      <c r="G4008" s="205" t="s">
        <v>10302</v>
      </c>
      <c r="H4008" s="207" t="s">
        <v>52</v>
      </c>
      <c r="I4008" s="206" t="s">
        <v>34</v>
      </c>
      <c r="J4008" s="184">
        <v>1</v>
      </c>
    </row>
    <row r="4009" spans="1:10" ht="67.5" customHeight="1">
      <c r="A4009" s="206">
        <v>47</v>
      </c>
      <c r="B4009" s="207" t="s">
        <v>4217</v>
      </c>
      <c r="C4009" s="206">
        <v>2018</v>
      </c>
      <c r="D4009" s="207" t="s">
        <v>208</v>
      </c>
      <c r="E4009" s="207" t="s">
        <v>512</v>
      </c>
      <c r="F4009" s="207" t="s">
        <v>4485</v>
      </c>
      <c r="G4009" s="205" t="s">
        <v>82</v>
      </c>
      <c r="H4009" s="207" t="s">
        <v>101</v>
      </c>
      <c r="I4009" s="206" t="s">
        <v>34</v>
      </c>
      <c r="J4009" s="184">
        <v>1</v>
      </c>
    </row>
    <row r="4010" spans="1:10" ht="22.5" customHeight="1">
      <c r="A4010" s="206">
        <v>47</v>
      </c>
      <c r="B4010" s="207" t="s">
        <v>4217</v>
      </c>
      <c r="C4010" s="206">
        <v>2018</v>
      </c>
      <c r="D4010" s="207" t="s">
        <v>219</v>
      </c>
      <c r="E4010" s="207" t="s">
        <v>224</v>
      </c>
      <c r="F4010" s="207" t="s">
        <v>4486</v>
      </c>
      <c r="G4010" s="205" t="s">
        <v>10302</v>
      </c>
      <c r="H4010" s="207" t="s">
        <v>92</v>
      </c>
      <c r="I4010" s="206" t="s">
        <v>34</v>
      </c>
      <c r="J4010" s="184">
        <v>1</v>
      </c>
    </row>
    <row r="4011" spans="1:10" ht="22.5" customHeight="1">
      <c r="A4011" s="206">
        <v>47</v>
      </c>
      <c r="B4011" s="207" t="s">
        <v>4217</v>
      </c>
      <c r="C4011" s="206">
        <v>2018</v>
      </c>
      <c r="D4011" s="207" t="s">
        <v>219</v>
      </c>
      <c r="E4011" s="207" t="s">
        <v>224</v>
      </c>
      <c r="F4011" s="207" t="s">
        <v>4487</v>
      </c>
      <c r="G4011" s="205" t="s">
        <v>10302</v>
      </c>
      <c r="H4011" s="207" t="s">
        <v>92</v>
      </c>
      <c r="I4011" s="206" t="s">
        <v>34</v>
      </c>
      <c r="J4011" s="184">
        <v>1</v>
      </c>
    </row>
    <row r="4012" spans="1:10" ht="45" customHeight="1">
      <c r="A4012" s="206">
        <v>47</v>
      </c>
      <c r="B4012" s="207" t="s">
        <v>4217</v>
      </c>
      <c r="C4012" s="206">
        <v>2018</v>
      </c>
      <c r="D4012" s="207" t="s">
        <v>219</v>
      </c>
      <c r="E4012" s="207" t="s">
        <v>224</v>
      </c>
      <c r="F4012" s="207" t="s">
        <v>4488</v>
      </c>
      <c r="G4012" s="205" t="s">
        <v>82</v>
      </c>
      <c r="H4012" s="207" t="s">
        <v>188</v>
      </c>
      <c r="I4012" s="206" t="s">
        <v>34</v>
      </c>
      <c r="J4012" s="184">
        <v>1</v>
      </c>
    </row>
    <row r="4013" spans="1:10" ht="33.75" customHeight="1">
      <c r="A4013" s="206">
        <v>47</v>
      </c>
      <c r="B4013" s="207" t="s">
        <v>4217</v>
      </c>
      <c r="C4013" s="206">
        <v>2018</v>
      </c>
      <c r="D4013" s="207" t="s">
        <v>219</v>
      </c>
      <c r="E4013" s="207" t="s">
        <v>224</v>
      </c>
      <c r="F4013" s="207" t="s">
        <v>4489</v>
      </c>
      <c r="G4013" s="205" t="s">
        <v>10302</v>
      </c>
      <c r="H4013" s="205" t="s">
        <v>10306</v>
      </c>
      <c r="I4013" s="206" t="s">
        <v>34</v>
      </c>
      <c r="J4013" s="184">
        <v>1</v>
      </c>
    </row>
    <row r="4014" spans="1:10" ht="33.75" customHeight="1">
      <c r="A4014" s="206">
        <v>47</v>
      </c>
      <c r="B4014" s="207" t="s">
        <v>4217</v>
      </c>
      <c r="C4014" s="206">
        <v>2018</v>
      </c>
      <c r="D4014" s="207" t="s">
        <v>219</v>
      </c>
      <c r="E4014" s="207" t="s">
        <v>224</v>
      </c>
      <c r="F4014" s="207" t="s">
        <v>4490</v>
      </c>
      <c r="G4014" s="205" t="s">
        <v>10302</v>
      </c>
      <c r="H4014" s="205" t="s">
        <v>10306</v>
      </c>
      <c r="I4014" s="206" t="s">
        <v>34</v>
      </c>
      <c r="J4014" s="184">
        <v>1</v>
      </c>
    </row>
    <row r="4015" spans="1:10" ht="33.75" customHeight="1">
      <c r="A4015" s="206">
        <v>47</v>
      </c>
      <c r="B4015" s="207" t="s">
        <v>4217</v>
      </c>
      <c r="C4015" s="206">
        <v>2018</v>
      </c>
      <c r="D4015" s="207" t="s">
        <v>219</v>
      </c>
      <c r="E4015" s="207" t="s">
        <v>224</v>
      </c>
      <c r="F4015" s="207" t="s">
        <v>4491</v>
      </c>
      <c r="G4015" s="205" t="s">
        <v>10302</v>
      </c>
      <c r="H4015" s="205" t="s">
        <v>10306</v>
      </c>
      <c r="I4015" s="206" t="s">
        <v>34</v>
      </c>
      <c r="J4015" s="184">
        <v>1</v>
      </c>
    </row>
    <row r="4016" spans="1:10" ht="22.5" customHeight="1">
      <c r="A4016" s="206">
        <v>47</v>
      </c>
      <c r="B4016" s="207" t="s">
        <v>4217</v>
      </c>
      <c r="C4016" s="206">
        <v>2018</v>
      </c>
      <c r="D4016" s="207" t="s">
        <v>219</v>
      </c>
      <c r="E4016" s="207" t="s">
        <v>224</v>
      </c>
      <c r="F4016" s="207" t="s">
        <v>4492</v>
      </c>
      <c r="G4016" s="205" t="s">
        <v>10302</v>
      </c>
      <c r="H4016" s="207" t="s">
        <v>92</v>
      </c>
      <c r="I4016" s="206" t="s">
        <v>34</v>
      </c>
      <c r="J4016" s="184">
        <v>1</v>
      </c>
    </row>
    <row r="4017" spans="1:10" ht="45" customHeight="1">
      <c r="A4017" s="206">
        <v>47</v>
      </c>
      <c r="B4017" s="207" t="s">
        <v>4217</v>
      </c>
      <c r="C4017" s="206">
        <v>2018</v>
      </c>
      <c r="D4017" s="207" t="s">
        <v>219</v>
      </c>
      <c r="E4017" s="207" t="s">
        <v>1552</v>
      </c>
      <c r="F4017" s="207" t="s">
        <v>4493</v>
      </c>
      <c r="G4017" s="205" t="s">
        <v>10302</v>
      </c>
      <c r="H4017" s="207" t="s">
        <v>92</v>
      </c>
      <c r="I4017" s="206" t="s">
        <v>34</v>
      </c>
      <c r="J4017" s="184">
        <v>1</v>
      </c>
    </row>
    <row r="4018" spans="1:10" ht="33.75" customHeight="1">
      <c r="A4018" s="206">
        <v>47</v>
      </c>
      <c r="B4018" s="207" t="s">
        <v>4217</v>
      </c>
      <c r="C4018" s="206">
        <v>2018</v>
      </c>
      <c r="D4018" s="207" t="s">
        <v>219</v>
      </c>
      <c r="E4018" s="207" t="s">
        <v>1552</v>
      </c>
      <c r="F4018" s="207" t="s">
        <v>4494</v>
      </c>
      <c r="G4018" s="205" t="s">
        <v>10302</v>
      </c>
      <c r="H4018" s="205" t="s">
        <v>10306</v>
      </c>
      <c r="I4018" s="206" t="s">
        <v>34</v>
      </c>
      <c r="J4018" s="184">
        <v>1</v>
      </c>
    </row>
    <row r="4019" spans="1:10" ht="22.5" customHeight="1">
      <c r="A4019" s="206">
        <v>47</v>
      </c>
      <c r="B4019" s="207" t="s">
        <v>4217</v>
      </c>
      <c r="C4019" s="206">
        <v>2018</v>
      </c>
      <c r="D4019" s="207" t="s">
        <v>219</v>
      </c>
      <c r="E4019" s="207" t="s">
        <v>1552</v>
      </c>
      <c r="F4019" s="207" t="s">
        <v>4495</v>
      </c>
      <c r="G4019" s="205" t="s">
        <v>82</v>
      </c>
      <c r="H4019" s="207" t="s">
        <v>101</v>
      </c>
      <c r="I4019" s="206" t="s">
        <v>34</v>
      </c>
      <c r="J4019" s="184">
        <v>1</v>
      </c>
    </row>
    <row r="4020" spans="1:10" ht="33.75" customHeight="1">
      <c r="A4020" s="206">
        <v>47</v>
      </c>
      <c r="B4020" s="207" t="s">
        <v>4217</v>
      </c>
      <c r="C4020" s="206">
        <v>2018</v>
      </c>
      <c r="D4020" s="207" t="s">
        <v>219</v>
      </c>
      <c r="E4020" s="207" t="s">
        <v>1552</v>
      </c>
      <c r="F4020" s="207" t="s">
        <v>4496</v>
      </c>
      <c r="G4020" s="205" t="s">
        <v>10302</v>
      </c>
      <c r="H4020" s="207" t="s">
        <v>92</v>
      </c>
      <c r="I4020" s="206" t="s">
        <v>34</v>
      </c>
      <c r="J4020" s="184">
        <v>1</v>
      </c>
    </row>
    <row r="4021" spans="1:10" ht="33.75" customHeight="1">
      <c r="A4021" s="206">
        <v>47</v>
      </c>
      <c r="B4021" s="207" t="s">
        <v>4217</v>
      </c>
      <c r="C4021" s="206">
        <v>2018</v>
      </c>
      <c r="D4021" s="207" t="s">
        <v>219</v>
      </c>
      <c r="E4021" s="207" t="s">
        <v>1552</v>
      </c>
      <c r="F4021" s="207" t="s">
        <v>4497</v>
      </c>
      <c r="G4021" s="205" t="s">
        <v>82</v>
      </c>
      <c r="H4021" s="207" t="s">
        <v>101</v>
      </c>
      <c r="I4021" s="206" t="s">
        <v>34</v>
      </c>
      <c r="J4021" s="184">
        <v>1</v>
      </c>
    </row>
    <row r="4022" spans="1:10" ht="22.5" customHeight="1">
      <c r="A4022" s="206">
        <v>47</v>
      </c>
      <c r="B4022" s="207" t="s">
        <v>4217</v>
      </c>
      <c r="C4022" s="206">
        <v>2018</v>
      </c>
      <c r="D4022" s="207" t="s">
        <v>219</v>
      </c>
      <c r="E4022" s="207" t="s">
        <v>1552</v>
      </c>
      <c r="F4022" s="207" t="s">
        <v>4498</v>
      </c>
      <c r="G4022" s="205" t="s">
        <v>10302</v>
      </c>
      <c r="H4022" s="205" t="s">
        <v>10306</v>
      </c>
      <c r="I4022" s="206" t="s">
        <v>34</v>
      </c>
      <c r="J4022" s="184">
        <v>1</v>
      </c>
    </row>
    <row r="4023" spans="1:10" ht="22.5" customHeight="1">
      <c r="A4023" s="206">
        <v>47</v>
      </c>
      <c r="B4023" s="207" t="s">
        <v>4217</v>
      </c>
      <c r="C4023" s="206">
        <v>2018</v>
      </c>
      <c r="D4023" s="207" t="s">
        <v>219</v>
      </c>
      <c r="E4023" s="207" t="s">
        <v>245</v>
      </c>
      <c r="F4023" s="207" t="s">
        <v>4499</v>
      </c>
      <c r="G4023" s="205" t="s">
        <v>10302</v>
      </c>
      <c r="H4023" s="207" t="s">
        <v>92</v>
      </c>
      <c r="I4023" s="206" t="s">
        <v>34</v>
      </c>
      <c r="J4023" s="184">
        <v>1</v>
      </c>
    </row>
    <row r="4024" spans="1:10" ht="45" customHeight="1">
      <c r="A4024" s="206">
        <v>47</v>
      </c>
      <c r="B4024" s="207" t="s">
        <v>4217</v>
      </c>
      <c r="C4024" s="206">
        <v>2018</v>
      </c>
      <c r="D4024" s="207" t="s">
        <v>219</v>
      </c>
      <c r="E4024" s="207" t="s">
        <v>245</v>
      </c>
      <c r="F4024" s="207" t="s">
        <v>4500</v>
      </c>
      <c r="G4024" s="205" t="s">
        <v>10302</v>
      </c>
      <c r="H4024" s="205" t="s">
        <v>10306</v>
      </c>
      <c r="I4024" s="206" t="s">
        <v>34</v>
      </c>
      <c r="J4024" s="184">
        <v>1</v>
      </c>
    </row>
    <row r="4025" spans="1:10" ht="22.5" customHeight="1">
      <c r="A4025" s="206">
        <v>47</v>
      </c>
      <c r="B4025" s="207" t="s">
        <v>4217</v>
      </c>
      <c r="C4025" s="206">
        <v>2018</v>
      </c>
      <c r="D4025" s="207" t="s">
        <v>219</v>
      </c>
      <c r="E4025" s="207" t="s">
        <v>245</v>
      </c>
      <c r="F4025" s="207" t="s">
        <v>4501</v>
      </c>
      <c r="G4025" s="205" t="s">
        <v>10302</v>
      </c>
      <c r="H4025" s="207" t="s">
        <v>92</v>
      </c>
      <c r="I4025" s="206" t="s">
        <v>34</v>
      </c>
      <c r="J4025" s="184">
        <v>1</v>
      </c>
    </row>
    <row r="4026" spans="1:10" ht="33.75" customHeight="1">
      <c r="A4026" s="206">
        <v>47</v>
      </c>
      <c r="B4026" s="207" t="s">
        <v>4217</v>
      </c>
      <c r="C4026" s="206">
        <v>2018</v>
      </c>
      <c r="D4026" s="207" t="s">
        <v>219</v>
      </c>
      <c r="E4026" s="207" t="s">
        <v>245</v>
      </c>
      <c r="F4026" s="207" t="s">
        <v>4502</v>
      </c>
      <c r="G4026" s="205" t="s">
        <v>10302</v>
      </c>
      <c r="H4026" s="207" t="s">
        <v>92</v>
      </c>
      <c r="I4026" s="206" t="s">
        <v>34</v>
      </c>
      <c r="J4026" s="184">
        <v>1</v>
      </c>
    </row>
    <row r="4027" spans="1:10" ht="22.5" customHeight="1">
      <c r="A4027" s="206">
        <v>47</v>
      </c>
      <c r="B4027" s="207" t="s">
        <v>4217</v>
      </c>
      <c r="C4027" s="206">
        <v>2018</v>
      </c>
      <c r="D4027" s="207" t="s">
        <v>219</v>
      </c>
      <c r="E4027" s="207" t="s">
        <v>10378</v>
      </c>
      <c r="F4027" s="207" t="s">
        <v>4503</v>
      </c>
      <c r="G4027" s="205" t="s">
        <v>10302</v>
      </c>
      <c r="H4027" s="207" t="s">
        <v>92</v>
      </c>
      <c r="I4027" s="206" t="s">
        <v>34</v>
      </c>
      <c r="J4027" s="184">
        <v>1</v>
      </c>
    </row>
    <row r="4028" spans="1:10" ht="45" customHeight="1">
      <c r="A4028" s="206">
        <v>47</v>
      </c>
      <c r="B4028" s="207" t="s">
        <v>4217</v>
      </c>
      <c r="C4028" s="206">
        <v>2018</v>
      </c>
      <c r="D4028" s="207" t="s">
        <v>219</v>
      </c>
      <c r="E4028" s="207" t="s">
        <v>10378</v>
      </c>
      <c r="F4028" s="207" t="s">
        <v>4504</v>
      </c>
      <c r="G4028" s="205" t="s">
        <v>10302</v>
      </c>
      <c r="H4028" s="207" t="s">
        <v>92</v>
      </c>
      <c r="I4028" s="206" t="s">
        <v>34</v>
      </c>
      <c r="J4028" s="184">
        <v>1</v>
      </c>
    </row>
    <row r="4029" spans="1:10" ht="33.75" customHeight="1">
      <c r="A4029" s="206">
        <v>47</v>
      </c>
      <c r="B4029" s="207" t="s">
        <v>4217</v>
      </c>
      <c r="C4029" s="206">
        <v>2018</v>
      </c>
      <c r="D4029" s="207" t="s">
        <v>219</v>
      </c>
      <c r="E4029" s="207" t="s">
        <v>10378</v>
      </c>
      <c r="F4029" s="207" t="s">
        <v>4505</v>
      </c>
      <c r="G4029" s="205" t="s">
        <v>10302</v>
      </c>
      <c r="H4029" s="207" t="s">
        <v>92</v>
      </c>
      <c r="I4029" s="206" t="s">
        <v>34</v>
      </c>
      <c r="J4029" s="184">
        <v>1</v>
      </c>
    </row>
    <row r="4030" spans="1:10" ht="22.5" customHeight="1">
      <c r="A4030" s="206">
        <v>47</v>
      </c>
      <c r="B4030" s="207" t="s">
        <v>4217</v>
      </c>
      <c r="C4030" s="206">
        <v>2018</v>
      </c>
      <c r="D4030" s="207" t="s">
        <v>219</v>
      </c>
      <c r="E4030" s="207" t="s">
        <v>10378</v>
      </c>
      <c r="F4030" s="207" t="s">
        <v>4506</v>
      </c>
      <c r="G4030" s="205" t="s">
        <v>10302</v>
      </c>
      <c r="H4030" s="207" t="s">
        <v>92</v>
      </c>
      <c r="I4030" s="206" t="s">
        <v>34</v>
      </c>
      <c r="J4030" s="184">
        <v>1</v>
      </c>
    </row>
    <row r="4031" spans="1:10" ht="45" customHeight="1">
      <c r="A4031" s="206">
        <v>47</v>
      </c>
      <c r="B4031" s="207" t="s">
        <v>4217</v>
      </c>
      <c r="C4031" s="206">
        <v>2018</v>
      </c>
      <c r="D4031" s="207" t="s">
        <v>219</v>
      </c>
      <c r="E4031" s="207" t="s">
        <v>1826</v>
      </c>
      <c r="F4031" s="207" t="s">
        <v>4507</v>
      </c>
      <c r="G4031" s="205" t="s">
        <v>10302</v>
      </c>
      <c r="H4031" s="205" t="s">
        <v>10306</v>
      </c>
      <c r="I4031" s="206" t="s">
        <v>34</v>
      </c>
      <c r="J4031" s="184">
        <v>1</v>
      </c>
    </row>
    <row r="4032" spans="1:10" ht="45" customHeight="1">
      <c r="A4032" s="206">
        <v>47</v>
      </c>
      <c r="B4032" s="207" t="s">
        <v>4217</v>
      </c>
      <c r="C4032" s="206">
        <v>2018</v>
      </c>
      <c r="D4032" s="207" t="s">
        <v>219</v>
      </c>
      <c r="E4032" s="207" t="s">
        <v>1826</v>
      </c>
      <c r="F4032" s="207" t="s">
        <v>4508</v>
      </c>
      <c r="G4032" s="205" t="s">
        <v>10302</v>
      </c>
      <c r="H4032" s="207" t="s">
        <v>52</v>
      </c>
      <c r="I4032" s="206" t="s">
        <v>34</v>
      </c>
      <c r="J4032" s="184">
        <v>1</v>
      </c>
    </row>
    <row r="4033" spans="1:10" ht="45" customHeight="1">
      <c r="A4033" s="206">
        <v>47</v>
      </c>
      <c r="B4033" s="207" t="s">
        <v>4217</v>
      </c>
      <c r="C4033" s="206">
        <v>2018</v>
      </c>
      <c r="D4033" s="207" t="s">
        <v>219</v>
      </c>
      <c r="E4033" s="207" t="s">
        <v>1826</v>
      </c>
      <c r="F4033" s="207" t="s">
        <v>4509</v>
      </c>
      <c r="G4033" s="205" t="s">
        <v>119</v>
      </c>
      <c r="H4033" s="207" t="s">
        <v>608</v>
      </c>
      <c r="I4033" s="206" t="s">
        <v>34</v>
      </c>
      <c r="J4033" s="184">
        <v>1</v>
      </c>
    </row>
    <row r="4034" spans="1:10" ht="45" customHeight="1">
      <c r="A4034" s="206">
        <v>47</v>
      </c>
      <c r="B4034" s="207" t="s">
        <v>4217</v>
      </c>
      <c r="C4034" s="206">
        <v>2018</v>
      </c>
      <c r="D4034" s="207" t="s">
        <v>219</v>
      </c>
      <c r="E4034" s="207" t="s">
        <v>1826</v>
      </c>
      <c r="F4034" s="207" t="s">
        <v>4510</v>
      </c>
      <c r="G4034" s="205" t="s">
        <v>10302</v>
      </c>
      <c r="H4034" s="207" t="s">
        <v>92</v>
      </c>
      <c r="I4034" s="206" t="s">
        <v>34</v>
      </c>
      <c r="J4034" s="184">
        <v>1</v>
      </c>
    </row>
    <row r="4035" spans="1:10" ht="90" customHeight="1">
      <c r="A4035" s="206">
        <v>47</v>
      </c>
      <c r="B4035" s="207" t="s">
        <v>4217</v>
      </c>
      <c r="C4035" s="206">
        <v>2018</v>
      </c>
      <c r="D4035" s="207" t="s">
        <v>219</v>
      </c>
      <c r="E4035" s="207" t="s">
        <v>4512</v>
      </c>
      <c r="F4035" s="207" t="s">
        <v>4511</v>
      </c>
      <c r="G4035" s="205" t="s">
        <v>10302</v>
      </c>
      <c r="H4035" s="207" t="s">
        <v>92</v>
      </c>
      <c r="I4035" s="206" t="s">
        <v>34</v>
      </c>
      <c r="J4035" s="184">
        <v>1</v>
      </c>
    </row>
    <row r="4036" spans="1:10" ht="33.75" customHeight="1">
      <c r="A4036" s="206">
        <v>47</v>
      </c>
      <c r="B4036" s="207" t="s">
        <v>4217</v>
      </c>
      <c r="C4036" s="206">
        <v>2018</v>
      </c>
      <c r="D4036" s="207" t="s">
        <v>262</v>
      </c>
      <c r="E4036" s="207" t="s">
        <v>266</v>
      </c>
      <c r="F4036" s="207" t="s">
        <v>4513</v>
      </c>
      <c r="G4036" s="205" t="s">
        <v>10302</v>
      </c>
      <c r="H4036" s="207" t="s">
        <v>92</v>
      </c>
      <c r="I4036" s="206" t="s">
        <v>34</v>
      </c>
      <c r="J4036" s="184">
        <v>1</v>
      </c>
    </row>
    <row r="4037" spans="1:10" ht="33.75" customHeight="1">
      <c r="A4037" s="206">
        <v>47</v>
      </c>
      <c r="B4037" s="207" t="s">
        <v>4217</v>
      </c>
      <c r="C4037" s="206">
        <v>2018</v>
      </c>
      <c r="D4037" s="207" t="s">
        <v>534</v>
      </c>
      <c r="E4037" s="207" t="s">
        <v>266</v>
      </c>
      <c r="F4037" s="207" t="s">
        <v>4514</v>
      </c>
      <c r="G4037" s="205" t="s">
        <v>10302</v>
      </c>
      <c r="H4037" s="205" t="s">
        <v>10306</v>
      </c>
      <c r="I4037" s="206" t="s">
        <v>34</v>
      </c>
      <c r="J4037" s="184">
        <v>1</v>
      </c>
    </row>
    <row r="4038" spans="1:10" ht="56.25" customHeight="1">
      <c r="A4038" s="206">
        <v>47</v>
      </c>
      <c r="B4038" s="207" t="s">
        <v>4217</v>
      </c>
      <c r="C4038" s="206">
        <v>2018</v>
      </c>
      <c r="D4038" s="207" t="s">
        <v>536</v>
      </c>
      <c r="E4038" s="207" t="s">
        <v>273</v>
      </c>
      <c r="F4038" s="207" t="s">
        <v>4515</v>
      </c>
      <c r="G4038" s="205" t="s">
        <v>10302</v>
      </c>
      <c r="H4038" s="205" t="s">
        <v>10306</v>
      </c>
      <c r="I4038" s="206" t="s">
        <v>34</v>
      </c>
      <c r="J4038" s="184">
        <v>1</v>
      </c>
    </row>
    <row r="4039" spans="1:10" ht="101.25" customHeight="1">
      <c r="A4039" s="206">
        <v>47</v>
      </c>
      <c r="B4039" s="207" t="s">
        <v>4217</v>
      </c>
      <c r="C4039" s="206">
        <v>2018</v>
      </c>
      <c r="D4039" s="207" t="s">
        <v>536</v>
      </c>
      <c r="E4039" s="207" t="s">
        <v>276</v>
      </c>
      <c r="F4039" s="207" t="s">
        <v>4516</v>
      </c>
      <c r="G4039" s="205" t="s">
        <v>10302</v>
      </c>
      <c r="H4039" s="205" t="s">
        <v>10306</v>
      </c>
      <c r="I4039" s="206" t="s">
        <v>34</v>
      </c>
      <c r="J4039" s="184">
        <v>1</v>
      </c>
    </row>
    <row r="4040" spans="1:10" ht="56.25" customHeight="1">
      <c r="A4040" s="206">
        <v>47</v>
      </c>
      <c r="B4040" s="207" t="s">
        <v>4217</v>
      </c>
      <c r="C4040" s="206">
        <v>2018</v>
      </c>
      <c r="D4040" s="207" t="s">
        <v>536</v>
      </c>
      <c r="E4040" s="207" t="s">
        <v>276</v>
      </c>
      <c r="F4040" s="207" t="s">
        <v>4517</v>
      </c>
      <c r="G4040" s="205" t="s">
        <v>10302</v>
      </c>
      <c r="H4040" s="205" t="s">
        <v>10306</v>
      </c>
      <c r="I4040" s="206" t="s">
        <v>34</v>
      </c>
      <c r="J4040" s="184">
        <v>1</v>
      </c>
    </row>
    <row r="4041" spans="1:10" ht="22.5" customHeight="1">
      <c r="A4041" s="206">
        <v>48</v>
      </c>
      <c r="B4041" s="207" t="s">
        <v>4424</v>
      </c>
      <c r="C4041" s="206">
        <v>2021</v>
      </c>
      <c r="D4041" s="207" t="s">
        <v>28</v>
      </c>
      <c r="E4041" s="207" t="s">
        <v>800</v>
      </c>
      <c r="F4041" s="207" t="s">
        <v>4591</v>
      </c>
      <c r="G4041" s="205" t="s">
        <v>10302</v>
      </c>
      <c r="H4041" s="207" t="s">
        <v>92</v>
      </c>
      <c r="I4041" s="206" t="s">
        <v>34</v>
      </c>
      <c r="J4041" s="184">
        <v>1</v>
      </c>
    </row>
    <row r="4042" spans="1:10" ht="33.75" customHeight="1">
      <c r="A4042" s="206">
        <v>48</v>
      </c>
      <c r="B4042" s="207" t="s">
        <v>4424</v>
      </c>
      <c r="C4042" s="206">
        <v>2021</v>
      </c>
      <c r="D4042" s="207" t="s">
        <v>28</v>
      </c>
      <c r="E4042" s="207" t="s">
        <v>29</v>
      </c>
      <c r="F4042" s="207" t="s">
        <v>11614</v>
      </c>
      <c r="G4042" s="205" t="s">
        <v>10302</v>
      </c>
      <c r="H4042" s="207" t="s">
        <v>92</v>
      </c>
      <c r="I4042" s="206" t="s">
        <v>34</v>
      </c>
      <c r="J4042" s="184">
        <v>1</v>
      </c>
    </row>
    <row r="4043" spans="1:10" ht="33.75" customHeight="1">
      <c r="A4043" s="206">
        <v>48</v>
      </c>
      <c r="B4043" s="207" t="s">
        <v>4424</v>
      </c>
      <c r="C4043" s="206">
        <v>2021</v>
      </c>
      <c r="D4043" s="207" t="s">
        <v>28</v>
      </c>
      <c r="E4043" s="207" t="s">
        <v>37</v>
      </c>
      <c r="F4043" s="207" t="s">
        <v>4593</v>
      </c>
      <c r="G4043" s="205" t="s">
        <v>10302</v>
      </c>
      <c r="H4043" s="207" t="s">
        <v>92</v>
      </c>
      <c r="I4043" s="206" t="s">
        <v>34</v>
      </c>
      <c r="J4043" s="184">
        <v>1</v>
      </c>
    </row>
    <row r="4044" spans="1:10" ht="45" customHeight="1">
      <c r="A4044" s="206">
        <v>48</v>
      </c>
      <c r="B4044" s="207" t="s">
        <v>4424</v>
      </c>
      <c r="C4044" s="206">
        <v>2021</v>
      </c>
      <c r="D4044" s="207" t="s">
        <v>28</v>
      </c>
      <c r="E4044" s="207" t="s">
        <v>37</v>
      </c>
      <c r="F4044" s="207" t="s">
        <v>11615</v>
      </c>
      <c r="G4044" s="205" t="s">
        <v>10302</v>
      </c>
      <c r="H4044" s="207" t="s">
        <v>92</v>
      </c>
      <c r="I4044" s="206" t="s">
        <v>34</v>
      </c>
      <c r="J4044" s="184">
        <v>1</v>
      </c>
    </row>
    <row r="4045" spans="1:10" ht="45" customHeight="1">
      <c r="A4045" s="206">
        <v>48</v>
      </c>
      <c r="B4045" s="207" t="s">
        <v>4424</v>
      </c>
      <c r="C4045" s="206">
        <v>2021</v>
      </c>
      <c r="D4045" s="207" t="s">
        <v>28</v>
      </c>
      <c r="E4045" s="207" t="s">
        <v>43</v>
      </c>
      <c r="F4045" s="207" t="s">
        <v>11616</v>
      </c>
      <c r="G4045" s="205" t="s">
        <v>10302</v>
      </c>
      <c r="H4045" s="205" t="s">
        <v>10306</v>
      </c>
      <c r="I4045" s="206" t="s">
        <v>34</v>
      </c>
      <c r="J4045" s="184">
        <v>1</v>
      </c>
    </row>
    <row r="4046" spans="1:10" ht="33.75" customHeight="1">
      <c r="A4046" s="206">
        <v>48</v>
      </c>
      <c r="B4046" s="207" t="s">
        <v>4424</v>
      </c>
      <c r="C4046" s="206">
        <v>2021</v>
      </c>
      <c r="D4046" s="207" t="s">
        <v>28</v>
      </c>
      <c r="E4046" s="207" t="s">
        <v>43</v>
      </c>
      <c r="F4046" s="207" t="s">
        <v>11617</v>
      </c>
      <c r="G4046" s="205" t="s">
        <v>10302</v>
      </c>
      <c r="H4046" s="205" t="s">
        <v>10306</v>
      </c>
      <c r="I4046" s="206" t="s">
        <v>34</v>
      </c>
      <c r="J4046" s="184">
        <v>1</v>
      </c>
    </row>
    <row r="4047" spans="1:10" ht="90" customHeight="1">
      <c r="A4047" s="206">
        <v>48</v>
      </c>
      <c r="B4047" s="207" t="s">
        <v>4424</v>
      </c>
      <c r="C4047" s="206">
        <v>2021</v>
      </c>
      <c r="D4047" s="205" t="s">
        <v>28</v>
      </c>
      <c r="E4047" s="207" t="s">
        <v>46</v>
      </c>
      <c r="F4047" s="207" t="s">
        <v>4597</v>
      </c>
      <c r="G4047" s="205" t="s">
        <v>10302</v>
      </c>
      <c r="H4047" s="207" t="s">
        <v>52</v>
      </c>
      <c r="I4047" s="206" t="s">
        <v>34</v>
      </c>
      <c r="J4047" s="184">
        <v>1</v>
      </c>
    </row>
    <row r="4048" spans="1:10" ht="33.75" customHeight="1">
      <c r="A4048" s="206">
        <v>48</v>
      </c>
      <c r="B4048" s="207" t="s">
        <v>4424</v>
      </c>
      <c r="C4048" s="206">
        <v>2021</v>
      </c>
      <c r="D4048" s="207" t="s">
        <v>28</v>
      </c>
      <c r="E4048" s="207" t="s">
        <v>57</v>
      </c>
      <c r="F4048" s="207" t="s">
        <v>11618</v>
      </c>
      <c r="G4048" s="205" t="s">
        <v>10302</v>
      </c>
      <c r="H4048" s="205" t="s">
        <v>10306</v>
      </c>
      <c r="I4048" s="207" t="s">
        <v>48</v>
      </c>
      <c r="J4048" s="184">
        <v>1</v>
      </c>
    </row>
    <row r="4049" spans="1:10" ht="56.25" customHeight="1">
      <c r="A4049" s="206">
        <v>48</v>
      </c>
      <c r="B4049" s="207" t="s">
        <v>4424</v>
      </c>
      <c r="C4049" s="206">
        <v>2021</v>
      </c>
      <c r="D4049" s="207" t="s">
        <v>28</v>
      </c>
      <c r="E4049" s="207" t="s">
        <v>57</v>
      </c>
      <c r="F4049" s="207" t="s">
        <v>11619</v>
      </c>
      <c r="G4049" s="205" t="s">
        <v>10302</v>
      </c>
      <c r="H4049" s="205" t="s">
        <v>10306</v>
      </c>
      <c r="I4049" s="207" t="s">
        <v>48</v>
      </c>
      <c r="J4049" s="184">
        <v>1</v>
      </c>
    </row>
    <row r="4050" spans="1:10" ht="33.75" customHeight="1">
      <c r="A4050" s="206">
        <v>48</v>
      </c>
      <c r="B4050" s="207" t="s">
        <v>4424</v>
      </c>
      <c r="C4050" s="206">
        <v>2021</v>
      </c>
      <c r="D4050" s="207" t="s">
        <v>28</v>
      </c>
      <c r="E4050" s="207" t="s">
        <v>57</v>
      </c>
      <c r="F4050" s="207" t="s">
        <v>4600</v>
      </c>
      <c r="G4050" s="205" t="s">
        <v>10302</v>
      </c>
      <c r="H4050" s="205" t="s">
        <v>10306</v>
      </c>
      <c r="I4050" s="207" t="s">
        <v>48</v>
      </c>
      <c r="J4050" s="184">
        <v>1</v>
      </c>
    </row>
    <row r="4051" spans="1:10" ht="45" customHeight="1">
      <c r="A4051" s="206">
        <v>48</v>
      </c>
      <c r="B4051" s="207" t="s">
        <v>4424</v>
      </c>
      <c r="C4051" s="206">
        <v>2021</v>
      </c>
      <c r="D4051" s="207" t="s">
        <v>28</v>
      </c>
      <c r="E4051" s="207" t="s">
        <v>62</v>
      </c>
      <c r="F4051" s="207" t="s">
        <v>4601</v>
      </c>
      <c r="G4051" s="205" t="s">
        <v>10302</v>
      </c>
      <c r="H4051" s="207" t="s">
        <v>92</v>
      </c>
      <c r="I4051" s="206" t="s">
        <v>34</v>
      </c>
      <c r="J4051" s="184">
        <v>1</v>
      </c>
    </row>
    <row r="4052" spans="1:10" ht="22.5" customHeight="1">
      <c r="A4052" s="206">
        <v>48</v>
      </c>
      <c r="B4052" s="207" t="s">
        <v>4424</v>
      </c>
      <c r="C4052" s="206">
        <v>2021</v>
      </c>
      <c r="D4052" s="207" t="s">
        <v>28</v>
      </c>
      <c r="E4052" s="207" t="s">
        <v>62</v>
      </c>
      <c r="F4052" s="207" t="s">
        <v>11620</v>
      </c>
      <c r="G4052" s="205" t="s">
        <v>10302</v>
      </c>
      <c r="H4052" s="207" t="s">
        <v>52</v>
      </c>
      <c r="I4052" s="206" t="s">
        <v>34</v>
      </c>
      <c r="J4052" s="184">
        <v>1</v>
      </c>
    </row>
    <row r="4053" spans="1:10" ht="22.5" customHeight="1">
      <c r="A4053" s="206">
        <v>48</v>
      </c>
      <c r="B4053" s="207" t="s">
        <v>4424</v>
      </c>
      <c r="C4053" s="206">
        <v>2021</v>
      </c>
      <c r="D4053" s="207" t="s">
        <v>28</v>
      </c>
      <c r="E4053" s="207" t="s">
        <v>62</v>
      </c>
      <c r="F4053" s="207" t="s">
        <v>4603</v>
      </c>
      <c r="G4053" s="205" t="s">
        <v>10302</v>
      </c>
      <c r="H4053" s="207" t="s">
        <v>92</v>
      </c>
      <c r="I4053" s="206" t="s">
        <v>34</v>
      </c>
      <c r="J4053" s="184">
        <v>1</v>
      </c>
    </row>
    <row r="4054" spans="1:10" ht="22.5" customHeight="1">
      <c r="A4054" s="206">
        <v>48</v>
      </c>
      <c r="B4054" s="207" t="s">
        <v>4424</v>
      </c>
      <c r="C4054" s="206">
        <v>2021</v>
      </c>
      <c r="D4054" s="207" t="s">
        <v>28</v>
      </c>
      <c r="E4054" s="207" t="s">
        <v>63</v>
      </c>
      <c r="F4054" s="207" t="s">
        <v>11621</v>
      </c>
      <c r="G4054" s="205" t="s">
        <v>10302</v>
      </c>
      <c r="H4054" s="205" t="s">
        <v>10306</v>
      </c>
      <c r="I4054" s="206" t="s">
        <v>34</v>
      </c>
      <c r="J4054" s="184">
        <v>1</v>
      </c>
    </row>
    <row r="4055" spans="1:10" ht="45" customHeight="1">
      <c r="A4055" s="206">
        <v>48</v>
      </c>
      <c r="B4055" s="207" t="s">
        <v>4424</v>
      </c>
      <c r="C4055" s="206">
        <v>2021</v>
      </c>
      <c r="D4055" s="207" t="s">
        <v>28</v>
      </c>
      <c r="E4055" s="207" t="s">
        <v>63</v>
      </c>
      <c r="F4055" s="207" t="s">
        <v>4605</v>
      </c>
      <c r="G4055" s="205" t="s">
        <v>82</v>
      </c>
      <c r="H4055" s="207" t="s">
        <v>101</v>
      </c>
      <c r="I4055" s="206" t="s">
        <v>34</v>
      </c>
      <c r="J4055" s="184">
        <v>1</v>
      </c>
    </row>
    <row r="4056" spans="1:10" ht="33.75" customHeight="1">
      <c r="A4056" s="206">
        <v>48</v>
      </c>
      <c r="B4056" s="207" t="s">
        <v>4424</v>
      </c>
      <c r="C4056" s="206">
        <v>2021</v>
      </c>
      <c r="D4056" s="207" t="s">
        <v>28</v>
      </c>
      <c r="E4056" s="207" t="s">
        <v>554</v>
      </c>
      <c r="F4056" s="207" t="s">
        <v>4606</v>
      </c>
      <c r="G4056" s="205" t="s">
        <v>10302</v>
      </c>
      <c r="H4056" s="205" t="s">
        <v>10306</v>
      </c>
      <c r="I4056" s="206" t="s">
        <v>34</v>
      </c>
      <c r="J4056" s="184">
        <v>1</v>
      </c>
    </row>
    <row r="4057" spans="1:10" ht="22.5" customHeight="1">
      <c r="A4057" s="206">
        <v>48</v>
      </c>
      <c r="B4057" s="207" t="s">
        <v>4424</v>
      </c>
      <c r="C4057" s="206">
        <v>2021</v>
      </c>
      <c r="D4057" s="207" t="s">
        <v>28</v>
      </c>
      <c r="E4057" s="207" t="s">
        <v>554</v>
      </c>
      <c r="F4057" s="207" t="s">
        <v>4607</v>
      </c>
      <c r="G4057" s="205" t="s">
        <v>82</v>
      </c>
      <c r="H4057" s="207" t="s">
        <v>101</v>
      </c>
      <c r="I4057" s="206" t="s">
        <v>34</v>
      </c>
      <c r="J4057" s="184">
        <v>1</v>
      </c>
    </row>
    <row r="4058" spans="1:10" ht="22.5" customHeight="1">
      <c r="A4058" s="206">
        <v>48</v>
      </c>
      <c r="B4058" s="207" t="s">
        <v>4424</v>
      </c>
      <c r="C4058" s="206">
        <v>2021</v>
      </c>
      <c r="D4058" s="207" t="s">
        <v>28</v>
      </c>
      <c r="E4058" s="207" t="s">
        <v>455</v>
      </c>
      <c r="F4058" s="207" t="s">
        <v>4608</v>
      </c>
      <c r="G4058" s="205" t="s">
        <v>10302</v>
      </c>
      <c r="H4058" s="207" t="s">
        <v>92</v>
      </c>
      <c r="I4058" s="206" t="s">
        <v>34</v>
      </c>
      <c r="J4058" s="184">
        <v>1</v>
      </c>
    </row>
    <row r="4059" spans="1:10" ht="22.5" customHeight="1">
      <c r="A4059" s="206">
        <v>48</v>
      </c>
      <c r="B4059" s="207" t="s">
        <v>4424</v>
      </c>
      <c r="C4059" s="206">
        <v>2021</v>
      </c>
      <c r="D4059" s="207" t="s">
        <v>28</v>
      </c>
      <c r="E4059" s="207" t="s">
        <v>455</v>
      </c>
      <c r="F4059" s="207" t="s">
        <v>4609</v>
      </c>
      <c r="G4059" s="205" t="s">
        <v>10302</v>
      </c>
      <c r="H4059" s="205" t="s">
        <v>10306</v>
      </c>
      <c r="I4059" s="206" t="s">
        <v>34</v>
      </c>
      <c r="J4059" s="184">
        <v>1</v>
      </c>
    </row>
    <row r="4060" spans="1:10" ht="33.75" customHeight="1">
      <c r="A4060" s="206">
        <v>48</v>
      </c>
      <c r="B4060" s="207" t="s">
        <v>4424</v>
      </c>
      <c r="C4060" s="206">
        <v>2021</v>
      </c>
      <c r="D4060" s="207" t="s">
        <v>28</v>
      </c>
      <c r="E4060" s="207" t="s">
        <v>455</v>
      </c>
      <c r="F4060" s="207" t="s">
        <v>4610</v>
      </c>
      <c r="G4060" s="205" t="s">
        <v>10302</v>
      </c>
      <c r="H4060" s="205" t="s">
        <v>10306</v>
      </c>
      <c r="I4060" s="206" t="s">
        <v>34</v>
      </c>
      <c r="J4060" s="184">
        <v>1</v>
      </c>
    </row>
    <row r="4061" spans="1:10" ht="22.5" customHeight="1">
      <c r="A4061" s="206">
        <v>48</v>
      </c>
      <c r="B4061" s="207" t="s">
        <v>4424</v>
      </c>
      <c r="C4061" s="206">
        <v>2021</v>
      </c>
      <c r="D4061" s="207" t="s">
        <v>74</v>
      </c>
      <c r="E4061" s="207" t="s">
        <v>75</v>
      </c>
      <c r="F4061" s="207" t="s">
        <v>4611</v>
      </c>
      <c r="G4061" s="205" t="s">
        <v>10302</v>
      </c>
      <c r="H4061" s="207" t="s">
        <v>92</v>
      </c>
      <c r="I4061" s="206" t="s">
        <v>34</v>
      </c>
      <c r="J4061" s="184">
        <v>1</v>
      </c>
    </row>
    <row r="4062" spans="1:10" ht="45" customHeight="1">
      <c r="A4062" s="206">
        <v>48</v>
      </c>
      <c r="B4062" s="207" t="s">
        <v>4424</v>
      </c>
      <c r="C4062" s="206">
        <v>2021</v>
      </c>
      <c r="D4062" s="207" t="s">
        <v>74</v>
      </c>
      <c r="E4062" s="207" t="s">
        <v>75</v>
      </c>
      <c r="F4062" s="207" t="s">
        <v>4612</v>
      </c>
      <c r="G4062" s="205" t="s">
        <v>10302</v>
      </c>
      <c r="H4062" s="207" t="s">
        <v>92</v>
      </c>
      <c r="I4062" s="206" t="s">
        <v>34</v>
      </c>
      <c r="J4062" s="184">
        <v>1</v>
      </c>
    </row>
    <row r="4063" spans="1:10" ht="33.75" customHeight="1">
      <c r="A4063" s="206">
        <v>48</v>
      </c>
      <c r="B4063" s="207" t="s">
        <v>4424</v>
      </c>
      <c r="C4063" s="206">
        <v>2021</v>
      </c>
      <c r="D4063" s="207" t="s">
        <v>74</v>
      </c>
      <c r="E4063" s="207" t="s">
        <v>75</v>
      </c>
      <c r="F4063" s="207" t="s">
        <v>4613</v>
      </c>
      <c r="G4063" s="205" t="s">
        <v>10302</v>
      </c>
      <c r="H4063" s="205" t="s">
        <v>10306</v>
      </c>
      <c r="I4063" s="206" t="s">
        <v>34</v>
      </c>
      <c r="J4063" s="184">
        <v>1</v>
      </c>
    </row>
    <row r="4064" spans="1:10" ht="56.25" customHeight="1">
      <c r="A4064" s="206">
        <v>48</v>
      </c>
      <c r="B4064" s="207" t="s">
        <v>4424</v>
      </c>
      <c r="C4064" s="206">
        <v>2021</v>
      </c>
      <c r="D4064" s="207" t="s">
        <v>74</v>
      </c>
      <c r="E4064" s="207" t="s">
        <v>75</v>
      </c>
      <c r="F4064" s="207" t="s">
        <v>4614</v>
      </c>
      <c r="G4064" s="205" t="s">
        <v>10302</v>
      </c>
      <c r="H4064" s="207" t="s">
        <v>92</v>
      </c>
      <c r="I4064" s="206" t="s">
        <v>34</v>
      </c>
      <c r="J4064" s="184">
        <v>1</v>
      </c>
    </row>
    <row r="4065" spans="1:10" ht="33.75" customHeight="1">
      <c r="A4065" s="206">
        <v>48</v>
      </c>
      <c r="B4065" s="207" t="s">
        <v>4424</v>
      </c>
      <c r="C4065" s="206">
        <v>2021</v>
      </c>
      <c r="D4065" s="207" t="s">
        <v>74</v>
      </c>
      <c r="E4065" s="207" t="s">
        <v>79</v>
      </c>
      <c r="F4065" s="207" t="s">
        <v>4615</v>
      </c>
      <c r="G4065" s="205" t="s">
        <v>10302</v>
      </c>
      <c r="H4065" s="207" t="s">
        <v>92</v>
      </c>
      <c r="I4065" s="206" t="s">
        <v>34</v>
      </c>
      <c r="J4065" s="184">
        <v>1</v>
      </c>
    </row>
    <row r="4066" spans="1:10" ht="56.25" customHeight="1">
      <c r="A4066" s="206">
        <v>48</v>
      </c>
      <c r="B4066" s="207" t="s">
        <v>4424</v>
      </c>
      <c r="C4066" s="206">
        <v>2021</v>
      </c>
      <c r="D4066" s="207" t="s">
        <v>74</v>
      </c>
      <c r="E4066" s="207" t="s">
        <v>79</v>
      </c>
      <c r="F4066" s="207" t="s">
        <v>4616</v>
      </c>
      <c r="G4066" s="205" t="s">
        <v>10302</v>
      </c>
      <c r="H4066" s="207" t="s">
        <v>92</v>
      </c>
      <c r="I4066" s="206" t="s">
        <v>34</v>
      </c>
      <c r="J4066" s="184">
        <v>1</v>
      </c>
    </row>
    <row r="4067" spans="1:10" ht="45" customHeight="1">
      <c r="A4067" s="206">
        <v>48</v>
      </c>
      <c r="B4067" s="207" t="s">
        <v>4424</v>
      </c>
      <c r="C4067" s="206">
        <v>2021</v>
      </c>
      <c r="D4067" s="207" t="s">
        <v>74</v>
      </c>
      <c r="E4067" s="207" t="s">
        <v>79</v>
      </c>
      <c r="F4067" s="207" t="s">
        <v>4617</v>
      </c>
      <c r="G4067" s="205" t="s">
        <v>10302</v>
      </c>
      <c r="H4067" s="207" t="s">
        <v>92</v>
      </c>
      <c r="I4067" s="206" t="s">
        <v>34</v>
      </c>
      <c r="J4067" s="184">
        <v>1</v>
      </c>
    </row>
    <row r="4068" spans="1:10" ht="45" customHeight="1">
      <c r="A4068" s="206">
        <v>48</v>
      </c>
      <c r="B4068" s="207" t="s">
        <v>4424</v>
      </c>
      <c r="C4068" s="206">
        <v>2021</v>
      </c>
      <c r="D4068" s="207" t="s">
        <v>74</v>
      </c>
      <c r="E4068" s="207" t="s">
        <v>94</v>
      </c>
      <c r="F4068" s="207" t="s">
        <v>4425</v>
      </c>
      <c r="G4068" s="205" t="s">
        <v>10302</v>
      </c>
      <c r="H4068" s="205" t="s">
        <v>10306</v>
      </c>
      <c r="I4068" s="206" t="s">
        <v>34</v>
      </c>
      <c r="J4068" s="184">
        <v>1</v>
      </c>
    </row>
    <row r="4069" spans="1:10" ht="56.25" customHeight="1">
      <c r="A4069" s="206">
        <v>48</v>
      </c>
      <c r="B4069" s="207" t="s">
        <v>4424</v>
      </c>
      <c r="C4069" s="206">
        <v>2021</v>
      </c>
      <c r="D4069" s="207" t="s">
        <v>74</v>
      </c>
      <c r="E4069" s="207" t="s">
        <v>94</v>
      </c>
      <c r="F4069" s="207" t="s">
        <v>4426</v>
      </c>
      <c r="G4069" s="205" t="s">
        <v>10302</v>
      </c>
      <c r="H4069" s="207" t="s">
        <v>92</v>
      </c>
      <c r="I4069" s="206" t="s">
        <v>34</v>
      </c>
      <c r="J4069" s="184">
        <v>1</v>
      </c>
    </row>
    <row r="4070" spans="1:10" ht="45" customHeight="1">
      <c r="A4070" s="206">
        <v>48</v>
      </c>
      <c r="B4070" s="207" t="s">
        <v>4424</v>
      </c>
      <c r="C4070" s="206">
        <v>2021</v>
      </c>
      <c r="D4070" s="207" t="s">
        <v>74</v>
      </c>
      <c r="E4070" s="207" t="s">
        <v>94</v>
      </c>
      <c r="F4070" s="207" t="s">
        <v>4529</v>
      </c>
      <c r="G4070" s="205" t="s">
        <v>119</v>
      </c>
      <c r="H4070" s="207" t="s">
        <v>608</v>
      </c>
      <c r="I4070" s="206" t="s">
        <v>34</v>
      </c>
      <c r="J4070" s="184">
        <v>1</v>
      </c>
    </row>
    <row r="4071" spans="1:10" ht="22.5" customHeight="1">
      <c r="A4071" s="206">
        <v>48</v>
      </c>
      <c r="B4071" s="207" t="s">
        <v>4424</v>
      </c>
      <c r="C4071" s="206">
        <v>2021</v>
      </c>
      <c r="D4071" s="207" t="s">
        <v>74</v>
      </c>
      <c r="E4071" s="207" t="s">
        <v>94</v>
      </c>
      <c r="F4071" s="207" t="s">
        <v>4618</v>
      </c>
      <c r="G4071" s="205" t="s">
        <v>10302</v>
      </c>
      <c r="H4071" s="205" t="s">
        <v>10306</v>
      </c>
      <c r="I4071" s="206" t="s">
        <v>34</v>
      </c>
      <c r="J4071" s="184">
        <v>1</v>
      </c>
    </row>
    <row r="4072" spans="1:10" ht="45" customHeight="1">
      <c r="A4072" s="206">
        <v>48</v>
      </c>
      <c r="B4072" s="207" t="s">
        <v>4424</v>
      </c>
      <c r="C4072" s="206">
        <v>2021</v>
      </c>
      <c r="D4072" s="207" t="s">
        <v>96</v>
      </c>
      <c r="E4072" s="207" t="s">
        <v>2984</v>
      </c>
      <c r="F4072" s="207" t="s">
        <v>4625</v>
      </c>
      <c r="G4072" s="205" t="s">
        <v>10302</v>
      </c>
      <c r="H4072" s="207" t="s">
        <v>92</v>
      </c>
      <c r="I4072" s="206" t="s">
        <v>34</v>
      </c>
      <c r="J4072" s="184">
        <v>1</v>
      </c>
    </row>
    <row r="4073" spans="1:10" ht="33.75" customHeight="1">
      <c r="A4073" s="206">
        <v>48</v>
      </c>
      <c r="B4073" s="207" t="s">
        <v>4424</v>
      </c>
      <c r="C4073" s="206">
        <v>2021</v>
      </c>
      <c r="D4073" s="207" t="s">
        <v>96</v>
      </c>
      <c r="E4073" s="207" t="s">
        <v>2984</v>
      </c>
      <c r="F4073" s="207" t="s">
        <v>4626</v>
      </c>
      <c r="G4073" s="205" t="s">
        <v>10302</v>
      </c>
      <c r="H4073" s="207" t="s">
        <v>92</v>
      </c>
      <c r="I4073" s="206" t="s">
        <v>34</v>
      </c>
      <c r="J4073" s="184">
        <v>1</v>
      </c>
    </row>
    <row r="4074" spans="1:10" ht="22.5" customHeight="1">
      <c r="A4074" s="206">
        <v>48</v>
      </c>
      <c r="B4074" s="207" t="s">
        <v>4424</v>
      </c>
      <c r="C4074" s="206">
        <v>2021</v>
      </c>
      <c r="D4074" s="207" t="s">
        <v>96</v>
      </c>
      <c r="E4074" s="207" t="s">
        <v>464</v>
      </c>
      <c r="F4074" s="207" t="s">
        <v>11622</v>
      </c>
      <c r="G4074" s="205" t="s">
        <v>10302</v>
      </c>
      <c r="H4074" s="207" t="s">
        <v>92</v>
      </c>
      <c r="I4074" s="206" t="s">
        <v>34</v>
      </c>
      <c r="J4074" s="184">
        <v>1</v>
      </c>
    </row>
    <row r="4075" spans="1:10" ht="33.75" customHeight="1">
      <c r="A4075" s="206">
        <v>48</v>
      </c>
      <c r="B4075" s="207" t="s">
        <v>4424</v>
      </c>
      <c r="C4075" s="206">
        <v>2021</v>
      </c>
      <c r="D4075" s="207" t="s">
        <v>96</v>
      </c>
      <c r="E4075" s="207" t="s">
        <v>464</v>
      </c>
      <c r="F4075" s="207" t="s">
        <v>11623</v>
      </c>
      <c r="G4075" s="205" t="s">
        <v>82</v>
      </c>
      <c r="H4075" s="207" t="s">
        <v>188</v>
      </c>
      <c r="I4075" s="206" t="s">
        <v>34</v>
      </c>
      <c r="J4075" s="184">
        <v>1</v>
      </c>
    </row>
    <row r="4076" spans="1:10" ht="45" customHeight="1">
      <c r="A4076" s="206">
        <v>48</v>
      </c>
      <c r="B4076" s="207" t="s">
        <v>4424</v>
      </c>
      <c r="C4076" s="206">
        <v>2021</v>
      </c>
      <c r="D4076" s="207" t="s">
        <v>96</v>
      </c>
      <c r="E4076" s="207" t="s">
        <v>1752</v>
      </c>
      <c r="F4076" s="207" t="s">
        <v>4629</v>
      </c>
      <c r="G4076" s="205" t="s">
        <v>10302</v>
      </c>
      <c r="H4076" s="207" t="s">
        <v>92</v>
      </c>
      <c r="I4076" s="206" t="s">
        <v>34</v>
      </c>
      <c r="J4076" s="184">
        <v>1</v>
      </c>
    </row>
    <row r="4077" spans="1:10" ht="22.5" customHeight="1">
      <c r="A4077" s="206">
        <v>48</v>
      </c>
      <c r="B4077" s="207" t="s">
        <v>4424</v>
      </c>
      <c r="C4077" s="206">
        <v>2021</v>
      </c>
      <c r="D4077" s="207" t="s">
        <v>96</v>
      </c>
      <c r="E4077" s="207" t="s">
        <v>3568</v>
      </c>
      <c r="F4077" s="207" t="s">
        <v>4630</v>
      </c>
      <c r="G4077" s="205" t="s">
        <v>10302</v>
      </c>
      <c r="H4077" s="207" t="s">
        <v>92</v>
      </c>
      <c r="I4077" s="206" t="s">
        <v>34</v>
      </c>
      <c r="J4077" s="184">
        <v>1</v>
      </c>
    </row>
    <row r="4078" spans="1:10" ht="33.75" customHeight="1">
      <c r="A4078" s="206">
        <v>48</v>
      </c>
      <c r="B4078" s="207" t="s">
        <v>4424</v>
      </c>
      <c r="C4078" s="206">
        <v>2021</v>
      </c>
      <c r="D4078" s="207" t="s">
        <v>96</v>
      </c>
      <c r="E4078" s="207" t="s">
        <v>3568</v>
      </c>
      <c r="F4078" s="207" t="s">
        <v>4631</v>
      </c>
      <c r="G4078" s="205" t="s">
        <v>82</v>
      </c>
      <c r="H4078" s="207" t="s">
        <v>101</v>
      </c>
      <c r="I4078" s="206" t="s">
        <v>34</v>
      </c>
      <c r="J4078" s="184">
        <v>1</v>
      </c>
    </row>
    <row r="4079" spans="1:10" ht="22.5" customHeight="1">
      <c r="A4079" s="206">
        <v>48</v>
      </c>
      <c r="B4079" s="207" t="s">
        <v>4424</v>
      </c>
      <c r="C4079" s="206">
        <v>2021</v>
      </c>
      <c r="D4079" s="207" t="s">
        <v>96</v>
      </c>
      <c r="E4079" s="207" t="s">
        <v>3568</v>
      </c>
      <c r="F4079" s="207" t="s">
        <v>4632</v>
      </c>
      <c r="G4079" s="205" t="s">
        <v>82</v>
      </c>
      <c r="H4079" s="207" t="s">
        <v>101</v>
      </c>
      <c r="I4079" s="206" t="s">
        <v>34</v>
      </c>
      <c r="J4079" s="184">
        <v>1</v>
      </c>
    </row>
    <row r="4080" spans="1:10" ht="45" customHeight="1">
      <c r="A4080" s="206">
        <v>48</v>
      </c>
      <c r="B4080" s="207" t="s">
        <v>4424</v>
      </c>
      <c r="C4080" s="206">
        <v>2021</v>
      </c>
      <c r="D4080" s="207" t="s">
        <v>111</v>
      </c>
      <c r="E4080" s="207" t="s">
        <v>1758</v>
      </c>
      <c r="F4080" s="207" t="s">
        <v>4633</v>
      </c>
      <c r="G4080" s="205" t="s">
        <v>10302</v>
      </c>
      <c r="H4080" s="207" t="s">
        <v>92</v>
      </c>
      <c r="I4080" s="206" t="s">
        <v>34</v>
      </c>
      <c r="J4080" s="184">
        <v>1</v>
      </c>
    </row>
    <row r="4081" spans="1:10" ht="22.5" customHeight="1">
      <c r="A4081" s="206">
        <v>48</v>
      </c>
      <c r="B4081" s="207" t="s">
        <v>4424</v>
      </c>
      <c r="C4081" s="206">
        <v>2021</v>
      </c>
      <c r="D4081" s="207" t="s">
        <v>111</v>
      </c>
      <c r="E4081" s="207" t="s">
        <v>1758</v>
      </c>
      <c r="F4081" s="207" t="s">
        <v>11624</v>
      </c>
      <c r="G4081" s="205" t="s">
        <v>82</v>
      </c>
      <c r="H4081" s="207" t="s">
        <v>101</v>
      </c>
      <c r="I4081" s="206" t="s">
        <v>34</v>
      </c>
      <c r="J4081" s="184">
        <v>1</v>
      </c>
    </row>
    <row r="4082" spans="1:10" ht="22.5" customHeight="1">
      <c r="A4082" s="206">
        <v>48</v>
      </c>
      <c r="B4082" s="207" t="s">
        <v>4424</v>
      </c>
      <c r="C4082" s="206">
        <v>2021</v>
      </c>
      <c r="D4082" s="207" t="s">
        <v>111</v>
      </c>
      <c r="E4082" s="207" t="s">
        <v>116</v>
      </c>
      <c r="F4082" s="207" t="s">
        <v>4635</v>
      </c>
      <c r="G4082" s="205" t="s">
        <v>10302</v>
      </c>
      <c r="H4082" s="207" t="s">
        <v>92</v>
      </c>
      <c r="I4082" s="206" t="s">
        <v>34</v>
      </c>
      <c r="J4082" s="184">
        <v>1</v>
      </c>
    </row>
    <row r="4083" spans="1:10" ht="33.75" customHeight="1">
      <c r="A4083" s="206">
        <v>48</v>
      </c>
      <c r="B4083" s="207" t="s">
        <v>4424</v>
      </c>
      <c r="C4083" s="206">
        <v>2021</v>
      </c>
      <c r="D4083" s="207" t="s">
        <v>111</v>
      </c>
      <c r="E4083" s="207" t="s">
        <v>116</v>
      </c>
      <c r="F4083" s="207" t="s">
        <v>4636</v>
      </c>
      <c r="G4083" s="205" t="s">
        <v>10302</v>
      </c>
      <c r="H4083" s="207" t="s">
        <v>52</v>
      </c>
      <c r="I4083" s="206" t="s">
        <v>34</v>
      </c>
      <c r="J4083" s="184">
        <v>1</v>
      </c>
    </row>
    <row r="4084" spans="1:10" ht="45" customHeight="1">
      <c r="A4084" s="206">
        <v>48</v>
      </c>
      <c r="B4084" s="207" t="s">
        <v>4424</v>
      </c>
      <c r="C4084" s="206">
        <v>2021</v>
      </c>
      <c r="D4084" s="207" t="s">
        <v>111</v>
      </c>
      <c r="E4084" s="207" t="s">
        <v>4638</v>
      </c>
      <c r="F4084" s="207" t="s">
        <v>4637</v>
      </c>
      <c r="G4084" s="205" t="s">
        <v>10302</v>
      </c>
      <c r="H4084" s="205" t="s">
        <v>10306</v>
      </c>
      <c r="I4084" s="206" t="s">
        <v>34</v>
      </c>
      <c r="J4084" s="184">
        <v>1</v>
      </c>
    </row>
    <row r="4085" spans="1:10" ht="56.25" customHeight="1">
      <c r="A4085" s="206">
        <v>48</v>
      </c>
      <c r="B4085" s="207" t="s">
        <v>4424</v>
      </c>
      <c r="C4085" s="206">
        <v>2021</v>
      </c>
      <c r="D4085" s="207" t="s">
        <v>111</v>
      </c>
      <c r="E4085" s="207" t="s">
        <v>4638</v>
      </c>
      <c r="F4085" s="207" t="s">
        <v>4639</v>
      </c>
      <c r="G4085" s="205" t="s">
        <v>10302</v>
      </c>
      <c r="H4085" s="205" t="s">
        <v>10306</v>
      </c>
      <c r="I4085" s="206" t="s">
        <v>34</v>
      </c>
      <c r="J4085" s="184">
        <v>1</v>
      </c>
    </row>
    <row r="4086" spans="1:10" ht="33.75" customHeight="1">
      <c r="A4086" s="206">
        <v>48</v>
      </c>
      <c r="B4086" s="207" t="s">
        <v>4424</v>
      </c>
      <c r="C4086" s="206">
        <v>2021</v>
      </c>
      <c r="D4086" s="207" t="s">
        <v>111</v>
      </c>
      <c r="E4086" s="207" t="s">
        <v>4638</v>
      </c>
      <c r="F4086" s="207" t="s">
        <v>4640</v>
      </c>
      <c r="G4086" s="205" t="s">
        <v>10302</v>
      </c>
      <c r="H4086" s="207" t="s">
        <v>92</v>
      </c>
      <c r="I4086" s="206" t="s">
        <v>34</v>
      </c>
      <c r="J4086" s="184">
        <v>1</v>
      </c>
    </row>
    <row r="4087" spans="1:10" ht="33.75" customHeight="1">
      <c r="A4087" s="206">
        <v>48</v>
      </c>
      <c r="B4087" s="207" t="s">
        <v>4424</v>
      </c>
      <c r="C4087" s="206">
        <v>2021</v>
      </c>
      <c r="D4087" s="207" t="s">
        <v>111</v>
      </c>
      <c r="E4087" s="207" t="s">
        <v>4638</v>
      </c>
      <c r="F4087" s="207" t="s">
        <v>4641</v>
      </c>
      <c r="G4087" s="205" t="s">
        <v>10302</v>
      </c>
      <c r="H4087" s="207" t="s">
        <v>52</v>
      </c>
      <c r="I4087" s="206" t="s">
        <v>34</v>
      </c>
      <c r="J4087" s="184">
        <v>1</v>
      </c>
    </row>
    <row r="4088" spans="1:10" ht="45" customHeight="1">
      <c r="A4088" s="206">
        <v>48</v>
      </c>
      <c r="B4088" s="207" t="s">
        <v>4424</v>
      </c>
      <c r="C4088" s="206">
        <v>2021</v>
      </c>
      <c r="D4088" s="207" t="s">
        <v>111</v>
      </c>
      <c r="E4088" s="207" t="s">
        <v>379</v>
      </c>
      <c r="F4088" s="207" t="s">
        <v>4642</v>
      </c>
      <c r="G4088" s="205" t="s">
        <v>10302</v>
      </c>
      <c r="H4088" s="207" t="s">
        <v>52</v>
      </c>
      <c r="I4088" s="206" t="s">
        <v>34</v>
      </c>
      <c r="J4088" s="184">
        <v>1</v>
      </c>
    </row>
    <row r="4089" spans="1:10" ht="33.75" customHeight="1">
      <c r="A4089" s="206">
        <v>48</v>
      </c>
      <c r="B4089" s="207" t="s">
        <v>4424</v>
      </c>
      <c r="C4089" s="206">
        <v>2021</v>
      </c>
      <c r="D4089" s="207" t="s">
        <v>111</v>
      </c>
      <c r="E4089" s="207" t="s">
        <v>379</v>
      </c>
      <c r="F4089" s="207" t="s">
        <v>4643</v>
      </c>
      <c r="G4089" s="205" t="s">
        <v>10302</v>
      </c>
      <c r="H4089" s="207" t="s">
        <v>92</v>
      </c>
      <c r="I4089" s="206" t="s">
        <v>34</v>
      </c>
      <c r="J4089" s="184">
        <v>1</v>
      </c>
    </row>
    <row r="4090" spans="1:10" ht="22.5" customHeight="1">
      <c r="A4090" s="206">
        <v>48</v>
      </c>
      <c r="B4090" s="207" t="s">
        <v>4424</v>
      </c>
      <c r="C4090" s="206">
        <v>2021</v>
      </c>
      <c r="D4090" s="207" t="s">
        <v>111</v>
      </c>
      <c r="E4090" s="207" t="s">
        <v>379</v>
      </c>
      <c r="F4090" s="207" t="s">
        <v>4644</v>
      </c>
      <c r="G4090" s="205" t="s">
        <v>82</v>
      </c>
      <c r="H4090" s="207" t="s">
        <v>188</v>
      </c>
      <c r="I4090" s="206" t="s">
        <v>34</v>
      </c>
      <c r="J4090" s="184">
        <v>1</v>
      </c>
    </row>
    <row r="4091" spans="1:10" ht="33.75" customHeight="1">
      <c r="A4091" s="206">
        <v>48</v>
      </c>
      <c r="B4091" s="207" t="s">
        <v>4424</v>
      </c>
      <c r="C4091" s="206">
        <v>2021</v>
      </c>
      <c r="D4091" s="207" t="s">
        <v>111</v>
      </c>
      <c r="E4091" s="207" t="s">
        <v>379</v>
      </c>
      <c r="F4091" s="207" t="s">
        <v>4645</v>
      </c>
      <c r="G4091" s="205" t="s">
        <v>10302</v>
      </c>
      <c r="H4091" s="205" t="s">
        <v>10306</v>
      </c>
      <c r="I4091" s="206" t="s">
        <v>34</v>
      </c>
      <c r="J4091" s="184">
        <v>1</v>
      </c>
    </row>
    <row r="4092" spans="1:10" ht="33.75" customHeight="1">
      <c r="A4092" s="206">
        <v>48</v>
      </c>
      <c r="B4092" s="207" t="s">
        <v>4424</v>
      </c>
      <c r="C4092" s="206">
        <v>2021</v>
      </c>
      <c r="D4092" s="207" t="s">
        <v>139</v>
      </c>
      <c r="E4092" s="207" t="s">
        <v>144</v>
      </c>
      <c r="F4092" s="207" t="s">
        <v>4646</v>
      </c>
      <c r="G4092" s="207" t="s">
        <v>401</v>
      </c>
      <c r="H4092" s="207" t="s">
        <v>401</v>
      </c>
      <c r="I4092" s="206" t="s">
        <v>34</v>
      </c>
      <c r="J4092" s="184">
        <v>1</v>
      </c>
    </row>
    <row r="4093" spans="1:10" ht="22.5" customHeight="1">
      <c r="A4093" s="206">
        <v>48</v>
      </c>
      <c r="B4093" s="207" t="s">
        <v>4424</v>
      </c>
      <c r="C4093" s="206">
        <v>2021</v>
      </c>
      <c r="D4093" s="207" t="s">
        <v>483</v>
      </c>
      <c r="E4093" s="207" t="s">
        <v>483</v>
      </c>
      <c r="F4093" s="207" t="s">
        <v>4647</v>
      </c>
      <c r="G4093" s="207" t="s">
        <v>401</v>
      </c>
      <c r="H4093" s="207" t="s">
        <v>401</v>
      </c>
      <c r="I4093" s="206" t="s">
        <v>34</v>
      </c>
      <c r="J4093" s="184">
        <v>1</v>
      </c>
    </row>
    <row r="4094" spans="1:10" ht="33.75" customHeight="1">
      <c r="A4094" s="206">
        <v>48</v>
      </c>
      <c r="B4094" s="207" t="s">
        <v>4424</v>
      </c>
      <c r="C4094" s="206">
        <v>2021</v>
      </c>
      <c r="D4094" s="207" t="s">
        <v>483</v>
      </c>
      <c r="E4094" s="207" t="s">
        <v>483</v>
      </c>
      <c r="F4094" s="207" t="s">
        <v>4648</v>
      </c>
      <c r="G4094" s="205" t="s">
        <v>82</v>
      </c>
      <c r="H4094" s="207" t="s">
        <v>101</v>
      </c>
      <c r="I4094" s="206" t="s">
        <v>34</v>
      </c>
      <c r="J4094" s="184">
        <v>1</v>
      </c>
    </row>
    <row r="4095" spans="1:10" ht="33.75" customHeight="1">
      <c r="A4095" s="206">
        <v>48</v>
      </c>
      <c r="B4095" s="207" t="s">
        <v>4424</v>
      </c>
      <c r="C4095" s="206">
        <v>2021</v>
      </c>
      <c r="D4095" s="207" t="s">
        <v>483</v>
      </c>
      <c r="E4095" s="207" t="s">
        <v>483</v>
      </c>
      <c r="F4095" s="207" t="s">
        <v>4649</v>
      </c>
      <c r="G4095" s="205" t="s">
        <v>10302</v>
      </c>
      <c r="H4095" s="207" t="s">
        <v>52</v>
      </c>
      <c r="I4095" s="206" t="s">
        <v>34</v>
      </c>
      <c r="J4095" s="184">
        <v>1</v>
      </c>
    </row>
    <row r="4096" spans="1:10" ht="33.75" customHeight="1">
      <c r="A4096" s="206">
        <v>48</v>
      </c>
      <c r="B4096" s="207" t="s">
        <v>4424</v>
      </c>
      <c r="C4096" s="206">
        <v>2021</v>
      </c>
      <c r="D4096" s="207" t="s">
        <v>483</v>
      </c>
      <c r="E4096" s="207" t="s">
        <v>483</v>
      </c>
      <c r="F4096" s="207" t="s">
        <v>4650</v>
      </c>
      <c r="G4096" s="205" t="s">
        <v>82</v>
      </c>
      <c r="H4096" s="207" t="s">
        <v>188</v>
      </c>
      <c r="I4096" s="206" t="s">
        <v>34</v>
      </c>
      <c r="J4096" s="184">
        <v>1</v>
      </c>
    </row>
    <row r="4097" spans="1:10" ht="45" customHeight="1">
      <c r="A4097" s="206">
        <v>48</v>
      </c>
      <c r="B4097" s="207" t="s">
        <v>4424</v>
      </c>
      <c r="C4097" s="206">
        <v>2021</v>
      </c>
      <c r="D4097" s="207" t="s">
        <v>483</v>
      </c>
      <c r="E4097" s="207" t="s">
        <v>483</v>
      </c>
      <c r="F4097" s="207" t="s">
        <v>4651</v>
      </c>
      <c r="G4097" s="205" t="s">
        <v>10302</v>
      </c>
      <c r="H4097" s="207" t="s">
        <v>92</v>
      </c>
      <c r="I4097" s="206" t="s">
        <v>34</v>
      </c>
      <c r="J4097" s="184">
        <v>1</v>
      </c>
    </row>
    <row r="4098" spans="1:10" ht="33.75" customHeight="1">
      <c r="A4098" s="206">
        <v>48</v>
      </c>
      <c r="B4098" s="207" t="s">
        <v>4424</v>
      </c>
      <c r="C4098" s="206">
        <v>2021</v>
      </c>
      <c r="D4098" s="207" t="s">
        <v>483</v>
      </c>
      <c r="E4098" s="207" t="s">
        <v>483</v>
      </c>
      <c r="F4098" s="207" t="s">
        <v>4652</v>
      </c>
      <c r="G4098" s="205" t="s">
        <v>10302</v>
      </c>
      <c r="H4098" s="205" t="s">
        <v>10306</v>
      </c>
      <c r="I4098" s="206" t="s">
        <v>34</v>
      </c>
      <c r="J4098" s="184">
        <v>1</v>
      </c>
    </row>
    <row r="4099" spans="1:10" ht="33.75" customHeight="1">
      <c r="A4099" s="206">
        <v>48</v>
      </c>
      <c r="B4099" s="207" t="s">
        <v>4424</v>
      </c>
      <c r="C4099" s="206">
        <v>2021</v>
      </c>
      <c r="D4099" s="207" t="s">
        <v>483</v>
      </c>
      <c r="E4099" s="207" t="s">
        <v>586</v>
      </c>
      <c r="F4099" s="207" t="s">
        <v>11625</v>
      </c>
      <c r="G4099" s="205" t="s">
        <v>10302</v>
      </c>
      <c r="H4099" s="207" t="s">
        <v>92</v>
      </c>
      <c r="I4099" s="206" t="s">
        <v>34</v>
      </c>
      <c r="J4099" s="184">
        <v>1</v>
      </c>
    </row>
    <row r="4100" spans="1:10" ht="22.5" customHeight="1">
      <c r="A4100" s="206">
        <v>48</v>
      </c>
      <c r="B4100" s="207" t="s">
        <v>4424</v>
      </c>
      <c r="C4100" s="206">
        <v>2021</v>
      </c>
      <c r="D4100" s="207" t="s">
        <v>483</v>
      </c>
      <c r="E4100" s="207" t="s">
        <v>586</v>
      </c>
      <c r="F4100" s="207" t="s">
        <v>4654</v>
      </c>
      <c r="G4100" s="205" t="s">
        <v>10302</v>
      </c>
      <c r="H4100" s="207" t="s">
        <v>1111</v>
      </c>
      <c r="I4100" s="206" t="s">
        <v>34</v>
      </c>
      <c r="J4100" s="184">
        <v>1</v>
      </c>
    </row>
    <row r="4101" spans="1:10" ht="33.75" customHeight="1">
      <c r="A4101" s="206">
        <v>48</v>
      </c>
      <c r="B4101" s="207" t="s">
        <v>4424</v>
      </c>
      <c r="C4101" s="206">
        <v>2021</v>
      </c>
      <c r="D4101" s="207" t="s">
        <v>162</v>
      </c>
      <c r="E4101" s="207" t="s">
        <v>266</v>
      </c>
      <c r="F4101" s="207" t="s">
        <v>4655</v>
      </c>
      <c r="G4101" s="205" t="s">
        <v>10302</v>
      </c>
      <c r="H4101" s="207" t="s">
        <v>92</v>
      </c>
      <c r="I4101" s="206" t="s">
        <v>34</v>
      </c>
      <c r="J4101" s="184">
        <v>1</v>
      </c>
    </row>
    <row r="4102" spans="1:10" ht="45" customHeight="1">
      <c r="A4102" s="206">
        <v>48</v>
      </c>
      <c r="B4102" s="207" t="s">
        <v>4424</v>
      </c>
      <c r="C4102" s="206">
        <v>2021</v>
      </c>
      <c r="D4102" s="207" t="s">
        <v>162</v>
      </c>
      <c r="E4102" s="207" t="s">
        <v>266</v>
      </c>
      <c r="F4102" s="207" t="s">
        <v>4656</v>
      </c>
      <c r="G4102" s="205" t="s">
        <v>82</v>
      </c>
      <c r="H4102" s="207" t="s">
        <v>101</v>
      </c>
      <c r="I4102" s="206" t="s">
        <v>34</v>
      </c>
      <c r="J4102" s="184">
        <v>1</v>
      </c>
    </row>
    <row r="4103" spans="1:10" ht="56.25" customHeight="1">
      <c r="A4103" s="206">
        <v>48</v>
      </c>
      <c r="B4103" s="207" t="s">
        <v>4424</v>
      </c>
      <c r="C4103" s="206">
        <v>2021</v>
      </c>
      <c r="D4103" s="207" t="s">
        <v>162</v>
      </c>
      <c r="E4103" s="207" t="s">
        <v>266</v>
      </c>
      <c r="F4103" s="207" t="s">
        <v>4657</v>
      </c>
      <c r="G4103" s="205" t="s">
        <v>82</v>
      </c>
      <c r="H4103" s="207" t="s">
        <v>101</v>
      </c>
      <c r="I4103" s="206" t="s">
        <v>34</v>
      </c>
      <c r="J4103" s="184">
        <v>1</v>
      </c>
    </row>
    <row r="4104" spans="1:10" ht="22.5" customHeight="1">
      <c r="A4104" s="206">
        <v>48</v>
      </c>
      <c r="B4104" s="207" t="s">
        <v>4424</v>
      </c>
      <c r="C4104" s="206">
        <v>2021</v>
      </c>
      <c r="D4104" s="207" t="s">
        <v>162</v>
      </c>
      <c r="E4104" s="207" t="s">
        <v>266</v>
      </c>
      <c r="F4104" s="207" t="s">
        <v>4658</v>
      </c>
      <c r="G4104" s="205" t="s">
        <v>10302</v>
      </c>
      <c r="H4104" s="207" t="s">
        <v>92</v>
      </c>
      <c r="I4104" s="206" t="s">
        <v>34</v>
      </c>
      <c r="J4104" s="184">
        <v>1</v>
      </c>
    </row>
    <row r="4105" spans="1:10" ht="22.5" customHeight="1">
      <c r="A4105" s="206">
        <v>48</v>
      </c>
      <c r="B4105" s="207" t="s">
        <v>4424</v>
      </c>
      <c r="C4105" s="206">
        <v>2021</v>
      </c>
      <c r="D4105" s="207" t="s">
        <v>162</v>
      </c>
      <c r="E4105" s="207" t="s">
        <v>266</v>
      </c>
      <c r="F4105" s="207" t="s">
        <v>4659</v>
      </c>
      <c r="G4105" s="205" t="s">
        <v>82</v>
      </c>
      <c r="H4105" s="207" t="s">
        <v>101</v>
      </c>
      <c r="I4105" s="206" t="s">
        <v>34</v>
      </c>
      <c r="J4105" s="184">
        <v>1</v>
      </c>
    </row>
    <row r="4106" spans="1:10" ht="22.5" customHeight="1">
      <c r="A4106" s="206">
        <v>48</v>
      </c>
      <c r="B4106" s="207" t="s">
        <v>4424</v>
      </c>
      <c r="C4106" s="206">
        <v>2021</v>
      </c>
      <c r="D4106" s="207" t="s">
        <v>162</v>
      </c>
      <c r="E4106" s="207" t="s">
        <v>266</v>
      </c>
      <c r="F4106" s="207" t="s">
        <v>4660</v>
      </c>
      <c r="G4106" s="205" t="s">
        <v>82</v>
      </c>
      <c r="H4106" s="207" t="s">
        <v>101</v>
      </c>
      <c r="I4106" s="206" t="s">
        <v>34</v>
      </c>
      <c r="J4106" s="184">
        <v>1</v>
      </c>
    </row>
    <row r="4107" spans="1:10" ht="33.75" customHeight="1">
      <c r="A4107" s="206">
        <v>48</v>
      </c>
      <c r="B4107" s="207" t="s">
        <v>4424</v>
      </c>
      <c r="C4107" s="206">
        <v>2021</v>
      </c>
      <c r="D4107" s="207" t="s">
        <v>162</v>
      </c>
      <c r="E4107" s="207" t="s">
        <v>266</v>
      </c>
      <c r="F4107" s="207" t="s">
        <v>4661</v>
      </c>
      <c r="G4107" s="205" t="s">
        <v>10302</v>
      </c>
      <c r="H4107" s="205" t="s">
        <v>10306</v>
      </c>
      <c r="I4107" s="206" t="s">
        <v>34</v>
      </c>
      <c r="J4107" s="184">
        <v>1</v>
      </c>
    </row>
    <row r="4108" spans="1:10" ht="22.5" customHeight="1">
      <c r="A4108" s="206">
        <v>48</v>
      </c>
      <c r="B4108" s="207" t="s">
        <v>4424</v>
      </c>
      <c r="C4108" s="206">
        <v>2021</v>
      </c>
      <c r="D4108" s="207" t="s">
        <v>493</v>
      </c>
      <c r="E4108" s="207" t="s">
        <v>177</v>
      </c>
      <c r="F4108" s="207" t="s">
        <v>4662</v>
      </c>
      <c r="G4108" s="207" t="s">
        <v>401</v>
      </c>
      <c r="H4108" s="207" t="s">
        <v>401</v>
      </c>
      <c r="I4108" s="206" t="s">
        <v>34</v>
      </c>
      <c r="J4108" s="184">
        <v>1</v>
      </c>
    </row>
    <row r="4109" spans="1:10" ht="33.75" customHeight="1">
      <c r="A4109" s="206">
        <v>48</v>
      </c>
      <c r="B4109" s="207" t="s">
        <v>4424</v>
      </c>
      <c r="C4109" s="206">
        <v>2021</v>
      </c>
      <c r="D4109" s="207" t="s">
        <v>493</v>
      </c>
      <c r="E4109" s="207" t="s">
        <v>177</v>
      </c>
      <c r="F4109" s="207" t="s">
        <v>4663</v>
      </c>
      <c r="G4109" s="205" t="s">
        <v>10302</v>
      </c>
      <c r="H4109" s="205" t="s">
        <v>10306</v>
      </c>
      <c r="I4109" s="206" t="s">
        <v>34</v>
      </c>
      <c r="J4109" s="184">
        <v>1</v>
      </c>
    </row>
    <row r="4110" spans="1:10" ht="22.5" customHeight="1">
      <c r="A4110" s="206">
        <v>48</v>
      </c>
      <c r="B4110" s="207" t="s">
        <v>4424</v>
      </c>
      <c r="C4110" s="206">
        <v>2021</v>
      </c>
      <c r="D4110" s="207" t="s">
        <v>493</v>
      </c>
      <c r="E4110" s="207" t="s">
        <v>177</v>
      </c>
      <c r="F4110" s="207" t="s">
        <v>4664</v>
      </c>
      <c r="G4110" s="205" t="s">
        <v>119</v>
      </c>
      <c r="H4110" s="207" t="s">
        <v>395</v>
      </c>
      <c r="I4110" s="206" t="s">
        <v>34</v>
      </c>
      <c r="J4110" s="184">
        <v>1</v>
      </c>
    </row>
    <row r="4111" spans="1:10" ht="22.5" customHeight="1">
      <c r="A4111" s="206">
        <v>48</v>
      </c>
      <c r="B4111" s="207" t="s">
        <v>4424</v>
      </c>
      <c r="C4111" s="206">
        <v>2021</v>
      </c>
      <c r="D4111" s="207" t="s">
        <v>493</v>
      </c>
      <c r="E4111" s="207" t="s">
        <v>177</v>
      </c>
      <c r="F4111" s="207" t="s">
        <v>4665</v>
      </c>
      <c r="G4111" s="205" t="s">
        <v>10302</v>
      </c>
      <c r="H4111" s="205" t="s">
        <v>10306</v>
      </c>
      <c r="I4111" s="206" t="s">
        <v>34</v>
      </c>
      <c r="J4111" s="184">
        <v>1</v>
      </c>
    </row>
    <row r="4112" spans="1:10" ht="33.75" customHeight="1">
      <c r="A4112" s="206">
        <v>48</v>
      </c>
      <c r="B4112" s="207" t="s">
        <v>4424</v>
      </c>
      <c r="C4112" s="206">
        <v>2021</v>
      </c>
      <c r="D4112" s="207" t="s">
        <v>493</v>
      </c>
      <c r="E4112" s="207" t="s">
        <v>495</v>
      </c>
      <c r="F4112" s="207" t="s">
        <v>4666</v>
      </c>
      <c r="G4112" s="205" t="s">
        <v>10302</v>
      </c>
      <c r="H4112" s="207" t="s">
        <v>52</v>
      </c>
      <c r="I4112" s="206" t="s">
        <v>34</v>
      </c>
      <c r="J4112" s="184">
        <v>1</v>
      </c>
    </row>
    <row r="4113" spans="1:10" ht="22.5" customHeight="1">
      <c r="A4113" s="206">
        <v>48</v>
      </c>
      <c r="B4113" s="207" t="s">
        <v>4424</v>
      </c>
      <c r="C4113" s="206">
        <v>2021</v>
      </c>
      <c r="D4113" s="207" t="s">
        <v>493</v>
      </c>
      <c r="E4113" s="207" t="s">
        <v>495</v>
      </c>
      <c r="F4113" s="207" t="s">
        <v>4667</v>
      </c>
      <c r="G4113" s="205" t="s">
        <v>10302</v>
      </c>
      <c r="H4113" s="205" t="s">
        <v>10306</v>
      </c>
      <c r="I4113" s="206" t="s">
        <v>34</v>
      </c>
      <c r="J4113" s="184">
        <v>1</v>
      </c>
    </row>
    <row r="4114" spans="1:10" ht="22.5" customHeight="1">
      <c r="A4114" s="206">
        <v>48</v>
      </c>
      <c r="B4114" s="207" t="s">
        <v>4424</v>
      </c>
      <c r="C4114" s="206">
        <v>2021</v>
      </c>
      <c r="D4114" s="207" t="s">
        <v>493</v>
      </c>
      <c r="E4114" s="207" t="s">
        <v>495</v>
      </c>
      <c r="F4114" s="207" t="s">
        <v>4668</v>
      </c>
      <c r="G4114" s="205" t="s">
        <v>10302</v>
      </c>
      <c r="H4114" s="207" t="s">
        <v>92</v>
      </c>
      <c r="I4114" s="206" t="s">
        <v>34</v>
      </c>
      <c r="J4114" s="184">
        <v>1</v>
      </c>
    </row>
    <row r="4115" spans="1:10" ht="33.75" customHeight="1">
      <c r="A4115" s="206">
        <v>48</v>
      </c>
      <c r="B4115" s="207" t="s">
        <v>4424</v>
      </c>
      <c r="C4115" s="206">
        <v>2021</v>
      </c>
      <c r="D4115" s="207" t="s">
        <v>493</v>
      </c>
      <c r="E4115" s="207" t="s">
        <v>495</v>
      </c>
      <c r="F4115" s="207" t="s">
        <v>4669</v>
      </c>
      <c r="G4115" s="205" t="s">
        <v>10302</v>
      </c>
      <c r="H4115" s="205" t="s">
        <v>10306</v>
      </c>
      <c r="I4115" s="206" t="s">
        <v>34</v>
      </c>
      <c r="J4115" s="184">
        <v>1</v>
      </c>
    </row>
    <row r="4116" spans="1:10" ht="33.75" customHeight="1">
      <c r="A4116" s="206">
        <v>48</v>
      </c>
      <c r="B4116" s="207" t="s">
        <v>4424</v>
      </c>
      <c r="C4116" s="206">
        <v>2021</v>
      </c>
      <c r="D4116" s="207" t="s">
        <v>493</v>
      </c>
      <c r="E4116" s="207" t="s">
        <v>495</v>
      </c>
      <c r="F4116" s="207" t="s">
        <v>4670</v>
      </c>
      <c r="G4116" s="205" t="s">
        <v>82</v>
      </c>
      <c r="H4116" s="207" t="s">
        <v>188</v>
      </c>
      <c r="I4116" s="206" t="s">
        <v>34</v>
      </c>
      <c r="J4116" s="184">
        <v>1</v>
      </c>
    </row>
    <row r="4117" spans="1:10" ht="33.75" customHeight="1">
      <c r="A4117" s="206">
        <v>48</v>
      </c>
      <c r="B4117" s="207" t="s">
        <v>4424</v>
      </c>
      <c r="C4117" s="206">
        <v>2021</v>
      </c>
      <c r="D4117" s="207" t="s">
        <v>493</v>
      </c>
      <c r="E4117" s="207" t="s">
        <v>501</v>
      </c>
      <c r="F4117" s="207" t="s">
        <v>4671</v>
      </c>
      <c r="G4117" s="205" t="s">
        <v>10302</v>
      </c>
      <c r="H4117" s="207" t="s">
        <v>92</v>
      </c>
      <c r="I4117" s="206" t="s">
        <v>34</v>
      </c>
      <c r="J4117" s="184">
        <v>1</v>
      </c>
    </row>
    <row r="4118" spans="1:10" ht="45" customHeight="1">
      <c r="A4118" s="206">
        <v>48</v>
      </c>
      <c r="B4118" s="207" t="s">
        <v>4424</v>
      </c>
      <c r="C4118" s="206">
        <v>2021</v>
      </c>
      <c r="D4118" s="207" t="s">
        <v>493</v>
      </c>
      <c r="E4118" s="207" t="s">
        <v>501</v>
      </c>
      <c r="F4118" s="207" t="s">
        <v>4672</v>
      </c>
      <c r="G4118" s="205" t="s">
        <v>10302</v>
      </c>
      <c r="H4118" s="205" t="s">
        <v>10306</v>
      </c>
      <c r="I4118" s="206" t="s">
        <v>34</v>
      </c>
      <c r="J4118" s="184">
        <v>1</v>
      </c>
    </row>
    <row r="4119" spans="1:10" ht="45" customHeight="1">
      <c r="A4119" s="206">
        <v>48</v>
      </c>
      <c r="B4119" s="207" t="s">
        <v>4424</v>
      </c>
      <c r="C4119" s="206">
        <v>2021</v>
      </c>
      <c r="D4119" s="207" t="s">
        <v>493</v>
      </c>
      <c r="E4119" s="207" t="s">
        <v>501</v>
      </c>
      <c r="F4119" s="207" t="s">
        <v>4673</v>
      </c>
      <c r="G4119" s="205" t="s">
        <v>10302</v>
      </c>
      <c r="H4119" s="205" t="s">
        <v>10306</v>
      </c>
      <c r="I4119" s="206" t="s">
        <v>34</v>
      </c>
      <c r="J4119" s="184">
        <v>1</v>
      </c>
    </row>
    <row r="4120" spans="1:10" ht="33.75" customHeight="1">
      <c r="A4120" s="206">
        <v>48</v>
      </c>
      <c r="B4120" s="207" t="s">
        <v>4424</v>
      </c>
      <c r="C4120" s="206">
        <v>2021</v>
      </c>
      <c r="D4120" s="207" t="s">
        <v>493</v>
      </c>
      <c r="E4120" s="207" t="s">
        <v>501</v>
      </c>
      <c r="F4120" s="207" t="s">
        <v>4674</v>
      </c>
      <c r="G4120" s="205" t="s">
        <v>10302</v>
      </c>
      <c r="H4120" s="205" t="s">
        <v>10306</v>
      </c>
      <c r="I4120" s="206" t="s">
        <v>34</v>
      </c>
      <c r="J4120" s="184">
        <v>1</v>
      </c>
    </row>
    <row r="4121" spans="1:10" ht="22.5" customHeight="1">
      <c r="A4121" s="206">
        <v>48</v>
      </c>
      <c r="B4121" s="207" t="s">
        <v>4424</v>
      </c>
      <c r="C4121" s="206">
        <v>2021</v>
      </c>
      <c r="D4121" s="207" t="s">
        <v>493</v>
      </c>
      <c r="E4121" s="207" t="s">
        <v>501</v>
      </c>
      <c r="F4121" s="207" t="s">
        <v>4675</v>
      </c>
      <c r="G4121" s="205" t="s">
        <v>10302</v>
      </c>
      <c r="H4121" s="207" t="s">
        <v>92</v>
      </c>
      <c r="I4121" s="206" t="s">
        <v>34</v>
      </c>
      <c r="J4121" s="184">
        <v>1</v>
      </c>
    </row>
    <row r="4122" spans="1:10" ht="22.5" customHeight="1">
      <c r="A4122" s="206">
        <v>48</v>
      </c>
      <c r="B4122" s="207" t="s">
        <v>4424</v>
      </c>
      <c r="C4122" s="206">
        <v>2021</v>
      </c>
      <c r="D4122" s="207" t="s">
        <v>493</v>
      </c>
      <c r="E4122" s="207" t="s">
        <v>501</v>
      </c>
      <c r="F4122" s="207" t="s">
        <v>4676</v>
      </c>
      <c r="G4122" s="205" t="s">
        <v>10302</v>
      </c>
      <c r="H4122" s="205" t="s">
        <v>10306</v>
      </c>
      <c r="I4122" s="207" t="s">
        <v>48</v>
      </c>
      <c r="J4122" s="184">
        <v>1</v>
      </c>
    </row>
    <row r="4123" spans="1:10" ht="22.5" customHeight="1">
      <c r="A4123" s="206">
        <v>48</v>
      </c>
      <c r="B4123" s="207" t="s">
        <v>4424</v>
      </c>
      <c r="C4123" s="206">
        <v>2021</v>
      </c>
      <c r="D4123" s="207" t="s">
        <v>493</v>
      </c>
      <c r="E4123" s="207" t="s">
        <v>184</v>
      </c>
      <c r="F4123" s="207" t="s">
        <v>4677</v>
      </c>
      <c r="G4123" s="205" t="s">
        <v>10302</v>
      </c>
      <c r="H4123" s="207" t="s">
        <v>92</v>
      </c>
      <c r="I4123" s="206" t="s">
        <v>34</v>
      </c>
      <c r="J4123" s="184">
        <v>1</v>
      </c>
    </row>
    <row r="4124" spans="1:10" ht="33.75" customHeight="1">
      <c r="A4124" s="206">
        <v>48</v>
      </c>
      <c r="B4124" s="207" t="s">
        <v>4424</v>
      </c>
      <c r="C4124" s="206">
        <v>2021</v>
      </c>
      <c r="D4124" s="207" t="s">
        <v>493</v>
      </c>
      <c r="E4124" s="207" t="s">
        <v>184</v>
      </c>
      <c r="F4124" s="207" t="s">
        <v>4678</v>
      </c>
      <c r="G4124" s="205" t="s">
        <v>10302</v>
      </c>
      <c r="H4124" s="205" t="s">
        <v>10306</v>
      </c>
      <c r="I4124" s="206" t="s">
        <v>34</v>
      </c>
      <c r="J4124" s="184">
        <v>1</v>
      </c>
    </row>
    <row r="4125" spans="1:10" ht="33.75" customHeight="1">
      <c r="A4125" s="206">
        <v>48</v>
      </c>
      <c r="B4125" s="207" t="s">
        <v>4424</v>
      </c>
      <c r="C4125" s="206">
        <v>2021</v>
      </c>
      <c r="D4125" s="207" t="s">
        <v>493</v>
      </c>
      <c r="E4125" s="207" t="s">
        <v>184</v>
      </c>
      <c r="F4125" s="207" t="s">
        <v>4679</v>
      </c>
      <c r="G4125" s="205" t="s">
        <v>119</v>
      </c>
      <c r="H4125" s="207" t="s">
        <v>395</v>
      </c>
      <c r="I4125" s="206" t="s">
        <v>34</v>
      </c>
      <c r="J4125" s="184">
        <v>1</v>
      </c>
    </row>
    <row r="4126" spans="1:10" ht="33.75" customHeight="1">
      <c r="A4126" s="206">
        <v>48</v>
      </c>
      <c r="B4126" s="207" t="s">
        <v>4424</v>
      </c>
      <c r="C4126" s="206">
        <v>2021</v>
      </c>
      <c r="D4126" s="207" t="s">
        <v>493</v>
      </c>
      <c r="E4126" s="207" t="s">
        <v>184</v>
      </c>
      <c r="F4126" s="207" t="s">
        <v>4680</v>
      </c>
      <c r="G4126" s="205" t="s">
        <v>10302</v>
      </c>
      <c r="H4126" s="205" t="s">
        <v>10306</v>
      </c>
      <c r="I4126" s="206" t="s">
        <v>34</v>
      </c>
      <c r="J4126" s="184">
        <v>1</v>
      </c>
    </row>
    <row r="4127" spans="1:10" ht="33.75" customHeight="1">
      <c r="A4127" s="206">
        <v>48</v>
      </c>
      <c r="B4127" s="207" t="s">
        <v>4424</v>
      </c>
      <c r="C4127" s="206">
        <v>2021</v>
      </c>
      <c r="D4127" s="207" t="s">
        <v>208</v>
      </c>
      <c r="E4127" s="207" t="s">
        <v>4682</v>
      </c>
      <c r="F4127" s="207" t="s">
        <v>4681</v>
      </c>
      <c r="G4127" s="205" t="s">
        <v>10302</v>
      </c>
      <c r="H4127" s="207" t="s">
        <v>92</v>
      </c>
      <c r="I4127" s="206" t="s">
        <v>34</v>
      </c>
      <c r="J4127" s="184">
        <v>1</v>
      </c>
    </row>
    <row r="4128" spans="1:10" ht="45" customHeight="1">
      <c r="A4128" s="206">
        <v>48</v>
      </c>
      <c r="B4128" s="207" t="s">
        <v>4424</v>
      </c>
      <c r="C4128" s="206">
        <v>2021</v>
      </c>
      <c r="D4128" s="207" t="s">
        <v>208</v>
      </c>
      <c r="E4128" s="207" t="s">
        <v>4682</v>
      </c>
      <c r="F4128" s="207" t="s">
        <v>4683</v>
      </c>
      <c r="G4128" s="205" t="s">
        <v>82</v>
      </c>
      <c r="H4128" s="207" t="s">
        <v>101</v>
      </c>
      <c r="I4128" s="206" t="s">
        <v>34</v>
      </c>
      <c r="J4128" s="184">
        <v>1</v>
      </c>
    </row>
    <row r="4129" spans="1:10" ht="22.5" customHeight="1">
      <c r="A4129" s="206">
        <v>48</v>
      </c>
      <c r="B4129" s="207" t="s">
        <v>4424</v>
      </c>
      <c r="C4129" s="206">
        <v>2021</v>
      </c>
      <c r="D4129" s="207" t="s">
        <v>208</v>
      </c>
      <c r="E4129" s="207" t="s">
        <v>4682</v>
      </c>
      <c r="F4129" s="207" t="s">
        <v>4684</v>
      </c>
      <c r="G4129" s="205" t="s">
        <v>10302</v>
      </c>
      <c r="H4129" s="205" t="s">
        <v>10306</v>
      </c>
      <c r="I4129" s="206" t="s">
        <v>34</v>
      </c>
      <c r="J4129" s="184">
        <v>1</v>
      </c>
    </row>
    <row r="4130" spans="1:10" ht="56.25" customHeight="1">
      <c r="A4130" s="206">
        <v>48</v>
      </c>
      <c r="B4130" s="207" t="s">
        <v>4424</v>
      </c>
      <c r="C4130" s="206">
        <v>2021</v>
      </c>
      <c r="D4130" s="207" t="s">
        <v>208</v>
      </c>
      <c r="E4130" s="207" t="s">
        <v>4682</v>
      </c>
      <c r="F4130" s="207" t="s">
        <v>4685</v>
      </c>
      <c r="G4130" s="205" t="s">
        <v>10302</v>
      </c>
      <c r="H4130" s="205" t="s">
        <v>10306</v>
      </c>
      <c r="I4130" s="206" t="s">
        <v>34</v>
      </c>
      <c r="J4130" s="184">
        <v>1</v>
      </c>
    </row>
    <row r="4131" spans="1:10" ht="45" customHeight="1">
      <c r="A4131" s="206">
        <v>48</v>
      </c>
      <c r="B4131" s="207" t="s">
        <v>4424</v>
      </c>
      <c r="C4131" s="206">
        <v>2021</v>
      </c>
      <c r="D4131" s="207" t="s">
        <v>208</v>
      </c>
      <c r="E4131" s="207" t="s">
        <v>1540</v>
      </c>
      <c r="F4131" s="210" t="s">
        <v>4686</v>
      </c>
      <c r="G4131" s="205" t="s">
        <v>10302</v>
      </c>
      <c r="H4131" s="207" t="s">
        <v>92</v>
      </c>
      <c r="I4131" s="206" t="s">
        <v>34</v>
      </c>
      <c r="J4131" s="184">
        <v>1</v>
      </c>
    </row>
    <row r="4132" spans="1:10" ht="22.5" customHeight="1">
      <c r="A4132" s="206">
        <v>48</v>
      </c>
      <c r="B4132" s="207" t="s">
        <v>4424</v>
      </c>
      <c r="C4132" s="206">
        <v>2021</v>
      </c>
      <c r="D4132" s="207" t="s">
        <v>208</v>
      </c>
      <c r="E4132" s="207" t="s">
        <v>1540</v>
      </c>
      <c r="F4132" s="207" t="s">
        <v>4687</v>
      </c>
      <c r="G4132" s="205" t="s">
        <v>82</v>
      </c>
      <c r="H4132" s="207" t="s">
        <v>188</v>
      </c>
      <c r="I4132" s="206" t="s">
        <v>34</v>
      </c>
      <c r="J4132" s="184">
        <v>1</v>
      </c>
    </row>
    <row r="4133" spans="1:10" ht="33.75" customHeight="1">
      <c r="A4133" s="206">
        <v>48</v>
      </c>
      <c r="B4133" s="207" t="s">
        <v>4424</v>
      </c>
      <c r="C4133" s="206">
        <v>2021</v>
      </c>
      <c r="D4133" s="207" t="s">
        <v>208</v>
      </c>
      <c r="E4133" s="207" t="s">
        <v>512</v>
      </c>
      <c r="F4133" s="210" t="s">
        <v>11626</v>
      </c>
      <c r="G4133" s="205" t="s">
        <v>82</v>
      </c>
      <c r="H4133" s="207" t="s">
        <v>101</v>
      </c>
      <c r="I4133" s="206" t="s">
        <v>34</v>
      </c>
      <c r="J4133" s="184">
        <v>1</v>
      </c>
    </row>
    <row r="4134" spans="1:10" ht="22.5" customHeight="1">
      <c r="A4134" s="206">
        <v>48</v>
      </c>
      <c r="B4134" s="207" t="s">
        <v>4424</v>
      </c>
      <c r="C4134" s="206">
        <v>2021</v>
      </c>
      <c r="D4134" s="207" t="s">
        <v>208</v>
      </c>
      <c r="E4134" s="207" t="s">
        <v>512</v>
      </c>
      <c r="F4134" s="207" t="s">
        <v>11627</v>
      </c>
      <c r="G4134" s="205" t="s">
        <v>10302</v>
      </c>
      <c r="H4134" s="205" t="s">
        <v>10306</v>
      </c>
      <c r="I4134" s="206" t="s">
        <v>34</v>
      </c>
      <c r="J4134" s="184">
        <v>1</v>
      </c>
    </row>
    <row r="4135" spans="1:10" ht="78.75" customHeight="1">
      <c r="A4135" s="206">
        <v>48</v>
      </c>
      <c r="B4135" s="207" t="s">
        <v>4424</v>
      </c>
      <c r="C4135" s="206">
        <v>2021</v>
      </c>
      <c r="D4135" s="207" t="s">
        <v>219</v>
      </c>
      <c r="E4135" s="207" t="s">
        <v>220</v>
      </c>
      <c r="F4135" s="207" t="s">
        <v>4690</v>
      </c>
      <c r="G4135" s="205" t="s">
        <v>10302</v>
      </c>
      <c r="H4135" s="205" t="s">
        <v>10306</v>
      </c>
      <c r="I4135" s="206" t="s">
        <v>34</v>
      </c>
      <c r="J4135" s="184">
        <v>1</v>
      </c>
    </row>
    <row r="4136" spans="1:10" ht="33.75" customHeight="1">
      <c r="A4136" s="206">
        <v>48</v>
      </c>
      <c r="B4136" s="207" t="s">
        <v>4424</v>
      </c>
      <c r="C4136" s="206">
        <v>2021</v>
      </c>
      <c r="D4136" s="207" t="s">
        <v>219</v>
      </c>
      <c r="E4136" s="207" t="s">
        <v>220</v>
      </c>
      <c r="F4136" s="207" t="s">
        <v>4691</v>
      </c>
      <c r="G4136" s="205" t="s">
        <v>10302</v>
      </c>
      <c r="H4136" s="207" t="s">
        <v>92</v>
      </c>
      <c r="I4136" s="206" t="s">
        <v>34</v>
      </c>
      <c r="J4136" s="184">
        <v>1</v>
      </c>
    </row>
    <row r="4137" spans="1:10" ht="33.75" customHeight="1">
      <c r="A4137" s="206">
        <v>48</v>
      </c>
      <c r="B4137" s="207" t="s">
        <v>4424</v>
      </c>
      <c r="C4137" s="206">
        <v>2021</v>
      </c>
      <c r="D4137" s="207" t="s">
        <v>219</v>
      </c>
      <c r="E4137" s="207" t="s">
        <v>220</v>
      </c>
      <c r="F4137" s="207" t="s">
        <v>4692</v>
      </c>
      <c r="G4137" s="205" t="s">
        <v>10302</v>
      </c>
      <c r="H4137" s="207" t="s">
        <v>92</v>
      </c>
      <c r="I4137" s="206" t="s">
        <v>34</v>
      </c>
      <c r="J4137" s="184">
        <v>1</v>
      </c>
    </row>
    <row r="4138" spans="1:10" ht="33.75" customHeight="1">
      <c r="A4138" s="206">
        <v>48</v>
      </c>
      <c r="B4138" s="207" t="s">
        <v>4424</v>
      </c>
      <c r="C4138" s="206">
        <v>2021</v>
      </c>
      <c r="D4138" s="207" t="s">
        <v>219</v>
      </c>
      <c r="E4138" s="207" t="s">
        <v>220</v>
      </c>
      <c r="F4138" s="207" t="s">
        <v>11628</v>
      </c>
      <c r="G4138" s="205" t="s">
        <v>82</v>
      </c>
      <c r="H4138" s="207" t="s">
        <v>188</v>
      </c>
      <c r="I4138" s="206" t="s">
        <v>34</v>
      </c>
      <c r="J4138" s="184">
        <v>1</v>
      </c>
    </row>
    <row r="4139" spans="1:10" ht="45" customHeight="1">
      <c r="A4139" s="206">
        <v>48</v>
      </c>
      <c r="B4139" s="207" t="s">
        <v>4424</v>
      </c>
      <c r="C4139" s="206">
        <v>2021</v>
      </c>
      <c r="D4139" s="207" t="s">
        <v>219</v>
      </c>
      <c r="E4139" s="207" t="s">
        <v>220</v>
      </c>
      <c r="F4139" s="207" t="s">
        <v>11629</v>
      </c>
      <c r="G4139" s="205" t="s">
        <v>10302</v>
      </c>
      <c r="H4139" s="207" t="s">
        <v>92</v>
      </c>
      <c r="I4139" s="206" t="s">
        <v>34</v>
      </c>
      <c r="J4139" s="184">
        <v>1</v>
      </c>
    </row>
    <row r="4140" spans="1:10" ht="56.25" customHeight="1">
      <c r="A4140" s="206">
        <v>48</v>
      </c>
      <c r="B4140" s="207" t="s">
        <v>4424</v>
      </c>
      <c r="C4140" s="206">
        <v>2021</v>
      </c>
      <c r="D4140" s="207" t="s">
        <v>219</v>
      </c>
      <c r="E4140" s="207" t="s">
        <v>220</v>
      </c>
      <c r="F4140" s="207" t="s">
        <v>4695</v>
      </c>
      <c r="G4140" s="205" t="s">
        <v>10302</v>
      </c>
      <c r="H4140" s="205" t="s">
        <v>10306</v>
      </c>
      <c r="I4140" s="206" t="s">
        <v>34</v>
      </c>
      <c r="J4140" s="184">
        <v>1</v>
      </c>
    </row>
    <row r="4141" spans="1:10" ht="22.5" customHeight="1">
      <c r="A4141" s="206">
        <v>48</v>
      </c>
      <c r="B4141" s="207" t="s">
        <v>4424</v>
      </c>
      <c r="C4141" s="206">
        <v>2021</v>
      </c>
      <c r="D4141" s="207" t="s">
        <v>219</v>
      </c>
      <c r="E4141" s="207" t="s">
        <v>220</v>
      </c>
      <c r="F4141" s="207" t="s">
        <v>4696</v>
      </c>
      <c r="G4141" s="205" t="s">
        <v>10302</v>
      </c>
      <c r="H4141" s="205" t="s">
        <v>10306</v>
      </c>
      <c r="I4141" s="206" t="s">
        <v>34</v>
      </c>
      <c r="J4141" s="184">
        <v>1</v>
      </c>
    </row>
    <row r="4142" spans="1:10" ht="22.5" customHeight="1">
      <c r="A4142" s="206">
        <v>48</v>
      </c>
      <c r="B4142" s="207" t="s">
        <v>4424</v>
      </c>
      <c r="C4142" s="206">
        <v>2021</v>
      </c>
      <c r="D4142" s="207" t="s">
        <v>219</v>
      </c>
      <c r="E4142" s="207" t="s">
        <v>220</v>
      </c>
      <c r="F4142" s="207" t="s">
        <v>11630</v>
      </c>
      <c r="G4142" s="205" t="s">
        <v>10302</v>
      </c>
      <c r="H4142" s="207" t="s">
        <v>92</v>
      </c>
      <c r="I4142" s="206" t="s">
        <v>34</v>
      </c>
      <c r="J4142" s="184">
        <v>1</v>
      </c>
    </row>
    <row r="4143" spans="1:10" ht="33.75" customHeight="1">
      <c r="A4143" s="206">
        <v>48</v>
      </c>
      <c r="B4143" s="207" t="s">
        <v>4424</v>
      </c>
      <c r="C4143" s="206">
        <v>2021</v>
      </c>
      <c r="D4143" s="207" t="s">
        <v>219</v>
      </c>
      <c r="E4143" s="207" t="s">
        <v>220</v>
      </c>
      <c r="F4143" s="207" t="s">
        <v>4698</v>
      </c>
      <c r="G4143" s="205" t="s">
        <v>10302</v>
      </c>
      <c r="H4143" s="205" t="s">
        <v>10306</v>
      </c>
      <c r="I4143" s="206" t="s">
        <v>34</v>
      </c>
      <c r="J4143" s="184">
        <v>1</v>
      </c>
    </row>
    <row r="4144" spans="1:10" ht="33.75" customHeight="1">
      <c r="A4144" s="206">
        <v>48</v>
      </c>
      <c r="B4144" s="207" t="s">
        <v>4424</v>
      </c>
      <c r="C4144" s="206">
        <v>2021</v>
      </c>
      <c r="D4144" s="207" t="s">
        <v>219</v>
      </c>
      <c r="E4144" s="207" t="s">
        <v>4700</v>
      </c>
      <c r="F4144" s="207" t="s">
        <v>4699</v>
      </c>
      <c r="G4144" s="205" t="s">
        <v>82</v>
      </c>
      <c r="H4144" s="207" t="s">
        <v>101</v>
      </c>
      <c r="I4144" s="206" t="s">
        <v>34</v>
      </c>
      <c r="J4144" s="184">
        <v>1</v>
      </c>
    </row>
    <row r="4145" spans="1:10" ht="22.5" customHeight="1">
      <c r="A4145" s="206">
        <v>48</v>
      </c>
      <c r="B4145" s="207" t="s">
        <v>4424</v>
      </c>
      <c r="C4145" s="206">
        <v>2021</v>
      </c>
      <c r="D4145" s="207" t="s">
        <v>219</v>
      </c>
      <c r="E4145" s="207" t="s">
        <v>4700</v>
      </c>
      <c r="F4145" s="207" t="s">
        <v>4701</v>
      </c>
      <c r="G4145" s="205" t="s">
        <v>10302</v>
      </c>
      <c r="H4145" s="207" t="s">
        <v>1111</v>
      </c>
      <c r="I4145" s="206" t="s">
        <v>34</v>
      </c>
      <c r="J4145" s="184">
        <v>1</v>
      </c>
    </row>
    <row r="4146" spans="1:10" ht="22.5" customHeight="1">
      <c r="A4146" s="206">
        <v>48</v>
      </c>
      <c r="B4146" s="207" t="s">
        <v>4424</v>
      </c>
      <c r="C4146" s="206">
        <v>2021</v>
      </c>
      <c r="D4146" s="207" t="s">
        <v>219</v>
      </c>
      <c r="E4146" s="207" t="s">
        <v>522</v>
      </c>
      <c r="F4146" s="207" t="s">
        <v>4702</v>
      </c>
      <c r="G4146" s="205" t="s">
        <v>10302</v>
      </c>
      <c r="H4146" s="207" t="s">
        <v>92</v>
      </c>
      <c r="I4146" s="206" t="s">
        <v>34</v>
      </c>
      <c r="J4146" s="184">
        <v>1</v>
      </c>
    </row>
    <row r="4147" spans="1:10" ht="33.75" customHeight="1">
      <c r="A4147" s="206">
        <v>48</v>
      </c>
      <c r="B4147" s="207" t="s">
        <v>4424</v>
      </c>
      <c r="C4147" s="206">
        <v>2021</v>
      </c>
      <c r="D4147" s="207" t="s">
        <v>219</v>
      </c>
      <c r="E4147" s="207" t="s">
        <v>522</v>
      </c>
      <c r="F4147" s="207" t="s">
        <v>4703</v>
      </c>
      <c r="G4147" s="205" t="s">
        <v>10302</v>
      </c>
      <c r="H4147" s="207" t="s">
        <v>92</v>
      </c>
      <c r="I4147" s="206" t="s">
        <v>34</v>
      </c>
      <c r="J4147" s="184">
        <v>1</v>
      </c>
    </row>
    <row r="4148" spans="1:10" ht="33.75" customHeight="1">
      <c r="A4148" s="206">
        <v>48</v>
      </c>
      <c r="B4148" s="207" t="s">
        <v>4424</v>
      </c>
      <c r="C4148" s="206">
        <v>2021</v>
      </c>
      <c r="D4148" s="207" t="s">
        <v>219</v>
      </c>
      <c r="E4148" s="207" t="s">
        <v>522</v>
      </c>
      <c r="F4148" s="207" t="s">
        <v>4704</v>
      </c>
      <c r="G4148" s="205" t="s">
        <v>10302</v>
      </c>
      <c r="H4148" s="207" t="s">
        <v>52</v>
      </c>
      <c r="I4148" s="206" t="s">
        <v>34</v>
      </c>
      <c r="J4148" s="184">
        <v>1</v>
      </c>
    </row>
    <row r="4149" spans="1:10" ht="33.75" customHeight="1">
      <c r="A4149" s="206">
        <v>48</v>
      </c>
      <c r="B4149" s="207" t="s">
        <v>4424</v>
      </c>
      <c r="C4149" s="206">
        <v>2021</v>
      </c>
      <c r="D4149" s="207" t="s">
        <v>219</v>
      </c>
      <c r="E4149" s="207" t="s">
        <v>522</v>
      </c>
      <c r="F4149" s="207" t="s">
        <v>4705</v>
      </c>
      <c r="G4149" s="205" t="s">
        <v>10302</v>
      </c>
      <c r="H4149" s="207" t="s">
        <v>92</v>
      </c>
      <c r="I4149" s="206" t="s">
        <v>34</v>
      </c>
      <c r="J4149" s="184">
        <v>1</v>
      </c>
    </row>
    <row r="4150" spans="1:10" ht="56.25" customHeight="1">
      <c r="A4150" s="206">
        <v>48</v>
      </c>
      <c r="B4150" s="207" t="s">
        <v>4424</v>
      </c>
      <c r="C4150" s="206">
        <v>2021</v>
      </c>
      <c r="D4150" s="207" t="s">
        <v>11631</v>
      </c>
      <c r="E4150" s="207" t="s">
        <v>526</v>
      </c>
      <c r="F4150" s="207" t="s">
        <v>4706</v>
      </c>
      <c r="G4150" s="205" t="s">
        <v>10302</v>
      </c>
      <c r="H4150" s="207" t="s">
        <v>92</v>
      </c>
      <c r="I4150" s="206" t="s">
        <v>34</v>
      </c>
      <c r="J4150" s="184">
        <v>1</v>
      </c>
    </row>
    <row r="4151" spans="1:10" ht="56.25" customHeight="1">
      <c r="A4151" s="206">
        <v>48</v>
      </c>
      <c r="B4151" s="207" t="s">
        <v>4424</v>
      </c>
      <c r="C4151" s="206">
        <v>2021</v>
      </c>
      <c r="D4151" s="207" t="s">
        <v>11631</v>
      </c>
      <c r="E4151" s="207" t="s">
        <v>526</v>
      </c>
      <c r="F4151" s="207" t="s">
        <v>4707</v>
      </c>
      <c r="G4151" s="205" t="s">
        <v>10302</v>
      </c>
      <c r="H4151" s="207" t="s">
        <v>92</v>
      </c>
      <c r="I4151" s="206" t="s">
        <v>34</v>
      </c>
      <c r="J4151" s="184">
        <v>1</v>
      </c>
    </row>
    <row r="4152" spans="1:10" ht="56.25" customHeight="1">
      <c r="A4152" s="206">
        <v>48</v>
      </c>
      <c r="B4152" s="207" t="s">
        <v>4424</v>
      </c>
      <c r="C4152" s="206">
        <v>2021</v>
      </c>
      <c r="D4152" s="207" t="s">
        <v>11631</v>
      </c>
      <c r="E4152" s="207" t="s">
        <v>526</v>
      </c>
      <c r="F4152" s="207" t="s">
        <v>4708</v>
      </c>
      <c r="G4152" s="205" t="s">
        <v>10302</v>
      </c>
      <c r="H4152" s="205" t="s">
        <v>10306</v>
      </c>
      <c r="I4152" s="207" t="s">
        <v>48</v>
      </c>
      <c r="J4152" s="184">
        <v>1</v>
      </c>
    </row>
    <row r="4153" spans="1:10" ht="56.25" customHeight="1">
      <c r="A4153" s="206">
        <v>48</v>
      </c>
      <c r="B4153" s="207" t="s">
        <v>4424</v>
      </c>
      <c r="C4153" s="206">
        <v>2021</v>
      </c>
      <c r="D4153" s="207" t="s">
        <v>11631</v>
      </c>
      <c r="E4153" s="207" t="s">
        <v>529</v>
      </c>
      <c r="F4153" s="207" t="s">
        <v>4709</v>
      </c>
      <c r="G4153" s="205" t="s">
        <v>10302</v>
      </c>
      <c r="H4153" s="207" t="s">
        <v>92</v>
      </c>
      <c r="I4153" s="206" t="s">
        <v>34</v>
      </c>
      <c r="J4153" s="184">
        <v>1</v>
      </c>
    </row>
    <row r="4154" spans="1:10" ht="56.25" customHeight="1">
      <c r="A4154" s="206">
        <v>48</v>
      </c>
      <c r="B4154" s="207" t="s">
        <v>4424</v>
      </c>
      <c r="C4154" s="206">
        <v>2021</v>
      </c>
      <c r="D4154" s="207" t="s">
        <v>11631</v>
      </c>
      <c r="E4154" s="207" t="s">
        <v>529</v>
      </c>
      <c r="F4154" s="207" t="s">
        <v>4710</v>
      </c>
      <c r="G4154" s="205" t="s">
        <v>10302</v>
      </c>
      <c r="H4154" s="205" t="s">
        <v>10306</v>
      </c>
      <c r="I4154" s="206" t="s">
        <v>34</v>
      </c>
      <c r="J4154" s="184">
        <v>1</v>
      </c>
    </row>
    <row r="4155" spans="1:10" ht="56.25" customHeight="1">
      <c r="A4155" s="206">
        <v>48</v>
      </c>
      <c r="B4155" s="207" t="s">
        <v>4424</v>
      </c>
      <c r="C4155" s="206">
        <v>2021</v>
      </c>
      <c r="D4155" s="207" t="s">
        <v>11631</v>
      </c>
      <c r="E4155" s="207" t="s">
        <v>529</v>
      </c>
      <c r="F4155" s="207" t="s">
        <v>4711</v>
      </c>
      <c r="G4155" s="205" t="s">
        <v>10302</v>
      </c>
      <c r="H4155" s="205" t="s">
        <v>10306</v>
      </c>
      <c r="I4155" s="206" t="s">
        <v>34</v>
      </c>
      <c r="J4155" s="184">
        <v>1</v>
      </c>
    </row>
    <row r="4156" spans="1:10" ht="33.75" customHeight="1">
      <c r="A4156" s="206">
        <v>48</v>
      </c>
      <c r="B4156" s="207" t="s">
        <v>4424</v>
      </c>
      <c r="C4156" s="206">
        <v>2021</v>
      </c>
      <c r="D4156" s="207" t="s">
        <v>262</v>
      </c>
      <c r="E4156" s="207" t="s">
        <v>266</v>
      </c>
      <c r="F4156" s="207" t="s">
        <v>4712</v>
      </c>
      <c r="G4156" s="205" t="s">
        <v>10302</v>
      </c>
      <c r="H4156" s="207" t="s">
        <v>92</v>
      </c>
      <c r="I4156" s="206" t="s">
        <v>34</v>
      </c>
      <c r="J4156" s="184">
        <v>1</v>
      </c>
    </row>
    <row r="4157" spans="1:10" ht="33.75" customHeight="1">
      <c r="A4157" s="206">
        <v>48</v>
      </c>
      <c r="B4157" s="207" t="s">
        <v>4424</v>
      </c>
      <c r="C4157" s="206">
        <v>2021</v>
      </c>
      <c r="D4157" s="207" t="s">
        <v>534</v>
      </c>
      <c r="E4157" s="207" t="s">
        <v>1649</v>
      </c>
      <c r="F4157" s="207" t="s">
        <v>11632</v>
      </c>
      <c r="G4157" s="205" t="s">
        <v>10302</v>
      </c>
      <c r="H4157" s="205" t="s">
        <v>10306</v>
      </c>
      <c r="I4157" s="206" t="s">
        <v>34</v>
      </c>
      <c r="J4157" s="184">
        <v>1</v>
      </c>
    </row>
    <row r="4158" spans="1:10" ht="67.5" customHeight="1">
      <c r="A4158" s="206">
        <v>48</v>
      </c>
      <c r="B4158" s="207" t="s">
        <v>4424</v>
      </c>
      <c r="C4158" s="206">
        <v>2021</v>
      </c>
      <c r="D4158" s="207" t="s">
        <v>536</v>
      </c>
      <c r="E4158" s="207" t="s">
        <v>273</v>
      </c>
      <c r="F4158" s="207" t="s">
        <v>4714</v>
      </c>
      <c r="G4158" s="205" t="s">
        <v>10302</v>
      </c>
      <c r="H4158" s="205" t="s">
        <v>10306</v>
      </c>
      <c r="I4158" s="206" t="s">
        <v>34</v>
      </c>
      <c r="J4158" s="184">
        <v>1</v>
      </c>
    </row>
    <row r="4159" spans="1:10" ht="78.75" customHeight="1">
      <c r="A4159" s="206">
        <v>48</v>
      </c>
      <c r="B4159" s="207" t="s">
        <v>4424</v>
      </c>
      <c r="C4159" s="206">
        <v>2021</v>
      </c>
      <c r="D4159" s="207" t="s">
        <v>536</v>
      </c>
      <c r="E4159" s="207" t="s">
        <v>2303</v>
      </c>
      <c r="F4159" s="207" t="s">
        <v>4715</v>
      </c>
      <c r="G4159" s="205" t="s">
        <v>10302</v>
      </c>
      <c r="H4159" s="205" t="s">
        <v>10306</v>
      </c>
      <c r="I4159" s="206" t="s">
        <v>34</v>
      </c>
      <c r="J4159" s="184">
        <v>1</v>
      </c>
    </row>
    <row r="4160" spans="1:10" ht="78.75" customHeight="1">
      <c r="A4160" s="206">
        <v>48</v>
      </c>
      <c r="B4160" s="207" t="s">
        <v>4424</v>
      </c>
      <c r="C4160" s="206">
        <v>2021</v>
      </c>
      <c r="D4160" s="207" t="s">
        <v>536</v>
      </c>
      <c r="E4160" s="207" t="s">
        <v>276</v>
      </c>
      <c r="F4160" s="207" t="s">
        <v>4716</v>
      </c>
      <c r="G4160" s="205" t="s">
        <v>10302</v>
      </c>
      <c r="H4160" s="205" t="s">
        <v>10306</v>
      </c>
      <c r="I4160" s="206" t="s">
        <v>34</v>
      </c>
      <c r="J4160" s="184">
        <v>1</v>
      </c>
    </row>
    <row r="4161" spans="1:10" ht="56.25" customHeight="1">
      <c r="A4161" s="206">
        <v>48</v>
      </c>
      <c r="B4161" s="207" t="s">
        <v>4424</v>
      </c>
      <c r="C4161" s="206">
        <v>2021</v>
      </c>
      <c r="D4161" s="207" t="s">
        <v>536</v>
      </c>
      <c r="E4161" s="207" t="s">
        <v>276</v>
      </c>
      <c r="F4161" s="207" t="s">
        <v>11633</v>
      </c>
      <c r="G4161" s="205" t="s">
        <v>10302</v>
      </c>
      <c r="H4161" s="205" t="s">
        <v>10306</v>
      </c>
      <c r="I4161" s="206" t="s">
        <v>34</v>
      </c>
      <c r="J4161" s="184">
        <v>1</v>
      </c>
    </row>
    <row r="4162" spans="1:10" ht="101.25" customHeight="1">
      <c r="A4162" s="206">
        <v>49</v>
      </c>
      <c r="B4162" s="207" t="s">
        <v>4619</v>
      </c>
      <c r="C4162" s="206">
        <v>2017</v>
      </c>
      <c r="D4162" s="207" t="s">
        <v>28</v>
      </c>
      <c r="E4162" s="207" t="s">
        <v>29</v>
      </c>
      <c r="F4162" s="207" t="s">
        <v>4718</v>
      </c>
      <c r="G4162" s="205" t="s">
        <v>10302</v>
      </c>
      <c r="H4162" s="207" t="s">
        <v>92</v>
      </c>
      <c r="I4162" s="206" t="s">
        <v>34</v>
      </c>
      <c r="J4162" s="184">
        <v>1</v>
      </c>
    </row>
    <row r="4163" spans="1:10" ht="56.25" customHeight="1">
      <c r="A4163" s="206">
        <v>49</v>
      </c>
      <c r="B4163" s="207" t="s">
        <v>4619</v>
      </c>
      <c r="C4163" s="206">
        <v>2017</v>
      </c>
      <c r="D4163" s="207" t="s">
        <v>28</v>
      </c>
      <c r="E4163" s="207" t="s">
        <v>37</v>
      </c>
      <c r="F4163" s="207" t="s">
        <v>4719</v>
      </c>
      <c r="G4163" s="205" t="s">
        <v>10302</v>
      </c>
      <c r="H4163" s="207" t="s">
        <v>92</v>
      </c>
      <c r="I4163" s="206" t="s">
        <v>34</v>
      </c>
      <c r="J4163" s="184">
        <v>1</v>
      </c>
    </row>
    <row r="4164" spans="1:10" ht="112.5" customHeight="1">
      <c r="A4164" s="206">
        <v>49</v>
      </c>
      <c r="B4164" s="207" t="s">
        <v>4619</v>
      </c>
      <c r="C4164" s="206">
        <v>2017</v>
      </c>
      <c r="D4164" s="207" t="s">
        <v>28</v>
      </c>
      <c r="E4164" s="207" t="s">
        <v>43</v>
      </c>
      <c r="F4164" s="207" t="s">
        <v>4720</v>
      </c>
      <c r="G4164" s="205" t="s">
        <v>10302</v>
      </c>
      <c r="H4164" s="205" t="s">
        <v>10306</v>
      </c>
      <c r="I4164" s="206" t="s">
        <v>34</v>
      </c>
      <c r="J4164" s="184">
        <v>1</v>
      </c>
    </row>
    <row r="4165" spans="1:10" ht="45" customHeight="1">
      <c r="A4165" s="206">
        <v>49</v>
      </c>
      <c r="B4165" s="207" t="s">
        <v>4619</v>
      </c>
      <c r="C4165" s="206">
        <v>2017</v>
      </c>
      <c r="D4165" s="205" t="s">
        <v>28</v>
      </c>
      <c r="E4165" s="207" t="s">
        <v>46</v>
      </c>
      <c r="F4165" s="207" t="s">
        <v>4721</v>
      </c>
      <c r="G4165" s="205" t="s">
        <v>10302</v>
      </c>
      <c r="H4165" s="207" t="s">
        <v>52</v>
      </c>
      <c r="I4165" s="206" t="s">
        <v>34</v>
      </c>
      <c r="J4165" s="184">
        <v>1</v>
      </c>
    </row>
    <row r="4166" spans="1:10" ht="22.5" customHeight="1">
      <c r="A4166" s="206">
        <v>49</v>
      </c>
      <c r="B4166" s="207" t="s">
        <v>4619</v>
      </c>
      <c r="C4166" s="206">
        <v>2017</v>
      </c>
      <c r="D4166" s="205" t="s">
        <v>28</v>
      </c>
      <c r="E4166" s="207" t="s">
        <v>46</v>
      </c>
      <c r="F4166" s="207" t="s">
        <v>4722</v>
      </c>
      <c r="G4166" s="205" t="s">
        <v>10302</v>
      </c>
      <c r="H4166" s="207" t="s">
        <v>52</v>
      </c>
      <c r="I4166" s="206" t="s">
        <v>34</v>
      </c>
      <c r="J4166" s="184">
        <v>1</v>
      </c>
    </row>
    <row r="4167" spans="1:10" ht="33.75" customHeight="1">
      <c r="A4167" s="206">
        <v>49</v>
      </c>
      <c r="B4167" s="207" t="s">
        <v>4619</v>
      </c>
      <c r="C4167" s="206">
        <v>2017</v>
      </c>
      <c r="D4167" s="205" t="s">
        <v>28</v>
      </c>
      <c r="E4167" s="207" t="s">
        <v>46</v>
      </c>
      <c r="F4167" s="207" t="s">
        <v>4723</v>
      </c>
      <c r="G4167" s="205" t="s">
        <v>10302</v>
      </c>
      <c r="H4167" s="207" t="s">
        <v>52</v>
      </c>
      <c r="I4167" s="206" t="s">
        <v>34</v>
      </c>
      <c r="J4167" s="184">
        <v>1</v>
      </c>
    </row>
    <row r="4168" spans="1:10" ht="22.5" customHeight="1">
      <c r="A4168" s="206">
        <v>49</v>
      </c>
      <c r="B4168" s="207" t="s">
        <v>4619</v>
      </c>
      <c r="C4168" s="206">
        <v>2017</v>
      </c>
      <c r="D4168" s="205" t="s">
        <v>28</v>
      </c>
      <c r="E4168" s="207" t="s">
        <v>46</v>
      </c>
      <c r="F4168" s="207" t="s">
        <v>4724</v>
      </c>
      <c r="G4168" s="205" t="s">
        <v>10302</v>
      </c>
      <c r="H4168" s="207" t="s">
        <v>52</v>
      </c>
      <c r="I4168" s="206" t="s">
        <v>34</v>
      </c>
      <c r="J4168" s="184">
        <v>1</v>
      </c>
    </row>
    <row r="4169" spans="1:10" ht="33.75" customHeight="1">
      <c r="A4169" s="206">
        <v>49</v>
      </c>
      <c r="B4169" s="207" t="s">
        <v>4619</v>
      </c>
      <c r="C4169" s="206">
        <v>2017</v>
      </c>
      <c r="D4169" s="207" t="s">
        <v>28</v>
      </c>
      <c r="E4169" s="207" t="s">
        <v>57</v>
      </c>
      <c r="F4169" s="207" t="s">
        <v>4725</v>
      </c>
      <c r="G4169" s="205" t="s">
        <v>10302</v>
      </c>
      <c r="H4169" s="205" t="s">
        <v>10306</v>
      </c>
      <c r="I4169" s="207" t="s">
        <v>48</v>
      </c>
      <c r="J4169" s="184">
        <v>1</v>
      </c>
    </row>
    <row r="4170" spans="1:10" ht="45" customHeight="1">
      <c r="A4170" s="206">
        <v>49</v>
      </c>
      <c r="B4170" s="207" t="s">
        <v>4619</v>
      </c>
      <c r="C4170" s="206">
        <v>2017</v>
      </c>
      <c r="D4170" s="207" t="s">
        <v>28</v>
      </c>
      <c r="E4170" s="207" t="s">
        <v>57</v>
      </c>
      <c r="F4170" s="207" t="s">
        <v>4726</v>
      </c>
      <c r="G4170" s="205" t="s">
        <v>10302</v>
      </c>
      <c r="H4170" s="205" t="s">
        <v>10306</v>
      </c>
      <c r="I4170" s="207" t="s">
        <v>48</v>
      </c>
      <c r="J4170" s="184">
        <v>1</v>
      </c>
    </row>
    <row r="4171" spans="1:10" ht="22.5" customHeight="1">
      <c r="A4171" s="206">
        <v>49</v>
      </c>
      <c r="B4171" s="207" t="s">
        <v>4619</v>
      </c>
      <c r="C4171" s="206">
        <v>2017</v>
      </c>
      <c r="D4171" s="207" t="s">
        <v>28</v>
      </c>
      <c r="E4171" s="207" t="s">
        <v>57</v>
      </c>
      <c r="F4171" s="207" t="s">
        <v>4727</v>
      </c>
      <c r="G4171" s="205" t="s">
        <v>10302</v>
      </c>
      <c r="H4171" s="205" t="s">
        <v>10306</v>
      </c>
      <c r="I4171" s="207" t="s">
        <v>48</v>
      </c>
      <c r="J4171" s="184">
        <v>1</v>
      </c>
    </row>
    <row r="4172" spans="1:10" ht="22.5" customHeight="1">
      <c r="A4172" s="206">
        <v>49</v>
      </c>
      <c r="B4172" s="207" t="s">
        <v>4619</v>
      </c>
      <c r="C4172" s="206">
        <v>2017</v>
      </c>
      <c r="D4172" s="207" t="s">
        <v>28</v>
      </c>
      <c r="E4172" s="207" t="s">
        <v>62</v>
      </c>
      <c r="F4172" s="207" t="s">
        <v>11634</v>
      </c>
      <c r="G4172" s="205" t="s">
        <v>10302</v>
      </c>
      <c r="H4172" s="205" t="s">
        <v>10306</v>
      </c>
      <c r="I4172" s="206" t="s">
        <v>34</v>
      </c>
      <c r="J4172" s="184">
        <v>1</v>
      </c>
    </row>
    <row r="4173" spans="1:10" ht="45" customHeight="1">
      <c r="A4173" s="206">
        <v>49</v>
      </c>
      <c r="B4173" s="207" t="s">
        <v>4619</v>
      </c>
      <c r="C4173" s="206">
        <v>2017</v>
      </c>
      <c r="D4173" s="207" t="s">
        <v>28</v>
      </c>
      <c r="E4173" s="207" t="s">
        <v>62</v>
      </c>
      <c r="F4173" s="207" t="s">
        <v>11635</v>
      </c>
      <c r="G4173" s="205" t="s">
        <v>10302</v>
      </c>
      <c r="H4173" s="205" t="s">
        <v>10306</v>
      </c>
      <c r="I4173" s="206" t="s">
        <v>34</v>
      </c>
      <c r="J4173" s="184">
        <v>1</v>
      </c>
    </row>
    <row r="4174" spans="1:10" ht="78.75" customHeight="1">
      <c r="A4174" s="206">
        <v>49</v>
      </c>
      <c r="B4174" s="207" t="s">
        <v>4619</v>
      </c>
      <c r="C4174" s="206">
        <v>2017</v>
      </c>
      <c r="D4174" s="207" t="s">
        <v>28</v>
      </c>
      <c r="E4174" s="207" t="s">
        <v>63</v>
      </c>
      <c r="F4174" s="207" t="s">
        <v>4730</v>
      </c>
      <c r="G4174" s="205" t="s">
        <v>10302</v>
      </c>
      <c r="H4174" s="205" t="s">
        <v>10306</v>
      </c>
      <c r="I4174" s="206" t="s">
        <v>34</v>
      </c>
      <c r="J4174" s="184">
        <v>1</v>
      </c>
    </row>
    <row r="4175" spans="1:10" ht="45" customHeight="1">
      <c r="A4175" s="206">
        <v>49</v>
      </c>
      <c r="B4175" s="207" t="s">
        <v>4619</v>
      </c>
      <c r="C4175" s="206">
        <v>2017</v>
      </c>
      <c r="D4175" s="207" t="s">
        <v>28</v>
      </c>
      <c r="E4175" s="207" t="s">
        <v>554</v>
      </c>
      <c r="F4175" s="207" t="s">
        <v>4731</v>
      </c>
      <c r="G4175" s="205" t="s">
        <v>10302</v>
      </c>
      <c r="H4175" s="205" t="s">
        <v>10306</v>
      </c>
      <c r="I4175" s="206" t="s">
        <v>34</v>
      </c>
      <c r="J4175" s="184">
        <v>1</v>
      </c>
    </row>
    <row r="4176" spans="1:10" ht="56.25" customHeight="1">
      <c r="A4176" s="206">
        <v>49</v>
      </c>
      <c r="B4176" s="207" t="s">
        <v>4619</v>
      </c>
      <c r="C4176" s="206">
        <v>2017</v>
      </c>
      <c r="D4176" s="207" t="s">
        <v>69</v>
      </c>
      <c r="E4176" s="207" t="s">
        <v>266</v>
      </c>
      <c r="F4176" s="207" t="s">
        <v>4732</v>
      </c>
      <c r="G4176" s="205" t="s">
        <v>10302</v>
      </c>
      <c r="H4176" s="207" t="s">
        <v>92</v>
      </c>
      <c r="I4176" s="206" t="s">
        <v>34</v>
      </c>
      <c r="J4176" s="184">
        <v>1</v>
      </c>
    </row>
    <row r="4177" spans="1:10" ht="90" customHeight="1">
      <c r="A4177" s="206">
        <v>49</v>
      </c>
      <c r="B4177" s="207" t="s">
        <v>4619</v>
      </c>
      <c r="C4177" s="206">
        <v>2017</v>
      </c>
      <c r="D4177" s="207" t="s">
        <v>74</v>
      </c>
      <c r="E4177" s="207" t="s">
        <v>75</v>
      </c>
      <c r="F4177" s="207" t="s">
        <v>4733</v>
      </c>
      <c r="G4177" s="205" t="s">
        <v>10302</v>
      </c>
      <c r="H4177" s="207" t="s">
        <v>92</v>
      </c>
      <c r="I4177" s="206" t="s">
        <v>34</v>
      </c>
      <c r="J4177" s="184">
        <v>1</v>
      </c>
    </row>
    <row r="4178" spans="1:10" ht="78.75" customHeight="1">
      <c r="A4178" s="206">
        <v>49</v>
      </c>
      <c r="B4178" s="207" t="s">
        <v>4619</v>
      </c>
      <c r="C4178" s="206">
        <v>2017</v>
      </c>
      <c r="D4178" s="207" t="s">
        <v>74</v>
      </c>
      <c r="E4178" s="207" t="s">
        <v>79</v>
      </c>
      <c r="F4178" s="207" t="s">
        <v>4734</v>
      </c>
      <c r="G4178" s="205" t="s">
        <v>10302</v>
      </c>
      <c r="H4178" s="207" t="s">
        <v>92</v>
      </c>
      <c r="I4178" s="206" t="s">
        <v>34</v>
      </c>
      <c r="J4178" s="184">
        <v>1</v>
      </c>
    </row>
    <row r="4179" spans="1:10" ht="90" customHeight="1">
      <c r="A4179" s="206">
        <v>49</v>
      </c>
      <c r="B4179" s="207" t="s">
        <v>4619</v>
      </c>
      <c r="C4179" s="206">
        <v>2017</v>
      </c>
      <c r="D4179" s="207" t="s">
        <v>74</v>
      </c>
      <c r="E4179" s="207" t="s">
        <v>94</v>
      </c>
      <c r="F4179" s="210" t="s">
        <v>4620</v>
      </c>
      <c r="G4179" s="205" t="s">
        <v>10302</v>
      </c>
      <c r="H4179" s="207" t="s">
        <v>92</v>
      </c>
      <c r="I4179" s="206" t="s">
        <v>34</v>
      </c>
      <c r="J4179" s="184">
        <v>1</v>
      </c>
    </row>
    <row r="4180" spans="1:10" ht="90" customHeight="1">
      <c r="A4180" s="206">
        <v>49</v>
      </c>
      <c r="B4180" s="207" t="s">
        <v>4619</v>
      </c>
      <c r="C4180" s="206">
        <v>2017</v>
      </c>
      <c r="D4180" s="207" t="s">
        <v>96</v>
      </c>
      <c r="E4180" s="207" t="s">
        <v>100</v>
      </c>
      <c r="F4180" s="207" t="s">
        <v>4736</v>
      </c>
      <c r="G4180" s="205" t="s">
        <v>82</v>
      </c>
      <c r="H4180" s="207" t="s">
        <v>101</v>
      </c>
      <c r="I4180" s="206" t="s">
        <v>34</v>
      </c>
      <c r="J4180" s="184">
        <v>1</v>
      </c>
    </row>
    <row r="4181" spans="1:10" ht="45" customHeight="1">
      <c r="A4181" s="206">
        <v>49</v>
      </c>
      <c r="B4181" s="207" t="s">
        <v>4619</v>
      </c>
      <c r="C4181" s="206">
        <v>2017</v>
      </c>
      <c r="D4181" s="207" t="s">
        <v>96</v>
      </c>
      <c r="E4181" s="207" t="s">
        <v>4738</v>
      </c>
      <c r="F4181" s="207" t="s">
        <v>4737</v>
      </c>
      <c r="G4181" s="205" t="s">
        <v>10302</v>
      </c>
      <c r="H4181" s="207" t="s">
        <v>92</v>
      </c>
      <c r="I4181" s="206" t="s">
        <v>34</v>
      </c>
      <c r="J4181" s="184">
        <v>1</v>
      </c>
    </row>
    <row r="4182" spans="1:10" ht="56.25" customHeight="1">
      <c r="A4182" s="206">
        <v>49</v>
      </c>
      <c r="B4182" s="207" t="s">
        <v>4619</v>
      </c>
      <c r="C4182" s="206">
        <v>2017</v>
      </c>
      <c r="D4182" s="207" t="s">
        <v>96</v>
      </c>
      <c r="E4182" s="207" t="s">
        <v>414</v>
      </c>
      <c r="F4182" s="207" t="s">
        <v>11636</v>
      </c>
      <c r="G4182" s="205" t="s">
        <v>119</v>
      </c>
      <c r="H4182" s="207" t="s">
        <v>333</v>
      </c>
      <c r="I4182" s="206" t="s">
        <v>34</v>
      </c>
      <c r="J4182" s="184">
        <v>1</v>
      </c>
    </row>
    <row r="4183" spans="1:10" ht="45" customHeight="1">
      <c r="A4183" s="206">
        <v>49</v>
      </c>
      <c r="B4183" s="207" t="s">
        <v>4619</v>
      </c>
      <c r="C4183" s="206">
        <v>2017</v>
      </c>
      <c r="D4183" s="207" t="s">
        <v>111</v>
      </c>
      <c r="E4183" s="207" t="s">
        <v>2139</v>
      </c>
      <c r="F4183" s="207" t="s">
        <v>4739</v>
      </c>
      <c r="G4183" s="205" t="s">
        <v>10302</v>
      </c>
      <c r="H4183" s="205" t="s">
        <v>10306</v>
      </c>
      <c r="I4183" s="206" t="s">
        <v>34</v>
      </c>
      <c r="J4183" s="184">
        <v>1</v>
      </c>
    </row>
    <row r="4184" spans="1:10" ht="22.5" customHeight="1">
      <c r="A4184" s="206">
        <v>49</v>
      </c>
      <c r="B4184" s="207" t="s">
        <v>4619</v>
      </c>
      <c r="C4184" s="206">
        <v>2017</v>
      </c>
      <c r="D4184" s="207" t="s">
        <v>111</v>
      </c>
      <c r="E4184" s="207" t="s">
        <v>2139</v>
      </c>
      <c r="F4184" s="207" t="s">
        <v>4740</v>
      </c>
      <c r="G4184" s="205" t="s">
        <v>10302</v>
      </c>
      <c r="H4184" s="207" t="s">
        <v>92</v>
      </c>
      <c r="I4184" s="206" t="s">
        <v>34</v>
      </c>
      <c r="J4184" s="184">
        <v>1</v>
      </c>
    </row>
    <row r="4185" spans="1:10" ht="67.5" customHeight="1">
      <c r="A4185" s="206">
        <v>49</v>
      </c>
      <c r="B4185" s="207" t="s">
        <v>4619</v>
      </c>
      <c r="C4185" s="206">
        <v>2017</v>
      </c>
      <c r="D4185" s="207" t="s">
        <v>111</v>
      </c>
      <c r="E4185" s="207" t="s">
        <v>2139</v>
      </c>
      <c r="F4185" s="207" t="s">
        <v>4741</v>
      </c>
      <c r="G4185" s="205" t="s">
        <v>10302</v>
      </c>
      <c r="H4185" s="207" t="s">
        <v>92</v>
      </c>
      <c r="I4185" s="206" t="s">
        <v>34</v>
      </c>
      <c r="J4185" s="184">
        <v>1</v>
      </c>
    </row>
    <row r="4186" spans="1:10" ht="22.5" customHeight="1">
      <c r="A4186" s="206">
        <v>49</v>
      </c>
      <c r="B4186" s="207" t="s">
        <v>4619</v>
      </c>
      <c r="C4186" s="206">
        <v>2017</v>
      </c>
      <c r="D4186" s="207" t="s">
        <v>111</v>
      </c>
      <c r="E4186" s="207" t="s">
        <v>116</v>
      </c>
      <c r="F4186" s="207" t="s">
        <v>4742</v>
      </c>
      <c r="G4186" s="205" t="s">
        <v>10302</v>
      </c>
      <c r="H4186" s="207" t="s">
        <v>92</v>
      </c>
      <c r="I4186" s="206" t="s">
        <v>34</v>
      </c>
      <c r="J4186" s="184">
        <v>1</v>
      </c>
    </row>
    <row r="4187" spans="1:10" ht="45" customHeight="1">
      <c r="A4187" s="206">
        <v>49</v>
      </c>
      <c r="B4187" s="207" t="s">
        <v>4619</v>
      </c>
      <c r="C4187" s="206">
        <v>2017</v>
      </c>
      <c r="D4187" s="207" t="s">
        <v>111</v>
      </c>
      <c r="E4187" s="207" t="s">
        <v>116</v>
      </c>
      <c r="F4187" s="207" t="s">
        <v>4743</v>
      </c>
      <c r="G4187" s="205" t="s">
        <v>10302</v>
      </c>
      <c r="H4187" s="207" t="s">
        <v>92</v>
      </c>
      <c r="I4187" s="206" t="s">
        <v>34</v>
      </c>
      <c r="J4187" s="184">
        <v>1</v>
      </c>
    </row>
    <row r="4188" spans="1:10" ht="45" customHeight="1">
      <c r="A4188" s="206">
        <v>49</v>
      </c>
      <c r="B4188" s="207" t="s">
        <v>4619</v>
      </c>
      <c r="C4188" s="206">
        <v>2017</v>
      </c>
      <c r="D4188" s="207" t="s">
        <v>111</v>
      </c>
      <c r="E4188" s="207" t="s">
        <v>116</v>
      </c>
      <c r="F4188" s="207" t="s">
        <v>4744</v>
      </c>
      <c r="G4188" s="205" t="s">
        <v>10302</v>
      </c>
      <c r="H4188" s="205" t="s">
        <v>10306</v>
      </c>
      <c r="I4188" s="206" t="s">
        <v>34</v>
      </c>
      <c r="J4188" s="184">
        <v>1</v>
      </c>
    </row>
    <row r="4189" spans="1:10" ht="22.5" customHeight="1">
      <c r="A4189" s="206">
        <v>49</v>
      </c>
      <c r="B4189" s="207" t="s">
        <v>4619</v>
      </c>
      <c r="C4189" s="206">
        <v>2017</v>
      </c>
      <c r="D4189" s="207" t="s">
        <v>111</v>
      </c>
      <c r="E4189" s="207" t="s">
        <v>116</v>
      </c>
      <c r="F4189" s="207" t="s">
        <v>4745</v>
      </c>
      <c r="G4189" s="205" t="s">
        <v>82</v>
      </c>
      <c r="H4189" s="207" t="s">
        <v>101</v>
      </c>
      <c r="I4189" s="206" t="s">
        <v>34</v>
      </c>
      <c r="J4189" s="184">
        <v>1</v>
      </c>
    </row>
    <row r="4190" spans="1:10" ht="22.5" customHeight="1">
      <c r="A4190" s="206">
        <v>49</v>
      </c>
      <c r="B4190" s="207" t="s">
        <v>4619</v>
      </c>
      <c r="C4190" s="206">
        <v>2017</v>
      </c>
      <c r="D4190" s="207" t="s">
        <v>111</v>
      </c>
      <c r="E4190" s="207" t="s">
        <v>116</v>
      </c>
      <c r="F4190" s="207" t="s">
        <v>4746</v>
      </c>
      <c r="G4190" s="205" t="s">
        <v>10302</v>
      </c>
      <c r="H4190" s="205" t="s">
        <v>10306</v>
      </c>
      <c r="I4190" s="206" t="s">
        <v>34</v>
      </c>
      <c r="J4190" s="184">
        <v>1</v>
      </c>
    </row>
    <row r="4191" spans="1:10" ht="56.25" customHeight="1">
      <c r="A4191" s="206">
        <v>49</v>
      </c>
      <c r="B4191" s="207" t="s">
        <v>4619</v>
      </c>
      <c r="C4191" s="206">
        <v>2017</v>
      </c>
      <c r="D4191" s="207" t="s">
        <v>111</v>
      </c>
      <c r="E4191" s="207" t="s">
        <v>379</v>
      </c>
      <c r="F4191" s="207" t="s">
        <v>4747</v>
      </c>
      <c r="G4191" s="205" t="s">
        <v>10302</v>
      </c>
      <c r="H4191" s="207" t="s">
        <v>92</v>
      </c>
      <c r="I4191" s="206" t="s">
        <v>34</v>
      </c>
      <c r="J4191" s="184">
        <v>1</v>
      </c>
    </row>
    <row r="4192" spans="1:10" ht="33.75" customHeight="1">
      <c r="A4192" s="206">
        <v>49</v>
      </c>
      <c r="B4192" s="207" t="s">
        <v>4619</v>
      </c>
      <c r="C4192" s="206">
        <v>2017</v>
      </c>
      <c r="D4192" s="207" t="s">
        <v>139</v>
      </c>
      <c r="E4192" s="207" t="s">
        <v>144</v>
      </c>
      <c r="F4192" s="207" t="s">
        <v>4748</v>
      </c>
      <c r="G4192" s="205" t="s">
        <v>119</v>
      </c>
      <c r="H4192" s="207" t="s">
        <v>395</v>
      </c>
      <c r="I4192" s="206" t="s">
        <v>34</v>
      </c>
      <c r="J4192" s="184">
        <v>1</v>
      </c>
    </row>
    <row r="4193" spans="1:10" ht="22.5" customHeight="1">
      <c r="A4193" s="206">
        <v>49</v>
      </c>
      <c r="B4193" s="207" t="s">
        <v>4619</v>
      </c>
      <c r="C4193" s="206">
        <v>2017</v>
      </c>
      <c r="D4193" s="207" t="s">
        <v>139</v>
      </c>
      <c r="E4193" s="207" t="s">
        <v>144</v>
      </c>
      <c r="F4193" s="207" t="s">
        <v>4749</v>
      </c>
      <c r="G4193" s="205" t="s">
        <v>10302</v>
      </c>
      <c r="H4193" s="205" t="s">
        <v>10306</v>
      </c>
      <c r="I4193" s="206" t="s">
        <v>34</v>
      </c>
      <c r="J4193" s="184">
        <v>1</v>
      </c>
    </row>
    <row r="4194" spans="1:10" ht="22.5" customHeight="1">
      <c r="A4194" s="206">
        <v>49</v>
      </c>
      <c r="B4194" s="207" t="s">
        <v>4619</v>
      </c>
      <c r="C4194" s="206">
        <v>2017</v>
      </c>
      <c r="D4194" s="207" t="s">
        <v>139</v>
      </c>
      <c r="E4194" s="207" t="s">
        <v>144</v>
      </c>
      <c r="F4194" s="207" t="s">
        <v>4750</v>
      </c>
      <c r="G4194" s="205" t="s">
        <v>10302</v>
      </c>
      <c r="H4194" s="205" t="s">
        <v>10306</v>
      </c>
      <c r="I4194" s="206" t="s">
        <v>34</v>
      </c>
      <c r="J4194" s="184">
        <v>1</v>
      </c>
    </row>
    <row r="4195" spans="1:10" ht="33.75" customHeight="1">
      <c r="A4195" s="206">
        <v>49</v>
      </c>
      <c r="B4195" s="207" t="s">
        <v>4619</v>
      </c>
      <c r="C4195" s="206">
        <v>2017</v>
      </c>
      <c r="D4195" s="207" t="s">
        <v>139</v>
      </c>
      <c r="E4195" s="207" t="s">
        <v>483</v>
      </c>
      <c r="F4195" s="207" t="s">
        <v>4751</v>
      </c>
      <c r="G4195" s="205" t="s">
        <v>10302</v>
      </c>
      <c r="H4195" s="205" t="s">
        <v>10306</v>
      </c>
      <c r="I4195" s="206" t="s">
        <v>34</v>
      </c>
      <c r="J4195" s="184">
        <v>1</v>
      </c>
    </row>
    <row r="4196" spans="1:10" ht="45" customHeight="1">
      <c r="A4196" s="206">
        <v>49</v>
      </c>
      <c r="B4196" s="207" t="s">
        <v>4619</v>
      </c>
      <c r="C4196" s="206">
        <v>2017</v>
      </c>
      <c r="D4196" s="207" t="s">
        <v>139</v>
      </c>
      <c r="E4196" s="207" t="s">
        <v>483</v>
      </c>
      <c r="F4196" s="207" t="s">
        <v>4752</v>
      </c>
      <c r="G4196" s="205" t="s">
        <v>10302</v>
      </c>
      <c r="H4196" s="207" t="s">
        <v>92</v>
      </c>
      <c r="I4196" s="206" t="s">
        <v>34</v>
      </c>
      <c r="J4196" s="184">
        <v>1</v>
      </c>
    </row>
    <row r="4197" spans="1:10" ht="22.5" customHeight="1">
      <c r="A4197" s="206">
        <v>49</v>
      </c>
      <c r="B4197" s="207" t="s">
        <v>4619</v>
      </c>
      <c r="C4197" s="206">
        <v>2017</v>
      </c>
      <c r="D4197" s="207" t="s">
        <v>139</v>
      </c>
      <c r="E4197" s="207" t="s">
        <v>483</v>
      </c>
      <c r="F4197" s="207" t="s">
        <v>4753</v>
      </c>
      <c r="G4197" s="205" t="s">
        <v>10302</v>
      </c>
      <c r="H4197" s="207" t="s">
        <v>92</v>
      </c>
      <c r="I4197" s="206" t="s">
        <v>34</v>
      </c>
      <c r="J4197" s="184">
        <v>1</v>
      </c>
    </row>
    <row r="4198" spans="1:10" ht="45" customHeight="1">
      <c r="A4198" s="206">
        <v>49</v>
      </c>
      <c r="B4198" s="207" t="s">
        <v>4619</v>
      </c>
      <c r="C4198" s="206">
        <v>2017</v>
      </c>
      <c r="D4198" s="207" t="s">
        <v>139</v>
      </c>
      <c r="E4198" s="207" t="s">
        <v>483</v>
      </c>
      <c r="F4198" s="207" t="s">
        <v>4754</v>
      </c>
      <c r="G4198" s="207" t="s">
        <v>401</v>
      </c>
      <c r="H4198" s="207" t="s">
        <v>401</v>
      </c>
      <c r="I4198" s="206" t="s">
        <v>34</v>
      </c>
      <c r="J4198" s="184">
        <v>1</v>
      </c>
    </row>
    <row r="4199" spans="1:10" ht="22.5" customHeight="1">
      <c r="A4199" s="206">
        <v>49</v>
      </c>
      <c r="B4199" s="207" t="s">
        <v>4619</v>
      </c>
      <c r="C4199" s="206">
        <v>2017</v>
      </c>
      <c r="D4199" s="207" t="s">
        <v>139</v>
      </c>
      <c r="E4199" s="207" t="s">
        <v>586</v>
      </c>
      <c r="F4199" s="207" t="s">
        <v>4755</v>
      </c>
      <c r="G4199" s="205" t="s">
        <v>10302</v>
      </c>
      <c r="H4199" s="207" t="s">
        <v>92</v>
      </c>
      <c r="I4199" s="206" t="s">
        <v>34</v>
      </c>
      <c r="J4199" s="184">
        <v>1</v>
      </c>
    </row>
    <row r="4200" spans="1:10" ht="22.5" customHeight="1">
      <c r="A4200" s="206">
        <v>49</v>
      </c>
      <c r="B4200" s="207" t="s">
        <v>4619</v>
      </c>
      <c r="C4200" s="206">
        <v>2017</v>
      </c>
      <c r="D4200" s="207" t="s">
        <v>139</v>
      </c>
      <c r="E4200" s="207" t="s">
        <v>586</v>
      </c>
      <c r="F4200" s="207" t="s">
        <v>4756</v>
      </c>
      <c r="G4200" s="205" t="s">
        <v>10302</v>
      </c>
      <c r="H4200" s="207" t="s">
        <v>92</v>
      </c>
      <c r="I4200" s="206" t="s">
        <v>34</v>
      </c>
      <c r="J4200" s="184">
        <v>1</v>
      </c>
    </row>
    <row r="4201" spans="1:10" ht="22.5" customHeight="1">
      <c r="A4201" s="206">
        <v>49</v>
      </c>
      <c r="B4201" s="207" t="s">
        <v>4619</v>
      </c>
      <c r="C4201" s="206">
        <v>2017</v>
      </c>
      <c r="D4201" s="207" t="s">
        <v>166</v>
      </c>
      <c r="E4201" s="207" t="s">
        <v>162</v>
      </c>
      <c r="F4201" s="207" t="s">
        <v>4757</v>
      </c>
      <c r="G4201" s="205" t="s">
        <v>10302</v>
      </c>
      <c r="H4201" s="205" t="s">
        <v>10306</v>
      </c>
      <c r="I4201" s="207" t="s">
        <v>48</v>
      </c>
      <c r="J4201" s="184">
        <v>1</v>
      </c>
    </row>
    <row r="4202" spans="1:10" ht="45" customHeight="1">
      <c r="A4202" s="206">
        <v>49</v>
      </c>
      <c r="B4202" s="207" t="s">
        <v>4619</v>
      </c>
      <c r="C4202" s="206">
        <v>2017</v>
      </c>
      <c r="D4202" s="207" t="s">
        <v>166</v>
      </c>
      <c r="E4202" s="207" t="s">
        <v>162</v>
      </c>
      <c r="F4202" s="207" t="s">
        <v>4758</v>
      </c>
      <c r="G4202" s="205" t="s">
        <v>82</v>
      </c>
      <c r="H4202" s="207" t="s">
        <v>101</v>
      </c>
      <c r="I4202" s="206" t="s">
        <v>34</v>
      </c>
      <c r="J4202" s="184">
        <v>1</v>
      </c>
    </row>
    <row r="4203" spans="1:10" ht="33.75" customHeight="1">
      <c r="A4203" s="206">
        <v>49</v>
      </c>
      <c r="B4203" s="207" t="s">
        <v>4619</v>
      </c>
      <c r="C4203" s="206">
        <v>2017</v>
      </c>
      <c r="D4203" s="207" t="s">
        <v>166</v>
      </c>
      <c r="E4203" s="207" t="s">
        <v>162</v>
      </c>
      <c r="F4203" s="207" t="s">
        <v>4759</v>
      </c>
      <c r="G4203" s="205" t="s">
        <v>82</v>
      </c>
      <c r="H4203" s="207" t="s">
        <v>101</v>
      </c>
      <c r="I4203" s="206" t="s">
        <v>34</v>
      </c>
      <c r="J4203" s="184">
        <v>1</v>
      </c>
    </row>
    <row r="4204" spans="1:10" ht="22.5" customHeight="1">
      <c r="A4204" s="206">
        <v>49</v>
      </c>
      <c r="B4204" s="207" t="s">
        <v>4619</v>
      </c>
      <c r="C4204" s="206">
        <v>2017</v>
      </c>
      <c r="D4204" s="207" t="s">
        <v>166</v>
      </c>
      <c r="E4204" s="207" t="s">
        <v>162</v>
      </c>
      <c r="F4204" s="207" t="s">
        <v>4760</v>
      </c>
      <c r="G4204" s="205" t="s">
        <v>82</v>
      </c>
      <c r="H4204" s="207" t="s">
        <v>101</v>
      </c>
      <c r="I4204" s="206" t="s">
        <v>34</v>
      </c>
      <c r="J4204" s="184">
        <v>1</v>
      </c>
    </row>
    <row r="4205" spans="1:10" ht="22.5" customHeight="1">
      <c r="A4205" s="206">
        <v>49</v>
      </c>
      <c r="B4205" s="207" t="s">
        <v>4619</v>
      </c>
      <c r="C4205" s="206">
        <v>2017</v>
      </c>
      <c r="D4205" s="207" t="s">
        <v>166</v>
      </c>
      <c r="E4205" s="207" t="s">
        <v>162</v>
      </c>
      <c r="F4205" s="207" t="s">
        <v>4761</v>
      </c>
      <c r="G4205" s="205" t="s">
        <v>10302</v>
      </c>
      <c r="H4205" s="207" t="s">
        <v>92</v>
      </c>
      <c r="I4205" s="206" t="s">
        <v>34</v>
      </c>
      <c r="J4205" s="184">
        <v>1</v>
      </c>
    </row>
    <row r="4206" spans="1:10" ht="56.25" customHeight="1">
      <c r="A4206" s="206">
        <v>49</v>
      </c>
      <c r="B4206" s="207" t="s">
        <v>4619</v>
      </c>
      <c r="C4206" s="206">
        <v>2017</v>
      </c>
      <c r="D4206" s="207" t="s">
        <v>166</v>
      </c>
      <c r="E4206" s="207" t="s">
        <v>162</v>
      </c>
      <c r="F4206" s="207" t="s">
        <v>4762</v>
      </c>
      <c r="G4206" s="205" t="s">
        <v>10302</v>
      </c>
      <c r="H4206" s="207" t="s">
        <v>92</v>
      </c>
      <c r="I4206" s="206" t="s">
        <v>34</v>
      </c>
      <c r="J4206" s="184">
        <v>1</v>
      </c>
    </row>
    <row r="4207" spans="1:10" ht="22.5" customHeight="1">
      <c r="A4207" s="206">
        <v>49</v>
      </c>
      <c r="B4207" s="207" t="s">
        <v>4619</v>
      </c>
      <c r="C4207" s="206">
        <v>2017</v>
      </c>
      <c r="D4207" s="207" t="s">
        <v>166</v>
      </c>
      <c r="E4207" s="207" t="s">
        <v>162</v>
      </c>
      <c r="F4207" s="207" t="s">
        <v>11637</v>
      </c>
      <c r="G4207" s="205" t="s">
        <v>82</v>
      </c>
      <c r="H4207" s="207" t="s">
        <v>188</v>
      </c>
      <c r="I4207" s="206" t="s">
        <v>34</v>
      </c>
      <c r="J4207" s="184">
        <v>1</v>
      </c>
    </row>
    <row r="4208" spans="1:10" ht="33.75" customHeight="1">
      <c r="A4208" s="206">
        <v>49</v>
      </c>
      <c r="B4208" s="207" t="s">
        <v>4619</v>
      </c>
      <c r="C4208" s="206">
        <v>2017</v>
      </c>
      <c r="D4208" s="207" t="s">
        <v>166</v>
      </c>
      <c r="E4208" s="207" t="s">
        <v>162</v>
      </c>
      <c r="F4208" s="207" t="s">
        <v>4764</v>
      </c>
      <c r="G4208" s="205" t="s">
        <v>10302</v>
      </c>
      <c r="H4208" s="205" t="s">
        <v>10306</v>
      </c>
      <c r="I4208" s="206" t="s">
        <v>34</v>
      </c>
      <c r="J4208" s="184">
        <v>1</v>
      </c>
    </row>
    <row r="4209" spans="1:10" ht="67.5" customHeight="1">
      <c r="A4209" s="206">
        <v>49</v>
      </c>
      <c r="B4209" s="207" t="s">
        <v>4619</v>
      </c>
      <c r="C4209" s="206">
        <v>2017</v>
      </c>
      <c r="D4209" s="207" t="s">
        <v>166</v>
      </c>
      <c r="E4209" s="207" t="s">
        <v>177</v>
      </c>
      <c r="F4209" s="207" t="s">
        <v>4765</v>
      </c>
      <c r="G4209" s="205" t="s">
        <v>10302</v>
      </c>
      <c r="H4209" s="207" t="s">
        <v>52</v>
      </c>
      <c r="I4209" s="206" t="s">
        <v>34</v>
      </c>
      <c r="J4209" s="184">
        <v>1</v>
      </c>
    </row>
    <row r="4210" spans="1:10" ht="33.75" customHeight="1">
      <c r="A4210" s="206">
        <v>49</v>
      </c>
      <c r="B4210" s="207" t="s">
        <v>4619</v>
      </c>
      <c r="C4210" s="206">
        <v>2017</v>
      </c>
      <c r="D4210" s="207" t="s">
        <v>166</v>
      </c>
      <c r="E4210" s="207" t="s">
        <v>177</v>
      </c>
      <c r="F4210" s="207" t="s">
        <v>4766</v>
      </c>
      <c r="G4210" s="205" t="s">
        <v>10302</v>
      </c>
      <c r="H4210" s="207" t="s">
        <v>52</v>
      </c>
      <c r="I4210" s="206" t="s">
        <v>34</v>
      </c>
      <c r="J4210" s="184">
        <v>1</v>
      </c>
    </row>
    <row r="4211" spans="1:10" ht="33.75" customHeight="1">
      <c r="A4211" s="206">
        <v>49</v>
      </c>
      <c r="B4211" s="207" t="s">
        <v>4619</v>
      </c>
      <c r="C4211" s="206">
        <v>2017</v>
      </c>
      <c r="D4211" s="207" t="s">
        <v>166</v>
      </c>
      <c r="E4211" s="207" t="s">
        <v>177</v>
      </c>
      <c r="F4211" s="207" t="s">
        <v>4767</v>
      </c>
      <c r="G4211" s="205" t="s">
        <v>10302</v>
      </c>
      <c r="H4211" s="207" t="s">
        <v>92</v>
      </c>
      <c r="I4211" s="206" t="s">
        <v>34</v>
      </c>
      <c r="J4211" s="184">
        <v>1</v>
      </c>
    </row>
    <row r="4212" spans="1:10" ht="22.5" customHeight="1">
      <c r="A4212" s="206">
        <v>49</v>
      </c>
      <c r="B4212" s="207" t="s">
        <v>4619</v>
      </c>
      <c r="C4212" s="206">
        <v>2017</v>
      </c>
      <c r="D4212" s="207" t="s">
        <v>166</v>
      </c>
      <c r="E4212" s="207" t="s">
        <v>177</v>
      </c>
      <c r="F4212" s="207" t="s">
        <v>4768</v>
      </c>
      <c r="G4212" s="205" t="s">
        <v>10302</v>
      </c>
      <c r="H4212" s="205" t="s">
        <v>10306</v>
      </c>
      <c r="I4212" s="206" t="s">
        <v>34</v>
      </c>
      <c r="J4212" s="184">
        <v>1</v>
      </c>
    </row>
    <row r="4213" spans="1:10" ht="22.5" customHeight="1">
      <c r="A4213" s="206">
        <v>49</v>
      </c>
      <c r="B4213" s="207" t="s">
        <v>4619</v>
      </c>
      <c r="C4213" s="206">
        <v>2017</v>
      </c>
      <c r="D4213" s="207" t="s">
        <v>166</v>
      </c>
      <c r="E4213" s="207" t="s">
        <v>174</v>
      </c>
      <c r="F4213" s="207" t="s">
        <v>4769</v>
      </c>
      <c r="G4213" s="205" t="s">
        <v>10302</v>
      </c>
      <c r="H4213" s="207" t="s">
        <v>92</v>
      </c>
      <c r="I4213" s="206" t="s">
        <v>34</v>
      </c>
      <c r="J4213" s="184">
        <v>1</v>
      </c>
    </row>
    <row r="4214" spans="1:10" ht="33.75" customHeight="1">
      <c r="A4214" s="206">
        <v>49</v>
      </c>
      <c r="B4214" s="207" t="s">
        <v>4619</v>
      </c>
      <c r="C4214" s="206">
        <v>2017</v>
      </c>
      <c r="D4214" s="207" t="s">
        <v>166</v>
      </c>
      <c r="E4214" s="207" t="s">
        <v>174</v>
      </c>
      <c r="F4214" s="207" t="s">
        <v>4770</v>
      </c>
      <c r="G4214" s="205" t="s">
        <v>82</v>
      </c>
      <c r="H4214" s="207" t="s">
        <v>188</v>
      </c>
      <c r="I4214" s="206" t="s">
        <v>34</v>
      </c>
      <c r="J4214" s="184">
        <v>1</v>
      </c>
    </row>
    <row r="4215" spans="1:10" ht="33.75" customHeight="1">
      <c r="A4215" s="206">
        <v>49</v>
      </c>
      <c r="B4215" s="207" t="s">
        <v>4619</v>
      </c>
      <c r="C4215" s="206">
        <v>2017</v>
      </c>
      <c r="D4215" s="207" t="s">
        <v>166</v>
      </c>
      <c r="E4215" s="207" t="s">
        <v>174</v>
      </c>
      <c r="F4215" s="207" t="s">
        <v>4771</v>
      </c>
      <c r="G4215" s="205" t="s">
        <v>10302</v>
      </c>
      <c r="H4215" s="205" t="s">
        <v>10306</v>
      </c>
      <c r="I4215" s="206" t="s">
        <v>34</v>
      </c>
      <c r="J4215" s="184">
        <v>1</v>
      </c>
    </row>
    <row r="4216" spans="1:10" ht="56.25" customHeight="1">
      <c r="A4216" s="206">
        <v>49</v>
      </c>
      <c r="B4216" s="207" t="s">
        <v>4619</v>
      </c>
      <c r="C4216" s="206">
        <v>2017</v>
      </c>
      <c r="D4216" s="207" t="s">
        <v>166</v>
      </c>
      <c r="E4216" s="207" t="s">
        <v>495</v>
      </c>
      <c r="F4216" s="207" t="s">
        <v>4772</v>
      </c>
      <c r="G4216" s="205" t="s">
        <v>82</v>
      </c>
      <c r="H4216" s="207" t="s">
        <v>101</v>
      </c>
      <c r="I4216" s="206" t="s">
        <v>34</v>
      </c>
      <c r="J4216" s="184">
        <v>1</v>
      </c>
    </row>
    <row r="4217" spans="1:10" ht="101.25" customHeight="1">
      <c r="A4217" s="206">
        <v>49</v>
      </c>
      <c r="B4217" s="207" t="s">
        <v>4619</v>
      </c>
      <c r="C4217" s="206">
        <v>2017</v>
      </c>
      <c r="D4217" s="207" t="s">
        <v>166</v>
      </c>
      <c r="E4217" s="207" t="s">
        <v>189</v>
      </c>
      <c r="F4217" s="207" t="s">
        <v>11638</v>
      </c>
      <c r="G4217" s="205" t="s">
        <v>10302</v>
      </c>
      <c r="H4217" s="207" t="s">
        <v>92</v>
      </c>
      <c r="I4217" s="206" t="s">
        <v>34</v>
      </c>
      <c r="J4217" s="184">
        <v>1</v>
      </c>
    </row>
    <row r="4218" spans="1:10" ht="22.5" customHeight="1">
      <c r="A4218" s="206">
        <v>49</v>
      </c>
      <c r="B4218" s="207" t="s">
        <v>4619</v>
      </c>
      <c r="C4218" s="206">
        <v>2017</v>
      </c>
      <c r="D4218" s="207" t="s">
        <v>166</v>
      </c>
      <c r="E4218" s="207" t="s">
        <v>404</v>
      </c>
      <c r="F4218" s="207" t="s">
        <v>4774</v>
      </c>
      <c r="G4218" s="205" t="s">
        <v>10302</v>
      </c>
      <c r="H4218" s="207" t="s">
        <v>92</v>
      </c>
      <c r="I4218" s="206" t="s">
        <v>34</v>
      </c>
      <c r="J4218" s="184">
        <v>1</v>
      </c>
    </row>
    <row r="4219" spans="1:10" ht="22.5" customHeight="1">
      <c r="A4219" s="206">
        <v>49</v>
      </c>
      <c r="B4219" s="207" t="s">
        <v>4619</v>
      </c>
      <c r="C4219" s="206">
        <v>2017</v>
      </c>
      <c r="D4219" s="207" t="s">
        <v>166</v>
      </c>
      <c r="E4219" s="207" t="s">
        <v>404</v>
      </c>
      <c r="F4219" s="207" t="s">
        <v>4775</v>
      </c>
      <c r="G4219" s="205" t="s">
        <v>10302</v>
      </c>
      <c r="H4219" s="205" t="s">
        <v>10306</v>
      </c>
      <c r="I4219" s="206" t="s">
        <v>34</v>
      </c>
      <c r="J4219" s="184">
        <v>1</v>
      </c>
    </row>
    <row r="4220" spans="1:10" ht="33.75" customHeight="1">
      <c r="A4220" s="206">
        <v>49</v>
      </c>
      <c r="B4220" s="207" t="s">
        <v>4619</v>
      </c>
      <c r="C4220" s="206">
        <v>2017</v>
      </c>
      <c r="D4220" s="207" t="s">
        <v>166</v>
      </c>
      <c r="E4220" s="207" t="s">
        <v>404</v>
      </c>
      <c r="F4220" s="207" t="s">
        <v>4776</v>
      </c>
      <c r="G4220" s="205" t="s">
        <v>10302</v>
      </c>
      <c r="H4220" s="205" t="s">
        <v>10306</v>
      </c>
      <c r="I4220" s="206" t="s">
        <v>34</v>
      </c>
      <c r="J4220" s="184">
        <v>1</v>
      </c>
    </row>
    <row r="4221" spans="1:10" ht="22.5" customHeight="1">
      <c r="A4221" s="206">
        <v>49</v>
      </c>
      <c r="B4221" s="207" t="s">
        <v>4619</v>
      </c>
      <c r="C4221" s="206">
        <v>2017</v>
      </c>
      <c r="D4221" s="207" t="s">
        <v>166</v>
      </c>
      <c r="E4221" s="207" t="s">
        <v>404</v>
      </c>
      <c r="F4221" s="207" t="s">
        <v>4777</v>
      </c>
      <c r="G4221" s="205" t="s">
        <v>10302</v>
      </c>
      <c r="H4221" s="205" t="s">
        <v>10306</v>
      </c>
      <c r="I4221" s="206" t="s">
        <v>34</v>
      </c>
      <c r="J4221" s="184">
        <v>1</v>
      </c>
    </row>
    <row r="4222" spans="1:10" ht="112.5" customHeight="1">
      <c r="A4222" s="206">
        <v>49</v>
      </c>
      <c r="B4222" s="207" t="s">
        <v>4619</v>
      </c>
      <c r="C4222" s="206">
        <v>2017</v>
      </c>
      <c r="D4222" s="207" t="s">
        <v>166</v>
      </c>
      <c r="E4222" s="207" t="s">
        <v>184</v>
      </c>
      <c r="F4222" s="207" t="s">
        <v>4778</v>
      </c>
      <c r="G4222" s="205" t="s">
        <v>82</v>
      </c>
      <c r="H4222" s="207" t="s">
        <v>101</v>
      </c>
      <c r="I4222" s="206" t="s">
        <v>34</v>
      </c>
      <c r="J4222" s="184">
        <v>1</v>
      </c>
    </row>
    <row r="4223" spans="1:10" ht="90" customHeight="1">
      <c r="A4223" s="206">
        <v>49</v>
      </c>
      <c r="B4223" s="207" t="s">
        <v>4619</v>
      </c>
      <c r="C4223" s="206">
        <v>2017</v>
      </c>
      <c r="D4223" s="207" t="s">
        <v>166</v>
      </c>
      <c r="E4223" s="207" t="s">
        <v>501</v>
      </c>
      <c r="F4223" s="207" t="s">
        <v>4779</v>
      </c>
      <c r="G4223" s="205" t="s">
        <v>10302</v>
      </c>
      <c r="H4223" s="205" t="s">
        <v>10306</v>
      </c>
      <c r="I4223" s="206" t="s">
        <v>34</v>
      </c>
      <c r="J4223" s="184">
        <v>1</v>
      </c>
    </row>
    <row r="4224" spans="1:10" ht="45" customHeight="1">
      <c r="A4224" s="206">
        <v>49</v>
      </c>
      <c r="B4224" s="207" t="s">
        <v>4619</v>
      </c>
      <c r="C4224" s="206">
        <v>2017</v>
      </c>
      <c r="D4224" s="207" t="s">
        <v>208</v>
      </c>
      <c r="E4224" s="207" t="s">
        <v>211</v>
      </c>
      <c r="F4224" s="207" t="s">
        <v>4780</v>
      </c>
      <c r="G4224" s="207" t="s">
        <v>401</v>
      </c>
      <c r="H4224" s="207" t="s">
        <v>401</v>
      </c>
      <c r="I4224" s="206" t="s">
        <v>34</v>
      </c>
      <c r="J4224" s="184">
        <v>1</v>
      </c>
    </row>
    <row r="4225" spans="1:10" ht="33.75" customHeight="1">
      <c r="A4225" s="206">
        <v>49</v>
      </c>
      <c r="B4225" s="207" t="s">
        <v>4619</v>
      </c>
      <c r="C4225" s="206">
        <v>2017</v>
      </c>
      <c r="D4225" s="207" t="s">
        <v>208</v>
      </c>
      <c r="E4225" s="207" t="s">
        <v>211</v>
      </c>
      <c r="F4225" s="207" t="s">
        <v>4781</v>
      </c>
      <c r="G4225" s="205" t="s">
        <v>119</v>
      </c>
      <c r="H4225" s="207" t="s">
        <v>333</v>
      </c>
      <c r="I4225" s="206" t="s">
        <v>34</v>
      </c>
      <c r="J4225" s="184">
        <v>1</v>
      </c>
    </row>
    <row r="4226" spans="1:10" ht="22.5" customHeight="1">
      <c r="A4226" s="206">
        <v>49</v>
      </c>
      <c r="B4226" s="207" t="s">
        <v>4619</v>
      </c>
      <c r="C4226" s="206">
        <v>2017</v>
      </c>
      <c r="D4226" s="207" t="s">
        <v>208</v>
      </c>
      <c r="E4226" s="207" t="s">
        <v>211</v>
      </c>
      <c r="F4226" s="207" t="s">
        <v>4782</v>
      </c>
      <c r="G4226" s="207" t="s">
        <v>401</v>
      </c>
      <c r="H4226" s="207" t="s">
        <v>401</v>
      </c>
      <c r="I4226" s="206" t="s">
        <v>34</v>
      </c>
      <c r="J4226" s="184">
        <v>1</v>
      </c>
    </row>
    <row r="4227" spans="1:10" ht="33.75" customHeight="1">
      <c r="A4227" s="206">
        <v>49</v>
      </c>
      <c r="B4227" s="207" t="s">
        <v>4619</v>
      </c>
      <c r="C4227" s="206">
        <v>2017</v>
      </c>
      <c r="D4227" s="207" t="s">
        <v>208</v>
      </c>
      <c r="E4227" s="207" t="s">
        <v>211</v>
      </c>
      <c r="F4227" s="207" t="s">
        <v>4783</v>
      </c>
      <c r="G4227" s="205" t="s">
        <v>10302</v>
      </c>
      <c r="H4227" s="205" t="s">
        <v>10306</v>
      </c>
      <c r="I4227" s="207" t="s">
        <v>48</v>
      </c>
      <c r="J4227" s="184">
        <v>1</v>
      </c>
    </row>
    <row r="4228" spans="1:10" ht="56.25" customHeight="1">
      <c r="A4228" s="206">
        <v>49</v>
      </c>
      <c r="B4228" s="207" t="s">
        <v>4619</v>
      </c>
      <c r="C4228" s="206">
        <v>2017</v>
      </c>
      <c r="D4228" s="207" t="s">
        <v>208</v>
      </c>
      <c r="E4228" s="207" t="s">
        <v>512</v>
      </c>
      <c r="F4228" s="207" t="s">
        <v>4784</v>
      </c>
      <c r="G4228" s="205" t="s">
        <v>10302</v>
      </c>
      <c r="H4228" s="207" t="s">
        <v>92</v>
      </c>
      <c r="I4228" s="206" t="s">
        <v>34</v>
      </c>
      <c r="J4228" s="184">
        <v>1</v>
      </c>
    </row>
    <row r="4229" spans="1:10" ht="45" customHeight="1">
      <c r="A4229" s="206">
        <v>49</v>
      </c>
      <c r="B4229" s="207" t="s">
        <v>4619</v>
      </c>
      <c r="C4229" s="206">
        <v>2017</v>
      </c>
      <c r="D4229" s="207" t="s">
        <v>219</v>
      </c>
      <c r="E4229" s="207" t="s">
        <v>224</v>
      </c>
      <c r="F4229" s="207" t="s">
        <v>4785</v>
      </c>
      <c r="G4229" s="205" t="s">
        <v>10302</v>
      </c>
      <c r="H4229" s="207" t="s">
        <v>92</v>
      </c>
      <c r="I4229" s="206" t="s">
        <v>34</v>
      </c>
      <c r="J4229" s="184">
        <v>1</v>
      </c>
    </row>
    <row r="4230" spans="1:10" ht="45" customHeight="1">
      <c r="A4230" s="206">
        <v>49</v>
      </c>
      <c r="B4230" s="207" t="s">
        <v>4619</v>
      </c>
      <c r="C4230" s="206">
        <v>2017</v>
      </c>
      <c r="D4230" s="207" t="s">
        <v>219</v>
      </c>
      <c r="E4230" s="207" t="s">
        <v>224</v>
      </c>
      <c r="F4230" s="207" t="s">
        <v>4785</v>
      </c>
      <c r="G4230" s="205" t="s">
        <v>10302</v>
      </c>
      <c r="H4230" s="207" t="s">
        <v>92</v>
      </c>
      <c r="I4230" s="206" t="s">
        <v>34</v>
      </c>
      <c r="J4230" s="184">
        <v>1</v>
      </c>
    </row>
    <row r="4231" spans="1:10" ht="22.5" customHeight="1">
      <c r="A4231" s="206">
        <v>49</v>
      </c>
      <c r="B4231" s="207" t="s">
        <v>4619</v>
      </c>
      <c r="C4231" s="206">
        <v>2017</v>
      </c>
      <c r="D4231" s="207" t="s">
        <v>219</v>
      </c>
      <c r="E4231" s="207" t="s">
        <v>224</v>
      </c>
      <c r="F4231" s="207" t="s">
        <v>11639</v>
      </c>
      <c r="G4231" s="205" t="s">
        <v>10302</v>
      </c>
      <c r="H4231" s="207" t="s">
        <v>92</v>
      </c>
      <c r="I4231" s="206" t="s">
        <v>34</v>
      </c>
      <c r="J4231" s="184">
        <v>1</v>
      </c>
    </row>
    <row r="4232" spans="1:10" ht="45" customHeight="1">
      <c r="A4232" s="206">
        <v>49</v>
      </c>
      <c r="B4232" s="207" t="s">
        <v>4619</v>
      </c>
      <c r="C4232" s="206">
        <v>2017</v>
      </c>
      <c r="D4232" s="207" t="s">
        <v>219</v>
      </c>
      <c r="E4232" s="207" t="s">
        <v>229</v>
      </c>
      <c r="F4232" s="207" t="s">
        <v>4787</v>
      </c>
      <c r="G4232" s="205" t="s">
        <v>82</v>
      </c>
      <c r="H4232" s="207" t="s">
        <v>101</v>
      </c>
      <c r="I4232" s="206" t="s">
        <v>34</v>
      </c>
      <c r="J4232" s="184">
        <v>1</v>
      </c>
    </row>
    <row r="4233" spans="1:10" ht="56.25" customHeight="1">
      <c r="A4233" s="206">
        <v>49</v>
      </c>
      <c r="B4233" s="207" t="s">
        <v>4619</v>
      </c>
      <c r="C4233" s="206">
        <v>2017</v>
      </c>
      <c r="D4233" s="207" t="s">
        <v>219</v>
      </c>
      <c r="E4233" s="207" t="s">
        <v>233</v>
      </c>
      <c r="F4233" s="207" t="s">
        <v>4788</v>
      </c>
      <c r="G4233" s="205" t="s">
        <v>82</v>
      </c>
      <c r="H4233" s="207" t="s">
        <v>188</v>
      </c>
      <c r="I4233" s="206" t="s">
        <v>34</v>
      </c>
      <c r="J4233" s="184">
        <v>1</v>
      </c>
    </row>
    <row r="4234" spans="1:10" ht="22.5" customHeight="1">
      <c r="A4234" s="206">
        <v>49</v>
      </c>
      <c r="B4234" s="207" t="s">
        <v>4619</v>
      </c>
      <c r="C4234" s="206">
        <v>2017</v>
      </c>
      <c r="D4234" s="207" t="s">
        <v>219</v>
      </c>
      <c r="E4234" s="207" t="s">
        <v>233</v>
      </c>
      <c r="F4234" s="207" t="s">
        <v>11640</v>
      </c>
      <c r="G4234" s="205" t="s">
        <v>10302</v>
      </c>
      <c r="H4234" s="205" t="s">
        <v>10306</v>
      </c>
      <c r="I4234" s="206" t="s">
        <v>34</v>
      </c>
      <c r="J4234" s="184">
        <v>1</v>
      </c>
    </row>
    <row r="4235" spans="1:10" ht="22.5" customHeight="1">
      <c r="A4235" s="206">
        <v>49</v>
      </c>
      <c r="B4235" s="207" t="s">
        <v>4619</v>
      </c>
      <c r="C4235" s="206">
        <v>2017</v>
      </c>
      <c r="D4235" s="207" t="s">
        <v>219</v>
      </c>
      <c r="E4235" s="207" t="s">
        <v>237</v>
      </c>
      <c r="F4235" s="207" t="s">
        <v>4790</v>
      </c>
      <c r="G4235" s="205" t="s">
        <v>10302</v>
      </c>
      <c r="H4235" s="205" t="s">
        <v>10306</v>
      </c>
      <c r="I4235" s="206" t="s">
        <v>34</v>
      </c>
      <c r="J4235" s="184">
        <v>1</v>
      </c>
    </row>
    <row r="4236" spans="1:10" ht="22.5" customHeight="1">
      <c r="A4236" s="206">
        <v>49</v>
      </c>
      <c r="B4236" s="207" t="s">
        <v>4619</v>
      </c>
      <c r="C4236" s="206">
        <v>2017</v>
      </c>
      <c r="D4236" s="207" t="s">
        <v>219</v>
      </c>
      <c r="E4236" s="207" t="s">
        <v>237</v>
      </c>
      <c r="F4236" s="207" t="s">
        <v>4791</v>
      </c>
      <c r="G4236" s="205" t="s">
        <v>10302</v>
      </c>
      <c r="H4236" s="205" t="s">
        <v>10306</v>
      </c>
      <c r="I4236" s="206" t="s">
        <v>34</v>
      </c>
      <c r="J4236" s="184">
        <v>1</v>
      </c>
    </row>
    <row r="4237" spans="1:10" ht="45" customHeight="1">
      <c r="A4237" s="206">
        <v>49</v>
      </c>
      <c r="B4237" s="207" t="s">
        <v>4619</v>
      </c>
      <c r="C4237" s="206">
        <v>2017</v>
      </c>
      <c r="D4237" s="207" t="s">
        <v>219</v>
      </c>
      <c r="E4237" s="207" t="s">
        <v>237</v>
      </c>
      <c r="F4237" s="207" t="s">
        <v>4792</v>
      </c>
      <c r="G4237" s="205" t="s">
        <v>82</v>
      </c>
      <c r="H4237" s="207" t="s">
        <v>188</v>
      </c>
      <c r="I4237" s="206" t="s">
        <v>34</v>
      </c>
      <c r="J4237" s="184">
        <v>1</v>
      </c>
    </row>
    <row r="4238" spans="1:10" ht="67.5" customHeight="1">
      <c r="A4238" s="206">
        <v>49</v>
      </c>
      <c r="B4238" s="207" t="s">
        <v>4619</v>
      </c>
      <c r="C4238" s="206">
        <v>2017</v>
      </c>
      <c r="D4238" s="207" t="s">
        <v>219</v>
      </c>
      <c r="E4238" s="207" t="s">
        <v>4794</v>
      </c>
      <c r="F4238" s="207" t="s">
        <v>4793</v>
      </c>
      <c r="G4238" s="205" t="s">
        <v>10302</v>
      </c>
      <c r="H4238" s="207" t="s">
        <v>92</v>
      </c>
      <c r="I4238" s="206" t="s">
        <v>34</v>
      </c>
      <c r="J4238" s="184">
        <v>1</v>
      </c>
    </row>
    <row r="4239" spans="1:10" ht="22.5" customHeight="1">
      <c r="A4239" s="206">
        <v>49</v>
      </c>
      <c r="B4239" s="207" t="s">
        <v>4619</v>
      </c>
      <c r="C4239" s="206">
        <v>2017</v>
      </c>
      <c r="D4239" s="207" t="s">
        <v>219</v>
      </c>
      <c r="E4239" s="207" t="s">
        <v>10378</v>
      </c>
      <c r="F4239" s="207" t="s">
        <v>4795</v>
      </c>
      <c r="G4239" s="205" t="s">
        <v>10302</v>
      </c>
      <c r="H4239" s="205" t="s">
        <v>10306</v>
      </c>
      <c r="I4239" s="206" t="s">
        <v>34</v>
      </c>
      <c r="J4239" s="184">
        <v>1</v>
      </c>
    </row>
    <row r="4240" spans="1:10" ht="22.5" customHeight="1">
      <c r="A4240" s="206">
        <v>49</v>
      </c>
      <c r="B4240" s="207" t="s">
        <v>4619</v>
      </c>
      <c r="C4240" s="206">
        <v>2017</v>
      </c>
      <c r="D4240" s="207" t="s">
        <v>219</v>
      </c>
      <c r="E4240" s="207" t="s">
        <v>10378</v>
      </c>
      <c r="F4240" s="207" t="s">
        <v>4796</v>
      </c>
      <c r="G4240" s="205" t="s">
        <v>10302</v>
      </c>
      <c r="H4240" s="207" t="s">
        <v>92</v>
      </c>
      <c r="I4240" s="206" t="s">
        <v>34</v>
      </c>
      <c r="J4240" s="184">
        <v>1</v>
      </c>
    </row>
    <row r="4241" spans="1:10" ht="56.25" customHeight="1">
      <c r="A4241" s="206">
        <v>49</v>
      </c>
      <c r="B4241" s="207" t="s">
        <v>4619</v>
      </c>
      <c r="C4241" s="206">
        <v>2017</v>
      </c>
      <c r="D4241" s="207" t="s">
        <v>219</v>
      </c>
      <c r="E4241" s="207" t="s">
        <v>10378</v>
      </c>
      <c r="F4241" s="207" t="s">
        <v>4797</v>
      </c>
      <c r="G4241" s="205" t="s">
        <v>10302</v>
      </c>
      <c r="H4241" s="207" t="s">
        <v>92</v>
      </c>
      <c r="I4241" s="206" t="s">
        <v>34</v>
      </c>
      <c r="J4241" s="184">
        <v>1</v>
      </c>
    </row>
    <row r="4242" spans="1:10" ht="22.5" customHeight="1">
      <c r="A4242" s="206">
        <v>49</v>
      </c>
      <c r="B4242" s="207" t="s">
        <v>4619</v>
      </c>
      <c r="C4242" s="206">
        <v>2017</v>
      </c>
      <c r="D4242" s="207" t="s">
        <v>219</v>
      </c>
      <c r="E4242" s="207" t="s">
        <v>10378</v>
      </c>
      <c r="F4242" s="207" t="s">
        <v>4798</v>
      </c>
      <c r="G4242" s="205" t="s">
        <v>10302</v>
      </c>
      <c r="H4242" s="207" t="s">
        <v>92</v>
      </c>
      <c r="I4242" s="206" t="s">
        <v>34</v>
      </c>
      <c r="J4242" s="184">
        <v>1</v>
      </c>
    </row>
    <row r="4243" spans="1:10" ht="56.25" customHeight="1">
      <c r="A4243" s="206">
        <v>49</v>
      </c>
      <c r="B4243" s="207" t="s">
        <v>4619</v>
      </c>
      <c r="C4243" s="206">
        <v>2017</v>
      </c>
      <c r="D4243" s="207" t="s">
        <v>219</v>
      </c>
      <c r="E4243" s="207" t="s">
        <v>10378</v>
      </c>
      <c r="F4243" s="207" t="s">
        <v>4799</v>
      </c>
      <c r="G4243" s="205" t="s">
        <v>10302</v>
      </c>
      <c r="H4243" s="207" t="s">
        <v>92</v>
      </c>
      <c r="I4243" s="206" t="s">
        <v>34</v>
      </c>
      <c r="J4243" s="184">
        <v>1</v>
      </c>
    </row>
    <row r="4244" spans="1:10" ht="33.75" customHeight="1">
      <c r="A4244" s="206">
        <v>49</v>
      </c>
      <c r="B4244" s="207" t="s">
        <v>4619</v>
      </c>
      <c r="C4244" s="206">
        <v>2017</v>
      </c>
      <c r="D4244" s="207" t="s">
        <v>219</v>
      </c>
      <c r="E4244" s="207" t="s">
        <v>10378</v>
      </c>
      <c r="F4244" s="207" t="s">
        <v>4800</v>
      </c>
      <c r="G4244" s="205" t="s">
        <v>10302</v>
      </c>
      <c r="H4244" s="207" t="s">
        <v>92</v>
      </c>
      <c r="I4244" s="206" t="s">
        <v>34</v>
      </c>
      <c r="J4244" s="184">
        <v>1</v>
      </c>
    </row>
    <row r="4245" spans="1:10" ht="33.75" customHeight="1">
      <c r="A4245" s="206">
        <v>49</v>
      </c>
      <c r="B4245" s="207" t="s">
        <v>4619</v>
      </c>
      <c r="C4245" s="206">
        <v>2017</v>
      </c>
      <c r="D4245" s="207" t="s">
        <v>219</v>
      </c>
      <c r="E4245" s="207" t="s">
        <v>10378</v>
      </c>
      <c r="F4245" s="207" t="s">
        <v>4801</v>
      </c>
      <c r="G4245" s="205" t="s">
        <v>10302</v>
      </c>
      <c r="H4245" s="207" t="s">
        <v>92</v>
      </c>
      <c r="I4245" s="206" t="s">
        <v>34</v>
      </c>
      <c r="J4245" s="184">
        <v>1</v>
      </c>
    </row>
    <row r="4246" spans="1:10" ht="33.75" customHeight="1">
      <c r="A4246" s="206">
        <v>49</v>
      </c>
      <c r="B4246" s="207" t="s">
        <v>4619</v>
      </c>
      <c r="C4246" s="206">
        <v>2017</v>
      </c>
      <c r="D4246" s="207" t="s">
        <v>219</v>
      </c>
      <c r="E4246" s="207" t="s">
        <v>10378</v>
      </c>
      <c r="F4246" s="207" t="s">
        <v>4802</v>
      </c>
      <c r="G4246" s="205" t="s">
        <v>10302</v>
      </c>
      <c r="H4246" s="207" t="s">
        <v>92</v>
      </c>
      <c r="I4246" s="206" t="s">
        <v>34</v>
      </c>
      <c r="J4246" s="184">
        <v>1</v>
      </c>
    </row>
    <row r="4247" spans="1:10" ht="22.5" customHeight="1">
      <c r="A4247" s="206">
        <v>49</v>
      </c>
      <c r="B4247" s="207" t="s">
        <v>4619</v>
      </c>
      <c r="C4247" s="206">
        <v>2017</v>
      </c>
      <c r="D4247" s="207" t="s">
        <v>219</v>
      </c>
      <c r="E4247" s="207" t="s">
        <v>10378</v>
      </c>
      <c r="F4247" s="207" t="s">
        <v>4803</v>
      </c>
      <c r="G4247" s="205" t="s">
        <v>10302</v>
      </c>
      <c r="H4247" s="205" t="s">
        <v>10306</v>
      </c>
      <c r="I4247" s="207" t="s">
        <v>48</v>
      </c>
      <c r="J4247" s="184">
        <v>1</v>
      </c>
    </row>
    <row r="4248" spans="1:10" ht="56.25" customHeight="1">
      <c r="A4248" s="206">
        <v>49</v>
      </c>
      <c r="B4248" s="207" t="s">
        <v>4619</v>
      </c>
      <c r="C4248" s="206">
        <v>2017</v>
      </c>
      <c r="D4248" s="207" t="s">
        <v>219</v>
      </c>
      <c r="E4248" s="207" t="s">
        <v>5865</v>
      </c>
      <c r="F4248" s="207" t="s">
        <v>4804</v>
      </c>
      <c r="G4248" s="205" t="s">
        <v>10302</v>
      </c>
      <c r="H4248" s="207" t="s">
        <v>92</v>
      </c>
      <c r="I4248" s="206" t="s">
        <v>34</v>
      </c>
      <c r="J4248" s="184">
        <v>1</v>
      </c>
    </row>
    <row r="4249" spans="1:10" ht="33.75" customHeight="1">
      <c r="A4249" s="206">
        <v>49</v>
      </c>
      <c r="B4249" s="207" t="s">
        <v>4619</v>
      </c>
      <c r="C4249" s="206">
        <v>2017</v>
      </c>
      <c r="D4249" s="207" t="s">
        <v>11019</v>
      </c>
      <c r="E4249" s="207" t="s">
        <v>266</v>
      </c>
      <c r="F4249" s="207" t="s">
        <v>4805</v>
      </c>
      <c r="G4249" s="205" t="s">
        <v>10302</v>
      </c>
      <c r="H4249" s="207" t="s">
        <v>92</v>
      </c>
      <c r="I4249" s="206" t="s">
        <v>34</v>
      </c>
      <c r="J4249" s="184">
        <v>1</v>
      </c>
    </row>
    <row r="4250" spans="1:10" ht="22.5" customHeight="1">
      <c r="A4250" s="206">
        <v>49</v>
      </c>
      <c r="B4250" s="207" t="s">
        <v>4619</v>
      </c>
      <c r="C4250" s="206">
        <v>2017</v>
      </c>
      <c r="D4250" s="207" t="s">
        <v>265</v>
      </c>
      <c r="E4250" s="207" t="s">
        <v>266</v>
      </c>
      <c r="F4250" s="207" t="s">
        <v>11641</v>
      </c>
      <c r="G4250" s="205" t="s">
        <v>10302</v>
      </c>
      <c r="H4250" s="207" t="s">
        <v>92</v>
      </c>
      <c r="I4250" s="206" t="s">
        <v>34</v>
      </c>
      <c r="J4250" s="184">
        <v>1</v>
      </c>
    </row>
    <row r="4251" spans="1:10" ht="22.5" customHeight="1">
      <c r="A4251" s="206">
        <v>49</v>
      </c>
      <c r="B4251" s="207" t="s">
        <v>4619</v>
      </c>
      <c r="C4251" s="206">
        <v>2017</v>
      </c>
      <c r="D4251" s="207" t="s">
        <v>265</v>
      </c>
      <c r="E4251" s="207" t="s">
        <v>266</v>
      </c>
      <c r="F4251" s="207" t="s">
        <v>11642</v>
      </c>
      <c r="G4251" s="205" t="s">
        <v>10302</v>
      </c>
      <c r="H4251" s="207" t="s">
        <v>92</v>
      </c>
      <c r="I4251" s="206" t="s">
        <v>34</v>
      </c>
      <c r="J4251" s="184">
        <v>1</v>
      </c>
    </row>
    <row r="4252" spans="1:10" ht="22.5" customHeight="1">
      <c r="A4252" s="206">
        <v>49</v>
      </c>
      <c r="B4252" s="207" t="s">
        <v>4619</v>
      </c>
      <c r="C4252" s="206">
        <v>2017</v>
      </c>
      <c r="D4252" s="207" t="s">
        <v>265</v>
      </c>
      <c r="E4252" s="207" t="s">
        <v>266</v>
      </c>
      <c r="F4252" s="207" t="s">
        <v>4808</v>
      </c>
      <c r="G4252" s="205" t="s">
        <v>10302</v>
      </c>
      <c r="H4252" s="207" t="s">
        <v>92</v>
      </c>
      <c r="I4252" s="206" t="s">
        <v>34</v>
      </c>
      <c r="J4252" s="184">
        <v>1</v>
      </c>
    </row>
    <row r="4253" spans="1:10" ht="22.5" customHeight="1">
      <c r="A4253" s="206">
        <v>49</v>
      </c>
      <c r="B4253" s="207" t="s">
        <v>4619</v>
      </c>
      <c r="C4253" s="206">
        <v>2017</v>
      </c>
      <c r="D4253" s="207" t="s">
        <v>265</v>
      </c>
      <c r="E4253" s="207" t="s">
        <v>266</v>
      </c>
      <c r="F4253" s="207" t="s">
        <v>11643</v>
      </c>
      <c r="G4253" s="205" t="s">
        <v>10302</v>
      </c>
      <c r="H4253" s="207" t="s">
        <v>92</v>
      </c>
      <c r="I4253" s="206" t="s">
        <v>34</v>
      </c>
      <c r="J4253" s="184">
        <v>1</v>
      </c>
    </row>
    <row r="4254" spans="1:10" ht="56.25" customHeight="1">
      <c r="A4254" s="206">
        <v>49</v>
      </c>
      <c r="B4254" s="207" t="s">
        <v>4619</v>
      </c>
      <c r="C4254" s="206">
        <v>2017</v>
      </c>
      <c r="D4254" s="207" t="s">
        <v>3745</v>
      </c>
      <c r="E4254" s="207" t="s">
        <v>273</v>
      </c>
      <c r="F4254" s="207" t="s">
        <v>11644</v>
      </c>
      <c r="G4254" s="205" t="s">
        <v>10302</v>
      </c>
      <c r="H4254" s="205" t="s">
        <v>10306</v>
      </c>
      <c r="I4254" s="206" t="s">
        <v>34</v>
      </c>
      <c r="J4254" s="184">
        <v>1</v>
      </c>
    </row>
    <row r="4255" spans="1:10" ht="101.25" customHeight="1">
      <c r="A4255" s="206">
        <v>49</v>
      </c>
      <c r="B4255" s="207" t="s">
        <v>4619</v>
      </c>
      <c r="C4255" s="206">
        <v>2017</v>
      </c>
      <c r="D4255" s="207" t="s">
        <v>3745</v>
      </c>
      <c r="E4255" s="207" t="s">
        <v>1729</v>
      </c>
      <c r="F4255" s="207" t="s">
        <v>4811</v>
      </c>
      <c r="G4255" s="205" t="s">
        <v>10302</v>
      </c>
      <c r="H4255" s="205" t="s">
        <v>10306</v>
      </c>
      <c r="I4255" s="206" t="s">
        <v>34</v>
      </c>
      <c r="J4255" s="184">
        <v>1</v>
      </c>
    </row>
    <row r="4256" spans="1:10" ht="56.25" customHeight="1">
      <c r="A4256" s="206">
        <v>49</v>
      </c>
      <c r="B4256" s="207" t="s">
        <v>4619</v>
      </c>
      <c r="C4256" s="206">
        <v>2017</v>
      </c>
      <c r="D4256" s="207" t="s">
        <v>3745</v>
      </c>
      <c r="E4256" s="207" t="s">
        <v>1729</v>
      </c>
      <c r="F4256" s="207" t="s">
        <v>11645</v>
      </c>
      <c r="G4256" s="205" t="s">
        <v>10302</v>
      </c>
      <c r="H4256" s="205" t="s">
        <v>10306</v>
      </c>
      <c r="I4256" s="206" t="s">
        <v>34</v>
      </c>
      <c r="J4256" s="184">
        <v>1</v>
      </c>
    </row>
    <row r="4257" spans="1:10" ht="135" customHeight="1">
      <c r="A4257" s="206">
        <v>50</v>
      </c>
      <c r="B4257" s="207" t="s">
        <v>8769</v>
      </c>
      <c r="C4257" s="206">
        <v>2012</v>
      </c>
      <c r="D4257" s="207" t="s">
        <v>28</v>
      </c>
      <c r="E4257" s="207" t="s">
        <v>541</v>
      </c>
      <c r="F4257" s="207" t="s">
        <v>11646</v>
      </c>
      <c r="G4257" s="205" t="s">
        <v>10302</v>
      </c>
      <c r="H4257" s="205" t="s">
        <v>10306</v>
      </c>
      <c r="I4257" s="206" t="s">
        <v>34</v>
      </c>
      <c r="J4257" s="184">
        <v>1</v>
      </c>
    </row>
    <row r="4258" spans="1:10" ht="45" customHeight="1">
      <c r="A4258" s="206">
        <v>50</v>
      </c>
      <c r="B4258" s="207" t="s">
        <v>8769</v>
      </c>
      <c r="C4258" s="206">
        <v>2012</v>
      </c>
      <c r="D4258" s="207" t="s">
        <v>28</v>
      </c>
      <c r="E4258" s="207" t="s">
        <v>800</v>
      </c>
      <c r="F4258" s="207" t="s">
        <v>4814</v>
      </c>
      <c r="G4258" s="205" t="s">
        <v>10302</v>
      </c>
      <c r="H4258" s="207" t="s">
        <v>92</v>
      </c>
      <c r="I4258" s="206" t="s">
        <v>34</v>
      </c>
      <c r="J4258" s="184">
        <v>1</v>
      </c>
    </row>
    <row r="4259" spans="1:10" ht="56.25" customHeight="1">
      <c r="A4259" s="206">
        <v>50</v>
      </c>
      <c r="B4259" s="207" t="s">
        <v>8769</v>
      </c>
      <c r="C4259" s="206">
        <v>2012</v>
      </c>
      <c r="D4259" s="207" t="s">
        <v>28</v>
      </c>
      <c r="E4259" s="207" t="s">
        <v>29</v>
      </c>
      <c r="F4259" s="207" t="s">
        <v>4815</v>
      </c>
      <c r="G4259" s="205" t="s">
        <v>10302</v>
      </c>
      <c r="H4259" s="207" t="s">
        <v>92</v>
      </c>
      <c r="I4259" s="206" t="s">
        <v>34</v>
      </c>
      <c r="J4259" s="184">
        <v>1</v>
      </c>
    </row>
    <row r="4260" spans="1:10" ht="78.75" customHeight="1">
      <c r="A4260" s="206">
        <v>50</v>
      </c>
      <c r="B4260" s="207" t="s">
        <v>8769</v>
      </c>
      <c r="C4260" s="206">
        <v>2012</v>
      </c>
      <c r="D4260" s="207" t="s">
        <v>28</v>
      </c>
      <c r="E4260" s="207" t="s">
        <v>43</v>
      </c>
      <c r="F4260" s="207" t="s">
        <v>11647</v>
      </c>
      <c r="G4260" s="205" t="s">
        <v>10302</v>
      </c>
      <c r="H4260" s="205" t="s">
        <v>10306</v>
      </c>
      <c r="I4260" s="206" t="s">
        <v>34</v>
      </c>
      <c r="J4260" s="184">
        <v>1</v>
      </c>
    </row>
    <row r="4261" spans="1:10" ht="56.25" customHeight="1">
      <c r="A4261" s="206">
        <v>50</v>
      </c>
      <c r="B4261" s="207" t="s">
        <v>8769</v>
      </c>
      <c r="C4261" s="206">
        <v>2012</v>
      </c>
      <c r="D4261" s="207" t="s">
        <v>28</v>
      </c>
      <c r="E4261" s="207" t="s">
        <v>2312</v>
      </c>
      <c r="F4261" s="207" t="s">
        <v>11648</v>
      </c>
      <c r="G4261" s="205" t="s">
        <v>10302</v>
      </c>
      <c r="H4261" s="207" t="s">
        <v>92</v>
      </c>
      <c r="I4261" s="206" t="s">
        <v>34</v>
      </c>
      <c r="J4261" s="184">
        <v>1</v>
      </c>
    </row>
    <row r="4262" spans="1:10" ht="123.75" customHeight="1">
      <c r="A4262" s="206">
        <v>50</v>
      </c>
      <c r="B4262" s="207" t="s">
        <v>8769</v>
      </c>
      <c r="C4262" s="206">
        <v>2012</v>
      </c>
      <c r="D4262" s="207" t="s">
        <v>28</v>
      </c>
      <c r="E4262" s="207" t="s">
        <v>62</v>
      </c>
      <c r="F4262" s="207" t="s">
        <v>4818</v>
      </c>
      <c r="G4262" s="205" t="s">
        <v>10302</v>
      </c>
      <c r="H4262" s="205" t="s">
        <v>10306</v>
      </c>
      <c r="I4262" s="206" t="s">
        <v>34</v>
      </c>
      <c r="J4262" s="184">
        <v>1</v>
      </c>
    </row>
    <row r="4263" spans="1:10" ht="33.75" customHeight="1">
      <c r="A4263" s="206">
        <v>50</v>
      </c>
      <c r="B4263" s="207" t="s">
        <v>8769</v>
      </c>
      <c r="C4263" s="206">
        <v>2012</v>
      </c>
      <c r="D4263" s="205" t="s">
        <v>28</v>
      </c>
      <c r="E4263" s="207" t="s">
        <v>46</v>
      </c>
      <c r="F4263" s="207" t="s">
        <v>4819</v>
      </c>
      <c r="G4263" s="205" t="s">
        <v>10302</v>
      </c>
      <c r="H4263" s="207" t="s">
        <v>52</v>
      </c>
      <c r="I4263" s="206" t="s">
        <v>34</v>
      </c>
      <c r="J4263" s="184">
        <v>1</v>
      </c>
    </row>
    <row r="4264" spans="1:10" ht="56.25" customHeight="1">
      <c r="A4264" s="206">
        <v>50</v>
      </c>
      <c r="B4264" s="207" t="s">
        <v>8769</v>
      </c>
      <c r="C4264" s="206">
        <v>2012</v>
      </c>
      <c r="D4264" s="205" t="s">
        <v>28</v>
      </c>
      <c r="E4264" s="207" t="s">
        <v>46</v>
      </c>
      <c r="F4264" s="207" t="s">
        <v>4820</v>
      </c>
      <c r="G4264" s="205" t="s">
        <v>10302</v>
      </c>
      <c r="H4264" s="207" t="s">
        <v>52</v>
      </c>
      <c r="I4264" s="206" t="s">
        <v>34</v>
      </c>
      <c r="J4264" s="184">
        <v>1</v>
      </c>
    </row>
    <row r="4265" spans="1:10" ht="22.5" customHeight="1">
      <c r="A4265" s="206">
        <v>50</v>
      </c>
      <c r="B4265" s="207" t="s">
        <v>8769</v>
      </c>
      <c r="C4265" s="206">
        <v>2012</v>
      </c>
      <c r="D4265" s="205" t="s">
        <v>28</v>
      </c>
      <c r="E4265" s="207" t="s">
        <v>46</v>
      </c>
      <c r="F4265" s="207" t="s">
        <v>4821</v>
      </c>
      <c r="G4265" s="205" t="s">
        <v>10302</v>
      </c>
      <c r="H4265" s="207" t="s">
        <v>52</v>
      </c>
      <c r="I4265" s="206" t="s">
        <v>34</v>
      </c>
      <c r="J4265" s="184">
        <v>1</v>
      </c>
    </row>
    <row r="4266" spans="1:10" ht="78.75" customHeight="1">
      <c r="A4266" s="206">
        <v>50</v>
      </c>
      <c r="B4266" s="207" t="s">
        <v>8769</v>
      </c>
      <c r="C4266" s="206">
        <v>2012</v>
      </c>
      <c r="D4266" s="207" t="s">
        <v>28</v>
      </c>
      <c r="E4266" s="207" t="s">
        <v>57</v>
      </c>
      <c r="F4266" s="207" t="s">
        <v>4822</v>
      </c>
      <c r="G4266" s="205" t="s">
        <v>10302</v>
      </c>
      <c r="H4266" s="205" t="s">
        <v>10306</v>
      </c>
      <c r="I4266" s="207" t="s">
        <v>48</v>
      </c>
      <c r="J4266" s="184">
        <v>1</v>
      </c>
    </row>
    <row r="4267" spans="1:10" ht="33.75" customHeight="1">
      <c r="A4267" s="206">
        <v>50</v>
      </c>
      <c r="B4267" s="207" t="s">
        <v>8769</v>
      </c>
      <c r="C4267" s="206">
        <v>2012</v>
      </c>
      <c r="D4267" s="207" t="s">
        <v>28</v>
      </c>
      <c r="E4267" s="207" t="s">
        <v>452</v>
      </c>
      <c r="F4267" s="207" t="s">
        <v>4823</v>
      </c>
      <c r="G4267" s="205" t="s">
        <v>10302</v>
      </c>
      <c r="H4267" s="207" t="s">
        <v>92</v>
      </c>
      <c r="I4267" s="206" t="s">
        <v>34</v>
      </c>
      <c r="J4267" s="184">
        <v>1</v>
      </c>
    </row>
    <row r="4268" spans="1:10" ht="56.25" customHeight="1">
      <c r="A4268" s="206">
        <v>50</v>
      </c>
      <c r="B4268" s="207" t="s">
        <v>8769</v>
      </c>
      <c r="C4268" s="206">
        <v>2012</v>
      </c>
      <c r="D4268" s="207" t="s">
        <v>28</v>
      </c>
      <c r="E4268" s="207" t="s">
        <v>452</v>
      </c>
      <c r="F4268" s="207" t="s">
        <v>4824</v>
      </c>
      <c r="G4268" s="205" t="s">
        <v>10302</v>
      </c>
      <c r="H4268" s="207" t="s">
        <v>92</v>
      </c>
      <c r="I4268" s="206" t="s">
        <v>34</v>
      </c>
      <c r="J4268" s="184">
        <v>1</v>
      </c>
    </row>
    <row r="4269" spans="1:10" ht="33.75" customHeight="1">
      <c r="A4269" s="206">
        <v>50</v>
      </c>
      <c r="B4269" s="207" t="s">
        <v>8769</v>
      </c>
      <c r="C4269" s="206">
        <v>2012</v>
      </c>
      <c r="D4269" s="207" t="s">
        <v>28</v>
      </c>
      <c r="E4269" s="207" t="s">
        <v>452</v>
      </c>
      <c r="F4269" s="207" t="s">
        <v>4825</v>
      </c>
      <c r="G4269" s="205" t="s">
        <v>10302</v>
      </c>
      <c r="H4269" s="207" t="s">
        <v>92</v>
      </c>
      <c r="I4269" s="206" t="s">
        <v>34</v>
      </c>
      <c r="J4269" s="184">
        <v>1</v>
      </c>
    </row>
    <row r="4270" spans="1:10" ht="22.5" customHeight="1">
      <c r="A4270" s="206">
        <v>50</v>
      </c>
      <c r="B4270" s="207" t="s">
        <v>8769</v>
      </c>
      <c r="C4270" s="206">
        <v>2012</v>
      </c>
      <c r="D4270" s="207" t="s">
        <v>28</v>
      </c>
      <c r="E4270" s="207" t="s">
        <v>452</v>
      </c>
      <c r="F4270" s="207" t="s">
        <v>4826</v>
      </c>
      <c r="G4270" s="205" t="s">
        <v>10302</v>
      </c>
      <c r="H4270" s="205" t="s">
        <v>10306</v>
      </c>
      <c r="I4270" s="206" t="s">
        <v>34</v>
      </c>
      <c r="J4270" s="184">
        <v>1</v>
      </c>
    </row>
    <row r="4271" spans="1:10" ht="67.5" customHeight="1">
      <c r="A4271" s="206">
        <v>50</v>
      </c>
      <c r="B4271" s="207" t="s">
        <v>8769</v>
      </c>
      <c r="C4271" s="206">
        <v>2012</v>
      </c>
      <c r="D4271" s="207" t="s">
        <v>28</v>
      </c>
      <c r="E4271" s="207" t="s">
        <v>63</v>
      </c>
      <c r="F4271" s="207" t="s">
        <v>4827</v>
      </c>
      <c r="G4271" s="205" t="s">
        <v>10302</v>
      </c>
      <c r="H4271" s="205" t="s">
        <v>10306</v>
      </c>
      <c r="I4271" s="206" t="s">
        <v>34</v>
      </c>
      <c r="J4271" s="184">
        <v>1</v>
      </c>
    </row>
    <row r="4272" spans="1:10" ht="33.75" customHeight="1">
      <c r="A4272" s="206">
        <v>50</v>
      </c>
      <c r="B4272" s="207" t="s">
        <v>8769</v>
      </c>
      <c r="C4272" s="206">
        <v>2012</v>
      </c>
      <c r="D4272" s="207" t="s">
        <v>69</v>
      </c>
      <c r="E4272" s="207" t="s">
        <v>266</v>
      </c>
      <c r="F4272" s="207" t="s">
        <v>4828</v>
      </c>
      <c r="G4272" s="205" t="s">
        <v>10302</v>
      </c>
      <c r="H4272" s="207" t="s">
        <v>92</v>
      </c>
      <c r="I4272" s="206" t="s">
        <v>34</v>
      </c>
      <c r="J4272" s="184">
        <v>1</v>
      </c>
    </row>
    <row r="4273" spans="1:10" ht="123.75" customHeight="1">
      <c r="A4273" s="206">
        <v>50</v>
      </c>
      <c r="B4273" s="207" t="s">
        <v>8769</v>
      </c>
      <c r="C4273" s="206">
        <v>2012</v>
      </c>
      <c r="D4273" s="207" t="s">
        <v>74</v>
      </c>
      <c r="E4273" s="207" t="s">
        <v>75</v>
      </c>
      <c r="F4273" s="207" t="s">
        <v>11649</v>
      </c>
      <c r="G4273" s="205" t="s">
        <v>10302</v>
      </c>
      <c r="H4273" s="205" t="s">
        <v>10306</v>
      </c>
      <c r="I4273" s="207" t="s">
        <v>48</v>
      </c>
      <c r="J4273" s="184">
        <v>1</v>
      </c>
    </row>
    <row r="4274" spans="1:10" ht="123.75" customHeight="1">
      <c r="A4274" s="206">
        <v>50</v>
      </c>
      <c r="B4274" s="207" t="s">
        <v>8769</v>
      </c>
      <c r="C4274" s="206">
        <v>2012</v>
      </c>
      <c r="D4274" s="207" t="s">
        <v>74</v>
      </c>
      <c r="E4274" s="207" t="s">
        <v>79</v>
      </c>
      <c r="F4274" s="207" t="s">
        <v>4830</v>
      </c>
      <c r="G4274" s="205" t="s">
        <v>10302</v>
      </c>
      <c r="H4274" s="207" t="s">
        <v>92</v>
      </c>
      <c r="I4274" s="206" t="s">
        <v>34</v>
      </c>
      <c r="J4274" s="184">
        <v>1</v>
      </c>
    </row>
    <row r="4275" spans="1:10" ht="22.5" customHeight="1">
      <c r="A4275" s="206">
        <v>50</v>
      </c>
      <c r="B4275" s="207" t="s">
        <v>8769</v>
      </c>
      <c r="C4275" s="206">
        <v>2012</v>
      </c>
      <c r="D4275" s="207" t="s">
        <v>74</v>
      </c>
      <c r="E4275" s="207" t="s">
        <v>85</v>
      </c>
      <c r="F4275" s="207" t="s">
        <v>4831</v>
      </c>
      <c r="G4275" s="205" t="s">
        <v>10302</v>
      </c>
      <c r="H4275" s="207" t="s">
        <v>92</v>
      </c>
      <c r="I4275" s="206" t="s">
        <v>34</v>
      </c>
      <c r="J4275" s="184">
        <v>1</v>
      </c>
    </row>
    <row r="4276" spans="1:10" ht="22.5" customHeight="1">
      <c r="A4276" s="206">
        <v>50</v>
      </c>
      <c r="B4276" s="207" t="s">
        <v>8769</v>
      </c>
      <c r="C4276" s="206">
        <v>2012</v>
      </c>
      <c r="D4276" s="207" t="s">
        <v>74</v>
      </c>
      <c r="E4276" s="207" t="s">
        <v>85</v>
      </c>
      <c r="F4276" s="207" t="s">
        <v>4832</v>
      </c>
      <c r="G4276" s="205" t="s">
        <v>10302</v>
      </c>
      <c r="H4276" s="207" t="s">
        <v>92</v>
      </c>
      <c r="I4276" s="206" t="s">
        <v>34</v>
      </c>
      <c r="J4276" s="184">
        <v>1</v>
      </c>
    </row>
    <row r="4277" spans="1:10" ht="33.75" customHeight="1">
      <c r="A4277" s="206">
        <v>50</v>
      </c>
      <c r="B4277" s="207" t="s">
        <v>8769</v>
      </c>
      <c r="C4277" s="206">
        <v>2012</v>
      </c>
      <c r="D4277" s="207" t="s">
        <v>74</v>
      </c>
      <c r="E4277" s="207" t="s">
        <v>85</v>
      </c>
      <c r="F4277" s="207" t="s">
        <v>4833</v>
      </c>
      <c r="G4277" s="205" t="s">
        <v>10302</v>
      </c>
      <c r="H4277" s="207" t="s">
        <v>92</v>
      </c>
      <c r="I4277" s="206" t="s">
        <v>34</v>
      </c>
      <c r="J4277" s="184">
        <v>1</v>
      </c>
    </row>
    <row r="4278" spans="1:10" ht="56.25" customHeight="1">
      <c r="A4278" s="206">
        <v>50</v>
      </c>
      <c r="B4278" s="207" t="s">
        <v>8769</v>
      </c>
      <c r="C4278" s="206">
        <v>2012</v>
      </c>
      <c r="D4278" s="207" t="s">
        <v>74</v>
      </c>
      <c r="E4278" s="207" t="s">
        <v>85</v>
      </c>
      <c r="F4278" s="207" t="s">
        <v>4834</v>
      </c>
      <c r="G4278" s="205" t="s">
        <v>10302</v>
      </c>
      <c r="H4278" s="205" t="s">
        <v>10306</v>
      </c>
      <c r="I4278" s="207" t="s">
        <v>48</v>
      </c>
      <c r="J4278" s="184">
        <v>1</v>
      </c>
    </row>
    <row r="4279" spans="1:10" ht="67.5" customHeight="1">
      <c r="A4279" s="206">
        <v>50</v>
      </c>
      <c r="B4279" s="207" t="s">
        <v>8769</v>
      </c>
      <c r="C4279" s="206">
        <v>2012</v>
      </c>
      <c r="D4279" s="207" t="s">
        <v>74</v>
      </c>
      <c r="E4279" s="207" t="s">
        <v>94</v>
      </c>
      <c r="F4279" s="207" t="s">
        <v>4622</v>
      </c>
      <c r="G4279" s="205" t="s">
        <v>10302</v>
      </c>
      <c r="H4279" s="205" t="s">
        <v>10306</v>
      </c>
      <c r="I4279" s="206" t="s">
        <v>34</v>
      </c>
      <c r="J4279" s="184">
        <v>1</v>
      </c>
    </row>
    <row r="4280" spans="1:10" ht="45" customHeight="1">
      <c r="A4280" s="206">
        <v>50</v>
      </c>
      <c r="B4280" s="207" t="s">
        <v>8769</v>
      </c>
      <c r="C4280" s="206">
        <v>2012</v>
      </c>
      <c r="D4280" s="207" t="s">
        <v>96</v>
      </c>
      <c r="E4280" s="207" t="s">
        <v>100</v>
      </c>
      <c r="F4280" s="207" t="s">
        <v>4836</v>
      </c>
      <c r="G4280" s="205" t="s">
        <v>10302</v>
      </c>
      <c r="H4280" s="205" t="s">
        <v>10306</v>
      </c>
      <c r="I4280" s="206" t="s">
        <v>34</v>
      </c>
      <c r="J4280" s="184">
        <v>1</v>
      </c>
    </row>
    <row r="4281" spans="1:10" ht="67.5" customHeight="1">
      <c r="A4281" s="206">
        <v>50</v>
      </c>
      <c r="B4281" s="207" t="s">
        <v>8769</v>
      </c>
      <c r="C4281" s="206">
        <v>2012</v>
      </c>
      <c r="D4281" s="207" t="s">
        <v>96</v>
      </c>
      <c r="E4281" s="207" t="s">
        <v>4838</v>
      </c>
      <c r="F4281" s="207" t="s">
        <v>4837</v>
      </c>
      <c r="G4281" s="205" t="s">
        <v>10302</v>
      </c>
      <c r="H4281" s="207" t="s">
        <v>92</v>
      </c>
      <c r="I4281" s="206" t="s">
        <v>34</v>
      </c>
      <c r="J4281" s="184">
        <v>1</v>
      </c>
    </row>
    <row r="4282" spans="1:10" ht="78.75" customHeight="1">
      <c r="A4282" s="206">
        <v>50</v>
      </c>
      <c r="B4282" s="207" t="s">
        <v>8769</v>
      </c>
      <c r="C4282" s="206">
        <v>2012</v>
      </c>
      <c r="D4282" s="207" t="s">
        <v>96</v>
      </c>
      <c r="E4282" s="207" t="s">
        <v>105</v>
      </c>
      <c r="F4282" s="207" t="s">
        <v>4839</v>
      </c>
      <c r="G4282" s="205" t="s">
        <v>82</v>
      </c>
      <c r="H4282" s="207" t="s">
        <v>101</v>
      </c>
      <c r="I4282" s="206" t="s">
        <v>34</v>
      </c>
      <c r="J4282" s="184">
        <v>1</v>
      </c>
    </row>
    <row r="4283" spans="1:10" ht="22.5" customHeight="1">
      <c r="A4283" s="206">
        <v>50</v>
      </c>
      <c r="B4283" s="207" t="s">
        <v>8769</v>
      </c>
      <c r="C4283" s="206">
        <v>2012</v>
      </c>
      <c r="D4283" s="207" t="s">
        <v>96</v>
      </c>
      <c r="E4283" s="207" t="s">
        <v>107</v>
      </c>
      <c r="F4283" s="207" t="s">
        <v>4840</v>
      </c>
      <c r="G4283" s="205" t="s">
        <v>10302</v>
      </c>
      <c r="H4283" s="207" t="s">
        <v>92</v>
      </c>
      <c r="I4283" s="206" t="s">
        <v>34</v>
      </c>
      <c r="J4283" s="184">
        <v>1</v>
      </c>
    </row>
    <row r="4284" spans="1:10" ht="33.75" customHeight="1">
      <c r="A4284" s="206">
        <v>50</v>
      </c>
      <c r="B4284" s="207" t="s">
        <v>8769</v>
      </c>
      <c r="C4284" s="206">
        <v>2012</v>
      </c>
      <c r="D4284" s="207" t="s">
        <v>96</v>
      </c>
      <c r="E4284" s="207" t="s">
        <v>107</v>
      </c>
      <c r="F4284" s="207" t="s">
        <v>4841</v>
      </c>
      <c r="G4284" s="205" t="s">
        <v>10302</v>
      </c>
      <c r="H4284" s="205" t="s">
        <v>10306</v>
      </c>
      <c r="I4284" s="206" t="s">
        <v>34</v>
      </c>
      <c r="J4284" s="184">
        <v>1</v>
      </c>
    </row>
    <row r="4285" spans="1:10" ht="22.5" customHeight="1">
      <c r="A4285" s="206">
        <v>50</v>
      </c>
      <c r="B4285" s="207" t="s">
        <v>8769</v>
      </c>
      <c r="C4285" s="206">
        <v>2012</v>
      </c>
      <c r="D4285" s="207" t="s">
        <v>96</v>
      </c>
      <c r="E4285" s="207" t="s">
        <v>107</v>
      </c>
      <c r="F4285" s="207" t="s">
        <v>4842</v>
      </c>
      <c r="G4285" s="205" t="s">
        <v>10302</v>
      </c>
      <c r="H4285" s="207" t="s">
        <v>92</v>
      </c>
      <c r="I4285" s="206" t="s">
        <v>34</v>
      </c>
      <c r="J4285" s="184">
        <v>1</v>
      </c>
    </row>
    <row r="4286" spans="1:10" ht="22.5" customHeight="1">
      <c r="A4286" s="206">
        <v>50</v>
      </c>
      <c r="B4286" s="207" t="s">
        <v>8769</v>
      </c>
      <c r="C4286" s="206">
        <v>2012</v>
      </c>
      <c r="D4286" s="207" t="s">
        <v>96</v>
      </c>
      <c r="E4286" s="207" t="s">
        <v>107</v>
      </c>
      <c r="F4286" s="207" t="s">
        <v>4843</v>
      </c>
      <c r="G4286" s="205" t="s">
        <v>10302</v>
      </c>
      <c r="H4286" s="207" t="s">
        <v>92</v>
      </c>
      <c r="I4286" s="206" t="s">
        <v>34</v>
      </c>
      <c r="J4286" s="184">
        <v>1</v>
      </c>
    </row>
    <row r="4287" spans="1:10" ht="22.5" customHeight="1">
      <c r="A4287" s="206">
        <v>50</v>
      </c>
      <c r="B4287" s="207" t="s">
        <v>8769</v>
      </c>
      <c r="C4287" s="206">
        <v>2012</v>
      </c>
      <c r="D4287" s="207" t="s">
        <v>96</v>
      </c>
      <c r="E4287" s="207" t="s">
        <v>116</v>
      </c>
      <c r="F4287" s="207" t="s">
        <v>4844</v>
      </c>
      <c r="G4287" s="205" t="s">
        <v>10302</v>
      </c>
      <c r="H4287" s="207" t="s">
        <v>92</v>
      </c>
      <c r="I4287" s="206" t="s">
        <v>34</v>
      </c>
      <c r="J4287" s="184">
        <v>1</v>
      </c>
    </row>
    <row r="4288" spans="1:10" ht="22.5" customHeight="1">
      <c r="A4288" s="206">
        <v>50</v>
      </c>
      <c r="B4288" s="207" t="s">
        <v>8769</v>
      </c>
      <c r="C4288" s="206">
        <v>2012</v>
      </c>
      <c r="D4288" s="207" t="s">
        <v>96</v>
      </c>
      <c r="E4288" s="207" t="s">
        <v>116</v>
      </c>
      <c r="F4288" s="207" t="s">
        <v>4845</v>
      </c>
      <c r="G4288" s="205" t="s">
        <v>10302</v>
      </c>
      <c r="H4288" s="207" t="s">
        <v>92</v>
      </c>
      <c r="I4288" s="206" t="s">
        <v>34</v>
      </c>
      <c r="J4288" s="184">
        <v>1</v>
      </c>
    </row>
    <row r="4289" spans="1:10" ht="22.5" customHeight="1">
      <c r="A4289" s="206">
        <v>50</v>
      </c>
      <c r="B4289" s="207" t="s">
        <v>8769</v>
      </c>
      <c r="C4289" s="206">
        <v>2012</v>
      </c>
      <c r="D4289" s="207" t="s">
        <v>96</v>
      </c>
      <c r="E4289" s="207" t="s">
        <v>116</v>
      </c>
      <c r="F4289" s="207" t="s">
        <v>4846</v>
      </c>
      <c r="G4289" s="205" t="s">
        <v>10302</v>
      </c>
      <c r="H4289" s="205" t="s">
        <v>10306</v>
      </c>
      <c r="I4289" s="206" t="s">
        <v>34</v>
      </c>
      <c r="J4289" s="184">
        <v>1</v>
      </c>
    </row>
    <row r="4290" spans="1:10" ht="33.75" customHeight="1">
      <c r="A4290" s="206">
        <v>50</v>
      </c>
      <c r="B4290" s="207" t="s">
        <v>8769</v>
      </c>
      <c r="C4290" s="206">
        <v>2012</v>
      </c>
      <c r="D4290" s="207" t="s">
        <v>139</v>
      </c>
      <c r="E4290" s="207" t="s">
        <v>483</v>
      </c>
      <c r="F4290" s="207" t="s">
        <v>4847</v>
      </c>
      <c r="G4290" s="205" t="s">
        <v>10302</v>
      </c>
      <c r="H4290" s="205" t="s">
        <v>10306</v>
      </c>
      <c r="I4290" s="206" t="s">
        <v>34</v>
      </c>
      <c r="J4290" s="184">
        <v>1</v>
      </c>
    </row>
    <row r="4291" spans="1:10" ht="45" customHeight="1">
      <c r="A4291" s="206">
        <v>50</v>
      </c>
      <c r="B4291" s="207" t="s">
        <v>8769</v>
      </c>
      <c r="C4291" s="206">
        <v>2012</v>
      </c>
      <c r="D4291" s="207" t="s">
        <v>139</v>
      </c>
      <c r="E4291" s="207" t="s">
        <v>483</v>
      </c>
      <c r="F4291" s="207" t="s">
        <v>4848</v>
      </c>
      <c r="G4291" s="205" t="s">
        <v>10302</v>
      </c>
      <c r="H4291" s="205" t="s">
        <v>10306</v>
      </c>
      <c r="I4291" s="206" t="s">
        <v>34</v>
      </c>
      <c r="J4291" s="184">
        <v>1</v>
      </c>
    </row>
    <row r="4292" spans="1:10" ht="22.5" customHeight="1">
      <c r="A4292" s="206">
        <v>50</v>
      </c>
      <c r="B4292" s="207" t="s">
        <v>8769</v>
      </c>
      <c r="C4292" s="206">
        <v>2012</v>
      </c>
      <c r="D4292" s="207" t="s">
        <v>139</v>
      </c>
      <c r="E4292" s="207" t="s">
        <v>483</v>
      </c>
      <c r="F4292" s="207" t="s">
        <v>4849</v>
      </c>
      <c r="G4292" s="205" t="s">
        <v>10302</v>
      </c>
      <c r="H4292" s="207" t="s">
        <v>92</v>
      </c>
      <c r="I4292" s="206" t="s">
        <v>34</v>
      </c>
      <c r="J4292" s="184">
        <v>1</v>
      </c>
    </row>
    <row r="4293" spans="1:10" ht="22.5" customHeight="1">
      <c r="A4293" s="206">
        <v>50</v>
      </c>
      <c r="B4293" s="207" t="s">
        <v>8769</v>
      </c>
      <c r="C4293" s="206">
        <v>2012</v>
      </c>
      <c r="D4293" s="207" t="s">
        <v>139</v>
      </c>
      <c r="E4293" s="207" t="s">
        <v>111</v>
      </c>
      <c r="F4293" s="207" t="s">
        <v>4850</v>
      </c>
      <c r="G4293" s="205" t="s">
        <v>10302</v>
      </c>
      <c r="H4293" s="207" t="s">
        <v>92</v>
      </c>
      <c r="I4293" s="206" t="s">
        <v>34</v>
      </c>
      <c r="J4293" s="184">
        <v>1</v>
      </c>
    </row>
    <row r="4294" spans="1:10" ht="22.5" customHeight="1">
      <c r="A4294" s="206">
        <v>50</v>
      </c>
      <c r="B4294" s="207" t="s">
        <v>8769</v>
      </c>
      <c r="C4294" s="206">
        <v>2012</v>
      </c>
      <c r="D4294" s="207" t="s">
        <v>139</v>
      </c>
      <c r="E4294" s="207" t="s">
        <v>111</v>
      </c>
      <c r="F4294" s="207" t="s">
        <v>4851</v>
      </c>
      <c r="G4294" s="205" t="s">
        <v>10302</v>
      </c>
      <c r="H4294" s="205" t="s">
        <v>10306</v>
      </c>
      <c r="I4294" s="207" t="s">
        <v>48</v>
      </c>
      <c r="J4294" s="184">
        <v>1</v>
      </c>
    </row>
    <row r="4295" spans="1:10" ht="33.75" customHeight="1">
      <c r="A4295" s="206">
        <v>50</v>
      </c>
      <c r="B4295" s="207" t="s">
        <v>8769</v>
      </c>
      <c r="C4295" s="206">
        <v>2012</v>
      </c>
      <c r="D4295" s="207" t="s">
        <v>139</v>
      </c>
      <c r="E4295" s="207" t="s">
        <v>111</v>
      </c>
      <c r="F4295" s="207" t="s">
        <v>4852</v>
      </c>
      <c r="G4295" s="205" t="s">
        <v>10302</v>
      </c>
      <c r="H4295" s="207" t="s">
        <v>92</v>
      </c>
      <c r="I4295" s="206" t="s">
        <v>34</v>
      </c>
      <c r="J4295" s="184">
        <v>1</v>
      </c>
    </row>
    <row r="4296" spans="1:10" ht="22.5" customHeight="1">
      <c r="A4296" s="206">
        <v>50</v>
      </c>
      <c r="B4296" s="207" t="s">
        <v>8769</v>
      </c>
      <c r="C4296" s="206">
        <v>2012</v>
      </c>
      <c r="D4296" s="207" t="s">
        <v>139</v>
      </c>
      <c r="E4296" s="207" t="s">
        <v>111</v>
      </c>
      <c r="F4296" s="207" t="s">
        <v>4853</v>
      </c>
      <c r="G4296" s="205" t="s">
        <v>82</v>
      </c>
      <c r="H4296" s="207" t="s">
        <v>101</v>
      </c>
      <c r="I4296" s="206" t="s">
        <v>34</v>
      </c>
      <c r="J4296" s="184">
        <v>1</v>
      </c>
    </row>
    <row r="4297" spans="1:10" ht="22.5" customHeight="1">
      <c r="A4297" s="206">
        <v>50</v>
      </c>
      <c r="B4297" s="207" t="s">
        <v>8769</v>
      </c>
      <c r="C4297" s="206">
        <v>2012</v>
      </c>
      <c r="D4297" s="207" t="s">
        <v>139</v>
      </c>
      <c r="E4297" s="207" t="s">
        <v>111</v>
      </c>
      <c r="F4297" s="207" t="s">
        <v>11650</v>
      </c>
      <c r="G4297" s="205" t="s">
        <v>10302</v>
      </c>
      <c r="H4297" s="207" t="s">
        <v>92</v>
      </c>
      <c r="I4297" s="206" t="s">
        <v>34</v>
      </c>
      <c r="J4297" s="184">
        <v>1</v>
      </c>
    </row>
    <row r="4298" spans="1:10" ht="22.5" customHeight="1">
      <c r="A4298" s="206">
        <v>50</v>
      </c>
      <c r="B4298" s="207" t="s">
        <v>8769</v>
      </c>
      <c r="C4298" s="206">
        <v>2012</v>
      </c>
      <c r="D4298" s="207" t="s">
        <v>139</v>
      </c>
      <c r="E4298" s="207" t="s">
        <v>111</v>
      </c>
      <c r="F4298" s="207" t="s">
        <v>11651</v>
      </c>
      <c r="G4298" s="205" t="s">
        <v>10302</v>
      </c>
      <c r="H4298" s="205" t="s">
        <v>10306</v>
      </c>
      <c r="I4298" s="206" t="s">
        <v>34</v>
      </c>
      <c r="J4298" s="184">
        <v>1</v>
      </c>
    </row>
    <row r="4299" spans="1:10" ht="22.5" customHeight="1">
      <c r="A4299" s="206">
        <v>50</v>
      </c>
      <c r="B4299" s="207" t="s">
        <v>8769</v>
      </c>
      <c r="C4299" s="206">
        <v>2012</v>
      </c>
      <c r="D4299" s="207" t="s">
        <v>139</v>
      </c>
      <c r="E4299" s="207" t="s">
        <v>111</v>
      </c>
      <c r="F4299" s="207" t="s">
        <v>10400</v>
      </c>
      <c r="G4299" s="205" t="s">
        <v>10302</v>
      </c>
      <c r="H4299" s="205" t="s">
        <v>10306</v>
      </c>
      <c r="I4299" s="207" t="s">
        <v>48</v>
      </c>
      <c r="J4299" s="184">
        <v>1</v>
      </c>
    </row>
    <row r="4300" spans="1:10" ht="78.75" customHeight="1">
      <c r="A4300" s="206">
        <v>50</v>
      </c>
      <c r="B4300" s="207" t="s">
        <v>8769</v>
      </c>
      <c r="C4300" s="206">
        <v>2012</v>
      </c>
      <c r="D4300" s="207" t="s">
        <v>493</v>
      </c>
      <c r="E4300" s="207" t="s">
        <v>162</v>
      </c>
      <c r="F4300" s="207" t="s">
        <v>4857</v>
      </c>
      <c r="G4300" s="205" t="s">
        <v>10302</v>
      </c>
      <c r="H4300" s="205" t="s">
        <v>10306</v>
      </c>
      <c r="I4300" s="206" t="s">
        <v>34</v>
      </c>
      <c r="J4300" s="184">
        <v>1</v>
      </c>
    </row>
    <row r="4301" spans="1:10" ht="67.5" customHeight="1">
      <c r="A4301" s="206">
        <v>50</v>
      </c>
      <c r="B4301" s="207" t="s">
        <v>8769</v>
      </c>
      <c r="C4301" s="206">
        <v>2012</v>
      </c>
      <c r="D4301" s="207" t="s">
        <v>493</v>
      </c>
      <c r="E4301" s="207" t="s">
        <v>177</v>
      </c>
      <c r="F4301" s="207" t="s">
        <v>4858</v>
      </c>
      <c r="G4301" s="205" t="s">
        <v>10302</v>
      </c>
      <c r="H4301" s="207" t="s">
        <v>92</v>
      </c>
      <c r="I4301" s="206" t="s">
        <v>34</v>
      </c>
      <c r="J4301" s="184">
        <v>1</v>
      </c>
    </row>
    <row r="4302" spans="1:10" ht="78.75" customHeight="1">
      <c r="A4302" s="206">
        <v>50</v>
      </c>
      <c r="B4302" s="207" t="s">
        <v>8769</v>
      </c>
      <c r="C4302" s="206">
        <v>2012</v>
      </c>
      <c r="D4302" s="207" t="s">
        <v>493</v>
      </c>
      <c r="E4302" s="207" t="s">
        <v>189</v>
      </c>
      <c r="F4302" s="207" t="s">
        <v>4859</v>
      </c>
      <c r="G4302" s="205" t="s">
        <v>10302</v>
      </c>
      <c r="H4302" s="207" t="s">
        <v>92</v>
      </c>
      <c r="I4302" s="206" t="s">
        <v>34</v>
      </c>
      <c r="J4302" s="184">
        <v>1</v>
      </c>
    </row>
    <row r="4303" spans="1:10" ht="67.5" customHeight="1">
      <c r="A4303" s="206">
        <v>50</v>
      </c>
      <c r="B4303" s="207" t="s">
        <v>8769</v>
      </c>
      <c r="C4303" s="206">
        <v>2012</v>
      </c>
      <c r="D4303" s="207" t="s">
        <v>493</v>
      </c>
      <c r="E4303" s="207" t="s">
        <v>379</v>
      </c>
      <c r="F4303" s="207" t="s">
        <v>4860</v>
      </c>
      <c r="G4303" s="205" t="s">
        <v>10302</v>
      </c>
      <c r="H4303" s="207" t="s">
        <v>92</v>
      </c>
      <c r="I4303" s="206" t="s">
        <v>34</v>
      </c>
      <c r="J4303" s="184">
        <v>1</v>
      </c>
    </row>
    <row r="4304" spans="1:10" ht="22.5" customHeight="1">
      <c r="A4304" s="206">
        <v>50</v>
      </c>
      <c r="B4304" s="207" t="s">
        <v>8769</v>
      </c>
      <c r="C4304" s="206">
        <v>2012</v>
      </c>
      <c r="D4304" s="207" t="s">
        <v>208</v>
      </c>
      <c r="E4304" s="207" t="s">
        <v>211</v>
      </c>
      <c r="F4304" s="207" t="s">
        <v>4861</v>
      </c>
      <c r="G4304" s="205" t="s">
        <v>10302</v>
      </c>
      <c r="H4304" s="205" t="s">
        <v>10306</v>
      </c>
      <c r="I4304" s="206" t="s">
        <v>34</v>
      </c>
      <c r="J4304" s="184">
        <v>1</v>
      </c>
    </row>
    <row r="4305" spans="1:10" ht="22.5" customHeight="1">
      <c r="A4305" s="206">
        <v>50</v>
      </c>
      <c r="B4305" s="207" t="s">
        <v>8769</v>
      </c>
      <c r="C4305" s="206">
        <v>2012</v>
      </c>
      <c r="D4305" s="207" t="s">
        <v>208</v>
      </c>
      <c r="E4305" s="207" t="s">
        <v>211</v>
      </c>
      <c r="F4305" s="207" t="s">
        <v>4862</v>
      </c>
      <c r="G4305" s="207" t="s">
        <v>401</v>
      </c>
      <c r="H4305" s="207" t="s">
        <v>401</v>
      </c>
      <c r="I4305" s="206" t="s">
        <v>34</v>
      </c>
      <c r="J4305" s="184">
        <v>1</v>
      </c>
    </row>
    <row r="4306" spans="1:10" ht="22.5" customHeight="1">
      <c r="A4306" s="206">
        <v>50</v>
      </c>
      <c r="B4306" s="207" t="s">
        <v>8769</v>
      </c>
      <c r="C4306" s="206">
        <v>2012</v>
      </c>
      <c r="D4306" s="207" t="s">
        <v>208</v>
      </c>
      <c r="E4306" s="207" t="s">
        <v>211</v>
      </c>
      <c r="F4306" s="207" t="s">
        <v>11652</v>
      </c>
      <c r="G4306" s="205" t="s">
        <v>10302</v>
      </c>
      <c r="H4306" s="205" t="s">
        <v>10306</v>
      </c>
      <c r="I4306" s="206" t="s">
        <v>34</v>
      </c>
      <c r="J4306" s="184">
        <v>1</v>
      </c>
    </row>
    <row r="4307" spans="1:10" ht="22.5" customHeight="1">
      <c r="A4307" s="206">
        <v>50</v>
      </c>
      <c r="B4307" s="207" t="s">
        <v>8769</v>
      </c>
      <c r="C4307" s="206">
        <v>2012</v>
      </c>
      <c r="D4307" s="207" t="s">
        <v>208</v>
      </c>
      <c r="E4307" s="207" t="s">
        <v>211</v>
      </c>
      <c r="F4307" s="207" t="s">
        <v>4864</v>
      </c>
      <c r="G4307" s="205" t="s">
        <v>10302</v>
      </c>
      <c r="H4307" s="207" t="s">
        <v>92</v>
      </c>
      <c r="I4307" s="206" t="s">
        <v>34</v>
      </c>
      <c r="J4307" s="184">
        <v>1</v>
      </c>
    </row>
    <row r="4308" spans="1:10" ht="22.5" customHeight="1">
      <c r="A4308" s="206">
        <v>50</v>
      </c>
      <c r="B4308" s="207" t="s">
        <v>8769</v>
      </c>
      <c r="C4308" s="206">
        <v>2012</v>
      </c>
      <c r="D4308" s="207" t="s">
        <v>208</v>
      </c>
      <c r="E4308" s="207" t="s">
        <v>211</v>
      </c>
      <c r="F4308" s="207" t="s">
        <v>11653</v>
      </c>
      <c r="G4308" s="205" t="s">
        <v>119</v>
      </c>
      <c r="H4308" s="207" t="s">
        <v>395</v>
      </c>
      <c r="I4308" s="206" t="s">
        <v>34</v>
      </c>
      <c r="J4308" s="184">
        <v>1</v>
      </c>
    </row>
    <row r="4309" spans="1:10" ht="22.5" customHeight="1">
      <c r="A4309" s="206">
        <v>50</v>
      </c>
      <c r="B4309" s="207" t="s">
        <v>8769</v>
      </c>
      <c r="C4309" s="206">
        <v>2012</v>
      </c>
      <c r="D4309" s="207" t="s">
        <v>208</v>
      </c>
      <c r="E4309" s="207" t="s">
        <v>211</v>
      </c>
      <c r="F4309" s="207" t="s">
        <v>11654</v>
      </c>
      <c r="G4309" s="205" t="s">
        <v>10302</v>
      </c>
      <c r="H4309" s="205" t="s">
        <v>10306</v>
      </c>
      <c r="I4309" s="206" t="s">
        <v>34</v>
      </c>
      <c r="J4309" s="184">
        <v>1</v>
      </c>
    </row>
    <row r="4310" spans="1:10" ht="22.5" customHeight="1">
      <c r="A4310" s="206">
        <v>50</v>
      </c>
      <c r="B4310" s="207" t="s">
        <v>8769</v>
      </c>
      <c r="C4310" s="206">
        <v>2012</v>
      </c>
      <c r="D4310" s="207" t="s">
        <v>208</v>
      </c>
      <c r="E4310" s="207" t="s">
        <v>211</v>
      </c>
      <c r="F4310" s="207" t="s">
        <v>4867</v>
      </c>
      <c r="G4310" s="205" t="s">
        <v>82</v>
      </c>
      <c r="H4310" s="207" t="s">
        <v>188</v>
      </c>
      <c r="I4310" s="206" t="s">
        <v>34</v>
      </c>
      <c r="J4310" s="184">
        <v>1</v>
      </c>
    </row>
    <row r="4311" spans="1:10" ht="135" customHeight="1">
      <c r="A4311" s="206">
        <v>50</v>
      </c>
      <c r="B4311" s="207" t="s">
        <v>8769</v>
      </c>
      <c r="C4311" s="206">
        <v>2012</v>
      </c>
      <c r="D4311" s="207" t="s">
        <v>219</v>
      </c>
      <c r="E4311" s="207" t="s">
        <v>224</v>
      </c>
      <c r="F4311" s="207" t="s">
        <v>11655</v>
      </c>
      <c r="G4311" s="205" t="s">
        <v>10302</v>
      </c>
      <c r="H4311" s="207" t="s">
        <v>92</v>
      </c>
      <c r="I4311" s="206" t="s">
        <v>34</v>
      </c>
      <c r="J4311" s="184">
        <v>1</v>
      </c>
    </row>
    <row r="4312" spans="1:10" ht="123.75" customHeight="1">
      <c r="A4312" s="206">
        <v>50</v>
      </c>
      <c r="B4312" s="207" t="s">
        <v>8769</v>
      </c>
      <c r="C4312" s="206">
        <v>2012</v>
      </c>
      <c r="D4312" s="207" t="s">
        <v>219</v>
      </c>
      <c r="E4312" s="207" t="s">
        <v>233</v>
      </c>
      <c r="F4312" s="207" t="s">
        <v>4869</v>
      </c>
      <c r="G4312" s="205" t="s">
        <v>10302</v>
      </c>
      <c r="H4312" s="207" t="s">
        <v>92</v>
      </c>
      <c r="I4312" s="206" t="s">
        <v>34</v>
      </c>
      <c r="J4312" s="184">
        <v>1</v>
      </c>
    </row>
    <row r="4313" spans="1:10" ht="33.75" customHeight="1">
      <c r="A4313" s="206">
        <v>50</v>
      </c>
      <c r="B4313" s="207" t="s">
        <v>8769</v>
      </c>
      <c r="C4313" s="206">
        <v>2012</v>
      </c>
      <c r="D4313" s="207" t="s">
        <v>219</v>
      </c>
      <c r="E4313" s="207" t="s">
        <v>237</v>
      </c>
      <c r="F4313" s="207" t="s">
        <v>4870</v>
      </c>
      <c r="G4313" s="205" t="s">
        <v>10302</v>
      </c>
      <c r="H4313" s="207" t="s">
        <v>92</v>
      </c>
      <c r="I4313" s="206" t="s">
        <v>34</v>
      </c>
      <c r="J4313" s="184">
        <v>1</v>
      </c>
    </row>
    <row r="4314" spans="1:10" ht="33.75" customHeight="1">
      <c r="A4314" s="206">
        <v>50</v>
      </c>
      <c r="B4314" s="207" t="s">
        <v>8769</v>
      </c>
      <c r="C4314" s="206">
        <v>2012</v>
      </c>
      <c r="D4314" s="207" t="s">
        <v>219</v>
      </c>
      <c r="E4314" s="207" t="s">
        <v>237</v>
      </c>
      <c r="F4314" s="207" t="s">
        <v>4871</v>
      </c>
      <c r="G4314" s="205" t="s">
        <v>82</v>
      </c>
      <c r="H4314" s="207" t="s">
        <v>188</v>
      </c>
      <c r="I4314" s="206" t="s">
        <v>34</v>
      </c>
      <c r="J4314" s="184">
        <v>1</v>
      </c>
    </row>
    <row r="4315" spans="1:10" ht="33.75" customHeight="1">
      <c r="A4315" s="206">
        <v>50</v>
      </c>
      <c r="B4315" s="207" t="s">
        <v>8769</v>
      </c>
      <c r="C4315" s="206">
        <v>2012</v>
      </c>
      <c r="D4315" s="207" t="s">
        <v>219</v>
      </c>
      <c r="E4315" s="207" t="s">
        <v>237</v>
      </c>
      <c r="F4315" s="207" t="s">
        <v>4872</v>
      </c>
      <c r="G4315" s="205" t="s">
        <v>82</v>
      </c>
      <c r="H4315" s="207" t="s">
        <v>101</v>
      </c>
      <c r="I4315" s="206" t="s">
        <v>34</v>
      </c>
      <c r="J4315" s="184">
        <v>1</v>
      </c>
    </row>
    <row r="4316" spans="1:10" ht="22.5" customHeight="1">
      <c r="A4316" s="206">
        <v>50</v>
      </c>
      <c r="B4316" s="207" t="s">
        <v>8769</v>
      </c>
      <c r="C4316" s="206">
        <v>2012</v>
      </c>
      <c r="D4316" s="207" t="s">
        <v>219</v>
      </c>
      <c r="E4316" s="207" t="s">
        <v>237</v>
      </c>
      <c r="F4316" s="207" t="s">
        <v>4873</v>
      </c>
      <c r="G4316" s="205" t="s">
        <v>10302</v>
      </c>
      <c r="H4316" s="205" t="s">
        <v>10306</v>
      </c>
      <c r="I4316" s="206" t="s">
        <v>34</v>
      </c>
      <c r="J4316" s="184">
        <v>1</v>
      </c>
    </row>
    <row r="4317" spans="1:10" ht="22.5" customHeight="1">
      <c r="A4317" s="206">
        <v>50</v>
      </c>
      <c r="B4317" s="207" t="s">
        <v>8769</v>
      </c>
      <c r="C4317" s="206">
        <v>2012</v>
      </c>
      <c r="D4317" s="207" t="s">
        <v>219</v>
      </c>
      <c r="E4317" s="207" t="s">
        <v>10378</v>
      </c>
      <c r="F4317" s="207" t="s">
        <v>4874</v>
      </c>
      <c r="G4317" s="205" t="s">
        <v>10302</v>
      </c>
      <c r="H4317" s="207" t="s">
        <v>92</v>
      </c>
      <c r="I4317" s="206" t="s">
        <v>34</v>
      </c>
      <c r="J4317" s="184">
        <v>1</v>
      </c>
    </row>
    <row r="4318" spans="1:10">
      <c r="A4318" s="206">
        <v>50</v>
      </c>
      <c r="B4318" s="207" t="s">
        <v>8769</v>
      </c>
      <c r="C4318" s="206">
        <v>2012</v>
      </c>
      <c r="D4318" s="207" t="s">
        <v>219</v>
      </c>
      <c r="E4318" s="207" t="s">
        <v>10378</v>
      </c>
      <c r="F4318" s="207" t="s">
        <v>4875</v>
      </c>
      <c r="G4318" s="205" t="s">
        <v>119</v>
      </c>
      <c r="H4318" s="207" t="s">
        <v>395</v>
      </c>
      <c r="I4318" s="206" t="s">
        <v>34</v>
      </c>
      <c r="J4318" s="184">
        <v>1</v>
      </c>
    </row>
    <row r="4319" spans="1:10" ht="22.5" customHeight="1">
      <c r="A4319" s="206">
        <v>50</v>
      </c>
      <c r="B4319" s="207" t="s">
        <v>8769</v>
      </c>
      <c r="C4319" s="206">
        <v>2012</v>
      </c>
      <c r="D4319" s="207" t="s">
        <v>219</v>
      </c>
      <c r="E4319" s="207" t="s">
        <v>10378</v>
      </c>
      <c r="F4319" s="207" t="s">
        <v>4876</v>
      </c>
      <c r="G4319" s="205" t="s">
        <v>10302</v>
      </c>
      <c r="H4319" s="207" t="s">
        <v>92</v>
      </c>
      <c r="I4319" s="206" t="s">
        <v>34</v>
      </c>
      <c r="J4319" s="184">
        <v>1</v>
      </c>
    </row>
    <row r="4320" spans="1:10" ht="22.5" customHeight="1">
      <c r="A4320" s="206">
        <v>50</v>
      </c>
      <c r="B4320" s="207" t="s">
        <v>8769</v>
      </c>
      <c r="C4320" s="206">
        <v>2012</v>
      </c>
      <c r="D4320" s="207" t="s">
        <v>219</v>
      </c>
      <c r="E4320" s="207" t="s">
        <v>10378</v>
      </c>
      <c r="F4320" s="207" t="s">
        <v>4877</v>
      </c>
      <c r="G4320" s="205" t="s">
        <v>10302</v>
      </c>
      <c r="H4320" s="207" t="s">
        <v>92</v>
      </c>
      <c r="I4320" s="206" t="s">
        <v>34</v>
      </c>
      <c r="J4320" s="184">
        <v>1</v>
      </c>
    </row>
    <row r="4321" spans="1:10" ht="22.5" customHeight="1">
      <c r="A4321" s="206">
        <v>50</v>
      </c>
      <c r="B4321" s="207" t="s">
        <v>8769</v>
      </c>
      <c r="C4321" s="206">
        <v>2012</v>
      </c>
      <c r="D4321" s="207" t="s">
        <v>219</v>
      </c>
      <c r="E4321" s="207" t="s">
        <v>10378</v>
      </c>
      <c r="F4321" s="207" t="s">
        <v>4878</v>
      </c>
      <c r="G4321" s="205" t="s">
        <v>10302</v>
      </c>
      <c r="H4321" s="207" t="s">
        <v>92</v>
      </c>
      <c r="I4321" s="206" t="s">
        <v>34</v>
      </c>
      <c r="J4321" s="184">
        <v>1</v>
      </c>
    </row>
    <row r="4322" spans="1:10" ht="22.5" customHeight="1">
      <c r="A4322" s="206">
        <v>50</v>
      </c>
      <c r="B4322" s="207" t="s">
        <v>8769</v>
      </c>
      <c r="C4322" s="206">
        <v>2012</v>
      </c>
      <c r="D4322" s="207" t="s">
        <v>219</v>
      </c>
      <c r="E4322" s="207" t="s">
        <v>10378</v>
      </c>
      <c r="F4322" s="207" t="s">
        <v>4879</v>
      </c>
      <c r="G4322" s="205" t="s">
        <v>10302</v>
      </c>
      <c r="H4322" s="207" t="s">
        <v>92</v>
      </c>
      <c r="I4322" s="206" t="s">
        <v>34</v>
      </c>
      <c r="J4322" s="184">
        <v>1</v>
      </c>
    </row>
    <row r="4323" spans="1:10" ht="22.5" customHeight="1">
      <c r="A4323" s="206">
        <v>50</v>
      </c>
      <c r="B4323" s="207" t="s">
        <v>8769</v>
      </c>
      <c r="C4323" s="206">
        <v>2012</v>
      </c>
      <c r="D4323" s="207" t="s">
        <v>219</v>
      </c>
      <c r="E4323" s="207" t="s">
        <v>10378</v>
      </c>
      <c r="F4323" s="207" t="s">
        <v>4880</v>
      </c>
      <c r="G4323" s="205" t="s">
        <v>10302</v>
      </c>
      <c r="H4323" s="207" t="s">
        <v>92</v>
      </c>
      <c r="I4323" s="206" t="s">
        <v>34</v>
      </c>
      <c r="J4323" s="184">
        <v>1</v>
      </c>
    </row>
    <row r="4324" spans="1:10" ht="33.75" customHeight="1">
      <c r="A4324" s="206">
        <v>50</v>
      </c>
      <c r="B4324" s="207" t="s">
        <v>8769</v>
      </c>
      <c r="C4324" s="206">
        <v>2012</v>
      </c>
      <c r="D4324" s="207" t="s">
        <v>219</v>
      </c>
      <c r="E4324" s="207" t="s">
        <v>10378</v>
      </c>
      <c r="F4324" s="207" t="s">
        <v>4881</v>
      </c>
      <c r="G4324" s="205" t="s">
        <v>10302</v>
      </c>
      <c r="H4324" s="205" t="s">
        <v>10306</v>
      </c>
      <c r="I4324" s="206" t="s">
        <v>34</v>
      </c>
      <c r="J4324" s="184">
        <v>1</v>
      </c>
    </row>
    <row r="4325" spans="1:10" ht="90" customHeight="1">
      <c r="A4325" s="206">
        <v>50</v>
      </c>
      <c r="B4325" s="207" t="s">
        <v>8769</v>
      </c>
      <c r="C4325" s="206">
        <v>2012</v>
      </c>
      <c r="D4325" s="207" t="s">
        <v>219</v>
      </c>
      <c r="E4325" s="207" t="s">
        <v>11656</v>
      </c>
      <c r="F4325" s="207" t="s">
        <v>11657</v>
      </c>
      <c r="G4325" s="205" t="s">
        <v>10302</v>
      </c>
      <c r="H4325" s="207" t="s">
        <v>92</v>
      </c>
      <c r="I4325" s="206" t="s">
        <v>34</v>
      </c>
      <c r="J4325" s="184">
        <v>1</v>
      </c>
    </row>
    <row r="4326" spans="1:10" ht="78.75" customHeight="1">
      <c r="A4326" s="206">
        <v>50</v>
      </c>
      <c r="B4326" s="207" t="s">
        <v>8769</v>
      </c>
      <c r="C4326" s="206">
        <v>2012</v>
      </c>
      <c r="D4326" s="207" t="s">
        <v>219</v>
      </c>
      <c r="E4326" s="207" t="s">
        <v>11658</v>
      </c>
      <c r="F4326" s="207" t="s">
        <v>11659</v>
      </c>
      <c r="G4326" s="205" t="s">
        <v>10302</v>
      </c>
      <c r="H4326" s="207" t="s">
        <v>92</v>
      </c>
      <c r="I4326" s="206" t="s">
        <v>34</v>
      </c>
      <c r="J4326" s="184">
        <v>1</v>
      </c>
    </row>
    <row r="4327" spans="1:10" ht="56.25" customHeight="1">
      <c r="A4327" s="206">
        <v>50</v>
      </c>
      <c r="B4327" s="207" t="s">
        <v>8769</v>
      </c>
      <c r="C4327" s="206">
        <v>2012</v>
      </c>
      <c r="D4327" s="207" t="s">
        <v>262</v>
      </c>
      <c r="E4327" s="207" t="s">
        <v>266</v>
      </c>
      <c r="F4327" s="207" t="s">
        <v>11660</v>
      </c>
      <c r="G4327" s="205" t="s">
        <v>10302</v>
      </c>
      <c r="H4327" s="207" t="s">
        <v>92</v>
      </c>
      <c r="I4327" s="206" t="s">
        <v>34</v>
      </c>
      <c r="J4327" s="184">
        <v>1</v>
      </c>
    </row>
    <row r="4328" spans="1:10" ht="33.75" customHeight="1">
      <c r="A4328" s="206">
        <v>50</v>
      </c>
      <c r="B4328" s="207" t="s">
        <v>8769</v>
      </c>
      <c r="C4328" s="206">
        <v>2012</v>
      </c>
      <c r="D4328" s="207" t="s">
        <v>269</v>
      </c>
      <c r="E4328" s="207" t="s">
        <v>4886</v>
      </c>
      <c r="F4328" s="207" t="s">
        <v>11661</v>
      </c>
      <c r="G4328" s="205" t="s">
        <v>10302</v>
      </c>
      <c r="H4328" s="205" t="s">
        <v>10306</v>
      </c>
      <c r="I4328" s="206" t="s">
        <v>34</v>
      </c>
      <c r="J4328" s="184">
        <v>1</v>
      </c>
    </row>
    <row r="4329" spans="1:10" ht="56.25" customHeight="1">
      <c r="A4329" s="206">
        <v>50</v>
      </c>
      <c r="B4329" s="207" t="s">
        <v>8769</v>
      </c>
      <c r="C4329" s="206">
        <v>2012</v>
      </c>
      <c r="D4329" s="207" t="s">
        <v>273</v>
      </c>
      <c r="E4329" s="207" t="s">
        <v>266</v>
      </c>
      <c r="F4329" s="207" t="s">
        <v>4887</v>
      </c>
      <c r="G4329" s="205" t="s">
        <v>10302</v>
      </c>
      <c r="H4329" s="205" t="s">
        <v>10306</v>
      </c>
      <c r="I4329" s="206" t="s">
        <v>34</v>
      </c>
      <c r="J4329" s="184">
        <v>1</v>
      </c>
    </row>
    <row r="4330" spans="1:10" ht="78.75" customHeight="1">
      <c r="A4330" s="206">
        <v>50</v>
      </c>
      <c r="B4330" s="207" t="s">
        <v>8769</v>
      </c>
      <c r="C4330" s="206">
        <v>2012</v>
      </c>
      <c r="D4330" s="207" t="s">
        <v>273</v>
      </c>
      <c r="E4330" s="207" t="s">
        <v>266</v>
      </c>
      <c r="F4330" s="207" t="s">
        <v>4888</v>
      </c>
      <c r="G4330" s="205" t="s">
        <v>10302</v>
      </c>
      <c r="H4330" s="205" t="s">
        <v>10306</v>
      </c>
      <c r="I4330" s="206" t="s">
        <v>34</v>
      </c>
      <c r="J4330" s="184">
        <v>1</v>
      </c>
    </row>
    <row r="4331" spans="1:10" ht="123.75" customHeight="1">
      <c r="A4331" s="206">
        <v>50</v>
      </c>
      <c r="B4331" s="207" t="s">
        <v>8769</v>
      </c>
      <c r="C4331" s="206">
        <v>2012</v>
      </c>
      <c r="D4331" s="207" t="s">
        <v>276</v>
      </c>
      <c r="E4331" s="207" t="s">
        <v>266</v>
      </c>
      <c r="F4331" s="207" t="s">
        <v>4889</v>
      </c>
      <c r="G4331" s="205" t="s">
        <v>10302</v>
      </c>
      <c r="H4331" s="205" t="s">
        <v>10306</v>
      </c>
      <c r="I4331" s="206" t="s">
        <v>34</v>
      </c>
      <c r="J4331" s="184">
        <v>1</v>
      </c>
    </row>
    <row r="4332" spans="1:10" ht="56.25" customHeight="1">
      <c r="A4332" s="206">
        <v>50</v>
      </c>
      <c r="B4332" s="207" t="s">
        <v>8769</v>
      </c>
      <c r="C4332" s="206">
        <v>2012</v>
      </c>
      <c r="D4332" s="207" t="s">
        <v>276</v>
      </c>
      <c r="E4332" s="207" t="s">
        <v>266</v>
      </c>
      <c r="F4332" s="207" t="s">
        <v>4890</v>
      </c>
      <c r="G4332" s="205" t="s">
        <v>10302</v>
      </c>
      <c r="H4332" s="205" t="s">
        <v>10306</v>
      </c>
      <c r="I4332" s="206" t="s">
        <v>34</v>
      </c>
      <c r="J4332" s="184">
        <v>1</v>
      </c>
    </row>
    <row r="4333" spans="1:10" ht="78.75" customHeight="1">
      <c r="A4333" s="206">
        <v>51</v>
      </c>
      <c r="B4333" s="207" t="s">
        <v>4891</v>
      </c>
      <c r="C4333" s="206">
        <v>2015</v>
      </c>
      <c r="D4333" s="207" t="s">
        <v>28</v>
      </c>
      <c r="E4333" s="207" t="s">
        <v>4893</v>
      </c>
      <c r="F4333" s="207" t="s">
        <v>4892</v>
      </c>
      <c r="G4333" s="205" t="s">
        <v>10302</v>
      </c>
      <c r="H4333" s="207" t="s">
        <v>92</v>
      </c>
      <c r="I4333" s="206" t="s">
        <v>34</v>
      </c>
      <c r="J4333" s="184">
        <v>1</v>
      </c>
    </row>
    <row r="4334" spans="1:10" ht="78.75" customHeight="1">
      <c r="A4334" s="206">
        <v>51</v>
      </c>
      <c r="B4334" s="207" t="s">
        <v>4891</v>
      </c>
      <c r="C4334" s="206">
        <v>2015</v>
      </c>
      <c r="D4334" s="207" t="s">
        <v>28</v>
      </c>
      <c r="E4334" s="207" t="s">
        <v>37</v>
      </c>
      <c r="F4334" s="207" t="s">
        <v>11662</v>
      </c>
      <c r="G4334" s="205" t="s">
        <v>10302</v>
      </c>
      <c r="H4334" s="207" t="s">
        <v>92</v>
      </c>
      <c r="I4334" s="206" t="s">
        <v>34</v>
      </c>
      <c r="J4334" s="184">
        <v>1</v>
      </c>
    </row>
    <row r="4335" spans="1:10" ht="78.75" customHeight="1">
      <c r="A4335" s="206">
        <v>51</v>
      </c>
      <c r="B4335" s="207" t="s">
        <v>4891</v>
      </c>
      <c r="C4335" s="206">
        <v>2015</v>
      </c>
      <c r="D4335" s="207" t="s">
        <v>28</v>
      </c>
      <c r="E4335" s="207" t="s">
        <v>43</v>
      </c>
      <c r="F4335" s="207" t="s">
        <v>11663</v>
      </c>
      <c r="G4335" s="205" t="s">
        <v>10302</v>
      </c>
      <c r="H4335" s="205" t="s">
        <v>10306</v>
      </c>
      <c r="I4335" s="206" t="s">
        <v>34</v>
      </c>
      <c r="J4335" s="184">
        <v>1</v>
      </c>
    </row>
    <row r="4336" spans="1:10" ht="45" customHeight="1">
      <c r="A4336" s="206">
        <v>51</v>
      </c>
      <c r="B4336" s="207" t="s">
        <v>4891</v>
      </c>
      <c r="C4336" s="206">
        <v>2015</v>
      </c>
      <c r="D4336" s="205" t="s">
        <v>28</v>
      </c>
      <c r="E4336" s="207" t="s">
        <v>46</v>
      </c>
      <c r="F4336" s="207" t="s">
        <v>4896</v>
      </c>
      <c r="G4336" s="205" t="s">
        <v>10302</v>
      </c>
      <c r="H4336" s="205" t="s">
        <v>10306</v>
      </c>
      <c r="I4336" s="206" t="s">
        <v>34</v>
      </c>
      <c r="J4336" s="184">
        <v>1</v>
      </c>
    </row>
    <row r="4337" spans="1:10" ht="33.75" customHeight="1">
      <c r="A4337" s="206">
        <v>51</v>
      </c>
      <c r="B4337" s="207" t="s">
        <v>4891</v>
      </c>
      <c r="C4337" s="206">
        <v>2015</v>
      </c>
      <c r="D4337" s="205" t="s">
        <v>28</v>
      </c>
      <c r="E4337" s="207" t="s">
        <v>46</v>
      </c>
      <c r="F4337" s="207" t="s">
        <v>4897</v>
      </c>
      <c r="G4337" s="205" t="s">
        <v>10302</v>
      </c>
      <c r="H4337" s="207" t="s">
        <v>52</v>
      </c>
      <c r="I4337" s="206" t="s">
        <v>34</v>
      </c>
      <c r="J4337" s="184">
        <v>1</v>
      </c>
    </row>
    <row r="4338" spans="1:10" ht="22.5" customHeight="1">
      <c r="A4338" s="206">
        <v>51</v>
      </c>
      <c r="B4338" s="207" t="s">
        <v>4891</v>
      </c>
      <c r="C4338" s="206">
        <v>2015</v>
      </c>
      <c r="D4338" s="205" t="s">
        <v>28</v>
      </c>
      <c r="E4338" s="207" t="s">
        <v>46</v>
      </c>
      <c r="F4338" s="207" t="s">
        <v>4898</v>
      </c>
      <c r="G4338" s="205" t="s">
        <v>10302</v>
      </c>
      <c r="H4338" s="207" t="s">
        <v>52</v>
      </c>
      <c r="I4338" s="206" t="s">
        <v>34</v>
      </c>
      <c r="J4338" s="184">
        <v>1</v>
      </c>
    </row>
    <row r="4339" spans="1:10" ht="22.5" customHeight="1">
      <c r="A4339" s="206">
        <v>51</v>
      </c>
      <c r="B4339" s="207" t="s">
        <v>4891</v>
      </c>
      <c r="C4339" s="206">
        <v>2015</v>
      </c>
      <c r="D4339" s="205" t="s">
        <v>28</v>
      </c>
      <c r="E4339" s="207" t="s">
        <v>46</v>
      </c>
      <c r="F4339" s="207" t="s">
        <v>4899</v>
      </c>
      <c r="G4339" s="205" t="s">
        <v>10302</v>
      </c>
      <c r="H4339" s="205" t="s">
        <v>10306</v>
      </c>
      <c r="I4339" s="207" t="s">
        <v>48</v>
      </c>
      <c r="J4339" s="184">
        <v>1</v>
      </c>
    </row>
    <row r="4340" spans="1:10" ht="101.25" customHeight="1">
      <c r="A4340" s="206">
        <v>51</v>
      </c>
      <c r="B4340" s="207" t="s">
        <v>4891</v>
      </c>
      <c r="C4340" s="206">
        <v>2015</v>
      </c>
      <c r="D4340" s="207" t="s">
        <v>28</v>
      </c>
      <c r="E4340" s="207" t="s">
        <v>57</v>
      </c>
      <c r="F4340" s="207" t="s">
        <v>4900</v>
      </c>
      <c r="G4340" s="205" t="s">
        <v>10302</v>
      </c>
      <c r="H4340" s="205" t="s">
        <v>10306</v>
      </c>
      <c r="I4340" s="207" t="s">
        <v>48</v>
      </c>
      <c r="J4340" s="184">
        <v>1</v>
      </c>
    </row>
    <row r="4341" spans="1:10" ht="135" customHeight="1">
      <c r="A4341" s="206">
        <v>51</v>
      </c>
      <c r="B4341" s="207" t="s">
        <v>4891</v>
      </c>
      <c r="C4341" s="206">
        <v>2015</v>
      </c>
      <c r="D4341" s="207" t="s">
        <v>28</v>
      </c>
      <c r="E4341" s="207" t="s">
        <v>62</v>
      </c>
      <c r="F4341" s="207" t="s">
        <v>11664</v>
      </c>
      <c r="G4341" s="205" t="s">
        <v>10302</v>
      </c>
      <c r="H4341" s="205" t="s">
        <v>10306</v>
      </c>
      <c r="I4341" s="206" t="s">
        <v>34</v>
      </c>
      <c r="J4341" s="184">
        <v>1</v>
      </c>
    </row>
    <row r="4342" spans="1:10" ht="22.5" customHeight="1">
      <c r="A4342" s="206">
        <v>51</v>
      </c>
      <c r="B4342" s="207" t="s">
        <v>4891</v>
      </c>
      <c r="C4342" s="206">
        <v>2015</v>
      </c>
      <c r="D4342" s="207" t="s">
        <v>28</v>
      </c>
      <c r="E4342" s="207" t="s">
        <v>554</v>
      </c>
      <c r="F4342" s="207" t="s">
        <v>11665</v>
      </c>
      <c r="G4342" s="205" t="s">
        <v>10302</v>
      </c>
      <c r="H4342" s="205" t="s">
        <v>10306</v>
      </c>
      <c r="I4342" s="206" t="s">
        <v>34</v>
      </c>
      <c r="J4342" s="184">
        <v>1</v>
      </c>
    </row>
    <row r="4343" spans="1:10" ht="33.75" customHeight="1">
      <c r="A4343" s="206">
        <v>51</v>
      </c>
      <c r="B4343" s="207" t="s">
        <v>4891</v>
      </c>
      <c r="C4343" s="206">
        <v>2015</v>
      </c>
      <c r="D4343" s="207" t="s">
        <v>28</v>
      </c>
      <c r="E4343" s="207" t="s">
        <v>554</v>
      </c>
      <c r="F4343" s="207" t="s">
        <v>11666</v>
      </c>
      <c r="G4343" s="205" t="s">
        <v>10302</v>
      </c>
      <c r="H4343" s="205" t="s">
        <v>10306</v>
      </c>
      <c r="I4343" s="206" t="s">
        <v>34</v>
      </c>
      <c r="J4343" s="184">
        <v>1</v>
      </c>
    </row>
    <row r="4344" spans="1:10" ht="33.75" customHeight="1">
      <c r="A4344" s="206">
        <v>51</v>
      </c>
      <c r="B4344" s="207" t="s">
        <v>4891</v>
      </c>
      <c r="C4344" s="206">
        <v>2015</v>
      </c>
      <c r="D4344" s="207" t="s">
        <v>74</v>
      </c>
      <c r="E4344" s="207" t="s">
        <v>75</v>
      </c>
      <c r="F4344" s="207" t="s">
        <v>4904</v>
      </c>
      <c r="G4344" s="205" t="s">
        <v>10302</v>
      </c>
      <c r="H4344" s="205" t="s">
        <v>10306</v>
      </c>
      <c r="I4344" s="206" t="s">
        <v>34</v>
      </c>
      <c r="J4344" s="184">
        <v>1</v>
      </c>
    </row>
    <row r="4345" spans="1:10" ht="22.5" customHeight="1">
      <c r="A4345" s="206">
        <v>51</v>
      </c>
      <c r="B4345" s="207" t="s">
        <v>4891</v>
      </c>
      <c r="C4345" s="206">
        <v>2015</v>
      </c>
      <c r="D4345" s="207" t="s">
        <v>74</v>
      </c>
      <c r="E4345" s="207" t="s">
        <v>75</v>
      </c>
      <c r="F4345" s="207" t="s">
        <v>4905</v>
      </c>
      <c r="G4345" s="205" t="s">
        <v>10302</v>
      </c>
      <c r="H4345" s="207" t="s">
        <v>92</v>
      </c>
      <c r="I4345" s="206" t="s">
        <v>34</v>
      </c>
      <c r="J4345" s="184">
        <v>1</v>
      </c>
    </row>
    <row r="4346" spans="1:10" ht="33.75" customHeight="1">
      <c r="A4346" s="206">
        <v>51</v>
      </c>
      <c r="B4346" s="207" t="s">
        <v>4891</v>
      </c>
      <c r="C4346" s="206">
        <v>2015</v>
      </c>
      <c r="D4346" s="207" t="s">
        <v>74</v>
      </c>
      <c r="E4346" s="207" t="s">
        <v>75</v>
      </c>
      <c r="F4346" s="207" t="s">
        <v>4906</v>
      </c>
      <c r="G4346" s="205" t="s">
        <v>10302</v>
      </c>
      <c r="H4346" s="205" t="s">
        <v>10306</v>
      </c>
      <c r="I4346" s="206" t="s">
        <v>34</v>
      </c>
      <c r="J4346" s="184">
        <v>1</v>
      </c>
    </row>
    <row r="4347" spans="1:10" ht="90" customHeight="1">
      <c r="A4347" s="206">
        <v>51</v>
      </c>
      <c r="B4347" s="207" t="s">
        <v>4891</v>
      </c>
      <c r="C4347" s="206">
        <v>2015</v>
      </c>
      <c r="D4347" s="207" t="s">
        <v>74</v>
      </c>
      <c r="E4347" s="207" t="s">
        <v>79</v>
      </c>
      <c r="F4347" s="207" t="s">
        <v>4907</v>
      </c>
      <c r="G4347" s="205" t="s">
        <v>10302</v>
      </c>
      <c r="H4347" s="207" t="s">
        <v>92</v>
      </c>
      <c r="I4347" s="206" t="s">
        <v>34</v>
      </c>
      <c r="J4347" s="184">
        <v>1</v>
      </c>
    </row>
    <row r="4348" spans="1:10" ht="56.25" customHeight="1">
      <c r="A4348" s="206">
        <v>51</v>
      </c>
      <c r="B4348" s="207" t="s">
        <v>4891</v>
      </c>
      <c r="C4348" s="206">
        <v>2015</v>
      </c>
      <c r="D4348" s="207" t="s">
        <v>74</v>
      </c>
      <c r="E4348" s="207" t="s">
        <v>85</v>
      </c>
      <c r="F4348" s="207" t="s">
        <v>4908</v>
      </c>
      <c r="G4348" s="205" t="s">
        <v>82</v>
      </c>
      <c r="H4348" s="207" t="s">
        <v>188</v>
      </c>
      <c r="I4348" s="206" t="s">
        <v>34</v>
      </c>
      <c r="J4348" s="184">
        <v>1</v>
      </c>
    </row>
    <row r="4349" spans="1:10" ht="45" customHeight="1">
      <c r="A4349" s="206">
        <v>51</v>
      </c>
      <c r="B4349" s="207" t="s">
        <v>4891</v>
      </c>
      <c r="C4349" s="206">
        <v>2015</v>
      </c>
      <c r="D4349" s="207" t="s">
        <v>96</v>
      </c>
      <c r="E4349" s="207" t="s">
        <v>4910</v>
      </c>
      <c r="F4349" s="207" t="s">
        <v>4909</v>
      </c>
      <c r="G4349" s="205" t="s">
        <v>10302</v>
      </c>
      <c r="H4349" s="207" t="s">
        <v>92</v>
      </c>
      <c r="I4349" s="206" t="s">
        <v>34</v>
      </c>
      <c r="J4349" s="184">
        <v>1</v>
      </c>
    </row>
    <row r="4350" spans="1:10" ht="33.75" customHeight="1">
      <c r="A4350" s="206">
        <v>51</v>
      </c>
      <c r="B4350" s="207" t="s">
        <v>4891</v>
      </c>
      <c r="C4350" s="206">
        <v>2015</v>
      </c>
      <c r="D4350" s="207" t="s">
        <v>96</v>
      </c>
      <c r="E4350" s="207" t="s">
        <v>4912</v>
      </c>
      <c r="F4350" s="207" t="s">
        <v>4911</v>
      </c>
      <c r="G4350" s="205" t="s">
        <v>119</v>
      </c>
      <c r="H4350" s="207" t="s">
        <v>333</v>
      </c>
      <c r="I4350" s="206" t="s">
        <v>34</v>
      </c>
      <c r="J4350" s="184">
        <v>1</v>
      </c>
    </row>
    <row r="4351" spans="1:10" ht="33.75" customHeight="1">
      <c r="A4351" s="206">
        <v>51</v>
      </c>
      <c r="B4351" s="207" t="s">
        <v>4891</v>
      </c>
      <c r="C4351" s="206">
        <v>2015</v>
      </c>
      <c r="D4351" s="207" t="s">
        <v>96</v>
      </c>
      <c r="E4351" s="210" t="s">
        <v>105</v>
      </c>
      <c r="F4351" s="207" t="s">
        <v>4913</v>
      </c>
      <c r="G4351" s="205" t="s">
        <v>82</v>
      </c>
      <c r="H4351" s="207" t="s">
        <v>101</v>
      </c>
      <c r="I4351" s="206" t="s">
        <v>34</v>
      </c>
      <c r="J4351" s="184">
        <v>1</v>
      </c>
    </row>
    <row r="4352" spans="1:10" ht="33.75" customHeight="1">
      <c r="A4352" s="206">
        <v>51</v>
      </c>
      <c r="B4352" s="207" t="s">
        <v>4891</v>
      </c>
      <c r="C4352" s="206">
        <v>2015</v>
      </c>
      <c r="D4352" s="207" t="s">
        <v>111</v>
      </c>
      <c r="E4352" s="207" t="s">
        <v>2139</v>
      </c>
      <c r="F4352" s="207" t="s">
        <v>4914</v>
      </c>
      <c r="G4352" s="205" t="s">
        <v>10302</v>
      </c>
      <c r="H4352" s="207" t="s">
        <v>92</v>
      </c>
      <c r="I4352" s="206" t="s">
        <v>34</v>
      </c>
      <c r="J4352" s="184">
        <v>1</v>
      </c>
    </row>
    <row r="4353" spans="1:10" ht="33.75" customHeight="1">
      <c r="A4353" s="206">
        <v>51</v>
      </c>
      <c r="B4353" s="207" t="s">
        <v>4891</v>
      </c>
      <c r="C4353" s="206">
        <v>2015</v>
      </c>
      <c r="D4353" s="207" t="s">
        <v>111</v>
      </c>
      <c r="E4353" s="207" t="s">
        <v>2139</v>
      </c>
      <c r="F4353" s="207" t="s">
        <v>4915</v>
      </c>
      <c r="G4353" s="205" t="s">
        <v>10302</v>
      </c>
      <c r="H4353" s="205" t="s">
        <v>10306</v>
      </c>
      <c r="I4353" s="206" t="s">
        <v>34</v>
      </c>
      <c r="J4353" s="184">
        <v>1</v>
      </c>
    </row>
    <row r="4354" spans="1:10" ht="33.75" customHeight="1">
      <c r="A4354" s="206">
        <v>51</v>
      </c>
      <c r="B4354" s="207" t="s">
        <v>4891</v>
      </c>
      <c r="C4354" s="206">
        <v>2015</v>
      </c>
      <c r="D4354" s="207" t="s">
        <v>111</v>
      </c>
      <c r="E4354" s="207" t="s">
        <v>2139</v>
      </c>
      <c r="F4354" s="207" t="s">
        <v>4916</v>
      </c>
      <c r="G4354" s="205" t="s">
        <v>10302</v>
      </c>
      <c r="H4354" s="207" t="s">
        <v>92</v>
      </c>
      <c r="I4354" s="206" t="s">
        <v>34</v>
      </c>
      <c r="J4354" s="184">
        <v>1</v>
      </c>
    </row>
    <row r="4355" spans="1:10" ht="45" customHeight="1">
      <c r="A4355" s="206">
        <v>51</v>
      </c>
      <c r="B4355" s="207" t="s">
        <v>4891</v>
      </c>
      <c r="C4355" s="206">
        <v>2015</v>
      </c>
      <c r="D4355" s="207" t="s">
        <v>111</v>
      </c>
      <c r="E4355" s="207" t="s">
        <v>2139</v>
      </c>
      <c r="F4355" s="207" t="s">
        <v>4917</v>
      </c>
      <c r="G4355" s="205" t="s">
        <v>10302</v>
      </c>
      <c r="H4355" s="207" t="s">
        <v>92</v>
      </c>
      <c r="I4355" s="206" t="s">
        <v>34</v>
      </c>
      <c r="J4355" s="184">
        <v>1</v>
      </c>
    </row>
    <row r="4356" spans="1:10" ht="45" customHeight="1">
      <c r="A4356" s="206">
        <v>51</v>
      </c>
      <c r="B4356" s="207" t="s">
        <v>4891</v>
      </c>
      <c r="C4356" s="206">
        <v>2015</v>
      </c>
      <c r="D4356" s="207" t="s">
        <v>111</v>
      </c>
      <c r="E4356" s="207" t="s">
        <v>131</v>
      </c>
      <c r="F4356" s="207" t="s">
        <v>4918</v>
      </c>
      <c r="G4356" s="205" t="s">
        <v>10302</v>
      </c>
      <c r="H4356" s="207" t="s">
        <v>92</v>
      </c>
      <c r="I4356" s="206" t="s">
        <v>34</v>
      </c>
      <c r="J4356" s="184">
        <v>1</v>
      </c>
    </row>
    <row r="4357" spans="1:10" ht="22.5" customHeight="1">
      <c r="A4357" s="206">
        <v>51</v>
      </c>
      <c r="B4357" s="207" t="s">
        <v>4891</v>
      </c>
      <c r="C4357" s="206">
        <v>2015</v>
      </c>
      <c r="D4357" s="207" t="s">
        <v>111</v>
      </c>
      <c r="E4357" s="207" t="s">
        <v>116</v>
      </c>
      <c r="F4357" s="207" t="s">
        <v>4919</v>
      </c>
      <c r="G4357" s="205" t="s">
        <v>10302</v>
      </c>
      <c r="H4357" s="207" t="s">
        <v>92</v>
      </c>
      <c r="I4357" s="206" t="s">
        <v>34</v>
      </c>
      <c r="J4357" s="184">
        <v>1</v>
      </c>
    </row>
    <row r="4358" spans="1:10" ht="33.75" customHeight="1">
      <c r="A4358" s="206">
        <v>51</v>
      </c>
      <c r="B4358" s="207" t="s">
        <v>4891</v>
      </c>
      <c r="C4358" s="206">
        <v>2015</v>
      </c>
      <c r="D4358" s="207" t="s">
        <v>111</v>
      </c>
      <c r="E4358" s="207" t="s">
        <v>116</v>
      </c>
      <c r="F4358" s="207" t="s">
        <v>4920</v>
      </c>
      <c r="G4358" s="205" t="s">
        <v>10302</v>
      </c>
      <c r="H4358" s="205" t="s">
        <v>10306</v>
      </c>
      <c r="I4358" s="206" t="s">
        <v>34</v>
      </c>
      <c r="J4358" s="184">
        <v>1</v>
      </c>
    </row>
    <row r="4359" spans="1:10" ht="22.5" customHeight="1">
      <c r="A4359" s="206">
        <v>51</v>
      </c>
      <c r="B4359" s="207" t="s">
        <v>4891</v>
      </c>
      <c r="C4359" s="206">
        <v>2015</v>
      </c>
      <c r="D4359" s="207" t="s">
        <v>111</v>
      </c>
      <c r="E4359" s="207" t="s">
        <v>116</v>
      </c>
      <c r="F4359" s="207" t="s">
        <v>4921</v>
      </c>
      <c r="G4359" s="205" t="s">
        <v>10302</v>
      </c>
      <c r="H4359" s="207" t="s">
        <v>1111</v>
      </c>
      <c r="I4359" s="206" t="s">
        <v>34</v>
      </c>
      <c r="J4359" s="184">
        <v>1</v>
      </c>
    </row>
    <row r="4360" spans="1:10" ht="22.5" customHeight="1">
      <c r="A4360" s="206">
        <v>51</v>
      </c>
      <c r="B4360" s="207" t="s">
        <v>4891</v>
      </c>
      <c r="C4360" s="206">
        <v>2015</v>
      </c>
      <c r="D4360" s="207" t="s">
        <v>139</v>
      </c>
      <c r="E4360" s="207" t="s">
        <v>483</v>
      </c>
      <c r="F4360" s="207" t="s">
        <v>4922</v>
      </c>
      <c r="G4360" s="205" t="s">
        <v>10302</v>
      </c>
      <c r="H4360" s="205" t="s">
        <v>10306</v>
      </c>
      <c r="I4360" s="206" t="s">
        <v>34</v>
      </c>
      <c r="J4360" s="184">
        <v>1</v>
      </c>
    </row>
    <row r="4361" spans="1:10">
      <c r="A4361" s="206">
        <v>51</v>
      </c>
      <c r="B4361" s="207" t="s">
        <v>4891</v>
      </c>
      <c r="C4361" s="206">
        <v>2015</v>
      </c>
      <c r="D4361" s="207" t="s">
        <v>139</v>
      </c>
      <c r="E4361" s="207" t="s">
        <v>483</v>
      </c>
      <c r="F4361" s="207" t="s">
        <v>4923</v>
      </c>
      <c r="G4361" s="205" t="s">
        <v>119</v>
      </c>
      <c r="H4361" s="207" t="s">
        <v>608</v>
      </c>
      <c r="I4361" s="206" t="s">
        <v>34</v>
      </c>
      <c r="J4361" s="184">
        <v>1</v>
      </c>
    </row>
    <row r="4362" spans="1:10" ht="22.5" customHeight="1">
      <c r="A4362" s="206">
        <v>51</v>
      </c>
      <c r="B4362" s="207" t="s">
        <v>4891</v>
      </c>
      <c r="C4362" s="206">
        <v>2015</v>
      </c>
      <c r="D4362" s="207" t="s">
        <v>139</v>
      </c>
      <c r="E4362" s="207" t="s">
        <v>483</v>
      </c>
      <c r="F4362" s="207" t="s">
        <v>4924</v>
      </c>
      <c r="G4362" s="205" t="s">
        <v>10302</v>
      </c>
      <c r="H4362" s="205" t="s">
        <v>10306</v>
      </c>
      <c r="I4362" s="206" t="s">
        <v>34</v>
      </c>
      <c r="J4362" s="184">
        <v>1</v>
      </c>
    </row>
    <row r="4363" spans="1:10" ht="22.5" customHeight="1">
      <c r="A4363" s="206">
        <v>51</v>
      </c>
      <c r="B4363" s="207" t="s">
        <v>4891</v>
      </c>
      <c r="C4363" s="206">
        <v>2015</v>
      </c>
      <c r="D4363" s="207" t="s">
        <v>139</v>
      </c>
      <c r="E4363" s="207" t="s">
        <v>483</v>
      </c>
      <c r="F4363" s="207" t="s">
        <v>4925</v>
      </c>
      <c r="G4363" s="205" t="s">
        <v>10302</v>
      </c>
      <c r="H4363" s="207" t="s">
        <v>92</v>
      </c>
      <c r="I4363" s="206" t="s">
        <v>34</v>
      </c>
      <c r="J4363" s="184">
        <v>1</v>
      </c>
    </row>
    <row r="4364" spans="1:10" ht="22.5" customHeight="1">
      <c r="A4364" s="206">
        <v>51</v>
      </c>
      <c r="B4364" s="207" t="s">
        <v>4891</v>
      </c>
      <c r="C4364" s="206">
        <v>2015</v>
      </c>
      <c r="D4364" s="207" t="s">
        <v>139</v>
      </c>
      <c r="E4364" s="207" t="s">
        <v>483</v>
      </c>
      <c r="F4364" s="207" t="s">
        <v>4926</v>
      </c>
      <c r="G4364" s="205" t="s">
        <v>10302</v>
      </c>
      <c r="H4364" s="205" t="s">
        <v>10306</v>
      </c>
      <c r="I4364" s="206" t="s">
        <v>34</v>
      </c>
      <c r="J4364" s="184">
        <v>1</v>
      </c>
    </row>
    <row r="4365" spans="1:10" ht="22.5" customHeight="1">
      <c r="A4365" s="206">
        <v>51</v>
      </c>
      <c r="B4365" s="207" t="s">
        <v>4891</v>
      </c>
      <c r="C4365" s="206">
        <v>2015</v>
      </c>
      <c r="D4365" s="207" t="s">
        <v>139</v>
      </c>
      <c r="E4365" s="207" t="s">
        <v>586</v>
      </c>
      <c r="F4365" s="207" t="s">
        <v>11667</v>
      </c>
      <c r="G4365" s="205" t="s">
        <v>82</v>
      </c>
      <c r="H4365" s="207" t="s">
        <v>188</v>
      </c>
      <c r="I4365" s="206" t="s">
        <v>34</v>
      </c>
      <c r="J4365" s="184">
        <v>1</v>
      </c>
    </row>
    <row r="4366" spans="1:10" ht="33.75" customHeight="1">
      <c r="A4366" s="206">
        <v>51</v>
      </c>
      <c r="B4366" s="207" t="s">
        <v>4891</v>
      </c>
      <c r="C4366" s="206">
        <v>2015</v>
      </c>
      <c r="D4366" s="207" t="s">
        <v>139</v>
      </c>
      <c r="E4366" s="207" t="s">
        <v>586</v>
      </c>
      <c r="F4366" s="207" t="s">
        <v>11668</v>
      </c>
      <c r="G4366" s="205" t="s">
        <v>10302</v>
      </c>
      <c r="H4366" s="207" t="s">
        <v>92</v>
      </c>
      <c r="I4366" s="206" t="s">
        <v>34</v>
      </c>
      <c r="J4366" s="184">
        <v>1</v>
      </c>
    </row>
    <row r="4367" spans="1:10" ht="33.75" customHeight="1">
      <c r="A4367" s="206">
        <v>51</v>
      </c>
      <c r="B4367" s="207" t="s">
        <v>4891</v>
      </c>
      <c r="C4367" s="206">
        <v>2015</v>
      </c>
      <c r="D4367" s="207" t="s">
        <v>139</v>
      </c>
      <c r="E4367" s="207" t="s">
        <v>11669</v>
      </c>
      <c r="F4367" s="207" t="s">
        <v>11670</v>
      </c>
      <c r="G4367" s="205" t="s">
        <v>10302</v>
      </c>
      <c r="H4367" s="207" t="s">
        <v>92</v>
      </c>
      <c r="I4367" s="206" t="s">
        <v>34</v>
      </c>
      <c r="J4367" s="184">
        <v>1</v>
      </c>
    </row>
    <row r="4368" spans="1:10" ht="33.75" customHeight="1">
      <c r="A4368" s="206">
        <v>51</v>
      </c>
      <c r="B4368" s="207" t="s">
        <v>4891</v>
      </c>
      <c r="C4368" s="206">
        <v>2015</v>
      </c>
      <c r="D4368" s="207" t="s">
        <v>139</v>
      </c>
      <c r="E4368" s="207" t="s">
        <v>11669</v>
      </c>
      <c r="F4368" s="207" t="s">
        <v>11671</v>
      </c>
      <c r="G4368" s="205" t="s">
        <v>10302</v>
      </c>
      <c r="H4368" s="205" t="s">
        <v>10306</v>
      </c>
      <c r="I4368" s="206" t="s">
        <v>34</v>
      </c>
      <c r="J4368" s="184">
        <v>1</v>
      </c>
    </row>
    <row r="4369" spans="1:10" ht="33.75" customHeight="1">
      <c r="A4369" s="206">
        <v>51</v>
      </c>
      <c r="B4369" s="207" t="s">
        <v>4891</v>
      </c>
      <c r="C4369" s="206">
        <v>2015</v>
      </c>
      <c r="D4369" s="207" t="s">
        <v>139</v>
      </c>
      <c r="E4369" s="207" t="s">
        <v>11669</v>
      </c>
      <c r="F4369" s="207" t="s">
        <v>11672</v>
      </c>
      <c r="G4369" s="205" t="s">
        <v>10302</v>
      </c>
      <c r="H4369" s="205" t="s">
        <v>10306</v>
      </c>
      <c r="I4369" s="206" t="s">
        <v>34</v>
      </c>
      <c r="J4369" s="184">
        <v>1</v>
      </c>
    </row>
    <row r="4370" spans="1:10" ht="22.5" customHeight="1">
      <c r="A4370" s="206">
        <v>51</v>
      </c>
      <c r="B4370" s="207" t="s">
        <v>4891</v>
      </c>
      <c r="C4370" s="206">
        <v>2015</v>
      </c>
      <c r="D4370" s="207" t="s">
        <v>166</v>
      </c>
      <c r="E4370" s="207" t="s">
        <v>162</v>
      </c>
      <c r="F4370" s="207" t="s">
        <v>4929</v>
      </c>
      <c r="G4370" s="205" t="s">
        <v>10302</v>
      </c>
      <c r="H4370" s="205" t="s">
        <v>10306</v>
      </c>
      <c r="I4370" s="206" t="s">
        <v>34</v>
      </c>
      <c r="J4370" s="184">
        <v>1</v>
      </c>
    </row>
    <row r="4371" spans="1:10" ht="22.5" customHeight="1">
      <c r="A4371" s="206">
        <v>51</v>
      </c>
      <c r="B4371" s="207" t="s">
        <v>4891</v>
      </c>
      <c r="C4371" s="206">
        <v>2015</v>
      </c>
      <c r="D4371" s="207" t="s">
        <v>166</v>
      </c>
      <c r="E4371" s="207" t="s">
        <v>162</v>
      </c>
      <c r="F4371" s="207" t="s">
        <v>4930</v>
      </c>
      <c r="G4371" s="205" t="s">
        <v>82</v>
      </c>
      <c r="H4371" s="207" t="s">
        <v>101</v>
      </c>
      <c r="I4371" s="206" t="s">
        <v>34</v>
      </c>
      <c r="J4371" s="184">
        <v>1</v>
      </c>
    </row>
    <row r="4372" spans="1:10" ht="22.5" customHeight="1">
      <c r="A4372" s="206">
        <v>51</v>
      </c>
      <c r="B4372" s="207" t="s">
        <v>4891</v>
      </c>
      <c r="C4372" s="206">
        <v>2015</v>
      </c>
      <c r="D4372" s="207" t="s">
        <v>166</v>
      </c>
      <c r="E4372" s="207" t="s">
        <v>162</v>
      </c>
      <c r="F4372" s="207" t="s">
        <v>4931</v>
      </c>
      <c r="G4372" s="205" t="s">
        <v>82</v>
      </c>
      <c r="H4372" s="207" t="s">
        <v>101</v>
      </c>
      <c r="I4372" s="206" t="s">
        <v>34</v>
      </c>
      <c r="J4372" s="184">
        <v>1</v>
      </c>
    </row>
    <row r="4373" spans="1:10">
      <c r="A4373" s="206">
        <v>51</v>
      </c>
      <c r="B4373" s="207" t="s">
        <v>4891</v>
      </c>
      <c r="C4373" s="206">
        <v>2015</v>
      </c>
      <c r="D4373" s="207" t="s">
        <v>166</v>
      </c>
      <c r="E4373" s="207" t="s">
        <v>162</v>
      </c>
      <c r="F4373" s="207" t="s">
        <v>4932</v>
      </c>
      <c r="G4373" s="205" t="s">
        <v>119</v>
      </c>
      <c r="H4373" s="207" t="s">
        <v>395</v>
      </c>
      <c r="I4373" s="206" t="s">
        <v>34</v>
      </c>
      <c r="J4373" s="184">
        <v>1</v>
      </c>
    </row>
    <row r="4374" spans="1:10" ht="33.75" customHeight="1">
      <c r="A4374" s="206">
        <v>51</v>
      </c>
      <c r="B4374" s="207" t="s">
        <v>4891</v>
      </c>
      <c r="C4374" s="206">
        <v>2015</v>
      </c>
      <c r="D4374" s="207" t="s">
        <v>166</v>
      </c>
      <c r="E4374" s="207" t="s">
        <v>162</v>
      </c>
      <c r="F4374" s="207" t="s">
        <v>4933</v>
      </c>
      <c r="G4374" s="205" t="s">
        <v>10302</v>
      </c>
      <c r="H4374" s="207" t="s">
        <v>52</v>
      </c>
      <c r="I4374" s="206" t="s">
        <v>34</v>
      </c>
      <c r="J4374" s="184">
        <v>1</v>
      </c>
    </row>
    <row r="4375" spans="1:10" ht="22.5" customHeight="1">
      <c r="A4375" s="206">
        <v>51</v>
      </c>
      <c r="B4375" s="207" t="s">
        <v>4891</v>
      </c>
      <c r="C4375" s="206">
        <v>2015</v>
      </c>
      <c r="D4375" s="207" t="s">
        <v>166</v>
      </c>
      <c r="E4375" s="207" t="s">
        <v>177</v>
      </c>
      <c r="F4375" s="207" t="s">
        <v>4934</v>
      </c>
      <c r="G4375" s="205" t="s">
        <v>82</v>
      </c>
      <c r="H4375" s="207" t="s">
        <v>101</v>
      </c>
      <c r="I4375" s="206" t="s">
        <v>34</v>
      </c>
      <c r="J4375" s="184">
        <v>1</v>
      </c>
    </row>
    <row r="4376" spans="1:10" ht="22.5" customHeight="1">
      <c r="A4376" s="206">
        <v>51</v>
      </c>
      <c r="B4376" s="207" t="s">
        <v>4891</v>
      </c>
      <c r="C4376" s="206">
        <v>2015</v>
      </c>
      <c r="D4376" s="207" t="s">
        <v>166</v>
      </c>
      <c r="E4376" s="207" t="s">
        <v>177</v>
      </c>
      <c r="F4376" s="207" t="s">
        <v>4935</v>
      </c>
      <c r="G4376" s="205" t="s">
        <v>82</v>
      </c>
      <c r="H4376" s="207" t="s">
        <v>101</v>
      </c>
      <c r="I4376" s="206" t="s">
        <v>34</v>
      </c>
      <c r="J4376" s="184">
        <v>1</v>
      </c>
    </row>
    <row r="4377" spans="1:10" ht="22.5" customHeight="1">
      <c r="A4377" s="206">
        <v>51</v>
      </c>
      <c r="B4377" s="207" t="s">
        <v>4891</v>
      </c>
      <c r="C4377" s="206">
        <v>2015</v>
      </c>
      <c r="D4377" s="207" t="s">
        <v>166</v>
      </c>
      <c r="E4377" s="207" t="s">
        <v>177</v>
      </c>
      <c r="F4377" s="207" t="s">
        <v>4936</v>
      </c>
      <c r="G4377" s="205" t="s">
        <v>10302</v>
      </c>
      <c r="H4377" s="207" t="s">
        <v>52</v>
      </c>
      <c r="I4377" s="206" t="s">
        <v>34</v>
      </c>
      <c r="J4377" s="184">
        <v>1</v>
      </c>
    </row>
    <row r="4378" spans="1:10" ht="22.5" customHeight="1">
      <c r="A4378" s="206">
        <v>51</v>
      </c>
      <c r="B4378" s="207" t="s">
        <v>4891</v>
      </c>
      <c r="C4378" s="206">
        <v>2015</v>
      </c>
      <c r="D4378" s="207" t="s">
        <v>166</v>
      </c>
      <c r="E4378" s="207" t="s">
        <v>404</v>
      </c>
      <c r="F4378" s="207" t="s">
        <v>4937</v>
      </c>
      <c r="G4378" s="205" t="s">
        <v>10302</v>
      </c>
      <c r="H4378" s="205" t="s">
        <v>10306</v>
      </c>
      <c r="I4378" s="206" t="s">
        <v>34</v>
      </c>
      <c r="J4378" s="184">
        <v>1</v>
      </c>
    </row>
    <row r="4379" spans="1:10" ht="22.5" customHeight="1">
      <c r="A4379" s="206">
        <v>51</v>
      </c>
      <c r="B4379" s="207" t="s">
        <v>4891</v>
      </c>
      <c r="C4379" s="206">
        <v>2015</v>
      </c>
      <c r="D4379" s="207" t="s">
        <v>166</v>
      </c>
      <c r="E4379" s="207" t="s">
        <v>404</v>
      </c>
      <c r="F4379" s="207" t="s">
        <v>4938</v>
      </c>
      <c r="G4379" s="205" t="s">
        <v>82</v>
      </c>
      <c r="H4379" s="207" t="s">
        <v>188</v>
      </c>
      <c r="I4379" s="206" t="s">
        <v>34</v>
      </c>
      <c r="J4379" s="184">
        <v>1</v>
      </c>
    </row>
    <row r="4380" spans="1:10" ht="22.5" customHeight="1">
      <c r="A4380" s="206">
        <v>51</v>
      </c>
      <c r="B4380" s="207" t="s">
        <v>4891</v>
      </c>
      <c r="C4380" s="206">
        <v>2015</v>
      </c>
      <c r="D4380" s="207" t="s">
        <v>166</v>
      </c>
      <c r="E4380" s="207" t="s">
        <v>404</v>
      </c>
      <c r="F4380" s="207" t="s">
        <v>4939</v>
      </c>
      <c r="G4380" s="205" t="s">
        <v>82</v>
      </c>
      <c r="H4380" s="207" t="s">
        <v>101</v>
      </c>
      <c r="I4380" s="206" t="s">
        <v>34</v>
      </c>
      <c r="J4380" s="184">
        <v>1</v>
      </c>
    </row>
    <row r="4381" spans="1:10" ht="22.5" customHeight="1">
      <c r="A4381" s="206">
        <v>51</v>
      </c>
      <c r="B4381" s="207" t="s">
        <v>4891</v>
      </c>
      <c r="C4381" s="206">
        <v>2015</v>
      </c>
      <c r="D4381" s="207" t="s">
        <v>166</v>
      </c>
      <c r="E4381" s="207" t="s">
        <v>404</v>
      </c>
      <c r="F4381" s="207" t="s">
        <v>4940</v>
      </c>
      <c r="G4381" s="205" t="s">
        <v>82</v>
      </c>
      <c r="H4381" s="207" t="s">
        <v>101</v>
      </c>
      <c r="I4381" s="206" t="s">
        <v>34</v>
      </c>
      <c r="J4381" s="184">
        <v>1</v>
      </c>
    </row>
    <row r="4382" spans="1:10" ht="33.75" customHeight="1">
      <c r="A4382" s="206">
        <v>51</v>
      </c>
      <c r="B4382" s="207" t="s">
        <v>4891</v>
      </c>
      <c r="C4382" s="206">
        <v>2015</v>
      </c>
      <c r="D4382" s="207" t="s">
        <v>166</v>
      </c>
      <c r="E4382" s="207" t="s">
        <v>404</v>
      </c>
      <c r="F4382" s="207" t="s">
        <v>4941</v>
      </c>
      <c r="G4382" s="205" t="s">
        <v>10302</v>
      </c>
      <c r="H4382" s="205" t="s">
        <v>10306</v>
      </c>
      <c r="I4382" s="206" t="s">
        <v>34</v>
      </c>
      <c r="J4382" s="184">
        <v>1</v>
      </c>
    </row>
    <row r="4383" spans="1:10" ht="22.5" customHeight="1">
      <c r="A4383" s="206">
        <v>51</v>
      </c>
      <c r="B4383" s="207" t="s">
        <v>4891</v>
      </c>
      <c r="C4383" s="206">
        <v>2015</v>
      </c>
      <c r="D4383" s="207" t="s">
        <v>166</v>
      </c>
      <c r="E4383" s="207" t="s">
        <v>404</v>
      </c>
      <c r="F4383" s="207" t="s">
        <v>4942</v>
      </c>
      <c r="G4383" s="205" t="s">
        <v>10302</v>
      </c>
      <c r="H4383" s="205" t="s">
        <v>10306</v>
      </c>
      <c r="I4383" s="206" t="s">
        <v>34</v>
      </c>
      <c r="J4383" s="184">
        <v>1</v>
      </c>
    </row>
    <row r="4384" spans="1:10" ht="22.5" customHeight="1">
      <c r="A4384" s="206">
        <v>51</v>
      </c>
      <c r="B4384" s="207" t="s">
        <v>4891</v>
      </c>
      <c r="C4384" s="206">
        <v>2015</v>
      </c>
      <c r="D4384" s="207" t="s">
        <v>166</v>
      </c>
      <c r="E4384" s="207" t="s">
        <v>407</v>
      </c>
      <c r="F4384" s="207" t="s">
        <v>4943</v>
      </c>
      <c r="G4384" s="205" t="s">
        <v>10302</v>
      </c>
      <c r="H4384" s="207" t="s">
        <v>92</v>
      </c>
      <c r="I4384" s="206" t="s">
        <v>34</v>
      </c>
      <c r="J4384" s="184">
        <v>1</v>
      </c>
    </row>
    <row r="4385" spans="1:10" ht="22.5" customHeight="1">
      <c r="A4385" s="206">
        <v>51</v>
      </c>
      <c r="B4385" s="207" t="s">
        <v>4891</v>
      </c>
      <c r="C4385" s="206">
        <v>2015</v>
      </c>
      <c r="D4385" s="207" t="s">
        <v>166</v>
      </c>
      <c r="E4385" s="207" t="s">
        <v>407</v>
      </c>
      <c r="F4385" s="207" t="s">
        <v>4944</v>
      </c>
      <c r="G4385" s="205" t="s">
        <v>10302</v>
      </c>
      <c r="H4385" s="207" t="s">
        <v>92</v>
      </c>
      <c r="I4385" s="206" t="s">
        <v>34</v>
      </c>
      <c r="J4385" s="184">
        <v>1</v>
      </c>
    </row>
    <row r="4386" spans="1:10" ht="22.5" customHeight="1">
      <c r="A4386" s="206">
        <v>51</v>
      </c>
      <c r="B4386" s="207" t="s">
        <v>4891</v>
      </c>
      <c r="C4386" s="206">
        <v>2015</v>
      </c>
      <c r="D4386" s="207" t="s">
        <v>166</v>
      </c>
      <c r="E4386" s="207" t="s">
        <v>407</v>
      </c>
      <c r="F4386" s="207" t="s">
        <v>4945</v>
      </c>
      <c r="G4386" s="205" t="s">
        <v>10302</v>
      </c>
      <c r="H4386" s="205" t="s">
        <v>10306</v>
      </c>
      <c r="I4386" s="206" t="s">
        <v>34</v>
      </c>
      <c r="J4386" s="184">
        <v>1</v>
      </c>
    </row>
    <row r="4387" spans="1:10" ht="22.5" customHeight="1">
      <c r="A4387" s="206">
        <v>51</v>
      </c>
      <c r="B4387" s="207" t="s">
        <v>4891</v>
      </c>
      <c r="C4387" s="206">
        <v>2015</v>
      </c>
      <c r="D4387" s="207" t="s">
        <v>166</v>
      </c>
      <c r="E4387" s="207" t="s">
        <v>407</v>
      </c>
      <c r="F4387" s="207" t="s">
        <v>4946</v>
      </c>
      <c r="G4387" s="205" t="s">
        <v>10302</v>
      </c>
      <c r="H4387" s="205" t="s">
        <v>10306</v>
      </c>
      <c r="I4387" s="207" t="s">
        <v>48</v>
      </c>
      <c r="J4387" s="184">
        <v>1</v>
      </c>
    </row>
    <row r="4388" spans="1:10" ht="22.5" customHeight="1">
      <c r="A4388" s="206">
        <v>51</v>
      </c>
      <c r="B4388" s="207" t="s">
        <v>4891</v>
      </c>
      <c r="C4388" s="206">
        <v>2015</v>
      </c>
      <c r="D4388" s="207" t="s">
        <v>166</v>
      </c>
      <c r="E4388" s="207" t="s">
        <v>407</v>
      </c>
      <c r="F4388" s="207" t="s">
        <v>4947</v>
      </c>
      <c r="G4388" s="205" t="s">
        <v>10302</v>
      </c>
      <c r="H4388" s="205" t="s">
        <v>10306</v>
      </c>
      <c r="I4388" s="206" t="s">
        <v>34</v>
      </c>
      <c r="J4388" s="184">
        <v>1</v>
      </c>
    </row>
    <row r="4389" spans="1:10" ht="56.25" customHeight="1">
      <c r="A4389" s="206">
        <v>51</v>
      </c>
      <c r="B4389" s="207" t="s">
        <v>4891</v>
      </c>
      <c r="C4389" s="206">
        <v>2015</v>
      </c>
      <c r="D4389" s="207" t="s">
        <v>166</v>
      </c>
      <c r="E4389" s="207" t="s">
        <v>501</v>
      </c>
      <c r="F4389" s="207" t="s">
        <v>4948</v>
      </c>
      <c r="G4389" s="205" t="s">
        <v>82</v>
      </c>
      <c r="H4389" s="207" t="s">
        <v>101</v>
      </c>
      <c r="I4389" s="206" t="s">
        <v>34</v>
      </c>
      <c r="J4389" s="184">
        <v>1</v>
      </c>
    </row>
    <row r="4390" spans="1:10" ht="22.5" customHeight="1">
      <c r="A4390" s="206">
        <v>51</v>
      </c>
      <c r="B4390" s="207" t="s">
        <v>4891</v>
      </c>
      <c r="C4390" s="206">
        <v>2015</v>
      </c>
      <c r="D4390" s="207" t="s">
        <v>166</v>
      </c>
      <c r="E4390" s="207" t="s">
        <v>184</v>
      </c>
      <c r="F4390" s="207" t="s">
        <v>4949</v>
      </c>
      <c r="G4390" s="205" t="s">
        <v>82</v>
      </c>
      <c r="H4390" s="207" t="s">
        <v>101</v>
      </c>
      <c r="I4390" s="206" t="s">
        <v>34</v>
      </c>
      <c r="J4390" s="184">
        <v>1</v>
      </c>
    </row>
    <row r="4391" spans="1:10" ht="22.5" customHeight="1">
      <c r="A4391" s="206">
        <v>51</v>
      </c>
      <c r="B4391" s="207" t="s">
        <v>4891</v>
      </c>
      <c r="C4391" s="206">
        <v>2015</v>
      </c>
      <c r="D4391" s="207" t="s">
        <v>208</v>
      </c>
      <c r="E4391" s="207" t="s">
        <v>211</v>
      </c>
      <c r="F4391" s="207" t="s">
        <v>4950</v>
      </c>
      <c r="G4391" s="205" t="s">
        <v>10302</v>
      </c>
      <c r="H4391" s="207" t="s">
        <v>92</v>
      </c>
      <c r="I4391" s="206" t="s">
        <v>34</v>
      </c>
      <c r="J4391" s="184">
        <v>1</v>
      </c>
    </row>
    <row r="4392" spans="1:10" ht="33.75" customHeight="1">
      <c r="A4392" s="206">
        <v>51</v>
      </c>
      <c r="B4392" s="207" t="s">
        <v>4891</v>
      </c>
      <c r="C4392" s="206">
        <v>2015</v>
      </c>
      <c r="D4392" s="207" t="s">
        <v>208</v>
      </c>
      <c r="E4392" s="207" t="s">
        <v>211</v>
      </c>
      <c r="F4392" s="207" t="s">
        <v>4951</v>
      </c>
      <c r="G4392" s="207" t="s">
        <v>401</v>
      </c>
      <c r="H4392" s="207" t="s">
        <v>401</v>
      </c>
      <c r="I4392" s="206" t="s">
        <v>34</v>
      </c>
      <c r="J4392" s="184">
        <v>1</v>
      </c>
    </row>
    <row r="4393" spans="1:10" ht="22.5" customHeight="1">
      <c r="A4393" s="206">
        <v>51</v>
      </c>
      <c r="B4393" s="207" t="s">
        <v>4891</v>
      </c>
      <c r="C4393" s="206">
        <v>2015</v>
      </c>
      <c r="D4393" s="207" t="s">
        <v>208</v>
      </c>
      <c r="E4393" s="207" t="s">
        <v>211</v>
      </c>
      <c r="F4393" s="207" t="s">
        <v>4952</v>
      </c>
      <c r="G4393" s="205" t="s">
        <v>82</v>
      </c>
      <c r="H4393" s="207" t="s">
        <v>188</v>
      </c>
      <c r="I4393" s="206" t="s">
        <v>34</v>
      </c>
      <c r="J4393" s="184">
        <v>1</v>
      </c>
    </row>
    <row r="4394" spans="1:10" ht="22.5" customHeight="1">
      <c r="A4394" s="206">
        <v>51</v>
      </c>
      <c r="B4394" s="207" t="s">
        <v>4891</v>
      </c>
      <c r="C4394" s="206">
        <v>2015</v>
      </c>
      <c r="D4394" s="207" t="s">
        <v>208</v>
      </c>
      <c r="E4394" s="207" t="s">
        <v>211</v>
      </c>
      <c r="F4394" s="207" t="s">
        <v>4953</v>
      </c>
      <c r="G4394" s="205" t="s">
        <v>10302</v>
      </c>
      <c r="H4394" s="207" t="s">
        <v>1111</v>
      </c>
      <c r="I4394" s="206" t="s">
        <v>34</v>
      </c>
      <c r="J4394" s="184">
        <v>1</v>
      </c>
    </row>
    <row r="4395" spans="1:10" ht="22.5" customHeight="1">
      <c r="A4395" s="206">
        <v>51</v>
      </c>
      <c r="B4395" s="207" t="s">
        <v>4891</v>
      </c>
      <c r="C4395" s="206">
        <v>2015</v>
      </c>
      <c r="D4395" s="207" t="s">
        <v>208</v>
      </c>
      <c r="E4395" s="207" t="s">
        <v>211</v>
      </c>
      <c r="F4395" s="207" t="s">
        <v>4954</v>
      </c>
      <c r="G4395" s="205" t="s">
        <v>10302</v>
      </c>
      <c r="H4395" s="205" t="s">
        <v>10306</v>
      </c>
      <c r="I4395" s="206" t="s">
        <v>34</v>
      </c>
      <c r="J4395" s="184">
        <v>1</v>
      </c>
    </row>
    <row r="4396" spans="1:10" ht="33.75" customHeight="1">
      <c r="A4396" s="206">
        <v>51</v>
      </c>
      <c r="B4396" s="207" t="s">
        <v>4891</v>
      </c>
      <c r="C4396" s="206">
        <v>2015</v>
      </c>
      <c r="D4396" s="207" t="s">
        <v>219</v>
      </c>
      <c r="E4396" s="207" t="s">
        <v>10378</v>
      </c>
      <c r="F4396" s="207" t="s">
        <v>4955</v>
      </c>
      <c r="G4396" s="205" t="s">
        <v>10302</v>
      </c>
      <c r="H4396" s="207" t="s">
        <v>92</v>
      </c>
      <c r="I4396" s="206" t="s">
        <v>34</v>
      </c>
      <c r="J4396" s="184">
        <v>1</v>
      </c>
    </row>
    <row r="4397" spans="1:10" ht="22.5" customHeight="1">
      <c r="A4397" s="206">
        <v>51</v>
      </c>
      <c r="B4397" s="207" t="s">
        <v>4891</v>
      </c>
      <c r="C4397" s="206">
        <v>2015</v>
      </c>
      <c r="D4397" s="207" t="s">
        <v>219</v>
      </c>
      <c r="E4397" s="207" t="s">
        <v>10378</v>
      </c>
      <c r="F4397" s="207" t="s">
        <v>4956</v>
      </c>
      <c r="G4397" s="205" t="s">
        <v>10302</v>
      </c>
      <c r="H4397" s="207" t="s">
        <v>92</v>
      </c>
      <c r="I4397" s="206" t="s">
        <v>34</v>
      </c>
      <c r="J4397" s="184">
        <v>1</v>
      </c>
    </row>
    <row r="4398" spans="1:10" ht="45" customHeight="1">
      <c r="A4398" s="206">
        <v>51</v>
      </c>
      <c r="B4398" s="207" t="s">
        <v>4891</v>
      </c>
      <c r="C4398" s="206">
        <v>2015</v>
      </c>
      <c r="D4398" s="207" t="s">
        <v>219</v>
      </c>
      <c r="E4398" s="207" t="s">
        <v>10378</v>
      </c>
      <c r="F4398" s="207" t="s">
        <v>4957</v>
      </c>
      <c r="G4398" s="205" t="s">
        <v>10302</v>
      </c>
      <c r="H4398" s="207" t="s">
        <v>92</v>
      </c>
      <c r="I4398" s="206" t="s">
        <v>34</v>
      </c>
      <c r="J4398" s="184">
        <v>1</v>
      </c>
    </row>
    <row r="4399" spans="1:10" ht="33.75" customHeight="1">
      <c r="A4399" s="206">
        <v>51</v>
      </c>
      <c r="B4399" s="207" t="s">
        <v>4891</v>
      </c>
      <c r="C4399" s="206">
        <v>2015</v>
      </c>
      <c r="D4399" s="207" t="s">
        <v>219</v>
      </c>
      <c r="E4399" s="207" t="s">
        <v>10378</v>
      </c>
      <c r="F4399" s="207" t="s">
        <v>4958</v>
      </c>
      <c r="G4399" s="205" t="s">
        <v>10302</v>
      </c>
      <c r="H4399" s="207" t="s">
        <v>92</v>
      </c>
      <c r="I4399" s="206" t="s">
        <v>34</v>
      </c>
      <c r="J4399" s="184">
        <v>1</v>
      </c>
    </row>
    <row r="4400" spans="1:10" ht="45" customHeight="1">
      <c r="A4400" s="206">
        <v>51</v>
      </c>
      <c r="B4400" s="207" t="s">
        <v>4891</v>
      </c>
      <c r="C4400" s="206">
        <v>2015</v>
      </c>
      <c r="D4400" s="207" t="s">
        <v>219</v>
      </c>
      <c r="E4400" s="207" t="s">
        <v>10378</v>
      </c>
      <c r="F4400" s="207" t="s">
        <v>4959</v>
      </c>
      <c r="G4400" s="205" t="s">
        <v>10302</v>
      </c>
      <c r="H4400" s="207" t="s">
        <v>92</v>
      </c>
      <c r="I4400" s="206" t="s">
        <v>34</v>
      </c>
      <c r="J4400" s="184">
        <v>1</v>
      </c>
    </row>
    <row r="4401" spans="1:10" ht="33.75" customHeight="1">
      <c r="A4401" s="206">
        <v>51</v>
      </c>
      <c r="B4401" s="207" t="s">
        <v>4891</v>
      </c>
      <c r="C4401" s="206">
        <v>2015</v>
      </c>
      <c r="D4401" s="207" t="s">
        <v>531</v>
      </c>
      <c r="E4401" s="207" t="s">
        <v>266</v>
      </c>
      <c r="F4401" s="207" t="s">
        <v>4960</v>
      </c>
      <c r="G4401" s="205" t="s">
        <v>10302</v>
      </c>
      <c r="H4401" s="207" t="s">
        <v>92</v>
      </c>
      <c r="I4401" s="206" t="s">
        <v>34</v>
      </c>
      <c r="J4401" s="184">
        <v>1</v>
      </c>
    </row>
    <row r="4402" spans="1:10" ht="67.5" customHeight="1">
      <c r="A4402" s="206">
        <v>51</v>
      </c>
      <c r="B4402" s="207" t="s">
        <v>4891</v>
      </c>
      <c r="C4402" s="206">
        <v>2015</v>
      </c>
      <c r="D4402" s="207" t="s">
        <v>262</v>
      </c>
      <c r="E4402" s="207" t="s">
        <v>266</v>
      </c>
      <c r="F4402" s="207" t="s">
        <v>11673</v>
      </c>
      <c r="G4402" s="205" t="s">
        <v>10302</v>
      </c>
      <c r="H4402" s="207" t="s">
        <v>92</v>
      </c>
      <c r="I4402" s="206" t="s">
        <v>34</v>
      </c>
      <c r="J4402" s="184">
        <v>1</v>
      </c>
    </row>
    <row r="4403" spans="1:10" ht="56.25" customHeight="1">
      <c r="A4403" s="206">
        <v>51</v>
      </c>
      <c r="B4403" s="207" t="s">
        <v>4891</v>
      </c>
      <c r="C4403" s="206">
        <v>2015</v>
      </c>
      <c r="D4403" s="207" t="s">
        <v>536</v>
      </c>
      <c r="E4403" s="207" t="s">
        <v>273</v>
      </c>
      <c r="F4403" s="207" t="s">
        <v>4964</v>
      </c>
      <c r="G4403" s="205" t="s">
        <v>10302</v>
      </c>
      <c r="H4403" s="205" t="s">
        <v>10306</v>
      </c>
      <c r="I4403" s="206" t="s">
        <v>34</v>
      </c>
      <c r="J4403" s="184">
        <v>1</v>
      </c>
    </row>
    <row r="4404" spans="1:10" ht="101.25" customHeight="1">
      <c r="A4404" s="206">
        <v>51</v>
      </c>
      <c r="B4404" s="207" t="s">
        <v>4891</v>
      </c>
      <c r="C4404" s="206">
        <v>2015</v>
      </c>
      <c r="D4404" s="207" t="s">
        <v>536</v>
      </c>
      <c r="E4404" s="207" t="s">
        <v>276</v>
      </c>
      <c r="F4404" s="207" t="s">
        <v>4965</v>
      </c>
      <c r="G4404" s="205" t="s">
        <v>10302</v>
      </c>
      <c r="H4404" s="205" t="s">
        <v>10306</v>
      </c>
      <c r="I4404" s="206" t="s">
        <v>34</v>
      </c>
      <c r="J4404" s="184">
        <v>1</v>
      </c>
    </row>
    <row r="4405" spans="1:10" ht="67.5" customHeight="1">
      <c r="A4405" s="206">
        <v>51</v>
      </c>
      <c r="B4405" s="207" t="s">
        <v>4891</v>
      </c>
      <c r="C4405" s="206">
        <v>2015</v>
      </c>
      <c r="D4405" s="207" t="s">
        <v>536</v>
      </c>
      <c r="E4405" s="207" t="s">
        <v>276</v>
      </c>
      <c r="F4405" s="207" t="s">
        <v>4966</v>
      </c>
      <c r="G4405" s="205" t="s">
        <v>10302</v>
      </c>
      <c r="H4405" s="205" t="s">
        <v>10306</v>
      </c>
      <c r="I4405" s="206" t="s">
        <v>34</v>
      </c>
      <c r="J4405" s="184">
        <v>1</v>
      </c>
    </row>
    <row r="4406" spans="1:10" ht="101.25" customHeight="1">
      <c r="A4406" s="206">
        <v>52</v>
      </c>
      <c r="B4406" s="207" t="s">
        <v>4623</v>
      </c>
      <c r="C4406" s="206">
        <v>2011</v>
      </c>
      <c r="D4406" s="207" t="s">
        <v>28</v>
      </c>
      <c r="E4406" s="207" t="s">
        <v>541</v>
      </c>
      <c r="F4406" s="207" t="s">
        <v>11674</v>
      </c>
      <c r="G4406" s="205" t="s">
        <v>10302</v>
      </c>
      <c r="H4406" s="205" t="s">
        <v>10306</v>
      </c>
      <c r="I4406" s="206" t="s">
        <v>34</v>
      </c>
      <c r="J4406" s="184">
        <v>1</v>
      </c>
    </row>
    <row r="4407" spans="1:10" ht="45" customHeight="1">
      <c r="A4407" s="206">
        <v>52</v>
      </c>
      <c r="B4407" s="207" t="s">
        <v>4623</v>
      </c>
      <c r="C4407" s="206">
        <v>2011</v>
      </c>
      <c r="D4407" s="207" t="s">
        <v>28</v>
      </c>
      <c r="E4407" s="207" t="s">
        <v>29</v>
      </c>
      <c r="F4407" s="207" t="s">
        <v>4968</v>
      </c>
      <c r="G4407" s="205" t="s">
        <v>10302</v>
      </c>
      <c r="H4407" s="207" t="s">
        <v>92</v>
      </c>
      <c r="I4407" s="206" t="s">
        <v>34</v>
      </c>
      <c r="J4407" s="184">
        <v>1</v>
      </c>
    </row>
    <row r="4408" spans="1:10" ht="33.75" customHeight="1">
      <c r="A4408" s="206">
        <v>52</v>
      </c>
      <c r="B4408" s="207" t="s">
        <v>4623</v>
      </c>
      <c r="C4408" s="206">
        <v>2011</v>
      </c>
      <c r="D4408" s="207" t="s">
        <v>28</v>
      </c>
      <c r="E4408" s="207" t="s">
        <v>43</v>
      </c>
      <c r="F4408" s="207" t="s">
        <v>4969</v>
      </c>
      <c r="G4408" s="205" t="s">
        <v>10302</v>
      </c>
      <c r="H4408" s="205" t="s">
        <v>10306</v>
      </c>
      <c r="I4408" s="206" t="s">
        <v>34</v>
      </c>
      <c r="J4408" s="184">
        <v>1</v>
      </c>
    </row>
    <row r="4409" spans="1:10" ht="22.5" customHeight="1">
      <c r="A4409" s="206">
        <v>52</v>
      </c>
      <c r="B4409" s="207" t="s">
        <v>4623</v>
      </c>
      <c r="C4409" s="206">
        <v>2011</v>
      </c>
      <c r="D4409" s="207" t="s">
        <v>28</v>
      </c>
      <c r="E4409" s="207" t="s">
        <v>43</v>
      </c>
      <c r="F4409" s="207" t="s">
        <v>4970</v>
      </c>
      <c r="G4409" s="205" t="s">
        <v>10302</v>
      </c>
      <c r="H4409" s="205" t="s">
        <v>10306</v>
      </c>
      <c r="I4409" s="206" t="s">
        <v>34</v>
      </c>
      <c r="J4409" s="184">
        <v>1</v>
      </c>
    </row>
    <row r="4410" spans="1:10" ht="56.25" customHeight="1">
      <c r="A4410" s="206">
        <v>52</v>
      </c>
      <c r="B4410" s="207" t="s">
        <v>4623</v>
      </c>
      <c r="C4410" s="206">
        <v>2011</v>
      </c>
      <c r="D4410" s="207" t="s">
        <v>28</v>
      </c>
      <c r="E4410" s="207" t="s">
        <v>43</v>
      </c>
      <c r="F4410" s="207" t="s">
        <v>4971</v>
      </c>
      <c r="G4410" s="205" t="s">
        <v>10302</v>
      </c>
      <c r="H4410" s="205" t="s">
        <v>10306</v>
      </c>
      <c r="I4410" s="206" t="s">
        <v>34</v>
      </c>
      <c r="J4410" s="184">
        <v>1</v>
      </c>
    </row>
    <row r="4411" spans="1:10" ht="22.5" customHeight="1">
      <c r="A4411" s="206">
        <v>52</v>
      </c>
      <c r="B4411" s="207" t="s">
        <v>4623</v>
      </c>
      <c r="C4411" s="206">
        <v>2011</v>
      </c>
      <c r="D4411" s="207" t="s">
        <v>28</v>
      </c>
      <c r="E4411" s="207" t="s">
        <v>43</v>
      </c>
      <c r="F4411" s="207" t="s">
        <v>4972</v>
      </c>
      <c r="G4411" s="205" t="s">
        <v>10302</v>
      </c>
      <c r="H4411" s="205" t="s">
        <v>10306</v>
      </c>
      <c r="I4411" s="206" t="s">
        <v>34</v>
      </c>
      <c r="J4411" s="184">
        <v>1</v>
      </c>
    </row>
    <row r="4412" spans="1:10" ht="33.75" customHeight="1">
      <c r="A4412" s="206">
        <v>52</v>
      </c>
      <c r="B4412" s="207" t="s">
        <v>4623</v>
      </c>
      <c r="C4412" s="206">
        <v>2011</v>
      </c>
      <c r="D4412" s="207" t="s">
        <v>28</v>
      </c>
      <c r="E4412" s="207" t="s">
        <v>545</v>
      </c>
      <c r="F4412" s="207" t="s">
        <v>4973</v>
      </c>
      <c r="G4412" s="205" t="s">
        <v>10302</v>
      </c>
      <c r="H4412" s="207" t="s">
        <v>92</v>
      </c>
      <c r="I4412" s="206" t="s">
        <v>34</v>
      </c>
      <c r="J4412" s="184">
        <v>1</v>
      </c>
    </row>
    <row r="4413" spans="1:10" ht="33.75" customHeight="1">
      <c r="A4413" s="206">
        <v>52</v>
      </c>
      <c r="B4413" s="207" t="s">
        <v>4623</v>
      </c>
      <c r="C4413" s="206">
        <v>2011</v>
      </c>
      <c r="D4413" s="207" t="s">
        <v>28</v>
      </c>
      <c r="E4413" s="207" t="s">
        <v>545</v>
      </c>
      <c r="F4413" s="207" t="s">
        <v>4974</v>
      </c>
      <c r="G4413" s="205" t="s">
        <v>10302</v>
      </c>
      <c r="H4413" s="207" t="s">
        <v>92</v>
      </c>
      <c r="I4413" s="206" t="s">
        <v>34</v>
      </c>
      <c r="J4413" s="184">
        <v>1</v>
      </c>
    </row>
    <row r="4414" spans="1:10" ht="112.5" customHeight="1">
      <c r="A4414" s="206">
        <v>52</v>
      </c>
      <c r="B4414" s="207" t="s">
        <v>4623</v>
      </c>
      <c r="C4414" s="206">
        <v>2011</v>
      </c>
      <c r="D4414" s="207" t="s">
        <v>28</v>
      </c>
      <c r="E4414" s="207" t="s">
        <v>62</v>
      </c>
      <c r="F4414" s="207" t="s">
        <v>11675</v>
      </c>
      <c r="G4414" s="205" t="s">
        <v>10302</v>
      </c>
      <c r="H4414" s="207" t="s">
        <v>92</v>
      </c>
      <c r="I4414" s="206" t="s">
        <v>34</v>
      </c>
      <c r="J4414" s="184">
        <v>1</v>
      </c>
    </row>
    <row r="4415" spans="1:10" ht="78.75" customHeight="1">
      <c r="A4415" s="206">
        <v>52</v>
      </c>
      <c r="B4415" s="207" t="s">
        <v>4623</v>
      </c>
      <c r="C4415" s="206">
        <v>2011</v>
      </c>
      <c r="D4415" s="205" t="s">
        <v>28</v>
      </c>
      <c r="E4415" s="207" t="s">
        <v>46</v>
      </c>
      <c r="F4415" s="207" t="s">
        <v>4976</v>
      </c>
      <c r="G4415" s="205" t="s">
        <v>10302</v>
      </c>
      <c r="H4415" s="207" t="s">
        <v>52</v>
      </c>
      <c r="I4415" s="206" t="s">
        <v>34</v>
      </c>
      <c r="J4415" s="184">
        <v>1</v>
      </c>
    </row>
    <row r="4416" spans="1:10" ht="56.25" customHeight="1">
      <c r="A4416" s="206">
        <v>52</v>
      </c>
      <c r="B4416" s="207" t="s">
        <v>4623</v>
      </c>
      <c r="C4416" s="206">
        <v>2011</v>
      </c>
      <c r="D4416" s="207" t="s">
        <v>28</v>
      </c>
      <c r="E4416" s="207" t="s">
        <v>57</v>
      </c>
      <c r="F4416" s="207" t="s">
        <v>4977</v>
      </c>
      <c r="G4416" s="205" t="s">
        <v>10302</v>
      </c>
      <c r="H4416" s="205" t="s">
        <v>10306</v>
      </c>
      <c r="I4416" s="207" t="s">
        <v>48</v>
      </c>
      <c r="J4416" s="184">
        <v>1</v>
      </c>
    </row>
    <row r="4417" spans="1:10" ht="56.25" customHeight="1">
      <c r="A4417" s="206">
        <v>52</v>
      </c>
      <c r="B4417" s="207" t="s">
        <v>4623</v>
      </c>
      <c r="C4417" s="206">
        <v>2011</v>
      </c>
      <c r="D4417" s="207" t="s">
        <v>28</v>
      </c>
      <c r="E4417" s="207" t="s">
        <v>4979</v>
      </c>
      <c r="F4417" s="207" t="s">
        <v>11676</v>
      </c>
      <c r="G4417" s="205" t="s">
        <v>82</v>
      </c>
      <c r="H4417" s="207" t="s">
        <v>101</v>
      </c>
      <c r="I4417" s="206" t="s">
        <v>34</v>
      </c>
      <c r="J4417" s="184">
        <v>1</v>
      </c>
    </row>
    <row r="4418" spans="1:10" ht="78.75" customHeight="1">
      <c r="A4418" s="206">
        <v>52</v>
      </c>
      <c r="B4418" s="207" t="s">
        <v>4623</v>
      </c>
      <c r="C4418" s="206">
        <v>2011</v>
      </c>
      <c r="D4418" s="207" t="s">
        <v>28</v>
      </c>
      <c r="E4418" s="207" t="s">
        <v>554</v>
      </c>
      <c r="F4418" s="207" t="s">
        <v>11677</v>
      </c>
      <c r="G4418" s="205" t="s">
        <v>10302</v>
      </c>
      <c r="H4418" s="205" t="s">
        <v>10306</v>
      </c>
      <c r="I4418" s="206" t="s">
        <v>34</v>
      </c>
      <c r="J4418" s="184">
        <v>1</v>
      </c>
    </row>
    <row r="4419" spans="1:10" ht="67.5" customHeight="1">
      <c r="A4419" s="206">
        <v>52</v>
      </c>
      <c r="B4419" s="207" t="s">
        <v>4623</v>
      </c>
      <c r="C4419" s="206">
        <v>2011</v>
      </c>
      <c r="D4419" s="207" t="s">
        <v>69</v>
      </c>
      <c r="E4419" s="207" t="s">
        <v>266</v>
      </c>
      <c r="F4419" s="207" t="s">
        <v>4981</v>
      </c>
      <c r="G4419" s="205" t="s">
        <v>10302</v>
      </c>
      <c r="H4419" s="207" t="s">
        <v>92</v>
      </c>
      <c r="I4419" s="206" t="s">
        <v>34</v>
      </c>
      <c r="J4419" s="184">
        <v>1</v>
      </c>
    </row>
    <row r="4420" spans="1:10" ht="33.75" customHeight="1">
      <c r="A4420" s="206">
        <v>52</v>
      </c>
      <c r="B4420" s="207" t="s">
        <v>4623</v>
      </c>
      <c r="C4420" s="206">
        <v>2011</v>
      </c>
      <c r="D4420" s="207" t="s">
        <v>74</v>
      </c>
      <c r="E4420" s="207" t="s">
        <v>75</v>
      </c>
      <c r="F4420" s="207" t="s">
        <v>4982</v>
      </c>
      <c r="G4420" s="205" t="s">
        <v>10302</v>
      </c>
      <c r="H4420" s="207" t="s">
        <v>52</v>
      </c>
      <c r="I4420" s="206" t="s">
        <v>34</v>
      </c>
      <c r="J4420" s="184">
        <v>1</v>
      </c>
    </row>
    <row r="4421" spans="1:10" ht="45" customHeight="1">
      <c r="A4421" s="206">
        <v>52</v>
      </c>
      <c r="B4421" s="207" t="s">
        <v>4623</v>
      </c>
      <c r="C4421" s="206">
        <v>2011</v>
      </c>
      <c r="D4421" s="207" t="s">
        <v>74</v>
      </c>
      <c r="E4421" s="207" t="s">
        <v>75</v>
      </c>
      <c r="F4421" s="207" t="s">
        <v>4983</v>
      </c>
      <c r="G4421" s="205" t="s">
        <v>10302</v>
      </c>
      <c r="H4421" s="205" t="s">
        <v>10306</v>
      </c>
      <c r="I4421" s="206" t="s">
        <v>34</v>
      </c>
      <c r="J4421" s="184">
        <v>1</v>
      </c>
    </row>
    <row r="4422" spans="1:10" ht="22.5" customHeight="1">
      <c r="A4422" s="206">
        <v>52</v>
      </c>
      <c r="B4422" s="207" t="s">
        <v>4623</v>
      </c>
      <c r="C4422" s="206">
        <v>2011</v>
      </c>
      <c r="D4422" s="207" t="s">
        <v>74</v>
      </c>
      <c r="E4422" s="207" t="s">
        <v>75</v>
      </c>
      <c r="F4422" s="207" t="s">
        <v>4984</v>
      </c>
      <c r="G4422" s="205" t="s">
        <v>10302</v>
      </c>
      <c r="H4422" s="207" t="s">
        <v>92</v>
      </c>
      <c r="I4422" s="206" t="s">
        <v>34</v>
      </c>
      <c r="J4422" s="184">
        <v>1</v>
      </c>
    </row>
    <row r="4423" spans="1:10" ht="56.25" customHeight="1">
      <c r="A4423" s="206">
        <v>52</v>
      </c>
      <c r="B4423" s="207" t="s">
        <v>4623</v>
      </c>
      <c r="C4423" s="206">
        <v>2011</v>
      </c>
      <c r="D4423" s="207" t="s">
        <v>74</v>
      </c>
      <c r="E4423" s="207" t="s">
        <v>79</v>
      </c>
      <c r="F4423" s="207" t="s">
        <v>4985</v>
      </c>
      <c r="G4423" s="205" t="s">
        <v>10302</v>
      </c>
      <c r="H4423" s="207" t="s">
        <v>92</v>
      </c>
      <c r="I4423" s="206" t="s">
        <v>34</v>
      </c>
      <c r="J4423" s="184">
        <v>1</v>
      </c>
    </row>
    <row r="4424" spans="1:10" ht="78.75" customHeight="1">
      <c r="A4424" s="206">
        <v>52</v>
      </c>
      <c r="B4424" s="207" t="s">
        <v>4623</v>
      </c>
      <c r="C4424" s="206">
        <v>2011</v>
      </c>
      <c r="D4424" s="207" t="s">
        <v>74</v>
      </c>
      <c r="E4424" s="207" t="s">
        <v>85</v>
      </c>
      <c r="F4424" s="207" t="s">
        <v>11678</v>
      </c>
      <c r="G4424" s="205" t="s">
        <v>119</v>
      </c>
      <c r="H4424" s="207" t="s">
        <v>608</v>
      </c>
      <c r="I4424" s="206" t="s">
        <v>34</v>
      </c>
      <c r="J4424" s="184">
        <v>1</v>
      </c>
    </row>
    <row r="4425" spans="1:10" ht="22.5" customHeight="1">
      <c r="A4425" s="206">
        <v>52</v>
      </c>
      <c r="B4425" s="207" t="s">
        <v>4623</v>
      </c>
      <c r="C4425" s="206">
        <v>2011</v>
      </c>
      <c r="D4425" s="207" t="s">
        <v>74</v>
      </c>
      <c r="E4425" s="207" t="s">
        <v>94</v>
      </c>
      <c r="F4425" s="207" t="s">
        <v>4624</v>
      </c>
      <c r="G4425" s="205" t="s">
        <v>10302</v>
      </c>
      <c r="H4425" s="207" t="s">
        <v>92</v>
      </c>
      <c r="I4425" s="206" t="s">
        <v>34</v>
      </c>
      <c r="J4425" s="184">
        <v>1</v>
      </c>
    </row>
    <row r="4426" spans="1:10" ht="22.5" customHeight="1">
      <c r="A4426" s="206">
        <v>52</v>
      </c>
      <c r="B4426" s="207" t="s">
        <v>4623</v>
      </c>
      <c r="C4426" s="206">
        <v>2011</v>
      </c>
      <c r="D4426" s="207" t="s">
        <v>74</v>
      </c>
      <c r="E4426" s="207" t="s">
        <v>94</v>
      </c>
      <c r="F4426" s="207" t="s">
        <v>4735</v>
      </c>
      <c r="G4426" s="205" t="s">
        <v>10302</v>
      </c>
      <c r="H4426" s="207" t="s">
        <v>92</v>
      </c>
      <c r="I4426" s="206" t="s">
        <v>34</v>
      </c>
      <c r="J4426" s="184">
        <v>1</v>
      </c>
    </row>
    <row r="4427" spans="1:10" ht="33.75" customHeight="1">
      <c r="A4427" s="206">
        <v>52</v>
      </c>
      <c r="B4427" s="207" t="s">
        <v>4623</v>
      </c>
      <c r="C4427" s="206">
        <v>2011</v>
      </c>
      <c r="D4427" s="207" t="s">
        <v>74</v>
      </c>
      <c r="E4427" s="207" t="s">
        <v>94</v>
      </c>
      <c r="F4427" s="207" t="s">
        <v>4835</v>
      </c>
      <c r="G4427" s="205" t="s">
        <v>10302</v>
      </c>
      <c r="H4427" s="207" t="s">
        <v>92</v>
      </c>
      <c r="I4427" s="206" t="s">
        <v>34</v>
      </c>
      <c r="J4427" s="184">
        <v>1</v>
      </c>
    </row>
    <row r="4428" spans="1:10" ht="33.75" customHeight="1">
      <c r="A4428" s="206">
        <v>52</v>
      </c>
      <c r="B4428" s="207" t="s">
        <v>4623</v>
      </c>
      <c r="C4428" s="206">
        <v>2011</v>
      </c>
      <c r="D4428" s="207" t="s">
        <v>74</v>
      </c>
      <c r="E4428" s="207" t="s">
        <v>94</v>
      </c>
      <c r="F4428" s="207" t="s">
        <v>4987</v>
      </c>
      <c r="G4428" s="205" t="s">
        <v>10302</v>
      </c>
      <c r="H4428" s="205" t="s">
        <v>10306</v>
      </c>
      <c r="I4428" s="206" t="s">
        <v>34</v>
      </c>
      <c r="J4428" s="184">
        <v>1</v>
      </c>
    </row>
    <row r="4429" spans="1:10" ht="67.5" customHeight="1">
      <c r="A4429" s="206">
        <v>52</v>
      </c>
      <c r="B4429" s="207" t="s">
        <v>4623</v>
      </c>
      <c r="C4429" s="206">
        <v>2011</v>
      </c>
      <c r="D4429" s="207" t="s">
        <v>96</v>
      </c>
      <c r="E4429" s="207" t="s">
        <v>100</v>
      </c>
      <c r="F4429" s="207" t="s">
        <v>11679</v>
      </c>
      <c r="G4429" s="205" t="s">
        <v>82</v>
      </c>
      <c r="H4429" s="207" t="s">
        <v>101</v>
      </c>
      <c r="I4429" s="206" t="s">
        <v>34</v>
      </c>
      <c r="J4429" s="184">
        <v>1</v>
      </c>
    </row>
    <row r="4430" spans="1:10" ht="33.75" customHeight="1">
      <c r="A4430" s="206">
        <v>52</v>
      </c>
      <c r="B4430" s="207" t="s">
        <v>4623</v>
      </c>
      <c r="C4430" s="206">
        <v>2011</v>
      </c>
      <c r="D4430" s="207" t="s">
        <v>96</v>
      </c>
      <c r="E4430" s="207" t="s">
        <v>1211</v>
      </c>
      <c r="F4430" s="207" t="s">
        <v>4994</v>
      </c>
      <c r="G4430" s="205" t="s">
        <v>10302</v>
      </c>
      <c r="H4430" s="207" t="s">
        <v>92</v>
      </c>
      <c r="I4430" s="206" t="s">
        <v>34</v>
      </c>
      <c r="J4430" s="184">
        <v>1</v>
      </c>
    </row>
    <row r="4431" spans="1:10" ht="22.5" customHeight="1">
      <c r="A4431" s="206">
        <v>52</v>
      </c>
      <c r="B4431" s="207" t="s">
        <v>4623</v>
      </c>
      <c r="C4431" s="206">
        <v>2011</v>
      </c>
      <c r="D4431" s="207" t="s">
        <v>96</v>
      </c>
      <c r="E4431" s="207" t="s">
        <v>1211</v>
      </c>
      <c r="F4431" s="207" t="s">
        <v>11680</v>
      </c>
      <c r="G4431" s="205" t="s">
        <v>10302</v>
      </c>
      <c r="H4431" s="207" t="s">
        <v>92</v>
      </c>
      <c r="I4431" s="206" t="s">
        <v>34</v>
      </c>
      <c r="J4431" s="184">
        <v>1</v>
      </c>
    </row>
    <row r="4432" spans="1:10" ht="67.5" customHeight="1">
      <c r="A4432" s="206">
        <v>52</v>
      </c>
      <c r="B4432" s="207" t="s">
        <v>4623</v>
      </c>
      <c r="C4432" s="206">
        <v>2011</v>
      </c>
      <c r="D4432" s="207" t="s">
        <v>96</v>
      </c>
      <c r="E4432" s="207" t="s">
        <v>4997</v>
      </c>
      <c r="F4432" s="207" t="s">
        <v>4996</v>
      </c>
      <c r="G4432" s="205" t="s">
        <v>10302</v>
      </c>
      <c r="H4432" s="207" t="s">
        <v>92</v>
      </c>
      <c r="I4432" s="206" t="s">
        <v>34</v>
      </c>
      <c r="J4432" s="184">
        <v>1</v>
      </c>
    </row>
    <row r="4433" spans="1:10" ht="33.75" customHeight="1">
      <c r="A4433" s="206">
        <v>52</v>
      </c>
      <c r="B4433" s="207" t="s">
        <v>4623</v>
      </c>
      <c r="C4433" s="206">
        <v>2011</v>
      </c>
      <c r="D4433" s="207" t="s">
        <v>96</v>
      </c>
      <c r="E4433" s="207" t="s">
        <v>107</v>
      </c>
      <c r="F4433" s="207" t="s">
        <v>4998</v>
      </c>
      <c r="G4433" s="205" t="s">
        <v>82</v>
      </c>
      <c r="H4433" s="207" t="s">
        <v>188</v>
      </c>
      <c r="I4433" s="206" t="s">
        <v>34</v>
      </c>
      <c r="J4433" s="184">
        <v>1</v>
      </c>
    </row>
    <row r="4434" spans="1:10" ht="56.25" customHeight="1">
      <c r="A4434" s="206">
        <v>52</v>
      </c>
      <c r="B4434" s="207" t="s">
        <v>4623</v>
      </c>
      <c r="C4434" s="206">
        <v>2011</v>
      </c>
      <c r="D4434" s="207" t="s">
        <v>96</v>
      </c>
      <c r="E4434" s="207" t="s">
        <v>107</v>
      </c>
      <c r="F4434" s="207" t="s">
        <v>4999</v>
      </c>
      <c r="G4434" s="205" t="s">
        <v>10302</v>
      </c>
      <c r="H4434" s="207" t="s">
        <v>92</v>
      </c>
      <c r="I4434" s="206" t="s">
        <v>34</v>
      </c>
      <c r="J4434" s="184">
        <v>1</v>
      </c>
    </row>
    <row r="4435" spans="1:10" ht="22.5" customHeight="1">
      <c r="A4435" s="206">
        <v>52</v>
      </c>
      <c r="B4435" s="207" t="s">
        <v>4623</v>
      </c>
      <c r="C4435" s="206">
        <v>2011</v>
      </c>
      <c r="D4435" s="207" t="s">
        <v>96</v>
      </c>
      <c r="E4435" s="207" t="s">
        <v>107</v>
      </c>
      <c r="F4435" s="207" t="s">
        <v>5000</v>
      </c>
      <c r="G4435" s="205" t="s">
        <v>10302</v>
      </c>
      <c r="H4435" s="207" t="s">
        <v>92</v>
      </c>
      <c r="I4435" s="206" t="s">
        <v>34</v>
      </c>
      <c r="J4435" s="184">
        <v>1</v>
      </c>
    </row>
    <row r="4436" spans="1:10" ht="22.5" customHeight="1">
      <c r="A4436" s="206">
        <v>52</v>
      </c>
      <c r="B4436" s="207" t="s">
        <v>4623</v>
      </c>
      <c r="C4436" s="206">
        <v>2011</v>
      </c>
      <c r="D4436" s="207" t="s">
        <v>96</v>
      </c>
      <c r="E4436" s="207" t="s">
        <v>107</v>
      </c>
      <c r="F4436" s="207" t="s">
        <v>5001</v>
      </c>
      <c r="G4436" s="205" t="s">
        <v>10302</v>
      </c>
      <c r="H4436" s="205" t="s">
        <v>10306</v>
      </c>
      <c r="I4436" s="206" t="s">
        <v>34</v>
      </c>
      <c r="J4436" s="184">
        <v>1</v>
      </c>
    </row>
    <row r="4437" spans="1:10" ht="33.75" customHeight="1">
      <c r="A4437" s="206">
        <v>52</v>
      </c>
      <c r="B4437" s="207" t="s">
        <v>4623</v>
      </c>
      <c r="C4437" s="206">
        <v>2011</v>
      </c>
      <c r="D4437" s="207" t="s">
        <v>96</v>
      </c>
      <c r="E4437" s="207" t="s">
        <v>107</v>
      </c>
      <c r="F4437" s="207" t="s">
        <v>5002</v>
      </c>
      <c r="G4437" s="205" t="s">
        <v>10302</v>
      </c>
      <c r="H4437" s="207" t="s">
        <v>92</v>
      </c>
      <c r="I4437" s="206" t="s">
        <v>34</v>
      </c>
      <c r="J4437" s="184">
        <v>1</v>
      </c>
    </row>
    <row r="4438" spans="1:10" ht="33.75" customHeight="1">
      <c r="A4438" s="206">
        <v>52</v>
      </c>
      <c r="B4438" s="207" t="s">
        <v>4623</v>
      </c>
      <c r="C4438" s="206">
        <v>2011</v>
      </c>
      <c r="D4438" s="207" t="s">
        <v>96</v>
      </c>
      <c r="E4438" s="207" t="s">
        <v>5004</v>
      </c>
      <c r="F4438" s="207" t="s">
        <v>5003</v>
      </c>
      <c r="G4438" s="205" t="s">
        <v>10302</v>
      </c>
      <c r="H4438" s="207" t="s">
        <v>1111</v>
      </c>
      <c r="I4438" s="206" t="s">
        <v>34</v>
      </c>
      <c r="J4438" s="184">
        <v>1</v>
      </c>
    </row>
    <row r="4439" spans="1:10" ht="33.75" customHeight="1">
      <c r="A4439" s="206">
        <v>52</v>
      </c>
      <c r="B4439" s="207" t="s">
        <v>4623</v>
      </c>
      <c r="C4439" s="206">
        <v>2011</v>
      </c>
      <c r="D4439" s="207" t="s">
        <v>96</v>
      </c>
      <c r="E4439" s="207" t="s">
        <v>5004</v>
      </c>
      <c r="F4439" s="207" t="s">
        <v>5005</v>
      </c>
      <c r="G4439" s="205" t="s">
        <v>10302</v>
      </c>
      <c r="H4439" s="205" t="s">
        <v>10306</v>
      </c>
      <c r="I4439" s="206" t="s">
        <v>34</v>
      </c>
      <c r="J4439" s="184">
        <v>1</v>
      </c>
    </row>
    <row r="4440" spans="1:10" ht="22.5" customHeight="1">
      <c r="A4440" s="206">
        <v>52</v>
      </c>
      <c r="B4440" s="207" t="s">
        <v>4623</v>
      </c>
      <c r="C4440" s="206">
        <v>2011</v>
      </c>
      <c r="D4440" s="207" t="s">
        <v>96</v>
      </c>
      <c r="E4440" s="207" t="s">
        <v>5004</v>
      </c>
      <c r="F4440" s="207" t="s">
        <v>5006</v>
      </c>
      <c r="G4440" s="205" t="s">
        <v>10302</v>
      </c>
      <c r="H4440" s="207" t="s">
        <v>92</v>
      </c>
      <c r="I4440" s="206" t="s">
        <v>34</v>
      </c>
      <c r="J4440" s="184">
        <v>1</v>
      </c>
    </row>
    <row r="4441" spans="1:10" ht="22.5" customHeight="1">
      <c r="A4441" s="206">
        <v>52</v>
      </c>
      <c r="B4441" s="207" t="s">
        <v>4623</v>
      </c>
      <c r="C4441" s="206">
        <v>2011</v>
      </c>
      <c r="D4441" s="207" t="s">
        <v>96</v>
      </c>
      <c r="E4441" s="207" t="s">
        <v>5004</v>
      </c>
      <c r="F4441" s="207" t="s">
        <v>5007</v>
      </c>
      <c r="G4441" s="205" t="s">
        <v>10302</v>
      </c>
      <c r="H4441" s="207" t="s">
        <v>92</v>
      </c>
      <c r="I4441" s="206" t="s">
        <v>34</v>
      </c>
      <c r="J4441" s="184">
        <v>1</v>
      </c>
    </row>
    <row r="4442" spans="1:10" ht="22.5" customHeight="1">
      <c r="A4442" s="206">
        <v>52</v>
      </c>
      <c r="B4442" s="207" t="s">
        <v>4623</v>
      </c>
      <c r="C4442" s="206">
        <v>2011</v>
      </c>
      <c r="D4442" s="207" t="s">
        <v>96</v>
      </c>
      <c r="E4442" s="207" t="s">
        <v>5004</v>
      </c>
      <c r="F4442" s="207" t="s">
        <v>11681</v>
      </c>
      <c r="G4442" s="205" t="s">
        <v>10302</v>
      </c>
      <c r="H4442" s="205" t="s">
        <v>10306</v>
      </c>
      <c r="I4442" s="207" t="s">
        <v>48</v>
      </c>
      <c r="J4442" s="184">
        <v>1</v>
      </c>
    </row>
    <row r="4443" spans="1:10" ht="78.75" customHeight="1">
      <c r="A4443" s="206">
        <v>52</v>
      </c>
      <c r="B4443" s="207" t="s">
        <v>4623</v>
      </c>
      <c r="C4443" s="206">
        <v>2011</v>
      </c>
      <c r="D4443" s="207" t="s">
        <v>96</v>
      </c>
      <c r="E4443" s="207" t="s">
        <v>5004</v>
      </c>
      <c r="F4443" s="207" t="s">
        <v>5009</v>
      </c>
      <c r="G4443" s="205" t="s">
        <v>10302</v>
      </c>
      <c r="H4443" s="205" t="s">
        <v>10306</v>
      </c>
      <c r="I4443" s="206" t="s">
        <v>34</v>
      </c>
      <c r="J4443" s="184">
        <v>1</v>
      </c>
    </row>
    <row r="4444" spans="1:10" ht="112.5" customHeight="1">
      <c r="A4444" s="206">
        <v>52</v>
      </c>
      <c r="B4444" s="207" t="s">
        <v>4623</v>
      </c>
      <c r="C4444" s="206">
        <v>2011</v>
      </c>
      <c r="D4444" s="207" t="s">
        <v>139</v>
      </c>
      <c r="E4444" s="207" t="s">
        <v>144</v>
      </c>
      <c r="F4444" s="207" t="s">
        <v>5010</v>
      </c>
      <c r="G4444" s="205" t="s">
        <v>10302</v>
      </c>
      <c r="H4444" s="207" t="s">
        <v>92</v>
      </c>
      <c r="I4444" s="206" t="s">
        <v>34</v>
      </c>
      <c r="J4444" s="184">
        <v>1</v>
      </c>
    </row>
    <row r="4445" spans="1:10" ht="22.5" customHeight="1">
      <c r="A4445" s="206">
        <v>52</v>
      </c>
      <c r="B4445" s="207" t="s">
        <v>4623</v>
      </c>
      <c r="C4445" s="206">
        <v>2011</v>
      </c>
      <c r="D4445" s="207" t="s">
        <v>139</v>
      </c>
      <c r="E4445" s="207" t="s">
        <v>483</v>
      </c>
      <c r="F4445" s="207" t="s">
        <v>5011</v>
      </c>
      <c r="G4445" s="205" t="s">
        <v>10302</v>
      </c>
      <c r="H4445" s="205" t="s">
        <v>10306</v>
      </c>
      <c r="I4445" s="206" t="s">
        <v>34</v>
      </c>
      <c r="J4445" s="184">
        <v>1</v>
      </c>
    </row>
    <row r="4446" spans="1:10" ht="22.5" customHeight="1">
      <c r="A4446" s="206">
        <v>52</v>
      </c>
      <c r="B4446" s="207" t="s">
        <v>4623</v>
      </c>
      <c r="C4446" s="206">
        <v>2011</v>
      </c>
      <c r="D4446" s="207" t="s">
        <v>139</v>
      </c>
      <c r="E4446" s="207" t="s">
        <v>483</v>
      </c>
      <c r="F4446" s="207" t="s">
        <v>5012</v>
      </c>
      <c r="G4446" s="205" t="s">
        <v>10302</v>
      </c>
      <c r="H4446" s="207" t="s">
        <v>92</v>
      </c>
      <c r="I4446" s="206" t="s">
        <v>34</v>
      </c>
      <c r="J4446" s="184">
        <v>1</v>
      </c>
    </row>
    <row r="4447" spans="1:10" ht="33.75" customHeight="1">
      <c r="A4447" s="206">
        <v>52</v>
      </c>
      <c r="B4447" s="207" t="s">
        <v>4623</v>
      </c>
      <c r="C4447" s="206">
        <v>2011</v>
      </c>
      <c r="D4447" s="207" t="s">
        <v>139</v>
      </c>
      <c r="E4447" s="207" t="s">
        <v>483</v>
      </c>
      <c r="F4447" s="207" t="s">
        <v>5013</v>
      </c>
      <c r="G4447" s="205" t="s">
        <v>82</v>
      </c>
      <c r="H4447" s="207" t="s">
        <v>101</v>
      </c>
      <c r="I4447" s="206" t="s">
        <v>34</v>
      </c>
      <c r="J4447" s="184">
        <v>1</v>
      </c>
    </row>
    <row r="4448" spans="1:10" ht="45" customHeight="1">
      <c r="A4448" s="206">
        <v>52</v>
      </c>
      <c r="B4448" s="207" t="s">
        <v>4623</v>
      </c>
      <c r="C4448" s="206">
        <v>2011</v>
      </c>
      <c r="D4448" s="207" t="s">
        <v>139</v>
      </c>
      <c r="E4448" s="207" t="s">
        <v>483</v>
      </c>
      <c r="F4448" s="207" t="s">
        <v>5014</v>
      </c>
      <c r="G4448" s="205" t="s">
        <v>10302</v>
      </c>
      <c r="H4448" s="207" t="s">
        <v>92</v>
      </c>
      <c r="I4448" s="206" t="s">
        <v>34</v>
      </c>
      <c r="J4448" s="184">
        <v>1</v>
      </c>
    </row>
    <row r="4449" spans="1:10" ht="45" customHeight="1">
      <c r="A4449" s="206">
        <v>52</v>
      </c>
      <c r="B4449" s="207" t="s">
        <v>4623</v>
      </c>
      <c r="C4449" s="206">
        <v>2011</v>
      </c>
      <c r="D4449" s="207" t="s">
        <v>139</v>
      </c>
      <c r="E4449" s="207" t="s">
        <v>586</v>
      </c>
      <c r="F4449" s="207" t="s">
        <v>5015</v>
      </c>
      <c r="G4449" s="205" t="s">
        <v>10302</v>
      </c>
      <c r="H4449" s="207" t="s">
        <v>92</v>
      </c>
      <c r="I4449" s="206" t="s">
        <v>34</v>
      </c>
      <c r="J4449" s="184">
        <v>1</v>
      </c>
    </row>
    <row r="4450" spans="1:10" ht="33.75" customHeight="1">
      <c r="A4450" s="206">
        <v>52</v>
      </c>
      <c r="B4450" s="207" t="s">
        <v>4623</v>
      </c>
      <c r="C4450" s="206">
        <v>2011</v>
      </c>
      <c r="D4450" s="207" t="s">
        <v>139</v>
      </c>
      <c r="E4450" s="207" t="s">
        <v>122</v>
      </c>
      <c r="F4450" s="207" t="s">
        <v>5016</v>
      </c>
      <c r="G4450" s="205" t="s">
        <v>10302</v>
      </c>
      <c r="H4450" s="207" t="s">
        <v>92</v>
      </c>
      <c r="I4450" s="206" t="s">
        <v>34</v>
      </c>
      <c r="J4450" s="184">
        <v>1</v>
      </c>
    </row>
    <row r="4451" spans="1:10" ht="22.5" customHeight="1">
      <c r="A4451" s="206">
        <v>52</v>
      </c>
      <c r="B4451" s="207" t="s">
        <v>4623</v>
      </c>
      <c r="C4451" s="206">
        <v>2011</v>
      </c>
      <c r="D4451" s="207" t="s">
        <v>139</v>
      </c>
      <c r="E4451" s="207" t="s">
        <v>122</v>
      </c>
      <c r="F4451" s="207" t="s">
        <v>5017</v>
      </c>
      <c r="G4451" s="205" t="s">
        <v>82</v>
      </c>
      <c r="H4451" s="207" t="s">
        <v>188</v>
      </c>
      <c r="I4451" s="206" t="s">
        <v>34</v>
      </c>
      <c r="J4451" s="184">
        <v>1</v>
      </c>
    </row>
    <row r="4452" spans="1:10" ht="22.5" customHeight="1">
      <c r="A4452" s="206">
        <v>52</v>
      </c>
      <c r="B4452" s="207" t="s">
        <v>4623</v>
      </c>
      <c r="C4452" s="206">
        <v>2011</v>
      </c>
      <c r="D4452" s="207" t="s">
        <v>139</v>
      </c>
      <c r="E4452" s="207" t="s">
        <v>122</v>
      </c>
      <c r="F4452" s="207" t="s">
        <v>5018</v>
      </c>
      <c r="G4452" s="205" t="s">
        <v>82</v>
      </c>
      <c r="H4452" s="207" t="s">
        <v>101</v>
      </c>
      <c r="I4452" s="206" t="s">
        <v>34</v>
      </c>
      <c r="J4452" s="184">
        <v>1</v>
      </c>
    </row>
    <row r="4453" spans="1:10" ht="33.75" customHeight="1">
      <c r="A4453" s="206">
        <v>52</v>
      </c>
      <c r="B4453" s="207" t="s">
        <v>4623</v>
      </c>
      <c r="C4453" s="206">
        <v>2011</v>
      </c>
      <c r="D4453" s="207" t="s">
        <v>139</v>
      </c>
      <c r="E4453" s="207" t="s">
        <v>122</v>
      </c>
      <c r="F4453" s="207" t="s">
        <v>5019</v>
      </c>
      <c r="G4453" s="205" t="s">
        <v>82</v>
      </c>
      <c r="H4453" s="207" t="s">
        <v>188</v>
      </c>
      <c r="I4453" s="206" t="s">
        <v>34</v>
      </c>
      <c r="J4453" s="184">
        <v>1</v>
      </c>
    </row>
    <row r="4454" spans="1:10" ht="56.25" customHeight="1">
      <c r="A4454" s="206">
        <v>52</v>
      </c>
      <c r="B4454" s="207" t="s">
        <v>4623</v>
      </c>
      <c r="C4454" s="206">
        <v>2011</v>
      </c>
      <c r="D4454" s="207" t="s">
        <v>139</v>
      </c>
      <c r="E4454" s="207" t="s">
        <v>122</v>
      </c>
      <c r="F4454" s="207" t="s">
        <v>5020</v>
      </c>
      <c r="G4454" s="205" t="s">
        <v>10302</v>
      </c>
      <c r="H4454" s="205" t="s">
        <v>10306</v>
      </c>
      <c r="I4454" s="207" t="s">
        <v>48</v>
      </c>
      <c r="J4454" s="184">
        <v>1</v>
      </c>
    </row>
    <row r="4455" spans="1:10" ht="22.5" customHeight="1">
      <c r="A4455" s="206">
        <v>52</v>
      </c>
      <c r="B4455" s="207" t="s">
        <v>4623</v>
      </c>
      <c r="C4455" s="206">
        <v>2011</v>
      </c>
      <c r="D4455" s="207" t="s">
        <v>139</v>
      </c>
      <c r="E4455" s="207" t="s">
        <v>122</v>
      </c>
      <c r="F4455" s="207" t="s">
        <v>5021</v>
      </c>
      <c r="G4455" s="205" t="s">
        <v>10302</v>
      </c>
      <c r="H4455" s="205" t="s">
        <v>10306</v>
      </c>
      <c r="I4455" s="206" t="s">
        <v>34</v>
      </c>
      <c r="J4455" s="184">
        <v>1</v>
      </c>
    </row>
    <row r="4456" spans="1:10" ht="67.5" customHeight="1">
      <c r="A4456" s="206">
        <v>52</v>
      </c>
      <c r="B4456" s="207" t="s">
        <v>4623</v>
      </c>
      <c r="C4456" s="206">
        <v>2011</v>
      </c>
      <c r="D4456" s="207" t="s">
        <v>493</v>
      </c>
      <c r="E4456" s="207" t="s">
        <v>162</v>
      </c>
      <c r="F4456" s="207" t="s">
        <v>5022</v>
      </c>
      <c r="G4456" s="205" t="s">
        <v>82</v>
      </c>
      <c r="H4456" s="207" t="s">
        <v>101</v>
      </c>
      <c r="I4456" s="206" t="s">
        <v>34</v>
      </c>
      <c r="J4456" s="184">
        <v>1</v>
      </c>
    </row>
    <row r="4457" spans="1:10" ht="33.75" customHeight="1">
      <c r="A4457" s="206">
        <v>52</v>
      </c>
      <c r="B4457" s="207" t="s">
        <v>4623</v>
      </c>
      <c r="C4457" s="206">
        <v>2011</v>
      </c>
      <c r="D4457" s="207" t="s">
        <v>493</v>
      </c>
      <c r="E4457" s="207" t="s">
        <v>162</v>
      </c>
      <c r="F4457" s="207" t="s">
        <v>5023</v>
      </c>
      <c r="G4457" s="207" t="s">
        <v>426</v>
      </c>
      <c r="H4457" s="207" t="s">
        <v>101</v>
      </c>
      <c r="I4457" s="206" t="s">
        <v>34</v>
      </c>
      <c r="J4457" s="184">
        <v>1</v>
      </c>
    </row>
    <row r="4458" spans="1:10" ht="45" customHeight="1">
      <c r="A4458" s="206">
        <v>52</v>
      </c>
      <c r="B4458" s="207" t="s">
        <v>4623</v>
      </c>
      <c r="C4458" s="206">
        <v>2011</v>
      </c>
      <c r="D4458" s="207" t="s">
        <v>493</v>
      </c>
      <c r="E4458" s="207" t="s">
        <v>162</v>
      </c>
      <c r="F4458" s="207" t="s">
        <v>5024</v>
      </c>
      <c r="G4458" s="205" t="s">
        <v>10302</v>
      </c>
      <c r="H4458" s="205" t="s">
        <v>10306</v>
      </c>
      <c r="I4458" s="206" t="s">
        <v>34</v>
      </c>
      <c r="J4458" s="184">
        <v>1</v>
      </c>
    </row>
    <row r="4459" spans="1:10" ht="78.75" customHeight="1">
      <c r="A4459" s="206">
        <v>52</v>
      </c>
      <c r="B4459" s="207" t="s">
        <v>4623</v>
      </c>
      <c r="C4459" s="206">
        <v>2011</v>
      </c>
      <c r="D4459" s="207" t="s">
        <v>493</v>
      </c>
      <c r="E4459" s="207" t="s">
        <v>177</v>
      </c>
      <c r="F4459" s="207" t="s">
        <v>5025</v>
      </c>
      <c r="G4459" s="207" t="s">
        <v>426</v>
      </c>
      <c r="H4459" s="207" t="s">
        <v>101</v>
      </c>
      <c r="I4459" s="206" t="s">
        <v>34</v>
      </c>
      <c r="J4459" s="184">
        <v>1</v>
      </c>
    </row>
    <row r="4460" spans="1:10" ht="123.75" customHeight="1">
      <c r="A4460" s="206">
        <v>52</v>
      </c>
      <c r="B4460" s="207" t="s">
        <v>4623</v>
      </c>
      <c r="C4460" s="206">
        <v>2011</v>
      </c>
      <c r="D4460" s="207" t="s">
        <v>493</v>
      </c>
      <c r="E4460" s="207" t="s">
        <v>189</v>
      </c>
      <c r="F4460" s="207" t="s">
        <v>11682</v>
      </c>
      <c r="G4460" s="205" t="s">
        <v>10302</v>
      </c>
      <c r="H4460" s="205" t="s">
        <v>10306</v>
      </c>
      <c r="I4460" s="207" t="s">
        <v>48</v>
      </c>
      <c r="J4460" s="184">
        <v>1</v>
      </c>
    </row>
    <row r="4461" spans="1:10" ht="90" customHeight="1">
      <c r="A4461" s="206">
        <v>52</v>
      </c>
      <c r="B4461" s="207" t="s">
        <v>4623</v>
      </c>
      <c r="C4461" s="206">
        <v>2011</v>
      </c>
      <c r="D4461" s="207" t="s">
        <v>493</v>
      </c>
      <c r="E4461" s="207" t="s">
        <v>495</v>
      </c>
      <c r="F4461" s="207" t="s">
        <v>5027</v>
      </c>
      <c r="G4461" s="205" t="s">
        <v>10302</v>
      </c>
      <c r="H4461" s="207" t="s">
        <v>92</v>
      </c>
      <c r="I4461" s="206" t="s">
        <v>34</v>
      </c>
      <c r="J4461" s="184">
        <v>1</v>
      </c>
    </row>
    <row r="4462" spans="1:10" ht="33.75" customHeight="1">
      <c r="A4462" s="206">
        <v>52</v>
      </c>
      <c r="B4462" s="207" t="s">
        <v>4623</v>
      </c>
      <c r="C4462" s="206">
        <v>2011</v>
      </c>
      <c r="D4462" s="207" t="s">
        <v>493</v>
      </c>
      <c r="E4462" s="207" t="s">
        <v>5029</v>
      </c>
      <c r="F4462" s="207" t="s">
        <v>5028</v>
      </c>
      <c r="G4462" s="205" t="s">
        <v>10302</v>
      </c>
      <c r="H4462" s="207" t="s">
        <v>92</v>
      </c>
      <c r="I4462" s="206" t="s">
        <v>34</v>
      </c>
      <c r="J4462" s="184">
        <v>1</v>
      </c>
    </row>
    <row r="4463" spans="1:10" ht="22.5" customHeight="1">
      <c r="A4463" s="206">
        <v>52</v>
      </c>
      <c r="B4463" s="207" t="s">
        <v>4623</v>
      </c>
      <c r="C4463" s="206">
        <v>2011</v>
      </c>
      <c r="D4463" s="207" t="s">
        <v>493</v>
      </c>
      <c r="E4463" s="207" t="s">
        <v>5029</v>
      </c>
      <c r="F4463" s="207" t="s">
        <v>5030</v>
      </c>
      <c r="G4463" s="207" t="s">
        <v>426</v>
      </c>
      <c r="H4463" s="207" t="s">
        <v>101</v>
      </c>
      <c r="I4463" s="206" t="s">
        <v>34</v>
      </c>
      <c r="J4463" s="184">
        <v>1</v>
      </c>
    </row>
    <row r="4464" spans="1:10" ht="33.75" customHeight="1">
      <c r="A4464" s="206">
        <v>52</v>
      </c>
      <c r="B4464" s="207" t="s">
        <v>4623</v>
      </c>
      <c r="C4464" s="206">
        <v>2011</v>
      </c>
      <c r="D4464" s="207" t="s">
        <v>493</v>
      </c>
      <c r="E4464" s="207" t="s">
        <v>5029</v>
      </c>
      <c r="F4464" s="207" t="s">
        <v>5031</v>
      </c>
      <c r="G4464" s="205" t="s">
        <v>10302</v>
      </c>
      <c r="H4464" s="207" t="s">
        <v>92</v>
      </c>
      <c r="I4464" s="206" t="s">
        <v>34</v>
      </c>
      <c r="J4464" s="184">
        <v>1</v>
      </c>
    </row>
    <row r="4465" spans="1:10" ht="22.5" customHeight="1">
      <c r="A4465" s="206">
        <v>52</v>
      </c>
      <c r="B4465" s="207" t="s">
        <v>4623</v>
      </c>
      <c r="C4465" s="206">
        <v>2011</v>
      </c>
      <c r="D4465" s="207" t="s">
        <v>493</v>
      </c>
      <c r="E4465" s="207" t="s">
        <v>5029</v>
      </c>
      <c r="F4465" s="207" t="s">
        <v>11683</v>
      </c>
      <c r="G4465" s="205" t="s">
        <v>10302</v>
      </c>
      <c r="H4465" s="207" t="s">
        <v>92</v>
      </c>
      <c r="I4465" s="206" t="s">
        <v>34</v>
      </c>
      <c r="J4465" s="184">
        <v>1</v>
      </c>
    </row>
    <row r="4466" spans="1:10" ht="45" customHeight="1">
      <c r="A4466" s="206">
        <v>52</v>
      </c>
      <c r="B4466" s="207" t="s">
        <v>4623</v>
      </c>
      <c r="C4466" s="206">
        <v>2011</v>
      </c>
      <c r="D4466" s="207" t="s">
        <v>493</v>
      </c>
      <c r="E4466" s="207" t="s">
        <v>404</v>
      </c>
      <c r="F4466" s="207" t="s">
        <v>5033</v>
      </c>
      <c r="G4466" s="205" t="s">
        <v>10302</v>
      </c>
      <c r="H4466" s="207" t="s">
        <v>92</v>
      </c>
      <c r="I4466" s="206" t="s">
        <v>34</v>
      </c>
      <c r="J4466" s="184">
        <v>1</v>
      </c>
    </row>
    <row r="4467" spans="1:10" ht="56.25" customHeight="1">
      <c r="A4467" s="206">
        <v>52</v>
      </c>
      <c r="B4467" s="207" t="s">
        <v>4623</v>
      </c>
      <c r="C4467" s="206">
        <v>2011</v>
      </c>
      <c r="D4467" s="207" t="s">
        <v>493</v>
      </c>
      <c r="E4467" s="207" t="s">
        <v>404</v>
      </c>
      <c r="F4467" s="207" t="s">
        <v>5034</v>
      </c>
      <c r="G4467" s="205" t="s">
        <v>10302</v>
      </c>
      <c r="H4467" s="207" t="s">
        <v>92</v>
      </c>
      <c r="I4467" s="206" t="s">
        <v>34</v>
      </c>
      <c r="J4467" s="184">
        <v>1</v>
      </c>
    </row>
    <row r="4468" spans="1:10" ht="22.5" customHeight="1">
      <c r="A4468" s="206">
        <v>52</v>
      </c>
      <c r="B4468" s="207" t="s">
        <v>4623</v>
      </c>
      <c r="C4468" s="206">
        <v>2011</v>
      </c>
      <c r="D4468" s="207" t="s">
        <v>493</v>
      </c>
      <c r="E4468" s="207" t="s">
        <v>404</v>
      </c>
      <c r="F4468" s="207" t="s">
        <v>5035</v>
      </c>
      <c r="G4468" s="205" t="s">
        <v>10302</v>
      </c>
      <c r="H4468" s="205" t="s">
        <v>10306</v>
      </c>
      <c r="I4468" s="206" t="s">
        <v>34</v>
      </c>
      <c r="J4468" s="184">
        <v>1</v>
      </c>
    </row>
    <row r="4469" spans="1:10" ht="78.75" customHeight="1">
      <c r="A4469" s="206">
        <v>52</v>
      </c>
      <c r="B4469" s="207" t="s">
        <v>4623</v>
      </c>
      <c r="C4469" s="206">
        <v>2011</v>
      </c>
      <c r="D4469" s="207" t="s">
        <v>493</v>
      </c>
      <c r="E4469" s="207" t="s">
        <v>184</v>
      </c>
      <c r="F4469" s="207" t="s">
        <v>5036</v>
      </c>
      <c r="G4469" s="205" t="s">
        <v>10302</v>
      </c>
      <c r="H4469" s="207" t="s">
        <v>92</v>
      </c>
      <c r="I4469" s="206" t="s">
        <v>34</v>
      </c>
      <c r="J4469" s="184">
        <v>1</v>
      </c>
    </row>
    <row r="4470" spans="1:10" ht="22.5" customHeight="1">
      <c r="A4470" s="206">
        <v>52</v>
      </c>
      <c r="B4470" s="207" t="s">
        <v>4623</v>
      </c>
      <c r="C4470" s="206">
        <v>2011</v>
      </c>
      <c r="D4470" s="207" t="s">
        <v>208</v>
      </c>
      <c r="E4470" s="207" t="s">
        <v>211</v>
      </c>
      <c r="F4470" s="207" t="s">
        <v>5037</v>
      </c>
      <c r="G4470" s="205" t="s">
        <v>10302</v>
      </c>
      <c r="H4470" s="207" t="s">
        <v>52</v>
      </c>
      <c r="I4470" s="206" t="s">
        <v>34</v>
      </c>
      <c r="J4470" s="184">
        <v>1</v>
      </c>
    </row>
    <row r="4471" spans="1:10" ht="33.75" customHeight="1">
      <c r="A4471" s="206">
        <v>52</v>
      </c>
      <c r="B4471" s="207" t="s">
        <v>4623</v>
      </c>
      <c r="C4471" s="206">
        <v>2011</v>
      </c>
      <c r="D4471" s="207" t="s">
        <v>208</v>
      </c>
      <c r="E4471" s="207" t="s">
        <v>211</v>
      </c>
      <c r="F4471" s="207" t="s">
        <v>11684</v>
      </c>
      <c r="G4471" s="205" t="s">
        <v>10302</v>
      </c>
      <c r="H4471" s="205" t="s">
        <v>10306</v>
      </c>
      <c r="I4471" s="207" t="s">
        <v>48</v>
      </c>
      <c r="J4471" s="184">
        <v>1</v>
      </c>
    </row>
    <row r="4472" spans="1:10" ht="33.75" customHeight="1">
      <c r="A4472" s="206">
        <v>52</v>
      </c>
      <c r="B4472" s="207" t="s">
        <v>4623</v>
      </c>
      <c r="C4472" s="206">
        <v>2011</v>
      </c>
      <c r="D4472" s="207" t="s">
        <v>208</v>
      </c>
      <c r="E4472" s="207" t="s">
        <v>211</v>
      </c>
      <c r="F4472" s="207" t="s">
        <v>5039</v>
      </c>
      <c r="G4472" s="205" t="s">
        <v>10302</v>
      </c>
      <c r="H4472" s="205" t="s">
        <v>10306</v>
      </c>
      <c r="I4472" s="206" t="s">
        <v>34</v>
      </c>
      <c r="J4472" s="184">
        <v>1</v>
      </c>
    </row>
    <row r="4473" spans="1:10" ht="22.5" customHeight="1">
      <c r="A4473" s="206">
        <v>52</v>
      </c>
      <c r="B4473" s="207" t="s">
        <v>4623</v>
      </c>
      <c r="C4473" s="206">
        <v>2011</v>
      </c>
      <c r="D4473" s="207" t="s">
        <v>208</v>
      </c>
      <c r="E4473" s="207" t="s">
        <v>211</v>
      </c>
      <c r="F4473" s="207" t="s">
        <v>5040</v>
      </c>
      <c r="G4473" s="207" t="s">
        <v>401</v>
      </c>
      <c r="H4473" s="207" t="s">
        <v>401</v>
      </c>
      <c r="I4473" s="206" t="s">
        <v>34</v>
      </c>
      <c r="J4473" s="184">
        <v>1</v>
      </c>
    </row>
    <row r="4474" spans="1:10" ht="22.5" customHeight="1">
      <c r="A4474" s="206">
        <v>52</v>
      </c>
      <c r="B4474" s="207" t="s">
        <v>4623</v>
      </c>
      <c r="C4474" s="206">
        <v>2011</v>
      </c>
      <c r="D4474" s="207" t="s">
        <v>208</v>
      </c>
      <c r="E4474" s="207" t="s">
        <v>211</v>
      </c>
      <c r="F4474" s="207" t="s">
        <v>5041</v>
      </c>
      <c r="G4474" s="205" t="s">
        <v>10302</v>
      </c>
      <c r="H4474" s="205" t="s">
        <v>10306</v>
      </c>
      <c r="I4474" s="206" t="s">
        <v>34</v>
      </c>
      <c r="J4474" s="184">
        <v>1</v>
      </c>
    </row>
    <row r="4475" spans="1:10" ht="56.25" customHeight="1">
      <c r="A4475" s="206">
        <v>52</v>
      </c>
      <c r="B4475" s="207" t="s">
        <v>4623</v>
      </c>
      <c r="C4475" s="206">
        <v>2011</v>
      </c>
      <c r="D4475" s="207" t="s">
        <v>208</v>
      </c>
      <c r="E4475" s="207" t="s">
        <v>4271</v>
      </c>
      <c r="F4475" s="207" t="s">
        <v>5042</v>
      </c>
      <c r="G4475" s="205" t="s">
        <v>10302</v>
      </c>
      <c r="H4475" s="205" t="s">
        <v>10306</v>
      </c>
      <c r="I4475" s="206" t="s">
        <v>34</v>
      </c>
      <c r="J4475" s="184">
        <v>1</v>
      </c>
    </row>
    <row r="4476" spans="1:10" ht="67.5" customHeight="1">
      <c r="A4476" s="206">
        <v>52</v>
      </c>
      <c r="B4476" s="207" t="s">
        <v>4623</v>
      </c>
      <c r="C4476" s="206">
        <v>2011</v>
      </c>
      <c r="D4476" s="207" t="s">
        <v>208</v>
      </c>
      <c r="E4476" s="207" t="s">
        <v>512</v>
      </c>
      <c r="F4476" s="207" t="s">
        <v>5043</v>
      </c>
      <c r="G4476" s="207" t="s">
        <v>426</v>
      </c>
      <c r="H4476" s="207" t="s">
        <v>101</v>
      </c>
      <c r="I4476" s="206" t="s">
        <v>34</v>
      </c>
      <c r="J4476" s="184">
        <v>1</v>
      </c>
    </row>
    <row r="4477" spans="1:10" ht="33.75" customHeight="1">
      <c r="A4477" s="206">
        <v>52</v>
      </c>
      <c r="B4477" s="207" t="s">
        <v>4623</v>
      </c>
      <c r="C4477" s="206">
        <v>2011</v>
      </c>
      <c r="D4477" s="207" t="s">
        <v>219</v>
      </c>
      <c r="E4477" s="207" t="s">
        <v>224</v>
      </c>
      <c r="F4477" s="207" t="s">
        <v>5044</v>
      </c>
      <c r="G4477" s="205" t="s">
        <v>10302</v>
      </c>
      <c r="H4477" s="207" t="s">
        <v>92</v>
      </c>
      <c r="I4477" s="206" t="s">
        <v>34</v>
      </c>
      <c r="J4477" s="184">
        <v>1</v>
      </c>
    </row>
    <row r="4478" spans="1:10" ht="33.75" customHeight="1">
      <c r="A4478" s="206">
        <v>52</v>
      </c>
      <c r="B4478" s="207" t="s">
        <v>4623</v>
      </c>
      <c r="C4478" s="206">
        <v>2011</v>
      </c>
      <c r="D4478" s="207" t="s">
        <v>219</v>
      </c>
      <c r="E4478" s="207" t="s">
        <v>224</v>
      </c>
      <c r="F4478" s="207" t="s">
        <v>5045</v>
      </c>
      <c r="G4478" s="205" t="s">
        <v>10302</v>
      </c>
      <c r="H4478" s="207" t="s">
        <v>92</v>
      </c>
      <c r="I4478" s="206" t="s">
        <v>34</v>
      </c>
      <c r="J4478" s="184">
        <v>1</v>
      </c>
    </row>
    <row r="4479" spans="1:10" ht="22.5" customHeight="1">
      <c r="A4479" s="206">
        <v>52</v>
      </c>
      <c r="B4479" s="207" t="s">
        <v>4623</v>
      </c>
      <c r="C4479" s="206">
        <v>2011</v>
      </c>
      <c r="D4479" s="207" t="s">
        <v>219</v>
      </c>
      <c r="E4479" s="207" t="s">
        <v>224</v>
      </c>
      <c r="F4479" s="207" t="s">
        <v>5046</v>
      </c>
      <c r="G4479" s="205" t="s">
        <v>10302</v>
      </c>
      <c r="H4479" s="207" t="s">
        <v>92</v>
      </c>
      <c r="I4479" s="206" t="s">
        <v>34</v>
      </c>
      <c r="J4479" s="184">
        <v>1</v>
      </c>
    </row>
    <row r="4480" spans="1:10" ht="22.5" customHeight="1">
      <c r="A4480" s="206">
        <v>52</v>
      </c>
      <c r="B4480" s="207" t="s">
        <v>4623</v>
      </c>
      <c r="C4480" s="206">
        <v>2011</v>
      </c>
      <c r="D4480" s="207" t="s">
        <v>219</v>
      </c>
      <c r="E4480" s="207" t="s">
        <v>224</v>
      </c>
      <c r="F4480" s="207" t="s">
        <v>5047</v>
      </c>
      <c r="G4480" s="205" t="s">
        <v>10302</v>
      </c>
      <c r="H4480" s="205" t="s">
        <v>10306</v>
      </c>
      <c r="I4480" s="206" t="s">
        <v>34</v>
      </c>
      <c r="J4480" s="184">
        <v>1</v>
      </c>
    </row>
    <row r="4481" spans="1:10" ht="33.75" customHeight="1">
      <c r="A4481" s="206">
        <v>52</v>
      </c>
      <c r="B4481" s="207" t="s">
        <v>4623</v>
      </c>
      <c r="C4481" s="206">
        <v>2011</v>
      </c>
      <c r="D4481" s="207" t="s">
        <v>219</v>
      </c>
      <c r="E4481" s="207" t="s">
        <v>224</v>
      </c>
      <c r="F4481" s="207" t="s">
        <v>5048</v>
      </c>
      <c r="G4481" s="205" t="s">
        <v>10302</v>
      </c>
      <c r="H4481" s="205" t="s">
        <v>10306</v>
      </c>
      <c r="I4481" s="207" t="s">
        <v>48</v>
      </c>
      <c r="J4481" s="184">
        <v>1</v>
      </c>
    </row>
    <row r="4482" spans="1:10" ht="22.5" customHeight="1">
      <c r="A4482" s="206">
        <v>52</v>
      </c>
      <c r="B4482" s="207" t="s">
        <v>4623</v>
      </c>
      <c r="C4482" s="206">
        <v>2011</v>
      </c>
      <c r="D4482" s="207" t="s">
        <v>219</v>
      </c>
      <c r="E4482" s="207" t="s">
        <v>224</v>
      </c>
      <c r="F4482" s="207" t="s">
        <v>5049</v>
      </c>
      <c r="G4482" s="205" t="s">
        <v>10302</v>
      </c>
      <c r="H4482" s="207" t="s">
        <v>92</v>
      </c>
      <c r="I4482" s="206" t="s">
        <v>34</v>
      </c>
      <c r="J4482" s="184">
        <v>1</v>
      </c>
    </row>
    <row r="4483" spans="1:10" ht="33.75" customHeight="1">
      <c r="A4483" s="206">
        <v>52</v>
      </c>
      <c r="B4483" s="207" t="s">
        <v>4623</v>
      </c>
      <c r="C4483" s="206">
        <v>2011</v>
      </c>
      <c r="D4483" s="207" t="s">
        <v>219</v>
      </c>
      <c r="E4483" s="207" t="s">
        <v>622</v>
      </c>
      <c r="F4483" s="207" t="s">
        <v>5050</v>
      </c>
      <c r="G4483" s="205" t="s">
        <v>10302</v>
      </c>
      <c r="H4483" s="205" t="s">
        <v>10306</v>
      </c>
      <c r="I4483" s="207" t="s">
        <v>48</v>
      </c>
      <c r="J4483" s="184">
        <v>1</v>
      </c>
    </row>
    <row r="4484" spans="1:10" ht="22.5" customHeight="1">
      <c r="A4484" s="206">
        <v>52</v>
      </c>
      <c r="B4484" s="207" t="s">
        <v>4623</v>
      </c>
      <c r="C4484" s="206">
        <v>2011</v>
      </c>
      <c r="D4484" s="207" t="s">
        <v>219</v>
      </c>
      <c r="E4484" s="207" t="s">
        <v>622</v>
      </c>
      <c r="F4484" s="207" t="s">
        <v>5051</v>
      </c>
      <c r="G4484" s="205" t="s">
        <v>10302</v>
      </c>
      <c r="H4484" s="207" t="s">
        <v>92</v>
      </c>
      <c r="I4484" s="206" t="s">
        <v>34</v>
      </c>
      <c r="J4484" s="184">
        <v>1</v>
      </c>
    </row>
    <row r="4485" spans="1:10" ht="22.5" customHeight="1">
      <c r="A4485" s="206">
        <v>52</v>
      </c>
      <c r="B4485" s="207" t="s">
        <v>4623</v>
      </c>
      <c r="C4485" s="206">
        <v>2011</v>
      </c>
      <c r="D4485" s="207" t="s">
        <v>219</v>
      </c>
      <c r="E4485" s="207" t="s">
        <v>622</v>
      </c>
      <c r="F4485" s="207" t="s">
        <v>5052</v>
      </c>
      <c r="G4485" s="205" t="s">
        <v>10302</v>
      </c>
      <c r="H4485" s="205" t="s">
        <v>10306</v>
      </c>
      <c r="I4485" s="206" t="s">
        <v>34</v>
      </c>
      <c r="J4485" s="184">
        <v>1</v>
      </c>
    </row>
    <row r="4486" spans="1:10" ht="33.75" customHeight="1">
      <c r="A4486" s="206">
        <v>52</v>
      </c>
      <c r="B4486" s="207" t="s">
        <v>4623</v>
      </c>
      <c r="C4486" s="206">
        <v>2011</v>
      </c>
      <c r="D4486" s="207" t="s">
        <v>219</v>
      </c>
      <c r="E4486" s="207" t="s">
        <v>622</v>
      </c>
      <c r="F4486" s="207" t="s">
        <v>5053</v>
      </c>
      <c r="G4486" s="205" t="s">
        <v>10302</v>
      </c>
      <c r="H4486" s="207" t="s">
        <v>92</v>
      </c>
      <c r="I4486" s="206" t="s">
        <v>34</v>
      </c>
      <c r="J4486" s="184">
        <v>1</v>
      </c>
    </row>
    <row r="4487" spans="1:10" ht="56.25" customHeight="1">
      <c r="A4487" s="206">
        <v>52</v>
      </c>
      <c r="B4487" s="207" t="s">
        <v>4623</v>
      </c>
      <c r="C4487" s="206">
        <v>2011</v>
      </c>
      <c r="D4487" s="207" t="s">
        <v>219</v>
      </c>
      <c r="E4487" s="207" t="s">
        <v>622</v>
      </c>
      <c r="F4487" s="207" t="s">
        <v>5054</v>
      </c>
      <c r="G4487" s="205" t="s">
        <v>10302</v>
      </c>
      <c r="H4487" s="207" t="s">
        <v>92</v>
      </c>
      <c r="I4487" s="206" t="s">
        <v>34</v>
      </c>
      <c r="J4487" s="184">
        <v>1</v>
      </c>
    </row>
    <row r="4488" spans="1:10" ht="22.5" customHeight="1">
      <c r="A4488" s="206">
        <v>52</v>
      </c>
      <c r="B4488" s="207" t="s">
        <v>4623</v>
      </c>
      <c r="C4488" s="206">
        <v>2011</v>
      </c>
      <c r="D4488" s="207" t="s">
        <v>219</v>
      </c>
      <c r="E4488" s="207" t="s">
        <v>237</v>
      </c>
      <c r="F4488" s="207" t="s">
        <v>5055</v>
      </c>
      <c r="G4488" s="205" t="s">
        <v>10302</v>
      </c>
      <c r="H4488" s="205" t="s">
        <v>10306</v>
      </c>
      <c r="I4488" s="206" t="s">
        <v>34</v>
      </c>
      <c r="J4488" s="184">
        <v>1</v>
      </c>
    </row>
    <row r="4489" spans="1:10" ht="22.5" customHeight="1">
      <c r="A4489" s="206">
        <v>52</v>
      </c>
      <c r="B4489" s="207" t="s">
        <v>4623</v>
      </c>
      <c r="C4489" s="206">
        <v>2011</v>
      </c>
      <c r="D4489" s="207" t="s">
        <v>219</v>
      </c>
      <c r="E4489" s="207" t="s">
        <v>237</v>
      </c>
      <c r="F4489" s="207" t="s">
        <v>5056</v>
      </c>
      <c r="G4489" s="207" t="s">
        <v>401</v>
      </c>
      <c r="H4489" s="207" t="s">
        <v>401</v>
      </c>
      <c r="I4489" s="206" t="s">
        <v>34</v>
      </c>
      <c r="J4489" s="184">
        <v>1</v>
      </c>
    </row>
    <row r="4490" spans="1:10" ht="33.75" customHeight="1">
      <c r="A4490" s="206">
        <v>52</v>
      </c>
      <c r="B4490" s="207" t="s">
        <v>4623</v>
      </c>
      <c r="C4490" s="206">
        <v>2011</v>
      </c>
      <c r="D4490" s="207" t="s">
        <v>219</v>
      </c>
      <c r="E4490" s="207" t="s">
        <v>237</v>
      </c>
      <c r="F4490" s="207" t="s">
        <v>5057</v>
      </c>
      <c r="G4490" s="207" t="s">
        <v>426</v>
      </c>
      <c r="H4490" s="207" t="s">
        <v>101</v>
      </c>
      <c r="I4490" s="206" t="s">
        <v>34</v>
      </c>
      <c r="J4490" s="184">
        <v>1</v>
      </c>
    </row>
    <row r="4491" spans="1:10" ht="33.75" customHeight="1">
      <c r="A4491" s="206">
        <v>52</v>
      </c>
      <c r="B4491" s="207" t="s">
        <v>4623</v>
      </c>
      <c r="C4491" s="206">
        <v>2011</v>
      </c>
      <c r="D4491" s="207" t="s">
        <v>219</v>
      </c>
      <c r="E4491" s="207" t="s">
        <v>126</v>
      </c>
      <c r="F4491" s="207" t="s">
        <v>5058</v>
      </c>
      <c r="G4491" s="205" t="s">
        <v>10302</v>
      </c>
      <c r="H4491" s="207" t="s">
        <v>92</v>
      </c>
      <c r="I4491" s="206" t="s">
        <v>34</v>
      </c>
      <c r="J4491" s="184">
        <v>1</v>
      </c>
    </row>
    <row r="4492" spans="1:10" ht="33.75" customHeight="1">
      <c r="A4492" s="206">
        <v>52</v>
      </c>
      <c r="B4492" s="207" t="s">
        <v>4623</v>
      </c>
      <c r="C4492" s="206">
        <v>2011</v>
      </c>
      <c r="D4492" s="207" t="s">
        <v>219</v>
      </c>
      <c r="E4492" s="207" t="s">
        <v>126</v>
      </c>
      <c r="F4492" s="207" t="s">
        <v>5059</v>
      </c>
      <c r="G4492" s="205" t="s">
        <v>10302</v>
      </c>
      <c r="H4492" s="205" t="s">
        <v>10306</v>
      </c>
      <c r="I4492" s="207" t="s">
        <v>48</v>
      </c>
      <c r="J4492" s="184">
        <v>1</v>
      </c>
    </row>
    <row r="4493" spans="1:10" ht="33.75" customHeight="1">
      <c r="A4493" s="206">
        <v>52</v>
      </c>
      <c r="B4493" s="207" t="s">
        <v>4623</v>
      </c>
      <c r="C4493" s="206">
        <v>2011</v>
      </c>
      <c r="D4493" s="207" t="s">
        <v>219</v>
      </c>
      <c r="E4493" s="207" t="s">
        <v>126</v>
      </c>
      <c r="F4493" s="207" t="s">
        <v>5060</v>
      </c>
      <c r="G4493" s="205" t="s">
        <v>10302</v>
      </c>
      <c r="H4493" s="207" t="s">
        <v>92</v>
      </c>
      <c r="I4493" s="206" t="s">
        <v>34</v>
      </c>
      <c r="J4493" s="184">
        <v>1</v>
      </c>
    </row>
    <row r="4494" spans="1:10" ht="33.75" customHeight="1">
      <c r="A4494" s="206">
        <v>52</v>
      </c>
      <c r="B4494" s="207" t="s">
        <v>4623</v>
      </c>
      <c r="C4494" s="206">
        <v>2011</v>
      </c>
      <c r="D4494" s="207" t="s">
        <v>219</v>
      </c>
      <c r="E4494" s="207" t="s">
        <v>126</v>
      </c>
      <c r="F4494" s="207" t="s">
        <v>5061</v>
      </c>
      <c r="G4494" s="205" t="s">
        <v>10302</v>
      </c>
      <c r="H4494" s="207" t="s">
        <v>52</v>
      </c>
      <c r="I4494" s="206" t="s">
        <v>34</v>
      </c>
      <c r="J4494" s="184">
        <v>1</v>
      </c>
    </row>
    <row r="4495" spans="1:10" ht="33.75" customHeight="1">
      <c r="A4495" s="206">
        <v>52</v>
      </c>
      <c r="B4495" s="207" t="s">
        <v>4623</v>
      </c>
      <c r="C4495" s="206">
        <v>2011</v>
      </c>
      <c r="D4495" s="207" t="s">
        <v>219</v>
      </c>
      <c r="E4495" s="207" t="s">
        <v>126</v>
      </c>
      <c r="F4495" s="207" t="s">
        <v>5062</v>
      </c>
      <c r="G4495" s="207" t="s">
        <v>426</v>
      </c>
      <c r="H4495" s="207" t="s">
        <v>101</v>
      </c>
      <c r="I4495" s="206" t="s">
        <v>34</v>
      </c>
      <c r="J4495" s="184">
        <v>1</v>
      </c>
    </row>
    <row r="4496" spans="1:10" ht="22.5" customHeight="1">
      <c r="A4496" s="206">
        <v>52</v>
      </c>
      <c r="B4496" s="207" t="s">
        <v>4623</v>
      </c>
      <c r="C4496" s="206">
        <v>2011</v>
      </c>
      <c r="D4496" s="207" t="s">
        <v>219</v>
      </c>
      <c r="E4496" s="207" t="s">
        <v>126</v>
      </c>
      <c r="F4496" s="207" t="s">
        <v>5063</v>
      </c>
      <c r="G4496" s="205" t="s">
        <v>10302</v>
      </c>
      <c r="H4496" s="205" t="s">
        <v>10306</v>
      </c>
      <c r="I4496" s="206" t="s">
        <v>34</v>
      </c>
      <c r="J4496" s="184">
        <v>1</v>
      </c>
    </row>
    <row r="4497" spans="1:10" ht="33.75" customHeight="1">
      <c r="A4497" s="206">
        <v>52</v>
      </c>
      <c r="B4497" s="207" t="s">
        <v>4623</v>
      </c>
      <c r="C4497" s="206">
        <v>2011</v>
      </c>
      <c r="D4497" s="207" t="s">
        <v>219</v>
      </c>
      <c r="E4497" s="207" t="s">
        <v>245</v>
      </c>
      <c r="F4497" s="207" t="s">
        <v>5064</v>
      </c>
      <c r="G4497" s="205" t="s">
        <v>10302</v>
      </c>
      <c r="H4497" s="207" t="s">
        <v>92</v>
      </c>
      <c r="I4497" s="206" t="s">
        <v>34</v>
      </c>
      <c r="J4497" s="184">
        <v>1</v>
      </c>
    </row>
    <row r="4498" spans="1:10" ht="22.5" customHeight="1">
      <c r="A4498" s="206">
        <v>52</v>
      </c>
      <c r="B4498" s="207" t="s">
        <v>4623</v>
      </c>
      <c r="C4498" s="206">
        <v>2011</v>
      </c>
      <c r="D4498" s="207" t="s">
        <v>219</v>
      </c>
      <c r="E4498" s="207" t="s">
        <v>245</v>
      </c>
      <c r="F4498" s="207" t="s">
        <v>11685</v>
      </c>
      <c r="G4498" s="205" t="s">
        <v>10302</v>
      </c>
      <c r="H4498" s="207" t="s">
        <v>92</v>
      </c>
      <c r="I4498" s="206" t="s">
        <v>34</v>
      </c>
      <c r="J4498" s="184">
        <v>1</v>
      </c>
    </row>
    <row r="4499" spans="1:10" ht="33.75" customHeight="1">
      <c r="A4499" s="206">
        <v>52</v>
      </c>
      <c r="B4499" s="207" t="s">
        <v>4623</v>
      </c>
      <c r="C4499" s="206">
        <v>2011</v>
      </c>
      <c r="D4499" s="207" t="s">
        <v>219</v>
      </c>
      <c r="E4499" s="207" t="s">
        <v>245</v>
      </c>
      <c r="F4499" s="207" t="s">
        <v>5066</v>
      </c>
      <c r="G4499" s="207" t="s">
        <v>426</v>
      </c>
      <c r="H4499" s="207" t="s">
        <v>101</v>
      </c>
      <c r="I4499" s="206" t="s">
        <v>34</v>
      </c>
      <c r="J4499" s="184">
        <v>1</v>
      </c>
    </row>
    <row r="4500" spans="1:10" ht="45" customHeight="1">
      <c r="A4500" s="206">
        <v>52</v>
      </c>
      <c r="B4500" s="207" t="s">
        <v>4623</v>
      </c>
      <c r="C4500" s="206">
        <v>2011</v>
      </c>
      <c r="D4500" s="207" t="s">
        <v>219</v>
      </c>
      <c r="E4500" s="207" t="s">
        <v>245</v>
      </c>
      <c r="F4500" s="207" t="s">
        <v>5067</v>
      </c>
      <c r="G4500" s="205" t="s">
        <v>10302</v>
      </c>
      <c r="H4500" s="207" t="s">
        <v>52</v>
      </c>
      <c r="I4500" s="206" t="s">
        <v>34</v>
      </c>
      <c r="J4500" s="184">
        <v>1</v>
      </c>
    </row>
    <row r="4501" spans="1:10" ht="22.5" customHeight="1">
      <c r="A4501" s="206">
        <v>52</v>
      </c>
      <c r="B4501" s="207" t="s">
        <v>4623</v>
      </c>
      <c r="C4501" s="206">
        <v>2011</v>
      </c>
      <c r="D4501" s="207" t="s">
        <v>219</v>
      </c>
      <c r="E4501" s="207" t="s">
        <v>245</v>
      </c>
      <c r="F4501" s="207" t="s">
        <v>5068</v>
      </c>
      <c r="G4501" s="205" t="s">
        <v>10302</v>
      </c>
      <c r="H4501" s="205" t="s">
        <v>10306</v>
      </c>
      <c r="I4501" s="206" t="s">
        <v>34</v>
      </c>
      <c r="J4501" s="184">
        <v>1</v>
      </c>
    </row>
    <row r="4502" spans="1:10" ht="56.25" customHeight="1">
      <c r="A4502" s="206">
        <v>52</v>
      </c>
      <c r="B4502" s="207" t="s">
        <v>4623</v>
      </c>
      <c r="C4502" s="206">
        <v>2011</v>
      </c>
      <c r="D4502" s="207" t="s">
        <v>219</v>
      </c>
      <c r="E4502" s="207" t="s">
        <v>137</v>
      </c>
      <c r="F4502" s="207" t="s">
        <v>11686</v>
      </c>
      <c r="G4502" s="205" t="s">
        <v>10302</v>
      </c>
      <c r="H4502" s="205" t="s">
        <v>10306</v>
      </c>
      <c r="I4502" s="206" t="s">
        <v>34</v>
      </c>
      <c r="J4502" s="184">
        <v>1</v>
      </c>
    </row>
    <row r="4503" spans="1:10" ht="45" customHeight="1">
      <c r="A4503" s="206">
        <v>52</v>
      </c>
      <c r="B4503" s="207" t="s">
        <v>4623</v>
      </c>
      <c r="C4503" s="206">
        <v>2011</v>
      </c>
      <c r="D4503" s="207" t="s">
        <v>219</v>
      </c>
      <c r="E4503" s="207" t="s">
        <v>10378</v>
      </c>
      <c r="F4503" s="207" t="s">
        <v>5070</v>
      </c>
      <c r="G4503" s="205" t="s">
        <v>10302</v>
      </c>
      <c r="H4503" s="207" t="s">
        <v>92</v>
      </c>
      <c r="I4503" s="206" t="s">
        <v>34</v>
      </c>
      <c r="J4503" s="184">
        <v>1</v>
      </c>
    </row>
    <row r="4504" spans="1:10" ht="22.5" customHeight="1">
      <c r="A4504" s="206">
        <v>52</v>
      </c>
      <c r="B4504" s="207" t="s">
        <v>4623</v>
      </c>
      <c r="C4504" s="206">
        <v>2011</v>
      </c>
      <c r="D4504" s="207" t="s">
        <v>219</v>
      </c>
      <c r="E4504" s="207" t="s">
        <v>10378</v>
      </c>
      <c r="F4504" s="207" t="s">
        <v>5071</v>
      </c>
      <c r="G4504" s="205" t="s">
        <v>10302</v>
      </c>
      <c r="H4504" s="207" t="s">
        <v>92</v>
      </c>
      <c r="I4504" s="206" t="s">
        <v>34</v>
      </c>
      <c r="J4504" s="184">
        <v>1</v>
      </c>
    </row>
    <row r="4505" spans="1:10" ht="33.75" customHeight="1">
      <c r="A4505" s="206">
        <v>52</v>
      </c>
      <c r="B4505" s="207" t="s">
        <v>4623</v>
      </c>
      <c r="C4505" s="206">
        <v>2011</v>
      </c>
      <c r="D4505" s="207" t="s">
        <v>219</v>
      </c>
      <c r="E4505" s="207" t="s">
        <v>10378</v>
      </c>
      <c r="F4505" s="207" t="s">
        <v>5072</v>
      </c>
      <c r="G4505" s="205" t="s">
        <v>10302</v>
      </c>
      <c r="H4505" s="207" t="s">
        <v>92</v>
      </c>
      <c r="I4505" s="206" t="s">
        <v>34</v>
      </c>
      <c r="J4505" s="184">
        <v>1</v>
      </c>
    </row>
    <row r="4506" spans="1:10" ht="33.75" customHeight="1">
      <c r="A4506" s="206">
        <v>52</v>
      </c>
      <c r="B4506" s="207" t="s">
        <v>4623</v>
      </c>
      <c r="C4506" s="206">
        <v>2011</v>
      </c>
      <c r="D4506" s="207" t="s">
        <v>219</v>
      </c>
      <c r="E4506" s="207" t="s">
        <v>10378</v>
      </c>
      <c r="F4506" s="207" t="s">
        <v>5073</v>
      </c>
      <c r="G4506" s="207" t="s">
        <v>426</v>
      </c>
      <c r="H4506" s="207" t="s">
        <v>188</v>
      </c>
      <c r="I4506" s="206" t="s">
        <v>34</v>
      </c>
      <c r="J4506" s="184">
        <v>1</v>
      </c>
    </row>
    <row r="4507" spans="1:10" ht="22.5" customHeight="1">
      <c r="A4507" s="206">
        <v>52</v>
      </c>
      <c r="B4507" s="207" t="s">
        <v>4623</v>
      </c>
      <c r="C4507" s="206">
        <v>2011</v>
      </c>
      <c r="D4507" s="207" t="s">
        <v>219</v>
      </c>
      <c r="E4507" s="207" t="s">
        <v>10378</v>
      </c>
      <c r="F4507" s="207" t="s">
        <v>5074</v>
      </c>
      <c r="G4507" s="205" t="s">
        <v>10302</v>
      </c>
      <c r="H4507" s="205" t="s">
        <v>10306</v>
      </c>
      <c r="I4507" s="206" t="s">
        <v>34</v>
      </c>
      <c r="J4507" s="184">
        <v>1</v>
      </c>
    </row>
    <row r="4508" spans="1:10" ht="78.75" customHeight="1">
      <c r="A4508" s="206">
        <v>52</v>
      </c>
      <c r="B4508" s="207" t="s">
        <v>4623</v>
      </c>
      <c r="C4508" s="206">
        <v>2011</v>
      </c>
      <c r="D4508" s="207" t="s">
        <v>219</v>
      </c>
      <c r="E4508" s="207" t="s">
        <v>5076</v>
      </c>
      <c r="F4508" s="207" t="s">
        <v>11687</v>
      </c>
      <c r="G4508" s="205" t="s">
        <v>10302</v>
      </c>
      <c r="H4508" s="207" t="s">
        <v>92</v>
      </c>
      <c r="I4508" s="206" t="s">
        <v>34</v>
      </c>
      <c r="J4508" s="184">
        <v>1</v>
      </c>
    </row>
    <row r="4509" spans="1:10" ht="22.5" customHeight="1">
      <c r="A4509" s="206">
        <v>52</v>
      </c>
      <c r="B4509" s="207" t="s">
        <v>4623</v>
      </c>
      <c r="C4509" s="206">
        <v>2011</v>
      </c>
      <c r="D4509" s="207" t="s">
        <v>219</v>
      </c>
      <c r="E4509" s="207" t="s">
        <v>5078</v>
      </c>
      <c r="F4509" s="207" t="s">
        <v>5077</v>
      </c>
      <c r="G4509" s="205" t="s">
        <v>10302</v>
      </c>
      <c r="H4509" s="207" t="s">
        <v>92</v>
      </c>
      <c r="I4509" s="206" t="s">
        <v>34</v>
      </c>
      <c r="J4509" s="184">
        <v>1</v>
      </c>
    </row>
    <row r="4510" spans="1:10" ht="45" customHeight="1">
      <c r="A4510" s="206">
        <v>52</v>
      </c>
      <c r="B4510" s="207" t="s">
        <v>4623</v>
      </c>
      <c r="C4510" s="206">
        <v>2011</v>
      </c>
      <c r="D4510" s="207" t="s">
        <v>219</v>
      </c>
      <c r="E4510" s="207" t="s">
        <v>5078</v>
      </c>
      <c r="F4510" s="207" t="s">
        <v>5079</v>
      </c>
      <c r="G4510" s="205" t="s">
        <v>10302</v>
      </c>
      <c r="H4510" s="205" t="s">
        <v>10306</v>
      </c>
      <c r="I4510" s="207" t="s">
        <v>48</v>
      </c>
      <c r="J4510" s="184">
        <v>1</v>
      </c>
    </row>
    <row r="4511" spans="1:10" ht="33.75" customHeight="1">
      <c r="A4511" s="206">
        <v>52</v>
      </c>
      <c r="B4511" s="207" t="s">
        <v>4623</v>
      </c>
      <c r="C4511" s="206">
        <v>2011</v>
      </c>
      <c r="D4511" s="207" t="s">
        <v>219</v>
      </c>
      <c r="E4511" s="207" t="s">
        <v>5078</v>
      </c>
      <c r="F4511" s="207" t="s">
        <v>5080</v>
      </c>
      <c r="G4511" s="205" t="s">
        <v>10302</v>
      </c>
      <c r="H4511" s="207" t="s">
        <v>92</v>
      </c>
      <c r="I4511" s="206" t="s">
        <v>34</v>
      </c>
      <c r="J4511" s="184">
        <v>1</v>
      </c>
    </row>
    <row r="4512" spans="1:10" ht="45" customHeight="1">
      <c r="A4512" s="206">
        <v>52</v>
      </c>
      <c r="B4512" s="207" t="s">
        <v>4623</v>
      </c>
      <c r="C4512" s="206">
        <v>2011</v>
      </c>
      <c r="D4512" s="207" t="s">
        <v>262</v>
      </c>
      <c r="E4512" s="207" t="s">
        <v>266</v>
      </c>
      <c r="F4512" s="207" t="s">
        <v>11688</v>
      </c>
      <c r="G4512" s="205" t="s">
        <v>10302</v>
      </c>
      <c r="H4512" s="207" t="s">
        <v>92</v>
      </c>
      <c r="I4512" s="206" t="s">
        <v>34</v>
      </c>
      <c r="J4512" s="184">
        <v>1</v>
      </c>
    </row>
    <row r="4513" spans="1:10" ht="33.75" customHeight="1">
      <c r="A4513" s="206">
        <v>52</v>
      </c>
      <c r="B4513" s="207" t="s">
        <v>4623</v>
      </c>
      <c r="C4513" s="206">
        <v>2011</v>
      </c>
      <c r="D4513" s="207" t="s">
        <v>269</v>
      </c>
      <c r="E4513" s="207" t="s">
        <v>266</v>
      </c>
      <c r="F4513" s="207" t="s">
        <v>11689</v>
      </c>
      <c r="G4513" s="205" t="s">
        <v>10302</v>
      </c>
      <c r="H4513" s="205" t="s">
        <v>10306</v>
      </c>
      <c r="I4513" s="206" t="s">
        <v>34</v>
      </c>
      <c r="J4513" s="184">
        <v>1</v>
      </c>
    </row>
    <row r="4514" spans="1:10" ht="45" customHeight="1">
      <c r="A4514" s="206">
        <v>52</v>
      </c>
      <c r="B4514" s="207" t="s">
        <v>4623</v>
      </c>
      <c r="C4514" s="206">
        <v>2011</v>
      </c>
      <c r="D4514" s="207" t="s">
        <v>273</v>
      </c>
      <c r="E4514" s="207" t="s">
        <v>266</v>
      </c>
      <c r="F4514" s="207" t="s">
        <v>11690</v>
      </c>
      <c r="G4514" s="205" t="s">
        <v>10302</v>
      </c>
      <c r="H4514" s="205" t="s">
        <v>10306</v>
      </c>
      <c r="I4514" s="206" t="s">
        <v>34</v>
      </c>
      <c r="J4514" s="184">
        <v>1</v>
      </c>
    </row>
    <row r="4515" spans="1:10" ht="67.5" customHeight="1">
      <c r="A4515" s="206">
        <v>52</v>
      </c>
      <c r="B4515" s="207" t="s">
        <v>4623</v>
      </c>
      <c r="C4515" s="206">
        <v>2011</v>
      </c>
      <c r="D4515" s="207" t="s">
        <v>273</v>
      </c>
      <c r="E4515" s="207" t="s">
        <v>266</v>
      </c>
      <c r="F4515" s="207" t="s">
        <v>11691</v>
      </c>
      <c r="G4515" s="205" t="s">
        <v>10302</v>
      </c>
      <c r="H4515" s="205" t="s">
        <v>10306</v>
      </c>
      <c r="I4515" s="206" t="s">
        <v>34</v>
      </c>
      <c r="J4515" s="184">
        <v>1</v>
      </c>
    </row>
    <row r="4516" spans="1:10" ht="123.75" customHeight="1">
      <c r="A4516" s="206">
        <v>52</v>
      </c>
      <c r="B4516" s="207" t="s">
        <v>4623</v>
      </c>
      <c r="C4516" s="206">
        <v>2011</v>
      </c>
      <c r="D4516" s="207" t="s">
        <v>276</v>
      </c>
      <c r="E4516" s="207" t="s">
        <v>266</v>
      </c>
      <c r="F4516" s="207" t="s">
        <v>11692</v>
      </c>
      <c r="G4516" s="205" t="s">
        <v>10302</v>
      </c>
      <c r="H4516" s="205" t="s">
        <v>10306</v>
      </c>
      <c r="I4516" s="206" t="s">
        <v>34</v>
      </c>
      <c r="J4516" s="184">
        <v>1</v>
      </c>
    </row>
    <row r="4517" spans="1:10" ht="45" customHeight="1">
      <c r="A4517" s="206">
        <v>52</v>
      </c>
      <c r="B4517" s="207" t="s">
        <v>4623</v>
      </c>
      <c r="C4517" s="206">
        <v>2011</v>
      </c>
      <c r="D4517" s="207" t="s">
        <v>276</v>
      </c>
      <c r="E4517" s="207" t="s">
        <v>266</v>
      </c>
      <c r="F4517" s="207" t="s">
        <v>5086</v>
      </c>
      <c r="G4517" s="205" t="s">
        <v>10302</v>
      </c>
      <c r="H4517" s="205" t="s">
        <v>10306</v>
      </c>
      <c r="I4517" s="206" t="s">
        <v>34</v>
      </c>
      <c r="J4517" s="184">
        <v>1</v>
      </c>
    </row>
    <row r="4518" spans="1:10" ht="45" customHeight="1">
      <c r="A4518" s="206">
        <v>54</v>
      </c>
      <c r="B4518" s="207" t="s">
        <v>4988</v>
      </c>
      <c r="C4518" s="206">
        <v>2013</v>
      </c>
      <c r="D4518" s="207" t="s">
        <v>28</v>
      </c>
      <c r="E4518" s="207" t="s">
        <v>541</v>
      </c>
      <c r="F4518" s="207" t="s">
        <v>5087</v>
      </c>
      <c r="G4518" s="205" t="s">
        <v>10302</v>
      </c>
      <c r="H4518" s="207" t="s">
        <v>92</v>
      </c>
      <c r="I4518" s="206" t="s">
        <v>34</v>
      </c>
      <c r="J4518" s="184">
        <v>1</v>
      </c>
    </row>
    <row r="4519" spans="1:10" ht="112.5" customHeight="1">
      <c r="A4519" s="206">
        <v>54</v>
      </c>
      <c r="B4519" s="207" t="s">
        <v>4988</v>
      </c>
      <c r="C4519" s="206">
        <v>2013</v>
      </c>
      <c r="D4519" s="207" t="s">
        <v>28</v>
      </c>
      <c r="E4519" s="207" t="s">
        <v>541</v>
      </c>
      <c r="F4519" s="207" t="s">
        <v>5088</v>
      </c>
      <c r="G4519" s="207" t="s">
        <v>426</v>
      </c>
      <c r="H4519" s="207" t="s">
        <v>101</v>
      </c>
      <c r="I4519" s="206" t="s">
        <v>34</v>
      </c>
      <c r="J4519" s="184">
        <v>1</v>
      </c>
    </row>
    <row r="4520" spans="1:10" ht="101.25" customHeight="1">
      <c r="A4520" s="206">
        <v>54</v>
      </c>
      <c r="B4520" s="207" t="s">
        <v>4988</v>
      </c>
      <c r="C4520" s="206">
        <v>2013</v>
      </c>
      <c r="D4520" s="207" t="s">
        <v>28</v>
      </c>
      <c r="E4520" s="207" t="s">
        <v>541</v>
      </c>
      <c r="F4520" s="207" t="s">
        <v>5089</v>
      </c>
      <c r="G4520" s="205" t="s">
        <v>10302</v>
      </c>
      <c r="H4520" s="207" t="s">
        <v>92</v>
      </c>
      <c r="I4520" s="206" t="s">
        <v>34</v>
      </c>
      <c r="J4520" s="184">
        <v>1</v>
      </c>
    </row>
    <row r="4521" spans="1:10" ht="56.25" customHeight="1">
      <c r="A4521" s="206">
        <v>54</v>
      </c>
      <c r="B4521" s="207" t="s">
        <v>4988</v>
      </c>
      <c r="C4521" s="206">
        <v>2013</v>
      </c>
      <c r="D4521" s="207" t="s">
        <v>28</v>
      </c>
      <c r="E4521" s="207" t="s">
        <v>541</v>
      </c>
      <c r="F4521" s="207" t="s">
        <v>5090</v>
      </c>
      <c r="G4521" s="207" t="s">
        <v>426</v>
      </c>
      <c r="H4521" s="207" t="s">
        <v>101</v>
      </c>
      <c r="I4521" s="206" t="s">
        <v>34</v>
      </c>
      <c r="J4521" s="184">
        <v>1</v>
      </c>
    </row>
    <row r="4522" spans="1:10" ht="22.5" customHeight="1">
      <c r="A4522" s="206">
        <v>54</v>
      </c>
      <c r="B4522" s="207" t="s">
        <v>4988</v>
      </c>
      <c r="C4522" s="206">
        <v>2013</v>
      </c>
      <c r="D4522" s="207" t="s">
        <v>28</v>
      </c>
      <c r="E4522" s="207" t="s">
        <v>541</v>
      </c>
      <c r="F4522" s="207" t="s">
        <v>5091</v>
      </c>
      <c r="G4522" s="205" t="s">
        <v>10302</v>
      </c>
      <c r="H4522" s="207" t="s">
        <v>92</v>
      </c>
      <c r="I4522" s="206" t="s">
        <v>34</v>
      </c>
      <c r="J4522" s="184">
        <v>1</v>
      </c>
    </row>
    <row r="4523" spans="1:10" ht="135" customHeight="1">
      <c r="A4523" s="206">
        <v>54</v>
      </c>
      <c r="B4523" s="207" t="s">
        <v>4988</v>
      </c>
      <c r="C4523" s="206">
        <v>2013</v>
      </c>
      <c r="D4523" s="207" t="s">
        <v>28</v>
      </c>
      <c r="E4523" s="207" t="s">
        <v>541</v>
      </c>
      <c r="F4523" s="207" t="s">
        <v>5092</v>
      </c>
      <c r="G4523" s="205" t="s">
        <v>10302</v>
      </c>
      <c r="H4523" s="207" t="s">
        <v>92</v>
      </c>
      <c r="I4523" s="206" t="s">
        <v>34</v>
      </c>
      <c r="J4523" s="184">
        <v>1</v>
      </c>
    </row>
    <row r="4524" spans="1:10" ht="135" customHeight="1">
      <c r="A4524" s="206">
        <v>54</v>
      </c>
      <c r="B4524" s="207" t="s">
        <v>4988</v>
      </c>
      <c r="C4524" s="206">
        <v>2013</v>
      </c>
      <c r="D4524" s="207" t="s">
        <v>28</v>
      </c>
      <c r="E4524" s="207" t="s">
        <v>541</v>
      </c>
      <c r="F4524" s="207" t="s">
        <v>5093</v>
      </c>
      <c r="G4524" s="205" t="s">
        <v>10302</v>
      </c>
      <c r="H4524" s="205" t="s">
        <v>10306</v>
      </c>
      <c r="I4524" s="206" t="s">
        <v>34</v>
      </c>
      <c r="J4524" s="184">
        <v>1</v>
      </c>
    </row>
    <row r="4525" spans="1:10" ht="78.75" customHeight="1">
      <c r="A4525" s="206">
        <v>54</v>
      </c>
      <c r="B4525" s="207" t="s">
        <v>4988</v>
      </c>
      <c r="C4525" s="206">
        <v>2013</v>
      </c>
      <c r="D4525" s="207" t="s">
        <v>28</v>
      </c>
      <c r="E4525" s="207" t="s">
        <v>541</v>
      </c>
      <c r="F4525" s="207" t="s">
        <v>5094</v>
      </c>
      <c r="G4525" s="205" t="s">
        <v>10302</v>
      </c>
      <c r="H4525" s="207" t="s">
        <v>92</v>
      </c>
      <c r="I4525" s="206" t="s">
        <v>34</v>
      </c>
      <c r="J4525" s="184">
        <v>1</v>
      </c>
    </row>
    <row r="4526" spans="1:10" ht="45" customHeight="1">
      <c r="A4526" s="206">
        <v>54</v>
      </c>
      <c r="B4526" s="207" t="s">
        <v>4988</v>
      </c>
      <c r="C4526" s="206">
        <v>2013</v>
      </c>
      <c r="D4526" s="207" t="s">
        <v>28</v>
      </c>
      <c r="E4526" s="207" t="s">
        <v>29</v>
      </c>
      <c r="F4526" s="207" t="s">
        <v>5095</v>
      </c>
      <c r="G4526" s="205" t="s">
        <v>10302</v>
      </c>
      <c r="H4526" s="207" t="s">
        <v>92</v>
      </c>
      <c r="I4526" s="206" t="s">
        <v>34</v>
      </c>
      <c r="J4526" s="184">
        <v>1</v>
      </c>
    </row>
    <row r="4527" spans="1:10" ht="90" customHeight="1">
      <c r="A4527" s="206">
        <v>54</v>
      </c>
      <c r="B4527" s="207" t="s">
        <v>4988</v>
      </c>
      <c r="C4527" s="206">
        <v>2013</v>
      </c>
      <c r="D4527" s="207" t="s">
        <v>28</v>
      </c>
      <c r="E4527" s="207" t="s">
        <v>37</v>
      </c>
      <c r="F4527" s="207" t="s">
        <v>5096</v>
      </c>
      <c r="G4527" s="205" t="s">
        <v>10302</v>
      </c>
      <c r="H4527" s="207" t="s">
        <v>92</v>
      </c>
      <c r="I4527" s="206" t="s">
        <v>34</v>
      </c>
      <c r="J4527" s="184">
        <v>1</v>
      </c>
    </row>
    <row r="4528" spans="1:10" ht="22.5" customHeight="1">
      <c r="A4528" s="206">
        <v>54</v>
      </c>
      <c r="B4528" s="207" t="s">
        <v>4988</v>
      </c>
      <c r="C4528" s="206">
        <v>2013</v>
      </c>
      <c r="D4528" s="205" t="s">
        <v>28</v>
      </c>
      <c r="E4528" s="207" t="s">
        <v>46</v>
      </c>
      <c r="F4528" s="207" t="s">
        <v>5097</v>
      </c>
      <c r="G4528" s="205" t="s">
        <v>10302</v>
      </c>
      <c r="H4528" s="207" t="s">
        <v>52</v>
      </c>
      <c r="I4528" s="206" t="s">
        <v>34</v>
      </c>
      <c r="J4528" s="184">
        <v>1</v>
      </c>
    </row>
    <row r="4529" spans="1:10" ht="22.5" customHeight="1">
      <c r="A4529" s="206">
        <v>54</v>
      </c>
      <c r="B4529" s="207" t="s">
        <v>4988</v>
      </c>
      <c r="C4529" s="206">
        <v>2013</v>
      </c>
      <c r="D4529" s="205" t="s">
        <v>28</v>
      </c>
      <c r="E4529" s="207" t="s">
        <v>46</v>
      </c>
      <c r="F4529" s="207" t="s">
        <v>5098</v>
      </c>
      <c r="G4529" s="205" t="s">
        <v>10302</v>
      </c>
      <c r="H4529" s="207" t="s">
        <v>52</v>
      </c>
      <c r="I4529" s="206" t="s">
        <v>34</v>
      </c>
      <c r="J4529" s="184">
        <v>1</v>
      </c>
    </row>
    <row r="4530" spans="1:10" ht="22.5" customHeight="1">
      <c r="A4530" s="206">
        <v>54</v>
      </c>
      <c r="B4530" s="207" t="s">
        <v>4988</v>
      </c>
      <c r="C4530" s="206">
        <v>2013</v>
      </c>
      <c r="D4530" s="205" t="s">
        <v>28</v>
      </c>
      <c r="E4530" s="207" t="s">
        <v>46</v>
      </c>
      <c r="F4530" s="207" t="s">
        <v>5099</v>
      </c>
      <c r="G4530" s="205" t="s">
        <v>10302</v>
      </c>
      <c r="H4530" s="207" t="s">
        <v>52</v>
      </c>
      <c r="I4530" s="206" t="s">
        <v>34</v>
      </c>
      <c r="J4530" s="184">
        <v>1</v>
      </c>
    </row>
    <row r="4531" spans="1:10" ht="33.75" customHeight="1">
      <c r="A4531" s="206">
        <v>54</v>
      </c>
      <c r="B4531" s="207" t="s">
        <v>4988</v>
      </c>
      <c r="C4531" s="206">
        <v>2013</v>
      </c>
      <c r="D4531" s="205" t="s">
        <v>28</v>
      </c>
      <c r="E4531" s="207" t="s">
        <v>46</v>
      </c>
      <c r="F4531" s="207" t="s">
        <v>5100</v>
      </c>
      <c r="G4531" s="205" t="s">
        <v>10302</v>
      </c>
      <c r="H4531" s="205" t="s">
        <v>10306</v>
      </c>
      <c r="I4531" s="206" t="s">
        <v>34</v>
      </c>
      <c r="J4531" s="184">
        <v>1</v>
      </c>
    </row>
    <row r="4532" spans="1:10" ht="90" customHeight="1">
      <c r="A4532" s="206">
        <v>54</v>
      </c>
      <c r="B4532" s="207" t="s">
        <v>4988</v>
      </c>
      <c r="C4532" s="206">
        <v>2013</v>
      </c>
      <c r="D4532" s="207" t="s">
        <v>28</v>
      </c>
      <c r="E4532" s="207" t="s">
        <v>549</v>
      </c>
      <c r="F4532" s="207" t="s">
        <v>5101</v>
      </c>
      <c r="G4532" s="207" t="s">
        <v>426</v>
      </c>
      <c r="H4532" s="207" t="s">
        <v>101</v>
      </c>
      <c r="I4532" s="206" t="s">
        <v>34</v>
      </c>
      <c r="J4532" s="184">
        <v>1</v>
      </c>
    </row>
    <row r="4533" spans="1:10" ht="78.75" customHeight="1">
      <c r="A4533" s="206">
        <v>54</v>
      </c>
      <c r="B4533" s="207" t="s">
        <v>4988</v>
      </c>
      <c r="C4533" s="206">
        <v>2013</v>
      </c>
      <c r="D4533" s="207" t="s">
        <v>28</v>
      </c>
      <c r="E4533" s="207" t="s">
        <v>65</v>
      </c>
      <c r="F4533" s="207" t="s">
        <v>5102</v>
      </c>
      <c r="G4533" s="205" t="s">
        <v>10302</v>
      </c>
      <c r="H4533" s="205" t="s">
        <v>10306</v>
      </c>
      <c r="I4533" s="206" t="s">
        <v>34</v>
      </c>
      <c r="J4533" s="184">
        <v>1</v>
      </c>
    </row>
    <row r="4534" spans="1:10" ht="112.5" customHeight="1">
      <c r="A4534" s="206">
        <v>54</v>
      </c>
      <c r="B4534" s="207" t="s">
        <v>4988</v>
      </c>
      <c r="C4534" s="206">
        <v>2013</v>
      </c>
      <c r="D4534" s="207" t="s">
        <v>28</v>
      </c>
      <c r="E4534" s="207" t="s">
        <v>554</v>
      </c>
      <c r="F4534" s="207" t="s">
        <v>5103</v>
      </c>
      <c r="G4534" s="205" t="s">
        <v>10302</v>
      </c>
      <c r="H4534" s="205" t="s">
        <v>10306</v>
      </c>
      <c r="I4534" s="206" t="s">
        <v>34</v>
      </c>
      <c r="J4534" s="184">
        <v>1</v>
      </c>
    </row>
    <row r="4535" spans="1:10" ht="33.75" customHeight="1">
      <c r="A4535" s="206">
        <v>54</v>
      </c>
      <c r="B4535" s="207" t="s">
        <v>4988</v>
      </c>
      <c r="C4535" s="206">
        <v>2013</v>
      </c>
      <c r="D4535" s="207" t="s">
        <v>28</v>
      </c>
      <c r="E4535" s="207" t="s">
        <v>452</v>
      </c>
      <c r="F4535" s="207" t="s">
        <v>5104</v>
      </c>
      <c r="G4535" s="205" t="s">
        <v>10302</v>
      </c>
      <c r="H4535" s="207" t="s">
        <v>92</v>
      </c>
      <c r="I4535" s="206" t="s">
        <v>34</v>
      </c>
      <c r="J4535" s="184">
        <v>1</v>
      </c>
    </row>
    <row r="4536" spans="1:10" ht="45" customHeight="1">
      <c r="A4536" s="206">
        <v>54</v>
      </c>
      <c r="B4536" s="207" t="s">
        <v>4988</v>
      </c>
      <c r="C4536" s="206">
        <v>2013</v>
      </c>
      <c r="D4536" s="207" t="s">
        <v>28</v>
      </c>
      <c r="E4536" s="207" t="s">
        <v>452</v>
      </c>
      <c r="F4536" s="207" t="s">
        <v>5105</v>
      </c>
      <c r="G4536" s="205" t="s">
        <v>10302</v>
      </c>
      <c r="H4536" s="205" t="s">
        <v>10306</v>
      </c>
      <c r="I4536" s="206" t="s">
        <v>34</v>
      </c>
      <c r="J4536" s="184">
        <v>1</v>
      </c>
    </row>
    <row r="4537" spans="1:10" ht="33.75" customHeight="1">
      <c r="A4537" s="206">
        <v>54</v>
      </c>
      <c r="B4537" s="207" t="s">
        <v>4988</v>
      </c>
      <c r="C4537" s="206">
        <v>2013</v>
      </c>
      <c r="D4537" s="207" t="s">
        <v>28</v>
      </c>
      <c r="E4537" s="207" t="s">
        <v>452</v>
      </c>
      <c r="F4537" s="207" t="s">
        <v>5106</v>
      </c>
      <c r="G4537" s="207" t="s">
        <v>426</v>
      </c>
      <c r="H4537" s="207" t="s">
        <v>101</v>
      </c>
      <c r="I4537" s="206" t="s">
        <v>34</v>
      </c>
      <c r="J4537" s="184">
        <v>1</v>
      </c>
    </row>
    <row r="4538" spans="1:10" ht="22.5" customHeight="1">
      <c r="A4538" s="206">
        <v>54</v>
      </c>
      <c r="B4538" s="207" t="s">
        <v>4988</v>
      </c>
      <c r="C4538" s="206">
        <v>2013</v>
      </c>
      <c r="D4538" s="207" t="s">
        <v>28</v>
      </c>
      <c r="E4538" s="207" t="s">
        <v>452</v>
      </c>
      <c r="F4538" s="207" t="s">
        <v>5107</v>
      </c>
      <c r="G4538" s="205" t="s">
        <v>10302</v>
      </c>
      <c r="H4538" s="207" t="s">
        <v>92</v>
      </c>
      <c r="I4538" s="206" t="s">
        <v>34</v>
      </c>
      <c r="J4538" s="184">
        <v>1</v>
      </c>
    </row>
    <row r="4539" spans="1:10" ht="112.5" customHeight="1">
      <c r="A4539" s="206">
        <v>54</v>
      </c>
      <c r="B4539" s="207" t="s">
        <v>4988</v>
      </c>
      <c r="C4539" s="206">
        <v>2013</v>
      </c>
      <c r="D4539" s="207" t="s">
        <v>74</v>
      </c>
      <c r="E4539" s="207" t="s">
        <v>79</v>
      </c>
      <c r="F4539" s="207" t="s">
        <v>11693</v>
      </c>
      <c r="G4539" s="205" t="s">
        <v>10302</v>
      </c>
      <c r="H4539" s="207" t="s">
        <v>92</v>
      </c>
      <c r="I4539" s="206" t="s">
        <v>34</v>
      </c>
      <c r="J4539" s="184">
        <v>1</v>
      </c>
    </row>
    <row r="4540" spans="1:10" ht="90" customHeight="1">
      <c r="A4540" s="206">
        <v>54</v>
      </c>
      <c r="B4540" s="207" t="s">
        <v>4988</v>
      </c>
      <c r="C4540" s="206">
        <v>2013</v>
      </c>
      <c r="D4540" s="207" t="s">
        <v>74</v>
      </c>
      <c r="E4540" s="207" t="s">
        <v>85</v>
      </c>
      <c r="F4540" s="207" t="s">
        <v>5109</v>
      </c>
      <c r="G4540" s="205" t="s">
        <v>10302</v>
      </c>
      <c r="H4540" s="205" t="s">
        <v>10306</v>
      </c>
      <c r="I4540" s="207" t="s">
        <v>48</v>
      </c>
      <c r="J4540" s="184">
        <v>1</v>
      </c>
    </row>
    <row r="4541" spans="1:10" ht="101.25" customHeight="1">
      <c r="A4541" s="206">
        <v>54</v>
      </c>
      <c r="B4541" s="207" t="s">
        <v>4988</v>
      </c>
      <c r="C4541" s="206">
        <v>2013</v>
      </c>
      <c r="D4541" s="207" t="s">
        <v>74</v>
      </c>
      <c r="E4541" s="207" t="s">
        <v>94</v>
      </c>
      <c r="F4541" s="207" t="s">
        <v>4989</v>
      </c>
      <c r="G4541" s="205" t="s">
        <v>10302</v>
      </c>
      <c r="H4541" s="207" t="s">
        <v>92</v>
      </c>
      <c r="I4541" s="206" t="s">
        <v>34</v>
      </c>
      <c r="J4541" s="184">
        <v>1</v>
      </c>
    </row>
    <row r="4542" spans="1:10" ht="78.75" customHeight="1">
      <c r="A4542" s="206">
        <v>54</v>
      </c>
      <c r="B4542" s="207" t="s">
        <v>4988</v>
      </c>
      <c r="C4542" s="206">
        <v>2013</v>
      </c>
      <c r="D4542" s="207" t="s">
        <v>11544</v>
      </c>
      <c r="E4542" s="207" t="s">
        <v>100</v>
      </c>
      <c r="F4542" s="207" t="s">
        <v>5111</v>
      </c>
      <c r="G4542" s="205" t="s">
        <v>10302</v>
      </c>
      <c r="H4542" s="207" t="s">
        <v>92</v>
      </c>
      <c r="I4542" s="206" t="s">
        <v>34</v>
      </c>
      <c r="J4542" s="184">
        <v>1</v>
      </c>
    </row>
    <row r="4543" spans="1:10" ht="67.5" customHeight="1">
      <c r="A4543" s="206">
        <v>54</v>
      </c>
      <c r="B4543" s="207" t="s">
        <v>4988</v>
      </c>
      <c r="C4543" s="206">
        <v>2013</v>
      </c>
      <c r="D4543" s="207" t="s">
        <v>11544</v>
      </c>
      <c r="E4543" s="207" t="s">
        <v>4912</v>
      </c>
      <c r="F4543" s="207" t="s">
        <v>5112</v>
      </c>
      <c r="G4543" s="205" t="s">
        <v>10302</v>
      </c>
      <c r="H4543" s="207" t="s">
        <v>92</v>
      </c>
      <c r="I4543" s="206" t="s">
        <v>34</v>
      </c>
      <c r="J4543" s="184">
        <v>1</v>
      </c>
    </row>
    <row r="4544" spans="1:10" ht="33.75" customHeight="1">
      <c r="A4544" s="206">
        <v>54</v>
      </c>
      <c r="B4544" s="207" t="s">
        <v>4988</v>
      </c>
      <c r="C4544" s="206">
        <v>2013</v>
      </c>
      <c r="D4544" s="207" t="s">
        <v>11544</v>
      </c>
      <c r="E4544" s="207" t="s">
        <v>414</v>
      </c>
      <c r="F4544" s="207" t="s">
        <v>5113</v>
      </c>
      <c r="G4544" s="205" t="s">
        <v>10302</v>
      </c>
      <c r="H4544" s="207" t="s">
        <v>92</v>
      </c>
      <c r="I4544" s="206" t="s">
        <v>34</v>
      </c>
      <c r="J4544" s="184">
        <v>1</v>
      </c>
    </row>
    <row r="4545" spans="1:10" ht="45" customHeight="1">
      <c r="A4545" s="206">
        <v>54</v>
      </c>
      <c r="B4545" s="207" t="s">
        <v>4988</v>
      </c>
      <c r="C4545" s="206">
        <v>2013</v>
      </c>
      <c r="D4545" s="207" t="s">
        <v>11544</v>
      </c>
      <c r="E4545" s="207" t="s">
        <v>308</v>
      </c>
      <c r="F4545" s="207" t="s">
        <v>5114</v>
      </c>
      <c r="G4545" s="205" t="s">
        <v>10302</v>
      </c>
      <c r="H4545" s="207" t="s">
        <v>92</v>
      </c>
      <c r="I4545" s="206" t="s">
        <v>34</v>
      </c>
      <c r="J4545" s="184">
        <v>1</v>
      </c>
    </row>
    <row r="4546" spans="1:10" ht="67.5" customHeight="1">
      <c r="A4546" s="206">
        <v>54</v>
      </c>
      <c r="B4546" s="207" t="s">
        <v>4988</v>
      </c>
      <c r="C4546" s="206">
        <v>2013</v>
      </c>
      <c r="D4546" s="207" t="s">
        <v>11544</v>
      </c>
      <c r="E4546" s="207" t="s">
        <v>105</v>
      </c>
      <c r="F4546" s="207" t="s">
        <v>5115</v>
      </c>
      <c r="G4546" s="207" t="s">
        <v>426</v>
      </c>
      <c r="H4546" s="207" t="s">
        <v>101</v>
      </c>
      <c r="I4546" s="206" t="s">
        <v>34</v>
      </c>
      <c r="J4546" s="184">
        <v>1</v>
      </c>
    </row>
    <row r="4547" spans="1:10" ht="33.75" customHeight="1">
      <c r="A4547" s="206">
        <v>54</v>
      </c>
      <c r="B4547" s="207" t="s">
        <v>4988</v>
      </c>
      <c r="C4547" s="206">
        <v>2013</v>
      </c>
      <c r="D4547" s="207" t="s">
        <v>111</v>
      </c>
      <c r="E4547" s="207" t="s">
        <v>2139</v>
      </c>
      <c r="F4547" s="207" t="s">
        <v>5116</v>
      </c>
      <c r="G4547" s="205" t="s">
        <v>10302</v>
      </c>
      <c r="H4547" s="207" t="s">
        <v>92</v>
      </c>
      <c r="I4547" s="206" t="s">
        <v>34</v>
      </c>
      <c r="J4547" s="184">
        <v>1</v>
      </c>
    </row>
    <row r="4548" spans="1:10" ht="33.75" customHeight="1">
      <c r="A4548" s="206">
        <v>54</v>
      </c>
      <c r="B4548" s="207" t="s">
        <v>4988</v>
      </c>
      <c r="C4548" s="206">
        <v>2013</v>
      </c>
      <c r="D4548" s="207" t="s">
        <v>111</v>
      </c>
      <c r="E4548" s="207" t="s">
        <v>2139</v>
      </c>
      <c r="F4548" s="207" t="s">
        <v>5117</v>
      </c>
      <c r="G4548" s="205" t="s">
        <v>10302</v>
      </c>
      <c r="H4548" s="207" t="s">
        <v>92</v>
      </c>
      <c r="I4548" s="206" t="s">
        <v>34</v>
      </c>
      <c r="J4548" s="184">
        <v>1</v>
      </c>
    </row>
    <row r="4549" spans="1:10" ht="22.5" customHeight="1">
      <c r="A4549" s="206">
        <v>54</v>
      </c>
      <c r="B4549" s="207" t="s">
        <v>4988</v>
      </c>
      <c r="C4549" s="206">
        <v>2013</v>
      </c>
      <c r="D4549" s="207" t="s">
        <v>111</v>
      </c>
      <c r="E4549" s="207" t="s">
        <v>2139</v>
      </c>
      <c r="F4549" s="207" t="s">
        <v>5118</v>
      </c>
      <c r="G4549" s="205" t="s">
        <v>10302</v>
      </c>
      <c r="H4549" s="207" t="s">
        <v>92</v>
      </c>
      <c r="I4549" s="206" t="s">
        <v>34</v>
      </c>
      <c r="J4549" s="184">
        <v>1</v>
      </c>
    </row>
    <row r="4550" spans="1:10" ht="33.75" customHeight="1">
      <c r="A4550" s="206">
        <v>54</v>
      </c>
      <c r="B4550" s="207" t="s">
        <v>4988</v>
      </c>
      <c r="C4550" s="206">
        <v>2013</v>
      </c>
      <c r="D4550" s="207" t="s">
        <v>111</v>
      </c>
      <c r="E4550" s="207" t="s">
        <v>116</v>
      </c>
      <c r="F4550" s="207" t="s">
        <v>5119</v>
      </c>
      <c r="G4550" s="205" t="s">
        <v>10302</v>
      </c>
      <c r="H4550" s="207" t="s">
        <v>92</v>
      </c>
      <c r="I4550" s="206" t="s">
        <v>34</v>
      </c>
      <c r="J4550" s="184">
        <v>1</v>
      </c>
    </row>
    <row r="4551" spans="1:10" ht="22.5" customHeight="1">
      <c r="A4551" s="206">
        <v>54</v>
      </c>
      <c r="B4551" s="207" t="s">
        <v>4988</v>
      </c>
      <c r="C4551" s="206">
        <v>2013</v>
      </c>
      <c r="D4551" s="207" t="s">
        <v>111</v>
      </c>
      <c r="E4551" s="207" t="s">
        <v>116</v>
      </c>
      <c r="F4551" s="207" t="s">
        <v>5120</v>
      </c>
      <c r="G4551" s="205" t="s">
        <v>10302</v>
      </c>
      <c r="H4551" s="205" t="s">
        <v>10306</v>
      </c>
      <c r="I4551" s="206" t="s">
        <v>34</v>
      </c>
      <c r="J4551" s="184">
        <v>1</v>
      </c>
    </row>
    <row r="4552" spans="1:10" ht="45" customHeight="1">
      <c r="A4552" s="206">
        <v>54</v>
      </c>
      <c r="B4552" s="207" t="s">
        <v>4988</v>
      </c>
      <c r="C4552" s="206">
        <v>2013</v>
      </c>
      <c r="D4552" s="207" t="s">
        <v>111</v>
      </c>
      <c r="E4552" s="207" t="s">
        <v>116</v>
      </c>
      <c r="F4552" s="207" t="s">
        <v>5121</v>
      </c>
      <c r="G4552" s="205" t="s">
        <v>10302</v>
      </c>
      <c r="H4552" s="205" t="s">
        <v>10306</v>
      </c>
      <c r="I4552" s="207" t="s">
        <v>48</v>
      </c>
      <c r="J4552" s="184">
        <v>1</v>
      </c>
    </row>
    <row r="4553" spans="1:10" ht="22.5" customHeight="1">
      <c r="A4553" s="206">
        <v>54</v>
      </c>
      <c r="B4553" s="207" t="s">
        <v>4988</v>
      </c>
      <c r="C4553" s="206">
        <v>2013</v>
      </c>
      <c r="D4553" s="207" t="s">
        <v>111</v>
      </c>
      <c r="E4553" s="207" t="s">
        <v>131</v>
      </c>
      <c r="F4553" s="207" t="s">
        <v>5122</v>
      </c>
      <c r="G4553" s="205" t="s">
        <v>10302</v>
      </c>
      <c r="H4553" s="207" t="s">
        <v>92</v>
      </c>
      <c r="I4553" s="206" t="s">
        <v>34</v>
      </c>
      <c r="J4553" s="184">
        <v>1</v>
      </c>
    </row>
    <row r="4554" spans="1:10" ht="22.5" customHeight="1">
      <c r="A4554" s="206">
        <v>54</v>
      </c>
      <c r="B4554" s="207" t="s">
        <v>4988</v>
      </c>
      <c r="C4554" s="206">
        <v>2013</v>
      </c>
      <c r="D4554" s="207" t="s">
        <v>111</v>
      </c>
      <c r="E4554" s="207" t="s">
        <v>131</v>
      </c>
      <c r="F4554" s="207" t="s">
        <v>5123</v>
      </c>
      <c r="G4554" s="205" t="s">
        <v>10302</v>
      </c>
      <c r="H4554" s="205" t="s">
        <v>10306</v>
      </c>
      <c r="I4554" s="206" t="s">
        <v>34</v>
      </c>
      <c r="J4554" s="184">
        <v>1</v>
      </c>
    </row>
    <row r="4555" spans="1:10" ht="22.5" customHeight="1">
      <c r="A4555" s="206">
        <v>54</v>
      </c>
      <c r="B4555" s="207" t="s">
        <v>4988</v>
      </c>
      <c r="C4555" s="206">
        <v>2013</v>
      </c>
      <c r="D4555" s="207" t="s">
        <v>111</v>
      </c>
      <c r="E4555" s="207" t="s">
        <v>131</v>
      </c>
      <c r="F4555" s="207" t="s">
        <v>5124</v>
      </c>
      <c r="G4555" s="205" t="s">
        <v>10302</v>
      </c>
      <c r="H4555" s="205" t="s">
        <v>10306</v>
      </c>
      <c r="I4555" s="206" t="s">
        <v>34</v>
      </c>
      <c r="J4555" s="184">
        <v>1</v>
      </c>
    </row>
    <row r="4556" spans="1:10" ht="22.5" customHeight="1">
      <c r="A4556" s="206">
        <v>54</v>
      </c>
      <c r="B4556" s="207" t="s">
        <v>4988</v>
      </c>
      <c r="C4556" s="206">
        <v>2013</v>
      </c>
      <c r="D4556" s="207" t="s">
        <v>111</v>
      </c>
      <c r="E4556" s="207" t="s">
        <v>131</v>
      </c>
      <c r="F4556" s="207" t="s">
        <v>5125</v>
      </c>
      <c r="G4556" s="205" t="s">
        <v>10302</v>
      </c>
      <c r="H4556" s="205" t="s">
        <v>10306</v>
      </c>
      <c r="I4556" s="206" t="s">
        <v>34</v>
      </c>
      <c r="J4556" s="184">
        <v>1</v>
      </c>
    </row>
    <row r="4557" spans="1:10" ht="67.5" customHeight="1">
      <c r="A4557" s="206">
        <v>54</v>
      </c>
      <c r="B4557" s="207" t="s">
        <v>4988</v>
      </c>
      <c r="C4557" s="206">
        <v>2013</v>
      </c>
      <c r="D4557" s="207" t="s">
        <v>111</v>
      </c>
      <c r="E4557" s="207" t="s">
        <v>137</v>
      </c>
      <c r="F4557" s="207" t="s">
        <v>5126</v>
      </c>
      <c r="G4557" s="207" t="s">
        <v>426</v>
      </c>
      <c r="H4557" s="207" t="s">
        <v>101</v>
      </c>
      <c r="I4557" s="206" t="s">
        <v>34</v>
      </c>
      <c r="J4557" s="184">
        <v>1</v>
      </c>
    </row>
    <row r="4558" spans="1:10" ht="33.75" customHeight="1">
      <c r="A4558" s="206">
        <v>54</v>
      </c>
      <c r="B4558" s="207" t="s">
        <v>4988</v>
      </c>
      <c r="C4558" s="206">
        <v>2013</v>
      </c>
      <c r="D4558" s="207" t="s">
        <v>139</v>
      </c>
      <c r="E4558" s="207" t="s">
        <v>144</v>
      </c>
      <c r="F4558" s="207" t="s">
        <v>5127</v>
      </c>
      <c r="G4558" s="207" t="s">
        <v>401</v>
      </c>
      <c r="H4558" s="207" t="s">
        <v>401</v>
      </c>
      <c r="I4558" s="206" t="s">
        <v>34</v>
      </c>
      <c r="J4558" s="184">
        <v>1</v>
      </c>
    </row>
    <row r="4559" spans="1:10" ht="33.75" customHeight="1">
      <c r="A4559" s="206">
        <v>54</v>
      </c>
      <c r="B4559" s="207" t="s">
        <v>4988</v>
      </c>
      <c r="C4559" s="206">
        <v>2013</v>
      </c>
      <c r="D4559" s="207" t="s">
        <v>139</v>
      </c>
      <c r="E4559" s="207" t="s">
        <v>483</v>
      </c>
      <c r="F4559" s="207" t="s">
        <v>5128</v>
      </c>
      <c r="G4559" s="205" t="s">
        <v>10302</v>
      </c>
      <c r="H4559" s="205" t="s">
        <v>10306</v>
      </c>
      <c r="I4559" s="206" t="s">
        <v>34</v>
      </c>
      <c r="J4559" s="184">
        <v>1</v>
      </c>
    </row>
    <row r="4560" spans="1:10" ht="33.75" customHeight="1">
      <c r="A4560" s="206">
        <v>54</v>
      </c>
      <c r="B4560" s="207" t="s">
        <v>4988</v>
      </c>
      <c r="C4560" s="206">
        <v>2013</v>
      </c>
      <c r="D4560" s="207" t="s">
        <v>139</v>
      </c>
      <c r="E4560" s="207" t="s">
        <v>483</v>
      </c>
      <c r="F4560" s="207" t="s">
        <v>5129</v>
      </c>
      <c r="G4560" s="205" t="s">
        <v>10302</v>
      </c>
      <c r="H4560" s="207" t="s">
        <v>92</v>
      </c>
      <c r="I4560" s="206" t="s">
        <v>34</v>
      </c>
      <c r="J4560" s="184">
        <v>1</v>
      </c>
    </row>
    <row r="4561" spans="1:10" ht="22.5" customHeight="1">
      <c r="A4561" s="206">
        <v>54</v>
      </c>
      <c r="B4561" s="207" t="s">
        <v>4988</v>
      </c>
      <c r="C4561" s="206">
        <v>2013</v>
      </c>
      <c r="D4561" s="207" t="s">
        <v>139</v>
      </c>
      <c r="E4561" s="207" t="s">
        <v>483</v>
      </c>
      <c r="F4561" s="207" t="s">
        <v>5130</v>
      </c>
      <c r="G4561" s="207" t="s">
        <v>426</v>
      </c>
      <c r="H4561" s="207" t="s">
        <v>188</v>
      </c>
      <c r="I4561" s="206" t="s">
        <v>34</v>
      </c>
      <c r="J4561" s="184">
        <v>1</v>
      </c>
    </row>
    <row r="4562" spans="1:10" ht="45" customHeight="1">
      <c r="A4562" s="206">
        <v>54</v>
      </c>
      <c r="B4562" s="207" t="s">
        <v>4988</v>
      </c>
      <c r="C4562" s="206">
        <v>2013</v>
      </c>
      <c r="D4562" s="207" t="s">
        <v>139</v>
      </c>
      <c r="E4562" s="207" t="s">
        <v>483</v>
      </c>
      <c r="F4562" s="207" t="s">
        <v>5131</v>
      </c>
      <c r="G4562" s="205" t="s">
        <v>10302</v>
      </c>
      <c r="H4562" s="205" t="s">
        <v>10306</v>
      </c>
      <c r="I4562" s="206" t="s">
        <v>34</v>
      </c>
      <c r="J4562" s="184">
        <v>1</v>
      </c>
    </row>
    <row r="4563" spans="1:10" ht="22.5" customHeight="1">
      <c r="A4563" s="206">
        <v>54</v>
      </c>
      <c r="B4563" s="207" t="s">
        <v>4988</v>
      </c>
      <c r="C4563" s="206">
        <v>2013</v>
      </c>
      <c r="D4563" s="207" t="s">
        <v>139</v>
      </c>
      <c r="E4563" s="207" t="s">
        <v>483</v>
      </c>
      <c r="F4563" s="207" t="s">
        <v>5132</v>
      </c>
      <c r="G4563" s="207" t="s">
        <v>426</v>
      </c>
      <c r="H4563" s="207" t="s">
        <v>101</v>
      </c>
      <c r="I4563" s="206" t="s">
        <v>34</v>
      </c>
      <c r="J4563" s="184">
        <v>1</v>
      </c>
    </row>
    <row r="4564" spans="1:10" ht="22.5" customHeight="1">
      <c r="A4564" s="206">
        <v>54</v>
      </c>
      <c r="B4564" s="207" t="s">
        <v>4988</v>
      </c>
      <c r="C4564" s="206">
        <v>2013</v>
      </c>
      <c r="D4564" s="207" t="s">
        <v>139</v>
      </c>
      <c r="E4564" s="207" t="s">
        <v>483</v>
      </c>
      <c r="F4564" s="207" t="s">
        <v>5133</v>
      </c>
      <c r="G4564" s="205" t="s">
        <v>10302</v>
      </c>
      <c r="H4564" s="207" t="s">
        <v>92</v>
      </c>
      <c r="I4564" s="206" t="s">
        <v>34</v>
      </c>
      <c r="J4564" s="184">
        <v>1</v>
      </c>
    </row>
    <row r="4565" spans="1:10" ht="33.75" customHeight="1">
      <c r="A4565" s="206">
        <v>54</v>
      </c>
      <c r="B4565" s="207" t="s">
        <v>4988</v>
      </c>
      <c r="C4565" s="206">
        <v>2013</v>
      </c>
      <c r="D4565" s="207" t="s">
        <v>139</v>
      </c>
      <c r="E4565" s="207" t="s">
        <v>483</v>
      </c>
      <c r="F4565" s="207" t="s">
        <v>5134</v>
      </c>
      <c r="G4565" s="205" t="s">
        <v>10302</v>
      </c>
      <c r="H4565" s="207" t="s">
        <v>92</v>
      </c>
      <c r="I4565" s="206" t="s">
        <v>34</v>
      </c>
      <c r="J4565" s="184">
        <v>1</v>
      </c>
    </row>
    <row r="4566" spans="1:10" ht="33.75" customHeight="1">
      <c r="A4566" s="206">
        <v>54</v>
      </c>
      <c r="B4566" s="207" t="s">
        <v>4988</v>
      </c>
      <c r="C4566" s="206">
        <v>2013</v>
      </c>
      <c r="D4566" s="207" t="s">
        <v>139</v>
      </c>
      <c r="E4566" s="207" t="s">
        <v>483</v>
      </c>
      <c r="F4566" s="207" t="s">
        <v>5135</v>
      </c>
      <c r="G4566" s="205" t="s">
        <v>10302</v>
      </c>
      <c r="H4566" s="207" t="s">
        <v>52</v>
      </c>
      <c r="I4566" s="206" t="s">
        <v>34</v>
      </c>
      <c r="J4566" s="184">
        <v>1</v>
      </c>
    </row>
    <row r="4567" spans="1:10" ht="33.75" customHeight="1">
      <c r="A4567" s="206">
        <v>54</v>
      </c>
      <c r="B4567" s="207" t="s">
        <v>4988</v>
      </c>
      <c r="C4567" s="206">
        <v>2013</v>
      </c>
      <c r="D4567" s="207" t="s">
        <v>166</v>
      </c>
      <c r="E4567" s="207" t="s">
        <v>162</v>
      </c>
      <c r="F4567" s="207" t="s">
        <v>5136</v>
      </c>
      <c r="G4567" s="205" t="s">
        <v>10302</v>
      </c>
      <c r="H4567" s="205" t="s">
        <v>10306</v>
      </c>
      <c r="I4567" s="206" t="s">
        <v>34</v>
      </c>
      <c r="J4567" s="184">
        <v>1</v>
      </c>
    </row>
    <row r="4568" spans="1:10" ht="33.75" customHeight="1">
      <c r="A4568" s="206">
        <v>54</v>
      </c>
      <c r="B4568" s="207" t="s">
        <v>4988</v>
      </c>
      <c r="C4568" s="206">
        <v>2013</v>
      </c>
      <c r="D4568" s="207" t="s">
        <v>166</v>
      </c>
      <c r="E4568" s="207" t="s">
        <v>162</v>
      </c>
      <c r="F4568" s="207" t="s">
        <v>5137</v>
      </c>
      <c r="G4568" s="205" t="s">
        <v>10302</v>
      </c>
      <c r="H4568" s="205" t="s">
        <v>10306</v>
      </c>
      <c r="I4568" s="207" t="s">
        <v>48</v>
      </c>
      <c r="J4568" s="184">
        <v>1</v>
      </c>
    </row>
    <row r="4569" spans="1:10" ht="45" customHeight="1">
      <c r="A4569" s="206">
        <v>54</v>
      </c>
      <c r="B4569" s="207" t="s">
        <v>4988</v>
      </c>
      <c r="C4569" s="206">
        <v>2013</v>
      </c>
      <c r="D4569" s="207" t="s">
        <v>166</v>
      </c>
      <c r="E4569" s="207" t="s">
        <v>162</v>
      </c>
      <c r="F4569" s="207" t="s">
        <v>5138</v>
      </c>
      <c r="G4569" s="205" t="s">
        <v>10302</v>
      </c>
      <c r="H4569" s="207" t="s">
        <v>92</v>
      </c>
      <c r="I4569" s="206" t="s">
        <v>34</v>
      </c>
      <c r="J4569" s="184">
        <v>1</v>
      </c>
    </row>
    <row r="4570" spans="1:10" ht="67.5" customHeight="1">
      <c r="A4570" s="206">
        <v>54</v>
      </c>
      <c r="B4570" s="207" t="s">
        <v>4988</v>
      </c>
      <c r="C4570" s="206">
        <v>2013</v>
      </c>
      <c r="D4570" s="207" t="s">
        <v>166</v>
      </c>
      <c r="E4570" s="207" t="s">
        <v>162</v>
      </c>
      <c r="F4570" s="207" t="s">
        <v>5139</v>
      </c>
      <c r="G4570" s="205" t="s">
        <v>10302</v>
      </c>
      <c r="H4570" s="207" t="s">
        <v>92</v>
      </c>
      <c r="I4570" s="206" t="s">
        <v>34</v>
      </c>
      <c r="J4570" s="184">
        <v>1</v>
      </c>
    </row>
    <row r="4571" spans="1:10" ht="33.75" customHeight="1">
      <c r="A4571" s="206">
        <v>54</v>
      </c>
      <c r="B4571" s="207" t="s">
        <v>4988</v>
      </c>
      <c r="C4571" s="206">
        <v>2013</v>
      </c>
      <c r="D4571" s="207" t="s">
        <v>166</v>
      </c>
      <c r="E4571" s="207" t="s">
        <v>162</v>
      </c>
      <c r="F4571" s="207" t="s">
        <v>5140</v>
      </c>
      <c r="G4571" s="205" t="s">
        <v>10302</v>
      </c>
      <c r="H4571" s="207" t="s">
        <v>52</v>
      </c>
      <c r="I4571" s="206" t="s">
        <v>34</v>
      </c>
      <c r="J4571" s="184">
        <v>1</v>
      </c>
    </row>
    <row r="4572" spans="1:10" ht="33.75" customHeight="1">
      <c r="A4572" s="206">
        <v>54</v>
      </c>
      <c r="B4572" s="207" t="s">
        <v>4988</v>
      </c>
      <c r="C4572" s="206">
        <v>2013</v>
      </c>
      <c r="D4572" s="207" t="s">
        <v>166</v>
      </c>
      <c r="E4572" s="207" t="s">
        <v>177</v>
      </c>
      <c r="F4572" s="207" t="s">
        <v>5141</v>
      </c>
      <c r="G4572" s="205" t="s">
        <v>119</v>
      </c>
      <c r="H4572" s="207" t="s">
        <v>395</v>
      </c>
      <c r="I4572" s="206" t="s">
        <v>34</v>
      </c>
      <c r="J4572" s="184">
        <v>1</v>
      </c>
    </row>
    <row r="4573" spans="1:10" ht="33.75" customHeight="1">
      <c r="A4573" s="206">
        <v>54</v>
      </c>
      <c r="B4573" s="207" t="s">
        <v>4988</v>
      </c>
      <c r="C4573" s="206">
        <v>2013</v>
      </c>
      <c r="D4573" s="207" t="s">
        <v>166</v>
      </c>
      <c r="E4573" s="207" t="s">
        <v>177</v>
      </c>
      <c r="F4573" s="207" t="s">
        <v>5142</v>
      </c>
      <c r="G4573" s="205" t="s">
        <v>10302</v>
      </c>
      <c r="H4573" s="207" t="s">
        <v>52</v>
      </c>
      <c r="I4573" s="206" t="s">
        <v>34</v>
      </c>
      <c r="J4573" s="184">
        <v>1</v>
      </c>
    </row>
    <row r="4574" spans="1:10" ht="33.75" customHeight="1">
      <c r="A4574" s="206">
        <v>54</v>
      </c>
      <c r="B4574" s="207" t="s">
        <v>4988</v>
      </c>
      <c r="C4574" s="206">
        <v>2013</v>
      </c>
      <c r="D4574" s="207" t="s">
        <v>166</v>
      </c>
      <c r="E4574" s="207" t="s">
        <v>177</v>
      </c>
      <c r="F4574" s="207" t="s">
        <v>5143</v>
      </c>
      <c r="G4574" s="205" t="s">
        <v>10302</v>
      </c>
      <c r="H4574" s="205" t="s">
        <v>10306</v>
      </c>
      <c r="I4574" s="207" t="s">
        <v>48</v>
      </c>
      <c r="J4574" s="184">
        <v>1</v>
      </c>
    </row>
    <row r="4575" spans="1:10" ht="22.5" customHeight="1">
      <c r="A4575" s="206">
        <v>54</v>
      </c>
      <c r="B4575" s="207" t="s">
        <v>4988</v>
      </c>
      <c r="C4575" s="206">
        <v>2013</v>
      </c>
      <c r="D4575" s="207" t="s">
        <v>166</v>
      </c>
      <c r="E4575" s="207" t="s">
        <v>177</v>
      </c>
      <c r="F4575" s="207" t="s">
        <v>5144</v>
      </c>
      <c r="G4575" s="205" t="s">
        <v>10302</v>
      </c>
      <c r="H4575" s="207" t="s">
        <v>52</v>
      </c>
      <c r="I4575" s="206" t="s">
        <v>34</v>
      </c>
      <c r="J4575" s="184">
        <v>1</v>
      </c>
    </row>
    <row r="4576" spans="1:10" ht="56.25" customHeight="1">
      <c r="A4576" s="206">
        <v>54</v>
      </c>
      <c r="B4576" s="207" t="s">
        <v>4988</v>
      </c>
      <c r="C4576" s="206">
        <v>2013</v>
      </c>
      <c r="D4576" s="207" t="s">
        <v>166</v>
      </c>
      <c r="E4576" s="207" t="s">
        <v>189</v>
      </c>
      <c r="F4576" s="207" t="s">
        <v>11694</v>
      </c>
      <c r="G4576" s="205" t="s">
        <v>10302</v>
      </c>
      <c r="H4576" s="205" t="s">
        <v>10306</v>
      </c>
      <c r="I4576" s="207" t="s">
        <v>48</v>
      </c>
      <c r="J4576" s="184">
        <v>1</v>
      </c>
    </row>
    <row r="4577" spans="1:10" ht="22.5" customHeight="1">
      <c r="A4577" s="206">
        <v>54</v>
      </c>
      <c r="B4577" s="207" t="s">
        <v>4988</v>
      </c>
      <c r="C4577" s="206">
        <v>2013</v>
      </c>
      <c r="D4577" s="207" t="s">
        <v>166</v>
      </c>
      <c r="E4577" s="207" t="s">
        <v>189</v>
      </c>
      <c r="F4577" s="207" t="s">
        <v>5146</v>
      </c>
      <c r="G4577" s="207" t="s">
        <v>426</v>
      </c>
      <c r="H4577" s="207" t="s">
        <v>101</v>
      </c>
      <c r="I4577" s="206" t="s">
        <v>34</v>
      </c>
      <c r="J4577" s="184">
        <v>1</v>
      </c>
    </row>
    <row r="4578" spans="1:10" ht="33.75" customHeight="1">
      <c r="A4578" s="206">
        <v>54</v>
      </c>
      <c r="B4578" s="207" t="s">
        <v>4988</v>
      </c>
      <c r="C4578" s="206">
        <v>2013</v>
      </c>
      <c r="D4578" s="207" t="s">
        <v>166</v>
      </c>
      <c r="E4578" s="207" t="s">
        <v>404</v>
      </c>
      <c r="F4578" s="207" t="s">
        <v>5147</v>
      </c>
      <c r="G4578" s="207" t="s">
        <v>426</v>
      </c>
      <c r="H4578" s="207" t="s">
        <v>101</v>
      </c>
      <c r="I4578" s="206" t="s">
        <v>34</v>
      </c>
      <c r="J4578" s="184">
        <v>1</v>
      </c>
    </row>
    <row r="4579" spans="1:10" ht="33.75" customHeight="1">
      <c r="A4579" s="206">
        <v>54</v>
      </c>
      <c r="B4579" s="207" t="s">
        <v>4988</v>
      </c>
      <c r="C4579" s="206">
        <v>2013</v>
      </c>
      <c r="D4579" s="207" t="s">
        <v>166</v>
      </c>
      <c r="E4579" s="207" t="s">
        <v>404</v>
      </c>
      <c r="F4579" s="207" t="s">
        <v>5148</v>
      </c>
      <c r="G4579" s="207" t="s">
        <v>426</v>
      </c>
      <c r="H4579" s="207" t="s">
        <v>188</v>
      </c>
      <c r="I4579" s="206" t="s">
        <v>34</v>
      </c>
      <c r="J4579" s="184">
        <v>1</v>
      </c>
    </row>
    <row r="4580" spans="1:10" ht="33.75" customHeight="1">
      <c r="A4580" s="206">
        <v>54</v>
      </c>
      <c r="B4580" s="207" t="s">
        <v>4988</v>
      </c>
      <c r="C4580" s="206">
        <v>2013</v>
      </c>
      <c r="D4580" s="207" t="s">
        <v>166</v>
      </c>
      <c r="E4580" s="207" t="s">
        <v>404</v>
      </c>
      <c r="F4580" s="207" t="s">
        <v>5149</v>
      </c>
      <c r="G4580" s="205" t="s">
        <v>10302</v>
      </c>
      <c r="H4580" s="205" t="s">
        <v>10306</v>
      </c>
      <c r="I4580" s="206" t="s">
        <v>34</v>
      </c>
      <c r="J4580" s="184">
        <v>1</v>
      </c>
    </row>
    <row r="4581" spans="1:10" ht="22.5" customHeight="1">
      <c r="A4581" s="206">
        <v>54</v>
      </c>
      <c r="B4581" s="207" t="s">
        <v>4988</v>
      </c>
      <c r="C4581" s="206">
        <v>2013</v>
      </c>
      <c r="D4581" s="207" t="s">
        <v>166</v>
      </c>
      <c r="E4581" s="207" t="s">
        <v>407</v>
      </c>
      <c r="F4581" s="207" t="s">
        <v>5150</v>
      </c>
      <c r="G4581" s="205" t="s">
        <v>10302</v>
      </c>
      <c r="H4581" s="205" t="s">
        <v>10306</v>
      </c>
      <c r="I4581" s="206" t="s">
        <v>34</v>
      </c>
      <c r="J4581" s="184">
        <v>1</v>
      </c>
    </row>
    <row r="4582" spans="1:10" ht="22.5" customHeight="1">
      <c r="A4582" s="206">
        <v>54</v>
      </c>
      <c r="B4582" s="207" t="s">
        <v>4988</v>
      </c>
      <c r="C4582" s="206">
        <v>2013</v>
      </c>
      <c r="D4582" s="207" t="s">
        <v>166</v>
      </c>
      <c r="E4582" s="207" t="s">
        <v>407</v>
      </c>
      <c r="F4582" s="207" t="s">
        <v>5151</v>
      </c>
      <c r="G4582" s="205" t="s">
        <v>10302</v>
      </c>
      <c r="H4582" s="207" t="s">
        <v>92</v>
      </c>
      <c r="I4582" s="206" t="s">
        <v>34</v>
      </c>
      <c r="J4582" s="184">
        <v>1</v>
      </c>
    </row>
    <row r="4583" spans="1:10" ht="22.5" customHeight="1">
      <c r="A4583" s="206">
        <v>54</v>
      </c>
      <c r="B4583" s="207" t="s">
        <v>4988</v>
      </c>
      <c r="C4583" s="206">
        <v>2013</v>
      </c>
      <c r="D4583" s="207" t="s">
        <v>166</v>
      </c>
      <c r="E4583" s="207" t="s">
        <v>407</v>
      </c>
      <c r="F4583" s="207" t="s">
        <v>5152</v>
      </c>
      <c r="G4583" s="207" t="s">
        <v>426</v>
      </c>
      <c r="H4583" s="207" t="s">
        <v>101</v>
      </c>
      <c r="I4583" s="206" t="s">
        <v>34</v>
      </c>
      <c r="J4583" s="184">
        <v>1</v>
      </c>
    </row>
    <row r="4584" spans="1:10" ht="22.5" customHeight="1">
      <c r="A4584" s="206">
        <v>54</v>
      </c>
      <c r="B4584" s="207" t="s">
        <v>4988</v>
      </c>
      <c r="C4584" s="206">
        <v>2013</v>
      </c>
      <c r="D4584" s="207" t="s">
        <v>166</v>
      </c>
      <c r="E4584" s="207" t="s">
        <v>407</v>
      </c>
      <c r="F4584" s="207" t="s">
        <v>5153</v>
      </c>
      <c r="G4584" s="207" t="s">
        <v>426</v>
      </c>
      <c r="H4584" s="207" t="s">
        <v>188</v>
      </c>
      <c r="I4584" s="206" t="s">
        <v>34</v>
      </c>
      <c r="J4584" s="184">
        <v>1</v>
      </c>
    </row>
    <row r="4585" spans="1:10" ht="45" customHeight="1">
      <c r="A4585" s="206">
        <v>54</v>
      </c>
      <c r="B4585" s="207" t="s">
        <v>4988</v>
      </c>
      <c r="C4585" s="206">
        <v>2013</v>
      </c>
      <c r="D4585" s="207" t="s">
        <v>208</v>
      </c>
      <c r="E4585" s="207" t="s">
        <v>211</v>
      </c>
      <c r="F4585" s="207" t="s">
        <v>5154</v>
      </c>
      <c r="G4585" s="205" t="s">
        <v>10302</v>
      </c>
      <c r="H4585" s="205" t="s">
        <v>10306</v>
      </c>
      <c r="I4585" s="206" t="s">
        <v>34</v>
      </c>
      <c r="J4585" s="184">
        <v>1</v>
      </c>
    </row>
    <row r="4586" spans="1:10" ht="22.5" customHeight="1">
      <c r="A4586" s="206">
        <v>54</v>
      </c>
      <c r="B4586" s="207" t="s">
        <v>4988</v>
      </c>
      <c r="C4586" s="206">
        <v>2013</v>
      </c>
      <c r="D4586" s="207" t="s">
        <v>208</v>
      </c>
      <c r="E4586" s="207" t="s">
        <v>211</v>
      </c>
      <c r="F4586" s="207" t="s">
        <v>5155</v>
      </c>
      <c r="G4586" s="207" t="s">
        <v>401</v>
      </c>
      <c r="H4586" s="207" t="s">
        <v>401</v>
      </c>
      <c r="I4586" s="206" t="s">
        <v>34</v>
      </c>
      <c r="J4586" s="184">
        <v>1</v>
      </c>
    </row>
    <row r="4587" spans="1:10" ht="22.5" customHeight="1">
      <c r="A4587" s="206">
        <v>54</v>
      </c>
      <c r="B4587" s="207" t="s">
        <v>4988</v>
      </c>
      <c r="C4587" s="206">
        <v>2013</v>
      </c>
      <c r="D4587" s="207" t="s">
        <v>208</v>
      </c>
      <c r="E4587" s="207" t="s">
        <v>211</v>
      </c>
      <c r="F4587" s="207" t="s">
        <v>5156</v>
      </c>
      <c r="G4587" s="207" t="s">
        <v>401</v>
      </c>
      <c r="H4587" s="207" t="s">
        <v>401</v>
      </c>
      <c r="I4587" s="206" t="s">
        <v>34</v>
      </c>
      <c r="J4587" s="184">
        <v>1</v>
      </c>
    </row>
    <row r="4588" spans="1:10" ht="45" customHeight="1">
      <c r="A4588" s="206">
        <v>54</v>
      </c>
      <c r="B4588" s="207" t="s">
        <v>4988</v>
      </c>
      <c r="C4588" s="206">
        <v>2013</v>
      </c>
      <c r="D4588" s="207" t="s">
        <v>208</v>
      </c>
      <c r="E4588" s="207" t="s">
        <v>211</v>
      </c>
      <c r="F4588" s="207" t="s">
        <v>5157</v>
      </c>
      <c r="G4588" s="207" t="s">
        <v>426</v>
      </c>
      <c r="H4588" s="207" t="s">
        <v>101</v>
      </c>
      <c r="I4588" s="206" t="s">
        <v>34</v>
      </c>
      <c r="J4588" s="184">
        <v>1</v>
      </c>
    </row>
    <row r="4589" spans="1:10" ht="45" customHeight="1">
      <c r="A4589" s="206">
        <v>54</v>
      </c>
      <c r="B4589" s="207" t="s">
        <v>4988</v>
      </c>
      <c r="C4589" s="206">
        <v>2013</v>
      </c>
      <c r="D4589" s="207" t="s">
        <v>4028</v>
      </c>
      <c r="E4589" s="207" t="s">
        <v>224</v>
      </c>
      <c r="F4589" s="207" t="s">
        <v>5158</v>
      </c>
      <c r="G4589" s="205" t="s">
        <v>10302</v>
      </c>
      <c r="H4589" s="207" t="s">
        <v>92</v>
      </c>
      <c r="I4589" s="206" t="s">
        <v>34</v>
      </c>
      <c r="J4589" s="184">
        <v>1</v>
      </c>
    </row>
    <row r="4590" spans="1:10" ht="45" customHeight="1">
      <c r="A4590" s="206">
        <v>54</v>
      </c>
      <c r="B4590" s="207" t="s">
        <v>4988</v>
      </c>
      <c r="C4590" s="206">
        <v>2013</v>
      </c>
      <c r="D4590" s="207" t="s">
        <v>4028</v>
      </c>
      <c r="E4590" s="207" t="s">
        <v>224</v>
      </c>
      <c r="F4590" s="207" t="s">
        <v>5159</v>
      </c>
      <c r="G4590" s="205" t="s">
        <v>10302</v>
      </c>
      <c r="H4590" s="205" t="s">
        <v>10306</v>
      </c>
      <c r="I4590" s="206" t="s">
        <v>34</v>
      </c>
      <c r="J4590" s="184">
        <v>1</v>
      </c>
    </row>
    <row r="4591" spans="1:10" ht="33.75" customHeight="1">
      <c r="A4591" s="206">
        <v>54</v>
      </c>
      <c r="B4591" s="207" t="s">
        <v>4988</v>
      </c>
      <c r="C4591" s="206">
        <v>2013</v>
      </c>
      <c r="D4591" s="207" t="s">
        <v>4028</v>
      </c>
      <c r="E4591" s="207" t="s">
        <v>224</v>
      </c>
      <c r="F4591" s="207" t="s">
        <v>5160</v>
      </c>
      <c r="G4591" s="205" t="s">
        <v>10302</v>
      </c>
      <c r="H4591" s="207" t="s">
        <v>92</v>
      </c>
      <c r="I4591" s="206" t="s">
        <v>34</v>
      </c>
      <c r="J4591" s="184">
        <v>1</v>
      </c>
    </row>
    <row r="4592" spans="1:10" ht="45" customHeight="1">
      <c r="A4592" s="206">
        <v>54</v>
      </c>
      <c r="B4592" s="207" t="s">
        <v>4988</v>
      </c>
      <c r="C4592" s="206">
        <v>2013</v>
      </c>
      <c r="D4592" s="207" t="s">
        <v>4028</v>
      </c>
      <c r="E4592" s="207" t="s">
        <v>224</v>
      </c>
      <c r="F4592" s="207" t="s">
        <v>5161</v>
      </c>
      <c r="G4592" s="205" t="s">
        <v>10302</v>
      </c>
      <c r="H4592" s="207" t="s">
        <v>92</v>
      </c>
      <c r="I4592" s="206" t="s">
        <v>34</v>
      </c>
      <c r="J4592" s="184">
        <v>1</v>
      </c>
    </row>
    <row r="4593" spans="1:10" ht="112.5" customHeight="1">
      <c r="A4593" s="206">
        <v>54</v>
      </c>
      <c r="B4593" s="207" t="s">
        <v>4988</v>
      </c>
      <c r="C4593" s="206">
        <v>2013</v>
      </c>
      <c r="D4593" s="207" t="s">
        <v>4028</v>
      </c>
      <c r="E4593" s="207" t="s">
        <v>226</v>
      </c>
      <c r="F4593" s="207" t="s">
        <v>11695</v>
      </c>
      <c r="G4593" s="205" t="s">
        <v>10302</v>
      </c>
      <c r="H4593" s="207" t="s">
        <v>92</v>
      </c>
      <c r="I4593" s="206" t="s">
        <v>34</v>
      </c>
      <c r="J4593" s="184">
        <v>1</v>
      </c>
    </row>
    <row r="4594" spans="1:10" ht="45" customHeight="1">
      <c r="A4594" s="206">
        <v>54</v>
      </c>
      <c r="B4594" s="207" t="s">
        <v>4988</v>
      </c>
      <c r="C4594" s="206">
        <v>2013</v>
      </c>
      <c r="D4594" s="207" t="s">
        <v>4028</v>
      </c>
      <c r="E4594" s="207" t="s">
        <v>233</v>
      </c>
      <c r="F4594" s="207" t="s">
        <v>5163</v>
      </c>
      <c r="G4594" s="205" t="s">
        <v>10302</v>
      </c>
      <c r="H4594" s="205" t="s">
        <v>10306</v>
      </c>
      <c r="I4594" s="206" t="s">
        <v>34</v>
      </c>
      <c r="J4594" s="184">
        <v>1</v>
      </c>
    </row>
    <row r="4595" spans="1:10" ht="33.75" customHeight="1">
      <c r="A4595" s="206">
        <v>54</v>
      </c>
      <c r="B4595" s="207" t="s">
        <v>4988</v>
      </c>
      <c r="C4595" s="206">
        <v>2013</v>
      </c>
      <c r="D4595" s="207" t="s">
        <v>4028</v>
      </c>
      <c r="E4595" s="207" t="s">
        <v>233</v>
      </c>
      <c r="F4595" s="207" t="s">
        <v>5164</v>
      </c>
      <c r="G4595" s="205" t="s">
        <v>10302</v>
      </c>
      <c r="H4595" s="207" t="s">
        <v>92</v>
      </c>
      <c r="I4595" s="206" t="s">
        <v>34</v>
      </c>
      <c r="J4595" s="184">
        <v>1</v>
      </c>
    </row>
    <row r="4596" spans="1:10" ht="33.75" customHeight="1">
      <c r="A4596" s="206">
        <v>54</v>
      </c>
      <c r="B4596" s="207" t="s">
        <v>4988</v>
      </c>
      <c r="C4596" s="206">
        <v>2013</v>
      </c>
      <c r="D4596" s="207" t="s">
        <v>4028</v>
      </c>
      <c r="E4596" s="207" t="s">
        <v>233</v>
      </c>
      <c r="F4596" s="207" t="s">
        <v>5165</v>
      </c>
      <c r="G4596" s="205" t="s">
        <v>10302</v>
      </c>
      <c r="H4596" s="207" t="s">
        <v>92</v>
      </c>
      <c r="I4596" s="206" t="s">
        <v>34</v>
      </c>
      <c r="J4596" s="184">
        <v>1</v>
      </c>
    </row>
    <row r="4597" spans="1:10" ht="22.5" customHeight="1">
      <c r="A4597" s="206">
        <v>54</v>
      </c>
      <c r="B4597" s="207" t="s">
        <v>4988</v>
      </c>
      <c r="C4597" s="206">
        <v>2013</v>
      </c>
      <c r="D4597" s="207" t="s">
        <v>4028</v>
      </c>
      <c r="E4597" s="207" t="s">
        <v>233</v>
      </c>
      <c r="F4597" s="207" t="s">
        <v>5166</v>
      </c>
      <c r="G4597" s="205" t="s">
        <v>10302</v>
      </c>
      <c r="H4597" s="207" t="s">
        <v>92</v>
      </c>
      <c r="I4597" s="206" t="s">
        <v>34</v>
      </c>
      <c r="J4597" s="184">
        <v>1</v>
      </c>
    </row>
    <row r="4598" spans="1:10" ht="33.75" customHeight="1">
      <c r="A4598" s="206">
        <v>54</v>
      </c>
      <c r="B4598" s="207" t="s">
        <v>4988</v>
      </c>
      <c r="C4598" s="206">
        <v>2013</v>
      </c>
      <c r="D4598" s="207" t="s">
        <v>4028</v>
      </c>
      <c r="E4598" s="207" t="s">
        <v>237</v>
      </c>
      <c r="F4598" s="207" t="s">
        <v>5167</v>
      </c>
      <c r="G4598" s="207" t="s">
        <v>426</v>
      </c>
      <c r="H4598" s="207" t="s">
        <v>101</v>
      </c>
      <c r="I4598" s="206" t="s">
        <v>34</v>
      </c>
      <c r="J4598" s="184">
        <v>1</v>
      </c>
    </row>
    <row r="4599" spans="1:10" ht="22.5" customHeight="1">
      <c r="A4599" s="206">
        <v>54</v>
      </c>
      <c r="B4599" s="207" t="s">
        <v>4988</v>
      </c>
      <c r="C4599" s="206">
        <v>2013</v>
      </c>
      <c r="D4599" s="207" t="s">
        <v>4028</v>
      </c>
      <c r="E4599" s="207" t="s">
        <v>237</v>
      </c>
      <c r="F4599" s="207" t="s">
        <v>5168</v>
      </c>
      <c r="G4599" s="207" t="s">
        <v>426</v>
      </c>
      <c r="H4599" s="207" t="s">
        <v>188</v>
      </c>
      <c r="I4599" s="206" t="s">
        <v>34</v>
      </c>
      <c r="J4599" s="184">
        <v>1</v>
      </c>
    </row>
    <row r="4600" spans="1:10" ht="33.75" customHeight="1">
      <c r="A4600" s="206">
        <v>54</v>
      </c>
      <c r="B4600" s="207" t="s">
        <v>4988</v>
      </c>
      <c r="C4600" s="206">
        <v>2013</v>
      </c>
      <c r="D4600" s="207" t="s">
        <v>4028</v>
      </c>
      <c r="E4600" s="207" t="s">
        <v>237</v>
      </c>
      <c r="F4600" s="207" t="s">
        <v>5169</v>
      </c>
      <c r="G4600" s="207" t="s">
        <v>426</v>
      </c>
      <c r="H4600" s="207" t="s">
        <v>101</v>
      </c>
      <c r="I4600" s="206" t="s">
        <v>34</v>
      </c>
      <c r="J4600" s="184">
        <v>1</v>
      </c>
    </row>
    <row r="4601" spans="1:10" ht="56.25" customHeight="1">
      <c r="A4601" s="206">
        <v>54</v>
      </c>
      <c r="B4601" s="207" t="s">
        <v>4988</v>
      </c>
      <c r="C4601" s="206">
        <v>2013</v>
      </c>
      <c r="D4601" s="207" t="s">
        <v>4028</v>
      </c>
      <c r="E4601" s="207" t="s">
        <v>10378</v>
      </c>
      <c r="F4601" s="207" t="s">
        <v>5170</v>
      </c>
      <c r="G4601" s="205" t="s">
        <v>10302</v>
      </c>
      <c r="H4601" s="207" t="s">
        <v>92</v>
      </c>
      <c r="I4601" s="206" t="s">
        <v>34</v>
      </c>
      <c r="J4601" s="184">
        <v>1</v>
      </c>
    </row>
    <row r="4602" spans="1:10" ht="22.5" customHeight="1">
      <c r="A4602" s="206">
        <v>54</v>
      </c>
      <c r="B4602" s="207" t="s">
        <v>4988</v>
      </c>
      <c r="C4602" s="206">
        <v>2013</v>
      </c>
      <c r="D4602" s="207" t="s">
        <v>4028</v>
      </c>
      <c r="E4602" s="207" t="s">
        <v>10378</v>
      </c>
      <c r="F4602" s="207" t="s">
        <v>5171</v>
      </c>
      <c r="G4602" s="207" t="s">
        <v>401</v>
      </c>
      <c r="H4602" s="207" t="s">
        <v>401</v>
      </c>
      <c r="I4602" s="206" t="s">
        <v>34</v>
      </c>
      <c r="J4602" s="184">
        <v>1</v>
      </c>
    </row>
    <row r="4603" spans="1:10" ht="22.5" customHeight="1">
      <c r="A4603" s="206">
        <v>54</v>
      </c>
      <c r="B4603" s="207" t="s">
        <v>4988</v>
      </c>
      <c r="C4603" s="206">
        <v>2013</v>
      </c>
      <c r="D4603" s="207" t="s">
        <v>4028</v>
      </c>
      <c r="E4603" s="207" t="s">
        <v>10378</v>
      </c>
      <c r="F4603" s="207" t="s">
        <v>5172</v>
      </c>
      <c r="G4603" s="205" t="s">
        <v>10302</v>
      </c>
      <c r="H4603" s="205" t="s">
        <v>10306</v>
      </c>
      <c r="I4603" s="206" t="s">
        <v>34</v>
      </c>
      <c r="J4603" s="184">
        <v>1</v>
      </c>
    </row>
    <row r="4604" spans="1:10" ht="45" customHeight="1">
      <c r="A4604" s="206">
        <v>54</v>
      </c>
      <c r="B4604" s="207" t="s">
        <v>4988</v>
      </c>
      <c r="C4604" s="206">
        <v>2013</v>
      </c>
      <c r="D4604" s="207" t="s">
        <v>4028</v>
      </c>
      <c r="E4604" s="207" t="s">
        <v>10378</v>
      </c>
      <c r="F4604" s="207" t="s">
        <v>5173</v>
      </c>
      <c r="G4604" s="205" t="s">
        <v>10302</v>
      </c>
      <c r="H4604" s="207" t="s">
        <v>92</v>
      </c>
      <c r="I4604" s="206" t="s">
        <v>34</v>
      </c>
      <c r="J4604" s="184">
        <v>1</v>
      </c>
    </row>
    <row r="4605" spans="1:10" ht="33.75" customHeight="1">
      <c r="A4605" s="206">
        <v>54</v>
      </c>
      <c r="B4605" s="207" t="s">
        <v>4988</v>
      </c>
      <c r="C4605" s="206">
        <v>2013</v>
      </c>
      <c r="D4605" s="207" t="s">
        <v>4028</v>
      </c>
      <c r="E4605" s="207" t="s">
        <v>10378</v>
      </c>
      <c r="F4605" s="207" t="s">
        <v>11696</v>
      </c>
      <c r="G4605" s="205" t="s">
        <v>10302</v>
      </c>
      <c r="H4605" s="207" t="s">
        <v>92</v>
      </c>
      <c r="I4605" s="206" t="s">
        <v>34</v>
      </c>
      <c r="J4605" s="184">
        <v>1</v>
      </c>
    </row>
    <row r="4606" spans="1:10" ht="22.5" customHeight="1">
      <c r="A4606" s="206">
        <v>54</v>
      </c>
      <c r="B4606" s="207" t="s">
        <v>4988</v>
      </c>
      <c r="C4606" s="206">
        <v>2013</v>
      </c>
      <c r="D4606" s="207" t="s">
        <v>4028</v>
      </c>
      <c r="E4606" s="207" t="s">
        <v>10378</v>
      </c>
      <c r="F4606" s="207" t="s">
        <v>5175</v>
      </c>
      <c r="G4606" s="207" t="s">
        <v>426</v>
      </c>
      <c r="H4606" s="207" t="s">
        <v>101</v>
      </c>
      <c r="I4606" s="206" t="s">
        <v>34</v>
      </c>
      <c r="J4606" s="184">
        <v>1</v>
      </c>
    </row>
    <row r="4607" spans="1:10" ht="56.25" customHeight="1">
      <c r="A4607" s="206">
        <v>54</v>
      </c>
      <c r="B4607" s="207" t="s">
        <v>4988</v>
      </c>
      <c r="C4607" s="206">
        <v>2013</v>
      </c>
      <c r="D4607" s="207" t="s">
        <v>4028</v>
      </c>
      <c r="E4607" s="207" t="s">
        <v>10378</v>
      </c>
      <c r="F4607" s="207" t="s">
        <v>5176</v>
      </c>
      <c r="G4607" s="205" t="s">
        <v>10302</v>
      </c>
      <c r="H4607" s="205" t="s">
        <v>10306</v>
      </c>
      <c r="I4607" s="206" t="s">
        <v>34</v>
      </c>
      <c r="J4607" s="184">
        <v>1</v>
      </c>
    </row>
    <row r="4608" spans="1:10" ht="67.5" customHeight="1">
      <c r="A4608" s="206">
        <v>54</v>
      </c>
      <c r="B4608" s="207" t="s">
        <v>4988</v>
      </c>
      <c r="C4608" s="206">
        <v>2013</v>
      </c>
      <c r="D4608" s="207" t="s">
        <v>262</v>
      </c>
      <c r="E4608" s="207" t="s">
        <v>266</v>
      </c>
      <c r="F4608" s="207" t="s">
        <v>5177</v>
      </c>
      <c r="G4608" s="205" t="s">
        <v>10302</v>
      </c>
      <c r="H4608" s="207" t="s">
        <v>92</v>
      </c>
      <c r="I4608" s="206" t="s">
        <v>34</v>
      </c>
      <c r="J4608" s="184">
        <v>1</v>
      </c>
    </row>
    <row r="4609" spans="1:10" ht="45" customHeight="1">
      <c r="A4609" s="206">
        <v>54</v>
      </c>
      <c r="B4609" s="207" t="s">
        <v>4988</v>
      </c>
      <c r="C4609" s="206">
        <v>2013</v>
      </c>
      <c r="D4609" s="207" t="s">
        <v>273</v>
      </c>
      <c r="E4609" s="207" t="s">
        <v>266</v>
      </c>
      <c r="F4609" s="207" t="s">
        <v>11697</v>
      </c>
      <c r="G4609" s="205" t="s">
        <v>10302</v>
      </c>
      <c r="H4609" s="205" t="s">
        <v>10306</v>
      </c>
      <c r="I4609" s="206" t="s">
        <v>34</v>
      </c>
      <c r="J4609" s="184">
        <v>1</v>
      </c>
    </row>
    <row r="4610" spans="1:10" ht="67.5" customHeight="1">
      <c r="A4610" s="206">
        <v>54</v>
      </c>
      <c r="B4610" s="207" t="s">
        <v>4988</v>
      </c>
      <c r="C4610" s="206">
        <v>2013</v>
      </c>
      <c r="D4610" s="207" t="s">
        <v>273</v>
      </c>
      <c r="E4610" s="207" t="s">
        <v>266</v>
      </c>
      <c r="F4610" s="207" t="s">
        <v>5179</v>
      </c>
      <c r="G4610" s="205" t="s">
        <v>10302</v>
      </c>
      <c r="H4610" s="205" t="s">
        <v>10306</v>
      </c>
      <c r="I4610" s="206" t="s">
        <v>34</v>
      </c>
      <c r="J4610" s="184">
        <v>1</v>
      </c>
    </row>
    <row r="4611" spans="1:10" ht="123.75" customHeight="1">
      <c r="A4611" s="206">
        <v>54</v>
      </c>
      <c r="B4611" s="207" t="s">
        <v>4988</v>
      </c>
      <c r="C4611" s="206">
        <v>2013</v>
      </c>
      <c r="D4611" s="207" t="s">
        <v>276</v>
      </c>
      <c r="E4611" s="207" t="s">
        <v>266</v>
      </c>
      <c r="F4611" s="207" t="s">
        <v>5180</v>
      </c>
      <c r="G4611" s="205" t="s">
        <v>10302</v>
      </c>
      <c r="H4611" s="205" t="s">
        <v>10306</v>
      </c>
      <c r="I4611" s="206" t="s">
        <v>34</v>
      </c>
      <c r="J4611" s="184">
        <v>1</v>
      </c>
    </row>
    <row r="4612" spans="1:10" ht="45" customHeight="1">
      <c r="A4612" s="206">
        <v>54</v>
      </c>
      <c r="B4612" s="207" t="s">
        <v>4988</v>
      </c>
      <c r="C4612" s="206">
        <v>2013</v>
      </c>
      <c r="D4612" s="207" t="s">
        <v>276</v>
      </c>
      <c r="E4612" s="207" t="s">
        <v>266</v>
      </c>
      <c r="F4612" s="207" t="s">
        <v>5181</v>
      </c>
      <c r="G4612" s="205" t="s">
        <v>10302</v>
      </c>
      <c r="H4612" s="205" t="s">
        <v>10306</v>
      </c>
      <c r="I4612" s="206" t="s">
        <v>34</v>
      </c>
      <c r="J4612" s="184">
        <v>1</v>
      </c>
    </row>
    <row r="4613" spans="1:10" ht="67.5" customHeight="1">
      <c r="A4613" s="206">
        <v>53</v>
      </c>
      <c r="B4613" s="207" t="s">
        <v>4990</v>
      </c>
      <c r="C4613" s="206">
        <v>2016</v>
      </c>
      <c r="D4613" s="207" t="s">
        <v>28</v>
      </c>
      <c r="E4613" s="207" t="s">
        <v>800</v>
      </c>
      <c r="F4613" s="207" t="s">
        <v>5182</v>
      </c>
      <c r="G4613" s="205" t="s">
        <v>10302</v>
      </c>
      <c r="H4613" s="207" t="s">
        <v>92</v>
      </c>
      <c r="I4613" s="206" t="s">
        <v>34</v>
      </c>
      <c r="J4613" s="184">
        <v>1</v>
      </c>
    </row>
    <row r="4614" spans="1:10" ht="67.5" customHeight="1">
      <c r="A4614" s="206">
        <v>53</v>
      </c>
      <c r="B4614" s="207" t="s">
        <v>4990</v>
      </c>
      <c r="C4614" s="206">
        <v>2016</v>
      </c>
      <c r="D4614" s="207" t="s">
        <v>28</v>
      </c>
      <c r="E4614" s="207" t="s">
        <v>29</v>
      </c>
      <c r="F4614" s="207" t="s">
        <v>11698</v>
      </c>
      <c r="G4614" s="205" t="s">
        <v>10302</v>
      </c>
      <c r="H4614" s="207" t="s">
        <v>92</v>
      </c>
      <c r="I4614" s="206" t="s">
        <v>34</v>
      </c>
      <c r="J4614" s="184">
        <v>1</v>
      </c>
    </row>
    <row r="4615" spans="1:10" ht="67.5" customHeight="1">
      <c r="A4615" s="206">
        <v>53</v>
      </c>
      <c r="B4615" s="207" t="s">
        <v>4990</v>
      </c>
      <c r="C4615" s="206">
        <v>2016</v>
      </c>
      <c r="D4615" s="207" t="s">
        <v>28</v>
      </c>
      <c r="E4615" s="207" t="s">
        <v>29</v>
      </c>
      <c r="F4615" s="207" t="s">
        <v>11699</v>
      </c>
      <c r="G4615" s="205" t="s">
        <v>10302</v>
      </c>
      <c r="H4615" s="207" t="s">
        <v>92</v>
      </c>
      <c r="I4615" s="206" t="s">
        <v>34</v>
      </c>
      <c r="J4615" s="184">
        <v>1</v>
      </c>
    </row>
    <row r="4616" spans="1:10" ht="67.5" customHeight="1">
      <c r="A4616" s="206">
        <v>53</v>
      </c>
      <c r="B4616" s="207" t="s">
        <v>4990</v>
      </c>
      <c r="C4616" s="206">
        <v>2016</v>
      </c>
      <c r="D4616" s="207" t="s">
        <v>28</v>
      </c>
      <c r="E4616" s="207" t="s">
        <v>37</v>
      </c>
      <c r="F4616" s="207" t="s">
        <v>5185</v>
      </c>
      <c r="G4616" s="205" t="s">
        <v>10302</v>
      </c>
      <c r="H4616" s="207" t="s">
        <v>92</v>
      </c>
      <c r="I4616" s="206" t="s">
        <v>34</v>
      </c>
      <c r="J4616" s="184">
        <v>1</v>
      </c>
    </row>
    <row r="4617" spans="1:10" ht="67.5" customHeight="1">
      <c r="A4617" s="206">
        <v>53</v>
      </c>
      <c r="B4617" s="207" t="s">
        <v>4990</v>
      </c>
      <c r="C4617" s="206">
        <v>2016</v>
      </c>
      <c r="D4617" s="207" t="s">
        <v>28</v>
      </c>
      <c r="E4617" s="207" t="s">
        <v>37</v>
      </c>
      <c r="F4617" s="207" t="s">
        <v>5186</v>
      </c>
      <c r="G4617" s="205" t="s">
        <v>10302</v>
      </c>
      <c r="H4617" s="207" t="s">
        <v>92</v>
      </c>
      <c r="I4617" s="206" t="s">
        <v>34</v>
      </c>
      <c r="J4617" s="184">
        <v>1</v>
      </c>
    </row>
    <row r="4618" spans="1:10" ht="67.5" customHeight="1">
      <c r="A4618" s="206">
        <v>53</v>
      </c>
      <c r="B4618" s="207" t="s">
        <v>4990</v>
      </c>
      <c r="C4618" s="206">
        <v>2016</v>
      </c>
      <c r="D4618" s="207" t="s">
        <v>28</v>
      </c>
      <c r="E4618" s="207" t="s">
        <v>37</v>
      </c>
      <c r="F4618" s="207" t="s">
        <v>5187</v>
      </c>
      <c r="G4618" s="205" t="s">
        <v>10302</v>
      </c>
      <c r="H4618" s="207" t="s">
        <v>92</v>
      </c>
      <c r="I4618" s="206" t="s">
        <v>34</v>
      </c>
      <c r="J4618" s="184">
        <v>1</v>
      </c>
    </row>
    <row r="4619" spans="1:10" ht="67.5" customHeight="1">
      <c r="A4619" s="206">
        <v>53</v>
      </c>
      <c r="B4619" s="207" t="s">
        <v>4990</v>
      </c>
      <c r="C4619" s="206">
        <v>2016</v>
      </c>
      <c r="D4619" s="207" t="s">
        <v>28</v>
      </c>
      <c r="E4619" s="207" t="s">
        <v>37</v>
      </c>
      <c r="F4619" s="207" t="s">
        <v>5188</v>
      </c>
      <c r="G4619" s="205" t="s">
        <v>10302</v>
      </c>
      <c r="H4619" s="207" t="s">
        <v>92</v>
      </c>
      <c r="I4619" s="206" t="s">
        <v>34</v>
      </c>
      <c r="J4619" s="184">
        <v>1</v>
      </c>
    </row>
    <row r="4620" spans="1:10" ht="67.5" customHeight="1">
      <c r="A4620" s="206">
        <v>53</v>
      </c>
      <c r="B4620" s="207" t="s">
        <v>4990</v>
      </c>
      <c r="C4620" s="206">
        <v>2016</v>
      </c>
      <c r="D4620" s="207" t="s">
        <v>28</v>
      </c>
      <c r="E4620" s="207" t="s">
        <v>37</v>
      </c>
      <c r="F4620" s="207" t="s">
        <v>5189</v>
      </c>
      <c r="G4620" s="205" t="s">
        <v>10302</v>
      </c>
      <c r="H4620" s="207" t="s">
        <v>92</v>
      </c>
      <c r="I4620" s="206" t="s">
        <v>34</v>
      </c>
      <c r="J4620" s="184">
        <v>1</v>
      </c>
    </row>
    <row r="4621" spans="1:10" ht="67.5" customHeight="1">
      <c r="A4621" s="206">
        <v>53</v>
      </c>
      <c r="B4621" s="207" t="s">
        <v>4990</v>
      </c>
      <c r="C4621" s="206">
        <v>2016</v>
      </c>
      <c r="D4621" s="207" t="s">
        <v>28</v>
      </c>
      <c r="E4621" s="207" t="s">
        <v>5191</v>
      </c>
      <c r="F4621" s="207" t="s">
        <v>5190</v>
      </c>
      <c r="G4621" s="205" t="s">
        <v>10302</v>
      </c>
      <c r="H4621" s="205" t="s">
        <v>10306</v>
      </c>
      <c r="I4621" s="207" t="s">
        <v>48</v>
      </c>
      <c r="J4621" s="184">
        <v>1</v>
      </c>
    </row>
    <row r="4622" spans="1:10" ht="67.5" customHeight="1">
      <c r="A4622" s="206">
        <v>53</v>
      </c>
      <c r="B4622" s="207" t="s">
        <v>4990</v>
      </c>
      <c r="C4622" s="206">
        <v>2016</v>
      </c>
      <c r="D4622" s="207" t="s">
        <v>28</v>
      </c>
      <c r="E4622" s="207" t="s">
        <v>5191</v>
      </c>
      <c r="F4622" s="207" t="s">
        <v>5192</v>
      </c>
      <c r="G4622" s="205" t="s">
        <v>10302</v>
      </c>
      <c r="H4622" s="205" t="s">
        <v>10306</v>
      </c>
      <c r="I4622" s="207" t="s">
        <v>48</v>
      </c>
      <c r="J4622" s="184">
        <v>1</v>
      </c>
    </row>
    <row r="4623" spans="1:10" ht="67.5" customHeight="1">
      <c r="A4623" s="206">
        <v>53</v>
      </c>
      <c r="B4623" s="207" t="s">
        <v>4990</v>
      </c>
      <c r="C4623" s="206">
        <v>2016</v>
      </c>
      <c r="D4623" s="207" t="s">
        <v>28</v>
      </c>
      <c r="E4623" s="207" t="s">
        <v>43</v>
      </c>
      <c r="F4623" s="207" t="s">
        <v>11700</v>
      </c>
      <c r="G4623" s="205" t="s">
        <v>10302</v>
      </c>
      <c r="H4623" s="205" t="s">
        <v>10306</v>
      </c>
      <c r="I4623" s="206" t="s">
        <v>34</v>
      </c>
      <c r="J4623" s="184">
        <v>1</v>
      </c>
    </row>
    <row r="4624" spans="1:10" ht="67.5" customHeight="1">
      <c r="A4624" s="206">
        <v>53</v>
      </c>
      <c r="B4624" s="207" t="s">
        <v>4990</v>
      </c>
      <c r="C4624" s="206">
        <v>2016</v>
      </c>
      <c r="D4624" s="207" t="s">
        <v>28</v>
      </c>
      <c r="E4624" s="207" t="s">
        <v>43</v>
      </c>
      <c r="F4624" s="207" t="s">
        <v>5194</v>
      </c>
      <c r="G4624" s="205" t="s">
        <v>10302</v>
      </c>
      <c r="H4624" s="207" t="s">
        <v>52</v>
      </c>
      <c r="I4624" s="206" t="s">
        <v>34</v>
      </c>
      <c r="J4624" s="184">
        <v>1</v>
      </c>
    </row>
    <row r="4625" spans="1:10" ht="67.5" customHeight="1">
      <c r="A4625" s="206">
        <v>53</v>
      </c>
      <c r="B4625" s="207" t="s">
        <v>4990</v>
      </c>
      <c r="C4625" s="206">
        <v>2016</v>
      </c>
      <c r="D4625" s="207" t="s">
        <v>28</v>
      </c>
      <c r="E4625" s="207" t="s">
        <v>43</v>
      </c>
      <c r="F4625" s="207" t="s">
        <v>11701</v>
      </c>
      <c r="G4625" s="205" t="s">
        <v>10302</v>
      </c>
      <c r="H4625" s="205" t="s">
        <v>10306</v>
      </c>
      <c r="I4625" s="206" t="s">
        <v>34</v>
      </c>
      <c r="J4625" s="184">
        <v>1</v>
      </c>
    </row>
    <row r="4626" spans="1:10" ht="67.5" customHeight="1">
      <c r="A4626" s="206">
        <v>53</v>
      </c>
      <c r="B4626" s="207" t="s">
        <v>4990</v>
      </c>
      <c r="C4626" s="206">
        <v>2016</v>
      </c>
      <c r="D4626" s="205" t="s">
        <v>28</v>
      </c>
      <c r="E4626" s="207" t="s">
        <v>46</v>
      </c>
      <c r="F4626" s="207" t="s">
        <v>5196</v>
      </c>
      <c r="G4626" s="205" t="s">
        <v>10302</v>
      </c>
      <c r="H4626" s="207" t="s">
        <v>52</v>
      </c>
      <c r="I4626" s="206" t="s">
        <v>34</v>
      </c>
      <c r="J4626" s="184">
        <v>1</v>
      </c>
    </row>
    <row r="4627" spans="1:10" ht="67.5" customHeight="1">
      <c r="A4627" s="206">
        <v>53</v>
      </c>
      <c r="B4627" s="207" t="s">
        <v>4990</v>
      </c>
      <c r="C4627" s="206">
        <v>2016</v>
      </c>
      <c r="D4627" s="205" t="s">
        <v>28</v>
      </c>
      <c r="E4627" s="207" t="s">
        <v>46</v>
      </c>
      <c r="F4627" s="207" t="s">
        <v>5197</v>
      </c>
      <c r="G4627" s="205" t="s">
        <v>10302</v>
      </c>
      <c r="H4627" s="207" t="s">
        <v>52</v>
      </c>
      <c r="I4627" s="206" t="s">
        <v>34</v>
      </c>
      <c r="J4627" s="184">
        <v>1</v>
      </c>
    </row>
    <row r="4628" spans="1:10" ht="67.5" customHeight="1">
      <c r="A4628" s="206">
        <v>53</v>
      </c>
      <c r="B4628" s="207" t="s">
        <v>4990</v>
      </c>
      <c r="C4628" s="206">
        <v>2016</v>
      </c>
      <c r="D4628" s="205" t="s">
        <v>28</v>
      </c>
      <c r="E4628" s="207" t="s">
        <v>46</v>
      </c>
      <c r="F4628" s="207" t="s">
        <v>5198</v>
      </c>
      <c r="G4628" s="205" t="s">
        <v>10302</v>
      </c>
      <c r="H4628" s="207" t="s">
        <v>52</v>
      </c>
      <c r="I4628" s="206" t="s">
        <v>34</v>
      </c>
      <c r="J4628" s="184">
        <v>1</v>
      </c>
    </row>
    <row r="4629" spans="1:10" ht="67.5" customHeight="1">
      <c r="A4629" s="206">
        <v>53</v>
      </c>
      <c r="B4629" s="207" t="s">
        <v>4990</v>
      </c>
      <c r="C4629" s="206">
        <v>2016</v>
      </c>
      <c r="D4629" s="205" t="s">
        <v>28</v>
      </c>
      <c r="E4629" s="207" t="s">
        <v>46</v>
      </c>
      <c r="F4629" s="207" t="s">
        <v>5199</v>
      </c>
      <c r="G4629" s="205" t="s">
        <v>10302</v>
      </c>
      <c r="H4629" s="205" t="s">
        <v>10306</v>
      </c>
      <c r="I4629" s="207" t="s">
        <v>48</v>
      </c>
      <c r="J4629" s="184">
        <v>1</v>
      </c>
    </row>
    <row r="4630" spans="1:10" ht="67.5" customHeight="1">
      <c r="A4630" s="206">
        <v>53</v>
      </c>
      <c r="B4630" s="207" t="s">
        <v>4990</v>
      </c>
      <c r="C4630" s="206">
        <v>2016</v>
      </c>
      <c r="D4630" s="205" t="s">
        <v>28</v>
      </c>
      <c r="E4630" s="207" t="s">
        <v>46</v>
      </c>
      <c r="F4630" s="207" t="s">
        <v>5200</v>
      </c>
      <c r="G4630" s="205" t="s">
        <v>10302</v>
      </c>
      <c r="H4630" s="205" t="s">
        <v>10306</v>
      </c>
      <c r="I4630" s="206" t="s">
        <v>34</v>
      </c>
      <c r="J4630" s="184">
        <v>1</v>
      </c>
    </row>
    <row r="4631" spans="1:10" ht="67.5" customHeight="1">
      <c r="A4631" s="206">
        <v>53</v>
      </c>
      <c r="B4631" s="207" t="s">
        <v>4990</v>
      </c>
      <c r="C4631" s="206">
        <v>2016</v>
      </c>
      <c r="D4631" s="207" t="s">
        <v>28</v>
      </c>
      <c r="E4631" s="207" t="s">
        <v>57</v>
      </c>
      <c r="F4631" s="207" t="s">
        <v>11702</v>
      </c>
      <c r="G4631" s="205" t="s">
        <v>10302</v>
      </c>
      <c r="H4631" s="205" t="s">
        <v>10306</v>
      </c>
      <c r="I4631" s="207" t="s">
        <v>48</v>
      </c>
      <c r="J4631" s="184">
        <v>1</v>
      </c>
    </row>
    <row r="4632" spans="1:10" ht="67.5" customHeight="1">
      <c r="A4632" s="206">
        <v>53</v>
      </c>
      <c r="B4632" s="207" t="s">
        <v>4990</v>
      </c>
      <c r="C4632" s="206">
        <v>2016</v>
      </c>
      <c r="D4632" s="207" t="s">
        <v>28</v>
      </c>
      <c r="E4632" s="207" t="s">
        <v>62</v>
      </c>
      <c r="F4632" s="207" t="s">
        <v>5202</v>
      </c>
      <c r="G4632" s="205" t="s">
        <v>10302</v>
      </c>
      <c r="H4632" s="205" t="s">
        <v>10306</v>
      </c>
      <c r="I4632" s="206" t="s">
        <v>34</v>
      </c>
      <c r="J4632" s="184">
        <v>1</v>
      </c>
    </row>
    <row r="4633" spans="1:10" ht="67.5" customHeight="1">
      <c r="A4633" s="206">
        <v>53</v>
      </c>
      <c r="B4633" s="207" t="s">
        <v>4990</v>
      </c>
      <c r="C4633" s="206">
        <v>2016</v>
      </c>
      <c r="D4633" s="207" t="s">
        <v>28</v>
      </c>
      <c r="E4633" s="207" t="s">
        <v>62</v>
      </c>
      <c r="F4633" s="207" t="s">
        <v>5203</v>
      </c>
      <c r="G4633" s="205" t="s">
        <v>10302</v>
      </c>
      <c r="H4633" s="205" t="s">
        <v>10306</v>
      </c>
      <c r="I4633" s="206" t="s">
        <v>34</v>
      </c>
      <c r="J4633" s="184">
        <v>1</v>
      </c>
    </row>
    <row r="4634" spans="1:10" ht="67.5" customHeight="1">
      <c r="A4634" s="206">
        <v>53</v>
      </c>
      <c r="B4634" s="207" t="s">
        <v>4990</v>
      </c>
      <c r="C4634" s="206">
        <v>2016</v>
      </c>
      <c r="D4634" s="207" t="s">
        <v>28</v>
      </c>
      <c r="E4634" s="207" t="s">
        <v>267</v>
      </c>
      <c r="F4634" s="207" t="s">
        <v>5204</v>
      </c>
      <c r="G4634" s="205" t="s">
        <v>10302</v>
      </c>
      <c r="H4634" s="205" t="s">
        <v>10306</v>
      </c>
      <c r="I4634" s="206" t="s">
        <v>34</v>
      </c>
      <c r="J4634" s="184">
        <v>1</v>
      </c>
    </row>
    <row r="4635" spans="1:10" ht="67.5" customHeight="1">
      <c r="A4635" s="206">
        <v>53</v>
      </c>
      <c r="B4635" s="207" t="s">
        <v>4990</v>
      </c>
      <c r="C4635" s="206">
        <v>2016</v>
      </c>
      <c r="D4635" s="207" t="s">
        <v>28</v>
      </c>
      <c r="E4635" s="207" t="s">
        <v>455</v>
      </c>
      <c r="F4635" s="207" t="s">
        <v>5205</v>
      </c>
      <c r="G4635" s="205" t="s">
        <v>10302</v>
      </c>
      <c r="H4635" s="207" t="s">
        <v>92</v>
      </c>
      <c r="I4635" s="206" t="s">
        <v>34</v>
      </c>
      <c r="J4635" s="184">
        <v>1</v>
      </c>
    </row>
    <row r="4636" spans="1:10" ht="67.5" customHeight="1">
      <c r="A4636" s="206">
        <v>53</v>
      </c>
      <c r="B4636" s="207" t="s">
        <v>4990</v>
      </c>
      <c r="C4636" s="206">
        <v>2016</v>
      </c>
      <c r="D4636" s="207" t="s">
        <v>28</v>
      </c>
      <c r="E4636" s="207" t="s">
        <v>455</v>
      </c>
      <c r="F4636" s="207" t="s">
        <v>5206</v>
      </c>
      <c r="G4636" s="205" t="s">
        <v>10302</v>
      </c>
      <c r="H4636" s="207" t="s">
        <v>92</v>
      </c>
      <c r="I4636" s="206" t="s">
        <v>34</v>
      </c>
      <c r="J4636" s="184">
        <v>1</v>
      </c>
    </row>
    <row r="4637" spans="1:10" ht="67.5" customHeight="1">
      <c r="A4637" s="206">
        <v>53</v>
      </c>
      <c r="B4637" s="207" t="s">
        <v>4990</v>
      </c>
      <c r="C4637" s="206">
        <v>2016</v>
      </c>
      <c r="D4637" s="207" t="s">
        <v>69</v>
      </c>
      <c r="E4637" s="207" t="s">
        <v>266</v>
      </c>
      <c r="F4637" s="207" t="s">
        <v>5207</v>
      </c>
      <c r="G4637" s="205" t="s">
        <v>10302</v>
      </c>
      <c r="H4637" s="207" t="s">
        <v>92</v>
      </c>
      <c r="I4637" s="206" t="s">
        <v>34</v>
      </c>
      <c r="J4637" s="184">
        <v>1</v>
      </c>
    </row>
    <row r="4638" spans="1:10" ht="67.5" customHeight="1">
      <c r="A4638" s="206">
        <v>53</v>
      </c>
      <c r="B4638" s="207" t="s">
        <v>4990</v>
      </c>
      <c r="C4638" s="206">
        <v>2016</v>
      </c>
      <c r="D4638" s="207" t="s">
        <v>74</v>
      </c>
      <c r="E4638" s="207" t="s">
        <v>75</v>
      </c>
      <c r="F4638" s="207" t="s">
        <v>5208</v>
      </c>
      <c r="G4638" s="205" t="s">
        <v>10302</v>
      </c>
      <c r="H4638" s="207" t="s">
        <v>92</v>
      </c>
      <c r="I4638" s="206" t="s">
        <v>34</v>
      </c>
      <c r="J4638" s="184">
        <v>1</v>
      </c>
    </row>
    <row r="4639" spans="1:10" ht="67.5" customHeight="1">
      <c r="A4639" s="206">
        <v>53</v>
      </c>
      <c r="B4639" s="207" t="s">
        <v>4990</v>
      </c>
      <c r="C4639" s="206">
        <v>2016</v>
      </c>
      <c r="D4639" s="207" t="s">
        <v>74</v>
      </c>
      <c r="E4639" s="207" t="s">
        <v>75</v>
      </c>
      <c r="F4639" s="207" t="s">
        <v>5209</v>
      </c>
      <c r="G4639" s="205" t="s">
        <v>10302</v>
      </c>
      <c r="H4639" s="207" t="s">
        <v>92</v>
      </c>
      <c r="I4639" s="206" t="s">
        <v>34</v>
      </c>
      <c r="J4639" s="184">
        <v>1</v>
      </c>
    </row>
    <row r="4640" spans="1:10" ht="67.5" customHeight="1">
      <c r="A4640" s="206">
        <v>53</v>
      </c>
      <c r="B4640" s="207" t="s">
        <v>4990</v>
      </c>
      <c r="C4640" s="206">
        <v>2016</v>
      </c>
      <c r="D4640" s="207" t="s">
        <v>74</v>
      </c>
      <c r="E4640" s="207" t="s">
        <v>75</v>
      </c>
      <c r="F4640" s="207" t="s">
        <v>5210</v>
      </c>
      <c r="G4640" s="205" t="s">
        <v>10302</v>
      </c>
      <c r="H4640" s="205" t="s">
        <v>10306</v>
      </c>
      <c r="I4640" s="206" t="s">
        <v>34</v>
      </c>
      <c r="J4640" s="184">
        <v>1</v>
      </c>
    </row>
    <row r="4641" spans="1:10" ht="67.5" customHeight="1">
      <c r="A4641" s="206">
        <v>53</v>
      </c>
      <c r="B4641" s="207" t="s">
        <v>4990</v>
      </c>
      <c r="C4641" s="206">
        <v>2016</v>
      </c>
      <c r="D4641" s="207" t="s">
        <v>74</v>
      </c>
      <c r="E4641" s="207" t="s">
        <v>75</v>
      </c>
      <c r="F4641" s="207" t="s">
        <v>5211</v>
      </c>
      <c r="G4641" s="205" t="s">
        <v>10302</v>
      </c>
      <c r="H4641" s="207" t="s">
        <v>1111</v>
      </c>
      <c r="I4641" s="206" t="s">
        <v>34</v>
      </c>
      <c r="J4641" s="184">
        <v>1</v>
      </c>
    </row>
    <row r="4642" spans="1:10" ht="67.5" customHeight="1">
      <c r="A4642" s="206">
        <v>53</v>
      </c>
      <c r="B4642" s="207" t="s">
        <v>4990</v>
      </c>
      <c r="C4642" s="206">
        <v>2016</v>
      </c>
      <c r="D4642" s="207" t="s">
        <v>74</v>
      </c>
      <c r="E4642" s="207" t="s">
        <v>75</v>
      </c>
      <c r="F4642" s="207" t="s">
        <v>5212</v>
      </c>
      <c r="G4642" s="205" t="s">
        <v>10302</v>
      </c>
      <c r="H4642" s="207" t="s">
        <v>92</v>
      </c>
      <c r="I4642" s="206" t="s">
        <v>34</v>
      </c>
      <c r="J4642" s="184">
        <v>1</v>
      </c>
    </row>
    <row r="4643" spans="1:10" ht="67.5" customHeight="1">
      <c r="A4643" s="206">
        <v>53</v>
      </c>
      <c r="B4643" s="207" t="s">
        <v>4990</v>
      </c>
      <c r="C4643" s="206">
        <v>2016</v>
      </c>
      <c r="D4643" s="207" t="s">
        <v>74</v>
      </c>
      <c r="E4643" s="207" t="s">
        <v>79</v>
      </c>
      <c r="F4643" s="207" t="s">
        <v>11703</v>
      </c>
      <c r="G4643" s="205" t="s">
        <v>10302</v>
      </c>
      <c r="H4643" s="207" t="s">
        <v>92</v>
      </c>
      <c r="I4643" s="206" t="s">
        <v>34</v>
      </c>
      <c r="J4643" s="184">
        <v>1</v>
      </c>
    </row>
    <row r="4644" spans="1:10" ht="67.5" customHeight="1">
      <c r="A4644" s="206">
        <v>53</v>
      </c>
      <c r="B4644" s="207" t="s">
        <v>4990</v>
      </c>
      <c r="C4644" s="206">
        <v>2016</v>
      </c>
      <c r="D4644" s="207" t="s">
        <v>74</v>
      </c>
      <c r="E4644" s="207" t="s">
        <v>79</v>
      </c>
      <c r="F4644" s="207" t="s">
        <v>11704</v>
      </c>
      <c r="G4644" s="207" t="s">
        <v>426</v>
      </c>
      <c r="H4644" s="207" t="s">
        <v>188</v>
      </c>
      <c r="I4644" s="206" t="s">
        <v>34</v>
      </c>
      <c r="J4644" s="184">
        <v>1</v>
      </c>
    </row>
    <row r="4645" spans="1:10" ht="67.5" customHeight="1">
      <c r="A4645" s="206">
        <v>53</v>
      </c>
      <c r="B4645" s="207" t="s">
        <v>4990</v>
      </c>
      <c r="C4645" s="206">
        <v>2016</v>
      </c>
      <c r="D4645" s="207" t="s">
        <v>74</v>
      </c>
      <c r="E4645" s="207" t="s">
        <v>85</v>
      </c>
      <c r="F4645" s="207" t="s">
        <v>5215</v>
      </c>
      <c r="G4645" s="205" t="s">
        <v>10302</v>
      </c>
      <c r="H4645" s="205" t="s">
        <v>10306</v>
      </c>
      <c r="I4645" s="207" t="s">
        <v>48</v>
      </c>
      <c r="J4645" s="184">
        <v>1</v>
      </c>
    </row>
    <row r="4646" spans="1:10" ht="67.5" customHeight="1">
      <c r="A4646" s="206">
        <v>53</v>
      </c>
      <c r="B4646" s="207" t="s">
        <v>4990</v>
      </c>
      <c r="C4646" s="206">
        <v>2016</v>
      </c>
      <c r="D4646" s="207" t="s">
        <v>74</v>
      </c>
      <c r="E4646" s="207" t="s">
        <v>85</v>
      </c>
      <c r="F4646" s="207" t="s">
        <v>5216</v>
      </c>
      <c r="G4646" s="205" t="s">
        <v>10302</v>
      </c>
      <c r="H4646" s="207" t="s">
        <v>92</v>
      </c>
      <c r="I4646" s="206" t="s">
        <v>34</v>
      </c>
      <c r="J4646" s="184">
        <v>1</v>
      </c>
    </row>
    <row r="4647" spans="1:10" ht="67.5" customHeight="1">
      <c r="A4647" s="206">
        <v>53</v>
      </c>
      <c r="B4647" s="207" t="s">
        <v>4990</v>
      </c>
      <c r="C4647" s="206">
        <v>2016</v>
      </c>
      <c r="D4647" s="207" t="s">
        <v>74</v>
      </c>
      <c r="E4647" s="207" t="s">
        <v>94</v>
      </c>
      <c r="F4647" s="207" t="s">
        <v>5217</v>
      </c>
      <c r="G4647" s="205" t="s">
        <v>10302</v>
      </c>
      <c r="H4647" s="207" t="s">
        <v>92</v>
      </c>
      <c r="I4647" s="206" t="s">
        <v>34</v>
      </c>
      <c r="J4647" s="184">
        <v>1</v>
      </c>
    </row>
    <row r="4648" spans="1:10" ht="67.5" customHeight="1">
      <c r="A4648" s="206">
        <v>53</v>
      </c>
      <c r="B4648" s="207" t="s">
        <v>4990</v>
      </c>
      <c r="C4648" s="206">
        <v>2016</v>
      </c>
      <c r="D4648" s="207" t="s">
        <v>74</v>
      </c>
      <c r="E4648" s="207" t="s">
        <v>94</v>
      </c>
      <c r="F4648" s="207" t="s">
        <v>11705</v>
      </c>
      <c r="G4648" s="205" t="s">
        <v>10302</v>
      </c>
      <c r="H4648" s="205" t="s">
        <v>10306</v>
      </c>
      <c r="I4648" s="207" t="s">
        <v>48</v>
      </c>
      <c r="J4648" s="184">
        <v>1</v>
      </c>
    </row>
    <row r="4649" spans="1:10" ht="67.5" customHeight="1">
      <c r="A4649" s="206">
        <v>53</v>
      </c>
      <c r="B4649" s="207" t="s">
        <v>4990</v>
      </c>
      <c r="C4649" s="206">
        <v>2016</v>
      </c>
      <c r="D4649" s="207" t="s">
        <v>74</v>
      </c>
      <c r="E4649" s="207" t="s">
        <v>94</v>
      </c>
      <c r="F4649" s="207" t="s">
        <v>11706</v>
      </c>
      <c r="G4649" s="205" t="s">
        <v>10302</v>
      </c>
      <c r="H4649" s="207" t="s">
        <v>92</v>
      </c>
      <c r="I4649" s="206" t="s">
        <v>34</v>
      </c>
      <c r="J4649" s="184">
        <v>1</v>
      </c>
    </row>
    <row r="4650" spans="1:10" ht="67.5" customHeight="1">
      <c r="A4650" s="206">
        <v>53</v>
      </c>
      <c r="B4650" s="207" t="s">
        <v>4990</v>
      </c>
      <c r="C4650" s="206">
        <v>2016</v>
      </c>
      <c r="D4650" s="207" t="s">
        <v>74</v>
      </c>
      <c r="E4650" s="207" t="s">
        <v>94</v>
      </c>
      <c r="F4650" s="207" t="s">
        <v>4992</v>
      </c>
      <c r="G4650" s="205" t="s">
        <v>10302</v>
      </c>
      <c r="H4650" s="205" t="s">
        <v>10306</v>
      </c>
      <c r="I4650" s="206" t="s">
        <v>34</v>
      </c>
      <c r="J4650" s="184">
        <v>1</v>
      </c>
    </row>
    <row r="4651" spans="1:10" ht="67.5" customHeight="1">
      <c r="A4651" s="206">
        <v>53</v>
      </c>
      <c r="B4651" s="207" t="s">
        <v>4990</v>
      </c>
      <c r="C4651" s="206">
        <v>2016</v>
      </c>
      <c r="D4651" s="207" t="s">
        <v>74</v>
      </c>
      <c r="E4651" s="207" t="s">
        <v>94</v>
      </c>
      <c r="F4651" s="207" t="s">
        <v>5110</v>
      </c>
      <c r="G4651" s="205" t="s">
        <v>10302</v>
      </c>
      <c r="H4651" s="207" t="s">
        <v>92</v>
      </c>
      <c r="I4651" s="206" t="s">
        <v>34</v>
      </c>
      <c r="J4651" s="184">
        <v>1</v>
      </c>
    </row>
    <row r="4652" spans="1:10" ht="67.5" customHeight="1">
      <c r="A4652" s="206">
        <v>53</v>
      </c>
      <c r="B4652" s="207" t="s">
        <v>4990</v>
      </c>
      <c r="C4652" s="206">
        <v>2016</v>
      </c>
      <c r="D4652" s="207" t="s">
        <v>96</v>
      </c>
      <c r="E4652" s="207" t="s">
        <v>2984</v>
      </c>
      <c r="F4652" s="207" t="s">
        <v>5224</v>
      </c>
      <c r="G4652" s="205" t="s">
        <v>10302</v>
      </c>
      <c r="H4652" s="207" t="s">
        <v>92</v>
      </c>
      <c r="I4652" s="206" t="s">
        <v>34</v>
      </c>
      <c r="J4652" s="184">
        <v>1</v>
      </c>
    </row>
    <row r="4653" spans="1:10" ht="67.5" customHeight="1">
      <c r="A4653" s="206">
        <v>53</v>
      </c>
      <c r="B4653" s="207" t="s">
        <v>4990</v>
      </c>
      <c r="C4653" s="206">
        <v>2016</v>
      </c>
      <c r="D4653" s="207" t="s">
        <v>96</v>
      </c>
      <c r="E4653" s="207" t="s">
        <v>414</v>
      </c>
      <c r="F4653" s="207" t="s">
        <v>5225</v>
      </c>
      <c r="G4653" s="205" t="s">
        <v>10302</v>
      </c>
      <c r="H4653" s="207" t="s">
        <v>92</v>
      </c>
      <c r="I4653" s="206" t="s">
        <v>34</v>
      </c>
      <c r="J4653" s="184">
        <v>1</v>
      </c>
    </row>
    <row r="4654" spans="1:10" ht="67.5" customHeight="1">
      <c r="A4654" s="206">
        <v>53</v>
      </c>
      <c r="B4654" s="207" t="s">
        <v>4990</v>
      </c>
      <c r="C4654" s="206">
        <v>2016</v>
      </c>
      <c r="D4654" s="207" t="s">
        <v>96</v>
      </c>
      <c r="E4654" s="207" t="s">
        <v>4838</v>
      </c>
      <c r="F4654" s="207" t="s">
        <v>5226</v>
      </c>
      <c r="G4654" s="205" t="s">
        <v>10302</v>
      </c>
      <c r="H4654" s="207" t="s">
        <v>92</v>
      </c>
      <c r="I4654" s="206" t="s">
        <v>34</v>
      </c>
      <c r="J4654" s="184">
        <v>1</v>
      </c>
    </row>
    <row r="4655" spans="1:10" ht="67.5" customHeight="1">
      <c r="A4655" s="206">
        <v>53</v>
      </c>
      <c r="B4655" s="207" t="s">
        <v>4990</v>
      </c>
      <c r="C4655" s="206">
        <v>2016</v>
      </c>
      <c r="D4655" s="207" t="s">
        <v>96</v>
      </c>
      <c r="E4655" s="207" t="s">
        <v>4838</v>
      </c>
      <c r="F4655" s="207" t="s">
        <v>5227</v>
      </c>
      <c r="G4655" s="205" t="s">
        <v>10302</v>
      </c>
      <c r="H4655" s="205" t="s">
        <v>10306</v>
      </c>
      <c r="I4655" s="207" t="s">
        <v>48</v>
      </c>
      <c r="J4655" s="184">
        <v>1</v>
      </c>
    </row>
    <row r="4656" spans="1:10" ht="67.5" customHeight="1">
      <c r="A4656" s="206">
        <v>53</v>
      </c>
      <c r="B4656" s="207" t="s">
        <v>4990</v>
      </c>
      <c r="C4656" s="206">
        <v>2016</v>
      </c>
      <c r="D4656" s="207" t="s">
        <v>96</v>
      </c>
      <c r="E4656" s="207" t="s">
        <v>679</v>
      </c>
      <c r="F4656" s="207" t="s">
        <v>5228</v>
      </c>
      <c r="G4656" s="205" t="s">
        <v>10302</v>
      </c>
      <c r="H4656" s="207" t="s">
        <v>92</v>
      </c>
      <c r="I4656" s="206" t="s">
        <v>34</v>
      </c>
      <c r="J4656" s="184">
        <v>1</v>
      </c>
    </row>
    <row r="4657" spans="1:10" ht="67.5" customHeight="1">
      <c r="A4657" s="206">
        <v>53</v>
      </c>
      <c r="B4657" s="207" t="s">
        <v>4990</v>
      </c>
      <c r="C4657" s="206">
        <v>2016</v>
      </c>
      <c r="D4657" s="207" t="s">
        <v>96</v>
      </c>
      <c r="E4657" s="207" t="s">
        <v>679</v>
      </c>
      <c r="F4657" s="207" t="s">
        <v>11707</v>
      </c>
      <c r="G4657" s="207" t="s">
        <v>426</v>
      </c>
      <c r="H4657" s="207" t="s">
        <v>188</v>
      </c>
      <c r="I4657" s="206" t="s">
        <v>34</v>
      </c>
      <c r="J4657" s="184">
        <v>1</v>
      </c>
    </row>
    <row r="4658" spans="1:10" ht="67.5" customHeight="1">
      <c r="A4658" s="206">
        <v>53</v>
      </c>
      <c r="B4658" s="207" t="s">
        <v>4990</v>
      </c>
      <c r="C4658" s="206">
        <v>2016</v>
      </c>
      <c r="D4658" s="207" t="s">
        <v>96</v>
      </c>
      <c r="E4658" s="207" t="s">
        <v>679</v>
      </c>
      <c r="F4658" s="207" t="s">
        <v>11708</v>
      </c>
      <c r="G4658" s="205" t="s">
        <v>10302</v>
      </c>
      <c r="H4658" s="205" t="s">
        <v>10306</v>
      </c>
      <c r="I4658" s="207" t="s">
        <v>48</v>
      </c>
      <c r="J4658" s="184">
        <v>1</v>
      </c>
    </row>
    <row r="4659" spans="1:10" ht="67.5" customHeight="1">
      <c r="A4659" s="206">
        <v>53</v>
      </c>
      <c r="B4659" s="207" t="s">
        <v>4990</v>
      </c>
      <c r="C4659" s="206">
        <v>2016</v>
      </c>
      <c r="D4659" s="207" t="s">
        <v>111</v>
      </c>
      <c r="E4659" s="207" t="s">
        <v>2139</v>
      </c>
      <c r="F4659" s="207" t="s">
        <v>5231</v>
      </c>
      <c r="G4659" s="205" t="s">
        <v>10302</v>
      </c>
      <c r="H4659" s="207" t="s">
        <v>92</v>
      </c>
      <c r="I4659" s="206" t="s">
        <v>34</v>
      </c>
      <c r="J4659" s="184">
        <v>1</v>
      </c>
    </row>
    <row r="4660" spans="1:10" ht="67.5" customHeight="1">
      <c r="A4660" s="206">
        <v>53</v>
      </c>
      <c r="B4660" s="207" t="s">
        <v>4990</v>
      </c>
      <c r="C4660" s="206">
        <v>2016</v>
      </c>
      <c r="D4660" s="207" t="s">
        <v>111</v>
      </c>
      <c r="E4660" s="207" t="s">
        <v>2139</v>
      </c>
      <c r="F4660" s="207" t="s">
        <v>5232</v>
      </c>
      <c r="G4660" s="205" t="s">
        <v>10302</v>
      </c>
      <c r="H4660" s="207" t="s">
        <v>92</v>
      </c>
      <c r="I4660" s="206" t="s">
        <v>34</v>
      </c>
      <c r="J4660" s="184">
        <v>1</v>
      </c>
    </row>
    <row r="4661" spans="1:10" ht="67.5" customHeight="1">
      <c r="A4661" s="206">
        <v>53</v>
      </c>
      <c r="B4661" s="207" t="s">
        <v>4990</v>
      </c>
      <c r="C4661" s="206">
        <v>2016</v>
      </c>
      <c r="D4661" s="207" t="s">
        <v>111</v>
      </c>
      <c r="E4661" s="207" t="s">
        <v>2139</v>
      </c>
      <c r="F4661" s="207" t="s">
        <v>5233</v>
      </c>
      <c r="G4661" s="205" t="s">
        <v>10302</v>
      </c>
      <c r="H4661" s="205" t="s">
        <v>10306</v>
      </c>
      <c r="I4661" s="206" t="s">
        <v>34</v>
      </c>
      <c r="J4661" s="184">
        <v>1</v>
      </c>
    </row>
    <row r="4662" spans="1:10" ht="67.5" customHeight="1">
      <c r="A4662" s="206">
        <v>53</v>
      </c>
      <c r="B4662" s="207" t="s">
        <v>4990</v>
      </c>
      <c r="C4662" s="206">
        <v>2016</v>
      </c>
      <c r="D4662" s="207" t="s">
        <v>111</v>
      </c>
      <c r="E4662" s="207" t="s">
        <v>2139</v>
      </c>
      <c r="F4662" s="207" t="s">
        <v>5234</v>
      </c>
      <c r="G4662" s="205" t="s">
        <v>10302</v>
      </c>
      <c r="H4662" s="205" t="s">
        <v>10306</v>
      </c>
      <c r="I4662" s="207" t="s">
        <v>48</v>
      </c>
      <c r="J4662" s="184">
        <v>1</v>
      </c>
    </row>
    <row r="4663" spans="1:10" ht="67.5" customHeight="1">
      <c r="A4663" s="206">
        <v>53</v>
      </c>
      <c r="B4663" s="207" t="s">
        <v>4990</v>
      </c>
      <c r="C4663" s="206">
        <v>2016</v>
      </c>
      <c r="D4663" s="207" t="s">
        <v>111</v>
      </c>
      <c r="E4663" s="207" t="s">
        <v>116</v>
      </c>
      <c r="F4663" s="207" t="s">
        <v>5235</v>
      </c>
      <c r="G4663" s="205" t="s">
        <v>10302</v>
      </c>
      <c r="H4663" s="207" t="s">
        <v>92</v>
      </c>
      <c r="I4663" s="206" t="s">
        <v>34</v>
      </c>
      <c r="J4663" s="184">
        <v>1</v>
      </c>
    </row>
    <row r="4664" spans="1:10" ht="67.5" customHeight="1">
      <c r="A4664" s="206">
        <v>53</v>
      </c>
      <c r="B4664" s="207" t="s">
        <v>4990</v>
      </c>
      <c r="C4664" s="206">
        <v>2016</v>
      </c>
      <c r="D4664" s="207" t="s">
        <v>111</v>
      </c>
      <c r="E4664" s="207" t="s">
        <v>116</v>
      </c>
      <c r="F4664" s="207" t="s">
        <v>5236</v>
      </c>
      <c r="G4664" s="205" t="s">
        <v>10302</v>
      </c>
      <c r="H4664" s="207" t="s">
        <v>92</v>
      </c>
      <c r="I4664" s="206" t="s">
        <v>34</v>
      </c>
      <c r="J4664" s="184">
        <v>1</v>
      </c>
    </row>
    <row r="4665" spans="1:10" ht="67.5" customHeight="1">
      <c r="A4665" s="206">
        <v>53</v>
      </c>
      <c r="B4665" s="207" t="s">
        <v>4990</v>
      </c>
      <c r="C4665" s="206">
        <v>2016</v>
      </c>
      <c r="D4665" s="207" t="s">
        <v>111</v>
      </c>
      <c r="E4665" s="207" t="s">
        <v>116</v>
      </c>
      <c r="F4665" s="207" t="s">
        <v>5237</v>
      </c>
      <c r="G4665" s="205" t="s">
        <v>119</v>
      </c>
      <c r="H4665" s="207" t="s">
        <v>333</v>
      </c>
      <c r="I4665" s="206" t="s">
        <v>34</v>
      </c>
      <c r="J4665" s="184">
        <v>1</v>
      </c>
    </row>
    <row r="4666" spans="1:10" ht="67.5" customHeight="1">
      <c r="A4666" s="206">
        <v>53</v>
      </c>
      <c r="B4666" s="207" t="s">
        <v>4990</v>
      </c>
      <c r="C4666" s="206">
        <v>2016</v>
      </c>
      <c r="D4666" s="207" t="s">
        <v>111</v>
      </c>
      <c r="E4666" s="207" t="s">
        <v>2811</v>
      </c>
      <c r="F4666" s="207" t="s">
        <v>5238</v>
      </c>
      <c r="G4666" s="205" t="s">
        <v>10302</v>
      </c>
      <c r="H4666" s="207" t="s">
        <v>92</v>
      </c>
      <c r="I4666" s="206" t="s">
        <v>34</v>
      </c>
      <c r="J4666" s="184">
        <v>1</v>
      </c>
    </row>
    <row r="4667" spans="1:10" ht="67.5" customHeight="1">
      <c r="A4667" s="206">
        <v>53</v>
      </c>
      <c r="B4667" s="207" t="s">
        <v>4990</v>
      </c>
      <c r="C4667" s="206">
        <v>2016</v>
      </c>
      <c r="D4667" s="207" t="s">
        <v>111</v>
      </c>
      <c r="E4667" s="207" t="s">
        <v>2811</v>
      </c>
      <c r="F4667" s="207" t="s">
        <v>5239</v>
      </c>
      <c r="G4667" s="205" t="s">
        <v>10302</v>
      </c>
      <c r="H4667" s="205" t="s">
        <v>10306</v>
      </c>
      <c r="I4667" s="207" t="s">
        <v>48</v>
      </c>
      <c r="J4667" s="184">
        <v>1</v>
      </c>
    </row>
    <row r="4668" spans="1:10" ht="67.5" customHeight="1">
      <c r="A4668" s="206">
        <v>53</v>
      </c>
      <c r="B4668" s="207" t="s">
        <v>4990</v>
      </c>
      <c r="C4668" s="206">
        <v>2016</v>
      </c>
      <c r="D4668" s="207" t="s">
        <v>111</v>
      </c>
      <c r="E4668" s="207" t="s">
        <v>2811</v>
      </c>
      <c r="F4668" s="207" t="s">
        <v>5240</v>
      </c>
      <c r="G4668" s="205" t="s">
        <v>119</v>
      </c>
      <c r="H4668" s="207" t="s">
        <v>608</v>
      </c>
      <c r="I4668" s="206" t="s">
        <v>34</v>
      </c>
      <c r="J4668" s="184">
        <v>1</v>
      </c>
    </row>
    <row r="4669" spans="1:10" ht="67.5" customHeight="1">
      <c r="A4669" s="206">
        <v>53</v>
      </c>
      <c r="B4669" s="207" t="s">
        <v>4990</v>
      </c>
      <c r="C4669" s="206">
        <v>2016</v>
      </c>
      <c r="D4669" s="207" t="s">
        <v>111</v>
      </c>
      <c r="E4669" s="207" t="s">
        <v>2811</v>
      </c>
      <c r="F4669" s="207" t="s">
        <v>5241</v>
      </c>
      <c r="G4669" s="205" t="s">
        <v>10302</v>
      </c>
      <c r="H4669" s="207" t="s">
        <v>92</v>
      </c>
      <c r="I4669" s="206" t="s">
        <v>34</v>
      </c>
      <c r="J4669" s="184">
        <v>1</v>
      </c>
    </row>
    <row r="4670" spans="1:10" ht="67.5" customHeight="1">
      <c r="A4670" s="206">
        <v>53</v>
      </c>
      <c r="B4670" s="207" t="s">
        <v>4990</v>
      </c>
      <c r="C4670" s="206">
        <v>2016</v>
      </c>
      <c r="D4670" s="207" t="s">
        <v>111</v>
      </c>
      <c r="E4670" s="207" t="s">
        <v>2811</v>
      </c>
      <c r="F4670" s="207" t="s">
        <v>5242</v>
      </c>
      <c r="G4670" s="205" t="s">
        <v>10302</v>
      </c>
      <c r="H4670" s="207" t="s">
        <v>92</v>
      </c>
      <c r="I4670" s="206" t="s">
        <v>34</v>
      </c>
      <c r="J4670" s="184">
        <v>1</v>
      </c>
    </row>
    <row r="4671" spans="1:10" ht="67.5" customHeight="1">
      <c r="A4671" s="206">
        <v>53</v>
      </c>
      <c r="B4671" s="207" t="s">
        <v>4990</v>
      </c>
      <c r="C4671" s="206">
        <v>2016</v>
      </c>
      <c r="D4671" s="207" t="s">
        <v>111</v>
      </c>
      <c r="E4671" s="207" t="s">
        <v>126</v>
      </c>
      <c r="F4671" s="207" t="s">
        <v>5243</v>
      </c>
      <c r="G4671" s="205" t="s">
        <v>10302</v>
      </c>
      <c r="H4671" s="205" t="s">
        <v>10306</v>
      </c>
      <c r="I4671" s="207" t="s">
        <v>48</v>
      </c>
      <c r="J4671" s="184">
        <v>1</v>
      </c>
    </row>
    <row r="4672" spans="1:10" ht="67.5" customHeight="1">
      <c r="A4672" s="206">
        <v>53</v>
      </c>
      <c r="B4672" s="207" t="s">
        <v>4990</v>
      </c>
      <c r="C4672" s="206">
        <v>2016</v>
      </c>
      <c r="D4672" s="207" t="s">
        <v>111</v>
      </c>
      <c r="E4672" s="207" t="s">
        <v>126</v>
      </c>
      <c r="F4672" s="207" t="s">
        <v>5244</v>
      </c>
      <c r="G4672" s="205" t="s">
        <v>10302</v>
      </c>
      <c r="H4672" s="207" t="s">
        <v>92</v>
      </c>
      <c r="I4672" s="206" t="s">
        <v>34</v>
      </c>
      <c r="J4672" s="184">
        <v>1</v>
      </c>
    </row>
    <row r="4673" spans="1:10" ht="67.5" customHeight="1">
      <c r="A4673" s="206">
        <v>53</v>
      </c>
      <c r="B4673" s="207" t="s">
        <v>4990</v>
      </c>
      <c r="C4673" s="206">
        <v>2016</v>
      </c>
      <c r="D4673" s="207" t="s">
        <v>111</v>
      </c>
      <c r="E4673" s="207" t="s">
        <v>126</v>
      </c>
      <c r="F4673" s="207" t="s">
        <v>5245</v>
      </c>
      <c r="G4673" s="205" t="s">
        <v>10302</v>
      </c>
      <c r="H4673" s="207" t="s">
        <v>92</v>
      </c>
      <c r="I4673" s="206" t="s">
        <v>34</v>
      </c>
      <c r="J4673" s="184">
        <v>1</v>
      </c>
    </row>
    <row r="4674" spans="1:10" ht="67.5" customHeight="1">
      <c r="A4674" s="206">
        <v>53</v>
      </c>
      <c r="B4674" s="207" t="s">
        <v>4990</v>
      </c>
      <c r="C4674" s="206">
        <v>2016</v>
      </c>
      <c r="D4674" s="207" t="s">
        <v>111</v>
      </c>
      <c r="E4674" s="207" t="s">
        <v>126</v>
      </c>
      <c r="F4674" s="207" t="s">
        <v>5246</v>
      </c>
      <c r="G4674" s="207" t="s">
        <v>426</v>
      </c>
      <c r="H4674" s="207" t="s">
        <v>188</v>
      </c>
      <c r="I4674" s="206" t="s">
        <v>34</v>
      </c>
      <c r="J4674" s="184">
        <v>1</v>
      </c>
    </row>
    <row r="4675" spans="1:10" ht="67.5" customHeight="1">
      <c r="A4675" s="206">
        <v>53</v>
      </c>
      <c r="B4675" s="207" t="s">
        <v>4990</v>
      </c>
      <c r="C4675" s="206">
        <v>2016</v>
      </c>
      <c r="D4675" s="207" t="s">
        <v>111</v>
      </c>
      <c r="E4675" s="207" t="s">
        <v>126</v>
      </c>
      <c r="F4675" s="207" t="s">
        <v>5247</v>
      </c>
      <c r="G4675" s="205" t="s">
        <v>10302</v>
      </c>
      <c r="H4675" s="207" t="s">
        <v>92</v>
      </c>
      <c r="I4675" s="206" t="s">
        <v>34</v>
      </c>
      <c r="J4675" s="184">
        <v>1</v>
      </c>
    </row>
    <row r="4676" spans="1:10" ht="67.5" customHeight="1">
      <c r="A4676" s="206">
        <v>53</v>
      </c>
      <c r="B4676" s="207" t="s">
        <v>4990</v>
      </c>
      <c r="C4676" s="206">
        <v>2016</v>
      </c>
      <c r="D4676" s="207" t="s">
        <v>111</v>
      </c>
      <c r="E4676" s="207" t="s">
        <v>126</v>
      </c>
      <c r="F4676" s="207" t="s">
        <v>5248</v>
      </c>
      <c r="G4676" s="205" t="s">
        <v>10302</v>
      </c>
      <c r="H4676" s="207" t="s">
        <v>92</v>
      </c>
      <c r="I4676" s="206" t="s">
        <v>34</v>
      </c>
      <c r="J4676" s="184">
        <v>1</v>
      </c>
    </row>
    <row r="4677" spans="1:10" ht="67.5" customHeight="1">
      <c r="A4677" s="206">
        <v>53</v>
      </c>
      <c r="B4677" s="207" t="s">
        <v>4990</v>
      </c>
      <c r="C4677" s="206">
        <v>2016</v>
      </c>
      <c r="D4677" s="207" t="s">
        <v>111</v>
      </c>
      <c r="E4677" s="207" t="s">
        <v>379</v>
      </c>
      <c r="F4677" s="207" t="s">
        <v>5249</v>
      </c>
      <c r="G4677" s="205" t="s">
        <v>10302</v>
      </c>
      <c r="H4677" s="207" t="s">
        <v>1111</v>
      </c>
      <c r="I4677" s="206" t="s">
        <v>34</v>
      </c>
      <c r="J4677" s="184">
        <v>1</v>
      </c>
    </row>
    <row r="4678" spans="1:10" ht="67.5" customHeight="1">
      <c r="A4678" s="206">
        <v>53</v>
      </c>
      <c r="B4678" s="207" t="s">
        <v>4990</v>
      </c>
      <c r="C4678" s="206">
        <v>2016</v>
      </c>
      <c r="D4678" s="207" t="s">
        <v>111</v>
      </c>
      <c r="E4678" s="207" t="s">
        <v>379</v>
      </c>
      <c r="F4678" s="207" t="s">
        <v>5250</v>
      </c>
      <c r="G4678" s="205" t="s">
        <v>10302</v>
      </c>
      <c r="H4678" s="205" t="s">
        <v>10306</v>
      </c>
      <c r="I4678" s="207" t="s">
        <v>48</v>
      </c>
      <c r="J4678" s="184">
        <v>1</v>
      </c>
    </row>
    <row r="4679" spans="1:10" ht="67.5" customHeight="1">
      <c r="A4679" s="206">
        <v>53</v>
      </c>
      <c r="B4679" s="207" t="s">
        <v>4990</v>
      </c>
      <c r="C4679" s="206">
        <v>2016</v>
      </c>
      <c r="D4679" s="207" t="s">
        <v>111</v>
      </c>
      <c r="E4679" s="207" t="s">
        <v>379</v>
      </c>
      <c r="F4679" s="207" t="s">
        <v>5251</v>
      </c>
      <c r="G4679" s="205" t="s">
        <v>10302</v>
      </c>
      <c r="H4679" s="207" t="s">
        <v>1111</v>
      </c>
      <c r="I4679" s="206" t="s">
        <v>34</v>
      </c>
      <c r="J4679" s="184">
        <v>1</v>
      </c>
    </row>
    <row r="4680" spans="1:10" ht="67.5" customHeight="1">
      <c r="A4680" s="206">
        <v>53</v>
      </c>
      <c r="B4680" s="207" t="s">
        <v>4990</v>
      </c>
      <c r="C4680" s="206">
        <v>2016</v>
      </c>
      <c r="D4680" s="207" t="s">
        <v>111</v>
      </c>
      <c r="E4680" s="207" t="s">
        <v>379</v>
      </c>
      <c r="F4680" s="207" t="s">
        <v>5252</v>
      </c>
      <c r="G4680" s="205" t="s">
        <v>10302</v>
      </c>
      <c r="H4680" s="205" t="s">
        <v>10306</v>
      </c>
      <c r="I4680" s="206" t="s">
        <v>34</v>
      </c>
      <c r="J4680" s="184">
        <v>1</v>
      </c>
    </row>
    <row r="4681" spans="1:10" ht="67.5" customHeight="1">
      <c r="A4681" s="206">
        <v>53</v>
      </c>
      <c r="B4681" s="207" t="s">
        <v>4990</v>
      </c>
      <c r="C4681" s="206">
        <v>2016</v>
      </c>
      <c r="D4681" s="207" t="s">
        <v>111</v>
      </c>
      <c r="E4681" s="207" t="s">
        <v>379</v>
      </c>
      <c r="F4681" s="207" t="s">
        <v>11709</v>
      </c>
      <c r="G4681" s="205" t="s">
        <v>10302</v>
      </c>
      <c r="H4681" s="205" t="s">
        <v>10306</v>
      </c>
      <c r="I4681" s="206" t="s">
        <v>34</v>
      </c>
      <c r="J4681" s="184">
        <v>1</v>
      </c>
    </row>
    <row r="4682" spans="1:10" ht="67.5" customHeight="1">
      <c r="A4682" s="206">
        <v>53</v>
      </c>
      <c r="B4682" s="207" t="s">
        <v>4990</v>
      </c>
      <c r="C4682" s="206">
        <v>2016</v>
      </c>
      <c r="D4682" s="207" t="s">
        <v>111</v>
      </c>
      <c r="E4682" s="207" t="s">
        <v>131</v>
      </c>
      <c r="F4682" s="207" t="s">
        <v>5254</v>
      </c>
      <c r="G4682" s="205" t="s">
        <v>10302</v>
      </c>
      <c r="H4682" s="205" t="s">
        <v>10306</v>
      </c>
      <c r="I4682" s="206" t="s">
        <v>34</v>
      </c>
      <c r="J4682" s="184">
        <v>1</v>
      </c>
    </row>
    <row r="4683" spans="1:10" ht="67.5" customHeight="1">
      <c r="A4683" s="206">
        <v>53</v>
      </c>
      <c r="B4683" s="207" t="s">
        <v>4990</v>
      </c>
      <c r="C4683" s="206">
        <v>2016</v>
      </c>
      <c r="D4683" s="207" t="s">
        <v>111</v>
      </c>
      <c r="E4683" s="207" t="s">
        <v>131</v>
      </c>
      <c r="F4683" s="207" t="s">
        <v>5255</v>
      </c>
      <c r="G4683" s="207" t="s">
        <v>426</v>
      </c>
      <c r="H4683" s="207" t="s">
        <v>101</v>
      </c>
      <c r="I4683" s="206" t="s">
        <v>34</v>
      </c>
      <c r="J4683" s="184">
        <v>1</v>
      </c>
    </row>
    <row r="4684" spans="1:10" ht="67.5" customHeight="1">
      <c r="A4684" s="206">
        <v>53</v>
      </c>
      <c r="B4684" s="207" t="s">
        <v>4990</v>
      </c>
      <c r="C4684" s="206">
        <v>2016</v>
      </c>
      <c r="D4684" s="207" t="s">
        <v>111</v>
      </c>
      <c r="E4684" s="207" t="s">
        <v>131</v>
      </c>
      <c r="F4684" s="207" t="s">
        <v>11710</v>
      </c>
      <c r="G4684" s="205" t="s">
        <v>10302</v>
      </c>
      <c r="H4684" s="207" t="s">
        <v>92</v>
      </c>
      <c r="I4684" s="206" t="s">
        <v>34</v>
      </c>
      <c r="J4684" s="184">
        <v>1</v>
      </c>
    </row>
    <row r="4685" spans="1:10" ht="67.5" customHeight="1">
      <c r="A4685" s="206">
        <v>53</v>
      </c>
      <c r="B4685" s="207" t="s">
        <v>4990</v>
      </c>
      <c r="C4685" s="206">
        <v>2016</v>
      </c>
      <c r="D4685" s="207" t="s">
        <v>139</v>
      </c>
      <c r="E4685" s="207" t="s">
        <v>144</v>
      </c>
      <c r="F4685" s="207" t="s">
        <v>5257</v>
      </c>
      <c r="G4685" s="205" t="s">
        <v>10302</v>
      </c>
      <c r="H4685" s="207" t="s">
        <v>92</v>
      </c>
      <c r="I4685" s="206" t="s">
        <v>34</v>
      </c>
      <c r="J4685" s="184">
        <v>1</v>
      </c>
    </row>
    <row r="4686" spans="1:10" ht="67.5" customHeight="1">
      <c r="A4686" s="206">
        <v>53</v>
      </c>
      <c r="B4686" s="207" t="s">
        <v>4990</v>
      </c>
      <c r="C4686" s="206">
        <v>2016</v>
      </c>
      <c r="D4686" s="207" t="s">
        <v>139</v>
      </c>
      <c r="E4686" s="207" t="s">
        <v>483</v>
      </c>
      <c r="F4686" s="207" t="s">
        <v>5258</v>
      </c>
      <c r="G4686" s="205" t="s">
        <v>10302</v>
      </c>
      <c r="H4686" s="207" t="s">
        <v>92</v>
      </c>
      <c r="I4686" s="206" t="s">
        <v>34</v>
      </c>
      <c r="J4686" s="184">
        <v>1</v>
      </c>
    </row>
    <row r="4687" spans="1:10" ht="67.5" customHeight="1">
      <c r="A4687" s="206">
        <v>53</v>
      </c>
      <c r="B4687" s="207" t="s">
        <v>4990</v>
      </c>
      <c r="C4687" s="206">
        <v>2016</v>
      </c>
      <c r="D4687" s="207" t="s">
        <v>139</v>
      </c>
      <c r="E4687" s="207" t="s">
        <v>483</v>
      </c>
      <c r="F4687" s="207" t="s">
        <v>5259</v>
      </c>
      <c r="G4687" s="205" t="s">
        <v>10302</v>
      </c>
      <c r="H4687" s="207" t="s">
        <v>92</v>
      </c>
      <c r="I4687" s="206" t="s">
        <v>34</v>
      </c>
      <c r="J4687" s="184">
        <v>1</v>
      </c>
    </row>
    <row r="4688" spans="1:10" ht="67.5" customHeight="1">
      <c r="A4688" s="206">
        <v>53</v>
      </c>
      <c r="B4688" s="207" t="s">
        <v>4990</v>
      </c>
      <c r="C4688" s="206">
        <v>2016</v>
      </c>
      <c r="D4688" s="207" t="s">
        <v>139</v>
      </c>
      <c r="E4688" s="207" t="s">
        <v>483</v>
      </c>
      <c r="F4688" s="207" t="s">
        <v>5260</v>
      </c>
      <c r="G4688" s="205" t="s">
        <v>10302</v>
      </c>
      <c r="H4688" s="207" t="s">
        <v>92</v>
      </c>
      <c r="I4688" s="206" t="s">
        <v>34</v>
      </c>
      <c r="J4688" s="184">
        <v>1</v>
      </c>
    </row>
    <row r="4689" spans="1:10" ht="67.5" customHeight="1">
      <c r="A4689" s="206">
        <v>53</v>
      </c>
      <c r="B4689" s="207" t="s">
        <v>4990</v>
      </c>
      <c r="C4689" s="206">
        <v>2016</v>
      </c>
      <c r="D4689" s="207" t="s">
        <v>139</v>
      </c>
      <c r="E4689" s="207" t="s">
        <v>483</v>
      </c>
      <c r="F4689" s="207" t="s">
        <v>5261</v>
      </c>
      <c r="G4689" s="207" t="s">
        <v>426</v>
      </c>
      <c r="H4689" s="207" t="s">
        <v>188</v>
      </c>
      <c r="I4689" s="206" t="s">
        <v>34</v>
      </c>
      <c r="J4689" s="184">
        <v>1</v>
      </c>
    </row>
    <row r="4690" spans="1:10" ht="67.5" customHeight="1">
      <c r="A4690" s="206">
        <v>53</v>
      </c>
      <c r="B4690" s="207" t="s">
        <v>4990</v>
      </c>
      <c r="C4690" s="206">
        <v>2016</v>
      </c>
      <c r="D4690" s="207" t="s">
        <v>139</v>
      </c>
      <c r="E4690" s="207" t="s">
        <v>483</v>
      </c>
      <c r="F4690" s="207" t="s">
        <v>5262</v>
      </c>
      <c r="G4690" s="205" t="s">
        <v>119</v>
      </c>
      <c r="H4690" s="207" t="s">
        <v>608</v>
      </c>
      <c r="I4690" s="206" t="s">
        <v>34</v>
      </c>
      <c r="J4690" s="184">
        <v>1</v>
      </c>
    </row>
    <row r="4691" spans="1:10" ht="67.5" customHeight="1">
      <c r="A4691" s="206">
        <v>53</v>
      </c>
      <c r="B4691" s="207" t="s">
        <v>4990</v>
      </c>
      <c r="C4691" s="206">
        <v>2016</v>
      </c>
      <c r="D4691" s="207" t="s">
        <v>139</v>
      </c>
      <c r="E4691" s="207" t="s">
        <v>483</v>
      </c>
      <c r="F4691" s="207" t="s">
        <v>5263</v>
      </c>
      <c r="G4691" s="207" t="s">
        <v>426</v>
      </c>
      <c r="H4691" s="207" t="s">
        <v>188</v>
      </c>
      <c r="I4691" s="206" t="s">
        <v>34</v>
      </c>
      <c r="J4691" s="184">
        <v>1</v>
      </c>
    </row>
    <row r="4692" spans="1:10" ht="67.5" customHeight="1">
      <c r="A4692" s="206">
        <v>53</v>
      </c>
      <c r="B4692" s="207" t="s">
        <v>4990</v>
      </c>
      <c r="C4692" s="206">
        <v>2016</v>
      </c>
      <c r="D4692" s="207" t="s">
        <v>139</v>
      </c>
      <c r="E4692" s="207" t="s">
        <v>483</v>
      </c>
      <c r="F4692" s="207" t="s">
        <v>5264</v>
      </c>
      <c r="G4692" s="205" t="s">
        <v>10302</v>
      </c>
      <c r="H4692" s="207" t="s">
        <v>92</v>
      </c>
      <c r="I4692" s="206" t="s">
        <v>34</v>
      </c>
      <c r="J4692" s="184">
        <v>1</v>
      </c>
    </row>
    <row r="4693" spans="1:10" ht="67.5" customHeight="1">
      <c r="A4693" s="206">
        <v>53</v>
      </c>
      <c r="B4693" s="207" t="s">
        <v>4990</v>
      </c>
      <c r="C4693" s="206">
        <v>2016</v>
      </c>
      <c r="D4693" s="207" t="s">
        <v>139</v>
      </c>
      <c r="E4693" s="207" t="s">
        <v>719</v>
      </c>
      <c r="F4693" s="207" t="s">
        <v>11711</v>
      </c>
      <c r="G4693" s="205" t="s">
        <v>10302</v>
      </c>
      <c r="H4693" s="205" t="s">
        <v>10306</v>
      </c>
      <c r="I4693" s="206" t="s">
        <v>34</v>
      </c>
      <c r="J4693" s="184">
        <v>1</v>
      </c>
    </row>
    <row r="4694" spans="1:10" ht="67.5" customHeight="1">
      <c r="A4694" s="206">
        <v>53</v>
      </c>
      <c r="B4694" s="207" t="s">
        <v>4990</v>
      </c>
      <c r="C4694" s="206">
        <v>2016</v>
      </c>
      <c r="D4694" s="207" t="s">
        <v>139</v>
      </c>
      <c r="E4694" s="207" t="s">
        <v>719</v>
      </c>
      <c r="F4694" s="207" t="s">
        <v>11712</v>
      </c>
      <c r="G4694" s="205" t="s">
        <v>10302</v>
      </c>
      <c r="H4694" s="207" t="s">
        <v>92</v>
      </c>
      <c r="I4694" s="206" t="s">
        <v>34</v>
      </c>
      <c r="J4694" s="184">
        <v>1</v>
      </c>
    </row>
    <row r="4695" spans="1:10" ht="67.5" customHeight="1">
      <c r="A4695" s="206">
        <v>53</v>
      </c>
      <c r="B4695" s="207" t="s">
        <v>4990</v>
      </c>
      <c r="C4695" s="206">
        <v>2016</v>
      </c>
      <c r="D4695" s="207" t="s">
        <v>166</v>
      </c>
      <c r="E4695" s="207" t="s">
        <v>162</v>
      </c>
      <c r="F4695" s="207" t="s">
        <v>5267</v>
      </c>
      <c r="G4695" s="205" t="s">
        <v>10302</v>
      </c>
      <c r="H4695" s="207" t="s">
        <v>92</v>
      </c>
      <c r="I4695" s="206" t="s">
        <v>34</v>
      </c>
      <c r="J4695" s="184">
        <v>1</v>
      </c>
    </row>
    <row r="4696" spans="1:10" ht="67.5" customHeight="1">
      <c r="A4696" s="206">
        <v>53</v>
      </c>
      <c r="B4696" s="207" t="s">
        <v>4990</v>
      </c>
      <c r="C4696" s="206">
        <v>2016</v>
      </c>
      <c r="D4696" s="207" t="s">
        <v>166</v>
      </c>
      <c r="E4696" s="207" t="s">
        <v>162</v>
      </c>
      <c r="F4696" s="207" t="s">
        <v>5268</v>
      </c>
      <c r="G4696" s="207" t="s">
        <v>426</v>
      </c>
      <c r="H4696" s="207" t="s">
        <v>101</v>
      </c>
      <c r="I4696" s="206" t="s">
        <v>34</v>
      </c>
      <c r="J4696" s="184">
        <v>1</v>
      </c>
    </row>
    <row r="4697" spans="1:10" ht="67.5" customHeight="1">
      <c r="A4697" s="206">
        <v>53</v>
      </c>
      <c r="B4697" s="207" t="s">
        <v>4990</v>
      </c>
      <c r="C4697" s="206">
        <v>2016</v>
      </c>
      <c r="D4697" s="207" t="s">
        <v>166</v>
      </c>
      <c r="E4697" s="207" t="s">
        <v>162</v>
      </c>
      <c r="F4697" s="207" t="s">
        <v>5269</v>
      </c>
      <c r="G4697" s="205" t="s">
        <v>10302</v>
      </c>
      <c r="H4697" s="205" t="s">
        <v>10306</v>
      </c>
      <c r="I4697" s="206" t="s">
        <v>34</v>
      </c>
      <c r="J4697" s="184">
        <v>1</v>
      </c>
    </row>
    <row r="4698" spans="1:10" ht="67.5" customHeight="1">
      <c r="A4698" s="206">
        <v>53</v>
      </c>
      <c r="B4698" s="207" t="s">
        <v>4990</v>
      </c>
      <c r="C4698" s="206">
        <v>2016</v>
      </c>
      <c r="D4698" s="207" t="s">
        <v>166</v>
      </c>
      <c r="E4698" s="207" t="s">
        <v>177</v>
      </c>
      <c r="F4698" s="207" t="s">
        <v>5270</v>
      </c>
      <c r="G4698" s="205" t="s">
        <v>10302</v>
      </c>
      <c r="H4698" s="207" t="s">
        <v>52</v>
      </c>
      <c r="I4698" s="206" t="s">
        <v>34</v>
      </c>
      <c r="J4698" s="184">
        <v>1</v>
      </c>
    </row>
    <row r="4699" spans="1:10" ht="67.5" customHeight="1">
      <c r="A4699" s="206">
        <v>53</v>
      </c>
      <c r="B4699" s="207" t="s">
        <v>4990</v>
      </c>
      <c r="C4699" s="206">
        <v>2016</v>
      </c>
      <c r="D4699" s="207" t="s">
        <v>166</v>
      </c>
      <c r="E4699" s="207" t="s">
        <v>177</v>
      </c>
      <c r="F4699" s="207" t="s">
        <v>5271</v>
      </c>
      <c r="G4699" s="207" t="s">
        <v>426</v>
      </c>
      <c r="H4699" s="207" t="s">
        <v>101</v>
      </c>
      <c r="I4699" s="206" t="s">
        <v>34</v>
      </c>
      <c r="J4699" s="184">
        <v>1</v>
      </c>
    </row>
    <row r="4700" spans="1:10" ht="67.5" customHeight="1">
      <c r="A4700" s="206">
        <v>53</v>
      </c>
      <c r="B4700" s="207" t="s">
        <v>4990</v>
      </c>
      <c r="C4700" s="206">
        <v>2016</v>
      </c>
      <c r="D4700" s="207" t="s">
        <v>166</v>
      </c>
      <c r="E4700" s="207" t="s">
        <v>177</v>
      </c>
      <c r="F4700" s="207" t="s">
        <v>5272</v>
      </c>
      <c r="G4700" s="205" t="s">
        <v>10302</v>
      </c>
      <c r="H4700" s="205" t="s">
        <v>10306</v>
      </c>
      <c r="I4700" s="207" t="s">
        <v>48</v>
      </c>
      <c r="J4700" s="184">
        <v>1</v>
      </c>
    </row>
    <row r="4701" spans="1:10" ht="67.5" customHeight="1">
      <c r="A4701" s="206">
        <v>53</v>
      </c>
      <c r="B4701" s="207" t="s">
        <v>4990</v>
      </c>
      <c r="C4701" s="206">
        <v>2016</v>
      </c>
      <c r="D4701" s="207" t="s">
        <v>166</v>
      </c>
      <c r="E4701" s="207" t="s">
        <v>495</v>
      </c>
      <c r="F4701" s="207" t="s">
        <v>5273</v>
      </c>
      <c r="G4701" s="205" t="s">
        <v>10302</v>
      </c>
      <c r="H4701" s="205" t="s">
        <v>10306</v>
      </c>
      <c r="I4701" s="207" t="s">
        <v>48</v>
      </c>
      <c r="J4701" s="184">
        <v>1</v>
      </c>
    </row>
    <row r="4702" spans="1:10" ht="67.5" customHeight="1">
      <c r="A4702" s="206">
        <v>53</v>
      </c>
      <c r="B4702" s="207" t="s">
        <v>4990</v>
      </c>
      <c r="C4702" s="206">
        <v>2016</v>
      </c>
      <c r="D4702" s="207" t="s">
        <v>166</v>
      </c>
      <c r="E4702" s="207" t="s">
        <v>495</v>
      </c>
      <c r="F4702" s="207" t="s">
        <v>5274</v>
      </c>
      <c r="G4702" s="207" t="s">
        <v>426</v>
      </c>
      <c r="H4702" s="207" t="s">
        <v>101</v>
      </c>
      <c r="I4702" s="206" t="s">
        <v>34</v>
      </c>
      <c r="J4702" s="184">
        <v>1</v>
      </c>
    </row>
    <row r="4703" spans="1:10" ht="67.5" customHeight="1">
      <c r="A4703" s="206">
        <v>53</v>
      </c>
      <c r="B4703" s="207" t="s">
        <v>4990</v>
      </c>
      <c r="C4703" s="206">
        <v>2016</v>
      </c>
      <c r="D4703" s="207" t="s">
        <v>166</v>
      </c>
      <c r="E4703" s="207" t="s">
        <v>495</v>
      </c>
      <c r="F4703" s="207" t="s">
        <v>5275</v>
      </c>
      <c r="G4703" s="205" t="s">
        <v>10302</v>
      </c>
      <c r="H4703" s="207" t="s">
        <v>92</v>
      </c>
      <c r="I4703" s="206" t="s">
        <v>34</v>
      </c>
      <c r="J4703" s="184">
        <v>1</v>
      </c>
    </row>
    <row r="4704" spans="1:10" ht="67.5" customHeight="1">
      <c r="A4704" s="206">
        <v>53</v>
      </c>
      <c r="B4704" s="207" t="s">
        <v>4990</v>
      </c>
      <c r="C4704" s="206">
        <v>2016</v>
      </c>
      <c r="D4704" s="207" t="s">
        <v>166</v>
      </c>
      <c r="E4704" s="207" t="s">
        <v>495</v>
      </c>
      <c r="F4704" s="207" t="s">
        <v>11713</v>
      </c>
      <c r="G4704" s="207" t="s">
        <v>426</v>
      </c>
      <c r="H4704" s="207" t="s">
        <v>188</v>
      </c>
      <c r="I4704" s="206" t="s">
        <v>34</v>
      </c>
      <c r="J4704" s="184">
        <v>1</v>
      </c>
    </row>
    <row r="4705" spans="1:10" ht="67.5" customHeight="1">
      <c r="A4705" s="206">
        <v>53</v>
      </c>
      <c r="B4705" s="207" t="s">
        <v>4990</v>
      </c>
      <c r="C4705" s="206">
        <v>2016</v>
      </c>
      <c r="D4705" s="207" t="s">
        <v>166</v>
      </c>
      <c r="E4705" s="207" t="s">
        <v>495</v>
      </c>
      <c r="F4705" s="207" t="s">
        <v>5277</v>
      </c>
      <c r="G4705" s="205" t="s">
        <v>10302</v>
      </c>
      <c r="H4705" s="207" t="s">
        <v>92</v>
      </c>
      <c r="I4705" s="206" t="s">
        <v>34</v>
      </c>
      <c r="J4705" s="184">
        <v>1</v>
      </c>
    </row>
    <row r="4706" spans="1:10" ht="67.5" customHeight="1">
      <c r="A4706" s="206">
        <v>53</v>
      </c>
      <c r="B4706" s="207" t="s">
        <v>4990</v>
      </c>
      <c r="C4706" s="206">
        <v>2016</v>
      </c>
      <c r="D4706" s="207" t="s">
        <v>166</v>
      </c>
      <c r="E4706" s="207" t="s">
        <v>1707</v>
      </c>
      <c r="F4706" s="207" t="s">
        <v>5278</v>
      </c>
      <c r="G4706" s="205" t="s">
        <v>10302</v>
      </c>
      <c r="H4706" s="205" t="s">
        <v>10306</v>
      </c>
      <c r="I4706" s="207" t="s">
        <v>48</v>
      </c>
      <c r="J4706" s="184">
        <v>1</v>
      </c>
    </row>
    <row r="4707" spans="1:10" ht="67.5" customHeight="1">
      <c r="A4707" s="206">
        <v>53</v>
      </c>
      <c r="B4707" s="207" t="s">
        <v>4990</v>
      </c>
      <c r="C4707" s="206">
        <v>2016</v>
      </c>
      <c r="D4707" s="207" t="s">
        <v>166</v>
      </c>
      <c r="E4707" s="207" t="s">
        <v>1707</v>
      </c>
      <c r="F4707" s="207" t="s">
        <v>5279</v>
      </c>
      <c r="G4707" s="205" t="s">
        <v>10302</v>
      </c>
      <c r="H4707" s="205" t="s">
        <v>10306</v>
      </c>
      <c r="I4707" s="206" t="s">
        <v>34</v>
      </c>
      <c r="J4707" s="184">
        <v>1</v>
      </c>
    </row>
    <row r="4708" spans="1:10" ht="67.5" customHeight="1">
      <c r="A4708" s="206">
        <v>53</v>
      </c>
      <c r="B4708" s="207" t="s">
        <v>4990</v>
      </c>
      <c r="C4708" s="206">
        <v>2016</v>
      </c>
      <c r="D4708" s="207" t="s">
        <v>166</v>
      </c>
      <c r="E4708" s="207" t="s">
        <v>1707</v>
      </c>
      <c r="F4708" s="207" t="s">
        <v>5280</v>
      </c>
      <c r="G4708" s="205" t="s">
        <v>10302</v>
      </c>
      <c r="H4708" s="205" t="s">
        <v>10306</v>
      </c>
      <c r="I4708" s="206" t="s">
        <v>34</v>
      </c>
      <c r="J4708" s="184">
        <v>1</v>
      </c>
    </row>
    <row r="4709" spans="1:10" ht="67.5" customHeight="1">
      <c r="A4709" s="206">
        <v>53</v>
      </c>
      <c r="B4709" s="207" t="s">
        <v>4990</v>
      </c>
      <c r="C4709" s="206">
        <v>2016</v>
      </c>
      <c r="D4709" s="207" t="s">
        <v>166</v>
      </c>
      <c r="E4709" s="207" t="s">
        <v>189</v>
      </c>
      <c r="F4709" s="207" t="s">
        <v>11714</v>
      </c>
      <c r="G4709" s="205" t="s">
        <v>10302</v>
      </c>
      <c r="H4709" s="207" t="s">
        <v>92</v>
      </c>
      <c r="I4709" s="206" t="s">
        <v>34</v>
      </c>
      <c r="J4709" s="184">
        <v>1</v>
      </c>
    </row>
    <row r="4710" spans="1:10" ht="78.75" customHeight="1">
      <c r="A4710" s="206">
        <v>53</v>
      </c>
      <c r="B4710" s="207" t="s">
        <v>4990</v>
      </c>
      <c r="C4710" s="206">
        <v>2016</v>
      </c>
      <c r="D4710" s="207" t="s">
        <v>166</v>
      </c>
      <c r="E4710" s="207" t="s">
        <v>189</v>
      </c>
      <c r="F4710" s="207" t="s">
        <v>11715</v>
      </c>
      <c r="G4710" s="207" t="s">
        <v>426</v>
      </c>
      <c r="H4710" s="207" t="s">
        <v>101</v>
      </c>
      <c r="I4710" s="206" t="s">
        <v>34</v>
      </c>
      <c r="J4710" s="184">
        <v>1</v>
      </c>
    </row>
    <row r="4711" spans="1:10" ht="67.5" customHeight="1">
      <c r="A4711" s="206">
        <v>53</v>
      </c>
      <c r="B4711" s="207" t="s">
        <v>4990</v>
      </c>
      <c r="C4711" s="206">
        <v>2016</v>
      </c>
      <c r="D4711" s="207" t="s">
        <v>166</v>
      </c>
      <c r="E4711" s="207" t="s">
        <v>189</v>
      </c>
      <c r="F4711" s="207" t="s">
        <v>11716</v>
      </c>
      <c r="G4711" s="205" t="s">
        <v>10302</v>
      </c>
      <c r="H4711" s="207" t="s">
        <v>92</v>
      </c>
      <c r="I4711" s="206" t="s">
        <v>34</v>
      </c>
      <c r="J4711" s="184">
        <v>1</v>
      </c>
    </row>
    <row r="4712" spans="1:10" ht="67.5" customHeight="1">
      <c r="A4712" s="206">
        <v>53</v>
      </c>
      <c r="B4712" s="207" t="s">
        <v>4990</v>
      </c>
      <c r="C4712" s="206">
        <v>2016</v>
      </c>
      <c r="D4712" s="207" t="s">
        <v>166</v>
      </c>
      <c r="E4712" s="207" t="s">
        <v>174</v>
      </c>
      <c r="F4712" s="207" t="s">
        <v>5284</v>
      </c>
      <c r="G4712" s="205" t="s">
        <v>10302</v>
      </c>
      <c r="H4712" s="205" t="s">
        <v>10306</v>
      </c>
      <c r="I4712" s="207" t="s">
        <v>48</v>
      </c>
      <c r="J4712" s="184">
        <v>1</v>
      </c>
    </row>
    <row r="4713" spans="1:10" ht="67.5" customHeight="1">
      <c r="A4713" s="206">
        <v>53</v>
      </c>
      <c r="B4713" s="207" t="s">
        <v>4990</v>
      </c>
      <c r="C4713" s="206">
        <v>2016</v>
      </c>
      <c r="D4713" s="207" t="s">
        <v>166</v>
      </c>
      <c r="E4713" s="207" t="s">
        <v>174</v>
      </c>
      <c r="F4713" s="207" t="s">
        <v>5285</v>
      </c>
      <c r="G4713" s="205" t="s">
        <v>10302</v>
      </c>
      <c r="H4713" s="205" t="s">
        <v>10306</v>
      </c>
      <c r="I4713" s="207" t="s">
        <v>48</v>
      </c>
      <c r="J4713" s="184">
        <v>1</v>
      </c>
    </row>
    <row r="4714" spans="1:10" ht="67.5" customHeight="1">
      <c r="A4714" s="206">
        <v>53</v>
      </c>
      <c r="B4714" s="207" t="s">
        <v>4990</v>
      </c>
      <c r="C4714" s="206">
        <v>2016</v>
      </c>
      <c r="D4714" s="207" t="s">
        <v>166</v>
      </c>
      <c r="E4714" s="207" t="s">
        <v>174</v>
      </c>
      <c r="F4714" s="207" t="s">
        <v>5286</v>
      </c>
      <c r="G4714" s="205" t="s">
        <v>10302</v>
      </c>
      <c r="H4714" s="207" t="s">
        <v>92</v>
      </c>
      <c r="I4714" s="206" t="s">
        <v>34</v>
      </c>
      <c r="J4714" s="184">
        <v>1</v>
      </c>
    </row>
    <row r="4715" spans="1:10" ht="67.5" customHeight="1">
      <c r="A4715" s="206">
        <v>53</v>
      </c>
      <c r="B4715" s="207" t="s">
        <v>4990</v>
      </c>
      <c r="C4715" s="206">
        <v>2016</v>
      </c>
      <c r="D4715" s="207" t="s">
        <v>166</v>
      </c>
      <c r="E4715" s="207" t="s">
        <v>999</v>
      </c>
      <c r="F4715" s="207" t="s">
        <v>5287</v>
      </c>
      <c r="G4715" s="205" t="s">
        <v>10302</v>
      </c>
      <c r="H4715" s="207" t="s">
        <v>92</v>
      </c>
      <c r="I4715" s="206" t="s">
        <v>34</v>
      </c>
      <c r="J4715" s="184">
        <v>1</v>
      </c>
    </row>
    <row r="4716" spans="1:10" ht="67.5" customHeight="1">
      <c r="A4716" s="206">
        <v>53</v>
      </c>
      <c r="B4716" s="207" t="s">
        <v>4990</v>
      </c>
      <c r="C4716" s="206">
        <v>2016</v>
      </c>
      <c r="D4716" s="207" t="s">
        <v>166</v>
      </c>
      <c r="E4716" s="207" t="s">
        <v>999</v>
      </c>
      <c r="F4716" s="207" t="s">
        <v>5288</v>
      </c>
      <c r="G4716" s="205" t="s">
        <v>10302</v>
      </c>
      <c r="H4716" s="207" t="s">
        <v>92</v>
      </c>
      <c r="I4716" s="206" t="s">
        <v>34</v>
      </c>
      <c r="J4716" s="184">
        <v>1</v>
      </c>
    </row>
    <row r="4717" spans="1:10" ht="67.5" customHeight="1">
      <c r="A4717" s="206">
        <v>53</v>
      </c>
      <c r="B4717" s="207" t="s">
        <v>4990</v>
      </c>
      <c r="C4717" s="206">
        <v>2016</v>
      </c>
      <c r="D4717" s="207" t="s">
        <v>166</v>
      </c>
      <c r="E4717" s="207" t="s">
        <v>184</v>
      </c>
      <c r="F4717" s="207" t="s">
        <v>5289</v>
      </c>
      <c r="G4717" s="205" t="s">
        <v>10302</v>
      </c>
      <c r="H4717" s="205" t="s">
        <v>10306</v>
      </c>
      <c r="I4717" s="206" t="s">
        <v>34</v>
      </c>
      <c r="J4717" s="184">
        <v>1</v>
      </c>
    </row>
    <row r="4718" spans="1:10" ht="67.5" customHeight="1">
      <c r="A4718" s="206">
        <v>53</v>
      </c>
      <c r="B4718" s="207" t="s">
        <v>4990</v>
      </c>
      <c r="C4718" s="206">
        <v>2016</v>
      </c>
      <c r="D4718" s="207" t="s">
        <v>166</v>
      </c>
      <c r="E4718" s="207" t="s">
        <v>184</v>
      </c>
      <c r="F4718" s="207" t="s">
        <v>5290</v>
      </c>
      <c r="G4718" s="205" t="s">
        <v>10302</v>
      </c>
      <c r="H4718" s="207" t="s">
        <v>92</v>
      </c>
      <c r="I4718" s="206" t="s">
        <v>34</v>
      </c>
      <c r="J4718" s="184">
        <v>1</v>
      </c>
    </row>
    <row r="4719" spans="1:10" ht="67.5" customHeight="1">
      <c r="A4719" s="206">
        <v>53</v>
      </c>
      <c r="B4719" s="207" t="s">
        <v>4990</v>
      </c>
      <c r="C4719" s="206">
        <v>2016</v>
      </c>
      <c r="D4719" s="207" t="s">
        <v>166</v>
      </c>
      <c r="E4719" s="207" t="s">
        <v>184</v>
      </c>
      <c r="F4719" s="207" t="s">
        <v>5291</v>
      </c>
      <c r="G4719" s="205" t="s">
        <v>10302</v>
      </c>
      <c r="H4719" s="207" t="s">
        <v>92</v>
      </c>
      <c r="I4719" s="206" t="s">
        <v>34</v>
      </c>
      <c r="J4719" s="184">
        <v>1</v>
      </c>
    </row>
    <row r="4720" spans="1:10" ht="67.5" customHeight="1">
      <c r="A4720" s="206">
        <v>53</v>
      </c>
      <c r="B4720" s="207" t="s">
        <v>4990</v>
      </c>
      <c r="C4720" s="206">
        <v>2016</v>
      </c>
      <c r="D4720" s="207" t="s">
        <v>166</v>
      </c>
      <c r="E4720" s="207" t="s">
        <v>184</v>
      </c>
      <c r="F4720" s="207" t="s">
        <v>5292</v>
      </c>
      <c r="G4720" s="205" t="s">
        <v>10302</v>
      </c>
      <c r="H4720" s="207" t="s">
        <v>92</v>
      </c>
      <c r="I4720" s="206" t="s">
        <v>34</v>
      </c>
      <c r="J4720" s="184">
        <v>1</v>
      </c>
    </row>
    <row r="4721" spans="1:10" ht="67.5" customHeight="1">
      <c r="A4721" s="206">
        <v>53</v>
      </c>
      <c r="B4721" s="207" t="s">
        <v>4990</v>
      </c>
      <c r="C4721" s="206">
        <v>2016</v>
      </c>
      <c r="D4721" s="207" t="s">
        <v>166</v>
      </c>
      <c r="E4721" s="207" t="s">
        <v>184</v>
      </c>
      <c r="F4721" s="207" t="s">
        <v>5293</v>
      </c>
      <c r="G4721" s="205" t="s">
        <v>10302</v>
      </c>
      <c r="H4721" s="207" t="s">
        <v>92</v>
      </c>
      <c r="I4721" s="206" t="s">
        <v>34</v>
      </c>
      <c r="J4721" s="184">
        <v>1</v>
      </c>
    </row>
    <row r="4722" spans="1:10" ht="67.5" customHeight="1">
      <c r="A4722" s="206">
        <v>53</v>
      </c>
      <c r="B4722" s="207" t="s">
        <v>4990</v>
      </c>
      <c r="C4722" s="206">
        <v>2016</v>
      </c>
      <c r="D4722" s="207" t="s">
        <v>166</v>
      </c>
      <c r="E4722" s="207" t="s">
        <v>184</v>
      </c>
      <c r="F4722" s="207" t="s">
        <v>5294</v>
      </c>
      <c r="G4722" s="207" t="s">
        <v>426</v>
      </c>
      <c r="H4722" s="207" t="s">
        <v>101</v>
      </c>
      <c r="I4722" s="206" t="s">
        <v>34</v>
      </c>
      <c r="J4722" s="184">
        <v>1</v>
      </c>
    </row>
    <row r="4723" spans="1:10" ht="67.5" customHeight="1">
      <c r="A4723" s="206">
        <v>53</v>
      </c>
      <c r="B4723" s="207" t="s">
        <v>4990</v>
      </c>
      <c r="C4723" s="206">
        <v>2016</v>
      </c>
      <c r="D4723" s="207" t="s">
        <v>166</v>
      </c>
      <c r="E4723" s="207" t="s">
        <v>184</v>
      </c>
      <c r="F4723" s="207" t="s">
        <v>5295</v>
      </c>
      <c r="G4723" s="205" t="s">
        <v>10302</v>
      </c>
      <c r="H4723" s="205" t="s">
        <v>10306</v>
      </c>
      <c r="I4723" s="206" t="s">
        <v>34</v>
      </c>
      <c r="J4723" s="184">
        <v>1</v>
      </c>
    </row>
    <row r="4724" spans="1:10" ht="67.5" customHeight="1">
      <c r="A4724" s="206">
        <v>53</v>
      </c>
      <c r="B4724" s="207" t="s">
        <v>4990</v>
      </c>
      <c r="C4724" s="206">
        <v>2016</v>
      </c>
      <c r="D4724" s="207" t="s">
        <v>208</v>
      </c>
      <c r="E4724" s="207" t="s">
        <v>211</v>
      </c>
      <c r="F4724" s="207" t="s">
        <v>5296</v>
      </c>
      <c r="G4724" s="205" t="s">
        <v>10302</v>
      </c>
      <c r="H4724" s="207" t="s">
        <v>92</v>
      </c>
      <c r="I4724" s="206" t="s">
        <v>34</v>
      </c>
      <c r="J4724" s="184">
        <v>1</v>
      </c>
    </row>
    <row r="4725" spans="1:10" ht="67.5" customHeight="1">
      <c r="A4725" s="206">
        <v>53</v>
      </c>
      <c r="B4725" s="207" t="s">
        <v>4990</v>
      </c>
      <c r="C4725" s="206">
        <v>2016</v>
      </c>
      <c r="D4725" s="207" t="s">
        <v>208</v>
      </c>
      <c r="E4725" s="207" t="s">
        <v>211</v>
      </c>
      <c r="F4725" s="207" t="s">
        <v>11717</v>
      </c>
      <c r="G4725" s="205" t="s">
        <v>10302</v>
      </c>
      <c r="H4725" s="207" t="s">
        <v>1111</v>
      </c>
      <c r="I4725" s="206" t="s">
        <v>34</v>
      </c>
      <c r="J4725" s="184">
        <v>1</v>
      </c>
    </row>
    <row r="4726" spans="1:10" ht="67.5" customHeight="1">
      <c r="A4726" s="206">
        <v>53</v>
      </c>
      <c r="B4726" s="207" t="s">
        <v>4990</v>
      </c>
      <c r="C4726" s="206">
        <v>2016</v>
      </c>
      <c r="D4726" s="207" t="s">
        <v>208</v>
      </c>
      <c r="E4726" s="207" t="s">
        <v>211</v>
      </c>
      <c r="F4726" s="207" t="s">
        <v>5298</v>
      </c>
      <c r="G4726" s="205" t="s">
        <v>10302</v>
      </c>
      <c r="H4726" s="207" t="s">
        <v>92</v>
      </c>
      <c r="I4726" s="206" t="s">
        <v>34</v>
      </c>
      <c r="J4726" s="184">
        <v>1</v>
      </c>
    </row>
    <row r="4727" spans="1:10" ht="67.5" customHeight="1">
      <c r="A4727" s="206">
        <v>53</v>
      </c>
      <c r="B4727" s="207" t="s">
        <v>4990</v>
      </c>
      <c r="C4727" s="206">
        <v>2016</v>
      </c>
      <c r="D4727" s="207" t="s">
        <v>208</v>
      </c>
      <c r="E4727" s="207" t="s">
        <v>211</v>
      </c>
      <c r="F4727" s="207" t="s">
        <v>5299</v>
      </c>
      <c r="G4727" s="205" t="s">
        <v>10302</v>
      </c>
      <c r="H4727" s="207" t="s">
        <v>92</v>
      </c>
      <c r="I4727" s="206" t="s">
        <v>34</v>
      </c>
      <c r="J4727" s="184">
        <v>1</v>
      </c>
    </row>
    <row r="4728" spans="1:10" ht="67.5" customHeight="1">
      <c r="A4728" s="206">
        <v>53</v>
      </c>
      <c r="B4728" s="207" t="s">
        <v>4990</v>
      </c>
      <c r="C4728" s="206">
        <v>2016</v>
      </c>
      <c r="D4728" s="207" t="s">
        <v>208</v>
      </c>
      <c r="E4728" s="207" t="s">
        <v>211</v>
      </c>
      <c r="F4728" s="207" t="s">
        <v>5300</v>
      </c>
      <c r="G4728" s="205" t="s">
        <v>10302</v>
      </c>
      <c r="H4728" s="205" t="s">
        <v>10306</v>
      </c>
      <c r="I4728" s="206" t="s">
        <v>34</v>
      </c>
      <c r="J4728" s="184">
        <v>1</v>
      </c>
    </row>
    <row r="4729" spans="1:10" ht="67.5" customHeight="1">
      <c r="A4729" s="206">
        <v>53</v>
      </c>
      <c r="B4729" s="207" t="s">
        <v>4990</v>
      </c>
      <c r="C4729" s="206">
        <v>2016</v>
      </c>
      <c r="D4729" s="207" t="s">
        <v>208</v>
      </c>
      <c r="E4729" s="207" t="s">
        <v>211</v>
      </c>
      <c r="F4729" s="207" t="s">
        <v>5301</v>
      </c>
      <c r="G4729" s="205" t="s">
        <v>10302</v>
      </c>
      <c r="H4729" s="207" t="s">
        <v>52</v>
      </c>
      <c r="I4729" s="206" t="s">
        <v>34</v>
      </c>
      <c r="J4729" s="184">
        <v>1</v>
      </c>
    </row>
    <row r="4730" spans="1:10" ht="67.5" customHeight="1">
      <c r="A4730" s="206">
        <v>53</v>
      </c>
      <c r="B4730" s="207" t="s">
        <v>4990</v>
      </c>
      <c r="C4730" s="206">
        <v>2016</v>
      </c>
      <c r="D4730" s="207" t="s">
        <v>208</v>
      </c>
      <c r="E4730" s="207" t="s">
        <v>211</v>
      </c>
      <c r="F4730" s="207" t="s">
        <v>11718</v>
      </c>
      <c r="G4730" s="205" t="s">
        <v>10302</v>
      </c>
      <c r="H4730" s="207" t="s">
        <v>92</v>
      </c>
      <c r="I4730" s="206" t="s">
        <v>34</v>
      </c>
      <c r="J4730" s="184">
        <v>1</v>
      </c>
    </row>
    <row r="4731" spans="1:10" ht="67.5" customHeight="1">
      <c r="A4731" s="206">
        <v>53</v>
      </c>
      <c r="B4731" s="207" t="s">
        <v>4990</v>
      </c>
      <c r="C4731" s="206">
        <v>2016</v>
      </c>
      <c r="D4731" s="207" t="s">
        <v>208</v>
      </c>
      <c r="E4731" s="207" t="s">
        <v>512</v>
      </c>
      <c r="F4731" s="207" t="s">
        <v>5303</v>
      </c>
      <c r="G4731" s="205" t="s">
        <v>10302</v>
      </c>
      <c r="H4731" s="207" t="s">
        <v>92</v>
      </c>
      <c r="I4731" s="206" t="s">
        <v>34</v>
      </c>
      <c r="J4731" s="184">
        <v>1</v>
      </c>
    </row>
    <row r="4732" spans="1:10" ht="67.5" customHeight="1">
      <c r="A4732" s="206">
        <v>53</v>
      </c>
      <c r="B4732" s="207" t="s">
        <v>4990</v>
      </c>
      <c r="C4732" s="206">
        <v>2016</v>
      </c>
      <c r="D4732" s="207" t="s">
        <v>208</v>
      </c>
      <c r="E4732" s="207" t="s">
        <v>512</v>
      </c>
      <c r="F4732" s="207" t="s">
        <v>5304</v>
      </c>
      <c r="G4732" s="207" t="s">
        <v>426</v>
      </c>
      <c r="H4732" s="207" t="s">
        <v>101</v>
      </c>
      <c r="I4732" s="206" t="s">
        <v>34</v>
      </c>
      <c r="J4732" s="184">
        <v>1</v>
      </c>
    </row>
    <row r="4733" spans="1:10" ht="67.5" customHeight="1">
      <c r="A4733" s="206">
        <v>53</v>
      </c>
      <c r="B4733" s="207" t="s">
        <v>4990</v>
      </c>
      <c r="C4733" s="206">
        <v>2016</v>
      </c>
      <c r="D4733" s="207" t="s">
        <v>208</v>
      </c>
      <c r="E4733" s="207" t="s">
        <v>512</v>
      </c>
      <c r="F4733" s="207" t="s">
        <v>5305</v>
      </c>
      <c r="G4733" s="205" t="s">
        <v>10302</v>
      </c>
      <c r="H4733" s="205" t="s">
        <v>10306</v>
      </c>
      <c r="I4733" s="206" t="s">
        <v>34</v>
      </c>
      <c r="J4733" s="184">
        <v>1</v>
      </c>
    </row>
    <row r="4734" spans="1:10" ht="67.5" customHeight="1">
      <c r="A4734" s="206">
        <v>53</v>
      </c>
      <c r="B4734" s="207" t="s">
        <v>4990</v>
      </c>
      <c r="C4734" s="206">
        <v>2016</v>
      </c>
      <c r="D4734" s="207" t="s">
        <v>219</v>
      </c>
      <c r="E4734" s="207" t="s">
        <v>220</v>
      </c>
      <c r="F4734" s="207" t="s">
        <v>5306</v>
      </c>
      <c r="G4734" s="205" t="s">
        <v>10302</v>
      </c>
      <c r="H4734" s="205" t="s">
        <v>10306</v>
      </c>
      <c r="I4734" s="207" t="s">
        <v>48</v>
      </c>
      <c r="J4734" s="184">
        <v>1</v>
      </c>
    </row>
    <row r="4735" spans="1:10" ht="67.5" customHeight="1">
      <c r="A4735" s="206">
        <v>53</v>
      </c>
      <c r="B4735" s="207" t="s">
        <v>4990</v>
      </c>
      <c r="C4735" s="206">
        <v>2016</v>
      </c>
      <c r="D4735" s="207" t="s">
        <v>219</v>
      </c>
      <c r="E4735" s="207" t="s">
        <v>220</v>
      </c>
      <c r="F4735" s="207" t="s">
        <v>5307</v>
      </c>
      <c r="G4735" s="205" t="s">
        <v>10302</v>
      </c>
      <c r="H4735" s="207" t="s">
        <v>92</v>
      </c>
      <c r="I4735" s="206" t="s">
        <v>34</v>
      </c>
      <c r="J4735" s="184">
        <v>1</v>
      </c>
    </row>
    <row r="4736" spans="1:10" ht="67.5" customHeight="1">
      <c r="A4736" s="206">
        <v>53</v>
      </c>
      <c r="B4736" s="207" t="s">
        <v>4990</v>
      </c>
      <c r="C4736" s="206">
        <v>2016</v>
      </c>
      <c r="D4736" s="207" t="s">
        <v>219</v>
      </c>
      <c r="E4736" s="207" t="s">
        <v>220</v>
      </c>
      <c r="F4736" s="207" t="s">
        <v>5308</v>
      </c>
      <c r="G4736" s="205" t="s">
        <v>10302</v>
      </c>
      <c r="H4736" s="205" t="s">
        <v>10306</v>
      </c>
      <c r="I4736" s="207" t="s">
        <v>48</v>
      </c>
      <c r="J4736" s="184">
        <v>1</v>
      </c>
    </row>
    <row r="4737" spans="1:10" ht="67.5" customHeight="1">
      <c r="A4737" s="206">
        <v>53</v>
      </c>
      <c r="B4737" s="207" t="s">
        <v>4990</v>
      </c>
      <c r="C4737" s="206">
        <v>2016</v>
      </c>
      <c r="D4737" s="207" t="s">
        <v>219</v>
      </c>
      <c r="E4737" s="207" t="s">
        <v>220</v>
      </c>
      <c r="F4737" s="207" t="s">
        <v>5309</v>
      </c>
      <c r="G4737" s="205" t="s">
        <v>10302</v>
      </c>
      <c r="H4737" s="207" t="s">
        <v>92</v>
      </c>
      <c r="I4737" s="206" t="s">
        <v>34</v>
      </c>
      <c r="J4737" s="184">
        <v>1</v>
      </c>
    </row>
    <row r="4738" spans="1:10" ht="67.5" customHeight="1">
      <c r="A4738" s="206">
        <v>53</v>
      </c>
      <c r="B4738" s="207" t="s">
        <v>4990</v>
      </c>
      <c r="C4738" s="206">
        <v>2016</v>
      </c>
      <c r="D4738" s="207" t="s">
        <v>219</v>
      </c>
      <c r="E4738" s="207" t="s">
        <v>220</v>
      </c>
      <c r="F4738" s="207" t="s">
        <v>5310</v>
      </c>
      <c r="G4738" s="205" t="s">
        <v>10302</v>
      </c>
      <c r="H4738" s="207" t="s">
        <v>92</v>
      </c>
      <c r="I4738" s="206" t="s">
        <v>34</v>
      </c>
      <c r="J4738" s="184">
        <v>1</v>
      </c>
    </row>
    <row r="4739" spans="1:10" ht="67.5" customHeight="1">
      <c r="A4739" s="206">
        <v>53</v>
      </c>
      <c r="B4739" s="207" t="s">
        <v>4990</v>
      </c>
      <c r="C4739" s="206">
        <v>2016</v>
      </c>
      <c r="D4739" s="207" t="s">
        <v>219</v>
      </c>
      <c r="E4739" s="207" t="s">
        <v>220</v>
      </c>
      <c r="F4739" s="207" t="s">
        <v>5311</v>
      </c>
      <c r="G4739" s="207" t="s">
        <v>426</v>
      </c>
      <c r="H4739" s="207" t="s">
        <v>188</v>
      </c>
      <c r="I4739" s="206" t="s">
        <v>34</v>
      </c>
      <c r="J4739" s="184">
        <v>1</v>
      </c>
    </row>
    <row r="4740" spans="1:10" ht="67.5" customHeight="1">
      <c r="A4740" s="206">
        <v>53</v>
      </c>
      <c r="B4740" s="207" t="s">
        <v>4990</v>
      </c>
      <c r="C4740" s="206">
        <v>2016</v>
      </c>
      <c r="D4740" s="207" t="s">
        <v>219</v>
      </c>
      <c r="E4740" s="207" t="s">
        <v>220</v>
      </c>
      <c r="F4740" s="207" t="s">
        <v>5312</v>
      </c>
      <c r="G4740" s="205" t="s">
        <v>10302</v>
      </c>
      <c r="H4740" s="207" t="s">
        <v>92</v>
      </c>
      <c r="I4740" s="206" t="s">
        <v>34</v>
      </c>
      <c r="J4740" s="184">
        <v>1</v>
      </c>
    </row>
    <row r="4741" spans="1:10" ht="67.5" customHeight="1">
      <c r="A4741" s="206">
        <v>53</v>
      </c>
      <c r="B4741" s="207" t="s">
        <v>4990</v>
      </c>
      <c r="C4741" s="206">
        <v>2016</v>
      </c>
      <c r="D4741" s="207" t="s">
        <v>219</v>
      </c>
      <c r="E4741" s="207" t="s">
        <v>220</v>
      </c>
      <c r="F4741" s="207" t="s">
        <v>5313</v>
      </c>
      <c r="G4741" s="205" t="s">
        <v>10302</v>
      </c>
      <c r="H4741" s="207" t="s">
        <v>92</v>
      </c>
      <c r="I4741" s="206" t="s">
        <v>34</v>
      </c>
      <c r="J4741" s="184">
        <v>1</v>
      </c>
    </row>
    <row r="4742" spans="1:10" ht="67.5" customHeight="1">
      <c r="A4742" s="206">
        <v>53</v>
      </c>
      <c r="B4742" s="207" t="s">
        <v>4990</v>
      </c>
      <c r="C4742" s="206">
        <v>2016</v>
      </c>
      <c r="D4742" s="207" t="s">
        <v>219</v>
      </c>
      <c r="E4742" s="207" t="s">
        <v>10378</v>
      </c>
      <c r="F4742" s="207" t="s">
        <v>5314</v>
      </c>
      <c r="G4742" s="205" t="s">
        <v>10302</v>
      </c>
      <c r="H4742" s="207" t="s">
        <v>92</v>
      </c>
      <c r="I4742" s="206" t="s">
        <v>34</v>
      </c>
      <c r="J4742" s="184">
        <v>1</v>
      </c>
    </row>
    <row r="4743" spans="1:10" ht="67.5" customHeight="1">
      <c r="A4743" s="206">
        <v>53</v>
      </c>
      <c r="B4743" s="207" t="s">
        <v>4990</v>
      </c>
      <c r="C4743" s="206">
        <v>2016</v>
      </c>
      <c r="D4743" s="207" t="s">
        <v>219</v>
      </c>
      <c r="E4743" s="207" t="s">
        <v>10378</v>
      </c>
      <c r="F4743" s="207" t="s">
        <v>5315</v>
      </c>
      <c r="G4743" s="205" t="s">
        <v>10302</v>
      </c>
      <c r="H4743" s="207" t="s">
        <v>92</v>
      </c>
      <c r="I4743" s="206" t="s">
        <v>34</v>
      </c>
      <c r="J4743" s="184">
        <v>1</v>
      </c>
    </row>
    <row r="4744" spans="1:10" ht="67.5" customHeight="1">
      <c r="A4744" s="206">
        <v>53</v>
      </c>
      <c r="B4744" s="207" t="s">
        <v>4990</v>
      </c>
      <c r="C4744" s="206">
        <v>2016</v>
      </c>
      <c r="D4744" s="207" t="s">
        <v>219</v>
      </c>
      <c r="E4744" s="207" t="s">
        <v>10378</v>
      </c>
      <c r="F4744" s="207" t="s">
        <v>5316</v>
      </c>
      <c r="G4744" s="205" t="s">
        <v>10302</v>
      </c>
      <c r="H4744" s="207" t="s">
        <v>92</v>
      </c>
      <c r="I4744" s="206" t="s">
        <v>34</v>
      </c>
      <c r="J4744" s="184">
        <v>1</v>
      </c>
    </row>
    <row r="4745" spans="1:10" ht="67.5" customHeight="1">
      <c r="A4745" s="206">
        <v>53</v>
      </c>
      <c r="B4745" s="207" t="s">
        <v>4990</v>
      </c>
      <c r="C4745" s="206">
        <v>2016</v>
      </c>
      <c r="D4745" s="207" t="s">
        <v>219</v>
      </c>
      <c r="E4745" s="207" t="s">
        <v>10378</v>
      </c>
      <c r="F4745" s="207" t="s">
        <v>5317</v>
      </c>
      <c r="G4745" s="205" t="s">
        <v>10302</v>
      </c>
      <c r="H4745" s="207" t="s">
        <v>92</v>
      </c>
      <c r="I4745" s="206" t="s">
        <v>34</v>
      </c>
      <c r="J4745" s="184">
        <v>1</v>
      </c>
    </row>
    <row r="4746" spans="1:10" ht="67.5" customHeight="1">
      <c r="A4746" s="206">
        <v>53</v>
      </c>
      <c r="B4746" s="207" t="s">
        <v>4990</v>
      </c>
      <c r="C4746" s="206">
        <v>2016</v>
      </c>
      <c r="D4746" s="207" t="s">
        <v>219</v>
      </c>
      <c r="E4746" s="207" t="s">
        <v>10378</v>
      </c>
      <c r="F4746" s="207" t="s">
        <v>5318</v>
      </c>
      <c r="G4746" s="205" t="s">
        <v>10302</v>
      </c>
      <c r="H4746" s="207" t="s">
        <v>92</v>
      </c>
      <c r="I4746" s="206" t="s">
        <v>34</v>
      </c>
      <c r="J4746" s="184">
        <v>1</v>
      </c>
    </row>
    <row r="4747" spans="1:10" ht="67.5" customHeight="1">
      <c r="A4747" s="206">
        <v>53</v>
      </c>
      <c r="B4747" s="207" t="s">
        <v>4990</v>
      </c>
      <c r="C4747" s="206">
        <v>2016</v>
      </c>
      <c r="D4747" s="207" t="s">
        <v>219</v>
      </c>
      <c r="E4747" s="207" t="s">
        <v>10378</v>
      </c>
      <c r="F4747" s="207" t="s">
        <v>5319</v>
      </c>
      <c r="G4747" s="205" t="s">
        <v>10302</v>
      </c>
      <c r="H4747" s="207" t="s">
        <v>92</v>
      </c>
      <c r="I4747" s="206" t="s">
        <v>34</v>
      </c>
      <c r="J4747" s="184">
        <v>1</v>
      </c>
    </row>
    <row r="4748" spans="1:10" ht="67.5" customHeight="1">
      <c r="A4748" s="206">
        <v>53</v>
      </c>
      <c r="B4748" s="207" t="s">
        <v>4990</v>
      </c>
      <c r="C4748" s="206">
        <v>2016</v>
      </c>
      <c r="D4748" s="207" t="s">
        <v>219</v>
      </c>
      <c r="E4748" s="207" t="s">
        <v>5865</v>
      </c>
      <c r="F4748" s="207" t="s">
        <v>5320</v>
      </c>
      <c r="G4748" s="205" t="s">
        <v>10302</v>
      </c>
      <c r="H4748" s="205" t="s">
        <v>10306</v>
      </c>
      <c r="I4748" s="206" t="s">
        <v>34</v>
      </c>
      <c r="J4748" s="184">
        <v>1</v>
      </c>
    </row>
    <row r="4749" spans="1:10" ht="67.5" customHeight="1">
      <c r="A4749" s="206">
        <v>53</v>
      </c>
      <c r="B4749" s="207" t="s">
        <v>4990</v>
      </c>
      <c r="C4749" s="206">
        <v>2016</v>
      </c>
      <c r="D4749" s="207" t="s">
        <v>219</v>
      </c>
      <c r="E4749" s="207" t="s">
        <v>1566</v>
      </c>
      <c r="F4749" s="207" t="s">
        <v>5321</v>
      </c>
      <c r="G4749" s="205" t="s">
        <v>10302</v>
      </c>
      <c r="H4749" s="207" t="s">
        <v>92</v>
      </c>
      <c r="I4749" s="206" t="s">
        <v>34</v>
      </c>
      <c r="J4749" s="184">
        <v>1</v>
      </c>
    </row>
    <row r="4750" spans="1:10" ht="67.5" customHeight="1">
      <c r="A4750" s="206">
        <v>53</v>
      </c>
      <c r="B4750" s="207" t="s">
        <v>4990</v>
      </c>
      <c r="C4750" s="206">
        <v>2016</v>
      </c>
      <c r="D4750" s="207" t="s">
        <v>219</v>
      </c>
      <c r="E4750" s="207" t="s">
        <v>1566</v>
      </c>
      <c r="F4750" s="207" t="s">
        <v>5322</v>
      </c>
      <c r="G4750" s="205" t="s">
        <v>10302</v>
      </c>
      <c r="H4750" s="205" t="s">
        <v>10306</v>
      </c>
      <c r="I4750" s="206" t="s">
        <v>34</v>
      </c>
      <c r="J4750" s="184">
        <v>1</v>
      </c>
    </row>
    <row r="4751" spans="1:10" ht="67.5" customHeight="1">
      <c r="A4751" s="206">
        <v>53</v>
      </c>
      <c r="B4751" s="207" t="s">
        <v>4990</v>
      </c>
      <c r="C4751" s="206">
        <v>2016</v>
      </c>
      <c r="D4751" s="207" t="s">
        <v>219</v>
      </c>
      <c r="E4751" s="207" t="s">
        <v>1566</v>
      </c>
      <c r="F4751" s="207" t="s">
        <v>5323</v>
      </c>
      <c r="G4751" s="205" t="s">
        <v>10302</v>
      </c>
      <c r="H4751" s="207" t="s">
        <v>92</v>
      </c>
      <c r="I4751" s="206" t="s">
        <v>34</v>
      </c>
      <c r="J4751" s="184">
        <v>1</v>
      </c>
    </row>
    <row r="4752" spans="1:10" ht="67.5" customHeight="1">
      <c r="A4752" s="206">
        <v>53</v>
      </c>
      <c r="B4752" s="207" t="s">
        <v>4990</v>
      </c>
      <c r="C4752" s="206">
        <v>2016</v>
      </c>
      <c r="D4752" s="207" t="s">
        <v>219</v>
      </c>
      <c r="E4752" s="207" t="s">
        <v>1566</v>
      </c>
      <c r="F4752" s="207" t="s">
        <v>5324</v>
      </c>
      <c r="G4752" s="205" t="s">
        <v>10302</v>
      </c>
      <c r="H4752" s="207" t="s">
        <v>92</v>
      </c>
      <c r="I4752" s="206" t="s">
        <v>34</v>
      </c>
      <c r="J4752" s="184">
        <v>1</v>
      </c>
    </row>
    <row r="4753" spans="1:10" ht="67.5" customHeight="1">
      <c r="A4753" s="206">
        <v>53</v>
      </c>
      <c r="B4753" s="207" t="s">
        <v>4990</v>
      </c>
      <c r="C4753" s="206">
        <v>2016</v>
      </c>
      <c r="D4753" s="207" t="s">
        <v>219</v>
      </c>
      <c r="E4753" s="207" t="s">
        <v>1566</v>
      </c>
      <c r="F4753" s="207" t="s">
        <v>11719</v>
      </c>
      <c r="G4753" s="205" t="s">
        <v>10302</v>
      </c>
      <c r="H4753" s="207" t="s">
        <v>92</v>
      </c>
      <c r="I4753" s="206" t="s">
        <v>34</v>
      </c>
      <c r="J4753" s="184">
        <v>1</v>
      </c>
    </row>
    <row r="4754" spans="1:10" ht="67.5" customHeight="1">
      <c r="A4754" s="206">
        <v>53</v>
      </c>
      <c r="B4754" s="207" t="s">
        <v>4990</v>
      </c>
      <c r="C4754" s="206">
        <v>2016</v>
      </c>
      <c r="D4754" s="207" t="s">
        <v>219</v>
      </c>
      <c r="E4754" s="207" t="s">
        <v>3172</v>
      </c>
      <c r="F4754" s="207" t="s">
        <v>5326</v>
      </c>
      <c r="G4754" s="205" t="s">
        <v>10302</v>
      </c>
      <c r="H4754" s="207" t="s">
        <v>92</v>
      </c>
      <c r="I4754" s="206" t="s">
        <v>34</v>
      </c>
      <c r="J4754" s="184">
        <v>1</v>
      </c>
    </row>
    <row r="4755" spans="1:10" ht="67.5" customHeight="1">
      <c r="A4755" s="206">
        <v>53</v>
      </c>
      <c r="B4755" s="207" t="s">
        <v>4990</v>
      </c>
      <c r="C4755" s="206">
        <v>2016</v>
      </c>
      <c r="D4755" s="207" t="s">
        <v>219</v>
      </c>
      <c r="E4755" s="207" t="s">
        <v>3172</v>
      </c>
      <c r="F4755" s="207" t="s">
        <v>5327</v>
      </c>
      <c r="G4755" s="205" t="s">
        <v>10302</v>
      </c>
      <c r="H4755" s="207" t="s">
        <v>92</v>
      </c>
      <c r="I4755" s="206" t="s">
        <v>34</v>
      </c>
      <c r="J4755" s="184">
        <v>1</v>
      </c>
    </row>
    <row r="4756" spans="1:10" ht="67.5" customHeight="1">
      <c r="A4756" s="206">
        <v>53</v>
      </c>
      <c r="B4756" s="207" t="s">
        <v>4990</v>
      </c>
      <c r="C4756" s="206">
        <v>2016</v>
      </c>
      <c r="D4756" s="207" t="s">
        <v>219</v>
      </c>
      <c r="E4756" s="207" t="s">
        <v>3172</v>
      </c>
      <c r="F4756" s="207" t="s">
        <v>5328</v>
      </c>
      <c r="G4756" s="205" t="s">
        <v>10302</v>
      </c>
      <c r="H4756" s="207" t="s">
        <v>92</v>
      </c>
      <c r="I4756" s="206" t="s">
        <v>34</v>
      </c>
      <c r="J4756" s="184">
        <v>1</v>
      </c>
    </row>
    <row r="4757" spans="1:10" ht="67.5" customHeight="1">
      <c r="A4757" s="206">
        <v>53</v>
      </c>
      <c r="B4757" s="207" t="s">
        <v>4990</v>
      </c>
      <c r="C4757" s="206">
        <v>2016</v>
      </c>
      <c r="D4757" s="207" t="s">
        <v>219</v>
      </c>
      <c r="E4757" s="207" t="s">
        <v>3172</v>
      </c>
      <c r="F4757" s="207" t="s">
        <v>5329</v>
      </c>
      <c r="G4757" s="205" t="s">
        <v>10302</v>
      </c>
      <c r="H4757" s="205" t="s">
        <v>10306</v>
      </c>
      <c r="I4757" s="206" t="s">
        <v>34</v>
      </c>
      <c r="J4757" s="184">
        <v>1</v>
      </c>
    </row>
    <row r="4758" spans="1:10" ht="67.5" customHeight="1">
      <c r="A4758" s="206">
        <v>53</v>
      </c>
      <c r="B4758" s="207" t="s">
        <v>4990</v>
      </c>
      <c r="C4758" s="206">
        <v>2016</v>
      </c>
      <c r="D4758" s="207" t="s">
        <v>219</v>
      </c>
      <c r="E4758" s="207" t="s">
        <v>3172</v>
      </c>
      <c r="F4758" s="207" t="s">
        <v>5330</v>
      </c>
      <c r="G4758" s="205" t="s">
        <v>10302</v>
      </c>
      <c r="H4758" s="207" t="s">
        <v>92</v>
      </c>
      <c r="I4758" s="206" t="s">
        <v>34</v>
      </c>
      <c r="J4758" s="184">
        <v>1</v>
      </c>
    </row>
    <row r="4759" spans="1:10" ht="67.5" customHeight="1">
      <c r="A4759" s="206">
        <v>53</v>
      </c>
      <c r="B4759" s="207" t="s">
        <v>4990</v>
      </c>
      <c r="C4759" s="206">
        <v>2016</v>
      </c>
      <c r="D4759" s="207" t="s">
        <v>4585</v>
      </c>
      <c r="E4759" s="207" t="s">
        <v>4294</v>
      </c>
      <c r="F4759" s="207" t="s">
        <v>4294</v>
      </c>
      <c r="G4759" s="207" t="s">
        <v>4294</v>
      </c>
      <c r="H4759" s="207" t="s">
        <v>4294</v>
      </c>
      <c r="I4759" s="206" t="s">
        <v>34</v>
      </c>
      <c r="J4759" s="184">
        <v>1</v>
      </c>
    </row>
    <row r="4760" spans="1:10" ht="67.5" customHeight="1">
      <c r="A4760" s="206">
        <v>53</v>
      </c>
      <c r="B4760" s="207" t="s">
        <v>4990</v>
      </c>
      <c r="C4760" s="206">
        <v>2016</v>
      </c>
      <c r="D4760" s="207" t="s">
        <v>262</v>
      </c>
      <c r="E4760" s="207" t="s">
        <v>266</v>
      </c>
      <c r="F4760" s="207" t="s">
        <v>5331</v>
      </c>
      <c r="G4760" s="205" t="s">
        <v>10302</v>
      </c>
      <c r="H4760" s="207" t="s">
        <v>92</v>
      </c>
      <c r="I4760" s="206" t="s">
        <v>34</v>
      </c>
      <c r="J4760" s="184">
        <v>1</v>
      </c>
    </row>
    <row r="4761" spans="1:10" ht="67.5" customHeight="1">
      <c r="A4761" s="206">
        <v>53</v>
      </c>
      <c r="B4761" s="207" t="s">
        <v>4990</v>
      </c>
      <c r="C4761" s="206">
        <v>2016</v>
      </c>
      <c r="D4761" s="207" t="s">
        <v>534</v>
      </c>
      <c r="E4761" s="207" t="s">
        <v>266</v>
      </c>
      <c r="F4761" s="207" t="s">
        <v>5332</v>
      </c>
      <c r="G4761" s="205" t="s">
        <v>10302</v>
      </c>
      <c r="H4761" s="205" t="s">
        <v>10306</v>
      </c>
      <c r="I4761" s="206" t="s">
        <v>34</v>
      </c>
      <c r="J4761" s="184">
        <v>1</v>
      </c>
    </row>
    <row r="4762" spans="1:10" ht="67.5" customHeight="1">
      <c r="A4762" s="206">
        <v>53</v>
      </c>
      <c r="B4762" s="207" t="s">
        <v>4990</v>
      </c>
      <c r="C4762" s="206">
        <v>2016</v>
      </c>
      <c r="D4762" s="207" t="s">
        <v>536</v>
      </c>
      <c r="E4762" s="207" t="s">
        <v>273</v>
      </c>
      <c r="F4762" s="207" t="s">
        <v>11720</v>
      </c>
      <c r="G4762" s="205" t="s">
        <v>10302</v>
      </c>
      <c r="H4762" s="205" t="s">
        <v>10306</v>
      </c>
      <c r="I4762" s="206" t="s">
        <v>34</v>
      </c>
      <c r="J4762" s="184">
        <v>1</v>
      </c>
    </row>
    <row r="4763" spans="1:10" ht="101.25" customHeight="1">
      <c r="A4763" s="206">
        <v>53</v>
      </c>
      <c r="B4763" s="207" t="s">
        <v>4990</v>
      </c>
      <c r="C4763" s="206">
        <v>2016</v>
      </c>
      <c r="D4763" s="207" t="s">
        <v>536</v>
      </c>
      <c r="E4763" s="207" t="s">
        <v>276</v>
      </c>
      <c r="F4763" s="207" t="s">
        <v>5334</v>
      </c>
      <c r="G4763" s="205" t="s">
        <v>10302</v>
      </c>
      <c r="H4763" s="205" t="s">
        <v>10306</v>
      </c>
      <c r="I4763" s="206" t="s">
        <v>34</v>
      </c>
      <c r="J4763" s="184">
        <v>1</v>
      </c>
    </row>
    <row r="4764" spans="1:10" ht="67.5" customHeight="1">
      <c r="A4764" s="206">
        <v>53</v>
      </c>
      <c r="B4764" s="207" t="s">
        <v>4990</v>
      </c>
      <c r="C4764" s="206">
        <v>2016</v>
      </c>
      <c r="D4764" s="207" t="s">
        <v>536</v>
      </c>
      <c r="E4764" s="207" t="s">
        <v>276</v>
      </c>
      <c r="F4764" s="207" t="s">
        <v>11721</v>
      </c>
      <c r="G4764" s="205" t="s">
        <v>10302</v>
      </c>
      <c r="H4764" s="205" t="s">
        <v>10306</v>
      </c>
      <c r="I4764" s="206" t="s">
        <v>34</v>
      </c>
      <c r="J4764" s="184">
        <v>1</v>
      </c>
    </row>
  </sheetData>
  <autoFilter ref="A2:I4764" xr:uid="{00000000-0009-0000-0000-000006000000}"/>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I999"/>
  <sheetViews>
    <sheetView workbookViewId="0"/>
  </sheetViews>
  <sheetFormatPr defaultColWidth="14.28515625" defaultRowHeight="15" customHeight="1"/>
  <cols>
    <col min="1" max="1" width="90" customWidth="1"/>
    <col min="2" max="2" width="80.85546875" customWidth="1"/>
    <col min="3" max="6" width="8.7109375" customWidth="1"/>
    <col min="7" max="7" width="43" customWidth="1"/>
    <col min="8" max="8" width="32.7109375" customWidth="1"/>
    <col min="9" max="9" width="67.85546875" customWidth="1"/>
    <col min="10" max="26" width="8.7109375" customWidth="1"/>
  </cols>
  <sheetData>
    <row r="1" spans="1:9" ht="14.25" customHeight="1">
      <c r="A1" s="190" t="s">
        <v>11722</v>
      </c>
      <c r="B1" s="217"/>
      <c r="C1" s="184"/>
      <c r="D1" s="184"/>
      <c r="E1" s="184"/>
      <c r="F1" s="184"/>
      <c r="G1" s="184"/>
      <c r="H1" s="184"/>
      <c r="I1" s="184"/>
    </row>
    <row r="2" spans="1:9" ht="21" customHeight="1">
      <c r="A2" s="184"/>
      <c r="B2" s="217"/>
      <c r="C2" s="184"/>
      <c r="D2" s="184"/>
      <c r="E2" s="184"/>
      <c r="F2" s="184"/>
      <c r="G2" s="184"/>
      <c r="H2" s="218" t="s">
        <v>11723</v>
      </c>
      <c r="I2" s="184"/>
    </row>
    <row r="3" spans="1:9" ht="14.25" customHeight="1">
      <c r="A3" s="219" t="s">
        <v>11724</v>
      </c>
      <c r="B3" s="217"/>
      <c r="C3" s="184"/>
      <c r="D3" s="184"/>
      <c r="E3" s="184"/>
      <c r="F3" s="184"/>
      <c r="G3" s="184"/>
      <c r="H3" s="184"/>
      <c r="I3" s="184"/>
    </row>
    <row r="4" spans="1:9" ht="14.25" customHeight="1">
      <c r="A4" s="190"/>
      <c r="B4" s="217"/>
      <c r="C4" s="184"/>
      <c r="D4" s="184"/>
      <c r="E4" s="184"/>
      <c r="F4" s="184"/>
      <c r="G4" s="20" t="s">
        <v>11725</v>
      </c>
      <c r="H4" s="20" t="s">
        <v>11726</v>
      </c>
      <c r="I4" s="20" t="s">
        <v>11727</v>
      </c>
    </row>
    <row r="5" spans="1:9" ht="14.25" customHeight="1">
      <c r="A5" s="21" t="s">
        <v>8681</v>
      </c>
      <c r="B5" s="22" t="s">
        <v>8687</v>
      </c>
      <c r="C5" s="184"/>
      <c r="D5" s="184"/>
      <c r="E5" s="184"/>
      <c r="F5" s="184"/>
      <c r="G5" s="305" t="s">
        <v>11728</v>
      </c>
      <c r="H5" s="23" t="s">
        <v>303</v>
      </c>
      <c r="I5" s="24" t="s">
        <v>11729</v>
      </c>
    </row>
    <row r="6" spans="1:9" ht="14.25" customHeight="1">
      <c r="A6" s="25" t="s">
        <v>11730</v>
      </c>
      <c r="B6" s="26" t="s">
        <v>11731</v>
      </c>
      <c r="C6" s="184"/>
      <c r="D6" s="184"/>
      <c r="E6" s="184"/>
      <c r="F6" s="184"/>
      <c r="G6" s="311"/>
      <c r="H6" s="27" t="s">
        <v>92</v>
      </c>
      <c r="I6" s="28" t="s">
        <v>11732</v>
      </c>
    </row>
    <row r="7" spans="1:9" ht="22.5" customHeight="1">
      <c r="A7" s="25" t="s">
        <v>11730</v>
      </c>
      <c r="B7" s="26" t="s">
        <v>800</v>
      </c>
      <c r="C7" s="184"/>
      <c r="D7" s="184"/>
      <c r="E7" s="184"/>
      <c r="F7" s="184"/>
      <c r="G7" s="311"/>
      <c r="H7" s="27" t="s">
        <v>52</v>
      </c>
      <c r="I7" s="28" t="s">
        <v>11733</v>
      </c>
    </row>
    <row r="8" spans="1:9" ht="25.15" customHeight="1">
      <c r="A8" s="25" t="s">
        <v>11730</v>
      </c>
      <c r="B8" s="26" t="s">
        <v>29</v>
      </c>
      <c r="C8" s="184"/>
      <c r="D8" s="184"/>
      <c r="E8" s="184"/>
      <c r="F8" s="184"/>
      <c r="G8" s="312"/>
      <c r="H8" s="27" t="s">
        <v>11734</v>
      </c>
      <c r="I8" s="28" t="s">
        <v>11735</v>
      </c>
    </row>
    <row r="9" spans="1:9" ht="14.25" customHeight="1">
      <c r="A9" s="25" t="s">
        <v>11730</v>
      </c>
      <c r="B9" s="26" t="s">
        <v>10304</v>
      </c>
      <c r="C9" s="184"/>
      <c r="D9" s="184"/>
      <c r="E9" s="184"/>
      <c r="F9" s="184"/>
      <c r="G9" s="305" t="s">
        <v>11736</v>
      </c>
      <c r="H9" s="97" t="s">
        <v>11737</v>
      </c>
      <c r="I9" s="98" t="s">
        <v>11738</v>
      </c>
    </row>
    <row r="10" spans="1:9" ht="22.5" customHeight="1">
      <c r="A10" s="25" t="s">
        <v>11730</v>
      </c>
      <c r="B10" s="26" t="s">
        <v>545</v>
      </c>
      <c r="C10" s="184"/>
      <c r="D10" s="184"/>
      <c r="E10" s="184"/>
      <c r="F10" s="184"/>
      <c r="G10" s="312"/>
      <c r="H10" s="23" t="s">
        <v>101</v>
      </c>
      <c r="I10" s="24" t="s">
        <v>11739</v>
      </c>
    </row>
    <row r="11" spans="1:9" ht="14.25" customHeight="1">
      <c r="A11" s="25" t="s">
        <v>11730</v>
      </c>
      <c r="B11" s="26" t="s">
        <v>46</v>
      </c>
      <c r="C11" s="184"/>
      <c r="D11" s="184"/>
      <c r="E11" s="184"/>
      <c r="F11" s="184"/>
      <c r="G11" s="305" t="s">
        <v>11740</v>
      </c>
      <c r="H11" s="27" t="s">
        <v>395</v>
      </c>
      <c r="I11" s="28" t="s">
        <v>11741</v>
      </c>
    </row>
    <row r="12" spans="1:9" ht="22.5" customHeight="1">
      <c r="A12" s="25" t="s">
        <v>11730</v>
      </c>
      <c r="B12" s="26" t="s">
        <v>549</v>
      </c>
      <c r="C12" s="184"/>
      <c r="D12" s="184"/>
      <c r="E12" s="184"/>
      <c r="F12" s="184"/>
      <c r="G12" s="311"/>
      <c r="H12" s="27" t="s">
        <v>4531</v>
      </c>
      <c r="I12" s="28" t="s">
        <v>11742</v>
      </c>
    </row>
    <row r="13" spans="1:9" ht="14.25" customHeight="1">
      <c r="A13" s="25" t="s">
        <v>11730</v>
      </c>
      <c r="B13" s="26" t="s">
        <v>2635</v>
      </c>
      <c r="C13" s="184"/>
      <c r="D13" s="184"/>
      <c r="E13" s="184"/>
      <c r="F13" s="184"/>
      <c r="G13" s="312"/>
      <c r="H13" s="27" t="s">
        <v>608</v>
      </c>
      <c r="I13" s="28" t="s">
        <v>11743</v>
      </c>
    </row>
    <row r="14" spans="1:9" ht="14.25" customHeight="1">
      <c r="A14" s="25" t="s">
        <v>11730</v>
      </c>
      <c r="B14" s="26" t="s">
        <v>62</v>
      </c>
      <c r="C14" s="184"/>
      <c r="D14" s="184"/>
      <c r="E14" s="184"/>
      <c r="F14" s="184"/>
      <c r="G14" s="57" t="s">
        <v>11744</v>
      </c>
      <c r="H14" s="27" t="s">
        <v>401</v>
      </c>
      <c r="I14" s="28" t="s">
        <v>11745</v>
      </c>
    </row>
    <row r="15" spans="1:9" ht="14.25" customHeight="1">
      <c r="A15" s="25" t="s">
        <v>11730</v>
      </c>
      <c r="B15" s="26" t="s">
        <v>11746</v>
      </c>
      <c r="C15" s="184"/>
      <c r="D15" s="184"/>
      <c r="E15" s="184"/>
      <c r="F15" s="184"/>
      <c r="G15" s="184"/>
      <c r="H15" s="184"/>
      <c r="I15" s="184"/>
    </row>
    <row r="16" spans="1:9" ht="14.25" customHeight="1">
      <c r="A16" s="25" t="s">
        <v>11730</v>
      </c>
      <c r="B16" s="26" t="s">
        <v>554</v>
      </c>
      <c r="C16" s="184"/>
      <c r="D16" s="184"/>
      <c r="E16" s="184"/>
      <c r="F16" s="184"/>
      <c r="G16" s="184"/>
      <c r="H16" s="184"/>
      <c r="I16" s="184"/>
    </row>
    <row r="17" spans="1:2" ht="14.25" customHeight="1">
      <c r="A17" s="25" t="s">
        <v>11730</v>
      </c>
      <c r="B17" s="26" t="s">
        <v>452</v>
      </c>
    </row>
    <row r="18" spans="1:2" ht="14.25" customHeight="1">
      <c r="A18" s="25" t="s">
        <v>11730</v>
      </c>
      <c r="B18" s="26" t="s">
        <v>267</v>
      </c>
    </row>
    <row r="19" spans="1:2" ht="14.25" customHeight="1">
      <c r="A19" s="29" t="s">
        <v>11747</v>
      </c>
      <c r="B19" s="30" t="s">
        <v>69</v>
      </c>
    </row>
    <row r="20" spans="1:2" ht="14.25" customHeight="1">
      <c r="A20" s="31" t="s">
        <v>11748</v>
      </c>
      <c r="B20" s="32" t="s">
        <v>75</v>
      </c>
    </row>
    <row r="21" spans="1:2" ht="14.25" customHeight="1">
      <c r="A21" s="31" t="s">
        <v>11748</v>
      </c>
      <c r="B21" s="32" t="s">
        <v>11749</v>
      </c>
    </row>
    <row r="22" spans="1:2" ht="14.25" customHeight="1">
      <c r="A22" s="31" t="s">
        <v>11748</v>
      </c>
      <c r="B22" s="32" t="s">
        <v>11750</v>
      </c>
    </row>
    <row r="23" spans="1:2" ht="14.25" customHeight="1">
      <c r="A23" s="31" t="s">
        <v>11748</v>
      </c>
      <c r="B23" s="32" t="s">
        <v>94</v>
      </c>
    </row>
    <row r="24" spans="1:2" ht="14.25" customHeight="1">
      <c r="A24" s="33" t="s">
        <v>11751</v>
      </c>
      <c r="B24" s="34" t="s">
        <v>100</v>
      </c>
    </row>
    <row r="25" spans="1:2" ht="14.25" customHeight="1">
      <c r="A25" s="33" t="s">
        <v>11751</v>
      </c>
      <c r="B25" s="34" t="s">
        <v>11752</v>
      </c>
    </row>
    <row r="26" spans="1:2" ht="14.25" customHeight="1">
      <c r="A26" s="33" t="s">
        <v>11751</v>
      </c>
      <c r="B26" s="34" t="s">
        <v>11753</v>
      </c>
    </row>
    <row r="27" spans="1:2" ht="14.25" customHeight="1">
      <c r="A27" s="33" t="s">
        <v>11751</v>
      </c>
      <c r="B27" s="34" t="s">
        <v>4912</v>
      </c>
    </row>
    <row r="28" spans="1:2" ht="14.25" customHeight="1">
      <c r="A28" s="33" t="s">
        <v>11751</v>
      </c>
      <c r="B28" s="34" t="s">
        <v>4838</v>
      </c>
    </row>
    <row r="29" spans="1:2" ht="14.25" customHeight="1">
      <c r="A29" s="33" t="s">
        <v>11751</v>
      </c>
      <c r="B29" s="34" t="s">
        <v>11754</v>
      </c>
    </row>
    <row r="30" spans="1:2" ht="14.25" customHeight="1">
      <c r="A30" s="33" t="s">
        <v>11751</v>
      </c>
      <c r="B30" s="34" t="s">
        <v>308</v>
      </c>
    </row>
    <row r="31" spans="1:2" ht="14.25" customHeight="1">
      <c r="A31" s="33" t="s">
        <v>11751</v>
      </c>
      <c r="B31" s="34" t="s">
        <v>105</v>
      </c>
    </row>
    <row r="32" spans="1:2" ht="14.25" customHeight="1">
      <c r="A32" s="35" t="s">
        <v>11755</v>
      </c>
      <c r="B32" s="36" t="s">
        <v>312</v>
      </c>
    </row>
    <row r="33" spans="1:2" ht="14.25" customHeight="1">
      <c r="A33" s="35" t="s">
        <v>11755</v>
      </c>
      <c r="B33" s="36" t="s">
        <v>11756</v>
      </c>
    </row>
    <row r="34" spans="1:2" ht="14.25" customHeight="1">
      <c r="A34" s="35" t="s">
        <v>11755</v>
      </c>
      <c r="B34" s="36" t="s">
        <v>11757</v>
      </c>
    </row>
    <row r="35" spans="1:2" ht="14.25" customHeight="1">
      <c r="A35" s="35" t="s">
        <v>11755</v>
      </c>
      <c r="B35" s="36" t="s">
        <v>116</v>
      </c>
    </row>
    <row r="36" spans="1:2" ht="14.25" customHeight="1">
      <c r="A36" s="35" t="s">
        <v>11755</v>
      </c>
      <c r="B36" s="36" t="s">
        <v>122</v>
      </c>
    </row>
    <row r="37" spans="1:2" ht="14.25" customHeight="1">
      <c r="A37" s="35" t="s">
        <v>11755</v>
      </c>
      <c r="B37" s="36" t="s">
        <v>11758</v>
      </c>
    </row>
    <row r="38" spans="1:2" ht="14.25" customHeight="1">
      <c r="A38" s="35" t="s">
        <v>11755</v>
      </c>
      <c r="B38" s="36" t="s">
        <v>131</v>
      </c>
    </row>
    <row r="39" spans="1:2" ht="14.25" customHeight="1">
      <c r="A39" s="35" t="s">
        <v>11755</v>
      </c>
      <c r="B39" s="36" t="s">
        <v>379</v>
      </c>
    </row>
    <row r="40" spans="1:2" ht="14.25" customHeight="1">
      <c r="A40" s="35" t="s">
        <v>11755</v>
      </c>
      <c r="B40" s="36" t="s">
        <v>137</v>
      </c>
    </row>
    <row r="41" spans="1:2" ht="14.25" customHeight="1">
      <c r="A41" s="37" t="s">
        <v>11759</v>
      </c>
      <c r="B41" s="38" t="s">
        <v>144</v>
      </c>
    </row>
    <row r="42" spans="1:2" ht="14.25" customHeight="1">
      <c r="A42" s="37" t="s">
        <v>11759</v>
      </c>
      <c r="B42" s="38" t="s">
        <v>11760</v>
      </c>
    </row>
    <row r="43" spans="1:2" ht="14.25" customHeight="1">
      <c r="A43" s="37" t="s">
        <v>11759</v>
      </c>
      <c r="B43" s="38" t="s">
        <v>719</v>
      </c>
    </row>
    <row r="44" spans="1:2" ht="14.25" customHeight="1">
      <c r="A44" s="37" t="s">
        <v>11759</v>
      </c>
      <c r="B44" s="38" t="s">
        <v>11761</v>
      </c>
    </row>
    <row r="45" spans="1:2" ht="14.25" customHeight="1">
      <c r="A45" s="39" t="s">
        <v>11762</v>
      </c>
      <c r="B45" s="40" t="s">
        <v>162</v>
      </c>
    </row>
    <row r="46" spans="1:2" ht="14.25" customHeight="1">
      <c r="A46" s="41" t="s">
        <v>11763</v>
      </c>
      <c r="B46" s="42" t="s">
        <v>177</v>
      </c>
    </row>
    <row r="47" spans="1:2" ht="14.25" customHeight="1">
      <c r="A47" s="41" t="s">
        <v>11763</v>
      </c>
      <c r="B47" s="42" t="s">
        <v>495</v>
      </c>
    </row>
    <row r="48" spans="1:2" ht="14.25" customHeight="1">
      <c r="A48" s="41" t="s">
        <v>11763</v>
      </c>
      <c r="B48" s="42" t="s">
        <v>189</v>
      </c>
    </row>
    <row r="49" spans="1:2" ht="14.25" customHeight="1">
      <c r="A49" s="41" t="s">
        <v>11763</v>
      </c>
      <c r="B49" s="42" t="s">
        <v>11764</v>
      </c>
    </row>
    <row r="50" spans="1:2" ht="14.25" customHeight="1">
      <c r="A50" s="41" t="s">
        <v>11763</v>
      </c>
      <c r="B50" s="42" t="s">
        <v>1530</v>
      </c>
    </row>
    <row r="51" spans="1:2" ht="14.25" customHeight="1">
      <c r="A51" s="41" t="s">
        <v>11763</v>
      </c>
      <c r="B51" s="42" t="s">
        <v>404</v>
      </c>
    </row>
    <row r="52" spans="1:2" ht="14.25" customHeight="1">
      <c r="A52" s="41" t="s">
        <v>11763</v>
      </c>
      <c r="B52" s="42" t="s">
        <v>11765</v>
      </c>
    </row>
    <row r="53" spans="1:2" ht="14.25" customHeight="1">
      <c r="A53" s="41" t="s">
        <v>11763</v>
      </c>
      <c r="B53" s="42" t="s">
        <v>407</v>
      </c>
    </row>
    <row r="54" spans="1:2" ht="14.25" customHeight="1">
      <c r="A54" s="41" t="s">
        <v>11763</v>
      </c>
      <c r="B54" s="42" t="s">
        <v>184</v>
      </c>
    </row>
    <row r="55" spans="1:2" ht="14.25" customHeight="1">
      <c r="A55" s="43" t="s">
        <v>11766</v>
      </c>
      <c r="B55" s="44" t="s">
        <v>211</v>
      </c>
    </row>
    <row r="56" spans="1:2" ht="14.25" customHeight="1">
      <c r="A56" s="43" t="s">
        <v>11766</v>
      </c>
      <c r="B56" s="44" t="s">
        <v>1540</v>
      </c>
    </row>
    <row r="57" spans="1:2" ht="14.25" customHeight="1">
      <c r="A57" s="43" t="s">
        <v>11766</v>
      </c>
      <c r="B57" s="44" t="s">
        <v>11767</v>
      </c>
    </row>
    <row r="58" spans="1:2" ht="14.25" customHeight="1">
      <c r="A58" s="43" t="s">
        <v>11766</v>
      </c>
      <c r="B58" s="44" t="s">
        <v>512</v>
      </c>
    </row>
    <row r="59" spans="1:2" ht="14.25" customHeight="1">
      <c r="A59" s="45" t="s">
        <v>11768</v>
      </c>
      <c r="B59" s="46" t="s">
        <v>11769</v>
      </c>
    </row>
    <row r="60" spans="1:2" ht="14.25" customHeight="1">
      <c r="A60" s="45" t="s">
        <v>11768</v>
      </c>
      <c r="B60" s="46" t="s">
        <v>2341</v>
      </c>
    </row>
    <row r="61" spans="1:2" ht="14.25" customHeight="1">
      <c r="A61" s="45" t="s">
        <v>11768</v>
      </c>
      <c r="B61" s="46" t="s">
        <v>3368</v>
      </c>
    </row>
    <row r="62" spans="1:2" ht="14.25" customHeight="1">
      <c r="A62" s="45" t="s">
        <v>11768</v>
      </c>
      <c r="B62" s="46" t="s">
        <v>245</v>
      </c>
    </row>
    <row r="63" spans="1:2" ht="14.25" customHeight="1">
      <c r="A63" s="45" t="s">
        <v>11768</v>
      </c>
      <c r="B63" s="46" t="s">
        <v>11770</v>
      </c>
    </row>
    <row r="64" spans="1:2" ht="14.25" customHeight="1">
      <c r="A64" s="45" t="s">
        <v>11768</v>
      </c>
      <c r="B64" s="46" t="s">
        <v>233</v>
      </c>
    </row>
    <row r="65" spans="1:2" ht="14.25" customHeight="1">
      <c r="A65" s="45" t="s">
        <v>11768</v>
      </c>
      <c r="B65" s="46" t="s">
        <v>8693</v>
      </c>
    </row>
    <row r="66" spans="1:2" ht="14.25" customHeight="1">
      <c r="A66" s="45" t="s">
        <v>11768</v>
      </c>
      <c r="B66" s="46" t="s">
        <v>10378</v>
      </c>
    </row>
    <row r="67" spans="1:2" ht="14.25" customHeight="1">
      <c r="A67" s="45" t="s">
        <v>11768</v>
      </c>
      <c r="B67" s="46" t="s">
        <v>11771</v>
      </c>
    </row>
    <row r="68" spans="1:2" ht="14.25" customHeight="1">
      <c r="A68" s="184"/>
      <c r="B68" s="217"/>
    </row>
    <row r="69" spans="1:2" ht="14.25" customHeight="1">
      <c r="A69" s="184"/>
      <c r="B69" s="217"/>
    </row>
    <row r="70" spans="1:2" ht="14.25" customHeight="1">
      <c r="A70" s="184"/>
      <c r="B70" s="217"/>
    </row>
    <row r="71" spans="1:2" ht="14.25" customHeight="1">
      <c r="A71" s="184"/>
      <c r="B71" s="217"/>
    </row>
    <row r="72" spans="1:2" ht="14.25" customHeight="1">
      <c r="A72" s="184"/>
      <c r="B72" s="217"/>
    </row>
    <row r="73" spans="1:2" ht="14.25" customHeight="1">
      <c r="A73" s="184"/>
      <c r="B73" s="217"/>
    </row>
    <row r="74" spans="1:2" ht="14.25" customHeight="1">
      <c r="A74" s="184"/>
      <c r="B74" s="217"/>
    </row>
    <row r="75" spans="1:2" ht="14.25" customHeight="1">
      <c r="A75" s="184"/>
      <c r="B75" s="217"/>
    </row>
    <row r="76" spans="1:2" ht="14.25" customHeight="1">
      <c r="A76" s="184"/>
      <c r="B76" s="217"/>
    </row>
    <row r="77" spans="1:2" ht="14.25" customHeight="1">
      <c r="A77" s="184"/>
      <c r="B77" s="217"/>
    </row>
    <row r="78" spans="1:2" ht="14.25" customHeight="1">
      <c r="A78" s="184"/>
      <c r="B78" s="217"/>
    </row>
    <row r="79" spans="1:2" ht="14.25" customHeight="1">
      <c r="A79" s="184"/>
      <c r="B79" s="217"/>
    </row>
    <row r="80" spans="1:2" ht="14.25" customHeight="1">
      <c r="A80" s="184"/>
      <c r="B80" s="217"/>
    </row>
    <row r="81" spans="2:2" ht="14.25" customHeight="1">
      <c r="B81" s="217"/>
    </row>
    <row r="82" spans="2:2" ht="14.25" customHeight="1">
      <c r="B82" s="217"/>
    </row>
    <row r="83" spans="2:2" ht="14.25" customHeight="1">
      <c r="B83" s="217"/>
    </row>
    <row r="84" spans="2:2" ht="14.25" customHeight="1">
      <c r="B84" s="217"/>
    </row>
    <row r="85" spans="2:2" ht="14.25" customHeight="1">
      <c r="B85" s="217"/>
    </row>
    <row r="86" spans="2:2" ht="14.25" customHeight="1">
      <c r="B86" s="217"/>
    </row>
    <row r="87" spans="2:2" ht="14.25" customHeight="1">
      <c r="B87" s="217"/>
    </row>
    <row r="88" spans="2:2" ht="14.25" customHeight="1">
      <c r="B88" s="217"/>
    </row>
    <row r="89" spans="2:2" ht="14.25" customHeight="1">
      <c r="B89" s="217"/>
    </row>
    <row r="90" spans="2:2" ht="14.25" customHeight="1">
      <c r="B90" s="217"/>
    </row>
    <row r="91" spans="2:2" ht="14.25" customHeight="1">
      <c r="B91" s="217"/>
    </row>
    <row r="92" spans="2:2" ht="14.25" customHeight="1">
      <c r="B92" s="217"/>
    </row>
    <row r="93" spans="2:2" ht="14.25" customHeight="1">
      <c r="B93" s="217"/>
    </row>
    <row r="94" spans="2:2" ht="14.25" customHeight="1">
      <c r="B94" s="217"/>
    </row>
    <row r="95" spans="2:2" ht="14.25" customHeight="1">
      <c r="B95" s="217"/>
    </row>
    <row r="96" spans="2:2" ht="14.25" customHeight="1">
      <c r="B96" s="217"/>
    </row>
    <row r="97" spans="2:2" ht="14.25" customHeight="1">
      <c r="B97" s="217"/>
    </row>
    <row r="98" spans="2:2" ht="14.25" customHeight="1">
      <c r="B98" s="217"/>
    </row>
    <row r="99" spans="2:2" ht="14.25" customHeight="1">
      <c r="B99" s="217"/>
    </row>
    <row r="100" spans="2:2" ht="14.25" customHeight="1">
      <c r="B100" s="217"/>
    </row>
    <row r="101" spans="2:2" ht="14.25" customHeight="1">
      <c r="B101" s="217"/>
    </row>
    <row r="102" spans="2:2" ht="14.25" customHeight="1">
      <c r="B102" s="217"/>
    </row>
    <row r="103" spans="2:2" ht="14.25" customHeight="1">
      <c r="B103" s="217"/>
    </row>
    <row r="104" spans="2:2" ht="14.25" customHeight="1">
      <c r="B104" s="217"/>
    </row>
    <row r="105" spans="2:2" ht="14.25" customHeight="1">
      <c r="B105" s="217"/>
    </row>
    <row r="106" spans="2:2" ht="14.25" customHeight="1">
      <c r="B106" s="217"/>
    </row>
    <row r="107" spans="2:2" ht="14.25" customHeight="1">
      <c r="B107" s="217"/>
    </row>
    <row r="108" spans="2:2" ht="14.25" customHeight="1">
      <c r="B108" s="217"/>
    </row>
    <row r="109" spans="2:2" ht="14.25" customHeight="1">
      <c r="B109" s="217"/>
    </row>
    <row r="110" spans="2:2" ht="14.25" customHeight="1">
      <c r="B110" s="217"/>
    </row>
    <row r="111" spans="2:2" ht="14.25" customHeight="1">
      <c r="B111" s="217"/>
    </row>
    <row r="112" spans="2:2" ht="14.25" customHeight="1">
      <c r="B112" s="217"/>
    </row>
    <row r="113" spans="2:2" ht="14.25" customHeight="1">
      <c r="B113" s="217"/>
    </row>
    <row r="114" spans="2:2" ht="14.25" customHeight="1">
      <c r="B114" s="217"/>
    </row>
    <row r="115" spans="2:2" ht="14.25" customHeight="1">
      <c r="B115" s="217"/>
    </row>
    <row r="116" spans="2:2" ht="14.25" customHeight="1">
      <c r="B116" s="217"/>
    </row>
    <row r="117" spans="2:2" ht="14.25" customHeight="1">
      <c r="B117" s="217"/>
    </row>
    <row r="118" spans="2:2" ht="14.25" customHeight="1">
      <c r="B118" s="217"/>
    </row>
    <row r="119" spans="2:2" ht="14.25" customHeight="1">
      <c r="B119" s="217"/>
    </row>
    <row r="120" spans="2:2" ht="14.25" customHeight="1">
      <c r="B120" s="217"/>
    </row>
    <row r="121" spans="2:2" ht="14.25" customHeight="1">
      <c r="B121" s="217"/>
    </row>
    <row r="122" spans="2:2" ht="14.25" customHeight="1">
      <c r="B122" s="217"/>
    </row>
    <row r="123" spans="2:2" ht="14.25" customHeight="1">
      <c r="B123" s="217"/>
    </row>
    <row r="124" spans="2:2" ht="14.25" customHeight="1">
      <c r="B124" s="217"/>
    </row>
    <row r="125" spans="2:2" ht="14.25" customHeight="1">
      <c r="B125" s="217"/>
    </row>
    <row r="126" spans="2:2" ht="14.25" customHeight="1">
      <c r="B126" s="217"/>
    </row>
    <row r="127" spans="2:2" ht="14.25" customHeight="1">
      <c r="B127" s="217"/>
    </row>
    <row r="128" spans="2:2" ht="14.25" customHeight="1">
      <c r="B128" s="217"/>
    </row>
    <row r="129" spans="2:2" ht="14.25" customHeight="1">
      <c r="B129" s="217"/>
    </row>
    <row r="130" spans="2:2" ht="14.25" customHeight="1">
      <c r="B130" s="217"/>
    </row>
    <row r="131" spans="2:2" ht="14.25" customHeight="1">
      <c r="B131" s="217"/>
    </row>
    <row r="132" spans="2:2" ht="14.25" customHeight="1">
      <c r="B132" s="217"/>
    </row>
    <row r="133" spans="2:2" ht="14.25" customHeight="1">
      <c r="B133" s="217"/>
    </row>
    <row r="134" spans="2:2" ht="14.25" customHeight="1">
      <c r="B134" s="217"/>
    </row>
    <row r="135" spans="2:2" ht="14.25" customHeight="1">
      <c r="B135" s="217"/>
    </row>
    <row r="136" spans="2:2" ht="14.25" customHeight="1">
      <c r="B136" s="217"/>
    </row>
    <row r="137" spans="2:2" ht="14.25" customHeight="1">
      <c r="B137" s="217"/>
    </row>
    <row r="138" spans="2:2" ht="14.25" customHeight="1">
      <c r="B138" s="217"/>
    </row>
    <row r="139" spans="2:2" ht="14.25" customHeight="1">
      <c r="B139" s="217"/>
    </row>
    <row r="140" spans="2:2" ht="14.25" customHeight="1">
      <c r="B140" s="217"/>
    </row>
    <row r="141" spans="2:2" ht="14.25" customHeight="1">
      <c r="B141" s="217"/>
    </row>
    <row r="142" spans="2:2" ht="14.25" customHeight="1">
      <c r="B142" s="217"/>
    </row>
    <row r="143" spans="2:2" ht="14.25" customHeight="1">
      <c r="B143" s="217"/>
    </row>
    <row r="144" spans="2:2" ht="14.25" customHeight="1">
      <c r="B144" s="217"/>
    </row>
    <row r="145" spans="2:2" ht="14.25" customHeight="1">
      <c r="B145" s="217"/>
    </row>
    <row r="146" spans="2:2" ht="14.25" customHeight="1">
      <c r="B146" s="217"/>
    </row>
    <row r="147" spans="2:2" ht="14.25" customHeight="1">
      <c r="B147" s="217"/>
    </row>
    <row r="148" spans="2:2" ht="14.25" customHeight="1">
      <c r="B148" s="217"/>
    </row>
    <row r="149" spans="2:2" ht="14.25" customHeight="1">
      <c r="B149" s="217"/>
    </row>
    <row r="150" spans="2:2" ht="14.25" customHeight="1">
      <c r="B150" s="217"/>
    </row>
    <row r="151" spans="2:2" ht="14.25" customHeight="1">
      <c r="B151" s="217"/>
    </row>
    <row r="152" spans="2:2" ht="14.25" customHeight="1">
      <c r="B152" s="217"/>
    </row>
    <row r="153" spans="2:2" ht="14.25" customHeight="1">
      <c r="B153" s="217"/>
    </row>
    <row r="154" spans="2:2" ht="14.25" customHeight="1">
      <c r="B154" s="217"/>
    </row>
    <row r="155" spans="2:2" ht="14.25" customHeight="1">
      <c r="B155" s="217"/>
    </row>
    <row r="156" spans="2:2" ht="14.25" customHeight="1">
      <c r="B156" s="217"/>
    </row>
    <row r="157" spans="2:2" ht="14.25" customHeight="1">
      <c r="B157" s="217"/>
    </row>
    <row r="158" spans="2:2" ht="14.25" customHeight="1">
      <c r="B158" s="217"/>
    </row>
    <row r="159" spans="2:2" ht="14.25" customHeight="1">
      <c r="B159" s="217"/>
    </row>
    <row r="160" spans="2:2" ht="14.25" customHeight="1">
      <c r="B160" s="217"/>
    </row>
    <row r="161" spans="2:2" ht="14.25" customHeight="1">
      <c r="B161" s="217"/>
    </row>
    <row r="162" spans="2:2" ht="14.25" customHeight="1">
      <c r="B162" s="217"/>
    </row>
    <row r="163" spans="2:2" ht="14.25" customHeight="1">
      <c r="B163" s="217"/>
    </row>
    <row r="164" spans="2:2" ht="14.25" customHeight="1">
      <c r="B164" s="217"/>
    </row>
    <row r="165" spans="2:2" ht="14.25" customHeight="1">
      <c r="B165" s="217"/>
    </row>
    <row r="166" spans="2:2" ht="14.25" customHeight="1">
      <c r="B166" s="217"/>
    </row>
    <row r="167" spans="2:2" ht="14.25" customHeight="1">
      <c r="B167" s="217"/>
    </row>
    <row r="168" spans="2:2" ht="14.25" customHeight="1">
      <c r="B168" s="217"/>
    </row>
    <row r="169" spans="2:2" ht="14.25" customHeight="1">
      <c r="B169" s="217"/>
    </row>
    <row r="170" spans="2:2" ht="14.25" customHeight="1">
      <c r="B170" s="217"/>
    </row>
    <row r="171" spans="2:2" ht="14.25" customHeight="1">
      <c r="B171" s="217"/>
    </row>
    <row r="172" spans="2:2" ht="14.25" customHeight="1">
      <c r="B172" s="217"/>
    </row>
    <row r="173" spans="2:2" ht="14.25" customHeight="1">
      <c r="B173" s="217"/>
    </row>
    <row r="174" spans="2:2" ht="14.25" customHeight="1">
      <c r="B174" s="217"/>
    </row>
    <row r="175" spans="2:2" ht="14.25" customHeight="1">
      <c r="B175" s="217"/>
    </row>
    <row r="176" spans="2:2" ht="14.25" customHeight="1">
      <c r="B176" s="217"/>
    </row>
    <row r="177" spans="2:2" ht="14.25" customHeight="1">
      <c r="B177" s="217"/>
    </row>
    <row r="178" spans="2:2" ht="14.25" customHeight="1">
      <c r="B178" s="217"/>
    </row>
    <row r="179" spans="2:2" ht="14.25" customHeight="1">
      <c r="B179" s="217"/>
    </row>
    <row r="180" spans="2:2" ht="14.25" customHeight="1">
      <c r="B180" s="217"/>
    </row>
    <row r="181" spans="2:2" ht="14.25" customHeight="1">
      <c r="B181" s="217"/>
    </row>
    <row r="182" spans="2:2" ht="14.25" customHeight="1">
      <c r="B182" s="217"/>
    </row>
    <row r="183" spans="2:2" ht="14.25" customHeight="1">
      <c r="B183" s="217"/>
    </row>
    <row r="184" spans="2:2" ht="14.25" customHeight="1">
      <c r="B184" s="217"/>
    </row>
    <row r="185" spans="2:2" ht="14.25" customHeight="1">
      <c r="B185" s="217"/>
    </row>
    <row r="186" spans="2:2" ht="14.25" customHeight="1">
      <c r="B186" s="217"/>
    </row>
    <row r="187" spans="2:2" ht="14.25" customHeight="1">
      <c r="B187" s="217"/>
    </row>
    <row r="188" spans="2:2" ht="14.25" customHeight="1">
      <c r="B188" s="217"/>
    </row>
    <row r="189" spans="2:2" ht="14.25" customHeight="1">
      <c r="B189" s="217"/>
    </row>
    <row r="190" spans="2:2" ht="14.25" customHeight="1">
      <c r="B190" s="217"/>
    </row>
    <row r="191" spans="2:2" ht="14.25" customHeight="1">
      <c r="B191" s="217"/>
    </row>
    <row r="192" spans="2:2" ht="14.25" customHeight="1">
      <c r="B192" s="217"/>
    </row>
    <row r="193" spans="2:2" ht="14.25" customHeight="1">
      <c r="B193" s="217"/>
    </row>
    <row r="194" spans="2:2" ht="14.25" customHeight="1">
      <c r="B194" s="217"/>
    </row>
    <row r="195" spans="2:2" ht="14.25" customHeight="1">
      <c r="B195" s="217"/>
    </row>
    <row r="196" spans="2:2" ht="14.25" customHeight="1">
      <c r="B196" s="217"/>
    </row>
    <row r="197" spans="2:2" ht="14.25" customHeight="1">
      <c r="B197" s="217"/>
    </row>
    <row r="198" spans="2:2" ht="14.25" customHeight="1">
      <c r="B198" s="217"/>
    </row>
    <row r="199" spans="2:2" ht="14.25" customHeight="1">
      <c r="B199" s="217"/>
    </row>
    <row r="200" spans="2:2" ht="14.25" customHeight="1">
      <c r="B200" s="217"/>
    </row>
    <row r="201" spans="2:2" ht="14.25" customHeight="1">
      <c r="B201" s="217"/>
    </row>
    <row r="202" spans="2:2" ht="14.25" customHeight="1">
      <c r="B202" s="217"/>
    </row>
    <row r="203" spans="2:2" ht="14.25" customHeight="1">
      <c r="B203" s="217"/>
    </row>
    <row r="204" spans="2:2" ht="14.25" customHeight="1">
      <c r="B204" s="217"/>
    </row>
    <row r="205" spans="2:2" ht="14.25" customHeight="1">
      <c r="B205" s="217"/>
    </row>
    <row r="206" spans="2:2" ht="14.25" customHeight="1">
      <c r="B206" s="217"/>
    </row>
    <row r="207" spans="2:2" ht="14.25" customHeight="1">
      <c r="B207" s="217"/>
    </row>
    <row r="208" spans="2:2" ht="14.25" customHeight="1">
      <c r="B208" s="217"/>
    </row>
    <row r="209" spans="2:2" ht="14.25" customHeight="1">
      <c r="B209" s="217"/>
    </row>
    <row r="210" spans="2:2" ht="14.25" customHeight="1">
      <c r="B210" s="217"/>
    </row>
    <row r="211" spans="2:2" ht="14.25" customHeight="1">
      <c r="B211" s="217"/>
    </row>
    <row r="212" spans="2:2" ht="14.25" customHeight="1">
      <c r="B212" s="217"/>
    </row>
    <row r="213" spans="2:2" ht="14.25" customHeight="1">
      <c r="B213" s="217"/>
    </row>
    <row r="214" spans="2:2" ht="14.25" customHeight="1">
      <c r="B214" s="217"/>
    </row>
    <row r="215" spans="2:2" ht="14.25" customHeight="1">
      <c r="B215" s="217"/>
    </row>
    <row r="216" spans="2:2" ht="14.25" customHeight="1">
      <c r="B216" s="217"/>
    </row>
    <row r="217" spans="2:2" ht="14.25" customHeight="1">
      <c r="B217" s="217"/>
    </row>
    <row r="218" spans="2:2" ht="14.25" customHeight="1">
      <c r="B218" s="217"/>
    </row>
    <row r="219" spans="2:2" ht="14.25" customHeight="1">
      <c r="B219" s="217"/>
    </row>
    <row r="220" spans="2:2" ht="14.25" customHeight="1">
      <c r="B220" s="217"/>
    </row>
    <row r="221" spans="2:2" ht="14.25" customHeight="1">
      <c r="B221" s="217"/>
    </row>
    <row r="222" spans="2:2" ht="14.25" customHeight="1">
      <c r="B222" s="217"/>
    </row>
    <row r="223" spans="2:2" ht="14.25" customHeight="1">
      <c r="B223" s="217"/>
    </row>
    <row r="224" spans="2:2" ht="14.25" customHeight="1">
      <c r="B224" s="217"/>
    </row>
    <row r="225" spans="2:2" ht="14.25" customHeight="1">
      <c r="B225" s="217"/>
    </row>
    <row r="226" spans="2:2" ht="14.25" customHeight="1">
      <c r="B226" s="217"/>
    </row>
    <row r="227" spans="2:2" ht="14.25" customHeight="1">
      <c r="B227" s="217"/>
    </row>
    <row r="228" spans="2:2" ht="14.25" customHeight="1">
      <c r="B228" s="217"/>
    </row>
    <row r="229" spans="2:2" ht="14.25" customHeight="1">
      <c r="B229" s="217"/>
    </row>
    <row r="230" spans="2:2" ht="14.25" customHeight="1">
      <c r="B230" s="217"/>
    </row>
    <row r="231" spans="2:2" ht="14.25" customHeight="1">
      <c r="B231" s="217"/>
    </row>
    <row r="232" spans="2:2" ht="14.25" customHeight="1">
      <c r="B232" s="217"/>
    </row>
    <row r="233" spans="2:2" ht="14.25" customHeight="1">
      <c r="B233" s="217"/>
    </row>
    <row r="234" spans="2:2" ht="14.25" customHeight="1">
      <c r="B234" s="217"/>
    </row>
    <row r="235" spans="2:2" ht="14.25" customHeight="1">
      <c r="B235" s="217"/>
    </row>
    <row r="236" spans="2:2" ht="14.25" customHeight="1">
      <c r="B236" s="217"/>
    </row>
    <row r="237" spans="2:2" ht="14.25" customHeight="1">
      <c r="B237" s="217"/>
    </row>
    <row r="238" spans="2:2" ht="14.25" customHeight="1">
      <c r="B238" s="217"/>
    </row>
    <row r="239" spans="2:2" ht="14.25" customHeight="1">
      <c r="B239" s="217"/>
    </row>
    <row r="240" spans="2:2" ht="14.25" customHeight="1">
      <c r="B240" s="217"/>
    </row>
    <row r="241" spans="2:2" ht="14.25" customHeight="1">
      <c r="B241" s="217"/>
    </row>
    <row r="242" spans="2:2" ht="14.25" customHeight="1">
      <c r="B242" s="217"/>
    </row>
    <row r="243" spans="2:2" ht="14.25" customHeight="1">
      <c r="B243" s="217"/>
    </row>
    <row r="244" spans="2:2" ht="14.25" customHeight="1">
      <c r="B244" s="217"/>
    </row>
    <row r="245" spans="2:2" ht="14.25" customHeight="1">
      <c r="B245" s="217"/>
    </row>
    <row r="246" spans="2:2" ht="14.25" customHeight="1">
      <c r="B246" s="217"/>
    </row>
    <row r="247" spans="2:2" ht="14.25" customHeight="1">
      <c r="B247" s="217"/>
    </row>
    <row r="248" spans="2:2" ht="14.25" customHeight="1">
      <c r="B248" s="217"/>
    </row>
    <row r="249" spans="2:2" ht="14.25" customHeight="1">
      <c r="B249" s="217"/>
    </row>
    <row r="250" spans="2:2" ht="14.25" customHeight="1">
      <c r="B250" s="217"/>
    </row>
    <row r="251" spans="2:2" ht="14.25" customHeight="1">
      <c r="B251" s="217"/>
    </row>
    <row r="252" spans="2:2" ht="14.25" customHeight="1">
      <c r="B252" s="217"/>
    </row>
    <row r="253" spans="2:2" ht="14.25" customHeight="1">
      <c r="B253" s="217"/>
    </row>
    <row r="254" spans="2:2" ht="14.25" customHeight="1">
      <c r="B254" s="217"/>
    </row>
    <row r="255" spans="2:2" ht="14.25" customHeight="1">
      <c r="B255" s="217"/>
    </row>
    <row r="256" spans="2:2" ht="14.25" customHeight="1">
      <c r="B256" s="217"/>
    </row>
    <row r="257" spans="2:2" ht="14.25" customHeight="1">
      <c r="B257" s="217"/>
    </row>
    <row r="258" spans="2:2" ht="14.25" customHeight="1">
      <c r="B258" s="217"/>
    </row>
    <row r="259" spans="2:2" ht="14.25" customHeight="1">
      <c r="B259" s="217"/>
    </row>
    <row r="260" spans="2:2" ht="14.25" customHeight="1">
      <c r="B260" s="217"/>
    </row>
    <row r="261" spans="2:2" ht="14.25" customHeight="1">
      <c r="B261" s="217"/>
    </row>
    <row r="262" spans="2:2" ht="14.25" customHeight="1">
      <c r="B262" s="217"/>
    </row>
    <row r="263" spans="2:2" ht="14.25" customHeight="1">
      <c r="B263" s="217"/>
    </row>
    <row r="264" spans="2:2" ht="14.25" customHeight="1">
      <c r="B264" s="217"/>
    </row>
    <row r="265" spans="2:2" ht="14.25" customHeight="1">
      <c r="B265" s="217"/>
    </row>
    <row r="266" spans="2:2" ht="14.25" customHeight="1">
      <c r="B266" s="217"/>
    </row>
    <row r="267" spans="2:2" ht="14.25" customHeight="1">
      <c r="B267" s="217"/>
    </row>
    <row r="268" spans="2:2" ht="14.25" customHeight="1">
      <c r="B268" s="217"/>
    </row>
    <row r="269" spans="2:2" ht="14.25" customHeight="1">
      <c r="B269" s="217"/>
    </row>
    <row r="270" spans="2:2" ht="14.25" customHeight="1">
      <c r="B270" s="217"/>
    </row>
    <row r="271" spans="2:2" ht="14.25" customHeight="1">
      <c r="B271" s="217"/>
    </row>
    <row r="272" spans="2:2" ht="14.25" customHeight="1">
      <c r="B272" s="217"/>
    </row>
    <row r="273" spans="2:2" ht="14.25" customHeight="1">
      <c r="B273" s="217"/>
    </row>
    <row r="274" spans="2:2" ht="14.25" customHeight="1">
      <c r="B274" s="217"/>
    </row>
    <row r="275" spans="2:2" ht="14.25" customHeight="1">
      <c r="B275" s="217"/>
    </row>
    <row r="276" spans="2:2" ht="14.25" customHeight="1">
      <c r="B276" s="217"/>
    </row>
    <row r="277" spans="2:2" ht="14.25" customHeight="1">
      <c r="B277" s="217"/>
    </row>
    <row r="278" spans="2:2" ht="14.25" customHeight="1">
      <c r="B278" s="217"/>
    </row>
    <row r="279" spans="2:2" ht="14.25" customHeight="1">
      <c r="B279" s="217"/>
    </row>
    <row r="280" spans="2:2" ht="14.25" customHeight="1">
      <c r="B280" s="217"/>
    </row>
    <row r="281" spans="2:2" ht="14.25" customHeight="1">
      <c r="B281" s="217"/>
    </row>
    <row r="282" spans="2:2" ht="14.25" customHeight="1">
      <c r="B282" s="217"/>
    </row>
    <row r="283" spans="2:2" ht="14.25" customHeight="1">
      <c r="B283" s="217"/>
    </row>
    <row r="284" spans="2:2" ht="14.25" customHeight="1">
      <c r="B284" s="217"/>
    </row>
    <row r="285" spans="2:2" ht="14.25" customHeight="1">
      <c r="B285" s="217"/>
    </row>
    <row r="286" spans="2:2" ht="14.25" customHeight="1">
      <c r="B286" s="217"/>
    </row>
    <row r="287" spans="2:2" ht="14.25" customHeight="1">
      <c r="B287" s="217"/>
    </row>
    <row r="288" spans="2:2" ht="14.25" customHeight="1">
      <c r="B288" s="217"/>
    </row>
    <row r="289" spans="2:2" ht="14.25" customHeight="1">
      <c r="B289" s="217"/>
    </row>
    <row r="290" spans="2:2" ht="14.25" customHeight="1">
      <c r="B290" s="217"/>
    </row>
    <row r="291" spans="2:2" ht="14.25" customHeight="1">
      <c r="B291" s="217"/>
    </row>
    <row r="292" spans="2:2" ht="14.25" customHeight="1">
      <c r="B292" s="217"/>
    </row>
    <row r="293" spans="2:2" ht="14.25" customHeight="1">
      <c r="B293" s="217"/>
    </row>
    <row r="294" spans="2:2" ht="14.25" customHeight="1">
      <c r="B294" s="217"/>
    </row>
    <row r="295" spans="2:2" ht="14.25" customHeight="1">
      <c r="B295" s="217"/>
    </row>
    <row r="296" spans="2:2" ht="14.25" customHeight="1">
      <c r="B296" s="217"/>
    </row>
    <row r="297" spans="2:2" ht="14.25" customHeight="1">
      <c r="B297" s="217"/>
    </row>
    <row r="298" spans="2:2" ht="14.25" customHeight="1">
      <c r="B298" s="217"/>
    </row>
    <row r="299" spans="2:2" ht="14.25" customHeight="1">
      <c r="B299" s="217"/>
    </row>
    <row r="300" spans="2:2" ht="14.25" customHeight="1">
      <c r="B300" s="217"/>
    </row>
    <row r="301" spans="2:2" ht="14.25" customHeight="1">
      <c r="B301" s="217"/>
    </row>
    <row r="302" spans="2:2" ht="14.25" customHeight="1">
      <c r="B302" s="217"/>
    </row>
    <row r="303" spans="2:2" ht="14.25" customHeight="1">
      <c r="B303" s="217"/>
    </row>
    <row r="304" spans="2:2" ht="14.25" customHeight="1">
      <c r="B304" s="217"/>
    </row>
    <row r="305" spans="2:2" ht="14.25" customHeight="1">
      <c r="B305" s="217"/>
    </row>
    <row r="306" spans="2:2" ht="14.25" customHeight="1">
      <c r="B306" s="217"/>
    </row>
    <row r="307" spans="2:2" ht="14.25" customHeight="1">
      <c r="B307" s="217"/>
    </row>
    <row r="308" spans="2:2" ht="14.25" customHeight="1">
      <c r="B308" s="217"/>
    </row>
    <row r="309" spans="2:2" ht="14.25" customHeight="1">
      <c r="B309" s="217"/>
    </row>
    <row r="310" spans="2:2" ht="14.25" customHeight="1">
      <c r="B310" s="217"/>
    </row>
    <row r="311" spans="2:2" ht="14.25" customHeight="1">
      <c r="B311" s="217"/>
    </row>
    <row r="312" spans="2:2" ht="14.25" customHeight="1">
      <c r="B312" s="217"/>
    </row>
    <row r="313" spans="2:2" ht="14.25" customHeight="1">
      <c r="B313" s="217"/>
    </row>
    <row r="314" spans="2:2" ht="14.25" customHeight="1">
      <c r="B314" s="217"/>
    </row>
    <row r="315" spans="2:2" ht="14.25" customHeight="1">
      <c r="B315" s="217"/>
    </row>
    <row r="316" spans="2:2" ht="14.25" customHeight="1">
      <c r="B316" s="217"/>
    </row>
    <row r="317" spans="2:2" ht="14.25" customHeight="1">
      <c r="B317" s="217"/>
    </row>
    <row r="318" spans="2:2" ht="14.25" customHeight="1">
      <c r="B318" s="217"/>
    </row>
    <row r="319" spans="2:2" ht="14.25" customHeight="1">
      <c r="B319" s="217"/>
    </row>
    <row r="320" spans="2:2" ht="14.25" customHeight="1">
      <c r="B320" s="217"/>
    </row>
    <row r="321" spans="2:2" ht="14.25" customHeight="1">
      <c r="B321" s="217"/>
    </row>
    <row r="322" spans="2:2" ht="14.25" customHeight="1">
      <c r="B322" s="217"/>
    </row>
    <row r="323" spans="2:2" ht="14.25" customHeight="1">
      <c r="B323" s="217"/>
    </row>
    <row r="324" spans="2:2" ht="14.25" customHeight="1">
      <c r="B324" s="217"/>
    </row>
    <row r="325" spans="2:2" ht="14.25" customHeight="1">
      <c r="B325" s="217"/>
    </row>
    <row r="326" spans="2:2" ht="14.25" customHeight="1">
      <c r="B326" s="217"/>
    </row>
    <row r="327" spans="2:2" ht="14.25" customHeight="1">
      <c r="B327" s="217"/>
    </row>
    <row r="328" spans="2:2" ht="14.25" customHeight="1">
      <c r="B328" s="217"/>
    </row>
    <row r="329" spans="2:2" ht="14.25" customHeight="1">
      <c r="B329" s="217"/>
    </row>
    <row r="330" spans="2:2" ht="14.25" customHeight="1">
      <c r="B330" s="217"/>
    </row>
    <row r="331" spans="2:2" ht="14.25" customHeight="1">
      <c r="B331" s="217"/>
    </row>
    <row r="332" spans="2:2" ht="14.25" customHeight="1">
      <c r="B332" s="217"/>
    </row>
    <row r="333" spans="2:2" ht="14.25" customHeight="1">
      <c r="B333" s="217"/>
    </row>
    <row r="334" spans="2:2" ht="14.25" customHeight="1">
      <c r="B334" s="217"/>
    </row>
    <row r="335" spans="2:2" ht="14.25" customHeight="1">
      <c r="B335" s="217"/>
    </row>
    <row r="336" spans="2:2" ht="14.25" customHeight="1">
      <c r="B336" s="217"/>
    </row>
    <row r="337" spans="2:2" ht="14.25" customHeight="1">
      <c r="B337" s="217"/>
    </row>
    <row r="338" spans="2:2" ht="14.25" customHeight="1">
      <c r="B338" s="217"/>
    </row>
    <row r="339" spans="2:2" ht="14.25" customHeight="1">
      <c r="B339" s="217"/>
    </row>
    <row r="340" spans="2:2" ht="14.25" customHeight="1">
      <c r="B340" s="217"/>
    </row>
    <row r="341" spans="2:2" ht="14.25" customHeight="1">
      <c r="B341" s="217"/>
    </row>
    <row r="342" spans="2:2" ht="14.25" customHeight="1">
      <c r="B342" s="217"/>
    </row>
    <row r="343" spans="2:2" ht="14.25" customHeight="1">
      <c r="B343" s="217"/>
    </row>
    <row r="344" spans="2:2" ht="14.25" customHeight="1">
      <c r="B344" s="217"/>
    </row>
    <row r="345" spans="2:2" ht="14.25" customHeight="1">
      <c r="B345" s="217"/>
    </row>
    <row r="346" spans="2:2" ht="14.25" customHeight="1">
      <c r="B346" s="217"/>
    </row>
    <row r="347" spans="2:2" ht="14.25" customHeight="1">
      <c r="B347" s="217"/>
    </row>
    <row r="348" spans="2:2" ht="14.25" customHeight="1">
      <c r="B348" s="217"/>
    </row>
    <row r="349" spans="2:2" ht="14.25" customHeight="1">
      <c r="B349" s="217"/>
    </row>
    <row r="350" spans="2:2" ht="14.25" customHeight="1">
      <c r="B350" s="217"/>
    </row>
    <row r="351" spans="2:2" ht="14.25" customHeight="1">
      <c r="B351" s="217"/>
    </row>
    <row r="352" spans="2:2" ht="14.25" customHeight="1">
      <c r="B352" s="217"/>
    </row>
    <row r="353" spans="2:2" ht="14.25" customHeight="1">
      <c r="B353" s="217"/>
    </row>
    <row r="354" spans="2:2" ht="14.25" customHeight="1">
      <c r="B354" s="217"/>
    </row>
    <row r="355" spans="2:2" ht="14.25" customHeight="1">
      <c r="B355" s="217"/>
    </row>
    <row r="356" spans="2:2" ht="14.25" customHeight="1">
      <c r="B356" s="217"/>
    </row>
    <row r="357" spans="2:2" ht="14.25" customHeight="1">
      <c r="B357" s="217"/>
    </row>
    <row r="358" spans="2:2" ht="14.25" customHeight="1">
      <c r="B358" s="217"/>
    </row>
    <row r="359" spans="2:2" ht="14.25" customHeight="1">
      <c r="B359" s="217"/>
    </row>
    <row r="360" spans="2:2" ht="14.25" customHeight="1">
      <c r="B360" s="217"/>
    </row>
    <row r="361" spans="2:2" ht="14.25" customHeight="1">
      <c r="B361" s="217"/>
    </row>
    <row r="362" spans="2:2" ht="14.25" customHeight="1">
      <c r="B362" s="217"/>
    </row>
    <row r="363" spans="2:2" ht="14.25" customHeight="1">
      <c r="B363" s="217"/>
    </row>
    <row r="364" spans="2:2" ht="14.25" customHeight="1">
      <c r="B364" s="217"/>
    </row>
    <row r="365" spans="2:2" ht="14.25" customHeight="1">
      <c r="B365" s="217"/>
    </row>
    <row r="366" spans="2:2" ht="14.25" customHeight="1">
      <c r="B366" s="217"/>
    </row>
    <row r="367" spans="2:2" ht="14.25" customHeight="1">
      <c r="B367" s="217"/>
    </row>
    <row r="368" spans="2:2" ht="14.25" customHeight="1">
      <c r="B368" s="217"/>
    </row>
    <row r="369" spans="2:2" ht="14.25" customHeight="1">
      <c r="B369" s="217"/>
    </row>
    <row r="370" spans="2:2" ht="14.25" customHeight="1">
      <c r="B370" s="217"/>
    </row>
    <row r="371" spans="2:2" ht="14.25" customHeight="1">
      <c r="B371" s="217"/>
    </row>
    <row r="372" spans="2:2" ht="14.25" customHeight="1">
      <c r="B372" s="217"/>
    </row>
    <row r="373" spans="2:2" ht="14.25" customHeight="1">
      <c r="B373" s="217"/>
    </row>
    <row r="374" spans="2:2" ht="14.25" customHeight="1">
      <c r="B374" s="217"/>
    </row>
    <row r="375" spans="2:2" ht="14.25" customHeight="1">
      <c r="B375" s="217"/>
    </row>
    <row r="376" spans="2:2" ht="14.25" customHeight="1">
      <c r="B376" s="217"/>
    </row>
    <row r="377" spans="2:2" ht="14.25" customHeight="1">
      <c r="B377" s="217"/>
    </row>
    <row r="378" spans="2:2" ht="14.25" customHeight="1">
      <c r="B378" s="217"/>
    </row>
    <row r="379" spans="2:2" ht="14.25" customHeight="1">
      <c r="B379" s="217"/>
    </row>
    <row r="380" spans="2:2" ht="14.25" customHeight="1">
      <c r="B380" s="217"/>
    </row>
    <row r="381" spans="2:2" ht="14.25" customHeight="1">
      <c r="B381" s="217"/>
    </row>
    <row r="382" spans="2:2" ht="14.25" customHeight="1">
      <c r="B382" s="217"/>
    </row>
    <row r="383" spans="2:2" ht="14.25" customHeight="1">
      <c r="B383" s="217"/>
    </row>
    <row r="384" spans="2:2" ht="14.25" customHeight="1">
      <c r="B384" s="217"/>
    </row>
    <row r="385" spans="2:2" ht="14.25" customHeight="1">
      <c r="B385" s="217"/>
    </row>
    <row r="386" spans="2:2" ht="14.25" customHeight="1">
      <c r="B386" s="217"/>
    </row>
    <row r="387" spans="2:2" ht="14.25" customHeight="1">
      <c r="B387" s="217"/>
    </row>
    <row r="388" spans="2:2" ht="14.25" customHeight="1">
      <c r="B388" s="217"/>
    </row>
    <row r="389" spans="2:2" ht="14.25" customHeight="1">
      <c r="B389" s="217"/>
    </row>
    <row r="390" spans="2:2" ht="14.25" customHeight="1">
      <c r="B390" s="217"/>
    </row>
    <row r="391" spans="2:2" ht="14.25" customHeight="1">
      <c r="B391" s="217"/>
    </row>
    <row r="392" spans="2:2" ht="14.25" customHeight="1">
      <c r="B392" s="217"/>
    </row>
    <row r="393" spans="2:2" ht="14.25" customHeight="1">
      <c r="B393" s="217"/>
    </row>
    <row r="394" spans="2:2" ht="14.25" customHeight="1">
      <c r="B394" s="217"/>
    </row>
    <row r="395" spans="2:2" ht="14.25" customHeight="1">
      <c r="B395" s="217"/>
    </row>
    <row r="396" spans="2:2" ht="14.25" customHeight="1">
      <c r="B396" s="217"/>
    </row>
    <row r="397" spans="2:2" ht="14.25" customHeight="1">
      <c r="B397" s="217"/>
    </row>
    <row r="398" spans="2:2" ht="14.25" customHeight="1">
      <c r="B398" s="217"/>
    </row>
    <row r="399" spans="2:2" ht="14.25" customHeight="1">
      <c r="B399" s="217"/>
    </row>
    <row r="400" spans="2:2" ht="14.25" customHeight="1">
      <c r="B400" s="217"/>
    </row>
    <row r="401" spans="2:2" ht="14.25" customHeight="1">
      <c r="B401" s="217"/>
    </row>
    <row r="402" spans="2:2" ht="14.25" customHeight="1">
      <c r="B402" s="217"/>
    </row>
    <row r="403" spans="2:2" ht="14.25" customHeight="1">
      <c r="B403" s="217"/>
    </row>
    <row r="404" spans="2:2" ht="14.25" customHeight="1">
      <c r="B404" s="217"/>
    </row>
    <row r="405" spans="2:2" ht="14.25" customHeight="1">
      <c r="B405" s="217"/>
    </row>
    <row r="406" spans="2:2" ht="14.25" customHeight="1">
      <c r="B406" s="217"/>
    </row>
    <row r="407" spans="2:2" ht="14.25" customHeight="1">
      <c r="B407" s="217"/>
    </row>
    <row r="408" spans="2:2" ht="14.25" customHeight="1">
      <c r="B408" s="217"/>
    </row>
    <row r="409" spans="2:2" ht="14.25" customHeight="1">
      <c r="B409" s="217"/>
    </row>
    <row r="410" spans="2:2" ht="14.25" customHeight="1">
      <c r="B410" s="217"/>
    </row>
    <row r="411" spans="2:2" ht="14.25" customHeight="1">
      <c r="B411" s="217"/>
    </row>
    <row r="412" spans="2:2" ht="14.25" customHeight="1">
      <c r="B412" s="217"/>
    </row>
    <row r="413" spans="2:2" ht="14.25" customHeight="1">
      <c r="B413" s="217"/>
    </row>
    <row r="414" spans="2:2" ht="14.25" customHeight="1">
      <c r="B414" s="217"/>
    </row>
    <row r="415" spans="2:2" ht="14.25" customHeight="1">
      <c r="B415" s="217"/>
    </row>
    <row r="416" spans="2:2" ht="14.25" customHeight="1">
      <c r="B416" s="217"/>
    </row>
    <row r="417" spans="2:2" ht="14.25" customHeight="1">
      <c r="B417" s="217"/>
    </row>
    <row r="418" spans="2:2" ht="14.25" customHeight="1">
      <c r="B418" s="217"/>
    </row>
    <row r="419" spans="2:2" ht="14.25" customHeight="1">
      <c r="B419" s="217"/>
    </row>
    <row r="420" spans="2:2" ht="14.25" customHeight="1">
      <c r="B420" s="217"/>
    </row>
    <row r="421" spans="2:2" ht="14.25" customHeight="1">
      <c r="B421" s="217"/>
    </row>
    <row r="422" spans="2:2" ht="14.25" customHeight="1">
      <c r="B422" s="217"/>
    </row>
    <row r="423" spans="2:2" ht="14.25" customHeight="1">
      <c r="B423" s="217"/>
    </row>
    <row r="424" spans="2:2" ht="14.25" customHeight="1">
      <c r="B424" s="217"/>
    </row>
    <row r="425" spans="2:2" ht="14.25" customHeight="1">
      <c r="B425" s="217"/>
    </row>
    <row r="426" spans="2:2" ht="14.25" customHeight="1">
      <c r="B426" s="217"/>
    </row>
    <row r="427" spans="2:2" ht="14.25" customHeight="1">
      <c r="B427" s="217"/>
    </row>
    <row r="428" spans="2:2" ht="14.25" customHeight="1">
      <c r="B428" s="217"/>
    </row>
    <row r="429" spans="2:2" ht="14.25" customHeight="1">
      <c r="B429" s="217"/>
    </row>
    <row r="430" spans="2:2" ht="14.25" customHeight="1">
      <c r="B430" s="217"/>
    </row>
    <row r="431" spans="2:2" ht="14.25" customHeight="1">
      <c r="B431" s="217"/>
    </row>
    <row r="432" spans="2:2" ht="14.25" customHeight="1">
      <c r="B432" s="217"/>
    </row>
    <row r="433" spans="2:2" ht="14.25" customHeight="1">
      <c r="B433" s="217"/>
    </row>
    <row r="434" spans="2:2" ht="14.25" customHeight="1">
      <c r="B434" s="217"/>
    </row>
    <row r="435" spans="2:2" ht="14.25" customHeight="1">
      <c r="B435" s="217"/>
    </row>
    <row r="436" spans="2:2" ht="14.25" customHeight="1">
      <c r="B436" s="217"/>
    </row>
    <row r="437" spans="2:2" ht="14.25" customHeight="1">
      <c r="B437" s="217"/>
    </row>
    <row r="438" spans="2:2" ht="14.25" customHeight="1">
      <c r="B438" s="217"/>
    </row>
    <row r="439" spans="2:2" ht="14.25" customHeight="1">
      <c r="B439" s="217"/>
    </row>
    <row r="440" spans="2:2" ht="14.25" customHeight="1">
      <c r="B440" s="217"/>
    </row>
    <row r="441" spans="2:2" ht="14.25" customHeight="1">
      <c r="B441" s="217"/>
    </row>
    <row r="442" spans="2:2" ht="14.25" customHeight="1">
      <c r="B442" s="217"/>
    </row>
    <row r="443" spans="2:2" ht="14.25" customHeight="1">
      <c r="B443" s="217"/>
    </row>
    <row r="444" spans="2:2" ht="14.25" customHeight="1">
      <c r="B444" s="217"/>
    </row>
    <row r="445" spans="2:2" ht="14.25" customHeight="1">
      <c r="B445" s="217"/>
    </row>
    <row r="446" spans="2:2" ht="14.25" customHeight="1">
      <c r="B446" s="217"/>
    </row>
    <row r="447" spans="2:2" ht="14.25" customHeight="1">
      <c r="B447" s="217"/>
    </row>
    <row r="448" spans="2:2" ht="14.25" customHeight="1">
      <c r="B448" s="217"/>
    </row>
    <row r="449" spans="2:2" ht="14.25" customHeight="1">
      <c r="B449" s="217"/>
    </row>
    <row r="450" spans="2:2" ht="14.25" customHeight="1">
      <c r="B450" s="217"/>
    </row>
    <row r="451" spans="2:2" ht="14.25" customHeight="1">
      <c r="B451" s="217"/>
    </row>
    <row r="452" spans="2:2" ht="14.25" customHeight="1">
      <c r="B452" s="217"/>
    </row>
    <row r="453" spans="2:2" ht="14.25" customHeight="1">
      <c r="B453" s="217"/>
    </row>
    <row r="454" spans="2:2" ht="14.25" customHeight="1">
      <c r="B454" s="217"/>
    </row>
    <row r="455" spans="2:2" ht="14.25" customHeight="1">
      <c r="B455" s="217"/>
    </row>
    <row r="456" spans="2:2" ht="14.25" customHeight="1">
      <c r="B456" s="217"/>
    </row>
    <row r="457" spans="2:2" ht="14.25" customHeight="1">
      <c r="B457" s="217"/>
    </row>
    <row r="458" spans="2:2" ht="14.25" customHeight="1">
      <c r="B458" s="217"/>
    </row>
    <row r="459" spans="2:2" ht="14.25" customHeight="1">
      <c r="B459" s="217"/>
    </row>
    <row r="460" spans="2:2" ht="14.25" customHeight="1">
      <c r="B460" s="217"/>
    </row>
    <row r="461" spans="2:2" ht="14.25" customHeight="1">
      <c r="B461" s="217"/>
    </row>
    <row r="462" spans="2:2" ht="14.25" customHeight="1">
      <c r="B462" s="217"/>
    </row>
    <row r="463" spans="2:2" ht="14.25" customHeight="1">
      <c r="B463" s="217"/>
    </row>
    <row r="464" spans="2:2" ht="14.25" customHeight="1">
      <c r="B464" s="217"/>
    </row>
    <row r="465" spans="2:2" ht="14.25" customHeight="1">
      <c r="B465" s="217"/>
    </row>
    <row r="466" spans="2:2" ht="14.25" customHeight="1">
      <c r="B466" s="217"/>
    </row>
    <row r="467" spans="2:2" ht="14.25" customHeight="1">
      <c r="B467" s="217"/>
    </row>
    <row r="468" spans="2:2" ht="14.25" customHeight="1">
      <c r="B468" s="217"/>
    </row>
    <row r="469" spans="2:2" ht="14.25" customHeight="1">
      <c r="B469" s="217"/>
    </row>
    <row r="470" spans="2:2" ht="14.25" customHeight="1">
      <c r="B470" s="217"/>
    </row>
    <row r="471" spans="2:2" ht="14.25" customHeight="1">
      <c r="B471" s="217"/>
    </row>
    <row r="472" spans="2:2" ht="14.25" customHeight="1">
      <c r="B472" s="217"/>
    </row>
    <row r="473" spans="2:2" ht="14.25" customHeight="1">
      <c r="B473" s="217"/>
    </row>
    <row r="474" spans="2:2" ht="14.25" customHeight="1">
      <c r="B474" s="217"/>
    </row>
    <row r="475" spans="2:2" ht="14.25" customHeight="1">
      <c r="B475" s="217"/>
    </row>
    <row r="476" spans="2:2" ht="14.25" customHeight="1">
      <c r="B476" s="217"/>
    </row>
    <row r="477" spans="2:2" ht="14.25" customHeight="1">
      <c r="B477" s="217"/>
    </row>
    <row r="478" spans="2:2" ht="14.25" customHeight="1">
      <c r="B478" s="217"/>
    </row>
    <row r="479" spans="2:2" ht="14.25" customHeight="1">
      <c r="B479" s="217"/>
    </row>
    <row r="480" spans="2:2" ht="14.25" customHeight="1">
      <c r="B480" s="217"/>
    </row>
    <row r="481" spans="2:2" ht="14.25" customHeight="1">
      <c r="B481" s="217"/>
    </row>
    <row r="482" spans="2:2" ht="14.25" customHeight="1">
      <c r="B482" s="217"/>
    </row>
    <row r="483" spans="2:2" ht="14.25" customHeight="1">
      <c r="B483" s="217"/>
    </row>
    <row r="484" spans="2:2" ht="14.25" customHeight="1">
      <c r="B484" s="217"/>
    </row>
    <row r="485" spans="2:2" ht="14.25" customHeight="1">
      <c r="B485" s="217"/>
    </row>
    <row r="486" spans="2:2" ht="14.25" customHeight="1">
      <c r="B486" s="217"/>
    </row>
    <row r="487" spans="2:2" ht="14.25" customHeight="1">
      <c r="B487" s="217"/>
    </row>
    <row r="488" spans="2:2" ht="14.25" customHeight="1">
      <c r="B488" s="217"/>
    </row>
    <row r="489" spans="2:2" ht="14.25" customHeight="1">
      <c r="B489" s="217"/>
    </row>
    <row r="490" spans="2:2" ht="14.25" customHeight="1">
      <c r="B490" s="217"/>
    </row>
    <row r="491" spans="2:2" ht="14.25" customHeight="1">
      <c r="B491" s="217"/>
    </row>
    <row r="492" spans="2:2" ht="14.25" customHeight="1">
      <c r="B492" s="217"/>
    </row>
    <row r="493" spans="2:2" ht="14.25" customHeight="1">
      <c r="B493" s="217"/>
    </row>
    <row r="494" spans="2:2" ht="14.25" customHeight="1">
      <c r="B494" s="217"/>
    </row>
    <row r="495" spans="2:2" ht="14.25" customHeight="1">
      <c r="B495" s="217"/>
    </row>
    <row r="496" spans="2:2" ht="14.25" customHeight="1">
      <c r="B496" s="217"/>
    </row>
    <row r="497" spans="2:2" ht="14.25" customHeight="1">
      <c r="B497" s="217"/>
    </row>
    <row r="498" spans="2:2" ht="14.25" customHeight="1">
      <c r="B498" s="217"/>
    </row>
    <row r="499" spans="2:2" ht="14.25" customHeight="1">
      <c r="B499" s="217"/>
    </row>
    <row r="500" spans="2:2" ht="14.25" customHeight="1">
      <c r="B500" s="217"/>
    </row>
    <row r="501" spans="2:2" ht="14.25" customHeight="1">
      <c r="B501" s="217"/>
    </row>
    <row r="502" spans="2:2" ht="14.25" customHeight="1">
      <c r="B502" s="217"/>
    </row>
    <row r="503" spans="2:2" ht="14.25" customHeight="1">
      <c r="B503" s="217"/>
    </row>
    <row r="504" spans="2:2" ht="14.25" customHeight="1">
      <c r="B504" s="217"/>
    </row>
    <row r="505" spans="2:2" ht="14.25" customHeight="1">
      <c r="B505" s="217"/>
    </row>
    <row r="506" spans="2:2" ht="14.25" customHeight="1">
      <c r="B506" s="217"/>
    </row>
    <row r="507" spans="2:2" ht="14.25" customHeight="1">
      <c r="B507" s="217"/>
    </row>
    <row r="508" spans="2:2" ht="14.25" customHeight="1">
      <c r="B508" s="217"/>
    </row>
    <row r="509" spans="2:2" ht="14.25" customHeight="1">
      <c r="B509" s="217"/>
    </row>
    <row r="510" spans="2:2" ht="14.25" customHeight="1">
      <c r="B510" s="217"/>
    </row>
    <row r="511" spans="2:2" ht="14.25" customHeight="1">
      <c r="B511" s="217"/>
    </row>
    <row r="512" spans="2:2" ht="14.25" customHeight="1">
      <c r="B512" s="217"/>
    </row>
    <row r="513" spans="2:2" ht="14.25" customHeight="1">
      <c r="B513" s="217"/>
    </row>
    <row r="514" spans="2:2" ht="14.25" customHeight="1">
      <c r="B514" s="217"/>
    </row>
    <row r="515" spans="2:2" ht="14.25" customHeight="1">
      <c r="B515" s="217"/>
    </row>
    <row r="516" spans="2:2" ht="14.25" customHeight="1">
      <c r="B516" s="217"/>
    </row>
    <row r="517" spans="2:2" ht="14.25" customHeight="1">
      <c r="B517" s="217"/>
    </row>
    <row r="518" spans="2:2" ht="14.25" customHeight="1">
      <c r="B518" s="217"/>
    </row>
    <row r="519" spans="2:2" ht="14.25" customHeight="1">
      <c r="B519" s="217"/>
    </row>
    <row r="520" spans="2:2" ht="14.25" customHeight="1">
      <c r="B520" s="217"/>
    </row>
    <row r="521" spans="2:2" ht="14.25" customHeight="1">
      <c r="B521" s="217"/>
    </row>
    <row r="522" spans="2:2" ht="14.25" customHeight="1">
      <c r="B522" s="217"/>
    </row>
    <row r="523" spans="2:2" ht="14.25" customHeight="1">
      <c r="B523" s="217"/>
    </row>
    <row r="524" spans="2:2" ht="14.25" customHeight="1">
      <c r="B524" s="217"/>
    </row>
    <row r="525" spans="2:2" ht="14.25" customHeight="1">
      <c r="B525" s="217"/>
    </row>
    <row r="526" spans="2:2" ht="14.25" customHeight="1">
      <c r="B526" s="217"/>
    </row>
    <row r="527" spans="2:2" ht="14.25" customHeight="1">
      <c r="B527" s="217"/>
    </row>
    <row r="528" spans="2:2" ht="14.25" customHeight="1">
      <c r="B528" s="217"/>
    </row>
    <row r="529" spans="2:2" ht="14.25" customHeight="1">
      <c r="B529" s="217"/>
    </row>
    <row r="530" spans="2:2" ht="14.25" customHeight="1">
      <c r="B530" s="217"/>
    </row>
    <row r="531" spans="2:2" ht="14.25" customHeight="1">
      <c r="B531" s="217"/>
    </row>
    <row r="532" spans="2:2" ht="14.25" customHeight="1">
      <c r="B532" s="217"/>
    </row>
    <row r="533" spans="2:2" ht="14.25" customHeight="1">
      <c r="B533" s="217"/>
    </row>
    <row r="534" spans="2:2" ht="14.25" customHeight="1">
      <c r="B534" s="217"/>
    </row>
    <row r="535" spans="2:2" ht="14.25" customHeight="1">
      <c r="B535" s="217"/>
    </row>
    <row r="536" spans="2:2" ht="14.25" customHeight="1">
      <c r="B536" s="217"/>
    </row>
    <row r="537" spans="2:2" ht="14.25" customHeight="1">
      <c r="B537" s="217"/>
    </row>
    <row r="538" spans="2:2" ht="14.25" customHeight="1">
      <c r="B538" s="217"/>
    </row>
    <row r="539" spans="2:2" ht="14.25" customHeight="1">
      <c r="B539" s="217"/>
    </row>
    <row r="540" spans="2:2" ht="14.25" customHeight="1">
      <c r="B540" s="217"/>
    </row>
    <row r="541" spans="2:2" ht="14.25" customHeight="1">
      <c r="B541" s="217"/>
    </row>
    <row r="542" spans="2:2" ht="14.25" customHeight="1">
      <c r="B542" s="217"/>
    </row>
    <row r="543" spans="2:2" ht="14.25" customHeight="1">
      <c r="B543" s="217"/>
    </row>
    <row r="544" spans="2:2" ht="14.25" customHeight="1">
      <c r="B544" s="217"/>
    </row>
    <row r="545" spans="2:2" ht="14.25" customHeight="1">
      <c r="B545" s="217"/>
    </row>
    <row r="546" spans="2:2" ht="14.25" customHeight="1">
      <c r="B546" s="217"/>
    </row>
    <row r="547" spans="2:2" ht="14.25" customHeight="1">
      <c r="B547" s="217"/>
    </row>
    <row r="548" spans="2:2" ht="14.25" customHeight="1">
      <c r="B548" s="217"/>
    </row>
    <row r="549" spans="2:2" ht="14.25" customHeight="1">
      <c r="B549" s="217"/>
    </row>
    <row r="550" spans="2:2" ht="14.25" customHeight="1">
      <c r="B550" s="217"/>
    </row>
    <row r="551" spans="2:2" ht="14.25" customHeight="1">
      <c r="B551" s="217"/>
    </row>
    <row r="552" spans="2:2" ht="14.25" customHeight="1">
      <c r="B552" s="217"/>
    </row>
    <row r="553" spans="2:2" ht="14.25" customHeight="1">
      <c r="B553" s="217"/>
    </row>
    <row r="554" spans="2:2" ht="14.25" customHeight="1">
      <c r="B554" s="217"/>
    </row>
    <row r="555" spans="2:2" ht="14.25" customHeight="1">
      <c r="B555" s="217"/>
    </row>
    <row r="556" spans="2:2" ht="14.25" customHeight="1">
      <c r="B556" s="217"/>
    </row>
    <row r="557" spans="2:2" ht="14.25" customHeight="1">
      <c r="B557" s="217"/>
    </row>
    <row r="558" spans="2:2" ht="14.25" customHeight="1">
      <c r="B558" s="217"/>
    </row>
    <row r="559" spans="2:2" ht="14.25" customHeight="1">
      <c r="B559" s="217"/>
    </row>
    <row r="560" spans="2:2" ht="14.25" customHeight="1">
      <c r="B560" s="217"/>
    </row>
    <row r="561" spans="2:2" ht="14.25" customHeight="1">
      <c r="B561" s="217"/>
    </row>
    <row r="562" spans="2:2" ht="14.25" customHeight="1">
      <c r="B562" s="217"/>
    </row>
    <row r="563" spans="2:2" ht="14.25" customHeight="1">
      <c r="B563" s="217"/>
    </row>
    <row r="564" spans="2:2" ht="14.25" customHeight="1">
      <c r="B564" s="217"/>
    </row>
    <row r="565" spans="2:2" ht="14.25" customHeight="1">
      <c r="B565" s="217"/>
    </row>
    <row r="566" spans="2:2" ht="14.25" customHeight="1">
      <c r="B566" s="217"/>
    </row>
    <row r="567" spans="2:2" ht="14.25" customHeight="1">
      <c r="B567" s="217"/>
    </row>
    <row r="568" spans="2:2" ht="14.25" customHeight="1">
      <c r="B568" s="217"/>
    </row>
    <row r="569" spans="2:2" ht="14.25" customHeight="1">
      <c r="B569" s="217"/>
    </row>
    <row r="570" spans="2:2" ht="14.25" customHeight="1">
      <c r="B570" s="217"/>
    </row>
    <row r="571" spans="2:2" ht="14.25" customHeight="1">
      <c r="B571" s="217"/>
    </row>
    <row r="572" spans="2:2" ht="14.25" customHeight="1">
      <c r="B572" s="217"/>
    </row>
    <row r="573" spans="2:2" ht="14.25" customHeight="1">
      <c r="B573" s="217"/>
    </row>
    <row r="574" spans="2:2" ht="14.25" customHeight="1">
      <c r="B574" s="217"/>
    </row>
    <row r="575" spans="2:2" ht="14.25" customHeight="1">
      <c r="B575" s="217"/>
    </row>
    <row r="576" spans="2:2" ht="14.25" customHeight="1">
      <c r="B576" s="217"/>
    </row>
    <row r="577" spans="2:2" ht="14.25" customHeight="1">
      <c r="B577" s="217"/>
    </row>
    <row r="578" spans="2:2" ht="14.25" customHeight="1">
      <c r="B578" s="217"/>
    </row>
    <row r="579" spans="2:2" ht="14.25" customHeight="1">
      <c r="B579" s="217"/>
    </row>
    <row r="580" spans="2:2" ht="14.25" customHeight="1">
      <c r="B580" s="217"/>
    </row>
    <row r="581" spans="2:2" ht="14.25" customHeight="1">
      <c r="B581" s="217"/>
    </row>
    <row r="582" spans="2:2" ht="14.25" customHeight="1">
      <c r="B582" s="217"/>
    </row>
    <row r="583" spans="2:2" ht="14.25" customHeight="1">
      <c r="B583" s="217"/>
    </row>
    <row r="584" spans="2:2" ht="14.25" customHeight="1">
      <c r="B584" s="217"/>
    </row>
    <row r="585" spans="2:2" ht="14.25" customHeight="1">
      <c r="B585" s="217"/>
    </row>
    <row r="586" spans="2:2" ht="14.25" customHeight="1">
      <c r="B586" s="217"/>
    </row>
    <row r="587" spans="2:2" ht="14.25" customHeight="1">
      <c r="B587" s="217"/>
    </row>
    <row r="588" spans="2:2" ht="14.25" customHeight="1">
      <c r="B588" s="217"/>
    </row>
    <row r="589" spans="2:2" ht="14.25" customHeight="1">
      <c r="B589" s="217"/>
    </row>
    <row r="590" spans="2:2" ht="14.25" customHeight="1">
      <c r="B590" s="217"/>
    </row>
    <row r="591" spans="2:2" ht="14.25" customHeight="1">
      <c r="B591" s="217"/>
    </row>
    <row r="592" spans="2:2" ht="14.25" customHeight="1">
      <c r="B592" s="217"/>
    </row>
    <row r="593" spans="2:2" ht="14.25" customHeight="1">
      <c r="B593" s="217"/>
    </row>
    <row r="594" spans="2:2" ht="14.25" customHeight="1">
      <c r="B594" s="217"/>
    </row>
    <row r="595" spans="2:2" ht="14.25" customHeight="1">
      <c r="B595" s="217"/>
    </row>
    <row r="596" spans="2:2" ht="14.25" customHeight="1">
      <c r="B596" s="217"/>
    </row>
    <row r="597" spans="2:2" ht="14.25" customHeight="1">
      <c r="B597" s="217"/>
    </row>
    <row r="598" spans="2:2" ht="14.25" customHeight="1">
      <c r="B598" s="217"/>
    </row>
    <row r="599" spans="2:2" ht="14.25" customHeight="1">
      <c r="B599" s="217"/>
    </row>
    <row r="600" spans="2:2" ht="14.25" customHeight="1">
      <c r="B600" s="217"/>
    </row>
    <row r="601" spans="2:2" ht="14.25" customHeight="1">
      <c r="B601" s="217"/>
    </row>
    <row r="602" spans="2:2" ht="14.25" customHeight="1">
      <c r="B602" s="217"/>
    </row>
    <row r="603" spans="2:2" ht="14.25" customHeight="1">
      <c r="B603" s="217"/>
    </row>
    <row r="604" spans="2:2" ht="14.25" customHeight="1">
      <c r="B604" s="217"/>
    </row>
    <row r="605" spans="2:2" ht="14.25" customHeight="1">
      <c r="B605" s="217"/>
    </row>
    <row r="606" spans="2:2" ht="14.25" customHeight="1">
      <c r="B606" s="217"/>
    </row>
    <row r="607" spans="2:2" ht="14.25" customHeight="1">
      <c r="B607" s="217"/>
    </row>
    <row r="608" spans="2:2" ht="14.25" customHeight="1">
      <c r="B608" s="217"/>
    </row>
    <row r="609" spans="2:2" ht="14.25" customHeight="1">
      <c r="B609" s="217"/>
    </row>
    <row r="610" spans="2:2" ht="14.25" customHeight="1">
      <c r="B610" s="217"/>
    </row>
    <row r="611" spans="2:2" ht="14.25" customHeight="1">
      <c r="B611" s="217"/>
    </row>
    <row r="612" spans="2:2" ht="14.25" customHeight="1">
      <c r="B612" s="217"/>
    </row>
    <row r="613" spans="2:2" ht="14.25" customHeight="1">
      <c r="B613" s="217"/>
    </row>
    <row r="614" spans="2:2" ht="14.25" customHeight="1">
      <c r="B614" s="217"/>
    </row>
    <row r="615" spans="2:2" ht="14.25" customHeight="1">
      <c r="B615" s="217"/>
    </row>
    <row r="616" spans="2:2" ht="14.25" customHeight="1">
      <c r="B616" s="217"/>
    </row>
    <row r="617" spans="2:2" ht="14.25" customHeight="1">
      <c r="B617" s="217"/>
    </row>
    <row r="618" spans="2:2" ht="14.25" customHeight="1">
      <c r="B618" s="217"/>
    </row>
    <row r="619" spans="2:2" ht="14.25" customHeight="1">
      <c r="B619" s="217"/>
    </row>
    <row r="620" spans="2:2" ht="14.25" customHeight="1">
      <c r="B620" s="217"/>
    </row>
    <row r="621" spans="2:2" ht="14.25" customHeight="1">
      <c r="B621" s="217"/>
    </row>
    <row r="622" spans="2:2" ht="14.25" customHeight="1">
      <c r="B622" s="217"/>
    </row>
    <row r="623" spans="2:2" ht="14.25" customHeight="1">
      <c r="B623" s="217"/>
    </row>
    <row r="624" spans="2:2" ht="14.25" customHeight="1">
      <c r="B624" s="217"/>
    </row>
    <row r="625" spans="2:2" ht="14.25" customHeight="1">
      <c r="B625" s="217"/>
    </row>
    <row r="626" spans="2:2" ht="14.25" customHeight="1">
      <c r="B626" s="217"/>
    </row>
    <row r="627" spans="2:2" ht="14.25" customHeight="1">
      <c r="B627" s="217"/>
    </row>
    <row r="628" spans="2:2" ht="14.25" customHeight="1">
      <c r="B628" s="217"/>
    </row>
    <row r="629" spans="2:2" ht="14.25" customHeight="1">
      <c r="B629" s="217"/>
    </row>
    <row r="630" spans="2:2" ht="14.25" customHeight="1">
      <c r="B630" s="217"/>
    </row>
    <row r="631" spans="2:2" ht="14.25" customHeight="1">
      <c r="B631" s="217"/>
    </row>
    <row r="632" spans="2:2" ht="14.25" customHeight="1">
      <c r="B632" s="217"/>
    </row>
    <row r="633" spans="2:2" ht="14.25" customHeight="1">
      <c r="B633" s="217"/>
    </row>
    <row r="634" spans="2:2" ht="14.25" customHeight="1">
      <c r="B634" s="217"/>
    </row>
    <row r="635" spans="2:2" ht="14.25" customHeight="1">
      <c r="B635" s="217"/>
    </row>
    <row r="636" spans="2:2" ht="14.25" customHeight="1">
      <c r="B636" s="217"/>
    </row>
    <row r="637" spans="2:2" ht="14.25" customHeight="1">
      <c r="B637" s="217"/>
    </row>
    <row r="638" spans="2:2" ht="14.25" customHeight="1">
      <c r="B638" s="217"/>
    </row>
    <row r="639" spans="2:2" ht="14.25" customHeight="1">
      <c r="B639" s="217"/>
    </row>
    <row r="640" spans="2:2" ht="14.25" customHeight="1">
      <c r="B640" s="217"/>
    </row>
    <row r="641" spans="2:2" ht="14.25" customHeight="1">
      <c r="B641" s="217"/>
    </row>
    <row r="642" spans="2:2" ht="14.25" customHeight="1">
      <c r="B642" s="217"/>
    </row>
    <row r="643" spans="2:2" ht="14.25" customHeight="1">
      <c r="B643" s="217"/>
    </row>
    <row r="644" spans="2:2" ht="14.25" customHeight="1">
      <c r="B644" s="217"/>
    </row>
    <row r="645" spans="2:2" ht="14.25" customHeight="1">
      <c r="B645" s="217"/>
    </row>
    <row r="646" spans="2:2" ht="14.25" customHeight="1">
      <c r="B646" s="217"/>
    </row>
    <row r="647" spans="2:2" ht="14.25" customHeight="1">
      <c r="B647" s="217"/>
    </row>
    <row r="648" spans="2:2" ht="14.25" customHeight="1">
      <c r="B648" s="217"/>
    </row>
    <row r="649" spans="2:2" ht="14.25" customHeight="1">
      <c r="B649" s="217"/>
    </row>
    <row r="650" spans="2:2" ht="14.25" customHeight="1">
      <c r="B650" s="217"/>
    </row>
    <row r="651" spans="2:2" ht="14.25" customHeight="1">
      <c r="B651" s="217"/>
    </row>
    <row r="652" spans="2:2" ht="14.25" customHeight="1">
      <c r="B652" s="217"/>
    </row>
    <row r="653" spans="2:2" ht="14.25" customHeight="1">
      <c r="B653" s="217"/>
    </row>
    <row r="654" spans="2:2" ht="14.25" customHeight="1">
      <c r="B654" s="217"/>
    </row>
    <row r="655" spans="2:2" ht="14.25" customHeight="1">
      <c r="B655" s="217"/>
    </row>
    <row r="656" spans="2:2" ht="14.25" customHeight="1">
      <c r="B656" s="217"/>
    </row>
    <row r="657" spans="2:2" ht="14.25" customHeight="1">
      <c r="B657" s="217"/>
    </row>
    <row r="658" spans="2:2" ht="14.25" customHeight="1">
      <c r="B658" s="217"/>
    </row>
    <row r="659" spans="2:2" ht="14.25" customHeight="1">
      <c r="B659" s="217"/>
    </row>
    <row r="660" spans="2:2" ht="14.25" customHeight="1">
      <c r="B660" s="217"/>
    </row>
    <row r="661" spans="2:2" ht="14.25" customHeight="1">
      <c r="B661" s="217"/>
    </row>
    <row r="662" spans="2:2" ht="14.25" customHeight="1">
      <c r="B662" s="217"/>
    </row>
    <row r="663" spans="2:2" ht="14.25" customHeight="1">
      <c r="B663" s="217"/>
    </row>
    <row r="664" spans="2:2" ht="14.25" customHeight="1">
      <c r="B664" s="217"/>
    </row>
    <row r="665" spans="2:2" ht="14.25" customHeight="1">
      <c r="B665" s="217"/>
    </row>
    <row r="666" spans="2:2" ht="14.25" customHeight="1">
      <c r="B666" s="217"/>
    </row>
    <row r="667" spans="2:2" ht="14.25" customHeight="1">
      <c r="B667" s="217"/>
    </row>
    <row r="668" spans="2:2" ht="14.25" customHeight="1">
      <c r="B668" s="217"/>
    </row>
    <row r="669" spans="2:2" ht="14.25" customHeight="1">
      <c r="B669" s="217"/>
    </row>
    <row r="670" spans="2:2" ht="14.25" customHeight="1">
      <c r="B670" s="217"/>
    </row>
    <row r="671" spans="2:2" ht="14.25" customHeight="1">
      <c r="B671" s="217"/>
    </row>
    <row r="672" spans="2:2" ht="14.25" customHeight="1">
      <c r="B672" s="217"/>
    </row>
    <row r="673" spans="2:2" ht="14.25" customHeight="1">
      <c r="B673" s="217"/>
    </row>
    <row r="674" spans="2:2" ht="14.25" customHeight="1">
      <c r="B674" s="217"/>
    </row>
    <row r="675" spans="2:2" ht="14.25" customHeight="1">
      <c r="B675" s="217"/>
    </row>
    <row r="676" spans="2:2" ht="14.25" customHeight="1">
      <c r="B676" s="217"/>
    </row>
    <row r="677" spans="2:2" ht="14.25" customHeight="1">
      <c r="B677" s="217"/>
    </row>
    <row r="678" spans="2:2" ht="14.25" customHeight="1">
      <c r="B678" s="217"/>
    </row>
    <row r="679" spans="2:2" ht="14.25" customHeight="1">
      <c r="B679" s="217"/>
    </row>
    <row r="680" spans="2:2" ht="14.25" customHeight="1">
      <c r="B680" s="217"/>
    </row>
    <row r="681" spans="2:2" ht="14.25" customHeight="1">
      <c r="B681" s="217"/>
    </row>
    <row r="682" spans="2:2" ht="14.25" customHeight="1">
      <c r="B682" s="217"/>
    </row>
    <row r="683" spans="2:2" ht="14.25" customHeight="1">
      <c r="B683" s="217"/>
    </row>
    <row r="684" spans="2:2" ht="14.25" customHeight="1">
      <c r="B684" s="217"/>
    </row>
    <row r="685" spans="2:2" ht="14.25" customHeight="1">
      <c r="B685" s="217"/>
    </row>
    <row r="686" spans="2:2" ht="14.25" customHeight="1">
      <c r="B686" s="217"/>
    </row>
    <row r="687" spans="2:2" ht="14.25" customHeight="1">
      <c r="B687" s="217"/>
    </row>
    <row r="688" spans="2:2" ht="14.25" customHeight="1">
      <c r="B688" s="217"/>
    </row>
    <row r="689" spans="2:2" ht="14.25" customHeight="1">
      <c r="B689" s="217"/>
    </row>
    <row r="690" spans="2:2" ht="14.25" customHeight="1">
      <c r="B690" s="217"/>
    </row>
    <row r="691" spans="2:2" ht="14.25" customHeight="1">
      <c r="B691" s="217"/>
    </row>
    <row r="692" spans="2:2" ht="14.25" customHeight="1">
      <c r="B692" s="217"/>
    </row>
    <row r="693" spans="2:2" ht="14.25" customHeight="1">
      <c r="B693" s="217"/>
    </row>
    <row r="694" spans="2:2" ht="14.25" customHeight="1">
      <c r="B694" s="217"/>
    </row>
    <row r="695" spans="2:2" ht="14.25" customHeight="1">
      <c r="B695" s="217"/>
    </row>
    <row r="696" spans="2:2" ht="14.25" customHeight="1">
      <c r="B696" s="217"/>
    </row>
    <row r="697" spans="2:2" ht="14.25" customHeight="1">
      <c r="B697" s="217"/>
    </row>
    <row r="698" spans="2:2" ht="14.25" customHeight="1">
      <c r="B698" s="217"/>
    </row>
    <row r="699" spans="2:2" ht="14.25" customHeight="1">
      <c r="B699" s="217"/>
    </row>
    <row r="700" spans="2:2" ht="14.25" customHeight="1">
      <c r="B700" s="217"/>
    </row>
    <row r="701" spans="2:2" ht="14.25" customHeight="1">
      <c r="B701" s="217"/>
    </row>
    <row r="702" spans="2:2" ht="14.25" customHeight="1">
      <c r="B702" s="217"/>
    </row>
    <row r="703" spans="2:2" ht="14.25" customHeight="1">
      <c r="B703" s="217"/>
    </row>
    <row r="704" spans="2:2" ht="14.25" customHeight="1">
      <c r="B704" s="217"/>
    </row>
    <row r="705" spans="2:2" ht="14.25" customHeight="1">
      <c r="B705" s="217"/>
    </row>
    <row r="706" spans="2:2" ht="14.25" customHeight="1">
      <c r="B706" s="217"/>
    </row>
    <row r="707" spans="2:2" ht="14.25" customHeight="1">
      <c r="B707" s="217"/>
    </row>
    <row r="708" spans="2:2" ht="14.25" customHeight="1">
      <c r="B708" s="217"/>
    </row>
    <row r="709" spans="2:2" ht="14.25" customHeight="1">
      <c r="B709" s="217"/>
    </row>
    <row r="710" spans="2:2" ht="14.25" customHeight="1">
      <c r="B710" s="217"/>
    </row>
    <row r="711" spans="2:2" ht="14.25" customHeight="1">
      <c r="B711" s="217"/>
    </row>
    <row r="712" spans="2:2" ht="14.25" customHeight="1">
      <c r="B712" s="217"/>
    </row>
    <row r="713" spans="2:2" ht="14.25" customHeight="1">
      <c r="B713" s="217"/>
    </row>
    <row r="714" spans="2:2" ht="14.25" customHeight="1">
      <c r="B714" s="217"/>
    </row>
    <row r="715" spans="2:2" ht="14.25" customHeight="1">
      <c r="B715" s="217"/>
    </row>
    <row r="716" spans="2:2" ht="14.25" customHeight="1">
      <c r="B716" s="217"/>
    </row>
    <row r="717" spans="2:2" ht="14.25" customHeight="1">
      <c r="B717" s="217"/>
    </row>
    <row r="718" spans="2:2" ht="14.25" customHeight="1">
      <c r="B718" s="217"/>
    </row>
    <row r="719" spans="2:2" ht="14.25" customHeight="1">
      <c r="B719" s="217"/>
    </row>
    <row r="720" spans="2:2" ht="14.25" customHeight="1">
      <c r="B720" s="217"/>
    </row>
    <row r="721" spans="2:2" ht="14.25" customHeight="1">
      <c r="B721" s="217"/>
    </row>
    <row r="722" spans="2:2" ht="14.25" customHeight="1">
      <c r="B722" s="217"/>
    </row>
    <row r="723" spans="2:2" ht="14.25" customHeight="1">
      <c r="B723" s="217"/>
    </row>
    <row r="724" spans="2:2" ht="14.25" customHeight="1">
      <c r="B724" s="217"/>
    </row>
    <row r="725" spans="2:2" ht="14.25" customHeight="1">
      <c r="B725" s="217"/>
    </row>
    <row r="726" spans="2:2" ht="14.25" customHeight="1">
      <c r="B726" s="217"/>
    </row>
    <row r="727" spans="2:2" ht="14.25" customHeight="1">
      <c r="B727" s="217"/>
    </row>
    <row r="728" spans="2:2" ht="14.25" customHeight="1">
      <c r="B728" s="217"/>
    </row>
    <row r="729" spans="2:2" ht="14.25" customHeight="1">
      <c r="B729" s="217"/>
    </row>
    <row r="730" spans="2:2" ht="14.25" customHeight="1">
      <c r="B730" s="217"/>
    </row>
    <row r="731" spans="2:2" ht="14.25" customHeight="1">
      <c r="B731" s="217"/>
    </row>
    <row r="732" spans="2:2" ht="14.25" customHeight="1">
      <c r="B732" s="217"/>
    </row>
    <row r="733" spans="2:2" ht="14.25" customHeight="1">
      <c r="B733" s="217"/>
    </row>
    <row r="734" spans="2:2" ht="14.25" customHeight="1">
      <c r="B734" s="217"/>
    </row>
    <row r="735" spans="2:2" ht="14.25" customHeight="1">
      <c r="B735" s="217"/>
    </row>
    <row r="736" spans="2:2" ht="14.25" customHeight="1">
      <c r="B736" s="217"/>
    </row>
    <row r="737" spans="2:2" ht="14.25" customHeight="1">
      <c r="B737" s="217"/>
    </row>
    <row r="738" spans="2:2" ht="14.25" customHeight="1">
      <c r="B738" s="217"/>
    </row>
    <row r="739" spans="2:2" ht="14.25" customHeight="1">
      <c r="B739" s="217"/>
    </row>
    <row r="740" spans="2:2" ht="14.25" customHeight="1">
      <c r="B740" s="217"/>
    </row>
    <row r="741" spans="2:2" ht="14.25" customHeight="1">
      <c r="B741" s="217"/>
    </row>
    <row r="742" spans="2:2" ht="14.25" customHeight="1">
      <c r="B742" s="217"/>
    </row>
    <row r="743" spans="2:2" ht="14.25" customHeight="1">
      <c r="B743" s="217"/>
    </row>
    <row r="744" spans="2:2" ht="14.25" customHeight="1">
      <c r="B744" s="217"/>
    </row>
    <row r="745" spans="2:2" ht="14.25" customHeight="1">
      <c r="B745" s="217"/>
    </row>
    <row r="746" spans="2:2" ht="14.25" customHeight="1">
      <c r="B746" s="217"/>
    </row>
    <row r="747" spans="2:2" ht="14.25" customHeight="1">
      <c r="B747" s="217"/>
    </row>
    <row r="748" spans="2:2" ht="14.25" customHeight="1">
      <c r="B748" s="217"/>
    </row>
    <row r="749" spans="2:2" ht="14.25" customHeight="1">
      <c r="B749" s="217"/>
    </row>
    <row r="750" spans="2:2" ht="14.25" customHeight="1">
      <c r="B750" s="217"/>
    </row>
    <row r="751" spans="2:2" ht="14.25" customHeight="1">
      <c r="B751" s="217"/>
    </row>
    <row r="752" spans="2:2" ht="14.25" customHeight="1">
      <c r="B752" s="217"/>
    </row>
    <row r="753" spans="2:2" ht="14.25" customHeight="1">
      <c r="B753" s="217"/>
    </row>
    <row r="754" spans="2:2" ht="14.25" customHeight="1">
      <c r="B754" s="217"/>
    </row>
    <row r="755" spans="2:2" ht="14.25" customHeight="1">
      <c r="B755" s="217"/>
    </row>
    <row r="756" spans="2:2" ht="14.25" customHeight="1">
      <c r="B756" s="217"/>
    </row>
    <row r="757" spans="2:2" ht="14.25" customHeight="1">
      <c r="B757" s="217"/>
    </row>
    <row r="758" spans="2:2" ht="14.25" customHeight="1">
      <c r="B758" s="217"/>
    </row>
    <row r="759" spans="2:2" ht="14.25" customHeight="1">
      <c r="B759" s="217"/>
    </row>
    <row r="760" spans="2:2" ht="14.25" customHeight="1">
      <c r="B760" s="217"/>
    </row>
    <row r="761" spans="2:2" ht="14.25" customHeight="1">
      <c r="B761" s="217"/>
    </row>
    <row r="762" spans="2:2" ht="14.25" customHeight="1">
      <c r="B762" s="217"/>
    </row>
    <row r="763" spans="2:2" ht="14.25" customHeight="1">
      <c r="B763" s="217"/>
    </row>
    <row r="764" spans="2:2" ht="14.25" customHeight="1">
      <c r="B764" s="217"/>
    </row>
    <row r="765" spans="2:2" ht="14.25" customHeight="1">
      <c r="B765" s="217"/>
    </row>
    <row r="766" spans="2:2" ht="14.25" customHeight="1">
      <c r="B766" s="217"/>
    </row>
    <row r="767" spans="2:2" ht="14.25" customHeight="1">
      <c r="B767" s="217"/>
    </row>
    <row r="768" spans="2:2" ht="14.25" customHeight="1">
      <c r="B768" s="217"/>
    </row>
    <row r="769" spans="2:2" ht="14.25" customHeight="1">
      <c r="B769" s="217"/>
    </row>
    <row r="770" spans="2:2" ht="14.25" customHeight="1">
      <c r="B770" s="217"/>
    </row>
    <row r="771" spans="2:2" ht="14.25" customHeight="1">
      <c r="B771" s="217"/>
    </row>
    <row r="772" spans="2:2" ht="14.25" customHeight="1">
      <c r="B772" s="217"/>
    </row>
    <row r="773" spans="2:2" ht="14.25" customHeight="1">
      <c r="B773" s="217"/>
    </row>
    <row r="774" spans="2:2" ht="14.25" customHeight="1">
      <c r="B774" s="217"/>
    </row>
    <row r="775" spans="2:2" ht="14.25" customHeight="1">
      <c r="B775" s="217"/>
    </row>
    <row r="776" spans="2:2" ht="14.25" customHeight="1">
      <c r="B776" s="217"/>
    </row>
    <row r="777" spans="2:2" ht="14.25" customHeight="1">
      <c r="B777" s="217"/>
    </row>
    <row r="778" spans="2:2" ht="14.25" customHeight="1">
      <c r="B778" s="217"/>
    </row>
    <row r="779" spans="2:2" ht="14.25" customHeight="1">
      <c r="B779" s="217"/>
    </row>
    <row r="780" spans="2:2" ht="14.25" customHeight="1">
      <c r="B780" s="217"/>
    </row>
    <row r="781" spans="2:2" ht="14.25" customHeight="1">
      <c r="B781" s="217"/>
    </row>
    <row r="782" spans="2:2" ht="14.25" customHeight="1">
      <c r="B782" s="217"/>
    </row>
    <row r="783" spans="2:2" ht="14.25" customHeight="1">
      <c r="B783" s="217"/>
    </row>
    <row r="784" spans="2:2" ht="14.25" customHeight="1">
      <c r="B784" s="217"/>
    </row>
    <row r="785" spans="2:2" ht="14.25" customHeight="1">
      <c r="B785" s="217"/>
    </row>
    <row r="786" spans="2:2" ht="14.25" customHeight="1">
      <c r="B786" s="217"/>
    </row>
    <row r="787" spans="2:2" ht="14.25" customHeight="1">
      <c r="B787" s="217"/>
    </row>
    <row r="788" spans="2:2" ht="14.25" customHeight="1">
      <c r="B788" s="217"/>
    </row>
    <row r="789" spans="2:2" ht="14.25" customHeight="1">
      <c r="B789" s="217"/>
    </row>
    <row r="790" spans="2:2" ht="14.25" customHeight="1">
      <c r="B790" s="217"/>
    </row>
    <row r="791" spans="2:2" ht="14.25" customHeight="1">
      <c r="B791" s="217"/>
    </row>
    <row r="792" spans="2:2" ht="14.25" customHeight="1">
      <c r="B792" s="217"/>
    </row>
    <row r="793" spans="2:2" ht="14.25" customHeight="1">
      <c r="B793" s="217"/>
    </row>
    <row r="794" spans="2:2" ht="14.25" customHeight="1">
      <c r="B794" s="217"/>
    </row>
    <row r="795" spans="2:2" ht="14.25" customHeight="1">
      <c r="B795" s="217"/>
    </row>
    <row r="796" spans="2:2" ht="14.25" customHeight="1">
      <c r="B796" s="217"/>
    </row>
    <row r="797" spans="2:2" ht="14.25" customHeight="1">
      <c r="B797" s="217"/>
    </row>
    <row r="798" spans="2:2" ht="14.25" customHeight="1">
      <c r="B798" s="217"/>
    </row>
    <row r="799" spans="2:2" ht="14.25" customHeight="1">
      <c r="B799" s="217"/>
    </row>
    <row r="800" spans="2:2" ht="14.25" customHeight="1">
      <c r="B800" s="217"/>
    </row>
    <row r="801" spans="2:2" ht="14.25" customHeight="1">
      <c r="B801" s="217"/>
    </row>
    <row r="802" spans="2:2" ht="14.25" customHeight="1">
      <c r="B802" s="217"/>
    </row>
    <row r="803" spans="2:2" ht="14.25" customHeight="1">
      <c r="B803" s="217"/>
    </row>
    <row r="804" spans="2:2" ht="14.25" customHeight="1">
      <c r="B804" s="217"/>
    </row>
    <row r="805" spans="2:2" ht="14.25" customHeight="1">
      <c r="B805" s="217"/>
    </row>
    <row r="806" spans="2:2" ht="14.25" customHeight="1">
      <c r="B806" s="217"/>
    </row>
    <row r="807" spans="2:2" ht="14.25" customHeight="1">
      <c r="B807" s="217"/>
    </row>
    <row r="808" spans="2:2" ht="14.25" customHeight="1">
      <c r="B808" s="217"/>
    </row>
    <row r="809" spans="2:2" ht="14.25" customHeight="1">
      <c r="B809" s="217"/>
    </row>
    <row r="810" spans="2:2" ht="14.25" customHeight="1">
      <c r="B810" s="217"/>
    </row>
    <row r="811" spans="2:2" ht="14.25" customHeight="1">
      <c r="B811" s="217"/>
    </row>
    <row r="812" spans="2:2" ht="14.25" customHeight="1">
      <c r="B812" s="217"/>
    </row>
    <row r="813" spans="2:2" ht="14.25" customHeight="1">
      <c r="B813" s="217"/>
    </row>
    <row r="814" spans="2:2" ht="14.25" customHeight="1">
      <c r="B814" s="217"/>
    </row>
    <row r="815" spans="2:2" ht="14.25" customHeight="1">
      <c r="B815" s="217"/>
    </row>
    <row r="816" spans="2:2" ht="14.25" customHeight="1">
      <c r="B816" s="217"/>
    </row>
    <row r="817" spans="2:2" ht="14.25" customHeight="1">
      <c r="B817" s="217"/>
    </row>
    <row r="818" spans="2:2" ht="14.25" customHeight="1">
      <c r="B818" s="217"/>
    </row>
    <row r="819" spans="2:2" ht="14.25" customHeight="1">
      <c r="B819" s="217"/>
    </row>
    <row r="820" spans="2:2" ht="14.25" customHeight="1">
      <c r="B820" s="217"/>
    </row>
    <row r="821" spans="2:2" ht="14.25" customHeight="1">
      <c r="B821" s="217"/>
    </row>
    <row r="822" spans="2:2" ht="14.25" customHeight="1">
      <c r="B822" s="217"/>
    </row>
    <row r="823" spans="2:2" ht="14.25" customHeight="1">
      <c r="B823" s="217"/>
    </row>
    <row r="824" spans="2:2" ht="14.25" customHeight="1">
      <c r="B824" s="217"/>
    </row>
    <row r="825" spans="2:2" ht="14.25" customHeight="1">
      <c r="B825" s="217"/>
    </row>
    <row r="826" spans="2:2" ht="14.25" customHeight="1">
      <c r="B826" s="217"/>
    </row>
    <row r="827" spans="2:2" ht="14.25" customHeight="1">
      <c r="B827" s="217"/>
    </row>
    <row r="828" spans="2:2" ht="14.25" customHeight="1">
      <c r="B828" s="217"/>
    </row>
    <row r="829" spans="2:2" ht="14.25" customHeight="1">
      <c r="B829" s="217"/>
    </row>
    <row r="830" spans="2:2" ht="14.25" customHeight="1">
      <c r="B830" s="217"/>
    </row>
    <row r="831" spans="2:2" ht="14.25" customHeight="1">
      <c r="B831" s="217"/>
    </row>
    <row r="832" spans="2:2" ht="14.25" customHeight="1">
      <c r="B832" s="217"/>
    </row>
    <row r="833" spans="2:2" ht="14.25" customHeight="1">
      <c r="B833" s="217"/>
    </row>
    <row r="834" spans="2:2" ht="14.25" customHeight="1">
      <c r="B834" s="217"/>
    </row>
    <row r="835" spans="2:2" ht="14.25" customHeight="1">
      <c r="B835" s="217"/>
    </row>
    <row r="836" spans="2:2" ht="14.25" customHeight="1">
      <c r="B836" s="217"/>
    </row>
    <row r="837" spans="2:2" ht="14.25" customHeight="1">
      <c r="B837" s="217"/>
    </row>
    <row r="838" spans="2:2" ht="14.25" customHeight="1">
      <c r="B838" s="217"/>
    </row>
    <row r="839" spans="2:2" ht="14.25" customHeight="1">
      <c r="B839" s="217"/>
    </row>
    <row r="840" spans="2:2" ht="14.25" customHeight="1">
      <c r="B840" s="217"/>
    </row>
    <row r="841" spans="2:2" ht="14.25" customHeight="1">
      <c r="B841" s="217"/>
    </row>
    <row r="842" spans="2:2" ht="14.25" customHeight="1">
      <c r="B842" s="217"/>
    </row>
    <row r="843" spans="2:2" ht="14.25" customHeight="1">
      <c r="B843" s="217"/>
    </row>
    <row r="844" spans="2:2" ht="14.25" customHeight="1">
      <c r="B844" s="217"/>
    </row>
    <row r="845" spans="2:2" ht="14.25" customHeight="1">
      <c r="B845" s="217"/>
    </row>
    <row r="846" spans="2:2" ht="14.25" customHeight="1">
      <c r="B846" s="217"/>
    </row>
    <row r="847" spans="2:2" ht="14.25" customHeight="1">
      <c r="B847" s="217"/>
    </row>
    <row r="848" spans="2:2" ht="14.25" customHeight="1">
      <c r="B848" s="217"/>
    </row>
    <row r="849" spans="2:2" ht="14.25" customHeight="1">
      <c r="B849" s="217"/>
    </row>
    <row r="850" spans="2:2" ht="14.25" customHeight="1">
      <c r="B850" s="217"/>
    </row>
    <row r="851" spans="2:2" ht="14.25" customHeight="1">
      <c r="B851" s="217"/>
    </row>
    <row r="852" spans="2:2" ht="14.25" customHeight="1">
      <c r="B852" s="217"/>
    </row>
    <row r="853" spans="2:2" ht="14.25" customHeight="1">
      <c r="B853" s="217"/>
    </row>
    <row r="854" spans="2:2" ht="14.25" customHeight="1">
      <c r="B854" s="217"/>
    </row>
    <row r="855" spans="2:2" ht="14.25" customHeight="1">
      <c r="B855" s="217"/>
    </row>
    <row r="856" spans="2:2" ht="14.25" customHeight="1">
      <c r="B856" s="217"/>
    </row>
    <row r="857" spans="2:2" ht="14.25" customHeight="1">
      <c r="B857" s="217"/>
    </row>
    <row r="858" spans="2:2" ht="14.25" customHeight="1">
      <c r="B858" s="217"/>
    </row>
    <row r="859" spans="2:2" ht="14.25" customHeight="1">
      <c r="B859" s="217"/>
    </row>
    <row r="860" spans="2:2" ht="14.25" customHeight="1">
      <c r="B860" s="217"/>
    </row>
    <row r="861" spans="2:2" ht="14.25" customHeight="1">
      <c r="B861" s="217"/>
    </row>
    <row r="862" spans="2:2" ht="14.25" customHeight="1">
      <c r="B862" s="217"/>
    </row>
    <row r="863" spans="2:2" ht="14.25" customHeight="1">
      <c r="B863" s="217"/>
    </row>
    <row r="864" spans="2:2" ht="14.25" customHeight="1">
      <c r="B864" s="217"/>
    </row>
    <row r="865" spans="2:2" ht="14.25" customHeight="1">
      <c r="B865" s="217"/>
    </row>
    <row r="866" spans="2:2" ht="14.25" customHeight="1">
      <c r="B866" s="217"/>
    </row>
    <row r="867" spans="2:2" ht="14.25" customHeight="1">
      <c r="B867" s="217"/>
    </row>
    <row r="868" spans="2:2" ht="14.25" customHeight="1">
      <c r="B868" s="217"/>
    </row>
    <row r="869" spans="2:2" ht="14.25" customHeight="1">
      <c r="B869" s="217"/>
    </row>
    <row r="870" spans="2:2" ht="14.25" customHeight="1">
      <c r="B870" s="217"/>
    </row>
    <row r="871" spans="2:2" ht="14.25" customHeight="1">
      <c r="B871" s="217"/>
    </row>
    <row r="872" spans="2:2" ht="14.25" customHeight="1">
      <c r="B872" s="217"/>
    </row>
    <row r="873" spans="2:2" ht="14.25" customHeight="1">
      <c r="B873" s="217"/>
    </row>
    <row r="874" spans="2:2" ht="14.25" customHeight="1">
      <c r="B874" s="217"/>
    </row>
    <row r="875" spans="2:2" ht="14.25" customHeight="1">
      <c r="B875" s="217"/>
    </row>
    <row r="876" spans="2:2" ht="14.25" customHeight="1">
      <c r="B876" s="217"/>
    </row>
    <row r="877" spans="2:2" ht="14.25" customHeight="1">
      <c r="B877" s="217"/>
    </row>
    <row r="878" spans="2:2" ht="14.25" customHeight="1">
      <c r="B878" s="217"/>
    </row>
    <row r="879" spans="2:2" ht="14.25" customHeight="1">
      <c r="B879" s="217"/>
    </row>
    <row r="880" spans="2:2" ht="14.25" customHeight="1">
      <c r="B880" s="217"/>
    </row>
    <row r="881" spans="2:2" ht="14.25" customHeight="1">
      <c r="B881" s="217"/>
    </row>
    <row r="882" spans="2:2" ht="14.25" customHeight="1">
      <c r="B882" s="217"/>
    </row>
    <row r="883" spans="2:2" ht="14.25" customHeight="1">
      <c r="B883" s="217"/>
    </row>
    <row r="884" spans="2:2" ht="14.25" customHeight="1">
      <c r="B884" s="217"/>
    </row>
    <row r="885" spans="2:2" ht="14.25" customHeight="1">
      <c r="B885" s="217"/>
    </row>
    <row r="886" spans="2:2" ht="14.25" customHeight="1">
      <c r="B886" s="217"/>
    </row>
    <row r="887" spans="2:2" ht="14.25" customHeight="1">
      <c r="B887" s="217"/>
    </row>
    <row r="888" spans="2:2" ht="14.25" customHeight="1">
      <c r="B888" s="217"/>
    </row>
    <row r="889" spans="2:2" ht="14.25" customHeight="1">
      <c r="B889" s="217"/>
    </row>
    <row r="890" spans="2:2" ht="14.25" customHeight="1">
      <c r="B890" s="217"/>
    </row>
    <row r="891" spans="2:2" ht="14.25" customHeight="1">
      <c r="B891" s="217"/>
    </row>
    <row r="892" spans="2:2" ht="14.25" customHeight="1">
      <c r="B892" s="217"/>
    </row>
    <row r="893" spans="2:2" ht="14.25" customHeight="1">
      <c r="B893" s="217"/>
    </row>
    <row r="894" spans="2:2" ht="14.25" customHeight="1">
      <c r="B894" s="217"/>
    </row>
    <row r="895" spans="2:2" ht="14.25" customHeight="1">
      <c r="B895" s="217"/>
    </row>
    <row r="896" spans="2:2" ht="14.25" customHeight="1">
      <c r="B896" s="217"/>
    </row>
    <row r="897" spans="2:2" ht="14.25" customHeight="1">
      <c r="B897" s="217"/>
    </row>
    <row r="898" spans="2:2" ht="14.25" customHeight="1">
      <c r="B898" s="217"/>
    </row>
    <row r="899" spans="2:2" ht="14.25" customHeight="1">
      <c r="B899" s="217"/>
    </row>
    <row r="900" spans="2:2" ht="14.25" customHeight="1">
      <c r="B900" s="217"/>
    </row>
    <row r="901" spans="2:2" ht="14.25" customHeight="1">
      <c r="B901" s="217"/>
    </row>
    <row r="902" spans="2:2" ht="14.25" customHeight="1">
      <c r="B902" s="217"/>
    </row>
    <row r="903" spans="2:2" ht="14.25" customHeight="1">
      <c r="B903" s="217"/>
    </row>
    <row r="904" spans="2:2" ht="14.25" customHeight="1">
      <c r="B904" s="217"/>
    </row>
    <row r="905" spans="2:2" ht="14.25" customHeight="1">
      <c r="B905" s="217"/>
    </row>
    <row r="906" spans="2:2" ht="14.25" customHeight="1">
      <c r="B906" s="217"/>
    </row>
    <row r="907" spans="2:2" ht="14.25" customHeight="1">
      <c r="B907" s="217"/>
    </row>
    <row r="908" spans="2:2" ht="14.25" customHeight="1">
      <c r="B908" s="217"/>
    </row>
    <row r="909" spans="2:2" ht="14.25" customHeight="1">
      <c r="B909" s="217"/>
    </row>
    <row r="910" spans="2:2" ht="14.25" customHeight="1">
      <c r="B910" s="217"/>
    </row>
    <row r="911" spans="2:2" ht="14.25" customHeight="1">
      <c r="B911" s="217"/>
    </row>
    <row r="912" spans="2:2" ht="14.25" customHeight="1">
      <c r="B912" s="217"/>
    </row>
    <row r="913" spans="2:2" ht="14.25" customHeight="1">
      <c r="B913" s="217"/>
    </row>
    <row r="914" spans="2:2" ht="14.25" customHeight="1">
      <c r="B914" s="217"/>
    </row>
    <row r="915" spans="2:2" ht="14.25" customHeight="1">
      <c r="B915" s="217"/>
    </row>
    <row r="916" spans="2:2" ht="14.25" customHeight="1">
      <c r="B916" s="217"/>
    </row>
    <row r="917" spans="2:2" ht="14.25" customHeight="1">
      <c r="B917" s="217"/>
    </row>
    <row r="918" spans="2:2" ht="14.25" customHeight="1">
      <c r="B918" s="217"/>
    </row>
    <row r="919" spans="2:2" ht="14.25" customHeight="1">
      <c r="B919" s="217"/>
    </row>
    <row r="920" spans="2:2" ht="14.25" customHeight="1">
      <c r="B920" s="217"/>
    </row>
    <row r="921" spans="2:2" ht="14.25" customHeight="1">
      <c r="B921" s="217"/>
    </row>
    <row r="922" spans="2:2" ht="14.25" customHeight="1">
      <c r="B922" s="217"/>
    </row>
    <row r="923" spans="2:2" ht="14.25" customHeight="1">
      <c r="B923" s="217"/>
    </row>
    <row r="924" spans="2:2" ht="14.25" customHeight="1">
      <c r="B924" s="217"/>
    </row>
    <row r="925" spans="2:2" ht="14.25" customHeight="1">
      <c r="B925" s="217"/>
    </row>
    <row r="926" spans="2:2" ht="14.25" customHeight="1">
      <c r="B926" s="217"/>
    </row>
    <row r="927" spans="2:2" ht="14.25" customHeight="1">
      <c r="B927" s="217"/>
    </row>
    <row r="928" spans="2:2" ht="14.25" customHeight="1">
      <c r="B928" s="217"/>
    </row>
    <row r="929" spans="2:2" ht="14.25" customHeight="1">
      <c r="B929" s="217"/>
    </row>
    <row r="930" spans="2:2" ht="14.25" customHeight="1">
      <c r="B930" s="217"/>
    </row>
    <row r="931" spans="2:2" ht="14.25" customHeight="1">
      <c r="B931" s="217"/>
    </row>
    <row r="932" spans="2:2" ht="14.25" customHeight="1">
      <c r="B932" s="217"/>
    </row>
    <row r="933" spans="2:2" ht="14.25" customHeight="1">
      <c r="B933" s="217"/>
    </row>
    <row r="934" spans="2:2" ht="14.25" customHeight="1">
      <c r="B934" s="217"/>
    </row>
    <row r="935" spans="2:2" ht="14.25" customHeight="1">
      <c r="B935" s="217"/>
    </row>
    <row r="936" spans="2:2" ht="14.25" customHeight="1">
      <c r="B936" s="217"/>
    </row>
    <row r="937" spans="2:2" ht="14.25" customHeight="1">
      <c r="B937" s="217"/>
    </row>
    <row r="938" spans="2:2" ht="14.25" customHeight="1">
      <c r="B938" s="217"/>
    </row>
    <row r="939" spans="2:2" ht="14.25" customHeight="1">
      <c r="B939" s="217"/>
    </row>
    <row r="940" spans="2:2" ht="14.25" customHeight="1">
      <c r="B940" s="217"/>
    </row>
    <row r="941" spans="2:2" ht="14.25" customHeight="1">
      <c r="B941" s="217"/>
    </row>
    <row r="942" spans="2:2" ht="14.25" customHeight="1">
      <c r="B942" s="217"/>
    </row>
    <row r="943" spans="2:2" ht="14.25" customHeight="1">
      <c r="B943" s="217"/>
    </row>
    <row r="944" spans="2:2" ht="14.25" customHeight="1">
      <c r="B944" s="217"/>
    </row>
    <row r="945" spans="2:2" ht="14.25" customHeight="1">
      <c r="B945" s="217"/>
    </row>
    <row r="946" spans="2:2" ht="14.25" customHeight="1">
      <c r="B946" s="217"/>
    </row>
    <row r="947" spans="2:2" ht="14.25" customHeight="1">
      <c r="B947" s="217"/>
    </row>
    <row r="948" spans="2:2" ht="14.25" customHeight="1">
      <c r="B948" s="217"/>
    </row>
    <row r="949" spans="2:2" ht="14.25" customHeight="1">
      <c r="B949" s="217"/>
    </row>
    <row r="950" spans="2:2" ht="14.25" customHeight="1">
      <c r="B950" s="217"/>
    </row>
    <row r="951" spans="2:2" ht="14.25" customHeight="1">
      <c r="B951" s="217"/>
    </row>
    <row r="952" spans="2:2" ht="14.25" customHeight="1">
      <c r="B952" s="217"/>
    </row>
    <row r="953" spans="2:2" ht="14.25" customHeight="1">
      <c r="B953" s="217"/>
    </row>
    <row r="954" spans="2:2" ht="14.25" customHeight="1">
      <c r="B954" s="217"/>
    </row>
    <row r="955" spans="2:2" ht="14.25" customHeight="1">
      <c r="B955" s="217"/>
    </row>
    <row r="956" spans="2:2" ht="14.25" customHeight="1">
      <c r="B956" s="217"/>
    </row>
    <row r="957" spans="2:2" ht="14.25" customHeight="1">
      <c r="B957" s="217"/>
    </row>
    <row r="958" spans="2:2" ht="14.25" customHeight="1">
      <c r="B958" s="217"/>
    </row>
    <row r="959" spans="2:2" ht="14.25" customHeight="1">
      <c r="B959" s="217"/>
    </row>
    <row r="960" spans="2:2" ht="14.25" customHeight="1">
      <c r="B960" s="217"/>
    </row>
    <row r="961" spans="2:2" ht="14.25" customHeight="1">
      <c r="B961" s="217"/>
    </row>
    <row r="962" spans="2:2" ht="14.25" customHeight="1">
      <c r="B962" s="217"/>
    </row>
    <row r="963" spans="2:2" ht="14.25" customHeight="1">
      <c r="B963" s="217"/>
    </row>
    <row r="964" spans="2:2" ht="14.25" customHeight="1">
      <c r="B964" s="217"/>
    </row>
    <row r="965" spans="2:2" ht="14.25" customHeight="1">
      <c r="B965" s="217"/>
    </row>
    <row r="966" spans="2:2" ht="14.25" customHeight="1">
      <c r="B966" s="217"/>
    </row>
    <row r="967" spans="2:2" ht="14.25" customHeight="1">
      <c r="B967" s="217"/>
    </row>
    <row r="968" spans="2:2" ht="14.25" customHeight="1">
      <c r="B968" s="217"/>
    </row>
    <row r="969" spans="2:2" ht="14.25" customHeight="1">
      <c r="B969" s="217"/>
    </row>
    <row r="970" spans="2:2" ht="14.25" customHeight="1">
      <c r="B970" s="217"/>
    </row>
    <row r="971" spans="2:2" ht="14.25" customHeight="1">
      <c r="B971" s="217"/>
    </row>
    <row r="972" spans="2:2" ht="14.25" customHeight="1">
      <c r="B972" s="217"/>
    </row>
    <row r="973" spans="2:2" ht="14.25" customHeight="1">
      <c r="B973" s="217"/>
    </row>
    <row r="974" spans="2:2" ht="14.25" customHeight="1">
      <c r="B974" s="217"/>
    </row>
    <row r="975" spans="2:2" ht="14.25" customHeight="1">
      <c r="B975" s="217"/>
    </row>
    <row r="976" spans="2:2" ht="14.25" customHeight="1">
      <c r="B976" s="217"/>
    </row>
    <row r="977" spans="2:2" ht="14.25" customHeight="1">
      <c r="B977" s="217"/>
    </row>
    <row r="978" spans="2:2" ht="14.25" customHeight="1">
      <c r="B978" s="217"/>
    </row>
    <row r="979" spans="2:2" ht="14.25" customHeight="1">
      <c r="B979" s="217"/>
    </row>
    <row r="980" spans="2:2" ht="14.25" customHeight="1">
      <c r="B980" s="217"/>
    </row>
    <row r="981" spans="2:2" ht="14.25" customHeight="1">
      <c r="B981" s="217"/>
    </row>
    <row r="982" spans="2:2" ht="14.25" customHeight="1">
      <c r="B982" s="217"/>
    </row>
    <row r="983" spans="2:2" ht="14.25" customHeight="1">
      <c r="B983" s="217"/>
    </row>
    <row r="984" spans="2:2" ht="14.25" customHeight="1">
      <c r="B984" s="217"/>
    </row>
    <row r="985" spans="2:2" ht="14.25" customHeight="1">
      <c r="B985" s="217"/>
    </row>
    <row r="986" spans="2:2" ht="14.25" customHeight="1">
      <c r="B986" s="217"/>
    </row>
    <row r="987" spans="2:2" ht="14.25" customHeight="1">
      <c r="B987" s="217"/>
    </row>
    <row r="988" spans="2:2" ht="14.25" customHeight="1">
      <c r="B988" s="217"/>
    </row>
    <row r="989" spans="2:2" ht="14.25" customHeight="1">
      <c r="B989" s="217"/>
    </row>
    <row r="990" spans="2:2" ht="14.25" customHeight="1">
      <c r="B990" s="217"/>
    </row>
    <row r="991" spans="2:2" ht="14.25" customHeight="1">
      <c r="B991" s="217"/>
    </row>
    <row r="992" spans="2:2" ht="14.25" customHeight="1">
      <c r="B992" s="217"/>
    </row>
    <row r="993" spans="2:2" ht="14.25" customHeight="1">
      <c r="B993" s="217"/>
    </row>
    <row r="994" spans="2:2" ht="14.25" customHeight="1">
      <c r="B994" s="217"/>
    </row>
    <row r="995" spans="2:2" ht="14.25" customHeight="1">
      <c r="B995" s="217"/>
    </row>
    <row r="996" spans="2:2" ht="14.25" customHeight="1">
      <c r="B996" s="217"/>
    </row>
    <row r="997" spans="2:2" ht="14.25" customHeight="1">
      <c r="B997" s="217"/>
    </row>
    <row r="998" spans="2:2" ht="14.25" customHeight="1">
      <c r="B998" s="217"/>
    </row>
    <row r="999" spans="2:2" ht="14.25" customHeight="1">
      <c r="B999" s="217"/>
    </row>
  </sheetData>
  <mergeCells count="3">
    <mergeCell ref="G5:G8"/>
    <mergeCell ref="G9:G10"/>
    <mergeCell ref="G11:G13"/>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DR1000"/>
  <sheetViews>
    <sheetView topLeftCell="A5" workbookViewId="0"/>
  </sheetViews>
  <sheetFormatPr defaultColWidth="14.28515625" defaultRowHeight="15" customHeight="1"/>
  <cols>
    <col min="1" max="1" width="13" customWidth="1"/>
    <col min="2" max="2" width="31.28515625" customWidth="1"/>
    <col min="3" max="3" width="24.28515625" customWidth="1"/>
    <col min="4" max="4" width="24" customWidth="1"/>
    <col min="5" max="5" width="33.85546875" customWidth="1"/>
    <col min="6" max="6" width="76.28515625" customWidth="1"/>
    <col min="7" max="7" width="24.28515625" customWidth="1"/>
    <col min="8" max="9" width="15" customWidth="1"/>
    <col min="10" max="11" width="14.85546875" customWidth="1"/>
    <col min="12" max="12" width="13.28515625" customWidth="1"/>
    <col min="13" max="13" width="15" customWidth="1"/>
    <col min="14" max="14" width="15.85546875" customWidth="1"/>
    <col min="15" max="15" width="16" customWidth="1"/>
    <col min="16" max="16" width="15.28515625" customWidth="1"/>
    <col min="17" max="17" width="14.85546875" customWidth="1"/>
    <col min="18" max="18" width="13.85546875" customWidth="1"/>
    <col min="19" max="19" width="16.85546875" customWidth="1"/>
    <col min="20" max="20" width="13.28515625" customWidth="1"/>
    <col min="21" max="21" width="17.28515625" customWidth="1"/>
    <col min="22" max="22" width="24.28515625" customWidth="1"/>
    <col min="23" max="27" width="17.28515625" customWidth="1"/>
    <col min="28" max="28" width="16" customWidth="1"/>
    <col min="29" max="30" width="18.85546875" customWidth="1"/>
    <col min="31" max="33" width="17.28515625" customWidth="1"/>
    <col min="34" max="79" width="24.28515625" customWidth="1"/>
    <col min="80" max="80" width="15" customWidth="1"/>
    <col min="81" max="81" width="15.28515625" customWidth="1"/>
    <col min="82" max="82" width="11.85546875" customWidth="1"/>
    <col min="83" max="90" width="8.85546875" customWidth="1"/>
    <col min="91" max="91" width="13.28515625" customWidth="1"/>
    <col min="92" max="92" width="8.85546875" customWidth="1"/>
    <col min="93" max="93" width="10.28515625" customWidth="1"/>
    <col min="94" max="110" width="8.85546875" customWidth="1"/>
    <col min="111" max="111" width="12.85546875" customWidth="1"/>
    <col min="112" max="112" width="16.85546875" customWidth="1"/>
    <col min="113" max="122" width="8.85546875" customWidth="1"/>
  </cols>
  <sheetData>
    <row r="1" spans="1:122" ht="14.25" hidden="1" customHeight="1">
      <c r="A1" s="184"/>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c r="AS1" s="184"/>
      <c r="AT1" s="184"/>
      <c r="AU1" s="184"/>
      <c r="AV1" s="184"/>
      <c r="AW1" s="184"/>
      <c r="AX1" s="184"/>
      <c r="AY1" s="184"/>
      <c r="AZ1" s="184"/>
      <c r="BA1" s="184"/>
      <c r="BB1" s="184"/>
      <c r="BC1" s="184"/>
      <c r="BD1" s="184"/>
      <c r="BE1" s="184"/>
      <c r="BF1" s="184"/>
      <c r="BG1" s="184"/>
      <c r="BH1" s="184"/>
      <c r="BI1" s="184"/>
      <c r="BJ1" s="184"/>
      <c r="BK1" s="184"/>
      <c r="BL1" s="184"/>
      <c r="BM1" s="184"/>
      <c r="BN1" s="184"/>
      <c r="BO1" s="184"/>
      <c r="BP1" s="184"/>
      <c r="BQ1" s="184"/>
      <c r="BR1" s="184"/>
      <c r="BS1" s="184"/>
      <c r="BT1" s="184"/>
      <c r="BU1" s="184"/>
      <c r="BV1" s="184"/>
      <c r="BW1" s="184"/>
      <c r="BX1" s="184"/>
      <c r="BY1" s="184"/>
      <c r="BZ1" s="184"/>
      <c r="CA1" s="184"/>
      <c r="CB1" s="184"/>
      <c r="CC1" s="184"/>
      <c r="CD1" s="184"/>
      <c r="CE1" s="184"/>
      <c r="CF1" s="184"/>
      <c r="CG1" s="184"/>
      <c r="CH1" s="184"/>
      <c r="CI1" s="184"/>
      <c r="CJ1" s="184"/>
      <c r="CK1" s="184"/>
      <c r="CL1" s="184"/>
      <c r="CM1" s="184"/>
      <c r="CN1" s="184"/>
      <c r="CO1" s="184"/>
      <c r="CP1" s="184"/>
      <c r="CQ1" s="184"/>
      <c r="CR1" s="184"/>
      <c r="CS1" s="184"/>
      <c r="CT1" s="184"/>
      <c r="CU1" s="184"/>
      <c r="CV1" s="184"/>
      <c r="CW1" s="184"/>
      <c r="CX1" s="184"/>
      <c r="CY1" s="184"/>
      <c r="CZ1" s="184"/>
      <c r="DA1" s="184"/>
      <c r="DB1" s="184"/>
      <c r="DC1" s="184"/>
      <c r="DD1" s="184"/>
      <c r="DE1" s="184"/>
      <c r="DF1" s="184"/>
      <c r="DG1" s="184"/>
      <c r="DH1" s="184"/>
      <c r="DI1" s="184"/>
      <c r="DJ1" s="184"/>
      <c r="DK1" s="184"/>
      <c r="DL1" s="184"/>
      <c r="DM1" s="184"/>
      <c r="DN1" s="184"/>
      <c r="DO1" s="184"/>
      <c r="DP1" s="184"/>
      <c r="DQ1" s="184"/>
      <c r="DR1" s="184"/>
    </row>
    <row r="2" spans="1:122" ht="14.25" hidden="1" customHeight="1">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4"/>
      <c r="BY2" s="184"/>
      <c r="BZ2" s="184"/>
      <c r="CA2" s="184"/>
      <c r="CB2" s="190" t="s">
        <v>11772</v>
      </c>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row>
    <row r="3" spans="1:122" ht="14.25" hidden="1" customHeight="1">
      <c r="A3" s="184"/>
      <c r="B3" s="184"/>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84"/>
      <c r="AH3" s="184"/>
      <c r="AI3" s="184"/>
      <c r="AJ3" s="184"/>
      <c r="AK3" s="184"/>
      <c r="AL3" s="184"/>
      <c r="AM3" s="184"/>
      <c r="AN3" s="184"/>
      <c r="AO3" s="184"/>
      <c r="AP3" s="184"/>
      <c r="AQ3" s="184"/>
      <c r="AR3" s="184"/>
      <c r="AS3" s="184"/>
      <c r="AT3" s="184"/>
      <c r="AU3" s="184"/>
      <c r="AV3" s="184"/>
      <c r="AW3" s="184"/>
      <c r="AX3" s="184"/>
      <c r="AY3" s="184"/>
      <c r="AZ3" s="184"/>
      <c r="BA3" s="184"/>
      <c r="BB3" s="184"/>
      <c r="BC3" s="184"/>
      <c r="BD3" s="184"/>
      <c r="BE3" s="184"/>
      <c r="BF3" s="184"/>
      <c r="BG3" s="184"/>
      <c r="BH3" s="184"/>
      <c r="BI3" s="184"/>
      <c r="BJ3" s="184"/>
      <c r="BK3" s="184"/>
      <c r="BL3" s="184"/>
      <c r="BM3" s="184"/>
      <c r="BN3" s="184"/>
      <c r="BO3" s="184"/>
      <c r="BP3" s="184"/>
      <c r="BQ3" s="184"/>
      <c r="BR3" s="184"/>
      <c r="BS3" s="184"/>
      <c r="BT3" s="184"/>
      <c r="BU3" s="184"/>
      <c r="BV3" s="184"/>
      <c r="BW3" s="184"/>
      <c r="BX3" s="184"/>
      <c r="BY3" s="184"/>
      <c r="BZ3" s="184"/>
      <c r="CA3" s="184"/>
      <c r="CB3" s="184"/>
      <c r="CC3" s="184"/>
      <c r="CD3" s="184"/>
      <c r="CE3" s="184"/>
      <c r="CF3" s="184"/>
      <c r="CG3" s="184"/>
      <c r="CH3" s="184"/>
      <c r="CI3" s="184"/>
      <c r="CJ3" s="184"/>
      <c r="CK3" s="184"/>
      <c r="CL3" s="184"/>
      <c r="CM3" s="184"/>
      <c r="CN3" s="184"/>
      <c r="CO3" s="184"/>
      <c r="CP3" s="184"/>
      <c r="CQ3" s="184"/>
      <c r="CR3" s="184"/>
      <c r="CS3" s="184"/>
      <c r="CT3" s="184"/>
      <c r="CU3" s="184"/>
      <c r="CV3" s="184"/>
      <c r="CW3" s="184"/>
      <c r="CX3" s="184"/>
      <c r="CY3" s="184"/>
      <c r="CZ3" s="184"/>
      <c r="DA3" s="184"/>
      <c r="DB3" s="184"/>
      <c r="DC3" s="184"/>
      <c r="DD3" s="184"/>
      <c r="DE3" s="184"/>
      <c r="DF3" s="184"/>
      <c r="DG3" s="184"/>
      <c r="DH3" s="184"/>
      <c r="DI3" s="184"/>
      <c r="DJ3" s="184"/>
      <c r="DK3" s="184"/>
      <c r="DL3" s="184"/>
      <c r="DM3" s="184"/>
      <c r="DN3" s="184"/>
      <c r="DO3" s="184"/>
      <c r="DP3" s="184"/>
      <c r="DQ3" s="184"/>
      <c r="DR3" s="184"/>
    </row>
    <row r="4" spans="1:122" ht="14.25" hidden="1" customHeight="1">
      <c r="A4" s="184"/>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c r="AZ4" s="184"/>
      <c r="BA4" s="184"/>
      <c r="BB4" s="184"/>
      <c r="BC4" s="184"/>
      <c r="BD4" s="184"/>
      <c r="BE4" s="184"/>
      <c r="BF4" s="184"/>
      <c r="BG4" s="184"/>
      <c r="BH4" s="184"/>
      <c r="BI4" s="184"/>
      <c r="BJ4" s="184"/>
      <c r="BK4" s="184"/>
      <c r="BL4" s="184"/>
      <c r="BM4" s="184"/>
      <c r="BN4" s="184"/>
      <c r="BO4" s="184"/>
      <c r="BP4" s="184"/>
      <c r="BQ4" s="184"/>
      <c r="BR4" s="184"/>
      <c r="BS4" s="184"/>
      <c r="BT4" s="184"/>
      <c r="BU4" s="184"/>
      <c r="BV4" s="184"/>
      <c r="BW4" s="184"/>
      <c r="BX4" s="184"/>
      <c r="BY4" s="184"/>
      <c r="BZ4" s="184"/>
      <c r="CA4" s="184"/>
      <c r="CB4" s="184"/>
      <c r="CC4" s="184"/>
      <c r="CD4" s="184"/>
      <c r="CE4" s="184"/>
      <c r="CF4" s="184"/>
      <c r="CG4" s="184"/>
      <c r="CH4" s="184"/>
      <c r="CI4" s="184"/>
      <c r="CJ4" s="184"/>
      <c r="CK4" s="184"/>
      <c r="CL4" s="184"/>
      <c r="CM4" s="184"/>
      <c r="CN4" s="184"/>
      <c r="CO4" s="184"/>
      <c r="CP4" s="184"/>
      <c r="CQ4" s="184"/>
      <c r="CR4" s="184"/>
      <c r="CS4" s="184"/>
      <c r="CT4" s="184"/>
      <c r="CU4" s="184"/>
      <c r="CV4" s="184"/>
      <c r="CW4" s="184"/>
      <c r="CX4" s="184"/>
      <c r="CY4" s="184"/>
      <c r="CZ4" s="184"/>
      <c r="DA4" s="184"/>
      <c r="DB4" s="184"/>
      <c r="DC4" s="184"/>
      <c r="DD4" s="184"/>
      <c r="DE4" s="184"/>
      <c r="DF4" s="184"/>
      <c r="DG4" s="184"/>
      <c r="DH4" s="184"/>
      <c r="DI4" s="184"/>
      <c r="DJ4" s="184"/>
      <c r="DK4" s="184"/>
      <c r="DL4" s="184"/>
      <c r="DM4" s="184"/>
      <c r="DN4" s="184"/>
      <c r="DO4" s="184"/>
      <c r="DP4" s="184"/>
      <c r="DQ4" s="184"/>
      <c r="DR4" s="184"/>
    </row>
    <row r="5" spans="1:122" ht="14.25" customHeight="1">
      <c r="A5" s="220"/>
      <c r="B5" s="220"/>
      <c r="C5" s="220"/>
      <c r="D5" s="66"/>
      <c r="E5" s="66"/>
      <c r="F5" s="66"/>
      <c r="G5" s="66" t="s">
        <v>11773</v>
      </c>
      <c r="H5" s="66"/>
      <c r="I5" s="66"/>
      <c r="J5" s="66"/>
      <c r="K5" s="66"/>
      <c r="L5" s="66"/>
      <c r="M5" s="66"/>
      <c r="N5" s="66"/>
      <c r="O5" s="66"/>
      <c r="P5" s="66"/>
      <c r="Q5" s="66"/>
      <c r="R5" s="67" t="s">
        <v>10755</v>
      </c>
      <c r="S5" s="307" t="s">
        <v>11774</v>
      </c>
      <c r="T5" s="313"/>
      <c r="U5" s="313"/>
      <c r="V5" s="313"/>
      <c r="W5" s="308" t="s">
        <v>96</v>
      </c>
      <c r="X5" s="313"/>
      <c r="Y5" s="313"/>
      <c r="Z5" s="313"/>
      <c r="AA5" s="313"/>
      <c r="AB5" s="313"/>
      <c r="AC5" s="68"/>
      <c r="AD5" s="307" t="s">
        <v>11775</v>
      </c>
      <c r="AE5" s="313"/>
      <c r="AF5" s="313"/>
      <c r="AG5" s="313"/>
      <c r="AH5" s="313"/>
      <c r="AI5" s="68"/>
      <c r="AJ5" s="68"/>
      <c r="AK5" s="309" t="s">
        <v>11776</v>
      </c>
      <c r="AL5" s="313"/>
      <c r="AM5" s="313"/>
      <c r="AN5" s="313"/>
      <c r="AO5" s="310" t="s">
        <v>11777</v>
      </c>
      <c r="AP5" s="313"/>
      <c r="AQ5" s="313"/>
      <c r="AR5" s="313"/>
      <c r="AS5" s="313"/>
      <c r="AT5" s="313"/>
      <c r="AU5" s="313"/>
      <c r="AV5" s="313"/>
      <c r="AW5" s="313"/>
      <c r="AX5" s="69" t="s">
        <v>11778</v>
      </c>
      <c r="AY5" s="69"/>
      <c r="AZ5" s="69"/>
      <c r="BA5" s="69"/>
      <c r="BB5" s="306" t="s">
        <v>11779</v>
      </c>
      <c r="BC5" s="313"/>
      <c r="BD5" s="313"/>
      <c r="BE5" s="313"/>
      <c r="BF5" s="313"/>
      <c r="BG5" s="313"/>
      <c r="BH5" s="313"/>
      <c r="BI5" s="313"/>
      <c r="BJ5" s="313"/>
      <c r="BK5" s="220" t="s">
        <v>11780</v>
      </c>
      <c r="BL5" s="220" t="s">
        <v>11781</v>
      </c>
      <c r="BM5" s="220" t="s">
        <v>11782</v>
      </c>
      <c r="BN5" s="220"/>
      <c r="BO5" s="220"/>
      <c r="BP5" s="220"/>
      <c r="BQ5" s="220"/>
      <c r="BR5" s="220"/>
      <c r="BS5" s="220"/>
      <c r="BT5" s="220"/>
      <c r="BU5" s="220"/>
      <c r="BV5" s="220"/>
      <c r="BW5" s="220"/>
      <c r="BX5" s="220"/>
      <c r="BY5" s="220"/>
      <c r="BZ5" s="220"/>
      <c r="CA5" s="220"/>
      <c r="CB5" s="220"/>
      <c r="CC5" s="220"/>
      <c r="CD5" s="220"/>
      <c r="CE5" s="220"/>
      <c r="CF5" s="220"/>
      <c r="CG5" s="220"/>
      <c r="CH5" s="220"/>
      <c r="CI5" s="220"/>
      <c r="CJ5" s="220"/>
      <c r="CK5" s="220"/>
      <c r="CL5" s="220"/>
      <c r="CM5" s="220"/>
      <c r="CN5" s="220"/>
      <c r="CO5" s="220"/>
      <c r="CP5" s="220"/>
      <c r="CQ5" s="220"/>
      <c r="CR5" s="220"/>
      <c r="CS5" s="220"/>
      <c r="CT5" s="220"/>
      <c r="CU5" s="220"/>
      <c r="CV5" s="220"/>
      <c r="CW5" s="220"/>
      <c r="CX5" s="220"/>
      <c r="CY5" s="220"/>
      <c r="CZ5" s="220"/>
      <c r="DA5" s="220"/>
      <c r="DB5" s="220"/>
      <c r="DC5" s="220"/>
      <c r="DD5" s="220"/>
      <c r="DE5" s="220"/>
      <c r="DF5" s="220"/>
      <c r="DG5" s="220"/>
      <c r="DH5" s="220"/>
      <c r="DI5" s="220"/>
      <c r="DJ5" s="220"/>
      <c r="DK5" s="220"/>
      <c r="DL5" s="220"/>
      <c r="DM5" s="220"/>
      <c r="DN5" s="220"/>
      <c r="DO5" s="220"/>
      <c r="DP5" s="220"/>
      <c r="DQ5" s="220"/>
      <c r="DR5" s="220"/>
    </row>
    <row r="6" spans="1:122" ht="97.5" customHeight="1">
      <c r="A6" s="188"/>
      <c r="B6" s="220" t="s">
        <v>8716</v>
      </c>
      <c r="C6" s="70" t="s">
        <v>8718</v>
      </c>
      <c r="D6" s="71" t="s">
        <v>11731</v>
      </c>
      <c r="E6" s="71" t="s">
        <v>800</v>
      </c>
      <c r="F6" s="71" t="s">
        <v>29</v>
      </c>
      <c r="G6" s="71" t="s">
        <v>10304</v>
      </c>
      <c r="H6" s="71" t="s">
        <v>43</v>
      </c>
      <c r="I6" s="71" t="s">
        <v>545</v>
      </c>
      <c r="J6" s="71" t="s">
        <v>46</v>
      </c>
      <c r="K6" s="71" t="s">
        <v>11783</v>
      </c>
      <c r="L6" s="71" t="s">
        <v>2635</v>
      </c>
      <c r="M6" s="71" t="s">
        <v>62</v>
      </c>
      <c r="N6" s="71" t="s">
        <v>11746</v>
      </c>
      <c r="O6" s="71" t="s">
        <v>554</v>
      </c>
      <c r="P6" s="71" t="s">
        <v>452</v>
      </c>
      <c r="Q6" s="71" t="s">
        <v>267</v>
      </c>
      <c r="R6" s="72" t="s">
        <v>69</v>
      </c>
      <c r="S6" s="73" t="s">
        <v>75</v>
      </c>
      <c r="T6" s="73" t="s">
        <v>11749</v>
      </c>
      <c r="U6" s="73" t="s">
        <v>11750</v>
      </c>
      <c r="V6" s="73" t="s">
        <v>94</v>
      </c>
      <c r="W6" s="188" t="s">
        <v>11784</v>
      </c>
      <c r="X6" s="188" t="s">
        <v>4912</v>
      </c>
      <c r="Y6" s="188" t="s">
        <v>4838</v>
      </c>
      <c r="Z6" s="188" t="s">
        <v>11754</v>
      </c>
      <c r="AA6" s="188" t="s">
        <v>11785</v>
      </c>
      <c r="AB6" s="188" t="s">
        <v>105</v>
      </c>
      <c r="AC6" s="188" t="s">
        <v>11786</v>
      </c>
      <c r="AD6" s="188" t="s">
        <v>11757</v>
      </c>
      <c r="AE6" s="188" t="s">
        <v>116</v>
      </c>
      <c r="AF6" s="188" t="s">
        <v>122</v>
      </c>
      <c r="AG6" s="188" t="s">
        <v>11758</v>
      </c>
      <c r="AH6" s="188" t="s">
        <v>11787</v>
      </c>
      <c r="AI6" s="188" t="s">
        <v>379</v>
      </c>
      <c r="AJ6" s="188" t="s">
        <v>137</v>
      </c>
      <c r="AK6" s="188" t="s">
        <v>144</v>
      </c>
      <c r="AL6" s="188" t="s">
        <v>1615</v>
      </c>
      <c r="AM6" s="188" t="s">
        <v>11788</v>
      </c>
      <c r="AN6" s="188" t="s">
        <v>11761</v>
      </c>
      <c r="AO6" s="74" t="s">
        <v>162</v>
      </c>
      <c r="AP6" s="74" t="s">
        <v>177</v>
      </c>
      <c r="AQ6" s="74" t="s">
        <v>495</v>
      </c>
      <c r="AR6" s="74" t="s">
        <v>189</v>
      </c>
      <c r="AS6" s="74" t="s">
        <v>11764</v>
      </c>
      <c r="AT6" s="74" t="s">
        <v>1530</v>
      </c>
      <c r="AU6" s="74" t="s">
        <v>404</v>
      </c>
      <c r="AV6" s="74" t="s">
        <v>11789</v>
      </c>
      <c r="AW6" s="74" t="s">
        <v>1003</v>
      </c>
      <c r="AX6" s="188" t="s">
        <v>211</v>
      </c>
      <c r="AY6" s="188" t="s">
        <v>1540</v>
      </c>
      <c r="AZ6" s="188" t="s">
        <v>11767</v>
      </c>
      <c r="BA6" s="188" t="s">
        <v>512</v>
      </c>
      <c r="BB6" s="75" t="s">
        <v>11769</v>
      </c>
      <c r="BC6" s="75" t="s">
        <v>2341</v>
      </c>
      <c r="BD6" s="75" t="s">
        <v>3368</v>
      </c>
      <c r="BE6" s="75" t="s">
        <v>245</v>
      </c>
      <c r="BF6" s="75" t="s">
        <v>11770</v>
      </c>
      <c r="BG6" s="75" t="s">
        <v>233</v>
      </c>
      <c r="BH6" s="75" t="s">
        <v>8693</v>
      </c>
      <c r="BI6" s="75" t="s">
        <v>10378</v>
      </c>
      <c r="BJ6" s="75" t="s">
        <v>11771</v>
      </c>
      <c r="BK6" s="221" t="s">
        <v>262</v>
      </c>
      <c r="BL6" s="221" t="s">
        <v>11781</v>
      </c>
      <c r="BM6" s="221" t="s">
        <v>11782</v>
      </c>
      <c r="BN6" s="188" t="s">
        <v>11790</v>
      </c>
      <c r="BO6" s="188" t="s">
        <v>11791</v>
      </c>
      <c r="BP6" s="188" t="s">
        <v>11792</v>
      </c>
      <c r="BQ6" s="188"/>
      <c r="BR6" s="188"/>
      <c r="BS6" s="188"/>
      <c r="BT6" s="188"/>
      <c r="BU6" s="188"/>
      <c r="BV6" s="188"/>
      <c r="BW6" s="188"/>
      <c r="BX6" s="188"/>
      <c r="BY6" s="188"/>
      <c r="BZ6" s="188"/>
      <c r="CA6" s="188"/>
      <c r="CB6" s="220" t="s">
        <v>11793</v>
      </c>
      <c r="CC6" s="220" t="s">
        <v>11794</v>
      </c>
      <c r="CD6" s="220" t="s">
        <v>11795</v>
      </c>
      <c r="CE6" s="220" t="s">
        <v>8706</v>
      </c>
      <c r="CF6" s="220" t="s">
        <v>62</v>
      </c>
      <c r="CG6" s="220" t="s">
        <v>11796</v>
      </c>
      <c r="CH6" s="220" t="s">
        <v>11797</v>
      </c>
      <c r="CI6" s="220" t="s">
        <v>11798</v>
      </c>
      <c r="CJ6" s="220" t="s">
        <v>11799</v>
      </c>
      <c r="CK6" s="220" t="s">
        <v>11800</v>
      </c>
      <c r="CL6" s="220"/>
      <c r="CM6" s="220" t="s">
        <v>11801</v>
      </c>
      <c r="CN6" s="220" t="s">
        <v>11802</v>
      </c>
      <c r="CO6" s="220" t="s">
        <v>11803</v>
      </c>
      <c r="CP6" s="220" t="s">
        <v>11804</v>
      </c>
      <c r="CQ6" s="220" t="s">
        <v>11805</v>
      </c>
      <c r="CR6" s="220" t="s">
        <v>11806</v>
      </c>
      <c r="CS6" s="220" t="s">
        <v>11807</v>
      </c>
      <c r="CT6" s="220" t="s">
        <v>11808</v>
      </c>
      <c r="CU6" s="220"/>
      <c r="CV6" s="220" t="s">
        <v>11809</v>
      </c>
      <c r="CW6" s="220" t="s">
        <v>11810</v>
      </c>
      <c r="CX6" s="220"/>
      <c r="CY6" s="220" t="s">
        <v>11811</v>
      </c>
      <c r="CZ6" s="220" t="s">
        <v>11812</v>
      </c>
      <c r="DA6" s="67" t="s">
        <v>11813</v>
      </c>
      <c r="DB6" s="67" t="s">
        <v>11814</v>
      </c>
      <c r="DC6" s="220" t="s">
        <v>11815</v>
      </c>
      <c r="DD6" s="220" t="s">
        <v>11816</v>
      </c>
      <c r="DE6" s="220" t="s">
        <v>11817</v>
      </c>
      <c r="DF6" s="220"/>
      <c r="DG6" s="220" t="s">
        <v>11818</v>
      </c>
      <c r="DH6" s="220" t="s">
        <v>11819</v>
      </c>
      <c r="DI6" s="220"/>
      <c r="DJ6" s="220" t="s">
        <v>11820</v>
      </c>
      <c r="DK6" s="220" t="s">
        <v>11821</v>
      </c>
      <c r="DL6" s="220" t="s">
        <v>11822</v>
      </c>
      <c r="DM6" s="220" t="s">
        <v>11823</v>
      </c>
      <c r="DN6" s="220" t="s">
        <v>11824</v>
      </c>
      <c r="DO6" s="220" t="s">
        <v>11825</v>
      </c>
      <c r="DP6" s="220" t="s">
        <v>11826</v>
      </c>
      <c r="DQ6" s="220" t="s">
        <v>11827</v>
      </c>
      <c r="DR6" s="220"/>
    </row>
    <row r="7" spans="1:122" ht="30" customHeight="1">
      <c r="A7" s="222" t="s">
        <v>11828</v>
      </c>
      <c r="B7" s="190" t="s">
        <v>27</v>
      </c>
      <c r="C7" s="191">
        <v>2012</v>
      </c>
      <c r="D7" s="191">
        <v>1</v>
      </c>
      <c r="E7" s="191"/>
      <c r="F7" s="191">
        <v>2</v>
      </c>
      <c r="G7" s="191">
        <v>2</v>
      </c>
      <c r="H7" s="191">
        <v>2</v>
      </c>
      <c r="I7" s="191"/>
      <c r="J7" s="191">
        <v>6</v>
      </c>
      <c r="K7" s="191"/>
      <c r="L7" s="191">
        <v>2</v>
      </c>
      <c r="M7" s="191">
        <v>2</v>
      </c>
      <c r="N7" s="191">
        <v>2</v>
      </c>
      <c r="O7" s="191"/>
      <c r="P7" s="191"/>
      <c r="Q7" s="191"/>
      <c r="R7" s="191">
        <v>1</v>
      </c>
      <c r="S7" s="191">
        <v>1</v>
      </c>
      <c r="T7" s="191">
        <v>3</v>
      </c>
      <c r="U7" s="191">
        <v>1</v>
      </c>
      <c r="V7" s="191">
        <v>3</v>
      </c>
      <c r="W7" s="191">
        <v>2</v>
      </c>
      <c r="X7" s="191"/>
      <c r="Y7" s="191"/>
      <c r="Z7" s="191"/>
      <c r="AA7" s="191"/>
      <c r="AB7" s="191">
        <v>1</v>
      </c>
      <c r="AC7" s="191">
        <v>4</v>
      </c>
      <c r="AD7" s="191"/>
      <c r="AE7" s="191">
        <v>4</v>
      </c>
      <c r="AF7" s="191">
        <v>3</v>
      </c>
      <c r="AG7" s="191">
        <v>1</v>
      </c>
      <c r="AH7" s="191">
        <v>4</v>
      </c>
      <c r="AI7" s="191">
        <v>1</v>
      </c>
      <c r="AJ7" s="191">
        <v>2</v>
      </c>
      <c r="AK7" s="191">
        <v>4</v>
      </c>
      <c r="AL7" s="76"/>
      <c r="AM7" s="191">
        <v>7</v>
      </c>
      <c r="AN7" s="191">
        <v>5</v>
      </c>
      <c r="AO7" s="191">
        <v>5</v>
      </c>
      <c r="AP7" s="191">
        <v>7</v>
      </c>
      <c r="AQ7" s="191"/>
      <c r="AR7" s="191">
        <v>4</v>
      </c>
      <c r="AS7" s="191"/>
      <c r="AT7" s="191"/>
      <c r="AU7" s="191">
        <v>3</v>
      </c>
      <c r="AV7" s="191">
        <v>4</v>
      </c>
      <c r="AW7" s="191">
        <v>1</v>
      </c>
      <c r="AX7" s="191">
        <v>7</v>
      </c>
      <c r="AY7" s="191"/>
      <c r="AZ7" s="191"/>
      <c r="BA7" s="191"/>
      <c r="BB7" s="191">
        <v>3</v>
      </c>
      <c r="BC7" s="191"/>
      <c r="BD7" s="191">
        <v>3</v>
      </c>
      <c r="BE7" s="191">
        <v>5</v>
      </c>
      <c r="BF7" s="191">
        <v>1</v>
      </c>
      <c r="BG7" s="191">
        <v>4</v>
      </c>
      <c r="BH7" s="191">
        <v>5</v>
      </c>
      <c r="BI7" s="191">
        <v>9</v>
      </c>
      <c r="BJ7" s="191"/>
      <c r="BK7" s="191">
        <v>1</v>
      </c>
      <c r="BL7" s="191">
        <v>1</v>
      </c>
      <c r="BM7" s="191">
        <v>2</v>
      </c>
      <c r="BN7" s="76">
        <f t="shared" ref="BN7:BN38" si="0">SUM(D7:BM7)</f>
        <v>131</v>
      </c>
      <c r="BO7" s="191">
        <f t="shared" ref="BO7:BO38" si="1">COUNT(D7:BM7)</f>
        <v>42</v>
      </c>
      <c r="BP7" s="223">
        <f t="shared" ref="BP7:BP38" si="2">BO7/62</f>
        <v>0.67741935483870963</v>
      </c>
      <c r="BQ7" s="191"/>
      <c r="BR7" s="191"/>
      <c r="BS7" s="191"/>
      <c r="BT7" s="191"/>
      <c r="BU7" s="191"/>
      <c r="BV7" s="191"/>
      <c r="BW7" s="191"/>
      <c r="BX7" s="191"/>
      <c r="BY7" s="191"/>
      <c r="BZ7" s="191"/>
      <c r="CA7" s="191"/>
      <c r="CB7" s="184"/>
      <c r="CC7" s="184">
        <v>1</v>
      </c>
      <c r="CD7" s="184"/>
      <c r="CE7" s="184">
        <v>1</v>
      </c>
      <c r="CF7" s="184"/>
      <c r="CG7" s="184"/>
      <c r="CH7" s="184"/>
      <c r="CI7" s="184">
        <v>1</v>
      </c>
      <c r="CJ7" s="184"/>
      <c r="CK7" s="184"/>
      <c r="CL7" s="184"/>
      <c r="CM7" s="184"/>
      <c r="CN7" s="184"/>
      <c r="CO7" s="184">
        <v>1</v>
      </c>
      <c r="CP7" s="184"/>
      <c r="CQ7" s="184"/>
      <c r="CR7" s="184"/>
      <c r="CS7" s="184"/>
      <c r="CT7" s="184"/>
      <c r="CU7" s="184"/>
      <c r="CV7" s="184"/>
      <c r="CW7" s="184"/>
      <c r="CX7" s="184"/>
      <c r="CY7" s="184"/>
      <c r="CZ7" s="184"/>
      <c r="DA7" s="77"/>
      <c r="DB7" s="77"/>
      <c r="DC7" s="184"/>
      <c r="DD7" s="184"/>
      <c r="DE7" s="184"/>
      <c r="DF7" s="184"/>
      <c r="DG7" s="184"/>
      <c r="DH7" s="184"/>
      <c r="DI7" s="184"/>
      <c r="DJ7" s="184"/>
      <c r="DK7" s="184"/>
      <c r="DL7" s="184"/>
      <c r="DM7" s="184"/>
      <c r="DN7" s="184"/>
      <c r="DO7" s="184"/>
      <c r="DP7" s="184"/>
      <c r="DQ7" s="184"/>
      <c r="DR7" s="184">
        <f t="shared" ref="DR7:DR38" si="3">SUM(CB7:DQ7)</f>
        <v>4</v>
      </c>
    </row>
    <row r="8" spans="1:122" ht="14.25" customHeight="1">
      <c r="A8" s="78" t="s">
        <v>11829</v>
      </c>
      <c r="B8" s="79" t="s">
        <v>278</v>
      </c>
      <c r="C8" s="47">
        <v>2012</v>
      </c>
      <c r="D8" s="76">
        <v>6</v>
      </c>
      <c r="E8" s="76"/>
      <c r="F8" s="76">
        <v>1</v>
      </c>
      <c r="G8" s="76">
        <v>2</v>
      </c>
      <c r="H8" s="76">
        <v>2</v>
      </c>
      <c r="I8" s="76"/>
      <c r="J8" s="76">
        <v>4</v>
      </c>
      <c r="K8" s="76"/>
      <c r="L8" s="76">
        <v>3</v>
      </c>
      <c r="M8" s="76">
        <v>2</v>
      </c>
      <c r="N8" s="76">
        <v>2</v>
      </c>
      <c r="O8" s="76"/>
      <c r="P8" s="76"/>
      <c r="Q8" s="76"/>
      <c r="R8" s="76">
        <v>1</v>
      </c>
      <c r="S8" s="76">
        <v>5</v>
      </c>
      <c r="T8" s="76">
        <v>1</v>
      </c>
      <c r="U8" s="76"/>
      <c r="V8" s="76"/>
      <c r="W8" s="76"/>
      <c r="X8" s="76"/>
      <c r="Y8" s="76"/>
      <c r="Z8" s="76"/>
      <c r="AA8" s="76">
        <v>2</v>
      </c>
      <c r="AB8" s="76"/>
      <c r="AC8" s="76"/>
      <c r="AD8" s="76"/>
      <c r="AE8" s="76">
        <v>4</v>
      </c>
      <c r="AF8" s="76">
        <v>5</v>
      </c>
      <c r="AG8" s="76">
        <v>2</v>
      </c>
      <c r="AH8" s="76">
        <v>4</v>
      </c>
      <c r="AI8" s="76"/>
      <c r="AJ8" s="76"/>
      <c r="AK8" s="76">
        <v>1</v>
      </c>
      <c r="AL8" s="76"/>
      <c r="AM8" s="76"/>
      <c r="AN8" s="76"/>
      <c r="AO8" s="76">
        <v>2</v>
      </c>
      <c r="AP8" s="76"/>
      <c r="AQ8" s="76"/>
      <c r="AR8" s="76">
        <v>2</v>
      </c>
      <c r="AS8" s="76"/>
      <c r="AT8" s="76"/>
      <c r="AU8" s="76"/>
      <c r="AV8" s="76"/>
      <c r="AW8" s="76"/>
      <c r="AX8" s="76"/>
      <c r="AY8" s="76"/>
      <c r="AZ8" s="76"/>
      <c r="BA8" s="76"/>
      <c r="BB8" s="76">
        <v>2</v>
      </c>
      <c r="BC8" s="76"/>
      <c r="BD8" s="76"/>
      <c r="BE8" s="76"/>
      <c r="BF8" s="76">
        <v>3</v>
      </c>
      <c r="BG8" s="76">
        <v>3</v>
      </c>
      <c r="BH8" s="76"/>
      <c r="BI8" s="76">
        <v>1</v>
      </c>
      <c r="BJ8" s="76"/>
      <c r="BK8" s="76">
        <v>1</v>
      </c>
      <c r="BL8" s="76">
        <v>1</v>
      </c>
      <c r="BM8" s="76">
        <v>2</v>
      </c>
      <c r="BN8" s="76">
        <f t="shared" si="0"/>
        <v>64</v>
      </c>
      <c r="BO8" s="191">
        <f t="shared" si="1"/>
        <v>26</v>
      </c>
      <c r="BP8" s="223">
        <f t="shared" si="2"/>
        <v>0.41935483870967744</v>
      </c>
      <c r="BQ8" s="76"/>
      <c r="BR8" s="76"/>
      <c r="BS8" s="76"/>
      <c r="BT8" s="76"/>
      <c r="BU8" s="76"/>
      <c r="BV8" s="76"/>
      <c r="BW8" s="76"/>
      <c r="BX8" s="76"/>
      <c r="BY8" s="76"/>
      <c r="BZ8" s="76"/>
      <c r="CA8" s="76"/>
      <c r="CB8" s="80">
        <v>1</v>
      </c>
      <c r="CC8" s="80">
        <v>1</v>
      </c>
      <c r="CD8" s="80">
        <v>1</v>
      </c>
      <c r="CE8" s="80">
        <v>1</v>
      </c>
      <c r="CF8" s="80">
        <v>1</v>
      </c>
      <c r="CG8" s="80"/>
      <c r="CH8" s="80"/>
      <c r="CI8" s="80"/>
      <c r="CJ8" s="80"/>
      <c r="CK8" s="80"/>
      <c r="CL8" s="80"/>
      <c r="CM8" s="80">
        <v>1</v>
      </c>
      <c r="CN8" s="80"/>
      <c r="CO8" s="80"/>
      <c r="CP8" s="80"/>
      <c r="CQ8" s="80"/>
      <c r="CR8" s="80"/>
      <c r="CS8" s="80"/>
      <c r="CT8" s="80"/>
      <c r="CU8" s="80"/>
      <c r="CV8" s="80"/>
      <c r="CW8" s="80">
        <v>1</v>
      </c>
      <c r="CX8" s="80"/>
      <c r="CY8" s="80"/>
      <c r="CZ8" s="80"/>
      <c r="DA8" s="80"/>
      <c r="DB8" s="80"/>
      <c r="DC8" s="80"/>
      <c r="DD8" s="80"/>
      <c r="DE8" s="80"/>
      <c r="DF8" s="80"/>
      <c r="DG8" s="80"/>
      <c r="DH8" s="80"/>
      <c r="DI8" s="80"/>
      <c r="DJ8" s="80"/>
      <c r="DK8" s="80"/>
      <c r="DL8" s="80"/>
      <c r="DM8" s="80"/>
      <c r="DN8" s="80"/>
      <c r="DO8" s="80"/>
      <c r="DP8" s="80"/>
      <c r="DQ8" s="80"/>
      <c r="DR8" s="80">
        <f t="shared" si="3"/>
        <v>7</v>
      </c>
    </row>
    <row r="9" spans="1:122" ht="14.25" customHeight="1">
      <c r="A9" s="78" t="s">
        <v>11830</v>
      </c>
      <c r="B9" s="79" t="s">
        <v>352</v>
      </c>
      <c r="C9" s="47">
        <v>2013</v>
      </c>
      <c r="D9" s="76">
        <v>2</v>
      </c>
      <c r="E9" s="76"/>
      <c r="F9" s="76">
        <v>1</v>
      </c>
      <c r="G9" s="76">
        <v>2</v>
      </c>
      <c r="H9" s="76">
        <v>1</v>
      </c>
      <c r="I9" s="76"/>
      <c r="J9" s="76">
        <v>2</v>
      </c>
      <c r="K9" s="76"/>
      <c r="L9" s="76"/>
      <c r="M9" s="76">
        <v>1</v>
      </c>
      <c r="N9" s="76"/>
      <c r="O9" s="76"/>
      <c r="P9" s="76"/>
      <c r="Q9" s="76"/>
      <c r="R9" s="76"/>
      <c r="S9" s="76">
        <v>3</v>
      </c>
      <c r="T9" s="76">
        <v>2</v>
      </c>
      <c r="U9" s="76"/>
      <c r="V9" s="76">
        <v>3</v>
      </c>
      <c r="W9" s="76"/>
      <c r="X9" s="76"/>
      <c r="Y9" s="76"/>
      <c r="Z9" s="76"/>
      <c r="AA9" s="76"/>
      <c r="AB9" s="76"/>
      <c r="AC9" s="76"/>
      <c r="AD9" s="76">
        <v>2</v>
      </c>
      <c r="AE9" s="76"/>
      <c r="AF9" s="76"/>
      <c r="AG9" s="76"/>
      <c r="AH9" s="76">
        <v>4</v>
      </c>
      <c r="AI9" s="76">
        <v>1</v>
      </c>
      <c r="AJ9" s="76"/>
      <c r="AK9" s="76">
        <v>3</v>
      </c>
      <c r="AL9" s="76"/>
      <c r="AM9" s="76">
        <v>4</v>
      </c>
      <c r="AN9" s="76">
        <v>3</v>
      </c>
      <c r="AO9" s="76">
        <v>5</v>
      </c>
      <c r="AP9" s="76">
        <v>5</v>
      </c>
      <c r="AQ9" s="76"/>
      <c r="AR9" s="76"/>
      <c r="AS9" s="76"/>
      <c r="AT9" s="76"/>
      <c r="AU9" s="76">
        <v>2</v>
      </c>
      <c r="AV9" s="76">
        <v>3</v>
      </c>
      <c r="AW9" s="76">
        <v>1</v>
      </c>
      <c r="AX9" s="76">
        <v>4</v>
      </c>
      <c r="AY9" s="76"/>
      <c r="AZ9" s="76"/>
      <c r="BA9" s="76"/>
      <c r="BB9" s="76">
        <v>3</v>
      </c>
      <c r="BC9" s="76"/>
      <c r="BD9" s="76"/>
      <c r="BE9" s="76"/>
      <c r="BF9" s="76"/>
      <c r="BG9" s="76">
        <v>3</v>
      </c>
      <c r="BH9" s="76"/>
      <c r="BI9" s="76">
        <v>5</v>
      </c>
      <c r="BJ9" s="76">
        <v>1</v>
      </c>
      <c r="BK9" s="76">
        <v>1</v>
      </c>
      <c r="BL9" s="76">
        <v>1</v>
      </c>
      <c r="BM9" s="76">
        <v>2</v>
      </c>
      <c r="BN9" s="76">
        <f t="shared" si="0"/>
        <v>70</v>
      </c>
      <c r="BO9" s="191">
        <f t="shared" si="1"/>
        <v>28</v>
      </c>
      <c r="BP9" s="223">
        <f t="shared" si="2"/>
        <v>0.45161290322580644</v>
      </c>
      <c r="BQ9" s="76"/>
      <c r="BR9" s="76"/>
      <c r="BS9" s="76"/>
      <c r="BT9" s="76"/>
      <c r="BU9" s="76"/>
      <c r="BV9" s="76"/>
      <c r="BW9" s="76"/>
      <c r="BX9" s="76"/>
      <c r="BY9" s="76"/>
      <c r="BZ9" s="76"/>
      <c r="CA9" s="76"/>
      <c r="CB9" s="80"/>
      <c r="CC9" s="80">
        <v>1</v>
      </c>
      <c r="CD9" s="80"/>
      <c r="CE9" s="80"/>
      <c r="CF9" s="80">
        <v>1</v>
      </c>
      <c r="CG9" s="80"/>
      <c r="CH9" s="80">
        <v>1</v>
      </c>
      <c r="CI9" s="80"/>
      <c r="CJ9" s="80"/>
      <c r="CK9" s="80"/>
      <c r="CL9" s="80"/>
      <c r="CM9" s="80"/>
      <c r="CN9" s="80"/>
      <c r="CO9" s="80"/>
      <c r="CP9" s="80"/>
      <c r="CQ9" s="80"/>
      <c r="CR9" s="80"/>
      <c r="CS9" s="80"/>
      <c r="CT9" s="80"/>
      <c r="CU9" s="80"/>
      <c r="CV9" s="80"/>
      <c r="CW9" s="80">
        <v>1</v>
      </c>
      <c r="CX9" s="80"/>
      <c r="CY9" s="80"/>
      <c r="CZ9" s="80"/>
      <c r="DA9" s="80"/>
      <c r="DB9" s="80"/>
      <c r="DC9" s="80"/>
      <c r="DD9" s="80">
        <v>1</v>
      </c>
      <c r="DE9" s="80"/>
      <c r="DF9" s="80"/>
      <c r="DG9" s="80"/>
      <c r="DH9" s="80"/>
      <c r="DI9" s="80"/>
      <c r="DJ9" s="80"/>
      <c r="DK9" s="80"/>
      <c r="DL9" s="80"/>
      <c r="DM9" s="80"/>
      <c r="DN9" s="80"/>
      <c r="DO9" s="80"/>
      <c r="DP9" s="80"/>
      <c r="DQ9" s="80"/>
      <c r="DR9" s="80">
        <f t="shared" si="3"/>
        <v>5</v>
      </c>
    </row>
    <row r="10" spans="1:122" ht="14.25" customHeight="1">
      <c r="A10" s="78" t="s">
        <v>11831</v>
      </c>
      <c r="B10" s="79" t="s">
        <v>438</v>
      </c>
      <c r="C10" s="47">
        <v>2020</v>
      </c>
      <c r="D10" s="76"/>
      <c r="E10" s="76"/>
      <c r="F10" s="76">
        <v>1</v>
      </c>
      <c r="G10" s="76">
        <v>1</v>
      </c>
      <c r="H10" s="76">
        <v>1</v>
      </c>
      <c r="I10" s="76"/>
      <c r="J10" s="76">
        <v>5</v>
      </c>
      <c r="K10" s="76">
        <v>2</v>
      </c>
      <c r="L10" s="76">
        <v>3</v>
      </c>
      <c r="M10" s="76">
        <v>1</v>
      </c>
      <c r="N10" s="76"/>
      <c r="O10" s="76"/>
      <c r="P10" s="76">
        <v>1</v>
      </c>
      <c r="Q10" s="76">
        <v>1</v>
      </c>
      <c r="R10" s="76">
        <v>1</v>
      </c>
      <c r="S10" s="76">
        <v>1</v>
      </c>
      <c r="T10" s="76">
        <v>1</v>
      </c>
      <c r="U10" s="76"/>
      <c r="V10" s="76">
        <v>4</v>
      </c>
      <c r="W10" s="76">
        <f>1+2</f>
        <v>3</v>
      </c>
      <c r="X10" s="76"/>
      <c r="Y10" s="76"/>
      <c r="Z10" s="76"/>
      <c r="AA10" s="76"/>
      <c r="AB10" s="76"/>
      <c r="AC10" s="76"/>
      <c r="AD10" s="76"/>
      <c r="AE10" s="76">
        <v>2</v>
      </c>
      <c r="AF10" s="76">
        <v>2</v>
      </c>
      <c r="AG10" s="76">
        <v>2</v>
      </c>
      <c r="AH10" s="76">
        <v>4</v>
      </c>
      <c r="AI10" s="76">
        <v>3</v>
      </c>
      <c r="AJ10" s="76">
        <v>1</v>
      </c>
      <c r="AK10" s="76">
        <v>4</v>
      </c>
      <c r="AL10" s="76"/>
      <c r="AM10" s="76"/>
      <c r="AN10" s="76"/>
      <c r="AO10" s="76">
        <v>4</v>
      </c>
      <c r="AP10" s="76">
        <v>2</v>
      </c>
      <c r="AQ10" s="76">
        <v>3</v>
      </c>
      <c r="AR10" s="76"/>
      <c r="AS10" s="76">
        <v>2</v>
      </c>
      <c r="AT10" s="76"/>
      <c r="AU10" s="76"/>
      <c r="AV10" s="76"/>
      <c r="AW10" s="76">
        <v>1</v>
      </c>
      <c r="AX10" s="76">
        <v>7</v>
      </c>
      <c r="AY10" s="76"/>
      <c r="AZ10" s="76"/>
      <c r="BA10" s="76">
        <v>1</v>
      </c>
      <c r="BB10" s="76">
        <v>3</v>
      </c>
      <c r="BC10" s="76">
        <v>1</v>
      </c>
      <c r="BD10" s="76"/>
      <c r="BE10" s="76">
        <f>3</f>
        <v>3</v>
      </c>
      <c r="BF10" s="76"/>
      <c r="BG10" s="76"/>
      <c r="BH10" s="76"/>
      <c r="BI10" s="76">
        <v>2</v>
      </c>
      <c r="BJ10" s="76">
        <v>1</v>
      </c>
      <c r="BK10" s="76">
        <v>1</v>
      </c>
      <c r="BL10" s="76">
        <v>1</v>
      </c>
      <c r="BM10" s="76">
        <v>2</v>
      </c>
      <c r="BN10" s="76">
        <f t="shared" si="0"/>
        <v>78</v>
      </c>
      <c r="BO10" s="191">
        <f t="shared" si="1"/>
        <v>36</v>
      </c>
      <c r="BP10" s="223">
        <f t="shared" si="2"/>
        <v>0.58064516129032262</v>
      </c>
      <c r="BQ10" s="76"/>
      <c r="BR10" s="76"/>
      <c r="BS10" s="76"/>
      <c r="BT10" s="76"/>
      <c r="BU10" s="76"/>
      <c r="BV10" s="76"/>
      <c r="BW10" s="76"/>
      <c r="BX10" s="76"/>
      <c r="BY10" s="76"/>
      <c r="BZ10" s="76"/>
      <c r="CA10" s="76"/>
      <c r="CB10" s="80"/>
      <c r="CC10" s="80">
        <v>1</v>
      </c>
      <c r="CD10" s="80">
        <v>1</v>
      </c>
      <c r="CE10" s="80">
        <v>1</v>
      </c>
      <c r="CF10" s="80"/>
      <c r="CG10" s="80"/>
      <c r="CH10" s="80">
        <v>1</v>
      </c>
      <c r="CI10" s="80">
        <v>1</v>
      </c>
      <c r="CJ10" s="80">
        <v>1</v>
      </c>
      <c r="CK10" s="80"/>
      <c r="CL10" s="80"/>
      <c r="CM10" s="80">
        <v>1</v>
      </c>
      <c r="CN10" s="80">
        <v>1</v>
      </c>
      <c r="CO10" s="80">
        <v>1</v>
      </c>
      <c r="CP10" s="80"/>
      <c r="CQ10" s="80"/>
      <c r="CR10" s="80"/>
      <c r="CS10" s="80">
        <v>1</v>
      </c>
      <c r="CT10" s="80"/>
      <c r="CU10" s="80"/>
      <c r="CV10" s="80">
        <v>1</v>
      </c>
      <c r="CW10" s="80"/>
      <c r="CX10" s="80"/>
      <c r="CY10" s="80"/>
      <c r="CZ10" s="80"/>
      <c r="DA10" s="80"/>
      <c r="DB10" s="80"/>
      <c r="DC10" s="80"/>
      <c r="DD10" s="80"/>
      <c r="DE10" s="80"/>
      <c r="DF10" s="80"/>
      <c r="DG10" s="80"/>
      <c r="DH10" s="80"/>
      <c r="DI10" s="80"/>
      <c r="DJ10" s="80"/>
      <c r="DK10" s="80"/>
      <c r="DL10" s="80"/>
      <c r="DM10" s="80"/>
      <c r="DN10" s="80"/>
      <c r="DO10" s="80"/>
      <c r="DP10" s="80"/>
      <c r="DQ10" s="80"/>
      <c r="DR10" s="80">
        <f t="shared" si="3"/>
        <v>11</v>
      </c>
    </row>
    <row r="11" spans="1:122" ht="14.25" customHeight="1">
      <c r="A11" s="78" t="s">
        <v>11832</v>
      </c>
      <c r="B11" s="79" t="s">
        <v>539</v>
      </c>
      <c r="C11" s="47">
        <v>2012</v>
      </c>
      <c r="D11" s="76">
        <v>8</v>
      </c>
      <c r="E11" s="76"/>
      <c r="F11" s="76">
        <v>2</v>
      </c>
      <c r="G11" s="76"/>
      <c r="H11" s="76">
        <v>2</v>
      </c>
      <c r="I11" s="76">
        <v>2</v>
      </c>
      <c r="J11" s="76">
        <v>3</v>
      </c>
      <c r="K11" s="76">
        <v>3</v>
      </c>
      <c r="L11" s="76">
        <v>2</v>
      </c>
      <c r="M11" s="76">
        <v>2</v>
      </c>
      <c r="N11" s="76">
        <f>2+1</f>
        <v>3</v>
      </c>
      <c r="O11" s="76">
        <v>1</v>
      </c>
      <c r="P11" s="76">
        <v>4</v>
      </c>
      <c r="Q11" s="76"/>
      <c r="R11" s="76"/>
      <c r="S11" s="76">
        <v>1</v>
      </c>
      <c r="T11" s="76">
        <v>1</v>
      </c>
      <c r="U11" s="76">
        <v>1</v>
      </c>
      <c r="V11" s="76">
        <v>2</v>
      </c>
      <c r="W11" s="76">
        <v>3</v>
      </c>
      <c r="X11" s="76"/>
      <c r="Y11" s="76"/>
      <c r="Z11" s="76">
        <v>2</v>
      </c>
      <c r="AA11" s="76">
        <v>1</v>
      </c>
      <c r="AB11" s="76">
        <v>1</v>
      </c>
      <c r="AC11" s="76">
        <v>3</v>
      </c>
      <c r="AD11" s="76"/>
      <c r="AE11" s="76">
        <v>2</v>
      </c>
      <c r="AF11" s="76"/>
      <c r="AG11" s="76"/>
      <c r="AH11" s="76">
        <v>2</v>
      </c>
      <c r="AI11" s="76"/>
      <c r="AJ11" s="76">
        <v>2</v>
      </c>
      <c r="AK11" s="76">
        <v>1</v>
      </c>
      <c r="AL11" s="76"/>
      <c r="AM11" s="76">
        <v>5</v>
      </c>
      <c r="AN11" s="76">
        <v>5</v>
      </c>
      <c r="AO11" s="76">
        <v>5</v>
      </c>
      <c r="AP11" s="76">
        <v>2</v>
      </c>
      <c r="AQ11" s="76"/>
      <c r="AR11" s="76">
        <v>3</v>
      </c>
      <c r="AS11" s="76"/>
      <c r="AT11" s="76"/>
      <c r="AU11" s="76"/>
      <c r="AV11" s="76">
        <v>6</v>
      </c>
      <c r="AW11" s="76"/>
      <c r="AX11" s="76">
        <v>4</v>
      </c>
      <c r="AY11" s="76"/>
      <c r="AZ11" s="76"/>
      <c r="BA11" s="76"/>
      <c r="BB11" s="76">
        <v>6</v>
      </c>
      <c r="BC11" s="76"/>
      <c r="BD11" s="76"/>
      <c r="BE11" s="76"/>
      <c r="BF11" s="76"/>
      <c r="BG11" s="76">
        <v>2</v>
      </c>
      <c r="BH11" s="76">
        <v>5</v>
      </c>
      <c r="BI11" s="76">
        <v>8</v>
      </c>
      <c r="BJ11" s="76">
        <v>1</v>
      </c>
      <c r="BK11" s="76">
        <v>1</v>
      </c>
      <c r="BL11" s="76">
        <v>1</v>
      </c>
      <c r="BM11" s="76">
        <v>2</v>
      </c>
      <c r="BN11" s="76">
        <f t="shared" si="0"/>
        <v>110</v>
      </c>
      <c r="BO11" s="191">
        <f t="shared" si="1"/>
        <v>39</v>
      </c>
      <c r="BP11" s="223">
        <f t="shared" si="2"/>
        <v>0.62903225806451613</v>
      </c>
      <c r="BQ11" s="76"/>
      <c r="BR11" s="76"/>
      <c r="BS11" s="76"/>
      <c r="BT11" s="76"/>
      <c r="BU11" s="76"/>
      <c r="BV11" s="76"/>
      <c r="BW11" s="76"/>
      <c r="BX11" s="76"/>
      <c r="BY11" s="76"/>
      <c r="BZ11" s="76"/>
      <c r="CA11" s="76"/>
      <c r="CB11" s="80">
        <v>1</v>
      </c>
      <c r="CC11" s="80"/>
      <c r="CD11" s="80"/>
      <c r="CE11" s="80">
        <v>1</v>
      </c>
      <c r="CF11" s="80"/>
      <c r="CG11" s="80"/>
      <c r="CH11" s="80"/>
      <c r="CI11" s="80">
        <v>1</v>
      </c>
      <c r="CJ11" s="80"/>
      <c r="CK11" s="80"/>
      <c r="CL11" s="80"/>
      <c r="CM11" s="80"/>
      <c r="CN11" s="80">
        <v>1</v>
      </c>
      <c r="CO11" s="80"/>
      <c r="CP11" s="80"/>
      <c r="CQ11" s="80"/>
      <c r="CR11" s="80"/>
      <c r="CS11" s="80"/>
      <c r="CT11" s="80"/>
      <c r="CU11" s="80"/>
      <c r="CV11" s="80"/>
      <c r="CW11" s="80"/>
      <c r="CX11" s="80"/>
      <c r="CY11" s="80">
        <v>1</v>
      </c>
      <c r="CZ11" s="80"/>
      <c r="DA11" s="80"/>
      <c r="DB11" s="80"/>
      <c r="DC11" s="80"/>
      <c r="DD11" s="80">
        <v>1</v>
      </c>
      <c r="DE11" s="80"/>
      <c r="DF11" s="80"/>
      <c r="DG11" s="80"/>
      <c r="DH11" s="80"/>
      <c r="DI11" s="80"/>
      <c r="DJ11" s="80"/>
      <c r="DK11" s="80"/>
      <c r="DL11" s="80"/>
      <c r="DM11" s="80"/>
      <c r="DN11" s="80"/>
      <c r="DO11" s="80"/>
      <c r="DP11" s="80"/>
      <c r="DQ11" s="80"/>
      <c r="DR11" s="80">
        <f t="shared" si="3"/>
        <v>6</v>
      </c>
    </row>
    <row r="12" spans="1:122" ht="14.25" customHeight="1">
      <c r="A12" s="78" t="s">
        <v>11833</v>
      </c>
      <c r="B12" s="79" t="s">
        <v>798</v>
      </c>
      <c r="C12" s="47">
        <v>2020</v>
      </c>
      <c r="D12" s="76"/>
      <c r="E12" s="76"/>
      <c r="F12" s="76">
        <v>1</v>
      </c>
      <c r="G12" s="76">
        <v>2</v>
      </c>
      <c r="H12" s="76">
        <v>4</v>
      </c>
      <c r="I12" s="76"/>
      <c r="J12" s="76">
        <v>4</v>
      </c>
      <c r="K12" s="76"/>
      <c r="L12" s="76">
        <v>3</v>
      </c>
      <c r="M12" s="76">
        <v>1</v>
      </c>
      <c r="N12" s="76">
        <v>1</v>
      </c>
      <c r="O12" s="76">
        <v>2</v>
      </c>
      <c r="P12" s="76">
        <v>3</v>
      </c>
      <c r="Q12" s="76"/>
      <c r="R12" s="76">
        <v>1</v>
      </c>
      <c r="S12" s="76">
        <v>3</v>
      </c>
      <c r="T12" s="76">
        <v>2</v>
      </c>
      <c r="U12" s="76"/>
      <c r="V12" s="76">
        <v>2</v>
      </c>
      <c r="W12" s="76">
        <v>4</v>
      </c>
      <c r="X12" s="76"/>
      <c r="Y12" s="76"/>
      <c r="Z12" s="76"/>
      <c r="AA12" s="76">
        <v>4</v>
      </c>
      <c r="AB12" s="76"/>
      <c r="AC12" s="76">
        <v>3</v>
      </c>
      <c r="AD12" s="76">
        <v>3</v>
      </c>
      <c r="AE12" s="76">
        <v>3</v>
      </c>
      <c r="AF12" s="76"/>
      <c r="AG12" s="76">
        <v>5</v>
      </c>
      <c r="AH12" s="76">
        <v>3</v>
      </c>
      <c r="AI12" s="76">
        <v>2</v>
      </c>
      <c r="AJ12" s="76">
        <v>1</v>
      </c>
      <c r="AK12" s="76">
        <v>7</v>
      </c>
      <c r="AL12" s="76"/>
      <c r="AM12" s="76">
        <v>5</v>
      </c>
      <c r="AN12" s="76"/>
      <c r="AO12" s="76">
        <v>6</v>
      </c>
      <c r="AP12" s="76">
        <v>4</v>
      </c>
      <c r="AQ12" s="76">
        <v>3</v>
      </c>
      <c r="AR12" s="76">
        <v>5</v>
      </c>
      <c r="AS12" s="76"/>
      <c r="AT12" s="76"/>
      <c r="AU12" s="76"/>
      <c r="AV12" s="76"/>
      <c r="AW12" s="76">
        <v>4</v>
      </c>
      <c r="AX12" s="76">
        <v>6</v>
      </c>
      <c r="AY12" s="76">
        <v>1</v>
      </c>
      <c r="AZ12" s="76"/>
      <c r="BA12" s="76">
        <v>2</v>
      </c>
      <c r="BB12" s="76"/>
      <c r="BC12" s="76">
        <v>6</v>
      </c>
      <c r="BD12" s="76"/>
      <c r="BE12" s="76">
        <v>5</v>
      </c>
      <c r="BF12" s="76">
        <v>7</v>
      </c>
      <c r="BG12" s="76">
        <v>1</v>
      </c>
      <c r="BH12" s="76"/>
      <c r="BI12" s="76">
        <v>7</v>
      </c>
      <c r="BJ12" s="76">
        <v>5</v>
      </c>
      <c r="BK12" s="76">
        <v>2</v>
      </c>
      <c r="BL12" s="76">
        <v>1</v>
      </c>
      <c r="BM12" s="76">
        <v>2</v>
      </c>
      <c r="BN12" s="76">
        <f t="shared" si="0"/>
        <v>136</v>
      </c>
      <c r="BO12" s="191">
        <f t="shared" si="1"/>
        <v>41</v>
      </c>
      <c r="BP12" s="223">
        <f t="shared" si="2"/>
        <v>0.66129032258064513</v>
      </c>
      <c r="BQ12" s="76"/>
      <c r="BR12" s="76"/>
      <c r="BS12" s="76"/>
      <c r="BT12" s="76"/>
      <c r="BU12" s="76"/>
      <c r="BV12" s="76"/>
      <c r="BW12" s="76"/>
      <c r="BX12" s="76"/>
      <c r="BY12" s="76"/>
      <c r="BZ12" s="76"/>
      <c r="CA12" s="76"/>
      <c r="CB12" s="80"/>
      <c r="CC12" s="80"/>
      <c r="CD12" s="80"/>
      <c r="CE12" s="80">
        <v>1</v>
      </c>
      <c r="CF12" s="80"/>
      <c r="CG12" s="80"/>
      <c r="CH12" s="80"/>
      <c r="CI12" s="80">
        <v>1</v>
      </c>
      <c r="CJ12" s="80">
        <v>1</v>
      </c>
      <c r="CK12" s="80">
        <v>1</v>
      </c>
      <c r="CL12" s="80"/>
      <c r="CM12" s="80"/>
      <c r="CN12" s="80"/>
      <c r="CO12" s="80"/>
      <c r="CP12" s="80"/>
      <c r="CQ12" s="80"/>
      <c r="CR12" s="80"/>
      <c r="CS12" s="80"/>
      <c r="CT12" s="80"/>
      <c r="CU12" s="80"/>
      <c r="CV12" s="80"/>
      <c r="CW12" s="80"/>
      <c r="CX12" s="80"/>
      <c r="CY12" s="80"/>
      <c r="CZ12" s="80"/>
      <c r="DA12" s="80"/>
      <c r="DB12" s="80"/>
      <c r="DC12" s="80"/>
      <c r="DD12" s="80"/>
      <c r="DE12" s="80"/>
      <c r="DF12" s="80"/>
      <c r="DG12" s="80"/>
      <c r="DH12" s="80">
        <v>1</v>
      </c>
      <c r="DI12" s="80"/>
      <c r="DJ12" s="80"/>
      <c r="DK12" s="80"/>
      <c r="DL12" s="80"/>
      <c r="DM12" s="80"/>
      <c r="DN12" s="80"/>
      <c r="DO12" s="80"/>
      <c r="DP12" s="80"/>
      <c r="DQ12" s="80"/>
      <c r="DR12" s="80">
        <f t="shared" si="3"/>
        <v>5</v>
      </c>
    </row>
    <row r="13" spans="1:122" ht="14.25" customHeight="1">
      <c r="A13" s="78" t="s">
        <v>11834</v>
      </c>
      <c r="B13" s="184"/>
      <c r="C13" s="47">
        <v>2019</v>
      </c>
      <c r="D13" s="76"/>
      <c r="E13" s="76">
        <v>1</v>
      </c>
      <c r="F13" s="76">
        <v>1</v>
      </c>
      <c r="G13" s="76">
        <v>1</v>
      </c>
      <c r="H13" s="76">
        <v>2</v>
      </c>
      <c r="I13" s="76"/>
      <c r="J13" s="76">
        <v>3</v>
      </c>
      <c r="K13" s="76"/>
      <c r="L13" s="76">
        <v>2</v>
      </c>
      <c r="M13" s="76">
        <v>1</v>
      </c>
      <c r="N13" s="76">
        <v>2</v>
      </c>
      <c r="O13" s="76"/>
      <c r="P13" s="76">
        <v>2</v>
      </c>
      <c r="Q13" s="76"/>
      <c r="R13" s="76">
        <v>1</v>
      </c>
      <c r="S13" s="76">
        <v>1</v>
      </c>
      <c r="T13" s="76">
        <v>2</v>
      </c>
      <c r="U13" s="76">
        <v>1</v>
      </c>
      <c r="V13" s="76">
        <v>3</v>
      </c>
      <c r="W13" s="76">
        <v>1</v>
      </c>
      <c r="X13" s="76"/>
      <c r="Y13" s="76"/>
      <c r="Z13" s="76">
        <v>1</v>
      </c>
      <c r="AA13" s="76"/>
      <c r="AB13" s="76"/>
      <c r="AC13" s="76"/>
      <c r="AD13" s="76"/>
      <c r="AE13" s="76">
        <v>2</v>
      </c>
      <c r="AF13" s="76">
        <v>5</v>
      </c>
      <c r="AG13" s="76">
        <v>5</v>
      </c>
      <c r="AH13" s="76">
        <v>5</v>
      </c>
      <c r="AI13" s="76"/>
      <c r="AJ13" s="76"/>
      <c r="AK13" s="76">
        <v>1</v>
      </c>
      <c r="AL13" s="76"/>
      <c r="AM13" s="76">
        <v>3</v>
      </c>
      <c r="AN13" s="76"/>
      <c r="AO13" s="76">
        <v>4</v>
      </c>
      <c r="AP13" s="76"/>
      <c r="AQ13" s="76">
        <v>4</v>
      </c>
      <c r="AR13" s="76">
        <v>1</v>
      </c>
      <c r="AS13" s="76">
        <v>3</v>
      </c>
      <c r="AT13" s="76"/>
      <c r="AU13" s="76"/>
      <c r="AV13" s="76">
        <v>1</v>
      </c>
      <c r="AW13" s="76">
        <v>4</v>
      </c>
      <c r="AX13" s="76">
        <v>7</v>
      </c>
      <c r="AY13" s="76"/>
      <c r="AZ13" s="76"/>
      <c r="BA13" s="76">
        <v>2</v>
      </c>
      <c r="BB13" s="76">
        <v>4</v>
      </c>
      <c r="BC13" s="76">
        <v>5</v>
      </c>
      <c r="BD13" s="76"/>
      <c r="BE13" s="76">
        <f>6</f>
        <v>6</v>
      </c>
      <c r="BF13" s="76">
        <v>3</v>
      </c>
      <c r="BG13" s="76"/>
      <c r="BH13" s="76"/>
      <c r="BI13" s="76">
        <v>6</v>
      </c>
      <c r="BJ13" s="76">
        <v>1</v>
      </c>
      <c r="BK13" s="76">
        <v>1</v>
      </c>
      <c r="BL13" s="76">
        <v>1</v>
      </c>
      <c r="BM13" s="76">
        <v>2</v>
      </c>
      <c r="BN13" s="76">
        <f t="shared" si="0"/>
        <v>101</v>
      </c>
      <c r="BO13" s="191">
        <f t="shared" si="1"/>
        <v>39</v>
      </c>
      <c r="BP13" s="223">
        <f t="shared" si="2"/>
        <v>0.62903225806451613</v>
      </c>
      <c r="BQ13" s="76"/>
      <c r="BR13" s="76"/>
      <c r="BS13" s="76"/>
      <c r="BT13" s="76"/>
      <c r="BU13" s="76"/>
      <c r="BV13" s="76"/>
      <c r="BW13" s="76"/>
      <c r="BX13" s="76"/>
      <c r="BY13" s="76"/>
      <c r="BZ13" s="76"/>
      <c r="CA13" s="76"/>
      <c r="CB13" s="80"/>
      <c r="CC13" s="80"/>
      <c r="CD13" s="80">
        <v>1</v>
      </c>
      <c r="CE13" s="80">
        <v>1</v>
      </c>
      <c r="CF13" s="80"/>
      <c r="CG13" s="80">
        <v>1</v>
      </c>
      <c r="CH13" s="80">
        <v>1</v>
      </c>
      <c r="CI13" s="80">
        <v>1</v>
      </c>
      <c r="CJ13" s="80">
        <v>1</v>
      </c>
      <c r="CK13" s="80"/>
      <c r="CL13" s="80"/>
      <c r="CM13" s="80">
        <v>1</v>
      </c>
      <c r="CN13" s="80"/>
      <c r="CO13" s="80">
        <v>1</v>
      </c>
      <c r="CP13" s="80"/>
      <c r="CQ13" s="80"/>
      <c r="CR13" s="80"/>
      <c r="CS13" s="80"/>
      <c r="CT13" s="80"/>
      <c r="CU13" s="80"/>
      <c r="CV13" s="80"/>
      <c r="CW13" s="80"/>
      <c r="CX13" s="80"/>
      <c r="CY13" s="80"/>
      <c r="CZ13" s="80">
        <v>1</v>
      </c>
      <c r="DA13" s="80"/>
      <c r="DB13" s="80"/>
      <c r="DC13" s="80"/>
      <c r="DD13" s="80">
        <v>1</v>
      </c>
      <c r="DE13" s="80"/>
      <c r="DF13" s="80"/>
      <c r="DG13" s="80"/>
      <c r="DH13" s="80"/>
      <c r="DI13" s="80"/>
      <c r="DJ13" s="80"/>
      <c r="DK13" s="80"/>
      <c r="DL13" s="80"/>
      <c r="DM13" s="80"/>
      <c r="DN13" s="80"/>
      <c r="DO13" s="80"/>
      <c r="DP13" s="80"/>
      <c r="DQ13" s="80"/>
      <c r="DR13" s="80">
        <f t="shared" si="3"/>
        <v>10</v>
      </c>
    </row>
    <row r="14" spans="1:122" ht="14.25" customHeight="1">
      <c r="A14" s="78" t="s">
        <v>11835</v>
      </c>
      <c r="B14" s="79" t="s">
        <v>8765</v>
      </c>
      <c r="C14" s="47">
        <v>2019</v>
      </c>
      <c r="D14" s="76">
        <v>8</v>
      </c>
      <c r="E14" s="76"/>
      <c r="F14" s="76">
        <v>1</v>
      </c>
      <c r="G14" s="76">
        <v>2</v>
      </c>
      <c r="H14" s="76">
        <v>1</v>
      </c>
      <c r="I14" s="76"/>
      <c r="J14" s="76">
        <v>2</v>
      </c>
      <c r="K14" s="76"/>
      <c r="L14" s="76">
        <v>3</v>
      </c>
      <c r="M14" s="76">
        <v>3</v>
      </c>
      <c r="N14" s="76">
        <v>2</v>
      </c>
      <c r="O14" s="76">
        <v>1</v>
      </c>
      <c r="P14" s="76">
        <v>3</v>
      </c>
      <c r="Q14" s="76"/>
      <c r="R14" s="76">
        <v>1</v>
      </c>
      <c r="S14" s="76">
        <v>2</v>
      </c>
      <c r="T14" s="76">
        <v>2</v>
      </c>
      <c r="U14" s="76"/>
      <c r="V14" s="76">
        <v>2</v>
      </c>
      <c r="W14" s="76">
        <v>3</v>
      </c>
      <c r="X14" s="76"/>
      <c r="Y14" s="76"/>
      <c r="Z14" s="76"/>
      <c r="AA14" s="76">
        <v>2</v>
      </c>
      <c r="AB14" s="76"/>
      <c r="AC14" s="76"/>
      <c r="AD14" s="76"/>
      <c r="AE14" s="76">
        <v>3</v>
      </c>
      <c r="AF14" s="76">
        <v>4</v>
      </c>
      <c r="AG14" s="76">
        <v>4</v>
      </c>
      <c r="AH14" s="76"/>
      <c r="AI14" s="76">
        <v>1</v>
      </c>
      <c r="AJ14" s="76">
        <v>1</v>
      </c>
      <c r="AK14" s="76"/>
      <c r="AL14" s="76"/>
      <c r="AM14" s="76">
        <v>5</v>
      </c>
      <c r="AN14" s="76">
        <v>4</v>
      </c>
      <c r="AO14" s="76">
        <v>6</v>
      </c>
      <c r="AP14" s="76">
        <v>4</v>
      </c>
      <c r="AQ14" s="76"/>
      <c r="AR14" s="76">
        <v>4</v>
      </c>
      <c r="AS14" s="76">
        <v>3</v>
      </c>
      <c r="AT14" s="76"/>
      <c r="AU14" s="76"/>
      <c r="AV14" s="76"/>
      <c r="AW14" s="76">
        <v>4</v>
      </c>
      <c r="AX14" s="76">
        <v>7</v>
      </c>
      <c r="AY14" s="76">
        <v>1</v>
      </c>
      <c r="AZ14" s="76"/>
      <c r="BA14" s="76">
        <v>1</v>
      </c>
      <c r="BB14" s="76">
        <v>6</v>
      </c>
      <c r="BC14" s="76">
        <v>3</v>
      </c>
      <c r="BD14" s="76"/>
      <c r="BE14" s="76">
        <f>4</f>
        <v>4</v>
      </c>
      <c r="BF14" s="76"/>
      <c r="BG14" s="76"/>
      <c r="BH14" s="76">
        <v>3</v>
      </c>
      <c r="BI14" s="76">
        <v>5</v>
      </c>
      <c r="BJ14" s="76">
        <v>1</v>
      </c>
      <c r="BK14" s="76"/>
      <c r="BL14" s="76">
        <v>1</v>
      </c>
      <c r="BM14" s="76">
        <v>2</v>
      </c>
      <c r="BN14" s="76">
        <f t="shared" si="0"/>
        <v>115</v>
      </c>
      <c r="BO14" s="191">
        <f t="shared" si="1"/>
        <v>39</v>
      </c>
      <c r="BP14" s="223">
        <f t="shared" si="2"/>
        <v>0.62903225806451613</v>
      </c>
      <c r="BQ14" s="76"/>
      <c r="BR14" s="76"/>
      <c r="BS14" s="76"/>
      <c r="BT14" s="76"/>
      <c r="BU14" s="76"/>
      <c r="BV14" s="76"/>
      <c r="BW14" s="76"/>
      <c r="BX14" s="76"/>
      <c r="BY14" s="76"/>
      <c r="BZ14" s="76"/>
      <c r="CA14" s="76"/>
      <c r="CB14" s="80">
        <v>1</v>
      </c>
      <c r="CC14" s="80"/>
      <c r="CD14" s="80">
        <v>1</v>
      </c>
      <c r="CE14" s="80">
        <v>1</v>
      </c>
      <c r="CF14" s="80">
        <v>1</v>
      </c>
      <c r="CG14" s="80">
        <v>1</v>
      </c>
      <c r="CH14" s="80">
        <v>1</v>
      </c>
      <c r="CI14" s="80">
        <v>1</v>
      </c>
      <c r="CJ14" s="80">
        <v>1</v>
      </c>
      <c r="CK14" s="80">
        <v>1</v>
      </c>
      <c r="CL14" s="80"/>
      <c r="CM14" s="80">
        <v>1</v>
      </c>
      <c r="CN14" s="80"/>
      <c r="CO14" s="80"/>
      <c r="CP14" s="80"/>
      <c r="CQ14" s="80"/>
      <c r="CR14" s="80"/>
      <c r="CS14" s="80"/>
      <c r="CT14" s="80">
        <v>1</v>
      </c>
      <c r="CU14" s="80"/>
      <c r="CV14" s="80"/>
      <c r="CW14" s="80">
        <v>1</v>
      </c>
      <c r="CX14" s="80"/>
      <c r="CY14" s="80"/>
      <c r="CZ14" s="80">
        <v>1</v>
      </c>
      <c r="DA14" s="80"/>
      <c r="DB14" s="80"/>
      <c r="DC14" s="80"/>
      <c r="DD14" s="80">
        <v>1</v>
      </c>
      <c r="DE14" s="80"/>
      <c r="DF14" s="80"/>
      <c r="DG14" s="80"/>
      <c r="DH14" s="80"/>
      <c r="DI14" s="80"/>
      <c r="DJ14" s="80"/>
      <c r="DK14" s="80"/>
      <c r="DL14" s="80"/>
      <c r="DM14" s="80"/>
      <c r="DN14" s="80"/>
      <c r="DO14" s="80"/>
      <c r="DP14" s="80"/>
      <c r="DQ14" s="80"/>
      <c r="DR14" s="80">
        <f t="shared" si="3"/>
        <v>14</v>
      </c>
    </row>
    <row r="15" spans="1:122" ht="14.25" customHeight="1">
      <c r="A15" s="78" t="s">
        <v>11836</v>
      </c>
      <c r="B15" s="79" t="s">
        <v>944</v>
      </c>
      <c r="C15" s="47">
        <v>2016</v>
      </c>
      <c r="D15" s="76"/>
      <c r="E15" s="76"/>
      <c r="F15" s="76">
        <v>3</v>
      </c>
      <c r="G15" s="76">
        <v>4</v>
      </c>
      <c r="H15" s="76">
        <v>1</v>
      </c>
      <c r="I15" s="76"/>
      <c r="J15" s="76">
        <v>4</v>
      </c>
      <c r="K15" s="76"/>
      <c r="L15" s="76">
        <v>3</v>
      </c>
      <c r="M15" s="76">
        <v>3</v>
      </c>
      <c r="N15" s="76">
        <v>5</v>
      </c>
      <c r="O15" s="76"/>
      <c r="P15" s="76"/>
      <c r="Q15" s="76"/>
      <c r="R15" s="76">
        <v>1</v>
      </c>
      <c r="S15" s="76">
        <v>4</v>
      </c>
      <c r="T15" s="76">
        <v>1</v>
      </c>
      <c r="U15" s="76">
        <v>4</v>
      </c>
      <c r="V15" s="76">
        <v>3</v>
      </c>
      <c r="W15" s="76"/>
      <c r="X15" s="76"/>
      <c r="Y15" s="76"/>
      <c r="Z15" s="76"/>
      <c r="AA15" s="76"/>
      <c r="AB15" s="76"/>
      <c r="AC15" s="76"/>
      <c r="AD15" s="76"/>
      <c r="AE15" s="76">
        <v>4</v>
      </c>
      <c r="AF15" s="76">
        <v>4</v>
      </c>
      <c r="AG15" s="76"/>
      <c r="AH15" s="76">
        <v>8</v>
      </c>
      <c r="AI15" s="76"/>
      <c r="AJ15" s="76"/>
      <c r="AK15" s="76"/>
      <c r="AL15" s="76"/>
      <c r="AM15" s="76">
        <v>8</v>
      </c>
      <c r="AN15" s="76">
        <v>4</v>
      </c>
      <c r="AO15" s="76">
        <v>7</v>
      </c>
      <c r="AP15" s="76">
        <v>5</v>
      </c>
      <c r="AQ15" s="76">
        <v>1</v>
      </c>
      <c r="AR15" s="76">
        <v>3</v>
      </c>
      <c r="AS15" s="76"/>
      <c r="AT15" s="76"/>
      <c r="AU15" s="76"/>
      <c r="AV15" s="76"/>
      <c r="AW15" s="76">
        <v>4</v>
      </c>
      <c r="AX15" s="76">
        <v>4</v>
      </c>
      <c r="AY15" s="76"/>
      <c r="AZ15" s="76"/>
      <c r="BA15" s="76"/>
      <c r="BB15" s="76">
        <v>9</v>
      </c>
      <c r="BC15" s="76">
        <v>1</v>
      </c>
      <c r="BD15" s="76">
        <v>2</v>
      </c>
      <c r="BE15" s="76">
        <f>3</f>
        <v>3</v>
      </c>
      <c r="BF15" s="76"/>
      <c r="BG15" s="76">
        <v>3</v>
      </c>
      <c r="BH15" s="76"/>
      <c r="BI15" s="76">
        <v>5</v>
      </c>
      <c r="BJ15" s="76">
        <v>2</v>
      </c>
      <c r="BK15" s="76">
        <v>2</v>
      </c>
      <c r="BL15" s="76">
        <v>1</v>
      </c>
      <c r="BM15" s="76">
        <v>2</v>
      </c>
      <c r="BN15" s="76">
        <f t="shared" si="0"/>
        <v>118</v>
      </c>
      <c r="BO15" s="191">
        <f t="shared" si="1"/>
        <v>33</v>
      </c>
      <c r="BP15" s="223">
        <f t="shared" si="2"/>
        <v>0.532258064516129</v>
      </c>
      <c r="BQ15" s="76"/>
      <c r="BR15" s="76"/>
      <c r="BS15" s="76"/>
      <c r="BT15" s="76"/>
      <c r="BU15" s="76"/>
      <c r="BV15" s="76"/>
      <c r="BW15" s="76"/>
      <c r="BX15" s="76"/>
      <c r="BY15" s="76"/>
      <c r="BZ15" s="76"/>
      <c r="CA15" s="76"/>
      <c r="CB15" s="80">
        <v>1</v>
      </c>
      <c r="CC15" s="80">
        <v>1</v>
      </c>
      <c r="CD15" s="80"/>
      <c r="CE15" s="80">
        <v>1</v>
      </c>
      <c r="CF15" s="80"/>
      <c r="CG15" s="80">
        <v>1</v>
      </c>
      <c r="CH15" s="80">
        <v>1</v>
      </c>
      <c r="CI15" s="80">
        <v>1</v>
      </c>
      <c r="CJ15" s="80">
        <v>1</v>
      </c>
      <c r="CK15" s="80">
        <v>1</v>
      </c>
      <c r="CL15" s="80"/>
      <c r="CM15" s="80">
        <v>1</v>
      </c>
      <c r="CN15" s="80"/>
      <c r="CO15" s="80"/>
      <c r="CP15" s="80"/>
      <c r="CQ15" s="80"/>
      <c r="CR15" s="80"/>
      <c r="CS15" s="80"/>
      <c r="CT15" s="80"/>
      <c r="CU15" s="80"/>
      <c r="CV15" s="80"/>
      <c r="CW15" s="80"/>
      <c r="CX15" s="80"/>
      <c r="CY15" s="80"/>
      <c r="CZ15" s="80"/>
      <c r="DA15" s="80"/>
      <c r="DB15" s="80"/>
      <c r="DC15" s="80"/>
      <c r="DD15" s="80"/>
      <c r="DE15" s="80"/>
      <c r="DF15" s="80"/>
      <c r="DG15" s="80"/>
      <c r="DH15" s="80"/>
      <c r="DI15" s="80"/>
      <c r="DJ15" s="80"/>
      <c r="DK15" s="80"/>
      <c r="DL15" s="80"/>
      <c r="DM15" s="80"/>
      <c r="DN15" s="80"/>
      <c r="DO15" s="80"/>
      <c r="DP15" s="80"/>
      <c r="DQ15" s="80"/>
      <c r="DR15" s="80">
        <f t="shared" si="3"/>
        <v>9</v>
      </c>
    </row>
    <row r="16" spans="1:122" ht="14.25" customHeight="1">
      <c r="A16" s="78" t="s">
        <v>11837</v>
      </c>
      <c r="B16" s="79" t="s">
        <v>1087</v>
      </c>
      <c r="C16" s="47">
        <v>2014</v>
      </c>
      <c r="D16" s="76"/>
      <c r="E16" s="76"/>
      <c r="F16" s="76">
        <v>6</v>
      </c>
      <c r="G16" s="76">
        <v>2</v>
      </c>
      <c r="H16" s="76">
        <v>2</v>
      </c>
      <c r="I16" s="76"/>
      <c r="J16" s="76">
        <v>7</v>
      </c>
      <c r="K16" s="76"/>
      <c r="L16" s="76">
        <v>2</v>
      </c>
      <c r="M16" s="76">
        <v>2</v>
      </c>
      <c r="N16" s="76">
        <v>3</v>
      </c>
      <c r="O16" s="76"/>
      <c r="P16" s="76"/>
      <c r="Q16" s="76"/>
      <c r="R16" s="76"/>
      <c r="S16" s="76">
        <v>2</v>
      </c>
      <c r="T16" s="76">
        <v>1</v>
      </c>
      <c r="U16" s="76"/>
      <c r="V16" s="76">
        <v>6</v>
      </c>
      <c r="W16" s="76">
        <v>2</v>
      </c>
      <c r="X16" s="76"/>
      <c r="Y16" s="76"/>
      <c r="Z16" s="76"/>
      <c r="AA16" s="76">
        <v>1</v>
      </c>
      <c r="AB16" s="76">
        <v>1</v>
      </c>
      <c r="AC16" s="76"/>
      <c r="AD16" s="76"/>
      <c r="AE16" s="76">
        <v>1</v>
      </c>
      <c r="AF16" s="76"/>
      <c r="AG16" s="76">
        <v>5</v>
      </c>
      <c r="AH16" s="76">
        <v>7</v>
      </c>
      <c r="AI16" s="76"/>
      <c r="AJ16" s="76"/>
      <c r="AK16" s="76">
        <v>5</v>
      </c>
      <c r="AL16" s="76"/>
      <c r="AM16" s="76">
        <v>6</v>
      </c>
      <c r="AN16" s="76"/>
      <c r="AO16" s="76">
        <v>4</v>
      </c>
      <c r="AP16" s="76">
        <v>5</v>
      </c>
      <c r="AQ16" s="76"/>
      <c r="AR16" s="76">
        <v>2</v>
      </c>
      <c r="AS16" s="76"/>
      <c r="AT16" s="76"/>
      <c r="AU16" s="76"/>
      <c r="AV16" s="76">
        <v>2</v>
      </c>
      <c r="AW16" s="76"/>
      <c r="AX16" s="76">
        <v>5</v>
      </c>
      <c r="AY16" s="76"/>
      <c r="AZ16" s="76">
        <v>1</v>
      </c>
      <c r="BA16" s="76">
        <v>1</v>
      </c>
      <c r="BB16" s="76">
        <v>5</v>
      </c>
      <c r="BC16" s="76"/>
      <c r="BD16" s="76"/>
      <c r="BE16" s="76"/>
      <c r="BF16" s="76"/>
      <c r="BG16" s="76"/>
      <c r="BH16" s="76"/>
      <c r="BI16" s="76">
        <v>4</v>
      </c>
      <c r="BJ16" s="76"/>
      <c r="BK16" s="76">
        <v>2</v>
      </c>
      <c r="BL16" s="76">
        <v>1</v>
      </c>
      <c r="BM16" s="76">
        <v>2</v>
      </c>
      <c r="BN16" s="76">
        <f t="shared" si="0"/>
        <v>95</v>
      </c>
      <c r="BO16" s="191">
        <f t="shared" si="1"/>
        <v>30</v>
      </c>
      <c r="BP16" s="223">
        <f t="shared" si="2"/>
        <v>0.4838709677419355</v>
      </c>
      <c r="BQ16" s="76"/>
      <c r="BR16" s="76"/>
      <c r="BS16" s="76"/>
      <c r="BT16" s="76"/>
      <c r="BU16" s="76"/>
      <c r="BV16" s="76"/>
      <c r="BW16" s="76"/>
      <c r="BX16" s="76"/>
      <c r="BY16" s="76"/>
      <c r="BZ16" s="76"/>
      <c r="CA16" s="76"/>
      <c r="CB16" s="80">
        <v>1</v>
      </c>
      <c r="CC16" s="80">
        <v>1</v>
      </c>
      <c r="CD16" s="80">
        <v>1</v>
      </c>
      <c r="CE16" s="80">
        <v>1</v>
      </c>
      <c r="CF16" s="80"/>
      <c r="CG16" s="80"/>
      <c r="CH16" s="80">
        <v>1</v>
      </c>
      <c r="CI16" s="80">
        <v>1</v>
      </c>
      <c r="CJ16" s="80">
        <v>1</v>
      </c>
      <c r="CK16" s="80">
        <v>1</v>
      </c>
      <c r="CL16" s="80"/>
      <c r="CM16" s="80">
        <v>1</v>
      </c>
      <c r="CN16" s="80">
        <v>1</v>
      </c>
      <c r="CO16" s="80"/>
      <c r="CP16" s="80"/>
      <c r="CQ16" s="80"/>
      <c r="CR16" s="80"/>
      <c r="CS16" s="80"/>
      <c r="CT16" s="80"/>
      <c r="CU16" s="80"/>
      <c r="CV16" s="80">
        <v>1</v>
      </c>
      <c r="CW16" s="80">
        <v>1</v>
      </c>
      <c r="CX16" s="80"/>
      <c r="CY16" s="80"/>
      <c r="CZ16" s="80"/>
      <c r="DA16" s="80"/>
      <c r="DB16" s="80"/>
      <c r="DC16" s="80"/>
      <c r="DD16" s="80"/>
      <c r="DE16" s="80"/>
      <c r="DF16" s="80"/>
      <c r="DG16" s="80"/>
      <c r="DH16" s="80"/>
      <c r="DI16" s="80"/>
      <c r="DJ16" s="80"/>
      <c r="DK16" s="80"/>
      <c r="DL16" s="80"/>
      <c r="DM16" s="80"/>
      <c r="DN16" s="80">
        <v>1</v>
      </c>
      <c r="DO16" s="80"/>
      <c r="DP16" s="80"/>
      <c r="DQ16" s="80"/>
      <c r="DR16" s="80">
        <f t="shared" si="3"/>
        <v>13</v>
      </c>
    </row>
    <row r="17" spans="1:122" ht="14.25" customHeight="1">
      <c r="A17" s="78" t="s">
        <v>11838</v>
      </c>
      <c r="B17" s="79" t="s">
        <v>1207</v>
      </c>
      <c r="C17" s="47">
        <v>2012</v>
      </c>
      <c r="D17" s="76">
        <v>4</v>
      </c>
      <c r="E17" s="76"/>
      <c r="F17" s="76">
        <v>1</v>
      </c>
      <c r="G17" s="76"/>
      <c r="H17" s="76">
        <v>1</v>
      </c>
      <c r="I17" s="76"/>
      <c r="J17" s="76">
        <v>2</v>
      </c>
      <c r="K17" s="76"/>
      <c r="L17" s="76">
        <v>2</v>
      </c>
      <c r="M17" s="76">
        <v>1</v>
      </c>
      <c r="N17" s="76">
        <v>2</v>
      </c>
      <c r="O17" s="76"/>
      <c r="P17" s="76"/>
      <c r="Q17" s="76"/>
      <c r="R17" s="76"/>
      <c r="S17" s="76">
        <v>1</v>
      </c>
      <c r="T17" s="76">
        <v>1</v>
      </c>
      <c r="U17" s="76">
        <v>1</v>
      </c>
      <c r="V17" s="76">
        <v>3</v>
      </c>
      <c r="W17" s="76"/>
      <c r="X17" s="76"/>
      <c r="Y17" s="76"/>
      <c r="Z17" s="76"/>
      <c r="AA17" s="76"/>
      <c r="AB17" s="76"/>
      <c r="AC17" s="76"/>
      <c r="AD17" s="76"/>
      <c r="AE17" s="76"/>
      <c r="AF17" s="76">
        <v>4</v>
      </c>
      <c r="AG17" s="76">
        <v>3</v>
      </c>
      <c r="AH17" s="76">
        <v>2</v>
      </c>
      <c r="AI17" s="76"/>
      <c r="AJ17" s="76">
        <v>2</v>
      </c>
      <c r="AK17" s="76"/>
      <c r="AL17" s="76"/>
      <c r="AM17" s="76">
        <v>2</v>
      </c>
      <c r="AN17" s="76">
        <v>1</v>
      </c>
      <c r="AO17" s="76">
        <v>2</v>
      </c>
      <c r="AP17" s="76"/>
      <c r="AQ17" s="76"/>
      <c r="AR17" s="76">
        <v>2</v>
      </c>
      <c r="AS17" s="76"/>
      <c r="AT17" s="76"/>
      <c r="AU17" s="76"/>
      <c r="AV17" s="76">
        <v>2</v>
      </c>
      <c r="AW17" s="76"/>
      <c r="AX17" s="76">
        <v>3</v>
      </c>
      <c r="AY17" s="76"/>
      <c r="AZ17" s="76"/>
      <c r="BA17" s="76"/>
      <c r="BB17" s="76">
        <v>4</v>
      </c>
      <c r="BC17" s="76"/>
      <c r="BD17" s="76"/>
      <c r="BE17" s="76"/>
      <c r="BF17" s="76"/>
      <c r="BG17" s="76">
        <v>2</v>
      </c>
      <c r="BH17" s="76"/>
      <c r="BI17" s="76">
        <v>3</v>
      </c>
      <c r="BJ17" s="76">
        <v>2</v>
      </c>
      <c r="BK17" s="76">
        <v>1</v>
      </c>
      <c r="BL17" s="76">
        <v>1</v>
      </c>
      <c r="BM17" s="76">
        <v>2</v>
      </c>
      <c r="BN17" s="76">
        <f t="shared" si="0"/>
        <v>57</v>
      </c>
      <c r="BO17" s="191">
        <f t="shared" si="1"/>
        <v>28</v>
      </c>
      <c r="BP17" s="223">
        <f t="shared" si="2"/>
        <v>0.45161290322580644</v>
      </c>
      <c r="BQ17" s="76"/>
      <c r="BR17" s="76"/>
      <c r="BS17" s="76"/>
      <c r="BT17" s="76"/>
      <c r="BU17" s="76"/>
      <c r="BV17" s="76"/>
      <c r="BW17" s="76"/>
      <c r="BX17" s="76"/>
      <c r="BY17" s="76"/>
      <c r="BZ17" s="76"/>
      <c r="CA17" s="76"/>
      <c r="CB17" s="80"/>
      <c r="CC17" s="80"/>
      <c r="CD17" s="80">
        <v>1</v>
      </c>
      <c r="CE17" s="80">
        <v>1</v>
      </c>
      <c r="CF17" s="80"/>
      <c r="CG17" s="80">
        <v>1</v>
      </c>
      <c r="CH17" s="80"/>
      <c r="CI17" s="80"/>
      <c r="CJ17" s="80"/>
      <c r="CK17" s="80"/>
      <c r="CL17" s="80"/>
      <c r="CM17" s="80">
        <v>1</v>
      </c>
      <c r="CN17" s="80"/>
      <c r="CO17" s="80"/>
      <c r="CP17" s="80"/>
      <c r="CQ17" s="80"/>
      <c r="CR17" s="80"/>
      <c r="CS17" s="80"/>
      <c r="CT17" s="80"/>
      <c r="CU17" s="80"/>
      <c r="CV17" s="80"/>
      <c r="CW17" s="80"/>
      <c r="CX17" s="80"/>
      <c r="CY17" s="80"/>
      <c r="CZ17" s="80"/>
      <c r="DA17" s="80"/>
      <c r="DB17" s="80"/>
      <c r="DC17" s="80">
        <v>1</v>
      </c>
      <c r="DD17" s="80"/>
      <c r="DE17" s="80"/>
      <c r="DF17" s="80"/>
      <c r="DG17" s="80"/>
      <c r="DH17" s="80"/>
      <c r="DI17" s="80"/>
      <c r="DJ17" s="80"/>
      <c r="DK17" s="80"/>
      <c r="DL17" s="80"/>
      <c r="DM17" s="80"/>
      <c r="DN17" s="80"/>
      <c r="DO17" s="80"/>
      <c r="DP17" s="80"/>
      <c r="DQ17" s="80"/>
      <c r="DR17" s="80">
        <f t="shared" si="3"/>
        <v>5</v>
      </c>
    </row>
    <row r="18" spans="1:122" ht="14.25" customHeight="1">
      <c r="A18" s="78" t="s">
        <v>11839</v>
      </c>
      <c r="B18" s="79" t="s">
        <v>1287</v>
      </c>
      <c r="C18" s="47">
        <v>2011</v>
      </c>
      <c r="D18" s="76"/>
      <c r="E18" s="76">
        <v>1</v>
      </c>
      <c r="F18" s="76">
        <v>1</v>
      </c>
      <c r="G18" s="76">
        <v>1</v>
      </c>
      <c r="H18" s="76">
        <v>2</v>
      </c>
      <c r="I18" s="76"/>
      <c r="J18" s="76">
        <v>2</v>
      </c>
      <c r="K18" s="76"/>
      <c r="L18" s="76">
        <v>2</v>
      </c>
      <c r="M18" s="76">
        <v>1</v>
      </c>
      <c r="N18" s="76">
        <v>3</v>
      </c>
      <c r="O18" s="76">
        <v>2</v>
      </c>
      <c r="P18" s="76">
        <v>2</v>
      </c>
      <c r="Q18" s="76">
        <v>1</v>
      </c>
      <c r="R18" s="76">
        <v>1</v>
      </c>
      <c r="S18" s="76">
        <v>4</v>
      </c>
      <c r="T18" s="76">
        <v>2</v>
      </c>
      <c r="U18" s="76"/>
      <c r="V18" s="76">
        <v>4</v>
      </c>
      <c r="W18" s="76">
        <f>2+1</f>
        <v>3</v>
      </c>
      <c r="X18" s="76"/>
      <c r="Y18" s="76"/>
      <c r="Z18" s="76"/>
      <c r="AA18" s="76"/>
      <c r="AB18" s="76">
        <v>1</v>
      </c>
      <c r="AC18" s="76"/>
      <c r="AD18" s="76"/>
      <c r="AE18" s="76">
        <v>1</v>
      </c>
      <c r="AF18" s="76">
        <v>5</v>
      </c>
      <c r="AG18" s="76">
        <v>9</v>
      </c>
      <c r="AH18" s="76"/>
      <c r="AI18" s="76">
        <v>3</v>
      </c>
      <c r="AJ18" s="76"/>
      <c r="AK18" s="76">
        <v>5</v>
      </c>
      <c r="AL18" s="76"/>
      <c r="AM18" s="76">
        <f>10+1</f>
        <v>11</v>
      </c>
      <c r="AN18" s="76"/>
      <c r="AO18" s="76">
        <v>5</v>
      </c>
      <c r="AP18" s="76">
        <v>5</v>
      </c>
      <c r="AQ18" s="76">
        <v>4</v>
      </c>
      <c r="AR18" s="76">
        <v>5</v>
      </c>
      <c r="AS18" s="76">
        <v>3</v>
      </c>
      <c r="AT18" s="76"/>
      <c r="AU18" s="76"/>
      <c r="AV18" s="76"/>
      <c r="AW18" s="76">
        <v>4</v>
      </c>
      <c r="AX18" s="76"/>
      <c r="AY18" s="76"/>
      <c r="AZ18" s="76"/>
      <c r="BA18" s="76">
        <v>6</v>
      </c>
      <c r="BB18" s="76"/>
      <c r="BC18" s="76">
        <v>1</v>
      </c>
      <c r="BD18" s="76">
        <v>5</v>
      </c>
      <c r="BE18" s="76">
        <f>8</f>
        <v>8</v>
      </c>
      <c r="BF18" s="76">
        <v>8</v>
      </c>
      <c r="BG18" s="76"/>
      <c r="BH18" s="76"/>
      <c r="BI18" s="76">
        <v>5</v>
      </c>
      <c r="BJ18" s="76">
        <v>1</v>
      </c>
      <c r="BK18" s="76">
        <v>1</v>
      </c>
      <c r="BL18" s="76">
        <v>1</v>
      </c>
      <c r="BM18" s="76">
        <v>2</v>
      </c>
      <c r="BN18" s="76">
        <f t="shared" si="0"/>
        <v>131</v>
      </c>
      <c r="BO18" s="191">
        <f t="shared" si="1"/>
        <v>39</v>
      </c>
      <c r="BP18" s="223">
        <f t="shared" si="2"/>
        <v>0.62903225806451613</v>
      </c>
      <c r="BQ18" s="76"/>
      <c r="BR18" s="76"/>
      <c r="BS18" s="76"/>
      <c r="BT18" s="76"/>
      <c r="BU18" s="76"/>
      <c r="BV18" s="76"/>
      <c r="BW18" s="76"/>
      <c r="BX18" s="76"/>
      <c r="BY18" s="76"/>
      <c r="BZ18" s="76"/>
      <c r="CA18" s="76"/>
      <c r="CB18" s="80"/>
      <c r="CC18" s="80"/>
      <c r="CD18" s="80"/>
      <c r="CE18" s="80"/>
      <c r="CF18" s="80"/>
      <c r="CG18" s="80"/>
      <c r="CH18" s="80"/>
      <c r="CI18" s="80">
        <v>1</v>
      </c>
      <c r="CJ18" s="80"/>
      <c r="CK18" s="80">
        <v>1</v>
      </c>
      <c r="CL18" s="80"/>
      <c r="CM18" s="80"/>
      <c r="CN18" s="80"/>
      <c r="CO18" s="80">
        <v>1</v>
      </c>
      <c r="CP18" s="80"/>
      <c r="CQ18" s="80"/>
      <c r="CR18" s="80"/>
      <c r="CS18" s="80"/>
      <c r="CT18" s="80"/>
      <c r="CU18" s="80"/>
      <c r="CV18" s="80">
        <v>1</v>
      </c>
      <c r="CW18" s="80"/>
      <c r="CX18" s="80"/>
      <c r="CY18" s="80"/>
      <c r="CZ18" s="80"/>
      <c r="DA18" s="80"/>
      <c r="DB18" s="80"/>
      <c r="DC18" s="80"/>
      <c r="DD18" s="80"/>
      <c r="DE18" s="80"/>
      <c r="DF18" s="80"/>
      <c r="DG18" s="80"/>
      <c r="DH18" s="80"/>
      <c r="DI18" s="80"/>
      <c r="DJ18" s="80"/>
      <c r="DK18" s="80"/>
      <c r="DL18" s="80"/>
      <c r="DM18" s="80"/>
      <c r="DN18" s="80"/>
      <c r="DO18" s="80"/>
      <c r="DP18" s="80"/>
      <c r="DQ18" s="80"/>
      <c r="DR18" s="80">
        <f t="shared" si="3"/>
        <v>4</v>
      </c>
    </row>
    <row r="19" spans="1:122" ht="14.25" customHeight="1">
      <c r="A19" s="78" t="s">
        <v>11840</v>
      </c>
      <c r="B19" s="79" t="s">
        <v>1354</v>
      </c>
      <c r="C19" s="47">
        <v>2017</v>
      </c>
      <c r="D19" s="76"/>
      <c r="E19" s="76">
        <v>1</v>
      </c>
      <c r="F19" s="76">
        <v>3</v>
      </c>
      <c r="G19" s="76">
        <v>3</v>
      </c>
      <c r="H19" s="76">
        <v>1</v>
      </c>
      <c r="I19" s="76"/>
      <c r="J19" s="76">
        <v>1</v>
      </c>
      <c r="K19" s="76"/>
      <c r="L19" s="76">
        <v>1</v>
      </c>
      <c r="M19" s="76"/>
      <c r="N19" s="76"/>
      <c r="O19" s="76"/>
      <c r="P19" s="76"/>
      <c r="Q19" s="76"/>
      <c r="R19" s="76"/>
      <c r="S19" s="76">
        <v>3</v>
      </c>
      <c r="T19" s="76"/>
      <c r="U19" s="76"/>
      <c r="V19" s="76">
        <v>2</v>
      </c>
      <c r="W19" s="76">
        <v>1</v>
      </c>
      <c r="X19" s="76"/>
      <c r="Y19" s="76"/>
      <c r="Z19" s="76"/>
      <c r="AA19" s="76"/>
      <c r="AB19" s="76"/>
      <c r="AC19" s="76">
        <v>1</v>
      </c>
      <c r="AD19" s="76"/>
      <c r="AE19" s="76">
        <v>2</v>
      </c>
      <c r="AF19" s="76">
        <v>3</v>
      </c>
      <c r="AG19" s="76">
        <v>4</v>
      </c>
      <c r="AH19" s="76">
        <f>2+2</f>
        <v>4</v>
      </c>
      <c r="AI19" s="76">
        <v>4</v>
      </c>
      <c r="AJ19" s="76">
        <v>1</v>
      </c>
      <c r="AK19" s="76">
        <v>1</v>
      </c>
      <c r="AL19" s="76"/>
      <c r="AM19" s="76">
        <v>7</v>
      </c>
      <c r="AN19" s="76"/>
      <c r="AO19" s="76">
        <v>6</v>
      </c>
      <c r="AP19" s="76"/>
      <c r="AQ19" s="76">
        <v>5</v>
      </c>
      <c r="AR19" s="76">
        <v>1</v>
      </c>
      <c r="AS19" s="76"/>
      <c r="AT19" s="76">
        <v>1</v>
      </c>
      <c r="AU19" s="76"/>
      <c r="AV19" s="76">
        <v>2</v>
      </c>
      <c r="AW19" s="76">
        <v>4</v>
      </c>
      <c r="AX19" s="76">
        <v>4</v>
      </c>
      <c r="AY19" s="76">
        <v>2</v>
      </c>
      <c r="AZ19" s="76"/>
      <c r="BA19" s="76">
        <v>1</v>
      </c>
      <c r="BB19" s="76">
        <v>12</v>
      </c>
      <c r="BC19" s="76">
        <v>2</v>
      </c>
      <c r="BD19" s="76"/>
      <c r="BE19" s="76">
        <f>3</f>
        <v>3</v>
      </c>
      <c r="BF19" s="76"/>
      <c r="BG19" s="76"/>
      <c r="BH19" s="76"/>
      <c r="BI19" s="76">
        <v>7</v>
      </c>
      <c r="BJ19" s="76">
        <v>4</v>
      </c>
      <c r="BK19" s="76">
        <v>2</v>
      </c>
      <c r="BL19" s="76">
        <v>1</v>
      </c>
      <c r="BM19" s="76">
        <v>2</v>
      </c>
      <c r="BN19" s="76">
        <f t="shared" si="0"/>
        <v>102</v>
      </c>
      <c r="BO19" s="191">
        <f t="shared" si="1"/>
        <v>35</v>
      </c>
      <c r="BP19" s="223">
        <f t="shared" si="2"/>
        <v>0.56451612903225812</v>
      </c>
      <c r="BQ19" s="76"/>
      <c r="BR19" s="76"/>
      <c r="BS19" s="76"/>
      <c r="BT19" s="76"/>
      <c r="BU19" s="76"/>
      <c r="BV19" s="76"/>
      <c r="BW19" s="76"/>
      <c r="BX19" s="76"/>
      <c r="BY19" s="76"/>
      <c r="BZ19" s="76"/>
      <c r="CA19" s="76"/>
      <c r="CB19" s="80"/>
      <c r="CC19" s="80"/>
      <c r="CD19" s="80"/>
      <c r="CE19" s="80">
        <v>1</v>
      </c>
      <c r="CF19" s="80"/>
      <c r="CG19" s="80"/>
      <c r="CH19" s="80"/>
      <c r="CI19" s="80"/>
      <c r="CJ19" s="80"/>
      <c r="CK19" s="80"/>
      <c r="CL19" s="80"/>
      <c r="CM19" s="80">
        <v>1</v>
      </c>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f t="shared" si="3"/>
        <v>2</v>
      </c>
    </row>
    <row r="20" spans="1:122" ht="14.25" customHeight="1">
      <c r="A20" s="78" t="s">
        <v>11841</v>
      </c>
      <c r="B20" s="79" t="s">
        <v>1579</v>
      </c>
      <c r="C20" s="47">
        <v>2017</v>
      </c>
      <c r="D20" s="76">
        <v>10</v>
      </c>
      <c r="E20" s="76"/>
      <c r="F20" s="76">
        <v>2</v>
      </c>
      <c r="G20" s="76">
        <v>2</v>
      </c>
      <c r="H20" s="76"/>
      <c r="I20" s="76"/>
      <c r="J20" s="76">
        <v>3</v>
      </c>
      <c r="K20" s="76"/>
      <c r="L20" s="76">
        <v>3</v>
      </c>
      <c r="M20" s="76">
        <v>3</v>
      </c>
      <c r="N20" s="76">
        <v>3</v>
      </c>
      <c r="O20" s="76">
        <v>2</v>
      </c>
      <c r="P20" s="76"/>
      <c r="Q20" s="76"/>
      <c r="R20" s="76">
        <v>1</v>
      </c>
      <c r="S20" s="76"/>
      <c r="T20" s="76">
        <v>1</v>
      </c>
      <c r="U20" s="76"/>
      <c r="V20" s="76">
        <v>3</v>
      </c>
      <c r="W20" s="76">
        <v>3</v>
      </c>
      <c r="X20" s="76"/>
      <c r="Y20" s="76"/>
      <c r="Z20" s="76"/>
      <c r="AA20" s="76"/>
      <c r="AB20" s="76"/>
      <c r="AC20" s="76"/>
      <c r="AD20" s="76"/>
      <c r="AE20" s="76">
        <v>1</v>
      </c>
      <c r="AF20" s="76"/>
      <c r="AG20" s="76">
        <v>2</v>
      </c>
      <c r="AH20" s="76">
        <v>1</v>
      </c>
      <c r="AI20" s="76"/>
      <c r="AJ20" s="76"/>
      <c r="AK20" s="76">
        <v>2</v>
      </c>
      <c r="AL20" s="76">
        <v>1</v>
      </c>
      <c r="AM20" s="76">
        <v>6</v>
      </c>
      <c r="AN20" s="76"/>
      <c r="AO20" s="76">
        <v>9</v>
      </c>
      <c r="AP20" s="76"/>
      <c r="AQ20" s="76">
        <v>2</v>
      </c>
      <c r="AR20" s="76">
        <v>2</v>
      </c>
      <c r="AS20" s="76"/>
      <c r="AT20" s="76"/>
      <c r="AU20" s="76"/>
      <c r="AV20" s="76"/>
      <c r="AW20" s="76"/>
      <c r="AX20" s="76">
        <v>6</v>
      </c>
      <c r="AY20" s="76"/>
      <c r="AZ20" s="76"/>
      <c r="BA20" s="76"/>
      <c r="BB20" s="76">
        <v>2</v>
      </c>
      <c r="BC20" s="76"/>
      <c r="BD20" s="76"/>
      <c r="BE20" s="76"/>
      <c r="BF20" s="76"/>
      <c r="BG20" s="76"/>
      <c r="BH20" s="76"/>
      <c r="BI20" s="76">
        <v>5</v>
      </c>
      <c r="BJ20" s="76"/>
      <c r="BK20" s="76">
        <v>1</v>
      </c>
      <c r="BL20" s="76">
        <v>1</v>
      </c>
      <c r="BM20" s="76">
        <v>2</v>
      </c>
      <c r="BN20" s="76">
        <f t="shared" si="0"/>
        <v>79</v>
      </c>
      <c r="BO20" s="191">
        <f t="shared" si="1"/>
        <v>27</v>
      </c>
      <c r="BP20" s="223">
        <f t="shared" si="2"/>
        <v>0.43548387096774194</v>
      </c>
      <c r="BQ20" s="76"/>
      <c r="BR20" s="76"/>
      <c r="BS20" s="76"/>
      <c r="BT20" s="76"/>
      <c r="BU20" s="76"/>
      <c r="BV20" s="76"/>
      <c r="BW20" s="76"/>
      <c r="BX20" s="76"/>
      <c r="BY20" s="76"/>
      <c r="BZ20" s="76"/>
      <c r="CA20" s="76"/>
      <c r="CB20" s="80"/>
      <c r="CC20" s="80"/>
      <c r="CD20" s="80">
        <v>1</v>
      </c>
      <c r="CE20" s="80"/>
      <c r="CF20" s="80"/>
      <c r="CG20" s="80">
        <v>1</v>
      </c>
      <c r="CH20" s="80">
        <v>1</v>
      </c>
      <c r="CI20" s="80">
        <v>1</v>
      </c>
      <c r="CJ20" s="80"/>
      <c r="CK20" s="80"/>
      <c r="CL20" s="80"/>
      <c r="CM20" s="80"/>
      <c r="CN20" s="80"/>
      <c r="CO20" s="80"/>
      <c r="CP20" s="80"/>
      <c r="CQ20" s="80"/>
      <c r="CR20" s="80"/>
      <c r="CS20" s="80"/>
      <c r="CT20" s="80"/>
      <c r="CU20" s="80"/>
      <c r="CV20" s="80"/>
      <c r="CW20" s="80"/>
      <c r="CX20" s="80"/>
      <c r="CY20" s="80"/>
      <c r="CZ20" s="80"/>
      <c r="DA20" s="80"/>
      <c r="DB20" s="80"/>
      <c r="DC20" s="80"/>
      <c r="DD20" s="80"/>
      <c r="DE20" s="80"/>
      <c r="DF20" s="80"/>
      <c r="DG20" s="80"/>
      <c r="DH20" s="80"/>
      <c r="DI20" s="80"/>
      <c r="DJ20" s="80"/>
      <c r="DK20" s="80"/>
      <c r="DL20" s="80"/>
      <c r="DM20" s="80"/>
      <c r="DN20" s="80"/>
      <c r="DO20" s="80"/>
      <c r="DP20" s="80"/>
      <c r="DQ20" s="80"/>
      <c r="DR20" s="80">
        <f t="shared" si="3"/>
        <v>4</v>
      </c>
    </row>
    <row r="21" spans="1:122" ht="14.25" customHeight="1">
      <c r="A21" s="78" t="s">
        <v>11842</v>
      </c>
      <c r="B21" s="79" t="s">
        <v>1603</v>
      </c>
      <c r="C21" s="47">
        <v>2011</v>
      </c>
      <c r="D21" s="76">
        <v>5</v>
      </c>
      <c r="E21" s="76"/>
      <c r="F21" s="76">
        <v>1</v>
      </c>
      <c r="G21" s="76"/>
      <c r="H21" s="76">
        <v>1</v>
      </c>
      <c r="I21" s="76">
        <v>1</v>
      </c>
      <c r="J21" s="76">
        <v>3</v>
      </c>
      <c r="K21" s="76"/>
      <c r="L21" s="76">
        <v>1</v>
      </c>
      <c r="M21" s="76">
        <v>1</v>
      </c>
      <c r="N21" s="76">
        <v>2</v>
      </c>
      <c r="O21" s="76"/>
      <c r="P21" s="76">
        <v>3</v>
      </c>
      <c r="Q21" s="76">
        <v>1</v>
      </c>
      <c r="R21" s="76"/>
      <c r="S21" s="76">
        <v>3</v>
      </c>
      <c r="T21" s="76">
        <v>1</v>
      </c>
      <c r="U21" s="76"/>
      <c r="V21" s="76">
        <v>1</v>
      </c>
      <c r="W21" s="76"/>
      <c r="X21" s="76"/>
      <c r="Y21" s="76"/>
      <c r="Z21" s="76"/>
      <c r="AA21" s="76"/>
      <c r="AB21" s="76"/>
      <c r="AC21" s="76"/>
      <c r="AD21" s="76"/>
      <c r="AE21" s="76">
        <v>1</v>
      </c>
      <c r="AF21" s="76">
        <v>3</v>
      </c>
      <c r="AG21" s="76">
        <v>2</v>
      </c>
      <c r="AH21" s="76">
        <v>1</v>
      </c>
      <c r="AI21" s="76"/>
      <c r="AJ21" s="76">
        <v>2</v>
      </c>
      <c r="AK21" s="76">
        <v>3</v>
      </c>
      <c r="AL21" s="76"/>
      <c r="AM21" s="76">
        <v>6</v>
      </c>
      <c r="AN21" s="76"/>
      <c r="AO21" s="76">
        <v>5</v>
      </c>
      <c r="AP21" s="76">
        <v>2</v>
      </c>
      <c r="AQ21" s="76">
        <v>3</v>
      </c>
      <c r="AR21" s="76">
        <v>1</v>
      </c>
      <c r="AS21" s="76"/>
      <c r="AT21" s="76"/>
      <c r="AU21" s="76"/>
      <c r="AV21" s="76"/>
      <c r="AW21" s="76">
        <v>2</v>
      </c>
      <c r="AX21" s="76">
        <f>3+2</f>
        <v>5</v>
      </c>
      <c r="AY21" s="76"/>
      <c r="AZ21" s="76">
        <v>2</v>
      </c>
      <c r="BA21" s="76"/>
      <c r="BB21" s="76">
        <v>3</v>
      </c>
      <c r="BC21" s="76"/>
      <c r="BD21" s="76">
        <v>5</v>
      </c>
      <c r="BE21" s="76"/>
      <c r="BF21" s="76"/>
      <c r="BG21" s="76"/>
      <c r="BH21" s="76"/>
      <c r="BI21" s="76"/>
      <c r="BJ21" s="76"/>
      <c r="BK21" s="76">
        <v>1</v>
      </c>
      <c r="BL21" s="76"/>
      <c r="BM21" s="76">
        <v>2</v>
      </c>
      <c r="BN21" s="76">
        <f t="shared" si="0"/>
        <v>73</v>
      </c>
      <c r="BO21" s="191">
        <f t="shared" si="1"/>
        <v>31</v>
      </c>
      <c r="BP21" s="223">
        <f t="shared" si="2"/>
        <v>0.5</v>
      </c>
      <c r="BQ21" s="76"/>
      <c r="BR21" s="76"/>
      <c r="BS21" s="76"/>
      <c r="BT21" s="76"/>
      <c r="BU21" s="76"/>
      <c r="BV21" s="76"/>
      <c r="BW21" s="76"/>
      <c r="BX21" s="76"/>
      <c r="BY21" s="76"/>
      <c r="BZ21" s="76"/>
      <c r="CA21" s="76"/>
      <c r="CB21" s="80">
        <v>1</v>
      </c>
      <c r="CC21" s="80"/>
      <c r="CD21" s="80"/>
      <c r="CE21" s="80">
        <v>1</v>
      </c>
      <c r="CF21" s="80"/>
      <c r="CG21" s="80"/>
      <c r="CH21" s="80"/>
      <c r="CI21" s="80">
        <v>1</v>
      </c>
      <c r="CJ21" s="80">
        <v>1</v>
      </c>
      <c r="CK21" s="80"/>
      <c r="CL21" s="80"/>
      <c r="CM21" s="80">
        <v>1</v>
      </c>
      <c r="CN21" s="80"/>
      <c r="CO21" s="80"/>
      <c r="CP21" s="80"/>
      <c r="CQ21" s="80"/>
      <c r="CR21" s="80"/>
      <c r="CS21" s="80"/>
      <c r="CT21" s="80"/>
      <c r="CU21" s="80"/>
      <c r="CV21" s="80">
        <v>1</v>
      </c>
      <c r="CW21" s="80"/>
      <c r="CX21" s="80"/>
      <c r="CY21" s="80"/>
      <c r="CZ21" s="80"/>
      <c r="DA21" s="80"/>
      <c r="DB21" s="80"/>
      <c r="DC21" s="80"/>
      <c r="DD21" s="80"/>
      <c r="DE21" s="80"/>
      <c r="DF21" s="80"/>
      <c r="DG21" s="80"/>
      <c r="DH21" s="80"/>
      <c r="DI21" s="80"/>
      <c r="DJ21" s="80"/>
      <c r="DK21" s="80"/>
      <c r="DL21" s="80"/>
      <c r="DM21" s="80"/>
      <c r="DN21" s="80"/>
      <c r="DO21" s="80"/>
      <c r="DP21" s="80"/>
      <c r="DQ21" s="80"/>
      <c r="DR21" s="80">
        <f t="shared" si="3"/>
        <v>6</v>
      </c>
    </row>
    <row r="22" spans="1:122" ht="14.25" customHeight="1">
      <c r="A22" s="78" t="s">
        <v>11843</v>
      </c>
      <c r="B22" s="79" t="s">
        <v>1667</v>
      </c>
      <c r="C22" s="47">
        <v>2016</v>
      </c>
      <c r="D22" s="76">
        <v>4</v>
      </c>
      <c r="E22" s="76"/>
      <c r="F22" s="76">
        <v>1</v>
      </c>
      <c r="G22" s="76">
        <v>1</v>
      </c>
      <c r="H22" s="76"/>
      <c r="I22" s="76"/>
      <c r="J22" s="76">
        <v>3</v>
      </c>
      <c r="K22" s="76"/>
      <c r="L22" s="76">
        <v>2</v>
      </c>
      <c r="M22" s="76">
        <v>2</v>
      </c>
      <c r="N22" s="76">
        <v>2</v>
      </c>
      <c r="O22" s="76"/>
      <c r="P22" s="76">
        <v>3</v>
      </c>
      <c r="Q22" s="76"/>
      <c r="R22" s="76"/>
      <c r="S22" s="76">
        <v>2</v>
      </c>
      <c r="T22" s="76">
        <v>1</v>
      </c>
      <c r="U22" s="76">
        <v>2</v>
      </c>
      <c r="V22" s="76">
        <v>2</v>
      </c>
      <c r="W22" s="76">
        <f>1+2</f>
        <v>3</v>
      </c>
      <c r="X22" s="76"/>
      <c r="Y22" s="76">
        <v>1</v>
      </c>
      <c r="Z22" s="76"/>
      <c r="AA22" s="76">
        <v>2</v>
      </c>
      <c r="AB22" s="76">
        <v>2</v>
      </c>
      <c r="AC22" s="76">
        <v>4</v>
      </c>
      <c r="AD22" s="76"/>
      <c r="AE22" s="76">
        <v>1</v>
      </c>
      <c r="AF22" s="76"/>
      <c r="AG22" s="76">
        <v>1</v>
      </c>
      <c r="AH22" s="76">
        <v>5</v>
      </c>
      <c r="AI22" s="76">
        <v>2</v>
      </c>
      <c r="AJ22" s="76"/>
      <c r="AK22" s="76">
        <v>3</v>
      </c>
      <c r="AL22" s="76">
        <v>1</v>
      </c>
      <c r="AM22" s="76">
        <v>5</v>
      </c>
      <c r="AN22" s="76">
        <v>4</v>
      </c>
      <c r="AO22" s="76">
        <f>5+1</f>
        <v>6</v>
      </c>
      <c r="AP22" s="76">
        <v>5</v>
      </c>
      <c r="AQ22" s="76">
        <v>2</v>
      </c>
      <c r="AR22" s="76">
        <v>1</v>
      </c>
      <c r="AS22" s="76"/>
      <c r="AT22" s="76">
        <v>1</v>
      </c>
      <c r="AU22" s="76"/>
      <c r="AV22" s="76"/>
      <c r="AW22" s="76">
        <v>1</v>
      </c>
      <c r="AX22" s="76">
        <v>5</v>
      </c>
      <c r="AY22" s="76"/>
      <c r="AZ22" s="76"/>
      <c r="BA22" s="76"/>
      <c r="BB22" s="76">
        <f>2+1</f>
        <v>3</v>
      </c>
      <c r="BC22" s="76">
        <v>1</v>
      </c>
      <c r="BD22" s="76"/>
      <c r="BE22" s="76">
        <v>4</v>
      </c>
      <c r="BF22" s="76"/>
      <c r="BG22" s="76"/>
      <c r="BH22" s="76"/>
      <c r="BI22" s="76">
        <v>5</v>
      </c>
      <c r="BJ22" s="76">
        <f>3+3</f>
        <v>6</v>
      </c>
      <c r="BK22" s="76">
        <v>1</v>
      </c>
      <c r="BL22" s="76">
        <v>1</v>
      </c>
      <c r="BM22" s="76">
        <v>2</v>
      </c>
      <c r="BN22" s="76">
        <f t="shared" si="0"/>
        <v>103</v>
      </c>
      <c r="BO22" s="191">
        <f t="shared" si="1"/>
        <v>40</v>
      </c>
      <c r="BP22" s="223">
        <f t="shared" si="2"/>
        <v>0.64516129032258063</v>
      </c>
      <c r="BQ22" s="76"/>
      <c r="BR22" s="76"/>
      <c r="BS22" s="76"/>
      <c r="BT22" s="76"/>
      <c r="BU22" s="76"/>
      <c r="BV22" s="76"/>
      <c r="BW22" s="76"/>
      <c r="BX22" s="76"/>
      <c r="BY22" s="76"/>
      <c r="BZ22" s="76"/>
      <c r="CA22" s="76"/>
      <c r="CB22" s="80"/>
      <c r="CC22" s="80">
        <v>1</v>
      </c>
      <c r="CD22" s="80">
        <v>1</v>
      </c>
      <c r="CE22" s="80"/>
      <c r="CF22" s="80"/>
      <c r="CG22" s="80"/>
      <c r="CH22" s="80"/>
      <c r="CI22" s="80">
        <v>1</v>
      </c>
      <c r="CJ22" s="80">
        <v>1</v>
      </c>
      <c r="CK22" s="80"/>
      <c r="CL22" s="80"/>
      <c r="CM22" s="80">
        <v>1</v>
      </c>
      <c r="CN22" s="80"/>
      <c r="CO22" s="80"/>
      <c r="CP22" s="80"/>
      <c r="CQ22" s="80"/>
      <c r="CR22" s="80"/>
      <c r="CS22" s="80">
        <v>1</v>
      </c>
      <c r="CT22" s="80">
        <v>1</v>
      </c>
      <c r="CU22" s="80"/>
      <c r="CV22" s="80"/>
      <c r="CW22" s="80">
        <v>1</v>
      </c>
      <c r="CX22" s="80"/>
      <c r="CY22" s="80"/>
      <c r="CZ22" s="80"/>
      <c r="DA22" s="80"/>
      <c r="DB22" s="80"/>
      <c r="DC22" s="80"/>
      <c r="DD22" s="80"/>
      <c r="DE22" s="80"/>
      <c r="DF22" s="80"/>
      <c r="DG22" s="80"/>
      <c r="DH22" s="80"/>
      <c r="DI22" s="80"/>
      <c r="DJ22" s="80">
        <v>1</v>
      </c>
      <c r="DK22" s="80"/>
      <c r="DL22" s="80"/>
      <c r="DM22" s="80"/>
      <c r="DN22" s="80"/>
      <c r="DO22" s="80"/>
      <c r="DP22" s="80"/>
      <c r="DQ22" s="80"/>
      <c r="DR22" s="80">
        <f t="shared" si="3"/>
        <v>9</v>
      </c>
    </row>
    <row r="23" spans="1:122" ht="14.25" customHeight="1">
      <c r="A23" s="78" t="s">
        <v>11844</v>
      </c>
      <c r="B23" s="79" t="s">
        <v>1834</v>
      </c>
      <c r="C23" s="47">
        <v>2017</v>
      </c>
      <c r="D23" s="76"/>
      <c r="E23" s="76"/>
      <c r="F23" s="76">
        <v>1</v>
      </c>
      <c r="G23" s="76">
        <v>3</v>
      </c>
      <c r="H23" s="76">
        <v>1</v>
      </c>
      <c r="I23" s="76"/>
      <c r="J23" s="76">
        <v>4</v>
      </c>
      <c r="K23" s="76"/>
      <c r="L23" s="76">
        <v>3</v>
      </c>
      <c r="M23" s="76">
        <v>3</v>
      </c>
      <c r="N23" s="76">
        <v>1</v>
      </c>
      <c r="O23" s="76">
        <v>1</v>
      </c>
      <c r="P23" s="76">
        <v>4</v>
      </c>
      <c r="Q23" s="76"/>
      <c r="R23" s="76"/>
      <c r="S23" s="76">
        <v>3</v>
      </c>
      <c r="T23" s="76">
        <v>1</v>
      </c>
      <c r="U23" s="76"/>
      <c r="V23" s="76">
        <v>4</v>
      </c>
      <c r="W23" s="76">
        <f>3+5</f>
        <v>8</v>
      </c>
      <c r="X23" s="76"/>
      <c r="Y23" s="76"/>
      <c r="Z23" s="76"/>
      <c r="AA23" s="76"/>
      <c r="AB23" s="76"/>
      <c r="AC23" s="76">
        <v>4</v>
      </c>
      <c r="AD23" s="76"/>
      <c r="AE23" s="76">
        <v>4</v>
      </c>
      <c r="AF23" s="76">
        <v>4</v>
      </c>
      <c r="AG23" s="76">
        <v>9</v>
      </c>
      <c r="AH23" s="76"/>
      <c r="AI23" s="76">
        <v>1</v>
      </c>
      <c r="AJ23" s="76"/>
      <c r="AK23" s="76">
        <v>5</v>
      </c>
      <c r="AL23" s="76"/>
      <c r="AM23" s="76"/>
      <c r="AN23" s="76">
        <v>1</v>
      </c>
      <c r="AO23" s="76">
        <v>5</v>
      </c>
      <c r="AP23" s="76">
        <v>4</v>
      </c>
      <c r="AQ23" s="76"/>
      <c r="AR23" s="76">
        <v>4</v>
      </c>
      <c r="AS23" s="76"/>
      <c r="AT23" s="76"/>
      <c r="AU23" s="76">
        <v>4</v>
      </c>
      <c r="AV23" s="76"/>
      <c r="AW23" s="76">
        <v>4</v>
      </c>
      <c r="AX23" s="76">
        <v>5</v>
      </c>
      <c r="AY23" s="76"/>
      <c r="AZ23" s="76"/>
      <c r="BA23" s="76"/>
      <c r="BB23" s="76">
        <v>3</v>
      </c>
      <c r="BC23" s="76"/>
      <c r="BD23" s="76"/>
      <c r="BE23" s="76">
        <v>4</v>
      </c>
      <c r="BF23" s="76">
        <v>3</v>
      </c>
      <c r="BG23" s="76">
        <v>1</v>
      </c>
      <c r="BH23" s="76">
        <v>5</v>
      </c>
      <c r="BI23" s="76">
        <v>3</v>
      </c>
      <c r="BJ23" s="76">
        <v>1</v>
      </c>
      <c r="BK23" s="76">
        <v>1</v>
      </c>
      <c r="BL23" s="76"/>
      <c r="BM23" s="76">
        <v>2</v>
      </c>
      <c r="BN23" s="76">
        <f t="shared" si="0"/>
        <v>114</v>
      </c>
      <c r="BO23" s="191">
        <f t="shared" si="1"/>
        <v>35</v>
      </c>
      <c r="BP23" s="223">
        <f t="shared" si="2"/>
        <v>0.56451612903225812</v>
      </c>
      <c r="BQ23" s="76"/>
      <c r="BR23" s="76"/>
      <c r="BS23" s="76"/>
      <c r="BT23" s="76"/>
      <c r="BU23" s="76"/>
      <c r="BV23" s="76"/>
      <c r="BW23" s="76"/>
      <c r="BX23" s="76"/>
      <c r="BY23" s="76"/>
      <c r="BZ23" s="76"/>
      <c r="CA23" s="76"/>
      <c r="CB23" s="80">
        <v>1</v>
      </c>
      <c r="CC23" s="80"/>
      <c r="CD23" s="80"/>
      <c r="CE23" s="80">
        <v>1</v>
      </c>
      <c r="CF23" s="80"/>
      <c r="CG23" s="80"/>
      <c r="CH23" s="80"/>
      <c r="CI23" s="80">
        <v>1</v>
      </c>
      <c r="CJ23" s="80"/>
      <c r="CK23" s="80"/>
      <c r="CL23" s="80"/>
      <c r="CM23" s="80"/>
      <c r="CN23" s="80">
        <v>1</v>
      </c>
      <c r="CO23" s="80"/>
      <c r="CP23" s="80"/>
      <c r="CQ23" s="80"/>
      <c r="CR23" s="80"/>
      <c r="CS23" s="80"/>
      <c r="CT23" s="80"/>
      <c r="CU23" s="80"/>
      <c r="CV23" s="80"/>
      <c r="CW23" s="80"/>
      <c r="CX23" s="80"/>
      <c r="CY23" s="80"/>
      <c r="CZ23" s="80"/>
      <c r="DA23" s="80"/>
      <c r="DB23" s="80"/>
      <c r="DC23" s="80"/>
      <c r="DD23" s="80"/>
      <c r="DE23" s="80"/>
      <c r="DF23" s="80"/>
      <c r="DG23" s="80">
        <v>1</v>
      </c>
      <c r="DH23" s="80"/>
      <c r="DI23" s="80"/>
      <c r="DJ23" s="80"/>
      <c r="DK23" s="80"/>
      <c r="DL23" s="80"/>
      <c r="DM23" s="80"/>
      <c r="DN23" s="80"/>
      <c r="DO23" s="80"/>
      <c r="DP23" s="80"/>
      <c r="DQ23" s="80"/>
      <c r="DR23" s="80">
        <f t="shared" si="3"/>
        <v>5</v>
      </c>
    </row>
    <row r="24" spans="1:122" ht="14.25" customHeight="1">
      <c r="A24" s="78" t="s">
        <v>11845</v>
      </c>
      <c r="B24" s="79" t="s">
        <v>1957</v>
      </c>
      <c r="C24" s="47">
        <v>2014</v>
      </c>
      <c r="D24" s="76">
        <v>4</v>
      </c>
      <c r="E24" s="76"/>
      <c r="F24" s="76">
        <v>1</v>
      </c>
      <c r="G24" s="76">
        <v>1</v>
      </c>
      <c r="H24" s="76">
        <v>1</v>
      </c>
      <c r="I24" s="76"/>
      <c r="J24" s="76"/>
      <c r="K24" s="76"/>
      <c r="L24" s="76">
        <v>1</v>
      </c>
      <c r="M24" s="76">
        <v>2</v>
      </c>
      <c r="N24" s="76">
        <v>3</v>
      </c>
      <c r="O24" s="76"/>
      <c r="P24" s="76">
        <v>4</v>
      </c>
      <c r="Q24" s="76">
        <v>2</v>
      </c>
      <c r="R24" s="76"/>
      <c r="S24" s="76">
        <v>2</v>
      </c>
      <c r="T24" s="76">
        <v>1</v>
      </c>
      <c r="U24" s="76"/>
      <c r="V24" s="76"/>
      <c r="W24" s="76">
        <f>1+1</f>
        <v>2</v>
      </c>
      <c r="X24" s="76"/>
      <c r="Y24" s="76"/>
      <c r="Z24" s="76"/>
      <c r="AA24" s="76"/>
      <c r="AB24" s="76"/>
      <c r="AC24" s="76"/>
      <c r="AD24" s="76"/>
      <c r="AE24" s="76">
        <v>2</v>
      </c>
      <c r="AF24" s="76">
        <v>1</v>
      </c>
      <c r="AG24" s="76">
        <v>5</v>
      </c>
      <c r="AH24" s="76">
        <v>4</v>
      </c>
      <c r="AI24" s="76">
        <v>3</v>
      </c>
      <c r="AJ24" s="76"/>
      <c r="AK24" s="76"/>
      <c r="AL24" s="76"/>
      <c r="AM24" s="76">
        <v>5</v>
      </c>
      <c r="AN24" s="76"/>
      <c r="AO24" s="76">
        <f>3+1+1</f>
        <v>5</v>
      </c>
      <c r="AP24" s="76">
        <v>2</v>
      </c>
      <c r="AQ24" s="76">
        <v>5</v>
      </c>
      <c r="AR24" s="76">
        <v>2</v>
      </c>
      <c r="AS24" s="76"/>
      <c r="AT24" s="76"/>
      <c r="AU24" s="76"/>
      <c r="AV24" s="76">
        <v>2</v>
      </c>
      <c r="AW24" s="76">
        <v>2</v>
      </c>
      <c r="AX24" s="76">
        <v>3</v>
      </c>
      <c r="AY24" s="76"/>
      <c r="AZ24" s="76"/>
      <c r="BA24" s="76"/>
      <c r="BB24" s="76">
        <v>4</v>
      </c>
      <c r="BC24" s="76">
        <v>1</v>
      </c>
      <c r="BD24" s="76"/>
      <c r="BE24" s="76">
        <v>1</v>
      </c>
      <c r="BF24" s="76">
        <v>1</v>
      </c>
      <c r="BG24" s="76"/>
      <c r="BH24" s="76"/>
      <c r="BI24" s="76">
        <v>1</v>
      </c>
      <c r="BJ24" s="76">
        <v>5</v>
      </c>
      <c r="BK24" s="76">
        <v>1</v>
      </c>
      <c r="BL24" s="76">
        <v>1</v>
      </c>
      <c r="BM24" s="76">
        <v>2</v>
      </c>
      <c r="BN24" s="76">
        <f t="shared" si="0"/>
        <v>82</v>
      </c>
      <c r="BO24" s="191">
        <f t="shared" si="1"/>
        <v>34</v>
      </c>
      <c r="BP24" s="223">
        <f t="shared" si="2"/>
        <v>0.54838709677419351</v>
      </c>
      <c r="BQ24" s="76"/>
      <c r="BR24" s="76"/>
      <c r="BS24" s="76"/>
      <c r="BT24" s="76"/>
      <c r="BU24" s="76"/>
      <c r="BV24" s="76"/>
      <c r="BW24" s="76"/>
      <c r="BX24" s="76"/>
      <c r="BY24" s="76"/>
      <c r="BZ24" s="76"/>
      <c r="CA24" s="76"/>
      <c r="CB24" s="80"/>
      <c r="CC24" s="80"/>
      <c r="CD24" s="80"/>
      <c r="CE24" s="80">
        <v>1</v>
      </c>
      <c r="CF24" s="80">
        <v>1</v>
      </c>
      <c r="CG24" s="80">
        <v>1</v>
      </c>
      <c r="CH24" s="80"/>
      <c r="CI24" s="80">
        <v>1</v>
      </c>
      <c r="CJ24" s="80">
        <v>1</v>
      </c>
      <c r="CK24" s="80"/>
      <c r="CL24" s="80"/>
      <c r="CM24" s="80">
        <v>1</v>
      </c>
      <c r="CN24" s="80"/>
      <c r="CO24" s="80"/>
      <c r="CP24" s="80"/>
      <c r="CQ24" s="80"/>
      <c r="CR24" s="80"/>
      <c r="CS24" s="80"/>
      <c r="CT24" s="80"/>
      <c r="CU24" s="80"/>
      <c r="CV24" s="80">
        <v>1</v>
      </c>
      <c r="CW24" s="80"/>
      <c r="CX24" s="80"/>
      <c r="CY24" s="80"/>
      <c r="CZ24" s="80"/>
      <c r="DA24" s="80"/>
      <c r="DB24" s="80"/>
      <c r="DC24" s="80"/>
      <c r="DD24" s="80"/>
      <c r="DE24" s="80"/>
      <c r="DF24" s="80"/>
      <c r="DG24" s="80">
        <v>1</v>
      </c>
      <c r="DH24" s="80"/>
      <c r="DI24" s="80"/>
      <c r="DJ24" s="80"/>
      <c r="DK24" s="80"/>
      <c r="DL24" s="80"/>
      <c r="DM24" s="80"/>
      <c r="DN24" s="80"/>
      <c r="DO24" s="80"/>
      <c r="DP24" s="80"/>
      <c r="DQ24" s="80"/>
      <c r="DR24" s="80">
        <f t="shared" si="3"/>
        <v>8</v>
      </c>
    </row>
    <row r="25" spans="1:122" ht="14.25" customHeight="1">
      <c r="A25" s="78" t="s">
        <v>11846</v>
      </c>
      <c r="B25" s="79" t="s">
        <v>1864</v>
      </c>
      <c r="C25" s="47">
        <v>2012</v>
      </c>
      <c r="D25" s="76">
        <v>8</v>
      </c>
      <c r="E25" s="76"/>
      <c r="F25" s="76">
        <v>1</v>
      </c>
      <c r="G25" s="76"/>
      <c r="H25" s="76"/>
      <c r="I25" s="76">
        <v>1</v>
      </c>
      <c r="J25" s="76">
        <v>5</v>
      </c>
      <c r="K25" s="76"/>
      <c r="L25" s="76"/>
      <c r="M25" s="76">
        <v>1</v>
      </c>
      <c r="N25" s="76">
        <v>3</v>
      </c>
      <c r="O25" s="76">
        <v>1</v>
      </c>
      <c r="P25" s="76"/>
      <c r="Q25" s="76"/>
      <c r="R25" s="76"/>
      <c r="S25" s="76">
        <v>3</v>
      </c>
      <c r="T25" s="76"/>
      <c r="U25" s="76">
        <v>1</v>
      </c>
      <c r="V25" s="76">
        <v>3</v>
      </c>
      <c r="W25" s="76">
        <v>2</v>
      </c>
      <c r="X25" s="76"/>
      <c r="Y25" s="76"/>
      <c r="Z25" s="76">
        <v>1</v>
      </c>
      <c r="AA25" s="76">
        <v>1</v>
      </c>
      <c r="AB25" s="76">
        <v>4</v>
      </c>
      <c r="AC25" s="76">
        <v>2</v>
      </c>
      <c r="AD25" s="76"/>
      <c r="AE25" s="76"/>
      <c r="AF25" s="76">
        <v>4</v>
      </c>
      <c r="AG25" s="76"/>
      <c r="AH25" s="76"/>
      <c r="AI25" s="76"/>
      <c r="AJ25" s="76"/>
      <c r="AK25" s="76">
        <v>1</v>
      </c>
      <c r="AL25" s="76"/>
      <c r="AM25" s="76">
        <v>4</v>
      </c>
      <c r="AN25" s="76">
        <v>1</v>
      </c>
      <c r="AO25" s="76">
        <v>6</v>
      </c>
      <c r="AP25" s="76">
        <v>2</v>
      </c>
      <c r="AQ25" s="76"/>
      <c r="AR25" s="76">
        <v>1</v>
      </c>
      <c r="AS25" s="76"/>
      <c r="AT25" s="76"/>
      <c r="AU25" s="76"/>
      <c r="AV25" s="76">
        <v>3</v>
      </c>
      <c r="AW25" s="76">
        <v>1</v>
      </c>
      <c r="AX25" s="76">
        <v>4</v>
      </c>
      <c r="AY25" s="76"/>
      <c r="AZ25" s="76"/>
      <c r="BA25" s="76"/>
      <c r="BB25" s="76">
        <v>3</v>
      </c>
      <c r="BC25" s="76"/>
      <c r="BD25" s="76">
        <v>4</v>
      </c>
      <c r="BE25" s="76"/>
      <c r="BF25" s="76"/>
      <c r="BG25" s="76"/>
      <c r="BH25" s="76">
        <v>5</v>
      </c>
      <c r="BI25" s="76">
        <v>5</v>
      </c>
      <c r="BJ25" s="76">
        <v>1</v>
      </c>
      <c r="BK25" s="76">
        <v>2</v>
      </c>
      <c r="BL25" s="76">
        <v>1</v>
      </c>
      <c r="BM25" s="76">
        <v>2</v>
      </c>
      <c r="BN25" s="76">
        <f t="shared" si="0"/>
        <v>87</v>
      </c>
      <c r="BO25" s="191">
        <f t="shared" si="1"/>
        <v>33</v>
      </c>
      <c r="BP25" s="223">
        <f t="shared" si="2"/>
        <v>0.532258064516129</v>
      </c>
      <c r="BQ25" s="76"/>
      <c r="BR25" s="76"/>
      <c r="BS25" s="76"/>
      <c r="BT25" s="76"/>
      <c r="BU25" s="76"/>
      <c r="BV25" s="76"/>
      <c r="BW25" s="76"/>
      <c r="BX25" s="76"/>
      <c r="BY25" s="76"/>
      <c r="BZ25" s="76"/>
      <c r="CA25" s="76"/>
      <c r="CB25" s="80">
        <v>1</v>
      </c>
      <c r="CC25" s="80">
        <v>1</v>
      </c>
      <c r="CD25" s="80">
        <v>1</v>
      </c>
      <c r="CE25" s="80">
        <v>1</v>
      </c>
      <c r="CF25" s="80"/>
      <c r="CG25" s="80">
        <v>1</v>
      </c>
      <c r="CH25" s="80">
        <v>1</v>
      </c>
      <c r="CI25" s="80">
        <v>1</v>
      </c>
      <c r="CJ25" s="80">
        <v>1</v>
      </c>
      <c r="CK25" s="80"/>
      <c r="CL25" s="80"/>
      <c r="CM25" s="80">
        <v>1</v>
      </c>
      <c r="CN25" s="80">
        <v>1</v>
      </c>
      <c r="CO25" s="80"/>
      <c r="CP25" s="80"/>
      <c r="CQ25" s="80"/>
      <c r="CR25" s="80"/>
      <c r="CS25" s="80"/>
      <c r="CT25" s="80"/>
      <c r="CU25" s="80"/>
      <c r="CV25" s="80">
        <v>1</v>
      </c>
      <c r="CW25" s="80"/>
      <c r="CX25" s="80"/>
      <c r="CY25" s="80"/>
      <c r="CZ25" s="80"/>
      <c r="DA25" s="80"/>
      <c r="DB25" s="80"/>
      <c r="DC25" s="80"/>
      <c r="DD25" s="80"/>
      <c r="DE25" s="80"/>
      <c r="DF25" s="80"/>
      <c r="DG25" s="80"/>
      <c r="DH25" s="80"/>
      <c r="DI25" s="80"/>
      <c r="DJ25" s="80"/>
      <c r="DK25" s="80"/>
      <c r="DL25" s="80"/>
      <c r="DM25" s="80"/>
      <c r="DN25" s="80"/>
      <c r="DO25" s="80"/>
      <c r="DP25" s="80"/>
      <c r="DQ25" s="80"/>
      <c r="DR25" s="80">
        <f t="shared" si="3"/>
        <v>11</v>
      </c>
    </row>
    <row r="26" spans="1:122" ht="14.25" customHeight="1">
      <c r="A26" s="78" t="s">
        <v>11847</v>
      </c>
      <c r="B26" s="79" t="s">
        <v>2051</v>
      </c>
      <c r="C26" s="47">
        <v>2014</v>
      </c>
      <c r="D26" s="76">
        <v>1</v>
      </c>
      <c r="E26" s="76"/>
      <c r="F26" s="76">
        <v>1</v>
      </c>
      <c r="G26" s="76">
        <v>2</v>
      </c>
      <c r="H26" s="76">
        <v>2</v>
      </c>
      <c r="I26" s="76"/>
      <c r="J26" s="76">
        <v>2</v>
      </c>
      <c r="K26" s="76"/>
      <c r="L26" s="76">
        <v>2</v>
      </c>
      <c r="M26" s="76">
        <v>2</v>
      </c>
      <c r="N26" s="76">
        <v>3</v>
      </c>
      <c r="O26" s="76"/>
      <c r="P26" s="76"/>
      <c r="Q26" s="76"/>
      <c r="R26" s="76">
        <v>1</v>
      </c>
      <c r="S26" s="76">
        <v>5</v>
      </c>
      <c r="T26" s="76">
        <v>1</v>
      </c>
      <c r="U26" s="76"/>
      <c r="V26" s="76"/>
      <c r="W26" s="76"/>
      <c r="X26" s="76"/>
      <c r="Y26" s="76"/>
      <c r="Z26" s="76"/>
      <c r="AA26" s="76">
        <v>1</v>
      </c>
      <c r="AB26" s="76"/>
      <c r="AC26" s="76"/>
      <c r="AD26" s="76"/>
      <c r="AE26" s="76">
        <v>4</v>
      </c>
      <c r="AF26" s="76">
        <v>5</v>
      </c>
      <c r="AG26" s="76">
        <v>2</v>
      </c>
      <c r="AH26" s="76">
        <v>4</v>
      </c>
      <c r="AI26" s="76"/>
      <c r="AJ26" s="76"/>
      <c r="AK26" s="76"/>
      <c r="AL26" s="76"/>
      <c r="AM26" s="76"/>
      <c r="AN26" s="76">
        <v>1</v>
      </c>
      <c r="AO26" s="76">
        <v>2</v>
      </c>
      <c r="AP26" s="76"/>
      <c r="AQ26" s="76"/>
      <c r="AR26" s="76">
        <v>1</v>
      </c>
      <c r="AS26" s="76"/>
      <c r="AT26" s="76"/>
      <c r="AU26" s="76"/>
      <c r="AV26" s="76"/>
      <c r="AW26" s="76"/>
      <c r="AX26" s="76"/>
      <c r="AY26" s="76"/>
      <c r="AZ26" s="76"/>
      <c r="BA26" s="76"/>
      <c r="BB26" s="76">
        <v>2</v>
      </c>
      <c r="BC26" s="76"/>
      <c r="BD26" s="76"/>
      <c r="BE26" s="76"/>
      <c r="BF26" s="76">
        <v>3</v>
      </c>
      <c r="BG26" s="76">
        <v>3</v>
      </c>
      <c r="BH26" s="76"/>
      <c r="BI26" s="76">
        <v>1</v>
      </c>
      <c r="BJ26" s="76"/>
      <c r="BK26" s="76">
        <v>1</v>
      </c>
      <c r="BL26" s="76">
        <v>1</v>
      </c>
      <c r="BM26" s="76">
        <v>2</v>
      </c>
      <c r="BN26" s="76">
        <f t="shared" si="0"/>
        <v>55</v>
      </c>
      <c r="BO26" s="191">
        <f t="shared" si="1"/>
        <v>26</v>
      </c>
      <c r="BP26" s="223">
        <f t="shared" si="2"/>
        <v>0.41935483870967744</v>
      </c>
      <c r="BQ26" s="76"/>
      <c r="BR26" s="76"/>
      <c r="BS26" s="76"/>
      <c r="BT26" s="76"/>
      <c r="BU26" s="76"/>
      <c r="BV26" s="76"/>
      <c r="BW26" s="76"/>
      <c r="BX26" s="76"/>
      <c r="BY26" s="76"/>
      <c r="BZ26" s="76"/>
      <c r="CA26" s="76"/>
      <c r="CB26" s="80">
        <v>1</v>
      </c>
      <c r="CC26" s="80">
        <v>1</v>
      </c>
      <c r="CD26" s="80"/>
      <c r="CE26" s="80"/>
      <c r="CF26" s="80"/>
      <c r="CG26" s="80"/>
      <c r="CH26" s="80"/>
      <c r="CI26" s="80"/>
      <c r="CJ26" s="80"/>
      <c r="CK26" s="80"/>
      <c r="CL26" s="80"/>
      <c r="CM26" s="80">
        <v>1</v>
      </c>
      <c r="CN26" s="80"/>
      <c r="CO26" s="80"/>
      <c r="CP26" s="80"/>
      <c r="CQ26" s="80"/>
      <c r="CR26" s="80"/>
      <c r="CS26" s="80"/>
      <c r="CT26" s="80"/>
      <c r="CU26" s="80"/>
      <c r="CV26" s="80"/>
      <c r="CW26" s="80"/>
      <c r="CX26" s="80"/>
      <c r="CY26" s="80"/>
      <c r="CZ26" s="80"/>
      <c r="DA26" s="80"/>
      <c r="DB26" s="80"/>
      <c r="DC26" s="80">
        <v>1</v>
      </c>
      <c r="DD26" s="80"/>
      <c r="DE26" s="80"/>
      <c r="DF26" s="80"/>
      <c r="DG26" s="80"/>
      <c r="DH26" s="80"/>
      <c r="DI26" s="80"/>
      <c r="DJ26" s="80"/>
      <c r="DK26" s="80"/>
      <c r="DL26" s="80"/>
      <c r="DM26" s="80"/>
      <c r="DN26" s="80"/>
      <c r="DO26" s="80"/>
      <c r="DP26" s="80"/>
      <c r="DQ26" s="80"/>
      <c r="DR26" s="80">
        <f t="shared" si="3"/>
        <v>4</v>
      </c>
    </row>
    <row r="27" spans="1:122" ht="14.25" customHeight="1">
      <c r="A27" s="78" t="s">
        <v>11848</v>
      </c>
      <c r="B27" s="79" t="s">
        <v>2134</v>
      </c>
      <c r="C27" s="47">
        <v>2020</v>
      </c>
      <c r="D27" s="76"/>
      <c r="E27" s="76">
        <v>2</v>
      </c>
      <c r="F27" s="76"/>
      <c r="G27" s="76">
        <v>1</v>
      </c>
      <c r="H27" s="76">
        <v>1</v>
      </c>
      <c r="I27" s="76"/>
      <c r="J27" s="76"/>
      <c r="K27" s="76"/>
      <c r="L27" s="76">
        <v>2</v>
      </c>
      <c r="M27" s="76">
        <v>3</v>
      </c>
      <c r="N27" s="76">
        <v>3</v>
      </c>
      <c r="O27" s="76">
        <v>2</v>
      </c>
      <c r="P27" s="76"/>
      <c r="Q27" s="76"/>
      <c r="R27" s="76">
        <v>1</v>
      </c>
      <c r="S27" s="76">
        <v>4</v>
      </c>
      <c r="T27" s="76">
        <v>2</v>
      </c>
      <c r="U27" s="76"/>
      <c r="V27" s="76">
        <v>5</v>
      </c>
      <c r="W27" s="76">
        <v>2</v>
      </c>
      <c r="X27" s="76"/>
      <c r="Y27" s="76">
        <v>2</v>
      </c>
      <c r="Z27" s="76"/>
      <c r="AA27" s="76">
        <v>1</v>
      </c>
      <c r="AB27" s="76">
        <v>2</v>
      </c>
      <c r="AC27" s="76">
        <v>1</v>
      </c>
      <c r="AD27" s="76"/>
      <c r="AE27" s="76"/>
      <c r="AF27" s="76">
        <v>1</v>
      </c>
      <c r="AG27" s="76"/>
      <c r="AH27" s="76">
        <v>2</v>
      </c>
      <c r="AI27" s="76"/>
      <c r="AJ27" s="76"/>
      <c r="AK27" s="76">
        <v>3</v>
      </c>
      <c r="AL27" s="76"/>
      <c r="AM27" s="76">
        <v>7</v>
      </c>
      <c r="AN27" s="76"/>
      <c r="AO27" s="76">
        <v>5</v>
      </c>
      <c r="AP27" s="76">
        <v>2</v>
      </c>
      <c r="AQ27" s="76"/>
      <c r="AR27" s="76">
        <v>6</v>
      </c>
      <c r="AS27" s="76"/>
      <c r="AT27" s="76"/>
      <c r="AU27" s="76"/>
      <c r="AV27" s="76"/>
      <c r="AW27" s="76">
        <v>1</v>
      </c>
      <c r="AX27" s="76">
        <v>5</v>
      </c>
      <c r="AY27" s="76"/>
      <c r="AZ27" s="76"/>
      <c r="BA27" s="76">
        <v>3</v>
      </c>
      <c r="BB27" s="76">
        <v>6</v>
      </c>
      <c r="BC27" s="76">
        <v>3</v>
      </c>
      <c r="BD27" s="76"/>
      <c r="BE27" s="76">
        <v>8</v>
      </c>
      <c r="BF27" s="76"/>
      <c r="BG27" s="76"/>
      <c r="BH27" s="76"/>
      <c r="BI27" s="76">
        <v>6</v>
      </c>
      <c r="BJ27" s="76">
        <v>2</v>
      </c>
      <c r="BK27" s="76">
        <v>1</v>
      </c>
      <c r="BL27" s="76">
        <v>1</v>
      </c>
      <c r="BM27" s="76"/>
      <c r="BN27" s="76">
        <f t="shared" si="0"/>
        <v>96</v>
      </c>
      <c r="BO27" s="191">
        <f t="shared" si="1"/>
        <v>33</v>
      </c>
      <c r="BP27" s="223">
        <f t="shared" si="2"/>
        <v>0.532258064516129</v>
      </c>
      <c r="BQ27" s="76"/>
      <c r="BR27" s="76"/>
      <c r="BS27" s="76"/>
      <c r="BT27" s="76"/>
      <c r="BU27" s="76"/>
      <c r="BV27" s="76"/>
      <c r="BW27" s="76"/>
      <c r="BX27" s="76"/>
      <c r="BY27" s="76"/>
      <c r="BZ27" s="76"/>
      <c r="CA27" s="76"/>
      <c r="CB27" s="80">
        <v>1</v>
      </c>
      <c r="CC27" s="80">
        <v>1</v>
      </c>
      <c r="CD27" s="80"/>
      <c r="CE27" s="80">
        <v>1</v>
      </c>
      <c r="CF27" s="80"/>
      <c r="CG27" s="80"/>
      <c r="CH27" s="80">
        <v>1</v>
      </c>
      <c r="CI27" s="80"/>
      <c r="CJ27" s="80">
        <v>1</v>
      </c>
      <c r="CK27" s="80">
        <v>1</v>
      </c>
      <c r="CL27" s="80"/>
      <c r="CM27" s="80">
        <v>1</v>
      </c>
      <c r="CN27" s="80"/>
      <c r="CO27" s="80"/>
      <c r="CP27" s="80"/>
      <c r="CQ27" s="80"/>
      <c r="CR27" s="80">
        <v>1</v>
      </c>
      <c r="CS27" s="80"/>
      <c r="CT27" s="80"/>
      <c r="CU27" s="80"/>
      <c r="CV27" s="80">
        <v>1</v>
      </c>
      <c r="CW27" s="80"/>
      <c r="CX27" s="80"/>
      <c r="CY27" s="80"/>
      <c r="CZ27" s="80"/>
      <c r="DA27" s="80"/>
      <c r="DB27" s="80"/>
      <c r="DC27" s="80"/>
      <c r="DD27" s="80"/>
      <c r="DE27" s="80"/>
      <c r="DF27" s="80"/>
      <c r="DG27" s="80"/>
      <c r="DH27" s="80"/>
      <c r="DI27" s="80"/>
      <c r="DJ27" s="80"/>
      <c r="DK27" s="80"/>
      <c r="DL27" s="80"/>
      <c r="DM27" s="80"/>
      <c r="DN27" s="80"/>
      <c r="DO27" s="80"/>
      <c r="DP27" s="80"/>
      <c r="DQ27" s="80"/>
      <c r="DR27" s="80">
        <f t="shared" si="3"/>
        <v>9</v>
      </c>
    </row>
    <row r="28" spans="1:122" ht="14.25" customHeight="1">
      <c r="A28" s="78" t="s">
        <v>11849</v>
      </c>
      <c r="B28" s="79" t="s">
        <v>2217</v>
      </c>
      <c r="C28" s="47">
        <v>2012</v>
      </c>
      <c r="D28" s="76">
        <v>5</v>
      </c>
      <c r="E28" s="76">
        <v>1</v>
      </c>
      <c r="F28" s="76">
        <v>1</v>
      </c>
      <c r="G28" s="76"/>
      <c r="H28" s="76">
        <v>1</v>
      </c>
      <c r="I28" s="76">
        <v>1</v>
      </c>
      <c r="J28" s="76">
        <v>2</v>
      </c>
      <c r="K28" s="76"/>
      <c r="L28" s="76">
        <v>2</v>
      </c>
      <c r="M28" s="76">
        <v>1</v>
      </c>
      <c r="N28" s="76">
        <v>2</v>
      </c>
      <c r="O28" s="76"/>
      <c r="P28" s="76"/>
      <c r="Q28" s="76">
        <v>1</v>
      </c>
      <c r="R28" s="76"/>
      <c r="S28" s="76"/>
      <c r="T28" s="76">
        <v>2</v>
      </c>
      <c r="U28" s="76"/>
      <c r="V28" s="76">
        <v>1</v>
      </c>
      <c r="W28" s="76"/>
      <c r="X28" s="76"/>
      <c r="Y28" s="76"/>
      <c r="Z28" s="76"/>
      <c r="AA28" s="76"/>
      <c r="AB28" s="76"/>
      <c r="AC28" s="76"/>
      <c r="AD28" s="76"/>
      <c r="AE28" s="76"/>
      <c r="AF28" s="76"/>
      <c r="AG28" s="76">
        <v>3</v>
      </c>
      <c r="AH28" s="76"/>
      <c r="AI28" s="76"/>
      <c r="AJ28" s="76"/>
      <c r="AK28" s="76">
        <v>2</v>
      </c>
      <c r="AL28" s="76"/>
      <c r="AM28" s="76">
        <v>1</v>
      </c>
      <c r="AN28" s="76"/>
      <c r="AO28" s="76">
        <v>4</v>
      </c>
      <c r="AP28" s="76">
        <v>2</v>
      </c>
      <c r="AQ28" s="76">
        <v>4</v>
      </c>
      <c r="AR28" s="76">
        <v>1</v>
      </c>
      <c r="AS28" s="76"/>
      <c r="AT28" s="76">
        <v>1</v>
      </c>
      <c r="AU28" s="76"/>
      <c r="AV28" s="76">
        <v>1</v>
      </c>
      <c r="AW28" s="76"/>
      <c r="AX28" s="76">
        <v>3</v>
      </c>
      <c r="AY28" s="76"/>
      <c r="AZ28" s="76"/>
      <c r="BA28" s="76">
        <v>0</v>
      </c>
      <c r="BB28" s="76"/>
      <c r="BC28" s="76">
        <v>4</v>
      </c>
      <c r="BD28" s="76"/>
      <c r="BE28" s="76">
        <v>1</v>
      </c>
      <c r="BF28" s="76"/>
      <c r="BG28" s="76">
        <v>3</v>
      </c>
      <c r="BH28" s="76"/>
      <c r="BI28" s="76">
        <v>1</v>
      </c>
      <c r="BJ28" s="76">
        <v>2</v>
      </c>
      <c r="BK28" s="76">
        <v>1</v>
      </c>
      <c r="BL28" s="76">
        <v>1</v>
      </c>
      <c r="BM28" s="76">
        <v>2</v>
      </c>
      <c r="BN28" s="76">
        <f t="shared" si="0"/>
        <v>57</v>
      </c>
      <c r="BO28" s="191">
        <f t="shared" si="1"/>
        <v>31</v>
      </c>
      <c r="BP28" s="223">
        <f t="shared" si="2"/>
        <v>0.5</v>
      </c>
      <c r="BQ28" s="76"/>
      <c r="BR28" s="76"/>
      <c r="BS28" s="76"/>
      <c r="BT28" s="76"/>
      <c r="BU28" s="76"/>
      <c r="BV28" s="76"/>
      <c r="BW28" s="76"/>
      <c r="BX28" s="76"/>
      <c r="BY28" s="76"/>
      <c r="BZ28" s="76"/>
      <c r="CA28" s="76"/>
      <c r="CB28" s="80">
        <v>1</v>
      </c>
      <c r="CC28" s="80">
        <v>1</v>
      </c>
      <c r="CD28" s="80">
        <v>1</v>
      </c>
      <c r="CE28" s="80">
        <v>1</v>
      </c>
      <c r="CF28" s="80"/>
      <c r="CG28" s="80"/>
      <c r="CH28" s="80"/>
      <c r="CI28" s="80"/>
      <c r="CJ28" s="80"/>
      <c r="CK28" s="80"/>
      <c r="CL28" s="80"/>
      <c r="CM28" s="80"/>
      <c r="CN28" s="80"/>
      <c r="CO28" s="80"/>
      <c r="CP28" s="80"/>
      <c r="CQ28" s="80"/>
      <c r="CR28" s="80"/>
      <c r="CS28" s="80"/>
      <c r="CT28" s="80"/>
      <c r="CU28" s="80"/>
      <c r="CV28" s="80">
        <v>1</v>
      </c>
      <c r="CW28" s="80"/>
      <c r="CX28" s="80"/>
      <c r="CY28" s="80"/>
      <c r="CZ28" s="80"/>
      <c r="DA28" s="80">
        <v>1</v>
      </c>
      <c r="DB28" s="80"/>
      <c r="DC28" s="80"/>
      <c r="DD28" s="80">
        <v>1</v>
      </c>
      <c r="DE28" s="80"/>
      <c r="DF28" s="80"/>
      <c r="DG28" s="80"/>
      <c r="DH28" s="80"/>
      <c r="DI28" s="80"/>
      <c r="DJ28" s="80"/>
      <c r="DK28" s="80"/>
      <c r="DL28" s="80"/>
      <c r="DM28" s="80"/>
      <c r="DN28" s="80">
        <v>1</v>
      </c>
      <c r="DO28" s="80"/>
      <c r="DP28" s="80"/>
      <c r="DQ28" s="80"/>
      <c r="DR28" s="80">
        <f t="shared" si="3"/>
        <v>8</v>
      </c>
    </row>
    <row r="29" spans="1:122" ht="14.25" customHeight="1">
      <c r="A29" s="78" t="s">
        <v>11850</v>
      </c>
      <c r="B29" s="79" t="s">
        <v>2319</v>
      </c>
      <c r="C29" s="47">
        <v>2016</v>
      </c>
      <c r="D29" s="76">
        <v>9</v>
      </c>
      <c r="E29" s="80"/>
      <c r="F29" s="76">
        <v>1</v>
      </c>
      <c r="G29" s="76">
        <v>1</v>
      </c>
      <c r="H29" s="76">
        <v>1</v>
      </c>
      <c r="I29" s="76"/>
      <c r="J29" s="76">
        <v>5</v>
      </c>
      <c r="K29" s="76"/>
      <c r="L29" s="76">
        <v>2</v>
      </c>
      <c r="M29" s="76">
        <v>2</v>
      </c>
      <c r="N29" s="76">
        <v>1</v>
      </c>
      <c r="O29" s="76"/>
      <c r="P29" s="76">
        <v>4</v>
      </c>
      <c r="Q29" s="76">
        <v>0</v>
      </c>
      <c r="R29" s="76">
        <v>1</v>
      </c>
      <c r="S29" s="76">
        <v>2</v>
      </c>
      <c r="T29" s="76">
        <v>1</v>
      </c>
      <c r="U29" s="76"/>
      <c r="V29" s="76">
        <v>4</v>
      </c>
      <c r="W29" s="76">
        <v>3</v>
      </c>
      <c r="X29" s="76"/>
      <c r="Y29" s="76"/>
      <c r="Z29" s="76">
        <v>1</v>
      </c>
      <c r="AA29" s="76"/>
      <c r="AB29" s="76"/>
      <c r="AC29" s="76"/>
      <c r="AD29" s="76"/>
      <c r="AE29" s="76"/>
      <c r="AF29" s="76">
        <v>3</v>
      </c>
      <c r="AG29" s="76"/>
      <c r="AH29" s="76"/>
      <c r="AI29" s="76">
        <v>3</v>
      </c>
      <c r="AJ29" s="76"/>
      <c r="AK29" s="76">
        <v>1</v>
      </c>
      <c r="AL29" s="76"/>
      <c r="AM29" s="76">
        <v>5</v>
      </c>
      <c r="AN29" s="76">
        <v>1</v>
      </c>
      <c r="AO29" s="76">
        <v>4</v>
      </c>
      <c r="AP29" s="76">
        <v>1</v>
      </c>
      <c r="AQ29" s="76">
        <f>3+1</f>
        <v>4</v>
      </c>
      <c r="AR29" s="76">
        <v>4</v>
      </c>
      <c r="AS29" s="76"/>
      <c r="AT29" s="76"/>
      <c r="AU29" s="76"/>
      <c r="AV29" s="76">
        <v>4</v>
      </c>
      <c r="AW29" s="76">
        <f>2+1</f>
        <v>3</v>
      </c>
      <c r="AX29" s="76">
        <v>3</v>
      </c>
      <c r="AY29" s="76"/>
      <c r="AZ29" s="76"/>
      <c r="BA29" s="76"/>
      <c r="BB29" s="76">
        <v>3</v>
      </c>
      <c r="BC29" s="76">
        <v>4</v>
      </c>
      <c r="BD29" s="76">
        <v>6</v>
      </c>
      <c r="BE29" s="76"/>
      <c r="BF29" s="76">
        <v>3</v>
      </c>
      <c r="BG29" s="76"/>
      <c r="BH29" s="76"/>
      <c r="BI29" s="76">
        <v>3</v>
      </c>
      <c r="BJ29" s="76"/>
      <c r="BK29" s="76">
        <v>1</v>
      </c>
      <c r="BL29" s="76">
        <v>1</v>
      </c>
      <c r="BM29" s="76">
        <v>2</v>
      </c>
      <c r="BN29" s="76">
        <f t="shared" si="0"/>
        <v>97</v>
      </c>
      <c r="BO29" s="191">
        <f t="shared" si="1"/>
        <v>36</v>
      </c>
      <c r="BP29" s="223">
        <f t="shared" si="2"/>
        <v>0.58064516129032262</v>
      </c>
      <c r="BQ29" s="76"/>
      <c r="BR29" s="76"/>
      <c r="BS29" s="76"/>
      <c r="BT29" s="76"/>
      <c r="BU29" s="76"/>
      <c r="BV29" s="76"/>
      <c r="BW29" s="76"/>
      <c r="BX29" s="76"/>
      <c r="BY29" s="76"/>
      <c r="BZ29" s="76"/>
      <c r="CA29" s="76"/>
      <c r="CB29" s="80">
        <v>1</v>
      </c>
      <c r="CC29" s="80"/>
      <c r="CD29" s="80"/>
      <c r="CE29" s="80">
        <v>1</v>
      </c>
      <c r="CF29" s="80">
        <v>1</v>
      </c>
      <c r="CG29" s="80"/>
      <c r="CH29" s="80">
        <v>1</v>
      </c>
      <c r="CI29" s="80"/>
      <c r="CJ29" s="80"/>
      <c r="CK29" s="80">
        <v>1</v>
      </c>
      <c r="CL29" s="80"/>
      <c r="CM29" s="80"/>
      <c r="CN29" s="80"/>
      <c r="CO29" s="80"/>
      <c r="CP29" s="80"/>
      <c r="CQ29" s="80"/>
      <c r="CR29" s="80"/>
      <c r="CS29" s="80"/>
      <c r="CT29" s="80"/>
      <c r="CU29" s="80"/>
      <c r="CV29" s="80"/>
      <c r="CW29" s="80"/>
      <c r="CX29" s="80"/>
      <c r="CY29" s="80"/>
      <c r="CZ29" s="80"/>
      <c r="DA29" s="80"/>
      <c r="DB29" s="80"/>
      <c r="DC29" s="80"/>
      <c r="DD29" s="80"/>
      <c r="DE29" s="80"/>
      <c r="DF29" s="80"/>
      <c r="DG29" s="80"/>
      <c r="DH29" s="80"/>
      <c r="DI29" s="80"/>
      <c r="DJ29" s="80"/>
      <c r="DK29" s="80"/>
      <c r="DL29" s="80"/>
      <c r="DM29" s="80"/>
      <c r="DN29" s="80"/>
      <c r="DO29" s="80"/>
      <c r="DP29" s="80"/>
      <c r="DQ29" s="80"/>
      <c r="DR29" s="80">
        <f t="shared" si="3"/>
        <v>5</v>
      </c>
    </row>
    <row r="30" spans="1:122" ht="14.25" customHeight="1">
      <c r="A30" s="78" t="s">
        <v>11851</v>
      </c>
      <c r="B30" s="79" t="s">
        <v>2386</v>
      </c>
      <c r="C30" s="47">
        <v>2019</v>
      </c>
      <c r="D30" s="76"/>
      <c r="E30" s="76"/>
      <c r="F30" s="76"/>
      <c r="G30" s="76"/>
      <c r="H30" s="76">
        <v>1</v>
      </c>
      <c r="I30" s="76"/>
      <c r="J30" s="76">
        <v>7</v>
      </c>
      <c r="K30" s="76"/>
      <c r="L30" s="76">
        <v>1</v>
      </c>
      <c r="M30" s="76">
        <v>3</v>
      </c>
      <c r="N30" s="76">
        <v>2</v>
      </c>
      <c r="O30" s="76">
        <v>1</v>
      </c>
      <c r="P30" s="76"/>
      <c r="Q30" s="76"/>
      <c r="R30" s="76">
        <v>1</v>
      </c>
      <c r="S30" s="76">
        <v>3</v>
      </c>
      <c r="T30" s="76">
        <v>3</v>
      </c>
      <c r="U30" s="76"/>
      <c r="V30" s="76">
        <v>5</v>
      </c>
      <c r="W30" s="76">
        <v>4</v>
      </c>
      <c r="X30" s="76"/>
      <c r="Y30" s="76"/>
      <c r="Z30" s="76"/>
      <c r="AA30" s="76"/>
      <c r="AB30" s="76"/>
      <c r="AC30" s="76">
        <v>4</v>
      </c>
      <c r="AD30" s="76"/>
      <c r="AE30" s="76">
        <v>3</v>
      </c>
      <c r="AF30" s="76">
        <v>1</v>
      </c>
      <c r="AG30" s="76">
        <v>8</v>
      </c>
      <c r="AH30" s="76">
        <v>3</v>
      </c>
      <c r="AI30" s="76">
        <v>2</v>
      </c>
      <c r="AJ30" s="76"/>
      <c r="AK30" s="76">
        <v>1</v>
      </c>
      <c r="AL30" s="76"/>
      <c r="AM30" s="76">
        <v>5</v>
      </c>
      <c r="AN30" s="76">
        <v>3</v>
      </c>
      <c r="AO30" s="76">
        <v>5</v>
      </c>
      <c r="AP30" s="76">
        <v>2</v>
      </c>
      <c r="AQ30" s="76">
        <v>4</v>
      </c>
      <c r="AR30" s="76"/>
      <c r="AS30" s="76"/>
      <c r="AT30" s="76"/>
      <c r="AU30" s="76"/>
      <c r="AV30" s="76"/>
      <c r="AW30" s="76">
        <v>1</v>
      </c>
      <c r="AX30" s="76">
        <v>4</v>
      </c>
      <c r="AY30" s="76"/>
      <c r="AZ30" s="76"/>
      <c r="BA30" s="76"/>
      <c r="BB30" s="76">
        <v>8</v>
      </c>
      <c r="BC30" s="76">
        <v>5</v>
      </c>
      <c r="BD30" s="76"/>
      <c r="BE30" s="76">
        <v>3</v>
      </c>
      <c r="BF30" s="76">
        <v>12</v>
      </c>
      <c r="BG30" s="76"/>
      <c r="BH30" s="76"/>
      <c r="BI30" s="76"/>
      <c r="BJ30" s="76"/>
      <c r="BK30" s="76">
        <v>1</v>
      </c>
      <c r="BL30" s="76"/>
      <c r="BM30" s="76">
        <v>2</v>
      </c>
      <c r="BN30" s="76">
        <f t="shared" si="0"/>
        <v>108</v>
      </c>
      <c r="BO30" s="191">
        <f t="shared" si="1"/>
        <v>31</v>
      </c>
      <c r="BP30" s="223">
        <f t="shared" si="2"/>
        <v>0.5</v>
      </c>
      <c r="BQ30" s="76"/>
      <c r="BR30" s="76"/>
      <c r="BS30" s="76"/>
      <c r="BT30" s="76"/>
      <c r="BU30" s="76"/>
      <c r="BV30" s="76"/>
      <c r="BW30" s="76"/>
      <c r="BX30" s="76"/>
      <c r="BY30" s="76"/>
      <c r="BZ30" s="76"/>
      <c r="CA30" s="76"/>
      <c r="CB30" s="80">
        <v>1</v>
      </c>
      <c r="CC30" s="80">
        <v>1</v>
      </c>
      <c r="CD30" s="80"/>
      <c r="CE30" s="80">
        <v>1</v>
      </c>
      <c r="CF30" s="80"/>
      <c r="CG30" s="80">
        <v>1</v>
      </c>
      <c r="CH30" s="80"/>
      <c r="CI30" s="80">
        <v>1</v>
      </c>
      <c r="CJ30" s="80">
        <v>1</v>
      </c>
      <c r="CK30" s="80"/>
      <c r="CL30" s="80"/>
      <c r="CM30" s="80">
        <v>1</v>
      </c>
      <c r="CN30" s="80"/>
      <c r="CO30" s="80"/>
      <c r="CP30" s="80"/>
      <c r="CQ30" s="80"/>
      <c r="CR30" s="80"/>
      <c r="CS30" s="80"/>
      <c r="CT30" s="80"/>
      <c r="CU30" s="80"/>
      <c r="CV30" s="80">
        <v>1</v>
      </c>
      <c r="CW30" s="80">
        <v>1</v>
      </c>
      <c r="CX30" s="80"/>
      <c r="CY30" s="80"/>
      <c r="CZ30" s="80"/>
      <c r="DA30" s="80">
        <v>1</v>
      </c>
      <c r="DB30" s="80"/>
      <c r="DC30" s="80">
        <v>1</v>
      </c>
      <c r="DD30" s="80"/>
      <c r="DE30" s="80"/>
      <c r="DF30" s="80"/>
      <c r="DG30" s="80"/>
      <c r="DH30" s="80"/>
      <c r="DI30" s="80"/>
      <c r="DJ30" s="80"/>
      <c r="DK30" s="80"/>
      <c r="DL30" s="80"/>
      <c r="DM30" s="80"/>
      <c r="DN30" s="80"/>
      <c r="DO30" s="80"/>
      <c r="DP30" s="80"/>
      <c r="DQ30" s="80"/>
      <c r="DR30" s="80">
        <f t="shared" si="3"/>
        <v>11</v>
      </c>
    </row>
    <row r="31" spans="1:122" ht="14.25" customHeight="1">
      <c r="A31" s="78" t="s">
        <v>11852</v>
      </c>
      <c r="B31" s="79" t="s">
        <v>2574</v>
      </c>
      <c r="C31" s="47">
        <v>2015</v>
      </c>
      <c r="D31" s="76">
        <v>8</v>
      </c>
      <c r="E31" s="76"/>
      <c r="F31" s="76">
        <v>2</v>
      </c>
      <c r="G31" s="76">
        <v>2</v>
      </c>
      <c r="H31" s="76"/>
      <c r="I31" s="76"/>
      <c r="J31" s="76">
        <v>2</v>
      </c>
      <c r="K31" s="76"/>
      <c r="L31" s="76">
        <v>3</v>
      </c>
      <c r="M31" s="76">
        <v>1</v>
      </c>
      <c r="N31" s="76"/>
      <c r="O31" s="76"/>
      <c r="P31" s="76">
        <v>4</v>
      </c>
      <c r="Q31" s="76"/>
      <c r="R31" s="76"/>
      <c r="S31" s="76">
        <v>2</v>
      </c>
      <c r="T31" s="76">
        <v>1</v>
      </c>
      <c r="U31" s="76"/>
      <c r="V31" s="76">
        <v>5</v>
      </c>
      <c r="W31" s="76"/>
      <c r="X31" s="76"/>
      <c r="Y31" s="76"/>
      <c r="Z31" s="76"/>
      <c r="AA31" s="76"/>
      <c r="AB31" s="76"/>
      <c r="AC31" s="76">
        <v>1</v>
      </c>
      <c r="AD31" s="76"/>
      <c r="AE31" s="76">
        <v>2</v>
      </c>
      <c r="AF31" s="76">
        <v>2</v>
      </c>
      <c r="AG31" s="76">
        <v>2</v>
      </c>
      <c r="AH31" s="76"/>
      <c r="AI31" s="76">
        <v>4</v>
      </c>
      <c r="AJ31" s="76"/>
      <c r="AK31" s="76"/>
      <c r="AL31" s="76"/>
      <c r="AM31" s="76">
        <v>3</v>
      </c>
      <c r="AN31" s="76">
        <v>1</v>
      </c>
      <c r="AO31" s="76">
        <v>3</v>
      </c>
      <c r="AP31" s="76">
        <v>3</v>
      </c>
      <c r="AQ31" s="76">
        <v>1</v>
      </c>
      <c r="AR31" s="76">
        <v>2</v>
      </c>
      <c r="AS31" s="76">
        <v>2</v>
      </c>
      <c r="AT31" s="76"/>
      <c r="AU31" s="76"/>
      <c r="AV31" s="76"/>
      <c r="AW31" s="76">
        <v>1</v>
      </c>
      <c r="AX31" s="76">
        <v>2</v>
      </c>
      <c r="AY31" s="76"/>
      <c r="AZ31" s="76"/>
      <c r="BA31" s="76"/>
      <c r="BB31" s="76">
        <v>4</v>
      </c>
      <c r="BC31" s="76">
        <v>1</v>
      </c>
      <c r="BD31" s="76"/>
      <c r="BE31" s="76">
        <v>2</v>
      </c>
      <c r="BF31" s="76"/>
      <c r="BG31" s="76">
        <v>2</v>
      </c>
      <c r="BH31" s="76"/>
      <c r="BI31" s="76">
        <v>6</v>
      </c>
      <c r="BJ31" s="76"/>
      <c r="BK31" s="76">
        <v>1</v>
      </c>
      <c r="BL31" s="76"/>
      <c r="BM31" s="76">
        <v>2</v>
      </c>
      <c r="BN31" s="76">
        <f t="shared" si="0"/>
        <v>77</v>
      </c>
      <c r="BO31" s="191">
        <f t="shared" si="1"/>
        <v>31</v>
      </c>
      <c r="BP31" s="223">
        <f t="shared" si="2"/>
        <v>0.5</v>
      </c>
      <c r="BQ31" s="76"/>
      <c r="BR31" s="76"/>
      <c r="BS31" s="76"/>
      <c r="BT31" s="76"/>
      <c r="BU31" s="76"/>
      <c r="BV31" s="76"/>
      <c r="BW31" s="76"/>
      <c r="BX31" s="76"/>
      <c r="BY31" s="76"/>
      <c r="BZ31" s="76"/>
      <c r="CA31" s="76"/>
      <c r="CB31" s="80">
        <v>1</v>
      </c>
      <c r="CC31" s="80"/>
      <c r="CD31" s="80">
        <v>1</v>
      </c>
      <c r="CE31" s="80">
        <v>1</v>
      </c>
      <c r="CF31" s="80">
        <v>1</v>
      </c>
      <c r="CG31" s="80"/>
      <c r="CH31" s="80">
        <v>1</v>
      </c>
      <c r="CI31" s="80">
        <v>1</v>
      </c>
      <c r="CJ31" s="80"/>
      <c r="CK31" s="80"/>
      <c r="CL31" s="80"/>
      <c r="CM31" s="80"/>
      <c r="CN31" s="80"/>
      <c r="CO31" s="80"/>
      <c r="CP31" s="80"/>
      <c r="CQ31" s="80"/>
      <c r="CR31" s="80"/>
      <c r="CS31" s="80"/>
      <c r="CT31" s="80"/>
      <c r="CU31" s="80"/>
      <c r="CV31" s="80">
        <v>1</v>
      </c>
      <c r="CW31" s="80"/>
      <c r="CX31" s="80"/>
      <c r="CY31" s="80"/>
      <c r="CZ31" s="80"/>
      <c r="DA31" s="80"/>
      <c r="DB31" s="80"/>
      <c r="DC31" s="80"/>
      <c r="DD31" s="80"/>
      <c r="DE31" s="80"/>
      <c r="DF31" s="80"/>
      <c r="DG31" s="80"/>
      <c r="DH31" s="80"/>
      <c r="DI31" s="80"/>
      <c r="DJ31" s="80"/>
      <c r="DK31" s="80"/>
      <c r="DL31" s="80"/>
      <c r="DM31" s="80"/>
      <c r="DN31" s="80"/>
      <c r="DO31" s="80"/>
      <c r="DP31" s="80"/>
      <c r="DQ31" s="80"/>
      <c r="DR31" s="80">
        <f t="shared" si="3"/>
        <v>7</v>
      </c>
    </row>
    <row r="32" spans="1:122" ht="14.25" customHeight="1">
      <c r="A32" s="78" t="s">
        <v>11853</v>
      </c>
      <c r="B32" s="79" t="s">
        <v>2633</v>
      </c>
      <c r="C32" s="47">
        <v>2014</v>
      </c>
      <c r="D32" s="76">
        <v>5</v>
      </c>
      <c r="E32" s="76"/>
      <c r="F32" s="76">
        <v>2</v>
      </c>
      <c r="G32" s="76">
        <v>2</v>
      </c>
      <c r="H32" s="76">
        <v>1</v>
      </c>
      <c r="I32" s="76"/>
      <c r="J32" s="76">
        <v>2</v>
      </c>
      <c r="K32" s="76"/>
      <c r="L32" s="76"/>
      <c r="M32" s="76"/>
      <c r="N32" s="76"/>
      <c r="O32" s="76"/>
      <c r="P32" s="76"/>
      <c r="Q32" s="76"/>
      <c r="R32" s="76">
        <v>1</v>
      </c>
      <c r="S32" s="76">
        <v>2</v>
      </c>
      <c r="T32" s="76">
        <v>1</v>
      </c>
      <c r="U32" s="76">
        <v>1</v>
      </c>
      <c r="V32" s="76"/>
      <c r="W32" s="76">
        <f>2+1</f>
        <v>3</v>
      </c>
      <c r="X32" s="76"/>
      <c r="Y32" s="76"/>
      <c r="Z32" s="76"/>
      <c r="AA32" s="76"/>
      <c r="AB32" s="76"/>
      <c r="AC32" s="76">
        <v>4</v>
      </c>
      <c r="AD32" s="76"/>
      <c r="AE32" s="76">
        <v>2</v>
      </c>
      <c r="AF32" s="76">
        <v>3</v>
      </c>
      <c r="AG32" s="76">
        <v>5</v>
      </c>
      <c r="AH32" s="76"/>
      <c r="AI32" s="76">
        <v>2</v>
      </c>
      <c r="AJ32" s="76"/>
      <c r="AK32" s="76">
        <v>2</v>
      </c>
      <c r="AL32" s="76"/>
      <c r="AM32" s="76">
        <v>9</v>
      </c>
      <c r="AN32" s="76">
        <v>2</v>
      </c>
      <c r="AO32" s="76">
        <v>6</v>
      </c>
      <c r="AP32" s="76">
        <v>3</v>
      </c>
      <c r="AQ32" s="76"/>
      <c r="AR32" s="76">
        <v>1</v>
      </c>
      <c r="AS32" s="76"/>
      <c r="AT32" s="76"/>
      <c r="AU32" s="76">
        <v>2</v>
      </c>
      <c r="AV32" s="76">
        <f>0+2</f>
        <v>2</v>
      </c>
      <c r="AW32" s="76"/>
      <c r="AX32" s="76">
        <v>6</v>
      </c>
      <c r="AY32" s="76"/>
      <c r="AZ32" s="76"/>
      <c r="BA32" s="76"/>
      <c r="BB32" s="76"/>
      <c r="BC32" s="76">
        <v>1</v>
      </c>
      <c r="BD32" s="76">
        <v>1</v>
      </c>
      <c r="BE32" s="76"/>
      <c r="BF32" s="76">
        <v>1</v>
      </c>
      <c r="BG32" s="76">
        <v>1</v>
      </c>
      <c r="BH32" s="76"/>
      <c r="BI32" s="76">
        <v>5</v>
      </c>
      <c r="BJ32" s="76">
        <v>3</v>
      </c>
      <c r="BK32" s="76">
        <v>1</v>
      </c>
      <c r="BL32" s="76"/>
      <c r="BM32" s="76">
        <v>2</v>
      </c>
      <c r="BN32" s="76">
        <f t="shared" si="0"/>
        <v>84</v>
      </c>
      <c r="BO32" s="191">
        <f t="shared" si="1"/>
        <v>32</v>
      </c>
      <c r="BP32" s="223">
        <f t="shared" si="2"/>
        <v>0.5161290322580645</v>
      </c>
      <c r="BQ32" s="76"/>
      <c r="BR32" s="76"/>
      <c r="BS32" s="76"/>
      <c r="BT32" s="76"/>
      <c r="BU32" s="76"/>
      <c r="BV32" s="76"/>
      <c r="BW32" s="76"/>
      <c r="BX32" s="76"/>
      <c r="BY32" s="76"/>
      <c r="BZ32" s="76"/>
      <c r="CA32" s="76"/>
      <c r="CB32" s="80">
        <v>1</v>
      </c>
      <c r="CC32" s="80">
        <v>1</v>
      </c>
      <c r="CD32" s="80"/>
      <c r="CE32" s="80">
        <v>1</v>
      </c>
      <c r="CF32" s="80">
        <v>1</v>
      </c>
      <c r="CG32" s="80"/>
      <c r="CH32" s="80">
        <v>1</v>
      </c>
      <c r="CI32" s="80"/>
      <c r="CJ32" s="80"/>
      <c r="CK32" s="80"/>
      <c r="CL32" s="80"/>
      <c r="CM32" s="80"/>
      <c r="CN32" s="80"/>
      <c r="CO32" s="80"/>
      <c r="CP32" s="80">
        <v>1</v>
      </c>
      <c r="CQ32" s="80">
        <v>1</v>
      </c>
      <c r="CR32" s="80"/>
      <c r="CS32" s="80"/>
      <c r="CT32" s="80"/>
      <c r="CU32" s="80"/>
      <c r="CV32" s="80">
        <v>1</v>
      </c>
      <c r="CW32" s="80"/>
      <c r="CX32" s="80"/>
      <c r="CY32" s="80"/>
      <c r="CZ32" s="80"/>
      <c r="DA32" s="80"/>
      <c r="DB32" s="80">
        <v>1</v>
      </c>
      <c r="DC32" s="80"/>
      <c r="DD32" s="80"/>
      <c r="DE32" s="80"/>
      <c r="DF32" s="80"/>
      <c r="DG32" s="80">
        <v>1</v>
      </c>
      <c r="DH32" s="80"/>
      <c r="DI32" s="80"/>
      <c r="DJ32" s="80"/>
      <c r="DK32" s="80"/>
      <c r="DL32" s="80"/>
      <c r="DM32" s="80"/>
      <c r="DN32" s="80"/>
      <c r="DO32" s="80"/>
      <c r="DP32" s="80"/>
      <c r="DQ32" s="80"/>
      <c r="DR32" s="80">
        <f t="shared" si="3"/>
        <v>10</v>
      </c>
    </row>
    <row r="33" spans="1:122" ht="14.25" customHeight="1">
      <c r="A33" s="81" t="s">
        <v>11854</v>
      </c>
      <c r="B33" s="82" t="s">
        <v>2592</v>
      </c>
      <c r="C33" s="48">
        <v>2016</v>
      </c>
      <c r="D33" s="83">
        <v>3</v>
      </c>
      <c r="E33" s="83"/>
      <c r="F33" s="83">
        <v>1</v>
      </c>
      <c r="G33" s="83">
        <v>1</v>
      </c>
      <c r="H33" s="83">
        <v>2</v>
      </c>
      <c r="I33" s="83"/>
      <c r="J33" s="83">
        <v>5</v>
      </c>
      <c r="K33" s="83"/>
      <c r="L33" s="83">
        <v>2</v>
      </c>
      <c r="M33" s="83">
        <v>1</v>
      </c>
      <c r="N33" s="83">
        <f>3+1</f>
        <v>4</v>
      </c>
      <c r="O33" s="83">
        <v>1</v>
      </c>
      <c r="P33" s="83"/>
      <c r="Q33" s="83"/>
      <c r="R33" s="83"/>
      <c r="S33" s="83">
        <v>3</v>
      </c>
      <c r="T33" s="83">
        <v>1</v>
      </c>
      <c r="U33" s="83">
        <v>3</v>
      </c>
      <c r="V33" s="83">
        <v>3</v>
      </c>
      <c r="W33" s="83">
        <v>2</v>
      </c>
      <c r="X33" s="83"/>
      <c r="Y33" s="83"/>
      <c r="Z33" s="83"/>
      <c r="AA33" s="83"/>
      <c r="AB33" s="83"/>
      <c r="AC33" s="83"/>
      <c r="AD33" s="83"/>
      <c r="AE33" s="83"/>
      <c r="AF33" s="83"/>
      <c r="AG33" s="83">
        <v>3</v>
      </c>
      <c r="AH33" s="76">
        <v>3</v>
      </c>
      <c r="AI33" s="83"/>
      <c r="AJ33" s="83">
        <v>3</v>
      </c>
      <c r="AK33" s="83">
        <v>4</v>
      </c>
      <c r="AL33" s="83"/>
      <c r="AM33" s="83">
        <v>6</v>
      </c>
      <c r="AN33" s="83"/>
      <c r="AO33" s="83">
        <v>4</v>
      </c>
      <c r="AP33" s="83">
        <v>4</v>
      </c>
      <c r="AQ33" s="83"/>
      <c r="AR33" s="83">
        <v>3</v>
      </c>
      <c r="AS33" s="83"/>
      <c r="AT33" s="83">
        <v>2</v>
      </c>
      <c r="AU33" s="83"/>
      <c r="AV33" s="83"/>
      <c r="AW33" s="83">
        <v>2</v>
      </c>
      <c r="AX33" s="83">
        <v>6</v>
      </c>
      <c r="AY33" s="83"/>
      <c r="AZ33" s="83"/>
      <c r="BA33" s="83">
        <v>1</v>
      </c>
      <c r="BB33" s="83">
        <v>4</v>
      </c>
      <c r="BC33" s="83"/>
      <c r="BD33" s="83"/>
      <c r="BE33" s="83"/>
      <c r="BF33" s="83"/>
      <c r="BG33" s="83"/>
      <c r="BH33" s="83"/>
      <c r="BI33" s="83">
        <v>2</v>
      </c>
      <c r="BJ33" s="83">
        <v>3</v>
      </c>
      <c r="BK33" s="83">
        <v>1</v>
      </c>
      <c r="BL33" s="83">
        <v>1</v>
      </c>
      <c r="BM33" s="83">
        <v>2</v>
      </c>
      <c r="BN33" s="83">
        <f t="shared" si="0"/>
        <v>86</v>
      </c>
      <c r="BO33" s="191">
        <f t="shared" si="1"/>
        <v>32</v>
      </c>
      <c r="BP33" s="223">
        <f t="shared" si="2"/>
        <v>0.5161290322580645</v>
      </c>
      <c r="BQ33" s="83"/>
      <c r="BR33" s="83"/>
      <c r="BS33" s="83"/>
      <c r="BT33" s="83"/>
      <c r="BU33" s="83"/>
      <c r="BV33" s="83"/>
      <c r="BW33" s="83"/>
      <c r="BX33" s="83"/>
      <c r="BY33" s="83"/>
      <c r="BZ33" s="83"/>
      <c r="CA33" s="83"/>
      <c r="CB33" s="84">
        <v>1</v>
      </c>
      <c r="CC33" s="84">
        <v>1</v>
      </c>
      <c r="CD33" s="84">
        <v>1</v>
      </c>
      <c r="CE33" s="84"/>
      <c r="CF33" s="84">
        <v>1</v>
      </c>
      <c r="CG33" s="84">
        <v>1</v>
      </c>
      <c r="CH33" s="84">
        <v>1</v>
      </c>
      <c r="CI33" s="84">
        <v>1</v>
      </c>
      <c r="CJ33" s="84"/>
      <c r="CK33" s="84"/>
      <c r="CL33" s="84"/>
      <c r="CM33" s="84">
        <v>1</v>
      </c>
      <c r="CN33" s="84"/>
      <c r="CO33" s="84"/>
      <c r="CP33" s="84"/>
      <c r="CQ33" s="84"/>
      <c r="CR33" s="84"/>
      <c r="CS33" s="84"/>
      <c r="CT33" s="84"/>
      <c r="CU33" s="84"/>
      <c r="CV33" s="84"/>
      <c r="CW33" s="84"/>
      <c r="CX33" s="84"/>
      <c r="CY33" s="84"/>
      <c r="CZ33" s="84"/>
      <c r="DA33" s="84"/>
      <c r="DB33" s="84"/>
      <c r="DC33" s="84"/>
      <c r="DD33" s="84"/>
      <c r="DE33" s="84"/>
      <c r="DF33" s="84"/>
      <c r="DG33" s="84"/>
      <c r="DH33" s="84"/>
      <c r="DI33" s="84"/>
      <c r="DJ33" s="84"/>
      <c r="DK33" s="84"/>
      <c r="DL33" s="84"/>
      <c r="DM33" s="84"/>
      <c r="DN33" s="84"/>
      <c r="DO33" s="84"/>
      <c r="DP33" s="84"/>
      <c r="DQ33" s="84"/>
      <c r="DR33" s="84">
        <f t="shared" si="3"/>
        <v>8</v>
      </c>
    </row>
    <row r="34" spans="1:122" ht="14.25" customHeight="1">
      <c r="A34" s="78" t="s">
        <v>11855</v>
      </c>
      <c r="B34" s="79" t="s">
        <v>2799</v>
      </c>
      <c r="C34" s="47">
        <v>2006</v>
      </c>
      <c r="D34" s="76">
        <v>1</v>
      </c>
      <c r="E34" s="76">
        <v>1</v>
      </c>
      <c r="F34" s="76">
        <v>1</v>
      </c>
      <c r="G34" s="76"/>
      <c r="H34" s="76"/>
      <c r="I34" s="76"/>
      <c r="J34" s="76"/>
      <c r="K34" s="76"/>
      <c r="L34" s="76">
        <v>1</v>
      </c>
      <c r="M34" s="76">
        <v>1</v>
      </c>
      <c r="N34" s="76"/>
      <c r="O34" s="76"/>
      <c r="P34" s="76"/>
      <c r="Q34" s="76"/>
      <c r="R34" s="76"/>
      <c r="S34" s="76">
        <v>1</v>
      </c>
      <c r="T34" s="76"/>
      <c r="U34" s="76"/>
      <c r="V34" s="76"/>
      <c r="W34" s="76"/>
      <c r="X34" s="76"/>
      <c r="Y34" s="76"/>
      <c r="Z34" s="76"/>
      <c r="AA34" s="76"/>
      <c r="AB34" s="76"/>
      <c r="AC34" s="76"/>
      <c r="AD34" s="76">
        <v>1</v>
      </c>
      <c r="AE34" s="76">
        <v>1</v>
      </c>
      <c r="AF34" s="76">
        <v>1</v>
      </c>
      <c r="AG34" s="76">
        <v>2</v>
      </c>
      <c r="AH34" s="76"/>
      <c r="AI34" s="76"/>
      <c r="AJ34" s="76"/>
      <c r="AK34" s="76">
        <v>1</v>
      </c>
      <c r="AL34" s="76"/>
      <c r="AM34" s="76"/>
      <c r="AN34" s="76"/>
      <c r="AO34" s="76"/>
      <c r="AP34" s="76"/>
      <c r="AQ34" s="76"/>
      <c r="AR34" s="76">
        <v>4</v>
      </c>
      <c r="AS34" s="76"/>
      <c r="AT34" s="76"/>
      <c r="AU34" s="76">
        <v>1</v>
      </c>
      <c r="AV34" s="76"/>
      <c r="AW34" s="76"/>
      <c r="AX34" s="76"/>
      <c r="AY34" s="76"/>
      <c r="AZ34" s="76"/>
      <c r="BA34" s="76"/>
      <c r="BB34" s="76"/>
      <c r="BC34" s="76">
        <v>1</v>
      </c>
      <c r="BD34" s="76"/>
      <c r="BE34" s="76">
        <v>1</v>
      </c>
      <c r="BF34" s="76">
        <v>1</v>
      </c>
      <c r="BG34" s="76"/>
      <c r="BH34" s="76"/>
      <c r="BI34" s="76">
        <v>2</v>
      </c>
      <c r="BJ34" s="76"/>
      <c r="BK34" s="76"/>
      <c r="BL34" s="76"/>
      <c r="BM34" s="76">
        <v>2</v>
      </c>
      <c r="BN34" s="76">
        <f t="shared" si="0"/>
        <v>24</v>
      </c>
      <c r="BO34" s="191">
        <f t="shared" si="1"/>
        <v>18</v>
      </c>
      <c r="BP34" s="223">
        <f t="shared" si="2"/>
        <v>0.29032258064516131</v>
      </c>
      <c r="BQ34" s="76"/>
      <c r="BR34" s="76"/>
      <c r="BS34" s="76"/>
      <c r="BT34" s="76"/>
      <c r="BU34" s="76"/>
      <c r="BV34" s="76"/>
      <c r="BW34" s="76"/>
      <c r="BX34" s="76"/>
      <c r="BY34" s="76"/>
      <c r="BZ34" s="76"/>
      <c r="CA34" s="76"/>
      <c r="CB34" s="80"/>
      <c r="CC34" s="80">
        <v>1</v>
      </c>
      <c r="CD34" s="80">
        <v>1</v>
      </c>
      <c r="CE34" s="80">
        <v>1</v>
      </c>
      <c r="CF34" s="80">
        <v>1</v>
      </c>
      <c r="CG34" s="80">
        <v>1</v>
      </c>
      <c r="CH34" s="80"/>
      <c r="CI34" s="80"/>
      <c r="CJ34" s="80"/>
      <c r="CK34" s="80"/>
      <c r="CL34" s="80"/>
      <c r="CM34" s="80">
        <v>1</v>
      </c>
      <c r="CN34" s="80"/>
      <c r="CO34" s="80"/>
      <c r="CP34" s="80"/>
      <c r="CQ34" s="80"/>
      <c r="CR34" s="80"/>
      <c r="CS34" s="80"/>
      <c r="CT34" s="80"/>
      <c r="CU34" s="80"/>
      <c r="CV34" s="80">
        <v>1</v>
      </c>
      <c r="CW34" s="80">
        <v>1</v>
      </c>
      <c r="CX34" s="80"/>
      <c r="CY34" s="80"/>
      <c r="CZ34" s="80"/>
      <c r="DA34" s="80"/>
      <c r="DB34" s="80">
        <v>1</v>
      </c>
      <c r="DC34" s="80"/>
      <c r="DD34" s="80"/>
      <c r="DE34" s="80"/>
      <c r="DF34" s="80"/>
      <c r="DG34" s="80"/>
      <c r="DH34" s="80"/>
      <c r="DI34" s="80"/>
      <c r="DJ34" s="80"/>
      <c r="DK34" s="80"/>
      <c r="DL34" s="80"/>
      <c r="DM34" s="80"/>
      <c r="DN34" s="80"/>
      <c r="DO34" s="80"/>
      <c r="DP34" s="80"/>
      <c r="DQ34" s="80"/>
      <c r="DR34" s="80">
        <f t="shared" si="3"/>
        <v>9</v>
      </c>
    </row>
    <row r="35" spans="1:122" ht="14.25" customHeight="1">
      <c r="A35" s="85" t="s">
        <v>11856</v>
      </c>
      <c r="B35" s="86" t="s">
        <v>2740</v>
      </c>
      <c r="C35" s="49">
        <v>2013</v>
      </c>
      <c r="D35" s="87">
        <v>3</v>
      </c>
      <c r="E35" s="87"/>
      <c r="F35" s="87">
        <v>2</v>
      </c>
      <c r="G35" s="87">
        <v>1</v>
      </c>
      <c r="H35" s="87">
        <v>1</v>
      </c>
      <c r="I35" s="87"/>
      <c r="J35" s="87">
        <v>3</v>
      </c>
      <c r="K35" s="87"/>
      <c r="L35" s="87"/>
      <c r="M35" s="87"/>
      <c r="N35" s="87"/>
      <c r="O35" s="87"/>
      <c r="P35" s="87"/>
      <c r="Q35" s="87"/>
      <c r="R35" s="87"/>
      <c r="S35" s="87">
        <v>2</v>
      </c>
      <c r="T35" s="87">
        <v>2</v>
      </c>
      <c r="U35" s="87"/>
      <c r="V35" s="87">
        <v>2</v>
      </c>
      <c r="W35" s="87">
        <v>2</v>
      </c>
      <c r="X35" s="87"/>
      <c r="Y35" s="87"/>
      <c r="Z35" s="87"/>
      <c r="AA35" s="87"/>
      <c r="AB35" s="87"/>
      <c r="AC35" s="87"/>
      <c r="AD35" s="87"/>
      <c r="AE35" s="87">
        <v>2</v>
      </c>
      <c r="AF35" s="87">
        <v>2</v>
      </c>
      <c r="AG35" s="87">
        <f>3+2</f>
        <v>5</v>
      </c>
      <c r="AH35" s="87">
        <v>5</v>
      </c>
      <c r="AI35" s="87"/>
      <c r="AJ35" s="87"/>
      <c r="AK35" s="87">
        <v>1</v>
      </c>
      <c r="AL35" s="87"/>
      <c r="AM35" s="87">
        <v>5</v>
      </c>
      <c r="AN35" s="87">
        <v>1</v>
      </c>
      <c r="AO35" s="87">
        <v>3</v>
      </c>
      <c r="AP35" s="87">
        <v>2</v>
      </c>
      <c r="AQ35" s="87"/>
      <c r="AR35" s="87"/>
      <c r="AS35" s="87"/>
      <c r="AT35" s="87"/>
      <c r="AU35" s="87"/>
      <c r="AV35" s="87"/>
      <c r="AW35" s="87">
        <v>2</v>
      </c>
      <c r="AX35" s="87">
        <v>4</v>
      </c>
      <c r="AY35" s="87"/>
      <c r="AZ35" s="87"/>
      <c r="BA35" s="87"/>
      <c r="BB35" s="87"/>
      <c r="BC35" s="87"/>
      <c r="BD35" s="87"/>
      <c r="BE35" s="87"/>
      <c r="BF35" s="87"/>
      <c r="BG35" s="87"/>
      <c r="BH35" s="87"/>
      <c r="BI35" s="87">
        <v>4</v>
      </c>
      <c r="BJ35" s="87">
        <v>1</v>
      </c>
      <c r="BK35" s="87">
        <v>1</v>
      </c>
      <c r="BL35" s="87">
        <v>1</v>
      </c>
      <c r="BM35" s="87">
        <v>2</v>
      </c>
      <c r="BN35" s="87">
        <f t="shared" si="0"/>
        <v>59</v>
      </c>
      <c r="BO35" s="191">
        <f t="shared" si="1"/>
        <v>25</v>
      </c>
      <c r="BP35" s="223">
        <f t="shared" si="2"/>
        <v>0.40322580645161288</v>
      </c>
      <c r="BQ35" s="87"/>
      <c r="BR35" s="87"/>
      <c r="BS35" s="87"/>
      <c r="BT35" s="87"/>
      <c r="BU35" s="87"/>
      <c r="BV35" s="87"/>
      <c r="BW35" s="87"/>
      <c r="BX35" s="87"/>
      <c r="BY35" s="87"/>
      <c r="BZ35" s="87"/>
      <c r="CA35" s="87"/>
      <c r="CB35" s="88">
        <v>1</v>
      </c>
      <c r="CC35" s="88">
        <v>1</v>
      </c>
      <c r="CD35" s="88"/>
      <c r="CE35" s="88">
        <v>1</v>
      </c>
      <c r="CF35" s="88"/>
      <c r="CG35" s="88"/>
      <c r="CH35" s="88">
        <v>1</v>
      </c>
      <c r="CI35" s="88"/>
      <c r="CJ35" s="88"/>
      <c r="CK35" s="88"/>
      <c r="CL35" s="88"/>
      <c r="CM35" s="88"/>
      <c r="CN35" s="88"/>
      <c r="CO35" s="88"/>
      <c r="CP35" s="88">
        <v>1</v>
      </c>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v>1</v>
      </c>
      <c r="DO35" s="88"/>
      <c r="DP35" s="88"/>
      <c r="DQ35" s="88"/>
      <c r="DR35" s="88">
        <f t="shared" si="3"/>
        <v>6</v>
      </c>
    </row>
    <row r="36" spans="1:122" ht="14.25" customHeight="1">
      <c r="A36" s="89" t="s">
        <v>11857</v>
      </c>
      <c r="B36" s="90" t="s">
        <v>2837</v>
      </c>
      <c r="C36" s="50">
        <v>2021</v>
      </c>
      <c r="D36" s="91">
        <v>2</v>
      </c>
      <c r="E36" s="91">
        <v>1</v>
      </c>
      <c r="F36" s="91">
        <v>1</v>
      </c>
      <c r="G36" s="91">
        <v>1</v>
      </c>
      <c r="H36" s="91"/>
      <c r="I36" s="91"/>
      <c r="J36" s="91"/>
      <c r="K36" s="91"/>
      <c r="L36" s="91">
        <v>3</v>
      </c>
      <c r="M36" s="91"/>
      <c r="N36" s="91">
        <v>1</v>
      </c>
      <c r="O36" s="91"/>
      <c r="P36" s="91"/>
      <c r="Q36" s="91"/>
      <c r="R36" s="91"/>
      <c r="S36" s="91">
        <v>1</v>
      </c>
      <c r="T36" s="91">
        <v>1</v>
      </c>
      <c r="U36" s="91"/>
      <c r="V36" s="91">
        <v>4</v>
      </c>
      <c r="W36" s="91">
        <v>1</v>
      </c>
      <c r="X36" s="91"/>
      <c r="Y36" s="91"/>
      <c r="Z36" s="91"/>
      <c r="AA36" s="91"/>
      <c r="AB36" s="91"/>
      <c r="AC36" s="91">
        <v>4</v>
      </c>
      <c r="AD36" s="91"/>
      <c r="AE36" s="91">
        <v>3</v>
      </c>
      <c r="AF36" s="91">
        <v>4</v>
      </c>
      <c r="AG36" s="91"/>
      <c r="AH36" s="91"/>
      <c r="AI36" s="91">
        <v>1</v>
      </c>
      <c r="AJ36" s="91"/>
      <c r="AK36" s="91"/>
      <c r="AL36" s="91"/>
      <c r="AM36" s="91">
        <v>8</v>
      </c>
      <c r="AN36" s="91"/>
      <c r="AO36" s="91">
        <v>6</v>
      </c>
      <c r="AP36" s="91"/>
      <c r="AQ36" s="91">
        <v>2</v>
      </c>
      <c r="AR36" s="91">
        <v>1</v>
      </c>
      <c r="AS36" s="91"/>
      <c r="AT36" s="91"/>
      <c r="AU36" s="91"/>
      <c r="AV36" s="91"/>
      <c r="AW36" s="91">
        <v>3</v>
      </c>
      <c r="AX36" s="91">
        <v>4</v>
      </c>
      <c r="AY36" s="91"/>
      <c r="AZ36" s="91"/>
      <c r="BA36" s="91"/>
      <c r="BB36" s="91">
        <v>6</v>
      </c>
      <c r="BC36" s="91">
        <v>2</v>
      </c>
      <c r="BD36" s="91"/>
      <c r="BE36" s="91">
        <v>8</v>
      </c>
      <c r="BF36" s="91"/>
      <c r="BG36" s="91"/>
      <c r="BH36" s="91"/>
      <c r="BI36" s="91">
        <v>7</v>
      </c>
      <c r="BJ36" s="91"/>
      <c r="BK36" s="91">
        <v>1</v>
      </c>
      <c r="BL36" s="91">
        <v>1</v>
      </c>
      <c r="BM36" s="91">
        <v>2</v>
      </c>
      <c r="BN36" s="91">
        <f t="shared" si="0"/>
        <v>79</v>
      </c>
      <c r="BO36" s="191">
        <f t="shared" si="1"/>
        <v>27</v>
      </c>
      <c r="BP36" s="223">
        <f t="shared" si="2"/>
        <v>0.43548387096774194</v>
      </c>
      <c r="BQ36" s="91"/>
      <c r="BR36" s="91"/>
      <c r="BS36" s="91"/>
      <c r="BT36" s="91"/>
      <c r="BU36" s="91"/>
      <c r="BV36" s="91"/>
      <c r="BW36" s="91"/>
      <c r="BX36" s="91"/>
      <c r="BY36" s="91"/>
      <c r="BZ36" s="91"/>
      <c r="CA36" s="91"/>
      <c r="CB36" s="92"/>
      <c r="CC36" s="92"/>
      <c r="CD36" s="92">
        <v>1</v>
      </c>
      <c r="CE36" s="92"/>
      <c r="CF36" s="92"/>
      <c r="CG36" s="92"/>
      <c r="CH36" s="92">
        <v>1</v>
      </c>
      <c r="CI36" s="92"/>
      <c r="CJ36" s="92"/>
      <c r="CK36" s="92"/>
      <c r="CL36" s="92"/>
      <c r="CM36" s="92"/>
      <c r="CN36" s="92">
        <v>1</v>
      </c>
      <c r="CO36" s="92">
        <v>1</v>
      </c>
      <c r="CP36" s="92"/>
      <c r="CQ36" s="92"/>
      <c r="CR36" s="92"/>
      <c r="CS36" s="92"/>
      <c r="CT36" s="92"/>
      <c r="CU36" s="92"/>
      <c r="CV36" s="92"/>
      <c r="CW36" s="92"/>
      <c r="CX36" s="92"/>
      <c r="CY36" s="92"/>
      <c r="CZ36" s="92"/>
      <c r="DA36" s="92"/>
      <c r="DB36" s="92"/>
      <c r="DC36" s="92"/>
      <c r="DD36" s="92"/>
      <c r="DE36" s="92"/>
      <c r="DF36" s="92"/>
      <c r="DG36" s="92"/>
      <c r="DH36" s="92"/>
      <c r="DI36" s="92"/>
      <c r="DJ36" s="92"/>
      <c r="DK36" s="92"/>
      <c r="DL36" s="92"/>
      <c r="DM36" s="92"/>
      <c r="DN36" s="92"/>
      <c r="DO36" s="92"/>
      <c r="DP36" s="92"/>
      <c r="DQ36" s="92"/>
      <c r="DR36" s="92">
        <f t="shared" si="3"/>
        <v>4</v>
      </c>
    </row>
    <row r="37" spans="1:122" ht="14.25" customHeight="1">
      <c r="A37" s="78" t="s">
        <v>11858</v>
      </c>
      <c r="B37" s="79" t="s">
        <v>2887</v>
      </c>
      <c r="C37" s="47">
        <v>2019</v>
      </c>
      <c r="D37" s="76">
        <v>2</v>
      </c>
      <c r="E37" s="76"/>
      <c r="F37" s="76">
        <v>2</v>
      </c>
      <c r="G37" s="76">
        <v>1</v>
      </c>
      <c r="H37" s="76">
        <v>1</v>
      </c>
      <c r="I37" s="76"/>
      <c r="J37" s="76">
        <v>5</v>
      </c>
      <c r="K37" s="76"/>
      <c r="L37" s="76">
        <v>1</v>
      </c>
      <c r="M37" s="76">
        <v>1</v>
      </c>
      <c r="N37" s="76">
        <v>2</v>
      </c>
      <c r="O37" s="76">
        <v>1</v>
      </c>
      <c r="P37" s="76">
        <v>4</v>
      </c>
      <c r="Q37" s="76"/>
      <c r="R37" s="76">
        <v>1</v>
      </c>
      <c r="S37" s="76">
        <v>3</v>
      </c>
      <c r="T37" s="76">
        <v>2</v>
      </c>
      <c r="U37" s="76"/>
      <c r="V37" s="76">
        <v>4</v>
      </c>
      <c r="W37" s="76">
        <f>5+1</f>
        <v>6</v>
      </c>
      <c r="X37" s="76"/>
      <c r="Y37" s="76"/>
      <c r="Z37" s="76"/>
      <c r="AA37" s="76"/>
      <c r="AB37" s="76"/>
      <c r="AC37" s="76"/>
      <c r="AD37" s="76"/>
      <c r="AE37" s="76">
        <v>3</v>
      </c>
      <c r="AF37" s="76">
        <v>6</v>
      </c>
      <c r="AG37" s="76">
        <v>6</v>
      </c>
      <c r="AH37" s="76"/>
      <c r="AI37" s="76">
        <v>5</v>
      </c>
      <c r="AJ37" s="76"/>
      <c r="AK37" s="76"/>
      <c r="AL37" s="76"/>
      <c r="AM37" s="76">
        <v>4</v>
      </c>
      <c r="AN37" s="76"/>
      <c r="AO37" s="76">
        <v>5</v>
      </c>
      <c r="AP37" s="76"/>
      <c r="AQ37" s="76">
        <v>3</v>
      </c>
      <c r="AR37" s="76">
        <v>3</v>
      </c>
      <c r="AS37" s="76">
        <v>2</v>
      </c>
      <c r="AT37" s="76">
        <v>1</v>
      </c>
      <c r="AU37" s="76"/>
      <c r="AV37" s="76">
        <f>1+1</f>
        <v>2</v>
      </c>
      <c r="AW37" s="76"/>
      <c r="AX37" s="76">
        <v>5</v>
      </c>
      <c r="AY37" s="76">
        <v>1</v>
      </c>
      <c r="AZ37" s="76"/>
      <c r="BA37" s="76"/>
      <c r="BB37" s="76">
        <v>8</v>
      </c>
      <c r="BC37" s="76"/>
      <c r="BD37" s="76"/>
      <c r="BE37" s="76">
        <v>4</v>
      </c>
      <c r="BF37" s="76"/>
      <c r="BG37" s="76"/>
      <c r="BH37" s="76"/>
      <c r="BI37" s="76">
        <v>4</v>
      </c>
      <c r="BJ37" s="76"/>
      <c r="BK37" s="76">
        <v>2</v>
      </c>
      <c r="BL37" s="76">
        <v>1</v>
      </c>
      <c r="BM37" s="76">
        <v>2</v>
      </c>
      <c r="BN37" s="76">
        <f t="shared" si="0"/>
        <v>103</v>
      </c>
      <c r="BO37" s="191">
        <f t="shared" si="1"/>
        <v>34</v>
      </c>
      <c r="BP37" s="223">
        <f t="shared" si="2"/>
        <v>0.54838709677419351</v>
      </c>
      <c r="BQ37" s="76"/>
      <c r="BR37" s="76"/>
      <c r="BS37" s="76"/>
      <c r="BT37" s="76"/>
      <c r="BU37" s="76"/>
      <c r="BV37" s="76"/>
      <c r="BW37" s="76"/>
      <c r="BX37" s="76"/>
      <c r="BY37" s="76"/>
      <c r="BZ37" s="76"/>
      <c r="CA37" s="76"/>
      <c r="CB37" s="80">
        <v>1</v>
      </c>
      <c r="CC37" s="80">
        <v>1</v>
      </c>
      <c r="CD37" s="80">
        <v>1</v>
      </c>
      <c r="CE37" s="80">
        <v>1</v>
      </c>
      <c r="CF37" s="80">
        <v>1</v>
      </c>
      <c r="CG37" s="80">
        <v>1</v>
      </c>
      <c r="CH37" s="80"/>
      <c r="CI37" s="80">
        <v>1</v>
      </c>
      <c r="CJ37" s="80">
        <v>1</v>
      </c>
      <c r="CK37" s="80"/>
      <c r="CL37" s="80"/>
      <c r="CM37" s="80">
        <v>1</v>
      </c>
      <c r="CN37" s="80">
        <v>1</v>
      </c>
      <c r="CO37" s="80"/>
      <c r="CP37" s="80"/>
      <c r="CQ37" s="80"/>
      <c r="CR37" s="80"/>
      <c r="CS37" s="80"/>
      <c r="CT37" s="80"/>
      <c r="CU37" s="80"/>
      <c r="CV37" s="80">
        <v>1</v>
      </c>
      <c r="CW37" s="80"/>
      <c r="CX37" s="80"/>
      <c r="CY37" s="80"/>
      <c r="CZ37" s="80"/>
      <c r="DA37" s="80"/>
      <c r="DB37" s="80"/>
      <c r="DC37" s="80"/>
      <c r="DD37" s="80"/>
      <c r="DE37" s="80"/>
      <c r="DF37" s="80"/>
      <c r="DG37" s="80"/>
      <c r="DH37" s="80">
        <v>1</v>
      </c>
      <c r="DI37" s="80"/>
      <c r="DJ37" s="80"/>
      <c r="DK37" s="80"/>
      <c r="DL37" s="80"/>
      <c r="DM37" s="80"/>
      <c r="DN37" s="80"/>
      <c r="DO37" s="80"/>
      <c r="DP37" s="80"/>
      <c r="DQ37" s="80"/>
      <c r="DR37" s="80">
        <f t="shared" si="3"/>
        <v>12</v>
      </c>
    </row>
    <row r="38" spans="1:122" ht="14.25" customHeight="1">
      <c r="A38" s="78" t="s">
        <v>11859</v>
      </c>
      <c r="B38" s="79" t="s">
        <v>2980</v>
      </c>
      <c r="C38" s="47">
        <v>2013</v>
      </c>
      <c r="D38" s="76">
        <v>4</v>
      </c>
      <c r="E38" s="76">
        <v>1</v>
      </c>
      <c r="F38" s="76"/>
      <c r="G38" s="76">
        <v>1</v>
      </c>
      <c r="H38" s="76">
        <v>1</v>
      </c>
      <c r="I38" s="76"/>
      <c r="J38" s="76">
        <v>3</v>
      </c>
      <c r="K38" s="76"/>
      <c r="L38" s="76">
        <v>2</v>
      </c>
      <c r="M38" s="76">
        <v>2</v>
      </c>
      <c r="N38" s="76">
        <v>2</v>
      </c>
      <c r="O38" s="76"/>
      <c r="P38" s="76">
        <v>2</v>
      </c>
      <c r="Q38" s="76"/>
      <c r="R38" s="76"/>
      <c r="S38" s="76">
        <v>1</v>
      </c>
      <c r="T38" s="76">
        <v>1</v>
      </c>
      <c r="U38" s="76">
        <v>2</v>
      </c>
      <c r="V38" s="76"/>
      <c r="W38" s="76"/>
      <c r="X38" s="76"/>
      <c r="Y38" s="76"/>
      <c r="Z38" s="76"/>
      <c r="AA38" s="76"/>
      <c r="AB38" s="76"/>
      <c r="AC38" s="76"/>
      <c r="AD38" s="76"/>
      <c r="AE38" s="76">
        <v>1</v>
      </c>
      <c r="AF38" s="76">
        <v>1</v>
      </c>
      <c r="AG38" s="76">
        <v>4</v>
      </c>
      <c r="AH38" s="76">
        <v>5</v>
      </c>
      <c r="AI38" s="76"/>
      <c r="AJ38" s="76">
        <v>2</v>
      </c>
      <c r="AK38" s="76"/>
      <c r="AL38" s="76"/>
      <c r="AM38" s="76"/>
      <c r="AN38" s="76"/>
      <c r="AO38" s="76"/>
      <c r="AP38" s="76">
        <v>1</v>
      </c>
      <c r="AQ38" s="76"/>
      <c r="AR38" s="76">
        <v>5</v>
      </c>
      <c r="AS38" s="76"/>
      <c r="AT38" s="76">
        <v>2</v>
      </c>
      <c r="AU38" s="76"/>
      <c r="AV38" s="76"/>
      <c r="AW38" s="76"/>
      <c r="AX38" s="76"/>
      <c r="AY38" s="76"/>
      <c r="AZ38" s="76"/>
      <c r="BA38" s="76">
        <v>1</v>
      </c>
      <c r="BB38" s="76"/>
      <c r="BC38" s="76">
        <v>1</v>
      </c>
      <c r="BD38" s="76"/>
      <c r="BE38" s="76"/>
      <c r="BF38" s="76"/>
      <c r="BG38" s="76"/>
      <c r="BH38" s="76"/>
      <c r="BI38" s="76">
        <v>5</v>
      </c>
      <c r="BJ38" s="76"/>
      <c r="BK38" s="76"/>
      <c r="BL38" s="76">
        <v>1</v>
      </c>
      <c r="BM38" s="76">
        <v>2</v>
      </c>
      <c r="BN38" s="76">
        <f t="shared" si="0"/>
        <v>53</v>
      </c>
      <c r="BO38" s="191">
        <f t="shared" si="1"/>
        <v>25</v>
      </c>
      <c r="BP38" s="223">
        <f t="shared" si="2"/>
        <v>0.40322580645161288</v>
      </c>
      <c r="BQ38" s="76"/>
      <c r="BR38" s="76"/>
      <c r="BS38" s="76"/>
      <c r="BT38" s="76"/>
      <c r="BU38" s="76"/>
      <c r="BV38" s="76"/>
      <c r="BW38" s="76"/>
      <c r="BX38" s="76"/>
      <c r="BY38" s="76"/>
      <c r="BZ38" s="76"/>
      <c r="CA38" s="76"/>
      <c r="CB38" s="80">
        <v>1</v>
      </c>
      <c r="CC38" s="80">
        <v>1</v>
      </c>
      <c r="CD38" s="80">
        <v>1</v>
      </c>
      <c r="CE38" s="80">
        <v>1</v>
      </c>
      <c r="CF38" s="80">
        <v>1</v>
      </c>
      <c r="CG38" s="80"/>
      <c r="CH38" s="80"/>
      <c r="CI38" s="80"/>
      <c r="CJ38" s="80"/>
      <c r="CK38" s="80"/>
      <c r="CL38" s="80"/>
      <c r="CM38" s="80">
        <v>1</v>
      </c>
      <c r="CN38" s="80">
        <v>1</v>
      </c>
      <c r="CO38" s="80"/>
      <c r="CP38" s="80"/>
      <c r="CQ38" s="80"/>
      <c r="CR38" s="80"/>
      <c r="CS38" s="80"/>
      <c r="CT38" s="93"/>
      <c r="CU38" s="80"/>
      <c r="CV38" s="80"/>
      <c r="CW38" s="80"/>
      <c r="CX38" s="80"/>
      <c r="CY38" s="80"/>
      <c r="CZ38" s="80"/>
      <c r="DA38" s="80"/>
      <c r="DB38" s="80"/>
      <c r="DC38" s="80"/>
      <c r="DD38" s="80"/>
      <c r="DE38" s="80">
        <v>1</v>
      </c>
      <c r="DF38" s="80"/>
      <c r="DG38" s="80"/>
      <c r="DH38" s="80"/>
      <c r="DI38" s="80"/>
      <c r="DJ38" s="80"/>
      <c r="DK38" s="80"/>
      <c r="DL38" s="80"/>
      <c r="DM38" s="80"/>
      <c r="DN38" s="80"/>
      <c r="DO38" s="80"/>
      <c r="DP38" s="80"/>
      <c r="DQ38" s="80"/>
      <c r="DR38" s="80">
        <f t="shared" si="3"/>
        <v>8</v>
      </c>
    </row>
    <row r="39" spans="1:122" ht="14.25" customHeight="1">
      <c r="A39" s="78" t="s">
        <v>11860</v>
      </c>
      <c r="B39" s="79" t="s">
        <v>3073</v>
      </c>
      <c r="C39" s="47">
        <v>2018</v>
      </c>
      <c r="D39" s="76">
        <v>3</v>
      </c>
      <c r="E39" s="76"/>
      <c r="F39" s="76">
        <v>2</v>
      </c>
      <c r="G39" s="76">
        <v>3</v>
      </c>
      <c r="H39" s="76">
        <v>3</v>
      </c>
      <c r="I39" s="76"/>
      <c r="J39" s="76">
        <v>3</v>
      </c>
      <c r="K39" s="76"/>
      <c r="L39" s="76">
        <v>3</v>
      </c>
      <c r="M39" s="76">
        <v>1</v>
      </c>
      <c r="N39" s="76">
        <v>4</v>
      </c>
      <c r="O39" s="76">
        <v>3</v>
      </c>
      <c r="P39" s="76"/>
      <c r="Q39" s="76"/>
      <c r="R39" s="76">
        <v>1</v>
      </c>
      <c r="S39" s="76">
        <v>3</v>
      </c>
      <c r="T39" s="76">
        <v>1</v>
      </c>
      <c r="U39" s="76"/>
      <c r="V39" s="76">
        <v>3</v>
      </c>
      <c r="W39" s="76">
        <v>1</v>
      </c>
      <c r="X39" s="76"/>
      <c r="Y39" s="76"/>
      <c r="Z39" s="76">
        <v>2</v>
      </c>
      <c r="AA39" s="76"/>
      <c r="AB39" s="76"/>
      <c r="AC39" s="76">
        <v>4</v>
      </c>
      <c r="AD39" s="76"/>
      <c r="AE39" s="76">
        <v>4</v>
      </c>
      <c r="AF39" s="76"/>
      <c r="AG39" s="76">
        <v>2</v>
      </c>
      <c r="AH39" s="76"/>
      <c r="AI39" s="76">
        <v>3</v>
      </c>
      <c r="AJ39" s="76">
        <v>4</v>
      </c>
      <c r="AK39" s="76"/>
      <c r="AL39" s="76"/>
      <c r="AM39" s="76">
        <v>6</v>
      </c>
      <c r="AN39" s="76"/>
      <c r="AO39" s="76">
        <v>4</v>
      </c>
      <c r="AP39" s="76">
        <v>4</v>
      </c>
      <c r="AQ39" s="76"/>
      <c r="AR39" s="76">
        <v>3</v>
      </c>
      <c r="AS39" s="76"/>
      <c r="AT39" s="76"/>
      <c r="AU39" s="76"/>
      <c r="AV39" s="76"/>
      <c r="AW39" s="76">
        <v>2</v>
      </c>
      <c r="AX39" s="76">
        <v>3</v>
      </c>
      <c r="AY39" s="76"/>
      <c r="AZ39" s="76"/>
      <c r="BA39" s="76"/>
      <c r="BB39" s="76">
        <v>2</v>
      </c>
      <c r="BC39" s="76">
        <v>4</v>
      </c>
      <c r="BD39" s="76"/>
      <c r="BE39" s="76"/>
      <c r="BF39" s="76"/>
      <c r="BG39" s="76"/>
      <c r="BH39" s="76">
        <v>3</v>
      </c>
      <c r="BI39" s="76">
        <v>5</v>
      </c>
      <c r="BJ39" s="76">
        <v>6</v>
      </c>
      <c r="BK39" s="76">
        <v>1</v>
      </c>
      <c r="BL39" s="76">
        <v>1</v>
      </c>
      <c r="BM39" s="76">
        <v>2</v>
      </c>
      <c r="BN39" s="76">
        <f t="shared" ref="BN39:BN60" si="4">SUM(D39:BM39)</f>
        <v>99</v>
      </c>
      <c r="BO39" s="191">
        <f t="shared" ref="BO39:BO60" si="5">COUNT(D39:BM39)</f>
        <v>34</v>
      </c>
      <c r="BP39" s="223">
        <f t="shared" ref="BP39:BP60" si="6">BO39/62</f>
        <v>0.54838709677419351</v>
      </c>
      <c r="BQ39" s="76"/>
      <c r="BR39" s="76"/>
      <c r="BS39" s="76"/>
      <c r="BT39" s="76"/>
      <c r="BU39" s="76"/>
      <c r="BV39" s="76"/>
      <c r="BW39" s="76"/>
      <c r="BX39" s="76"/>
      <c r="BY39" s="76"/>
      <c r="BZ39" s="76"/>
      <c r="CA39" s="76"/>
      <c r="CB39" s="80">
        <v>1</v>
      </c>
      <c r="CC39" s="80">
        <v>1</v>
      </c>
      <c r="CD39" s="80">
        <v>1</v>
      </c>
      <c r="CE39" s="80">
        <v>1</v>
      </c>
      <c r="CF39" s="80"/>
      <c r="CG39" s="80">
        <v>1</v>
      </c>
      <c r="CH39" s="80">
        <v>1</v>
      </c>
      <c r="CI39" s="80"/>
      <c r="CJ39" s="80"/>
      <c r="CK39" s="80"/>
      <c r="CL39" s="80"/>
      <c r="CM39" s="80"/>
      <c r="CN39" s="80"/>
      <c r="CO39" s="80"/>
      <c r="CP39" s="80"/>
      <c r="CQ39" s="80"/>
      <c r="CR39" s="80"/>
      <c r="CS39" s="80"/>
      <c r="CT39" s="80"/>
      <c r="CU39" s="80"/>
      <c r="CV39" s="80">
        <v>1</v>
      </c>
      <c r="CW39" s="80">
        <v>1</v>
      </c>
      <c r="CX39" s="80"/>
      <c r="CY39" s="80"/>
      <c r="CZ39" s="80"/>
      <c r="DA39" s="80"/>
      <c r="DB39" s="80"/>
      <c r="DC39" s="80"/>
      <c r="DD39" s="80"/>
      <c r="DE39" s="80"/>
      <c r="DF39" s="80"/>
      <c r="DG39" s="80"/>
      <c r="DH39" s="80"/>
      <c r="DI39" s="80"/>
      <c r="DJ39" s="80"/>
      <c r="DK39" s="80"/>
      <c r="DL39" s="80"/>
      <c r="DM39" s="80">
        <v>1</v>
      </c>
      <c r="DN39" s="80"/>
      <c r="DO39" s="80"/>
      <c r="DP39" s="80"/>
      <c r="DQ39" s="80"/>
      <c r="DR39" s="80">
        <f t="shared" ref="DR39:DR60" si="7">SUM(CB39:DQ39)</f>
        <v>9</v>
      </c>
    </row>
    <row r="40" spans="1:122" ht="14.25" customHeight="1">
      <c r="A40" s="89" t="s">
        <v>11861</v>
      </c>
      <c r="B40" s="90" t="s">
        <v>3135</v>
      </c>
      <c r="C40" s="51">
        <v>2015</v>
      </c>
      <c r="D40" s="91">
        <v>7</v>
      </c>
      <c r="E40" s="91">
        <v>1</v>
      </c>
      <c r="F40" s="91"/>
      <c r="G40" s="91">
        <v>4</v>
      </c>
      <c r="H40" s="91">
        <v>2</v>
      </c>
      <c r="I40" s="91">
        <v>1</v>
      </c>
      <c r="J40" s="91">
        <v>1</v>
      </c>
      <c r="K40" s="91"/>
      <c r="L40" s="91">
        <v>2</v>
      </c>
      <c r="M40" s="91">
        <v>1</v>
      </c>
      <c r="N40" s="91">
        <v>1</v>
      </c>
      <c r="O40" s="91"/>
      <c r="P40" s="91">
        <v>4</v>
      </c>
      <c r="Q40" s="91"/>
      <c r="R40" s="91"/>
      <c r="S40" s="91">
        <v>1</v>
      </c>
      <c r="T40" s="91">
        <v>1</v>
      </c>
      <c r="U40" s="91">
        <v>4</v>
      </c>
      <c r="V40" s="91">
        <v>3</v>
      </c>
      <c r="W40" s="91">
        <f>2+2</f>
        <v>4</v>
      </c>
      <c r="X40" s="91"/>
      <c r="Y40" s="91"/>
      <c r="Z40" s="91"/>
      <c r="AA40" s="91"/>
      <c r="AB40" s="91"/>
      <c r="AC40" s="91"/>
      <c r="AD40" s="91"/>
      <c r="AE40" s="91">
        <v>1</v>
      </c>
      <c r="AF40" s="91"/>
      <c r="AG40" s="91"/>
      <c r="AH40" s="91">
        <v>5</v>
      </c>
      <c r="AI40" s="91"/>
      <c r="AJ40" s="91"/>
      <c r="AK40" s="91"/>
      <c r="AL40" s="91"/>
      <c r="AM40" s="91">
        <v>4</v>
      </c>
      <c r="AN40" s="91"/>
      <c r="AO40" s="91">
        <v>4</v>
      </c>
      <c r="AP40" s="91">
        <v>4</v>
      </c>
      <c r="AQ40" s="91">
        <v>4</v>
      </c>
      <c r="AR40" s="91">
        <v>2</v>
      </c>
      <c r="AS40" s="91"/>
      <c r="AT40" s="91"/>
      <c r="AU40" s="91"/>
      <c r="AV40" s="91"/>
      <c r="AW40" s="91">
        <v>1</v>
      </c>
      <c r="AX40" s="91">
        <v>5</v>
      </c>
      <c r="AY40" s="91"/>
      <c r="AZ40" s="91"/>
      <c r="BA40" s="91"/>
      <c r="BB40" s="91">
        <v>5</v>
      </c>
      <c r="BC40" s="91"/>
      <c r="BD40" s="91"/>
      <c r="BE40" s="91">
        <f>2</f>
        <v>2</v>
      </c>
      <c r="BF40" s="91"/>
      <c r="BG40" s="91">
        <v>2</v>
      </c>
      <c r="BH40" s="91"/>
      <c r="BI40" s="91">
        <v>9</v>
      </c>
      <c r="BJ40" s="91">
        <v>1</v>
      </c>
      <c r="BK40" s="91">
        <v>1</v>
      </c>
      <c r="BL40" s="91">
        <v>1</v>
      </c>
      <c r="BM40" s="91">
        <v>2</v>
      </c>
      <c r="BN40" s="91">
        <f t="shared" si="4"/>
        <v>90</v>
      </c>
      <c r="BO40" s="191">
        <f t="shared" si="5"/>
        <v>32</v>
      </c>
      <c r="BP40" s="223">
        <f t="shared" si="6"/>
        <v>0.5161290322580645</v>
      </c>
      <c r="BQ40" s="91"/>
      <c r="BR40" s="91"/>
      <c r="BS40" s="91"/>
      <c r="BT40" s="91"/>
      <c r="BU40" s="91"/>
      <c r="BV40" s="91"/>
      <c r="BW40" s="91"/>
      <c r="BX40" s="91"/>
      <c r="BY40" s="91"/>
      <c r="BZ40" s="91"/>
      <c r="CA40" s="91"/>
      <c r="CB40" s="92"/>
      <c r="CC40" s="92"/>
      <c r="CD40" s="92">
        <v>1</v>
      </c>
      <c r="CE40" s="92">
        <v>1</v>
      </c>
      <c r="CF40" s="92"/>
      <c r="CG40" s="92">
        <v>1</v>
      </c>
      <c r="CH40" s="92"/>
      <c r="CI40" s="92">
        <v>1</v>
      </c>
      <c r="CJ40" s="92">
        <v>1</v>
      </c>
      <c r="CK40" s="92"/>
      <c r="CL40" s="92"/>
      <c r="CM40" s="92">
        <v>1</v>
      </c>
      <c r="CN40" s="92">
        <v>1</v>
      </c>
      <c r="CO40" s="92">
        <v>1</v>
      </c>
      <c r="CP40" s="92"/>
      <c r="CQ40" s="92">
        <v>1</v>
      </c>
      <c r="CR40" s="92"/>
      <c r="CS40" s="92"/>
      <c r="CT40" s="92"/>
      <c r="CU40" s="92"/>
      <c r="CV40" s="92"/>
      <c r="CW40" s="92"/>
      <c r="CX40" s="92"/>
      <c r="CY40" s="92"/>
      <c r="CZ40" s="92"/>
      <c r="DA40" s="92"/>
      <c r="DB40" s="92"/>
      <c r="DC40" s="92"/>
      <c r="DD40" s="92"/>
      <c r="DE40" s="92"/>
      <c r="DF40" s="92"/>
      <c r="DG40" s="92"/>
      <c r="DH40" s="92"/>
      <c r="DI40" s="92"/>
      <c r="DJ40" s="92"/>
      <c r="DK40" s="92"/>
      <c r="DL40" s="92"/>
      <c r="DM40" s="92"/>
      <c r="DN40" s="92"/>
      <c r="DO40" s="92"/>
      <c r="DP40" s="92"/>
      <c r="DQ40" s="92"/>
      <c r="DR40" s="92">
        <f t="shared" si="7"/>
        <v>9</v>
      </c>
    </row>
    <row r="41" spans="1:122" ht="14.25" customHeight="1">
      <c r="A41" s="94" t="s">
        <v>11862</v>
      </c>
      <c r="B41" s="18" t="s">
        <v>3233</v>
      </c>
      <c r="C41" s="19">
        <v>2018</v>
      </c>
      <c r="D41" s="19"/>
      <c r="E41" s="19"/>
      <c r="F41" s="19"/>
      <c r="G41" s="19">
        <v>1</v>
      </c>
      <c r="H41" s="19"/>
      <c r="I41" s="19"/>
      <c r="J41" s="19">
        <v>4</v>
      </c>
      <c r="K41" s="19"/>
      <c r="L41" s="19">
        <v>1</v>
      </c>
      <c r="M41" s="19">
        <v>1</v>
      </c>
      <c r="N41" s="19">
        <v>2</v>
      </c>
      <c r="O41" s="19"/>
      <c r="P41" s="19"/>
      <c r="Q41" s="19"/>
      <c r="R41" s="19"/>
      <c r="S41" s="19">
        <v>4</v>
      </c>
      <c r="T41" s="19">
        <v>2</v>
      </c>
      <c r="U41" s="19"/>
      <c r="V41" s="19">
        <v>5</v>
      </c>
      <c r="W41" s="19">
        <v>2</v>
      </c>
      <c r="X41" s="19"/>
      <c r="Y41" s="19"/>
      <c r="Z41" s="19"/>
      <c r="AA41" s="19"/>
      <c r="AB41" s="19"/>
      <c r="AC41" s="19"/>
      <c r="AD41" s="19"/>
      <c r="AE41" s="19"/>
      <c r="AF41" s="19">
        <v>4</v>
      </c>
      <c r="AG41" s="19">
        <v>7</v>
      </c>
      <c r="AH41" s="19"/>
      <c r="AI41" s="19">
        <v>2</v>
      </c>
      <c r="AJ41" s="19"/>
      <c r="AK41" s="19"/>
      <c r="AL41" s="76"/>
      <c r="AM41" s="19">
        <v>9</v>
      </c>
      <c r="AN41" s="19"/>
      <c r="AO41" s="19">
        <v>6</v>
      </c>
      <c r="AP41" s="19">
        <v>3</v>
      </c>
      <c r="AQ41" s="19">
        <v>3</v>
      </c>
      <c r="AR41" s="19"/>
      <c r="AS41" s="19">
        <v>1</v>
      </c>
      <c r="AT41" s="19"/>
      <c r="AU41" s="19"/>
      <c r="AV41" s="19"/>
      <c r="AW41" s="19">
        <v>2</v>
      </c>
      <c r="AX41" s="19">
        <v>4</v>
      </c>
      <c r="AY41" s="19"/>
      <c r="AZ41" s="19"/>
      <c r="BA41" s="19">
        <v>1</v>
      </c>
      <c r="BB41" s="19">
        <v>7</v>
      </c>
      <c r="BC41" s="19"/>
      <c r="BD41" s="19">
        <v>3</v>
      </c>
      <c r="BE41" s="19">
        <v>5</v>
      </c>
      <c r="BF41" s="19"/>
      <c r="BG41" s="19"/>
      <c r="BH41" s="19"/>
      <c r="BI41" s="19">
        <v>4</v>
      </c>
      <c r="BJ41" s="19"/>
      <c r="BK41" s="19">
        <v>2</v>
      </c>
      <c r="BL41" s="19">
        <v>1</v>
      </c>
      <c r="BM41" s="19">
        <v>2</v>
      </c>
      <c r="BN41" s="76">
        <f t="shared" si="4"/>
        <v>88</v>
      </c>
      <c r="BO41" s="191">
        <f t="shared" si="5"/>
        <v>27</v>
      </c>
      <c r="BP41" s="223">
        <f t="shared" si="6"/>
        <v>0.43548387096774194</v>
      </c>
      <c r="BQ41" s="19"/>
      <c r="BR41" s="19"/>
      <c r="BS41" s="19"/>
      <c r="BT41" s="19"/>
      <c r="BU41" s="19"/>
      <c r="BV41" s="19"/>
      <c r="BW41" s="19"/>
      <c r="BX41" s="19"/>
      <c r="BY41" s="19"/>
      <c r="BZ41" s="19"/>
      <c r="CA41" s="19"/>
      <c r="CB41" s="52"/>
      <c r="CC41" s="52"/>
      <c r="CD41" s="52">
        <v>1</v>
      </c>
      <c r="CE41" s="52">
        <v>1</v>
      </c>
      <c r="CF41" s="52"/>
      <c r="CG41" s="52"/>
      <c r="CH41" s="52"/>
      <c r="CI41" s="52"/>
      <c r="CJ41" s="52">
        <v>1</v>
      </c>
      <c r="CK41" s="52"/>
      <c r="CL41" s="52"/>
      <c r="CM41" s="52">
        <v>1</v>
      </c>
      <c r="CN41" s="52">
        <v>1</v>
      </c>
      <c r="CO41" s="52">
        <v>1</v>
      </c>
      <c r="CP41" s="52"/>
      <c r="CQ41" s="52"/>
      <c r="CR41" s="52"/>
      <c r="CS41" s="52"/>
      <c r="CT41" s="52"/>
      <c r="CU41" s="52"/>
      <c r="CV41" s="52"/>
      <c r="CW41" s="52"/>
      <c r="CX41" s="52"/>
      <c r="CY41" s="52"/>
      <c r="CZ41" s="52"/>
      <c r="DA41" s="52">
        <v>1</v>
      </c>
      <c r="DB41" s="52"/>
      <c r="DC41" s="52"/>
      <c r="DD41" s="52"/>
      <c r="DE41" s="52"/>
      <c r="DF41" s="52"/>
      <c r="DG41" s="52"/>
      <c r="DH41" s="52"/>
      <c r="DI41" s="52"/>
      <c r="DJ41" s="52"/>
      <c r="DK41" s="52"/>
      <c r="DL41" s="52"/>
      <c r="DM41" s="52"/>
      <c r="DN41" s="52"/>
      <c r="DO41" s="52"/>
      <c r="DP41" s="52"/>
      <c r="DQ41" s="52"/>
      <c r="DR41" s="52">
        <f t="shared" si="7"/>
        <v>7</v>
      </c>
    </row>
    <row r="42" spans="1:122" ht="14.25" customHeight="1">
      <c r="A42" s="94" t="s">
        <v>11863</v>
      </c>
      <c r="B42" s="18" t="s">
        <v>3313</v>
      </c>
      <c r="C42" s="53">
        <v>2021</v>
      </c>
      <c r="D42" s="19">
        <v>1</v>
      </c>
      <c r="E42" s="19"/>
      <c r="F42" s="19">
        <v>2</v>
      </c>
      <c r="G42" s="19">
        <v>1</v>
      </c>
      <c r="H42" s="19">
        <v>1</v>
      </c>
      <c r="I42" s="19"/>
      <c r="J42" s="19">
        <v>2</v>
      </c>
      <c r="K42" s="19"/>
      <c r="L42" s="19">
        <v>1</v>
      </c>
      <c r="M42" s="19">
        <v>1</v>
      </c>
      <c r="N42" s="19">
        <v>2</v>
      </c>
      <c r="O42" s="19">
        <v>1</v>
      </c>
      <c r="P42" s="19">
        <v>2</v>
      </c>
      <c r="Q42" s="19">
        <v>0</v>
      </c>
      <c r="R42" s="19">
        <v>1</v>
      </c>
      <c r="S42" s="19">
        <v>4</v>
      </c>
      <c r="T42" s="19">
        <v>2</v>
      </c>
      <c r="U42" s="19"/>
      <c r="V42" s="19">
        <v>2</v>
      </c>
      <c r="W42" s="19">
        <f>2+1</f>
        <v>3</v>
      </c>
      <c r="X42" s="19"/>
      <c r="Y42" s="19"/>
      <c r="Z42" s="19">
        <v>1</v>
      </c>
      <c r="AA42" s="19"/>
      <c r="AB42" s="19"/>
      <c r="AC42" s="19"/>
      <c r="AD42" s="19"/>
      <c r="AE42" s="19"/>
      <c r="AF42" s="19"/>
      <c r="AG42" s="19">
        <v>5</v>
      </c>
      <c r="AH42" s="19">
        <v>7</v>
      </c>
      <c r="AI42" s="19"/>
      <c r="AJ42" s="19"/>
      <c r="AK42" s="19">
        <v>3</v>
      </c>
      <c r="AL42" s="76"/>
      <c r="AM42" s="19">
        <v>8</v>
      </c>
      <c r="AN42" s="19"/>
      <c r="AO42" s="19">
        <v>6</v>
      </c>
      <c r="AP42" s="19">
        <v>8</v>
      </c>
      <c r="AQ42" s="19">
        <v>2</v>
      </c>
      <c r="AR42" s="19">
        <v>6</v>
      </c>
      <c r="AS42" s="19">
        <v>6</v>
      </c>
      <c r="AT42" s="19"/>
      <c r="AU42" s="19"/>
      <c r="AV42" s="19"/>
      <c r="AW42" s="19">
        <v>4</v>
      </c>
      <c r="AX42" s="19">
        <v>9</v>
      </c>
      <c r="AY42" s="19"/>
      <c r="AZ42" s="19"/>
      <c r="BA42" s="19">
        <v>2</v>
      </c>
      <c r="BB42" s="19">
        <v>7</v>
      </c>
      <c r="BC42" s="19"/>
      <c r="BD42" s="19">
        <v>4</v>
      </c>
      <c r="BE42" s="19">
        <f>4</f>
        <v>4</v>
      </c>
      <c r="BF42" s="19"/>
      <c r="BG42" s="19"/>
      <c r="BH42" s="19">
        <v>1</v>
      </c>
      <c r="BI42" s="19">
        <v>7</v>
      </c>
      <c r="BJ42" s="19">
        <f>5+2</f>
        <v>7</v>
      </c>
      <c r="BK42" s="19">
        <v>1</v>
      </c>
      <c r="BL42" s="19">
        <v>1</v>
      </c>
      <c r="BM42" s="19">
        <v>2</v>
      </c>
      <c r="BN42" s="76">
        <f t="shared" si="4"/>
        <v>127</v>
      </c>
      <c r="BO42" s="191">
        <f t="shared" si="5"/>
        <v>38</v>
      </c>
      <c r="BP42" s="223">
        <f t="shared" si="6"/>
        <v>0.61290322580645162</v>
      </c>
      <c r="BQ42" s="19"/>
      <c r="BR42" s="19"/>
      <c r="BS42" s="19"/>
      <c r="BT42" s="19"/>
      <c r="BU42" s="19"/>
      <c r="BV42" s="19"/>
      <c r="BW42" s="19"/>
      <c r="BX42" s="19"/>
      <c r="BY42" s="19"/>
      <c r="BZ42" s="19"/>
      <c r="CA42" s="19"/>
      <c r="CB42" s="52">
        <v>1</v>
      </c>
      <c r="CC42" s="52">
        <v>1</v>
      </c>
      <c r="CD42" s="52">
        <v>1</v>
      </c>
      <c r="CE42" s="52">
        <v>1</v>
      </c>
      <c r="CF42" s="52"/>
      <c r="CG42" s="52"/>
      <c r="CH42" s="52">
        <v>1</v>
      </c>
      <c r="CI42" s="52">
        <v>1</v>
      </c>
      <c r="CJ42" s="52">
        <v>1</v>
      </c>
      <c r="CK42" s="52">
        <v>1</v>
      </c>
      <c r="CL42" s="52"/>
      <c r="CM42" s="52"/>
      <c r="CN42" s="52">
        <v>1</v>
      </c>
      <c r="CO42" s="52">
        <v>1</v>
      </c>
      <c r="CP42" s="52"/>
      <c r="CQ42" s="52">
        <v>1</v>
      </c>
      <c r="CR42" s="52"/>
      <c r="CS42" s="52"/>
      <c r="CT42" s="52"/>
      <c r="CU42" s="52"/>
      <c r="CV42" s="52"/>
      <c r="CW42" s="52"/>
      <c r="CX42" s="52"/>
      <c r="CY42" s="52"/>
      <c r="CZ42" s="52"/>
      <c r="DA42" s="52"/>
      <c r="DB42" s="52"/>
      <c r="DC42" s="52"/>
      <c r="DD42" s="52">
        <v>1</v>
      </c>
      <c r="DE42" s="52">
        <v>1</v>
      </c>
      <c r="DF42" s="52"/>
      <c r="DG42" s="52">
        <v>1</v>
      </c>
      <c r="DH42" s="52">
        <v>1</v>
      </c>
      <c r="DI42" s="52"/>
      <c r="DJ42" s="52"/>
      <c r="DK42" s="52"/>
      <c r="DL42" s="52"/>
      <c r="DM42" s="52">
        <v>1</v>
      </c>
      <c r="DN42" s="52"/>
      <c r="DO42" s="52"/>
      <c r="DP42" s="52"/>
      <c r="DQ42" s="52"/>
      <c r="DR42" s="52">
        <f t="shared" si="7"/>
        <v>16</v>
      </c>
    </row>
    <row r="43" spans="1:122" ht="14.25" customHeight="1">
      <c r="A43" s="94" t="s">
        <v>11864</v>
      </c>
      <c r="B43" s="18" t="s">
        <v>3417</v>
      </c>
      <c r="C43" s="19">
        <v>2019</v>
      </c>
      <c r="D43" s="19"/>
      <c r="E43" s="19"/>
      <c r="F43" s="19">
        <v>1</v>
      </c>
      <c r="G43" s="19">
        <v>3</v>
      </c>
      <c r="H43" s="19">
        <v>1</v>
      </c>
      <c r="I43" s="19"/>
      <c r="J43" s="19">
        <v>4</v>
      </c>
      <c r="K43" s="19"/>
      <c r="L43" s="19">
        <v>3</v>
      </c>
      <c r="M43" s="19">
        <v>3</v>
      </c>
      <c r="N43" s="19">
        <v>4</v>
      </c>
      <c r="O43" s="19"/>
      <c r="P43" s="19">
        <v>4</v>
      </c>
      <c r="Q43" s="19"/>
      <c r="R43" s="19">
        <v>1</v>
      </c>
      <c r="S43" s="19">
        <v>1</v>
      </c>
      <c r="T43" s="19">
        <v>3</v>
      </c>
      <c r="U43" s="19">
        <v>4</v>
      </c>
      <c r="V43" s="19">
        <v>4</v>
      </c>
      <c r="W43" s="19">
        <v>1</v>
      </c>
      <c r="X43" s="19"/>
      <c r="Y43" s="19"/>
      <c r="Z43" s="19"/>
      <c r="AA43" s="19">
        <v>2</v>
      </c>
      <c r="AB43" s="19">
        <v>1</v>
      </c>
      <c r="AC43" s="19"/>
      <c r="AD43" s="19"/>
      <c r="AE43" s="19">
        <v>3</v>
      </c>
      <c r="AF43" s="19">
        <v>4</v>
      </c>
      <c r="AG43" s="19">
        <v>4</v>
      </c>
      <c r="AH43" s="19">
        <v>1</v>
      </c>
      <c r="AI43" s="19">
        <v>2</v>
      </c>
      <c r="AJ43" s="19"/>
      <c r="AK43" s="19">
        <v>3</v>
      </c>
      <c r="AL43" s="76"/>
      <c r="AM43" s="19">
        <v>4</v>
      </c>
      <c r="AN43" s="19">
        <v>3</v>
      </c>
      <c r="AO43" s="19">
        <v>4</v>
      </c>
      <c r="AP43" s="19">
        <v>5</v>
      </c>
      <c r="AQ43" s="19">
        <v>3</v>
      </c>
      <c r="AR43" s="19">
        <v>3</v>
      </c>
      <c r="AS43" s="19"/>
      <c r="AT43" s="19"/>
      <c r="AU43" s="19"/>
      <c r="AV43" s="19">
        <v>1</v>
      </c>
      <c r="AW43" s="19">
        <v>3</v>
      </c>
      <c r="AX43" s="19">
        <v>4</v>
      </c>
      <c r="AY43" s="19"/>
      <c r="AZ43" s="19"/>
      <c r="BA43" s="19"/>
      <c r="BB43" s="19">
        <v>5</v>
      </c>
      <c r="BC43" s="19"/>
      <c r="BD43" s="19"/>
      <c r="BE43" s="19">
        <v>1</v>
      </c>
      <c r="BF43" s="19"/>
      <c r="BG43" s="19"/>
      <c r="BH43" s="19"/>
      <c r="BI43" s="19">
        <v>4</v>
      </c>
      <c r="BJ43" s="19">
        <v>4</v>
      </c>
      <c r="BK43" s="19">
        <v>1</v>
      </c>
      <c r="BL43" s="19">
        <v>1</v>
      </c>
      <c r="BM43" s="19">
        <v>2</v>
      </c>
      <c r="BN43" s="76">
        <f t="shared" si="4"/>
        <v>105</v>
      </c>
      <c r="BO43" s="191">
        <f t="shared" si="5"/>
        <v>38</v>
      </c>
      <c r="BP43" s="223">
        <f t="shared" si="6"/>
        <v>0.61290322580645162</v>
      </c>
      <c r="BQ43" s="19"/>
      <c r="BR43" s="19"/>
      <c r="BS43" s="19"/>
      <c r="BT43" s="19"/>
      <c r="BU43" s="19"/>
      <c r="BV43" s="19"/>
      <c r="BW43" s="19"/>
      <c r="BX43" s="19"/>
      <c r="BY43" s="19"/>
      <c r="BZ43" s="19"/>
      <c r="CA43" s="19"/>
      <c r="CB43" s="52">
        <v>1</v>
      </c>
      <c r="CC43" s="52">
        <v>1</v>
      </c>
      <c r="CD43" s="52">
        <v>1</v>
      </c>
      <c r="CE43" s="52">
        <v>1</v>
      </c>
      <c r="CF43" s="52">
        <v>1</v>
      </c>
      <c r="CG43" s="52"/>
      <c r="CH43" s="52">
        <v>1</v>
      </c>
      <c r="CI43" s="52">
        <v>1</v>
      </c>
      <c r="CJ43" s="52">
        <v>1</v>
      </c>
      <c r="CK43" s="52"/>
      <c r="CL43" s="52"/>
      <c r="CM43" s="52">
        <v>1</v>
      </c>
      <c r="CN43" s="52">
        <v>1</v>
      </c>
      <c r="CO43" s="52">
        <v>1</v>
      </c>
      <c r="CP43" s="52"/>
      <c r="CQ43" s="52"/>
      <c r="CR43" s="52"/>
      <c r="CS43" s="52"/>
      <c r="CT43" s="52">
        <v>1</v>
      </c>
      <c r="CU43" s="52"/>
      <c r="CV43" s="52">
        <v>1</v>
      </c>
      <c r="CW43" s="52"/>
      <c r="CX43" s="52"/>
      <c r="CY43" s="52"/>
      <c r="CZ43" s="52"/>
      <c r="DA43" s="52"/>
      <c r="DB43" s="52"/>
      <c r="DC43" s="52"/>
      <c r="DD43" s="52">
        <v>1</v>
      </c>
      <c r="DE43" s="52"/>
      <c r="DF43" s="52"/>
      <c r="DG43" s="52"/>
      <c r="DH43" s="52">
        <v>1</v>
      </c>
      <c r="DI43" s="52"/>
      <c r="DJ43" s="52"/>
      <c r="DK43" s="52"/>
      <c r="DL43" s="52">
        <v>1</v>
      </c>
      <c r="DM43" s="52"/>
      <c r="DN43" s="52"/>
      <c r="DO43" s="52"/>
      <c r="DP43" s="52"/>
      <c r="DQ43" s="52"/>
      <c r="DR43" s="52">
        <f t="shared" si="7"/>
        <v>16</v>
      </c>
    </row>
    <row r="44" spans="1:122" ht="14.25" customHeight="1">
      <c r="A44" s="94" t="s">
        <v>11865</v>
      </c>
      <c r="B44" s="18" t="s">
        <v>3564</v>
      </c>
      <c r="C44" s="19">
        <v>2017</v>
      </c>
      <c r="D44" s="19"/>
      <c r="E44" s="19"/>
      <c r="F44" s="19">
        <v>1</v>
      </c>
      <c r="G44" s="19">
        <v>1</v>
      </c>
      <c r="H44" s="19">
        <v>2</v>
      </c>
      <c r="I44" s="19"/>
      <c r="J44" s="19">
        <v>4</v>
      </c>
      <c r="K44" s="19"/>
      <c r="L44" s="19">
        <v>4</v>
      </c>
      <c r="M44" s="19">
        <v>2</v>
      </c>
      <c r="N44" s="19">
        <v>2</v>
      </c>
      <c r="O44" s="19">
        <v>1</v>
      </c>
      <c r="P44" s="19"/>
      <c r="Q44" s="19"/>
      <c r="R44" s="19">
        <v>1</v>
      </c>
      <c r="S44" s="19">
        <v>2</v>
      </c>
      <c r="T44" s="19">
        <v>1</v>
      </c>
      <c r="U44" s="19"/>
      <c r="V44" s="19">
        <v>4</v>
      </c>
      <c r="W44" s="19">
        <v>1</v>
      </c>
      <c r="X44" s="19"/>
      <c r="Y44" s="19"/>
      <c r="Z44" s="19"/>
      <c r="AA44" s="19"/>
      <c r="AB44" s="19"/>
      <c r="AC44" s="19"/>
      <c r="AD44" s="19"/>
      <c r="AE44" s="19">
        <v>2</v>
      </c>
      <c r="AF44" s="19">
        <v>6</v>
      </c>
      <c r="AG44" s="19">
        <v>4</v>
      </c>
      <c r="AH44" s="19"/>
      <c r="AI44" s="19">
        <v>1</v>
      </c>
      <c r="AJ44" s="19"/>
      <c r="AK44" s="19">
        <v>2</v>
      </c>
      <c r="AL44" s="76"/>
      <c r="AM44" s="19">
        <v>7</v>
      </c>
      <c r="AN44" s="19">
        <v>2</v>
      </c>
      <c r="AO44" s="19">
        <v>8</v>
      </c>
      <c r="AP44" s="19">
        <v>5</v>
      </c>
      <c r="AQ44" s="19">
        <v>2</v>
      </c>
      <c r="AR44" s="19">
        <v>7</v>
      </c>
      <c r="AS44" s="19"/>
      <c r="AT44" s="19"/>
      <c r="AU44" s="19"/>
      <c r="AV44" s="19"/>
      <c r="AW44" s="19">
        <v>3</v>
      </c>
      <c r="AX44" s="19">
        <v>7</v>
      </c>
      <c r="AY44" s="19"/>
      <c r="AZ44" s="19"/>
      <c r="BA44" s="19"/>
      <c r="BB44" s="19"/>
      <c r="BC44" s="19"/>
      <c r="BD44" s="19"/>
      <c r="BE44" s="19">
        <v>6</v>
      </c>
      <c r="BF44" s="19">
        <v>1</v>
      </c>
      <c r="BG44" s="19">
        <v>4</v>
      </c>
      <c r="BH44" s="19">
        <v>1</v>
      </c>
      <c r="BI44" s="19">
        <v>9</v>
      </c>
      <c r="BJ44" s="19">
        <v>3</v>
      </c>
      <c r="BK44" s="19">
        <v>1</v>
      </c>
      <c r="BL44" s="19"/>
      <c r="BM44" s="19">
        <v>3</v>
      </c>
      <c r="BN44" s="76">
        <f t="shared" si="4"/>
        <v>110</v>
      </c>
      <c r="BO44" s="191">
        <f t="shared" si="5"/>
        <v>34</v>
      </c>
      <c r="BP44" s="223">
        <f t="shared" si="6"/>
        <v>0.54838709677419351</v>
      </c>
      <c r="BQ44" s="19"/>
      <c r="BR44" s="19"/>
      <c r="BS44" s="19"/>
      <c r="BT44" s="19"/>
      <c r="BU44" s="19"/>
      <c r="BV44" s="19"/>
      <c r="BW44" s="19"/>
      <c r="BX44" s="19"/>
      <c r="BY44" s="19"/>
      <c r="BZ44" s="19"/>
      <c r="CA44" s="19"/>
      <c r="CB44" s="52">
        <v>1</v>
      </c>
      <c r="CC44" s="52">
        <v>1</v>
      </c>
      <c r="CD44" s="52">
        <v>1</v>
      </c>
      <c r="CE44" s="52"/>
      <c r="CF44" s="52"/>
      <c r="CG44" s="52">
        <v>1</v>
      </c>
      <c r="CH44" s="52">
        <v>1</v>
      </c>
      <c r="CI44" s="52">
        <v>1</v>
      </c>
      <c r="CJ44" s="52"/>
      <c r="CK44" s="52">
        <v>1</v>
      </c>
      <c r="CL44" s="52"/>
      <c r="CM44" s="52"/>
      <c r="CN44" s="52">
        <v>1</v>
      </c>
      <c r="CO44" s="52"/>
      <c r="CP44" s="52"/>
      <c r="CQ44" s="52"/>
      <c r="CR44" s="52"/>
      <c r="CS44" s="52"/>
      <c r="CT44" s="52"/>
      <c r="CU44" s="52"/>
      <c r="CV44" s="52">
        <v>1</v>
      </c>
      <c r="CW44" s="52"/>
      <c r="CX44" s="52"/>
      <c r="CY44" s="52"/>
      <c r="CZ44" s="52"/>
      <c r="DA44" s="52"/>
      <c r="DB44" s="52"/>
      <c r="DC44" s="52"/>
      <c r="DD44" s="52"/>
      <c r="DE44" s="52"/>
      <c r="DF44" s="52"/>
      <c r="DG44" s="52"/>
      <c r="DH44" s="52"/>
      <c r="DI44" s="52"/>
      <c r="DJ44" s="52"/>
      <c r="DK44" s="52"/>
      <c r="DL44" s="52"/>
      <c r="DM44" s="52"/>
      <c r="DN44" s="52"/>
      <c r="DO44" s="52"/>
      <c r="DP44" s="52"/>
      <c r="DQ44" s="52"/>
      <c r="DR44" s="52">
        <f t="shared" si="7"/>
        <v>9</v>
      </c>
    </row>
    <row r="45" spans="1:122" ht="14.25" customHeight="1">
      <c r="A45" s="94" t="s">
        <v>11842</v>
      </c>
      <c r="B45" s="18" t="s">
        <v>8768</v>
      </c>
      <c r="C45" s="19">
        <v>2010</v>
      </c>
      <c r="D45" s="19">
        <v>5</v>
      </c>
      <c r="E45" s="19"/>
      <c r="F45" s="19">
        <v>1</v>
      </c>
      <c r="G45" s="19"/>
      <c r="H45" s="19">
        <v>2</v>
      </c>
      <c r="I45" s="19">
        <v>1</v>
      </c>
      <c r="J45" s="19">
        <v>5</v>
      </c>
      <c r="K45" s="19"/>
      <c r="L45" s="19">
        <v>1</v>
      </c>
      <c r="M45" s="19">
        <v>3</v>
      </c>
      <c r="N45" s="19">
        <f>1+1</f>
        <v>2</v>
      </c>
      <c r="O45" s="19">
        <v>1</v>
      </c>
      <c r="P45" s="19"/>
      <c r="Q45" s="19"/>
      <c r="R45" s="19"/>
      <c r="S45" s="19">
        <v>1</v>
      </c>
      <c r="T45" s="19">
        <v>1</v>
      </c>
      <c r="U45" s="19"/>
      <c r="V45" s="19">
        <v>1</v>
      </c>
      <c r="W45" s="19">
        <v>5</v>
      </c>
      <c r="X45" s="19"/>
      <c r="Y45" s="19"/>
      <c r="Z45" s="19"/>
      <c r="AA45" s="19"/>
      <c r="AB45" s="19">
        <v>1</v>
      </c>
      <c r="AC45" s="19">
        <f>1+4</f>
        <v>5</v>
      </c>
      <c r="AD45" s="19"/>
      <c r="AE45" s="19">
        <v>3</v>
      </c>
      <c r="AF45" s="19">
        <v>1</v>
      </c>
      <c r="AG45" s="19">
        <v>2</v>
      </c>
      <c r="AH45" s="19"/>
      <c r="AI45" s="19">
        <v>4</v>
      </c>
      <c r="AJ45" s="19">
        <v>1</v>
      </c>
      <c r="AK45" s="19">
        <f>2+2</f>
        <v>4</v>
      </c>
      <c r="AL45" s="19"/>
      <c r="AM45" s="19">
        <v>4</v>
      </c>
      <c r="AN45" s="19">
        <v>1</v>
      </c>
      <c r="AO45" s="19">
        <v>5</v>
      </c>
      <c r="AP45" s="19">
        <v>4</v>
      </c>
      <c r="AQ45" s="19">
        <v>1</v>
      </c>
      <c r="AR45" s="19">
        <v>4</v>
      </c>
      <c r="AS45" s="19"/>
      <c r="AT45" s="19"/>
      <c r="AU45" s="19"/>
      <c r="AV45" s="19">
        <v>1</v>
      </c>
      <c r="AW45" s="19">
        <v>2</v>
      </c>
      <c r="AX45" s="19">
        <v>9</v>
      </c>
      <c r="AY45" s="19"/>
      <c r="AZ45" s="19"/>
      <c r="BA45" s="19"/>
      <c r="BB45" s="19">
        <v>1</v>
      </c>
      <c r="BC45" s="19"/>
      <c r="BD45" s="19">
        <v>3</v>
      </c>
      <c r="BE45" s="19">
        <v>6</v>
      </c>
      <c r="BF45" s="19"/>
      <c r="BG45" s="19">
        <v>1</v>
      </c>
      <c r="BH45" s="19">
        <v>3</v>
      </c>
      <c r="BI45" s="19">
        <v>6</v>
      </c>
      <c r="BJ45" s="19">
        <v>2</v>
      </c>
      <c r="BK45" s="19">
        <v>1</v>
      </c>
      <c r="BL45" s="19"/>
      <c r="BM45" s="19">
        <v>2</v>
      </c>
      <c r="BN45" s="76">
        <f t="shared" si="4"/>
        <v>106</v>
      </c>
      <c r="BO45" s="191">
        <f t="shared" si="5"/>
        <v>39</v>
      </c>
      <c r="BP45" s="223">
        <f t="shared" si="6"/>
        <v>0.62903225806451613</v>
      </c>
      <c r="BQ45" s="19"/>
      <c r="BR45" s="19"/>
      <c r="BS45" s="19"/>
      <c r="BT45" s="19"/>
      <c r="BU45" s="19"/>
      <c r="BV45" s="19"/>
      <c r="BW45" s="19"/>
      <c r="BX45" s="19"/>
      <c r="BY45" s="19"/>
      <c r="BZ45" s="19"/>
      <c r="CA45" s="19"/>
      <c r="CB45" s="52"/>
      <c r="CC45" s="52"/>
      <c r="CD45" s="52">
        <v>1</v>
      </c>
      <c r="CE45" s="52">
        <v>1</v>
      </c>
      <c r="CF45" s="52"/>
      <c r="CG45" s="52">
        <v>1</v>
      </c>
      <c r="CH45" s="52"/>
      <c r="CI45" s="52">
        <v>1</v>
      </c>
      <c r="CJ45" s="52">
        <v>1</v>
      </c>
      <c r="CK45" s="52"/>
      <c r="CL45" s="52"/>
      <c r="CM45" s="52"/>
      <c r="CN45" s="52">
        <v>1</v>
      </c>
      <c r="CO45" s="52"/>
      <c r="CP45" s="52"/>
      <c r="CQ45" s="52"/>
      <c r="CR45" s="52"/>
      <c r="CS45" s="52"/>
      <c r="CT45" s="52"/>
      <c r="CU45" s="52"/>
      <c r="CV45" s="52"/>
      <c r="CW45" s="52"/>
      <c r="CX45" s="52"/>
      <c r="CY45" s="52"/>
      <c r="CZ45" s="52"/>
      <c r="DA45" s="52"/>
      <c r="DB45" s="52"/>
      <c r="DC45" s="52"/>
      <c r="DD45" s="52"/>
      <c r="DE45" s="52"/>
      <c r="DF45" s="52"/>
      <c r="DG45" s="52">
        <v>1</v>
      </c>
      <c r="DH45" s="52"/>
      <c r="DI45" s="52"/>
      <c r="DJ45" s="52"/>
      <c r="DK45" s="52"/>
      <c r="DL45" s="52"/>
      <c r="DM45" s="52"/>
      <c r="DN45" s="52"/>
      <c r="DO45" s="52"/>
      <c r="DP45" s="52"/>
      <c r="DQ45" s="52"/>
      <c r="DR45" s="52">
        <f t="shared" si="7"/>
        <v>7</v>
      </c>
    </row>
    <row r="46" spans="1:122" ht="14.25" customHeight="1">
      <c r="A46" s="94" t="s">
        <v>11866</v>
      </c>
      <c r="B46" s="18" t="s">
        <v>3770</v>
      </c>
      <c r="C46" s="19">
        <v>2017</v>
      </c>
      <c r="D46" s="19">
        <v>2</v>
      </c>
      <c r="E46" s="19"/>
      <c r="F46" s="19">
        <v>1</v>
      </c>
      <c r="G46" s="19">
        <v>1</v>
      </c>
      <c r="H46" s="19">
        <v>1</v>
      </c>
      <c r="I46" s="19"/>
      <c r="J46" s="19">
        <v>3</v>
      </c>
      <c r="K46" s="19"/>
      <c r="L46" s="19">
        <v>1</v>
      </c>
      <c r="M46" s="19">
        <v>1</v>
      </c>
      <c r="N46" s="19">
        <v>1</v>
      </c>
      <c r="O46" s="19">
        <v>1</v>
      </c>
      <c r="P46" s="19"/>
      <c r="Q46" s="19"/>
      <c r="R46" s="19">
        <v>1</v>
      </c>
      <c r="S46" s="19">
        <v>2</v>
      </c>
      <c r="T46" s="19">
        <v>1</v>
      </c>
      <c r="U46" s="19">
        <v>3</v>
      </c>
      <c r="V46" s="19">
        <v>3</v>
      </c>
      <c r="W46" s="19">
        <v>1</v>
      </c>
      <c r="X46" s="19"/>
      <c r="Y46" s="19"/>
      <c r="Z46" s="19"/>
      <c r="AA46" s="19">
        <v>1</v>
      </c>
      <c r="AB46" s="19">
        <v>1</v>
      </c>
      <c r="AC46" s="19"/>
      <c r="AD46" s="19"/>
      <c r="AE46" s="19">
        <v>3</v>
      </c>
      <c r="AF46" s="19">
        <v>6</v>
      </c>
      <c r="AG46" s="19"/>
      <c r="AH46" s="19"/>
      <c r="AI46" s="19">
        <v>1</v>
      </c>
      <c r="AJ46" s="19"/>
      <c r="AK46" s="19"/>
      <c r="AL46" s="19"/>
      <c r="AM46" s="19">
        <v>8</v>
      </c>
      <c r="AN46" s="19">
        <v>3</v>
      </c>
      <c r="AO46" s="19">
        <v>7</v>
      </c>
      <c r="AP46" s="19">
        <v>7</v>
      </c>
      <c r="AQ46" s="19">
        <v>3</v>
      </c>
      <c r="AR46" s="19">
        <v>5</v>
      </c>
      <c r="AS46" s="19"/>
      <c r="AT46" s="19"/>
      <c r="AU46" s="19"/>
      <c r="AV46" s="19"/>
      <c r="AW46" s="19">
        <v>2</v>
      </c>
      <c r="AX46" s="19">
        <v>7</v>
      </c>
      <c r="AY46" s="19"/>
      <c r="AZ46" s="19">
        <v>1</v>
      </c>
      <c r="BA46" s="19"/>
      <c r="BB46" s="19">
        <v>3</v>
      </c>
      <c r="BC46" s="19"/>
      <c r="BD46" s="19"/>
      <c r="BE46" s="19">
        <v>3</v>
      </c>
      <c r="BF46" s="19"/>
      <c r="BG46" s="19">
        <v>3</v>
      </c>
      <c r="BH46" s="19">
        <v>1</v>
      </c>
      <c r="BI46" s="19">
        <v>3</v>
      </c>
      <c r="BJ46" s="19"/>
      <c r="BK46" s="19">
        <v>2</v>
      </c>
      <c r="BL46" s="19">
        <v>1</v>
      </c>
      <c r="BM46" s="19">
        <v>2</v>
      </c>
      <c r="BN46" s="76">
        <f t="shared" si="4"/>
        <v>96</v>
      </c>
      <c r="BO46" s="191">
        <f t="shared" si="5"/>
        <v>37</v>
      </c>
      <c r="BP46" s="223">
        <f t="shared" si="6"/>
        <v>0.59677419354838712</v>
      </c>
      <c r="BQ46" s="19"/>
      <c r="BR46" s="19"/>
      <c r="BS46" s="19"/>
      <c r="BT46" s="19"/>
      <c r="BU46" s="19"/>
      <c r="BV46" s="19"/>
      <c r="BW46" s="19"/>
      <c r="BX46" s="19"/>
      <c r="BY46" s="19"/>
      <c r="BZ46" s="19"/>
      <c r="CA46" s="19"/>
      <c r="CB46" s="52"/>
      <c r="CC46" s="52">
        <v>1</v>
      </c>
      <c r="CD46" s="52"/>
      <c r="CE46" s="52"/>
      <c r="CF46" s="52"/>
      <c r="CG46" s="52"/>
      <c r="CH46" s="52">
        <v>1</v>
      </c>
      <c r="CI46" s="52">
        <v>1</v>
      </c>
      <c r="CJ46" s="52">
        <v>1</v>
      </c>
      <c r="CK46" s="52">
        <v>1</v>
      </c>
      <c r="CL46" s="52"/>
      <c r="CM46" s="52"/>
      <c r="CN46" s="52">
        <v>1</v>
      </c>
      <c r="CO46" s="52">
        <v>1</v>
      </c>
      <c r="CP46" s="52"/>
      <c r="CQ46" s="52"/>
      <c r="CR46" s="52">
        <v>1</v>
      </c>
      <c r="CS46" s="52"/>
      <c r="CT46" s="52"/>
      <c r="CU46" s="52"/>
      <c r="CV46" s="52">
        <v>1</v>
      </c>
      <c r="CW46" s="52"/>
      <c r="CX46" s="52"/>
      <c r="CY46" s="52"/>
      <c r="CZ46" s="52"/>
      <c r="DA46" s="52">
        <v>1</v>
      </c>
      <c r="DB46" s="52"/>
      <c r="DC46" s="52"/>
      <c r="DD46" s="52"/>
      <c r="DE46" s="52"/>
      <c r="DF46" s="52"/>
      <c r="DG46" s="52"/>
      <c r="DH46" s="52"/>
      <c r="DI46" s="52"/>
      <c r="DJ46" s="52"/>
      <c r="DK46" s="52"/>
      <c r="DL46" s="52"/>
      <c r="DM46" s="52"/>
      <c r="DN46" s="52"/>
      <c r="DO46" s="52"/>
      <c r="DP46" s="52"/>
      <c r="DQ46" s="52"/>
      <c r="DR46" s="52">
        <f t="shared" si="7"/>
        <v>10</v>
      </c>
    </row>
    <row r="47" spans="1:122" ht="14.25" customHeight="1">
      <c r="A47" s="94" t="s">
        <v>11867</v>
      </c>
      <c r="B47" s="18" t="s">
        <v>3962</v>
      </c>
      <c r="C47" s="19">
        <v>2014</v>
      </c>
      <c r="D47" s="19">
        <v>3</v>
      </c>
      <c r="E47" s="19"/>
      <c r="F47" s="19">
        <v>1</v>
      </c>
      <c r="G47" s="19">
        <v>3</v>
      </c>
      <c r="H47" s="19">
        <v>1</v>
      </c>
      <c r="I47" s="19"/>
      <c r="J47" s="19">
        <v>2</v>
      </c>
      <c r="K47" s="19"/>
      <c r="L47" s="19"/>
      <c r="M47" s="19">
        <v>2</v>
      </c>
      <c r="N47" s="19"/>
      <c r="O47" s="19">
        <v>1</v>
      </c>
      <c r="P47" s="19">
        <v>6</v>
      </c>
      <c r="Q47" s="19"/>
      <c r="R47" s="19"/>
      <c r="S47" s="19">
        <v>4</v>
      </c>
      <c r="T47" s="19">
        <v>3</v>
      </c>
      <c r="U47" s="19"/>
      <c r="V47" s="19"/>
      <c r="W47" s="19">
        <v>1</v>
      </c>
      <c r="X47" s="19"/>
      <c r="Y47" s="19"/>
      <c r="Z47" s="19"/>
      <c r="AA47" s="19"/>
      <c r="AB47" s="19"/>
      <c r="AC47" s="19">
        <v>5</v>
      </c>
      <c r="AD47" s="19"/>
      <c r="AE47" s="19">
        <v>2</v>
      </c>
      <c r="AF47" s="19">
        <v>2</v>
      </c>
      <c r="AG47" s="19">
        <v>2</v>
      </c>
      <c r="AH47" s="19">
        <v>4</v>
      </c>
      <c r="AI47" s="19">
        <v>3</v>
      </c>
      <c r="AJ47" s="19"/>
      <c r="AK47" s="19">
        <v>3</v>
      </c>
      <c r="AL47" s="19"/>
      <c r="AM47" s="19">
        <f>7+1</f>
        <v>8</v>
      </c>
      <c r="AN47" s="19">
        <v>4</v>
      </c>
      <c r="AO47" s="19">
        <v>5</v>
      </c>
      <c r="AP47" s="19">
        <v>2</v>
      </c>
      <c r="AQ47" s="19"/>
      <c r="AR47" s="19">
        <v>3</v>
      </c>
      <c r="AS47" s="19"/>
      <c r="AT47" s="19"/>
      <c r="AU47" s="19"/>
      <c r="AV47" s="19"/>
      <c r="AW47" s="19">
        <v>3</v>
      </c>
      <c r="AX47" s="19">
        <v>5</v>
      </c>
      <c r="AY47" s="19"/>
      <c r="AZ47" s="19"/>
      <c r="BA47" s="19"/>
      <c r="BB47" s="19">
        <v>2</v>
      </c>
      <c r="BC47" s="19"/>
      <c r="BD47" s="19">
        <v>1</v>
      </c>
      <c r="BE47" s="19">
        <v>3</v>
      </c>
      <c r="BF47" s="19"/>
      <c r="BG47" s="19">
        <v>3</v>
      </c>
      <c r="BH47" s="19"/>
      <c r="BI47" s="19">
        <v>5</v>
      </c>
      <c r="BJ47" s="19">
        <v>1</v>
      </c>
      <c r="BK47" s="19">
        <v>1</v>
      </c>
      <c r="BL47" s="19">
        <v>1</v>
      </c>
      <c r="BM47" s="19">
        <v>2</v>
      </c>
      <c r="BN47" s="76">
        <f t="shared" si="4"/>
        <v>97</v>
      </c>
      <c r="BO47" s="191">
        <f t="shared" si="5"/>
        <v>34</v>
      </c>
      <c r="BP47" s="223">
        <f t="shared" si="6"/>
        <v>0.54838709677419351</v>
      </c>
      <c r="BQ47" s="19"/>
      <c r="BR47" s="19"/>
      <c r="BS47" s="19"/>
      <c r="BT47" s="19"/>
      <c r="BU47" s="19"/>
      <c r="BV47" s="19"/>
      <c r="BW47" s="19"/>
      <c r="BX47" s="19"/>
      <c r="BY47" s="19"/>
      <c r="BZ47" s="19"/>
      <c r="CA47" s="19"/>
      <c r="CB47" s="52">
        <v>1</v>
      </c>
      <c r="CC47" s="52">
        <v>1</v>
      </c>
      <c r="CD47" s="52"/>
      <c r="CE47" s="52">
        <v>1</v>
      </c>
      <c r="CF47" s="52">
        <v>1</v>
      </c>
      <c r="CG47" s="52">
        <v>1</v>
      </c>
      <c r="CH47" s="52">
        <v>1</v>
      </c>
      <c r="CI47" s="52">
        <v>1</v>
      </c>
      <c r="CJ47" s="52">
        <v>1</v>
      </c>
      <c r="CK47" s="52"/>
      <c r="CL47" s="52"/>
      <c r="CM47" s="52">
        <v>1</v>
      </c>
      <c r="CN47" s="52"/>
      <c r="CO47" s="52"/>
      <c r="CP47" s="52"/>
      <c r="CQ47" s="52"/>
      <c r="CR47" s="52"/>
      <c r="CS47" s="52"/>
      <c r="CT47" s="52"/>
      <c r="CU47" s="52"/>
      <c r="CV47" s="52">
        <v>1</v>
      </c>
      <c r="CW47" s="52"/>
      <c r="CX47" s="52"/>
      <c r="CY47" s="52"/>
      <c r="CZ47" s="52"/>
      <c r="DA47" s="52"/>
      <c r="DB47" s="52"/>
      <c r="DC47" s="52"/>
      <c r="DD47" s="52"/>
      <c r="DE47" s="52"/>
      <c r="DF47" s="52"/>
      <c r="DG47" s="52"/>
      <c r="DH47" s="52">
        <v>1</v>
      </c>
      <c r="DI47" s="52"/>
      <c r="DJ47" s="52"/>
      <c r="DK47" s="52"/>
      <c r="DL47" s="52"/>
      <c r="DM47" s="52"/>
      <c r="DN47" s="52"/>
      <c r="DO47" s="52"/>
      <c r="DP47" s="52"/>
      <c r="DQ47" s="52"/>
      <c r="DR47" s="52">
        <f t="shared" si="7"/>
        <v>11</v>
      </c>
    </row>
    <row r="48" spans="1:122" ht="14.25" customHeight="1">
      <c r="A48" s="94" t="s">
        <v>11868</v>
      </c>
      <c r="B48" s="18" t="s">
        <v>4048</v>
      </c>
      <c r="C48" s="19">
        <v>2003</v>
      </c>
      <c r="D48" s="19"/>
      <c r="E48" s="19"/>
      <c r="F48" s="19">
        <v>1</v>
      </c>
      <c r="G48" s="19">
        <v>1</v>
      </c>
      <c r="H48" s="19"/>
      <c r="I48" s="19"/>
      <c r="J48" s="19"/>
      <c r="K48" s="19"/>
      <c r="L48" s="19"/>
      <c r="M48" s="19">
        <v>1</v>
      </c>
      <c r="N48" s="19">
        <v>2</v>
      </c>
      <c r="O48" s="19"/>
      <c r="P48" s="19"/>
      <c r="Q48" s="19"/>
      <c r="R48" s="19"/>
      <c r="S48" s="19">
        <v>3</v>
      </c>
      <c r="T48" s="19">
        <v>1</v>
      </c>
      <c r="U48" s="19"/>
      <c r="V48" s="19">
        <v>1</v>
      </c>
      <c r="W48" s="19"/>
      <c r="X48" s="19">
        <v>1</v>
      </c>
      <c r="Y48" s="19"/>
      <c r="Z48" s="19">
        <v>1</v>
      </c>
      <c r="AA48" s="19">
        <v>1</v>
      </c>
      <c r="AB48" s="19">
        <v>1</v>
      </c>
      <c r="AC48" s="19"/>
      <c r="AD48" s="19"/>
      <c r="AE48" s="19">
        <v>1</v>
      </c>
      <c r="AF48" s="19">
        <v>1</v>
      </c>
      <c r="AG48" s="19"/>
      <c r="AH48" s="19"/>
      <c r="AI48" s="19"/>
      <c r="AJ48" s="19"/>
      <c r="AK48" s="19"/>
      <c r="AL48" s="19"/>
      <c r="AM48" s="19"/>
      <c r="AN48" s="19">
        <v>2</v>
      </c>
      <c r="AO48" s="19"/>
      <c r="AP48" s="19">
        <v>1</v>
      </c>
      <c r="AQ48" s="19"/>
      <c r="AR48" s="19"/>
      <c r="AS48" s="19"/>
      <c r="AT48" s="19"/>
      <c r="AU48" s="19"/>
      <c r="AV48" s="19"/>
      <c r="AW48" s="19"/>
      <c r="AX48" s="19"/>
      <c r="AY48" s="19"/>
      <c r="AZ48" s="19"/>
      <c r="BA48" s="19"/>
      <c r="BB48" s="19"/>
      <c r="BC48" s="19"/>
      <c r="BD48" s="19"/>
      <c r="BE48" s="19"/>
      <c r="BF48" s="19"/>
      <c r="BG48" s="19"/>
      <c r="BH48" s="19"/>
      <c r="BI48" s="19"/>
      <c r="BJ48" s="19"/>
      <c r="BK48" s="19"/>
      <c r="BL48" s="19"/>
      <c r="BM48" s="19">
        <v>1</v>
      </c>
      <c r="BN48" s="76">
        <f t="shared" si="4"/>
        <v>20</v>
      </c>
      <c r="BO48" s="191">
        <f t="shared" si="5"/>
        <v>16</v>
      </c>
      <c r="BP48" s="223">
        <f t="shared" si="6"/>
        <v>0.25806451612903225</v>
      </c>
      <c r="BQ48" s="19"/>
      <c r="BR48" s="19"/>
      <c r="BS48" s="19"/>
      <c r="BT48" s="19"/>
      <c r="BU48" s="19"/>
      <c r="BV48" s="19"/>
      <c r="BW48" s="19"/>
      <c r="BX48" s="19"/>
      <c r="BY48" s="19"/>
      <c r="BZ48" s="19"/>
      <c r="CA48" s="19"/>
      <c r="CB48" s="52"/>
      <c r="CC48" s="52"/>
      <c r="CD48" s="52"/>
      <c r="CE48" s="52"/>
      <c r="CF48" s="52">
        <v>1</v>
      </c>
      <c r="CG48" s="52"/>
      <c r="CH48" s="52"/>
      <c r="CI48" s="52"/>
      <c r="CJ48" s="52"/>
      <c r="CK48" s="52"/>
      <c r="CL48" s="52"/>
      <c r="CM48" s="52">
        <v>1</v>
      </c>
      <c r="CN48" s="52"/>
      <c r="CO48" s="52"/>
      <c r="CP48" s="52"/>
      <c r="CQ48" s="52"/>
      <c r="CR48" s="52"/>
      <c r="CS48" s="52"/>
      <c r="CT48" s="52"/>
      <c r="CU48" s="52"/>
      <c r="CV48" s="52"/>
      <c r="CW48" s="52">
        <v>1</v>
      </c>
      <c r="CX48" s="52"/>
      <c r="CY48" s="52"/>
      <c r="CZ48" s="52"/>
      <c r="DA48" s="52"/>
      <c r="DB48" s="52"/>
      <c r="DC48" s="52"/>
      <c r="DD48" s="52"/>
      <c r="DE48" s="52"/>
      <c r="DF48" s="52"/>
      <c r="DG48" s="52"/>
      <c r="DH48" s="52"/>
      <c r="DI48" s="52"/>
      <c r="DJ48" s="52"/>
      <c r="DK48" s="52"/>
      <c r="DL48" s="52"/>
      <c r="DM48" s="52"/>
      <c r="DN48" s="52"/>
      <c r="DO48" s="52"/>
      <c r="DP48" s="52"/>
      <c r="DQ48" s="52"/>
      <c r="DR48" s="52">
        <f t="shared" si="7"/>
        <v>3</v>
      </c>
    </row>
    <row r="49" spans="1:122" ht="14.25" customHeight="1">
      <c r="A49" s="94" t="s">
        <v>11869</v>
      </c>
      <c r="B49" s="18" t="s">
        <v>87</v>
      </c>
      <c r="C49" s="19">
        <v>2017</v>
      </c>
      <c r="D49" s="19"/>
      <c r="E49" s="19"/>
      <c r="F49" s="19">
        <v>2</v>
      </c>
      <c r="G49" s="19">
        <v>3</v>
      </c>
      <c r="H49" s="19">
        <v>3</v>
      </c>
      <c r="I49" s="19"/>
      <c r="J49" s="19">
        <v>4</v>
      </c>
      <c r="K49" s="19"/>
      <c r="L49" s="19">
        <v>3</v>
      </c>
      <c r="M49" s="19">
        <v>3</v>
      </c>
      <c r="N49" s="19">
        <v>5</v>
      </c>
      <c r="O49" s="19"/>
      <c r="P49" s="19"/>
      <c r="Q49" s="19"/>
      <c r="R49" s="19">
        <v>1</v>
      </c>
      <c r="S49" s="19">
        <v>4</v>
      </c>
      <c r="T49" s="19">
        <v>1</v>
      </c>
      <c r="U49" s="19">
        <v>3</v>
      </c>
      <c r="V49" s="19">
        <v>1</v>
      </c>
      <c r="W49" s="19">
        <v>1</v>
      </c>
      <c r="X49" s="19"/>
      <c r="Y49" s="19"/>
      <c r="Z49" s="19"/>
      <c r="AA49" s="19"/>
      <c r="AB49" s="19"/>
      <c r="AC49" s="19"/>
      <c r="AD49" s="19"/>
      <c r="AE49" s="19">
        <v>4</v>
      </c>
      <c r="AF49" s="19">
        <v>4</v>
      </c>
      <c r="AG49" s="19"/>
      <c r="AH49" s="19">
        <v>7</v>
      </c>
      <c r="AI49" s="19">
        <v>1</v>
      </c>
      <c r="AJ49" s="19"/>
      <c r="AK49" s="19"/>
      <c r="AL49" s="19"/>
      <c r="AM49" s="19">
        <v>7</v>
      </c>
      <c r="AN49" s="19">
        <v>2</v>
      </c>
      <c r="AO49" s="19">
        <v>4</v>
      </c>
      <c r="AP49" s="19">
        <v>6</v>
      </c>
      <c r="AQ49" s="19">
        <v>1</v>
      </c>
      <c r="AR49" s="19">
        <v>3</v>
      </c>
      <c r="AS49" s="19">
        <v>1</v>
      </c>
      <c r="AT49" s="19"/>
      <c r="AU49" s="19"/>
      <c r="AV49" s="19"/>
      <c r="AW49" s="19">
        <v>5</v>
      </c>
      <c r="AX49" s="19">
        <v>7</v>
      </c>
      <c r="AY49" s="19"/>
      <c r="AZ49" s="19"/>
      <c r="BA49" s="19"/>
      <c r="BB49" s="19">
        <v>5</v>
      </c>
      <c r="BC49" s="19">
        <v>3</v>
      </c>
      <c r="BD49" s="19">
        <v>2</v>
      </c>
      <c r="BE49" s="19">
        <f>2+2</f>
        <v>4</v>
      </c>
      <c r="BF49" s="19"/>
      <c r="BG49" s="19"/>
      <c r="BH49" s="19">
        <v>3</v>
      </c>
      <c r="BI49" s="19">
        <v>5</v>
      </c>
      <c r="BJ49" s="19">
        <f>2+2</f>
        <v>4</v>
      </c>
      <c r="BK49" s="19">
        <v>1</v>
      </c>
      <c r="BL49" s="19">
        <v>1</v>
      </c>
      <c r="BM49" s="19">
        <v>2</v>
      </c>
      <c r="BN49" s="76">
        <f t="shared" si="4"/>
        <v>116</v>
      </c>
      <c r="BO49" s="191">
        <f t="shared" si="5"/>
        <v>36</v>
      </c>
      <c r="BP49" s="223">
        <f t="shared" si="6"/>
        <v>0.58064516129032262</v>
      </c>
      <c r="BQ49" s="19"/>
      <c r="BR49" s="19"/>
      <c r="BS49" s="19"/>
      <c r="BT49" s="19"/>
      <c r="BU49" s="19"/>
      <c r="BV49" s="19"/>
      <c r="BW49" s="19"/>
      <c r="BX49" s="19"/>
      <c r="BY49" s="19"/>
      <c r="BZ49" s="19"/>
      <c r="CA49" s="19"/>
      <c r="CB49" s="52">
        <v>1</v>
      </c>
      <c r="CC49" s="52">
        <v>1</v>
      </c>
      <c r="CD49" s="52">
        <v>1</v>
      </c>
      <c r="CE49" s="52">
        <v>1</v>
      </c>
      <c r="CF49" s="52"/>
      <c r="CG49" s="52">
        <v>1</v>
      </c>
      <c r="CH49" s="52">
        <v>1</v>
      </c>
      <c r="CI49" s="52">
        <v>1</v>
      </c>
      <c r="CJ49" s="52">
        <v>1</v>
      </c>
      <c r="CK49" s="52">
        <v>1</v>
      </c>
      <c r="CL49" s="52"/>
      <c r="CM49" s="52">
        <v>1</v>
      </c>
      <c r="CN49" s="52"/>
      <c r="CO49" s="52"/>
      <c r="CP49" s="52"/>
      <c r="CQ49" s="52"/>
      <c r="CR49" s="52"/>
      <c r="CS49" s="52"/>
      <c r="CT49" s="52"/>
      <c r="CU49" s="52"/>
      <c r="CV49" s="52"/>
      <c r="CW49" s="52"/>
      <c r="CX49" s="52"/>
      <c r="CY49" s="52"/>
      <c r="CZ49" s="52">
        <v>1</v>
      </c>
      <c r="DA49" s="52"/>
      <c r="DB49" s="52"/>
      <c r="DC49" s="52"/>
      <c r="DD49" s="52"/>
      <c r="DE49" s="52"/>
      <c r="DF49" s="52"/>
      <c r="DG49" s="52"/>
      <c r="DH49" s="52"/>
      <c r="DI49" s="52"/>
      <c r="DJ49" s="52"/>
      <c r="DK49" s="52"/>
      <c r="DL49" s="52"/>
      <c r="DM49" s="52"/>
      <c r="DN49" s="52"/>
      <c r="DO49" s="52"/>
      <c r="DP49" s="52"/>
      <c r="DQ49" s="52"/>
      <c r="DR49" s="52">
        <f t="shared" si="7"/>
        <v>11</v>
      </c>
    </row>
    <row r="50" spans="1:122" ht="14.25" customHeight="1">
      <c r="A50" s="94" t="s">
        <v>11870</v>
      </c>
      <c r="B50" s="52" t="s">
        <v>3883</v>
      </c>
      <c r="C50" s="19">
        <v>2016</v>
      </c>
      <c r="D50" s="19"/>
      <c r="E50" s="19"/>
      <c r="F50" s="19"/>
      <c r="G50" s="19"/>
      <c r="H50" s="19">
        <v>1</v>
      </c>
      <c r="I50" s="19"/>
      <c r="J50" s="19">
        <v>2</v>
      </c>
      <c r="K50" s="19"/>
      <c r="L50" s="19">
        <v>3</v>
      </c>
      <c r="M50" s="19">
        <v>4</v>
      </c>
      <c r="N50" s="19"/>
      <c r="O50" s="19">
        <v>1</v>
      </c>
      <c r="P50" s="19"/>
      <c r="Q50" s="19"/>
      <c r="R50" s="19"/>
      <c r="S50" s="19">
        <v>6</v>
      </c>
      <c r="T50" s="19">
        <v>3</v>
      </c>
      <c r="U50" s="19"/>
      <c r="V50" s="19">
        <v>3</v>
      </c>
      <c r="W50" s="19">
        <v>1</v>
      </c>
      <c r="X50" s="19"/>
      <c r="Y50" s="19"/>
      <c r="Z50" s="19"/>
      <c r="AA50" s="19"/>
      <c r="AB50" s="19"/>
      <c r="AC50" s="19">
        <f>3+1</f>
        <v>4</v>
      </c>
      <c r="AD50" s="19"/>
      <c r="AE50" s="19">
        <v>1</v>
      </c>
      <c r="AF50" s="19">
        <v>5</v>
      </c>
      <c r="AG50" s="19"/>
      <c r="AH50" s="19">
        <v>3</v>
      </c>
      <c r="AI50" s="19"/>
      <c r="AJ50" s="19"/>
      <c r="AK50" s="19">
        <v>1</v>
      </c>
      <c r="AL50" s="19"/>
      <c r="AM50" s="19">
        <v>7</v>
      </c>
      <c r="AN50" s="19"/>
      <c r="AO50" s="19">
        <v>6</v>
      </c>
      <c r="AP50" s="19">
        <v>4</v>
      </c>
      <c r="AQ50" s="19"/>
      <c r="AR50" s="19">
        <v>7</v>
      </c>
      <c r="AS50" s="19"/>
      <c r="AT50" s="19"/>
      <c r="AU50" s="19"/>
      <c r="AV50" s="19"/>
      <c r="AW50" s="19">
        <v>4</v>
      </c>
      <c r="AX50" s="19">
        <v>6</v>
      </c>
      <c r="AY50" s="19">
        <v>3</v>
      </c>
      <c r="AZ50" s="19">
        <v>1</v>
      </c>
      <c r="BA50" s="19">
        <v>5</v>
      </c>
      <c r="BB50" s="19">
        <f>2+6</f>
        <v>8</v>
      </c>
      <c r="BC50" s="19"/>
      <c r="BD50" s="19"/>
      <c r="BE50" s="19"/>
      <c r="BF50" s="19"/>
      <c r="BG50" s="19"/>
      <c r="BH50" s="19"/>
      <c r="BI50" s="19">
        <f>4+1+2</f>
        <v>7</v>
      </c>
      <c r="BJ50" s="19"/>
      <c r="BK50" s="19">
        <v>1</v>
      </c>
      <c r="BL50" s="19">
        <v>1</v>
      </c>
      <c r="BM50" s="19">
        <v>2</v>
      </c>
      <c r="BN50" s="76">
        <f t="shared" si="4"/>
        <v>100</v>
      </c>
      <c r="BO50" s="76">
        <f t="shared" si="5"/>
        <v>28</v>
      </c>
      <c r="BP50" s="95">
        <f t="shared" si="6"/>
        <v>0.45161290322580644</v>
      </c>
      <c r="BQ50" s="19"/>
      <c r="BR50" s="19"/>
      <c r="BS50" s="19"/>
      <c r="BT50" s="19"/>
      <c r="BU50" s="19"/>
      <c r="BV50" s="19"/>
      <c r="BW50" s="19"/>
      <c r="BX50" s="19"/>
      <c r="BY50" s="19"/>
      <c r="BZ50" s="19"/>
      <c r="CA50" s="19"/>
      <c r="CB50" s="52"/>
      <c r="CC50" s="52"/>
      <c r="CD50" s="52"/>
      <c r="CE50" s="52">
        <v>1</v>
      </c>
      <c r="CF50" s="52">
        <v>1</v>
      </c>
      <c r="CG50" s="52">
        <v>1</v>
      </c>
      <c r="CH50" s="52">
        <v>1</v>
      </c>
      <c r="CI50" s="52">
        <v>1</v>
      </c>
      <c r="CJ50" s="52">
        <v>1</v>
      </c>
      <c r="CK50" s="52"/>
      <c r="CL50" s="52"/>
      <c r="CM50" s="52">
        <v>1</v>
      </c>
      <c r="CN50" s="52">
        <v>1</v>
      </c>
      <c r="CO50" s="52"/>
      <c r="CP50" s="52"/>
      <c r="CQ50" s="52"/>
      <c r="CR50" s="52"/>
      <c r="CS50" s="52"/>
      <c r="CT50" s="54"/>
      <c r="CU50" s="52"/>
      <c r="CV50" s="52"/>
      <c r="CW50" s="52"/>
      <c r="CX50" s="52"/>
      <c r="CY50" s="52"/>
      <c r="CZ50" s="52"/>
      <c r="DA50" s="52"/>
      <c r="DB50" s="52"/>
      <c r="DC50" s="52"/>
      <c r="DD50" s="52"/>
      <c r="DE50" s="52">
        <v>1</v>
      </c>
      <c r="DF50" s="52"/>
      <c r="DG50" s="52">
        <v>1</v>
      </c>
      <c r="DH50" s="52"/>
      <c r="DI50" s="52"/>
      <c r="DJ50" s="52"/>
      <c r="DK50" s="52"/>
      <c r="DL50" s="52"/>
      <c r="DM50" s="52"/>
      <c r="DN50" s="52"/>
      <c r="DO50" s="52">
        <v>1</v>
      </c>
      <c r="DP50" s="52"/>
      <c r="DQ50" s="52">
        <v>1</v>
      </c>
      <c r="DR50" s="52">
        <f t="shared" si="7"/>
        <v>12</v>
      </c>
    </row>
    <row r="51" spans="1:122" ht="14.25" customHeight="1">
      <c r="A51" s="94" t="s">
        <v>11871</v>
      </c>
      <c r="B51" s="52" t="s">
        <v>4215</v>
      </c>
      <c r="C51" s="19">
        <v>2013</v>
      </c>
      <c r="D51" s="19">
        <v>5</v>
      </c>
      <c r="E51" s="19"/>
      <c r="F51" s="19">
        <v>1</v>
      </c>
      <c r="G51" s="19">
        <v>1</v>
      </c>
      <c r="H51" s="19">
        <v>1</v>
      </c>
      <c r="I51" s="19"/>
      <c r="J51" s="19">
        <v>3</v>
      </c>
      <c r="K51" s="19"/>
      <c r="L51" s="19">
        <v>2</v>
      </c>
      <c r="M51" s="19">
        <v>2</v>
      </c>
      <c r="N51" s="19">
        <v>3</v>
      </c>
      <c r="O51" s="19">
        <v>2</v>
      </c>
      <c r="P51" s="19"/>
      <c r="Q51" s="19"/>
      <c r="R51" s="19"/>
      <c r="S51" s="19">
        <v>5</v>
      </c>
      <c r="T51" s="19">
        <v>2</v>
      </c>
      <c r="U51" s="19">
        <v>2</v>
      </c>
      <c r="V51" s="19">
        <v>2</v>
      </c>
      <c r="W51" s="19">
        <v>3</v>
      </c>
      <c r="X51" s="19"/>
      <c r="Y51" s="19"/>
      <c r="Z51" s="19"/>
      <c r="AA51" s="19"/>
      <c r="AB51" s="19"/>
      <c r="AC51" s="19"/>
      <c r="AD51" s="19"/>
      <c r="AE51" s="19">
        <v>2</v>
      </c>
      <c r="AF51" s="19">
        <v>4</v>
      </c>
      <c r="AG51" s="19">
        <v>5</v>
      </c>
      <c r="AH51" s="19">
        <v>4</v>
      </c>
      <c r="AI51" s="19">
        <v>5</v>
      </c>
      <c r="AJ51" s="19"/>
      <c r="AK51" s="19">
        <v>7</v>
      </c>
      <c r="AL51" s="19"/>
      <c r="AM51" s="19"/>
      <c r="AN51" s="19">
        <v>2</v>
      </c>
      <c r="AO51" s="19">
        <v>1</v>
      </c>
      <c r="AP51" s="19">
        <v>2</v>
      </c>
      <c r="AQ51" s="19">
        <v>2</v>
      </c>
      <c r="AR51" s="19"/>
      <c r="AS51" s="19"/>
      <c r="AT51" s="19"/>
      <c r="AU51" s="19"/>
      <c r="AV51" s="19">
        <v>1</v>
      </c>
      <c r="AW51" s="19">
        <v>6</v>
      </c>
      <c r="AX51" s="19">
        <v>5</v>
      </c>
      <c r="AY51" s="19">
        <v>2</v>
      </c>
      <c r="AZ51" s="19"/>
      <c r="BA51" s="19"/>
      <c r="BB51" s="19">
        <v>7</v>
      </c>
      <c r="BC51" s="19"/>
      <c r="BD51" s="19">
        <v>1</v>
      </c>
      <c r="BE51" s="19">
        <v>9</v>
      </c>
      <c r="BF51" s="19"/>
      <c r="BG51" s="19">
        <v>6</v>
      </c>
      <c r="BH51" s="19"/>
      <c r="BI51" s="19">
        <v>3</v>
      </c>
      <c r="BJ51" s="19"/>
      <c r="BK51" s="19">
        <v>1</v>
      </c>
      <c r="BL51" s="19">
        <v>1</v>
      </c>
      <c r="BM51" s="19">
        <v>2</v>
      </c>
      <c r="BN51" s="76">
        <f t="shared" si="4"/>
        <v>112</v>
      </c>
      <c r="BO51" s="76">
        <f t="shared" si="5"/>
        <v>36</v>
      </c>
      <c r="BP51" s="95">
        <f t="shared" si="6"/>
        <v>0.58064516129032262</v>
      </c>
      <c r="BQ51" s="19"/>
      <c r="BR51" s="19"/>
      <c r="BS51" s="19"/>
      <c r="BT51" s="19"/>
      <c r="BU51" s="19"/>
      <c r="BV51" s="19"/>
      <c r="BW51" s="19"/>
      <c r="BX51" s="19"/>
      <c r="BY51" s="19"/>
      <c r="BZ51" s="19"/>
      <c r="CA51" s="19"/>
      <c r="CB51" s="52">
        <v>1</v>
      </c>
      <c r="CC51" s="52"/>
      <c r="CD51" s="52">
        <v>1</v>
      </c>
      <c r="CE51" s="52">
        <v>1</v>
      </c>
      <c r="CF51" s="52"/>
      <c r="CG51" s="52">
        <v>1</v>
      </c>
      <c r="CH51" s="52"/>
      <c r="CI51" s="52">
        <v>1</v>
      </c>
      <c r="CJ51" s="52">
        <v>1</v>
      </c>
      <c r="CK51" s="52">
        <v>1</v>
      </c>
      <c r="CL51" s="52"/>
      <c r="CM51" s="52"/>
      <c r="CN51" s="52"/>
      <c r="CO51" s="52">
        <v>1</v>
      </c>
      <c r="CP51" s="52">
        <v>1</v>
      </c>
      <c r="CQ51" s="52">
        <v>1</v>
      </c>
      <c r="CR51" s="52"/>
      <c r="CS51" s="52"/>
      <c r="CT51" s="52"/>
      <c r="CU51" s="52"/>
      <c r="CV51" s="52"/>
      <c r="CW51" s="52"/>
      <c r="CX51" s="52"/>
      <c r="CY51" s="52"/>
      <c r="CZ51" s="52"/>
      <c r="DA51" s="52">
        <v>1</v>
      </c>
      <c r="DB51" s="52"/>
      <c r="DC51" s="52">
        <v>1</v>
      </c>
      <c r="DD51" s="52">
        <v>1</v>
      </c>
      <c r="DE51" s="52"/>
      <c r="DF51" s="52"/>
      <c r="DG51" s="52"/>
      <c r="DH51" s="52"/>
      <c r="DI51" s="52"/>
      <c r="DJ51" s="52"/>
      <c r="DK51" s="52">
        <v>1</v>
      </c>
      <c r="DL51" s="52"/>
      <c r="DM51" s="52"/>
      <c r="DN51" s="52"/>
      <c r="DO51" s="52"/>
      <c r="DP51" s="52"/>
      <c r="DQ51" s="52"/>
      <c r="DR51" s="52">
        <f t="shared" si="7"/>
        <v>14</v>
      </c>
    </row>
    <row r="52" spans="1:122" ht="14.25" customHeight="1">
      <c r="A52" s="94" t="s">
        <v>11872</v>
      </c>
      <c r="B52" s="52" t="s">
        <v>4217</v>
      </c>
      <c r="C52" s="19">
        <v>2018</v>
      </c>
      <c r="D52" s="19"/>
      <c r="E52" s="19"/>
      <c r="F52" s="19">
        <v>1</v>
      </c>
      <c r="G52" s="19">
        <v>3</v>
      </c>
      <c r="H52" s="19">
        <v>2</v>
      </c>
      <c r="I52" s="19"/>
      <c r="J52" s="19">
        <v>4</v>
      </c>
      <c r="K52" s="19"/>
      <c r="L52" s="19">
        <v>3</v>
      </c>
      <c r="M52" s="19">
        <v>1</v>
      </c>
      <c r="N52" s="19"/>
      <c r="O52" s="19"/>
      <c r="P52" s="19">
        <v>4</v>
      </c>
      <c r="Q52" s="19"/>
      <c r="R52" s="19">
        <v>1</v>
      </c>
      <c r="S52" s="19">
        <v>2</v>
      </c>
      <c r="T52" s="19">
        <v>3</v>
      </c>
      <c r="U52" s="19">
        <v>5</v>
      </c>
      <c r="V52" s="19"/>
      <c r="W52" s="19">
        <v>2</v>
      </c>
      <c r="X52" s="19"/>
      <c r="Y52" s="19"/>
      <c r="Z52" s="19"/>
      <c r="AA52" s="19"/>
      <c r="AB52" s="19">
        <v>2</v>
      </c>
      <c r="AC52" s="19"/>
      <c r="AD52" s="19"/>
      <c r="AE52" s="19">
        <v>2</v>
      </c>
      <c r="AF52" s="19">
        <v>6</v>
      </c>
      <c r="AG52" s="19">
        <v>7</v>
      </c>
      <c r="AH52" s="19">
        <v>1</v>
      </c>
      <c r="AI52" s="19">
        <v>1</v>
      </c>
      <c r="AJ52" s="19"/>
      <c r="AK52" s="19">
        <f>2+1</f>
        <v>3</v>
      </c>
      <c r="AL52" s="19"/>
      <c r="AM52" s="19">
        <v>6</v>
      </c>
      <c r="AN52" s="19">
        <v>3</v>
      </c>
      <c r="AO52" s="19">
        <v>5</v>
      </c>
      <c r="AP52" s="19">
        <v>1</v>
      </c>
      <c r="AQ52" s="19">
        <v>3</v>
      </c>
      <c r="AR52" s="19">
        <v>1</v>
      </c>
      <c r="AS52" s="19">
        <v>1</v>
      </c>
      <c r="AT52" s="19"/>
      <c r="AU52" s="19"/>
      <c r="AV52" s="19">
        <v>3</v>
      </c>
      <c r="AW52" s="19">
        <v>5</v>
      </c>
      <c r="AX52" s="52">
        <v>5</v>
      </c>
      <c r="AY52" s="52"/>
      <c r="AZ52" s="52"/>
      <c r="BA52" s="52">
        <v>1</v>
      </c>
      <c r="BB52" s="52">
        <f>7+6</f>
        <v>13</v>
      </c>
      <c r="BC52" s="52">
        <v>1</v>
      </c>
      <c r="BD52" s="52"/>
      <c r="BE52" s="52">
        <v>4</v>
      </c>
      <c r="BF52" s="52"/>
      <c r="BG52" s="52"/>
      <c r="BH52" s="52"/>
      <c r="BI52" s="52">
        <f>4+4</f>
        <v>8</v>
      </c>
      <c r="BJ52" s="52"/>
      <c r="BK52" s="52">
        <v>1</v>
      </c>
      <c r="BL52" s="52">
        <v>1</v>
      </c>
      <c r="BM52" s="52">
        <v>2</v>
      </c>
      <c r="BN52" s="76">
        <f t="shared" si="4"/>
        <v>117</v>
      </c>
      <c r="BO52" s="76">
        <f t="shared" si="5"/>
        <v>37</v>
      </c>
      <c r="BP52" s="95">
        <f t="shared" si="6"/>
        <v>0.59677419354838712</v>
      </c>
      <c r="BQ52" s="19"/>
      <c r="BR52" s="19"/>
      <c r="BS52" s="19"/>
      <c r="BT52" s="19"/>
      <c r="BU52" s="19"/>
      <c r="BV52" s="19"/>
      <c r="BW52" s="19"/>
      <c r="BX52" s="19"/>
      <c r="BY52" s="19"/>
      <c r="BZ52" s="19"/>
      <c r="CA52" s="19"/>
      <c r="CB52" s="52">
        <v>1</v>
      </c>
      <c r="CC52" s="52"/>
      <c r="CD52" s="52">
        <v>1</v>
      </c>
      <c r="CE52" s="52"/>
      <c r="CF52" s="52">
        <v>1</v>
      </c>
      <c r="CG52" s="52"/>
      <c r="CH52" s="52">
        <v>1</v>
      </c>
      <c r="CI52" s="52">
        <v>1</v>
      </c>
      <c r="CJ52" s="52">
        <v>1</v>
      </c>
      <c r="CK52" s="52"/>
      <c r="CL52" s="52"/>
      <c r="CM52" s="52">
        <v>1</v>
      </c>
      <c r="CN52" s="52">
        <v>1</v>
      </c>
      <c r="CO52" s="52">
        <v>1</v>
      </c>
      <c r="CP52" s="52"/>
      <c r="CQ52" s="52"/>
      <c r="CR52" s="52"/>
      <c r="CS52" s="52"/>
      <c r="CT52" s="52"/>
      <c r="CU52" s="52"/>
      <c r="CV52" s="52">
        <v>1</v>
      </c>
      <c r="CW52" s="52"/>
      <c r="CX52" s="52"/>
      <c r="CY52" s="52"/>
      <c r="CZ52" s="52"/>
      <c r="DA52" s="52"/>
      <c r="DB52" s="52"/>
      <c r="DC52" s="52"/>
      <c r="DD52" s="52"/>
      <c r="DE52" s="52"/>
      <c r="DF52" s="52"/>
      <c r="DG52" s="52"/>
      <c r="DH52" s="52"/>
      <c r="DI52" s="52"/>
      <c r="DJ52" s="52"/>
      <c r="DK52" s="52"/>
      <c r="DL52" s="52"/>
      <c r="DM52" s="52"/>
      <c r="DN52" s="52"/>
      <c r="DO52" s="52"/>
      <c r="DP52" s="52"/>
      <c r="DQ52" s="52"/>
      <c r="DR52" s="52">
        <f t="shared" si="7"/>
        <v>10</v>
      </c>
    </row>
    <row r="53" spans="1:122" ht="14.25" customHeight="1">
      <c r="A53" s="94" t="s">
        <v>11873</v>
      </c>
      <c r="B53" s="52" t="s">
        <v>6558</v>
      </c>
      <c r="C53" s="19">
        <v>2015</v>
      </c>
      <c r="D53" s="19">
        <v>4</v>
      </c>
      <c r="E53" s="19">
        <v>1</v>
      </c>
      <c r="F53" s="19"/>
      <c r="G53" s="19"/>
      <c r="H53" s="19">
        <v>1</v>
      </c>
      <c r="I53" s="19"/>
      <c r="J53" s="19">
        <v>3</v>
      </c>
      <c r="K53" s="19"/>
      <c r="L53" s="19"/>
      <c r="M53" s="19">
        <v>2</v>
      </c>
      <c r="N53" s="19"/>
      <c r="O53" s="19"/>
      <c r="P53" s="19"/>
      <c r="Q53" s="19"/>
      <c r="R53" s="19"/>
      <c r="S53" s="19">
        <v>3</v>
      </c>
      <c r="T53" s="19">
        <v>2</v>
      </c>
      <c r="U53" s="19">
        <v>2</v>
      </c>
      <c r="V53" s="19">
        <v>1</v>
      </c>
      <c r="W53" s="19"/>
      <c r="X53" s="19"/>
      <c r="Y53" s="19"/>
      <c r="Z53" s="19"/>
      <c r="AA53" s="19"/>
      <c r="AB53" s="19">
        <v>3</v>
      </c>
      <c r="AC53" s="19">
        <v>5</v>
      </c>
      <c r="AD53" s="19"/>
      <c r="AE53" s="19"/>
      <c r="AF53" s="19">
        <v>5</v>
      </c>
      <c r="AG53" s="19">
        <v>2</v>
      </c>
      <c r="AH53" s="19">
        <v>2</v>
      </c>
      <c r="AI53" s="19"/>
      <c r="AJ53" s="19">
        <v>1</v>
      </c>
      <c r="AK53" s="19"/>
      <c r="AL53" s="19"/>
      <c r="AM53" s="19">
        <v>2</v>
      </c>
      <c r="AN53" s="19"/>
      <c r="AO53" s="19">
        <v>5</v>
      </c>
      <c r="AP53" s="19">
        <v>1</v>
      </c>
      <c r="AQ53" s="19">
        <v>3</v>
      </c>
      <c r="AR53" s="19"/>
      <c r="AS53" s="19"/>
      <c r="AT53" s="19"/>
      <c r="AU53" s="19"/>
      <c r="AV53" s="19"/>
      <c r="AW53" s="19">
        <v>3</v>
      </c>
      <c r="AX53" s="19"/>
      <c r="AY53" s="19"/>
      <c r="AZ53" s="19"/>
      <c r="BA53" s="19"/>
      <c r="BB53" s="19">
        <v>5</v>
      </c>
      <c r="BC53" s="19">
        <f>1+2</f>
        <v>3</v>
      </c>
      <c r="BD53" s="19"/>
      <c r="BE53" s="19">
        <v>4</v>
      </c>
      <c r="BF53" s="19">
        <v>1</v>
      </c>
      <c r="BG53" s="19"/>
      <c r="BH53" s="19"/>
      <c r="BI53" s="19">
        <v>4</v>
      </c>
      <c r="BJ53" s="19">
        <v>2</v>
      </c>
      <c r="BK53" s="19">
        <v>1</v>
      </c>
      <c r="BL53" s="19">
        <v>1</v>
      </c>
      <c r="BM53" s="19">
        <v>2</v>
      </c>
      <c r="BN53" s="76">
        <f t="shared" si="4"/>
        <v>74</v>
      </c>
      <c r="BO53" s="191">
        <f t="shared" si="5"/>
        <v>29</v>
      </c>
      <c r="BP53" s="223">
        <f t="shared" si="6"/>
        <v>0.46774193548387094</v>
      </c>
      <c r="BQ53" s="19"/>
      <c r="BR53" s="19"/>
      <c r="BS53" s="19"/>
      <c r="BT53" s="19"/>
      <c r="BU53" s="19"/>
      <c r="BV53" s="19"/>
      <c r="BW53" s="19"/>
      <c r="BX53" s="19"/>
      <c r="BY53" s="19"/>
      <c r="BZ53" s="19"/>
      <c r="CA53" s="19"/>
      <c r="CB53" s="52">
        <v>1</v>
      </c>
      <c r="CC53" s="52">
        <v>1</v>
      </c>
      <c r="CD53" s="52"/>
      <c r="CE53" s="52">
        <v>1</v>
      </c>
      <c r="CF53" s="52">
        <v>1</v>
      </c>
      <c r="CG53" s="52"/>
      <c r="CH53" s="52"/>
      <c r="CI53" s="52">
        <v>1</v>
      </c>
      <c r="CJ53" s="52"/>
      <c r="CK53" s="52"/>
      <c r="CL53" s="52"/>
      <c r="CM53" s="52">
        <v>1</v>
      </c>
      <c r="CN53" s="52"/>
      <c r="CO53" s="52"/>
      <c r="CP53" s="52"/>
      <c r="CQ53" s="52"/>
      <c r="CR53" s="52"/>
      <c r="CS53" s="52"/>
      <c r="CT53" s="52"/>
      <c r="CU53" s="52"/>
      <c r="CV53" s="52"/>
      <c r="CW53" s="52"/>
      <c r="CX53" s="52"/>
      <c r="CY53" s="52"/>
      <c r="CZ53" s="52"/>
      <c r="DA53" s="52"/>
      <c r="DB53" s="52"/>
      <c r="DC53" s="52"/>
      <c r="DD53" s="52"/>
      <c r="DE53" s="52"/>
      <c r="DF53" s="52"/>
      <c r="DG53" s="52"/>
      <c r="DH53" s="52"/>
      <c r="DI53" s="52"/>
      <c r="DJ53" s="52"/>
      <c r="DK53" s="52">
        <v>1</v>
      </c>
      <c r="DL53" s="52"/>
      <c r="DM53" s="52"/>
      <c r="DN53" s="52"/>
      <c r="DO53" s="52"/>
      <c r="DP53" s="52"/>
      <c r="DQ53" s="52"/>
      <c r="DR53" s="52">
        <f t="shared" si="7"/>
        <v>7</v>
      </c>
    </row>
    <row r="54" spans="1:122" ht="14.25" customHeight="1">
      <c r="A54" s="94" t="s">
        <v>11874</v>
      </c>
      <c r="B54" s="18" t="s">
        <v>4424</v>
      </c>
      <c r="C54" s="19">
        <v>2015</v>
      </c>
      <c r="D54" s="19">
        <v>4</v>
      </c>
      <c r="E54" s="19">
        <v>1</v>
      </c>
      <c r="F54" s="19">
        <v>1</v>
      </c>
      <c r="G54" s="19">
        <v>2</v>
      </c>
      <c r="H54" s="19">
        <v>2</v>
      </c>
      <c r="I54" s="19"/>
      <c r="J54" s="19">
        <v>1</v>
      </c>
      <c r="K54" s="19"/>
      <c r="L54" s="19">
        <v>3</v>
      </c>
      <c r="M54" s="19">
        <v>3</v>
      </c>
      <c r="N54" s="19">
        <v>2</v>
      </c>
      <c r="O54" s="19">
        <v>2</v>
      </c>
      <c r="P54" s="19">
        <v>3</v>
      </c>
      <c r="Q54" s="19"/>
      <c r="R54" s="19"/>
      <c r="S54" s="19">
        <v>4</v>
      </c>
      <c r="T54" s="19">
        <v>3</v>
      </c>
      <c r="U54" s="19"/>
      <c r="V54" s="19">
        <v>4</v>
      </c>
      <c r="W54" s="19">
        <f>2+2</f>
        <v>4</v>
      </c>
      <c r="X54" s="19"/>
      <c r="Y54" s="19">
        <v>1</v>
      </c>
      <c r="Z54" s="19"/>
      <c r="AA54" s="19">
        <v>2</v>
      </c>
      <c r="AB54" s="19">
        <v>1</v>
      </c>
      <c r="AC54" s="19">
        <v>2</v>
      </c>
      <c r="AD54" s="19"/>
      <c r="AE54" s="19">
        <v>2</v>
      </c>
      <c r="AF54" s="19">
        <v>2</v>
      </c>
      <c r="AG54" s="19">
        <v>2</v>
      </c>
      <c r="AH54" s="19"/>
      <c r="AI54" s="19">
        <v>4</v>
      </c>
      <c r="AJ54" s="19"/>
      <c r="AK54" s="19">
        <v>1</v>
      </c>
      <c r="AL54" s="19"/>
      <c r="AM54" s="19">
        <v>6</v>
      </c>
      <c r="AN54" s="19">
        <v>2</v>
      </c>
      <c r="AO54" s="19">
        <v>7</v>
      </c>
      <c r="AP54" s="19">
        <v>4</v>
      </c>
      <c r="AQ54" s="19">
        <v>5</v>
      </c>
      <c r="AR54" s="19"/>
      <c r="AS54" s="19">
        <v>6</v>
      </c>
      <c r="AT54" s="19"/>
      <c r="AU54" s="19"/>
      <c r="AV54" s="19"/>
      <c r="AW54" s="19">
        <v>4</v>
      </c>
      <c r="AX54" s="19">
        <v>1</v>
      </c>
      <c r="AY54" s="19">
        <v>2</v>
      </c>
      <c r="AZ54" s="19">
        <v>1</v>
      </c>
      <c r="BA54" s="19">
        <v>2</v>
      </c>
      <c r="BB54" s="19">
        <v>11</v>
      </c>
      <c r="BC54" s="19">
        <v>3</v>
      </c>
      <c r="BD54" s="19"/>
      <c r="BE54" s="19">
        <v>3</v>
      </c>
      <c r="BF54" s="19"/>
      <c r="BG54" s="19"/>
      <c r="BH54" s="19">
        <v>2</v>
      </c>
      <c r="BI54" s="19">
        <v>4</v>
      </c>
      <c r="BJ54" s="19"/>
      <c r="BK54" s="19">
        <v>1</v>
      </c>
      <c r="BL54" s="19">
        <v>1</v>
      </c>
      <c r="BM54" s="19">
        <v>2</v>
      </c>
      <c r="BN54" s="76">
        <f t="shared" si="4"/>
        <v>123</v>
      </c>
      <c r="BO54" s="191">
        <f t="shared" si="5"/>
        <v>43</v>
      </c>
      <c r="BP54" s="223">
        <f t="shared" si="6"/>
        <v>0.69354838709677424</v>
      </c>
      <c r="BQ54" s="19"/>
      <c r="BR54" s="19"/>
      <c r="BS54" s="19"/>
      <c r="BT54" s="19"/>
      <c r="BU54" s="19"/>
      <c r="BV54" s="19"/>
      <c r="BW54" s="19"/>
      <c r="BX54" s="19"/>
      <c r="BY54" s="19"/>
      <c r="BZ54" s="19"/>
      <c r="CA54" s="19"/>
      <c r="CB54" s="52"/>
      <c r="CC54" s="52">
        <v>1</v>
      </c>
      <c r="CD54" s="52">
        <v>1</v>
      </c>
      <c r="CE54" s="52">
        <v>1</v>
      </c>
      <c r="CF54" s="52">
        <v>1</v>
      </c>
      <c r="CG54" s="52">
        <v>1</v>
      </c>
      <c r="CH54" s="52"/>
      <c r="CI54" s="52">
        <v>1</v>
      </c>
      <c r="CJ54" s="52">
        <v>1</v>
      </c>
      <c r="CK54" s="52"/>
      <c r="CL54" s="52"/>
      <c r="CM54" s="52">
        <v>1</v>
      </c>
      <c r="CN54" s="52">
        <v>1</v>
      </c>
      <c r="CO54" s="52"/>
      <c r="CP54" s="52"/>
      <c r="CQ54" s="52"/>
      <c r="CR54" s="52"/>
      <c r="CS54" s="52"/>
      <c r="CT54" s="52"/>
      <c r="CU54" s="52"/>
      <c r="CV54" s="52">
        <v>1</v>
      </c>
      <c r="CW54" s="52">
        <v>1</v>
      </c>
      <c r="CX54" s="52"/>
      <c r="CY54" s="52"/>
      <c r="CZ54" s="52"/>
      <c r="DA54" s="52"/>
      <c r="DB54" s="52"/>
      <c r="DC54" s="52"/>
      <c r="DD54" s="52"/>
      <c r="DE54" s="52"/>
      <c r="DF54" s="52"/>
      <c r="DG54" s="52"/>
      <c r="DH54" s="52"/>
      <c r="DI54" s="52"/>
      <c r="DJ54" s="52"/>
      <c r="DK54" s="52"/>
      <c r="DL54" s="52"/>
      <c r="DM54" s="52"/>
      <c r="DN54" s="52"/>
      <c r="DO54" s="52"/>
      <c r="DP54" s="52"/>
      <c r="DQ54" s="52"/>
      <c r="DR54" s="52">
        <f t="shared" si="7"/>
        <v>11</v>
      </c>
    </row>
    <row r="55" spans="1:122" ht="14.25" customHeight="1">
      <c r="A55" s="94" t="s">
        <v>11875</v>
      </c>
      <c r="B55" s="18" t="s">
        <v>4619</v>
      </c>
      <c r="C55" s="19">
        <v>2017</v>
      </c>
      <c r="D55" s="19"/>
      <c r="E55" s="19"/>
      <c r="F55" s="19">
        <v>2</v>
      </c>
      <c r="G55" s="19">
        <v>1</v>
      </c>
      <c r="H55" s="19">
        <v>2</v>
      </c>
      <c r="I55" s="19"/>
      <c r="J55" s="19">
        <v>4</v>
      </c>
      <c r="K55" s="19"/>
      <c r="L55" s="19">
        <v>3</v>
      </c>
      <c r="M55" s="19">
        <v>2</v>
      </c>
      <c r="N55" s="19">
        <v>2</v>
      </c>
      <c r="O55" s="19">
        <v>1</v>
      </c>
      <c r="P55" s="19"/>
      <c r="Q55" s="19"/>
      <c r="R55" s="19">
        <v>1</v>
      </c>
      <c r="S55" s="19">
        <v>1</v>
      </c>
      <c r="T55" s="19">
        <v>1</v>
      </c>
      <c r="U55" s="19"/>
      <c r="V55" s="19">
        <v>2</v>
      </c>
      <c r="W55" s="19">
        <v>2</v>
      </c>
      <c r="X55" s="19">
        <v>1</v>
      </c>
      <c r="Y55" s="19"/>
      <c r="Z55" s="19">
        <v>1</v>
      </c>
      <c r="AA55" s="19"/>
      <c r="AB55" s="19"/>
      <c r="AC55" s="19">
        <v>3</v>
      </c>
      <c r="AD55" s="19"/>
      <c r="AE55" s="19">
        <v>5</v>
      </c>
      <c r="AF55" s="19"/>
      <c r="AG55" s="19"/>
      <c r="AH55" s="19"/>
      <c r="AI55" s="19">
        <v>1</v>
      </c>
      <c r="AJ55" s="19"/>
      <c r="AK55" s="19">
        <v>3</v>
      </c>
      <c r="AL55" s="19"/>
      <c r="AM55" s="19">
        <v>4</v>
      </c>
      <c r="AN55" s="19">
        <v>2</v>
      </c>
      <c r="AO55" s="19">
        <v>8</v>
      </c>
      <c r="AP55" s="19">
        <v>4</v>
      </c>
      <c r="AQ55" s="19">
        <v>1</v>
      </c>
      <c r="AR55" s="19">
        <v>2</v>
      </c>
      <c r="AS55" s="19">
        <v>1</v>
      </c>
      <c r="AT55" s="19"/>
      <c r="AU55" s="19">
        <v>4</v>
      </c>
      <c r="AV55" s="19">
        <v>3</v>
      </c>
      <c r="AW55" s="19">
        <v>2</v>
      </c>
      <c r="AX55" s="19">
        <v>4</v>
      </c>
      <c r="AY55" s="19"/>
      <c r="AZ55" s="19"/>
      <c r="BA55" s="19">
        <v>1</v>
      </c>
      <c r="BB55" s="19">
        <v>2</v>
      </c>
      <c r="BC55" s="19"/>
      <c r="BD55" s="19">
        <v>1</v>
      </c>
      <c r="BE55" s="19">
        <v>2</v>
      </c>
      <c r="BF55" s="19"/>
      <c r="BG55" s="19">
        <v>2</v>
      </c>
      <c r="BH55" s="19">
        <v>3</v>
      </c>
      <c r="BI55" s="19">
        <v>9</v>
      </c>
      <c r="BJ55" s="19">
        <v>1</v>
      </c>
      <c r="BK55" s="19">
        <v>5</v>
      </c>
      <c r="BL55" s="19"/>
      <c r="BM55" s="19">
        <v>2</v>
      </c>
      <c r="BN55" s="76">
        <f t="shared" si="4"/>
        <v>101</v>
      </c>
      <c r="BO55" s="191">
        <f t="shared" si="5"/>
        <v>40</v>
      </c>
      <c r="BP55" s="223">
        <f t="shared" si="6"/>
        <v>0.64516129032258063</v>
      </c>
      <c r="BQ55" s="19"/>
      <c r="BR55" s="19"/>
      <c r="BS55" s="19"/>
      <c r="BT55" s="19"/>
      <c r="BU55" s="19"/>
      <c r="BV55" s="19"/>
      <c r="BW55" s="19"/>
      <c r="BX55" s="19"/>
      <c r="BY55" s="19"/>
      <c r="BZ55" s="19"/>
      <c r="CA55" s="19"/>
      <c r="CB55" s="52">
        <v>1</v>
      </c>
      <c r="CC55" s="52">
        <v>1</v>
      </c>
      <c r="CD55" s="52">
        <v>1</v>
      </c>
      <c r="CE55" s="52">
        <v>1</v>
      </c>
      <c r="CF55" s="52">
        <v>1</v>
      </c>
      <c r="CG55" s="52"/>
      <c r="CH55" s="52"/>
      <c r="CI55" s="52">
        <v>1</v>
      </c>
      <c r="CJ55" s="52"/>
      <c r="CK55" s="52"/>
      <c r="CL55" s="52"/>
      <c r="CM55" s="52">
        <v>1</v>
      </c>
      <c r="CN55" s="52"/>
      <c r="CO55" s="52"/>
      <c r="CP55" s="52">
        <v>1</v>
      </c>
      <c r="CQ55" s="52">
        <v>1</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f t="shared" si="7"/>
        <v>9</v>
      </c>
    </row>
    <row r="56" spans="1:122" ht="14.25" customHeight="1">
      <c r="A56" s="94" t="s">
        <v>11876</v>
      </c>
      <c r="B56" s="18" t="s">
        <v>8769</v>
      </c>
      <c r="C56" s="19">
        <v>2012</v>
      </c>
      <c r="D56" s="19">
        <v>9</v>
      </c>
      <c r="E56" s="19">
        <v>1</v>
      </c>
      <c r="F56" s="19">
        <v>1</v>
      </c>
      <c r="G56" s="19"/>
      <c r="H56" s="19">
        <v>1</v>
      </c>
      <c r="I56" s="19">
        <v>1</v>
      </c>
      <c r="J56" s="19">
        <v>3</v>
      </c>
      <c r="K56" s="19"/>
      <c r="L56" s="19">
        <v>2</v>
      </c>
      <c r="M56" s="19">
        <v>1</v>
      </c>
      <c r="N56" s="19">
        <v>2</v>
      </c>
      <c r="O56" s="19"/>
      <c r="P56" s="19">
        <v>4</v>
      </c>
      <c r="Q56" s="19"/>
      <c r="R56" s="19">
        <v>1</v>
      </c>
      <c r="S56" s="19">
        <v>3</v>
      </c>
      <c r="T56" s="19">
        <v>2</v>
      </c>
      <c r="U56" s="19">
        <f>4+1</f>
        <v>5</v>
      </c>
      <c r="V56" s="19">
        <v>1</v>
      </c>
      <c r="W56" s="19">
        <v>1</v>
      </c>
      <c r="X56" s="19"/>
      <c r="Y56" s="19">
        <v>2</v>
      </c>
      <c r="Z56" s="19"/>
      <c r="AA56" s="19"/>
      <c r="AB56" s="19">
        <v>2</v>
      </c>
      <c r="AC56" s="19">
        <f>4+4</f>
        <v>8</v>
      </c>
      <c r="AD56" s="19"/>
      <c r="AE56" s="19">
        <v>3</v>
      </c>
      <c r="AF56" s="19"/>
      <c r="AG56" s="19"/>
      <c r="AH56" s="19"/>
      <c r="AI56" s="19">
        <v>1</v>
      </c>
      <c r="AJ56" s="19"/>
      <c r="AK56" s="19"/>
      <c r="AL56" s="19"/>
      <c r="AM56" s="19">
        <v>3</v>
      </c>
      <c r="AN56" s="19"/>
      <c r="AO56" s="19">
        <v>2</v>
      </c>
      <c r="AP56" s="19">
        <v>2</v>
      </c>
      <c r="AQ56" s="19"/>
      <c r="AR56" s="19">
        <v>1</v>
      </c>
      <c r="AS56" s="19"/>
      <c r="AT56" s="19"/>
      <c r="AU56" s="19">
        <v>1</v>
      </c>
      <c r="AV56" s="19"/>
      <c r="AW56" s="19"/>
      <c r="AX56" s="19">
        <v>7</v>
      </c>
      <c r="AY56" s="19"/>
      <c r="AZ56" s="19"/>
      <c r="BA56" s="19"/>
      <c r="BB56" s="19">
        <v>2</v>
      </c>
      <c r="BC56" s="19"/>
      <c r="BD56" s="19"/>
      <c r="BE56" s="19"/>
      <c r="BF56" s="19"/>
      <c r="BG56" s="19">
        <v>2</v>
      </c>
      <c r="BH56" s="19">
        <v>4</v>
      </c>
      <c r="BI56" s="19">
        <v>8</v>
      </c>
      <c r="BJ56" s="19"/>
      <c r="BK56" s="19">
        <v>1</v>
      </c>
      <c r="BL56" s="19">
        <v>1</v>
      </c>
      <c r="BM56" s="19">
        <v>2</v>
      </c>
      <c r="BN56" s="76">
        <f t="shared" si="4"/>
        <v>90</v>
      </c>
      <c r="BO56" s="191">
        <f t="shared" si="5"/>
        <v>34</v>
      </c>
      <c r="BP56" s="223">
        <f t="shared" si="6"/>
        <v>0.54838709677419351</v>
      </c>
      <c r="BQ56" s="19"/>
      <c r="BR56" s="19"/>
      <c r="BS56" s="19"/>
      <c r="BT56" s="19"/>
      <c r="BU56" s="19"/>
      <c r="BV56" s="19"/>
      <c r="BW56" s="19"/>
      <c r="BX56" s="19"/>
      <c r="BY56" s="19"/>
      <c r="BZ56" s="19"/>
      <c r="CA56" s="19"/>
      <c r="CB56" s="52"/>
      <c r="CC56" s="52">
        <v>1</v>
      </c>
      <c r="CD56" s="52"/>
      <c r="CE56" s="52">
        <v>1</v>
      </c>
      <c r="CF56" s="52">
        <v>1</v>
      </c>
      <c r="CG56" s="52">
        <v>1</v>
      </c>
      <c r="CH56" s="52"/>
      <c r="CI56" s="52">
        <v>1</v>
      </c>
      <c r="CJ56" s="52">
        <v>1</v>
      </c>
      <c r="CK56" s="52"/>
      <c r="CL56" s="52"/>
      <c r="CM56" s="52">
        <v>1</v>
      </c>
      <c r="CN56" s="52"/>
      <c r="CO56" s="52"/>
      <c r="CP56" s="52">
        <v>1</v>
      </c>
      <c r="CQ56" s="52"/>
      <c r="CR56" s="52"/>
      <c r="CS56" s="52"/>
      <c r="CT56" s="52"/>
      <c r="CU56" s="52"/>
      <c r="CV56" s="52"/>
      <c r="CW56" s="52"/>
      <c r="CX56" s="52"/>
      <c r="CY56" s="52"/>
      <c r="CZ56" s="52"/>
      <c r="DA56" s="52"/>
      <c r="DB56" s="52"/>
      <c r="DC56" s="52"/>
      <c r="DD56" s="52"/>
      <c r="DE56" s="52"/>
      <c r="DF56" s="52"/>
      <c r="DG56" s="52"/>
      <c r="DH56" s="52">
        <v>1</v>
      </c>
      <c r="DI56" s="52"/>
      <c r="DJ56" s="52"/>
      <c r="DK56" s="52"/>
      <c r="DL56" s="52"/>
      <c r="DM56" s="52"/>
      <c r="DN56" s="52"/>
      <c r="DO56" s="52"/>
      <c r="DP56" s="52"/>
      <c r="DQ56" s="52"/>
      <c r="DR56" s="52">
        <f t="shared" si="7"/>
        <v>9</v>
      </c>
    </row>
    <row r="57" spans="1:122" ht="14.25" customHeight="1">
      <c r="A57" s="94" t="s">
        <v>11877</v>
      </c>
      <c r="B57" s="18" t="s">
        <v>4891</v>
      </c>
      <c r="C57" s="19">
        <v>2015</v>
      </c>
      <c r="D57" s="19">
        <v>7</v>
      </c>
      <c r="E57" s="19"/>
      <c r="F57" s="19"/>
      <c r="G57" s="19">
        <v>2</v>
      </c>
      <c r="H57" s="19">
        <v>1</v>
      </c>
      <c r="I57" s="19"/>
      <c r="J57" s="19">
        <v>4</v>
      </c>
      <c r="K57" s="19"/>
      <c r="L57" s="19">
        <v>2</v>
      </c>
      <c r="M57" s="19">
        <v>3</v>
      </c>
      <c r="N57" s="19"/>
      <c r="O57" s="19">
        <v>2</v>
      </c>
      <c r="P57" s="19"/>
      <c r="Q57" s="19"/>
      <c r="R57" s="19"/>
      <c r="S57" s="19">
        <v>3</v>
      </c>
      <c r="T57" s="19">
        <v>1</v>
      </c>
      <c r="U57" s="19">
        <v>1</v>
      </c>
      <c r="V57" s="19"/>
      <c r="W57" s="19">
        <v>1</v>
      </c>
      <c r="X57" s="19">
        <v>1</v>
      </c>
      <c r="Y57" s="19"/>
      <c r="Z57" s="19"/>
      <c r="AA57" s="19"/>
      <c r="AB57" s="19">
        <v>1</v>
      </c>
      <c r="AC57" s="19">
        <v>4</v>
      </c>
      <c r="AD57" s="19"/>
      <c r="AE57" s="19">
        <v>3</v>
      </c>
      <c r="AF57" s="19"/>
      <c r="AG57" s="19"/>
      <c r="AH57" s="19">
        <v>1</v>
      </c>
      <c r="AI57" s="19"/>
      <c r="AJ57" s="19"/>
      <c r="AK57" s="19"/>
      <c r="AL57" s="19"/>
      <c r="AM57" s="19">
        <v>5</v>
      </c>
      <c r="AN57" s="19">
        <v>5</v>
      </c>
      <c r="AO57" s="19">
        <v>5</v>
      </c>
      <c r="AP57" s="19">
        <v>3</v>
      </c>
      <c r="AQ57" s="19"/>
      <c r="AR57" s="19"/>
      <c r="AS57" s="19">
        <v>2</v>
      </c>
      <c r="AT57" s="19"/>
      <c r="AU57" s="19">
        <v>6</v>
      </c>
      <c r="AV57" s="19">
        <v>5</v>
      </c>
      <c r="AW57" s="19">
        <v>1</v>
      </c>
      <c r="AX57" s="19">
        <v>5</v>
      </c>
      <c r="AY57" s="19"/>
      <c r="AZ57" s="19"/>
      <c r="BA57" s="19"/>
      <c r="BB57" s="19"/>
      <c r="BC57" s="19"/>
      <c r="BD57" s="19"/>
      <c r="BE57" s="19"/>
      <c r="BF57" s="19"/>
      <c r="BG57" s="19"/>
      <c r="BH57" s="19"/>
      <c r="BI57" s="19">
        <v>5</v>
      </c>
      <c r="BJ57" s="19"/>
      <c r="BK57" s="19">
        <v>2</v>
      </c>
      <c r="BL57" s="19"/>
      <c r="BM57" s="19">
        <v>2</v>
      </c>
      <c r="BN57" s="76">
        <f t="shared" si="4"/>
        <v>83</v>
      </c>
      <c r="BO57" s="191">
        <f t="shared" si="5"/>
        <v>28</v>
      </c>
      <c r="BP57" s="223">
        <f t="shared" si="6"/>
        <v>0.45161290322580644</v>
      </c>
      <c r="BQ57" s="19"/>
      <c r="BR57" s="19"/>
      <c r="BS57" s="19"/>
      <c r="BT57" s="19"/>
      <c r="BU57" s="19"/>
      <c r="BV57" s="19"/>
      <c r="BW57" s="19"/>
      <c r="BX57" s="19"/>
      <c r="BY57" s="19"/>
      <c r="BZ57" s="19"/>
      <c r="CA57" s="19"/>
      <c r="CB57" s="52">
        <v>1</v>
      </c>
      <c r="CC57" s="52">
        <v>1</v>
      </c>
      <c r="CD57" s="52">
        <v>1</v>
      </c>
      <c r="CE57" s="52">
        <v>1</v>
      </c>
      <c r="CF57" s="52"/>
      <c r="CG57" s="52"/>
      <c r="CH57" s="52">
        <v>1</v>
      </c>
      <c r="CI57" s="52">
        <v>1</v>
      </c>
      <c r="CJ57" s="52">
        <v>1</v>
      </c>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f t="shared" si="7"/>
        <v>7</v>
      </c>
    </row>
    <row r="58" spans="1:122" ht="14.25" customHeight="1">
      <c r="A58" s="94" t="s">
        <v>11878</v>
      </c>
      <c r="B58" s="18" t="s">
        <v>4623</v>
      </c>
      <c r="C58" s="19">
        <v>2011</v>
      </c>
      <c r="D58" s="19">
        <v>8</v>
      </c>
      <c r="E58" s="19"/>
      <c r="F58" s="19">
        <v>1</v>
      </c>
      <c r="G58" s="19">
        <v>1</v>
      </c>
      <c r="H58" s="19">
        <v>4</v>
      </c>
      <c r="I58" s="19">
        <v>2</v>
      </c>
      <c r="J58" s="19">
        <v>2</v>
      </c>
      <c r="K58" s="19"/>
      <c r="L58" s="19">
        <v>2</v>
      </c>
      <c r="M58" s="19">
        <v>3</v>
      </c>
      <c r="N58" s="19">
        <v>2</v>
      </c>
      <c r="O58" s="19">
        <v>1</v>
      </c>
      <c r="P58" s="19"/>
      <c r="Q58" s="19"/>
      <c r="R58" s="19">
        <v>2</v>
      </c>
      <c r="S58" s="19">
        <v>3</v>
      </c>
      <c r="T58" s="19">
        <v>2</v>
      </c>
      <c r="U58" s="19">
        <v>3</v>
      </c>
      <c r="V58" s="19">
        <v>4</v>
      </c>
      <c r="W58" s="19">
        <v>2</v>
      </c>
      <c r="X58" s="19">
        <v>1</v>
      </c>
      <c r="Y58" s="19">
        <v>1</v>
      </c>
      <c r="Z58" s="19"/>
      <c r="AA58" s="19"/>
      <c r="AB58" s="19"/>
      <c r="AC58" s="19">
        <f>3+5</f>
        <v>8</v>
      </c>
      <c r="AD58" s="19"/>
      <c r="AE58" s="19"/>
      <c r="AF58" s="19">
        <v>6</v>
      </c>
      <c r="AG58" s="19">
        <v>6</v>
      </c>
      <c r="AH58" s="19"/>
      <c r="AI58" s="19"/>
      <c r="AJ58" s="19">
        <v>2</v>
      </c>
      <c r="AK58" s="19">
        <v>4</v>
      </c>
      <c r="AL58" s="19"/>
      <c r="AM58" s="19">
        <v>4</v>
      </c>
      <c r="AN58" s="19">
        <v>2</v>
      </c>
      <c r="AO58" s="19">
        <v>3</v>
      </c>
      <c r="AP58" s="19">
        <v>3</v>
      </c>
      <c r="AQ58" s="19">
        <v>3</v>
      </c>
      <c r="AR58" s="19">
        <v>4</v>
      </c>
      <c r="AS58" s="19"/>
      <c r="AT58" s="19">
        <v>4</v>
      </c>
      <c r="AU58" s="19">
        <v>3</v>
      </c>
      <c r="AV58" s="19"/>
      <c r="AW58" s="19">
        <v>2</v>
      </c>
      <c r="AX58" s="19">
        <v>5</v>
      </c>
      <c r="AY58" s="19"/>
      <c r="AZ58" s="19"/>
      <c r="BA58" s="19">
        <v>2</v>
      </c>
      <c r="BB58" s="19">
        <v>6</v>
      </c>
      <c r="BC58" s="19"/>
      <c r="BD58" s="19">
        <v>3</v>
      </c>
      <c r="BE58" s="19">
        <v>5</v>
      </c>
      <c r="BF58" s="19"/>
      <c r="BG58" s="19">
        <v>5</v>
      </c>
      <c r="BH58" s="19">
        <v>3</v>
      </c>
      <c r="BI58" s="19">
        <v>5</v>
      </c>
      <c r="BJ58" s="19">
        <v>1</v>
      </c>
      <c r="BK58" s="19">
        <v>1</v>
      </c>
      <c r="BL58" s="19">
        <v>1</v>
      </c>
      <c r="BM58" s="19">
        <v>2</v>
      </c>
      <c r="BN58" s="76">
        <f t="shared" si="4"/>
        <v>137</v>
      </c>
      <c r="BO58" s="191">
        <f t="shared" si="5"/>
        <v>44</v>
      </c>
      <c r="BP58" s="223">
        <f t="shared" si="6"/>
        <v>0.70967741935483875</v>
      </c>
      <c r="BQ58" s="19"/>
      <c r="BR58" s="19"/>
      <c r="BS58" s="19"/>
      <c r="BT58" s="19"/>
      <c r="BU58" s="19"/>
      <c r="BV58" s="19"/>
      <c r="BW58" s="19"/>
      <c r="BX58" s="19"/>
      <c r="BY58" s="19"/>
      <c r="BZ58" s="19"/>
      <c r="CA58" s="19"/>
      <c r="CB58" s="52">
        <v>1</v>
      </c>
      <c r="CC58" s="52">
        <v>1</v>
      </c>
      <c r="CD58" s="52">
        <v>1</v>
      </c>
      <c r="CE58" s="52">
        <v>1</v>
      </c>
      <c r="CF58" s="52"/>
      <c r="CG58" s="52">
        <v>1</v>
      </c>
      <c r="CH58" s="52"/>
      <c r="CI58" s="52"/>
      <c r="CJ58" s="52">
        <v>1</v>
      </c>
      <c r="CK58" s="52"/>
      <c r="CL58" s="52"/>
      <c r="CM58" s="52">
        <v>1</v>
      </c>
      <c r="CN58" s="52">
        <v>1</v>
      </c>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f t="shared" si="7"/>
        <v>8</v>
      </c>
    </row>
    <row r="59" spans="1:122" ht="14.25" customHeight="1">
      <c r="A59" s="94" t="s">
        <v>11879</v>
      </c>
      <c r="B59" s="18" t="s">
        <v>8766</v>
      </c>
      <c r="C59" s="19">
        <v>2016</v>
      </c>
      <c r="D59" s="19">
        <v>1</v>
      </c>
      <c r="E59" s="19">
        <v>1</v>
      </c>
      <c r="F59" s="19">
        <v>2</v>
      </c>
      <c r="G59" s="19">
        <f>4+1</f>
        <v>5</v>
      </c>
      <c r="H59" s="19">
        <v>3</v>
      </c>
      <c r="I59" s="19"/>
      <c r="J59" s="19">
        <v>5</v>
      </c>
      <c r="K59" s="19"/>
      <c r="L59" s="19">
        <f>1+2</f>
        <v>3</v>
      </c>
      <c r="M59" s="19">
        <v>2</v>
      </c>
      <c r="N59" s="19"/>
      <c r="O59" s="19"/>
      <c r="P59" s="19">
        <v>2</v>
      </c>
      <c r="Q59" s="19">
        <v>1</v>
      </c>
      <c r="R59" s="19">
        <v>1</v>
      </c>
      <c r="S59" s="19">
        <f>3+2</f>
        <v>5</v>
      </c>
      <c r="T59" s="19">
        <v>2</v>
      </c>
      <c r="U59" s="19">
        <v>2</v>
      </c>
      <c r="V59" s="19">
        <f>3+1</f>
        <v>4</v>
      </c>
      <c r="W59" s="19">
        <v>1</v>
      </c>
      <c r="X59" s="19"/>
      <c r="Y59" s="19">
        <v>2</v>
      </c>
      <c r="Z59" s="19">
        <v>1</v>
      </c>
      <c r="AA59" s="19">
        <v>3</v>
      </c>
      <c r="AB59" s="19"/>
      <c r="AC59" s="19">
        <v>4</v>
      </c>
      <c r="AD59" s="19"/>
      <c r="AE59" s="19">
        <v>3</v>
      </c>
      <c r="AF59" s="19">
        <v>5</v>
      </c>
      <c r="AG59" s="19">
        <v>5</v>
      </c>
      <c r="AH59" s="19">
        <v>3</v>
      </c>
      <c r="AI59" s="19">
        <v>5</v>
      </c>
      <c r="AJ59" s="19"/>
      <c r="AK59" s="19">
        <v>1</v>
      </c>
      <c r="AL59" s="19">
        <v>2</v>
      </c>
      <c r="AM59" s="19">
        <v>7</v>
      </c>
      <c r="AN59" s="19"/>
      <c r="AO59" s="19">
        <v>3</v>
      </c>
      <c r="AP59" s="19">
        <v>3</v>
      </c>
      <c r="AQ59" s="19">
        <f>5+3</f>
        <v>8</v>
      </c>
      <c r="AR59" s="19">
        <v>3</v>
      </c>
      <c r="AS59" s="19">
        <v>2</v>
      </c>
      <c r="AT59" s="19"/>
      <c r="AU59" s="19"/>
      <c r="AV59" s="19">
        <v>3</v>
      </c>
      <c r="AW59" s="19">
        <v>5</v>
      </c>
      <c r="AX59" s="19">
        <v>8</v>
      </c>
      <c r="AY59" s="19"/>
      <c r="AZ59" s="19"/>
      <c r="BA59" s="19">
        <v>3</v>
      </c>
      <c r="BB59" s="19">
        <v>8</v>
      </c>
      <c r="BC59" s="19"/>
      <c r="BD59" s="19"/>
      <c r="BE59" s="19"/>
      <c r="BF59" s="19"/>
      <c r="BG59" s="19"/>
      <c r="BH59" s="19"/>
      <c r="BI59" s="19">
        <v>6</v>
      </c>
      <c r="BJ59" s="19">
        <f>2+5+10</f>
        <v>17</v>
      </c>
      <c r="BK59" s="19">
        <v>1</v>
      </c>
      <c r="BL59" s="19">
        <v>1</v>
      </c>
      <c r="BM59" s="19">
        <v>2</v>
      </c>
      <c r="BN59" s="76">
        <f t="shared" si="4"/>
        <v>154</v>
      </c>
      <c r="BO59" s="191">
        <f t="shared" si="5"/>
        <v>43</v>
      </c>
      <c r="BP59" s="223">
        <f t="shared" si="6"/>
        <v>0.69354838709677424</v>
      </c>
      <c r="BQ59" s="19"/>
      <c r="BR59" s="19"/>
      <c r="BS59" s="19"/>
      <c r="BT59" s="19"/>
      <c r="BU59" s="19"/>
      <c r="BV59" s="19"/>
      <c r="BW59" s="19"/>
      <c r="BX59" s="19"/>
      <c r="BY59" s="19"/>
      <c r="BZ59" s="19"/>
      <c r="CA59" s="19"/>
      <c r="CB59" s="52"/>
      <c r="CC59" s="52">
        <v>1</v>
      </c>
      <c r="CD59" s="52"/>
      <c r="CE59" s="52"/>
      <c r="CF59" s="52"/>
      <c r="CG59" s="52"/>
      <c r="CH59" s="52"/>
      <c r="CI59" s="52">
        <v>1</v>
      </c>
      <c r="CJ59" s="52"/>
      <c r="CK59" s="52">
        <v>1</v>
      </c>
      <c r="CL59" s="52"/>
      <c r="CM59" s="52">
        <v>1</v>
      </c>
      <c r="CN59" s="52"/>
      <c r="CO59" s="52"/>
      <c r="CP59" s="52"/>
      <c r="CQ59" s="52"/>
      <c r="CR59" s="52"/>
      <c r="CS59" s="52"/>
      <c r="CT59" s="52"/>
      <c r="CU59" s="52"/>
      <c r="CV59" s="52"/>
      <c r="CW59" s="52"/>
      <c r="CX59" s="52"/>
      <c r="CY59" s="52"/>
      <c r="CZ59" s="52"/>
      <c r="DA59" s="52">
        <v>1</v>
      </c>
      <c r="DB59" s="52"/>
      <c r="DC59" s="52">
        <v>1</v>
      </c>
      <c r="DD59" s="52">
        <v>1</v>
      </c>
      <c r="DE59" s="52"/>
      <c r="DF59" s="52"/>
      <c r="DG59" s="52">
        <v>1</v>
      </c>
      <c r="DH59" s="52"/>
      <c r="DI59" s="52"/>
      <c r="DJ59" s="52"/>
      <c r="DK59" s="52"/>
      <c r="DL59" s="52"/>
      <c r="DM59" s="52"/>
      <c r="DN59" s="52"/>
      <c r="DO59" s="52"/>
      <c r="DP59" s="52"/>
      <c r="DQ59" s="52"/>
      <c r="DR59" s="52">
        <f t="shared" si="7"/>
        <v>8</v>
      </c>
    </row>
    <row r="60" spans="1:122" ht="14.25" customHeight="1">
      <c r="A60" s="94" t="s">
        <v>11880</v>
      </c>
      <c r="B60" s="18" t="s">
        <v>4988</v>
      </c>
      <c r="C60" s="19">
        <v>2013</v>
      </c>
      <c r="D60" s="19">
        <v>8</v>
      </c>
      <c r="E60" s="19"/>
      <c r="F60" s="19">
        <v>1</v>
      </c>
      <c r="G60" s="19">
        <v>1</v>
      </c>
      <c r="H60" s="19"/>
      <c r="I60" s="19"/>
      <c r="J60" s="19">
        <v>4</v>
      </c>
      <c r="K60" s="19">
        <v>2</v>
      </c>
      <c r="L60" s="19"/>
      <c r="M60" s="19"/>
      <c r="N60" s="19">
        <v>1</v>
      </c>
      <c r="O60" s="19">
        <v>2</v>
      </c>
      <c r="P60" s="19">
        <v>4</v>
      </c>
      <c r="Q60" s="19"/>
      <c r="R60" s="19"/>
      <c r="S60" s="19"/>
      <c r="T60" s="19">
        <v>3</v>
      </c>
      <c r="U60" s="19">
        <v>1</v>
      </c>
      <c r="V60" s="19">
        <v>1</v>
      </c>
      <c r="W60" s="19">
        <v>1</v>
      </c>
      <c r="X60" s="19">
        <v>2</v>
      </c>
      <c r="Y60" s="19">
        <v>0</v>
      </c>
      <c r="Z60" s="19">
        <v>1</v>
      </c>
      <c r="AA60" s="19">
        <v>1</v>
      </c>
      <c r="AB60" s="19">
        <v>1</v>
      </c>
      <c r="AC60" s="19">
        <v>3</v>
      </c>
      <c r="AD60" s="19"/>
      <c r="AE60" s="19">
        <v>3</v>
      </c>
      <c r="AF60" s="19"/>
      <c r="AG60" s="19"/>
      <c r="AH60" s="19">
        <v>4</v>
      </c>
      <c r="AI60" s="19">
        <v>1</v>
      </c>
      <c r="AJ60" s="19">
        <v>0</v>
      </c>
      <c r="AK60" s="19">
        <v>1</v>
      </c>
      <c r="AL60" s="19"/>
      <c r="AM60" s="19">
        <v>8</v>
      </c>
      <c r="AN60" s="19"/>
      <c r="AO60" s="19">
        <v>5</v>
      </c>
      <c r="AP60" s="19">
        <v>4</v>
      </c>
      <c r="AQ60" s="19"/>
      <c r="AR60" s="19">
        <v>2</v>
      </c>
      <c r="AS60" s="19">
        <v>0</v>
      </c>
      <c r="AT60" s="19"/>
      <c r="AU60" s="19">
        <v>3</v>
      </c>
      <c r="AV60" s="19">
        <v>4</v>
      </c>
      <c r="AW60" s="19"/>
      <c r="AX60" s="19">
        <v>4</v>
      </c>
      <c r="AY60" s="19"/>
      <c r="AZ60" s="19"/>
      <c r="BA60" s="19">
        <v>0</v>
      </c>
      <c r="BB60" s="19">
        <v>4</v>
      </c>
      <c r="BC60" s="19"/>
      <c r="BD60" s="19"/>
      <c r="BE60" s="19"/>
      <c r="BF60" s="19">
        <v>2</v>
      </c>
      <c r="BG60" s="19">
        <v>4</v>
      </c>
      <c r="BH60" s="19">
        <v>3</v>
      </c>
      <c r="BI60" s="19">
        <v>7</v>
      </c>
      <c r="BJ60" s="19"/>
      <c r="BK60" s="19">
        <v>1</v>
      </c>
      <c r="BL60" s="19">
        <v>2</v>
      </c>
      <c r="BM60" s="19">
        <v>2</v>
      </c>
      <c r="BN60" s="76">
        <f t="shared" si="4"/>
        <v>101</v>
      </c>
      <c r="BO60" s="191">
        <f t="shared" si="5"/>
        <v>40</v>
      </c>
      <c r="BP60" s="223">
        <f t="shared" si="6"/>
        <v>0.64516129032258063</v>
      </c>
      <c r="BQ60" s="19"/>
      <c r="BR60" s="19"/>
      <c r="BS60" s="19"/>
      <c r="BT60" s="19"/>
      <c r="BU60" s="19"/>
      <c r="BV60" s="19"/>
      <c r="BW60" s="19"/>
      <c r="BX60" s="19"/>
      <c r="BY60" s="19"/>
      <c r="BZ60" s="19"/>
      <c r="CA60" s="19"/>
      <c r="CB60" s="52"/>
      <c r="CC60" s="52">
        <v>1</v>
      </c>
      <c r="CD60" s="52">
        <v>1</v>
      </c>
      <c r="CE60" s="52">
        <v>1</v>
      </c>
      <c r="CF60" s="52">
        <v>1</v>
      </c>
      <c r="CG60" s="52"/>
      <c r="CH60" s="52">
        <v>1</v>
      </c>
      <c r="CI60" s="52">
        <v>1</v>
      </c>
      <c r="CJ60" s="52"/>
      <c r="CK60" s="52"/>
      <c r="CL60" s="52"/>
      <c r="CM60" s="52"/>
      <c r="CN60" s="52"/>
      <c r="CO60" s="52"/>
      <c r="CP60" s="52">
        <v>1</v>
      </c>
      <c r="CQ60" s="52"/>
      <c r="CR60" s="52"/>
      <c r="CS60" s="52"/>
      <c r="CT60" s="52"/>
      <c r="CU60" s="52"/>
      <c r="CV60" s="52">
        <v>1</v>
      </c>
      <c r="CW60" s="52"/>
      <c r="CX60" s="52"/>
      <c r="CY60" s="52">
        <v>1</v>
      </c>
      <c r="CZ60" s="52"/>
      <c r="DA60" s="52"/>
      <c r="DB60" s="52"/>
      <c r="DC60" s="52">
        <v>1</v>
      </c>
      <c r="DD60" s="52"/>
      <c r="DE60" s="52"/>
      <c r="DF60" s="52"/>
      <c r="DG60" s="52"/>
      <c r="DH60" s="52"/>
      <c r="DI60" s="52"/>
      <c r="DJ60" s="52"/>
      <c r="DK60" s="52"/>
      <c r="DL60" s="52"/>
      <c r="DM60" s="52"/>
      <c r="DN60" s="52"/>
      <c r="DO60" s="52"/>
      <c r="DP60" s="52">
        <v>1</v>
      </c>
      <c r="DQ60" s="52"/>
      <c r="DR60" s="52">
        <f t="shared" si="7"/>
        <v>11</v>
      </c>
    </row>
    <row r="61" spans="1:122" ht="14.25" customHeight="1">
      <c r="A61" s="184"/>
      <c r="B61" s="184" t="s">
        <v>11881</v>
      </c>
      <c r="C61" s="184"/>
      <c r="D61" s="184">
        <f t="shared" ref="D61:AI61" si="8">SUM(D$7:D$60)</f>
        <v>170</v>
      </c>
      <c r="E61" s="184">
        <f t="shared" si="8"/>
        <v>14</v>
      </c>
      <c r="F61" s="184">
        <f t="shared" si="8"/>
        <v>67</v>
      </c>
      <c r="G61" s="184">
        <f t="shared" si="8"/>
        <v>79</v>
      </c>
      <c r="H61" s="184">
        <f t="shared" si="8"/>
        <v>71</v>
      </c>
      <c r="I61" s="184">
        <f t="shared" si="8"/>
        <v>10</v>
      </c>
      <c r="J61" s="184">
        <f t="shared" si="8"/>
        <v>166</v>
      </c>
      <c r="K61" s="184">
        <f t="shared" si="8"/>
        <v>7</v>
      </c>
      <c r="L61" s="184">
        <f t="shared" si="8"/>
        <v>101</v>
      </c>
      <c r="M61" s="184">
        <f t="shared" si="8"/>
        <v>91</v>
      </c>
      <c r="N61" s="184">
        <f t="shared" si="8"/>
        <v>96</v>
      </c>
      <c r="O61" s="184">
        <f t="shared" si="8"/>
        <v>34</v>
      </c>
      <c r="P61" s="184">
        <f t="shared" si="8"/>
        <v>76</v>
      </c>
      <c r="Q61" s="184">
        <f t="shared" si="8"/>
        <v>7</v>
      </c>
      <c r="R61" s="184">
        <f t="shared" si="8"/>
        <v>27</v>
      </c>
      <c r="S61" s="184">
        <f t="shared" si="8"/>
        <v>137</v>
      </c>
      <c r="T61" s="184">
        <f t="shared" si="8"/>
        <v>83</v>
      </c>
      <c r="U61" s="184">
        <f t="shared" si="8"/>
        <v>52</v>
      </c>
      <c r="V61" s="184">
        <f t="shared" si="8"/>
        <v>132</v>
      </c>
      <c r="W61" s="184">
        <f t="shared" si="8"/>
        <v>101</v>
      </c>
      <c r="X61" s="184">
        <f t="shared" si="8"/>
        <v>6</v>
      </c>
      <c r="Y61" s="184">
        <f t="shared" si="8"/>
        <v>9</v>
      </c>
      <c r="Z61" s="184">
        <f t="shared" si="8"/>
        <v>12</v>
      </c>
      <c r="AA61" s="184">
        <f t="shared" si="8"/>
        <v>25</v>
      </c>
      <c r="AB61" s="184">
        <f t="shared" si="8"/>
        <v>26</v>
      </c>
      <c r="AC61" s="184">
        <f t="shared" si="8"/>
        <v>90</v>
      </c>
      <c r="AD61" s="184">
        <f t="shared" si="8"/>
        <v>6</v>
      </c>
      <c r="AE61" s="184">
        <f t="shared" si="8"/>
        <v>105</v>
      </c>
      <c r="AF61" s="184">
        <f t="shared" si="8"/>
        <v>137</v>
      </c>
      <c r="AG61" s="184">
        <f t="shared" si="8"/>
        <v>152</v>
      </c>
      <c r="AH61" s="184">
        <f t="shared" si="8"/>
        <v>122</v>
      </c>
      <c r="AI61" s="184">
        <f t="shared" si="8"/>
        <v>73</v>
      </c>
      <c r="AJ61" s="184">
        <f t="shared" ref="AJ61:BO61" si="9">SUM(AJ$7:AJ$60)</f>
        <v>25</v>
      </c>
      <c r="AK61" s="184">
        <f t="shared" si="9"/>
        <v>97</v>
      </c>
      <c r="AL61" s="184">
        <f t="shared" si="9"/>
        <v>4</v>
      </c>
      <c r="AM61" s="184">
        <f t="shared" si="9"/>
        <v>259</v>
      </c>
      <c r="AN61" s="184">
        <f t="shared" si="9"/>
        <v>70</v>
      </c>
      <c r="AO61" s="184">
        <f t="shared" si="9"/>
        <v>247</v>
      </c>
      <c r="AP61" s="184">
        <f t="shared" si="9"/>
        <v>154</v>
      </c>
      <c r="AQ61" s="184">
        <f t="shared" si="9"/>
        <v>94</v>
      </c>
      <c r="AR61" s="184">
        <f t="shared" si="9"/>
        <v>130</v>
      </c>
      <c r="AS61" s="184">
        <f t="shared" si="9"/>
        <v>35</v>
      </c>
      <c r="AT61" s="184">
        <f t="shared" si="9"/>
        <v>12</v>
      </c>
      <c r="AU61" s="184">
        <f t="shared" si="9"/>
        <v>29</v>
      </c>
      <c r="AV61" s="184">
        <f t="shared" si="9"/>
        <v>55</v>
      </c>
      <c r="AW61" s="184">
        <f t="shared" si="9"/>
        <v>109</v>
      </c>
      <c r="AX61" s="184">
        <f t="shared" si="9"/>
        <v>238</v>
      </c>
      <c r="AY61" s="184">
        <f t="shared" si="9"/>
        <v>12</v>
      </c>
      <c r="AZ61" s="184">
        <f t="shared" si="9"/>
        <v>6</v>
      </c>
      <c r="BA61" s="184">
        <f t="shared" si="9"/>
        <v>36</v>
      </c>
      <c r="BB61" s="184">
        <f t="shared" si="9"/>
        <v>219</v>
      </c>
      <c r="BC61" s="184">
        <f t="shared" si="9"/>
        <v>57</v>
      </c>
      <c r="BD61" s="184">
        <f t="shared" si="9"/>
        <v>44</v>
      </c>
      <c r="BE61" s="184">
        <f t="shared" si="9"/>
        <v>134</v>
      </c>
      <c r="BF61" s="184">
        <f t="shared" si="9"/>
        <v>50</v>
      </c>
      <c r="BG61" s="184">
        <f t="shared" si="9"/>
        <v>60</v>
      </c>
      <c r="BH61" s="184">
        <f t="shared" si="9"/>
        <v>50</v>
      </c>
      <c r="BI61" s="184">
        <f t="shared" si="9"/>
        <v>255</v>
      </c>
      <c r="BJ61" s="184">
        <f t="shared" si="9"/>
        <v>92</v>
      </c>
      <c r="BK61" s="184">
        <f t="shared" si="9"/>
        <v>63</v>
      </c>
      <c r="BL61" s="184">
        <f t="shared" si="9"/>
        <v>44</v>
      </c>
      <c r="BM61" s="184">
        <f t="shared" si="9"/>
        <v>106</v>
      </c>
      <c r="BN61" s="184">
        <f t="shared" si="9"/>
        <v>5070</v>
      </c>
      <c r="BO61" s="184">
        <f t="shared" si="9"/>
        <v>1803</v>
      </c>
      <c r="BP61" s="184"/>
      <c r="BQ61" s="184">
        <f t="shared" ref="BQ61:CV61" si="10">SUM(BQ$7:BQ$60)</f>
        <v>0</v>
      </c>
      <c r="BR61" s="184">
        <f t="shared" si="10"/>
        <v>0</v>
      </c>
      <c r="BS61" s="184">
        <f t="shared" si="10"/>
        <v>0</v>
      </c>
      <c r="BT61" s="184">
        <f t="shared" si="10"/>
        <v>0</v>
      </c>
      <c r="BU61" s="184">
        <f t="shared" si="10"/>
        <v>0</v>
      </c>
      <c r="BV61" s="184">
        <f t="shared" si="10"/>
        <v>0</v>
      </c>
      <c r="BW61" s="184">
        <f t="shared" si="10"/>
        <v>0</v>
      </c>
      <c r="BX61" s="184">
        <f t="shared" si="10"/>
        <v>0</v>
      </c>
      <c r="BY61" s="184">
        <f t="shared" si="10"/>
        <v>0</v>
      </c>
      <c r="BZ61" s="184">
        <f t="shared" si="10"/>
        <v>0</v>
      </c>
      <c r="CA61" s="184">
        <f t="shared" si="10"/>
        <v>0</v>
      </c>
      <c r="CB61" s="184">
        <f t="shared" si="10"/>
        <v>31</v>
      </c>
      <c r="CC61" s="184">
        <f t="shared" si="10"/>
        <v>33</v>
      </c>
      <c r="CD61" s="184">
        <f t="shared" si="10"/>
        <v>31</v>
      </c>
      <c r="CE61" s="184">
        <f t="shared" si="10"/>
        <v>42</v>
      </c>
      <c r="CF61" s="184">
        <f t="shared" si="10"/>
        <v>21</v>
      </c>
      <c r="CG61" s="184">
        <f t="shared" si="10"/>
        <v>22</v>
      </c>
      <c r="CH61" s="184">
        <f t="shared" si="10"/>
        <v>26</v>
      </c>
      <c r="CI61" s="184">
        <f t="shared" si="10"/>
        <v>37</v>
      </c>
      <c r="CJ61" s="184">
        <f t="shared" si="10"/>
        <v>28</v>
      </c>
      <c r="CK61" s="184">
        <f t="shared" si="10"/>
        <v>13</v>
      </c>
      <c r="CL61" s="184">
        <f t="shared" si="10"/>
        <v>0</v>
      </c>
      <c r="CM61" s="184">
        <f t="shared" si="10"/>
        <v>33</v>
      </c>
      <c r="CN61" s="184">
        <f t="shared" si="10"/>
        <v>19</v>
      </c>
      <c r="CO61" s="184">
        <f t="shared" si="10"/>
        <v>12</v>
      </c>
      <c r="CP61" s="184">
        <f t="shared" si="10"/>
        <v>6</v>
      </c>
      <c r="CQ61" s="184">
        <f t="shared" si="10"/>
        <v>5</v>
      </c>
      <c r="CR61" s="184">
        <f t="shared" si="10"/>
        <v>2</v>
      </c>
      <c r="CS61" s="184">
        <f t="shared" si="10"/>
        <v>2</v>
      </c>
      <c r="CT61" s="184">
        <f t="shared" si="10"/>
        <v>3</v>
      </c>
      <c r="CU61" s="184">
        <f t="shared" si="10"/>
        <v>0</v>
      </c>
      <c r="CV61" s="184">
        <f t="shared" si="10"/>
        <v>21</v>
      </c>
      <c r="CW61" s="184">
        <f t="shared" ref="CW61:DR61" si="11">SUM(CW$7:CW$60)</f>
        <v>10</v>
      </c>
      <c r="CX61" s="184">
        <f t="shared" si="11"/>
        <v>0</v>
      </c>
      <c r="CY61" s="184">
        <f t="shared" si="11"/>
        <v>2</v>
      </c>
      <c r="CZ61" s="184">
        <f t="shared" si="11"/>
        <v>3</v>
      </c>
      <c r="DA61" s="184">
        <f t="shared" si="11"/>
        <v>6</v>
      </c>
      <c r="DB61" s="184">
        <f t="shared" si="11"/>
        <v>2</v>
      </c>
      <c r="DC61" s="184">
        <f t="shared" si="11"/>
        <v>6</v>
      </c>
      <c r="DD61" s="184">
        <f t="shared" si="11"/>
        <v>9</v>
      </c>
      <c r="DE61" s="184">
        <f t="shared" si="11"/>
        <v>3</v>
      </c>
      <c r="DF61" s="184">
        <f t="shared" si="11"/>
        <v>0</v>
      </c>
      <c r="DG61" s="184">
        <f t="shared" si="11"/>
        <v>7</v>
      </c>
      <c r="DH61" s="184">
        <f t="shared" si="11"/>
        <v>6</v>
      </c>
      <c r="DI61" s="184">
        <f t="shared" si="11"/>
        <v>0</v>
      </c>
      <c r="DJ61" s="184">
        <f t="shared" si="11"/>
        <v>1</v>
      </c>
      <c r="DK61" s="184">
        <f t="shared" si="11"/>
        <v>2</v>
      </c>
      <c r="DL61" s="184">
        <f t="shared" si="11"/>
        <v>1</v>
      </c>
      <c r="DM61" s="184">
        <f t="shared" si="11"/>
        <v>2</v>
      </c>
      <c r="DN61" s="184">
        <f t="shared" si="11"/>
        <v>3</v>
      </c>
      <c r="DO61" s="184">
        <f t="shared" si="11"/>
        <v>1</v>
      </c>
      <c r="DP61" s="184">
        <f t="shared" si="11"/>
        <v>1</v>
      </c>
      <c r="DQ61" s="184">
        <f t="shared" si="11"/>
        <v>1</v>
      </c>
      <c r="DR61" s="184">
        <f t="shared" si="11"/>
        <v>453</v>
      </c>
    </row>
    <row r="62" spans="1:122" ht="14.25" customHeight="1">
      <c r="A62" s="88"/>
      <c r="B62" s="86" t="s">
        <v>8716</v>
      </c>
      <c r="C62" s="88"/>
      <c r="D62" s="88">
        <f t="shared" ref="D62:AI62" si="12">COUNT(D$7:D$60)</f>
        <v>36</v>
      </c>
      <c r="E62" s="88">
        <f t="shared" si="12"/>
        <v>13</v>
      </c>
      <c r="F62" s="88">
        <f t="shared" si="12"/>
        <v>46</v>
      </c>
      <c r="G62" s="88">
        <f t="shared" si="12"/>
        <v>43</v>
      </c>
      <c r="H62" s="88">
        <f t="shared" si="12"/>
        <v>45</v>
      </c>
      <c r="I62" s="88">
        <f t="shared" si="12"/>
        <v>8</v>
      </c>
      <c r="J62" s="88">
        <f t="shared" si="12"/>
        <v>49</v>
      </c>
      <c r="K62" s="88">
        <f t="shared" si="12"/>
        <v>3</v>
      </c>
      <c r="L62" s="88">
        <f t="shared" si="12"/>
        <v>46</v>
      </c>
      <c r="M62" s="88">
        <f t="shared" si="12"/>
        <v>49</v>
      </c>
      <c r="N62" s="88">
        <f t="shared" si="12"/>
        <v>41</v>
      </c>
      <c r="O62" s="88">
        <f t="shared" si="12"/>
        <v>24</v>
      </c>
      <c r="P62" s="88">
        <f t="shared" si="12"/>
        <v>23</v>
      </c>
      <c r="Q62" s="88">
        <f t="shared" si="12"/>
        <v>8</v>
      </c>
      <c r="R62" s="88">
        <f t="shared" si="12"/>
        <v>26</v>
      </c>
      <c r="S62" s="88">
        <f t="shared" si="12"/>
        <v>51</v>
      </c>
      <c r="T62" s="88">
        <f t="shared" si="12"/>
        <v>51</v>
      </c>
      <c r="U62" s="88">
        <f t="shared" si="12"/>
        <v>22</v>
      </c>
      <c r="V62" s="88">
        <f t="shared" si="12"/>
        <v>45</v>
      </c>
      <c r="W62" s="88">
        <f t="shared" si="12"/>
        <v>42</v>
      </c>
      <c r="X62" s="88">
        <f t="shared" si="12"/>
        <v>5</v>
      </c>
      <c r="Y62" s="88">
        <f t="shared" si="12"/>
        <v>7</v>
      </c>
      <c r="Z62" s="88">
        <f t="shared" si="12"/>
        <v>10</v>
      </c>
      <c r="AA62" s="88">
        <f t="shared" si="12"/>
        <v>15</v>
      </c>
      <c r="AB62" s="88">
        <f t="shared" si="12"/>
        <v>17</v>
      </c>
      <c r="AC62" s="88">
        <f t="shared" si="12"/>
        <v>24</v>
      </c>
      <c r="AD62" s="88">
        <f t="shared" si="12"/>
        <v>3</v>
      </c>
      <c r="AE62" s="88">
        <f t="shared" si="12"/>
        <v>43</v>
      </c>
      <c r="AF62" s="88">
        <f t="shared" si="12"/>
        <v>39</v>
      </c>
      <c r="AG62" s="88">
        <f t="shared" si="12"/>
        <v>38</v>
      </c>
      <c r="AH62" s="88">
        <f t="shared" si="12"/>
        <v>33</v>
      </c>
      <c r="AI62" s="88">
        <f t="shared" si="12"/>
        <v>31</v>
      </c>
      <c r="AJ62" s="88">
        <f t="shared" ref="AJ62:BO62" si="13">COUNT(AJ$7:AJ$60)</f>
        <v>15</v>
      </c>
      <c r="AK62" s="88">
        <f t="shared" si="13"/>
        <v>36</v>
      </c>
      <c r="AL62" s="88">
        <f t="shared" si="13"/>
        <v>3</v>
      </c>
      <c r="AM62" s="88">
        <f t="shared" si="13"/>
        <v>46</v>
      </c>
      <c r="AN62" s="88">
        <f t="shared" si="13"/>
        <v>28</v>
      </c>
      <c r="AO62" s="88">
        <f t="shared" si="13"/>
        <v>51</v>
      </c>
      <c r="AP62" s="88">
        <f t="shared" si="13"/>
        <v>45</v>
      </c>
      <c r="AQ62" s="88">
        <f t="shared" si="13"/>
        <v>31</v>
      </c>
      <c r="AR62" s="88">
        <f t="shared" si="13"/>
        <v>44</v>
      </c>
      <c r="AS62" s="88">
        <f t="shared" si="13"/>
        <v>15</v>
      </c>
      <c r="AT62" s="88">
        <f t="shared" si="13"/>
        <v>7</v>
      </c>
      <c r="AU62" s="88">
        <f t="shared" si="13"/>
        <v>10</v>
      </c>
      <c r="AV62" s="88">
        <f t="shared" si="13"/>
        <v>21</v>
      </c>
      <c r="AW62" s="88">
        <f t="shared" si="13"/>
        <v>40</v>
      </c>
      <c r="AX62" s="88">
        <f t="shared" si="13"/>
        <v>47</v>
      </c>
      <c r="AY62" s="88">
        <f t="shared" si="13"/>
        <v>7</v>
      </c>
      <c r="AZ62" s="88">
        <f t="shared" si="13"/>
        <v>5</v>
      </c>
      <c r="BA62" s="88">
        <f t="shared" si="13"/>
        <v>20</v>
      </c>
      <c r="BB62" s="88">
        <f t="shared" si="13"/>
        <v>44</v>
      </c>
      <c r="BC62" s="88">
        <f t="shared" si="13"/>
        <v>23</v>
      </c>
      <c r="BD62" s="88">
        <f t="shared" si="13"/>
        <v>15</v>
      </c>
      <c r="BE62" s="88">
        <f t="shared" si="13"/>
        <v>33</v>
      </c>
      <c r="BF62" s="88">
        <f t="shared" si="13"/>
        <v>15</v>
      </c>
      <c r="BG62" s="88">
        <f t="shared" si="13"/>
        <v>22</v>
      </c>
      <c r="BH62" s="88">
        <f t="shared" si="13"/>
        <v>16</v>
      </c>
      <c r="BI62" s="88">
        <f t="shared" si="13"/>
        <v>51</v>
      </c>
      <c r="BJ62" s="88">
        <f t="shared" si="13"/>
        <v>31</v>
      </c>
      <c r="BK62" s="88">
        <f t="shared" si="13"/>
        <v>50</v>
      </c>
      <c r="BL62" s="88">
        <f t="shared" si="13"/>
        <v>43</v>
      </c>
      <c r="BM62" s="88">
        <f t="shared" si="13"/>
        <v>53</v>
      </c>
      <c r="BN62" s="88">
        <f t="shared" si="13"/>
        <v>54</v>
      </c>
      <c r="BO62" s="88">
        <f t="shared" si="13"/>
        <v>54</v>
      </c>
      <c r="BP62" s="88">
        <f t="shared" ref="BP62:CU62" si="14">COUNT(BP$7:BP$60)</f>
        <v>54</v>
      </c>
      <c r="BQ62" s="88">
        <f t="shared" si="14"/>
        <v>0</v>
      </c>
      <c r="BR62" s="88">
        <f t="shared" si="14"/>
        <v>0</v>
      </c>
      <c r="BS62" s="88">
        <f t="shared" si="14"/>
        <v>0</v>
      </c>
      <c r="BT62" s="88">
        <f t="shared" si="14"/>
        <v>0</v>
      </c>
      <c r="BU62" s="88">
        <f t="shared" si="14"/>
        <v>0</v>
      </c>
      <c r="BV62" s="88">
        <f t="shared" si="14"/>
        <v>0</v>
      </c>
      <c r="BW62" s="88">
        <f t="shared" si="14"/>
        <v>0</v>
      </c>
      <c r="BX62" s="88">
        <f t="shared" si="14"/>
        <v>0</v>
      </c>
      <c r="BY62" s="88">
        <f t="shared" si="14"/>
        <v>0</v>
      </c>
      <c r="BZ62" s="88">
        <f t="shared" si="14"/>
        <v>0</v>
      </c>
      <c r="CA62" s="88">
        <f t="shared" si="14"/>
        <v>0</v>
      </c>
      <c r="CB62" s="88">
        <f t="shared" si="14"/>
        <v>31</v>
      </c>
      <c r="CC62" s="88">
        <f t="shared" si="14"/>
        <v>33</v>
      </c>
      <c r="CD62" s="88">
        <f t="shared" si="14"/>
        <v>31</v>
      </c>
      <c r="CE62" s="88">
        <f t="shared" si="14"/>
        <v>42</v>
      </c>
      <c r="CF62" s="88">
        <f t="shared" si="14"/>
        <v>21</v>
      </c>
      <c r="CG62" s="88">
        <f t="shared" si="14"/>
        <v>22</v>
      </c>
      <c r="CH62" s="88">
        <f t="shared" si="14"/>
        <v>26</v>
      </c>
      <c r="CI62" s="88">
        <f t="shared" si="14"/>
        <v>37</v>
      </c>
      <c r="CJ62" s="88">
        <f t="shared" si="14"/>
        <v>28</v>
      </c>
      <c r="CK62" s="88">
        <f t="shared" si="14"/>
        <v>13</v>
      </c>
      <c r="CL62" s="88">
        <f t="shared" si="14"/>
        <v>0</v>
      </c>
      <c r="CM62" s="88">
        <f t="shared" si="14"/>
        <v>33</v>
      </c>
      <c r="CN62" s="88">
        <f t="shared" si="14"/>
        <v>19</v>
      </c>
      <c r="CO62" s="88">
        <f t="shared" si="14"/>
        <v>12</v>
      </c>
      <c r="CP62" s="88">
        <f t="shared" si="14"/>
        <v>6</v>
      </c>
      <c r="CQ62" s="88">
        <f t="shared" si="14"/>
        <v>5</v>
      </c>
      <c r="CR62" s="88">
        <f t="shared" si="14"/>
        <v>2</v>
      </c>
      <c r="CS62" s="88">
        <f t="shared" si="14"/>
        <v>2</v>
      </c>
      <c r="CT62" s="88">
        <f t="shared" si="14"/>
        <v>3</v>
      </c>
      <c r="CU62" s="88">
        <f t="shared" si="14"/>
        <v>0</v>
      </c>
      <c r="CV62" s="88">
        <f t="shared" ref="CV62:DR62" si="15">COUNT(CV$7:CV$60)</f>
        <v>21</v>
      </c>
      <c r="CW62" s="88">
        <f t="shared" si="15"/>
        <v>10</v>
      </c>
      <c r="CX62" s="88">
        <f t="shared" si="15"/>
        <v>0</v>
      </c>
      <c r="CY62" s="88">
        <f t="shared" si="15"/>
        <v>2</v>
      </c>
      <c r="CZ62" s="88">
        <f t="shared" si="15"/>
        <v>3</v>
      </c>
      <c r="DA62" s="88">
        <f t="shared" si="15"/>
        <v>6</v>
      </c>
      <c r="DB62" s="88">
        <f t="shared" si="15"/>
        <v>2</v>
      </c>
      <c r="DC62" s="88">
        <f t="shared" si="15"/>
        <v>6</v>
      </c>
      <c r="DD62" s="88">
        <f t="shared" si="15"/>
        <v>9</v>
      </c>
      <c r="DE62" s="88">
        <f t="shared" si="15"/>
        <v>3</v>
      </c>
      <c r="DF62" s="88">
        <f t="shared" si="15"/>
        <v>0</v>
      </c>
      <c r="DG62" s="88">
        <f t="shared" si="15"/>
        <v>7</v>
      </c>
      <c r="DH62" s="88">
        <f t="shared" si="15"/>
        <v>6</v>
      </c>
      <c r="DI62" s="88">
        <f t="shared" si="15"/>
        <v>0</v>
      </c>
      <c r="DJ62" s="88">
        <f t="shared" si="15"/>
        <v>1</v>
      </c>
      <c r="DK62" s="88">
        <f t="shared" si="15"/>
        <v>2</v>
      </c>
      <c r="DL62" s="88">
        <f t="shared" si="15"/>
        <v>1</v>
      </c>
      <c r="DM62" s="88">
        <f t="shared" si="15"/>
        <v>2</v>
      </c>
      <c r="DN62" s="88">
        <f t="shared" si="15"/>
        <v>3</v>
      </c>
      <c r="DO62" s="88">
        <f t="shared" si="15"/>
        <v>1</v>
      </c>
      <c r="DP62" s="88">
        <f t="shared" si="15"/>
        <v>1</v>
      </c>
      <c r="DQ62" s="88">
        <f t="shared" si="15"/>
        <v>1</v>
      </c>
      <c r="DR62" s="88">
        <f t="shared" si="15"/>
        <v>54</v>
      </c>
    </row>
    <row r="63" spans="1:122" ht="14.25" customHeight="1">
      <c r="A63" s="184"/>
      <c r="B63" s="79" t="s">
        <v>11882</v>
      </c>
      <c r="C63" s="184"/>
      <c r="D63" s="184">
        <f t="shared" ref="D63:AI63" si="16">MAX(D$7:D$60)</f>
        <v>10</v>
      </c>
      <c r="E63" s="184">
        <f t="shared" si="16"/>
        <v>2</v>
      </c>
      <c r="F63" s="184">
        <f t="shared" si="16"/>
        <v>6</v>
      </c>
      <c r="G63" s="184">
        <f t="shared" si="16"/>
        <v>5</v>
      </c>
      <c r="H63" s="184">
        <f t="shared" si="16"/>
        <v>4</v>
      </c>
      <c r="I63" s="184">
        <f t="shared" si="16"/>
        <v>2</v>
      </c>
      <c r="J63" s="184">
        <f t="shared" si="16"/>
        <v>7</v>
      </c>
      <c r="K63" s="184">
        <f t="shared" si="16"/>
        <v>3</v>
      </c>
      <c r="L63" s="184">
        <f t="shared" si="16"/>
        <v>4</v>
      </c>
      <c r="M63" s="184">
        <f t="shared" si="16"/>
        <v>4</v>
      </c>
      <c r="N63" s="184">
        <f t="shared" si="16"/>
        <v>5</v>
      </c>
      <c r="O63" s="184">
        <f t="shared" si="16"/>
        <v>3</v>
      </c>
      <c r="P63" s="184">
        <f t="shared" si="16"/>
        <v>6</v>
      </c>
      <c r="Q63" s="184">
        <f t="shared" si="16"/>
        <v>2</v>
      </c>
      <c r="R63" s="184">
        <f t="shared" si="16"/>
        <v>2</v>
      </c>
      <c r="S63" s="184">
        <f t="shared" si="16"/>
        <v>6</v>
      </c>
      <c r="T63" s="184">
        <f t="shared" si="16"/>
        <v>3</v>
      </c>
      <c r="U63" s="184">
        <f t="shared" si="16"/>
        <v>5</v>
      </c>
      <c r="V63" s="184">
        <f t="shared" si="16"/>
        <v>6</v>
      </c>
      <c r="W63" s="184">
        <f t="shared" si="16"/>
        <v>8</v>
      </c>
      <c r="X63" s="184">
        <f t="shared" si="16"/>
        <v>2</v>
      </c>
      <c r="Y63" s="184">
        <f t="shared" si="16"/>
        <v>2</v>
      </c>
      <c r="Z63" s="184">
        <f t="shared" si="16"/>
        <v>2</v>
      </c>
      <c r="AA63" s="184">
        <f t="shared" si="16"/>
        <v>4</v>
      </c>
      <c r="AB63" s="184">
        <f t="shared" si="16"/>
        <v>4</v>
      </c>
      <c r="AC63" s="184">
        <f t="shared" si="16"/>
        <v>8</v>
      </c>
      <c r="AD63" s="184">
        <f t="shared" si="16"/>
        <v>3</v>
      </c>
      <c r="AE63" s="184">
        <f t="shared" si="16"/>
        <v>5</v>
      </c>
      <c r="AF63" s="184">
        <f t="shared" si="16"/>
        <v>6</v>
      </c>
      <c r="AG63" s="184">
        <f t="shared" si="16"/>
        <v>9</v>
      </c>
      <c r="AH63" s="184">
        <f t="shared" si="16"/>
        <v>8</v>
      </c>
      <c r="AI63" s="184">
        <f t="shared" si="16"/>
        <v>5</v>
      </c>
      <c r="AJ63" s="184">
        <f t="shared" ref="AJ63:BO63" si="17">MAX(AJ$7:AJ$60)</f>
        <v>4</v>
      </c>
      <c r="AK63" s="184">
        <f t="shared" si="17"/>
        <v>7</v>
      </c>
      <c r="AL63" s="184">
        <f t="shared" si="17"/>
        <v>2</v>
      </c>
      <c r="AM63" s="184">
        <f t="shared" si="17"/>
        <v>11</v>
      </c>
      <c r="AN63" s="184">
        <f t="shared" si="17"/>
        <v>5</v>
      </c>
      <c r="AO63" s="184">
        <f t="shared" si="17"/>
        <v>9</v>
      </c>
      <c r="AP63" s="184">
        <f t="shared" si="17"/>
        <v>8</v>
      </c>
      <c r="AQ63" s="184">
        <f t="shared" si="17"/>
        <v>8</v>
      </c>
      <c r="AR63" s="184">
        <f t="shared" si="17"/>
        <v>7</v>
      </c>
      <c r="AS63" s="184">
        <f t="shared" si="17"/>
        <v>6</v>
      </c>
      <c r="AT63" s="184">
        <f t="shared" si="17"/>
        <v>4</v>
      </c>
      <c r="AU63" s="184">
        <f t="shared" si="17"/>
        <v>6</v>
      </c>
      <c r="AV63" s="184">
        <f t="shared" si="17"/>
        <v>6</v>
      </c>
      <c r="AW63" s="184">
        <f t="shared" si="17"/>
        <v>6</v>
      </c>
      <c r="AX63" s="184">
        <f t="shared" si="17"/>
        <v>9</v>
      </c>
      <c r="AY63" s="184">
        <f t="shared" si="17"/>
        <v>3</v>
      </c>
      <c r="AZ63" s="184">
        <f t="shared" si="17"/>
        <v>2</v>
      </c>
      <c r="BA63" s="184">
        <f t="shared" si="17"/>
        <v>6</v>
      </c>
      <c r="BB63" s="184">
        <f t="shared" si="17"/>
        <v>13</v>
      </c>
      <c r="BC63" s="184">
        <f t="shared" si="17"/>
        <v>6</v>
      </c>
      <c r="BD63" s="184">
        <f t="shared" si="17"/>
        <v>6</v>
      </c>
      <c r="BE63" s="184">
        <f t="shared" si="17"/>
        <v>9</v>
      </c>
      <c r="BF63" s="184">
        <f t="shared" si="17"/>
        <v>12</v>
      </c>
      <c r="BG63" s="184">
        <f t="shared" si="17"/>
        <v>6</v>
      </c>
      <c r="BH63" s="184">
        <f t="shared" si="17"/>
        <v>5</v>
      </c>
      <c r="BI63" s="184">
        <f t="shared" si="17"/>
        <v>9</v>
      </c>
      <c r="BJ63" s="184">
        <f t="shared" si="17"/>
        <v>17</v>
      </c>
      <c r="BK63" s="184">
        <f t="shared" si="17"/>
        <v>5</v>
      </c>
      <c r="BL63" s="184">
        <f t="shared" si="17"/>
        <v>2</v>
      </c>
      <c r="BM63" s="184">
        <f t="shared" si="17"/>
        <v>3</v>
      </c>
      <c r="BN63" s="184">
        <f t="shared" si="17"/>
        <v>154</v>
      </c>
      <c r="BO63" s="184">
        <f t="shared" si="17"/>
        <v>44</v>
      </c>
      <c r="BP63" s="224">
        <f t="shared" ref="BP63:CU63" si="18">MAX(BP$7:BP$60)</f>
        <v>0.70967741935483875</v>
      </c>
      <c r="BQ63" s="184">
        <f t="shared" si="18"/>
        <v>0</v>
      </c>
      <c r="BR63" s="184">
        <f t="shared" si="18"/>
        <v>0</v>
      </c>
      <c r="BS63" s="184">
        <f t="shared" si="18"/>
        <v>0</v>
      </c>
      <c r="BT63" s="184">
        <f t="shared" si="18"/>
        <v>0</v>
      </c>
      <c r="BU63" s="184">
        <f t="shared" si="18"/>
        <v>0</v>
      </c>
      <c r="BV63" s="184">
        <f t="shared" si="18"/>
        <v>0</v>
      </c>
      <c r="BW63" s="184">
        <f t="shared" si="18"/>
        <v>0</v>
      </c>
      <c r="BX63" s="184">
        <f t="shared" si="18"/>
        <v>0</v>
      </c>
      <c r="BY63" s="184">
        <f t="shared" si="18"/>
        <v>0</v>
      </c>
      <c r="BZ63" s="184">
        <f t="shared" si="18"/>
        <v>0</v>
      </c>
      <c r="CA63" s="184">
        <f t="shared" si="18"/>
        <v>0</v>
      </c>
      <c r="CB63" s="184">
        <f t="shared" si="18"/>
        <v>1</v>
      </c>
      <c r="CC63" s="184">
        <f t="shared" si="18"/>
        <v>1</v>
      </c>
      <c r="CD63" s="184">
        <f t="shared" si="18"/>
        <v>1</v>
      </c>
      <c r="CE63" s="184">
        <f t="shared" si="18"/>
        <v>1</v>
      </c>
      <c r="CF63" s="184">
        <f t="shared" si="18"/>
        <v>1</v>
      </c>
      <c r="CG63" s="184">
        <f t="shared" si="18"/>
        <v>1</v>
      </c>
      <c r="CH63" s="184">
        <f t="shared" si="18"/>
        <v>1</v>
      </c>
      <c r="CI63" s="184">
        <f t="shared" si="18"/>
        <v>1</v>
      </c>
      <c r="CJ63" s="184">
        <f t="shared" si="18"/>
        <v>1</v>
      </c>
      <c r="CK63" s="184">
        <f t="shared" si="18"/>
        <v>1</v>
      </c>
      <c r="CL63" s="184">
        <f t="shared" si="18"/>
        <v>0</v>
      </c>
      <c r="CM63" s="184">
        <f t="shared" si="18"/>
        <v>1</v>
      </c>
      <c r="CN63" s="184">
        <f t="shared" si="18"/>
        <v>1</v>
      </c>
      <c r="CO63" s="184">
        <f t="shared" si="18"/>
        <v>1</v>
      </c>
      <c r="CP63" s="184">
        <f t="shared" si="18"/>
        <v>1</v>
      </c>
      <c r="CQ63" s="184">
        <f t="shared" si="18"/>
        <v>1</v>
      </c>
      <c r="CR63" s="184">
        <f t="shared" si="18"/>
        <v>1</v>
      </c>
      <c r="CS63" s="184">
        <f t="shared" si="18"/>
        <v>1</v>
      </c>
      <c r="CT63" s="184">
        <f t="shared" si="18"/>
        <v>1</v>
      </c>
      <c r="CU63" s="184">
        <f t="shared" si="18"/>
        <v>0</v>
      </c>
      <c r="CV63" s="184">
        <f t="shared" ref="CV63:DR63" si="19">MAX(CV$7:CV$60)</f>
        <v>1</v>
      </c>
      <c r="CW63" s="184">
        <f t="shared" si="19"/>
        <v>1</v>
      </c>
      <c r="CX63" s="184">
        <f t="shared" si="19"/>
        <v>0</v>
      </c>
      <c r="CY63" s="184">
        <f t="shared" si="19"/>
        <v>1</v>
      </c>
      <c r="CZ63" s="184">
        <f t="shared" si="19"/>
        <v>1</v>
      </c>
      <c r="DA63" s="184">
        <f t="shared" si="19"/>
        <v>1</v>
      </c>
      <c r="DB63" s="184">
        <f t="shared" si="19"/>
        <v>1</v>
      </c>
      <c r="DC63" s="184">
        <f t="shared" si="19"/>
        <v>1</v>
      </c>
      <c r="DD63" s="184">
        <f t="shared" si="19"/>
        <v>1</v>
      </c>
      <c r="DE63" s="184">
        <f t="shared" si="19"/>
        <v>1</v>
      </c>
      <c r="DF63" s="184">
        <f t="shared" si="19"/>
        <v>0</v>
      </c>
      <c r="DG63" s="184">
        <f t="shared" si="19"/>
        <v>1</v>
      </c>
      <c r="DH63" s="184">
        <f t="shared" si="19"/>
        <v>1</v>
      </c>
      <c r="DI63" s="184">
        <f t="shared" si="19"/>
        <v>0</v>
      </c>
      <c r="DJ63" s="184">
        <f t="shared" si="19"/>
        <v>1</v>
      </c>
      <c r="DK63" s="184">
        <f t="shared" si="19"/>
        <v>1</v>
      </c>
      <c r="DL63" s="184">
        <f t="shared" si="19"/>
        <v>1</v>
      </c>
      <c r="DM63" s="184">
        <f t="shared" si="19"/>
        <v>1</v>
      </c>
      <c r="DN63" s="184">
        <f t="shared" si="19"/>
        <v>1</v>
      </c>
      <c r="DO63" s="184">
        <f t="shared" si="19"/>
        <v>1</v>
      </c>
      <c r="DP63" s="184">
        <f t="shared" si="19"/>
        <v>1</v>
      </c>
      <c r="DQ63" s="184">
        <f t="shared" si="19"/>
        <v>1</v>
      </c>
      <c r="DR63" s="184">
        <f t="shared" si="19"/>
        <v>16</v>
      </c>
    </row>
    <row r="64" spans="1:122" ht="14.25" customHeight="1">
      <c r="A64" s="184"/>
      <c r="B64" s="79" t="s">
        <v>11883</v>
      </c>
      <c r="C64" s="184"/>
      <c r="D64" s="184">
        <f t="shared" ref="D64:AI64" si="20">MIN(D$7:D$60)</f>
        <v>1</v>
      </c>
      <c r="E64" s="184">
        <f t="shared" si="20"/>
        <v>1</v>
      </c>
      <c r="F64" s="184">
        <f t="shared" si="20"/>
        <v>1</v>
      </c>
      <c r="G64" s="184">
        <f t="shared" si="20"/>
        <v>1</v>
      </c>
      <c r="H64" s="184">
        <f t="shared" si="20"/>
        <v>1</v>
      </c>
      <c r="I64" s="184">
        <f t="shared" si="20"/>
        <v>1</v>
      </c>
      <c r="J64" s="184">
        <f t="shared" si="20"/>
        <v>1</v>
      </c>
      <c r="K64" s="184">
        <f t="shared" si="20"/>
        <v>2</v>
      </c>
      <c r="L64" s="184">
        <f t="shared" si="20"/>
        <v>1</v>
      </c>
      <c r="M64" s="184">
        <f t="shared" si="20"/>
        <v>1</v>
      </c>
      <c r="N64" s="184">
        <f t="shared" si="20"/>
        <v>1</v>
      </c>
      <c r="O64" s="184">
        <f t="shared" si="20"/>
        <v>1</v>
      </c>
      <c r="P64" s="184">
        <f t="shared" si="20"/>
        <v>1</v>
      </c>
      <c r="Q64" s="184">
        <f t="shared" si="20"/>
        <v>0</v>
      </c>
      <c r="R64" s="184">
        <f t="shared" si="20"/>
        <v>1</v>
      </c>
      <c r="S64" s="184">
        <f t="shared" si="20"/>
        <v>1</v>
      </c>
      <c r="T64" s="184">
        <f t="shared" si="20"/>
        <v>1</v>
      </c>
      <c r="U64" s="184">
        <f t="shared" si="20"/>
        <v>1</v>
      </c>
      <c r="V64" s="184">
        <f t="shared" si="20"/>
        <v>1</v>
      </c>
      <c r="W64" s="184">
        <f t="shared" si="20"/>
        <v>1</v>
      </c>
      <c r="X64" s="184">
        <f t="shared" si="20"/>
        <v>1</v>
      </c>
      <c r="Y64" s="184">
        <f t="shared" si="20"/>
        <v>0</v>
      </c>
      <c r="Z64" s="184">
        <f t="shared" si="20"/>
        <v>1</v>
      </c>
      <c r="AA64" s="184">
        <f t="shared" si="20"/>
        <v>1</v>
      </c>
      <c r="AB64" s="184">
        <f t="shared" si="20"/>
        <v>1</v>
      </c>
      <c r="AC64" s="184">
        <f t="shared" si="20"/>
        <v>1</v>
      </c>
      <c r="AD64" s="184">
        <f t="shared" si="20"/>
        <v>1</v>
      </c>
      <c r="AE64" s="184">
        <f t="shared" si="20"/>
        <v>1</v>
      </c>
      <c r="AF64" s="184">
        <f t="shared" si="20"/>
        <v>1</v>
      </c>
      <c r="AG64" s="184">
        <f t="shared" si="20"/>
        <v>1</v>
      </c>
      <c r="AH64" s="184">
        <f t="shared" si="20"/>
        <v>1</v>
      </c>
      <c r="AI64" s="184">
        <f t="shared" si="20"/>
        <v>1</v>
      </c>
      <c r="AJ64" s="184">
        <f t="shared" ref="AJ64:BO64" si="21">MIN(AJ$7:AJ$60)</f>
        <v>0</v>
      </c>
      <c r="AK64" s="184">
        <f t="shared" si="21"/>
        <v>1</v>
      </c>
      <c r="AL64" s="184">
        <f t="shared" si="21"/>
        <v>1</v>
      </c>
      <c r="AM64" s="184">
        <f t="shared" si="21"/>
        <v>1</v>
      </c>
      <c r="AN64" s="184">
        <f t="shared" si="21"/>
        <v>1</v>
      </c>
      <c r="AO64" s="184">
        <f t="shared" si="21"/>
        <v>1</v>
      </c>
      <c r="AP64" s="184">
        <f t="shared" si="21"/>
        <v>1</v>
      </c>
      <c r="AQ64" s="184">
        <f t="shared" si="21"/>
        <v>1</v>
      </c>
      <c r="AR64" s="184">
        <f t="shared" si="21"/>
        <v>1</v>
      </c>
      <c r="AS64" s="184">
        <f t="shared" si="21"/>
        <v>0</v>
      </c>
      <c r="AT64" s="184">
        <f t="shared" si="21"/>
        <v>1</v>
      </c>
      <c r="AU64" s="184">
        <f t="shared" si="21"/>
        <v>1</v>
      </c>
      <c r="AV64" s="184">
        <f t="shared" si="21"/>
        <v>1</v>
      </c>
      <c r="AW64" s="184">
        <f t="shared" si="21"/>
        <v>1</v>
      </c>
      <c r="AX64" s="184">
        <f t="shared" si="21"/>
        <v>1</v>
      </c>
      <c r="AY64" s="184">
        <f t="shared" si="21"/>
        <v>1</v>
      </c>
      <c r="AZ64" s="184">
        <f t="shared" si="21"/>
        <v>1</v>
      </c>
      <c r="BA64" s="184">
        <f t="shared" si="21"/>
        <v>0</v>
      </c>
      <c r="BB64" s="184">
        <f t="shared" si="21"/>
        <v>1</v>
      </c>
      <c r="BC64" s="184">
        <f t="shared" si="21"/>
        <v>1</v>
      </c>
      <c r="BD64" s="184">
        <f t="shared" si="21"/>
        <v>1</v>
      </c>
      <c r="BE64" s="184">
        <f t="shared" si="21"/>
        <v>1</v>
      </c>
      <c r="BF64" s="184">
        <f t="shared" si="21"/>
        <v>1</v>
      </c>
      <c r="BG64" s="184">
        <f t="shared" si="21"/>
        <v>1</v>
      </c>
      <c r="BH64" s="184">
        <f t="shared" si="21"/>
        <v>1</v>
      </c>
      <c r="BI64" s="184">
        <f t="shared" si="21"/>
        <v>1</v>
      </c>
      <c r="BJ64" s="184">
        <f t="shared" si="21"/>
        <v>1</v>
      </c>
      <c r="BK64" s="184">
        <f t="shared" si="21"/>
        <v>1</v>
      </c>
      <c r="BL64" s="184">
        <f t="shared" si="21"/>
        <v>1</v>
      </c>
      <c r="BM64" s="184">
        <f t="shared" si="21"/>
        <v>1</v>
      </c>
      <c r="BN64" s="184">
        <f t="shared" si="21"/>
        <v>20</v>
      </c>
      <c r="BO64" s="184">
        <f t="shared" si="21"/>
        <v>16</v>
      </c>
      <c r="BP64" s="224">
        <f t="shared" ref="BP64:CU64" si="22">MIN(BP$7:BP$60)</f>
        <v>0.25806451612903225</v>
      </c>
      <c r="BQ64" s="184">
        <f t="shared" si="22"/>
        <v>0</v>
      </c>
      <c r="BR64" s="184">
        <f t="shared" si="22"/>
        <v>0</v>
      </c>
      <c r="BS64" s="184">
        <f t="shared" si="22"/>
        <v>0</v>
      </c>
      <c r="BT64" s="184">
        <f t="shared" si="22"/>
        <v>0</v>
      </c>
      <c r="BU64" s="184">
        <f t="shared" si="22"/>
        <v>0</v>
      </c>
      <c r="BV64" s="184">
        <f t="shared" si="22"/>
        <v>0</v>
      </c>
      <c r="BW64" s="184">
        <f t="shared" si="22"/>
        <v>0</v>
      </c>
      <c r="BX64" s="184">
        <f t="shared" si="22"/>
        <v>0</v>
      </c>
      <c r="BY64" s="184">
        <f t="shared" si="22"/>
        <v>0</v>
      </c>
      <c r="BZ64" s="184">
        <f t="shared" si="22"/>
        <v>0</v>
      </c>
      <c r="CA64" s="184">
        <f t="shared" si="22"/>
        <v>0</v>
      </c>
      <c r="CB64" s="184">
        <f t="shared" si="22"/>
        <v>1</v>
      </c>
      <c r="CC64" s="184">
        <f t="shared" si="22"/>
        <v>1</v>
      </c>
      <c r="CD64" s="184">
        <f t="shared" si="22"/>
        <v>1</v>
      </c>
      <c r="CE64" s="184">
        <f t="shared" si="22"/>
        <v>1</v>
      </c>
      <c r="CF64" s="184">
        <f t="shared" si="22"/>
        <v>1</v>
      </c>
      <c r="CG64" s="184">
        <f t="shared" si="22"/>
        <v>1</v>
      </c>
      <c r="CH64" s="184">
        <f t="shared" si="22"/>
        <v>1</v>
      </c>
      <c r="CI64" s="184">
        <f t="shared" si="22"/>
        <v>1</v>
      </c>
      <c r="CJ64" s="184">
        <f t="shared" si="22"/>
        <v>1</v>
      </c>
      <c r="CK64" s="184">
        <f t="shared" si="22"/>
        <v>1</v>
      </c>
      <c r="CL64" s="184">
        <f t="shared" si="22"/>
        <v>0</v>
      </c>
      <c r="CM64" s="184">
        <f t="shared" si="22"/>
        <v>1</v>
      </c>
      <c r="CN64" s="184">
        <f t="shared" si="22"/>
        <v>1</v>
      </c>
      <c r="CO64" s="184">
        <f t="shared" si="22"/>
        <v>1</v>
      </c>
      <c r="CP64" s="184">
        <f t="shared" si="22"/>
        <v>1</v>
      </c>
      <c r="CQ64" s="184">
        <f t="shared" si="22"/>
        <v>1</v>
      </c>
      <c r="CR64" s="184">
        <f t="shared" si="22"/>
        <v>1</v>
      </c>
      <c r="CS64" s="184">
        <f t="shared" si="22"/>
        <v>1</v>
      </c>
      <c r="CT64" s="184">
        <f t="shared" si="22"/>
        <v>1</v>
      </c>
      <c r="CU64" s="184">
        <f t="shared" si="22"/>
        <v>0</v>
      </c>
      <c r="CV64" s="184">
        <f t="shared" ref="CV64:DR64" si="23">MIN(CV$7:CV$60)</f>
        <v>1</v>
      </c>
      <c r="CW64" s="184">
        <f t="shared" si="23"/>
        <v>1</v>
      </c>
      <c r="CX64" s="184">
        <f t="shared" si="23"/>
        <v>0</v>
      </c>
      <c r="CY64" s="184">
        <f t="shared" si="23"/>
        <v>1</v>
      </c>
      <c r="CZ64" s="184">
        <f t="shared" si="23"/>
        <v>1</v>
      </c>
      <c r="DA64" s="184">
        <f t="shared" si="23"/>
        <v>1</v>
      </c>
      <c r="DB64" s="184">
        <f t="shared" si="23"/>
        <v>1</v>
      </c>
      <c r="DC64" s="184">
        <f t="shared" si="23"/>
        <v>1</v>
      </c>
      <c r="DD64" s="184">
        <f t="shared" si="23"/>
        <v>1</v>
      </c>
      <c r="DE64" s="184">
        <f t="shared" si="23"/>
        <v>1</v>
      </c>
      <c r="DF64" s="184">
        <f t="shared" si="23"/>
        <v>0</v>
      </c>
      <c r="DG64" s="184">
        <f t="shared" si="23"/>
        <v>1</v>
      </c>
      <c r="DH64" s="184">
        <f t="shared" si="23"/>
        <v>1</v>
      </c>
      <c r="DI64" s="184">
        <f t="shared" si="23"/>
        <v>0</v>
      </c>
      <c r="DJ64" s="184">
        <f t="shared" si="23"/>
        <v>1</v>
      </c>
      <c r="DK64" s="184">
        <f t="shared" si="23"/>
        <v>1</v>
      </c>
      <c r="DL64" s="184">
        <f t="shared" si="23"/>
        <v>1</v>
      </c>
      <c r="DM64" s="184">
        <f t="shared" si="23"/>
        <v>1</v>
      </c>
      <c r="DN64" s="184">
        <f t="shared" si="23"/>
        <v>1</v>
      </c>
      <c r="DO64" s="184">
        <f t="shared" si="23"/>
        <v>1</v>
      </c>
      <c r="DP64" s="184">
        <f t="shared" si="23"/>
        <v>1</v>
      </c>
      <c r="DQ64" s="184">
        <f t="shared" si="23"/>
        <v>1</v>
      </c>
      <c r="DR64" s="184">
        <f t="shared" si="23"/>
        <v>2</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B5:BJ5"/>
    <mergeCell ref="S5:V5"/>
    <mergeCell ref="W5:AB5"/>
    <mergeCell ref="AD5:AH5"/>
    <mergeCell ref="AK5:AN5"/>
    <mergeCell ref="AO5:AW5"/>
  </mergeCells>
  <hyperlinks>
    <hyperlink ref="A7" r:id="rId1" xr:uid="{00000000-0004-0000-0800-000000000000}"/>
    <hyperlink ref="A8" r:id="rId2" xr:uid="{00000000-0004-0000-0800-000001000000}"/>
    <hyperlink ref="A9" r:id="rId3" xr:uid="{00000000-0004-0000-0800-000002000000}"/>
    <hyperlink ref="A10" r:id="rId4" xr:uid="{00000000-0004-0000-0800-000003000000}"/>
    <hyperlink ref="A11" r:id="rId5" xr:uid="{00000000-0004-0000-0800-000004000000}"/>
    <hyperlink ref="A12" r:id="rId6" xr:uid="{00000000-0004-0000-0800-000005000000}"/>
    <hyperlink ref="A13" r:id="rId7" xr:uid="{00000000-0004-0000-0800-000006000000}"/>
    <hyperlink ref="A14" r:id="rId8" xr:uid="{00000000-0004-0000-0800-000007000000}"/>
    <hyperlink ref="A15" r:id="rId9" xr:uid="{00000000-0004-0000-0800-000008000000}"/>
    <hyperlink ref="A16" r:id="rId10" xr:uid="{00000000-0004-0000-0800-000009000000}"/>
    <hyperlink ref="A17" r:id="rId11" xr:uid="{00000000-0004-0000-0800-00000A000000}"/>
    <hyperlink ref="A18" r:id="rId12" xr:uid="{00000000-0004-0000-0800-00000B000000}"/>
    <hyperlink ref="A19" r:id="rId13" xr:uid="{00000000-0004-0000-0800-00000C000000}"/>
    <hyperlink ref="A20" r:id="rId14" xr:uid="{00000000-0004-0000-0800-00000D000000}"/>
    <hyperlink ref="A21" r:id="rId15" xr:uid="{00000000-0004-0000-0800-00000E000000}"/>
    <hyperlink ref="A22" r:id="rId16" xr:uid="{00000000-0004-0000-0800-00000F000000}"/>
    <hyperlink ref="A23" r:id="rId17" xr:uid="{00000000-0004-0000-0800-000010000000}"/>
    <hyperlink ref="A24" r:id="rId18" xr:uid="{00000000-0004-0000-0800-000011000000}"/>
    <hyperlink ref="A25" r:id="rId19" xr:uid="{00000000-0004-0000-0800-000012000000}"/>
    <hyperlink ref="A26" r:id="rId20" xr:uid="{00000000-0004-0000-0800-000013000000}"/>
    <hyperlink ref="A27" r:id="rId21" xr:uid="{00000000-0004-0000-0800-000014000000}"/>
    <hyperlink ref="A28" r:id="rId22" xr:uid="{00000000-0004-0000-0800-000015000000}"/>
    <hyperlink ref="A29" r:id="rId23" xr:uid="{00000000-0004-0000-0800-000016000000}"/>
    <hyperlink ref="A30" r:id="rId24" xr:uid="{00000000-0004-0000-0800-000017000000}"/>
    <hyperlink ref="A31" r:id="rId25" xr:uid="{00000000-0004-0000-0800-000018000000}"/>
    <hyperlink ref="A32" r:id="rId26" xr:uid="{00000000-0004-0000-0800-000019000000}"/>
    <hyperlink ref="A33" r:id="rId27" xr:uid="{00000000-0004-0000-0800-00001A000000}"/>
    <hyperlink ref="A34" r:id="rId28" xr:uid="{00000000-0004-0000-0800-00001B000000}"/>
    <hyperlink ref="A35" r:id="rId29" xr:uid="{00000000-0004-0000-0800-00001C000000}"/>
    <hyperlink ref="A36" r:id="rId30" xr:uid="{00000000-0004-0000-0800-00001D000000}"/>
    <hyperlink ref="A37" r:id="rId31" xr:uid="{00000000-0004-0000-0800-00001E000000}"/>
    <hyperlink ref="A38" r:id="rId32" xr:uid="{00000000-0004-0000-0800-00001F000000}"/>
    <hyperlink ref="A39" r:id="rId33" xr:uid="{00000000-0004-0000-0800-000020000000}"/>
    <hyperlink ref="A40" r:id="rId34" xr:uid="{00000000-0004-0000-0800-000021000000}"/>
    <hyperlink ref="A41" r:id="rId35" xr:uid="{00000000-0004-0000-0800-000022000000}"/>
    <hyperlink ref="A42" r:id="rId36" xr:uid="{00000000-0004-0000-0800-000023000000}"/>
    <hyperlink ref="A43" r:id="rId37" xr:uid="{00000000-0004-0000-0800-000024000000}"/>
    <hyperlink ref="A44" r:id="rId38" xr:uid="{00000000-0004-0000-0800-000025000000}"/>
    <hyperlink ref="A45" r:id="rId39" xr:uid="{00000000-0004-0000-0800-000026000000}"/>
    <hyperlink ref="A46" r:id="rId40" xr:uid="{00000000-0004-0000-0800-000027000000}"/>
    <hyperlink ref="A47" r:id="rId41" xr:uid="{00000000-0004-0000-0800-000028000000}"/>
    <hyperlink ref="A48" r:id="rId42" xr:uid="{00000000-0004-0000-0800-000029000000}"/>
    <hyperlink ref="A49" r:id="rId43" xr:uid="{00000000-0004-0000-0800-00002A000000}"/>
    <hyperlink ref="A50" r:id="rId44" xr:uid="{00000000-0004-0000-0800-00002B000000}"/>
    <hyperlink ref="A51" r:id="rId45" xr:uid="{00000000-0004-0000-0800-00002C000000}"/>
    <hyperlink ref="A52" r:id="rId46" xr:uid="{00000000-0004-0000-0800-00002D000000}"/>
    <hyperlink ref="A53" r:id="rId47" xr:uid="{00000000-0004-0000-0800-00002E000000}"/>
    <hyperlink ref="A54" r:id="rId48" xr:uid="{00000000-0004-0000-0800-00002F000000}"/>
    <hyperlink ref="A55" r:id="rId49" xr:uid="{00000000-0004-0000-0800-000030000000}"/>
    <hyperlink ref="A56" r:id="rId50" xr:uid="{00000000-0004-0000-0800-000031000000}"/>
    <hyperlink ref="A57" r:id="rId51" xr:uid="{00000000-0004-0000-0800-000032000000}"/>
    <hyperlink ref="A58" r:id="rId52" xr:uid="{00000000-0004-0000-0800-000033000000}"/>
    <hyperlink ref="A59" r:id="rId53" xr:uid="{00000000-0004-0000-0800-000034000000}"/>
    <hyperlink ref="A60" r:id="rId54" xr:uid="{00000000-0004-0000-0800-000035000000}"/>
  </hyperlink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C1000"/>
  <sheetViews>
    <sheetView workbookViewId="0"/>
  </sheetViews>
  <sheetFormatPr defaultColWidth="14.28515625" defaultRowHeight="15" customHeight="1"/>
  <cols>
    <col min="1" max="1" width="78" customWidth="1"/>
    <col min="2" max="2" width="99.28515625" customWidth="1"/>
    <col min="3" max="3" width="26.28515625" customWidth="1"/>
    <col min="4" max="26" width="10.85546875" customWidth="1"/>
  </cols>
  <sheetData>
    <row r="1" spans="1:3" ht="14.25" customHeight="1">
      <c r="A1" s="184"/>
      <c r="B1" s="192" t="s">
        <v>11884</v>
      </c>
      <c r="C1" s="184"/>
    </row>
    <row r="2" spans="1:3" ht="14.25" customHeight="1">
      <c r="A2" s="192">
        <f t="array" ref="A2:A43">TRANSPOSE('Summary recommendation by Count'!CB7:DQ7)</f>
        <v>0</v>
      </c>
      <c r="B2" s="192" t="s">
        <v>8719</v>
      </c>
      <c r="C2" s="192" t="b">
        <f t="shared" ref="C2:C49" si="0">A2=B2</f>
        <v>0</v>
      </c>
    </row>
    <row r="3" spans="1:3" ht="14.25" customHeight="1">
      <c r="A3" s="192">
        <v>1</v>
      </c>
      <c r="B3" s="192" t="s">
        <v>8720</v>
      </c>
      <c r="C3" s="192" t="b">
        <f t="shared" si="0"/>
        <v>0</v>
      </c>
    </row>
    <row r="4" spans="1:3" ht="14.25" customHeight="1">
      <c r="A4" s="192">
        <v>0</v>
      </c>
      <c r="B4" s="192" t="s">
        <v>8721</v>
      </c>
      <c r="C4" s="192" t="b">
        <f t="shared" si="0"/>
        <v>0</v>
      </c>
    </row>
    <row r="5" spans="1:3" ht="14.25" customHeight="1">
      <c r="A5" s="192">
        <v>1</v>
      </c>
      <c r="B5" s="192" t="s">
        <v>8722</v>
      </c>
      <c r="C5" s="192" t="b">
        <f t="shared" si="0"/>
        <v>0</v>
      </c>
    </row>
    <row r="6" spans="1:3" ht="14.25" customHeight="1">
      <c r="A6" s="192">
        <v>0</v>
      </c>
      <c r="B6" s="192" t="s">
        <v>8723</v>
      </c>
      <c r="C6" s="192" t="b">
        <f t="shared" si="0"/>
        <v>0</v>
      </c>
    </row>
    <row r="7" spans="1:3" ht="14.25" customHeight="1">
      <c r="A7" s="192">
        <v>0</v>
      </c>
      <c r="B7" s="192" t="s">
        <v>8724</v>
      </c>
      <c r="C7" s="192" t="b">
        <f t="shared" si="0"/>
        <v>0</v>
      </c>
    </row>
    <row r="8" spans="1:3" ht="14.25" customHeight="1">
      <c r="A8" s="192">
        <v>0</v>
      </c>
      <c r="B8" s="192" t="s">
        <v>8725</v>
      </c>
      <c r="C8" s="192" t="b">
        <f t="shared" si="0"/>
        <v>0</v>
      </c>
    </row>
    <row r="9" spans="1:3" ht="14.25" customHeight="1">
      <c r="A9" s="192">
        <v>1</v>
      </c>
      <c r="B9" s="192" t="s">
        <v>8726</v>
      </c>
      <c r="C9" s="192" t="b">
        <f t="shared" si="0"/>
        <v>0</v>
      </c>
    </row>
    <row r="10" spans="1:3" ht="14.25" customHeight="1">
      <c r="A10" s="192">
        <v>0</v>
      </c>
      <c r="B10" s="192" t="s">
        <v>8727</v>
      </c>
      <c r="C10" s="192" t="b">
        <f t="shared" si="0"/>
        <v>0</v>
      </c>
    </row>
    <row r="11" spans="1:3" ht="14.25" customHeight="1">
      <c r="A11" s="192">
        <v>0</v>
      </c>
      <c r="B11" s="192" t="s">
        <v>8728</v>
      </c>
      <c r="C11" s="192" t="b">
        <f t="shared" si="0"/>
        <v>0</v>
      </c>
    </row>
    <row r="12" spans="1:3" ht="14.25" customHeight="1">
      <c r="A12" s="192">
        <v>0</v>
      </c>
      <c r="B12" s="192" t="s">
        <v>8729</v>
      </c>
      <c r="C12" s="192" t="b">
        <f t="shared" si="0"/>
        <v>0</v>
      </c>
    </row>
    <row r="13" spans="1:3" ht="14.25" customHeight="1">
      <c r="A13" s="192">
        <v>0</v>
      </c>
      <c r="B13" s="192" t="s">
        <v>8689</v>
      </c>
      <c r="C13" s="192" t="b">
        <f t="shared" si="0"/>
        <v>0</v>
      </c>
    </row>
    <row r="14" spans="1:3" ht="14.25" customHeight="1">
      <c r="A14" s="192">
        <v>0</v>
      </c>
      <c r="B14" s="192" t="s">
        <v>8730</v>
      </c>
      <c r="C14" s="192" t="b">
        <f t="shared" si="0"/>
        <v>0</v>
      </c>
    </row>
    <row r="15" spans="1:3" ht="14.25" customHeight="1">
      <c r="A15" s="192">
        <v>1</v>
      </c>
      <c r="B15" s="192" t="s">
        <v>8731</v>
      </c>
      <c r="C15" s="192" t="b">
        <f t="shared" si="0"/>
        <v>0</v>
      </c>
    </row>
    <row r="16" spans="1:3" ht="14.25" customHeight="1">
      <c r="A16" s="192">
        <v>0</v>
      </c>
      <c r="B16" s="192" t="s">
        <v>8732</v>
      </c>
      <c r="C16" s="192" t="b">
        <f t="shared" si="0"/>
        <v>0</v>
      </c>
    </row>
    <row r="17" spans="1:3" ht="14.25" customHeight="1">
      <c r="A17" s="192">
        <v>0</v>
      </c>
      <c r="B17" s="192" t="s">
        <v>8733</v>
      </c>
      <c r="C17" s="192" t="b">
        <f t="shared" si="0"/>
        <v>0</v>
      </c>
    </row>
    <row r="18" spans="1:3" ht="14.25" customHeight="1">
      <c r="A18" s="192">
        <v>0</v>
      </c>
      <c r="B18" s="192" t="s">
        <v>8734</v>
      </c>
      <c r="C18" s="192" t="b">
        <f t="shared" si="0"/>
        <v>0</v>
      </c>
    </row>
    <row r="19" spans="1:3" ht="14.25" customHeight="1">
      <c r="A19" s="192">
        <v>0</v>
      </c>
      <c r="B19" s="184"/>
      <c r="C19" s="192" t="b">
        <f t="shared" si="0"/>
        <v>1</v>
      </c>
    </row>
    <row r="20" spans="1:3" ht="14.25" customHeight="1">
      <c r="A20" s="192">
        <v>0</v>
      </c>
      <c r="B20" s="192" t="s">
        <v>8735</v>
      </c>
      <c r="C20" s="192" t="b">
        <f t="shared" si="0"/>
        <v>0</v>
      </c>
    </row>
    <row r="21" spans="1:3" ht="14.25" customHeight="1">
      <c r="A21" s="192">
        <v>0</v>
      </c>
      <c r="B21" s="192" t="s">
        <v>8736</v>
      </c>
      <c r="C21" s="192" t="b">
        <f t="shared" si="0"/>
        <v>0</v>
      </c>
    </row>
    <row r="22" spans="1:3" ht="14.25" customHeight="1">
      <c r="A22" s="192">
        <v>0</v>
      </c>
      <c r="B22" s="192" t="s">
        <v>8737</v>
      </c>
      <c r="C22" s="192" t="b">
        <f t="shared" si="0"/>
        <v>0</v>
      </c>
    </row>
    <row r="23" spans="1:3" ht="14.25" customHeight="1">
      <c r="A23" s="192">
        <v>0</v>
      </c>
      <c r="B23" s="192" t="s">
        <v>8738</v>
      </c>
      <c r="C23" s="192" t="b">
        <f t="shared" si="0"/>
        <v>0</v>
      </c>
    </row>
    <row r="24" spans="1:3" ht="14.25" customHeight="1">
      <c r="A24" s="192">
        <v>0</v>
      </c>
      <c r="B24" s="192" t="s">
        <v>8739</v>
      </c>
      <c r="C24" s="192" t="b">
        <f t="shared" si="0"/>
        <v>0</v>
      </c>
    </row>
    <row r="25" spans="1:3" ht="14.25" customHeight="1">
      <c r="A25" s="192">
        <v>0</v>
      </c>
      <c r="B25" s="192" t="s">
        <v>8740</v>
      </c>
      <c r="C25" s="192" t="b">
        <f t="shared" si="0"/>
        <v>0</v>
      </c>
    </row>
    <row r="26" spans="1:3" ht="14.25" customHeight="1">
      <c r="A26" s="192">
        <v>0</v>
      </c>
      <c r="B26" s="192" t="s">
        <v>8741</v>
      </c>
      <c r="C26" s="192" t="b">
        <f t="shared" si="0"/>
        <v>0</v>
      </c>
    </row>
    <row r="27" spans="1:3" ht="14.25" customHeight="1">
      <c r="A27" s="192">
        <v>0</v>
      </c>
      <c r="B27" s="192" t="s">
        <v>8742</v>
      </c>
      <c r="C27" s="192" t="b">
        <f t="shared" si="0"/>
        <v>0</v>
      </c>
    </row>
    <row r="28" spans="1:3" ht="14.25" customHeight="1">
      <c r="A28" s="192">
        <v>0</v>
      </c>
      <c r="B28" s="184"/>
      <c r="C28" s="192" t="b">
        <f t="shared" si="0"/>
        <v>1</v>
      </c>
    </row>
    <row r="29" spans="1:3" ht="14.25" customHeight="1">
      <c r="A29" s="192">
        <v>0</v>
      </c>
      <c r="B29" s="192" t="s">
        <v>8743</v>
      </c>
      <c r="C29" s="192" t="b">
        <f t="shared" si="0"/>
        <v>0</v>
      </c>
    </row>
    <row r="30" spans="1:3" ht="14.25" customHeight="1">
      <c r="A30" s="192">
        <v>0</v>
      </c>
      <c r="B30" s="192" t="s">
        <v>8744</v>
      </c>
      <c r="C30" s="192" t="b">
        <f t="shared" si="0"/>
        <v>0</v>
      </c>
    </row>
    <row r="31" spans="1:3" ht="14.25" customHeight="1">
      <c r="A31" s="192">
        <v>0</v>
      </c>
      <c r="B31" s="184"/>
      <c r="C31" s="192" t="b">
        <f t="shared" si="0"/>
        <v>1</v>
      </c>
    </row>
    <row r="32" spans="1:3" ht="14.25" customHeight="1">
      <c r="A32" s="192">
        <v>0</v>
      </c>
      <c r="B32" s="192" t="s">
        <v>8745</v>
      </c>
      <c r="C32" s="192" t="b">
        <f t="shared" si="0"/>
        <v>0</v>
      </c>
    </row>
    <row r="33" spans="1:3" ht="14.25" customHeight="1">
      <c r="A33" s="192">
        <v>0</v>
      </c>
      <c r="B33" s="192" t="s">
        <v>8746</v>
      </c>
      <c r="C33" s="192" t="b">
        <f t="shared" si="0"/>
        <v>0</v>
      </c>
    </row>
    <row r="34" spans="1:3" ht="14.25" customHeight="1">
      <c r="A34" s="192">
        <v>0</v>
      </c>
      <c r="B34" s="192" t="s">
        <v>8747</v>
      </c>
      <c r="C34" s="192" t="b">
        <f t="shared" si="0"/>
        <v>0</v>
      </c>
    </row>
    <row r="35" spans="1:3" ht="14.25" customHeight="1">
      <c r="A35" s="192">
        <v>0</v>
      </c>
      <c r="B35" s="192" t="s">
        <v>8748</v>
      </c>
      <c r="C35" s="192" t="b">
        <f t="shared" si="0"/>
        <v>0</v>
      </c>
    </row>
    <row r="36" spans="1:3" ht="14.25" customHeight="1">
      <c r="A36" s="192">
        <v>0</v>
      </c>
      <c r="B36" s="192" t="s">
        <v>8749</v>
      </c>
      <c r="C36" s="192" t="b">
        <f t="shared" si="0"/>
        <v>0</v>
      </c>
    </row>
    <row r="37" spans="1:3" ht="14.25" customHeight="1">
      <c r="A37" s="192">
        <v>0</v>
      </c>
      <c r="B37" s="192" t="s">
        <v>8750</v>
      </c>
      <c r="C37" s="192" t="b">
        <f t="shared" si="0"/>
        <v>0</v>
      </c>
    </row>
    <row r="38" spans="1:3" ht="14.25" customHeight="1">
      <c r="A38" s="192">
        <v>0</v>
      </c>
      <c r="B38" s="184"/>
      <c r="C38" s="192" t="b">
        <f t="shared" si="0"/>
        <v>1</v>
      </c>
    </row>
    <row r="39" spans="1:3" ht="14.25" customHeight="1">
      <c r="A39" s="192">
        <v>0</v>
      </c>
      <c r="B39" s="192" t="s">
        <v>8751</v>
      </c>
      <c r="C39" s="192" t="b">
        <f t="shared" si="0"/>
        <v>0</v>
      </c>
    </row>
    <row r="40" spans="1:3" ht="14.25" customHeight="1">
      <c r="A40" s="192">
        <v>0</v>
      </c>
      <c r="B40" s="192" t="s">
        <v>8752</v>
      </c>
      <c r="C40" s="192" t="b">
        <f t="shared" si="0"/>
        <v>0</v>
      </c>
    </row>
    <row r="41" spans="1:3" ht="14.25" customHeight="1">
      <c r="A41" s="192">
        <v>0</v>
      </c>
      <c r="B41" s="184"/>
      <c r="C41" s="192" t="b">
        <f t="shared" si="0"/>
        <v>1</v>
      </c>
    </row>
    <row r="42" spans="1:3" ht="14.25" customHeight="1">
      <c r="A42" s="192">
        <v>0</v>
      </c>
      <c r="B42" s="192" t="s">
        <v>8753</v>
      </c>
      <c r="C42" s="192" t="b">
        <f t="shared" si="0"/>
        <v>0</v>
      </c>
    </row>
    <row r="43" spans="1:3" ht="14.25" customHeight="1">
      <c r="A43" s="192">
        <v>0</v>
      </c>
      <c r="B43" s="192" t="s">
        <v>8754</v>
      </c>
      <c r="C43" s="192" t="b">
        <f t="shared" si="0"/>
        <v>0</v>
      </c>
    </row>
    <row r="44" spans="1:3" ht="14.25" customHeight="1">
      <c r="A44" s="184"/>
      <c r="B44" s="192" t="s">
        <v>8755</v>
      </c>
      <c r="C44" s="192" t="b">
        <f t="shared" si="0"/>
        <v>0</v>
      </c>
    </row>
    <row r="45" spans="1:3" ht="14.25" customHeight="1">
      <c r="A45" s="184"/>
      <c r="B45" s="192" t="s">
        <v>8756</v>
      </c>
      <c r="C45" s="192" t="b">
        <f t="shared" si="0"/>
        <v>0</v>
      </c>
    </row>
    <row r="46" spans="1:3" ht="14.25" customHeight="1">
      <c r="A46" s="184"/>
      <c r="B46" s="192" t="s">
        <v>8757</v>
      </c>
      <c r="C46" s="192" t="b">
        <f t="shared" si="0"/>
        <v>0</v>
      </c>
    </row>
    <row r="47" spans="1:3" ht="14.25" customHeight="1">
      <c r="A47" s="184"/>
      <c r="B47" s="192" t="s">
        <v>8758</v>
      </c>
      <c r="C47" s="192" t="b">
        <f t="shared" si="0"/>
        <v>0</v>
      </c>
    </row>
    <row r="48" spans="1:3" ht="14.25" customHeight="1">
      <c r="A48" s="184"/>
      <c r="B48" s="192" t="s">
        <v>8759</v>
      </c>
      <c r="C48" s="192" t="b">
        <f t="shared" si="0"/>
        <v>0</v>
      </c>
    </row>
    <row r="49" spans="2:3" ht="14.25" customHeight="1">
      <c r="B49" s="192" t="s">
        <v>8760</v>
      </c>
      <c r="C49" s="192" t="b">
        <f t="shared" si="0"/>
        <v>0</v>
      </c>
    </row>
    <row r="50" spans="2:3" ht="14.25" customHeight="1">
      <c r="B50" s="184"/>
      <c r="C50" s="184"/>
    </row>
    <row r="51" spans="2:3" ht="14.25" customHeight="1">
      <c r="B51" s="184"/>
      <c r="C51" s="184"/>
    </row>
    <row r="52" spans="2:3" ht="14.25" customHeight="1">
      <c r="B52" s="184"/>
      <c r="C52" s="184"/>
    </row>
    <row r="53" spans="2:3" ht="14.25" customHeight="1">
      <c r="B53" s="184"/>
      <c r="C53" s="184"/>
    </row>
    <row r="54" spans="2:3" ht="14.25" customHeight="1">
      <c r="B54" s="184"/>
      <c r="C54" s="184"/>
    </row>
    <row r="55" spans="2:3" ht="14.25" customHeight="1">
      <c r="B55" s="184"/>
      <c r="C55" s="184"/>
    </row>
    <row r="56" spans="2:3" ht="14.25" customHeight="1">
      <c r="B56" s="184"/>
      <c r="C56" s="184"/>
    </row>
    <row r="57" spans="2:3" ht="14.25" customHeight="1">
      <c r="B57" s="184"/>
      <c r="C57" s="184"/>
    </row>
    <row r="58" spans="2:3" ht="14.25" customHeight="1">
      <c r="B58" s="184"/>
      <c r="C58" s="184"/>
    </row>
    <row r="59" spans="2:3" ht="14.25" customHeight="1">
      <c r="B59" s="184"/>
      <c r="C59" s="184"/>
    </row>
    <row r="60" spans="2:3" ht="14.25" customHeight="1">
      <c r="B60" s="184"/>
      <c r="C60" s="184"/>
    </row>
    <row r="61" spans="2:3" ht="14.25" customHeight="1">
      <c r="B61" s="184"/>
      <c r="C61" s="184"/>
    </row>
    <row r="62" spans="2:3" ht="14.25" customHeight="1">
      <c r="B62" s="184"/>
      <c r="C62" s="184"/>
    </row>
    <row r="63" spans="2:3" ht="14.25" customHeight="1">
      <c r="B63" s="184"/>
      <c r="C63" s="184"/>
    </row>
    <row r="64" spans="2:3" ht="14.25" customHeight="1">
      <c r="B64" s="184"/>
      <c r="C64" s="184"/>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859"/>
  <sheetViews>
    <sheetView zoomScale="90" zoomScaleNormal="90" workbookViewId="0">
      <pane xSplit="1" ySplit="2" topLeftCell="F4845" activePane="bottomRight" state="frozen"/>
      <selection pane="bottomRight" activeCell="F4845" sqref="F4845"/>
      <selection pane="bottomLeft" activeCell="A3" sqref="A3"/>
      <selection pane="topRight" activeCell="B1" sqref="B1"/>
    </sheetView>
  </sheetViews>
  <sheetFormatPr defaultColWidth="14.28515625" defaultRowHeight="14.25"/>
  <cols>
    <col min="1" max="1" width="5.7109375" style="107" customWidth="1"/>
    <col min="2" max="2" width="15" style="124" customWidth="1"/>
    <col min="3" max="3" width="19.28515625" style="107" customWidth="1"/>
    <col min="4" max="4" width="10.7109375" style="105" customWidth="1"/>
    <col min="5" max="5" width="28.28515625" style="107" customWidth="1"/>
    <col min="6" max="6" width="16.28515625" style="107" customWidth="1"/>
    <col min="7" max="7" width="85.28515625" style="108" customWidth="1"/>
    <col min="8" max="9" width="18" style="107" customWidth="1"/>
    <col min="10" max="11" width="20.85546875" style="107" customWidth="1"/>
    <col min="12" max="12" width="10.28515625" style="104" customWidth="1"/>
    <col min="13" max="14" width="10.28515625" style="106" customWidth="1"/>
    <col min="15" max="15" width="19.28515625" style="134" customWidth="1"/>
    <col min="16" max="16" width="20.7109375" style="134" customWidth="1"/>
    <col min="17" max="17" width="16.28515625" style="132" customWidth="1"/>
  </cols>
  <sheetData>
    <row r="1" spans="1:18" s="56" customFormat="1">
      <c r="A1" s="106"/>
      <c r="B1" s="134"/>
      <c r="C1" s="106"/>
      <c r="D1" s="148"/>
      <c r="E1" s="106"/>
      <c r="F1" s="106"/>
      <c r="G1" s="149"/>
      <c r="H1" s="106"/>
      <c r="I1" s="106"/>
      <c r="J1" s="176" t="s">
        <v>8669</v>
      </c>
      <c r="K1" s="176" t="s">
        <v>8669</v>
      </c>
      <c r="L1" s="178" t="s">
        <v>2</v>
      </c>
      <c r="M1" s="178" t="s">
        <v>2</v>
      </c>
      <c r="N1" s="178" t="s">
        <v>2</v>
      </c>
      <c r="O1" s="178" t="s">
        <v>2</v>
      </c>
      <c r="P1" s="178" t="s">
        <v>2</v>
      </c>
      <c r="Q1" s="179" t="s">
        <v>2</v>
      </c>
      <c r="R1" s="180"/>
    </row>
    <row r="2" spans="1:18" s="110" customFormat="1" ht="45" customHeight="1">
      <c r="A2" s="151" t="s">
        <v>3</v>
      </c>
      <c r="B2" s="151" t="s">
        <v>11885</v>
      </c>
      <c r="C2" s="151" t="s">
        <v>4</v>
      </c>
      <c r="D2" s="151" t="s">
        <v>10295</v>
      </c>
      <c r="E2" s="151" t="s">
        <v>6</v>
      </c>
      <c r="F2" s="151" t="s">
        <v>8670</v>
      </c>
      <c r="G2" s="151" t="s">
        <v>8</v>
      </c>
      <c r="H2" s="181" t="s">
        <v>9</v>
      </c>
      <c r="I2" s="151" t="s">
        <v>10</v>
      </c>
      <c r="J2" s="151" t="s">
        <v>11</v>
      </c>
      <c r="K2" s="151" t="s">
        <v>12</v>
      </c>
      <c r="L2" s="151" t="s">
        <v>19</v>
      </c>
      <c r="M2" s="111" t="s">
        <v>20</v>
      </c>
      <c r="N2" s="151" t="s">
        <v>21</v>
      </c>
      <c r="O2" s="151" t="s">
        <v>11886</v>
      </c>
      <c r="P2" s="151" t="s">
        <v>11887</v>
      </c>
      <c r="Q2" s="151" t="s">
        <v>11888</v>
      </c>
      <c r="R2" s="182"/>
    </row>
    <row r="3" spans="1:18" ht="45" customHeight="1">
      <c r="A3" s="155"/>
      <c r="B3" s="156" t="s">
        <v>11889</v>
      </c>
      <c r="C3" s="156" t="s">
        <v>3073</v>
      </c>
      <c r="D3" s="155">
        <v>2017</v>
      </c>
      <c r="E3" s="160" t="s">
        <v>28</v>
      </c>
      <c r="F3" s="160" t="s">
        <v>270</v>
      </c>
      <c r="G3" s="157" t="s">
        <v>11890</v>
      </c>
      <c r="H3" s="157" t="s">
        <v>31</v>
      </c>
      <c r="I3" s="157" t="s">
        <v>42</v>
      </c>
      <c r="J3" s="157" t="s">
        <v>32</v>
      </c>
      <c r="K3" s="157" t="s">
        <v>33</v>
      </c>
      <c r="L3" s="155" t="s">
        <v>34</v>
      </c>
      <c r="M3" s="99" t="s">
        <v>34</v>
      </c>
      <c r="N3" s="99">
        <v>1</v>
      </c>
      <c r="O3" s="129" t="s">
        <v>11891</v>
      </c>
      <c r="P3" s="129" t="s">
        <v>11891</v>
      </c>
      <c r="Q3" s="183" t="s">
        <v>11892</v>
      </c>
      <c r="R3" s="184"/>
    </row>
    <row r="4" spans="1:18" ht="45" customHeight="1">
      <c r="A4" s="155"/>
      <c r="B4" s="156" t="s">
        <v>11889</v>
      </c>
      <c r="C4" s="156" t="s">
        <v>3073</v>
      </c>
      <c r="D4" s="155">
        <v>2017</v>
      </c>
      <c r="E4" s="160" t="s">
        <v>28</v>
      </c>
      <c r="F4" s="137" t="s">
        <v>63</v>
      </c>
      <c r="G4" s="157" t="s">
        <v>11893</v>
      </c>
      <c r="H4" s="157" t="s">
        <v>426</v>
      </c>
      <c r="I4" s="157" t="s">
        <v>11894</v>
      </c>
      <c r="J4" s="142" t="s">
        <v>32</v>
      </c>
      <c r="K4" s="102" t="s">
        <v>33</v>
      </c>
      <c r="L4" s="155" t="s">
        <v>34</v>
      </c>
      <c r="M4" s="99" t="s">
        <v>34</v>
      </c>
      <c r="N4" s="99">
        <v>1</v>
      </c>
      <c r="O4" s="129" t="s">
        <v>11895</v>
      </c>
      <c r="P4" s="129" t="s">
        <v>11896</v>
      </c>
      <c r="Q4" s="183" t="s">
        <v>11892</v>
      </c>
      <c r="R4" s="184"/>
    </row>
    <row r="5" spans="1:18" ht="67.5" customHeight="1">
      <c r="A5" s="155"/>
      <c r="B5" s="156" t="s">
        <v>11889</v>
      </c>
      <c r="C5" s="156" t="s">
        <v>3073</v>
      </c>
      <c r="D5" s="155">
        <v>2017</v>
      </c>
      <c r="E5" s="160" t="s">
        <v>28</v>
      </c>
      <c r="F5" s="157" t="s">
        <v>29</v>
      </c>
      <c r="G5" s="139" t="s">
        <v>11897</v>
      </c>
      <c r="H5" s="157" t="s">
        <v>31</v>
      </c>
      <c r="I5" s="157" t="s">
        <v>29</v>
      </c>
      <c r="J5" s="157" t="s">
        <v>32</v>
      </c>
      <c r="K5" s="157" t="s">
        <v>33</v>
      </c>
      <c r="L5" s="155" t="s">
        <v>34</v>
      </c>
      <c r="M5" s="155" t="s">
        <v>34</v>
      </c>
      <c r="N5" s="99">
        <v>1</v>
      </c>
      <c r="O5" s="129" t="s">
        <v>11895</v>
      </c>
      <c r="P5" s="129" t="s">
        <v>11898</v>
      </c>
      <c r="Q5" s="183" t="s">
        <v>11892</v>
      </c>
      <c r="R5" s="184"/>
    </row>
    <row r="6" spans="1:18" ht="33.75" customHeight="1">
      <c r="A6" s="155"/>
      <c r="B6" s="156" t="s">
        <v>11889</v>
      </c>
      <c r="C6" s="156" t="s">
        <v>3073</v>
      </c>
      <c r="D6" s="155">
        <v>2017</v>
      </c>
      <c r="E6" s="160" t="s">
        <v>28</v>
      </c>
      <c r="F6" s="157" t="s">
        <v>44</v>
      </c>
      <c r="G6" s="157" t="s">
        <v>11899</v>
      </c>
      <c r="H6" s="157" t="s">
        <v>31</v>
      </c>
      <c r="I6" s="157" t="s">
        <v>46</v>
      </c>
      <c r="J6" s="157" t="s">
        <v>32</v>
      </c>
      <c r="K6" s="157" t="s">
        <v>47</v>
      </c>
      <c r="L6" s="155" t="s">
        <v>34</v>
      </c>
      <c r="M6" s="99" t="s">
        <v>34</v>
      </c>
      <c r="N6" s="99">
        <v>1</v>
      </c>
      <c r="O6" s="129" t="s">
        <v>11895</v>
      </c>
      <c r="P6" s="129" t="s">
        <v>11900</v>
      </c>
      <c r="Q6" s="183" t="s">
        <v>11892</v>
      </c>
      <c r="R6" s="184" t="s">
        <v>11901</v>
      </c>
    </row>
    <row r="7" spans="1:18" ht="33.75" customHeight="1">
      <c r="A7" s="155"/>
      <c r="B7" s="156" t="s">
        <v>11889</v>
      </c>
      <c r="C7" s="156" t="s">
        <v>3073</v>
      </c>
      <c r="D7" s="155">
        <v>2017</v>
      </c>
      <c r="E7" s="160" t="s">
        <v>28</v>
      </c>
      <c r="F7" s="157" t="s">
        <v>29</v>
      </c>
      <c r="G7" s="157" t="s">
        <v>11902</v>
      </c>
      <c r="H7" s="157" t="s">
        <v>31</v>
      </c>
      <c r="I7" s="157" t="s">
        <v>29</v>
      </c>
      <c r="J7" s="156" t="s">
        <v>32</v>
      </c>
      <c r="K7" s="157" t="s">
        <v>33</v>
      </c>
      <c r="L7" s="155" t="s">
        <v>34</v>
      </c>
      <c r="M7" s="155" t="s">
        <v>34</v>
      </c>
      <c r="N7" s="99">
        <v>1</v>
      </c>
      <c r="O7" s="129" t="s">
        <v>11895</v>
      </c>
      <c r="P7" s="129" t="s">
        <v>11900</v>
      </c>
      <c r="Q7" s="183" t="s">
        <v>11892</v>
      </c>
      <c r="R7" s="184"/>
    </row>
    <row r="8" spans="1:18" ht="27.75" customHeight="1">
      <c r="A8" s="155"/>
      <c r="B8" s="156" t="s">
        <v>11889</v>
      </c>
      <c r="C8" s="156" t="s">
        <v>3073</v>
      </c>
      <c r="D8" s="155">
        <v>2017</v>
      </c>
      <c r="E8" s="160" t="s">
        <v>28</v>
      </c>
      <c r="F8" s="157" t="s">
        <v>37</v>
      </c>
      <c r="G8" s="140" t="s">
        <v>11903</v>
      </c>
      <c r="H8" s="157" t="s">
        <v>31</v>
      </c>
      <c r="I8" s="157" t="s">
        <v>39</v>
      </c>
      <c r="J8" s="157" t="s">
        <v>32</v>
      </c>
      <c r="K8" s="157" t="s">
        <v>33</v>
      </c>
      <c r="L8" s="155" t="s">
        <v>34</v>
      </c>
      <c r="M8" s="99" t="s">
        <v>48</v>
      </c>
      <c r="N8" s="99">
        <v>1</v>
      </c>
      <c r="O8" s="129" t="s">
        <v>11895</v>
      </c>
      <c r="P8" s="129" t="s">
        <v>11900</v>
      </c>
      <c r="Q8" s="183" t="s">
        <v>11892</v>
      </c>
      <c r="R8" s="184"/>
    </row>
    <row r="9" spans="1:18" ht="34.5" customHeight="1">
      <c r="A9" s="155"/>
      <c r="B9" s="156" t="s">
        <v>11889</v>
      </c>
      <c r="C9" s="156" t="s">
        <v>3073</v>
      </c>
      <c r="D9" s="155">
        <v>2017</v>
      </c>
      <c r="E9" s="160" t="s">
        <v>28</v>
      </c>
      <c r="F9" s="157" t="s">
        <v>29</v>
      </c>
      <c r="G9" s="136" t="s">
        <v>11904</v>
      </c>
      <c r="H9" s="140" t="s">
        <v>31</v>
      </c>
      <c r="I9" s="157" t="s">
        <v>29</v>
      </c>
      <c r="J9" s="157" t="s">
        <v>32</v>
      </c>
      <c r="K9" s="157" t="s">
        <v>33</v>
      </c>
      <c r="L9" s="155" t="s">
        <v>34</v>
      </c>
      <c r="M9" s="155" t="s">
        <v>34</v>
      </c>
      <c r="N9" s="99">
        <v>1</v>
      </c>
      <c r="O9" s="129" t="s">
        <v>11895</v>
      </c>
      <c r="P9" s="129" t="s">
        <v>11905</v>
      </c>
      <c r="Q9" s="183" t="s">
        <v>34</v>
      </c>
      <c r="R9" s="184"/>
    </row>
    <row r="10" spans="1:18" ht="79.5" customHeight="1">
      <c r="A10" s="155"/>
      <c r="B10" s="156" t="s">
        <v>11889</v>
      </c>
      <c r="C10" s="156" t="s">
        <v>3073</v>
      </c>
      <c r="D10" s="155">
        <v>2017</v>
      </c>
      <c r="E10" s="160" t="s">
        <v>28</v>
      </c>
      <c r="F10" s="157" t="s">
        <v>63</v>
      </c>
      <c r="G10" s="138" t="s">
        <v>11906</v>
      </c>
      <c r="H10" s="157" t="s">
        <v>193</v>
      </c>
      <c r="I10" s="157" t="s">
        <v>120</v>
      </c>
      <c r="J10" s="142" t="s">
        <v>32</v>
      </c>
      <c r="K10" s="102" t="s">
        <v>33</v>
      </c>
      <c r="L10" s="155" t="s">
        <v>34</v>
      </c>
      <c r="M10" s="99" t="s">
        <v>34</v>
      </c>
      <c r="N10" s="99">
        <v>1</v>
      </c>
      <c r="O10" s="129" t="s">
        <v>11895</v>
      </c>
      <c r="P10" s="129" t="s">
        <v>11907</v>
      </c>
      <c r="Q10" s="183" t="s">
        <v>11892</v>
      </c>
      <c r="R10" s="184"/>
    </row>
    <row r="11" spans="1:18" ht="90" customHeight="1">
      <c r="A11" s="155"/>
      <c r="B11" s="156" t="s">
        <v>11889</v>
      </c>
      <c r="C11" s="156" t="s">
        <v>3073</v>
      </c>
      <c r="D11" s="155">
        <v>2017</v>
      </c>
      <c r="E11" s="160" t="s">
        <v>28</v>
      </c>
      <c r="F11" s="157" t="s">
        <v>37</v>
      </c>
      <c r="G11" s="160" t="s">
        <v>11908</v>
      </c>
      <c r="H11" s="139" t="s">
        <v>31</v>
      </c>
      <c r="I11" s="157" t="s">
        <v>39</v>
      </c>
      <c r="J11" s="157" t="s">
        <v>32</v>
      </c>
      <c r="K11" s="157" t="s">
        <v>33</v>
      </c>
      <c r="L11" s="159" t="s">
        <v>34</v>
      </c>
      <c r="M11" s="100" t="s">
        <v>34</v>
      </c>
      <c r="N11" s="100">
        <v>1</v>
      </c>
      <c r="O11" s="129" t="s">
        <v>11895</v>
      </c>
      <c r="P11" s="130" t="s">
        <v>11909</v>
      </c>
      <c r="Q11" s="183" t="s">
        <v>11892</v>
      </c>
      <c r="R11" s="184"/>
    </row>
    <row r="12" spans="1:18" ht="33.75" customHeight="1">
      <c r="A12" s="155"/>
      <c r="B12" s="156" t="s">
        <v>11889</v>
      </c>
      <c r="C12" s="156" t="s">
        <v>3073</v>
      </c>
      <c r="D12" s="155">
        <v>2017</v>
      </c>
      <c r="E12" s="160" t="s">
        <v>173</v>
      </c>
      <c r="F12" s="157" t="s">
        <v>177</v>
      </c>
      <c r="G12" s="160" t="s">
        <v>11910</v>
      </c>
      <c r="H12" s="157" t="s">
        <v>426</v>
      </c>
      <c r="I12" s="160" t="s">
        <v>11894</v>
      </c>
      <c r="J12" s="160" t="s">
        <v>173</v>
      </c>
      <c r="K12" s="160" t="s">
        <v>3254</v>
      </c>
      <c r="L12" s="159" t="s">
        <v>34</v>
      </c>
      <c r="M12" s="100" t="s">
        <v>34</v>
      </c>
      <c r="N12" s="100">
        <v>1</v>
      </c>
      <c r="O12" s="129" t="s">
        <v>11895</v>
      </c>
      <c r="P12" s="130" t="s">
        <v>11909</v>
      </c>
      <c r="Q12" s="183" t="s">
        <v>11892</v>
      </c>
      <c r="R12" s="184"/>
    </row>
    <row r="13" spans="1:18" ht="33.75" customHeight="1">
      <c r="A13" s="155"/>
      <c r="B13" s="156" t="s">
        <v>11889</v>
      </c>
      <c r="C13" s="156" t="s">
        <v>3073</v>
      </c>
      <c r="D13" s="155">
        <v>2017</v>
      </c>
      <c r="E13" s="160" t="s">
        <v>28</v>
      </c>
      <c r="F13" s="157" t="s">
        <v>63</v>
      </c>
      <c r="G13" s="160" t="s">
        <v>11911</v>
      </c>
      <c r="H13" s="157" t="s">
        <v>193</v>
      </c>
      <c r="I13" s="157" t="s">
        <v>120</v>
      </c>
      <c r="J13" s="102" t="s">
        <v>32</v>
      </c>
      <c r="K13" s="157" t="s">
        <v>33</v>
      </c>
      <c r="L13" s="155" t="s">
        <v>34</v>
      </c>
      <c r="M13" s="99" t="s">
        <v>34</v>
      </c>
      <c r="N13" s="99">
        <v>1</v>
      </c>
      <c r="O13" s="129" t="s">
        <v>11895</v>
      </c>
      <c r="P13" s="130" t="s">
        <v>11909</v>
      </c>
      <c r="Q13" s="183" t="s">
        <v>11892</v>
      </c>
      <c r="R13" s="184"/>
    </row>
    <row r="14" spans="1:18" ht="33.75" customHeight="1">
      <c r="A14" s="155"/>
      <c r="B14" s="156" t="s">
        <v>11889</v>
      </c>
      <c r="C14" s="156" t="s">
        <v>3073</v>
      </c>
      <c r="D14" s="155">
        <v>2017</v>
      </c>
      <c r="E14" s="160" t="s">
        <v>28</v>
      </c>
      <c r="F14" s="157" t="s">
        <v>63</v>
      </c>
      <c r="G14" s="160" t="s">
        <v>11912</v>
      </c>
      <c r="H14" s="157" t="s">
        <v>193</v>
      </c>
      <c r="I14" s="157" t="s">
        <v>120</v>
      </c>
      <c r="J14" s="102" t="s">
        <v>32</v>
      </c>
      <c r="K14" s="157" t="s">
        <v>33</v>
      </c>
      <c r="L14" s="155" t="s">
        <v>34</v>
      </c>
      <c r="M14" s="99" t="s">
        <v>34</v>
      </c>
      <c r="N14" s="99">
        <v>1</v>
      </c>
      <c r="O14" s="129" t="s">
        <v>11895</v>
      </c>
      <c r="P14" s="130" t="s">
        <v>11909</v>
      </c>
      <c r="Q14" s="183" t="s">
        <v>11892</v>
      </c>
      <c r="R14" s="184"/>
    </row>
    <row r="15" spans="1:18" ht="33.75" customHeight="1">
      <c r="A15" s="155"/>
      <c r="B15" s="156" t="s">
        <v>11889</v>
      </c>
      <c r="C15" s="156" t="s">
        <v>3073</v>
      </c>
      <c r="D15" s="155">
        <v>2017</v>
      </c>
      <c r="E15" s="160" t="s">
        <v>106</v>
      </c>
      <c r="F15" s="160" t="s">
        <v>379</v>
      </c>
      <c r="G15" s="160" t="s">
        <v>11913</v>
      </c>
      <c r="H15" s="157" t="s">
        <v>193</v>
      </c>
      <c r="I15" s="160" t="s">
        <v>120</v>
      </c>
      <c r="J15" s="157" t="s">
        <v>71</v>
      </c>
      <c r="K15" s="157" t="s">
        <v>72</v>
      </c>
      <c r="L15" s="159" t="s">
        <v>34</v>
      </c>
      <c r="M15" s="100" t="s">
        <v>34</v>
      </c>
      <c r="N15" s="100">
        <v>1</v>
      </c>
      <c r="O15" s="129" t="s">
        <v>11895</v>
      </c>
      <c r="P15" s="130" t="s">
        <v>11914</v>
      </c>
      <c r="Q15" s="183" t="s">
        <v>48</v>
      </c>
      <c r="R15" s="184"/>
    </row>
    <row r="16" spans="1:18" ht="33.75" customHeight="1">
      <c r="A16" s="155"/>
      <c r="B16" s="156" t="s">
        <v>11889</v>
      </c>
      <c r="C16" s="156" t="s">
        <v>3073</v>
      </c>
      <c r="D16" s="155">
        <v>2017</v>
      </c>
      <c r="E16" s="160" t="s">
        <v>106</v>
      </c>
      <c r="F16" s="160" t="s">
        <v>379</v>
      </c>
      <c r="G16" s="160" t="s">
        <v>11915</v>
      </c>
      <c r="H16" s="157" t="s">
        <v>31</v>
      </c>
      <c r="I16" s="157" t="s">
        <v>42</v>
      </c>
      <c r="J16" s="157" t="s">
        <v>71</v>
      </c>
      <c r="K16" s="157" t="s">
        <v>72</v>
      </c>
      <c r="L16" s="159" t="s">
        <v>34</v>
      </c>
      <c r="M16" s="100" t="s">
        <v>34</v>
      </c>
      <c r="N16" s="100">
        <v>1</v>
      </c>
      <c r="O16" s="129" t="s">
        <v>11895</v>
      </c>
      <c r="P16" s="130" t="s">
        <v>11914</v>
      </c>
      <c r="Q16" s="183" t="s">
        <v>48</v>
      </c>
      <c r="R16" s="184"/>
    </row>
    <row r="17" spans="1:17" ht="33.75" customHeight="1">
      <c r="A17" s="155"/>
      <c r="B17" s="156" t="s">
        <v>11889</v>
      </c>
      <c r="C17" s="156" t="s">
        <v>3073</v>
      </c>
      <c r="D17" s="155">
        <v>2017</v>
      </c>
      <c r="E17" s="160" t="s">
        <v>106</v>
      </c>
      <c r="F17" s="160" t="s">
        <v>379</v>
      </c>
      <c r="G17" s="160" t="s">
        <v>11916</v>
      </c>
      <c r="H17" s="157" t="s">
        <v>31</v>
      </c>
      <c r="I17" s="157" t="s">
        <v>42</v>
      </c>
      <c r="J17" s="157" t="s">
        <v>71</v>
      </c>
      <c r="K17" s="157" t="s">
        <v>72</v>
      </c>
      <c r="L17" s="159" t="s">
        <v>34</v>
      </c>
      <c r="M17" s="100" t="s">
        <v>34</v>
      </c>
      <c r="N17" s="100">
        <v>1</v>
      </c>
      <c r="O17" s="129" t="s">
        <v>11895</v>
      </c>
      <c r="P17" s="130" t="s">
        <v>11914</v>
      </c>
      <c r="Q17" s="183" t="s">
        <v>48</v>
      </c>
    </row>
    <row r="18" spans="1:17" ht="33.75" customHeight="1">
      <c r="A18" s="155"/>
      <c r="B18" s="156" t="s">
        <v>11889</v>
      </c>
      <c r="C18" s="156" t="s">
        <v>3073</v>
      </c>
      <c r="D18" s="155">
        <v>2017</v>
      </c>
      <c r="E18" s="160" t="s">
        <v>106</v>
      </c>
      <c r="F18" s="160" t="s">
        <v>379</v>
      </c>
      <c r="G18" s="160" t="s">
        <v>11917</v>
      </c>
      <c r="H18" s="157" t="s">
        <v>31</v>
      </c>
      <c r="I18" s="157" t="s">
        <v>29</v>
      </c>
      <c r="J18" s="157" t="s">
        <v>71</v>
      </c>
      <c r="K18" s="157" t="s">
        <v>72</v>
      </c>
      <c r="L18" s="159" t="s">
        <v>34</v>
      </c>
      <c r="M18" s="100" t="s">
        <v>34</v>
      </c>
      <c r="N18" s="100">
        <v>1</v>
      </c>
      <c r="O18" s="129" t="s">
        <v>11895</v>
      </c>
      <c r="P18" s="130" t="s">
        <v>11914</v>
      </c>
      <c r="Q18" s="183" t="s">
        <v>48</v>
      </c>
    </row>
    <row r="19" spans="1:17" ht="33.75" customHeight="1">
      <c r="A19" s="155"/>
      <c r="B19" s="156" t="s">
        <v>11889</v>
      </c>
      <c r="C19" s="156" t="s">
        <v>3073</v>
      </c>
      <c r="D19" s="155">
        <v>2017</v>
      </c>
      <c r="E19" s="160" t="s">
        <v>106</v>
      </c>
      <c r="F19" s="160" t="s">
        <v>131</v>
      </c>
      <c r="G19" s="160" t="s">
        <v>11918</v>
      </c>
      <c r="H19" s="157" t="s">
        <v>31</v>
      </c>
      <c r="I19" s="157" t="s">
        <v>42</v>
      </c>
      <c r="J19" s="157" t="s">
        <v>71</v>
      </c>
      <c r="K19" s="157" t="s">
        <v>109</v>
      </c>
      <c r="L19" s="159" t="s">
        <v>34</v>
      </c>
      <c r="M19" s="100" t="s">
        <v>34</v>
      </c>
      <c r="N19" s="100">
        <v>1</v>
      </c>
      <c r="O19" s="129" t="s">
        <v>11895</v>
      </c>
      <c r="P19" s="130" t="s">
        <v>11919</v>
      </c>
      <c r="Q19" s="183" t="s">
        <v>48</v>
      </c>
    </row>
    <row r="20" spans="1:17" ht="33.75" customHeight="1">
      <c r="A20" s="155"/>
      <c r="B20" s="156" t="s">
        <v>11889</v>
      </c>
      <c r="C20" s="156" t="s">
        <v>3073</v>
      </c>
      <c r="D20" s="155">
        <v>2017</v>
      </c>
      <c r="E20" s="160" t="s">
        <v>106</v>
      </c>
      <c r="F20" s="160" t="s">
        <v>131</v>
      </c>
      <c r="G20" s="160" t="s">
        <v>11920</v>
      </c>
      <c r="H20" s="157" t="s">
        <v>31</v>
      </c>
      <c r="I20" s="157" t="s">
        <v>46</v>
      </c>
      <c r="J20" s="157" t="s">
        <v>71</v>
      </c>
      <c r="K20" s="157" t="s">
        <v>109</v>
      </c>
      <c r="L20" s="159" t="s">
        <v>34</v>
      </c>
      <c r="M20" s="100" t="s">
        <v>34</v>
      </c>
      <c r="N20" s="100">
        <v>1</v>
      </c>
      <c r="O20" s="129" t="s">
        <v>11895</v>
      </c>
      <c r="P20" s="130" t="s">
        <v>11919</v>
      </c>
      <c r="Q20" s="183" t="s">
        <v>48</v>
      </c>
    </row>
    <row r="21" spans="1:17" ht="45" customHeight="1">
      <c r="A21" s="155"/>
      <c r="B21" s="156" t="s">
        <v>11889</v>
      </c>
      <c r="C21" s="156" t="s">
        <v>3073</v>
      </c>
      <c r="D21" s="155">
        <v>2017</v>
      </c>
      <c r="E21" s="160" t="s">
        <v>106</v>
      </c>
      <c r="F21" s="160" t="s">
        <v>131</v>
      </c>
      <c r="G21" s="160" t="s">
        <v>11921</v>
      </c>
      <c r="H21" s="157" t="s">
        <v>193</v>
      </c>
      <c r="I21" s="157" t="s">
        <v>120</v>
      </c>
      <c r="J21" s="157" t="s">
        <v>71</v>
      </c>
      <c r="K21" s="157" t="s">
        <v>109</v>
      </c>
      <c r="L21" s="159" t="s">
        <v>34</v>
      </c>
      <c r="M21" s="100" t="s">
        <v>34</v>
      </c>
      <c r="N21" s="100">
        <v>1</v>
      </c>
      <c r="O21" s="129" t="s">
        <v>11895</v>
      </c>
      <c r="P21" s="130" t="s">
        <v>11919</v>
      </c>
      <c r="Q21" s="183" t="s">
        <v>48</v>
      </c>
    </row>
    <row r="22" spans="1:17" ht="45" customHeight="1">
      <c r="A22" s="155"/>
      <c r="B22" s="156" t="s">
        <v>11889</v>
      </c>
      <c r="C22" s="156" t="s">
        <v>3073</v>
      </c>
      <c r="D22" s="155">
        <v>2017</v>
      </c>
      <c r="E22" s="160" t="s">
        <v>28</v>
      </c>
      <c r="F22" s="157" t="s">
        <v>29</v>
      </c>
      <c r="G22" s="160" t="s">
        <v>11922</v>
      </c>
      <c r="H22" s="157" t="s">
        <v>31</v>
      </c>
      <c r="I22" s="157" t="s">
        <v>29</v>
      </c>
      <c r="J22" s="157" t="s">
        <v>11923</v>
      </c>
      <c r="K22" s="157" t="s">
        <v>13</v>
      </c>
      <c r="L22" s="155" t="s">
        <v>34</v>
      </c>
      <c r="M22" s="155" t="s">
        <v>34</v>
      </c>
      <c r="N22" s="100">
        <v>1</v>
      </c>
      <c r="O22" s="129" t="s">
        <v>11895</v>
      </c>
      <c r="P22" s="130" t="s">
        <v>11919</v>
      </c>
      <c r="Q22" s="183" t="s">
        <v>48</v>
      </c>
    </row>
    <row r="23" spans="1:17" ht="33.75" customHeight="1">
      <c r="A23" s="155"/>
      <c r="B23" s="156" t="s">
        <v>11889</v>
      </c>
      <c r="C23" s="156" t="s">
        <v>3073</v>
      </c>
      <c r="D23" s="155">
        <v>2017</v>
      </c>
      <c r="E23" s="160" t="s">
        <v>106</v>
      </c>
      <c r="F23" s="160" t="s">
        <v>131</v>
      </c>
      <c r="G23" s="160" t="s">
        <v>11924</v>
      </c>
      <c r="H23" s="157" t="s">
        <v>31</v>
      </c>
      <c r="I23" s="157" t="s">
        <v>42</v>
      </c>
      <c r="J23" s="157" t="s">
        <v>71</v>
      </c>
      <c r="K23" s="157" t="s">
        <v>109</v>
      </c>
      <c r="L23" s="159" t="s">
        <v>34</v>
      </c>
      <c r="M23" s="100" t="s">
        <v>34</v>
      </c>
      <c r="N23" s="100">
        <v>1</v>
      </c>
      <c r="O23" s="129" t="s">
        <v>11895</v>
      </c>
      <c r="P23" s="130" t="s">
        <v>11919</v>
      </c>
      <c r="Q23" s="183" t="s">
        <v>48</v>
      </c>
    </row>
    <row r="24" spans="1:17" ht="33.75" customHeight="1">
      <c r="A24" s="155"/>
      <c r="B24" s="156" t="s">
        <v>11889</v>
      </c>
      <c r="C24" s="156" t="s">
        <v>3073</v>
      </c>
      <c r="D24" s="155">
        <v>2017</v>
      </c>
      <c r="E24" s="160" t="s">
        <v>106</v>
      </c>
      <c r="F24" s="160" t="s">
        <v>131</v>
      </c>
      <c r="G24" s="160" t="s">
        <v>11925</v>
      </c>
      <c r="H24" s="157" t="s">
        <v>31</v>
      </c>
      <c r="I24" s="157" t="s">
        <v>42</v>
      </c>
      <c r="J24" s="157" t="s">
        <v>71</v>
      </c>
      <c r="K24" s="157" t="s">
        <v>109</v>
      </c>
      <c r="L24" s="159" t="s">
        <v>34</v>
      </c>
      <c r="M24" s="100" t="s">
        <v>34</v>
      </c>
      <c r="N24" s="100">
        <v>1</v>
      </c>
      <c r="O24" s="129" t="s">
        <v>11895</v>
      </c>
      <c r="P24" s="130" t="s">
        <v>11919</v>
      </c>
      <c r="Q24" s="183" t="s">
        <v>48</v>
      </c>
    </row>
    <row r="25" spans="1:17" ht="45" customHeight="1">
      <c r="A25" s="155"/>
      <c r="B25" s="156" t="s">
        <v>11889</v>
      </c>
      <c r="C25" s="156" t="s">
        <v>3073</v>
      </c>
      <c r="D25" s="155">
        <v>2017</v>
      </c>
      <c r="E25" s="160" t="s">
        <v>106</v>
      </c>
      <c r="F25" s="160" t="s">
        <v>131</v>
      </c>
      <c r="G25" s="160" t="s">
        <v>11926</v>
      </c>
      <c r="H25" s="157" t="s">
        <v>426</v>
      </c>
      <c r="I25" s="157" t="s">
        <v>11894</v>
      </c>
      <c r="J25" s="157" t="s">
        <v>71</v>
      </c>
      <c r="K25" s="157" t="s">
        <v>109</v>
      </c>
      <c r="L25" s="159" t="s">
        <v>34</v>
      </c>
      <c r="M25" s="100" t="s">
        <v>34</v>
      </c>
      <c r="N25" s="100">
        <v>1</v>
      </c>
      <c r="O25" s="129" t="s">
        <v>11895</v>
      </c>
      <c r="P25" s="130" t="s">
        <v>11919</v>
      </c>
      <c r="Q25" s="183" t="s">
        <v>48</v>
      </c>
    </row>
    <row r="26" spans="1:17" ht="33.75" customHeight="1">
      <c r="A26" s="155"/>
      <c r="B26" s="156" t="s">
        <v>11889</v>
      </c>
      <c r="C26" s="156" t="s">
        <v>3073</v>
      </c>
      <c r="D26" s="155">
        <v>2017</v>
      </c>
      <c r="E26" s="160" t="s">
        <v>106</v>
      </c>
      <c r="F26" s="160" t="s">
        <v>131</v>
      </c>
      <c r="G26" s="160" t="s">
        <v>11927</v>
      </c>
      <c r="H26" s="157" t="s">
        <v>426</v>
      </c>
      <c r="I26" s="157" t="s">
        <v>11894</v>
      </c>
      <c r="J26" s="157" t="s">
        <v>71</v>
      </c>
      <c r="K26" s="157" t="s">
        <v>109</v>
      </c>
      <c r="L26" s="159" t="s">
        <v>34</v>
      </c>
      <c r="M26" s="100" t="s">
        <v>34</v>
      </c>
      <c r="N26" s="100">
        <v>1</v>
      </c>
      <c r="O26" s="129" t="s">
        <v>11895</v>
      </c>
      <c r="P26" s="130" t="s">
        <v>11919</v>
      </c>
      <c r="Q26" s="183" t="s">
        <v>48</v>
      </c>
    </row>
    <row r="27" spans="1:17" ht="33.75" customHeight="1">
      <c r="A27" s="155"/>
      <c r="B27" s="156" t="s">
        <v>11889</v>
      </c>
      <c r="C27" s="156" t="s">
        <v>3073</v>
      </c>
      <c r="D27" s="155">
        <v>2017</v>
      </c>
      <c r="E27" s="160" t="s">
        <v>28</v>
      </c>
      <c r="F27" s="157" t="s">
        <v>29</v>
      </c>
      <c r="G27" s="160" t="s">
        <v>11928</v>
      </c>
      <c r="H27" s="157" t="s">
        <v>31</v>
      </c>
      <c r="I27" s="157" t="s">
        <v>29</v>
      </c>
      <c r="J27" s="157" t="s">
        <v>11923</v>
      </c>
      <c r="K27" s="157" t="s">
        <v>13</v>
      </c>
      <c r="L27" s="155" t="s">
        <v>34</v>
      </c>
      <c r="M27" s="155" t="s">
        <v>34</v>
      </c>
      <c r="N27" s="100">
        <v>1</v>
      </c>
      <c r="O27" s="129" t="s">
        <v>11895</v>
      </c>
      <c r="P27" s="130" t="s">
        <v>11919</v>
      </c>
      <c r="Q27" s="183" t="s">
        <v>48</v>
      </c>
    </row>
    <row r="28" spans="1:17" ht="33.75" customHeight="1">
      <c r="A28" s="155"/>
      <c r="B28" s="156" t="s">
        <v>11889</v>
      </c>
      <c r="C28" s="156" t="s">
        <v>3073</v>
      </c>
      <c r="D28" s="155">
        <v>2017</v>
      </c>
      <c r="E28" s="160" t="s">
        <v>28</v>
      </c>
      <c r="F28" s="157" t="s">
        <v>29</v>
      </c>
      <c r="G28" s="160" t="s">
        <v>11929</v>
      </c>
      <c r="H28" s="157" t="s">
        <v>31</v>
      </c>
      <c r="I28" s="157" t="s">
        <v>29</v>
      </c>
      <c r="J28" s="157" t="s">
        <v>11923</v>
      </c>
      <c r="K28" s="157" t="s">
        <v>13</v>
      </c>
      <c r="L28" s="155" t="s">
        <v>34</v>
      </c>
      <c r="M28" s="155" t="s">
        <v>34</v>
      </c>
      <c r="N28" s="100">
        <v>1</v>
      </c>
      <c r="O28" s="129" t="s">
        <v>11895</v>
      </c>
      <c r="P28" s="130" t="s">
        <v>11919</v>
      </c>
      <c r="Q28" s="183" t="s">
        <v>48</v>
      </c>
    </row>
    <row r="29" spans="1:17" ht="33.75" customHeight="1">
      <c r="A29" s="155"/>
      <c r="B29" s="156" t="s">
        <v>11889</v>
      </c>
      <c r="C29" s="156" t="s">
        <v>3073</v>
      </c>
      <c r="D29" s="155">
        <v>2017</v>
      </c>
      <c r="E29" s="160" t="s">
        <v>28</v>
      </c>
      <c r="F29" s="157" t="s">
        <v>29</v>
      </c>
      <c r="G29" s="160"/>
      <c r="H29" s="157" t="s">
        <v>31</v>
      </c>
      <c r="I29" s="157" t="s">
        <v>29</v>
      </c>
      <c r="J29" s="157" t="s">
        <v>11923</v>
      </c>
      <c r="K29" s="157" t="s">
        <v>13</v>
      </c>
      <c r="L29" s="155" t="s">
        <v>34</v>
      </c>
      <c r="M29" s="155" t="s">
        <v>34</v>
      </c>
      <c r="N29" s="100">
        <v>1</v>
      </c>
      <c r="O29" s="129" t="s">
        <v>11895</v>
      </c>
      <c r="P29" s="130" t="s">
        <v>11919</v>
      </c>
      <c r="Q29" s="183" t="s">
        <v>48</v>
      </c>
    </row>
    <row r="30" spans="1:17" ht="33.75" customHeight="1">
      <c r="A30" s="155"/>
      <c r="B30" s="156" t="s">
        <v>11889</v>
      </c>
      <c r="C30" s="156" t="s">
        <v>3073</v>
      </c>
      <c r="D30" s="155">
        <v>2017</v>
      </c>
      <c r="E30" s="160" t="s">
        <v>28</v>
      </c>
      <c r="F30" s="160" t="s">
        <v>57</v>
      </c>
      <c r="G30" s="160" t="s">
        <v>11930</v>
      </c>
      <c r="H30" s="157" t="s">
        <v>31</v>
      </c>
      <c r="I30" s="160" t="s">
        <v>50</v>
      </c>
      <c r="J30" s="157" t="s">
        <v>32</v>
      </c>
      <c r="K30" s="157" t="s">
        <v>59</v>
      </c>
      <c r="L30" s="159" t="s">
        <v>48</v>
      </c>
      <c r="M30" s="100" t="s">
        <v>48</v>
      </c>
      <c r="N30" s="100">
        <v>1</v>
      </c>
      <c r="O30" s="129" t="s">
        <v>11895</v>
      </c>
      <c r="P30" s="130" t="s">
        <v>11919</v>
      </c>
      <c r="Q30" s="183" t="s">
        <v>48</v>
      </c>
    </row>
    <row r="31" spans="1:17" ht="101.25" customHeight="1">
      <c r="A31" s="155"/>
      <c r="B31" s="156" t="s">
        <v>11889</v>
      </c>
      <c r="C31" s="156" t="s">
        <v>3073</v>
      </c>
      <c r="D31" s="155">
        <v>2017</v>
      </c>
      <c r="E31" s="160" t="s">
        <v>219</v>
      </c>
      <c r="F31" s="160" t="s">
        <v>243</v>
      </c>
      <c r="G31" s="160" t="s">
        <v>11931</v>
      </c>
      <c r="H31" s="157" t="s">
        <v>31</v>
      </c>
      <c r="I31" s="157" t="s">
        <v>42</v>
      </c>
      <c r="J31" s="157" t="s">
        <v>71</v>
      </c>
      <c r="K31" s="157" t="s">
        <v>232</v>
      </c>
      <c r="L31" s="159" t="s">
        <v>34</v>
      </c>
      <c r="M31" s="100" t="s">
        <v>34</v>
      </c>
      <c r="N31" s="100">
        <v>1</v>
      </c>
      <c r="O31" s="129" t="s">
        <v>11895</v>
      </c>
      <c r="P31" s="130" t="s">
        <v>11932</v>
      </c>
      <c r="Q31" s="183" t="s">
        <v>48</v>
      </c>
    </row>
    <row r="32" spans="1:17" ht="27.75" customHeight="1">
      <c r="A32" s="155"/>
      <c r="B32" s="156" t="s">
        <v>11889</v>
      </c>
      <c r="C32" s="156" t="s">
        <v>3073</v>
      </c>
      <c r="D32" s="155">
        <v>2017</v>
      </c>
      <c r="E32" s="160" t="s">
        <v>139</v>
      </c>
      <c r="F32" s="160" t="s">
        <v>1897</v>
      </c>
      <c r="G32" s="160" t="s">
        <v>11933</v>
      </c>
      <c r="H32" s="157" t="s">
        <v>31</v>
      </c>
      <c r="I32" s="157" t="s">
        <v>39</v>
      </c>
      <c r="J32" s="157" t="s">
        <v>71</v>
      </c>
      <c r="K32" s="157" t="s">
        <v>142</v>
      </c>
      <c r="L32" s="159" t="s">
        <v>34</v>
      </c>
      <c r="M32" s="100" t="s">
        <v>34</v>
      </c>
      <c r="N32" s="100">
        <v>1</v>
      </c>
      <c r="O32" s="129" t="s">
        <v>11895</v>
      </c>
      <c r="P32" s="130" t="s">
        <v>11932</v>
      </c>
      <c r="Q32" s="183" t="s">
        <v>48</v>
      </c>
    </row>
    <row r="33" spans="1:17" ht="33.75" customHeight="1">
      <c r="A33" s="155"/>
      <c r="B33" s="156" t="s">
        <v>11889</v>
      </c>
      <c r="C33" s="156" t="s">
        <v>3073</v>
      </c>
      <c r="D33" s="155">
        <v>2017</v>
      </c>
      <c r="E33" s="160" t="s">
        <v>219</v>
      </c>
      <c r="F33" s="160" t="s">
        <v>243</v>
      </c>
      <c r="G33" s="160" t="s">
        <v>11934</v>
      </c>
      <c r="H33" s="157" t="s">
        <v>31</v>
      </c>
      <c r="I33" s="157" t="s">
        <v>42</v>
      </c>
      <c r="J33" s="157" t="s">
        <v>71</v>
      </c>
      <c r="K33" s="160" t="s">
        <v>232</v>
      </c>
      <c r="L33" s="159" t="s">
        <v>34</v>
      </c>
      <c r="M33" s="100" t="s">
        <v>34</v>
      </c>
      <c r="N33" s="100">
        <v>1</v>
      </c>
      <c r="O33" s="129" t="s">
        <v>11895</v>
      </c>
      <c r="P33" s="130" t="s">
        <v>11932</v>
      </c>
      <c r="Q33" s="183" t="s">
        <v>48</v>
      </c>
    </row>
    <row r="34" spans="1:17" ht="33.75" customHeight="1">
      <c r="A34" s="155"/>
      <c r="B34" s="156" t="s">
        <v>11889</v>
      </c>
      <c r="C34" s="156" t="s">
        <v>3073</v>
      </c>
      <c r="D34" s="155">
        <v>2017</v>
      </c>
      <c r="E34" s="160" t="s">
        <v>219</v>
      </c>
      <c r="F34" s="160" t="s">
        <v>243</v>
      </c>
      <c r="G34" s="160" t="s">
        <v>11935</v>
      </c>
      <c r="H34" s="157" t="s">
        <v>193</v>
      </c>
      <c r="I34" s="160" t="s">
        <v>120</v>
      </c>
      <c r="J34" s="157" t="s">
        <v>71</v>
      </c>
      <c r="K34" s="160" t="s">
        <v>232</v>
      </c>
      <c r="L34" s="159" t="s">
        <v>34</v>
      </c>
      <c r="M34" s="100" t="s">
        <v>34</v>
      </c>
      <c r="N34" s="100">
        <v>1</v>
      </c>
      <c r="O34" s="129" t="s">
        <v>11895</v>
      </c>
      <c r="P34" s="130" t="s">
        <v>11932</v>
      </c>
      <c r="Q34" s="183" t="s">
        <v>48</v>
      </c>
    </row>
    <row r="35" spans="1:17" ht="33.75" customHeight="1">
      <c r="A35" s="155"/>
      <c r="B35" s="156" t="s">
        <v>11889</v>
      </c>
      <c r="C35" s="156" t="s">
        <v>3073</v>
      </c>
      <c r="D35" s="155">
        <v>2017</v>
      </c>
      <c r="E35" s="160" t="s">
        <v>219</v>
      </c>
      <c r="F35" s="160" t="s">
        <v>243</v>
      </c>
      <c r="G35" s="160" t="s">
        <v>11936</v>
      </c>
      <c r="H35" s="157" t="s">
        <v>31</v>
      </c>
      <c r="I35" s="141" t="s">
        <v>46</v>
      </c>
      <c r="J35" s="157" t="s">
        <v>71</v>
      </c>
      <c r="K35" s="160" t="s">
        <v>109</v>
      </c>
      <c r="L35" s="159" t="s">
        <v>34</v>
      </c>
      <c r="M35" s="100" t="s">
        <v>34</v>
      </c>
      <c r="N35" s="100">
        <v>1</v>
      </c>
      <c r="O35" s="129" t="s">
        <v>11895</v>
      </c>
      <c r="P35" s="130" t="s">
        <v>11932</v>
      </c>
      <c r="Q35" s="183" t="s">
        <v>34</v>
      </c>
    </row>
    <row r="36" spans="1:17" ht="45" customHeight="1">
      <c r="A36" s="155"/>
      <c r="B36" s="156" t="s">
        <v>11889</v>
      </c>
      <c r="C36" s="156" t="s">
        <v>3073</v>
      </c>
      <c r="D36" s="155">
        <v>2017</v>
      </c>
      <c r="E36" s="160" t="s">
        <v>96</v>
      </c>
      <c r="F36" s="160" t="s">
        <v>1752</v>
      </c>
      <c r="G36" s="160" t="s">
        <v>11937</v>
      </c>
      <c r="H36" s="157" t="s">
        <v>31</v>
      </c>
      <c r="I36" s="160" t="s">
        <v>39</v>
      </c>
      <c r="J36" s="160" t="s">
        <v>90</v>
      </c>
      <c r="K36" s="160" t="s">
        <v>416</v>
      </c>
      <c r="L36" s="159" t="s">
        <v>34</v>
      </c>
      <c r="M36" s="100" t="s">
        <v>34</v>
      </c>
      <c r="N36" s="100">
        <v>1</v>
      </c>
      <c r="O36" s="129" t="s">
        <v>11895</v>
      </c>
      <c r="P36" s="130" t="s">
        <v>11938</v>
      </c>
      <c r="Q36" s="183" t="s">
        <v>34</v>
      </c>
    </row>
    <row r="37" spans="1:17" ht="45" customHeight="1">
      <c r="A37" s="155"/>
      <c r="B37" s="156" t="s">
        <v>11889</v>
      </c>
      <c r="C37" s="156" t="s">
        <v>3073</v>
      </c>
      <c r="D37" s="155">
        <v>2017</v>
      </c>
      <c r="E37" s="160" t="s">
        <v>96</v>
      </c>
      <c r="F37" s="160" t="s">
        <v>1752</v>
      </c>
      <c r="G37" s="160" t="s">
        <v>11939</v>
      </c>
      <c r="H37" s="157" t="s">
        <v>31</v>
      </c>
      <c r="I37" s="160" t="s">
        <v>39</v>
      </c>
      <c r="J37" s="160" t="s">
        <v>90</v>
      </c>
      <c r="K37" s="160" t="s">
        <v>416</v>
      </c>
      <c r="L37" s="159" t="s">
        <v>34</v>
      </c>
      <c r="M37" s="100" t="s">
        <v>34</v>
      </c>
      <c r="N37" s="100">
        <v>1</v>
      </c>
      <c r="O37" s="129" t="s">
        <v>11895</v>
      </c>
      <c r="P37" s="130" t="s">
        <v>11938</v>
      </c>
      <c r="Q37" s="183" t="s">
        <v>34</v>
      </c>
    </row>
    <row r="38" spans="1:17" ht="45" customHeight="1">
      <c r="A38" s="155"/>
      <c r="B38" s="156" t="s">
        <v>11889</v>
      </c>
      <c r="C38" s="156" t="s">
        <v>3073</v>
      </c>
      <c r="D38" s="155">
        <v>2017</v>
      </c>
      <c r="E38" s="160" t="s">
        <v>96</v>
      </c>
      <c r="F38" s="160" t="s">
        <v>1752</v>
      </c>
      <c r="G38" s="160" t="s">
        <v>11940</v>
      </c>
      <c r="H38" s="157" t="s">
        <v>426</v>
      </c>
      <c r="I38" s="160" t="s">
        <v>11894</v>
      </c>
      <c r="J38" s="160" t="s">
        <v>90</v>
      </c>
      <c r="K38" s="160" t="s">
        <v>416</v>
      </c>
      <c r="L38" s="159" t="s">
        <v>34</v>
      </c>
      <c r="M38" s="100" t="s">
        <v>34</v>
      </c>
      <c r="N38" s="100">
        <v>1</v>
      </c>
      <c r="O38" s="129" t="s">
        <v>11895</v>
      </c>
      <c r="P38" s="130" t="s">
        <v>11938</v>
      </c>
      <c r="Q38" s="183" t="s">
        <v>34</v>
      </c>
    </row>
    <row r="39" spans="1:17" ht="33.75" customHeight="1">
      <c r="A39" s="155"/>
      <c r="B39" s="156" t="s">
        <v>11889</v>
      </c>
      <c r="C39" s="156" t="s">
        <v>3073</v>
      </c>
      <c r="D39" s="155">
        <v>2017</v>
      </c>
      <c r="E39" s="160" t="s">
        <v>208</v>
      </c>
      <c r="F39" s="160" t="s">
        <v>212</v>
      </c>
      <c r="G39" s="160" t="s">
        <v>11941</v>
      </c>
      <c r="H39" s="157" t="s">
        <v>426</v>
      </c>
      <c r="I39" s="157" t="s">
        <v>11894</v>
      </c>
      <c r="J39" s="157" t="s">
        <v>208</v>
      </c>
      <c r="K39" s="160" t="s">
        <v>212</v>
      </c>
      <c r="L39" s="159" t="s">
        <v>34</v>
      </c>
      <c r="M39" s="99" t="s">
        <v>34</v>
      </c>
      <c r="N39" s="99">
        <v>1</v>
      </c>
      <c r="O39" s="129" t="s">
        <v>11895</v>
      </c>
      <c r="P39" s="129" t="s">
        <v>1429</v>
      </c>
      <c r="Q39" s="183" t="s">
        <v>48</v>
      </c>
    </row>
    <row r="40" spans="1:17" ht="33.75" customHeight="1">
      <c r="A40" s="155"/>
      <c r="B40" s="156" t="s">
        <v>11889</v>
      </c>
      <c r="C40" s="156" t="s">
        <v>3073</v>
      </c>
      <c r="D40" s="155">
        <v>2017</v>
      </c>
      <c r="E40" s="160" t="s">
        <v>208</v>
      </c>
      <c r="F40" s="160" t="s">
        <v>212</v>
      </c>
      <c r="G40" s="160" t="s">
        <v>11942</v>
      </c>
      <c r="H40" s="157" t="s">
        <v>426</v>
      </c>
      <c r="I40" s="157" t="s">
        <v>11894</v>
      </c>
      <c r="J40" s="157" t="s">
        <v>208</v>
      </c>
      <c r="K40" s="160" t="s">
        <v>212</v>
      </c>
      <c r="L40" s="159" t="s">
        <v>34</v>
      </c>
      <c r="M40" s="99" t="s">
        <v>34</v>
      </c>
      <c r="N40" s="99">
        <v>1</v>
      </c>
      <c r="O40" s="129" t="s">
        <v>11895</v>
      </c>
      <c r="P40" s="129" t="s">
        <v>1429</v>
      </c>
      <c r="Q40" s="183" t="s">
        <v>48</v>
      </c>
    </row>
    <row r="41" spans="1:17" ht="45" customHeight="1">
      <c r="A41" s="155"/>
      <c r="B41" s="156" t="s">
        <v>11889</v>
      </c>
      <c r="C41" s="156" t="s">
        <v>3073</v>
      </c>
      <c r="D41" s="155">
        <v>2017</v>
      </c>
      <c r="E41" s="160" t="s">
        <v>208</v>
      </c>
      <c r="F41" s="160" t="s">
        <v>206</v>
      </c>
      <c r="G41" s="160" t="s">
        <v>11943</v>
      </c>
      <c r="H41" s="157" t="s">
        <v>426</v>
      </c>
      <c r="I41" s="157" t="s">
        <v>11894</v>
      </c>
      <c r="J41" s="157" t="s">
        <v>208</v>
      </c>
      <c r="K41" s="160" t="s">
        <v>209</v>
      </c>
      <c r="L41" s="159" t="s">
        <v>34</v>
      </c>
      <c r="M41" s="99" t="s">
        <v>34</v>
      </c>
      <c r="N41" s="99">
        <v>1</v>
      </c>
      <c r="O41" s="129" t="s">
        <v>11895</v>
      </c>
      <c r="P41" s="129" t="s">
        <v>1429</v>
      </c>
      <c r="Q41" s="183" t="s">
        <v>48</v>
      </c>
    </row>
    <row r="42" spans="1:17" ht="56.25" customHeight="1">
      <c r="A42" s="155"/>
      <c r="B42" s="156" t="s">
        <v>11889</v>
      </c>
      <c r="C42" s="156" t="s">
        <v>3073</v>
      </c>
      <c r="D42" s="155">
        <v>2017</v>
      </c>
      <c r="E42" s="160" t="s">
        <v>208</v>
      </c>
      <c r="F42" s="160" t="s">
        <v>206</v>
      </c>
      <c r="G42" s="160" t="s">
        <v>11944</v>
      </c>
      <c r="H42" s="157" t="s">
        <v>426</v>
      </c>
      <c r="I42" s="157" t="s">
        <v>11894</v>
      </c>
      <c r="J42" s="157" t="s">
        <v>208</v>
      </c>
      <c r="K42" s="160" t="s">
        <v>209</v>
      </c>
      <c r="L42" s="159" t="s">
        <v>34</v>
      </c>
      <c r="M42" s="99" t="s">
        <v>34</v>
      </c>
      <c r="N42" s="99">
        <v>1</v>
      </c>
      <c r="O42" s="129" t="s">
        <v>11895</v>
      </c>
      <c r="P42" s="129" t="s">
        <v>1429</v>
      </c>
      <c r="Q42" s="183" t="s">
        <v>48</v>
      </c>
    </row>
    <row r="43" spans="1:17" ht="33.75" customHeight="1">
      <c r="A43" s="155"/>
      <c r="B43" s="156" t="s">
        <v>11889</v>
      </c>
      <c r="C43" s="156" t="s">
        <v>3073</v>
      </c>
      <c r="D43" s="155">
        <v>2017</v>
      </c>
      <c r="E43" s="160" t="s">
        <v>208</v>
      </c>
      <c r="F43" s="160" t="s">
        <v>212</v>
      </c>
      <c r="G43" s="160" t="s">
        <v>11945</v>
      </c>
      <c r="H43" s="157" t="s">
        <v>426</v>
      </c>
      <c r="I43" s="157" t="s">
        <v>11894</v>
      </c>
      <c r="J43" s="157" t="s">
        <v>208</v>
      </c>
      <c r="K43" s="160" t="s">
        <v>212</v>
      </c>
      <c r="L43" s="159" t="s">
        <v>34</v>
      </c>
      <c r="M43" s="99" t="s">
        <v>34</v>
      </c>
      <c r="N43" s="99">
        <v>1</v>
      </c>
      <c r="O43" s="129" t="s">
        <v>11895</v>
      </c>
      <c r="P43" s="129" t="s">
        <v>1429</v>
      </c>
      <c r="Q43" s="183" t="s">
        <v>34</v>
      </c>
    </row>
    <row r="44" spans="1:17" ht="56.25" customHeight="1">
      <c r="A44" s="155"/>
      <c r="B44" s="156" t="s">
        <v>11889</v>
      </c>
      <c r="C44" s="156" t="s">
        <v>3073</v>
      </c>
      <c r="D44" s="155">
        <v>2017</v>
      </c>
      <c r="E44" s="160" t="s">
        <v>74</v>
      </c>
      <c r="F44" s="160" t="s">
        <v>75</v>
      </c>
      <c r="G44" s="160" t="s">
        <v>11946</v>
      </c>
      <c r="H44" s="157" t="s">
        <v>426</v>
      </c>
      <c r="I44" s="160" t="s">
        <v>11894</v>
      </c>
      <c r="J44" s="160" t="s">
        <v>186</v>
      </c>
      <c r="K44" s="160" t="s">
        <v>201</v>
      </c>
      <c r="L44" s="159" t="s">
        <v>34</v>
      </c>
      <c r="M44" s="100" t="s">
        <v>34</v>
      </c>
      <c r="N44" s="100">
        <v>1</v>
      </c>
      <c r="O44" s="129" t="s">
        <v>11895</v>
      </c>
      <c r="P44" s="130" t="s">
        <v>11947</v>
      </c>
      <c r="Q44" s="183" t="s">
        <v>11892</v>
      </c>
    </row>
    <row r="45" spans="1:17" ht="33.75" customHeight="1">
      <c r="A45" s="155"/>
      <c r="B45" s="156" t="s">
        <v>11889</v>
      </c>
      <c r="C45" s="156" t="s">
        <v>3073</v>
      </c>
      <c r="D45" s="155">
        <v>2017</v>
      </c>
      <c r="E45" s="160" t="s">
        <v>74</v>
      </c>
      <c r="F45" s="160" t="s">
        <v>75</v>
      </c>
      <c r="G45" s="160" t="s">
        <v>11948</v>
      </c>
      <c r="H45" s="157" t="s">
        <v>31</v>
      </c>
      <c r="I45" s="160" t="s">
        <v>39</v>
      </c>
      <c r="J45" s="157" t="s">
        <v>32</v>
      </c>
      <c r="K45" s="160" t="s">
        <v>33</v>
      </c>
      <c r="L45" s="159" t="s">
        <v>34</v>
      </c>
      <c r="M45" s="100" t="s">
        <v>34</v>
      </c>
      <c r="N45" s="100">
        <v>1</v>
      </c>
      <c r="O45" s="129" t="s">
        <v>11895</v>
      </c>
      <c r="P45" s="130" t="s">
        <v>11947</v>
      </c>
      <c r="Q45" s="183" t="s">
        <v>11892</v>
      </c>
    </row>
    <row r="46" spans="1:17" ht="33.75" customHeight="1">
      <c r="A46" s="155"/>
      <c r="B46" s="156" t="s">
        <v>11889</v>
      </c>
      <c r="C46" s="156" t="s">
        <v>3073</v>
      </c>
      <c r="D46" s="155">
        <v>2017</v>
      </c>
      <c r="E46" s="160" t="s">
        <v>74</v>
      </c>
      <c r="F46" s="160" t="s">
        <v>75</v>
      </c>
      <c r="G46" s="160" t="s">
        <v>11949</v>
      </c>
      <c r="H46" s="157" t="s">
        <v>426</v>
      </c>
      <c r="I46" s="160" t="s">
        <v>11894</v>
      </c>
      <c r="J46" s="157" t="s">
        <v>32</v>
      </c>
      <c r="K46" s="160" t="s">
        <v>11950</v>
      </c>
      <c r="L46" s="159" t="s">
        <v>34</v>
      </c>
      <c r="M46" s="100" t="s">
        <v>34</v>
      </c>
      <c r="N46" s="100">
        <v>1</v>
      </c>
      <c r="O46" s="129" t="s">
        <v>11895</v>
      </c>
      <c r="P46" s="130" t="s">
        <v>11947</v>
      </c>
      <c r="Q46" s="183" t="s">
        <v>11892</v>
      </c>
    </row>
    <row r="47" spans="1:17" ht="33.75" customHeight="1">
      <c r="A47" s="155"/>
      <c r="B47" s="156" t="s">
        <v>11889</v>
      </c>
      <c r="C47" s="156" t="s">
        <v>3073</v>
      </c>
      <c r="D47" s="155">
        <v>2017</v>
      </c>
      <c r="E47" s="160" t="s">
        <v>139</v>
      </c>
      <c r="F47" s="160" t="s">
        <v>1897</v>
      </c>
      <c r="G47" s="160" t="s">
        <v>11951</v>
      </c>
      <c r="H47" s="157" t="s">
        <v>31</v>
      </c>
      <c r="I47" s="157" t="s">
        <v>39</v>
      </c>
      <c r="J47" s="157" t="s">
        <v>71</v>
      </c>
      <c r="K47" s="157" t="s">
        <v>142</v>
      </c>
      <c r="L47" s="159" t="s">
        <v>34</v>
      </c>
      <c r="M47" s="100" t="s">
        <v>34</v>
      </c>
      <c r="N47" s="100">
        <v>1</v>
      </c>
      <c r="O47" s="129" t="s">
        <v>11895</v>
      </c>
      <c r="P47" s="130" t="s">
        <v>11947</v>
      </c>
      <c r="Q47" s="183" t="s">
        <v>48</v>
      </c>
    </row>
    <row r="48" spans="1:17" ht="33.75" customHeight="1">
      <c r="A48" s="155"/>
      <c r="B48" s="156" t="s">
        <v>11889</v>
      </c>
      <c r="C48" s="156" t="s">
        <v>3073</v>
      </c>
      <c r="D48" s="155">
        <v>2017</v>
      </c>
      <c r="E48" s="160" t="s">
        <v>173</v>
      </c>
      <c r="F48" s="160" t="s">
        <v>177</v>
      </c>
      <c r="G48" s="160" t="s">
        <v>11952</v>
      </c>
      <c r="H48" s="157" t="s">
        <v>426</v>
      </c>
      <c r="I48" s="160" t="s">
        <v>11894</v>
      </c>
      <c r="J48" s="160" t="s">
        <v>173</v>
      </c>
      <c r="K48" s="157" t="s">
        <v>179</v>
      </c>
      <c r="L48" s="159" t="s">
        <v>34</v>
      </c>
      <c r="M48" s="100" t="s">
        <v>34</v>
      </c>
      <c r="N48" s="100">
        <v>1</v>
      </c>
      <c r="O48" s="129" t="s">
        <v>11895</v>
      </c>
      <c r="P48" s="130" t="s">
        <v>2170</v>
      </c>
      <c r="Q48" s="183" t="s">
        <v>48</v>
      </c>
    </row>
    <row r="49" spans="1:17" ht="33.75" customHeight="1">
      <c r="A49" s="155"/>
      <c r="B49" s="156" t="s">
        <v>11889</v>
      </c>
      <c r="C49" s="156" t="s">
        <v>3073</v>
      </c>
      <c r="D49" s="155">
        <v>2017</v>
      </c>
      <c r="E49" s="160" t="s">
        <v>173</v>
      </c>
      <c r="F49" s="160" t="s">
        <v>177</v>
      </c>
      <c r="G49" s="160" t="s">
        <v>11953</v>
      </c>
      <c r="H49" s="157" t="s">
        <v>426</v>
      </c>
      <c r="I49" s="160" t="s">
        <v>11894</v>
      </c>
      <c r="J49" s="160" t="s">
        <v>173</v>
      </c>
      <c r="K49" s="157" t="s">
        <v>179</v>
      </c>
      <c r="L49" s="159" t="s">
        <v>34</v>
      </c>
      <c r="M49" s="100" t="s">
        <v>34</v>
      </c>
      <c r="N49" s="100">
        <v>1</v>
      </c>
      <c r="O49" s="129" t="s">
        <v>11895</v>
      </c>
      <c r="P49" s="130" t="s">
        <v>2170</v>
      </c>
      <c r="Q49" s="183" t="s">
        <v>48</v>
      </c>
    </row>
    <row r="50" spans="1:17" ht="33.75" customHeight="1">
      <c r="A50" s="155"/>
      <c r="B50" s="156" t="s">
        <v>11889</v>
      </c>
      <c r="C50" s="156" t="s">
        <v>3073</v>
      </c>
      <c r="D50" s="155">
        <v>2017</v>
      </c>
      <c r="E50" s="160" t="s">
        <v>173</v>
      </c>
      <c r="F50" s="160" t="s">
        <v>177</v>
      </c>
      <c r="G50" s="160" t="s">
        <v>11954</v>
      </c>
      <c r="H50" s="157" t="s">
        <v>426</v>
      </c>
      <c r="I50" s="160" t="s">
        <v>11894</v>
      </c>
      <c r="J50" s="160" t="s">
        <v>173</v>
      </c>
      <c r="K50" s="160" t="s">
        <v>191</v>
      </c>
      <c r="L50" s="159" t="s">
        <v>34</v>
      </c>
      <c r="M50" s="100" t="s">
        <v>34</v>
      </c>
      <c r="N50" s="100">
        <v>1</v>
      </c>
      <c r="O50" s="129" t="s">
        <v>11895</v>
      </c>
      <c r="P50" s="130" t="s">
        <v>2170</v>
      </c>
      <c r="Q50" s="183" t="s">
        <v>48</v>
      </c>
    </row>
    <row r="51" spans="1:17" ht="33.75" customHeight="1">
      <c r="A51" s="155"/>
      <c r="B51" s="156" t="s">
        <v>11889</v>
      </c>
      <c r="C51" s="156" t="s">
        <v>3073</v>
      </c>
      <c r="D51" s="155">
        <v>2017</v>
      </c>
      <c r="E51" s="160" t="s">
        <v>184</v>
      </c>
      <c r="F51" s="160" t="s">
        <v>184</v>
      </c>
      <c r="G51" s="160" t="s">
        <v>11955</v>
      </c>
      <c r="H51" s="157" t="s">
        <v>31</v>
      </c>
      <c r="I51" s="157" t="s">
        <v>46</v>
      </c>
      <c r="J51" s="157" t="s">
        <v>186</v>
      </c>
      <c r="K51" s="157" t="s">
        <v>201</v>
      </c>
      <c r="L51" s="159" t="s">
        <v>34</v>
      </c>
      <c r="M51" s="100" t="s">
        <v>34</v>
      </c>
      <c r="N51" s="100">
        <v>1</v>
      </c>
      <c r="O51" s="129" t="s">
        <v>11895</v>
      </c>
      <c r="P51" s="130" t="s">
        <v>11956</v>
      </c>
      <c r="Q51" s="183" t="s">
        <v>11892</v>
      </c>
    </row>
    <row r="52" spans="1:17" ht="45" customHeight="1">
      <c r="A52" s="155"/>
      <c r="B52" s="156" t="s">
        <v>11889</v>
      </c>
      <c r="C52" s="156" t="s">
        <v>3073</v>
      </c>
      <c r="D52" s="155">
        <v>2017</v>
      </c>
      <c r="E52" s="160" t="s">
        <v>184</v>
      </c>
      <c r="F52" s="160" t="s">
        <v>184</v>
      </c>
      <c r="G52" s="160" t="s">
        <v>11957</v>
      </c>
      <c r="H52" s="157" t="s">
        <v>426</v>
      </c>
      <c r="I52" s="160" t="s">
        <v>11894</v>
      </c>
      <c r="J52" s="157" t="s">
        <v>186</v>
      </c>
      <c r="K52" s="157" t="s">
        <v>201</v>
      </c>
      <c r="L52" s="159" t="s">
        <v>34</v>
      </c>
      <c r="M52" s="100" t="s">
        <v>34</v>
      </c>
      <c r="N52" s="100">
        <v>1</v>
      </c>
      <c r="O52" s="129" t="s">
        <v>11895</v>
      </c>
      <c r="P52" s="130" t="s">
        <v>11958</v>
      </c>
      <c r="Q52" s="183" t="s">
        <v>11892</v>
      </c>
    </row>
    <row r="53" spans="1:17" ht="33.75" customHeight="1">
      <c r="A53" s="155"/>
      <c r="B53" s="156" t="s">
        <v>11889</v>
      </c>
      <c r="C53" s="156" t="s">
        <v>3073</v>
      </c>
      <c r="D53" s="155">
        <v>2017</v>
      </c>
      <c r="E53" s="160" t="s">
        <v>219</v>
      </c>
      <c r="F53" s="160" t="s">
        <v>253</v>
      </c>
      <c r="G53" s="160" t="s">
        <v>11959</v>
      </c>
      <c r="H53" s="157" t="s">
        <v>426</v>
      </c>
      <c r="I53" s="160" t="s">
        <v>11894</v>
      </c>
      <c r="J53" s="157" t="s">
        <v>32</v>
      </c>
      <c r="K53" s="157" t="s">
        <v>11950</v>
      </c>
      <c r="L53" s="159" t="s">
        <v>34</v>
      </c>
      <c r="M53" s="100" t="s">
        <v>34</v>
      </c>
      <c r="N53" s="100">
        <v>1</v>
      </c>
      <c r="O53" s="129" t="s">
        <v>11895</v>
      </c>
      <c r="P53" s="130" t="s">
        <v>11958</v>
      </c>
      <c r="Q53" s="183" t="s">
        <v>11892</v>
      </c>
    </row>
    <row r="54" spans="1:17" ht="33.75" customHeight="1">
      <c r="A54" s="155"/>
      <c r="B54" s="156" t="s">
        <v>11889</v>
      </c>
      <c r="C54" s="156" t="s">
        <v>3073</v>
      </c>
      <c r="D54" s="155">
        <v>2017</v>
      </c>
      <c r="E54" s="160" t="s">
        <v>184</v>
      </c>
      <c r="F54" s="160" t="s">
        <v>184</v>
      </c>
      <c r="G54" s="160" t="s">
        <v>11960</v>
      </c>
      <c r="H54" s="157" t="s">
        <v>426</v>
      </c>
      <c r="I54" s="160" t="s">
        <v>11894</v>
      </c>
      <c r="J54" s="157" t="s">
        <v>11961</v>
      </c>
      <c r="K54" s="157" t="s">
        <v>201</v>
      </c>
      <c r="L54" s="159" t="s">
        <v>34</v>
      </c>
      <c r="M54" s="100" t="s">
        <v>34</v>
      </c>
      <c r="N54" s="100">
        <v>1</v>
      </c>
      <c r="O54" s="129" t="s">
        <v>11895</v>
      </c>
      <c r="P54" s="130" t="s">
        <v>11958</v>
      </c>
      <c r="Q54" s="183" t="s">
        <v>48</v>
      </c>
    </row>
    <row r="55" spans="1:17" ht="45" customHeight="1">
      <c r="A55" s="155"/>
      <c r="B55" s="156" t="s">
        <v>11889</v>
      </c>
      <c r="C55" s="156" t="s">
        <v>3073</v>
      </c>
      <c r="D55" s="155">
        <v>2017</v>
      </c>
      <c r="E55" s="160" t="s">
        <v>96</v>
      </c>
      <c r="F55" s="160" t="s">
        <v>1752</v>
      </c>
      <c r="G55" s="160" t="s">
        <v>11962</v>
      </c>
      <c r="H55" s="157" t="s">
        <v>31</v>
      </c>
      <c r="I55" s="160" t="s">
        <v>39</v>
      </c>
      <c r="J55" s="160" t="s">
        <v>90</v>
      </c>
      <c r="K55" s="160" t="s">
        <v>416</v>
      </c>
      <c r="L55" s="159" t="s">
        <v>34</v>
      </c>
      <c r="M55" s="100" t="s">
        <v>34</v>
      </c>
      <c r="N55" s="100">
        <v>1</v>
      </c>
      <c r="O55" s="129" t="s">
        <v>11895</v>
      </c>
      <c r="P55" s="130" t="s">
        <v>11958</v>
      </c>
      <c r="Q55" s="183" t="s">
        <v>34</v>
      </c>
    </row>
    <row r="56" spans="1:17" ht="33.75" customHeight="1">
      <c r="A56" s="155"/>
      <c r="B56" s="156" t="s">
        <v>11889</v>
      </c>
      <c r="C56" s="156" t="s">
        <v>3073</v>
      </c>
      <c r="D56" s="155">
        <v>2017</v>
      </c>
      <c r="E56" s="160" t="s">
        <v>162</v>
      </c>
      <c r="F56" s="160" t="s">
        <v>162</v>
      </c>
      <c r="G56" s="160" t="s">
        <v>11963</v>
      </c>
      <c r="H56" s="157" t="s">
        <v>31</v>
      </c>
      <c r="I56" s="160" t="s">
        <v>39</v>
      </c>
      <c r="J56" s="160" t="s">
        <v>164</v>
      </c>
      <c r="K56" s="160" t="s">
        <v>15</v>
      </c>
      <c r="L56" s="159" t="s">
        <v>34</v>
      </c>
      <c r="M56" s="100" t="s">
        <v>48</v>
      </c>
      <c r="N56" s="100">
        <v>1</v>
      </c>
      <c r="O56" s="129" t="s">
        <v>11895</v>
      </c>
      <c r="P56" s="130" t="s">
        <v>11964</v>
      </c>
      <c r="Q56" s="183" t="s">
        <v>48</v>
      </c>
    </row>
    <row r="57" spans="1:17" ht="56.25" customHeight="1">
      <c r="A57" s="155"/>
      <c r="B57" s="156" t="s">
        <v>11889</v>
      </c>
      <c r="C57" s="156" t="s">
        <v>3073</v>
      </c>
      <c r="D57" s="155">
        <v>2017</v>
      </c>
      <c r="E57" s="160" t="s">
        <v>162</v>
      </c>
      <c r="F57" s="160" t="s">
        <v>162</v>
      </c>
      <c r="G57" s="160" t="s">
        <v>11965</v>
      </c>
      <c r="H57" s="157" t="s">
        <v>31</v>
      </c>
      <c r="I57" s="160" t="s">
        <v>39</v>
      </c>
      <c r="J57" s="157" t="s">
        <v>32</v>
      </c>
      <c r="K57" s="160" t="s">
        <v>33</v>
      </c>
      <c r="L57" s="159" t="s">
        <v>34</v>
      </c>
      <c r="M57" s="100" t="s">
        <v>34</v>
      </c>
      <c r="N57" s="100">
        <v>1</v>
      </c>
      <c r="O57" s="129" t="s">
        <v>11895</v>
      </c>
      <c r="P57" s="130" t="s">
        <v>11964</v>
      </c>
      <c r="Q57" s="183"/>
    </row>
    <row r="58" spans="1:17" ht="33.75" customHeight="1">
      <c r="A58" s="155"/>
      <c r="B58" s="156" t="s">
        <v>11889</v>
      </c>
      <c r="C58" s="156" t="s">
        <v>3073</v>
      </c>
      <c r="D58" s="155">
        <v>2017</v>
      </c>
      <c r="E58" s="160" t="s">
        <v>139</v>
      </c>
      <c r="F58" s="160" t="s">
        <v>1897</v>
      </c>
      <c r="G58" s="160" t="s">
        <v>11966</v>
      </c>
      <c r="H58" s="157" t="s">
        <v>31</v>
      </c>
      <c r="I58" s="157" t="s">
        <v>39</v>
      </c>
      <c r="J58" s="157" t="s">
        <v>71</v>
      </c>
      <c r="K58" s="157" t="s">
        <v>142</v>
      </c>
      <c r="L58" s="159" t="s">
        <v>34</v>
      </c>
      <c r="M58" s="100" t="s">
        <v>34</v>
      </c>
      <c r="N58" s="100">
        <v>1</v>
      </c>
      <c r="O58" s="129" t="s">
        <v>11895</v>
      </c>
      <c r="P58" s="130" t="s">
        <v>11964</v>
      </c>
      <c r="Q58" s="183" t="s">
        <v>48</v>
      </c>
    </row>
    <row r="59" spans="1:17" ht="45" customHeight="1">
      <c r="A59" s="155"/>
      <c r="B59" s="156" t="s">
        <v>11889</v>
      </c>
      <c r="C59" s="156" t="s">
        <v>3073</v>
      </c>
      <c r="D59" s="155">
        <v>2017</v>
      </c>
      <c r="E59" s="160" t="s">
        <v>162</v>
      </c>
      <c r="F59" s="160" t="s">
        <v>162</v>
      </c>
      <c r="G59" s="160" t="s">
        <v>11967</v>
      </c>
      <c r="H59" s="157" t="s">
        <v>31</v>
      </c>
      <c r="I59" s="160" t="s">
        <v>39</v>
      </c>
      <c r="J59" s="157" t="s">
        <v>11961</v>
      </c>
      <c r="K59" s="160" t="s">
        <v>201</v>
      </c>
      <c r="L59" s="159" t="s">
        <v>34</v>
      </c>
      <c r="M59" s="100" t="s">
        <v>34</v>
      </c>
      <c r="N59" s="100">
        <v>1</v>
      </c>
      <c r="O59" s="129" t="s">
        <v>11895</v>
      </c>
      <c r="P59" s="130" t="s">
        <v>11964</v>
      </c>
      <c r="Q59" s="183" t="s">
        <v>48</v>
      </c>
    </row>
    <row r="60" spans="1:17" ht="33.75" customHeight="1">
      <c r="A60" s="155"/>
      <c r="B60" s="156" t="s">
        <v>11889</v>
      </c>
      <c r="C60" s="156" t="s">
        <v>3073</v>
      </c>
      <c r="D60" s="155">
        <v>2017</v>
      </c>
      <c r="E60" s="160" t="s">
        <v>74</v>
      </c>
      <c r="F60" s="160" t="s">
        <v>75</v>
      </c>
      <c r="G60" s="160" t="s">
        <v>11968</v>
      </c>
      <c r="H60" s="157" t="s">
        <v>31</v>
      </c>
      <c r="I60" s="160" t="s">
        <v>39</v>
      </c>
      <c r="J60" s="157" t="s">
        <v>11923</v>
      </c>
      <c r="K60" s="157" t="s">
        <v>13</v>
      </c>
      <c r="L60" s="159" t="s">
        <v>34</v>
      </c>
      <c r="M60" s="100" t="s">
        <v>34</v>
      </c>
      <c r="N60" s="100">
        <v>1</v>
      </c>
      <c r="O60" s="129" t="s">
        <v>11895</v>
      </c>
      <c r="P60" s="130" t="s">
        <v>11969</v>
      </c>
      <c r="Q60" s="183" t="s">
        <v>48</v>
      </c>
    </row>
    <row r="61" spans="1:17" ht="33.75" customHeight="1">
      <c r="A61" s="155"/>
      <c r="B61" s="156" t="s">
        <v>11889</v>
      </c>
      <c r="C61" s="156" t="s">
        <v>3073</v>
      </c>
      <c r="D61" s="155">
        <v>2017</v>
      </c>
      <c r="E61" s="160" t="s">
        <v>184</v>
      </c>
      <c r="F61" s="160" t="s">
        <v>184</v>
      </c>
      <c r="G61" s="160" t="s">
        <v>11970</v>
      </c>
      <c r="H61" s="157" t="s">
        <v>426</v>
      </c>
      <c r="I61" s="160" t="s">
        <v>11894</v>
      </c>
      <c r="J61" s="157" t="s">
        <v>11961</v>
      </c>
      <c r="K61" s="160" t="s">
        <v>5424</v>
      </c>
      <c r="L61" s="159" t="s">
        <v>34</v>
      </c>
      <c r="M61" s="100" t="s">
        <v>34</v>
      </c>
      <c r="N61" s="100">
        <v>1</v>
      </c>
      <c r="O61" s="129" t="s">
        <v>11895</v>
      </c>
      <c r="P61" s="130" t="s">
        <v>11969</v>
      </c>
      <c r="Q61" s="183" t="s">
        <v>48</v>
      </c>
    </row>
    <row r="62" spans="1:17" ht="33.75" customHeight="1">
      <c r="A62" s="155"/>
      <c r="B62" s="156" t="s">
        <v>11889</v>
      </c>
      <c r="C62" s="156" t="s">
        <v>3073</v>
      </c>
      <c r="D62" s="155">
        <v>2017</v>
      </c>
      <c r="E62" s="160" t="s">
        <v>219</v>
      </c>
      <c r="F62" s="160" t="s">
        <v>220</v>
      </c>
      <c r="G62" s="160" t="s">
        <v>11971</v>
      </c>
      <c r="H62" s="157" t="s">
        <v>31</v>
      </c>
      <c r="I62" s="157" t="s">
        <v>42</v>
      </c>
      <c r="J62" s="160" t="s">
        <v>222</v>
      </c>
      <c r="K62" s="160" t="s">
        <v>17</v>
      </c>
      <c r="L62" s="159" t="s">
        <v>34</v>
      </c>
      <c r="M62" s="100" t="s">
        <v>34</v>
      </c>
      <c r="N62" s="100">
        <v>1</v>
      </c>
      <c r="O62" s="129" t="s">
        <v>11895</v>
      </c>
      <c r="P62" s="130" t="s">
        <v>11969</v>
      </c>
      <c r="Q62" s="183" t="s">
        <v>48</v>
      </c>
    </row>
    <row r="63" spans="1:17" ht="33.75" customHeight="1">
      <c r="A63" s="155"/>
      <c r="B63" s="156" t="s">
        <v>11889</v>
      </c>
      <c r="C63" s="156" t="s">
        <v>3073</v>
      </c>
      <c r="D63" s="155">
        <v>2017</v>
      </c>
      <c r="E63" s="160" t="s">
        <v>219</v>
      </c>
      <c r="F63" s="160" t="s">
        <v>253</v>
      </c>
      <c r="G63" s="160" t="s">
        <v>11972</v>
      </c>
      <c r="H63" s="157" t="s">
        <v>31</v>
      </c>
      <c r="I63" s="141" t="s">
        <v>46</v>
      </c>
      <c r="J63" s="157" t="s">
        <v>71</v>
      </c>
      <c r="K63" s="157" t="s">
        <v>253</v>
      </c>
      <c r="L63" s="159" t="s">
        <v>34</v>
      </c>
      <c r="M63" s="100" t="s">
        <v>34</v>
      </c>
      <c r="N63" s="100">
        <v>1</v>
      </c>
      <c r="O63" s="129" t="s">
        <v>11895</v>
      </c>
      <c r="P63" s="130" t="s">
        <v>11973</v>
      </c>
      <c r="Q63" s="183" t="s">
        <v>11892</v>
      </c>
    </row>
    <row r="64" spans="1:17" ht="45" customHeight="1">
      <c r="A64" s="155"/>
      <c r="B64" s="156" t="s">
        <v>11889</v>
      </c>
      <c r="C64" s="156" t="s">
        <v>3073</v>
      </c>
      <c r="D64" s="155">
        <v>2017</v>
      </c>
      <c r="E64" s="160" t="s">
        <v>28</v>
      </c>
      <c r="F64" s="160" t="s">
        <v>63</v>
      </c>
      <c r="G64" s="160" t="s">
        <v>11974</v>
      </c>
      <c r="H64" s="157" t="s">
        <v>426</v>
      </c>
      <c r="I64" s="157" t="s">
        <v>11894</v>
      </c>
      <c r="J64" s="102" t="s">
        <v>32</v>
      </c>
      <c r="K64" s="157" t="s">
        <v>33</v>
      </c>
      <c r="L64" s="155" t="s">
        <v>34</v>
      </c>
      <c r="M64" s="99" t="s">
        <v>34</v>
      </c>
      <c r="N64" s="99">
        <v>1</v>
      </c>
      <c r="O64" s="129" t="s">
        <v>11895</v>
      </c>
      <c r="P64" s="130" t="s">
        <v>11973</v>
      </c>
      <c r="Q64" s="183" t="s">
        <v>34</v>
      </c>
    </row>
    <row r="65" spans="1:17" ht="33.75" customHeight="1">
      <c r="A65" s="155"/>
      <c r="B65" s="156" t="s">
        <v>11889</v>
      </c>
      <c r="C65" s="156" t="s">
        <v>3073</v>
      </c>
      <c r="D65" s="155">
        <v>2017</v>
      </c>
      <c r="E65" s="160" t="s">
        <v>139</v>
      </c>
      <c r="F65" s="160" t="s">
        <v>1897</v>
      </c>
      <c r="G65" s="160" t="s">
        <v>11975</v>
      </c>
      <c r="H65" s="157" t="s">
        <v>31</v>
      </c>
      <c r="I65" s="157" t="s">
        <v>39</v>
      </c>
      <c r="J65" s="157" t="s">
        <v>71</v>
      </c>
      <c r="K65" s="157" t="s">
        <v>142</v>
      </c>
      <c r="L65" s="159" t="s">
        <v>34</v>
      </c>
      <c r="M65" s="100" t="s">
        <v>34</v>
      </c>
      <c r="N65" s="100">
        <v>1</v>
      </c>
      <c r="O65" s="129" t="s">
        <v>11895</v>
      </c>
      <c r="P65" s="130" t="s">
        <v>11973</v>
      </c>
      <c r="Q65" s="183" t="s">
        <v>48</v>
      </c>
    </row>
    <row r="66" spans="1:17" ht="33.75" customHeight="1">
      <c r="A66" s="155"/>
      <c r="B66" s="156" t="s">
        <v>11889</v>
      </c>
      <c r="C66" s="156" t="s">
        <v>3073</v>
      </c>
      <c r="D66" s="155">
        <v>2017</v>
      </c>
      <c r="E66" s="160" t="s">
        <v>219</v>
      </c>
      <c r="F66" s="160" t="s">
        <v>253</v>
      </c>
      <c r="G66" s="160" t="s">
        <v>11976</v>
      </c>
      <c r="H66" s="157" t="s">
        <v>426</v>
      </c>
      <c r="I66" s="160" t="s">
        <v>11894</v>
      </c>
      <c r="J66" s="157" t="s">
        <v>71</v>
      </c>
      <c r="K66" s="157" t="s">
        <v>253</v>
      </c>
      <c r="L66" s="159" t="s">
        <v>34</v>
      </c>
      <c r="M66" s="100" t="s">
        <v>34</v>
      </c>
      <c r="N66" s="100">
        <v>1</v>
      </c>
      <c r="O66" s="129" t="s">
        <v>11895</v>
      </c>
      <c r="P66" s="130" t="s">
        <v>11973</v>
      </c>
      <c r="Q66" s="183" t="s">
        <v>34</v>
      </c>
    </row>
    <row r="67" spans="1:17" ht="33.75" customHeight="1">
      <c r="A67" s="155"/>
      <c r="B67" s="156" t="s">
        <v>11889</v>
      </c>
      <c r="C67" s="156" t="s">
        <v>3073</v>
      </c>
      <c r="D67" s="155">
        <v>2017</v>
      </c>
      <c r="E67" s="160" t="s">
        <v>74</v>
      </c>
      <c r="F67" s="160" t="s">
        <v>75</v>
      </c>
      <c r="G67" s="160" t="s">
        <v>11977</v>
      </c>
      <c r="H67" s="157" t="s">
        <v>193</v>
      </c>
      <c r="I67" s="157" t="s">
        <v>120</v>
      </c>
      <c r="J67" s="157" t="s">
        <v>11923</v>
      </c>
      <c r="K67" s="157" t="s">
        <v>13</v>
      </c>
      <c r="L67" s="159" t="s">
        <v>34</v>
      </c>
      <c r="M67" s="100" t="s">
        <v>34</v>
      </c>
      <c r="N67" s="100">
        <v>1</v>
      </c>
      <c r="O67" s="129" t="s">
        <v>11895</v>
      </c>
      <c r="P67" s="130" t="s">
        <v>11978</v>
      </c>
      <c r="Q67" s="183" t="s">
        <v>48</v>
      </c>
    </row>
    <row r="68" spans="1:17" ht="33.75" customHeight="1">
      <c r="A68" s="155"/>
      <c r="B68" s="156" t="s">
        <v>11889</v>
      </c>
      <c r="C68" s="156" t="s">
        <v>3073</v>
      </c>
      <c r="D68" s="155">
        <v>2017</v>
      </c>
      <c r="E68" s="160" t="s">
        <v>74</v>
      </c>
      <c r="F68" s="160" t="s">
        <v>75</v>
      </c>
      <c r="G68" s="160" t="s">
        <v>11979</v>
      </c>
      <c r="H68" s="157" t="s">
        <v>31</v>
      </c>
      <c r="I68" s="160" t="s">
        <v>39</v>
      </c>
      <c r="J68" s="157" t="s">
        <v>11923</v>
      </c>
      <c r="K68" s="157" t="s">
        <v>13</v>
      </c>
      <c r="L68" s="159" t="s">
        <v>34</v>
      </c>
      <c r="M68" s="100" t="s">
        <v>34</v>
      </c>
      <c r="N68" s="100">
        <v>1</v>
      </c>
      <c r="O68" s="129" t="s">
        <v>11895</v>
      </c>
      <c r="P68" s="130" t="s">
        <v>11978</v>
      </c>
      <c r="Q68" s="183" t="s">
        <v>48</v>
      </c>
    </row>
    <row r="69" spans="1:17" ht="33.75" customHeight="1">
      <c r="A69" s="155"/>
      <c r="B69" s="156" t="s">
        <v>11889</v>
      </c>
      <c r="C69" s="156" t="s">
        <v>3073</v>
      </c>
      <c r="D69" s="155">
        <v>2017</v>
      </c>
      <c r="E69" s="160" t="s">
        <v>106</v>
      </c>
      <c r="F69" s="160" t="s">
        <v>379</v>
      </c>
      <c r="G69" s="160" t="s">
        <v>11980</v>
      </c>
      <c r="H69" s="157" t="s">
        <v>31</v>
      </c>
      <c r="I69" s="157" t="s">
        <v>42</v>
      </c>
      <c r="J69" s="157" t="s">
        <v>71</v>
      </c>
      <c r="K69" s="157" t="s">
        <v>72</v>
      </c>
      <c r="L69" s="159" t="s">
        <v>34</v>
      </c>
      <c r="M69" s="100" t="s">
        <v>34</v>
      </c>
      <c r="N69" s="100">
        <v>1</v>
      </c>
      <c r="O69" s="129" t="s">
        <v>11895</v>
      </c>
      <c r="P69" s="130" t="s">
        <v>11978</v>
      </c>
      <c r="Q69" s="183" t="s">
        <v>48</v>
      </c>
    </row>
    <row r="70" spans="1:17" ht="33.75" customHeight="1">
      <c r="A70" s="155"/>
      <c r="B70" s="156" t="s">
        <v>11889</v>
      </c>
      <c r="C70" s="156" t="s">
        <v>3073</v>
      </c>
      <c r="D70" s="155">
        <v>2017</v>
      </c>
      <c r="E70" s="160" t="s">
        <v>28</v>
      </c>
      <c r="F70" s="160" t="s">
        <v>11981</v>
      </c>
      <c r="G70" s="160" t="s">
        <v>11982</v>
      </c>
      <c r="H70" s="157" t="s">
        <v>426</v>
      </c>
      <c r="I70" s="157" t="s">
        <v>11894</v>
      </c>
      <c r="J70" s="102" t="s">
        <v>71</v>
      </c>
      <c r="K70" s="157" t="s">
        <v>253</v>
      </c>
      <c r="L70" s="155" t="s">
        <v>34</v>
      </c>
      <c r="M70" s="99" t="s">
        <v>34</v>
      </c>
      <c r="N70" s="99">
        <v>1</v>
      </c>
      <c r="O70" s="129" t="s">
        <v>11895</v>
      </c>
      <c r="P70" s="130" t="s">
        <v>11983</v>
      </c>
      <c r="Q70" s="183" t="s">
        <v>48</v>
      </c>
    </row>
    <row r="71" spans="1:17" ht="33.75" customHeight="1">
      <c r="A71" s="155"/>
      <c r="B71" s="156" t="s">
        <v>11889</v>
      </c>
      <c r="C71" s="156" t="s">
        <v>3073</v>
      </c>
      <c r="D71" s="155">
        <v>2017</v>
      </c>
      <c r="E71" s="160" t="s">
        <v>106</v>
      </c>
      <c r="F71" s="160" t="s">
        <v>131</v>
      </c>
      <c r="G71" s="160" t="s">
        <v>11984</v>
      </c>
      <c r="H71" s="157" t="s">
        <v>31</v>
      </c>
      <c r="I71" s="157" t="s">
        <v>42</v>
      </c>
      <c r="J71" s="157" t="s">
        <v>71</v>
      </c>
      <c r="K71" s="157" t="s">
        <v>109</v>
      </c>
      <c r="L71" s="159" t="s">
        <v>34</v>
      </c>
      <c r="M71" s="100" t="s">
        <v>34</v>
      </c>
      <c r="N71" s="100">
        <v>1</v>
      </c>
      <c r="O71" s="129" t="s">
        <v>11895</v>
      </c>
      <c r="P71" s="130" t="s">
        <v>11983</v>
      </c>
      <c r="Q71" s="183" t="s">
        <v>48</v>
      </c>
    </row>
    <row r="72" spans="1:17" ht="33.75" customHeight="1">
      <c r="A72" s="155"/>
      <c r="B72" s="156" t="s">
        <v>11889</v>
      </c>
      <c r="C72" s="156" t="s">
        <v>3073</v>
      </c>
      <c r="D72" s="155">
        <v>2017</v>
      </c>
      <c r="E72" s="160" t="s">
        <v>139</v>
      </c>
      <c r="F72" s="160" t="s">
        <v>1897</v>
      </c>
      <c r="G72" s="160" t="s">
        <v>11985</v>
      </c>
      <c r="H72" s="173" t="s">
        <v>426</v>
      </c>
      <c r="I72" s="157" t="s">
        <v>11894</v>
      </c>
      <c r="J72" s="160" t="s">
        <v>71</v>
      </c>
      <c r="K72" s="160" t="s">
        <v>253</v>
      </c>
      <c r="L72" s="159" t="s">
        <v>34</v>
      </c>
      <c r="M72" s="100" t="s">
        <v>34</v>
      </c>
      <c r="N72" s="100">
        <v>1</v>
      </c>
      <c r="O72" s="129" t="s">
        <v>11895</v>
      </c>
      <c r="P72" s="130" t="s">
        <v>11983</v>
      </c>
      <c r="Q72" s="183" t="s">
        <v>48</v>
      </c>
    </row>
    <row r="73" spans="1:17" ht="33.75" customHeight="1">
      <c r="A73" s="155"/>
      <c r="B73" s="156" t="s">
        <v>11889</v>
      </c>
      <c r="C73" s="156" t="s">
        <v>3073</v>
      </c>
      <c r="D73" s="155">
        <v>2017</v>
      </c>
      <c r="E73" s="160" t="s">
        <v>28</v>
      </c>
      <c r="F73" s="160" t="s">
        <v>11981</v>
      </c>
      <c r="G73" s="160" t="s">
        <v>11986</v>
      </c>
      <c r="H73" s="157" t="s">
        <v>193</v>
      </c>
      <c r="I73" s="157" t="s">
        <v>120</v>
      </c>
      <c r="J73" s="102" t="s">
        <v>71</v>
      </c>
      <c r="K73" s="157" t="s">
        <v>253</v>
      </c>
      <c r="L73" s="155" t="s">
        <v>34</v>
      </c>
      <c r="M73" s="99" t="s">
        <v>34</v>
      </c>
      <c r="N73" s="99">
        <v>1</v>
      </c>
      <c r="O73" s="129" t="s">
        <v>11895</v>
      </c>
      <c r="P73" s="130" t="s">
        <v>11983</v>
      </c>
      <c r="Q73" s="183" t="s">
        <v>48</v>
      </c>
    </row>
    <row r="74" spans="1:17" ht="33.75" customHeight="1">
      <c r="A74" s="155"/>
      <c r="B74" s="156" t="s">
        <v>11889</v>
      </c>
      <c r="C74" s="156" t="s">
        <v>3073</v>
      </c>
      <c r="D74" s="155">
        <v>2017</v>
      </c>
      <c r="E74" s="160" t="s">
        <v>28</v>
      </c>
      <c r="F74" s="157" t="s">
        <v>29</v>
      </c>
      <c r="G74" s="160" t="s">
        <v>11987</v>
      </c>
      <c r="H74" s="157" t="s">
        <v>31</v>
      </c>
      <c r="I74" s="157" t="s">
        <v>29</v>
      </c>
      <c r="J74" s="157" t="s">
        <v>32</v>
      </c>
      <c r="K74" s="157" t="s">
        <v>33</v>
      </c>
      <c r="L74" s="155" t="s">
        <v>34</v>
      </c>
      <c r="M74" s="155" t="s">
        <v>34</v>
      </c>
      <c r="N74" s="100">
        <v>1</v>
      </c>
      <c r="O74" s="129" t="s">
        <v>11895</v>
      </c>
      <c r="P74" s="130" t="s">
        <v>11983</v>
      </c>
      <c r="Q74" s="183" t="s">
        <v>11892</v>
      </c>
    </row>
    <row r="75" spans="1:17" s="96" customFormat="1" ht="45" customHeight="1">
      <c r="A75" s="155"/>
      <c r="B75" s="156" t="s">
        <v>11889</v>
      </c>
      <c r="C75" s="156" t="s">
        <v>3073</v>
      </c>
      <c r="D75" s="155">
        <v>2017</v>
      </c>
      <c r="E75" s="160" t="s">
        <v>139</v>
      </c>
      <c r="F75" s="160" t="s">
        <v>1897</v>
      </c>
      <c r="G75" s="160" t="s">
        <v>11988</v>
      </c>
      <c r="H75" s="157" t="s">
        <v>31</v>
      </c>
      <c r="I75" s="160" t="s">
        <v>46</v>
      </c>
      <c r="J75" s="157" t="s">
        <v>11961</v>
      </c>
      <c r="K75" s="160" t="s">
        <v>201</v>
      </c>
      <c r="L75" s="159" t="s">
        <v>34</v>
      </c>
      <c r="M75" s="100" t="s">
        <v>34</v>
      </c>
      <c r="N75" s="100">
        <v>1</v>
      </c>
      <c r="O75" s="129" t="s">
        <v>11895</v>
      </c>
      <c r="P75" s="130" t="s">
        <v>11989</v>
      </c>
      <c r="Q75" s="183" t="s">
        <v>48</v>
      </c>
    </row>
    <row r="76" spans="1:17" ht="67.5" customHeight="1">
      <c r="A76" s="155"/>
      <c r="B76" s="156" t="s">
        <v>11889</v>
      </c>
      <c r="C76" s="156" t="s">
        <v>3073</v>
      </c>
      <c r="D76" s="155">
        <v>2017</v>
      </c>
      <c r="E76" s="160" t="s">
        <v>28</v>
      </c>
      <c r="F76" s="157" t="s">
        <v>29</v>
      </c>
      <c r="G76" s="160" t="s">
        <v>11990</v>
      </c>
      <c r="H76" s="157" t="s">
        <v>31</v>
      </c>
      <c r="I76" s="157" t="s">
        <v>29</v>
      </c>
      <c r="J76" s="157" t="s">
        <v>32</v>
      </c>
      <c r="K76" s="157" t="s">
        <v>33</v>
      </c>
      <c r="L76" s="155" t="s">
        <v>34</v>
      </c>
      <c r="M76" s="155" t="s">
        <v>34</v>
      </c>
      <c r="N76" s="100">
        <v>1</v>
      </c>
      <c r="O76" s="129" t="s">
        <v>11895</v>
      </c>
      <c r="P76" s="130" t="s">
        <v>11989</v>
      </c>
      <c r="Q76" s="183" t="s">
        <v>11892</v>
      </c>
    </row>
    <row r="77" spans="1:17" ht="45" customHeight="1">
      <c r="A77" s="155"/>
      <c r="B77" s="156" t="s">
        <v>11889</v>
      </c>
      <c r="C77" s="156" t="s">
        <v>3073</v>
      </c>
      <c r="D77" s="155">
        <v>2017</v>
      </c>
      <c r="E77" s="160" t="s">
        <v>28</v>
      </c>
      <c r="F77" s="157" t="s">
        <v>29</v>
      </c>
      <c r="G77" s="160" t="s">
        <v>11991</v>
      </c>
      <c r="H77" s="157" t="s">
        <v>31</v>
      </c>
      <c r="I77" s="157" t="s">
        <v>29</v>
      </c>
      <c r="J77" s="157" t="s">
        <v>32</v>
      </c>
      <c r="K77" s="157" t="s">
        <v>33</v>
      </c>
      <c r="L77" s="155" t="s">
        <v>34</v>
      </c>
      <c r="M77" s="155" t="s">
        <v>34</v>
      </c>
      <c r="N77" s="100">
        <v>1</v>
      </c>
      <c r="O77" s="129" t="s">
        <v>11895</v>
      </c>
      <c r="P77" s="130" t="s">
        <v>11989</v>
      </c>
      <c r="Q77" s="183" t="s">
        <v>11892</v>
      </c>
    </row>
    <row r="78" spans="1:17" ht="56.25" customHeight="1">
      <c r="A78" s="155"/>
      <c r="B78" s="156" t="s">
        <v>11889</v>
      </c>
      <c r="C78" s="156" t="s">
        <v>3073</v>
      </c>
      <c r="D78" s="155">
        <v>2017</v>
      </c>
      <c r="E78" s="160" t="s">
        <v>28</v>
      </c>
      <c r="F78" s="160" t="s">
        <v>57</v>
      </c>
      <c r="G78" s="160" t="s">
        <v>11992</v>
      </c>
      <c r="H78" s="157" t="s">
        <v>31</v>
      </c>
      <c r="I78" s="160" t="s">
        <v>50</v>
      </c>
      <c r="J78" s="157" t="s">
        <v>32</v>
      </c>
      <c r="K78" s="157" t="s">
        <v>59</v>
      </c>
      <c r="L78" s="159" t="s">
        <v>48</v>
      </c>
      <c r="M78" s="100" t="s">
        <v>48</v>
      </c>
      <c r="N78" s="100">
        <v>1</v>
      </c>
      <c r="O78" s="129" t="s">
        <v>11895</v>
      </c>
      <c r="P78" s="130" t="s">
        <v>11993</v>
      </c>
      <c r="Q78" s="183" t="s">
        <v>48</v>
      </c>
    </row>
    <row r="79" spans="1:17" ht="33.75" customHeight="1">
      <c r="A79" s="155"/>
      <c r="B79" s="156" t="s">
        <v>11889</v>
      </c>
      <c r="C79" s="156" t="s">
        <v>3073</v>
      </c>
      <c r="D79" s="155">
        <v>2017</v>
      </c>
      <c r="E79" s="160" t="s">
        <v>28</v>
      </c>
      <c r="F79" s="160" t="s">
        <v>29</v>
      </c>
      <c r="G79" s="160" t="s">
        <v>11994</v>
      </c>
      <c r="H79" s="157" t="s">
        <v>31</v>
      </c>
      <c r="I79" s="157" t="s">
        <v>29</v>
      </c>
      <c r="J79" s="157" t="s">
        <v>32</v>
      </c>
      <c r="K79" s="157" t="s">
        <v>33</v>
      </c>
      <c r="L79" s="155" t="s">
        <v>34</v>
      </c>
      <c r="M79" s="155" t="s">
        <v>34</v>
      </c>
      <c r="N79" s="100">
        <v>1</v>
      </c>
      <c r="O79" s="129" t="s">
        <v>11895</v>
      </c>
      <c r="P79" s="130" t="s">
        <v>11995</v>
      </c>
      <c r="Q79" s="183" t="s">
        <v>11892</v>
      </c>
    </row>
    <row r="80" spans="1:17" ht="33.75" customHeight="1">
      <c r="A80" s="155"/>
      <c r="B80" s="156" t="s">
        <v>11889</v>
      </c>
      <c r="C80" s="156" t="s">
        <v>3073</v>
      </c>
      <c r="D80" s="155">
        <v>2017</v>
      </c>
      <c r="E80" s="160" t="s">
        <v>28</v>
      </c>
      <c r="F80" s="160" t="s">
        <v>267</v>
      </c>
      <c r="G80" s="160" t="s">
        <v>11996</v>
      </c>
      <c r="H80" s="157" t="s">
        <v>31</v>
      </c>
      <c r="I80" s="157" t="s">
        <v>42</v>
      </c>
      <c r="J80" s="157" t="s">
        <v>32</v>
      </c>
      <c r="K80" s="157" t="s">
        <v>33</v>
      </c>
      <c r="L80" s="155" t="s">
        <v>34</v>
      </c>
      <c r="M80" s="99" t="s">
        <v>34</v>
      </c>
      <c r="N80" s="100">
        <v>1</v>
      </c>
      <c r="O80" s="129" t="s">
        <v>11895</v>
      </c>
      <c r="P80" s="130" t="s">
        <v>11997</v>
      </c>
      <c r="Q80" s="183" t="s">
        <v>11892</v>
      </c>
    </row>
    <row r="81" spans="1:17" ht="33.75" customHeight="1">
      <c r="A81" s="155"/>
      <c r="B81" s="156" t="s">
        <v>11889</v>
      </c>
      <c r="C81" s="156" t="s">
        <v>3073</v>
      </c>
      <c r="D81" s="155">
        <v>2017</v>
      </c>
      <c r="E81" s="160" t="s">
        <v>74</v>
      </c>
      <c r="F81" s="160" t="s">
        <v>75</v>
      </c>
      <c r="G81" s="160" t="s">
        <v>11998</v>
      </c>
      <c r="H81" s="157" t="s">
        <v>31</v>
      </c>
      <c r="I81" s="160" t="s">
        <v>39</v>
      </c>
      <c r="J81" s="157" t="s">
        <v>32</v>
      </c>
      <c r="K81" s="160" t="s">
        <v>33</v>
      </c>
      <c r="L81" s="159" t="s">
        <v>34</v>
      </c>
      <c r="M81" s="100" t="s">
        <v>34</v>
      </c>
      <c r="N81" s="100">
        <v>1</v>
      </c>
      <c r="O81" s="129" t="s">
        <v>11895</v>
      </c>
      <c r="P81" s="130" t="s">
        <v>11999</v>
      </c>
      <c r="Q81" s="183" t="s">
        <v>11892</v>
      </c>
    </row>
    <row r="82" spans="1:17" ht="33.75" customHeight="1">
      <c r="A82" s="155"/>
      <c r="B82" s="156" t="s">
        <v>11889</v>
      </c>
      <c r="C82" s="156" t="s">
        <v>3073</v>
      </c>
      <c r="D82" s="155">
        <v>2017</v>
      </c>
      <c r="E82" s="160" t="s">
        <v>28</v>
      </c>
      <c r="F82" s="160" t="s">
        <v>63</v>
      </c>
      <c r="G82" s="160" t="s">
        <v>12000</v>
      </c>
      <c r="H82" s="157" t="s">
        <v>31</v>
      </c>
      <c r="I82" s="157" t="s">
        <v>42</v>
      </c>
      <c r="J82" s="102" t="s">
        <v>32</v>
      </c>
      <c r="K82" s="157" t="s">
        <v>33</v>
      </c>
      <c r="L82" s="155" t="s">
        <v>34</v>
      </c>
      <c r="M82" s="99" t="s">
        <v>34</v>
      </c>
      <c r="N82" s="99">
        <v>1</v>
      </c>
      <c r="O82" s="129" t="s">
        <v>11895</v>
      </c>
      <c r="P82" s="130" t="s">
        <v>1727</v>
      </c>
      <c r="Q82" s="183" t="s">
        <v>11892</v>
      </c>
    </row>
    <row r="83" spans="1:17" ht="45" customHeight="1">
      <c r="A83" s="155"/>
      <c r="B83" s="156" t="s">
        <v>11889</v>
      </c>
      <c r="C83" s="156" t="s">
        <v>3073</v>
      </c>
      <c r="D83" s="155">
        <v>2017</v>
      </c>
      <c r="E83" s="160" t="s">
        <v>28</v>
      </c>
      <c r="F83" s="160" t="s">
        <v>262</v>
      </c>
      <c r="G83" s="160" t="s">
        <v>12001</v>
      </c>
      <c r="H83" s="157" t="s">
        <v>31</v>
      </c>
      <c r="I83" s="157" t="s">
        <v>29</v>
      </c>
      <c r="J83" s="157" t="s">
        <v>32</v>
      </c>
      <c r="K83" s="157" t="s">
        <v>33</v>
      </c>
      <c r="L83" s="155" t="s">
        <v>34</v>
      </c>
      <c r="M83" s="99" t="s">
        <v>34</v>
      </c>
      <c r="N83" s="100">
        <v>1</v>
      </c>
      <c r="O83" s="129" t="s">
        <v>11895</v>
      </c>
      <c r="P83" s="130" t="s">
        <v>12002</v>
      </c>
      <c r="Q83" s="183" t="s">
        <v>11892</v>
      </c>
    </row>
    <row r="84" spans="1:17" ht="33.75" customHeight="1">
      <c r="A84" s="155"/>
      <c r="B84" s="156" t="s">
        <v>11889</v>
      </c>
      <c r="C84" s="156" t="s">
        <v>3073</v>
      </c>
      <c r="D84" s="155">
        <v>2017</v>
      </c>
      <c r="E84" s="160" t="s">
        <v>28</v>
      </c>
      <c r="F84" s="160" t="s">
        <v>270</v>
      </c>
      <c r="G84" s="160" t="s">
        <v>12003</v>
      </c>
      <c r="H84" s="157" t="s">
        <v>31</v>
      </c>
      <c r="I84" s="157" t="s">
        <v>42</v>
      </c>
      <c r="J84" s="157" t="s">
        <v>32</v>
      </c>
      <c r="K84" s="157" t="s">
        <v>33</v>
      </c>
      <c r="L84" s="155" t="s">
        <v>34</v>
      </c>
      <c r="M84" s="100" t="s">
        <v>48</v>
      </c>
      <c r="N84" s="100">
        <v>1</v>
      </c>
      <c r="O84" s="129" t="s">
        <v>11895</v>
      </c>
      <c r="P84" s="130" t="s">
        <v>12004</v>
      </c>
      <c r="Q84" s="183" t="s">
        <v>34</v>
      </c>
    </row>
    <row r="85" spans="1:17" ht="33.75" customHeight="1">
      <c r="A85" s="155"/>
      <c r="B85" s="156" t="s">
        <v>11889</v>
      </c>
      <c r="C85" s="156" t="s">
        <v>3073</v>
      </c>
      <c r="D85" s="155">
        <v>2017</v>
      </c>
      <c r="E85" s="160" t="s">
        <v>28</v>
      </c>
      <c r="F85" s="160" t="s">
        <v>270</v>
      </c>
      <c r="G85" s="160" t="s">
        <v>12005</v>
      </c>
      <c r="H85" s="157" t="s">
        <v>31</v>
      </c>
      <c r="I85" s="157" t="s">
        <v>42</v>
      </c>
      <c r="J85" s="157" t="s">
        <v>32</v>
      </c>
      <c r="K85" s="157" t="s">
        <v>33</v>
      </c>
      <c r="L85" s="155" t="s">
        <v>34</v>
      </c>
      <c r="M85" s="100" t="s">
        <v>48</v>
      </c>
      <c r="N85" s="100">
        <v>1</v>
      </c>
      <c r="O85" s="129" t="s">
        <v>11895</v>
      </c>
      <c r="P85" s="130" t="s">
        <v>12006</v>
      </c>
      <c r="Q85" s="183" t="s">
        <v>34</v>
      </c>
    </row>
    <row r="86" spans="1:17" ht="33.75" customHeight="1">
      <c r="A86" s="155"/>
      <c r="B86" s="156" t="s">
        <v>11889</v>
      </c>
      <c r="C86" s="156" t="s">
        <v>3073</v>
      </c>
      <c r="D86" s="155">
        <v>2017</v>
      </c>
      <c r="E86" s="160" t="s">
        <v>28</v>
      </c>
      <c r="F86" s="160" t="s">
        <v>270</v>
      </c>
      <c r="G86" s="160" t="s">
        <v>12007</v>
      </c>
      <c r="H86" s="157" t="s">
        <v>31</v>
      </c>
      <c r="I86" s="157" t="s">
        <v>42</v>
      </c>
      <c r="J86" s="157" t="s">
        <v>32</v>
      </c>
      <c r="K86" s="157" t="s">
        <v>33</v>
      </c>
      <c r="L86" s="155" t="s">
        <v>34</v>
      </c>
      <c r="M86" s="99" t="s">
        <v>34</v>
      </c>
      <c r="N86" s="100">
        <v>1</v>
      </c>
      <c r="O86" s="129" t="s">
        <v>11895</v>
      </c>
      <c r="P86" s="130" t="s">
        <v>12006</v>
      </c>
      <c r="Q86" s="183" t="s">
        <v>34</v>
      </c>
    </row>
    <row r="87" spans="1:17" ht="45" customHeight="1">
      <c r="A87" s="155"/>
      <c r="B87" s="156" t="s">
        <v>12008</v>
      </c>
      <c r="C87" s="156" t="s">
        <v>3073</v>
      </c>
      <c r="D87" s="155">
        <v>2017</v>
      </c>
      <c r="E87" s="160" t="s">
        <v>184</v>
      </c>
      <c r="F87" s="160" t="s">
        <v>184</v>
      </c>
      <c r="G87" s="160" t="s">
        <v>12009</v>
      </c>
      <c r="H87" s="157" t="s">
        <v>31</v>
      </c>
      <c r="I87" s="160" t="s">
        <v>39</v>
      </c>
      <c r="J87" s="160" t="s">
        <v>32</v>
      </c>
      <c r="K87" s="160" t="s">
        <v>33</v>
      </c>
      <c r="L87" s="159" t="s">
        <v>34</v>
      </c>
      <c r="M87" s="100" t="s">
        <v>48</v>
      </c>
      <c r="N87" s="100">
        <v>1</v>
      </c>
      <c r="O87" s="130" t="s">
        <v>12010</v>
      </c>
      <c r="P87" s="130" t="s">
        <v>12011</v>
      </c>
      <c r="Q87" s="183" t="s">
        <v>11892</v>
      </c>
    </row>
    <row r="88" spans="1:17" ht="33.75" customHeight="1">
      <c r="A88" s="155"/>
      <c r="B88" s="156" t="s">
        <v>12008</v>
      </c>
      <c r="C88" s="156" t="s">
        <v>3073</v>
      </c>
      <c r="D88" s="155">
        <v>2017</v>
      </c>
      <c r="E88" s="160" t="s">
        <v>184</v>
      </c>
      <c r="F88" s="160" t="s">
        <v>184</v>
      </c>
      <c r="G88" s="160" t="s">
        <v>12012</v>
      </c>
      <c r="H88" s="157" t="s">
        <v>31</v>
      </c>
      <c r="I88" s="160" t="s">
        <v>39</v>
      </c>
      <c r="J88" s="160" t="s">
        <v>186</v>
      </c>
      <c r="K88" s="160" t="s">
        <v>201</v>
      </c>
      <c r="L88" s="159" t="s">
        <v>34</v>
      </c>
      <c r="M88" s="100" t="s">
        <v>34</v>
      </c>
      <c r="N88" s="100">
        <v>1</v>
      </c>
      <c r="O88" s="130" t="s">
        <v>12010</v>
      </c>
      <c r="P88" s="130" t="s">
        <v>12013</v>
      </c>
      <c r="Q88" s="183" t="s">
        <v>11892</v>
      </c>
    </row>
    <row r="89" spans="1:17" ht="56.25" customHeight="1">
      <c r="A89" s="155"/>
      <c r="B89" s="156" t="s">
        <v>12008</v>
      </c>
      <c r="C89" s="156" t="s">
        <v>3073</v>
      </c>
      <c r="D89" s="155">
        <v>2017</v>
      </c>
      <c r="E89" s="160" t="s">
        <v>184</v>
      </c>
      <c r="F89" s="160" t="s">
        <v>184</v>
      </c>
      <c r="G89" s="160" t="s">
        <v>12014</v>
      </c>
      <c r="H89" s="157" t="s">
        <v>31</v>
      </c>
      <c r="I89" s="160" t="s">
        <v>39</v>
      </c>
      <c r="J89" s="160" t="s">
        <v>186</v>
      </c>
      <c r="K89" s="160" t="s">
        <v>201</v>
      </c>
      <c r="L89" s="159" t="s">
        <v>34</v>
      </c>
      <c r="M89" s="100" t="s">
        <v>34</v>
      </c>
      <c r="N89" s="100">
        <v>1</v>
      </c>
      <c r="O89" s="130" t="s">
        <v>12010</v>
      </c>
      <c r="P89" s="130" t="s">
        <v>12013</v>
      </c>
      <c r="Q89" s="183" t="s">
        <v>11892</v>
      </c>
    </row>
    <row r="90" spans="1:17" ht="33.75" customHeight="1">
      <c r="A90" s="155"/>
      <c r="B90" s="156" t="s">
        <v>12008</v>
      </c>
      <c r="C90" s="156" t="s">
        <v>3073</v>
      </c>
      <c r="D90" s="155">
        <v>2017</v>
      </c>
      <c r="E90" s="160" t="s">
        <v>184</v>
      </c>
      <c r="F90" s="160" t="s">
        <v>184</v>
      </c>
      <c r="G90" s="160" t="s">
        <v>12015</v>
      </c>
      <c r="H90" s="157" t="s">
        <v>31</v>
      </c>
      <c r="I90" s="160" t="s">
        <v>39</v>
      </c>
      <c r="J90" s="160" t="s">
        <v>186</v>
      </c>
      <c r="K90" s="160" t="s">
        <v>201</v>
      </c>
      <c r="L90" s="159" t="s">
        <v>34</v>
      </c>
      <c r="M90" s="100" t="s">
        <v>34</v>
      </c>
      <c r="N90" s="100">
        <v>1</v>
      </c>
      <c r="O90" s="130" t="s">
        <v>12010</v>
      </c>
      <c r="P90" s="130" t="s">
        <v>12013</v>
      </c>
      <c r="Q90" s="183" t="s">
        <v>11892</v>
      </c>
    </row>
    <row r="91" spans="1:17" ht="33.75" customHeight="1">
      <c r="A91" s="155"/>
      <c r="B91" s="156" t="s">
        <v>12008</v>
      </c>
      <c r="C91" s="156" t="s">
        <v>3073</v>
      </c>
      <c r="D91" s="155">
        <v>2017</v>
      </c>
      <c r="E91" s="160" t="s">
        <v>28</v>
      </c>
      <c r="F91" s="160" t="s">
        <v>262</v>
      </c>
      <c r="G91" s="160" t="s">
        <v>12016</v>
      </c>
      <c r="H91" s="157" t="s">
        <v>31</v>
      </c>
      <c r="I91" s="157" t="s">
        <v>29</v>
      </c>
      <c r="J91" s="160" t="s">
        <v>32</v>
      </c>
      <c r="K91" s="157" t="s">
        <v>33</v>
      </c>
      <c r="L91" s="159" t="s">
        <v>34</v>
      </c>
      <c r="M91" s="100" t="s">
        <v>34</v>
      </c>
      <c r="N91" s="100">
        <v>1</v>
      </c>
      <c r="O91" s="130" t="s">
        <v>12010</v>
      </c>
      <c r="P91" s="130" t="s">
        <v>12017</v>
      </c>
      <c r="Q91" s="183" t="s">
        <v>11892</v>
      </c>
    </row>
    <row r="92" spans="1:17" ht="33.75" customHeight="1">
      <c r="A92" s="155"/>
      <c r="B92" s="156" t="s">
        <v>12008</v>
      </c>
      <c r="C92" s="156" t="s">
        <v>3073</v>
      </c>
      <c r="D92" s="155">
        <v>2017</v>
      </c>
      <c r="E92" s="160" t="s">
        <v>74</v>
      </c>
      <c r="F92" s="160" t="s">
        <v>75</v>
      </c>
      <c r="G92" s="160" t="s">
        <v>12018</v>
      </c>
      <c r="H92" s="157" t="s">
        <v>31</v>
      </c>
      <c r="I92" s="157" t="s">
        <v>39</v>
      </c>
      <c r="J92" s="157" t="s">
        <v>32</v>
      </c>
      <c r="K92" s="160" t="s">
        <v>33</v>
      </c>
      <c r="L92" s="155" t="s">
        <v>34</v>
      </c>
      <c r="M92" s="99" t="s">
        <v>34</v>
      </c>
      <c r="N92" s="100">
        <v>1</v>
      </c>
      <c r="O92" s="130" t="s">
        <v>12010</v>
      </c>
      <c r="P92" s="130" t="s">
        <v>12019</v>
      </c>
      <c r="Q92" s="183" t="s">
        <v>11892</v>
      </c>
    </row>
    <row r="93" spans="1:17" ht="33.75" customHeight="1">
      <c r="A93" s="155"/>
      <c r="B93" s="156" t="s">
        <v>12008</v>
      </c>
      <c r="C93" s="156" t="s">
        <v>3073</v>
      </c>
      <c r="D93" s="155">
        <v>2017</v>
      </c>
      <c r="E93" s="160" t="s">
        <v>74</v>
      </c>
      <c r="F93" s="160" t="s">
        <v>75</v>
      </c>
      <c r="G93" s="160" t="s">
        <v>12020</v>
      </c>
      <c r="H93" s="157" t="s">
        <v>31</v>
      </c>
      <c r="I93" s="157" t="s">
        <v>39</v>
      </c>
      <c r="J93" s="157" t="s">
        <v>32</v>
      </c>
      <c r="K93" s="160" t="s">
        <v>33</v>
      </c>
      <c r="L93" s="155" t="s">
        <v>34</v>
      </c>
      <c r="M93" s="99" t="s">
        <v>34</v>
      </c>
      <c r="N93" s="100">
        <v>1</v>
      </c>
      <c r="O93" s="130" t="s">
        <v>12010</v>
      </c>
      <c r="P93" s="130" t="s">
        <v>12019</v>
      </c>
      <c r="Q93" s="183" t="s">
        <v>11892</v>
      </c>
    </row>
    <row r="94" spans="1:17" ht="22.5" customHeight="1">
      <c r="A94" s="155"/>
      <c r="B94" s="156" t="s">
        <v>12008</v>
      </c>
      <c r="C94" s="156" t="s">
        <v>3073</v>
      </c>
      <c r="D94" s="155">
        <v>2017</v>
      </c>
      <c r="E94" s="160" t="s">
        <v>74</v>
      </c>
      <c r="F94" s="160" t="s">
        <v>75</v>
      </c>
      <c r="G94" s="160" t="s">
        <v>12021</v>
      </c>
      <c r="H94" s="157" t="s">
        <v>31</v>
      </c>
      <c r="I94" s="157" t="s">
        <v>39</v>
      </c>
      <c r="J94" s="157" t="s">
        <v>32</v>
      </c>
      <c r="K94" s="160" t="s">
        <v>33</v>
      </c>
      <c r="L94" s="155" t="s">
        <v>34</v>
      </c>
      <c r="M94" s="99" t="s">
        <v>34</v>
      </c>
      <c r="N94" s="100">
        <v>1</v>
      </c>
      <c r="O94" s="130" t="s">
        <v>12010</v>
      </c>
      <c r="P94" s="130" t="s">
        <v>12019</v>
      </c>
      <c r="Q94" s="183" t="s">
        <v>11892</v>
      </c>
    </row>
    <row r="95" spans="1:17" ht="33.75" customHeight="1">
      <c r="A95" s="155"/>
      <c r="B95" s="156" t="s">
        <v>12008</v>
      </c>
      <c r="C95" s="156" t="s">
        <v>3073</v>
      </c>
      <c r="D95" s="155">
        <v>2017</v>
      </c>
      <c r="E95" s="160" t="s">
        <v>28</v>
      </c>
      <c r="F95" s="157" t="s">
        <v>29</v>
      </c>
      <c r="G95" s="160" t="s">
        <v>12022</v>
      </c>
      <c r="H95" s="157" t="s">
        <v>31</v>
      </c>
      <c r="I95" s="160" t="s">
        <v>29</v>
      </c>
      <c r="J95" s="157" t="s">
        <v>32</v>
      </c>
      <c r="K95" s="160" t="s">
        <v>33</v>
      </c>
      <c r="L95" s="155" t="s">
        <v>34</v>
      </c>
      <c r="M95" s="99" t="s">
        <v>34</v>
      </c>
      <c r="N95" s="100">
        <v>1</v>
      </c>
      <c r="O95" s="129" t="s">
        <v>11895</v>
      </c>
      <c r="P95" s="130" t="s">
        <v>12023</v>
      </c>
      <c r="Q95" s="183" t="s">
        <v>11892</v>
      </c>
    </row>
    <row r="96" spans="1:17" ht="33.75" customHeight="1">
      <c r="A96" s="155"/>
      <c r="B96" s="156" t="s">
        <v>12008</v>
      </c>
      <c r="C96" s="156" t="s">
        <v>3073</v>
      </c>
      <c r="D96" s="155">
        <v>2017</v>
      </c>
      <c r="E96" s="160" t="s">
        <v>28</v>
      </c>
      <c r="F96" s="157" t="s">
        <v>29</v>
      </c>
      <c r="G96" s="160" t="s">
        <v>12024</v>
      </c>
      <c r="H96" s="157" t="s">
        <v>31</v>
      </c>
      <c r="I96" s="160" t="s">
        <v>29</v>
      </c>
      <c r="J96" s="157" t="s">
        <v>32</v>
      </c>
      <c r="K96" s="160" t="s">
        <v>33</v>
      </c>
      <c r="L96" s="155" t="s">
        <v>34</v>
      </c>
      <c r="M96" s="99" t="s">
        <v>34</v>
      </c>
      <c r="N96" s="100">
        <v>1</v>
      </c>
      <c r="O96" s="130" t="s">
        <v>12010</v>
      </c>
      <c r="P96" s="130" t="s">
        <v>12019</v>
      </c>
      <c r="Q96" s="183" t="s">
        <v>11892</v>
      </c>
    </row>
    <row r="97" spans="1:17" ht="67.5" customHeight="1">
      <c r="A97" s="155"/>
      <c r="B97" s="156" t="s">
        <v>12008</v>
      </c>
      <c r="C97" s="156" t="s">
        <v>3073</v>
      </c>
      <c r="D97" s="155">
        <v>2017</v>
      </c>
      <c r="E97" s="160" t="s">
        <v>28</v>
      </c>
      <c r="F97" s="160" t="s">
        <v>57</v>
      </c>
      <c r="G97" s="160" t="s">
        <v>12025</v>
      </c>
      <c r="H97" s="157" t="s">
        <v>31</v>
      </c>
      <c r="I97" s="160" t="s">
        <v>50</v>
      </c>
      <c r="J97" s="157" t="s">
        <v>32</v>
      </c>
      <c r="K97" s="157" t="s">
        <v>59</v>
      </c>
      <c r="L97" s="159" t="s">
        <v>48</v>
      </c>
      <c r="M97" s="100" t="s">
        <v>48</v>
      </c>
      <c r="N97" s="100">
        <v>1</v>
      </c>
      <c r="O97" s="130" t="s">
        <v>12010</v>
      </c>
      <c r="P97" s="130" t="s">
        <v>12026</v>
      </c>
      <c r="Q97" s="183" t="s">
        <v>48</v>
      </c>
    </row>
    <row r="98" spans="1:17" ht="22.5" customHeight="1">
      <c r="A98" s="155"/>
      <c r="B98" s="156" t="s">
        <v>12008</v>
      </c>
      <c r="C98" s="156" t="s">
        <v>3073</v>
      </c>
      <c r="D98" s="155">
        <v>2017</v>
      </c>
      <c r="E98" s="160" t="s">
        <v>28</v>
      </c>
      <c r="F98" s="160" t="s">
        <v>29</v>
      </c>
      <c r="G98" s="160" t="s">
        <v>12027</v>
      </c>
      <c r="H98" s="157" t="s">
        <v>31</v>
      </c>
      <c r="I98" s="160" t="s">
        <v>29</v>
      </c>
      <c r="J98" s="160" t="s">
        <v>164</v>
      </c>
      <c r="K98" s="160" t="s">
        <v>15</v>
      </c>
      <c r="L98" s="155" t="s">
        <v>34</v>
      </c>
      <c r="M98" s="99" t="s">
        <v>34</v>
      </c>
      <c r="N98" s="100">
        <v>1</v>
      </c>
      <c r="O98" s="130" t="s">
        <v>12010</v>
      </c>
      <c r="P98" s="130" t="s">
        <v>12026</v>
      </c>
      <c r="Q98" s="183" t="s">
        <v>48</v>
      </c>
    </row>
    <row r="99" spans="1:17" ht="33.75" customHeight="1">
      <c r="A99" s="155"/>
      <c r="B99" s="156" t="s">
        <v>12008</v>
      </c>
      <c r="C99" s="156" t="s">
        <v>3073</v>
      </c>
      <c r="D99" s="155">
        <v>2017</v>
      </c>
      <c r="E99" s="160" t="s">
        <v>74</v>
      </c>
      <c r="F99" s="160" t="s">
        <v>75</v>
      </c>
      <c r="G99" s="160" t="s">
        <v>12028</v>
      </c>
      <c r="H99" s="157" t="s">
        <v>31</v>
      </c>
      <c r="I99" s="157" t="s">
        <v>39</v>
      </c>
      <c r="J99" s="160" t="s">
        <v>164</v>
      </c>
      <c r="K99" s="160" t="s">
        <v>15</v>
      </c>
      <c r="L99" s="155" t="s">
        <v>34</v>
      </c>
      <c r="M99" s="99" t="s">
        <v>34</v>
      </c>
      <c r="N99" s="100">
        <v>1</v>
      </c>
      <c r="O99" s="130" t="s">
        <v>12010</v>
      </c>
      <c r="P99" s="130" t="s">
        <v>12026</v>
      </c>
      <c r="Q99" s="183" t="s">
        <v>48</v>
      </c>
    </row>
    <row r="100" spans="1:17" ht="45" customHeight="1">
      <c r="A100" s="155"/>
      <c r="B100" s="156" t="s">
        <v>12008</v>
      </c>
      <c r="C100" s="156" t="s">
        <v>3073</v>
      </c>
      <c r="D100" s="155">
        <v>2017</v>
      </c>
      <c r="E100" s="160" t="s">
        <v>162</v>
      </c>
      <c r="F100" s="160" t="s">
        <v>162</v>
      </c>
      <c r="G100" s="160" t="s">
        <v>12029</v>
      </c>
      <c r="H100" s="157" t="s">
        <v>31</v>
      </c>
      <c r="I100" s="157" t="s">
        <v>39</v>
      </c>
      <c r="J100" s="160" t="s">
        <v>164</v>
      </c>
      <c r="K100" s="157" t="s">
        <v>15</v>
      </c>
      <c r="L100" s="155" t="s">
        <v>34</v>
      </c>
      <c r="M100" s="99" t="s">
        <v>34</v>
      </c>
      <c r="N100" s="100">
        <v>1</v>
      </c>
      <c r="O100" s="130" t="s">
        <v>12010</v>
      </c>
      <c r="P100" s="130" t="s">
        <v>12026</v>
      </c>
      <c r="Q100" s="183" t="s">
        <v>48</v>
      </c>
    </row>
    <row r="101" spans="1:17" ht="33.75" customHeight="1">
      <c r="A101" s="155"/>
      <c r="B101" s="156" t="s">
        <v>12008</v>
      </c>
      <c r="C101" s="156" t="s">
        <v>3073</v>
      </c>
      <c r="D101" s="155">
        <v>2017</v>
      </c>
      <c r="E101" s="160" t="s">
        <v>74</v>
      </c>
      <c r="F101" s="160" t="s">
        <v>75</v>
      </c>
      <c r="G101" s="160" t="s">
        <v>12030</v>
      </c>
      <c r="H101" s="157" t="s">
        <v>31</v>
      </c>
      <c r="I101" s="157" t="s">
        <v>39</v>
      </c>
      <c r="J101" s="157" t="s">
        <v>32</v>
      </c>
      <c r="K101" s="160" t="s">
        <v>47</v>
      </c>
      <c r="L101" s="155" t="s">
        <v>34</v>
      </c>
      <c r="M101" s="99" t="s">
        <v>34</v>
      </c>
      <c r="N101" s="100">
        <v>1</v>
      </c>
      <c r="O101" s="130" t="s">
        <v>12010</v>
      </c>
      <c r="P101" s="130" t="s">
        <v>12031</v>
      </c>
      <c r="Q101" s="183" t="s">
        <v>48</v>
      </c>
    </row>
    <row r="102" spans="1:17" ht="22.5" customHeight="1">
      <c r="A102" s="155"/>
      <c r="B102" s="156" t="s">
        <v>12008</v>
      </c>
      <c r="C102" s="156" t="s">
        <v>3073</v>
      </c>
      <c r="D102" s="155">
        <v>2017</v>
      </c>
      <c r="E102" s="160" t="s">
        <v>74</v>
      </c>
      <c r="F102" s="160" t="s">
        <v>88</v>
      </c>
      <c r="G102" s="160" t="s">
        <v>12032</v>
      </c>
      <c r="H102" s="157" t="s">
        <v>31</v>
      </c>
      <c r="I102" s="157" t="s">
        <v>39</v>
      </c>
      <c r="J102" s="160" t="s">
        <v>90</v>
      </c>
      <c r="K102" s="157" t="s">
        <v>88</v>
      </c>
      <c r="L102" s="155" t="s">
        <v>34</v>
      </c>
      <c r="M102" s="99" t="s">
        <v>34</v>
      </c>
      <c r="N102" s="100">
        <v>1</v>
      </c>
      <c r="O102" s="130" t="s">
        <v>12010</v>
      </c>
      <c r="P102" s="130" t="s">
        <v>12031</v>
      </c>
      <c r="Q102" s="183" t="s">
        <v>48</v>
      </c>
    </row>
    <row r="103" spans="1:17" ht="33.75" customHeight="1">
      <c r="A103" s="155"/>
      <c r="B103" s="156" t="s">
        <v>12008</v>
      </c>
      <c r="C103" s="156" t="s">
        <v>3073</v>
      </c>
      <c r="D103" s="155">
        <v>2017</v>
      </c>
      <c r="E103" s="160" t="s">
        <v>139</v>
      </c>
      <c r="F103" s="160" t="s">
        <v>483</v>
      </c>
      <c r="G103" s="160" t="s">
        <v>12033</v>
      </c>
      <c r="H103" s="140" t="s">
        <v>31</v>
      </c>
      <c r="I103" s="157" t="s">
        <v>39</v>
      </c>
      <c r="J103" s="157" t="s">
        <v>71</v>
      </c>
      <c r="K103" s="157" t="s">
        <v>2323</v>
      </c>
      <c r="L103" s="155" t="s">
        <v>34</v>
      </c>
      <c r="M103" s="99" t="s">
        <v>34</v>
      </c>
      <c r="N103" s="100">
        <v>1</v>
      </c>
      <c r="O103" s="130" t="s">
        <v>12010</v>
      </c>
      <c r="P103" s="130" t="s">
        <v>12031</v>
      </c>
      <c r="Q103" s="183" t="s">
        <v>48</v>
      </c>
    </row>
    <row r="104" spans="1:17" ht="33.75" customHeight="1">
      <c r="A104" s="155"/>
      <c r="B104" s="156" t="s">
        <v>12008</v>
      </c>
      <c r="C104" s="156" t="s">
        <v>3073</v>
      </c>
      <c r="D104" s="155">
        <v>2017</v>
      </c>
      <c r="E104" s="160" t="s">
        <v>208</v>
      </c>
      <c r="F104" s="160" t="s">
        <v>206</v>
      </c>
      <c r="G104" s="114" t="s">
        <v>12034</v>
      </c>
      <c r="H104" s="144" t="s">
        <v>426</v>
      </c>
      <c r="I104" s="102" t="s">
        <v>11894</v>
      </c>
      <c r="J104" s="160" t="s">
        <v>208</v>
      </c>
      <c r="K104" s="160" t="s">
        <v>209</v>
      </c>
      <c r="L104" s="155" t="s">
        <v>34</v>
      </c>
      <c r="M104" s="99" t="s">
        <v>34</v>
      </c>
      <c r="N104" s="100">
        <v>1</v>
      </c>
      <c r="O104" s="130" t="s">
        <v>12010</v>
      </c>
      <c r="P104" s="130" t="s">
        <v>12031</v>
      </c>
      <c r="Q104" s="183" t="s">
        <v>48</v>
      </c>
    </row>
    <row r="105" spans="1:17" ht="33.75" customHeight="1">
      <c r="A105" s="155"/>
      <c r="B105" s="156" t="s">
        <v>12008</v>
      </c>
      <c r="C105" s="156" t="s">
        <v>3073</v>
      </c>
      <c r="D105" s="155">
        <v>2017</v>
      </c>
      <c r="E105" s="160" t="s">
        <v>208</v>
      </c>
      <c r="F105" s="160" t="s">
        <v>1897</v>
      </c>
      <c r="G105" s="114" t="s">
        <v>12035</v>
      </c>
      <c r="H105" s="144" t="s">
        <v>426</v>
      </c>
      <c r="I105" s="102" t="s">
        <v>11894</v>
      </c>
      <c r="J105" s="157" t="s">
        <v>11961</v>
      </c>
      <c r="K105" s="160" t="s">
        <v>201</v>
      </c>
      <c r="L105" s="155" t="s">
        <v>34</v>
      </c>
      <c r="M105" s="99" t="s">
        <v>34</v>
      </c>
      <c r="N105" s="100">
        <v>1</v>
      </c>
      <c r="O105" s="130" t="s">
        <v>12010</v>
      </c>
      <c r="P105" s="130" t="s">
        <v>12031</v>
      </c>
      <c r="Q105" s="183" t="s">
        <v>48</v>
      </c>
    </row>
    <row r="106" spans="1:17" ht="56.25" customHeight="1">
      <c r="A106" s="155"/>
      <c r="B106" s="156" t="s">
        <v>12008</v>
      </c>
      <c r="C106" s="156" t="s">
        <v>3073</v>
      </c>
      <c r="D106" s="155">
        <v>2017</v>
      </c>
      <c r="E106" s="160" t="s">
        <v>28</v>
      </c>
      <c r="F106" s="160" t="s">
        <v>63</v>
      </c>
      <c r="G106" s="160" t="s">
        <v>12036</v>
      </c>
      <c r="H106" s="139" t="s">
        <v>193</v>
      </c>
      <c r="I106" s="160" t="s">
        <v>120</v>
      </c>
      <c r="J106" s="160" t="s">
        <v>164</v>
      </c>
      <c r="K106" s="160" t="s">
        <v>15</v>
      </c>
      <c r="L106" s="155" t="s">
        <v>34</v>
      </c>
      <c r="M106" s="99" t="s">
        <v>34</v>
      </c>
      <c r="N106" s="100">
        <v>1</v>
      </c>
      <c r="O106" s="130" t="s">
        <v>12010</v>
      </c>
      <c r="P106" s="130" t="s">
        <v>12037</v>
      </c>
      <c r="Q106" s="183" t="s">
        <v>48</v>
      </c>
    </row>
    <row r="107" spans="1:17" ht="22.5" customHeight="1">
      <c r="A107" s="155"/>
      <c r="B107" s="156" t="s">
        <v>12008</v>
      </c>
      <c r="C107" s="156" t="s">
        <v>3073</v>
      </c>
      <c r="D107" s="155">
        <v>2017</v>
      </c>
      <c r="E107" s="160" t="s">
        <v>28</v>
      </c>
      <c r="F107" s="160" t="s">
        <v>29</v>
      </c>
      <c r="G107" s="160" t="s">
        <v>12038</v>
      </c>
      <c r="H107" s="140" t="s">
        <v>31</v>
      </c>
      <c r="I107" s="157" t="s">
        <v>29</v>
      </c>
      <c r="J107" s="160" t="s">
        <v>32</v>
      </c>
      <c r="K107" s="160" t="s">
        <v>33</v>
      </c>
      <c r="L107" s="159" t="s">
        <v>34</v>
      </c>
      <c r="M107" s="100" t="s">
        <v>34</v>
      </c>
      <c r="N107" s="100" t="s">
        <v>34</v>
      </c>
      <c r="O107" s="130" t="s">
        <v>12010</v>
      </c>
      <c r="P107" s="130" t="s">
        <v>12011</v>
      </c>
      <c r="Q107" s="183" t="s">
        <v>11892</v>
      </c>
    </row>
    <row r="108" spans="1:17" ht="33.75" customHeight="1">
      <c r="A108" s="155"/>
      <c r="B108" s="156" t="s">
        <v>12008</v>
      </c>
      <c r="C108" s="156" t="s">
        <v>3073</v>
      </c>
      <c r="D108" s="155">
        <v>2017</v>
      </c>
      <c r="E108" s="160" t="s">
        <v>28</v>
      </c>
      <c r="F108" s="160" t="s">
        <v>37</v>
      </c>
      <c r="G108" s="160" t="s">
        <v>12039</v>
      </c>
      <c r="H108" s="140" t="s">
        <v>31</v>
      </c>
      <c r="I108" s="157" t="s">
        <v>39</v>
      </c>
      <c r="J108" s="160" t="s">
        <v>164</v>
      </c>
      <c r="K108" s="160" t="s">
        <v>12040</v>
      </c>
      <c r="L108" s="155" t="s">
        <v>34</v>
      </c>
      <c r="M108" s="99" t="s">
        <v>34</v>
      </c>
      <c r="N108" s="100">
        <v>1</v>
      </c>
      <c r="O108" s="130" t="s">
        <v>12010</v>
      </c>
      <c r="P108" s="130" t="s">
        <v>12041</v>
      </c>
      <c r="Q108" s="183" t="s">
        <v>48</v>
      </c>
    </row>
    <row r="109" spans="1:17" ht="33.75" customHeight="1">
      <c r="A109" s="155"/>
      <c r="B109" s="156" t="s">
        <v>12008</v>
      </c>
      <c r="C109" s="156" t="s">
        <v>3073</v>
      </c>
      <c r="D109" s="155">
        <v>2017</v>
      </c>
      <c r="E109" s="160" t="s">
        <v>106</v>
      </c>
      <c r="F109" s="160" t="s">
        <v>137</v>
      </c>
      <c r="G109" s="160" t="s">
        <v>12042</v>
      </c>
      <c r="H109" s="144" t="s">
        <v>426</v>
      </c>
      <c r="I109" s="102" t="s">
        <v>11894</v>
      </c>
      <c r="J109" s="157" t="s">
        <v>71</v>
      </c>
      <c r="K109" s="160" t="s">
        <v>253</v>
      </c>
      <c r="L109" s="155" t="s">
        <v>34</v>
      </c>
      <c r="M109" s="99" t="s">
        <v>34</v>
      </c>
      <c r="N109" s="100">
        <v>1</v>
      </c>
      <c r="O109" s="130" t="s">
        <v>12010</v>
      </c>
      <c r="P109" s="130" t="s">
        <v>12041</v>
      </c>
      <c r="Q109" s="183" t="s">
        <v>48</v>
      </c>
    </row>
    <row r="110" spans="1:17" ht="33.75" customHeight="1">
      <c r="A110" s="155"/>
      <c r="B110" s="156" t="s">
        <v>12008</v>
      </c>
      <c r="C110" s="156" t="s">
        <v>3073</v>
      </c>
      <c r="D110" s="155">
        <v>2017</v>
      </c>
      <c r="E110" s="160" t="s">
        <v>162</v>
      </c>
      <c r="F110" s="160" t="s">
        <v>162</v>
      </c>
      <c r="G110" s="160" t="s">
        <v>12043</v>
      </c>
      <c r="H110" s="144" t="s">
        <v>426</v>
      </c>
      <c r="I110" s="102" t="s">
        <v>11894</v>
      </c>
      <c r="J110" s="160" t="s">
        <v>164</v>
      </c>
      <c r="K110" s="157" t="s">
        <v>15</v>
      </c>
      <c r="L110" s="155" t="s">
        <v>34</v>
      </c>
      <c r="M110" s="99" t="s">
        <v>34</v>
      </c>
      <c r="N110" s="100">
        <v>1</v>
      </c>
      <c r="O110" s="130" t="s">
        <v>12010</v>
      </c>
      <c r="P110" s="130" t="s">
        <v>12041</v>
      </c>
      <c r="Q110" s="183" t="s">
        <v>48</v>
      </c>
    </row>
    <row r="111" spans="1:17" ht="33.75" customHeight="1">
      <c r="A111" s="155"/>
      <c r="B111" s="156" t="s">
        <v>12008</v>
      </c>
      <c r="C111" s="156" t="s">
        <v>3073</v>
      </c>
      <c r="D111" s="155">
        <v>2017</v>
      </c>
      <c r="E111" s="160" t="s">
        <v>28</v>
      </c>
      <c r="F111" s="160" t="s">
        <v>267</v>
      </c>
      <c r="G111" s="160" t="s">
        <v>12044</v>
      </c>
      <c r="H111" s="142" t="s">
        <v>31</v>
      </c>
      <c r="I111" s="102" t="s">
        <v>42</v>
      </c>
      <c r="J111" s="160" t="s">
        <v>32</v>
      </c>
      <c r="K111" s="157" t="s">
        <v>33</v>
      </c>
      <c r="L111" s="159" t="s">
        <v>34</v>
      </c>
      <c r="M111" s="100" t="s">
        <v>34</v>
      </c>
      <c r="N111" s="100">
        <v>1</v>
      </c>
      <c r="O111" s="130" t="s">
        <v>12045</v>
      </c>
      <c r="P111" s="130" t="s">
        <v>12046</v>
      </c>
      <c r="Q111" s="183" t="s">
        <v>11892</v>
      </c>
    </row>
    <row r="112" spans="1:17" ht="33.75" customHeight="1">
      <c r="A112" s="155"/>
      <c r="B112" s="156" t="s">
        <v>12008</v>
      </c>
      <c r="C112" s="156" t="s">
        <v>3073</v>
      </c>
      <c r="D112" s="155">
        <v>2017</v>
      </c>
      <c r="E112" s="160" t="s">
        <v>28</v>
      </c>
      <c r="F112" s="160" t="s">
        <v>60</v>
      </c>
      <c r="G112" s="160" t="s">
        <v>12047</v>
      </c>
      <c r="H112" s="140" t="s">
        <v>31</v>
      </c>
      <c r="I112" s="157" t="s">
        <v>42</v>
      </c>
      <c r="J112" s="160" t="s">
        <v>32</v>
      </c>
      <c r="K112" s="157" t="s">
        <v>33</v>
      </c>
      <c r="L112" s="159" t="s">
        <v>34</v>
      </c>
      <c r="M112" s="100" t="s">
        <v>34</v>
      </c>
      <c r="N112" s="100">
        <v>1</v>
      </c>
      <c r="O112" s="130" t="s">
        <v>12045</v>
      </c>
      <c r="P112" s="130" t="s">
        <v>12048</v>
      </c>
      <c r="Q112" s="183" t="s">
        <v>11892</v>
      </c>
    </row>
    <row r="113" spans="1:17" ht="22.5" customHeight="1">
      <c r="A113" s="155"/>
      <c r="B113" s="156" t="s">
        <v>12008</v>
      </c>
      <c r="C113" s="156" t="s">
        <v>3073</v>
      </c>
      <c r="D113" s="155">
        <v>2017</v>
      </c>
      <c r="E113" s="160" t="s">
        <v>28</v>
      </c>
      <c r="F113" s="160" t="s">
        <v>60</v>
      </c>
      <c r="G113" s="160" t="s">
        <v>12049</v>
      </c>
      <c r="H113" s="140" t="s">
        <v>31</v>
      </c>
      <c r="I113" s="160" t="s">
        <v>39</v>
      </c>
      <c r="J113" s="160" t="s">
        <v>32</v>
      </c>
      <c r="K113" s="157" t="s">
        <v>33</v>
      </c>
      <c r="L113" s="159" t="s">
        <v>34</v>
      </c>
      <c r="M113" s="100" t="s">
        <v>34</v>
      </c>
      <c r="N113" s="100">
        <v>1</v>
      </c>
      <c r="O113" s="130" t="s">
        <v>12045</v>
      </c>
      <c r="P113" s="130" t="s">
        <v>12048</v>
      </c>
      <c r="Q113" s="183" t="s">
        <v>11892</v>
      </c>
    </row>
    <row r="114" spans="1:17" ht="33.75" customHeight="1">
      <c r="A114" s="155"/>
      <c r="B114" s="156" t="s">
        <v>12008</v>
      </c>
      <c r="C114" s="156" t="s">
        <v>3073</v>
      </c>
      <c r="D114" s="155">
        <v>2017</v>
      </c>
      <c r="E114" s="160" t="s">
        <v>173</v>
      </c>
      <c r="F114" s="160" t="s">
        <v>177</v>
      </c>
      <c r="G114" s="160" t="s">
        <v>12050</v>
      </c>
      <c r="H114" s="145" t="s">
        <v>426</v>
      </c>
      <c r="I114" s="157" t="s">
        <v>11894</v>
      </c>
      <c r="J114" s="160" t="s">
        <v>173</v>
      </c>
      <c r="K114" s="160" t="s">
        <v>179</v>
      </c>
      <c r="L114" s="155" t="s">
        <v>34</v>
      </c>
      <c r="M114" s="99" t="s">
        <v>34</v>
      </c>
      <c r="N114" s="100">
        <v>1</v>
      </c>
      <c r="O114" s="130" t="s">
        <v>12010</v>
      </c>
      <c r="P114" s="130" t="s">
        <v>12051</v>
      </c>
      <c r="Q114" s="183" t="s">
        <v>11892</v>
      </c>
    </row>
    <row r="115" spans="1:17" ht="67.5" customHeight="1">
      <c r="A115" s="155"/>
      <c r="B115" s="156" t="s">
        <v>12008</v>
      </c>
      <c r="C115" s="156" t="s">
        <v>3073</v>
      </c>
      <c r="D115" s="155">
        <v>2017</v>
      </c>
      <c r="E115" s="160" t="s">
        <v>28</v>
      </c>
      <c r="F115" s="160" t="s">
        <v>29</v>
      </c>
      <c r="G115" s="160" t="s">
        <v>12052</v>
      </c>
      <c r="H115" s="140" t="s">
        <v>31</v>
      </c>
      <c r="I115" s="160" t="s">
        <v>29</v>
      </c>
      <c r="J115" s="160" t="s">
        <v>164</v>
      </c>
      <c r="K115" s="160" t="s">
        <v>15</v>
      </c>
      <c r="L115" s="155" t="s">
        <v>34</v>
      </c>
      <c r="M115" s="99" t="s">
        <v>34</v>
      </c>
      <c r="N115" s="100">
        <v>1</v>
      </c>
      <c r="O115" s="130" t="s">
        <v>12010</v>
      </c>
      <c r="P115" s="130" t="s">
        <v>12053</v>
      </c>
      <c r="Q115" s="183" t="s">
        <v>48</v>
      </c>
    </row>
    <row r="116" spans="1:17" ht="90" customHeight="1">
      <c r="A116" s="155"/>
      <c r="B116" s="156" t="s">
        <v>12008</v>
      </c>
      <c r="C116" s="156" t="s">
        <v>3073</v>
      </c>
      <c r="D116" s="155">
        <v>2017</v>
      </c>
      <c r="E116" s="160" t="s">
        <v>219</v>
      </c>
      <c r="F116" s="160" t="s">
        <v>253</v>
      </c>
      <c r="G116" s="160" t="s">
        <v>12054</v>
      </c>
      <c r="H116" s="144" t="s">
        <v>426</v>
      </c>
      <c r="I116" s="102" t="s">
        <v>11894</v>
      </c>
      <c r="J116" s="157" t="s">
        <v>71</v>
      </c>
      <c r="K116" s="157" t="s">
        <v>253</v>
      </c>
      <c r="L116" s="155" t="s">
        <v>34</v>
      </c>
      <c r="M116" s="99" t="s">
        <v>34</v>
      </c>
      <c r="N116" s="100">
        <v>1</v>
      </c>
      <c r="O116" s="130" t="s">
        <v>12010</v>
      </c>
      <c r="P116" s="130" t="s">
        <v>12055</v>
      </c>
      <c r="Q116" s="183" t="s">
        <v>48</v>
      </c>
    </row>
    <row r="117" spans="1:17" ht="33.75" customHeight="1">
      <c r="A117" s="155"/>
      <c r="B117" s="156" t="s">
        <v>12008</v>
      </c>
      <c r="C117" s="156" t="s">
        <v>3073</v>
      </c>
      <c r="D117" s="155">
        <v>2017</v>
      </c>
      <c r="E117" s="160" t="s">
        <v>219</v>
      </c>
      <c r="F117" s="160" t="s">
        <v>253</v>
      </c>
      <c r="G117" s="160" t="s">
        <v>12056</v>
      </c>
      <c r="H117" s="140" t="s">
        <v>31</v>
      </c>
      <c r="I117" s="157" t="s">
        <v>39</v>
      </c>
      <c r="J117" s="157" t="s">
        <v>71</v>
      </c>
      <c r="K117" s="157" t="s">
        <v>253</v>
      </c>
      <c r="L117" s="155" t="s">
        <v>34</v>
      </c>
      <c r="M117" s="99" t="s">
        <v>34</v>
      </c>
      <c r="N117" s="100">
        <v>1</v>
      </c>
      <c r="O117" s="130" t="s">
        <v>12010</v>
      </c>
      <c r="P117" s="130" t="s">
        <v>12057</v>
      </c>
      <c r="Q117" s="183" t="s">
        <v>48</v>
      </c>
    </row>
    <row r="118" spans="1:17" ht="67.5" customHeight="1">
      <c r="A118" s="155"/>
      <c r="B118" s="156" t="s">
        <v>12008</v>
      </c>
      <c r="C118" s="156" t="s">
        <v>3073</v>
      </c>
      <c r="D118" s="155">
        <v>2017</v>
      </c>
      <c r="E118" s="160" t="s">
        <v>28</v>
      </c>
      <c r="F118" s="160" t="s">
        <v>29</v>
      </c>
      <c r="G118" s="160" t="s">
        <v>12058</v>
      </c>
      <c r="H118" s="140" t="s">
        <v>31</v>
      </c>
      <c r="I118" s="160" t="s">
        <v>29</v>
      </c>
      <c r="J118" s="160" t="s">
        <v>164</v>
      </c>
      <c r="K118" s="160" t="s">
        <v>15</v>
      </c>
      <c r="L118" s="155" t="s">
        <v>34</v>
      </c>
      <c r="M118" s="99" t="s">
        <v>34</v>
      </c>
      <c r="N118" s="100">
        <v>1</v>
      </c>
      <c r="O118" s="130" t="s">
        <v>12010</v>
      </c>
      <c r="P118" s="130" t="s">
        <v>12059</v>
      </c>
      <c r="Q118" s="183" t="s">
        <v>48</v>
      </c>
    </row>
    <row r="119" spans="1:17" ht="45" customHeight="1">
      <c r="A119" s="155"/>
      <c r="B119" s="156" t="s">
        <v>12008</v>
      </c>
      <c r="C119" s="156" t="s">
        <v>3073</v>
      </c>
      <c r="D119" s="155">
        <v>2017</v>
      </c>
      <c r="E119" s="160" t="s">
        <v>12060</v>
      </c>
      <c r="F119" s="160" t="s">
        <v>131</v>
      </c>
      <c r="G119" s="160" t="s">
        <v>12061</v>
      </c>
      <c r="H119" s="144" t="s">
        <v>426</v>
      </c>
      <c r="I119" s="102" t="s">
        <v>11894</v>
      </c>
      <c r="J119" s="160" t="s">
        <v>71</v>
      </c>
      <c r="K119" s="160" t="s">
        <v>109</v>
      </c>
      <c r="L119" s="155" t="s">
        <v>34</v>
      </c>
      <c r="M119" s="99" t="s">
        <v>34</v>
      </c>
      <c r="N119" s="100">
        <v>1</v>
      </c>
      <c r="O119" s="130" t="s">
        <v>12010</v>
      </c>
      <c r="P119" s="130" t="s">
        <v>12062</v>
      </c>
      <c r="Q119" s="183" t="s">
        <v>48</v>
      </c>
    </row>
    <row r="120" spans="1:17" ht="33.75" customHeight="1">
      <c r="A120" s="155"/>
      <c r="B120" s="156" t="s">
        <v>12008</v>
      </c>
      <c r="C120" s="156" t="s">
        <v>3073</v>
      </c>
      <c r="D120" s="155">
        <v>2017</v>
      </c>
      <c r="E120" s="160" t="s">
        <v>12060</v>
      </c>
      <c r="F120" s="160" t="s">
        <v>131</v>
      </c>
      <c r="G120" s="160" t="s">
        <v>12063</v>
      </c>
      <c r="H120" s="144" t="s">
        <v>426</v>
      </c>
      <c r="I120" s="102" t="s">
        <v>11894</v>
      </c>
      <c r="J120" s="160" t="s">
        <v>71</v>
      </c>
      <c r="K120" s="160" t="s">
        <v>109</v>
      </c>
      <c r="L120" s="155" t="s">
        <v>34</v>
      </c>
      <c r="M120" s="99" t="s">
        <v>34</v>
      </c>
      <c r="N120" s="100">
        <v>1</v>
      </c>
      <c r="O120" s="130" t="s">
        <v>12010</v>
      </c>
      <c r="P120" s="130" t="s">
        <v>12062</v>
      </c>
      <c r="Q120" s="183" t="s">
        <v>48</v>
      </c>
    </row>
    <row r="121" spans="1:17" ht="56.25" customHeight="1">
      <c r="A121" s="155"/>
      <c r="B121" s="156" t="s">
        <v>12008</v>
      </c>
      <c r="C121" s="156" t="s">
        <v>3073</v>
      </c>
      <c r="D121" s="155">
        <v>2017</v>
      </c>
      <c r="E121" s="160" t="s">
        <v>28</v>
      </c>
      <c r="F121" s="160" t="s">
        <v>63</v>
      </c>
      <c r="G121" s="160" t="s">
        <v>12064</v>
      </c>
      <c r="H121" s="144" t="s">
        <v>426</v>
      </c>
      <c r="I121" s="102" t="s">
        <v>11894</v>
      </c>
      <c r="J121" s="157" t="s">
        <v>71</v>
      </c>
      <c r="K121" s="160" t="s">
        <v>109</v>
      </c>
      <c r="L121" s="155" t="s">
        <v>34</v>
      </c>
      <c r="M121" s="99" t="s">
        <v>34</v>
      </c>
      <c r="N121" s="100">
        <v>1</v>
      </c>
      <c r="O121" s="130" t="s">
        <v>12010</v>
      </c>
      <c r="P121" s="130" t="s">
        <v>12062</v>
      </c>
      <c r="Q121" s="183" t="s">
        <v>48</v>
      </c>
    </row>
    <row r="122" spans="1:17" ht="33.75" customHeight="1">
      <c r="A122" s="155"/>
      <c r="B122" s="156" t="s">
        <v>12008</v>
      </c>
      <c r="C122" s="156" t="s">
        <v>3073</v>
      </c>
      <c r="D122" s="155">
        <v>2017</v>
      </c>
      <c r="E122" s="160" t="s">
        <v>28</v>
      </c>
      <c r="F122" s="160" t="s">
        <v>57</v>
      </c>
      <c r="G122" s="160" t="s">
        <v>12065</v>
      </c>
      <c r="H122" s="140" t="s">
        <v>31</v>
      </c>
      <c r="I122" s="160" t="s">
        <v>50</v>
      </c>
      <c r="J122" s="157" t="s">
        <v>71</v>
      </c>
      <c r="K122" s="160" t="s">
        <v>109</v>
      </c>
      <c r="L122" s="155" t="s">
        <v>48</v>
      </c>
      <c r="M122" s="99" t="s">
        <v>48</v>
      </c>
      <c r="N122" s="100">
        <v>1</v>
      </c>
      <c r="O122" s="130" t="s">
        <v>12010</v>
      </c>
      <c r="P122" s="130" t="s">
        <v>12062</v>
      </c>
      <c r="Q122" s="183" t="s">
        <v>48</v>
      </c>
    </row>
    <row r="123" spans="1:17" ht="45" customHeight="1">
      <c r="A123" s="155"/>
      <c r="B123" s="156" t="s">
        <v>12008</v>
      </c>
      <c r="C123" s="156" t="s">
        <v>3073</v>
      </c>
      <c r="D123" s="155">
        <v>2017</v>
      </c>
      <c r="E123" s="160" t="s">
        <v>28</v>
      </c>
      <c r="F123" s="160" t="s">
        <v>29</v>
      </c>
      <c r="G123" s="160" t="s">
        <v>12066</v>
      </c>
      <c r="H123" s="140" t="s">
        <v>31</v>
      </c>
      <c r="I123" s="160" t="s">
        <v>29</v>
      </c>
      <c r="J123" s="160" t="s">
        <v>164</v>
      </c>
      <c r="K123" s="160" t="s">
        <v>15</v>
      </c>
      <c r="L123" s="155" t="s">
        <v>34</v>
      </c>
      <c r="M123" s="99" t="s">
        <v>34</v>
      </c>
      <c r="N123" s="100">
        <v>1</v>
      </c>
      <c r="O123" s="130" t="s">
        <v>12010</v>
      </c>
      <c r="P123" s="130" t="s">
        <v>12067</v>
      </c>
      <c r="Q123" s="183" t="s">
        <v>48</v>
      </c>
    </row>
    <row r="124" spans="1:17" ht="33.75" customHeight="1">
      <c r="A124" s="155"/>
      <c r="B124" s="156" t="s">
        <v>12008</v>
      </c>
      <c r="C124" s="156" t="s">
        <v>3073</v>
      </c>
      <c r="D124" s="155">
        <v>2017</v>
      </c>
      <c r="E124" s="160" t="s">
        <v>28</v>
      </c>
      <c r="F124" s="160" t="s">
        <v>37</v>
      </c>
      <c r="G124" s="160" t="s">
        <v>12068</v>
      </c>
      <c r="H124" s="140" t="s">
        <v>31</v>
      </c>
      <c r="I124" s="157" t="s">
        <v>39</v>
      </c>
      <c r="J124" s="157" t="s">
        <v>71</v>
      </c>
      <c r="K124" s="160" t="s">
        <v>142</v>
      </c>
      <c r="L124" s="155" t="s">
        <v>34</v>
      </c>
      <c r="M124" s="99" t="s">
        <v>34</v>
      </c>
      <c r="N124" s="100">
        <v>1</v>
      </c>
      <c r="O124" s="130" t="s">
        <v>12010</v>
      </c>
      <c r="P124" s="130" t="s">
        <v>12069</v>
      </c>
      <c r="Q124" s="183" t="s">
        <v>48</v>
      </c>
    </row>
    <row r="125" spans="1:17" ht="45" customHeight="1">
      <c r="A125" s="155"/>
      <c r="B125" s="156" t="s">
        <v>12008</v>
      </c>
      <c r="C125" s="156" t="s">
        <v>3073</v>
      </c>
      <c r="D125" s="155">
        <v>2017</v>
      </c>
      <c r="E125" s="160" t="s">
        <v>139</v>
      </c>
      <c r="F125" s="160" t="s">
        <v>483</v>
      </c>
      <c r="G125" s="160" t="s">
        <v>12070</v>
      </c>
      <c r="H125" s="144" t="s">
        <v>426</v>
      </c>
      <c r="I125" s="102" t="s">
        <v>11894</v>
      </c>
      <c r="J125" s="157" t="s">
        <v>11961</v>
      </c>
      <c r="K125" s="160" t="s">
        <v>201</v>
      </c>
      <c r="L125" s="155" t="s">
        <v>34</v>
      </c>
      <c r="M125" s="99" t="s">
        <v>34</v>
      </c>
      <c r="N125" s="100">
        <v>1</v>
      </c>
      <c r="O125" s="130" t="s">
        <v>12010</v>
      </c>
      <c r="P125" s="130" t="s">
        <v>12069</v>
      </c>
      <c r="Q125" s="183" t="s">
        <v>48</v>
      </c>
    </row>
    <row r="126" spans="1:17" ht="33.75" customHeight="1">
      <c r="A126" s="155"/>
      <c r="B126" s="156" t="s">
        <v>12008</v>
      </c>
      <c r="C126" s="156" t="s">
        <v>3073</v>
      </c>
      <c r="D126" s="155">
        <v>2017</v>
      </c>
      <c r="E126" s="160" t="s">
        <v>139</v>
      </c>
      <c r="F126" s="160" t="s">
        <v>483</v>
      </c>
      <c r="G126" s="160" t="s">
        <v>12071</v>
      </c>
      <c r="H126" s="140" t="s">
        <v>31</v>
      </c>
      <c r="I126" s="157" t="s">
        <v>39</v>
      </c>
      <c r="J126" s="157" t="s">
        <v>11961</v>
      </c>
      <c r="K126" s="160" t="s">
        <v>201</v>
      </c>
      <c r="L126" s="155" t="s">
        <v>34</v>
      </c>
      <c r="M126" s="99" t="s">
        <v>34</v>
      </c>
      <c r="N126" s="100">
        <v>1</v>
      </c>
      <c r="O126" s="130" t="s">
        <v>12010</v>
      </c>
      <c r="P126" s="130" t="s">
        <v>12069</v>
      </c>
      <c r="Q126" s="183" t="s">
        <v>48</v>
      </c>
    </row>
    <row r="127" spans="1:17" ht="33.75" customHeight="1">
      <c r="A127" s="155"/>
      <c r="B127" s="156" t="s">
        <v>12008</v>
      </c>
      <c r="C127" s="156" t="s">
        <v>3073</v>
      </c>
      <c r="D127" s="155">
        <v>2017</v>
      </c>
      <c r="E127" s="160" t="s">
        <v>74</v>
      </c>
      <c r="F127" s="160" t="s">
        <v>88</v>
      </c>
      <c r="G127" s="160" t="s">
        <v>12072</v>
      </c>
      <c r="H127" s="140" t="s">
        <v>31</v>
      </c>
      <c r="I127" s="157" t="s">
        <v>39</v>
      </c>
      <c r="J127" s="160" t="s">
        <v>90</v>
      </c>
      <c r="K127" s="160" t="s">
        <v>88</v>
      </c>
      <c r="L127" s="155" t="s">
        <v>34</v>
      </c>
      <c r="M127" s="99" t="s">
        <v>34</v>
      </c>
      <c r="N127" s="100">
        <v>1</v>
      </c>
      <c r="O127" s="130" t="s">
        <v>12010</v>
      </c>
      <c r="P127" s="130" t="s">
        <v>12069</v>
      </c>
      <c r="Q127" s="183" t="s">
        <v>48</v>
      </c>
    </row>
    <row r="128" spans="1:17" ht="33.75" customHeight="1">
      <c r="A128" s="155"/>
      <c r="B128" s="156" t="s">
        <v>12008</v>
      </c>
      <c r="C128" s="156" t="s">
        <v>3073</v>
      </c>
      <c r="D128" s="155">
        <v>2017</v>
      </c>
      <c r="E128" s="160" t="s">
        <v>162</v>
      </c>
      <c r="F128" s="160" t="s">
        <v>162</v>
      </c>
      <c r="G128" s="160" t="s">
        <v>12073</v>
      </c>
      <c r="H128" s="144" t="s">
        <v>426</v>
      </c>
      <c r="I128" s="102" t="s">
        <v>11894</v>
      </c>
      <c r="J128" s="160" t="s">
        <v>164</v>
      </c>
      <c r="K128" s="157" t="s">
        <v>15</v>
      </c>
      <c r="L128" s="155" t="s">
        <v>34</v>
      </c>
      <c r="M128" s="99" t="s">
        <v>34</v>
      </c>
      <c r="N128" s="100">
        <v>1</v>
      </c>
      <c r="O128" s="130" t="s">
        <v>12010</v>
      </c>
      <c r="P128" s="130" t="s">
        <v>12074</v>
      </c>
      <c r="Q128" s="183" t="s">
        <v>48</v>
      </c>
    </row>
    <row r="129" spans="1:17" ht="56.25" customHeight="1">
      <c r="A129" s="155"/>
      <c r="B129" s="156" t="s">
        <v>12008</v>
      </c>
      <c r="C129" s="156" t="s">
        <v>3073</v>
      </c>
      <c r="D129" s="155">
        <v>2017</v>
      </c>
      <c r="E129" s="160" t="s">
        <v>12075</v>
      </c>
      <c r="F129" s="160" t="s">
        <v>102</v>
      </c>
      <c r="G129" s="160" t="s">
        <v>12076</v>
      </c>
      <c r="H129" s="144" t="s">
        <v>426</v>
      </c>
      <c r="I129" s="102" t="s">
        <v>11894</v>
      </c>
      <c r="J129" s="160" t="s">
        <v>90</v>
      </c>
      <c r="K129" s="160" t="s">
        <v>104</v>
      </c>
      <c r="L129" s="159" t="s">
        <v>34</v>
      </c>
      <c r="M129" s="100" t="s">
        <v>34</v>
      </c>
      <c r="N129" s="100">
        <v>1</v>
      </c>
      <c r="O129" s="130" t="s">
        <v>12010</v>
      </c>
      <c r="P129" s="130" t="s">
        <v>12077</v>
      </c>
      <c r="Q129" s="183" t="s">
        <v>48</v>
      </c>
    </row>
    <row r="130" spans="1:17" ht="78.75" customHeight="1">
      <c r="A130" s="155"/>
      <c r="B130" s="156" t="s">
        <v>12008</v>
      </c>
      <c r="C130" s="156" t="s">
        <v>3073</v>
      </c>
      <c r="D130" s="155">
        <v>2017</v>
      </c>
      <c r="E130" s="160" t="s">
        <v>28</v>
      </c>
      <c r="F130" s="160" t="s">
        <v>29</v>
      </c>
      <c r="G130" s="160" t="s">
        <v>12078</v>
      </c>
      <c r="H130" s="157" t="s">
        <v>31</v>
      </c>
      <c r="I130" s="160" t="s">
        <v>29</v>
      </c>
      <c r="J130" s="160" t="s">
        <v>164</v>
      </c>
      <c r="K130" s="160" t="s">
        <v>15</v>
      </c>
      <c r="L130" s="159" t="s">
        <v>34</v>
      </c>
      <c r="M130" s="100" t="s">
        <v>34</v>
      </c>
      <c r="N130" s="100">
        <v>1</v>
      </c>
      <c r="O130" s="130" t="s">
        <v>12010</v>
      </c>
      <c r="P130" s="130" t="s">
        <v>12079</v>
      </c>
      <c r="Q130" s="183" t="s">
        <v>48</v>
      </c>
    </row>
    <row r="131" spans="1:17" ht="22.5" customHeight="1">
      <c r="A131" s="155"/>
      <c r="B131" s="156" t="s">
        <v>12008</v>
      </c>
      <c r="C131" s="156" t="s">
        <v>3073</v>
      </c>
      <c r="D131" s="155">
        <v>2017</v>
      </c>
      <c r="E131" s="160" t="s">
        <v>28</v>
      </c>
      <c r="F131" s="160" t="s">
        <v>37</v>
      </c>
      <c r="G131" s="160" t="s">
        <v>12080</v>
      </c>
      <c r="H131" s="157" t="s">
        <v>31</v>
      </c>
      <c r="I131" s="160" t="s">
        <v>39</v>
      </c>
      <c r="J131" s="160" t="s">
        <v>208</v>
      </c>
      <c r="K131" s="160" t="s">
        <v>212</v>
      </c>
      <c r="L131" s="159"/>
      <c r="M131" s="100"/>
      <c r="N131" s="100"/>
      <c r="O131" s="130" t="s">
        <v>12010</v>
      </c>
      <c r="P131" s="130" t="s">
        <v>12081</v>
      </c>
      <c r="Q131" s="183" t="s">
        <v>48</v>
      </c>
    </row>
    <row r="132" spans="1:17" ht="33.75" customHeight="1">
      <c r="A132" s="155"/>
      <c r="B132" s="156" t="s">
        <v>12008</v>
      </c>
      <c r="C132" s="156" t="s">
        <v>3073</v>
      </c>
      <c r="D132" s="155">
        <v>2017</v>
      </c>
      <c r="E132" s="160" t="s">
        <v>28</v>
      </c>
      <c r="F132" s="160" t="s">
        <v>57</v>
      </c>
      <c r="G132" s="160" t="s">
        <v>12082</v>
      </c>
      <c r="H132" s="157" t="s">
        <v>31</v>
      </c>
      <c r="I132" s="160" t="s">
        <v>50</v>
      </c>
      <c r="J132" s="160" t="s">
        <v>208</v>
      </c>
      <c r="K132" s="160" t="s">
        <v>209</v>
      </c>
      <c r="L132" s="159" t="s">
        <v>48</v>
      </c>
      <c r="M132" s="100" t="s">
        <v>48</v>
      </c>
      <c r="N132" s="100">
        <v>1</v>
      </c>
      <c r="O132" s="130" t="s">
        <v>12010</v>
      </c>
      <c r="P132" s="130" t="s">
        <v>12081</v>
      </c>
      <c r="Q132" s="183" t="s">
        <v>48</v>
      </c>
    </row>
    <row r="133" spans="1:17" ht="33.75" customHeight="1">
      <c r="A133" s="155"/>
      <c r="B133" s="156" t="s">
        <v>12008</v>
      </c>
      <c r="C133" s="156" t="s">
        <v>3073</v>
      </c>
      <c r="D133" s="155">
        <v>2017</v>
      </c>
      <c r="E133" s="160" t="s">
        <v>208</v>
      </c>
      <c r="F133" s="160" t="s">
        <v>212</v>
      </c>
      <c r="G133" s="160" t="s">
        <v>12083</v>
      </c>
      <c r="H133" s="157" t="s">
        <v>426</v>
      </c>
      <c r="I133" s="157" t="s">
        <v>11894</v>
      </c>
      <c r="J133" s="160" t="s">
        <v>208</v>
      </c>
      <c r="K133" s="160" t="s">
        <v>212</v>
      </c>
      <c r="L133" s="159" t="s">
        <v>34</v>
      </c>
      <c r="M133" s="100" t="s">
        <v>34</v>
      </c>
      <c r="N133" s="100">
        <v>1</v>
      </c>
      <c r="O133" s="130" t="s">
        <v>12010</v>
      </c>
      <c r="P133" s="130" t="s">
        <v>12081</v>
      </c>
      <c r="Q133" s="183" t="s">
        <v>48</v>
      </c>
    </row>
    <row r="134" spans="1:17" ht="33.75" customHeight="1">
      <c r="A134" s="155"/>
      <c r="B134" s="156" t="s">
        <v>12008</v>
      </c>
      <c r="C134" s="156" t="s">
        <v>3073</v>
      </c>
      <c r="D134" s="155">
        <v>2017</v>
      </c>
      <c r="E134" s="160" t="s">
        <v>208</v>
      </c>
      <c r="F134" s="160" t="s">
        <v>212</v>
      </c>
      <c r="G134" s="160" t="s">
        <v>12084</v>
      </c>
      <c r="H134" s="157" t="s">
        <v>426</v>
      </c>
      <c r="I134" s="157" t="s">
        <v>11894</v>
      </c>
      <c r="J134" s="160" t="s">
        <v>208</v>
      </c>
      <c r="K134" s="160" t="s">
        <v>212</v>
      </c>
      <c r="L134" s="159" t="s">
        <v>34</v>
      </c>
      <c r="M134" s="100" t="s">
        <v>34</v>
      </c>
      <c r="N134" s="100">
        <v>1</v>
      </c>
      <c r="O134" s="130" t="s">
        <v>12010</v>
      </c>
      <c r="P134" s="130" t="s">
        <v>12081</v>
      </c>
      <c r="Q134" s="183" t="s">
        <v>48</v>
      </c>
    </row>
    <row r="135" spans="1:17" ht="33.75" customHeight="1">
      <c r="A135" s="155"/>
      <c r="B135" s="156" t="s">
        <v>12008</v>
      </c>
      <c r="C135" s="156" t="s">
        <v>3073</v>
      </c>
      <c r="D135" s="155">
        <v>2017</v>
      </c>
      <c r="E135" s="160" t="s">
        <v>173</v>
      </c>
      <c r="F135" s="160" t="s">
        <v>177</v>
      </c>
      <c r="G135" s="160" t="s">
        <v>12085</v>
      </c>
      <c r="H135" s="157" t="s">
        <v>426</v>
      </c>
      <c r="I135" s="157" t="s">
        <v>11894</v>
      </c>
      <c r="J135" s="160" t="s">
        <v>173</v>
      </c>
      <c r="K135" s="160" t="s">
        <v>179</v>
      </c>
      <c r="L135" s="159" t="s">
        <v>34</v>
      </c>
      <c r="M135" s="100" t="s">
        <v>34</v>
      </c>
      <c r="N135" s="100">
        <v>1</v>
      </c>
      <c r="O135" s="130" t="s">
        <v>12010</v>
      </c>
      <c r="P135" s="130" t="s">
        <v>12086</v>
      </c>
      <c r="Q135" s="183" t="s">
        <v>48</v>
      </c>
    </row>
    <row r="136" spans="1:17" ht="45" customHeight="1">
      <c r="A136" s="155"/>
      <c r="B136" s="156" t="s">
        <v>12008</v>
      </c>
      <c r="C136" s="156" t="s">
        <v>3073</v>
      </c>
      <c r="D136" s="155">
        <v>2017</v>
      </c>
      <c r="E136" s="160" t="s">
        <v>173</v>
      </c>
      <c r="F136" s="160" t="s">
        <v>189</v>
      </c>
      <c r="G136" s="160" t="s">
        <v>12087</v>
      </c>
      <c r="H136" s="157" t="s">
        <v>426</v>
      </c>
      <c r="I136" s="157" t="s">
        <v>11894</v>
      </c>
      <c r="J136" s="160" t="s">
        <v>173</v>
      </c>
      <c r="K136" s="160" t="s">
        <v>191</v>
      </c>
      <c r="L136" s="159" t="s">
        <v>34</v>
      </c>
      <c r="M136" s="100" t="s">
        <v>34</v>
      </c>
      <c r="N136" s="100">
        <v>1</v>
      </c>
      <c r="O136" s="130" t="s">
        <v>12010</v>
      </c>
      <c r="P136" s="130" t="s">
        <v>12086</v>
      </c>
      <c r="Q136" s="183" t="s">
        <v>48</v>
      </c>
    </row>
    <row r="137" spans="1:17" ht="33.75" customHeight="1">
      <c r="A137" s="155"/>
      <c r="B137" s="156" t="s">
        <v>12008</v>
      </c>
      <c r="C137" s="156" t="s">
        <v>3073</v>
      </c>
      <c r="D137" s="155">
        <v>2017</v>
      </c>
      <c r="E137" s="160" t="s">
        <v>106</v>
      </c>
      <c r="F137" s="160" t="s">
        <v>379</v>
      </c>
      <c r="G137" s="160" t="s">
        <v>12088</v>
      </c>
      <c r="H137" s="157" t="s">
        <v>31</v>
      </c>
      <c r="I137" s="160" t="s">
        <v>39</v>
      </c>
      <c r="J137" s="160" t="s">
        <v>71</v>
      </c>
      <c r="K137" s="160" t="s">
        <v>72</v>
      </c>
      <c r="L137" s="159" t="s">
        <v>34</v>
      </c>
      <c r="M137" s="100" t="s">
        <v>34</v>
      </c>
      <c r="N137" s="100">
        <v>1</v>
      </c>
      <c r="O137" s="130" t="s">
        <v>12010</v>
      </c>
      <c r="P137" s="130" t="s">
        <v>12086</v>
      </c>
      <c r="Q137" s="183" t="s">
        <v>48</v>
      </c>
    </row>
    <row r="138" spans="1:17" ht="33.75" customHeight="1">
      <c r="A138" s="155"/>
      <c r="B138" s="156" t="s">
        <v>12008</v>
      </c>
      <c r="C138" s="156" t="s">
        <v>3073</v>
      </c>
      <c r="D138" s="155">
        <v>2017</v>
      </c>
      <c r="E138" s="160" t="s">
        <v>28</v>
      </c>
      <c r="F138" s="160" t="s">
        <v>63</v>
      </c>
      <c r="G138" s="160" t="s">
        <v>12089</v>
      </c>
      <c r="H138" s="157" t="s">
        <v>426</v>
      </c>
      <c r="I138" s="157" t="s">
        <v>11894</v>
      </c>
      <c r="J138" s="160" t="s">
        <v>173</v>
      </c>
      <c r="K138" s="160" t="s">
        <v>179</v>
      </c>
      <c r="L138" s="159" t="s">
        <v>34</v>
      </c>
      <c r="M138" s="100" t="s">
        <v>34</v>
      </c>
      <c r="N138" s="100">
        <v>1</v>
      </c>
      <c r="O138" s="130" t="s">
        <v>12010</v>
      </c>
      <c r="P138" s="130" t="s">
        <v>12086</v>
      </c>
      <c r="Q138" s="183" t="s">
        <v>48</v>
      </c>
    </row>
    <row r="139" spans="1:17" ht="33.75" customHeight="1">
      <c r="A139" s="155"/>
      <c r="B139" s="156" t="s">
        <v>12008</v>
      </c>
      <c r="C139" s="156" t="s">
        <v>3073</v>
      </c>
      <c r="D139" s="155">
        <v>2017</v>
      </c>
      <c r="E139" s="160" t="s">
        <v>173</v>
      </c>
      <c r="F139" s="160" t="s">
        <v>177</v>
      </c>
      <c r="G139" s="160" t="s">
        <v>12090</v>
      </c>
      <c r="H139" s="157" t="s">
        <v>426</v>
      </c>
      <c r="I139" s="157" t="s">
        <v>11894</v>
      </c>
      <c r="J139" s="160" t="s">
        <v>173</v>
      </c>
      <c r="K139" s="160" t="s">
        <v>179</v>
      </c>
      <c r="L139" s="159" t="s">
        <v>34</v>
      </c>
      <c r="M139" s="100" t="s">
        <v>34</v>
      </c>
      <c r="N139" s="100">
        <v>1</v>
      </c>
      <c r="O139" s="130" t="s">
        <v>12010</v>
      </c>
      <c r="P139" s="130" t="s">
        <v>12086</v>
      </c>
      <c r="Q139" s="183" t="s">
        <v>48</v>
      </c>
    </row>
    <row r="140" spans="1:17" ht="22.5" customHeight="1">
      <c r="A140" s="155"/>
      <c r="B140" s="156" t="s">
        <v>12008</v>
      </c>
      <c r="C140" s="156" t="s">
        <v>3073</v>
      </c>
      <c r="D140" s="155">
        <v>2017</v>
      </c>
      <c r="E140" s="160" t="s">
        <v>173</v>
      </c>
      <c r="F140" s="160" t="s">
        <v>177</v>
      </c>
      <c r="G140" s="160" t="s">
        <v>12091</v>
      </c>
      <c r="H140" s="157" t="s">
        <v>31</v>
      </c>
      <c r="I140" s="157" t="s">
        <v>39</v>
      </c>
      <c r="J140" s="160" t="s">
        <v>173</v>
      </c>
      <c r="K140" s="160" t="s">
        <v>179</v>
      </c>
      <c r="L140" s="155" t="s">
        <v>34</v>
      </c>
      <c r="M140" s="99" t="s">
        <v>34</v>
      </c>
      <c r="N140" s="100">
        <v>1</v>
      </c>
      <c r="O140" s="130" t="s">
        <v>12010</v>
      </c>
      <c r="P140" s="130" t="s">
        <v>12051</v>
      </c>
      <c r="Q140" s="183" t="s">
        <v>11892</v>
      </c>
    </row>
    <row r="141" spans="1:17" ht="33.75" customHeight="1">
      <c r="A141" s="155"/>
      <c r="B141" s="156" t="s">
        <v>12008</v>
      </c>
      <c r="C141" s="156" t="s">
        <v>3073</v>
      </c>
      <c r="D141" s="155">
        <v>2017</v>
      </c>
      <c r="E141" s="160" t="s">
        <v>173</v>
      </c>
      <c r="F141" s="160" t="s">
        <v>177</v>
      </c>
      <c r="G141" s="160" t="s">
        <v>12092</v>
      </c>
      <c r="H141" s="157" t="s">
        <v>31</v>
      </c>
      <c r="I141" s="157" t="s">
        <v>39</v>
      </c>
      <c r="J141" s="160" t="s">
        <v>173</v>
      </c>
      <c r="K141" s="160" t="s">
        <v>179</v>
      </c>
      <c r="L141" s="155" t="s">
        <v>34</v>
      </c>
      <c r="M141" s="99" t="s">
        <v>34</v>
      </c>
      <c r="N141" s="100">
        <v>1</v>
      </c>
      <c r="O141" s="130" t="s">
        <v>12010</v>
      </c>
      <c r="P141" s="130" t="s">
        <v>12093</v>
      </c>
      <c r="Q141" s="183" t="s">
        <v>11892</v>
      </c>
    </row>
    <row r="142" spans="1:17" ht="33.75" customHeight="1">
      <c r="A142" s="155"/>
      <c r="B142" s="156" t="s">
        <v>12008</v>
      </c>
      <c r="C142" s="156" t="s">
        <v>3073</v>
      </c>
      <c r="D142" s="155">
        <v>2017</v>
      </c>
      <c r="E142" s="160" t="s">
        <v>28</v>
      </c>
      <c r="F142" s="160" t="s">
        <v>6846</v>
      </c>
      <c r="G142" s="160" t="s">
        <v>12094</v>
      </c>
      <c r="H142" s="157" t="s">
        <v>31</v>
      </c>
      <c r="I142" s="157" t="s">
        <v>42</v>
      </c>
      <c r="J142" s="160" t="s">
        <v>32</v>
      </c>
      <c r="K142" s="157" t="s">
        <v>33</v>
      </c>
      <c r="L142" s="159" t="s">
        <v>34</v>
      </c>
      <c r="M142" s="100" t="s">
        <v>48</v>
      </c>
      <c r="N142" s="100">
        <v>1</v>
      </c>
      <c r="O142" s="130" t="s">
        <v>270</v>
      </c>
      <c r="P142" s="130" t="s">
        <v>12095</v>
      </c>
      <c r="Q142" s="183" t="s">
        <v>11892</v>
      </c>
    </row>
    <row r="143" spans="1:17" ht="45" customHeight="1">
      <c r="A143" s="155"/>
      <c r="B143" s="156" t="s">
        <v>12008</v>
      </c>
      <c r="C143" s="156" t="s">
        <v>3073</v>
      </c>
      <c r="D143" s="155">
        <v>2017</v>
      </c>
      <c r="E143" s="160" t="s">
        <v>28</v>
      </c>
      <c r="F143" s="160" t="s">
        <v>6846</v>
      </c>
      <c r="G143" s="160" t="s">
        <v>12096</v>
      </c>
      <c r="H143" s="157" t="s">
        <v>31</v>
      </c>
      <c r="I143" s="157" t="s">
        <v>50</v>
      </c>
      <c r="J143" s="160" t="s">
        <v>32</v>
      </c>
      <c r="K143" s="157" t="s">
        <v>33</v>
      </c>
      <c r="L143" s="159" t="s">
        <v>34</v>
      </c>
      <c r="M143" s="100" t="s">
        <v>48</v>
      </c>
      <c r="N143" s="100">
        <v>1</v>
      </c>
      <c r="O143" s="130" t="s">
        <v>270</v>
      </c>
      <c r="P143" s="130" t="s">
        <v>12095</v>
      </c>
      <c r="Q143" s="183" t="s">
        <v>11892</v>
      </c>
    </row>
    <row r="144" spans="1:17" ht="67.5" customHeight="1">
      <c r="A144" s="155"/>
      <c r="B144" s="156" t="s">
        <v>12008</v>
      </c>
      <c r="C144" s="156" t="s">
        <v>3073</v>
      </c>
      <c r="D144" s="155">
        <v>2017</v>
      </c>
      <c r="E144" s="160" t="s">
        <v>28</v>
      </c>
      <c r="F144" s="160" t="s">
        <v>6846</v>
      </c>
      <c r="G144" s="160" t="s">
        <v>12097</v>
      </c>
      <c r="H144" s="157" t="s">
        <v>31</v>
      </c>
      <c r="I144" s="157" t="s">
        <v>50</v>
      </c>
      <c r="J144" s="160" t="s">
        <v>32</v>
      </c>
      <c r="K144" s="157" t="s">
        <v>33</v>
      </c>
      <c r="L144" s="159" t="s">
        <v>34</v>
      </c>
      <c r="M144" s="100" t="s">
        <v>48</v>
      </c>
      <c r="N144" s="100">
        <v>1</v>
      </c>
      <c r="O144" s="130" t="s">
        <v>270</v>
      </c>
      <c r="P144" s="130" t="s">
        <v>12098</v>
      </c>
      <c r="Q144" s="183" t="s">
        <v>11892</v>
      </c>
    </row>
    <row r="145" spans="1:17" ht="33.75" customHeight="1">
      <c r="A145" s="155"/>
      <c r="B145" s="156" t="s">
        <v>12008</v>
      </c>
      <c r="C145" s="156" t="s">
        <v>3073</v>
      </c>
      <c r="D145" s="155">
        <v>2017</v>
      </c>
      <c r="E145" s="160" t="s">
        <v>208</v>
      </c>
      <c r="F145" s="160" t="s">
        <v>212</v>
      </c>
      <c r="G145" s="160" t="s">
        <v>12099</v>
      </c>
      <c r="H145" s="157" t="s">
        <v>31</v>
      </c>
      <c r="I145" s="157" t="s">
        <v>39</v>
      </c>
      <c r="J145" s="160" t="s">
        <v>208</v>
      </c>
      <c r="K145" s="160" t="s">
        <v>212</v>
      </c>
      <c r="L145" s="155" t="s">
        <v>34</v>
      </c>
      <c r="M145" s="99" t="s">
        <v>34</v>
      </c>
      <c r="N145" s="100">
        <v>1</v>
      </c>
      <c r="O145" s="130" t="s">
        <v>12010</v>
      </c>
      <c r="P145" s="130" t="s">
        <v>12037</v>
      </c>
      <c r="Q145" s="183" t="s">
        <v>11892</v>
      </c>
    </row>
    <row r="146" spans="1:17" ht="45" customHeight="1">
      <c r="A146" s="155"/>
      <c r="B146" s="156" t="s">
        <v>12008</v>
      </c>
      <c r="C146" s="156" t="s">
        <v>3073</v>
      </c>
      <c r="D146" s="155">
        <v>2017</v>
      </c>
      <c r="E146" s="160" t="s">
        <v>28</v>
      </c>
      <c r="F146" s="160" t="s">
        <v>63</v>
      </c>
      <c r="G146" s="160" t="s">
        <v>12100</v>
      </c>
      <c r="H146" s="157" t="s">
        <v>31</v>
      </c>
      <c r="I146" s="160" t="s">
        <v>12101</v>
      </c>
      <c r="J146" s="157" t="s">
        <v>32</v>
      </c>
      <c r="K146" s="160" t="s">
        <v>33</v>
      </c>
      <c r="L146" s="155" t="s">
        <v>34</v>
      </c>
      <c r="M146" s="99" t="s">
        <v>34</v>
      </c>
      <c r="N146" s="100">
        <v>1</v>
      </c>
      <c r="O146" s="129" t="s">
        <v>11895</v>
      </c>
      <c r="P146" s="130" t="s">
        <v>12023</v>
      </c>
      <c r="Q146" s="183" t="s">
        <v>11892</v>
      </c>
    </row>
    <row r="147" spans="1:17" ht="33.75" customHeight="1">
      <c r="A147" s="155"/>
      <c r="B147" s="156" t="s">
        <v>12008</v>
      </c>
      <c r="C147" s="156" t="s">
        <v>3073</v>
      </c>
      <c r="D147" s="155">
        <v>2017</v>
      </c>
      <c r="E147" s="160" t="s">
        <v>28</v>
      </c>
      <c r="F147" s="160" t="s">
        <v>57</v>
      </c>
      <c r="G147" s="160" t="s">
        <v>12102</v>
      </c>
      <c r="H147" s="157" t="s">
        <v>31</v>
      </c>
      <c r="I147" s="160" t="s">
        <v>50</v>
      </c>
      <c r="J147" s="160" t="s">
        <v>11961</v>
      </c>
      <c r="K147" s="160" t="s">
        <v>201</v>
      </c>
      <c r="L147" s="159" t="s">
        <v>48</v>
      </c>
      <c r="M147" s="100" t="s">
        <v>48</v>
      </c>
      <c r="N147" s="100">
        <v>1</v>
      </c>
      <c r="O147" s="130" t="s">
        <v>12010</v>
      </c>
      <c r="P147" s="130" t="s">
        <v>12013</v>
      </c>
      <c r="Q147" s="183" t="s">
        <v>48</v>
      </c>
    </row>
    <row r="148" spans="1:17" ht="56.25" customHeight="1">
      <c r="A148" s="155"/>
      <c r="B148" s="156" t="s">
        <v>12008</v>
      </c>
      <c r="C148" s="156" t="s">
        <v>3073</v>
      </c>
      <c r="D148" s="155">
        <v>2017</v>
      </c>
      <c r="E148" s="160" t="s">
        <v>28</v>
      </c>
      <c r="F148" s="160" t="s">
        <v>29</v>
      </c>
      <c r="G148" s="160" t="s">
        <v>12103</v>
      </c>
      <c r="H148" s="157" t="s">
        <v>31</v>
      </c>
      <c r="I148" s="160" t="s">
        <v>29</v>
      </c>
      <c r="J148" s="160" t="s">
        <v>32</v>
      </c>
      <c r="K148" s="160" t="s">
        <v>33</v>
      </c>
      <c r="L148" s="159" t="s">
        <v>34</v>
      </c>
      <c r="M148" s="100" t="s">
        <v>34</v>
      </c>
      <c r="N148" s="100">
        <v>1</v>
      </c>
      <c r="O148" s="130" t="s">
        <v>12010</v>
      </c>
      <c r="P148" s="130" t="s">
        <v>12104</v>
      </c>
      <c r="Q148" s="183" t="s">
        <v>34</v>
      </c>
    </row>
    <row r="149" spans="1:17" ht="33.75" customHeight="1">
      <c r="A149" s="155"/>
      <c r="B149" s="156" t="s">
        <v>12008</v>
      </c>
      <c r="C149" s="156" t="s">
        <v>3073</v>
      </c>
      <c r="D149" s="155">
        <v>2017</v>
      </c>
      <c r="E149" s="160" t="s">
        <v>28</v>
      </c>
      <c r="F149" s="160" t="s">
        <v>63</v>
      </c>
      <c r="G149" s="160" t="s">
        <v>12105</v>
      </c>
      <c r="H149" s="157" t="s">
        <v>193</v>
      </c>
      <c r="I149" s="157" t="s">
        <v>120</v>
      </c>
      <c r="J149" s="157" t="s">
        <v>32</v>
      </c>
      <c r="K149" s="160" t="s">
        <v>33</v>
      </c>
      <c r="L149" s="155" t="s">
        <v>34</v>
      </c>
      <c r="M149" s="99" t="s">
        <v>34</v>
      </c>
      <c r="N149" s="100">
        <v>1</v>
      </c>
      <c r="O149" s="130" t="s">
        <v>12010</v>
      </c>
      <c r="P149" s="130" t="s">
        <v>12019</v>
      </c>
      <c r="Q149" s="183" t="s">
        <v>11892</v>
      </c>
    </row>
    <row r="150" spans="1:17" ht="56.25" customHeight="1">
      <c r="A150" s="155"/>
      <c r="B150" s="156" t="s">
        <v>12008</v>
      </c>
      <c r="C150" s="156" t="s">
        <v>3073</v>
      </c>
      <c r="D150" s="155">
        <v>2017</v>
      </c>
      <c r="E150" s="160" t="s">
        <v>28</v>
      </c>
      <c r="F150" s="160" t="s">
        <v>57</v>
      </c>
      <c r="G150" s="160" t="s">
        <v>12106</v>
      </c>
      <c r="H150" s="157" t="s">
        <v>31</v>
      </c>
      <c r="I150" s="160" t="s">
        <v>50</v>
      </c>
      <c r="J150" s="160" t="s">
        <v>32</v>
      </c>
      <c r="K150" s="160" t="s">
        <v>59</v>
      </c>
      <c r="L150" s="159" t="s">
        <v>48</v>
      </c>
      <c r="M150" s="100" t="s">
        <v>48</v>
      </c>
      <c r="N150" s="100">
        <v>1</v>
      </c>
      <c r="O150" s="130" t="s">
        <v>12045</v>
      </c>
      <c r="P150" s="130" t="s">
        <v>12107</v>
      </c>
      <c r="Q150" s="183" t="s">
        <v>48</v>
      </c>
    </row>
    <row r="151" spans="1:17" ht="33.75" customHeight="1">
      <c r="A151" s="155"/>
      <c r="B151" s="156" t="s">
        <v>12008</v>
      </c>
      <c r="C151" s="156" t="s">
        <v>3073</v>
      </c>
      <c r="D151" s="155">
        <v>2017</v>
      </c>
      <c r="E151" s="160" t="s">
        <v>28</v>
      </c>
      <c r="F151" s="160" t="s">
        <v>63</v>
      </c>
      <c r="G151" s="160" t="s">
        <v>12108</v>
      </c>
      <c r="H151" s="157" t="s">
        <v>31</v>
      </c>
      <c r="I151" s="160" t="s">
        <v>42</v>
      </c>
      <c r="J151" s="157" t="s">
        <v>32</v>
      </c>
      <c r="K151" s="160" t="s">
        <v>33</v>
      </c>
      <c r="L151" s="155" t="s">
        <v>34</v>
      </c>
      <c r="M151" s="99" t="s">
        <v>34</v>
      </c>
      <c r="N151" s="100">
        <v>1</v>
      </c>
      <c r="O151" s="130" t="s">
        <v>12010</v>
      </c>
      <c r="P151" s="130" t="s">
        <v>12019</v>
      </c>
      <c r="Q151" s="183" t="s">
        <v>11892</v>
      </c>
    </row>
    <row r="152" spans="1:17" ht="56.25" customHeight="1">
      <c r="A152" s="155"/>
      <c r="B152" s="156" t="s">
        <v>12008</v>
      </c>
      <c r="C152" s="156" t="s">
        <v>3073</v>
      </c>
      <c r="D152" s="155">
        <v>2017</v>
      </c>
      <c r="E152" s="160" t="s">
        <v>28</v>
      </c>
      <c r="F152" s="160" t="s">
        <v>63</v>
      </c>
      <c r="G152" s="160" t="s">
        <v>12109</v>
      </c>
      <c r="H152" s="157" t="s">
        <v>31</v>
      </c>
      <c r="I152" s="157" t="s">
        <v>42</v>
      </c>
      <c r="J152" s="160" t="s">
        <v>32</v>
      </c>
      <c r="K152" s="157" t="s">
        <v>33</v>
      </c>
      <c r="L152" s="159" t="s">
        <v>34</v>
      </c>
      <c r="M152" s="100" t="s">
        <v>48</v>
      </c>
      <c r="N152" s="100">
        <v>1</v>
      </c>
      <c r="O152" s="130" t="s">
        <v>270</v>
      </c>
      <c r="P152" s="130" t="s">
        <v>12095</v>
      </c>
      <c r="Q152" s="183" t="s">
        <v>11892</v>
      </c>
    </row>
    <row r="153" spans="1:17" ht="33.75" customHeight="1">
      <c r="A153" s="155"/>
      <c r="B153" s="156" t="s">
        <v>12008</v>
      </c>
      <c r="C153" s="156" t="s">
        <v>3073</v>
      </c>
      <c r="D153" s="155">
        <v>2017</v>
      </c>
      <c r="E153" s="160" t="s">
        <v>28</v>
      </c>
      <c r="F153" s="160" t="s">
        <v>63</v>
      </c>
      <c r="G153" s="160" t="s">
        <v>12110</v>
      </c>
      <c r="H153" s="157" t="s">
        <v>31</v>
      </c>
      <c r="I153" s="157" t="s">
        <v>50</v>
      </c>
      <c r="J153" s="160" t="s">
        <v>32</v>
      </c>
      <c r="K153" s="157" t="s">
        <v>33</v>
      </c>
      <c r="L153" s="159" t="s">
        <v>34</v>
      </c>
      <c r="M153" s="100" t="s">
        <v>48</v>
      </c>
      <c r="N153" s="100">
        <v>1</v>
      </c>
      <c r="O153" s="130" t="s">
        <v>270</v>
      </c>
      <c r="P153" s="130" t="s">
        <v>12095</v>
      </c>
      <c r="Q153" s="183" t="s">
        <v>11892</v>
      </c>
    </row>
    <row r="154" spans="1:17" ht="22.5" customHeight="1">
      <c r="A154" s="155"/>
      <c r="B154" s="156" t="s">
        <v>12008</v>
      </c>
      <c r="C154" s="156" t="s">
        <v>3073</v>
      </c>
      <c r="D154" s="155">
        <v>2017</v>
      </c>
      <c r="E154" s="160" t="s">
        <v>28</v>
      </c>
      <c r="F154" s="160" t="s">
        <v>57</v>
      </c>
      <c r="G154" s="160" t="s">
        <v>12111</v>
      </c>
      <c r="H154" s="157" t="s">
        <v>31</v>
      </c>
      <c r="I154" s="160" t="s">
        <v>50</v>
      </c>
      <c r="J154" s="160" t="s">
        <v>32</v>
      </c>
      <c r="K154" s="160" t="s">
        <v>59</v>
      </c>
      <c r="L154" s="159" t="s">
        <v>48</v>
      </c>
      <c r="M154" s="100" t="s">
        <v>48</v>
      </c>
      <c r="N154" s="100">
        <v>1</v>
      </c>
      <c r="O154" s="130" t="s">
        <v>12010</v>
      </c>
      <c r="P154" s="130" t="s">
        <v>12011</v>
      </c>
      <c r="Q154" s="183" t="s">
        <v>11892</v>
      </c>
    </row>
    <row r="155" spans="1:17" ht="78.75" customHeight="1">
      <c r="A155" s="155"/>
      <c r="B155" s="156" t="s">
        <v>12008</v>
      </c>
      <c r="C155" s="156" t="s">
        <v>3073</v>
      </c>
      <c r="D155" s="155">
        <v>2017</v>
      </c>
      <c r="E155" s="160" t="s">
        <v>28</v>
      </c>
      <c r="F155" s="160" t="s">
        <v>37</v>
      </c>
      <c r="G155" s="160" t="s">
        <v>12112</v>
      </c>
      <c r="H155" s="157" t="s">
        <v>31</v>
      </c>
      <c r="I155" s="157" t="s">
        <v>39</v>
      </c>
      <c r="J155" s="157" t="s">
        <v>32</v>
      </c>
      <c r="K155" s="160" t="s">
        <v>33</v>
      </c>
      <c r="L155" s="155" t="s">
        <v>34</v>
      </c>
      <c r="M155" s="99" t="s">
        <v>34</v>
      </c>
      <c r="N155" s="100">
        <v>1</v>
      </c>
      <c r="O155" s="130" t="s">
        <v>12010</v>
      </c>
      <c r="P155" s="130" t="s">
        <v>12093</v>
      </c>
      <c r="Q155" s="183" t="s">
        <v>11892</v>
      </c>
    </row>
    <row r="156" spans="1:17" ht="22.5" customHeight="1">
      <c r="A156" s="155"/>
      <c r="B156" s="156" t="s">
        <v>12008</v>
      </c>
      <c r="C156" s="156" t="s">
        <v>3073</v>
      </c>
      <c r="D156" s="155">
        <v>2017</v>
      </c>
      <c r="E156" s="160" t="s">
        <v>28</v>
      </c>
      <c r="F156" s="160" t="s">
        <v>37</v>
      </c>
      <c r="G156" s="160" t="s">
        <v>12113</v>
      </c>
      <c r="H156" s="157" t="s">
        <v>31</v>
      </c>
      <c r="I156" s="160" t="s">
        <v>39</v>
      </c>
      <c r="J156" s="160" t="s">
        <v>32</v>
      </c>
      <c r="K156" s="160" t="s">
        <v>33</v>
      </c>
      <c r="L156" s="159" t="s">
        <v>34</v>
      </c>
      <c r="M156" s="100" t="s">
        <v>34</v>
      </c>
      <c r="N156" s="100">
        <v>1</v>
      </c>
      <c r="O156" s="130" t="s">
        <v>12010</v>
      </c>
      <c r="P156" s="130" t="s">
        <v>12011</v>
      </c>
      <c r="Q156" s="183" t="s">
        <v>11892</v>
      </c>
    </row>
    <row r="157" spans="1:17" ht="67.5" customHeight="1">
      <c r="A157" s="155"/>
      <c r="B157" s="156" t="s">
        <v>12008</v>
      </c>
      <c r="C157" s="156" t="s">
        <v>3073</v>
      </c>
      <c r="D157" s="155">
        <v>2017</v>
      </c>
      <c r="E157" s="160" t="s">
        <v>28</v>
      </c>
      <c r="F157" s="165" t="s">
        <v>40</v>
      </c>
      <c r="G157" s="160" t="s">
        <v>12114</v>
      </c>
      <c r="H157" s="157" t="s">
        <v>31</v>
      </c>
      <c r="I157" s="160" t="s">
        <v>12101</v>
      </c>
      <c r="J157" s="157" t="s">
        <v>32</v>
      </c>
      <c r="K157" s="160" t="s">
        <v>33</v>
      </c>
      <c r="L157" s="155" t="s">
        <v>34</v>
      </c>
      <c r="M157" s="99" t="s">
        <v>34</v>
      </c>
      <c r="N157" s="100">
        <v>1</v>
      </c>
      <c r="O157" s="129" t="s">
        <v>11895</v>
      </c>
      <c r="P157" s="130" t="s">
        <v>12023</v>
      </c>
      <c r="Q157" s="183" t="s">
        <v>11892</v>
      </c>
    </row>
    <row r="158" spans="1:17" ht="22.5" customHeight="1">
      <c r="A158" s="155"/>
      <c r="B158" s="156" t="s">
        <v>12008</v>
      </c>
      <c r="C158" s="156" t="s">
        <v>3073</v>
      </c>
      <c r="D158" s="155">
        <v>2017</v>
      </c>
      <c r="E158" s="160" t="s">
        <v>28</v>
      </c>
      <c r="F158" s="160" t="s">
        <v>40</v>
      </c>
      <c r="G158" s="160" t="s">
        <v>12115</v>
      </c>
      <c r="H158" s="157" t="s">
        <v>31</v>
      </c>
      <c r="I158" s="157" t="s">
        <v>42</v>
      </c>
      <c r="J158" s="160" t="s">
        <v>32</v>
      </c>
      <c r="K158" s="157" t="s">
        <v>33</v>
      </c>
      <c r="L158" s="159" t="s">
        <v>34</v>
      </c>
      <c r="M158" s="100" t="s">
        <v>34</v>
      </c>
      <c r="N158" s="100">
        <v>1</v>
      </c>
      <c r="O158" s="130" t="s">
        <v>12045</v>
      </c>
      <c r="P158" s="130" t="s">
        <v>12048</v>
      </c>
      <c r="Q158" s="183" t="s">
        <v>11892</v>
      </c>
    </row>
    <row r="159" spans="1:17" ht="33.75" customHeight="1">
      <c r="A159" s="155"/>
      <c r="B159" s="156" t="s">
        <v>12008</v>
      </c>
      <c r="C159" s="156" t="s">
        <v>3073</v>
      </c>
      <c r="D159" s="155">
        <v>2017</v>
      </c>
      <c r="E159" s="160" t="s">
        <v>28</v>
      </c>
      <c r="F159" s="157" t="s">
        <v>44</v>
      </c>
      <c r="G159" s="160" t="s">
        <v>12116</v>
      </c>
      <c r="H159" s="157" t="s">
        <v>31</v>
      </c>
      <c r="I159" s="157" t="s">
        <v>12117</v>
      </c>
      <c r="J159" s="157" t="s">
        <v>32</v>
      </c>
      <c r="K159" s="157" t="s">
        <v>47</v>
      </c>
      <c r="L159" s="155" t="s">
        <v>34</v>
      </c>
      <c r="M159" s="99" t="s">
        <v>34</v>
      </c>
      <c r="N159" s="100">
        <v>1</v>
      </c>
      <c r="O159" s="129" t="s">
        <v>11895</v>
      </c>
      <c r="P159" s="130" t="s">
        <v>12023</v>
      </c>
      <c r="Q159" s="183" t="s">
        <v>11892</v>
      </c>
    </row>
    <row r="160" spans="1:17" ht="33.75" customHeight="1">
      <c r="A160" s="155"/>
      <c r="B160" s="156" t="s">
        <v>12118</v>
      </c>
      <c r="C160" s="156" t="s">
        <v>3073</v>
      </c>
      <c r="D160" s="159">
        <v>2022</v>
      </c>
      <c r="E160" s="160" t="s">
        <v>28</v>
      </c>
      <c r="F160" s="160" t="s">
        <v>57</v>
      </c>
      <c r="G160" s="160" t="s">
        <v>12119</v>
      </c>
      <c r="H160" s="157" t="s">
        <v>31</v>
      </c>
      <c r="I160" s="160" t="s">
        <v>50</v>
      </c>
      <c r="J160" s="160" t="s">
        <v>32</v>
      </c>
      <c r="K160" s="160" t="s">
        <v>59</v>
      </c>
      <c r="L160" s="159" t="s">
        <v>48</v>
      </c>
      <c r="M160" s="100" t="s">
        <v>48</v>
      </c>
      <c r="N160" s="100">
        <v>1</v>
      </c>
      <c r="O160" s="130" t="s">
        <v>12120</v>
      </c>
      <c r="P160" s="130" t="s">
        <v>12121</v>
      </c>
      <c r="Q160" s="183" t="s">
        <v>48</v>
      </c>
    </row>
    <row r="161" spans="1:17" ht="33.75" customHeight="1">
      <c r="A161" s="155"/>
      <c r="B161" s="156" t="s">
        <v>12118</v>
      </c>
      <c r="C161" s="156" t="s">
        <v>3073</v>
      </c>
      <c r="D161" s="159">
        <v>2022</v>
      </c>
      <c r="E161" s="160" t="s">
        <v>28</v>
      </c>
      <c r="F161" s="160" t="s">
        <v>57</v>
      </c>
      <c r="G161" s="160" t="s">
        <v>12122</v>
      </c>
      <c r="H161" s="157" t="s">
        <v>31</v>
      </c>
      <c r="I161" s="160" t="s">
        <v>50</v>
      </c>
      <c r="J161" s="160" t="s">
        <v>32</v>
      </c>
      <c r="K161" s="160" t="s">
        <v>59</v>
      </c>
      <c r="L161" s="159" t="s">
        <v>48</v>
      </c>
      <c r="M161" s="100" t="s">
        <v>48</v>
      </c>
      <c r="N161" s="100">
        <v>1</v>
      </c>
      <c r="O161" s="130" t="s">
        <v>12120</v>
      </c>
      <c r="P161" s="130" t="s">
        <v>12121</v>
      </c>
      <c r="Q161" s="183" t="s">
        <v>48</v>
      </c>
    </row>
    <row r="162" spans="1:17" ht="33.75" customHeight="1">
      <c r="A162" s="155"/>
      <c r="B162" s="156" t="s">
        <v>12118</v>
      </c>
      <c r="C162" s="156" t="s">
        <v>3073</v>
      </c>
      <c r="D162" s="159">
        <v>2022</v>
      </c>
      <c r="E162" s="160" t="s">
        <v>28</v>
      </c>
      <c r="F162" s="160" t="s">
        <v>57</v>
      </c>
      <c r="G162" s="160" t="s">
        <v>12123</v>
      </c>
      <c r="H162" s="157" t="s">
        <v>31</v>
      </c>
      <c r="I162" s="115" t="s">
        <v>50</v>
      </c>
      <c r="J162" s="160" t="s">
        <v>32</v>
      </c>
      <c r="K162" s="160" t="s">
        <v>59</v>
      </c>
      <c r="L162" s="159" t="s">
        <v>48</v>
      </c>
      <c r="M162" s="100" t="s">
        <v>48</v>
      </c>
      <c r="N162" s="100">
        <v>1</v>
      </c>
      <c r="O162" s="130" t="s">
        <v>12120</v>
      </c>
      <c r="P162" s="130" t="s">
        <v>12121</v>
      </c>
      <c r="Q162" s="183" t="s">
        <v>48</v>
      </c>
    </row>
    <row r="163" spans="1:17" ht="45" customHeight="1">
      <c r="A163" s="155"/>
      <c r="B163" s="156" t="s">
        <v>12118</v>
      </c>
      <c r="C163" s="156" t="s">
        <v>3073</v>
      </c>
      <c r="D163" s="159">
        <v>2022</v>
      </c>
      <c r="E163" s="160" t="s">
        <v>184</v>
      </c>
      <c r="F163" s="160" t="s">
        <v>184</v>
      </c>
      <c r="G163" s="160" t="s">
        <v>12124</v>
      </c>
      <c r="H163" s="157" t="s">
        <v>31</v>
      </c>
      <c r="I163" s="143" t="s">
        <v>42</v>
      </c>
      <c r="J163" s="103" t="s">
        <v>186</v>
      </c>
      <c r="K163" s="160" t="s">
        <v>201</v>
      </c>
      <c r="L163" s="159" t="s">
        <v>34</v>
      </c>
      <c r="M163" s="100" t="s">
        <v>34</v>
      </c>
      <c r="N163" s="100">
        <v>1</v>
      </c>
      <c r="O163" s="130" t="s">
        <v>12125</v>
      </c>
      <c r="P163" s="130" t="s">
        <v>12126</v>
      </c>
      <c r="Q163" s="183" t="s">
        <v>11892</v>
      </c>
    </row>
    <row r="164" spans="1:17" ht="45" customHeight="1">
      <c r="A164" s="155"/>
      <c r="B164" s="156" t="s">
        <v>12118</v>
      </c>
      <c r="C164" s="156" t="s">
        <v>3073</v>
      </c>
      <c r="D164" s="159">
        <v>2022</v>
      </c>
      <c r="E164" s="160" t="s">
        <v>184</v>
      </c>
      <c r="F164" s="160" t="s">
        <v>184</v>
      </c>
      <c r="G164" s="160" t="s">
        <v>12127</v>
      </c>
      <c r="H164" s="157" t="s">
        <v>31</v>
      </c>
      <c r="I164" s="143" t="s">
        <v>42</v>
      </c>
      <c r="J164" s="103" t="s">
        <v>186</v>
      </c>
      <c r="K164" s="160" t="s">
        <v>201</v>
      </c>
      <c r="L164" s="159" t="s">
        <v>34</v>
      </c>
      <c r="M164" s="100" t="s">
        <v>34</v>
      </c>
      <c r="N164" s="100">
        <v>1</v>
      </c>
      <c r="O164" s="130" t="s">
        <v>12125</v>
      </c>
      <c r="P164" s="130" t="s">
        <v>12126</v>
      </c>
      <c r="Q164" s="183" t="s">
        <v>11892</v>
      </c>
    </row>
    <row r="165" spans="1:17" ht="33.75" customHeight="1">
      <c r="A165" s="155"/>
      <c r="B165" s="156" t="s">
        <v>12118</v>
      </c>
      <c r="C165" s="156" t="s">
        <v>3073</v>
      </c>
      <c r="D165" s="159">
        <v>2022</v>
      </c>
      <c r="E165" s="160" t="s">
        <v>184</v>
      </c>
      <c r="F165" s="160" t="s">
        <v>184</v>
      </c>
      <c r="G165" s="160" t="s">
        <v>12128</v>
      </c>
      <c r="H165" s="157" t="s">
        <v>31</v>
      </c>
      <c r="I165" s="160" t="s">
        <v>39</v>
      </c>
      <c r="J165" s="157" t="s">
        <v>11961</v>
      </c>
      <c r="K165" s="160" t="s">
        <v>201</v>
      </c>
      <c r="L165" s="159" t="s">
        <v>34</v>
      </c>
      <c r="M165" s="100" t="s">
        <v>34</v>
      </c>
      <c r="N165" s="100">
        <v>1</v>
      </c>
      <c r="O165" s="130" t="s">
        <v>12125</v>
      </c>
      <c r="P165" s="130" t="s">
        <v>12126</v>
      </c>
      <c r="Q165" s="183" t="s">
        <v>48</v>
      </c>
    </row>
    <row r="166" spans="1:17" ht="56.25" customHeight="1">
      <c r="A166" s="155"/>
      <c r="B166" s="156" t="s">
        <v>12118</v>
      </c>
      <c r="C166" s="156" t="s">
        <v>3073</v>
      </c>
      <c r="D166" s="159">
        <v>2022</v>
      </c>
      <c r="E166" s="160" t="s">
        <v>28</v>
      </c>
      <c r="F166" s="160" t="s">
        <v>29</v>
      </c>
      <c r="G166" s="160" t="s">
        <v>12129</v>
      </c>
      <c r="H166" s="157" t="s">
        <v>31</v>
      </c>
      <c r="I166" s="160" t="s">
        <v>29</v>
      </c>
      <c r="J166" s="160" t="s">
        <v>164</v>
      </c>
      <c r="K166" s="160" t="s">
        <v>15</v>
      </c>
      <c r="L166" s="159" t="s">
        <v>34</v>
      </c>
      <c r="M166" s="100" t="s">
        <v>34</v>
      </c>
      <c r="N166" s="100">
        <v>1</v>
      </c>
      <c r="O166" s="130" t="s">
        <v>12120</v>
      </c>
      <c r="P166" s="130" t="s">
        <v>12130</v>
      </c>
      <c r="Q166" s="183" t="s">
        <v>48</v>
      </c>
    </row>
    <row r="167" spans="1:17" ht="45" customHeight="1">
      <c r="A167" s="155"/>
      <c r="B167" s="156" t="s">
        <v>12118</v>
      </c>
      <c r="C167" s="156" t="s">
        <v>3073</v>
      </c>
      <c r="D167" s="159">
        <v>2022</v>
      </c>
      <c r="E167" s="160" t="s">
        <v>28</v>
      </c>
      <c r="F167" s="160" t="s">
        <v>40</v>
      </c>
      <c r="G167" s="160" t="s">
        <v>12131</v>
      </c>
      <c r="H167" s="157" t="s">
        <v>31</v>
      </c>
      <c r="I167" s="143" t="s">
        <v>42</v>
      </c>
      <c r="J167" s="160" t="s">
        <v>32</v>
      </c>
      <c r="K167" s="160" t="s">
        <v>33</v>
      </c>
      <c r="L167" s="159" t="s">
        <v>34</v>
      </c>
      <c r="M167" s="100" t="s">
        <v>34</v>
      </c>
      <c r="N167" s="100">
        <v>1</v>
      </c>
      <c r="O167" s="130" t="s">
        <v>12120</v>
      </c>
      <c r="P167" s="130" t="s">
        <v>12130</v>
      </c>
      <c r="Q167" s="183" t="s">
        <v>48</v>
      </c>
    </row>
    <row r="168" spans="1:17" ht="33.75" customHeight="1">
      <c r="A168" s="155"/>
      <c r="B168" s="156" t="s">
        <v>12118</v>
      </c>
      <c r="C168" s="156" t="s">
        <v>3073</v>
      </c>
      <c r="D168" s="159">
        <v>2022</v>
      </c>
      <c r="E168" s="160" t="s">
        <v>219</v>
      </c>
      <c r="F168" s="160" t="s">
        <v>253</v>
      </c>
      <c r="G168" s="160" t="s">
        <v>12132</v>
      </c>
      <c r="H168" s="157" t="s">
        <v>426</v>
      </c>
      <c r="I168" s="160" t="s">
        <v>11894</v>
      </c>
      <c r="J168" s="160" t="s">
        <v>32</v>
      </c>
      <c r="K168" s="160" t="s">
        <v>12133</v>
      </c>
      <c r="L168" s="159" t="s">
        <v>34</v>
      </c>
      <c r="M168" s="100" t="s">
        <v>34</v>
      </c>
      <c r="N168" s="100">
        <v>1</v>
      </c>
      <c r="O168" s="130" t="s">
        <v>12120</v>
      </c>
      <c r="P168" s="130" t="s">
        <v>12130</v>
      </c>
      <c r="Q168" s="183" t="s">
        <v>48</v>
      </c>
    </row>
    <row r="169" spans="1:17" ht="33.75" customHeight="1">
      <c r="A169" s="155"/>
      <c r="B169" s="156" t="s">
        <v>12118</v>
      </c>
      <c r="C169" s="156" t="s">
        <v>3073</v>
      </c>
      <c r="D169" s="159">
        <v>2022</v>
      </c>
      <c r="E169" s="160" t="s">
        <v>219</v>
      </c>
      <c r="F169" s="160" t="s">
        <v>253</v>
      </c>
      <c r="G169" s="160" t="s">
        <v>12134</v>
      </c>
      <c r="H169" s="157" t="s">
        <v>31</v>
      </c>
      <c r="I169" s="160" t="s">
        <v>39</v>
      </c>
      <c r="J169" s="160" t="s">
        <v>32</v>
      </c>
      <c r="K169" s="160" t="s">
        <v>12135</v>
      </c>
      <c r="L169" s="159" t="s">
        <v>34</v>
      </c>
      <c r="M169" s="100" t="s">
        <v>34</v>
      </c>
      <c r="N169" s="100">
        <v>1</v>
      </c>
      <c r="O169" s="130" t="s">
        <v>12120</v>
      </c>
      <c r="P169" s="130" t="s">
        <v>12136</v>
      </c>
      <c r="Q169" s="183" t="s">
        <v>11892</v>
      </c>
    </row>
    <row r="170" spans="1:17" ht="33.75" customHeight="1">
      <c r="A170" s="155"/>
      <c r="B170" s="156" t="s">
        <v>12118</v>
      </c>
      <c r="C170" s="156" t="s">
        <v>3073</v>
      </c>
      <c r="D170" s="159">
        <v>2022</v>
      </c>
      <c r="E170" s="160" t="s">
        <v>219</v>
      </c>
      <c r="F170" s="160" t="s">
        <v>253</v>
      </c>
      <c r="G170" s="160" t="s">
        <v>12137</v>
      </c>
      <c r="H170" s="157" t="s">
        <v>31</v>
      </c>
      <c r="I170" s="160" t="s">
        <v>39</v>
      </c>
      <c r="J170" s="160" t="s">
        <v>32</v>
      </c>
      <c r="K170" s="160" t="s">
        <v>12135</v>
      </c>
      <c r="L170" s="159" t="s">
        <v>34</v>
      </c>
      <c r="M170" s="100" t="s">
        <v>34</v>
      </c>
      <c r="N170" s="100">
        <v>1</v>
      </c>
      <c r="O170" s="130" t="s">
        <v>12120</v>
      </c>
      <c r="P170" s="130" t="s">
        <v>12136</v>
      </c>
      <c r="Q170" s="183" t="s">
        <v>11892</v>
      </c>
    </row>
    <row r="171" spans="1:17" ht="45" customHeight="1">
      <c r="A171" s="155"/>
      <c r="B171" s="156" t="s">
        <v>12118</v>
      </c>
      <c r="C171" s="156" t="s">
        <v>3073</v>
      </c>
      <c r="D171" s="159">
        <v>2022</v>
      </c>
      <c r="E171" s="160" t="s">
        <v>219</v>
      </c>
      <c r="F171" s="160" t="s">
        <v>220</v>
      </c>
      <c r="G171" s="160" t="s">
        <v>12138</v>
      </c>
      <c r="H171" s="157" t="s">
        <v>426</v>
      </c>
      <c r="I171" s="160" t="s">
        <v>11894</v>
      </c>
      <c r="J171" s="160" t="s">
        <v>222</v>
      </c>
      <c r="K171" s="160" t="s">
        <v>17</v>
      </c>
      <c r="L171" s="159" t="s">
        <v>34</v>
      </c>
      <c r="M171" s="100" t="s">
        <v>34</v>
      </c>
      <c r="N171" s="100">
        <v>1</v>
      </c>
      <c r="O171" s="130" t="s">
        <v>12120</v>
      </c>
      <c r="P171" s="130" t="s">
        <v>12136</v>
      </c>
      <c r="Q171" s="183" t="s">
        <v>48</v>
      </c>
    </row>
    <row r="172" spans="1:17" ht="33.75" customHeight="1">
      <c r="A172" s="155"/>
      <c r="B172" s="156" t="s">
        <v>12118</v>
      </c>
      <c r="C172" s="156" t="s">
        <v>3073</v>
      </c>
      <c r="D172" s="159">
        <v>2022</v>
      </c>
      <c r="E172" s="160" t="s">
        <v>208</v>
      </c>
      <c r="F172" s="160" t="s">
        <v>212</v>
      </c>
      <c r="G172" s="160" t="s">
        <v>12139</v>
      </c>
      <c r="H172" s="157" t="s">
        <v>31</v>
      </c>
      <c r="I172" s="160" t="s">
        <v>39</v>
      </c>
      <c r="J172" s="160" t="s">
        <v>208</v>
      </c>
      <c r="K172" s="160" t="s">
        <v>212</v>
      </c>
      <c r="L172" s="159" t="s">
        <v>34</v>
      </c>
      <c r="M172" s="100" t="s">
        <v>34</v>
      </c>
      <c r="N172" s="100">
        <v>1</v>
      </c>
      <c r="O172" s="130" t="s">
        <v>12125</v>
      </c>
      <c r="P172" s="130" t="s">
        <v>12140</v>
      </c>
      <c r="Q172" s="183" t="s">
        <v>48</v>
      </c>
    </row>
    <row r="173" spans="1:17" ht="33.75" customHeight="1">
      <c r="A173" s="155"/>
      <c r="B173" s="156" t="s">
        <v>12118</v>
      </c>
      <c r="C173" s="156" t="s">
        <v>3073</v>
      </c>
      <c r="D173" s="159">
        <v>2022</v>
      </c>
      <c r="E173" s="160" t="s">
        <v>208</v>
      </c>
      <c r="F173" s="160" t="s">
        <v>212</v>
      </c>
      <c r="G173" s="160" t="s">
        <v>12141</v>
      </c>
      <c r="H173" s="157" t="s">
        <v>31</v>
      </c>
      <c r="I173" s="160" t="s">
        <v>39</v>
      </c>
      <c r="J173" s="160" t="s">
        <v>208</v>
      </c>
      <c r="K173" s="160" t="s">
        <v>212</v>
      </c>
      <c r="L173" s="159" t="s">
        <v>34</v>
      </c>
      <c r="M173" s="100" t="s">
        <v>34</v>
      </c>
      <c r="N173" s="100">
        <v>1</v>
      </c>
      <c r="O173" s="130" t="s">
        <v>12125</v>
      </c>
      <c r="P173" s="130" t="s">
        <v>12140</v>
      </c>
      <c r="Q173" s="183" t="s">
        <v>48</v>
      </c>
    </row>
    <row r="174" spans="1:17" ht="33.75" customHeight="1">
      <c r="A174" s="155"/>
      <c r="B174" s="156" t="s">
        <v>12118</v>
      </c>
      <c r="C174" s="156" t="s">
        <v>3073</v>
      </c>
      <c r="D174" s="159">
        <v>2022</v>
      </c>
      <c r="E174" s="160" t="s">
        <v>208</v>
      </c>
      <c r="F174" s="160" t="s">
        <v>212</v>
      </c>
      <c r="G174" s="160" t="s">
        <v>12142</v>
      </c>
      <c r="H174" s="157" t="s">
        <v>31</v>
      </c>
      <c r="I174" s="160" t="s">
        <v>39</v>
      </c>
      <c r="J174" s="160" t="s">
        <v>208</v>
      </c>
      <c r="K174" s="160" t="s">
        <v>212</v>
      </c>
      <c r="L174" s="159" t="s">
        <v>34</v>
      </c>
      <c r="M174" s="100" t="s">
        <v>34</v>
      </c>
      <c r="N174" s="100">
        <v>1</v>
      </c>
      <c r="O174" s="130" t="s">
        <v>12125</v>
      </c>
      <c r="P174" s="130" t="s">
        <v>12140</v>
      </c>
      <c r="Q174" s="183" t="s">
        <v>48</v>
      </c>
    </row>
    <row r="175" spans="1:17" ht="33.75" customHeight="1">
      <c r="A175" s="155"/>
      <c r="B175" s="156" t="s">
        <v>12118</v>
      </c>
      <c r="C175" s="156" t="s">
        <v>3073</v>
      </c>
      <c r="D175" s="159">
        <v>2022</v>
      </c>
      <c r="E175" s="160" t="s">
        <v>173</v>
      </c>
      <c r="F175" s="160" t="s">
        <v>18</v>
      </c>
      <c r="G175" s="160" t="s">
        <v>12143</v>
      </c>
      <c r="H175" s="157" t="s">
        <v>31</v>
      </c>
      <c r="I175" s="160" t="s">
        <v>39</v>
      </c>
      <c r="J175" s="157" t="s">
        <v>18</v>
      </c>
      <c r="K175" s="157" t="s">
        <v>18</v>
      </c>
      <c r="L175" s="159" t="s">
        <v>34</v>
      </c>
      <c r="M175" s="100" t="s">
        <v>34</v>
      </c>
      <c r="N175" s="100">
        <v>1</v>
      </c>
      <c r="O175" s="130" t="s">
        <v>12144</v>
      </c>
      <c r="P175" s="130" t="s">
        <v>12145</v>
      </c>
      <c r="Q175" s="183" t="s">
        <v>48</v>
      </c>
    </row>
    <row r="176" spans="1:17" ht="33.75" customHeight="1">
      <c r="A176" s="155"/>
      <c r="B176" s="156" t="s">
        <v>12118</v>
      </c>
      <c r="C176" s="156" t="s">
        <v>3073</v>
      </c>
      <c r="D176" s="159">
        <v>2022</v>
      </c>
      <c r="E176" s="160" t="s">
        <v>173</v>
      </c>
      <c r="F176" s="160" t="s">
        <v>18</v>
      </c>
      <c r="G176" s="160" t="s">
        <v>12146</v>
      </c>
      <c r="H176" s="157" t="s">
        <v>31</v>
      </c>
      <c r="I176" s="160" t="s">
        <v>39</v>
      </c>
      <c r="J176" s="157" t="s">
        <v>18</v>
      </c>
      <c r="K176" s="157" t="s">
        <v>18</v>
      </c>
      <c r="L176" s="159" t="s">
        <v>34</v>
      </c>
      <c r="M176" s="100" t="s">
        <v>34</v>
      </c>
      <c r="N176" s="100">
        <v>1</v>
      </c>
      <c r="O176" s="130" t="s">
        <v>12144</v>
      </c>
      <c r="P176" s="130" t="s">
        <v>12145</v>
      </c>
      <c r="Q176" s="183" t="s">
        <v>48</v>
      </c>
    </row>
    <row r="177" spans="1:17" ht="33.75" customHeight="1">
      <c r="A177" s="155"/>
      <c r="B177" s="156" t="s">
        <v>12118</v>
      </c>
      <c r="C177" s="156" t="s">
        <v>3073</v>
      </c>
      <c r="D177" s="159">
        <v>2022</v>
      </c>
      <c r="E177" s="160" t="s">
        <v>173</v>
      </c>
      <c r="F177" s="160" t="s">
        <v>18</v>
      </c>
      <c r="G177" s="160" t="s">
        <v>12147</v>
      </c>
      <c r="H177" s="157" t="s">
        <v>31</v>
      </c>
      <c r="I177" s="160" t="s">
        <v>39</v>
      </c>
      <c r="J177" s="157" t="s">
        <v>18</v>
      </c>
      <c r="K177" s="157" t="s">
        <v>18</v>
      </c>
      <c r="L177" s="159" t="s">
        <v>34</v>
      </c>
      <c r="M177" s="100" t="s">
        <v>34</v>
      </c>
      <c r="N177" s="100">
        <v>1</v>
      </c>
      <c r="O177" s="130" t="s">
        <v>12144</v>
      </c>
      <c r="P177" s="130" t="s">
        <v>12145</v>
      </c>
      <c r="Q177" s="183" t="s">
        <v>48</v>
      </c>
    </row>
    <row r="178" spans="1:17" ht="33.75" customHeight="1">
      <c r="A178" s="155"/>
      <c r="B178" s="156" t="s">
        <v>12118</v>
      </c>
      <c r="C178" s="156" t="s">
        <v>3073</v>
      </c>
      <c r="D178" s="159">
        <v>2022</v>
      </c>
      <c r="E178" s="160" t="s">
        <v>173</v>
      </c>
      <c r="F178" s="160" t="s">
        <v>177</v>
      </c>
      <c r="G178" s="160" t="s">
        <v>12148</v>
      </c>
      <c r="H178" s="157" t="s">
        <v>31</v>
      </c>
      <c r="I178" s="160" t="s">
        <v>29</v>
      </c>
      <c r="J178" s="160" t="s">
        <v>173</v>
      </c>
      <c r="K178" s="157" t="s">
        <v>179</v>
      </c>
      <c r="L178" s="159" t="s">
        <v>34</v>
      </c>
      <c r="M178" s="100" t="s">
        <v>34</v>
      </c>
      <c r="N178" s="100">
        <v>1</v>
      </c>
      <c r="O178" s="130" t="s">
        <v>12149</v>
      </c>
      <c r="P178" s="130" t="s">
        <v>12150</v>
      </c>
      <c r="Q178" s="183" t="s">
        <v>48</v>
      </c>
    </row>
    <row r="179" spans="1:17" ht="33.75" customHeight="1">
      <c r="A179" s="155"/>
      <c r="B179" s="156" t="s">
        <v>12118</v>
      </c>
      <c r="C179" s="156" t="s">
        <v>3073</v>
      </c>
      <c r="D179" s="159">
        <v>2022</v>
      </c>
      <c r="E179" s="160" t="s">
        <v>173</v>
      </c>
      <c r="F179" s="160" t="s">
        <v>177</v>
      </c>
      <c r="G179" s="160" t="s">
        <v>12151</v>
      </c>
      <c r="H179" s="157" t="s">
        <v>426</v>
      </c>
      <c r="I179" s="160" t="s">
        <v>11894</v>
      </c>
      <c r="J179" s="160" t="s">
        <v>173</v>
      </c>
      <c r="K179" s="157" t="s">
        <v>179</v>
      </c>
      <c r="L179" s="159" t="s">
        <v>34</v>
      </c>
      <c r="M179" s="100" t="s">
        <v>34</v>
      </c>
      <c r="N179" s="100">
        <v>1</v>
      </c>
      <c r="O179" s="130" t="s">
        <v>12149</v>
      </c>
      <c r="P179" s="130" t="s">
        <v>12150</v>
      </c>
      <c r="Q179" s="183" t="s">
        <v>48</v>
      </c>
    </row>
    <row r="180" spans="1:17" ht="22.5" customHeight="1">
      <c r="A180" s="155"/>
      <c r="B180" s="156" t="s">
        <v>12118</v>
      </c>
      <c r="C180" s="156" t="s">
        <v>3073</v>
      </c>
      <c r="D180" s="159">
        <v>2022</v>
      </c>
      <c r="E180" s="160" t="s">
        <v>173</v>
      </c>
      <c r="F180" s="160" t="s">
        <v>177</v>
      </c>
      <c r="G180" s="160" t="s">
        <v>12152</v>
      </c>
      <c r="H180" s="157" t="s">
        <v>31</v>
      </c>
      <c r="I180" s="160" t="s">
        <v>39</v>
      </c>
      <c r="J180" s="160" t="s">
        <v>173</v>
      </c>
      <c r="K180" s="157" t="s">
        <v>179</v>
      </c>
      <c r="L180" s="159" t="s">
        <v>34</v>
      </c>
      <c r="M180" s="100" t="s">
        <v>34</v>
      </c>
      <c r="N180" s="100">
        <v>1</v>
      </c>
      <c r="O180" s="130" t="s">
        <v>12149</v>
      </c>
      <c r="P180" s="130" t="s">
        <v>12150</v>
      </c>
      <c r="Q180" s="183" t="s">
        <v>48</v>
      </c>
    </row>
    <row r="181" spans="1:17" ht="33.75" customHeight="1">
      <c r="A181" s="155"/>
      <c r="B181" s="156" t="s">
        <v>12118</v>
      </c>
      <c r="C181" s="156" t="s">
        <v>3073</v>
      </c>
      <c r="D181" s="159">
        <v>2022</v>
      </c>
      <c r="E181" s="160" t="s">
        <v>28</v>
      </c>
      <c r="F181" s="160" t="s">
        <v>44</v>
      </c>
      <c r="G181" s="160" t="s">
        <v>12153</v>
      </c>
      <c r="H181" s="157" t="s">
        <v>426</v>
      </c>
      <c r="I181" s="143" t="s">
        <v>42</v>
      </c>
      <c r="J181" s="160" t="s">
        <v>32</v>
      </c>
      <c r="K181" s="160" t="s">
        <v>33</v>
      </c>
      <c r="L181" s="159" t="s">
        <v>34</v>
      </c>
      <c r="M181" s="100" t="s">
        <v>34</v>
      </c>
      <c r="N181" s="100">
        <v>1</v>
      </c>
      <c r="O181" s="130" t="s">
        <v>12120</v>
      </c>
      <c r="P181" s="130" t="s">
        <v>12154</v>
      </c>
      <c r="Q181" s="183" t="s">
        <v>11892</v>
      </c>
    </row>
    <row r="182" spans="1:17" ht="33.75" customHeight="1">
      <c r="A182" s="155"/>
      <c r="B182" s="156" t="s">
        <v>12118</v>
      </c>
      <c r="C182" s="156" t="s">
        <v>3073</v>
      </c>
      <c r="D182" s="159">
        <v>2022</v>
      </c>
      <c r="E182" s="160" t="s">
        <v>28</v>
      </c>
      <c r="F182" s="160" t="s">
        <v>44</v>
      </c>
      <c r="G182" s="160" t="s">
        <v>12155</v>
      </c>
      <c r="H182" s="157" t="s">
        <v>31</v>
      </c>
      <c r="I182" s="160" t="s">
        <v>39</v>
      </c>
      <c r="J182" s="160" t="s">
        <v>32</v>
      </c>
      <c r="K182" s="160" t="s">
        <v>33</v>
      </c>
      <c r="L182" s="159" t="s">
        <v>34</v>
      </c>
      <c r="M182" s="100" t="s">
        <v>34</v>
      </c>
      <c r="N182" s="100">
        <v>1</v>
      </c>
      <c r="O182" s="130" t="s">
        <v>12120</v>
      </c>
      <c r="P182" s="130" t="s">
        <v>12154</v>
      </c>
      <c r="Q182" s="183" t="s">
        <v>11892</v>
      </c>
    </row>
    <row r="183" spans="1:17" ht="33.75" customHeight="1">
      <c r="A183" s="155"/>
      <c r="B183" s="156" t="s">
        <v>12118</v>
      </c>
      <c r="C183" s="156" t="s">
        <v>3073</v>
      </c>
      <c r="D183" s="159">
        <v>2022</v>
      </c>
      <c r="E183" s="160" t="s">
        <v>28</v>
      </c>
      <c r="F183" s="160" t="s">
        <v>44</v>
      </c>
      <c r="G183" s="160" t="s">
        <v>12156</v>
      </c>
      <c r="H183" s="157" t="s">
        <v>31</v>
      </c>
      <c r="I183" s="160" t="s">
        <v>29</v>
      </c>
      <c r="J183" s="160" t="s">
        <v>32</v>
      </c>
      <c r="K183" s="160" t="s">
        <v>33</v>
      </c>
      <c r="L183" s="159" t="s">
        <v>34</v>
      </c>
      <c r="M183" s="100" t="s">
        <v>34</v>
      </c>
      <c r="N183" s="100">
        <v>1</v>
      </c>
      <c r="O183" s="130" t="s">
        <v>12120</v>
      </c>
      <c r="P183" s="130" t="s">
        <v>12154</v>
      </c>
      <c r="Q183" s="183" t="s">
        <v>11892</v>
      </c>
    </row>
    <row r="184" spans="1:17">
      <c r="A184" s="155"/>
      <c r="B184" s="156"/>
      <c r="C184" s="156"/>
      <c r="D184" s="159"/>
      <c r="E184" s="157"/>
      <c r="F184" s="157"/>
      <c r="G184" s="160"/>
      <c r="H184" s="157"/>
      <c r="I184" s="157"/>
      <c r="J184" s="157"/>
      <c r="K184" s="157"/>
      <c r="L184" s="159"/>
      <c r="M184" s="100"/>
      <c r="N184" s="100"/>
      <c r="O184" s="130"/>
      <c r="P184" s="130"/>
      <c r="Q184" s="183"/>
    </row>
    <row r="185" spans="1:17">
      <c r="A185" s="155"/>
      <c r="B185" s="156"/>
      <c r="C185" s="156"/>
      <c r="D185" s="159"/>
      <c r="E185" s="157"/>
      <c r="F185" s="157"/>
      <c r="G185" s="160"/>
      <c r="H185" s="157"/>
      <c r="I185" s="157"/>
      <c r="J185" s="157"/>
      <c r="K185" s="157"/>
      <c r="L185" s="159"/>
      <c r="M185" s="100"/>
      <c r="N185" s="100"/>
      <c r="O185" s="130"/>
      <c r="P185" s="130"/>
      <c r="Q185" s="183"/>
    </row>
    <row r="186" spans="1:17">
      <c r="A186" s="155"/>
      <c r="B186" s="156"/>
      <c r="C186" s="156"/>
      <c r="D186" s="159"/>
      <c r="E186" s="157"/>
      <c r="F186" s="160"/>
      <c r="G186" s="160"/>
      <c r="H186" s="157"/>
      <c r="I186" s="157"/>
      <c r="J186" s="157"/>
      <c r="K186" s="157"/>
      <c r="L186" s="159"/>
      <c r="M186" s="100"/>
      <c r="N186" s="100"/>
      <c r="O186" s="130"/>
      <c r="P186" s="130"/>
      <c r="Q186" s="183"/>
    </row>
    <row r="187" spans="1:17">
      <c r="A187" s="155"/>
      <c r="B187" s="156"/>
      <c r="C187" s="166"/>
      <c r="D187" s="167"/>
      <c r="E187" s="157"/>
      <c r="F187" s="157"/>
      <c r="G187" s="160"/>
      <c r="H187" s="157"/>
      <c r="I187" s="157"/>
      <c r="J187" s="157"/>
      <c r="K187" s="157"/>
      <c r="L187" s="159"/>
      <c r="M187" s="100"/>
      <c r="N187" s="100"/>
      <c r="O187" s="130"/>
      <c r="P187" s="130"/>
      <c r="Q187" s="183"/>
    </row>
    <row r="188" spans="1:17">
      <c r="A188" s="155"/>
      <c r="B188" s="156"/>
      <c r="C188" s="166"/>
      <c r="D188" s="167"/>
      <c r="E188" s="157"/>
      <c r="F188" s="157"/>
      <c r="G188" s="160"/>
      <c r="H188" s="157"/>
      <c r="I188" s="157"/>
      <c r="J188" s="157"/>
      <c r="K188" s="157"/>
      <c r="L188" s="159"/>
      <c r="M188" s="100"/>
      <c r="N188" s="100"/>
      <c r="O188" s="130"/>
      <c r="P188" s="130"/>
      <c r="Q188" s="183"/>
    </row>
    <row r="189" spans="1:17">
      <c r="A189" s="155"/>
      <c r="B189" s="156"/>
      <c r="C189" s="166"/>
      <c r="D189" s="167"/>
      <c r="E189" s="157"/>
      <c r="F189" s="157"/>
      <c r="G189" s="160"/>
      <c r="H189" s="157"/>
      <c r="I189" s="157"/>
      <c r="J189" s="157"/>
      <c r="K189" s="157"/>
      <c r="L189" s="159"/>
      <c r="M189" s="100"/>
      <c r="N189" s="100"/>
      <c r="O189" s="130"/>
      <c r="P189" s="130"/>
      <c r="Q189" s="183"/>
    </row>
    <row r="190" spans="1:17">
      <c r="A190" s="155"/>
      <c r="B190" s="156"/>
      <c r="C190" s="166"/>
      <c r="D190" s="167"/>
      <c r="E190" s="157"/>
      <c r="F190" s="157"/>
      <c r="G190" s="160"/>
      <c r="H190" s="157"/>
      <c r="I190" s="157"/>
      <c r="J190" s="157"/>
      <c r="K190" s="157"/>
      <c r="L190" s="159"/>
      <c r="M190" s="100"/>
      <c r="N190" s="100"/>
      <c r="O190" s="130"/>
      <c r="P190" s="130"/>
      <c r="Q190" s="183"/>
    </row>
    <row r="191" spans="1:17">
      <c r="A191" s="155"/>
      <c r="B191" s="156"/>
      <c r="C191" s="166"/>
      <c r="D191" s="167"/>
      <c r="E191" s="157"/>
      <c r="F191" s="160"/>
      <c r="G191" s="160"/>
      <c r="H191" s="157"/>
      <c r="I191" s="157"/>
      <c r="J191" s="157"/>
      <c r="K191" s="157"/>
      <c r="L191" s="159"/>
      <c r="M191" s="100"/>
      <c r="N191" s="100"/>
      <c r="O191" s="130"/>
      <c r="P191" s="130"/>
      <c r="Q191" s="183"/>
    </row>
    <row r="192" spans="1:17">
      <c r="A192" s="155"/>
      <c r="B192" s="156"/>
      <c r="C192" s="166"/>
      <c r="D192" s="167"/>
      <c r="E192" s="157"/>
      <c r="F192" s="160"/>
      <c r="G192" s="160"/>
      <c r="H192" s="157"/>
      <c r="I192" s="157"/>
      <c r="J192" s="157"/>
      <c r="K192" s="157"/>
      <c r="L192" s="159"/>
      <c r="M192" s="100"/>
      <c r="N192" s="100"/>
      <c r="O192" s="130"/>
      <c r="P192" s="130"/>
      <c r="Q192" s="183"/>
    </row>
    <row r="193" spans="1:16">
      <c r="A193" s="155"/>
      <c r="B193" s="156"/>
      <c r="C193" s="166"/>
      <c r="D193" s="167"/>
      <c r="E193" s="157"/>
      <c r="F193" s="160"/>
      <c r="G193" s="160"/>
      <c r="H193" s="157"/>
      <c r="I193" s="157"/>
      <c r="J193" s="157"/>
      <c r="K193" s="157"/>
      <c r="L193" s="159"/>
      <c r="M193" s="100"/>
      <c r="N193" s="100"/>
      <c r="O193" s="130"/>
      <c r="P193" s="130"/>
    </row>
    <row r="194" spans="1:16">
      <c r="A194" s="155"/>
      <c r="B194" s="156"/>
      <c r="C194" s="166"/>
      <c r="D194" s="167"/>
      <c r="E194" s="157"/>
      <c r="F194" s="160"/>
      <c r="G194" s="160"/>
      <c r="H194" s="157"/>
      <c r="I194" s="157"/>
      <c r="J194" s="157"/>
      <c r="K194" s="157"/>
      <c r="L194" s="159"/>
      <c r="M194" s="100"/>
      <c r="N194" s="100"/>
      <c r="O194" s="130"/>
      <c r="P194" s="130"/>
    </row>
    <row r="195" spans="1:16">
      <c r="A195" s="155"/>
      <c r="B195" s="156"/>
      <c r="C195" s="166"/>
      <c r="D195" s="167"/>
      <c r="E195" s="157"/>
      <c r="F195" s="160"/>
      <c r="G195" s="160"/>
      <c r="H195" s="157"/>
      <c r="I195" s="157"/>
      <c r="J195" s="157"/>
      <c r="K195" s="157"/>
      <c r="L195" s="159"/>
      <c r="M195" s="100"/>
      <c r="N195" s="100"/>
      <c r="O195" s="130"/>
      <c r="P195" s="130"/>
    </row>
    <row r="196" spans="1:16">
      <c r="A196" s="155"/>
      <c r="B196" s="156"/>
      <c r="C196" s="166"/>
      <c r="D196" s="167"/>
      <c r="E196" s="157"/>
      <c r="F196" s="160"/>
      <c r="G196" s="160"/>
      <c r="H196" s="157"/>
      <c r="I196" s="157"/>
      <c r="J196" s="157"/>
      <c r="K196" s="157"/>
      <c r="L196" s="159"/>
      <c r="M196" s="100"/>
      <c r="N196" s="100"/>
      <c r="O196" s="130"/>
      <c r="P196" s="130"/>
    </row>
    <row r="197" spans="1:16">
      <c r="A197" s="155"/>
      <c r="B197" s="156"/>
      <c r="C197" s="166"/>
      <c r="D197" s="167"/>
      <c r="E197" s="157"/>
      <c r="F197" s="160"/>
      <c r="G197" s="160"/>
      <c r="H197" s="157"/>
      <c r="I197" s="157"/>
      <c r="J197" s="157"/>
      <c r="K197" s="160"/>
      <c r="L197" s="159"/>
      <c r="M197" s="100"/>
      <c r="N197" s="100"/>
      <c r="O197" s="130"/>
      <c r="P197" s="130"/>
    </row>
    <row r="198" spans="1:16">
      <c r="A198" s="155"/>
      <c r="B198" s="156"/>
      <c r="C198" s="166"/>
      <c r="D198" s="167"/>
      <c r="E198" s="157"/>
      <c r="F198" s="160"/>
      <c r="G198" s="160"/>
      <c r="H198" s="157"/>
      <c r="I198" s="157"/>
      <c r="J198" s="157"/>
      <c r="K198" s="157"/>
      <c r="L198" s="159"/>
      <c r="M198" s="100"/>
      <c r="N198" s="100"/>
      <c r="O198" s="130"/>
      <c r="P198" s="130"/>
    </row>
    <row r="199" spans="1:16">
      <c r="A199" s="155"/>
      <c r="B199" s="156"/>
      <c r="C199" s="166"/>
      <c r="D199" s="167"/>
      <c r="E199" s="157"/>
      <c r="F199" s="160"/>
      <c r="G199" s="160"/>
      <c r="H199" s="157"/>
      <c r="I199" s="160"/>
      <c r="J199" s="157"/>
      <c r="K199" s="157"/>
      <c r="L199" s="159"/>
      <c r="M199" s="100"/>
      <c r="N199" s="100"/>
      <c r="O199" s="130"/>
      <c r="P199" s="130"/>
    </row>
    <row r="200" spans="1:16">
      <c r="A200" s="155"/>
      <c r="B200" s="156"/>
      <c r="C200" s="166"/>
      <c r="D200" s="167"/>
      <c r="E200" s="157"/>
      <c r="F200" s="160"/>
      <c r="G200" s="160"/>
      <c r="H200" s="157"/>
      <c r="I200" s="157"/>
      <c r="J200" s="157"/>
      <c r="K200" s="157"/>
      <c r="L200" s="159"/>
      <c r="M200" s="100"/>
      <c r="N200" s="100"/>
      <c r="O200" s="130"/>
      <c r="P200" s="130"/>
    </row>
    <row r="201" spans="1:16">
      <c r="A201" s="155"/>
      <c r="B201" s="156"/>
      <c r="C201" s="166"/>
      <c r="D201" s="167"/>
      <c r="E201" s="157"/>
      <c r="F201" s="160"/>
      <c r="G201" s="160"/>
      <c r="H201" s="157"/>
      <c r="I201" s="157"/>
      <c r="J201" s="157"/>
      <c r="K201" s="157"/>
      <c r="L201" s="159"/>
      <c r="M201" s="100"/>
      <c r="N201" s="100"/>
      <c r="O201" s="130"/>
      <c r="P201" s="130"/>
    </row>
    <row r="202" spans="1:16">
      <c r="A202" s="155"/>
      <c r="B202" s="156"/>
      <c r="C202" s="166"/>
      <c r="D202" s="167"/>
      <c r="E202" s="157"/>
      <c r="F202" s="160"/>
      <c r="G202" s="160"/>
      <c r="H202" s="157"/>
      <c r="I202" s="157"/>
      <c r="J202" s="157"/>
      <c r="K202" s="157"/>
      <c r="L202" s="159"/>
      <c r="M202" s="100"/>
      <c r="N202" s="100"/>
      <c r="O202" s="130"/>
      <c r="P202" s="130"/>
    </row>
    <row r="203" spans="1:16">
      <c r="A203" s="155"/>
      <c r="B203" s="156"/>
      <c r="C203" s="166"/>
      <c r="D203" s="167"/>
      <c r="E203" s="160"/>
      <c r="F203" s="160"/>
      <c r="G203" s="160"/>
      <c r="H203" s="157"/>
      <c r="I203" s="157"/>
      <c r="J203" s="157"/>
      <c r="K203" s="157"/>
      <c r="L203" s="159"/>
      <c r="M203" s="100"/>
      <c r="N203" s="100"/>
      <c r="O203" s="130"/>
      <c r="P203" s="130"/>
    </row>
    <row r="204" spans="1:16">
      <c r="A204" s="155"/>
      <c r="B204" s="156"/>
      <c r="C204" s="166"/>
      <c r="D204" s="167"/>
      <c r="E204" s="160"/>
      <c r="F204" s="160"/>
      <c r="G204" s="160"/>
      <c r="H204" s="157"/>
      <c r="I204" s="160"/>
      <c r="J204" s="157"/>
      <c r="K204" s="157"/>
      <c r="L204" s="159"/>
      <c r="M204" s="100"/>
      <c r="N204" s="100"/>
      <c r="O204" s="130"/>
      <c r="P204" s="130"/>
    </row>
    <row r="205" spans="1:16">
      <c r="A205" s="155"/>
      <c r="B205" s="156"/>
      <c r="C205" s="166"/>
      <c r="D205" s="167"/>
      <c r="E205" s="160"/>
      <c r="F205" s="160"/>
      <c r="G205" s="160"/>
      <c r="H205" s="157"/>
      <c r="I205" s="157"/>
      <c r="J205" s="157"/>
      <c r="K205" s="157"/>
      <c r="L205" s="159"/>
      <c r="M205" s="100"/>
      <c r="N205" s="100"/>
      <c r="O205" s="130"/>
      <c r="P205" s="130"/>
    </row>
    <row r="206" spans="1:16">
      <c r="A206" s="155"/>
      <c r="B206" s="156"/>
      <c r="C206" s="166"/>
      <c r="D206" s="167"/>
      <c r="E206" s="160"/>
      <c r="F206" s="160"/>
      <c r="G206" s="160"/>
      <c r="H206" s="157"/>
      <c r="I206" s="160"/>
      <c r="J206" s="157"/>
      <c r="K206" s="157"/>
      <c r="L206" s="159"/>
      <c r="M206" s="100"/>
      <c r="N206" s="100"/>
      <c r="O206" s="130"/>
      <c r="P206" s="130"/>
    </row>
    <row r="207" spans="1:16">
      <c r="A207" s="155"/>
      <c r="B207" s="156"/>
      <c r="C207" s="168"/>
      <c r="D207" s="167"/>
      <c r="E207" s="160"/>
      <c r="F207" s="160"/>
      <c r="G207" s="160"/>
      <c r="H207" s="157"/>
      <c r="I207" s="161"/>
      <c r="J207" s="160"/>
      <c r="K207" s="160"/>
      <c r="L207" s="159"/>
      <c r="M207" s="100"/>
      <c r="N207" s="100"/>
      <c r="O207" s="130"/>
      <c r="P207" s="130"/>
    </row>
    <row r="208" spans="1:16">
      <c r="A208" s="155"/>
      <c r="B208" s="156"/>
      <c r="C208" s="166"/>
      <c r="D208" s="167"/>
      <c r="E208" s="160"/>
      <c r="F208" s="160"/>
      <c r="G208" s="160"/>
      <c r="H208" s="157"/>
      <c r="I208" s="160"/>
      <c r="J208" s="160"/>
      <c r="K208" s="160"/>
      <c r="L208" s="159"/>
      <c r="M208" s="100"/>
      <c r="N208" s="100"/>
      <c r="O208" s="130"/>
      <c r="P208" s="130"/>
    </row>
    <row r="209" spans="1:16">
      <c r="A209" s="155"/>
      <c r="B209" s="156"/>
      <c r="C209" s="166"/>
      <c r="D209" s="167"/>
      <c r="E209" s="160"/>
      <c r="F209" s="160"/>
      <c r="G209" s="160"/>
      <c r="H209" s="157"/>
      <c r="I209" s="160"/>
      <c r="J209" s="160"/>
      <c r="K209" s="160"/>
      <c r="L209" s="159"/>
      <c r="M209" s="100"/>
      <c r="N209" s="100"/>
      <c r="O209" s="130"/>
      <c r="P209" s="130"/>
    </row>
    <row r="210" spans="1:16">
      <c r="A210" s="155"/>
      <c r="B210" s="156"/>
      <c r="C210" s="166"/>
      <c r="D210" s="167"/>
      <c r="E210" s="160"/>
      <c r="F210" s="160"/>
      <c r="G210" s="160"/>
      <c r="H210" s="157"/>
      <c r="I210" s="157"/>
      <c r="J210" s="160"/>
      <c r="K210" s="160"/>
      <c r="L210" s="159"/>
      <c r="M210" s="100"/>
      <c r="N210" s="100"/>
      <c r="O210" s="130"/>
      <c r="P210" s="130"/>
    </row>
    <row r="211" spans="1:16">
      <c r="A211" s="155"/>
      <c r="B211" s="156"/>
      <c r="C211" s="161"/>
      <c r="D211" s="159"/>
      <c r="E211" s="160"/>
      <c r="F211" s="160"/>
      <c r="G211" s="160"/>
      <c r="H211" s="157"/>
      <c r="I211" s="160"/>
      <c r="J211" s="160"/>
      <c r="K211" s="160"/>
      <c r="L211" s="159"/>
      <c r="M211" s="100"/>
      <c r="N211" s="100"/>
      <c r="O211" s="130"/>
      <c r="P211" s="130"/>
    </row>
    <row r="212" spans="1:16">
      <c r="A212" s="155"/>
      <c r="B212" s="156"/>
      <c r="C212" s="166"/>
      <c r="D212" s="167"/>
      <c r="E212" s="160"/>
      <c r="F212" s="160"/>
      <c r="G212" s="160"/>
      <c r="H212" s="157"/>
      <c r="I212" s="157"/>
      <c r="J212" s="160"/>
      <c r="K212" s="160"/>
      <c r="L212" s="159"/>
      <c r="M212" s="100"/>
      <c r="N212" s="100"/>
      <c r="O212" s="130"/>
      <c r="P212" s="130"/>
    </row>
    <row r="213" spans="1:16">
      <c r="A213" s="155"/>
      <c r="B213" s="156"/>
      <c r="C213" s="166"/>
      <c r="D213" s="167"/>
      <c r="E213" s="160"/>
      <c r="F213" s="160"/>
      <c r="G213" s="160"/>
      <c r="H213" s="157"/>
      <c r="I213" s="160"/>
      <c r="J213" s="160"/>
      <c r="K213" s="160"/>
      <c r="L213" s="159"/>
      <c r="M213" s="100"/>
      <c r="N213" s="100"/>
      <c r="O213" s="130"/>
      <c r="P213" s="130"/>
    </row>
    <row r="214" spans="1:16">
      <c r="A214" s="155"/>
      <c r="B214" s="156"/>
      <c r="C214" s="166"/>
      <c r="D214" s="167"/>
      <c r="E214" s="160"/>
      <c r="F214" s="160"/>
      <c r="G214" s="160"/>
      <c r="H214" s="157"/>
      <c r="I214" s="157"/>
      <c r="J214" s="160"/>
      <c r="K214" s="160"/>
      <c r="L214" s="159"/>
      <c r="M214" s="100"/>
      <c r="N214" s="100"/>
      <c r="O214" s="130"/>
      <c r="P214" s="130"/>
    </row>
    <row r="215" spans="1:16">
      <c r="A215" s="155"/>
      <c r="B215" s="156"/>
      <c r="C215" s="166"/>
      <c r="D215" s="167"/>
      <c r="E215" s="160"/>
      <c r="F215" s="160"/>
      <c r="G215" s="160"/>
      <c r="H215" s="157"/>
      <c r="I215" s="160"/>
      <c r="J215" s="160"/>
      <c r="K215" s="160"/>
      <c r="L215" s="159"/>
      <c r="M215" s="100"/>
      <c r="N215" s="100"/>
      <c r="O215" s="130"/>
      <c r="P215" s="130"/>
    </row>
    <row r="216" spans="1:16">
      <c r="A216" s="155"/>
      <c r="B216" s="156"/>
      <c r="C216" s="166"/>
      <c r="D216" s="167"/>
      <c r="E216" s="160"/>
      <c r="F216" s="160"/>
      <c r="G216" s="160"/>
      <c r="H216" s="157"/>
      <c r="I216" s="160"/>
      <c r="J216" s="160"/>
      <c r="K216" s="160"/>
      <c r="L216" s="159"/>
      <c r="M216" s="100"/>
      <c r="N216" s="100"/>
      <c r="O216" s="130"/>
      <c r="P216" s="130"/>
    </row>
    <row r="217" spans="1:16">
      <c r="A217" s="155"/>
      <c r="B217" s="156"/>
      <c r="C217" s="166"/>
      <c r="D217" s="167"/>
      <c r="E217" s="160"/>
      <c r="F217" s="160"/>
      <c r="G217" s="160"/>
      <c r="H217" s="157"/>
      <c r="I217" s="160"/>
      <c r="J217" s="160"/>
      <c r="K217" s="160"/>
      <c r="L217" s="159"/>
      <c r="M217" s="100"/>
      <c r="N217" s="100"/>
      <c r="O217" s="130"/>
      <c r="P217" s="130"/>
    </row>
    <row r="218" spans="1:16">
      <c r="A218" s="155"/>
      <c r="B218" s="156"/>
      <c r="C218" s="166"/>
      <c r="D218" s="167"/>
      <c r="E218" s="160"/>
      <c r="F218" s="160"/>
      <c r="G218" s="160"/>
      <c r="H218" s="157"/>
      <c r="I218" s="160"/>
      <c r="J218" s="160"/>
      <c r="K218" s="160"/>
      <c r="L218" s="159"/>
      <c r="M218" s="100"/>
      <c r="N218" s="100"/>
      <c r="O218" s="130"/>
      <c r="P218" s="130"/>
    </row>
    <row r="219" spans="1:16">
      <c r="A219" s="155"/>
      <c r="B219" s="156"/>
      <c r="C219" s="166"/>
      <c r="D219" s="167"/>
      <c r="E219" s="160"/>
      <c r="F219" s="160"/>
      <c r="G219" s="160"/>
      <c r="H219" s="157"/>
      <c r="I219" s="160"/>
      <c r="J219" s="160"/>
      <c r="K219" s="160"/>
      <c r="L219" s="159"/>
      <c r="M219" s="100"/>
      <c r="N219" s="100"/>
      <c r="O219" s="130"/>
      <c r="P219" s="130"/>
    </row>
    <row r="220" spans="1:16">
      <c r="A220" s="155"/>
      <c r="B220" s="156"/>
      <c r="C220" s="166"/>
      <c r="D220" s="167"/>
      <c r="E220" s="160"/>
      <c r="F220" s="160"/>
      <c r="G220" s="160"/>
      <c r="H220" s="157"/>
      <c r="I220" s="160"/>
      <c r="J220" s="160"/>
      <c r="K220" s="160"/>
      <c r="L220" s="159"/>
      <c r="M220" s="100"/>
      <c r="N220" s="100"/>
      <c r="O220" s="130"/>
      <c r="P220" s="130"/>
    </row>
    <row r="221" spans="1:16">
      <c r="A221" s="155"/>
      <c r="B221" s="156"/>
      <c r="C221" s="166"/>
      <c r="D221" s="167"/>
      <c r="E221" s="160"/>
      <c r="F221" s="160"/>
      <c r="G221" s="160"/>
      <c r="H221" s="157"/>
      <c r="I221" s="160"/>
      <c r="J221" s="160"/>
      <c r="K221" s="160"/>
      <c r="L221" s="159"/>
      <c r="M221" s="100"/>
      <c r="N221" s="100"/>
      <c r="O221" s="130"/>
      <c r="P221" s="130"/>
    </row>
    <row r="222" spans="1:16">
      <c r="A222" s="155"/>
      <c r="B222" s="156"/>
      <c r="C222" s="166"/>
      <c r="D222" s="167"/>
      <c r="E222" s="160"/>
      <c r="F222" s="160"/>
      <c r="G222" s="160"/>
      <c r="H222" s="157"/>
      <c r="I222" s="157"/>
      <c r="J222" s="160"/>
      <c r="K222" s="160"/>
      <c r="L222" s="159"/>
      <c r="M222" s="100"/>
      <c r="N222" s="100"/>
      <c r="O222" s="130"/>
      <c r="P222" s="130"/>
    </row>
    <row r="223" spans="1:16">
      <c r="A223" s="155"/>
      <c r="B223" s="156"/>
      <c r="C223" s="166"/>
      <c r="D223" s="167"/>
      <c r="E223" s="160"/>
      <c r="F223" s="160"/>
      <c r="G223" s="160"/>
      <c r="H223" s="157"/>
      <c r="I223" s="157"/>
      <c r="J223" s="160"/>
      <c r="K223" s="160"/>
      <c r="L223" s="159"/>
      <c r="M223" s="100"/>
      <c r="N223" s="100"/>
      <c r="O223" s="130"/>
      <c r="P223" s="130"/>
    </row>
    <row r="224" spans="1:16">
      <c r="A224" s="155"/>
      <c r="B224" s="156"/>
      <c r="C224" s="166"/>
      <c r="D224" s="167"/>
      <c r="E224" s="160"/>
      <c r="F224" s="160"/>
      <c r="G224" s="160"/>
      <c r="H224" s="157"/>
      <c r="I224" s="157"/>
      <c r="J224" s="160"/>
      <c r="K224" s="160"/>
      <c r="L224" s="159"/>
      <c r="M224" s="100"/>
      <c r="N224" s="100"/>
      <c r="O224" s="130"/>
      <c r="P224" s="130"/>
    </row>
    <row r="225" spans="1:16">
      <c r="A225" s="155"/>
      <c r="B225" s="156"/>
      <c r="C225" s="166"/>
      <c r="D225" s="167"/>
      <c r="E225" s="160"/>
      <c r="F225" s="160"/>
      <c r="G225" s="160"/>
      <c r="H225" s="157"/>
      <c r="I225" s="160"/>
      <c r="J225" s="160"/>
      <c r="K225" s="160"/>
      <c r="L225" s="159"/>
      <c r="M225" s="100"/>
      <c r="N225" s="100"/>
      <c r="O225" s="130"/>
      <c r="P225" s="130"/>
    </row>
    <row r="226" spans="1:16">
      <c r="A226" s="155"/>
      <c r="B226" s="156"/>
      <c r="C226" s="166"/>
      <c r="D226" s="167"/>
      <c r="E226" s="160"/>
      <c r="F226" s="160"/>
      <c r="G226" s="160"/>
      <c r="H226" s="157"/>
      <c r="I226" s="160"/>
      <c r="J226" s="160"/>
      <c r="K226" s="160"/>
      <c r="L226" s="159"/>
      <c r="M226" s="100"/>
      <c r="N226" s="100"/>
      <c r="O226" s="130"/>
      <c r="P226" s="130"/>
    </row>
    <row r="227" spans="1:16">
      <c r="A227" s="155"/>
      <c r="B227" s="156"/>
      <c r="C227" s="166"/>
      <c r="D227" s="167"/>
      <c r="E227" s="160"/>
      <c r="F227" s="160"/>
      <c r="G227" s="160"/>
      <c r="H227" s="157"/>
      <c r="I227" s="160"/>
      <c r="J227" s="160"/>
      <c r="K227" s="160"/>
      <c r="L227" s="159"/>
      <c r="M227" s="100"/>
      <c r="N227" s="100"/>
      <c r="O227" s="130"/>
      <c r="P227" s="130"/>
    </row>
    <row r="228" spans="1:16">
      <c r="A228" s="155"/>
      <c r="B228" s="156"/>
      <c r="C228" s="166"/>
      <c r="D228" s="167"/>
      <c r="E228" s="160"/>
      <c r="F228" s="160"/>
      <c r="G228" s="160"/>
      <c r="H228" s="157"/>
      <c r="I228" s="160"/>
      <c r="J228" s="160"/>
      <c r="K228" s="160"/>
      <c r="L228" s="159"/>
      <c r="M228" s="100"/>
      <c r="N228" s="100"/>
      <c r="O228" s="130"/>
      <c r="P228" s="130"/>
    </row>
    <row r="229" spans="1:16">
      <c r="A229" s="155"/>
      <c r="B229" s="156"/>
      <c r="C229" s="166"/>
      <c r="D229" s="167"/>
      <c r="E229" s="160"/>
      <c r="F229" s="160"/>
      <c r="G229" s="160"/>
      <c r="H229" s="157"/>
      <c r="I229" s="160"/>
      <c r="J229" s="160"/>
      <c r="K229" s="160"/>
      <c r="L229" s="159"/>
      <c r="M229" s="100"/>
      <c r="N229" s="100"/>
      <c r="O229" s="130"/>
      <c r="P229" s="130"/>
    </row>
    <row r="230" spans="1:16">
      <c r="A230" s="155"/>
      <c r="B230" s="156"/>
      <c r="C230" s="166"/>
      <c r="D230" s="167"/>
      <c r="E230" s="160"/>
      <c r="F230" s="160"/>
      <c r="G230" s="160"/>
      <c r="H230" s="157"/>
      <c r="I230" s="160"/>
      <c r="J230" s="160"/>
      <c r="K230" s="160"/>
      <c r="L230" s="159"/>
      <c r="M230" s="100"/>
      <c r="N230" s="100"/>
      <c r="O230" s="130"/>
      <c r="P230" s="130"/>
    </row>
    <row r="231" spans="1:16">
      <c r="A231" s="155"/>
      <c r="B231" s="156"/>
      <c r="C231" s="166"/>
      <c r="D231" s="167"/>
      <c r="E231" s="160"/>
      <c r="F231" s="160"/>
      <c r="G231" s="160"/>
      <c r="H231" s="157"/>
      <c r="I231" s="157"/>
      <c r="J231" s="160"/>
      <c r="K231" s="160"/>
      <c r="L231" s="159"/>
      <c r="M231" s="100"/>
      <c r="N231" s="100"/>
      <c r="O231" s="130"/>
      <c r="P231" s="130"/>
    </row>
    <row r="232" spans="1:16">
      <c r="A232" s="155"/>
      <c r="B232" s="156"/>
      <c r="C232" s="166"/>
      <c r="D232" s="167"/>
      <c r="E232" s="160"/>
      <c r="F232" s="160"/>
      <c r="G232" s="160"/>
      <c r="H232" s="157"/>
      <c r="I232" s="157"/>
      <c r="J232" s="157"/>
      <c r="K232" s="157"/>
      <c r="L232" s="159"/>
      <c r="M232" s="99"/>
      <c r="N232" s="99"/>
      <c r="O232" s="129"/>
      <c r="P232" s="129"/>
    </row>
    <row r="233" spans="1:16">
      <c r="A233" s="155"/>
      <c r="B233" s="156"/>
      <c r="C233" s="166"/>
      <c r="D233" s="167"/>
      <c r="E233" s="160"/>
      <c r="F233" s="160"/>
      <c r="G233" s="160"/>
      <c r="H233" s="157"/>
      <c r="I233" s="157"/>
      <c r="J233" s="160"/>
      <c r="K233" s="160"/>
      <c r="L233" s="159"/>
      <c r="M233" s="100"/>
      <c r="N233" s="100"/>
      <c r="O233" s="130"/>
      <c r="P233" s="130"/>
    </row>
    <row r="234" spans="1:16">
      <c r="A234" s="155"/>
      <c r="B234" s="156"/>
      <c r="C234" s="166"/>
      <c r="D234" s="167"/>
      <c r="E234" s="160"/>
      <c r="F234" s="160"/>
      <c r="G234" s="160"/>
      <c r="H234" s="157"/>
      <c r="I234" s="160"/>
      <c r="J234" s="160"/>
      <c r="K234" s="160"/>
      <c r="L234" s="159"/>
      <c r="M234" s="100"/>
      <c r="N234" s="100"/>
      <c r="O234" s="130"/>
      <c r="P234" s="130"/>
    </row>
    <row r="235" spans="1:16">
      <c r="A235" s="155"/>
      <c r="B235" s="156"/>
      <c r="C235" s="166"/>
      <c r="D235" s="167"/>
      <c r="E235" s="160"/>
      <c r="F235" s="160"/>
      <c r="G235" s="160"/>
      <c r="H235" s="157"/>
      <c r="I235" s="160"/>
      <c r="J235" s="160"/>
      <c r="K235" s="160"/>
      <c r="L235" s="159"/>
      <c r="M235" s="100"/>
      <c r="N235" s="100"/>
      <c r="O235" s="130"/>
      <c r="P235" s="130"/>
    </row>
    <row r="236" spans="1:16">
      <c r="A236" s="155"/>
      <c r="B236" s="156"/>
      <c r="C236" s="166"/>
      <c r="D236" s="167"/>
      <c r="E236" s="160"/>
      <c r="F236" s="160"/>
      <c r="G236" s="160"/>
      <c r="H236" s="157"/>
      <c r="I236" s="157"/>
      <c r="J236" s="160"/>
      <c r="K236" s="160"/>
      <c r="L236" s="159"/>
      <c r="M236" s="100"/>
      <c r="N236" s="100"/>
      <c r="O236" s="130"/>
      <c r="P236" s="130"/>
    </row>
    <row r="237" spans="1:16">
      <c r="A237" s="155"/>
      <c r="B237" s="156"/>
      <c r="C237" s="166"/>
      <c r="D237" s="167"/>
      <c r="E237" s="160"/>
      <c r="F237" s="160"/>
      <c r="G237" s="160"/>
      <c r="H237" s="157"/>
      <c r="I237" s="157"/>
      <c r="J237" s="160"/>
      <c r="K237" s="160"/>
      <c r="L237" s="159"/>
      <c r="M237" s="100"/>
      <c r="N237" s="100"/>
      <c r="O237" s="130"/>
      <c r="P237" s="130"/>
    </row>
    <row r="238" spans="1:16">
      <c r="A238" s="155"/>
      <c r="B238" s="156"/>
      <c r="C238" s="166"/>
      <c r="D238" s="167"/>
      <c r="E238" s="160"/>
      <c r="F238" s="160"/>
      <c r="G238" s="160"/>
      <c r="H238" s="157"/>
      <c r="I238" s="157"/>
      <c r="J238" s="160"/>
      <c r="K238" s="160"/>
      <c r="L238" s="159"/>
      <c r="M238" s="100"/>
      <c r="N238" s="100"/>
      <c r="O238" s="130"/>
      <c r="P238" s="130"/>
    </row>
    <row r="239" spans="1:16">
      <c r="A239" s="155"/>
      <c r="B239" s="156"/>
      <c r="C239" s="166"/>
      <c r="D239" s="167"/>
      <c r="E239" s="160"/>
      <c r="F239" s="160"/>
      <c r="G239" s="160"/>
      <c r="H239" s="157"/>
      <c r="I239" s="157"/>
      <c r="J239" s="160"/>
      <c r="K239" s="160"/>
      <c r="L239" s="159"/>
      <c r="M239" s="100"/>
      <c r="N239" s="100"/>
      <c r="O239" s="130"/>
      <c r="P239" s="130"/>
    </row>
    <row r="240" spans="1:16">
      <c r="A240" s="155"/>
      <c r="B240" s="156"/>
      <c r="C240" s="166"/>
      <c r="D240" s="167"/>
      <c r="E240" s="160"/>
      <c r="F240" s="160"/>
      <c r="G240" s="160"/>
      <c r="H240" s="157"/>
      <c r="I240" s="160"/>
      <c r="J240" s="160"/>
      <c r="K240" s="160"/>
      <c r="L240" s="159"/>
      <c r="M240" s="100"/>
      <c r="N240" s="100"/>
      <c r="O240" s="130"/>
      <c r="P240" s="130"/>
    </row>
    <row r="241" spans="1:16">
      <c r="A241" s="155"/>
      <c r="B241" s="156"/>
      <c r="C241" s="166"/>
      <c r="D241" s="167"/>
      <c r="E241" s="160"/>
      <c r="F241" s="160"/>
      <c r="G241" s="160"/>
      <c r="H241" s="157"/>
      <c r="I241" s="157"/>
      <c r="J241" s="160"/>
      <c r="K241" s="160"/>
      <c r="L241" s="159"/>
      <c r="M241" s="100"/>
      <c r="N241" s="100"/>
      <c r="O241" s="130"/>
      <c r="P241" s="130"/>
    </row>
    <row r="242" spans="1:16">
      <c r="A242" s="155"/>
      <c r="B242" s="156"/>
      <c r="C242" s="166"/>
      <c r="D242" s="167"/>
      <c r="E242" s="160"/>
      <c r="F242" s="160"/>
      <c r="G242" s="160"/>
      <c r="H242" s="157"/>
      <c r="I242" s="160"/>
      <c r="J242" s="160"/>
      <c r="K242" s="160"/>
      <c r="L242" s="159"/>
      <c r="M242" s="100"/>
      <c r="N242" s="100"/>
      <c r="O242" s="130"/>
      <c r="P242" s="130"/>
    </row>
    <row r="243" spans="1:16">
      <c r="A243" s="155"/>
      <c r="B243" s="156"/>
      <c r="C243" s="166"/>
      <c r="D243" s="167"/>
      <c r="E243" s="160"/>
      <c r="F243" s="160"/>
      <c r="G243" s="160"/>
      <c r="H243" s="157"/>
      <c r="I243" s="160"/>
      <c r="J243" s="160"/>
      <c r="K243" s="160"/>
      <c r="L243" s="159"/>
      <c r="M243" s="100"/>
      <c r="N243" s="100"/>
      <c r="O243" s="130"/>
      <c r="P243" s="130"/>
    </row>
    <row r="244" spans="1:16">
      <c r="A244" s="155"/>
      <c r="B244" s="156"/>
      <c r="C244" s="166"/>
      <c r="D244" s="167"/>
      <c r="E244" s="160"/>
      <c r="F244" s="160"/>
      <c r="G244" s="160"/>
      <c r="H244" s="157"/>
      <c r="I244" s="160"/>
      <c r="J244" s="160"/>
      <c r="K244" s="160"/>
      <c r="L244" s="159"/>
      <c r="M244" s="100"/>
      <c r="N244" s="100"/>
      <c r="O244" s="130"/>
      <c r="P244" s="130"/>
    </row>
    <row r="245" spans="1:16">
      <c r="A245" s="155"/>
      <c r="B245" s="156"/>
      <c r="C245" s="166"/>
      <c r="D245" s="167"/>
      <c r="E245" s="160"/>
      <c r="F245" s="160"/>
      <c r="G245" s="160"/>
      <c r="H245" s="157"/>
      <c r="I245" s="160"/>
      <c r="J245" s="160"/>
      <c r="K245" s="160"/>
      <c r="L245" s="159"/>
      <c r="M245" s="100"/>
      <c r="N245" s="100"/>
      <c r="O245" s="130"/>
      <c r="P245" s="130"/>
    </row>
    <row r="246" spans="1:16">
      <c r="A246" s="155"/>
      <c r="B246" s="156"/>
      <c r="C246" s="166"/>
      <c r="D246" s="167"/>
      <c r="E246" s="160"/>
      <c r="F246" s="160"/>
      <c r="G246" s="160"/>
      <c r="H246" s="157"/>
      <c r="I246" s="160"/>
      <c r="J246" s="160"/>
      <c r="K246" s="160"/>
      <c r="L246" s="159"/>
      <c r="M246" s="100"/>
      <c r="N246" s="100"/>
      <c r="O246" s="130"/>
      <c r="P246" s="130"/>
    </row>
    <row r="247" spans="1:16">
      <c r="A247" s="155"/>
      <c r="B247" s="156"/>
      <c r="C247" s="166"/>
      <c r="D247" s="167"/>
      <c r="E247" s="160"/>
      <c r="F247" s="160"/>
      <c r="G247" s="160"/>
      <c r="H247" s="157"/>
      <c r="I247" s="157"/>
      <c r="J247" s="160"/>
      <c r="K247" s="160"/>
      <c r="L247" s="159"/>
      <c r="M247" s="99"/>
      <c r="N247" s="99"/>
      <c r="O247" s="129"/>
      <c r="P247" s="129"/>
    </row>
    <row r="248" spans="1:16">
      <c r="A248" s="155"/>
      <c r="B248" s="156"/>
      <c r="C248" s="166"/>
      <c r="D248" s="167"/>
      <c r="E248" s="160"/>
      <c r="F248" s="160"/>
      <c r="G248" s="160"/>
      <c r="H248" s="157"/>
      <c r="I248" s="157"/>
      <c r="J248" s="160"/>
      <c r="K248" s="160"/>
      <c r="L248" s="159"/>
      <c r="M248" s="100"/>
      <c r="N248" s="100"/>
      <c r="O248" s="130"/>
      <c r="P248" s="130"/>
    </row>
    <row r="249" spans="1:16">
      <c r="A249" s="155"/>
      <c r="B249" s="156"/>
      <c r="C249" s="166"/>
      <c r="D249" s="167"/>
      <c r="E249" s="160"/>
      <c r="F249" s="160"/>
      <c r="G249" s="160"/>
      <c r="H249" s="157"/>
      <c r="I249" s="157"/>
      <c r="J249" s="157"/>
      <c r="K249" s="157"/>
      <c r="L249" s="159"/>
      <c r="M249" s="100"/>
      <c r="N249" s="100"/>
      <c r="O249" s="130"/>
      <c r="P249" s="130"/>
    </row>
    <row r="250" spans="1:16">
      <c r="A250" s="155"/>
      <c r="B250" s="156"/>
      <c r="C250" s="166"/>
      <c r="D250" s="167"/>
      <c r="E250" s="160"/>
      <c r="F250" s="160"/>
      <c r="G250" s="160"/>
      <c r="H250" s="157"/>
      <c r="I250" s="157"/>
      <c r="J250" s="160"/>
      <c r="K250" s="160"/>
      <c r="L250" s="159"/>
      <c r="M250" s="100"/>
      <c r="N250" s="100"/>
      <c r="O250" s="130"/>
      <c r="P250" s="130"/>
    </row>
    <row r="251" spans="1:16">
      <c r="A251" s="155"/>
      <c r="B251" s="156"/>
      <c r="C251" s="166"/>
      <c r="D251" s="167"/>
      <c r="E251" s="160"/>
      <c r="F251" s="160"/>
      <c r="G251" s="160"/>
      <c r="H251" s="157"/>
      <c r="I251" s="157"/>
      <c r="J251" s="160"/>
      <c r="K251" s="160"/>
      <c r="L251" s="159"/>
      <c r="M251" s="100"/>
      <c r="N251" s="100"/>
      <c r="O251" s="130"/>
      <c r="P251" s="130"/>
    </row>
    <row r="252" spans="1:16">
      <c r="A252" s="155"/>
      <c r="B252" s="156"/>
      <c r="C252" s="166"/>
      <c r="D252" s="167"/>
      <c r="E252" s="160"/>
      <c r="F252" s="160"/>
      <c r="G252" s="160"/>
      <c r="H252" s="157"/>
      <c r="I252" s="157"/>
      <c r="J252" s="157"/>
      <c r="K252" s="157"/>
      <c r="L252" s="159"/>
      <c r="M252" s="100"/>
      <c r="N252" s="100"/>
      <c r="O252" s="130"/>
      <c r="P252" s="130"/>
    </row>
    <row r="253" spans="1:16">
      <c r="A253" s="155"/>
      <c r="B253" s="156"/>
      <c r="C253" s="166"/>
      <c r="D253" s="167"/>
      <c r="E253" s="160"/>
      <c r="F253" s="160"/>
      <c r="G253" s="160"/>
      <c r="H253" s="157"/>
      <c r="I253" s="157"/>
      <c r="J253" s="160"/>
      <c r="K253" s="160"/>
      <c r="L253" s="159"/>
      <c r="M253" s="100"/>
      <c r="N253" s="100"/>
      <c r="O253" s="130"/>
      <c r="P253" s="130"/>
    </row>
    <row r="254" spans="1:16">
      <c r="A254" s="155"/>
      <c r="B254" s="156"/>
      <c r="C254" s="166"/>
      <c r="D254" s="167"/>
      <c r="E254" s="160"/>
      <c r="F254" s="160"/>
      <c r="G254" s="160"/>
      <c r="H254" s="157"/>
      <c r="I254" s="160"/>
      <c r="J254" s="160"/>
      <c r="K254" s="160"/>
      <c r="L254" s="159"/>
      <c r="M254" s="100"/>
      <c r="N254" s="100"/>
      <c r="O254" s="130"/>
      <c r="P254" s="130"/>
    </row>
    <row r="255" spans="1:16">
      <c r="A255" s="155"/>
      <c r="B255" s="156"/>
      <c r="C255" s="166"/>
      <c r="D255" s="167"/>
      <c r="E255" s="160"/>
      <c r="F255" s="160"/>
      <c r="G255" s="160"/>
      <c r="H255" s="157"/>
      <c r="I255" s="157"/>
      <c r="J255" s="160"/>
      <c r="K255" s="160"/>
      <c r="L255" s="159"/>
      <c r="M255" s="100"/>
      <c r="N255" s="100"/>
      <c r="O255" s="130"/>
      <c r="P255" s="130"/>
    </row>
    <row r="256" spans="1:16">
      <c r="A256" s="155"/>
      <c r="B256" s="156"/>
      <c r="C256" s="166"/>
      <c r="D256" s="167"/>
      <c r="E256" s="160"/>
      <c r="F256" s="160"/>
      <c r="G256" s="160"/>
      <c r="H256" s="157"/>
      <c r="I256" s="160"/>
      <c r="J256" s="160"/>
      <c r="K256" s="160"/>
      <c r="L256" s="159"/>
      <c r="M256" s="100"/>
      <c r="N256" s="100"/>
      <c r="O256" s="130"/>
      <c r="P256" s="130"/>
    </row>
    <row r="257" spans="1:16">
      <c r="A257" s="155"/>
      <c r="B257" s="156"/>
      <c r="C257" s="166"/>
      <c r="D257" s="167"/>
      <c r="E257" s="160"/>
      <c r="F257" s="160"/>
      <c r="G257" s="160"/>
      <c r="H257" s="157"/>
      <c r="I257" s="157"/>
      <c r="J257" s="160"/>
      <c r="K257" s="160"/>
      <c r="L257" s="159"/>
      <c r="M257" s="100"/>
      <c r="N257" s="100"/>
      <c r="O257" s="130"/>
      <c r="P257" s="130"/>
    </row>
    <row r="258" spans="1:16">
      <c r="A258" s="155"/>
      <c r="B258" s="156"/>
      <c r="C258" s="166"/>
      <c r="D258" s="167"/>
      <c r="E258" s="160"/>
      <c r="F258" s="160"/>
      <c r="G258" s="160"/>
      <c r="H258" s="157"/>
      <c r="I258" s="160"/>
      <c r="J258" s="160"/>
      <c r="K258" s="160"/>
      <c r="L258" s="159"/>
      <c r="M258" s="100"/>
      <c r="N258" s="100"/>
      <c r="O258" s="130"/>
      <c r="P258" s="130"/>
    </row>
    <row r="259" spans="1:16">
      <c r="A259" s="155"/>
      <c r="B259" s="156"/>
      <c r="C259" s="166"/>
      <c r="D259" s="167"/>
      <c r="E259" s="160"/>
      <c r="F259" s="160"/>
      <c r="G259" s="160"/>
      <c r="H259" s="157"/>
      <c r="I259" s="157"/>
      <c r="J259" s="160"/>
      <c r="K259" s="160"/>
      <c r="L259" s="159"/>
      <c r="M259" s="100"/>
      <c r="N259" s="100"/>
      <c r="O259" s="130"/>
      <c r="P259" s="130"/>
    </row>
    <row r="260" spans="1:16">
      <c r="A260" s="155"/>
      <c r="B260" s="156"/>
      <c r="C260" s="166"/>
      <c r="D260" s="167"/>
      <c r="E260" s="160"/>
      <c r="F260" s="160"/>
      <c r="G260" s="160"/>
      <c r="H260" s="157"/>
      <c r="I260" s="160"/>
      <c r="J260" s="160"/>
      <c r="K260" s="160"/>
      <c r="L260" s="159"/>
      <c r="M260" s="100"/>
      <c r="N260" s="100"/>
      <c r="O260" s="130"/>
      <c r="P260" s="130"/>
    </row>
    <row r="261" spans="1:16">
      <c r="A261" s="155"/>
      <c r="B261" s="156"/>
      <c r="C261" s="166"/>
      <c r="D261" s="167"/>
      <c r="E261" s="160"/>
      <c r="F261" s="160"/>
      <c r="G261" s="160"/>
      <c r="H261" s="157"/>
      <c r="I261" s="160"/>
      <c r="J261" s="160"/>
      <c r="K261" s="160"/>
      <c r="L261" s="159"/>
      <c r="M261" s="100"/>
      <c r="N261" s="100"/>
      <c r="O261" s="130"/>
      <c r="P261" s="130"/>
    </row>
    <row r="262" spans="1:16">
      <c r="A262" s="155"/>
      <c r="B262" s="156"/>
      <c r="C262" s="166"/>
      <c r="D262" s="167"/>
      <c r="E262" s="160"/>
      <c r="F262" s="160"/>
      <c r="G262" s="160"/>
      <c r="H262" s="157"/>
      <c r="I262" s="160"/>
      <c r="J262" s="160"/>
      <c r="K262" s="160"/>
      <c r="L262" s="159"/>
      <c r="M262" s="100"/>
      <c r="N262" s="100"/>
      <c r="O262" s="130"/>
      <c r="P262" s="130"/>
    </row>
    <row r="263" spans="1:16">
      <c r="A263" s="155"/>
      <c r="B263" s="156"/>
      <c r="C263" s="166"/>
      <c r="D263" s="167"/>
      <c r="E263" s="160"/>
      <c r="F263" s="160"/>
      <c r="G263" s="160"/>
      <c r="H263" s="157"/>
      <c r="I263" s="157"/>
      <c r="J263" s="160"/>
      <c r="K263" s="160"/>
      <c r="L263" s="159"/>
      <c r="M263" s="100"/>
      <c r="N263" s="100"/>
      <c r="O263" s="130"/>
      <c r="P263" s="130"/>
    </row>
    <row r="264" spans="1:16">
      <c r="A264" s="155"/>
      <c r="B264" s="156"/>
      <c r="C264" s="166"/>
      <c r="D264" s="167"/>
      <c r="E264" s="160"/>
      <c r="F264" s="160"/>
      <c r="G264" s="160"/>
      <c r="H264" s="157"/>
      <c r="I264" s="160"/>
      <c r="J264" s="160"/>
      <c r="K264" s="160"/>
      <c r="L264" s="159"/>
      <c r="M264" s="100"/>
      <c r="N264" s="100"/>
      <c r="O264" s="130"/>
      <c r="P264" s="130"/>
    </row>
    <row r="265" spans="1:16">
      <c r="A265" s="155"/>
      <c r="B265" s="156"/>
      <c r="C265" s="166"/>
      <c r="D265" s="167"/>
      <c r="E265" s="160"/>
      <c r="F265" s="160"/>
      <c r="G265" s="160"/>
      <c r="H265" s="157"/>
      <c r="I265" s="157"/>
      <c r="J265" s="160"/>
      <c r="K265" s="160"/>
      <c r="L265" s="159"/>
      <c r="M265" s="100"/>
      <c r="N265" s="100"/>
      <c r="O265" s="130"/>
      <c r="P265" s="130"/>
    </row>
    <row r="266" spans="1:16">
      <c r="A266" s="155"/>
      <c r="B266" s="156"/>
      <c r="C266" s="166"/>
      <c r="D266" s="167"/>
      <c r="E266" s="160"/>
      <c r="F266" s="160"/>
      <c r="G266" s="160"/>
      <c r="H266" s="157"/>
      <c r="I266" s="160"/>
      <c r="J266" s="160"/>
      <c r="K266" s="160"/>
      <c r="L266" s="159"/>
      <c r="M266" s="100"/>
      <c r="N266" s="100"/>
      <c r="O266" s="130"/>
      <c r="P266" s="130"/>
    </row>
    <row r="267" spans="1:16">
      <c r="A267" s="155"/>
      <c r="B267" s="156"/>
      <c r="C267" s="166"/>
      <c r="D267" s="167"/>
      <c r="E267" s="160"/>
      <c r="F267" s="160"/>
      <c r="G267" s="160"/>
      <c r="H267" s="157"/>
      <c r="I267" s="157"/>
      <c r="J267" s="160"/>
      <c r="K267" s="160"/>
      <c r="L267" s="159"/>
      <c r="M267" s="100"/>
      <c r="N267" s="100"/>
      <c r="O267" s="130"/>
      <c r="P267" s="130"/>
    </row>
    <row r="268" spans="1:16">
      <c r="A268" s="155"/>
      <c r="B268" s="156"/>
      <c r="C268" s="166"/>
      <c r="D268" s="167"/>
      <c r="E268" s="160"/>
      <c r="F268" s="160"/>
      <c r="G268" s="160"/>
      <c r="H268" s="157"/>
      <c r="I268" s="160"/>
      <c r="J268" s="160"/>
      <c r="K268" s="157"/>
      <c r="L268" s="159"/>
      <c r="M268" s="100"/>
      <c r="N268" s="100"/>
      <c r="O268" s="130"/>
      <c r="P268" s="130"/>
    </row>
    <row r="269" spans="1:16">
      <c r="A269" s="155"/>
      <c r="B269" s="156"/>
      <c r="C269" s="166"/>
      <c r="D269" s="167"/>
      <c r="E269" s="160"/>
      <c r="F269" s="160"/>
      <c r="G269" s="160"/>
      <c r="H269" s="160"/>
      <c r="I269" s="160"/>
      <c r="J269" s="160"/>
      <c r="K269" s="157"/>
      <c r="L269" s="159"/>
      <c r="M269" s="100"/>
      <c r="N269" s="100"/>
      <c r="O269" s="130"/>
      <c r="P269" s="130"/>
    </row>
    <row r="270" spans="1:16">
      <c r="A270" s="155"/>
      <c r="B270" s="156"/>
      <c r="C270" s="166"/>
      <c r="D270" s="167"/>
      <c r="E270" s="160"/>
      <c r="F270" s="160"/>
      <c r="G270" s="160"/>
      <c r="H270" s="160"/>
      <c r="I270" s="160"/>
      <c r="J270" s="160"/>
      <c r="K270" s="157"/>
      <c r="L270" s="159"/>
      <c r="M270" s="100"/>
      <c r="N270" s="100"/>
      <c r="O270" s="130"/>
      <c r="P270" s="130"/>
    </row>
    <row r="271" spans="1:16">
      <c r="A271" s="155"/>
      <c r="B271" s="156"/>
      <c r="C271" s="166"/>
      <c r="D271" s="167"/>
      <c r="E271" s="160"/>
      <c r="F271" s="160"/>
      <c r="G271" s="160"/>
      <c r="H271" s="157"/>
      <c r="I271" s="157"/>
      <c r="J271" s="160"/>
      <c r="K271" s="160"/>
      <c r="L271" s="159"/>
      <c r="M271" s="100"/>
      <c r="N271" s="100"/>
      <c r="O271" s="130"/>
      <c r="P271" s="130"/>
    </row>
    <row r="272" spans="1:16">
      <c r="A272" s="155"/>
      <c r="B272" s="156"/>
      <c r="C272" s="166"/>
      <c r="D272" s="167"/>
      <c r="E272" s="160"/>
      <c r="F272" s="160"/>
      <c r="G272" s="160"/>
      <c r="H272" s="157"/>
      <c r="I272" s="160"/>
      <c r="J272" s="160"/>
      <c r="K272" s="157"/>
      <c r="L272" s="159"/>
      <c r="M272" s="100"/>
      <c r="N272" s="100"/>
      <c r="O272" s="130"/>
      <c r="P272" s="130"/>
    </row>
    <row r="273" spans="1:16">
      <c r="A273" s="155"/>
      <c r="B273" s="156"/>
      <c r="C273" s="166"/>
      <c r="D273" s="167"/>
      <c r="E273" s="160"/>
      <c r="F273" s="160"/>
      <c r="G273" s="160"/>
      <c r="H273" s="157"/>
      <c r="I273" s="157"/>
      <c r="J273" s="160"/>
      <c r="K273" s="160"/>
      <c r="L273" s="159"/>
      <c r="M273" s="100"/>
      <c r="N273" s="100"/>
      <c r="O273" s="130"/>
      <c r="P273" s="130"/>
    </row>
    <row r="274" spans="1:16">
      <c r="A274" s="155"/>
      <c r="B274" s="156"/>
      <c r="C274" s="166"/>
      <c r="D274" s="167"/>
      <c r="E274" s="160"/>
      <c r="F274" s="160"/>
      <c r="G274" s="160"/>
      <c r="H274" s="157"/>
      <c r="I274" s="157"/>
      <c r="J274" s="160"/>
      <c r="K274" s="160"/>
      <c r="L274" s="159"/>
      <c r="M274" s="100"/>
      <c r="N274" s="100"/>
      <c r="O274" s="130"/>
      <c r="P274" s="130"/>
    </row>
    <row r="275" spans="1:16">
      <c r="A275" s="155"/>
      <c r="B275" s="156"/>
      <c r="C275" s="166"/>
      <c r="D275" s="167"/>
      <c r="E275" s="160"/>
      <c r="F275" s="160"/>
      <c r="G275" s="160"/>
      <c r="H275" s="157"/>
      <c r="I275" s="157"/>
      <c r="J275" s="160"/>
      <c r="K275" s="160"/>
      <c r="L275" s="159"/>
      <c r="M275" s="100"/>
      <c r="N275" s="100"/>
      <c r="O275" s="130"/>
      <c r="P275" s="130"/>
    </row>
    <row r="276" spans="1:16">
      <c r="A276" s="155"/>
      <c r="B276" s="156"/>
      <c r="C276" s="166"/>
      <c r="D276" s="167"/>
      <c r="E276" s="160"/>
      <c r="F276" s="160"/>
      <c r="G276" s="160"/>
      <c r="H276" s="157"/>
      <c r="I276" s="160"/>
      <c r="J276" s="160"/>
      <c r="K276" s="160"/>
      <c r="L276" s="159"/>
      <c r="M276" s="100"/>
      <c r="N276" s="100"/>
      <c r="O276" s="130"/>
      <c r="P276" s="130"/>
    </row>
    <row r="277" spans="1:16">
      <c r="A277" s="155"/>
      <c r="B277" s="156"/>
      <c r="C277" s="166"/>
      <c r="D277" s="167"/>
      <c r="E277" s="160"/>
      <c r="F277" s="160"/>
      <c r="G277" s="160"/>
      <c r="H277" s="157"/>
      <c r="I277" s="160"/>
      <c r="J277" s="160"/>
      <c r="K277" s="160"/>
      <c r="L277" s="159"/>
      <c r="M277" s="100"/>
      <c r="N277" s="100"/>
      <c r="O277" s="130"/>
      <c r="P277" s="130"/>
    </row>
    <row r="278" spans="1:16">
      <c r="A278" s="155"/>
      <c r="B278" s="156"/>
      <c r="C278" s="166"/>
      <c r="D278" s="167"/>
      <c r="E278" s="160"/>
      <c r="F278" s="160"/>
      <c r="G278" s="160"/>
      <c r="H278" s="157"/>
      <c r="I278" s="157"/>
      <c r="J278" s="160"/>
      <c r="K278" s="160"/>
      <c r="L278" s="159"/>
      <c r="M278" s="100"/>
      <c r="N278" s="100"/>
      <c r="O278" s="130"/>
      <c r="P278" s="130"/>
    </row>
    <row r="279" spans="1:16">
      <c r="A279" s="155"/>
      <c r="B279" s="156"/>
      <c r="C279" s="166"/>
      <c r="D279" s="167"/>
      <c r="E279" s="160"/>
      <c r="F279" s="160"/>
      <c r="G279" s="160"/>
      <c r="H279" s="157"/>
      <c r="I279" s="160"/>
      <c r="J279" s="160"/>
      <c r="K279" s="160"/>
      <c r="L279" s="159"/>
      <c r="M279" s="100"/>
      <c r="N279" s="100"/>
      <c r="O279" s="130"/>
      <c r="P279" s="130"/>
    </row>
    <row r="280" spans="1:16">
      <c r="A280" s="155"/>
      <c r="B280" s="156"/>
      <c r="C280" s="166"/>
      <c r="D280" s="167"/>
      <c r="E280" s="160"/>
      <c r="F280" s="160"/>
      <c r="G280" s="160"/>
      <c r="H280" s="157"/>
      <c r="I280" s="160"/>
      <c r="J280" s="160"/>
      <c r="K280" s="160"/>
      <c r="L280" s="159"/>
      <c r="M280" s="100"/>
      <c r="N280" s="100"/>
      <c r="O280" s="130"/>
      <c r="P280" s="130"/>
    </row>
    <row r="281" spans="1:16">
      <c r="A281" s="155"/>
      <c r="B281" s="156"/>
      <c r="C281" s="166"/>
      <c r="D281" s="167"/>
      <c r="E281" s="160"/>
      <c r="F281" s="160"/>
      <c r="G281" s="160"/>
      <c r="H281" s="157"/>
      <c r="I281" s="157"/>
      <c r="J281" s="160"/>
      <c r="K281" s="160"/>
      <c r="L281" s="159"/>
      <c r="M281" s="100"/>
      <c r="N281" s="100"/>
      <c r="O281" s="130"/>
      <c r="P281" s="130"/>
    </row>
    <row r="282" spans="1:16">
      <c r="A282" s="155"/>
      <c r="B282" s="156"/>
      <c r="C282" s="166"/>
      <c r="D282" s="167"/>
      <c r="E282" s="160"/>
      <c r="F282" s="160"/>
      <c r="G282" s="160"/>
      <c r="H282" s="157"/>
      <c r="I282" s="157"/>
      <c r="J282" s="157"/>
      <c r="K282" s="157"/>
      <c r="L282" s="159"/>
      <c r="M282" s="100"/>
      <c r="N282" s="100"/>
      <c r="O282" s="130"/>
      <c r="P282" s="130"/>
    </row>
    <row r="283" spans="1:16">
      <c r="A283" s="155"/>
      <c r="B283" s="156"/>
      <c r="C283" s="166"/>
      <c r="D283" s="167"/>
      <c r="E283" s="160"/>
      <c r="F283" s="160"/>
      <c r="G283" s="160"/>
      <c r="H283" s="157"/>
      <c r="I283" s="157"/>
      <c r="J283" s="160"/>
      <c r="K283" s="160"/>
      <c r="L283" s="159"/>
      <c r="M283" s="100"/>
      <c r="N283" s="100"/>
      <c r="O283" s="130"/>
      <c r="P283" s="130"/>
    </row>
    <row r="284" spans="1:16">
      <c r="A284" s="155"/>
      <c r="B284" s="156"/>
      <c r="C284" s="166"/>
      <c r="D284" s="167"/>
      <c r="E284" s="160"/>
      <c r="F284" s="160"/>
      <c r="G284" s="160"/>
      <c r="H284" s="157"/>
      <c r="I284" s="157"/>
      <c r="J284" s="160"/>
      <c r="K284" s="160"/>
      <c r="L284" s="159"/>
      <c r="M284" s="100"/>
      <c r="N284" s="100"/>
      <c r="O284" s="130"/>
      <c r="P284" s="130"/>
    </row>
    <row r="285" spans="1:16">
      <c r="A285" s="155"/>
      <c r="B285" s="156"/>
      <c r="C285" s="166"/>
      <c r="D285" s="167"/>
      <c r="E285" s="160"/>
      <c r="F285" s="160"/>
      <c r="G285" s="160"/>
      <c r="H285" s="157"/>
      <c r="I285" s="157"/>
      <c r="J285" s="160"/>
      <c r="K285" s="160"/>
      <c r="L285" s="159"/>
      <c r="M285" s="100"/>
      <c r="N285" s="100"/>
      <c r="O285" s="130"/>
      <c r="P285" s="130"/>
    </row>
    <row r="286" spans="1:16">
      <c r="A286" s="155"/>
      <c r="B286" s="156"/>
      <c r="C286" s="166"/>
      <c r="D286" s="167"/>
      <c r="E286" s="160"/>
      <c r="F286" s="160"/>
      <c r="G286" s="160"/>
      <c r="H286" s="157"/>
      <c r="I286" s="160"/>
      <c r="J286" s="160"/>
      <c r="K286" s="160"/>
      <c r="L286" s="159"/>
      <c r="M286" s="100"/>
      <c r="N286" s="100"/>
      <c r="O286" s="130"/>
      <c r="P286" s="130"/>
    </row>
    <row r="287" spans="1:16">
      <c r="A287" s="155"/>
      <c r="B287" s="156"/>
      <c r="C287" s="166"/>
      <c r="D287" s="167"/>
      <c r="E287" s="160"/>
      <c r="F287" s="160"/>
      <c r="G287" s="160"/>
      <c r="H287" s="157"/>
      <c r="I287" s="160"/>
      <c r="J287" s="160"/>
      <c r="K287" s="160"/>
      <c r="L287" s="159"/>
      <c r="M287" s="100"/>
      <c r="N287" s="100"/>
      <c r="O287" s="130"/>
      <c r="P287" s="130"/>
    </row>
    <row r="288" spans="1:16">
      <c r="A288" s="155"/>
      <c r="B288" s="156"/>
      <c r="C288" s="166"/>
      <c r="D288" s="167"/>
      <c r="E288" s="160"/>
      <c r="F288" s="160"/>
      <c r="G288" s="160"/>
      <c r="H288" s="157"/>
      <c r="I288" s="160"/>
      <c r="J288" s="160"/>
      <c r="K288" s="160"/>
      <c r="L288" s="159"/>
      <c r="M288" s="100"/>
      <c r="N288" s="100"/>
      <c r="O288" s="130"/>
      <c r="P288" s="130"/>
    </row>
    <row r="289" spans="1:16">
      <c r="A289" s="155"/>
      <c r="B289" s="156"/>
      <c r="C289" s="166"/>
      <c r="D289" s="167"/>
      <c r="E289" s="160"/>
      <c r="F289" s="160"/>
      <c r="G289" s="160"/>
      <c r="H289" s="157"/>
      <c r="I289" s="157"/>
      <c r="J289" s="160"/>
      <c r="K289" s="160"/>
      <c r="L289" s="159"/>
      <c r="M289" s="100"/>
      <c r="N289" s="100"/>
      <c r="O289" s="130"/>
      <c r="P289" s="130"/>
    </row>
    <row r="290" spans="1:16">
      <c r="A290" s="155"/>
      <c r="B290" s="156"/>
      <c r="C290" s="166"/>
      <c r="D290" s="167"/>
      <c r="E290" s="160"/>
      <c r="F290" s="160"/>
      <c r="G290" s="160"/>
      <c r="H290" s="157"/>
      <c r="I290" s="160"/>
      <c r="J290" s="160"/>
      <c r="K290" s="160"/>
      <c r="L290" s="159"/>
      <c r="M290" s="100"/>
      <c r="N290" s="100"/>
      <c r="O290" s="130"/>
      <c r="P290" s="130"/>
    </row>
    <row r="291" spans="1:16">
      <c r="A291" s="155"/>
      <c r="B291" s="156"/>
      <c r="C291" s="166"/>
      <c r="D291" s="167"/>
      <c r="E291" s="160"/>
      <c r="F291" s="160"/>
      <c r="G291" s="160"/>
      <c r="H291" s="157"/>
      <c r="I291" s="157"/>
      <c r="J291" s="160"/>
      <c r="K291" s="160"/>
      <c r="L291" s="159"/>
      <c r="M291" s="100"/>
      <c r="N291" s="100"/>
      <c r="O291" s="130"/>
      <c r="P291" s="130"/>
    </row>
    <row r="292" spans="1:16">
      <c r="A292" s="155"/>
      <c r="B292" s="156"/>
      <c r="C292" s="166"/>
      <c r="D292" s="167"/>
      <c r="E292" s="160"/>
      <c r="F292" s="160"/>
      <c r="G292" s="160"/>
      <c r="H292" s="157"/>
      <c r="I292" s="160"/>
      <c r="J292" s="160"/>
      <c r="K292" s="160"/>
      <c r="L292" s="159"/>
      <c r="M292" s="100"/>
      <c r="N292" s="100"/>
      <c r="O292" s="130"/>
      <c r="P292" s="130"/>
    </row>
    <row r="293" spans="1:16">
      <c r="A293" s="155"/>
      <c r="B293" s="156"/>
      <c r="C293" s="166"/>
      <c r="D293" s="167"/>
      <c r="E293" s="160"/>
      <c r="F293" s="160"/>
      <c r="G293" s="160"/>
      <c r="H293" s="157"/>
      <c r="I293" s="160"/>
      <c r="J293" s="157"/>
      <c r="K293" s="157"/>
      <c r="L293" s="159"/>
      <c r="M293" s="100"/>
      <c r="N293" s="100"/>
      <c r="O293" s="130"/>
      <c r="P293" s="130"/>
    </row>
    <row r="294" spans="1:16">
      <c r="A294" s="155"/>
      <c r="B294" s="156"/>
      <c r="C294" s="166"/>
      <c r="D294" s="167"/>
      <c r="E294" s="160"/>
      <c r="F294" s="160"/>
      <c r="G294" s="160"/>
      <c r="H294" s="157"/>
      <c r="I294" s="160"/>
      <c r="J294" s="157"/>
      <c r="K294" s="157"/>
      <c r="L294" s="159"/>
      <c r="M294" s="100"/>
      <c r="N294" s="100"/>
      <c r="O294" s="130"/>
      <c r="P294" s="130"/>
    </row>
    <row r="295" spans="1:16">
      <c r="A295" s="155"/>
      <c r="B295" s="156"/>
      <c r="C295" s="166"/>
      <c r="D295" s="167"/>
      <c r="E295" s="160"/>
      <c r="F295" s="160"/>
      <c r="G295" s="160"/>
      <c r="H295" s="157"/>
      <c r="I295" s="160"/>
      <c r="J295" s="157"/>
      <c r="K295" s="157"/>
      <c r="L295" s="159"/>
      <c r="M295" s="100"/>
      <c r="N295" s="100"/>
      <c r="O295" s="130"/>
      <c r="P295" s="130"/>
    </row>
    <row r="296" spans="1:16">
      <c r="A296" s="155"/>
      <c r="B296" s="156"/>
      <c r="C296" s="166"/>
      <c r="D296" s="167"/>
      <c r="E296" s="160"/>
      <c r="F296" s="160"/>
      <c r="G296" s="160"/>
      <c r="H296" s="157"/>
      <c r="I296" s="157"/>
      <c r="J296" s="157"/>
      <c r="K296" s="160"/>
      <c r="L296" s="159"/>
      <c r="M296" s="100"/>
      <c r="N296" s="100"/>
      <c r="O296" s="130"/>
      <c r="P296" s="130"/>
    </row>
    <row r="297" spans="1:16">
      <c r="A297" s="155"/>
      <c r="B297" s="156"/>
      <c r="C297" s="166"/>
      <c r="D297" s="167"/>
      <c r="E297" s="160"/>
      <c r="F297" s="160"/>
      <c r="G297" s="160"/>
      <c r="H297" s="157"/>
      <c r="I297" s="157"/>
      <c r="J297" s="157"/>
      <c r="K297" s="157"/>
      <c r="L297" s="159"/>
      <c r="M297" s="100"/>
      <c r="N297" s="100"/>
      <c r="O297" s="130"/>
      <c r="P297" s="130"/>
    </row>
    <row r="298" spans="1:16">
      <c r="A298" s="155"/>
      <c r="B298" s="156"/>
      <c r="C298" s="166"/>
      <c r="D298" s="167"/>
      <c r="E298" s="160"/>
      <c r="F298" s="160"/>
      <c r="G298" s="160"/>
      <c r="H298" s="157"/>
      <c r="I298" s="157"/>
      <c r="J298" s="157"/>
      <c r="K298" s="157"/>
      <c r="L298" s="159"/>
      <c r="M298" s="100"/>
      <c r="N298" s="100"/>
      <c r="O298" s="130"/>
      <c r="P298" s="130"/>
    </row>
    <row r="299" spans="1:16">
      <c r="A299" s="155"/>
      <c r="B299" s="156"/>
      <c r="C299" s="161"/>
      <c r="D299" s="159"/>
      <c r="E299" s="157"/>
      <c r="F299" s="160"/>
      <c r="G299" s="160"/>
      <c r="H299" s="157"/>
      <c r="I299" s="157"/>
      <c r="J299" s="157"/>
      <c r="K299" s="160"/>
      <c r="L299" s="159"/>
      <c r="M299" s="100"/>
      <c r="N299" s="100"/>
      <c r="O299" s="130"/>
      <c r="P299" s="130"/>
    </row>
    <row r="300" spans="1:16">
      <c r="A300" s="155"/>
      <c r="B300" s="156"/>
      <c r="C300" s="161"/>
      <c r="D300" s="159"/>
      <c r="E300" s="157"/>
      <c r="F300" s="160"/>
      <c r="G300" s="160"/>
      <c r="H300" s="157"/>
      <c r="I300" s="160"/>
      <c r="J300" s="157"/>
      <c r="K300" s="157"/>
      <c r="L300" s="159"/>
      <c r="M300" s="100"/>
      <c r="N300" s="100"/>
      <c r="O300" s="130"/>
      <c r="P300" s="130"/>
    </row>
    <row r="301" spans="1:16">
      <c r="A301" s="155"/>
      <c r="B301" s="156"/>
      <c r="C301" s="161"/>
      <c r="D301" s="159"/>
      <c r="E301" s="157"/>
      <c r="F301" s="157"/>
      <c r="G301" s="160"/>
      <c r="H301" s="157"/>
      <c r="I301" s="157"/>
      <c r="J301" s="157"/>
      <c r="K301" s="157"/>
      <c r="L301" s="159"/>
      <c r="M301" s="100"/>
      <c r="N301" s="100"/>
      <c r="O301" s="130"/>
      <c r="P301" s="130"/>
    </row>
    <row r="302" spans="1:16">
      <c r="A302" s="155"/>
      <c r="B302" s="156"/>
      <c r="C302" s="161"/>
      <c r="D302" s="159"/>
      <c r="E302" s="157"/>
      <c r="F302" s="160"/>
      <c r="G302" s="160"/>
      <c r="H302" s="157"/>
      <c r="I302" s="157"/>
      <c r="J302" s="157"/>
      <c r="K302" s="157"/>
      <c r="L302" s="159"/>
      <c r="M302" s="100"/>
      <c r="N302" s="100"/>
      <c r="O302" s="130"/>
      <c r="P302" s="130"/>
    </row>
    <row r="303" spans="1:16">
      <c r="A303" s="155"/>
      <c r="B303" s="156"/>
      <c r="C303" s="161"/>
      <c r="D303" s="159"/>
      <c r="E303" s="157"/>
      <c r="F303" s="160"/>
      <c r="G303" s="160"/>
      <c r="H303" s="157"/>
      <c r="I303" s="157"/>
      <c r="J303" s="157"/>
      <c r="K303" s="157"/>
      <c r="L303" s="159"/>
      <c r="M303" s="99"/>
      <c r="N303" s="99"/>
      <c r="O303" s="129"/>
      <c r="P303" s="129"/>
    </row>
    <row r="304" spans="1:16">
      <c r="A304" s="155"/>
      <c r="B304" s="156"/>
      <c r="C304" s="161"/>
      <c r="D304" s="159"/>
      <c r="E304" s="157"/>
      <c r="F304" s="160"/>
      <c r="G304" s="160"/>
      <c r="H304" s="157"/>
      <c r="I304" s="157"/>
      <c r="J304" s="157"/>
      <c r="K304" s="157"/>
      <c r="L304" s="159"/>
      <c r="M304" s="100"/>
      <c r="N304" s="100"/>
      <c r="O304" s="130"/>
      <c r="P304" s="130"/>
    </row>
    <row r="305" spans="1:16">
      <c r="A305" s="155"/>
      <c r="B305" s="156"/>
      <c r="C305" s="161"/>
      <c r="D305" s="159"/>
      <c r="E305" s="157"/>
      <c r="F305" s="160"/>
      <c r="G305" s="160"/>
      <c r="H305" s="157"/>
      <c r="I305" s="157"/>
      <c r="J305" s="157"/>
      <c r="K305" s="160"/>
      <c r="L305" s="159"/>
      <c r="M305" s="100"/>
      <c r="N305" s="100"/>
      <c r="O305" s="130"/>
      <c r="P305" s="130"/>
    </row>
    <row r="306" spans="1:16">
      <c r="A306" s="155"/>
      <c r="B306" s="156"/>
      <c r="C306" s="161"/>
      <c r="D306" s="159"/>
      <c r="E306" s="157"/>
      <c r="F306" s="160"/>
      <c r="G306" s="160"/>
      <c r="H306" s="157"/>
      <c r="I306" s="160"/>
      <c r="J306" s="157"/>
      <c r="K306" s="160"/>
      <c r="L306" s="159"/>
      <c r="M306" s="100"/>
      <c r="N306" s="100"/>
      <c r="O306" s="130"/>
      <c r="P306" s="130"/>
    </row>
    <row r="307" spans="1:16">
      <c r="A307" s="155"/>
      <c r="B307" s="156"/>
      <c r="C307" s="161"/>
      <c r="D307" s="159"/>
      <c r="E307" s="157"/>
      <c r="F307" s="160"/>
      <c r="G307" s="160"/>
      <c r="H307" s="157"/>
      <c r="I307" s="157"/>
      <c r="J307" s="157"/>
      <c r="K307" s="160"/>
      <c r="L307" s="159"/>
      <c r="M307" s="100"/>
      <c r="N307" s="100"/>
      <c r="O307" s="130"/>
      <c r="P307" s="130"/>
    </row>
    <row r="308" spans="1:16">
      <c r="A308" s="155"/>
      <c r="B308" s="156"/>
      <c r="C308" s="161"/>
      <c r="D308" s="159"/>
      <c r="E308" s="157"/>
      <c r="F308" s="160"/>
      <c r="G308" s="160"/>
      <c r="H308" s="157"/>
      <c r="I308" s="157"/>
      <c r="J308" s="157"/>
      <c r="K308" s="157"/>
      <c r="L308" s="159"/>
      <c r="M308" s="100"/>
      <c r="N308" s="100"/>
      <c r="O308" s="130"/>
      <c r="P308" s="130"/>
    </row>
    <row r="309" spans="1:16">
      <c r="A309" s="155"/>
      <c r="B309" s="156"/>
      <c r="C309" s="161"/>
      <c r="D309" s="159"/>
      <c r="E309" s="157"/>
      <c r="F309" s="160"/>
      <c r="G309" s="160"/>
      <c r="H309" s="157"/>
      <c r="I309" s="160"/>
      <c r="J309" s="157"/>
      <c r="K309" s="157"/>
      <c r="L309" s="159"/>
      <c r="M309" s="100"/>
      <c r="N309" s="100"/>
      <c r="O309" s="130"/>
      <c r="P309" s="130"/>
    </row>
    <row r="310" spans="1:16">
      <c r="A310" s="155"/>
      <c r="B310" s="156"/>
      <c r="C310" s="161"/>
      <c r="D310" s="159"/>
      <c r="E310" s="157"/>
      <c r="F310" s="160"/>
      <c r="G310" s="160"/>
      <c r="H310" s="157"/>
      <c r="I310" s="157"/>
      <c r="J310" s="157"/>
      <c r="K310" s="157"/>
      <c r="L310" s="159"/>
      <c r="M310" s="100"/>
      <c r="N310" s="100"/>
      <c r="O310" s="130"/>
      <c r="P310" s="130"/>
    </row>
    <row r="311" spans="1:16">
      <c r="A311" s="155"/>
      <c r="B311" s="156"/>
      <c r="C311" s="161"/>
      <c r="D311" s="159"/>
      <c r="E311" s="157"/>
      <c r="F311" s="160"/>
      <c r="G311" s="160"/>
      <c r="H311" s="157"/>
      <c r="I311" s="160"/>
      <c r="J311" s="157"/>
      <c r="K311" s="157"/>
      <c r="L311" s="159"/>
      <c r="M311" s="100"/>
      <c r="N311" s="100"/>
      <c r="O311" s="130"/>
      <c r="P311" s="130"/>
    </row>
    <row r="312" spans="1:16">
      <c r="A312" s="155"/>
      <c r="B312" s="156"/>
      <c r="C312" s="161"/>
      <c r="D312" s="159"/>
      <c r="E312" s="157"/>
      <c r="F312" s="160"/>
      <c r="G312" s="160"/>
      <c r="H312" s="157"/>
      <c r="I312" s="157"/>
      <c r="J312" s="157"/>
      <c r="K312" s="157"/>
      <c r="L312" s="159"/>
      <c r="M312" s="100"/>
      <c r="N312" s="100"/>
      <c r="O312" s="130"/>
      <c r="P312" s="130"/>
    </row>
    <row r="313" spans="1:16">
      <c r="A313" s="155"/>
      <c r="B313" s="156"/>
      <c r="C313" s="161"/>
      <c r="D313" s="159"/>
      <c r="E313" s="160"/>
      <c r="F313" s="160"/>
      <c r="G313" s="160"/>
      <c r="H313" s="157"/>
      <c r="I313" s="160"/>
      <c r="J313" s="157"/>
      <c r="K313" s="157"/>
      <c r="L313" s="159"/>
      <c r="M313" s="100"/>
      <c r="N313" s="100"/>
      <c r="O313" s="130"/>
      <c r="P313" s="130"/>
    </row>
    <row r="314" spans="1:16">
      <c r="A314" s="155"/>
      <c r="B314" s="156"/>
      <c r="C314" s="161"/>
      <c r="D314" s="159"/>
      <c r="E314" s="160"/>
      <c r="F314" s="160"/>
      <c r="G314" s="160"/>
      <c r="H314" s="157"/>
      <c r="I314" s="160"/>
      <c r="J314" s="157"/>
      <c r="K314" s="157"/>
      <c r="L314" s="159"/>
      <c r="M314" s="100"/>
      <c r="N314" s="100"/>
      <c r="O314" s="130"/>
      <c r="P314" s="130"/>
    </row>
    <row r="315" spans="1:16">
      <c r="A315" s="155"/>
      <c r="B315" s="156"/>
      <c r="C315" s="161"/>
      <c r="D315" s="159"/>
      <c r="E315" s="160"/>
      <c r="F315" s="160"/>
      <c r="G315" s="160"/>
      <c r="H315" s="157"/>
      <c r="I315" s="160"/>
      <c r="J315" s="160"/>
      <c r="K315" s="160"/>
      <c r="L315" s="159"/>
      <c r="M315" s="100"/>
      <c r="N315" s="100"/>
      <c r="O315" s="130"/>
      <c r="P315" s="130"/>
    </row>
    <row r="316" spans="1:16">
      <c r="A316" s="155"/>
      <c r="B316" s="156"/>
      <c r="C316" s="161"/>
      <c r="D316" s="159"/>
      <c r="E316" s="160"/>
      <c r="F316" s="160"/>
      <c r="G316" s="160"/>
      <c r="H316" s="157"/>
      <c r="I316" s="157"/>
      <c r="J316" s="160"/>
      <c r="K316" s="160"/>
      <c r="L316" s="159"/>
      <c r="M316" s="100"/>
      <c r="N316" s="100"/>
      <c r="O316" s="130"/>
      <c r="P316" s="130"/>
    </row>
    <row r="317" spans="1:16">
      <c r="A317" s="155"/>
      <c r="B317" s="156"/>
      <c r="C317" s="161"/>
      <c r="D317" s="159"/>
      <c r="E317" s="160"/>
      <c r="F317" s="160"/>
      <c r="G317" s="160"/>
      <c r="H317" s="157"/>
      <c r="I317" s="157"/>
      <c r="J317" s="160"/>
      <c r="K317" s="160"/>
      <c r="L317" s="159"/>
      <c r="M317" s="100"/>
      <c r="N317" s="100"/>
      <c r="O317" s="130"/>
      <c r="P317" s="130"/>
    </row>
    <row r="318" spans="1:16">
      <c r="A318" s="155"/>
      <c r="B318" s="156"/>
      <c r="C318" s="161"/>
      <c r="D318" s="159"/>
      <c r="E318" s="160"/>
      <c r="F318" s="160"/>
      <c r="G318" s="160"/>
      <c r="H318" s="157"/>
      <c r="I318" s="157"/>
      <c r="J318" s="160"/>
      <c r="K318" s="160"/>
      <c r="L318" s="159"/>
      <c r="M318" s="100"/>
      <c r="N318" s="100"/>
      <c r="O318" s="130"/>
      <c r="P318" s="130"/>
    </row>
    <row r="319" spans="1:16">
      <c r="A319" s="155"/>
      <c r="B319" s="156"/>
      <c r="C319" s="161"/>
      <c r="D319" s="159"/>
      <c r="E319" s="160"/>
      <c r="F319" s="160"/>
      <c r="G319" s="160"/>
      <c r="H319" s="157"/>
      <c r="I319" s="160"/>
      <c r="J319" s="160"/>
      <c r="K319" s="160"/>
      <c r="L319" s="159"/>
      <c r="M319" s="100"/>
      <c r="N319" s="100"/>
      <c r="O319" s="130"/>
      <c r="P319" s="130"/>
    </row>
    <row r="320" spans="1:16">
      <c r="A320" s="155"/>
      <c r="B320" s="156"/>
      <c r="C320" s="161"/>
      <c r="D320" s="159"/>
      <c r="E320" s="160"/>
      <c r="F320" s="160"/>
      <c r="G320" s="160"/>
      <c r="H320" s="157"/>
      <c r="I320" s="157"/>
      <c r="J320" s="160"/>
      <c r="K320" s="157"/>
      <c r="L320" s="159"/>
      <c r="M320" s="100"/>
      <c r="N320" s="100"/>
      <c r="O320" s="130"/>
      <c r="P320" s="130"/>
    </row>
    <row r="321" spans="1:16">
      <c r="A321" s="155"/>
      <c r="B321" s="156"/>
      <c r="C321" s="161"/>
      <c r="D321" s="159"/>
      <c r="E321" s="160"/>
      <c r="F321" s="160"/>
      <c r="G321" s="160"/>
      <c r="H321" s="157"/>
      <c r="I321" s="160"/>
      <c r="J321" s="160"/>
      <c r="K321" s="160"/>
      <c r="L321" s="159"/>
      <c r="M321" s="100"/>
      <c r="N321" s="100"/>
      <c r="O321" s="130"/>
      <c r="P321" s="130"/>
    </row>
    <row r="322" spans="1:16">
      <c r="A322" s="155"/>
      <c r="B322" s="156"/>
      <c r="C322" s="161"/>
      <c r="D322" s="159"/>
      <c r="E322" s="160"/>
      <c r="F322" s="160"/>
      <c r="G322" s="160"/>
      <c r="H322" s="157"/>
      <c r="I322" s="160"/>
      <c r="J322" s="160"/>
      <c r="K322" s="160"/>
      <c r="L322" s="159"/>
      <c r="M322" s="100"/>
      <c r="N322" s="100"/>
      <c r="O322" s="130"/>
      <c r="P322" s="130"/>
    </row>
    <row r="323" spans="1:16">
      <c r="A323" s="155"/>
      <c r="B323" s="156"/>
      <c r="C323" s="161"/>
      <c r="D323" s="159"/>
      <c r="E323" s="160"/>
      <c r="F323" s="160"/>
      <c r="G323" s="160"/>
      <c r="H323" s="157"/>
      <c r="I323" s="160"/>
      <c r="J323" s="160"/>
      <c r="K323" s="160"/>
      <c r="L323" s="159"/>
      <c r="M323" s="100"/>
      <c r="N323" s="100"/>
      <c r="O323" s="130"/>
      <c r="P323" s="130"/>
    </row>
    <row r="324" spans="1:16">
      <c r="A324" s="155"/>
      <c r="B324" s="156"/>
      <c r="C324" s="161"/>
      <c r="D324" s="159"/>
      <c r="E324" s="160"/>
      <c r="F324" s="160"/>
      <c r="G324" s="160"/>
      <c r="H324" s="157"/>
      <c r="I324" s="160"/>
      <c r="J324" s="160"/>
      <c r="K324" s="160"/>
      <c r="L324" s="159"/>
      <c r="M324" s="100"/>
      <c r="N324" s="100"/>
      <c r="O324" s="130"/>
      <c r="P324" s="130"/>
    </row>
    <row r="325" spans="1:16">
      <c r="A325" s="155"/>
      <c r="B325" s="156"/>
      <c r="C325" s="161"/>
      <c r="D325" s="159"/>
      <c r="E325" s="160"/>
      <c r="F325" s="160"/>
      <c r="G325" s="160"/>
      <c r="H325" s="157"/>
      <c r="I325" s="157"/>
      <c r="J325" s="160"/>
      <c r="K325" s="160"/>
      <c r="L325" s="159"/>
      <c r="M325" s="100"/>
      <c r="N325" s="100"/>
      <c r="O325" s="130"/>
      <c r="P325" s="130"/>
    </row>
    <row r="326" spans="1:16">
      <c r="A326" s="155"/>
      <c r="B326" s="156"/>
      <c r="C326" s="161"/>
      <c r="D326" s="159"/>
      <c r="E326" s="160"/>
      <c r="F326" s="160"/>
      <c r="G326" s="160"/>
      <c r="H326" s="157"/>
      <c r="I326" s="157"/>
      <c r="J326" s="160"/>
      <c r="K326" s="160"/>
      <c r="L326" s="159"/>
      <c r="M326" s="100"/>
      <c r="N326" s="100"/>
      <c r="O326" s="130"/>
      <c r="P326" s="130"/>
    </row>
    <row r="327" spans="1:16">
      <c r="A327" s="155"/>
      <c r="B327" s="156"/>
      <c r="C327" s="161"/>
      <c r="D327" s="159"/>
      <c r="E327" s="160"/>
      <c r="F327" s="160"/>
      <c r="G327" s="160"/>
      <c r="H327" s="157"/>
      <c r="I327" s="160"/>
      <c r="J327" s="160"/>
      <c r="K327" s="160"/>
      <c r="L327" s="159"/>
      <c r="M327" s="100"/>
      <c r="N327" s="100"/>
      <c r="O327" s="130"/>
      <c r="P327" s="130"/>
    </row>
    <row r="328" spans="1:16">
      <c r="A328" s="155"/>
      <c r="B328" s="156"/>
      <c r="C328" s="161"/>
      <c r="D328" s="159"/>
      <c r="E328" s="160"/>
      <c r="F328" s="160"/>
      <c r="G328" s="160"/>
      <c r="H328" s="157"/>
      <c r="I328" s="160"/>
      <c r="J328" s="160"/>
      <c r="K328" s="160"/>
      <c r="L328" s="159"/>
      <c r="M328" s="100"/>
      <c r="N328" s="100"/>
      <c r="O328" s="130"/>
      <c r="P328" s="130"/>
    </row>
    <row r="329" spans="1:16">
      <c r="A329" s="155"/>
      <c r="B329" s="156"/>
      <c r="C329" s="161"/>
      <c r="D329" s="159"/>
      <c r="E329" s="160"/>
      <c r="F329" s="160"/>
      <c r="G329" s="160"/>
      <c r="H329" s="157"/>
      <c r="I329" s="157"/>
      <c r="J329" s="160"/>
      <c r="K329" s="160"/>
      <c r="L329" s="159"/>
      <c r="M329" s="100"/>
      <c r="N329" s="100"/>
      <c r="O329" s="130"/>
      <c r="P329" s="130"/>
    </row>
    <row r="330" spans="1:16">
      <c r="A330" s="155"/>
      <c r="B330" s="156"/>
      <c r="C330" s="161"/>
      <c r="D330" s="159"/>
      <c r="E330" s="160"/>
      <c r="F330" s="160"/>
      <c r="G330" s="160"/>
      <c r="H330" s="157"/>
      <c r="I330" s="157"/>
      <c r="J330" s="160"/>
      <c r="K330" s="160"/>
      <c r="L330" s="159"/>
      <c r="M330" s="100"/>
      <c r="N330" s="100"/>
      <c r="O330" s="130"/>
      <c r="P330" s="130"/>
    </row>
    <row r="331" spans="1:16">
      <c r="A331" s="155"/>
      <c r="B331" s="156"/>
      <c r="C331" s="161"/>
      <c r="D331" s="159"/>
      <c r="E331" s="160"/>
      <c r="F331" s="160"/>
      <c r="G331" s="160"/>
      <c r="H331" s="157"/>
      <c r="I331" s="160"/>
      <c r="J331" s="160"/>
      <c r="K331" s="157"/>
      <c r="L331" s="159"/>
      <c r="M331" s="100"/>
      <c r="N331" s="100"/>
      <c r="O331" s="130"/>
      <c r="P331" s="130"/>
    </row>
    <row r="332" spans="1:16">
      <c r="A332" s="155"/>
      <c r="B332" s="156"/>
      <c r="C332" s="161"/>
      <c r="D332" s="159"/>
      <c r="E332" s="160"/>
      <c r="F332" s="160"/>
      <c r="G332" s="160"/>
      <c r="H332" s="157"/>
      <c r="I332" s="160"/>
      <c r="J332" s="160"/>
      <c r="K332" s="160"/>
      <c r="L332" s="159"/>
      <c r="M332" s="100"/>
      <c r="N332" s="100"/>
      <c r="O332" s="130"/>
      <c r="P332" s="130"/>
    </row>
    <row r="333" spans="1:16">
      <c r="A333" s="155"/>
      <c r="B333" s="156"/>
      <c r="C333" s="161"/>
      <c r="D333" s="159"/>
      <c r="E333" s="160"/>
      <c r="F333" s="160"/>
      <c r="G333" s="160"/>
      <c r="H333" s="157"/>
      <c r="I333" s="160"/>
      <c r="J333" s="160"/>
      <c r="K333" s="160"/>
      <c r="L333" s="159"/>
      <c r="M333" s="100"/>
      <c r="N333" s="100"/>
      <c r="O333" s="130"/>
      <c r="P333" s="130"/>
    </row>
    <row r="334" spans="1:16">
      <c r="A334" s="155"/>
      <c r="B334" s="156"/>
      <c r="C334" s="161"/>
      <c r="D334" s="159"/>
      <c r="E334" s="160"/>
      <c r="F334" s="160"/>
      <c r="G334" s="160"/>
      <c r="H334" s="157"/>
      <c r="I334" s="160"/>
      <c r="J334" s="160"/>
      <c r="K334" s="160"/>
      <c r="L334" s="159"/>
      <c r="M334" s="100"/>
      <c r="N334" s="100"/>
      <c r="O334" s="130"/>
      <c r="P334" s="130"/>
    </row>
    <row r="335" spans="1:16">
      <c r="A335" s="155"/>
      <c r="B335" s="156"/>
      <c r="C335" s="161"/>
      <c r="D335" s="159"/>
      <c r="E335" s="160"/>
      <c r="F335" s="160"/>
      <c r="G335" s="160"/>
      <c r="H335" s="157"/>
      <c r="I335" s="157"/>
      <c r="J335" s="160"/>
      <c r="K335" s="160"/>
      <c r="L335" s="159"/>
      <c r="M335" s="100"/>
      <c r="N335" s="100"/>
      <c r="O335" s="130"/>
      <c r="P335" s="130"/>
    </row>
    <row r="336" spans="1:16">
      <c r="A336" s="155"/>
      <c r="B336" s="156"/>
      <c r="C336" s="161"/>
      <c r="D336" s="159"/>
      <c r="E336" s="160"/>
      <c r="F336" s="160"/>
      <c r="G336" s="160"/>
      <c r="H336" s="157"/>
      <c r="I336" s="157"/>
      <c r="J336" s="160"/>
      <c r="K336" s="160"/>
      <c r="L336" s="159"/>
      <c r="M336" s="100"/>
      <c r="N336" s="100"/>
      <c r="O336" s="130"/>
      <c r="P336" s="130"/>
    </row>
    <row r="337" spans="1:16">
      <c r="A337" s="155"/>
      <c r="B337" s="156"/>
      <c r="C337" s="161"/>
      <c r="D337" s="159"/>
      <c r="E337" s="160"/>
      <c r="F337" s="160"/>
      <c r="G337" s="160"/>
      <c r="H337" s="157"/>
      <c r="I337" s="160"/>
      <c r="J337" s="160"/>
      <c r="K337" s="160"/>
      <c r="L337" s="159"/>
      <c r="M337" s="100"/>
      <c r="N337" s="100"/>
      <c r="O337" s="130"/>
      <c r="P337" s="130"/>
    </row>
    <row r="338" spans="1:16">
      <c r="A338" s="155"/>
      <c r="B338" s="156"/>
      <c r="C338" s="161"/>
      <c r="D338" s="159"/>
      <c r="E338" s="160"/>
      <c r="F338" s="160"/>
      <c r="G338" s="160"/>
      <c r="H338" s="157"/>
      <c r="I338" s="160"/>
      <c r="J338" s="160"/>
      <c r="K338" s="160"/>
      <c r="L338" s="159"/>
      <c r="M338" s="100"/>
      <c r="N338" s="100"/>
      <c r="O338" s="130"/>
      <c r="P338" s="130"/>
    </row>
    <row r="339" spans="1:16">
      <c r="A339" s="155"/>
      <c r="B339" s="156"/>
      <c r="C339" s="161"/>
      <c r="D339" s="159"/>
      <c r="E339" s="160"/>
      <c r="F339" s="160"/>
      <c r="G339" s="160"/>
      <c r="H339" s="157"/>
      <c r="I339" s="160"/>
      <c r="J339" s="160"/>
      <c r="K339" s="160"/>
      <c r="L339" s="159"/>
      <c r="M339" s="100"/>
      <c r="N339" s="100"/>
      <c r="O339" s="130"/>
      <c r="P339" s="130"/>
    </row>
    <row r="340" spans="1:16">
      <c r="A340" s="155"/>
      <c r="B340" s="156"/>
      <c r="C340" s="161"/>
      <c r="D340" s="159"/>
      <c r="E340" s="160"/>
      <c r="F340" s="160"/>
      <c r="G340" s="160"/>
      <c r="H340" s="157"/>
      <c r="I340" s="160"/>
      <c r="J340" s="160"/>
      <c r="K340" s="160"/>
      <c r="L340" s="159"/>
      <c r="M340" s="100"/>
      <c r="N340" s="100"/>
      <c r="O340" s="130"/>
      <c r="P340" s="130"/>
    </row>
    <row r="341" spans="1:16">
      <c r="A341" s="155"/>
      <c r="B341" s="156"/>
      <c r="C341" s="161"/>
      <c r="D341" s="159"/>
      <c r="E341" s="160"/>
      <c r="F341" s="160"/>
      <c r="G341" s="160"/>
      <c r="H341" s="157"/>
      <c r="I341" s="157"/>
      <c r="J341" s="160"/>
      <c r="K341" s="160"/>
      <c r="L341" s="159"/>
      <c r="M341" s="100"/>
      <c r="N341" s="100"/>
      <c r="O341" s="130"/>
      <c r="P341" s="130"/>
    </row>
    <row r="342" spans="1:16">
      <c r="A342" s="155"/>
      <c r="B342" s="156"/>
      <c r="C342" s="161"/>
      <c r="D342" s="159"/>
      <c r="E342" s="160"/>
      <c r="F342" s="160"/>
      <c r="G342" s="160"/>
      <c r="H342" s="157"/>
      <c r="I342" s="157"/>
      <c r="J342" s="160"/>
      <c r="K342" s="160"/>
      <c r="L342" s="159"/>
      <c r="M342" s="100"/>
      <c r="N342" s="100"/>
      <c r="O342" s="130"/>
      <c r="P342" s="130"/>
    </row>
    <row r="343" spans="1:16">
      <c r="A343" s="155"/>
      <c r="B343" s="156"/>
      <c r="C343" s="161"/>
      <c r="D343" s="159"/>
      <c r="E343" s="160"/>
      <c r="F343" s="160"/>
      <c r="G343" s="160"/>
      <c r="H343" s="157"/>
      <c r="I343" s="160"/>
      <c r="J343" s="160"/>
      <c r="K343" s="160"/>
      <c r="L343" s="159"/>
      <c r="M343" s="100"/>
      <c r="N343" s="100"/>
      <c r="O343" s="130"/>
      <c r="P343" s="130"/>
    </row>
    <row r="344" spans="1:16">
      <c r="A344" s="155"/>
      <c r="B344" s="156"/>
      <c r="C344" s="161"/>
      <c r="D344" s="159"/>
      <c r="E344" s="160"/>
      <c r="F344" s="160"/>
      <c r="G344" s="160"/>
      <c r="H344" s="157"/>
      <c r="I344" s="160"/>
      <c r="J344" s="160"/>
      <c r="K344" s="160"/>
      <c r="L344" s="159"/>
      <c r="M344" s="100"/>
      <c r="N344" s="100"/>
      <c r="O344" s="130"/>
      <c r="P344" s="130"/>
    </row>
    <row r="345" spans="1:16">
      <c r="A345" s="155"/>
      <c r="B345" s="156"/>
      <c r="C345" s="161"/>
      <c r="D345" s="159"/>
      <c r="E345" s="160"/>
      <c r="F345" s="160"/>
      <c r="G345" s="160"/>
      <c r="H345" s="157"/>
      <c r="I345" s="160"/>
      <c r="J345" s="160"/>
      <c r="K345" s="160"/>
      <c r="L345" s="159"/>
      <c r="M345" s="100"/>
      <c r="N345" s="100"/>
      <c r="O345" s="130"/>
      <c r="P345" s="130"/>
    </row>
    <row r="346" spans="1:16">
      <c r="A346" s="155"/>
      <c r="B346" s="156"/>
      <c r="C346" s="161"/>
      <c r="D346" s="159"/>
      <c r="E346" s="160"/>
      <c r="F346" s="160"/>
      <c r="G346" s="160"/>
      <c r="H346" s="157"/>
      <c r="I346" s="157"/>
      <c r="J346" s="160"/>
      <c r="K346" s="160"/>
      <c r="L346" s="159"/>
      <c r="M346" s="100"/>
      <c r="N346" s="100"/>
      <c r="O346" s="130"/>
      <c r="P346" s="130"/>
    </row>
    <row r="347" spans="1:16">
      <c r="A347" s="155"/>
      <c r="B347" s="156"/>
      <c r="C347" s="161"/>
      <c r="D347" s="159"/>
      <c r="E347" s="160"/>
      <c r="F347" s="160"/>
      <c r="G347" s="160"/>
      <c r="H347" s="157"/>
      <c r="I347" s="157"/>
      <c r="J347" s="160"/>
      <c r="K347" s="157"/>
      <c r="L347" s="159"/>
      <c r="M347" s="100"/>
      <c r="N347" s="100"/>
      <c r="O347" s="130"/>
      <c r="P347" s="130"/>
    </row>
    <row r="348" spans="1:16">
      <c r="A348" s="155"/>
      <c r="B348" s="156"/>
      <c r="C348" s="161"/>
      <c r="D348" s="159"/>
      <c r="E348" s="160"/>
      <c r="F348" s="160"/>
      <c r="G348" s="160"/>
      <c r="H348" s="157"/>
      <c r="I348" s="160"/>
      <c r="J348" s="160"/>
      <c r="K348" s="157"/>
      <c r="L348" s="159"/>
      <c r="M348" s="100"/>
      <c r="N348" s="100"/>
      <c r="O348" s="130"/>
      <c r="P348" s="130"/>
    </row>
    <row r="349" spans="1:16">
      <c r="A349" s="155"/>
      <c r="B349" s="156"/>
      <c r="C349" s="161"/>
      <c r="D349" s="159"/>
      <c r="E349" s="160"/>
      <c r="F349" s="160"/>
      <c r="G349" s="160"/>
      <c r="H349" s="157"/>
      <c r="I349" s="157"/>
      <c r="J349" s="157"/>
      <c r="K349" s="160"/>
      <c r="L349" s="159"/>
      <c r="M349" s="100"/>
      <c r="N349" s="100"/>
      <c r="O349" s="130"/>
      <c r="P349" s="130"/>
    </row>
    <row r="350" spans="1:16">
      <c r="A350" s="155"/>
      <c r="B350" s="156"/>
      <c r="C350" s="161"/>
      <c r="D350" s="159"/>
      <c r="E350" s="160"/>
      <c r="F350" s="160"/>
      <c r="G350" s="160"/>
      <c r="H350" s="157"/>
      <c r="I350" s="160"/>
      <c r="J350" s="160"/>
      <c r="K350" s="157"/>
      <c r="L350" s="159"/>
      <c r="M350" s="100"/>
      <c r="N350" s="100"/>
      <c r="O350" s="130"/>
      <c r="P350" s="130"/>
    </row>
    <row r="351" spans="1:16">
      <c r="A351" s="155"/>
      <c r="B351" s="156"/>
      <c r="C351" s="161"/>
      <c r="D351" s="159"/>
      <c r="E351" s="160"/>
      <c r="F351" s="160"/>
      <c r="G351" s="160"/>
      <c r="H351" s="157"/>
      <c r="I351" s="157"/>
      <c r="J351" s="157"/>
      <c r="K351" s="157"/>
      <c r="L351" s="159"/>
      <c r="M351" s="99"/>
      <c r="N351" s="99"/>
      <c r="O351" s="129"/>
      <c r="P351" s="129"/>
    </row>
    <row r="352" spans="1:16">
      <c r="A352" s="155"/>
      <c r="B352" s="156"/>
      <c r="C352" s="161"/>
      <c r="D352" s="159"/>
      <c r="E352" s="160"/>
      <c r="F352" s="160"/>
      <c r="G352" s="160"/>
      <c r="H352" s="157"/>
      <c r="I352" s="160"/>
      <c r="J352" s="160"/>
      <c r="K352" s="160"/>
      <c r="L352" s="159"/>
      <c r="M352" s="100"/>
      <c r="N352" s="100"/>
      <c r="O352" s="130"/>
      <c r="P352" s="130"/>
    </row>
    <row r="353" spans="1:16">
      <c r="A353" s="155"/>
      <c r="B353" s="156"/>
      <c r="C353" s="161"/>
      <c r="D353" s="159"/>
      <c r="E353" s="160"/>
      <c r="F353" s="160"/>
      <c r="G353" s="160"/>
      <c r="H353" s="157"/>
      <c r="I353" s="160"/>
      <c r="J353" s="160"/>
      <c r="K353" s="160"/>
      <c r="L353" s="159"/>
      <c r="M353" s="100"/>
      <c r="N353" s="100"/>
      <c r="O353" s="130"/>
      <c r="P353" s="130"/>
    </row>
    <row r="354" spans="1:16">
      <c r="A354" s="155"/>
      <c r="B354" s="156"/>
      <c r="C354" s="161"/>
      <c r="D354" s="159"/>
      <c r="E354" s="160"/>
      <c r="F354" s="160"/>
      <c r="G354" s="160"/>
      <c r="H354" s="157"/>
      <c r="I354" s="160"/>
      <c r="J354" s="160"/>
      <c r="K354" s="160"/>
      <c r="L354" s="159"/>
      <c r="M354" s="100"/>
      <c r="N354" s="100"/>
      <c r="O354" s="130"/>
      <c r="P354" s="130"/>
    </row>
    <row r="355" spans="1:16">
      <c r="A355" s="155"/>
      <c r="B355" s="156"/>
      <c r="C355" s="161"/>
      <c r="D355" s="159"/>
      <c r="E355" s="160"/>
      <c r="F355" s="160"/>
      <c r="G355" s="160"/>
      <c r="H355" s="157"/>
      <c r="I355" s="160"/>
      <c r="J355" s="160"/>
      <c r="K355" s="160"/>
      <c r="L355" s="159"/>
      <c r="M355" s="100"/>
      <c r="N355" s="100"/>
      <c r="O355" s="130"/>
      <c r="P355" s="130"/>
    </row>
    <row r="356" spans="1:16">
      <c r="A356" s="155"/>
      <c r="B356" s="156"/>
      <c r="C356" s="161"/>
      <c r="D356" s="159"/>
      <c r="E356" s="160"/>
      <c r="F356" s="160"/>
      <c r="G356" s="160"/>
      <c r="H356" s="157"/>
      <c r="I356" s="160"/>
      <c r="J356" s="160"/>
      <c r="K356" s="160"/>
      <c r="L356" s="159"/>
      <c r="M356" s="100"/>
      <c r="N356" s="100"/>
      <c r="O356" s="130"/>
      <c r="P356" s="130"/>
    </row>
    <row r="357" spans="1:16">
      <c r="A357" s="155"/>
      <c r="B357" s="156"/>
      <c r="C357" s="161"/>
      <c r="D357" s="159"/>
      <c r="E357" s="160"/>
      <c r="F357" s="160"/>
      <c r="G357" s="160"/>
      <c r="H357" s="157"/>
      <c r="I357" s="160"/>
      <c r="J357" s="157"/>
      <c r="K357" s="160"/>
      <c r="L357" s="159"/>
      <c r="M357" s="100"/>
      <c r="N357" s="100"/>
      <c r="O357" s="130"/>
      <c r="P357" s="130"/>
    </row>
    <row r="358" spans="1:16">
      <c r="A358" s="155"/>
      <c r="B358" s="156"/>
      <c r="C358" s="161"/>
      <c r="D358" s="159"/>
      <c r="E358" s="160"/>
      <c r="F358" s="160"/>
      <c r="G358" s="160"/>
      <c r="H358" s="157"/>
      <c r="I358" s="160"/>
      <c r="J358" s="157"/>
      <c r="K358" s="160"/>
      <c r="L358" s="159"/>
      <c r="M358" s="100"/>
      <c r="N358" s="100"/>
      <c r="O358" s="130"/>
      <c r="P358" s="130"/>
    </row>
    <row r="359" spans="1:16">
      <c r="A359" s="155"/>
      <c r="B359" s="156"/>
      <c r="C359" s="161"/>
      <c r="D359" s="159"/>
      <c r="E359" s="160"/>
      <c r="F359" s="160"/>
      <c r="G359" s="160"/>
      <c r="H359" s="157"/>
      <c r="I359" s="160"/>
      <c r="J359" s="157"/>
      <c r="K359" s="160"/>
      <c r="L359" s="159"/>
      <c r="M359" s="100"/>
      <c r="N359" s="100"/>
      <c r="O359" s="130"/>
      <c r="P359" s="130"/>
    </row>
    <row r="360" spans="1:16">
      <c r="A360" s="155"/>
      <c r="B360" s="156"/>
      <c r="C360" s="161"/>
      <c r="D360" s="159"/>
      <c r="E360" s="160"/>
      <c r="F360" s="160"/>
      <c r="G360" s="160"/>
      <c r="H360" s="157"/>
      <c r="I360" s="160"/>
      <c r="J360" s="157"/>
      <c r="K360" s="160"/>
      <c r="L360" s="159"/>
      <c r="M360" s="100"/>
      <c r="N360" s="100"/>
      <c r="O360" s="130"/>
      <c r="P360" s="130"/>
    </row>
    <row r="361" spans="1:16">
      <c r="A361" s="155"/>
      <c r="B361" s="156"/>
      <c r="C361" s="161"/>
      <c r="D361" s="159"/>
      <c r="E361" s="160"/>
      <c r="F361" s="160"/>
      <c r="G361" s="160"/>
      <c r="H361" s="157"/>
      <c r="I361" s="160"/>
      <c r="J361" s="157"/>
      <c r="K361" s="157"/>
      <c r="L361" s="159"/>
      <c r="M361" s="100"/>
      <c r="N361" s="100"/>
      <c r="O361" s="130"/>
      <c r="P361" s="130"/>
    </row>
    <row r="362" spans="1:16">
      <c r="A362" s="155"/>
      <c r="B362" s="156"/>
      <c r="C362" s="161"/>
      <c r="D362" s="159"/>
      <c r="E362" s="160"/>
      <c r="F362" s="160"/>
      <c r="G362" s="160"/>
      <c r="H362" s="157"/>
      <c r="I362" s="157"/>
      <c r="J362" s="157"/>
      <c r="K362" s="157"/>
      <c r="L362" s="159"/>
      <c r="M362" s="100"/>
      <c r="N362" s="100"/>
      <c r="O362" s="130"/>
      <c r="P362" s="130"/>
    </row>
    <row r="363" spans="1:16">
      <c r="A363" s="155"/>
      <c r="B363" s="156"/>
      <c r="C363" s="161"/>
      <c r="D363" s="159"/>
      <c r="E363" s="160"/>
      <c r="F363" s="160"/>
      <c r="G363" s="160"/>
      <c r="H363" s="157"/>
      <c r="I363" s="157"/>
      <c r="J363" s="157"/>
      <c r="K363" s="160"/>
      <c r="L363" s="159"/>
      <c r="M363" s="100"/>
      <c r="N363" s="100"/>
      <c r="O363" s="130"/>
      <c r="P363" s="130"/>
    </row>
    <row r="364" spans="1:16">
      <c r="A364" s="155"/>
      <c r="B364" s="156"/>
      <c r="C364" s="161"/>
      <c r="D364" s="159"/>
      <c r="E364" s="160"/>
      <c r="F364" s="160"/>
      <c r="G364" s="160"/>
      <c r="H364" s="157"/>
      <c r="I364" s="157"/>
      <c r="J364" s="157"/>
      <c r="K364" s="160"/>
      <c r="L364" s="159"/>
      <c r="M364" s="100"/>
      <c r="N364" s="100"/>
      <c r="O364" s="130"/>
      <c r="P364" s="130"/>
    </row>
    <row r="365" spans="1:16">
      <c r="A365" s="155"/>
      <c r="B365" s="156"/>
      <c r="C365" s="161"/>
      <c r="D365" s="159"/>
      <c r="E365" s="160"/>
      <c r="F365" s="160"/>
      <c r="G365" s="160"/>
      <c r="H365" s="157"/>
      <c r="I365" s="157"/>
      <c r="J365" s="157"/>
      <c r="K365" s="157"/>
      <c r="L365" s="159"/>
      <c r="M365" s="100"/>
      <c r="N365" s="100"/>
      <c r="O365" s="130"/>
      <c r="P365" s="130"/>
    </row>
    <row r="366" spans="1:16">
      <c r="A366" s="155"/>
      <c r="B366" s="156"/>
      <c r="C366" s="161"/>
      <c r="D366" s="159"/>
      <c r="E366" s="160"/>
      <c r="F366" s="160"/>
      <c r="G366" s="160"/>
      <c r="H366" s="157"/>
      <c r="I366" s="157"/>
      <c r="J366" s="157"/>
      <c r="K366" s="160"/>
      <c r="L366" s="159"/>
      <c r="M366" s="100"/>
      <c r="N366" s="100"/>
      <c r="O366" s="130"/>
      <c r="P366" s="130"/>
    </row>
    <row r="367" spans="1:16">
      <c r="A367" s="155"/>
      <c r="B367" s="156"/>
      <c r="C367" s="161"/>
      <c r="D367" s="159"/>
      <c r="E367" s="157"/>
      <c r="F367" s="160"/>
      <c r="G367" s="160"/>
      <c r="H367" s="157"/>
      <c r="I367" s="157"/>
      <c r="J367" s="157"/>
      <c r="K367" s="157"/>
      <c r="L367" s="159"/>
      <c r="M367" s="100"/>
      <c r="N367" s="100"/>
      <c r="O367" s="130"/>
      <c r="P367" s="130"/>
    </row>
    <row r="368" spans="1:16">
      <c r="A368" s="155"/>
      <c r="B368" s="156"/>
      <c r="C368" s="161"/>
      <c r="D368" s="159"/>
      <c r="E368" s="157"/>
      <c r="F368" s="157"/>
      <c r="G368" s="160"/>
      <c r="H368" s="157"/>
      <c r="I368" s="157"/>
      <c r="J368" s="157"/>
      <c r="K368" s="157"/>
      <c r="L368" s="159"/>
      <c r="M368" s="100"/>
      <c r="N368" s="100"/>
      <c r="O368" s="130"/>
      <c r="P368" s="130"/>
    </row>
    <row r="369" spans="1:16">
      <c r="A369" s="155"/>
      <c r="B369" s="156"/>
      <c r="C369" s="161"/>
      <c r="D369" s="159"/>
      <c r="E369" s="157"/>
      <c r="F369" s="160"/>
      <c r="G369" s="160"/>
      <c r="H369" s="157"/>
      <c r="I369" s="157"/>
      <c r="J369" s="157"/>
      <c r="K369" s="157"/>
      <c r="L369" s="159"/>
      <c r="M369" s="100"/>
      <c r="N369" s="100"/>
      <c r="O369" s="130"/>
      <c r="P369" s="130"/>
    </row>
    <row r="370" spans="1:16">
      <c r="A370" s="155"/>
      <c r="B370" s="156"/>
      <c r="C370" s="161"/>
      <c r="D370" s="159"/>
      <c r="E370" s="157"/>
      <c r="F370" s="160"/>
      <c r="G370" s="160"/>
      <c r="H370" s="157"/>
      <c r="I370" s="160"/>
      <c r="J370" s="157"/>
      <c r="K370" s="157"/>
      <c r="L370" s="159"/>
      <c r="M370" s="100"/>
      <c r="N370" s="100"/>
      <c r="O370" s="130"/>
      <c r="P370" s="130"/>
    </row>
    <row r="371" spans="1:16">
      <c r="A371" s="155"/>
      <c r="B371" s="156"/>
      <c r="C371" s="161"/>
      <c r="D371" s="159"/>
      <c r="E371" s="157"/>
      <c r="F371" s="160"/>
      <c r="G371" s="160"/>
      <c r="H371" s="157"/>
      <c r="I371" s="157"/>
      <c r="J371" s="157"/>
      <c r="K371" s="157"/>
      <c r="L371" s="159"/>
      <c r="M371" s="100"/>
      <c r="N371" s="100"/>
      <c r="O371" s="130"/>
      <c r="P371" s="130"/>
    </row>
    <row r="372" spans="1:16">
      <c r="A372" s="155"/>
      <c r="B372" s="156"/>
      <c r="C372" s="161"/>
      <c r="D372" s="159"/>
      <c r="E372" s="157"/>
      <c r="F372" s="157"/>
      <c r="G372" s="160"/>
      <c r="H372" s="157"/>
      <c r="I372" s="157"/>
      <c r="J372" s="157"/>
      <c r="K372" s="157"/>
      <c r="L372" s="159"/>
      <c r="M372" s="100"/>
      <c r="N372" s="100"/>
      <c r="O372" s="130"/>
      <c r="P372" s="130"/>
    </row>
    <row r="373" spans="1:16">
      <c r="A373" s="155"/>
      <c r="B373" s="156"/>
      <c r="C373" s="161"/>
      <c r="D373" s="159"/>
      <c r="E373" s="157"/>
      <c r="F373" s="157"/>
      <c r="G373" s="160"/>
      <c r="H373" s="157"/>
      <c r="I373" s="157"/>
      <c r="J373" s="157"/>
      <c r="K373" s="157"/>
      <c r="L373" s="159"/>
      <c r="M373" s="100"/>
      <c r="N373" s="100"/>
      <c r="O373" s="130"/>
      <c r="P373" s="130"/>
    </row>
    <row r="374" spans="1:16">
      <c r="A374" s="155"/>
      <c r="B374" s="156"/>
      <c r="C374" s="161"/>
      <c r="D374" s="159"/>
      <c r="E374" s="157"/>
      <c r="F374" s="157"/>
      <c r="G374" s="160"/>
      <c r="H374" s="157"/>
      <c r="I374" s="157"/>
      <c r="J374" s="157"/>
      <c r="K374" s="157"/>
      <c r="L374" s="159"/>
      <c r="M374" s="100"/>
      <c r="N374" s="100"/>
      <c r="O374" s="130"/>
      <c r="P374" s="130"/>
    </row>
    <row r="375" spans="1:16">
      <c r="A375" s="155"/>
      <c r="B375" s="156"/>
      <c r="C375" s="161"/>
      <c r="D375" s="159"/>
      <c r="E375" s="157"/>
      <c r="F375" s="157"/>
      <c r="G375" s="160"/>
      <c r="H375" s="157"/>
      <c r="I375" s="157"/>
      <c r="J375" s="157"/>
      <c r="K375" s="157"/>
      <c r="L375" s="159"/>
      <c r="M375" s="100"/>
      <c r="N375" s="100"/>
      <c r="O375" s="130"/>
      <c r="P375" s="130"/>
    </row>
    <row r="376" spans="1:16">
      <c r="A376" s="155"/>
      <c r="B376" s="156"/>
      <c r="C376" s="161"/>
      <c r="D376" s="159"/>
      <c r="E376" s="157"/>
      <c r="F376" s="157"/>
      <c r="G376" s="160"/>
      <c r="H376" s="157"/>
      <c r="I376" s="157"/>
      <c r="J376" s="157"/>
      <c r="K376" s="157"/>
      <c r="L376" s="159"/>
      <c r="M376" s="100"/>
      <c r="N376" s="100"/>
      <c r="O376" s="130"/>
      <c r="P376" s="130"/>
    </row>
    <row r="377" spans="1:16">
      <c r="A377" s="155"/>
      <c r="B377" s="156"/>
      <c r="C377" s="161"/>
      <c r="D377" s="159"/>
      <c r="E377" s="157"/>
      <c r="F377" s="157"/>
      <c r="G377" s="160"/>
      <c r="H377" s="157"/>
      <c r="I377" s="157"/>
      <c r="J377" s="157"/>
      <c r="K377" s="157"/>
      <c r="L377" s="159"/>
      <c r="M377" s="100"/>
      <c r="N377" s="100"/>
      <c r="O377" s="130"/>
      <c r="P377" s="130"/>
    </row>
    <row r="378" spans="1:16">
      <c r="A378" s="155"/>
      <c r="B378" s="156"/>
      <c r="C378" s="161"/>
      <c r="D378" s="159"/>
      <c r="E378" s="157"/>
      <c r="F378" s="160"/>
      <c r="G378" s="160"/>
      <c r="H378" s="157"/>
      <c r="I378" s="157"/>
      <c r="J378" s="157"/>
      <c r="K378" s="157"/>
      <c r="L378" s="159"/>
      <c r="M378" s="100"/>
      <c r="N378" s="100"/>
      <c r="O378" s="130"/>
      <c r="P378" s="130"/>
    </row>
    <row r="379" spans="1:16">
      <c r="A379" s="155"/>
      <c r="B379" s="156"/>
      <c r="C379" s="161"/>
      <c r="D379" s="159"/>
      <c r="E379" s="157"/>
      <c r="F379" s="160"/>
      <c r="G379" s="160"/>
      <c r="H379" s="157"/>
      <c r="I379" s="157"/>
      <c r="J379" s="157"/>
      <c r="K379" s="157"/>
      <c r="L379" s="159"/>
      <c r="M379" s="100"/>
      <c r="N379" s="100"/>
      <c r="O379" s="130"/>
      <c r="P379" s="130"/>
    </row>
    <row r="380" spans="1:16">
      <c r="A380" s="155"/>
      <c r="B380" s="156"/>
      <c r="C380" s="161"/>
      <c r="D380" s="159"/>
      <c r="E380" s="157"/>
      <c r="F380" s="160"/>
      <c r="G380" s="160"/>
      <c r="H380" s="157"/>
      <c r="I380" s="157"/>
      <c r="J380" s="157"/>
      <c r="K380" s="157"/>
      <c r="L380" s="159"/>
      <c r="M380" s="100"/>
      <c r="N380" s="100"/>
      <c r="O380" s="130"/>
      <c r="P380" s="130"/>
    </row>
    <row r="381" spans="1:16">
      <c r="A381" s="155"/>
      <c r="B381" s="156"/>
      <c r="C381" s="161"/>
      <c r="D381" s="159"/>
      <c r="E381" s="157"/>
      <c r="F381" s="160"/>
      <c r="G381" s="160"/>
      <c r="H381" s="157"/>
      <c r="I381" s="160"/>
      <c r="J381" s="157"/>
      <c r="K381" s="160"/>
      <c r="L381" s="159"/>
      <c r="M381" s="100"/>
      <c r="N381" s="100"/>
      <c r="O381" s="130"/>
      <c r="P381" s="130"/>
    </row>
    <row r="382" spans="1:16">
      <c r="A382" s="155"/>
      <c r="B382" s="156"/>
      <c r="C382" s="161"/>
      <c r="D382" s="159"/>
      <c r="E382" s="160"/>
      <c r="F382" s="160"/>
      <c r="G382" s="160"/>
      <c r="H382" s="157"/>
      <c r="I382" s="160"/>
      <c r="J382" s="157"/>
      <c r="K382" s="157"/>
      <c r="L382" s="159"/>
      <c r="M382" s="100"/>
      <c r="N382" s="100"/>
      <c r="O382" s="130"/>
      <c r="P382" s="130"/>
    </row>
    <row r="383" spans="1:16">
      <c r="A383" s="155"/>
      <c r="B383" s="156"/>
      <c r="C383" s="161"/>
      <c r="D383" s="159"/>
      <c r="E383" s="160"/>
      <c r="F383" s="160"/>
      <c r="G383" s="160"/>
      <c r="H383" s="157"/>
      <c r="I383" s="160"/>
      <c r="J383" s="157"/>
      <c r="K383" s="157"/>
      <c r="L383" s="159"/>
      <c r="M383" s="100"/>
      <c r="N383" s="100"/>
      <c r="O383" s="130"/>
      <c r="P383" s="130"/>
    </row>
    <row r="384" spans="1:16">
      <c r="A384" s="155"/>
      <c r="B384" s="156"/>
      <c r="C384" s="161"/>
      <c r="D384" s="159"/>
      <c r="E384" s="160"/>
      <c r="F384" s="160"/>
      <c r="G384" s="160"/>
      <c r="H384" s="157"/>
      <c r="I384" s="157"/>
      <c r="J384" s="157"/>
      <c r="K384" s="157"/>
      <c r="L384" s="159"/>
      <c r="M384" s="100"/>
      <c r="N384" s="100"/>
      <c r="O384" s="130"/>
      <c r="P384" s="130"/>
    </row>
    <row r="385" spans="1:16">
      <c r="A385" s="155"/>
      <c r="B385" s="156"/>
      <c r="C385" s="161"/>
      <c r="D385" s="159"/>
      <c r="E385" s="160"/>
      <c r="F385" s="160"/>
      <c r="G385" s="160"/>
      <c r="H385" s="157"/>
      <c r="I385" s="157"/>
      <c r="J385" s="157"/>
      <c r="K385" s="157"/>
      <c r="L385" s="159"/>
      <c r="M385" s="99"/>
      <c r="N385" s="99"/>
      <c r="O385" s="129"/>
      <c r="P385" s="129"/>
    </row>
    <row r="386" spans="1:16">
      <c r="A386" s="155"/>
      <c r="B386" s="156"/>
      <c r="C386" s="161"/>
      <c r="D386" s="159"/>
      <c r="E386" s="160"/>
      <c r="F386" s="160"/>
      <c r="G386" s="160"/>
      <c r="H386" s="157"/>
      <c r="I386" s="157"/>
      <c r="J386" s="160"/>
      <c r="K386" s="160"/>
      <c r="L386" s="159"/>
      <c r="M386" s="100"/>
      <c r="N386" s="100"/>
      <c r="O386" s="130"/>
      <c r="P386" s="130"/>
    </row>
    <row r="387" spans="1:16">
      <c r="A387" s="155"/>
      <c r="B387" s="156"/>
      <c r="C387" s="161"/>
      <c r="D387" s="159"/>
      <c r="E387" s="160"/>
      <c r="F387" s="160"/>
      <c r="G387" s="160"/>
      <c r="H387" s="157"/>
      <c r="I387" s="160"/>
      <c r="J387" s="160"/>
      <c r="K387" s="160"/>
      <c r="L387" s="159"/>
      <c r="M387" s="100"/>
      <c r="N387" s="100"/>
      <c r="O387" s="130"/>
      <c r="P387" s="130"/>
    </row>
    <row r="388" spans="1:16">
      <c r="A388" s="155"/>
      <c r="B388" s="156"/>
      <c r="C388" s="161"/>
      <c r="D388" s="159"/>
      <c r="E388" s="160"/>
      <c r="F388" s="160"/>
      <c r="G388" s="160"/>
      <c r="H388" s="157"/>
      <c r="I388" s="160"/>
      <c r="J388" s="160"/>
      <c r="K388" s="160"/>
      <c r="L388" s="159"/>
      <c r="M388" s="100"/>
      <c r="N388" s="100"/>
      <c r="O388" s="130"/>
      <c r="P388" s="130"/>
    </row>
    <row r="389" spans="1:16">
      <c r="A389" s="155"/>
      <c r="B389" s="156"/>
      <c r="C389" s="161"/>
      <c r="D389" s="159"/>
      <c r="E389" s="160"/>
      <c r="F389" s="160"/>
      <c r="G389" s="160"/>
      <c r="H389" s="157"/>
      <c r="I389" s="160"/>
      <c r="J389" s="160"/>
      <c r="K389" s="160"/>
      <c r="L389" s="159"/>
      <c r="M389" s="100"/>
      <c r="N389" s="100"/>
      <c r="O389" s="130"/>
      <c r="P389" s="130"/>
    </row>
    <row r="390" spans="1:16">
      <c r="A390" s="155"/>
      <c r="B390" s="156"/>
      <c r="C390" s="161"/>
      <c r="D390" s="159"/>
      <c r="E390" s="160"/>
      <c r="F390" s="160"/>
      <c r="G390" s="160"/>
      <c r="H390" s="157"/>
      <c r="I390" s="160"/>
      <c r="J390" s="160"/>
      <c r="K390" s="160"/>
      <c r="L390" s="159"/>
      <c r="M390" s="100"/>
      <c r="N390" s="100"/>
      <c r="O390" s="130"/>
      <c r="P390" s="130"/>
    </row>
    <row r="391" spans="1:16">
      <c r="A391" s="155"/>
      <c r="B391" s="156"/>
      <c r="C391" s="161"/>
      <c r="D391" s="159"/>
      <c r="E391" s="160"/>
      <c r="F391" s="160"/>
      <c r="G391" s="160"/>
      <c r="H391" s="157"/>
      <c r="I391" s="157"/>
      <c r="J391" s="160"/>
      <c r="K391" s="160"/>
      <c r="L391" s="159"/>
      <c r="M391" s="100"/>
      <c r="N391" s="100"/>
      <c r="O391" s="130"/>
      <c r="P391" s="130"/>
    </row>
    <row r="392" spans="1:16">
      <c r="A392" s="155"/>
      <c r="B392" s="156"/>
      <c r="C392" s="161"/>
      <c r="D392" s="159"/>
      <c r="E392" s="160"/>
      <c r="F392" s="160"/>
      <c r="G392" s="160"/>
      <c r="H392" s="157"/>
      <c r="I392" s="160"/>
      <c r="J392" s="160"/>
      <c r="K392" s="160"/>
      <c r="L392" s="159"/>
      <c r="M392" s="100"/>
      <c r="N392" s="100"/>
      <c r="O392" s="130"/>
      <c r="P392" s="130"/>
    </row>
    <row r="393" spans="1:16">
      <c r="A393" s="155"/>
      <c r="B393" s="156"/>
      <c r="C393" s="161"/>
      <c r="D393" s="159"/>
      <c r="E393" s="160"/>
      <c r="F393" s="160"/>
      <c r="G393" s="160"/>
      <c r="H393" s="157"/>
      <c r="I393" s="157"/>
      <c r="J393" s="160"/>
      <c r="K393" s="160"/>
      <c r="L393" s="159"/>
      <c r="M393" s="100"/>
      <c r="N393" s="100"/>
      <c r="O393" s="130"/>
      <c r="P393" s="130"/>
    </row>
    <row r="394" spans="1:16">
      <c r="A394" s="155"/>
      <c r="B394" s="156"/>
      <c r="C394" s="161"/>
      <c r="D394" s="159"/>
      <c r="E394" s="160"/>
      <c r="F394" s="160"/>
      <c r="G394" s="160"/>
      <c r="H394" s="157"/>
      <c r="I394" s="157"/>
      <c r="J394" s="160"/>
      <c r="K394" s="160"/>
      <c r="L394" s="159"/>
      <c r="M394" s="100"/>
      <c r="N394" s="100"/>
      <c r="O394" s="130"/>
      <c r="P394" s="130"/>
    </row>
    <row r="395" spans="1:16">
      <c r="A395" s="155"/>
      <c r="B395" s="156"/>
      <c r="C395" s="161"/>
      <c r="D395" s="159"/>
      <c r="E395" s="160"/>
      <c r="F395" s="160"/>
      <c r="G395" s="160"/>
      <c r="H395" s="157"/>
      <c r="I395" s="160"/>
      <c r="J395" s="160"/>
      <c r="K395" s="160"/>
      <c r="L395" s="159"/>
      <c r="M395" s="100"/>
      <c r="N395" s="100"/>
      <c r="O395" s="130"/>
      <c r="P395" s="130"/>
    </row>
    <row r="396" spans="1:16">
      <c r="A396" s="155"/>
      <c r="B396" s="156"/>
      <c r="C396" s="161"/>
      <c r="D396" s="159"/>
      <c r="E396" s="160"/>
      <c r="F396" s="160"/>
      <c r="G396" s="160"/>
      <c r="H396" s="157"/>
      <c r="I396" s="160"/>
      <c r="J396" s="160"/>
      <c r="K396" s="160"/>
      <c r="L396" s="159"/>
      <c r="M396" s="100"/>
      <c r="N396" s="100"/>
      <c r="O396" s="130"/>
      <c r="P396" s="130"/>
    </row>
    <row r="397" spans="1:16">
      <c r="A397" s="155"/>
      <c r="B397" s="156"/>
      <c r="C397" s="161"/>
      <c r="D397" s="159"/>
      <c r="E397" s="160"/>
      <c r="F397" s="160"/>
      <c r="G397" s="160"/>
      <c r="H397" s="157"/>
      <c r="I397" s="157"/>
      <c r="J397" s="160"/>
      <c r="K397" s="160"/>
      <c r="L397" s="159"/>
      <c r="M397" s="100"/>
      <c r="N397" s="100"/>
      <c r="O397" s="130"/>
      <c r="P397" s="130"/>
    </row>
    <row r="398" spans="1:16">
      <c r="A398" s="155"/>
      <c r="B398" s="156"/>
      <c r="C398" s="161"/>
      <c r="D398" s="159"/>
      <c r="E398" s="160"/>
      <c r="F398" s="160"/>
      <c r="G398" s="160"/>
      <c r="H398" s="157"/>
      <c r="I398" s="157"/>
      <c r="J398" s="157"/>
      <c r="K398" s="157"/>
      <c r="L398" s="159"/>
      <c r="M398" s="100"/>
      <c r="N398" s="100"/>
      <c r="O398" s="130"/>
      <c r="P398" s="130"/>
    </row>
    <row r="399" spans="1:16">
      <c r="A399" s="155"/>
      <c r="B399" s="156"/>
      <c r="C399" s="161"/>
      <c r="D399" s="159"/>
      <c r="E399" s="160"/>
      <c r="F399" s="160"/>
      <c r="G399" s="160"/>
      <c r="H399" s="157"/>
      <c r="I399" s="160"/>
      <c r="J399" s="160"/>
      <c r="K399" s="160"/>
      <c r="L399" s="159"/>
      <c r="M399" s="100"/>
      <c r="N399" s="100"/>
      <c r="O399" s="130"/>
      <c r="P399" s="130"/>
    </row>
    <row r="400" spans="1:16">
      <c r="A400" s="155"/>
      <c r="B400" s="156"/>
      <c r="C400" s="161"/>
      <c r="D400" s="159"/>
      <c r="E400" s="160"/>
      <c r="F400" s="160"/>
      <c r="G400" s="160"/>
      <c r="H400" s="157"/>
      <c r="I400" s="157"/>
      <c r="J400" s="160"/>
      <c r="K400" s="160"/>
      <c r="L400" s="159"/>
      <c r="M400" s="100"/>
      <c r="N400" s="100"/>
      <c r="O400" s="130"/>
      <c r="P400" s="130"/>
    </row>
    <row r="401" spans="1:16">
      <c r="A401" s="155"/>
      <c r="B401" s="156"/>
      <c r="C401" s="161"/>
      <c r="D401" s="159"/>
      <c r="E401" s="160"/>
      <c r="F401" s="160"/>
      <c r="G401" s="160"/>
      <c r="H401" s="157"/>
      <c r="I401" s="160"/>
      <c r="J401" s="160"/>
      <c r="K401" s="160"/>
      <c r="L401" s="159"/>
      <c r="M401" s="100"/>
      <c r="N401" s="100"/>
      <c r="O401" s="130"/>
      <c r="P401" s="130"/>
    </row>
    <row r="402" spans="1:16">
      <c r="A402" s="155"/>
      <c r="B402" s="156"/>
      <c r="C402" s="161"/>
      <c r="D402" s="159"/>
      <c r="E402" s="160"/>
      <c r="F402" s="160"/>
      <c r="G402" s="160"/>
      <c r="H402" s="157"/>
      <c r="I402" s="157"/>
      <c r="J402" s="160"/>
      <c r="K402" s="160"/>
      <c r="L402" s="159"/>
      <c r="M402" s="100"/>
      <c r="N402" s="100"/>
      <c r="O402" s="130"/>
      <c r="P402" s="130"/>
    </row>
    <row r="403" spans="1:16">
      <c r="A403" s="155"/>
      <c r="B403" s="156"/>
      <c r="C403" s="161"/>
      <c r="D403" s="159"/>
      <c r="E403" s="160"/>
      <c r="F403" s="160"/>
      <c r="G403" s="160"/>
      <c r="H403" s="157"/>
      <c r="I403" s="157"/>
      <c r="J403" s="160"/>
      <c r="K403" s="160"/>
      <c r="L403" s="159"/>
      <c r="M403" s="100"/>
      <c r="N403" s="100"/>
      <c r="O403" s="130"/>
      <c r="P403" s="130"/>
    </row>
    <row r="404" spans="1:16">
      <c r="A404" s="155"/>
      <c r="B404" s="156"/>
      <c r="C404" s="161"/>
      <c r="D404" s="159"/>
      <c r="E404" s="160"/>
      <c r="F404" s="160"/>
      <c r="G404" s="160"/>
      <c r="H404" s="157"/>
      <c r="I404" s="160"/>
      <c r="J404" s="160"/>
      <c r="K404" s="160"/>
      <c r="L404" s="159"/>
      <c r="M404" s="100"/>
      <c r="N404" s="100"/>
      <c r="O404" s="130"/>
      <c r="P404" s="130"/>
    </row>
    <row r="405" spans="1:16">
      <c r="A405" s="155"/>
      <c r="B405" s="156"/>
      <c r="C405" s="161"/>
      <c r="D405" s="159"/>
      <c r="E405" s="160"/>
      <c r="F405" s="160"/>
      <c r="G405" s="160"/>
      <c r="H405" s="157"/>
      <c r="I405" s="160"/>
      <c r="J405" s="160"/>
      <c r="K405" s="160"/>
      <c r="L405" s="159"/>
      <c r="M405" s="100"/>
      <c r="N405" s="100"/>
      <c r="O405" s="130"/>
      <c r="P405" s="130"/>
    </row>
    <row r="406" spans="1:16">
      <c r="A406" s="155"/>
      <c r="B406" s="156"/>
      <c r="C406" s="161"/>
      <c r="D406" s="159"/>
      <c r="E406" s="160"/>
      <c r="F406" s="160"/>
      <c r="G406" s="160"/>
      <c r="H406" s="157"/>
      <c r="I406" s="160"/>
      <c r="J406" s="160"/>
      <c r="K406" s="160"/>
      <c r="L406" s="159"/>
      <c r="M406" s="100"/>
      <c r="N406" s="100"/>
      <c r="O406" s="130"/>
      <c r="P406" s="130"/>
    </row>
    <row r="407" spans="1:16">
      <c r="A407" s="155"/>
      <c r="B407" s="156"/>
      <c r="C407" s="161"/>
      <c r="D407" s="159"/>
      <c r="E407" s="160"/>
      <c r="F407" s="160"/>
      <c r="G407" s="160"/>
      <c r="H407" s="157"/>
      <c r="I407" s="160"/>
      <c r="J407" s="160"/>
      <c r="K407" s="160"/>
      <c r="L407" s="159"/>
      <c r="M407" s="100"/>
      <c r="N407" s="100"/>
      <c r="O407" s="130"/>
      <c r="P407" s="130"/>
    </row>
    <row r="408" spans="1:16">
      <c r="A408" s="155"/>
      <c r="B408" s="156"/>
      <c r="C408" s="161"/>
      <c r="D408" s="159"/>
      <c r="E408" s="160"/>
      <c r="F408" s="160"/>
      <c r="G408" s="160"/>
      <c r="H408" s="157"/>
      <c r="I408" s="160"/>
      <c r="J408" s="160"/>
      <c r="K408" s="160"/>
      <c r="L408" s="159"/>
      <c r="M408" s="100"/>
      <c r="N408" s="100"/>
      <c r="O408" s="130"/>
      <c r="P408" s="130"/>
    </row>
    <row r="409" spans="1:16">
      <c r="A409" s="155"/>
      <c r="B409" s="156"/>
      <c r="C409" s="161"/>
      <c r="D409" s="159"/>
      <c r="E409" s="160"/>
      <c r="F409" s="160"/>
      <c r="G409" s="160"/>
      <c r="H409" s="157"/>
      <c r="I409" s="160"/>
      <c r="J409" s="160"/>
      <c r="K409" s="160"/>
      <c r="L409" s="159"/>
      <c r="M409" s="100"/>
      <c r="N409" s="100"/>
      <c r="O409" s="130"/>
      <c r="P409" s="130"/>
    </row>
    <row r="410" spans="1:16">
      <c r="A410" s="155"/>
      <c r="B410" s="156"/>
      <c r="C410" s="161"/>
      <c r="D410" s="159"/>
      <c r="E410" s="160"/>
      <c r="F410" s="160"/>
      <c r="G410" s="160"/>
      <c r="H410" s="157"/>
      <c r="I410" s="160"/>
      <c r="J410" s="160"/>
      <c r="K410" s="160"/>
      <c r="L410" s="159"/>
      <c r="M410" s="100"/>
      <c r="N410" s="100"/>
      <c r="O410" s="130"/>
      <c r="P410" s="130"/>
    </row>
    <row r="411" spans="1:16">
      <c r="A411" s="155"/>
      <c r="B411" s="156"/>
      <c r="C411" s="161"/>
      <c r="D411" s="159"/>
      <c r="E411" s="160"/>
      <c r="F411" s="160"/>
      <c r="G411" s="160"/>
      <c r="H411" s="157"/>
      <c r="I411" s="157"/>
      <c r="J411" s="157"/>
      <c r="K411" s="157"/>
      <c r="L411" s="159"/>
      <c r="M411" s="100"/>
      <c r="N411" s="100"/>
      <c r="O411" s="130"/>
      <c r="P411" s="130"/>
    </row>
    <row r="412" spans="1:16">
      <c r="A412" s="155"/>
      <c r="B412" s="156"/>
      <c r="C412" s="161"/>
      <c r="D412" s="159"/>
      <c r="E412" s="160"/>
      <c r="F412" s="160"/>
      <c r="G412" s="160"/>
      <c r="H412" s="157"/>
      <c r="I412" s="157"/>
      <c r="J412" s="160"/>
      <c r="K412" s="160"/>
      <c r="L412" s="159"/>
      <c r="M412" s="100"/>
      <c r="N412" s="100"/>
      <c r="O412" s="130"/>
      <c r="P412" s="130"/>
    </row>
    <row r="413" spans="1:16">
      <c r="A413" s="155"/>
      <c r="B413" s="156"/>
      <c r="C413" s="161"/>
      <c r="D413" s="159"/>
      <c r="E413" s="160"/>
      <c r="F413" s="160"/>
      <c r="G413" s="160"/>
      <c r="H413" s="160"/>
      <c r="I413" s="160"/>
      <c r="J413" s="160"/>
      <c r="K413" s="160"/>
      <c r="L413" s="159"/>
      <c r="M413" s="100"/>
      <c r="N413" s="100"/>
      <c r="O413" s="130"/>
      <c r="P413" s="130"/>
    </row>
    <row r="414" spans="1:16">
      <c r="A414" s="155"/>
      <c r="B414" s="156"/>
      <c r="C414" s="161"/>
      <c r="D414" s="159"/>
      <c r="E414" s="160"/>
      <c r="F414" s="160"/>
      <c r="G414" s="160"/>
      <c r="H414" s="157"/>
      <c r="I414" s="157"/>
      <c r="J414" s="160"/>
      <c r="K414" s="160"/>
      <c r="L414" s="159"/>
      <c r="M414" s="100"/>
      <c r="N414" s="100"/>
      <c r="O414" s="130"/>
      <c r="P414" s="130"/>
    </row>
    <row r="415" spans="1:16">
      <c r="A415" s="155"/>
      <c r="B415" s="156"/>
      <c r="C415" s="161"/>
      <c r="D415" s="159"/>
      <c r="E415" s="160"/>
      <c r="F415" s="160"/>
      <c r="G415" s="160"/>
      <c r="H415" s="157"/>
      <c r="I415" s="160"/>
      <c r="J415" s="160"/>
      <c r="K415" s="160"/>
      <c r="L415" s="159"/>
      <c r="M415" s="100"/>
      <c r="N415" s="100"/>
      <c r="O415" s="130"/>
      <c r="P415" s="130"/>
    </row>
    <row r="416" spans="1:16">
      <c r="A416" s="155"/>
      <c r="B416" s="156"/>
      <c r="C416" s="161"/>
      <c r="D416" s="159"/>
      <c r="E416" s="160"/>
      <c r="F416" s="160"/>
      <c r="G416" s="160"/>
      <c r="H416" s="157"/>
      <c r="I416" s="157"/>
      <c r="J416" s="160"/>
      <c r="K416" s="160"/>
      <c r="L416" s="159"/>
      <c r="M416" s="100"/>
      <c r="N416" s="100"/>
      <c r="O416" s="130"/>
      <c r="P416" s="130"/>
    </row>
    <row r="417" spans="1:16">
      <c r="A417" s="155"/>
      <c r="B417" s="156"/>
      <c r="C417" s="161"/>
      <c r="D417" s="159"/>
      <c r="E417" s="160"/>
      <c r="F417" s="160"/>
      <c r="G417" s="160"/>
      <c r="H417" s="157"/>
      <c r="I417" s="160"/>
      <c r="J417" s="160"/>
      <c r="K417" s="160"/>
      <c r="L417" s="159"/>
      <c r="M417" s="100"/>
      <c r="N417" s="100"/>
      <c r="O417" s="130"/>
      <c r="P417" s="130"/>
    </row>
    <row r="418" spans="1:16">
      <c r="A418" s="155"/>
      <c r="B418" s="156"/>
      <c r="C418" s="161"/>
      <c r="D418" s="159"/>
      <c r="E418" s="160"/>
      <c r="F418" s="160"/>
      <c r="G418" s="160"/>
      <c r="H418" s="157"/>
      <c r="I418" s="157"/>
      <c r="J418" s="157"/>
      <c r="K418" s="157"/>
      <c r="L418" s="159"/>
      <c r="M418" s="100"/>
      <c r="N418" s="100"/>
      <c r="O418" s="130"/>
      <c r="P418" s="130"/>
    </row>
    <row r="419" spans="1:16">
      <c r="A419" s="155"/>
      <c r="B419" s="156"/>
      <c r="C419" s="161"/>
      <c r="D419" s="159"/>
      <c r="E419" s="160"/>
      <c r="F419" s="160"/>
      <c r="G419" s="160"/>
      <c r="H419" s="157"/>
      <c r="I419" s="157"/>
      <c r="J419" s="157"/>
      <c r="K419" s="157"/>
      <c r="L419" s="159"/>
      <c r="M419" s="100"/>
      <c r="N419" s="100"/>
      <c r="O419" s="130"/>
      <c r="P419" s="130"/>
    </row>
    <row r="420" spans="1:16">
      <c r="A420" s="155"/>
      <c r="B420" s="156"/>
      <c r="C420" s="161"/>
      <c r="D420" s="159"/>
      <c r="E420" s="160"/>
      <c r="F420" s="160"/>
      <c r="G420" s="160"/>
      <c r="H420" s="157"/>
      <c r="I420" s="157"/>
      <c r="J420" s="160"/>
      <c r="K420" s="160"/>
      <c r="L420" s="159"/>
      <c r="M420" s="100"/>
      <c r="N420" s="100"/>
      <c r="O420" s="130"/>
      <c r="P420" s="130"/>
    </row>
    <row r="421" spans="1:16">
      <c r="A421" s="155"/>
      <c r="B421" s="156"/>
      <c r="C421" s="161"/>
      <c r="D421" s="159"/>
      <c r="E421" s="160"/>
      <c r="F421" s="160"/>
      <c r="G421" s="160"/>
      <c r="H421" s="160"/>
      <c r="I421" s="160"/>
      <c r="J421" s="160"/>
      <c r="K421" s="160"/>
      <c r="L421" s="159"/>
      <c r="M421" s="100"/>
      <c r="N421" s="100"/>
      <c r="O421" s="130"/>
      <c r="P421" s="130"/>
    </row>
    <row r="422" spans="1:16">
      <c r="A422" s="155"/>
      <c r="B422" s="156"/>
      <c r="C422" s="161"/>
      <c r="D422" s="159"/>
      <c r="E422" s="160"/>
      <c r="F422" s="160"/>
      <c r="G422" s="160"/>
      <c r="H422" s="157"/>
      <c r="I422" s="157"/>
      <c r="J422" s="160"/>
      <c r="K422" s="160"/>
      <c r="L422" s="159"/>
      <c r="M422" s="100"/>
      <c r="N422" s="100"/>
      <c r="O422" s="130"/>
      <c r="P422" s="130"/>
    </row>
    <row r="423" spans="1:16">
      <c r="A423" s="155"/>
      <c r="B423" s="156"/>
      <c r="C423" s="161"/>
      <c r="D423" s="159"/>
      <c r="E423" s="160"/>
      <c r="F423" s="160"/>
      <c r="G423" s="160"/>
      <c r="H423" s="157"/>
      <c r="I423" s="160"/>
      <c r="J423" s="160"/>
      <c r="K423" s="160"/>
      <c r="L423" s="159"/>
      <c r="M423" s="100"/>
      <c r="N423" s="100"/>
      <c r="O423" s="130"/>
      <c r="P423" s="130"/>
    </row>
    <row r="424" spans="1:16">
      <c r="A424" s="155"/>
      <c r="B424" s="156"/>
      <c r="C424" s="161"/>
      <c r="D424" s="159"/>
      <c r="E424" s="160"/>
      <c r="F424" s="160"/>
      <c r="G424" s="160"/>
      <c r="H424" s="157"/>
      <c r="I424" s="157"/>
      <c r="J424" s="160"/>
      <c r="K424" s="160"/>
      <c r="L424" s="159"/>
      <c r="M424" s="100"/>
      <c r="N424" s="100"/>
      <c r="O424" s="130"/>
      <c r="P424" s="130"/>
    </row>
    <row r="425" spans="1:16">
      <c r="A425" s="155"/>
      <c r="B425" s="156"/>
      <c r="C425" s="161"/>
      <c r="D425" s="159"/>
      <c r="E425" s="160"/>
      <c r="F425" s="160"/>
      <c r="G425" s="160"/>
      <c r="H425" s="157"/>
      <c r="I425" s="160"/>
      <c r="J425" s="160"/>
      <c r="K425" s="157"/>
      <c r="L425" s="159"/>
      <c r="M425" s="100"/>
      <c r="N425" s="100"/>
      <c r="O425" s="130"/>
      <c r="P425" s="130"/>
    </row>
    <row r="426" spans="1:16">
      <c r="A426" s="155"/>
      <c r="B426" s="156"/>
      <c r="C426" s="161"/>
      <c r="D426" s="159"/>
      <c r="E426" s="160"/>
      <c r="F426" s="160"/>
      <c r="G426" s="160"/>
      <c r="H426" s="157"/>
      <c r="I426" s="160"/>
      <c r="J426" s="160"/>
      <c r="K426" s="157"/>
      <c r="L426" s="159"/>
      <c r="M426" s="100"/>
      <c r="N426" s="100"/>
      <c r="O426" s="130"/>
      <c r="P426" s="130"/>
    </row>
    <row r="427" spans="1:16">
      <c r="A427" s="155"/>
      <c r="B427" s="156"/>
      <c r="C427" s="161"/>
      <c r="D427" s="159"/>
      <c r="E427" s="160"/>
      <c r="F427" s="160"/>
      <c r="G427" s="160"/>
      <c r="H427" s="157"/>
      <c r="I427" s="157"/>
      <c r="J427" s="157"/>
      <c r="K427" s="160"/>
      <c r="L427" s="159"/>
      <c r="M427" s="100"/>
      <c r="N427" s="100"/>
      <c r="O427" s="130"/>
      <c r="P427" s="130"/>
    </row>
    <row r="428" spans="1:16">
      <c r="A428" s="155"/>
      <c r="B428" s="156"/>
      <c r="C428" s="161"/>
      <c r="D428" s="159"/>
      <c r="E428" s="160"/>
      <c r="F428" s="160"/>
      <c r="G428" s="160"/>
      <c r="H428" s="157"/>
      <c r="I428" s="157"/>
      <c r="J428" s="160"/>
      <c r="K428" s="160"/>
      <c r="L428" s="159"/>
      <c r="M428" s="100"/>
      <c r="N428" s="100"/>
      <c r="O428" s="130"/>
      <c r="P428" s="130"/>
    </row>
    <row r="429" spans="1:16">
      <c r="A429" s="155"/>
      <c r="B429" s="156"/>
      <c r="C429" s="161"/>
      <c r="D429" s="159"/>
      <c r="E429" s="160"/>
      <c r="F429" s="160"/>
      <c r="G429" s="160"/>
      <c r="H429" s="157"/>
      <c r="I429" s="157"/>
      <c r="J429" s="160"/>
      <c r="K429" s="160"/>
      <c r="L429" s="159"/>
      <c r="M429" s="100"/>
      <c r="N429" s="100"/>
      <c r="O429" s="130"/>
      <c r="P429" s="130"/>
    </row>
    <row r="430" spans="1:16">
      <c r="A430" s="155"/>
      <c r="B430" s="156"/>
      <c r="C430" s="161"/>
      <c r="D430" s="159"/>
      <c r="E430" s="160"/>
      <c r="F430" s="160"/>
      <c r="G430" s="160"/>
      <c r="H430" s="157"/>
      <c r="I430" s="160"/>
      <c r="J430" s="160"/>
      <c r="K430" s="160"/>
      <c r="L430" s="159"/>
      <c r="M430" s="100"/>
      <c r="N430" s="100"/>
      <c r="O430" s="130"/>
      <c r="P430" s="130"/>
    </row>
    <row r="431" spans="1:16">
      <c r="A431" s="155"/>
      <c r="B431" s="156"/>
      <c r="C431" s="161"/>
      <c r="D431" s="159"/>
      <c r="E431" s="160"/>
      <c r="F431" s="160"/>
      <c r="G431" s="160"/>
      <c r="H431" s="157"/>
      <c r="I431" s="160"/>
      <c r="J431" s="160"/>
      <c r="K431" s="160"/>
      <c r="L431" s="159"/>
      <c r="M431" s="100"/>
      <c r="N431" s="100"/>
      <c r="O431" s="130"/>
      <c r="P431" s="130"/>
    </row>
    <row r="432" spans="1:16">
      <c r="A432" s="155"/>
      <c r="B432" s="156"/>
      <c r="C432" s="161"/>
      <c r="D432" s="159"/>
      <c r="E432" s="160"/>
      <c r="F432" s="160"/>
      <c r="G432" s="160"/>
      <c r="H432" s="157"/>
      <c r="I432" s="160"/>
      <c r="J432" s="160"/>
      <c r="K432" s="160"/>
      <c r="L432" s="159"/>
      <c r="M432" s="100"/>
      <c r="N432" s="100"/>
      <c r="O432" s="130"/>
      <c r="P432" s="130"/>
    </row>
    <row r="433" spans="1:16">
      <c r="A433" s="155"/>
      <c r="B433" s="156"/>
      <c r="C433" s="161"/>
      <c r="D433" s="159"/>
      <c r="E433" s="160"/>
      <c r="F433" s="160"/>
      <c r="G433" s="160"/>
      <c r="H433" s="157"/>
      <c r="I433" s="157"/>
      <c r="J433" s="157"/>
      <c r="K433" s="157"/>
      <c r="L433" s="159"/>
      <c r="M433" s="99"/>
      <c r="N433" s="99"/>
      <c r="O433" s="129"/>
      <c r="P433" s="129"/>
    </row>
    <row r="434" spans="1:16">
      <c r="A434" s="155"/>
      <c r="B434" s="156"/>
      <c r="C434" s="161"/>
      <c r="D434" s="159"/>
      <c r="E434" s="160"/>
      <c r="F434" s="160"/>
      <c r="G434" s="160"/>
      <c r="H434" s="157"/>
      <c r="I434" s="160"/>
      <c r="J434" s="160"/>
      <c r="K434" s="160"/>
      <c r="L434" s="159"/>
      <c r="M434" s="100"/>
      <c r="N434" s="100"/>
      <c r="O434" s="130"/>
      <c r="P434" s="130"/>
    </row>
    <row r="435" spans="1:16">
      <c r="A435" s="155"/>
      <c r="B435" s="156"/>
      <c r="C435" s="161"/>
      <c r="D435" s="159"/>
      <c r="E435" s="160"/>
      <c r="F435" s="160"/>
      <c r="G435" s="160"/>
      <c r="H435" s="160"/>
      <c r="I435" s="160"/>
      <c r="J435" s="160"/>
      <c r="K435" s="160"/>
      <c r="L435" s="159"/>
      <c r="M435" s="100"/>
      <c r="N435" s="100"/>
      <c r="O435" s="130"/>
      <c r="P435" s="130"/>
    </row>
    <row r="436" spans="1:16">
      <c r="A436" s="155"/>
      <c r="B436" s="156"/>
      <c r="C436" s="161"/>
      <c r="D436" s="159"/>
      <c r="E436" s="160"/>
      <c r="F436" s="160"/>
      <c r="G436" s="160"/>
      <c r="H436" s="157"/>
      <c r="I436" s="157"/>
      <c r="J436" s="160"/>
      <c r="K436" s="160"/>
      <c r="L436" s="159"/>
      <c r="M436" s="100"/>
      <c r="N436" s="100"/>
      <c r="O436" s="130"/>
      <c r="P436" s="130"/>
    </row>
    <row r="437" spans="1:16">
      <c r="A437" s="155"/>
      <c r="B437" s="156"/>
      <c r="C437" s="161"/>
      <c r="D437" s="159"/>
      <c r="E437" s="160"/>
      <c r="F437" s="160"/>
      <c r="G437" s="160"/>
      <c r="H437" s="157"/>
      <c r="I437" s="157"/>
      <c r="J437" s="160"/>
      <c r="K437" s="160"/>
      <c r="L437" s="159"/>
      <c r="M437" s="100"/>
      <c r="N437" s="100"/>
      <c r="O437" s="130"/>
      <c r="P437" s="130"/>
    </row>
    <row r="438" spans="1:16">
      <c r="A438" s="155"/>
      <c r="B438" s="156"/>
      <c r="C438" s="161"/>
      <c r="D438" s="159"/>
      <c r="E438" s="160"/>
      <c r="F438" s="160"/>
      <c r="G438" s="160"/>
      <c r="H438" s="157"/>
      <c r="I438" s="160"/>
      <c r="J438" s="160"/>
      <c r="K438" s="160"/>
      <c r="L438" s="159"/>
      <c r="M438" s="100"/>
      <c r="N438" s="100"/>
      <c r="O438" s="130"/>
      <c r="P438" s="130"/>
    </row>
    <row r="439" spans="1:16">
      <c r="A439" s="155"/>
      <c r="B439" s="156"/>
      <c r="C439" s="161"/>
      <c r="D439" s="159"/>
      <c r="E439" s="160"/>
      <c r="F439" s="160"/>
      <c r="G439" s="160"/>
      <c r="H439" s="157"/>
      <c r="I439" s="160"/>
      <c r="J439" s="160"/>
      <c r="K439" s="160"/>
      <c r="L439" s="159"/>
      <c r="M439" s="100"/>
      <c r="N439" s="100"/>
      <c r="O439" s="130"/>
      <c r="P439" s="130"/>
    </row>
    <row r="440" spans="1:16">
      <c r="A440" s="155"/>
      <c r="B440" s="156"/>
      <c r="C440" s="161"/>
      <c r="D440" s="159"/>
      <c r="E440" s="160"/>
      <c r="F440" s="160"/>
      <c r="G440" s="160"/>
      <c r="H440" s="157"/>
      <c r="I440" s="160"/>
      <c r="J440" s="160"/>
      <c r="K440" s="160"/>
      <c r="L440" s="159"/>
      <c r="M440" s="100"/>
      <c r="N440" s="100"/>
      <c r="O440" s="130"/>
      <c r="P440" s="130"/>
    </row>
    <row r="441" spans="1:16">
      <c r="A441" s="155"/>
      <c r="B441" s="156"/>
      <c r="C441" s="161"/>
      <c r="D441" s="159"/>
      <c r="E441" s="160"/>
      <c r="F441" s="160"/>
      <c r="G441" s="160"/>
      <c r="H441" s="157"/>
      <c r="I441" s="160"/>
      <c r="J441" s="160"/>
      <c r="K441" s="160"/>
      <c r="L441" s="159"/>
      <c r="M441" s="100"/>
      <c r="N441" s="100"/>
      <c r="O441" s="130"/>
      <c r="P441" s="130"/>
    </row>
    <row r="442" spans="1:16">
      <c r="A442" s="155"/>
      <c r="B442" s="156"/>
      <c r="C442" s="161"/>
      <c r="D442" s="159"/>
      <c r="E442" s="160"/>
      <c r="F442" s="160"/>
      <c r="G442" s="160"/>
      <c r="H442" s="157"/>
      <c r="I442" s="160"/>
      <c r="J442" s="160"/>
      <c r="K442" s="160"/>
      <c r="L442" s="159"/>
      <c r="M442" s="100"/>
      <c r="N442" s="100"/>
      <c r="O442" s="130"/>
      <c r="P442" s="130"/>
    </row>
    <row r="443" spans="1:16">
      <c r="A443" s="155"/>
      <c r="B443" s="156"/>
      <c r="C443" s="161"/>
      <c r="D443" s="159"/>
      <c r="E443" s="160"/>
      <c r="F443" s="160"/>
      <c r="G443" s="160"/>
      <c r="H443" s="157"/>
      <c r="I443" s="160"/>
      <c r="J443" s="160"/>
      <c r="K443" s="160"/>
      <c r="L443" s="159"/>
      <c r="M443" s="100"/>
      <c r="N443" s="100"/>
      <c r="O443" s="130"/>
      <c r="P443" s="130"/>
    </row>
    <row r="444" spans="1:16">
      <c r="A444" s="155"/>
      <c r="B444" s="156"/>
      <c r="C444" s="161"/>
      <c r="D444" s="159"/>
      <c r="E444" s="160"/>
      <c r="F444" s="160"/>
      <c r="G444" s="160"/>
      <c r="H444" s="157"/>
      <c r="I444" s="160"/>
      <c r="J444" s="160"/>
      <c r="K444" s="160"/>
      <c r="L444" s="159"/>
      <c r="M444" s="100"/>
      <c r="N444" s="100"/>
      <c r="O444" s="130"/>
      <c r="P444" s="130"/>
    </row>
    <row r="445" spans="1:16">
      <c r="A445" s="155"/>
      <c r="B445" s="156"/>
      <c r="C445" s="161"/>
      <c r="D445" s="159"/>
      <c r="E445" s="160"/>
      <c r="F445" s="160"/>
      <c r="G445" s="160"/>
      <c r="H445" s="157"/>
      <c r="I445" s="157"/>
      <c r="J445" s="160"/>
      <c r="K445" s="160"/>
      <c r="L445" s="159"/>
      <c r="M445" s="100"/>
      <c r="N445" s="100"/>
      <c r="O445" s="130"/>
      <c r="P445" s="130"/>
    </row>
    <row r="446" spans="1:16">
      <c r="A446" s="155"/>
      <c r="B446" s="156"/>
      <c r="C446" s="161"/>
      <c r="D446" s="159"/>
      <c r="E446" s="160"/>
      <c r="F446" s="160"/>
      <c r="G446" s="160"/>
      <c r="H446" s="157"/>
      <c r="I446" s="160"/>
      <c r="J446" s="160"/>
      <c r="K446" s="160"/>
      <c r="L446" s="159"/>
      <c r="M446" s="100"/>
      <c r="N446" s="100"/>
      <c r="O446" s="130"/>
      <c r="P446" s="130"/>
    </row>
    <row r="447" spans="1:16">
      <c r="A447" s="155"/>
      <c r="B447" s="156"/>
      <c r="C447" s="161"/>
      <c r="D447" s="159"/>
      <c r="E447" s="160"/>
      <c r="F447" s="160"/>
      <c r="G447" s="160"/>
      <c r="H447" s="157"/>
      <c r="I447" s="157"/>
      <c r="J447" s="160"/>
      <c r="K447" s="160"/>
      <c r="L447" s="159"/>
      <c r="M447" s="100"/>
      <c r="N447" s="100"/>
      <c r="O447" s="130"/>
      <c r="P447" s="130"/>
    </row>
    <row r="448" spans="1:16">
      <c r="A448" s="155"/>
      <c r="B448" s="156"/>
      <c r="C448" s="161"/>
      <c r="D448" s="159"/>
      <c r="E448" s="160"/>
      <c r="F448" s="160"/>
      <c r="G448" s="160"/>
      <c r="H448" s="157"/>
      <c r="I448" s="160"/>
      <c r="J448" s="157"/>
      <c r="K448" s="157"/>
      <c r="L448" s="159"/>
      <c r="M448" s="100"/>
      <c r="N448" s="100"/>
      <c r="O448" s="130"/>
      <c r="P448" s="130"/>
    </row>
    <row r="449" spans="1:16">
      <c r="A449" s="155"/>
      <c r="B449" s="156"/>
      <c r="C449" s="161"/>
      <c r="D449" s="159"/>
      <c r="E449" s="160"/>
      <c r="F449" s="160"/>
      <c r="G449" s="160"/>
      <c r="H449" s="157"/>
      <c r="I449" s="157"/>
      <c r="J449" s="157"/>
      <c r="K449" s="157"/>
      <c r="L449" s="159"/>
      <c r="M449" s="100"/>
      <c r="N449" s="100"/>
      <c r="O449" s="130"/>
      <c r="P449" s="130"/>
    </row>
    <row r="450" spans="1:16">
      <c r="A450" s="155"/>
      <c r="B450" s="156"/>
      <c r="C450" s="161"/>
      <c r="D450" s="159"/>
      <c r="E450" s="160"/>
      <c r="F450" s="160"/>
      <c r="G450" s="160"/>
      <c r="H450" s="157"/>
      <c r="I450" s="157"/>
      <c r="J450" s="157"/>
      <c r="K450" s="160"/>
      <c r="L450" s="159"/>
      <c r="M450" s="100"/>
      <c r="N450" s="100"/>
      <c r="O450" s="130"/>
      <c r="P450" s="130"/>
    </row>
    <row r="451" spans="1:16">
      <c r="A451" s="155"/>
      <c r="B451" s="156"/>
      <c r="C451" s="161"/>
      <c r="D451" s="159"/>
      <c r="E451" s="160"/>
      <c r="F451" s="160"/>
      <c r="G451" s="160"/>
      <c r="H451" s="157"/>
      <c r="I451" s="157"/>
      <c r="J451" s="157"/>
      <c r="K451" s="160"/>
      <c r="L451" s="159"/>
      <c r="M451" s="100"/>
      <c r="N451" s="100"/>
      <c r="O451" s="130"/>
      <c r="P451" s="130"/>
    </row>
    <row r="452" spans="1:16">
      <c r="A452" s="155"/>
      <c r="B452" s="156"/>
      <c r="C452" s="161"/>
      <c r="D452" s="159"/>
      <c r="E452" s="160"/>
      <c r="F452" s="160"/>
      <c r="G452" s="160"/>
      <c r="H452" s="157"/>
      <c r="I452" s="157"/>
      <c r="J452" s="157"/>
      <c r="K452" s="157"/>
      <c r="L452" s="159"/>
      <c r="M452" s="100"/>
      <c r="N452" s="100"/>
      <c r="O452" s="130"/>
      <c r="P452" s="130"/>
    </row>
    <row r="453" spans="1:16">
      <c r="A453" s="155"/>
      <c r="B453" s="156"/>
      <c r="C453" s="161"/>
      <c r="D453" s="159"/>
      <c r="E453" s="160"/>
      <c r="F453" s="160"/>
      <c r="G453" s="160"/>
      <c r="H453" s="157"/>
      <c r="I453" s="157"/>
      <c r="J453" s="157"/>
      <c r="K453" s="157"/>
      <c r="L453" s="159"/>
      <c r="M453" s="100"/>
      <c r="N453" s="100"/>
      <c r="O453" s="130"/>
      <c r="P453" s="130"/>
    </row>
    <row r="454" spans="1:16">
      <c r="A454" s="155"/>
      <c r="B454" s="156"/>
      <c r="C454" s="161"/>
      <c r="D454" s="159"/>
      <c r="E454" s="157"/>
      <c r="F454" s="160"/>
      <c r="G454" s="160"/>
      <c r="H454" s="157"/>
      <c r="I454" s="160"/>
      <c r="J454" s="157"/>
      <c r="K454" s="157"/>
      <c r="L454" s="159"/>
      <c r="M454" s="100"/>
      <c r="N454" s="100"/>
      <c r="O454" s="130"/>
      <c r="P454" s="130"/>
    </row>
    <row r="455" spans="1:16">
      <c r="A455" s="155"/>
      <c r="B455" s="156"/>
      <c r="C455" s="161"/>
      <c r="D455" s="159"/>
      <c r="E455" s="157"/>
      <c r="F455" s="160"/>
      <c r="G455" s="160"/>
      <c r="H455" s="157"/>
      <c r="I455" s="160"/>
      <c r="J455" s="157"/>
      <c r="K455" s="157"/>
      <c r="L455" s="159"/>
      <c r="M455" s="100"/>
      <c r="N455" s="100"/>
      <c r="O455" s="130"/>
      <c r="P455" s="130"/>
    </row>
    <row r="456" spans="1:16">
      <c r="A456" s="155"/>
      <c r="B456" s="156"/>
      <c r="C456" s="161"/>
      <c r="D456" s="159"/>
      <c r="E456" s="157"/>
      <c r="F456" s="157"/>
      <c r="G456" s="160"/>
      <c r="H456" s="157"/>
      <c r="I456" s="157"/>
      <c r="J456" s="157"/>
      <c r="K456" s="157"/>
      <c r="L456" s="159"/>
      <c r="M456" s="100"/>
      <c r="N456" s="100"/>
      <c r="O456" s="130"/>
      <c r="P456" s="130"/>
    </row>
    <row r="457" spans="1:16">
      <c r="A457" s="155"/>
      <c r="B457" s="156"/>
      <c r="C457" s="161"/>
      <c r="D457" s="159"/>
      <c r="E457" s="157"/>
      <c r="F457" s="160"/>
      <c r="G457" s="160"/>
      <c r="H457" s="157"/>
      <c r="I457" s="157"/>
      <c r="J457" s="157"/>
      <c r="K457" s="157"/>
      <c r="L457" s="159"/>
      <c r="M457" s="100"/>
      <c r="N457" s="100"/>
      <c r="O457" s="130"/>
      <c r="P457" s="130"/>
    </row>
    <row r="458" spans="1:16">
      <c r="A458" s="155"/>
      <c r="B458" s="156"/>
      <c r="C458" s="161"/>
      <c r="D458" s="159"/>
      <c r="E458" s="157"/>
      <c r="F458" s="157"/>
      <c r="G458" s="165"/>
      <c r="H458" s="157"/>
      <c r="I458" s="157"/>
      <c r="J458" s="157"/>
      <c r="K458" s="157"/>
      <c r="L458" s="159"/>
      <c r="M458" s="99"/>
      <c r="N458" s="99"/>
      <c r="O458" s="129"/>
      <c r="P458" s="129"/>
    </row>
    <row r="459" spans="1:16">
      <c r="A459" s="155"/>
      <c r="B459" s="156"/>
      <c r="C459" s="161"/>
      <c r="D459" s="159"/>
      <c r="E459" s="157"/>
      <c r="F459" s="157"/>
      <c r="G459" s="160"/>
      <c r="H459" s="157"/>
      <c r="I459" s="157"/>
      <c r="J459" s="157"/>
      <c r="K459" s="157"/>
      <c r="L459" s="159"/>
      <c r="M459" s="100"/>
      <c r="N459" s="100"/>
      <c r="O459" s="130"/>
      <c r="P459" s="130"/>
    </row>
    <row r="460" spans="1:16">
      <c r="A460" s="155"/>
      <c r="B460" s="156"/>
      <c r="C460" s="161"/>
      <c r="D460" s="159"/>
      <c r="E460" s="157"/>
      <c r="F460" s="160"/>
      <c r="G460" s="160"/>
      <c r="H460" s="157"/>
      <c r="I460" s="157"/>
      <c r="J460" s="160"/>
      <c r="K460" s="160"/>
      <c r="L460" s="159"/>
      <c r="M460" s="100"/>
      <c r="N460" s="100"/>
      <c r="O460" s="130"/>
      <c r="P460" s="130"/>
    </row>
    <row r="461" spans="1:16">
      <c r="A461" s="155"/>
      <c r="B461" s="156"/>
      <c r="C461" s="161"/>
      <c r="D461" s="159"/>
      <c r="E461" s="157"/>
      <c r="F461" s="160"/>
      <c r="G461" s="160"/>
      <c r="H461" s="157"/>
      <c r="I461" s="157"/>
      <c r="J461" s="157"/>
      <c r="K461" s="157"/>
      <c r="L461" s="159"/>
      <c r="M461" s="100"/>
      <c r="N461" s="100"/>
      <c r="O461" s="130"/>
      <c r="P461" s="130"/>
    </row>
    <row r="462" spans="1:16">
      <c r="A462" s="155"/>
      <c r="B462" s="156"/>
      <c r="C462" s="161"/>
      <c r="D462" s="159"/>
      <c r="E462" s="157"/>
      <c r="F462" s="160"/>
      <c r="G462" s="160"/>
      <c r="H462" s="157"/>
      <c r="I462" s="160"/>
      <c r="J462" s="157"/>
      <c r="K462" s="160"/>
      <c r="L462" s="159"/>
      <c r="M462" s="100"/>
      <c r="N462" s="100"/>
      <c r="O462" s="130"/>
      <c r="P462" s="130"/>
    </row>
    <row r="463" spans="1:16">
      <c r="A463" s="155"/>
      <c r="B463" s="156"/>
      <c r="C463" s="161"/>
      <c r="D463" s="159"/>
      <c r="E463" s="160"/>
      <c r="F463" s="160"/>
      <c r="G463" s="160"/>
      <c r="H463" s="157"/>
      <c r="I463" s="160"/>
      <c r="J463" s="157"/>
      <c r="K463" s="157"/>
      <c r="L463" s="159"/>
      <c r="M463" s="100"/>
      <c r="N463" s="100"/>
      <c r="O463" s="130"/>
      <c r="P463" s="130"/>
    </row>
    <row r="464" spans="1:16">
      <c r="A464" s="155"/>
      <c r="B464" s="156"/>
      <c r="C464" s="161"/>
      <c r="D464" s="159"/>
      <c r="E464" s="160"/>
      <c r="F464" s="160"/>
      <c r="G464" s="160"/>
      <c r="H464" s="157"/>
      <c r="I464" s="160"/>
      <c r="J464" s="157"/>
      <c r="K464" s="157"/>
      <c r="L464" s="159"/>
      <c r="M464" s="100"/>
      <c r="N464" s="100"/>
      <c r="O464" s="130"/>
      <c r="P464" s="130"/>
    </row>
    <row r="465" spans="1:16">
      <c r="A465" s="155"/>
      <c r="B465" s="156"/>
      <c r="C465" s="161"/>
      <c r="D465" s="159"/>
      <c r="E465" s="160"/>
      <c r="F465" s="160"/>
      <c r="G465" s="160"/>
      <c r="H465" s="157"/>
      <c r="I465" s="160"/>
      <c r="J465" s="157"/>
      <c r="K465" s="157"/>
      <c r="L465" s="159"/>
      <c r="M465" s="100"/>
      <c r="N465" s="100"/>
      <c r="O465" s="130"/>
      <c r="P465" s="130"/>
    </row>
    <row r="466" spans="1:16">
      <c r="A466" s="155"/>
      <c r="B466" s="156"/>
      <c r="C466" s="161"/>
      <c r="D466" s="159"/>
      <c r="E466" s="160"/>
      <c r="F466" s="160"/>
      <c r="G466" s="160"/>
      <c r="H466" s="157"/>
      <c r="I466" s="157"/>
      <c r="J466" s="160"/>
      <c r="K466" s="160"/>
      <c r="L466" s="159"/>
      <c r="M466" s="100"/>
      <c r="N466" s="100"/>
      <c r="O466" s="130"/>
      <c r="P466" s="130"/>
    </row>
    <row r="467" spans="1:16">
      <c r="A467" s="155"/>
      <c r="B467" s="156"/>
      <c r="C467" s="161"/>
      <c r="D467" s="159"/>
      <c r="E467" s="160"/>
      <c r="F467" s="160"/>
      <c r="G467" s="160"/>
      <c r="H467" s="157"/>
      <c r="I467" s="157"/>
      <c r="J467" s="160"/>
      <c r="K467" s="160"/>
      <c r="L467" s="159"/>
      <c r="M467" s="100"/>
      <c r="N467" s="100"/>
      <c r="O467" s="130"/>
      <c r="P467" s="130"/>
    </row>
    <row r="468" spans="1:16">
      <c r="A468" s="155"/>
      <c r="B468" s="156"/>
      <c r="C468" s="161"/>
      <c r="D468" s="159"/>
      <c r="E468" s="160"/>
      <c r="F468" s="160"/>
      <c r="G468" s="160"/>
      <c r="H468" s="157"/>
      <c r="I468" s="160"/>
      <c r="J468" s="160"/>
      <c r="K468" s="160"/>
      <c r="L468" s="159"/>
      <c r="M468" s="100"/>
      <c r="N468" s="100"/>
      <c r="O468" s="130"/>
      <c r="P468" s="130"/>
    </row>
    <row r="469" spans="1:16">
      <c r="A469" s="155"/>
      <c r="B469" s="156"/>
      <c r="C469" s="161"/>
      <c r="D469" s="159"/>
      <c r="E469" s="160"/>
      <c r="F469" s="160"/>
      <c r="G469" s="160"/>
      <c r="H469" s="157"/>
      <c r="I469" s="160"/>
      <c r="J469" s="160"/>
      <c r="K469" s="160"/>
      <c r="L469" s="159"/>
      <c r="M469" s="100"/>
      <c r="N469" s="100"/>
      <c r="O469" s="130"/>
      <c r="P469" s="130"/>
    </row>
    <row r="470" spans="1:16">
      <c r="A470" s="155"/>
      <c r="B470" s="156"/>
      <c r="C470" s="161"/>
      <c r="D470" s="159"/>
      <c r="E470" s="160"/>
      <c r="F470" s="160"/>
      <c r="G470" s="160"/>
      <c r="H470" s="157"/>
      <c r="I470" s="160"/>
      <c r="J470" s="160"/>
      <c r="K470" s="160"/>
      <c r="L470" s="159"/>
      <c r="M470" s="100"/>
      <c r="N470" s="100"/>
      <c r="O470" s="130"/>
      <c r="P470" s="130"/>
    </row>
    <row r="471" spans="1:16">
      <c r="A471" s="155"/>
      <c r="B471" s="156"/>
      <c r="C471" s="161"/>
      <c r="D471" s="159"/>
      <c r="E471" s="160"/>
      <c r="F471" s="160"/>
      <c r="G471" s="160"/>
      <c r="H471" s="157"/>
      <c r="I471" s="160"/>
      <c r="J471" s="160"/>
      <c r="K471" s="160"/>
      <c r="L471" s="159"/>
      <c r="M471" s="100"/>
      <c r="N471" s="100"/>
      <c r="O471" s="130"/>
      <c r="P471" s="130"/>
    </row>
    <row r="472" spans="1:16">
      <c r="A472" s="155"/>
      <c r="B472" s="156"/>
      <c r="C472" s="161"/>
      <c r="D472" s="159"/>
      <c r="E472" s="160"/>
      <c r="F472" s="160"/>
      <c r="G472" s="160"/>
      <c r="H472" s="157"/>
      <c r="I472" s="157"/>
      <c r="J472" s="160"/>
      <c r="K472" s="160"/>
      <c r="L472" s="159"/>
      <c r="M472" s="100"/>
      <c r="N472" s="100"/>
      <c r="O472" s="130"/>
      <c r="P472" s="130"/>
    </row>
    <row r="473" spans="1:16">
      <c r="A473" s="155"/>
      <c r="B473" s="156"/>
      <c r="C473" s="161"/>
      <c r="D473" s="159"/>
      <c r="E473" s="160"/>
      <c r="F473" s="160"/>
      <c r="G473" s="160"/>
      <c r="H473" s="157"/>
      <c r="I473" s="157"/>
      <c r="J473" s="160"/>
      <c r="K473" s="160"/>
      <c r="L473" s="159"/>
      <c r="M473" s="100"/>
      <c r="N473" s="100"/>
      <c r="O473" s="130"/>
      <c r="P473" s="130"/>
    </row>
    <row r="474" spans="1:16">
      <c r="A474" s="155"/>
      <c r="B474" s="156"/>
      <c r="C474" s="161"/>
      <c r="D474" s="159"/>
      <c r="E474" s="160"/>
      <c r="F474" s="160"/>
      <c r="G474" s="160"/>
      <c r="H474" s="157"/>
      <c r="I474" s="160"/>
      <c r="J474" s="160"/>
      <c r="K474" s="160"/>
      <c r="L474" s="159"/>
      <c r="M474" s="100"/>
      <c r="N474" s="100"/>
      <c r="O474" s="130"/>
      <c r="P474" s="130"/>
    </row>
    <row r="475" spans="1:16">
      <c r="A475" s="155"/>
      <c r="B475" s="156"/>
      <c r="C475" s="161"/>
      <c r="D475" s="159"/>
      <c r="E475" s="160"/>
      <c r="F475" s="160"/>
      <c r="G475" s="160"/>
      <c r="H475" s="157"/>
      <c r="I475" s="157"/>
      <c r="J475" s="160"/>
      <c r="K475" s="160"/>
      <c r="L475" s="159"/>
      <c r="M475" s="100"/>
      <c r="N475" s="100"/>
      <c r="O475" s="130"/>
      <c r="P475" s="130"/>
    </row>
    <row r="476" spans="1:16">
      <c r="A476" s="155"/>
      <c r="B476" s="156"/>
      <c r="C476" s="161"/>
      <c r="D476" s="159"/>
      <c r="E476" s="160"/>
      <c r="F476" s="160"/>
      <c r="G476" s="160"/>
      <c r="H476" s="157"/>
      <c r="I476" s="160"/>
      <c r="J476" s="160"/>
      <c r="K476" s="160"/>
      <c r="L476" s="159"/>
      <c r="M476" s="100"/>
      <c r="N476" s="100"/>
      <c r="O476" s="130"/>
      <c r="P476" s="130"/>
    </row>
    <row r="477" spans="1:16">
      <c r="A477" s="155"/>
      <c r="B477" s="156"/>
      <c r="C477" s="161"/>
      <c r="D477" s="159"/>
      <c r="E477" s="160"/>
      <c r="F477" s="160"/>
      <c r="G477" s="160"/>
      <c r="H477" s="157"/>
      <c r="I477" s="160"/>
      <c r="J477" s="160"/>
      <c r="K477" s="160"/>
      <c r="L477" s="159"/>
      <c r="M477" s="100"/>
      <c r="N477" s="100"/>
      <c r="O477" s="130"/>
      <c r="P477" s="130"/>
    </row>
    <row r="478" spans="1:16">
      <c r="A478" s="155"/>
      <c r="B478" s="156"/>
      <c r="C478" s="161"/>
      <c r="D478" s="159"/>
      <c r="E478" s="160"/>
      <c r="F478" s="160"/>
      <c r="G478" s="160"/>
      <c r="H478" s="157"/>
      <c r="I478" s="160"/>
      <c r="J478" s="160"/>
      <c r="K478" s="160"/>
      <c r="L478" s="159"/>
      <c r="M478" s="100"/>
      <c r="N478" s="100"/>
      <c r="O478" s="130"/>
      <c r="P478" s="130"/>
    </row>
    <row r="479" spans="1:16">
      <c r="A479" s="155"/>
      <c r="B479" s="156"/>
      <c r="C479" s="161"/>
      <c r="D479" s="159"/>
      <c r="E479" s="160"/>
      <c r="F479" s="160"/>
      <c r="G479" s="160"/>
      <c r="H479" s="157"/>
      <c r="I479" s="157"/>
      <c r="J479" s="160"/>
      <c r="K479" s="160"/>
      <c r="L479" s="159"/>
      <c r="M479" s="100"/>
      <c r="N479" s="100"/>
      <c r="O479" s="130"/>
      <c r="P479" s="130"/>
    </row>
    <row r="480" spans="1:16">
      <c r="A480" s="155"/>
      <c r="B480" s="156"/>
      <c r="C480" s="161"/>
      <c r="D480" s="159"/>
      <c r="E480" s="160"/>
      <c r="F480" s="160"/>
      <c r="G480" s="160"/>
      <c r="H480" s="157"/>
      <c r="I480" s="160"/>
      <c r="J480" s="160"/>
      <c r="K480" s="160"/>
      <c r="L480" s="159"/>
      <c r="M480" s="100"/>
      <c r="N480" s="100"/>
      <c r="O480" s="130"/>
      <c r="P480" s="130"/>
    </row>
    <row r="481" spans="1:16">
      <c r="A481" s="155"/>
      <c r="B481" s="156"/>
      <c r="C481" s="161"/>
      <c r="D481" s="159"/>
      <c r="E481" s="160"/>
      <c r="F481" s="160"/>
      <c r="G481" s="160"/>
      <c r="H481" s="157"/>
      <c r="I481" s="160"/>
      <c r="J481" s="160"/>
      <c r="K481" s="160"/>
      <c r="L481" s="159"/>
      <c r="M481" s="100"/>
      <c r="N481" s="100"/>
      <c r="O481" s="130"/>
      <c r="P481" s="130"/>
    </row>
    <row r="482" spans="1:16">
      <c r="A482" s="155"/>
      <c r="B482" s="156"/>
      <c r="C482" s="161"/>
      <c r="D482" s="159"/>
      <c r="E482" s="160"/>
      <c r="F482" s="160"/>
      <c r="G482" s="160"/>
      <c r="H482" s="157"/>
      <c r="I482" s="160"/>
      <c r="J482" s="160"/>
      <c r="K482" s="160"/>
      <c r="L482" s="159"/>
      <c r="M482" s="100"/>
      <c r="N482" s="100"/>
      <c r="O482" s="130"/>
      <c r="P482" s="130"/>
    </row>
    <row r="483" spans="1:16">
      <c r="A483" s="155"/>
      <c r="B483" s="156"/>
      <c r="C483" s="161"/>
      <c r="D483" s="159"/>
      <c r="E483" s="160"/>
      <c r="F483" s="160"/>
      <c r="G483" s="160"/>
      <c r="H483" s="157"/>
      <c r="I483" s="160"/>
      <c r="J483" s="160"/>
      <c r="K483" s="160"/>
      <c r="L483" s="159"/>
      <c r="M483" s="100"/>
      <c r="N483" s="100"/>
      <c r="O483" s="130"/>
      <c r="P483" s="130"/>
    </row>
    <row r="484" spans="1:16">
      <c r="A484" s="155"/>
      <c r="B484" s="156"/>
      <c r="C484" s="161"/>
      <c r="D484" s="159"/>
      <c r="E484" s="160"/>
      <c r="F484" s="160"/>
      <c r="G484" s="160"/>
      <c r="H484" s="157"/>
      <c r="I484" s="160"/>
      <c r="J484" s="160"/>
      <c r="K484" s="160"/>
      <c r="L484" s="159"/>
      <c r="M484" s="100"/>
      <c r="N484" s="100"/>
      <c r="O484" s="130"/>
      <c r="P484" s="130"/>
    </row>
    <row r="485" spans="1:16">
      <c r="A485" s="155"/>
      <c r="B485" s="156"/>
      <c r="C485" s="161"/>
      <c r="D485" s="159"/>
      <c r="E485" s="160"/>
      <c r="F485" s="160"/>
      <c r="G485" s="160"/>
      <c r="H485" s="157"/>
      <c r="I485" s="160"/>
      <c r="J485" s="160"/>
      <c r="K485" s="160"/>
      <c r="L485" s="159"/>
      <c r="M485" s="100"/>
      <c r="N485" s="100"/>
      <c r="O485" s="130"/>
      <c r="P485" s="130"/>
    </row>
    <row r="486" spans="1:16">
      <c r="A486" s="155"/>
      <c r="B486" s="156"/>
      <c r="C486" s="161"/>
      <c r="D486" s="159"/>
      <c r="E486" s="160"/>
      <c r="F486" s="160"/>
      <c r="G486" s="160"/>
      <c r="H486" s="157"/>
      <c r="I486" s="157"/>
      <c r="J486" s="160"/>
      <c r="K486" s="160"/>
      <c r="L486" s="159"/>
      <c r="M486" s="100"/>
      <c r="N486" s="100"/>
      <c r="O486" s="130"/>
      <c r="P486" s="130"/>
    </row>
    <row r="487" spans="1:16">
      <c r="A487" s="155"/>
      <c r="B487" s="156"/>
      <c r="C487" s="161"/>
      <c r="D487" s="159"/>
      <c r="E487" s="160"/>
      <c r="F487" s="160"/>
      <c r="G487" s="160"/>
      <c r="H487" s="157"/>
      <c r="I487" s="160"/>
      <c r="J487" s="160"/>
      <c r="K487" s="160"/>
      <c r="L487" s="159"/>
      <c r="M487" s="100"/>
      <c r="N487" s="100"/>
      <c r="O487" s="130"/>
      <c r="P487" s="130"/>
    </row>
    <row r="488" spans="1:16">
      <c r="A488" s="155"/>
      <c r="B488" s="156"/>
      <c r="C488" s="161"/>
      <c r="D488" s="159"/>
      <c r="E488" s="160"/>
      <c r="F488" s="160"/>
      <c r="G488" s="160"/>
      <c r="H488" s="157"/>
      <c r="I488" s="160"/>
      <c r="J488" s="160"/>
      <c r="K488" s="160"/>
      <c r="L488" s="159"/>
      <c r="M488" s="100"/>
      <c r="N488" s="100"/>
      <c r="O488" s="130"/>
      <c r="P488" s="130"/>
    </row>
    <row r="489" spans="1:16">
      <c r="A489" s="155"/>
      <c r="B489" s="156"/>
      <c r="C489" s="161"/>
      <c r="D489" s="159"/>
      <c r="E489" s="160"/>
      <c r="F489" s="160"/>
      <c r="G489" s="160"/>
      <c r="H489" s="157"/>
      <c r="I489" s="157"/>
      <c r="J489" s="160"/>
      <c r="K489" s="160"/>
      <c r="L489" s="159"/>
      <c r="M489" s="100"/>
      <c r="N489" s="100"/>
      <c r="O489" s="130"/>
      <c r="P489" s="130"/>
    </row>
    <row r="490" spans="1:16">
      <c r="A490" s="155"/>
      <c r="B490" s="156"/>
      <c r="C490" s="161"/>
      <c r="D490" s="159"/>
      <c r="E490" s="160"/>
      <c r="F490" s="160"/>
      <c r="G490" s="160"/>
      <c r="H490" s="157"/>
      <c r="I490" s="160"/>
      <c r="J490" s="160"/>
      <c r="K490" s="160"/>
      <c r="L490" s="159"/>
      <c r="M490" s="100"/>
      <c r="N490" s="100"/>
      <c r="O490" s="130"/>
      <c r="P490" s="130"/>
    </row>
    <row r="491" spans="1:16">
      <c r="A491" s="155"/>
      <c r="B491" s="156"/>
      <c r="C491" s="161"/>
      <c r="D491" s="159"/>
      <c r="E491" s="160"/>
      <c r="F491" s="160"/>
      <c r="G491" s="160"/>
      <c r="H491" s="157"/>
      <c r="I491" s="157"/>
      <c r="J491" s="160"/>
      <c r="K491" s="160"/>
      <c r="L491" s="159"/>
      <c r="M491" s="100"/>
      <c r="N491" s="100"/>
      <c r="O491" s="130"/>
      <c r="P491" s="130"/>
    </row>
    <row r="492" spans="1:16">
      <c r="A492" s="155"/>
      <c r="B492" s="156"/>
      <c r="C492" s="161"/>
      <c r="D492" s="159"/>
      <c r="E492" s="160"/>
      <c r="F492" s="160"/>
      <c r="G492" s="160"/>
      <c r="H492" s="157"/>
      <c r="I492" s="160"/>
      <c r="J492" s="160"/>
      <c r="K492" s="160"/>
      <c r="L492" s="159"/>
      <c r="M492" s="100"/>
      <c r="N492" s="100"/>
      <c r="O492" s="130"/>
      <c r="P492" s="130"/>
    </row>
    <row r="493" spans="1:16">
      <c r="A493" s="155"/>
      <c r="B493" s="156"/>
      <c r="C493" s="161"/>
      <c r="D493" s="159"/>
      <c r="E493" s="160"/>
      <c r="F493" s="160"/>
      <c r="G493" s="160"/>
      <c r="H493" s="157"/>
      <c r="I493" s="160"/>
      <c r="J493" s="160"/>
      <c r="K493" s="160"/>
      <c r="L493" s="159"/>
      <c r="M493" s="100"/>
      <c r="N493" s="100"/>
      <c r="O493" s="130"/>
      <c r="P493" s="130"/>
    </row>
    <row r="494" spans="1:16">
      <c r="A494" s="155"/>
      <c r="B494" s="156"/>
      <c r="C494" s="161"/>
      <c r="D494" s="159"/>
      <c r="E494" s="160"/>
      <c r="F494" s="160"/>
      <c r="G494" s="160"/>
      <c r="H494" s="157"/>
      <c r="I494" s="160"/>
      <c r="J494" s="160"/>
      <c r="K494" s="160"/>
      <c r="L494" s="159"/>
      <c r="M494" s="100"/>
      <c r="N494" s="100"/>
      <c r="O494" s="130"/>
      <c r="P494" s="130"/>
    </row>
    <row r="495" spans="1:16">
      <c r="A495" s="155"/>
      <c r="B495" s="156"/>
      <c r="C495" s="161"/>
      <c r="D495" s="159"/>
      <c r="E495" s="160"/>
      <c r="F495" s="160"/>
      <c r="G495" s="160"/>
      <c r="H495" s="157"/>
      <c r="I495" s="157"/>
      <c r="J495" s="160"/>
      <c r="K495" s="160"/>
      <c r="L495" s="159"/>
      <c r="M495" s="100"/>
      <c r="N495" s="100"/>
      <c r="O495" s="130"/>
      <c r="P495" s="130"/>
    </row>
    <row r="496" spans="1:16">
      <c r="A496" s="155"/>
      <c r="B496" s="156"/>
      <c r="C496" s="161"/>
      <c r="D496" s="159"/>
      <c r="E496" s="160"/>
      <c r="F496" s="160"/>
      <c r="G496" s="160"/>
      <c r="H496" s="157"/>
      <c r="I496" s="157"/>
      <c r="J496" s="160"/>
      <c r="K496" s="160"/>
      <c r="L496" s="159"/>
      <c r="M496" s="100"/>
      <c r="N496" s="100"/>
      <c r="O496" s="130"/>
      <c r="P496" s="130"/>
    </row>
    <row r="497" spans="1:16">
      <c r="A497" s="155"/>
      <c r="B497" s="156"/>
      <c r="C497" s="161"/>
      <c r="D497" s="159"/>
      <c r="E497" s="160"/>
      <c r="F497" s="160"/>
      <c r="G497" s="160"/>
      <c r="H497" s="157"/>
      <c r="I497" s="157"/>
      <c r="J497" s="160"/>
      <c r="K497" s="160"/>
      <c r="L497" s="159"/>
      <c r="M497" s="100"/>
      <c r="N497" s="100"/>
      <c r="O497" s="130"/>
      <c r="P497" s="130"/>
    </row>
    <row r="498" spans="1:16">
      <c r="A498" s="155"/>
      <c r="B498" s="156"/>
      <c r="C498" s="161"/>
      <c r="D498" s="159"/>
      <c r="E498" s="160"/>
      <c r="F498" s="160"/>
      <c r="G498" s="160"/>
      <c r="H498" s="157"/>
      <c r="I498" s="157"/>
      <c r="J498" s="160"/>
      <c r="K498" s="157"/>
      <c r="L498" s="159"/>
      <c r="M498" s="100"/>
      <c r="N498" s="100"/>
      <c r="O498" s="130"/>
      <c r="P498" s="130"/>
    </row>
    <row r="499" spans="1:16">
      <c r="A499" s="155"/>
      <c r="B499" s="156"/>
      <c r="C499" s="161"/>
      <c r="D499" s="159"/>
      <c r="E499" s="160"/>
      <c r="F499" s="160"/>
      <c r="G499" s="160"/>
      <c r="H499" s="157"/>
      <c r="I499" s="160"/>
      <c r="J499" s="160"/>
      <c r="K499" s="160"/>
      <c r="L499" s="159"/>
      <c r="M499" s="100"/>
      <c r="N499" s="100"/>
      <c r="O499" s="130"/>
      <c r="P499" s="130"/>
    </row>
    <row r="500" spans="1:16">
      <c r="A500" s="155"/>
      <c r="B500" s="156"/>
      <c r="C500" s="161"/>
      <c r="D500" s="159"/>
      <c r="E500" s="160"/>
      <c r="F500" s="160"/>
      <c r="G500" s="160"/>
      <c r="H500" s="157"/>
      <c r="I500" s="157"/>
      <c r="J500" s="160"/>
      <c r="K500" s="160"/>
      <c r="L500" s="159"/>
      <c r="M500" s="100"/>
      <c r="N500" s="100"/>
      <c r="O500" s="130"/>
      <c r="P500" s="130"/>
    </row>
    <row r="501" spans="1:16">
      <c r="A501" s="155"/>
      <c r="B501" s="156"/>
      <c r="C501" s="161"/>
      <c r="D501" s="159"/>
      <c r="E501" s="160"/>
      <c r="F501" s="160"/>
      <c r="G501" s="160"/>
      <c r="H501" s="157"/>
      <c r="I501" s="157"/>
      <c r="J501" s="160"/>
      <c r="K501" s="160"/>
      <c r="L501" s="159"/>
      <c r="M501" s="100"/>
      <c r="N501" s="100"/>
      <c r="O501" s="130"/>
      <c r="P501" s="130"/>
    </row>
    <row r="502" spans="1:16">
      <c r="A502" s="155"/>
      <c r="B502" s="156"/>
      <c r="C502" s="161"/>
      <c r="D502" s="159"/>
      <c r="E502" s="160"/>
      <c r="F502" s="160"/>
      <c r="G502" s="160"/>
      <c r="H502" s="157"/>
      <c r="I502" s="160"/>
      <c r="J502" s="160"/>
      <c r="K502" s="160"/>
      <c r="L502" s="159"/>
      <c r="M502" s="100"/>
      <c r="N502" s="100"/>
      <c r="O502" s="130"/>
      <c r="P502" s="130"/>
    </row>
    <row r="503" spans="1:16">
      <c r="A503" s="155"/>
      <c r="B503" s="156"/>
      <c r="C503" s="161"/>
      <c r="D503" s="159"/>
      <c r="E503" s="160"/>
      <c r="F503" s="160"/>
      <c r="G503" s="160"/>
      <c r="H503" s="157"/>
      <c r="I503" s="160"/>
      <c r="J503" s="160"/>
      <c r="K503" s="160"/>
      <c r="L503" s="159"/>
      <c r="M503" s="100"/>
      <c r="N503" s="100"/>
      <c r="O503" s="130"/>
      <c r="P503" s="130"/>
    </row>
    <row r="504" spans="1:16">
      <c r="A504" s="155"/>
      <c r="B504" s="156"/>
      <c r="C504" s="161"/>
      <c r="D504" s="159"/>
      <c r="E504" s="160"/>
      <c r="F504" s="160"/>
      <c r="G504" s="160"/>
      <c r="H504" s="157"/>
      <c r="I504" s="160"/>
      <c r="J504" s="160"/>
      <c r="K504" s="160"/>
      <c r="L504" s="159"/>
      <c r="M504" s="100"/>
      <c r="N504" s="100"/>
      <c r="O504" s="130"/>
      <c r="P504" s="130"/>
    </row>
    <row r="505" spans="1:16">
      <c r="A505" s="155"/>
      <c r="B505" s="156"/>
      <c r="C505" s="161"/>
      <c r="D505" s="159"/>
      <c r="E505" s="160"/>
      <c r="F505" s="160"/>
      <c r="G505" s="160"/>
      <c r="H505" s="157"/>
      <c r="I505" s="160"/>
      <c r="J505" s="160"/>
      <c r="K505" s="160"/>
      <c r="L505" s="159"/>
      <c r="M505" s="100"/>
      <c r="N505" s="100"/>
      <c r="O505" s="130"/>
      <c r="P505" s="130"/>
    </row>
    <row r="506" spans="1:16">
      <c r="A506" s="155"/>
      <c r="B506" s="156"/>
      <c r="C506" s="161"/>
      <c r="D506" s="159"/>
      <c r="E506" s="160"/>
      <c r="F506" s="160"/>
      <c r="G506" s="160"/>
      <c r="H506" s="157"/>
      <c r="I506" s="157"/>
      <c r="J506" s="160"/>
      <c r="K506" s="160"/>
      <c r="L506" s="159"/>
      <c r="M506" s="100"/>
      <c r="N506" s="100"/>
      <c r="O506" s="130"/>
      <c r="P506" s="130"/>
    </row>
    <row r="507" spans="1:16">
      <c r="A507" s="155"/>
      <c r="B507" s="156"/>
      <c r="C507" s="161"/>
      <c r="D507" s="159"/>
      <c r="E507" s="160"/>
      <c r="F507" s="160"/>
      <c r="G507" s="160"/>
      <c r="H507" s="157"/>
      <c r="I507" s="157"/>
      <c r="J507" s="160"/>
      <c r="K507" s="160"/>
      <c r="L507" s="159"/>
      <c r="M507" s="100"/>
      <c r="N507" s="100"/>
      <c r="O507" s="130"/>
      <c r="P507" s="130"/>
    </row>
    <row r="508" spans="1:16">
      <c r="A508" s="155"/>
      <c r="B508" s="156"/>
      <c r="C508" s="161"/>
      <c r="D508" s="159"/>
      <c r="E508" s="160"/>
      <c r="F508" s="160"/>
      <c r="G508" s="160"/>
      <c r="H508" s="157"/>
      <c r="I508" s="157"/>
      <c r="J508" s="160"/>
      <c r="K508" s="160"/>
      <c r="L508" s="159"/>
      <c r="M508" s="100"/>
      <c r="N508" s="100"/>
      <c r="O508" s="130"/>
      <c r="P508" s="130"/>
    </row>
    <row r="509" spans="1:16">
      <c r="A509" s="155"/>
      <c r="B509" s="156"/>
      <c r="C509" s="161"/>
      <c r="D509" s="159"/>
      <c r="E509" s="160"/>
      <c r="F509" s="160"/>
      <c r="G509" s="160"/>
      <c r="H509" s="157"/>
      <c r="I509" s="160"/>
      <c r="J509" s="160"/>
      <c r="K509" s="160"/>
      <c r="L509" s="159"/>
      <c r="M509" s="100"/>
      <c r="N509" s="100"/>
      <c r="O509" s="130"/>
      <c r="P509" s="130"/>
    </row>
    <row r="510" spans="1:16">
      <c r="A510" s="155"/>
      <c r="B510" s="156"/>
      <c r="C510" s="161"/>
      <c r="D510" s="159"/>
      <c r="E510" s="160"/>
      <c r="F510" s="160"/>
      <c r="G510" s="160"/>
      <c r="H510" s="157"/>
      <c r="I510" s="160"/>
      <c r="J510" s="160"/>
      <c r="K510" s="160"/>
      <c r="L510" s="159"/>
      <c r="M510" s="100"/>
      <c r="N510" s="100"/>
      <c r="O510" s="130"/>
      <c r="P510" s="130"/>
    </row>
    <row r="511" spans="1:16">
      <c r="A511" s="155"/>
      <c r="B511" s="156"/>
      <c r="C511" s="161"/>
      <c r="D511" s="159"/>
      <c r="E511" s="160"/>
      <c r="F511" s="160"/>
      <c r="G511" s="160"/>
      <c r="H511" s="157"/>
      <c r="I511" s="160"/>
      <c r="J511" s="160"/>
      <c r="K511" s="160"/>
      <c r="L511" s="159"/>
      <c r="M511" s="100"/>
      <c r="N511" s="100"/>
      <c r="O511" s="130"/>
      <c r="P511" s="130"/>
    </row>
    <row r="512" spans="1:16">
      <c r="A512" s="155"/>
      <c r="B512" s="156"/>
      <c r="C512" s="161"/>
      <c r="D512" s="159"/>
      <c r="E512" s="160"/>
      <c r="F512" s="160"/>
      <c r="G512" s="160"/>
      <c r="H512" s="157"/>
      <c r="I512" s="160"/>
      <c r="J512" s="160"/>
      <c r="K512" s="160"/>
      <c r="L512" s="159"/>
      <c r="M512" s="100"/>
      <c r="N512" s="100"/>
      <c r="O512" s="130"/>
      <c r="P512" s="130"/>
    </row>
    <row r="513" spans="1:16">
      <c r="A513" s="155"/>
      <c r="B513" s="156"/>
      <c r="C513" s="161"/>
      <c r="D513" s="159"/>
      <c r="E513" s="160"/>
      <c r="F513" s="160"/>
      <c r="G513" s="160"/>
      <c r="H513" s="157"/>
      <c r="I513" s="160"/>
      <c r="J513" s="160"/>
      <c r="K513" s="160"/>
      <c r="L513" s="159"/>
      <c r="M513" s="100"/>
      <c r="N513" s="100"/>
      <c r="O513" s="130"/>
      <c r="P513" s="130"/>
    </row>
    <row r="514" spans="1:16">
      <c r="A514" s="155"/>
      <c r="B514" s="156"/>
      <c r="C514" s="161"/>
      <c r="D514" s="159"/>
      <c r="E514" s="160"/>
      <c r="F514" s="160"/>
      <c r="G514" s="160"/>
      <c r="H514" s="157"/>
      <c r="I514" s="157"/>
      <c r="J514" s="160"/>
      <c r="K514" s="160"/>
      <c r="L514" s="159"/>
      <c r="M514" s="100"/>
      <c r="N514" s="100"/>
      <c r="O514" s="130"/>
      <c r="P514" s="130"/>
    </row>
    <row r="515" spans="1:16">
      <c r="A515" s="155"/>
      <c r="B515" s="156"/>
      <c r="C515" s="161"/>
      <c r="D515" s="159"/>
      <c r="E515" s="160"/>
      <c r="F515" s="160"/>
      <c r="G515" s="160"/>
      <c r="H515" s="157"/>
      <c r="I515" s="157"/>
      <c r="J515" s="160"/>
      <c r="K515" s="160"/>
      <c r="L515" s="159"/>
      <c r="M515" s="100"/>
      <c r="N515" s="100"/>
      <c r="O515" s="130"/>
      <c r="P515" s="130"/>
    </row>
    <row r="516" spans="1:16">
      <c r="A516" s="155"/>
      <c r="B516" s="156"/>
      <c r="C516" s="161"/>
      <c r="D516" s="159"/>
      <c r="E516" s="160"/>
      <c r="F516" s="160"/>
      <c r="G516" s="160"/>
      <c r="H516" s="157"/>
      <c r="I516" s="160"/>
      <c r="J516" s="157"/>
      <c r="K516" s="157"/>
      <c r="L516" s="159"/>
      <c r="M516" s="100"/>
      <c r="N516" s="100"/>
      <c r="O516" s="130"/>
      <c r="P516" s="130"/>
    </row>
    <row r="517" spans="1:16">
      <c r="A517" s="155"/>
      <c r="B517" s="156"/>
      <c r="C517" s="161"/>
      <c r="D517" s="159"/>
      <c r="E517" s="160"/>
      <c r="F517" s="160"/>
      <c r="G517" s="160"/>
      <c r="H517" s="157"/>
      <c r="I517" s="157"/>
      <c r="J517" s="157"/>
      <c r="K517" s="160"/>
      <c r="L517" s="159"/>
      <c r="M517" s="100"/>
      <c r="N517" s="100"/>
      <c r="O517" s="130"/>
      <c r="P517" s="130"/>
    </row>
    <row r="518" spans="1:16">
      <c r="A518" s="155"/>
      <c r="B518" s="156"/>
      <c r="C518" s="161"/>
      <c r="D518" s="159"/>
      <c r="E518" s="160"/>
      <c r="F518" s="160"/>
      <c r="G518" s="160"/>
      <c r="H518" s="157"/>
      <c r="I518" s="157"/>
      <c r="J518" s="157"/>
      <c r="K518" s="160"/>
      <c r="L518" s="159"/>
      <c r="M518" s="100"/>
      <c r="N518" s="100"/>
      <c r="O518" s="130"/>
      <c r="P518" s="130"/>
    </row>
    <row r="519" spans="1:16">
      <c r="A519" s="155"/>
      <c r="B519" s="156"/>
      <c r="C519" s="161"/>
      <c r="D519" s="159"/>
      <c r="E519" s="160"/>
      <c r="F519" s="160"/>
      <c r="G519" s="160"/>
      <c r="H519" s="157"/>
      <c r="I519" s="157"/>
      <c r="J519" s="157"/>
      <c r="K519" s="160"/>
      <c r="L519" s="159"/>
      <c r="M519" s="100"/>
      <c r="N519" s="100"/>
      <c r="O519" s="130"/>
      <c r="P519" s="130"/>
    </row>
    <row r="520" spans="1:16">
      <c r="A520" s="155"/>
      <c r="B520" s="156"/>
      <c r="C520" s="161"/>
      <c r="D520" s="159"/>
      <c r="E520" s="160"/>
      <c r="F520" s="160"/>
      <c r="G520" s="160"/>
      <c r="H520" s="157"/>
      <c r="I520" s="157"/>
      <c r="J520" s="157"/>
      <c r="K520" s="157"/>
      <c r="L520" s="159"/>
      <c r="M520" s="100"/>
      <c r="N520" s="100"/>
      <c r="O520" s="130"/>
      <c r="P520" s="130"/>
    </row>
    <row r="521" spans="1:16">
      <c r="A521" s="155"/>
      <c r="B521" s="156"/>
      <c r="C521" s="161"/>
      <c r="D521" s="159"/>
      <c r="E521" s="160"/>
      <c r="F521" s="160"/>
      <c r="G521" s="160"/>
      <c r="H521" s="157"/>
      <c r="I521" s="157"/>
      <c r="J521" s="157"/>
      <c r="K521" s="157"/>
      <c r="L521" s="159"/>
      <c r="M521" s="100"/>
      <c r="N521" s="100"/>
      <c r="O521" s="130"/>
      <c r="P521" s="130"/>
    </row>
    <row r="522" spans="1:16">
      <c r="A522" s="155"/>
      <c r="B522" s="156"/>
      <c r="C522" s="161"/>
      <c r="D522" s="159"/>
      <c r="E522" s="157"/>
      <c r="F522" s="157"/>
      <c r="G522" s="160"/>
      <c r="H522" s="157"/>
      <c r="I522" s="160"/>
      <c r="J522" s="157"/>
      <c r="K522" s="157"/>
      <c r="L522" s="159"/>
      <c r="M522" s="99"/>
      <c r="N522" s="99"/>
      <c r="O522" s="129"/>
      <c r="P522" s="129"/>
    </row>
    <row r="523" spans="1:16">
      <c r="A523" s="155"/>
      <c r="B523" s="156"/>
      <c r="C523" s="161"/>
      <c r="D523" s="159"/>
      <c r="E523" s="157"/>
      <c r="F523" s="157"/>
      <c r="G523" s="160"/>
      <c r="H523" s="157"/>
      <c r="I523" s="160"/>
      <c r="J523" s="157"/>
      <c r="K523" s="157"/>
      <c r="L523" s="159"/>
      <c r="M523" s="100"/>
      <c r="N523" s="100"/>
      <c r="O523" s="130"/>
      <c r="P523" s="130"/>
    </row>
    <row r="524" spans="1:16">
      <c r="A524" s="155"/>
      <c r="B524" s="156"/>
      <c r="C524" s="161"/>
      <c r="D524" s="159"/>
      <c r="E524" s="157"/>
      <c r="F524" s="160"/>
      <c r="G524" s="160"/>
      <c r="H524" s="157"/>
      <c r="I524" s="157"/>
      <c r="J524" s="157"/>
      <c r="K524" s="157"/>
      <c r="L524" s="159"/>
      <c r="M524" s="100"/>
      <c r="N524" s="100"/>
      <c r="O524" s="130"/>
      <c r="P524" s="130"/>
    </row>
    <row r="525" spans="1:16">
      <c r="A525" s="155"/>
      <c r="B525" s="156"/>
      <c r="C525" s="161"/>
      <c r="D525" s="159"/>
      <c r="E525" s="157"/>
      <c r="F525" s="157"/>
      <c r="G525" s="160"/>
      <c r="H525" s="157"/>
      <c r="I525" s="157"/>
      <c r="J525" s="157"/>
      <c r="K525" s="157"/>
      <c r="L525" s="159"/>
      <c r="M525" s="100"/>
      <c r="N525" s="100"/>
      <c r="O525" s="130"/>
      <c r="P525" s="130"/>
    </row>
    <row r="526" spans="1:16">
      <c r="A526" s="155"/>
      <c r="B526" s="156"/>
      <c r="C526" s="161"/>
      <c r="D526" s="159"/>
      <c r="E526" s="157"/>
      <c r="F526" s="157"/>
      <c r="G526" s="160"/>
      <c r="H526" s="157"/>
      <c r="I526" s="157"/>
      <c r="J526" s="157"/>
      <c r="K526" s="157"/>
      <c r="L526" s="159"/>
      <c r="M526" s="99"/>
      <c r="N526" s="99"/>
      <c r="O526" s="129"/>
      <c r="P526" s="129"/>
    </row>
    <row r="527" spans="1:16">
      <c r="A527" s="155"/>
      <c r="B527" s="156"/>
      <c r="C527" s="161"/>
      <c r="D527" s="159"/>
      <c r="E527" s="157"/>
      <c r="F527" s="157"/>
      <c r="G527" s="160"/>
      <c r="H527" s="157"/>
      <c r="I527" s="157"/>
      <c r="J527" s="157"/>
      <c r="K527" s="157"/>
      <c r="L527" s="159"/>
      <c r="M527" s="100"/>
      <c r="N527" s="100"/>
      <c r="O527" s="130"/>
      <c r="P527" s="130"/>
    </row>
    <row r="528" spans="1:16">
      <c r="A528" s="155"/>
      <c r="B528" s="156"/>
      <c r="C528" s="161"/>
      <c r="D528" s="159"/>
      <c r="E528" s="157"/>
      <c r="F528" s="160"/>
      <c r="G528" s="160"/>
      <c r="H528" s="157"/>
      <c r="I528" s="157"/>
      <c r="J528" s="157"/>
      <c r="K528" s="157"/>
      <c r="L528" s="159"/>
      <c r="M528" s="100"/>
      <c r="N528" s="100"/>
      <c r="O528" s="130"/>
      <c r="P528" s="130"/>
    </row>
    <row r="529" spans="1:16">
      <c r="A529" s="155"/>
      <c r="B529" s="156"/>
      <c r="C529" s="161"/>
      <c r="D529" s="159"/>
      <c r="E529" s="157"/>
      <c r="F529" s="160"/>
      <c r="G529" s="160"/>
      <c r="H529" s="157"/>
      <c r="I529" s="157"/>
      <c r="J529" s="157"/>
      <c r="K529" s="157"/>
      <c r="L529" s="159"/>
      <c r="M529" s="100"/>
      <c r="N529" s="100"/>
      <c r="O529" s="130"/>
      <c r="P529" s="130"/>
    </row>
    <row r="530" spans="1:16">
      <c r="A530" s="155"/>
      <c r="B530" s="156"/>
      <c r="C530" s="161"/>
      <c r="D530" s="159"/>
      <c r="E530" s="157"/>
      <c r="F530" s="160"/>
      <c r="G530" s="160"/>
      <c r="H530" s="157"/>
      <c r="I530" s="157"/>
      <c r="J530" s="157"/>
      <c r="K530" s="157"/>
      <c r="L530" s="159"/>
      <c r="M530" s="100"/>
      <c r="N530" s="100"/>
      <c r="O530" s="130"/>
      <c r="P530" s="130"/>
    </row>
    <row r="531" spans="1:16">
      <c r="A531" s="155"/>
      <c r="B531" s="156"/>
      <c r="C531" s="161"/>
      <c r="D531" s="159"/>
      <c r="E531" s="157"/>
      <c r="F531" s="160"/>
      <c r="G531" s="160"/>
      <c r="H531" s="157"/>
      <c r="I531" s="157"/>
      <c r="J531" s="157"/>
      <c r="K531" s="157"/>
      <c r="L531" s="159"/>
      <c r="M531" s="100"/>
      <c r="N531" s="100"/>
      <c r="O531" s="130"/>
      <c r="P531" s="130"/>
    </row>
    <row r="532" spans="1:16">
      <c r="A532" s="155"/>
      <c r="B532" s="156"/>
      <c r="C532" s="161"/>
      <c r="D532" s="159"/>
      <c r="E532" s="157"/>
      <c r="F532" s="160"/>
      <c r="G532" s="160"/>
      <c r="H532" s="157"/>
      <c r="I532" s="157"/>
      <c r="J532" s="157"/>
      <c r="K532" s="157"/>
      <c r="L532" s="159"/>
      <c r="M532" s="100"/>
      <c r="N532" s="100"/>
      <c r="O532" s="130"/>
      <c r="P532" s="130"/>
    </row>
    <row r="533" spans="1:16">
      <c r="A533" s="155"/>
      <c r="B533" s="156"/>
      <c r="C533" s="161"/>
      <c r="D533" s="159"/>
      <c r="E533" s="157"/>
      <c r="F533" s="160"/>
      <c r="G533" s="160"/>
      <c r="H533" s="157"/>
      <c r="I533" s="157"/>
      <c r="J533" s="157"/>
      <c r="K533" s="160"/>
      <c r="L533" s="159"/>
      <c r="M533" s="100"/>
      <c r="N533" s="100"/>
      <c r="O533" s="130"/>
      <c r="P533" s="130"/>
    </row>
    <row r="534" spans="1:16">
      <c r="A534" s="155"/>
      <c r="B534" s="156"/>
      <c r="C534" s="161"/>
      <c r="D534" s="159"/>
      <c r="E534" s="157"/>
      <c r="F534" s="160"/>
      <c r="G534" s="160"/>
      <c r="H534" s="157"/>
      <c r="I534" s="160"/>
      <c r="J534" s="157"/>
      <c r="K534" s="160"/>
      <c r="L534" s="159"/>
      <c r="M534" s="100"/>
      <c r="N534" s="100"/>
      <c r="O534" s="130"/>
      <c r="P534" s="130"/>
    </row>
    <row r="535" spans="1:16">
      <c r="A535" s="155"/>
      <c r="B535" s="156"/>
      <c r="C535" s="161"/>
      <c r="D535" s="159"/>
      <c r="E535" s="157"/>
      <c r="F535" s="160"/>
      <c r="G535" s="160"/>
      <c r="H535" s="157"/>
      <c r="I535" s="160"/>
      <c r="J535" s="157"/>
      <c r="K535" s="160"/>
      <c r="L535" s="159"/>
      <c r="M535" s="100"/>
      <c r="N535" s="100"/>
      <c r="O535" s="130"/>
      <c r="P535" s="130"/>
    </row>
    <row r="536" spans="1:16">
      <c r="A536" s="155"/>
      <c r="B536" s="156"/>
      <c r="C536" s="161"/>
      <c r="D536" s="159"/>
      <c r="E536" s="157"/>
      <c r="F536" s="160"/>
      <c r="G536" s="160"/>
      <c r="H536" s="157"/>
      <c r="I536" s="157"/>
      <c r="J536" s="157"/>
      <c r="K536" s="160"/>
      <c r="L536" s="159"/>
      <c r="M536" s="100"/>
      <c r="N536" s="100"/>
      <c r="O536" s="130"/>
      <c r="P536" s="130"/>
    </row>
    <row r="537" spans="1:16">
      <c r="A537" s="155"/>
      <c r="B537" s="156"/>
      <c r="C537" s="161"/>
      <c r="D537" s="159"/>
      <c r="E537" s="160"/>
      <c r="F537" s="160"/>
      <c r="G537" s="160"/>
      <c r="H537" s="157"/>
      <c r="I537" s="160"/>
      <c r="J537" s="157"/>
      <c r="K537" s="157"/>
      <c r="L537" s="159"/>
      <c r="M537" s="100"/>
      <c r="N537" s="100"/>
      <c r="O537" s="130"/>
      <c r="P537" s="130"/>
    </row>
    <row r="538" spans="1:16">
      <c r="A538" s="155"/>
      <c r="B538" s="156"/>
      <c r="C538" s="161"/>
      <c r="D538" s="159"/>
      <c r="E538" s="160"/>
      <c r="F538" s="160"/>
      <c r="G538" s="160"/>
      <c r="H538" s="157"/>
      <c r="I538" s="160"/>
      <c r="J538" s="157"/>
      <c r="K538" s="157"/>
      <c r="L538" s="159"/>
      <c r="M538" s="100"/>
      <c r="N538" s="100"/>
      <c r="O538" s="130"/>
      <c r="P538" s="130"/>
    </row>
    <row r="539" spans="1:16">
      <c r="A539" s="155"/>
      <c r="B539" s="156"/>
      <c r="C539" s="161"/>
      <c r="D539" s="159"/>
      <c r="E539" s="160"/>
      <c r="F539" s="160"/>
      <c r="G539" s="160"/>
      <c r="H539" s="157"/>
      <c r="I539" s="160"/>
      <c r="J539" s="157"/>
      <c r="K539" s="157"/>
      <c r="L539" s="159"/>
      <c r="M539" s="100"/>
      <c r="N539" s="100"/>
      <c r="O539" s="130"/>
      <c r="P539" s="130"/>
    </row>
    <row r="540" spans="1:16">
      <c r="A540" s="155"/>
      <c r="B540" s="156"/>
      <c r="C540" s="161"/>
      <c r="D540" s="159"/>
      <c r="E540" s="160"/>
      <c r="F540" s="160"/>
      <c r="G540" s="160"/>
      <c r="H540" s="157"/>
      <c r="I540" s="157"/>
      <c r="J540" s="157"/>
      <c r="K540" s="157"/>
      <c r="L540" s="159"/>
      <c r="M540" s="100"/>
      <c r="N540" s="100"/>
      <c r="O540" s="130"/>
      <c r="P540" s="130"/>
    </row>
    <row r="541" spans="1:16">
      <c r="A541" s="155"/>
      <c r="B541" s="156"/>
      <c r="C541" s="161"/>
      <c r="D541" s="159"/>
      <c r="E541" s="160"/>
      <c r="F541" s="160"/>
      <c r="G541" s="160"/>
      <c r="H541" s="157"/>
      <c r="I541" s="160"/>
      <c r="J541" s="157"/>
      <c r="K541" s="157"/>
      <c r="L541" s="159"/>
      <c r="M541" s="100"/>
      <c r="N541" s="100"/>
      <c r="O541" s="130"/>
      <c r="P541" s="130"/>
    </row>
    <row r="542" spans="1:16">
      <c r="A542" s="155"/>
      <c r="B542" s="156"/>
      <c r="C542" s="161"/>
      <c r="D542" s="159"/>
      <c r="E542" s="160"/>
      <c r="F542" s="160"/>
      <c r="G542" s="160"/>
      <c r="H542" s="157"/>
      <c r="I542" s="157"/>
      <c r="J542" s="160"/>
      <c r="K542" s="160"/>
      <c r="L542" s="159"/>
      <c r="M542" s="100"/>
      <c r="N542" s="100"/>
      <c r="O542" s="130"/>
      <c r="P542" s="130"/>
    </row>
    <row r="543" spans="1:16">
      <c r="A543" s="155"/>
      <c r="B543" s="156"/>
      <c r="C543" s="161"/>
      <c r="D543" s="159"/>
      <c r="E543" s="160"/>
      <c r="F543" s="160"/>
      <c r="G543" s="160"/>
      <c r="H543" s="157"/>
      <c r="I543" s="157"/>
      <c r="J543" s="157"/>
      <c r="K543" s="157"/>
      <c r="L543" s="159"/>
      <c r="M543" s="100"/>
      <c r="N543" s="100"/>
      <c r="O543" s="130"/>
      <c r="P543" s="130"/>
    </row>
    <row r="544" spans="1:16">
      <c r="A544" s="155"/>
      <c r="B544" s="156"/>
      <c r="C544" s="161"/>
      <c r="D544" s="159"/>
      <c r="E544" s="160"/>
      <c r="F544" s="160"/>
      <c r="G544" s="160"/>
      <c r="H544" s="157"/>
      <c r="I544" s="160"/>
      <c r="J544" s="160"/>
      <c r="K544" s="160"/>
      <c r="L544" s="159"/>
      <c r="M544" s="100"/>
      <c r="N544" s="100"/>
      <c r="O544" s="130"/>
      <c r="P544" s="130"/>
    </row>
    <row r="545" spans="1:16">
      <c r="A545" s="155"/>
      <c r="B545" s="156"/>
      <c r="C545" s="161"/>
      <c r="D545" s="159"/>
      <c r="E545" s="160"/>
      <c r="F545" s="160"/>
      <c r="G545" s="160"/>
      <c r="H545" s="157"/>
      <c r="I545" s="160"/>
      <c r="J545" s="160"/>
      <c r="K545" s="160"/>
      <c r="L545" s="159"/>
      <c r="M545" s="100"/>
      <c r="N545" s="100"/>
      <c r="O545" s="130"/>
      <c r="P545" s="130"/>
    </row>
    <row r="546" spans="1:16">
      <c r="A546" s="155"/>
      <c r="B546" s="156"/>
      <c r="C546" s="161"/>
      <c r="D546" s="159"/>
      <c r="E546" s="160"/>
      <c r="F546" s="160"/>
      <c r="G546" s="160"/>
      <c r="H546" s="157"/>
      <c r="I546" s="160"/>
      <c r="J546" s="160"/>
      <c r="K546" s="160"/>
      <c r="L546" s="159"/>
      <c r="M546" s="100"/>
      <c r="N546" s="100"/>
      <c r="O546" s="130"/>
      <c r="P546" s="130"/>
    </row>
    <row r="547" spans="1:16">
      <c r="A547" s="155"/>
      <c r="B547" s="156"/>
      <c r="C547" s="161"/>
      <c r="D547" s="159"/>
      <c r="E547" s="160"/>
      <c r="F547" s="160"/>
      <c r="G547" s="160"/>
      <c r="H547" s="157"/>
      <c r="I547" s="160"/>
      <c r="J547" s="160"/>
      <c r="K547" s="160"/>
      <c r="L547" s="159"/>
      <c r="M547" s="100"/>
      <c r="N547" s="100"/>
      <c r="O547" s="130"/>
      <c r="P547" s="130"/>
    </row>
    <row r="548" spans="1:16">
      <c r="A548" s="155"/>
      <c r="B548" s="156"/>
      <c r="C548" s="161"/>
      <c r="D548" s="159"/>
      <c r="E548" s="160"/>
      <c r="F548" s="160"/>
      <c r="G548" s="160"/>
      <c r="H548" s="157"/>
      <c r="I548" s="160"/>
      <c r="J548" s="160"/>
      <c r="K548" s="160"/>
      <c r="L548" s="159"/>
      <c r="M548" s="100"/>
      <c r="N548" s="100"/>
      <c r="O548" s="130"/>
      <c r="P548" s="130"/>
    </row>
    <row r="549" spans="1:16">
      <c r="A549" s="155"/>
      <c r="B549" s="156"/>
      <c r="C549" s="161"/>
      <c r="D549" s="159"/>
      <c r="E549" s="160"/>
      <c r="F549" s="160"/>
      <c r="G549" s="160"/>
      <c r="H549" s="157"/>
      <c r="I549" s="160"/>
      <c r="J549" s="160"/>
      <c r="K549" s="160"/>
      <c r="L549" s="159"/>
      <c r="M549" s="100"/>
      <c r="N549" s="100"/>
      <c r="O549" s="130"/>
      <c r="P549" s="130"/>
    </row>
    <row r="550" spans="1:16">
      <c r="A550" s="155"/>
      <c r="B550" s="156"/>
      <c r="C550" s="161"/>
      <c r="D550" s="159"/>
      <c r="E550" s="160"/>
      <c r="F550" s="160"/>
      <c r="G550" s="160"/>
      <c r="H550" s="157"/>
      <c r="I550" s="160"/>
      <c r="J550" s="160"/>
      <c r="K550" s="160"/>
      <c r="L550" s="159"/>
      <c r="M550" s="100"/>
      <c r="N550" s="100"/>
      <c r="O550" s="130"/>
      <c r="P550" s="130"/>
    </row>
    <row r="551" spans="1:16">
      <c r="A551" s="155"/>
      <c r="B551" s="156"/>
      <c r="C551" s="161"/>
      <c r="D551" s="159"/>
      <c r="E551" s="160"/>
      <c r="F551" s="160"/>
      <c r="G551" s="160"/>
      <c r="H551" s="157"/>
      <c r="I551" s="157"/>
      <c r="J551" s="160"/>
      <c r="K551" s="160"/>
      <c r="L551" s="159"/>
      <c r="M551" s="100"/>
      <c r="N551" s="100"/>
      <c r="O551" s="130"/>
      <c r="P551" s="130"/>
    </row>
    <row r="552" spans="1:16">
      <c r="A552" s="155"/>
      <c r="B552" s="156"/>
      <c r="C552" s="161"/>
      <c r="D552" s="159"/>
      <c r="E552" s="160"/>
      <c r="F552" s="160"/>
      <c r="G552" s="160"/>
      <c r="H552" s="157"/>
      <c r="I552" s="160"/>
      <c r="J552" s="160"/>
      <c r="K552" s="160"/>
      <c r="L552" s="159"/>
      <c r="M552" s="100"/>
      <c r="N552" s="100"/>
      <c r="O552" s="130"/>
      <c r="P552" s="130"/>
    </row>
    <row r="553" spans="1:16">
      <c r="A553" s="155"/>
      <c r="B553" s="156"/>
      <c r="C553" s="161"/>
      <c r="D553" s="159"/>
      <c r="E553" s="160"/>
      <c r="F553" s="160"/>
      <c r="G553" s="160"/>
      <c r="H553" s="157"/>
      <c r="I553" s="160"/>
      <c r="J553" s="160"/>
      <c r="K553" s="160"/>
      <c r="L553" s="159"/>
      <c r="M553" s="100"/>
      <c r="N553" s="100"/>
      <c r="O553" s="130"/>
      <c r="P553" s="130"/>
    </row>
    <row r="554" spans="1:16">
      <c r="A554" s="155"/>
      <c r="B554" s="156"/>
      <c r="C554" s="161"/>
      <c r="D554" s="159"/>
      <c r="E554" s="160"/>
      <c r="F554" s="160"/>
      <c r="G554" s="160"/>
      <c r="H554" s="157"/>
      <c r="I554" s="160"/>
      <c r="J554" s="160"/>
      <c r="K554" s="160"/>
      <c r="L554" s="159"/>
      <c r="M554" s="100"/>
      <c r="N554" s="100"/>
      <c r="O554" s="130"/>
      <c r="P554" s="130"/>
    </row>
    <row r="555" spans="1:16">
      <c r="A555" s="155"/>
      <c r="B555" s="156"/>
      <c r="C555" s="161"/>
      <c r="D555" s="159"/>
      <c r="E555" s="160"/>
      <c r="F555" s="160"/>
      <c r="G555" s="160"/>
      <c r="H555" s="157"/>
      <c r="I555" s="160"/>
      <c r="J555" s="160"/>
      <c r="K555" s="160"/>
      <c r="L555" s="159"/>
      <c r="M555" s="100"/>
      <c r="N555" s="100"/>
      <c r="O555" s="130"/>
      <c r="P555" s="130"/>
    </row>
    <row r="556" spans="1:16">
      <c r="A556" s="155"/>
      <c r="B556" s="156"/>
      <c r="C556" s="161"/>
      <c r="D556" s="159"/>
      <c r="E556" s="160"/>
      <c r="F556" s="160"/>
      <c r="G556" s="160"/>
      <c r="H556" s="157"/>
      <c r="I556" s="160"/>
      <c r="J556" s="160"/>
      <c r="K556" s="160"/>
      <c r="L556" s="159"/>
      <c r="M556" s="100"/>
      <c r="N556" s="100"/>
      <c r="O556" s="130"/>
      <c r="P556" s="130"/>
    </row>
    <row r="557" spans="1:16">
      <c r="A557" s="155"/>
      <c r="B557" s="156"/>
      <c r="C557" s="161"/>
      <c r="D557" s="159"/>
      <c r="E557" s="160"/>
      <c r="F557" s="160"/>
      <c r="G557" s="160"/>
      <c r="H557" s="157"/>
      <c r="I557" s="160"/>
      <c r="J557" s="160"/>
      <c r="K557" s="160"/>
      <c r="L557" s="159"/>
      <c r="M557" s="100"/>
      <c r="N557" s="100"/>
      <c r="O557" s="130"/>
      <c r="P557" s="130"/>
    </row>
    <row r="558" spans="1:16">
      <c r="A558" s="155"/>
      <c r="B558" s="156"/>
      <c r="C558" s="161"/>
      <c r="D558" s="159"/>
      <c r="E558" s="160"/>
      <c r="F558" s="160"/>
      <c r="G558" s="160"/>
      <c r="H558" s="157"/>
      <c r="I558" s="157"/>
      <c r="J558" s="160"/>
      <c r="K558" s="160"/>
      <c r="L558" s="159"/>
      <c r="M558" s="100"/>
      <c r="N558" s="100"/>
      <c r="O558" s="130"/>
      <c r="P558" s="130"/>
    </row>
    <row r="559" spans="1:16">
      <c r="A559" s="155"/>
      <c r="B559" s="156"/>
      <c r="C559" s="161"/>
      <c r="D559" s="159"/>
      <c r="E559" s="160"/>
      <c r="F559" s="160"/>
      <c r="G559" s="160"/>
      <c r="H559" s="157"/>
      <c r="I559" s="160"/>
      <c r="J559" s="160"/>
      <c r="K559" s="160"/>
      <c r="L559" s="159"/>
      <c r="M559" s="100"/>
      <c r="N559" s="100"/>
      <c r="O559" s="130"/>
      <c r="P559" s="130"/>
    </row>
    <row r="560" spans="1:16">
      <c r="A560" s="155"/>
      <c r="B560" s="156"/>
      <c r="C560" s="161"/>
      <c r="D560" s="159"/>
      <c r="E560" s="160"/>
      <c r="F560" s="160"/>
      <c r="G560" s="160"/>
      <c r="H560" s="157"/>
      <c r="I560" s="157"/>
      <c r="J560" s="160"/>
      <c r="K560" s="160"/>
      <c r="L560" s="159"/>
      <c r="M560" s="100"/>
      <c r="N560" s="100"/>
      <c r="O560" s="130"/>
      <c r="P560" s="130"/>
    </row>
    <row r="561" spans="1:16">
      <c r="A561" s="155"/>
      <c r="B561" s="156"/>
      <c r="C561" s="161"/>
      <c r="D561" s="159"/>
      <c r="E561" s="160"/>
      <c r="F561" s="160"/>
      <c r="G561" s="160"/>
      <c r="H561" s="157"/>
      <c r="I561" s="157"/>
      <c r="J561" s="160"/>
      <c r="K561" s="160"/>
      <c r="L561" s="159"/>
      <c r="M561" s="100"/>
      <c r="N561" s="100"/>
      <c r="O561" s="130"/>
      <c r="P561" s="130"/>
    </row>
    <row r="562" spans="1:16">
      <c r="A562" s="155"/>
      <c r="B562" s="156"/>
      <c r="C562" s="161"/>
      <c r="D562" s="159"/>
      <c r="E562" s="160"/>
      <c r="F562" s="160"/>
      <c r="G562" s="160"/>
      <c r="H562" s="157"/>
      <c r="I562" s="160"/>
      <c r="J562" s="160"/>
      <c r="K562" s="160"/>
      <c r="L562" s="159"/>
      <c r="M562" s="100"/>
      <c r="N562" s="100"/>
      <c r="O562" s="130"/>
      <c r="P562" s="130"/>
    </row>
    <row r="563" spans="1:16">
      <c r="A563" s="155"/>
      <c r="B563" s="156"/>
      <c r="C563" s="161"/>
      <c r="D563" s="159"/>
      <c r="E563" s="160"/>
      <c r="F563" s="160"/>
      <c r="G563" s="160"/>
      <c r="H563" s="157"/>
      <c r="I563" s="160"/>
      <c r="J563" s="160"/>
      <c r="K563" s="160"/>
      <c r="L563" s="159"/>
      <c r="M563" s="100"/>
      <c r="N563" s="100"/>
      <c r="O563" s="130"/>
      <c r="P563" s="130"/>
    </row>
    <row r="564" spans="1:16">
      <c r="A564" s="155"/>
      <c r="B564" s="156"/>
      <c r="C564" s="161"/>
      <c r="D564" s="159"/>
      <c r="E564" s="160"/>
      <c r="F564" s="160"/>
      <c r="G564" s="160"/>
      <c r="H564" s="157"/>
      <c r="I564" s="160"/>
      <c r="J564" s="160"/>
      <c r="K564" s="160"/>
      <c r="L564" s="159"/>
      <c r="M564" s="100"/>
      <c r="N564" s="100"/>
      <c r="O564" s="130"/>
      <c r="P564" s="130"/>
    </row>
    <row r="565" spans="1:16">
      <c r="A565" s="155"/>
      <c r="B565" s="156"/>
      <c r="C565" s="161"/>
      <c r="D565" s="159"/>
      <c r="E565" s="160"/>
      <c r="F565" s="160"/>
      <c r="G565" s="160"/>
      <c r="H565" s="157"/>
      <c r="I565" s="157"/>
      <c r="J565" s="160"/>
      <c r="K565" s="160"/>
      <c r="L565" s="159"/>
      <c r="M565" s="100"/>
      <c r="N565" s="100"/>
      <c r="O565" s="130"/>
      <c r="P565" s="130"/>
    </row>
    <row r="566" spans="1:16">
      <c r="A566" s="155"/>
      <c r="B566" s="156"/>
      <c r="C566" s="161"/>
      <c r="D566" s="159"/>
      <c r="E566" s="160"/>
      <c r="F566" s="160"/>
      <c r="G566" s="160"/>
      <c r="H566" s="157"/>
      <c r="I566" s="157"/>
      <c r="J566" s="160"/>
      <c r="K566" s="160"/>
      <c r="L566" s="159"/>
      <c r="M566" s="100"/>
      <c r="N566" s="100"/>
      <c r="O566" s="130"/>
      <c r="P566" s="130"/>
    </row>
    <row r="567" spans="1:16">
      <c r="A567" s="155"/>
      <c r="B567" s="156"/>
      <c r="C567" s="161"/>
      <c r="D567" s="159"/>
      <c r="E567" s="160"/>
      <c r="F567" s="160"/>
      <c r="G567" s="160"/>
      <c r="H567" s="157"/>
      <c r="I567" s="157"/>
      <c r="J567" s="157"/>
      <c r="K567" s="157"/>
      <c r="L567" s="159"/>
      <c r="M567" s="100"/>
      <c r="N567" s="100"/>
      <c r="O567" s="130"/>
      <c r="P567" s="130"/>
    </row>
    <row r="568" spans="1:16">
      <c r="A568" s="155"/>
      <c r="B568" s="156"/>
      <c r="C568" s="161"/>
      <c r="D568" s="159"/>
      <c r="E568" s="160"/>
      <c r="F568" s="160"/>
      <c r="G568" s="160"/>
      <c r="H568" s="157"/>
      <c r="I568" s="160"/>
      <c r="J568" s="160"/>
      <c r="K568" s="160"/>
      <c r="L568" s="159"/>
      <c r="M568" s="100"/>
      <c r="N568" s="100"/>
      <c r="O568" s="130"/>
      <c r="P568" s="130"/>
    </row>
    <row r="569" spans="1:16">
      <c r="A569" s="155"/>
      <c r="B569" s="156"/>
      <c r="C569" s="161"/>
      <c r="D569" s="159"/>
      <c r="E569" s="160"/>
      <c r="F569" s="160"/>
      <c r="G569" s="160"/>
      <c r="H569" s="157"/>
      <c r="I569" s="157"/>
      <c r="J569" s="160"/>
      <c r="K569" s="160"/>
      <c r="L569" s="159"/>
      <c r="M569" s="100"/>
      <c r="N569" s="100"/>
      <c r="O569" s="130"/>
      <c r="P569" s="130"/>
    </row>
    <row r="570" spans="1:16">
      <c r="A570" s="155"/>
      <c r="B570" s="156"/>
      <c r="C570" s="161"/>
      <c r="D570" s="159"/>
      <c r="E570" s="160"/>
      <c r="F570" s="160"/>
      <c r="G570" s="160"/>
      <c r="H570" s="157"/>
      <c r="I570" s="160"/>
      <c r="J570" s="160"/>
      <c r="K570" s="160"/>
      <c r="L570" s="159"/>
      <c r="M570" s="100"/>
      <c r="N570" s="100"/>
      <c r="O570" s="130"/>
      <c r="P570" s="130"/>
    </row>
    <row r="571" spans="1:16">
      <c r="A571" s="155"/>
      <c r="B571" s="156"/>
      <c r="C571" s="161"/>
      <c r="D571" s="159"/>
      <c r="E571" s="160"/>
      <c r="F571" s="160"/>
      <c r="G571" s="160"/>
      <c r="H571" s="157"/>
      <c r="I571" s="160"/>
      <c r="J571" s="160"/>
      <c r="K571" s="160"/>
      <c r="L571" s="159"/>
      <c r="M571" s="100"/>
      <c r="N571" s="100"/>
      <c r="O571" s="130"/>
      <c r="P571" s="130"/>
    </row>
    <row r="572" spans="1:16">
      <c r="A572" s="155"/>
      <c r="B572" s="156"/>
      <c r="C572" s="161"/>
      <c r="D572" s="159"/>
      <c r="E572" s="160"/>
      <c r="F572" s="160"/>
      <c r="G572" s="160"/>
      <c r="H572" s="157"/>
      <c r="I572" s="160"/>
      <c r="J572" s="160"/>
      <c r="K572" s="160"/>
      <c r="L572" s="159"/>
      <c r="M572" s="100"/>
      <c r="N572" s="100"/>
      <c r="O572" s="130"/>
      <c r="P572" s="130"/>
    </row>
    <row r="573" spans="1:16">
      <c r="A573" s="155"/>
      <c r="B573" s="156"/>
      <c r="C573" s="161"/>
      <c r="D573" s="159"/>
      <c r="E573" s="160"/>
      <c r="F573" s="160"/>
      <c r="G573" s="160"/>
      <c r="H573" s="157"/>
      <c r="I573" s="160"/>
      <c r="J573" s="160"/>
      <c r="K573" s="160"/>
      <c r="L573" s="159"/>
      <c r="M573" s="100"/>
      <c r="N573" s="100"/>
      <c r="O573" s="130"/>
      <c r="P573" s="130"/>
    </row>
    <row r="574" spans="1:16">
      <c r="A574" s="155"/>
      <c r="B574" s="156"/>
      <c r="C574" s="161"/>
      <c r="D574" s="159"/>
      <c r="E574" s="160"/>
      <c r="F574" s="160"/>
      <c r="G574" s="160"/>
      <c r="H574" s="157"/>
      <c r="I574" s="160"/>
      <c r="J574" s="160"/>
      <c r="K574" s="160"/>
      <c r="L574" s="159"/>
      <c r="M574" s="100"/>
      <c r="N574" s="100"/>
      <c r="O574" s="130"/>
      <c r="P574" s="130"/>
    </row>
    <row r="575" spans="1:16">
      <c r="A575" s="155"/>
      <c r="B575" s="156"/>
      <c r="C575" s="161"/>
      <c r="D575" s="159"/>
      <c r="E575" s="160"/>
      <c r="F575" s="160"/>
      <c r="G575" s="160"/>
      <c r="H575" s="157"/>
      <c r="I575" s="157"/>
      <c r="J575" s="160"/>
      <c r="K575" s="160"/>
      <c r="L575" s="159"/>
      <c r="M575" s="100"/>
      <c r="N575" s="100"/>
      <c r="O575" s="130"/>
      <c r="P575" s="130"/>
    </row>
    <row r="576" spans="1:16">
      <c r="A576" s="155"/>
      <c r="B576" s="156"/>
      <c r="C576" s="161"/>
      <c r="D576" s="159"/>
      <c r="E576" s="160"/>
      <c r="F576" s="160"/>
      <c r="G576" s="160"/>
      <c r="H576" s="157"/>
      <c r="I576" s="157"/>
      <c r="J576" s="157"/>
      <c r="K576" s="160"/>
      <c r="L576" s="159"/>
      <c r="M576" s="100"/>
      <c r="N576" s="100"/>
      <c r="O576" s="130"/>
      <c r="P576" s="130"/>
    </row>
    <row r="577" spans="1:16">
      <c r="A577" s="155"/>
      <c r="B577" s="156"/>
      <c r="C577" s="161"/>
      <c r="D577" s="159"/>
      <c r="E577" s="160"/>
      <c r="F577" s="160"/>
      <c r="G577" s="160"/>
      <c r="H577" s="157"/>
      <c r="I577" s="157"/>
      <c r="J577" s="160"/>
      <c r="K577" s="160"/>
      <c r="L577" s="159"/>
      <c r="M577" s="100"/>
      <c r="N577" s="100"/>
      <c r="O577" s="130"/>
      <c r="P577" s="130"/>
    </row>
    <row r="578" spans="1:16">
      <c r="A578" s="155"/>
      <c r="B578" s="156"/>
      <c r="C578" s="161"/>
      <c r="D578" s="159"/>
      <c r="E578" s="160"/>
      <c r="F578" s="160"/>
      <c r="G578" s="160"/>
      <c r="H578" s="157"/>
      <c r="I578" s="160"/>
      <c r="J578" s="160"/>
      <c r="K578" s="160"/>
      <c r="L578" s="159"/>
      <c r="M578" s="100"/>
      <c r="N578" s="100"/>
      <c r="O578" s="130"/>
      <c r="P578" s="130"/>
    </row>
    <row r="579" spans="1:16">
      <c r="A579" s="155"/>
      <c r="B579" s="156"/>
      <c r="C579" s="161"/>
      <c r="D579" s="159"/>
      <c r="E579" s="160"/>
      <c r="F579" s="160"/>
      <c r="G579" s="160"/>
      <c r="H579" s="157"/>
      <c r="I579" s="160"/>
      <c r="J579" s="160"/>
      <c r="K579" s="160"/>
      <c r="L579" s="159"/>
      <c r="M579" s="100"/>
      <c r="N579" s="100"/>
      <c r="O579" s="130"/>
      <c r="P579" s="130"/>
    </row>
    <row r="580" spans="1:16">
      <c r="A580" s="155"/>
      <c r="B580" s="156"/>
      <c r="C580" s="161"/>
      <c r="D580" s="159"/>
      <c r="E580" s="160"/>
      <c r="F580" s="160"/>
      <c r="G580" s="160"/>
      <c r="H580" s="157"/>
      <c r="I580" s="160"/>
      <c r="J580" s="160"/>
      <c r="K580" s="160"/>
      <c r="L580" s="159"/>
      <c r="M580" s="100"/>
      <c r="N580" s="100"/>
      <c r="O580" s="130"/>
      <c r="P580" s="130"/>
    </row>
    <row r="581" spans="1:16">
      <c r="A581" s="155"/>
      <c r="B581" s="156"/>
      <c r="C581" s="161"/>
      <c r="D581" s="159"/>
      <c r="E581" s="160"/>
      <c r="F581" s="160"/>
      <c r="G581" s="160"/>
      <c r="H581" s="157"/>
      <c r="I581" s="157"/>
      <c r="J581" s="160"/>
      <c r="K581" s="160"/>
      <c r="L581" s="159"/>
      <c r="M581" s="100"/>
      <c r="N581" s="100"/>
      <c r="O581" s="130"/>
      <c r="P581" s="130"/>
    </row>
    <row r="582" spans="1:16">
      <c r="A582" s="155"/>
      <c r="B582" s="156"/>
      <c r="C582" s="161"/>
      <c r="D582" s="159"/>
      <c r="E582" s="160"/>
      <c r="F582" s="160"/>
      <c r="G582" s="160"/>
      <c r="H582" s="157"/>
      <c r="I582" s="160"/>
      <c r="J582" s="160"/>
      <c r="K582" s="160"/>
      <c r="L582" s="159"/>
      <c r="M582" s="100"/>
      <c r="N582" s="100"/>
      <c r="O582" s="130"/>
      <c r="P582" s="130"/>
    </row>
    <row r="583" spans="1:16">
      <c r="A583" s="155"/>
      <c r="B583" s="156"/>
      <c r="C583" s="161"/>
      <c r="D583" s="159"/>
      <c r="E583" s="160"/>
      <c r="F583" s="160"/>
      <c r="G583" s="160"/>
      <c r="H583" s="157"/>
      <c r="I583" s="157"/>
      <c r="J583" s="160"/>
      <c r="K583" s="160"/>
      <c r="L583" s="159"/>
      <c r="M583" s="100"/>
      <c r="N583" s="100"/>
      <c r="O583" s="130"/>
      <c r="P583" s="130"/>
    </row>
    <row r="584" spans="1:16">
      <c r="A584" s="155"/>
      <c r="B584" s="156"/>
      <c r="C584" s="161"/>
      <c r="D584" s="159"/>
      <c r="E584" s="160"/>
      <c r="F584" s="160"/>
      <c r="G584" s="160"/>
      <c r="H584" s="157"/>
      <c r="I584" s="157"/>
      <c r="J584" s="160"/>
      <c r="K584" s="160"/>
      <c r="L584" s="159"/>
      <c r="M584" s="100"/>
      <c r="N584" s="100"/>
      <c r="O584" s="130"/>
      <c r="P584" s="130"/>
    </row>
    <row r="585" spans="1:16">
      <c r="A585" s="155"/>
      <c r="B585" s="156"/>
      <c r="C585" s="161"/>
      <c r="D585" s="159"/>
      <c r="E585" s="160"/>
      <c r="F585" s="160"/>
      <c r="G585" s="160"/>
      <c r="H585" s="157"/>
      <c r="I585" s="160"/>
      <c r="J585" s="160"/>
      <c r="K585" s="160"/>
      <c r="L585" s="159"/>
      <c r="M585" s="100"/>
      <c r="N585" s="100"/>
      <c r="O585" s="130"/>
      <c r="P585" s="130"/>
    </row>
    <row r="586" spans="1:16">
      <c r="A586" s="155"/>
      <c r="B586" s="156"/>
      <c r="C586" s="161"/>
      <c r="D586" s="159"/>
      <c r="E586" s="160"/>
      <c r="F586" s="160"/>
      <c r="G586" s="160"/>
      <c r="H586" s="157"/>
      <c r="I586" s="157"/>
      <c r="J586" s="160"/>
      <c r="K586" s="160"/>
      <c r="L586" s="159"/>
      <c r="M586" s="100"/>
      <c r="N586" s="100"/>
      <c r="O586" s="130"/>
      <c r="P586" s="130"/>
    </row>
    <row r="587" spans="1:16">
      <c r="A587" s="155"/>
      <c r="B587" s="156"/>
      <c r="C587" s="161"/>
      <c r="D587" s="159"/>
      <c r="E587" s="160"/>
      <c r="F587" s="160"/>
      <c r="G587" s="160"/>
      <c r="H587" s="157"/>
      <c r="I587" s="160"/>
      <c r="J587" s="160"/>
      <c r="K587" s="157"/>
      <c r="L587" s="159"/>
      <c r="M587" s="100"/>
      <c r="N587" s="100"/>
      <c r="O587" s="130"/>
      <c r="P587" s="130"/>
    </row>
    <row r="588" spans="1:16">
      <c r="A588" s="155"/>
      <c r="B588" s="156"/>
      <c r="C588" s="161"/>
      <c r="D588" s="159"/>
      <c r="E588" s="160"/>
      <c r="F588" s="160"/>
      <c r="G588" s="160"/>
      <c r="H588" s="157"/>
      <c r="I588" s="157"/>
      <c r="J588" s="160"/>
      <c r="K588" s="157"/>
      <c r="L588" s="159"/>
      <c r="M588" s="100"/>
      <c r="N588" s="100"/>
      <c r="O588" s="130"/>
      <c r="P588" s="130"/>
    </row>
    <row r="589" spans="1:16">
      <c r="A589" s="155"/>
      <c r="B589" s="156"/>
      <c r="C589" s="161"/>
      <c r="D589" s="159"/>
      <c r="E589" s="160"/>
      <c r="F589" s="160"/>
      <c r="G589" s="160"/>
      <c r="H589" s="157"/>
      <c r="I589" s="157"/>
      <c r="J589" s="157"/>
      <c r="K589" s="157"/>
      <c r="L589" s="159"/>
      <c r="M589" s="100"/>
      <c r="N589" s="100"/>
      <c r="O589" s="130"/>
      <c r="P589" s="130"/>
    </row>
    <row r="590" spans="1:16">
      <c r="A590" s="155"/>
      <c r="B590" s="156"/>
      <c r="C590" s="161"/>
      <c r="D590" s="159"/>
      <c r="E590" s="160"/>
      <c r="F590" s="160"/>
      <c r="G590" s="160"/>
      <c r="H590" s="157"/>
      <c r="I590" s="160"/>
      <c r="J590" s="160"/>
      <c r="K590" s="157"/>
      <c r="L590" s="159"/>
      <c r="M590" s="100"/>
      <c r="N590" s="100"/>
      <c r="O590" s="130"/>
      <c r="P590" s="130"/>
    </row>
    <row r="591" spans="1:16">
      <c r="A591" s="155"/>
      <c r="B591" s="156"/>
      <c r="C591" s="161"/>
      <c r="D591" s="159"/>
      <c r="E591" s="160"/>
      <c r="F591" s="160"/>
      <c r="G591" s="160"/>
      <c r="H591" s="157"/>
      <c r="I591" s="160"/>
      <c r="J591" s="160"/>
      <c r="K591" s="157"/>
      <c r="L591" s="159"/>
      <c r="M591" s="100"/>
      <c r="N591" s="100"/>
      <c r="O591" s="130"/>
      <c r="P591" s="130"/>
    </row>
    <row r="592" spans="1:16">
      <c r="A592" s="155"/>
      <c r="B592" s="156"/>
      <c r="C592" s="161"/>
      <c r="D592" s="159"/>
      <c r="E592" s="160"/>
      <c r="F592" s="160"/>
      <c r="G592" s="160"/>
      <c r="H592" s="157"/>
      <c r="I592" s="157"/>
      <c r="J592" s="160"/>
      <c r="K592" s="157"/>
      <c r="L592" s="159"/>
      <c r="M592" s="100"/>
      <c r="N592" s="100"/>
      <c r="O592" s="130"/>
      <c r="P592" s="130"/>
    </row>
    <row r="593" spans="1:16">
      <c r="A593" s="155"/>
      <c r="B593" s="156"/>
      <c r="C593" s="161"/>
      <c r="D593" s="159"/>
      <c r="E593" s="160"/>
      <c r="F593" s="160"/>
      <c r="G593" s="160"/>
      <c r="H593" s="157"/>
      <c r="I593" s="160"/>
      <c r="J593" s="160"/>
      <c r="K593" s="157"/>
      <c r="L593" s="159"/>
      <c r="M593" s="100"/>
      <c r="N593" s="100"/>
      <c r="O593" s="130"/>
      <c r="P593" s="130"/>
    </row>
    <row r="594" spans="1:16">
      <c r="A594" s="155"/>
      <c r="B594" s="156"/>
      <c r="C594" s="161"/>
      <c r="D594" s="159"/>
      <c r="E594" s="160"/>
      <c r="F594" s="160"/>
      <c r="G594" s="160"/>
      <c r="H594" s="157"/>
      <c r="I594" s="160"/>
      <c r="J594" s="160"/>
      <c r="K594" s="157"/>
      <c r="L594" s="159"/>
      <c r="M594" s="100"/>
      <c r="N594" s="100"/>
      <c r="O594" s="130"/>
      <c r="P594" s="130"/>
    </row>
    <row r="595" spans="1:16">
      <c r="A595" s="155"/>
      <c r="B595" s="156"/>
      <c r="C595" s="161"/>
      <c r="D595" s="159"/>
      <c r="E595" s="160"/>
      <c r="F595" s="160"/>
      <c r="G595" s="160"/>
      <c r="H595" s="157"/>
      <c r="I595" s="160"/>
      <c r="J595" s="160"/>
      <c r="K595" s="160"/>
      <c r="L595" s="159"/>
      <c r="M595" s="100"/>
      <c r="N595" s="100"/>
      <c r="O595" s="130"/>
      <c r="P595" s="130"/>
    </row>
    <row r="596" spans="1:16">
      <c r="A596" s="155"/>
      <c r="B596" s="156"/>
      <c r="C596" s="161"/>
      <c r="D596" s="159"/>
      <c r="E596" s="160"/>
      <c r="F596" s="160"/>
      <c r="G596" s="160"/>
      <c r="H596" s="157"/>
      <c r="I596" s="160"/>
      <c r="J596" s="160"/>
      <c r="K596" s="160"/>
      <c r="L596" s="159"/>
      <c r="M596" s="100"/>
      <c r="N596" s="100"/>
      <c r="O596" s="130"/>
      <c r="P596" s="130"/>
    </row>
    <row r="597" spans="1:16">
      <c r="A597" s="155"/>
      <c r="B597" s="156"/>
      <c r="C597" s="161"/>
      <c r="D597" s="159"/>
      <c r="E597" s="160"/>
      <c r="F597" s="160"/>
      <c r="G597" s="160"/>
      <c r="H597" s="157"/>
      <c r="I597" s="160"/>
      <c r="J597" s="160"/>
      <c r="K597" s="160"/>
      <c r="L597" s="159"/>
      <c r="M597" s="100"/>
      <c r="N597" s="100"/>
      <c r="O597" s="130"/>
      <c r="P597" s="130"/>
    </row>
    <row r="598" spans="1:16">
      <c r="A598" s="155"/>
      <c r="B598" s="156"/>
      <c r="C598" s="161"/>
      <c r="D598" s="159"/>
      <c r="E598" s="160"/>
      <c r="F598" s="160"/>
      <c r="G598" s="160"/>
      <c r="H598" s="157"/>
      <c r="I598" s="160"/>
      <c r="J598" s="160"/>
      <c r="K598" s="160"/>
      <c r="L598" s="159"/>
      <c r="M598" s="100"/>
      <c r="N598" s="100"/>
      <c r="O598" s="130"/>
      <c r="P598" s="130"/>
    </row>
    <row r="599" spans="1:16">
      <c r="A599" s="155"/>
      <c r="B599" s="156"/>
      <c r="C599" s="161"/>
      <c r="D599" s="159"/>
      <c r="E599" s="160"/>
      <c r="F599" s="160"/>
      <c r="G599" s="160"/>
      <c r="H599" s="157"/>
      <c r="I599" s="157"/>
      <c r="J599" s="157"/>
      <c r="K599" s="157"/>
      <c r="L599" s="159"/>
      <c r="M599" s="99"/>
      <c r="N599" s="99"/>
      <c r="O599" s="129"/>
      <c r="P599" s="129"/>
    </row>
    <row r="600" spans="1:16">
      <c r="A600" s="155"/>
      <c r="B600" s="156"/>
      <c r="C600" s="161"/>
      <c r="D600" s="159"/>
      <c r="E600" s="160"/>
      <c r="F600" s="160"/>
      <c r="G600" s="160"/>
      <c r="H600" s="157"/>
      <c r="I600" s="160"/>
      <c r="J600" s="160"/>
      <c r="K600" s="160"/>
      <c r="L600" s="159"/>
      <c r="M600" s="100"/>
      <c r="N600" s="100"/>
      <c r="O600" s="130"/>
      <c r="P600" s="130"/>
    </row>
    <row r="601" spans="1:16">
      <c r="A601" s="155"/>
      <c r="B601" s="156"/>
      <c r="C601" s="161"/>
      <c r="D601" s="159"/>
      <c r="E601" s="160"/>
      <c r="F601" s="160"/>
      <c r="G601" s="160"/>
      <c r="H601" s="157"/>
      <c r="I601" s="160"/>
      <c r="J601" s="160"/>
      <c r="K601" s="160"/>
      <c r="L601" s="159"/>
      <c r="M601" s="100"/>
      <c r="N601" s="100"/>
      <c r="O601" s="130"/>
      <c r="P601" s="130"/>
    </row>
    <row r="602" spans="1:16">
      <c r="A602" s="155"/>
      <c r="B602" s="156"/>
      <c r="C602" s="161"/>
      <c r="D602" s="159"/>
      <c r="E602" s="160"/>
      <c r="F602" s="160"/>
      <c r="G602" s="160"/>
      <c r="H602" s="157"/>
      <c r="I602" s="160"/>
      <c r="J602" s="160"/>
      <c r="K602" s="160"/>
      <c r="L602" s="159"/>
      <c r="M602" s="100"/>
      <c r="N602" s="100"/>
      <c r="O602" s="130"/>
      <c r="P602" s="130"/>
    </row>
    <row r="603" spans="1:16">
      <c r="A603" s="155"/>
      <c r="B603" s="156"/>
      <c r="C603" s="161"/>
      <c r="D603" s="159"/>
      <c r="E603" s="160"/>
      <c r="F603" s="160"/>
      <c r="G603" s="160"/>
      <c r="H603" s="157"/>
      <c r="I603" s="160"/>
      <c r="J603" s="160"/>
      <c r="K603" s="160"/>
      <c r="L603" s="159"/>
      <c r="M603" s="100"/>
      <c r="N603" s="100"/>
      <c r="O603" s="130"/>
      <c r="P603" s="130"/>
    </row>
    <row r="604" spans="1:16">
      <c r="A604" s="155"/>
      <c r="B604" s="156"/>
      <c r="C604" s="161"/>
      <c r="D604" s="159"/>
      <c r="E604" s="160"/>
      <c r="F604" s="160"/>
      <c r="G604" s="160"/>
      <c r="H604" s="157"/>
      <c r="I604" s="160"/>
      <c r="J604" s="160"/>
      <c r="K604" s="160"/>
      <c r="L604" s="159"/>
      <c r="M604" s="100"/>
      <c r="N604" s="100"/>
      <c r="O604" s="130"/>
      <c r="P604" s="130"/>
    </row>
    <row r="605" spans="1:16">
      <c r="A605" s="155"/>
      <c r="B605" s="156"/>
      <c r="C605" s="161"/>
      <c r="D605" s="159"/>
      <c r="E605" s="160"/>
      <c r="F605" s="160"/>
      <c r="G605" s="160"/>
      <c r="H605" s="157"/>
      <c r="I605" s="160"/>
      <c r="J605" s="160"/>
      <c r="K605" s="160"/>
      <c r="L605" s="159"/>
      <c r="M605" s="100"/>
      <c r="N605" s="100"/>
      <c r="O605" s="130"/>
      <c r="P605" s="130"/>
    </row>
    <row r="606" spans="1:16">
      <c r="A606" s="155"/>
      <c r="B606" s="156"/>
      <c r="C606" s="161"/>
      <c r="D606" s="159"/>
      <c r="E606" s="160"/>
      <c r="F606" s="160"/>
      <c r="G606" s="160"/>
      <c r="H606" s="157"/>
      <c r="I606" s="160"/>
      <c r="J606" s="160"/>
      <c r="K606" s="160"/>
      <c r="L606" s="159"/>
      <c r="M606" s="100"/>
      <c r="N606" s="100"/>
      <c r="O606" s="130"/>
      <c r="P606" s="130"/>
    </row>
    <row r="607" spans="1:16">
      <c r="A607" s="155"/>
      <c r="B607" s="156"/>
      <c r="C607" s="161"/>
      <c r="D607" s="159"/>
      <c r="E607" s="160"/>
      <c r="F607" s="160"/>
      <c r="G607" s="160"/>
      <c r="H607" s="157"/>
      <c r="I607" s="157"/>
      <c r="J607" s="160"/>
      <c r="K607" s="160"/>
      <c r="L607" s="159"/>
      <c r="M607" s="100"/>
      <c r="N607" s="100"/>
      <c r="O607" s="130"/>
      <c r="P607" s="130"/>
    </row>
    <row r="608" spans="1:16">
      <c r="A608" s="155"/>
      <c r="B608" s="156"/>
      <c r="C608" s="161"/>
      <c r="D608" s="159"/>
      <c r="E608" s="160"/>
      <c r="F608" s="160"/>
      <c r="G608" s="160"/>
      <c r="H608" s="157"/>
      <c r="I608" s="160"/>
      <c r="J608" s="160"/>
      <c r="K608" s="160"/>
      <c r="L608" s="159"/>
      <c r="M608" s="100"/>
      <c r="N608" s="100"/>
      <c r="O608" s="130"/>
      <c r="P608" s="130"/>
    </row>
    <row r="609" spans="1:16">
      <c r="A609" s="155"/>
      <c r="B609" s="156"/>
      <c r="C609" s="161"/>
      <c r="D609" s="159"/>
      <c r="E609" s="160"/>
      <c r="F609" s="160"/>
      <c r="G609" s="160"/>
      <c r="H609" s="157"/>
      <c r="I609" s="160"/>
      <c r="J609" s="157"/>
      <c r="K609" s="160"/>
      <c r="L609" s="159"/>
      <c r="M609" s="100"/>
      <c r="N609" s="100"/>
      <c r="O609" s="130"/>
      <c r="P609" s="130"/>
    </row>
    <row r="610" spans="1:16">
      <c r="A610" s="155"/>
      <c r="B610" s="156"/>
      <c r="C610" s="161"/>
      <c r="D610" s="159"/>
      <c r="E610" s="160"/>
      <c r="F610" s="160"/>
      <c r="G610" s="160"/>
      <c r="H610" s="157"/>
      <c r="I610" s="160"/>
      <c r="J610" s="157"/>
      <c r="K610" s="160"/>
      <c r="L610" s="159"/>
      <c r="M610" s="100"/>
      <c r="N610" s="100"/>
      <c r="O610" s="130"/>
      <c r="P610" s="130"/>
    </row>
    <row r="611" spans="1:16">
      <c r="A611" s="155"/>
      <c r="B611" s="156"/>
      <c r="C611" s="161"/>
      <c r="D611" s="159"/>
      <c r="E611" s="160"/>
      <c r="F611" s="160"/>
      <c r="G611" s="160"/>
      <c r="H611" s="157"/>
      <c r="I611" s="157"/>
      <c r="J611" s="160"/>
      <c r="K611" s="160"/>
      <c r="L611" s="159"/>
      <c r="M611" s="100"/>
      <c r="N611" s="100"/>
      <c r="O611" s="130"/>
      <c r="P611" s="130"/>
    </row>
    <row r="612" spans="1:16">
      <c r="A612" s="155"/>
      <c r="B612" s="156"/>
      <c r="C612" s="161"/>
      <c r="D612" s="159"/>
      <c r="E612" s="160"/>
      <c r="F612" s="160"/>
      <c r="G612" s="160"/>
      <c r="H612" s="157"/>
      <c r="I612" s="157"/>
      <c r="J612" s="157"/>
      <c r="K612" s="160"/>
      <c r="L612" s="159"/>
      <c r="M612" s="100"/>
      <c r="N612" s="100"/>
      <c r="O612" s="130"/>
      <c r="P612" s="130"/>
    </row>
    <row r="613" spans="1:16">
      <c r="A613" s="155"/>
      <c r="B613" s="156"/>
      <c r="C613" s="161"/>
      <c r="D613" s="159"/>
      <c r="E613" s="160"/>
      <c r="F613" s="160"/>
      <c r="G613" s="160"/>
      <c r="H613" s="157"/>
      <c r="I613" s="157"/>
      <c r="J613" s="157"/>
      <c r="K613" s="160"/>
      <c r="L613" s="159"/>
      <c r="M613" s="100"/>
      <c r="N613" s="100"/>
      <c r="O613" s="130"/>
      <c r="P613" s="130"/>
    </row>
    <row r="614" spans="1:16">
      <c r="A614" s="155"/>
      <c r="B614" s="156"/>
      <c r="C614" s="161"/>
      <c r="D614" s="159"/>
      <c r="E614" s="160"/>
      <c r="F614" s="160"/>
      <c r="G614" s="160"/>
      <c r="H614" s="157"/>
      <c r="I614" s="157"/>
      <c r="J614" s="157"/>
      <c r="K614" s="160"/>
      <c r="L614" s="159"/>
      <c r="M614" s="100"/>
      <c r="N614" s="100"/>
      <c r="O614" s="130"/>
      <c r="P614" s="130"/>
    </row>
    <row r="615" spans="1:16">
      <c r="A615" s="155"/>
      <c r="B615" s="156"/>
      <c r="C615" s="161"/>
      <c r="D615" s="159"/>
      <c r="E615" s="160"/>
      <c r="F615" s="160"/>
      <c r="G615" s="160"/>
      <c r="H615" s="157"/>
      <c r="I615" s="157"/>
      <c r="J615" s="157"/>
      <c r="K615" s="160"/>
      <c r="L615" s="159"/>
      <c r="M615" s="100"/>
      <c r="N615" s="100"/>
      <c r="O615" s="130"/>
      <c r="P615" s="130"/>
    </row>
    <row r="616" spans="1:16">
      <c r="A616" s="155"/>
      <c r="B616" s="156"/>
      <c r="C616" s="161"/>
      <c r="D616" s="159"/>
      <c r="E616" s="160"/>
      <c r="F616" s="160"/>
      <c r="G616" s="160"/>
      <c r="H616" s="157"/>
      <c r="I616" s="160"/>
      <c r="J616" s="157"/>
      <c r="K616" s="160"/>
      <c r="L616" s="159"/>
      <c r="M616" s="100"/>
      <c r="N616" s="100"/>
      <c r="O616" s="130"/>
      <c r="P616" s="130"/>
    </row>
    <row r="617" spans="1:16">
      <c r="A617" s="155"/>
      <c r="B617" s="156"/>
      <c r="C617" s="161"/>
      <c r="D617" s="159"/>
      <c r="E617" s="160"/>
      <c r="F617" s="160"/>
      <c r="G617" s="160"/>
      <c r="H617" s="157"/>
      <c r="I617" s="157"/>
      <c r="J617" s="157"/>
      <c r="K617" s="160"/>
      <c r="L617" s="159"/>
      <c r="M617" s="100"/>
      <c r="N617" s="100"/>
      <c r="O617" s="130"/>
      <c r="P617" s="130"/>
    </row>
    <row r="618" spans="1:16">
      <c r="A618" s="155"/>
      <c r="B618" s="156"/>
      <c r="C618" s="161"/>
      <c r="D618" s="159"/>
      <c r="E618" s="160"/>
      <c r="F618" s="160"/>
      <c r="G618" s="160"/>
      <c r="H618" s="157"/>
      <c r="I618" s="160"/>
      <c r="J618" s="157"/>
      <c r="K618" s="160"/>
      <c r="L618" s="159"/>
      <c r="M618" s="100"/>
      <c r="N618" s="100"/>
      <c r="O618" s="130"/>
      <c r="P618" s="130"/>
    </row>
    <row r="619" spans="1:16">
      <c r="A619" s="155"/>
      <c r="B619" s="156"/>
      <c r="C619" s="161"/>
      <c r="D619" s="159"/>
      <c r="E619" s="160"/>
      <c r="F619" s="160"/>
      <c r="G619" s="160"/>
      <c r="H619" s="157"/>
      <c r="I619" s="160"/>
      <c r="J619" s="157"/>
      <c r="K619" s="160"/>
      <c r="L619" s="159"/>
      <c r="M619" s="100"/>
      <c r="N619" s="100"/>
      <c r="O619" s="130"/>
      <c r="P619" s="130"/>
    </row>
    <row r="620" spans="1:16">
      <c r="A620" s="155"/>
      <c r="B620" s="156"/>
      <c r="C620" s="161"/>
      <c r="D620" s="159"/>
      <c r="E620" s="160"/>
      <c r="F620" s="160"/>
      <c r="G620" s="160"/>
      <c r="H620" s="157"/>
      <c r="I620" s="160"/>
      <c r="J620" s="157"/>
      <c r="K620" s="157"/>
      <c r="L620" s="159"/>
      <c r="M620" s="100"/>
      <c r="N620" s="100"/>
      <c r="O620" s="130"/>
      <c r="P620" s="130"/>
    </row>
    <row r="621" spans="1:16">
      <c r="A621" s="155"/>
      <c r="B621" s="156"/>
      <c r="C621" s="161"/>
      <c r="D621" s="159"/>
      <c r="E621" s="160"/>
      <c r="F621" s="160"/>
      <c r="G621" s="160"/>
      <c r="H621" s="157"/>
      <c r="I621" s="160"/>
      <c r="J621" s="157"/>
      <c r="K621" s="157"/>
      <c r="L621" s="159"/>
      <c r="M621" s="100"/>
      <c r="N621" s="100"/>
      <c r="O621" s="130"/>
      <c r="P621" s="130"/>
    </row>
    <row r="622" spans="1:16">
      <c r="A622" s="155"/>
      <c r="B622" s="156"/>
      <c r="C622" s="161"/>
      <c r="D622" s="159"/>
      <c r="E622" s="160"/>
      <c r="F622" s="160"/>
      <c r="G622" s="160"/>
      <c r="H622" s="157"/>
      <c r="I622" s="160"/>
      <c r="J622" s="157"/>
      <c r="K622" s="157"/>
      <c r="L622" s="159"/>
      <c r="M622" s="100"/>
      <c r="N622" s="100"/>
      <c r="O622" s="130"/>
      <c r="P622" s="130"/>
    </row>
    <row r="623" spans="1:16">
      <c r="A623" s="155"/>
      <c r="B623" s="156"/>
      <c r="C623" s="161"/>
      <c r="D623" s="159"/>
      <c r="E623" s="160"/>
      <c r="F623" s="160"/>
      <c r="G623" s="160"/>
      <c r="H623" s="157"/>
      <c r="I623" s="157"/>
      <c r="J623" s="157"/>
      <c r="K623" s="157"/>
      <c r="L623" s="159"/>
      <c r="M623" s="100"/>
      <c r="N623" s="100"/>
      <c r="O623" s="130"/>
      <c r="P623" s="130"/>
    </row>
    <row r="624" spans="1:16">
      <c r="A624" s="155"/>
      <c r="B624" s="156"/>
      <c r="C624" s="161"/>
      <c r="D624" s="159"/>
      <c r="E624" s="160"/>
      <c r="F624" s="160"/>
      <c r="G624" s="160"/>
      <c r="H624" s="157"/>
      <c r="I624" s="157"/>
      <c r="J624" s="157"/>
      <c r="K624" s="160"/>
      <c r="L624" s="159"/>
      <c r="M624" s="100"/>
      <c r="N624" s="100"/>
      <c r="O624" s="130"/>
      <c r="P624" s="130"/>
    </row>
    <row r="625" spans="1:16">
      <c r="A625" s="155"/>
      <c r="B625" s="156"/>
      <c r="C625" s="161"/>
      <c r="D625" s="159"/>
      <c r="E625" s="160"/>
      <c r="F625" s="160"/>
      <c r="G625" s="160"/>
      <c r="H625" s="157"/>
      <c r="I625" s="157"/>
      <c r="J625" s="157"/>
      <c r="K625" s="157"/>
      <c r="L625" s="159"/>
      <c r="M625" s="100"/>
      <c r="N625" s="100"/>
      <c r="O625" s="130"/>
      <c r="P625" s="130"/>
    </row>
    <row r="626" spans="1:16">
      <c r="A626" s="155"/>
      <c r="B626" s="156"/>
      <c r="C626" s="161"/>
      <c r="D626" s="159"/>
      <c r="E626" s="160"/>
      <c r="F626" s="160"/>
      <c r="G626" s="160"/>
      <c r="H626" s="157"/>
      <c r="I626" s="157"/>
      <c r="J626" s="157"/>
      <c r="K626" s="157"/>
      <c r="L626" s="159"/>
      <c r="M626" s="100"/>
      <c r="N626" s="100"/>
      <c r="O626" s="130"/>
      <c r="P626" s="130"/>
    </row>
    <row r="627" spans="1:16">
      <c r="A627" s="155"/>
      <c r="B627" s="156"/>
      <c r="C627" s="161"/>
      <c r="D627" s="159"/>
      <c r="E627" s="160"/>
      <c r="F627" s="160"/>
      <c r="G627" s="160"/>
      <c r="H627" s="157"/>
      <c r="I627" s="157"/>
      <c r="J627" s="157"/>
      <c r="K627" s="157"/>
      <c r="L627" s="159"/>
      <c r="M627" s="100"/>
      <c r="N627" s="100"/>
      <c r="O627" s="130"/>
      <c r="P627" s="130"/>
    </row>
    <row r="628" spans="1:16">
      <c r="A628" s="155"/>
      <c r="B628" s="156"/>
      <c r="C628" s="161"/>
      <c r="D628" s="159"/>
      <c r="E628" s="157"/>
      <c r="F628" s="160"/>
      <c r="G628" s="160"/>
      <c r="H628" s="157"/>
      <c r="I628" s="157"/>
      <c r="J628" s="157"/>
      <c r="K628" s="157"/>
      <c r="L628" s="159"/>
      <c r="M628" s="100"/>
      <c r="N628" s="100"/>
      <c r="O628" s="130"/>
      <c r="P628" s="130"/>
    </row>
    <row r="629" spans="1:16">
      <c r="A629" s="155"/>
      <c r="B629" s="156"/>
      <c r="C629" s="161"/>
      <c r="D629" s="159"/>
      <c r="E629" s="157"/>
      <c r="F629" s="160"/>
      <c r="G629" s="160"/>
      <c r="H629" s="157"/>
      <c r="I629" s="160"/>
      <c r="J629" s="157"/>
      <c r="K629" s="157"/>
      <c r="L629" s="159"/>
      <c r="M629" s="100"/>
      <c r="N629" s="100"/>
      <c r="O629" s="130"/>
      <c r="P629" s="130"/>
    </row>
    <row r="630" spans="1:16">
      <c r="A630" s="155"/>
      <c r="B630" s="156"/>
      <c r="C630" s="161"/>
      <c r="D630" s="159"/>
      <c r="E630" s="157"/>
      <c r="F630" s="157"/>
      <c r="G630" s="160"/>
      <c r="H630" s="157"/>
      <c r="I630" s="157"/>
      <c r="J630" s="157"/>
      <c r="K630" s="157"/>
      <c r="L630" s="159"/>
      <c r="M630" s="100"/>
      <c r="N630" s="100"/>
      <c r="O630" s="130"/>
      <c r="P630" s="130"/>
    </row>
    <row r="631" spans="1:16">
      <c r="A631" s="155"/>
      <c r="B631" s="156"/>
      <c r="C631" s="161"/>
      <c r="D631" s="159"/>
      <c r="E631" s="157"/>
      <c r="F631" s="160"/>
      <c r="G631" s="160"/>
      <c r="H631" s="157"/>
      <c r="I631" s="157"/>
      <c r="J631" s="157"/>
      <c r="K631" s="157"/>
      <c r="L631" s="159"/>
      <c r="M631" s="100"/>
      <c r="N631" s="100"/>
      <c r="O631" s="130"/>
      <c r="P631" s="130"/>
    </row>
    <row r="632" spans="1:16">
      <c r="A632" s="155"/>
      <c r="B632" s="156"/>
      <c r="C632" s="161"/>
      <c r="D632" s="159"/>
      <c r="E632" s="157"/>
      <c r="F632" s="160"/>
      <c r="G632" s="160"/>
      <c r="H632" s="157"/>
      <c r="I632" s="160"/>
      <c r="J632" s="157"/>
      <c r="K632" s="157"/>
      <c r="L632" s="159"/>
      <c r="M632" s="100"/>
      <c r="N632" s="100"/>
      <c r="O632" s="130"/>
      <c r="P632" s="130"/>
    </row>
    <row r="633" spans="1:16">
      <c r="A633" s="155"/>
      <c r="B633" s="156"/>
      <c r="C633" s="161"/>
      <c r="D633" s="159"/>
      <c r="E633" s="157"/>
      <c r="F633" s="160"/>
      <c r="G633" s="160"/>
      <c r="H633" s="157"/>
      <c r="I633" s="157"/>
      <c r="J633" s="157"/>
      <c r="K633" s="157"/>
      <c r="L633" s="159"/>
      <c r="M633" s="100"/>
      <c r="N633" s="100"/>
      <c r="O633" s="130"/>
      <c r="P633" s="130"/>
    </row>
    <row r="634" spans="1:16">
      <c r="A634" s="155"/>
      <c r="B634" s="156"/>
      <c r="C634" s="161"/>
      <c r="D634" s="159"/>
      <c r="E634" s="157"/>
      <c r="F634" s="157"/>
      <c r="G634" s="160"/>
      <c r="H634" s="157"/>
      <c r="I634" s="157"/>
      <c r="J634" s="157"/>
      <c r="K634" s="157"/>
      <c r="L634" s="159"/>
      <c r="M634" s="100"/>
      <c r="N634" s="100"/>
      <c r="O634" s="130"/>
      <c r="P634" s="130"/>
    </row>
    <row r="635" spans="1:16">
      <c r="A635" s="155"/>
      <c r="B635" s="156"/>
      <c r="C635" s="161"/>
      <c r="D635" s="159"/>
      <c r="E635" s="157"/>
      <c r="F635" s="160"/>
      <c r="G635" s="160"/>
      <c r="H635" s="157"/>
      <c r="I635" s="157"/>
      <c r="J635" s="157"/>
      <c r="K635" s="157"/>
      <c r="L635" s="159"/>
      <c r="M635" s="100"/>
      <c r="N635" s="100"/>
      <c r="O635" s="130"/>
      <c r="P635" s="130"/>
    </row>
    <row r="636" spans="1:16">
      <c r="A636" s="155"/>
      <c r="B636" s="156"/>
      <c r="C636" s="161"/>
      <c r="D636" s="159"/>
      <c r="E636" s="157"/>
      <c r="F636" s="160"/>
      <c r="G636" s="160"/>
      <c r="H636" s="157"/>
      <c r="I636" s="160"/>
      <c r="J636" s="157"/>
      <c r="K636" s="160"/>
      <c r="L636" s="159"/>
      <c r="M636" s="100"/>
      <c r="N636" s="100"/>
      <c r="O636" s="130"/>
      <c r="P636" s="130"/>
    </row>
    <row r="637" spans="1:16">
      <c r="A637" s="155"/>
      <c r="B637" s="156"/>
      <c r="C637" s="161"/>
      <c r="D637" s="159"/>
      <c r="E637" s="157"/>
      <c r="F637" s="160"/>
      <c r="G637" s="160"/>
      <c r="H637" s="157"/>
      <c r="I637" s="157"/>
      <c r="J637" s="157"/>
      <c r="K637" s="157"/>
      <c r="L637" s="159"/>
      <c r="M637" s="100"/>
      <c r="N637" s="100"/>
      <c r="O637" s="130"/>
      <c r="P637" s="130"/>
    </row>
    <row r="638" spans="1:16">
      <c r="A638" s="155"/>
      <c r="B638" s="156"/>
      <c r="C638" s="161"/>
      <c r="D638" s="159"/>
      <c r="E638" s="160"/>
      <c r="F638" s="160"/>
      <c r="G638" s="160"/>
      <c r="H638" s="157"/>
      <c r="I638" s="160"/>
      <c r="J638" s="157"/>
      <c r="K638" s="157"/>
      <c r="L638" s="159"/>
      <c r="M638" s="100"/>
      <c r="N638" s="100"/>
      <c r="O638" s="130"/>
      <c r="P638" s="130"/>
    </row>
    <row r="639" spans="1:16">
      <c r="A639" s="155"/>
      <c r="B639" s="156"/>
      <c r="C639" s="161"/>
      <c r="D639" s="159"/>
      <c r="E639" s="160"/>
      <c r="F639" s="160"/>
      <c r="G639" s="160"/>
      <c r="H639" s="157"/>
      <c r="I639" s="157"/>
      <c r="J639" s="160"/>
      <c r="K639" s="160"/>
      <c r="L639" s="159"/>
      <c r="M639" s="100"/>
      <c r="N639" s="100"/>
      <c r="O639" s="130"/>
      <c r="P639" s="130"/>
    </row>
    <row r="640" spans="1:16">
      <c r="A640" s="155"/>
      <c r="B640" s="156"/>
      <c r="C640" s="161"/>
      <c r="D640" s="159"/>
      <c r="E640" s="160"/>
      <c r="F640" s="160"/>
      <c r="G640" s="160"/>
      <c r="H640" s="157"/>
      <c r="I640" s="157"/>
      <c r="J640" s="160"/>
      <c r="K640" s="160"/>
      <c r="L640" s="159"/>
      <c r="M640" s="100"/>
      <c r="N640" s="100"/>
      <c r="O640" s="130"/>
      <c r="P640" s="130"/>
    </row>
    <row r="641" spans="1:16">
      <c r="A641" s="155"/>
      <c r="B641" s="156"/>
      <c r="C641" s="161"/>
      <c r="D641" s="159"/>
      <c r="E641" s="160"/>
      <c r="F641" s="160"/>
      <c r="G641" s="160"/>
      <c r="H641" s="157"/>
      <c r="I641" s="157"/>
      <c r="J641" s="160"/>
      <c r="K641" s="160"/>
      <c r="L641" s="159"/>
      <c r="M641" s="100"/>
      <c r="N641" s="100"/>
      <c r="O641" s="130"/>
      <c r="P641" s="130"/>
    </row>
    <row r="642" spans="1:16">
      <c r="A642" s="155"/>
      <c r="B642" s="156"/>
      <c r="C642" s="161"/>
      <c r="D642" s="159"/>
      <c r="E642" s="160"/>
      <c r="F642" s="160"/>
      <c r="G642" s="160"/>
      <c r="H642" s="157"/>
      <c r="I642" s="160"/>
      <c r="J642" s="160"/>
      <c r="K642" s="160"/>
      <c r="L642" s="159"/>
      <c r="M642" s="100"/>
      <c r="N642" s="100"/>
      <c r="O642" s="130"/>
      <c r="P642" s="130"/>
    </row>
    <row r="643" spans="1:16">
      <c r="A643" s="155"/>
      <c r="B643" s="156"/>
      <c r="C643" s="161"/>
      <c r="D643" s="159"/>
      <c r="E643" s="160"/>
      <c r="F643" s="160"/>
      <c r="G643" s="160"/>
      <c r="H643" s="157"/>
      <c r="I643" s="160"/>
      <c r="J643" s="160"/>
      <c r="K643" s="160"/>
      <c r="L643" s="159"/>
      <c r="M643" s="100"/>
      <c r="N643" s="100"/>
      <c r="O643" s="130"/>
      <c r="P643" s="130"/>
    </row>
    <row r="644" spans="1:16">
      <c r="A644" s="155"/>
      <c r="B644" s="156"/>
      <c r="C644" s="161"/>
      <c r="D644" s="159"/>
      <c r="E644" s="160"/>
      <c r="F644" s="160"/>
      <c r="G644" s="160"/>
      <c r="H644" s="157"/>
      <c r="I644" s="157"/>
      <c r="J644" s="157"/>
      <c r="K644" s="157"/>
      <c r="L644" s="159"/>
      <c r="M644" s="100"/>
      <c r="N644" s="100"/>
      <c r="O644" s="130"/>
      <c r="P644" s="130"/>
    </row>
    <row r="645" spans="1:16">
      <c r="A645" s="155"/>
      <c r="B645" s="156"/>
      <c r="C645" s="161"/>
      <c r="D645" s="159"/>
      <c r="E645" s="160"/>
      <c r="F645" s="160"/>
      <c r="G645" s="160"/>
      <c r="H645" s="157"/>
      <c r="I645" s="160"/>
      <c r="J645" s="160"/>
      <c r="K645" s="160"/>
      <c r="L645" s="159"/>
      <c r="M645" s="100"/>
      <c r="N645" s="100"/>
      <c r="O645" s="130"/>
      <c r="P645" s="130"/>
    </row>
    <row r="646" spans="1:16">
      <c r="A646" s="155"/>
      <c r="B646" s="156"/>
      <c r="C646" s="161"/>
      <c r="D646" s="159"/>
      <c r="E646" s="160"/>
      <c r="F646" s="160"/>
      <c r="G646" s="160"/>
      <c r="H646" s="157"/>
      <c r="I646" s="160"/>
      <c r="J646" s="160"/>
      <c r="K646" s="160"/>
      <c r="L646" s="159"/>
      <c r="M646" s="100"/>
      <c r="N646" s="100"/>
      <c r="O646" s="130"/>
      <c r="P646" s="130"/>
    </row>
    <row r="647" spans="1:16">
      <c r="A647" s="155"/>
      <c r="B647" s="156"/>
      <c r="C647" s="161"/>
      <c r="D647" s="159"/>
      <c r="E647" s="160"/>
      <c r="F647" s="160"/>
      <c r="G647" s="160"/>
      <c r="H647" s="157"/>
      <c r="I647" s="160"/>
      <c r="J647" s="160"/>
      <c r="K647" s="160"/>
      <c r="L647" s="159"/>
      <c r="M647" s="100"/>
      <c r="N647" s="100"/>
      <c r="O647" s="130"/>
      <c r="P647" s="130"/>
    </row>
    <row r="648" spans="1:16">
      <c r="A648" s="155"/>
      <c r="B648" s="156"/>
      <c r="C648" s="161"/>
      <c r="D648" s="159"/>
      <c r="E648" s="160"/>
      <c r="F648" s="160"/>
      <c r="G648" s="160"/>
      <c r="H648" s="157"/>
      <c r="I648" s="157"/>
      <c r="J648" s="160"/>
      <c r="K648" s="160"/>
      <c r="L648" s="159"/>
      <c r="M648" s="99"/>
      <c r="N648" s="99"/>
      <c r="O648" s="129"/>
      <c r="P648" s="129"/>
    </row>
    <row r="649" spans="1:16">
      <c r="A649" s="155"/>
      <c r="B649" s="156"/>
      <c r="C649" s="161"/>
      <c r="D649" s="159"/>
      <c r="E649" s="160"/>
      <c r="F649" s="160"/>
      <c r="G649" s="160"/>
      <c r="H649" s="157"/>
      <c r="I649" s="160"/>
      <c r="J649" s="160"/>
      <c r="K649" s="160"/>
      <c r="L649" s="159"/>
      <c r="M649" s="100"/>
      <c r="N649" s="100"/>
      <c r="O649" s="130"/>
      <c r="P649" s="130"/>
    </row>
    <row r="650" spans="1:16">
      <c r="A650" s="155"/>
      <c r="B650" s="156"/>
      <c r="C650" s="161"/>
      <c r="D650" s="159"/>
      <c r="E650" s="160"/>
      <c r="F650" s="160"/>
      <c r="G650" s="160"/>
      <c r="H650" s="157"/>
      <c r="I650" s="157"/>
      <c r="J650" s="157"/>
      <c r="K650" s="157"/>
      <c r="L650" s="159"/>
      <c r="M650" s="100"/>
      <c r="N650" s="100"/>
      <c r="O650" s="130"/>
      <c r="P650" s="130"/>
    </row>
    <row r="651" spans="1:16">
      <c r="A651" s="155"/>
      <c r="B651" s="156"/>
      <c r="C651" s="161"/>
      <c r="D651" s="159"/>
      <c r="E651" s="160"/>
      <c r="F651" s="160"/>
      <c r="G651" s="160"/>
      <c r="H651" s="157"/>
      <c r="I651" s="157"/>
      <c r="J651" s="160"/>
      <c r="K651" s="160"/>
      <c r="L651" s="159"/>
      <c r="M651" s="100"/>
      <c r="N651" s="100"/>
      <c r="O651" s="130"/>
      <c r="P651" s="130"/>
    </row>
    <row r="652" spans="1:16">
      <c r="A652" s="155"/>
      <c r="B652" s="156"/>
      <c r="C652" s="161"/>
      <c r="D652" s="159"/>
      <c r="E652" s="160"/>
      <c r="F652" s="160"/>
      <c r="G652" s="160"/>
      <c r="H652" s="157"/>
      <c r="I652" s="157"/>
      <c r="J652" s="160"/>
      <c r="K652" s="160"/>
      <c r="L652" s="159"/>
      <c r="M652" s="100"/>
      <c r="N652" s="100"/>
      <c r="O652" s="130"/>
      <c r="P652" s="130"/>
    </row>
    <row r="653" spans="1:16">
      <c r="A653" s="155"/>
      <c r="B653" s="156"/>
      <c r="C653" s="161"/>
      <c r="D653" s="159"/>
      <c r="E653" s="160"/>
      <c r="F653" s="160"/>
      <c r="G653" s="160"/>
      <c r="H653" s="157"/>
      <c r="I653" s="157"/>
      <c r="J653" s="160"/>
      <c r="K653" s="160"/>
      <c r="L653" s="159"/>
      <c r="M653" s="100"/>
      <c r="N653" s="100"/>
      <c r="O653" s="130"/>
      <c r="P653" s="130"/>
    </row>
    <row r="654" spans="1:16">
      <c r="A654" s="155"/>
      <c r="B654" s="156"/>
      <c r="C654" s="161"/>
      <c r="D654" s="159"/>
      <c r="E654" s="160"/>
      <c r="F654" s="160"/>
      <c r="G654" s="160"/>
      <c r="H654" s="157"/>
      <c r="I654" s="160"/>
      <c r="J654" s="160"/>
      <c r="K654" s="157"/>
      <c r="L654" s="159"/>
      <c r="M654" s="100"/>
      <c r="N654" s="100"/>
      <c r="O654" s="130"/>
      <c r="P654" s="130"/>
    </row>
    <row r="655" spans="1:16">
      <c r="A655" s="155"/>
      <c r="B655" s="156"/>
      <c r="C655" s="161"/>
      <c r="D655" s="159"/>
      <c r="E655" s="160"/>
      <c r="F655" s="160"/>
      <c r="G655" s="160"/>
      <c r="H655" s="157"/>
      <c r="I655" s="160"/>
      <c r="J655" s="160"/>
      <c r="K655" s="157"/>
      <c r="L655" s="159"/>
      <c r="M655" s="100"/>
      <c r="N655" s="100"/>
      <c r="O655" s="130"/>
      <c r="P655" s="130"/>
    </row>
    <row r="656" spans="1:16">
      <c r="A656" s="155"/>
      <c r="B656" s="156"/>
      <c r="C656" s="161"/>
      <c r="D656" s="159"/>
      <c r="E656" s="160"/>
      <c r="F656" s="160"/>
      <c r="G656" s="160"/>
      <c r="H656" s="157"/>
      <c r="I656" s="157"/>
      <c r="J656" s="157"/>
      <c r="K656" s="160"/>
      <c r="L656" s="159"/>
      <c r="M656" s="100"/>
      <c r="N656" s="100"/>
      <c r="O656" s="130"/>
      <c r="P656" s="130"/>
    </row>
    <row r="657" spans="1:16">
      <c r="A657" s="155"/>
      <c r="B657" s="156"/>
      <c r="C657" s="161"/>
      <c r="D657" s="159"/>
      <c r="E657" s="160"/>
      <c r="F657" s="160"/>
      <c r="G657" s="160"/>
      <c r="H657" s="157"/>
      <c r="I657" s="160"/>
      <c r="J657" s="160"/>
      <c r="K657" s="160"/>
      <c r="L657" s="159"/>
      <c r="M657" s="100"/>
      <c r="N657" s="100"/>
      <c r="O657" s="130"/>
      <c r="P657" s="130"/>
    </row>
    <row r="658" spans="1:16">
      <c r="A658" s="155"/>
      <c r="B658" s="156"/>
      <c r="C658" s="161"/>
      <c r="D658" s="159"/>
      <c r="E658" s="160"/>
      <c r="F658" s="160"/>
      <c r="G658" s="160"/>
      <c r="H658" s="157"/>
      <c r="I658" s="160"/>
      <c r="J658" s="160"/>
      <c r="K658" s="160"/>
      <c r="L658" s="159"/>
      <c r="M658" s="100"/>
      <c r="N658" s="100"/>
      <c r="O658" s="130"/>
      <c r="P658" s="130"/>
    </row>
    <row r="659" spans="1:16">
      <c r="A659" s="155"/>
      <c r="B659" s="156"/>
      <c r="C659" s="161"/>
      <c r="D659" s="159"/>
      <c r="E659" s="160"/>
      <c r="F659" s="160"/>
      <c r="G659" s="160"/>
      <c r="H659" s="157"/>
      <c r="I659" s="160"/>
      <c r="J659" s="160"/>
      <c r="K659" s="160"/>
      <c r="L659" s="159"/>
      <c r="M659" s="100"/>
      <c r="N659" s="100"/>
      <c r="O659" s="130"/>
      <c r="P659" s="130"/>
    </row>
    <row r="660" spans="1:16">
      <c r="A660" s="155"/>
      <c r="B660" s="156"/>
      <c r="C660" s="161"/>
      <c r="D660" s="159"/>
      <c r="E660" s="160"/>
      <c r="F660" s="160"/>
      <c r="G660" s="160"/>
      <c r="H660" s="157"/>
      <c r="I660" s="157"/>
      <c r="J660" s="160"/>
      <c r="K660" s="160"/>
      <c r="L660" s="159"/>
      <c r="M660" s="100"/>
      <c r="N660" s="100"/>
      <c r="O660" s="130"/>
      <c r="P660" s="130"/>
    </row>
    <row r="661" spans="1:16">
      <c r="A661" s="155"/>
      <c r="B661" s="156"/>
      <c r="C661" s="161"/>
      <c r="D661" s="159"/>
      <c r="E661" s="160"/>
      <c r="F661" s="160"/>
      <c r="G661" s="160"/>
      <c r="H661" s="157"/>
      <c r="I661" s="157"/>
      <c r="J661" s="160"/>
      <c r="K661" s="160"/>
      <c r="L661" s="159"/>
      <c r="M661" s="100"/>
      <c r="N661" s="100"/>
      <c r="O661" s="130"/>
      <c r="P661" s="130"/>
    </row>
    <row r="662" spans="1:16">
      <c r="A662" s="155"/>
      <c r="B662" s="156"/>
      <c r="C662" s="161"/>
      <c r="D662" s="159"/>
      <c r="E662" s="160"/>
      <c r="F662" s="160"/>
      <c r="G662" s="160"/>
      <c r="H662" s="157"/>
      <c r="I662" s="160"/>
      <c r="J662" s="160"/>
      <c r="K662" s="160"/>
      <c r="L662" s="159"/>
      <c r="M662" s="100"/>
      <c r="N662" s="100"/>
      <c r="O662" s="130"/>
      <c r="P662" s="130"/>
    </row>
    <row r="663" spans="1:16">
      <c r="A663" s="155"/>
      <c r="B663" s="156"/>
      <c r="C663" s="161"/>
      <c r="D663" s="159"/>
      <c r="E663" s="160"/>
      <c r="F663" s="160"/>
      <c r="G663" s="160"/>
      <c r="H663" s="157"/>
      <c r="I663" s="157"/>
      <c r="J663" s="160"/>
      <c r="K663" s="160"/>
      <c r="L663" s="159"/>
      <c r="M663" s="100"/>
      <c r="N663" s="100"/>
      <c r="O663" s="130"/>
      <c r="P663" s="130"/>
    </row>
    <row r="664" spans="1:16">
      <c r="A664" s="155"/>
      <c r="B664" s="156"/>
      <c r="C664" s="161"/>
      <c r="D664" s="159"/>
      <c r="E664" s="160"/>
      <c r="F664" s="160"/>
      <c r="G664" s="160"/>
      <c r="H664" s="157"/>
      <c r="I664" s="160"/>
      <c r="J664" s="160"/>
      <c r="K664" s="160"/>
      <c r="L664" s="159"/>
      <c r="M664" s="100"/>
      <c r="N664" s="100"/>
      <c r="O664" s="130"/>
      <c r="P664" s="130"/>
    </row>
    <row r="665" spans="1:16">
      <c r="A665" s="155"/>
      <c r="B665" s="156"/>
      <c r="C665" s="161"/>
      <c r="D665" s="159"/>
      <c r="E665" s="160"/>
      <c r="F665" s="160"/>
      <c r="G665" s="160"/>
      <c r="H665" s="157"/>
      <c r="I665" s="160"/>
      <c r="J665" s="160"/>
      <c r="K665" s="160"/>
      <c r="L665" s="159"/>
      <c r="M665" s="100"/>
      <c r="N665" s="100"/>
      <c r="O665" s="130"/>
      <c r="P665" s="130"/>
    </row>
    <row r="666" spans="1:16">
      <c r="A666" s="155"/>
      <c r="B666" s="156"/>
      <c r="C666" s="161"/>
      <c r="D666" s="159"/>
      <c r="E666" s="160"/>
      <c r="F666" s="160"/>
      <c r="G666" s="160"/>
      <c r="H666" s="157"/>
      <c r="I666" s="157"/>
      <c r="J666" s="160"/>
      <c r="K666" s="160"/>
      <c r="L666" s="159"/>
      <c r="M666" s="100"/>
      <c r="N666" s="100"/>
      <c r="O666" s="130"/>
      <c r="P666" s="130"/>
    </row>
    <row r="667" spans="1:16">
      <c r="A667" s="155"/>
      <c r="B667" s="156"/>
      <c r="C667" s="161"/>
      <c r="D667" s="159"/>
      <c r="E667" s="160"/>
      <c r="F667" s="160"/>
      <c r="G667" s="160"/>
      <c r="H667" s="157"/>
      <c r="I667" s="160"/>
      <c r="J667" s="160"/>
      <c r="K667" s="160"/>
      <c r="L667" s="159"/>
      <c r="M667" s="100"/>
      <c r="N667" s="100"/>
      <c r="O667" s="130"/>
      <c r="P667" s="130"/>
    </row>
    <row r="668" spans="1:16">
      <c r="A668" s="155"/>
      <c r="B668" s="156"/>
      <c r="C668" s="161"/>
      <c r="D668" s="159"/>
      <c r="E668" s="160"/>
      <c r="F668" s="160"/>
      <c r="G668" s="160"/>
      <c r="H668" s="157"/>
      <c r="I668" s="160"/>
      <c r="J668" s="160"/>
      <c r="K668" s="160"/>
      <c r="L668" s="159"/>
      <c r="M668" s="100"/>
      <c r="N668" s="100"/>
      <c r="O668" s="130"/>
      <c r="P668" s="130"/>
    </row>
    <row r="669" spans="1:16">
      <c r="A669" s="155"/>
      <c r="B669" s="156"/>
      <c r="C669" s="161"/>
      <c r="D669" s="159"/>
      <c r="E669" s="160"/>
      <c r="F669" s="160"/>
      <c r="G669" s="160"/>
      <c r="H669" s="157"/>
      <c r="I669" s="160"/>
      <c r="J669" s="157"/>
      <c r="K669" s="157"/>
      <c r="L669" s="159"/>
      <c r="M669" s="100"/>
      <c r="N669" s="100"/>
      <c r="O669" s="130"/>
      <c r="P669" s="130"/>
    </row>
    <row r="670" spans="1:16">
      <c r="A670" s="155"/>
      <c r="B670" s="156"/>
      <c r="C670" s="161"/>
      <c r="D670" s="159"/>
      <c r="E670" s="160"/>
      <c r="F670" s="160"/>
      <c r="G670" s="160"/>
      <c r="H670" s="157"/>
      <c r="I670" s="157"/>
      <c r="J670" s="157"/>
      <c r="K670" s="157"/>
      <c r="L670" s="159"/>
      <c r="M670" s="100"/>
      <c r="N670" s="100"/>
      <c r="O670" s="130"/>
      <c r="P670" s="130"/>
    </row>
    <row r="671" spans="1:16">
      <c r="A671" s="155"/>
      <c r="B671" s="156"/>
      <c r="C671" s="161"/>
      <c r="D671" s="159"/>
      <c r="E671" s="160"/>
      <c r="F671" s="160"/>
      <c r="G671" s="160"/>
      <c r="H671" s="157"/>
      <c r="I671" s="157"/>
      <c r="J671" s="157"/>
      <c r="K671" s="160"/>
      <c r="L671" s="159"/>
      <c r="M671" s="100"/>
      <c r="N671" s="100"/>
      <c r="O671" s="130"/>
      <c r="P671" s="130"/>
    </row>
    <row r="672" spans="1:16">
      <c r="A672" s="155"/>
      <c r="B672" s="156"/>
      <c r="C672" s="161"/>
      <c r="D672" s="159"/>
      <c r="E672" s="160"/>
      <c r="F672" s="160"/>
      <c r="G672" s="160"/>
      <c r="H672" s="157"/>
      <c r="I672" s="157"/>
      <c r="J672" s="157"/>
      <c r="K672" s="160"/>
      <c r="L672" s="159"/>
      <c r="M672" s="100"/>
      <c r="N672" s="100"/>
      <c r="O672" s="130"/>
      <c r="P672" s="130"/>
    </row>
    <row r="673" spans="1:16">
      <c r="A673" s="155"/>
      <c r="B673" s="156"/>
      <c r="C673" s="161"/>
      <c r="D673" s="159"/>
      <c r="E673" s="160"/>
      <c r="F673" s="160"/>
      <c r="G673" s="160"/>
      <c r="H673" s="157"/>
      <c r="I673" s="157"/>
      <c r="J673" s="157"/>
      <c r="K673" s="157"/>
      <c r="L673" s="159"/>
      <c r="M673" s="100"/>
      <c r="N673" s="100"/>
      <c r="O673" s="130"/>
      <c r="P673" s="130"/>
    </row>
    <row r="674" spans="1:16">
      <c r="A674" s="155"/>
      <c r="B674" s="156"/>
      <c r="C674" s="161"/>
      <c r="D674" s="159"/>
      <c r="E674" s="160"/>
      <c r="F674" s="160"/>
      <c r="G674" s="160"/>
      <c r="H674" s="157"/>
      <c r="I674" s="157"/>
      <c r="J674" s="157"/>
      <c r="K674" s="157"/>
      <c r="L674" s="159"/>
      <c r="M674" s="100"/>
      <c r="N674" s="100"/>
      <c r="O674" s="130"/>
      <c r="P674" s="130"/>
    </row>
    <row r="675" spans="1:16">
      <c r="A675" s="155"/>
      <c r="B675" s="156"/>
      <c r="C675" s="161"/>
      <c r="D675" s="159"/>
      <c r="E675" s="157"/>
      <c r="F675" s="160"/>
      <c r="G675" s="160"/>
      <c r="H675" s="157"/>
      <c r="I675" s="157"/>
      <c r="J675" s="157"/>
      <c r="K675" s="157"/>
      <c r="L675" s="159"/>
      <c r="M675" s="100"/>
      <c r="N675" s="100"/>
      <c r="O675" s="130"/>
      <c r="P675" s="130"/>
    </row>
    <row r="676" spans="1:16">
      <c r="A676" s="155"/>
      <c r="B676" s="156"/>
      <c r="C676" s="161"/>
      <c r="D676" s="159"/>
      <c r="E676" s="157"/>
      <c r="F676" s="160"/>
      <c r="G676" s="160"/>
      <c r="H676" s="157"/>
      <c r="I676" s="160"/>
      <c r="J676" s="157"/>
      <c r="K676" s="157"/>
      <c r="L676" s="159"/>
      <c r="M676" s="100"/>
      <c r="N676" s="100"/>
      <c r="O676" s="130"/>
      <c r="P676" s="130"/>
    </row>
    <row r="677" spans="1:16">
      <c r="A677" s="155"/>
      <c r="B677" s="156"/>
      <c r="C677" s="161"/>
      <c r="D677" s="159"/>
      <c r="E677" s="157"/>
      <c r="F677" s="157"/>
      <c r="G677" s="160"/>
      <c r="H677" s="157"/>
      <c r="I677" s="160"/>
      <c r="J677" s="157"/>
      <c r="K677" s="157"/>
      <c r="L677" s="159"/>
      <c r="M677" s="99"/>
      <c r="N677" s="99"/>
      <c r="O677" s="129"/>
      <c r="P677" s="129"/>
    </row>
    <row r="678" spans="1:16">
      <c r="A678" s="155"/>
      <c r="B678" s="156"/>
      <c r="C678" s="161"/>
      <c r="D678" s="159"/>
      <c r="E678" s="157"/>
      <c r="F678" s="160"/>
      <c r="G678" s="160"/>
      <c r="H678" s="157"/>
      <c r="I678" s="157"/>
      <c r="J678" s="157"/>
      <c r="K678" s="157"/>
      <c r="L678" s="159"/>
      <c r="M678" s="100"/>
      <c r="N678" s="100"/>
      <c r="O678" s="130"/>
      <c r="P678" s="130"/>
    </row>
    <row r="679" spans="1:16">
      <c r="A679" s="155"/>
      <c r="B679" s="156"/>
      <c r="C679" s="161"/>
      <c r="D679" s="159"/>
      <c r="E679" s="157"/>
      <c r="F679" s="157"/>
      <c r="G679" s="160"/>
      <c r="H679" s="157"/>
      <c r="I679" s="157"/>
      <c r="J679" s="157"/>
      <c r="K679" s="157"/>
      <c r="L679" s="159"/>
      <c r="M679" s="100"/>
      <c r="N679" s="100"/>
      <c r="O679" s="130"/>
      <c r="P679" s="130"/>
    </row>
    <row r="680" spans="1:16">
      <c r="A680" s="155"/>
      <c r="B680" s="156"/>
      <c r="C680" s="161"/>
      <c r="D680" s="159"/>
      <c r="E680" s="157"/>
      <c r="F680" s="157"/>
      <c r="G680" s="160"/>
      <c r="H680" s="157"/>
      <c r="I680" s="157"/>
      <c r="J680" s="157"/>
      <c r="K680" s="157"/>
      <c r="L680" s="159"/>
      <c r="M680" s="99"/>
      <c r="N680" s="99"/>
      <c r="O680" s="129"/>
      <c r="P680" s="129"/>
    </row>
    <row r="681" spans="1:16">
      <c r="A681" s="155"/>
      <c r="B681" s="156"/>
      <c r="C681" s="161"/>
      <c r="D681" s="159"/>
      <c r="E681" s="157"/>
      <c r="F681" s="157"/>
      <c r="G681" s="160"/>
      <c r="H681" s="157"/>
      <c r="I681" s="157"/>
      <c r="J681" s="157"/>
      <c r="K681" s="157"/>
      <c r="L681" s="159"/>
      <c r="M681" s="99"/>
      <c r="N681" s="99"/>
      <c r="O681" s="129"/>
      <c r="P681" s="129"/>
    </row>
    <row r="682" spans="1:16">
      <c r="A682" s="155"/>
      <c r="B682" s="156"/>
      <c r="C682" s="161"/>
      <c r="D682" s="159"/>
      <c r="E682" s="157"/>
      <c r="F682" s="157"/>
      <c r="G682" s="160"/>
      <c r="H682" s="157"/>
      <c r="I682" s="157"/>
      <c r="J682" s="157"/>
      <c r="K682" s="157"/>
      <c r="L682" s="159"/>
      <c r="M682" s="100"/>
      <c r="N682" s="100"/>
      <c r="O682" s="130"/>
      <c r="P682" s="130"/>
    </row>
    <row r="683" spans="1:16">
      <c r="A683" s="155"/>
      <c r="B683" s="156"/>
      <c r="C683" s="161"/>
      <c r="D683" s="159"/>
      <c r="E683" s="157"/>
      <c r="F683" s="157"/>
      <c r="G683" s="160"/>
      <c r="H683" s="157"/>
      <c r="I683" s="157"/>
      <c r="J683" s="157"/>
      <c r="K683" s="157"/>
      <c r="L683" s="159"/>
      <c r="M683" s="99"/>
      <c r="N683" s="99"/>
      <c r="O683" s="129"/>
      <c r="P683" s="129"/>
    </row>
    <row r="684" spans="1:16">
      <c r="A684" s="155"/>
      <c r="B684" s="156"/>
      <c r="C684" s="161"/>
      <c r="D684" s="159"/>
      <c r="E684" s="157"/>
      <c r="F684" s="160"/>
      <c r="G684" s="160"/>
      <c r="H684" s="157"/>
      <c r="I684" s="157"/>
      <c r="J684" s="157"/>
      <c r="K684" s="157"/>
      <c r="L684" s="159"/>
      <c r="M684" s="100"/>
      <c r="N684" s="100"/>
      <c r="O684" s="130"/>
      <c r="P684" s="130"/>
    </row>
    <row r="685" spans="1:16">
      <c r="A685" s="155"/>
      <c r="B685" s="156"/>
      <c r="C685" s="161"/>
      <c r="D685" s="159"/>
      <c r="E685" s="157"/>
      <c r="F685" s="160"/>
      <c r="G685" s="160"/>
      <c r="H685" s="157"/>
      <c r="I685" s="157"/>
      <c r="J685" s="157"/>
      <c r="K685" s="160"/>
      <c r="L685" s="159"/>
      <c r="M685" s="100"/>
      <c r="N685" s="100"/>
      <c r="O685" s="130"/>
      <c r="P685" s="130"/>
    </row>
    <row r="686" spans="1:16">
      <c r="A686" s="155"/>
      <c r="B686" s="156"/>
      <c r="C686" s="161"/>
      <c r="D686" s="159"/>
      <c r="E686" s="157"/>
      <c r="F686" s="160"/>
      <c r="G686" s="160"/>
      <c r="H686" s="157"/>
      <c r="I686" s="160"/>
      <c r="J686" s="157"/>
      <c r="K686" s="160"/>
      <c r="L686" s="159"/>
      <c r="M686" s="100"/>
      <c r="N686" s="100"/>
      <c r="O686" s="130"/>
      <c r="P686" s="130"/>
    </row>
    <row r="687" spans="1:16">
      <c r="A687" s="155"/>
      <c r="B687" s="156"/>
      <c r="C687" s="161"/>
      <c r="D687" s="159"/>
      <c r="E687" s="157"/>
      <c r="F687" s="160"/>
      <c r="G687" s="160"/>
      <c r="H687" s="157"/>
      <c r="I687" s="160"/>
      <c r="J687" s="157"/>
      <c r="K687" s="157"/>
      <c r="L687" s="159"/>
      <c r="M687" s="100"/>
      <c r="N687" s="100"/>
      <c r="O687" s="130"/>
      <c r="P687" s="130"/>
    </row>
    <row r="688" spans="1:16">
      <c r="A688" s="155"/>
      <c r="B688" s="156"/>
      <c r="C688" s="161"/>
      <c r="D688" s="159"/>
      <c r="E688" s="157"/>
      <c r="F688" s="160"/>
      <c r="G688" s="160"/>
      <c r="H688" s="157"/>
      <c r="I688" s="157"/>
      <c r="J688" s="157"/>
      <c r="K688" s="157"/>
      <c r="L688" s="159"/>
      <c r="M688" s="100"/>
      <c r="N688" s="100"/>
      <c r="O688" s="130"/>
      <c r="P688" s="130"/>
    </row>
    <row r="689" spans="1:16">
      <c r="A689" s="155"/>
      <c r="B689" s="156"/>
      <c r="C689" s="161"/>
      <c r="D689" s="159"/>
      <c r="E689" s="157"/>
      <c r="F689" s="160"/>
      <c r="G689" s="160"/>
      <c r="H689" s="157"/>
      <c r="I689" s="157"/>
      <c r="J689" s="157"/>
      <c r="K689" s="157"/>
      <c r="L689" s="159"/>
      <c r="M689" s="99"/>
      <c r="N689" s="99"/>
      <c r="O689" s="129"/>
      <c r="P689" s="129"/>
    </row>
    <row r="690" spans="1:16">
      <c r="A690" s="155"/>
      <c r="B690" s="156"/>
      <c r="C690" s="161"/>
      <c r="D690" s="159"/>
      <c r="E690" s="157"/>
      <c r="F690" s="160"/>
      <c r="G690" s="160"/>
      <c r="H690" s="157"/>
      <c r="I690" s="160"/>
      <c r="J690" s="157"/>
      <c r="K690" s="157"/>
      <c r="L690" s="159"/>
      <c r="M690" s="100"/>
      <c r="N690" s="100"/>
      <c r="O690" s="130"/>
      <c r="P690" s="130"/>
    </row>
    <row r="691" spans="1:16">
      <c r="A691" s="155"/>
      <c r="B691" s="156"/>
      <c r="C691" s="161"/>
      <c r="D691" s="159"/>
      <c r="E691" s="160"/>
      <c r="F691" s="160"/>
      <c r="G691" s="160"/>
      <c r="H691" s="157"/>
      <c r="I691" s="160"/>
      <c r="J691" s="157"/>
      <c r="K691" s="157"/>
      <c r="L691" s="159"/>
      <c r="M691" s="100"/>
      <c r="N691" s="100"/>
      <c r="O691" s="130"/>
      <c r="P691" s="130"/>
    </row>
    <row r="692" spans="1:16">
      <c r="A692" s="155"/>
      <c r="B692" s="156"/>
      <c r="C692" s="161"/>
      <c r="D692" s="159"/>
      <c r="E692" s="160"/>
      <c r="F692" s="160"/>
      <c r="G692" s="160"/>
      <c r="H692" s="157"/>
      <c r="I692" s="157"/>
      <c r="J692" s="157"/>
      <c r="K692" s="157"/>
      <c r="L692" s="159"/>
      <c r="M692" s="100"/>
      <c r="N692" s="100"/>
      <c r="O692" s="130"/>
      <c r="P692" s="130"/>
    </row>
    <row r="693" spans="1:16">
      <c r="A693" s="155"/>
      <c r="B693" s="156"/>
      <c r="C693" s="161"/>
      <c r="D693" s="159"/>
      <c r="E693" s="160"/>
      <c r="F693" s="160"/>
      <c r="G693" s="160"/>
      <c r="H693" s="157"/>
      <c r="I693" s="160"/>
      <c r="J693" s="157"/>
      <c r="K693" s="157"/>
      <c r="L693" s="159"/>
      <c r="M693" s="100"/>
      <c r="N693" s="100"/>
      <c r="O693" s="130"/>
      <c r="P693" s="130"/>
    </row>
    <row r="694" spans="1:16">
      <c r="A694" s="155"/>
      <c r="B694" s="156"/>
      <c r="C694" s="161"/>
      <c r="D694" s="159"/>
      <c r="E694" s="160"/>
      <c r="F694" s="160"/>
      <c r="G694" s="160"/>
      <c r="H694" s="157"/>
      <c r="I694" s="160"/>
      <c r="J694" s="157"/>
      <c r="K694" s="157"/>
      <c r="L694" s="159"/>
      <c r="M694" s="100"/>
      <c r="N694" s="100"/>
      <c r="O694" s="130"/>
      <c r="P694" s="130"/>
    </row>
    <row r="695" spans="1:16">
      <c r="A695" s="155"/>
      <c r="B695" s="156"/>
      <c r="C695" s="161"/>
      <c r="D695" s="159"/>
      <c r="E695" s="160"/>
      <c r="F695" s="160"/>
      <c r="G695" s="160"/>
      <c r="H695" s="157"/>
      <c r="I695" s="160"/>
      <c r="J695" s="160"/>
      <c r="K695" s="160"/>
      <c r="L695" s="159"/>
      <c r="M695" s="100"/>
      <c r="N695" s="100"/>
      <c r="O695" s="130"/>
      <c r="P695" s="130"/>
    </row>
    <row r="696" spans="1:16">
      <c r="A696" s="155"/>
      <c r="B696" s="156"/>
      <c r="C696" s="161"/>
      <c r="D696" s="159"/>
      <c r="E696" s="160"/>
      <c r="F696" s="160"/>
      <c r="G696" s="160"/>
      <c r="H696" s="157"/>
      <c r="I696" s="160"/>
      <c r="J696" s="160"/>
      <c r="K696" s="160"/>
      <c r="L696" s="159"/>
      <c r="M696" s="100"/>
      <c r="N696" s="100"/>
      <c r="O696" s="130"/>
      <c r="P696" s="130"/>
    </row>
    <row r="697" spans="1:16">
      <c r="A697" s="155"/>
      <c r="B697" s="156"/>
      <c r="C697" s="161"/>
      <c r="D697" s="159"/>
      <c r="E697" s="160"/>
      <c r="F697" s="160"/>
      <c r="G697" s="160"/>
      <c r="H697" s="157"/>
      <c r="I697" s="160"/>
      <c r="J697" s="160"/>
      <c r="K697" s="160"/>
      <c r="L697" s="159"/>
      <c r="M697" s="100"/>
      <c r="N697" s="100"/>
      <c r="O697" s="130"/>
      <c r="P697" s="130"/>
    </row>
    <row r="698" spans="1:16">
      <c r="A698" s="155"/>
      <c r="B698" s="156"/>
      <c r="C698" s="161"/>
      <c r="D698" s="159"/>
      <c r="E698" s="160"/>
      <c r="F698" s="160"/>
      <c r="G698" s="160"/>
      <c r="H698" s="157"/>
      <c r="I698" s="160"/>
      <c r="J698" s="160"/>
      <c r="K698" s="160"/>
      <c r="L698" s="159"/>
      <c r="M698" s="100"/>
      <c r="N698" s="100"/>
      <c r="O698" s="130"/>
      <c r="P698" s="130"/>
    </row>
    <row r="699" spans="1:16">
      <c r="A699" s="155"/>
      <c r="B699" s="156"/>
      <c r="C699" s="161"/>
      <c r="D699" s="159"/>
      <c r="E699" s="160"/>
      <c r="F699" s="160"/>
      <c r="G699" s="160"/>
      <c r="H699" s="157"/>
      <c r="I699" s="160"/>
      <c r="J699" s="160"/>
      <c r="K699" s="160"/>
      <c r="L699" s="159"/>
      <c r="M699" s="100"/>
      <c r="N699" s="100"/>
      <c r="O699" s="130"/>
      <c r="P699" s="130"/>
    </row>
    <row r="700" spans="1:16">
      <c r="A700" s="155"/>
      <c r="B700" s="156"/>
      <c r="C700" s="161"/>
      <c r="D700" s="159"/>
      <c r="E700" s="160"/>
      <c r="F700" s="160"/>
      <c r="G700" s="160"/>
      <c r="H700" s="157"/>
      <c r="I700" s="160"/>
      <c r="J700" s="160"/>
      <c r="K700" s="160"/>
      <c r="L700" s="159"/>
      <c r="M700" s="100"/>
      <c r="N700" s="100"/>
      <c r="O700" s="130"/>
      <c r="P700" s="130"/>
    </row>
    <row r="701" spans="1:16">
      <c r="A701" s="155"/>
      <c r="B701" s="156"/>
      <c r="C701" s="161"/>
      <c r="D701" s="159"/>
      <c r="E701" s="160"/>
      <c r="F701" s="160"/>
      <c r="G701" s="160"/>
      <c r="H701" s="157"/>
      <c r="I701" s="157"/>
      <c r="J701" s="160"/>
      <c r="K701" s="160"/>
      <c r="L701" s="159"/>
      <c r="M701" s="100"/>
      <c r="N701" s="100"/>
      <c r="O701" s="130"/>
      <c r="P701" s="130"/>
    </row>
    <row r="702" spans="1:16">
      <c r="A702" s="155"/>
      <c r="B702" s="156"/>
      <c r="C702" s="161"/>
      <c r="D702" s="159"/>
      <c r="E702" s="160"/>
      <c r="F702" s="160"/>
      <c r="G702" s="160"/>
      <c r="H702" s="157"/>
      <c r="I702" s="160"/>
      <c r="J702" s="160"/>
      <c r="K702" s="160"/>
      <c r="L702" s="159"/>
      <c r="M702" s="100"/>
      <c r="N702" s="100"/>
      <c r="O702" s="130"/>
      <c r="P702" s="130"/>
    </row>
    <row r="703" spans="1:16">
      <c r="A703" s="155"/>
      <c r="B703" s="156"/>
      <c r="C703" s="161"/>
      <c r="D703" s="159"/>
      <c r="E703" s="160"/>
      <c r="F703" s="160"/>
      <c r="G703" s="160"/>
      <c r="H703" s="157"/>
      <c r="I703" s="157"/>
      <c r="J703" s="160"/>
      <c r="K703" s="160"/>
      <c r="L703" s="159"/>
      <c r="M703" s="100"/>
      <c r="N703" s="100"/>
      <c r="O703" s="130"/>
      <c r="P703" s="130"/>
    </row>
    <row r="704" spans="1:16">
      <c r="A704" s="155"/>
      <c r="B704" s="156"/>
      <c r="C704" s="161"/>
      <c r="D704" s="159"/>
      <c r="E704" s="160"/>
      <c r="F704" s="160"/>
      <c r="G704" s="160"/>
      <c r="H704" s="157"/>
      <c r="I704" s="160"/>
      <c r="J704" s="160"/>
      <c r="K704" s="160"/>
      <c r="L704" s="159"/>
      <c r="M704" s="100"/>
      <c r="N704" s="100"/>
      <c r="O704" s="130"/>
      <c r="P704" s="130"/>
    </row>
    <row r="705" spans="1:16">
      <c r="A705" s="155"/>
      <c r="B705" s="156"/>
      <c r="C705" s="161"/>
      <c r="D705" s="159"/>
      <c r="E705" s="160"/>
      <c r="F705" s="160"/>
      <c r="G705" s="160"/>
      <c r="H705" s="157"/>
      <c r="I705" s="157"/>
      <c r="J705" s="160"/>
      <c r="K705" s="160"/>
      <c r="L705" s="159"/>
      <c r="M705" s="100"/>
      <c r="N705" s="100"/>
      <c r="O705" s="130"/>
      <c r="P705" s="130"/>
    </row>
    <row r="706" spans="1:16">
      <c r="A706" s="155"/>
      <c r="B706" s="156"/>
      <c r="C706" s="161"/>
      <c r="D706" s="159"/>
      <c r="E706" s="160"/>
      <c r="F706" s="160"/>
      <c r="G706" s="160"/>
      <c r="H706" s="157"/>
      <c r="I706" s="157"/>
      <c r="J706" s="160"/>
      <c r="K706" s="160"/>
      <c r="L706" s="159"/>
      <c r="M706" s="100"/>
      <c r="N706" s="100"/>
      <c r="O706" s="130"/>
      <c r="P706" s="130"/>
    </row>
    <row r="707" spans="1:16">
      <c r="A707" s="155"/>
      <c r="B707" s="156"/>
      <c r="C707" s="161"/>
      <c r="D707" s="159"/>
      <c r="E707" s="160"/>
      <c r="F707" s="160"/>
      <c r="G707" s="160"/>
      <c r="H707" s="157"/>
      <c r="I707" s="160"/>
      <c r="J707" s="160"/>
      <c r="K707" s="160"/>
      <c r="L707" s="159"/>
      <c r="M707" s="100"/>
      <c r="N707" s="100"/>
      <c r="O707" s="130"/>
      <c r="P707" s="130"/>
    </row>
    <row r="708" spans="1:16">
      <c r="A708" s="155"/>
      <c r="B708" s="156"/>
      <c r="C708" s="161"/>
      <c r="D708" s="159"/>
      <c r="E708" s="160"/>
      <c r="F708" s="160"/>
      <c r="G708" s="160"/>
      <c r="H708" s="157"/>
      <c r="I708" s="160"/>
      <c r="J708" s="160"/>
      <c r="K708" s="160"/>
      <c r="L708" s="159"/>
      <c r="M708" s="100"/>
      <c r="N708" s="100"/>
      <c r="O708" s="130"/>
      <c r="P708" s="130"/>
    </row>
    <row r="709" spans="1:16">
      <c r="A709" s="155"/>
      <c r="B709" s="156"/>
      <c r="C709" s="161"/>
      <c r="D709" s="159"/>
      <c r="E709" s="160"/>
      <c r="F709" s="160"/>
      <c r="G709" s="160"/>
      <c r="H709" s="157"/>
      <c r="I709" s="160"/>
      <c r="J709" s="160"/>
      <c r="K709" s="160"/>
      <c r="L709" s="159"/>
      <c r="M709" s="100"/>
      <c r="N709" s="100"/>
      <c r="O709" s="130"/>
      <c r="P709" s="130"/>
    </row>
    <row r="710" spans="1:16">
      <c r="A710" s="155"/>
      <c r="B710" s="156"/>
      <c r="C710" s="161"/>
      <c r="D710" s="159"/>
      <c r="E710" s="160"/>
      <c r="F710" s="160"/>
      <c r="G710" s="160"/>
      <c r="H710" s="157"/>
      <c r="I710" s="157"/>
      <c r="J710" s="157"/>
      <c r="K710" s="157"/>
      <c r="L710" s="159"/>
      <c r="M710" s="99"/>
      <c r="N710" s="99"/>
      <c r="O710" s="129"/>
      <c r="P710" s="129"/>
    </row>
    <row r="711" spans="1:16">
      <c r="A711" s="155"/>
      <c r="B711" s="156"/>
      <c r="C711" s="161"/>
      <c r="D711" s="159"/>
      <c r="E711" s="160"/>
      <c r="F711" s="160"/>
      <c r="G711" s="160"/>
      <c r="H711" s="157"/>
      <c r="I711" s="160"/>
      <c r="J711" s="160"/>
      <c r="K711" s="160"/>
      <c r="L711" s="159"/>
      <c r="M711" s="100"/>
      <c r="N711" s="100"/>
      <c r="O711" s="130"/>
      <c r="P711" s="130"/>
    </row>
    <row r="712" spans="1:16">
      <c r="A712" s="155"/>
      <c r="B712" s="156"/>
      <c r="C712" s="161"/>
      <c r="D712" s="159"/>
      <c r="E712" s="160"/>
      <c r="F712" s="160"/>
      <c r="G712" s="160"/>
      <c r="H712" s="157"/>
      <c r="I712" s="157"/>
      <c r="J712" s="160"/>
      <c r="K712" s="160"/>
      <c r="L712" s="159"/>
      <c r="M712" s="100"/>
      <c r="N712" s="100"/>
      <c r="O712" s="130"/>
      <c r="P712" s="130"/>
    </row>
    <row r="713" spans="1:16">
      <c r="A713" s="155"/>
      <c r="B713" s="156"/>
      <c r="C713" s="161"/>
      <c r="D713" s="159"/>
      <c r="E713" s="160"/>
      <c r="F713" s="160"/>
      <c r="G713" s="160"/>
      <c r="H713" s="157"/>
      <c r="I713" s="160"/>
      <c r="J713" s="160"/>
      <c r="K713" s="160"/>
      <c r="L713" s="159"/>
      <c r="M713" s="100"/>
      <c r="N713" s="100"/>
      <c r="O713" s="130"/>
      <c r="P713" s="130"/>
    </row>
    <row r="714" spans="1:16">
      <c r="A714" s="155"/>
      <c r="B714" s="156"/>
      <c r="C714" s="161"/>
      <c r="D714" s="159"/>
      <c r="E714" s="160"/>
      <c r="F714" s="160"/>
      <c r="G714" s="160"/>
      <c r="H714" s="157"/>
      <c r="I714" s="160"/>
      <c r="J714" s="160"/>
      <c r="K714" s="160"/>
      <c r="L714" s="159"/>
      <c r="M714" s="100"/>
      <c r="N714" s="100"/>
      <c r="O714" s="130"/>
      <c r="P714" s="130"/>
    </row>
    <row r="715" spans="1:16">
      <c r="A715" s="155"/>
      <c r="B715" s="156"/>
      <c r="C715" s="161"/>
      <c r="D715" s="159"/>
      <c r="E715" s="160"/>
      <c r="F715" s="160"/>
      <c r="G715" s="160"/>
      <c r="H715" s="157"/>
      <c r="I715" s="160"/>
      <c r="J715" s="160"/>
      <c r="K715" s="160"/>
      <c r="L715" s="159"/>
      <c r="M715" s="100"/>
      <c r="N715" s="100"/>
      <c r="O715" s="130"/>
      <c r="P715" s="130"/>
    </row>
    <row r="716" spans="1:16">
      <c r="A716" s="155"/>
      <c r="B716" s="156"/>
      <c r="C716" s="161"/>
      <c r="D716" s="159"/>
      <c r="E716" s="160"/>
      <c r="F716" s="160"/>
      <c r="G716" s="160"/>
      <c r="H716" s="157"/>
      <c r="I716" s="160"/>
      <c r="J716" s="160"/>
      <c r="K716" s="160"/>
      <c r="L716" s="159"/>
      <c r="M716" s="100"/>
      <c r="N716" s="100"/>
      <c r="O716" s="130"/>
      <c r="P716" s="130"/>
    </row>
    <row r="717" spans="1:16">
      <c r="A717" s="155"/>
      <c r="B717" s="156"/>
      <c r="C717" s="161"/>
      <c r="D717" s="159"/>
      <c r="E717" s="160"/>
      <c r="F717" s="160"/>
      <c r="G717" s="160"/>
      <c r="H717" s="157"/>
      <c r="I717" s="160"/>
      <c r="J717" s="160"/>
      <c r="K717" s="160"/>
      <c r="L717" s="159"/>
      <c r="M717" s="100"/>
      <c r="N717" s="100"/>
      <c r="O717" s="130"/>
      <c r="P717" s="130"/>
    </row>
    <row r="718" spans="1:16">
      <c r="A718" s="155"/>
      <c r="B718" s="156"/>
      <c r="C718" s="161"/>
      <c r="D718" s="159"/>
      <c r="E718" s="160"/>
      <c r="F718" s="160"/>
      <c r="G718" s="160"/>
      <c r="H718" s="157"/>
      <c r="I718" s="160"/>
      <c r="J718" s="160"/>
      <c r="K718" s="160"/>
      <c r="L718" s="159"/>
      <c r="M718" s="100"/>
      <c r="N718" s="100"/>
      <c r="O718" s="130"/>
      <c r="P718" s="130"/>
    </row>
    <row r="719" spans="1:16">
      <c r="A719" s="155"/>
      <c r="B719" s="156"/>
      <c r="C719" s="161"/>
      <c r="D719" s="159"/>
      <c r="E719" s="160"/>
      <c r="F719" s="160"/>
      <c r="G719" s="160"/>
      <c r="H719" s="157"/>
      <c r="I719" s="160"/>
      <c r="J719" s="160"/>
      <c r="K719" s="160"/>
      <c r="L719" s="159"/>
      <c r="M719" s="100"/>
      <c r="N719" s="100"/>
      <c r="O719" s="130"/>
      <c r="P719" s="130"/>
    </row>
    <row r="720" spans="1:16">
      <c r="A720" s="155"/>
      <c r="B720" s="156"/>
      <c r="C720" s="161"/>
      <c r="D720" s="159"/>
      <c r="E720" s="160"/>
      <c r="F720" s="160"/>
      <c r="G720" s="160"/>
      <c r="H720" s="157"/>
      <c r="I720" s="160"/>
      <c r="J720" s="160"/>
      <c r="K720" s="160"/>
      <c r="L720" s="159"/>
      <c r="M720" s="100"/>
      <c r="N720" s="100"/>
      <c r="O720" s="130"/>
      <c r="P720" s="130"/>
    </row>
    <row r="721" spans="1:16">
      <c r="A721" s="155"/>
      <c r="B721" s="156"/>
      <c r="C721" s="161"/>
      <c r="D721" s="159"/>
      <c r="E721" s="160"/>
      <c r="F721" s="160"/>
      <c r="G721" s="160"/>
      <c r="H721" s="157"/>
      <c r="I721" s="160"/>
      <c r="J721" s="160"/>
      <c r="K721" s="160"/>
      <c r="L721" s="159"/>
      <c r="M721" s="100"/>
      <c r="N721" s="100"/>
      <c r="O721" s="130"/>
      <c r="P721" s="130"/>
    </row>
    <row r="722" spans="1:16">
      <c r="A722" s="155"/>
      <c r="B722" s="156"/>
      <c r="C722" s="161"/>
      <c r="D722" s="159"/>
      <c r="E722" s="160"/>
      <c r="F722" s="160"/>
      <c r="G722" s="160"/>
      <c r="H722" s="157"/>
      <c r="I722" s="160"/>
      <c r="J722" s="160"/>
      <c r="K722" s="160"/>
      <c r="L722" s="159"/>
      <c r="M722" s="100"/>
      <c r="N722" s="100"/>
      <c r="O722" s="130"/>
      <c r="P722" s="130"/>
    </row>
    <row r="723" spans="1:16">
      <c r="A723" s="155"/>
      <c r="B723" s="156"/>
      <c r="C723" s="161"/>
      <c r="D723" s="159"/>
      <c r="E723" s="160"/>
      <c r="F723" s="160"/>
      <c r="G723" s="160"/>
      <c r="H723" s="157"/>
      <c r="I723" s="160"/>
      <c r="J723" s="160"/>
      <c r="K723" s="160"/>
      <c r="L723" s="159"/>
      <c r="M723" s="100"/>
      <c r="N723" s="100"/>
      <c r="O723" s="130"/>
      <c r="P723" s="130"/>
    </row>
    <row r="724" spans="1:16">
      <c r="A724" s="155"/>
      <c r="B724" s="156"/>
      <c r="C724" s="161"/>
      <c r="D724" s="159"/>
      <c r="E724" s="160"/>
      <c r="F724" s="160"/>
      <c r="G724" s="160"/>
      <c r="H724" s="157"/>
      <c r="I724" s="160"/>
      <c r="J724" s="160"/>
      <c r="K724" s="160"/>
      <c r="L724" s="159"/>
      <c r="M724" s="100"/>
      <c r="N724" s="100"/>
      <c r="O724" s="130"/>
      <c r="P724" s="130"/>
    </row>
    <row r="725" spans="1:16">
      <c r="A725" s="155"/>
      <c r="B725" s="156"/>
      <c r="C725" s="161"/>
      <c r="D725" s="159"/>
      <c r="E725" s="160"/>
      <c r="F725" s="160"/>
      <c r="G725" s="160"/>
      <c r="H725" s="157"/>
      <c r="I725" s="157"/>
      <c r="J725" s="160"/>
      <c r="K725" s="160"/>
      <c r="L725" s="159"/>
      <c r="M725" s="100"/>
      <c r="N725" s="100"/>
      <c r="O725" s="130"/>
      <c r="P725" s="130"/>
    </row>
    <row r="726" spans="1:16">
      <c r="A726" s="155"/>
      <c r="B726" s="156"/>
      <c r="C726" s="161"/>
      <c r="D726" s="159"/>
      <c r="E726" s="160"/>
      <c r="F726" s="160"/>
      <c r="G726" s="160"/>
      <c r="H726" s="160"/>
      <c r="I726" s="160"/>
      <c r="J726" s="160"/>
      <c r="K726" s="160"/>
      <c r="L726" s="159"/>
      <c r="M726" s="100"/>
      <c r="N726" s="100"/>
      <c r="O726" s="130"/>
      <c r="P726" s="130"/>
    </row>
    <row r="727" spans="1:16">
      <c r="A727" s="155"/>
      <c r="B727" s="156"/>
      <c r="C727" s="161"/>
      <c r="D727" s="159"/>
      <c r="E727" s="160"/>
      <c r="F727" s="160"/>
      <c r="G727" s="160"/>
      <c r="H727" s="157"/>
      <c r="I727" s="160"/>
      <c r="J727" s="160"/>
      <c r="K727" s="160"/>
      <c r="L727" s="159"/>
      <c r="M727" s="100"/>
      <c r="N727" s="100"/>
      <c r="O727" s="130"/>
      <c r="P727" s="130"/>
    </row>
    <row r="728" spans="1:16">
      <c r="A728" s="155"/>
      <c r="B728" s="156"/>
      <c r="C728" s="161"/>
      <c r="D728" s="159"/>
      <c r="E728" s="160"/>
      <c r="F728" s="164"/>
      <c r="G728" s="160"/>
      <c r="H728" s="157"/>
      <c r="I728" s="160"/>
      <c r="J728" s="160"/>
      <c r="K728" s="160"/>
      <c r="L728" s="159"/>
      <c r="M728" s="100"/>
      <c r="N728" s="100"/>
      <c r="O728" s="130"/>
      <c r="P728" s="130"/>
    </row>
    <row r="729" spans="1:16">
      <c r="A729" s="155"/>
      <c r="B729" s="156"/>
      <c r="C729" s="161"/>
      <c r="D729" s="159"/>
      <c r="E729" s="160"/>
      <c r="F729" s="160"/>
      <c r="G729" s="160"/>
      <c r="H729" s="157"/>
      <c r="I729" s="157"/>
      <c r="J729" s="160"/>
      <c r="K729" s="160"/>
      <c r="L729" s="159"/>
      <c r="M729" s="100"/>
      <c r="N729" s="100"/>
      <c r="O729" s="130"/>
      <c r="P729" s="130"/>
    </row>
    <row r="730" spans="1:16">
      <c r="A730" s="155"/>
      <c r="B730" s="156"/>
      <c r="C730" s="161"/>
      <c r="D730" s="159"/>
      <c r="E730" s="160"/>
      <c r="F730" s="160"/>
      <c r="G730" s="160"/>
      <c r="H730" s="157"/>
      <c r="I730" s="157"/>
      <c r="J730" s="160"/>
      <c r="K730" s="160"/>
      <c r="L730" s="159"/>
      <c r="M730" s="100"/>
      <c r="N730" s="100"/>
      <c r="O730" s="130"/>
      <c r="P730" s="130"/>
    </row>
    <row r="731" spans="1:16">
      <c r="A731" s="155"/>
      <c r="B731" s="156"/>
      <c r="C731" s="161"/>
      <c r="D731" s="159"/>
      <c r="E731" s="160"/>
      <c r="F731" s="160"/>
      <c r="G731" s="160"/>
      <c r="H731" s="157"/>
      <c r="I731" s="157"/>
      <c r="J731" s="160"/>
      <c r="K731" s="160"/>
      <c r="L731" s="159"/>
      <c r="M731" s="100"/>
      <c r="N731" s="100"/>
      <c r="O731" s="130"/>
      <c r="P731" s="130"/>
    </row>
    <row r="732" spans="1:16">
      <c r="A732" s="155"/>
      <c r="B732" s="156"/>
      <c r="C732" s="161"/>
      <c r="D732" s="159"/>
      <c r="E732" s="160"/>
      <c r="F732" s="160"/>
      <c r="G732" s="160"/>
      <c r="H732" s="157"/>
      <c r="I732" s="157"/>
      <c r="J732" s="160"/>
      <c r="K732" s="160"/>
      <c r="L732" s="159"/>
      <c r="M732" s="100"/>
      <c r="N732" s="100"/>
      <c r="O732" s="130"/>
      <c r="P732" s="130"/>
    </row>
    <row r="733" spans="1:16">
      <c r="A733" s="155"/>
      <c r="B733" s="156"/>
      <c r="C733" s="161"/>
      <c r="D733" s="159"/>
      <c r="E733" s="160"/>
      <c r="F733" s="160"/>
      <c r="G733" s="160"/>
      <c r="H733" s="157"/>
      <c r="I733" s="160"/>
      <c r="J733" s="160"/>
      <c r="K733" s="160"/>
      <c r="L733" s="159"/>
      <c r="M733" s="100"/>
      <c r="N733" s="100"/>
      <c r="O733" s="130"/>
      <c r="P733" s="130"/>
    </row>
    <row r="734" spans="1:16">
      <c r="A734" s="155"/>
      <c r="B734" s="156"/>
      <c r="C734" s="161"/>
      <c r="D734" s="159"/>
      <c r="E734" s="160"/>
      <c r="F734" s="160"/>
      <c r="G734" s="160"/>
      <c r="H734" s="157"/>
      <c r="I734" s="160"/>
      <c r="J734" s="160"/>
      <c r="K734" s="160"/>
      <c r="L734" s="159"/>
      <c r="M734" s="100"/>
      <c r="N734" s="100"/>
      <c r="O734" s="130"/>
      <c r="P734" s="130"/>
    </row>
    <row r="735" spans="1:16">
      <c r="A735" s="155"/>
      <c r="B735" s="156"/>
      <c r="C735" s="161"/>
      <c r="D735" s="159"/>
      <c r="E735" s="160"/>
      <c r="F735" s="160"/>
      <c r="G735" s="160"/>
      <c r="H735" s="157"/>
      <c r="I735" s="160"/>
      <c r="J735" s="160"/>
      <c r="K735" s="157"/>
      <c r="L735" s="159"/>
      <c r="M735" s="100"/>
      <c r="N735" s="100"/>
      <c r="O735" s="130"/>
      <c r="P735" s="130"/>
    </row>
    <row r="736" spans="1:16">
      <c r="A736" s="155"/>
      <c r="B736" s="156"/>
      <c r="C736" s="161"/>
      <c r="D736" s="159"/>
      <c r="E736" s="160"/>
      <c r="F736" s="160"/>
      <c r="G736" s="160"/>
      <c r="H736" s="157"/>
      <c r="I736" s="157"/>
      <c r="J736" s="160"/>
      <c r="K736" s="157"/>
      <c r="L736" s="159"/>
      <c r="M736" s="100"/>
      <c r="N736" s="100"/>
      <c r="O736" s="130"/>
      <c r="P736" s="130"/>
    </row>
    <row r="737" spans="1:16">
      <c r="A737" s="155"/>
      <c r="B737" s="156"/>
      <c r="C737" s="161"/>
      <c r="D737" s="159"/>
      <c r="E737" s="160"/>
      <c r="F737" s="160"/>
      <c r="G737" s="160"/>
      <c r="H737" s="157"/>
      <c r="I737" s="160"/>
      <c r="J737" s="160"/>
      <c r="K737" s="157"/>
      <c r="L737" s="159"/>
      <c r="M737" s="100"/>
      <c r="N737" s="100"/>
      <c r="O737" s="130"/>
      <c r="P737" s="130"/>
    </row>
    <row r="738" spans="1:16">
      <c r="A738" s="155"/>
      <c r="B738" s="156"/>
      <c r="C738" s="161"/>
      <c r="D738" s="159"/>
      <c r="E738" s="160"/>
      <c r="F738" s="160"/>
      <c r="G738" s="160"/>
      <c r="H738" s="157"/>
      <c r="I738" s="160"/>
      <c r="J738" s="160"/>
      <c r="K738" s="157"/>
      <c r="L738" s="159"/>
      <c r="M738" s="100"/>
      <c r="N738" s="100"/>
      <c r="O738" s="130"/>
      <c r="P738" s="130"/>
    </row>
    <row r="739" spans="1:16">
      <c r="A739" s="155"/>
      <c r="B739" s="156"/>
      <c r="C739" s="161"/>
      <c r="D739" s="159"/>
      <c r="E739" s="160"/>
      <c r="F739" s="160"/>
      <c r="G739" s="160"/>
      <c r="H739" s="157"/>
      <c r="I739" s="160"/>
      <c r="J739" s="160"/>
      <c r="K739" s="160"/>
      <c r="L739" s="159"/>
      <c r="M739" s="100"/>
      <c r="N739" s="100"/>
      <c r="O739" s="130"/>
      <c r="P739" s="130"/>
    </row>
    <row r="740" spans="1:16">
      <c r="A740" s="155"/>
      <c r="B740" s="156"/>
      <c r="C740" s="161"/>
      <c r="D740" s="159"/>
      <c r="E740" s="160"/>
      <c r="F740" s="160"/>
      <c r="G740" s="160"/>
      <c r="H740" s="157"/>
      <c r="I740" s="160"/>
      <c r="J740" s="160"/>
      <c r="K740" s="160"/>
      <c r="L740" s="159"/>
      <c r="M740" s="100"/>
      <c r="N740" s="100"/>
      <c r="O740" s="130"/>
      <c r="P740" s="130"/>
    </row>
    <row r="741" spans="1:16">
      <c r="A741" s="155"/>
      <c r="B741" s="156"/>
      <c r="C741" s="161"/>
      <c r="D741" s="159"/>
      <c r="E741" s="160"/>
      <c r="F741" s="160"/>
      <c r="G741" s="160"/>
      <c r="H741" s="157"/>
      <c r="I741" s="160"/>
      <c r="J741" s="160"/>
      <c r="K741" s="160"/>
      <c r="L741" s="159"/>
      <c r="M741" s="100"/>
      <c r="N741" s="100"/>
      <c r="O741" s="130"/>
      <c r="P741" s="130"/>
    </row>
    <row r="742" spans="1:16">
      <c r="A742" s="155"/>
      <c r="B742" s="156"/>
      <c r="C742" s="161"/>
      <c r="D742" s="159"/>
      <c r="E742" s="160"/>
      <c r="F742" s="160"/>
      <c r="G742" s="160"/>
      <c r="H742" s="157"/>
      <c r="I742" s="160"/>
      <c r="J742" s="160"/>
      <c r="K742" s="160"/>
      <c r="L742" s="159"/>
      <c r="M742" s="100"/>
      <c r="N742" s="100"/>
      <c r="O742" s="130"/>
      <c r="P742" s="130"/>
    </row>
    <row r="743" spans="1:16">
      <c r="A743" s="155"/>
      <c r="B743" s="156"/>
      <c r="C743" s="161"/>
      <c r="D743" s="159"/>
      <c r="E743" s="160"/>
      <c r="F743" s="160"/>
      <c r="G743" s="160"/>
      <c r="H743" s="157"/>
      <c r="I743" s="160"/>
      <c r="J743" s="160"/>
      <c r="K743" s="160"/>
      <c r="L743" s="159"/>
      <c r="M743" s="100"/>
      <c r="N743" s="100"/>
      <c r="O743" s="130"/>
      <c r="P743" s="130"/>
    </row>
    <row r="744" spans="1:16">
      <c r="A744" s="155"/>
      <c r="B744" s="156"/>
      <c r="C744" s="161"/>
      <c r="D744" s="159"/>
      <c r="E744" s="160"/>
      <c r="F744" s="160"/>
      <c r="G744" s="160"/>
      <c r="H744" s="157"/>
      <c r="I744" s="160"/>
      <c r="J744" s="160"/>
      <c r="K744" s="160"/>
      <c r="L744" s="159"/>
      <c r="M744" s="100"/>
      <c r="N744" s="100"/>
      <c r="O744" s="130"/>
      <c r="P744" s="130"/>
    </row>
    <row r="745" spans="1:16">
      <c r="A745" s="155"/>
      <c r="B745" s="156"/>
      <c r="C745" s="161"/>
      <c r="D745" s="159"/>
      <c r="E745" s="160"/>
      <c r="F745" s="160"/>
      <c r="G745" s="160"/>
      <c r="H745" s="157"/>
      <c r="I745" s="157"/>
      <c r="J745" s="157"/>
      <c r="K745" s="157"/>
      <c r="L745" s="159"/>
      <c r="M745" s="100"/>
      <c r="N745" s="100"/>
      <c r="O745" s="130"/>
      <c r="P745" s="130"/>
    </row>
    <row r="746" spans="1:16">
      <c r="A746" s="155"/>
      <c r="B746" s="156"/>
      <c r="C746" s="161"/>
      <c r="D746" s="159"/>
      <c r="E746" s="160"/>
      <c r="F746" s="160"/>
      <c r="G746" s="160"/>
      <c r="H746" s="157"/>
      <c r="I746" s="160"/>
      <c r="J746" s="160"/>
      <c r="K746" s="160"/>
      <c r="L746" s="159"/>
      <c r="M746" s="100"/>
      <c r="N746" s="100"/>
      <c r="O746" s="130"/>
      <c r="P746" s="130"/>
    </row>
    <row r="747" spans="1:16">
      <c r="A747" s="155"/>
      <c r="B747" s="156"/>
      <c r="C747" s="161"/>
      <c r="D747" s="159"/>
      <c r="E747" s="160"/>
      <c r="F747" s="160"/>
      <c r="G747" s="160"/>
      <c r="H747" s="157"/>
      <c r="I747" s="157"/>
      <c r="J747" s="160"/>
      <c r="K747" s="160"/>
      <c r="L747" s="159"/>
      <c r="M747" s="100"/>
      <c r="N747" s="100"/>
      <c r="O747" s="130"/>
      <c r="P747" s="130"/>
    </row>
    <row r="748" spans="1:16">
      <c r="A748" s="155"/>
      <c r="B748" s="156"/>
      <c r="C748" s="161"/>
      <c r="D748" s="159"/>
      <c r="E748" s="160"/>
      <c r="F748" s="160"/>
      <c r="G748" s="160"/>
      <c r="H748" s="157"/>
      <c r="I748" s="157"/>
      <c r="J748" s="160"/>
      <c r="K748" s="160"/>
      <c r="L748" s="159"/>
      <c r="M748" s="100"/>
      <c r="N748" s="100"/>
      <c r="O748" s="130"/>
      <c r="P748" s="130"/>
    </row>
    <row r="749" spans="1:16">
      <c r="A749" s="155"/>
      <c r="B749" s="156"/>
      <c r="C749" s="161"/>
      <c r="D749" s="159"/>
      <c r="E749" s="160"/>
      <c r="F749" s="160"/>
      <c r="G749" s="160"/>
      <c r="H749" s="157"/>
      <c r="I749" s="160"/>
      <c r="J749" s="160"/>
      <c r="K749" s="160"/>
      <c r="L749" s="159"/>
      <c r="M749" s="100"/>
      <c r="N749" s="100"/>
      <c r="O749" s="130"/>
      <c r="P749" s="130"/>
    </row>
    <row r="750" spans="1:16">
      <c r="A750" s="155"/>
      <c r="B750" s="156"/>
      <c r="C750" s="161"/>
      <c r="D750" s="159"/>
      <c r="E750" s="160"/>
      <c r="F750" s="160"/>
      <c r="G750" s="160"/>
      <c r="H750" s="157"/>
      <c r="I750" s="160"/>
      <c r="J750" s="160"/>
      <c r="K750" s="160"/>
      <c r="L750" s="159"/>
      <c r="M750" s="100"/>
      <c r="N750" s="100"/>
      <c r="O750" s="130"/>
      <c r="P750" s="130"/>
    </row>
    <row r="751" spans="1:16">
      <c r="A751" s="155"/>
      <c r="B751" s="156"/>
      <c r="C751" s="161"/>
      <c r="D751" s="159"/>
      <c r="E751" s="160"/>
      <c r="F751" s="160"/>
      <c r="G751" s="160"/>
      <c r="H751" s="157"/>
      <c r="I751" s="160"/>
      <c r="J751" s="160"/>
      <c r="K751" s="160"/>
      <c r="L751" s="159"/>
      <c r="M751" s="100"/>
      <c r="N751" s="100"/>
      <c r="O751" s="130"/>
      <c r="P751" s="130"/>
    </row>
    <row r="752" spans="1:16">
      <c r="A752" s="155"/>
      <c r="B752" s="156"/>
      <c r="C752" s="161"/>
      <c r="D752" s="159"/>
      <c r="E752" s="160"/>
      <c r="F752" s="160"/>
      <c r="G752" s="160"/>
      <c r="H752" s="157"/>
      <c r="I752" s="160"/>
      <c r="J752" s="160"/>
      <c r="K752" s="160"/>
      <c r="L752" s="159"/>
      <c r="M752" s="100"/>
      <c r="N752" s="100"/>
      <c r="O752" s="130"/>
      <c r="P752" s="130"/>
    </row>
    <row r="753" spans="1:16">
      <c r="A753" s="155"/>
      <c r="B753" s="156"/>
      <c r="C753" s="161"/>
      <c r="D753" s="159"/>
      <c r="E753" s="160"/>
      <c r="F753" s="160"/>
      <c r="G753" s="160"/>
      <c r="H753" s="157"/>
      <c r="I753" s="160"/>
      <c r="J753" s="160"/>
      <c r="K753" s="160"/>
      <c r="L753" s="159"/>
      <c r="M753" s="100"/>
      <c r="N753" s="100"/>
      <c r="O753" s="130"/>
      <c r="P753" s="130"/>
    </row>
    <row r="754" spans="1:16">
      <c r="A754" s="155"/>
      <c r="B754" s="156"/>
      <c r="C754" s="161"/>
      <c r="D754" s="159"/>
      <c r="E754" s="160"/>
      <c r="F754" s="160"/>
      <c r="G754" s="160"/>
      <c r="H754" s="157"/>
      <c r="I754" s="157"/>
      <c r="J754" s="160"/>
      <c r="K754" s="160"/>
      <c r="L754" s="159"/>
      <c r="M754" s="100"/>
      <c r="N754" s="100"/>
      <c r="O754" s="130"/>
      <c r="P754" s="130"/>
    </row>
    <row r="755" spans="1:16">
      <c r="A755" s="155"/>
      <c r="B755" s="156"/>
      <c r="C755" s="161"/>
      <c r="D755" s="159"/>
      <c r="E755" s="160"/>
      <c r="F755" s="160"/>
      <c r="G755" s="160"/>
      <c r="H755" s="157"/>
      <c r="I755" s="160"/>
      <c r="J755" s="157"/>
      <c r="K755" s="157"/>
      <c r="L755" s="159"/>
      <c r="M755" s="100"/>
      <c r="N755" s="100"/>
      <c r="O755" s="130"/>
      <c r="P755" s="130"/>
    </row>
    <row r="756" spans="1:16">
      <c r="A756" s="155"/>
      <c r="B756" s="156"/>
      <c r="C756" s="161"/>
      <c r="D756" s="159"/>
      <c r="E756" s="160"/>
      <c r="F756" s="160"/>
      <c r="G756" s="160"/>
      <c r="H756" s="157"/>
      <c r="I756" s="157"/>
      <c r="J756" s="157"/>
      <c r="K756" s="157"/>
      <c r="L756" s="159"/>
      <c r="M756" s="100"/>
      <c r="N756" s="100"/>
      <c r="O756" s="130"/>
      <c r="P756" s="130"/>
    </row>
    <row r="757" spans="1:16">
      <c r="A757" s="155"/>
      <c r="B757" s="156"/>
      <c r="C757" s="161"/>
      <c r="D757" s="159"/>
      <c r="E757" s="160"/>
      <c r="F757" s="160"/>
      <c r="G757" s="160"/>
      <c r="H757" s="157"/>
      <c r="I757" s="160"/>
      <c r="J757" s="157"/>
      <c r="K757" s="157"/>
      <c r="L757" s="159"/>
      <c r="M757" s="100"/>
      <c r="N757" s="100"/>
      <c r="O757" s="130"/>
      <c r="P757" s="130"/>
    </row>
    <row r="758" spans="1:16">
      <c r="A758" s="155"/>
      <c r="B758" s="156"/>
      <c r="C758" s="161"/>
      <c r="D758" s="159"/>
      <c r="E758" s="160"/>
      <c r="F758" s="160"/>
      <c r="G758" s="160"/>
      <c r="H758" s="157"/>
      <c r="I758" s="160"/>
      <c r="J758" s="157"/>
      <c r="K758" s="157"/>
      <c r="L758" s="159"/>
      <c r="M758" s="100"/>
      <c r="N758" s="100"/>
      <c r="O758" s="130"/>
      <c r="P758" s="130"/>
    </row>
    <row r="759" spans="1:16">
      <c r="A759" s="155"/>
      <c r="B759" s="156"/>
      <c r="C759" s="161"/>
      <c r="D759" s="159"/>
      <c r="E759" s="160"/>
      <c r="F759" s="160"/>
      <c r="G759" s="160"/>
      <c r="H759" s="157"/>
      <c r="I759" s="157"/>
      <c r="J759" s="157"/>
      <c r="K759" s="157"/>
      <c r="L759" s="159"/>
      <c r="M759" s="100"/>
      <c r="N759" s="100"/>
      <c r="O759" s="130"/>
      <c r="P759" s="130"/>
    </row>
    <row r="760" spans="1:16">
      <c r="A760" s="155"/>
      <c r="B760" s="156"/>
      <c r="C760" s="161"/>
      <c r="D760" s="159"/>
      <c r="E760" s="160"/>
      <c r="F760" s="160"/>
      <c r="G760" s="160"/>
      <c r="H760" s="157"/>
      <c r="I760" s="157"/>
      <c r="J760" s="157"/>
      <c r="K760" s="160"/>
      <c r="L760" s="159"/>
      <c r="M760" s="100"/>
      <c r="N760" s="100"/>
      <c r="O760" s="130"/>
      <c r="P760" s="130"/>
    </row>
    <row r="761" spans="1:16">
      <c r="A761" s="155"/>
      <c r="B761" s="156"/>
      <c r="C761" s="161"/>
      <c r="D761" s="159"/>
      <c r="E761" s="160"/>
      <c r="F761" s="160"/>
      <c r="G761" s="160"/>
      <c r="H761" s="157"/>
      <c r="I761" s="157"/>
      <c r="J761" s="157"/>
      <c r="K761" s="157"/>
      <c r="L761" s="159"/>
      <c r="M761" s="100"/>
      <c r="N761" s="100"/>
      <c r="O761" s="130"/>
      <c r="P761" s="130"/>
    </row>
    <row r="762" spans="1:16">
      <c r="A762" s="155"/>
      <c r="B762" s="156"/>
      <c r="C762" s="161"/>
      <c r="D762" s="159"/>
      <c r="E762" s="160"/>
      <c r="F762" s="160"/>
      <c r="G762" s="160"/>
      <c r="H762" s="157"/>
      <c r="I762" s="157"/>
      <c r="J762" s="157"/>
      <c r="K762" s="157"/>
      <c r="L762" s="159"/>
      <c r="M762" s="100"/>
      <c r="N762" s="100"/>
      <c r="O762" s="130"/>
      <c r="P762" s="130"/>
    </row>
    <row r="763" spans="1:16">
      <c r="A763" s="155"/>
      <c r="B763" s="156"/>
      <c r="C763" s="161"/>
      <c r="D763" s="159"/>
      <c r="E763" s="157"/>
      <c r="F763" s="160"/>
      <c r="G763" s="160"/>
      <c r="H763" s="157"/>
      <c r="I763" s="157"/>
      <c r="J763" s="157"/>
      <c r="K763" s="157"/>
      <c r="L763" s="159"/>
      <c r="M763" s="100"/>
      <c r="N763" s="100"/>
      <c r="O763" s="130"/>
      <c r="P763" s="130"/>
    </row>
    <row r="764" spans="1:16">
      <c r="A764" s="155"/>
      <c r="B764" s="156"/>
      <c r="C764" s="161"/>
      <c r="D764" s="159"/>
      <c r="E764" s="157"/>
      <c r="F764" s="157"/>
      <c r="G764" s="160"/>
      <c r="H764" s="157"/>
      <c r="I764" s="157"/>
      <c r="J764" s="157"/>
      <c r="K764" s="157"/>
      <c r="L764" s="159"/>
      <c r="M764" s="99"/>
      <c r="N764" s="99"/>
      <c r="O764" s="129"/>
      <c r="P764" s="129"/>
    </row>
    <row r="765" spans="1:16">
      <c r="A765" s="155"/>
      <c r="B765" s="156"/>
      <c r="C765" s="161"/>
      <c r="D765" s="159"/>
      <c r="E765" s="157"/>
      <c r="F765" s="157"/>
      <c r="G765" s="160"/>
      <c r="H765" s="157"/>
      <c r="I765" s="157"/>
      <c r="J765" s="157"/>
      <c r="K765" s="157"/>
      <c r="L765" s="159"/>
      <c r="M765" s="100"/>
      <c r="N765" s="100"/>
      <c r="O765" s="130"/>
      <c r="P765" s="130"/>
    </row>
    <row r="766" spans="1:16">
      <c r="A766" s="155"/>
      <c r="B766" s="156"/>
      <c r="C766" s="161"/>
      <c r="D766" s="159"/>
      <c r="E766" s="157"/>
      <c r="F766" s="157"/>
      <c r="G766" s="160"/>
      <c r="H766" s="157"/>
      <c r="I766" s="157"/>
      <c r="J766" s="157"/>
      <c r="K766" s="157"/>
      <c r="L766" s="159"/>
      <c r="M766" s="100"/>
      <c r="N766" s="100"/>
      <c r="O766" s="130"/>
      <c r="P766" s="130"/>
    </row>
    <row r="767" spans="1:16">
      <c r="A767" s="155"/>
      <c r="B767" s="156"/>
      <c r="C767" s="161"/>
      <c r="D767" s="159"/>
      <c r="E767" s="157"/>
      <c r="F767" s="157"/>
      <c r="G767" s="160"/>
      <c r="H767" s="157"/>
      <c r="I767" s="157"/>
      <c r="J767" s="157"/>
      <c r="K767" s="157"/>
      <c r="L767" s="159"/>
      <c r="M767" s="99"/>
      <c r="N767" s="99"/>
      <c r="O767" s="129"/>
      <c r="P767" s="129"/>
    </row>
    <row r="768" spans="1:16">
      <c r="A768" s="155"/>
      <c r="B768" s="156"/>
      <c r="C768" s="161"/>
      <c r="D768" s="159"/>
      <c r="E768" s="157"/>
      <c r="F768" s="157"/>
      <c r="G768" s="160"/>
      <c r="H768" s="157"/>
      <c r="I768" s="157"/>
      <c r="J768" s="157"/>
      <c r="K768" s="157"/>
      <c r="L768" s="159"/>
      <c r="M768" s="100"/>
      <c r="N768" s="100"/>
      <c r="O768" s="130"/>
      <c r="P768" s="130"/>
    </row>
    <row r="769" spans="1:16">
      <c r="A769" s="155"/>
      <c r="B769" s="156"/>
      <c r="C769" s="161"/>
      <c r="D769" s="159"/>
      <c r="E769" s="157"/>
      <c r="F769" s="157"/>
      <c r="G769" s="160"/>
      <c r="H769" s="157"/>
      <c r="I769" s="157"/>
      <c r="J769" s="157"/>
      <c r="K769" s="157"/>
      <c r="L769" s="159"/>
      <c r="M769" s="100"/>
      <c r="N769" s="100"/>
      <c r="O769" s="130"/>
      <c r="P769" s="130"/>
    </row>
    <row r="770" spans="1:16">
      <c r="A770" s="155"/>
      <c r="B770" s="156"/>
      <c r="C770" s="161"/>
      <c r="D770" s="159"/>
      <c r="E770" s="157"/>
      <c r="F770" s="157"/>
      <c r="G770" s="160"/>
      <c r="H770" s="157"/>
      <c r="I770" s="157"/>
      <c r="J770" s="157"/>
      <c r="K770" s="157"/>
      <c r="L770" s="159"/>
      <c r="M770" s="100"/>
      <c r="N770" s="100"/>
      <c r="O770" s="130"/>
      <c r="P770" s="130"/>
    </row>
    <row r="771" spans="1:16">
      <c r="A771" s="155"/>
      <c r="B771" s="156"/>
      <c r="C771" s="161"/>
      <c r="D771" s="159"/>
      <c r="E771" s="157"/>
      <c r="F771" s="160"/>
      <c r="G771" s="160"/>
      <c r="H771" s="157"/>
      <c r="I771" s="157"/>
      <c r="J771" s="157"/>
      <c r="K771" s="157"/>
      <c r="L771" s="159"/>
      <c r="M771" s="100"/>
      <c r="N771" s="100"/>
      <c r="O771" s="130"/>
      <c r="P771" s="130"/>
    </row>
    <row r="772" spans="1:16">
      <c r="A772" s="155"/>
      <c r="B772" s="156"/>
      <c r="C772" s="161"/>
      <c r="D772" s="159"/>
      <c r="E772" s="157"/>
      <c r="F772" s="160"/>
      <c r="G772" s="160"/>
      <c r="H772" s="157"/>
      <c r="I772" s="157"/>
      <c r="J772" s="157"/>
      <c r="K772" s="157"/>
      <c r="L772" s="159"/>
      <c r="M772" s="100"/>
      <c r="N772" s="100"/>
      <c r="O772" s="130"/>
      <c r="P772" s="130"/>
    </row>
    <row r="773" spans="1:16">
      <c r="A773" s="155"/>
      <c r="B773" s="156"/>
      <c r="C773" s="161"/>
      <c r="D773" s="159"/>
      <c r="E773" s="157"/>
      <c r="F773" s="160"/>
      <c r="G773" s="160"/>
      <c r="H773" s="157"/>
      <c r="I773" s="157"/>
      <c r="J773" s="157"/>
      <c r="K773" s="157"/>
      <c r="L773" s="159"/>
      <c r="M773" s="100"/>
      <c r="N773" s="100"/>
      <c r="O773" s="130"/>
      <c r="P773" s="130"/>
    </row>
    <row r="774" spans="1:16">
      <c r="A774" s="155"/>
      <c r="B774" s="156"/>
      <c r="C774" s="161"/>
      <c r="D774" s="159"/>
      <c r="E774" s="157"/>
      <c r="F774" s="160"/>
      <c r="G774" s="160"/>
      <c r="H774" s="157"/>
      <c r="I774" s="157"/>
      <c r="J774" s="157"/>
      <c r="K774" s="157"/>
      <c r="L774" s="159"/>
      <c r="M774" s="100"/>
      <c r="N774" s="100"/>
      <c r="O774" s="130"/>
      <c r="P774" s="130"/>
    </row>
    <row r="775" spans="1:16">
      <c r="A775" s="155"/>
      <c r="B775" s="156"/>
      <c r="C775" s="161"/>
      <c r="D775" s="159"/>
      <c r="E775" s="157"/>
      <c r="F775" s="160"/>
      <c r="G775" s="160"/>
      <c r="H775" s="157"/>
      <c r="I775" s="160"/>
      <c r="J775" s="157"/>
      <c r="K775" s="160"/>
      <c r="L775" s="159"/>
      <c r="M775" s="100"/>
      <c r="N775" s="100"/>
      <c r="O775" s="130"/>
      <c r="P775" s="130"/>
    </row>
    <row r="776" spans="1:16">
      <c r="A776" s="155"/>
      <c r="B776" s="156"/>
      <c r="C776" s="161"/>
      <c r="D776" s="159"/>
      <c r="E776" s="157"/>
      <c r="F776" s="160"/>
      <c r="G776" s="160"/>
      <c r="H776" s="157"/>
      <c r="I776" s="160"/>
      <c r="J776" s="157"/>
      <c r="K776" s="160"/>
      <c r="L776" s="159"/>
      <c r="M776" s="100"/>
      <c r="N776" s="100"/>
      <c r="O776" s="130"/>
      <c r="P776" s="130"/>
    </row>
    <row r="777" spans="1:16">
      <c r="A777" s="155"/>
      <c r="B777" s="156"/>
      <c r="C777" s="161"/>
      <c r="D777" s="159"/>
      <c r="E777" s="157"/>
      <c r="F777" s="160"/>
      <c r="G777" s="160"/>
      <c r="H777" s="157"/>
      <c r="I777" s="157"/>
      <c r="J777" s="157"/>
      <c r="K777" s="157"/>
      <c r="L777" s="159"/>
      <c r="M777" s="100"/>
      <c r="N777" s="100"/>
      <c r="O777" s="130"/>
      <c r="P777" s="130"/>
    </row>
    <row r="778" spans="1:16">
      <c r="A778" s="155"/>
      <c r="B778" s="156"/>
      <c r="C778" s="161"/>
      <c r="D778" s="159"/>
      <c r="E778" s="160"/>
      <c r="F778" s="160"/>
      <c r="G778" s="160"/>
      <c r="H778" s="157"/>
      <c r="I778" s="160"/>
      <c r="J778" s="157"/>
      <c r="K778" s="157"/>
      <c r="L778" s="159"/>
      <c r="M778" s="100"/>
      <c r="N778" s="100"/>
      <c r="O778" s="130"/>
      <c r="P778" s="130"/>
    </row>
    <row r="779" spans="1:16">
      <c r="A779" s="155"/>
      <c r="B779" s="156"/>
      <c r="C779" s="161"/>
      <c r="D779" s="159"/>
      <c r="E779" s="160"/>
      <c r="F779" s="160"/>
      <c r="G779" s="160"/>
      <c r="H779" s="157"/>
      <c r="I779" s="160"/>
      <c r="J779" s="157"/>
      <c r="K779" s="157"/>
      <c r="L779" s="159"/>
      <c r="M779" s="100"/>
      <c r="N779" s="100"/>
      <c r="O779" s="130"/>
      <c r="P779" s="130"/>
    </row>
    <row r="780" spans="1:16">
      <c r="A780" s="155"/>
      <c r="B780" s="156"/>
      <c r="C780" s="161"/>
      <c r="D780" s="159"/>
      <c r="E780" s="160"/>
      <c r="F780" s="160"/>
      <c r="G780" s="160"/>
      <c r="H780" s="157"/>
      <c r="I780" s="157"/>
      <c r="J780" s="157"/>
      <c r="K780" s="157"/>
      <c r="L780" s="159"/>
      <c r="M780" s="100"/>
      <c r="N780" s="100"/>
      <c r="O780" s="130"/>
      <c r="P780" s="130"/>
    </row>
    <row r="781" spans="1:16">
      <c r="A781" s="155"/>
      <c r="B781" s="156"/>
      <c r="C781" s="161"/>
      <c r="D781" s="159"/>
      <c r="E781" s="160"/>
      <c r="F781" s="160"/>
      <c r="G781" s="160"/>
      <c r="H781" s="157"/>
      <c r="I781" s="160"/>
      <c r="J781" s="157"/>
      <c r="K781" s="157"/>
      <c r="L781" s="159"/>
      <c r="M781" s="100"/>
      <c r="N781" s="100"/>
      <c r="O781" s="130"/>
      <c r="P781" s="130"/>
    </row>
    <row r="782" spans="1:16">
      <c r="A782" s="155"/>
      <c r="B782" s="156"/>
      <c r="C782" s="161"/>
      <c r="D782" s="159"/>
      <c r="E782" s="160"/>
      <c r="F782" s="160"/>
      <c r="G782" s="160"/>
      <c r="H782" s="157"/>
      <c r="I782" s="160"/>
      <c r="J782" s="157"/>
      <c r="K782" s="157"/>
      <c r="L782" s="159"/>
      <c r="M782" s="100"/>
      <c r="N782" s="100"/>
      <c r="O782" s="130"/>
      <c r="P782" s="130"/>
    </row>
    <row r="783" spans="1:16">
      <c r="A783" s="155"/>
      <c r="B783" s="156"/>
      <c r="C783" s="161"/>
      <c r="D783" s="159"/>
      <c r="E783" s="160"/>
      <c r="F783" s="160"/>
      <c r="G783" s="160"/>
      <c r="H783" s="157"/>
      <c r="I783" s="160"/>
      <c r="J783" s="157"/>
      <c r="K783" s="157"/>
      <c r="L783" s="159"/>
      <c r="M783" s="100"/>
      <c r="N783" s="100"/>
      <c r="O783" s="130"/>
      <c r="P783" s="130"/>
    </row>
    <row r="784" spans="1:16">
      <c r="A784" s="155"/>
      <c r="B784" s="156"/>
      <c r="C784" s="161"/>
      <c r="D784" s="159"/>
      <c r="E784" s="160"/>
      <c r="F784" s="160"/>
      <c r="G784" s="160"/>
      <c r="H784" s="157"/>
      <c r="I784" s="157"/>
      <c r="J784" s="157"/>
      <c r="K784" s="157"/>
      <c r="L784" s="159"/>
      <c r="M784" s="100"/>
      <c r="N784" s="100"/>
      <c r="O784" s="130"/>
      <c r="P784" s="130"/>
    </row>
    <row r="785" spans="1:16">
      <c r="A785" s="155"/>
      <c r="B785" s="156"/>
      <c r="C785" s="161"/>
      <c r="D785" s="159"/>
      <c r="E785" s="160"/>
      <c r="F785" s="160"/>
      <c r="G785" s="160"/>
      <c r="H785" s="157"/>
      <c r="I785" s="160"/>
      <c r="J785" s="160"/>
      <c r="K785" s="160"/>
      <c r="L785" s="159"/>
      <c r="M785" s="100"/>
      <c r="N785" s="100"/>
      <c r="O785" s="130"/>
      <c r="P785" s="130"/>
    </row>
    <row r="786" spans="1:16">
      <c r="A786" s="155"/>
      <c r="B786" s="156"/>
      <c r="C786" s="161"/>
      <c r="D786" s="159"/>
      <c r="E786" s="160"/>
      <c r="F786" s="160"/>
      <c r="G786" s="160"/>
      <c r="H786" s="157"/>
      <c r="I786" s="157"/>
      <c r="J786" s="157"/>
      <c r="K786" s="157"/>
      <c r="L786" s="159"/>
      <c r="M786" s="100"/>
      <c r="N786" s="100"/>
      <c r="O786" s="130"/>
      <c r="P786" s="130"/>
    </row>
    <row r="787" spans="1:16">
      <c r="A787" s="155"/>
      <c r="B787" s="156"/>
      <c r="C787" s="161"/>
      <c r="D787" s="159"/>
      <c r="E787" s="160"/>
      <c r="F787" s="160"/>
      <c r="G787" s="160"/>
      <c r="H787" s="157"/>
      <c r="I787" s="157"/>
      <c r="J787" s="160"/>
      <c r="K787" s="160"/>
      <c r="L787" s="159"/>
      <c r="M787" s="100"/>
      <c r="N787" s="100"/>
      <c r="O787" s="130"/>
      <c r="P787" s="130"/>
    </row>
    <row r="788" spans="1:16">
      <c r="A788" s="155"/>
      <c r="B788" s="156"/>
      <c r="C788" s="161"/>
      <c r="D788" s="159"/>
      <c r="E788" s="160"/>
      <c r="F788" s="160"/>
      <c r="G788" s="160"/>
      <c r="H788" s="157"/>
      <c r="I788" s="157"/>
      <c r="J788" s="160"/>
      <c r="K788" s="160"/>
      <c r="L788" s="159"/>
      <c r="M788" s="100"/>
      <c r="N788" s="100"/>
      <c r="O788" s="130"/>
      <c r="P788" s="130"/>
    </row>
    <row r="789" spans="1:16">
      <c r="A789" s="155"/>
      <c r="B789" s="156"/>
      <c r="C789" s="161"/>
      <c r="D789" s="159"/>
      <c r="E789" s="160"/>
      <c r="F789" s="160"/>
      <c r="G789" s="160"/>
      <c r="H789" s="157"/>
      <c r="I789" s="160"/>
      <c r="J789" s="160"/>
      <c r="K789" s="160"/>
      <c r="L789" s="159"/>
      <c r="M789" s="100"/>
      <c r="N789" s="100"/>
      <c r="O789" s="130"/>
      <c r="P789" s="130"/>
    </row>
    <row r="790" spans="1:16">
      <c r="A790" s="155"/>
      <c r="B790" s="156"/>
      <c r="C790" s="161"/>
      <c r="D790" s="159"/>
      <c r="E790" s="160"/>
      <c r="F790" s="160"/>
      <c r="G790" s="160"/>
      <c r="H790" s="157"/>
      <c r="I790" s="157"/>
      <c r="J790" s="160"/>
      <c r="K790" s="160"/>
      <c r="L790" s="159"/>
      <c r="M790" s="100"/>
      <c r="N790" s="100"/>
      <c r="O790" s="130"/>
      <c r="P790" s="130"/>
    </row>
    <row r="791" spans="1:16">
      <c r="A791" s="155"/>
      <c r="B791" s="156"/>
      <c r="C791" s="161"/>
      <c r="D791" s="159"/>
      <c r="E791" s="160"/>
      <c r="F791" s="160"/>
      <c r="G791" s="160"/>
      <c r="H791" s="157"/>
      <c r="I791" s="160"/>
      <c r="J791" s="160"/>
      <c r="K791" s="160"/>
      <c r="L791" s="159"/>
      <c r="M791" s="100"/>
      <c r="N791" s="100"/>
      <c r="O791" s="130"/>
      <c r="P791" s="130"/>
    </row>
    <row r="792" spans="1:16">
      <c r="A792" s="155"/>
      <c r="B792" s="156"/>
      <c r="C792" s="161"/>
      <c r="D792" s="159"/>
      <c r="E792" s="160"/>
      <c r="F792" s="160"/>
      <c r="G792" s="160"/>
      <c r="H792" s="157"/>
      <c r="I792" s="160"/>
      <c r="J792" s="160"/>
      <c r="K792" s="160"/>
      <c r="L792" s="159"/>
      <c r="M792" s="100"/>
      <c r="N792" s="100"/>
      <c r="O792" s="130"/>
      <c r="P792" s="130"/>
    </row>
    <row r="793" spans="1:16">
      <c r="A793" s="155"/>
      <c r="B793" s="156"/>
      <c r="C793" s="161"/>
      <c r="D793" s="159"/>
      <c r="E793" s="160"/>
      <c r="F793" s="160"/>
      <c r="G793" s="160"/>
      <c r="H793" s="157"/>
      <c r="I793" s="157"/>
      <c r="J793" s="157"/>
      <c r="K793" s="157"/>
      <c r="L793" s="159"/>
      <c r="M793" s="99"/>
      <c r="N793" s="99"/>
      <c r="O793" s="129"/>
      <c r="P793" s="129"/>
    </row>
    <row r="794" spans="1:16">
      <c r="A794" s="155"/>
      <c r="B794" s="156"/>
      <c r="C794" s="161"/>
      <c r="D794" s="159"/>
      <c r="E794" s="160"/>
      <c r="F794" s="160"/>
      <c r="G794" s="160"/>
      <c r="H794" s="157"/>
      <c r="I794" s="157"/>
      <c r="J794" s="160"/>
      <c r="K794" s="160"/>
      <c r="L794" s="159"/>
      <c r="M794" s="100"/>
      <c r="N794" s="100"/>
      <c r="O794" s="130"/>
      <c r="P794" s="130"/>
    </row>
    <row r="795" spans="1:16">
      <c r="A795" s="155"/>
      <c r="B795" s="156"/>
      <c r="C795" s="161"/>
      <c r="D795" s="159"/>
      <c r="E795" s="160"/>
      <c r="F795" s="160"/>
      <c r="G795" s="160"/>
      <c r="H795" s="157"/>
      <c r="I795" s="157"/>
      <c r="J795" s="160"/>
      <c r="K795" s="160"/>
      <c r="L795" s="159"/>
      <c r="M795" s="100"/>
      <c r="N795" s="100"/>
      <c r="O795" s="130"/>
      <c r="P795" s="130"/>
    </row>
    <row r="796" spans="1:16">
      <c r="A796" s="155"/>
      <c r="B796" s="156"/>
      <c r="C796" s="161"/>
      <c r="D796" s="159"/>
      <c r="E796" s="160"/>
      <c r="F796" s="160"/>
      <c r="G796" s="160"/>
      <c r="H796" s="157"/>
      <c r="I796" s="157"/>
      <c r="J796" s="160"/>
      <c r="K796" s="160"/>
      <c r="L796" s="159"/>
      <c r="M796" s="100"/>
      <c r="N796" s="100"/>
      <c r="O796" s="130"/>
      <c r="P796" s="130"/>
    </row>
    <row r="797" spans="1:16">
      <c r="A797" s="155"/>
      <c r="B797" s="156"/>
      <c r="C797" s="161"/>
      <c r="D797" s="159"/>
      <c r="E797" s="160"/>
      <c r="F797" s="160"/>
      <c r="G797" s="160"/>
      <c r="H797" s="157"/>
      <c r="I797" s="160"/>
      <c r="J797" s="160"/>
      <c r="K797" s="160"/>
      <c r="L797" s="159"/>
      <c r="M797" s="100"/>
      <c r="N797" s="100"/>
      <c r="O797" s="130"/>
      <c r="P797" s="130"/>
    </row>
    <row r="798" spans="1:16">
      <c r="A798" s="155"/>
      <c r="B798" s="156"/>
      <c r="C798" s="161"/>
      <c r="D798" s="159"/>
      <c r="E798" s="160"/>
      <c r="F798" s="160"/>
      <c r="G798" s="160"/>
      <c r="H798" s="157"/>
      <c r="I798" s="160"/>
      <c r="J798" s="160"/>
      <c r="K798" s="160"/>
      <c r="L798" s="159"/>
      <c r="M798" s="100"/>
      <c r="N798" s="100"/>
      <c r="O798" s="130"/>
      <c r="P798" s="130"/>
    </row>
    <row r="799" spans="1:16">
      <c r="A799" s="155"/>
      <c r="B799" s="156"/>
      <c r="C799" s="161"/>
      <c r="D799" s="159"/>
      <c r="E799" s="160"/>
      <c r="F799" s="160"/>
      <c r="G799" s="160"/>
      <c r="H799" s="157"/>
      <c r="I799" s="157"/>
      <c r="J799" s="160"/>
      <c r="K799" s="160"/>
      <c r="L799" s="159"/>
      <c r="M799" s="100"/>
      <c r="N799" s="100"/>
      <c r="O799" s="130"/>
      <c r="P799" s="130"/>
    </row>
    <row r="800" spans="1:16">
      <c r="A800" s="155"/>
      <c r="B800" s="156"/>
      <c r="C800" s="161"/>
      <c r="D800" s="159"/>
      <c r="E800" s="160"/>
      <c r="F800" s="160"/>
      <c r="G800" s="160"/>
      <c r="H800" s="157"/>
      <c r="I800" s="157"/>
      <c r="J800" s="160"/>
      <c r="K800" s="160"/>
      <c r="L800" s="159"/>
      <c r="M800" s="100"/>
      <c r="N800" s="100"/>
      <c r="O800" s="130"/>
      <c r="P800" s="130"/>
    </row>
    <row r="801" spans="1:16">
      <c r="A801" s="155"/>
      <c r="B801" s="156"/>
      <c r="C801" s="161"/>
      <c r="D801" s="159"/>
      <c r="E801" s="160"/>
      <c r="F801" s="160"/>
      <c r="G801" s="160"/>
      <c r="H801" s="157"/>
      <c r="I801" s="160"/>
      <c r="J801" s="160"/>
      <c r="K801" s="160"/>
      <c r="L801" s="159"/>
      <c r="M801" s="100"/>
      <c r="N801" s="100"/>
      <c r="O801" s="130"/>
      <c r="P801" s="130"/>
    </row>
    <row r="802" spans="1:16">
      <c r="A802" s="155"/>
      <c r="B802" s="156"/>
      <c r="C802" s="161"/>
      <c r="D802" s="159"/>
      <c r="E802" s="160"/>
      <c r="F802" s="160"/>
      <c r="G802" s="160"/>
      <c r="H802" s="157"/>
      <c r="I802" s="157"/>
      <c r="J802" s="160"/>
      <c r="K802" s="160"/>
      <c r="L802" s="159"/>
      <c r="M802" s="100"/>
      <c r="N802" s="100"/>
      <c r="O802" s="130"/>
      <c r="P802" s="130"/>
    </row>
    <row r="803" spans="1:16">
      <c r="A803" s="155"/>
      <c r="B803" s="156"/>
      <c r="C803" s="161"/>
      <c r="D803" s="159"/>
      <c r="E803" s="160"/>
      <c r="F803" s="160"/>
      <c r="G803" s="160"/>
      <c r="H803" s="157"/>
      <c r="I803" s="157"/>
      <c r="J803" s="160"/>
      <c r="K803" s="160"/>
      <c r="L803" s="159"/>
      <c r="M803" s="100"/>
      <c r="N803" s="100"/>
      <c r="O803" s="130"/>
      <c r="P803" s="130"/>
    </row>
    <row r="804" spans="1:16">
      <c r="A804" s="155"/>
      <c r="B804" s="156"/>
      <c r="C804" s="161"/>
      <c r="D804" s="159"/>
      <c r="E804" s="160"/>
      <c r="F804" s="160"/>
      <c r="G804" s="160"/>
      <c r="H804" s="157"/>
      <c r="I804" s="157"/>
      <c r="J804" s="160"/>
      <c r="K804" s="160"/>
      <c r="L804" s="159"/>
      <c r="M804" s="100"/>
      <c r="N804" s="100"/>
      <c r="O804" s="130"/>
      <c r="P804" s="130"/>
    </row>
    <row r="805" spans="1:16">
      <c r="A805" s="155"/>
      <c r="B805" s="156"/>
      <c r="C805" s="161"/>
      <c r="D805" s="159"/>
      <c r="E805" s="160"/>
      <c r="F805" s="160"/>
      <c r="G805" s="160"/>
      <c r="H805" s="157"/>
      <c r="I805" s="157"/>
      <c r="J805" s="160"/>
      <c r="K805" s="160"/>
      <c r="L805" s="159"/>
      <c r="M805" s="100"/>
      <c r="N805" s="100"/>
      <c r="O805" s="130"/>
      <c r="P805" s="130"/>
    </row>
    <row r="806" spans="1:16">
      <c r="A806" s="155"/>
      <c r="B806" s="156"/>
      <c r="C806" s="161"/>
      <c r="D806" s="159"/>
      <c r="E806" s="160"/>
      <c r="F806" s="160"/>
      <c r="G806" s="160"/>
      <c r="H806" s="157"/>
      <c r="I806" s="160"/>
      <c r="J806" s="160"/>
      <c r="K806" s="160"/>
      <c r="L806" s="159"/>
      <c r="M806" s="100"/>
      <c r="N806" s="100"/>
      <c r="O806" s="130"/>
      <c r="P806" s="130"/>
    </row>
    <row r="807" spans="1:16">
      <c r="A807" s="155"/>
      <c r="B807" s="156"/>
      <c r="C807" s="161"/>
      <c r="D807" s="159"/>
      <c r="E807" s="160"/>
      <c r="F807" s="160"/>
      <c r="G807" s="160"/>
      <c r="H807" s="157"/>
      <c r="I807" s="157"/>
      <c r="J807" s="160"/>
      <c r="K807" s="160"/>
      <c r="L807" s="159"/>
      <c r="M807" s="100"/>
      <c r="N807" s="100"/>
      <c r="O807" s="130"/>
      <c r="P807" s="130"/>
    </row>
    <row r="808" spans="1:16">
      <c r="A808" s="155"/>
      <c r="B808" s="156"/>
      <c r="C808" s="161"/>
      <c r="D808" s="159"/>
      <c r="E808" s="160"/>
      <c r="F808" s="160"/>
      <c r="G808" s="160"/>
      <c r="H808" s="157"/>
      <c r="I808" s="157"/>
      <c r="J808" s="160"/>
      <c r="K808" s="160"/>
      <c r="L808" s="159"/>
      <c r="M808" s="100"/>
      <c r="N808" s="100"/>
      <c r="O808" s="130"/>
      <c r="P808" s="130"/>
    </row>
    <row r="809" spans="1:16">
      <c r="A809" s="155"/>
      <c r="B809" s="156"/>
      <c r="C809" s="161"/>
      <c r="D809" s="159"/>
      <c r="E809" s="160"/>
      <c r="F809" s="160"/>
      <c r="G809" s="160"/>
      <c r="H809" s="157"/>
      <c r="I809" s="160"/>
      <c r="J809" s="160"/>
      <c r="K809" s="160"/>
      <c r="L809" s="159"/>
      <c r="M809" s="100"/>
      <c r="N809" s="100"/>
      <c r="O809" s="130"/>
      <c r="P809" s="130"/>
    </row>
    <row r="810" spans="1:16">
      <c r="A810" s="155"/>
      <c r="B810" s="156"/>
      <c r="C810" s="161"/>
      <c r="D810" s="159"/>
      <c r="E810" s="160"/>
      <c r="F810" s="160"/>
      <c r="G810" s="160"/>
      <c r="H810" s="157"/>
      <c r="I810" s="160"/>
      <c r="J810" s="160"/>
      <c r="K810" s="160"/>
      <c r="L810" s="159"/>
      <c r="M810" s="100"/>
      <c r="N810" s="100"/>
      <c r="O810" s="130"/>
      <c r="P810" s="130"/>
    </row>
    <row r="811" spans="1:16">
      <c r="A811" s="155"/>
      <c r="B811" s="156"/>
      <c r="C811" s="161"/>
      <c r="D811" s="159"/>
      <c r="E811" s="160"/>
      <c r="F811" s="160"/>
      <c r="G811" s="160"/>
      <c r="H811" s="157"/>
      <c r="I811" s="160"/>
      <c r="J811" s="160"/>
      <c r="K811" s="160"/>
      <c r="L811" s="159"/>
      <c r="M811" s="100"/>
      <c r="N811" s="100"/>
      <c r="O811" s="130"/>
      <c r="P811" s="130"/>
    </row>
    <row r="812" spans="1:16">
      <c r="A812" s="155"/>
      <c r="B812" s="156"/>
      <c r="C812" s="161"/>
      <c r="D812" s="159"/>
      <c r="E812" s="160"/>
      <c r="F812" s="160"/>
      <c r="G812" s="160"/>
      <c r="H812" s="157"/>
      <c r="I812" s="160"/>
      <c r="J812" s="160"/>
      <c r="K812" s="160"/>
      <c r="L812" s="159"/>
      <c r="M812" s="100"/>
      <c r="N812" s="100"/>
      <c r="O812" s="130"/>
      <c r="P812" s="130"/>
    </row>
    <row r="813" spans="1:16">
      <c r="A813" s="155"/>
      <c r="B813" s="156"/>
      <c r="C813" s="161"/>
      <c r="D813" s="159"/>
      <c r="E813" s="160"/>
      <c r="F813" s="160"/>
      <c r="G813" s="160"/>
      <c r="H813" s="157"/>
      <c r="I813" s="160"/>
      <c r="J813" s="160"/>
      <c r="K813" s="160"/>
      <c r="L813" s="159"/>
      <c r="M813" s="100"/>
      <c r="N813" s="100"/>
      <c r="O813" s="130"/>
      <c r="P813" s="130"/>
    </row>
    <row r="814" spans="1:16">
      <c r="A814" s="155"/>
      <c r="B814" s="156"/>
      <c r="C814" s="161"/>
      <c r="D814" s="159"/>
      <c r="E814" s="160"/>
      <c r="F814" s="160"/>
      <c r="G814" s="160"/>
      <c r="H814" s="157"/>
      <c r="I814" s="160"/>
      <c r="J814" s="160"/>
      <c r="K814" s="160"/>
      <c r="L814" s="159"/>
      <c r="M814" s="100"/>
      <c r="N814" s="100"/>
      <c r="O814" s="130"/>
      <c r="P814" s="130"/>
    </row>
    <row r="815" spans="1:16">
      <c r="A815" s="155"/>
      <c r="B815" s="156"/>
      <c r="C815" s="161"/>
      <c r="D815" s="159"/>
      <c r="E815" s="160"/>
      <c r="F815" s="160"/>
      <c r="G815" s="160"/>
      <c r="H815" s="157"/>
      <c r="I815" s="160"/>
      <c r="J815" s="160"/>
      <c r="K815" s="160"/>
      <c r="L815" s="159"/>
      <c r="M815" s="100"/>
      <c r="N815" s="100"/>
      <c r="O815" s="130"/>
      <c r="P815" s="130"/>
    </row>
    <row r="816" spans="1:16">
      <c r="A816" s="155"/>
      <c r="B816" s="156"/>
      <c r="C816" s="161"/>
      <c r="D816" s="159"/>
      <c r="E816" s="160"/>
      <c r="F816" s="160"/>
      <c r="G816" s="160"/>
      <c r="H816" s="157"/>
      <c r="I816" s="157"/>
      <c r="J816" s="157"/>
      <c r="K816" s="157"/>
      <c r="L816" s="159"/>
      <c r="M816" s="99"/>
      <c r="N816" s="99"/>
      <c r="O816" s="129"/>
      <c r="P816" s="129"/>
    </row>
    <row r="817" spans="1:16">
      <c r="A817" s="155"/>
      <c r="B817" s="156"/>
      <c r="C817" s="161"/>
      <c r="D817" s="159"/>
      <c r="E817" s="160"/>
      <c r="F817" s="160"/>
      <c r="G817" s="160"/>
      <c r="H817" s="157"/>
      <c r="I817" s="157"/>
      <c r="J817" s="160"/>
      <c r="K817" s="160"/>
      <c r="L817" s="159"/>
      <c r="M817" s="100"/>
      <c r="N817" s="100"/>
      <c r="O817" s="130"/>
      <c r="P817" s="130"/>
    </row>
    <row r="818" spans="1:16">
      <c r="A818" s="155"/>
      <c r="B818" s="156"/>
      <c r="C818" s="161"/>
      <c r="D818" s="159"/>
      <c r="E818" s="160"/>
      <c r="F818" s="160"/>
      <c r="G818" s="160"/>
      <c r="H818" s="157"/>
      <c r="I818" s="157"/>
      <c r="J818" s="160"/>
      <c r="K818" s="160"/>
      <c r="L818" s="159"/>
      <c r="M818" s="100"/>
      <c r="N818" s="100"/>
      <c r="O818" s="130"/>
      <c r="P818" s="130"/>
    </row>
    <row r="819" spans="1:16">
      <c r="A819" s="155"/>
      <c r="B819" s="156"/>
      <c r="C819" s="161"/>
      <c r="D819" s="159"/>
      <c r="E819" s="160"/>
      <c r="F819" s="160"/>
      <c r="G819" s="160"/>
      <c r="H819" s="157"/>
      <c r="I819" s="157"/>
      <c r="J819" s="157"/>
      <c r="K819" s="157"/>
      <c r="L819" s="159"/>
      <c r="M819" s="100"/>
      <c r="N819" s="100"/>
      <c r="O819" s="130"/>
      <c r="P819" s="130"/>
    </row>
    <row r="820" spans="1:16">
      <c r="A820" s="155"/>
      <c r="B820" s="156"/>
      <c r="C820" s="161"/>
      <c r="D820" s="159"/>
      <c r="E820" s="160"/>
      <c r="F820" s="160"/>
      <c r="G820" s="160"/>
      <c r="H820" s="157"/>
      <c r="I820" s="157"/>
      <c r="J820" s="157"/>
      <c r="K820" s="157"/>
      <c r="L820" s="159"/>
      <c r="M820" s="100"/>
      <c r="N820" s="100"/>
      <c r="O820" s="130"/>
      <c r="P820" s="130"/>
    </row>
    <row r="821" spans="1:16">
      <c r="A821" s="155"/>
      <c r="B821" s="156"/>
      <c r="C821" s="161"/>
      <c r="D821" s="159"/>
      <c r="E821" s="160"/>
      <c r="F821" s="160"/>
      <c r="G821" s="160"/>
      <c r="H821" s="157"/>
      <c r="I821" s="157"/>
      <c r="J821" s="160"/>
      <c r="K821" s="160"/>
      <c r="L821" s="159"/>
      <c r="M821" s="100"/>
      <c r="N821" s="100"/>
      <c r="O821" s="130"/>
      <c r="P821" s="130"/>
    </row>
    <row r="822" spans="1:16">
      <c r="A822" s="155"/>
      <c r="B822" s="156"/>
      <c r="C822" s="161"/>
      <c r="D822" s="159"/>
      <c r="E822" s="160"/>
      <c r="F822" s="160"/>
      <c r="G822" s="160"/>
      <c r="H822" s="157"/>
      <c r="I822" s="160"/>
      <c r="J822" s="160"/>
      <c r="K822" s="160"/>
      <c r="L822" s="159"/>
      <c r="M822" s="100"/>
      <c r="N822" s="100"/>
      <c r="O822" s="130"/>
      <c r="P822" s="130"/>
    </row>
    <row r="823" spans="1:16">
      <c r="A823" s="155"/>
      <c r="B823" s="156"/>
      <c r="C823" s="161"/>
      <c r="D823" s="159"/>
      <c r="E823" s="160"/>
      <c r="F823" s="160"/>
      <c r="G823" s="160"/>
      <c r="H823" s="157"/>
      <c r="I823" s="157"/>
      <c r="J823" s="157"/>
      <c r="K823" s="157"/>
      <c r="L823" s="159"/>
      <c r="M823" s="100"/>
      <c r="N823" s="100"/>
      <c r="O823" s="130"/>
      <c r="P823" s="130"/>
    </row>
    <row r="824" spans="1:16">
      <c r="A824" s="155"/>
      <c r="B824" s="156"/>
      <c r="C824" s="161"/>
      <c r="D824" s="159"/>
      <c r="E824" s="160"/>
      <c r="F824" s="160"/>
      <c r="G824" s="160"/>
      <c r="H824" s="160"/>
      <c r="I824" s="160"/>
      <c r="J824" s="160"/>
      <c r="K824" s="160"/>
      <c r="L824" s="159"/>
      <c r="M824" s="100"/>
      <c r="N824" s="100"/>
      <c r="O824" s="130"/>
      <c r="P824" s="130"/>
    </row>
    <row r="825" spans="1:16">
      <c r="A825" s="155"/>
      <c r="B825" s="156"/>
      <c r="C825" s="161"/>
      <c r="D825" s="159"/>
      <c r="E825" s="160"/>
      <c r="F825" s="160"/>
      <c r="G825" s="160"/>
      <c r="H825" s="157"/>
      <c r="I825" s="160"/>
      <c r="J825" s="160"/>
      <c r="K825" s="160"/>
      <c r="L825" s="159"/>
      <c r="M825" s="100"/>
      <c r="N825" s="100"/>
      <c r="O825" s="130"/>
      <c r="P825" s="130"/>
    </row>
    <row r="826" spans="1:16">
      <c r="A826" s="155"/>
      <c r="B826" s="156"/>
      <c r="C826" s="161"/>
      <c r="D826" s="159"/>
      <c r="E826" s="160"/>
      <c r="F826" s="160"/>
      <c r="G826" s="160"/>
      <c r="H826" s="157"/>
      <c r="I826" s="157"/>
      <c r="J826" s="160"/>
      <c r="K826" s="160"/>
      <c r="L826" s="159"/>
      <c r="M826" s="100"/>
      <c r="N826" s="100"/>
      <c r="O826" s="130"/>
      <c r="P826" s="130"/>
    </row>
    <row r="827" spans="1:16">
      <c r="A827" s="155"/>
      <c r="B827" s="156"/>
      <c r="C827" s="161"/>
      <c r="D827" s="159"/>
      <c r="E827" s="160"/>
      <c r="F827" s="160"/>
      <c r="G827" s="160"/>
      <c r="H827" s="157"/>
      <c r="I827" s="160"/>
      <c r="J827" s="160"/>
      <c r="K827" s="160"/>
      <c r="L827" s="159"/>
      <c r="M827" s="100"/>
      <c r="N827" s="100"/>
      <c r="O827" s="130"/>
      <c r="P827" s="130"/>
    </row>
    <row r="828" spans="1:16">
      <c r="A828" s="155"/>
      <c r="B828" s="156"/>
      <c r="C828" s="161"/>
      <c r="D828" s="159"/>
      <c r="E828" s="160"/>
      <c r="F828" s="160"/>
      <c r="G828" s="160"/>
      <c r="H828" s="157"/>
      <c r="I828" s="157"/>
      <c r="J828" s="160"/>
      <c r="K828" s="160"/>
      <c r="L828" s="159"/>
      <c r="M828" s="100"/>
      <c r="N828" s="100"/>
      <c r="O828" s="130"/>
      <c r="P828" s="130"/>
    </row>
    <row r="829" spans="1:16">
      <c r="A829" s="155"/>
      <c r="B829" s="156"/>
      <c r="C829" s="161"/>
      <c r="D829" s="159"/>
      <c r="E829" s="160"/>
      <c r="F829" s="160"/>
      <c r="G829" s="160"/>
      <c r="H829" s="157"/>
      <c r="I829" s="157"/>
      <c r="J829" s="160"/>
      <c r="K829" s="160"/>
      <c r="L829" s="159"/>
      <c r="M829" s="100"/>
      <c r="N829" s="100"/>
      <c r="O829" s="130"/>
      <c r="P829" s="130"/>
    </row>
    <row r="830" spans="1:16">
      <c r="A830" s="155"/>
      <c r="B830" s="156"/>
      <c r="C830" s="161"/>
      <c r="D830" s="159"/>
      <c r="E830" s="160"/>
      <c r="F830" s="160"/>
      <c r="G830" s="160"/>
      <c r="H830" s="157"/>
      <c r="I830" s="157"/>
      <c r="J830" s="160"/>
      <c r="K830" s="160"/>
      <c r="L830" s="159"/>
      <c r="M830" s="100"/>
      <c r="N830" s="100"/>
      <c r="O830" s="130"/>
      <c r="P830" s="130"/>
    </row>
    <row r="831" spans="1:16">
      <c r="A831" s="155"/>
      <c r="B831" s="156"/>
      <c r="C831" s="161"/>
      <c r="D831" s="159"/>
      <c r="E831" s="160"/>
      <c r="F831" s="160"/>
      <c r="G831" s="160"/>
      <c r="H831" s="157"/>
      <c r="I831" s="157"/>
      <c r="J831" s="160"/>
      <c r="K831" s="160"/>
      <c r="L831" s="159"/>
      <c r="M831" s="100"/>
      <c r="N831" s="100"/>
      <c r="O831" s="130"/>
      <c r="P831" s="130"/>
    </row>
    <row r="832" spans="1:16">
      <c r="A832" s="155"/>
      <c r="B832" s="156"/>
      <c r="C832" s="161"/>
      <c r="D832" s="159"/>
      <c r="E832" s="160"/>
      <c r="F832" s="160"/>
      <c r="G832" s="160"/>
      <c r="H832" s="157"/>
      <c r="I832" s="157"/>
      <c r="J832" s="160"/>
      <c r="K832" s="160"/>
      <c r="L832" s="159"/>
      <c r="M832" s="99"/>
      <c r="N832" s="99"/>
      <c r="O832" s="129"/>
      <c r="P832" s="129"/>
    </row>
    <row r="833" spans="1:16">
      <c r="A833" s="155"/>
      <c r="B833" s="156"/>
      <c r="C833" s="161"/>
      <c r="D833" s="159"/>
      <c r="E833" s="160"/>
      <c r="F833" s="160"/>
      <c r="G833" s="160"/>
      <c r="H833" s="157"/>
      <c r="I833" s="157"/>
      <c r="J833" s="160"/>
      <c r="K833" s="160"/>
      <c r="L833" s="159"/>
      <c r="M833" s="100"/>
      <c r="N833" s="100"/>
      <c r="O833" s="130"/>
      <c r="P833" s="130"/>
    </row>
    <row r="834" spans="1:16">
      <c r="A834" s="155"/>
      <c r="B834" s="156"/>
      <c r="C834" s="161"/>
      <c r="D834" s="159"/>
      <c r="E834" s="160"/>
      <c r="F834" s="160"/>
      <c r="G834" s="160"/>
      <c r="H834" s="157"/>
      <c r="I834" s="160"/>
      <c r="J834" s="160"/>
      <c r="K834" s="160"/>
      <c r="L834" s="159"/>
      <c r="M834" s="100"/>
      <c r="N834" s="100"/>
      <c r="O834" s="130"/>
      <c r="P834" s="130"/>
    </row>
    <row r="835" spans="1:16">
      <c r="A835" s="155"/>
      <c r="B835" s="156"/>
      <c r="C835" s="161"/>
      <c r="D835" s="159"/>
      <c r="E835" s="160"/>
      <c r="F835" s="160"/>
      <c r="G835" s="160"/>
      <c r="H835" s="157"/>
      <c r="I835" s="160"/>
      <c r="J835" s="160"/>
      <c r="K835" s="157"/>
      <c r="L835" s="159"/>
      <c r="M835" s="100"/>
      <c r="N835" s="100"/>
      <c r="O835" s="130"/>
      <c r="P835" s="130"/>
    </row>
    <row r="836" spans="1:16">
      <c r="A836" s="155"/>
      <c r="B836" s="156"/>
      <c r="C836" s="161"/>
      <c r="D836" s="159"/>
      <c r="E836" s="160"/>
      <c r="F836" s="160"/>
      <c r="G836" s="160"/>
      <c r="H836" s="157"/>
      <c r="I836" s="160"/>
      <c r="J836" s="160"/>
      <c r="K836" s="157"/>
      <c r="L836" s="159"/>
      <c r="M836" s="100"/>
      <c r="N836" s="100"/>
      <c r="O836" s="130"/>
      <c r="P836" s="130"/>
    </row>
    <row r="837" spans="1:16">
      <c r="A837" s="155"/>
      <c r="B837" s="156"/>
      <c r="C837" s="161"/>
      <c r="D837" s="159"/>
      <c r="E837" s="160"/>
      <c r="F837" s="160"/>
      <c r="G837" s="160"/>
      <c r="H837" s="157"/>
      <c r="I837" s="160"/>
      <c r="J837" s="160"/>
      <c r="K837" s="157"/>
      <c r="L837" s="159"/>
      <c r="M837" s="100"/>
      <c r="N837" s="100"/>
      <c r="O837" s="130"/>
      <c r="P837" s="130"/>
    </row>
    <row r="838" spans="1:16">
      <c r="A838" s="155"/>
      <c r="B838" s="156"/>
      <c r="C838" s="161"/>
      <c r="D838" s="159"/>
      <c r="E838" s="160"/>
      <c r="F838" s="160"/>
      <c r="G838" s="160"/>
      <c r="H838" s="157"/>
      <c r="I838" s="157"/>
      <c r="J838" s="160"/>
      <c r="K838" s="157"/>
      <c r="L838" s="159"/>
      <c r="M838" s="100"/>
      <c r="N838" s="100"/>
      <c r="O838" s="130"/>
      <c r="P838" s="130"/>
    </row>
    <row r="839" spans="1:16">
      <c r="A839" s="155"/>
      <c r="B839" s="156"/>
      <c r="C839" s="161"/>
      <c r="D839" s="159"/>
      <c r="E839" s="160"/>
      <c r="F839" s="160"/>
      <c r="G839" s="160"/>
      <c r="H839" s="157"/>
      <c r="I839" s="160"/>
      <c r="J839" s="160"/>
      <c r="K839" s="160"/>
      <c r="L839" s="159"/>
      <c r="M839" s="100"/>
      <c r="N839" s="100"/>
      <c r="O839" s="130"/>
      <c r="P839" s="130"/>
    </row>
    <row r="840" spans="1:16">
      <c r="A840" s="155"/>
      <c r="B840" s="156"/>
      <c r="C840" s="161"/>
      <c r="D840" s="159"/>
      <c r="E840" s="160"/>
      <c r="F840" s="160"/>
      <c r="G840" s="160"/>
      <c r="H840" s="157"/>
      <c r="I840" s="160"/>
      <c r="J840" s="160"/>
      <c r="K840" s="160"/>
      <c r="L840" s="159"/>
      <c r="M840" s="100"/>
      <c r="N840" s="100"/>
      <c r="O840" s="130"/>
      <c r="P840" s="130"/>
    </row>
    <row r="841" spans="1:16">
      <c r="A841" s="155"/>
      <c r="B841" s="156"/>
      <c r="C841" s="161"/>
      <c r="D841" s="159"/>
      <c r="E841" s="160"/>
      <c r="F841" s="160"/>
      <c r="G841" s="160"/>
      <c r="H841" s="157"/>
      <c r="I841" s="160"/>
      <c r="J841" s="160"/>
      <c r="K841" s="160"/>
      <c r="L841" s="159"/>
      <c r="M841" s="100"/>
      <c r="N841" s="100"/>
      <c r="O841" s="130"/>
      <c r="P841" s="130"/>
    </row>
    <row r="842" spans="1:16">
      <c r="A842" s="155"/>
      <c r="B842" s="156"/>
      <c r="C842" s="161"/>
      <c r="D842" s="159"/>
      <c r="E842" s="160"/>
      <c r="F842" s="160"/>
      <c r="G842" s="160"/>
      <c r="H842" s="157"/>
      <c r="I842" s="160"/>
      <c r="J842" s="160"/>
      <c r="K842" s="160"/>
      <c r="L842" s="159"/>
      <c r="M842" s="100"/>
      <c r="N842" s="100"/>
      <c r="O842" s="130"/>
      <c r="P842" s="130"/>
    </row>
    <row r="843" spans="1:16">
      <c r="A843" s="155"/>
      <c r="B843" s="156"/>
      <c r="C843" s="161"/>
      <c r="D843" s="159"/>
      <c r="E843" s="160"/>
      <c r="F843" s="160"/>
      <c r="G843" s="160"/>
      <c r="H843" s="157"/>
      <c r="I843" s="160"/>
      <c r="J843" s="160"/>
      <c r="K843" s="160"/>
      <c r="L843" s="159"/>
      <c r="M843" s="100"/>
      <c r="N843" s="100"/>
      <c r="O843" s="130"/>
      <c r="P843" s="130"/>
    </row>
    <row r="844" spans="1:16">
      <c r="A844" s="155"/>
      <c r="B844" s="156"/>
      <c r="C844" s="161"/>
      <c r="D844" s="159"/>
      <c r="E844" s="160"/>
      <c r="F844" s="160"/>
      <c r="G844" s="160"/>
      <c r="H844" s="157"/>
      <c r="I844" s="157"/>
      <c r="J844" s="160"/>
      <c r="K844" s="160"/>
      <c r="L844" s="159"/>
      <c r="M844" s="100"/>
      <c r="N844" s="100"/>
      <c r="O844" s="130"/>
      <c r="P844" s="130"/>
    </row>
    <row r="845" spans="1:16">
      <c r="A845" s="155"/>
      <c r="B845" s="156"/>
      <c r="C845" s="161"/>
      <c r="D845" s="159"/>
      <c r="E845" s="160"/>
      <c r="F845" s="160"/>
      <c r="G845" s="160"/>
      <c r="H845" s="157"/>
      <c r="I845" s="160"/>
      <c r="J845" s="160"/>
      <c r="K845" s="160"/>
      <c r="L845" s="159"/>
      <c r="M845" s="100"/>
      <c r="N845" s="100"/>
      <c r="O845" s="130"/>
      <c r="P845" s="130"/>
    </row>
    <row r="846" spans="1:16">
      <c r="A846" s="155"/>
      <c r="B846" s="156"/>
      <c r="C846" s="161"/>
      <c r="D846" s="159"/>
      <c r="E846" s="160"/>
      <c r="F846" s="160"/>
      <c r="G846" s="160"/>
      <c r="H846" s="157"/>
      <c r="I846" s="157"/>
      <c r="J846" s="157"/>
      <c r="K846" s="157"/>
      <c r="L846" s="159"/>
      <c r="M846" s="100"/>
      <c r="N846" s="100"/>
      <c r="O846" s="130"/>
      <c r="P846" s="130"/>
    </row>
    <row r="847" spans="1:16">
      <c r="A847" s="155"/>
      <c r="B847" s="156"/>
      <c r="C847" s="161"/>
      <c r="D847" s="159"/>
      <c r="E847" s="160"/>
      <c r="F847" s="160"/>
      <c r="G847" s="160"/>
      <c r="H847" s="157"/>
      <c r="I847" s="160"/>
      <c r="J847" s="160"/>
      <c r="K847" s="160"/>
      <c r="L847" s="159"/>
      <c r="M847" s="100"/>
      <c r="N847" s="100"/>
      <c r="O847" s="130"/>
      <c r="P847" s="130"/>
    </row>
    <row r="848" spans="1:16">
      <c r="A848" s="155"/>
      <c r="B848" s="156"/>
      <c r="C848" s="161"/>
      <c r="D848" s="159"/>
      <c r="E848" s="160"/>
      <c r="F848" s="160"/>
      <c r="G848" s="160"/>
      <c r="H848" s="157"/>
      <c r="I848" s="160"/>
      <c r="J848" s="160"/>
      <c r="K848" s="160"/>
      <c r="L848" s="159"/>
      <c r="M848" s="100"/>
      <c r="N848" s="100"/>
      <c r="O848" s="130"/>
      <c r="P848" s="130"/>
    </row>
    <row r="849" spans="1:16">
      <c r="A849" s="155"/>
      <c r="B849" s="156"/>
      <c r="C849" s="161"/>
      <c r="D849" s="159"/>
      <c r="E849" s="160"/>
      <c r="F849" s="160"/>
      <c r="G849" s="160"/>
      <c r="H849" s="157"/>
      <c r="I849" s="157"/>
      <c r="J849" s="160"/>
      <c r="K849" s="160"/>
      <c r="L849" s="159"/>
      <c r="M849" s="100"/>
      <c r="N849" s="100"/>
      <c r="O849" s="130"/>
      <c r="P849" s="130"/>
    </row>
    <row r="850" spans="1:16">
      <c r="A850" s="155"/>
      <c r="B850" s="156"/>
      <c r="C850" s="161"/>
      <c r="D850" s="159"/>
      <c r="E850" s="160"/>
      <c r="F850" s="160"/>
      <c r="G850" s="160"/>
      <c r="H850" s="157"/>
      <c r="I850" s="160"/>
      <c r="J850" s="160"/>
      <c r="K850" s="160"/>
      <c r="L850" s="159"/>
      <c r="M850" s="100"/>
      <c r="N850" s="100"/>
      <c r="O850" s="130"/>
      <c r="P850" s="130"/>
    </row>
    <row r="851" spans="1:16">
      <c r="A851" s="155"/>
      <c r="B851" s="156"/>
      <c r="C851" s="161"/>
      <c r="D851" s="159"/>
      <c r="E851" s="160"/>
      <c r="F851" s="160"/>
      <c r="G851" s="160"/>
      <c r="H851" s="157"/>
      <c r="I851" s="160"/>
      <c r="J851" s="160"/>
      <c r="K851" s="160"/>
      <c r="L851" s="159"/>
      <c r="M851" s="100"/>
      <c r="N851" s="100"/>
      <c r="O851" s="130"/>
      <c r="P851" s="130"/>
    </row>
    <row r="852" spans="1:16">
      <c r="A852" s="155"/>
      <c r="B852" s="156"/>
      <c r="C852" s="161"/>
      <c r="D852" s="159"/>
      <c r="E852" s="160"/>
      <c r="F852" s="160"/>
      <c r="G852" s="160"/>
      <c r="H852" s="157"/>
      <c r="I852" s="160"/>
      <c r="J852" s="160"/>
      <c r="K852" s="160"/>
      <c r="L852" s="159"/>
      <c r="M852" s="100"/>
      <c r="N852" s="100"/>
      <c r="O852" s="130"/>
      <c r="P852" s="130"/>
    </row>
    <row r="853" spans="1:16">
      <c r="A853" s="155"/>
      <c r="B853" s="156"/>
      <c r="C853" s="161"/>
      <c r="D853" s="159"/>
      <c r="E853" s="160"/>
      <c r="F853" s="160"/>
      <c r="G853" s="160"/>
      <c r="H853" s="157"/>
      <c r="I853" s="157"/>
      <c r="J853" s="157"/>
      <c r="K853" s="157"/>
      <c r="L853" s="159"/>
      <c r="M853" s="99"/>
      <c r="N853" s="99"/>
      <c r="O853" s="129"/>
      <c r="P853" s="129"/>
    </row>
    <row r="854" spans="1:16">
      <c r="A854" s="155"/>
      <c r="B854" s="156"/>
      <c r="C854" s="161"/>
      <c r="D854" s="159"/>
      <c r="E854" s="160"/>
      <c r="F854" s="160"/>
      <c r="G854" s="160"/>
      <c r="H854" s="157"/>
      <c r="I854" s="160"/>
      <c r="J854" s="160"/>
      <c r="K854" s="160"/>
      <c r="L854" s="159"/>
      <c r="M854" s="100"/>
      <c r="N854" s="100"/>
      <c r="O854" s="130"/>
      <c r="P854" s="130"/>
    </row>
    <row r="855" spans="1:16">
      <c r="A855" s="155"/>
      <c r="B855" s="156"/>
      <c r="C855" s="161"/>
      <c r="D855" s="159"/>
      <c r="E855" s="160"/>
      <c r="F855" s="160"/>
      <c r="G855" s="160"/>
      <c r="H855" s="157"/>
      <c r="I855" s="157"/>
      <c r="J855" s="157"/>
      <c r="K855" s="157"/>
      <c r="L855" s="159"/>
      <c r="M855" s="99"/>
      <c r="N855" s="99"/>
      <c r="O855" s="129"/>
      <c r="P855" s="129"/>
    </row>
    <row r="856" spans="1:16">
      <c r="A856" s="155"/>
      <c r="B856" s="156"/>
      <c r="C856" s="161"/>
      <c r="D856" s="159"/>
      <c r="E856" s="160"/>
      <c r="F856" s="160"/>
      <c r="G856" s="160"/>
      <c r="H856" s="157"/>
      <c r="I856" s="157"/>
      <c r="J856" s="157"/>
      <c r="K856" s="157"/>
      <c r="L856" s="159"/>
      <c r="M856" s="99"/>
      <c r="N856" s="99"/>
      <c r="O856" s="129"/>
      <c r="P856" s="129"/>
    </row>
    <row r="857" spans="1:16">
      <c r="A857" s="155"/>
      <c r="B857" s="156"/>
      <c r="C857" s="161"/>
      <c r="D857" s="159"/>
      <c r="E857" s="160"/>
      <c r="F857" s="160"/>
      <c r="G857" s="160"/>
      <c r="H857" s="160"/>
      <c r="I857" s="160"/>
      <c r="J857" s="160"/>
      <c r="K857" s="160"/>
      <c r="L857" s="159"/>
      <c r="M857" s="100"/>
      <c r="N857" s="100"/>
      <c r="O857" s="130"/>
      <c r="P857" s="130"/>
    </row>
    <row r="858" spans="1:16">
      <c r="A858" s="155"/>
      <c r="B858" s="156"/>
      <c r="C858" s="161"/>
      <c r="D858" s="159"/>
      <c r="E858" s="160"/>
      <c r="F858" s="160"/>
      <c r="G858" s="160"/>
      <c r="H858" s="157"/>
      <c r="I858" s="160"/>
      <c r="J858" s="160"/>
      <c r="K858" s="160"/>
      <c r="L858" s="159"/>
      <c r="M858" s="100"/>
      <c r="N858" s="100"/>
      <c r="O858" s="130"/>
      <c r="P858" s="130"/>
    </row>
    <row r="859" spans="1:16">
      <c r="A859" s="155"/>
      <c r="B859" s="156"/>
      <c r="C859" s="161"/>
      <c r="D859" s="159"/>
      <c r="E859" s="160"/>
      <c r="F859" s="160"/>
      <c r="G859" s="160"/>
      <c r="H859" s="157"/>
      <c r="I859" s="157"/>
      <c r="J859" s="160"/>
      <c r="K859" s="160"/>
      <c r="L859" s="159"/>
      <c r="M859" s="100"/>
      <c r="N859" s="100"/>
      <c r="O859" s="130"/>
      <c r="P859" s="130"/>
    </row>
    <row r="860" spans="1:16">
      <c r="A860" s="155"/>
      <c r="B860" s="156"/>
      <c r="C860" s="161"/>
      <c r="D860" s="159"/>
      <c r="E860" s="160"/>
      <c r="F860" s="160"/>
      <c r="G860" s="160"/>
      <c r="H860" s="157"/>
      <c r="I860" s="157"/>
      <c r="J860" s="157"/>
      <c r="K860" s="157"/>
      <c r="L860" s="159"/>
      <c r="M860" s="100"/>
      <c r="N860" s="100"/>
      <c r="O860" s="130"/>
      <c r="P860" s="130"/>
    </row>
    <row r="861" spans="1:16">
      <c r="A861" s="155"/>
      <c r="B861" s="156"/>
      <c r="C861" s="161"/>
      <c r="D861" s="159"/>
      <c r="E861" s="160"/>
      <c r="F861" s="160"/>
      <c r="G861" s="160"/>
      <c r="H861" s="157"/>
      <c r="I861" s="157"/>
      <c r="J861" s="157"/>
      <c r="K861" s="157"/>
      <c r="L861" s="159"/>
      <c r="M861" s="100"/>
      <c r="N861" s="100"/>
      <c r="O861" s="130"/>
      <c r="P861" s="130"/>
    </row>
    <row r="862" spans="1:16">
      <c r="A862" s="155"/>
      <c r="B862" s="156"/>
      <c r="C862" s="161"/>
      <c r="D862" s="159"/>
      <c r="E862" s="160"/>
      <c r="F862" s="160"/>
      <c r="G862" s="160"/>
      <c r="H862" s="157"/>
      <c r="I862" s="157"/>
      <c r="J862" s="160"/>
      <c r="K862" s="160"/>
      <c r="L862" s="159"/>
      <c r="M862" s="100"/>
      <c r="N862" s="100"/>
      <c r="O862" s="130"/>
      <c r="P862" s="130"/>
    </row>
    <row r="863" spans="1:16">
      <c r="A863" s="155"/>
      <c r="B863" s="156"/>
      <c r="C863" s="161"/>
      <c r="D863" s="159"/>
      <c r="E863" s="160"/>
      <c r="F863" s="160"/>
      <c r="G863" s="160"/>
      <c r="H863" s="157"/>
      <c r="I863" s="157"/>
      <c r="J863" s="157"/>
      <c r="K863" s="157"/>
      <c r="L863" s="159"/>
      <c r="M863" s="100"/>
      <c r="N863" s="100"/>
      <c r="O863" s="130"/>
      <c r="P863" s="130"/>
    </row>
    <row r="864" spans="1:16">
      <c r="A864" s="155"/>
      <c r="B864" s="156"/>
      <c r="C864" s="161"/>
      <c r="D864" s="159"/>
      <c r="E864" s="160"/>
      <c r="F864" s="160"/>
      <c r="G864" s="160"/>
      <c r="H864" s="157"/>
      <c r="I864" s="160"/>
      <c r="J864" s="157"/>
      <c r="K864" s="157"/>
      <c r="L864" s="159"/>
      <c r="M864" s="100"/>
      <c r="N864" s="100"/>
      <c r="O864" s="130"/>
      <c r="P864" s="130"/>
    </row>
    <row r="865" spans="1:16">
      <c r="A865" s="155"/>
      <c r="B865" s="156"/>
      <c r="C865" s="161"/>
      <c r="D865" s="159"/>
      <c r="E865" s="160"/>
      <c r="F865" s="160"/>
      <c r="G865" s="160"/>
      <c r="H865" s="157"/>
      <c r="I865" s="160"/>
      <c r="J865" s="157"/>
      <c r="K865" s="157"/>
      <c r="L865" s="159"/>
      <c r="M865" s="100"/>
      <c r="N865" s="100"/>
      <c r="O865" s="130"/>
      <c r="P865" s="130"/>
    </row>
    <row r="866" spans="1:16">
      <c r="A866" s="155"/>
      <c r="B866" s="156"/>
      <c r="C866" s="161"/>
      <c r="D866" s="159"/>
      <c r="E866" s="160"/>
      <c r="F866" s="160"/>
      <c r="G866" s="160"/>
      <c r="H866" s="157"/>
      <c r="I866" s="160"/>
      <c r="J866" s="157"/>
      <c r="K866" s="157"/>
      <c r="L866" s="159"/>
      <c r="M866" s="100"/>
      <c r="N866" s="100"/>
      <c r="O866" s="130"/>
      <c r="P866" s="130"/>
    </row>
    <row r="867" spans="1:16">
      <c r="A867" s="155"/>
      <c r="B867" s="156"/>
      <c r="C867" s="161"/>
      <c r="D867" s="159"/>
      <c r="E867" s="160"/>
      <c r="F867" s="160"/>
      <c r="G867" s="160"/>
      <c r="H867" s="157"/>
      <c r="I867" s="157"/>
      <c r="J867" s="157"/>
      <c r="K867" s="160"/>
      <c r="L867" s="159"/>
      <c r="M867" s="100"/>
      <c r="N867" s="100"/>
      <c r="O867" s="130"/>
      <c r="P867" s="130"/>
    </row>
    <row r="868" spans="1:16">
      <c r="A868" s="155"/>
      <c r="B868" s="156"/>
      <c r="C868" s="161"/>
      <c r="D868" s="159"/>
      <c r="E868" s="160"/>
      <c r="F868" s="160"/>
      <c r="G868" s="160"/>
      <c r="H868" s="157"/>
      <c r="I868" s="157"/>
      <c r="J868" s="157"/>
      <c r="K868" s="157"/>
      <c r="L868" s="159"/>
      <c r="M868" s="100"/>
      <c r="N868" s="100"/>
      <c r="O868" s="130"/>
      <c r="P868" s="130"/>
    </row>
    <row r="869" spans="1:16">
      <c r="A869" s="155"/>
      <c r="B869" s="156"/>
      <c r="C869" s="161"/>
      <c r="D869" s="159"/>
      <c r="E869" s="160"/>
      <c r="F869" s="160"/>
      <c r="G869" s="160"/>
      <c r="H869" s="157"/>
      <c r="I869" s="157"/>
      <c r="J869" s="157"/>
      <c r="K869" s="157"/>
      <c r="L869" s="159"/>
      <c r="M869" s="100"/>
      <c r="N869" s="100"/>
      <c r="O869" s="130"/>
      <c r="P869" s="130"/>
    </row>
    <row r="870" spans="1:16">
      <c r="A870" s="155"/>
      <c r="B870" s="156"/>
      <c r="C870" s="161"/>
      <c r="D870" s="159"/>
      <c r="E870" s="160"/>
      <c r="F870" s="160"/>
      <c r="G870" s="160"/>
      <c r="H870" s="157"/>
      <c r="I870" s="157"/>
      <c r="J870" s="157"/>
      <c r="K870" s="157"/>
      <c r="L870" s="159"/>
      <c r="M870" s="100"/>
      <c r="N870" s="100"/>
      <c r="O870" s="130"/>
      <c r="P870" s="130"/>
    </row>
    <row r="871" spans="1:16">
      <c r="A871" s="155"/>
      <c r="B871" s="156"/>
      <c r="C871" s="161"/>
      <c r="D871" s="159"/>
      <c r="E871" s="157"/>
      <c r="F871" s="160"/>
      <c r="G871" s="160"/>
      <c r="H871" s="157"/>
      <c r="I871" s="157"/>
      <c r="J871" s="157"/>
      <c r="K871" s="157"/>
      <c r="L871" s="159"/>
      <c r="M871" s="100"/>
      <c r="N871" s="100"/>
      <c r="O871" s="130"/>
      <c r="P871" s="130"/>
    </row>
    <row r="872" spans="1:16">
      <c r="A872" s="155"/>
      <c r="B872" s="156"/>
      <c r="C872" s="161"/>
      <c r="D872" s="159"/>
      <c r="E872" s="157"/>
      <c r="F872" s="157"/>
      <c r="G872" s="160"/>
      <c r="H872" s="157"/>
      <c r="I872" s="157"/>
      <c r="J872" s="157"/>
      <c r="K872" s="157"/>
      <c r="L872" s="159"/>
      <c r="M872" s="100"/>
      <c r="N872" s="100"/>
      <c r="O872" s="130"/>
      <c r="P872" s="130"/>
    </row>
    <row r="873" spans="1:16">
      <c r="A873" s="155"/>
      <c r="B873" s="156"/>
      <c r="C873" s="161"/>
      <c r="D873" s="159"/>
      <c r="E873" s="157"/>
      <c r="F873" s="157"/>
      <c r="G873" s="160"/>
      <c r="H873" s="157"/>
      <c r="I873" s="157"/>
      <c r="J873" s="157"/>
      <c r="K873" s="157"/>
      <c r="L873" s="159"/>
      <c r="M873" s="100"/>
      <c r="N873" s="100"/>
      <c r="O873" s="130"/>
      <c r="P873" s="130"/>
    </row>
    <row r="874" spans="1:16">
      <c r="A874" s="155"/>
      <c r="B874" s="156"/>
      <c r="C874" s="161"/>
      <c r="D874" s="159"/>
      <c r="E874" s="157"/>
      <c r="F874" s="157"/>
      <c r="G874" s="160"/>
      <c r="H874" s="157"/>
      <c r="I874" s="157"/>
      <c r="J874" s="157"/>
      <c r="K874" s="157"/>
      <c r="L874" s="159"/>
      <c r="M874" s="100"/>
      <c r="N874" s="100"/>
      <c r="O874" s="130"/>
      <c r="P874" s="130"/>
    </row>
    <row r="875" spans="1:16">
      <c r="A875" s="155"/>
      <c r="B875" s="156"/>
      <c r="C875" s="161"/>
      <c r="D875" s="159"/>
      <c r="E875" s="157"/>
      <c r="F875" s="160"/>
      <c r="G875" s="160"/>
      <c r="H875" s="157"/>
      <c r="I875" s="157"/>
      <c r="J875" s="157"/>
      <c r="K875" s="157"/>
      <c r="L875" s="159"/>
      <c r="M875" s="100"/>
      <c r="N875" s="100"/>
      <c r="O875" s="130"/>
      <c r="P875" s="130"/>
    </row>
    <row r="876" spans="1:16">
      <c r="A876" s="155"/>
      <c r="B876" s="156"/>
      <c r="C876" s="161"/>
      <c r="D876" s="159"/>
      <c r="E876" s="157"/>
      <c r="F876" s="160"/>
      <c r="G876" s="160"/>
      <c r="H876" s="157"/>
      <c r="I876" s="157"/>
      <c r="J876" s="160"/>
      <c r="K876" s="160"/>
      <c r="L876" s="159"/>
      <c r="M876" s="100"/>
      <c r="N876" s="100"/>
      <c r="O876" s="130"/>
      <c r="P876" s="130"/>
    </row>
    <row r="877" spans="1:16">
      <c r="A877" s="155"/>
      <c r="B877" s="156"/>
      <c r="C877" s="161"/>
      <c r="D877" s="159"/>
      <c r="E877" s="157"/>
      <c r="F877" s="160"/>
      <c r="G877" s="160"/>
      <c r="H877" s="157"/>
      <c r="I877" s="160"/>
      <c r="J877" s="157"/>
      <c r="K877" s="157"/>
      <c r="L877" s="159"/>
      <c r="M877" s="100"/>
      <c r="N877" s="100"/>
      <c r="O877" s="130"/>
      <c r="P877" s="130"/>
    </row>
    <row r="878" spans="1:16">
      <c r="A878" s="155"/>
      <c r="B878" s="156"/>
      <c r="C878" s="161"/>
      <c r="D878" s="159"/>
      <c r="E878" s="157"/>
      <c r="F878" s="160"/>
      <c r="G878" s="160"/>
      <c r="H878" s="157"/>
      <c r="I878" s="157"/>
      <c r="J878" s="157"/>
      <c r="K878" s="157"/>
      <c r="L878" s="159"/>
      <c r="M878" s="100"/>
      <c r="N878" s="100"/>
      <c r="O878" s="130"/>
      <c r="P878" s="130"/>
    </row>
    <row r="879" spans="1:16">
      <c r="A879" s="155"/>
      <c r="B879" s="156"/>
      <c r="C879" s="161"/>
      <c r="D879" s="159"/>
      <c r="E879" s="157"/>
      <c r="F879" s="160"/>
      <c r="G879" s="160"/>
      <c r="H879" s="157"/>
      <c r="I879" s="157"/>
      <c r="J879" s="157"/>
      <c r="K879" s="157"/>
      <c r="L879" s="159"/>
      <c r="M879" s="99"/>
      <c r="N879" s="99"/>
      <c r="O879" s="129"/>
      <c r="P879" s="129"/>
    </row>
    <row r="880" spans="1:16">
      <c r="A880" s="155"/>
      <c r="B880" s="156"/>
      <c r="C880" s="161"/>
      <c r="D880" s="159"/>
      <c r="E880" s="157"/>
      <c r="F880" s="160"/>
      <c r="G880" s="160"/>
      <c r="H880" s="157"/>
      <c r="I880" s="160"/>
      <c r="J880" s="157"/>
      <c r="K880" s="157"/>
      <c r="L880" s="159"/>
      <c r="M880" s="100"/>
      <c r="N880" s="100"/>
      <c r="O880" s="130"/>
      <c r="P880" s="130"/>
    </row>
    <row r="881" spans="1:16">
      <c r="A881" s="155"/>
      <c r="B881" s="156"/>
      <c r="C881" s="161"/>
      <c r="D881" s="159"/>
      <c r="E881" s="160"/>
      <c r="F881" s="160"/>
      <c r="G881" s="160"/>
      <c r="H881" s="157"/>
      <c r="I881" s="160"/>
      <c r="J881" s="157"/>
      <c r="K881" s="157"/>
      <c r="L881" s="159"/>
      <c r="M881" s="100"/>
      <c r="N881" s="100"/>
      <c r="O881" s="130"/>
      <c r="P881" s="130"/>
    </row>
    <row r="882" spans="1:16">
      <c r="A882" s="155"/>
      <c r="B882" s="156"/>
      <c r="C882" s="161"/>
      <c r="D882" s="159"/>
      <c r="E882" s="160"/>
      <c r="F882" s="160"/>
      <c r="G882" s="160"/>
      <c r="H882" s="157"/>
      <c r="I882" s="160"/>
      <c r="J882" s="157"/>
      <c r="K882" s="157"/>
      <c r="L882" s="159"/>
      <c r="M882" s="100"/>
      <c r="N882" s="100"/>
      <c r="O882" s="130"/>
      <c r="P882" s="130"/>
    </row>
    <row r="883" spans="1:16">
      <c r="A883" s="155"/>
      <c r="B883" s="156"/>
      <c r="C883" s="161"/>
      <c r="D883" s="159"/>
      <c r="E883" s="160"/>
      <c r="F883" s="160"/>
      <c r="G883" s="160"/>
      <c r="H883" s="157"/>
      <c r="I883" s="157"/>
      <c r="J883" s="160"/>
      <c r="K883" s="160"/>
      <c r="L883" s="159"/>
      <c r="M883" s="100"/>
      <c r="N883" s="100"/>
      <c r="O883" s="130"/>
      <c r="P883" s="130"/>
    </row>
    <row r="884" spans="1:16">
      <c r="A884" s="155"/>
      <c r="B884" s="156"/>
      <c r="C884" s="161"/>
      <c r="D884" s="159"/>
      <c r="E884" s="160"/>
      <c r="F884" s="160"/>
      <c r="G884" s="160"/>
      <c r="H884" s="157"/>
      <c r="I884" s="157"/>
      <c r="J884" s="160"/>
      <c r="K884" s="160"/>
      <c r="L884" s="159"/>
      <c r="M884" s="100"/>
      <c r="N884" s="100"/>
      <c r="O884" s="130"/>
      <c r="P884" s="130"/>
    </row>
    <row r="885" spans="1:16">
      <c r="A885" s="155"/>
      <c r="B885" s="156"/>
      <c r="C885" s="161"/>
      <c r="D885" s="159"/>
      <c r="E885" s="160"/>
      <c r="F885" s="160"/>
      <c r="G885" s="160"/>
      <c r="H885" s="157"/>
      <c r="I885" s="157"/>
      <c r="J885" s="157"/>
      <c r="K885" s="157"/>
      <c r="L885" s="159"/>
      <c r="M885" s="100"/>
      <c r="N885" s="100"/>
      <c r="O885" s="130"/>
      <c r="P885" s="130"/>
    </row>
    <row r="886" spans="1:16">
      <c r="A886" s="155"/>
      <c r="B886" s="156"/>
      <c r="C886" s="161"/>
      <c r="D886" s="159"/>
      <c r="E886" s="160"/>
      <c r="F886" s="160"/>
      <c r="G886" s="160"/>
      <c r="H886" s="157"/>
      <c r="I886" s="157"/>
      <c r="J886" s="160"/>
      <c r="K886" s="160"/>
      <c r="L886" s="159"/>
      <c r="M886" s="100"/>
      <c r="N886" s="100"/>
      <c r="O886" s="130"/>
      <c r="P886" s="130"/>
    </row>
    <row r="887" spans="1:16">
      <c r="A887" s="155"/>
      <c r="B887" s="156"/>
      <c r="C887" s="161"/>
      <c r="D887" s="159"/>
      <c r="E887" s="160"/>
      <c r="F887" s="160"/>
      <c r="G887" s="160"/>
      <c r="H887" s="157"/>
      <c r="I887" s="160"/>
      <c r="J887" s="160"/>
      <c r="K887" s="160"/>
      <c r="L887" s="159"/>
      <c r="M887" s="100"/>
      <c r="N887" s="100"/>
      <c r="O887" s="130"/>
      <c r="P887" s="130"/>
    </row>
    <row r="888" spans="1:16">
      <c r="A888" s="155"/>
      <c r="B888" s="156"/>
      <c r="C888" s="161"/>
      <c r="D888" s="159"/>
      <c r="E888" s="160"/>
      <c r="F888" s="160"/>
      <c r="G888" s="160"/>
      <c r="H888" s="157"/>
      <c r="I888" s="160"/>
      <c r="J888" s="160"/>
      <c r="K888" s="160"/>
      <c r="L888" s="159"/>
      <c r="M888" s="100"/>
      <c r="N888" s="100"/>
      <c r="O888" s="130"/>
      <c r="P888" s="130"/>
    </row>
    <row r="889" spans="1:16">
      <c r="A889" s="155"/>
      <c r="B889" s="156"/>
      <c r="C889" s="161"/>
      <c r="D889" s="159"/>
      <c r="E889" s="160"/>
      <c r="F889" s="160"/>
      <c r="G889" s="160"/>
      <c r="H889" s="157"/>
      <c r="I889" s="160"/>
      <c r="J889" s="160"/>
      <c r="K889" s="160"/>
      <c r="L889" s="159"/>
      <c r="M889" s="100"/>
      <c r="N889" s="100"/>
      <c r="O889" s="130"/>
      <c r="P889" s="130"/>
    </row>
    <row r="890" spans="1:16">
      <c r="A890" s="155"/>
      <c r="B890" s="156"/>
      <c r="C890" s="161"/>
      <c r="D890" s="159"/>
      <c r="E890" s="160"/>
      <c r="F890" s="160"/>
      <c r="G890" s="160"/>
      <c r="H890" s="157"/>
      <c r="I890" s="160"/>
      <c r="J890" s="160"/>
      <c r="K890" s="160"/>
      <c r="L890" s="159"/>
      <c r="M890" s="100"/>
      <c r="N890" s="100"/>
      <c r="O890" s="130"/>
      <c r="P890" s="130"/>
    </row>
    <row r="891" spans="1:16">
      <c r="A891" s="155"/>
      <c r="B891" s="156"/>
      <c r="C891" s="161"/>
      <c r="D891" s="159"/>
      <c r="E891" s="160"/>
      <c r="F891" s="160"/>
      <c r="G891" s="160"/>
      <c r="H891" s="157"/>
      <c r="I891" s="157"/>
      <c r="J891" s="160"/>
      <c r="K891" s="160"/>
      <c r="L891" s="159"/>
      <c r="M891" s="100"/>
      <c r="N891" s="100"/>
      <c r="O891" s="130"/>
      <c r="P891" s="130"/>
    </row>
    <row r="892" spans="1:16">
      <c r="A892" s="155"/>
      <c r="B892" s="156"/>
      <c r="C892" s="161"/>
      <c r="D892" s="159"/>
      <c r="E892" s="160"/>
      <c r="F892" s="160"/>
      <c r="G892" s="160"/>
      <c r="H892" s="157"/>
      <c r="I892" s="157"/>
      <c r="J892" s="160"/>
      <c r="K892" s="160"/>
      <c r="L892" s="159"/>
      <c r="M892" s="100"/>
      <c r="N892" s="100"/>
      <c r="O892" s="130"/>
      <c r="P892" s="130"/>
    </row>
    <row r="893" spans="1:16">
      <c r="A893" s="155"/>
      <c r="B893" s="156"/>
      <c r="C893" s="161"/>
      <c r="D893" s="159"/>
      <c r="E893" s="160"/>
      <c r="F893" s="160"/>
      <c r="G893" s="160"/>
      <c r="H893" s="157"/>
      <c r="I893" s="157"/>
      <c r="J893" s="160"/>
      <c r="K893" s="160"/>
      <c r="L893" s="159"/>
      <c r="M893" s="100"/>
      <c r="N893" s="100"/>
      <c r="O893" s="130"/>
      <c r="P893" s="130"/>
    </row>
    <row r="894" spans="1:16">
      <c r="A894" s="155"/>
      <c r="B894" s="156"/>
      <c r="C894" s="161"/>
      <c r="D894" s="159"/>
      <c r="E894" s="160"/>
      <c r="F894" s="160"/>
      <c r="G894" s="160"/>
      <c r="H894" s="157"/>
      <c r="I894" s="157"/>
      <c r="J894" s="160"/>
      <c r="K894" s="160"/>
      <c r="L894" s="159"/>
      <c r="M894" s="100"/>
      <c r="N894" s="100"/>
      <c r="O894" s="130"/>
      <c r="P894" s="130"/>
    </row>
    <row r="895" spans="1:16">
      <c r="A895" s="155"/>
      <c r="B895" s="156"/>
      <c r="C895" s="161"/>
      <c r="D895" s="159"/>
      <c r="E895" s="160"/>
      <c r="F895" s="160"/>
      <c r="G895" s="160"/>
      <c r="H895" s="157"/>
      <c r="I895" s="157"/>
      <c r="J895" s="160"/>
      <c r="K895" s="160"/>
      <c r="L895" s="159"/>
      <c r="M895" s="100"/>
      <c r="N895" s="100"/>
      <c r="O895" s="130"/>
      <c r="P895" s="130"/>
    </row>
    <row r="896" spans="1:16">
      <c r="A896" s="155"/>
      <c r="B896" s="156"/>
      <c r="C896" s="161"/>
      <c r="D896" s="159"/>
      <c r="E896" s="160"/>
      <c r="F896" s="160"/>
      <c r="G896" s="160"/>
      <c r="H896" s="157"/>
      <c r="I896" s="160"/>
      <c r="J896" s="160"/>
      <c r="K896" s="160"/>
      <c r="L896" s="159"/>
      <c r="M896" s="100"/>
      <c r="N896" s="100"/>
      <c r="O896" s="130"/>
      <c r="P896" s="130"/>
    </row>
    <row r="897" spans="1:16">
      <c r="A897" s="155"/>
      <c r="B897" s="156"/>
      <c r="C897" s="161"/>
      <c r="D897" s="159"/>
      <c r="E897" s="160"/>
      <c r="F897" s="160"/>
      <c r="G897" s="160"/>
      <c r="H897" s="157"/>
      <c r="I897" s="160"/>
      <c r="J897" s="160"/>
      <c r="K897" s="160"/>
      <c r="L897" s="159"/>
      <c r="M897" s="100"/>
      <c r="N897" s="100"/>
      <c r="O897" s="130"/>
      <c r="P897" s="130"/>
    </row>
    <row r="898" spans="1:16">
      <c r="A898" s="155"/>
      <c r="B898" s="156"/>
      <c r="C898" s="161"/>
      <c r="D898" s="159"/>
      <c r="E898" s="160"/>
      <c r="F898" s="160"/>
      <c r="G898" s="160"/>
      <c r="H898" s="157"/>
      <c r="I898" s="160"/>
      <c r="J898" s="160"/>
      <c r="K898" s="160"/>
      <c r="L898" s="159"/>
      <c r="M898" s="100"/>
      <c r="N898" s="100"/>
      <c r="O898" s="130"/>
      <c r="P898" s="130"/>
    </row>
    <row r="899" spans="1:16">
      <c r="A899" s="155"/>
      <c r="B899" s="156"/>
      <c r="C899" s="161"/>
      <c r="D899" s="159"/>
      <c r="E899" s="160"/>
      <c r="F899" s="160"/>
      <c r="G899" s="160"/>
      <c r="H899" s="157"/>
      <c r="I899" s="160"/>
      <c r="J899" s="160"/>
      <c r="K899" s="160"/>
      <c r="L899" s="159"/>
      <c r="M899" s="100"/>
      <c r="N899" s="100"/>
      <c r="O899" s="130"/>
      <c r="P899" s="130"/>
    </row>
    <row r="900" spans="1:16">
      <c r="A900" s="155"/>
      <c r="B900" s="156"/>
      <c r="C900" s="161"/>
      <c r="D900" s="159"/>
      <c r="E900" s="160"/>
      <c r="F900" s="160"/>
      <c r="G900" s="160"/>
      <c r="H900" s="157"/>
      <c r="I900" s="157"/>
      <c r="J900" s="160"/>
      <c r="K900" s="160"/>
      <c r="L900" s="159"/>
      <c r="M900" s="100"/>
      <c r="N900" s="100"/>
      <c r="O900" s="130"/>
      <c r="P900" s="130"/>
    </row>
    <row r="901" spans="1:16">
      <c r="A901" s="155"/>
      <c r="B901" s="156"/>
      <c r="C901" s="161"/>
      <c r="D901" s="159"/>
      <c r="E901" s="160"/>
      <c r="F901" s="160"/>
      <c r="G901" s="160"/>
      <c r="H901" s="157"/>
      <c r="I901" s="160"/>
      <c r="J901" s="160"/>
      <c r="K901" s="160"/>
      <c r="L901" s="159"/>
      <c r="M901" s="100"/>
      <c r="N901" s="100"/>
      <c r="O901" s="130"/>
      <c r="P901" s="130"/>
    </row>
    <row r="902" spans="1:16">
      <c r="A902" s="155"/>
      <c r="B902" s="156"/>
      <c r="C902" s="161"/>
      <c r="D902" s="159"/>
      <c r="E902" s="160"/>
      <c r="F902" s="160"/>
      <c r="G902" s="160"/>
      <c r="H902" s="157"/>
      <c r="I902" s="160"/>
      <c r="J902" s="160"/>
      <c r="K902" s="160"/>
      <c r="L902" s="159"/>
      <c r="M902" s="100"/>
      <c r="N902" s="100"/>
      <c r="O902" s="130"/>
      <c r="P902" s="130"/>
    </row>
    <row r="903" spans="1:16">
      <c r="A903" s="155"/>
      <c r="B903" s="156"/>
      <c r="C903" s="161"/>
      <c r="D903" s="159"/>
      <c r="E903" s="160"/>
      <c r="F903" s="160"/>
      <c r="G903" s="160"/>
      <c r="H903" s="157"/>
      <c r="I903" s="160"/>
      <c r="J903" s="160"/>
      <c r="K903" s="160"/>
      <c r="L903" s="159"/>
      <c r="M903" s="100"/>
      <c r="N903" s="100"/>
      <c r="O903" s="130"/>
      <c r="P903" s="130"/>
    </row>
    <row r="904" spans="1:16">
      <c r="A904" s="155"/>
      <c r="B904" s="156"/>
      <c r="C904" s="161"/>
      <c r="D904" s="159"/>
      <c r="E904" s="160"/>
      <c r="F904" s="160"/>
      <c r="G904" s="160"/>
      <c r="H904" s="157"/>
      <c r="I904" s="157"/>
      <c r="J904" s="160"/>
      <c r="K904" s="160"/>
      <c r="L904" s="159"/>
      <c r="M904" s="100"/>
      <c r="N904" s="100"/>
      <c r="O904" s="130"/>
      <c r="P904" s="130"/>
    </row>
    <row r="905" spans="1:16">
      <c r="A905" s="155"/>
      <c r="B905" s="156"/>
      <c r="C905" s="161"/>
      <c r="D905" s="159"/>
      <c r="E905" s="160"/>
      <c r="F905" s="160"/>
      <c r="G905" s="160"/>
      <c r="H905" s="157"/>
      <c r="I905" s="157"/>
      <c r="J905" s="160"/>
      <c r="K905" s="160"/>
      <c r="L905" s="159"/>
      <c r="M905" s="100"/>
      <c r="N905" s="100"/>
      <c r="O905" s="130"/>
      <c r="P905" s="130"/>
    </row>
    <row r="906" spans="1:16">
      <c r="A906" s="155"/>
      <c r="B906" s="156"/>
      <c r="C906" s="161"/>
      <c r="D906" s="159"/>
      <c r="E906" s="160"/>
      <c r="F906" s="160"/>
      <c r="G906" s="160"/>
      <c r="H906" s="157"/>
      <c r="I906" s="157"/>
      <c r="J906" s="160"/>
      <c r="K906" s="160"/>
      <c r="L906" s="159"/>
      <c r="M906" s="100"/>
      <c r="N906" s="100"/>
      <c r="O906" s="130"/>
      <c r="P906" s="130"/>
    </row>
    <row r="907" spans="1:16">
      <c r="A907" s="155"/>
      <c r="B907" s="156"/>
      <c r="C907" s="161"/>
      <c r="D907" s="159"/>
      <c r="E907" s="160"/>
      <c r="F907" s="160"/>
      <c r="G907" s="160"/>
      <c r="H907" s="157"/>
      <c r="I907" s="160"/>
      <c r="J907" s="160"/>
      <c r="K907" s="160"/>
      <c r="L907" s="159"/>
      <c r="M907" s="100"/>
      <c r="N907" s="100"/>
      <c r="O907" s="130"/>
      <c r="P907" s="130"/>
    </row>
    <row r="908" spans="1:16">
      <c r="A908" s="155"/>
      <c r="B908" s="156"/>
      <c r="C908" s="161"/>
      <c r="D908" s="159"/>
      <c r="E908" s="160"/>
      <c r="F908" s="160"/>
      <c r="G908" s="160"/>
      <c r="H908" s="157"/>
      <c r="I908" s="157"/>
      <c r="J908" s="160"/>
      <c r="K908" s="160"/>
      <c r="L908" s="159"/>
      <c r="M908" s="100"/>
      <c r="N908" s="100"/>
      <c r="O908" s="130"/>
      <c r="P908" s="130"/>
    </row>
    <row r="909" spans="1:16">
      <c r="A909" s="155"/>
      <c r="B909" s="156"/>
      <c r="C909" s="161"/>
      <c r="D909" s="159"/>
      <c r="E909" s="160"/>
      <c r="F909" s="160"/>
      <c r="G909" s="160"/>
      <c r="H909" s="157"/>
      <c r="I909" s="160"/>
      <c r="J909" s="160"/>
      <c r="K909" s="160"/>
      <c r="L909" s="159"/>
      <c r="M909" s="100"/>
      <c r="N909" s="100"/>
      <c r="O909" s="130"/>
      <c r="P909" s="130"/>
    </row>
    <row r="910" spans="1:16">
      <c r="A910" s="155"/>
      <c r="B910" s="156"/>
      <c r="C910" s="161"/>
      <c r="D910" s="159"/>
      <c r="E910" s="160"/>
      <c r="F910" s="160"/>
      <c r="G910" s="160"/>
      <c r="H910" s="160"/>
      <c r="I910" s="160"/>
      <c r="J910" s="160"/>
      <c r="K910" s="160"/>
      <c r="L910" s="159"/>
      <c r="M910" s="100"/>
      <c r="N910" s="100"/>
      <c r="O910" s="130"/>
      <c r="P910" s="130"/>
    </row>
    <row r="911" spans="1:16">
      <c r="A911" s="155"/>
      <c r="B911" s="156"/>
      <c r="C911" s="161"/>
      <c r="D911" s="159"/>
      <c r="E911" s="160"/>
      <c r="F911" s="160"/>
      <c r="G911" s="160"/>
      <c r="H911" s="157"/>
      <c r="I911" s="157"/>
      <c r="J911" s="160"/>
      <c r="K911" s="160"/>
      <c r="L911" s="159"/>
      <c r="M911" s="100"/>
      <c r="N911" s="100"/>
      <c r="O911" s="130"/>
      <c r="P911" s="130"/>
    </row>
    <row r="912" spans="1:16">
      <c r="A912" s="155"/>
      <c r="B912" s="156"/>
      <c r="C912" s="161"/>
      <c r="D912" s="159"/>
      <c r="E912" s="160"/>
      <c r="F912" s="160"/>
      <c r="G912" s="160"/>
      <c r="H912" s="157"/>
      <c r="I912" s="160"/>
      <c r="J912" s="160"/>
      <c r="K912" s="160"/>
      <c r="L912" s="159"/>
      <c r="M912" s="100"/>
      <c r="N912" s="100"/>
      <c r="O912" s="130"/>
      <c r="P912" s="130"/>
    </row>
    <row r="913" spans="1:16">
      <c r="A913" s="155"/>
      <c r="B913" s="156"/>
      <c r="C913" s="161"/>
      <c r="D913" s="159"/>
      <c r="E913" s="160"/>
      <c r="F913" s="160"/>
      <c r="G913" s="160"/>
      <c r="H913" s="157"/>
      <c r="I913" s="157"/>
      <c r="J913" s="160"/>
      <c r="K913" s="160"/>
      <c r="L913" s="159"/>
      <c r="M913" s="100"/>
      <c r="N913" s="100"/>
      <c r="O913" s="130"/>
      <c r="P913" s="130"/>
    </row>
    <row r="914" spans="1:16">
      <c r="A914" s="155"/>
      <c r="B914" s="156"/>
      <c r="C914" s="161"/>
      <c r="D914" s="159"/>
      <c r="E914" s="160"/>
      <c r="F914" s="160"/>
      <c r="G914" s="160"/>
      <c r="H914" s="157"/>
      <c r="I914" s="160"/>
      <c r="J914" s="160"/>
      <c r="K914" s="160"/>
      <c r="L914" s="159"/>
      <c r="M914" s="100"/>
      <c r="N914" s="100"/>
      <c r="O914" s="130"/>
      <c r="P914" s="130"/>
    </row>
    <row r="915" spans="1:16">
      <c r="A915" s="155"/>
      <c r="B915" s="156"/>
      <c r="C915" s="161"/>
      <c r="D915" s="159"/>
      <c r="E915" s="160"/>
      <c r="F915" s="160"/>
      <c r="G915" s="160"/>
      <c r="H915" s="157"/>
      <c r="I915" s="160"/>
      <c r="J915" s="160"/>
      <c r="K915" s="160"/>
      <c r="L915" s="159"/>
      <c r="M915" s="100"/>
      <c r="N915" s="100"/>
      <c r="O915" s="130"/>
      <c r="P915" s="130"/>
    </row>
    <row r="916" spans="1:16">
      <c r="A916" s="155"/>
      <c r="B916" s="156"/>
      <c r="C916" s="161"/>
      <c r="D916" s="159"/>
      <c r="E916" s="160"/>
      <c r="F916" s="160"/>
      <c r="G916" s="160"/>
      <c r="H916" s="157"/>
      <c r="I916" s="160"/>
      <c r="J916" s="160"/>
      <c r="K916" s="160"/>
      <c r="L916" s="159"/>
      <c r="M916" s="100"/>
      <c r="N916" s="100"/>
      <c r="O916" s="130"/>
      <c r="P916" s="130"/>
    </row>
    <row r="917" spans="1:16">
      <c r="A917" s="155"/>
      <c r="B917" s="156"/>
      <c r="C917" s="161"/>
      <c r="D917" s="159"/>
      <c r="E917" s="160"/>
      <c r="F917" s="160"/>
      <c r="G917" s="160"/>
      <c r="H917" s="157"/>
      <c r="I917" s="160"/>
      <c r="J917" s="160"/>
      <c r="K917" s="160"/>
      <c r="L917" s="159"/>
      <c r="M917" s="100"/>
      <c r="N917" s="100"/>
      <c r="O917" s="130"/>
      <c r="P917" s="130"/>
    </row>
    <row r="918" spans="1:16">
      <c r="A918" s="155"/>
      <c r="B918" s="156"/>
      <c r="C918" s="161"/>
      <c r="D918" s="159"/>
      <c r="E918" s="160"/>
      <c r="F918" s="160"/>
      <c r="G918" s="160"/>
      <c r="H918" s="157"/>
      <c r="I918" s="160"/>
      <c r="J918" s="160"/>
      <c r="K918" s="160"/>
      <c r="L918" s="159"/>
      <c r="M918" s="100"/>
      <c r="N918" s="100"/>
      <c r="O918" s="130"/>
      <c r="P918" s="130"/>
    </row>
    <row r="919" spans="1:16">
      <c r="A919" s="155"/>
      <c r="B919" s="156"/>
      <c r="C919" s="161"/>
      <c r="D919" s="159"/>
      <c r="E919" s="160"/>
      <c r="F919" s="160"/>
      <c r="G919" s="160"/>
      <c r="H919" s="157"/>
      <c r="I919" s="160"/>
      <c r="J919" s="160"/>
      <c r="K919" s="160"/>
      <c r="L919" s="159"/>
      <c r="M919" s="100"/>
      <c r="N919" s="100"/>
      <c r="O919" s="130"/>
      <c r="P919" s="130"/>
    </row>
    <row r="920" spans="1:16">
      <c r="A920" s="155"/>
      <c r="B920" s="156"/>
      <c r="C920" s="161"/>
      <c r="D920" s="159"/>
      <c r="E920" s="160"/>
      <c r="F920" s="160"/>
      <c r="G920" s="160"/>
      <c r="H920" s="157"/>
      <c r="I920" s="157"/>
      <c r="J920" s="160"/>
      <c r="K920" s="160"/>
      <c r="L920" s="159"/>
      <c r="M920" s="100"/>
      <c r="N920" s="100"/>
      <c r="O920" s="130"/>
      <c r="P920" s="130"/>
    </row>
    <row r="921" spans="1:16">
      <c r="A921" s="155"/>
      <c r="B921" s="156"/>
      <c r="C921" s="161"/>
      <c r="D921" s="159"/>
      <c r="E921" s="160"/>
      <c r="F921" s="160"/>
      <c r="G921" s="160"/>
      <c r="H921" s="157"/>
      <c r="I921" s="160"/>
      <c r="J921" s="157"/>
      <c r="K921" s="157"/>
      <c r="L921" s="159"/>
      <c r="M921" s="100"/>
      <c r="N921" s="100"/>
      <c r="O921" s="130"/>
      <c r="P921" s="130"/>
    </row>
    <row r="922" spans="1:16">
      <c r="A922" s="155"/>
      <c r="B922" s="156"/>
      <c r="C922" s="161"/>
      <c r="D922" s="159"/>
      <c r="E922" s="160"/>
      <c r="F922" s="160"/>
      <c r="G922" s="160"/>
      <c r="H922" s="157"/>
      <c r="I922" s="160"/>
      <c r="J922" s="157"/>
      <c r="K922" s="157"/>
      <c r="L922" s="159"/>
      <c r="M922" s="100"/>
      <c r="N922" s="100"/>
      <c r="O922" s="130"/>
      <c r="P922" s="130"/>
    </row>
    <row r="923" spans="1:16">
      <c r="A923" s="155"/>
      <c r="B923" s="156"/>
      <c r="C923" s="161"/>
      <c r="D923" s="159"/>
      <c r="E923" s="160"/>
      <c r="F923" s="160"/>
      <c r="G923" s="160"/>
      <c r="H923" s="157"/>
      <c r="I923" s="160"/>
      <c r="J923" s="157"/>
      <c r="K923" s="157"/>
      <c r="L923" s="159"/>
      <c r="M923" s="100"/>
      <c r="N923" s="100"/>
      <c r="O923" s="130"/>
      <c r="P923" s="130"/>
    </row>
    <row r="924" spans="1:16">
      <c r="A924" s="155"/>
      <c r="B924" s="156"/>
      <c r="C924" s="161"/>
      <c r="D924" s="159"/>
      <c r="E924" s="160"/>
      <c r="F924" s="160"/>
      <c r="G924" s="160"/>
      <c r="H924" s="157"/>
      <c r="I924" s="157"/>
      <c r="J924" s="157"/>
      <c r="K924" s="160"/>
      <c r="L924" s="159"/>
      <c r="M924" s="100"/>
      <c r="N924" s="100"/>
      <c r="O924" s="130"/>
      <c r="P924" s="130"/>
    </row>
    <row r="925" spans="1:16">
      <c r="A925" s="155"/>
      <c r="B925" s="156"/>
      <c r="C925" s="161"/>
      <c r="D925" s="159"/>
      <c r="E925" s="160"/>
      <c r="F925" s="160"/>
      <c r="G925" s="160"/>
      <c r="H925" s="157"/>
      <c r="I925" s="157"/>
      <c r="J925" s="157"/>
      <c r="K925" s="157"/>
      <c r="L925" s="159"/>
      <c r="M925" s="100"/>
      <c r="N925" s="100"/>
      <c r="O925" s="130"/>
      <c r="P925" s="130"/>
    </row>
    <row r="926" spans="1:16">
      <c r="A926" s="155"/>
      <c r="B926" s="156"/>
      <c r="C926" s="161"/>
      <c r="D926" s="159"/>
      <c r="E926" s="160"/>
      <c r="F926" s="160"/>
      <c r="G926" s="160"/>
      <c r="H926" s="157"/>
      <c r="I926" s="157"/>
      <c r="J926" s="157"/>
      <c r="K926" s="157"/>
      <c r="L926" s="159"/>
      <c r="M926" s="100"/>
      <c r="N926" s="100"/>
      <c r="O926" s="130"/>
      <c r="P926" s="130"/>
    </row>
    <row r="927" spans="1:16">
      <c r="A927" s="155"/>
      <c r="B927" s="156"/>
      <c r="C927" s="161"/>
      <c r="D927" s="159"/>
      <c r="E927" s="157"/>
      <c r="F927" s="160"/>
      <c r="G927" s="160"/>
      <c r="H927" s="157"/>
      <c r="I927" s="157"/>
      <c r="J927" s="157"/>
      <c r="K927" s="157"/>
      <c r="L927" s="159"/>
      <c r="M927" s="100"/>
      <c r="N927" s="100"/>
      <c r="O927" s="130"/>
      <c r="P927" s="130"/>
    </row>
    <row r="928" spans="1:16">
      <c r="A928" s="155"/>
      <c r="B928" s="156"/>
      <c r="C928" s="161"/>
      <c r="D928" s="159"/>
      <c r="E928" s="157"/>
      <c r="F928" s="160"/>
      <c r="G928" s="160"/>
      <c r="H928" s="157"/>
      <c r="I928" s="157"/>
      <c r="J928" s="157"/>
      <c r="K928" s="157"/>
      <c r="L928" s="159"/>
      <c r="M928" s="100"/>
      <c r="N928" s="100"/>
      <c r="O928" s="130"/>
      <c r="P928" s="130"/>
    </row>
    <row r="929" spans="1:16">
      <c r="A929" s="155"/>
      <c r="B929" s="156"/>
      <c r="C929" s="161"/>
      <c r="D929" s="159"/>
      <c r="E929" s="157"/>
      <c r="F929" s="160"/>
      <c r="G929" s="160"/>
      <c r="H929" s="157"/>
      <c r="I929" s="160"/>
      <c r="J929" s="157"/>
      <c r="K929" s="157"/>
      <c r="L929" s="159"/>
      <c r="M929" s="100"/>
      <c r="N929" s="100"/>
      <c r="O929" s="130"/>
      <c r="P929" s="130"/>
    </row>
    <row r="930" spans="1:16">
      <c r="A930" s="155"/>
      <c r="B930" s="156"/>
      <c r="C930" s="161"/>
      <c r="D930" s="159"/>
      <c r="E930" s="157"/>
      <c r="F930" s="160"/>
      <c r="G930" s="160"/>
      <c r="H930" s="157"/>
      <c r="I930" s="157"/>
      <c r="J930" s="157"/>
      <c r="K930" s="157"/>
      <c r="L930" s="159"/>
      <c r="M930" s="100"/>
      <c r="N930" s="100"/>
      <c r="O930" s="130"/>
      <c r="P930" s="130"/>
    </row>
    <row r="931" spans="1:16">
      <c r="A931" s="155"/>
      <c r="B931" s="156"/>
      <c r="C931" s="161"/>
      <c r="D931" s="159"/>
      <c r="E931" s="157"/>
      <c r="F931" s="160"/>
      <c r="G931" s="160"/>
      <c r="H931" s="157"/>
      <c r="I931" s="157"/>
      <c r="J931" s="157"/>
      <c r="K931" s="157"/>
      <c r="L931" s="159"/>
      <c r="M931" s="100"/>
      <c r="N931" s="100"/>
      <c r="O931" s="130"/>
      <c r="P931" s="130"/>
    </row>
    <row r="932" spans="1:16">
      <c r="A932" s="155"/>
      <c r="B932" s="156"/>
      <c r="C932" s="161"/>
      <c r="D932" s="159"/>
      <c r="E932" s="157"/>
      <c r="F932" s="157"/>
      <c r="G932" s="160"/>
      <c r="H932" s="157"/>
      <c r="I932" s="157"/>
      <c r="J932" s="157"/>
      <c r="K932" s="157"/>
      <c r="L932" s="159"/>
      <c r="M932" s="100"/>
      <c r="N932" s="100"/>
      <c r="O932" s="130"/>
      <c r="P932" s="130"/>
    </row>
    <row r="933" spans="1:16">
      <c r="A933" s="155"/>
      <c r="B933" s="156"/>
      <c r="C933" s="161"/>
      <c r="D933" s="159"/>
      <c r="E933" s="157"/>
      <c r="F933" s="157"/>
      <c r="G933" s="160"/>
      <c r="H933" s="157"/>
      <c r="I933" s="157"/>
      <c r="J933" s="157"/>
      <c r="K933" s="157"/>
      <c r="L933" s="159"/>
      <c r="M933" s="100"/>
      <c r="N933" s="100"/>
      <c r="O933" s="130"/>
      <c r="P933" s="130"/>
    </row>
    <row r="934" spans="1:16">
      <c r="A934" s="155"/>
      <c r="B934" s="156"/>
      <c r="C934" s="161"/>
      <c r="D934" s="159"/>
      <c r="E934" s="157"/>
      <c r="F934" s="160"/>
      <c r="G934" s="160"/>
      <c r="H934" s="157"/>
      <c r="I934" s="157"/>
      <c r="J934" s="157"/>
      <c r="K934" s="157"/>
      <c r="L934" s="159"/>
      <c r="M934" s="100"/>
      <c r="N934" s="100"/>
      <c r="O934" s="130"/>
      <c r="P934" s="130"/>
    </row>
    <row r="935" spans="1:16">
      <c r="A935" s="155"/>
      <c r="B935" s="156"/>
      <c r="C935" s="161"/>
      <c r="D935" s="159"/>
      <c r="E935" s="157"/>
      <c r="F935" s="157"/>
      <c r="G935" s="160"/>
      <c r="H935" s="157"/>
      <c r="I935" s="157"/>
      <c r="J935" s="157"/>
      <c r="K935" s="157"/>
      <c r="L935" s="159"/>
      <c r="M935" s="100"/>
      <c r="N935" s="100"/>
      <c r="O935" s="130"/>
      <c r="P935" s="130"/>
    </row>
    <row r="936" spans="1:16">
      <c r="A936" s="155"/>
      <c r="B936" s="156"/>
      <c r="C936" s="161"/>
      <c r="D936" s="159"/>
      <c r="E936" s="157"/>
      <c r="F936" s="157"/>
      <c r="G936" s="160"/>
      <c r="H936" s="157"/>
      <c r="I936" s="157"/>
      <c r="J936" s="157"/>
      <c r="K936" s="157"/>
      <c r="L936" s="159"/>
      <c r="M936" s="100"/>
      <c r="N936" s="100"/>
      <c r="O936" s="130"/>
      <c r="P936" s="130"/>
    </row>
    <row r="937" spans="1:16">
      <c r="A937" s="155"/>
      <c r="B937" s="156"/>
      <c r="C937" s="161"/>
      <c r="D937" s="159"/>
      <c r="E937" s="160"/>
      <c r="F937" s="160"/>
      <c r="G937" s="160"/>
      <c r="H937" s="157"/>
      <c r="I937" s="157"/>
      <c r="J937" s="157"/>
      <c r="K937" s="157"/>
      <c r="L937" s="159"/>
      <c r="M937" s="100"/>
      <c r="N937" s="100"/>
      <c r="O937" s="130"/>
      <c r="P937" s="130"/>
    </row>
    <row r="938" spans="1:16">
      <c r="A938" s="155"/>
      <c r="B938" s="156"/>
      <c r="C938" s="161"/>
      <c r="D938" s="159"/>
      <c r="E938" s="160"/>
      <c r="F938" s="160"/>
      <c r="G938" s="160"/>
      <c r="H938" s="157"/>
      <c r="I938" s="157"/>
      <c r="J938" s="157"/>
      <c r="K938" s="157"/>
      <c r="L938" s="159"/>
      <c r="M938" s="100"/>
      <c r="N938" s="100"/>
      <c r="O938" s="130"/>
      <c r="P938" s="130"/>
    </row>
    <row r="939" spans="1:16">
      <c r="A939" s="155"/>
      <c r="B939" s="156"/>
      <c r="C939" s="161"/>
      <c r="D939" s="159"/>
      <c r="E939" s="160"/>
      <c r="F939" s="160"/>
      <c r="G939" s="160"/>
      <c r="H939" s="157"/>
      <c r="I939" s="160"/>
      <c r="J939" s="157"/>
      <c r="K939" s="157"/>
      <c r="L939" s="159"/>
      <c r="M939" s="100"/>
      <c r="N939" s="100"/>
      <c r="O939" s="130"/>
      <c r="P939" s="130"/>
    </row>
    <row r="940" spans="1:16">
      <c r="A940" s="155"/>
      <c r="B940" s="156"/>
      <c r="C940" s="161"/>
      <c r="D940" s="159"/>
      <c r="E940" s="160"/>
      <c r="F940" s="160"/>
      <c r="G940" s="160"/>
      <c r="H940" s="157"/>
      <c r="I940" s="160"/>
      <c r="J940" s="157"/>
      <c r="K940" s="157"/>
      <c r="L940" s="159"/>
      <c r="M940" s="100"/>
      <c r="N940" s="100"/>
      <c r="O940" s="130"/>
      <c r="P940" s="130"/>
    </row>
    <row r="941" spans="1:16">
      <c r="A941" s="155"/>
      <c r="B941" s="156"/>
      <c r="C941" s="161"/>
      <c r="D941" s="159"/>
      <c r="E941" s="160"/>
      <c r="F941" s="160"/>
      <c r="G941" s="160"/>
      <c r="H941" s="157"/>
      <c r="I941" s="160"/>
      <c r="J941" s="160"/>
      <c r="K941" s="160"/>
      <c r="L941" s="159"/>
      <c r="M941" s="100"/>
      <c r="N941" s="100"/>
      <c r="O941" s="130"/>
      <c r="P941" s="130"/>
    </row>
    <row r="942" spans="1:16">
      <c r="A942" s="155"/>
      <c r="B942" s="156"/>
      <c r="C942" s="161"/>
      <c r="D942" s="159"/>
      <c r="E942" s="160"/>
      <c r="F942" s="160"/>
      <c r="G942" s="160"/>
      <c r="H942" s="157"/>
      <c r="I942" s="160"/>
      <c r="J942" s="160"/>
      <c r="K942" s="160"/>
      <c r="L942" s="159"/>
      <c r="M942" s="100"/>
      <c r="N942" s="100"/>
      <c r="O942" s="130"/>
      <c r="P942" s="130"/>
    </row>
    <row r="943" spans="1:16">
      <c r="A943" s="155"/>
      <c r="B943" s="156"/>
      <c r="C943" s="161"/>
      <c r="D943" s="159"/>
      <c r="E943" s="160"/>
      <c r="F943" s="160"/>
      <c r="G943" s="160"/>
      <c r="H943" s="157"/>
      <c r="I943" s="160"/>
      <c r="J943" s="160"/>
      <c r="K943" s="160"/>
      <c r="L943" s="159"/>
      <c r="M943" s="100"/>
      <c r="N943" s="100"/>
      <c r="O943" s="130"/>
      <c r="P943" s="130"/>
    </row>
    <row r="944" spans="1:16">
      <c r="A944" s="155"/>
      <c r="B944" s="156"/>
      <c r="C944" s="161"/>
      <c r="D944" s="159"/>
      <c r="E944" s="160"/>
      <c r="F944" s="160"/>
      <c r="G944" s="160"/>
      <c r="H944" s="157"/>
      <c r="I944" s="160"/>
      <c r="J944" s="160"/>
      <c r="K944" s="160"/>
      <c r="L944" s="159"/>
      <c r="M944" s="100"/>
      <c r="N944" s="100"/>
      <c r="O944" s="130"/>
      <c r="P944" s="130"/>
    </row>
    <row r="945" spans="1:16">
      <c r="A945" s="155"/>
      <c r="B945" s="156"/>
      <c r="C945" s="161"/>
      <c r="D945" s="159"/>
      <c r="E945" s="160"/>
      <c r="F945" s="160"/>
      <c r="G945" s="160"/>
      <c r="H945" s="157"/>
      <c r="I945" s="157"/>
      <c r="J945" s="160"/>
      <c r="K945" s="160"/>
      <c r="L945" s="159"/>
      <c r="M945" s="100"/>
      <c r="N945" s="100"/>
      <c r="O945" s="130"/>
      <c r="P945" s="130"/>
    </row>
    <row r="946" spans="1:16">
      <c r="A946" s="155"/>
      <c r="B946" s="156"/>
      <c r="C946" s="161"/>
      <c r="D946" s="159"/>
      <c r="E946" s="160"/>
      <c r="F946" s="160"/>
      <c r="G946" s="160"/>
      <c r="H946" s="157"/>
      <c r="I946" s="157"/>
      <c r="J946" s="157"/>
      <c r="K946" s="157"/>
      <c r="L946" s="159"/>
      <c r="M946" s="100"/>
      <c r="N946" s="100"/>
      <c r="O946" s="130"/>
      <c r="P946" s="130"/>
    </row>
    <row r="947" spans="1:16">
      <c r="A947" s="155"/>
      <c r="B947" s="156"/>
      <c r="C947" s="161"/>
      <c r="D947" s="159"/>
      <c r="E947" s="160"/>
      <c r="F947" s="160"/>
      <c r="G947" s="160"/>
      <c r="H947" s="157"/>
      <c r="I947" s="157"/>
      <c r="J947" s="160"/>
      <c r="K947" s="160"/>
      <c r="L947" s="159"/>
      <c r="M947" s="100"/>
      <c r="N947" s="100"/>
      <c r="O947" s="130"/>
      <c r="P947" s="130"/>
    </row>
    <row r="948" spans="1:16">
      <c r="A948" s="155"/>
      <c r="B948" s="156"/>
      <c r="C948" s="161"/>
      <c r="D948" s="159"/>
      <c r="E948" s="160"/>
      <c r="F948" s="160"/>
      <c r="G948" s="160"/>
      <c r="H948" s="157"/>
      <c r="I948" s="160"/>
      <c r="J948" s="160"/>
      <c r="K948" s="160"/>
      <c r="L948" s="159"/>
      <c r="M948" s="100"/>
      <c r="N948" s="100"/>
      <c r="O948" s="130"/>
      <c r="P948" s="130"/>
    </row>
    <row r="949" spans="1:16">
      <c r="A949" s="155"/>
      <c r="B949" s="156"/>
      <c r="C949" s="161"/>
      <c r="D949" s="159"/>
      <c r="E949" s="160"/>
      <c r="F949" s="160"/>
      <c r="G949" s="160"/>
      <c r="H949" s="157"/>
      <c r="I949" s="157"/>
      <c r="J949" s="160"/>
      <c r="K949" s="160"/>
      <c r="L949" s="159"/>
      <c r="M949" s="100"/>
      <c r="N949" s="100"/>
      <c r="O949" s="130"/>
      <c r="P949" s="130"/>
    </row>
    <row r="950" spans="1:16">
      <c r="A950" s="155"/>
      <c r="B950" s="156"/>
      <c r="C950" s="161"/>
      <c r="D950" s="159"/>
      <c r="E950" s="160"/>
      <c r="F950" s="160"/>
      <c r="G950" s="160"/>
      <c r="H950" s="157"/>
      <c r="I950" s="157"/>
      <c r="J950" s="160"/>
      <c r="K950" s="160"/>
      <c r="L950" s="159"/>
      <c r="M950" s="100"/>
      <c r="N950" s="100"/>
      <c r="O950" s="130"/>
      <c r="P950" s="130"/>
    </row>
    <row r="951" spans="1:16">
      <c r="A951" s="155"/>
      <c r="B951" s="156"/>
      <c r="C951" s="161"/>
      <c r="D951" s="159"/>
      <c r="E951" s="160"/>
      <c r="F951" s="160"/>
      <c r="G951" s="160"/>
      <c r="H951" s="157"/>
      <c r="I951" s="160"/>
      <c r="J951" s="160"/>
      <c r="K951" s="160"/>
      <c r="L951" s="159"/>
      <c r="M951" s="100"/>
      <c r="N951" s="100"/>
      <c r="O951" s="130"/>
      <c r="P951" s="130"/>
    </row>
    <row r="952" spans="1:16">
      <c r="A952" s="155"/>
      <c r="B952" s="156"/>
      <c r="C952" s="161"/>
      <c r="D952" s="159"/>
      <c r="E952" s="160"/>
      <c r="F952" s="160"/>
      <c r="G952" s="160"/>
      <c r="H952" s="157"/>
      <c r="I952" s="157"/>
      <c r="J952" s="160"/>
      <c r="K952" s="160"/>
      <c r="L952" s="159"/>
      <c r="M952" s="100"/>
      <c r="N952" s="100"/>
      <c r="O952" s="130"/>
      <c r="P952" s="130"/>
    </row>
    <row r="953" spans="1:16">
      <c r="A953" s="155"/>
      <c r="B953" s="156"/>
      <c r="C953" s="161"/>
      <c r="D953" s="159"/>
      <c r="E953" s="160"/>
      <c r="F953" s="160"/>
      <c r="G953" s="160"/>
      <c r="H953" s="157"/>
      <c r="I953" s="157"/>
      <c r="J953" s="160"/>
      <c r="K953" s="160"/>
      <c r="L953" s="159"/>
      <c r="M953" s="100"/>
      <c r="N953" s="100"/>
      <c r="O953" s="130"/>
      <c r="P953" s="130"/>
    </row>
    <row r="954" spans="1:16">
      <c r="A954" s="155"/>
      <c r="B954" s="156"/>
      <c r="C954" s="161"/>
      <c r="D954" s="159"/>
      <c r="E954" s="160"/>
      <c r="F954" s="160"/>
      <c r="G954" s="160"/>
      <c r="H954" s="157"/>
      <c r="I954" s="157"/>
      <c r="J954" s="160"/>
      <c r="K954" s="160"/>
      <c r="L954" s="159"/>
      <c r="M954" s="100"/>
      <c r="N954" s="100"/>
      <c r="O954" s="130"/>
      <c r="P954" s="130"/>
    </row>
    <row r="955" spans="1:16">
      <c r="A955" s="155"/>
      <c r="B955" s="156"/>
      <c r="C955" s="161"/>
      <c r="D955" s="159"/>
      <c r="E955" s="160"/>
      <c r="F955" s="160"/>
      <c r="G955" s="160"/>
      <c r="H955" s="157"/>
      <c r="I955" s="160"/>
      <c r="J955" s="160"/>
      <c r="K955" s="160"/>
      <c r="L955" s="159"/>
      <c r="M955" s="100"/>
      <c r="N955" s="100"/>
      <c r="O955" s="130"/>
      <c r="P955" s="130"/>
    </row>
    <row r="956" spans="1:16">
      <c r="A956" s="155"/>
      <c r="B956" s="156"/>
      <c r="C956" s="161"/>
      <c r="D956" s="159"/>
      <c r="E956" s="160"/>
      <c r="F956" s="160"/>
      <c r="G956" s="160"/>
      <c r="H956" s="157"/>
      <c r="I956" s="157"/>
      <c r="J956" s="160"/>
      <c r="K956" s="160"/>
      <c r="L956" s="159"/>
      <c r="M956" s="100"/>
      <c r="N956" s="100"/>
      <c r="O956" s="130"/>
      <c r="P956" s="130"/>
    </row>
    <row r="957" spans="1:16">
      <c r="A957" s="155"/>
      <c r="B957" s="156"/>
      <c r="C957" s="161"/>
      <c r="D957" s="159"/>
      <c r="E957" s="160"/>
      <c r="F957" s="160"/>
      <c r="G957" s="160"/>
      <c r="H957" s="157"/>
      <c r="I957" s="157"/>
      <c r="J957" s="160"/>
      <c r="K957" s="160"/>
      <c r="L957" s="159"/>
      <c r="M957" s="100"/>
      <c r="N957" s="100"/>
      <c r="O957" s="130"/>
      <c r="P957" s="130"/>
    </row>
    <row r="958" spans="1:16">
      <c r="A958" s="155"/>
      <c r="B958" s="156"/>
      <c r="C958" s="161"/>
      <c r="D958" s="159"/>
      <c r="E958" s="160"/>
      <c r="F958" s="160"/>
      <c r="G958" s="160"/>
      <c r="H958" s="157"/>
      <c r="I958" s="160"/>
      <c r="J958" s="160"/>
      <c r="K958" s="160"/>
      <c r="L958" s="159"/>
      <c r="M958" s="100"/>
      <c r="N958" s="100"/>
      <c r="O958" s="130"/>
      <c r="P958" s="130"/>
    </row>
    <row r="959" spans="1:16">
      <c r="A959" s="155"/>
      <c r="B959" s="156"/>
      <c r="C959" s="161"/>
      <c r="D959" s="159"/>
      <c r="E959" s="160"/>
      <c r="F959" s="160"/>
      <c r="G959" s="160"/>
      <c r="H959" s="157"/>
      <c r="I959" s="160"/>
      <c r="J959" s="160"/>
      <c r="K959" s="160"/>
      <c r="L959" s="159"/>
      <c r="M959" s="100"/>
      <c r="N959" s="100"/>
      <c r="O959" s="130"/>
      <c r="P959" s="130"/>
    </row>
    <row r="960" spans="1:16">
      <c r="A960" s="155"/>
      <c r="B960" s="156"/>
      <c r="C960" s="161"/>
      <c r="D960" s="159"/>
      <c r="E960" s="160"/>
      <c r="F960" s="160"/>
      <c r="G960" s="160"/>
      <c r="H960" s="157"/>
      <c r="I960" s="160"/>
      <c r="J960" s="160"/>
      <c r="K960" s="160"/>
      <c r="L960" s="159"/>
      <c r="M960" s="100"/>
      <c r="N960" s="100"/>
      <c r="O960" s="130"/>
      <c r="P960" s="130"/>
    </row>
    <row r="961" spans="1:16">
      <c r="A961" s="155"/>
      <c r="B961" s="156"/>
      <c r="C961" s="161"/>
      <c r="D961" s="159"/>
      <c r="E961" s="160"/>
      <c r="F961" s="160"/>
      <c r="G961" s="160"/>
      <c r="H961" s="157"/>
      <c r="I961" s="160"/>
      <c r="J961" s="160"/>
      <c r="K961" s="160"/>
      <c r="L961" s="159"/>
      <c r="M961" s="100"/>
      <c r="N961" s="100"/>
      <c r="O961" s="130"/>
      <c r="P961" s="130"/>
    </row>
    <row r="962" spans="1:16">
      <c r="A962" s="155"/>
      <c r="B962" s="156"/>
      <c r="C962" s="161"/>
      <c r="D962" s="159"/>
      <c r="E962" s="160"/>
      <c r="F962" s="160"/>
      <c r="G962" s="160"/>
      <c r="H962" s="157"/>
      <c r="I962" s="157"/>
      <c r="J962" s="160"/>
      <c r="K962" s="160"/>
      <c r="L962" s="159"/>
      <c r="M962" s="100"/>
      <c r="N962" s="100"/>
      <c r="O962" s="130"/>
      <c r="P962" s="130"/>
    </row>
    <row r="963" spans="1:16">
      <c r="A963" s="155"/>
      <c r="B963" s="156"/>
      <c r="C963" s="161"/>
      <c r="D963" s="159"/>
      <c r="E963" s="160"/>
      <c r="F963" s="160"/>
      <c r="G963" s="160"/>
      <c r="H963" s="157"/>
      <c r="I963" s="160"/>
      <c r="J963" s="160"/>
      <c r="K963" s="160"/>
      <c r="L963" s="159"/>
      <c r="M963" s="100"/>
      <c r="N963" s="100"/>
      <c r="O963" s="130"/>
      <c r="P963" s="130"/>
    </row>
    <row r="964" spans="1:16">
      <c r="A964" s="155"/>
      <c r="B964" s="156"/>
      <c r="C964" s="161"/>
      <c r="D964" s="159"/>
      <c r="E964" s="160"/>
      <c r="F964" s="160"/>
      <c r="G964" s="160"/>
      <c r="H964" s="157"/>
      <c r="I964" s="157"/>
      <c r="J964" s="160"/>
      <c r="K964" s="160"/>
      <c r="L964" s="159"/>
      <c r="M964" s="100"/>
      <c r="N964" s="100"/>
      <c r="O964" s="130"/>
      <c r="P964" s="130"/>
    </row>
    <row r="965" spans="1:16">
      <c r="A965" s="155"/>
      <c r="B965" s="156"/>
      <c r="C965" s="161"/>
      <c r="D965" s="159"/>
      <c r="E965" s="160"/>
      <c r="F965" s="160"/>
      <c r="G965" s="160"/>
      <c r="H965" s="160"/>
      <c r="I965" s="160"/>
      <c r="J965" s="160"/>
      <c r="K965" s="160"/>
      <c r="L965" s="159"/>
      <c r="M965" s="100"/>
      <c r="N965" s="100"/>
      <c r="O965" s="130"/>
      <c r="P965" s="130"/>
    </row>
    <row r="966" spans="1:16">
      <c r="A966" s="155"/>
      <c r="B966" s="156"/>
      <c r="C966" s="161"/>
      <c r="D966" s="159"/>
      <c r="E966" s="160"/>
      <c r="F966" s="160"/>
      <c r="G966" s="160"/>
      <c r="H966" s="157"/>
      <c r="I966" s="160"/>
      <c r="J966" s="160"/>
      <c r="K966" s="160"/>
      <c r="L966" s="159"/>
      <c r="M966" s="100"/>
      <c r="N966" s="100"/>
      <c r="O966" s="130"/>
      <c r="P966" s="130"/>
    </row>
    <row r="967" spans="1:16">
      <c r="A967" s="155"/>
      <c r="B967" s="156"/>
      <c r="C967" s="161"/>
      <c r="D967" s="159"/>
      <c r="E967" s="160"/>
      <c r="F967" s="160"/>
      <c r="G967" s="160"/>
      <c r="H967" s="157"/>
      <c r="I967" s="157"/>
      <c r="J967" s="160"/>
      <c r="K967" s="160"/>
      <c r="L967" s="159"/>
      <c r="M967" s="100"/>
      <c r="N967" s="100"/>
      <c r="O967" s="130"/>
      <c r="P967" s="130"/>
    </row>
    <row r="968" spans="1:16">
      <c r="A968" s="155"/>
      <c r="B968" s="156"/>
      <c r="C968" s="161"/>
      <c r="D968" s="159"/>
      <c r="E968" s="160"/>
      <c r="F968" s="160"/>
      <c r="G968" s="160"/>
      <c r="H968" s="157"/>
      <c r="I968" s="157"/>
      <c r="J968" s="160"/>
      <c r="K968" s="160"/>
      <c r="L968" s="159"/>
      <c r="M968" s="100"/>
      <c r="N968" s="100"/>
      <c r="O968" s="130"/>
      <c r="P968" s="130"/>
    </row>
    <row r="969" spans="1:16">
      <c r="A969" s="155"/>
      <c r="B969" s="156"/>
      <c r="C969" s="161"/>
      <c r="D969" s="159"/>
      <c r="E969" s="160"/>
      <c r="F969" s="160"/>
      <c r="G969" s="160"/>
      <c r="H969" s="157"/>
      <c r="I969" s="160"/>
      <c r="J969" s="160"/>
      <c r="K969" s="160"/>
      <c r="L969" s="159"/>
      <c r="M969" s="100"/>
      <c r="N969" s="100"/>
      <c r="O969" s="130"/>
      <c r="P969" s="130"/>
    </row>
    <row r="970" spans="1:16">
      <c r="A970" s="155"/>
      <c r="B970" s="156"/>
      <c r="C970" s="161"/>
      <c r="D970" s="159"/>
      <c r="E970" s="160"/>
      <c r="F970" s="160"/>
      <c r="G970" s="160"/>
      <c r="H970" s="157"/>
      <c r="I970" s="160"/>
      <c r="J970" s="160"/>
      <c r="K970" s="160"/>
      <c r="L970" s="159"/>
      <c r="M970" s="100"/>
      <c r="N970" s="100"/>
      <c r="O970" s="130"/>
      <c r="P970" s="130"/>
    </row>
    <row r="971" spans="1:16">
      <c r="A971" s="155"/>
      <c r="B971" s="156"/>
      <c r="C971" s="161"/>
      <c r="D971" s="159"/>
      <c r="E971" s="160"/>
      <c r="F971" s="160"/>
      <c r="G971" s="160"/>
      <c r="H971" s="157"/>
      <c r="I971" s="160"/>
      <c r="J971" s="160"/>
      <c r="K971" s="160"/>
      <c r="L971" s="159"/>
      <c r="M971" s="100"/>
      <c r="N971" s="100"/>
      <c r="O971" s="130"/>
      <c r="P971" s="130"/>
    </row>
    <row r="972" spans="1:16">
      <c r="A972" s="155"/>
      <c r="B972" s="156"/>
      <c r="C972" s="161"/>
      <c r="D972" s="159"/>
      <c r="E972" s="160"/>
      <c r="F972" s="160"/>
      <c r="G972" s="160"/>
      <c r="H972" s="157"/>
      <c r="I972" s="157"/>
      <c r="J972" s="160"/>
      <c r="K972" s="160"/>
      <c r="L972" s="159"/>
      <c r="M972" s="100"/>
      <c r="N972" s="100"/>
      <c r="O972" s="130"/>
      <c r="P972" s="130"/>
    </row>
    <row r="973" spans="1:16">
      <c r="A973" s="155"/>
      <c r="B973" s="156"/>
      <c r="C973" s="161"/>
      <c r="D973" s="159"/>
      <c r="E973" s="160"/>
      <c r="F973" s="160"/>
      <c r="G973" s="160"/>
      <c r="H973" s="157"/>
      <c r="I973" s="157"/>
      <c r="J973" s="160"/>
      <c r="K973" s="160"/>
      <c r="L973" s="159"/>
      <c r="M973" s="100"/>
      <c r="N973" s="100"/>
      <c r="O973" s="130"/>
      <c r="P973" s="130"/>
    </row>
    <row r="974" spans="1:16">
      <c r="A974" s="155"/>
      <c r="B974" s="156"/>
      <c r="C974" s="161"/>
      <c r="D974" s="159"/>
      <c r="E974" s="160"/>
      <c r="F974" s="160"/>
      <c r="G974" s="160"/>
      <c r="H974" s="157"/>
      <c r="I974" s="157"/>
      <c r="J974" s="160"/>
      <c r="K974" s="160"/>
      <c r="L974" s="159"/>
      <c r="M974" s="100"/>
      <c r="N974" s="100"/>
      <c r="O974" s="130"/>
      <c r="P974" s="130"/>
    </row>
    <row r="975" spans="1:16">
      <c r="A975" s="155"/>
      <c r="B975" s="156"/>
      <c r="C975" s="161"/>
      <c r="D975" s="159"/>
      <c r="E975" s="160"/>
      <c r="F975" s="160"/>
      <c r="G975" s="160"/>
      <c r="H975" s="157"/>
      <c r="I975" s="160"/>
      <c r="J975" s="160"/>
      <c r="K975" s="160"/>
      <c r="L975" s="159"/>
      <c r="M975" s="100"/>
      <c r="N975" s="100"/>
      <c r="O975" s="130"/>
      <c r="P975" s="130"/>
    </row>
    <row r="976" spans="1:16">
      <c r="A976" s="155"/>
      <c r="B976" s="156"/>
      <c r="C976" s="161"/>
      <c r="D976" s="159"/>
      <c r="E976" s="160"/>
      <c r="F976" s="160"/>
      <c r="G976" s="160"/>
      <c r="H976" s="157"/>
      <c r="I976" s="157"/>
      <c r="J976" s="160"/>
      <c r="K976" s="160"/>
      <c r="L976" s="159"/>
      <c r="M976" s="100"/>
      <c r="N976" s="100"/>
      <c r="O976" s="130"/>
      <c r="P976" s="130"/>
    </row>
    <row r="977" spans="1:16">
      <c r="A977" s="155"/>
      <c r="B977" s="156"/>
      <c r="C977" s="161"/>
      <c r="D977" s="159"/>
      <c r="E977" s="160"/>
      <c r="F977" s="160"/>
      <c r="G977" s="160"/>
      <c r="H977" s="157"/>
      <c r="I977" s="160"/>
      <c r="J977" s="160"/>
      <c r="K977" s="160"/>
      <c r="L977" s="159"/>
      <c r="M977" s="100"/>
      <c r="N977" s="100"/>
      <c r="O977" s="130"/>
      <c r="P977" s="130"/>
    </row>
    <row r="978" spans="1:16">
      <c r="A978" s="155"/>
      <c r="B978" s="156"/>
      <c r="C978" s="161"/>
      <c r="D978" s="159"/>
      <c r="E978" s="160"/>
      <c r="F978" s="160"/>
      <c r="G978" s="160"/>
      <c r="H978" s="157"/>
      <c r="I978" s="160"/>
      <c r="J978" s="160"/>
      <c r="K978" s="160"/>
      <c r="L978" s="159"/>
      <c r="M978" s="100"/>
      <c r="N978" s="100"/>
      <c r="O978" s="130"/>
      <c r="P978" s="130"/>
    </row>
    <row r="979" spans="1:16">
      <c r="A979" s="155"/>
      <c r="B979" s="156"/>
      <c r="C979" s="161"/>
      <c r="D979" s="159"/>
      <c r="E979" s="160"/>
      <c r="F979" s="160"/>
      <c r="G979" s="160"/>
      <c r="H979" s="157"/>
      <c r="I979" s="157"/>
      <c r="J979" s="160"/>
      <c r="K979" s="160"/>
      <c r="L979" s="159"/>
      <c r="M979" s="100"/>
      <c r="N979" s="100"/>
      <c r="O979" s="130"/>
      <c r="P979" s="130"/>
    </row>
    <row r="980" spans="1:16">
      <c r="A980" s="155"/>
      <c r="B980" s="156"/>
      <c r="C980" s="161"/>
      <c r="D980" s="159"/>
      <c r="E980" s="160"/>
      <c r="F980" s="160"/>
      <c r="G980" s="160"/>
      <c r="H980" s="157"/>
      <c r="I980" s="157"/>
      <c r="J980" s="160"/>
      <c r="K980" s="160"/>
      <c r="L980" s="159"/>
      <c r="M980" s="100"/>
      <c r="N980" s="100"/>
      <c r="O980" s="130"/>
      <c r="P980" s="130"/>
    </row>
    <row r="981" spans="1:16">
      <c r="A981" s="155"/>
      <c r="B981" s="156"/>
      <c r="C981" s="161"/>
      <c r="D981" s="159"/>
      <c r="E981" s="160"/>
      <c r="F981" s="160"/>
      <c r="G981" s="160"/>
      <c r="H981" s="157"/>
      <c r="I981" s="157"/>
      <c r="J981" s="160"/>
      <c r="K981" s="160"/>
      <c r="L981" s="159"/>
      <c r="M981" s="100"/>
      <c r="N981" s="100"/>
      <c r="O981" s="130"/>
      <c r="P981" s="130"/>
    </row>
    <row r="982" spans="1:16">
      <c r="A982" s="155"/>
      <c r="B982" s="156"/>
      <c r="C982" s="161"/>
      <c r="D982" s="159"/>
      <c r="E982" s="160"/>
      <c r="F982" s="160"/>
      <c r="G982" s="160"/>
      <c r="H982" s="157"/>
      <c r="I982" s="160"/>
      <c r="J982" s="160"/>
      <c r="K982" s="157"/>
      <c r="L982" s="159"/>
      <c r="M982" s="100"/>
      <c r="N982" s="100"/>
      <c r="O982" s="130"/>
      <c r="P982" s="130"/>
    </row>
    <row r="983" spans="1:16">
      <c r="A983" s="155"/>
      <c r="B983" s="156"/>
      <c r="C983" s="161"/>
      <c r="D983" s="159"/>
      <c r="E983" s="160"/>
      <c r="F983" s="160"/>
      <c r="G983" s="160"/>
      <c r="H983" s="160"/>
      <c r="I983" s="160"/>
      <c r="J983" s="160"/>
      <c r="K983" s="160"/>
      <c r="L983" s="159"/>
      <c r="M983" s="99"/>
      <c r="N983" s="99"/>
      <c r="O983" s="129"/>
      <c r="P983" s="129"/>
    </row>
    <row r="984" spans="1:16">
      <c r="A984" s="155"/>
      <c r="B984" s="156"/>
      <c r="C984" s="161"/>
      <c r="D984" s="159"/>
      <c r="E984" s="160"/>
      <c r="F984" s="160"/>
      <c r="G984" s="160"/>
      <c r="H984" s="157"/>
      <c r="I984" s="160"/>
      <c r="J984" s="160"/>
      <c r="K984" s="160"/>
      <c r="L984" s="159"/>
      <c r="M984" s="100"/>
      <c r="N984" s="100"/>
      <c r="O984" s="130"/>
      <c r="P984" s="130"/>
    </row>
    <row r="985" spans="1:16">
      <c r="A985" s="155"/>
      <c r="B985" s="156"/>
      <c r="C985" s="161"/>
      <c r="D985" s="159"/>
      <c r="E985" s="160"/>
      <c r="F985" s="160"/>
      <c r="G985" s="160"/>
      <c r="H985" s="157"/>
      <c r="I985" s="160"/>
      <c r="J985" s="160"/>
      <c r="K985" s="160"/>
      <c r="L985" s="159"/>
      <c r="M985" s="100"/>
      <c r="N985" s="100"/>
      <c r="O985" s="130"/>
      <c r="P985" s="130"/>
    </row>
    <row r="986" spans="1:16">
      <c r="A986" s="155"/>
      <c r="B986" s="156"/>
      <c r="C986" s="161"/>
      <c r="D986" s="159"/>
      <c r="E986" s="160"/>
      <c r="F986" s="160"/>
      <c r="G986" s="160"/>
      <c r="H986" s="157"/>
      <c r="I986" s="160"/>
      <c r="J986" s="160"/>
      <c r="K986" s="160"/>
      <c r="L986" s="159"/>
      <c r="M986" s="100"/>
      <c r="N986" s="100"/>
      <c r="O986" s="130"/>
      <c r="P986" s="130"/>
    </row>
    <row r="987" spans="1:16">
      <c r="A987" s="155"/>
      <c r="B987" s="156"/>
      <c r="C987" s="161"/>
      <c r="D987" s="159"/>
      <c r="E987" s="160"/>
      <c r="F987" s="160"/>
      <c r="G987" s="160"/>
      <c r="H987" s="157"/>
      <c r="I987" s="160"/>
      <c r="J987" s="160"/>
      <c r="K987" s="157"/>
      <c r="L987" s="159"/>
      <c r="M987" s="100"/>
      <c r="N987" s="100"/>
      <c r="O987" s="130"/>
      <c r="P987" s="130"/>
    </row>
    <row r="988" spans="1:16">
      <c r="A988" s="155"/>
      <c r="B988" s="156"/>
      <c r="C988" s="161"/>
      <c r="D988" s="159"/>
      <c r="E988" s="160"/>
      <c r="F988" s="160"/>
      <c r="G988" s="160"/>
      <c r="H988" s="157"/>
      <c r="I988" s="160"/>
      <c r="J988" s="160"/>
      <c r="K988" s="160"/>
      <c r="L988" s="159"/>
      <c r="M988" s="100"/>
      <c r="N988" s="100"/>
      <c r="O988" s="130"/>
      <c r="P988" s="130"/>
    </row>
    <row r="989" spans="1:16">
      <c r="A989" s="155"/>
      <c r="B989" s="156"/>
      <c r="C989" s="161"/>
      <c r="D989" s="159"/>
      <c r="E989" s="160"/>
      <c r="F989" s="160"/>
      <c r="G989" s="160"/>
      <c r="H989" s="157"/>
      <c r="I989" s="157"/>
      <c r="J989" s="160"/>
      <c r="K989" s="160"/>
      <c r="L989" s="159"/>
      <c r="M989" s="100"/>
      <c r="N989" s="100"/>
      <c r="O989" s="130"/>
      <c r="P989" s="130"/>
    </row>
    <row r="990" spans="1:16">
      <c r="A990" s="155"/>
      <c r="B990" s="156"/>
      <c r="C990" s="161"/>
      <c r="D990" s="159"/>
      <c r="E990" s="160"/>
      <c r="F990" s="160"/>
      <c r="G990" s="160"/>
      <c r="H990" s="157"/>
      <c r="I990" s="157"/>
      <c r="J990" s="160"/>
      <c r="K990" s="160"/>
      <c r="L990" s="159"/>
      <c r="M990" s="100"/>
      <c r="N990" s="100"/>
      <c r="O990" s="130"/>
      <c r="P990" s="130"/>
    </row>
    <row r="991" spans="1:16">
      <c r="A991" s="155"/>
      <c r="B991" s="156"/>
      <c r="C991" s="161"/>
      <c r="D991" s="159"/>
      <c r="E991" s="160"/>
      <c r="F991" s="160"/>
      <c r="G991" s="160"/>
      <c r="H991" s="157"/>
      <c r="I991" s="160"/>
      <c r="J991" s="157"/>
      <c r="K991" s="157"/>
      <c r="L991" s="159"/>
      <c r="M991" s="100"/>
      <c r="N991" s="100"/>
      <c r="O991" s="130"/>
      <c r="P991" s="130"/>
    </row>
    <row r="992" spans="1:16">
      <c r="A992" s="155"/>
      <c r="B992" s="156"/>
      <c r="C992" s="161"/>
      <c r="D992" s="159"/>
      <c r="E992" s="160"/>
      <c r="F992" s="160"/>
      <c r="G992" s="160"/>
      <c r="H992" s="157"/>
      <c r="I992" s="160"/>
      <c r="J992" s="157"/>
      <c r="K992" s="157"/>
      <c r="L992" s="159"/>
      <c r="M992" s="100"/>
      <c r="N992" s="100"/>
      <c r="O992" s="130"/>
      <c r="P992" s="130"/>
    </row>
    <row r="993" spans="1:16">
      <c r="A993" s="155"/>
      <c r="B993" s="156"/>
      <c r="C993" s="161"/>
      <c r="D993" s="159"/>
      <c r="E993" s="160"/>
      <c r="F993" s="160"/>
      <c r="G993" s="160"/>
      <c r="H993" s="157"/>
      <c r="I993" s="160"/>
      <c r="J993" s="160"/>
      <c r="K993" s="160"/>
      <c r="L993" s="159"/>
      <c r="M993" s="100"/>
      <c r="N993" s="100"/>
      <c r="O993" s="130"/>
      <c r="P993" s="130"/>
    </row>
    <row r="994" spans="1:16">
      <c r="A994" s="155"/>
      <c r="B994" s="156"/>
      <c r="C994" s="161"/>
      <c r="D994" s="159"/>
      <c r="E994" s="160"/>
      <c r="F994" s="160"/>
      <c r="G994" s="160"/>
      <c r="H994" s="157"/>
      <c r="I994" s="160"/>
      <c r="J994" s="160"/>
      <c r="K994" s="160"/>
      <c r="L994" s="159"/>
      <c r="M994" s="100"/>
      <c r="N994" s="100"/>
      <c r="O994" s="130"/>
      <c r="P994" s="130"/>
    </row>
    <row r="995" spans="1:16">
      <c r="A995" s="155"/>
      <c r="B995" s="156"/>
      <c r="C995" s="161"/>
      <c r="D995" s="159"/>
      <c r="E995" s="160"/>
      <c r="F995" s="160"/>
      <c r="G995" s="160"/>
      <c r="H995" s="157"/>
      <c r="I995" s="160"/>
      <c r="J995" s="160"/>
      <c r="K995" s="160"/>
      <c r="L995" s="159"/>
      <c r="M995" s="100"/>
      <c r="N995" s="100"/>
      <c r="O995" s="130"/>
      <c r="P995" s="130"/>
    </row>
    <row r="996" spans="1:16">
      <c r="A996" s="155"/>
      <c r="B996" s="156"/>
      <c r="C996" s="161"/>
      <c r="D996" s="159"/>
      <c r="E996" s="160"/>
      <c r="F996" s="160"/>
      <c r="G996" s="160"/>
      <c r="H996" s="157"/>
      <c r="I996" s="160"/>
      <c r="J996" s="160"/>
      <c r="K996" s="160"/>
      <c r="L996" s="159"/>
      <c r="M996" s="100"/>
      <c r="N996" s="100"/>
      <c r="O996" s="130"/>
      <c r="P996" s="130"/>
    </row>
    <row r="997" spans="1:16">
      <c r="A997" s="155"/>
      <c r="B997" s="156"/>
      <c r="C997" s="161"/>
      <c r="D997" s="159"/>
      <c r="E997" s="160"/>
      <c r="F997" s="160"/>
      <c r="G997" s="160"/>
      <c r="H997" s="157"/>
      <c r="I997" s="157"/>
      <c r="J997" s="160"/>
      <c r="K997" s="160"/>
      <c r="L997" s="159"/>
      <c r="M997" s="100"/>
      <c r="N997" s="100"/>
      <c r="O997" s="130"/>
      <c r="P997" s="130"/>
    </row>
    <row r="998" spans="1:16">
      <c r="A998" s="155"/>
      <c r="B998" s="156"/>
      <c r="C998" s="161"/>
      <c r="D998" s="159"/>
      <c r="E998" s="160"/>
      <c r="F998" s="160"/>
      <c r="G998" s="160"/>
      <c r="H998" s="157"/>
      <c r="I998" s="160"/>
      <c r="J998" s="160"/>
      <c r="K998" s="160"/>
      <c r="L998" s="159"/>
      <c r="M998" s="100"/>
      <c r="N998" s="100"/>
      <c r="O998" s="130"/>
      <c r="P998" s="130"/>
    </row>
    <row r="999" spans="1:16">
      <c r="A999" s="155"/>
      <c r="B999" s="156"/>
      <c r="C999" s="161"/>
      <c r="D999" s="159"/>
      <c r="E999" s="160"/>
      <c r="F999" s="160"/>
      <c r="G999" s="160"/>
      <c r="H999" s="157"/>
      <c r="I999" s="160"/>
      <c r="J999" s="157"/>
      <c r="K999" s="157"/>
      <c r="L999" s="159"/>
      <c r="M999" s="100"/>
      <c r="N999" s="100"/>
      <c r="O999" s="130"/>
      <c r="P999" s="130"/>
    </row>
    <row r="1000" spans="1:16">
      <c r="A1000" s="155"/>
      <c r="B1000" s="156"/>
      <c r="C1000" s="161"/>
      <c r="D1000" s="159"/>
      <c r="E1000" s="160"/>
      <c r="F1000" s="160"/>
      <c r="G1000" s="160"/>
      <c r="H1000" s="157"/>
      <c r="I1000" s="157"/>
      <c r="J1000" s="157"/>
      <c r="K1000" s="160"/>
      <c r="L1000" s="159"/>
      <c r="M1000" s="100"/>
      <c r="N1000" s="100"/>
      <c r="O1000" s="130"/>
      <c r="P1000" s="130"/>
    </row>
    <row r="1001" spans="1:16">
      <c r="A1001" s="155"/>
      <c r="B1001" s="156"/>
      <c r="C1001" s="161"/>
      <c r="D1001" s="159"/>
      <c r="E1001" s="160"/>
      <c r="F1001" s="160"/>
      <c r="G1001" s="160"/>
      <c r="H1001" s="157"/>
      <c r="I1001" s="157"/>
      <c r="J1001" s="157"/>
      <c r="K1001" s="160"/>
      <c r="L1001" s="159"/>
      <c r="M1001" s="100"/>
      <c r="N1001" s="100"/>
      <c r="O1001" s="130"/>
      <c r="P1001" s="130"/>
    </row>
    <row r="1002" spans="1:16">
      <c r="A1002" s="155"/>
      <c r="B1002" s="156"/>
      <c r="C1002" s="161"/>
      <c r="D1002" s="159"/>
      <c r="E1002" s="160"/>
      <c r="F1002" s="160"/>
      <c r="G1002" s="160"/>
      <c r="H1002" s="157"/>
      <c r="I1002" s="157"/>
      <c r="J1002" s="157"/>
      <c r="K1002" s="157"/>
      <c r="L1002" s="159"/>
      <c r="M1002" s="100"/>
      <c r="N1002" s="100"/>
      <c r="O1002" s="130"/>
      <c r="P1002" s="130"/>
    </row>
    <row r="1003" spans="1:16">
      <c r="A1003" s="155"/>
      <c r="B1003" s="156"/>
      <c r="C1003" s="161"/>
      <c r="D1003" s="159"/>
      <c r="E1003" s="160"/>
      <c r="F1003" s="160"/>
      <c r="G1003" s="160"/>
      <c r="H1003" s="157"/>
      <c r="I1003" s="157"/>
      <c r="J1003" s="157"/>
      <c r="K1003" s="157"/>
      <c r="L1003" s="159"/>
      <c r="M1003" s="100"/>
      <c r="N1003" s="100"/>
      <c r="O1003" s="130"/>
      <c r="P1003" s="130"/>
    </row>
    <row r="1004" spans="1:16">
      <c r="A1004" s="155"/>
      <c r="B1004" s="156"/>
      <c r="C1004" s="161"/>
      <c r="D1004" s="159"/>
      <c r="E1004" s="157"/>
      <c r="F1004" s="160"/>
      <c r="G1004" s="160"/>
      <c r="H1004" s="157"/>
      <c r="I1004" s="157"/>
      <c r="J1004" s="157"/>
      <c r="K1004" s="157"/>
      <c r="L1004" s="159"/>
      <c r="M1004" s="100"/>
      <c r="N1004" s="100"/>
      <c r="O1004" s="130"/>
      <c r="P1004" s="130"/>
    </row>
    <row r="1005" spans="1:16">
      <c r="A1005" s="155"/>
      <c r="B1005" s="156"/>
      <c r="C1005" s="161"/>
      <c r="D1005" s="159"/>
      <c r="E1005" s="157"/>
      <c r="F1005" s="157"/>
      <c r="G1005" s="160"/>
      <c r="H1005" s="157"/>
      <c r="I1005" s="157"/>
      <c r="J1005" s="157"/>
      <c r="K1005" s="157"/>
      <c r="L1005" s="159"/>
      <c r="M1005" s="100"/>
      <c r="N1005" s="100"/>
      <c r="O1005" s="130"/>
      <c r="P1005" s="130"/>
    </row>
    <row r="1006" spans="1:16">
      <c r="A1006" s="155"/>
      <c r="B1006" s="156"/>
      <c r="C1006" s="161"/>
      <c r="D1006" s="159"/>
      <c r="E1006" s="157"/>
      <c r="F1006" s="157"/>
      <c r="G1006" s="160"/>
      <c r="H1006" s="157"/>
      <c r="I1006" s="157"/>
      <c r="J1006" s="157"/>
      <c r="K1006" s="157"/>
      <c r="L1006" s="159"/>
      <c r="M1006" s="100"/>
      <c r="N1006" s="100"/>
      <c r="O1006" s="130"/>
      <c r="P1006" s="130"/>
    </row>
    <row r="1007" spans="1:16">
      <c r="A1007" s="155"/>
      <c r="B1007" s="156"/>
      <c r="C1007" s="161"/>
      <c r="D1007" s="159"/>
      <c r="E1007" s="157"/>
      <c r="F1007" s="160"/>
      <c r="G1007" s="160"/>
      <c r="H1007" s="157"/>
      <c r="I1007" s="157"/>
      <c r="J1007" s="157"/>
      <c r="K1007" s="157"/>
      <c r="L1007" s="159"/>
      <c r="M1007" s="100"/>
      <c r="N1007" s="100"/>
      <c r="O1007" s="130"/>
      <c r="P1007" s="130"/>
    </row>
    <row r="1008" spans="1:16">
      <c r="A1008" s="155"/>
      <c r="B1008" s="156"/>
      <c r="C1008" s="161"/>
      <c r="D1008" s="159"/>
      <c r="E1008" s="157"/>
      <c r="F1008" s="157"/>
      <c r="G1008" s="160"/>
      <c r="H1008" s="157"/>
      <c r="I1008" s="157"/>
      <c r="J1008" s="157"/>
      <c r="K1008" s="157"/>
      <c r="L1008" s="159"/>
      <c r="M1008" s="100"/>
      <c r="N1008" s="100"/>
      <c r="O1008" s="130"/>
      <c r="P1008" s="130"/>
    </row>
    <row r="1009" spans="1:16">
      <c r="A1009" s="155"/>
      <c r="B1009" s="156"/>
      <c r="C1009" s="161"/>
      <c r="D1009" s="159"/>
      <c r="E1009" s="157"/>
      <c r="F1009" s="157"/>
      <c r="G1009" s="160"/>
      <c r="H1009" s="157"/>
      <c r="I1009" s="157"/>
      <c r="J1009" s="157"/>
      <c r="K1009" s="157"/>
      <c r="L1009" s="159"/>
      <c r="M1009" s="100"/>
      <c r="N1009" s="100"/>
      <c r="O1009" s="130"/>
      <c r="P1009" s="130"/>
    </row>
    <row r="1010" spans="1:16">
      <c r="A1010" s="155"/>
      <c r="B1010" s="156"/>
      <c r="C1010" s="161"/>
      <c r="D1010" s="159"/>
      <c r="E1010" s="157"/>
      <c r="F1010" s="160"/>
      <c r="G1010" s="160"/>
      <c r="H1010" s="157"/>
      <c r="I1010" s="157"/>
      <c r="J1010" s="157"/>
      <c r="K1010" s="157"/>
      <c r="L1010" s="159"/>
      <c r="M1010" s="100"/>
      <c r="N1010" s="100"/>
      <c r="O1010" s="130"/>
      <c r="P1010" s="130"/>
    </row>
    <row r="1011" spans="1:16">
      <c r="A1011" s="155"/>
      <c r="B1011" s="156"/>
      <c r="C1011" s="161"/>
      <c r="D1011" s="159"/>
      <c r="E1011" s="157"/>
      <c r="F1011" s="157"/>
      <c r="G1011" s="160"/>
      <c r="H1011" s="157"/>
      <c r="I1011" s="157"/>
      <c r="J1011" s="157"/>
      <c r="K1011" s="157"/>
      <c r="L1011" s="159"/>
      <c r="M1011" s="99"/>
      <c r="N1011" s="99"/>
      <c r="O1011" s="129"/>
      <c r="P1011" s="129"/>
    </row>
    <row r="1012" spans="1:16">
      <c r="A1012" s="155"/>
      <c r="B1012" s="156"/>
      <c r="C1012" s="161"/>
      <c r="D1012" s="159"/>
      <c r="E1012" s="157"/>
      <c r="F1012" s="157"/>
      <c r="G1012" s="160"/>
      <c r="H1012" s="157"/>
      <c r="I1012" s="157"/>
      <c r="J1012" s="157"/>
      <c r="K1012" s="157"/>
      <c r="L1012" s="159"/>
      <c r="M1012" s="100"/>
      <c r="N1012" s="100"/>
      <c r="O1012" s="130"/>
      <c r="P1012" s="130"/>
    </row>
    <row r="1013" spans="1:16">
      <c r="A1013" s="155"/>
      <c r="B1013" s="156"/>
      <c r="C1013" s="161"/>
      <c r="D1013" s="159"/>
      <c r="E1013" s="157"/>
      <c r="F1013" s="160"/>
      <c r="G1013" s="160"/>
      <c r="H1013" s="157"/>
      <c r="I1013" s="157"/>
      <c r="J1013" s="157"/>
      <c r="K1013" s="157"/>
      <c r="L1013" s="159"/>
      <c r="M1013" s="100"/>
      <c r="N1013" s="100"/>
      <c r="O1013" s="130"/>
      <c r="P1013" s="130"/>
    </row>
    <row r="1014" spans="1:16">
      <c r="A1014" s="155"/>
      <c r="B1014" s="156"/>
      <c r="C1014" s="161"/>
      <c r="D1014" s="159"/>
      <c r="E1014" s="157"/>
      <c r="F1014" s="160"/>
      <c r="G1014" s="160"/>
      <c r="H1014" s="157"/>
      <c r="I1014" s="157"/>
      <c r="J1014" s="157"/>
      <c r="K1014" s="157"/>
      <c r="L1014" s="159"/>
      <c r="M1014" s="100"/>
      <c r="N1014" s="100"/>
      <c r="O1014" s="130"/>
      <c r="P1014" s="130"/>
    </row>
    <row r="1015" spans="1:16">
      <c r="A1015" s="155"/>
      <c r="B1015" s="156"/>
      <c r="C1015" s="161"/>
      <c r="D1015" s="159"/>
      <c r="E1015" s="157"/>
      <c r="F1015" s="160"/>
      <c r="G1015" s="160"/>
      <c r="H1015" s="157"/>
      <c r="I1015" s="157"/>
      <c r="J1015" s="157"/>
      <c r="K1015" s="160"/>
      <c r="L1015" s="159"/>
      <c r="M1015" s="100"/>
      <c r="N1015" s="100"/>
      <c r="O1015" s="130"/>
      <c r="P1015" s="130"/>
    </row>
    <row r="1016" spans="1:16">
      <c r="A1016" s="155"/>
      <c r="B1016" s="156"/>
      <c r="C1016" s="161"/>
      <c r="D1016" s="159"/>
      <c r="E1016" s="157"/>
      <c r="F1016" s="160"/>
      <c r="G1016" s="160"/>
      <c r="H1016" s="157"/>
      <c r="I1016" s="157"/>
      <c r="J1016" s="157"/>
      <c r="K1016" s="160"/>
      <c r="L1016" s="159"/>
      <c r="M1016" s="100"/>
      <c r="N1016" s="100"/>
      <c r="O1016" s="130"/>
      <c r="P1016" s="130"/>
    </row>
    <row r="1017" spans="1:16">
      <c r="A1017" s="155"/>
      <c r="B1017" s="156"/>
      <c r="C1017" s="161"/>
      <c r="D1017" s="159"/>
      <c r="E1017" s="157"/>
      <c r="F1017" s="160"/>
      <c r="G1017" s="160"/>
      <c r="H1017" s="157"/>
      <c r="I1017" s="157"/>
      <c r="J1017" s="157"/>
      <c r="K1017" s="160"/>
      <c r="L1017" s="159"/>
      <c r="M1017" s="100"/>
      <c r="N1017" s="100"/>
      <c r="O1017" s="130"/>
      <c r="P1017" s="130"/>
    </row>
    <row r="1018" spans="1:16">
      <c r="A1018" s="155"/>
      <c r="B1018" s="156"/>
      <c r="C1018" s="161"/>
      <c r="D1018" s="159"/>
      <c r="E1018" s="157"/>
      <c r="F1018" s="160"/>
      <c r="G1018" s="160"/>
      <c r="H1018" s="157"/>
      <c r="I1018" s="160"/>
      <c r="J1018" s="157"/>
      <c r="K1018" s="160"/>
      <c r="L1018" s="159"/>
      <c r="M1018" s="100"/>
      <c r="N1018" s="100"/>
      <c r="O1018" s="130"/>
      <c r="P1018" s="130"/>
    </row>
    <row r="1019" spans="1:16">
      <c r="A1019" s="155"/>
      <c r="B1019" s="156"/>
      <c r="C1019" s="161"/>
      <c r="D1019" s="159"/>
      <c r="E1019" s="157"/>
      <c r="F1019" s="160"/>
      <c r="G1019" s="160"/>
      <c r="H1019" s="157"/>
      <c r="I1019" s="157"/>
      <c r="J1019" s="157"/>
      <c r="K1019" s="157"/>
      <c r="L1019" s="159"/>
      <c r="M1019" s="100"/>
      <c r="N1019" s="100"/>
      <c r="O1019" s="130"/>
      <c r="P1019" s="130"/>
    </row>
    <row r="1020" spans="1:16">
      <c r="A1020" s="155"/>
      <c r="B1020" s="156"/>
      <c r="C1020" s="161"/>
      <c r="D1020" s="159"/>
      <c r="E1020" s="160"/>
      <c r="F1020" s="160"/>
      <c r="G1020" s="160"/>
      <c r="H1020" s="157"/>
      <c r="I1020" s="160"/>
      <c r="J1020" s="157"/>
      <c r="K1020" s="157"/>
      <c r="L1020" s="159"/>
      <c r="M1020" s="100"/>
      <c r="N1020" s="100"/>
      <c r="O1020" s="130"/>
      <c r="P1020" s="130"/>
    </row>
    <row r="1021" spans="1:16">
      <c r="A1021" s="155"/>
      <c r="B1021" s="156"/>
      <c r="C1021" s="161"/>
      <c r="D1021" s="159"/>
      <c r="E1021" s="160"/>
      <c r="F1021" s="160"/>
      <c r="G1021" s="160"/>
      <c r="H1021" s="157"/>
      <c r="I1021" s="160"/>
      <c r="J1021" s="157"/>
      <c r="K1021" s="157"/>
      <c r="L1021" s="159"/>
      <c r="M1021" s="100"/>
      <c r="N1021" s="100"/>
      <c r="O1021" s="130"/>
      <c r="P1021" s="130"/>
    </row>
    <row r="1022" spans="1:16">
      <c r="A1022" s="155"/>
      <c r="B1022" s="156"/>
      <c r="C1022" s="161"/>
      <c r="D1022" s="159"/>
      <c r="E1022" s="160"/>
      <c r="F1022" s="160"/>
      <c r="G1022" s="160"/>
      <c r="H1022" s="157"/>
      <c r="I1022" s="157"/>
      <c r="J1022" s="157"/>
      <c r="K1022" s="157"/>
      <c r="L1022" s="159"/>
      <c r="M1022" s="100"/>
      <c r="N1022" s="100"/>
      <c r="O1022" s="130"/>
      <c r="P1022" s="130"/>
    </row>
    <row r="1023" spans="1:16">
      <c r="A1023" s="155"/>
      <c r="B1023" s="156"/>
      <c r="C1023" s="161"/>
      <c r="D1023" s="159"/>
      <c r="E1023" s="160"/>
      <c r="F1023" s="160"/>
      <c r="G1023" s="160"/>
      <c r="H1023" s="157"/>
      <c r="I1023" s="160"/>
      <c r="J1023" s="157"/>
      <c r="K1023" s="157"/>
      <c r="L1023" s="159"/>
      <c r="M1023" s="100"/>
      <c r="N1023" s="100"/>
      <c r="O1023" s="130"/>
      <c r="P1023" s="130"/>
    </row>
    <row r="1024" spans="1:16">
      <c r="A1024" s="155"/>
      <c r="B1024" s="156"/>
      <c r="C1024" s="161"/>
      <c r="D1024" s="159"/>
      <c r="E1024" s="160"/>
      <c r="F1024" s="160"/>
      <c r="G1024" s="160"/>
      <c r="H1024" s="157"/>
      <c r="I1024" s="160"/>
      <c r="J1024" s="160"/>
      <c r="K1024" s="157"/>
      <c r="L1024" s="159"/>
      <c r="M1024" s="100"/>
      <c r="N1024" s="100"/>
      <c r="O1024" s="130"/>
      <c r="P1024" s="130"/>
    </row>
    <row r="1025" spans="1:16">
      <c r="A1025" s="155"/>
      <c r="B1025" s="156"/>
      <c r="C1025" s="161"/>
      <c r="D1025" s="159"/>
      <c r="E1025" s="160"/>
      <c r="F1025" s="160"/>
      <c r="G1025" s="160"/>
      <c r="H1025" s="157"/>
      <c r="I1025" s="157"/>
      <c r="J1025" s="157"/>
      <c r="K1025" s="157"/>
      <c r="L1025" s="159"/>
      <c r="M1025" s="100"/>
      <c r="N1025" s="100"/>
      <c r="O1025" s="130"/>
      <c r="P1025" s="130"/>
    </row>
    <row r="1026" spans="1:16">
      <c r="A1026" s="155"/>
      <c r="B1026" s="156"/>
      <c r="C1026" s="161"/>
      <c r="D1026" s="159"/>
      <c r="E1026" s="160"/>
      <c r="F1026" s="160"/>
      <c r="G1026" s="160"/>
      <c r="H1026" s="157"/>
      <c r="I1026" s="160"/>
      <c r="J1026" s="157"/>
      <c r="K1026" s="157"/>
      <c r="L1026" s="159"/>
      <c r="M1026" s="100"/>
      <c r="N1026" s="100"/>
      <c r="O1026" s="130"/>
      <c r="P1026" s="130"/>
    </row>
    <row r="1027" spans="1:16">
      <c r="A1027" s="155"/>
      <c r="B1027" s="156"/>
      <c r="C1027" s="161"/>
      <c r="D1027" s="159"/>
      <c r="E1027" s="160"/>
      <c r="F1027" s="160"/>
      <c r="G1027" s="160"/>
      <c r="H1027" s="157"/>
      <c r="I1027" s="157"/>
      <c r="J1027" s="157"/>
      <c r="K1027" s="157"/>
      <c r="L1027" s="159"/>
      <c r="M1027" s="100"/>
      <c r="N1027" s="100"/>
      <c r="O1027" s="130"/>
      <c r="P1027" s="130"/>
    </row>
    <row r="1028" spans="1:16">
      <c r="A1028" s="155"/>
      <c r="B1028" s="156"/>
      <c r="C1028" s="161"/>
      <c r="D1028" s="159"/>
      <c r="E1028" s="160"/>
      <c r="F1028" s="160"/>
      <c r="G1028" s="160"/>
      <c r="H1028" s="157"/>
      <c r="I1028" s="157"/>
      <c r="J1028" s="160"/>
      <c r="K1028" s="160"/>
      <c r="L1028" s="159"/>
      <c r="M1028" s="100"/>
      <c r="N1028" s="100"/>
      <c r="O1028" s="130"/>
      <c r="P1028" s="130"/>
    </row>
    <row r="1029" spans="1:16">
      <c r="A1029" s="155"/>
      <c r="B1029" s="156"/>
      <c r="C1029" s="161"/>
      <c r="D1029" s="159"/>
      <c r="E1029" s="160"/>
      <c r="F1029" s="160"/>
      <c r="G1029" s="160"/>
      <c r="H1029" s="157"/>
      <c r="I1029" s="157"/>
      <c r="J1029" s="160"/>
      <c r="K1029" s="160"/>
      <c r="L1029" s="159"/>
      <c r="M1029" s="100"/>
      <c r="N1029" s="100"/>
      <c r="O1029" s="130"/>
      <c r="P1029" s="130"/>
    </row>
    <row r="1030" spans="1:16">
      <c r="A1030" s="155"/>
      <c r="B1030" s="156"/>
      <c r="C1030" s="161"/>
      <c r="D1030" s="159"/>
      <c r="E1030" s="160"/>
      <c r="F1030" s="160"/>
      <c r="G1030" s="160"/>
      <c r="H1030" s="157"/>
      <c r="I1030" s="160"/>
      <c r="J1030" s="160"/>
      <c r="K1030" s="160"/>
      <c r="L1030" s="159"/>
      <c r="M1030" s="100"/>
      <c r="N1030" s="100"/>
      <c r="O1030" s="130"/>
      <c r="P1030" s="130"/>
    </row>
    <row r="1031" spans="1:16">
      <c r="A1031" s="155"/>
      <c r="B1031" s="156"/>
      <c r="C1031" s="161"/>
      <c r="D1031" s="159"/>
      <c r="E1031" s="160"/>
      <c r="F1031" s="160"/>
      <c r="G1031" s="160"/>
      <c r="H1031" s="157"/>
      <c r="I1031" s="157"/>
      <c r="J1031" s="160"/>
      <c r="K1031" s="160"/>
      <c r="L1031" s="159"/>
      <c r="M1031" s="100"/>
      <c r="N1031" s="100"/>
      <c r="O1031" s="130"/>
      <c r="P1031" s="130"/>
    </row>
    <row r="1032" spans="1:16">
      <c r="A1032" s="155"/>
      <c r="B1032" s="156"/>
      <c r="C1032" s="161"/>
      <c r="D1032" s="159"/>
      <c r="E1032" s="160"/>
      <c r="F1032" s="160"/>
      <c r="G1032" s="160"/>
      <c r="H1032" s="157"/>
      <c r="I1032" s="157"/>
      <c r="J1032" s="160"/>
      <c r="K1032" s="160"/>
      <c r="L1032" s="159"/>
      <c r="M1032" s="100"/>
      <c r="N1032" s="100"/>
      <c r="O1032" s="130"/>
      <c r="P1032" s="130"/>
    </row>
    <row r="1033" spans="1:16">
      <c r="A1033" s="155"/>
      <c r="B1033" s="156"/>
      <c r="C1033" s="161"/>
      <c r="D1033" s="159"/>
      <c r="E1033" s="160"/>
      <c r="F1033" s="160"/>
      <c r="G1033" s="160"/>
      <c r="H1033" s="157"/>
      <c r="I1033" s="160"/>
      <c r="J1033" s="160"/>
      <c r="K1033" s="160"/>
      <c r="L1033" s="159"/>
      <c r="M1033" s="100"/>
      <c r="N1033" s="100"/>
      <c r="O1033" s="130"/>
      <c r="P1033" s="130"/>
    </row>
    <row r="1034" spans="1:16">
      <c r="A1034" s="155"/>
      <c r="B1034" s="156"/>
      <c r="C1034" s="161"/>
      <c r="D1034" s="159"/>
      <c r="E1034" s="160"/>
      <c r="F1034" s="160"/>
      <c r="G1034" s="160"/>
      <c r="H1034" s="157"/>
      <c r="I1034" s="157"/>
      <c r="J1034" s="160"/>
      <c r="K1034" s="160"/>
      <c r="L1034" s="159"/>
      <c r="M1034" s="100"/>
      <c r="N1034" s="100"/>
      <c r="O1034" s="130"/>
      <c r="P1034" s="130"/>
    </row>
    <row r="1035" spans="1:16">
      <c r="A1035" s="155"/>
      <c r="B1035" s="156"/>
      <c r="C1035" s="161"/>
      <c r="D1035" s="159"/>
      <c r="E1035" s="160"/>
      <c r="F1035" s="160"/>
      <c r="G1035" s="160"/>
      <c r="H1035" s="157"/>
      <c r="I1035" s="160"/>
      <c r="J1035" s="160"/>
      <c r="K1035" s="160"/>
      <c r="L1035" s="159"/>
      <c r="M1035" s="100"/>
      <c r="N1035" s="100"/>
      <c r="O1035" s="130"/>
      <c r="P1035" s="130"/>
    </row>
    <row r="1036" spans="1:16">
      <c r="A1036" s="155"/>
      <c r="B1036" s="156"/>
      <c r="C1036" s="161"/>
      <c r="D1036" s="159"/>
      <c r="E1036" s="160"/>
      <c r="F1036" s="160"/>
      <c r="G1036" s="160"/>
      <c r="H1036" s="157"/>
      <c r="I1036" s="157"/>
      <c r="J1036" s="160"/>
      <c r="K1036" s="160"/>
      <c r="L1036" s="159"/>
      <c r="M1036" s="100"/>
      <c r="N1036" s="100"/>
      <c r="O1036" s="130"/>
      <c r="P1036" s="130"/>
    </row>
    <row r="1037" spans="1:16">
      <c r="A1037" s="155"/>
      <c r="B1037" s="156"/>
      <c r="C1037" s="161"/>
      <c r="D1037" s="159"/>
      <c r="E1037" s="160"/>
      <c r="F1037" s="160"/>
      <c r="G1037" s="160"/>
      <c r="H1037" s="157"/>
      <c r="I1037" s="160"/>
      <c r="J1037" s="160"/>
      <c r="K1037" s="157"/>
      <c r="L1037" s="159"/>
      <c r="M1037" s="100"/>
      <c r="N1037" s="100"/>
      <c r="O1037" s="130"/>
      <c r="P1037" s="130"/>
    </row>
    <row r="1038" spans="1:16">
      <c r="A1038" s="155"/>
      <c r="B1038" s="156"/>
      <c r="C1038" s="161"/>
      <c r="D1038" s="159"/>
      <c r="E1038" s="160"/>
      <c r="F1038" s="160"/>
      <c r="G1038" s="160"/>
      <c r="H1038" s="157"/>
      <c r="I1038" s="157"/>
      <c r="J1038" s="160"/>
      <c r="K1038" s="157"/>
      <c r="L1038" s="159"/>
      <c r="M1038" s="100"/>
      <c r="N1038" s="100"/>
      <c r="O1038" s="130"/>
      <c r="P1038" s="130"/>
    </row>
    <row r="1039" spans="1:16">
      <c r="A1039" s="155"/>
      <c r="B1039" s="156"/>
      <c r="C1039" s="161"/>
      <c r="D1039" s="159"/>
      <c r="E1039" s="160"/>
      <c r="F1039" s="160"/>
      <c r="G1039" s="160"/>
      <c r="H1039" s="157"/>
      <c r="I1039" s="157"/>
      <c r="J1039" s="160"/>
      <c r="K1039" s="157"/>
      <c r="L1039" s="159"/>
      <c r="M1039" s="100"/>
      <c r="N1039" s="100"/>
      <c r="O1039" s="130"/>
      <c r="P1039" s="130"/>
    </row>
    <row r="1040" spans="1:16">
      <c r="A1040" s="155"/>
      <c r="B1040" s="156"/>
      <c r="C1040" s="161"/>
      <c r="D1040" s="159"/>
      <c r="E1040" s="160"/>
      <c r="F1040" s="160"/>
      <c r="G1040" s="160"/>
      <c r="H1040" s="157"/>
      <c r="I1040" s="157"/>
      <c r="J1040" s="160"/>
      <c r="K1040" s="160"/>
      <c r="L1040" s="159"/>
      <c r="M1040" s="100"/>
      <c r="N1040" s="100"/>
      <c r="O1040" s="130"/>
      <c r="P1040" s="130"/>
    </row>
    <row r="1041" spans="1:16">
      <c r="A1041" s="155"/>
      <c r="B1041" s="156"/>
      <c r="C1041" s="161"/>
      <c r="D1041" s="159"/>
      <c r="E1041" s="160"/>
      <c r="F1041" s="160"/>
      <c r="G1041" s="160"/>
      <c r="H1041" s="157"/>
      <c r="I1041" s="157"/>
      <c r="J1041" s="160"/>
      <c r="K1041" s="160"/>
      <c r="L1041" s="159"/>
      <c r="M1041" s="100"/>
      <c r="N1041" s="100"/>
      <c r="O1041" s="130"/>
      <c r="P1041" s="130"/>
    </row>
    <row r="1042" spans="1:16">
      <c r="A1042" s="155"/>
      <c r="B1042" s="156"/>
      <c r="C1042" s="161"/>
      <c r="D1042" s="159"/>
      <c r="E1042" s="160"/>
      <c r="F1042" s="160"/>
      <c r="G1042" s="160"/>
      <c r="H1042" s="157"/>
      <c r="I1042" s="157"/>
      <c r="J1042" s="160"/>
      <c r="K1042" s="160"/>
      <c r="L1042" s="159"/>
      <c r="M1042" s="100"/>
      <c r="N1042" s="100"/>
      <c r="O1042" s="130"/>
      <c r="P1042" s="130"/>
    </row>
    <row r="1043" spans="1:16">
      <c r="A1043" s="155"/>
      <c r="B1043" s="156"/>
      <c r="C1043" s="161"/>
      <c r="D1043" s="159"/>
      <c r="E1043" s="160"/>
      <c r="F1043" s="160"/>
      <c r="G1043" s="160"/>
      <c r="H1043" s="157"/>
      <c r="I1043" s="157"/>
      <c r="J1043" s="160"/>
      <c r="K1043" s="160"/>
      <c r="L1043" s="159"/>
      <c r="M1043" s="100"/>
      <c r="N1043" s="100"/>
      <c r="O1043" s="130"/>
      <c r="P1043" s="130"/>
    </row>
    <row r="1044" spans="1:16">
      <c r="A1044" s="155"/>
      <c r="B1044" s="156"/>
      <c r="C1044" s="161"/>
      <c r="D1044" s="159"/>
      <c r="E1044" s="160"/>
      <c r="F1044" s="160"/>
      <c r="G1044" s="160"/>
      <c r="H1044" s="157"/>
      <c r="I1044" s="157"/>
      <c r="J1044" s="160"/>
      <c r="K1044" s="160"/>
      <c r="L1044" s="159"/>
      <c r="M1044" s="100"/>
      <c r="N1044" s="100"/>
      <c r="O1044" s="130"/>
      <c r="P1044" s="130"/>
    </row>
    <row r="1045" spans="1:16">
      <c r="A1045" s="155"/>
      <c r="B1045" s="156"/>
      <c r="C1045" s="161"/>
      <c r="D1045" s="159"/>
      <c r="E1045" s="160"/>
      <c r="F1045" s="160"/>
      <c r="G1045" s="160"/>
      <c r="H1045" s="157"/>
      <c r="I1045" s="160"/>
      <c r="J1045" s="160"/>
      <c r="K1045" s="160"/>
      <c r="L1045" s="159"/>
      <c r="M1045" s="100"/>
      <c r="N1045" s="100"/>
      <c r="O1045" s="130"/>
      <c r="P1045" s="130"/>
    </row>
    <row r="1046" spans="1:16">
      <c r="A1046" s="155"/>
      <c r="B1046" s="156"/>
      <c r="C1046" s="161"/>
      <c r="D1046" s="159"/>
      <c r="E1046" s="160"/>
      <c r="F1046" s="160"/>
      <c r="G1046" s="160"/>
      <c r="H1046" s="160"/>
      <c r="I1046" s="160"/>
      <c r="J1046" s="160"/>
      <c r="K1046" s="160"/>
      <c r="L1046" s="159"/>
      <c r="M1046" s="100"/>
      <c r="N1046" s="100"/>
      <c r="O1046" s="130"/>
      <c r="P1046" s="130"/>
    </row>
    <row r="1047" spans="1:16">
      <c r="A1047" s="155"/>
      <c r="B1047" s="156"/>
      <c r="C1047" s="161"/>
      <c r="D1047" s="159"/>
      <c r="E1047" s="160"/>
      <c r="F1047" s="160"/>
      <c r="G1047" s="160"/>
      <c r="H1047" s="157"/>
      <c r="I1047" s="160"/>
      <c r="J1047" s="160"/>
      <c r="K1047" s="160"/>
      <c r="L1047" s="159"/>
      <c r="M1047" s="100"/>
      <c r="N1047" s="100"/>
      <c r="O1047" s="130"/>
      <c r="P1047" s="130"/>
    </row>
    <row r="1048" spans="1:16">
      <c r="A1048" s="155"/>
      <c r="B1048" s="156"/>
      <c r="C1048" s="161"/>
      <c r="D1048" s="159"/>
      <c r="E1048" s="160"/>
      <c r="F1048" s="160"/>
      <c r="G1048" s="160"/>
      <c r="H1048" s="157"/>
      <c r="I1048" s="160"/>
      <c r="J1048" s="160"/>
      <c r="K1048" s="160"/>
      <c r="L1048" s="159"/>
      <c r="M1048" s="100"/>
      <c r="N1048" s="100"/>
      <c r="O1048" s="130"/>
      <c r="P1048" s="130"/>
    </row>
    <row r="1049" spans="1:16">
      <c r="A1049" s="155"/>
      <c r="B1049" s="156"/>
      <c r="C1049" s="161"/>
      <c r="D1049" s="159"/>
      <c r="E1049" s="160"/>
      <c r="F1049" s="160"/>
      <c r="G1049" s="160"/>
      <c r="H1049" s="157"/>
      <c r="I1049" s="157"/>
      <c r="J1049" s="160"/>
      <c r="K1049" s="160"/>
      <c r="L1049" s="159"/>
      <c r="M1049" s="100"/>
      <c r="N1049" s="100"/>
      <c r="O1049" s="130"/>
      <c r="P1049" s="130"/>
    </row>
    <row r="1050" spans="1:16">
      <c r="A1050" s="155"/>
      <c r="B1050" s="156"/>
      <c r="C1050" s="161"/>
      <c r="D1050" s="159"/>
      <c r="E1050" s="160"/>
      <c r="F1050" s="160"/>
      <c r="G1050" s="160"/>
      <c r="H1050" s="157"/>
      <c r="I1050" s="157"/>
      <c r="J1050" s="160"/>
      <c r="K1050" s="160"/>
      <c r="L1050" s="159"/>
      <c r="M1050" s="100"/>
      <c r="N1050" s="100"/>
      <c r="O1050" s="130"/>
      <c r="P1050" s="130"/>
    </row>
    <row r="1051" spans="1:16">
      <c r="A1051" s="155"/>
      <c r="B1051" s="156"/>
      <c r="C1051" s="161"/>
      <c r="D1051" s="159"/>
      <c r="E1051" s="160"/>
      <c r="F1051" s="160"/>
      <c r="G1051" s="160"/>
      <c r="H1051" s="157"/>
      <c r="I1051" s="160"/>
      <c r="J1051" s="160"/>
      <c r="K1051" s="160"/>
      <c r="L1051" s="159"/>
      <c r="M1051" s="100"/>
      <c r="N1051" s="100"/>
      <c r="O1051" s="130"/>
      <c r="P1051" s="130"/>
    </row>
    <row r="1052" spans="1:16">
      <c r="A1052" s="155"/>
      <c r="B1052" s="156"/>
      <c r="C1052" s="161"/>
      <c r="D1052" s="159"/>
      <c r="E1052" s="160"/>
      <c r="F1052" s="160"/>
      <c r="G1052" s="160"/>
      <c r="H1052" s="157"/>
      <c r="I1052" s="157"/>
      <c r="J1052" s="157"/>
      <c r="K1052" s="157"/>
      <c r="L1052" s="159"/>
      <c r="M1052" s="100"/>
      <c r="N1052" s="100"/>
      <c r="O1052" s="130"/>
      <c r="P1052" s="130"/>
    </row>
    <row r="1053" spans="1:16">
      <c r="A1053" s="155"/>
      <c r="B1053" s="156"/>
      <c r="C1053" s="161"/>
      <c r="D1053" s="159"/>
      <c r="E1053" s="160"/>
      <c r="F1053" s="160"/>
      <c r="G1053" s="160"/>
      <c r="H1053" s="157"/>
      <c r="I1053" s="157"/>
      <c r="J1053" s="160"/>
      <c r="K1053" s="160"/>
      <c r="L1053" s="159"/>
      <c r="M1053" s="100"/>
      <c r="N1053" s="100"/>
      <c r="O1053" s="130"/>
      <c r="P1053" s="130"/>
    </row>
    <row r="1054" spans="1:16">
      <c r="A1054" s="155"/>
      <c r="B1054" s="156"/>
      <c r="C1054" s="161"/>
      <c r="D1054" s="159"/>
      <c r="E1054" s="160"/>
      <c r="F1054" s="160"/>
      <c r="G1054" s="160"/>
      <c r="H1054" s="157"/>
      <c r="I1054" s="160"/>
      <c r="J1054" s="160"/>
      <c r="K1054" s="160"/>
      <c r="L1054" s="159"/>
      <c r="M1054" s="100"/>
      <c r="N1054" s="100"/>
      <c r="O1054" s="130"/>
      <c r="P1054" s="130"/>
    </row>
    <row r="1055" spans="1:16">
      <c r="A1055" s="155"/>
      <c r="B1055" s="156"/>
      <c r="C1055" s="161"/>
      <c r="D1055" s="159"/>
      <c r="E1055" s="160"/>
      <c r="F1055" s="160"/>
      <c r="G1055" s="160"/>
      <c r="H1055" s="157"/>
      <c r="I1055" s="160"/>
      <c r="J1055" s="160"/>
      <c r="K1055" s="160"/>
      <c r="L1055" s="159"/>
      <c r="M1055" s="100"/>
      <c r="N1055" s="100"/>
      <c r="O1055" s="130"/>
      <c r="P1055" s="130"/>
    </row>
    <row r="1056" spans="1:16">
      <c r="A1056" s="155"/>
      <c r="B1056" s="156"/>
      <c r="C1056" s="161"/>
      <c r="D1056" s="159"/>
      <c r="E1056" s="160"/>
      <c r="F1056" s="160"/>
      <c r="G1056" s="160"/>
      <c r="H1056" s="157"/>
      <c r="I1056" s="160"/>
      <c r="J1056" s="157"/>
      <c r="K1056" s="157"/>
      <c r="L1056" s="159"/>
      <c r="M1056" s="100"/>
      <c r="N1056" s="100"/>
      <c r="O1056" s="130"/>
      <c r="P1056" s="130"/>
    </row>
    <row r="1057" spans="1:16">
      <c r="A1057" s="155"/>
      <c r="B1057" s="156"/>
      <c r="C1057" s="161"/>
      <c r="D1057" s="159"/>
      <c r="E1057" s="160"/>
      <c r="F1057" s="160"/>
      <c r="G1057" s="160"/>
      <c r="H1057" s="157"/>
      <c r="I1057" s="157"/>
      <c r="J1057" s="160"/>
      <c r="K1057" s="160"/>
      <c r="L1057" s="159"/>
      <c r="M1057" s="100"/>
      <c r="N1057" s="100"/>
      <c r="O1057" s="130"/>
      <c r="P1057" s="130"/>
    </row>
    <row r="1058" spans="1:16">
      <c r="A1058" s="155"/>
      <c r="B1058" s="156"/>
      <c r="C1058" s="161"/>
      <c r="D1058" s="159"/>
      <c r="E1058" s="160"/>
      <c r="F1058" s="160"/>
      <c r="G1058" s="160"/>
      <c r="H1058" s="157"/>
      <c r="I1058" s="157"/>
      <c r="J1058" s="160"/>
      <c r="K1058" s="160"/>
      <c r="L1058" s="159"/>
      <c r="M1058" s="100"/>
      <c r="N1058" s="100"/>
      <c r="O1058" s="130"/>
      <c r="P1058" s="130"/>
    </row>
    <row r="1059" spans="1:16">
      <c r="A1059" s="155"/>
      <c r="B1059" s="156"/>
      <c r="C1059" s="161"/>
      <c r="D1059" s="159"/>
      <c r="E1059" s="160"/>
      <c r="F1059" s="160"/>
      <c r="G1059" s="160"/>
      <c r="H1059" s="157"/>
      <c r="I1059" s="160"/>
      <c r="J1059" s="160"/>
      <c r="K1059" s="160"/>
      <c r="L1059" s="159"/>
      <c r="M1059" s="100"/>
      <c r="N1059" s="100"/>
      <c r="O1059" s="130"/>
      <c r="P1059" s="130"/>
    </row>
    <row r="1060" spans="1:16">
      <c r="A1060" s="155"/>
      <c r="B1060" s="156"/>
      <c r="C1060" s="161"/>
      <c r="D1060" s="159"/>
      <c r="E1060" s="160"/>
      <c r="F1060" s="160"/>
      <c r="G1060" s="160"/>
      <c r="H1060" s="157"/>
      <c r="I1060" s="160"/>
      <c r="J1060" s="160"/>
      <c r="K1060" s="160"/>
      <c r="L1060" s="159"/>
      <c r="M1060" s="100"/>
      <c r="N1060" s="100"/>
      <c r="O1060" s="130"/>
      <c r="P1060" s="130"/>
    </row>
    <row r="1061" spans="1:16">
      <c r="A1061" s="155"/>
      <c r="B1061" s="156"/>
      <c r="C1061" s="161"/>
      <c r="D1061" s="159"/>
      <c r="E1061" s="160"/>
      <c r="F1061" s="160"/>
      <c r="G1061" s="160"/>
      <c r="H1061" s="157"/>
      <c r="I1061" s="157"/>
      <c r="J1061" s="160"/>
      <c r="K1061" s="160"/>
      <c r="L1061" s="159"/>
      <c r="M1061" s="100"/>
      <c r="N1061" s="100"/>
      <c r="O1061" s="130"/>
      <c r="P1061" s="130"/>
    </row>
    <row r="1062" spans="1:16">
      <c r="A1062" s="155"/>
      <c r="B1062" s="156"/>
      <c r="C1062" s="161"/>
      <c r="D1062" s="159"/>
      <c r="E1062" s="160"/>
      <c r="F1062" s="160"/>
      <c r="G1062" s="160"/>
      <c r="H1062" s="157"/>
      <c r="I1062" s="157"/>
      <c r="J1062" s="160"/>
      <c r="K1062" s="160"/>
      <c r="L1062" s="159"/>
      <c r="M1062" s="100"/>
      <c r="N1062" s="100"/>
      <c r="O1062" s="130"/>
      <c r="P1062" s="130"/>
    </row>
    <row r="1063" spans="1:16">
      <c r="A1063" s="155"/>
      <c r="B1063" s="156"/>
      <c r="C1063" s="161"/>
      <c r="D1063" s="159"/>
      <c r="E1063" s="160"/>
      <c r="F1063" s="160"/>
      <c r="G1063" s="160"/>
      <c r="H1063" s="157"/>
      <c r="I1063" s="160"/>
      <c r="J1063" s="160"/>
      <c r="K1063" s="160"/>
      <c r="L1063" s="159"/>
      <c r="M1063" s="100"/>
      <c r="N1063" s="100"/>
      <c r="O1063" s="130"/>
      <c r="P1063" s="130"/>
    </row>
    <row r="1064" spans="1:16">
      <c r="A1064" s="155"/>
      <c r="B1064" s="156"/>
      <c r="C1064" s="161"/>
      <c r="D1064" s="159"/>
      <c r="E1064" s="160"/>
      <c r="F1064" s="160"/>
      <c r="G1064" s="160"/>
      <c r="H1064" s="157"/>
      <c r="I1064" s="160"/>
      <c r="J1064" s="160"/>
      <c r="K1064" s="157"/>
      <c r="L1064" s="159"/>
      <c r="M1064" s="100"/>
      <c r="N1064" s="100"/>
      <c r="O1064" s="130"/>
      <c r="P1064" s="130"/>
    </row>
    <row r="1065" spans="1:16">
      <c r="A1065" s="155"/>
      <c r="B1065" s="156"/>
      <c r="C1065" s="161"/>
      <c r="D1065" s="159"/>
      <c r="E1065" s="160"/>
      <c r="F1065" s="160"/>
      <c r="G1065" s="160"/>
      <c r="H1065" s="157"/>
      <c r="I1065" s="160"/>
      <c r="J1065" s="160"/>
      <c r="K1065" s="157"/>
      <c r="L1065" s="159"/>
      <c r="M1065" s="100"/>
      <c r="N1065" s="100"/>
      <c r="O1065" s="130"/>
      <c r="P1065" s="130"/>
    </row>
    <row r="1066" spans="1:16">
      <c r="A1066" s="155"/>
      <c r="B1066" s="156"/>
      <c r="C1066" s="161"/>
      <c r="D1066" s="159"/>
      <c r="E1066" s="160"/>
      <c r="F1066" s="160"/>
      <c r="G1066" s="160"/>
      <c r="H1066" s="157"/>
      <c r="I1066" s="157"/>
      <c r="J1066" s="160"/>
      <c r="K1066" s="160"/>
      <c r="L1066" s="159"/>
      <c r="M1066" s="100"/>
      <c r="N1066" s="100"/>
      <c r="O1066" s="130"/>
      <c r="P1066" s="130"/>
    </row>
    <row r="1067" spans="1:16">
      <c r="A1067" s="155"/>
      <c r="B1067" s="156"/>
      <c r="C1067" s="161"/>
      <c r="D1067" s="159"/>
      <c r="E1067" s="160"/>
      <c r="F1067" s="160"/>
      <c r="G1067" s="160"/>
      <c r="H1067" s="157"/>
      <c r="I1067" s="157"/>
      <c r="J1067" s="160"/>
      <c r="K1067" s="157"/>
      <c r="L1067" s="159"/>
      <c r="M1067" s="100"/>
      <c r="N1067" s="100"/>
      <c r="O1067" s="130"/>
      <c r="P1067" s="130"/>
    </row>
    <row r="1068" spans="1:16">
      <c r="A1068" s="155"/>
      <c r="B1068" s="156"/>
      <c r="C1068" s="161"/>
      <c r="D1068" s="159"/>
      <c r="E1068" s="160"/>
      <c r="F1068" s="160"/>
      <c r="G1068" s="160"/>
      <c r="H1068" s="157"/>
      <c r="I1068" s="160"/>
      <c r="J1068" s="160"/>
      <c r="K1068" s="157"/>
      <c r="L1068" s="159"/>
      <c r="M1068" s="100"/>
      <c r="N1068" s="100"/>
      <c r="O1068" s="130"/>
      <c r="P1068" s="130"/>
    </row>
    <row r="1069" spans="1:16">
      <c r="A1069" s="155"/>
      <c r="B1069" s="156"/>
      <c r="C1069" s="161"/>
      <c r="D1069" s="159"/>
      <c r="E1069" s="160"/>
      <c r="F1069" s="160"/>
      <c r="G1069" s="160"/>
      <c r="H1069" s="157"/>
      <c r="I1069" s="157"/>
      <c r="J1069" s="160"/>
      <c r="K1069" s="157"/>
      <c r="L1069" s="159"/>
      <c r="M1069" s="100"/>
      <c r="N1069" s="100"/>
      <c r="O1069" s="130"/>
      <c r="P1069" s="130"/>
    </row>
    <row r="1070" spans="1:16">
      <c r="A1070" s="155"/>
      <c r="B1070" s="156"/>
      <c r="C1070" s="161"/>
      <c r="D1070" s="159"/>
      <c r="E1070" s="160"/>
      <c r="F1070" s="160"/>
      <c r="G1070" s="160"/>
      <c r="H1070" s="157"/>
      <c r="I1070" s="160"/>
      <c r="J1070" s="160"/>
      <c r="K1070" s="157"/>
      <c r="L1070" s="159"/>
      <c r="M1070" s="100"/>
      <c r="N1070" s="100"/>
      <c r="O1070" s="130"/>
      <c r="P1070" s="130"/>
    </row>
    <row r="1071" spans="1:16">
      <c r="A1071" s="155"/>
      <c r="B1071" s="156"/>
      <c r="C1071" s="161"/>
      <c r="D1071" s="159"/>
      <c r="E1071" s="160"/>
      <c r="F1071" s="160"/>
      <c r="G1071" s="160"/>
      <c r="H1071" s="157"/>
      <c r="I1071" s="160"/>
      <c r="J1071" s="160"/>
      <c r="K1071" s="160"/>
      <c r="L1071" s="159"/>
      <c r="M1071" s="100"/>
      <c r="N1071" s="100"/>
      <c r="O1071" s="130"/>
      <c r="P1071" s="130"/>
    </row>
    <row r="1072" spans="1:16">
      <c r="A1072" s="155"/>
      <c r="B1072" s="156"/>
      <c r="C1072" s="161"/>
      <c r="D1072" s="159"/>
      <c r="E1072" s="160"/>
      <c r="F1072" s="160"/>
      <c r="G1072" s="160"/>
      <c r="H1072" s="157"/>
      <c r="I1072" s="160"/>
      <c r="J1072" s="160"/>
      <c r="K1072" s="160"/>
      <c r="L1072" s="159"/>
      <c r="M1072" s="100"/>
      <c r="N1072" s="100"/>
      <c r="O1072" s="130"/>
      <c r="P1072" s="130"/>
    </row>
    <row r="1073" spans="1:16">
      <c r="A1073" s="155"/>
      <c r="B1073" s="156"/>
      <c r="C1073" s="161"/>
      <c r="D1073" s="159"/>
      <c r="E1073" s="160"/>
      <c r="F1073" s="160"/>
      <c r="G1073" s="160"/>
      <c r="H1073" s="157"/>
      <c r="I1073" s="160"/>
      <c r="J1073" s="160"/>
      <c r="K1073" s="160"/>
      <c r="L1073" s="159"/>
      <c r="M1073" s="100"/>
      <c r="N1073" s="100"/>
      <c r="O1073" s="130"/>
      <c r="P1073" s="130"/>
    </row>
    <row r="1074" spans="1:16">
      <c r="A1074" s="155"/>
      <c r="B1074" s="156"/>
      <c r="C1074" s="161"/>
      <c r="D1074" s="159"/>
      <c r="E1074" s="160"/>
      <c r="F1074" s="160"/>
      <c r="G1074" s="160"/>
      <c r="H1074" s="157"/>
      <c r="I1074" s="157"/>
      <c r="J1074" s="160"/>
      <c r="K1074" s="160"/>
      <c r="L1074" s="159"/>
      <c r="M1074" s="100"/>
      <c r="N1074" s="100"/>
      <c r="O1074" s="130"/>
      <c r="P1074" s="130"/>
    </row>
    <row r="1075" spans="1:16">
      <c r="A1075" s="155"/>
      <c r="B1075" s="156"/>
      <c r="C1075" s="161"/>
      <c r="D1075" s="159"/>
      <c r="E1075" s="160"/>
      <c r="F1075" s="160"/>
      <c r="G1075" s="160"/>
      <c r="H1075" s="157"/>
      <c r="I1075" s="160"/>
      <c r="J1075" s="160"/>
      <c r="K1075" s="160"/>
      <c r="L1075" s="159"/>
      <c r="M1075" s="100"/>
      <c r="N1075" s="100"/>
      <c r="O1075" s="130"/>
      <c r="P1075" s="130"/>
    </row>
    <row r="1076" spans="1:16">
      <c r="A1076" s="155"/>
      <c r="B1076" s="156"/>
      <c r="C1076" s="161"/>
      <c r="D1076" s="159"/>
      <c r="E1076" s="160"/>
      <c r="F1076" s="160"/>
      <c r="G1076" s="160"/>
      <c r="H1076" s="157"/>
      <c r="I1076" s="157"/>
      <c r="J1076" s="160"/>
      <c r="K1076" s="160"/>
      <c r="L1076" s="159"/>
      <c r="M1076" s="100"/>
      <c r="N1076" s="100"/>
      <c r="O1076" s="130"/>
      <c r="P1076" s="130"/>
    </row>
    <row r="1077" spans="1:16">
      <c r="A1077" s="155"/>
      <c r="B1077" s="156"/>
      <c r="C1077" s="161"/>
      <c r="D1077" s="159"/>
      <c r="E1077" s="160"/>
      <c r="F1077" s="160"/>
      <c r="G1077" s="160"/>
      <c r="H1077" s="157"/>
      <c r="I1077" s="157"/>
      <c r="J1077" s="160"/>
      <c r="K1077" s="160"/>
      <c r="L1077" s="159"/>
      <c r="M1077" s="100"/>
      <c r="N1077" s="100"/>
      <c r="O1077" s="130"/>
      <c r="P1077" s="130"/>
    </row>
    <row r="1078" spans="1:16">
      <c r="A1078" s="155"/>
      <c r="B1078" s="156"/>
      <c r="C1078" s="161"/>
      <c r="D1078" s="159"/>
      <c r="E1078" s="160"/>
      <c r="F1078" s="160"/>
      <c r="G1078" s="160"/>
      <c r="H1078" s="157"/>
      <c r="I1078" s="160"/>
      <c r="J1078" s="160"/>
      <c r="K1078" s="160"/>
      <c r="L1078" s="159"/>
      <c r="M1078" s="100"/>
      <c r="N1078" s="100"/>
      <c r="O1078" s="130"/>
      <c r="P1078" s="130"/>
    </row>
    <row r="1079" spans="1:16">
      <c r="A1079" s="155"/>
      <c r="B1079" s="156"/>
      <c r="C1079" s="161"/>
      <c r="D1079" s="159"/>
      <c r="E1079" s="160"/>
      <c r="F1079" s="160"/>
      <c r="G1079" s="160"/>
      <c r="H1079" s="157"/>
      <c r="I1079" s="160"/>
      <c r="J1079" s="160"/>
      <c r="K1079" s="160"/>
      <c r="L1079" s="159"/>
      <c r="M1079" s="100"/>
      <c r="N1079" s="100"/>
      <c r="O1079" s="130"/>
      <c r="P1079" s="130"/>
    </row>
    <row r="1080" spans="1:16">
      <c r="A1080" s="155"/>
      <c r="B1080" s="156"/>
      <c r="C1080" s="161"/>
      <c r="D1080" s="159"/>
      <c r="E1080" s="160"/>
      <c r="F1080" s="160"/>
      <c r="G1080" s="160"/>
      <c r="H1080" s="157"/>
      <c r="I1080" s="160"/>
      <c r="J1080" s="157"/>
      <c r="K1080" s="157"/>
      <c r="L1080" s="159"/>
      <c r="M1080" s="100"/>
      <c r="N1080" s="100"/>
      <c r="O1080" s="130"/>
      <c r="P1080" s="130"/>
    </row>
    <row r="1081" spans="1:16">
      <c r="A1081" s="155"/>
      <c r="B1081" s="156"/>
      <c r="C1081" s="161"/>
      <c r="D1081" s="159"/>
      <c r="E1081" s="160"/>
      <c r="F1081" s="160"/>
      <c r="G1081" s="160"/>
      <c r="H1081" s="157"/>
      <c r="I1081" s="160"/>
      <c r="J1081" s="157"/>
      <c r="K1081" s="157"/>
      <c r="L1081" s="159"/>
      <c r="M1081" s="100"/>
      <c r="N1081" s="100"/>
      <c r="O1081" s="130"/>
      <c r="P1081" s="130"/>
    </row>
    <row r="1082" spans="1:16">
      <c r="A1082" s="155"/>
      <c r="B1082" s="156"/>
      <c r="C1082" s="161"/>
      <c r="D1082" s="159"/>
      <c r="E1082" s="160"/>
      <c r="F1082" s="160"/>
      <c r="G1082" s="160"/>
      <c r="H1082" s="157"/>
      <c r="I1082" s="157"/>
      <c r="J1082" s="157"/>
      <c r="K1082" s="157"/>
      <c r="L1082" s="159"/>
      <c r="M1082" s="100"/>
      <c r="N1082" s="100"/>
      <c r="O1082" s="130"/>
      <c r="P1082" s="130"/>
    </row>
    <row r="1083" spans="1:16">
      <c r="A1083" s="155"/>
      <c r="B1083" s="156"/>
      <c r="C1083" s="161"/>
      <c r="D1083" s="159"/>
      <c r="E1083" s="160"/>
      <c r="F1083" s="160"/>
      <c r="G1083" s="160"/>
      <c r="H1083" s="157"/>
      <c r="I1083" s="157"/>
      <c r="J1083" s="157"/>
      <c r="K1083" s="160"/>
      <c r="L1083" s="159"/>
      <c r="M1083" s="100"/>
      <c r="N1083" s="100"/>
      <c r="O1083" s="130"/>
      <c r="P1083" s="130"/>
    </row>
    <row r="1084" spans="1:16">
      <c r="A1084" s="155"/>
      <c r="B1084" s="156"/>
      <c r="C1084" s="161"/>
      <c r="D1084" s="159"/>
      <c r="E1084" s="160"/>
      <c r="F1084" s="160"/>
      <c r="G1084" s="160"/>
      <c r="H1084" s="157"/>
      <c r="I1084" s="157"/>
      <c r="J1084" s="157"/>
      <c r="K1084" s="157"/>
      <c r="L1084" s="159"/>
      <c r="M1084" s="100"/>
      <c r="N1084" s="100"/>
      <c r="O1084" s="130"/>
      <c r="P1084" s="130"/>
    </row>
    <row r="1085" spans="1:16">
      <c r="A1085" s="155"/>
      <c r="B1085" s="156"/>
      <c r="C1085" s="161"/>
      <c r="D1085" s="159"/>
      <c r="E1085" s="160"/>
      <c r="F1085" s="160"/>
      <c r="G1085" s="160"/>
      <c r="H1085" s="157"/>
      <c r="I1085" s="157"/>
      <c r="J1085" s="157"/>
      <c r="K1085" s="157"/>
      <c r="L1085" s="159"/>
      <c r="M1085" s="100"/>
      <c r="N1085" s="100"/>
      <c r="O1085" s="130"/>
      <c r="P1085" s="130"/>
    </row>
    <row r="1086" spans="1:16">
      <c r="A1086" s="155"/>
      <c r="B1086" s="156"/>
      <c r="C1086" s="161"/>
      <c r="D1086" s="159"/>
      <c r="E1086" s="157"/>
      <c r="F1086" s="160"/>
      <c r="G1086" s="160"/>
      <c r="H1086" s="157"/>
      <c r="I1086" s="160"/>
      <c r="J1086" s="157"/>
      <c r="K1086" s="157"/>
      <c r="L1086" s="159"/>
      <c r="M1086" s="100"/>
      <c r="N1086" s="100"/>
      <c r="O1086" s="130"/>
      <c r="P1086" s="130"/>
    </row>
    <row r="1087" spans="1:16">
      <c r="A1087" s="155"/>
      <c r="B1087" s="156"/>
      <c r="C1087" s="161"/>
      <c r="D1087" s="159"/>
      <c r="E1087" s="157"/>
      <c r="F1087" s="160"/>
      <c r="G1087" s="160"/>
      <c r="H1087" s="157"/>
      <c r="I1087" s="157"/>
      <c r="J1087" s="157"/>
      <c r="K1087" s="157"/>
      <c r="L1087" s="159"/>
      <c r="M1087" s="100"/>
      <c r="N1087" s="100"/>
      <c r="O1087" s="130"/>
      <c r="P1087" s="130"/>
    </row>
    <row r="1088" spans="1:16">
      <c r="A1088" s="155"/>
      <c r="B1088" s="156"/>
      <c r="C1088" s="161"/>
      <c r="D1088" s="159"/>
      <c r="E1088" s="157"/>
      <c r="F1088" s="157"/>
      <c r="G1088" s="160"/>
      <c r="H1088" s="157"/>
      <c r="I1088" s="157"/>
      <c r="J1088" s="157"/>
      <c r="K1088" s="157"/>
      <c r="L1088" s="159"/>
      <c r="M1088" s="100"/>
      <c r="N1088" s="100"/>
      <c r="O1088" s="130"/>
      <c r="P1088" s="130"/>
    </row>
    <row r="1089" spans="1:16">
      <c r="A1089" s="155"/>
      <c r="B1089" s="156"/>
      <c r="C1089" s="161"/>
      <c r="D1089" s="159"/>
      <c r="E1089" s="157"/>
      <c r="F1089" s="160"/>
      <c r="G1089" s="160"/>
      <c r="H1089" s="157"/>
      <c r="I1089" s="157"/>
      <c r="J1089" s="157"/>
      <c r="K1089" s="157"/>
      <c r="L1089" s="159"/>
      <c r="M1089" s="100"/>
      <c r="N1089" s="100"/>
      <c r="O1089" s="130"/>
      <c r="P1089" s="130"/>
    </row>
    <row r="1090" spans="1:16">
      <c r="A1090" s="155"/>
      <c r="B1090" s="156"/>
      <c r="C1090" s="161"/>
      <c r="D1090" s="159"/>
      <c r="E1090" s="157"/>
      <c r="F1090" s="160"/>
      <c r="G1090" s="160"/>
      <c r="H1090" s="157"/>
      <c r="I1090" s="157"/>
      <c r="J1090" s="157"/>
      <c r="K1090" s="157"/>
      <c r="L1090" s="159"/>
      <c r="M1090" s="100"/>
      <c r="N1090" s="100"/>
      <c r="O1090" s="130"/>
      <c r="P1090" s="130"/>
    </row>
    <row r="1091" spans="1:16">
      <c r="A1091" s="155"/>
      <c r="B1091" s="156"/>
      <c r="C1091" s="161"/>
      <c r="D1091" s="159"/>
      <c r="E1091" s="157"/>
      <c r="F1091" s="160"/>
      <c r="G1091" s="160"/>
      <c r="H1091" s="157"/>
      <c r="I1091" s="157"/>
      <c r="J1091" s="157"/>
      <c r="K1091" s="157"/>
      <c r="L1091" s="159"/>
      <c r="M1091" s="100"/>
      <c r="N1091" s="100"/>
      <c r="O1091" s="130"/>
      <c r="P1091" s="130"/>
    </row>
    <row r="1092" spans="1:16">
      <c r="A1092" s="155"/>
      <c r="B1092" s="156"/>
      <c r="C1092" s="161"/>
      <c r="D1092" s="159"/>
      <c r="E1092" s="160"/>
      <c r="F1092" s="160"/>
      <c r="G1092" s="160"/>
      <c r="H1092" s="157"/>
      <c r="I1092" s="157"/>
      <c r="J1092" s="160"/>
      <c r="K1092" s="160"/>
      <c r="L1092" s="159"/>
      <c r="M1092" s="100"/>
      <c r="N1092" s="100"/>
      <c r="O1092" s="130"/>
      <c r="P1092" s="130"/>
    </row>
    <row r="1093" spans="1:16">
      <c r="A1093" s="155"/>
      <c r="B1093" s="156"/>
      <c r="C1093" s="161"/>
      <c r="D1093" s="159"/>
      <c r="E1093" s="160"/>
      <c r="F1093" s="160"/>
      <c r="G1093" s="160"/>
      <c r="H1093" s="157"/>
      <c r="I1093" s="157"/>
      <c r="J1093" s="160"/>
      <c r="K1093" s="160"/>
      <c r="L1093" s="159"/>
      <c r="M1093" s="100"/>
      <c r="N1093" s="100"/>
      <c r="O1093" s="130"/>
      <c r="P1093" s="130"/>
    </row>
    <row r="1094" spans="1:16">
      <c r="A1094" s="155"/>
      <c r="B1094" s="156"/>
      <c r="C1094" s="161"/>
      <c r="D1094" s="159"/>
      <c r="E1094" s="160"/>
      <c r="F1094" s="160"/>
      <c r="G1094" s="160"/>
      <c r="H1094" s="157"/>
      <c r="I1094" s="157"/>
      <c r="J1094" s="160"/>
      <c r="K1094" s="160"/>
      <c r="L1094" s="159"/>
      <c r="M1094" s="100"/>
      <c r="N1094" s="100"/>
      <c r="O1094" s="130"/>
      <c r="P1094" s="130"/>
    </row>
    <row r="1095" spans="1:16">
      <c r="A1095" s="155"/>
      <c r="B1095" s="156"/>
      <c r="C1095" s="161"/>
      <c r="D1095" s="159"/>
      <c r="E1095" s="160"/>
      <c r="F1095" s="160"/>
      <c r="G1095" s="160"/>
      <c r="H1095" s="157"/>
      <c r="I1095" s="160"/>
      <c r="J1095" s="160"/>
      <c r="K1095" s="160"/>
      <c r="L1095" s="159"/>
      <c r="M1095" s="100"/>
      <c r="N1095" s="100"/>
      <c r="O1095" s="130"/>
      <c r="P1095" s="130"/>
    </row>
    <row r="1096" spans="1:16">
      <c r="A1096" s="155"/>
      <c r="B1096" s="156"/>
      <c r="C1096" s="161"/>
      <c r="D1096" s="159"/>
      <c r="E1096" s="160"/>
      <c r="F1096" s="160"/>
      <c r="G1096" s="160"/>
      <c r="H1096" s="157"/>
      <c r="I1096" s="160"/>
      <c r="J1096" s="160"/>
      <c r="K1096" s="160"/>
      <c r="L1096" s="159"/>
      <c r="M1096" s="100"/>
      <c r="N1096" s="100"/>
      <c r="O1096" s="130"/>
      <c r="P1096" s="130"/>
    </row>
    <row r="1097" spans="1:16">
      <c r="A1097" s="155"/>
      <c r="B1097" s="156"/>
      <c r="C1097" s="161"/>
      <c r="D1097" s="159"/>
      <c r="E1097" s="160"/>
      <c r="F1097" s="160"/>
      <c r="G1097" s="160"/>
      <c r="H1097" s="157"/>
      <c r="I1097" s="160"/>
      <c r="J1097" s="160"/>
      <c r="K1097" s="160"/>
      <c r="L1097" s="159"/>
      <c r="M1097" s="100"/>
      <c r="N1097" s="100"/>
      <c r="O1097" s="130"/>
      <c r="P1097" s="130"/>
    </row>
    <row r="1098" spans="1:16">
      <c r="A1098" s="155"/>
      <c r="B1098" s="156"/>
      <c r="C1098" s="161"/>
      <c r="D1098" s="159"/>
      <c r="E1098" s="160"/>
      <c r="F1098" s="160"/>
      <c r="G1098" s="160"/>
      <c r="H1098" s="157"/>
      <c r="I1098" s="157"/>
      <c r="J1098" s="160"/>
      <c r="K1098" s="160"/>
      <c r="L1098" s="159"/>
      <c r="M1098" s="100"/>
      <c r="N1098" s="100"/>
      <c r="O1098" s="130"/>
      <c r="P1098" s="130"/>
    </row>
    <row r="1099" spans="1:16">
      <c r="A1099" s="155"/>
      <c r="B1099" s="156"/>
      <c r="C1099" s="161"/>
      <c r="D1099" s="159"/>
      <c r="E1099" s="160"/>
      <c r="F1099" s="160"/>
      <c r="G1099" s="160"/>
      <c r="H1099" s="157"/>
      <c r="I1099" s="160"/>
      <c r="J1099" s="160"/>
      <c r="K1099" s="160"/>
      <c r="L1099" s="159"/>
      <c r="M1099" s="100"/>
      <c r="N1099" s="100"/>
      <c r="O1099" s="130"/>
      <c r="P1099" s="130"/>
    </row>
    <row r="1100" spans="1:16">
      <c r="A1100" s="155"/>
      <c r="B1100" s="156"/>
      <c r="C1100" s="161"/>
      <c r="D1100" s="159"/>
      <c r="E1100" s="160"/>
      <c r="F1100" s="160"/>
      <c r="G1100" s="160"/>
      <c r="H1100" s="157"/>
      <c r="I1100" s="157"/>
      <c r="J1100" s="160"/>
      <c r="K1100" s="160"/>
      <c r="L1100" s="159"/>
      <c r="M1100" s="100"/>
      <c r="N1100" s="100"/>
      <c r="O1100" s="130"/>
      <c r="P1100" s="130"/>
    </row>
    <row r="1101" spans="1:16">
      <c r="A1101" s="155"/>
      <c r="B1101" s="156"/>
      <c r="C1101" s="161"/>
      <c r="D1101" s="159"/>
      <c r="E1101" s="160"/>
      <c r="F1101" s="160"/>
      <c r="G1101" s="160"/>
      <c r="H1101" s="157"/>
      <c r="I1101" s="157"/>
      <c r="J1101" s="160"/>
      <c r="K1101" s="160"/>
      <c r="L1101" s="159"/>
      <c r="M1101" s="100"/>
      <c r="N1101" s="100"/>
      <c r="O1101" s="130"/>
      <c r="P1101" s="130"/>
    </row>
    <row r="1102" spans="1:16">
      <c r="A1102" s="155"/>
      <c r="B1102" s="156"/>
      <c r="C1102" s="161"/>
      <c r="D1102" s="159"/>
      <c r="E1102" s="160"/>
      <c r="F1102" s="160"/>
      <c r="G1102" s="160"/>
      <c r="H1102" s="157"/>
      <c r="I1102" s="157"/>
      <c r="J1102" s="160"/>
      <c r="K1102" s="160"/>
      <c r="L1102" s="159"/>
      <c r="M1102" s="100"/>
      <c r="N1102" s="100"/>
      <c r="O1102" s="130"/>
      <c r="P1102" s="130"/>
    </row>
    <row r="1103" spans="1:16">
      <c r="A1103" s="155"/>
      <c r="B1103" s="156"/>
      <c r="C1103" s="161"/>
      <c r="D1103" s="159"/>
      <c r="E1103" s="160"/>
      <c r="F1103" s="160"/>
      <c r="G1103" s="160"/>
      <c r="H1103" s="157"/>
      <c r="I1103" s="157"/>
      <c r="J1103" s="160"/>
      <c r="K1103" s="160"/>
      <c r="L1103" s="159"/>
      <c r="M1103" s="100"/>
      <c r="N1103" s="100"/>
      <c r="O1103" s="130"/>
      <c r="P1103" s="130"/>
    </row>
    <row r="1104" spans="1:16">
      <c r="A1104" s="155"/>
      <c r="B1104" s="156"/>
      <c r="C1104" s="161"/>
      <c r="D1104" s="159"/>
      <c r="E1104" s="160"/>
      <c r="F1104" s="160"/>
      <c r="G1104" s="160"/>
      <c r="H1104" s="157"/>
      <c r="I1104" s="160"/>
      <c r="J1104" s="160"/>
      <c r="K1104" s="160"/>
      <c r="L1104" s="159"/>
      <c r="M1104" s="100"/>
      <c r="N1104" s="100"/>
      <c r="O1104" s="130"/>
      <c r="P1104" s="130"/>
    </row>
    <row r="1105" spans="1:16">
      <c r="A1105" s="155"/>
      <c r="B1105" s="156"/>
      <c r="C1105" s="161"/>
      <c r="D1105" s="159"/>
      <c r="E1105" s="160"/>
      <c r="F1105" s="160"/>
      <c r="G1105" s="160"/>
      <c r="H1105" s="157"/>
      <c r="I1105" s="160"/>
      <c r="J1105" s="160"/>
      <c r="K1105" s="160"/>
      <c r="L1105" s="159"/>
      <c r="M1105" s="100"/>
      <c r="N1105" s="100"/>
      <c r="O1105" s="130"/>
      <c r="P1105" s="130"/>
    </row>
    <row r="1106" spans="1:16">
      <c r="A1106" s="155"/>
      <c r="B1106" s="156"/>
      <c r="C1106" s="161"/>
      <c r="D1106" s="159"/>
      <c r="E1106" s="160"/>
      <c r="F1106" s="160"/>
      <c r="G1106" s="160"/>
      <c r="H1106" s="157"/>
      <c r="I1106" s="160"/>
      <c r="J1106" s="157"/>
      <c r="K1106" s="157"/>
      <c r="L1106" s="159"/>
      <c r="M1106" s="100"/>
      <c r="N1106" s="100"/>
      <c r="O1106" s="130"/>
      <c r="P1106" s="130"/>
    </row>
    <row r="1107" spans="1:16">
      <c r="A1107" s="155"/>
      <c r="B1107" s="156"/>
      <c r="C1107" s="161"/>
      <c r="D1107" s="159"/>
      <c r="E1107" s="157"/>
      <c r="F1107" s="160"/>
      <c r="G1107" s="160"/>
      <c r="H1107" s="157"/>
      <c r="I1107" s="157"/>
      <c r="J1107" s="157"/>
      <c r="K1107" s="157"/>
      <c r="L1107" s="159"/>
      <c r="M1107" s="100"/>
      <c r="N1107" s="100"/>
      <c r="O1107" s="130"/>
      <c r="P1107" s="130"/>
    </row>
    <row r="1108" spans="1:16">
      <c r="A1108" s="155"/>
      <c r="B1108" s="156"/>
      <c r="C1108" s="161"/>
      <c r="D1108" s="159"/>
      <c r="E1108" s="157"/>
      <c r="F1108" s="160"/>
      <c r="G1108" s="160"/>
      <c r="H1108" s="157"/>
      <c r="I1108" s="157"/>
      <c r="J1108" s="157"/>
      <c r="K1108" s="157"/>
      <c r="L1108" s="159"/>
      <c r="M1108" s="100"/>
      <c r="N1108" s="100"/>
      <c r="O1108" s="130"/>
      <c r="P1108" s="130"/>
    </row>
    <row r="1109" spans="1:16">
      <c r="A1109" s="155"/>
      <c r="B1109" s="156"/>
      <c r="C1109" s="161"/>
      <c r="D1109" s="159"/>
      <c r="E1109" s="157"/>
      <c r="F1109" s="160"/>
      <c r="G1109" s="160"/>
      <c r="H1109" s="157"/>
      <c r="I1109" s="157"/>
      <c r="J1109" s="157"/>
      <c r="K1109" s="157"/>
      <c r="L1109" s="159"/>
      <c r="M1109" s="100"/>
      <c r="N1109" s="100"/>
      <c r="O1109" s="130"/>
      <c r="P1109" s="130"/>
    </row>
    <row r="1110" spans="1:16">
      <c r="A1110" s="155"/>
      <c r="B1110" s="156"/>
      <c r="C1110" s="161"/>
      <c r="D1110" s="159"/>
      <c r="E1110" s="157"/>
      <c r="F1110" s="157"/>
      <c r="G1110" s="160"/>
      <c r="H1110" s="157"/>
      <c r="I1110" s="157"/>
      <c r="J1110" s="157"/>
      <c r="K1110" s="157"/>
      <c r="L1110" s="159"/>
      <c r="M1110" s="100"/>
      <c r="N1110" s="100"/>
      <c r="O1110" s="130"/>
      <c r="P1110" s="130"/>
    </row>
    <row r="1111" spans="1:16">
      <c r="A1111" s="155"/>
      <c r="B1111" s="156"/>
      <c r="C1111" s="161"/>
      <c r="D1111" s="159"/>
      <c r="E1111" s="157"/>
      <c r="F1111" s="157"/>
      <c r="G1111" s="160"/>
      <c r="H1111" s="157"/>
      <c r="I1111" s="157"/>
      <c r="J1111" s="157"/>
      <c r="K1111" s="157"/>
      <c r="L1111" s="159"/>
      <c r="M1111" s="100"/>
      <c r="N1111" s="100"/>
      <c r="O1111" s="130"/>
      <c r="P1111" s="130"/>
    </row>
    <row r="1112" spans="1:16">
      <c r="A1112" s="155"/>
      <c r="B1112" s="156"/>
      <c r="C1112" s="161"/>
      <c r="D1112" s="159"/>
      <c r="E1112" s="157"/>
      <c r="F1112" s="160"/>
      <c r="G1112" s="160"/>
      <c r="H1112" s="157"/>
      <c r="I1112" s="157"/>
      <c r="J1112" s="157"/>
      <c r="K1112" s="157"/>
      <c r="L1112" s="159"/>
      <c r="M1112" s="100"/>
      <c r="N1112" s="100"/>
      <c r="O1112" s="130"/>
      <c r="P1112" s="130"/>
    </row>
    <row r="1113" spans="1:16">
      <c r="A1113" s="155"/>
      <c r="B1113" s="156"/>
      <c r="C1113" s="161"/>
      <c r="D1113" s="159"/>
      <c r="E1113" s="157"/>
      <c r="F1113" s="157"/>
      <c r="G1113" s="160"/>
      <c r="H1113" s="157"/>
      <c r="I1113" s="157"/>
      <c r="J1113" s="157"/>
      <c r="K1113" s="157"/>
      <c r="L1113" s="159"/>
      <c r="M1113" s="100"/>
      <c r="N1113" s="100"/>
      <c r="O1113" s="130"/>
      <c r="P1113" s="130"/>
    </row>
    <row r="1114" spans="1:16">
      <c r="A1114" s="155"/>
      <c r="B1114" s="156"/>
      <c r="C1114" s="161"/>
      <c r="D1114" s="159"/>
      <c r="E1114" s="157"/>
      <c r="F1114" s="157"/>
      <c r="G1114" s="160"/>
      <c r="H1114" s="157"/>
      <c r="I1114" s="157"/>
      <c r="J1114" s="157"/>
      <c r="K1114" s="157"/>
      <c r="L1114" s="159"/>
      <c r="M1114" s="100"/>
      <c r="N1114" s="100"/>
      <c r="O1114" s="130"/>
      <c r="P1114" s="130"/>
    </row>
    <row r="1115" spans="1:16">
      <c r="A1115" s="155"/>
      <c r="B1115" s="156"/>
      <c r="C1115" s="161"/>
      <c r="D1115" s="159"/>
      <c r="E1115" s="157"/>
      <c r="F1115" s="157"/>
      <c r="G1115" s="160"/>
      <c r="H1115" s="157"/>
      <c r="I1115" s="157"/>
      <c r="J1115" s="157"/>
      <c r="K1115" s="157"/>
      <c r="L1115" s="159"/>
      <c r="M1115" s="100"/>
      <c r="N1115" s="100"/>
      <c r="O1115" s="130"/>
      <c r="P1115" s="130"/>
    </row>
    <row r="1116" spans="1:16">
      <c r="A1116" s="155"/>
      <c r="B1116" s="156"/>
      <c r="C1116" s="161"/>
      <c r="D1116" s="159"/>
      <c r="E1116" s="160"/>
      <c r="F1116" s="160"/>
      <c r="G1116" s="160"/>
      <c r="H1116" s="157"/>
      <c r="I1116" s="157"/>
      <c r="J1116" s="157"/>
      <c r="K1116" s="157"/>
      <c r="L1116" s="159"/>
      <c r="M1116" s="100"/>
      <c r="N1116" s="100"/>
      <c r="O1116" s="130"/>
      <c r="P1116" s="130"/>
    </row>
    <row r="1117" spans="1:16">
      <c r="A1117" s="155"/>
      <c r="B1117" s="156"/>
      <c r="C1117" s="161"/>
      <c r="D1117" s="159"/>
      <c r="E1117" s="160"/>
      <c r="F1117" s="160"/>
      <c r="G1117" s="160"/>
      <c r="H1117" s="157"/>
      <c r="I1117" s="157"/>
      <c r="J1117" s="157"/>
      <c r="K1117" s="157"/>
      <c r="L1117" s="159"/>
      <c r="M1117" s="100"/>
      <c r="N1117" s="100"/>
      <c r="O1117" s="130"/>
      <c r="P1117" s="130"/>
    </row>
    <row r="1118" spans="1:16">
      <c r="A1118" s="155"/>
      <c r="B1118" s="156"/>
      <c r="C1118" s="161"/>
      <c r="D1118" s="159"/>
      <c r="E1118" s="160"/>
      <c r="F1118" s="160"/>
      <c r="G1118" s="160"/>
      <c r="H1118" s="157"/>
      <c r="I1118" s="157"/>
      <c r="J1118" s="160"/>
      <c r="K1118" s="160"/>
      <c r="L1118" s="159"/>
      <c r="M1118" s="100"/>
      <c r="N1118" s="100"/>
      <c r="O1118" s="130"/>
      <c r="P1118" s="130"/>
    </row>
    <row r="1119" spans="1:16">
      <c r="A1119" s="155"/>
      <c r="B1119" s="156"/>
      <c r="C1119" s="161"/>
      <c r="D1119" s="159"/>
      <c r="E1119" s="160"/>
      <c r="F1119" s="160"/>
      <c r="G1119" s="160"/>
      <c r="H1119" s="157"/>
      <c r="I1119" s="157"/>
      <c r="J1119" s="160"/>
      <c r="K1119" s="160"/>
      <c r="L1119" s="159"/>
      <c r="M1119" s="100"/>
      <c r="N1119" s="100"/>
      <c r="O1119" s="130"/>
      <c r="P1119" s="130"/>
    </row>
    <row r="1120" spans="1:16">
      <c r="A1120" s="155"/>
      <c r="B1120" s="156"/>
      <c r="C1120" s="161"/>
      <c r="D1120" s="159"/>
      <c r="E1120" s="160"/>
      <c r="F1120" s="160"/>
      <c r="G1120" s="160"/>
      <c r="H1120" s="157"/>
      <c r="I1120" s="157"/>
      <c r="J1120" s="160"/>
      <c r="K1120" s="160"/>
      <c r="L1120" s="159"/>
      <c r="M1120" s="100"/>
      <c r="N1120" s="100"/>
      <c r="O1120" s="130"/>
      <c r="P1120" s="130"/>
    </row>
    <row r="1121" spans="1:16">
      <c r="A1121" s="155"/>
      <c r="B1121" s="156"/>
      <c r="C1121" s="161"/>
      <c r="D1121" s="159"/>
      <c r="E1121" s="160"/>
      <c r="F1121" s="160"/>
      <c r="G1121" s="160"/>
      <c r="H1121" s="157"/>
      <c r="I1121" s="160"/>
      <c r="J1121" s="160"/>
      <c r="K1121" s="160"/>
      <c r="L1121" s="159"/>
      <c r="M1121" s="100"/>
      <c r="N1121" s="100"/>
      <c r="O1121" s="130"/>
      <c r="P1121" s="130"/>
    </row>
    <row r="1122" spans="1:16">
      <c r="A1122" s="155"/>
      <c r="B1122" s="156"/>
      <c r="C1122" s="161"/>
      <c r="D1122" s="159"/>
      <c r="E1122" s="160"/>
      <c r="F1122" s="160"/>
      <c r="G1122" s="160"/>
      <c r="H1122" s="157"/>
      <c r="I1122" s="157"/>
      <c r="J1122" s="160"/>
      <c r="K1122" s="160"/>
      <c r="L1122" s="159"/>
      <c r="M1122" s="100"/>
      <c r="N1122" s="100"/>
      <c r="O1122" s="130"/>
      <c r="P1122" s="130"/>
    </row>
    <row r="1123" spans="1:16">
      <c r="A1123" s="155"/>
      <c r="B1123" s="156"/>
      <c r="C1123" s="161"/>
      <c r="D1123" s="159"/>
      <c r="E1123" s="160"/>
      <c r="F1123" s="160"/>
      <c r="G1123" s="160"/>
      <c r="H1123" s="157"/>
      <c r="I1123" s="157"/>
      <c r="J1123" s="160"/>
      <c r="K1123" s="160"/>
      <c r="L1123" s="159"/>
      <c r="M1123" s="100"/>
      <c r="N1123" s="100"/>
      <c r="O1123" s="130"/>
      <c r="P1123" s="130"/>
    </row>
    <row r="1124" spans="1:16">
      <c r="A1124" s="155"/>
      <c r="B1124" s="156"/>
      <c r="C1124" s="161"/>
      <c r="D1124" s="159"/>
      <c r="E1124" s="160"/>
      <c r="F1124" s="160"/>
      <c r="G1124" s="160"/>
      <c r="H1124" s="157"/>
      <c r="I1124" s="157"/>
      <c r="J1124" s="160"/>
      <c r="K1124" s="160"/>
      <c r="L1124" s="159"/>
      <c r="M1124" s="100"/>
      <c r="N1124" s="100"/>
      <c r="O1124" s="130"/>
      <c r="P1124" s="130"/>
    </row>
    <row r="1125" spans="1:16">
      <c r="A1125" s="155"/>
      <c r="B1125" s="156"/>
      <c r="C1125" s="161"/>
      <c r="D1125" s="159"/>
      <c r="E1125" s="160"/>
      <c r="F1125" s="160"/>
      <c r="G1125" s="160"/>
      <c r="H1125" s="157"/>
      <c r="I1125" s="157"/>
      <c r="J1125" s="160"/>
      <c r="K1125" s="160"/>
      <c r="L1125" s="159"/>
      <c r="M1125" s="100"/>
      <c r="N1125" s="100"/>
      <c r="O1125" s="130"/>
      <c r="P1125" s="130"/>
    </row>
    <row r="1126" spans="1:16">
      <c r="A1126" s="155"/>
      <c r="B1126" s="156"/>
      <c r="C1126" s="161"/>
      <c r="D1126" s="159"/>
      <c r="E1126" s="160"/>
      <c r="F1126" s="160"/>
      <c r="G1126" s="160"/>
      <c r="H1126" s="157"/>
      <c r="I1126" s="157"/>
      <c r="J1126" s="160"/>
      <c r="K1126" s="160"/>
      <c r="L1126" s="159"/>
      <c r="M1126" s="100"/>
      <c r="N1126" s="100"/>
      <c r="O1126" s="130"/>
      <c r="P1126" s="130"/>
    </row>
    <row r="1127" spans="1:16">
      <c r="A1127" s="155"/>
      <c r="B1127" s="156"/>
      <c r="C1127" s="161"/>
      <c r="D1127" s="159"/>
      <c r="E1127" s="160"/>
      <c r="F1127" s="160"/>
      <c r="G1127" s="160"/>
      <c r="H1127" s="157"/>
      <c r="I1127" s="157"/>
      <c r="J1127" s="160"/>
      <c r="K1127" s="160"/>
      <c r="L1127" s="159"/>
      <c r="M1127" s="100"/>
      <c r="N1127" s="100"/>
      <c r="O1127" s="130"/>
      <c r="P1127" s="130"/>
    </row>
    <row r="1128" spans="1:16">
      <c r="A1128" s="155"/>
      <c r="B1128" s="156"/>
      <c r="C1128" s="161"/>
      <c r="D1128" s="159"/>
      <c r="E1128" s="160"/>
      <c r="F1128" s="160"/>
      <c r="G1128" s="160"/>
      <c r="H1128" s="157"/>
      <c r="I1128" s="157"/>
      <c r="J1128" s="160"/>
      <c r="K1128" s="160"/>
      <c r="L1128" s="159"/>
      <c r="M1128" s="100"/>
      <c r="N1128" s="100"/>
      <c r="O1128" s="130"/>
      <c r="P1128" s="130"/>
    </row>
    <row r="1129" spans="1:16">
      <c r="A1129" s="155"/>
      <c r="B1129" s="156"/>
      <c r="C1129" s="161"/>
      <c r="D1129" s="159"/>
      <c r="E1129" s="160"/>
      <c r="F1129" s="160"/>
      <c r="G1129" s="160"/>
      <c r="H1129" s="157"/>
      <c r="I1129" s="157"/>
      <c r="J1129" s="160"/>
      <c r="K1129" s="160"/>
      <c r="L1129" s="159"/>
      <c r="M1129" s="100"/>
      <c r="N1129" s="100"/>
      <c r="O1129" s="130"/>
      <c r="P1129" s="130"/>
    </row>
    <row r="1130" spans="1:16">
      <c r="A1130" s="155"/>
      <c r="B1130" s="156"/>
      <c r="C1130" s="161"/>
      <c r="D1130" s="159"/>
      <c r="E1130" s="160"/>
      <c r="F1130" s="160"/>
      <c r="G1130" s="160"/>
      <c r="H1130" s="160"/>
      <c r="I1130" s="160"/>
      <c r="J1130" s="160"/>
      <c r="K1130" s="160"/>
      <c r="L1130" s="159"/>
      <c r="M1130" s="100"/>
      <c r="N1130" s="100"/>
      <c r="O1130" s="130"/>
      <c r="P1130" s="130"/>
    </row>
    <row r="1131" spans="1:16">
      <c r="A1131" s="155"/>
      <c r="B1131" s="156"/>
      <c r="C1131" s="161"/>
      <c r="D1131" s="159"/>
      <c r="E1131" s="160"/>
      <c r="F1131" s="160"/>
      <c r="G1131" s="160"/>
      <c r="H1131" s="157"/>
      <c r="I1131" s="160"/>
      <c r="J1131" s="160"/>
      <c r="K1131" s="160"/>
      <c r="L1131" s="159"/>
      <c r="M1131" s="100"/>
      <c r="N1131" s="100"/>
      <c r="O1131" s="130"/>
      <c r="P1131" s="130"/>
    </row>
    <row r="1132" spans="1:16">
      <c r="A1132" s="155"/>
      <c r="B1132" s="156"/>
      <c r="C1132" s="161"/>
      <c r="D1132" s="159"/>
      <c r="E1132" s="160"/>
      <c r="F1132" s="160"/>
      <c r="G1132" s="160"/>
      <c r="H1132" s="157"/>
      <c r="I1132" s="160"/>
      <c r="J1132" s="160"/>
      <c r="K1132" s="160"/>
      <c r="L1132" s="159"/>
      <c r="M1132" s="100"/>
      <c r="N1132" s="100"/>
      <c r="O1132" s="130"/>
      <c r="P1132" s="130"/>
    </row>
    <row r="1133" spans="1:16">
      <c r="A1133" s="155"/>
      <c r="B1133" s="156"/>
      <c r="C1133" s="161"/>
      <c r="D1133" s="159"/>
      <c r="E1133" s="160"/>
      <c r="F1133" s="160"/>
      <c r="G1133" s="160"/>
      <c r="H1133" s="157"/>
      <c r="I1133" s="160"/>
      <c r="J1133" s="160"/>
      <c r="K1133" s="160"/>
      <c r="L1133" s="159"/>
      <c r="M1133" s="100"/>
      <c r="N1133" s="100"/>
      <c r="O1133" s="130"/>
      <c r="P1133" s="130"/>
    </row>
    <row r="1134" spans="1:16">
      <c r="A1134" s="155"/>
      <c r="B1134" s="156"/>
      <c r="C1134" s="161"/>
      <c r="D1134" s="159"/>
      <c r="E1134" s="160"/>
      <c r="F1134" s="160"/>
      <c r="G1134" s="160"/>
      <c r="H1134" s="157"/>
      <c r="I1134" s="157"/>
      <c r="J1134" s="160"/>
      <c r="K1134" s="160"/>
      <c r="L1134" s="159"/>
      <c r="M1134" s="100"/>
      <c r="N1134" s="100"/>
      <c r="O1134" s="130"/>
      <c r="P1134" s="130"/>
    </row>
    <row r="1135" spans="1:16">
      <c r="A1135" s="155"/>
      <c r="B1135" s="156"/>
      <c r="C1135" s="161"/>
      <c r="D1135" s="159"/>
      <c r="E1135" s="160"/>
      <c r="F1135" s="160"/>
      <c r="G1135" s="160"/>
      <c r="H1135" s="157"/>
      <c r="I1135" s="157"/>
      <c r="J1135" s="160"/>
      <c r="K1135" s="160"/>
      <c r="L1135" s="159"/>
      <c r="M1135" s="100"/>
      <c r="N1135" s="100"/>
      <c r="O1135" s="130"/>
      <c r="P1135" s="130"/>
    </row>
    <row r="1136" spans="1:16">
      <c r="A1136" s="155"/>
      <c r="B1136" s="156"/>
      <c r="C1136" s="161"/>
      <c r="D1136" s="159"/>
      <c r="E1136" s="160"/>
      <c r="F1136" s="160"/>
      <c r="G1136" s="160"/>
      <c r="H1136" s="157"/>
      <c r="I1136" s="160"/>
      <c r="J1136" s="160"/>
      <c r="K1136" s="160"/>
      <c r="L1136" s="159"/>
      <c r="M1136" s="100"/>
      <c r="N1136" s="100"/>
      <c r="O1136" s="130"/>
      <c r="P1136" s="130"/>
    </row>
    <row r="1137" spans="1:16">
      <c r="A1137" s="155"/>
      <c r="B1137" s="156"/>
      <c r="C1137" s="161"/>
      <c r="D1137" s="159"/>
      <c r="E1137" s="160"/>
      <c r="F1137" s="160"/>
      <c r="G1137" s="160"/>
      <c r="H1137" s="157"/>
      <c r="I1137" s="157"/>
      <c r="J1137" s="160"/>
      <c r="K1137" s="160"/>
      <c r="L1137" s="159"/>
      <c r="M1137" s="100"/>
      <c r="N1137" s="100"/>
      <c r="O1137" s="130"/>
      <c r="P1137" s="130"/>
    </row>
    <row r="1138" spans="1:16">
      <c r="A1138" s="155"/>
      <c r="B1138" s="156"/>
      <c r="C1138" s="161"/>
      <c r="D1138" s="159"/>
      <c r="E1138" s="160"/>
      <c r="F1138" s="160"/>
      <c r="G1138" s="160"/>
      <c r="H1138" s="157"/>
      <c r="I1138" s="157"/>
      <c r="J1138" s="157"/>
      <c r="K1138" s="157"/>
      <c r="L1138" s="159"/>
      <c r="M1138" s="100"/>
      <c r="N1138" s="100"/>
      <c r="O1138" s="130"/>
      <c r="P1138" s="130"/>
    </row>
    <row r="1139" spans="1:16">
      <c r="A1139" s="155"/>
      <c r="B1139" s="156"/>
      <c r="C1139" s="161"/>
      <c r="D1139" s="159"/>
      <c r="E1139" s="160"/>
      <c r="F1139" s="160"/>
      <c r="G1139" s="160"/>
      <c r="H1139" s="157"/>
      <c r="I1139" s="160"/>
      <c r="J1139" s="160"/>
      <c r="K1139" s="160"/>
      <c r="L1139" s="159"/>
      <c r="M1139" s="100"/>
      <c r="N1139" s="100"/>
      <c r="O1139" s="130"/>
      <c r="P1139" s="130"/>
    </row>
    <row r="1140" spans="1:16">
      <c r="A1140" s="155"/>
      <c r="B1140" s="156"/>
      <c r="C1140" s="161"/>
      <c r="D1140" s="159"/>
      <c r="E1140" s="160"/>
      <c r="F1140" s="160"/>
      <c r="G1140" s="160"/>
      <c r="H1140" s="157"/>
      <c r="I1140" s="157"/>
      <c r="J1140" s="160"/>
      <c r="K1140" s="160"/>
      <c r="L1140" s="159"/>
      <c r="M1140" s="100"/>
      <c r="N1140" s="100"/>
      <c r="O1140" s="130"/>
      <c r="P1140" s="130"/>
    </row>
    <row r="1141" spans="1:16">
      <c r="A1141" s="155"/>
      <c r="B1141" s="156"/>
      <c r="C1141" s="161"/>
      <c r="D1141" s="159"/>
      <c r="E1141" s="160"/>
      <c r="F1141" s="160"/>
      <c r="G1141" s="160"/>
      <c r="H1141" s="157"/>
      <c r="I1141" s="157"/>
      <c r="J1141" s="157"/>
      <c r="K1141" s="157"/>
      <c r="L1141" s="159"/>
      <c r="M1141" s="100"/>
      <c r="N1141" s="100"/>
      <c r="O1141" s="130"/>
      <c r="P1141" s="130"/>
    </row>
    <row r="1142" spans="1:16">
      <c r="A1142" s="155"/>
      <c r="B1142" s="156"/>
      <c r="C1142" s="161"/>
      <c r="D1142" s="159"/>
      <c r="E1142" s="160"/>
      <c r="F1142" s="160"/>
      <c r="G1142" s="160"/>
      <c r="H1142" s="157"/>
      <c r="I1142" s="160"/>
      <c r="J1142" s="160"/>
      <c r="K1142" s="160"/>
      <c r="L1142" s="159"/>
      <c r="M1142" s="100"/>
      <c r="N1142" s="100"/>
      <c r="O1142" s="130"/>
      <c r="P1142" s="130"/>
    </row>
    <row r="1143" spans="1:16">
      <c r="A1143" s="155"/>
      <c r="B1143" s="156"/>
      <c r="C1143" s="161"/>
      <c r="D1143" s="159"/>
      <c r="E1143" s="160"/>
      <c r="F1143" s="160"/>
      <c r="G1143" s="160"/>
      <c r="H1143" s="157"/>
      <c r="I1143" s="160"/>
      <c r="J1143" s="160"/>
      <c r="K1143" s="157"/>
      <c r="L1143" s="159"/>
      <c r="M1143" s="100"/>
      <c r="N1143" s="100"/>
      <c r="O1143" s="130"/>
      <c r="P1143" s="130"/>
    </row>
    <row r="1144" spans="1:16">
      <c r="A1144" s="155"/>
      <c r="B1144" s="156"/>
      <c r="C1144" s="161"/>
      <c r="D1144" s="159"/>
      <c r="E1144" s="160"/>
      <c r="F1144" s="160"/>
      <c r="G1144" s="160"/>
      <c r="H1144" s="157"/>
      <c r="I1144" s="157"/>
      <c r="J1144" s="160"/>
      <c r="K1144" s="157"/>
      <c r="L1144" s="159"/>
      <c r="M1144" s="100"/>
      <c r="N1144" s="100"/>
      <c r="O1144" s="130"/>
      <c r="P1144" s="130"/>
    </row>
    <row r="1145" spans="1:16">
      <c r="A1145" s="155"/>
      <c r="B1145" s="156"/>
      <c r="C1145" s="161"/>
      <c r="D1145" s="159"/>
      <c r="E1145" s="160"/>
      <c r="F1145" s="160"/>
      <c r="G1145" s="160"/>
      <c r="H1145" s="157"/>
      <c r="I1145" s="157"/>
      <c r="J1145" s="160"/>
      <c r="K1145" s="160"/>
      <c r="L1145" s="159"/>
      <c r="M1145" s="100"/>
      <c r="N1145" s="100"/>
      <c r="O1145" s="130"/>
      <c r="P1145" s="130"/>
    </row>
    <row r="1146" spans="1:16">
      <c r="A1146" s="155"/>
      <c r="B1146" s="156"/>
      <c r="C1146" s="161"/>
      <c r="D1146" s="159"/>
      <c r="E1146" s="160"/>
      <c r="F1146" s="160"/>
      <c r="G1146" s="160"/>
      <c r="H1146" s="157"/>
      <c r="I1146" s="160"/>
      <c r="J1146" s="160"/>
      <c r="K1146" s="160"/>
      <c r="L1146" s="159"/>
      <c r="M1146" s="100"/>
      <c r="N1146" s="100"/>
      <c r="O1146" s="130"/>
      <c r="P1146" s="130"/>
    </row>
    <row r="1147" spans="1:16">
      <c r="A1147" s="155"/>
      <c r="B1147" s="156"/>
      <c r="C1147" s="161"/>
      <c r="D1147" s="159"/>
      <c r="E1147" s="160"/>
      <c r="F1147" s="160"/>
      <c r="G1147" s="160"/>
      <c r="H1147" s="157"/>
      <c r="I1147" s="160"/>
      <c r="J1147" s="160"/>
      <c r="K1147" s="160"/>
      <c r="L1147" s="159"/>
      <c r="M1147" s="100"/>
      <c r="N1147" s="100"/>
      <c r="O1147" s="130"/>
      <c r="P1147" s="130"/>
    </row>
    <row r="1148" spans="1:16">
      <c r="A1148" s="155"/>
      <c r="B1148" s="156"/>
      <c r="C1148" s="161"/>
      <c r="D1148" s="159"/>
      <c r="E1148" s="160"/>
      <c r="F1148" s="160"/>
      <c r="G1148" s="160"/>
      <c r="H1148" s="157"/>
      <c r="I1148" s="160"/>
      <c r="J1148" s="160"/>
      <c r="K1148" s="160"/>
      <c r="L1148" s="159"/>
      <c r="M1148" s="100"/>
      <c r="N1148" s="100"/>
      <c r="O1148" s="130"/>
      <c r="P1148" s="130"/>
    </row>
    <row r="1149" spans="1:16">
      <c r="A1149" s="155"/>
      <c r="B1149" s="156"/>
      <c r="C1149" s="161"/>
      <c r="D1149" s="159"/>
      <c r="E1149" s="160"/>
      <c r="F1149" s="160"/>
      <c r="G1149" s="160"/>
      <c r="H1149" s="157"/>
      <c r="I1149" s="160"/>
      <c r="J1149" s="160"/>
      <c r="K1149" s="160"/>
      <c r="L1149" s="159"/>
      <c r="M1149" s="100"/>
      <c r="N1149" s="100"/>
      <c r="O1149" s="130"/>
      <c r="P1149" s="130"/>
    </row>
    <row r="1150" spans="1:16">
      <c r="A1150" s="155"/>
      <c r="B1150" s="156"/>
      <c r="C1150" s="161"/>
      <c r="D1150" s="159"/>
      <c r="E1150" s="160"/>
      <c r="F1150" s="160"/>
      <c r="G1150" s="160"/>
      <c r="H1150" s="157"/>
      <c r="I1150" s="160"/>
      <c r="J1150" s="160"/>
      <c r="K1150" s="160"/>
      <c r="L1150" s="159"/>
      <c r="M1150" s="100"/>
      <c r="N1150" s="100"/>
      <c r="O1150" s="130"/>
      <c r="P1150" s="130"/>
    </row>
    <row r="1151" spans="1:16">
      <c r="A1151" s="155"/>
      <c r="B1151" s="156"/>
      <c r="C1151" s="161"/>
      <c r="D1151" s="159"/>
      <c r="E1151" s="160"/>
      <c r="F1151" s="160"/>
      <c r="G1151" s="160"/>
      <c r="H1151" s="157"/>
      <c r="I1151" s="160"/>
      <c r="J1151" s="157"/>
      <c r="K1151" s="157"/>
      <c r="L1151" s="159"/>
      <c r="M1151" s="100"/>
      <c r="N1151" s="100"/>
      <c r="O1151" s="130"/>
      <c r="P1151" s="130"/>
    </row>
    <row r="1152" spans="1:16">
      <c r="A1152" s="155"/>
      <c r="B1152" s="156"/>
      <c r="C1152" s="161"/>
      <c r="D1152" s="159"/>
      <c r="E1152" s="160"/>
      <c r="F1152" s="160"/>
      <c r="G1152" s="160"/>
      <c r="H1152" s="157"/>
      <c r="I1152" s="157"/>
      <c r="J1152" s="157"/>
      <c r="K1152" s="157"/>
      <c r="L1152" s="159"/>
      <c r="M1152" s="100"/>
      <c r="N1152" s="100"/>
      <c r="O1152" s="130"/>
      <c r="P1152" s="130"/>
    </row>
    <row r="1153" spans="1:16">
      <c r="A1153" s="155"/>
      <c r="B1153" s="156"/>
      <c r="C1153" s="161"/>
      <c r="D1153" s="159"/>
      <c r="E1153" s="160"/>
      <c r="F1153" s="160"/>
      <c r="G1153" s="160"/>
      <c r="H1153" s="157"/>
      <c r="I1153" s="157"/>
      <c r="J1153" s="157"/>
      <c r="K1153" s="160"/>
      <c r="L1153" s="159"/>
      <c r="M1153" s="100"/>
      <c r="N1153" s="100"/>
      <c r="O1153" s="130"/>
      <c r="P1153" s="130"/>
    </row>
    <row r="1154" spans="1:16">
      <c r="A1154" s="155"/>
      <c r="B1154" s="156"/>
      <c r="C1154" s="161"/>
      <c r="D1154" s="159"/>
      <c r="E1154" s="160"/>
      <c r="F1154" s="160"/>
      <c r="G1154" s="160"/>
      <c r="H1154" s="157"/>
      <c r="I1154" s="157"/>
      <c r="J1154" s="157"/>
      <c r="K1154" s="160"/>
      <c r="L1154" s="159"/>
      <c r="M1154" s="100"/>
      <c r="N1154" s="100"/>
      <c r="O1154" s="130"/>
      <c r="P1154" s="130"/>
    </row>
    <row r="1155" spans="1:16">
      <c r="A1155" s="155"/>
      <c r="B1155" s="156"/>
      <c r="C1155" s="161"/>
      <c r="D1155" s="159"/>
      <c r="E1155" s="160"/>
      <c r="F1155" s="160"/>
      <c r="G1155" s="160"/>
      <c r="H1155" s="157"/>
      <c r="I1155" s="157"/>
      <c r="J1155" s="157"/>
      <c r="K1155" s="157"/>
      <c r="L1155" s="159"/>
      <c r="M1155" s="100"/>
      <c r="N1155" s="100"/>
      <c r="O1155" s="130"/>
      <c r="P1155" s="130"/>
    </row>
    <row r="1156" spans="1:16">
      <c r="A1156" s="155"/>
      <c r="B1156" s="156"/>
      <c r="C1156" s="161"/>
      <c r="D1156" s="159"/>
      <c r="E1156" s="160"/>
      <c r="F1156" s="160"/>
      <c r="G1156" s="160"/>
      <c r="H1156" s="157"/>
      <c r="I1156" s="157"/>
      <c r="J1156" s="157"/>
      <c r="K1156" s="157"/>
      <c r="L1156" s="159"/>
      <c r="M1156" s="100"/>
      <c r="N1156" s="100"/>
      <c r="O1156" s="130"/>
      <c r="P1156" s="130"/>
    </row>
    <row r="1157" spans="1:16">
      <c r="A1157" s="155"/>
      <c r="B1157" s="156"/>
      <c r="C1157" s="161"/>
      <c r="D1157" s="159"/>
      <c r="E1157" s="157"/>
      <c r="F1157" s="160"/>
      <c r="G1157" s="160"/>
      <c r="H1157" s="157"/>
      <c r="I1157" s="160"/>
      <c r="J1157" s="157"/>
      <c r="K1157" s="157"/>
      <c r="L1157" s="159"/>
      <c r="M1157" s="100"/>
      <c r="N1157" s="100"/>
      <c r="O1157" s="130"/>
      <c r="P1157" s="130"/>
    </row>
    <row r="1158" spans="1:16">
      <c r="A1158" s="155"/>
      <c r="B1158" s="156"/>
      <c r="C1158" s="161"/>
      <c r="D1158" s="159"/>
      <c r="E1158" s="157"/>
      <c r="F1158" s="157"/>
      <c r="G1158" s="160"/>
      <c r="H1158" s="157"/>
      <c r="I1158" s="157"/>
      <c r="J1158" s="157"/>
      <c r="K1158" s="157"/>
      <c r="L1158" s="159"/>
      <c r="M1158" s="100"/>
      <c r="N1158" s="100"/>
      <c r="O1158" s="130"/>
      <c r="P1158" s="130"/>
    </row>
    <row r="1159" spans="1:16">
      <c r="A1159" s="155"/>
      <c r="B1159" s="156"/>
      <c r="C1159" s="161"/>
      <c r="D1159" s="159"/>
      <c r="E1159" s="157"/>
      <c r="F1159" s="157"/>
      <c r="G1159" s="160"/>
      <c r="H1159" s="157"/>
      <c r="I1159" s="160"/>
      <c r="J1159" s="157"/>
      <c r="K1159" s="157"/>
      <c r="L1159" s="159"/>
      <c r="M1159" s="100"/>
      <c r="N1159" s="100"/>
      <c r="O1159" s="130"/>
      <c r="P1159" s="130"/>
    </row>
    <row r="1160" spans="1:16">
      <c r="A1160" s="155"/>
      <c r="B1160" s="156"/>
      <c r="C1160" s="161"/>
      <c r="D1160" s="159"/>
      <c r="E1160" s="157"/>
      <c r="F1160" s="160"/>
      <c r="G1160" s="160"/>
      <c r="H1160" s="157"/>
      <c r="I1160" s="157"/>
      <c r="J1160" s="157"/>
      <c r="K1160" s="157"/>
      <c r="L1160" s="159"/>
      <c r="M1160" s="100"/>
      <c r="N1160" s="100"/>
      <c r="O1160" s="130"/>
      <c r="P1160" s="130"/>
    </row>
    <row r="1161" spans="1:16">
      <c r="A1161" s="155"/>
      <c r="B1161" s="156"/>
      <c r="C1161" s="161"/>
      <c r="D1161" s="159"/>
      <c r="E1161" s="157"/>
      <c r="F1161" s="160"/>
      <c r="G1161" s="160"/>
      <c r="H1161" s="157"/>
      <c r="I1161" s="157"/>
      <c r="J1161" s="157"/>
      <c r="K1161" s="157"/>
      <c r="L1161" s="159"/>
      <c r="M1161" s="100"/>
      <c r="N1161" s="100"/>
      <c r="O1161" s="130"/>
      <c r="P1161" s="130"/>
    </row>
    <row r="1162" spans="1:16">
      <c r="A1162" s="155"/>
      <c r="B1162" s="156"/>
      <c r="C1162" s="161"/>
      <c r="D1162" s="159"/>
      <c r="E1162" s="157"/>
      <c r="F1162" s="160"/>
      <c r="G1162" s="160"/>
      <c r="H1162" s="157"/>
      <c r="I1162" s="157"/>
      <c r="J1162" s="157"/>
      <c r="K1162" s="157"/>
      <c r="L1162" s="159"/>
      <c r="M1162" s="100"/>
      <c r="N1162" s="100"/>
      <c r="O1162" s="130"/>
      <c r="P1162" s="130"/>
    </row>
    <row r="1163" spans="1:16">
      <c r="A1163" s="155"/>
      <c r="B1163" s="156"/>
      <c r="C1163" s="161"/>
      <c r="D1163" s="159"/>
      <c r="E1163" s="157"/>
      <c r="F1163" s="160"/>
      <c r="G1163" s="160"/>
      <c r="H1163" s="157"/>
      <c r="I1163" s="157"/>
      <c r="J1163" s="157"/>
      <c r="K1163" s="160"/>
      <c r="L1163" s="159"/>
      <c r="M1163" s="100"/>
      <c r="N1163" s="100"/>
      <c r="O1163" s="130"/>
      <c r="P1163" s="130"/>
    </row>
    <row r="1164" spans="1:16">
      <c r="A1164" s="155"/>
      <c r="B1164" s="156"/>
      <c r="C1164" s="161"/>
      <c r="D1164" s="159"/>
      <c r="E1164" s="160"/>
      <c r="F1164" s="160"/>
      <c r="G1164" s="160"/>
      <c r="H1164" s="157"/>
      <c r="I1164" s="160"/>
      <c r="J1164" s="157"/>
      <c r="K1164" s="157"/>
      <c r="L1164" s="159"/>
      <c r="M1164" s="100"/>
      <c r="N1164" s="100"/>
      <c r="O1164" s="130"/>
      <c r="P1164" s="130"/>
    </row>
    <row r="1165" spans="1:16">
      <c r="A1165" s="155"/>
      <c r="B1165" s="156"/>
      <c r="C1165" s="161"/>
      <c r="D1165" s="159"/>
      <c r="E1165" s="160"/>
      <c r="F1165" s="160"/>
      <c r="G1165" s="160"/>
      <c r="H1165" s="157"/>
      <c r="I1165" s="160"/>
      <c r="J1165" s="157"/>
      <c r="K1165" s="157"/>
      <c r="L1165" s="159"/>
      <c r="M1165" s="100"/>
      <c r="N1165" s="100"/>
      <c r="O1165" s="130"/>
      <c r="P1165" s="130"/>
    </row>
    <row r="1166" spans="1:16">
      <c r="A1166" s="155"/>
      <c r="B1166" s="156"/>
      <c r="C1166" s="161"/>
      <c r="D1166" s="159"/>
      <c r="E1166" s="160"/>
      <c r="F1166" s="160"/>
      <c r="G1166" s="160"/>
      <c r="H1166" s="157"/>
      <c r="I1166" s="160"/>
      <c r="J1166" s="160"/>
      <c r="K1166" s="160"/>
      <c r="L1166" s="159"/>
      <c r="M1166" s="100"/>
      <c r="N1166" s="100"/>
      <c r="O1166" s="130"/>
      <c r="P1166" s="130"/>
    </row>
    <row r="1167" spans="1:16">
      <c r="A1167" s="155"/>
      <c r="B1167" s="156"/>
      <c r="C1167" s="161"/>
      <c r="D1167" s="159"/>
      <c r="E1167" s="160"/>
      <c r="F1167" s="160"/>
      <c r="G1167" s="160"/>
      <c r="H1167" s="157"/>
      <c r="I1167" s="157"/>
      <c r="J1167" s="160"/>
      <c r="K1167" s="160"/>
      <c r="L1167" s="159"/>
      <c r="M1167" s="100"/>
      <c r="N1167" s="100"/>
      <c r="O1167" s="130"/>
      <c r="P1167" s="130"/>
    </row>
    <row r="1168" spans="1:16">
      <c r="A1168" s="155"/>
      <c r="B1168" s="156"/>
      <c r="C1168" s="161"/>
      <c r="D1168" s="159"/>
      <c r="E1168" s="160"/>
      <c r="F1168" s="160"/>
      <c r="G1168" s="160"/>
      <c r="H1168" s="157"/>
      <c r="I1168" s="157"/>
      <c r="J1168" s="160"/>
      <c r="K1168" s="160"/>
      <c r="L1168" s="159"/>
      <c r="M1168" s="100"/>
      <c r="N1168" s="100"/>
      <c r="O1168" s="130"/>
      <c r="P1168" s="130"/>
    </row>
    <row r="1169" spans="1:16">
      <c r="A1169" s="155"/>
      <c r="B1169" s="156"/>
      <c r="C1169" s="160"/>
      <c r="D1169" s="159"/>
      <c r="E1169" s="160"/>
      <c r="F1169" s="160"/>
      <c r="G1169" s="160"/>
      <c r="H1169" s="157"/>
      <c r="I1169" s="157"/>
      <c r="J1169" s="160"/>
      <c r="K1169" s="160"/>
      <c r="L1169" s="159"/>
      <c r="M1169" s="100"/>
      <c r="N1169" s="100"/>
      <c r="O1169" s="130"/>
      <c r="P1169" s="130"/>
    </row>
    <row r="1170" spans="1:16">
      <c r="A1170" s="155"/>
      <c r="B1170" s="156"/>
      <c r="C1170" s="161"/>
      <c r="D1170" s="159"/>
      <c r="E1170" s="160"/>
      <c r="F1170" s="160"/>
      <c r="G1170" s="160"/>
      <c r="H1170" s="157"/>
      <c r="I1170" s="157"/>
      <c r="J1170" s="157"/>
      <c r="K1170" s="157"/>
      <c r="L1170" s="159"/>
      <c r="M1170" s="100"/>
      <c r="N1170" s="100"/>
      <c r="O1170" s="130"/>
      <c r="P1170" s="130"/>
    </row>
    <row r="1171" spans="1:16">
      <c r="A1171" s="155"/>
      <c r="B1171" s="156"/>
      <c r="C1171" s="161"/>
      <c r="D1171" s="159"/>
      <c r="E1171" s="160"/>
      <c r="F1171" s="160"/>
      <c r="G1171" s="160"/>
      <c r="H1171" s="157"/>
      <c r="I1171" s="157"/>
      <c r="J1171" s="160"/>
      <c r="K1171" s="160"/>
      <c r="L1171" s="159"/>
      <c r="M1171" s="100"/>
      <c r="N1171" s="100"/>
      <c r="O1171" s="130"/>
      <c r="P1171" s="130"/>
    </row>
    <row r="1172" spans="1:16">
      <c r="A1172" s="155"/>
      <c r="B1172" s="156"/>
      <c r="C1172" s="161"/>
      <c r="D1172" s="159"/>
      <c r="E1172" s="160"/>
      <c r="F1172" s="160"/>
      <c r="G1172" s="160"/>
      <c r="H1172" s="157"/>
      <c r="I1172" s="157"/>
      <c r="J1172" s="160"/>
      <c r="K1172" s="160"/>
      <c r="L1172" s="159"/>
      <c r="M1172" s="100"/>
      <c r="N1172" s="100"/>
      <c r="O1172" s="130"/>
      <c r="P1172" s="130"/>
    </row>
    <row r="1173" spans="1:16">
      <c r="A1173" s="155"/>
      <c r="B1173" s="156"/>
      <c r="C1173" s="161"/>
      <c r="D1173" s="159"/>
      <c r="E1173" s="160"/>
      <c r="F1173" s="160"/>
      <c r="G1173" s="160"/>
      <c r="H1173" s="157"/>
      <c r="I1173" s="160"/>
      <c r="J1173" s="160"/>
      <c r="K1173" s="160"/>
      <c r="L1173" s="159"/>
      <c r="M1173" s="100"/>
      <c r="N1173" s="100"/>
      <c r="O1173" s="130"/>
      <c r="P1173" s="130"/>
    </row>
    <row r="1174" spans="1:16">
      <c r="A1174" s="155"/>
      <c r="B1174" s="156"/>
      <c r="C1174" s="161"/>
      <c r="D1174" s="159"/>
      <c r="E1174" s="160"/>
      <c r="F1174" s="160"/>
      <c r="G1174" s="160"/>
      <c r="H1174" s="157"/>
      <c r="I1174" s="157"/>
      <c r="J1174" s="160"/>
      <c r="K1174" s="160"/>
      <c r="L1174" s="159"/>
      <c r="M1174" s="100"/>
      <c r="N1174" s="100"/>
      <c r="O1174" s="130"/>
      <c r="P1174" s="130"/>
    </row>
    <row r="1175" spans="1:16">
      <c r="A1175" s="155"/>
      <c r="B1175" s="156"/>
      <c r="C1175" s="161"/>
      <c r="D1175" s="159"/>
      <c r="E1175" s="160"/>
      <c r="F1175" s="160"/>
      <c r="G1175" s="160"/>
      <c r="H1175" s="157"/>
      <c r="I1175" s="157"/>
      <c r="J1175" s="160"/>
      <c r="K1175" s="160"/>
      <c r="L1175" s="159"/>
      <c r="M1175" s="100"/>
      <c r="N1175" s="100"/>
      <c r="O1175" s="130"/>
      <c r="P1175" s="130"/>
    </row>
    <row r="1176" spans="1:16">
      <c r="A1176" s="155"/>
      <c r="B1176" s="156"/>
      <c r="C1176" s="161"/>
      <c r="D1176" s="159"/>
      <c r="E1176" s="160"/>
      <c r="F1176" s="160"/>
      <c r="G1176" s="160"/>
      <c r="H1176" s="157"/>
      <c r="I1176" s="160"/>
      <c r="J1176" s="160"/>
      <c r="K1176" s="160"/>
      <c r="L1176" s="159"/>
      <c r="M1176" s="100"/>
      <c r="N1176" s="100"/>
      <c r="O1176" s="130"/>
      <c r="P1176" s="130"/>
    </row>
    <row r="1177" spans="1:16">
      <c r="A1177" s="155"/>
      <c r="B1177" s="156"/>
      <c r="C1177" s="161"/>
      <c r="D1177" s="159"/>
      <c r="E1177" s="160"/>
      <c r="F1177" s="160"/>
      <c r="G1177" s="160"/>
      <c r="H1177" s="157"/>
      <c r="I1177" s="160"/>
      <c r="J1177" s="160"/>
      <c r="K1177" s="160"/>
      <c r="L1177" s="159"/>
      <c r="M1177" s="100"/>
      <c r="N1177" s="100"/>
      <c r="O1177" s="130"/>
      <c r="P1177" s="130"/>
    </row>
    <row r="1178" spans="1:16">
      <c r="A1178" s="155"/>
      <c r="B1178" s="156"/>
      <c r="C1178" s="161"/>
      <c r="D1178" s="159"/>
      <c r="E1178" s="160"/>
      <c r="F1178" s="160"/>
      <c r="G1178" s="160"/>
      <c r="H1178" s="157"/>
      <c r="I1178" s="160"/>
      <c r="J1178" s="160"/>
      <c r="K1178" s="160"/>
      <c r="L1178" s="159"/>
      <c r="M1178" s="100"/>
      <c r="N1178" s="100"/>
      <c r="O1178" s="130"/>
      <c r="P1178" s="130"/>
    </row>
    <row r="1179" spans="1:16">
      <c r="A1179" s="155"/>
      <c r="B1179" s="156"/>
      <c r="C1179" s="161"/>
      <c r="D1179" s="159"/>
      <c r="E1179" s="160"/>
      <c r="F1179" s="160"/>
      <c r="G1179" s="160"/>
      <c r="H1179" s="157"/>
      <c r="I1179" s="160"/>
      <c r="J1179" s="160"/>
      <c r="K1179" s="160"/>
      <c r="L1179" s="159"/>
      <c r="M1179" s="100"/>
      <c r="N1179" s="100"/>
      <c r="O1179" s="130"/>
      <c r="P1179" s="130"/>
    </row>
    <row r="1180" spans="1:16">
      <c r="A1180" s="155"/>
      <c r="B1180" s="156"/>
      <c r="C1180" s="161"/>
      <c r="D1180" s="159"/>
      <c r="E1180" s="160"/>
      <c r="F1180" s="160"/>
      <c r="G1180" s="160"/>
      <c r="H1180" s="157"/>
      <c r="I1180" s="160"/>
      <c r="J1180" s="160"/>
      <c r="K1180" s="160"/>
      <c r="L1180" s="159"/>
      <c r="M1180" s="100"/>
      <c r="N1180" s="100"/>
      <c r="O1180" s="130"/>
      <c r="P1180" s="130"/>
    </row>
    <row r="1181" spans="1:16">
      <c r="A1181" s="155"/>
      <c r="B1181" s="156"/>
      <c r="C1181" s="161"/>
      <c r="D1181" s="159"/>
      <c r="E1181" s="160"/>
      <c r="F1181" s="160"/>
      <c r="G1181" s="160"/>
      <c r="H1181" s="157"/>
      <c r="I1181" s="160"/>
      <c r="J1181" s="160"/>
      <c r="K1181" s="160"/>
      <c r="L1181" s="159"/>
      <c r="M1181" s="100"/>
      <c r="N1181" s="100"/>
      <c r="O1181" s="130"/>
      <c r="P1181" s="130"/>
    </row>
    <row r="1182" spans="1:16">
      <c r="A1182" s="155"/>
      <c r="B1182" s="156"/>
      <c r="C1182" s="161"/>
      <c r="D1182" s="159"/>
      <c r="E1182" s="160"/>
      <c r="F1182" s="160"/>
      <c r="G1182" s="160"/>
      <c r="H1182" s="157"/>
      <c r="I1182" s="160"/>
      <c r="J1182" s="160"/>
      <c r="K1182" s="160"/>
      <c r="L1182" s="159"/>
      <c r="M1182" s="100"/>
      <c r="N1182" s="100"/>
      <c r="O1182" s="130"/>
      <c r="P1182" s="130"/>
    </row>
    <row r="1183" spans="1:16">
      <c r="A1183" s="155"/>
      <c r="B1183" s="156"/>
      <c r="C1183" s="161"/>
      <c r="D1183" s="159"/>
      <c r="E1183" s="160"/>
      <c r="F1183" s="160"/>
      <c r="G1183" s="160"/>
      <c r="H1183" s="157"/>
      <c r="I1183" s="160"/>
      <c r="J1183" s="160"/>
      <c r="K1183" s="160"/>
      <c r="L1183" s="159"/>
      <c r="M1183" s="100"/>
      <c r="N1183" s="100"/>
      <c r="O1183" s="130"/>
      <c r="P1183" s="130"/>
    </row>
    <row r="1184" spans="1:16">
      <c r="A1184" s="155"/>
      <c r="B1184" s="156"/>
      <c r="C1184" s="161"/>
      <c r="D1184" s="159"/>
      <c r="E1184" s="160"/>
      <c r="F1184" s="160"/>
      <c r="G1184" s="160"/>
      <c r="H1184" s="157"/>
      <c r="I1184" s="160"/>
      <c r="J1184" s="160"/>
      <c r="K1184" s="160"/>
      <c r="L1184" s="159"/>
      <c r="M1184" s="100"/>
      <c r="N1184" s="100"/>
      <c r="O1184" s="130"/>
      <c r="P1184" s="130"/>
    </row>
    <row r="1185" spans="1:16">
      <c r="A1185" s="155"/>
      <c r="B1185" s="156"/>
      <c r="C1185" s="161"/>
      <c r="D1185" s="159"/>
      <c r="E1185" s="160"/>
      <c r="F1185" s="160"/>
      <c r="G1185" s="160"/>
      <c r="H1185" s="157"/>
      <c r="I1185" s="160"/>
      <c r="J1185" s="160"/>
      <c r="K1185" s="160"/>
      <c r="L1185" s="159"/>
      <c r="M1185" s="100"/>
      <c r="N1185" s="100"/>
      <c r="O1185" s="130"/>
      <c r="P1185" s="130"/>
    </row>
    <row r="1186" spans="1:16">
      <c r="A1186" s="155"/>
      <c r="B1186" s="156"/>
      <c r="C1186" s="161"/>
      <c r="D1186" s="159"/>
      <c r="E1186" s="160"/>
      <c r="F1186" s="160"/>
      <c r="G1186" s="160"/>
      <c r="H1186" s="157"/>
      <c r="I1186" s="157"/>
      <c r="J1186" s="160"/>
      <c r="K1186" s="160"/>
      <c r="L1186" s="159"/>
      <c r="M1186" s="100"/>
      <c r="N1186" s="100"/>
      <c r="O1186" s="130"/>
      <c r="P1186" s="130"/>
    </row>
    <row r="1187" spans="1:16">
      <c r="A1187" s="155"/>
      <c r="B1187" s="156"/>
      <c r="C1187" s="161"/>
      <c r="D1187" s="159"/>
      <c r="E1187" s="160"/>
      <c r="F1187" s="160"/>
      <c r="G1187" s="160"/>
      <c r="H1187" s="157"/>
      <c r="I1187" s="157"/>
      <c r="J1187" s="160"/>
      <c r="K1187" s="160"/>
      <c r="L1187" s="159"/>
      <c r="M1187" s="100"/>
      <c r="N1187" s="100"/>
      <c r="O1187" s="130"/>
      <c r="P1187" s="130"/>
    </row>
    <row r="1188" spans="1:16">
      <c r="A1188" s="155"/>
      <c r="B1188" s="156"/>
      <c r="C1188" s="161"/>
      <c r="D1188" s="159"/>
      <c r="E1188" s="160"/>
      <c r="F1188" s="160"/>
      <c r="G1188" s="160"/>
      <c r="H1188" s="157"/>
      <c r="I1188" s="157"/>
      <c r="J1188" s="160"/>
      <c r="K1188" s="160"/>
      <c r="L1188" s="159"/>
      <c r="M1188" s="100"/>
      <c r="N1188" s="100"/>
      <c r="O1188" s="130"/>
      <c r="P1188" s="130"/>
    </row>
    <row r="1189" spans="1:16">
      <c r="A1189" s="155"/>
      <c r="B1189" s="156"/>
      <c r="C1189" s="161"/>
      <c r="D1189" s="159"/>
      <c r="E1189" s="160"/>
      <c r="F1189" s="160"/>
      <c r="G1189" s="160"/>
      <c r="H1189" s="157"/>
      <c r="I1189" s="157"/>
      <c r="J1189" s="160"/>
      <c r="K1189" s="160"/>
      <c r="L1189" s="159"/>
      <c r="M1189" s="100"/>
      <c r="N1189" s="100"/>
      <c r="O1189" s="130"/>
      <c r="P1189" s="130"/>
    </row>
    <row r="1190" spans="1:16">
      <c r="A1190" s="155"/>
      <c r="B1190" s="156"/>
      <c r="C1190" s="161"/>
      <c r="D1190" s="159"/>
      <c r="E1190" s="160"/>
      <c r="F1190" s="160"/>
      <c r="G1190" s="160"/>
      <c r="H1190" s="157"/>
      <c r="I1190" s="157"/>
      <c r="J1190" s="160"/>
      <c r="K1190" s="160"/>
      <c r="L1190" s="159"/>
      <c r="M1190" s="100"/>
      <c r="N1190" s="100"/>
      <c r="O1190" s="130"/>
      <c r="P1190" s="130"/>
    </row>
    <row r="1191" spans="1:16">
      <c r="A1191" s="155"/>
      <c r="B1191" s="156"/>
      <c r="C1191" s="161"/>
      <c r="D1191" s="159"/>
      <c r="E1191" s="160"/>
      <c r="F1191" s="160"/>
      <c r="G1191" s="160"/>
      <c r="H1191" s="157"/>
      <c r="I1191" s="160"/>
      <c r="J1191" s="160"/>
      <c r="K1191" s="160"/>
      <c r="L1191" s="159"/>
      <c r="M1191" s="100"/>
      <c r="N1191" s="100"/>
      <c r="O1191" s="130"/>
      <c r="P1191" s="130"/>
    </row>
    <row r="1192" spans="1:16">
      <c r="A1192" s="155"/>
      <c r="B1192" s="156"/>
      <c r="C1192" s="161"/>
      <c r="D1192" s="159"/>
      <c r="E1192" s="160"/>
      <c r="F1192" s="160"/>
      <c r="G1192" s="160"/>
      <c r="H1192" s="157"/>
      <c r="I1192" s="157"/>
      <c r="J1192" s="160"/>
      <c r="K1192" s="160"/>
      <c r="L1192" s="159"/>
      <c r="M1192" s="100"/>
      <c r="N1192" s="100"/>
      <c r="O1192" s="130"/>
      <c r="P1192" s="130"/>
    </row>
    <row r="1193" spans="1:16">
      <c r="A1193" s="155"/>
      <c r="B1193" s="156"/>
      <c r="C1193" s="161"/>
      <c r="D1193" s="159"/>
      <c r="E1193" s="160"/>
      <c r="F1193" s="160"/>
      <c r="G1193" s="160"/>
      <c r="H1193" s="157"/>
      <c r="I1193" s="157"/>
      <c r="J1193" s="160"/>
      <c r="K1193" s="160"/>
      <c r="L1193" s="159"/>
      <c r="M1193" s="100"/>
      <c r="N1193" s="100"/>
      <c r="O1193" s="130"/>
      <c r="P1193" s="130"/>
    </row>
    <row r="1194" spans="1:16">
      <c r="A1194" s="155"/>
      <c r="B1194" s="156"/>
      <c r="C1194" s="161"/>
      <c r="D1194" s="159"/>
      <c r="E1194" s="160"/>
      <c r="F1194" s="160"/>
      <c r="G1194" s="160"/>
      <c r="H1194" s="157"/>
      <c r="I1194" s="160"/>
      <c r="J1194" s="160"/>
      <c r="K1194" s="160"/>
      <c r="L1194" s="159"/>
      <c r="M1194" s="100"/>
      <c r="N1194" s="100"/>
      <c r="O1194" s="130"/>
      <c r="P1194" s="130"/>
    </row>
    <row r="1195" spans="1:16">
      <c r="A1195" s="155"/>
      <c r="B1195" s="156"/>
      <c r="C1195" s="161"/>
      <c r="D1195" s="159"/>
      <c r="E1195" s="160"/>
      <c r="F1195" s="160"/>
      <c r="G1195" s="160"/>
      <c r="H1195" s="157"/>
      <c r="I1195" s="160"/>
      <c r="J1195" s="160"/>
      <c r="K1195" s="160"/>
      <c r="L1195" s="159"/>
      <c r="M1195" s="100"/>
      <c r="N1195" s="100"/>
      <c r="O1195" s="130"/>
      <c r="P1195" s="130"/>
    </row>
    <row r="1196" spans="1:16">
      <c r="A1196" s="155"/>
      <c r="B1196" s="156"/>
      <c r="C1196" s="161"/>
      <c r="D1196" s="159"/>
      <c r="E1196" s="160"/>
      <c r="F1196" s="160"/>
      <c r="G1196" s="160"/>
      <c r="H1196" s="157"/>
      <c r="I1196" s="160"/>
      <c r="J1196" s="160"/>
      <c r="K1196" s="160"/>
      <c r="L1196" s="159"/>
      <c r="M1196" s="100"/>
      <c r="N1196" s="100"/>
      <c r="O1196" s="130"/>
      <c r="P1196" s="130"/>
    </row>
    <row r="1197" spans="1:16">
      <c r="A1197" s="155"/>
      <c r="B1197" s="156"/>
      <c r="C1197" s="161"/>
      <c r="D1197" s="159"/>
      <c r="E1197" s="160"/>
      <c r="F1197" s="160"/>
      <c r="G1197" s="160"/>
      <c r="H1197" s="157"/>
      <c r="I1197" s="157"/>
      <c r="J1197" s="160"/>
      <c r="K1197" s="160"/>
      <c r="L1197" s="159"/>
      <c r="M1197" s="100"/>
      <c r="N1197" s="100"/>
      <c r="O1197" s="130"/>
      <c r="P1197" s="130"/>
    </row>
    <row r="1198" spans="1:16">
      <c r="A1198" s="155"/>
      <c r="B1198" s="156"/>
      <c r="C1198" s="161"/>
      <c r="D1198" s="159"/>
      <c r="E1198" s="160"/>
      <c r="F1198" s="160"/>
      <c r="G1198" s="160"/>
      <c r="H1198" s="157"/>
      <c r="I1198" s="160"/>
      <c r="J1198" s="160"/>
      <c r="K1198" s="160"/>
      <c r="L1198" s="159"/>
      <c r="M1198" s="100"/>
      <c r="N1198" s="100"/>
      <c r="O1198" s="130"/>
      <c r="P1198" s="130"/>
    </row>
    <row r="1199" spans="1:16">
      <c r="A1199" s="155"/>
      <c r="B1199" s="156"/>
      <c r="C1199" s="161"/>
      <c r="D1199" s="159"/>
      <c r="E1199" s="160"/>
      <c r="F1199" s="160"/>
      <c r="G1199" s="160"/>
      <c r="H1199" s="157"/>
      <c r="I1199" s="160"/>
      <c r="J1199" s="160"/>
      <c r="K1199" s="160"/>
      <c r="L1199" s="159"/>
      <c r="M1199" s="100"/>
      <c r="N1199" s="100"/>
      <c r="O1199" s="130"/>
      <c r="P1199" s="130"/>
    </row>
    <row r="1200" spans="1:16">
      <c r="A1200" s="155"/>
      <c r="B1200" s="156"/>
      <c r="C1200" s="161"/>
      <c r="D1200" s="159"/>
      <c r="E1200" s="160"/>
      <c r="F1200" s="160"/>
      <c r="G1200" s="160"/>
      <c r="H1200" s="157"/>
      <c r="I1200" s="160"/>
      <c r="J1200" s="160"/>
      <c r="K1200" s="160"/>
      <c r="L1200" s="159"/>
      <c r="M1200" s="100"/>
      <c r="N1200" s="100"/>
      <c r="O1200" s="130"/>
      <c r="P1200" s="130"/>
    </row>
    <row r="1201" spans="1:16">
      <c r="A1201" s="155"/>
      <c r="B1201" s="156"/>
      <c r="C1201" s="161"/>
      <c r="D1201" s="159"/>
      <c r="E1201" s="160"/>
      <c r="F1201" s="160"/>
      <c r="G1201" s="160"/>
      <c r="H1201" s="157"/>
      <c r="I1201" s="157"/>
      <c r="J1201" s="160"/>
      <c r="K1201" s="157"/>
      <c r="L1201" s="159"/>
      <c r="M1201" s="100"/>
      <c r="N1201" s="100"/>
      <c r="O1201" s="130"/>
      <c r="P1201" s="130"/>
    </row>
    <row r="1202" spans="1:16">
      <c r="A1202" s="155"/>
      <c r="B1202" s="156"/>
      <c r="C1202" s="161"/>
      <c r="D1202" s="159"/>
      <c r="E1202" s="160"/>
      <c r="F1202" s="160"/>
      <c r="G1202" s="160"/>
      <c r="H1202" s="157"/>
      <c r="I1202" s="157"/>
      <c r="J1202" s="160"/>
      <c r="K1202" s="157"/>
      <c r="L1202" s="159"/>
      <c r="M1202" s="100"/>
      <c r="N1202" s="100"/>
      <c r="O1202" s="130"/>
      <c r="P1202" s="130"/>
    </row>
    <row r="1203" spans="1:16">
      <c r="A1203" s="155"/>
      <c r="B1203" s="156"/>
      <c r="C1203" s="161"/>
      <c r="D1203" s="159"/>
      <c r="E1203" s="160"/>
      <c r="F1203" s="160"/>
      <c r="G1203" s="160"/>
      <c r="H1203" s="157"/>
      <c r="I1203" s="157"/>
      <c r="J1203" s="160"/>
      <c r="K1203" s="157"/>
      <c r="L1203" s="159"/>
      <c r="M1203" s="100"/>
      <c r="N1203" s="100"/>
      <c r="O1203" s="130"/>
      <c r="P1203" s="130"/>
    </row>
    <row r="1204" spans="1:16">
      <c r="A1204" s="155"/>
      <c r="B1204" s="156"/>
      <c r="C1204" s="161"/>
      <c r="D1204" s="159"/>
      <c r="E1204" s="160"/>
      <c r="F1204" s="160"/>
      <c r="G1204" s="160"/>
      <c r="H1204" s="157"/>
      <c r="I1204" s="157"/>
      <c r="J1204" s="160"/>
      <c r="K1204" s="157"/>
      <c r="L1204" s="159"/>
      <c r="M1204" s="100"/>
      <c r="N1204" s="100"/>
      <c r="O1204" s="130"/>
      <c r="P1204" s="130"/>
    </row>
    <row r="1205" spans="1:16">
      <c r="A1205" s="155"/>
      <c r="B1205" s="156"/>
      <c r="C1205" s="161"/>
      <c r="D1205" s="159"/>
      <c r="E1205" s="160"/>
      <c r="F1205" s="160"/>
      <c r="G1205" s="160"/>
      <c r="H1205" s="157"/>
      <c r="I1205" s="160"/>
      <c r="J1205" s="160"/>
      <c r="K1205" s="160"/>
      <c r="L1205" s="159"/>
      <c r="M1205" s="100"/>
      <c r="N1205" s="100"/>
      <c r="O1205" s="130"/>
      <c r="P1205" s="130"/>
    </row>
    <row r="1206" spans="1:16">
      <c r="A1206" s="155"/>
      <c r="B1206" s="156"/>
      <c r="C1206" s="161"/>
      <c r="D1206" s="159"/>
      <c r="E1206" s="160"/>
      <c r="F1206" s="160"/>
      <c r="G1206" s="160"/>
      <c r="H1206" s="157"/>
      <c r="I1206" s="157"/>
      <c r="J1206" s="160"/>
      <c r="K1206" s="160"/>
      <c r="L1206" s="159"/>
      <c r="M1206" s="100"/>
      <c r="N1206" s="100"/>
      <c r="O1206" s="130"/>
      <c r="P1206" s="130"/>
    </row>
    <row r="1207" spans="1:16">
      <c r="A1207" s="155"/>
      <c r="B1207" s="156"/>
      <c r="C1207" s="161"/>
      <c r="D1207" s="159"/>
      <c r="E1207" s="160"/>
      <c r="F1207" s="160"/>
      <c r="G1207" s="160"/>
      <c r="H1207" s="157"/>
      <c r="I1207" s="160"/>
      <c r="J1207" s="160"/>
      <c r="K1207" s="160"/>
      <c r="L1207" s="159"/>
      <c r="M1207" s="100"/>
      <c r="N1207" s="100"/>
      <c r="O1207" s="130"/>
      <c r="P1207" s="130"/>
    </row>
    <row r="1208" spans="1:16">
      <c r="A1208" s="155"/>
      <c r="B1208" s="156"/>
      <c r="C1208" s="161"/>
      <c r="D1208" s="159"/>
      <c r="E1208" s="160"/>
      <c r="F1208" s="160"/>
      <c r="G1208" s="160"/>
      <c r="H1208" s="157"/>
      <c r="I1208" s="157"/>
      <c r="J1208" s="160"/>
      <c r="K1208" s="160"/>
      <c r="L1208" s="159"/>
      <c r="M1208" s="100"/>
      <c r="N1208" s="100"/>
      <c r="O1208" s="130"/>
      <c r="P1208" s="130"/>
    </row>
    <row r="1209" spans="1:16">
      <c r="A1209" s="155"/>
      <c r="B1209" s="156"/>
      <c r="C1209" s="161"/>
      <c r="D1209" s="159"/>
      <c r="E1209" s="160"/>
      <c r="F1209" s="160"/>
      <c r="G1209" s="160"/>
      <c r="H1209" s="157"/>
      <c r="I1209" s="157"/>
      <c r="J1209" s="160"/>
      <c r="K1209" s="160"/>
      <c r="L1209" s="159"/>
      <c r="M1209" s="100"/>
      <c r="N1209" s="100"/>
      <c r="O1209" s="130"/>
      <c r="P1209" s="130"/>
    </row>
    <row r="1210" spans="1:16">
      <c r="A1210" s="155"/>
      <c r="B1210" s="156"/>
      <c r="C1210" s="161"/>
      <c r="D1210" s="159"/>
      <c r="E1210" s="160"/>
      <c r="F1210" s="160"/>
      <c r="G1210" s="160"/>
      <c r="H1210" s="157"/>
      <c r="I1210" s="157"/>
      <c r="J1210" s="160"/>
      <c r="K1210" s="160"/>
      <c r="L1210" s="159"/>
      <c r="M1210" s="100"/>
      <c r="N1210" s="100"/>
      <c r="O1210" s="130"/>
      <c r="P1210" s="130"/>
    </row>
    <row r="1211" spans="1:16">
      <c r="A1211" s="155"/>
      <c r="B1211" s="156"/>
      <c r="C1211" s="161"/>
      <c r="D1211" s="159"/>
      <c r="E1211" s="160"/>
      <c r="F1211" s="160"/>
      <c r="G1211" s="160"/>
      <c r="H1211" s="157"/>
      <c r="I1211" s="160"/>
      <c r="J1211" s="160"/>
      <c r="K1211" s="160"/>
      <c r="L1211" s="159"/>
      <c r="M1211" s="100"/>
      <c r="N1211" s="100"/>
      <c r="O1211" s="130"/>
      <c r="P1211" s="130"/>
    </row>
    <row r="1212" spans="1:16">
      <c r="A1212" s="155"/>
      <c r="B1212" s="156"/>
      <c r="C1212" s="161"/>
      <c r="D1212" s="159"/>
      <c r="E1212" s="160"/>
      <c r="F1212" s="160"/>
      <c r="G1212" s="160"/>
      <c r="H1212" s="157"/>
      <c r="I1212" s="160"/>
      <c r="J1212" s="160"/>
      <c r="K1212" s="160"/>
      <c r="L1212" s="159"/>
      <c r="M1212" s="100"/>
      <c r="N1212" s="100"/>
      <c r="O1212" s="130"/>
      <c r="P1212" s="130"/>
    </row>
    <row r="1213" spans="1:16">
      <c r="A1213" s="155"/>
      <c r="B1213" s="156"/>
      <c r="C1213" s="161"/>
      <c r="D1213" s="159"/>
      <c r="E1213" s="160"/>
      <c r="F1213" s="160"/>
      <c r="G1213" s="160"/>
      <c r="H1213" s="157"/>
      <c r="I1213" s="160"/>
      <c r="J1213" s="160"/>
      <c r="K1213" s="160"/>
      <c r="L1213" s="159"/>
      <c r="M1213" s="100"/>
      <c r="N1213" s="100"/>
      <c r="O1213" s="130"/>
      <c r="P1213" s="130"/>
    </row>
    <row r="1214" spans="1:16">
      <c r="A1214" s="155"/>
      <c r="B1214" s="156"/>
      <c r="C1214" s="161"/>
      <c r="D1214" s="159"/>
      <c r="E1214" s="160"/>
      <c r="F1214" s="160"/>
      <c r="G1214" s="160"/>
      <c r="H1214" s="157"/>
      <c r="I1214" s="160"/>
      <c r="J1214" s="160"/>
      <c r="K1214" s="160"/>
      <c r="L1214" s="159"/>
      <c r="M1214" s="100"/>
      <c r="N1214" s="100"/>
      <c r="O1214" s="130"/>
      <c r="P1214" s="130"/>
    </row>
    <row r="1215" spans="1:16">
      <c r="A1215" s="155"/>
      <c r="B1215" s="156"/>
      <c r="C1215" s="161"/>
      <c r="D1215" s="159"/>
      <c r="E1215" s="160"/>
      <c r="F1215" s="160"/>
      <c r="G1215" s="160"/>
      <c r="H1215" s="157"/>
      <c r="I1215" s="160"/>
      <c r="J1215" s="160"/>
      <c r="K1215" s="160"/>
      <c r="L1215" s="159"/>
      <c r="M1215" s="100"/>
      <c r="N1215" s="100"/>
      <c r="O1215" s="130"/>
      <c r="P1215" s="130"/>
    </row>
    <row r="1216" spans="1:16">
      <c r="A1216" s="155"/>
      <c r="B1216" s="156"/>
      <c r="C1216" s="161"/>
      <c r="D1216" s="159"/>
      <c r="E1216" s="160"/>
      <c r="F1216" s="160"/>
      <c r="G1216" s="160"/>
      <c r="H1216" s="157"/>
      <c r="I1216" s="160"/>
      <c r="J1216" s="160"/>
      <c r="K1216" s="160"/>
      <c r="L1216" s="159"/>
      <c r="M1216" s="100"/>
      <c r="N1216" s="100"/>
      <c r="O1216" s="130"/>
      <c r="P1216" s="130"/>
    </row>
    <row r="1217" spans="1:16">
      <c r="A1217" s="155"/>
      <c r="B1217" s="156"/>
      <c r="C1217" s="161"/>
      <c r="D1217" s="159"/>
      <c r="E1217" s="160"/>
      <c r="F1217" s="160"/>
      <c r="G1217" s="160"/>
      <c r="H1217" s="157"/>
      <c r="I1217" s="160"/>
      <c r="J1217" s="160"/>
      <c r="K1217" s="160"/>
      <c r="L1217" s="159"/>
      <c r="M1217" s="100"/>
      <c r="N1217" s="100"/>
      <c r="O1217" s="130"/>
      <c r="P1217" s="130"/>
    </row>
    <row r="1218" spans="1:16">
      <c r="A1218" s="155"/>
      <c r="B1218" s="156"/>
      <c r="C1218" s="161"/>
      <c r="D1218" s="159"/>
      <c r="E1218" s="160"/>
      <c r="F1218" s="160"/>
      <c r="G1218" s="160"/>
      <c r="H1218" s="157"/>
      <c r="I1218" s="157"/>
      <c r="J1218" s="160"/>
      <c r="K1218" s="160"/>
      <c r="L1218" s="159"/>
      <c r="M1218" s="100"/>
      <c r="N1218" s="100"/>
      <c r="O1218" s="130"/>
      <c r="P1218" s="130"/>
    </row>
    <row r="1219" spans="1:16">
      <c r="A1219" s="155"/>
      <c r="B1219" s="156"/>
      <c r="C1219" s="161"/>
      <c r="D1219" s="159"/>
      <c r="E1219" s="160"/>
      <c r="F1219" s="160"/>
      <c r="G1219" s="160"/>
      <c r="H1219" s="157"/>
      <c r="I1219" s="157"/>
      <c r="J1219" s="157"/>
      <c r="K1219" s="157"/>
      <c r="L1219" s="159"/>
      <c r="M1219" s="100"/>
      <c r="N1219" s="100"/>
      <c r="O1219" s="130"/>
      <c r="P1219" s="130"/>
    </row>
    <row r="1220" spans="1:16">
      <c r="A1220" s="155"/>
      <c r="B1220" s="156"/>
      <c r="C1220" s="161"/>
      <c r="D1220" s="159"/>
      <c r="E1220" s="160"/>
      <c r="F1220" s="160"/>
      <c r="G1220" s="160"/>
      <c r="H1220" s="157"/>
      <c r="I1220" s="157"/>
      <c r="J1220" s="160"/>
      <c r="K1220" s="160"/>
      <c r="L1220" s="159"/>
      <c r="M1220" s="100"/>
      <c r="N1220" s="100"/>
      <c r="O1220" s="130"/>
      <c r="P1220" s="130"/>
    </row>
    <row r="1221" spans="1:16">
      <c r="A1221" s="155"/>
      <c r="B1221" s="156"/>
      <c r="C1221" s="161"/>
      <c r="D1221" s="159"/>
      <c r="E1221" s="160"/>
      <c r="F1221" s="160"/>
      <c r="G1221" s="160"/>
      <c r="H1221" s="157"/>
      <c r="I1221" s="160"/>
      <c r="J1221" s="157"/>
      <c r="K1221" s="160"/>
      <c r="L1221" s="159"/>
      <c r="M1221" s="100"/>
      <c r="N1221" s="100"/>
      <c r="O1221" s="130"/>
      <c r="P1221" s="130"/>
    </row>
    <row r="1222" spans="1:16">
      <c r="A1222" s="155"/>
      <c r="B1222" s="156"/>
      <c r="C1222" s="161"/>
      <c r="D1222" s="159"/>
      <c r="E1222" s="160"/>
      <c r="F1222" s="160"/>
      <c r="G1222" s="160"/>
      <c r="H1222" s="157"/>
      <c r="I1222" s="160"/>
      <c r="J1222" s="157"/>
      <c r="K1222" s="157"/>
      <c r="L1222" s="159"/>
      <c r="M1222" s="100"/>
      <c r="N1222" s="100"/>
      <c r="O1222" s="130"/>
      <c r="P1222" s="130"/>
    </row>
    <row r="1223" spans="1:16">
      <c r="A1223" s="155"/>
      <c r="B1223" s="156"/>
      <c r="C1223" s="161"/>
      <c r="D1223" s="159"/>
      <c r="E1223" s="160"/>
      <c r="F1223" s="160"/>
      <c r="G1223" s="160"/>
      <c r="H1223" s="157"/>
      <c r="I1223" s="160"/>
      <c r="J1223" s="157"/>
      <c r="K1223" s="157"/>
      <c r="L1223" s="159"/>
      <c r="M1223" s="100"/>
      <c r="N1223" s="100"/>
      <c r="O1223" s="130"/>
      <c r="P1223" s="130"/>
    </row>
    <row r="1224" spans="1:16">
      <c r="A1224" s="155"/>
      <c r="B1224" s="156"/>
      <c r="C1224" s="161"/>
      <c r="D1224" s="159"/>
      <c r="E1224" s="160"/>
      <c r="F1224" s="160"/>
      <c r="G1224" s="160"/>
      <c r="H1224" s="157"/>
      <c r="I1224" s="160"/>
      <c r="J1224" s="157"/>
      <c r="K1224" s="157"/>
      <c r="L1224" s="159"/>
      <c r="M1224" s="100"/>
      <c r="N1224" s="100"/>
      <c r="O1224" s="130"/>
      <c r="P1224" s="130"/>
    </row>
    <row r="1225" spans="1:16">
      <c r="A1225" s="155"/>
      <c r="B1225" s="156"/>
      <c r="C1225" s="161"/>
      <c r="D1225" s="159"/>
      <c r="E1225" s="160"/>
      <c r="F1225" s="160"/>
      <c r="G1225" s="160"/>
      <c r="H1225" s="157"/>
      <c r="I1225" s="160"/>
      <c r="J1225" s="157"/>
      <c r="K1225" s="157"/>
      <c r="L1225" s="159"/>
      <c r="M1225" s="100"/>
      <c r="N1225" s="100"/>
      <c r="O1225" s="130"/>
      <c r="P1225" s="130"/>
    </row>
    <row r="1226" spans="1:16">
      <c r="A1226" s="155"/>
      <c r="B1226" s="156"/>
      <c r="C1226" s="161"/>
      <c r="D1226" s="159"/>
      <c r="E1226" s="160"/>
      <c r="F1226" s="160"/>
      <c r="G1226" s="160"/>
      <c r="H1226" s="157"/>
      <c r="I1226" s="157"/>
      <c r="J1226" s="157"/>
      <c r="K1226" s="160"/>
      <c r="L1226" s="159"/>
      <c r="M1226" s="100"/>
      <c r="N1226" s="100"/>
      <c r="O1226" s="130"/>
      <c r="P1226" s="130"/>
    </row>
    <row r="1227" spans="1:16">
      <c r="A1227" s="155"/>
      <c r="B1227" s="156"/>
      <c r="C1227" s="161"/>
      <c r="D1227" s="159"/>
      <c r="E1227" s="160"/>
      <c r="F1227" s="160"/>
      <c r="G1227" s="160"/>
      <c r="H1227" s="157"/>
      <c r="I1227" s="157"/>
      <c r="J1227" s="157"/>
      <c r="K1227" s="160"/>
      <c r="L1227" s="159"/>
      <c r="M1227" s="100"/>
      <c r="N1227" s="100"/>
      <c r="O1227" s="130"/>
      <c r="P1227" s="130"/>
    </row>
    <row r="1228" spans="1:16">
      <c r="A1228" s="155"/>
      <c r="B1228" s="156"/>
      <c r="C1228" s="161"/>
      <c r="D1228" s="159"/>
      <c r="E1228" s="160"/>
      <c r="F1228" s="160"/>
      <c r="G1228" s="160"/>
      <c r="H1228" s="157"/>
      <c r="I1228" s="160"/>
      <c r="J1228" s="157"/>
      <c r="K1228" s="157"/>
      <c r="L1228" s="159"/>
      <c r="M1228" s="100"/>
      <c r="N1228" s="100"/>
      <c r="O1228" s="130"/>
      <c r="P1228" s="130"/>
    </row>
    <row r="1229" spans="1:16">
      <c r="A1229" s="155"/>
      <c r="B1229" s="156"/>
      <c r="C1229" s="161"/>
      <c r="D1229" s="159"/>
      <c r="E1229" s="160"/>
      <c r="F1229" s="160"/>
      <c r="G1229" s="160"/>
      <c r="H1229" s="157"/>
      <c r="I1229" s="160"/>
      <c r="J1229" s="157"/>
      <c r="K1229" s="157"/>
      <c r="L1229" s="159"/>
      <c r="M1229" s="100"/>
      <c r="N1229" s="100"/>
      <c r="O1229" s="130"/>
      <c r="P1229" s="130"/>
    </row>
    <row r="1230" spans="1:16">
      <c r="A1230" s="155"/>
      <c r="B1230" s="156"/>
      <c r="C1230" s="161"/>
      <c r="D1230" s="159"/>
      <c r="E1230" s="160"/>
      <c r="F1230" s="160"/>
      <c r="G1230" s="160"/>
      <c r="H1230" s="157"/>
      <c r="I1230" s="157"/>
      <c r="J1230" s="157"/>
      <c r="K1230" s="157"/>
      <c r="L1230" s="159"/>
      <c r="M1230" s="100"/>
      <c r="N1230" s="100"/>
      <c r="O1230" s="130"/>
      <c r="P1230" s="130"/>
    </row>
    <row r="1231" spans="1:16">
      <c r="A1231" s="155"/>
      <c r="B1231" s="156"/>
      <c r="C1231" s="161"/>
      <c r="D1231" s="159"/>
      <c r="E1231" s="160"/>
      <c r="F1231" s="160"/>
      <c r="G1231" s="160"/>
      <c r="H1231" s="157"/>
      <c r="I1231" s="157"/>
      <c r="J1231" s="157"/>
      <c r="K1231" s="160"/>
      <c r="L1231" s="159"/>
      <c r="M1231" s="100"/>
      <c r="N1231" s="100"/>
      <c r="O1231" s="130"/>
      <c r="P1231" s="130"/>
    </row>
    <row r="1232" spans="1:16">
      <c r="A1232" s="155"/>
      <c r="B1232" s="156"/>
      <c r="C1232" s="161"/>
      <c r="D1232" s="159"/>
      <c r="E1232" s="160"/>
      <c r="F1232" s="160"/>
      <c r="G1232" s="160"/>
      <c r="H1232" s="157"/>
      <c r="I1232" s="160"/>
      <c r="J1232" s="157"/>
      <c r="K1232" s="157"/>
      <c r="L1232" s="159"/>
      <c r="M1232" s="100"/>
      <c r="N1232" s="100"/>
      <c r="O1232" s="130"/>
      <c r="P1232" s="130"/>
    </row>
    <row r="1233" spans="1:16">
      <c r="A1233" s="155"/>
      <c r="B1233" s="156"/>
      <c r="C1233" s="161"/>
      <c r="D1233" s="159"/>
      <c r="E1233" s="160"/>
      <c r="F1233" s="160"/>
      <c r="G1233" s="160"/>
      <c r="H1233" s="157"/>
      <c r="I1233" s="157"/>
      <c r="J1233" s="157"/>
      <c r="K1233" s="157"/>
      <c r="L1233" s="159"/>
      <c r="M1233" s="100"/>
      <c r="N1233" s="100"/>
      <c r="O1233" s="130"/>
      <c r="P1233" s="130"/>
    </row>
    <row r="1234" spans="1:16">
      <c r="A1234" s="155"/>
      <c r="B1234" s="156"/>
      <c r="C1234" s="161"/>
      <c r="D1234" s="159"/>
      <c r="E1234" s="160"/>
      <c r="F1234" s="160"/>
      <c r="G1234" s="160"/>
      <c r="H1234" s="157"/>
      <c r="I1234" s="157"/>
      <c r="J1234" s="157"/>
      <c r="K1234" s="157"/>
      <c r="L1234" s="159"/>
      <c r="M1234" s="100"/>
      <c r="N1234" s="100"/>
      <c r="O1234" s="130"/>
      <c r="P1234" s="130"/>
    </row>
    <row r="1235" spans="1:16">
      <c r="A1235" s="155"/>
      <c r="B1235" s="156"/>
      <c r="C1235" s="160"/>
      <c r="D1235" s="159"/>
      <c r="E1235" s="157"/>
      <c r="F1235" s="157"/>
      <c r="G1235" s="160"/>
      <c r="H1235" s="157"/>
      <c r="I1235" s="157"/>
      <c r="J1235" s="157"/>
      <c r="K1235" s="157"/>
      <c r="L1235" s="159"/>
      <c r="M1235" s="100"/>
      <c r="N1235" s="100"/>
      <c r="O1235" s="130"/>
      <c r="P1235" s="130"/>
    </row>
    <row r="1236" spans="1:16">
      <c r="A1236" s="155"/>
      <c r="B1236" s="156"/>
      <c r="C1236" s="160"/>
      <c r="D1236" s="159"/>
      <c r="E1236" s="157"/>
      <c r="F1236" s="157"/>
      <c r="G1236" s="160"/>
      <c r="H1236" s="157"/>
      <c r="I1236" s="157"/>
      <c r="J1236" s="157"/>
      <c r="K1236" s="157"/>
      <c r="L1236" s="159"/>
      <c r="M1236" s="100"/>
      <c r="N1236" s="100"/>
      <c r="O1236" s="130"/>
      <c r="P1236" s="130"/>
    </row>
    <row r="1237" spans="1:16">
      <c r="A1237" s="155"/>
      <c r="B1237" s="156"/>
      <c r="C1237" s="160"/>
      <c r="D1237" s="159"/>
      <c r="E1237" s="157"/>
      <c r="F1237" s="160"/>
      <c r="G1237" s="160"/>
      <c r="H1237" s="157"/>
      <c r="I1237" s="157"/>
      <c r="J1237" s="157"/>
      <c r="K1237" s="157"/>
      <c r="L1237" s="159"/>
      <c r="M1237" s="100"/>
      <c r="N1237" s="100"/>
      <c r="O1237" s="130"/>
      <c r="P1237" s="130"/>
    </row>
    <row r="1238" spans="1:16">
      <c r="A1238" s="155"/>
      <c r="B1238" s="156"/>
      <c r="C1238" s="160"/>
      <c r="D1238" s="159"/>
      <c r="E1238" s="157"/>
      <c r="F1238" s="157"/>
      <c r="G1238" s="160"/>
      <c r="H1238" s="157"/>
      <c r="I1238" s="157"/>
      <c r="J1238" s="157"/>
      <c r="K1238" s="157"/>
      <c r="L1238" s="159"/>
      <c r="M1238" s="100"/>
      <c r="N1238" s="100"/>
      <c r="O1238" s="130"/>
      <c r="P1238" s="130"/>
    </row>
    <row r="1239" spans="1:16">
      <c r="A1239" s="155"/>
      <c r="B1239" s="156"/>
      <c r="C1239" s="160"/>
      <c r="D1239" s="159"/>
      <c r="E1239" s="157"/>
      <c r="F1239" s="157"/>
      <c r="G1239" s="160"/>
      <c r="H1239" s="157"/>
      <c r="I1239" s="157"/>
      <c r="J1239" s="157"/>
      <c r="K1239" s="157"/>
      <c r="L1239" s="159"/>
      <c r="M1239" s="100"/>
      <c r="N1239" s="100"/>
      <c r="O1239" s="130"/>
      <c r="P1239" s="130"/>
    </row>
    <row r="1240" spans="1:16">
      <c r="A1240" s="155"/>
      <c r="B1240" s="156"/>
      <c r="C1240" s="160"/>
      <c r="D1240" s="159"/>
      <c r="E1240" s="157"/>
      <c r="F1240" s="157"/>
      <c r="G1240" s="160"/>
      <c r="H1240" s="157"/>
      <c r="I1240" s="157"/>
      <c r="J1240" s="157"/>
      <c r="K1240" s="157"/>
      <c r="L1240" s="159"/>
      <c r="M1240" s="100"/>
      <c r="N1240" s="100"/>
      <c r="O1240" s="130"/>
      <c r="P1240" s="130"/>
    </row>
    <row r="1241" spans="1:16">
      <c r="A1241" s="155"/>
      <c r="B1241" s="156"/>
      <c r="C1241" s="160"/>
      <c r="D1241" s="159"/>
      <c r="E1241" s="157"/>
      <c r="F1241" s="157"/>
      <c r="G1241" s="160"/>
      <c r="H1241" s="157"/>
      <c r="I1241" s="157"/>
      <c r="J1241" s="157"/>
      <c r="K1241" s="157"/>
      <c r="L1241" s="159"/>
      <c r="M1241" s="100"/>
      <c r="N1241" s="100"/>
      <c r="O1241" s="130"/>
      <c r="P1241" s="130"/>
    </row>
    <row r="1242" spans="1:16">
      <c r="A1242" s="155"/>
      <c r="B1242" s="156"/>
      <c r="C1242" s="160"/>
      <c r="D1242" s="159"/>
      <c r="E1242" s="157"/>
      <c r="F1242" s="157"/>
      <c r="G1242" s="160"/>
      <c r="H1242" s="157"/>
      <c r="I1242" s="157"/>
      <c r="J1242" s="157"/>
      <c r="K1242" s="157"/>
      <c r="L1242" s="159"/>
      <c r="M1242" s="100"/>
      <c r="N1242" s="100"/>
      <c r="O1242" s="130"/>
      <c r="P1242" s="130"/>
    </row>
    <row r="1243" spans="1:16">
      <c r="A1243" s="155"/>
      <c r="B1243" s="156"/>
      <c r="C1243" s="160"/>
      <c r="D1243" s="159"/>
      <c r="E1243" s="157"/>
      <c r="F1243" s="160"/>
      <c r="G1243" s="160"/>
      <c r="H1243" s="157"/>
      <c r="I1243" s="157"/>
      <c r="J1243" s="157"/>
      <c r="K1243" s="157"/>
      <c r="L1243" s="159"/>
      <c r="M1243" s="100"/>
      <c r="N1243" s="100"/>
      <c r="O1243" s="130"/>
      <c r="P1243" s="130"/>
    </row>
    <row r="1244" spans="1:16">
      <c r="A1244" s="155"/>
      <c r="B1244" s="156"/>
      <c r="C1244" s="160"/>
      <c r="D1244" s="159"/>
      <c r="E1244" s="157"/>
      <c r="F1244" s="160"/>
      <c r="G1244" s="160"/>
      <c r="H1244" s="157"/>
      <c r="I1244" s="157"/>
      <c r="J1244" s="157"/>
      <c r="K1244" s="157"/>
      <c r="L1244" s="159"/>
      <c r="M1244" s="100"/>
      <c r="N1244" s="100"/>
      <c r="O1244" s="130"/>
      <c r="P1244" s="130"/>
    </row>
    <row r="1245" spans="1:16">
      <c r="A1245" s="155"/>
      <c r="B1245" s="156"/>
      <c r="C1245" s="160"/>
      <c r="D1245" s="159"/>
      <c r="E1245" s="157"/>
      <c r="F1245" s="160"/>
      <c r="G1245" s="160"/>
      <c r="H1245" s="157"/>
      <c r="I1245" s="157"/>
      <c r="J1245" s="157"/>
      <c r="K1245" s="160"/>
      <c r="L1245" s="159"/>
      <c r="M1245" s="100"/>
      <c r="N1245" s="100"/>
      <c r="O1245" s="130"/>
      <c r="P1245" s="130"/>
    </row>
    <row r="1246" spans="1:16">
      <c r="A1246" s="155"/>
      <c r="B1246" s="156"/>
      <c r="C1246" s="160"/>
      <c r="D1246" s="159"/>
      <c r="E1246" s="157"/>
      <c r="F1246" s="160"/>
      <c r="G1246" s="160"/>
      <c r="H1246" s="157"/>
      <c r="I1246" s="157"/>
      <c r="J1246" s="157"/>
      <c r="K1246" s="160"/>
      <c r="L1246" s="159"/>
      <c r="M1246" s="100"/>
      <c r="N1246" s="100"/>
      <c r="O1246" s="130"/>
      <c r="P1246" s="130"/>
    </row>
    <row r="1247" spans="1:16">
      <c r="A1247" s="155"/>
      <c r="B1247" s="156"/>
      <c r="C1247" s="160"/>
      <c r="D1247" s="159"/>
      <c r="E1247" s="157"/>
      <c r="F1247" s="160"/>
      <c r="G1247" s="160"/>
      <c r="H1247" s="157"/>
      <c r="I1247" s="157"/>
      <c r="J1247" s="157"/>
      <c r="K1247" s="157"/>
      <c r="L1247" s="159"/>
      <c r="M1247" s="100"/>
      <c r="N1247" s="100"/>
      <c r="O1247" s="130"/>
      <c r="P1247" s="130"/>
    </row>
    <row r="1248" spans="1:16">
      <c r="A1248" s="155"/>
      <c r="B1248" s="156"/>
      <c r="C1248" s="160"/>
      <c r="D1248" s="159"/>
      <c r="E1248" s="157"/>
      <c r="F1248" s="160"/>
      <c r="G1248" s="160"/>
      <c r="H1248" s="157"/>
      <c r="I1248" s="160"/>
      <c r="J1248" s="157"/>
      <c r="K1248" s="157"/>
      <c r="L1248" s="159"/>
      <c r="M1248" s="100"/>
      <c r="N1248" s="100"/>
      <c r="O1248" s="130"/>
      <c r="P1248" s="130"/>
    </row>
    <row r="1249" spans="1:16">
      <c r="A1249" s="155"/>
      <c r="B1249" s="156"/>
      <c r="C1249" s="160"/>
      <c r="D1249" s="159"/>
      <c r="E1249" s="157"/>
      <c r="F1249" s="160"/>
      <c r="G1249" s="160"/>
      <c r="H1249" s="157"/>
      <c r="I1249" s="157"/>
      <c r="J1249" s="157"/>
      <c r="K1249" s="157"/>
      <c r="L1249" s="159"/>
      <c r="M1249" s="100"/>
      <c r="N1249" s="100"/>
      <c r="O1249" s="130"/>
      <c r="P1249" s="130"/>
    </row>
    <row r="1250" spans="1:16">
      <c r="A1250" s="155"/>
      <c r="B1250" s="156"/>
      <c r="C1250" s="160"/>
      <c r="D1250" s="159"/>
      <c r="E1250" s="157"/>
      <c r="F1250" s="160"/>
      <c r="G1250" s="160"/>
      <c r="H1250" s="157"/>
      <c r="I1250" s="157"/>
      <c r="J1250" s="157"/>
      <c r="K1250" s="157"/>
      <c r="L1250" s="159"/>
      <c r="M1250" s="100"/>
      <c r="N1250" s="100"/>
      <c r="O1250" s="130"/>
      <c r="P1250" s="130"/>
    </row>
    <row r="1251" spans="1:16">
      <c r="A1251" s="155"/>
      <c r="B1251" s="156"/>
      <c r="C1251" s="160"/>
      <c r="D1251" s="159"/>
      <c r="E1251" s="157"/>
      <c r="F1251" s="160"/>
      <c r="G1251" s="160"/>
      <c r="H1251" s="157"/>
      <c r="I1251" s="157"/>
      <c r="J1251" s="157"/>
      <c r="K1251" s="157"/>
      <c r="L1251" s="159"/>
      <c r="M1251" s="100"/>
      <c r="N1251" s="100"/>
      <c r="O1251" s="130"/>
      <c r="P1251" s="130"/>
    </row>
    <row r="1252" spans="1:16">
      <c r="A1252" s="155"/>
      <c r="B1252" s="156"/>
      <c r="C1252" s="160"/>
      <c r="D1252" s="159"/>
      <c r="E1252" s="160"/>
      <c r="F1252" s="160"/>
      <c r="G1252" s="160"/>
      <c r="H1252" s="157"/>
      <c r="I1252" s="160"/>
      <c r="J1252" s="157"/>
      <c r="K1252" s="157"/>
      <c r="L1252" s="159"/>
      <c r="M1252" s="100"/>
      <c r="N1252" s="100"/>
      <c r="O1252" s="130"/>
      <c r="P1252" s="130"/>
    </row>
    <row r="1253" spans="1:16">
      <c r="A1253" s="155"/>
      <c r="B1253" s="156"/>
      <c r="C1253" s="160"/>
      <c r="D1253" s="159"/>
      <c r="E1253" s="160"/>
      <c r="F1253" s="160"/>
      <c r="G1253" s="160"/>
      <c r="H1253" s="157"/>
      <c r="I1253" s="160"/>
      <c r="J1253" s="157"/>
      <c r="K1253" s="157"/>
      <c r="L1253" s="159"/>
      <c r="M1253" s="100"/>
      <c r="N1253" s="100"/>
      <c r="O1253" s="130"/>
      <c r="P1253" s="130"/>
    </row>
    <row r="1254" spans="1:16">
      <c r="A1254" s="155"/>
      <c r="B1254" s="156"/>
      <c r="C1254" s="160"/>
      <c r="D1254" s="159"/>
      <c r="E1254" s="160"/>
      <c r="F1254" s="160"/>
      <c r="G1254" s="160"/>
      <c r="H1254" s="157"/>
      <c r="I1254" s="157"/>
      <c r="J1254" s="157"/>
      <c r="K1254" s="157"/>
      <c r="L1254" s="159"/>
      <c r="M1254" s="100"/>
      <c r="N1254" s="100"/>
      <c r="O1254" s="130"/>
      <c r="P1254" s="130"/>
    </row>
    <row r="1255" spans="1:16">
      <c r="A1255" s="155"/>
      <c r="B1255" s="156"/>
      <c r="C1255" s="160"/>
      <c r="D1255" s="159"/>
      <c r="E1255" s="160"/>
      <c r="F1255" s="160"/>
      <c r="G1255" s="160"/>
      <c r="H1255" s="157"/>
      <c r="I1255" s="157"/>
      <c r="J1255" s="157"/>
      <c r="K1255" s="157"/>
      <c r="L1255" s="159"/>
      <c r="M1255" s="100"/>
      <c r="N1255" s="100"/>
      <c r="O1255" s="130"/>
      <c r="P1255" s="130"/>
    </row>
    <row r="1256" spans="1:16">
      <c r="A1256" s="155"/>
      <c r="B1256" s="156"/>
      <c r="C1256" s="160"/>
      <c r="D1256" s="159"/>
      <c r="E1256" s="160"/>
      <c r="F1256" s="160"/>
      <c r="G1256" s="160"/>
      <c r="H1256" s="157"/>
      <c r="I1256" s="157"/>
      <c r="J1256" s="160"/>
      <c r="K1256" s="160"/>
      <c r="L1256" s="159"/>
      <c r="M1256" s="100"/>
      <c r="N1256" s="100"/>
      <c r="O1256" s="130"/>
      <c r="P1256" s="130"/>
    </row>
    <row r="1257" spans="1:16">
      <c r="A1257" s="155"/>
      <c r="B1257" s="156"/>
      <c r="C1257" s="160"/>
      <c r="D1257" s="159"/>
      <c r="E1257" s="160"/>
      <c r="F1257" s="160"/>
      <c r="G1257" s="160"/>
      <c r="H1257" s="157"/>
      <c r="I1257" s="160"/>
      <c r="J1257" s="157"/>
      <c r="K1257" s="157"/>
      <c r="L1257" s="159"/>
      <c r="M1257" s="100"/>
      <c r="N1257" s="100"/>
      <c r="O1257" s="130"/>
      <c r="P1257" s="130"/>
    </row>
    <row r="1258" spans="1:16">
      <c r="A1258" s="155"/>
      <c r="B1258" s="156"/>
      <c r="C1258" s="160"/>
      <c r="D1258" s="159"/>
      <c r="E1258" s="160"/>
      <c r="F1258" s="160"/>
      <c r="G1258" s="160"/>
      <c r="H1258" s="157"/>
      <c r="I1258" s="160"/>
      <c r="J1258" s="160"/>
      <c r="K1258" s="160"/>
      <c r="L1258" s="159"/>
      <c r="M1258" s="100"/>
      <c r="N1258" s="100"/>
      <c r="O1258" s="130"/>
      <c r="P1258" s="130"/>
    </row>
    <row r="1259" spans="1:16">
      <c r="A1259" s="155"/>
      <c r="B1259" s="156"/>
      <c r="C1259" s="160"/>
      <c r="D1259" s="159"/>
      <c r="E1259" s="160"/>
      <c r="F1259" s="160"/>
      <c r="G1259" s="160"/>
      <c r="H1259" s="157"/>
      <c r="I1259" s="157"/>
      <c r="J1259" s="160"/>
      <c r="K1259" s="160"/>
      <c r="L1259" s="159"/>
      <c r="M1259" s="100"/>
      <c r="N1259" s="100"/>
      <c r="O1259" s="130"/>
      <c r="P1259" s="130"/>
    </row>
    <row r="1260" spans="1:16">
      <c r="A1260" s="155"/>
      <c r="B1260" s="156"/>
      <c r="C1260" s="160"/>
      <c r="D1260" s="159"/>
      <c r="E1260" s="160"/>
      <c r="F1260" s="160"/>
      <c r="G1260" s="160"/>
      <c r="H1260" s="157"/>
      <c r="I1260" s="160"/>
      <c r="J1260" s="160"/>
      <c r="K1260" s="160"/>
      <c r="L1260" s="159"/>
      <c r="M1260" s="100"/>
      <c r="N1260" s="100"/>
      <c r="O1260" s="130"/>
      <c r="P1260" s="130"/>
    </row>
    <row r="1261" spans="1:16">
      <c r="A1261" s="155"/>
      <c r="B1261" s="156"/>
      <c r="C1261" s="160"/>
      <c r="D1261" s="159"/>
      <c r="E1261" s="160"/>
      <c r="F1261" s="160"/>
      <c r="G1261" s="160"/>
      <c r="H1261" s="157"/>
      <c r="I1261" s="157"/>
      <c r="J1261" s="157"/>
      <c r="K1261" s="157"/>
      <c r="L1261" s="159"/>
      <c r="M1261" s="99"/>
      <c r="N1261" s="99"/>
      <c r="O1261" s="129"/>
      <c r="P1261" s="129"/>
    </row>
    <row r="1262" spans="1:16">
      <c r="A1262" s="155"/>
      <c r="B1262" s="156"/>
      <c r="C1262" s="160"/>
      <c r="D1262" s="159"/>
      <c r="E1262" s="160"/>
      <c r="F1262" s="160"/>
      <c r="G1262" s="160"/>
      <c r="H1262" s="157"/>
      <c r="I1262" s="160"/>
      <c r="J1262" s="160"/>
      <c r="K1262" s="160"/>
      <c r="L1262" s="159"/>
      <c r="M1262" s="100"/>
      <c r="N1262" s="100"/>
      <c r="O1262" s="130"/>
      <c r="P1262" s="130"/>
    </row>
    <row r="1263" spans="1:16">
      <c r="A1263" s="155"/>
      <c r="B1263" s="156"/>
      <c r="C1263" s="160"/>
      <c r="D1263" s="159"/>
      <c r="E1263" s="160"/>
      <c r="F1263" s="160"/>
      <c r="G1263" s="160"/>
      <c r="H1263" s="157"/>
      <c r="I1263" s="160"/>
      <c r="J1263" s="160"/>
      <c r="K1263" s="160"/>
      <c r="L1263" s="159"/>
      <c r="M1263" s="100"/>
      <c r="N1263" s="100"/>
      <c r="O1263" s="130"/>
      <c r="P1263" s="130"/>
    </row>
    <row r="1264" spans="1:16">
      <c r="A1264" s="155"/>
      <c r="B1264" s="156"/>
      <c r="C1264" s="160"/>
      <c r="D1264" s="159"/>
      <c r="E1264" s="160"/>
      <c r="F1264" s="160"/>
      <c r="G1264" s="160"/>
      <c r="H1264" s="157"/>
      <c r="I1264" s="160"/>
      <c r="J1264" s="160"/>
      <c r="K1264" s="160"/>
      <c r="L1264" s="159"/>
      <c r="M1264" s="100"/>
      <c r="N1264" s="100"/>
      <c r="O1264" s="130"/>
      <c r="P1264" s="130"/>
    </row>
    <row r="1265" spans="1:16">
      <c r="A1265" s="155"/>
      <c r="B1265" s="156"/>
      <c r="C1265" s="160"/>
      <c r="D1265" s="159"/>
      <c r="E1265" s="160"/>
      <c r="F1265" s="160"/>
      <c r="G1265" s="160"/>
      <c r="H1265" s="157"/>
      <c r="I1265" s="160"/>
      <c r="J1265" s="160"/>
      <c r="K1265" s="160"/>
      <c r="L1265" s="159"/>
      <c r="M1265" s="100"/>
      <c r="N1265" s="100"/>
      <c r="O1265" s="130"/>
      <c r="P1265" s="130"/>
    </row>
    <row r="1266" spans="1:16">
      <c r="A1266" s="155"/>
      <c r="B1266" s="156"/>
      <c r="C1266" s="160"/>
      <c r="D1266" s="159"/>
      <c r="E1266" s="160"/>
      <c r="F1266" s="160"/>
      <c r="G1266" s="160"/>
      <c r="H1266" s="157"/>
      <c r="I1266" s="157"/>
      <c r="J1266" s="160"/>
      <c r="K1266" s="160"/>
      <c r="L1266" s="159"/>
      <c r="M1266" s="100"/>
      <c r="N1266" s="100"/>
      <c r="O1266" s="130"/>
      <c r="P1266" s="130"/>
    </row>
    <row r="1267" spans="1:16">
      <c r="A1267" s="155"/>
      <c r="B1267" s="156"/>
      <c r="C1267" s="160"/>
      <c r="D1267" s="159"/>
      <c r="E1267" s="160"/>
      <c r="F1267" s="160"/>
      <c r="G1267" s="160"/>
      <c r="H1267" s="157"/>
      <c r="I1267" s="160"/>
      <c r="J1267" s="160"/>
      <c r="K1267" s="160"/>
      <c r="L1267" s="159"/>
      <c r="M1267" s="100"/>
      <c r="N1267" s="100"/>
      <c r="O1267" s="130"/>
      <c r="P1267" s="130"/>
    </row>
    <row r="1268" spans="1:16">
      <c r="A1268" s="155"/>
      <c r="B1268" s="156"/>
      <c r="C1268" s="160"/>
      <c r="D1268" s="159"/>
      <c r="E1268" s="160"/>
      <c r="F1268" s="160"/>
      <c r="G1268" s="160"/>
      <c r="H1268" s="157"/>
      <c r="I1268" s="160"/>
      <c r="J1268" s="160"/>
      <c r="K1268" s="160"/>
      <c r="L1268" s="159"/>
      <c r="M1268" s="100"/>
      <c r="N1268" s="100"/>
      <c r="O1268" s="130"/>
      <c r="P1268" s="130"/>
    </row>
    <row r="1269" spans="1:16">
      <c r="A1269" s="155"/>
      <c r="B1269" s="156"/>
      <c r="C1269" s="160"/>
      <c r="D1269" s="159"/>
      <c r="E1269" s="160"/>
      <c r="F1269" s="160"/>
      <c r="G1269" s="160"/>
      <c r="H1269" s="157"/>
      <c r="I1269" s="157"/>
      <c r="J1269" s="160"/>
      <c r="K1269" s="160"/>
      <c r="L1269" s="159"/>
      <c r="M1269" s="100"/>
      <c r="N1269" s="100"/>
      <c r="O1269" s="130"/>
      <c r="P1269" s="130"/>
    </row>
    <row r="1270" spans="1:16">
      <c r="A1270" s="155"/>
      <c r="B1270" s="156"/>
      <c r="C1270" s="160"/>
      <c r="D1270" s="159"/>
      <c r="E1270" s="160"/>
      <c r="F1270" s="160"/>
      <c r="G1270" s="160"/>
      <c r="H1270" s="157"/>
      <c r="I1270" s="160"/>
      <c r="J1270" s="160"/>
      <c r="K1270" s="160"/>
      <c r="L1270" s="159"/>
      <c r="M1270" s="100"/>
      <c r="N1270" s="100"/>
      <c r="O1270" s="130"/>
      <c r="P1270" s="130"/>
    </row>
    <row r="1271" spans="1:16">
      <c r="A1271" s="155"/>
      <c r="B1271" s="156"/>
      <c r="C1271" s="160"/>
      <c r="D1271" s="159"/>
      <c r="E1271" s="160"/>
      <c r="F1271" s="160"/>
      <c r="G1271" s="160"/>
      <c r="H1271" s="157"/>
      <c r="I1271" s="160"/>
      <c r="J1271" s="160"/>
      <c r="K1271" s="160"/>
      <c r="L1271" s="159"/>
      <c r="M1271" s="100"/>
      <c r="N1271" s="100"/>
      <c r="O1271" s="130"/>
      <c r="P1271" s="130"/>
    </row>
    <row r="1272" spans="1:16">
      <c r="A1272" s="155"/>
      <c r="B1272" s="156"/>
      <c r="C1272" s="160"/>
      <c r="D1272" s="159"/>
      <c r="E1272" s="160"/>
      <c r="F1272" s="160"/>
      <c r="G1272" s="160"/>
      <c r="H1272" s="157"/>
      <c r="I1272" s="160"/>
      <c r="J1272" s="160"/>
      <c r="K1272" s="160"/>
      <c r="L1272" s="159"/>
      <c r="M1272" s="100"/>
      <c r="N1272" s="100"/>
      <c r="O1272" s="130"/>
      <c r="P1272" s="130"/>
    </row>
    <row r="1273" spans="1:16">
      <c r="A1273" s="155"/>
      <c r="B1273" s="156"/>
      <c r="C1273" s="160"/>
      <c r="D1273" s="159"/>
      <c r="E1273" s="160"/>
      <c r="F1273" s="160"/>
      <c r="G1273" s="160"/>
      <c r="H1273" s="157"/>
      <c r="I1273" s="157"/>
      <c r="J1273" s="160"/>
      <c r="K1273" s="160"/>
      <c r="L1273" s="159"/>
      <c r="M1273" s="99"/>
      <c r="N1273" s="99"/>
      <c r="O1273" s="129"/>
      <c r="P1273" s="129"/>
    </row>
    <row r="1274" spans="1:16">
      <c r="A1274" s="155"/>
      <c r="B1274" s="156"/>
      <c r="C1274" s="160"/>
      <c r="D1274" s="159"/>
      <c r="E1274" s="160"/>
      <c r="F1274" s="160"/>
      <c r="G1274" s="160"/>
      <c r="H1274" s="157"/>
      <c r="I1274" s="157"/>
      <c r="J1274" s="160"/>
      <c r="K1274" s="160"/>
      <c r="L1274" s="159"/>
      <c r="M1274" s="100"/>
      <c r="N1274" s="100"/>
      <c r="O1274" s="130"/>
      <c r="P1274" s="130"/>
    </row>
    <row r="1275" spans="1:16">
      <c r="A1275" s="155"/>
      <c r="B1275" s="156"/>
      <c r="C1275" s="160"/>
      <c r="D1275" s="159"/>
      <c r="E1275" s="160"/>
      <c r="F1275" s="160"/>
      <c r="G1275" s="160"/>
      <c r="H1275" s="157"/>
      <c r="I1275" s="160"/>
      <c r="J1275" s="160"/>
      <c r="K1275" s="160"/>
      <c r="L1275" s="159"/>
      <c r="M1275" s="100"/>
      <c r="N1275" s="100"/>
      <c r="O1275" s="130"/>
      <c r="P1275" s="130"/>
    </row>
    <row r="1276" spans="1:16">
      <c r="A1276" s="155"/>
      <c r="B1276" s="156"/>
      <c r="C1276" s="160"/>
      <c r="D1276" s="159"/>
      <c r="E1276" s="160"/>
      <c r="F1276" s="160"/>
      <c r="G1276" s="160"/>
      <c r="H1276" s="157"/>
      <c r="I1276" s="157"/>
      <c r="J1276" s="160"/>
      <c r="K1276" s="160"/>
      <c r="L1276" s="159"/>
      <c r="M1276" s="100"/>
      <c r="N1276" s="100"/>
      <c r="O1276" s="130"/>
      <c r="P1276" s="130"/>
    </row>
    <row r="1277" spans="1:16">
      <c r="A1277" s="155"/>
      <c r="B1277" s="156"/>
      <c r="C1277" s="160"/>
      <c r="D1277" s="159"/>
      <c r="E1277" s="160"/>
      <c r="F1277" s="160"/>
      <c r="G1277" s="160"/>
      <c r="H1277" s="157"/>
      <c r="I1277" s="157"/>
      <c r="J1277" s="160"/>
      <c r="K1277" s="160"/>
      <c r="L1277" s="159"/>
      <c r="M1277" s="100"/>
      <c r="N1277" s="100"/>
      <c r="O1277" s="130"/>
      <c r="P1277" s="130"/>
    </row>
    <row r="1278" spans="1:16">
      <c r="A1278" s="155"/>
      <c r="B1278" s="156"/>
      <c r="C1278" s="160"/>
      <c r="D1278" s="159"/>
      <c r="E1278" s="160"/>
      <c r="F1278" s="160"/>
      <c r="G1278" s="160"/>
      <c r="H1278" s="157"/>
      <c r="I1278" s="157"/>
      <c r="J1278" s="160"/>
      <c r="K1278" s="160"/>
      <c r="L1278" s="159"/>
      <c r="M1278" s="100"/>
      <c r="N1278" s="100"/>
      <c r="O1278" s="130"/>
      <c r="P1278" s="130"/>
    </row>
    <row r="1279" spans="1:16">
      <c r="A1279" s="155"/>
      <c r="B1279" s="156"/>
      <c r="C1279" s="160"/>
      <c r="D1279" s="159"/>
      <c r="E1279" s="160"/>
      <c r="F1279" s="160"/>
      <c r="G1279" s="160"/>
      <c r="H1279" s="157"/>
      <c r="I1279" s="157"/>
      <c r="J1279" s="160"/>
      <c r="K1279" s="160"/>
      <c r="L1279" s="159"/>
      <c r="M1279" s="100"/>
      <c r="N1279" s="100"/>
      <c r="O1279" s="130"/>
      <c r="P1279" s="130"/>
    </row>
    <row r="1280" spans="1:16">
      <c r="A1280" s="155"/>
      <c r="B1280" s="156"/>
      <c r="C1280" s="160"/>
      <c r="D1280" s="159"/>
      <c r="E1280" s="160"/>
      <c r="F1280" s="160"/>
      <c r="G1280" s="160"/>
      <c r="H1280" s="157"/>
      <c r="I1280" s="157"/>
      <c r="J1280" s="160"/>
      <c r="K1280" s="160"/>
      <c r="L1280" s="159"/>
      <c r="M1280" s="100"/>
      <c r="N1280" s="100"/>
      <c r="O1280" s="130"/>
      <c r="P1280" s="130"/>
    </row>
    <row r="1281" spans="1:16">
      <c r="A1281" s="155"/>
      <c r="B1281" s="156"/>
      <c r="C1281" s="160"/>
      <c r="D1281" s="159"/>
      <c r="E1281" s="160"/>
      <c r="F1281" s="160"/>
      <c r="G1281" s="160"/>
      <c r="H1281" s="157"/>
      <c r="I1281" s="160"/>
      <c r="J1281" s="160"/>
      <c r="K1281" s="160"/>
      <c r="L1281" s="159"/>
      <c r="M1281" s="100"/>
      <c r="N1281" s="100"/>
      <c r="O1281" s="130"/>
      <c r="P1281" s="130"/>
    </row>
    <row r="1282" spans="1:16">
      <c r="A1282" s="155"/>
      <c r="B1282" s="156"/>
      <c r="C1282" s="160"/>
      <c r="D1282" s="159"/>
      <c r="E1282" s="160"/>
      <c r="F1282" s="160"/>
      <c r="G1282" s="160"/>
      <c r="H1282" s="157"/>
      <c r="I1282" s="157"/>
      <c r="J1282" s="157"/>
      <c r="K1282" s="157"/>
      <c r="L1282" s="159"/>
      <c r="M1282" s="100"/>
      <c r="N1282" s="100"/>
      <c r="O1282" s="130"/>
      <c r="P1282" s="130"/>
    </row>
    <row r="1283" spans="1:16">
      <c r="A1283" s="155"/>
      <c r="B1283" s="156"/>
      <c r="C1283" s="160"/>
      <c r="D1283" s="159"/>
      <c r="E1283" s="160"/>
      <c r="F1283" s="160"/>
      <c r="G1283" s="160"/>
      <c r="H1283" s="157"/>
      <c r="I1283" s="157"/>
      <c r="J1283" s="160"/>
      <c r="K1283" s="160"/>
      <c r="L1283" s="159"/>
      <c r="M1283" s="100"/>
      <c r="N1283" s="100"/>
      <c r="O1283" s="130"/>
      <c r="P1283" s="130"/>
    </row>
    <row r="1284" spans="1:16">
      <c r="A1284" s="155"/>
      <c r="B1284" s="156"/>
      <c r="C1284" s="160"/>
      <c r="D1284" s="159"/>
      <c r="E1284" s="160"/>
      <c r="F1284" s="160"/>
      <c r="G1284" s="160"/>
      <c r="H1284" s="157"/>
      <c r="I1284" s="160"/>
      <c r="J1284" s="160"/>
      <c r="K1284" s="160"/>
      <c r="L1284" s="159"/>
      <c r="M1284" s="100"/>
      <c r="N1284" s="100"/>
      <c r="O1284" s="130"/>
      <c r="P1284" s="130"/>
    </row>
    <row r="1285" spans="1:16">
      <c r="A1285" s="155"/>
      <c r="B1285" s="156"/>
      <c r="C1285" s="160"/>
      <c r="D1285" s="159"/>
      <c r="E1285" s="160"/>
      <c r="F1285" s="160"/>
      <c r="G1285" s="160"/>
      <c r="H1285" s="157"/>
      <c r="I1285" s="160"/>
      <c r="J1285" s="160"/>
      <c r="K1285" s="160"/>
      <c r="L1285" s="159"/>
      <c r="M1285" s="100"/>
      <c r="N1285" s="100"/>
      <c r="O1285" s="130"/>
      <c r="P1285" s="130"/>
    </row>
    <row r="1286" spans="1:16">
      <c r="A1286" s="155"/>
      <c r="B1286" s="156"/>
      <c r="C1286" s="160"/>
      <c r="D1286" s="159"/>
      <c r="E1286" s="160"/>
      <c r="F1286" s="160"/>
      <c r="G1286" s="160"/>
      <c r="H1286" s="157"/>
      <c r="I1286" s="160"/>
      <c r="J1286" s="160"/>
      <c r="K1286" s="160"/>
      <c r="L1286" s="159"/>
      <c r="M1286" s="100"/>
      <c r="N1286" s="100"/>
      <c r="O1286" s="130"/>
      <c r="P1286" s="130"/>
    </row>
    <row r="1287" spans="1:16">
      <c r="A1287" s="155"/>
      <c r="B1287" s="156"/>
      <c r="C1287" s="160"/>
      <c r="D1287" s="159"/>
      <c r="E1287" s="160"/>
      <c r="F1287" s="160"/>
      <c r="G1287" s="160"/>
      <c r="H1287" s="157"/>
      <c r="I1287" s="160"/>
      <c r="J1287" s="160"/>
      <c r="K1287" s="160"/>
      <c r="L1287" s="159"/>
      <c r="M1287" s="100"/>
      <c r="N1287" s="100"/>
      <c r="O1287" s="130"/>
      <c r="P1287" s="130"/>
    </row>
    <row r="1288" spans="1:16">
      <c r="A1288" s="155"/>
      <c r="B1288" s="156"/>
      <c r="C1288" s="160"/>
      <c r="D1288" s="159"/>
      <c r="E1288" s="160"/>
      <c r="F1288" s="160"/>
      <c r="G1288" s="160"/>
      <c r="H1288" s="157"/>
      <c r="I1288" s="160"/>
      <c r="J1288" s="160"/>
      <c r="K1288" s="160"/>
      <c r="L1288" s="159"/>
      <c r="M1288" s="100"/>
      <c r="N1288" s="100"/>
      <c r="O1288" s="130"/>
      <c r="P1288" s="130"/>
    </row>
    <row r="1289" spans="1:16">
      <c r="A1289" s="155"/>
      <c r="B1289" s="156"/>
      <c r="C1289" s="160"/>
      <c r="D1289" s="159"/>
      <c r="E1289" s="160"/>
      <c r="F1289" s="160"/>
      <c r="G1289" s="160"/>
      <c r="H1289" s="157"/>
      <c r="I1289" s="157"/>
      <c r="J1289" s="157"/>
      <c r="K1289" s="157"/>
      <c r="L1289" s="159"/>
      <c r="M1289" s="99"/>
      <c r="N1289" s="99"/>
      <c r="O1289" s="129"/>
      <c r="P1289" s="129"/>
    </row>
    <row r="1290" spans="1:16">
      <c r="A1290" s="155"/>
      <c r="B1290" s="156"/>
      <c r="C1290" s="160"/>
      <c r="D1290" s="159"/>
      <c r="E1290" s="160"/>
      <c r="F1290" s="160"/>
      <c r="G1290" s="160"/>
      <c r="H1290" s="157"/>
      <c r="I1290" s="160"/>
      <c r="J1290" s="160"/>
      <c r="K1290" s="160"/>
      <c r="L1290" s="159"/>
      <c r="M1290" s="100"/>
      <c r="N1290" s="100"/>
      <c r="O1290" s="130"/>
      <c r="P1290" s="130"/>
    </row>
    <row r="1291" spans="1:16">
      <c r="A1291" s="155"/>
      <c r="B1291" s="156"/>
      <c r="C1291" s="160"/>
      <c r="D1291" s="159"/>
      <c r="E1291" s="160"/>
      <c r="F1291" s="160"/>
      <c r="G1291" s="160"/>
      <c r="H1291" s="157"/>
      <c r="I1291" s="160"/>
      <c r="J1291" s="160"/>
      <c r="K1291" s="160"/>
      <c r="L1291" s="159"/>
      <c r="M1291" s="100"/>
      <c r="N1291" s="100"/>
      <c r="O1291" s="130"/>
      <c r="P1291" s="130"/>
    </row>
    <row r="1292" spans="1:16">
      <c r="A1292" s="155"/>
      <c r="B1292" s="156"/>
      <c r="C1292" s="160"/>
      <c r="D1292" s="159"/>
      <c r="E1292" s="160"/>
      <c r="F1292" s="160"/>
      <c r="G1292" s="160"/>
      <c r="H1292" s="157"/>
      <c r="I1292" s="157"/>
      <c r="J1292" s="160"/>
      <c r="K1292" s="160"/>
      <c r="L1292" s="159"/>
      <c r="M1292" s="99"/>
      <c r="N1292" s="99"/>
      <c r="O1292" s="129"/>
      <c r="P1292" s="129"/>
    </row>
    <row r="1293" spans="1:16">
      <c r="A1293" s="155"/>
      <c r="B1293" s="156"/>
      <c r="C1293" s="160"/>
      <c r="D1293" s="159"/>
      <c r="E1293" s="160"/>
      <c r="F1293" s="160"/>
      <c r="G1293" s="160"/>
      <c r="H1293" s="157"/>
      <c r="I1293" s="160"/>
      <c r="J1293" s="160"/>
      <c r="K1293" s="160"/>
      <c r="L1293" s="159"/>
      <c r="M1293" s="100"/>
      <c r="N1293" s="100"/>
      <c r="O1293" s="130"/>
      <c r="P1293" s="130"/>
    </row>
    <row r="1294" spans="1:16">
      <c r="A1294" s="155"/>
      <c r="B1294" s="156"/>
      <c r="C1294" s="160"/>
      <c r="D1294" s="159"/>
      <c r="E1294" s="160"/>
      <c r="F1294" s="160"/>
      <c r="G1294" s="160"/>
      <c r="H1294" s="157"/>
      <c r="I1294" s="160"/>
      <c r="J1294" s="160"/>
      <c r="K1294" s="160"/>
      <c r="L1294" s="159"/>
      <c r="M1294" s="100"/>
      <c r="N1294" s="100"/>
      <c r="O1294" s="130"/>
      <c r="P1294" s="130"/>
    </row>
    <row r="1295" spans="1:16">
      <c r="A1295" s="155"/>
      <c r="B1295" s="156"/>
      <c r="C1295" s="160"/>
      <c r="D1295" s="159"/>
      <c r="E1295" s="160"/>
      <c r="F1295" s="160"/>
      <c r="G1295" s="160"/>
      <c r="H1295" s="157"/>
      <c r="I1295" s="157"/>
      <c r="J1295" s="160"/>
      <c r="K1295" s="160"/>
      <c r="L1295" s="159"/>
      <c r="M1295" s="100"/>
      <c r="N1295" s="100"/>
      <c r="O1295" s="130"/>
      <c r="P1295" s="130"/>
    </row>
    <row r="1296" spans="1:16">
      <c r="A1296" s="155"/>
      <c r="B1296" s="156"/>
      <c r="C1296" s="160"/>
      <c r="D1296" s="159"/>
      <c r="E1296" s="160"/>
      <c r="F1296" s="160"/>
      <c r="G1296" s="160"/>
      <c r="H1296" s="157"/>
      <c r="I1296" s="157"/>
      <c r="J1296" s="160"/>
      <c r="K1296" s="160"/>
      <c r="L1296" s="159"/>
      <c r="M1296" s="100"/>
      <c r="N1296" s="100"/>
      <c r="O1296" s="130"/>
      <c r="P1296" s="130"/>
    </row>
    <row r="1297" spans="1:16">
      <c r="A1297" s="155"/>
      <c r="B1297" s="156"/>
      <c r="C1297" s="160"/>
      <c r="D1297" s="159"/>
      <c r="E1297" s="160"/>
      <c r="F1297" s="160"/>
      <c r="G1297" s="160"/>
      <c r="H1297" s="157"/>
      <c r="I1297" s="160"/>
      <c r="J1297" s="160"/>
      <c r="K1297" s="160"/>
      <c r="L1297" s="159"/>
      <c r="M1297" s="100"/>
      <c r="N1297" s="100"/>
      <c r="O1297" s="130"/>
      <c r="P1297" s="130"/>
    </row>
    <row r="1298" spans="1:16">
      <c r="A1298" s="155"/>
      <c r="B1298" s="156"/>
      <c r="C1298" s="160"/>
      <c r="D1298" s="159"/>
      <c r="E1298" s="160"/>
      <c r="F1298" s="160"/>
      <c r="G1298" s="160"/>
      <c r="H1298" s="157"/>
      <c r="I1298" s="157"/>
      <c r="J1298" s="160"/>
      <c r="K1298" s="160"/>
      <c r="L1298" s="159"/>
      <c r="M1298" s="100"/>
      <c r="N1298" s="100"/>
      <c r="O1298" s="130"/>
      <c r="P1298" s="130"/>
    </row>
    <row r="1299" spans="1:16">
      <c r="A1299" s="155"/>
      <c r="B1299" s="156"/>
      <c r="C1299" s="160"/>
      <c r="D1299" s="159"/>
      <c r="E1299" s="160"/>
      <c r="F1299" s="160"/>
      <c r="G1299" s="160"/>
      <c r="H1299" s="157"/>
      <c r="I1299" s="157"/>
      <c r="J1299" s="160"/>
      <c r="K1299" s="160"/>
      <c r="L1299" s="159"/>
      <c r="M1299" s="99"/>
      <c r="N1299" s="99"/>
      <c r="O1299" s="129"/>
      <c r="P1299" s="129"/>
    </row>
    <row r="1300" spans="1:16">
      <c r="A1300" s="155"/>
      <c r="B1300" s="156"/>
      <c r="C1300" s="160"/>
      <c r="D1300" s="159"/>
      <c r="E1300" s="160"/>
      <c r="F1300" s="160"/>
      <c r="G1300" s="160"/>
      <c r="H1300" s="157"/>
      <c r="I1300" s="157"/>
      <c r="J1300" s="160"/>
      <c r="K1300" s="160"/>
      <c r="L1300" s="159"/>
      <c r="M1300" s="100"/>
      <c r="N1300" s="100"/>
      <c r="O1300" s="130"/>
      <c r="P1300" s="130"/>
    </row>
    <row r="1301" spans="1:16">
      <c r="A1301" s="155"/>
      <c r="B1301" s="156"/>
      <c r="C1301" s="160"/>
      <c r="D1301" s="159"/>
      <c r="E1301" s="160"/>
      <c r="F1301" s="160"/>
      <c r="G1301" s="160"/>
      <c r="H1301" s="157"/>
      <c r="I1301" s="160"/>
      <c r="J1301" s="160"/>
      <c r="K1301" s="160"/>
      <c r="L1301" s="159"/>
      <c r="M1301" s="100"/>
      <c r="N1301" s="100"/>
      <c r="O1301" s="130"/>
      <c r="P1301" s="130"/>
    </row>
    <row r="1302" spans="1:16">
      <c r="A1302" s="155"/>
      <c r="B1302" s="156"/>
      <c r="C1302" s="160"/>
      <c r="D1302" s="159"/>
      <c r="E1302" s="160"/>
      <c r="F1302" s="160"/>
      <c r="G1302" s="160"/>
      <c r="H1302" s="157"/>
      <c r="I1302" s="160"/>
      <c r="J1302" s="160"/>
      <c r="K1302" s="160"/>
      <c r="L1302" s="159"/>
      <c r="M1302" s="100"/>
      <c r="N1302" s="100"/>
      <c r="O1302" s="130"/>
      <c r="P1302" s="130"/>
    </row>
    <row r="1303" spans="1:16">
      <c r="A1303" s="155"/>
      <c r="B1303" s="156"/>
      <c r="C1303" s="160"/>
      <c r="D1303" s="159"/>
      <c r="E1303" s="160"/>
      <c r="F1303" s="160"/>
      <c r="G1303" s="160"/>
      <c r="H1303" s="157"/>
      <c r="I1303" s="157"/>
      <c r="J1303" s="160"/>
      <c r="K1303" s="160"/>
      <c r="L1303" s="159"/>
      <c r="M1303" s="100"/>
      <c r="N1303" s="100"/>
      <c r="O1303" s="130"/>
      <c r="P1303" s="130"/>
    </row>
    <row r="1304" spans="1:16">
      <c r="A1304" s="155"/>
      <c r="B1304" s="156"/>
      <c r="C1304" s="160"/>
      <c r="D1304" s="159"/>
      <c r="E1304" s="160"/>
      <c r="F1304" s="165"/>
      <c r="G1304" s="160"/>
      <c r="H1304" s="157"/>
      <c r="I1304" s="157"/>
      <c r="J1304" s="160"/>
      <c r="K1304" s="160"/>
      <c r="L1304" s="159"/>
      <c r="M1304" s="100"/>
      <c r="N1304" s="100"/>
      <c r="O1304" s="130"/>
      <c r="P1304" s="130"/>
    </row>
    <row r="1305" spans="1:16">
      <c r="A1305" s="155"/>
      <c r="B1305" s="156"/>
      <c r="C1305" s="160"/>
      <c r="D1305" s="159"/>
      <c r="E1305" s="160"/>
      <c r="F1305" s="160"/>
      <c r="G1305" s="160"/>
      <c r="H1305" s="157"/>
      <c r="I1305" s="157"/>
      <c r="J1305" s="160"/>
      <c r="K1305" s="160"/>
      <c r="L1305" s="159"/>
      <c r="M1305" s="100"/>
      <c r="N1305" s="100"/>
      <c r="O1305" s="130"/>
      <c r="P1305" s="130"/>
    </row>
    <row r="1306" spans="1:16">
      <c r="A1306" s="155"/>
      <c r="B1306" s="156"/>
      <c r="C1306" s="160"/>
      <c r="D1306" s="159"/>
      <c r="E1306" s="160"/>
      <c r="F1306" s="160"/>
      <c r="G1306" s="160"/>
      <c r="H1306" s="157"/>
      <c r="I1306" s="160"/>
      <c r="J1306" s="160"/>
      <c r="K1306" s="160"/>
      <c r="L1306" s="159"/>
      <c r="M1306" s="100"/>
      <c r="N1306" s="100"/>
      <c r="O1306" s="130"/>
      <c r="P1306" s="130"/>
    </row>
    <row r="1307" spans="1:16">
      <c r="A1307" s="155"/>
      <c r="B1307" s="156"/>
      <c r="C1307" s="160"/>
      <c r="D1307" s="159"/>
      <c r="E1307" s="160"/>
      <c r="F1307" s="160"/>
      <c r="G1307" s="160"/>
      <c r="H1307" s="157"/>
      <c r="I1307" s="157"/>
      <c r="J1307" s="160"/>
      <c r="K1307" s="160"/>
      <c r="L1307" s="159"/>
      <c r="M1307" s="100"/>
      <c r="N1307" s="100"/>
      <c r="O1307" s="130"/>
      <c r="P1307" s="130"/>
    </row>
    <row r="1308" spans="1:16">
      <c r="A1308" s="155"/>
      <c r="B1308" s="156"/>
      <c r="C1308" s="160"/>
      <c r="D1308" s="159"/>
      <c r="E1308" s="160"/>
      <c r="F1308" s="160"/>
      <c r="G1308" s="165"/>
      <c r="H1308" s="160"/>
      <c r="I1308" s="160"/>
      <c r="J1308" s="160"/>
      <c r="K1308" s="160"/>
      <c r="L1308" s="159"/>
      <c r="M1308" s="100"/>
      <c r="N1308" s="100"/>
      <c r="O1308" s="130"/>
      <c r="P1308" s="130"/>
    </row>
    <row r="1309" spans="1:16">
      <c r="A1309" s="155"/>
      <c r="B1309" s="156"/>
      <c r="C1309" s="160"/>
      <c r="D1309" s="159"/>
      <c r="E1309" s="160"/>
      <c r="F1309" s="160"/>
      <c r="G1309" s="160"/>
      <c r="H1309" s="157"/>
      <c r="I1309" s="157"/>
      <c r="J1309" s="157"/>
      <c r="K1309" s="160"/>
      <c r="L1309" s="159"/>
      <c r="M1309" s="100"/>
      <c r="N1309" s="100"/>
      <c r="O1309" s="130"/>
      <c r="P1309" s="130"/>
    </row>
    <row r="1310" spans="1:16">
      <c r="A1310" s="155"/>
      <c r="B1310" s="156"/>
      <c r="C1310" s="160"/>
      <c r="D1310" s="159"/>
      <c r="E1310" s="160"/>
      <c r="F1310" s="160"/>
      <c r="G1310" s="160"/>
      <c r="H1310" s="160"/>
      <c r="I1310" s="160"/>
      <c r="J1310" s="160"/>
      <c r="K1310" s="160"/>
      <c r="L1310" s="159"/>
      <c r="M1310" s="100"/>
      <c r="N1310" s="100"/>
      <c r="O1310" s="130"/>
      <c r="P1310" s="130"/>
    </row>
    <row r="1311" spans="1:16">
      <c r="A1311" s="155"/>
      <c r="B1311" s="156"/>
      <c r="C1311" s="160"/>
      <c r="D1311" s="159"/>
      <c r="E1311" s="160"/>
      <c r="F1311" s="160"/>
      <c r="G1311" s="160"/>
      <c r="H1311" s="157"/>
      <c r="I1311" s="157"/>
      <c r="J1311" s="157"/>
      <c r="K1311" s="160"/>
      <c r="L1311" s="159"/>
      <c r="M1311" s="100"/>
      <c r="N1311" s="100"/>
      <c r="O1311" s="130"/>
      <c r="P1311" s="130"/>
    </row>
    <row r="1312" spans="1:16">
      <c r="A1312" s="155"/>
      <c r="B1312" s="156"/>
      <c r="C1312" s="160"/>
      <c r="D1312" s="159"/>
      <c r="E1312" s="160"/>
      <c r="F1312" s="160"/>
      <c r="G1312" s="160"/>
      <c r="H1312" s="157"/>
      <c r="I1312" s="160"/>
      <c r="J1312" s="160"/>
      <c r="K1312" s="160"/>
      <c r="L1312" s="159"/>
      <c r="M1312" s="100"/>
      <c r="N1312" s="100"/>
      <c r="O1312" s="130"/>
      <c r="P1312" s="130"/>
    </row>
    <row r="1313" spans="1:16">
      <c r="A1313" s="155"/>
      <c r="B1313" s="156"/>
      <c r="C1313" s="160"/>
      <c r="D1313" s="159"/>
      <c r="E1313" s="160"/>
      <c r="F1313" s="160"/>
      <c r="G1313" s="160"/>
      <c r="H1313" s="157"/>
      <c r="I1313" s="160"/>
      <c r="J1313" s="160"/>
      <c r="K1313" s="157"/>
      <c r="L1313" s="159"/>
      <c r="M1313" s="100"/>
      <c r="N1313" s="100"/>
      <c r="O1313" s="130"/>
      <c r="P1313" s="130"/>
    </row>
    <row r="1314" spans="1:16">
      <c r="A1314" s="155"/>
      <c r="B1314" s="156"/>
      <c r="C1314" s="160"/>
      <c r="D1314" s="159"/>
      <c r="E1314" s="160"/>
      <c r="F1314" s="160"/>
      <c r="G1314" s="160"/>
      <c r="H1314" s="157"/>
      <c r="I1314" s="160"/>
      <c r="J1314" s="160"/>
      <c r="K1314" s="160"/>
      <c r="L1314" s="159"/>
      <c r="M1314" s="100"/>
      <c r="N1314" s="100"/>
      <c r="O1314" s="130"/>
      <c r="P1314" s="130"/>
    </row>
    <row r="1315" spans="1:16">
      <c r="A1315" s="155"/>
      <c r="B1315" s="156"/>
      <c r="C1315" s="160"/>
      <c r="D1315" s="159"/>
      <c r="E1315" s="160"/>
      <c r="F1315" s="160"/>
      <c r="G1315" s="160"/>
      <c r="H1315" s="157"/>
      <c r="I1315" s="160"/>
      <c r="J1315" s="160"/>
      <c r="K1315" s="160"/>
      <c r="L1315" s="159"/>
      <c r="M1315" s="100"/>
      <c r="N1315" s="100"/>
      <c r="O1315" s="130"/>
      <c r="P1315" s="130"/>
    </row>
    <row r="1316" spans="1:16">
      <c r="A1316" s="155"/>
      <c r="B1316" s="156"/>
      <c r="C1316" s="160"/>
      <c r="D1316" s="159"/>
      <c r="E1316" s="160"/>
      <c r="F1316" s="160"/>
      <c r="G1316" s="160"/>
      <c r="H1316" s="157"/>
      <c r="I1316" s="157"/>
      <c r="J1316" s="160"/>
      <c r="K1316" s="160"/>
      <c r="L1316" s="159"/>
      <c r="M1316" s="100"/>
      <c r="N1316" s="100"/>
      <c r="O1316" s="130"/>
      <c r="P1316" s="130"/>
    </row>
    <row r="1317" spans="1:16">
      <c r="A1317" s="155"/>
      <c r="B1317" s="156"/>
      <c r="C1317" s="160"/>
      <c r="D1317" s="159"/>
      <c r="E1317" s="160"/>
      <c r="F1317" s="160"/>
      <c r="G1317" s="160"/>
      <c r="H1317" s="157"/>
      <c r="I1317" s="160"/>
      <c r="J1317" s="160"/>
      <c r="K1317" s="160"/>
      <c r="L1317" s="159"/>
      <c r="M1317" s="100"/>
      <c r="N1317" s="100"/>
      <c r="O1317" s="130"/>
      <c r="P1317" s="130"/>
    </row>
    <row r="1318" spans="1:16">
      <c r="A1318" s="155"/>
      <c r="B1318" s="156"/>
      <c r="C1318" s="160"/>
      <c r="D1318" s="159"/>
      <c r="E1318" s="160"/>
      <c r="F1318" s="160"/>
      <c r="G1318" s="160"/>
      <c r="H1318" s="157"/>
      <c r="I1318" s="160"/>
      <c r="J1318" s="160"/>
      <c r="K1318" s="160"/>
      <c r="L1318" s="159"/>
      <c r="M1318" s="100"/>
      <c r="N1318" s="100"/>
      <c r="O1318" s="130"/>
      <c r="P1318" s="130"/>
    </row>
    <row r="1319" spans="1:16">
      <c r="A1319" s="155"/>
      <c r="B1319" s="156"/>
      <c r="C1319" s="160"/>
      <c r="D1319" s="159"/>
      <c r="E1319" s="160"/>
      <c r="F1319" s="160"/>
      <c r="G1319" s="160"/>
      <c r="H1319" s="157"/>
      <c r="I1319" s="160"/>
      <c r="J1319" s="160"/>
      <c r="K1319" s="160"/>
      <c r="L1319" s="159"/>
      <c r="M1319" s="100"/>
      <c r="N1319" s="100"/>
      <c r="O1319" s="130"/>
      <c r="P1319" s="130"/>
    </row>
    <row r="1320" spans="1:16">
      <c r="A1320" s="155"/>
      <c r="B1320" s="156"/>
      <c r="C1320" s="160"/>
      <c r="D1320" s="159"/>
      <c r="E1320" s="160"/>
      <c r="F1320" s="160"/>
      <c r="G1320" s="160"/>
      <c r="H1320" s="157"/>
      <c r="I1320" s="157"/>
      <c r="J1320" s="160"/>
      <c r="K1320" s="160"/>
      <c r="L1320" s="159"/>
      <c r="M1320" s="100"/>
      <c r="N1320" s="100"/>
      <c r="O1320" s="130"/>
      <c r="P1320" s="130"/>
    </row>
    <row r="1321" spans="1:16">
      <c r="A1321" s="155"/>
      <c r="B1321" s="156"/>
      <c r="C1321" s="160"/>
      <c r="D1321" s="159"/>
      <c r="E1321" s="160"/>
      <c r="F1321" s="160"/>
      <c r="G1321" s="160"/>
      <c r="H1321" s="157"/>
      <c r="I1321" s="157"/>
      <c r="J1321" s="160"/>
      <c r="K1321" s="160"/>
      <c r="L1321" s="159"/>
      <c r="M1321" s="100"/>
      <c r="N1321" s="100"/>
      <c r="O1321" s="130"/>
      <c r="P1321" s="130"/>
    </row>
    <row r="1322" spans="1:16">
      <c r="A1322" s="155"/>
      <c r="B1322" s="156"/>
      <c r="C1322" s="160"/>
      <c r="D1322" s="159"/>
      <c r="E1322" s="160"/>
      <c r="F1322" s="160"/>
      <c r="G1322" s="160"/>
      <c r="H1322" s="157"/>
      <c r="I1322" s="160"/>
      <c r="J1322" s="160"/>
      <c r="K1322" s="160"/>
      <c r="L1322" s="159"/>
      <c r="M1322" s="100"/>
      <c r="N1322" s="100"/>
      <c r="O1322" s="130"/>
      <c r="P1322" s="130"/>
    </row>
    <row r="1323" spans="1:16">
      <c r="A1323" s="155"/>
      <c r="B1323" s="156"/>
      <c r="C1323" s="160"/>
      <c r="D1323" s="159"/>
      <c r="E1323" s="160"/>
      <c r="F1323" s="160"/>
      <c r="G1323" s="160"/>
      <c r="H1323" s="157"/>
      <c r="I1323" s="157"/>
      <c r="J1323" s="160"/>
      <c r="K1323" s="160"/>
      <c r="L1323" s="159"/>
      <c r="M1323" s="100"/>
      <c r="N1323" s="100"/>
      <c r="O1323" s="130"/>
      <c r="P1323" s="130"/>
    </row>
    <row r="1324" spans="1:16">
      <c r="A1324" s="155"/>
      <c r="B1324" s="156"/>
      <c r="C1324" s="160"/>
      <c r="D1324" s="159"/>
      <c r="E1324" s="160"/>
      <c r="F1324" s="160"/>
      <c r="G1324" s="160"/>
      <c r="H1324" s="157"/>
      <c r="I1324" s="157"/>
      <c r="J1324" s="160"/>
      <c r="K1324" s="160"/>
      <c r="L1324" s="159"/>
      <c r="M1324" s="100"/>
      <c r="N1324" s="100"/>
      <c r="O1324" s="130"/>
      <c r="P1324" s="130"/>
    </row>
    <row r="1325" spans="1:16">
      <c r="A1325" s="155"/>
      <c r="B1325" s="156"/>
      <c r="C1325" s="160"/>
      <c r="D1325" s="159"/>
      <c r="E1325" s="160"/>
      <c r="F1325" s="160"/>
      <c r="G1325" s="160"/>
      <c r="H1325" s="157"/>
      <c r="I1325" s="160"/>
      <c r="J1325" s="160"/>
      <c r="K1325" s="160"/>
      <c r="L1325" s="159"/>
      <c r="M1325" s="100"/>
      <c r="N1325" s="100"/>
      <c r="O1325" s="130"/>
      <c r="P1325" s="130"/>
    </row>
    <row r="1326" spans="1:16">
      <c r="A1326" s="155"/>
      <c r="B1326" s="156"/>
      <c r="C1326" s="160"/>
      <c r="D1326" s="159"/>
      <c r="E1326" s="160"/>
      <c r="F1326" s="160"/>
      <c r="G1326" s="160"/>
      <c r="H1326" s="157"/>
      <c r="I1326" s="157"/>
      <c r="J1326" s="160"/>
      <c r="K1326" s="160"/>
      <c r="L1326" s="159"/>
      <c r="M1326" s="100"/>
      <c r="N1326" s="100"/>
      <c r="O1326" s="130"/>
      <c r="P1326" s="130"/>
    </row>
    <row r="1327" spans="1:16">
      <c r="A1327" s="155"/>
      <c r="B1327" s="156"/>
      <c r="C1327" s="160"/>
      <c r="D1327" s="159"/>
      <c r="E1327" s="160"/>
      <c r="F1327" s="160"/>
      <c r="G1327" s="160"/>
      <c r="H1327" s="157"/>
      <c r="I1327" s="160"/>
      <c r="J1327" s="160"/>
      <c r="K1327" s="160"/>
      <c r="L1327" s="159"/>
      <c r="M1327" s="100"/>
      <c r="N1327" s="100"/>
      <c r="O1327" s="130"/>
      <c r="P1327" s="130"/>
    </row>
    <row r="1328" spans="1:16">
      <c r="A1328" s="155"/>
      <c r="B1328" s="156"/>
      <c r="C1328" s="160"/>
      <c r="D1328" s="159"/>
      <c r="E1328" s="160"/>
      <c r="F1328" s="160"/>
      <c r="G1328" s="160"/>
      <c r="H1328" s="157"/>
      <c r="I1328" s="160"/>
      <c r="J1328" s="160"/>
      <c r="K1328" s="160"/>
      <c r="L1328" s="159"/>
      <c r="M1328" s="100"/>
      <c r="N1328" s="100"/>
      <c r="O1328" s="130"/>
      <c r="P1328" s="130"/>
    </row>
    <row r="1329" spans="1:16">
      <c r="A1329" s="155"/>
      <c r="B1329" s="156"/>
      <c r="C1329" s="160"/>
      <c r="D1329" s="159"/>
      <c r="E1329" s="160"/>
      <c r="F1329" s="160"/>
      <c r="G1329" s="160"/>
      <c r="H1329" s="157"/>
      <c r="I1329" s="160"/>
      <c r="J1329" s="160"/>
      <c r="K1329" s="160"/>
      <c r="L1329" s="159"/>
      <c r="M1329" s="100"/>
      <c r="N1329" s="100"/>
      <c r="O1329" s="130"/>
      <c r="P1329" s="130"/>
    </row>
    <row r="1330" spans="1:16">
      <c r="A1330" s="155"/>
      <c r="B1330" s="156"/>
      <c r="C1330" s="160"/>
      <c r="D1330" s="159"/>
      <c r="E1330" s="160"/>
      <c r="F1330" s="160"/>
      <c r="G1330" s="160"/>
      <c r="H1330" s="157"/>
      <c r="I1330" s="160"/>
      <c r="J1330" s="160"/>
      <c r="K1330" s="160"/>
      <c r="L1330" s="159"/>
      <c r="M1330" s="100"/>
      <c r="N1330" s="100"/>
      <c r="O1330" s="130"/>
      <c r="P1330" s="130"/>
    </row>
    <row r="1331" spans="1:16">
      <c r="A1331" s="155"/>
      <c r="B1331" s="156"/>
      <c r="C1331" s="160"/>
      <c r="D1331" s="159"/>
      <c r="E1331" s="160"/>
      <c r="F1331" s="160"/>
      <c r="G1331" s="160"/>
      <c r="H1331" s="157"/>
      <c r="I1331" s="160"/>
      <c r="J1331" s="157"/>
      <c r="K1331" s="157"/>
      <c r="L1331" s="159"/>
      <c r="M1331" s="100"/>
      <c r="N1331" s="100"/>
      <c r="O1331" s="130"/>
      <c r="P1331" s="130"/>
    </row>
    <row r="1332" spans="1:16">
      <c r="A1332" s="155"/>
      <c r="B1332" s="156"/>
      <c r="C1332" s="160"/>
      <c r="D1332" s="159"/>
      <c r="E1332" s="160"/>
      <c r="F1332" s="160"/>
      <c r="G1332" s="160"/>
      <c r="H1332" s="157"/>
      <c r="I1332" s="160"/>
      <c r="J1332" s="157"/>
      <c r="K1332" s="157"/>
      <c r="L1332" s="159"/>
      <c r="M1332" s="100"/>
      <c r="N1332" s="100"/>
      <c r="O1332" s="130"/>
      <c r="P1332" s="130"/>
    </row>
    <row r="1333" spans="1:16">
      <c r="A1333" s="155"/>
      <c r="B1333" s="156"/>
      <c r="C1333" s="160"/>
      <c r="D1333" s="159"/>
      <c r="E1333" s="160"/>
      <c r="F1333" s="160"/>
      <c r="G1333" s="160"/>
      <c r="H1333" s="157"/>
      <c r="I1333" s="160"/>
      <c r="J1333" s="157"/>
      <c r="K1333" s="157"/>
      <c r="L1333" s="159"/>
      <c r="M1333" s="100"/>
      <c r="N1333" s="100"/>
      <c r="O1333" s="130"/>
      <c r="P1333" s="130"/>
    </row>
    <row r="1334" spans="1:16">
      <c r="A1334" s="155"/>
      <c r="B1334" s="156"/>
      <c r="C1334" s="160"/>
      <c r="D1334" s="159"/>
      <c r="E1334" s="160"/>
      <c r="F1334" s="160"/>
      <c r="G1334" s="160"/>
      <c r="H1334" s="157"/>
      <c r="I1334" s="157"/>
      <c r="J1334" s="157"/>
      <c r="K1334" s="157"/>
      <c r="L1334" s="159"/>
      <c r="M1334" s="100"/>
      <c r="N1334" s="100"/>
      <c r="O1334" s="130"/>
      <c r="P1334" s="130"/>
    </row>
    <row r="1335" spans="1:16">
      <c r="A1335" s="155"/>
      <c r="B1335" s="156"/>
      <c r="C1335" s="160"/>
      <c r="D1335" s="159"/>
      <c r="E1335" s="160"/>
      <c r="F1335" s="160"/>
      <c r="G1335" s="160"/>
      <c r="H1335" s="157"/>
      <c r="I1335" s="157"/>
      <c r="J1335" s="157"/>
      <c r="K1335" s="160"/>
      <c r="L1335" s="159"/>
      <c r="M1335" s="100"/>
      <c r="N1335" s="100"/>
      <c r="O1335" s="130"/>
      <c r="P1335" s="130"/>
    </row>
    <row r="1336" spans="1:16">
      <c r="A1336" s="155"/>
      <c r="B1336" s="156"/>
      <c r="C1336" s="160"/>
      <c r="D1336" s="159"/>
      <c r="E1336" s="160"/>
      <c r="F1336" s="160"/>
      <c r="G1336" s="160"/>
      <c r="H1336" s="157"/>
      <c r="I1336" s="157"/>
      <c r="J1336" s="157"/>
      <c r="K1336" s="157"/>
      <c r="L1336" s="159"/>
      <c r="M1336" s="100"/>
      <c r="N1336" s="100"/>
      <c r="O1336" s="130"/>
      <c r="P1336" s="130"/>
    </row>
    <row r="1337" spans="1:16">
      <c r="A1337" s="155"/>
      <c r="B1337" s="156"/>
      <c r="C1337" s="160"/>
      <c r="D1337" s="159"/>
      <c r="E1337" s="160"/>
      <c r="F1337" s="160"/>
      <c r="G1337" s="160"/>
      <c r="H1337" s="157"/>
      <c r="I1337" s="157"/>
      <c r="J1337" s="157"/>
      <c r="K1337" s="157"/>
      <c r="L1337" s="159"/>
      <c r="M1337" s="100"/>
      <c r="N1337" s="100"/>
      <c r="O1337" s="130"/>
      <c r="P1337" s="130"/>
    </row>
    <row r="1338" spans="1:16">
      <c r="A1338" s="155"/>
      <c r="B1338" s="156"/>
      <c r="C1338" s="160"/>
      <c r="D1338" s="159"/>
      <c r="E1338" s="160"/>
      <c r="F1338" s="160"/>
      <c r="G1338" s="160"/>
      <c r="H1338" s="157"/>
      <c r="I1338" s="157"/>
      <c r="J1338" s="157"/>
      <c r="K1338" s="157"/>
      <c r="L1338" s="159"/>
      <c r="M1338" s="100"/>
      <c r="N1338" s="100"/>
      <c r="O1338" s="130"/>
      <c r="P1338" s="130"/>
    </row>
    <row r="1339" spans="1:16">
      <c r="A1339" s="155"/>
      <c r="B1339" s="156"/>
      <c r="C1339" s="160"/>
      <c r="D1339" s="159"/>
      <c r="E1339" s="157"/>
      <c r="F1339" s="160"/>
      <c r="G1339" s="160"/>
      <c r="H1339" s="157"/>
      <c r="I1339" s="157"/>
      <c r="J1339" s="157"/>
      <c r="K1339" s="157"/>
      <c r="L1339" s="159"/>
      <c r="M1339" s="100"/>
      <c r="N1339" s="100"/>
      <c r="O1339" s="130"/>
      <c r="P1339" s="130"/>
    </row>
    <row r="1340" spans="1:16">
      <c r="A1340" s="155"/>
      <c r="B1340" s="156"/>
      <c r="C1340" s="160"/>
      <c r="D1340" s="159"/>
      <c r="E1340" s="157"/>
      <c r="F1340" s="160"/>
      <c r="G1340" s="160"/>
      <c r="H1340" s="157"/>
      <c r="I1340" s="160"/>
      <c r="J1340" s="157"/>
      <c r="K1340" s="157"/>
      <c r="L1340" s="159"/>
      <c r="M1340" s="100"/>
      <c r="N1340" s="100"/>
      <c r="O1340" s="130"/>
      <c r="P1340" s="130"/>
    </row>
    <row r="1341" spans="1:16">
      <c r="A1341" s="155"/>
      <c r="B1341" s="156"/>
      <c r="C1341" s="160"/>
      <c r="D1341" s="159"/>
      <c r="E1341" s="157"/>
      <c r="F1341" s="157"/>
      <c r="G1341" s="160"/>
      <c r="H1341" s="157"/>
      <c r="I1341" s="157"/>
      <c r="J1341" s="157"/>
      <c r="K1341" s="157"/>
      <c r="L1341" s="159"/>
      <c r="M1341" s="99"/>
      <c r="N1341" s="99"/>
      <c r="O1341" s="129"/>
      <c r="P1341" s="129"/>
    </row>
    <row r="1342" spans="1:16">
      <c r="A1342" s="155"/>
      <c r="B1342" s="156"/>
      <c r="C1342" s="160"/>
      <c r="D1342" s="159"/>
      <c r="E1342" s="157"/>
      <c r="F1342" s="157"/>
      <c r="G1342" s="160"/>
      <c r="H1342" s="157"/>
      <c r="I1342" s="157"/>
      <c r="J1342" s="157"/>
      <c r="K1342" s="157"/>
      <c r="L1342" s="159"/>
      <c r="M1342" s="100"/>
      <c r="N1342" s="100"/>
      <c r="O1342" s="130"/>
      <c r="P1342" s="130"/>
    </row>
    <row r="1343" spans="1:16">
      <c r="A1343" s="155"/>
      <c r="B1343" s="156"/>
      <c r="C1343" s="160"/>
      <c r="D1343" s="159"/>
      <c r="E1343" s="157"/>
      <c r="F1343" s="157"/>
      <c r="G1343" s="160"/>
      <c r="H1343" s="157"/>
      <c r="I1343" s="157"/>
      <c r="J1343" s="157"/>
      <c r="K1343" s="157"/>
      <c r="L1343" s="159"/>
      <c r="M1343" s="100"/>
      <c r="N1343" s="100"/>
      <c r="O1343" s="130"/>
      <c r="P1343" s="130"/>
    </row>
    <row r="1344" spans="1:16">
      <c r="A1344" s="155"/>
      <c r="B1344" s="156"/>
      <c r="C1344" s="160"/>
      <c r="D1344" s="159"/>
      <c r="E1344" s="157"/>
      <c r="F1344" s="157"/>
      <c r="G1344" s="160"/>
      <c r="H1344" s="157"/>
      <c r="I1344" s="157"/>
      <c r="J1344" s="157"/>
      <c r="K1344" s="157"/>
      <c r="L1344" s="159"/>
      <c r="M1344" s="100"/>
      <c r="N1344" s="100"/>
      <c r="O1344" s="130"/>
      <c r="P1344" s="130"/>
    </row>
    <row r="1345" spans="1:16">
      <c r="A1345" s="155"/>
      <c r="B1345" s="156"/>
      <c r="C1345" s="160"/>
      <c r="D1345" s="159"/>
      <c r="E1345" s="157"/>
      <c r="F1345" s="160"/>
      <c r="G1345" s="160"/>
      <c r="H1345" s="157"/>
      <c r="I1345" s="157"/>
      <c r="J1345" s="157"/>
      <c r="K1345" s="157"/>
      <c r="L1345" s="159"/>
      <c r="M1345" s="100"/>
      <c r="N1345" s="100"/>
      <c r="O1345" s="130"/>
      <c r="P1345" s="130"/>
    </row>
    <row r="1346" spans="1:16">
      <c r="A1346" s="155"/>
      <c r="B1346" s="156"/>
      <c r="C1346" s="160"/>
      <c r="D1346" s="159"/>
      <c r="E1346" s="157"/>
      <c r="F1346" s="160"/>
      <c r="G1346" s="160"/>
      <c r="H1346" s="157"/>
      <c r="I1346" s="157"/>
      <c r="J1346" s="160"/>
      <c r="K1346" s="157"/>
      <c r="L1346" s="159"/>
      <c r="M1346" s="100"/>
      <c r="N1346" s="100"/>
      <c r="O1346" s="130"/>
      <c r="P1346" s="130"/>
    </row>
    <row r="1347" spans="1:16">
      <c r="A1347" s="155"/>
      <c r="B1347" s="156"/>
      <c r="C1347" s="160"/>
      <c r="D1347" s="159"/>
      <c r="E1347" s="157"/>
      <c r="F1347" s="160"/>
      <c r="G1347" s="160"/>
      <c r="H1347" s="157"/>
      <c r="I1347" s="157"/>
      <c r="J1347" s="157"/>
      <c r="K1347" s="160"/>
      <c r="L1347" s="159"/>
      <c r="M1347" s="100"/>
      <c r="N1347" s="100"/>
      <c r="O1347" s="130"/>
      <c r="P1347" s="130"/>
    </row>
    <row r="1348" spans="1:16">
      <c r="A1348" s="155"/>
      <c r="B1348" s="156"/>
      <c r="C1348" s="160"/>
      <c r="D1348" s="159"/>
      <c r="E1348" s="157"/>
      <c r="F1348" s="160"/>
      <c r="G1348" s="160"/>
      <c r="H1348" s="157"/>
      <c r="I1348" s="160"/>
      <c r="J1348" s="157"/>
      <c r="K1348" s="157"/>
      <c r="L1348" s="159"/>
      <c r="M1348" s="100"/>
      <c r="N1348" s="100"/>
      <c r="O1348" s="130"/>
      <c r="P1348" s="130"/>
    </row>
    <row r="1349" spans="1:16">
      <c r="A1349" s="155"/>
      <c r="B1349" s="156"/>
      <c r="C1349" s="160"/>
      <c r="D1349" s="159"/>
      <c r="E1349" s="160"/>
      <c r="F1349" s="160"/>
      <c r="G1349" s="160"/>
      <c r="H1349" s="157"/>
      <c r="I1349" s="157"/>
      <c r="J1349" s="157"/>
      <c r="K1349" s="157"/>
      <c r="L1349" s="159"/>
      <c r="M1349" s="100"/>
      <c r="N1349" s="100"/>
      <c r="O1349" s="130"/>
      <c r="P1349" s="130"/>
    </row>
    <row r="1350" spans="1:16">
      <c r="A1350" s="155"/>
      <c r="B1350" s="156"/>
      <c r="C1350" s="160"/>
      <c r="D1350" s="159"/>
      <c r="E1350" s="160"/>
      <c r="F1350" s="160"/>
      <c r="G1350" s="160"/>
      <c r="H1350" s="157"/>
      <c r="I1350" s="160"/>
      <c r="J1350" s="157"/>
      <c r="K1350" s="157"/>
      <c r="L1350" s="159"/>
      <c r="M1350" s="100"/>
      <c r="N1350" s="100"/>
      <c r="O1350" s="130"/>
      <c r="P1350" s="130"/>
    </row>
    <row r="1351" spans="1:16">
      <c r="A1351" s="155"/>
      <c r="B1351" s="156"/>
      <c r="C1351" s="160"/>
      <c r="D1351" s="159"/>
      <c r="E1351" s="160"/>
      <c r="F1351" s="160"/>
      <c r="G1351" s="160"/>
      <c r="H1351" s="157"/>
      <c r="I1351" s="160"/>
      <c r="J1351" s="160"/>
      <c r="K1351" s="160"/>
      <c r="L1351" s="159"/>
      <c r="M1351" s="100"/>
      <c r="N1351" s="100"/>
      <c r="O1351" s="130"/>
      <c r="P1351" s="130"/>
    </row>
    <row r="1352" spans="1:16">
      <c r="A1352" s="155"/>
      <c r="B1352" s="156"/>
      <c r="C1352" s="160"/>
      <c r="D1352" s="159"/>
      <c r="E1352" s="160"/>
      <c r="F1352" s="160"/>
      <c r="G1352" s="165"/>
      <c r="H1352" s="157"/>
      <c r="I1352" s="160"/>
      <c r="J1352" s="160"/>
      <c r="K1352" s="160"/>
      <c r="L1352" s="159"/>
      <c r="M1352" s="100"/>
      <c r="N1352" s="100"/>
      <c r="O1352" s="130"/>
      <c r="P1352" s="130"/>
    </row>
    <row r="1353" spans="1:16">
      <c r="A1353" s="155"/>
      <c r="B1353" s="156"/>
      <c r="C1353" s="160"/>
      <c r="D1353" s="159"/>
      <c r="E1353" s="160"/>
      <c r="F1353" s="160"/>
      <c r="G1353" s="160"/>
      <c r="H1353" s="157"/>
      <c r="I1353" s="160"/>
      <c r="J1353" s="160"/>
      <c r="K1353" s="160"/>
      <c r="L1353" s="159"/>
      <c r="M1353" s="100"/>
      <c r="N1353" s="100"/>
      <c r="O1353" s="130"/>
      <c r="P1353" s="130"/>
    </row>
    <row r="1354" spans="1:16">
      <c r="A1354" s="155"/>
      <c r="B1354" s="156"/>
      <c r="C1354" s="160"/>
      <c r="D1354" s="159"/>
      <c r="E1354" s="160"/>
      <c r="F1354" s="160"/>
      <c r="G1354" s="160"/>
      <c r="H1354" s="157"/>
      <c r="I1354" s="160"/>
      <c r="J1354" s="160"/>
      <c r="K1354" s="160"/>
      <c r="L1354" s="159"/>
      <c r="M1354" s="100"/>
      <c r="N1354" s="100"/>
      <c r="O1354" s="130"/>
      <c r="P1354" s="130"/>
    </row>
    <row r="1355" spans="1:16">
      <c r="A1355" s="155"/>
      <c r="B1355" s="156"/>
      <c r="C1355" s="160"/>
      <c r="D1355" s="159"/>
      <c r="E1355" s="160"/>
      <c r="F1355" s="160"/>
      <c r="G1355" s="160"/>
      <c r="H1355" s="157"/>
      <c r="I1355" s="157"/>
      <c r="J1355" s="160"/>
      <c r="K1355" s="160"/>
      <c r="L1355" s="159"/>
      <c r="M1355" s="100"/>
      <c r="N1355" s="100"/>
      <c r="O1355" s="130"/>
      <c r="P1355" s="130"/>
    </row>
    <row r="1356" spans="1:16">
      <c r="A1356" s="155"/>
      <c r="B1356" s="156"/>
      <c r="C1356" s="160"/>
      <c r="D1356" s="159"/>
      <c r="E1356" s="160"/>
      <c r="F1356" s="160"/>
      <c r="G1356" s="160"/>
      <c r="H1356" s="157"/>
      <c r="I1356" s="157"/>
      <c r="J1356" s="160"/>
      <c r="K1356" s="160"/>
      <c r="L1356" s="159"/>
      <c r="M1356" s="100"/>
      <c r="N1356" s="100"/>
      <c r="O1356" s="130"/>
      <c r="P1356" s="130"/>
    </row>
    <row r="1357" spans="1:16">
      <c r="A1357" s="155"/>
      <c r="B1357" s="156"/>
      <c r="C1357" s="160"/>
      <c r="D1357" s="159"/>
      <c r="E1357" s="160"/>
      <c r="F1357" s="160"/>
      <c r="G1357" s="160"/>
      <c r="H1357" s="157"/>
      <c r="I1357" s="160"/>
      <c r="J1357" s="160"/>
      <c r="K1357" s="160"/>
      <c r="L1357" s="159"/>
      <c r="M1357" s="100"/>
      <c r="N1357" s="100"/>
      <c r="O1357" s="130"/>
      <c r="P1357" s="130"/>
    </row>
    <row r="1358" spans="1:16">
      <c r="A1358" s="155"/>
      <c r="B1358" s="156"/>
      <c r="C1358" s="160"/>
      <c r="D1358" s="159"/>
      <c r="E1358" s="160"/>
      <c r="F1358" s="160"/>
      <c r="G1358" s="160"/>
      <c r="H1358" s="157"/>
      <c r="I1358" s="160"/>
      <c r="J1358" s="160"/>
      <c r="K1358" s="160"/>
      <c r="L1358" s="159"/>
      <c r="M1358" s="100"/>
      <c r="N1358" s="100"/>
      <c r="O1358" s="130"/>
      <c r="P1358" s="130"/>
    </row>
    <row r="1359" spans="1:16">
      <c r="A1359" s="155"/>
      <c r="B1359" s="156"/>
      <c r="C1359" s="160"/>
      <c r="D1359" s="159"/>
      <c r="E1359" s="160"/>
      <c r="F1359" s="160"/>
      <c r="G1359" s="160"/>
      <c r="H1359" s="157"/>
      <c r="I1359" s="157"/>
      <c r="J1359" s="160"/>
      <c r="K1359" s="160"/>
      <c r="L1359" s="159"/>
      <c r="M1359" s="100"/>
      <c r="N1359" s="100"/>
      <c r="O1359" s="130"/>
      <c r="P1359" s="130"/>
    </row>
    <row r="1360" spans="1:16">
      <c r="A1360" s="155"/>
      <c r="B1360" s="156"/>
      <c r="C1360" s="160"/>
      <c r="D1360" s="159"/>
      <c r="E1360" s="160"/>
      <c r="F1360" s="160"/>
      <c r="G1360" s="160"/>
      <c r="H1360" s="157"/>
      <c r="I1360" s="157"/>
      <c r="J1360" s="160"/>
      <c r="K1360" s="160"/>
      <c r="L1360" s="159"/>
      <c r="M1360" s="100"/>
      <c r="N1360" s="100"/>
      <c r="O1360" s="130"/>
      <c r="P1360" s="130"/>
    </row>
    <row r="1361" spans="1:16">
      <c r="A1361" s="155"/>
      <c r="B1361" s="156"/>
      <c r="C1361" s="160"/>
      <c r="D1361" s="159"/>
      <c r="E1361" s="160"/>
      <c r="F1361" s="160"/>
      <c r="G1361" s="160"/>
      <c r="H1361" s="157"/>
      <c r="I1361" s="157"/>
      <c r="J1361" s="160"/>
      <c r="K1361" s="160"/>
      <c r="L1361" s="159"/>
      <c r="M1361" s="100"/>
      <c r="N1361" s="100"/>
      <c r="O1361" s="130"/>
      <c r="P1361" s="130"/>
    </row>
    <row r="1362" spans="1:16">
      <c r="A1362" s="155"/>
      <c r="B1362" s="156"/>
      <c r="C1362" s="160"/>
      <c r="D1362" s="159"/>
      <c r="E1362" s="160"/>
      <c r="F1362" s="160"/>
      <c r="G1362" s="160"/>
      <c r="H1362" s="157"/>
      <c r="I1362" s="157"/>
      <c r="J1362" s="160"/>
      <c r="K1362" s="160"/>
      <c r="L1362" s="159"/>
      <c r="M1362" s="100"/>
      <c r="N1362" s="100"/>
      <c r="O1362" s="130"/>
      <c r="P1362" s="130"/>
    </row>
    <row r="1363" spans="1:16">
      <c r="A1363" s="155"/>
      <c r="B1363" s="156"/>
      <c r="C1363" s="160"/>
      <c r="D1363" s="159"/>
      <c r="E1363" s="160"/>
      <c r="F1363" s="160"/>
      <c r="G1363" s="160"/>
      <c r="H1363" s="157"/>
      <c r="I1363" s="157"/>
      <c r="J1363" s="160"/>
      <c r="K1363" s="157"/>
      <c r="L1363" s="159"/>
      <c r="M1363" s="100"/>
      <c r="N1363" s="100"/>
      <c r="O1363" s="130"/>
      <c r="P1363" s="130"/>
    </row>
    <row r="1364" spans="1:16">
      <c r="A1364" s="155"/>
      <c r="B1364" s="156"/>
      <c r="C1364" s="160"/>
      <c r="D1364" s="159"/>
      <c r="E1364" s="160"/>
      <c r="F1364" s="160"/>
      <c r="G1364" s="160"/>
      <c r="H1364" s="157"/>
      <c r="I1364" s="160"/>
      <c r="J1364" s="160"/>
      <c r="K1364" s="160"/>
      <c r="L1364" s="159"/>
      <c r="M1364" s="100"/>
      <c r="N1364" s="100"/>
      <c r="O1364" s="130"/>
      <c r="P1364" s="130"/>
    </row>
    <row r="1365" spans="1:16">
      <c r="A1365" s="155"/>
      <c r="B1365" s="156"/>
      <c r="C1365" s="160"/>
      <c r="D1365" s="159"/>
      <c r="E1365" s="160"/>
      <c r="F1365" s="160"/>
      <c r="G1365" s="160"/>
      <c r="H1365" s="157"/>
      <c r="I1365" s="160"/>
      <c r="J1365" s="160"/>
      <c r="K1365" s="160"/>
      <c r="L1365" s="159"/>
      <c r="M1365" s="100"/>
      <c r="N1365" s="100"/>
      <c r="O1365" s="130"/>
      <c r="P1365" s="130"/>
    </row>
    <row r="1366" spans="1:16">
      <c r="A1366" s="155"/>
      <c r="B1366" s="156"/>
      <c r="C1366" s="160"/>
      <c r="D1366" s="159"/>
      <c r="E1366" s="160"/>
      <c r="F1366" s="160"/>
      <c r="G1366" s="160"/>
      <c r="H1366" s="157"/>
      <c r="I1366" s="157"/>
      <c r="J1366" s="160"/>
      <c r="K1366" s="160"/>
      <c r="L1366" s="159"/>
      <c r="M1366" s="100"/>
      <c r="N1366" s="100"/>
      <c r="O1366" s="130"/>
      <c r="P1366" s="130"/>
    </row>
    <row r="1367" spans="1:16">
      <c r="A1367" s="155"/>
      <c r="B1367" s="156"/>
      <c r="C1367" s="160"/>
      <c r="D1367" s="159"/>
      <c r="E1367" s="160"/>
      <c r="F1367" s="160"/>
      <c r="G1367" s="160"/>
      <c r="H1367" s="157"/>
      <c r="I1367" s="160"/>
      <c r="J1367" s="160"/>
      <c r="K1367" s="160"/>
      <c r="L1367" s="159"/>
      <c r="M1367" s="100"/>
      <c r="N1367" s="100"/>
      <c r="O1367" s="130"/>
      <c r="P1367" s="130"/>
    </row>
    <row r="1368" spans="1:16">
      <c r="A1368" s="155"/>
      <c r="B1368" s="156"/>
      <c r="C1368" s="160"/>
      <c r="D1368" s="159"/>
      <c r="E1368" s="160"/>
      <c r="F1368" s="160"/>
      <c r="G1368" s="160"/>
      <c r="H1368" s="157"/>
      <c r="I1368" s="157"/>
      <c r="J1368" s="157"/>
      <c r="K1368" s="157"/>
      <c r="L1368" s="159"/>
      <c r="M1368" s="100"/>
      <c r="N1368" s="100"/>
      <c r="O1368" s="130"/>
      <c r="P1368" s="130"/>
    </row>
    <row r="1369" spans="1:16">
      <c r="A1369" s="155"/>
      <c r="B1369" s="156"/>
      <c r="C1369" s="160"/>
      <c r="D1369" s="159"/>
      <c r="E1369" s="160"/>
      <c r="F1369" s="160"/>
      <c r="G1369" s="160"/>
      <c r="H1369" s="157"/>
      <c r="I1369" s="157"/>
      <c r="J1369" s="160"/>
      <c r="K1369" s="160"/>
      <c r="L1369" s="159"/>
      <c r="M1369" s="100"/>
      <c r="N1369" s="100"/>
      <c r="O1369" s="130"/>
      <c r="P1369" s="130"/>
    </row>
    <row r="1370" spans="1:16">
      <c r="A1370" s="155"/>
      <c r="B1370" s="156"/>
      <c r="C1370" s="160"/>
      <c r="D1370" s="159"/>
      <c r="E1370" s="160"/>
      <c r="F1370" s="160"/>
      <c r="G1370" s="160"/>
      <c r="H1370" s="157"/>
      <c r="I1370" s="160"/>
      <c r="J1370" s="160"/>
      <c r="K1370" s="160"/>
      <c r="L1370" s="159"/>
      <c r="M1370" s="100"/>
      <c r="N1370" s="100"/>
      <c r="O1370" s="130"/>
      <c r="P1370" s="130"/>
    </row>
    <row r="1371" spans="1:16">
      <c r="A1371" s="155"/>
      <c r="B1371" s="156"/>
      <c r="C1371" s="160"/>
      <c r="D1371" s="159"/>
      <c r="E1371" s="160"/>
      <c r="F1371" s="160"/>
      <c r="G1371" s="160"/>
      <c r="H1371" s="157"/>
      <c r="I1371" s="160"/>
      <c r="J1371" s="160"/>
      <c r="K1371" s="157"/>
      <c r="L1371" s="159"/>
      <c r="M1371" s="100"/>
      <c r="N1371" s="100"/>
      <c r="O1371" s="130"/>
      <c r="P1371" s="130"/>
    </row>
    <row r="1372" spans="1:16">
      <c r="A1372" s="155"/>
      <c r="B1372" s="156"/>
      <c r="C1372" s="160"/>
      <c r="D1372" s="159"/>
      <c r="E1372" s="160"/>
      <c r="F1372" s="160"/>
      <c r="G1372" s="160"/>
      <c r="H1372" s="157"/>
      <c r="I1372" s="157"/>
      <c r="J1372" s="157"/>
      <c r="K1372" s="157"/>
      <c r="L1372" s="159"/>
      <c r="M1372" s="100"/>
      <c r="N1372" s="100"/>
      <c r="O1372" s="130"/>
      <c r="P1372" s="130"/>
    </row>
    <row r="1373" spans="1:16">
      <c r="A1373" s="155"/>
      <c r="B1373" s="156"/>
      <c r="C1373" s="160"/>
      <c r="D1373" s="159"/>
      <c r="E1373" s="160"/>
      <c r="F1373" s="160"/>
      <c r="G1373" s="160"/>
      <c r="H1373" s="157"/>
      <c r="I1373" s="160"/>
      <c r="J1373" s="160"/>
      <c r="K1373" s="160"/>
      <c r="L1373" s="159"/>
      <c r="M1373" s="100"/>
      <c r="N1373" s="100"/>
      <c r="O1373" s="130"/>
      <c r="P1373" s="130"/>
    </row>
    <row r="1374" spans="1:16">
      <c r="A1374" s="155"/>
      <c r="B1374" s="156"/>
      <c r="C1374" s="160"/>
      <c r="D1374" s="159"/>
      <c r="E1374" s="160"/>
      <c r="F1374" s="160"/>
      <c r="G1374" s="160"/>
      <c r="H1374" s="157"/>
      <c r="I1374" s="160"/>
      <c r="J1374" s="160"/>
      <c r="K1374" s="160"/>
      <c r="L1374" s="159"/>
      <c r="M1374" s="100"/>
      <c r="N1374" s="100"/>
      <c r="O1374" s="130"/>
      <c r="P1374" s="130"/>
    </row>
    <row r="1375" spans="1:16">
      <c r="A1375" s="155"/>
      <c r="B1375" s="156"/>
      <c r="C1375" s="160"/>
      <c r="D1375" s="159"/>
      <c r="E1375" s="160"/>
      <c r="F1375" s="160"/>
      <c r="G1375" s="160"/>
      <c r="H1375" s="157"/>
      <c r="I1375" s="160"/>
      <c r="J1375" s="160"/>
      <c r="K1375" s="160"/>
      <c r="L1375" s="159"/>
      <c r="M1375" s="100"/>
      <c r="N1375" s="100"/>
      <c r="O1375" s="130"/>
      <c r="P1375" s="130"/>
    </row>
    <row r="1376" spans="1:16">
      <c r="A1376" s="155"/>
      <c r="B1376" s="156"/>
      <c r="C1376" s="160"/>
      <c r="D1376" s="159"/>
      <c r="E1376" s="160"/>
      <c r="F1376" s="160"/>
      <c r="G1376" s="160"/>
      <c r="H1376" s="157"/>
      <c r="I1376" s="160"/>
      <c r="J1376" s="160"/>
      <c r="K1376" s="160"/>
      <c r="L1376" s="159"/>
      <c r="M1376" s="100"/>
      <c r="N1376" s="100"/>
      <c r="O1376" s="130"/>
      <c r="P1376" s="130"/>
    </row>
    <row r="1377" spans="1:16">
      <c r="A1377" s="155"/>
      <c r="B1377" s="156"/>
      <c r="C1377" s="160"/>
      <c r="D1377" s="159"/>
      <c r="E1377" s="160"/>
      <c r="F1377" s="160"/>
      <c r="G1377" s="160"/>
      <c r="H1377" s="157"/>
      <c r="I1377" s="160"/>
      <c r="J1377" s="160"/>
      <c r="K1377" s="160"/>
      <c r="L1377" s="159"/>
      <c r="M1377" s="100"/>
      <c r="N1377" s="100"/>
      <c r="O1377" s="130"/>
      <c r="P1377" s="130"/>
    </row>
    <row r="1378" spans="1:16">
      <c r="A1378" s="155"/>
      <c r="B1378" s="156"/>
      <c r="C1378" s="160"/>
      <c r="D1378" s="159"/>
      <c r="E1378" s="160"/>
      <c r="F1378" s="160"/>
      <c r="G1378" s="160"/>
      <c r="H1378" s="157"/>
      <c r="I1378" s="160"/>
      <c r="J1378" s="157"/>
      <c r="K1378" s="157"/>
      <c r="L1378" s="159"/>
      <c r="M1378" s="100"/>
      <c r="N1378" s="100"/>
      <c r="O1378" s="130"/>
      <c r="P1378" s="130"/>
    </row>
    <row r="1379" spans="1:16">
      <c r="A1379" s="155"/>
      <c r="B1379" s="156"/>
      <c r="C1379" s="160"/>
      <c r="D1379" s="159"/>
      <c r="E1379" s="160"/>
      <c r="F1379" s="160"/>
      <c r="G1379" s="160"/>
      <c r="H1379" s="157"/>
      <c r="I1379" s="160"/>
      <c r="J1379" s="157"/>
      <c r="K1379" s="157"/>
      <c r="L1379" s="159"/>
      <c r="M1379" s="100"/>
      <c r="N1379" s="100"/>
      <c r="O1379" s="130"/>
      <c r="P1379" s="130"/>
    </row>
    <row r="1380" spans="1:16">
      <c r="A1380" s="155"/>
      <c r="B1380" s="156"/>
      <c r="C1380" s="160"/>
      <c r="D1380" s="159"/>
      <c r="E1380" s="160"/>
      <c r="F1380" s="160"/>
      <c r="G1380" s="160"/>
      <c r="H1380" s="157"/>
      <c r="I1380" s="157"/>
      <c r="J1380" s="157"/>
      <c r="K1380" s="157"/>
      <c r="L1380" s="159"/>
      <c r="M1380" s="100"/>
      <c r="N1380" s="100"/>
      <c r="O1380" s="130"/>
      <c r="P1380" s="130"/>
    </row>
    <row r="1381" spans="1:16">
      <c r="A1381" s="155"/>
      <c r="B1381" s="156"/>
      <c r="C1381" s="160"/>
      <c r="D1381" s="159"/>
      <c r="E1381" s="160"/>
      <c r="F1381" s="160"/>
      <c r="G1381" s="160"/>
      <c r="H1381" s="157"/>
      <c r="I1381" s="157"/>
      <c r="J1381" s="157"/>
      <c r="K1381" s="160"/>
      <c r="L1381" s="159"/>
      <c r="M1381" s="100"/>
      <c r="N1381" s="100"/>
      <c r="O1381" s="130"/>
      <c r="P1381" s="130"/>
    </row>
    <row r="1382" spans="1:16">
      <c r="A1382" s="155"/>
      <c r="B1382" s="156"/>
      <c r="C1382" s="160"/>
      <c r="D1382" s="159"/>
      <c r="E1382" s="160"/>
      <c r="F1382" s="160"/>
      <c r="G1382" s="160"/>
      <c r="H1382" s="157"/>
      <c r="I1382" s="157"/>
      <c r="J1382" s="157"/>
      <c r="K1382" s="160"/>
      <c r="L1382" s="159"/>
      <c r="M1382" s="100"/>
      <c r="N1382" s="100"/>
      <c r="O1382" s="130"/>
      <c r="P1382" s="130"/>
    </row>
    <row r="1383" spans="1:16">
      <c r="A1383" s="155"/>
      <c r="B1383" s="156"/>
      <c r="C1383" s="160"/>
      <c r="D1383" s="159"/>
      <c r="E1383" s="160"/>
      <c r="F1383" s="160"/>
      <c r="G1383" s="160"/>
      <c r="H1383" s="157"/>
      <c r="I1383" s="157"/>
      <c r="J1383" s="157"/>
      <c r="K1383" s="157"/>
      <c r="L1383" s="159"/>
      <c r="M1383" s="100"/>
      <c r="N1383" s="100"/>
      <c r="O1383" s="130"/>
      <c r="P1383" s="130"/>
    </row>
    <row r="1384" spans="1:16">
      <c r="A1384" s="155"/>
      <c r="B1384" s="156"/>
      <c r="C1384" s="160"/>
      <c r="D1384" s="159"/>
      <c r="E1384" s="160"/>
      <c r="F1384" s="160"/>
      <c r="G1384" s="160"/>
      <c r="H1384" s="157"/>
      <c r="I1384" s="157"/>
      <c r="J1384" s="157"/>
      <c r="K1384" s="157"/>
      <c r="L1384" s="159"/>
      <c r="M1384" s="100"/>
      <c r="N1384" s="100"/>
      <c r="O1384" s="130"/>
      <c r="P1384" s="130"/>
    </row>
    <row r="1385" spans="1:16">
      <c r="A1385" s="155"/>
      <c r="B1385" s="156"/>
      <c r="C1385" s="160"/>
      <c r="D1385" s="159"/>
      <c r="E1385" s="157"/>
      <c r="F1385" s="160"/>
      <c r="G1385" s="160"/>
      <c r="H1385" s="157"/>
      <c r="I1385" s="157"/>
      <c r="J1385" s="157"/>
      <c r="K1385" s="157"/>
      <c r="L1385" s="159"/>
      <c r="M1385" s="100"/>
      <c r="N1385" s="100"/>
      <c r="O1385" s="130"/>
      <c r="P1385" s="130"/>
    </row>
    <row r="1386" spans="1:16">
      <c r="A1386" s="155"/>
      <c r="B1386" s="156"/>
      <c r="C1386" s="160"/>
      <c r="D1386" s="159"/>
      <c r="E1386" s="157"/>
      <c r="F1386" s="157"/>
      <c r="G1386" s="160"/>
      <c r="H1386" s="157"/>
      <c r="I1386" s="160"/>
      <c r="J1386" s="157"/>
      <c r="K1386" s="157"/>
      <c r="L1386" s="159"/>
      <c r="M1386" s="99"/>
      <c r="N1386" s="99"/>
      <c r="O1386" s="129"/>
      <c r="P1386" s="129"/>
    </row>
    <row r="1387" spans="1:16">
      <c r="A1387" s="155"/>
      <c r="B1387" s="156"/>
      <c r="C1387" s="160"/>
      <c r="D1387" s="159"/>
      <c r="E1387" s="157"/>
      <c r="F1387" s="160"/>
      <c r="G1387" s="160"/>
      <c r="H1387" s="157"/>
      <c r="I1387" s="157"/>
      <c r="J1387" s="157"/>
      <c r="K1387" s="157"/>
      <c r="L1387" s="159"/>
      <c r="M1387" s="100"/>
      <c r="N1387" s="100"/>
      <c r="O1387" s="130"/>
      <c r="P1387" s="130"/>
    </row>
    <row r="1388" spans="1:16">
      <c r="A1388" s="155"/>
      <c r="B1388" s="156"/>
      <c r="C1388" s="160"/>
      <c r="D1388" s="159"/>
      <c r="E1388" s="157"/>
      <c r="F1388" s="157"/>
      <c r="G1388" s="160"/>
      <c r="H1388" s="157"/>
      <c r="I1388" s="160"/>
      <c r="J1388" s="157"/>
      <c r="K1388" s="157"/>
      <c r="L1388" s="159"/>
      <c r="M1388" s="100"/>
      <c r="N1388" s="100"/>
      <c r="O1388" s="130"/>
      <c r="P1388" s="130"/>
    </row>
    <row r="1389" spans="1:16">
      <c r="A1389" s="155"/>
      <c r="B1389" s="156"/>
      <c r="C1389" s="160"/>
      <c r="D1389" s="159"/>
      <c r="E1389" s="157"/>
      <c r="F1389" s="157"/>
      <c r="G1389" s="160"/>
      <c r="H1389" s="157"/>
      <c r="I1389" s="157"/>
      <c r="J1389" s="157"/>
      <c r="K1389" s="157"/>
      <c r="L1389" s="159"/>
      <c r="M1389" s="100"/>
      <c r="N1389" s="100"/>
      <c r="O1389" s="130"/>
      <c r="P1389" s="130"/>
    </row>
    <row r="1390" spans="1:16">
      <c r="A1390" s="155"/>
      <c r="B1390" s="156"/>
      <c r="C1390" s="160"/>
      <c r="D1390" s="159"/>
      <c r="E1390" s="157"/>
      <c r="F1390" s="157"/>
      <c r="G1390" s="160"/>
      <c r="H1390" s="157"/>
      <c r="I1390" s="157"/>
      <c r="J1390" s="157"/>
      <c r="K1390" s="157"/>
      <c r="L1390" s="159"/>
      <c r="M1390" s="100"/>
      <c r="N1390" s="100"/>
      <c r="O1390" s="130"/>
      <c r="P1390" s="130"/>
    </row>
    <row r="1391" spans="1:16">
      <c r="A1391" s="155"/>
      <c r="B1391" s="156"/>
      <c r="C1391" s="160"/>
      <c r="D1391" s="159"/>
      <c r="E1391" s="157"/>
      <c r="F1391" s="160"/>
      <c r="G1391" s="160"/>
      <c r="H1391" s="157"/>
      <c r="I1391" s="157"/>
      <c r="J1391" s="157"/>
      <c r="K1391" s="157"/>
      <c r="L1391" s="159"/>
      <c r="M1391" s="100"/>
      <c r="N1391" s="100"/>
      <c r="O1391" s="130"/>
      <c r="P1391" s="130"/>
    </row>
    <row r="1392" spans="1:16">
      <c r="A1392" s="155"/>
      <c r="B1392" s="156"/>
      <c r="C1392" s="160"/>
      <c r="D1392" s="159"/>
      <c r="E1392" s="157"/>
      <c r="F1392" s="160"/>
      <c r="G1392" s="160"/>
      <c r="H1392" s="157"/>
      <c r="I1392" s="157"/>
      <c r="J1392" s="157"/>
      <c r="K1392" s="157"/>
      <c r="L1392" s="159"/>
      <c r="M1392" s="100"/>
      <c r="N1392" s="100"/>
      <c r="O1392" s="130"/>
      <c r="P1392" s="130"/>
    </row>
    <row r="1393" spans="1:16">
      <c r="A1393" s="155"/>
      <c r="B1393" s="156"/>
      <c r="C1393" s="160"/>
      <c r="D1393" s="159"/>
      <c r="E1393" s="157"/>
      <c r="F1393" s="160"/>
      <c r="G1393" s="160"/>
      <c r="H1393" s="157"/>
      <c r="I1393" s="157"/>
      <c r="J1393" s="157"/>
      <c r="K1393" s="157"/>
      <c r="L1393" s="159"/>
      <c r="M1393" s="100"/>
      <c r="N1393" s="100"/>
      <c r="O1393" s="130"/>
      <c r="P1393" s="130"/>
    </row>
    <row r="1394" spans="1:16">
      <c r="A1394" s="155"/>
      <c r="B1394" s="156"/>
      <c r="C1394" s="160"/>
      <c r="D1394" s="159"/>
      <c r="E1394" s="157"/>
      <c r="F1394" s="157"/>
      <c r="G1394" s="160"/>
      <c r="H1394" s="157"/>
      <c r="I1394" s="157"/>
      <c r="J1394" s="157"/>
      <c r="K1394" s="157"/>
      <c r="L1394" s="159"/>
      <c r="M1394" s="100"/>
      <c r="N1394" s="100"/>
      <c r="O1394" s="130"/>
      <c r="P1394" s="130"/>
    </row>
    <row r="1395" spans="1:16">
      <c r="A1395" s="155"/>
      <c r="B1395" s="156"/>
      <c r="C1395" s="160"/>
      <c r="D1395" s="159"/>
      <c r="E1395" s="157"/>
      <c r="F1395" s="157"/>
      <c r="G1395" s="160"/>
      <c r="H1395" s="157"/>
      <c r="I1395" s="157"/>
      <c r="J1395" s="157"/>
      <c r="K1395" s="157"/>
      <c r="L1395" s="159"/>
      <c r="M1395" s="100"/>
      <c r="N1395" s="100"/>
      <c r="O1395" s="130"/>
      <c r="P1395" s="130"/>
    </row>
    <row r="1396" spans="1:16">
      <c r="A1396" s="155"/>
      <c r="B1396" s="156"/>
      <c r="C1396" s="160"/>
      <c r="D1396" s="159"/>
      <c r="E1396" s="157"/>
      <c r="F1396" s="157"/>
      <c r="G1396" s="160"/>
      <c r="H1396" s="157"/>
      <c r="I1396" s="157"/>
      <c r="J1396" s="157"/>
      <c r="K1396" s="157"/>
      <c r="L1396" s="159"/>
      <c r="M1396" s="100"/>
      <c r="N1396" s="100"/>
      <c r="O1396" s="130"/>
      <c r="P1396" s="130"/>
    </row>
    <row r="1397" spans="1:16">
      <c r="A1397" s="155"/>
      <c r="B1397" s="156"/>
      <c r="C1397" s="160"/>
      <c r="D1397" s="159"/>
      <c r="E1397" s="157"/>
      <c r="F1397" s="160"/>
      <c r="G1397" s="160"/>
      <c r="H1397" s="157"/>
      <c r="I1397" s="157"/>
      <c r="J1397" s="157"/>
      <c r="K1397" s="157"/>
      <c r="L1397" s="159"/>
      <c r="M1397" s="100"/>
      <c r="N1397" s="100"/>
      <c r="O1397" s="130"/>
      <c r="P1397" s="130"/>
    </row>
    <row r="1398" spans="1:16">
      <c r="A1398" s="155"/>
      <c r="B1398" s="156"/>
      <c r="C1398" s="160"/>
      <c r="D1398" s="159"/>
      <c r="E1398" s="157"/>
      <c r="F1398" s="160"/>
      <c r="G1398" s="160"/>
      <c r="H1398" s="157"/>
      <c r="I1398" s="157"/>
      <c r="J1398" s="157"/>
      <c r="K1398" s="157"/>
      <c r="L1398" s="159"/>
      <c r="M1398" s="100"/>
      <c r="N1398" s="100"/>
      <c r="O1398" s="130"/>
      <c r="P1398" s="130"/>
    </row>
    <row r="1399" spans="1:16">
      <c r="A1399" s="155"/>
      <c r="B1399" s="156"/>
      <c r="C1399" s="160"/>
      <c r="D1399" s="159"/>
      <c r="E1399" s="157"/>
      <c r="F1399" s="160"/>
      <c r="G1399" s="160"/>
      <c r="H1399" s="157"/>
      <c r="I1399" s="157"/>
      <c r="J1399" s="157"/>
      <c r="K1399" s="157"/>
      <c r="L1399" s="159"/>
      <c r="M1399" s="100"/>
      <c r="N1399" s="100"/>
      <c r="O1399" s="130"/>
      <c r="P1399" s="130"/>
    </row>
    <row r="1400" spans="1:16">
      <c r="A1400" s="155"/>
      <c r="B1400" s="156"/>
      <c r="C1400" s="160"/>
      <c r="D1400" s="159"/>
      <c r="E1400" s="157"/>
      <c r="F1400" s="160"/>
      <c r="G1400" s="160"/>
      <c r="H1400" s="157"/>
      <c r="I1400" s="157"/>
      <c r="J1400" s="157"/>
      <c r="K1400" s="157"/>
      <c r="L1400" s="159"/>
      <c r="M1400" s="100"/>
      <c r="N1400" s="100"/>
      <c r="O1400" s="130"/>
      <c r="P1400" s="130"/>
    </row>
    <row r="1401" spans="1:16">
      <c r="A1401" s="155"/>
      <c r="B1401" s="156"/>
      <c r="C1401" s="160"/>
      <c r="D1401" s="159"/>
      <c r="E1401" s="157"/>
      <c r="F1401" s="160"/>
      <c r="G1401" s="160"/>
      <c r="H1401" s="157"/>
      <c r="I1401" s="157"/>
      <c r="J1401" s="157"/>
      <c r="K1401" s="160"/>
      <c r="L1401" s="159"/>
      <c r="M1401" s="100"/>
      <c r="N1401" s="100"/>
      <c r="O1401" s="130"/>
      <c r="P1401" s="130"/>
    </row>
    <row r="1402" spans="1:16">
      <c r="A1402" s="155"/>
      <c r="B1402" s="156"/>
      <c r="C1402" s="160"/>
      <c r="D1402" s="159"/>
      <c r="E1402" s="157"/>
      <c r="F1402" s="160"/>
      <c r="G1402" s="160"/>
      <c r="H1402" s="157"/>
      <c r="I1402" s="157"/>
      <c r="J1402" s="157"/>
      <c r="K1402" s="160"/>
      <c r="L1402" s="159"/>
      <c r="M1402" s="100"/>
      <c r="N1402" s="100"/>
      <c r="O1402" s="130"/>
      <c r="P1402" s="130"/>
    </row>
    <row r="1403" spans="1:16">
      <c r="A1403" s="155"/>
      <c r="B1403" s="156"/>
      <c r="C1403" s="160"/>
      <c r="D1403" s="159"/>
      <c r="E1403" s="157"/>
      <c r="F1403" s="160"/>
      <c r="G1403" s="160"/>
      <c r="H1403" s="157"/>
      <c r="I1403" s="160"/>
      <c r="J1403" s="157"/>
      <c r="K1403" s="160"/>
      <c r="L1403" s="159"/>
      <c r="M1403" s="100"/>
      <c r="N1403" s="100"/>
      <c r="O1403" s="130"/>
      <c r="P1403" s="130"/>
    </row>
    <row r="1404" spans="1:16">
      <c r="A1404" s="155"/>
      <c r="B1404" s="156"/>
      <c r="C1404" s="160"/>
      <c r="D1404" s="159"/>
      <c r="E1404" s="157"/>
      <c r="F1404" s="160"/>
      <c r="G1404" s="160"/>
      <c r="H1404" s="157"/>
      <c r="I1404" s="157"/>
      <c r="J1404" s="157"/>
      <c r="K1404" s="157"/>
      <c r="L1404" s="159"/>
      <c r="M1404" s="99"/>
      <c r="N1404" s="99"/>
      <c r="O1404" s="129"/>
      <c r="P1404" s="129"/>
    </row>
    <row r="1405" spans="1:16">
      <c r="A1405" s="155"/>
      <c r="B1405" s="156"/>
      <c r="C1405" s="160"/>
      <c r="D1405" s="159"/>
      <c r="E1405" s="157"/>
      <c r="F1405" s="160"/>
      <c r="G1405" s="160"/>
      <c r="H1405" s="157"/>
      <c r="I1405" s="160"/>
      <c r="J1405" s="157"/>
      <c r="K1405" s="157"/>
      <c r="L1405" s="159"/>
      <c r="M1405" s="100"/>
      <c r="N1405" s="100"/>
      <c r="O1405" s="130"/>
      <c r="P1405" s="130"/>
    </row>
    <row r="1406" spans="1:16">
      <c r="A1406" s="155"/>
      <c r="B1406" s="156"/>
      <c r="C1406" s="160"/>
      <c r="D1406" s="159"/>
      <c r="E1406" s="157"/>
      <c r="F1406" s="160"/>
      <c r="G1406" s="160"/>
      <c r="H1406" s="157"/>
      <c r="I1406" s="157"/>
      <c r="J1406" s="157"/>
      <c r="K1406" s="157"/>
      <c r="L1406" s="159"/>
      <c r="M1406" s="100"/>
      <c r="N1406" s="100"/>
      <c r="O1406" s="130"/>
      <c r="P1406" s="130"/>
    </row>
    <row r="1407" spans="1:16">
      <c r="A1407" s="155"/>
      <c r="B1407" s="156"/>
      <c r="C1407" s="160"/>
      <c r="D1407" s="159"/>
      <c r="E1407" s="157"/>
      <c r="F1407" s="160"/>
      <c r="G1407" s="160"/>
      <c r="H1407" s="157"/>
      <c r="I1407" s="157"/>
      <c r="J1407" s="157"/>
      <c r="K1407" s="157"/>
      <c r="L1407" s="159"/>
      <c r="M1407" s="100"/>
      <c r="N1407" s="100"/>
      <c r="O1407" s="130"/>
      <c r="P1407" s="130"/>
    </row>
    <row r="1408" spans="1:16">
      <c r="A1408" s="155"/>
      <c r="B1408" s="156"/>
      <c r="C1408" s="160"/>
      <c r="D1408" s="159"/>
      <c r="E1408" s="160"/>
      <c r="F1408" s="160"/>
      <c r="G1408" s="160"/>
      <c r="H1408" s="157"/>
      <c r="I1408" s="157"/>
      <c r="J1408" s="157"/>
      <c r="K1408" s="157"/>
      <c r="L1408" s="159"/>
      <c r="M1408" s="100"/>
      <c r="N1408" s="100"/>
      <c r="O1408" s="130"/>
      <c r="P1408" s="130"/>
    </row>
    <row r="1409" spans="1:16">
      <c r="A1409" s="155"/>
      <c r="B1409" s="156"/>
      <c r="C1409" s="160"/>
      <c r="D1409" s="159"/>
      <c r="E1409" s="160"/>
      <c r="F1409" s="160"/>
      <c r="G1409" s="160"/>
      <c r="H1409" s="157"/>
      <c r="I1409" s="160"/>
      <c r="J1409" s="157"/>
      <c r="K1409" s="157"/>
      <c r="L1409" s="159"/>
      <c r="M1409" s="100"/>
      <c r="N1409" s="100"/>
      <c r="O1409" s="130"/>
      <c r="P1409" s="130"/>
    </row>
    <row r="1410" spans="1:16">
      <c r="A1410" s="155"/>
      <c r="B1410" s="156"/>
      <c r="C1410" s="160"/>
      <c r="D1410" s="159"/>
      <c r="E1410" s="160"/>
      <c r="F1410" s="160"/>
      <c r="G1410" s="160"/>
      <c r="H1410" s="157"/>
      <c r="I1410" s="157"/>
      <c r="J1410" s="157"/>
      <c r="K1410" s="157"/>
      <c r="L1410" s="159"/>
      <c r="M1410" s="100"/>
      <c r="N1410" s="100"/>
      <c r="O1410" s="130"/>
      <c r="P1410" s="130"/>
    </row>
    <row r="1411" spans="1:16">
      <c r="A1411" s="155"/>
      <c r="B1411" s="156"/>
      <c r="C1411" s="160"/>
      <c r="D1411" s="159"/>
      <c r="E1411" s="160"/>
      <c r="F1411" s="160"/>
      <c r="G1411" s="160"/>
      <c r="H1411" s="157"/>
      <c r="I1411" s="157"/>
      <c r="J1411" s="157"/>
      <c r="K1411" s="157"/>
      <c r="L1411" s="159"/>
      <c r="M1411" s="100"/>
      <c r="N1411" s="100"/>
      <c r="O1411" s="130"/>
      <c r="P1411" s="130"/>
    </row>
    <row r="1412" spans="1:16">
      <c r="A1412" s="155"/>
      <c r="B1412" s="156"/>
      <c r="C1412" s="160"/>
      <c r="D1412" s="159"/>
      <c r="E1412" s="160"/>
      <c r="F1412" s="160"/>
      <c r="G1412" s="160"/>
      <c r="H1412" s="157"/>
      <c r="I1412" s="160"/>
      <c r="J1412" s="157"/>
      <c r="K1412" s="157"/>
      <c r="L1412" s="159"/>
      <c r="M1412" s="100"/>
      <c r="N1412" s="100"/>
      <c r="O1412" s="130"/>
      <c r="P1412" s="130"/>
    </row>
    <row r="1413" spans="1:16">
      <c r="A1413" s="155"/>
      <c r="B1413" s="156"/>
      <c r="C1413" s="160"/>
      <c r="D1413" s="159"/>
      <c r="E1413" s="160"/>
      <c r="F1413" s="160"/>
      <c r="G1413" s="160"/>
      <c r="H1413" s="157"/>
      <c r="I1413" s="157"/>
      <c r="J1413" s="160"/>
      <c r="K1413" s="160"/>
      <c r="L1413" s="159"/>
      <c r="M1413" s="100"/>
      <c r="N1413" s="100"/>
      <c r="O1413" s="130"/>
      <c r="P1413" s="130"/>
    </row>
    <row r="1414" spans="1:16">
      <c r="A1414" s="155"/>
      <c r="B1414" s="156"/>
      <c r="C1414" s="160"/>
      <c r="D1414" s="159"/>
      <c r="E1414" s="160"/>
      <c r="F1414" s="160"/>
      <c r="G1414" s="160"/>
      <c r="H1414" s="157"/>
      <c r="I1414" s="157"/>
      <c r="J1414" s="160"/>
      <c r="K1414" s="160"/>
      <c r="L1414" s="159"/>
      <c r="M1414" s="100"/>
      <c r="N1414" s="100"/>
      <c r="O1414" s="130"/>
      <c r="P1414" s="130"/>
    </row>
    <row r="1415" spans="1:16">
      <c r="A1415" s="155"/>
      <c r="B1415" s="156"/>
      <c r="C1415" s="161"/>
      <c r="D1415" s="159"/>
      <c r="E1415" s="160"/>
      <c r="F1415" s="160"/>
      <c r="G1415" s="160"/>
      <c r="H1415" s="157"/>
      <c r="I1415" s="157"/>
      <c r="J1415" s="160"/>
      <c r="K1415" s="160"/>
      <c r="L1415" s="159"/>
      <c r="M1415" s="100"/>
      <c r="N1415" s="100"/>
      <c r="O1415" s="130"/>
      <c r="P1415" s="130"/>
    </row>
    <row r="1416" spans="1:16">
      <c r="A1416" s="155"/>
      <c r="B1416" s="156"/>
      <c r="C1416" s="160"/>
      <c r="D1416" s="159"/>
      <c r="E1416" s="160"/>
      <c r="F1416" s="160"/>
      <c r="G1416" s="160"/>
      <c r="H1416" s="157"/>
      <c r="I1416" s="157"/>
      <c r="J1416" s="160"/>
      <c r="K1416" s="160"/>
      <c r="L1416" s="159"/>
      <c r="M1416" s="100"/>
      <c r="N1416" s="100"/>
      <c r="O1416" s="130"/>
      <c r="P1416" s="130"/>
    </row>
    <row r="1417" spans="1:16">
      <c r="A1417" s="155"/>
      <c r="B1417" s="156"/>
      <c r="C1417" s="160"/>
      <c r="D1417" s="159"/>
      <c r="E1417" s="160"/>
      <c r="F1417" s="160"/>
      <c r="G1417" s="160"/>
      <c r="H1417" s="157"/>
      <c r="I1417" s="160"/>
      <c r="J1417" s="160"/>
      <c r="K1417" s="160"/>
      <c r="L1417" s="159"/>
      <c r="M1417" s="100"/>
      <c r="N1417" s="100"/>
      <c r="O1417" s="130"/>
      <c r="P1417" s="130"/>
    </row>
    <row r="1418" spans="1:16">
      <c r="A1418" s="155"/>
      <c r="B1418" s="156"/>
      <c r="C1418" s="160"/>
      <c r="D1418" s="159"/>
      <c r="E1418" s="160"/>
      <c r="F1418" s="160"/>
      <c r="G1418" s="160"/>
      <c r="H1418" s="157"/>
      <c r="I1418" s="157"/>
      <c r="J1418" s="160"/>
      <c r="K1418" s="160"/>
      <c r="L1418" s="159"/>
      <c r="M1418" s="100"/>
      <c r="N1418" s="100"/>
      <c r="O1418" s="130"/>
      <c r="P1418" s="130"/>
    </row>
    <row r="1419" spans="1:16">
      <c r="A1419" s="155"/>
      <c r="B1419" s="156"/>
      <c r="C1419" s="160"/>
      <c r="D1419" s="159"/>
      <c r="E1419" s="160"/>
      <c r="F1419" s="160"/>
      <c r="G1419" s="160"/>
      <c r="H1419" s="157"/>
      <c r="I1419" s="160"/>
      <c r="J1419" s="160"/>
      <c r="K1419" s="160"/>
      <c r="L1419" s="159"/>
      <c r="M1419" s="100"/>
      <c r="N1419" s="100"/>
      <c r="O1419" s="130"/>
      <c r="P1419" s="130"/>
    </row>
    <row r="1420" spans="1:16">
      <c r="A1420" s="155"/>
      <c r="B1420" s="156"/>
      <c r="C1420" s="160"/>
      <c r="D1420" s="159"/>
      <c r="E1420" s="160"/>
      <c r="F1420" s="160"/>
      <c r="G1420" s="160"/>
      <c r="H1420" s="157"/>
      <c r="I1420" s="160"/>
      <c r="J1420" s="160"/>
      <c r="K1420" s="160"/>
      <c r="L1420" s="159"/>
      <c r="M1420" s="100"/>
      <c r="N1420" s="100"/>
      <c r="O1420" s="130"/>
      <c r="P1420" s="130"/>
    </row>
    <row r="1421" spans="1:16">
      <c r="A1421" s="155"/>
      <c r="B1421" s="156"/>
      <c r="C1421" s="160"/>
      <c r="D1421" s="159"/>
      <c r="E1421" s="160"/>
      <c r="F1421" s="160"/>
      <c r="G1421" s="160"/>
      <c r="H1421" s="157"/>
      <c r="I1421" s="157"/>
      <c r="J1421" s="160"/>
      <c r="K1421" s="160"/>
      <c r="L1421" s="159"/>
      <c r="M1421" s="100"/>
      <c r="N1421" s="100"/>
      <c r="O1421" s="130"/>
      <c r="P1421" s="130"/>
    </row>
    <row r="1422" spans="1:16">
      <c r="A1422" s="155"/>
      <c r="B1422" s="156"/>
      <c r="C1422" s="160"/>
      <c r="D1422" s="159"/>
      <c r="E1422" s="160"/>
      <c r="F1422" s="160"/>
      <c r="G1422" s="160"/>
      <c r="H1422" s="157"/>
      <c r="I1422" s="157"/>
      <c r="J1422" s="160"/>
      <c r="K1422" s="160"/>
      <c r="L1422" s="159"/>
      <c r="M1422" s="100"/>
      <c r="N1422" s="100"/>
      <c r="O1422" s="130"/>
      <c r="P1422" s="130"/>
    </row>
    <row r="1423" spans="1:16">
      <c r="A1423" s="155"/>
      <c r="B1423" s="156"/>
      <c r="C1423" s="160"/>
      <c r="D1423" s="159"/>
      <c r="E1423" s="160"/>
      <c r="F1423" s="160"/>
      <c r="G1423" s="160"/>
      <c r="H1423" s="157"/>
      <c r="I1423" s="157"/>
      <c r="J1423" s="160"/>
      <c r="K1423" s="160"/>
      <c r="L1423" s="159"/>
      <c r="M1423" s="100"/>
      <c r="N1423" s="100"/>
      <c r="O1423" s="130"/>
      <c r="P1423" s="130"/>
    </row>
    <row r="1424" spans="1:16">
      <c r="A1424" s="155"/>
      <c r="B1424" s="156"/>
      <c r="C1424" s="160"/>
      <c r="D1424" s="159"/>
      <c r="E1424" s="160"/>
      <c r="F1424" s="160"/>
      <c r="G1424" s="160"/>
      <c r="H1424" s="157"/>
      <c r="I1424" s="157"/>
      <c r="J1424" s="160"/>
      <c r="K1424" s="160"/>
      <c r="L1424" s="159"/>
      <c r="M1424" s="100"/>
      <c r="N1424" s="100"/>
      <c r="O1424" s="130"/>
      <c r="P1424" s="130"/>
    </row>
    <row r="1425" spans="1:16">
      <c r="A1425" s="155"/>
      <c r="B1425" s="156"/>
      <c r="C1425" s="160"/>
      <c r="D1425" s="159"/>
      <c r="E1425" s="160"/>
      <c r="F1425" s="160"/>
      <c r="G1425" s="160"/>
      <c r="H1425" s="157"/>
      <c r="I1425" s="157"/>
      <c r="J1425" s="160"/>
      <c r="K1425" s="160"/>
      <c r="L1425" s="159"/>
      <c r="M1425" s="100"/>
      <c r="N1425" s="100"/>
      <c r="O1425" s="130"/>
      <c r="P1425" s="130"/>
    </row>
    <row r="1426" spans="1:16">
      <c r="A1426" s="155"/>
      <c r="B1426" s="156"/>
      <c r="C1426" s="160"/>
      <c r="D1426" s="159"/>
      <c r="E1426" s="160"/>
      <c r="F1426" s="160"/>
      <c r="G1426" s="160"/>
      <c r="H1426" s="157"/>
      <c r="I1426" s="157"/>
      <c r="J1426" s="160"/>
      <c r="K1426" s="160"/>
      <c r="L1426" s="159"/>
      <c r="M1426" s="100"/>
      <c r="N1426" s="100"/>
      <c r="O1426" s="130"/>
      <c r="P1426" s="130"/>
    </row>
    <row r="1427" spans="1:16">
      <c r="A1427" s="155"/>
      <c r="B1427" s="156"/>
      <c r="C1427" s="160"/>
      <c r="D1427" s="159"/>
      <c r="E1427" s="160"/>
      <c r="F1427" s="160"/>
      <c r="G1427" s="160"/>
      <c r="H1427" s="157"/>
      <c r="I1427" s="160"/>
      <c r="J1427" s="160"/>
      <c r="K1427" s="160"/>
      <c r="L1427" s="159"/>
      <c r="M1427" s="100"/>
      <c r="N1427" s="100"/>
      <c r="O1427" s="130"/>
      <c r="P1427" s="130"/>
    </row>
    <row r="1428" spans="1:16">
      <c r="A1428" s="155"/>
      <c r="B1428" s="156"/>
      <c r="C1428" s="160"/>
      <c r="D1428" s="159"/>
      <c r="E1428" s="160"/>
      <c r="F1428" s="160"/>
      <c r="G1428" s="160"/>
      <c r="H1428" s="157"/>
      <c r="I1428" s="157"/>
      <c r="J1428" s="160"/>
      <c r="K1428" s="160"/>
      <c r="L1428" s="159"/>
      <c r="M1428" s="100"/>
      <c r="N1428" s="100"/>
      <c r="O1428" s="130"/>
      <c r="P1428" s="130"/>
    </row>
    <row r="1429" spans="1:16">
      <c r="A1429" s="155"/>
      <c r="B1429" s="156"/>
      <c r="C1429" s="160"/>
      <c r="D1429" s="159"/>
      <c r="E1429" s="160"/>
      <c r="F1429" s="160"/>
      <c r="G1429" s="160"/>
      <c r="H1429" s="157"/>
      <c r="I1429" s="157"/>
      <c r="J1429" s="160"/>
      <c r="K1429" s="157"/>
      <c r="L1429" s="159"/>
      <c r="M1429" s="100"/>
      <c r="N1429" s="100"/>
      <c r="O1429" s="130"/>
      <c r="P1429" s="130"/>
    </row>
    <row r="1430" spans="1:16">
      <c r="A1430" s="155"/>
      <c r="B1430" s="156"/>
      <c r="C1430" s="160"/>
      <c r="D1430" s="159"/>
      <c r="E1430" s="160"/>
      <c r="F1430" s="160"/>
      <c r="G1430" s="160"/>
      <c r="H1430" s="157"/>
      <c r="I1430" s="157"/>
      <c r="J1430" s="160"/>
      <c r="K1430" s="157"/>
      <c r="L1430" s="159"/>
      <c r="M1430" s="100"/>
      <c r="N1430" s="100"/>
      <c r="O1430" s="130"/>
      <c r="P1430" s="130"/>
    </row>
    <row r="1431" spans="1:16">
      <c r="A1431" s="155"/>
      <c r="B1431" s="156"/>
      <c r="C1431" s="160"/>
      <c r="D1431" s="159"/>
      <c r="E1431" s="160"/>
      <c r="F1431" s="160"/>
      <c r="G1431" s="160"/>
      <c r="H1431" s="157"/>
      <c r="I1431" s="157"/>
      <c r="J1431" s="160"/>
      <c r="K1431" s="157"/>
      <c r="L1431" s="159"/>
      <c r="M1431" s="100"/>
      <c r="N1431" s="100"/>
      <c r="O1431" s="130"/>
      <c r="P1431" s="130"/>
    </row>
    <row r="1432" spans="1:16">
      <c r="A1432" s="155"/>
      <c r="B1432" s="156"/>
      <c r="C1432" s="160"/>
      <c r="D1432" s="159"/>
      <c r="E1432" s="160"/>
      <c r="F1432" s="160"/>
      <c r="G1432" s="160"/>
      <c r="H1432" s="157"/>
      <c r="I1432" s="157"/>
      <c r="J1432" s="160"/>
      <c r="K1432" s="157"/>
      <c r="L1432" s="159"/>
      <c r="M1432" s="100"/>
      <c r="N1432" s="100"/>
      <c r="O1432" s="130"/>
      <c r="P1432" s="130"/>
    </row>
    <row r="1433" spans="1:16">
      <c r="A1433" s="155"/>
      <c r="B1433" s="156"/>
      <c r="C1433" s="160"/>
      <c r="D1433" s="159"/>
      <c r="E1433" s="160"/>
      <c r="F1433" s="160"/>
      <c r="G1433" s="160"/>
      <c r="H1433" s="157"/>
      <c r="I1433" s="157"/>
      <c r="J1433" s="160"/>
      <c r="K1433" s="160"/>
      <c r="L1433" s="159"/>
      <c r="M1433" s="100"/>
      <c r="N1433" s="100"/>
      <c r="O1433" s="130"/>
      <c r="P1433" s="130"/>
    </row>
    <row r="1434" spans="1:16">
      <c r="A1434" s="155"/>
      <c r="B1434" s="156"/>
      <c r="C1434" s="160"/>
      <c r="D1434" s="159"/>
      <c r="E1434" s="160"/>
      <c r="F1434" s="160"/>
      <c r="G1434" s="160"/>
      <c r="H1434" s="157"/>
      <c r="I1434" s="160"/>
      <c r="J1434" s="160"/>
      <c r="K1434" s="160"/>
      <c r="L1434" s="159"/>
      <c r="M1434" s="100"/>
      <c r="N1434" s="100"/>
      <c r="O1434" s="130"/>
      <c r="P1434" s="130"/>
    </row>
    <row r="1435" spans="1:16">
      <c r="A1435" s="155"/>
      <c r="B1435" s="156"/>
      <c r="C1435" s="160"/>
      <c r="D1435" s="159"/>
      <c r="E1435" s="160"/>
      <c r="F1435" s="160"/>
      <c r="G1435" s="160"/>
      <c r="H1435" s="157"/>
      <c r="I1435" s="160"/>
      <c r="J1435" s="160"/>
      <c r="K1435" s="160"/>
      <c r="L1435" s="159"/>
      <c r="M1435" s="100"/>
      <c r="N1435" s="100"/>
      <c r="O1435" s="130"/>
      <c r="P1435" s="130"/>
    </row>
    <row r="1436" spans="1:16">
      <c r="A1436" s="155"/>
      <c r="B1436" s="156"/>
      <c r="C1436" s="160"/>
      <c r="D1436" s="159"/>
      <c r="E1436" s="160"/>
      <c r="F1436" s="160"/>
      <c r="G1436" s="160"/>
      <c r="H1436" s="157"/>
      <c r="I1436" s="160"/>
      <c r="J1436" s="160"/>
      <c r="K1436" s="160"/>
      <c r="L1436" s="159"/>
      <c r="M1436" s="100"/>
      <c r="N1436" s="100"/>
      <c r="O1436" s="130"/>
      <c r="P1436" s="130"/>
    </row>
    <row r="1437" spans="1:16">
      <c r="A1437" s="155"/>
      <c r="B1437" s="156"/>
      <c r="C1437" s="160"/>
      <c r="D1437" s="159"/>
      <c r="E1437" s="160"/>
      <c r="F1437" s="160"/>
      <c r="G1437" s="160"/>
      <c r="H1437" s="157"/>
      <c r="I1437" s="157"/>
      <c r="J1437" s="157"/>
      <c r="K1437" s="157"/>
      <c r="L1437" s="159"/>
      <c r="M1437" s="100"/>
      <c r="N1437" s="100"/>
      <c r="O1437" s="130"/>
      <c r="P1437" s="130"/>
    </row>
    <row r="1438" spans="1:16">
      <c r="A1438" s="155"/>
      <c r="B1438" s="156"/>
      <c r="C1438" s="160"/>
      <c r="D1438" s="159"/>
      <c r="E1438" s="160"/>
      <c r="F1438" s="160"/>
      <c r="G1438" s="160"/>
      <c r="H1438" s="157"/>
      <c r="I1438" s="160"/>
      <c r="J1438" s="160"/>
      <c r="K1438" s="160"/>
      <c r="L1438" s="159"/>
      <c r="M1438" s="100"/>
      <c r="N1438" s="100"/>
      <c r="O1438" s="130"/>
      <c r="P1438" s="130"/>
    </row>
    <row r="1439" spans="1:16">
      <c r="A1439" s="155"/>
      <c r="B1439" s="156"/>
      <c r="C1439" s="160"/>
      <c r="D1439" s="159"/>
      <c r="E1439" s="160"/>
      <c r="F1439" s="160"/>
      <c r="G1439" s="160"/>
      <c r="H1439" s="157"/>
      <c r="I1439" s="157"/>
      <c r="J1439" s="160"/>
      <c r="K1439" s="160"/>
      <c r="L1439" s="159"/>
      <c r="M1439" s="100"/>
      <c r="N1439" s="100"/>
      <c r="O1439" s="130"/>
      <c r="P1439" s="130"/>
    </row>
    <row r="1440" spans="1:16">
      <c r="A1440" s="155"/>
      <c r="B1440" s="156"/>
      <c r="C1440" s="160"/>
      <c r="D1440" s="159"/>
      <c r="E1440" s="160"/>
      <c r="F1440" s="160"/>
      <c r="G1440" s="160"/>
      <c r="H1440" s="157"/>
      <c r="I1440" s="157"/>
      <c r="J1440" s="160"/>
      <c r="K1440" s="160"/>
      <c r="L1440" s="159"/>
      <c r="M1440" s="100"/>
      <c r="N1440" s="100"/>
      <c r="O1440" s="130"/>
      <c r="P1440" s="130"/>
    </row>
    <row r="1441" spans="1:16">
      <c r="A1441" s="155"/>
      <c r="B1441" s="156"/>
      <c r="C1441" s="160"/>
      <c r="D1441" s="159"/>
      <c r="E1441" s="160"/>
      <c r="F1441" s="160"/>
      <c r="G1441" s="160"/>
      <c r="H1441" s="157"/>
      <c r="I1441" s="157"/>
      <c r="J1441" s="160"/>
      <c r="K1441" s="160"/>
      <c r="L1441" s="159"/>
      <c r="M1441" s="100"/>
      <c r="N1441" s="100"/>
      <c r="O1441" s="130"/>
      <c r="P1441" s="130"/>
    </row>
    <row r="1442" spans="1:16">
      <c r="A1442" s="155"/>
      <c r="B1442" s="156"/>
      <c r="C1442" s="160"/>
      <c r="D1442" s="159"/>
      <c r="E1442" s="160"/>
      <c r="F1442" s="160"/>
      <c r="G1442" s="160"/>
      <c r="H1442" s="157"/>
      <c r="I1442" s="160"/>
      <c r="J1442" s="160"/>
      <c r="K1442" s="160"/>
      <c r="L1442" s="159"/>
      <c r="M1442" s="100"/>
      <c r="N1442" s="100"/>
      <c r="O1442" s="130"/>
      <c r="P1442" s="130"/>
    </row>
    <row r="1443" spans="1:16">
      <c r="A1443" s="155"/>
      <c r="B1443" s="156"/>
      <c r="C1443" s="160"/>
      <c r="D1443" s="159"/>
      <c r="E1443" s="160"/>
      <c r="F1443" s="160"/>
      <c r="G1443" s="160"/>
      <c r="H1443" s="157"/>
      <c r="I1443" s="160"/>
      <c r="J1443" s="160"/>
      <c r="K1443" s="160"/>
      <c r="L1443" s="159"/>
      <c r="M1443" s="100"/>
      <c r="N1443" s="100"/>
      <c r="O1443" s="130"/>
      <c r="P1443" s="130"/>
    </row>
    <row r="1444" spans="1:16">
      <c r="A1444" s="155"/>
      <c r="B1444" s="156"/>
      <c r="C1444" s="160"/>
      <c r="D1444" s="159"/>
      <c r="E1444" s="160"/>
      <c r="F1444" s="160"/>
      <c r="G1444" s="160"/>
      <c r="H1444" s="157"/>
      <c r="I1444" s="157"/>
      <c r="J1444" s="160"/>
      <c r="K1444" s="160"/>
      <c r="L1444" s="159"/>
      <c r="M1444" s="100"/>
      <c r="N1444" s="100"/>
      <c r="O1444" s="130"/>
      <c r="P1444" s="130"/>
    </row>
    <row r="1445" spans="1:16">
      <c r="A1445" s="155"/>
      <c r="B1445" s="156"/>
      <c r="C1445" s="160"/>
      <c r="D1445" s="159"/>
      <c r="E1445" s="160"/>
      <c r="F1445" s="160"/>
      <c r="G1445" s="160"/>
      <c r="H1445" s="157"/>
      <c r="I1445" s="160"/>
      <c r="J1445" s="160"/>
      <c r="K1445" s="160"/>
      <c r="L1445" s="159"/>
      <c r="M1445" s="100"/>
      <c r="N1445" s="100"/>
      <c r="O1445" s="130"/>
      <c r="P1445" s="130"/>
    </row>
    <row r="1446" spans="1:16">
      <c r="A1446" s="155"/>
      <c r="B1446" s="156"/>
      <c r="C1446" s="160"/>
      <c r="D1446" s="159"/>
      <c r="E1446" s="160"/>
      <c r="F1446" s="160"/>
      <c r="G1446" s="160"/>
      <c r="H1446" s="157"/>
      <c r="I1446" s="160"/>
      <c r="J1446" s="160"/>
      <c r="K1446" s="160"/>
      <c r="L1446" s="159"/>
      <c r="M1446" s="100"/>
      <c r="N1446" s="100"/>
      <c r="O1446" s="130"/>
      <c r="P1446" s="130"/>
    </row>
    <row r="1447" spans="1:16">
      <c r="A1447" s="155"/>
      <c r="B1447" s="156"/>
      <c r="C1447" s="160"/>
      <c r="D1447" s="159"/>
      <c r="E1447" s="160"/>
      <c r="F1447" s="160"/>
      <c r="G1447" s="160"/>
      <c r="H1447" s="157"/>
      <c r="I1447" s="160"/>
      <c r="J1447" s="160"/>
      <c r="K1447" s="160"/>
      <c r="L1447" s="159"/>
      <c r="M1447" s="100"/>
      <c r="N1447" s="100"/>
      <c r="O1447" s="130"/>
      <c r="P1447" s="130"/>
    </row>
    <row r="1448" spans="1:16">
      <c r="A1448" s="155"/>
      <c r="B1448" s="156"/>
      <c r="C1448" s="160"/>
      <c r="D1448" s="159"/>
      <c r="E1448" s="160"/>
      <c r="F1448" s="160"/>
      <c r="G1448" s="160"/>
      <c r="H1448" s="157"/>
      <c r="I1448" s="160"/>
      <c r="J1448" s="160"/>
      <c r="K1448" s="160"/>
      <c r="L1448" s="159"/>
      <c r="M1448" s="100"/>
      <c r="N1448" s="100"/>
      <c r="O1448" s="130"/>
      <c r="P1448" s="130"/>
    </row>
    <row r="1449" spans="1:16">
      <c r="A1449" s="155"/>
      <c r="B1449" s="156"/>
      <c r="C1449" s="160"/>
      <c r="D1449" s="159"/>
      <c r="E1449" s="160"/>
      <c r="F1449" s="160"/>
      <c r="G1449" s="160"/>
      <c r="H1449" s="157"/>
      <c r="I1449" s="157"/>
      <c r="J1449" s="160"/>
      <c r="K1449" s="160"/>
      <c r="L1449" s="159"/>
      <c r="M1449" s="100"/>
      <c r="N1449" s="100"/>
      <c r="O1449" s="130"/>
      <c r="P1449" s="130"/>
    </row>
    <row r="1450" spans="1:16">
      <c r="A1450" s="155"/>
      <c r="B1450" s="156"/>
      <c r="C1450" s="160"/>
      <c r="D1450" s="159"/>
      <c r="E1450" s="160"/>
      <c r="F1450" s="160"/>
      <c r="G1450" s="160"/>
      <c r="H1450" s="157"/>
      <c r="I1450" s="157"/>
      <c r="J1450" s="160"/>
      <c r="K1450" s="160"/>
      <c r="L1450" s="159"/>
      <c r="M1450" s="100"/>
      <c r="N1450" s="100"/>
      <c r="O1450" s="130"/>
      <c r="P1450" s="130"/>
    </row>
    <row r="1451" spans="1:16">
      <c r="A1451" s="155"/>
      <c r="B1451" s="156"/>
      <c r="C1451" s="160"/>
      <c r="D1451" s="159"/>
      <c r="E1451" s="160"/>
      <c r="F1451" s="160"/>
      <c r="G1451" s="160"/>
      <c r="H1451" s="157"/>
      <c r="I1451" s="160"/>
      <c r="J1451" s="160"/>
      <c r="K1451" s="160"/>
      <c r="L1451" s="159"/>
      <c r="M1451" s="100"/>
      <c r="N1451" s="100"/>
      <c r="O1451" s="130"/>
      <c r="P1451" s="130"/>
    </row>
    <row r="1452" spans="1:16">
      <c r="A1452" s="155"/>
      <c r="B1452" s="156"/>
      <c r="C1452" s="160"/>
      <c r="D1452" s="159"/>
      <c r="E1452" s="160"/>
      <c r="F1452" s="160"/>
      <c r="G1452" s="160"/>
      <c r="H1452" s="157"/>
      <c r="I1452" s="160"/>
      <c r="J1452" s="160"/>
      <c r="K1452" s="157"/>
      <c r="L1452" s="159"/>
      <c r="M1452" s="100"/>
      <c r="N1452" s="100"/>
      <c r="O1452" s="130"/>
      <c r="P1452" s="130"/>
    </row>
    <row r="1453" spans="1:16">
      <c r="A1453" s="155"/>
      <c r="B1453" s="156"/>
      <c r="C1453" s="160"/>
      <c r="D1453" s="159"/>
      <c r="E1453" s="160"/>
      <c r="F1453" s="160"/>
      <c r="G1453" s="160"/>
      <c r="H1453" s="160"/>
      <c r="I1453" s="160"/>
      <c r="J1453" s="160"/>
      <c r="K1453" s="160"/>
      <c r="L1453" s="159"/>
      <c r="M1453" s="100"/>
      <c r="N1453" s="100"/>
      <c r="O1453" s="130"/>
      <c r="P1453" s="130"/>
    </row>
    <row r="1454" spans="1:16">
      <c r="A1454" s="155"/>
      <c r="B1454" s="156"/>
      <c r="C1454" s="160"/>
      <c r="D1454" s="159"/>
      <c r="E1454" s="160"/>
      <c r="F1454" s="160"/>
      <c r="G1454" s="160"/>
      <c r="H1454" s="157"/>
      <c r="I1454" s="157"/>
      <c r="J1454" s="157"/>
      <c r="K1454" s="160"/>
      <c r="L1454" s="159"/>
      <c r="M1454" s="100"/>
      <c r="N1454" s="100"/>
      <c r="O1454" s="130"/>
      <c r="P1454" s="130"/>
    </row>
    <row r="1455" spans="1:16">
      <c r="A1455" s="155"/>
      <c r="B1455" s="156"/>
      <c r="C1455" s="160"/>
      <c r="D1455" s="159"/>
      <c r="E1455" s="160"/>
      <c r="F1455" s="160"/>
      <c r="G1455" s="160"/>
      <c r="H1455" s="157"/>
      <c r="I1455" s="160"/>
      <c r="J1455" s="160"/>
      <c r="K1455" s="160"/>
      <c r="L1455" s="159"/>
      <c r="M1455" s="100"/>
      <c r="N1455" s="100"/>
      <c r="O1455" s="130"/>
      <c r="P1455" s="130"/>
    </row>
    <row r="1456" spans="1:16">
      <c r="A1456" s="155"/>
      <c r="B1456" s="156"/>
      <c r="C1456" s="160"/>
      <c r="D1456" s="159"/>
      <c r="E1456" s="160"/>
      <c r="F1456" s="160"/>
      <c r="G1456" s="160"/>
      <c r="H1456" s="157"/>
      <c r="I1456" s="160"/>
      <c r="J1456" s="160"/>
      <c r="K1456" s="160"/>
      <c r="L1456" s="159"/>
      <c r="M1456" s="100"/>
      <c r="N1456" s="100"/>
      <c r="O1456" s="130"/>
      <c r="P1456" s="130"/>
    </row>
    <row r="1457" spans="1:16">
      <c r="A1457" s="155"/>
      <c r="B1457" s="156"/>
      <c r="C1457" s="160"/>
      <c r="D1457" s="159"/>
      <c r="E1457" s="160"/>
      <c r="F1457" s="160"/>
      <c r="G1457" s="160"/>
      <c r="H1457" s="157"/>
      <c r="I1457" s="160"/>
      <c r="J1457" s="160"/>
      <c r="K1457" s="160"/>
      <c r="L1457" s="159"/>
      <c r="M1457" s="100"/>
      <c r="N1457" s="100"/>
      <c r="O1457" s="130"/>
      <c r="P1457" s="130"/>
    </row>
    <row r="1458" spans="1:16">
      <c r="A1458" s="155"/>
      <c r="B1458" s="156"/>
      <c r="C1458" s="160"/>
      <c r="D1458" s="159"/>
      <c r="E1458" s="160"/>
      <c r="F1458" s="160"/>
      <c r="G1458" s="160"/>
      <c r="H1458" s="157"/>
      <c r="I1458" s="160"/>
      <c r="J1458" s="160"/>
      <c r="K1458" s="160"/>
      <c r="L1458" s="159"/>
      <c r="M1458" s="100"/>
      <c r="N1458" s="100"/>
      <c r="O1458" s="130"/>
      <c r="P1458" s="130"/>
    </row>
    <row r="1459" spans="1:16">
      <c r="A1459" s="155"/>
      <c r="B1459" s="156"/>
      <c r="C1459" s="160"/>
      <c r="D1459" s="159"/>
      <c r="E1459" s="160"/>
      <c r="F1459" s="160"/>
      <c r="G1459" s="160"/>
      <c r="H1459" s="157"/>
      <c r="I1459" s="160"/>
      <c r="J1459" s="160"/>
      <c r="K1459" s="160"/>
      <c r="L1459" s="159"/>
      <c r="M1459" s="100"/>
      <c r="N1459" s="100"/>
      <c r="O1459" s="130"/>
      <c r="P1459" s="130"/>
    </row>
    <row r="1460" spans="1:16">
      <c r="A1460" s="155"/>
      <c r="B1460" s="156"/>
      <c r="C1460" s="160"/>
      <c r="D1460" s="159"/>
      <c r="E1460" s="160"/>
      <c r="F1460" s="160"/>
      <c r="G1460" s="160"/>
      <c r="H1460" s="157"/>
      <c r="I1460" s="157"/>
      <c r="J1460" s="160"/>
      <c r="K1460" s="160"/>
      <c r="L1460" s="159"/>
      <c r="M1460" s="100"/>
      <c r="N1460" s="100"/>
      <c r="O1460" s="130"/>
      <c r="P1460" s="130"/>
    </row>
    <row r="1461" spans="1:16">
      <c r="A1461" s="155"/>
      <c r="B1461" s="156"/>
      <c r="C1461" s="160"/>
      <c r="D1461" s="159"/>
      <c r="E1461" s="160"/>
      <c r="F1461" s="160"/>
      <c r="G1461" s="160"/>
      <c r="H1461" s="157"/>
      <c r="I1461" s="157"/>
      <c r="J1461" s="160"/>
      <c r="K1461" s="160"/>
      <c r="L1461" s="159"/>
      <c r="M1461" s="100"/>
      <c r="N1461" s="100"/>
      <c r="O1461" s="130"/>
      <c r="P1461" s="130"/>
    </row>
    <row r="1462" spans="1:16">
      <c r="A1462" s="155"/>
      <c r="B1462" s="156"/>
      <c r="C1462" s="160"/>
      <c r="D1462" s="159"/>
      <c r="E1462" s="160"/>
      <c r="F1462" s="160"/>
      <c r="G1462" s="160"/>
      <c r="H1462" s="157"/>
      <c r="I1462" s="160"/>
      <c r="J1462" s="160"/>
      <c r="K1462" s="160"/>
      <c r="L1462" s="159"/>
      <c r="M1462" s="100"/>
      <c r="N1462" s="100"/>
      <c r="O1462" s="130"/>
      <c r="P1462" s="130"/>
    </row>
    <row r="1463" spans="1:16">
      <c r="A1463" s="155"/>
      <c r="B1463" s="156"/>
      <c r="C1463" s="160"/>
      <c r="D1463" s="159"/>
      <c r="E1463" s="160"/>
      <c r="F1463" s="160"/>
      <c r="G1463" s="160"/>
      <c r="H1463" s="157"/>
      <c r="I1463" s="160"/>
      <c r="J1463" s="160"/>
      <c r="K1463" s="160"/>
      <c r="L1463" s="159"/>
      <c r="M1463" s="100"/>
      <c r="N1463" s="100"/>
      <c r="O1463" s="130"/>
      <c r="P1463" s="130"/>
    </row>
    <row r="1464" spans="1:16">
      <c r="A1464" s="155"/>
      <c r="B1464" s="156"/>
      <c r="C1464" s="160"/>
      <c r="D1464" s="159"/>
      <c r="E1464" s="160"/>
      <c r="F1464" s="160"/>
      <c r="G1464" s="160"/>
      <c r="H1464" s="157"/>
      <c r="I1464" s="160"/>
      <c r="J1464" s="160"/>
      <c r="K1464" s="160"/>
      <c r="L1464" s="159"/>
      <c r="M1464" s="100"/>
      <c r="N1464" s="100"/>
      <c r="O1464" s="130"/>
      <c r="P1464" s="130"/>
    </row>
    <row r="1465" spans="1:16">
      <c r="A1465" s="155"/>
      <c r="B1465" s="156"/>
      <c r="C1465" s="160"/>
      <c r="D1465" s="159"/>
      <c r="E1465" s="160"/>
      <c r="F1465" s="160"/>
      <c r="G1465" s="160"/>
      <c r="H1465" s="157"/>
      <c r="I1465" s="160"/>
      <c r="J1465" s="160"/>
      <c r="K1465" s="160"/>
      <c r="L1465" s="159"/>
      <c r="M1465" s="100"/>
      <c r="N1465" s="100"/>
      <c r="O1465" s="130"/>
      <c r="P1465" s="130"/>
    </row>
    <row r="1466" spans="1:16">
      <c r="A1466" s="155"/>
      <c r="B1466" s="156"/>
      <c r="C1466" s="160"/>
      <c r="D1466" s="159"/>
      <c r="E1466" s="160"/>
      <c r="F1466" s="160"/>
      <c r="G1466" s="160"/>
      <c r="H1466" s="157"/>
      <c r="I1466" s="160"/>
      <c r="J1466" s="160"/>
      <c r="K1466" s="160"/>
      <c r="L1466" s="159"/>
      <c r="M1466" s="100"/>
      <c r="N1466" s="100"/>
      <c r="O1466" s="130"/>
      <c r="P1466" s="130"/>
    </row>
    <row r="1467" spans="1:16">
      <c r="A1467" s="155"/>
      <c r="B1467" s="156"/>
      <c r="C1467" s="160"/>
      <c r="D1467" s="159"/>
      <c r="E1467" s="160"/>
      <c r="F1467" s="160"/>
      <c r="G1467" s="160"/>
      <c r="H1467" s="157"/>
      <c r="I1467" s="157"/>
      <c r="J1467" s="160"/>
      <c r="K1467" s="160"/>
      <c r="L1467" s="159"/>
      <c r="M1467" s="100"/>
      <c r="N1467" s="100"/>
      <c r="O1467" s="130"/>
      <c r="P1467" s="130"/>
    </row>
    <row r="1468" spans="1:16">
      <c r="A1468" s="155"/>
      <c r="B1468" s="156"/>
      <c r="C1468" s="160"/>
      <c r="D1468" s="159"/>
      <c r="E1468" s="160"/>
      <c r="F1468" s="160"/>
      <c r="G1468" s="160"/>
      <c r="H1468" s="157"/>
      <c r="I1468" s="160"/>
      <c r="J1468" s="157"/>
      <c r="K1468" s="157"/>
      <c r="L1468" s="159"/>
      <c r="M1468" s="100"/>
      <c r="N1468" s="100"/>
      <c r="O1468" s="130"/>
      <c r="P1468" s="130"/>
    </row>
    <row r="1469" spans="1:16">
      <c r="A1469" s="155"/>
      <c r="B1469" s="156"/>
      <c r="C1469" s="160"/>
      <c r="D1469" s="159"/>
      <c r="E1469" s="160"/>
      <c r="F1469" s="160"/>
      <c r="G1469" s="160"/>
      <c r="H1469" s="157"/>
      <c r="I1469" s="160"/>
      <c r="J1469" s="157"/>
      <c r="K1469" s="157"/>
      <c r="L1469" s="159"/>
      <c r="M1469" s="100"/>
      <c r="N1469" s="100"/>
      <c r="O1469" s="130"/>
      <c r="P1469" s="130"/>
    </row>
    <row r="1470" spans="1:16">
      <c r="A1470" s="155"/>
      <c r="B1470" s="156"/>
      <c r="C1470" s="160"/>
      <c r="D1470" s="159"/>
      <c r="E1470" s="160"/>
      <c r="F1470" s="160"/>
      <c r="G1470" s="160"/>
      <c r="H1470" s="157"/>
      <c r="I1470" s="160"/>
      <c r="J1470" s="160"/>
      <c r="K1470" s="160"/>
      <c r="L1470" s="159"/>
      <c r="M1470" s="100"/>
      <c r="N1470" s="100"/>
      <c r="O1470" s="130"/>
      <c r="P1470" s="130"/>
    </row>
    <row r="1471" spans="1:16">
      <c r="A1471" s="155"/>
      <c r="B1471" s="156"/>
      <c r="C1471" s="160"/>
      <c r="D1471" s="159"/>
      <c r="E1471" s="160"/>
      <c r="F1471" s="160"/>
      <c r="G1471" s="160"/>
      <c r="H1471" s="157"/>
      <c r="I1471" s="157"/>
      <c r="J1471" s="157"/>
      <c r="K1471" s="157"/>
      <c r="L1471" s="159"/>
      <c r="M1471" s="100"/>
      <c r="N1471" s="100"/>
      <c r="O1471" s="130"/>
      <c r="P1471" s="130"/>
    </row>
    <row r="1472" spans="1:16">
      <c r="A1472" s="155"/>
      <c r="B1472" s="156"/>
      <c r="C1472" s="160"/>
      <c r="D1472" s="159"/>
      <c r="E1472" s="160"/>
      <c r="F1472" s="160"/>
      <c r="G1472" s="160"/>
      <c r="H1472" s="157"/>
      <c r="I1472" s="157"/>
      <c r="J1472" s="157"/>
      <c r="K1472" s="157"/>
      <c r="L1472" s="159"/>
      <c r="M1472" s="100"/>
      <c r="N1472" s="100"/>
      <c r="O1472" s="130"/>
      <c r="P1472" s="130"/>
    </row>
    <row r="1473" spans="1:16">
      <c r="A1473" s="155"/>
      <c r="B1473" s="156"/>
      <c r="C1473" s="160"/>
      <c r="D1473" s="159"/>
      <c r="E1473" s="160"/>
      <c r="F1473" s="160"/>
      <c r="G1473" s="160"/>
      <c r="H1473" s="157"/>
      <c r="I1473" s="160"/>
      <c r="J1473" s="157"/>
      <c r="K1473" s="157"/>
      <c r="L1473" s="159"/>
      <c r="M1473" s="100"/>
      <c r="N1473" s="100"/>
      <c r="O1473" s="130"/>
      <c r="P1473" s="130"/>
    </row>
    <row r="1474" spans="1:16">
      <c r="A1474" s="155"/>
      <c r="B1474" s="156"/>
      <c r="C1474" s="160"/>
      <c r="D1474" s="159"/>
      <c r="E1474" s="160"/>
      <c r="F1474" s="160"/>
      <c r="G1474" s="160"/>
      <c r="H1474" s="157"/>
      <c r="I1474" s="160"/>
      <c r="J1474" s="157"/>
      <c r="K1474" s="157"/>
      <c r="L1474" s="159"/>
      <c r="M1474" s="100"/>
      <c r="N1474" s="100"/>
      <c r="O1474" s="130"/>
      <c r="P1474" s="130"/>
    </row>
    <row r="1475" spans="1:16">
      <c r="A1475" s="155"/>
      <c r="B1475" s="156"/>
      <c r="C1475" s="160"/>
      <c r="D1475" s="159"/>
      <c r="E1475" s="160"/>
      <c r="F1475" s="160"/>
      <c r="G1475" s="160"/>
      <c r="H1475" s="157"/>
      <c r="I1475" s="160"/>
      <c r="J1475" s="157"/>
      <c r="K1475" s="157"/>
      <c r="L1475" s="159"/>
      <c r="M1475" s="100"/>
      <c r="N1475" s="100"/>
      <c r="O1475" s="130"/>
      <c r="P1475" s="130"/>
    </row>
    <row r="1476" spans="1:16">
      <c r="A1476" s="155"/>
      <c r="B1476" s="156"/>
      <c r="C1476" s="160"/>
      <c r="D1476" s="159"/>
      <c r="E1476" s="160"/>
      <c r="F1476" s="160"/>
      <c r="G1476" s="160"/>
      <c r="H1476" s="157"/>
      <c r="I1476" s="157"/>
      <c r="J1476" s="157"/>
      <c r="K1476" s="157"/>
      <c r="L1476" s="159"/>
      <c r="M1476" s="100"/>
      <c r="N1476" s="100"/>
      <c r="O1476" s="130"/>
      <c r="P1476" s="130"/>
    </row>
    <row r="1477" spans="1:16">
      <c r="A1477" s="155"/>
      <c r="B1477" s="156"/>
      <c r="C1477" s="160"/>
      <c r="D1477" s="159"/>
      <c r="E1477" s="160"/>
      <c r="F1477" s="160"/>
      <c r="G1477" s="160"/>
      <c r="H1477" s="157"/>
      <c r="I1477" s="160"/>
      <c r="J1477" s="157"/>
      <c r="K1477" s="157"/>
      <c r="L1477" s="159"/>
      <c r="M1477" s="100"/>
      <c r="N1477" s="100"/>
      <c r="O1477" s="130"/>
      <c r="P1477" s="130"/>
    </row>
    <row r="1478" spans="1:16">
      <c r="A1478" s="155"/>
      <c r="B1478" s="156"/>
      <c r="C1478" s="160"/>
      <c r="D1478" s="159"/>
      <c r="E1478" s="160"/>
      <c r="F1478" s="160"/>
      <c r="G1478" s="160"/>
      <c r="H1478" s="157"/>
      <c r="I1478" s="157"/>
      <c r="J1478" s="157"/>
      <c r="K1478" s="157"/>
      <c r="L1478" s="159"/>
      <c r="M1478" s="100"/>
      <c r="N1478" s="100"/>
      <c r="O1478" s="130"/>
      <c r="P1478" s="130"/>
    </row>
    <row r="1479" spans="1:16">
      <c r="A1479" s="155"/>
      <c r="B1479" s="156"/>
      <c r="C1479" s="160"/>
      <c r="D1479" s="159"/>
      <c r="E1479" s="160"/>
      <c r="F1479" s="160"/>
      <c r="G1479" s="160"/>
      <c r="H1479" s="157"/>
      <c r="I1479" s="157"/>
      <c r="J1479" s="157"/>
      <c r="K1479" s="160"/>
      <c r="L1479" s="159"/>
      <c r="M1479" s="100"/>
      <c r="N1479" s="100"/>
      <c r="O1479" s="130"/>
      <c r="P1479" s="130"/>
    </row>
    <row r="1480" spans="1:16">
      <c r="A1480" s="155"/>
      <c r="B1480" s="156"/>
      <c r="C1480" s="160"/>
      <c r="D1480" s="159"/>
      <c r="E1480" s="160"/>
      <c r="F1480" s="160"/>
      <c r="G1480" s="160"/>
      <c r="H1480" s="157"/>
      <c r="I1480" s="157"/>
      <c r="J1480" s="157"/>
      <c r="K1480" s="157"/>
      <c r="L1480" s="159"/>
      <c r="M1480" s="100"/>
      <c r="N1480" s="100"/>
      <c r="O1480" s="130"/>
      <c r="P1480" s="130"/>
    </row>
    <row r="1481" spans="1:16">
      <c r="A1481" s="155"/>
      <c r="B1481" s="156"/>
      <c r="C1481" s="160"/>
      <c r="D1481" s="159"/>
      <c r="E1481" s="160"/>
      <c r="F1481" s="160"/>
      <c r="G1481" s="160"/>
      <c r="H1481" s="157"/>
      <c r="I1481" s="157"/>
      <c r="J1481" s="157"/>
      <c r="K1481" s="157"/>
      <c r="L1481" s="159"/>
      <c r="M1481" s="100"/>
      <c r="N1481" s="100"/>
      <c r="O1481" s="130"/>
      <c r="P1481" s="130"/>
    </row>
    <row r="1482" spans="1:16">
      <c r="A1482" s="155"/>
      <c r="B1482" s="156"/>
      <c r="C1482" s="160"/>
      <c r="D1482" s="169"/>
      <c r="E1482" s="160"/>
      <c r="F1482" s="160"/>
      <c r="G1482" s="160"/>
      <c r="H1482" s="157"/>
      <c r="I1482" s="157"/>
      <c r="J1482" s="157"/>
      <c r="K1482" s="157"/>
      <c r="L1482" s="159"/>
      <c r="M1482" s="100"/>
      <c r="N1482" s="100"/>
      <c r="O1482" s="130"/>
      <c r="P1482" s="130"/>
    </row>
    <row r="1483" spans="1:16">
      <c r="A1483" s="155"/>
      <c r="B1483" s="156"/>
      <c r="C1483" s="161"/>
      <c r="D1483" s="159"/>
      <c r="E1483" s="157"/>
      <c r="F1483" s="160"/>
      <c r="G1483" s="160"/>
      <c r="H1483" s="157"/>
      <c r="I1483" s="157"/>
      <c r="J1483" s="157"/>
      <c r="K1483" s="157"/>
      <c r="L1483" s="159"/>
      <c r="M1483" s="100"/>
      <c r="N1483" s="100"/>
      <c r="O1483" s="130"/>
      <c r="P1483" s="130"/>
    </row>
    <row r="1484" spans="1:16">
      <c r="A1484" s="155"/>
      <c r="B1484" s="156"/>
      <c r="C1484" s="161"/>
      <c r="D1484" s="159"/>
      <c r="E1484" s="157"/>
      <c r="F1484" s="160"/>
      <c r="G1484" s="160"/>
      <c r="H1484" s="157"/>
      <c r="I1484" s="160"/>
      <c r="J1484" s="157"/>
      <c r="K1484" s="157"/>
      <c r="L1484" s="159"/>
      <c r="M1484" s="100"/>
      <c r="N1484" s="100"/>
      <c r="O1484" s="130"/>
      <c r="P1484" s="130"/>
    </row>
    <row r="1485" spans="1:16">
      <c r="A1485" s="155"/>
      <c r="B1485" s="156"/>
      <c r="C1485" s="161"/>
      <c r="D1485" s="159"/>
      <c r="E1485" s="157"/>
      <c r="F1485" s="157"/>
      <c r="G1485" s="160"/>
      <c r="H1485" s="157"/>
      <c r="I1485" s="160"/>
      <c r="J1485" s="157"/>
      <c r="K1485" s="157"/>
      <c r="L1485" s="159"/>
      <c r="M1485" s="100"/>
      <c r="N1485" s="100"/>
      <c r="O1485" s="130"/>
      <c r="P1485" s="130"/>
    </row>
    <row r="1486" spans="1:16">
      <c r="A1486" s="155"/>
      <c r="B1486" s="156"/>
      <c r="C1486" s="161"/>
      <c r="D1486" s="159"/>
      <c r="E1486" s="157"/>
      <c r="F1486" s="157"/>
      <c r="G1486" s="160"/>
      <c r="H1486" s="157"/>
      <c r="I1486" s="160"/>
      <c r="J1486" s="157"/>
      <c r="K1486" s="157"/>
      <c r="L1486" s="159"/>
      <c r="M1486" s="100"/>
      <c r="N1486" s="100"/>
      <c r="O1486" s="130"/>
      <c r="P1486" s="130"/>
    </row>
    <row r="1487" spans="1:16">
      <c r="A1487" s="155"/>
      <c r="B1487" s="156"/>
      <c r="C1487" s="161"/>
      <c r="D1487" s="159"/>
      <c r="E1487" s="157"/>
      <c r="F1487" s="157"/>
      <c r="G1487" s="160"/>
      <c r="H1487" s="157"/>
      <c r="I1487" s="160"/>
      <c r="J1487" s="157"/>
      <c r="K1487" s="157"/>
      <c r="L1487" s="159"/>
      <c r="M1487" s="100"/>
      <c r="N1487" s="100"/>
      <c r="O1487" s="130"/>
      <c r="P1487" s="130"/>
    </row>
    <row r="1488" spans="1:16">
      <c r="A1488" s="155"/>
      <c r="B1488" s="156"/>
      <c r="C1488" s="161"/>
      <c r="D1488" s="159"/>
      <c r="E1488" s="157"/>
      <c r="F1488" s="157"/>
      <c r="G1488" s="160"/>
      <c r="H1488" s="157"/>
      <c r="I1488" s="157"/>
      <c r="J1488" s="157"/>
      <c r="K1488" s="157"/>
      <c r="L1488" s="159"/>
      <c r="M1488" s="99"/>
      <c r="N1488" s="99"/>
      <c r="O1488" s="129"/>
      <c r="P1488" s="129"/>
    </row>
    <row r="1489" spans="1:16">
      <c r="A1489" s="155"/>
      <c r="B1489" s="156"/>
      <c r="C1489" s="161"/>
      <c r="D1489" s="159"/>
      <c r="E1489" s="157"/>
      <c r="F1489" s="160"/>
      <c r="G1489" s="160"/>
      <c r="H1489" s="157"/>
      <c r="I1489" s="160"/>
      <c r="J1489" s="157"/>
      <c r="K1489" s="157"/>
      <c r="L1489" s="159"/>
      <c r="M1489" s="100"/>
      <c r="N1489" s="100"/>
      <c r="O1489" s="130"/>
      <c r="P1489" s="130"/>
    </row>
    <row r="1490" spans="1:16">
      <c r="A1490" s="155"/>
      <c r="B1490" s="156"/>
      <c r="C1490" s="161"/>
      <c r="D1490" s="159"/>
      <c r="E1490" s="157"/>
      <c r="F1490" s="160"/>
      <c r="G1490" s="160"/>
      <c r="H1490" s="157"/>
      <c r="I1490" s="160"/>
      <c r="J1490" s="157"/>
      <c r="K1490" s="157"/>
      <c r="L1490" s="159"/>
      <c r="M1490" s="100"/>
      <c r="N1490" s="100"/>
      <c r="O1490" s="130"/>
      <c r="P1490" s="130"/>
    </row>
    <row r="1491" spans="1:16">
      <c r="A1491" s="155"/>
      <c r="B1491" s="156"/>
      <c r="C1491" s="161"/>
      <c r="D1491" s="159"/>
      <c r="E1491" s="157"/>
      <c r="F1491" s="157"/>
      <c r="G1491" s="160"/>
      <c r="H1491" s="157"/>
      <c r="I1491" s="157"/>
      <c r="J1491" s="157"/>
      <c r="K1491" s="157"/>
      <c r="L1491" s="159"/>
      <c r="M1491" s="100"/>
      <c r="N1491" s="100"/>
      <c r="O1491" s="130"/>
      <c r="P1491" s="130"/>
    </row>
    <row r="1492" spans="1:16">
      <c r="A1492" s="155"/>
      <c r="B1492" s="156"/>
      <c r="C1492" s="161"/>
      <c r="D1492" s="159"/>
      <c r="E1492" s="157"/>
      <c r="F1492" s="160"/>
      <c r="G1492" s="160"/>
      <c r="H1492" s="157"/>
      <c r="I1492" s="157"/>
      <c r="J1492" s="157"/>
      <c r="K1492" s="157"/>
      <c r="L1492" s="159"/>
      <c r="M1492" s="100"/>
      <c r="N1492" s="100"/>
      <c r="O1492" s="130"/>
      <c r="P1492" s="130"/>
    </row>
    <row r="1493" spans="1:16">
      <c r="A1493" s="155"/>
      <c r="B1493" s="156"/>
      <c r="C1493" s="161"/>
      <c r="D1493" s="159"/>
      <c r="E1493" s="157"/>
      <c r="F1493" s="160"/>
      <c r="G1493" s="160"/>
      <c r="H1493" s="157"/>
      <c r="I1493" s="157"/>
      <c r="J1493" s="157"/>
      <c r="K1493" s="157"/>
      <c r="L1493" s="159"/>
      <c r="M1493" s="100"/>
      <c r="N1493" s="100"/>
      <c r="O1493" s="130"/>
      <c r="P1493" s="130"/>
    </row>
    <row r="1494" spans="1:16">
      <c r="A1494" s="155"/>
      <c r="B1494" s="156"/>
      <c r="C1494" s="161"/>
      <c r="D1494" s="159"/>
      <c r="E1494" s="157"/>
      <c r="F1494" s="160"/>
      <c r="G1494" s="160"/>
      <c r="H1494" s="157"/>
      <c r="I1494" s="157"/>
      <c r="J1494" s="157"/>
      <c r="K1494" s="157"/>
      <c r="L1494" s="159"/>
      <c r="M1494" s="100"/>
      <c r="N1494" s="100"/>
      <c r="O1494" s="130"/>
      <c r="P1494" s="130"/>
    </row>
    <row r="1495" spans="1:16">
      <c r="A1495" s="155"/>
      <c r="B1495" s="156"/>
      <c r="C1495" s="161"/>
      <c r="D1495" s="159"/>
      <c r="E1495" s="157"/>
      <c r="F1495" s="160"/>
      <c r="G1495" s="160"/>
      <c r="H1495" s="157"/>
      <c r="I1495" s="160"/>
      <c r="J1495" s="157"/>
      <c r="K1495" s="157"/>
      <c r="L1495" s="159"/>
      <c r="M1495" s="100"/>
      <c r="N1495" s="100"/>
      <c r="O1495" s="130"/>
      <c r="P1495" s="130"/>
    </row>
    <row r="1496" spans="1:16">
      <c r="A1496" s="155"/>
      <c r="B1496" s="156"/>
      <c r="C1496" s="161"/>
      <c r="D1496" s="159"/>
      <c r="E1496" s="157"/>
      <c r="F1496" s="160"/>
      <c r="G1496" s="160"/>
      <c r="H1496" s="157"/>
      <c r="I1496" s="157"/>
      <c r="J1496" s="157"/>
      <c r="K1496" s="157"/>
      <c r="L1496" s="159"/>
      <c r="M1496" s="100"/>
      <c r="N1496" s="100"/>
      <c r="O1496" s="130"/>
      <c r="P1496" s="130"/>
    </row>
    <row r="1497" spans="1:16">
      <c r="A1497" s="155"/>
      <c r="B1497" s="156"/>
      <c r="C1497" s="161"/>
      <c r="D1497" s="159"/>
      <c r="E1497" s="157"/>
      <c r="F1497" s="160"/>
      <c r="G1497" s="160"/>
      <c r="H1497" s="157"/>
      <c r="I1497" s="157"/>
      <c r="J1497" s="157"/>
      <c r="K1497" s="157"/>
      <c r="L1497" s="159"/>
      <c r="M1497" s="99"/>
      <c r="N1497" s="99"/>
      <c r="O1497" s="129"/>
      <c r="P1497" s="129"/>
    </row>
    <row r="1498" spans="1:16">
      <c r="A1498" s="155"/>
      <c r="B1498" s="156"/>
      <c r="C1498" s="161"/>
      <c r="D1498" s="159"/>
      <c r="E1498" s="157"/>
      <c r="F1498" s="160"/>
      <c r="G1498" s="160"/>
      <c r="H1498" s="157"/>
      <c r="I1498" s="160"/>
      <c r="J1498" s="157"/>
      <c r="K1498" s="157"/>
      <c r="L1498" s="159"/>
      <c r="M1498" s="101"/>
      <c r="N1498" s="101"/>
      <c r="O1498" s="131"/>
      <c r="P1498" s="131"/>
    </row>
    <row r="1499" spans="1:16">
      <c r="A1499" s="155"/>
      <c r="B1499" s="156"/>
      <c r="C1499" s="161"/>
      <c r="D1499" s="159"/>
      <c r="E1499" s="160"/>
      <c r="F1499" s="160"/>
      <c r="G1499" s="160"/>
      <c r="H1499" s="157"/>
      <c r="I1499" s="160"/>
      <c r="J1499" s="157"/>
      <c r="K1499" s="157"/>
      <c r="L1499" s="159"/>
      <c r="M1499" s="100"/>
      <c r="N1499" s="100"/>
      <c r="O1499" s="130"/>
      <c r="P1499" s="130"/>
    </row>
    <row r="1500" spans="1:16">
      <c r="A1500" s="155"/>
      <c r="B1500" s="156"/>
      <c r="C1500" s="161"/>
      <c r="D1500" s="159"/>
      <c r="E1500" s="160"/>
      <c r="F1500" s="160"/>
      <c r="G1500" s="160"/>
      <c r="H1500" s="157"/>
      <c r="I1500" s="160"/>
      <c r="J1500" s="157"/>
      <c r="K1500" s="157"/>
      <c r="L1500" s="159"/>
      <c r="M1500" s="100"/>
      <c r="N1500" s="100"/>
      <c r="O1500" s="130"/>
      <c r="P1500" s="130"/>
    </row>
    <row r="1501" spans="1:16">
      <c r="A1501" s="155"/>
      <c r="B1501" s="156"/>
      <c r="C1501" s="161"/>
      <c r="D1501" s="159"/>
      <c r="E1501" s="160"/>
      <c r="F1501" s="160"/>
      <c r="G1501" s="160"/>
      <c r="H1501" s="157"/>
      <c r="I1501" s="160"/>
      <c r="J1501" s="157"/>
      <c r="K1501" s="157"/>
      <c r="L1501" s="159"/>
      <c r="M1501" s="100"/>
      <c r="N1501" s="100"/>
      <c r="O1501" s="130"/>
      <c r="P1501" s="130"/>
    </row>
    <row r="1502" spans="1:16">
      <c r="A1502" s="155"/>
      <c r="B1502" s="156"/>
      <c r="C1502" s="161"/>
      <c r="D1502" s="159"/>
      <c r="E1502" s="160"/>
      <c r="F1502" s="160"/>
      <c r="G1502" s="160"/>
      <c r="H1502" s="157"/>
      <c r="I1502" s="160"/>
      <c r="J1502" s="157"/>
      <c r="K1502" s="157"/>
      <c r="L1502" s="159"/>
      <c r="M1502" s="100"/>
      <c r="N1502" s="100"/>
      <c r="O1502" s="130"/>
      <c r="P1502" s="130"/>
    </row>
    <row r="1503" spans="1:16">
      <c r="A1503" s="155"/>
      <c r="B1503" s="156"/>
      <c r="C1503" s="161"/>
      <c r="D1503" s="159"/>
      <c r="E1503" s="160"/>
      <c r="F1503" s="160"/>
      <c r="G1503" s="160"/>
      <c r="H1503" s="157"/>
      <c r="I1503" s="157"/>
      <c r="J1503" s="157"/>
      <c r="K1503" s="157"/>
      <c r="L1503" s="159"/>
      <c r="M1503" s="99"/>
      <c r="N1503" s="99"/>
      <c r="O1503" s="129"/>
      <c r="P1503" s="129"/>
    </row>
    <row r="1504" spans="1:16">
      <c r="A1504" s="155"/>
      <c r="B1504" s="156"/>
      <c r="C1504" s="161"/>
      <c r="D1504" s="159"/>
      <c r="E1504" s="160"/>
      <c r="F1504" s="160"/>
      <c r="G1504" s="160"/>
      <c r="H1504" s="157"/>
      <c r="I1504" s="160"/>
      <c r="J1504" s="157"/>
      <c r="K1504" s="157"/>
      <c r="L1504" s="159"/>
      <c r="M1504" s="100"/>
      <c r="N1504" s="100"/>
      <c r="O1504" s="130"/>
      <c r="P1504" s="130"/>
    </row>
    <row r="1505" spans="1:16">
      <c r="A1505" s="155"/>
      <c r="B1505" s="156"/>
      <c r="C1505" s="161"/>
      <c r="D1505" s="159"/>
      <c r="E1505" s="160"/>
      <c r="F1505" s="160"/>
      <c r="G1505" s="160"/>
      <c r="H1505" s="157"/>
      <c r="I1505" s="157"/>
      <c r="J1505" s="160"/>
      <c r="K1505" s="160"/>
      <c r="L1505" s="159"/>
      <c r="M1505" s="100"/>
      <c r="N1505" s="100"/>
      <c r="O1505" s="130"/>
      <c r="P1505" s="130"/>
    </row>
    <row r="1506" spans="1:16">
      <c r="A1506" s="155"/>
      <c r="B1506" s="156"/>
      <c r="C1506" s="161"/>
      <c r="D1506" s="159"/>
      <c r="E1506" s="160"/>
      <c r="F1506" s="160"/>
      <c r="G1506" s="160"/>
      <c r="H1506" s="157"/>
      <c r="I1506" s="157"/>
      <c r="J1506" s="160"/>
      <c r="K1506" s="160"/>
      <c r="L1506" s="159"/>
      <c r="M1506" s="100"/>
      <c r="N1506" s="100"/>
      <c r="O1506" s="130"/>
      <c r="P1506" s="130"/>
    </row>
    <row r="1507" spans="1:16">
      <c r="A1507" s="155"/>
      <c r="B1507" s="156"/>
      <c r="C1507" s="160"/>
      <c r="D1507" s="159"/>
      <c r="E1507" s="160"/>
      <c r="F1507" s="160"/>
      <c r="G1507" s="160"/>
      <c r="H1507" s="157"/>
      <c r="I1507" s="160"/>
      <c r="J1507" s="160"/>
      <c r="K1507" s="160"/>
      <c r="L1507" s="159"/>
      <c r="M1507" s="100"/>
      <c r="N1507" s="100"/>
      <c r="O1507" s="130"/>
      <c r="P1507" s="130"/>
    </row>
    <row r="1508" spans="1:16">
      <c r="A1508" s="155"/>
      <c r="B1508" s="156"/>
      <c r="C1508" s="161"/>
      <c r="D1508" s="159"/>
      <c r="E1508" s="160"/>
      <c r="F1508" s="160"/>
      <c r="G1508" s="160"/>
      <c r="H1508" s="157"/>
      <c r="I1508" s="160"/>
      <c r="J1508" s="160"/>
      <c r="K1508" s="160"/>
      <c r="L1508" s="159"/>
      <c r="M1508" s="100"/>
      <c r="N1508" s="100"/>
      <c r="O1508" s="130"/>
      <c r="P1508" s="130"/>
    </row>
    <row r="1509" spans="1:16">
      <c r="A1509" s="155"/>
      <c r="B1509" s="156"/>
      <c r="C1509" s="161"/>
      <c r="D1509" s="159"/>
      <c r="E1509" s="160"/>
      <c r="F1509" s="160"/>
      <c r="G1509" s="160"/>
      <c r="H1509" s="157"/>
      <c r="I1509" s="160"/>
      <c r="J1509" s="160"/>
      <c r="K1509" s="160"/>
      <c r="L1509" s="159"/>
      <c r="M1509" s="100"/>
      <c r="N1509" s="100"/>
      <c r="O1509" s="130"/>
      <c r="P1509" s="130"/>
    </row>
    <row r="1510" spans="1:16">
      <c r="A1510" s="155"/>
      <c r="B1510" s="156"/>
      <c r="C1510" s="161"/>
      <c r="D1510" s="159"/>
      <c r="E1510" s="160"/>
      <c r="F1510" s="160"/>
      <c r="G1510" s="160"/>
      <c r="H1510" s="157"/>
      <c r="I1510" s="160"/>
      <c r="J1510" s="160"/>
      <c r="K1510" s="160"/>
      <c r="L1510" s="159"/>
      <c r="M1510" s="100"/>
      <c r="N1510" s="100"/>
      <c r="O1510" s="130"/>
      <c r="P1510" s="130"/>
    </row>
    <row r="1511" spans="1:16">
      <c r="A1511" s="155"/>
      <c r="B1511" s="156"/>
      <c r="C1511" s="161"/>
      <c r="D1511" s="159"/>
      <c r="E1511" s="160"/>
      <c r="F1511" s="160"/>
      <c r="G1511" s="160"/>
      <c r="H1511" s="157"/>
      <c r="I1511" s="160"/>
      <c r="J1511" s="160"/>
      <c r="K1511" s="160"/>
      <c r="L1511" s="159"/>
      <c r="M1511" s="100"/>
      <c r="N1511" s="100"/>
      <c r="O1511" s="130"/>
      <c r="P1511" s="130"/>
    </row>
    <row r="1512" spans="1:16">
      <c r="A1512" s="155"/>
      <c r="B1512" s="156"/>
      <c r="C1512" s="161"/>
      <c r="D1512" s="159"/>
      <c r="E1512" s="160"/>
      <c r="F1512" s="160"/>
      <c r="G1512" s="160"/>
      <c r="H1512" s="157"/>
      <c r="I1512" s="160"/>
      <c r="J1512" s="160"/>
      <c r="K1512" s="160"/>
      <c r="L1512" s="159"/>
      <c r="M1512" s="100"/>
      <c r="N1512" s="100"/>
      <c r="O1512" s="130"/>
      <c r="P1512" s="130"/>
    </row>
    <row r="1513" spans="1:16">
      <c r="A1513" s="155"/>
      <c r="B1513" s="156"/>
      <c r="C1513" s="161"/>
      <c r="D1513" s="159"/>
      <c r="E1513" s="160"/>
      <c r="F1513" s="160"/>
      <c r="G1513" s="160"/>
      <c r="H1513" s="160"/>
      <c r="I1513" s="160"/>
      <c r="J1513" s="160"/>
      <c r="K1513" s="160"/>
      <c r="L1513" s="159"/>
      <c r="M1513" s="100"/>
      <c r="N1513" s="100"/>
      <c r="O1513" s="130"/>
      <c r="P1513" s="130"/>
    </row>
    <row r="1514" spans="1:16">
      <c r="A1514" s="155"/>
      <c r="B1514" s="156"/>
      <c r="C1514" s="161"/>
      <c r="D1514" s="159"/>
      <c r="E1514" s="160"/>
      <c r="F1514" s="160"/>
      <c r="G1514" s="160"/>
      <c r="H1514" s="157"/>
      <c r="I1514" s="157"/>
      <c r="J1514" s="160"/>
      <c r="K1514" s="160"/>
      <c r="L1514" s="159"/>
      <c r="M1514" s="100"/>
      <c r="N1514" s="100"/>
      <c r="O1514" s="130"/>
      <c r="P1514" s="130"/>
    </row>
    <row r="1515" spans="1:16">
      <c r="A1515" s="155"/>
      <c r="B1515" s="156"/>
      <c r="C1515" s="161"/>
      <c r="D1515" s="159"/>
      <c r="E1515" s="160"/>
      <c r="F1515" s="160"/>
      <c r="G1515" s="160"/>
      <c r="H1515" s="157"/>
      <c r="I1515" s="160"/>
      <c r="J1515" s="160"/>
      <c r="K1515" s="160"/>
      <c r="L1515" s="159"/>
      <c r="M1515" s="100"/>
      <c r="N1515" s="100"/>
      <c r="O1515" s="130"/>
      <c r="P1515" s="130"/>
    </row>
    <row r="1516" spans="1:16">
      <c r="A1516" s="155"/>
      <c r="B1516" s="156"/>
      <c r="C1516" s="161"/>
      <c r="D1516" s="159"/>
      <c r="E1516" s="160"/>
      <c r="F1516" s="160"/>
      <c r="G1516" s="160"/>
      <c r="H1516" s="157"/>
      <c r="I1516" s="160"/>
      <c r="J1516" s="160"/>
      <c r="K1516" s="160"/>
      <c r="L1516" s="159"/>
      <c r="M1516" s="100"/>
      <c r="N1516" s="100"/>
      <c r="O1516" s="130"/>
      <c r="P1516" s="130"/>
    </row>
    <row r="1517" spans="1:16">
      <c r="A1517" s="155"/>
      <c r="B1517" s="156"/>
      <c r="C1517" s="161"/>
      <c r="D1517" s="159"/>
      <c r="E1517" s="160"/>
      <c r="F1517" s="160"/>
      <c r="G1517" s="160"/>
      <c r="H1517" s="157"/>
      <c r="I1517" s="157"/>
      <c r="J1517" s="160"/>
      <c r="K1517" s="160"/>
      <c r="L1517" s="159"/>
      <c r="M1517" s="100"/>
      <c r="N1517" s="100"/>
      <c r="O1517" s="130"/>
      <c r="P1517" s="130"/>
    </row>
    <row r="1518" spans="1:16">
      <c r="A1518" s="155"/>
      <c r="B1518" s="156"/>
      <c r="C1518" s="161"/>
      <c r="D1518" s="159"/>
      <c r="E1518" s="160"/>
      <c r="F1518" s="160"/>
      <c r="G1518" s="160"/>
      <c r="H1518" s="157"/>
      <c r="I1518" s="160"/>
      <c r="J1518" s="160"/>
      <c r="K1518" s="160"/>
      <c r="L1518" s="159"/>
      <c r="M1518" s="100"/>
      <c r="N1518" s="100"/>
      <c r="O1518" s="130"/>
      <c r="P1518" s="130"/>
    </row>
    <row r="1519" spans="1:16">
      <c r="A1519" s="155"/>
      <c r="B1519" s="156"/>
      <c r="C1519" s="161"/>
      <c r="D1519" s="159"/>
      <c r="E1519" s="160"/>
      <c r="F1519" s="160"/>
      <c r="G1519" s="160"/>
      <c r="H1519" s="157"/>
      <c r="I1519" s="160"/>
      <c r="J1519" s="160"/>
      <c r="K1519" s="160"/>
      <c r="L1519" s="159"/>
      <c r="M1519" s="100"/>
      <c r="N1519" s="100"/>
      <c r="O1519" s="130"/>
      <c r="P1519" s="130"/>
    </row>
    <row r="1520" spans="1:16">
      <c r="A1520" s="155"/>
      <c r="B1520" s="156"/>
      <c r="C1520" s="161"/>
      <c r="D1520" s="159"/>
      <c r="E1520" s="160"/>
      <c r="F1520" s="160"/>
      <c r="G1520" s="160"/>
      <c r="H1520" s="157"/>
      <c r="I1520" s="157"/>
      <c r="J1520" s="160"/>
      <c r="K1520" s="160"/>
      <c r="L1520" s="159"/>
      <c r="M1520" s="100"/>
      <c r="N1520" s="100"/>
      <c r="O1520" s="130"/>
      <c r="P1520" s="130"/>
    </row>
    <row r="1521" spans="1:16">
      <c r="A1521" s="155"/>
      <c r="B1521" s="156"/>
      <c r="C1521" s="161"/>
      <c r="D1521" s="159"/>
      <c r="E1521" s="160"/>
      <c r="F1521" s="160"/>
      <c r="G1521" s="160"/>
      <c r="H1521" s="157"/>
      <c r="I1521" s="160"/>
      <c r="J1521" s="160"/>
      <c r="K1521" s="160"/>
      <c r="L1521" s="159"/>
      <c r="M1521" s="100"/>
      <c r="N1521" s="100"/>
      <c r="O1521" s="130"/>
      <c r="P1521" s="130"/>
    </row>
    <row r="1522" spans="1:16">
      <c r="A1522" s="155"/>
      <c r="B1522" s="156"/>
      <c r="C1522" s="161"/>
      <c r="D1522" s="159"/>
      <c r="E1522" s="160"/>
      <c r="F1522" s="160"/>
      <c r="G1522" s="160"/>
      <c r="H1522" s="157"/>
      <c r="I1522" s="160"/>
      <c r="J1522" s="160"/>
      <c r="K1522" s="160"/>
      <c r="L1522" s="159"/>
      <c r="M1522" s="100"/>
      <c r="N1522" s="100"/>
      <c r="O1522" s="130"/>
      <c r="P1522" s="130"/>
    </row>
    <row r="1523" spans="1:16">
      <c r="A1523" s="155"/>
      <c r="B1523" s="156"/>
      <c r="C1523" s="161"/>
      <c r="D1523" s="159"/>
      <c r="E1523" s="160"/>
      <c r="F1523" s="160"/>
      <c r="G1523" s="160"/>
      <c r="H1523" s="160"/>
      <c r="I1523" s="160"/>
      <c r="J1523" s="160"/>
      <c r="K1523" s="160"/>
      <c r="L1523" s="159"/>
      <c r="M1523" s="100"/>
      <c r="N1523" s="100"/>
      <c r="O1523" s="130"/>
      <c r="P1523" s="130"/>
    </row>
    <row r="1524" spans="1:16">
      <c r="A1524" s="155"/>
      <c r="B1524" s="156"/>
      <c r="C1524" s="161"/>
      <c r="D1524" s="159"/>
      <c r="E1524" s="160"/>
      <c r="F1524" s="160"/>
      <c r="G1524" s="160"/>
      <c r="H1524" s="157"/>
      <c r="I1524" s="160"/>
      <c r="J1524" s="160"/>
      <c r="K1524" s="160"/>
      <c r="L1524" s="159"/>
      <c r="M1524" s="100"/>
      <c r="N1524" s="100"/>
      <c r="O1524" s="130"/>
      <c r="P1524" s="130"/>
    </row>
    <row r="1525" spans="1:16">
      <c r="A1525" s="155"/>
      <c r="B1525" s="156"/>
      <c r="C1525" s="161"/>
      <c r="D1525" s="159"/>
      <c r="E1525" s="160"/>
      <c r="F1525" s="160"/>
      <c r="G1525" s="160"/>
      <c r="H1525" s="157"/>
      <c r="I1525" s="160"/>
      <c r="J1525" s="160"/>
      <c r="K1525" s="160"/>
      <c r="L1525" s="159"/>
      <c r="M1525" s="100"/>
      <c r="N1525" s="100"/>
      <c r="O1525" s="130"/>
      <c r="P1525" s="130"/>
    </row>
    <row r="1526" spans="1:16">
      <c r="A1526" s="155"/>
      <c r="B1526" s="156"/>
      <c r="C1526" s="161"/>
      <c r="D1526" s="159"/>
      <c r="E1526" s="160"/>
      <c r="F1526" s="160"/>
      <c r="G1526" s="160"/>
      <c r="H1526" s="157"/>
      <c r="I1526" s="160"/>
      <c r="J1526" s="160"/>
      <c r="K1526" s="160"/>
      <c r="L1526" s="159"/>
      <c r="M1526" s="100"/>
      <c r="N1526" s="100"/>
      <c r="O1526" s="130"/>
      <c r="P1526" s="130"/>
    </row>
    <row r="1527" spans="1:16">
      <c r="A1527" s="155"/>
      <c r="B1527" s="156"/>
      <c r="C1527" s="161"/>
      <c r="D1527" s="159"/>
      <c r="E1527" s="160"/>
      <c r="F1527" s="160"/>
      <c r="G1527" s="160"/>
      <c r="H1527" s="157"/>
      <c r="I1527" s="157"/>
      <c r="J1527" s="160"/>
      <c r="K1527" s="160"/>
      <c r="L1527" s="159"/>
      <c r="M1527" s="100"/>
      <c r="N1527" s="100"/>
      <c r="O1527" s="130"/>
      <c r="P1527" s="130"/>
    </row>
    <row r="1528" spans="1:16">
      <c r="A1528" s="155"/>
      <c r="B1528" s="156"/>
      <c r="C1528" s="161"/>
      <c r="D1528" s="159"/>
      <c r="E1528" s="160"/>
      <c r="F1528" s="160"/>
      <c r="G1528" s="160"/>
      <c r="H1528" s="157"/>
      <c r="I1528" s="160"/>
      <c r="J1528" s="160"/>
      <c r="K1528" s="160"/>
      <c r="L1528" s="159"/>
      <c r="M1528" s="100"/>
      <c r="N1528" s="100"/>
      <c r="O1528" s="130"/>
      <c r="P1528" s="130"/>
    </row>
    <row r="1529" spans="1:16">
      <c r="A1529" s="155"/>
      <c r="B1529" s="156"/>
      <c r="C1529" s="161"/>
      <c r="D1529" s="159"/>
      <c r="E1529" s="160"/>
      <c r="F1529" s="160"/>
      <c r="G1529" s="160"/>
      <c r="H1529" s="157"/>
      <c r="I1529" s="157"/>
      <c r="J1529" s="160"/>
      <c r="K1529" s="160"/>
      <c r="L1529" s="159"/>
      <c r="M1529" s="100"/>
      <c r="N1529" s="100"/>
      <c r="O1529" s="130"/>
      <c r="P1529" s="130"/>
    </row>
    <row r="1530" spans="1:16">
      <c r="A1530" s="155"/>
      <c r="B1530" s="156"/>
      <c r="C1530" s="161"/>
      <c r="D1530" s="159"/>
      <c r="E1530" s="160"/>
      <c r="F1530" s="160"/>
      <c r="G1530" s="160"/>
      <c r="H1530" s="157"/>
      <c r="I1530" s="157"/>
      <c r="J1530" s="160"/>
      <c r="K1530" s="160"/>
      <c r="L1530" s="159"/>
      <c r="M1530" s="100"/>
      <c r="N1530" s="100"/>
      <c r="O1530" s="130"/>
      <c r="P1530" s="130"/>
    </row>
    <row r="1531" spans="1:16">
      <c r="A1531" s="155"/>
      <c r="B1531" s="156"/>
      <c r="C1531" s="161"/>
      <c r="D1531" s="159"/>
      <c r="E1531" s="160"/>
      <c r="F1531" s="160"/>
      <c r="G1531" s="160"/>
      <c r="H1531" s="157"/>
      <c r="I1531" s="157"/>
      <c r="J1531" s="160"/>
      <c r="K1531" s="160"/>
      <c r="L1531" s="159"/>
      <c r="M1531" s="100"/>
      <c r="N1531" s="100"/>
      <c r="O1531" s="130"/>
      <c r="P1531" s="130"/>
    </row>
    <row r="1532" spans="1:16">
      <c r="A1532" s="155"/>
      <c r="B1532" s="156"/>
      <c r="C1532" s="161"/>
      <c r="D1532" s="159"/>
      <c r="E1532" s="160"/>
      <c r="F1532" s="160"/>
      <c r="G1532" s="160"/>
      <c r="H1532" s="157"/>
      <c r="I1532" s="157"/>
      <c r="J1532" s="160"/>
      <c r="K1532" s="160"/>
      <c r="L1532" s="159"/>
      <c r="M1532" s="100"/>
      <c r="N1532" s="100"/>
      <c r="O1532" s="130"/>
      <c r="P1532" s="130"/>
    </row>
    <row r="1533" spans="1:16">
      <c r="A1533" s="155"/>
      <c r="B1533" s="156"/>
      <c r="C1533" s="161"/>
      <c r="D1533" s="159"/>
      <c r="E1533" s="160"/>
      <c r="F1533" s="160"/>
      <c r="G1533" s="160"/>
      <c r="H1533" s="157"/>
      <c r="I1533" s="157"/>
      <c r="J1533" s="160"/>
      <c r="K1533" s="160"/>
      <c r="L1533" s="159"/>
      <c r="M1533" s="100"/>
      <c r="N1533" s="100"/>
      <c r="O1533" s="130"/>
      <c r="P1533" s="130"/>
    </row>
    <row r="1534" spans="1:16">
      <c r="A1534" s="155"/>
      <c r="B1534" s="156"/>
      <c r="C1534" s="161"/>
      <c r="D1534" s="159"/>
      <c r="E1534" s="160"/>
      <c r="F1534" s="160"/>
      <c r="G1534" s="160"/>
      <c r="H1534" s="160"/>
      <c r="I1534" s="160"/>
      <c r="J1534" s="160"/>
      <c r="K1534" s="160"/>
      <c r="L1534" s="159"/>
      <c r="M1534" s="100"/>
      <c r="N1534" s="100"/>
      <c r="O1534" s="130"/>
      <c r="P1534" s="130"/>
    </row>
    <row r="1535" spans="1:16">
      <c r="A1535" s="155"/>
      <c r="B1535" s="156"/>
      <c r="C1535" s="161"/>
      <c r="D1535" s="159"/>
      <c r="E1535" s="160"/>
      <c r="F1535" s="160"/>
      <c r="G1535" s="160"/>
      <c r="H1535" s="157"/>
      <c r="I1535" s="160"/>
      <c r="J1535" s="160"/>
      <c r="K1535" s="157"/>
      <c r="L1535" s="159"/>
      <c r="M1535" s="100"/>
      <c r="N1535" s="100"/>
      <c r="O1535" s="130"/>
      <c r="P1535" s="130"/>
    </row>
    <row r="1536" spans="1:16">
      <c r="A1536" s="155"/>
      <c r="B1536" s="156"/>
      <c r="C1536" s="161"/>
      <c r="D1536" s="159"/>
      <c r="E1536" s="160"/>
      <c r="F1536" s="160"/>
      <c r="G1536" s="160"/>
      <c r="H1536" s="160"/>
      <c r="I1536" s="160"/>
      <c r="J1536" s="160"/>
      <c r="K1536" s="157"/>
      <c r="L1536" s="159"/>
      <c r="M1536" s="100"/>
      <c r="N1536" s="100"/>
      <c r="O1536" s="130"/>
      <c r="P1536" s="130"/>
    </row>
    <row r="1537" spans="1:16">
      <c r="A1537" s="155"/>
      <c r="B1537" s="156"/>
      <c r="C1537" s="161"/>
      <c r="D1537" s="159"/>
      <c r="E1537" s="160"/>
      <c r="F1537" s="160"/>
      <c r="G1537" s="160"/>
      <c r="H1537" s="157"/>
      <c r="I1537" s="157"/>
      <c r="J1537" s="160"/>
      <c r="K1537" s="157"/>
      <c r="L1537" s="159"/>
      <c r="M1537" s="100"/>
      <c r="N1537" s="100"/>
      <c r="O1537" s="130"/>
      <c r="P1537" s="130"/>
    </row>
    <row r="1538" spans="1:16">
      <c r="A1538" s="155"/>
      <c r="B1538" s="156"/>
      <c r="C1538" s="161"/>
      <c r="D1538" s="159"/>
      <c r="E1538" s="160"/>
      <c r="F1538" s="160"/>
      <c r="G1538" s="160"/>
      <c r="H1538" s="157"/>
      <c r="I1538" s="157"/>
      <c r="J1538" s="157"/>
      <c r="K1538" s="160"/>
      <c r="L1538" s="159"/>
      <c r="M1538" s="100"/>
      <c r="N1538" s="100"/>
      <c r="O1538" s="130"/>
      <c r="P1538" s="130"/>
    </row>
    <row r="1539" spans="1:16">
      <c r="A1539" s="155"/>
      <c r="B1539" s="156"/>
      <c r="C1539" s="161"/>
      <c r="D1539" s="159"/>
      <c r="E1539" s="160"/>
      <c r="F1539" s="160"/>
      <c r="G1539" s="160"/>
      <c r="H1539" s="157"/>
      <c r="I1539" s="160"/>
      <c r="J1539" s="160"/>
      <c r="K1539" s="160"/>
      <c r="L1539" s="159"/>
      <c r="M1539" s="100"/>
      <c r="N1539" s="100"/>
      <c r="O1539" s="130"/>
      <c r="P1539" s="130"/>
    </row>
    <row r="1540" spans="1:16">
      <c r="A1540" s="155"/>
      <c r="B1540" s="156"/>
      <c r="C1540" s="161"/>
      <c r="D1540" s="159"/>
      <c r="E1540" s="160"/>
      <c r="F1540" s="160"/>
      <c r="G1540" s="160"/>
      <c r="H1540" s="157"/>
      <c r="I1540" s="157"/>
      <c r="J1540" s="160"/>
      <c r="K1540" s="160"/>
      <c r="L1540" s="159"/>
      <c r="M1540" s="100"/>
      <c r="N1540" s="100"/>
      <c r="O1540" s="130"/>
      <c r="P1540" s="130"/>
    </row>
    <row r="1541" spans="1:16">
      <c r="A1541" s="155"/>
      <c r="B1541" s="156"/>
      <c r="C1541" s="161"/>
      <c r="D1541" s="159"/>
      <c r="E1541" s="160"/>
      <c r="F1541" s="160"/>
      <c r="G1541" s="160"/>
      <c r="H1541" s="157"/>
      <c r="I1541" s="160"/>
      <c r="J1541" s="160"/>
      <c r="K1541" s="160"/>
      <c r="L1541" s="159"/>
      <c r="M1541" s="100"/>
      <c r="N1541" s="100"/>
      <c r="O1541" s="130"/>
      <c r="P1541" s="130"/>
    </row>
    <row r="1542" spans="1:16">
      <c r="A1542" s="155"/>
      <c r="B1542" s="156"/>
      <c r="C1542" s="161"/>
      <c r="D1542" s="159"/>
      <c r="E1542" s="160"/>
      <c r="F1542" s="160"/>
      <c r="G1542" s="160"/>
      <c r="H1542" s="157"/>
      <c r="I1542" s="160"/>
      <c r="J1542" s="160"/>
      <c r="K1542" s="160"/>
      <c r="L1542" s="159"/>
      <c r="M1542" s="100"/>
      <c r="N1542" s="100"/>
      <c r="O1542" s="130"/>
      <c r="P1542" s="130"/>
    </row>
    <row r="1543" spans="1:16">
      <c r="A1543" s="155"/>
      <c r="B1543" s="156"/>
      <c r="C1543" s="161"/>
      <c r="D1543" s="159"/>
      <c r="E1543" s="160"/>
      <c r="F1543" s="160"/>
      <c r="G1543" s="160"/>
      <c r="H1543" s="157"/>
      <c r="I1543" s="160"/>
      <c r="J1543" s="160"/>
      <c r="K1543" s="160"/>
      <c r="L1543" s="159"/>
      <c r="M1543" s="100"/>
      <c r="N1543" s="100"/>
      <c r="O1543" s="130"/>
      <c r="P1543" s="130"/>
    </row>
    <row r="1544" spans="1:16">
      <c r="A1544" s="155"/>
      <c r="B1544" s="156"/>
      <c r="C1544" s="161"/>
      <c r="D1544" s="159"/>
      <c r="E1544" s="160"/>
      <c r="F1544" s="160"/>
      <c r="G1544" s="160"/>
      <c r="H1544" s="157"/>
      <c r="I1544" s="160"/>
      <c r="J1544" s="160"/>
      <c r="K1544" s="160"/>
      <c r="L1544" s="159"/>
      <c r="M1544" s="100"/>
      <c r="N1544" s="100"/>
      <c r="O1544" s="130"/>
      <c r="P1544" s="130"/>
    </row>
    <row r="1545" spans="1:16">
      <c r="A1545" s="155"/>
      <c r="B1545" s="156"/>
      <c r="C1545" s="161"/>
      <c r="D1545" s="159"/>
      <c r="E1545" s="160"/>
      <c r="F1545" s="160"/>
      <c r="G1545" s="160"/>
      <c r="H1545" s="157"/>
      <c r="I1545" s="157"/>
      <c r="J1545" s="160"/>
      <c r="K1545" s="160"/>
      <c r="L1545" s="159"/>
      <c r="M1545" s="100"/>
      <c r="N1545" s="100"/>
      <c r="O1545" s="130"/>
      <c r="P1545" s="130"/>
    </row>
    <row r="1546" spans="1:16">
      <c r="A1546" s="155"/>
      <c r="B1546" s="156"/>
      <c r="C1546" s="161"/>
      <c r="D1546" s="159"/>
      <c r="E1546" s="160"/>
      <c r="F1546" s="160"/>
      <c r="G1546" s="160"/>
      <c r="H1546" s="157"/>
      <c r="I1546" s="160"/>
      <c r="J1546" s="160"/>
      <c r="K1546" s="160"/>
      <c r="L1546" s="159"/>
      <c r="M1546" s="100"/>
      <c r="N1546" s="100"/>
      <c r="O1546" s="130"/>
      <c r="P1546" s="130"/>
    </row>
    <row r="1547" spans="1:16">
      <c r="A1547" s="155"/>
      <c r="B1547" s="156"/>
      <c r="C1547" s="161"/>
      <c r="D1547" s="159"/>
      <c r="E1547" s="160"/>
      <c r="F1547" s="160"/>
      <c r="G1547" s="160"/>
      <c r="H1547" s="157"/>
      <c r="I1547" s="160"/>
      <c r="J1547" s="160"/>
      <c r="K1547" s="160"/>
      <c r="L1547" s="159"/>
      <c r="M1547" s="100"/>
      <c r="N1547" s="100"/>
      <c r="O1547" s="130"/>
      <c r="P1547" s="130"/>
    </row>
    <row r="1548" spans="1:16">
      <c r="A1548" s="155"/>
      <c r="B1548" s="156"/>
      <c r="C1548" s="161"/>
      <c r="D1548" s="159"/>
      <c r="E1548" s="160"/>
      <c r="F1548" s="160"/>
      <c r="G1548" s="160"/>
      <c r="H1548" s="157"/>
      <c r="I1548" s="160"/>
      <c r="J1548" s="160"/>
      <c r="K1548" s="160"/>
      <c r="L1548" s="159"/>
      <c r="M1548" s="100"/>
      <c r="N1548" s="100"/>
      <c r="O1548" s="130"/>
      <c r="P1548" s="130"/>
    </row>
    <row r="1549" spans="1:16">
      <c r="A1549" s="155"/>
      <c r="B1549" s="156"/>
      <c r="C1549" s="161"/>
      <c r="D1549" s="159"/>
      <c r="E1549" s="160"/>
      <c r="F1549" s="160"/>
      <c r="G1549" s="160"/>
      <c r="H1549" s="157"/>
      <c r="I1549" s="160"/>
      <c r="J1549" s="160"/>
      <c r="K1549" s="160"/>
      <c r="L1549" s="159"/>
      <c r="M1549" s="100"/>
      <c r="N1549" s="100"/>
      <c r="O1549" s="130"/>
      <c r="P1549" s="130"/>
    </row>
    <row r="1550" spans="1:16">
      <c r="A1550" s="155"/>
      <c r="B1550" s="156"/>
      <c r="C1550" s="161"/>
      <c r="D1550" s="159"/>
      <c r="E1550" s="160"/>
      <c r="F1550" s="160"/>
      <c r="G1550" s="160"/>
      <c r="H1550" s="157"/>
      <c r="I1550" s="160"/>
      <c r="J1550" s="160"/>
      <c r="K1550" s="160"/>
      <c r="L1550" s="159"/>
      <c r="M1550" s="100"/>
      <c r="N1550" s="100"/>
      <c r="O1550" s="130"/>
      <c r="P1550" s="130"/>
    </row>
    <row r="1551" spans="1:16">
      <c r="A1551" s="155"/>
      <c r="B1551" s="156"/>
      <c r="C1551" s="161"/>
      <c r="D1551" s="159"/>
      <c r="E1551" s="160"/>
      <c r="F1551" s="160"/>
      <c r="G1551" s="160"/>
      <c r="H1551" s="157"/>
      <c r="I1551" s="160"/>
      <c r="J1551" s="160"/>
      <c r="K1551" s="160"/>
      <c r="L1551" s="159"/>
      <c r="M1551" s="100"/>
      <c r="N1551" s="100"/>
      <c r="O1551" s="130"/>
      <c r="P1551" s="130"/>
    </row>
    <row r="1552" spans="1:16">
      <c r="A1552" s="155"/>
      <c r="B1552" s="156"/>
      <c r="C1552" s="161"/>
      <c r="D1552" s="159"/>
      <c r="E1552" s="160"/>
      <c r="F1552" s="160"/>
      <c r="G1552" s="160"/>
      <c r="H1552" s="157"/>
      <c r="I1552" s="160"/>
      <c r="J1552" s="160"/>
      <c r="K1552" s="160"/>
      <c r="L1552" s="159"/>
      <c r="M1552" s="100"/>
      <c r="N1552" s="100"/>
      <c r="O1552" s="130"/>
      <c r="P1552" s="130"/>
    </row>
    <row r="1553" spans="1:16">
      <c r="A1553" s="155"/>
      <c r="B1553" s="156"/>
      <c r="C1553" s="161"/>
      <c r="D1553" s="159"/>
      <c r="E1553" s="160"/>
      <c r="F1553" s="160"/>
      <c r="G1553" s="160"/>
      <c r="H1553" s="157"/>
      <c r="I1553" s="160"/>
      <c r="J1553" s="160"/>
      <c r="K1553" s="160"/>
      <c r="L1553" s="159"/>
      <c r="M1553" s="100"/>
      <c r="N1553" s="100"/>
      <c r="O1553" s="130"/>
      <c r="P1553" s="130"/>
    </row>
    <row r="1554" spans="1:16">
      <c r="A1554" s="155"/>
      <c r="B1554" s="156"/>
      <c r="C1554" s="161"/>
      <c r="D1554" s="159"/>
      <c r="E1554" s="160"/>
      <c r="F1554" s="160"/>
      <c r="G1554" s="160"/>
      <c r="H1554" s="157"/>
      <c r="I1554" s="160"/>
      <c r="J1554" s="160"/>
      <c r="K1554" s="160"/>
      <c r="L1554" s="159"/>
      <c r="M1554" s="100"/>
      <c r="N1554" s="100"/>
      <c r="O1554" s="130"/>
      <c r="P1554" s="130"/>
    </row>
    <row r="1555" spans="1:16">
      <c r="A1555" s="155"/>
      <c r="B1555" s="156"/>
      <c r="C1555" s="161"/>
      <c r="D1555" s="159"/>
      <c r="E1555" s="160"/>
      <c r="F1555" s="160"/>
      <c r="G1555" s="160"/>
      <c r="H1555" s="157"/>
      <c r="I1555" s="157"/>
      <c r="J1555" s="160"/>
      <c r="K1555" s="160"/>
      <c r="L1555" s="159"/>
      <c r="M1555" s="100"/>
      <c r="N1555" s="100"/>
      <c r="O1555" s="130"/>
      <c r="P1555" s="130"/>
    </row>
    <row r="1556" spans="1:16">
      <c r="A1556" s="155"/>
      <c r="B1556" s="156"/>
      <c r="C1556" s="161"/>
      <c r="D1556" s="159"/>
      <c r="E1556" s="160"/>
      <c r="F1556" s="160"/>
      <c r="G1556" s="160"/>
      <c r="H1556" s="157"/>
      <c r="I1556" s="160"/>
      <c r="J1556" s="157"/>
      <c r="K1556" s="157"/>
      <c r="L1556" s="159"/>
      <c r="M1556" s="100"/>
      <c r="N1556" s="100"/>
      <c r="O1556" s="130"/>
      <c r="P1556" s="130"/>
    </row>
    <row r="1557" spans="1:16">
      <c r="A1557" s="155"/>
      <c r="B1557" s="156"/>
      <c r="C1557" s="161"/>
      <c r="D1557" s="159"/>
      <c r="E1557" s="160"/>
      <c r="F1557" s="160"/>
      <c r="G1557" s="160"/>
      <c r="H1557" s="157"/>
      <c r="I1557" s="160"/>
      <c r="J1557" s="157"/>
      <c r="K1557" s="157"/>
      <c r="L1557" s="159"/>
      <c r="M1557" s="100"/>
      <c r="N1557" s="100"/>
      <c r="O1557" s="130"/>
      <c r="P1557" s="130"/>
    </row>
    <row r="1558" spans="1:16">
      <c r="A1558" s="155"/>
      <c r="B1558" s="156"/>
      <c r="C1558" s="161"/>
      <c r="D1558" s="159"/>
      <c r="E1558" s="160"/>
      <c r="F1558" s="160"/>
      <c r="G1558" s="160"/>
      <c r="H1558" s="157"/>
      <c r="I1558" s="157"/>
      <c r="J1558" s="157"/>
      <c r="K1558" s="157"/>
      <c r="L1558" s="159"/>
      <c r="M1558" s="100"/>
      <c r="N1558" s="100"/>
      <c r="O1558" s="130"/>
      <c r="P1558" s="130"/>
    </row>
    <row r="1559" spans="1:16">
      <c r="A1559" s="155"/>
      <c r="B1559" s="156"/>
      <c r="C1559" s="161"/>
      <c r="D1559" s="159"/>
      <c r="E1559" s="160"/>
      <c r="F1559" s="160"/>
      <c r="G1559" s="160"/>
      <c r="H1559" s="157"/>
      <c r="I1559" s="157"/>
      <c r="J1559" s="157"/>
      <c r="K1559" s="160"/>
      <c r="L1559" s="159"/>
      <c r="M1559" s="100"/>
      <c r="N1559" s="100"/>
      <c r="O1559" s="130"/>
      <c r="P1559" s="130"/>
    </row>
    <row r="1560" spans="1:16">
      <c r="A1560" s="155"/>
      <c r="B1560" s="156"/>
      <c r="C1560" s="161"/>
      <c r="D1560" s="159"/>
      <c r="E1560" s="160"/>
      <c r="F1560" s="160"/>
      <c r="G1560" s="160"/>
      <c r="H1560" s="157"/>
      <c r="I1560" s="157"/>
      <c r="J1560" s="157"/>
      <c r="K1560" s="157"/>
      <c r="L1560" s="159"/>
      <c r="M1560" s="100"/>
      <c r="N1560" s="100"/>
      <c r="O1560" s="130"/>
      <c r="P1560" s="130"/>
    </row>
    <row r="1561" spans="1:16">
      <c r="A1561" s="155"/>
      <c r="B1561" s="156"/>
      <c r="C1561" s="161"/>
      <c r="D1561" s="159"/>
      <c r="E1561" s="160"/>
      <c r="F1561" s="160"/>
      <c r="G1561" s="160"/>
      <c r="H1561" s="157"/>
      <c r="I1561" s="157"/>
      <c r="J1561" s="157"/>
      <c r="K1561" s="157"/>
      <c r="L1561" s="159"/>
      <c r="M1561" s="100"/>
      <c r="N1561" s="100"/>
      <c r="O1561" s="130"/>
      <c r="P1561" s="130"/>
    </row>
    <row r="1562" spans="1:16">
      <c r="A1562" s="155"/>
      <c r="B1562" s="156"/>
      <c r="C1562" s="160"/>
      <c r="D1562" s="159"/>
      <c r="E1562" s="157"/>
      <c r="F1562" s="157"/>
      <c r="G1562" s="160"/>
      <c r="H1562" s="157"/>
      <c r="I1562" s="160"/>
      <c r="J1562" s="157"/>
      <c r="K1562" s="157"/>
      <c r="L1562" s="159"/>
      <c r="M1562" s="100"/>
      <c r="N1562" s="100"/>
      <c r="O1562" s="130"/>
      <c r="P1562" s="130"/>
    </row>
    <row r="1563" spans="1:16">
      <c r="A1563" s="155"/>
      <c r="B1563" s="156"/>
      <c r="C1563" s="160"/>
      <c r="D1563" s="159"/>
      <c r="E1563" s="157"/>
      <c r="F1563" s="157"/>
      <c r="G1563" s="160"/>
      <c r="H1563" s="157"/>
      <c r="I1563" s="157"/>
      <c r="J1563" s="157"/>
      <c r="K1563" s="157"/>
      <c r="L1563" s="159"/>
      <c r="M1563" s="99"/>
      <c r="N1563" s="99"/>
      <c r="O1563" s="129"/>
      <c r="P1563" s="129"/>
    </row>
    <row r="1564" spans="1:16">
      <c r="A1564" s="155"/>
      <c r="B1564" s="156"/>
      <c r="C1564" s="160"/>
      <c r="D1564" s="159"/>
      <c r="E1564" s="157"/>
      <c r="F1564" s="157"/>
      <c r="G1564" s="160"/>
      <c r="H1564" s="157"/>
      <c r="I1564" s="157"/>
      <c r="J1564" s="157"/>
      <c r="K1564" s="157"/>
      <c r="L1564" s="159"/>
      <c r="M1564" s="100"/>
      <c r="N1564" s="100"/>
      <c r="O1564" s="130"/>
      <c r="P1564" s="130"/>
    </row>
    <row r="1565" spans="1:16">
      <c r="A1565" s="155"/>
      <c r="B1565" s="156"/>
      <c r="C1565" s="160"/>
      <c r="D1565" s="159"/>
      <c r="E1565" s="157"/>
      <c r="F1565" s="157"/>
      <c r="G1565" s="160"/>
      <c r="H1565" s="157"/>
      <c r="I1565" s="157"/>
      <c r="J1565" s="157"/>
      <c r="K1565" s="157"/>
      <c r="L1565" s="159"/>
      <c r="M1565" s="100"/>
      <c r="N1565" s="100"/>
      <c r="O1565" s="130"/>
      <c r="P1565" s="130"/>
    </row>
    <row r="1566" spans="1:16">
      <c r="A1566" s="155"/>
      <c r="B1566" s="156"/>
      <c r="C1566" s="160"/>
      <c r="D1566" s="159"/>
      <c r="E1566" s="157"/>
      <c r="F1566" s="157"/>
      <c r="G1566" s="160"/>
      <c r="H1566" s="157"/>
      <c r="I1566" s="157"/>
      <c r="J1566" s="157"/>
      <c r="K1566" s="157"/>
      <c r="L1566" s="159"/>
      <c r="M1566" s="100"/>
      <c r="N1566" s="100"/>
      <c r="O1566" s="130"/>
      <c r="P1566" s="130"/>
    </row>
    <row r="1567" spans="1:16">
      <c r="A1567" s="155"/>
      <c r="B1567" s="156"/>
      <c r="C1567" s="160"/>
      <c r="D1567" s="159"/>
      <c r="E1567" s="157"/>
      <c r="F1567" s="160"/>
      <c r="G1567" s="160"/>
      <c r="H1567" s="157"/>
      <c r="I1567" s="157"/>
      <c r="J1567" s="157"/>
      <c r="K1567" s="157"/>
      <c r="L1567" s="159"/>
      <c r="M1567" s="100"/>
      <c r="N1567" s="100"/>
      <c r="O1567" s="130"/>
      <c r="P1567" s="130"/>
    </row>
    <row r="1568" spans="1:16">
      <c r="A1568" s="155"/>
      <c r="B1568" s="156"/>
      <c r="C1568" s="160"/>
      <c r="D1568" s="159"/>
      <c r="E1568" s="157"/>
      <c r="F1568" s="160"/>
      <c r="G1568" s="160"/>
      <c r="H1568" s="157"/>
      <c r="I1568" s="157"/>
      <c r="J1568" s="157"/>
      <c r="K1568" s="157"/>
      <c r="L1568" s="159"/>
      <c r="M1568" s="100"/>
      <c r="N1568" s="100"/>
      <c r="O1568" s="130"/>
      <c r="P1568" s="130"/>
    </row>
    <row r="1569" spans="1:16">
      <c r="A1569" s="155"/>
      <c r="B1569" s="156"/>
      <c r="C1569" s="160"/>
      <c r="D1569" s="159"/>
      <c r="E1569" s="157"/>
      <c r="F1569" s="160"/>
      <c r="G1569" s="160"/>
      <c r="H1569" s="157"/>
      <c r="I1569" s="157"/>
      <c r="J1569" s="157"/>
      <c r="K1569" s="160"/>
      <c r="L1569" s="159"/>
      <c r="M1569" s="100"/>
      <c r="N1569" s="100"/>
      <c r="O1569" s="130"/>
      <c r="P1569" s="130"/>
    </row>
    <row r="1570" spans="1:16">
      <c r="A1570" s="155"/>
      <c r="B1570" s="156"/>
      <c r="C1570" s="160"/>
      <c r="D1570" s="159"/>
      <c r="E1570" s="157"/>
      <c r="F1570" s="160"/>
      <c r="G1570" s="160"/>
      <c r="H1570" s="157"/>
      <c r="I1570" s="157"/>
      <c r="J1570" s="157"/>
      <c r="K1570" s="160"/>
      <c r="L1570" s="159"/>
      <c r="M1570" s="100"/>
      <c r="N1570" s="100"/>
      <c r="O1570" s="130"/>
      <c r="P1570" s="130"/>
    </row>
    <row r="1571" spans="1:16">
      <c r="A1571" s="155"/>
      <c r="B1571" s="156"/>
      <c r="C1571" s="160"/>
      <c r="D1571" s="159"/>
      <c r="E1571" s="157"/>
      <c r="F1571" s="160"/>
      <c r="G1571" s="160"/>
      <c r="H1571" s="157"/>
      <c r="I1571" s="157"/>
      <c r="J1571" s="157"/>
      <c r="K1571" s="160"/>
      <c r="L1571" s="159"/>
      <c r="M1571" s="100"/>
      <c r="N1571" s="100"/>
      <c r="O1571" s="130"/>
      <c r="P1571" s="130"/>
    </row>
    <row r="1572" spans="1:16">
      <c r="A1572" s="155"/>
      <c r="B1572" s="156"/>
      <c r="C1572" s="160"/>
      <c r="D1572" s="159"/>
      <c r="E1572" s="160"/>
      <c r="F1572" s="160"/>
      <c r="G1572" s="160"/>
      <c r="H1572" s="157"/>
      <c r="I1572" s="157"/>
      <c r="J1572" s="157"/>
      <c r="K1572" s="157"/>
      <c r="L1572" s="159"/>
      <c r="M1572" s="100"/>
      <c r="N1572" s="100"/>
      <c r="O1572" s="130"/>
      <c r="P1572" s="130"/>
    </row>
    <row r="1573" spans="1:16">
      <c r="A1573" s="155"/>
      <c r="B1573" s="156"/>
      <c r="C1573" s="160"/>
      <c r="D1573" s="159"/>
      <c r="E1573" s="160"/>
      <c r="F1573" s="160"/>
      <c r="G1573" s="160"/>
      <c r="H1573" s="157"/>
      <c r="I1573" s="157"/>
      <c r="J1573" s="157"/>
      <c r="K1573" s="157"/>
      <c r="L1573" s="159"/>
      <c r="M1573" s="100"/>
      <c r="N1573" s="100"/>
      <c r="O1573" s="130"/>
      <c r="P1573" s="130"/>
    </row>
    <row r="1574" spans="1:16">
      <c r="A1574" s="155"/>
      <c r="B1574" s="156"/>
      <c r="C1574" s="160"/>
      <c r="D1574" s="159"/>
      <c r="E1574" s="160"/>
      <c r="F1574" s="160"/>
      <c r="G1574" s="160"/>
      <c r="H1574" s="157"/>
      <c r="I1574" s="160"/>
      <c r="J1574" s="157"/>
      <c r="K1574" s="157"/>
      <c r="L1574" s="159"/>
      <c r="M1574" s="100"/>
      <c r="N1574" s="100"/>
      <c r="O1574" s="130"/>
      <c r="P1574" s="130"/>
    </row>
    <row r="1575" spans="1:16">
      <c r="A1575" s="155"/>
      <c r="B1575" s="156"/>
      <c r="C1575" s="160"/>
      <c r="D1575" s="159"/>
      <c r="E1575" s="160"/>
      <c r="F1575" s="160"/>
      <c r="G1575" s="160"/>
      <c r="H1575" s="157"/>
      <c r="I1575" s="157"/>
      <c r="J1575" s="157"/>
      <c r="K1575" s="157"/>
      <c r="L1575" s="159"/>
      <c r="M1575" s="100"/>
      <c r="N1575" s="100"/>
      <c r="O1575" s="130"/>
      <c r="P1575" s="130"/>
    </row>
    <row r="1576" spans="1:16">
      <c r="A1576" s="155"/>
      <c r="B1576" s="156"/>
      <c r="C1576" s="160"/>
      <c r="D1576" s="159"/>
      <c r="E1576" s="160"/>
      <c r="F1576" s="160"/>
      <c r="G1576" s="160"/>
      <c r="H1576" s="157"/>
      <c r="I1576" s="160"/>
      <c r="J1576" s="157"/>
      <c r="K1576" s="157"/>
      <c r="L1576" s="159"/>
      <c r="M1576" s="100"/>
      <c r="N1576" s="100"/>
      <c r="O1576" s="130"/>
      <c r="P1576" s="130"/>
    </row>
    <row r="1577" spans="1:16">
      <c r="A1577" s="155"/>
      <c r="B1577" s="156"/>
      <c r="C1577" s="160"/>
      <c r="D1577" s="159"/>
      <c r="E1577" s="160"/>
      <c r="F1577" s="160"/>
      <c r="G1577" s="160"/>
      <c r="H1577" s="157"/>
      <c r="I1577" s="160"/>
      <c r="J1577" s="157"/>
      <c r="K1577" s="157"/>
      <c r="L1577" s="159"/>
      <c r="M1577" s="100"/>
      <c r="N1577" s="100"/>
      <c r="O1577" s="130"/>
      <c r="P1577" s="130"/>
    </row>
    <row r="1578" spans="1:16">
      <c r="A1578" s="155"/>
      <c r="B1578" s="156"/>
      <c r="C1578" s="160"/>
      <c r="D1578" s="159"/>
      <c r="E1578" s="160"/>
      <c r="F1578" s="160"/>
      <c r="G1578" s="160"/>
      <c r="H1578" s="157"/>
      <c r="I1578" s="160"/>
      <c r="J1578" s="160"/>
      <c r="K1578" s="160"/>
      <c r="L1578" s="159"/>
      <c r="M1578" s="100"/>
      <c r="N1578" s="100"/>
      <c r="O1578" s="130"/>
      <c r="P1578" s="130"/>
    </row>
    <row r="1579" spans="1:16">
      <c r="A1579" s="155"/>
      <c r="B1579" s="156"/>
      <c r="C1579" s="160"/>
      <c r="D1579" s="159"/>
      <c r="E1579" s="160"/>
      <c r="F1579" s="160"/>
      <c r="G1579" s="160"/>
      <c r="H1579" s="157"/>
      <c r="I1579" s="160"/>
      <c r="J1579" s="160"/>
      <c r="K1579" s="160"/>
      <c r="L1579" s="159"/>
      <c r="M1579" s="100"/>
      <c r="N1579" s="100"/>
      <c r="O1579" s="130"/>
      <c r="P1579" s="130"/>
    </row>
    <row r="1580" spans="1:16">
      <c r="A1580" s="155"/>
      <c r="B1580" s="156"/>
      <c r="C1580" s="160"/>
      <c r="D1580" s="159"/>
      <c r="E1580" s="160"/>
      <c r="F1580" s="160"/>
      <c r="G1580" s="160"/>
      <c r="H1580" s="157"/>
      <c r="I1580" s="157"/>
      <c r="J1580" s="160"/>
      <c r="K1580" s="160"/>
      <c r="L1580" s="159"/>
      <c r="M1580" s="100"/>
      <c r="N1580" s="100"/>
      <c r="O1580" s="130"/>
      <c r="P1580" s="130"/>
    </row>
    <row r="1581" spans="1:16">
      <c r="A1581" s="155"/>
      <c r="B1581" s="156"/>
      <c r="C1581" s="160"/>
      <c r="D1581" s="159"/>
      <c r="E1581" s="160"/>
      <c r="F1581" s="160"/>
      <c r="G1581" s="160"/>
      <c r="H1581" s="157"/>
      <c r="I1581" s="160"/>
      <c r="J1581" s="160"/>
      <c r="K1581" s="160"/>
      <c r="L1581" s="159"/>
      <c r="M1581" s="100"/>
      <c r="N1581" s="100"/>
      <c r="O1581" s="130"/>
      <c r="P1581" s="130"/>
    </row>
    <row r="1582" spans="1:16">
      <c r="A1582" s="155"/>
      <c r="B1582" s="156"/>
      <c r="C1582" s="160"/>
      <c r="D1582" s="159"/>
      <c r="E1582" s="160"/>
      <c r="F1582" s="160"/>
      <c r="G1582" s="160"/>
      <c r="H1582" s="157"/>
      <c r="I1582" s="160"/>
      <c r="J1582" s="160"/>
      <c r="K1582" s="160"/>
      <c r="L1582" s="159"/>
      <c r="M1582" s="100"/>
      <c r="N1582" s="100"/>
      <c r="O1582" s="130"/>
      <c r="P1582" s="130"/>
    </row>
    <row r="1583" spans="1:16">
      <c r="A1583" s="155"/>
      <c r="B1583" s="156"/>
      <c r="C1583" s="160"/>
      <c r="D1583" s="159"/>
      <c r="E1583" s="160"/>
      <c r="F1583" s="160"/>
      <c r="G1583" s="160"/>
      <c r="H1583" s="157"/>
      <c r="I1583" s="160"/>
      <c r="J1583" s="160"/>
      <c r="K1583" s="160"/>
      <c r="L1583" s="159"/>
      <c r="M1583" s="100"/>
      <c r="N1583" s="100"/>
      <c r="O1583" s="130"/>
      <c r="P1583" s="130"/>
    </row>
    <row r="1584" spans="1:16">
      <c r="A1584" s="155"/>
      <c r="B1584" s="156"/>
      <c r="C1584" s="160"/>
      <c r="D1584" s="159"/>
      <c r="E1584" s="160"/>
      <c r="F1584" s="160"/>
      <c r="G1584" s="160"/>
      <c r="H1584" s="157"/>
      <c r="I1584" s="160"/>
      <c r="J1584" s="160"/>
      <c r="K1584" s="160"/>
      <c r="L1584" s="159"/>
      <c r="M1584" s="100"/>
      <c r="N1584" s="100"/>
      <c r="O1584" s="130"/>
      <c r="P1584" s="130"/>
    </row>
    <row r="1585" spans="1:16">
      <c r="A1585" s="155"/>
      <c r="B1585" s="156"/>
      <c r="C1585" s="160"/>
      <c r="D1585" s="159"/>
      <c r="E1585" s="160"/>
      <c r="F1585" s="160"/>
      <c r="G1585" s="160"/>
      <c r="H1585" s="157"/>
      <c r="I1585" s="157"/>
      <c r="J1585" s="160"/>
      <c r="K1585" s="160"/>
      <c r="L1585" s="159"/>
      <c r="M1585" s="100"/>
      <c r="N1585" s="100"/>
      <c r="O1585" s="130"/>
      <c r="P1585" s="130"/>
    </row>
    <row r="1586" spans="1:16">
      <c r="A1586" s="155"/>
      <c r="B1586" s="156"/>
      <c r="C1586" s="160"/>
      <c r="D1586" s="159"/>
      <c r="E1586" s="160"/>
      <c r="F1586" s="160"/>
      <c r="G1586" s="160"/>
      <c r="H1586" s="157"/>
      <c r="I1586" s="160"/>
      <c r="J1586" s="160"/>
      <c r="K1586" s="160"/>
      <c r="L1586" s="159"/>
      <c r="M1586" s="100"/>
      <c r="N1586" s="100"/>
      <c r="O1586" s="130"/>
      <c r="P1586" s="130"/>
    </row>
    <row r="1587" spans="1:16">
      <c r="A1587" s="155"/>
      <c r="B1587" s="156"/>
      <c r="C1587" s="160"/>
      <c r="D1587" s="159"/>
      <c r="E1587" s="160"/>
      <c r="F1587" s="160"/>
      <c r="G1587" s="160"/>
      <c r="H1587" s="157"/>
      <c r="I1587" s="157"/>
      <c r="J1587" s="160"/>
      <c r="K1587" s="160"/>
      <c r="L1587" s="159"/>
      <c r="M1587" s="100"/>
      <c r="N1587" s="100"/>
      <c r="O1587" s="130"/>
      <c r="P1587" s="130"/>
    </row>
    <row r="1588" spans="1:16">
      <c r="A1588" s="155"/>
      <c r="B1588" s="156"/>
      <c r="C1588" s="160"/>
      <c r="D1588" s="159"/>
      <c r="E1588" s="160"/>
      <c r="F1588" s="160"/>
      <c r="G1588" s="160"/>
      <c r="H1588" s="157"/>
      <c r="I1588" s="160"/>
      <c r="J1588" s="160"/>
      <c r="K1588" s="160"/>
      <c r="L1588" s="159"/>
      <c r="M1588" s="100"/>
      <c r="N1588" s="100"/>
      <c r="O1588" s="130"/>
      <c r="P1588" s="130"/>
    </row>
    <row r="1589" spans="1:16">
      <c r="A1589" s="155"/>
      <c r="B1589" s="156"/>
      <c r="C1589" s="160"/>
      <c r="D1589" s="159"/>
      <c r="E1589" s="160"/>
      <c r="F1589" s="160"/>
      <c r="G1589" s="160"/>
      <c r="H1589" s="157"/>
      <c r="I1589" s="160"/>
      <c r="J1589" s="160"/>
      <c r="K1589" s="160"/>
      <c r="L1589" s="159"/>
      <c r="M1589" s="100"/>
      <c r="N1589" s="100"/>
      <c r="O1589" s="130"/>
      <c r="P1589" s="130"/>
    </row>
    <row r="1590" spans="1:16">
      <c r="A1590" s="155"/>
      <c r="B1590" s="156"/>
      <c r="C1590" s="160"/>
      <c r="D1590" s="159"/>
      <c r="E1590" s="160"/>
      <c r="F1590" s="160"/>
      <c r="G1590" s="160"/>
      <c r="H1590" s="157"/>
      <c r="I1590" s="160"/>
      <c r="J1590" s="160"/>
      <c r="K1590" s="160"/>
      <c r="L1590" s="159"/>
      <c r="M1590" s="100"/>
      <c r="N1590" s="100"/>
      <c r="O1590" s="130"/>
      <c r="P1590" s="130"/>
    </row>
    <row r="1591" spans="1:16">
      <c r="A1591" s="155"/>
      <c r="B1591" s="156"/>
      <c r="C1591" s="160"/>
      <c r="D1591" s="159"/>
      <c r="E1591" s="160"/>
      <c r="F1591" s="160"/>
      <c r="G1591" s="160"/>
      <c r="H1591" s="157"/>
      <c r="I1591" s="160"/>
      <c r="J1591" s="160"/>
      <c r="K1591" s="160"/>
      <c r="L1591" s="159"/>
      <c r="M1591" s="100"/>
      <c r="N1591" s="100"/>
      <c r="O1591" s="130"/>
      <c r="P1591" s="130"/>
    </row>
    <row r="1592" spans="1:16">
      <c r="A1592" s="155"/>
      <c r="B1592" s="156"/>
      <c r="C1592" s="160"/>
      <c r="D1592" s="159"/>
      <c r="E1592" s="160"/>
      <c r="F1592" s="160"/>
      <c r="G1592" s="160"/>
      <c r="H1592" s="157"/>
      <c r="I1592" s="157"/>
      <c r="J1592" s="160"/>
      <c r="K1592" s="160"/>
      <c r="L1592" s="159"/>
      <c r="M1592" s="100"/>
      <c r="N1592" s="100"/>
      <c r="O1592" s="130"/>
      <c r="P1592" s="130"/>
    </row>
    <row r="1593" spans="1:16">
      <c r="A1593" s="155"/>
      <c r="B1593" s="156"/>
      <c r="C1593" s="160"/>
      <c r="D1593" s="159"/>
      <c r="E1593" s="160"/>
      <c r="F1593" s="160"/>
      <c r="G1593" s="160"/>
      <c r="H1593" s="157"/>
      <c r="I1593" s="157"/>
      <c r="J1593" s="157"/>
      <c r="K1593" s="157"/>
      <c r="L1593" s="159"/>
      <c r="M1593" s="100"/>
      <c r="N1593" s="100"/>
      <c r="O1593" s="130"/>
      <c r="P1593" s="130"/>
    </row>
    <row r="1594" spans="1:16">
      <c r="A1594" s="155"/>
      <c r="B1594" s="156"/>
      <c r="C1594" s="160"/>
      <c r="D1594" s="159"/>
      <c r="E1594" s="160"/>
      <c r="F1594" s="160"/>
      <c r="G1594" s="160"/>
      <c r="H1594" s="157"/>
      <c r="I1594" s="157"/>
      <c r="J1594" s="157"/>
      <c r="K1594" s="157"/>
      <c r="L1594" s="159"/>
      <c r="M1594" s="100"/>
      <c r="N1594" s="100"/>
      <c r="O1594" s="130"/>
      <c r="P1594" s="130"/>
    </row>
    <row r="1595" spans="1:16">
      <c r="A1595" s="155"/>
      <c r="B1595" s="156"/>
      <c r="C1595" s="160"/>
      <c r="D1595" s="159"/>
      <c r="E1595" s="160"/>
      <c r="F1595" s="160"/>
      <c r="G1595" s="160"/>
      <c r="H1595" s="157"/>
      <c r="I1595" s="160"/>
      <c r="J1595" s="160"/>
      <c r="K1595" s="160"/>
      <c r="L1595" s="159"/>
      <c r="M1595" s="100"/>
      <c r="N1595" s="100"/>
      <c r="O1595" s="130"/>
      <c r="P1595" s="130"/>
    </row>
    <row r="1596" spans="1:16">
      <c r="A1596" s="155"/>
      <c r="B1596" s="156"/>
      <c r="C1596" s="160"/>
      <c r="D1596" s="159"/>
      <c r="E1596" s="160"/>
      <c r="F1596" s="160"/>
      <c r="G1596" s="160"/>
      <c r="H1596" s="157"/>
      <c r="I1596" s="160"/>
      <c r="J1596" s="160"/>
      <c r="K1596" s="160"/>
      <c r="L1596" s="159"/>
      <c r="M1596" s="100"/>
      <c r="N1596" s="100"/>
      <c r="O1596" s="130"/>
      <c r="P1596" s="130"/>
    </row>
    <row r="1597" spans="1:16">
      <c r="A1597" s="155"/>
      <c r="B1597" s="156"/>
      <c r="C1597" s="160"/>
      <c r="D1597" s="159"/>
      <c r="E1597" s="160"/>
      <c r="F1597" s="160"/>
      <c r="G1597" s="160"/>
      <c r="H1597" s="157"/>
      <c r="I1597" s="157"/>
      <c r="J1597" s="160"/>
      <c r="K1597" s="160"/>
      <c r="L1597" s="159"/>
      <c r="M1597" s="100"/>
      <c r="N1597" s="100"/>
      <c r="O1597" s="130"/>
      <c r="P1597" s="130"/>
    </row>
    <row r="1598" spans="1:16">
      <c r="A1598" s="155"/>
      <c r="B1598" s="156"/>
      <c r="C1598" s="160"/>
      <c r="D1598" s="159"/>
      <c r="E1598" s="160"/>
      <c r="F1598" s="160"/>
      <c r="G1598" s="160"/>
      <c r="H1598" s="157"/>
      <c r="I1598" s="157"/>
      <c r="J1598" s="160"/>
      <c r="K1598" s="160"/>
      <c r="L1598" s="159"/>
      <c r="M1598" s="100"/>
      <c r="N1598" s="100"/>
      <c r="O1598" s="130"/>
      <c r="P1598" s="130"/>
    </row>
    <row r="1599" spans="1:16">
      <c r="A1599" s="155"/>
      <c r="B1599" s="156"/>
      <c r="C1599" s="160"/>
      <c r="D1599" s="159"/>
      <c r="E1599" s="160"/>
      <c r="F1599" s="160"/>
      <c r="G1599" s="160"/>
      <c r="H1599" s="157"/>
      <c r="I1599" s="160"/>
      <c r="J1599" s="160"/>
      <c r="K1599" s="160"/>
      <c r="L1599" s="159"/>
      <c r="M1599" s="100"/>
      <c r="N1599" s="100"/>
      <c r="O1599" s="130"/>
      <c r="P1599" s="130"/>
    </row>
    <row r="1600" spans="1:16">
      <c r="A1600" s="155"/>
      <c r="B1600" s="156"/>
      <c r="C1600" s="160"/>
      <c r="D1600" s="159"/>
      <c r="E1600" s="160"/>
      <c r="F1600" s="160"/>
      <c r="G1600" s="160"/>
      <c r="H1600" s="157"/>
      <c r="I1600" s="160"/>
      <c r="J1600" s="160"/>
      <c r="K1600" s="160"/>
      <c r="L1600" s="159"/>
      <c r="M1600" s="100"/>
      <c r="N1600" s="100"/>
      <c r="O1600" s="130"/>
      <c r="P1600" s="130"/>
    </row>
    <row r="1601" spans="1:16">
      <c r="A1601" s="155"/>
      <c r="B1601" s="156"/>
      <c r="C1601" s="160"/>
      <c r="D1601" s="159"/>
      <c r="E1601" s="160"/>
      <c r="F1601" s="160"/>
      <c r="G1601" s="160"/>
      <c r="H1601" s="157"/>
      <c r="I1601" s="160"/>
      <c r="J1601" s="160"/>
      <c r="K1601" s="160"/>
      <c r="L1601" s="159"/>
      <c r="M1601" s="100"/>
      <c r="N1601" s="100"/>
      <c r="O1601" s="130"/>
      <c r="P1601" s="130"/>
    </row>
    <row r="1602" spans="1:16">
      <c r="A1602" s="155"/>
      <c r="B1602" s="156"/>
      <c r="C1602" s="160"/>
      <c r="D1602" s="159"/>
      <c r="E1602" s="160"/>
      <c r="F1602" s="160"/>
      <c r="G1602" s="160"/>
      <c r="H1602" s="157"/>
      <c r="I1602" s="160"/>
      <c r="J1602" s="160"/>
      <c r="K1602" s="160"/>
      <c r="L1602" s="159"/>
      <c r="M1602" s="100"/>
      <c r="N1602" s="100"/>
      <c r="O1602" s="130"/>
      <c r="P1602" s="130"/>
    </row>
    <row r="1603" spans="1:16">
      <c r="A1603" s="155"/>
      <c r="B1603" s="156"/>
      <c r="C1603" s="160"/>
      <c r="D1603" s="159"/>
      <c r="E1603" s="160"/>
      <c r="F1603" s="160"/>
      <c r="G1603" s="160"/>
      <c r="H1603" s="157"/>
      <c r="I1603" s="157"/>
      <c r="J1603" s="157"/>
      <c r="K1603" s="157"/>
      <c r="L1603" s="159"/>
      <c r="M1603" s="100"/>
      <c r="N1603" s="100"/>
      <c r="O1603" s="130"/>
      <c r="P1603" s="130"/>
    </row>
    <row r="1604" spans="1:16">
      <c r="A1604" s="155"/>
      <c r="B1604" s="156"/>
      <c r="C1604" s="160"/>
      <c r="D1604" s="159"/>
      <c r="E1604" s="160"/>
      <c r="F1604" s="160"/>
      <c r="G1604" s="160"/>
      <c r="H1604" s="157"/>
      <c r="I1604" s="157"/>
      <c r="J1604" s="160"/>
      <c r="K1604" s="160"/>
      <c r="L1604" s="159"/>
      <c r="M1604" s="100"/>
      <c r="N1604" s="100"/>
      <c r="O1604" s="130"/>
      <c r="P1604" s="130"/>
    </row>
    <row r="1605" spans="1:16">
      <c r="A1605" s="155"/>
      <c r="B1605" s="156"/>
      <c r="C1605" s="160"/>
      <c r="D1605" s="159"/>
      <c r="E1605" s="160"/>
      <c r="F1605" s="160"/>
      <c r="G1605" s="160"/>
      <c r="H1605" s="157"/>
      <c r="I1605" s="157"/>
      <c r="J1605" s="160"/>
      <c r="K1605" s="160"/>
      <c r="L1605" s="159"/>
      <c r="M1605" s="100"/>
      <c r="N1605" s="100"/>
      <c r="O1605" s="130"/>
      <c r="P1605" s="130"/>
    </row>
    <row r="1606" spans="1:16">
      <c r="A1606" s="155"/>
      <c r="B1606" s="156"/>
      <c r="C1606" s="160"/>
      <c r="D1606" s="159"/>
      <c r="E1606" s="160"/>
      <c r="F1606" s="160"/>
      <c r="G1606" s="160"/>
      <c r="H1606" s="157"/>
      <c r="I1606" s="160"/>
      <c r="J1606" s="160"/>
      <c r="K1606" s="160"/>
      <c r="L1606" s="159"/>
      <c r="M1606" s="100"/>
      <c r="N1606" s="100"/>
      <c r="O1606" s="130"/>
      <c r="P1606" s="130"/>
    </row>
    <row r="1607" spans="1:16">
      <c r="A1607" s="155"/>
      <c r="B1607" s="156"/>
      <c r="C1607" s="160"/>
      <c r="D1607" s="159"/>
      <c r="E1607" s="160"/>
      <c r="F1607" s="160"/>
      <c r="G1607" s="160"/>
      <c r="H1607" s="157"/>
      <c r="I1607" s="160"/>
      <c r="J1607" s="160"/>
      <c r="K1607" s="160"/>
      <c r="L1607" s="159"/>
      <c r="M1607" s="100"/>
      <c r="N1607" s="100"/>
      <c r="O1607" s="130"/>
      <c r="P1607" s="130"/>
    </row>
    <row r="1608" spans="1:16">
      <c r="A1608" s="155"/>
      <c r="B1608" s="156"/>
      <c r="C1608" s="160"/>
      <c r="D1608" s="159"/>
      <c r="E1608" s="160"/>
      <c r="F1608" s="160"/>
      <c r="G1608" s="160"/>
      <c r="H1608" s="157"/>
      <c r="I1608" s="160"/>
      <c r="J1608" s="160"/>
      <c r="K1608" s="160"/>
      <c r="L1608" s="159"/>
      <c r="M1608" s="100"/>
      <c r="N1608" s="100"/>
      <c r="O1608" s="130"/>
      <c r="P1608" s="130"/>
    </row>
    <row r="1609" spans="1:16">
      <c r="A1609" s="155"/>
      <c r="B1609" s="156"/>
      <c r="C1609" s="160"/>
      <c r="D1609" s="159"/>
      <c r="E1609" s="160"/>
      <c r="F1609" s="160"/>
      <c r="G1609" s="160"/>
      <c r="H1609" s="157"/>
      <c r="I1609" s="157"/>
      <c r="J1609" s="160"/>
      <c r="K1609" s="160"/>
      <c r="L1609" s="159"/>
      <c r="M1609" s="100"/>
      <c r="N1609" s="100"/>
      <c r="O1609" s="130"/>
      <c r="P1609" s="130"/>
    </row>
    <row r="1610" spans="1:16">
      <c r="A1610" s="155"/>
      <c r="B1610" s="156"/>
      <c r="C1610" s="160"/>
      <c r="D1610" s="159"/>
      <c r="E1610" s="160"/>
      <c r="F1610" s="160"/>
      <c r="G1610" s="160"/>
      <c r="H1610" s="157"/>
      <c r="I1610" s="160"/>
      <c r="J1610" s="160"/>
      <c r="K1610" s="160"/>
      <c r="L1610" s="159"/>
      <c r="M1610" s="100"/>
      <c r="N1610" s="100"/>
      <c r="O1610" s="130"/>
      <c r="P1610" s="130"/>
    </row>
    <row r="1611" spans="1:16">
      <c r="A1611" s="155"/>
      <c r="B1611" s="156"/>
      <c r="C1611" s="160"/>
      <c r="D1611" s="159"/>
      <c r="E1611" s="160"/>
      <c r="F1611" s="160"/>
      <c r="G1611" s="160"/>
      <c r="H1611" s="157"/>
      <c r="I1611" s="157"/>
      <c r="J1611" s="160"/>
      <c r="K1611" s="160"/>
      <c r="L1611" s="159"/>
      <c r="M1611" s="100"/>
      <c r="N1611" s="100"/>
      <c r="O1611" s="130"/>
      <c r="P1611" s="130"/>
    </row>
    <row r="1612" spans="1:16">
      <c r="A1612" s="155"/>
      <c r="B1612" s="156"/>
      <c r="C1612" s="160"/>
      <c r="D1612" s="159"/>
      <c r="E1612" s="160"/>
      <c r="F1612" s="160"/>
      <c r="G1612" s="160"/>
      <c r="H1612" s="160"/>
      <c r="I1612" s="160"/>
      <c r="J1612" s="160"/>
      <c r="K1612" s="160"/>
      <c r="L1612" s="159"/>
      <c r="M1612" s="100"/>
      <c r="N1612" s="100"/>
      <c r="O1612" s="130"/>
      <c r="P1612" s="130"/>
    </row>
    <row r="1613" spans="1:16">
      <c r="A1613" s="155"/>
      <c r="B1613" s="156"/>
      <c r="C1613" s="160"/>
      <c r="D1613" s="159"/>
      <c r="E1613" s="160"/>
      <c r="F1613" s="160"/>
      <c r="G1613" s="160"/>
      <c r="H1613" s="157"/>
      <c r="I1613" s="160"/>
      <c r="J1613" s="160"/>
      <c r="K1613" s="160"/>
      <c r="L1613" s="159"/>
      <c r="M1613" s="100"/>
      <c r="N1613" s="100"/>
      <c r="O1613" s="130"/>
      <c r="P1613" s="130"/>
    </row>
    <row r="1614" spans="1:16">
      <c r="A1614" s="155"/>
      <c r="B1614" s="156"/>
      <c r="C1614" s="160"/>
      <c r="D1614" s="159"/>
      <c r="E1614" s="160"/>
      <c r="F1614" s="160"/>
      <c r="G1614" s="160"/>
      <c r="H1614" s="157"/>
      <c r="I1614" s="160"/>
      <c r="J1614" s="160"/>
      <c r="K1614" s="160"/>
      <c r="L1614" s="159"/>
      <c r="M1614" s="100"/>
      <c r="N1614" s="100"/>
      <c r="O1614" s="130"/>
      <c r="P1614" s="130"/>
    </row>
    <row r="1615" spans="1:16">
      <c r="A1615" s="155"/>
      <c r="B1615" s="156"/>
      <c r="C1615" s="160"/>
      <c r="D1615" s="159"/>
      <c r="E1615" s="160"/>
      <c r="F1615" s="160"/>
      <c r="G1615" s="160"/>
      <c r="H1615" s="157"/>
      <c r="I1615" s="157"/>
      <c r="J1615" s="160"/>
      <c r="K1615" s="160"/>
      <c r="L1615" s="159"/>
      <c r="M1615" s="100"/>
      <c r="N1615" s="100"/>
      <c r="O1615" s="130"/>
      <c r="P1615" s="130"/>
    </row>
    <row r="1616" spans="1:16">
      <c r="A1616" s="155"/>
      <c r="B1616" s="156"/>
      <c r="C1616" s="160"/>
      <c r="D1616" s="159"/>
      <c r="E1616" s="160"/>
      <c r="F1616" s="160"/>
      <c r="G1616" s="160"/>
      <c r="H1616" s="157"/>
      <c r="I1616" s="160"/>
      <c r="J1616" s="160"/>
      <c r="K1616" s="160"/>
      <c r="L1616" s="159"/>
      <c r="M1616" s="100"/>
      <c r="N1616" s="100"/>
      <c r="O1616" s="130"/>
      <c r="P1616" s="130"/>
    </row>
    <row r="1617" spans="1:16">
      <c r="A1617" s="155"/>
      <c r="B1617" s="156"/>
      <c r="C1617" s="160"/>
      <c r="D1617" s="159"/>
      <c r="E1617" s="160"/>
      <c r="F1617" s="160"/>
      <c r="G1617" s="160"/>
      <c r="H1617" s="157"/>
      <c r="I1617" s="160"/>
      <c r="J1617" s="160"/>
      <c r="K1617" s="160"/>
      <c r="L1617" s="159"/>
      <c r="M1617" s="100"/>
      <c r="N1617" s="100"/>
      <c r="O1617" s="130"/>
      <c r="P1617" s="130"/>
    </row>
    <row r="1618" spans="1:16">
      <c r="A1618" s="155"/>
      <c r="B1618" s="156"/>
      <c r="C1618" s="160"/>
      <c r="D1618" s="159"/>
      <c r="E1618" s="160"/>
      <c r="F1618" s="160"/>
      <c r="G1618" s="160"/>
      <c r="H1618" s="157"/>
      <c r="I1618" s="157"/>
      <c r="J1618" s="160"/>
      <c r="K1618" s="160"/>
      <c r="L1618" s="159"/>
      <c r="M1618" s="100"/>
      <c r="N1618" s="100"/>
      <c r="O1618" s="130"/>
      <c r="P1618" s="130"/>
    </row>
    <row r="1619" spans="1:16">
      <c r="A1619" s="155"/>
      <c r="B1619" s="156"/>
      <c r="C1619" s="160"/>
      <c r="D1619" s="159"/>
      <c r="E1619" s="160"/>
      <c r="F1619" s="160"/>
      <c r="G1619" s="160"/>
      <c r="H1619" s="157"/>
      <c r="I1619" s="160"/>
      <c r="J1619" s="160"/>
      <c r="K1619" s="160"/>
      <c r="L1619" s="159"/>
      <c r="M1619" s="100"/>
      <c r="N1619" s="100"/>
      <c r="O1619" s="130"/>
      <c r="P1619" s="130"/>
    </row>
    <row r="1620" spans="1:16">
      <c r="A1620" s="155"/>
      <c r="B1620" s="156"/>
      <c r="C1620" s="160"/>
      <c r="D1620" s="159"/>
      <c r="E1620" s="160"/>
      <c r="F1620" s="160"/>
      <c r="G1620" s="160"/>
      <c r="H1620" s="157"/>
      <c r="I1620" s="160"/>
      <c r="J1620" s="160"/>
      <c r="K1620" s="160"/>
      <c r="L1620" s="159"/>
      <c r="M1620" s="100"/>
      <c r="N1620" s="100"/>
      <c r="O1620" s="130"/>
      <c r="P1620" s="130"/>
    </row>
    <row r="1621" spans="1:16">
      <c r="A1621" s="155"/>
      <c r="B1621" s="156"/>
      <c r="C1621" s="160"/>
      <c r="D1621" s="159"/>
      <c r="E1621" s="160"/>
      <c r="F1621" s="160"/>
      <c r="G1621" s="160"/>
      <c r="H1621" s="157"/>
      <c r="I1621" s="160"/>
      <c r="J1621" s="160"/>
      <c r="K1621" s="160"/>
      <c r="L1621" s="159"/>
      <c r="M1621" s="100"/>
      <c r="N1621" s="100"/>
      <c r="O1621" s="130"/>
      <c r="P1621" s="130"/>
    </row>
    <row r="1622" spans="1:16">
      <c r="A1622" s="155"/>
      <c r="B1622" s="156"/>
      <c r="C1622" s="160"/>
      <c r="D1622" s="159"/>
      <c r="E1622" s="160"/>
      <c r="F1622" s="160"/>
      <c r="G1622" s="160"/>
      <c r="H1622" s="157"/>
      <c r="I1622" s="157"/>
      <c r="J1622" s="160"/>
      <c r="K1622" s="160"/>
      <c r="L1622" s="159"/>
      <c r="M1622" s="100"/>
      <c r="N1622" s="100"/>
      <c r="O1622" s="130"/>
      <c r="P1622" s="130"/>
    </row>
    <row r="1623" spans="1:16">
      <c r="A1623" s="155"/>
      <c r="B1623" s="156"/>
      <c r="C1623" s="160"/>
      <c r="D1623" s="159"/>
      <c r="E1623" s="160"/>
      <c r="F1623" s="160"/>
      <c r="G1623" s="160"/>
      <c r="H1623" s="157"/>
      <c r="I1623" s="160"/>
      <c r="J1623" s="160"/>
      <c r="K1623" s="157"/>
      <c r="L1623" s="159"/>
      <c r="M1623" s="100"/>
      <c r="N1623" s="100"/>
      <c r="O1623" s="130"/>
      <c r="P1623" s="130"/>
    </row>
    <row r="1624" spans="1:16">
      <c r="A1624" s="155"/>
      <c r="B1624" s="156"/>
      <c r="C1624" s="160"/>
      <c r="D1624" s="159"/>
      <c r="E1624" s="160"/>
      <c r="F1624" s="160"/>
      <c r="G1624" s="160"/>
      <c r="H1624" s="157"/>
      <c r="I1624" s="160"/>
      <c r="J1624" s="160"/>
      <c r="K1624" s="157"/>
      <c r="L1624" s="159"/>
      <c r="M1624" s="100"/>
      <c r="N1624" s="100"/>
      <c r="O1624" s="130"/>
      <c r="P1624" s="130"/>
    </row>
    <row r="1625" spans="1:16">
      <c r="A1625" s="155"/>
      <c r="B1625" s="156"/>
      <c r="C1625" s="160"/>
      <c r="D1625" s="159"/>
      <c r="E1625" s="160"/>
      <c r="F1625" s="160"/>
      <c r="G1625" s="160"/>
      <c r="H1625" s="157"/>
      <c r="I1625" s="160"/>
      <c r="J1625" s="160"/>
      <c r="K1625" s="157"/>
      <c r="L1625" s="159"/>
      <c r="M1625" s="100"/>
      <c r="N1625" s="100"/>
      <c r="O1625" s="130"/>
      <c r="P1625" s="130"/>
    </row>
    <row r="1626" spans="1:16">
      <c r="A1626" s="155"/>
      <c r="B1626" s="156"/>
      <c r="C1626" s="160"/>
      <c r="D1626" s="159"/>
      <c r="E1626" s="160"/>
      <c r="F1626" s="160"/>
      <c r="G1626" s="160"/>
      <c r="H1626" s="157"/>
      <c r="I1626" s="157"/>
      <c r="J1626" s="160"/>
      <c r="K1626" s="160"/>
      <c r="L1626" s="159"/>
      <c r="M1626" s="100"/>
      <c r="N1626" s="100"/>
      <c r="O1626" s="130"/>
      <c r="P1626" s="130"/>
    </row>
    <row r="1627" spans="1:16">
      <c r="A1627" s="155"/>
      <c r="B1627" s="156"/>
      <c r="C1627" s="160"/>
      <c r="D1627" s="159"/>
      <c r="E1627" s="160"/>
      <c r="F1627" s="160"/>
      <c r="G1627" s="160"/>
      <c r="H1627" s="157"/>
      <c r="I1627" s="157"/>
      <c r="J1627" s="160"/>
      <c r="K1627" s="160"/>
      <c r="L1627" s="159"/>
      <c r="M1627" s="100"/>
      <c r="N1627" s="100"/>
      <c r="O1627" s="130"/>
      <c r="P1627" s="130"/>
    </row>
    <row r="1628" spans="1:16">
      <c r="A1628" s="155"/>
      <c r="B1628" s="156"/>
      <c r="C1628" s="160"/>
      <c r="D1628" s="159"/>
      <c r="E1628" s="160"/>
      <c r="F1628" s="160"/>
      <c r="G1628" s="160"/>
      <c r="H1628" s="157"/>
      <c r="I1628" s="160"/>
      <c r="J1628" s="160"/>
      <c r="K1628" s="160"/>
      <c r="L1628" s="159"/>
      <c r="M1628" s="100"/>
      <c r="N1628" s="100"/>
      <c r="O1628" s="130"/>
      <c r="P1628" s="130"/>
    </row>
    <row r="1629" spans="1:16">
      <c r="A1629" s="155"/>
      <c r="B1629" s="156"/>
      <c r="C1629" s="160"/>
      <c r="D1629" s="159"/>
      <c r="E1629" s="160"/>
      <c r="F1629" s="160"/>
      <c r="G1629" s="160"/>
      <c r="H1629" s="157"/>
      <c r="I1629" s="160"/>
      <c r="J1629" s="160"/>
      <c r="K1629" s="160"/>
      <c r="L1629" s="159"/>
      <c r="M1629" s="100"/>
      <c r="N1629" s="100"/>
      <c r="O1629" s="130"/>
      <c r="P1629" s="130"/>
    </row>
    <row r="1630" spans="1:16">
      <c r="A1630" s="155"/>
      <c r="B1630" s="156"/>
      <c r="C1630" s="160"/>
      <c r="D1630" s="159"/>
      <c r="E1630" s="160"/>
      <c r="F1630" s="160"/>
      <c r="G1630" s="160"/>
      <c r="H1630" s="157"/>
      <c r="I1630" s="160"/>
      <c r="J1630" s="160"/>
      <c r="K1630" s="160"/>
      <c r="L1630" s="159"/>
      <c r="M1630" s="100"/>
      <c r="N1630" s="100"/>
      <c r="O1630" s="130"/>
      <c r="P1630" s="130"/>
    </row>
    <row r="1631" spans="1:16">
      <c r="A1631" s="155"/>
      <c r="B1631" s="156"/>
      <c r="C1631" s="160"/>
      <c r="D1631" s="159"/>
      <c r="E1631" s="160"/>
      <c r="F1631" s="160"/>
      <c r="G1631" s="160"/>
      <c r="H1631" s="157"/>
      <c r="I1631" s="160"/>
      <c r="J1631" s="160"/>
      <c r="K1631" s="160"/>
      <c r="L1631" s="159"/>
      <c r="M1631" s="100"/>
      <c r="N1631" s="100"/>
      <c r="O1631" s="130"/>
      <c r="P1631" s="130"/>
    </row>
    <row r="1632" spans="1:16">
      <c r="A1632" s="155"/>
      <c r="B1632" s="156"/>
      <c r="C1632" s="160"/>
      <c r="D1632" s="159"/>
      <c r="E1632" s="160"/>
      <c r="F1632" s="160"/>
      <c r="G1632" s="160"/>
      <c r="H1632" s="160"/>
      <c r="I1632" s="160"/>
      <c r="J1632" s="160"/>
      <c r="K1632" s="160"/>
      <c r="L1632" s="159"/>
      <c r="M1632" s="100"/>
      <c r="N1632" s="100"/>
      <c r="O1632" s="130"/>
      <c r="P1632" s="130"/>
    </row>
    <row r="1633" spans="1:16">
      <c r="A1633" s="155"/>
      <c r="B1633" s="156"/>
      <c r="C1633" s="160"/>
      <c r="D1633" s="159"/>
      <c r="E1633" s="160"/>
      <c r="F1633" s="160"/>
      <c r="G1633" s="160"/>
      <c r="H1633" s="157"/>
      <c r="I1633" s="160"/>
      <c r="J1633" s="160"/>
      <c r="K1633" s="160"/>
      <c r="L1633" s="159"/>
      <c r="M1633" s="100"/>
      <c r="N1633" s="100"/>
      <c r="O1633" s="130"/>
      <c r="P1633" s="130"/>
    </row>
    <row r="1634" spans="1:16">
      <c r="A1634" s="155"/>
      <c r="B1634" s="156"/>
      <c r="C1634" s="160"/>
      <c r="D1634" s="159"/>
      <c r="E1634" s="160"/>
      <c r="F1634" s="160"/>
      <c r="G1634" s="160"/>
      <c r="H1634" s="157"/>
      <c r="I1634" s="157"/>
      <c r="J1634" s="157"/>
      <c r="K1634" s="160"/>
      <c r="L1634" s="159"/>
      <c r="M1634" s="100"/>
      <c r="N1634" s="100"/>
      <c r="O1634" s="130"/>
      <c r="P1634" s="130"/>
    </row>
    <row r="1635" spans="1:16">
      <c r="A1635" s="155"/>
      <c r="B1635" s="156"/>
      <c r="C1635" s="160"/>
      <c r="D1635" s="159"/>
      <c r="E1635" s="160"/>
      <c r="F1635" s="160"/>
      <c r="G1635" s="160"/>
      <c r="H1635" s="157"/>
      <c r="I1635" s="157"/>
      <c r="J1635" s="160"/>
      <c r="K1635" s="160"/>
      <c r="L1635" s="159"/>
      <c r="M1635" s="100"/>
      <c r="N1635" s="100"/>
      <c r="O1635" s="130"/>
      <c r="P1635" s="130"/>
    </row>
    <row r="1636" spans="1:16">
      <c r="A1636" s="155"/>
      <c r="B1636" s="156"/>
      <c r="C1636" s="160"/>
      <c r="D1636" s="159"/>
      <c r="E1636" s="160"/>
      <c r="F1636" s="160"/>
      <c r="G1636" s="160"/>
      <c r="H1636" s="157"/>
      <c r="I1636" s="160"/>
      <c r="J1636" s="160"/>
      <c r="K1636" s="160"/>
      <c r="L1636" s="159"/>
      <c r="M1636" s="100"/>
      <c r="N1636" s="100"/>
      <c r="O1636" s="130"/>
      <c r="P1636" s="130"/>
    </row>
    <row r="1637" spans="1:16">
      <c r="A1637" s="155"/>
      <c r="B1637" s="156"/>
      <c r="C1637" s="160"/>
      <c r="D1637" s="159"/>
      <c r="E1637" s="160"/>
      <c r="F1637" s="160"/>
      <c r="G1637" s="160"/>
      <c r="H1637" s="157"/>
      <c r="I1637" s="160"/>
      <c r="J1637" s="160"/>
      <c r="K1637" s="160"/>
      <c r="L1637" s="159"/>
      <c r="M1637" s="100"/>
      <c r="N1637" s="100"/>
      <c r="O1637" s="130"/>
      <c r="P1637" s="130"/>
    </row>
    <row r="1638" spans="1:16">
      <c r="A1638" s="155"/>
      <c r="B1638" s="156"/>
      <c r="C1638" s="160"/>
      <c r="D1638" s="159"/>
      <c r="E1638" s="160"/>
      <c r="F1638" s="160"/>
      <c r="G1638" s="160"/>
      <c r="H1638" s="157"/>
      <c r="I1638" s="157"/>
      <c r="J1638" s="160"/>
      <c r="K1638" s="160"/>
      <c r="L1638" s="159"/>
      <c r="M1638" s="100"/>
      <c r="N1638" s="100"/>
      <c r="O1638" s="130"/>
      <c r="P1638" s="130"/>
    </row>
    <row r="1639" spans="1:16">
      <c r="A1639" s="155"/>
      <c r="B1639" s="156"/>
      <c r="C1639" s="160"/>
      <c r="D1639" s="159"/>
      <c r="E1639" s="160"/>
      <c r="F1639" s="160"/>
      <c r="G1639" s="160"/>
      <c r="H1639" s="157"/>
      <c r="I1639" s="157"/>
      <c r="J1639" s="160"/>
      <c r="K1639" s="160"/>
      <c r="L1639" s="159"/>
      <c r="M1639" s="100"/>
      <c r="N1639" s="100"/>
      <c r="O1639" s="130"/>
      <c r="P1639" s="130"/>
    </row>
    <row r="1640" spans="1:16">
      <c r="A1640" s="155"/>
      <c r="B1640" s="156"/>
      <c r="C1640" s="160"/>
      <c r="D1640" s="159"/>
      <c r="E1640" s="160"/>
      <c r="F1640" s="160"/>
      <c r="G1640" s="160"/>
      <c r="H1640" s="157"/>
      <c r="I1640" s="157"/>
      <c r="J1640" s="157"/>
      <c r="K1640" s="157"/>
      <c r="L1640" s="159"/>
      <c r="M1640" s="100"/>
      <c r="N1640" s="100"/>
      <c r="O1640" s="130"/>
      <c r="P1640" s="130"/>
    </row>
    <row r="1641" spans="1:16">
      <c r="A1641" s="155"/>
      <c r="B1641" s="156"/>
      <c r="C1641" s="160"/>
      <c r="D1641" s="159"/>
      <c r="E1641" s="160"/>
      <c r="F1641" s="160"/>
      <c r="G1641" s="160"/>
      <c r="H1641" s="157"/>
      <c r="I1641" s="160"/>
      <c r="J1641" s="160"/>
      <c r="K1641" s="160"/>
      <c r="L1641" s="159"/>
      <c r="M1641" s="100"/>
      <c r="N1641" s="100"/>
      <c r="O1641" s="130"/>
      <c r="P1641" s="130"/>
    </row>
    <row r="1642" spans="1:16">
      <c r="A1642" s="155"/>
      <c r="B1642" s="156"/>
      <c r="C1642" s="160"/>
      <c r="D1642" s="159"/>
      <c r="E1642" s="160"/>
      <c r="F1642" s="160"/>
      <c r="G1642" s="160"/>
      <c r="H1642" s="157"/>
      <c r="I1642" s="160"/>
      <c r="J1642" s="160"/>
      <c r="K1642" s="160"/>
      <c r="L1642" s="159"/>
      <c r="M1642" s="100"/>
      <c r="N1642" s="100"/>
      <c r="O1642" s="130"/>
      <c r="P1642" s="130"/>
    </row>
    <row r="1643" spans="1:16">
      <c r="A1643" s="155"/>
      <c r="B1643" s="156"/>
      <c r="C1643" s="160"/>
      <c r="D1643" s="159"/>
      <c r="E1643" s="160"/>
      <c r="F1643" s="160"/>
      <c r="G1643" s="160"/>
      <c r="H1643" s="157"/>
      <c r="I1643" s="160"/>
      <c r="J1643" s="160"/>
      <c r="K1643" s="160"/>
      <c r="L1643" s="159"/>
      <c r="M1643" s="100"/>
      <c r="N1643" s="100"/>
      <c r="O1643" s="130"/>
      <c r="P1643" s="130"/>
    </row>
    <row r="1644" spans="1:16">
      <c r="A1644" s="155"/>
      <c r="B1644" s="156"/>
      <c r="C1644" s="160"/>
      <c r="D1644" s="159"/>
      <c r="E1644" s="160"/>
      <c r="F1644" s="160"/>
      <c r="G1644" s="160"/>
      <c r="H1644" s="157"/>
      <c r="I1644" s="160"/>
      <c r="J1644" s="160"/>
      <c r="K1644" s="160"/>
      <c r="L1644" s="159"/>
      <c r="M1644" s="100"/>
      <c r="N1644" s="100"/>
      <c r="O1644" s="130"/>
      <c r="P1644" s="130"/>
    </row>
    <row r="1645" spans="1:16">
      <c r="A1645" s="155"/>
      <c r="B1645" s="156"/>
      <c r="C1645" s="160"/>
      <c r="D1645" s="159"/>
      <c r="E1645" s="160"/>
      <c r="F1645" s="160"/>
      <c r="G1645" s="160"/>
      <c r="H1645" s="157"/>
      <c r="I1645" s="160"/>
      <c r="J1645" s="160"/>
      <c r="K1645" s="160"/>
      <c r="L1645" s="159"/>
      <c r="M1645" s="100"/>
      <c r="N1645" s="100"/>
      <c r="O1645" s="130"/>
      <c r="P1645" s="130"/>
    </row>
    <row r="1646" spans="1:16">
      <c r="A1646" s="155"/>
      <c r="B1646" s="156"/>
      <c r="C1646" s="160"/>
      <c r="D1646" s="159"/>
      <c r="E1646" s="160"/>
      <c r="F1646" s="160"/>
      <c r="G1646" s="160"/>
      <c r="H1646" s="157"/>
      <c r="I1646" s="160"/>
      <c r="J1646" s="157"/>
      <c r="K1646" s="157"/>
      <c r="L1646" s="159"/>
      <c r="M1646" s="100"/>
      <c r="N1646" s="100"/>
      <c r="O1646" s="130"/>
      <c r="P1646" s="130"/>
    </row>
    <row r="1647" spans="1:16">
      <c r="A1647" s="155"/>
      <c r="B1647" s="156"/>
      <c r="C1647" s="160"/>
      <c r="D1647" s="159"/>
      <c r="E1647" s="160"/>
      <c r="F1647" s="160"/>
      <c r="G1647" s="160"/>
      <c r="H1647" s="157"/>
      <c r="I1647" s="157"/>
      <c r="J1647" s="160"/>
      <c r="K1647" s="160"/>
      <c r="L1647" s="159"/>
      <c r="M1647" s="100"/>
      <c r="N1647" s="100"/>
      <c r="O1647" s="130"/>
      <c r="P1647" s="130"/>
    </row>
    <row r="1648" spans="1:16">
      <c r="A1648" s="155"/>
      <c r="B1648" s="156"/>
      <c r="C1648" s="160"/>
      <c r="D1648" s="159"/>
      <c r="E1648" s="160"/>
      <c r="F1648" s="160"/>
      <c r="G1648" s="160"/>
      <c r="H1648" s="157"/>
      <c r="I1648" s="160"/>
      <c r="J1648" s="157"/>
      <c r="K1648" s="157"/>
      <c r="L1648" s="159"/>
      <c r="M1648" s="100"/>
      <c r="N1648" s="100"/>
      <c r="O1648" s="130"/>
      <c r="P1648" s="130"/>
    </row>
    <row r="1649" spans="1:16">
      <c r="A1649" s="155"/>
      <c r="B1649" s="156"/>
      <c r="C1649" s="160"/>
      <c r="D1649" s="159"/>
      <c r="E1649" s="160"/>
      <c r="F1649" s="160"/>
      <c r="G1649" s="160"/>
      <c r="H1649" s="157"/>
      <c r="I1649" s="160"/>
      <c r="J1649" s="160"/>
      <c r="K1649" s="160"/>
      <c r="L1649" s="159"/>
      <c r="M1649" s="100"/>
      <c r="N1649" s="100"/>
      <c r="O1649" s="130"/>
      <c r="P1649" s="130"/>
    </row>
    <row r="1650" spans="1:16">
      <c r="A1650" s="155"/>
      <c r="B1650" s="156"/>
      <c r="C1650" s="160"/>
      <c r="D1650" s="159"/>
      <c r="E1650" s="160"/>
      <c r="F1650" s="160"/>
      <c r="G1650" s="160"/>
      <c r="H1650" s="157"/>
      <c r="I1650" s="160"/>
      <c r="J1650" s="160"/>
      <c r="K1650" s="160"/>
      <c r="L1650" s="159"/>
      <c r="M1650" s="100"/>
      <c r="N1650" s="100"/>
      <c r="O1650" s="130"/>
      <c r="P1650" s="130"/>
    </row>
    <row r="1651" spans="1:16">
      <c r="A1651" s="155"/>
      <c r="B1651" s="156"/>
      <c r="C1651" s="160"/>
      <c r="D1651" s="159"/>
      <c r="E1651" s="160"/>
      <c r="F1651" s="160"/>
      <c r="G1651" s="160"/>
      <c r="H1651" s="157"/>
      <c r="I1651" s="160"/>
      <c r="J1651" s="157"/>
      <c r="K1651" s="157"/>
      <c r="L1651" s="159"/>
      <c r="M1651" s="100"/>
      <c r="N1651" s="100"/>
      <c r="O1651" s="130"/>
      <c r="P1651" s="130"/>
    </row>
    <row r="1652" spans="1:16">
      <c r="A1652" s="155"/>
      <c r="B1652" s="156"/>
      <c r="C1652" s="160"/>
      <c r="D1652" s="159"/>
      <c r="E1652" s="160"/>
      <c r="F1652" s="160"/>
      <c r="G1652" s="160"/>
      <c r="H1652" s="157"/>
      <c r="I1652" s="157"/>
      <c r="J1652" s="157"/>
      <c r="K1652" s="157"/>
      <c r="L1652" s="159"/>
      <c r="M1652" s="100"/>
      <c r="N1652" s="100"/>
      <c r="O1652" s="130"/>
      <c r="P1652" s="130"/>
    </row>
    <row r="1653" spans="1:16">
      <c r="A1653" s="155"/>
      <c r="B1653" s="156"/>
      <c r="C1653" s="160"/>
      <c r="D1653" s="159"/>
      <c r="E1653" s="160"/>
      <c r="F1653" s="160"/>
      <c r="G1653" s="160"/>
      <c r="H1653" s="157"/>
      <c r="I1653" s="160"/>
      <c r="J1653" s="157"/>
      <c r="K1653" s="157"/>
      <c r="L1653" s="159"/>
      <c r="M1653" s="100"/>
      <c r="N1653" s="100"/>
      <c r="O1653" s="130"/>
      <c r="P1653" s="130"/>
    </row>
    <row r="1654" spans="1:16">
      <c r="A1654" s="155"/>
      <c r="B1654" s="156"/>
      <c r="C1654" s="160"/>
      <c r="D1654" s="159"/>
      <c r="E1654" s="160"/>
      <c r="F1654" s="160"/>
      <c r="G1654" s="160"/>
      <c r="H1654" s="157"/>
      <c r="I1654" s="160"/>
      <c r="J1654" s="157"/>
      <c r="K1654" s="157"/>
      <c r="L1654" s="159"/>
      <c r="M1654" s="100"/>
      <c r="N1654" s="100"/>
      <c r="O1654" s="130"/>
      <c r="P1654" s="130"/>
    </row>
    <row r="1655" spans="1:16">
      <c r="A1655" s="155"/>
      <c r="B1655" s="156"/>
      <c r="C1655" s="160"/>
      <c r="D1655" s="159"/>
      <c r="E1655" s="160"/>
      <c r="F1655" s="160"/>
      <c r="G1655" s="160"/>
      <c r="H1655" s="157"/>
      <c r="I1655" s="160"/>
      <c r="J1655" s="157"/>
      <c r="K1655" s="157"/>
      <c r="L1655" s="159"/>
      <c r="M1655" s="100"/>
      <c r="N1655" s="100"/>
      <c r="O1655" s="130"/>
      <c r="P1655" s="130"/>
    </row>
    <row r="1656" spans="1:16">
      <c r="A1656" s="155"/>
      <c r="B1656" s="156"/>
      <c r="C1656" s="160"/>
      <c r="D1656" s="159"/>
      <c r="E1656" s="160"/>
      <c r="F1656" s="160"/>
      <c r="G1656" s="160"/>
      <c r="H1656" s="157"/>
      <c r="I1656" s="160"/>
      <c r="J1656" s="157"/>
      <c r="K1656" s="157"/>
      <c r="L1656" s="159"/>
      <c r="M1656" s="100"/>
      <c r="N1656" s="100"/>
      <c r="O1656" s="130"/>
      <c r="P1656" s="130"/>
    </row>
    <row r="1657" spans="1:16">
      <c r="A1657" s="155"/>
      <c r="B1657" s="156"/>
      <c r="C1657" s="160"/>
      <c r="D1657" s="159"/>
      <c r="E1657" s="160"/>
      <c r="F1657" s="160"/>
      <c r="G1657" s="160"/>
      <c r="H1657" s="157"/>
      <c r="I1657" s="157"/>
      <c r="J1657" s="157"/>
      <c r="K1657" s="157"/>
      <c r="L1657" s="159"/>
      <c r="M1657" s="100"/>
      <c r="N1657" s="100"/>
      <c r="O1657" s="130"/>
      <c r="P1657" s="130"/>
    </row>
    <row r="1658" spans="1:16">
      <c r="A1658" s="155"/>
      <c r="B1658" s="156"/>
      <c r="C1658" s="160"/>
      <c r="D1658" s="159"/>
      <c r="E1658" s="160"/>
      <c r="F1658" s="160"/>
      <c r="G1658" s="160"/>
      <c r="H1658" s="157"/>
      <c r="I1658" s="157"/>
      <c r="J1658" s="157"/>
      <c r="K1658" s="160"/>
      <c r="L1658" s="159"/>
      <c r="M1658" s="100"/>
      <c r="N1658" s="100"/>
      <c r="O1658" s="130"/>
      <c r="P1658" s="130"/>
    </row>
    <row r="1659" spans="1:16">
      <c r="A1659" s="155"/>
      <c r="B1659" s="156"/>
      <c r="C1659" s="160"/>
      <c r="D1659" s="159"/>
      <c r="E1659" s="160"/>
      <c r="F1659" s="160"/>
      <c r="G1659" s="160"/>
      <c r="H1659" s="157"/>
      <c r="I1659" s="157"/>
      <c r="J1659" s="157"/>
      <c r="K1659" s="157"/>
      <c r="L1659" s="159"/>
      <c r="M1659" s="100"/>
      <c r="N1659" s="100"/>
      <c r="O1659" s="130"/>
      <c r="P1659" s="130"/>
    </row>
    <row r="1660" spans="1:16">
      <c r="A1660" s="155"/>
      <c r="B1660" s="156"/>
      <c r="C1660" s="160"/>
      <c r="D1660" s="159"/>
      <c r="E1660" s="160"/>
      <c r="F1660" s="160"/>
      <c r="G1660" s="160"/>
      <c r="H1660" s="157"/>
      <c r="I1660" s="157"/>
      <c r="J1660" s="157"/>
      <c r="K1660" s="157"/>
      <c r="L1660" s="159"/>
      <c r="M1660" s="100"/>
      <c r="N1660" s="100"/>
      <c r="O1660" s="130"/>
      <c r="P1660" s="130"/>
    </row>
    <row r="1661" spans="1:16">
      <c r="A1661" s="155"/>
      <c r="B1661" s="156"/>
      <c r="C1661" s="160"/>
      <c r="D1661" s="159"/>
      <c r="E1661" s="160"/>
      <c r="F1661" s="160"/>
      <c r="G1661" s="160"/>
      <c r="H1661" s="157"/>
      <c r="I1661" s="157"/>
      <c r="J1661" s="157"/>
      <c r="K1661" s="157"/>
      <c r="L1661" s="159"/>
      <c r="M1661" s="100"/>
      <c r="N1661" s="100"/>
      <c r="O1661" s="130"/>
      <c r="P1661" s="130"/>
    </row>
    <row r="1662" spans="1:16">
      <c r="A1662" s="155"/>
      <c r="B1662" s="156"/>
      <c r="C1662" s="160"/>
      <c r="D1662" s="159"/>
      <c r="E1662" s="157"/>
      <c r="F1662" s="160"/>
      <c r="G1662" s="160"/>
      <c r="H1662" s="157"/>
      <c r="I1662" s="160"/>
      <c r="J1662" s="157"/>
      <c r="K1662" s="157"/>
      <c r="L1662" s="159"/>
      <c r="M1662" s="100"/>
      <c r="N1662" s="100"/>
      <c r="O1662" s="130"/>
      <c r="P1662" s="130"/>
    </row>
    <row r="1663" spans="1:16">
      <c r="A1663" s="155"/>
      <c r="B1663" s="156"/>
      <c r="C1663" s="160"/>
      <c r="D1663" s="159"/>
      <c r="E1663" s="157"/>
      <c r="F1663" s="157"/>
      <c r="G1663" s="160"/>
      <c r="H1663" s="157"/>
      <c r="I1663" s="157"/>
      <c r="J1663" s="157"/>
      <c r="K1663" s="157"/>
      <c r="L1663" s="159"/>
      <c r="M1663" s="100"/>
      <c r="N1663" s="100"/>
      <c r="O1663" s="130"/>
      <c r="P1663" s="130"/>
    </row>
    <row r="1664" spans="1:16">
      <c r="A1664" s="155"/>
      <c r="B1664" s="156"/>
      <c r="C1664" s="160"/>
      <c r="D1664" s="159"/>
      <c r="E1664" s="157"/>
      <c r="F1664" s="157"/>
      <c r="G1664" s="160"/>
      <c r="H1664" s="157"/>
      <c r="I1664" s="157"/>
      <c r="J1664" s="157"/>
      <c r="K1664" s="157"/>
      <c r="L1664" s="159"/>
      <c r="M1664" s="100"/>
      <c r="N1664" s="100"/>
      <c r="O1664" s="130"/>
      <c r="P1664" s="130"/>
    </row>
    <row r="1665" spans="1:16">
      <c r="A1665" s="155"/>
      <c r="B1665" s="156"/>
      <c r="C1665" s="160"/>
      <c r="D1665" s="159"/>
      <c r="E1665" s="157"/>
      <c r="F1665" s="160"/>
      <c r="G1665" s="160"/>
      <c r="H1665" s="157"/>
      <c r="I1665" s="157"/>
      <c r="J1665" s="157"/>
      <c r="K1665" s="157"/>
      <c r="L1665" s="159"/>
      <c r="M1665" s="100"/>
      <c r="N1665" s="100"/>
      <c r="O1665" s="130"/>
      <c r="P1665" s="130"/>
    </row>
    <row r="1666" spans="1:16">
      <c r="A1666" s="155"/>
      <c r="B1666" s="156"/>
      <c r="C1666" s="160"/>
      <c r="D1666" s="159"/>
      <c r="E1666" s="157"/>
      <c r="F1666" s="157"/>
      <c r="G1666" s="160"/>
      <c r="H1666" s="157"/>
      <c r="I1666" s="157"/>
      <c r="J1666" s="157"/>
      <c r="K1666" s="157"/>
      <c r="L1666" s="159"/>
      <c r="M1666" s="100"/>
      <c r="N1666" s="100"/>
      <c r="O1666" s="130"/>
      <c r="P1666" s="130"/>
    </row>
    <row r="1667" spans="1:16">
      <c r="A1667" s="155"/>
      <c r="B1667" s="156"/>
      <c r="C1667" s="160"/>
      <c r="D1667" s="159"/>
      <c r="E1667" s="157"/>
      <c r="F1667" s="157"/>
      <c r="G1667" s="160"/>
      <c r="H1667" s="157"/>
      <c r="I1667" s="157"/>
      <c r="J1667" s="157"/>
      <c r="K1667" s="157"/>
      <c r="L1667" s="159"/>
      <c r="M1667" s="100"/>
      <c r="N1667" s="100"/>
      <c r="O1667" s="130"/>
      <c r="P1667" s="130"/>
    </row>
    <row r="1668" spans="1:16">
      <c r="A1668" s="155"/>
      <c r="B1668" s="156"/>
      <c r="C1668" s="160"/>
      <c r="D1668" s="159"/>
      <c r="E1668" s="157"/>
      <c r="F1668" s="160"/>
      <c r="G1668" s="160"/>
      <c r="H1668" s="157"/>
      <c r="I1668" s="157"/>
      <c r="J1668" s="157"/>
      <c r="K1668" s="157"/>
      <c r="L1668" s="159"/>
      <c r="M1668" s="100"/>
      <c r="N1668" s="100"/>
      <c r="O1668" s="130"/>
      <c r="P1668" s="130"/>
    </row>
    <row r="1669" spans="1:16">
      <c r="A1669" s="155"/>
      <c r="B1669" s="156"/>
      <c r="C1669" s="160"/>
      <c r="D1669" s="159"/>
      <c r="E1669" s="157"/>
      <c r="F1669" s="160"/>
      <c r="G1669" s="160"/>
      <c r="H1669" s="157"/>
      <c r="I1669" s="157"/>
      <c r="J1669" s="157"/>
      <c r="K1669" s="157"/>
      <c r="L1669" s="159"/>
      <c r="M1669" s="100"/>
      <c r="N1669" s="100"/>
      <c r="O1669" s="130"/>
      <c r="P1669" s="130"/>
    </row>
    <row r="1670" spans="1:16">
      <c r="A1670" s="155"/>
      <c r="B1670" s="156"/>
      <c r="C1670" s="160"/>
      <c r="D1670" s="159"/>
      <c r="E1670" s="157"/>
      <c r="F1670" s="160"/>
      <c r="G1670" s="160"/>
      <c r="H1670" s="157"/>
      <c r="I1670" s="157"/>
      <c r="J1670" s="157"/>
      <c r="K1670" s="157"/>
      <c r="L1670" s="159"/>
      <c r="M1670" s="100"/>
      <c r="N1670" s="100"/>
      <c r="O1670" s="130"/>
      <c r="P1670" s="130"/>
    </row>
    <row r="1671" spans="1:16">
      <c r="A1671" s="155"/>
      <c r="B1671" s="156"/>
      <c r="C1671" s="160"/>
      <c r="D1671" s="159"/>
      <c r="E1671" s="157"/>
      <c r="F1671" s="160"/>
      <c r="G1671" s="160"/>
      <c r="H1671" s="157"/>
      <c r="I1671" s="157"/>
      <c r="J1671" s="157"/>
      <c r="K1671" s="160"/>
      <c r="L1671" s="159"/>
      <c r="M1671" s="100"/>
      <c r="N1671" s="100"/>
      <c r="O1671" s="130"/>
      <c r="P1671" s="130"/>
    </row>
    <row r="1672" spans="1:16">
      <c r="A1672" s="155"/>
      <c r="B1672" s="156"/>
      <c r="C1672" s="160"/>
      <c r="D1672" s="159"/>
      <c r="E1672" s="157"/>
      <c r="F1672" s="160"/>
      <c r="G1672" s="160"/>
      <c r="H1672" s="157"/>
      <c r="I1672" s="157"/>
      <c r="J1672" s="157"/>
      <c r="K1672" s="157"/>
      <c r="L1672" s="159"/>
      <c r="M1672" s="99"/>
      <c r="N1672" s="99"/>
      <c r="O1672" s="129"/>
      <c r="P1672" s="129"/>
    </row>
    <row r="1673" spans="1:16">
      <c r="A1673" s="155"/>
      <c r="B1673" s="156"/>
      <c r="C1673" s="160"/>
      <c r="D1673" s="159"/>
      <c r="E1673" s="160"/>
      <c r="F1673" s="160"/>
      <c r="G1673" s="160"/>
      <c r="H1673" s="157"/>
      <c r="I1673" s="157"/>
      <c r="J1673" s="157"/>
      <c r="K1673" s="157"/>
      <c r="L1673" s="159"/>
      <c r="M1673" s="100"/>
      <c r="N1673" s="100"/>
      <c r="O1673" s="130"/>
      <c r="P1673" s="130"/>
    </row>
    <row r="1674" spans="1:16">
      <c r="A1674" s="155"/>
      <c r="B1674" s="156"/>
      <c r="C1674" s="160"/>
      <c r="D1674" s="159"/>
      <c r="E1674" s="160"/>
      <c r="F1674" s="160"/>
      <c r="G1674" s="160"/>
      <c r="H1674" s="157"/>
      <c r="I1674" s="157"/>
      <c r="J1674" s="157"/>
      <c r="K1674" s="157"/>
      <c r="L1674" s="159"/>
      <c r="M1674" s="100"/>
      <c r="N1674" s="100"/>
      <c r="O1674" s="130"/>
      <c r="P1674" s="130"/>
    </row>
    <row r="1675" spans="1:16">
      <c r="A1675" s="155"/>
      <c r="B1675" s="156"/>
      <c r="C1675" s="160"/>
      <c r="D1675" s="159"/>
      <c r="E1675" s="160"/>
      <c r="F1675" s="160"/>
      <c r="G1675" s="160"/>
      <c r="H1675" s="157"/>
      <c r="I1675" s="157"/>
      <c r="J1675" s="157"/>
      <c r="K1675" s="157"/>
      <c r="L1675" s="159"/>
      <c r="M1675" s="100"/>
      <c r="N1675" s="100"/>
      <c r="O1675" s="130"/>
      <c r="P1675" s="130"/>
    </row>
    <row r="1676" spans="1:16">
      <c r="A1676" s="155"/>
      <c r="B1676" s="156"/>
      <c r="C1676" s="160"/>
      <c r="D1676" s="159"/>
      <c r="E1676" s="160"/>
      <c r="F1676" s="160"/>
      <c r="G1676" s="160"/>
      <c r="H1676" s="157"/>
      <c r="I1676" s="157"/>
      <c r="J1676" s="157"/>
      <c r="K1676" s="157"/>
      <c r="L1676" s="159"/>
      <c r="M1676" s="100"/>
      <c r="N1676" s="100"/>
      <c r="O1676" s="130"/>
      <c r="P1676" s="130"/>
    </row>
    <row r="1677" spans="1:16">
      <c r="A1677" s="155"/>
      <c r="B1677" s="156"/>
      <c r="C1677" s="160"/>
      <c r="D1677" s="159"/>
      <c r="E1677" s="160"/>
      <c r="F1677" s="160"/>
      <c r="G1677" s="160"/>
      <c r="H1677" s="157"/>
      <c r="I1677" s="157"/>
      <c r="J1677" s="157"/>
      <c r="K1677" s="157"/>
      <c r="L1677" s="159"/>
      <c r="M1677" s="100"/>
      <c r="N1677" s="100"/>
      <c r="O1677" s="130"/>
      <c r="P1677" s="130"/>
    </row>
    <row r="1678" spans="1:16">
      <c r="A1678" s="155"/>
      <c r="B1678" s="156"/>
      <c r="C1678" s="160"/>
      <c r="D1678" s="159"/>
      <c r="E1678" s="160"/>
      <c r="F1678" s="160"/>
      <c r="G1678" s="160"/>
      <c r="H1678" s="157"/>
      <c r="I1678" s="160"/>
      <c r="J1678" s="157"/>
      <c r="K1678" s="157"/>
      <c r="L1678" s="159"/>
      <c r="M1678" s="100"/>
      <c r="N1678" s="100"/>
      <c r="O1678" s="130"/>
      <c r="P1678" s="130"/>
    </row>
    <row r="1679" spans="1:16">
      <c r="A1679" s="155"/>
      <c r="B1679" s="156"/>
      <c r="C1679" s="160"/>
      <c r="D1679" s="159"/>
      <c r="E1679" s="160"/>
      <c r="F1679" s="160"/>
      <c r="G1679" s="160"/>
      <c r="H1679" s="157"/>
      <c r="I1679" s="160"/>
      <c r="J1679" s="160"/>
      <c r="K1679" s="160"/>
      <c r="L1679" s="159"/>
      <c r="M1679" s="100"/>
      <c r="N1679" s="100"/>
      <c r="O1679" s="130"/>
      <c r="P1679" s="130"/>
    </row>
    <row r="1680" spans="1:16">
      <c r="A1680" s="155"/>
      <c r="B1680" s="156"/>
      <c r="C1680" s="160"/>
      <c r="D1680" s="159"/>
      <c r="E1680" s="160"/>
      <c r="F1680" s="160"/>
      <c r="G1680" s="160"/>
      <c r="H1680" s="157"/>
      <c r="I1680" s="160"/>
      <c r="J1680" s="160"/>
      <c r="K1680" s="160"/>
      <c r="L1680" s="159"/>
      <c r="M1680" s="100"/>
      <c r="N1680" s="100"/>
      <c r="O1680" s="130"/>
      <c r="P1680" s="130"/>
    </row>
    <row r="1681" spans="1:16">
      <c r="A1681" s="155"/>
      <c r="B1681" s="156"/>
      <c r="C1681" s="160"/>
      <c r="D1681" s="159"/>
      <c r="E1681" s="160"/>
      <c r="F1681" s="160"/>
      <c r="G1681" s="160"/>
      <c r="H1681" s="157"/>
      <c r="I1681" s="160"/>
      <c r="J1681" s="160"/>
      <c r="K1681" s="160"/>
      <c r="L1681" s="159"/>
      <c r="M1681" s="100"/>
      <c r="N1681" s="100"/>
      <c r="O1681" s="130"/>
      <c r="P1681" s="130"/>
    </row>
    <row r="1682" spans="1:16">
      <c r="A1682" s="155"/>
      <c r="B1682" s="156"/>
      <c r="C1682" s="160"/>
      <c r="D1682" s="159"/>
      <c r="E1682" s="160"/>
      <c r="F1682" s="160"/>
      <c r="G1682" s="160"/>
      <c r="H1682" s="157"/>
      <c r="I1682" s="157"/>
      <c r="J1682" s="160"/>
      <c r="K1682" s="160"/>
      <c r="L1682" s="159"/>
      <c r="M1682" s="100"/>
      <c r="N1682" s="100"/>
      <c r="O1682" s="130"/>
      <c r="P1682" s="130"/>
    </row>
    <row r="1683" spans="1:16">
      <c r="A1683" s="155"/>
      <c r="B1683" s="156"/>
      <c r="C1683" s="160"/>
      <c r="D1683" s="159"/>
      <c r="E1683" s="160"/>
      <c r="F1683" s="160"/>
      <c r="G1683" s="160"/>
      <c r="H1683" s="157"/>
      <c r="I1683" s="160"/>
      <c r="J1683" s="160"/>
      <c r="K1683" s="160"/>
      <c r="L1683" s="159"/>
      <c r="M1683" s="100"/>
      <c r="N1683" s="100"/>
      <c r="O1683" s="130"/>
      <c r="P1683" s="130"/>
    </row>
    <row r="1684" spans="1:16">
      <c r="A1684" s="155"/>
      <c r="B1684" s="156"/>
      <c r="C1684" s="160"/>
      <c r="D1684" s="159"/>
      <c r="E1684" s="160"/>
      <c r="F1684" s="160"/>
      <c r="G1684" s="160"/>
      <c r="H1684" s="157"/>
      <c r="I1684" s="160"/>
      <c r="J1684" s="160"/>
      <c r="K1684" s="160"/>
      <c r="L1684" s="159"/>
      <c r="M1684" s="100"/>
      <c r="N1684" s="100"/>
      <c r="O1684" s="130"/>
      <c r="P1684" s="130"/>
    </row>
    <row r="1685" spans="1:16">
      <c r="A1685" s="155"/>
      <c r="B1685" s="156"/>
      <c r="C1685" s="160"/>
      <c r="D1685" s="159"/>
      <c r="E1685" s="160"/>
      <c r="F1685" s="160"/>
      <c r="G1685" s="160"/>
      <c r="H1685" s="157"/>
      <c r="I1685" s="160"/>
      <c r="J1685" s="160"/>
      <c r="K1685" s="160"/>
      <c r="L1685" s="159"/>
      <c r="M1685" s="100"/>
      <c r="N1685" s="100"/>
      <c r="O1685" s="130"/>
      <c r="P1685" s="130"/>
    </row>
    <row r="1686" spans="1:16">
      <c r="A1686" s="155"/>
      <c r="B1686" s="156"/>
      <c r="C1686" s="160"/>
      <c r="D1686" s="159"/>
      <c r="E1686" s="160"/>
      <c r="F1686" s="160"/>
      <c r="G1686" s="160"/>
      <c r="H1686" s="157"/>
      <c r="I1686" s="160"/>
      <c r="J1686" s="160"/>
      <c r="K1686" s="160"/>
      <c r="L1686" s="159"/>
      <c r="M1686" s="100"/>
      <c r="N1686" s="100"/>
      <c r="O1686" s="130"/>
      <c r="P1686" s="130"/>
    </row>
    <row r="1687" spans="1:16">
      <c r="A1687" s="155"/>
      <c r="B1687" s="156"/>
      <c r="C1687" s="160"/>
      <c r="D1687" s="159"/>
      <c r="E1687" s="160"/>
      <c r="F1687" s="160"/>
      <c r="G1687" s="160"/>
      <c r="H1687" s="157"/>
      <c r="I1687" s="160"/>
      <c r="J1687" s="160"/>
      <c r="K1687" s="160"/>
      <c r="L1687" s="159"/>
      <c r="M1687" s="100"/>
      <c r="N1687" s="100"/>
      <c r="O1687" s="130"/>
      <c r="P1687" s="130"/>
    </row>
    <row r="1688" spans="1:16">
      <c r="A1688" s="155"/>
      <c r="B1688" s="156"/>
      <c r="C1688" s="160"/>
      <c r="D1688" s="159"/>
      <c r="E1688" s="160"/>
      <c r="F1688" s="160"/>
      <c r="G1688" s="160"/>
      <c r="H1688" s="157"/>
      <c r="I1688" s="157"/>
      <c r="J1688" s="160"/>
      <c r="K1688" s="160"/>
      <c r="L1688" s="159"/>
      <c r="M1688" s="100"/>
      <c r="N1688" s="100"/>
      <c r="O1688" s="130"/>
      <c r="P1688" s="130"/>
    </row>
    <row r="1689" spans="1:16">
      <c r="A1689" s="155"/>
      <c r="B1689" s="156"/>
      <c r="C1689" s="160"/>
      <c r="D1689" s="159"/>
      <c r="E1689" s="160"/>
      <c r="F1689" s="160"/>
      <c r="G1689" s="160"/>
      <c r="H1689" s="157"/>
      <c r="I1689" s="160"/>
      <c r="J1689" s="160"/>
      <c r="K1689" s="160"/>
      <c r="L1689" s="159"/>
      <c r="M1689" s="100"/>
      <c r="N1689" s="100"/>
      <c r="O1689" s="130"/>
      <c r="P1689" s="130"/>
    </row>
    <row r="1690" spans="1:16">
      <c r="A1690" s="155"/>
      <c r="B1690" s="156"/>
      <c r="C1690" s="160"/>
      <c r="D1690" s="159"/>
      <c r="E1690" s="160"/>
      <c r="F1690" s="160"/>
      <c r="G1690" s="160"/>
      <c r="H1690" s="157"/>
      <c r="I1690" s="157"/>
      <c r="J1690" s="160"/>
      <c r="K1690" s="160"/>
      <c r="L1690" s="159"/>
      <c r="M1690" s="100"/>
      <c r="N1690" s="100"/>
      <c r="O1690" s="130"/>
      <c r="P1690" s="130"/>
    </row>
    <row r="1691" spans="1:16">
      <c r="A1691" s="155"/>
      <c r="B1691" s="156"/>
      <c r="C1691" s="160"/>
      <c r="D1691" s="159"/>
      <c r="E1691" s="160"/>
      <c r="F1691" s="160"/>
      <c r="G1691" s="160"/>
      <c r="H1691" s="157"/>
      <c r="I1691" s="160"/>
      <c r="J1691" s="160"/>
      <c r="K1691" s="160"/>
      <c r="L1691" s="159"/>
      <c r="M1691" s="100"/>
      <c r="N1691" s="100"/>
      <c r="O1691" s="130"/>
      <c r="P1691" s="130"/>
    </row>
    <row r="1692" spans="1:16">
      <c r="A1692" s="155"/>
      <c r="B1692" s="156"/>
      <c r="C1692" s="160"/>
      <c r="D1692" s="159"/>
      <c r="E1692" s="160"/>
      <c r="F1692" s="160"/>
      <c r="G1692" s="160"/>
      <c r="H1692" s="157"/>
      <c r="I1692" s="160"/>
      <c r="J1692" s="160"/>
      <c r="K1692" s="160"/>
      <c r="L1692" s="159"/>
      <c r="M1692" s="100"/>
      <c r="N1692" s="100"/>
      <c r="O1692" s="130"/>
      <c r="P1692" s="130"/>
    </row>
    <row r="1693" spans="1:16">
      <c r="A1693" s="155"/>
      <c r="B1693" s="156"/>
      <c r="C1693" s="160"/>
      <c r="D1693" s="159"/>
      <c r="E1693" s="160"/>
      <c r="F1693" s="160"/>
      <c r="G1693" s="160"/>
      <c r="H1693" s="157"/>
      <c r="I1693" s="157"/>
      <c r="J1693" s="160"/>
      <c r="K1693" s="160"/>
      <c r="L1693" s="159"/>
      <c r="M1693" s="100"/>
      <c r="N1693" s="100"/>
      <c r="O1693" s="130"/>
      <c r="P1693" s="130"/>
    </row>
    <row r="1694" spans="1:16">
      <c r="A1694" s="155"/>
      <c r="B1694" s="156"/>
      <c r="C1694" s="160"/>
      <c r="D1694" s="159"/>
      <c r="E1694" s="160"/>
      <c r="F1694" s="160"/>
      <c r="G1694" s="160"/>
      <c r="H1694" s="157"/>
      <c r="I1694" s="157"/>
      <c r="J1694" s="157"/>
      <c r="K1694" s="157"/>
      <c r="L1694" s="159"/>
      <c r="M1694" s="100"/>
      <c r="N1694" s="100"/>
      <c r="O1694" s="130"/>
      <c r="P1694" s="130"/>
    </row>
    <row r="1695" spans="1:16">
      <c r="A1695" s="155"/>
      <c r="B1695" s="156"/>
      <c r="C1695" s="160"/>
      <c r="D1695" s="159"/>
      <c r="E1695" s="160"/>
      <c r="F1695" s="160"/>
      <c r="G1695" s="160"/>
      <c r="H1695" s="157"/>
      <c r="I1695" s="160"/>
      <c r="J1695" s="160"/>
      <c r="K1695" s="160"/>
      <c r="L1695" s="159"/>
      <c r="M1695" s="100"/>
      <c r="N1695" s="100"/>
      <c r="O1695" s="130"/>
      <c r="P1695" s="130"/>
    </row>
    <row r="1696" spans="1:16">
      <c r="A1696" s="155"/>
      <c r="B1696" s="156"/>
      <c r="C1696" s="160"/>
      <c r="D1696" s="159"/>
      <c r="E1696" s="160"/>
      <c r="F1696" s="160"/>
      <c r="G1696" s="160"/>
      <c r="H1696" s="157"/>
      <c r="I1696" s="160"/>
      <c r="J1696" s="160"/>
      <c r="K1696" s="160"/>
      <c r="L1696" s="159"/>
      <c r="M1696" s="100"/>
      <c r="N1696" s="100"/>
      <c r="O1696" s="130"/>
      <c r="P1696" s="130"/>
    </row>
    <row r="1697" spans="1:16">
      <c r="A1697" s="155"/>
      <c r="B1697" s="156"/>
      <c r="C1697" s="160"/>
      <c r="D1697" s="159"/>
      <c r="E1697" s="160"/>
      <c r="F1697" s="160"/>
      <c r="G1697" s="160"/>
      <c r="H1697" s="157"/>
      <c r="I1697" s="160"/>
      <c r="J1697" s="160"/>
      <c r="K1697" s="160"/>
      <c r="L1697" s="159"/>
      <c r="M1697" s="100"/>
      <c r="N1697" s="100"/>
      <c r="O1697" s="130"/>
      <c r="P1697" s="130"/>
    </row>
    <row r="1698" spans="1:16">
      <c r="A1698" s="155"/>
      <c r="B1698" s="156"/>
      <c r="C1698" s="160"/>
      <c r="D1698" s="159"/>
      <c r="E1698" s="160"/>
      <c r="F1698" s="160"/>
      <c r="G1698" s="160"/>
      <c r="H1698" s="157"/>
      <c r="I1698" s="160"/>
      <c r="J1698" s="160"/>
      <c r="K1698" s="160"/>
      <c r="L1698" s="159"/>
      <c r="M1698" s="100"/>
      <c r="N1698" s="100"/>
      <c r="O1698" s="130"/>
      <c r="P1698" s="130"/>
    </row>
    <row r="1699" spans="1:16">
      <c r="A1699" s="155"/>
      <c r="B1699" s="156"/>
      <c r="C1699" s="160"/>
      <c r="D1699" s="159"/>
      <c r="E1699" s="160"/>
      <c r="F1699" s="160"/>
      <c r="G1699" s="160"/>
      <c r="H1699" s="157"/>
      <c r="I1699" s="157"/>
      <c r="J1699" s="157"/>
      <c r="K1699" s="157"/>
      <c r="L1699" s="159"/>
      <c r="M1699" s="100"/>
      <c r="N1699" s="100"/>
      <c r="O1699" s="130"/>
      <c r="P1699" s="130"/>
    </row>
    <row r="1700" spans="1:16">
      <c r="A1700" s="155"/>
      <c r="B1700" s="156"/>
      <c r="C1700" s="160"/>
      <c r="D1700" s="159"/>
      <c r="E1700" s="160"/>
      <c r="F1700" s="160"/>
      <c r="G1700" s="160"/>
      <c r="H1700" s="157"/>
      <c r="I1700" s="160"/>
      <c r="J1700" s="160"/>
      <c r="K1700" s="160"/>
      <c r="L1700" s="159"/>
      <c r="M1700" s="100"/>
      <c r="N1700" s="100"/>
      <c r="O1700" s="130"/>
      <c r="P1700" s="130"/>
    </row>
    <row r="1701" spans="1:16">
      <c r="A1701" s="155"/>
      <c r="B1701" s="156"/>
      <c r="C1701" s="160"/>
      <c r="D1701" s="159"/>
      <c r="E1701" s="160"/>
      <c r="F1701" s="160"/>
      <c r="G1701" s="160"/>
      <c r="H1701" s="157"/>
      <c r="I1701" s="160"/>
      <c r="J1701" s="160"/>
      <c r="K1701" s="160"/>
      <c r="L1701" s="159"/>
      <c r="M1701" s="100"/>
      <c r="N1701" s="100"/>
      <c r="O1701" s="130"/>
      <c r="P1701" s="130"/>
    </row>
    <row r="1702" spans="1:16">
      <c r="A1702" s="155"/>
      <c r="B1702" s="156"/>
      <c r="C1702" s="160"/>
      <c r="D1702" s="159"/>
      <c r="E1702" s="160"/>
      <c r="F1702" s="160"/>
      <c r="G1702" s="160"/>
      <c r="H1702" s="157"/>
      <c r="I1702" s="160"/>
      <c r="J1702" s="160"/>
      <c r="K1702" s="160"/>
      <c r="L1702" s="159"/>
      <c r="M1702" s="100"/>
      <c r="N1702" s="100"/>
      <c r="O1702" s="130"/>
      <c r="P1702" s="130"/>
    </row>
    <row r="1703" spans="1:16">
      <c r="A1703" s="155"/>
      <c r="B1703" s="156"/>
      <c r="C1703" s="160"/>
      <c r="D1703" s="159"/>
      <c r="E1703" s="160"/>
      <c r="F1703" s="160"/>
      <c r="G1703" s="160"/>
      <c r="H1703" s="157"/>
      <c r="I1703" s="157"/>
      <c r="J1703" s="160"/>
      <c r="K1703" s="160"/>
      <c r="L1703" s="159"/>
      <c r="M1703" s="100"/>
      <c r="N1703" s="100"/>
      <c r="O1703" s="130"/>
      <c r="P1703" s="130"/>
    </row>
    <row r="1704" spans="1:16">
      <c r="A1704" s="155"/>
      <c r="B1704" s="156"/>
      <c r="C1704" s="160"/>
      <c r="D1704" s="159"/>
      <c r="E1704" s="160"/>
      <c r="F1704" s="160"/>
      <c r="G1704" s="160"/>
      <c r="H1704" s="157"/>
      <c r="I1704" s="160"/>
      <c r="J1704" s="160"/>
      <c r="K1704" s="160"/>
      <c r="L1704" s="159"/>
      <c r="M1704" s="100"/>
      <c r="N1704" s="100"/>
      <c r="O1704" s="130"/>
      <c r="P1704" s="130"/>
    </row>
    <row r="1705" spans="1:16">
      <c r="A1705" s="155"/>
      <c r="B1705" s="156"/>
      <c r="C1705" s="160"/>
      <c r="D1705" s="159"/>
      <c r="E1705" s="160"/>
      <c r="F1705" s="160"/>
      <c r="G1705" s="160"/>
      <c r="H1705" s="157"/>
      <c r="I1705" s="160"/>
      <c r="J1705" s="160"/>
      <c r="K1705" s="160"/>
      <c r="L1705" s="159"/>
      <c r="M1705" s="100"/>
      <c r="N1705" s="100"/>
      <c r="O1705" s="130"/>
      <c r="P1705" s="130"/>
    </row>
    <row r="1706" spans="1:16">
      <c r="A1706" s="155"/>
      <c r="B1706" s="156"/>
      <c r="C1706" s="160"/>
      <c r="D1706" s="159"/>
      <c r="E1706" s="160"/>
      <c r="F1706" s="160"/>
      <c r="G1706" s="160"/>
      <c r="H1706" s="160"/>
      <c r="I1706" s="160"/>
      <c r="J1706" s="160"/>
      <c r="K1706" s="160"/>
      <c r="L1706" s="159"/>
      <c r="M1706" s="100"/>
      <c r="N1706" s="100"/>
      <c r="O1706" s="130"/>
      <c r="P1706" s="130"/>
    </row>
    <row r="1707" spans="1:16">
      <c r="A1707" s="155"/>
      <c r="B1707" s="156"/>
      <c r="C1707" s="160"/>
      <c r="D1707" s="159"/>
      <c r="E1707" s="160"/>
      <c r="F1707" s="160"/>
      <c r="G1707" s="160"/>
      <c r="H1707" s="157"/>
      <c r="I1707" s="160"/>
      <c r="J1707" s="160"/>
      <c r="K1707" s="160"/>
      <c r="L1707" s="159"/>
      <c r="M1707" s="100"/>
      <c r="N1707" s="100"/>
      <c r="O1707" s="130"/>
      <c r="P1707" s="130"/>
    </row>
    <row r="1708" spans="1:16">
      <c r="A1708" s="155"/>
      <c r="B1708" s="156"/>
      <c r="C1708" s="160"/>
      <c r="D1708" s="159"/>
      <c r="E1708" s="160"/>
      <c r="F1708" s="160"/>
      <c r="G1708" s="160"/>
      <c r="H1708" s="157"/>
      <c r="I1708" s="160"/>
      <c r="J1708" s="160"/>
      <c r="K1708" s="160"/>
      <c r="L1708" s="159"/>
      <c r="M1708" s="100"/>
      <c r="N1708" s="100"/>
      <c r="O1708" s="130"/>
      <c r="P1708" s="130"/>
    </row>
    <row r="1709" spans="1:16">
      <c r="A1709" s="155"/>
      <c r="B1709" s="156"/>
      <c r="C1709" s="160"/>
      <c r="D1709" s="159"/>
      <c r="E1709" s="160"/>
      <c r="F1709" s="160"/>
      <c r="G1709" s="160"/>
      <c r="H1709" s="157"/>
      <c r="I1709" s="160"/>
      <c r="J1709" s="160"/>
      <c r="K1709" s="160"/>
      <c r="L1709" s="159"/>
      <c r="M1709" s="100"/>
      <c r="N1709" s="100"/>
      <c r="O1709" s="130"/>
      <c r="P1709" s="130"/>
    </row>
    <row r="1710" spans="1:16">
      <c r="A1710" s="155"/>
      <c r="B1710" s="156"/>
      <c r="C1710" s="160"/>
      <c r="D1710" s="159"/>
      <c r="E1710" s="160"/>
      <c r="F1710" s="160"/>
      <c r="G1710" s="160"/>
      <c r="H1710" s="157"/>
      <c r="I1710" s="160"/>
      <c r="J1710" s="160"/>
      <c r="K1710" s="160"/>
      <c r="L1710" s="159"/>
      <c r="M1710" s="100"/>
      <c r="N1710" s="100"/>
      <c r="O1710" s="130"/>
      <c r="P1710" s="130"/>
    </row>
    <row r="1711" spans="1:16">
      <c r="A1711" s="155"/>
      <c r="B1711" s="156"/>
      <c r="C1711" s="160"/>
      <c r="D1711" s="159"/>
      <c r="E1711" s="160"/>
      <c r="F1711" s="160"/>
      <c r="G1711" s="160"/>
      <c r="H1711" s="157"/>
      <c r="I1711" s="157"/>
      <c r="J1711" s="160"/>
      <c r="K1711" s="160"/>
      <c r="L1711" s="159"/>
      <c r="M1711" s="100"/>
      <c r="N1711" s="100"/>
      <c r="O1711" s="130"/>
      <c r="P1711" s="130"/>
    </row>
    <row r="1712" spans="1:16">
      <c r="A1712" s="155"/>
      <c r="B1712" s="156"/>
      <c r="C1712" s="160"/>
      <c r="D1712" s="159"/>
      <c r="E1712" s="160"/>
      <c r="F1712" s="160"/>
      <c r="G1712" s="160"/>
      <c r="H1712" s="157"/>
      <c r="I1712" s="160"/>
      <c r="J1712" s="160"/>
      <c r="K1712" s="160"/>
      <c r="L1712" s="159"/>
      <c r="M1712" s="100"/>
      <c r="N1712" s="100"/>
      <c r="O1712" s="130"/>
      <c r="P1712" s="130"/>
    </row>
    <row r="1713" spans="1:16">
      <c r="A1713" s="155"/>
      <c r="B1713" s="156"/>
      <c r="C1713" s="160"/>
      <c r="D1713" s="159"/>
      <c r="E1713" s="160"/>
      <c r="F1713" s="160"/>
      <c r="G1713" s="160"/>
      <c r="H1713" s="157"/>
      <c r="I1713" s="160"/>
      <c r="J1713" s="160"/>
      <c r="K1713" s="160"/>
      <c r="L1713" s="159"/>
      <c r="M1713" s="100"/>
      <c r="N1713" s="100"/>
      <c r="O1713" s="130"/>
      <c r="P1713" s="130"/>
    </row>
    <row r="1714" spans="1:16">
      <c r="A1714" s="155"/>
      <c r="B1714" s="156"/>
      <c r="C1714" s="160"/>
      <c r="D1714" s="159"/>
      <c r="E1714" s="160"/>
      <c r="F1714" s="160"/>
      <c r="G1714" s="160"/>
      <c r="H1714" s="157"/>
      <c r="I1714" s="157"/>
      <c r="J1714" s="157"/>
      <c r="K1714" s="157"/>
      <c r="L1714" s="159"/>
      <c r="M1714" s="100"/>
      <c r="N1714" s="100"/>
      <c r="O1714" s="130"/>
      <c r="P1714" s="130"/>
    </row>
    <row r="1715" spans="1:16">
      <c r="A1715" s="155"/>
      <c r="B1715" s="156"/>
      <c r="C1715" s="160"/>
      <c r="D1715" s="159"/>
      <c r="E1715" s="160"/>
      <c r="F1715" s="160"/>
      <c r="G1715" s="165"/>
      <c r="H1715" s="160"/>
      <c r="I1715" s="160"/>
      <c r="J1715" s="160"/>
      <c r="K1715" s="160"/>
      <c r="L1715" s="159"/>
      <c r="M1715" s="100"/>
      <c r="N1715" s="100"/>
      <c r="O1715" s="130"/>
      <c r="P1715" s="130"/>
    </row>
    <row r="1716" spans="1:16">
      <c r="A1716" s="155"/>
      <c r="B1716" s="156"/>
      <c r="C1716" s="160"/>
      <c r="D1716" s="159"/>
      <c r="E1716" s="160"/>
      <c r="F1716" s="160"/>
      <c r="G1716" s="165"/>
      <c r="H1716" s="157"/>
      <c r="I1716" s="160"/>
      <c r="J1716" s="160"/>
      <c r="K1716" s="160"/>
      <c r="L1716" s="159"/>
      <c r="M1716" s="100"/>
      <c r="N1716" s="100"/>
      <c r="O1716" s="130"/>
      <c r="P1716" s="130"/>
    </row>
    <row r="1717" spans="1:16">
      <c r="A1717" s="155"/>
      <c r="B1717" s="156"/>
      <c r="C1717" s="160"/>
      <c r="D1717" s="159"/>
      <c r="E1717" s="160"/>
      <c r="F1717" s="160"/>
      <c r="G1717" s="160"/>
      <c r="H1717" s="157"/>
      <c r="I1717" s="160"/>
      <c r="J1717" s="160"/>
      <c r="K1717" s="160"/>
      <c r="L1717" s="159"/>
      <c r="M1717" s="100"/>
      <c r="N1717" s="100"/>
      <c r="O1717" s="130"/>
      <c r="P1717" s="130"/>
    </row>
    <row r="1718" spans="1:16">
      <c r="A1718" s="155"/>
      <c r="B1718" s="156"/>
      <c r="C1718" s="160"/>
      <c r="D1718" s="159"/>
      <c r="E1718" s="160"/>
      <c r="F1718" s="160"/>
      <c r="G1718" s="160"/>
      <c r="H1718" s="157"/>
      <c r="I1718" s="160"/>
      <c r="J1718" s="160"/>
      <c r="K1718" s="160"/>
      <c r="L1718" s="159"/>
      <c r="M1718" s="100"/>
      <c r="N1718" s="100"/>
      <c r="O1718" s="130"/>
      <c r="P1718" s="130"/>
    </row>
    <row r="1719" spans="1:16">
      <c r="A1719" s="155"/>
      <c r="B1719" s="156"/>
      <c r="C1719" s="160"/>
      <c r="D1719" s="159"/>
      <c r="E1719" s="160"/>
      <c r="F1719" s="160"/>
      <c r="G1719" s="160"/>
      <c r="H1719" s="157"/>
      <c r="I1719" s="160"/>
      <c r="J1719" s="160"/>
      <c r="K1719" s="160"/>
      <c r="L1719" s="159"/>
      <c r="M1719" s="100"/>
      <c r="N1719" s="100"/>
      <c r="O1719" s="130"/>
      <c r="P1719" s="130"/>
    </row>
    <row r="1720" spans="1:16">
      <c r="A1720" s="155"/>
      <c r="B1720" s="156"/>
      <c r="C1720" s="160"/>
      <c r="D1720" s="159"/>
      <c r="E1720" s="160"/>
      <c r="F1720" s="160"/>
      <c r="G1720" s="160"/>
      <c r="H1720" s="157"/>
      <c r="I1720" s="157"/>
      <c r="J1720" s="160"/>
      <c r="K1720" s="160"/>
      <c r="L1720" s="159"/>
      <c r="M1720" s="100"/>
      <c r="N1720" s="100"/>
      <c r="O1720" s="130"/>
      <c r="P1720" s="130"/>
    </row>
    <row r="1721" spans="1:16">
      <c r="A1721" s="155"/>
      <c r="B1721" s="156"/>
      <c r="C1721" s="160"/>
      <c r="D1721" s="159"/>
      <c r="E1721" s="160"/>
      <c r="F1721" s="160"/>
      <c r="G1721" s="160"/>
      <c r="H1721" s="157"/>
      <c r="I1721" s="157"/>
      <c r="J1721" s="160"/>
      <c r="K1721" s="160"/>
      <c r="L1721" s="159"/>
      <c r="M1721" s="100"/>
      <c r="N1721" s="100"/>
      <c r="O1721" s="130"/>
      <c r="P1721" s="130"/>
    </row>
    <row r="1722" spans="1:16">
      <c r="A1722" s="155"/>
      <c r="B1722" s="156"/>
      <c r="C1722" s="160"/>
      <c r="D1722" s="159"/>
      <c r="E1722" s="160"/>
      <c r="F1722" s="160"/>
      <c r="G1722" s="160"/>
      <c r="H1722" s="157"/>
      <c r="I1722" s="160"/>
      <c r="J1722" s="160"/>
      <c r="K1722" s="160"/>
      <c r="L1722" s="159"/>
      <c r="M1722" s="100"/>
      <c r="N1722" s="100"/>
      <c r="O1722" s="130"/>
      <c r="P1722" s="130"/>
    </row>
    <row r="1723" spans="1:16">
      <c r="A1723" s="155"/>
      <c r="B1723" s="156"/>
      <c r="C1723" s="160"/>
      <c r="D1723" s="159"/>
      <c r="E1723" s="160"/>
      <c r="F1723" s="160"/>
      <c r="G1723" s="160"/>
      <c r="H1723" s="157"/>
      <c r="I1723" s="157"/>
      <c r="J1723" s="160"/>
      <c r="K1723" s="160"/>
      <c r="L1723" s="159"/>
      <c r="M1723" s="100"/>
      <c r="N1723" s="100"/>
      <c r="O1723" s="130"/>
      <c r="P1723" s="130"/>
    </row>
    <row r="1724" spans="1:16">
      <c r="A1724" s="155"/>
      <c r="B1724" s="156"/>
      <c r="C1724" s="160"/>
      <c r="D1724" s="159"/>
      <c r="E1724" s="160"/>
      <c r="F1724" s="160"/>
      <c r="G1724" s="160"/>
      <c r="H1724" s="157"/>
      <c r="I1724" s="157"/>
      <c r="J1724" s="160"/>
      <c r="K1724" s="160"/>
      <c r="L1724" s="159"/>
      <c r="M1724" s="100"/>
      <c r="N1724" s="100"/>
      <c r="O1724" s="130"/>
      <c r="P1724" s="130"/>
    </row>
    <row r="1725" spans="1:16">
      <c r="A1725" s="155"/>
      <c r="B1725" s="156"/>
      <c r="C1725" s="160"/>
      <c r="D1725" s="159"/>
      <c r="E1725" s="160"/>
      <c r="F1725" s="160"/>
      <c r="G1725" s="160"/>
      <c r="H1725" s="157"/>
      <c r="I1725" s="160"/>
      <c r="J1725" s="160"/>
      <c r="K1725" s="160"/>
      <c r="L1725" s="159"/>
      <c r="M1725" s="100"/>
      <c r="N1725" s="100"/>
      <c r="O1725" s="130"/>
      <c r="P1725" s="130"/>
    </row>
    <row r="1726" spans="1:16">
      <c r="A1726" s="155"/>
      <c r="B1726" s="156"/>
      <c r="C1726" s="160"/>
      <c r="D1726" s="159"/>
      <c r="E1726" s="160"/>
      <c r="F1726" s="160"/>
      <c r="G1726" s="160"/>
      <c r="H1726" s="157"/>
      <c r="I1726" s="160"/>
      <c r="J1726" s="160"/>
      <c r="K1726" s="160"/>
      <c r="L1726" s="159"/>
      <c r="M1726" s="100"/>
      <c r="N1726" s="100"/>
      <c r="O1726" s="130"/>
      <c r="P1726" s="130"/>
    </row>
    <row r="1727" spans="1:16">
      <c r="A1727" s="155"/>
      <c r="B1727" s="156"/>
      <c r="C1727" s="160"/>
      <c r="D1727" s="159"/>
      <c r="E1727" s="160"/>
      <c r="F1727" s="160"/>
      <c r="G1727" s="160"/>
      <c r="H1727" s="157"/>
      <c r="I1727" s="160"/>
      <c r="J1727" s="160"/>
      <c r="K1727" s="160"/>
      <c r="L1727" s="159"/>
      <c r="M1727" s="100"/>
      <c r="N1727" s="100"/>
      <c r="O1727" s="130"/>
      <c r="P1727" s="130"/>
    </row>
    <row r="1728" spans="1:16">
      <c r="A1728" s="155"/>
      <c r="B1728" s="156"/>
      <c r="C1728" s="160"/>
      <c r="D1728" s="159"/>
      <c r="E1728" s="160"/>
      <c r="F1728" s="160"/>
      <c r="G1728" s="160"/>
      <c r="H1728" s="157"/>
      <c r="I1728" s="160"/>
      <c r="J1728" s="160"/>
      <c r="K1728" s="160"/>
      <c r="L1728" s="159"/>
      <c r="M1728" s="100"/>
      <c r="N1728" s="100"/>
      <c r="O1728" s="130"/>
      <c r="P1728" s="130"/>
    </row>
    <row r="1729" spans="1:16">
      <c r="A1729" s="155"/>
      <c r="B1729" s="156"/>
      <c r="C1729" s="160"/>
      <c r="D1729" s="159"/>
      <c r="E1729" s="160"/>
      <c r="F1729" s="160"/>
      <c r="G1729" s="160"/>
      <c r="H1729" s="157"/>
      <c r="I1729" s="160"/>
      <c r="J1729" s="160"/>
      <c r="K1729" s="160"/>
      <c r="L1729" s="159"/>
      <c r="M1729" s="100"/>
      <c r="N1729" s="100"/>
      <c r="O1729" s="130"/>
      <c r="P1729" s="130"/>
    </row>
    <row r="1730" spans="1:16">
      <c r="A1730" s="155"/>
      <c r="B1730" s="156"/>
      <c r="C1730" s="160"/>
      <c r="D1730" s="159"/>
      <c r="E1730" s="160"/>
      <c r="F1730" s="160"/>
      <c r="G1730" s="160"/>
      <c r="H1730" s="157"/>
      <c r="I1730" s="157"/>
      <c r="J1730" s="160"/>
      <c r="K1730" s="160"/>
      <c r="L1730" s="159"/>
      <c r="M1730" s="100"/>
      <c r="N1730" s="100"/>
      <c r="O1730" s="130"/>
      <c r="P1730" s="130"/>
    </row>
    <row r="1731" spans="1:16">
      <c r="A1731" s="155"/>
      <c r="B1731" s="156"/>
      <c r="C1731" s="160"/>
      <c r="D1731" s="159"/>
      <c r="E1731" s="160"/>
      <c r="F1731" s="160"/>
      <c r="G1731" s="160"/>
      <c r="H1731" s="157"/>
      <c r="I1731" s="157"/>
      <c r="J1731" s="160"/>
      <c r="K1731" s="160"/>
      <c r="L1731" s="159"/>
      <c r="M1731" s="100"/>
      <c r="N1731" s="100"/>
      <c r="O1731" s="130"/>
      <c r="P1731" s="130"/>
    </row>
    <row r="1732" spans="1:16">
      <c r="A1732" s="155"/>
      <c r="B1732" s="156"/>
      <c r="C1732" s="160"/>
      <c r="D1732" s="159"/>
      <c r="E1732" s="160"/>
      <c r="F1732" s="160"/>
      <c r="G1732" s="160"/>
      <c r="H1732" s="157"/>
      <c r="I1732" s="157"/>
      <c r="J1732" s="160"/>
      <c r="K1732" s="160"/>
      <c r="L1732" s="159"/>
      <c r="M1732" s="100"/>
      <c r="N1732" s="100"/>
      <c r="O1732" s="130"/>
      <c r="P1732" s="130"/>
    </row>
    <row r="1733" spans="1:16">
      <c r="A1733" s="155"/>
      <c r="B1733" s="156"/>
      <c r="C1733" s="160"/>
      <c r="D1733" s="159"/>
      <c r="E1733" s="160"/>
      <c r="F1733" s="160"/>
      <c r="G1733" s="160"/>
      <c r="H1733" s="157"/>
      <c r="I1733" s="157"/>
      <c r="J1733" s="160"/>
      <c r="K1733" s="160"/>
      <c r="L1733" s="159"/>
      <c r="M1733" s="100"/>
      <c r="N1733" s="100"/>
      <c r="O1733" s="130"/>
      <c r="P1733" s="130"/>
    </row>
    <row r="1734" spans="1:16">
      <c r="A1734" s="155"/>
      <c r="B1734" s="156"/>
      <c r="C1734" s="160"/>
      <c r="D1734" s="159"/>
      <c r="E1734" s="160"/>
      <c r="F1734" s="160"/>
      <c r="G1734" s="160"/>
      <c r="H1734" s="157"/>
      <c r="I1734" s="160"/>
      <c r="J1734" s="160"/>
      <c r="K1734" s="160"/>
      <c r="L1734" s="159"/>
      <c r="M1734" s="100"/>
      <c r="N1734" s="100"/>
      <c r="O1734" s="130"/>
      <c r="P1734" s="130"/>
    </row>
    <row r="1735" spans="1:16">
      <c r="A1735" s="155"/>
      <c r="B1735" s="156"/>
      <c r="C1735" s="160"/>
      <c r="D1735" s="159"/>
      <c r="E1735" s="160"/>
      <c r="F1735" s="160"/>
      <c r="G1735" s="160"/>
      <c r="H1735" s="157"/>
      <c r="I1735" s="157"/>
      <c r="J1735" s="160"/>
      <c r="K1735" s="160"/>
      <c r="L1735" s="159"/>
      <c r="M1735" s="99"/>
      <c r="N1735" s="99"/>
      <c r="O1735" s="129"/>
      <c r="P1735" s="129"/>
    </row>
    <row r="1736" spans="1:16">
      <c r="A1736" s="155"/>
      <c r="B1736" s="156"/>
      <c r="C1736" s="160"/>
      <c r="D1736" s="159"/>
      <c r="E1736" s="160"/>
      <c r="F1736" s="160"/>
      <c r="G1736" s="160"/>
      <c r="H1736" s="157"/>
      <c r="I1736" s="157"/>
      <c r="J1736" s="160"/>
      <c r="K1736" s="160"/>
      <c r="L1736" s="159"/>
      <c r="M1736" s="100"/>
      <c r="N1736" s="100"/>
      <c r="O1736" s="130"/>
      <c r="P1736" s="130"/>
    </row>
    <row r="1737" spans="1:16">
      <c r="A1737" s="155"/>
      <c r="B1737" s="156"/>
      <c r="C1737" s="160"/>
      <c r="D1737" s="159"/>
      <c r="E1737" s="160"/>
      <c r="F1737" s="160"/>
      <c r="G1737" s="160"/>
      <c r="H1737" s="157"/>
      <c r="I1737" s="160"/>
      <c r="J1737" s="160"/>
      <c r="K1737" s="160"/>
      <c r="L1737" s="159"/>
      <c r="M1737" s="100"/>
      <c r="N1737" s="100"/>
      <c r="O1737" s="130"/>
      <c r="P1737" s="130"/>
    </row>
    <row r="1738" spans="1:16">
      <c r="A1738" s="155"/>
      <c r="B1738" s="156"/>
      <c r="C1738" s="160"/>
      <c r="D1738" s="159"/>
      <c r="E1738" s="160"/>
      <c r="F1738" s="160"/>
      <c r="G1738" s="160"/>
      <c r="H1738" s="157"/>
      <c r="I1738" s="157"/>
      <c r="J1738" s="160"/>
      <c r="K1738" s="160"/>
      <c r="L1738" s="159"/>
      <c r="M1738" s="100"/>
      <c r="N1738" s="100"/>
      <c r="O1738" s="130"/>
      <c r="P1738" s="130"/>
    </row>
    <row r="1739" spans="1:16">
      <c r="A1739" s="155"/>
      <c r="B1739" s="156"/>
      <c r="C1739" s="160"/>
      <c r="D1739" s="159"/>
      <c r="E1739" s="160"/>
      <c r="F1739" s="160"/>
      <c r="G1739" s="160"/>
      <c r="H1739" s="157"/>
      <c r="I1739" s="160"/>
      <c r="J1739" s="160"/>
      <c r="K1739" s="160"/>
      <c r="L1739" s="159"/>
      <c r="M1739" s="100"/>
      <c r="N1739" s="100"/>
      <c r="O1739" s="130"/>
      <c r="P1739" s="130"/>
    </row>
    <row r="1740" spans="1:16">
      <c r="A1740" s="155"/>
      <c r="B1740" s="156"/>
      <c r="C1740" s="160"/>
      <c r="D1740" s="159"/>
      <c r="E1740" s="160"/>
      <c r="F1740" s="160"/>
      <c r="G1740" s="160"/>
      <c r="H1740" s="157"/>
      <c r="I1740" s="157"/>
      <c r="J1740" s="160"/>
      <c r="K1740" s="157"/>
      <c r="L1740" s="159"/>
      <c r="M1740" s="100"/>
      <c r="N1740" s="100"/>
      <c r="O1740" s="130"/>
      <c r="P1740" s="130"/>
    </row>
    <row r="1741" spans="1:16">
      <c r="A1741" s="155"/>
      <c r="B1741" s="156"/>
      <c r="C1741" s="160"/>
      <c r="D1741" s="159"/>
      <c r="E1741" s="160"/>
      <c r="F1741" s="160"/>
      <c r="G1741" s="160"/>
      <c r="H1741" s="157"/>
      <c r="I1741" s="160"/>
      <c r="J1741" s="160"/>
      <c r="K1741" s="160"/>
      <c r="L1741" s="159"/>
      <c r="M1741" s="100"/>
      <c r="N1741" s="100"/>
      <c r="O1741" s="130"/>
      <c r="P1741" s="130"/>
    </row>
    <row r="1742" spans="1:16">
      <c r="A1742" s="155"/>
      <c r="B1742" s="156"/>
      <c r="C1742" s="160"/>
      <c r="D1742" s="159"/>
      <c r="E1742" s="160"/>
      <c r="F1742" s="160"/>
      <c r="G1742" s="160"/>
      <c r="H1742" s="157"/>
      <c r="I1742" s="160"/>
      <c r="J1742" s="160"/>
      <c r="K1742" s="157"/>
      <c r="L1742" s="159"/>
      <c r="M1742" s="100"/>
      <c r="N1742" s="100"/>
      <c r="O1742" s="130"/>
      <c r="P1742" s="130"/>
    </row>
    <row r="1743" spans="1:16">
      <c r="A1743" s="155"/>
      <c r="B1743" s="156"/>
      <c r="C1743" s="160"/>
      <c r="D1743" s="159"/>
      <c r="E1743" s="160"/>
      <c r="F1743" s="160"/>
      <c r="G1743" s="160"/>
      <c r="H1743" s="157"/>
      <c r="I1743" s="157"/>
      <c r="J1743" s="160"/>
      <c r="K1743" s="157"/>
      <c r="L1743" s="159"/>
      <c r="M1743" s="100"/>
      <c r="N1743" s="100"/>
      <c r="O1743" s="130"/>
      <c r="P1743" s="130"/>
    </row>
    <row r="1744" spans="1:16">
      <c r="A1744" s="155"/>
      <c r="B1744" s="156"/>
      <c r="C1744" s="160"/>
      <c r="D1744" s="159"/>
      <c r="E1744" s="160"/>
      <c r="F1744" s="160"/>
      <c r="G1744" s="160"/>
      <c r="H1744" s="157"/>
      <c r="I1744" s="160"/>
      <c r="J1744" s="160"/>
      <c r="K1744" s="157"/>
      <c r="L1744" s="159"/>
      <c r="M1744" s="100"/>
      <c r="N1744" s="100"/>
      <c r="O1744" s="130"/>
      <c r="P1744" s="130"/>
    </row>
    <row r="1745" spans="1:16">
      <c r="A1745" s="155"/>
      <c r="B1745" s="156"/>
      <c r="C1745" s="160"/>
      <c r="D1745" s="159"/>
      <c r="E1745" s="160"/>
      <c r="F1745" s="160"/>
      <c r="G1745" s="160"/>
      <c r="H1745" s="157"/>
      <c r="I1745" s="160"/>
      <c r="J1745" s="160"/>
      <c r="K1745" s="157"/>
      <c r="L1745" s="159"/>
      <c r="M1745" s="100"/>
      <c r="N1745" s="100"/>
      <c r="O1745" s="130"/>
      <c r="P1745" s="130"/>
    </row>
    <row r="1746" spans="1:16">
      <c r="A1746" s="155"/>
      <c r="B1746" s="156"/>
      <c r="C1746" s="160"/>
      <c r="D1746" s="159"/>
      <c r="E1746" s="160"/>
      <c r="F1746" s="160"/>
      <c r="G1746" s="160"/>
      <c r="H1746" s="157"/>
      <c r="I1746" s="160"/>
      <c r="J1746" s="160"/>
      <c r="K1746" s="157"/>
      <c r="L1746" s="159"/>
      <c r="M1746" s="100"/>
      <c r="N1746" s="100"/>
      <c r="O1746" s="130"/>
      <c r="P1746" s="130"/>
    </row>
    <row r="1747" spans="1:16">
      <c r="A1747" s="155"/>
      <c r="B1747" s="156"/>
      <c r="C1747" s="160"/>
      <c r="D1747" s="159"/>
      <c r="E1747" s="160"/>
      <c r="F1747" s="160"/>
      <c r="G1747" s="160"/>
      <c r="H1747" s="157"/>
      <c r="I1747" s="160"/>
      <c r="J1747" s="160"/>
      <c r="K1747" s="160"/>
      <c r="L1747" s="159"/>
      <c r="M1747" s="100"/>
      <c r="N1747" s="100"/>
      <c r="O1747" s="130"/>
      <c r="P1747" s="130"/>
    </row>
    <row r="1748" spans="1:16">
      <c r="A1748" s="155"/>
      <c r="B1748" s="156"/>
      <c r="C1748" s="160"/>
      <c r="D1748" s="159"/>
      <c r="E1748" s="160"/>
      <c r="F1748" s="160"/>
      <c r="G1748" s="160"/>
      <c r="H1748" s="157"/>
      <c r="I1748" s="157"/>
      <c r="J1748" s="160"/>
      <c r="K1748" s="157"/>
      <c r="L1748" s="159"/>
      <c r="M1748" s="100"/>
      <c r="N1748" s="100"/>
      <c r="O1748" s="130"/>
      <c r="P1748" s="130"/>
    </row>
    <row r="1749" spans="1:16">
      <c r="A1749" s="155"/>
      <c r="B1749" s="156"/>
      <c r="C1749" s="160"/>
      <c r="D1749" s="159"/>
      <c r="E1749" s="160"/>
      <c r="F1749" s="160"/>
      <c r="G1749" s="160"/>
      <c r="H1749" s="157"/>
      <c r="I1749" s="160"/>
      <c r="J1749" s="160"/>
      <c r="K1749" s="157"/>
      <c r="L1749" s="159"/>
      <c r="M1749" s="100"/>
      <c r="N1749" s="100"/>
      <c r="O1749" s="130"/>
      <c r="P1749" s="130"/>
    </row>
    <row r="1750" spans="1:16">
      <c r="A1750" s="155"/>
      <c r="B1750" s="156"/>
      <c r="C1750" s="160"/>
      <c r="D1750" s="159"/>
      <c r="E1750" s="160"/>
      <c r="F1750" s="160"/>
      <c r="G1750" s="160"/>
      <c r="H1750" s="157"/>
      <c r="I1750" s="160"/>
      <c r="J1750" s="160"/>
      <c r="K1750" s="160"/>
      <c r="L1750" s="159"/>
      <c r="M1750" s="100"/>
      <c r="N1750" s="100"/>
      <c r="O1750" s="130"/>
      <c r="P1750" s="130"/>
    </row>
    <row r="1751" spans="1:16">
      <c r="A1751" s="155"/>
      <c r="B1751" s="156"/>
      <c r="C1751" s="160"/>
      <c r="D1751" s="159"/>
      <c r="E1751" s="160"/>
      <c r="F1751" s="160"/>
      <c r="G1751" s="160"/>
      <c r="H1751" s="157"/>
      <c r="I1751" s="160"/>
      <c r="J1751" s="160"/>
      <c r="K1751" s="160"/>
      <c r="L1751" s="159"/>
      <c r="M1751" s="100"/>
      <c r="N1751" s="100"/>
      <c r="O1751" s="130"/>
      <c r="P1751" s="130"/>
    </row>
    <row r="1752" spans="1:16">
      <c r="A1752" s="155"/>
      <c r="B1752" s="156"/>
      <c r="C1752" s="160"/>
      <c r="D1752" s="159"/>
      <c r="E1752" s="160"/>
      <c r="F1752" s="160"/>
      <c r="G1752" s="160"/>
      <c r="H1752" s="157"/>
      <c r="I1752" s="157"/>
      <c r="J1752" s="160"/>
      <c r="K1752" s="160"/>
      <c r="L1752" s="159"/>
      <c r="M1752" s="100"/>
      <c r="N1752" s="100"/>
      <c r="O1752" s="130"/>
      <c r="P1752" s="130"/>
    </row>
    <row r="1753" spans="1:16">
      <c r="A1753" s="155"/>
      <c r="B1753" s="156"/>
      <c r="C1753" s="160"/>
      <c r="D1753" s="159"/>
      <c r="E1753" s="160"/>
      <c r="F1753" s="160"/>
      <c r="G1753" s="160"/>
      <c r="H1753" s="157"/>
      <c r="I1753" s="157"/>
      <c r="J1753" s="160"/>
      <c r="K1753" s="160"/>
      <c r="L1753" s="159"/>
      <c r="M1753" s="100"/>
      <c r="N1753" s="100"/>
      <c r="O1753" s="130"/>
      <c r="P1753" s="130"/>
    </row>
    <row r="1754" spans="1:16">
      <c r="A1754" s="155"/>
      <c r="B1754" s="156"/>
      <c r="C1754" s="160"/>
      <c r="D1754" s="159"/>
      <c r="E1754" s="160"/>
      <c r="F1754" s="160"/>
      <c r="G1754" s="160"/>
      <c r="H1754" s="157"/>
      <c r="I1754" s="160"/>
      <c r="J1754" s="160"/>
      <c r="K1754" s="160"/>
      <c r="L1754" s="159"/>
      <c r="M1754" s="100"/>
      <c r="N1754" s="100"/>
      <c r="O1754" s="130"/>
      <c r="P1754" s="130"/>
    </row>
    <row r="1755" spans="1:16">
      <c r="A1755" s="155"/>
      <c r="B1755" s="156"/>
      <c r="C1755" s="160"/>
      <c r="D1755" s="159"/>
      <c r="E1755" s="160"/>
      <c r="F1755" s="160"/>
      <c r="G1755" s="160"/>
      <c r="H1755" s="157"/>
      <c r="I1755" s="160"/>
      <c r="J1755" s="160"/>
      <c r="K1755" s="160"/>
      <c r="L1755" s="159"/>
      <c r="M1755" s="100"/>
      <c r="N1755" s="100"/>
      <c r="O1755" s="130"/>
      <c r="P1755" s="130"/>
    </row>
    <row r="1756" spans="1:16">
      <c r="A1756" s="155"/>
      <c r="B1756" s="156"/>
      <c r="C1756" s="160"/>
      <c r="D1756" s="159"/>
      <c r="E1756" s="160"/>
      <c r="F1756" s="160"/>
      <c r="G1756" s="160"/>
      <c r="H1756" s="157"/>
      <c r="I1756" s="160"/>
      <c r="J1756" s="160"/>
      <c r="K1756" s="160"/>
      <c r="L1756" s="159"/>
      <c r="M1756" s="100"/>
      <c r="N1756" s="100"/>
      <c r="O1756" s="130"/>
      <c r="P1756" s="130"/>
    </row>
    <row r="1757" spans="1:16">
      <c r="A1757" s="155"/>
      <c r="B1757" s="156"/>
      <c r="C1757" s="160"/>
      <c r="D1757" s="159"/>
      <c r="E1757" s="160"/>
      <c r="F1757" s="160"/>
      <c r="G1757" s="160"/>
      <c r="H1757" s="157"/>
      <c r="I1757" s="160"/>
      <c r="J1757" s="160"/>
      <c r="K1757" s="160"/>
      <c r="L1757" s="159"/>
      <c r="M1757" s="100"/>
      <c r="N1757" s="100"/>
      <c r="O1757" s="130"/>
      <c r="P1757" s="130"/>
    </row>
    <row r="1758" spans="1:16">
      <c r="A1758" s="155"/>
      <c r="B1758" s="156"/>
      <c r="C1758" s="160"/>
      <c r="D1758" s="159"/>
      <c r="E1758" s="160"/>
      <c r="F1758" s="160"/>
      <c r="G1758" s="160"/>
      <c r="H1758" s="157"/>
      <c r="I1758" s="157"/>
      <c r="J1758" s="160"/>
      <c r="K1758" s="160"/>
      <c r="L1758" s="159"/>
      <c r="M1758" s="100"/>
      <c r="N1758" s="100"/>
      <c r="O1758" s="130"/>
      <c r="P1758" s="130"/>
    </row>
    <row r="1759" spans="1:16">
      <c r="A1759" s="155"/>
      <c r="B1759" s="156"/>
      <c r="C1759" s="160"/>
      <c r="D1759" s="159"/>
      <c r="E1759" s="160"/>
      <c r="F1759" s="160"/>
      <c r="G1759" s="160"/>
      <c r="H1759" s="157"/>
      <c r="I1759" s="157"/>
      <c r="J1759" s="160"/>
      <c r="K1759" s="160"/>
      <c r="L1759" s="159"/>
      <c r="M1759" s="100"/>
      <c r="N1759" s="100"/>
      <c r="O1759" s="130"/>
      <c r="P1759" s="130"/>
    </row>
    <row r="1760" spans="1:16">
      <c r="A1760" s="155"/>
      <c r="B1760" s="156"/>
      <c r="C1760" s="160"/>
      <c r="D1760" s="159"/>
      <c r="E1760" s="160"/>
      <c r="F1760" s="160"/>
      <c r="G1760" s="160"/>
      <c r="H1760" s="157"/>
      <c r="I1760" s="160"/>
      <c r="J1760" s="160"/>
      <c r="K1760" s="160"/>
      <c r="L1760" s="159"/>
      <c r="M1760" s="100"/>
      <c r="N1760" s="100"/>
      <c r="O1760" s="130"/>
      <c r="P1760" s="130"/>
    </row>
    <row r="1761" spans="1:16">
      <c r="A1761" s="155"/>
      <c r="B1761" s="156"/>
      <c r="C1761" s="160"/>
      <c r="D1761" s="159"/>
      <c r="E1761" s="160"/>
      <c r="F1761" s="160"/>
      <c r="G1761" s="160"/>
      <c r="H1761" s="157"/>
      <c r="I1761" s="157"/>
      <c r="J1761" s="160"/>
      <c r="K1761" s="160"/>
      <c r="L1761" s="159"/>
      <c r="M1761" s="100"/>
      <c r="N1761" s="100"/>
      <c r="O1761" s="130"/>
      <c r="P1761" s="130"/>
    </row>
    <row r="1762" spans="1:16">
      <c r="A1762" s="155"/>
      <c r="B1762" s="156"/>
      <c r="C1762" s="160"/>
      <c r="D1762" s="159"/>
      <c r="E1762" s="160"/>
      <c r="F1762" s="160"/>
      <c r="G1762" s="160"/>
      <c r="H1762" s="157"/>
      <c r="I1762" s="160"/>
      <c r="J1762" s="160"/>
      <c r="K1762" s="160"/>
      <c r="L1762" s="159"/>
      <c r="M1762" s="100"/>
      <c r="N1762" s="100"/>
      <c r="O1762" s="130"/>
      <c r="P1762" s="130"/>
    </row>
    <row r="1763" spans="1:16">
      <c r="A1763" s="155"/>
      <c r="B1763" s="156"/>
      <c r="C1763" s="160"/>
      <c r="D1763" s="159"/>
      <c r="E1763" s="160"/>
      <c r="F1763" s="160"/>
      <c r="G1763" s="160"/>
      <c r="H1763" s="157"/>
      <c r="I1763" s="160"/>
      <c r="J1763" s="160"/>
      <c r="K1763" s="160"/>
      <c r="L1763" s="159"/>
      <c r="M1763" s="100"/>
      <c r="N1763" s="100"/>
      <c r="O1763" s="130"/>
      <c r="P1763" s="130"/>
    </row>
    <row r="1764" spans="1:16">
      <c r="A1764" s="155"/>
      <c r="B1764" s="156"/>
      <c r="C1764" s="160"/>
      <c r="D1764" s="159"/>
      <c r="E1764" s="160"/>
      <c r="F1764" s="160"/>
      <c r="G1764" s="160"/>
      <c r="H1764" s="157"/>
      <c r="I1764" s="157"/>
      <c r="J1764" s="160"/>
      <c r="K1764" s="160"/>
      <c r="L1764" s="159"/>
      <c r="M1764" s="100"/>
      <c r="N1764" s="100"/>
      <c r="O1764" s="130"/>
      <c r="P1764" s="130"/>
    </row>
    <row r="1765" spans="1:16">
      <c r="A1765" s="155"/>
      <c r="B1765" s="156"/>
      <c r="C1765" s="160"/>
      <c r="D1765" s="159"/>
      <c r="E1765" s="160"/>
      <c r="F1765" s="160"/>
      <c r="G1765" s="160"/>
      <c r="H1765" s="157"/>
      <c r="I1765" s="160"/>
      <c r="J1765" s="160"/>
      <c r="K1765" s="160"/>
      <c r="L1765" s="159"/>
      <c r="M1765" s="100"/>
      <c r="N1765" s="100"/>
      <c r="O1765" s="130"/>
      <c r="P1765" s="130"/>
    </row>
    <row r="1766" spans="1:16">
      <c r="A1766" s="155"/>
      <c r="B1766" s="156"/>
      <c r="C1766" s="160"/>
      <c r="D1766" s="159"/>
      <c r="E1766" s="160"/>
      <c r="F1766" s="160"/>
      <c r="G1766" s="160"/>
      <c r="H1766" s="157"/>
      <c r="I1766" s="160"/>
      <c r="J1766" s="160"/>
      <c r="K1766" s="160"/>
      <c r="L1766" s="159"/>
      <c r="M1766" s="100"/>
      <c r="N1766" s="100"/>
      <c r="O1766" s="130"/>
      <c r="P1766" s="130"/>
    </row>
    <row r="1767" spans="1:16">
      <c r="A1767" s="155"/>
      <c r="B1767" s="156"/>
      <c r="C1767" s="160"/>
      <c r="D1767" s="159"/>
      <c r="E1767" s="160"/>
      <c r="F1767" s="160"/>
      <c r="G1767" s="160"/>
      <c r="H1767" s="157"/>
      <c r="I1767" s="160"/>
      <c r="J1767" s="160"/>
      <c r="K1767" s="160"/>
      <c r="L1767" s="159"/>
      <c r="M1767" s="100"/>
      <c r="N1767" s="100"/>
      <c r="O1767" s="130"/>
      <c r="P1767" s="130"/>
    </row>
    <row r="1768" spans="1:16">
      <c r="A1768" s="155"/>
      <c r="B1768" s="156"/>
      <c r="C1768" s="160"/>
      <c r="D1768" s="159"/>
      <c r="E1768" s="160"/>
      <c r="F1768" s="160"/>
      <c r="G1768" s="160"/>
      <c r="H1768" s="157"/>
      <c r="I1768" s="160"/>
      <c r="J1768" s="160"/>
      <c r="K1768" s="160"/>
      <c r="L1768" s="159"/>
      <c r="M1768" s="100"/>
      <c r="N1768" s="100"/>
      <c r="O1768" s="130"/>
      <c r="P1768" s="130"/>
    </row>
    <row r="1769" spans="1:16">
      <c r="A1769" s="155"/>
      <c r="B1769" s="156"/>
      <c r="C1769" s="160"/>
      <c r="D1769" s="159"/>
      <c r="E1769" s="160"/>
      <c r="F1769" s="160"/>
      <c r="G1769" s="160"/>
      <c r="H1769" s="157"/>
      <c r="I1769" s="160"/>
      <c r="J1769" s="160"/>
      <c r="K1769" s="160"/>
      <c r="L1769" s="159"/>
      <c r="M1769" s="100"/>
      <c r="N1769" s="100"/>
      <c r="O1769" s="130"/>
      <c r="P1769" s="130"/>
    </row>
    <row r="1770" spans="1:16">
      <c r="A1770" s="155"/>
      <c r="B1770" s="156"/>
      <c r="C1770" s="160"/>
      <c r="D1770" s="159"/>
      <c r="E1770" s="160"/>
      <c r="F1770" s="160"/>
      <c r="G1770" s="160"/>
      <c r="H1770" s="157"/>
      <c r="I1770" s="160"/>
      <c r="J1770" s="160"/>
      <c r="K1770" s="160"/>
      <c r="L1770" s="159"/>
      <c r="M1770" s="100"/>
      <c r="N1770" s="100"/>
      <c r="O1770" s="130"/>
      <c r="P1770" s="130"/>
    </row>
    <row r="1771" spans="1:16">
      <c r="A1771" s="155"/>
      <c r="B1771" s="156"/>
      <c r="C1771" s="160"/>
      <c r="D1771" s="159"/>
      <c r="E1771" s="160"/>
      <c r="F1771" s="160"/>
      <c r="G1771" s="160"/>
      <c r="H1771" s="157"/>
      <c r="I1771" s="160"/>
      <c r="J1771" s="160"/>
      <c r="K1771" s="160"/>
      <c r="L1771" s="159"/>
      <c r="M1771" s="100"/>
      <c r="N1771" s="100"/>
      <c r="O1771" s="130"/>
      <c r="P1771" s="130"/>
    </row>
    <row r="1772" spans="1:16">
      <c r="A1772" s="155"/>
      <c r="B1772" s="156"/>
      <c r="C1772" s="160"/>
      <c r="D1772" s="159"/>
      <c r="E1772" s="160"/>
      <c r="F1772" s="160"/>
      <c r="G1772" s="160"/>
      <c r="H1772" s="157"/>
      <c r="I1772" s="160"/>
      <c r="J1772" s="160"/>
      <c r="K1772" s="160"/>
      <c r="L1772" s="159"/>
      <c r="M1772" s="100"/>
      <c r="N1772" s="100"/>
      <c r="O1772" s="130"/>
      <c r="P1772" s="130"/>
    </row>
    <row r="1773" spans="1:16">
      <c r="A1773" s="155"/>
      <c r="B1773" s="156"/>
      <c r="C1773" s="160"/>
      <c r="D1773" s="159"/>
      <c r="E1773" s="160"/>
      <c r="F1773" s="160"/>
      <c r="G1773" s="160"/>
      <c r="H1773" s="157"/>
      <c r="I1773" s="160"/>
      <c r="J1773" s="157"/>
      <c r="K1773" s="157"/>
      <c r="L1773" s="159"/>
      <c r="M1773" s="100"/>
      <c r="N1773" s="100"/>
      <c r="O1773" s="130"/>
      <c r="P1773" s="130"/>
    </row>
    <row r="1774" spans="1:16">
      <c r="A1774" s="155"/>
      <c r="B1774" s="156"/>
      <c r="C1774" s="160"/>
      <c r="D1774" s="159"/>
      <c r="E1774" s="160"/>
      <c r="F1774" s="160"/>
      <c r="G1774" s="160"/>
      <c r="H1774" s="157"/>
      <c r="I1774" s="160"/>
      <c r="J1774" s="157"/>
      <c r="K1774" s="157"/>
      <c r="L1774" s="159"/>
      <c r="M1774" s="100"/>
      <c r="N1774" s="100"/>
      <c r="O1774" s="130"/>
      <c r="P1774" s="130"/>
    </row>
    <row r="1775" spans="1:16">
      <c r="A1775" s="155"/>
      <c r="B1775" s="156"/>
      <c r="C1775" s="160"/>
      <c r="D1775" s="159"/>
      <c r="E1775" s="160"/>
      <c r="F1775" s="160"/>
      <c r="G1775" s="160"/>
      <c r="H1775" s="157"/>
      <c r="I1775" s="160"/>
      <c r="J1775" s="157"/>
      <c r="K1775" s="157"/>
      <c r="L1775" s="159"/>
      <c r="M1775" s="100"/>
      <c r="N1775" s="100"/>
      <c r="O1775" s="130"/>
      <c r="P1775" s="130"/>
    </row>
    <row r="1776" spans="1:16">
      <c r="A1776" s="155"/>
      <c r="B1776" s="156"/>
      <c r="C1776" s="160"/>
      <c r="D1776" s="159"/>
      <c r="E1776" s="160"/>
      <c r="F1776" s="160"/>
      <c r="G1776" s="160"/>
      <c r="H1776" s="157"/>
      <c r="I1776" s="160"/>
      <c r="J1776" s="160"/>
      <c r="K1776" s="160"/>
      <c r="L1776" s="159"/>
      <c r="M1776" s="100"/>
      <c r="N1776" s="100"/>
      <c r="O1776" s="130"/>
      <c r="P1776" s="130"/>
    </row>
    <row r="1777" spans="1:16">
      <c r="A1777" s="155"/>
      <c r="B1777" s="156"/>
      <c r="C1777" s="160"/>
      <c r="D1777" s="159"/>
      <c r="E1777" s="160"/>
      <c r="F1777" s="160"/>
      <c r="G1777" s="160"/>
      <c r="H1777" s="157"/>
      <c r="I1777" s="157"/>
      <c r="J1777" s="157"/>
      <c r="K1777" s="157"/>
      <c r="L1777" s="159"/>
      <c r="M1777" s="100"/>
      <c r="N1777" s="100"/>
      <c r="O1777" s="130"/>
      <c r="P1777" s="130"/>
    </row>
    <row r="1778" spans="1:16">
      <c r="A1778" s="155"/>
      <c r="B1778" s="156"/>
      <c r="C1778" s="160"/>
      <c r="D1778" s="159"/>
      <c r="E1778" s="160"/>
      <c r="F1778" s="160"/>
      <c r="G1778" s="160"/>
      <c r="H1778" s="157"/>
      <c r="I1778" s="160"/>
      <c r="J1778" s="157"/>
      <c r="K1778" s="157"/>
      <c r="L1778" s="159"/>
      <c r="M1778" s="100"/>
      <c r="N1778" s="100"/>
      <c r="O1778" s="130"/>
      <c r="P1778" s="130"/>
    </row>
    <row r="1779" spans="1:16">
      <c r="A1779" s="155"/>
      <c r="B1779" s="156"/>
      <c r="C1779" s="160"/>
      <c r="D1779" s="159"/>
      <c r="E1779" s="160"/>
      <c r="F1779" s="160"/>
      <c r="G1779" s="160"/>
      <c r="H1779" s="157"/>
      <c r="I1779" s="160"/>
      <c r="J1779" s="157"/>
      <c r="K1779" s="157"/>
      <c r="L1779" s="159"/>
      <c r="M1779" s="100"/>
      <c r="N1779" s="100"/>
      <c r="O1779" s="130"/>
      <c r="P1779" s="130"/>
    </row>
    <row r="1780" spans="1:16">
      <c r="A1780" s="155"/>
      <c r="B1780" s="156"/>
      <c r="C1780" s="160"/>
      <c r="D1780" s="159"/>
      <c r="E1780" s="160"/>
      <c r="F1780" s="160"/>
      <c r="G1780" s="160"/>
      <c r="H1780" s="157"/>
      <c r="I1780" s="160"/>
      <c r="J1780" s="157"/>
      <c r="K1780" s="157"/>
      <c r="L1780" s="159"/>
      <c r="M1780" s="100"/>
      <c r="N1780" s="100"/>
      <c r="O1780" s="130"/>
      <c r="P1780" s="130"/>
    </row>
    <row r="1781" spans="1:16">
      <c r="A1781" s="155"/>
      <c r="B1781" s="156"/>
      <c r="C1781" s="160"/>
      <c r="D1781" s="159"/>
      <c r="E1781" s="160"/>
      <c r="F1781" s="160"/>
      <c r="G1781" s="160"/>
      <c r="H1781" s="157"/>
      <c r="I1781" s="160"/>
      <c r="J1781" s="157"/>
      <c r="K1781" s="157"/>
      <c r="L1781" s="159"/>
      <c r="M1781" s="100"/>
      <c r="N1781" s="100"/>
      <c r="O1781" s="130"/>
      <c r="P1781" s="130"/>
    </row>
    <row r="1782" spans="1:16">
      <c r="A1782" s="155"/>
      <c r="B1782" s="156"/>
      <c r="C1782" s="160"/>
      <c r="D1782" s="159"/>
      <c r="E1782" s="160"/>
      <c r="F1782" s="160"/>
      <c r="G1782" s="160"/>
      <c r="H1782" s="157"/>
      <c r="I1782" s="160"/>
      <c r="J1782" s="157"/>
      <c r="K1782" s="157"/>
      <c r="L1782" s="159"/>
      <c r="M1782" s="100"/>
      <c r="N1782" s="100"/>
      <c r="O1782" s="130"/>
      <c r="P1782" s="130"/>
    </row>
    <row r="1783" spans="1:16">
      <c r="A1783" s="155"/>
      <c r="B1783" s="156"/>
      <c r="C1783" s="160"/>
      <c r="D1783" s="159"/>
      <c r="E1783" s="160"/>
      <c r="F1783" s="160"/>
      <c r="G1783" s="160"/>
      <c r="H1783" s="157"/>
      <c r="I1783" s="160"/>
      <c r="J1783" s="157"/>
      <c r="K1783" s="157"/>
      <c r="L1783" s="159"/>
      <c r="M1783" s="100"/>
      <c r="N1783" s="100"/>
      <c r="O1783" s="130"/>
      <c r="P1783" s="130"/>
    </row>
    <row r="1784" spans="1:16">
      <c r="A1784" s="155"/>
      <c r="B1784" s="156"/>
      <c r="C1784" s="160"/>
      <c r="D1784" s="159"/>
      <c r="E1784" s="160"/>
      <c r="F1784" s="160"/>
      <c r="G1784" s="160"/>
      <c r="H1784" s="157"/>
      <c r="I1784" s="160"/>
      <c r="J1784" s="157"/>
      <c r="K1784" s="157"/>
      <c r="L1784" s="159"/>
      <c r="M1784" s="100"/>
      <c r="N1784" s="100"/>
      <c r="O1784" s="130"/>
      <c r="P1784" s="130"/>
    </row>
    <row r="1785" spans="1:16">
      <c r="A1785" s="155"/>
      <c r="B1785" s="156"/>
      <c r="C1785" s="160"/>
      <c r="D1785" s="159"/>
      <c r="E1785" s="160"/>
      <c r="F1785" s="160"/>
      <c r="G1785" s="160"/>
      <c r="H1785" s="157"/>
      <c r="I1785" s="157"/>
      <c r="J1785" s="157"/>
      <c r="K1785" s="160"/>
      <c r="L1785" s="159"/>
      <c r="M1785" s="100"/>
      <c r="N1785" s="100"/>
      <c r="O1785" s="130"/>
      <c r="P1785" s="130"/>
    </row>
    <row r="1786" spans="1:16">
      <c r="A1786" s="155"/>
      <c r="B1786" s="156"/>
      <c r="C1786" s="160"/>
      <c r="D1786" s="159"/>
      <c r="E1786" s="160"/>
      <c r="F1786" s="160"/>
      <c r="G1786" s="160"/>
      <c r="H1786" s="157"/>
      <c r="I1786" s="157"/>
      <c r="J1786" s="157"/>
      <c r="K1786" s="157"/>
      <c r="L1786" s="159"/>
      <c r="M1786" s="100"/>
      <c r="N1786" s="100"/>
      <c r="O1786" s="130"/>
      <c r="P1786" s="130"/>
    </row>
    <row r="1787" spans="1:16">
      <c r="A1787" s="155"/>
      <c r="B1787" s="156"/>
      <c r="C1787" s="160"/>
      <c r="D1787" s="159"/>
      <c r="E1787" s="160"/>
      <c r="F1787" s="160"/>
      <c r="G1787" s="160"/>
      <c r="H1787" s="157"/>
      <c r="I1787" s="157"/>
      <c r="J1787" s="157"/>
      <c r="K1787" s="157"/>
      <c r="L1787" s="159"/>
      <c r="M1787" s="100"/>
      <c r="N1787" s="100"/>
      <c r="O1787" s="130"/>
      <c r="P1787" s="130"/>
    </row>
    <row r="1788" spans="1:16">
      <c r="A1788" s="155"/>
      <c r="B1788" s="156"/>
      <c r="C1788" s="160"/>
      <c r="D1788" s="159"/>
      <c r="E1788" s="157"/>
      <c r="F1788" s="157"/>
      <c r="G1788" s="160"/>
      <c r="H1788" s="157"/>
      <c r="I1788" s="157"/>
      <c r="J1788" s="157"/>
      <c r="K1788" s="157"/>
      <c r="L1788" s="159"/>
      <c r="M1788" s="100"/>
      <c r="N1788" s="100"/>
      <c r="O1788" s="130"/>
      <c r="P1788" s="130"/>
    </row>
    <row r="1789" spans="1:16">
      <c r="A1789" s="155"/>
      <c r="B1789" s="156"/>
      <c r="C1789" s="160"/>
      <c r="D1789" s="159"/>
      <c r="E1789" s="157"/>
      <c r="F1789" s="157"/>
      <c r="G1789" s="160"/>
      <c r="H1789" s="157"/>
      <c r="I1789" s="160"/>
      <c r="J1789" s="157"/>
      <c r="K1789" s="157"/>
      <c r="L1789" s="159"/>
      <c r="M1789" s="100"/>
      <c r="N1789" s="100"/>
      <c r="O1789" s="130"/>
      <c r="P1789" s="130"/>
    </row>
    <row r="1790" spans="1:16">
      <c r="A1790" s="155"/>
      <c r="B1790" s="156"/>
      <c r="C1790" s="160"/>
      <c r="D1790" s="159"/>
      <c r="E1790" s="157"/>
      <c r="F1790" s="157"/>
      <c r="G1790" s="160"/>
      <c r="H1790" s="157"/>
      <c r="I1790" s="160"/>
      <c r="J1790" s="157"/>
      <c r="K1790" s="157"/>
      <c r="L1790" s="159"/>
      <c r="M1790" s="100"/>
      <c r="N1790" s="100"/>
      <c r="O1790" s="130"/>
      <c r="P1790" s="130"/>
    </row>
    <row r="1791" spans="1:16">
      <c r="A1791" s="155"/>
      <c r="B1791" s="156"/>
      <c r="C1791" s="160"/>
      <c r="D1791" s="159"/>
      <c r="E1791" s="157"/>
      <c r="F1791" s="157"/>
      <c r="G1791" s="160"/>
      <c r="H1791" s="157"/>
      <c r="I1791" s="160"/>
      <c r="J1791" s="157"/>
      <c r="K1791" s="157"/>
      <c r="L1791" s="159"/>
      <c r="M1791" s="100"/>
      <c r="N1791" s="100"/>
      <c r="O1791" s="130"/>
      <c r="P1791" s="130"/>
    </row>
    <row r="1792" spans="1:16">
      <c r="A1792" s="155"/>
      <c r="B1792" s="156"/>
      <c r="C1792" s="160"/>
      <c r="D1792" s="159"/>
      <c r="E1792" s="157"/>
      <c r="F1792" s="160"/>
      <c r="G1792" s="160"/>
      <c r="H1792" s="157"/>
      <c r="I1792" s="157"/>
      <c r="J1792" s="157"/>
      <c r="K1792" s="157"/>
      <c r="L1792" s="159"/>
      <c r="M1792" s="100"/>
      <c r="N1792" s="100"/>
      <c r="O1792" s="130"/>
      <c r="P1792" s="130"/>
    </row>
    <row r="1793" spans="1:16">
      <c r="A1793" s="155"/>
      <c r="B1793" s="156"/>
      <c r="C1793" s="160"/>
      <c r="D1793" s="159"/>
      <c r="E1793" s="157"/>
      <c r="F1793" s="157"/>
      <c r="G1793" s="160"/>
      <c r="H1793" s="157"/>
      <c r="I1793" s="157"/>
      <c r="J1793" s="157"/>
      <c r="K1793" s="157"/>
      <c r="L1793" s="159"/>
      <c r="M1793" s="99"/>
      <c r="N1793" s="99"/>
      <c r="O1793" s="129"/>
      <c r="P1793" s="129"/>
    </row>
    <row r="1794" spans="1:16">
      <c r="A1794" s="155"/>
      <c r="B1794" s="156"/>
      <c r="C1794" s="160"/>
      <c r="D1794" s="159"/>
      <c r="E1794" s="157"/>
      <c r="F1794" s="157"/>
      <c r="G1794" s="160"/>
      <c r="H1794" s="157"/>
      <c r="I1794" s="157"/>
      <c r="J1794" s="157"/>
      <c r="K1794" s="157"/>
      <c r="L1794" s="159"/>
      <c r="M1794" s="100"/>
      <c r="N1794" s="100"/>
      <c r="O1794" s="130"/>
      <c r="P1794" s="130"/>
    </row>
    <row r="1795" spans="1:16">
      <c r="A1795" s="155"/>
      <c r="B1795" s="156"/>
      <c r="C1795" s="160"/>
      <c r="D1795" s="159"/>
      <c r="E1795" s="157"/>
      <c r="F1795" s="157"/>
      <c r="G1795" s="160"/>
      <c r="H1795" s="157"/>
      <c r="I1795" s="157"/>
      <c r="J1795" s="157"/>
      <c r="K1795" s="157"/>
      <c r="L1795" s="159"/>
      <c r="M1795" s="100"/>
      <c r="N1795" s="100"/>
      <c r="O1795" s="130"/>
      <c r="P1795" s="130"/>
    </row>
    <row r="1796" spans="1:16">
      <c r="A1796" s="155"/>
      <c r="B1796" s="156"/>
      <c r="C1796" s="160"/>
      <c r="D1796" s="159"/>
      <c r="E1796" s="157"/>
      <c r="F1796" s="157"/>
      <c r="G1796" s="160"/>
      <c r="H1796" s="157"/>
      <c r="I1796" s="157"/>
      <c r="J1796" s="157"/>
      <c r="K1796" s="157"/>
      <c r="L1796" s="159"/>
      <c r="M1796" s="100"/>
      <c r="N1796" s="100"/>
      <c r="O1796" s="130"/>
      <c r="P1796" s="130"/>
    </row>
    <row r="1797" spans="1:16">
      <c r="A1797" s="155"/>
      <c r="B1797" s="156"/>
      <c r="C1797" s="160"/>
      <c r="D1797" s="159"/>
      <c r="E1797" s="157"/>
      <c r="F1797" s="160"/>
      <c r="G1797" s="160"/>
      <c r="H1797" s="157"/>
      <c r="I1797" s="157"/>
      <c r="J1797" s="157"/>
      <c r="K1797" s="157"/>
      <c r="L1797" s="159"/>
      <c r="M1797" s="100"/>
      <c r="N1797" s="100"/>
      <c r="O1797" s="130"/>
      <c r="P1797" s="130"/>
    </row>
    <row r="1798" spans="1:16">
      <c r="A1798" s="155"/>
      <c r="B1798" s="156"/>
      <c r="C1798" s="160"/>
      <c r="D1798" s="159"/>
      <c r="E1798" s="157"/>
      <c r="F1798" s="160"/>
      <c r="G1798" s="160"/>
      <c r="H1798" s="157"/>
      <c r="I1798" s="157"/>
      <c r="J1798" s="157"/>
      <c r="K1798" s="157"/>
      <c r="L1798" s="159"/>
      <c r="M1798" s="100"/>
      <c r="N1798" s="100"/>
      <c r="O1798" s="130"/>
      <c r="P1798" s="130"/>
    </row>
    <row r="1799" spans="1:16">
      <c r="A1799" s="155"/>
      <c r="B1799" s="156"/>
      <c r="C1799" s="160"/>
      <c r="D1799" s="159"/>
      <c r="E1799" s="157"/>
      <c r="F1799" s="160"/>
      <c r="G1799" s="160"/>
      <c r="H1799" s="157"/>
      <c r="I1799" s="157"/>
      <c r="J1799" s="157"/>
      <c r="K1799" s="157"/>
      <c r="L1799" s="159"/>
      <c r="M1799" s="100"/>
      <c r="N1799" s="100"/>
      <c r="O1799" s="130"/>
      <c r="P1799" s="130"/>
    </row>
    <row r="1800" spans="1:16">
      <c r="A1800" s="155"/>
      <c r="B1800" s="156"/>
      <c r="C1800" s="160"/>
      <c r="D1800" s="159"/>
      <c r="E1800" s="157"/>
      <c r="F1800" s="160"/>
      <c r="G1800" s="160"/>
      <c r="H1800" s="157"/>
      <c r="I1800" s="157"/>
      <c r="J1800" s="157"/>
      <c r="K1800" s="157"/>
      <c r="L1800" s="159"/>
      <c r="M1800" s="100"/>
      <c r="N1800" s="100"/>
      <c r="O1800" s="130"/>
      <c r="P1800" s="130"/>
    </row>
    <row r="1801" spans="1:16">
      <c r="A1801" s="155"/>
      <c r="B1801" s="156"/>
      <c r="C1801" s="160"/>
      <c r="D1801" s="159"/>
      <c r="E1801" s="157"/>
      <c r="F1801" s="160"/>
      <c r="G1801" s="160"/>
      <c r="H1801" s="157"/>
      <c r="I1801" s="157"/>
      <c r="J1801" s="157"/>
      <c r="K1801" s="157"/>
      <c r="L1801" s="159"/>
      <c r="M1801" s="100"/>
      <c r="N1801" s="100"/>
      <c r="O1801" s="130"/>
      <c r="P1801" s="130"/>
    </row>
    <row r="1802" spans="1:16">
      <c r="A1802" s="155"/>
      <c r="B1802" s="156"/>
      <c r="C1802" s="160"/>
      <c r="D1802" s="159"/>
      <c r="E1802" s="157"/>
      <c r="F1802" s="160"/>
      <c r="G1802" s="160"/>
      <c r="H1802" s="157"/>
      <c r="I1802" s="157"/>
      <c r="J1802" s="157"/>
      <c r="K1802" s="157"/>
      <c r="L1802" s="159"/>
      <c r="M1802" s="100"/>
      <c r="N1802" s="100"/>
      <c r="O1802" s="130"/>
      <c r="P1802" s="130"/>
    </row>
    <row r="1803" spans="1:16">
      <c r="A1803" s="155"/>
      <c r="B1803" s="156"/>
      <c r="C1803" s="160"/>
      <c r="D1803" s="159"/>
      <c r="E1803" s="157"/>
      <c r="F1803" s="160"/>
      <c r="G1803" s="160"/>
      <c r="H1803" s="157"/>
      <c r="I1803" s="160"/>
      <c r="J1803" s="157"/>
      <c r="K1803" s="160"/>
      <c r="L1803" s="159"/>
      <c r="M1803" s="100"/>
      <c r="N1803" s="100"/>
      <c r="O1803" s="130"/>
      <c r="P1803" s="130"/>
    </row>
    <row r="1804" spans="1:16">
      <c r="A1804" s="155"/>
      <c r="B1804" s="156"/>
      <c r="C1804" s="160"/>
      <c r="D1804" s="159"/>
      <c r="E1804" s="157"/>
      <c r="F1804" s="160"/>
      <c r="G1804" s="160"/>
      <c r="H1804" s="157"/>
      <c r="I1804" s="157"/>
      <c r="J1804" s="157"/>
      <c r="K1804" s="160"/>
      <c r="L1804" s="159"/>
      <c r="M1804" s="100"/>
      <c r="N1804" s="100"/>
      <c r="O1804" s="130"/>
      <c r="P1804" s="130"/>
    </row>
    <row r="1805" spans="1:16">
      <c r="A1805" s="155"/>
      <c r="B1805" s="156"/>
      <c r="C1805" s="160"/>
      <c r="D1805" s="159"/>
      <c r="E1805" s="157"/>
      <c r="F1805" s="160"/>
      <c r="G1805" s="160"/>
      <c r="H1805" s="157"/>
      <c r="I1805" s="160"/>
      <c r="J1805" s="157"/>
      <c r="K1805" s="160"/>
      <c r="L1805" s="159"/>
      <c r="M1805" s="100"/>
      <c r="N1805" s="100"/>
      <c r="O1805" s="130"/>
      <c r="P1805" s="130"/>
    </row>
    <row r="1806" spans="1:16">
      <c r="A1806" s="155"/>
      <c r="B1806" s="156"/>
      <c r="C1806" s="160"/>
      <c r="D1806" s="159"/>
      <c r="E1806" s="157"/>
      <c r="F1806" s="160"/>
      <c r="G1806" s="160"/>
      <c r="H1806" s="157"/>
      <c r="I1806" s="160"/>
      <c r="J1806" s="157"/>
      <c r="K1806" s="160"/>
      <c r="L1806" s="159"/>
      <c r="M1806" s="100"/>
      <c r="N1806" s="100"/>
      <c r="O1806" s="130"/>
      <c r="P1806" s="130"/>
    </row>
    <row r="1807" spans="1:16">
      <c r="A1807" s="155"/>
      <c r="B1807" s="156"/>
      <c r="C1807" s="160"/>
      <c r="D1807" s="159"/>
      <c r="E1807" s="157"/>
      <c r="F1807" s="160"/>
      <c r="G1807" s="160"/>
      <c r="H1807" s="157"/>
      <c r="I1807" s="160"/>
      <c r="J1807" s="157"/>
      <c r="K1807" s="157"/>
      <c r="L1807" s="159"/>
      <c r="M1807" s="100"/>
      <c r="N1807" s="100"/>
      <c r="O1807" s="130"/>
      <c r="P1807" s="130"/>
    </row>
    <row r="1808" spans="1:16">
      <c r="A1808" s="155"/>
      <c r="B1808" s="156"/>
      <c r="C1808" s="160"/>
      <c r="D1808" s="159"/>
      <c r="E1808" s="157"/>
      <c r="F1808" s="160"/>
      <c r="G1808" s="160"/>
      <c r="H1808" s="157"/>
      <c r="I1808" s="157"/>
      <c r="J1808" s="157"/>
      <c r="K1808" s="157"/>
      <c r="L1808" s="159"/>
      <c r="M1808" s="100"/>
      <c r="N1808" s="100"/>
      <c r="O1808" s="130"/>
      <c r="P1808" s="130"/>
    </row>
    <row r="1809" spans="1:16">
      <c r="A1809" s="155"/>
      <c r="B1809" s="156"/>
      <c r="C1809" s="160"/>
      <c r="D1809" s="159"/>
      <c r="E1809" s="157"/>
      <c r="F1809" s="160"/>
      <c r="G1809" s="160"/>
      <c r="H1809" s="157"/>
      <c r="I1809" s="157"/>
      <c r="J1809" s="157"/>
      <c r="K1809" s="157"/>
      <c r="L1809" s="159"/>
      <c r="M1809" s="100"/>
      <c r="N1809" s="100"/>
      <c r="O1809" s="130"/>
      <c r="P1809" s="130"/>
    </row>
    <row r="1810" spans="1:16">
      <c r="A1810" s="155"/>
      <c r="B1810" s="156"/>
      <c r="C1810" s="160"/>
      <c r="D1810" s="159"/>
      <c r="E1810" s="157"/>
      <c r="F1810" s="160"/>
      <c r="G1810" s="160"/>
      <c r="H1810" s="157"/>
      <c r="I1810" s="157"/>
      <c r="J1810" s="157"/>
      <c r="K1810" s="157"/>
      <c r="L1810" s="159"/>
      <c r="M1810" s="100"/>
      <c r="N1810" s="100"/>
      <c r="O1810" s="130"/>
      <c r="P1810" s="130"/>
    </row>
    <row r="1811" spans="1:16">
      <c r="A1811" s="155"/>
      <c r="B1811" s="156"/>
      <c r="C1811" s="160"/>
      <c r="D1811" s="159"/>
      <c r="E1811" s="160"/>
      <c r="F1811" s="160"/>
      <c r="G1811" s="160"/>
      <c r="H1811" s="157"/>
      <c r="I1811" s="157"/>
      <c r="J1811" s="157"/>
      <c r="K1811" s="157"/>
      <c r="L1811" s="159"/>
      <c r="M1811" s="100"/>
      <c r="N1811" s="100"/>
      <c r="O1811" s="130"/>
      <c r="P1811" s="130"/>
    </row>
    <row r="1812" spans="1:16">
      <c r="A1812" s="155"/>
      <c r="B1812" s="156"/>
      <c r="C1812" s="160"/>
      <c r="D1812" s="159"/>
      <c r="E1812" s="160"/>
      <c r="F1812" s="160"/>
      <c r="G1812" s="160"/>
      <c r="H1812" s="157"/>
      <c r="I1812" s="160"/>
      <c r="J1812" s="160"/>
      <c r="K1812" s="160"/>
      <c r="L1812" s="159"/>
      <c r="M1812" s="100"/>
      <c r="N1812" s="100"/>
      <c r="O1812" s="130"/>
      <c r="P1812" s="130"/>
    </row>
    <row r="1813" spans="1:16">
      <c r="A1813" s="155"/>
      <c r="B1813" s="156"/>
      <c r="C1813" s="160"/>
      <c r="D1813" s="159"/>
      <c r="E1813" s="160"/>
      <c r="F1813" s="160"/>
      <c r="G1813" s="160"/>
      <c r="H1813" s="157"/>
      <c r="I1813" s="157"/>
      <c r="J1813" s="157"/>
      <c r="K1813" s="157"/>
      <c r="L1813" s="159"/>
      <c r="M1813" s="100"/>
      <c r="N1813" s="100"/>
      <c r="O1813" s="130"/>
      <c r="P1813" s="130"/>
    </row>
    <row r="1814" spans="1:16">
      <c r="A1814" s="155"/>
      <c r="B1814" s="156"/>
      <c r="C1814" s="160"/>
      <c r="D1814" s="159"/>
      <c r="E1814" s="160"/>
      <c r="F1814" s="160"/>
      <c r="G1814" s="160"/>
      <c r="H1814" s="157"/>
      <c r="I1814" s="160"/>
      <c r="J1814" s="157"/>
      <c r="K1814" s="157"/>
      <c r="L1814" s="159"/>
      <c r="M1814" s="100"/>
      <c r="N1814" s="100"/>
      <c r="O1814" s="130"/>
      <c r="P1814" s="130"/>
    </row>
    <row r="1815" spans="1:16">
      <c r="A1815" s="155"/>
      <c r="B1815" s="156"/>
      <c r="C1815" s="160"/>
      <c r="D1815" s="159"/>
      <c r="E1815" s="160"/>
      <c r="F1815" s="160"/>
      <c r="G1815" s="160"/>
      <c r="H1815" s="157"/>
      <c r="I1815" s="157"/>
      <c r="J1815" s="157"/>
      <c r="K1815" s="157"/>
      <c r="L1815" s="159"/>
      <c r="M1815" s="99"/>
      <c r="N1815" s="99"/>
      <c r="O1815" s="129"/>
      <c r="P1815" s="129"/>
    </row>
    <row r="1816" spans="1:16">
      <c r="A1816" s="155"/>
      <c r="B1816" s="156"/>
      <c r="C1816" s="160"/>
      <c r="D1816" s="159"/>
      <c r="E1816" s="160"/>
      <c r="F1816" s="160"/>
      <c r="G1816" s="160"/>
      <c r="H1816" s="157"/>
      <c r="I1816" s="160"/>
      <c r="J1816" s="157"/>
      <c r="K1816" s="157"/>
      <c r="L1816" s="159"/>
      <c r="M1816" s="100"/>
      <c r="N1816" s="100"/>
      <c r="O1816" s="130"/>
      <c r="P1816" s="130"/>
    </row>
    <row r="1817" spans="1:16">
      <c r="A1817" s="155"/>
      <c r="B1817" s="156"/>
      <c r="C1817" s="160"/>
      <c r="D1817" s="159"/>
      <c r="E1817" s="160"/>
      <c r="F1817" s="160"/>
      <c r="G1817" s="160"/>
      <c r="H1817" s="157"/>
      <c r="I1817" s="157"/>
      <c r="J1817" s="160"/>
      <c r="K1817" s="157"/>
      <c r="L1817" s="159"/>
      <c r="M1817" s="100"/>
      <c r="N1817" s="100"/>
      <c r="O1817" s="130"/>
      <c r="P1817" s="130"/>
    </row>
    <row r="1818" spans="1:16">
      <c r="A1818" s="155"/>
      <c r="B1818" s="156"/>
      <c r="C1818" s="160"/>
      <c r="D1818" s="159"/>
      <c r="E1818" s="160"/>
      <c r="F1818" s="160"/>
      <c r="G1818" s="160"/>
      <c r="H1818" s="157"/>
      <c r="I1818" s="160"/>
      <c r="J1818" s="157"/>
      <c r="K1818" s="157"/>
      <c r="L1818" s="159"/>
      <c r="M1818" s="100"/>
      <c r="N1818" s="100"/>
      <c r="O1818" s="130"/>
      <c r="P1818" s="130"/>
    </row>
    <row r="1819" spans="1:16">
      <c r="A1819" s="155"/>
      <c r="B1819" s="156"/>
      <c r="C1819" s="160"/>
      <c r="D1819" s="159"/>
      <c r="E1819" s="160"/>
      <c r="F1819" s="160"/>
      <c r="G1819" s="160"/>
      <c r="H1819" s="157"/>
      <c r="I1819" s="160"/>
      <c r="J1819" s="157"/>
      <c r="K1819" s="157"/>
      <c r="L1819" s="159"/>
      <c r="M1819" s="100"/>
      <c r="N1819" s="100"/>
      <c r="O1819" s="130"/>
      <c r="P1819" s="130"/>
    </row>
    <row r="1820" spans="1:16">
      <c r="A1820" s="155"/>
      <c r="B1820" s="156"/>
      <c r="C1820" s="160"/>
      <c r="D1820" s="159"/>
      <c r="E1820" s="160"/>
      <c r="F1820" s="160"/>
      <c r="G1820" s="160"/>
      <c r="H1820" s="157"/>
      <c r="I1820" s="157"/>
      <c r="J1820" s="160"/>
      <c r="K1820" s="160"/>
      <c r="L1820" s="159"/>
      <c r="M1820" s="100"/>
      <c r="N1820" s="100"/>
      <c r="O1820" s="130"/>
      <c r="P1820" s="130"/>
    </row>
    <row r="1821" spans="1:16">
      <c r="A1821" s="155"/>
      <c r="B1821" s="156"/>
      <c r="C1821" s="160"/>
      <c r="D1821" s="159"/>
      <c r="E1821" s="160"/>
      <c r="F1821" s="160"/>
      <c r="G1821" s="160"/>
      <c r="H1821" s="157"/>
      <c r="I1821" s="160"/>
      <c r="J1821" s="160"/>
      <c r="K1821" s="160"/>
      <c r="L1821" s="159"/>
      <c r="M1821" s="100"/>
      <c r="N1821" s="100"/>
      <c r="O1821" s="130"/>
      <c r="P1821" s="130"/>
    </row>
    <row r="1822" spans="1:16">
      <c r="A1822" s="155"/>
      <c r="B1822" s="156"/>
      <c r="C1822" s="160"/>
      <c r="D1822" s="159"/>
      <c r="E1822" s="160"/>
      <c r="F1822" s="160"/>
      <c r="G1822" s="160"/>
      <c r="H1822" s="157"/>
      <c r="I1822" s="157"/>
      <c r="J1822" s="160"/>
      <c r="K1822" s="160"/>
      <c r="L1822" s="159"/>
      <c r="M1822" s="100"/>
      <c r="N1822" s="100"/>
      <c r="O1822" s="130"/>
      <c r="P1822" s="130"/>
    </row>
    <row r="1823" spans="1:16">
      <c r="A1823" s="155"/>
      <c r="B1823" s="156"/>
      <c r="C1823" s="160"/>
      <c r="D1823" s="159"/>
      <c r="E1823" s="160"/>
      <c r="F1823" s="160"/>
      <c r="G1823" s="160"/>
      <c r="H1823" s="157"/>
      <c r="I1823" s="157"/>
      <c r="J1823" s="160"/>
      <c r="K1823" s="160"/>
      <c r="L1823" s="159"/>
      <c r="M1823" s="100"/>
      <c r="N1823" s="100"/>
      <c r="O1823" s="130"/>
      <c r="P1823" s="130"/>
    </row>
    <row r="1824" spans="1:16">
      <c r="A1824" s="155"/>
      <c r="B1824" s="156"/>
      <c r="C1824" s="160"/>
      <c r="D1824" s="159"/>
      <c r="E1824" s="160"/>
      <c r="F1824" s="160"/>
      <c r="G1824" s="160"/>
      <c r="H1824" s="157"/>
      <c r="I1824" s="160"/>
      <c r="J1824" s="160"/>
      <c r="K1824" s="160"/>
      <c r="L1824" s="159"/>
      <c r="M1824" s="100"/>
      <c r="N1824" s="100"/>
      <c r="O1824" s="130"/>
      <c r="P1824" s="130"/>
    </row>
    <row r="1825" spans="1:16">
      <c r="A1825" s="155"/>
      <c r="B1825" s="156"/>
      <c r="C1825" s="160"/>
      <c r="D1825" s="159"/>
      <c r="E1825" s="160"/>
      <c r="F1825" s="160"/>
      <c r="G1825" s="160"/>
      <c r="H1825" s="157"/>
      <c r="I1825" s="157"/>
      <c r="J1825" s="160"/>
      <c r="K1825" s="160"/>
      <c r="L1825" s="159"/>
      <c r="M1825" s="100"/>
      <c r="N1825" s="100"/>
      <c r="O1825" s="130"/>
      <c r="P1825" s="130"/>
    </row>
    <row r="1826" spans="1:16">
      <c r="A1826" s="155"/>
      <c r="B1826" s="156"/>
      <c r="C1826" s="160"/>
      <c r="D1826" s="159"/>
      <c r="E1826" s="160"/>
      <c r="F1826" s="160"/>
      <c r="G1826" s="160"/>
      <c r="H1826" s="157"/>
      <c r="I1826" s="160"/>
      <c r="J1826" s="160"/>
      <c r="K1826" s="160"/>
      <c r="L1826" s="159"/>
      <c r="M1826" s="100"/>
      <c r="N1826" s="100"/>
      <c r="O1826" s="130"/>
      <c r="P1826" s="130"/>
    </row>
    <row r="1827" spans="1:16">
      <c r="A1827" s="155"/>
      <c r="B1827" s="156"/>
      <c r="C1827" s="160"/>
      <c r="D1827" s="159"/>
      <c r="E1827" s="160"/>
      <c r="F1827" s="160"/>
      <c r="G1827" s="160"/>
      <c r="H1827" s="157"/>
      <c r="I1827" s="157"/>
      <c r="J1827" s="160"/>
      <c r="K1827" s="160"/>
      <c r="L1827" s="159"/>
      <c r="M1827" s="100"/>
      <c r="N1827" s="100"/>
      <c r="O1827" s="130"/>
      <c r="P1827" s="130"/>
    </row>
    <row r="1828" spans="1:16">
      <c r="A1828" s="155"/>
      <c r="B1828" s="156"/>
      <c r="C1828" s="160"/>
      <c r="D1828" s="159"/>
      <c r="E1828" s="160"/>
      <c r="F1828" s="160"/>
      <c r="G1828" s="160"/>
      <c r="H1828" s="157"/>
      <c r="I1828" s="160"/>
      <c r="J1828" s="160"/>
      <c r="K1828" s="160"/>
      <c r="L1828" s="159"/>
      <c r="M1828" s="100"/>
      <c r="N1828" s="100"/>
      <c r="O1828" s="130"/>
      <c r="P1828" s="130"/>
    </row>
    <row r="1829" spans="1:16">
      <c r="A1829" s="155"/>
      <c r="B1829" s="156"/>
      <c r="C1829" s="160"/>
      <c r="D1829" s="159"/>
      <c r="E1829" s="160"/>
      <c r="F1829" s="160"/>
      <c r="G1829" s="160"/>
      <c r="H1829" s="157"/>
      <c r="I1829" s="157"/>
      <c r="J1829" s="160"/>
      <c r="K1829" s="160"/>
      <c r="L1829" s="159"/>
      <c r="M1829" s="100"/>
      <c r="N1829" s="100"/>
      <c r="O1829" s="130"/>
      <c r="P1829" s="130"/>
    </row>
    <row r="1830" spans="1:16">
      <c r="A1830" s="155"/>
      <c r="B1830" s="156"/>
      <c r="C1830" s="160"/>
      <c r="D1830" s="159"/>
      <c r="E1830" s="160"/>
      <c r="F1830" s="160"/>
      <c r="G1830" s="160"/>
      <c r="H1830" s="160"/>
      <c r="I1830" s="160"/>
      <c r="J1830" s="160"/>
      <c r="K1830" s="160"/>
      <c r="L1830" s="159"/>
      <c r="M1830" s="100"/>
      <c r="N1830" s="100"/>
      <c r="O1830" s="130"/>
      <c r="P1830" s="130"/>
    </row>
    <row r="1831" spans="1:16">
      <c r="A1831" s="155"/>
      <c r="B1831" s="156"/>
      <c r="C1831" s="160"/>
      <c r="D1831" s="159"/>
      <c r="E1831" s="160"/>
      <c r="F1831" s="160"/>
      <c r="G1831" s="160"/>
      <c r="H1831" s="157"/>
      <c r="I1831" s="157"/>
      <c r="J1831" s="157"/>
      <c r="K1831" s="157"/>
      <c r="L1831" s="159"/>
      <c r="M1831" s="100"/>
      <c r="N1831" s="100"/>
      <c r="O1831" s="130"/>
      <c r="P1831" s="130"/>
    </row>
    <row r="1832" spans="1:16">
      <c r="A1832" s="155"/>
      <c r="B1832" s="156"/>
      <c r="C1832" s="160"/>
      <c r="D1832" s="159"/>
      <c r="E1832" s="160"/>
      <c r="F1832" s="160"/>
      <c r="G1832" s="160"/>
      <c r="H1832" s="157"/>
      <c r="I1832" s="160"/>
      <c r="J1832" s="160"/>
      <c r="K1832" s="160"/>
      <c r="L1832" s="159"/>
      <c r="M1832" s="100"/>
      <c r="N1832" s="100"/>
      <c r="O1832" s="130"/>
      <c r="P1832" s="130"/>
    </row>
    <row r="1833" spans="1:16">
      <c r="A1833" s="155"/>
      <c r="B1833" s="156"/>
      <c r="C1833" s="160"/>
      <c r="D1833" s="159"/>
      <c r="E1833" s="160"/>
      <c r="F1833" s="160"/>
      <c r="G1833" s="160"/>
      <c r="H1833" s="157"/>
      <c r="I1833" s="160"/>
      <c r="J1833" s="160"/>
      <c r="K1833" s="160"/>
      <c r="L1833" s="159"/>
      <c r="M1833" s="100"/>
      <c r="N1833" s="100"/>
      <c r="O1833" s="130"/>
      <c r="P1833" s="130"/>
    </row>
    <row r="1834" spans="1:16">
      <c r="A1834" s="155"/>
      <c r="B1834" s="156"/>
      <c r="C1834" s="160"/>
      <c r="D1834" s="159"/>
      <c r="E1834" s="160"/>
      <c r="F1834" s="160"/>
      <c r="G1834" s="160"/>
      <c r="H1834" s="157"/>
      <c r="I1834" s="157"/>
      <c r="J1834" s="160"/>
      <c r="K1834" s="160"/>
      <c r="L1834" s="159"/>
      <c r="M1834" s="100"/>
      <c r="N1834" s="100"/>
      <c r="O1834" s="130"/>
      <c r="P1834" s="130"/>
    </row>
    <row r="1835" spans="1:16">
      <c r="A1835" s="155"/>
      <c r="B1835" s="156"/>
      <c r="C1835" s="160"/>
      <c r="D1835" s="159"/>
      <c r="E1835" s="160"/>
      <c r="F1835" s="160"/>
      <c r="G1835" s="160"/>
      <c r="H1835" s="157"/>
      <c r="I1835" s="160"/>
      <c r="J1835" s="160"/>
      <c r="K1835" s="160"/>
      <c r="L1835" s="159"/>
      <c r="M1835" s="100"/>
      <c r="N1835" s="100"/>
      <c r="O1835" s="130"/>
      <c r="P1835" s="130"/>
    </row>
    <row r="1836" spans="1:16">
      <c r="A1836" s="155"/>
      <c r="B1836" s="156"/>
      <c r="C1836" s="160"/>
      <c r="D1836" s="159"/>
      <c r="E1836" s="160"/>
      <c r="F1836" s="160"/>
      <c r="G1836" s="160"/>
      <c r="H1836" s="157"/>
      <c r="I1836" s="157"/>
      <c r="J1836" s="160"/>
      <c r="K1836" s="160"/>
      <c r="L1836" s="159"/>
      <c r="M1836" s="100"/>
      <c r="N1836" s="100"/>
      <c r="O1836" s="130"/>
      <c r="P1836" s="130"/>
    </row>
    <row r="1837" spans="1:16">
      <c r="A1837" s="155"/>
      <c r="B1837" s="156"/>
      <c r="C1837" s="160"/>
      <c r="D1837" s="159"/>
      <c r="E1837" s="160"/>
      <c r="F1837" s="160"/>
      <c r="G1837" s="160"/>
      <c r="H1837" s="157"/>
      <c r="I1837" s="157"/>
      <c r="J1837" s="160"/>
      <c r="K1837" s="160"/>
      <c r="L1837" s="159"/>
      <c r="M1837" s="100"/>
      <c r="N1837" s="100"/>
      <c r="O1837" s="130"/>
      <c r="P1837" s="130"/>
    </row>
    <row r="1838" spans="1:16">
      <c r="A1838" s="155"/>
      <c r="B1838" s="156"/>
      <c r="C1838" s="160"/>
      <c r="D1838" s="159"/>
      <c r="E1838" s="160"/>
      <c r="F1838" s="160"/>
      <c r="G1838" s="160"/>
      <c r="H1838" s="157"/>
      <c r="I1838" s="157"/>
      <c r="J1838" s="157"/>
      <c r="K1838" s="157"/>
      <c r="L1838" s="159"/>
      <c r="M1838" s="100"/>
      <c r="N1838" s="100"/>
      <c r="O1838" s="130"/>
      <c r="P1838" s="130"/>
    </row>
    <row r="1839" spans="1:16">
      <c r="A1839" s="155"/>
      <c r="B1839" s="156"/>
      <c r="C1839" s="160"/>
      <c r="D1839" s="159"/>
      <c r="E1839" s="160"/>
      <c r="F1839" s="160"/>
      <c r="G1839" s="160"/>
      <c r="H1839" s="157"/>
      <c r="I1839" s="160"/>
      <c r="J1839" s="160"/>
      <c r="K1839" s="160"/>
      <c r="L1839" s="159"/>
      <c r="M1839" s="100"/>
      <c r="N1839" s="100"/>
      <c r="O1839" s="130"/>
      <c r="P1839" s="130"/>
    </row>
    <row r="1840" spans="1:16">
      <c r="A1840" s="155"/>
      <c r="B1840" s="156"/>
      <c r="C1840" s="160"/>
      <c r="D1840" s="159"/>
      <c r="E1840" s="160"/>
      <c r="F1840" s="160"/>
      <c r="G1840" s="160"/>
      <c r="H1840" s="157"/>
      <c r="I1840" s="160"/>
      <c r="J1840" s="160"/>
      <c r="K1840" s="160"/>
      <c r="L1840" s="159"/>
      <c r="M1840" s="100"/>
      <c r="N1840" s="100"/>
      <c r="O1840" s="130"/>
      <c r="P1840" s="130"/>
    </row>
    <row r="1841" spans="1:16">
      <c r="A1841" s="155"/>
      <c r="B1841" s="156"/>
      <c r="C1841" s="160"/>
      <c r="D1841" s="159"/>
      <c r="E1841" s="160"/>
      <c r="F1841" s="160"/>
      <c r="G1841" s="160"/>
      <c r="H1841" s="157"/>
      <c r="I1841" s="160"/>
      <c r="J1841" s="160"/>
      <c r="K1841" s="160"/>
      <c r="L1841" s="159"/>
      <c r="M1841" s="100"/>
      <c r="N1841" s="100"/>
      <c r="O1841" s="130"/>
      <c r="P1841" s="130"/>
    </row>
    <row r="1842" spans="1:16">
      <c r="A1842" s="155"/>
      <c r="B1842" s="156"/>
      <c r="C1842" s="160"/>
      <c r="D1842" s="159"/>
      <c r="E1842" s="160"/>
      <c r="F1842" s="160"/>
      <c r="G1842" s="160"/>
      <c r="H1842" s="157"/>
      <c r="I1842" s="160"/>
      <c r="J1842" s="160"/>
      <c r="K1842" s="160"/>
      <c r="L1842" s="159"/>
      <c r="M1842" s="100"/>
      <c r="N1842" s="100"/>
      <c r="O1842" s="130"/>
      <c r="P1842" s="130"/>
    </row>
    <row r="1843" spans="1:16">
      <c r="A1843" s="155"/>
      <c r="B1843" s="156"/>
      <c r="C1843" s="160"/>
      <c r="D1843" s="159"/>
      <c r="E1843" s="160"/>
      <c r="F1843" s="160"/>
      <c r="G1843" s="160"/>
      <c r="H1843" s="157"/>
      <c r="I1843" s="157"/>
      <c r="J1843" s="160"/>
      <c r="K1843" s="160"/>
      <c r="L1843" s="159"/>
      <c r="M1843" s="100"/>
      <c r="N1843" s="100"/>
      <c r="O1843" s="130"/>
      <c r="P1843" s="130"/>
    </row>
    <row r="1844" spans="1:16">
      <c r="A1844" s="155"/>
      <c r="B1844" s="156"/>
      <c r="C1844" s="160"/>
      <c r="D1844" s="159"/>
      <c r="E1844" s="160"/>
      <c r="F1844" s="160"/>
      <c r="G1844" s="160"/>
      <c r="H1844" s="157"/>
      <c r="I1844" s="160"/>
      <c r="J1844" s="160"/>
      <c r="K1844" s="160"/>
      <c r="L1844" s="159"/>
      <c r="M1844" s="100"/>
      <c r="N1844" s="100"/>
      <c r="O1844" s="130"/>
      <c r="P1844" s="130"/>
    </row>
    <row r="1845" spans="1:16">
      <c r="A1845" s="155"/>
      <c r="B1845" s="156"/>
      <c r="C1845" s="160"/>
      <c r="D1845" s="159"/>
      <c r="E1845" s="160"/>
      <c r="F1845" s="160"/>
      <c r="G1845" s="160"/>
      <c r="H1845" s="157"/>
      <c r="I1845" s="160"/>
      <c r="J1845" s="160"/>
      <c r="K1845" s="160"/>
      <c r="L1845" s="159"/>
      <c r="M1845" s="100"/>
      <c r="N1845" s="100"/>
      <c r="O1845" s="130"/>
      <c r="P1845" s="130"/>
    </row>
    <row r="1846" spans="1:16">
      <c r="A1846" s="155"/>
      <c r="B1846" s="156"/>
      <c r="C1846" s="160"/>
      <c r="D1846" s="159"/>
      <c r="E1846" s="160"/>
      <c r="F1846" s="160"/>
      <c r="G1846" s="160"/>
      <c r="H1846" s="157"/>
      <c r="I1846" s="160"/>
      <c r="J1846" s="160"/>
      <c r="K1846" s="160"/>
      <c r="L1846" s="159"/>
      <c r="M1846" s="100"/>
      <c r="N1846" s="100"/>
      <c r="O1846" s="130"/>
      <c r="P1846" s="130"/>
    </row>
    <row r="1847" spans="1:16">
      <c r="A1847" s="155"/>
      <c r="B1847" s="156"/>
      <c r="C1847" s="160"/>
      <c r="D1847" s="159"/>
      <c r="E1847" s="160"/>
      <c r="F1847" s="160"/>
      <c r="G1847" s="160"/>
      <c r="H1847" s="157"/>
      <c r="I1847" s="160"/>
      <c r="J1847" s="160"/>
      <c r="K1847" s="160"/>
      <c r="L1847" s="159"/>
      <c r="M1847" s="100"/>
      <c r="N1847" s="100"/>
      <c r="O1847" s="130"/>
      <c r="P1847" s="130"/>
    </row>
    <row r="1848" spans="1:16">
      <c r="A1848" s="155"/>
      <c r="B1848" s="156"/>
      <c r="C1848" s="160"/>
      <c r="D1848" s="159"/>
      <c r="E1848" s="160"/>
      <c r="F1848" s="160"/>
      <c r="G1848" s="160"/>
      <c r="H1848" s="157"/>
      <c r="I1848" s="160"/>
      <c r="J1848" s="160"/>
      <c r="K1848" s="160"/>
      <c r="L1848" s="159"/>
      <c r="M1848" s="100"/>
      <c r="N1848" s="100"/>
      <c r="O1848" s="130"/>
      <c r="P1848" s="130"/>
    </row>
    <row r="1849" spans="1:16">
      <c r="A1849" s="155"/>
      <c r="B1849" s="156"/>
      <c r="C1849" s="160"/>
      <c r="D1849" s="159"/>
      <c r="E1849" s="160"/>
      <c r="F1849" s="160"/>
      <c r="G1849" s="160"/>
      <c r="H1849" s="157"/>
      <c r="I1849" s="157"/>
      <c r="J1849" s="160"/>
      <c r="K1849" s="160"/>
      <c r="L1849" s="159"/>
      <c r="M1849" s="100"/>
      <c r="N1849" s="100"/>
      <c r="O1849" s="130"/>
      <c r="P1849" s="130"/>
    </row>
    <row r="1850" spans="1:16">
      <c r="A1850" s="155"/>
      <c r="B1850" s="156"/>
      <c r="C1850" s="160"/>
      <c r="D1850" s="159"/>
      <c r="E1850" s="160"/>
      <c r="F1850" s="160"/>
      <c r="G1850" s="160"/>
      <c r="H1850" s="157"/>
      <c r="I1850" s="160"/>
      <c r="J1850" s="160"/>
      <c r="K1850" s="160"/>
      <c r="L1850" s="159"/>
      <c r="M1850" s="100"/>
      <c r="N1850" s="100"/>
      <c r="O1850" s="130"/>
      <c r="P1850" s="130"/>
    </row>
    <row r="1851" spans="1:16">
      <c r="A1851" s="155"/>
      <c r="B1851" s="156"/>
      <c r="C1851" s="160"/>
      <c r="D1851" s="159"/>
      <c r="E1851" s="160"/>
      <c r="F1851" s="160"/>
      <c r="G1851" s="160"/>
      <c r="H1851" s="157"/>
      <c r="I1851" s="157"/>
      <c r="J1851" s="157"/>
      <c r="K1851" s="160"/>
      <c r="L1851" s="159"/>
      <c r="M1851" s="99"/>
      <c r="N1851" s="99"/>
      <c r="O1851" s="129"/>
      <c r="P1851" s="129"/>
    </row>
    <row r="1852" spans="1:16">
      <c r="A1852" s="155"/>
      <c r="B1852" s="156"/>
      <c r="C1852" s="160"/>
      <c r="D1852" s="159"/>
      <c r="E1852" s="160"/>
      <c r="F1852" s="160"/>
      <c r="G1852" s="160"/>
      <c r="H1852" s="157"/>
      <c r="I1852" s="157"/>
      <c r="J1852" s="157"/>
      <c r="K1852" s="157"/>
      <c r="L1852" s="159"/>
      <c r="M1852" s="100"/>
      <c r="N1852" s="100"/>
      <c r="O1852" s="130"/>
      <c r="P1852" s="130"/>
    </row>
    <row r="1853" spans="1:16">
      <c r="A1853" s="155"/>
      <c r="B1853" s="156"/>
      <c r="C1853" s="160"/>
      <c r="D1853" s="159"/>
      <c r="E1853" s="160"/>
      <c r="F1853" s="160"/>
      <c r="G1853" s="160"/>
      <c r="H1853" s="157"/>
      <c r="I1853" s="160"/>
      <c r="J1853" s="160"/>
      <c r="K1853" s="160"/>
      <c r="L1853" s="159"/>
      <c r="M1853" s="100"/>
      <c r="N1853" s="100"/>
      <c r="O1853" s="130"/>
      <c r="P1853" s="130"/>
    </row>
    <row r="1854" spans="1:16">
      <c r="A1854" s="155"/>
      <c r="B1854" s="156"/>
      <c r="C1854" s="160"/>
      <c r="D1854" s="159"/>
      <c r="E1854" s="160"/>
      <c r="F1854" s="160"/>
      <c r="G1854" s="160"/>
      <c r="H1854" s="157"/>
      <c r="I1854" s="160"/>
      <c r="J1854" s="160"/>
      <c r="K1854" s="160"/>
      <c r="L1854" s="159"/>
      <c r="M1854" s="100"/>
      <c r="N1854" s="100"/>
      <c r="O1854" s="130"/>
      <c r="P1854" s="130"/>
    </row>
    <row r="1855" spans="1:16">
      <c r="A1855" s="155"/>
      <c r="B1855" s="156"/>
      <c r="C1855" s="160"/>
      <c r="D1855" s="159"/>
      <c r="E1855" s="160"/>
      <c r="F1855" s="160"/>
      <c r="G1855" s="160"/>
      <c r="H1855" s="157"/>
      <c r="I1855" s="157"/>
      <c r="J1855" s="160"/>
      <c r="K1855" s="160"/>
      <c r="L1855" s="159"/>
      <c r="M1855" s="100"/>
      <c r="N1855" s="100"/>
      <c r="O1855" s="130"/>
      <c r="P1855" s="130"/>
    </row>
    <row r="1856" spans="1:16">
      <c r="A1856" s="155"/>
      <c r="B1856" s="156"/>
      <c r="C1856" s="160"/>
      <c r="D1856" s="159"/>
      <c r="E1856" s="160"/>
      <c r="F1856" s="160"/>
      <c r="G1856" s="160"/>
      <c r="H1856" s="157"/>
      <c r="I1856" s="157"/>
      <c r="J1856" s="160"/>
      <c r="K1856" s="160"/>
      <c r="L1856" s="159"/>
      <c r="M1856" s="100"/>
      <c r="N1856" s="100"/>
      <c r="O1856" s="130"/>
      <c r="P1856" s="130"/>
    </row>
    <row r="1857" spans="1:16">
      <c r="A1857" s="155"/>
      <c r="B1857" s="156"/>
      <c r="C1857" s="160"/>
      <c r="D1857" s="159"/>
      <c r="E1857" s="160"/>
      <c r="F1857" s="160"/>
      <c r="G1857" s="160"/>
      <c r="H1857" s="157"/>
      <c r="I1857" s="160"/>
      <c r="J1857" s="160"/>
      <c r="K1857" s="160"/>
      <c r="L1857" s="159"/>
      <c r="M1857" s="100"/>
      <c r="N1857" s="100"/>
      <c r="O1857" s="130"/>
      <c r="P1857" s="130"/>
    </row>
    <row r="1858" spans="1:16">
      <c r="A1858" s="155"/>
      <c r="B1858" s="156"/>
      <c r="C1858" s="160"/>
      <c r="D1858" s="159"/>
      <c r="E1858" s="160"/>
      <c r="F1858" s="160"/>
      <c r="G1858" s="160"/>
      <c r="H1858" s="157"/>
      <c r="I1858" s="157"/>
      <c r="J1858" s="160"/>
      <c r="K1858" s="160"/>
      <c r="L1858" s="159"/>
      <c r="M1858" s="100"/>
      <c r="N1858" s="100"/>
      <c r="O1858" s="130"/>
      <c r="P1858" s="130"/>
    </row>
    <row r="1859" spans="1:16">
      <c r="A1859" s="155"/>
      <c r="B1859" s="156"/>
      <c r="C1859" s="160"/>
      <c r="D1859" s="159"/>
      <c r="E1859" s="160"/>
      <c r="F1859" s="160"/>
      <c r="G1859" s="160"/>
      <c r="H1859" s="157"/>
      <c r="I1859" s="157"/>
      <c r="J1859" s="160"/>
      <c r="K1859" s="160"/>
      <c r="L1859" s="159"/>
      <c r="M1859" s="100"/>
      <c r="N1859" s="100"/>
      <c r="O1859" s="130"/>
      <c r="P1859" s="130"/>
    </row>
    <row r="1860" spans="1:16">
      <c r="A1860" s="155"/>
      <c r="B1860" s="156"/>
      <c r="C1860" s="160"/>
      <c r="D1860" s="159"/>
      <c r="E1860" s="160"/>
      <c r="F1860" s="160"/>
      <c r="G1860" s="160"/>
      <c r="H1860" s="157"/>
      <c r="I1860" s="160"/>
      <c r="J1860" s="160"/>
      <c r="K1860" s="160"/>
      <c r="L1860" s="159"/>
      <c r="M1860" s="100"/>
      <c r="N1860" s="100"/>
      <c r="O1860" s="130"/>
      <c r="P1860" s="130"/>
    </row>
    <row r="1861" spans="1:16">
      <c r="A1861" s="155"/>
      <c r="B1861" s="156"/>
      <c r="C1861" s="160"/>
      <c r="D1861" s="159"/>
      <c r="E1861" s="160"/>
      <c r="F1861" s="160"/>
      <c r="G1861" s="160"/>
      <c r="H1861" s="157"/>
      <c r="I1861" s="157"/>
      <c r="J1861" s="160"/>
      <c r="K1861" s="160"/>
      <c r="L1861" s="159"/>
      <c r="M1861" s="100"/>
      <c r="N1861" s="100"/>
      <c r="O1861" s="130"/>
      <c r="P1861" s="130"/>
    </row>
    <row r="1862" spans="1:16">
      <c r="A1862" s="155"/>
      <c r="B1862" s="156"/>
      <c r="C1862" s="160"/>
      <c r="D1862" s="159"/>
      <c r="E1862" s="160"/>
      <c r="F1862" s="160"/>
      <c r="G1862" s="160"/>
      <c r="H1862" s="157"/>
      <c r="I1862" s="157"/>
      <c r="J1862" s="157"/>
      <c r="K1862" s="157"/>
      <c r="L1862" s="159"/>
      <c r="M1862" s="100"/>
      <c r="N1862" s="100"/>
      <c r="O1862" s="130"/>
      <c r="P1862" s="130"/>
    </row>
    <row r="1863" spans="1:16">
      <c r="A1863" s="155"/>
      <c r="B1863" s="156"/>
      <c r="C1863" s="160"/>
      <c r="D1863" s="159"/>
      <c r="E1863" s="160"/>
      <c r="F1863" s="160"/>
      <c r="G1863" s="160"/>
      <c r="H1863" s="157"/>
      <c r="I1863" s="160"/>
      <c r="J1863" s="160"/>
      <c r="K1863" s="160"/>
      <c r="L1863" s="159"/>
      <c r="M1863" s="100"/>
      <c r="N1863" s="100"/>
      <c r="O1863" s="130"/>
      <c r="P1863" s="130"/>
    </row>
    <row r="1864" spans="1:16">
      <c r="A1864" s="155"/>
      <c r="B1864" s="156"/>
      <c r="C1864" s="160"/>
      <c r="D1864" s="159"/>
      <c r="E1864" s="160"/>
      <c r="F1864" s="160"/>
      <c r="G1864" s="160"/>
      <c r="H1864" s="157"/>
      <c r="I1864" s="157"/>
      <c r="J1864" s="160"/>
      <c r="K1864" s="160"/>
      <c r="L1864" s="159"/>
      <c r="M1864" s="100"/>
      <c r="N1864" s="100"/>
      <c r="O1864" s="130"/>
      <c r="P1864" s="130"/>
    </row>
    <row r="1865" spans="1:16">
      <c r="A1865" s="155"/>
      <c r="B1865" s="156"/>
      <c r="C1865" s="160"/>
      <c r="D1865" s="159"/>
      <c r="E1865" s="160"/>
      <c r="F1865" s="160"/>
      <c r="G1865" s="160"/>
      <c r="H1865" s="157"/>
      <c r="I1865" s="160"/>
      <c r="J1865" s="160"/>
      <c r="K1865" s="160"/>
      <c r="L1865" s="159"/>
      <c r="M1865" s="100"/>
      <c r="N1865" s="100"/>
      <c r="O1865" s="130"/>
      <c r="P1865" s="130"/>
    </row>
    <row r="1866" spans="1:16">
      <c r="A1866" s="155"/>
      <c r="B1866" s="156"/>
      <c r="C1866" s="160"/>
      <c r="D1866" s="159"/>
      <c r="E1866" s="160"/>
      <c r="F1866" s="160"/>
      <c r="G1866" s="160"/>
      <c r="H1866" s="157"/>
      <c r="I1866" s="157"/>
      <c r="J1866" s="160"/>
      <c r="K1866" s="160"/>
      <c r="L1866" s="159"/>
      <c r="M1866" s="100"/>
      <c r="N1866" s="100"/>
      <c r="O1866" s="130"/>
      <c r="P1866" s="130"/>
    </row>
    <row r="1867" spans="1:16">
      <c r="A1867" s="155"/>
      <c r="B1867" s="156"/>
      <c r="C1867" s="160"/>
      <c r="D1867" s="159"/>
      <c r="E1867" s="160"/>
      <c r="F1867" s="160"/>
      <c r="G1867" s="160"/>
      <c r="H1867" s="157"/>
      <c r="I1867" s="157"/>
      <c r="J1867" s="160"/>
      <c r="K1867" s="160"/>
      <c r="L1867" s="159"/>
      <c r="M1867" s="100"/>
      <c r="N1867" s="100"/>
      <c r="O1867" s="130"/>
      <c r="P1867" s="130"/>
    </row>
    <row r="1868" spans="1:16">
      <c r="A1868" s="155"/>
      <c r="B1868" s="156"/>
      <c r="C1868" s="160"/>
      <c r="D1868" s="159"/>
      <c r="E1868" s="160"/>
      <c r="F1868" s="160"/>
      <c r="G1868" s="160"/>
      <c r="H1868" s="157"/>
      <c r="I1868" s="160"/>
      <c r="J1868" s="160"/>
      <c r="K1868" s="160"/>
      <c r="L1868" s="159"/>
      <c r="M1868" s="100"/>
      <c r="N1868" s="100"/>
      <c r="O1868" s="130"/>
      <c r="P1868" s="130"/>
    </row>
    <row r="1869" spans="1:16">
      <c r="A1869" s="155"/>
      <c r="B1869" s="156"/>
      <c r="C1869" s="160"/>
      <c r="D1869" s="159"/>
      <c r="E1869" s="160"/>
      <c r="F1869" s="160"/>
      <c r="G1869" s="160"/>
      <c r="H1869" s="157"/>
      <c r="I1869" s="160"/>
      <c r="J1869" s="160"/>
      <c r="K1869" s="160"/>
      <c r="L1869" s="159"/>
      <c r="M1869" s="100"/>
      <c r="N1869" s="100"/>
      <c r="O1869" s="130"/>
      <c r="P1869" s="130"/>
    </row>
    <row r="1870" spans="1:16">
      <c r="A1870" s="155"/>
      <c r="B1870" s="156"/>
      <c r="C1870" s="160"/>
      <c r="D1870" s="159"/>
      <c r="E1870" s="160"/>
      <c r="F1870" s="160"/>
      <c r="G1870" s="160"/>
      <c r="H1870" s="157"/>
      <c r="I1870" s="160"/>
      <c r="J1870" s="160"/>
      <c r="K1870" s="160"/>
      <c r="L1870" s="159"/>
      <c r="M1870" s="100"/>
      <c r="N1870" s="100"/>
      <c r="O1870" s="130"/>
      <c r="P1870" s="130"/>
    </row>
    <row r="1871" spans="1:16">
      <c r="A1871" s="155"/>
      <c r="B1871" s="156"/>
      <c r="C1871" s="160"/>
      <c r="D1871" s="159"/>
      <c r="E1871" s="160"/>
      <c r="F1871" s="160"/>
      <c r="G1871" s="160"/>
      <c r="H1871" s="157"/>
      <c r="I1871" s="160"/>
      <c r="J1871" s="160"/>
      <c r="K1871" s="157"/>
      <c r="L1871" s="159"/>
      <c r="M1871" s="100"/>
      <c r="N1871" s="100"/>
      <c r="O1871" s="130"/>
      <c r="P1871" s="130"/>
    </row>
    <row r="1872" spans="1:16">
      <c r="A1872" s="155"/>
      <c r="B1872" s="156"/>
      <c r="C1872" s="160"/>
      <c r="D1872" s="159"/>
      <c r="E1872" s="160"/>
      <c r="F1872" s="160"/>
      <c r="G1872" s="160"/>
      <c r="H1872" s="157"/>
      <c r="I1872" s="160"/>
      <c r="J1872" s="160"/>
      <c r="K1872" s="157"/>
      <c r="L1872" s="159"/>
      <c r="M1872" s="100"/>
      <c r="N1872" s="100"/>
      <c r="O1872" s="130"/>
      <c r="P1872" s="130"/>
    </row>
    <row r="1873" spans="1:16">
      <c r="A1873" s="155"/>
      <c r="B1873" s="156"/>
      <c r="C1873" s="160"/>
      <c r="D1873" s="159"/>
      <c r="E1873" s="160"/>
      <c r="F1873" s="160"/>
      <c r="G1873" s="160"/>
      <c r="H1873" s="157"/>
      <c r="I1873" s="160"/>
      <c r="J1873" s="160"/>
      <c r="K1873" s="157"/>
      <c r="L1873" s="159"/>
      <c r="M1873" s="100"/>
      <c r="N1873" s="100"/>
      <c r="O1873" s="130"/>
      <c r="P1873" s="130"/>
    </row>
    <row r="1874" spans="1:16">
      <c r="A1874" s="155"/>
      <c r="B1874" s="156"/>
      <c r="C1874" s="160"/>
      <c r="D1874" s="159"/>
      <c r="E1874" s="160"/>
      <c r="F1874" s="160"/>
      <c r="G1874" s="160"/>
      <c r="H1874" s="157"/>
      <c r="I1874" s="157"/>
      <c r="J1874" s="157"/>
      <c r="K1874" s="160"/>
      <c r="L1874" s="159"/>
      <c r="M1874" s="100"/>
      <c r="N1874" s="100"/>
      <c r="O1874" s="130"/>
      <c r="P1874" s="130"/>
    </row>
    <row r="1875" spans="1:16">
      <c r="A1875" s="155"/>
      <c r="B1875" s="156"/>
      <c r="C1875" s="160"/>
      <c r="D1875" s="159"/>
      <c r="E1875" s="160"/>
      <c r="F1875" s="160"/>
      <c r="G1875" s="160"/>
      <c r="H1875" s="157"/>
      <c r="I1875" s="160"/>
      <c r="J1875" s="160"/>
      <c r="K1875" s="160"/>
      <c r="L1875" s="159"/>
      <c r="M1875" s="100"/>
      <c r="N1875" s="100"/>
      <c r="O1875" s="130"/>
      <c r="P1875" s="130"/>
    </row>
    <row r="1876" spans="1:16">
      <c r="A1876" s="155"/>
      <c r="B1876" s="156"/>
      <c r="C1876" s="160"/>
      <c r="D1876" s="159"/>
      <c r="E1876" s="160"/>
      <c r="F1876" s="160"/>
      <c r="G1876" s="160"/>
      <c r="H1876" s="157"/>
      <c r="I1876" s="160"/>
      <c r="J1876" s="160"/>
      <c r="K1876" s="160"/>
      <c r="L1876" s="159"/>
      <c r="M1876" s="100"/>
      <c r="N1876" s="100"/>
      <c r="O1876" s="130"/>
      <c r="P1876" s="130"/>
    </row>
    <row r="1877" spans="1:16">
      <c r="A1877" s="155"/>
      <c r="B1877" s="156"/>
      <c r="C1877" s="160"/>
      <c r="D1877" s="159"/>
      <c r="E1877" s="160"/>
      <c r="F1877" s="160"/>
      <c r="G1877" s="160"/>
      <c r="H1877" s="157"/>
      <c r="I1877" s="160"/>
      <c r="J1877" s="160"/>
      <c r="K1877" s="160"/>
      <c r="L1877" s="159"/>
      <c r="M1877" s="100"/>
      <c r="N1877" s="100"/>
      <c r="O1877" s="130"/>
      <c r="P1877" s="130"/>
    </row>
    <row r="1878" spans="1:16">
      <c r="A1878" s="155"/>
      <c r="B1878" s="156"/>
      <c r="C1878" s="160"/>
      <c r="D1878" s="159"/>
      <c r="E1878" s="160"/>
      <c r="F1878" s="160"/>
      <c r="G1878" s="160"/>
      <c r="H1878" s="157"/>
      <c r="I1878" s="160"/>
      <c r="J1878" s="160"/>
      <c r="K1878" s="160"/>
      <c r="L1878" s="159"/>
      <c r="M1878" s="100"/>
      <c r="N1878" s="100"/>
      <c r="O1878" s="130"/>
      <c r="P1878" s="130"/>
    </row>
    <row r="1879" spans="1:16">
      <c r="A1879" s="155"/>
      <c r="B1879" s="156"/>
      <c r="C1879" s="160"/>
      <c r="D1879" s="159"/>
      <c r="E1879" s="160"/>
      <c r="F1879" s="160"/>
      <c r="G1879" s="160"/>
      <c r="H1879" s="157"/>
      <c r="I1879" s="157"/>
      <c r="J1879" s="157"/>
      <c r="K1879" s="157"/>
      <c r="L1879" s="159"/>
      <c r="M1879" s="99"/>
      <c r="N1879" s="99"/>
      <c r="O1879" s="129"/>
      <c r="P1879" s="129"/>
    </row>
    <row r="1880" spans="1:16">
      <c r="A1880" s="155"/>
      <c r="B1880" s="156"/>
      <c r="C1880" s="160"/>
      <c r="D1880" s="159"/>
      <c r="E1880" s="160"/>
      <c r="F1880" s="160"/>
      <c r="G1880" s="160"/>
      <c r="H1880" s="157"/>
      <c r="I1880" s="160"/>
      <c r="J1880" s="160"/>
      <c r="K1880" s="160"/>
      <c r="L1880" s="159"/>
      <c r="M1880" s="100"/>
      <c r="N1880" s="100"/>
      <c r="O1880" s="130"/>
      <c r="P1880" s="130"/>
    </row>
    <row r="1881" spans="1:16">
      <c r="A1881" s="155"/>
      <c r="B1881" s="156"/>
      <c r="C1881" s="160"/>
      <c r="D1881" s="159"/>
      <c r="E1881" s="160"/>
      <c r="F1881" s="160"/>
      <c r="G1881" s="160"/>
      <c r="H1881" s="157"/>
      <c r="I1881" s="160"/>
      <c r="J1881" s="160"/>
      <c r="K1881" s="160"/>
      <c r="L1881" s="159"/>
      <c r="M1881" s="100"/>
      <c r="N1881" s="100"/>
      <c r="O1881" s="130"/>
      <c r="P1881" s="130"/>
    </row>
    <row r="1882" spans="1:16">
      <c r="A1882" s="155"/>
      <c r="B1882" s="156"/>
      <c r="C1882" s="160"/>
      <c r="D1882" s="159"/>
      <c r="E1882" s="160"/>
      <c r="F1882" s="160"/>
      <c r="G1882" s="160"/>
      <c r="H1882" s="157"/>
      <c r="I1882" s="160"/>
      <c r="J1882" s="160"/>
      <c r="K1882" s="160"/>
      <c r="L1882" s="159"/>
      <c r="M1882" s="100"/>
      <c r="N1882" s="100"/>
      <c r="O1882" s="130"/>
      <c r="P1882" s="130"/>
    </row>
    <row r="1883" spans="1:16">
      <c r="A1883" s="155"/>
      <c r="B1883" s="156"/>
      <c r="C1883" s="160"/>
      <c r="D1883" s="159"/>
      <c r="E1883" s="160"/>
      <c r="F1883" s="160"/>
      <c r="G1883" s="160"/>
      <c r="H1883" s="157"/>
      <c r="I1883" s="160"/>
      <c r="J1883" s="160"/>
      <c r="K1883" s="160"/>
      <c r="L1883" s="159"/>
      <c r="M1883" s="100"/>
      <c r="N1883" s="100"/>
      <c r="O1883" s="130"/>
      <c r="P1883" s="130"/>
    </row>
    <row r="1884" spans="1:16">
      <c r="A1884" s="155"/>
      <c r="B1884" s="156"/>
      <c r="C1884" s="160"/>
      <c r="D1884" s="159"/>
      <c r="E1884" s="160"/>
      <c r="F1884" s="160"/>
      <c r="G1884" s="160"/>
      <c r="H1884" s="157"/>
      <c r="I1884" s="157"/>
      <c r="J1884" s="160"/>
      <c r="K1884" s="160"/>
      <c r="L1884" s="159"/>
      <c r="M1884" s="100"/>
      <c r="N1884" s="100"/>
      <c r="O1884" s="130"/>
      <c r="P1884" s="130"/>
    </row>
    <row r="1885" spans="1:16">
      <c r="A1885" s="155"/>
      <c r="B1885" s="156"/>
      <c r="C1885" s="160"/>
      <c r="D1885" s="159"/>
      <c r="E1885" s="160"/>
      <c r="F1885" s="160"/>
      <c r="G1885" s="160"/>
      <c r="H1885" s="157"/>
      <c r="I1885" s="160"/>
      <c r="J1885" s="160"/>
      <c r="K1885" s="160"/>
      <c r="L1885" s="159"/>
      <c r="M1885" s="100"/>
      <c r="N1885" s="100"/>
      <c r="O1885" s="130"/>
      <c r="P1885" s="130"/>
    </row>
    <row r="1886" spans="1:16">
      <c r="A1886" s="155"/>
      <c r="B1886" s="156"/>
      <c r="C1886" s="160"/>
      <c r="D1886" s="159"/>
      <c r="E1886" s="160"/>
      <c r="F1886" s="160"/>
      <c r="G1886" s="160"/>
      <c r="H1886" s="157"/>
      <c r="I1886" s="157"/>
      <c r="J1886" s="157"/>
      <c r="K1886" s="157"/>
      <c r="L1886" s="159"/>
      <c r="M1886" s="100"/>
      <c r="N1886" s="100"/>
      <c r="O1886" s="130"/>
      <c r="P1886" s="130"/>
    </row>
    <row r="1887" spans="1:16">
      <c r="A1887" s="155"/>
      <c r="B1887" s="156"/>
      <c r="C1887" s="160"/>
      <c r="D1887" s="159"/>
      <c r="E1887" s="160"/>
      <c r="F1887" s="160"/>
      <c r="G1887" s="160"/>
      <c r="H1887" s="157"/>
      <c r="I1887" s="157"/>
      <c r="J1887" s="160"/>
      <c r="K1887" s="160"/>
      <c r="L1887" s="159"/>
      <c r="M1887" s="100"/>
      <c r="N1887" s="100"/>
      <c r="O1887" s="130"/>
      <c r="P1887" s="130"/>
    </row>
    <row r="1888" spans="1:16">
      <c r="A1888" s="155"/>
      <c r="B1888" s="156"/>
      <c r="C1888" s="160"/>
      <c r="D1888" s="159"/>
      <c r="E1888" s="160"/>
      <c r="F1888" s="160"/>
      <c r="G1888" s="160"/>
      <c r="H1888" s="157"/>
      <c r="I1888" s="157"/>
      <c r="J1888" s="157"/>
      <c r="K1888" s="157"/>
      <c r="L1888" s="159"/>
      <c r="M1888" s="100"/>
      <c r="N1888" s="100"/>
      <c r="O1888" s="130"/>
      <c r="P1888" s="130"/>
    </row>
    <row r="1889" spans="1:16">
      <c r="A1889" s="155"/>
      <c r="B1889" s="156"/>
      <c r="C1889" s="160"/>
      <c r="D1889" s="159"/>
      <c r="E1889" s="160"/>
      <c r="F1889" s="160"/>
      <c r="G1889" s="160"/>
      <c r="H1889" s="157"/>
      <c r="I1889" s="157"/>
      <c r="J1889" s="157"/>
      <c r="K1889" s="157"/>
      <c r="L1889" s="159"/>
      <c r="M1889" s="100"/>
      <c r="N1889" s="100"/>
      <c r="O1889" s="130"/>
      <c r="P1889" s="130"/>
    </row>
    <row r="1890" spans="1:16">
      <c r="A1890" s="155"/>
      <c r="B1890" s="156"/>
      <c r="C1890" s="160"/>
      <c r="D1890" s="159"/>
      <c r="E1890" s="160"/>
      <c r="F1890" s="160"/>
      <c r="G1890" s="160"/>
      <c r="H1890" s="157"/>
      <c r="I1890" s="160"/>
      <c r="J1890" s="157"/>
      <c r="K1890" s="157"/>
      <c r="L1890" s="159"/>
      <c r="M1890" s="100"/>
      <c r="N1890" s="100"/>
      <c r="O1890" s="130"/>
      <c r="P1890" s="130"/>
    </row>
    <row r="1891" spans="1:16">
      <c r="A1891" s="155"/>
      <c r="B1891" s="156"/>
      <c r="C1891" s="160"/>
      <c r="D1891" s="159"/>
      <c r="E1891" s="160"/>
      <c r="F1891" s="160"/>
      <c r="G1891" s="160"/>
      <c r="H1891" s="157"/>
      <c r="I1891" s="157"/>
      <c r="J1891" s="157"/>
      <c r="K1891" s="157"/>
      <c r="L1891" s="159"/>
      <c r="M1891" s="100"/>
      <c r="N1891" s="100"/>
      <c r="O1891" s="130"/>
      <c r="P1891" s="130"/>
    </row>
    <row r="1892" spans="1:16">
      <c r="A1892" s="155"/>
      <c r="B1892" s="156"/>
      <c r="C1892" s="160"/>
      <c r="D1892" s="159"/>
      <c r="E1892" s="160"/>
      <c r="F1892" s="160"/>
      <c r="G1892" s="160"/>
      <c r="H1892" s="157"/>
      <c r="I1892" s="157"/>
      <c r="J1892" s="157"/>
      <c r="K1892" s="160"/>
      <c r="L1892" s="159"/>
      <c r="M1892" s="100"/>
      <c r="N1892" s="100"/>
      <c r="O1892" s="130"/>
      <c r="P1892" s="130"/>
    </row>
    <row r="1893" spans="1:16">
      <c r="A1893" s="155"/>
      <c r="B1893" s="156"/>
      <c r="C1893" s="160"/>
      <c r="D1893" s="159"/>
      <c r="E1893" s="160"/>
      <c r="F1893" s="160"/>
      <c r="G1893" s="160"/>
      <c r="H1893" s="157"/>
      <c r="I1893" s="157"/>
      <c r="J1893" s="157"/>
      <c r="K1893" s="157"/>
      <c r="L1893" s="159"/>
      <c r="M1893" s="100"/>
      <c r="N1893" s="100"/>
      <c r="O1893" s="130"/>
      <c r="P1893" s="130"/>
    </row>
    <row r="1894" spans="1:16">
      <c r="A1894" s="155"/>
      <c r="B1894" s="156"/>
      <c r="C1894" s="160"/>
      <c r="D1894" s="159"/>
      <c r="E1894" s="160"/>
      <c r="F1894" s="160"/>
      <c r="G1894" s="160"/>
      <c r="H1894" s="157"/>
      <c r="I1894" s="157"/>
      <c r="J1894" s="157"/>
      <c r="K1894" s="157"/>
      <c r="L1894" s="159"/>
      <c r="M1894" s="100"/>
      <c r="N1894" s="100"/>
      <c r="O1894" s="130"/>
      <c r="P1894" s="130"/>
    </row>
    <row r="1895" spans="1:16">
      <c r="A1895" s="155"/>
      <c r="B1895" s="156"/>
      <c r="C1895" s="160"/>
      <c r="D1895" s="159"/>
      <c r="E1895" s="157"/>
      <c r="F1895" s="157"/>
      <c r="G1895" s="160"/>
      <c r="H1895" s="157"/>
      <c r="I1895" s="157"/>
      <c r="J1895" s="157"/>
      <c r="K1895" s="157"/>
      <c r="L1895" s="159"/>
      <c r="M1895" s="100"/>
      <c r="N1895" s="100"/>
      <c r="O1895" s="130"/>
      <c r="P1895" s="130"/>
    </row>
    <row r="1896" spans="1:16">
      <c r="A1896" s="155"/>
      <c r="B1896" s="156"/>
      <c r="C1896" s="160"/>
      <c r="D1896" s="159"/>
      <c r="E1896" s="157"/>
      <c r="F1896" s="157"/>
      <c r="G1896" s="160"/>
      <c r="H1896" s="157"/>
      <c r="I1896" s="157"/>
      <c r="J1896" s="157"/>
      <c r="K1896" s="157"/>
      <c r="L1896" s="159"/>
      <c r="M1896" s="100"/>
      <c r="N1896" s="100"/>
      <c r="O1896" s="130"/>
      <c r="P1896" s="130"/>
    </row>
    <row r="1897" spans="1:16">
      <c r="A1897" s="155"/>
      <c r="B1897" s="156"/>
      <c r="C1897" s="160"/>
      <c r="D1897" s="159"/>
      <c r="E1897" s="157"/>
      <c r="F1897" s="160"/>
      <c r="G1897" s="160"/>
      <c r="H1897" s="157"/>
      <c r="I1897" s="157"/>
      <c r="J1897" s="157"/>
      <c r="K1897" s="157"/>
      <c r="L1897" s="159"/>
      <c r="M1897" s="100"/>
      <c r="N1897" s="100"/>
      <c r="O1897" s="130"/>
      <c r="P1897" s="130"/>
    </row>
    <row r="1898" spans="1:16">
      <c r="A1898" s="155"/>
      <c r="B1898" s="156"/>
      <c r="C1898" s="160"/>
      <c r="D1898" s="159"/>
      <c r="E1898" s="157"/>
      <c r="F1898" s="157"/>
      <c r="G1898" s="160"/>
      <c r="H1898" s="157"/>
      <c r="I1898" s="157"/>
      <c r="J1898" s="157"/>
      <c r="K1898" s="157"/>
      <c r="L1898" s="159"/>
      <c r="M1898" s="100"/>
      <c r="N1898" s="100"/>
      <c r="O1898" s="130"/>
      <c r="P1898" s="130"/>
    </row>
    <row r="1899" spans="1:16">
      <c r="A1899" s="155"/>
      <c r="B1899" s="156"/>
      <c r="C1899" s="160"/>
      <c r="D1899" s="159"/>
      <c r="E1899" s="157"/>
      <c r="F1899" s="157"/>
      <c r="G1899" s="160"/>
      <c r="H1899" s="157"/>
      <c r="I1899" s="157"/>
      <c r="J1899" s="157"/>
      <c r="K1899" s="157"/>
      <c r="L1899" s="159"/>
      <c r="M1899" s="100"/>
      <c r="N1899" s="100"/>
      <c r="O1899" s="130"/>
      <c r="P1899" s="130"/>
    </row>
    <row r="1900" spans="1:16">
      <c r="A1900" s="155"/>
      <c r="B1900" s="156"/>
      <c r="C1900" s="160"/>
      <c r="D1900" s="159"/>
      <c r="E1900" s="157"/>
      <c r="F1900" s="157"/>
      <c r="G1900" s="160"/>
      <c r="H1900" s="157"/>
      <c r="I1900" s="157"/>
      <c r="J1900" s="157"/>
      <c r="K1900" s="157"/>
      <c r="L1900" s="159"/>
      <c r="M1900" s="100"/>
      <c r="N1900" s="100"/>
      <c r="O1900" s="130"/>
      <c r="P1900" s="130"/>
    </row>
    <row r="1901" spans="1:16">
      <c r="A1901" s="155"/>
      <c r="B1901" s="156"/>
      <c r="C1901" s="160"/>
      <c r="D1901" s="159"/>
      <c r="E1901" s="157"/>
      <c r="F1901" s="157"/>
      <c r="G1901" s="160"/>
      <c r="H1901" s="157"/>
      <c r="I1901" s="157"/>
      <c r="J1901" s="157"/>
      <c r="K1901" s="157"/>
      <c r="L1901" s="159"/>
      <c r="M1901" s="100"/>
      <c r="N1901" s="100"/>
      <c r="O1901" s="130"/>
      <c r="P1901" s="130"/>
    </row>
    <row r="1902" spans="1:16">
      <c r="A1902" s="155"/>
      <c r="B1902" s="156"/>
      <c r="C1902" s="160"/>
      <c r="D1902" s="159"/>
      <c r="E1902" s="157"/>
      <c r="F1902" s="160"/>
      <c r="G1902" s="160"/>
      <c r="H1902" s="157"/>
      <c r="I1902" s="157"/>
      <c r="J1902" s="157"/>
      <c r="K1902" s="157"/>
      <c r="L1902" s="159"/>
      <c r="M1902" s="100"/>
      <c r="N1902" s="100"/>
      <c r="O1902" s="130"/>
      <c r="P1902" s="130"/>
    </row>
    <row r="1903" spans="1:16">
      <c r="A1903" s="155"/>
      <c r="B1903" s="156"/>
      <c r="C1903" s="160"/>
      <c r="D1903" s="159"/>
      <c r="E1903" s="157"/>
      <c r="F1903" s="160"/>
      <c r="G1903" s="160"/>
      <c r="H1903" s="157"/>
      <c r="I1903" s="157"/>
      <c r="J1903" s="157"/>
      <c r="K1903" s="157"/>
      <c r="L1903" s="159"/>
      <c r="M1903" s="100"/>
      <c r="N1903" s="100"/>
      <c r="O1903" s="130"/>
      <c r="P1903" s="130"/>
    </row>
    <row r="1904" spans="1:16">
      <c r="A1904" s="155"/>
      <c r="B1904" s="156"/>
      <c r="C1904" s="160"/>
      <c r="D1904" s="159"/>
      <c r="E1904" s="157"/>
      <c r="F1904" s="160"/>
      <c r="G1904" s="160"/>
      <c r="H1904" s="157"/>
      <c r="I1904" s="157"/>
      <c r="J1904" s="157"/>
      <c r="K1904" s="157"/>
      <c r="L1904" s="159"/>
      <c r="M1904" s="100"/>
      <c r="N1904" s="100"/>
      <c r="O1904" s="130"/>
      <c r="P1904" s="130"/>
    </row>
    <row r="1905" spans="1:16">
      <c r="A1905" s="155"/>
      <c r="B1905" s="156"/>
      <c r="C1905" s="160"/>
      <c r="D1905" s="159"/>
      <c r="E1905" s="157"/>
      <c r="F1905" s="160"/>
      <c r="G1905" s="160"/>
      <c r="H1905" s="157"/>
      <c r="I1905" s="157"/>
      <c r="J1905" s="157"/>
      <c r="K1905" s="157"/>
      <c r="L1905" s="159"/>
      <c r="M1905" s="100"/>
      <c r="N1905" s="100"/>
      <c r="O1905" s="130"/>
      <c r="P1905" s="130"/>
    </row>
    <row r="1906" spans="1:16">
      <c r="A1906" s="155"/>
      <c r="B1906" s="156"/>
      <c r="C1906" s="160"/>
      <c r="D1906" s="159"/>
      <c r="E1906" s="157"/>
      <c r="F1906" s="160"/>
      <c r="G1906" s="185"/>
      <c r="H1906" s="157"/>
      <c r="I1906" s="157"/>
      <c r="J1906" s="157"/>
      <c r="K1906" s="157"/>
      <c r="L1906" s="159"/>
      <c r="M1906" s="100"/>
      <c r="N1906" s="100"/>
      <c r="O1906" s="130"/>
      <c r="P1906" s="130"/>
    </row>
    <row r="1907" spans="1:16">
      <c r="A1907" s="155"/>
      <c r="B1907" s="156"/>
      <c r="C1907" s="160"/>
      <c r="D1907" s="159"/>
      <c r="E1907" s="157"/>
      <c r="F1907" s="160"/>
      <c r="G1907" s="160"/>
      <c r="H1907" s="157"/>
      <c r="I1907" s="157"/>
      <c r="J1907" s="157"/>
      <c r="K1907" s="160"/>
      <c r="L1907" s="159"/>
      <c r="M1907" s="100"/>
      <c r="N1907" s="100"/>
      <c r="O1907" s="130"/>
      <c r="P1907" s="130"/>
    </row>
    <row r="1908" spans="1:16">
      <c r="A1908" s="155"/>
      <c r="B1908" s="156"/>
      <c r="C1908" s="160"/>
      <c r="D1908" s="159"/>
      <c r="E1908" s="157"/>
      <c r="F1908" s="160"/>
      <c r="G1908" s="160"/>
      <c r="H1908" s="157"/>
      <c r="I1908" s="160"/>
      <c r="J1908" s="157"/>
      <c r="K1908" s="160"/>
      <c r="L1908" s="159"/>
      <c r="M1908" s="100"/>
      <c r="N1908" s="100"/>
      <c r="O1908" s="130"/>
      <c r="P1908" s="130"/>
    </row>
    <row r="1909" spans="1:16">
      <c r="A1909" s="155"/>
      <c r="B1909" s="156"/>
      <c r="C1909" s="160"/>
      <c r="D1909" s="159"/>
      <c r="E1909" s="157"/>
      <c r="F1909" s="160"/>
      <c r="G1909" s="160"/>
      <c r="H1909" s="157"/>
      <c r="I1909" s="157"/>
      <c r="J1909" s="157"/>
      <c r="K1909" s="157"/>
      <c r="L1909" s="159"/>
      <c r="M1909" s="100"/>
      <c r="N1909" s="100"/>
      <c r="O1909" s="130"/>
      <c r="P1909" s="130"/>
    </row>
    <row r="1910" spans="1:16">
      <c r="A1910" s="155"/>
      <c r="B1910" s="156"/>
      <c r="C1910" s="160"/>
      <c r="D1910" s="159"/>
      <c r="E1910" s="160"/>
      <c r="F1910" s="160"/>
      <c r="G1910" s="160"/>
      <c r="H1910" s="157"/>
      <c r="I1910" s="157"/>
      <c r="J1910" s="157"/>
      <c r="K1910" s="157"/>
      <c r="L1910" s="159"/>
      <c r="M1910" s="100"/>
      <c r="N1910" s="100"/>
      <c r="O1910" s="130"/>
      <c r="P1910" s="130"/>
    </row>
    <row r="1911" spans="1:16">
      <c r="A1911" s="155"/>
      <c r="B1911" s="156"/>
      <c r="C1911" s="160"/>
      <c r="D1911" s="159"/>
      <c r="E1911" s="160"/>
      <c r="F1911" s="160"/>
      <c r="G1911" s="160"/>
      <c r="H1911" s="157"/>
      <c r="I1911" s="157"/>
      <c r="J1911" s="157"/>
      <c r="K1911" s="157"/>
      <c r="L1911" s="159"/>
      <c r="M1911" s="100"/>
      <c r="N1911" s="100"/>
      <c r="O1911" s="130"/>
      <c r="P1911" s="130"/>
    </row>
    <row r="1912" spans="1:16">
      <c r="A1912" s="155"/>
      <c r="B1912" s="156"/>
      <c r="C1912" s="160"/>
      <c r="D1912" s="159"/>
      <c r="E1912" s="160"/>
      <c r="F1912" s="160"/>
      <c r="G1912" s="160"/>
      <c r="H1912" s="157"/>
      <c r="I1912" s="157"/>
      <c r="J1912" s="157"/>
      <c r="K1912" s="157"/>
      <c r="L1912" s="159"/>
      <c r="M1912" s="100"/>
      <c r="N1912" s="100"/>
      <c r="O1912" s="130"/>
      <c r="P1912" s="130"/>
    </row>
    <row r="1913" spans="1:16">
      <c r="A1913" s="155"/>
      <c r="B1913" s="156"/>
      <c r="C1913" s="160"/>
      <c r="D1913" s="159"/>
      <c r="E1913" s="160"/>
      <c r="F1913" s="160"/>
      <c r="G1913" s="160"/>
      <c r="H1913" s="157"/>
      <c r="I1913" s="160"/>
      <c r="J1913" s="157"/>
      <c r="K1913" s="157"/>
      <c r="L1913" s="159"/>
      <c r="M1913" s="100"/>
      <c r="N1913" s="100"/>
      <c r="O1913" s="130"/>
      <c r="P1913" s="130"/>
    </row>
    <row r="1914" spans="1:16">
      <c r="A1914" s="155"/>
      <c r="B1914" s="156"/>
      <c r="C1914" s="160"/>
      <c r="D1914" s="159"/>
      <c r="E1914" s="160"/>
      <c r="F1914" s="160"/>
      <c r="G1914" s="160"/>
      <c r="H1914" s="157"/>
      <c r="I1914" s="160"/>
      <c r="J1914" s="160"/>
      <c r="K1914" s="160"/>
      <c r="L1914" s="159"/>
      <c r="M1914" s="100"/>
      <c r="N1914" s="100"/>
      <c r="O1914" s="130"/>
      <c r="P1914" s="130"/>
    </row>
    <row r="1915" spans="1:16">
      <c r="A1915" s="155"/>
      <c r="B1915" s="156"/>
      <c r="C1915" s="160"/>
      <c r="D1915" s="159"/>
      <c r="E1915" s="160"/>
      <c r="F1915" s="160"/>
      <c r="G1915" s="160"/>
      <c r="H1915" s="157"/>
      <c r="I1915" s="157"/>
      <c r="J1915" s="160"/>
      <c r="K1915" s="160"/>
      <c r="L1915" s="159"/>
      <c r="M1915" s="100"/>
      <c r="N1915" s="100"/>
      <c r="O1915" s="130"/>
      <c r="P1915" s="130"/>
    </row>
    <row r="1916" spans="1:16">
      <c r="A1916" s="155"/>
      <c r="B1916" s="156"/>
      <c r="C1916" s="160"/>
      <c r="D1916" s="159"/>
      <c r="E1916" s="160"/>
      <c r="F1916" s="160"/>
      <c r="G1916" s="160"/>
      <c r="H1916" s="157"/>
      <c r="I1916" s="157"/>
      <c r="J1916" s="160"/>
      <c r="K1916" s="160"/>
      <c r="L1916" s="159"/>
      <c r="M1916" s="100"/>
      <c r="N1916" s="100"/>
      <c r="O1916" s="130"/>
      <c r="P1916" s="130"/>
    </row>
    <row r="1917" spans="1:16">
      <c r="A1917" s="155"/>
      <c r="B1917" s="156"/>
      <c r="C1917" s="160"/>
      <c r="D1917" s="159"/>
      <c r="E1917" s="160"/>
      <c r="F1917" s="160"/>
      <c r="G1917" s="160"/>
      <c r="H1917" s="157"/>
      <c r="I1917" s="157"/>
      <c r="J1917" s="160"/>
      <c r="K1917" s="160"/>
      <c r="L1917" s="159"/>
      <c r="M1917" s="100"/>
      <c r="N1917" s="100"/>
      <c r="O1917" s="130"/>
      <c r="P1917" s="130"/>
    </row>
    <row r="1918" spans="1:16">
      <c r="A1918" s="155"/>
      <c r="B1918" s="156"/>
      <c r="C1918" s="160"/>
      <c r="D1918" s="159"/>
      <c r="E1918" s="160"/>
      <c r="F1918" s="160"/>
      <c r="G1918" s="160"/>
      <c r="H1918" s="157"/>
      <c r="I1918" s="157"/>
      <c r="J1918" s="160"/>
      <c r="K1918" s="160"/>
      <c r="L1918" s="159"/>
      <c r="M1918" s="100"/>
      <c r="N1918" s="100"/>
      <c r="O1918" s="130"/>
      <c r="P1918" s="130"/>
    </row>
    <row r="1919" spans="1:16">
      <c r="A1919" s="155"/>
      <c r="B1919" s="156"/>
      <c r="C1919" s="160"/>
      <c r="D1919" s="159"/>
      <c r="E1919" s="160"/>
      <c r="F1919" s="160"/>
      <c r="G1919" s="160"/>
      <c r="H1919" s="157"/>
      <c r="I1919" s="157"/>
      <c r="J1919" s="160"/>
      <c r="K1919" s="160"/>
      <c r="L1919" s="159"/>
      <c r="M1919" s="100"/>
      <c r="N1919" s="100"/>
      <c r="O1919" s="130"/>
      <c r="P1919" s="130"/>
    </row>
    <row r="1920" spans="1:16">
      <c r="A1920" s="155"/>
      <c r="B1920" s="156"/>
      <c r="C1920" s="160"/>
      <c r="D1920" s="159"/>
      <c r="E1920" s="160"/>
      <c r="F1920" s="160"/>
      <c r="G1920" s="160"/>
      <c r="H1920" s="157"/>
      <c r="I1920" s="160"/>
      <c r="J1920" s="160"/>
      <c r="K1920" s="160"/>
      <c r="L1920" s="159"/>
      <c r="M1920" s="100"/>
      <c r="N1920" s="100"/>
      <c r="O1920" s="130"/>
      <c r="P1920" s="130"/>
    </row>
    <row r="1921" spans="1:16">
      <c r="A1921" s="155"/>
      <c r="B1921" s="156"/>
      <c r="C1921" s="160"/>
      <c r="D1921" s="159"/>
      <c r="E1921" s="160"/>
      <c r="F1921" s="160"/>
      <c r="G1921" s="160"/>
      <c r="H1921" s="157"/>
      <c r="I1921" s="160"/>
      <c r="J1921" s="160"/>
      <c r="K1921" s="160"/>
      <c r="L1921" s="159"/>
      <c r="M1921" s="100"/>
      <c r="N1921" s="100"/>
      <c r="O1921" s="130"/>
      <c r="P1921" s="130"/>
    </row>
    <row r="1922" spans="1:16">
      <c r="A1922" s="155"/>
      <c r="B1922" s="156"/>
      <c r="C1922" s="160"/>
      <c r="D1922" s="159"/>
      <c r="E1922" s="160"/>
      <c r="F1922" s="160"/>
      <c r="G1922" s="160"/>
      <c r="H1922" s="157"/>
      <c r="I1922" s="157"/>
      <c r="J1922" s="160"/>
      <c r="K1922" s="160"/>
      <c r="L1922" s="159"/>
      <c r="M1922" s="99"/>
      <c r="N1922" s="99"/>
      <c r="O1922" s="129"/>
      <c r="P1922" s="129"/>
    </row>
    <row r="1923" spans="1:16">
      <c r="A1923" s="155"/>
      <c r="B1923" s="156"/>
      <c r="C1923" s="160"/>
      <c r="D1923" s="159"/>
      <c r="E1923" s="160"/>
      <c r="F1923" s="160"/>
      <c r="G1923" s="160"/>
      <c r="H1923" s="157"/>
      <c r="I1923" s="160"/>
      <c r="J1923" s="160"/>
      <c r="K1923" s="160"/>
      <c r="L1923" s="159"/>
      <c r="M1923" s="100"/>
      <c r="N1923" s="100"/>
      <c r="O1923" s="130"/>
      <c r="P1923" s="130"/>
    </row>
    <row r="1924" spans="1:16">
      <c r="A1924" s="155"/>
      <c r="B1924" s="156"/>
      <c r="C1924" s="160"/>
      <c r="D1924" s="159"/>
      <c r="E1924" s="160"/>
      <c r="F1924" s="160"/>
      <c r="G1924" s="160"/>
      <c r="H1924" s="157"/>
      <c r="I1924" s="160"/>
      <c r="J1924" s="160"/>
      <c r="K1924" s="160"/>
      <c r="L1924" s="159"/>
      <c r="M1924" s="100"/>
      <c r="N1924" s="100"/>
      <c r="O1924" s="130"/>
      <c r="P1924" s="130"/>
    </row>
    <row r="1925" spans="1:16">
      <c r="A1925" s="155"/>
      <c r="B1925" s="156"/>
      <c r="C1925" s="160"/>
      <c r="D1925" s="159"/>
      <c r="E1925" s="160"/>
      <c r="F1925" s="160"/>
      <c r="G1925" s="160"/>
      <c r="H1925" s="157"/>
      <c r="I1925" s="160"/>
      <c r="J1925" s="160"/>
      <c r="K1925" s="160"/>
      <c r="L1925" s="159"/>
      <c r="M1925" s="100"/>
      <c r="N1925" s="100"/>
      <c r="O1925" s="130"/>
      <c r="P1925" s="130"/>
    </row>
    <row r="1926" spans="1:16">
      <c r="A1926" s="155"/>
      <c r="B1926" s="156"/>
      <c r="C1926" s="160"/>
      <c r="D1926" s="159"/>
      <c r="E1926" s="160"/>
      <c r="F1926" s="160"/>
      <c r="G1926" s="160"/>
      <c r="H1926" s="157"/>
      <c r="I1926" s="157"/>
      <c r="J1926" s="160"/>
      <c r="K1926" s="160"/>
      <c r="L1926" s="159"/>
      <c r="M1926" s="100"/>
      <c r="N1926" s="100"/>
      <c r="O1926" s="130"/>
      <c r="P1926" s="130"/>
    </row>
    <row r="1927" spans="1:16">
      <c r="A1927" s="155"/>
      <c r="B1927" s="156"/>
      <c r="C1927" s="160"/>
      <c r="D1927" s="159"/>
      <c r="E1927" s="160"/>
      <c r="F1927" s="160"/>
      <c r="G1927" s="160"/>
      <c r="H1927" s="157"/>
      <c r="I1927" s="157"/>
      <c r="J1927" s="160"/>
      <c r="K1927" s="160"/>
      <c r="L1927" s="159"/>
      <c r="M1927" s="100"/>
      <c r="N1927" s="100"/>
      <c r="O1927" s="130"/>
      <c r="P1927" s="130"/>
    </row>
    <row r="1928" spans="1:16">
      <c r="A1928" s="155"/>
      <c r="B1928" s="156"/>
      <c r="C1928" s="160"/>
      <c r="D1928" s="159"/>
      <c r="E1928" s="160"/>
      <c r="F1928" s="160"/>
      <c r="G1928" s="160"/>
      <c r="H1928" s="157"/>
      <c r="I1928" s="157"/>
      <c r="J1928" s="160"/>
      <c r="K1928" s="160"/>
      <c r="L1928" s="159"/>
      <c r="M1928" s="100"/>
      <c r="N1928" s="100"/>
      <c r="O1928" s="130"/>
      <c r="P1928" s="130"/>
    </row>
    <row r="1929" spans="1:16">
      <c r="A1929" s="155"/>
      <c r="B1929" s="156"/>
      <c r="C1929" s="160"/>
      <c r="D1929" s="159"/>
      <c r="E1929" s="160"/>
      <c r="F1929" s="160"/>
      <c r="G1929" s="160"/>
      <c r="H1929" s="157"/>
      <c r="I1929" s="160"/>
      <c r="J1929" s="160"/>
      <c r="K1929" s="160"/>
      <c r="L1929" s="159"/>
      <c r="M1929" s="100"/>
      <c r="N1929" s="100"/>
      <c r="O1929" s="130"/>
      <c r="P1929" s="130"/>
    </row>
    <row r="1930" spans="1:16">
      <c r="A1930" s="155"/>
      <c r="B1930" s="156"/>
      <c r="C1930" s="160"/>
      <c r="D1930" s="159"/>
      <c r="E1930" s="160"/>
      <c r="F1930" s="160"/>
      <c r="G1930" s="160"/>
      <c r="H1930" s="157"/>
      <c r="I1930" s="160"/>
      <c r="J1930" s="160"/>
      <c r="K1930" s="160"/>
      <c r="L1930" s="159"/>
      <c r="M1930" s="100"/>
      <c r="N1930" s="100"/>
      <c r="O1930" s="130"/>
      <c r="P1930" s="130"/>
    </row>
    <row r="1931" spans="1:16">
      <c r="A1931" s="155"/>
      <c r="B1931" s="156"/>
      <c r="C1931" s="160"/>
      <c r="D1931" s="159"/>
      <c r="E1931" s="160"/>
      <c r="F1931" s="165"/>
      <c r="G1931" s="160"/>
      <c r="H1931" s="157"/>
      <c r="I1931" s="160"/>
      <c r="J1931" s="160"/>
      <c r="K1931" s="160"/>
      <c r="L1931" s="159"/>
      <c r="M1931" s="100"/>
      <c r="N1931" s="100"/>
      <c r="O1931" s="130"/>
      <c r="P1931" s="130"/>
    </row>
    <row r="1932" spans="1:16">
      <c r="A1932" s="155"/>
      <c r="B1932" s="156"/>
      <c r="C1932" s="160"/>
      <c r="D1932" s="159"/>
      <c r="E1932" s="160"/>
      <c r="F1932" s="160"/>
      <c r="G1932" s="160"/>
      <c r="H1932" s="157"/>
      <c r="I1932" s="160"/>
      <c r="J1932" s="160"/>
      <c r="K1932" s="160"/>
      <c r="L1932" s="159"/>
      <c r="M1932" s="100"/>
      <c r="N1932" s="100"/>
      <c r="O1932" s="130"/>
      <c r="P1932" s="130"/>
    </row>
    <row r="1933" spans="1:16">
      <c r="A1933" s="155"/>
      <c r="B1933" s="156"/>
      <c r="C1933" s="160"/>
      <c r="D1933" s="159"/>
      <c r="E1933" s="160"/>
      <c r="F1933" s="160"/>
      <c r="G1933" s="160"/>
      <c r="H1933" s="157"/>
      <c r="I1933" s="160"/>
      <c r="J1933" s="160"/>
      <c r="K1933" s="160"/>
      <c r="L1933" s="159"/>
      <c r="M1933" s="100"/>
      <c r="N1933" s="100"/>
      <c r="O1933" s="130"/>
      <c r="P1933" s="130"/>
    </row>
    <row r="1934" spans="1:16">
      <c r="A1934" s="155"/>
      <c r="B1934" s="156"/>
      <c r="C1934" s="160"/>
      <c r="D1934" s="159"/>
      <c r="E1934" s="160"/>
      <c r="F1934" s="160"/>
      <c r="G1934" s="160"/>
      <c r="H1934" s="157"/>
      <c r="I1934" s="160"/>
      <c r="J1934" s="160"/>
      <c r="K1934" s="160"/>
      <c r="L1934" s="159"/>
      <c r="M1934" s="100"/>
      <c r="N1934" s="100"/>
      <c r="O1934" s="130"/>
      <c r="P1934" s="130"/>
    </row>
    <row r="1935" spans="1:16">
      <c r="A1935" s="155"/>
      <c r="B1935" s="156"/>
      <c r="C1935" s="160"/>
      <c r="D1935" s="159"/>
      <c r="E1935" s="160"/>
      <c r="F1935" s="160"/>
      <c r="G1935" s="160"/>
      <c r="H1935" s="157"/>
      <c r="I1935" s="160"/>
      <c r="J1935" s="160"/>
      <c r="K1935" s="160"/>
      <c r="L1935" s="159"/>
      <c r="M1935" s="100"/>
      <c r="N1935" s="100"/>
      <c r="O1935" s="130"/>
      <c r="P1935" s="130"/>
    </row>
    <row r="1936" spans="1:16">
      <c r="A1936" s="155"/>
      <c r="B1936" s="156"/>
      <c r="C1936" s="160"/>
      <c r="D1936" s="159"/>
      <c r="E1936" s="160"/>
      <c r="F1936" s="160"/>
      <c r="G1936" s="160"/>
      <c r="H1936" s="157"/>
      <c r="I1936" s="160"/>
      <c r="J1936" s="160"/>
      <c r="K1936" s="160"/>
      <c r="L1936" s="159"/>
      <c r="M1936" s="100"/>
      <c r="N1936" s="100"/>
      <c r="O1936" s="130"/>
      <c r="P1936" s="130"/>
    </row>
    <row r="1937" spans="1:16">
      <c r="A1937" s="155"/>
      <c r="B1937" s="156"/>
      <c r="C1937" s="160"/>
      <c r="D1937" s="159"/>
      <c r="E1937" s="160"/>
      <c r="F1937" s="160"/>
      <c r="G1937" s="160"/>
      <c r="H1937" s="157"/>
      <c r="I1937" s="160"/>
      <c r="J1937" s="160"/>
      <c r="K1937" s="160"/>
      <c r="L1937" s="159"/>
      <c r="M1937" s="100"/>
      <c r="N1937" s="100"/>
      <c r="O1937" s="130"/>
      <c r="P1937" s="130"/>
    </row>
    <row r="1938" spans="1:16">
      <c r="A1938" s="155"/>
      <c r="B1938" s="156"/>
      <c r="C1938" s="160"/>
      <c r="D1938" s="159"/>
      <c r="E1938" s="160"/>
      <c r="F1938" s="160"/>
      <c r="G1938" s="160"/>
      <c r="H1938" s="160"/>
      <c r="I1938" s="160"/>
      <c r="J1938" s="160"/>
      <c r="K1938" s="160"/>
      <c r="L1938" s="159"/>
      <c r="M1938" s="100"/>
      <c r="N1938" s="100"/>
      <c r="O1938" s="130"/>
      <c r="P1938" s="130"/>
    </row>
    <row r="1939" spans="1:16">
      <c r="A1939" s="155"/>
      <c r="B1939" s="156"/>
      <c r="C1939" s="160"/>
      <c r="D1939" s="159"/>
      <c r="E1939" s="160"/>
      <c r="F1939" s="160"/>
      <c r="G1939" s="160"/>
      <c r="H1939" s="157"/>
      <c r="I1939" s="160"/>
      <c r="J1939" s="160"/>
      <c r="K1939" s="160"/>
      <c r="L1939" s="159"/>
      <c r="M1939" s="100"/>
      <c r="N1939" s="100"/>
      <c r="O1939" s="130"/>
      <c r="P1939" s="130"/>
    </row>
    <row r="1940" spans="1:16">
      <c r="A1940" s="155"/>
      <c r="B1940" s="156"/>
      <c r="C1940" s="160"/>
      <c r="D1940" s="159"/>
      <c r="E1940" s="160"/>
      <c r="F1940" s="160"/>
      <c r="G1940" s="160"/>
      <c r="H1940" s="157"/>
      <c r="I1940" s="160"/>
      <c r="J1940" s="160"/>
      <c r="K1940" s="160"/>
      <c r="L1940" s="159"/>
      <c r="M1940" s="100"/>
      <c r="N1940" s="100"/>
      <c r="O1940" s="130"/>
      <c r="P1940" s="130"/>
    </row>
    <row r="1941" spans="1:16">
      <c r="A1941" s="155"/>
      <c r="B1941" s="156"/>
      <c r="C1941" s="160"/>
      <c r="D1941" s="159"/>
      <c r="E1941" s="160"/>
      <c r="F1941" s="160"/>
      <c r="G1941" s="160"/>
      <c r="H1941" s="157"/>
      <c r="I1941" s="160"/>
      <c r="J1941" s="160"/>
      <c r="K1941" s="160"/>
      <c r="L1941" s="159"/>
      <c r="M1941" s="100"/>
      <c r="N1941" s="100"/>
      <c r="O1941" s="130"/>
      <c r="P1941" s="130"/>
    </row>
    <row r="1942" spans="1:16">
      <c r="A1942" s="155"/>
      <c r="B1942" s="156"/>
      <c r="C1942" s="160"/>
      <c r="D1942" s="159"/>
      <c r="E1942" s="160"/>
      <c r="F1942" s="160"/>
      <c r="G1942" s="160"/>
      <c r="H1942" s="157"/>
      <c r="I1942" s="160"/>
      <c r="J1942" s="160"/>
      <c r="K1942" s="160"/>
      <c r="L1942" s="159"/>
      <c r="M1942" s="100"/>
      <c r="N1942" s="100"/>
      <c r="O1942" s="130"/>
      <c r="P1942" s="130"/>
    </row>
    <row r="1943" spans="1:16">
      <c r="A1943" s="155"/>
      <c r="B1943" s="156"/>
      <c r="C1943" s="160"/>
      <c r="D1943" s="159"/>
      <c r="E1943" s="160"/>
      <c r="F1943" s="160"/>
      <c r="G1943" s="160"/>
      <c r="H1943" s="157"/>
      <c r="I1943" s="160"/>
      <c r="J1943" s="160"/>
      <c r="K1943" s="160"/>
      <c r="L1943" s="159"/>
      <c r="M1943" s="100"/>
      <c r="N1943" s="100"/>
      <c r="O1943" s="130"/>
      <c r="P1943" s="130"/>
    </row>
    <row r="1944" spans="1:16">
      <c r="A1944" s="155"/>
      <c r="B1944" s="156"/>
      <c r="C1944" s="160"/>
      <c r="D1944" s="159"/>
      <c r="E1944" s="160"/>
      <c r="F1944" s="160"/>
      <c r="G1944" s="160"/>
      <c r="H1944" s="157"/>
      <c r="I1944" s="160"/>
      <c r="J1944" s="160"/>
      <c r="K1944" s="160"/>
      <c r="L1944" s="159"/>
      <c r="M1944" s="100"/>
      <c r="N1944" s="100"/>
      <c r="O1944" s="130"/>
      <c r="P1944" s="130"/>
    </row>
    <row r="1945" spans="1:16">
      <c r="A1945" s="155"/>
      <c r="B1945" s="156"/>
      <c r="C1945" s="160"/>
      <c r="D1945" s="159"/>
      <c r="E1945" s="160"/>
      <c r="F1945" s="160"/>
      <c r="G1945" s="160"/>
      <c r="H1945" s="157"/>
      <c r="I1945" s="160"/>
      <c r="J1945" s="160"/>
      <c r="K1945" s="160"/>
      <c r="L1945" s="159"/>
      <c r="M1945" s="100"/>
      <c r="N1945" s="100"/>
      <c r="O1945" s="130"/>
      <c r="P1945" s="130"/>
    </row>
    <row r="1946" spans="1:16">
      <c r="A1946" s="155"/>
      <c r="B1946" s="156"/>
      <c r="C1946" s="160"/>
      <c r="D1946" s="159"/>
      <c r="E1946" s="160"/>
      <c r="F1946" s="160"/>
      <c r="G1946" s="160"/>
      <c r="H1946" s="157"/>
      <c r="I1946" s="157"/>
      <c r="J1946" s="160"/>
      <c r="K1946" s="160"/>
      <c r="L1946" s="159"/>
      <c r="M1946" s="100"/>
      <c r="N1946" s="100"/>
      <c r="O1946" s="130"/>
      <c r="P1946" s="130"/>
    </row>
    <row r="1947" spans="1:16">
      <c r="A1947" s="155"/>
      <c r="B1947" s="156"/>
      <c r="C1947" s="160"/>
      <c r="D1947" s="159"/>
      <c r="E1947" s="160"/>
      <c r="F1947" s="160"/>
      <c r="G1947" s="160"/>
      <c r="H1947" s="157"/>
      <c r="I1947" s="157"/>
      <c r="J1947" s="160"/>
      <c r="K1947" s="160"/>
      <c r="L1947" s="159"/>
      <c r="M1947" s="100"/>
      <c r="N1947" s="100"/>
      <c r="O1947" s="130"/>
      <c r="P1947" s="130"/>
    </row>
    <row r="1948" spans="1:16">
      <c r="A1948" s="155"/>
      <c r="B1948" s="156"/>
      <c r="C1948" s="160"/>
      <c r="D1948" s="159"/>
      <c r="E1948" s="160"/>
      <c r="F1948" s="160"/>
      <c r="G1948" s="160"/>
      <c r="H1948" s="157"/>
      <c r="I1948" s="160"/>
      <c r="J1948" s="160"/>
      <c r="K1948" s="160"/>
      <c r="L1948" s="159"/>
      <c r="M1948" s="100"/>
      <c r="N1948" s="100"/>
      <c r="O1948" s="130"/>
      <c r="P1948" s="130"/>
    </row>
    <row r="1949" spans="1:16">
      <c r="A1949" s="155"/>
      <c r="B1949" s="156"/>
      <c r="C1949" s="160"/>
      <c r="D1949" s="159"/>
      <c r="E1949" s="160"/>
      <c r="F1949" s="160"/>
      <c r="G1949" s="160"/>
      <c r="H1949" s="157"/>
      <c r="I1949" s="160"/>
      <c r="J1949" s="160"/>
      <c r="K1949" s="160"/>
      <c r="L1949" s="159"/>
      <c r="M1949" s="100"/>
      <c r="N1949" s="100"/>
      <c r="O1949" s="130"/>
      <c r="P1949" s="130"/>
    </row>
    <row r="1950" spans="1:16">
      <c r="A1950" s="155"/>
      <c r="B1950" s="156"/>
      <c r="C1950" s="160"/>
      <c r="D1950" s="159"/>
      <c r="E1950" s="160"/>
      <c r="F1950" s="160"/>
      <c r="G1950" s="160"/>
      <c r="H1950" s="157"/>
      <c r="I1950" s="157"/>
      <c r="J1950" s="160"/>
      <c r="K1950" s="160"/>
      <c r="L1950" s="159"/>
      <c r="M1950" s="100"/>
      <c r="N1950" s="100"/>
      <c r="O1950" s="130"/>
      <c r="P1950" s="130"/>
    </row>
    <row r="1951" spans="1:16">
      <c r="A1951" s="155"/>
      <c r="B1951" s="156"/>
      <c r="C1951" s="160"/>
      <c r="D1951" s="159"/>
      <c r="E1951" s="160"/>
      <c r="F1951" s="160"/>
      <c r="G1951" s="160"/>
      <c r="H1951" s="157"/>
      <c r="I1951" s="160"/>
      <c r="J1951" s="160"/>
      <c r="K1951" s="160"/>
      <c r="L1951" s="159"/>
      <c r="M1951" s="100"/>
      <c r="N1951" s="100"/>
      <c r="O1951" s="130"/>
      <c r="P1951" s="130"/>
    </row>
    <row r="1952" spans="1:16">
      <c r="A1952" s="155"/>
      <c r="B1952" s="156"/>
      <c r="C1952" s="160"/>
      <c r="D1952" s="159"/>
      <c r="E1952" s="160"/>
      <c r="F1952" s="160"/>
      <c r="G1952" s="160"/>
      <c r="H1952" s="157"/>
      <c r="I1952" s="160"/>
      <c r="J1952" s="160"/>
      <c r="K1952" s="160"/>
      <c r="L1952" s="159"/>
      <c r="M1952" s="100"/>
      <c r="N1952" s="100"/>
      <c r="O1952" s="130"/>
      <c r="P1952" s="130"/>
    </row>
    <row r="1953" spans="1:16">
      <c r="A1953" s="155"/>
      <c r="B1953" s="156"/>
      <c r="C1953" s="160"/>
      <c r="D1953" s="159"/>
      <c r="E1953" s="160"/>
      <c r="F1953" s="160"/>
      <c r="G1953" s="160"/>
      <c r="H1953" s="157"/>
      <c r="I1953" s="157"/>
      <c r="J1953" s="160"/>
      <c r="K1953" s="160"/>
      <c r="L1953" s="159"/>
      <c r="M1953" s="100"/>
      <c r="N1953" s="100"/>
      <c r="O1953" s="130"/>
      <c r="P1953" s="130"/>
    </row>
    <row r="1954" spans="1:16">
      <c r="A1954" s="155"/>
      <c r="B1954" s="156"/>
      <c r="C1954" s="160"/>
      <c r="D1954" s="159"/>
      <c r="E1954" s="160"/>
      <c r="F1954" s="160"/>
      <c r="G1954" s="160"/>
      <c r="H1954" s="160"/>
      <c r="I1954" s="160"/>
      <c r="J1954" s="160"/>
      <c r="K1954" s="160"/>
      <c r="L1954" s="159"/>
      <c r="M1954" s="100"/>
      <c r="N1954" s="100"/>
      <c r="O1954" s="130"/>
      <c r="P1954" s="130"/>
    </row>
    <row r="1955" spans="1:16">
      <c r="A1955" s="155"/>
      <c r="B1955" s="156"/>
      <c r="C1955" s="160"/>
      <c r="D1955" s="159"/>
      <c r="E1955" s="160"/>
      <c r="F1955" s="160"/>
      <c r="G1955" s="160"/>
      <c r="H1955" s="157"/>
      <c r="I1955" s="157"/>
      <c r="J1955" s="160"/>
      <c r="K1955" s="160"/>
      <c r="L1955" s="159"/>
      <c r="M1955" s="100"/>
      <c r="N1955" s="100"/>
      <c r="O1955" s="130"/>
      <c r="P1955" s="130"/>
    </row>
    <row r="1956" spans="1:16">
      <c r="A1956" s="155"/>
      <c r="B1956" s="156"/>
      <c r="C1956" s="160"/>
      <c r="D1956" s="159"/>
      <c r="E1956" s="160"/>
      <c r="F1956" s="160"/>
      <c r="G1956" s="160"/>
      <c r="H1956" s="157"/>
      <c r="I1956" s="160"/>
      <c r="J1956" s="160"/>
      <c r="K1956" s="160"/>
      <c r="L1956" s="159"/>
      <c r="M1956" s="100"/>
      <c r="N1956" s="100"/>
      <c r="O1956" s="130"/>
      <c r="P1956" s="130"/>
    </row>
    <row r="1957" spans="1:16">
      <c r="A1957" s="155"/>
      <c r="B1957" s="156"/>
      <c r="C1957" s="160"/>
      <c r="D1957" s="159"/>
      <c r="E1957" s="160"/>
      <c r="F1957" s="160"/>
      <c r="G1957" s="160"/>
      <c r="H1957" s="157"/>
      <c r="I1957" s="160"/>
      <c r="J1957" s="160"/>
      <c r="K1957" s="160"/>
      <c r="L1957" s="159"/>
      <c r="M1957" s="100"/>
      <c r="N1957" s="100"/>
      <c r="O1957" s="130"/>
      <c r="P1957" s="130"/>
    </row>
    <row r="1958" spans="1:16">
      <c r="A1958" s="155"/>
      <c r="B1958" s="156"/>
      <c r="C1958" s="160"/>
      <c r="D1958" s="159"/>
      <c r="E1958" s="160"/>
      <c r="F1958" s="160"/>
      <c r="G1958" s="160"/>
      <c r="H1958" s="157"/>
      <c r="I1958" s="160"/>
      <c r="J1958" s="160"/>
      <c r="K1958" s="160"/>
      <c r="L1958" s="159"/>
      <c r="M1958" s="100"/>
      <c r="N1958" s="100"/>
      <c r="O1958" s="130"/>
      <c r="P1958" s="130"/>
    </row>
    <row r="1959" spans="1:16">
      <c r="A1959" s="155"/>
      <c r="B1959" s="156"/>
      <c r="C1959" s="160"/>
      <c r="D1959" s="159"/>
      <c r="E1959" s="160"/>
      <c r="F1959" s="160"/>
      <c r="G1959" s="160"/>
      <c r="H1959" s="157"/>
      <c r="I1959" s="157"/>
      <c r="J1959" s="160"/>
      <c r="K1959" s="160"/>
      <c r="L1959" s="159"/>
      <c r="M1959" s="100"/>
      <c r="N1959" s="100"/>
      <c r="O1959" s="130"/>
      <c r="P1959" s="130"/>
    </row>
    <row r="1960" spans="1:16">
      <c r="A1960" s="155"/>
      <c r="B1960" s="156"/>
      <c r="C1960" s="160"/>
      <c r="D1960" s="159"/>
      <c r="E1960" s="160"/>
      <c r="F1960" s="160"/>
      <c r="G1960" s="160"/>
      <c r="H1960" s="157"/>
      <c r="I1960" s="160"/>
      <c r="J1960" s="160"/>
      <c r="K1960" s="160"/>
      <c r="L1960" s="159"/>
      <c r="M1960" s="100"/>
      <c r="N1960" s="100"/>
      <c r="O1960" s="130"/>
      <c r="P1960" s="130"/>
    </row>
    <row r="1961" spans="1:16">
      <c r="A1961" s="155"/>
      <c r="B1961" s="156"/>
      <c r="C1961" s="160"/>
      <c r="D1961" s="159"/>
      <c r="E1961" s="160"/>
      <c r="F1961" s="160"/>
      <c r="G1961" s="160"/>
      <c r="H1961" s="157"/>
      <c r="I1961" s="157"/>
      <c r="J1961" s="160"/>
      <c r="K1961" s="160"/>
      <c r="L1961" s="159"/>
      <c r="M1961" s="100"/>
      <c r="N1961" s="100"/>
      <c r="O1961" s="130"/>
      <c r="P1961" s="130"/>
    </row>
    <row r="1962" spans="1:16">
      <c r="A1962" s="155"/>
      <c r="B1962" s="156"/>
      <c r="C1962" s="160"/>
      <c r="D1962" s="159"/>
      <c r="E1962" s="160"/>
      <c r="F1962" s="160"/>
      <c r="G1962" s="160"/>
      <c r="H1962" s="157"/>
      <c r="I1962" s="160"/>
      <c r="J1962" s="160"/>
      <c r="K1962" s="160"/>
      <c r="L1962" s="159"/>
      <c r="M1962" s="100"/>
      <c r="N1962" s="100"/>
      <c r="O1962" s="130"/>
      <c r="P1962" s="130"/>
    </row>
    <row r="1963" spans="1:16">
      <c r="A1963" s="155"/>
      <c r="B1963" s="156"/>
      <c r="C1963" s="160"/>
      <c r="D1963" s="159"/>
      <c r="E1963" s="160"/>
      <c r="F1963" s="160"/>
      <c r="G1963" s="160"/>
      <c r="H1963" s="157"/>
      <c r="I1963" s="160"/>
      <c r="J1963" s="160"/>
      <c r="K1963" s="160"/>
      <c r="L1963" s="159"/>
      <c r="M1963" s="100"/>
      <c r="N1963" s="100"/>
      <c r="O1963" s="130"/>
      <c r="P1963" s="130"/>
    </row>
    <row r="1964" spans="1:16">
      <c r="A1964" s="155"/>
      <c r="B1964" s="156"/>
      <c r="C1964" s="160"/>
      <c r="D1964" s="159"/>
      <c r="E1964" s="160"/>
      <c r="F1964" s="160"/>
      <c r="G1964" s="160"/>
      <c r="H1964" s="157"/>
      <c r="I1964" s="160"/>
      <c r="J1964" s="160"/>
      <c r="K1964" s="160"/>
      <c r="L1964" s="159"/>
      <c r="M1964" s="100"/>
      <c r="N1964" s="100"/>
      <c r="O1964" s="130"/>
      <c r="P1964" s="130"/>
    </row>
    <row r="1965" spans="1:16">
      <c r="A1965" s="155"/>
      <c r="B1965" s="156"/>
      <c r="C1965" s="160"/>
      <c r="D1965" s="159"/>
      <c r="E1965" s="160"/>
      <c r="F1965" s="160"/>
      <c r="G1965" s="160"/>
      <c r="H1965" s="157"/>
      <c r="I1965" s="160"/>
      <c r="J1965" s="160"/>
      <c r="K1965" s="157"/>
      <c r="L1965" s="159"/>
      <c r="M1965" s="100"/>
      <c r="N1965" s="100"/>
      <c r="O1965" s="130"/>
      <c r="P1965" s="130"/>
    </row>
    <row r="1966" spans="1:16">
      <c r="A1966" s="155"/>
      <c r="B1966" s="156"/>
      <c r="C1966" s="160"/>
      <c r="D1966" s="159"/>
      <c r="E1966" s="160"/>
      <c r="F1966" s="160"/>
      <c r="G1966" s="160"/>
      <c r="H1966" s="157"/>
      <c r="I1966" s="157"/>
      <c r="J1966" s="160"/>
      <c r="K1966" s="157"/>
      <c r="L1966" s="159"/>
      <c r="M1966" s="100"/>
      <c r="N1966" s="100"/>
      <c r="O1966" s="130"/>
      <c r="P1966" s="130"/>
    </row>
    <row r="1967" spans="1:16">
      <c r="A1967" s="155"/>
      <c r="B1967" s="156"/>
      <c r="C1967" s="160"/>
      <c r="D1967" s="159"/>
      <c r="E1967" s="160"/>
      <c r="F1967" s="160"/>
      <c r="G1967" s="160"/>
      <c r="H1967" s="160"/>
      <c r="I1967" s="160"/>
      <c r="J1967" s="160"/>
      <c r="K1967" s="157"/>
      <c r="L1967" s="159"/>
      <c r="M1967" s="100"/>
      <c r="N1967" s="100"/>
      <c r="O1967" s="130"/>
      <c r="P1967" s="130"/>
    </row>
    <row r="1968" spans="1:16">
      <c r="A1968" s="155"/>
      <c r="B1968" s="156"/>
      <c r="C1968" s="160"/>
      <c r="D1968" s="159"/>
      <c r="E1968" s="160"/>
      <c r="F1968" s="157"/>
      <c r="G1968" s="160"/>
      <c r="H1968" s="160"/>
      <c r="I1968" s="160"/>
      <c r="J1968" s="160"/>
      <c r="K1968" s="157"/>
      <c r="L1968" s="159"/>
      <c r="M1968" s="100"/>
      <c r="N1968" s="100"/>
      <c r="O1968" s="130"/>
      <c r="P1968" s="130"/>
    </row>
    <row r="1969" spans="1:16">
      <c r="A1969" s="155"/>
      <c r="B1969" s="156"/>
      <c r="C1969" s="160"/>
      <c r="D1969" s="159"/>
      <c r="E1969" s="160"/>
      <c r="F1969" s="160"/>
      <c r="G1969" s="160"/>
      <c r="H1969" s="160"/>
      <c r="I1969" s="160"/>
      <c r="J1969" s="160"/>
      <c r="K1969" s="157"/>
      <c r="L1969" s="159"/>
      <c r="M1969" s="100"/>
      <c r="N1969" s="100"/>
      <c r="O1969" s="130"/>
      <c r="P1969" s="130"/>
    </row>
    <row r="1970" spans="1:16">
      <c r="A1970" s="155"/>
      <c r="B1970" s="156"/>
      <c r="C1970" s="160"/>
      <c r="D1970" s="159"/>
      <c r="E1970" s="160"/>
      <c r="F1970" s="157"/>
      <c r="G1970" s="160"/>
      <c r="H1970" s="160"/>
      <c r="I1970" s="160"/>
      <c r="J1970" s="160"/>
      <c r="K1970" s="157"/>
      <c r="L1970" s="159"/>
      <c r="M1970" s="100"/>
      <c r="N1970" s="100"/>
      <c r="O1970" s="130"/>
      <c r="P1970" s="130"/>
    </row>
    <row r="1971" spans="1:16">
      <c r="A1971" s="155"/>
      <c r="B1971" s="156"/>
      <c r="C1971" s="160"/>
      <c r="D1971" s="159"/>
      <c r="E1971" s="160"/>
      <c r="F1971" s="160"/>
      <c r="G1971" s="160"/>
      <c r="H1971" s="157"/>
      <c r="I1971" s="160"/>
      <c r="J1971" s="160"/>
      <c r="K1971" s="160"/>
      <c r="L1971" s="159"/>
      <c r="M1971" s="100"/>
      <c r="N1971" s="100"/>
      <c r="O1971" s="130"/>
      <c r="P1971" s="130"/>
    </row>
    <row r="1972" spans="1:16">
      <c r="A1972" s="155"/>
      <c r="B1972" s="156"/>
      <c r="C1972" s="160"/>
      <c r="D1972" s="159"/>
      <c r="E1972" s="160"/>
      <c r="F1972" s="160"/>
      <c r="G1972" s="160"/>
      <c r="H1972" s="157"/>
      <c r="I1972" s="160"/>
      <c r="J1972" s="160"/>
      <c r="K1972" s="160"/>
      <c r="L1972" s="159"/>
      <c r="M1972" s="100"/>
      <c r="N1972" s="100"/>
      <c r="O1972" s="130"/>
      <c r="P1972" s="130"/>
    </row>
    <row r="1973" spans="1:16">
      <c r="A1973" s="155"/>
      <c r="B1973" s="156"/>
      <c r="C1973" s="160"/>
      <c r="D1973" s="159"/>
      <c r="E1973" s="160"/>
      <c r="F1973" s="160"/>
      <c r="G1973" s="160"/>
      <c r="H1973" s="157"/>
      <c r="I1973" s="157"/>
      <c r="J1973" s="160"/>
      <c r="K1973" s="160"/>
      <c r="L1973" s="159"/>
      <c r="M1973" s="100"/>
      <c r="N1973" s="100"/>
      <c r="O1973" s="130"/>
      <c r="P1973" s="130"/>
    </row>
    <row r="1974" spans="1:16">
      <c r="A1974" s="155"/>
      <c r="B1974" s="156"/>
      <c r="C1974" s="160"/>
      <c r="D1974" s="159"/>
      <c r="E1974" s="160"/>
      <c r="F1974" s="160"/>
      <c r="G1974" s="160"/>
      <c r="H1974" s="157"/>
      <c r="I1974" s="157"/>
      <c r="J1974" s="157"/>
      <c r="K1974" s="157"/>
      <c r="L1974" s="159"/>
      <c r="M1974" s="100"/>
      <c r="N1974" s="100"/>
      <c r="O1974" s="130"/>
      <c r="P1974" s="130"/>
    </row>
    <row r="1975" spans="1:16">
      <c r="A1975" s="155"/>
      <c r="B1975" s="156"/>
      <c r="C1975" s="160"/>
      <c r="D1975" s="159"/>
      <c r="E1975" s="160"/>
      <c r="F1975" s="160"/>
      <c r="G1975" s="160"/>
      <c r="H1975" s="157"/>
      <c r="I1975" s="157"/>
      <c r="J1975" s="157"/>
      <c r="K1975" s="157"/>
      <c r="L1975" s="159"/>
      <c r="M1975" s="100"/>
      <c r="N1975" s="100"/>
      <c r="O1975" s="130"/>
      <c r="P1975" s="130"/>
    </row>
    <row r="1976" spans="1:16">
      <c r="A1976" s="155"/>
      <c r="B1976" s="156"/>
      <c r="C1976" s="160"/>
      <c r="D1976" s="159"/>
      <c r="E1976" s="160"/>
      <c r="F1976" s="160"/>
      <c r="G1976" s="160"/>
      <c r="H1976" s="157"/>
      <c r="I1976" s="157"/>
      <c r="J1976" s="160"/>
      <c r="K1976" s="160"/>
      <c r="L1976" s="159"/>
      <c r="M1976" s="100"/>
      <c r="N1976" s="100"/>
      <c r="O1976" s="130"/>
      <c r="P1976" s="130"/>
    </row>
    <row r="1977" spans="1:16">
      <c r="A1977" s="155"/>
      <c r="B1977" s="156"/>
      <c r="C1977" s="160"/>
      <c r="D1977" s="159"/>
      <c r="E1977" s="160"/>
      <c r="F1977" s="160"/>
      <c r="G1977" s="160"/>
      <c r="H1977" s="157"/>
      <c r="I1977" s="157"/>
      <c r="J1977" s="160"/>
      <c r="K1977" s="160"/>
      <c r="L1977" s="159"/>
      <c r="M1977" s="100"/>
      <c r="N1977" s="100"/>
      <c r="O1977" s="130"/>
      <c r="P1977" s="130"/>
    </row>
    <row r="1978" spans="1:16">
      <c r="A1978" s="155"/>
      <c r="B1978" s="156"/>
      <c r="C1978" s="160"/>
      <c r="D1978" s="159"/>
      <c r="E1978" s="160"/>
      <c r="F1978" s="160"/>
      <c r="G1978" s="160"/>
      <c r="H1978" s="157"/>
      <c r="I1978" s="157"/>
      <c r="J1978" s="160"/>
      <c r="K1978" s="160"/>
      <c r="L1978" s="159"/>
      <c r="M1978" s="100"/>
      <c r="N1978" s="100"/>
      <c r="O1978" s="130"/>
      <c r="P1978" s="130"/>
    </row>
    <row r="1979" spans="1:16">
      <c r="A1979" s="155"/>
      <c r="B1979" s="156"/>
      <c r="C1979" s="160"/>
      <c r="D1979" s="159"/>
      <c r="E1979" s="160"/>
      <c r="F1979" s="160"/>
      <c r="G1979" s="160"/>
      <c r="H1979" s="157"/>
      <c r="I1979" s="157"/>
      <c r="J1979" s="160"/>
      <c r="K1979" s="157"/>
      <c r="L1979" s="159"/>
      <c r="M1979" s="100"/>
      <c r="N1979" s="100"/>
      <c r="O1979" s="130"/>
      <c r="P1979" s="130"/>
    </row>
    <row r="1980" spans="1:16">
      <c r="A1980" s="155"/>
      <c r="B1980" s="156"/>
      <c r="C1980" s="160"/>
      <c r="D1980" s="159"/>
      <c r="E1980" s="160"/>
      <c r="F1980" s="160"/>
      <c r="G1980" s="160"/>
      <c r="H1980" s="157"/>
      <c r="I1980" s="160"/>
      <c r="J1980" s="160"/>
      <c r="K1980" s="160"/>
      <c r="L1980" s="159"/>
      <c r="M1980" s="100"/>
      <c r="N1980" s="100"/>
      <c r="O1980" s="130"/>
      <c r="P1980" s="130"/>
    </row>
    <row r="1981" spans="1:16">
      <c r="A1981" s="155"/>
      <c r="B1981" s="156"/>
      <c r="C1981" s="160"/>
      <c r="D1981" s="159"/>
      <c r="E1981" s="160"/>
      <c r="F1981" s="160"/>
      <c r="G1981" s="160"/>
      <c r="H1981" s="157"/>
      <c r="I1981" s="160"/>
      <c r="J1981" s="160"/>
      <c r="K1981" s="160"/>
      <c r="L1981" s="159"/>
      <c r="M1981" s="100"/>
      <c r="N1981" s="100"/>
      <c r="O1981" s="130"/>
      <c r="P1981" s="130"/>
    </row>
    <row r="1982" spans="1:16">
      <c r="A1982" s="155"/>
      <c r="B1982" s="156"/>
      <c r="C1982" s="160"/>
      <c r="D1982" s="159"/>
      <c r="E1982" s="160"/>
      <c r="F1982" s="160"/>
      <c r="G1982" s="160"/>
      <c r="H1982" s="157"/>
      <c r="I1982" s="160"/>
      <c r="J1982" s="160"/>
      <c r="K1982" s="160"/>
      <c r="L1982" s="159"/>
      <c r="M1982" s="100"/>
      <c r="N1982" s="100"/>
      <c r="O1982" s="130"/>
      <c r="P1982" s="130"/>
    </row>
    <row r="1983" spans="1:16">
      <c r="A1983" s="155"/>
      <c r="B1983" s="156"/>
      <c r="C1983" s="160"/>
      <c r="D1983" s="159"/>
      <c r="E1983" s="160"/>
      <c r="F1983" s="160"/>
      <c r="G1983" s="160"/>
      <c r="H1983" s="157"/>
      <c r="I1983" s="160"/>
      <c r="J1983" s="160"/>
      <c r="K1983" s="160"/>
      <c r="L1983" s="159"/>
      <c r="M1983" s="100"/>
      <c r="N1983" s="100"/>
      <c r="O1983" s="130"/>
      <c r="P1983" s="130"/>
    </row>
    <row r="1984" spans="1:16">
      <c r="A1984" s="155"/>
      <c r="B1984" s="156"/>
      <c r="C1984" s="160"/>
      <c r="D1984" s="159"/>
      <c r="E1984" s="160"/>
      <c r="F1984" s="160"/>
      <c r="G1984" s="160"/>
      <c r="H1984" s="157"/>
      <c r="I1984" s="157"/>
      <c r="J1984" s="160"/>
      <c r="K1984" s="160"/>
      <c r="L1984" s="159"/>
      <c r="M1984" s="100"/>
      <c r="N1984" s="100"/>
      <c r="O1984" s="130"/>
      <c r="P1984" s="130"/>
    </row>
    <row r="1985" spans="1:16">
      <c r="A1985" s="155"/>
      <c r="B1985" s="156"/>
      <c r="C1985" s="160"/>
      <c r="D1985" s="159"/>
      <c r="E1985" s="160"/>
      <c r="F1985" s="160"/>
      <c r="G1985" s="160"/>
      <c r="H1985" s="157"/>
      <c r="I1985" s="160"/>
      <c r="J1985" s="160"/>
      <c r="K1985" s="160"/>
      <c r="L1985" s="159"/>
      <c r="M1985" s="100"/>
      <c r="N1985" s="100"/>
      <c r="O1985" s="130"/>
      <c r="P1985" s="130"/>
    </row>
    <row r="1986" spans="1:16">
      <c r="A1986" s="155"/>
      <c r="B1986" s="156"/>
      <c r="C1986" s="160"/>
      <c r="D1986" s="159"/>
      <c r="E1986" s="160"/>
      <c r="F1986" s="160"/>
      <c r="G1986" s="160"/>
      <c r="H1986" s="157"/>
      <c r="I1986" s="160"/>
      <c r="J1986" s="157"/>
      <c r="K1986" s="157"/>
      <c r="L1986" s="159"/>
      <c r="M1986" s="100"/>
      <c r="N1986" s="100"/>
      <c r="O1986" s="130"/>
      <c r="P1986" s="130"/>
    </row>
    <row r="1987" spans="1:16">
      <c r="A1987" s="155"/>
      <c r="B1987" s="156"/>
      <c r="C1987" s="160"/>
      <c r="D1987" s="159"/>
      <c r="E1987" s="160"/>
      <c r="F1987" s="160"/>
      <c r="G1987" s="160"/>
      <c r="H1987" s="157"/>
      <c r="I1987" s="160"/>
      <c r="J1987" s="160"/>
      <c r="K1987" s="160"/>
      <c r="L1987" s="159"/>
      <c r="M1987" s="100"/>
      <c r="N1987" s="100"/>
      <c r="O1987" s="130"/>
      <c r="P1987" s="130"/>
    </row>
    <row r="1988" spans="1:16">
      <c r="A1988" s="155"/>
      <c r="B1988" s="156"/>
      <c r="C1988" s="160"/>
      <c r="D1988" s="159"/>
      <c r="E1988" s="160"/>
      <c r="F1988" s="160"/>
      <c r="G1988" s="160"/>
      <c r="H1988" s="157"/>
      <c r="I1988" s="160"/>
      <c r="J1988" s="160"/>
      <c r="K1988" s="160"/>
      <c r="L1988" s="159"/>
      <c r="M1988" s="100"/>
      <c r="N1988" s="100"/>
      <c r="O1988" s="130"/>
      <c r="P1988" s="130"/>
    </row>
    <row r="1989" spans="1:16">
      <c r="A1989" s="155"/>
      <c r="B1989" s="156"/>
      <c r="C1989" s="160"/>
      <c r="D1989" s="159"/>
      <c r="E1989" s="160"/>
      <c r="F1989" s="160"/>
      <c r="G1989" s="160"/>
      <c r="H1989" s="157"/>
      <c r="I1989" s="160"/>
      <c r="J1989" s="160"/>
      <c r="K1989" s="160"/>
      <c r="L1989" s="159"/>
      <c r="M1989" s="100"/>
      <c r="N1989" s="100"/>
      <c r="O1989" s="130"/>
      <c r="P1989" s="130"/>
    </row>
    <row r="1990" spans="1:16">
      <c r="A1990" s="155"/>
      <c r="B1990" s="156"/>
      <c r="C1990" s="160"/>
      <c r="D1990" s="159"/>
      <c r="E1990" s="160"/>
      <c r="F1990" s="160"/>
      <c r="G1990" s="160"/>
      <c r="H1990" s="157"/>
      <c r="I1990" s="160"/>
      <c r="J1990" s="160"/>
      <c r="K1990" s="160"/>
      <c r="L1990" s="159"/>
      <c r="M1990" s="100"/>
      <c r="N1990" s="100"/>
      <c r="O1990" s="130"/>
      <c r="P1990" s="130"/>
    </row>
    <row r="1991" spans="1:16">
      <c r="A1991" s="155"/>
      <c r="B1991" s="156"/>
      <c r="C1991" s="160"/>
      <c r="D1991" s="159"/>
      <c r="E1991" s="160"/>
      <c r="F1991" s="160"/>
      <c r="G1991" s="160"/>
      <c r="H1991" s="157"/>
      <c r="I1991" s="160"/>
      <c r="J1991" s="160"/>
      <c r="K1991" s="160"/>
      <c r="L1991" s="159"/>
      <c r="M1991" s="100"/>
      <c r="N1991" s="100"/>
      <c r="O1991" s="130"/>
      <c r="P1991" s="130"/>
    </row>
    <row r="1992" spans="1:16">
      <c r="A1992" s="155"/>
      <c r="B1992" s="156"/>
      <c r="C1992" s="160"/>
      <c r="D1992" s="159"/>
      <c r="E1992" s="160"/>
      <c r="F1992" s="160"/>
      <c r="G1992" s="160"/>
      <c r="H1992" s="157"/>
      <c r="I1992" s="160"/>
      <c r="J1992" s="160"/>
      <c r="K1992" s="160"/>
      <c r="L1992" s="159"/>
      <c r="M1992" s="100"/>
      <c r="N1992" s="100"/>
      <c r="O1992" s="130"/>
      <c r="P1992" s="130"/>
    </row>
    <row r="1993" spans="1:16">
      <c r="A1993" s="155"/>
      <c r="B1993" s="156"/>
      <c r="C1993" s="160"/>
      <c r="D1993" s="159"/>
      <c r="E1993" s="160"/>
      <c r="F1993" s="160"/>
      <c r="G1993" s="160"/>
      <c r="H1993" s="157"/>
      <c r="I1993" s="160"/>
      <c r="J1993" s="160"/>
      <c r="K1993" s="160"/>
      <c r="L1993" s="159"/>
      <c r="M1993" s="100"/>
      <c r="N1993" s="100"/>
      <c r="O1993" s="130"/>
      <c r="P1993" s="130"/>
    </row>
    <row r="1994" spans="1:16">
      <c r="A1994" s="155"/>
      <c r="B1994" s="156"/>
      <c r="C1994" s="160"/>
      <c r="D1994" s="159"/>
      <c r="E1994" s="160"/>
      <c r="F1994" s="160"/>
      <c r="G1994" s="160"/>
      <c r="H1994" s="157"/>
      <c r="I1994" s="157"/>
      <c r="J1994" s="160"/>
      <c r="K1994" s="160"/>
      <c r="L1994" s="159"/>
      <c r="M1994" s="100"/>
      <c r="N1994" s="100"/>
      <c r="O1994" s="130"/>
      <c r="P1994" s="130"/>
    </row>
    <row r="1995" spans="1:16">
      <c r="A1995" s="155"/>
      <c r="B1995" s="156"/>
      <c r="C1995" s="160"/>
      <c r="D1995" s="159"/>
      <c r="E1995" s="160"/>
      <c r="F1995" s="160"/>
      <c r="G1995" s="160"/>
      <c r="H1995" s="157"/>
      <c r="I1995" s="160"/>
      <c r="J1995" s="157"/>
      <c r="K1995" s="157"/>
      <c r="L1995" s="159"/>
      <c r="M1995" s="100"/>
      <c r="N1995" s="100"/>
      <c r="O1995" s="130"/>
      <c r="P1995" s="130"/>
    </row>
    <row r="1996" spans="1:16">
      <c r="A1996" s="155"/>
      <c r="B1996" s="156"/>
      <c r="C1996" s="160"/>
      <c r="D1996" s="159"/>
      <c r="E1996" s="160"/>
      <c r="F1996" s="160"/>
      <c r="G1996" s="160"/>
      <c r="H1996" s="157"/>
      <c r="I1996" s="160"/>
      <c r="J1996" s="157"/>
      <c r="K1996" s="157"/>
      <c r="L1996" s="159"/>
      <c r="M1996" s="100"/>
      <c r="N1996" s="100"/>
      <c r="O1996" s="130"/>
      <c r="P1996" s="130"/>
    </row>
    <row r="1997" spans="1:16">
      <c r="A1997" s="155"/>
      <c r="B1997" s="156"/>
      <c r="C1997" s="160"/>
      <c r="D1997" s="159"/>
      <c r="E1997" s="160"/>
      <c r="F1997" s="160"/>
      <c r="G1997" s="160"/>
      <c r="H1997" s="157"/>
      <c r="I1997" s="160"/>
      <c r="J1997" s="157"/>
      <c r="K1997" s="157"/>
      <c r="L1997" s="159"/>
      <c r="M1997" s="100"/>
      <c r="N1997" s="100"/>
      <c r="O1997" s="130"/>
      <c r="P1997" s="130"/>
    </row>
    <row r="1998" spans="1:16">
      <c r="A1998" s="155"/>
      <c r="B1998" s="156"/>
      <c r="C1998" s="160"/>
      <c r="D1998" s="159"/>
      <c r="E1998" s="160"/>
      <c r="F1998" s="160"/>
      <c r="G1998" s="160"/>
      <c r="H1998" s="157"/>
      <c r="I1998" s="157"/>
      <c r="J1998" s="157"/>
      <c r="K1998" s="160"/>
      <c r="L1998" s="159"/>
      <c r="M1998" s="100"/>
      <c r="N1998" s="100"/>
      <c r="O1998" s="130"/>
      <c r="P1998" s="130"/>
    </row>
    <row r="1999" spans="1:16">
      <c r="A1999" s="155"/>
      <c r="B1999" s="156"/>
      <c r="C1999" s="160"/>
      <c r="D1999" s="159"/>
      <c r="E1999" s="160"/>
      <c r="F1999" s="160"/>
      <c r="G1999" s="160"/>
      <c r="H1999" s="157"/>
      <c r="I1999" s="157"/>
      <c r="J1999" s="157"/>
      <c r="K1999" s="157"/>
      <c r="L1999" s="159"/>
      <c r="M1999" s="100"/>
      <c r="N1999" s="100"/>
      <c r="O1999" s="130"/>
      <c r="P1999" s="130"/>
    </row>
    <row r="2000" spans="1:16">
      <c r="A2000" s="155"/>
      <c r="B2000" s="156"/>
      <c r="C2000" s="160"/>
      <c r="D2000" s="159"/>
      <c r="E2000" s="160"/>
      <c r="F2000" s="160"/>
      <c r="G2000" s="160"/>
      <c r="H2000" s="157"/>
      <c r="I2000" s="157"/>
      <c r="J2000" s="157"/>
      <c r="K2000" s="157"/>
      <c r="L2000" s="159"/>
      <c r="M2000" s="100"/>
      <c r="N2000" s="100"/>
      <c r="O2000" s="130"/>
      <c r="P2000" s="130"/>
    </row>
    <row r="2001" spans="1:16">
      <c r="A2001" s="155"/>
      <c r="B2001" s="156"/>
      <c r="C2001" s="160"/>
      <c r="D2001" s="159"/>
      <c r="E2001" s="160"/>
      <c r="F2001" s="160"/>
      <c r="G2001" s="160"/>
      <c r="H2001" s="157"/>
      <c r="I2001" s="157"/>
      <c r="J2001" s="157"/>
      <c r="K2001" s="157"/>
      <c r="L2001" s="159"/>
      <c r="M2001" s="100"/>
      <c r="N2001" s="100"/>
      <c r="O2001" s="130"/>
      <c r="P2001" s="130"/>
    </row>
    <row r="2002" spans="1:16">
      <c r="A2002" s="155"/>
      <c r="B2002" s="156"/>
      <c r="C2002" s="160"/>
      <c r="D2002" s="159"/>
      <c r="E2002" s="157"/>
      <c r="F2002" s="160"/>
      <c r="G2002" s="160"/>
      <c r="H2002" s="157"/>
      <c r="I2002" s="157"/>
      <c r="J2002" s="157"/>
      <c r="K2002" s="157"/>
      <c r="L2002" s="159"/>
      <c r="M2002" s="100"/>
      <c r="N2002" s="100"/>
      <c r="O2002" s="130"/>
      <c r="P2002" s="130"/>
    </row>
    <row r="2003" spans="1:16">
      <c r="A2003" s="155"/>
      <c r="B2003" s="156"/>
      <c r="C2003" s="160"/>
      <c r="D2003" s="159"/>
      <c r="E2003" s="157"/>
      <c r="F2003" s="157"/>
      <c r="G2003" s="160"/>
      <c r="H2003" s="157"/>
      <c r="I2003" s="157"/>
      <c r="J2003" s="157"/>
      <c r="K2003" s="157"/>
      <c r="L2003" s="159"/>
      <c r="M2003" s="100"/>
      <c r="N2003" s="100"/>
      <c r="O2003" s="130"/>
      <c r="P2003" s="130"/>
    </row>
    <row r="2004" spans="1:16">
      <c r="A2004" s="155"/>
      <c r="B2004" s="156"/>
      <c r="C2004" s="160"/>
      <c r="D2004" s="159"/>
      <c r="E2004" s="157"/>
      <c r="F2004" s="160"/>
      <c r="G2004" s="160"/>
      <c r="H2004" s="157"/>
      <c r="I2004" s="157"/>
      <c r="J2004" s="157"/>
      <c r="K2004" s="157"/>
      <c r="L2004" s="159"/>
      <c r="M2004" s="100"/>
      <c r="N2004" s="100"/>
      <c r="O2004" s="130"/>
      <c r="P2004" s="130"/>
    </row>
    <row r="2005" spans="1:16">
      <c r="A2005" s="155"/>
      <c r="B2005" s="156"/>
      <c r="C2005" s="160"/>
      <c r="D2005" s="159"/>
      <c r="E2005" s="157"/>
      <c r="F2005" s="160"/>
      <c r="G2005" s="160"/>
      <c r="H2005" s="157"/>
      <c r="I2005" s="160"/>
      <c r="J2005" s="157"/>
      <c r="K2005" s="157"/>
      <c r="L2005" s="159"/>
      <c r="M2005" s="100"/>
      <c r="N2005" s="100"/>
      <c r="O2005" s="130"/>
      <c r="P2005" s="130"/>
    </row>
    <row r="2006" spans="1:16">
      <c r="A2006" s="155"/>
      <c r="B2006" s="156"/>
      <c r="C2006" s="160"/>
      <c r="D2006" s="159"/>
      <c r="E2006" s="157"/>
      <c r="F2006" s="160"/>
      <c r="G2006" s="160"/>
      <c r="H2006" s="157"/>
      <c r="I2006" s="157"/>
      <c r="J2006" s="157"/>
      <c r="K2006" s="157"/>
      <c r="L2006" s="159"/>
      <c r="M2006" s="100"/>
      <c r="N2006" s="100"/>
      <c r="O2006" s="130"/>
      <c r="P2006" s="130"/>
    </row>
    <row r="2007" spans="1:16">
      <c r="A2007" s="155"/>
      <c r="B2007" s="156"/>
      <c r="C2007" s="160"/>
      <c r="D2007" s="159"/>
      <c r="E2007" s="157"/>
      <c r="F2007" s="160"/>
      <c r="G2007" s="160"/>
      <c r="H2007" s="157"/>
      <c r="I2007" s="157"/>
      <c r="J2007" s="157"/>
      <c r="K2007" s="157"/>
      <c r="L2007" s="159"/>
      <c r="M2007" s="100"/>
      <c r="N2007" s="100"/>
      <c r="O2007" s="130"/>
      <c r="P2007" s="130"/>
    </row>
    <row r="2008" spans="1:16">
      <c r="A2008" s="155"/>
      <c r="B2008" s="156"/>
      <c r="C2008" s="160"/>
      <c r="D2008" s="159"/>
      <c r="E2008" s="157"/>
      <c r="F2008" s="160"/>
      <c r="G2008" s="160"/>
      <c r="H2008" s="157"/>
      <c r="I2008" s="157"/>
      <c r="J2008" s="157"/>
      <c r="K2008" s="157"/>
      <c r="L2008" s="159"/>
      <c r="M2008" s="100"/>
      <c r="N2008" s="100"/>
      <c r="O2008" s="130"/>
      <c r="P2008" s="130"/>
    </row>
    <row r="2009" spans="1:16">
      <c r="A2009" s="155"/>
      <c r="B2009" s="156"/>
      <c r="C2009" s="160"/>
      <c r="D2009" s="159"/>
      <c r="E2009" s="157"/>
      <c r="F2009" s="157"/>
      <c r="G2009" s="160"/>
      <c r="H2009" s="157"/>
      <c r="I2009" s="157"/>
      <c r="J2009" s="157"/>
      <c r="K2009" s="157"/>
      <c r="L2009" s="159"/>
      <c r="M2009" s="100"/>
      <c r="N2009" s="100"/>
      <c r="O2009" s="130"/>
      <c r="P2009" s="130"/>
    </row>
    <row r="2010" spans="1:16">
      <c r="A2010" s="155"/>
      <c r="B2010" s="156"/>
      <c r="C2010" s="160"/>
      <c r="D2010" s="159"/>
      <c r="E2010" s="157"/>
      <c r="F2010" s="157"/>
      <c r="G2010" s="160"/>
      <c r="H2010" s="157"/>
      <c r="I2010" s="157"/>
      <c r="J2010" s="157"/>
      <c r="K2010" s="157"/>
      <c r="L2010" s="159"/>
      <c r="M2010" s="100"/>
      <c r="N2010" s="100"/>
      <c r="O2010" s="130"/>
      <c r="P2010" s="130"/>
    </row>
    <row r="2011" spans="1:16">
      <c r="A2011" s="155"/>
      <c r="B2011" s="156"/>
      <c r="C2011" s="160"/>
      <c r="D2011" s="159"/>
      <c r="E2011" s="157"/>
      <c r="F2011" s="157"/>
      <c r="G2011" s="160"/>
      <c r="H2011" s="157"/>
      <c r="I2011" s="157"/>
      <c r="J2011" s="157"/>
      <c r="K2011" s="157"/>
      <c r="L2011" s="159"/>
      <c r="M2011" s="100"/>
      <c r="N2011" s="100"/>
      <c r="O2011" s="130"/>
      <c r="P2011" s="130"/>
    </row>
    <row r="2012" spans="1:16">
      <c r="A2012" s="155"/>
      <c r="B2012" s="156"/>
      <c r="C2012" s="160"/>
      <c r="D2012" s="159"/>
      <c r="E2012" s="157"/>
      <c r="F2012" s="157"/>
      <c r="G2012" s="160"/>
      <c r="H2012" s="157"/>
      <c r="I2012" s="157"/>
      <c r="J2012" s="157"/>
      <c r="K2012" s="157"/>
      <c r="L2012" s="159"/>
      <c r="M2012" s="100"/>
      <c r="N2012" s="100"/>
      <c r="O2012" s="130"/>
      <c r="P2012" s="130"/>
    </row>
    <row r="2013" spans="1:16">
      <c r="A2013" s="155"/>
      <c r="B2013" s="156"/>
      <c r="C2013" s="160"/>
      <c r="D2013" s="159"/>
      <c r="E2013" s="157"/>
      <c r="F2013" s="157"/>
      <c r="G2013" s="160"/>
      <c r="H2013" s="157"/>
      <c r="I2013" s="157"/>
      <c r="J2013" s="157"/>
      <c r="K2013" s="157"/>
      <c r="L2013" s="159"/>
      <c r="M2013" s="100"/>
      <c r="N2013" s="100"/>
      <c r="O2013" s="130"/>
      <c r="P2013" s="130"/>
    </row>
    <row r="2014" spans="1:16">
      <c r="A2014" s="155"/>
      <c r="B2014" s="156"/>
      <c r="C2014" s="160"/>
      <c r="D2014" s="159"/>
      <c r="E2014" s="157"/>
      <c r="F2014" s="160"/>
      <c r="G2014" s="160"/>
      <c r="H2014" s="157"/>
      <c r="I2014" s="157"/>
      <c r="J2014" s="157"/>
      <c r="K2014" s="157"/>
      <c r="L2014" s="159"/>
      <c r="M2014" s="100"/>
      <c r="N2014" s="100"/>
      <c r="O2014" s="130"/>
      <c r="P2014" s="130"/>
    </row>
    <row r="2015" spans="1:16">
      <c r="A2015" s="155"/>
      <c r="B2015" s="156"/>
      <c r="C2015" s="160"/>
      <c r="D2015" s="159"/>
      <c r="E2015" s="157"/>
      <c r="F2015" s="160"/>
      <c r="G2015" s="160"/>
      <c r="H2015" s="157"/>
      <c r="I2015" s="157"/>
      <c r="J2015" s="157"/>
      <c r="K2015" s="157"/>
      <c r="L2015" s="159"/>
      <c r="M2015" s="100"/>
      <c r="N2015" s="100"/>
      <c r="O2015" s="130"/>
      <c r="P2015" s="130"/>
    </row>
    <row r="2016" spans="1:16">
      <c r="A2016" s="155"/>
      <c r="B2016" s="156"/>
      <c r="C2016" s="160"/>
      <c r="D2016" s="159"/>
      <c r="E2016" s="157"/>
      <c r="F2016" s="160"/>
      <c r="G2016" s="160"/>
      <c r="H2016" s="157"/>
      <c r="I2016" s="160"/>
      <c r="J2016" s="157"/>
      <c r="K2016" s="160"/>
      <c r="L2016" s="159"/>
      <c r="M2016" s="100"/>
      <c r="N2016" s="100"/>
      <c r="O2016" s="130"/>
      <c r="P2016" s="130"/>
    </row>
    <row r="2017" spans="1:16">
      <c r="A2017" s="155"/>
      <c r="B2017" s="156"/>
      <c r="C2017" s="160"/>
      <c r="D2017" s="159"/>
      <c r="E2017" s="157"/>
      <c r="F2017" s="160"/>
      <c r="G2017" s="160"/>
      <c r="H2017" s="157"/>
      <c r="I2017" s="157"/>
      <c r="J2017" s="157"/>
      <c r="K2017" s="157"/>
      <c r="L2017" s="159"/>
      <c r="M2017" s="100"/>
      <c r="N2017" s="100"/>
      <c r="O2017" s="130"/>
      <c r="P2017" s="130"/>
    </row>
    <row r="2018" spans="1:16">
      <c r="A2018" s="155"/>
      <c r="B2018" s="156"/>
      <c r="C2018" s="160"/>
      <c r="D2018" s="159"/>
      <c r="E2018" s="160"/>
      <c r="F2018" s="160"/>
      <c r="G2018" s="160"/>
      <c r="H2018" s="157"/>
      <c r="I2018" s="157"/>
      <c r="J2018" s="157"/>
      <c r="K2018" s="157"/>
      <c r="L2018" s="159"/>
      <c r="M2018" s="100"/>
      <c r="N2018" s="100"/>
      <c r="O2018" s="130"/>
      <c r="P2018" s="130"/>
    </row>
    <row r="2019" spans="1:16">
      <c r="A2019" s="155"/>
      <c r="B2019" s="156"/>
      <c r="C2019" s="160"/>
      <c r="D2019" s="159"/>
      <c r="E2019" s="160"/>
      <c r="F2019" s="160"/>
      <c r="G2019" s="160"/>
      <c r="H2019" s="157"/>
      <c r="I2019" s="157"/>
      <c r="J2019" s="157"/>
      <c r="K2019" s="157"/>
      <c r="L2019" s="159"/>
      <c r="M2019" s="100"/>
      <c r="N2019" s="100"/>
      <c r="O2019" s="130"/>
      <c r="P2019" s="130"/>
    </row>
    <row r="2020" spans="1:16">
      <c r="A2020" s="155"/>
      <c r="B2020" s="156"/>
      <c r="C2020" s="160"/>
      <c r="D2020" s="159"/>
      <c r="E2020" s="160"/>
      <c r="F2020" s="160"/>
      <c r="G2020" s="160"/>
      <c r="H2020" s="157"/>
      <c r="I2020" s="157"/>
      <c r="J2020" s="160"/>
      <c r="K2020" s="160"/>
      <c r="L2020" s="159"/>
      <c r="M2020" s="100"/>
      <c r="N2020" s="100"/>
      <c r="O2020" s="130"/>
      <c r="P2020" s="130"/>
    </row>
    <row r="2021" spans="1:16">
      <c r="A2021" s="155"/>
      <c r="B2021" s="156"/>
      <c r="C2021" s="160"/>
      <c r="D2021" s="159"/>
      <c r="E2021" s="160"/>
      <c r="F2021" s="160"/>
      <c r="G2021" s="160"/>
      <c r="H2021" s="157"/>
      <c r="I2021" s="157"/>
      <c r="J2021" s="160"/>
      <c r="K2021" s="160"/>
      <c r="L2021" s="159"/>
      <c r="M2021" s="100"/>
      <c r="N2021" s="100"/>
      <c r="O2021" s="130"/>
      <c r="P2021" s="130"/>
    </row>
    <row r="2022" spans="1:16">
      <c r="A2022" s="155"/>
      <c r="B2022" s="156"/>
      <c r="C2022" s="160"/>
      <c r="D2022" s="159"/>
      <c r="E2022" s="160"/>
      <c r="F2022" s="160"/>
      <c r="G2022" s="160"/>
      <c r="H2022" s="157"/>
      <c r="I2022" s="157"/>
      <c r="J2022" s="160"/>
      <c r="K2022" s="160"/>
      <c r="L2022" s="159"/>
      <c r="M2022" s="100"/>
      <c r="N2022" s="100"/>
      <c r="O2022" s="130"/>
      <c r="P2022" s="130"/>
    </row>
    <row r="2023" spans="1:16">
      <c r="A2023" s="155"/>
      <c r="B2023" s="156"/>
      <c r="C2023" s="160"/>
      <c r="D2023" s="159"/>
      <c r="E2023" s="160"/>
      <c r="F2023" s="160"/>
      <c r="G2023" s="160"/>
      <c r="H2023" s="157"/>
      <c r="I2023" s="160"/>
      <c r="J2023" s="160"/>
      <c r="K2023" s="160"/>
      <c r="L2023" s="159"/>
      <c r="M2023" s="100"/>
      <c r="N2023" s="100"/>
      <c r="O2023" s="130"/>
      <c r="P2023" s="130"/>
    </row>
    <row r="2024" spans="1:16">
      <c r="A2024" s="155"/>
      <c r="B2024" s="156"/>
      <c r="C2024" s="160"/>
      <c r="D2024" s="159"/>
      <c r="E2024" s="160"/>
      <c r="F2024" s="160"/>
      <c r="G2024" s="160"/>
      <c r="H2024" s="157"/>
      <c r="I2024" s="157"/>
      <c r="J2024" s="160"/>
      <c r="K2024" s="160"/>
      <c r="L2024" s="159"/>
      <c r="M2024" s="100"/>
      <c r="N2024" s="100"/>
      <c r="O2024" s="130"/>
      <c r="P2024" s="130"/>
    </row>
    <row r="2025" spans="1:16">
      <c r="A2025" s="155"/>
      <c r="B2025" s="156"/>
      <c r="C2025" s="160"/>
      <c r="D2025" s="159"/>
      <c r="E2025" s="160"/>
      <c r="F2025" s="160"/>
      <c r="G2025" s="160"/>
      <c r="H2025" s="157"/>
      <c r="I2025" s="160"/>
      <c r="J2025" s="160"/>
      <c r="K2025" s="160"/>
      <c r="L2025" s="159"/>
      <c r="M2025" s="100"/>
      <c r="N2025" s="100"/>
      <c r="O2025" s="130"/>
      <c r="P2025" s="130"/>
    </row>
    <row r="2026" spans="1:16">
      <c r="A2026" s="155"/>
      <c r="B2026" s="156"/>
      <c r="C2026" s="160"/>
      <c r="D2026" s="159"/>
      <c r="E2026" s="160"/>
      <c r="F2026" s="160"/>
      <c r="G2026" s="160"/>
      <c r="H2026" s="157"/>
      <c r="I2026" s="160"/>
      <c r="J2026" s="160"/>
      <c r="K2026" s="160"/>
      <c r="L2026" s="159"/>
      <c r="M2026" s="100"/>
      <c r="N2026" s="100"/>
      <c r="O2026" s="130"/>
      <c r="P2026" s="130"/>
    </row>
    <row r="2027" spans="1:16">
      <c r="A2027" s="155"/>
      <c r="B2027" s="156"/>
      <c r="C2027" s="160"/>
      <c r="D2027" s="159"/>
      <c r="E2027" s="160"/>
      <c r="F2027" s="160"/>
      <c r="G2027" s="160"/>
      <c r="H2027" s="157"/>
      <c r="I2027" s="160"/>
      <c r="J2027" s="160"/>
      <c r="K2027" s="160"/>
      <c r="L2027" s="159"/>
      <c r="M2027" s="100"/>
      <c r="N2027" s="100"/>
      <c r="O2027" s="130"/>
      <c r="P2027" s="130"/>
    </row>
    <row r="2028" spans="1:16">
      <c r="A2028" s="155"/>
      <c r="B2028" s="156"/>
      <c r="C2028" s="160"/>
      <c r="D2028" s="159"/>
      <c r="E2028" s="160"/>
      <c r="F2028" s="160"/>
      <c r="G2028" s="160"/>
      <c r="H2028" s="157"/>
      <c r="I2028" s="160"/>
      <c r="J2028" s="160"/>
      <c r="K2028" s="160"/>
      <c r="L2028" s="159"/>
      <c r="M2028" s="100"/>
      <c r="N2028" s="100"/>
      <c r="O2028" s="130"/>
      <c r="P2028" s="130"/>
    </row>
    <row r="2029" spans="1:16">
      <c r="A2029" s="155"/>
      <c r="B2029" s="156"/>
      <c r="C2029" s="160"/>
      <c r="D2029" s="159"/>
      <c r="E2029" s="160"/>
      <c r="F2029" s="160"/>
      <c r="G2029" s="160"/>
      <c r="H2029" s="157"/>
      <c r="I2029" s="160"/>
      <c r="J2029" s="160"/>
      <c r="K2029" s="160"/>
      <c r="L2029" s="159"/>
      <c r="M2029" s="100"/>
      <c r="N2029" s="100"/>
      <c r="O2029" s="130"/>
      <c r="P2029" s="130"/>
    </row>
    <row r="2030" spans="1:16">
      <c r="A2030" s="155"/>
      <c r="B2030" s="156"/>
      <c r="C2030" s="160"/>
      <c r="D2030" s="159"/>
      <c r="E2030" s="160"/>
      <c r="F2030" s="160"/>
      <c r="G2030" s="160"/>
      <c r="H2030" s="157"/>
      <c r="I2030" s="157"/>
      <c r="J2030" s="160"/>
      <c r="K2030" s="160"/>
      <c r="L2030" s="159"/>
      <c r="M2030" s="100"/>
      <c r="N2030" s="100"/>
      <c r="O2030" s="130"/>
      <c r="P2030" s="130"/>
    </row>
    <row r="2031" spans="1:16">
      <c r="A2031" s="155"/>
      <c r="B2031" s="156"/>
      <c r="C2031" s="160"/>
      <c r="D2031" s="159"/>
      <c r="E2031" s="160"/>
      <c r="F2031" s="160"/>
      <c r="G2031" s="160"/>
      <c r="H2031" s="157"/>
      <c r="I2031" s="160"/>
      <c r="J2031" s="160"/>
      <c r="K2031" s="160"/>
      <c r="L2031" s="159"/>
      <c r="M2031" s="100"/>
      <c r="N2031" s="100"/>
      <c r="O2031" s="130"/>
      <c r="P2031" s="130"/>
    </row>
    <row r="2032" spans="1:16">
      <c r="A2032" s="155"/>
      <c r="B2032" s="156"/>
      <c r="C2032" s="160"/>
      <c r="D2032" s="159"/>
      <c r="E2032" s="160"/>
      <c r="F2032" s="160"/>
      <c r="G2032" s="160"/>
      <c r="H2032" s="157"/>
      <c r="I2032" s="157"/>
      <c r="J2032" s="160"/>
      <c r="K2032" s="160"/>
      <c r="L2032" s="159"/>
      <c r="M2032" s="100"/>
      <c r="N2032" s="100"/>
      <c r="O2032" s="130"/>
      <c r="P2032" s="130"/>
    </row>
    <row r="2033" spans="1:16">
      <c r="A2033" s="155"/>
      <c r="B2033" s="156"/>
      <c r="C2033" s="160"/>
      <c r="D2033" s="159"/>
      <c r="E2033" s="160"/>
      <c r="F2033" s="160"/>
      <c r="G2033" s="160"/>
      <c r="H2033" s="157"/>
      <c r="I2033" s="160"/>
      <c r="J2033" s="160"/>
      <c r="K2033" s="160"/>
      <c r="L2033" s="159"/>
      <c r="M2033" s="100"/>
      <c r="N2033" s="100"/>
      <c r="O2033" s="130"/>
      <c r="P2033" s="130"/>
    </row>
    <row r="2034" spans="1:16">
      <c r="A2034" s="155"/>
      <c r="B2034" s="156"/>
      <c r="C2034" s="160"/>
      <c r="D2034" s="159"/>
      <c r="E2034" s="160"/>
      <c r="F2034" s="160"/>
      <c r="G2034" s="160"/>
      <c r="H2034" s="157"/>
      <c r="I2034" s="160"/>
      <c r="J2034" s="160"/>
      <c r="K2034" s="160"/>
      <c r="L2034" s="159"/>
      <c r="M2034" s="100"/>
      <c r="N2034" s="100"/>
      <c r="O2034" s="130"/>
      <c r="P2034" s="130"/>
    </row>
    <row r="2035" spans="1:16">
      <c r="A2035" s="155"/>
      <c r="B2035" s="156"/>
      <c r="C2035" s="160"/>
      <c r="D2035" s="159"/>
      <c r="E2035" s="160"/>
      <c r="F2035" s="160"/>
      <c r="G2035" s="160"/>
      <c r="H2035" s="157"/>
      <c r="I2035" s="157"/>
      <c r="J2035" s="160"/>
      <c r="K2035" s="160"/>
      <c r="L2035" s="159"/>
      <c r="M2035" s="100"/>
      <c r="N2035" s="100"/>
      <c r="O2035" s="130"/>
      <c r="P2035" s="130"/>
    </row>
    <row r="2036" spans="1:16">
      <c r="A2036" s="155"/>
      <c r="B2036" s="156"/>
      <c r="C2036" s="160"/>
      <c r="D2036" s="159"/>
      <c r="E2036" s="160"/>
      <c r="F2036" s="160"/>
      <c r="G2036" s="160"/>
      <c r="H2036" s="160"/>
      <c r="I2036" s="160"/>
      <c r="J2036" s="160"/>
      <c r="K2036" s="160"/>
      <c r="L2036" s="159"/>
      <c r="M2036" s="100"/>
      <c r="N2036" s="100"/>
      <c r="O2036" s="130"/>
      <c r="P2036" s="130"/>
    </row>
    <row r="2037" spans="1:16">
      <c r="A2037" s="155"/>
      <c r="B2037" s="156"/>
      <c r="C2037" s="160"/>
      <c r="D2037" s="159"/>
      <c r="E2037" s="160"/>
      <c r="F2037" s="160"/>
      <c r="G2037" s="160"/>
      <c r="H2037" s="157"/>
      <c r="I2037" s="157"/>
      <c r="J2037" s="160"/>
      <c r="K2037" s="160"/>
      <c r="L2037" s="159"/>
      <c r="M2037" s="100"/>
      <c r="N2037" s="100"/>
      <c r="O2037" s="130"/>
      <c r="P2037" s="130"/>
    </row>
    <row r="2038" spans="1:16">
      <c r="A2038" s="155"/>
      <c r="B2038" s="156"/>
      <c r="C2038" s="160"/>
      <c r="D2038" s="159"/>
      <c r="E2038" s="160"/>
      <c r="F2038" s="160"/>
      <c r="G2038" s="160"/>
      <c r="H2038" s="157"/>
      <c r="I2038" s="157"/>
      <c r="J2038" s="160"/>
      <c r="K2038" s="160"/>
      <c r="L2038" s="159"/>
      <c r="M2038" s="100"/>
      <c r="N2038" s="100"/>
      <c r="O2038" s="130"/>
      <c r="P2038" s="130"/>
    </row>
    <row r="2039" spans="1:16">
      <c r="A2039" s="155"/>
      <c r="B2039" s="156"/>
      <c r="C2039" s="160"/>
      <c r="D2039" s="159"/>
      <c r="E2039" s="160"/>
      <c r="F2039" s="160"/>
      <c r="G2039" s="160"/>
      <c r="H2039" s="157"/>
      <c r="I2039" s="157"/>
      <c r="J2039" s="160"/>
      <c r="K2039" s="160"/>
      <c r="L2039" s="159"/>
      <c r="M2039" s="100"/>
      <c r="N2039" s="100"/>
      <c r="O2039" s="130"/>
      <c r="P2039" s="130"/>
    </row>
    <row r="2040" spans="1:16">
      <c r="A2040" s="155"/>
      <c r="B2040" s="156"/>
      <c r="C2040" s="160"/>
      <c r="D2040" s="159"/>
      <c r="E2040" s="160"/>
      <c r="F2040" s="160"/>
      <c r="G2040" s="160"/>
      <c r="H2040" s="157"/>
      <c r="I2040" s="157"/>
      <c r="J2040" s="160"/>
      <c r="K2040" s="160"/>
      <c r="L2040" s="159"/>
      <c r="M2040" s="100"/>
      <c r="N2040" s="100"/>
      <c r="O2040" s="130"/>
      <c r="P2040" s="130"/>
    </row>
    <row r="2041" spans="1:16">
      <c r="A2041" s="155"/>
      <c r="B2041" s="156"/>
      <c r="C2041" s="160"/>
      <c r="D2041" s="159"/>
      <c r="E2041" s="160"/>
      <c r="F2041" s="160"/>
      <c r="G2041" s="160"/>
      <c r="H2041" s="157"/>
      <c r="I2041" s="160"/>
      <c r="J2041" s="160"/>
      <c r="K2041" s="160"/>
      <c r="L2041" s="159"/>
      <c r="M2041" s="100"/>
      <c r="N2041" s="100"/>
      <c r="O2041" s="130"/>
      <c r="P2041" s="130"/>
    </row>
    <row r="2042" spans="1:16">
      <c r="A2042" s="155"/>
      <c r="B2042" s="156"/>
      <c r="C2042" s="160"/>
      <c r="D2042" s="159"/>
      <c r="E2042" s="160"/>
      <c r="F2042" s="160"/>
      <c r="G2042" s="160"/>
      <c r="H2042" s="157"/>
      <c r="I2042" s="157"/>
      <c r="J2042" s="160"/>
      <c r="K2042" s="160"/>
      <c r="L2042" s="159"/>
      <c r="M2042" s="100"/>
      <c r="N2042" s="100"/>
      <c r="O2042" s="130"/>
      <c r="P2042" s="130"/>
    </row>
    <row r="2043" spans="1:16">
      <c r="A2043" s="155"/>
      <c r="B2043" s="156"/>
      <c r="C2043" s="160"/>
      <c r="D2043" s="159"/>
      <c r="E2043" s="160"/>
      <c r="F2043" s="160"/>
      <c r="G2043" s="160"/>
      <c r="H2043" s="157"/>
      <c r="I2043" s="157"/>
      <c r="J2043" s="160"/>
      <c r="K2043" s="160"/>
      <c r="L2043" s="159"/>
      <c r="M2043" s="100"/>
      <c r="N2043" s="100"/>
      <c r="O2043" s="130"/>
      <c r="P2043" s="130"/>
    </row>
    <row r="2044" spans="1:16">
      <c r="A2044" s="155"/>
      <c r="B2044" s="156"/>
      <c r="C2044" s="160"/>
      <c r="D2044" s="159"/>
      <c r="E2044" s="160"/>
      <c r="F2044" s="160"/>
      <c r="G2044" s="160"/>
      <c r="H2044" s="157"/>
      <c r="I2044" s="160"/>
      <c r="J2044" s="160"/>
      <c r="K2044" s="160"/>
      <c r="L2044" s="159"/>
      <c r="M2044" s="100"/>
      <c r="N2044" s="100"/>
      <c r="O2044" s="130"/>
      <c r="P2044" s="130"/>
    </row>
    <row r="2045" spans="1:16">
      <c r="A2045" s="155"/>
      <c r="B2045" s="156"/>
      <c r="C2045" s="160"/>
      <c r="D2045" s="159"/>
      <c r="E2045" s="160"/>
      <c r="F2045" s="160"/>
      <c r="G2045" s="160"/>
      <c r="H2045" s="157"/>
      <c r="I2045" s="157"/>
      <c r="J2045" s="160"/>
      <c r="K2045" s="160"/>
      <c r="L2045" s="159"/>
      <c r="M2045" s="100"/>
      <c r="N2045" s="100"/>
      <c r="O2045" s="130"/>
      <c r="P2045" s="130"/>
    </row>
    <row r="2046" spans="1:16">
      <c r="A2046" s="155"/>
      <c r="B2046" s="156"/>
      <c r="C2046" s="160"/>
      <c r="D2046" s="159"/>
      <c r="E2046" s="160"/>
      <c r="F2046" s="160"/>
      <c r="G2046" s="160"/>
      <c r="H2046" s="157"/>
      <c r="I2046" s="157"/>
      <c r="J2046" s="160"/>
      <c r="K2046" s="160"/>
      <c r="L2046" s="159"/>
      <c r="M2046" s="100"/>
      <c r="N2046" s="100"/>
      <c r="O2046" s="130"/>
      <c r="P2046" s="130"/>
    </row>
    <row r="2047" spans="1:16">
      <c r="A2047" s="155"/>
      <c r="B2047" s="156"/>
      <c r="C2047" s="160"/>
      <c r="D2047" s="159"/>
      <c r="E2047" s="160"/>
      <c r="F2047" s="160"/>
      <c r="G2047" s="160"/>
      <c r="H2047" s="157"/>
      <c r="I2047" s="157"/>
      <c r="J2047" s="160"/>
      <c r="K2047" s="160"/>
      <c r="L2047" s="159"/>
      <c r="M2047" s="100"/>
      <c r="N2047" s="100"/>
      <c r="O2047" s="130"/>
      <c r="P2047" s="130"/>
    </row>
    <row r="2048" spans="1:16">
      <c r="A2048" s="155"/>
      <c r="B2048" s="156"/>
      <c r="C2048" s="160"/>
      <c r="D2048" s="159"/>
      <c r="E2048" s="160"/>
      <c r="F2048" s="160"/>
      <c r="G2048" s="160"/>
      <c r="H2048" s="157"/>
      <c r="I2048" s="160"/>
      <c r="J2048" s="160"/>
      <c r="K2048" s="160"/>
      <c r="L2048" s="159"/>
      <c r="M2048" s="100"/>
      <c r="N2048" s="100"/>
      <c r="O2048" s="130"/>
      <c r="P2048" s="130"/>
    </row>
    <row r="2049" spans="1:16">
      <c r="A2049" s="155"/>
      <c r="B2049" s="156"/>
      <c r="C2049" s="160"/>
      <c r="D2049" s="159"/>
      <c r="E2049" s="160"/>
      <c r="F2049" s="160"/>
      <c r="G2049" s="160"/>
      <c r="H2049" s="157"/>
      <c r="I2049" s="160"/>
      <c r="J2049" s="160"/>
      <c r="K2049" s="160"/>
      <c r="L2049" s="159"/>
      <c r="M2049" s="100"/>
      <c r="N2049" s="100"/>
      <c r="O2049" s="130"/>
      <c r="P2049" s="130"/>
    </row>
    <row r="2050" spans="1:16">
      <c r="A2050" s="155"/>
      <c r="B2050" s="156"/>
      <c r="C2050" s="160"/>
      <c r="D2050" s="159"/>
      <c r="E2050" s="160"/>
      <c r="F2050" s="160"/>
      <c r="G2050" s="160"/>
      <c r="H2050" s="157"/>
      <c r="I2050" s="157"/>
      <c r="J2050" s="160"/>
      <c r="K2050" s="160"/>
      <c r="L2050" s="159"/>
      <c r="M2050" s="100"/>
      <c r="N2050" s="100"/>
      <c r="O2050" s="130"/>
      <c r="P2050" s="130"/>
    </row>
    <row r="2051" spans="1:16">
      <c r="A2051" s="155"/>
      <c r="B2051" s="156"/>
      <c r="C2051" s="160"/>
      <c r="D2051" s="159"/>
      <c r="E2051" s="160"/>
      <c r="F2051" s="160"/>
      <c r="G2051" s="160"/>
      <c r="H2051" s="157"/>
      <c r="I2051" s="157"/>
      <c r="J2051" s="160"/>
      <c r="K2051" s="160"/>
      <c r="L2051" s="159"/>
      <c r="M2051" s="100"/>
      <c r="N2051" s="100"/>
      <c r="O2051" s="130"/>
      <c r="P2051" s="130"/>
    </row>
    <row r="2052" spans="1:16">
      <c r="A2052" s="155"/>
      <c r="B2052" s="156"/>
      <c r="C2052" s="160"/>
      <c r="D2052" s="159"/>
      <c r="E2052" s="160"/>
      <c r="F2052" s="160"/>
      <c r="G2052" s="160"/>
      <c r="H2052" s="157"/>
      <c r="I2052" s="160"/>
      <c r="J2052" s="160"/>
      <c r="K2052" s="160"/>
      <c r="L2052" s="159"/>
      <c r="M2052" s="100"/>
      <c r="N2052" s="100"/>
      <c r="O2052" s="130"/>
      <c r="P2052" s="130"/>
    </row>
    <row r="2053" spans="1:16">
      <c r="A2053" s="155"/>
      <c r="B2053" s="156"/>
      <c r="C2053" s="160"/>
      <c r="D2053" s="159"/>
      <c r="E2053" s="160"/>
      <c r="F2053" s="160"/>
      <c r="G2053" s="160"/>
      <c r="H2053" s="157"/>
      <c r="I2053" s="160"/>
      <c r="J2053" s="160"/>
      <c r="K2053" s="160"/>
      <c r="L2053" s="159"/>
      <c r="M2053" s="100"/>
      <c r="N2053" s="100"/>
      <c r="O2053" s="130"/>
      <c r="P2053" s="130"/>
    </row>
    <row r="2054" spans="1:16">
      <c r="A2054" s="155"/>
      <c r="B2054" s="156"/>
      <c r="C2054" s="160"/>
      <c r="D2054" s="159"/>
      <c r="E2054" s="160"/>
      <c r="F2054" s="160"/>
      <c r="G2054" s="160"/>
      <c r="H2054" s="157"/>
      <c r="I2054" s="157"/>
      <c r="J2054" s="160"/>
      <c r="K2054" s="160"/>
      <c r="L2054" s="159"/>
      <c r="M2054" s="100"/>
      <c r="N2054" s="100"/>
      <c r="O2054" s="130"/>
      <c r="P2054" s="130"/>
    </row>
    <row r="2055" spans="1:16">
      <c r="A2055" s="155"/>
      <c r="B2055" s="156"/>
      <c r="C2055" s="160"/>
      <c r="D2055" s="159"/>
      <c r="E2055" s="160"/>
      <c r="F2055" s="160"/>
      <c r="G2055" s="160"/>
      <c r="H2055" s="157"/>
      <c r="I2055" s="160"/>
      <c r="J2055" s="160"/>
      <c r="K2055" s="160"/>
      <c r="L2055" s="159"/>
      <c r="M2055" s="100"/>
      <c r="N2055" s="100"/>
      <c r="O2055" s="130"/>
      <c r="P2055" s="130"/>
    </row>
    <row r="2056" spans="1:16">
      <c r="A2056" s="155"/>
      <c r="B2056" s="156"/>
      <c r="C2056" s="160"/>
      <c r="D2056" s="159"/>
      <c r="E2056" s="160"/>
      <c r="F2056" s="160"/>
      <c r="G2056" s="160"/>
      <c r="H2056" s="157"/>
      <c r="I2056" s="157"/>
      <c r="J2056" s="160"/>
      <c r="K2056" s="160"/>
      <c r="L2056" s="159"/>
      <c r="M2056" s="100"/>
      <c r="N2056" s="100"/>
      <c r="O2056" s="130"/>
      <c r="P2056" s="130"/>
    </row>
    <row r="2057" spans="1:16">
      <c r="A2057" s="155"/>
      <c r="B2057" s="156"/>
      <c r="C2057" s="160"/>
      <c r="D2057" s="159"/>
      <c r="E2057" s="160"/>
      <c r="F2057" s="160"/>
      <c r="G2057" s="160"/>
      <c r="H2057" s="160"/>
      <c r="I2057" s="160"/>
      <c r="J2057" s="160"/>
      <c r="K2057" s="160"/>
      <c r="L2057" s="159"/>
      <c r="M2057" s="100"/>
      <c r="N2057" s="100"/>
      <c r="O2057" s="130"/>
      <c r="P2057" s="130"/>
    </row>
    <row r="2058" spans="1:16">
      <c r="A2058" s="155"/>
      <c r="B2058" s="156"/>
      <c r="C2058" s="160"/>
      <c r="D2058" s="159"/>
      <c r="E2058" s="160"/>
      <c r="F2058" s="160"/>
      <c r="G2058" s="160"/>
      <c r="H2058" s="160"/>
      <c r="I2058" s="160"/>
      <c r="J2058" s="160"/>
      <c r="K2058" s="160"/>
      <c r="L2058" s="159"/>
      <c r="M2058" s="100"/>
      <c r="N2058" s="100"/>
      <c r="O2058" s="130"/>
      <c r="P2058" s="130"/>
    </row>
    <row r="2059" spans="1:16">
      <c r="A2059" s="155"/>
      <c r="B2059" s="156"/>
      <c r="C2059" s="160"/>
      <c r="D2059" s="159"/>
      <c r="E2059" s="160"/>
      <c r="F2059" s="160"/>
      <c r="G2059" s="160"/>
      <c r="H2059" s="160"/>
      <c r="I2059" s="160"/>
      <c r="J2059" s="160"/>
      <c r="K2059" s="160"/>
      <c r="L2059" s="159"/>
      <c r="M2059" s="100"/>
      <c r="N2059" s="100"/>
      <c r="O2059" s="130"/>
      <c r="P2059" s="130"/>
    </row>
    <row r="2060" spans="1:16">
      <c r="A2060" s="155"/>
      <c r="B2060" s="156"/>
      <c r="C2060" s="160"/>
      <c r="D2060" s="159"/>
      <c r="E2060" s="160"/>
      <c r="F2060" s="160"/>
      <c r="G2060" s="160"/>
      <c r="H2060" s="157"/>
      <c r="I2060" s="157"/>
      <c r="J2060" s="160"/>
      <c r="K2060" s="160"/>
      <c r="L2060" s="159"/>
      <c r="M2060" s="100"/>
      <c r="N2060" s="100"/>
      <c r="O2060" s="130"/>
      <c r="P2060" s="130"/>
    </row>
    <row r="2061" spans="1:16">
      <c r="A2061" s="155"/>
      <c r="B2061" s="156"/>
      <c r="C2061" s="160"/>
      <c r="D2061" s="159"/>
      <c r="E2061" s="160"/>
      <c r="F2061" s="160"/>
      <c r="G2061" s="160"/>
      <c r="H2061" s="157"/>
      <c r="I2061" s="160"/>
      <c r="J2061" s="160"/>
      <c r="K2061" s="160"/>
      <c r="L2061" s="159"/>
      <c r="M2061" s="100"/>
      <c r="N2061" s="100"/>
      <c r="O2061" s="130"/>
      <c r="P2061" s="130"/>
    </row>
    <row r="2062" spans="1:16">
      <c r="A2062" s="155"/>
      <c r="B2062" s="156"/>
      <c r="C2062" s="160"/>
      <c r="D2062" s="159"/>
      <c r="E2062" s="160"/>
      <c r="F2062" s="160"/>
      <c r="G2062" s="160"/>
      <c r="H2062" s="157"/>
      <c r="I2062" s="160"/>
      <c r="J2062" s="160"/>
      <c r="K2062" s="160"/>
      <c r="L2062" s="159"/>
      <c r="M2062" s="100"/>
      <c r="N2062" s="100"/>
      <c r="O2062" s="130"/>
      <c r="P2062" s="130"/>
    </row>
    <row r="2063" spans="1:16">
      <c r="A2063" s="155"/>
      <c r="B2063" s="156"/>
      <c r="C2063" s="160"/>
      <c r="D2063" s="159"/>
      <c r="E2063" s="160"/>
      <c r="F2063" s="160"/>
      <c r="G2063" s="160"/>
      <c r="H2063" s="157"/>
      <c r="I2063" s="160"/>
      <c r="J2063" s="160"/>
      <c r="K2063" s="160"/>
      <c r="L2063" s="159"/>
      <c r="M2063" s="100"/>
      <c r="N2063" s="100"/>
      <c r="O2063" s="130"/>
      <c r="P2063" s="130"/>
    </row>
    <row r="2064" spans="1:16">
      <c r="A2064" s="155"/>
      <c r="B2064" s="156"/>
      <c r="C2064" s="160"/>
      <c r="D2064" s="159"/>
      <c r="E2064" s="160"/>
      <c r="F2064" s="160"/>
      <c r="G2064" s="160"/>
      <c r="H2064" s="157"/>
      <c r="I2064" s="157"/>
      <c r="J2064" s="160"/>
      <c r="K2064" s="160"/>
      <c r="L2064" s="159"/>
      <c r="M2064" s="100"/>
      <c r="N2064" s="100"/>
      <c r="O2064" s="130"/>
      <c r="P2064" s="130"/>
    </row>
    <row r="2065" spans="1:16">
      <c r="A2065" s="155"/>
      <c r="B2065" s="156"/>
      <c r="C2065" s="160"/>
      <c r="D2065" s="159"/>
      <c r="E2065" s="160"/>
      <c r="F2065" s="160"/>
      <c r="G2065" s="160"/>
      <c r="H2065" s="157"/>
      <c r="I2065" s="157"/>
      <c r="J2065" s="160"/>
      <c r="K2065" s="160"/>
      <c r="L2065" s="159"/>
      <c r="M2065" s="100"/>
      <c r="N2065" s="100"/>
      <c r="O2065" s="130"/>
      <c r="P2065" s="130"/>
    </row>
    <row r="2066" spans="1:16">
      <c r="A2066" s="155"/>
      <c r="B2066" s="156"/>
      <c r="C2066" s="160"/>
      <c r="D2066" s="159"/>
      <c r="E2066" s="160"/>
      <c r="F2066" s="160"/>
      <c r="G2066" s="160"/>
      <c r="H2066" s="157"/>
      <c r="I2066" s="160"/>
      <c r="J2066" s="160"/>
      <c r="K2066" s="160"/>
      <c r="L2066" s="159"/>
      <c r="M2066" s="100"/>
      <c r="N2066" s="100"/>
      <c r="O2066" s="130"/>
      <c r="P2066" s="130"/>
    </row>
    <row r="2067" spans="1:16">
      <c r="A2067" s="155"/>
      <c r="B2067" s="156"/>
      <c r="C2067" s="160"/>
      <c r="D2067" s="159"/>
      <c r="E2067" s="160"/>
      <c r="F2067" s="160"/>
      <c r="G2067" s="160"/>
      <c r="H2067" s="157"/>
      <c r="I2067" s="157"/>
      <c r="J2067" s="160"/>
      <c r="K2067" s="160"/>
      <c r="L2067" s="159"/>
      <c r="M2067" s="100"/>
      <c r="N2067" s="100"/>
      <c r="O2067" s="130"/>
      <c r="P2067" s="130"/>
    </row>
    <row r="2068" spans="1:16">
      <c r="A2068" s="155"/>
      <c r="B2068" s="156"/>
      <c r="C2068" s="160"/>
      <c r="D2068" s="159"/>
      <c r="E2068" s="160"/>
      <c r="F2068" s="160"/>
      <c r="G2068" s="160"/>
      <c r="H2068" s="157"/>
      <c r="I2068" s="157"/>
      <c r="J2068" s="160"/>
      <c r="K2068" s="160"/>
      <c r="L2068" s="159"/>
      <c r="M2068" s="100"/>
      <c r="N2068" s="100"/>
      <c r="O2068" s="130"/>
      <c r="P2068" s="130"/>
    </row>
    <row r="2069" spans="1:16">
      <c r="A2069" s="155"/>
      <c r="B2069" s="156"/>
      <c r="C2069" s="160"/>
      <c r="D2069" s="159"/>
      <c r="E2069" s="160"/>
      <c r="F2069" s="160"/>
      <c r="G2069" s="160"/>
      <c r="H2069" s="157"/>
      <c r="I2069" s="160"/>
      <c r="J2069" s="160"/>
      <c r="K2069" s="160"/>
      <c r="L2069" s="159"/>
      <c r="M2069" s="100"/>
      <c r="N2069" s="100"/>
      <c r="O2069" s="130"/>
      <c r="P2069" s="130"/>
    </row>
    <row r="2070" spans="1:16">
      <c r="A2070" s="155"/>
      <c r="B2070" s="156"/>
      <c r="C2070" s="160"/>
      <c r="D2070" s="159"/>
      <c r="E2070" s="160"/>
      <c r="F2070" s="160"/>
      <c r="G2070" s="160"/>
      <c r="H2070" s="157"/>
      <c r="I2070" s="157"/>
      <c r="J2070" s="160"/>
      <c r="K2070" s="160"/>
      <c r="L2070" s="159"/>
      <c r="M2070" s="100"/>
      <c r="N2070" s="100"/>
      <c r="O2070" s="130"/>
      <c r="P2070" s="130"/>
    </row>
    <row r="2071" spans="1:16">
      <c r="A2071" s="155"/>
      <c r="B2071" s="156"/>
      <c r="C2071" s="160"/>
      <c r="D2071" s="159"/>
      <c r="E2071" s="160"/>
      <c r="F2071" s="160"/>
      <c r="G2071" s="160"/>
      <c r="H2071" s="157"/>
      <c r="I2071" s="160"/>
      <c r="J2071" s="160"/>
      <c r="K2071" s="157"/>
      <c r="L2071" s="159"/>
      <c r="M2071" s="100"/>
      <c r="N2071" s="100"/>
      <c r="O2071" s="130"/>
      <c r="P2071" s="130"/>
    </row>
    <row r="2072" spans="1:16">
      <c r="A2072" s="155"/>
      <c r="B2072" s="156"/>
      <c r="C2072" s="160"/>
      <c r="D2072" s="159"/>
      <c r="E2072" s="160"/>
      <c r="F2072" s="160"/>
      <c r="G2072" s="160"/>
      <c r="H2072" s="157"/>
      <c r="I2072" s="160"/>
      <c r="J2072" s="160"/>
      <c r="K2072" s="157"/>
      <c r="L2072" s="159"/>
      <c r="M2072" s="100"/>
      <c r="N2072" s="100"/>
      <c r="O2072" s="130"/>
      <c r="P2072" s="130"/>
    </row>
    <row r="2073" spans="1:16">
      <c r="A2073" s="155"/>
      <c r="B2073" s="156"/>
      <c r="C2073" s="160"/>
      <c r="D2073" s="159"/>
      <c r="E2073" s="160"/>
      <c r="F2073" s="160"/>
      <c r="G2073" s="160"/>
      <c r="H2073" s="157"/>
      <c r="I2073" s="157"/>
      <c r="J2073" s="160"/>
      <c r="K2073" s="160"/>
      <c r="L2073" s="159"/>
      <c r="M2073" s="100"/>
      <c r="N2073" s="100"/>
      <c r="O2073" s="130"/>
      <c r="P2073" s="130"/>
    </row>
    <row r="2074" spans="1:16">
      <c r="A2074" s="155"/>
      <c r="B2074" s="156"/>
      <c r="C2074" s="160"/>
      <c r="D2074" s="159"/>
      <c r="E2074" s="160"/>
      <c r="F2074" s="160"/>
      <c r="G2074" s="160"/>
      <c r="H2074" s="157"/>
      <c r="I2074" s="160"/>
      <c r="J2074" s="160"/>
      <c r="K2074" s="160"/>
      <c r="L2074" s="159"/>
      <c r="M2074" s="100"/>
      <c r="N2074" s="100"/>
      <c r="O2074" s="130"/>
      <c r="P2074" s="130"/>
    </row>
    <row r="2075" spans="1:16">
      <c r="A2075" s="155"/>
      <c r="B2075" s="156"/>
      <c r="C2075" s="160"/>
      <c r="D2075" s="159"/>
      <c r="E2075" s="160"/>
      <c r="F2075" s="160"/>
      <c r="G2075" s="160"/>
      <c r="H2075" s="157"/>
      <c r="I2075" s="160"/>
      <c r="J2075" s="160"/>
      <c r="K2075" s="160"/>
      <c r="L2075" s="159"/>
      <c r="M2075" s="100"/>
      <c r="N2075" s="100"/>
      <c r="O2075" s="130"/>
      <c r="P2075" s="130"/>
    </row>
    <row r="2076" spans="1:16">
      <c r="A2076" s="155"/>
      <c r="B2076" s="156"/>
      <c r="C2076" s="160"/>
      <c r="D2076" s="159"/>
      <c r="E2076" s="160"/>
      <c r="F2076" s="160"/>
      <c r="G2076" s="160"/>
      <c r="H2076" s="157"/>
      <c r="I2076" s="157"/>
      <c r="J2076" s="160"/>
      <c r="K2076" s="160"/>
      <c r="L2076" s="159"/>
      <c r="M2076" s="100"/>
      <c r="N2076" s="100"/>
      <c r="O2076" s="130"/>
      <c r="P2076" s="130"/>
    </row>
    <row r="2077" spans="1:16">
      <c r="A2077" s="155"/>
      <c r="B2077" s="156"/>
      <c r="C2077" s="160"/>
      <c r="D2077" s="159"/>
      <c r="E2077" s="160"/>
      <c r="F2077" s="160"/>
      <c r="G2077" s="160"/>
      <c r="H2077" s="157"/>
      <c r="I2077" s="160"/>
      <c r="J2077" s="160"/>
      <c r="K2077" s="157"/>
      <c r="L2077" s="159"/>
      <c r="M2077" s="100"/>
      <c r="N2077" s="100"/>
      <c r="O2077" s="130"/>
      <c r="P2077" s="130"/>
    </row>
    <row r="2078" spans="1:16">
      <c r="A2078" s="155"/>
      <c r="B2078" s="156"/>
      <c r="C2078" s="160"/>
      <c r="D2078" s="159"/>
      <c r="E2078" s="160"/>
      <c r="F2078" s="160"/>
      <c r="G2078" s="160"/>
      <c r="H2078" s="157"/>
      <c r="I2078" s="160"/>
      <c r="J2078" s="160"/>
      <c r="K2078" s="157"/>
      <c r="L2078" s="159"/>
      <c r="M2078" s="100"/>
      <c r="N2078" s="100"/>
      <c r="O2078" s="130"/>
      <c r="P2078" s="130"/>
    </row>
    <row r="2079" spans="1:16">
      <c r="A2079" s="155"/>
      <c r="B2079" s="156"/>
      <c r="C2079" s="160"/>
      <c r="D2079" s="159"/>
      <c r="E2079" s="160"/>
      <c r="F2079" s="160"/>
      <c r="G2079" s="160"/>
      <c r="H2079" s="157"/>
      <c r="I2079" s="160"/>
      <c r="J2079" s="160"/>
      <c r="K2079" s="157"/>
      <c r="L2079" s="159"/>
      <c r="M2079" s="100"/>
      <c r="N2079" s="100"/>
      <c r="O2079" s="130"/>
      <c r="P2079" s="130"/>
    </row>
    <row r="2080" spans="1:16">
      <c r="A2080" s="155"/>
      <c r="B2080" s="156"/>
      <c r="C2080" s="160"/>
      <c r="D2080" s="159"/>
      <c r="E2080" s="160"/>
      <c r="F2080" s="160"/>
      <c r="G2080" s="160"/>
      <c r="H2080" s="157"/>
      <c r="I2080" s="160"/>
      <c r="J2080" s="160"/>
      <c r="K2080" s="160"/>
      <c r="L2080" s="159"/>
      <c r="M2080" s="100"/>
      <c r="N2080" s="100"/>
      <c r="O2080" s="130"/>
      <c r="P2080" s="130"/>
    </row>
    <row r="2081" spans="1:16">
      <c r="A2081" s="155"/>
      <c r="B2081" s="156"/>
      <c r="C2081" s="160"/>
      <c r="D2081" s="159"/>
      <c r="E2081" s="160"/>
      <c r="F2081" s="160"/>
      <c r="G2081" s="160"/>
      <c r="H2081" s="157"/>
      <c r="I2081" s="160"/>
      <c r="J2081" s="160"/>
      <c r="K2081" s="160"/>
      <c r="L2081" s="159"/>
      <c r="M2081" s="100"/>
      <c r="N2081" s="100"/>
      <c r="O2081" s="130"/>
      <c r="P2081" s="130"/>
    </row>
    <row r="2082" spans="1:16">
      <c r="A2082" s="155"/>
      <c r="B2082" s="156"/>
      <c r="C2082" s="160"/>
      <c r="D2082" s="159"/>
      <c r="E2082" s="160"/>
      <c r="F2082" s="160"/>
      <c r="G2082" s="160"/>
      <c r="H2082" s="157"/>
      <c r="I2082" s="160"/>
      <c r="J2082" s="160"/>
      <c r="K2082" s="160"/>
      <c r="L2082" s="159"/>
      <c r="M2082" s="100"/>
      <c r="N2082" s="100"/>
      <c r="O2082" s="130"/>
      <c r="P2082" s="130"/>
    </row>
    <row r="2083" spans="1:16">
      <c r="A2083" s="155"/>
      <c r="B2083" s="156"/>
      <c r="C2083" s="160"/>
      <c r="D2083" s="159"/>
      <c r="E2083" s="160"/>
      <c r="F2083" s="160"/>
      <c r="G2083" s="160"/>
      <c r="H2083" s="157"/>
      <c r="I2083" s="157"/>
      <c r="J2083" s="160"/>
      <c r="K2083" s="160"/>
      <c r="L2083" s="159"/>
      <c r="M2083" s="100"/>
      <c r="N2083" s="100"/>
      <c r="O2083" s="130"/>
      <c r="P2083" s="130"/>
    </row>
    <row r="2084" spans="1:16">
      <c r="A2084" s="155"/>
      <c r="B2084" s="156"/>
      <c r="C2084" s="160"/>
      <c r="D2084" s="159"/>
      <c r="E2084" s="160"/>
      <c r="F2084" s="160"/>
      <c r="G2084" s="160"/>
      <c r="H2084" s="157"/>
      <c r="I2084" s="160"/>
      <c r="J2084" s="160"/>
      <c r="K2084" s="160"/>
      <c r="L2084" s="159"/>
      <c r="M2084" s="100"/>
      <c r="N2084" s="100"/>
      <c r="O2084" s="130"/>
      <c r="P2084" s="130"/>
    </row>
    <row r="2085" spans="1:16">
      <c r="A2085" s="155"/>
      <c r="B2085" s="156"/>
      <c r="C2085" s="160"/>
      <c r="D2085" s="159"/>
      <c r="E2085" s="160"/>
      <c r="F2085" s="160"/>
      <c r="G2085" s="160"/>
      <c r="H2085" s="157"/>
      <c r="I2085" s="160"/>
      <c r="J2085" s="160"/>
      <c r="K2085" s="160"/>
      <c r="L2085" s="159"/>
      <c r="M2085" s="100"/>
      <c r="N2085" s="100"/>
      <c r="O2085" s="130"/>
      <c r="P2085" s="130"/>
    </row>
    <row r="2086" spans="1:16">
      <c r="A2086" s="155"/>
      <c r="B2086" s="156"/>
      <c r="C2086" s="160"/>
      <c r="D2086" s="159"/>
      <c r="E2086" s="160"/>
      <c r="F2086" s="160"/>
      <c r="G2086" s="160"/>
      <c r="H2086" s="157"/>
      <c r="I2086" s="157"/>
      <c r="J2086" s="160"/>
      <c r="K2086" s="160"/>
      <c r="L2086" s="159"/>
      <c r="M2086" s="100"/>
      <c r="N2086" s="100"/>
      <c r="O2086" s="130"/>
      <c r="P2086" s="130"/>
    </row>
    <row r="2087" spans="1:16">
      <c r="A2087" s="155"/>
      <c r="B2087" s="156"/>
      <c r="C2087" s="160"/>
      <c r="D2087" s="159"/>
      <c r="E2087" s="160"/>
      <c r="F2087" s="160"/>
      <c r="G2087" s="160"/>
      <c r="H2087" s="157"/>
      <c r="I2087" s="160"/>
      <c r="J2087" s="160"/>
      <c r="K2087" s="160"/>
      <c r="L2087" s="159"/>
      <c r="M2087" s="100"/>
      <c r="N2087" s="100"/>
      <c r="O2087" s="130"/>
      <c r="P2087" s="130"/>
    </row>
    <row r="2088" spans="1:16">
      <c r="A2088" s="155"/>
      <c r="B2088" s="156"/>
      <c r="C2088" s="160"/>
      <c r="D2088" s="159"/>
      <c r="E2088" s="160"/>
      <c r="F2088" s="160"/>
      <c r="G2088" s="160"/>
      <c r="H2088" s="157"/>
      <c r="I2088" s="160"/>
      <c r="J2088" s="160"/>
      <c r="K2088" s="160"/>
      <c r="L2088" s="159"/>
      <c r="M2088" s="100"/>
      <c r="N2088" s="100"/>
      <c r="O2088" s="130"/>
      <c r="P2088" s="130"/>
    </row>
    <row r="2089" spans="1:16">
      <c r="A2089" s="155"/>
      <c r="B2089" s="156"/>
      <c r="C2089" s="160"/>
      <c r="D2089" s="159"/>
      <c r="E2089" s="160"/>
      <c r="F2089" s="160"/>
      <c r="G2089" s="160"/>
      <c r="H2089" s="157"/>
      <c r="I2089" s="160"/>
      <c r="J2089" s="160"/>
      <c r="K2089" s="160"/>
      <c r="L2089" s="159"/>
      <c r="M2089" s="100"/>
      <c r="N2089" s="100"/>
      <c r="O2089" s="130"/>
      <c r="P2089" s="130"/>
    </row>
    <row r="2090" spans="1:16">
      <c r="A2090" s="155"/>
      <c r="B2090" s="156"/>
      <c r="C2090" s="160"/>
      <c r="D2090" s="159"/>
      <c r="E2090" s="160"/>
      <c r="F2090" s="160"/>
      <c r="G2090" s="160"/>
      <c r="H2090" s="157"/>
      <c r="I2090" s="157"/>
      <c r="J2090" s="160"/>
      <c r="K2090" s="160"/>
      <c r="L2090" s="159"/>
      <c r="M2090" s="100"/>
      <c r="N2090" s="100"/>
      <c r="O2090" s="130"/>
      <c r="P2090" s="130"/>
    </row>
    <row r="2091" spans="1:16">
      <c r="A2091" s="155"/>
      <c r="B2091" s="156"/>
      <c r="C2091" s="160"/>
      <c r="D2091" s="159"/>
      <c r="E2091" s="160"/>
      <c r="F2091" s="160"/>
      <c r="G2091" s="160"/>
      <c r="H2091" s="157"/>
      <c r="I2091" s="157"/>
      <c r="J2091" s="160"/>
      <c r="K2091" s="160"/>
      <c r="L2091" s="159"/>
      <c r="M2091" s="100"/>
      <c r="N2091" s="100"/>
      <c r="O2091" s="130"/>
      <c r="P2091" s="130"/>
    </row>
    <row r="2092" spans="1:16">
      <c r="A2092" s="155"/>
      <c r="B2092" s="156"/>
      <c r="C2092" s="160"/>
      <c r="D2092" s="159"/>
      <c r="E2092" s="160"/>
      <c r="F2092" s="160"/>
      <c r="G2092" s="160"/>
      <c r="H2092" s="157"/>
      <c r="I2092" s="157"/>
      <c r="J2092" s="157"/>
      <c r="K2092" s="157"/>
      <c r="L2092" s="159"/>
      <c r="M2092" s="100"/>
      <c r="N2092" s="100"/>
      <c r="O2092" s="130"/>
      <c r="P2092" s="130"/>
    </row>
    <row r="2093" spans="1:16">
      <c r="A2093" s="155"/>
      <c r="B2093" s="156"/>
      <c r="C2093" s="160"/>
      <c r="D2093" s="159"/>
      <c r="E2093" s="160"/>
      <c r="F2093" s="160"/>
      <c r="G2093" s="160"/>
      <c r="H2093" s="157"/>
      <c r="I2093" s="160"/>
      <c r="J2093" s="160"/>
      <c r="K2093" s="160"/>
      <c r="L2093" s="159"/>
      <c r="M2093" s="100"/>
      <c r="N2093" s="100"/>
      <c r="O2093" s="130"/>
      <c r="P2093" s="130"/>
    </row>
    <row r="2094" spans="1:16">
      <c r="A2094" s="155"/>
      <c r="B2094" s="156"/>
      <c r="C2094" s="160"/>
      <c r="D2094" s="159"/>
      <c r="E2094" s="160"/>
      <c r="F2094" s="160"/>
      <c r="G2094" s="160"/>
      <c r="H2094" s="157"/>
      <c r="I2094" s="160"/>
      <c r="J2094" s="160"/>
      <c r="K2094" s="160"/>
      <c r="L2094" s="159"/>
      <c r="M2094" s="100"/>
      <c r="N2094" s="100"/>
      <c r="O2094" s="130"/>
      <c r="P2094" s="130"/>
    </row>
    <row r="2095" spans="1:16">
      <c r="A2095" s="155"/>
      <c r="B2095" s="156"/>
      <c r="C2095" s="160"/>
      <c r="D2095" s="159"/>
      <c r="E2095" s="160"/>
      <c r="F2095" s="160"/>
      <c r="G2095" s="160"/>
      <c r="H2095" s="157"/>
      <c r="I2095" s="160"/>
      <c r="J2095" s="160"/>
      <c r="K2095" s="160"/>
      <c r="L2095" s="159"/>
      <c r="M2095" s="100"/>
      <c r="N2095" s="100"/>
      <c r="O2095" s="130"/>
      <c r="P2095" s="130"/>
    </row>
    <row r="2096" spans="1:16">
      <c r="A2096" s="155"/>
      <c r="B2096" s="156"/>
      <c r="C2096" s="160"/>
      <c r="D2096" s="159"/>
      <c r="E2096" s="160"/>
      <c r="F2096" s="160"/>
      <c r="G2096" s="160"/>
      <c r="H2096" s="157"/>
      <c r="I2096" s="160"/>
      <c r="J2096" s="160"/>
      <c r="K2096" s="160"/>
      <c r="L2096" s="159"/>
      <c r="M2096" s="100"/>
      <c r="N2096" s="100"/>
      <c r="O2096" s="130"/>
      <c r="P2096" s="130"/>
    </row>
    <row r="2097" spans="1:16">
      <c r="A2097" s="155"/>
      <c r="B2097" s="156"/>
      <c r="C2097" s="160"/>
      <c r="D2097" s="159"/>
      <c r="E2097" s="160"/>
      <c r="F2097" s="160"/>
      <c r="G2097" s="160"/>
      <c r="H2097" s="157"/>
      <c r="I2097" s="160"/>
      <c r="J2097" s="160"/>
      <c r="K2097" s="160"/>
      <c r="L2097" s="159"/>
      <c r="M2097" s="100"/>
      <c r="N2097" s="100"/>
      <c r="O2097" s="130"/>
      <c r="P2097" s="130"/>
    </row>
    <row r="2098" spans="1:16">
      <c r="A2098" s="155"/>
      <c r="B2098" s="156"/>
      <c r="C2098" s="160"/>
      <c r="D2098" s="159"/>
      <c r="E2098" s="160"/>
      <c r="F2098" s="160"/>
      <c r="G2098" s="160"/>
      <c r="H2098" s="157"/>
      <c r="I2098" s="160"/>
      <c r="J2098" s="160"/>
      <c r="K2098" s="160"/>
      <c r="L2098" s="159"/>
      <c r="M2098" s="100"/>
      <c r="N2098" s="100"/>
      <c r="O2098" s="130"/>
      <c r="P2098" s="130"/>
    </row>
    <row r="2099" spans="1:16">
      <c r="A2099" s="155"/>
      <c r="B2099" s="156"/>
      <c r="C2099" s="160"/>
      <c r="D2099" s="159"/>
      <c r="E2099" s="160"/>
      <c r="F2099" s="160"/>
      <c r="G2099" s="160"/>
      <c r="H2099" s="157"/>
      <c r="I2099" s="160"/>
      <c r="J2099" s="160"/>
      <c r="K2099" s="160"/>
      <c r="L2099" s="159"/>
      <c r="M2099" s="100"/>
      <c r="N2099" s="100"/>
      <c r="O2099" s="130"/>
      <c r="P2099" s="130"/>
    </row>
    <row r="2100" spans="1:16">
      <c r="A2100" s="155"/>
      <c r="B2100" s="156"/>
      <c r="C2100" s="160"/>
      <c r="D2100" s="159"/>
      <c r="E2100" s="160"/>
      <c r="F2100" s="160"/>
      <c r="G2100" s="160"/>
      <c r="H2100" s="157"/>
      <c r="I2100" s="157"/>
      <c r="J2100" s="160"/>
      <c r="K2100" s="160"/>
      <c r="L2100" s="159"/>
      <c r="M2100" s="100"/>
      <c r="N2100" s="100"/>
      <c r="O2100" s="130"/>
      <c r="P2100" s="130"/>
    </row>
    <row r="2101" spans="1:16">
      <c r="A2101" s="155"/>
      <c r="B2101" s="156"/>
      <c r="C2101" s="160"/>
      <c r="D2101" s="159"/>
      <c r="E2101" s="160"/>
      <c r="F2101" s="160"/>
      <c r="G2101" s="160"/>
      <c r="H2101" s="157"/>
      <c r="I2101" s="160"/>
      <c r="J2101" s="160"/>
      <c r="K2101" s="160"/>
      <c r="L2101" s="159"/>
      <c r="M2101" s="100"/>
      <c r="N2101" s="100"/>
      <c r="O2101" s="130"/>
      <c r="P2101" s="130"/>
    </row>
    <row r="2102" spans="1:16">
      <c r="A2102" s="155"/>
      <c r="B2102" s="156"/>
      <c r="C2102" s="160"/>
      <c r="D2102" s="159"/>
      <c r="E2102" s="160"/>
      <c r="F2102" s="160"/>
      <c r="G2102" s="160"/>
      <c r="H2102" s="157"/>
      <c r="I2102" s="160"/>
      <c r="J2102" s="160"/>
      <c r="K2102" s="160"/>
      <c r="L2102" s="159"/>
      <c r="M2102" s="100"/>
      <c r="N2102" s="100"/>
      <c r="O2102" s="130"/>
      <c r="P2102" s="130"/>
    </row>
    <row r="2103" spans="1:16">
      <c r="A2103" s="155"/>
      <c r="B2103" s="156"/>
      <c r="C2103" s="160"/>
      <c r="D2103" s="159"/>
      <c r="E2103" s="160"/>
      <c r="F2103" s="160"/>
      <c r="G2103" s="160"/>
      <c r="H2103" s="157"/>
      <c r="I2103" s="160"/>
      <c r="J2103" s="160"/>
      <c r="K2103" s="160"/>
      <c r="L2103" s="159"/>
      <c r="M2103" s="100"/>
      <c r="N2103" s="100"/>
      <c r="O2103" s="130"/>
      <c r="P2103" s="130"/>
    </row>
    <row r="2104" spans="1:16">
      <c r="A2104" s="155"/>
      <c r="B2104" s="156"/>
      <c r="C2104" s="160"/>
      <c r="D2104" s="159"/>
      <c r="E2104" s="160"/>
      <c r="F2104" s="160"/>
      <c r="G2104" s="160"/>
      <c r="H2104" s="157"/>
      <c r="I2104" s="160"/>
      <c r="J2104" s="157"/>
      <c r="K2104" s="157"/>
      <c r="L2104" s="159"/>
      <c r="M2104" s="100"/>
      <c r="N2104" s="100"/>
      <c r="O2104" s="130"/>
      <c r="P2104" s="130"/>
    </row>
    <row r="2105" spans="1:16">
      <c r="A2105" s="155"/>
      <c r="B2105" s="156"/>
      <c r="C2105" s="160"/>
      <c r="D2105" s="159"/>
      <c r="E2105" s="160"/>
      <c r="F2105" s="160"/>
      <c r="G2105" s="160"/>
      <c r="H2105" s="157"/>
      <c r="I2105" s="160"/>
      <c r="J2105" s="157"/>
      <c r="K2105" s="160"/>
      <c r="L2105" s="159"/>
      <c r="M2105" s="100"/>
      <c r="N2105" s="100"/>
      <c r="O2105" s="130"/>
      <c r="P2105" s="130"/>
    </row>
    <row r="2106" spans="1:16">
      <c r="A2106" s="155"/>
      <c r="B2106" s="156"/>
      <c r="C2106" s="160"/>
      <c r="D2106" s="159"/>
      <c r="E2106" s="160"/>
      <c r="F2106" s="160"/>
      <c r="G2106" s="160"/>
      <c r="H2106" s="157"/>
      <c r="I2106" s="157"/>
      <c r="J2106" s="157"/>
      <c r="K2106" s="157"/>
      <c r="L2106" s="159"/>
      <c r="M2106" s="100"/>
      <c r="N2106" s="100"/>
      <c r="O2106" s="130"/>
      <c r="P2106" s="130"/>
    </row>
    <row r="2107" spans="1:16">
      <c r="A2107" s="155"/>
      <c r="B2107" s="156"/>
      <c r="C2107" s="160"/>
      <c r="D2107" s="159"/>
      <c r="E2107" s="160"/>
      <c r="F2107" s="160"/>
      <c r="G2107" s="160"/>
      <c r="H2107" s="157"/>
      <c r="I2107" s="157"/>
      <c r="J2107" s="157"/>
      <c r="K2107" s="157"/>
      <c r="L2107" s="159"/>
      <c r="M2107" s="100"/>
      <c r="N2107" s="100"/>
      <c r="O2107" s="130"/>
      <c r="P2107" s="130"/>
    </row>
    <row r="2108" spans="1:16">
      <c r="A2108" s="155"/>
      <c r="B2108" s="156"/>
      <c r="C2108" s="160"/>
      <c r="D2108" s="159"/>
      <c r="E2108" s="157"/>
      <c r="F2108" s="160"/>
      <c r="G2108" s="160"/>
      <c r="H2108" s="157"/>
      <c r="I2108" s="160"/>
      <c r="J2108" s="157"/>
      <c r="K2108" s="157"/>
      <c r="L2108" s="159"/>
      <c r="M2108" s="100"/>
      <c r="N2108" s="100"/>
      <c r="O2108" s="130"/>
      <c r="P2108" s="130"/>
    </row>
    <row r="2109" spans="1:16">
      <c r="A2109" s="155"/>
      <c r="B2109" s="156"/>
      <c r="C2109" s="160"/>
      <c r="D2109" s="159"/>
      <c r="E2109" s="157"/>
      <c r="F2109" s="157"/>
      <c r="G2109" s="160"/>
      <c r="H2109" s="157"/>
      <c r="I2109" s="157"/>
      <c r="J2109" s="157"/>
      <c r="K2109" s="157"/>
      <c r="L2109" s="159"/>
      <c r="M2109" s="100"/>
      <c r="N2109" s="100"/>
      <c r="O2109" s="130"/>
      <c r="P2109" s="130"/>
    </row>
    <row r="2110" spans="1:16">
      <c r="A2110" s="155"/>
      <c r="B2110" s="156"/>
      <c r="C2110" s="160"/>
      <c r="D2110" s="159"/>
      <c r="E2110" s="157"/>
      <c r="F2110" s="157"/>
      <c r="G2110" s="160"/>
      <c r="H2110" s="157"/>
      <c r="I2110" s="160"/>
      <c r="J2110" s="157"/>
      <c r="K2110" s="157"/>
      <c r="L2110" s="159"/>
      <c r="M2110" s="100"/>
      <c r="N2110" s="100"/>
      <c r="O2110" s="130"/>
      <c r="P2110" s="130"/>
    </row>
    <row r="2111" spans="1:16">
      <c r="A2111" s="155"/>
      <c r="B2111" s="156"/>
      <c r="C2111" s="160"/>
      <c r="D2111" s="159"/>
      <c r="E2111" s="157"/>
      <c r="F2111" s="160"/>
      <c r="G2111" s="160"/>
      <c r="H2111" s="157"/>
      <c r="I2111" s="157"/>
      <c r="J2111" s="157"/>
      <c r="K2111" s="157"/>
      <c r="L2111" s="159"/>
      <c r="M2111" s="100"/>
      <c r="N2111" s="100"/>
      <c r="O2111" s="130"/>
      <c r="P2111" s="130"/>
    </row>
    <row r="2112" spans="1:16">
      <c r="A2112" s="155"/>
      <c r="B2112" s="156"/>
      <c r="C2112" s="160"/>
      <c r="D2112" s="159"/>
      <c r="E2112" s="157"/>
      <c r="F2112" s="157"/>
      <c r="G2112" s="160"/>
      <c r="H2112" s="157"/>
      <c r="I2112" s="157"/>
      <c r="J2112" s="157"/>
      <c r="K2112" s="157"/>
      <c r="L2112" s="159"/>
      <c r="M2112" s="100"/>
      <c r="N2112" s="100"/>
      <c r="O2112" s="130"/>
      <c r="P2112" s="130"/>
    </row>
    <row r="2113" spans="1:16">
      <c r="A2113" s="155"/>
      <c r="B2113" s="156"/>
      <c r="C2113" s="160"/>
      <c r="D2113" s="159"/>
      <c r="E2113" s="157"/>
      <c r="F2113" s="157"/>
      <c r="G2113" s="160"/>
      <c r="H2113" s="157"/>
      <c r="I2113" s="157"/>
      <c r="J2113" s="157"/>
      <c r="K2113" s="157"/>
      <c r="L2113" s="159"/>
      <c r="M2113" s="100"/>
      <c r="N2113" s="100"/>
      <c r="O2113" s="130"/>
      <c r="P2113" s="130"/>
    </row>
    <row r="2114" spans="1:16">
      <c r="A2114" s="155"/>
      <c r="B2114" s="156"/>
      <c r="C2114" s="160"/>
      <c r="D2114" s="159"/>
      <c r="E2114" s="157"/>
      <c r="F2114" s="157"/>
      <c r="G2114" s="160"/>
      <c r="H2114" s="157"/>
      <c r="I2114" s="157"/>
      <c r="J2114" s="157"/>
      <c r="K2114" s="157"/>
      <c r="L2114" s="159"/>
      <c r="M2114" s="100"/>
      <c r="N2114" s="100"/>
      <c r="O2114" s="130"/>
      <c r="P2114" s="130"/>
    </row>
    <row r="2115" spans="1:16">
      <c r="A2115" s="155"/>
      <c r="B2115" s="156"/>
      <c r="C2115" s="160"/>
      <c r="D2115" s="159"/>
      <c r="E2115" s="157"/>
      <c r="F2115" s="160"/>
      <c r="G2115" s="160"/>
      <c r="H2115" s="157"/>
      <c r="I2115" s="157"/>
      <c r="J2115" s="157"/>
      <c r="K2115" s="157"/>
      <c r="L2115" s="159"/>
      <c r="M2115" s="99"/>
      <c r="N2115" s="99"/>
      <c r="O2115" s="129"/>
      <c r="P2115" s="129"/>
    </row>
    <row r="2116" spans="1:16">
      <c r="A2116" s="155"/>
      <c r="B2116" s="156"/>
      <c r="C2116" s="160"/>
      <c r="D2116" s="159"/>
      <c r="E2116" s="157"/>
      <c r="F2116" s="160"/>
      <c r="G2116" s="160"/>
      <c r="H2116" s="157"/>
      <c r="I2116" s="157"/>
      <c r="J2116" s="157"/>
      <c r="K2116" s="157"/>
      <c r="L2116" s="159"/>
      <c r="M2116" s="100"/>
      <c r="N2116" s="100"/>
      <c r="O2116" s="130"/>
      <c r="P2116" s="130"/>
    </row>
    <row r="2117" spans="1:16">
      <c r="A2117" s="155"/>
      <c r="B2117" s="156"/>
      <c r="C2117" s="160"/>
      <c r="D2117" s="159"/>
      <c r="E2117" s="157"/>
      <c r="F2117" s="160"/>
      <c r="G2117" s="160"/>
      <c r="H2117" s="157"/>
      <c r="I2117" s="160"/>
      <c r="J2117" s="157"/>
      <c r="K2117" s="160"/>
      <c r="L2117" s="159"/>
      <c r="M2117" s="100"/>
      <c r="N2117" s="100"/>
      <c r="O2117" s="130"/>
      <c r="P2117" s="130"/>
    </row>
    <row r="2118" spans="1:16">
      <c r="A2118" s="155"/>
      <c r="B2118" s="156"/>
      <c r="C2118" s="160"/>
      <c r="D2118" s="159"/>
      <c r="E2118" s="157"/>
      <c r="F2118" s="160"/>
      <c r="G2118" s="160"/>
      <c r="H2118" s="157"/>
      <c r="I2118" s="157"/>
      <c r="J2118" s="157"/>
      <c r="K2118" s="157"/>
      <c r="L2118" s="159"/>
      <c r="M2118" s="100"/>
      <c r="N2118" s="100"/>
      <c r="O2118" s="130"/>
      <c r="P2118" s="130"/>
    </row>
    <row r="2119" spans="1:16">
      <c r="A2119" s="155"/>
      <c r="B2119" s="156"/>
      <c r="C2119" s="160"/>
      <c r="D2119" s="159"/>
      <c r="E2119" s="160"/>
      <c r="F2119" s="160"/>
      <c r="G2119" s="160"/>
      <c r="H2119" s="157"/>
      <c r="I2119" s="157"/>
      <c r="J2119" s="157"/>
      <c r="K2119" s="157"/>
      <c r="L2119" s="159"/>
      <c r="M2119" s="100"/>
      <c r="N2119" s="100"/>
      <c r="O2119" s="130"/>
      <c r="P2119" s="130"/>
    </row>
    <row r="2120" spans="1:16">
      <c r="A2120" s="155"/>
      <c r="B2120" s="156"/>
      <c r="C2120" s="160"/>
      <c r="D2120" s="159"/>
      <c r="E2120" s="160"/>
      <c r="F2120" s="160"/>
      <c r="G2120" s="165"/>
      <c r="H2120" s="157"/>
      <c r="I2120" s="160"/>
      <c r="J2120" s="157"/>
      <c r="K2120" s="157"/>
      <c r="L2120" s="159"/>
      <c r="M2120" s="100"/>
      <c r="N2120" s="100"/>
      <c r="O2120" s="130"/>
      <c r="P2120" s="130"/>
    </row>
    <row r="2121" spans="1:16">
      <c r="A2121" s="155"/>
      <c r="B2121" s="156"/>
      <c r="C2121" s="160"/>
      <c r="D2121" s="159"/>
      <c r="E2121" s="160"/>
      <c r="F2121" s="160"/>
      <c r="G2121" s="160"/>
      <c r="H2121" s="157"/>
      <c r="I2121" s="157"/>
      <c r="J2121" s="157"/>
      <c r="K2121" s="157"/>
      <c r="L2121" s="159"/>
      <c r="M2121" s="100"/>
      <c r="N2121" s="100"/>
      <c r="O2121" s="130"/>
      <c r="P2121" s="130"/>
    </row>
    <row r="2122" spans="1:16">
      <c r="A2122" s="155"/>
      <c r="B2122" s="156"/>
      <c r="C2122" s="160"/>
      <c r="D2122" s="159"/>
      <c r="E2122" s="160"/>
      <c r="F2122" s="160"/>
      <c r="G2122" s="160"/>
      <c r="H2122" s="157"/>
      <c r="I2122" s="157"/>
      <c r="J2122" s="157"/>
      <c r="K2122" s="157"/>
      <c r="L2122" s="159"/>
      <c r="M2122" s="100"/>
      <c r="N2122" s="100"/>
      <c r="O2122" s="130"/>
      <c r="P2122" s="130"/>
    </row>
    <row r="2123" spans="1:16">
      <c r="A2123" s="155"/>
      <c r="B2123" s="156"/>
      <c r="C2123" s="160"/>
      <c r="D2123" s="159"/>
      <c r="E2123" s="160"/>
      <c r="F2123" s="160"/>
      <c r="G2123" s="160"/>
      <c r="H2123" s="157"/>
      <c r="I2123" s="157"/>
      <c r="J2123" s="160"/>
      <c r="K2123" s="160"/>
      <c r="L2123" s="159"/>
      <c r="M2123" s="100"/>
      <c r="N2123" s="100"/>
      <c r="O2123" s="130"/>
      <c r="P2123" s="130"/>
    </row>
    <row r="2124" spans="1:16">
      <c r="A2124" s="155"/>
      <c r="B2124" s="156"/>
      <c r="C2124" s="160"/>
      <c r="D2124" s="159"/>
      <c r="E2124" s="160"/>
      <c r="F2124" s="160"/>
      <c r="G2124" s="160"/>
      <c r="H2124" s="157"/>
      <c r="I2124" s="160"/>
      <c r="J2124" s="157"/>
      <c r="K2124" s="157"/>
      <c r="L2124" s="159"/>
      <c r="M2124" s="100"/>
      <c r="N2124" s="100"/>
      <c r="O2124" s="130"/>
      <c r="P2124" s="130"/>
    </row>
    <row r="2125" spans="1:16">
      <c r="A2125" s="155"/>
      <c r="B2125" s="156"/>
      <c r="C2125" s="160"/>
      <c r="D2125" s="159"/>
      <c r="E2125" s="160"/>
      <c r="F2125" s="160"/>
      <c r="G2125" s="160"/>
      <c r="H2125" s="157"/>
      <c r="I2125" s="160"/>
      <c r="J2125" s="160"/>
      <c r="K2125" s="160"/>
      <c r="L2125" s="159"/>
      <c r="M2125" s="100"/>
      <c r="N2125" s="100"/>
      <c r="O2125" s="130"/>
      <c r="P2125" s="130"/>
    </row>
    <row r="2126" spans="1:16">
      <c r="A2126" s="155"/>
      <c r="B2126" s="156"/>
      <c r="C2126" s="160"/>
      <c r="D2126" s="159"/>
      <c r="E2126" s="160"/>
      <c r="F2126" s="160"/>
      <c r="G2126" s="160"/>
      <c r="H2126" s="157"/>
      <c r="I2126" s="157"/>
      <c r="J2126" s="160"/>
      <c r="K2126" s="160"/>
      <c r="L2126" s="159"/>
      <c r="M2126" s="100"/>
      <c r="N2126" s="100"/>
      <c r="O2126" s="130"/>
      <c r="P2126" s="130"/>
    </row>
    <row r="2127" spans="1:16">
      <c r="A2127" s="155"/>
      <c r="B2127" s="156"/>
      <c r="C2127" s="161"/>
      <c r="D2127" s="159"/>
      <c r="E2127" s="160"/>
      <c r="F2127" s="160"/>
      <c r="G2127" s="160"/>
      <c r="H2127" s="157"/>
      <c r="I2127" s="157"/>
      <c r="J2127" s="160"/>
      <c r="K2127" s="160"/>
      <c r="L2127" s="159"/>
      <c r="M2127" s="100"/>
      <c r="N2127" s="100"/>
      <c r="O2127" s="130"/>
      <c r="P2127" s="130"/>
    </row>
    <row r="2128" spans="1:16">
      <c r="A2128" s="155"/>
      <c r="B2128" s="156"/>
      <c r="C2128" s="160"/>
      <c r="D2128" s="159"/>
      <c r="E2128" s="160"/>
      <c r="F2128" s="160"/>
      <c r="G2128" s="160"/>
      <c r="H2128" s="157"/>
      <c r="I2128" s="160"/>
      <c r="J2128" s="160"/>
      <c r="K2128" s="160"/>
      <c r="L2128" s="159"/>
      <c r="M2128" s="100"/>
      <c r="N2128" s="100"/>
      <c r="O2128" s="130"/>
      <c r="P2128" s="130"/>
    </row>
    <row r="2129" spans="1:16">
      <c r="A2129" s="155"/>
      <c r="B2129" s="156"/>
      <c r="C2129" s="160"/>
      <c r="D2129" s="159"/>
      <c r="E2129" s="160"/>
      <c r="F2129" s="160"/>
      <c r="G2129" s="160"/>
      <c r="H2129" s="157"/>
      <c r="I2129" s="160"/>
      <c r="J2129" s="160"/>
      <c r="K2129" s="160"/>
      <c r="L2129" s="159"/>
      <c r="M2129" s="100"/>
      <c r="N2129" s="100"/>
      <c r="O2129" s="130"/>
      <c r="P2129" s="130"/>
    </row>
    <row r="2130" spans="1:16">
      <c r="A2130" s="155"/>
      <c r="B2130" s="156"/>
      <c r="C2130" s="160"/>
      <c r="D2130" s="159"/>
      <c r="E2130" s="160"/>
      <c r="F2130" s="160"/>
      <c r="G2130" s="160"/>
      <c r="H2130" s="157"/>
      <c r="I2130" s="160"/>
      <c r="J2130" s="160"/>
      <c r="K2130" s="160"/>
      <c r="L2130" s="159"/>
      <c r="M2130" s="100"/>
      <c r="N2130" s="100"/>
      <c r="O2130" s="130"/>
      <c r="P2130" s="130"/>
    </row>
    <row r="2131" spans="1:16">
      <c r="A2131" s="155"/>
      <c r="B2131" s="156"/>
      <c r="C2131" s="160"/>
      <c r="D2131" s="159"/>
      <c r="E2131" s="160"/>
      <c r="F2131" s="160"/>
      <c r="G2131" s="160"/>
      <c r="H2131" s="157"/>
      <c r="I2131" s="160"/>
      <c r="J2131" s="160"/>
      <c r="K2131" s="160"/>
      <c r="L2131" s="159"/>
      <c r="M2131" s="100"/>
      <c r="N2131" s="100"/>
      <c r="O2131" s="130"/>
      <c r="P2131" s="130"/>
    </row>
    <row r="2132" spans="1:16">
      <c r="A2132" s="155"/>
      <c r="B2132" s="156"/>
      <c r="C2132" s="160"/>
      <c r="D2132" s="159"/>
      <c r="E2132" s="160"/>
      <c r="F2132" s="160"/>
      <c r="G2132" s="160"/>
      <c r="H2132" s="157"/>
      <c r="I2132" s="157"/>
      <c r="J2132" s="160"/>
      <c r="K2132" s="160"/>
      <c r="L2132" s="159"/>
      <c r="M2132" s="100"/>
      <c r="N2132" s="100"/>
      <c r="O2132" s="130"/>
      <c r="P2132" s="130"/>
    </row>
    <row r="2133" spans="1:16">
      <c r="A2133" s="155"/>
      <c r="B2133" s="156"/>
      <c r="C2133" s="160"/>
      <c r="D2133" s="159"/>
      <c r="E2133" s="160"/>
      <c r="F2133" s="160"/>
      <c r="G2133" s="160"/>
      <c r="H2133" s="157"/>
      <c r="I2133" s="160"/>
      <c r="J2133" s="160"/>
      <c r="K2133" s="160"/>
      <c r="L2133" s="159"/>
      <c r="M2133" s="100"/>
      <c r="N2133" s="100"/>
      <c r="O2133" s="130"/>
      <c r="P2133" s="130"/>
    </row>
    <row r="2134" spans="1:16">
      <c r="A2134" s="155"/>
      <c r="B2134" s="156"/>
      <c r="C2134" s="160"/>
      <c r="D2134" s="159"/>
      <c r="E2134" s="160"/>
      <c r="F2134" s="160"/>
      <c r="G2134" s="160"/>
      <c r="H2134" s="157"/>
      <c r="I2134" s="157"/>
      <c r="J2134" s="160"/>
      <c r="K2134" s="160"/>
      <c r="L2134" s="159"/>
      <c r="M2134" s="100"/>
      <c r="N2134" s="100"/>
      <c r="O2134" s="130"/>
      <c r="P2134" s="130"/>
    </row>
    <row r="2135" spans="1:16">
      <c r="A2135" s="155"/>
      <c r="B2135" s="156"/>
      <c r="C2135" s="160"/>
      <c r="D2135" s="159"/>
      <c r="E2135" s="160"/>
      <c r="F2135" s="160"/>
      <c r="G2135" s="160"/>
      <c r="H2135" s="157"/>
      <c r="I2135" s="157"/>
      <c r="J2135" s="160"/>
      <c r="K2135" s="160"/>
      <c r="L2135" s="159"/>
      <c r="M2135" s="100"/>
      <c r="N2135" s="100"/>
      <c r="O2135" s="130"/>
      <c r="P2135" s="130"/>
    </row>
    <row r="2136" spans="1:16">
      <c r="A2136" s="155"/>
      <c r="B2136" s="156"/>
      <c r="C2136" s="160"/>
      <c r="D2136" s="159"/>
      <c r="E2136" s="160"/>
      <c r="F2136" s="160"/>
      <c r="G2136" s="160"/>
      <c r="H2136" s="157"/>
      <c r="I2136" s="157"/>
      <c r="J2136" s="160"/>
      <c r="K2136" s="160"/>
      <c r="L2136" s="159"/>
      <c r="M2136" s="100"/>
      <c r="N2136" s="100"/>
      <c r="O2136" s="130"/>
      <c r="P2136" s="130"/>
    </row>
    <row r="2137" spans="1:16">
      <c r="A2137" s="155"/>
      <c r="B2137" s="156"/>
      <c r="C2137" s="160"/>
      <c r="D2137" s="159"/>
      <c r="E2137" s="160"/>
      <c r="F2137" s="160"/>
      <c r="G2137" s="160"/>
      <c r="H2137" s="157"/>
      <c r="I2137" s="160"/>
      <c r="J2137" s="160"/>
      <c r="K2137" s="160"/>
      <c r="L2137" s="159"/>
      <c r="M2137" s="100"/>
      <c r="N2137" s="100"/>
      <c r="O2137" s="130"/>
      <c r="P2137" s="130"/>
    </row>
    <row r="2138" spans="1:16">
      <c r="A2138" s="155"/>
      <c r="B2138" s="156"/>
      <c r="C2138" s="160"/>
      <c r="D2138" s="159"/>
      <c r="E2138" s="160"/>
      <c r="F2138" s="160"/>
      <c r="G2138" s="160"/>
      <c r="H2138" s="157"/>
      <c r="I2138" s="160"/>
      <c r="J2138" s="160"/>
      <c r="K2138" s="160"/>
      <c r="L2138" s="159"/>
      <c r="M2138" s="100"/>
      <c r="N2138" s="100"/>
      <c r="O2138" s="130"/>
      <c r="P2138" s="130"/>
    </row>
    <row r="2139" spans="1:16">
      <c r="A2139" s="155"/>
      <c r="B2139" s="156"/>
      <c r="C2139" s="160"/>
      <c r="D2139" s="159"/>
      <c r="E2139" s="160"/>
      <c r="F2139" s="160"/>
      <c r="G2139" s="160"/>
      <c r="H2139" s="157"/>
      <c r="I2139" s="160"/>
      <c r="J2139" s="160"/>
      <c r="K2139" s="160"/>
      <c r="L2139" s="159"/>
      <c r="M2139" s="100"/>
      <c r="N2139" s="100"/>
      <c r="O2139" s="130"/>
      <c r="P2139" s="130"/>
    </row>
    <row r="2140" spans="1:16">
      <c r="A2140" s="155"/>
      <c r="B2140" s="156"/>
      <c r="C2140" s="160"/>
      <c r="D2140" s="159"/>
      <c r="E2140" s="160"/>
      <c r="F2140" s="160"/>
      <c r="G2140" s="160"/>
      <c r="H2140" s="157"/>
      <c r="I2140" s="157"/>
      <c r="J2140" s="160"/>
      <c r="K2140" s="160"/>
      <c r="L2140" s="159"/>
      <c r="M2140" s="100"/>
      <c r="N2140" s="100"/>
      <c r="O2140" s="130"/>
      <c r="P2140" s="130"/>
    </row>
    <row r="2141" spans="1:16">
      <c r="A2141" s="155"/>
      <c r="B2141" s="156"/>
      <c r="C2141" s="160"/>
      <c r="D2141" s="159"/>
      <c r="E2141" s="160"/>
      <c r="F2141" s="160"/>
      <c r="G2141" s="160"/>
      <c r="H2141" s="157"/>
      <c r="I2141" s="157"/>
      <c r="J2141" s="157"/>
      <c r="K2141" s="157"/>
      <c r="L2141" s="159"/>
      <c r="M2141" s="99"/>
      <c r="N2141" s="99"/>
      <c r="O2141" s="129"/>
      <c r="P2141" s="129"/>
    </row>
    <row r="2142" spans="1:16">
      <c r="A2142" s="155"/>
      <c r="B2142" s="156"/>
      <c r="C2142" s="160"/>
      <c r="D2142" s="159"/>
      <c r="E2142" s="160"/>
      <c r="F2142" s="160"/>
      <c r="G2142" s="160"/>
      <c r="H2142" s="157"/>
      <c r="I2142" s="157"/>
      <c r="J2142" s="160"/>
      <c r="K2142" s="160"/>
      <c r="L2142" s="159"/>
      <c r="M2142" s="100"/>
      <c r="N2142" s="100"/>
      <c r="O2142" s="130"/>
      <c r="P2142" s="130"/>
    </row>
    <row r="2143" spans="1:16">
      <c r="A2143" s="155"/>
      <c r="B2143" s="156"/>
      <c r="C2143" s="160"/>
      <c r="D2143" s="159"/>
      <c r="E2143" s="160"/>
      <c r="F2143" s="160"/>
      <c r="G2143" s="160"/>
      <c r="H2143" s="157"/>
      <c r="I2143" s="160"/>
      <c r="J2143" s="160"/>
      <c r="K2143" s="160"/>
      <c r="L2143" s="159"/>
      <c r="M2143" s="100"/>
      <c r="N2143" s="100"/>
      <c r="O2143" s="130"/>
      <c r="P2143" s="130"/>
    </row>
    <row r="2144" spans="1:16">
      <c r="A2144" s="155"/>
      <c r="B2144" s="156"/>
      <c r="C2144" s="160"/>
      <c r="D2144" s="159"/>
      <c r="E2144" s="160"/>
      <c r="F2144" s="160"/>
      <c r="G2144" s="160"/>
      <c r="H2144" s="160"/>
      <c r="I2144" s="160"/>
      <c r="J2144" s="160"/>
      <c r="K2144" s="160"/>
      <c r="L2144" s="159"/>
      <c r="M2144" s="100"/>
      <c r="N2144" s="100"/>
      <c r="O2144" s="130"/>
      <c r="P2144" s="130"/>
    </row>
    <row r="2145" spans="1:16">
      <c r="A2145" s="155"/>
      <c r="B2145" s="156"/>
      <c r="C2145" s="160"/>
      <c r="D2145" s="159"/>
      <c r="E2145" s="160"/>
      <c r="F2145" s="160"/>
      <c r="G2145" s="160"/>
      <c r="H2145" s="157"/>
      <c r="I2145" s="157"/>
      <c r="J2145" s="160"/>
      <c r="K2145" s="160"/>
      <c r="L2145" s="159"/>
      <c r="M2145" s="100"/>
      <c r="N2145" s="100"/>
      <c r="O2145" s="130"/>
      <c r="P2145" s="130"/>
    </row>
    <row r="2146" spans="1:16">
      <c r="A2146" s="155"/>
      <c r="B2146" s="156"/>
      <c r="C2146" s="160"/>
      <c r="D2146" s="159"/>
      <c r="E2146" s="160"/>
      <c r="F2146" s="160"/>
      <c r="G2146" s="160"/>
      <c r="H2146" s="157"/>
      <c r="I2146" s="157"/>
      <c r="J2146" s="160"/>
      <c r="K2146" s="160"/>
      <c r="L2146" s="159"/>
      <c r="M2146" s="100"/>
      <c r="N2146" s="100"/>
      <c r="O2146" s="130"/>
      <c r="P2146" s="130"/>
    </row>
    <row r="2147" spans="1:16">
      <c r="A2147" s="155"/>
      <c r="B2147" s="156"/>
      <c r="C2147" s="160"/>
      <c r="D2147" s="159"/>
      <c r="E2147" s="160"/>
      <c r="F2147" s="160"/>
      <c r="G2147" s="160"/>
      <c r="H2147" s="157"/>
      <c r="I2147" s="157"/>
      <c r="J2147" s="160"/>
      <c r="K2147" s="160"/>
      <c r="L2147" s="159"/>
      <c r="M2147" s="100"/>
      <c r="N2147" s="100"/>
      <c r="O2147" s="130"/>
      <c r="P2147" s="130"/>
    </row>
    <row r="2148" spans="1:16">
      <c r="A2148" s="155"/>
      <c r="B2148" s="156"/>
      <c r="C2148" s="160"/>
      <c r="D2148" s="159"/>
      <c r="E2148" s="160"/>
      <c r="F2148" s="160"/>
      <c r="G2148" s="160"/>
      <c r="H2148" s="157"/>
      <c r="I2148" s="160"/>
      <c r="J2148" s="160"/>
      <c r="K2148" s="160"/>
      <c r="L2148" s="159"/>
      <c r="M2148" s="100"/>
      <c r="N2148" s="100"/>
      <c r="O2148" s="130"/>
      <c r="P2148" s="130"/>
    </row>
    <row r="2149" spans="1:16">
      <c r="A2149" s="155"/>
      <c r="B2149" s="156"/>
      <c r="C2149" s="160"/>
      <c r="D2149" s="159"/>
      <c r="E2149" s="160"/>
      <c r="F2149" s="160"/>
      <c r="G2149" s="160"/>
      <c r="H2149" s="157"/>
      <c r="I2149" s="157"/>
      <c r="J2149" s="157"/>
      <c r="K2149" s="160"/>
      <c r="L2149" s="159"/>
      <c r="M2149" s="100"/>
      <c r="N2149" s="100"/>
      <c r="O2149" s="130"/>
      <c r="P2149" s="130"/>
    </row>
    <row r="2150" spans="1:16">
      <c r="A2150" s="155"/>
      <c r="B2150" s="156"/>
      <c r="C2150" s="160"/>
      <c r="D2150" s="159"/>
      <c r="E2150" s="160"/>
      <c r="F2150" s="160"/>
      <c r="G2150" s="160"/>
      <c r="H2150" s="157"/>
      <c r="I2150" s="160"/>
      <c r="J2150" s="160"/>
      <c r="K2150" s="160"/>
      <c r="L2150" s="159"/>
      <c r="M2150" s="100"/>
      <c r="N2150" s="100"/>
      <c r="O2150" s="130"/>
      <c r="P2150" s="130"/>
    </row>
    <row r="2151" spans="1:16">
      <c r="A2151" s="155"/>
      <c r="B2151" s="156"/>
      <c r="C2151" s="160"/>
      <c r="D2151" s="159"/>
      <c r="E2151" s="160"/>
      <c r="F2151" s="160"/>
      <c r="G2151" s="160"/>
      <c r="H2151" s="157"/>
      <c r="I2151" s="160"/>
      <c r="J2151" s="160"/>
      <c r="K2151" s="160"/>
      <c r="L2151" s="159"/>
      <c r="M2151" s="100"/>
      <c r="N2151" s="100"/>
      <c r="O2151" s="130"/>
      <c r="P2151" s="130"/>
    </row>
    <row r="2152" spans="1:16">
      <c r="A2152" s="155"/>
      <c r="B2152" s="156"/>
      <c r="C2152" s="160"/>
      <c r="D2152" s="159"/>
      <c r="E2152" s="160"/>
      <c r="F2152" s="160"/>
      <c r="G2152" s="160"/>
      <c r="H2152" s="157"/>
      <c r="I2152" s="157"/>
      <c r="J2152" s="160"/>
      <c r="K2152" s="160"/>
      <c r="L2152" s="159"/>
      <c r="M2152" s="100"/>
      <c r="N2152" s="100"/>
      <c r="O2152" s="130"/>
      <c r="P2152" s="130"/>
    </row>
    <row r="2153" spans="1:16">
      <c r="A2153" s="155"/>
      <c r="B2153" s="156"/>
      <c r="C2153" s="160"/>
      <c r="D2153" s="159"/>
      <c r="E2153" s="160"/>
      <c r="F2153" s="160"/>
      <c r="G2153" s="160"/>
      <c r="H2153" s="157"/>
      <c r="I2153" s="157"/>
      <c r="J2153" s="160"/>
      <c r="K2153" s="160"/>
      <c r="L2153" s="159"/>
      <c r="M2153" s="100"/>
      <c r="N2153" s="100"/>
      <c r="O2153" s="130"/>
      <c r="P2153" s="130"/>
    </row>
    <row r="2154" spans="1:16">
      <c r="A2154" s="155"/>
      <c r="B2154" s="156"/>
      <c r="C2154" s="160"/>
      <c r="D2154" s="159"/>
      <c r="E2154" s="160"/>
      <c r="F2154" s="160"/>
      <c r="G2154" s="160"/>
      <c r="H2154" s="157"/>
      <c r="I2154" s="157"/>
      <c r="J2154" s="157"/>
      <c r="K2154" s="157"/>
      <c r="L2154" s="159"/>
      <c r="M2154" s="100"/>
      <c r="N2154" s="100"/>
      <c r="O2154" s="130"/>
      <c r="P2154" s="130"/>
    </row>
    <row r="2155" spans="1:16">
      <c r="A2155" s="155"/>
      <c r="B2155" s="156"/>
      <c r="C2155" s="160"/>
      <c r="D2155" s="159"/>
      <c r="E2155" s="160"/>
      <c r="F2155" s="160"/>
      <c r="G2155" s="160"/>
      <c r="H2155" s="157"/>
      <c r="I2155" s="157"/>
      <c r="J2155" s="160"/>
      <c r="K2155" s="160"/>
      <c r="L2155" s="159"/>
      <c r="M2155" s="100"/>
      <c r="N2155" s="100"/>
      <c r="O2155" s="130"/>
      <c r="P2155" s="130"/>
    </row>
    <row r="2156" spans="1:16">
      <c r="A2156" s="155"/>
      <c r="B2156" s="156"/>
      <c r="C2156" s="160"/>
      <c r="D2156" s="159"/>
      <c r="E2156" s="160"/>
      <c r="F2156" s="160"/>
      <c r="G2156" s="160"/>
      <c r="H2156" s="157"/>
      <c r="I2156" s="160"/>
      <c r="J2156" s="160"/>
      <c r="K2156" s="160"/>
      <c r="L2156" s="159"/>
      <c r="M2156" s="100"/>
      <c r="N2156" s="100"/>
      <c r="O2156" s="130"/>
      <c r="P2156" s="130"/>
    </row>
    <row r="2157" spans="1:16">
      <c r="A2157" s="155"/>
      <c r="B2157" s="156"/>
      <c r="C2157" s="160"/>
      <c r="D2157" s="159"/>
      <c r="E2157" s="160"/>
      <c r="F2157" s="160"/>
      <c r="G2157" s="160"/>
      <c r="H2157" s="157"/>
      <c r="I2157" s="160"/>
      <c r="J2157" s="160"/>
      <c r="K2157" s="160"/>
      <c r="L2157" s="159"/>
      <c r="M2157" s="100"/>
      <c r="N2157" s="100"/>
      <c r="O2157" s="130"/>
      <c r="P2157" s="130"/>
    </row>
    <row r="2158" spans="1:16">
      <c r="A2158" s="155"/>
      <c r="B2158" s="156"/>
      <c r="C2158" s="160"/>
      <c r="D2158" s="159"/>
      <c r="E2158" s="160"/>
      <c r="F2158" s="160"/>
      <c r="G2158" s="160"/>
      <c r="H2158" s="157"/>
      <c r="I2158" s="157"/>
      <c r="J2158" s="160"/>
      <c r="K2158" s="160"/>
      <c r="L2158" s="159"/>
      <c r="M2158" s="100"/>
      <c r="N2158" s="100"/>
      <c r="O2158" s="130"/>
      <c r="P2158" s="130"/>
    </row>
    <row r="2159" spans="1:16">
      <c r="A2159" s="155"/>
      <c r="B2159" s="156"/>
      <c r="C2159" s="160"/>
      <c r="D2159" s="159"/>
      <c r="E2159" s="160"/>
      <c r="F2159" s="160"/>
      <c r="G2159" s="160"/>
      <c r="H2159" s="157"/>
      <c r="I2159" s="157"/>
      <c r="J2159" s="160"/>
      <c r="K2159" s="160"/>
      <c r="L2159" s="159"/>
      <c r="M2159" s="100"/>
      <c r="N2159" s="100"/>
      <c r="O2159" s="130"/>
      <c r="P2159" s="130"/>
    </row>
    <row r="2160" spans="1:16">
      <c r="A2160" s="155"/>
      <c r="B2160" s="156"/>
      <c r="C2160" s="160"/>
      <c r="D2160" s="159"/>
      <c r="E2160" s="160"/>
      <c r="F2160" s="160"/>
      <c r="G2160" s="160"/>
      <c r="H2160" s="157"/>
      <c r="I2160" s="157"/>
      <c r="J2160" s="160"/>
      <c r="K2160" s="160"/>
      <c r="L2160" s="159"/>
      <c r="M2160" s="100"/>
      <c r="N2160" s="100"/>
      <c r="O2160" s="130"/>
      <c r="P2160" s="130"/>
    </row>
    <row r="2161" spans="1:16">
      <c r="A2161" s="155"/>
      <c r="B2161" s="156"/>
      <c r="C2161" s="160"/>
      <c r="D2161" s="159"/>
      <c r="E2161" s="160"/>
      <c r="F2161" s="160"/>
      <c r="G2161" s="160"/>
      <c r="H2161" s="157"/>
      <c r="I2161" s="157"/>
      <c r="J2161" s="160"/>
      <c r="K2161" s="160"/>
      <c r="L2161" s="159"/>
      <c r="M2161" s="100"/>
      <c r="N2161" s="100"/>
      <c r="O2161" s="130"/>
      <c r="P2161" s="130"/>
    </row>
    <row r="2162" spans="1:16">
      <c r="A2162" s="155"/>
      <c r="B2162" s="156"/>
      <c r="C2162" s="160"/>
      <c r="D2162" s="159"/>
      <c r="E2162" s="160"/>
      <c r="F2162" s="160"/>
      <c r="G2162" s="160"/>
      <c r="H2162" s="157"/>
      <c r="I2162" s="160"/>
      <c r="J2162" s="160"/>
      <c r="K2162" s="160"/>
      <c r="L2162" s="159"/>
      <c r="M2162" s="100"/>
      <c r="N2162" s="100"/>
      <c r="O2162" s="130"/>
      <c r="P2162" s="130"/>
    </row>
    <row r="2163" spans="1:16">
      <c r="A2163" s="155"/>
      <c r="B2163" s="156"/>
      <c r="C2163" s="160"/>
      <c r="D2163" s="159"/>
      <c r="E2163" s="160"/>
      <c r="F2163" s="160"/>
      <c r="G2163" s="160"/>
      <c r="H2163" s="157"/>
      <c r="I2163" s="160"/>
      <c r="J2163" s="160"/>
      <c r="K2163" s="160"/>
      <c r="L2163" s="159"/>
      <c r="M2163" s="100"/>
      <c r="N2163" s="100"/>
      <c r="O2163" s="130"/>
      <c r="P2163" s="130"/>
    </row>
    <row r="2164" spans="1:16">
      <c r="A2164" s="155"/>
      <c r="B2164" s="156"/>
      <c r="C2164" s="160"/>
      <c r="D2164" s="159"/>
      <c r="E2164" s="160"/>
      <c r="F2164" s="160"/>
      <c r="G2164" s="160"/>
      <c r="H2164" s="157"/>
      <c r="I2164" s="160"/>
      <c r="J2164" s="160"/>
      <c r="K2164" s="160"/>
      <c r="L2164" s="159"/>
      <c r="M2164" s="100"/>
      <c r="N2164" s="100"/>
      <c r="O2164" s="130"/>
      <c r="P2164" s="130"/>
    </row>
    <row r="2165" spans="1:16">
      <c r="A2165" s="155"/>
      <c r="B2165" s="156"/>
      <c r="C2165" s="160"/>
      <c r="D2165" s="159"/>
      <c r="E2165" s="160"/>
      <c r="F2165" s="160"/>
      <c r="G2165" s="160"/>
      <c r="H2165" s="157"/>
      <c r="I2165" s="160"/>
      <c r="J2165" s="160"/>
      <c r="K2165" s="160"/>
      <c r="L2165" s="159"/>
      <c r="M2165" s="100"/>
      <c r="N2165" s="100"/>
      <c r="O2165" s="130"/>
      <c r="P2165" s="130"/>
    </row>
    <row r="2166" spans="1:16">
      <c r="A2166" s="155"/>
      <c r="B2166" s="156"/>
      <c r="C2166" s="160"/>
      <c r="D2166" s="159"/>
      <c r="E2166" s="160"/>
      <c r="F2166" s="160"/>
      <c r="G2166" s="160"/>
      <c r="H2166" s="157"/>
      <c r="I2166" s="160"/>
      <c r="J2166" s="160"/>
      <c r="K2166" s="160"/>
      <c r="L2166" s="159"/>
      <c r="M2166" s="100"/>
      <c r="N2166" s="100"/>
      <c r="O2166" s="130"/>
      <c r="P2166" s="130"/>
    </row>
    <row r="2167" spans="1:16">
      <c r="A2167" s="155"/>
      <c r="B2167" s="156"/>
      <c r="C2167" s="160"/>
      <c r="D2167" s="159"/>
      <c r="E2167" s="160"/>
      <c r="F2167" s="160"/>
      <c r="G2167" s="160"/>
      <c r="H2167" s="157"/>
      <c r="I2167" s="160"/>
      <c r="J2167" s="160"/>
      <c r="K2167" s="160"/>
      <c r="L2167" s="159"/>
      <c r="M2167" s="100"/>
      <c r="N2167" s="100"/>
      <c r="O2167" s="130"/>
      <c r="P2167" s="130"/>
    </row>
    <row r="2168" spans="1:16">
      <c r="A2168" s="155"/>
      <c r="B2168" s="156"/>
      <c r="C2168" s="160"/>
      <c r="D2168" s="159"/>
      <c r="E2168" s="160"/>
      <c r="F2168" s="160"/>
      <c r="G2168" s="160"/>
      <c r="H2168" s="157"/>
      <c r="I2168" s="160"/>
      <c r="J2168" s="160"/>
      <c r="K2168" s="160"/>
      <c r="L2168" s="159"/>
      <c r="M2168" s="100"/>
      <c r="N2168" s="100"/>
      <c r="O2168" s="130"/>
      <c r="P2168" s="130"/>
    </row>
    <row r="2169" spans="1:16">
      <c r="A2169" s="155"/>
      <c r="B2169" s="156"/>
      <c r="C2169" s="160"/>
      <c r="D2169" s="159"/>
      <c r="E2169" s="160"/>
      <c r="F2169" s="160"/>
      <c r="G2169" s="160"/>
      <c r="H2169" s="157"/>
      <c r="I2169" s="157"/>
      <c r="J2169" s="157"/>
      <c r="K2169" s="157"/>
      <c r="L2169" s="159"/>
      <c r="M2169" s="100"/>
      <c r="N2169" s="100"/>
      <c r="O2169" s="130"/>
      <c r="P2169" s="130"/>
    </row>
    <row r="2170" spans="1:16">
      <c r="A2170" s="155"/>
      <c r="B2170" s="156"/>
      <c r="C2170" s="160"/>
      <c r="D2170" s="159"/>
      <c r="E2170" s="160"/>
      <c r="F2170" s="160"/>
      <c r="G2170" s="160"/>
      <c r="H2170" s="157"/>
      <c r="I2170" s="160"/>
      <c r="J2170" s="160"/>
      <c r="K2170" s="160"/>
      <c r="L2170" s="159"/>
      <c r="M2170" s="100"/>
      <c r="N2170" s="100"/>
      <c r="O2170" s="130"/>
      <c r="P2170" s="130"/>
    </row>
    <row r="2171" spans="1:16">
      <c r="A2171" s="155"/>
      <c r="B2171" s="156"/>
      <c r="C2171" s="160"/>
      <c r="D2171" s="159"/>
      <c r="E2171" s="160"/>
      <c r="F2171" s="160"/>
      <c r="G2171" s="160"/>
      <c r="H2171" s="157"/>
      <c r="I2171" s="160"/>
      <c r="J2171" s="160"/>
      <c r="K2171" s="160"/>
      <c r="L2171" s="159"/>
      <c r="M2171" s="100"/>
      <c r="N2171" s="100"/>
      <c r="O2171" s="130"/>
      <c r="P2171" s="130"/>
    </row>
    <row r="2172" spans="1:16">
      <c r="A2172" s="155"/>
      <c r="B2172" s="156"/>
      <c r="C2172" s="160"/>
      <c r="D2172" s="159"/>
      <c r="E2172" s="160"/>
      <c r="F2172" s="160"/>
      <c r="G2172" s="160"/>
      <c r="H2172" s="157"/>
      <c r="I2172" s="160"/>
      <c r="J2172" s="160"/>
      <c r="K2172" s="160"/>
      <c r="L2172" s="159"/>
      <c r="M2172" s="100"/>
      <c r="N2172" s="100"/>
      <c r="O2172" s="130"/>
      <c r="P2172" s="130"/>
    </row>
    <row r="2173" spans="1:16">
      <c r="A2173" s="155"/>
      <c r="B2173" s="156"/>
      <c r="C2173" s="160"/>
      <c r="D2173" s="159"/>
      <c r="E2173" s="160"/>
      <c r="F2173" s="160"/>
      <c r="G2173" s="160"/>
      <c r="H2173" s="157"/>
      <c r="I2173" s="160"/>
      <c r="J2173" s="160"/>
      <c r="K2173" s="160"/>
      <c r="L2173" s="159"/>
      <c r="M2173" s="100"/>
      <c r="N2173" s="100"/>
      <c r="O2173" s="130"/>
      <c r="P2173" s="130"/>
    </row>
    <row r="2174" spans="1:16">
      <c r="A2174" s="155"/>
      <c r="B2174" s="125"/>
      <c r="C2174" s="135"/>
      <c r="D2174" s="159"/>
      <c r="E2174" s="160"/>
      <c r="F2174" s="160"/>
      <c r="G2174" s="160"/>
      <c r="H2174" s="157"/>
      <c r="I2174" s="160"/>
      <c r="J2174" s="160"/>
      <c r="K2174" s="160"/>
      <c r="L2174" s="159"/>
      <c r="M2174" s="100"/>
      <c r="N2174" s="100"/>
      <c r="O2174" s="130"/>
      <c r="P2174" s="130"/>
    </row>
    <row r="2175" spans="1:16">
      <c r="A2175" s="155"/>
      <c r="B2175" s="156"/>
      <c r="C2175" s="160"/>
      <c r="D2175" s="159"/>
      <c r="E2175" s="160"/>
      <c r="F2175" s="160"/>
      <c r="G2175" s="160"/>
      <c r="H2175" s="157"/>
      <c r="I2175" s="160"/>
      <c r="J2175" s="160"/>
      <c r="K2175" s="160"/>
      <c r="L2175" s="159"/>
      <c r="M2175" s="100"/>
      <c r="N2175" s="100"/>
      <c r="O2175" s="130"/>
      <c r="P2175" s="130"/>
    </row>
    <row r="2176" spans="1:16">
      <c r="A2176" s="155"/>
      <c r="B2176" s="156"/>
      <c r="C2176" s="160"/>
      <c r="D2176" s="159"/>
      <c r="E2176" s="160"/>
      <c r="F2176" s="160"/>
      <c r="G2176" s="160"/>
      <c r="H2176" s="157"/>
      <c r="I2176" s="160"/>
      <c r="J2176" s="160"/>
      <c r="K2176" s="160"/>
      <c r="L2176" s="159"/>
      <c r="M2176" s="100"/>
      <c r="N2176" s="100"/>
      <c r="O2176" s="130"/>
      <c r="P2176" s="130"/>
    </row>
    <row r="2177" spans="1:16">
      <c r="A2177" s="155"/>
      <c r="B2177" s="156"/>
      <c r="C2177" s="160"/>
      <c r="D2177" s="159"/>
      <c r="E2177" s="160"/>
      <c r="F2177" s="160"/>
      <c r="G2177" s="160"/>
      <c r="H2177" s="157"/>
      <c r="I2177" s="160"/>
      <c r="J2177" s="160"/>
      <c r="K2177" s="157"/>
      <c r="L2177" s="159"/>
      <c r="M2177" s="100"/>
      <c r="N2177" s="100"/>
      <c r="O2177" s="130"/>
      <c r="P2177" s="130"/>
    </row>
    <row r="2178" spans="1:16">
      <c r="A2178" s="155"/>
      <c r="B2178" s="156"/>
      <c r="C2178" s="160"/>
      <c r="D2178" s="159"/>
      <c r="E2178" s="160"/>
      <c r="F2178" s="160"/>
      <c r="G2178" s="160"/>
      <c r="H2178" s="157"/>
      <c r="I2178" s="157"/>
      <c r="J2178" s="160"/>
      <c r="K2178" s="157"/>
      <c r="L2178" s="159"/>
      <c r="M2178" s="100"/>
      <c r="N2178" s="100"/>
      <c r="O2178" s="130"/>
      <c r="P2178" s="130"/>
    </row>
    <row r="2179" spans="1:16">
      <c r="A2179" s="155"/>
      <c r="B2179" s="156"/>
      <c r="C2179" s="160"/>
      <c r="D2179" s="159"/>
      <c r="E2179" s="160"/>
      <c r="F2179" s="160"/>
      <c r="G2179" s="160"/>
      <c r="H2179" s="157"/>
      <c r="I2179" s="157"/>
      <c r="J2179" s="160"/>
      <c r="K2179" s="157"/>
      <c r="L2179" s="159"/>
      <c r="M2179" s="100"/>
      <c r="N2179" s="100"/>
      <c r="O2179" s="130"/>
      <c r="P2179" s="130"/>
    </row>
    <row r="2180" spans="1:16">
      <c r="A2180" s="155"/>
      <c r="B2180" s="156"/>
      <c r="C2180" s="160"/>
      <c r="D2180" s="159"/>
      <c r="E2180" s="160"/>
      <c r="F2180" s="160"/>
      <c r="G2180" s="160"/>
      <c r="H2180" s="160"/>
      <c r="I2180" s="160"/>
      <c r="J2180" s="160"/>
      <c r="K2180" s="160"/>
      <c r="L2180" s="159"/>
      <c r="M2180" s="100"/>
      <c r="N2180" s="100"/>
      <c r="O2180" s="130"/>
      <c r="P2180" s="130"/>
    </row>
    <row r="2181" spans="1:16">
      <c r="A2181" s="155"/>
      <c r="B2181" s="156"/>
      <c r="C2181" s="160"/>
      <c r="D2181" s="159"/>
      <c r="E2181" s="160"/>
      <c r="F2181" s="160"/>
      <c r="G2181" s="160"/>
      <c r="H2181" s="157"/>
      <c r="I2181" s="160"/>
      <c r="J2181" s="160"/>
      <c r="K2181" s="157"/>
      <c r="L2181" s="159"/>
      <c r="M2181" s="100"/>
      <c r="N2181" s="100"/>
      <c r="O2181" s="130"/>
      <c r="P2181" s="130"/>
    </row>
    <row r="2182" spans="1:16">
      <c r="A2182" s="155"/>
      <c r="B2182" s="156"/>
      <c r="C2182" s="160"/>
      <c r="D2182" s="159"/>
      <c r="E2182" s="160"/>
      <c r="F2182" s="160"/>
      <c r="G2182" s="160"/>
      <c r="H2182" s="157"/>
      <c r="I2182" s="157"/>
      <c r="J2182" s="160"/>
      <c r="K2182" s="157"/>
      <c r="L2182" s="159"/>
      <c r="M2182" s="100"/>
      <c r="N2182" s="100"/>
      <c r="O2182" s="130"/>
      <c r="P2182" s="130"/>
    </row>
    <row r="2183" spans="1:16">
      <c r="A2183" s="155"/>
      <c r="B2183" s="156"/>
      <c r="C2183" s="160"/>
      <c r="D2183" s="159"/>
      <c r="E2183" s="160"/>
      <c r="F2183" s="160"/>
      <c r="G2183" s="160"/>
      <c r="H2183" s="157"/>
      <c r="I2183" s="160"/>
      <c r="J2183" s="160"/>
      <c r="K2183" s="160"/>
      <c r="L2183" s="159"/>
      <c r="M2183" s="100"/>
      <c r="N2183" s="100"/>
      <c r="O2183" s="130"/>
      <c r="P2183" s="130"/>
    </row>
    <row r="2184" spans="1:16">
      <c r="A2184" s="155"/>
      <c r="B2184" s="156"/>
      <c r="C2184" s="160"/>
      <c r="D2184" s="159"/>
      <c r="E2184" s="160"/>
      <c r="F2184" s="160"/>
      <c r="G2184" s="160"/>
      <c r="H2184" s="157"/>
      <c r="I2184" s="157"/>
      <c r="J2184" s="157"/>
      <c r="K2184" s="157"/>
      <c r="L2184" s="159"/>
      <c r="M2184" s="99"/>
      <c r="N2184" s="99"/>
      <c r="O2184" s="129"/>
      <c r="P2184" s="129"/>
    </row>
    <row r="2185" spans="1:16">
      <c r="A2185" s="155"/>
      <c r="B2185" s="156"/>
      <c r="C2185" s="160"/>
      <c r="D2185" s="159"/>
      <c r="E2185" s="160"/>
      <c r="F2185" s="160"/>
      <c r="G2185" s="160"/>
      <c r="H2185" s="157"/>
      <c r="I2185" s="157"/>
      <c r="J2185" s="160"/>
      <c r="K2185" s="160"/>
      <c r="L2185" s="159"/>
      <c r="M2185" s="100"/>
      <c r="N2185" s="100"/>
      <c r="O2185" s="130"/>
      <c r="P2185" s="130"/>
    </row>
    <row r="2186" spans="1:16">
      <c r="A2186" s="155"/>
      <c r="B2186" s="156"/>
      <c r="C2186" s="160"/>
      <c r="D2186" s="159"/>
      <c r="E2186" s="160"/>
      <c r="F2186" s="160"/>
      <c r="G2186" s="160"/>
      <c r="H2186" s="157"/>
      <c r="I2186" s="157"/>
      <c r="J2186" s="160"/>
      <c r="K2186" s="160"/>
      <c r="L2186" s="159"/>
      <c r="M2186" s="100"/>
      <c r="N2186" s="100"/>
      <c r="O2186" s="130"/>
      <c r="P2186" s="130"/>
    </row>
    <row r="2187" spans="1:16">
      <c r="A2187" s="155"/>
      <c r="B2187" s="156"/>
      <c r="C2187" s="160"/>
      <c r="D2187" s="159"/>
      <c r="E2187" s="160"/>
      <c r="F2187" s="160"/>
      <c r="G2187" s="160"/>
      <c r="H2187" s="157"/>
      <c r="I2187" s="157"/>
      <c r="J2187" s="160"/>
      <c r="K2187" s="160"/>
      <c r="L2187" s="159"/>
      <c r="M2187" s="100"/>
      <c r="N2187" s="100"/>
      <c r="O2187" s="130"/>
      <c r="P2187" s="130"/>
    </row>
    <row r="2188" spans="1:16">
      <c r="A2188" s="155"/>
      <c r="B2188" s="156"/>
      <c r="C2188" s="160"/>
      <c r="D2188" s="159"/>
      <c r="E2188" s="160"/>
      <c r="F2188" s="160"/>
      <c r="G2188" s="160"/>
      <c r="H2188" s="157"/>
      <c r="I2188" s="160"/>
      <c r="J2188" s="160"/>
      <c r="K2188" s="160"/>
      <c r="L2188" s="159"/>
      <c r="M2188" s="100"/>
      <c r="N2188" s="100"/>
      <c r="O2188" s="130"/>
      <c r="P2188" s="130"/>
    </row>
    <row r="2189" spans="1:16">
      <c r="A2189" s="155"/>
      <c r="B2189" s="156"/>
      <c r="C2189" s="160"/>
      <c r="D2189" s="159"/>
      <c r="E2189" s="160"/>
      <c r="F2189" s="160"/>
      <c r="G2189" s="160"/>
      <c r="H2189" s="157"/>
      <c r="I2189" s="160"/>
      <c r="J2189" s="160"/>
      <c r="K2189" s="160"/>
      <c r="L2189" s="159"/>
      <c r="M2189" s="100"/>
      <c r="N2189" s="100"/>
      <c r="O2189" s="130"/>
      <c r="P2189" s="130"/>
    </row>
    <row r="2190" spans="1:16">
      <c r="A2190" s="155"/>
      <c r="B2190" s="156"/>
      <c r="C2190" s="160"/>
      <c r="D2190" s="159"/>
      <c r="E2190" s="160"/>
      <c r="F2190" s="160"/>
      <c r="G2190" s="160"/>
      <c r="H2190" s="157"/>
      <c r="I2190" s="160"/>
      <c r="J2190" s="160"/>
      <c r="K2190" s="160"/>
      <c r="L2190" s="159"/>
      <c r="M2190" s="100"/>
      <c r="N2190" s="100"/>
      <c r="O2190" s="130"/>
      <c r="P2190" s="130"/>
    </row>
    <row r="2191" spans="1:16">
      <c r="A2191" s="155"/>
      <c r="B2191" s="156"/>
      <c r="C2191" s="160"/>
      <c r="D2191" s="159"/>
      <c r="E2191" s="160"/>
      <c r="F2191" s="160"/>
      <c r="G2191" s="160"/>
      <c r="H2191" s="157"/>
      <c r="I2191" s="160"/>
      <c r="J2191" s="160"/>
      <c r="K2191" s="160"/>
      <c r="L2191" s="159"/>
      <c r="M2191" s="100"/>
      <c r="N2191" s="100"/>
      <c r="O2191" s="130"/>
      <c r="P2191" s="130"/>
    </row>
    <row r="2192" spans="1:16">
      <c r="A2192" s="155"/>
      <c r="B2192" s="156"/>
      <c r="C2192" s="160"/>
      <c r="D2192" s="159"/>
      <c r="E2192" s="160"/>
      <c r="F2192" s="160"/>
      <c r="G2192" s="160"/>
      <c r="H2192" s="157"/>
      <c r="I2192" s="157"/>
      <c r="J2192" s="160"/>
      <c r="K2192" s="160"/>
      <c r="L2192" s="159"/>
      <c r="M2192" s="100"/>
      <c r="N2192" s="100"/>
      <c r="O2192" s="130"/>
      <c r="P2192" s="130"/>
    </row>
    <row r="2193" spans="1:16">
      <c r="A2193" s="155"/>
      <c r="B2193" s="156"/>
      <c r="C2193" s="160"/>
      <c r="D2193" s="159"/>
      <c r="E2193" s="160"/>
      <c r="F2193" s="160"/>
      <c r="G2193" s="160"/>
      <c r="H2193" s="157"/>
      <c r="I2193" s="160"/>
      <c r="J2193" s="160"/>
      <c r="K2193" s="160"/>
      <c r="L2193" s="159"/>
      <c r="M2193" s="100"/>
      <c r="N2193" s="100"/>
      <c r="O2193" s="130"/>
      <c r="P2193" s="130"/>
    </row>
    <row r="2194" spans="1:16">
      <c r="A2194" s="155"/>
      <c r="B2194" s="156"/>
      <c r="C2194" s="160"/>
      <c r="D2194" s="159"/>
      <c r="E2194" s="160"/>
      <c r="F2194" s="160"/>
      <c r="G2194" s="160"/>
      <c r="H2194" s="157"/>
      <c r="I2194" s="160"/>
      <c r="J2194" s="160"/>
      <c r="K2194" s="160"/>
      <c r="L2194" s="159"/>
      <c r="M2194" s="100"/>
      <c r="N2194" s="100"/>
      <c r="O2194" s="130"/>
      <c r="P2194" s="130"/>
    </row>
    <row r="2195" spans="1:16">
      <c r="A2195" s="155"/>
      <c r="B2195" s="156"/>
      <c r="C2195" s="160"/>
      <c r="D2195" s="159"/>
      <c r="E2195" s="160"/>
      <c r="F2195" s="160"/>
      <c r="G2195" s="160"/>
      <c r="H2195" s="157"/>
      <c r="I2195" s="160"/>
      <c r="J2195" s="160"/>
      <c r="K2195" s="160"/>
      <c r="L2195" s="159"/>
      <c r="M2195" s="100"/>
      <c r="N2195" s="100"/>
      <c r="O2195" s="130"/>
      <c r="P2195" s="130"/>
    </row>
    <row r="2196" spans="1:16">
      <c r="A2196" s="155"/>
      <c r="B2196" s="156"/>
      <c r="C2196" s="160"/>
      <c r="D2196" s="159"/>
      <c r="E2196" s="160"/>
      <c r="F2196" s="160"/>
      <c r="G2196" s="160"/>
      <c r="H2196" s="157"/>
      <c r="I2196" s="160"/>
      <c r="J2196" s="160"/>
      <c r="K2196" s="160"/>
      <c r="L2196" s="159"/>
      <c r="M2196" s="100"/>
      <c r="N2196" s="100"/>
      <c r="O2196" s="130"/>
      <c r="P2196" s="130"/>
    </row>
    <row r="2197" spans="1:16">
      <c r="A2197" s="155"/>
      <c r="B2197" s="156"/>
      <c r="C2197" s="160"/>
      <c r="D2197" s="159"/>
      <c r="E2197" s="160"/>
      <c r="F2197" s="160"/>
      <c r="G2197" s="160"/>
      <c r="H2197" s="157"/>
      <c r="I2197" s="160"/>
      <c r="J2197" s="157"/>
      <c r="K2197" s="157"/>
      <c r="L2197" s="159"/>
      <c r="M2197" s="100"/>
      <c r="N2197" s="100"/>
      <c r="O2197" s="130"/>
      <c r="P2197" s="130"/>
    </row>
    <row r="2198" spans="1:16">
      <c r="A2198" s="155"/>
      <c r="B2198" s="156"/>
      <c r="C2198" s="160"/>
      <c r="D2198" s="159"/>
      <c r="E2198" s="160"/>
      <c r="F2198" s="160"/>
      <c r="G2198" s="160"/>
      <c r="H2198" s="157"/>
      <c r="I2198" s="160"/>
      <c r="J2198" s="157"/>
      <c r="K2198" s="157"/>
      <c r="L2198" s="159"/>
      <c r="M2198" s="100"/>
      <c r="N2198" s="100"/>
      <c r="O2198" s="130"/>
      <c r="P2198" s="130"/>
    </row>
    <row r="2199" spans="1:16">
      <c r="A2199" s="155"/>
      <c r="B2199" s="156"/>
      <c r="C2199" s="160"/>
      <c r="D2199" s="159"/>
      <c r="E2199" s="160"/>
      <c r="F2199" s="160"/>
      <c r="G2199" s="160"/>
      <c r="H2199" s="157"/>
      <c r="I2199" s="160"/>
      <c r="J2199" s="157"/>
      <c r="K2199" s="157"/>
      <c r="L2199" s="159"/>
      <c r="M2199" s="100"/>
      <c r="N2199" s="100"/>
      <c r="O2199" s="130"/>
      <c r="P2199" s="130"/>
    </row>
    <row r="2200" spans="1:16">
      <c r="A2200" s="155"/>
      <c r="B2200" s="156"/>
      <c r="C2200" s="160"/>
      <c r="D2200" s="159"/>
      <c r="E2200" s="160"/>
      <c r="F2200" s="160"/>
      <c r="G2200" s="160"/>
      <c r="H2200" s="157"/>
      <c r="I2200" s="160"/>
      <c r="J2200" s="157"/>
      <c r="K2200" s="157"/>
      <c r="L2200" s="159"/>
      <c r="M2200" s="100"/>
      <c r="N2200" s="100"/>
      <c r="O2200" s="130"/>
      <c r="P2200" s="130"/>
    </row>
    <row r="2201" spans="1:16">
      <c r="A2201" s="155"/>
      <c r="B2201" s="156"/>
      <c r="C2201" s="160"/>
      <c r="D2201" s="159"/>
      <c r="E2201" s="160"/>
      <c r="F2201" s="160"/>
      <c r="G2201" s="160"/>
      <c r="H2201" s="157"/>
      <c r="I2201" s="157"/>
      <c r="J2201" s="157"/>
      <c r="K2201" s="157"/>
      <c r="L2201" s="159"/>
      <c r="M2201" s="100"/>
      <c r="N2201" s="100"/>
      <c r="O2201" s="130"/>
      <c r="P2201" s="130"/>
    </row>
    <row r="2202" spans="1:16">
      <c r="A2202" s="155"/>
      <c r="B2202" s="156"/>
      <c r="C2202" s="160"/>
      <c r="D2202" s="159"/>
      <c r="E2202" s="160"/>
      <c r="F2202" s="160"/>
      <c r="G2202" s="160"/>
      <c r="H2202" s="157"/>
      <c r="I2202" s="157"/>
      <c r="J2202" s="157"/>
      <c r="K2202" s="160"/>
      <c r="L2202" s="159"/>
      <c r="M2202" s="100"/>
      <c r="N2202" s="100"/>
      <c r="O2202" s="130"/>
      <c r="P2202" s="130"/>
    </row>
    <row r="2203" spans="1:16">
      <c r="A2203" s="155"/>
      <c r="B2203" s="156"/>
      <c r="C2203" s="160"/>
      <c r="D2203" s="159"/>
      <c r="E2203" s="160"/>
      <c r="F2203" s="160"/>
      <c r="G2203" s="160"/>
      <c r="H2203" s="157"/>
      <c r="I2203" s="157"/>
      <c r="J2203" s="157"/>
      <c r="K2203" s="157"/>
      <c r="L2203" s="159"/>
      <c r="M2203" s="100"/>
      <c r="N2203" s="100"/>
      <c r="O2203" s="130"/>
      <c r="P2203" s="130"/>
    </row>
    <row r="2204" spans="1:16">
      <c r="A2204" s="155"/>
      <c r="B2204" s="156"/>
      <c r="C2204" s="160"/>
      <c r="D2204" s="159"/>
      <c r="E2204" s="160"/>
      <c r="F2204" s="160"/>
      <c r="G2204" s="160"/>
      <c r="H2204" s="157"/>
      <c r="I2204" s="157"/>
      <c r="J2204" s="157"/>
      <c r="K2204" s="157"/>
      <c r="L2204" s="159"/>
      <c r="M2204" s="100"/>
      <c r="N2204" s="100"/>
      <c r="O2204" s="130"/>
      <c r="P2204" s="130"/>
    </row>
    <row r="2205" spans="1:16">
      <c r="A2205" s="155"/>
      <c r="B2205" s="156"/>
      <c r="C2205" s="160"/>
      <c r="D2205" s="159"/>
      <c r="E2205" s="160"/>
      <c r="F2205" s="160"/>
      <c r="G2205" s="160"/>
      <c r="H2205" s="157"/>
      <c r="I2205" s="157"/>
      <c r="J2205" s="157"/>
      <c r="K2205" s="157"/>
      <c r="L2205" s="159"/>
      <c r="M2205" s="100"/>
      <c r="N2205" s="100"/>
      <c r="O2205" s="130"/>
      <c r="P2205" s="130"/>
    </row>
    <row r="2206" spans="1:16">
      <c r="A2206" s="155"/>
      <c r="B2206" s="156"/>
      <c r="C2206" s="160"/>
      <c r="D2206" s="159"/>
      <c r="E2206" s="157"/>
      <c r="F2206" s="160"/>
      <c r="G2206" s="160"/>
      <c r="H2206" s="157"/>
      <c r="I2206" s="157"/>
      <c r="J2206" s="157"/>
      <c r="K2206" s="157"/>
      <c r="L2206" s="159"/>
      <c r="M2206" s="100"/>
      <c r="N2206" s="100"/>
      <c r="O2206" s="130"/>
      <c r="P2206" s="130"/>
    </row>
    <row r="2207" spans="1:16">
      <c r="A2207" s="155"/>
      <c r="B2207" s="156"/>
      <c r="C2207" s="160"/>
      <c r="D2207" s="159"/>
      <c r="E2207" s="157"/>
      <c r="F2207" s="160"/>
      <c r="G2207" s="160"/>
      <c r="H2207" s="157"/>
      <c r="I2207" s="157"/>
      <c r="J2207" s="157"/>
      <c r="K2207" s="157"/>
      <c r="L2207" s="159"/>
      <c r="M2207" s="100"/>
      <c r="N2207" s="100"/>
      <c r="O2207" s="130"/>
      <c r="P2207" s="130"/>
    </row>
    <row r="2208" spans="1:16">
      <c r="A2208" s="155"/>
      <c r="B2208" s="156"/>
      <c r="C2208" s="160"/>
      <c r="D2208" s="159"/>
      <c r="E2208" s="157"/>
      <c r="F2208" s="157"/>
      <c r="G2208" s="160"/>
      <c r="H2208" s="157"/>
      <c r="I2208" s="160"/>
      <c r="J2208" s="157"/>
      <c r="K2208" s="157"/>
      <c r="L2208" s="159"/>
      <c r="M2208" s="100"/>
      <c r="N2208" s="100"/>
      <c r="O2208" s="130"/>
      <c r="P2208" s="130"/>
    </row>
    <row r="2209" spans="1:16">
      <c r="A2209" s="155"/>
      <c r="B2209" s="156"/>
      <c r="C2209" s="160"/>
      <c r="D2209" s="159"/>
      <c r="E2209" s="157"/>
      <c r="F2209" s="157"/>
      <c r="G2209" s="160"/>
      <c r="H2209" s="157"/>
      <c r="I2209" s="157"/>
      <c r="J2209" s="157"/>
      <c r="K2209" s="157"/>
      <c r="L2209" s="159"/>
      <c r="M2209" s="100"/>
      <c r="N2209" s="100"/>
      <c r="O2209" s="130"/>
      <c r="P2209" s="130"/>
    </row>
    <row r="2210" spans="1:16">
      <c r="A2210" s="155"/>
      <c r="B2210" s="156"/>
      <c r="C2210" s="160"/>
      <c r="D2210" s="159"/>
      <c r="E2210" s="157"/>
      <c r="F2210" s="157"/>
      <c r="G2210" s="160"/>
      <c r="H2210" s="157"/>
      <c r="I2210" s="157"/>
      <c r="J2210" s="157"/>
      <c r="K2210" s="157"/>
      <c r="L2210" s="159"/>
      <c r="M2210" s="100"/>
      <c r="N2210" s="100"/>
      <c r="O2210" s="130"/>
      <c r="P2210" s="130"/>
    </row>
    <row r="2211" spans="1:16">
      <c r="A2211" s="155"/>
      <c r="B2211" s="156"/>
      <c r="C2211" s="160"/>
      <c r="D2211" s="159"/>
      <c r="E2211" s="157"/>
      <c r="F2211" s="160"/>
      <c r="G2211" s="160"/>
      <c r="H2211" s="157"/>
      <c r="I2211" s="157"/>
      <c r="J2211" s="157"/>
      <c r="K2211" s="157"/>
      <c r="L2211" s="159"/>
      <c r="M2211" s="100"/>
      <c r="N2211" s="100"/>
      <c r="O2211" s="130"/>
      <c r="P2211" s="130"/>
    </row>
    <row r="2212" spans="1:16">
      <c r="A2212" s="155"/>
      <c r="B2212" s="156"/>
      <c r="C2212" s="160"/>
      <c r="D2212" s="159"/>
      <c r="E2212" s="157"/>
      <c r="F2212" s="157"/>
      <c r="G2212" s="160"/>
      <c r="H2212" s="157"/>
      <c r="I2212" s="157"/>
      <c r="J2212" s="157"/>
      <c r="K2212" s="157"/>
      <c r="L2212" s="159"/>
      <c r="M2212" s="100"/>
      <c r="N2212" s="100"/>
      <c r="O2212" s="130"/>
      <c r="P2212" s="130"/>
    </row>
    <row r="2213" spans="1:16">
      <c r="A2213" s="155"/>
      <c r="B2213" s="156"/>
      <c r="C2213" s="160"/>
      <c r="D2213" s="159"/>
      <c r="E2213" s="157"/>
      <c r="F2213" s="157"/>
      <c r="G2213" s="160"/>
      <c r="H2213" s="157"/>
      <c r="I2213" s="157"/>
      <c r="J2213" s="157"/>
      <c r="K2213" s="157"/>
      <c r="L2213" s="159"/>
      <c r="M2213" s="100"/>
      <c r="N2213" s="100"/>
      <c r="O2213" s="130"/>
      <c r="P2213" s="130"/>
    </row>
    <row r="2214" spans="1:16">
      <c r="A2214" s="155"/>
      <c r="B2214" s="156"/>
      <c r="C2214" s="160"/>
      <c r="D2214" s="159"/>
      <c r="E2214" s="157"/>
      <c r="F2214" s="160"/>
      <c r="G2214" s="160"/>
      <c r="H2214" s="157"/>
      <c r="I2214" s="157"/>
      <c r="J2214" s="157"/>
      <c r="K2214" s="157"/>
      <c r="L2214" s="159"/>
      <c r="M2214" s="100"/>
      <c r="N2214" s="100"/>
      <c r="O2214" s="130"/>
      <c r="P2214" s="130"/>
    </row>
    <row r="2215" spans="1:16">
      <c r="A2215" s="155"/>
      <c r="B2215" s="156"/>
      <c r="C2215" s="160"/>
      <c r="D2215" s="159"/>
      <c r="E2215" s="157"/>
      <c r="F2215" s="160"/>
      <c r="G2215" s="160"/>
      <c r="H2215" s="157"/>
      <c r="I2215" s="157"/>
      <c r="J2215" s="157"/>
      <c r="K2215" s="157"/>
      <c r="L2215" s="159"/>
      <c r="M2215" s="100"/>
      <c r="N2215" s="100"/>
      <c r="O2215" s="130"/>
      <c r="P2215" s="130"/>
    </row>
    <row r="2216" spans="1:16">
      <c r="A2216" s="155"/>
      <c r="B2216" s="156"/>
      <c r="C2216" s="160"/>
      <c r="D2216" s="159"/>
      <c r="E2216" s="157"/>
      <c r="F2216" s="160"/>
      <c r="G2216" s="160"/>
      <c r="H2216" s="157"/>
      <c r="I2216" s="160"/>
      <c r="J2216" s="157"/>
      <c r="K2216" s="157"/>
      <c r="L2216" s="159"/>
      <c r="M2216" s="100"/>
      <c r="N2216" s="100"/>
      <c r="O2216" s="130"/>
      <c r="P2216" s="130"/>
    </row>
    <row r="2217" spans="1:16">
      <c r="A2217" s="155"/>
      <c r="B2217" s="156"/>
      <c r="C2217" s="160"/>
      <c r="D2217" s="159"/>
      <c r="E2217" s="157"/>
      <c r="F2217" s="160"/>
      <c r="G2217" s="160"/>
      <c r="H2217" s="157"/>
      <c r="I2217" s="157"/>
      <c r="J2217" s="157"/>
      <c r="K2217" s="157"/>
      <c r="L2217" s="159"/>
      <c r="M2217" s="100"/>
      <c r="N2217" s="100"/>
      <c r="O2217" s="130"/>
      <c r="P2217" s="130"/>
    </row>
    <row r="2218" spans="1:16">
      <c r="A2218" s="155"/>
      <c r="B2218" s="156"/>
      <c r="C2218" s="160"/>
      <c r="D2218" s="159"/>
      <c r="E2218" s="157"/>
      <c r="F2218" s="160"/>
      <c r="G2218" s="160"/>
      <c r="H2218" s="157"/>
      <c r="I2218" s="160"/>
      <c r="J2218" s="157"/>
      <c r="K2218" s="157"/>
      <c r="L2218" s="159"/>
      <c r="M2218" s="100"/>
      <c r="N2218" s="100"/>
      <c r="O2218" s="130"/>
      <c r="P2218" s="130"/>
    </row>
    <row r="2219" spans="1:16">
      <c r="A2219" s="155"/>
      <c r="B2219" s="156"/>
      <c r="C2219" s="160"/>
      <c r="D2219" s="159"/>
      <c r="E2219" s="157"/>
      <c r="F2219" s="160"/>
      <c r="G2219" s="160"/>
      <c r="H2219" s="157"/>
      <c r="I2219" s="157"/>
      <c r="J2219" s="157"/>
      <c r="K2219" s="157"/>
      <c r="L2219" s="159"/>
      <c r="M2219" s="100"/>
      <c r="N2219" s="100"/>
      <c r="O2219" s="130"/>
      <c r="P2219" s="130"/>
    </row>
    <row r="2220" spans="1:16">
      <c r="A2220" s="155"/>
      <c r="B2220" s="156"/>
      <c r="C2220" s="160"/>
      <c r="D2220" s="159"/>
      <c r="E2220" s="157"/>
      <c r="F2220" s="160"/>
      <c r="G2220" s="160"/>
      <c r="H2220" s="157"/>
      <c r="I2220" s="157"/>
      <c r="J2220" s="157"/>
      <c r="K2220" s="157"/>
      <c r="L2220" s="159"/>
      <c r="M2220" s="99"/>
      <c r="N2220" s="99"/>
      <c r="O2220" s="129"/>
      <c r="P2220" s="129"/>
    </row>
    <row r="2221" spans="1:16">
      <c r="A2221" s="155"/>
      <c r="B2221" s="156"/>
      <c r="C2221" s="160"/>
      <c r="D2221" s="159"/>
      <c r="E2221" s="157"/>
      <c r="F2221" s="160"/>
      <c r="G2221" s="160"/>
      <c r="H2221" s="157"/>
      <c r="I2221" s="160"/>
      <c r="J2221" s="157"/>
      <c r="K2221" s="157"/>
      <c r="L2221" s="159"/>
      <c r="M2221" s="100"/>
      <c r="N2221" s="100"/>
      <c r="O2221" s="130"/>
      <c r="P2221" s="130"/>
    </row>
    <row r="2222" spans="1:16">
      <c r="A2222" s="155"/>
      <c r="B2222" s="156"/>
      <c r="C2222" s="160"/>
      <c r="D2222" s="159"/>
      <c r="E2222" s="160"/>
      <c r="F2222" s="160"/>
      <c r="G2222" s="160"/>
      <c r="H2222" s="157"/>
      <c r="I2222" s="160"/>
      <c r="J2222" s="157"/>
      <c r="K2222" s="157"/>
      <c r="L2222" s="159"/>
      <c r="M2222" s="100"/>
      <c r="N2222" s="100"/>
      <c r="O2222" s="130"/>
      <c r="P2222" s="130"/>
    </row>
    <row r="2223" spans="1:16">
      <c r="A2223" s="155"/>
      <c r="B2223" s="156"/>
      <c r="C2223" s="160"/>
      <c r="D2223" s="159"/>
      <c r="E2223" s="160"/>
      <c r="F2223" s="160"/>
      <c r="G2223" s="160"/>
      <c r="H2223" s="157"/>
      <c r="I2223" s="160"/>
      <c r="J2223" s="157"/>
      <c r="K2223" s="157"/>
      <c r="L2223" s="159"/>
      <c r="M2223" s="100"/>
      <c r="N2223" s="100"/>
      <c r="O2223" s="130"/>
      <c r="P2223" s="130"/>
    </row>
    <row r="2224" spans="1:16">
      <c r="A2224" s="155"/>
      <c r="B2224" s="156"/>
      <c r="C2224" s="160"/>
      <c r="D2224" s="159"/>
      <c r="E2224" s="160"/>
      <c r="F2224" s="160"/>
      <c r="G2224" s="160"/>
      <c r="H2224" s="157"/>
      <c r="I2224" s="157"/>
      <c r="J2224" s="157"/>
      <c r="K2224" s="157"/>
      <c r="L2224" s="159"/>
      <c r="M2224" s="100"/>
      <c r="N2224" s="100"/>
      <c r="O2224" s="130"/>
      <c r="P2224" s="130"/>
    </row>
    <row r="2225" spans="1:16">
      <c r="A2225" s="155"/>
      <c r="B2225" s="156"/>
      <c r="C2225" s="160"/>
      <c r="D2225" s="159"/>
      <c r="E2225" s="160"/>
      <c r="F2225" s="160"/>
      <c r="G2225" s="160"/>
      <c r="H2225" s="157"/>
      <c r="I2225" s="160"/>
      <c r="J2225" s="160"/>
      <c r="K2225" s="160"/>
      <c r="L2225" s="159"/>
      <c r="M2225" s="100"/>
      <c r="N2225" s="100"/>
      <c r="O2225" s="130"/>
      <c r="P2225" s="130"/>
    </row>
    <row r="2226" spans="1:16">
      <c r="A2226" s="155"/>
      <c r="B2226" s="156"/>
      <c r="C2226" s="160"/>
      <c r="D2226" s="159"/>
      <c r="E2226" s="160"/>
      <c r="F2226" s="160"/>
      <c r="G2226" s="160"/>
      <c r="H2226" s="157"/>
      <c r="I2226" s="157"/>
      <c r="J2226" s="157"/>
      <c r="K2226" s="157"/>
      <c r="L2226" s="159"/>
      <c r="M2226" s="100"/>
      <c r="N2226" s="100"/>
      <c r="O2226" s="130"/>
      <c r="P2226" s="130"/>
    </row>
    <row r="2227" spans="1:16">
      <c r="A2227" s="155"/>
      <c r="B2227" s="156"/>
      <c r="C2227" s="160"/>
      <c r="D2227" s="159"/>
      <c r="E2227" s="160"/>
      <c r="F2227" s="160"/>
      <c r="G2227" s="160"/>
      <c r="H2227" s="157"/>
      <c r="I2227" s="160"/>
      <c r="J2227" s="160"/>
      <c r="K2227" s="160"/>
      <c r="L2227" s="159"/>
      <c r="M2227" s="100"/>
      <c r="N2227" s="100"/>
      <c r="O2227" s="130"/>
      <c r="P2227" s="130"/>
    </row>
    <row r="2228" spans="1:16">
      <c r="A2228" s="155"/>
      <c r="B2228" s="156"/>
      <c r="C2228" s="160"/>
      <c r="D2228" s="159"/>
      <c r="E2228" s="160"/>
      <c r="F2228" s="160"/>
      <c r="G2228" s="160"/>
      <c r="H2228" s="157"/>
      <c r="I2228" s="160"/>
      <c r="J2228" s="160"/>
      <c r="K2228" s="160"/>
      <c r="L2228" s="159"/>
      <c r="M2228" s="100"/>
      <c r="N2228" s="100"/>
      <c r="O2228" s="130"/>
      <c r="P2228" s="130"/>
    </row>
    <row r="2229" spans="1:16">
      <c r="A2229" s="155"/>
      <c r="B2229" s="156"/>
      <c r="C2229" s="160"/>
      <c r="D2229" s="159"/>
      <c r="E2229" s="160"/>
      <c r="F2229" s="160"/>
      <c r="G2229" s="160"/>
      <c r="H2229" s="157"/>
      <c r="I2229" s="157"/>
      <c r="J2229" s="160"/>
      <c r="K2229" s="160"/>
      <c r="L2229" s="159"/>
      <c r="M2229" s="100"/>
      <c r="N2229" s="100"/>
      <c r="O2229" s="130"/>
      <c r="P2229" s="130"/>
    </row>
    <row r="2230" spans="1:16">
      <c r="A2230" s="155"/>
      <c r="B2230" s="156"/>
      <c r="C2230" s="160"/>
      <c r="D2230" s="159"/>
      <c r="E2230" s="160"/>
      <c r="F2230" s="160"/>
      <c r="G2230" s="160"/>
      <c r="H2230" s="157"/>
      <c r="I2230" s="157"/>
      <c r="J2230" s="160"/>
      <c r="K2230" s="160"/>
      <c r="L2230" s="159"/>
      <c r="M2230" s="100"/>
      <c r="N2230" s="100"/>
      <c r="O2230" s="130"/>
      <c r="P2230" s="130"/>
    </row>
    <row r="2231" spans="1:16">
      <c r="A2231" s="155"/>
      <c r="B2231" s="156"/>
      <c r="C2231" s="160"/>
      <c r="D2231" s="159"/>
      <c r="E2231" s="160"/>
      <c r="F2231" s="160"/>
      <c r="G2231" s="160"/>
      <c r="H2231" s="157"/>
      <c r="I2231" s="157"/>
      <c r="J2231" s="160"/>
      <c r="K2231" s="160"/>
      <c r="L2231" s="159"/>
      <c r="M2231" s="100"/>
      <c r="N2231" s="100"/>
      <c r="O2231" s="130"/>
      <c r="P2231" s="130"/>
    </row>
    <row r="2232" spans="1:16">
      <c r="A2232" s="155"/>
      <c r="B2232" s="156"/>
      <c r="C2232" s="160"/>
      <c r="D2232" s="159"/>
      <c r="E2232" s="160"/>
      <c r="F2232" s="160"/>
      <c r="G2232" s="160"/>
      <c r="H2232" s="157"/>
      <c r="I2232" s="160"/>
      <c r="J2232" s="160"/>
      <c r="K2232" s="160"/>
      <c r="L2232" s="159"/>
      <c r="M2232" s="100"/>
      <c r="N2232" s="100"/>
      <c r="O2232" s="130"/>
      <c r="P2232" s="130"/>
    </row>
    <row r="2233" spans="1:16">
      <c r="A2233" s="155"/>
      <c r="B2233" s="156"/>
      <c r="C2233" s="160"/>
      <c r="D2233" s="159"/>
      <c r="E2233" s="160"/>
      <c r="F2233" s="160"/>
      <c r="G2233" s="160"/>
      <c r="H2233" s="157"/>
      <c r="I2233" s="157"/>
      <c r="J2233" s="160"/>
      <c r="K2233" s="160"/>
      <c r="L2233" s="159"/>
      <c r="M2233" s="100"/>
      <c r="N2233" s="100"/>
      <c r="O2233" s="130"/>
      <c r="P2233" s="130"/>
    </row>
    <row r="2234" spans="1:16">
      <c r="A2234" s="155"/>
      <c r="B2234" s="156"/>
      <c r="C2234" s="160"/>
      <c r="D2234" s="159"/>
      <c r="E2234" s="160"/>
      <c r="F2234" s="160"/>
      <c r="G2234" s="160"/>
      <c r="H2234" s="157"/>
      <c r="I2234" s="157"/>
      <c r="J2234" s="160"/>
      <c r="K2234" s="160"/>
      <c r="L2234" s="159"/>
      <c r="M2234" s="100"/>
      <c r="N2234" s="100"/>
      <c r="O2234" s="130"/>
      <c r="P2234" s="130"/>
    </row>
    <row r="2235" spans="1:16">
      <c r="A2235" s="155"/>
      <c r="B2235" s="156"/>
      <c r="C2235" s="160"/>
      <c r="D2235" s="159"/>
      <c r="E2235" s="160"/>
      <c r="F2235" s="160"/>
      <c r="G2235" s="160"/>
      <c r="H2235" s="157"/>
      <c r="I2235" s="157"/>
      <c r="J2235" s="160"/>
      <c r="K2235" s="160"/>
      <c r="L2235" s="159"/>
      <c r="M2235" s="100"/>
      <c r="N2235" s="100"/>
      <c r="O2235" s="130"/>
      <c r="P2235" s="130"/>
    </row>
    <row r="2236" spans="1:16">
      <c r="A2236" s="155"/>
      <c r="B2236" s="156"/>
      <c r="C2236" s="160"/>
      <c r="D2236" s="159"/>
      <c r="E2236" s="160"/>
      <c r="F2236" s="160"/>
      <c r="G2236" s="160"/>
      <c r="H2236" s="157"/>
      <c r="I2236" s="157"/>
      <c r="J2236" s="160"/>
      <c r="K2236" s="160"/>
      <c r="L2236" s="159"/>
      <c r="M2236" s="100"/>
      <c r="N2236" s="100"/>
      <c r="O2236" s="130"/>
      <c r="P2236" s="130"/>
    </row>
    <row r="2237" spans="1:16">
      <c r="A2237" s="155"/>
      <c r="B2237" s="156"/>
      <c r="C2237" s="160"/>
      <c r="D2237" s="159"/>
      <c r="E2237" s="160"/>
      <c r="F2237" s="160"/>
      <c r="G2237" s="160"/>
      <c r="H2237" s="157"/>
      <c r="I2237" s="160"/>
      <c r="J2237" s="160"/>
      <c r="K2237" s="160"/>
      <c r="L2237" s="159"/>
      <c r="M2237" s="100"/>
      <c r="N2237" s="100"/>
      <c r="O2237" s="130"/>
      <c r="P2237" s="130"/>
    </row>
    <row r="2238" spans="1:16">
      <c r="A2238" s="155"/>
      <c r="B2238" s="156"/>
      <c r="C2238" s="160"/>
      <c r="D2238" s="159"/>
      <c r="E2238" s="160"/>
      <c r="F2238" s="160"/>
      <c r="G2238" s="160"/>
      <c r="H2238" s="157"/>
      <c r="I2238" s="160"/>
      <c r="J2238" s="160"/>
      <c r="K2238" s="160"/>
      <c r="L2238" s="159"/>
      <c r="M2238" s="100"/>
      <c r="N2238" s="100"/>
      <c r="O2238" s="130"/>
      <c r="P2238" s="130"/>
    </row>
    <row r="2239" spans="1:16">
      <c r="A2239" s="155"/>
      <c r="B2239" s="156"/>
      <c r="C2239" s="160"/>
      <c r="D2239" s="159"/>
      <c r="E2239" s="160"/>
      <c r="F2239" s="160"/>
      <c r="G2239" s="160"/>
      <c r="H2239" s="157"/>
      <c r="I2239" s="160"/>
      <c r="J2239" s="160"/>
      <c r="K2239" s="160"/>
      <c r="L2239" s="159"/>
      <c r="M2239" s="100"/>
      <c r="N2239" s="100"/>
      <c r="O2239" s="130"/>
      <c r="P2239" s="130"/>
    </row>
    <row r="2240" spans="1:16">
      <c r="A2240" s="155"/>
      <c r="B2240" s="156"/>
      <c r="C2240" s="160"/>
      <c r="D2240" s="159"/>
      <c r="E2240" s="160"/>
      <c r="F2240" s="160"/>
      <c r="G2240" s="160"/>
      <c r="H2240" s="157"/>
      <c r="I2240" s="157"/>
      <c r="J2240" s="160"/>
      <c r="K2240" s="160"/>
      <c r="L2240" s="159"/>
      <c r="M2240" s="100"/>
      <c r="N2240" s="100"/>
      <c r="O2240" s="130"/>
      <c r="P2240" s="130"/>
    </row>
    <row r="2241" spans="1:16">
      <c r="A2241" s="155"/>
      <c r="B2241" s="156"/>
      <c r="C2241" s="160"/>
      <c r="D2241" s="159"/>
      <c r="E2241" s="160"/>
      <c r="F2241" s="160"/>
      <c r="G2241" s="160"/>
      <c r="H2241" s="157"/>
      <c r="I2241" s="160"/>
      <c r="J2241" s="160"/>
      <c r="K2241" s="160"/>
      <c r="L2241" s="159"/>
      <c r="M2241" s="100"/>
      <c r="N2241" s="100"/>
      <c r="O2241" s="130"/>
      <c r="P2241" s="130"/>
    </row>
    <row r="2242" spans="1:16">
      <c r="A2242" s="155"/>
      <c r="B2242" s="156"/>
      <c r="C2242" s="160"/>
      <c r="D2242" s="159"/>
      <c r="E2242" s="160"/>
      <c r="F2242" s="160"/>
      <c r="G2242" s="160"/>
      <c r="H2242" s="157"/>
      <c r="I2242" s="160"/>
      <c r="J2242" s="160"/>
      <c r="K2242" s="160"/>
      <c r="L2242" s="159"/>
      <c r="M2242" s="100"/>
      <c r="N2242" s="100"/>
      <c r="O2242" s="130"/>
      <c r="P2242" s="130"/>
    </row>
    <row r="2243" spans="1:16">
      <c r="A2243" s="155"/>
      <c r="B2243" s="156"/>
      <c r="C2243" s="160"/>
      <c r="D2243" s="159"/>
      <c r="E2243" s="160"/>
      <c r="F2243" s="160"/>
      <c r="G2243" s="160"/>
      <c r="H2243" s="157"/>
      <c r="I2243" s="160"/>
      <c r="J2243" s="160"/>
      <c r="K2243" s="160"/>
      <c r="L2243" s="159"/>
      <c r="M2243" s="100"/>
      <c r="N2243" s="100"/>
      <c r="O2243" s="130"/>
      <c r="P2243" s="130"/>
    </row>
    <row r="2244" spans="1:16">
      <c r="A2244" s="155"/>
      <c r="B2244" s="156"/>
      <c r="C2244" s="160"/>
      <c r="D2244" s="159"/>
      <c r="E2244" s="160"/>
      <c r="F2244" s="160"/>
      <c r="G2244" s="160"/>
      <c r="H2244" s="157"/>
      <c r="I2244" s="160"/>
      <c r="J2244" s="160"/>
      <c r="K2244" s="160"/>
      <c r="L2244" s="159"/>
      <c r="M2244" s="100"/>
      <c r="N2244" s="100"/>
      <c r="O2244" s="130"/>
      <c r="P2244" s="130"/>
    </row>
    <row r="2245" spans="1:16">
      <c r="A2245" s="155"/>
      <c r="B2245" s="156"/>
      <c r="C2245" s="160"/>
      <c r="D2245" s="159"/>
      <c r="E2245" s="160"/>
      <c r="F2245" s="160"/>
      <c r="G2245" s="160"/>
      <c r="H2245" s="157"/>
      <c r="I2245" s="160"/>
      <c r="J2245" s="160"/>
      <c r="K2245" s="160"/>
      <c r="L2245" s="159"/>
      <c r="M2245" s="100"/>
      <c r="N2245" s="100"/>
      <c r="O2245" s="130"/>
      <c r="P2245" s="130"/>
    </row>
    <row r="2246" spans="1:16">
      <c r="A2246" s="155"/>
      <c r="B2246" s="156"/>
      <c r="C2246" s="160"/>
      <c r="D2246" s="159"/>
      <c r="E2246" s="160"/>
      <c r="F2246" s="160"/>
      <c r="G2246" s="160"/>
      <c r="H2246" s="157"/>
      <c r="I2246" s="160"/>
      <c r="J2246" s="160"/>
      <c r="K2246" s="160"/>
      <c r="L2246" s="159"/>
      <c r="M2246" s="100"/>
      <c r="N2246" s="100"/>
      <c r="O2246" s="130"/>
      <c r="P2246" s="130"/>
    </row>
    <row r="2247" spans="1:16">
      <c r="A2247" s="155"/>
      <c r="B2247" s="156"/>
      <c r="C2247" s="160"/>
      <c r="D2247" s="159"/>
      <c r="E2247" s="160"/>
      <c r="F2247" s="160"/>
      <c r="G2247" s="160"/>
      <c r="H2247" s="157"/>
      <c r="I2247" s="157"/>
      <c r="J2247" s="160"/>
      <c r="K2247" s="160"/>
      <c r="L2247" s="159"/>
      <c r="M2247" s="100"/>
      <c r="N2247" s="100"/>
      <c r="O2247" s="130"/>
      <c r="P2247" s="130"/>
    </row>
    <row r="2248" spans="1:16">
      <c r="A2248" s="155"/>
      <c r="B2248" s="156"/>
      <c r="C2248" s="160"/>
      <c r="D2248" s="159"/>
      <c r="E2248" s="160"/>
      <c r="F2248" s="160"/>
      <c r="G2248" s="160"/>
      <c r="H2248" s="157"/>
      <c r="I2248" s="157"/>
      <c r="J2248" s="160"/>
      <c r="K2248" s="160"/>
      <c r="L2248" s="159"/>
      <c r="M2248" s="100"/>
      <c r="N2248" s="100"/>
      <c r="O2248" s="130"/>
      <c r="P2248" s="130"/>
    </row>
    <row r="2249" spans="1:16">
      <c r="A2249" s="155"/>
      <c r="B2249" s="156"/>
      <c r="C2249" s="160"/>
      <c r="D2249" s="159"/>
      <c r="E2249" s="160"/>
      <c r="F2249" s="160"/>
      <c r="G2249" s="160"/>
      <c r="H2249" s="157"/>
      <c r="I2249" s="160"/>
      <c r="J2249" s="160"/>
      <c r="K2249" s="160"/>
      <c r="L2249" s="159"/>
      <c r="M2249" s="100"/>
      <c r="N2249" s="100"/>
      <c r="O2249" s="130"/>
      <c r="P2249" s="130"/>
    </row>
    <row r="2250" spans="1:16">
      <c r="A2250" s="155"/>
      <c r="B2250" s="156"/>
      <c r="C2250" s="160"/>
      <c r="D2250" s="159"/>
      <c r="E2250" s="160"/>
      <c r="F2250" s="160"/>
      <c r="G2250" s="160"/>
      <c r="H2250" s="157"/>
      <c r="I2250" s="160"/>
      <c r="J2250" s="160"/>
      <c r="K2250" s="160"/>
      <c r="L2250" s="159"/>
      <c r="M2250" s="100"/>
      <c r="N2250" s="100"/>
      <c r="O2250" s="130"/>
      <c r="P2250" s="130"/>
    </row>
    <row r="2251" spans="1:16">
      <c r="A2251" s="155"/>
      <c r="B2251" s="156"/>
      <c r="C2251" s="160"/>
      <c r="D2251" s="159"/>
      <c r="E2251" s="160"/>
      <c r="F2251" s="160"/>
      <c r="G2251" s="160"/>
      <c r="H2251" s="157"/>
      <c r="I2251" s="160"/>
      <c r="J2251" s="160"/>
      <c r="K2251" s="160"/>
      <c r="L2251" s="159"/>
      <c r="M2251" s="100"/>
      <c r="N2251" s="100"/>
      <c r="O2251" s="130"/>
      <c r="P2251" s="130"/>
    </row>
    <row r="2252" spans="1:16">
      <c r="A2252" s="155"/>
      <c r="B2252" s="156"/>
      <c r="C2252" s="160"/>
      <c r="D2252" s="159"/>
      <c r="E2252" s="160"/>
      <c r="F2252" s="160"/>
      <c r="G2252" s="160"/>
      <c r="H2252" s="157"/>
      <c r="I2252" s="160"/>
      <c r="J2252" s="160"/>
      <c r="K2252" s="160"/>
      <c r="L2252" s="159"/>
      <c r="M2252" s="100"/>
      <c r="N2252" s="100"/>
      <c r="O2252" s="130"/>
      <c r="P2252" s="130"/>
    </row>
    <row r="2253" spans="1:16">
      <c r="A2253" s="155"/>
      <c r="B2253" s="156"/>
      <c r="C2253" s="160"/>
      <c r="D2253" s="159"/>
      <c r="E2253" s="160"/>
      <c r="F2253" s="160"/>
      <c r="G2253" s="160"/>
      <c r="H2253" s="157"/>
      <c r="I2253" s="160"/>
      <c r="J2253" s="160"/>
      <c r="K2253" s="160"/>
      <c r="L2253" s="159"/>
      <c r="M2253" s="100"/>
      <c r="N2253" s="100"/>
      <c r="O2253" s="130"/>
      <c r="P2253" s="130"/>
    </row>
    <row r="2254" spans="1:16">
      <c r="A2254" s="155"/>
      <c r="B2254" s="156"/>
      <c r="C2254" s="160"/>
      <c r="D2254" s="159"/>
      <c r="E2254" s="160"/>
      <c r="F2254" s="160"/>
      <c r="G2254" s="160"/>
      <c r="H2254" s="157"/>
      <c r="I2254" s="160"/>
      <c r="J2254" s="160"/>
      <c r="K2254" s="160"/>
      <c r="L2254" s="159"/>
      <c r="M2254" s="100"/>
      <c r="N2254" s="100"/>
      <c r="O2254" s="130"/>
      <c r="P2254" s="130"/>
    </row>
    <row r="2255" spans="1:16">
      <c r="A2255" s="155"/>
      <c r="B2255" s="156"/>
      <c r="C2255" s="160"/>
      <c r="D2255" s="159"/>
      <c r="E2255" s="160"/>
      <c r="F2255" s="160"/>
      <c r="G2255" s="160"/>
      <c r="H2255" s="157"/>
      <c r="I2255" s="160"/>
      <c r="J2255" s="160"/>
      <c r="K2255" s="160"/>
      <c r="L2255" s="159"/>
      <c r="M2255" s="100"/>
      <c r="N2255" s="100"/>
      <c r="O2255" s="130"/>
      <c r="P2255" s="130"/>
    </row>
    <row r="2256" spans="1:16">
      <c r="A2256" s="155"/>
      <c r="B2256" s="156"/>
      <c r="C2256" s="160"/>
      <c r="D2256" s="159"/>
      <c r="E2256" s="160"/>
      <c r="F2256" s="160"/>
      <c r="G2256" s="160"/>
      <c r="H2256" s="157"/>
      <c r="I2256" s="160"/>
      <c r="J2256" s="160"/>
      <c r="K2256" s="160"/>
      <c r="L2256" s="159"/>
      <c r="M2256" s="100"/>
      <c r="N2256" s="100"/>
      <c r="O2256" s="130"/>
      <c r="P2256" s="130"/>
    </row>
    <row r="2257" spans="1:16">
      <c r="A2257" s="155"/>
      <c r="B2257" s="156"/>
      <c r="C2257" s="160"/>
      <c r="D2257" s="159"/>
      <c r="E2257" s="160"/>
      <c r="F2257" s="160"/>
      <c r="G2257" s="160"/>
      <c r="H2257" s="157"/>
      <c r="I2257" s="157"/>
      <c r="J2257" s="160"/>
      <c r="K2257" s="160"/>
      <c r="L2257" s="159"/>
      <c r="M2257" s="100"/>
      <c r="N2257" s="100"/>
      <c r="O2257" s="130"/>
      <c r="P2257" s="130"/>
    </row>
    <row r="2258" spans="1:16">
      <c r="A2258" s="155"/>
      <c r="B2258" s="156"/>
      <c r="C2258" s="160"/>
      <c r="D2258" s="159"/>
      <c r="E2258" s="160"/>
      <c r="F2258" s="160"/>
      <c r="G2258" s="160"/>
      <c r="H2258" s="157"/>
      <c r="I2258" s="160"/>
      <c r="J2258" s="160"/>
      <c r="K2258" s="160"/>
      <c r="L2258" s="159"/>
      <c r="M2258" s="100"/>
      <c r="N2258" s="100"/>
      <c r="O2258" s="130"/>
      <c r="P2258" s="130"/>
    </row>
    <row r="2259" spans="1:16">
      <c r="A2259" s="155"/>
      <c r="B2259" s="156"/>
      <c r="C2259" s="160"/>
      <c r="D2259" s="159"/>
      <c r="E2259" s="160"/>
      <c r="F2259" s="160"/>
      <c r="G2259" s="160"/>
      <c r="H2259" s="157"/>
      <c r="I2259" s="160"/>
      <c r="J2259" s="160"/>
      <c r="K2259" s="160"/>
      <c r="L2259" s="159"/>
      <c r="M2259" s="100"/>
      <c r="N2259" s="100"/>
      <c r="O2259" s="130"/>
      <c r="P2259" s="130"/>
    </row>
    <row r="2260" spans="1:16">
      <c r="A2260" s="155"/>
      <c r="B2260" s="156"/>
      <c r="C2260" s="160"/>
      <c r="D2260" s="159"/>
      <c r="E2260" s="160"/>
      <c r="F2260" s="160"/>
      <c r="G2260" s="160"/>
      <c r="H2260" s="157"/>
      <c r="I2260" s="160"/>
      <c r="J2260" s="160"/>
      <c r="K2260" s="160"/>
      <c r="L2260" s="159"/>
      <c r="M2260" s="100"/>
      <c r="N2260" s="100"/>
      <c r="O2260" s="130"/>
      <c r="P2260" s="130"/>
    </row>
    <row r="2261" spans="1:16">
      <c r="A2261" s="155"/>
      <c r="B2261" s="156"/>
      <c r="C2261" s="160"/>
      <c r="D2261" s="159"/>
      <c r="E2261" s="160"/>
      <c r="F2261" s="160"/>
      <c r="G2261" s="160"/>
      <c r="H2261" s="157"/>
      <c r="I2261" s="160"/>
      <c r="J2261" s="160"/>
      <c r="K2261" s="160"/>
      <c r="L2261" s="159"/>
      <c r="M2261" s="100"/>
      <c r="N2261" s="100"/>
      <c r="O2261" s="130"/>
      <c r="P2261" s="130"/>
    </row>
    <row r="2262" spans="1:16">
      <c r="A2262" s="155"/>
      <c r="B2262" s="156"/>
      <c r="C2262" s="160"/>
      <c r="D2262" s="159"/>
      <c r="E2262" s="160"/>
      <c r="F2262" s="160"/>
      <c r="G2262" s="160"/>
      <c r="H2262" s="157"/>
      <c r="I2262" s="160"/>
      <c r="J2262" s="160"/>
      <c r="K2262" s="160"/>
      <c r="L2262" s="159"/>
      <c r="M2262" s="100"/>
      <c r="N2262" s="100"/>
      <c r="O2262" s="130"/>
      <c r="P2262" s="130"/>
    </row>
    <row r="2263" spans="1:16">
      <c r="A2263" s="155"/>
      <c r="B2263" s="156"/>
      <c r="C2263" s="160"/>
      <c r="D2263" s="159"/>
      <c r="E2263" s="160"/>
      <c r="F2263" s="160"/>
      <c r="G2263" s="160"/>
      <c r="H2263" s="157"/>
      <c r="I2263" s="160"/>
      <c r="J2263" s="160"/>
      <c r="K2263" s="160"/>
      <c r="L2263" s="159"/>
      <c r="M2263" s="100"/>
      <c r="N2263" s="100"/>
      <c r="O2263" s="130"/>
      <c r="P2263" s="130"/>
    </row>
    <row r="2264" spans="1:16">
      <c r="A2264" s="155"/>
      <c r="B2264" s="156"/>
      <c r="C2264" s="160"/>
      <c r="D2264" s="159"/>
      <c r="E2264" s="160"/>
      <c r="F2264" s="160"/>
      <c r="G2264" s="160"/>
      <c r="H2264" s="157"/>
      <c r="I2264" s="157"/>
      <c r="J2264" s="160"/>
      <c r="K2264" s="160"/>
      <c r="L2264" s="159"/>
      <c r="M2264" s="100"/>
      <c r="N2264" s="100"/>
      <c r="O2264" s="130"/>
      <c r="P2264" s="130"/>
    </row>
    <row r="2265" spans="1:16">
      <c r="A2265" s="155"/>
      <c r="B2265" s="156"/>
      <c r="C2265" s="160"/>
      <c r="D2265" s="159"/>
      <c r="E2265" s="160"/>
      <c r="F2265" s="160"/>
      <c r="G2265" s="160"/>
      <c r="H2265" s="157"/>
      <c r="I2265" s="160"/>
      <c r="J2265" s="160"/>
      <c r="K2265" s="160"/>
      <c r="L2265" s="159"/>
      <c r="M2265" s="100"/>
      <c r="N2265" s="100"/>
      <c r="O2265" s="130"/>
      <c r="P2265" s="130"/>
    </row>
    <row r="2266" spans="1:16">
      <c r="A2266" s="155"/>
      <c r="B2266" s="156"/>
      <c r="C2266" s="160"/>
      <c r="D2266" s="159"/>
      <c r="E2266" s="160"/>
      <c r="F2266" s="160"/>
      <c r="G2266" s="160"/>
      <c r="H2266" s="157"/>
      <c r="I2266" s="157"/>
      <c r="J2266" s="160"/>
      <c r="K2266" s="160"/>
      <c r="L2266" s="159"/>
      <c r="M2266" s="100"/>
      <c r="N2266" s="100"/>
      <c r="O2266" s="130"/>
      <c r="P2266" s="130"/>
    </row>
    <row r="2267" spans="1:16">
      <c r="A2267" s="155"/>
      <c r="B2267" s="156"/>
      <c r="C2267" s="160"/>
      <c r="D2267" s="159"/>
      <c r="E2267" s="160"/>
      <c r="F2267" s="160"/>
      <c r="G2267" s="160"/>
      <c r="H2267" s="157"/>
      <c r="I2267" s="160"/>
      <c r="J2267" s="160"/>
      <c r="K2267" s="160"/>
      <c r="L2267" s="159"/>
      <c r="M2267" s="100"/>
      <c r="N2267" s="100"/>
      <c r="O2267" s="130"/>
      <c r="P2267" s="130"/>
    </row>
    <row r="2268" spans="1:16">
      <c r="A2268" s="155"/>
      <c r="B2268" s="156"/>
      <c r="C2268" s="160"/>
      <c r="D2268" s="159"/>
      <c r="E2268" s="160"/>
      <c r="F2268" s="160"/>
      <c r="G2268" s="160"/>
      <c r="H2268" s="157"/>
      <c r="I2268" s="160"/>
      <c r="J2268" s="160"/>
      <c r="K2268" s="160"/>
      <c r="L2268" s="159"/>
      <c r="M2268" s="100"/>
      <c r="N2268" s="100"/>
      <c r="O2268" s="130"/>
      <c r="P2268" s="130"/>
    </row>
    <row r="2269" spans="1:16">
      <c r="A2269" s="155"/>
      <c r="B2269" s="156"/>
      <c r="C2269" s="160"/>
      <c r="D2269" s="159"/>
      <c r="E2269" s="160"/>
      <c r="F2269" s="160"/>
      <c r="G2269" s="160"/>
      <c r="H2269" s="157"/>
      <c r="I2269" s="160"/>
      <c r="J2269" s="160"/>
      <c r="K2269" s="160"/>
      <c r="L2269" s="159"/>
      <c r="M2269" s="100"/>
      <c r="N2269" s="100"/>
      <c r="O2269" s="130"/>
      <c r="P2269" s="130"/>
    </row>
    <row r="2270" spans="1:16">
      <c r="A2270" s="155"/>
      <c r="B2270" s="156"/>
      <c r="C2270" s="160"/>
      <c r="D2270" s="159"/>
      <c r="E2270" s="160"/>
      <c r="F2270" s="160"/>
      <c r="G2270" s="160"/>
      <c r="H2270" s="157"/>
      <c r="I2270" s="160"/>
      <c r="J2270" s="160"/>
      <c r="K2270" s="160"/>
      <c r="L2270" s="159"/>
      <c r="M2270" s="100"/>
      <c r="N2270" s="100"/>
      <c r="O2270" s="130"/>
      <c r="P2270" s="130"/>
    </row>
    <row r="2271" spans="1:16">
      <c r="A2271" s="155"/>
      <c r="B2271" s="156"/>
      <c r="C2271" s="160"/>
      <c r="D2271" s="159"/>
      <c r="E2271" s="160"/>
      <c r="F2271" s="160"/>
      <c r="G2271" s="160"/>
      <c r="H2271" s="157"/>
      <c r="I2271" s="157"/>
      <c r="J2271" s="160"/>
      <c r="K2271" s="160"/>
      <c r="L2271" s="159"/>
      <c r="M2271" s="100"/>
      <c r="N2271" s="100"/>
      <c r="O2271" s="130"/>
      <c r="P2271" s="130"/>
    </row>
    <row r="2272" spans="1:16">
      <c r="A2272" s="155"/>
      <c r="B2272" s="156"/>
      <c r="C2272" s="160"/>
      <c r="D2272" s="159"/>
      <c r="E2272" s="160"/>
      <c r="F2272" s="160"/>
      <c r="G2272" s="160"/>
      <c r="H2272" s="157"/>
      <c r="I2272" s="160"/>
      <c r="J2272" s="160"/>
      <c r="K2272" s="160"/>
      <c r="L2272" s="159"/>
      <c r="M2272" s="100"/>
      <c r="N2272" s="100"/>
      <c r="O2272" s="130"/>
      <c r="P2272" s="130"/>
    </row>
    <row r="2273" spans="1:16">
      <c r="A2273" s="155"/>
      <c r="B2273" s="156"/>
      <c r="C2273" s="160"/>
      <c r="D2273" s="159"/>
      <c r="E2273" s="160"/>
      <c r="F2273" s="160"/>
      <c r="G2273" s="160"/>
      <c r="H2273" s="157"/>
      <c r="I2273" s="160"/>
      <c r="J2273" s="160"/>
      <c r="K2273" s="160"/>
      <c r="L2273" s="159"/>
      <c r="M2273" s="100"/>
      <c r="N2273" s="100"/>
      <c r="O2273" s="130"/>
      <c r="P2273" s="130"/>
    </row>
    <row r="2274" spans="1:16">
      <c r="A2274" s="155"/>
      <c r="B2274" s="156"/>
      <c r="C2274" s="160"/>
      <c r="D2274" s="159"/>
      <c r="E2274" s="160"/>
      <c r="F2274" s="160"/>
      <c r="G2274" s="160"/>
      <c r="H2274" s="157"/>
      <c r="I2274" s="157"/>
      <c r="J2274" s="160"/>
      <c r="K2274" s="160"/>
      <c r="L2274" s="159"/>
      <c r="M2274" s="100"/>
      <c r="N2274" s="100"/>
      <c r="O2274" s="130"/>
      <c r="P2274" s="130"/>
    </row>
    <row r="2275" spans="1:16">
      <c r="A2275" s="155"/>
      <c r="B2275" s="156"/>
      <c r="C2275" s="160"/>
      <c r="D2275" s="159"/>
      <c r="E2275" s="160"/>
      <c r="F2275" s="160"/>
      <c r="G2275" s="160"/>
      <c r="H2275" s="157"/>
      <c r="I2275" s="160"/>
      <c r="J2275" s="160"/>
      <c r="K2275" s="160"/>
      <c r="L2275" s="159"/>
      <c r="M2275" s="100"/>
      <c r="N2275" s="100"/>
      <c r="O2275" s="130"/>
      <c r="P2275" s="130"/>
    </row>
    <row r="2276" spans="1:16">
      <c r="A2276" s="155"/>
      <c r="B2276" s="156"/>
      <c r="C2276" s="160"/>
      <c r="D2276" s="159"/>
      <c r="E2276" s="160"/>
      <c r="F2276" s="160"/>
      <c r="G2276" s="160"/>
      <c r="H2276" s="157"/>
      <c r="I2276" s="157"/>
      <c r="J2276" s="160"/>
      <c r="K2276" s="160"/>
      <c r="L2276" s="159"/>
      <c r="M2276" s="100"/>
      <c r="N2276" s="100"/>
      <c r="O2276" s="130"/>
      <c r="P2276" s="130"/>
    </row>
    <row r="2277" spans="1:16">
      <c r="A2277" s="155"/>
      <c r="B2277" s="156"/>
      <c r="C2277" s="160"/>
      <c r="D2277" s="159"/>
      <c r="E2277" s="160"/>
      <c r="F2277" s="160"/>
      <c r="G2277" s="160"/>
      <c r="H2277" s="157"/>
      <c r="I2277" s="157"/>
      <c r="J2277" s="160"/>
      <c r="K2277" s="160"/>
      <c r="L2277" s="159"/>
      <c r="M2277" s="100"/>
      <c r="N2277" s="100"/>
      <c r="O2277" s="130"/>
      <c r="P2277" s="130"/>
    </row>
    <row r="2278" spans="1:16">
      <c r="A2278" s="155"/>
      <c r="B2278" s="156"/>
      <c r="C2278" s="160"/>
      <c r="D2278" s="159"/>
      <c r="E2278" s="160"/>
      <c r="F2278" s="160"/>
      <c r="G2278" s="160"/>
      <c r="H2278" s="157"/>
      <c r="I2278" s="157"/>
      <c r="J2278" s="160"/>
      <c r="K2278" s="160"/>
      <c r="L2278" s="159"/>
      <c r="M2278" s="100"/>
      <c r="N2278" s="100"/>
      <c r="O2278" s="130"/>
      <c r="P2278" s="130"/>
    </row>
    <row r="2279" spans="1:16">
      <c r="A2279" s="155"/>
      <c r="B2279" s="156"/>
      <c r="C2279" s="160"/>
      <c r="D2279" s="159"/>
      <c r="E2279" s="160"/>
      <c r="F2279" s="160"/>
      <c r="G2279" s="160"/>
      <c r="H2279" s="157"/>
      <c r="I2279" s="157"/>
      <c r="J2279" s="160"/>
      <c r="K2279" s="160"/>
      <c r="L2279" s="159"/>
      <c r="M2279" s="100"/>
      <c r="N2279" s="100"/>
      <c r="O2279" s="130"/>
      <c r="P2279" s="130"/>
    </row>
    <row r="2280" spans="1:16">
      <c r="A2280" s="155"/>
      <c r="B2280" s="156"/>
      <c r="C2280" s="160"/>
      <c r="D2280" s="159"/>
      <c r="E2280" s="160"/>
      <c r="F2280" s="160"/>
      <c r="G2280" s="160"/>
      <c r="H2280" s="157"/>
      <c r="I2280" s="160"/>
      <c r="J2280" s="160"/>
      <c r="K2280" s="160"/>
      <c r="L2280" s="159"/>
      <c r="M2280" s="100"/>
      <c r="N2280" s="100"/>
      <c r="O2280" s="130"/>
      <c r="P2280" s="130"/>
    </row>
    <row r="2281" spans="1:16">
      <c r="A2281" s="155"/>
      <c r="B2281" s="156"/>
      <c r="C2281" s="160"/>
      <c r="D2281" s="159"/>
      <c r="E2281" s="160"/>
      <c r="F2281" s="160"/>
      <c r="G2281" s="160"/>
      <c r="H2281" s="157"/>
      <c r="I2281" s="160"/>
      <c r="J2281" s="160"/>
      <c r="K2281" s="160"/>
      <c r="L2281" s="159"/>
      <c r="M2281" s="100"/>
      <c r="N2281" s="100"/>
      <c r="O2281" s="130"/>
      <c r="P2281" s="130"/>
    </row>
    <row r="2282" spans="1:16">
      <c r="A2282" s="155"/>
      <c r="B2282" s="156"/>
      <c r="C2282" s="160"/>
      <c r="D2282" s="159"/>
      <c r="E2282" s="160"/>
      <c r="F2282" s="160"/>
      <c r="G2282" s="160"/>
      <c r="H2282" s="157"/>
      <c r="I2282" s="160"/>
      <c r="J2282" s="160"/>
      <c r="K2282" s="160"/>
      <c r="L2282" s="159"/>
      <c r="M2282" s="100"/>
      <c r="N2282" s="100"/>
      <c r="O2282" s="130"/>
      <c r="P2282" s="130"/>
    </row>
    <row r="2283" spans="1:16">
      <c r="A2283" s="155"/>
      <c r="B2283" s="156"/>
      <c r="C2283" s="160"/>
      <c r="D2283" s="159"/>
      <c r="E2283" s="160"/>
      <c r="F2283" s="160"/>
      <c r="G2283" s="160"/>
      <c r="H2283" s="157"/>
      <c r="I2283" s="160"/>
      <c r="J2283" s="160"/>
      <c r="K2283" s="160"/>
      <c r="L2283" s="159"/>
      <c r="M2283" s="100"/>
      <c r="N2283" s="100"/>
      <c r="O2283" s="130"/>
      <c r="P2283" s="130"/>
    </row>
    <row r="2284" spans="1:16">
      <c r="A2284" s="155"/>
      <c r="B2284" s="156"/>
      <c r="C2284" s="160"/>
      <c r="D2284" s="159"/>
      <c r="E2284" s="160"/>
      <c r="F2284" s="160"/>
      <c r="G2284" s="160"/>
      <c r="H2284" s="157"/>
      <c r="I2284" s="160"/>
      <c r="J2284" s="160"/>
      <c r="K2284" s="160"/>
      <c r="L2284" s="159"/>
      <c r="M2284" s="100"/>
      <c r="N2284" s="100"/>
      <c r="O2284" s="130"/>
      <c r="P2284" s="130"/>
    </row>
    <row r="2285" spans="1:16">
      <c r="A2285" s="155"/>
      <c r="B2285" s="156"/>
      <c r="C2285" s="160"/>
      <c r="D2285" s="159"/>
      <c r="E2285" s="160"/>
      <c r="F2285" s="160"/>
      <c r="G2285" s="160"/>
      <c r="H2285" s="157"/>
      <c r="I2285" s="160"/>
      <c r="J2285" s="157"/>
      <c r="K2285" s="157"/>
      <c r="L2285" s="159"/>
      <c r="M2285" s="100"/>
      <c r="N2285" s="100"/>
      <c r="O2285" s="130"/>
      <c r="P2285" s="130"/>
    </row>
    <row r="2286" spans="1:16">
      <c r="A2286" s="155"/>
      <c r="B2286" s="156"/>
      <c r="C2286" s="160"/>
      <c r="D2286" s="159"/>
      <c r="E2286" s="160"/>
      <c r="F2286" s="160"/>
      <c r="G2286" s="160"/>
      <c r="H2286" s="157"/>
      <c r="I2286" s="157"/>
      <c r="J2286" s="157"/>
      <c r="K2286" s="157"/>
      <c r="L2286" s="159"/>
      <c r="M2286" s="100"/>
      <c r="N2286" s="100"/>
      <c r="O2286" s="130"/>
      <c r="P2286" s="130"/>
    </row>
    <row r="2287" spans="1:16">
      <c r="A2287" s="155"/>
      <c r="B2287" s="156"/>
      <c r="C2287" s="160"/>
      <c r="D2287" s="159"/>
      <c r="E2287" s="160"/>
      <c r="F2287" s="160"/>
      <c r="G2287" s="160"/>
      <c r="H2287" s="157"/>
      <c r="I2287" s="157"/>
      <c r="J2287" s="157"/>
      <c r="K2287" s="160"/>
      <c r="L2287" s="159"/>
      <c r="M2287" s="100"/>
      <c r="N2287" s="100"/>
      <c r="O2287" s="130"/>
      <c r="P2287" s="130"/>
    </row>
    <row r="2288" spans="1:16">
      <c r="A2288" s="155"/>
      <c r="B2288" s="156"/>
      <c r="C2288" s="160"/>
      <c r="D2288" s="159"/>
      <c r="E2288" s="160"/>
      <c r="F2288" s="160"/>
      <c r="G2288" s="160"/>
      <c r="H2288" s="157"/>
      <c r="I2288" s="157"/>
      <c r="J2288" s="157"/>
      <c r="K2288" s="160"/>
      <c r="L2288" s="159"/>
      <c r="M2288" s="100"/>
      <c r="N2288" s="100"/>
      <c r="O2288" s="130"/>
      <c r="P2288" s="130"/>
    </row>
    <row r="2289" spans="1:16">
      <c r="A2289" s="155"/>
      <c r="B2289" s="156"/>
      <c r="C2289" s="160"/>
      <c r="D2289" s="159"/>
      <c r="E2289" s="160"/>
      <c r="F2289" s="160"/>
      <c r="G2289" s="160"/>
      <c r="H2289" s="157"/>
      <c r="I2289" s="157"/>
      <c r="J2289" s="157"/>
      <c r="K2289" s="157"/>
      <c r="L2289" s="159"/>
      <c r="M2289" s="100"/>
      <c r="N2289" s="100"/>
      <c r="O2289" s="130"/>
      <c r="P2289" s="130"/>
    </row>
    <row r="2290" spans="1:16">
      <c r="A2290" s="155"/>
      <c r="B2290" s="156"/>
      <c r="C2290" s="160"/>
      <c r="D2290" s="159"/>
      <c r="E2290" s="160"/>
      <c r="F2290" s="160"/>
      <c r="G2290" s="160"/>
      <c r="H2290" s="157"/>
      <c r="I2290" s="157"/>
      <c r="J2290" s="157"/>
      <c r="K2290" s="157"/>
      <c r="L2290" s="159"/>
      <c r="M2290" s="100"/>
      <c r="N2290" s="100"/>
      <c r="O2290" s="130"/>
      <c r="P2290" s="130"/>
    </row>
    <row r="2291" spans="1:16">
      <c r="A2291" s="155"/>
      <c r="B2291" s="156"/>
      <c r="C2291" s="160"/>
      <c r="D2291" s="159"/>
      <c r="E2291" s="157"/>
      <c r="F2291" s="157"/>
      <c r="G2291" s="160"/>
      <c r="H2291" s="157"/>
      <c r="I2291" s="157"/>
      <c r="J2291" s="157"/>
      <c r="K2291" s="157"/>
      <c r="L2291" s="159"/>
      <c r="M2291" s="100"/>
      <c r="N2291" s="100"/>
      <c r="O2291" s="130"/>
      <c r="P2291" s="130"/>
    </row>
    <row r="2292" spans="1:16">
      <c r="A2292" s="155"/>
      <c r="B2292" s="156"/>
      <c r="C2292" s="160"/>
      <c r="D2292" s="159"/>
      <c r="E2292" s="157"/>
      <c r="F2292" s="160"/>
      <c r="G2292" s="160"/>
      <c r="H2292" s="157"/>
      <c r="I2292" s="157"/>
      <c r="J2292" s="157"/>
      <c r="K2292" s="157"/>
      <c r="L2292" s="159"/>
      <c r="M2292" s="100"/>
      <c r="N2292" s="100"/>
      <c r="O2292" s="130"/>
      <c r="P2292" s="130"/>
    </row>
    <row r="2293" spans="1:16">
      <c r="A2293" s="155"/>
      <c r="B2293" s="156"/>
      <c r="C2293" s="160"/>
      <c r="D2293" s="159"/>
      <c r="E2293" s="157"/>
      <c r="F2293" s="160"/>
      <c r="G2293" s="160"/>
      <c r="H2293" s="157"/>
      <c r="I2293" s="157"/>
      <c r="J2293" s="157"/>
      <c r="K2293" s="157"/>
      <c r="L2293" s="159"/>
      <c r="M2293" s="100"/>
      <c r="N2293" s="100"/>
      <c r="O2293" s="130"/>
      <c r="P2293" s="130"/>
    </row>
    <row r="2294" spans="1:16">
      <c r="A2294" s="155"/>
      <c r="B2294" s="156"/>
      <c r="C2294" s="160"/>
      <c r="D2294" s="159"/>
      <c r="E2294" s="157"/>
      <c r="F2294" s="160"/>
      <c r="G2294" s="160"/>
      <c r="H2294" s="157"/>
      <c r="I2294" s="160"/>
      <c r="J2294" s="157"/>
      <c r="K2294" s="160"/>
      <c r="L2294" s="159"/>
      <c r="M2294" s="100"/>
      <c r="N2294" s="100"/>
      <c r="O2294" s="130"/>
      <c r="P2294" s="130"/>
    </row>
    <row r="2295" spans="1:16">
      <c r="A2295" s="155"/>
      <c r="B2295" s="156"/>
      <c r="C2295" s="160"/>
      <c r="D2295" s="159"/>
      <c r="E2295" s="160"/>
      <c r="F2295" s="160"/>
      <c r="G2295" s="160"/>
      <c r="H2295" s="157"/>
      <c r="I2295" s="160"/>
      <c r="J2295" s="157"/>
      <c r="K2295" s="157"/>
      <c r="L2295" s="159"/>
      <c r="M2295" s="100"/>
      <c r="N2295" s="100"/>
      <c r="O2295" s="130"/>
      <c r="P2295" s="130"/>
    </row>
    <row r="2296" spans="1:16">
      <c r="A2296" s="155"/>
      <c r="B2296" s="156"/>
      <c r="C2296" s="160"/>
      <c r="D2296" s="159"/>
      <c r="E2296" s="160"/>
      <c r="F2296" s="160"/>
      <c r="G2296" s="160"/>
      <c r="H2296" s="157"/>
      <c r="I2296" s="160"/>
      <c r="J2296" s="157"/>
      <c r="K2296" s="157"/>
      <c r="L2296" s="159"/>
      <c r="M2296" s="100"/>
      <c r="N2296" s="100"/>
      <c r="O2296" s="130"/>
      <c r="P2296" s="130"/>
    </row>
    <row r="2297" spans="1:16">
      <c r="A2297" s="155"/>
      <c r="B2297" s="156"/>
      <c r="C2297" s="160"/>
      <c r="D2297" s="159"/>
      <c r="E2297" s="160"/>
      <c r="F2297" s="160"/>
      <c r="G2297" s="160"/>
      <c r="H2297" s="157"/>
      <c r="I2297" s="160"/>
      <c r="J2297" s="157"/>
      <c r="K2297" s="157"/>
      <c r="L2297" s="159"/>
      <c r="M2297" s="100"/>
      <c r="N2297" s="100"/>
      <c r="O2297" s="130"/>
      <c r="P2297" s="130"/>
    </row>
    <row r="2298" spans="1:16">
      <c r="A2298" s="155"/>
      <c r="B2298" s="156"/>
      <c r="C2298" s="160"/>
      <c r="D2298" s="159"/>
      <c r="E2298" s="160"/>
      <c r="F2298" s="160"/>
      <c r="G2298" s="160"/>
      <c r="H2298" s="157"/>
      <c r="I2298" s="160"/>
      <c r="J2298" s="157"/>
      <c r="K2298" s="157"/>
      <c r="L2298" s="159"/>
      <c r="M2298" s="100"/>
      <c r="N2298" s="100"/>
      <c r="O2298" s="130"/>
      <c r="P2298" s="130"/>
    </row>
    <row r="2299" spans="1:16">
      <c r="A2299" s="155"/>
      <c r="B2299" s="156"/>
      <c r="C2299" s="161"/>
      <c r="D2299" s="159"/>
      <c r="E2299" s="160"/>
      <c r="F2299" s="160"/>
      <c r="G2299" s="160"/>
      <c r="H2299" s="157"/>
      <c r="I2299" s="157"/>
      <c r="J2299" s="160"/>
      <c r="K2299" s="160"/>
      <c r="L2299" s="159"/>
      <c r="M2299" s="100"/>
      <c r="N2299" s="100"/>
      <c r="O2299" s="130"/>
      <c r="P2299" s="130"/>
    </row>
    <row r="2300" spans="1:16">
      <c r="A2300" s="155"/>
      <c r="B2300" s="156"/>
      <c r="C2300" s="160"/>
      <c r="D2300" s="159"/>
      <c r="E2300" s="160"/>
      <c r="F2300" s="160"/>
      <c r="G2300" s="160"/>
      <c r="H2300" s="157"/>
      <c r="I2300" s="160"/>
      <c r="J2300" s="157"/>
      <c r="K2300" s="157"/>
      <c r="L2300" s="159"/>
      <c r="M2300" s="100"/>
      <c r="N2300" s="100"/>
      <c r="O2300" s="130"/>
      <c r="P2300" s="130"/>
    </row>
    <row r="2301" spans="1:16">
      <c r="A2301" s="155"/>
      <c r="B2301" s="156"/>
      <c r="C2301" s="160"/>
      <c r="D2301" s="159"/>
      <c r="E2301" s="160"/>
      <c r="F2301" s="160"/>
      <c r="G2301" s="160"/>
      <c r="H2301" s="157"/>
      <c r="I2301" s="160"/>
      <c r="J2301" s="160"/>
      <c r="K2301" s="160"/>
      <c r="L2301" s="159"/>
      <c r="M2301" s="100"/>
      <c r="N2301" s="100"/>
      <c r="O2301" s="130"/>
      <c r="P2301" s="130"/>
    </row>
    <row r="2302" spans="1:16">
      <c r="A2302" s="155"/>
      <c r="B2302" s="156"/>
      <c r="C2302" s="160"/>
      <c r="D2302" s="159"/>
      <c r="E2302" s="160"/>
      <c r="F2302" s="160"/>
      <c r="G2302" s="160"/>
      <c r="H2302" s="157"/>
      <c r="I2302" s="157"/>
      <c r="J2302" s="160"/>
      <c r="K2302" s="160"/>
      <c r="L2302" s="159"/>
      <c r="M2302" s="100"/>
      <c r="N2302" s="100"/>
      <c r="O2302" s="130"/>
      <c r="P2302" s="130"/>
    </row>
    <row r="2303" spans="1:16">
      <c r="A2303" s="155"/>
      <c r="B2303" s="156"/>
      <c r="C2303" s="160"/>
      <c r="D2303" s="159"/>
      <c r="E2303" s="160"/>
      <c r="F2303" s="160"/>
      <c r="G2303" s="160"/>
      <c r="H2303" s="157"/>
      <c r="I2303" s="160"/>
      <c r="J2303" s="157"/>
      <c r="K2303" s="157"/>
      <c r="L2303" s="159"/>
      <c r="M2303" s="100"/>
      <c r="N2303" s="100"/>
      <c r="O2303" s="130"/>
      <c r="P2303" s="130"/>
    </row>
    <row r="2304" spans="1:16">
      <c r="A2304" s="155"/>
      <c r="B2304" s="156"/>
      <c r="C2304" s="160"/>
      <c r="D2304" s="159"/>
      <c r="E2304" s="160"/>
      <c r="F2304" s="160"/>
      <c r="G2304" s="160"/>
      <c r="H2304" s="157"/>
      <c r="I2304" s="160"/>
      <c r="J2304" s="157"/>
      <c r="K2304" s="160"/>
      <c r="L2304" s="159"/>
      <c r="M2304" s="100"/>
      <c r="N2304" s="100"/>
      <c r="O2304" s="130"/>
      <c r="P2304" s="130"/>
    </row>
    <row r="2305" spans="1:16">
      <c r="A2305" s="155"/>
      <c r="B2305" s="156"/>
      <c r="C2305" s="160"/>
      <c r="D2305" s="159"/>
      <c r="E2305" s="160"/>
      <c r="F2305" s="160"/>
      <c r="G2305" s="160"/>
      <c r="H2305" s="157"/>
      <c r="I2305" s="157"/>
      <c r="J2305" s="157"/>
      <c r="K2305" s="157"/>
      <c r="L2305" s="159"/>
      <c r="M2305" s="100"/>
      <c r="N2305" s="100"/>
      <c r="O2305" s="130"/>
      <c r="P2305" s="130"/>
    </row>
    <row r="2306" spans="1:16">
      <c r="A2306" s="155"/>
      <c r="B2306" s="156"/>
      <c r="C2306" s="171"/>
      <c r="D2306" s="159"/>
      <c r="E2306" s="157"/>
      <c r="F2306" s="160"/>
      <c r="G2306" s="160"/>
      <c r="H2306" s="157"/>
      <c r="I2306" s="160"/>
      <c r="J2306" s="157"/>
      <c r="K2306" s="157"/>
      <c r="L2306" s="159"/>
      <c r="M2306" s="100"/>
      <c r="N2306" s="100"/>
      <c r="O2306" s="130"/>
      <c r="P2306" s="130"/>
    </row>
    <row r="2307" spans="1:16">
      <c r="A2307" s="155"/>
      <c r="B2307" s="156"/>
      <c r="C2307" s="171"/>
      <c r="D2307" s="159"/>
      <c r="E2307" s="160"/>
      <c r="F2307" s="160"/>
      <c r="G2307" s="160"/>
      <c r="H2307" s="157"/>
      <c r="I2307" s="160"/>
      <c r="J2307" s="157"/>
      <c r="K2307" s="157"/>
      <c r="L2307" s="159"/>
      <c r="M2307" s="99"/>
      <c r="N2307" s="99"/>
      <c r="O2307" s="129"/>
      <c r="P2307" s="129"/>
    </row>
    <row r="2308" spans="1:16">
      <c r="A2308" s="155"/>
      <c r="B2308" s="156"/>
      <c r="C2308" s="161"/>
      <c r="D2308" s="159"/>
      <c r="E2308" s="160"/>
      <c r="F2308" s="160"/>
      <c r="G2308" s="160"/>
      <c r="H2308" s="157"/>
      <c r="I2308" s="160"/>
      <c r="J2308" s="157"/>
      <c r="K2308" s="157"/>
      <c r="L2308" s="159"/>
      <c r="M2308" s="100"/>
      <c r="N2308" s="100"/>
      <c r="O2308" s="130"/>
      <c r="P2308" s="130"/>
    </row>
    <row r="2309" spans="1:16">
      <c r="A2309" s="155"/>
      <c r="B2309" s="156"/>
      <c r="C2309" s="161"/>
      <c r="D2309" s="159"/>
      <c r="E2309" s="160"/>
      <c r="F2309" s="157"/>
      <c r="G2309" s="160"/>
      <c r="H2309" s="157"/>
      <c r="I2309" s="157"/>
      <c r="J2309" s="157"/>
      <c r="K2309" s="157"/>
      <c r="L2309" s="159"/>
      <c r="M2309" s="100"/>
      <c r="N2309" s="100"/>
      <c r="O2309" s="130"/>
      <c r="P2309" s="130"/>
    </row>
    <row r="2310" spans="1:16">
      <c r="A2310" s="155"/>
      <c r="B2310" s="156"/>
      <c r="C2310" s="161"/>
      <c r="D2310" s="159"/>
      <c r="E2310" s="160"/>
      <c r="F2310" s="157"/>
      <c r="G2310" s="160"/>
      <c r="H2310" s="157"/>
      <c r="I2310" s="160"/>
      <c r="J2310" s="157"/>
      <c r="K2310" s="157"/>
      <c r="L2310" s="159"/>
      <c r="M2310" s="100"/>
      <c r="N2310" s="100"/>
      <c r="O2310" s="130"/>
      <c r="P2310" s="130"/>
    </row>
    <row r="2311" spans="1:16">
      <c r="A2311" s="155"/>
      <c r="B2311" s="156"/>
      <c r="C2311" s="161"/>
      <c r="D2311" s="159"/>
      <c r="E2311" s="160"/>
      <c r="F2311" s="157"/>
      <c r="G2311" s="160"/>
      <c r="H2311" s="157"/>
      <c r="I2311" s="160"/>
      <c r="J2311" s="157"/>
      <c r="K2311" s="157"/>
      <c r="L2311" s="159"/>
      <c r="M2311" s="100"/>
      <c r="N2311" s="100"/>
      <c r="O2311" s="130"/>
      <c r="P2311" s="130"/>
    </row>
    <row r="2312" spans="1:16">
      <c r="A2312" s="155"/>
      <c r="B2312" s="156"/>
      <c r="C2312" s="161"/>
      <c r="D2312" s="159"/>
      <c r="E2312" s="160"/>
      <c r="F2312" s="160"/>
      <c r="G2312" s="160"/>
      <c r="H2312" s="157"/>
      <c r="I2312" s="157"/>
      <c r="J2312" s="157"/>
      <c r="K2312" s="157"/>
      <c r="L2312" s="159"/>
      <c r="M2312" s="100"/>
      <c r="N2312" s="100"/>
      <c r="O2312" s="130"/>
      <c r="P2312" s="130"/>
    </row>
    <row r="2313" spans="1:16">
      <c r="A2313" s="155"/>
      <c r="B2313" s="156"/>
      <c r="C2313" s="161"/>
      <c r="D2313" s="159"/>
      <c r="E2313" s="160"/>
      <c r="F2313" s="160"/>
      <c r="G2313" s="160"/>
      <c r="H2313" s="157"/>
      <c r="I2313" s="157"/>
      <c r="J2313" s="157"/>
      <c r="K2313" s="157"/>
      <c r="L2313" s="159"/>
      <c r="M2313" s="100"/>
      <c r="N2313" s="100"/>
      <c r="O2313" s="130"/>
      <c r="P2313" s="130"/>
    </row>
    <row r="2314" spans="1:16">
      <c r="A2314" s="155"/>
      <c r="B2314" s="156"/>
      <c r="C2314" s="161"/>
      <c r="D2314" s="159"/>
      <c r="E2314" s="160"/>
      <c r="F2314" s="160"/>
      <c r="G2314" s="160"/>
      <c r="H2314" s="157"/>
      <c r="I2314" s="157"/>
      <c r="J2314" s="157"/>
      <c r="K2314" s="157"/>
      <c r="L2314" s="159"/>
      <c r="M2314" s="100"/>
      <c r="N2314" s="100"/>
      <c r="O2314" s="130"/>
      <c r="P2314" s="130"/>
    </row>
    <row r="2315" spans="1:16">
      <c r="A2315" s="155"/>
      <c r="B2315" s="156"/>
      <c r="C2315" s="161"/>
      <c r="D2315" s="159"/>
      <c r="E2315" s="160"/>
      <c r="F2315" s="157"/>
      <c r="G2315" s="160"/>
      <c r="H2315" s="157"/>
      <c r="I2315" s="157"/>
      <c r="J2315" s="157"/>
      <c r="K2315" s="157"/>
      <c r="L2315" s="159"/>
      <c r="M2315" s="100"/>
      <c r="N2315" s="100"/>
      <c r="O2315" s="130"/>
      <c r="P2315" s="130"/>
    </row>
    <row r="2316" spans="1:16">
      <c r="A2316" s="155"/>
      <c r="B2316" s="156"/>
      <c r="C2316" s="161"/>
      <c r="D2316" s="159"/>
      <c r="E2316" s="160"/>
      <c r="F2316" s="160"/>
      <c r="G2316" s="160"/>
      <c r="H2316" s="157"/>
      <c r="I2316" s="157"/>
      <c r="J2316" s="157"/>
      <c r="K2316" s="157"/>
      <c r="L2316" s="159"/>
      <c r="M2316" s="100"/>
      <c r="N2316" s="100"/>
      <c r="O2316" s="130"/>
      <c r="P2316" s="130"/>
    </row>
    <row r="2317" spans="1:16">
      <c r="A2317" s="155"/>
      <c r="B2317" s="156"/>
      <c r="C2317" s="161"/>
      <c r="D2317" s="159"/>
      <c r="E2317" s="160"/>
      <c r="F2317" s="160"/>
      <c r="G2317" s="160"/>
      <c r="H2317" s="157"/>
      <c r="I2317" s="157"/>
      <c r="J2317" s="157"/>
      <c r="K2317" s="157"/>
      <c r="L2317" s="159"/>
      <c r="M2317" s="100"/>
      <c r="N2317" s="100"/>
      <c r="O2317" s="130"/>
      <c r="P2317" s="130"/>
    </row>
    <row r="2318" spans="1:16">
      <c r="A2318" s="155"/>
      <c r="B2318" s="156"/>
      <c r="C2318" s="161"/>
      <c r="D2318" s="159"/>
      <c r="E2318" s="160"/>
      <c r="F2318" s="160"/>
      <c r="G2318" s="160"/>
      <c r="H2318" s="157"/>
      <c r="I2318" s="157"/>
      <c r="J2318" s="157"/>
      <c r="K2318" s="157"/>
      <c r="L2318" s="159"/>
      <c r="M2318" s="99"/>
      <c r="N2318" s="99"/>
      <c r="O2318" s="129"/>
      <c r="P2318" s="129"/>
    </row>
    <row r="2319" spans="1:16">
      <c r="A2319" s="155"/>
      <c r="B2319" s="156"/>
      <c r="C2319" s="161"/>
      <c r="D2319" s="159"/>
      <c r="E2319" s="160"/>
      <c r="F2319" s="160"/>
      <c r="G2319" s="160"/>
      <c r="H2319" s="157"/>
      <c r="I2319" s="157"/>
      <c r="J2319" s="157"/>
      <c r="K2319" s="157"/>
      <c r="L2319" s="159"/>
      <c r="M2319" s="100"/>
      <c r="N2319" s="100"/>
      <c r="O2319" s="130"/>
      <c r="P2319" s="130"/>
    </row>
    <row r="2320" spans="1:16">
      <c r="A2320" s="155"/>
      <c r="B2320" s="156"/>
      <c r="C2320" s="161"/>
      <c r="D2320" s="159"/>
      <c r="E2320" s="160"/>
      <c r="F2320" s="160"/>
      <c r="G2320" s="160"/>
      <c r="H2320" s="157"/>
      <c r="I2320" s="157"/>
      <c r="J2320" s="157"/>
      <c r="K2320" s="157"/>
      <c r="L2320" s="159"/>
      <c r="M2320" s="100"/>
      <c r="N2320" s="100"/>
      <c r="O2320" s="130"/>
      <c r="P2320" s="130"/>
    </row>
    <row r="2321" spans="1:16">
      <c r="A2321" s="155"/>
      <c r="B2321" s="156"/>
      <c r="C2321" s="161"/>
      <c r="D2321" s="159"/>
      <c r="E2321" s="160"/>
      <c r="F2321" s="160"/>
      <c r="G2321" s="160"/>
      <c r="H2321" s="157"/>
      <c r="I2321" s="157"/>
      <c r="J2321" s="157"/>
      <c r="K2321" s="157"/>
      <c r="L2321" s="159"/>
      <c r="M2321" s="100"/>
      <c r="N2321" s="100"/>
      <c r="O2321" s="130"/>
      <c r="P2321" s="130"/>
    </row>
    <row r="2322" spans="1:16">
      <c r="A2322" s="155"/>
      <c r="B2322" s="156"/>
      <c r="C2322" s="161"/>
      <c r="D2322" s="159"/>
      <c r="E2322" s="160"/>
      <c r="F2322" s="160"/>
      <c r="G2322" s="160"/>
      <c r="H2322" s="157"/>
      <c r="I2322" s="157"/>
      <c r="J2322" s="157"/>
      <c r="K2322" s="157"/>
      <c r="L2322" s="159"/>
      <c r="M2322" s="100"/>
      <c r="N2322" s="100"/>
      <c r="O2322" s="130"/>
      <c r="P2322" s="130"/>
    </row>
    <row r="2323" spans="1:16">
      <c r="A2323" s="155"/>
      <c r="B2323" s="156"/>
      <c r="C2323" s="161"/>
      <c r="D2323" s="159"/>
      <c r="E2323" s="160"/>
      <c r="F2323" s="160"/>
      <c r="G2323" s="160"/>
      <c r="H2323" s="157"/>
      <c r="I2323" s="157"/>
      <c r="J2323" s="160"/>
      <c r="K2323" s="160"/>
      <c r="L2323" s="159"/>
      <c r="M2323" s="100"/>
      <c r="N2323" s="100"/>
      <c r="O2323" s="130"/>
      <c r="P2323" s="130"/>
    </row>
    <row r="2324" spans="1:16">
      <c r="A2324" s="155"/>
      <c r="B2324" s="156"/>
      <c r="C2324" s="161"/>
      <c r="D2324" s="159"/>
      <c r="E2324" s="160"/>
      <c r="F2324" s="160"/>
      <c r="G2324" s="160"/>
      <c r="H2324" s="157"/>
      <c r="I2324" s="157"/>
      <c r="J2324" s="157"/>
      <c r="K2324" s="157"/>
      <c r="L2324" s="159"/>
      <c r="M2324" s="100"/>
      <c r="N2324" s="100"/>
      <c r="O2324" s="130"/>
      <c r="P2324" s="130"/>
    </row>
    <row r="2325" spans="1:16">
      <c r="A2325" s="155"/>
      <c r="B2325" s="156"/>
      <c r="C2325" s="161"/>
      <c r="D2325" s="159"/>
      <c r="E2325" s="160"/>
      <c r="F2325" s="160"/>
      <c r="G2325" s="160"/>
      <c r="H2325" s="157"/>
      <c r="I2325" s="157"/>
      <c r="J2325" s="157"/>
      <c r="K2325" s="160"/>
      <c r="L2325" s="159"/>
      <c r="M2325" s="100"/>
      <c r="N2325" s="100"/>
      <c r="O2325" s="130"/>
      <c r="P2325" s="130"/>
    </row>
    <row r="2326" spans="1:16">
      <c r="A2326" s="155"/>
      <c r="B2326" s="156"/>
      <c r="C2326" s="161"/>
      <c r="D2326" s="159"/>
      <c r="E2326" s="160"/>
      <c r="F2326" s="160"/>
      <c r="G2326" s="160"/>
      <c r="H2326" s="157"/>
      <c r="I2326" s="157"/>
      <c r="J2326" s="157"/>
      <c r="K2326" s="160"/>
      <c r="L2326" s="159"/>
      <c r="M2326" s="100"/>
      <c r="N2326" s="100"/>
      <c r="O2326" s="130"/>
      <c r="P2326" s="130"/>
    </row>
    <row r="2327" spans="1:16">
      <c r="A2327" s="155"/>
      <c r="B2327" s="156"/>
      <c r="C2327" s="161"/>
      <c r="D2327" s="159"/>
      <c r="E2327" s="160"/>
      <c r="F2327" s="160"/>
      <c r="G2327" s="160"/>
      <c r="H2327" s="157"/>
      <c r="I2327" s="160"/>
      <c r="J2327" s="157"/>
      <c r="K2327" s="160"/>
      <c r="L2327" s="159"/>
      <c r="M2327" s="100"/>
      <c r="N2327" s="100"/>
      <c r="O2327" s="130"/>
      <c r="P2327" s="130"/>
    </row>
    <row r="2328" spans="1:16">
      <c r="A2328" s="155"/>
      <c r="B2328" s="156"/>
      <c r="C2328" s="161"/>
      <c r="D2328" s="159"/>
      <c r="E2328" s="160"/>
      <c r="F2328" s="160"/>
      <c r="G2328" s="160"/>
      <c r="H2328" s="157"/>
      <c r="I2328" s="157"/>
      <c r="J2328" s="157"/>
      <c r="K2328" s="160"/>
      <c r="L2328" s="159"/>
      <c r="M2328" s="100"/>
      <c r="N2328" s="100"/>
      <c r="O2328" s="130"/>
      <c r="P2328" s="130"/>
    </row>
    <row r="2329" spans="1:16">
      <c r="A2329" s="155"/>
      <c r="B2329" s="156"/>
      <c r="C2329" s="161"/>
      <c r="D2329" s="159"/>
      <c r="E2329" s="160"/>
      <c r="F2329" s="160"/>
      <c r="G2329" s="160"/>
      <c r="H2329" s="157"/>
      <c r="I2329" s="157"/>
      <c r="J2329" s="157"/>
      <c r="K2329" s="160"/>
      <c r="L2329" s="159"/>
      <c r="M2329" s="100"/>
      <c r="N2329" s="100"/>
      <c r="O2329" s="130"/>
      <c r="P2329" s="130"/>
    </row>
    <row r="2330" spans="1:16">
      <c r="A2330" s="155"/>
      <c r="B2330" s="156"/>
      <c r="C2330" s="161"/>
      <c r="D2330" s="159"/>
      <c r="E2330" s="160"/>
      <c r="F2330" s="160"/>
      <c r="G2330" s="160"/>
      <c r="H2330" s="157"/>
      <c r="I2330" s="160"/>
      <c r="J2330" s="157"/>
      <c r="K2330" s="157"/>
      <c r="L2330" s="159"/>
      <c r="M2330" s="100"/>
      <c r="N2330" s="100"/>
      <c r="O2330" s="130"/>
      <c r="P2330" s="130"/>
    </row>
    <row r="2331" spans="1:16">
      <c r="A2331" s="155"/>
      <c r="B2331" s="156"/>
      <c r="C2331" s="161"/>
      <c r="D2331" s="159"/>
      <c r="E2331" s="160"/>
      <c r="F2331" s="160"/>
      <c r="G2331" s="160"/>
      <c r="H2331" s="157"/>
      <c r="I2331" s="160"/>
      <c r="J2331" s="157"/>
      <c r="K2331" s="157"/>
      <c r="L2331" s="159"/>
      <c r="M2331" s="100"/>
      <c r="N2331" s="100"/>
      <c r="O2331" s="130"/>
      <c r="P2331" s="130"/>
    </row>
    <row r="2332" spans="1:16">
      <c r="A2332" s="155"/>
      <c r="B2332" s="156"/>
      <c r="C2332" s="161"/>
      <c r="D2332" s="159"/>
      <c r="E2332" s="160"/>
      <c r="F2332" s="160"/>
      <c r="G2332" s="160"/>
      <c r="H2332" s="160"/>
      <c r="I2332" s="160"/>
      <c r="J2332" s="157"/>
      <c r="K2332" s="157"/>
      <c r="L2332" s="159"/>
      <c r="M2332" s="100"/>
      <c r="N2332" s="100"/>
      <c r="O2332" s="130"/>
      <c r="P2332" s="130"/>
    </row>
    <row r="2333" spans="1:16">
      <c r="A2333" s="155"/>
      <c r="B2333" s="156"/>
      <c r="C2333" s="161"/>
      <c r="D2333" s="159"/>
      <c r="E2333" s="160"/>
      <c r="F2333" s="160"/>
      <c r="G2333" s="160"/>
      <c r="H2333" s="157"/>
      <c r="I2333" s="157"/>
      <c r="J2333" s="157"/>
      <c r="K2333" s="157"/>
      <c r="L2333" s="159"/>
      <c r="M2333" s="100"/>
      <c r="N2333" s="100"/>
      <c r="O2333" s="130"/>
      <c r="P2333" s="130"/>
    </row>
    <row r="2334" spans="1:16">
      <c r="A2334" s="155"/>
      <c r="B2334" s="156"/>
      <c r="C2334" s="161"/>
      <c r="D2334" s="159"/>
      <c r="E2334" s="160"/>
      <c r="F2334" s="160"/>
      <c r="G2334" s="160"/>
      <c r="H2334" s="157"/>
      <c r="I2334" s="157"/>
      <c r="J2334" s="157"/>
      <c r="K2334" s="157"/>
      <c r="L2334" s="159"/>
      <c r="M2334" s="100"/>
      <c r="N2334" s="100"/>
      <c r="O2334" s="130"/>
      <c r="P2334" s="130"/>
    </row>
    <row r="2335" spans="1:16">
      <c r="A2335" s="155"/>
      <c r="B2335" s="156"/>
      <c r="C2335" s="161"/>
      <c r="D2335" s="159"/>
      <c r="E2335" s="160"/>
      <c r="F2335" s="160"/>
      <c r="G2335" s="160"/>
      <c r="H2335" s="157"/>
      <c r="I2335" s="160"/>
      <c r="J2335" s="157"/>
      <c r="K2335" s="157"/>
      <c r="L2335" s="159"/>
      <c r="M2335" s="100"/>
      <c r="N2335" s="100"/>
      <c r="O2335" s="130"/>
      <c r="P2335" s="130"/>
    </row>
    <row r="2336" spans="1:16">
      <c r="A2336" s="155"/>
      <c r="B2336" s="156"/>
      <c r="C2336" s="161"/>
      <c r="D2336" s="159"/>
      <c r="E2336" s="160"/>
      <c r="F2336" s="160"/>
      <c r="G2336" s="160"/>
      <c r="H2336" s="157"/>
      <c r="I2336" s="160"/>
      <c r="J2336" s="157"/>
      <c r="K2336" s="157"/>
      <c r="L2336" s="159"/>
      <c r="M2336" s="100"/>
      <c r="N2336" s="100"/>
      <c r="O2336" s="130"/>
      <c r="P2336" s="130"/>
    </row>
    <row r="2337" spans="1:16">
      <c r="A2337" s="155"/>
      <c r="B2337" s="156"/>
      <c r="C2337" s="161"/>
      <c r="D2337" s="159"/>
      <c r="E2337" s="160"/>
      <c r="F2337" s="160"/>
      <c r="G2337" s="160"/>
      <c r="H2337" s="157"/>
      <c r="I2337" s="160"/>
      <c r="J2337" s="157"/>
      <c r="K2337" s="157"/>
      <c r="L2337" s="159"/>
      <c r="M2337" s="100"/>
      <c r="N2337" s="100"/>
      <c r="O2337" s="130"/>
      <c r="P2337" s="130"/>
    </row>
    <row r="2338" spans="1:16">
      <c r="A2338" s="155"/>
      <c r="B2338" s="156"/>
      <c r="C2338" s="161"/>
      <c r="D2338" s="159"/>
      <c r="E2338" s="160"/>
      <c r="F2338" s="160"/>
      <c r="G2338" s="160"/>
      <c r="H2338" s="160"/>
      <c r="I2338" s="160"/>
      <c r="J2338" s="157"/>
      <c r="K2338" s="157"/>
      <c r="L2338" s="159"/>
      <c r="M2338" s="100"/>
      <c r="N2338" s="100"/>
      <c r="O2338" s="130"/>
      <c r="P2338" s="130"/>
    </row>
    <row r="2339" spans="1:16">
      <c r="A2339" s="155"/>
      <c r="B2339" s="156"/>
      <c r="C2339" s="161"/>
      <c r="D2339" s="159"/>
      <c r="E2339" s="160"/>
      <c r="F2339" s="160"/>
      <c r="G2339" s="160"/>
      <c r="H2339" s="157"/>
      <c r="I2339" s="157"/>
      <c r="J2339" s="160"/>
      <c r="K2339" s="160"/>
      <c r="L2339" s="159"/>
      <c r="M2339" s="100"/>
      <c r="N2339" s="100"/>
      <c r="O2339" s="130"/>
      <c r="P2339" s="130"/>
    </row>
    <row r="2340" spans="1:16">
      <c r="A2340" s="155"/>
      <c r="B2340" s="156"/>
      <c r="C2340" s="161"/>
      <c r="D2340" s="159"/>
      <c r="E2340" s="160"/>
      <c r="F2340" s="160"/>
      <c r="G2340" s="160"/>
      <c r="H2340" s="157"/>
      <c r="I2340" s="160"/>
      <c r="J2340" s="160"/>
      <c r="K2340" s="160"/>
      <c r="L2340" s="159"/>
      <c r="M2340" s="100"/>
      <c r="N2340" s="100"/>
      <c r="O2340" s="130"/>
      <c r="P2340" s="130"/>
    </row>
    <row r="2341" spans="1:16">
      <c r="A2341" s="155"/>
      <c r="B2341" s="156"/>
      <c r="C2341" s="161"/>
      <c r="D2341" s="159"/>
      <c r="E2341" s="160"/>
      <c r="F2341" s="160"/>
      <c r="G2341" s="160"/>
      <c r="H2341" s="157"/>
      <c r="I2341" s="160"/>
      <c r="J2341" s="160"/>
      <c r="K2341" s="160"/>
      <c r="L2341" s="159"/>
      <c r="M2341" s="100"/>
      <c r="N2341" s="100"/>
      <c r="O2341" s="130"/>
      <c r="P2341" s="130"/>
    </row>
    <row r="2342" spans="1:16">
      <c r="A2342" s="155"/>
      <c r="B2342" s="156"/>
      <c r="C2342" s="161"/>
      <c r="D2342" s="159"/>
      <c r="E2342" s="160"/>
      <c r="F2342" s="160"/>
      <c r="G2342" s="160"/>
      <c r="H2342" s="157"/>
      <c r="I2342" s="157"/>
      <c r="J2342" s="160"/>
      <c r="K2342" s="160"/>
      <c r="L2342" s="159"/>
      <c r="M2342" s="100"/>
      <c r="N2342" s="100"/>
      <c r="O2342" s="130"/>
      <c r="P2342" s="130"/>
    </row>
    <row r="2343" spans="1:16">
      <c r="A2343" s="155"/>
      <c r="B2343" s="156"/>
      <c r="C2343" s="161"/>
      <c r="D2343" s="159"/>
      <c r="E2343" s="160"/>
      <c r="F2343" s="160"/>
      <c r="G2343" s="160"/>
      <c r="H2343" s="157"/>
      <c r="I2343" s="160"/>
      <c r="J2343" s="160"/>
      <c r="K2343" s="160"/>
      <c r="L2343" s="159"/>
      <c r="M2343" s="100"/>
      <c r="N2343" s="100"/>
      <c r="O2343" s="130"/>
      <c r="P2343" s="130"/>
    </row>
    <row r="2344" spans="1:16">
      <c r="A2344" s="155"/>
      <c r="B2344" s="156"/>
      <c r="C2344" s="161"/>
      <c r="D2344" s="159"/>
      <c r="E2344" s="160"/>
      <c r="F2344" s="160"/>
      <c r="G2344" s="160"/>
      <c r="H2344" s="157"/>
      <c r="I2344" s="157"/>
      <c r="J2344" s="160"/>
      <c r="K2344" s="160"/>
      <c r="L2344" s="159"/>
      <c r="M2344" s="100"/>
      <c r="N2344" s="100"/>
      <c r="O2344" s="130"/>
      <c r="P2344" s="130"/>
    </row>
    <row r="2345" spans="1:16">
      <c r="A2345" s="155"/>
      <c r="B2345" s="156"/>
      <c r="C2345" s="161"/>
      <c r="D2345" s="159"/>
      <c r="E2345" s="160"/>
      <c r="F2345" s="160"/>
      <c r="G2345" s="160"/>
      <c r="H2345" s="157"/>
      <c r="I2345" s="157"/>
      <c r="J2345" s="160"/>
      <c r="K2345" s="160"/>
      <c r="L2345" s="159"/>
      <c r="M2345" s="100"/>
      <c r="N2345" s="100"/>
      <c r="O2345" s="130"/>
      <c r="P2345" s="130"/>
    </row>
    <row r="2346" spans="1:16">
      <c r="A2346" s="155"/>
      <c r="B2346" s="156"/>
      <c r="C2346" s="161"/>
      <c r="D2346" s="159"/>
      <c r="E2346" s="160"/>
      <c r="F2346" s="160"/>
      <c r="G2346" s="160"/>
      <c r="H2346" s="157"/>
      <c r="I2346" s="157"/>
      <c r="J2346" s="157"/>
      <c r="K2346" s="157"/>
      <c r="L2346" s="159"/>
      <c r="M2346" s="100"/>
      <c r="N2346" s="100"/>
      <c r="O2346" s="130"/>
      <c r="P2346" s="130"/>
    </row>
    <row r="2347" spans="1:16">
      <c r="A2347" s="155"/>
      <c r="B2347" s="156"/>
      <c r="C2347" s="161"/>
      <c r="D2347" s="159"/>
      <c r="E2347" s="160"/>
      <c r="F2347" s="160"/>
      <c r="G2347" s="160"/>
      <c r="H2347" s="157"/>
      <c r="I2347" s="157"/>
      <c r="J2347" s="160"/>
      <c r="K2347" s="160"/>
      <c r="L2347" s="159"/>
      <c r="M2347" s="100"/>
      <c r="N2347" s="100"/>
      <c r="O2347" s="130"/>
      <c r="P2347" s="130"/>
    </row>
    <row r="2348" spans="1:16">
      <c r="A2348" s="155"/>
      <c r="B2348" s="156"/>
      <c r="C2348" s="161"/>
      <c r="D2348" s="159"/>
      <c r="E2348" s="160"/>
      <c r="F2348" s="160"/>
      <c r="G2348" s="160"/>
      <c r="H2348" s="157"/>
      <c r="I2348" s="157"/>
      <c r="J2348" s="160"/>
      <c r="K2348" s="160"/>
      <c r="L2348" s="159"/>
      <c r="M2348" s="100"/>
      <c r="N2348" s="100"/>
      <c r="O2348" s="130"/>
      <c r="P2348" s="130"/>
    </row>
    <row r="2349" spans="1:16">
      <c r="A2349" s="155"/>
      <c r="B2349" s="156"/>
      <c r="C2349" s="161"/>
      <c r="D2349" s="159"/>
      <c r="E2349" s="160"/>
      <c r="F2349" s="160"/>
      <c r="G2349" s="160"/>
      <c r="H2349" s="157"/>
      <c r="I2349" s="157"/>
      <c r="J2349" s="160"/>
      <c r="K2349" s="160"/>
      <c r="L2349" s="159"/>
      <c r="M2349" s="99"/>
      <c r="N2349" s="99"/>
      <c r="O2349" s="129"/>
      <c r="P2349" s="129"/>
    </row>
    <row r="2350" spans="1:16">
      <c r="A2350" s="155"/>
      <c r="B2350" s="156"/>
      <c r="C2350" s="161"/>
      <c r="D2350" s="159"/>
      <c r="E2350" s="160"/>
      <c r="F2350" s="160"/>
      <c r="G2350" s="160"/>
      <c r="H2350" s="157"/>
      <c r="I2350" s="157"/>
      <c r="J2350" s="160"/>
      <c r="K2350" s="160"/>
      <c r="L2350" s="159"/>
      <c r="M2350" s="100"/>
      <c r="N2350" s="100"/>
      <c r="O2350" s="130"/>
      <c r="P2350" s="130"/>
    </row>
    <row r="2351" spans="1:16">
      <c r="A2351" s="155"/>
      <c r="B2351" s="156"/>
      <c r="C2351" s="161"/>
      <c r="D2351" s="159"/>
      <c r="E2351" s="160"/>
      <c r="F2351" s="160"/>
      <c r="G2351" s="160"/>
      <c r="H2351" s="157"/>
      <c r="I2351" s="157"/>
      <c r="J2351" s="160"/>
      <c r="K2351" s="160"/>
      <c r="L2351" s="159"/>
      <c r="M2351" s="100"/>
      <c r="N2351" s="100"/>
      <c r="O2351" s="130"/>
      <c r="P2351" s="130"/>
    </row>
    <row r="2352" spans="1:16">
      <c r="A2352" s="155"/>
      <c r="B2352" s="156"/>
      <c r="C2352" s="161"/>
      <c r="D2352" s="159"/>
      <c r="E2352" s="160"/>
      <c r="F2352" s="160"/>
      <c r="G2352" s="160"/>
      <c r="H2352" s="157"/>
      <c r="I2352" s="157"/>
      <c r="J2352" s="160"/>
      <c r="K2352" s="160"/>
      <c r="L2352" s="159"/>
      <c r="M2352" s="100"/>
      <c r="N2352" s="100"/>
      <c r="O2352" s="130"/>
      <c r="P2352" s="130"/>
    </row>
    <row r="2353" spans="1:16">
      <c r="A2353" s="155"/>
      <c r="B2353" s="156"/>
      <c r="C2353" s="161"/>
      <c r="D2353" s="159"/>
      <c r="E2353" s="160"/>
      <c r="F2353" s="160"/>
      <c r="G2353" s="160"/>
      <c r="H2353" s="157"/>
      <c r="I2353" s="160"/>
      <c r="J2353" s="160"/>
      <c r="K2353" s="160"/>
      <c r="L2353" s="159"/>
      <c r="M2353" s="100"/>
      <c r="N2353" s="100"/>
      <c r="O2353" s="130"/>
      <c r="P2353" s="130"/>
    </row>
    <row r="2354" spans="1:16">
      <c r="A2354" s="155"/>
      <c r="B2354" s="156"/>
      <c r="C2354" s="161"/>
      <c r="D2354" s="159"/>
      <c r="E2354" s="160"/>
      <c r="F2354" s="160"/>
      <c r="G2354" s="160"/>
      <c r="H2354" s="157"/>
      <c r="I2354" s="157"/>
      <c r="J2354" s="160"/>
      <c r="K2354" s="160"/>
      <c r="L2354" s="159"/>
      <c r="M2354" s="100"/>
      <c r="N2354" s="100"/>
      <c r="O2354" s="130"/>
      <c r="P2354" s="130"/>
    </row>
    <row r="2355" spans="1:16">
      <c r="A2355" s="155"/>
      <c r="B2355" s="156"/>
      <c r="C2355" s="161"/>
      <c r="D2355" s="159"/>
      <c r="E2355" s="160"/>
      <c r="F2355" s="160"/>
      <c r="G2355" s="160"/>
      <c r="H2355" s="157"/>
      <c r="I2355" s="160"/>
      <c r="J2355" s="160"/>
      <c r="K2355" s="160"/>
      <c r="L2355" s="159"/>
      <c r="M2355" s="100"/>
      <c r="N2355" s="100"/>
      <c r="O2355" s="130"/>
      <c r="P2355" s="130"/>
    </row>
    <row r="2356" spans="1:16">
      <c r="A2356" s="155"/>
      <c r="B2356" s="156"/>
      <c r="C2356" s="161"/>
      <c r="D2356" s="159"/>
      <c r="E2356" s="160"/>
      <c r="F2356" s="160"/>
      <c r="G2356" s="160"/>
      <c r="H2356" s="157"/>
      <c r="I2356" s="160"/>
      <c r="J2356" s="160"/>
      <c r="K2356" s="160"/>
      <c r="L2356" s="159"/>
      <c r="M2356" s="100"/>
      <c r="N2356" s="100"/>
      <c r="O2356" s="130"/>
      <c r="P2356" s="130"/>
    </row>
    <row r="2357" spans="1:16">
      <c r="A2357" s="155"/>
      <c r="B2357" s="156"/>
      <c r="C2357" s="161"/>
      <c r="D2357" s="159"/>
      <c r="E2357" s="160"/>
      <c r="F2357" s="160"/>
      <c r="G2357" s="160"/>
      <c r="H2357" s="157"/>
      <c r="I2357" s="160"/>
      <c r="J2357" s="160"/>
      <c r="K2357" s="160"/>
      <c r="L2357" s="159"/>
      <c r="M2357" s="100"/>
      <c r="N2357" s="100"/>
      <c r="O2357" s="130"/>
      <c r="P2357" s="130"/>
    </row>
    <row r="2358" spans="1:16">
      <c r="A2358" s="155"/>
      <c r="B2358" s="156"/>
      <c r="C2358" s="161"/>
      <c r="D2358" s="159"/>
      <c r="E2358" s="160"/>
      <c r="F2358" s="160"/>
      <c r="G2358" s="160"/>
      <c r="H2358" s="157"/>
      <c r="I2358" s="160"/>
      <c r="J2358" s="160"/>
      <c r="K2358" s="160"/>
      <c r="L2358" s="159"/>
      <c r="M2358" s="100"/>
      <c r="N2358" s="100"/>
      <c r="O2358" s="130"/>
      <c r="P2358" s="130"/>
    </row>
    <row r="2359" spans="1:16">
      <c r="A2359" s="155"/>
      <c r="B2359" s="156"/>
      <c r="C2359" s="161"/>
      <c r="D2359" s="159"/>
      <c r="E2359" s="160"/>
      <c r="F2359" s="160"/>
      <c r="G2359" s="160"/>
      <c r="H2359" s="157"/>
      <c r="I2359" s="160"/>
      <c r="J2359" s="160"/>
      <c r="K2359" s="160"/>
      <c r="L2359" s="159"/>
      <c r="M2359" s="100"/>
      <c r="N2359" s="100"/>
      <c r="O2359" s="130"/>
      <c r="P2359" s="130"/>
    </row>
    <row r="2360" spans="1:16">
      <c r="A2360" s="155"/>
      <c r="B2360" s="156"/>
      <c r="C2360" s="161"/>
      <c r="D2360" s="159"/>
      <c r="E2360" s="160"/>
      <c r="F2360" s="160"/>
      <c r="G2360" s="160"/>
      <c r="H2360" s="157"/>
      <c r="I2360" s="160"/>
      <c r="J2360" s="160"/>
      <c r="K2360" s="160"/>
      <c r="L2360" s="159"/>
      <c r="M2360" s="100"/>
      <c r="N2360" s="100"/>
      <c r="O2360" s="130"/>
      <c r="P2360" s="130"/>
    </row>
    <row r="2361" spans="1:16">
      <c r="A2361" s="155"/>
      <c r="B2361" s="156"/>
      <c r="C2361" s="161"/>
      <c r="D2361" s="159"/>
      <c r="E2361" s="160"/>
      <c r="F2361" s="160"/>
      <c r="G2361" s="160"/>
      <c r="H2361" s="157"/>
      <c r="I2361" s="160"/>
      <c r="J2361" s="160"/>
      <c r="K2361" s="160"/>
      <c r="L2361" s="159"/>
      <c r="M2361" s="100"/>
      <c r="N2361" s="100"/>
      <c r="O2361" s="130"/>
      <c r="P2361" s="130"/>
    </row>
    <row r="2362" spans="1:16">
      <c r="A2362" s="155"/>
      <c r="B2362" s="156"/>
      <c r="C2362" s="161"/>
      <c r="D2362" s="159"/>
      <c r="E2362" s="160"/>
      <c r="F2362" s="160"/>
      <c r="G2362" s="160"/>
      <c r="H2362" s="157"/>
      <c r="I2362" s="160"/>
      <c r="J2362" s="160"/>
      <c r="K2362" s="160"/>
      <c r="L2362" s="159"/>
      <c r="M2362" s="100"/>
      <c r="N2362" s="100"/>
      <c r="O2362" s="130"/>
      <c r="P2362" s="130"/>
    </row>
    <row r="2363" spans="1:16">
      <c r="A2363" s="155"/>
      <c r="B2363" s="156"/>
      <c r="C2363" s="161"/>
      <c r="D2363" s="159"/>
      <c r="E2363" s="160"/>
      <c r="F2363" s="160"/>
      <c r="G2363" s="160"/>
      <c r="H2363" s="157"/>
      <c r="I2363" s="157"/>
      <c r="J2363" s="160"/>
      <c r="K2363" s="160"/>
      <c r="L2363" s="159"/>
      <c r="M2363" s="100"/>
      <c r="N2363" s="100"/>
      <c r="O2363" s="130"/>
      <c r="P2363" s="130"/>
    </row>
    <row r="2364" spans="1:16">
      <c r="A2364" s="155"/>
      <c r="B2364" s="156"/>
      <c r="C2364" s="161"/>
      <c r="D2364" s="159"/>
      <c r="E2364" s="160"/>
      <c r="F2364" s="160"/>
      <c r="G2364" s="160"/>
      <c r="H2364" s="157"/>
      <c r="I2364" s="160"/>
      <c r="J2364" s="160"/>
      <c r="K2364" s="160"/>
      <c r="L2364" s="159"/>
      <c r="M2364" s="100"/>
      <c r="N2364" s="100"/>
      <c r="O2364" s="130"/>
      <c r="P2364" s="130"/>
    </row>
    <row r="2365" spans="1:16">
      <c r="A2365" s="155"/>
      <c r="B2365" s="156"/>
      <c r="C2365" s="161"/>
      <c r="D2365" s="159"/>
      <c r="E2365" s="160"/>
      <c r="F2365" s="160"/>
      <c r="G2365" s="165"/>
      <c r="H2365" s="157"/>
      <c r="I2365" s="160"/>
      <c r="J2365" s="160"/>
      <c r="K2365" s="160"/>
      <c r="L2365" s="159"/>
      <c r="M2365" s="100"/>
      <c r="N2365" s="100"/>
      <c r="O2365" s="130"/>
      <c r="P2365" s="130"/>
    </row>
    <row r="2366" spans="1:16">
      <c r="A2366" s="155"/>
      <c r="B2366" s="156"/>
      <c r="C2366" s="161"/>
      <c r="D2366" s="159"/>
      <c r="E2366" s="160"/>
      <c r="F2366" s="160"/>
      <c r="G2366" s="160"/>
      <c r="H2366" s="157"/>
      <c r="I2366" s="157"/>
      <c r="J2366" s="157"/>
      <c r="K2366" s="157"/>
      <c r="L2366" s="159"/>
      <c r="M2366" s="100"/>
      <c r="N2366" s="100"/>
      <c r="O2366" s="130"/>
      <c r="P2366" s="130"/>
    </row>
    <row r="2367" spans="1:16">
      <c r="A2367" s="155"/>
      <c r="B2367" s="156"/>
      <c r="C2367" s="161"/>
      <c r="D2367" s="159"/>
      <c r="E2367" s="160"/>
      <c r="F2367" s="160"/>
      <c r="G2367" s="165"/>
      <c r="H2367" s="157"/>
      <c r="I2367" s="157"/>
      <c r="J2367" s="160"/>
      <c r="K2367" s="160"/>
      <c r="L2367" s="159"/>
      <c r="M2367" s="100"/>
      <c r="N2367" s="100"/>
      <c r="O2367" s="130"/>
      <c r="P2367" s="130"/>
    </row>
    <row r="2368" spans="1:16">
      <c r="A2368" s="155"/>
      <c r="B2368" s="156"/>
      <c r="C2368" s="161"/>
      <c r="D2368" s="159"/>
      <c r="E2368" s="160"/>
      <c r="F2368" s="160"/>
      <c r="G2368" s="160"/>
      <c r="H2368" s="157"/>
      <c r="I2368" s="160"/>
      <c r="J2368" s="160"/>
      <c r="K2368" s="160"/>
      <c r="L2368" s="159"/>
      <c r="M2368" s="100"/>
      <c r="N2368" s="100"/>
      <c r="O2368" s="130"/>
      <c r="P2368" s="130"/>
    </row>
    <row r="2369" spans="1:16">
      <c r="A2369" s="155"/>
      <c r="B2369" s="156"/>
      <c r="C2369" s="161"/>
      <c r="D2369" s="159"/>
      <c r="E2369" s="160"/>
      <c r="F2369" s="160"/>
      <c r="G2369" s="165"/>
      <c r="H2369" s="157"/>
      <c r="I2369" s="160"/>
      <c r="J2369" s="160"/>
      <c r="K2369" s="160"/>
      <c r="L2369" s="159"/>
      <c r="M2369" s="100"/>
      <c r="N2369" s="100"/>
      <c r="O2369" s="130"/>
      <c r="P2369" s="130"/>
    </row>
    <row r="2370" spans="1:16">
      <c r="A2370" s="155"/>
      <c r="B2370" s="156"/>
      <c r="C2370" s="161"/>
      <c r="D2370" s="159"/>
      <c r="E2370" s="160"/>
      <c r="F2370" s="160"/>
      <c r="G2370" s="160"/>
      <c r="H2370" s="157"/>
      <c r="I2370" s="160"/>
      <c r="J2370" s="160"/>
      <c r="K2370" s="160"/>
      <c r="L2370" s="159"/>
      <c r="M2370" s="100"/>
      <c r="N2370" s="100"/>
      <c r="O2370" s="130"/>
      <c r="P2370" s="130"/>
    </row>
    <row r="2371" spans="1:16">
      <c r="A2371" s="155"/>
      <c r="B2371" s="156"/>
      <c r="C2371" s="161"/>
      <c r="D2371" s="159"/>
      <c r="E2371" s="160"/>
      <c r="F2371" s="160"/>
      <c r="G2371" s="160"/>
      <c r="H2371" s="157"/>
      <c r="I2371" s="157"/>
      <c r="J2371" s="160"/>
      <c r="K2371" s="160"/>
      <c r="L2371" s="159"/>
      <c r="M2371" s="100"/>
      <c r="N2371" s="100"/>
      <c r="O2371" s="130"/>
      <c r="P2371" s="130"/>
    </row>
    <row r="2372" spans="1:16">
      <c r="A2372" s="155"/>
      <c r="B2372" s="156"/>
      <c r="C2372" s="161"/>
      <c r="D2372" s="159"/>
      <c r="E2372" s="160"/>
      <c r="F2372" s="160"/>
      <c r="G2372" s="160"/>
      <c r="H2372" s="157"/>
      <c r="I2372" s="157"/>
      <c r="J2372" s="160"/>
      <c r="K2372" s="160"/>
      <c r="L2372" s="159"/>
      <c r="M2372" s="100"/>
      <c r="N2372" s="100"/>
      <c r="O2372" s="130"/>
      <c r="P2372" s="130"/>
    </row>
    <row r="2373" spans="1:16">
      <c r="A2373" s="155"/>
      <c r="B2373" s="156"/>
      <c r="C2373" s="161"/>
      <c r="D2373" s="159"/>
      <c r="E2373" s="160"/>
      <c r="F2373" s="160"/>
      <c r="G2373" s="160"/>
      <c r="H2373" s="157"/>
      <c r="I2373" s="160"/>
      <c r="J2373" s="160"/>
      <c r="K2373" s="160"/>
      <c r="L2373" s="159"/>
      <c r="M2373" s="100"/>
      <c r="N2373" s="100"/>
      <c r="O2373" s="130"/>
      <c r="P2373" s="130"/>
    </row>
    <row r="2374" spans="1:16">
      <c r="A2374" s="155"/>
      <c r="B2374" s="156"/>
      <c r="C2374" s="161"/>
      <c r="D2374" s="159"/>
      <c r="E2374" s="160"/>
      <c r="F2374" s="160"/>
      <c r="G2374" s="160"/>
      <c r="H2374" s="157"/>
      <c r="I2374" s="157"/>
      <c r="J2374" s="160"/>
      <c r="K2374" s="160"/>
      <c r="L2374" s="159"/>
      <c r="M2374" s="100"/>
      <c r="N2374" s="100"/>
      <c r="O2374" s="130"/>
      <c r="P2374" s="130"/>
    </row>
    <row r="2375" spans="1:16">
      <c r="A2375" s="155"/>
      <c r="B2375" s="156"/>
      <c r="C2375" s="161"/>
      <c r="D2375" s="159"/>
      <c r="E2375" s="160"/>
      <c r="F2375" s="160"/>
      <c r="G2375" s="160"/>
      <c r="H2375" s="157"/>
      <c r="I2375" s="160"/>
      <c r="J2375" s="160"/>
      <c r="K2375" s="160"/>
      <c r="L2375" s="159"/>
      <c r="M2375" s="100"/>
      <c r="N2375" s="100"/>
      <c r="O2375" s="130"/>
      <c r="P2375" s="130"/>
    </row>
    <row r="2376" spans="1:16">
      <c r="A2376" s="155"/>
      <c r="B2376" s="156"/>
      <c r="C2376" s="161"/>
      <c r="D2376" s="159"/>
      <c r="E2376" s="160"/>
      <c r="F2376" s="160"/>
      <c r="G2376" s="160"/>
      <c r="H2376" s="157"/>
      <c r="I2376" s="160"/>
      <c r="J2376" s="160"/>
      <c r="K2376" s="160"/>
      <c r="L2376" s="159"/>
      <c r="M2376" s="100"/>
      <c r="N2376" s="100"/>
      <c r="O2376" s="130"/>
      <c r="P2376" s="130"/>
    </row>
    <row r="2377" spans="1:16">
      <c r="A2377" s="155"/>
      <c r="B2377" s="156"/>
      <c r="C2377" s="161"/>
      <c r="D2377" s="159"/>
      <c r="E2377" s="160"/>
      <c r="F2377" s="160"/>
      <c r="G2377" s="160"/>
      <c r="H2377" s="157"/>
      <c r="I2377" s="160"/>
      <c r="J2377" s="160"/>
      <c r="K2377" s="160"/>
      <c r="L2377" s="159"/>
      <c r="M2377" s="100"/>
      <c r="N2377" s="100"/>
      <c r="O2377" s="130"/>
      <c r="P2377" s="130"/>
    </row>
    <row r="2378" spans="1:16">
      <c r="A2378" s="155"/>
      <c r="B2378" s="156"/>
      <c r="C2378" s="161"/>
      <c r="D2378" s="159"/>
      <c r="E2378" s="160"/>
      <c r="F2378" s="160"/>
      <c r="G2378" s="160"/>
      <c r="H2378" s="157"/>
      <c r="I2378" s="160"/>
      <c r="J2378" s="160"/>
      <c r="K2378" s="160"/>
      <c r="L2378" s="159"/>
      <c r="M2378" s="100"/>
      <c r="N2378" s="100"/>
      <c r="O2378" s="130"/>
      <c r="P2378" s="130"/>
    </row>
    <row r="2379" spans="1:16">
      <c r="A2379" s="155"/>
      <c r="B2379" s="156"/>
      <c r="C2379" s="161"/>
      <c r="D2379" s="159"/>
      <c r="E2379" s="160"/>
      <c r="F2379" s="160"/>
      <c r="G2379" s="160"/>
      <c r="H2379" s="157"/>
      <c r="I2379" s="160"/>
      <c r="J2379" s="160"/>
      <c r="K2379" s="160"/>
      <c r="L2379" s="159"/>
      <c r="M2379" s="100"/>
      <c r="N2379" s="100"/>
      <c r="O2379" s="130"/>
      <c r="P2379" s="130"/>
    </row>
    <row r="2380" spans="1:16">
      <c r="A2380" s="155"/>
      <c r="B2380" s="156"/>
      <c r="C2380" s="161"/>
      <c r="D2380" s="159"/>
      <c r="E2380" s="160"/>
      <c r="F2380" s="160"/>
      <c r="G2380" s="160"/>
      <c r="H2380" s="157"/>
      <c r="I2380" s="160"/>
      <c r="J2380" s="160"/>
      <c r="K2380" s="160"/>
      <c r="L2380" s="159"/>
      <c r="M2380" s="100"/>
      <c r="N2380" s="100"/>
      <c r="O2380" s="130"/>
      <c r="P2380" s="130"/>
    </row>
    <row r="2381" spans="1:16">
      <c r="A2381" s="155"/>
      <c r="B2381" s="156"/>
      <c r="C2381" s="161"/>
      <c r="D2381" s="159"/>
      <c r="E2381" s="160"/>
      <c r="F2381" s="160"/>
      <c r="G2381" s="160"/>
      <c r="H2381" s="157"/>
      <c r="I2381" s="157"/>
      <c r="J2381" s="160"/>
      <c r="K2381" s="160"/>
      <c r="L2381" s="159"/>
      <c r="M2381" s="100"/>
      <c r="N2381" s="100"/>
      <c r="O2381" s="130"/>
      <c r="P2381" s="130"/>
    </row>
    <row r="2382" spans="1:16">
      <c r="A2382" s="155"/>
      <c r="B2382" s="156"/>
      <c r="C2382" s="161"/>
      <c r="D2382" s="159"/>
      <c r="E2382" s="160"/>
      <c r="F2382" s="160"/>
      <c r="G2382" s="160"/>
      <c r="H2382" s="157"/>
      <c r="I2382" s="157"/>
      <c r="J2382" s="160"/>
      <c r="K2382" s="160"/>
      <c r="L2382" s="159"/>
      <c r="M2382" s="100"/>
      <c r="N2382" s="100"/>
      <c r="O2382" s="130"/>
      <c r="P2382" s="130"/>
    </row>
    <row r="2383" spans="1:16">
      <c r="A2383" s="155"/>
      <c r="B2383" s="156"/>
      <c r="C2383" s="161"/>
      <c r="D2383" s="159"/>
      <c r="E2383" s="160"/>
      <c r="F2383" s="160"/>
      <c r="G2383" s="160"/>
      <c r="H2383" s="157"/>
      <c r="I2383" s="160"/>
      <c r="J2383" s="160"/>
      <c r="K2383" s="160"/>
      <c r="L2383" s="159"/>
      <c r="M2383" s="100"/>
      <c r="N2383" s="100"/>
      <c r="O2383" s="130"/>
      <c r="P2383" s="130"/>
    </row>
    <row r="2384" spans="1:16">
      <c r="A2384" s="155"/>
      <c r="B2384" s="156"/>
      <c r="C2384" s="161"/>
      <c r="D2384" s="159"/>
      <c r="E2384" s="160"/>
      <c r="F2384" s="160"/>
      <c r="G2384" s="160"/>
      <c r="H2384" s="157"/>
      <c r="I2384" s="160"/>
      <c r="J2384" s="160"/>
      <c r="K2384" s="160"/>
      <c r="L2384" s="159"/>
      <c r="M2384" s="100"/>
      <c r="N2384" s="100"/>
      <c r="O2384" s="130"/>
      <c r="P2384" s="130"/>
    </row>
    <row r="2385" spans="1:16">
      <c r="A2385" s="155"/>
      <c r="B2385" s="156"/>
      <c r="C2385" s="161"/>
      <c r="D2385" s="159"/>
      <c r="E2385" s="160"/>
      <c r="F2385" s="160"/>
      <c r="G2385" s="160"/>
      <c r="H2385" s="157"/>
      <c r="I2385" s="157"/>
      <c r="J2385" s="160"/>
      <c r="K2385" s="157"/>
      <c r="L2385" s="159"/>
      <c r="M2385" s="100"/>
      <c r="N2385" s="100"/>
      <c r="O2385" s="130"/>
      <c r="P2385" s="130"/>
    </row>
    <row r="2386" spans="1:16">
      <c r="A2386" s="155"/>
      <c r="B2386" s="156"/>
      <c r="C2386" s="161"/>
      <c r="D2386" s="159"/>
      <c r="E2386" s="160"/>
      <c r="F2386" s="160"/>
      <c r="G2386" s="160"/>
      <c r="H2386" s="157"/>
      <c r="I2386" s="157"/>
      <c r="J2386" s="160"/>
      <c r="K2386" s="160"/>
      <c r="L2386" s="159"/>
      <c r="M2386" s="100"/>
      <c r="N2386" s="100"/>
      <c r="O2386" s="130"/>
      <c r="P2386" s="130"/>
    </row>
    <row r="2387" spans="1:16">
      <c r="A2387" s="155"/>
      <c r="B2387" s="156"/>
      <c r="C2387" s="161"/>
      <c r="D2387" s="159"/>
      <c r="E2387" s="160"/>
      <c r="F2387" s="160"/>
      <c r="G2387" s="160"/>
      <c r="H2387" s="157"/>
      <c r="I2387" s="160"/>
      <c r="J2387" s="160"/>
      <c r="K2387" s="160"/>
      <c r="L2387" s="159"/>
      <c r="M2387" s="100"/>
      <c r="N2387" s="100"/>
      <c r="O2387" s="130"/>
      <c r="P2387" s="130"/>
    </row>
    <row r="2388" spans="1:16">
      <c r="A2388" s="155"/>
      <c r="B2388" s="156"/>
      <c r="C2388" s="161"/>
      <c r="D2388" s="159"/>
      <c r="E2388" s="160"/>
      <c r="F2388" s="160"/>
      <c r="G2388" s="160"/>
      <c r="H2388" s="157"/>
      <c r="I2388" s="160"/>
      <c r="J2388" s="160"/>
      <c r="K2388" s="157"/>
      <c r="L2388" s="159"/>
      <c r="M2388" s="100"/>
      <c r="N2388" s="100"/>
      <c r="O2388" s="130"/>
      <c r="P2388" s="130"/>
    </row>
    <row r="2389" spans="1:16">
      <c r="A2389" s="155"/>
      <c r="B2389" s="156"/>
      <c r="C2389" s="161"/>
      <c r="D2389" s="159"/>
      <c r="E2389" s="160"/>
      <c r="F2389" s="160"/>
      <c r="G2389" s="160"/>
      <c r="H2389" s="157"/>
      <c r="I2389" s="157"/>
      <c r="J2389" s="160"/>
      <c r="K2389" s="157"/>
      <c r="L2389" s="159"/>
      <c r="M2389" s="100"/>
      <c r="N2389" s="100"/>
      <c r="O2389" s="130"/>
      <c r="P2389" s="130"/>
    </row>
    <row r="2390" spans="1:16">
      <c r="A2390" s="155"/>
      <c r="B2390" s="156"/>
      <c r="C2390" s="161"/>
      <c r="D2390" s="159"/>
      <c r="E2390" s="160"/>
      <c r="F2390" s="160"/>
      <c r="G2390" s="160"/>
      <c r="H2390" s="157"/>
      <c r="I2390" s="160"/>
      <c r="J2390" s="160"/>
      <c r="K2390" s="160"/>
      <c r="L2390" s="159"/>
      <c r="M2390" s="100"/>
      <c r="N2390" s="100"/>
      <c r="O2390" s="130"/>
      <c r="P2390" s="130"/>
    </row>
    <row r="2391" spans="1:16">
      <c r="A2391" s="155"/>
      <c r="B2391" s="156"/>
      <c r="C2391" s="161"/>
      <c r="D2391" s="159"/>
      <c r="E2391" s="160"/>
      <c r="F2391" s="160"/>
      <c r="G2391" s="160"/>
      <c r="H2391" s="157"/>
      <c r="I2391" s="160"/>
      <c r="J2391" s="160"/>
      <c r="K2391" s="157"/>
      <c r="L2391" s="159"/>
      <c r="M2391" s="100"/>
      <c r="N2391" s="100"/>
      <c r="O2391" s="130"/>
      <c r="P2391" s="130"/>
    </row>
    <row r="2392" spans="1:16">
      <c r="A2392" s="155"/>
      <c r="B2392" s="156"/>
      <c r="C2392" s="161"/>
      <c r="D2392" s="159"/>
      <c r="E2392" s="160"/>
      <c r="F2392" s="160"/>
      <c r="G2392" s="160"/>
      <c r="H2392" s="157"/>
      <c r="I2392" s="157"/>
      <c r="J2392" s="160"/>
      <c r="K2392" s="160"/>
      <c r="L2392" s="159"/>
      <c r="M2392" s="100"/>
      <c r="N2392" s="100"/>
      <c r="O2392" s="130"/>
      <c r="P2392" s="130"/>
    </row>
    <row r="2393" spans="1:16">
      <c r="A2393" s="155"/>
      <c r="B2393" s="156"/>
      <c r="C2393" s="161"/>
      <c r="D2393" s="159"/>
      <c r="E2393" s="160"/>
      <c r="F2393" s="160"/>
      <c r="G2393" s="160"/>
      <c r="H2393" s="157"/>
      <c r="I2393" s="157"/>
      <c r="J2393" s="157"/>
      <c r="K2393" s="157"/>
      <c r="L2393" s="159"/>
      <c r="M2393" s="99"/>
      <c r="N2393" s="99"/>
      <c r="O2393" s="129"/>
      <c r="P2393" s="129"/>
    </row>
    <row r="2394" spans="1:16">
      <c r="A2394" s="155"/>
      <c r="B2394" s="156"/>
      <c r="C2394" s="161"/>
      <c r="D2394" s="159"/>
      <c r="E2394" s="160"/>
      <c r="F2394" s="160"/>
      <c r="G2394" s="160"/>
      <c r="H2394" s="157"/>
      <c r="I2394" s="160"/>
      <c r="J2394" s="160"/>
      <c r="K2394" s="160"/>
      <c r="L2394" s="159"/>
      <c r="M2394" s="100"/>
      <c r="N2394" s="100"/>
      <c r="O2394" s="130"/>
      <c r="P2394" s="130"/>
    </row>
    <row r="2395" spans="1:16">
      <c r="A2395" s="155"/>
      <c r="B2395" s="156"/>
      <c r="C2395" s="161"/>
      <c r="D2395" s="159"/>
      <c r="E2395" s="160"/>
      <c r="F2395" s="160"/>
      <c r="G2395" s="160"/>
      <c r="H2395" s="157"/>
      <c r="I2395" s="160"/>
      <c r="J2395" s="160"/>
      <c r="K2395" s="160"/>
      <c r="L2395" s="159"/>
      <c r="M2395" s="100"/>
      <c r="N2395" s="100"/>
      <c r="O2395" s="130"/>
      <c r="P2395" s="130"/>
    </row>
    <row r="2396" spans="1:16">
      <c r="A2396" s="155"/>
      <c r="B2396" s="156"/>
      <c r="C2396" s="161"/>
      <c r="D2396" s="159"/>
      <c r="E2396" s="160"/>
      <c r="F2396" s="160"/>
      <c r="G2396" s="160"/>
      <c r="H2396" s="157"/>
      <c r="I2396" s="160"/>
      <c r="J2396" s="160"/>
      <c r="K2396" s="160"/>
      <c r="L2396" s="159"/>
      <c r="M2396" s="100"/>
      <c r="N2396" s="100"/>
      <c r="O2396" s="130"/>
      <c r="P2396" s="130"/>
    </row>
    <row r="2397" spans="1:16">
      <c r="A2397" s="155"/>
      <c r="B2397" s="156"/>
      <c r="C2397" s="161"/>
      <c r="D2397" s="159"/>
      <c r="E2397" s="160"/>
      <c r="F2397" s="160"/>
      <c r="G2397" s="160"/>
      <c r="H2397" s="157"/>
      <c r="I2397" s="160"/>
      <c r="J2397" s="160"/>
      <c r="K2397" s="160"/>
      <c r="L2397" s="159"/>
      <c r="M2397" s="100"/>
      <c r="N2397" s="100"/>
      <c r="O2397" s="130"/>
      <c r="P2397" s="130"/>
    </row>
    <row r="2398" spans="1:16">
      <c r="A2398" s="155"/>
      <c r="B2398" s="156"/>
      <c r="C2398" s="161"/>
      <c r="D2398" s="159"/>
      <c r="E2398" s="160"/>
      <c r="F2398" s="160"/>
      <c r="G2398" s="160"/>
      <c r="H2398" s="157"/>
      <c r="I2398" s="160"/>
      <c r="J2398" s="160"/>
      <c r="K2398" s="160"/>
      <c r="L2398" s="159"/>
      <c r="M2398" s="100"/>
      <c r="N2398" s="100"/>
      <c r="O2398" s="130"/>
      <c r="P2398" s="130"/>
    </row>
    <row r="2399" spans="1:16">
      <c r="A2399" s="155"/>
      <c r="B2399" s="156"/>
      <c r="C2399" s="161"/>
      <c r="D2399" s="159"/>
      <c r="E2399" s="160"/>
      <c r="F2399" s="160"/>
      <c r="G2399" s="160"/>
      <c r="H2399" s="157"/>
      <c r="I2399" s="160"/>
      <c r="J2399" s="160"/>
      <c r="K2399" s="160"/>
      <c r="L2399" s="159"/>
      <c r="M2399" s="100"/>
      <c r="N2399" s="100"/>
      <c r="O2399" s="130"/>
      <c r="P2399" s="130"/>
    </row>
    <row r="2400" spans="1:16">
      <c r="A2400" s="155"/>
      <c r="B2400" s="156"/>
      <c r="C2400" s="161"/>
      <c r="D2400" s="159"/>
      <c r="E2400" s="160"/>
      <c r="F2400" s="160"/>
      <c r="G2400" s="160"/>
      <c r="H2400" s="157"/>
      <c r="I2400" s="157"/>
      <c r="J2400" s="160"/>
      <c r="K2400" s="160"/>
      <c r="L2400" s="159"/>
      <c r="M2400" s="100"/>
      <c r="N2400" s="100"/>
      <c r="O2400" s="130"/>
      <c r="P2400" s="130"/>
    </row>
    <row r="2401" spans="1:16">
      <c r="A2401" s="155"/>
      <c r="B2401" s="156"/>
      <c r="C2401" s="161"/>
      <c r="D2401" s="159"/>
      <c r="E2401" s="160"/>
      <c r="F2401" s="160"/>
      <c r="G2401" s="160"/>
      <c r="H2401" s="157"/>
      <c r="I2401" s="160"/>
      <c r="J2401" s="160"/>
      <c r="K2401" s="160"/>
      <c r="L2401" s="159"/>
      <c r="M2401" s="100"/>
      <c r="N2401" s="100"/>
      <c r="O2401" s="130"/>
      <c r="P2401" s="130"/>
    </row>
    <row r="2402" spans="1:16">
      <c r="A2402" s="155"/>
      <c r="B2402" s="156"/>
      <c r="C2402" s="161"/>
      <c r="D2402" s="159"/>
      <c r="E2402" s="160"/>
      <c r="F2402" s="160"/>
      <c r="G2402" s="160"/>
      <c r="H2402" s="157"/>
      <c r="I2402" s="157"/>
      <c r="J2402" s="160"/>
      <c r="K2402" s="160"/>
      <c r="L2402" s="159"/>
      <c r="M2402" s="100"/>
      <c r="N2402" s="100"/>
      <c r="O2402" s="130"/>
      <c r="P2402" s="130"/>
    </row>
    <row r="2403" spans="1:16">
      <c r="A2403" s="155"/>
      <c r="B2403" s="156"/>
      <c r="C2403" s="161"/>
      <c r="D2403" s="159"/>
      <c r="E2403" s="160"/>
      <c r="F2403" s="160"/>
      <c r="G2403" s="160"/>
      <c r="H2403" s="157"/>
      <c r="I2403" s="160"/>
      <c r="J2403" s="160"/>
      <c r="K2403" s="160"/>
      <c r="L2403" s="159"/>
      <c r="M2403" s="100"/>
      <c r="N2403" s="100"/>
      <c r="O2403" s="130"/>
      <c r="P2403" s="130"/>
    </row>
    <row r="2404" spans="1:16">
      <c r="A2404" s="155"/>
      <c r="B2404" s="156"/>
      <c r="C2404" s="161"/>
      <c r="D2404" s="159"/>
      <c r="E2404" s="160"/>
      <c r="F2404" s="160"/>
      <c r="G2404" s="160"/>
      <c r="H2404" s="157"/>
      <c r="I2404" s="160"/>
      <c r="J2404" s="160"/>
      <c r="K2404" s="160"/>
      <c r="L2404" s="159"/>
      <c r="M2404" s="100"/>
      <c r="N2404" s="100"/>
      <c r="O2404" s="130"/>
      <c r="P2404" s="130"/>
    </row>
    <row r="2405" spans="1:16">
      <c r="A2405" s="155"/>
      <c r="B2405" s="156"/>
      <c r="C2405" s="161"/>
      <c r="D2405" s="159"/>
      <c r="E2405" s="160"/>
      <c r="F2405" s="160"/>
      <c r="G2405" s="160"/>
      <c r="H2405" s="157"/>
      <c r="I2405" s="160"/>
      <c r="J2405" s="160"/>
      <c r="K2405" s="160"/>
      <c r="L2405" s="159"/>
      <c r="M2405" s="100"/>
      <c r="N2405" s="100"/>
      <c r="O2405" s="130"/>
      <c r="P2405" s="130"/>
    </row>
    <row r="2406" spans="1:16">
      <c r="A2406" s="155"/>
      <c r="B2406" s="156"/>
      <c r="C2406" s="161"/>
      <c r="D2406" s="159"/>
      <c r="E2406" s="160"/>
      <c r="F2406" s="160"/>
      <c r="G2406" s="160"/>
      <c r="H2406" s="157"/>
      <c r="I2406" s="160"/>
      <c r="J2406" s="160"/>
      <c r="K2406" s="160"/>
      <c r="L2406" s="159"/>
      <c r="M2406" s="100"/>
      <c r="N2406" s="100"/>
      <c r="O2406" s="130"/>
      <c r="P2406" s="130"/>
    </row>
    <row r="2407" spans="1:16">
      <c r="A2407" s="155"/>
      <c r="B2407" s="156"/>
      <c r="C2407" s="161"/>
      <c r="D2407" s="159"/>
      <c r="E2407" s="160"/>
      <c r="F2407" s="160"/>
      <c r="G2407" s="160"/>
      <c r="H2407" s="157"/>
      <c r="I2407" s="160"/>
      <c r="J2407" s="160"/>
      <c r="K2407" s="160"/>
      <c r="L2407" s="159"/>
      <c r="M2407" s="100"/>
      <c r="N2407" s="100"/>
      <c r="O2407" s="130"/>
      <c r="P2407" s="130"/>
    </row>
    <row r="2408" spans="1:16">
      <c r="A2408" s="155"/>
      <c r="B2408" s="156"/>
      <c r="C2408" s="161"/>
      <c r="D2408" s="159"/>
      <c r="E2408" s="160"/>
      <c r="F2408" s="160"/>
      <c r="G2408" s="160"/>
      <c r="H2408" s="157"/>
      <c r="I2408" s="160"/>
      <c r="J2408" s="160"/>
      <c r="K2408" s="160"/>
      <c r="L2408" s="159"/>
      <c r="M2408" s="100"/>
      <c r="N2408" s="100"/>
      <c r="O2408" s="130"/>
      <c r="P2408" s="130"/>
    </row>
    <row r="2409" spans="1:16">
      <c r="A2409" s="155"/>
      <c r="B2409" s="156"/>
      <c r="C2409" s="161"/>
      <c r="D2409" s="159"/>
      <c r="E2409" s="160"/>
      <c r="F2409" s="160"/>
      <c r="G2409" s="160"/>
      <c r="H2409" s="157"/>
      <c r="I2409" s="160"/>
      <c r="J2409" s="160"/>
      <c r="K2409" s="160"/>
      <c r="L2409" s="159"/>
      <c r="M2409" s="100"/>
      <c r="N2409" s="100"/>
      <c r="O2409" s="130"/>
      <c r="P2409" s="130"/>
    </row>
    <row r="2410" spans="1:16">
      <c r="A2410" s="155"/>
      <c r="B2410" s="156"/>
      <c r="C2410" s="161"/>
      <c r="D2410" s="159"/>
      <c r="E2410" s="160"/>
      <c r="F2410" s="160"/>
      <c r="G2410" s="160"/>
      <c r="H2410" s="157"/>
      <c r="I2410" s="157"/>
      <c r="J2410" s="160"/>
      <c r="K2410" s="160"/>
      <c r="L2410" s="159"/>
      <c r="M2410" s="100"/>
      <c r="N2410" s="100"/>
      <c r="O2410" s="130"/>
      <c r="P2410" s="130"/>
    </row>
    <row r="2411" spans="1:16">
      <c r="A2411" s="155"/>
      <c r="B2411" s="156"/>
      <c r="C2411" s="161"/>
      <c r="D2411" s="159"/>
      <c r="E2411" s="160"/>
      <c r="F2411" s="160"/>
      <c r="G2411" s="160"/>
      <c r="H2411" s="157"/>
      <c r="I2411" s="157"/>
      <c r="J2411" s="157"/>
      <c r="K2411" s="157"/>
      <c r="L2411" s="159"/>
      <c r="M2411" s="100"/>
      <c r="N2411" s="100"/>
      <c r="O2411" s="130"/>
      <c r="P2411" s="130"/>
    </row>
    <row r="2412" spans="1:16">
      <c r="A2412" s="155"/>
      <c r="B2412" s="156"/>
      <c r="C2412" s="161"/>
      <c r="D2412" s="159"/>
      <c r="E2412" s="160"/>
      <c r="F2412" s="160"/>
      <c r="G2412" s="160"/>
      <c r="H2412" s="157"/>
      <c r="I2412" s="160"/>
      <c r="J2412" s="157"/>
      <c r="K2412" s="157"/>
      <c r="L2412" s="159"/>
      <c r="M2412" s="100"/>
      <c r="N2412" s="100"/>
      <c r="O2412" s="130"/>
      <c r="P2412" s="130"/>
    </row>
    <row r="2413" spans="1:16">
      <c r="A2413" s="155"/>
      <c r="B2413" s="156"/>
      <c r="C2413" s="161"/>
      <c r="D2413" s="159"/>
      <c r="E2413" s="160"/>
      <c r="F2413" s="160"/>
      <c r="G2413" s="160"/>
      <c r="H2413" s="157"/>
      <c r="I2413" s="160"/>
      <c r="J2413" s="160"/>
      <c r="K2413" s="160"/>
      <c r="L2413" s="159"/>
      <c r="M2413" s="100"/>
      <c r="N2413" s="100"/>
      <c r="O2413" s="130"/>
      <c r="P2413" s="130"/>
    </row>
    <row r="2414" spans="1:16">
      <c r="A2414" s="155"/>
      <c r="B2414" s="156"/>
      <c r="C2414" s="161"/>
      <c r="D2414" s="159"/>
      <c r="E2414" s="160"/>
      <c r="F2414" s="160"/>
      <c r="G2414" s="160"/>
      <c r="H2414" s="157"/>
      <c r="I2414" s="160"/>
      <c r="J2414" s="157"/>
      <c r="K2414" s="157"/>
      <c r="L2414" s="159"/>
      <c r="M2414" s="100"/>
      <c r="N2414" s="100"/>
      <c r="O2414" s="130"/>
      <c r="P2414" s="130"/>
    </row>
    <row r="2415" spans="1:16">
      <c r="A2415" s="155"/>
      <c r="B2415" s="156"/>
      <c r="C2415" s="161"/>
      <c r="D2415" s="159"/>
      <c r="E2415" s="160"/>
      <c r="F2415" s="160"/>
      <c r="G2415" s="160"/>
      <c r="H2415" s="157"/>
      <c r="I2415" s="157"/>
      <c r="J2415" s="157"/>
      <c r="K2415" s="157"/>
      <c r="L2415" s="159"/>
      <c r="M2415" s="100"/>
      <c r="N2415" s="100"/>
      <c r="O2415" s="130"/>
      <c r="P2415" s="130"/>
    </row>
    <row r="2416" spans="1:16">
      <c r="A2416" s="155"/>
      <c r="B2416" s="156"/>
      <c r="C2416" s="161"/>
      <c r="D2416" s="159"/>
      <c r="E2416" s="160"/>
      <c r="F2416" s="160"/>
      <c r="G2416" s="160"/>
      <c r="H2416" s="157"/>
      <c r="I2416" s="160"/>
      <c r="J2416" s="157"/>
      <c r="K2416" s="157"/>
      <c r="L2416" s="159"/>
      <c r="M2416" s="100"/>
      <c r="N2416" s="100"/>
      <c r="O2416" s="130"/>
      <c r="P2416" s="130"/>
    </row>
    <row r="2417" spans="1:16">
      <c r="A2417" s="155"/>
      <c r="B2417" s="156"/>
      <c r="C2417" s="161"/>
      <c r="D2417" s="159"/>
      <c r="E2417" s="160"/>
      <c r="F2417" s="160"/>
      <c r="G2417" s="160"/>
      <c r="H2417" s="157"/>
      <c r="I2417" s="157"/>
      <c r="J2417" s="157"/>
      <c r="K2417" s="157"/>
      <c r="L2417" s="159"/>
      <c r="M2417" s="100"/>
      <c r="N2417" s="100"/>
      <c r="O2417" s="130"/>
      <c r="P2417" s="130"/>
    </row>
    <row r="2418" spans="1:16">
      <c r="A2418" s="155"/>
      <c r="B2418" s="156"/>
      <c r="C2418" s="161"/>
      <c r="D2418" s="159"/>
      <c r="E2418" s="160"/>
      <c r="F2418" s="160"/>
      <c r="G2418" s="160"/>
      <c r="H2418" s="157"/>
      <c r="I2418" s="160"/>
      <c r="J2418" s="157"/>
      <c r="K2418" s="157"/>
      <c r="L2418" s="159"/>
      <c r="M2418" s="100"/>
      <c r="N2418" s="100"/>
      <c r="O2418" s="130"/>
      <c r="P2418" s="130"/>
    </row>
    <row r="2419" spans="1:16">
      <c r="A2419" s="155"/>
      <c r="B2419" s="156"/>
      <c r="C2419" s="161"/>
      <c r="D2419" s="159"/>
      <c r="E2419" s="160"/>
      <c r="F2419" s="160"/>
      <c r="G2419" s="160"/>
      <c r="H2419" s="157"/>
      <c r="I2419" s="157"/>
      <c r="J2419" s="157"/>
      <c r="K2419" s="157"/>
      <c r="L2419" s="159"/>
      <c r="M2419" s="100"/>
      <c r="N2419" s="100"/>
      <c r="O2419" s="130"/>
      <c r="P2419" s="130"/>
    </row>
    <row r="2420" spans="1:16">
      <c r="A2420" s="155"/>
      <c r="B2420" s="156"/>
      <c r="C2420" s="161"/>
      <c r="D2420" s="159"/>
      <c r="E2420" s="160"/>
      <c r="F2420" s="160"/>
      <c r="G2420" s="160"/>
      <c r="H2420" s="157"/>
      <c r="I2420" s="160"/>
      <c r="J2420" s="157"/>
      <c r="K2420" s="157"/>
      <c r="L2420" s="159"/>
      <c r="M2420" s="100"/>
      <c r="N2420" s="100"/>
      <c r="O2420" s="130"/>
      <c r="P2420" s="130"/>
    </row>
    <row r="2421" spans="1:16">
      <c r="A2421" s="155"/>
      <c r="B2421" s="156"/>
      <c r="C2421" s="161"/>
      <c r="D2421" s="159"/>
      <c r="E2421" s="160"/>
      <c r="F2421" s="160"/>
      <c r="G2421" s="160"/>
      <c r="H2421" s="157"/>
      <c r="I2421" s="160"/>
      <c r="J2421" s="157"/>
      <c r="K2421" s="157"/>
      <c r="L2421" s="159"/>
      <c r="M2421" s="100"/>
      <c r="N2421" s="100"/>
      <c r="O2421" s="130"/>
      <c r="P2421" s="130"/>
    </row>
    <row r="2422" spans="1:16">
      <c r="A2422" s="155"/>
      <c r="B2422" s="156"/>
      <c r="C2422" s="161"/>
      <c r="D2422" s="159"/>
      <c r="E2422" s="160"/>
      <c r="F2422" s="160"/>
      <c r="G2422" s="160"/>
      <c r="H2422" s="157"/>
      <c r="I2422" s="157"/>
      <c r="J2422" s="157"/>
      <c r="K2422" s="157"/>
      <c r="L2422" s="159"/>
      <c r="M2422" s="100"/>
      <c r="N2422" s="100"/>
      <c r="O2422" s="130"/>
      <c r="P2422" s="130"/>
    </row>
    <row r="2423" spans="1:16">
      <c r="A2423" s="155"/>
      <c r="B2423" s="156"/>
      <c r="C2423" s="161"/>
      <c r="D2423" s="159"/>
      <c r="E2423" s="160"/>
      <c r="F2423" s="160"/>
      <c r="G2423" s="160"/>
      <c r="H2423" s="157"/>
      <c r="I2423" s="157"/>
      <c r="J2423" s="157"/>
      <c r="K2423" s="160"/>
      <c r="L2423" s="159"/>
      <c r="M2423" s="100"/>
      <c r="N2423" s="100"/>
      <c r="O2423" s="130"/>
      <c r="P2423" s="130"/>
    </row>
    <row r="2424" spans="1:16">
      <c r="A2424" s="155"/>
      <c r="B2424" s="156"/>
      <c r="C2424" s="161"/>
      <c r="D2424" s="159"/>
      <c r="E2424" s="160"/>
      <c r="F2424" s="160"/>
      <c r="G2424" s="160"/>
      <c r="H2424" s="157"/>
      <c r="I2424" s="157"/>
      <c r="J2424" s="157"/>
      <c r="K2424" s="157"/>
      <c r="L2424" s="159"/>
      <c r="M2424" s="100"/>
      <c r="N2424" s="100"/>
      <c r="O2424" s="130"/>
      <c r="P2424" s="130"/>
    </row>
    <row r="2425" spans="1:16">
      <c r="A2425" s="155"/>
      <c r="B2425" s="156"/>
      <c r="C2425" s="161"/>
      <c r="D2425" s="159"/>
      <c r="E2425" s="160"/>
      <c r="F2425" s="160"/>
      <c r="G2425" s="160"/>
      <c r="H2425" s="157"/>
      <c r="I2425" s="157"/>
      <c r="J2425" s="157"/>
      <c r="K2425" s="157"/>
      <c r="L2425" s="159"/>
      <c r="M2425" s="100"/>
      <c r="N2425" s="100"/>
      <c r="O2425" s="130"/>
      <c r="P2425" s="130"/>
    </row>
    <row r="2426" spans="1:16">
      <c r="A2426" s="155"/>
      <c r="B2426" s="156"/>
      <c r="C2426" s="161"/>
      <c r="D2426" s="159"/>
      <c r="E2426" s="157"/>
      <c r="F2426" s="160"/>
      <c r="G2426" s="160"/>
      <c r="H2426" s="157"/>
      <c r="I2426" s="157"/>
      <c r="J2426" s="157"/>
      <c r="K2426" s="157"/>
      <c r="L2426" s="159"/>
      <c r="M2426" s="100"/>
      <c r="N2426" s="100"/>
      <c r="O2426" s="130"/>
      <c r="P2426" s="130"/>
    </row>
    <row r="2427" spans="1:16">
      <c r="A2427" s="155"/>
      <c r="B2427" s="156"/>
      <c r="C2427" s="161"/>
      <c r="D2427" s="159"/>
      <c r="E2427" s="157"/>
      <c r="F2427" s="157"/>
      <c r="G2427" s="160"/>
      <c r="H2427" s="157"/>
      <c r="I2427" s="157"/>
      <c r="J2427" s="157"/>
      <c r="K2427" s="157"/>
      <c r="L2427" s="159"/>
      <c r="M2427" s="100"/>
      <c r="N2427" s="100"/>
      <c r="O2427" s="130"/>
      <c r="P2427" s="130"/>
    </row>
    <row r="2428" spans="1:16">
      <c r="A2428" s="155"/>
      <c r="B2428" s="156"/>
      <c r="C2428" s="161"/>
      <c r="D2428" s="159"/>
      <c r="E2428" s="157"/>
      <c r="F2428" s="157"/>
      <c r="G2428" s="160"/>
      <c r="H2428" s="157"/>
      <c r="I2428" s="157"/>
      <c r="J2428" s="157"/>
      <c r="K2428" s="157"/>
      <c r="L2428" s="159"/>
      <c r="M2428" s="100"/>
      <c r="N2428" s="100"/>
      <c r="O2428" s="130"/>
      <c r="P2428" s="130"/>
    </row>
    <row r="2429" spans="1:16">
      <c r="A2429" s="155"/>
      <c r="B2429" s="156"/>
      <c r="C2429" s="161"/>
      <c r="D2429" s="159"/>
      <c r="E2429" s="157"/>
      <c r="F2429" s="160"/>
      <c r="G2429" s="160"/>
      <c r="H2429" s="157"/>
      <c r="I2429" s="157"/>
      <c r="J2429" s="157"/>
      <c r="K2429" s="157"/>
      <c r="L2429" s="159"/>
      <c r="M2429" s="99"/>
      <c r="N2429" s="99"/>
      <c r="O2429" s="129"/>
      <c r="P2429" s="129"/>
    </row>
    <row r="2430" spans="1:16">
      <c r="A2430" s="155"/>
      <c r="B2430" s="156"/>
      <c r="C2430" s="161"/>
      <c r="D2430" s="159"/>
      <c r="E2430" s="157"/>
      <c r="F2430" s="160"/>
      <c r="G2430" s="160"/>
      <c r="H2430" s="157"/>
      <c r="I2430" s="157"/>
      <c r="J2430" s="157"/>
      <c r="K2430" s="157"/>
      <c r="L2430" s="159"/>
      <c r="M2430" s="100"/>
      <c r="N2430" s="100"/>
      <c r="O2430" s="130"/>
      <c r="P2430" s="130"/>
    </row>
    <row r="2431" spans="1:16">
      <c r="A2431" s="155"/>
      <c r="B2431" s="156"/>
      <c r="C2431" s="161"/>
      <c r="D2431" s="159"/>
      <c r="E2431" s="157"/>
      <c r="F2431" s="160"/>
      <c r="G2431" s="160"/>
      <c r="H2431" s="157"/>
      <c r="I2431" s="157"/>
      <c r="J2431" s="157"/>
      <c r="K2431" s="157"/>
      <c r="L2431" s="159"/>
      <c r="M2431" s="100"/>
      <c r="N2431" s="100"/>
      <c r="O2431" s="130"/>
      <c r="P2431" s="130"/>
    </row>
    <row r="2432" spans="1:16">
      <c r="A2432" s="155"/>
      <c r="B2432" s="156"/>
      <c r="C2432" s="161"/>
      <c r="D2432" s="159"/>
      <c r="E2432" s="157"/>
      <c r="F2432" s="160"/>
      <c r="G2432" s="160"/>
      <c r="H2432" s="157"/>
      <c r="I2432" s="157"/>
      <c r="J2432" s="157"/>
      <c r="K2432" s="157"/>
      <c r="L2432" s="159"/>
      <c r="M2432" s="100"/>
      <c r="N2432" s="100"/>
      <c r="O2432" s="130"/>
      <c r="P2432" s="130"/>
    </row>
    <row r="2433" spans="1:16">
      <c r="A2433" s="155"/>
      <c r="B2433" s="156"/>
      <c r="C2433" s="161"/>
      <c r="D2433" s="159"/>
      <c r="E2433" s="157"/>
      <c r="F2433" s="160"/>
      <c r="G2433" s="160"/>
      <c r="H2433" s="157"/>
      <c r="I2433" s="157"/>
      <c r="J2433" s="157"/>
      <c r="K2433" s="157"/>
      <c r="L2433" s="159"/>
      <c r="M2433" s="100"/>
      <c r="N2433" s="100"/>
      <c r="O2433" s="130"/>
      <c r="P2433" s="130"/>
    </row>
    <row r="2434" spans="1:16">
      <c r="A2434" s="155"/>
      <c r="B2434" s="156"/>
      <c r="C2434" s="161"/>
      <c r="D2434" s="159"/>
      <c r="E2434" s="157"/>
      <c r="F2434" s="160"/>
      <c r="G2434" s="160"/>
      <c r="H2434" s="157"/>
      <c r="I2434" s="157"/>
      <c r="J2434" s="157"/>
      <c r="K2434" s="157"/>
      <c r="L2434" s="159"/>
      <c r="M2434" s="100"/>
      <c r="N2434" s="100"/>
      <c r="O2434" s="130"/>
      <c r="P2434" s="130"/>
    </row>
    <row r="2435" spans="1:16">
      <c r="A2435" s="155"/>
      <c r="B2435" s="156"/>
      <c r="C2435" s="161"/>
      <c r="D2435" s="159"/>
      <c r="E2435" s="157"/>
      <c r="F2435" s="160"/>
      <c r="G2435" s="160"/>
      <c r="H2435" s="157"/>
      <c r="I2435" s="157"/>
      <c r="J2435" s="157"/>
      <c r="K2435" s="157"/>
      <c r="L2435" s="159"/>
      <c r="M2435" s="100"/>
      <c r="N2435" s="100"/>
      <c r="O2435" s="130"/>
      <c r="P2435" s="130"/>
    </row>
    <row r="2436" spans="1:16">
      <c r="A2436" s="155"/>
      <c r="B2436" s="156"/>
      <c r="C2436" s="161"/>
      <c r="D2436" s="159"/>
      <c r="E2436" s="157"/>
      <c r="F2436" s="160"/>
      <c r="G2436" s="160"/>
      <c r="H2436" s="157"/>
      <c r="I2436" s="157"/>
      <c r="J2436" s="157"/>
      <c r="K2436" s="157"/>
      <c r="L2436" s="159"/>
      <c r="M2436" s="100"/>
      <c r="N2436" s="100"/>
      <c r="O2436" s="130"/>
      <c r="P2436" s="130"/>
    </row>
    <row r="2437" spans="1:16">
      <c r="A2437" s="155"/>
      <c r="B2437" s="156"/>
      <c r="C2437" s="161"/>
      <c r="D2437" s="159"/>
      <c r="E2437" s="157"/>
      <c r="F2437" s="160"/>
      <c r="G2437" s="160"/>
      <c r="H2437" s="157"/>
      <c r="I2437" s="157"/>
      <c r="J2437" s="157"/>
      <c r="K2437" s="157"/>
      <c r="L2437" s="159"/>
      <c r="M2437" s="100"/>
      <c r="N2437" s="100"/>
      <c r="O2437" s="130"/>
      <c r="P2437" s="130"/>
    </row>
    <row r="2438" spans="1:16">
      <c r="A2438" s="155"/>
      <c r="B2438" s="156"/>
      <c r="C2438" s="161"/>
      <c r="D2438" s="159"/>
      <c r="E2438" s="160"/>
      <c r="F2438" s="160"/>
      <c r="G2438" s="160"/>
      <c r="H2438" s="157"/>
      <c r="I2438" s="160"/>
      <c r="J2438" s="157"/>
      <c r="K2438" s="157"/>
      <c r="L2438" s="159"/>
      <c r="M2438" s="100"/>
      <c r="N2438" s="100"/>
      <c r="O2438" s="130"/>
      <c r="P2438" s="130"/>
    </row>
    <row r="2439" spans="1:16">
      <c r="A2439" s="155"/>
      <c r="B2439" s="156"/>
      <c r="C2439" s="161"/>
      <c r="D2439" s="159"/>
      <c r="E2439" s="160"/>
      <c r="F2439" s="160"/>
      <c r="G2439" s="160"/>
      <c r="H2439" s="157"/>
      <c r="I2439" s="157"/>
      <c r="J2439" s="157"/>
      <c r="K2439" s="157"/>
      <c r="L2439" s="159"/>
      <c r="M2439" s="100"/>
      <c r="N2439" s="100"/>
      <c r="O2439" s="130"/>
      <c r="P2439" s="130"/>
    </row>
    <row r="2440" spans="1:16">
      <c r="A2440" s="155"/>
      <c r="B2440" s="156"/>
      <c r="C2440" s="161"/>
      <c r="D2440" s="159"/>
      <c r="E2440" s="160"/>
      <c r="F2440" s="160"/>
      <c r="G2440" s="160"/>
      <c r="H2440" s="157"/>
      <c r="I2440" s="160"/>
      <c r="J2440" s="157"/>
      <c r="K2440" s="157"/>
      <c r="L2440" s="159"/>
      <c r="M2440" s="100"/>
      <c r="N2440" s="100"/>
      <c r="O2440" s="130"/>
      <c r="P2440" s="130"/>
    </row>
    <row r="2441" spans="1:16">
      <c r="A2441" s="155"/>
      <c r="B2441" s="156"/>
      <c r="C2441" s="161"/>
      <c r="D2441" s="159"/>
      <c r="E2441" s="160"/>
      <c r="F2441" s="160"/>
      <c r="G2441" s="160"/>
      <c r="H2441" s="157"/>
      <c r="I2441" s="157"/>
      <c r="J2441" s="157"/>
      <c r="K2441" s="157"/>
      <c r="L2441" s="159"/>
      <c r="M2441" s="100"/>
      <c r="N2441" s="100"/>
      <c r="O2441" s="130"/>
      <c r="P2441" s="130"/>
    </row>
    <row r="2442" spans="1:16">
      <c r="A2442" s="155"/>
      <c r="B2442" s="156"/>
      <c r="C2442" s="161"/>
      <c r="D2442" s="159"/>
      <c r="E2442" s="160"/>
      <c r="F2442" s="160"/>
      <c r="G2442" s="160"/>
      <c r="H2442" s="157"/>
      <c r="I2442" s="160"/>
      <c r="J2442" s="157"/>
      <c r="K2442" s="157"/>
      <c r="L2442" s="159"/>
      <c r="M2442" s="100"/>
      <c r="N2442" s="100"/>
      <c r="O2442" s="130"/>
      <c r="P2442" s="130"/>
    </row>
    <row r="2443" spans="1:16">
      <c r="A2443" s="155"/>
      <c r="B2443" s="156"/>
      <c r="C2443" s="161"/>
      <c r="D2443" s="159"/>
      <c r="E2443" s="160"/>
      <c r="F2443" s="160"/>
      <c r="G2443" s="160"/>
      <c r="H2443" s="157"/>
      <c r="I2443" s="157"/>
      <c r="J2443" s="157"/>
      <c r="K2443" s="157"/>
      <c r="L2443" s="159"/>
      <c r="M2443" s="100"/>
      <c r="N2443" s="100"/>
      <c r="O2443" s="130"/>
      <c r="P2443" s="130"/>
    </row>
    <row r="2444" spans="1:16">
      <c r="A2444" s="155"/>
      <c r="B2444" s="156"/>
      <c r="C2444" s="161"/>
      <c r="D2444" s="159"/>
      <c r="E2444" s="160"/>
      <c r="F2444" s="160"/>
      <c r="G2444" s="160"/>
      <c r="H2444" s="157"/>
      <c r="I2444" s="160"/>
      <c r="J2444" s="157"/>
      <c r="K2444" s="157"/>
      <c r="L2444" s="159"/>
      <c r="M2444" s="100"/>
      <c r="N2444" s="100"/>
      <c r="O2444" s="130"/>
      <c r="P2444" s="130"/>
    </row>
    <row r="2445" spans="1:16">
      <c r="A2445" s="155"/>
      <c r="B2445" s="156"/>
      <c r="C2445" s="161"/>
      <c r="D2445" s="159"/>
      <c r="E2445" s="160"/>
      <c r="F2445" s="160"/>
      <c r="G2445" s="160"/>
      <c r="H2445" s="157"/>
      <c r="I2445" s="157"/>
      <c r="J2445" s="157"/>
      <c r="K2445" s="157"/>
      <c r="L2445" s="159"/>
      <c r="M2445" s="100"/>
      <c r="N2445" s="100"/>
      <c r="O2445" s="130"/>
      <c r="P2445" s="130"/>
    </row>
    <row r="2446" spans="1:16">
      <c r="A2446" s="155"/>
      <c r="B2446" s="156"/>
      <c r="C2446" s="161"/>
      <c r="D2446" s="159"/>
      <c r="E2446" s="160"/>
      <c r="F2446" s="160"/>
      <c r="G2446" s="160"/>
      <c r="H2446" s="157"/>
      <c r="I2446" s="157"/>
      <c r="J2446" s="157"/>
      <c r="K2446" s="157"/>
      <c r="L2446" s="159"/>
      <c r="M2446" s="100"/>
      <c r="N2446" s="100"/>
      <c r="O2446" s="130"/>
      <c r="P2446" s="130"/>
    </row>
    <row r="2447" spans="1:16">
      <c r="A2447" s="155"/>
      <c r="B2447" s="156"/>
      <c r="C2447" s="160"/>
      <c r="D2447" s="159"/>
      <c r="E2447" s="160"/>
      <c r="F2447" s="160"/>
      <c r="G2447" s="160"/>
      <c r="H2447" s="157"/>
      <c r="I2447" s="157"/>
      <c r="J2447" s="160"/>
      <c r="K2447" s="160"/>
      <c r="L2447" s="159"/>
      <c r="M2447" s="100"/>
      <c r="N2447" s="100"/>
      <c r="O2447" s="130"/>
      <c r="P2447" s="130"/>
    </row>
    <row r="2448" spans="1:16">
      <c r="A2448" s="155"/>
      <c r="B2448" s="156"/>
      <c r="C2448" s="160"/>
      <c r="D2448" s="159"/>
      <c r="E2448" s="160"/>
      <c r="F2448" s="160"/>
      <c r="G2448" s="160"/>
      <c r="H2448" s="157"/>
      <c r="I2448" s="160"/>
      <c r="J2448" s="160"/>
      <c r="K2448" s="160"/>
      <c r="L2448" s="159"/>
      <c r="M2448" s="100"/>
      <c r="N2448" s="100"/>
      <c r="O2448" s="130"/>
      <c r="P2448" s="130"/>
    </row>
    <row r="2449" spans="1:16">
      <c r="A2449" s="155"/>
      <c r="B2449" s="156"/>
      <c r="C2449" s="160"/>
      <c r="D2449" s="159"/>
      <c r="E2449" s="160"/>
      <c r="F2449" s="160"/>
      <c r="G2449" s="160"/>
      <c r="H2449" s="157"/>
      <c r="I2449" s="160"/>
      <c r="J2449" s="160"/>
      <c r="K2449" s="160"/>
      <c r="L2449" s="159"/>
      <c r="M2449" s="100"/>
      <c r="N2449" s="100"/>
      <c r="O2449" s="130"/>
      <c r="P2449" s="130"/>
    </row>
    <row r="2450" spans="1:16">
      <c r="A2450" s="155"/>
      <c r="B2450" s="156"/>
      <c r="C2450" s="161"/>
      <c r="D2450" s="159"/>
      <c r="E2450" s="160"/>
      <c r="F2450" s="160"/>
      <c r="G2450" s="160"/>
      <c r="H2450" s="157"/>
      <c r="I2450" s="160"/>
      <c r="J2450" s="160"/>
      <c r="K2450" s="160"/>
      <c r="L2450" s="159"/>
      <c r="M2450" s="100"/>
      <c r="N2450" s="100"/>
      <c r="O2450" s="130"/>
      <c r="P2450" s="130"/>
    </row>
    <row r="2451" spans="1:16">
      <c r="A2451" s="155"/>
      <c r="B2451" s="156"/>
      <c r="C2451" s="161"/>
      <c r="D2451" s="159"/>
      <c r="E2451" s="160"/>
      <c r="F2451" s="160"/>
      <c r="G2451" s="160"/>
      <c r="H2451" s="157"/>
      <c r="I2451" s="157"/>
      <c r="J2451" s="160"/>
      <c r="K2451" s="160"/>
      <c r="L2451" s="159"/>
      <c r="M2451" s="100"/>
      <c r="N2451" s="100"/>
      <c r="O2451" s="130"/>
      <c r="P2451" s="130"/>
    </row>
    <row r="2452" spans="1:16">
      <c r="A2452" s="155"/>
      <c r="B2452" s="156"/>
      <c r="C2452" s="161"/>
      <c r="D2452" s="159"/>
      <c r="E2452" s="160"/>
      <c r="F2452" s="160"/>
      <c r="G2452" s="160"/>
      <c r="H2452" s="157"/>
      <c r="I2452" s="160"/>
      <c r="J2452" s="160"/>
      <c r="K2452" s="160"/>
      <c r="L2452" s="159"/>
      <c r="M2452" s="100"/>
      <c r="N2452" s="100"/>
      <c r="O2452" s="130"/>
      <c r="P2452" s="130"/>
    </row>
    <row r="2453" spans="1:16">
      <c r="A2453" s="155"/>
      <c r="B2453" s="156"/>
      <c r="C2453" s="161"/>
      <c r="D2453" s="159"/>
      <c r="E2453" s="160"/>
      <c r="F2453" s="160"/>
      <c r="G2453" s="160"/>
      <c r="H2453" s="157"/>
      <c r="I2453" s="160"/>
      <c r="J2453" s="160"/>
      <c r="K2453" s="160"/>
      <c r="L2453" s="159"/>
      <c r="M2453" s="100"/>
      <c r="N2453" s="100"/>
      <c r="O2453" s="130"/>
      <c r="P2453" s="130"/>
    </row>
    <row r="2454" spans="1:16">
      <c r="A2454" s="155"/>
      <c r="B2454" s="156"/>
      <c r="C2454" s="161"/>
      <c r="D2454" s="159"/>
      <c r="E2454" s="160"/>
      <c r="F2454" s="160"/>
      <c r="G2454" s="160"/>
      <c r="H2454" s="157"/>
      <c r="I2454" s="160"/>
      <c r="J2454" s="160"/>
      <c r="K2454" s="160"/>
      <c r="L2454" s="159"/>
      <c r="M2454" s="100"/>
      <c r="N2454" s="100"/>
      <c r="O2454" s="130"/>
      <c r="P2454" s="130"/>
    </row>
    <row r="2455" spans="1:16">
      <c r="A2455" s="155"/>
      <c r="B2455" s="156"/>
      <c r="C2455" s="161"/>
      <c r="D2455" s="159"/>
      <c r="E2455" s="160"/>
      <c r="F2455" s="160"/>
      <c r="G2455" s="160"/>
      <c r="H2455" s="157"/>
      <c r="I2455" s="160"/>
      <c r="J2455" s="160"/>
      <c r="K2455" s="160"/>
      <c r="L2455" s="159"/>
      <c r="M2455" s="100"/>
      <c r="N2455" s="100"/>
      <c r="O2455" s="130"/>
      <c r="P2455" s="130"/>
    </row>
    <row r="2456" spans="1:16">
      <c r="A2456" s="155"/>
      <c r="B2456" s="156"/>
      <c r="C2456" s="161"/>
      <c r="D2456" s="159"/>
      <c r="E2456" s="160"/>
      <c r="F2456" s="160"/>
      <c r="G2456" s="160"/>
      <c r="H2456" s="157"/>
      <c r="I2456" s="160"/>
      <c r="J2456" s="160"/>
      <c r="K2456" s="160"/>
      <c r="L2456" s="159"/>
      <c r="M2456" s="100"/>
      <c r="N2456" s="100"/>
      <c r="O2456" s="130"/>
      <c r="P2456" s="130"/>
    </row>
    <row r="2457" spans="1:16">
      <c r="A2457" s="155"/>
      <c r="B2457" s="156"/>
      <c r="C2457" s="161"/>
      <c r="D2457" s="159"/>
      <c r="E2457" s="160"/>
      <c r="F2457" s="160"/>
      <c r="G2457" s="160"/>
      <c r="H2457" s="157"/>
      <c r="I2457" s="157"/>
      <c r="J2457" s="160"/>
      <c r="K2457" s="160"/>
      <c r="L2457" s="159"/>
      <c r="M2457" s="100"/>
      <c r="N2457" s="100"/>
      <c r="O2457" s="130"/>
      <c r="P2457" s="130"/>
    </row>
    <row r="2458" spans="1:16">
      <c r="A2458" s="155"/>
      <c r="B2458" s="156"/>
      <c r="C2458" s="161"/>
      <c r="D2458" s="159"/>
      <c r="E2458" s="160"/>
      <c r="F2458" s="160"/>
      <c r="G2458" s="160"/>
      <c r="H2458" s="157"/>
      <c r="I2458" s="160"/>
      <c r="J2458" s="160"/>
      <c r="K2458" s="160"/>
      <c r="L2458" s="159"/>
      <c r="M2458" s="100"/>
      <c r="N2458" s="100"/>
      <c r="O2458" s="130"/>
      <c r="P2458" s="130"/>
    </row>
    <row r="2459" spans="1:16">
      <c r="A2459" s="155"/>
      <c r="B2459" s="156"/>
      <c r="C2459" s="161"/>
      <c r="D2459" s="159"/>
      <c r="E2459" s="160"/>
      <c r="F2459" s="160"/>
      <c r="G2459" s="160"/>
      <c r="H2459" s="157"/>
      <c r="I2459" s="157"/>
      <c r="J2459" s="157"/>
      <c r="K2459" s="157"/>
      <c r="L2459" s="159"/>
      <c r="M2459" s="99"/>
      <c r="N2459" s="99"/>
      <c r="O2459" s="129"/>
      <c r="P2459" s="129"/>
    </row>
    <row r="2460" spans="1:16">
      <c r="A2460" s="155"/>
      <c r="B2460" s="156"/>
      <c r="C2460" s="161"/>
      <c r="D2460" s="159"/>
      <c r="E2460" s="160"/>
      <c r="F2460" s="160"/>
      <c r="G2460" s="160"/>
      <c r="H2460" s="157"/>
      <c r="I2460" s="157"/>
      <c r="J2460" s="160"/>
      <c r="K2460" s="160"/>
      <c r="L2460" s="159"/>
      <c r="M2460" s="100"/>
      <c r="N2460" s="100"/>
      <c r="O2460" s="130"/>
      <c r="P2460" s="130"/>
    </row>
    <row r="2461" spans="1:16">
      <c r="A2461" s="155"/>
      <c r="B2461" s="156"/>
      <c r="C2461" s="161"/>
      <c r="D2461" s="159"/>
      <c r="E2461" s="160"/>
      <c r="F2461" s="160"/>
      <c r="G2461" s="160"/>
      <c r="H2461" s="157"/>
      <c r="I2461" s="157"/>
      <c r="J2461" s="157"/>
      <c r="K2461" s="157"/>
      <c r="L2461" s="159"/>
      <c r="M2461" s="100"/>
      <c r="N2461" s="100"/>
      <c r="O2461" s="130"/>
      <c r="P2461" s="130"/>
    </row>
    <row r="2462" spans="1:16">
      <c r="A2462" s="155"/>
      <c r="B2462" s="156"/>
      <c r="C2462" s="161"/>
      <c r="D2462" s="159"/>
      <c r="E2462" s="160"/>
      <c r="F2462" s="160"/>
      <c r="G2462" s="160"/>
      <c r="H2462" s="157"/>
      <c r="I2462" s="160"/>
      <c r="J2462" s="160"/>
      <c r="K2462" s="160"/>
      <c r="L2462" s="159"/>
      <c r="M2462" s="100"/>
      <c r="N2462" s="100"/>
      <c r="O2462" s="130"/>
      <c r="P2462" s="130"/>
    </row>
    <row r="2463" spans="1:16">
      <c r="A2463" s="155"/>
      <c r="B2463" s="156"/>
      <c r="C2463" s="161"/>
      <c r="D2463" s="159"/>
      <c r="E2463" s="160"/>
      <c r="F2463" s="160"/>
      <c r="G2463" s="160"/>
      <c r="H2463" s="157"/>
      <c r="I2463" s="157"/>
      <c r="J2463" s="160"/>
      <c r="K2463" s="160"/>
      <c r="L2463" s="159"/>
      <c r="M2463" s="100"/>
      <c r="N2463" s="100"/>
      <c r="O2463" s="130"/>
      <c r="P2463" s="130"/>
    </row>
    <row r="2464" spans="1:16">
      <c r="A2464" s="155"/>
      <c r="B2464" s="156"/>
      <c r="C2464" s="161"/>
      <c r="D2464" s="159"/>
      <c r="E2464" s="160"/>
      <c r="F2464" s="160"/>
      <c r="G2464" s="160"/>
      <c r="H2464" s="157"/>
      <c r="I2464" s="160"/>
      <c r="J2464" s="160"/>
      <c r="K2464" s="160"/>
      <c r="L2464" s="159"/>
      <c r="M2464" s="100"/>
      <c r="N2464" s="100"/>
      <c r="O2464" s="130"/>
      <c r="P2464" s="130"/>
    </row>
    <row r="2465" spans="1:16">
      <c r="A2465" s="155"/>
      <c r="B2465" s="156"/>
      <c r="C2465" s="161"/>
      <c r="D2465" s="159"/>
      <c r="E2465" s="160"/>
      <c r="F2465" s="160"/>
      <c r="G2465" s="160"/>
      <c r="H2465" s="157"/>
      <c r="I2465" s="160"/>
      <c r="J2465" s="160"/>
      <c r="K2465" s="160"/>
      <c r="L2465" s="159"/>
      <c r="M2465" s="100"/>
      <c r="N2465" s="100"/>
      <c r="O2465" s="130"/>
      <c r="P2465" s="130"/>
    </row>
    <row r="2466" spans="1:16">
      <c r="A2466" s="155"/>
      <c r="B2466" s="156"/>
      <c r="C2466" s="161"/>
      <c r="D2466" s="159"/>
      <c r="E2466" s="160"/>
      <c r="F2466" s="160"/>
      <c r="G2466" s="160"/>
      <c r="H2466" s="157"/>
      <c r="I2466" s="160"/>
      <c r="J2466" s="160"/>
      <c r="K2466" s="160"/>
      <c r="L2466" s="159"/>
      <c r="M2466" s="100"/>
      <c r="N2466" s="100"/>
      <c r="O2466" s="130"/>
      <c r="P2466" s="130"/>
    </row>
    <row r="2467" spans="1:16">
      <c r="A2467" s="155"/>
      <c r="B2467" s="156"/>
      <c r="C2467" s="161"/>
      <c r="D2467" s="159"/>
      <c r="E2467" s="160"/>
      <c r="F2467" s="160"/>
      <c r="G2467" s="160"/>
      <c r="H2467" s="157"/>
      <c r="I2467" s="160"/>
      <c r="J2467" s="160"/>
      <c r="K2467" s="160"/>
      <c r="L2467" s="159"/>
      <c r="M2467" s="100"/>
      <c r="N2467" s="100"/>
      <c r="O2467" s="130"/>
      <c r="P2467" s="130"/>
    </row>
    <row r="2468" spans="1:16">
      <c r="A2468" s="155"/>
      <c r="B2468" s="156"/>
      <c r="C2468" s="161"/>
      <c r="D2468" s="159"/>
      <c r="E2468" s="160"/>
      <c r="F2468" s="160"/>
      <c r="G2468" s="160"/>
      <c r="H2468" s="157"/>
      <c r="I2468" s="160"/>
      <c r="J2468" s="160"/>
      <c r="K2468" s="160"/>
      <c r="L2468" s="159"/>
      <c r="M2468" s="100"/>
      <c r="N2468" s="100"/>
      <c r="O2468" s="130"/>
      <c r="P2468" s="130"/>
    </row>
    <row r="2469" spans="1:16">
      <c r="A2469" s="155"/>
      <c r="B2469" s="156"/>
      <c r="C2469" s="161"/>
      <c r="D2469" s="159"/>
      <c r="E2469" s="160"/>
      <c r="F2469" s="160"/>
      <c r="G2469" s="160"/>
      <c r="H2469" s="160"/>
      <c r="I2469" s="160"/>
      <c r="J2469" s="160"/>
      <c r="K2469" s="160"/>
      <c r="L2469" s="159"/>
      <c r="M2469" s="100"/>
      <c r="N2469" s="100"/>
      <c r="O2469" s="130"/>
      <c r="P2469" s="130"/>
    </row>
    <row r="2470" spans="1:16">
      <c r="A2470" s="155"/>
      <c r="B2470" s="156"/>
      <c r="C2470" s="161"/>
      <c r="D2470" s="159"/>
      <c r="E2470" s="160"/>
      <c r="F2470" s="160"/>
      <c r="G2470" s="160"/>
      <c r="H2470" s="157"/>
      <c r="I2470" s="160"/>
      <c r="J2470" s="160"/>
      <c r="K2470" s="160"/>
      <c r="L2470" s="159"/>
      <c r="M2470" s="100"/>
      <c r="N2470" s="100"/>
      <c r="O2470" s="130"/>
      <c r="P2470" s="130"/>
    </row>
    <row r="2471" spans="1:16">
      <c r="A2471" s="155"/>
      <c r="B2471" s="156"/>
      <c r="C2471" s="161"/>
      <c r="D2471" s="159"/>
      <c r="E2471" s="160"/>
      <c r="F2471" s="160"/>
      <c r="G2471" s="160"/>
      <c r="H2471" s="157"/>
      <c r="I2471" s="160"/>
      <c r="J2471" s="160"/>
      <c r="K2471" s="160"/>
      <c r="L2471" s="159"/>
      <c r="M2471" s="100"/>
      <c r="N2471" s="100"/>
      <c r="O2471" s="130"/>
      <c r="P2471" s="130"/>
    </row>
    <row r="2472" spans="1:16">
      <c r="A2472" s="155"/>
      <c r="B2472" s="156"/>
      <c r="C2472" s="161"/>
      <c r="D2472" s="159"/>
      <c r="E2472" s="160"/>
      <c r="F2472" s="160"/>
      <c r="G2472" s="160"/>
      <c r="H2472" s="157"/>
      <c r="I2472" s="157"/>
      <c r="J2472" s="160"/>
      <c r="K2472" s="160"/>
      <c r="L2472" s="159"/>
      <c r="M2472" s="100"/>
      <c r="N2472" s="100"/>
      <c r="O2472" s="130"/>
      <c r="P2472" s="130"/>
    </row>
    <row r="2473" spans="1:16">
      <c r="A2473" s="155"/>
      <c r="B2473" s="156"/>
      <c r="C2473" s="161"/>
      <c r="D2473" s="159"/>
      <c r="E2473" s="160"/>
      <c r="F2473" s="160"/>
      <c r="G2473" s="160"/>
      <c r="H2473" s="157"/>
      <c r="I2473" s="160"/>
      <c r="J2473" s="160"/>
      <c r="K2473" s="160"/>
      <c r="L2473" s="159"/>
      <c r="M2473" s="100"/>
      <c r="N2473" s="100"/>
      <c r="O2473" s="130"/>
      <c r="P2473" s="130"/>
    </row>
    <row r="2474" spans="1:16">
      <c r="A2474" s="155"/>
      <c r="B2474" s="156"/>
      <c r="C2474" s="161"/>
      <c r="D2474" s="159"/>
      <c r="E2474" s="160"/>
      <c r="F2474" s="160"/>
      <c r="G2474" s="160"/>
      <c r="H2474" s="157"/>
      <c r="I2474" s="160"/>
      <c r="J2474" s="160"/>
      <c r="K2474" s="160"/>
      <c r="L2474" s="159"/>
      <c r="M2474" s="100"/>
      <c r="N2474" s="100"/>
      <c r="O2474" s="130"/>
      <c r="P2474" s="130"/>
    </row>
    <row r="2475" spans="1:16">
      <c r="A2475" s="155"/>
      <c r="B2475" s="156"/>
      <c r="C2475" s="161"/>
      <c r="D2475" s="159"/>
      <c r="E2475" s="160"/>
      <c r="F2475" s="160"/>
      <c r="G2475" s="160"/>
      <c r="H2475" s="157"/>
      <c r="I2475" s="157"/>
      <c r="J2475" s="160"/>
      <c r="K2475" s="160"/>
      <c r="L2475" s="159"/>
      <c r="M2475" s="100"/>
      <c r="N2475" s="100"/>
      <c r="O2475" s="130"/>
      <c r="P2475" s="130"/>
    </row>
    <row r="2476" spans="1:16">
      <c r="A2476" s="155"/>
      <c r="B2476" s="156"/>
      <c r="C2476" s="161"/>
      <c r="D2476" s="159"/>
      <c r="E2476" s="160"/>
      <c r="F2476" s="160"/>
      <c r="G2476" s="160"/>
      <c r="H2476" s="157"/>
      <c r="I2476" s="160"/>
      <c r="J2476" s="160"/>
      <c r="K2476" s="160"/>
      <c r="L2476" s="159"/>
      <c r="M2476" s="100"/>
      <c r="N2476" s="100"/>
      <c r="O2476" s="130"/>
      <c r="P2476" s="130"/>
    </row>
    <row r="2477" spans="1:16">
      <c r="A2477" s="155"/>
      <c r="B2477" s="156"/>
      <c r="C2477" s="161"/>
      <c r="D2477" s="159"/>
      <c r="E2477" s="160"/>
      <c r="F2477" s="160"/>
      <c r="G2477" s="160"/>
      <c r="H2477" s="157"/>
      <c r="I2477" s="157"/>
      <c r="J2477" s="160"/>
      <c r="K2477" s="160"/>
      <c r="L2477" s="159"/>
      <c r="M2477" s="100"/>
      <c r="N2477" s="100"/>
      <c r="O2477" s="130"/>
      <c r="P2477" s="130"/>
    </row>
    <row r="2478" spans="1:16">
      <c r="A2478" s="155"/>
      <c r="B2478" s="156"/>
      <c r="C2478" s="161"/>
      <c r="D2478" s="159"/>
      <c r="E2478" s="160"/>
      <c r="F2478" s="160"/>
      <c r="G2478" s="160"/>
      <c r="H2478" s="157"/>
      <c r="I2478" s="160"/>
      <c r="J2478" s="160"/>
      <c r="K2478" s="160"/>
      <c r="L2478" s="159"/>
      <c r="M2478" s="100"/>
      <c r="N2478" s="100"/>
      <c r="O2478" s="130"/>
      <c r="P2478" s="130"/>
    </row>
    <row r="2479" spans="1:16">
      <c r="A2479" s="155"/>
      <c r="B2479" s="156"/>
      <c r="C2479" s="161"/>
      <c r="D2479" s="159"/>
      <c r="E2479" s="160"/>
      <c r="F2479" s="160"/>
      <c r="G2479" s="160"/>
      <c r="H2479" s="157"/>
      <c r="I2479" s="157"/>
      <c r="J2479" s="160"/>
      <c r="K2479" s="160"/>
      <c r="L2479" s="159"/>
      <c r="M2479" s="100"/>
      <c r="N2479" s="100"/>
      <c r="O2479" s="130"/>
      <c r="P2479" s="130"/>
    </row>
    <row r="2480" spans="1:16">
      <c r="A2480" s="155"/>
      <c r="B2480" s="156"/>
      <c r="C2480" s="161"/>
      <c r="D2480" s="159"/>
      <c r="E2480" s="160"/>
      <c r="F2480" s="160"/>
      <c r="G2480" s="160"/>
      <c r="H2480" s="157"/>
      <c r="I2480" s="157"/>
      <c r="J2480" s="160"/>
      <c r="K2480" s="160"/>
      <c r="L2480" s="159"/>
      <c r="M2480" s="100"/>
      <c r="N2480" s="100"/>
      <c r="O2480" s="130"/>
      <c r="P2480" s="130"/>
    </row>
    <row r="2481" spans="1:16">
      <c r="A2481" s="155"/>
      <c r="B2481" s="156"/>
      <c r="C2481" s="161"/>
      <c r="D2481" s="159"/>
      <c r="E2481" s="160"/>
      <c r="F2481" s="160"/>
      <c r="G2481" s="160"/>
      <c r="H2481" s="157"/>
      <c r="I2481" s="157"/>
      <c r="J2481" s="160"/>
      <c r="K2481" s="160"/>
      <c r="L2481" s="159"/>
      <c r="M2481" s="100"/>
      <c r="N2481" s="100"/>
      <c r="O2481" s="130"/>
      <c r="P2481" s="130"/>
    </row>
    <row r="2482" spans="1:16">
      <c r="A2482" s="155"/>
      <c r="B2482" s="156"/>
      <c r="C2482" s="161"/>
      <c r="D2482" s="159"/>
      <c r="E2482" s="160"/>
      <c r="F2482" s="160"/>
      <c r="G2482" s="160"/>
      <c r="H2482" s="157"/>
      <c r="I2482" s="157"/>
      <c r="J2482" s="160"/>
      <c r="K2482" s="160"/>
      <c r="L2482" s="159"/>
      <c r="M2482" s="100"/>
      <c r="N2482" s="100"/>
      <c r="O2482" s="130"/>
      <c r="P2482" s="130"/>
    </row>
    <row r="2483" spans="1:16">
      <c r="A2483" s="155"/>
      <c r="B2483" s="156"/>
      <c r="C2483" s="161"/>
      <c r="D2483" s="159"/>
      <c r="E2483" s="160"/>
      <c r="F2483" s="160"/>
      <c r="G2483" s="160"/>
      <c r="H2483" s="157"/>
      <c r="I2483" s="157"/>
      <c r="J2483" s="160"/>
      <c r="K2483" s="160"/>
      <c r="L2483" s="159"/>
      <c r="M2483" s="100"/>
      <c r="N2483" s="100"/>
      <c r="O2483" s="130"/>
      <c r="P2483" s="130"/>
    </row>
    <row r="2484" spans="1:16">
      <c r="A2484" s="155"/>
      <c r="B2484" s="156"/>
      <c r="C2484" s="161"/>
      <c r="D2484" s="159"/>
      <c r="E2484" s="160"/>
      <c r="F2484" s="160"/>
      <c r="G2484" s="160"/>
      <c r="H2484" s="160"/>
      <c r="I2484" s="160"/>
      <c r="J2484" s="160"/>
      <c r="K2484" s="160"/>
      <c r="L2484" s="159"/>
      <c r="M2484" s="100"/>
      <c r="N2484" s="100"/>
      <c r="O2484" s="130"/>
      <c r="P2484" s="130"/>
    </row>
    <row r="2485" spans="1:16">
      <c r="A2485" s="155"/>
      <c r="B2485" s="156"/>
      <c r="C2485" s="161"/>
      <c r="D2485" s="159"/>
      <c r="E2485" s="160"/>
      <c r="F2485" s="160"/>
      <c r="G2485" s="160"/>
      <c r="H2485" s="157"/>
      <c r="I2485" s="157"/>
      <c r="J2485" s="160"/>
      <c r="K2485" s="160"/>
      <c r="L2485" s="159"/>
      <c r="M2485" s="100"/>
      <c r="N2485" s="100"/>
      <c r="O2485" s="130"/>
      <c r="P2485" s="130"/>
    </row>
    <row r="2486" spans="1:16">
      <c r="A2486" s="155"/>
      <c r="B2486" s="156"/>
      <c r="C2486" s="161"/>
      <c r="D2486" s="159"/>
      <c r="E2486" s="160"/>
      <c r="F2486" s="160"/>
      <c r="G2486" s="160"/>
      <c r="H2486" s="157"/>
      <c r="I2486" s="160"/>
      <c r="J2486" s="160"/>
      <c r="K2486" s="160"/>
      <c r="L2486" s="159"/>
      <c r="M2486" s="100"/>
      <c r="N2486" s="100"/>
      <c r="O2486" s="130"/>
      <c r="P2486" s="130"/>
    </row>
    <row r="2487" spans="1:16">
      <c r="A2487" s="155"/>
      <c r="B2487" s="156"/>
      <c r="C2487" s="161"/>
      <c r="D2487" s="159"/>
      <c r="E2487" s="160"/>
      <c r="F2487" s="160"/>
      <c r="G2487" s="160"/>
      <c r="H2487" s="157"/>
      <c r="I2487" s="157"/>
      <c r="J2487" s="157"/>
      <c r="K2487" s="157"/>
      <c r="L2487" s="159"/>
      <c r="M2487" s="100"/>
      <c r="N2487" s="100"/>
      <c r="O2487" s="130"/>
      <c r="P2487" s="130"/>
    </row>
    <row r="2488" spans="1:16">
      <c r="A2488" s="155"/>
      <c r="B2488" s="156"/>
      <c r="C2488" s="161"/>
      <c r="D2488" s="159"/>
      <c r="E2488" s="160"/>
      <c r="F2488" s="160"/>
      <c r="G2488" s="160"/>
      <c r="H2488" s="157"/>
      <c r="I2488" s="157"/>
      <c r="J2488" s="160"/>
      <c r="K2488" s="160"/>
      <c r="L2488" s="159"/>
      <c r="M2488" s="100"/>
      <c r="N2488" s="100"/>
      <c r="O2488" s="130"/>
      <c r="P2488" s="130"/>
    </row>
    <row r="2489" spans="1:16">
      <c r="A2489" s="155"/>
      <c r="B2489" s="156"/>
      <c r="C2489" s="161"/>
      <c r="D2489" s="159"/>
      <c r="E2489" s="160"/>
      <c r="F2489" s="160"/>
      <c r="G2489" s="160"/>
      <c r="H2489" s="157"/>
      <c r="I2489" s="157"/>
      <c r="J2489" s="160"/>
      <c r="K2489" s="160"/>
      <c r="L2489" s="159"/>
      <c r="M2489" s="100"/>
      <c r="N2489" s="100"/>
      <c r="O2489" s="130"/>
      <c r="P2489" s="130"/>
    </row>
    <row r="2490" spans="1:16">
      <c r="A2490" s="155"/>
      <c r="B2490" s="156"/>
      <c r="C2490" s="161"/>
      <c r="D2490" s="159"/>
      <c r="E2490" s="160"/>
      <c r="F2490" s="160"/>
      <c r="G2490" s="160"/>
      <c r="H2490" s="157"/>
      <c r="I2490" s="160"/>
      <c r="J2490" s="160"/>
      <c r="K2490" s="160"/>
      <c r="L2490" s="159"/>
      <c r="M2490" s="100"/>
      <c r="N2490" s="100"/>
      <c r="O2490" s="130"/>
      <c r="P2490" s="130"/>
    </row>
    <row r="2491" spans="1:16">
      <c r="A2491" s="155"/>
      <c r="B2491" s="156"/>
      <c r="C2491" s="161"/>
      <c r="D2491" s="159"/>
      <c r="E2491" s="160"/>
      <c r="F2491" s="160"/>
      <c r="G2491" s="160"/>
      <c r="H2491" s="157"/>
      <c r="I2491" s="160"/>
      <c r="J2491" s="160"/>
      <c r="K2491" s="160"/>
      <c r="L2491" s="159"/>
      <c r="M2491" s="100"/>
      <c r="N2491" s="100"/>
      <c r="O2491" s="130"/>
      <c r="P2491" s="130"/>
    </row>
    <row r="2492" spans="1:16">
      <c r="A2492" s="155"/>
      <c r="B2492" s="156"/>
      <c r="C2492" s="161"/>
      <c r="D2492" s="159"/>
      <c r="E2492" s="160"/>
      <c r="F2492" s="160"/>
      <c r="G2492" s="160"/>
      <c r="H2492" s="157"/>
      <c r="I2492" s="160"/>
      <c r="J2492" s="160"/>
      <c r="K2492" s="160"/>
      <c r="L2492" s="159"/>
      <c r="M2492" s="100"/>
      <c r="N2492" s="100"/>
      <c r="O2492" s="130"/>
      <c r="P2492" s="130"/>
    </row>
    <row r="2493" spans="1:16">
      <c r="A2493" s="155"/>
      <c r="B2493" s="156"/>
      <c r="C2493" s="161"/>
      <c r="D2493" s="159"/>
      <c r="E2493" s="160"/>
      <c r="F2493" s="160"/>
      <c r="G2493" s="160"/>
      <c r="H2493" s="157"/>
      <c r="I2493" s="160"/>
      <c r="J2493" s="160"/>
      <c r="K2493" s="160"/>
      <c r="L2493" s="159"/>
      <c r="M2493" s="100"/>
      <c r="N2493" s="100"/>
      <c r="O2493" s="130"/>
      <c r="P2493" s="130"/>
    </row>
    <row r="2494" spans="1:16">
      <c r="A2494" s="155"/>
      <c r="B2494" s="156"/>
      <c r="C2494" s="161"/>
      <c r="D2494" s="159"/>
      <c r="E2494" s="160"/>
      <c r="F2494" s="160"/>
      <c r="G2494" s="160"/>
      <c r="H2494" s="157"/>
      <c r="I2494" s="157"/>
      <c r="J2494" s="160"/>
      <c r="K2494" s="160"/>
      <c r="L2494" s="159"/>
      <c r="M2494" s="100"/>
      <c r="N2494" s="100"/>
      <c r="O2494" s="130"/>
      <c r="P2494" s="130"/>
    </row>
    <row r="2495" spans="1:16">
      <c r="A2495" s="155"/>
      <c r="B2495" s="156"/>
      <c r="C2495" s="161"/>
      <c r="D2495" s="159"/>
      <c r="E2495" s="160"/>
      <c r="F2495" s="160"/>
      <c r="G2495" s="160"/>
      <c r="H2495" s="157"/>
      <c r="I2495" s="157"/>
      <c r="J2495" s="160"/>
      <c r="K2495" s="157"/>
      <c r="L2495" s="159"/>
      <c r="M2495" s="100"/>
      <c r="N2495" s="100"/>
      <c r="O2495" s="130"/>
      <c r="P2495" s="130"/>
    </row>
    <row r="2496" spans="1:16">
      <c r="A2496" s="155"/>
      <c r="B2496" s="156"/>
      <c r="C2496" s="161"/>
      <c r="D2496" s="159"/>
      <c r="E2496" s="160"/>
      <c r="F2496" s="160"/>
      <c r="G2496" s="160"/>
      <c r="H2496" s="157"/>
      <c r="I2496" s="160"/>
      <c r="J2496" s="160"/>
      <c r="K2496" s="157"/>
      <c r="L2496" s="159"/>
      <c r="M2496" s="100"/>
      <c r="N2496" s="100"/>
      <c r="O2496" s="130"/>
      <c r="P2496" s="130"/>
    </row>
    <row r="2497" spans="1:16">
      <c r="A2497" s="155"/>
      <c r="B2497" s="156"/>
      <c r="C2497" s="161"/>
      <c r="D2497" s="159"/>
      <c r="E2497" s="160"/>
      <c r="F2497" s="160"/>
      <c r="G2497" s="160"/>
      <c r="H2497" s="157"/>
      <c r="I2497" s="157"/>
      <c r="J2497" s="160"/>
      <c r="K2497" s="157"/>
      <c r="L2497" s="159"/>
      <c r="M2497" s="100"/>
      <c r="N2497" s="100"/>
      <c r="O2497" s="130"/>
      <c r="P2497" s="130"/>
    </row>
    <row r="2498" spans="1:16">
      <c r="A2498" s="155"/>
      <c r="B2498" s="156"/>
      <c r="C2498" s="161"/>
      <c r="D2498" s="159"/>
      <c r="E2498" s="160"/>
      <c r="F2498" s="160"/>
      <c r="G2498" s="160"/>
      <c r="H2498" s="157"/>
      <c r="I2498" s="157"/>
      <c r="J2498" s="160"/>
      <c r="K2498" s="157"/>
      <c r="L2498" s="159"/>
      <c r="M2498" s="100"/>
      <c r="N2498" s="100"/>
      <c r="O2498" s="130"/>
      <c r="P2498" s="130"/>
    </row>
    <row r="2499" spans="1:16">
      <c r="A2499" s="155"/>
      <c r="B2499" s="156"/>
      <c r="C2499" s="161"/>
      <c r="D2499" s="159"/>
      <c r="E2499" s="160"/>
      <c r="F2499" s="157"/>
      <c r="G2499" s="160"/>
      <c r="H2499" s="157"/>
      <c r="I2499" s="157"/>
      <c r="J2499" s="160"/>
      <c r="K2499" s="157"/>
      <c r="L2499" s="159"/>
      <c r="M2499" s="100"/>
      <c r="N2499" s="100"/>
      <c r="O2499" s="130"/>
      <c r="P2499" s="130"/>
    </row>
    <row r="2500" spans="1:16">
      <c r="A2500" s="155"/>
      <c r="B2500" s="156"/>
      <c r="C2500" s="161"/>
      <c r="D2500" s="159"/>
      <c r="E2500" s="160"/>
      <c r="F2500" s="160"/>
      <c r="G2500" s="160"/>
      <c r="H2500" s="157"/>
      <c r="I2500" s="160"/>
      <c r="J2500" s="160"/>
      <c r="K2500" s="157"/>
      <c r="L2500" s="159"/>
      <c r="M2500" s="100"/>
      <c r="N2500" s="100"/>
      <c r="O2500" s="130"/>
      <c r="P2500" s="130"/>
    </row>
    <row r="2501" spans="1:16">
      <c r="A2501" s="155"/>
      <c r="B2501" s="156"/>
      <c r="C2501" s="161"/>
      <c r="D2501" s="159"/>
      <c r="E2501" s="160"/>
      <c r="F2501" s="160"/>
      <c r="G2501" s="160"/>
      <c r="H2501" s="157"/>
      <c r="I2501" s="160"/>
      <c r="J2501" s="160"/>
      <c r="K2501" s="157"/>
      <c r="L2501" s="159"/>
      <c r="M2501" s="100"/>
      <c r="N2501" s="100"/>
      <c r="O2501" s="130"/>
      <c r="P2501" s="130"/>
    </row>
    <row r="2502" spans="1:16">
      <c r="A2502" s="155"/>
      <c r="B2502" s="156"/>
      <c r="C2502" s="161"/>
      <c r="D2502" s="159"/>
      <c r="E2502" s="160"/>
      <c r="F2502" s="160"/>
      <c r="G2502" s="160"/>
      <c r="H2502" s="157"/>
      <c r="I2502" s="160"/>
      <c r="J2502" s="160"/>
      <c r="K2502" s="160"/>
      <c r="L2502" s="159"/>
      <c r="M2502" s="100"/>
      <c r="N2502" s="100"/>
      <c r="O2502" s="130"/>
      <c r="P2502" s="130"/>
    </row>
    <row r="2503" spans="1:16">
      <c r="A2503" s="155"/>
      <c r="B2503" s="156"/>
      <c r="C2503" s="161"/>
      <c r="D2503" s="159"/>
      <c r="E2503" s="160"/>
      <c r="F2503" s="160"/>
      <c r="G2503" s="160"/>
      <c r="H2503" s="157"/>
      <c r="I2503" s="157"/>
      <c r="J2503" s="160"/>
      <c r="K2503" s="157"/>
      <c r="L2503" s="159"/>
      <c r="M2503" s="100"/>
      <c r="N2503" s="100"/>
      <c r="O2503" s="130"/>
      <c r="P2503" s="130"/>
    </row>
    <row r="2504" spans="1:16">
      <c r="A2504" s="155"/>
      <c r="B2504" s="156"/>
      <c r="C2504" s="161"/>
      <c r="D2504" s="159"/>
      <c r="E2504" s="160"/>
      <c r="F2504" s="160"/>
      <c r="G2504" s="160"/>
      <c r="H2504" s="157"/>
      <c r="I2504" s="157"/>
      <c r="J2504" s="157"/>
      <c r="K2504" s="157"/>
      <c r="L2504" s="159"/>
      <c r="M2504" s="100"/>
      <c r="N2504" s="100"/>
      <c r="O2504" s="130"/>
      <c r="P2504" s="130"/>
    </row>
    <row r="2505" spans="1:16">
      <c r="A2505" s="155"/>
      <c r="B2505" s="156"/>
      <c r="C2505" s="161"/>
      <c r="D2505" s="159"/>
      <c r="E2505" s="160"/>
      <c r="F2505" s="160"/>
      <c r="G2505" s="160"/>
      <c r="H2505" s="157"/>
      <c r="I2505" s="160"/>
      <c r="J2505" s="160"/>
      <c r="K2505" s="157"/>
      <c r="L2505" s="159"/>
      <c r="M2505" s="100"/>
      <c r="N2505" s="100"/>
      <c r="O2505" s="130"/>
      <c r="P2505" s="130"/>
    </row>
    <row r="2506" spans="1:16">
      <c r="A2506" s="155"/>
      <c r="B2506" s="156"/>
      <c r="C2506" s="161"/>
      <c r="D2506" s="159"/>
      <c r="E2506" s="160"/>
      <c r="F2506" s="160"/>
      <c r="G2506" s="160"/>
      <c r="H2506" s="157"/>
      <c r="I2506" s="160"/>
      <c r="J2506" s="160"/>
      <c r="K2506" s="157"/>
      <c r="L2506" s="159"/>
      <c r="M2506" s="100"/>
      <c r="N2506" s="100"/>
      <c r="O2506" s="130"/>
      <c r="P2506" s="130"/>
    </row>
    <row r="2507" spans="1:16">
      <c r="A2507" s="155"/>
      <c r="B2507" s="156"/>
      <c r="C2507" s="161"/>
      <c r="D2507" s="159"/>
      <c r="E2507" s="160"/>
      <c r="F2507" s="160"/>
      <c r="G2507" s="160"/>
      <c r="H2507" s="157"/>
      <c r="I2507" s="157"/>
      <c r="J2507" s="160"/>
      <c r="K2507" s="157"/>
      <c r="L2507" s="159"/>
      <c r="M2507" s="100"/>
      <c r="N2507" s="100"/>
      <c r="O2507" s="130"/>
      <c r="P2507" s="130"/>
    </row>
    <row r="2508" spans="1:16">
      <c r="A2508" s="155"/>
      <c r="B2508" s="156"/>
      <c r="C2508" s="161"/>
      <c r="D2508" s="159"/>
      <c r="E2508" s="160"/>
      <c r="F2508" s="160"/>
      <c r="G2508" s="160"/>
      <c r="H2508" s="160"/>
      <c r="I2508" s="160"/>
      <c r="J2508" s="160"/>
      <c r="K2508" s="157"/>
      <c r="L2508" s="159"/>
      <c r="M2508" s="100"/>
      <c r="N2508" s="100"/>
      <c r="O2508" s="130"/>
      <c r="P2508" s="130"/>
    </row>
    <row r="2509" spans="1:16">
      <c r="A2509" s="155"/>
      <c r="B2509" s="156"/>
      <c r="C2509" s="161"/>
      <c r="D2509" s="159"/>
      <c r="E2509" s="160"/>
      <c r="F2509" s="160"/>
      <c r="G2509" s="160"/>
      <c r="H2509" s="157"/>
      <c r="I2509" s="160"/>
      <c r="J2509" s="160"/>
      <c r="K2509" s="160"/>
      <c r="L2509" s="159"/>
      <c r="M2509" s="100"/>
      <c r="N2509" s="100"/>
      <c r="O2509" s="130"/>
      <c r="P2509" s="130"/>
    </row>
    <row r="2510" spans="1:16">
      <c r="A2510" s="155"/>
      <c r="B2510" s="156"/>
      <c r="C2510" s="161"/>
      <c r="D2510" s="159"/>
      <c r="E2510" s="160"/>
      <c r="F2510" s="160"/>
      <c r="G2510" s="160"/>
      <c r="H2510" s="157"/>
      <c r="I2510" s="160"/>
      <c r="J2510" s="160"/>
      <c r="K2510" s="160"/>
      <c r="L2510" s="159"/>
      <c r="M2510" s="100"/>
      <c r="N2510" s="100"/>
      <c r="O2510" s="130"/>
      <c r="P2510" s="130"/>
    </row>
    <row r="2511" spans="1:16">
      <c r="A2511" s="155"/>
      <c r="B2511" s="156"/>
      <c r="C2511" s="161"/>
      <c r="D2511" s="159"/>
      <c r="E2511" s="160"/>
      <c r="F2511" s="160"/>
      <c r="G2511" s="160"/>
      <c r="H2511" s="157"/>
      <c r="I2511" s="157"/>
      <c r="J2511" s="160"/>
      <c r="K2511" s="160"/>
      <c r="L2511" s="159"/>
      <c r="M2511" s="100"/>
      <c r="N2511" s="100"/>
      <c r="O2511" s="130"/>
      <c r="P2511" s="130"/>
    </row>
    <row r="2512" spans="1:16">
      <c r="A2512" s="155"/>
      <c r="B2512" s="156"/>
      <c r="C2512" s="161"/>
      <c r="D2512" s="159"/>
      <c r="E2512" s="160"/>
      <c r="F2512" s="160"/>
      <c r="G2512" s="160"/>
      <c r="H2512" s="157"/>
      <c r="I2512" s="160"/>
      <c r="J2512" s="160"/>
      <c r="K2512" s="160"/>
      <c r="L2512" s="159"/>
      <c r="M2512" s="100"/>
      <c r="N2512" s="100"/>
      <c r="O2512" s="130"/>
      <c r="P2512" s="130"/>
    </row>
    <row r="2513" spans="1:16">
      <c r="A2513" s="155"/>
      <c r="B2513" s="156"/>
      <c r="C2513" s="161"/>
      <c r="D2513" s="159"/>
      <c r="E2513" s="160"/>
      <c r="F2513" s="160"/>
      <c r="G2513" s="160"/>
      <c r="H2513" s="157"/>
      <c r="I2513" s="157"/>
      <c r="J2513" s="157"/>
      <c r="K2513" s="157"/>
      <c r="L2513" s="159"/>
      <c r="M2513" s="99"/>
      <c r="N2513" s="99"/>
      <c r="O2513" s="129"/>
      <c r="P2513" s="129"/>
    </row>
    <row r="2514" spans="1:16">
      <c r="A2514" s="155"/>
      <c r="B2514" s="156"/>
      <c r="C2514" s="161"/>
      <c r="D2514" s="159"/>
      <c r="E2514" s="160"/>
      <c r="F2514" s="160"/>
      <c r="G2514" s="160"/>
      <c r="H2514" s="157"/>
      <c r="I2514" s="160"/>
      <c r="J2514" s="160"/>
      <c r="K2514" s="160"/>
      <c r="L2514" s="159"/>
      <c r="M2514" s="100"/>
      <c r="N2514" s="100"/>
      <c r="O2514" s="130"/>
      <c r="P2514" s="130"/>
    </row>
    <row r="2515" spans="1:16">
      <c r="A2515" s="155"/>
      <c r="B2515" s="156"/>
      <c r="C2515" s="161"/>
      <c r="D2515" s="159"/>
      <c r="E2515" s="160"/>
      <c r="F2515" s="160"/>
      <c r="G2515" s="160"/>
      <c r="H2515" s="157"/>
      <c r="I2515" s="157"/>
      <c r="J2515" s="160"/>
      <c r="K2515" s="160"/>
      <c r="L2515" s="159"/>
      <c r="M2515" s="100"/>
      <c r="N2515" s="100"/>
      <c r="O2515" s="130"/>
      <c r="P2515" s="130"/>
    </row>
    <row r="2516" spans="1:16">
      <c r="A2516" s="155"/>
      <c r="B2516" s="156"/>
      <c r="C2516" s="161"/>
      <c r="D2516" s="159"/>
      <c r="E2516" s="160"/>
      <c r="F2516" s="160"/>
      <c r="G2516" s="160"/>
      <c r="H2516" s="157"/>
      <c r="I2516" s="157"/>
      <c r="J2516" s="157"/>
      <c r="K2516" s="157"/>
      <c r="L2516" s="159"/>
      <c r="M2516" s="100"/>
      <c r="N2516" s="100"/>
      <c r="O2516" s="130"/>
      <c r="P2516" s="130"/>
    </row>
    <row r="2517" spans="1:16">
      <c r="A2517" s="155"/>
      <c r="B2517" s="156"/>
      <c r="C2517" s="161"/>
      <c r="D2517" s="159"/>
      <c r="E2517" s="160"/>
      <c r="F2517" s="160"/>
      <c r="G2517" s="160"/>
      <c r="H2517" s="157"/>
      <c r="I2517" s="160"/>
      <c r="J2517" s="160"/>
      <c r="K2517" s="160"/>
      <c r="L2517" s="159"/>
      <c r="M2517" s="100"/>
      <c r="N2517" s="100"/>
      <c r="O2517" s="130"/>
      <c r="P2517" s="130"/>
    </row>
    <row r="2518" spans="1:16">
      <c r="A2518" s="155"/>
      <c r="B2518" s="156"/>
      <c r="C2518" s="161"/>
      <c r="D2518" s="159"/>
      <c r="E2518" s="160"/>
      <c r="F2518" s="160"/>
      <c r="G2518" s="160"/>
      <c r="H2518" s="160"/>
      <c r="I2518" s="160"/>
      <c r="J2518" s="160"/>
      <c r="K2518" s="160"/>
      <c r="L2518" s="159"/>
      <c r="M2518" s="100"/>
      <c r="N2518" s="100"/>
      <c r="O2518" s="130"/>
      <c r="P2518" s="130"/>
    </row>
    <row r="2519" spans="1:16">
      <c r="A2519" s="155"/>
      <c r="B2519" s="156"/>
      <c r="C2519" s="161"/>
      <c r="D2519" s="159"/>
      <c r="E2519" s="160"/>
      <c r="F2519" s="160"/>
      <c r="G2519" s="160"/>
      <c r="H2519" s="157"/>
      <c r="I2519" s="157"/>
      <c r="J2519" s="160"/>
      <c r="K2519" s="160"/>
      <c r="L2519" s="159"/>
      <c r="M2519" s="100"/>
      <c r="N2519" s="100"/>
      <c r="O2519" s="130"/>
      <c r="P2519" s="130"/>
    </row>
    <row r="2520" spans="1:16">
      <c r="A2520" s="155"/>
      <c r="B2520" s="156"/>
      <c r="C2520" s="161"/>
      <c r="D2520" s="159"/>
      <c r="E2520" s="160"/>
      <c r="F2520" s="160"/>
      <c r="G2520" s="160"/>
      <c r="H2520" s="157"/>
      <c r="I2520" s="160"/>
      <c r="J2520" s="160"/>
      <c r="K2520" s="160"/>
      <c r="L2520" s="159"/>
      <c r="M2520" s="100"/>
      <c r="N2520" s="100"/>
      <c r="O2520" s="130"/>
      <c r="P2520" s="130"/>
    </row>
    <row r="2521" spans="1:16">
      <c r="A2521" s="155"/>
      <c r="B2521" s="156"/>
      <c r="C2521" s="161"/>
      <c r="D2521" s="159"/>
      <c r="E2521" s="160"/>
      <c r="F2521" s="160"/>
      <c r="G2521" s="160"/>
      <c r="H2521" s="157"/>
      <c r="I2521" s="160"/>
      <c r="J2521" s="157"/>
      <c r="K2521" s="157"/>
      <c r="L2521" s="159"/>
      <c r="M2521" s="100"/>
      <c r="N2521" s="100"/>
      <c r="O2521" s="130"/>
      <c r="P2521" s="130"/>
    </row>
    <row r="2522" spans="1:16">
      <c r="A2522" s="155"/>
      <c r="B2522" s="156"/>
      <c r="C2522" s="161"/>
      <c r="D2522" s="159"/>
      <c r="E2522" s="160"/>
      <c r="F2522" s="160"/>
      <c r="G2522" s="160"/>
      <c r="H2522" s="157"/>
      <c r="I2522" s="160"/>
      <c r="J2522" s="157"/>
      <c r="K2522" s="157"/>
      <c r="L2522" s="159"/>
      <c r="M2522" s="100"/>
      <c r="N2522" s="100"/>
      <c r="O2522" s="130"/>
      <c r="P2522" s="130"/>
    </row>
    <row r="2523" spans="1:16">
      <c r="A2523" s="155"/>
      <c r="B2523" s="156"/>
      <c r="C2523" s="161"/>
      <c r="D2523" s="159"/>
      <c r="E2523" s="160"/>
      <c r="F2523" s="160"/>
      <c r="G2523" s="160"/>
      <c r="H2523" s="157"/>
      <c r="I2523" s="160"/>
      <c r="J2523" s="157"/>
      <c r="K2523" s="157"/>
      <c r="L2523" s="159"/>
      <c r="M2523" s="100"/>
      <c r="N2523" s="100"/>
      <c r="O2523" s="130"/>
      <c r="P2523" s="130"/>
    </row>
    <row r="2524" spans="1:16">
      <c r="A2524" s="155"/>
      <c r="B2524" s="156"/>
      <c r="C2524" s="161"/>
      <c r="D2524" s="159"/>
      <c r="E2524" s="160"/>
      <c r="F2524" s="160"/>
      <c r="G2524" s="160"/>
      <c r="H2524" s="157"/>
      <c r="I2524" s="157"/>
      <c r="J2524" s="157"/>
      <c r="K2524" s="160"/>
      <c r="L2524" s="159"/>
      <c r="M2524" s="100"/>
      <c r="N2524" s="100"/>
      <c r="O2524" s="130"/>
      <c r="P2524" s="130"/>
    </row>
    <row r="2525" spans="1:16">
      <c r="A2525" s="155"/>
      <c r="B2525" s="156"/>
      <c r="C2525" s="161"/>
      <c r="D2525" s="159"/>
      <c r="E2525" s="160"/>
      <c r="F2525" s="160"/>
      <c r="G2525" s="160"/>
      <c r="H2525" s="157"/>
      <c r="I2525" s="157"/>
      <c r="J2525" s="157"/>
      <c r="K2525" s="157"/>
      <c r="L2525" s="159"/>
      <c r="M2525" s="100"/>
      <c r="N2525" s="100"/>
      <c r="O2525" s="130"/>
      <c r="P2525" s="130"/>
    </row>
    <row r="2526" spans="1:16">
      <c r="A2526" s="155"/>
      <c r="B2526" s="156"/>
      <c r="C2526" s="160"/>
      <c r="D2526" s="159"/>
      <c r="E2526" s="160"/>
      <c r="F2526" s="160"/>
      <c r="G2526" s="160"/>
      <c r="H2526" s="157"/>
      <c r="I2526" s="157"/>
      <c r="J2526" s="157"/>
      <c r="K2526" s="157"/>
      <c r="L2526" s="159"/>
      <c r="M2526" s="100"/>
      <c r="N2526" s="100"/>
      <c r="O2526" s="130"/>
      <c r="P2526" s="130"/>
    </row>
    <row r="2527" spans="1:16">
      <c r="A2527" s="155"/>
      <c r="B2527" s="156"/>
      <c r="C2527" s="160"/>
      <c r="D2527" s="159"/>
      <c r="E2527" s="157"/>
      <c r="F2527" s="160"/>
      <c r="G2527" s="160"/>
      <c r="H2527" s="157"/>
      <c r="I2527" s="157"/>
      <c r="J2527" s="157"/>
      <c r="K2527" s="157"/>
      <c r="L2527" s="159"/>
      <c r="M2527" s="100"/>
      <c r="N2527" s="100"/>
      <c r="O2527" s="130"/>
      <c r="P2527" s="130"/>
    </row>
    <row r="2528" spans="1:16">
      <c r="A2528" s="155"/>
      <c r="B2528" s="156"/>
      <c r="C2528" s="160"/>
      <c r="D2528" s="159"/>
      <c r="E2528" s="157"/>
      <c r="F2528" s="157"/>
      <c r="G2528" s="160"/>
      <c r="H2528" s="157"/>
      <c r="I2528" s="157"/>
      <c r="J2528" s="157"/>
      <c r="K2528" s="157"/>
      <c r="L2528" s="159"/>
      <c r="M2528" s="100"/>
      <c r="N2528" s="100"/>
      <c r="O2528" s="130"/>
      <c r="P2528" s="130"/>
    </row>
    <row r="2529" spans="1:16">
      <c r="A2529" s="155"/>
      <c r="B2529" s="156"/>
      <c r="C2529" s="160"/>
      <c r="D2529" s="159"/>
      <c r="E2529" s="157"/>
      <c r="F2529" s="157"/>
      <c r="G2529" s="160"/>
      <c r="H2529" s="157"/>
      <c r="I2529" s="160"/>
      <c r="J2529" s="157"/>
      <c r="K2529" s="157"/>
      <c r="L2529" s="159"/>
      <c r="M2529" s="100"/>
      <c r="N2529" s="100"/>
      <c r="O2529" s="130"/>
      <c r="P2529" s="130"/>
    </row>
    <row r="2530" spans="1:16">
      <c r="A2530" s="155"/>
      <c r="B2530" s="156"/>
      <c r="C2530" s="160"/>
      <c r="D2530" s="159"/>
      <c r="E2530" s="157"/>
      <c r="F2530" s="160"/>
      <c r="G2530" s="160"/>
      <c r="H2530" s="157"/>
      <c r="I2530" s="157"/>
      <c r="J2530" s="157"/>
      <c r="K2530" s="157"/>
      <c r="L2530" s="159"/>
      <c r="M2530" s="100"/>
      <c r="N2530" s="100"/>
      <c r="O2530" s="130"/>
      <c r="P2530" s="130"/>
    </row>
    <row r="2531" spans="1:16">
      <c r="A2531" s="155"/>
      <c r="B2531" s="156"/>
      <c r="C2531" s="160"/>
      <c r="D2531" s="159"/>
      <c r="E2531" s="157"/>
      <c r="F2531" s="157"/>
      <c r="G2531" s="160"/>
      <c r="H2531" s="157"/>
      <c r="I2531" s="157"/>
      <c r="J2531" s="157"/>
      <c r="K2531" s="157"/>
      <c r="L2531" s="159"/>
      <c r="M2531" s="100"/>
      <c r="N2531" s="100"/>
      <c r="O2531" s="130"/>
      <c r="P2531" s="130"/>
    </row>
    <row r="2532" spans="1:16">
      <c r="A2532" s="155"/>
      <c r="B2532" s="156"/>
      <c r="C2532" s="160"/>
      <c r="D2532" s="159"/>
      <c r="E2532" s="157"/>
      <c r="F2532" s="160"/>
      <c r="G2532" s="160"/>
      <c r="H2532" s="157"/>
      <c r="I2532" s="157"/>
      <c r="J2532" s="157"/>
      <c r="K2532" s="157"/>
      <c r="L2532" s="159"/>
      <c r="M2532" s="100"/>
      <c r="N2532" s="100"/>
      <c r="O2532" s="130"/>
      <c r="P2532" s="130"/>
    </row>
    <row r="2533" spans="1:16">
      <c r="A2533" s="155"/>
      <c r="B2533" s="156"/>
      <c r="C2533" s="160"/>
      <c r="D2533" s="159"/>
      <c r="E2533" s="157"/>
      <c r="F2533" s="160"/>
      <c r="G2533" s="160"/>
      <c r="H2533" s="157"/>
      <c r="I2533" s="157"/>
      <c r="J2533" s="157"/>
      <c r="K2533" s="157"/>
      <c r="L2533" s="159"/>
      <c r="M2533" s="100"/>
      <c r="N2533" s="100"/>
      <c r="O2533" s="130"/>
      <c r="P2533" s="130"/>
    </row>
    <row r="2534" spans="1:16">
      <c r="A2534" s="155"/>
      <c r="B2534" s="156"/>
      <c r="C2534" s="160"/>
      <c r="D2534" s="159"/>
      <c r="E2534" s="157"/>
      <c r="F2534" s="160"/>
      <c r="G2534" s="160"/>
      <c r="H2534" s="157"/>
      <c r="I2534" s="160"/>
      <c r="J2534" s="157"/>
      <c r="K2534" s="160"/>
      <c r="L2534" s="159"/>
      <c r="M2534" s="100"/>
      <c r="N2534" s="100"/>
      <c r="O2534" s="130"/>
      <c r="P2534" s="130"/>
    </row>
    <row r="2535" spans="1:16">
      <c r="A2535" s="155"/>
      <c r="B2535" s="156"/>
      <c r="C2535" s="160"/>
      <c r="D2535" s="159"/>
      <c r="E2535" s="157"/>
      <c r="F2535" s="160"/>
      <c r="G2535" s="160"/>
      <c r="H2535" s="157"/>
      <c r="I2535" s="157"/>
      <c r="J2535" s="157"/>
      <c r="K2535" s="157"/>
      <c r="L2535" s="159"/>
      <c r="M2535" s="100"/>
      <c r="N2535" s="100"/>
      <c r="O2535" s="130"/>
      <c r="P2535" s="130"/>
    </row>
    <row r="2536" spans="1:16">
      <c r="A2536" s="155"/>
      <c r="B2536" s="156"/>
      <c r="C2536" s="160"/>
      <c r="D2536" s="159"/>
      <c r="E2536" s="160"/>
      <c r="F2536" s="160"/>
      <c r="G2536" s="160"/>
      <c r="H2536" s="157"/>
      <c r="I2536" s="160"/>
      <c r="J2536" s="157"/>
      <c r="K2536" s="157"/>
      <c r="L2536" s="159"/>
      <c r="M2536" s="100"/>
      <c r="N2536" s="100"/>
      <c r="O2536" s="130"/>
      <c r="P2536" s="130"/>
    </row>
    <row r="2537" spans="1:16">
      <c r="A2537" s="155"/>
      <c r="B2537" s="156"/>
      <c r="C2537" s="160"/>
      <c r="D2537" s="159"/>
      <c r="E2537" s="160"/>
      <c r="F2537" s="160"/>
      <c r="G2537" s="160"/>
      <c r="H2537" s="157"/>
      <c r="I2537" s="160"/>
      <c r="J2537" s="157"/>
      <c r="K2537" s="157"/>
      <c r="L2537" s="159"/>
      <c r="M2537" s="100"/>
      <c r="N2537" s="100"/>
      <c r="O2537" s="130"/>
      <c r="P2537" s="130"/>
    </row>
    <row r="2538" spans="1:16">
      <c r="A2538" s="155"/>
      <c r="B2538" s="156"/>
      <c r="C2538" s="160"/>
      <c r="D2538" s="159"/>
      <c r="E2538" s="160"/>
      <c r="F2538" s="160"/>
      <c r="G2538" s="160"/>
      <c r="H2538" s="157"/>
      <c r="I2538" s="157"/>
      <c r="J2538" s="157"/>
      <c r="K2538" s="157"/>
      <c r="L2538" s="159"/>
      <c r="M2538" s="100"/>
      <c r="N2538" s="100"/>
      <c r="O2538" s="130"/>
      <c r="P2538" s="130"/>
    </row>
    <row r="2539" spans="1:16">
      <c r="A2539" s="155"/>
      <c r="B2539" s="156"/>
      <c r="C2539" s="160"/>
      <c r="D2539" s="159"/>
      <c r="E2539" s="160"/>
      <c r="F2539" s="160"/>
      <c r="G2539" s="160"/>
      <c r="H2539" s="157"/>
      <c r="I2539" s="157"/>
      <c r="J2539" s="157"/>
      <c r="K2539" s="157"/>
      <c r="L2539" s="159"/>
      <c r="M2539" s="100"/>
      <c r="N2539" s="100"/>
      <c r="O2539" s="130"/>
      <c r="P2539" s="130"/>
    </row>
    <row r="2540" spans="1:16">
      <c r="A2540" s="155"/>
      <c r="B2540" s="156"/>
      <c r="C2540" s="160"/>
      <c r="D2540" s="159"/>
      <c r="E2540" s="160"/>
      <c r="F2540" s="160"/>
      <c r="G2540" s="160"/>
      <c r="H2540" s="157"/>
      <c r="I2540" s="160"/>
      <c r="J2540" s="157"/>
      <c r="K2540" s="157"/>
      <c r="L2540" s="159"/>
      <c r="M2540" s="100"/>
      <c r="N2540" s="100"/>
      <c r="O2540" s="130"/>
      <c r="P2540" s="130"/>
    </row>
    <row r="2541" spans="1:16">
      <c r="A2541" s="155"/>
      <c r="B2541" s="156"/>
      <c r="C2541" s="160"/>
      <c r="D2541" s="159"/>
      <c r="E2541" s="160"/>
      <c r="F2541" s="160"/>
      <c r="G2541" s="160"/>
      <c r="H2541" s="157"/>
      <c r="I2541" s="157"/>
      <c r="J2541" s="160"/>
      <c r="K2541" s="160"/>
      <c r="L2541" s="159"/>
      <c r="M2541" s="100"/>
      <c r="N2541" s="100"/>
      <c r="O2541" s="130"/>
      <c r="P2541" s="130"/>
    </row>
    <row r="2542" spans="1:16">
      <c r="A2542" s="155"/>
      <c r="B2542" s="156"/>
      <c r="C2542" s="160"/>
      <c r="D2542" s="159"/>
      <c r="E2542" s="160"/>
      <c r="F2542" s="160"/>
      <c r="G2542" s="160"/>
      <c r="H2542" s="157"/>
      <c r="I2542" s="157"/>
      <c r="J2542" s="157"/>
      <c r="K2542" s="157"/>
      <c r="L2542" s="159"/>
      <c r="M2542" s="100"/>
      <c r="N2542" s="100"/>
      <c r="O2542" s="130"/>
      <c r="P2542" s="130"/>
    </row>
    <row r="2543" spans="1:16">
      <c r="A2543" s="155"/>
      <c r="B2543" s="156"/>
      <c r="C2543" s="160"/>
      <c r="D2543" s="159"/>
      <c r="E2543" s="160"/>
      <c r="F2543" s="160"/>
      <c r="G2543" s="160"/>
      <c r="H2543" s="157"/>
      <c r="I2543" s="160"/>
      <c r="J2543" s="160"/>
      <c r="K2543" s="160"/>
      <c r="L2543" s="159"/>
      <c r="M2543" s="100"/>
      <c r="N2543" s="100"/>
      <c r="O2543" s="130"/>
      <c r="P2543" s="130"/>
    </row>
    <row r="2544" spans="1:16">
      <c r="A2544" s="155"/>
      <c r="B2544" s="156"/>
      <c r="C2544" s="160"/>
      <c r="D2544" s="159"/>
      <c r="E2544" s="160"/>
      <c r="F2544" s="160"/>
      <c r="G2544" s="160"/>
      <c r="H2544" s="157"/>
      <c r="I2544" s="160"/>
      <c r="J2544" s="160"/>
      <c r="K2544" s="160"/>
      <c r="L2544" s="159"/>
      <c r="M2544" s="100"/>
      <c r="N2544" s="100"/>
      <c r="O2544" s="130"/>
      <c r="P2544" s="130"/>
    </row>
    <row r="2545" spans="1:16">
      <c r="A2545" s="155"/>
      <c r="B2545" s="156"/>
      <c r="C2545" s="160"/>
      <c r="D2545" s="159"/>
      <c r="E2545" s="160"/>
      <c r="F2545" s="160"/>
      <c r="G2545" s="160"/>
      <c r="H2545" s="157"/>
      <c r="I2545" s="157"/>
      <c r="J2545" s="160"/>
      <c r="K2545" s="160"/>
      <c r="L2545" s="159"/>
      <c r="M2545" s="100"/>
      <c r="N2545" s="100"/>
      <c r="O2545" s="130"/>
      <c r="P2545" s="130"/>
    </row>
    <row r="2546" spans="1:16">
      <c r="A2546" s="155"/>
      <c r="B2546" s="156"/>
      <c r="C2546" s="160"/>
      <c r="D2546" s="159"/>
      <c r="E2546" s="160"/>
      <c r="F2546" s="160"/>
      <c r="G2546" s="160"/>
      <c r="H2546" s="157"/>
      <c r="I2546" s="160"/>
      <c r="J2546" s="160"/>
      <c r="K2546" s="160"/>
      <c r="L2546" s="159"/>
      <c r="M2546" s="100"/>
      <c r="N2546" s="100"/>
      <c r="O2546" s="130"/>
      <c r="P2546" s="130"/>
    </row>
    <row r="2547" spans="1:16">
      <c r="A2547" s="155"/>
      <c r="B2547" s="156"/>
      <c r="C2547" s="160"/>
      <c r="D2547" s="159"/>
      <c r="E2547" s="160"/>
      <c r="F2547" s="160"/>
      <c r="G2547" s="160"/>
      <c r="H2547" s="157"/>
      <c r="I2547" s="157"/>
      <c r="J2547" s="160"/>
      <c r="K2547" s="160"/>
      <c r="L2547" s="159"/>
      <c r="M2547" s="100"/>
      <c r="N2547" s="100"/>
      <c r="O2547" s="130"/>
      <c r="P2547" s="130"/>
    </row>
    <row r="2548" spans="1:16">
      <c r="A2548" s="155"/>
      <c r="B2548" s="156"/>
      <c r="C2548" s="160"/>
      <c r="D2548" s="159"/>
      <c r="E2548" s="160"/>
      <c r="F2548" s="160"/>
      <c r="G2548" s="160"/>
      <c r="H2548" s="157"/>
      <c r="I2548" s="160"/>
      <c r="J2548" s="160"/>
      <c r="K2548" s="160"/>
      <c r="L2548" s="159"/>
      <c r="M2548" s="100"/>
      <c r="N2548" s="100"/>
      <c r="O2548" s="130"/>
      <c r="P2548" s="130"/>
    </row>
    <row r="2549" spans="1:16">
      <c r="A2549" s="155"/>
      <c r="B2549" s="156"/>
      <c r="C2549" s="160"/>
      <c r="D2549" s="159"/>
      <c r="E2549" s="160"/>
      <c r="F2549" s="160"/>
      <c r="G2549" s="160"/>
      <c r="H2549" s="157"/>
      <c r="I2549" s="160"/>
      <c r="J2549" s="160"/>
      <c r="K2549" s="160"/>
      <c r="L2549" s="159"/>
      <c r="M2549" s="100"/>
      <c r="N2549" s="100"/>
      <c r="O2549" s="130"/>
      <c r="P2549" s="130"/>
    </row>
    <row r="2550" spans="1:16">
      <c r="A2550" s="155"/>
      <c r="B2550" s="156"/>
      <c r="C2550" s="160"/>
      <c r="D2550" s="159"/>
      <c r="E2550" s="160"/>
      <c r="F2550" s="160"/>
      <c r="G2550" s="160"/>
      <c r="H2550" s="157"/>
      <c r="I2550" s="157"/>
      <c r="J2550" s="160"/>
      <c r="K2550" s="160"/>
      <c r="L2550" s="159"/>
      <c r="M2550" s="100"/>
      <c r="N2550" s="100"/>
      <c r="O2550" s="130"/>
      <c r="P2550" s="130"/>
    </row>
    <row r="2551" spans="1:16">
      <c r="A2551" s="155"/>
      <c r="B2551" s="156"/>
      <c r="C2551" s="160"/>
      <c r="D2551" s="159"/>
      <c r="E2551" s="160"/>
      <c r="F2551" s="160"/>
      <c r="G2551" s="160"/>
      <c r="H2551" s="157"/>
      <c r="I2551" s="160"/>
      <c r="J2551" s="160"/>
      <c r="K2551" s="160"/>
      <c r="L2551" s="159"/>
      <c r="M2551" s="100"/>
      <c r="N2551" s="100"/>
      <c r="O2551" s="130"/>
      <c r="P2551" s="130"/>
    </row>
    <row r="2552" spans="1:16">
      <c r="A2552" s="155"/>
      <c r="B2552" s="156"/>
      <c r="C2552" s="160"/>
      <c r="D2552" s="159"/>
      <c r="E2552" s="160"/>
      <c r="F2552" s="160"/>
      <c r="G2552" s="160"/>
      <c r="H2552" s="157"/>
      <c r="I2552" s="157"/>
      <c r="J2552" s="160"/>
      <c r="K2552" s="160"/>
      <c r="L2552" s="159"/>
      <c r="M2552" s="100"/>
      <c r="N2552" s="100"/>
      <c r="O2552" s="130"/>
      <c r="P2552" s="130"/>
    </row>
    <row r="2553" spans="1:16">
      <c r="A2553" s="155"/>
      <c r="B2553" s="156"/>
      <c r="C2553" s="160"/>
      <c r="D2553" s="159"/>
      <c r="E2553" s="160"/>
      <c r="F2553" s="160"/>
      <c r="G2553" s="160"/>
      <c r="H2553" s="157"/>
      <c r="I2553" s="157"/>
      <c r="J2553" s="160"/>
      <c r="K2553" s="160"/>
      <c r="L2553" s="159"/>
      <c r="M2553" s="100"/>
      <c r="N2553" s="100"/>
      <c r="O2553" s="130"/>
      <c r="P2553" s="130"/>
    </row>
    <row r="2554" spans="1:16">
      <c r="A2554" s="155"/>
      <c r="B2554" s="156"/>
      <c r="C2554" s="160"/>
      <c r="D2554" s="159"/>
      <c r="E2554" s="160"/>
      <c r="F2554" s="160"/>
      <c r="G2554" s="160"/>
      <c r="H2554" s="157"/>
      <c r="I2554" s="157"/>
      <c r="J2554" s="157"/>
      <c r="K2554" s="157"/>
      <c r="L2554" s="159"/>
      <c r="M2554" s="100"/>
      <c r="N2554" s="100"/>
      <c r="O2554" s="130"/>
      <c r="P2554" s="130"/>
    </row>
    <row r="2555" spans="1:16">
      <c r="A2555" s="155"/>
      <c r="B2555" s="156"/>
      <c r="C2555" s="160"/>
      <c r="D2555" s="159"/>
      <c r="E2555" s="160"/>
      <c r="F2555" s="160"/>
      <c r="G2555" s="160"/>
      <c r="H2555" s="157"/>
      <c r="I2555" s="160"/>
      <c r="J2555" s="160"/>
      <c r="K2555" s="160"/>
      <c r="L2555" s="159"/>
      <c r="M2555" s="100"/>
      <c r="N2555" s="100"/>
      <c r="O2555" s="130"/>
      <c r="P2555" s="130"/>
    </row>
    <row r="2556" spans="1:16">
      <c r="A2556" s="155"/>
      <c r="B2556" s="156"/>
      <c r="C2556" s="160"/>
      <c r="D2556" s="159"/>
      <c r="E2556" s="160"/>
      <c r="F2556" s="160"/>
      <c r="G2556" s="160"/>
      <c r="H2556" s="157"/>
      <c r="I2556" s="160"/>
      <c r="J2556" s="160"/>
      <c r="K2556" s="160"/>
      <c r="L2556" s="159"/>
      <c r="M2556" s="100"/>
      <c r="N2556" s="100"/>
      <c r="O2556" s="130"/>
      <c r="P2556" s="130"/>
    </row>
    <row r="2557" spans="1:16">
      <c r="A2557" s="155"/>
      <c r="B2557" s="156"/>
      <c r="C2557" s="160"/>
      <c r="D2557" s="159"/>
      <c r="E2557" s="160"/>
      <c r="F2557" s="160"/>
      <c r="G2557" s="160"/>
      <c r="H2557" s="157"/>
      <c r="I2557" s="160"/>
      <c r="J2557" s="160"/>
      <c r="K2557" s="160"/>
      <c r="L2557" s="159"/>
      <c r="M2557" s="100"/>
      <c r="N2557" s="100"/>
      <c r="O2557" s="130"/>
      <c r="P2557" s="130"/>
    </row>
    <row r="2558" spans="1:16">
      <c r="A2558" s="155"/>
      <c r="B2558" s="156"/>
      <c r="C2558" s="160"/>
      <c r="D2558" s="159"/>
      <c r="E2558" s="160"/>
      <c r="F2558" s="160"/>
      <c r="G2558" s="160"/>
      <c r="H2558" s="157"/>
      <c r="I2558" s="160"/>
      <c r="J2558" s="160"/>
      <c r="K2558" s="160"/>
      <c r="L2558" s="159"/>
      <c r="M2558" s="100"/>
      <c r="N2558" s="100"/>
      <c r="O2558" s="130"/>
      <c r="P2558" s="130"/>
    </row>
    <row r="2559" spans="1:16">
      <c r="A2559" s="155"/>
      <c r="B2559" s="156"/>
      <c r="C2559" s="160"/>
      <c r="D2559" s="159"/>
      <c r="E2559" s="160"/>
      <c r="F2559" s="160"/>
      <c r="G2559" s="160"/>
      <c r="H2559" s="157"/>
      <c r="I2559" s="157"/>
      <c r="J2559" s="160"/>
      <c r="K2559" s="160"/>
      <c r="L2559" s="159"/>
      <c r="M2559" s="100"/>
      <c r="N2559" s="100"/>
      <c r="O2559" s="130"/>
      <c r="P2559" s="130"/>
    </row>
    <row r="2560" spans="1:16">
      <c r="A2560" s="155"/>
      <c r="B2560" s="156"/>
      <c r="C2560" s="160"/>
      <c r="D2560" s="159"/>
      <c r="E2560" s="160"/>
      <c r="F2560" s="160"/>
      <c r="G2560" s="160"/>
      <c r="H2560" s="157"/>
      <c r="I2560" s="157"/>
      <c r="J2560" s="160"/>
      <c r="K2560" s="160"/>
      <c r="L2560" s="159"/>
      <c r="M2560" s="100"/>
      <c r="N2560" s="100"/>
      <c r="O2560" s="130"/>
      <c r="P2560" s="130"/>
    </row>
    <row r="2561" spans="1:16">
      <c r="A2561" s="155"/>
      <c r="B2561" s="156"/>
      <c r="C2561" s="160"/>
      <c r="D2561" s="159"/>
      <c r="E2561" s="160"/>
      <c r="F2561" s="160"/>
      <c r="G2561" s="160"/>
      <c r="H2561" s="157"/>
      <c r="I2561" s="160"/>
      <c r="J2561" s="160"/>
      <c r="K2561" s="160"/>
      <c r="L2561" s="159"/>
      <c r="M2561" s="100"/>
      <c r="N2561" s="100"/>
      <c r="O2561" s="130"/>
      <c r="P2561" s="130"/>
    </row>
    <row r="2562" spans="1:16">
      <c r="A2562" s="155"/>
      <c r="B2562" s="156"/>
      <c r="C2562" s="160"/>
      <c r="D2562" s="159"/>
      <c r="E2562" s="160"/>
      <c r="F2562" s="160"/>
      <c r="G2562" s="160"/>
      <c r="H2562" s="157"/>
      <c r="I2562" s="160"/>
      <c r="J2562" s="160"/>
      <c r="K2562" s="160"/>
      <c r="L2562" s="159"/>
      <c r="M2562" s="100"/>
      <c r="N2562" s="100"/>
      <c r="O2562" s="130"/>
      <c r="P2562" s="130"/>
    </row>
    <row r="2563" spans="1:16">
      <c r="A2563" s="155"/>
      <c r="B2563" s="156"/>
      <c r="C2563" s="160"/>
      <c r="D2563" s="159"/>
      <c r="E2563" s="160"/>
      <c r="F2563" s="160"/>
      <c r="G2563" s="160"/>
      <c r="H2563" s="157"/>
      <c r="I2563" s="157"/>
      <c r="J2563" s="160"/>
      <c r="K2563" s="160"/>
      <c r="L2563" s="159"/>
      <c r="M2563" s="100"/>
      <c r="N2563" s="100"/>
      <c r="O2563" s="130"/>
      <c r="P2563" s="130"/>
    </row>
    <row r="2564" spans="1:16">
      <c r="A2564" s="155"/>
      <c r="B2564" s="156"/>
      <c r="C2564" s="160"/>
      <c r="D2564" s="159"/>
      <c r="E2564" s="160"/>
      <c r="F2564" s="160"/>
      <c r="G2564" s="160"/>
      <c r="H2564" s="157"/>
      <c r="I2564" s="157"/>
      <c r="J2564" s="160"/>
      <c r="K2564" s="160"/>
      <c r="L2564" s="159"/>
      <c r="M2564" s="100"/>
      <c r="N2564" s="100"/>
      <c r="O2564" s="130"/>
      <c r="P2564" s="130"/>
    </row>
    <row r="2565" spans="1:16">
      <c r="A2565" s="155"/>
      <c r="B2565" s="156"/>
      <c r="C2565" s="160"/>
      <c r="D2565" s="159"/>
      <c r="E2565" s="160"/>
      <c r="F2565" s="160"/>
      <c r="G2565" s="160"/>
      <c r="H2565" s="157"/>
      <c r="I2565" s="157"/>
      <c r="J2565" s="160"/>
      <c r="K2565" s="160"/>
      <c r="L2565" s="159"/>
      <c r="M2565" s="100"/>
      <c r="N2565" s="100"/>
      <c r="O2565" s="130"/>
      <c r="P2565" s="130"/>
    </row>
    <row r="2566" spans="1:16">
      <c r="A2566" s="155"/>
      <c r="B2566" s="156"/>
      <c r="C2566" s="160"/>
      <c r="D2566" s="159"/>
      <c r="E2566" s="160"/>
      <c r="F2566" s="160"/>
      <c r="G2566" s="160"/>
      <c r="H2566" s="157"/>
      <c r="I2566" s="157"/>
      <c r="J2566" s="160"/>
      <c r="K2566" s="160"/>
      <c r="L2566" s="159"/>
      <c r="M2566" s="100"/>
      <c r="N2566" s="100"/>
      <c r="O2566" s="130"/>
      <c r="P2566" s="130"/>
    </row>
    <row r="2567" spans="1:16">
      <c r="A2567" s="155"/>
      <c r="B2567" s="156"/>
      <c r="C2567" s="160"/>
      <c r="D2567" s="159"/>
      <c r="E2567" s="160"/>
      <c r="F2567" s="160"/>
      <c r="G2567" s="160"/>
      <c r="H2567" s="157"/>
      <c r="I2567" s="160"/>
      <c r="J2567" s="160"/>
      <c r="K2567" s="160"/>
      <c r="L2567" s="159"/>
      <c r="M2567" s="100"/>
      <c r="N2567" s="100"/>
      <c r="O2567" s="130"/>
      <c r="P2567" s="130"/>
    </row>
    <row r="2568" spans="1:16">
      <c r="A2568" s="155"/>
      <c r="B2568" s="156"/>
      <c r="C2568" s="160"/>
      <c r="D2568" s="159"/>
      <c r="E2568" s="160"/>
      <c r="F2568" s="160"/>
      <c r="G2568" s="160"/>
      <c r="H2568" s="157"/>
      <c r="I2568" s="160"/>
      <c r="J2568" s="160"/>
      <c r="K2568" s="160"/>
      <c r="L2568" s="159"/>
      <c r="M2568" s="100"/>
      <c r="N2568" s="100"/>
      <c r="O2568" s="130"/>
      <c r="P2568" s="130"/>
    </row>
    <row r="2569" spans="1:16">
      <c r="A2569" s="155"/>
      <c r="B2569" s="156"/>
      <c r="C2569" s="160"/>
      <c r="D2569" s="159"/>
      <c r="E2569" s="160"/>
      <c r="F2569" s="160"/>
      <c r="G2569" s="160"/>
      <c r="H2569" s="157"/>
      <c r="I2569" s="160"/>
      <c r="J2569" s="160"/>
      <c r="K2569" s="160"/>
      <c r="L2569" s="159"/>
      <c r="M2569" s="100"/>
      <c r="N2569" s="100"/>
      <c r="O2569" s="130"/>
      <c r="P2569" s="130"/>
    </row>
    <row r="2570" spans="1:16">
      <c r="A2570" s="155"/>
      <c r="B2570" s="156"/>
      <c r="C2570" s="160"/>
      <c r="D2570" s="159"/>
      <c r="E2570" s="160"/>
      <c r="F2570" s="160"/>
      <c r="G2570" s="160"/>
      <c r="H2570" s="157"/>
      <c r="I2570" s="160"/>
      <c r="J2570" s="160"/>
      <c r="K2570" s="160"/>
      <c r="L2570" s="159"/>
      <c r="M2570" s="100"/>
      <c r="N2570" s="100"/>
      <c r="O2570" s="130"/>
      <c r="P2570" s="130"/>
    </row>
    <row r="2571" spans="1:16">
      <c r="A2571" s="155"/>
      <c r="B2571" s="156"/>
      <c r="C2571" s="160"/>
      <c r="D2571" s="159"/>
      <c r="E2571" s="160"/>
      <c r="F2571" s="160"/>
      <c r="G2571" s="160"/>
      <c r="H2571" s="157"/>
      <c r="I2571" s="160"/>
      <c r="J2571" s="160"/>
      <c r="K2571" s="160"/>
      <c r="L2571" s="159"/>
      <c r="M2571" s="100"/>
      <c r="N2571" s="100"/>
      <c r="O2571" s="130"/>
      <c r="P2571" s="130"/>
    </row>
    <row r="2572" spans="1:16">
      <c r="A2572" s="155"/>
      <c r="B2572" s="156"/>
      <c r="C2572" s="160"/>
      <c r="D2572" s="159"/>
      <c r="E2572" s="160"/>
      <c r="F2572" s="160"/>
      <c r="G2572" s="160"/>
      <c r="H2572" s="157"/>
      <c r="I2572" s="160"/>
      <c r="J2572" s="160"/>
      <c r="K2572" s="160"/>
      <c r="L2572" s="159"/>
      <c r="M2572" s="100"/>
      <c r="N2572" s="100"/>
      <c r="O2572" s="130"/>
      <c r="P2572" s="130"/>
    </row>
    <row r="2573" spans="1:16">
      <c r="A2573" s="155"/>
      <c r="B2573" s="156"/>
      <c r="C2573" s="160"/>
      <c r="D2573" s="159"/>
      <c r="E2573" s="160"/>
      <c r="F2573" s="160"/>
      <c r="G2573" s="160"/>
      <c r="H2573" s="157"/>
      <c r="I2573" s="160"/>
      <c r="J2573" s="160"/>
      <c r="K2573" s="160"/>
      <c r="L2573" s="159"/>
      <c r="M2573" s="100"/>
      <c r="N2573" s="100"/>
      <c r="O2573" s="130"/>
      <c r="P2573" s="130"/>
    </row>
    <row r="2574" spans="1:16">
      <c r="A2574" s="155"/>
      <c r="B2574" s="156"/>
      <c r="C2574" s="160"/>
      <c r="D2574" s="159"/>
      <c r="E2574" s="160"/>
      <c r="F2574" s="160"/>
      <c r="G2574" s="165"/>
      <c r="H2574" s="157"/>
      <c r="I2574" s="160"/>
      <c r="J2574" s="160"/>
      <c r="K2574" s="160"/>
      <c r="L2574" s="159"/>
      <c r="M2574" s="100"/>
      <c r="N2574" s="100"/>
      <c r="O2574" s="130"/>
      <c r="P2574" s="130"/>
    </row>
    <row r="2575" spans="1:16">
      <c r="A2575" s="155"/>
      <c r="B2575" s="156"/>
      <c r="C2575" s="160"/>
      <c r="D2575" s="159"/>
      <c r="E2575" s="160"/>
      <c r="F2575" s="160"/>
      <c r="G2575" s="160"/>
      <c r="H2575" s="157"/>
      <c r="I2575" s="160"/>
      <c r="J2575" s="160"/>
      <c r="K2575" s="160"/>
      <c r="L2575" s="159"/>
      <c r="M2575" s="100"/>
      <c r="N2575" s="100"/>
      <c r="O2575" s="130"/>
      <c r="P2575" s="130"/>
    </row>
    <row r="2576" spans="1:16">
      <c r="A2576" s="155"/>
      <c r="B2576" s="156"/>
      <c r="C2576" s="160"/>
      <c r="D2576" s="159"/>
      <c r="E2576" s="160"/>
      <c r="F2576" s="160"/>
      <c r="G2576" s="160"/>
      <c r="H2576" s="157"/>
      <c r="I2576" s="157"/>
      <c r="J2576" s="157"/>
      <c r="K2576" s="157"/>
      <c r="L2576" s="159"/>
      <c r="M2576" s="100"/>
      <c r="N2576" s="100"/>
      <c r="O2576" s="130"/>
      <c r="P2576" s="130"/>
    </row>
    <row r="2577" spans="1:16">
      <c r="A2577" s="155"/>
      <c r="B2577" s="156"/>
      <c r="C2577" s="160"/>
      <c r="D2577" s="159"/>
      <c r="E2577" s="160"/>
      <c r="F2577" s="160"/>
      <c r="G2577" s="160"/>
      <c r="H2577" s="157"/>
      <c r="I2577" s="157"/>
      <c r="J2577" s="157"/>
      <c r="K2577" s="157"/>
      <c r="L2577" s="159"/>
      <c r="M2577" s="100"/>
      <c r="N2577" s="100"/>
      <c r="O2577" s="130"/>
      <c r="P2577" s="130"/>
    </row>
    <row r="2578" spans="1:16">
      <c r="A2578" s="155"/>
      <c r="B2578" s="156"/>
      <c r="C2578" s="160"/>
      <c r="D2578" s="159"/>
      <c r="E2578" s="160"/>
      <c r="F2578" s="160"/>
      <c r="G2578" s="160"/>
      <c r="H2578" s="157"/>
      <c r="I2578" s="157"/>
      <c r="J2578" s="157"/>
      <c r="K2578" s="157"/>
      <c r="L2578" s="159"/>
      <c r="M2578" s="100"/>
      <c r="N2578" s="100"/>
      <c r="O2578" s="130"/>
      <c r="P2578" s="130"/>
    </row>
    <row r="2579" spans="1:16">
      <c r="A2579" s="155"/>
      <c r="B2579" s="156"/>
      <c r="C2579" s="160"/>
      <c r="D2579" s="159"/>
      <c r="E2579" s="160"/>
      <c r="F2579" s="160"/>
      <c r="G2579" s="160"/>
      <c r="H2579" s="157"/>
      <c r="I2579" s="157"/>
      <c r="J2579" s="157"/>
      <c r="K2579" s="160"/>
      <c r="L2579" s="159"/>
      <c r="M2579" s="100"/>
      <c r="N2579" s="100"/>
      <c r="O2579" s="130"/>
      <c r="P2579" s="130"/>
    </row>
    <row r="2580" spans="1:16">
      <c r="A2580" s="155"/>
      <c r="B2580" s="156"/>
      <c r="C2580" s="160"/>
      <c r="D2580" s="159"/>
      <c r="E2580" s="160"/>
      <c r="F2580" s="160"/>
      <c r="G2580" s="160"/>
      <c r="H2580" s="157"/>
      <c r="I2580" s="157"/>
      <c r="J2580" s="157"/>
      <c r="K2580" s="160"/>
      <c r="L2580" s="159"/>
      <c r="M2580" s="100"/>
      <c r="N2580" s="100"/>
      <c r="O2580" s="130"/>
      <c r="P2580" s="130"/>
    </row>
    <row r="2581" spans="1:16">
      <c r="A2581" s="155"/>
      <c r="B2581" s="156"/>
      <c r="C2581" s="160"/>
      <c r="D2581" s="159"/>
      <c r="E2581" s="160"/>
      <c r="F2581" s="160"/>
      <c r="G2581" s="160"/>
      <c r="H2581" s="157"/>
      <c r="I2581" s="157"/>
      <c r="J2581" s="157"/>
      <c r="K2581" s="160"/>
      <c r="L2581" s="159"/>
      <c r="M2581" s="100"/>
      <c r="N2581" s="100"/>
      <c r="O2581" s="130"/>
      <c r="P2581" s="130"/>
    </row>
    <row r="2582" spans="1:16">
      <c r="A2582" s="155"/>
      <c r="B2582" s="156"/>
      <c r="C2582" s="160"/>
      <c r="D2582" s="159"/>
      <c r="E2582" s="160"/>
      <c r="F2582" s="160"/>
      <c r="G2582" s="160"/>
      <c r="H2582" s="157"/>
      <c r="I2582" s="157"/>
      <c r="J2582" s="160"/>
      <c r="K2582" s="160"/>
      <c r="L2582" s="159"/>
      <c r="M2582" s="100"/>
      <c r="N2582" s="100"/>
      <c r="O2582" s="130"/>
      <c r="P2582" s="130"/>
    </row>
    <row r="2583" spans="1:16">
      <c r="A2583" s="155"/>
      <c r="B2583" s="156"/>
      <c r="C2583" s="160"/>
      <c r="D2583" s="159"/>
      <c r="E2583" s="160"/>
      <c r="F2583" s="160"/>
      <c r="G2583" s="160"/>
      <c r="H2583" s="157"/>
      <c r="I2583" s="160"/>
      <c r="J2583" s="160"/>
      <c r="K2583" s="160"/>
      <c r="L2583" s="159"/>
      <c r="M2583" s="100"/>
      <c r="N2583" s="100"/>
      <c r="O2583" s="130"/>
      <c r="P2583" s="130"/>
    </row>
    <row r="2584" spans="1:16">
      <c r="A2584" s="155"/>
      <c r="B2584" s="156"/>
      <c r="C2584" s="160"/>
      <c r="D2584" s="159"/>
      <c r="E2584" s="160"/>
      <c r="F2584" s="160"/>
      <c r="G2584" s="160"/>
      <c r="H2584" s="157"/>
      <c r="I2584" s="160"/>
      <c r="J2584" s="160"/>
      <c r="K2584" s="160"/>
      <c r="L2584" s="159"/>
      <c r="M2584" s="100"/>
      <c r="N2584" s="100"/>
      <c r="O2584" s="130"/>
      <c r="P2584" s="130"/>
    </row>
    <row r="2585" spans="1:16">
      <c r="A2585" s="155"/>
      <c r="B2585" s="156"/>
      <c r="C2585" s="160"/>
      <c r="D2585" s="159"/>
      <c r="E2585" s="160"/>
      <c r="F2585" s="160"/>
      <c r="G2585" s="160"/>
      <c r="H2585" s="157"/>
      <c r="I2585" s="157"/>
      <c r="J2585" s="157"/>
      <c r="K2585" s="157"/>
      <c r="L2585" s="159"/>
      <c r="M2585" s="100"/>
      <c r="N2585" s="100"/>
      <c r="O2585" s="130"/>
      <c r="P2585" s="130"/>
    </row>
    <row r="2586" spans="1:16">
      <c r="A2586" s="155"/>
      <c r="B2586" s="156"/>
      <c r="C2586" s="160"/>
      <c r="D2586" s="159"/>
      <c r="E2586" s="160"/>
      <c r="F2586" s="160"/>
      <c r="G2586" s="160"/>
      <c r="H2586" s="157"/>
      <c r="I2586" s="160"/>
      <c r="J2586" s="160"/>
      <c r="K2586" s="160"/>
      <c r="L2586" s="159"/>
      <c r="M2586" s="100"/>
      <c r="N2586" s="100"/>
      <c r="O2586" s="130"/>
      <c r="P2586" s="130"/>
    </row>
    <row r="2587" spans="1:16">
      <c r="A2587" s="155"/>
      <c r="B2587" s="156"/>
      <c r="C2587" s="160"/>
      <c r="D2587" s="159"/>
      <c r="E2587" s="160"/>
      <c r="F2587" s="160"/>
      <c r="G2587" s="160"/>
      <c r="H2587" s="157"/>
      <c r="I2587" s="160"/>
      <c r="J2587" s="160"/>
      <c r="K2587" s="157"/>
      <c r="L2587" s="159"/>
      <c r="M2587" s="100"/>
      <c r="N2587" s="100"/>
      <c r="O2587" s="130"/>
      <c r="P2587" s="130"/>
    </row>
    <row r="2588" spans="1:16">
      <c r="A2588" s="155"/>
      <c r="B2588" s="156"/>
      <c r="C2588" s="160"/>
      <c r="D2588" s="159"/>
      <c r="E2588" s="160"/>
      <c r="F2588" s="160"/>
      <c r="G2588" s="160"/>
      <c r="H2588" s="157"/>
      <c r="I2588" s="160"/>
      <c r="J2588" s="160"/>
      <c r="K2588" s="157"/>
      <c r="L2588" s="159"/>
      <c r="M2588" s="100"/>
      <c r="N2588" s="100"/>
      <c r="O2588" s="130"/>
      <c r="P2588" s="130"/>
    </row>
    <row r="2589" spans="1:16">
      <c r="A2589" s="155"/>
      <c r="B2589" s="156"/>
      <c r="C2589" s="160"/>
      <c r="D2589" s="159"/>
      <c r="E2589" s="160"/>
      <c r="F2589" s="160"/>
      <c r="G2589" s="160"/>
      <c r="H2589" s="157"/>
      <c r="I2589" s="157"/>
      <c r="J2589" s="157"/>
      <c r="K2589" s="160"/>
      <c r="L2589" s="159"/>
      <c r="M2589" s="100"/>
      <c r="N2589" s="100"/>
      <c r="O2589" s="130"/>
      <c r="P2589" s="130"/>
    </row>
    <row r="2590" spans="1:16">
      <c r="A2590" s="155"/>
      <c r="B2590" s="156"/>
      <c r="C2590" s="160"/>
      <c r="D2590" s="159"/>
      <c r="E2590" s="160"/>
      <c r="F2590" s="160"/>
      <c r="G2590" s="160"/>
      <c r="H2590" s="157"/>
      <c r="I2590" s="157"/>
      <c r="J2590" s="160"/>
      <c r="K2590" s="160"/>
      <c r="L2590" s="159"/>
      <c r="M2590" s="100"/>
      <c r="N2590" s="100"/>
      <c r="O2590" s="130"/>
      <c r="P2590" s="130"/>
    </row>
    <row r="2591" spans="1:16">
      <c r="A2591" s="155"/>
      <c r="B2591" s="156"/>
      <c r="C2591" s="160"/>
      <c r="D2591" s="159"/>
      <c r="E2591" s="160"/>
      <c r="F2591" s="160"/>
      <c r="G2591" s="160"/>
      <c r="H2591" s="157"/>
      <c r="I2591" s="160"/>
      <c r="J2591" s="160"/>
      <c r="K2591" s="160"/>
      <c r="L2591" s="159"/>
      <c r="M2591" s="100"/>
      <c r="N2591" s="100"/>
      <c r="O2591" s="130"/>
      <c r="P2591" s="130"/>
    </row>
    <row r="2592" spans="1:16">
      <c r="A2592" s="155"/>
      <c r="B2592" s="156"/>
      <c r="C2592" s="160"/>
      <c r="D2592" s="159"/>
      <c r="E2592" s="160"/>
      <c r="F2592" s="160"/>
      <c r="G2592" s="160"/>
      <c r="H2592" s="157"/>
      <c r="I2592" s="157"/>
      <c r="J2592" s="160"/>
      <c r="K2592" s="157"/>
      <c r="L2592" s="159"/>
      <c r="M2592" s="100"/>
      <c r="N2592" s="100"/>
      <c r="O2592" s="130"/>
      <c r="P2592" s="130"/>
    </row>
    <row r="2593" spans="1:16">
      <c r="A2593" s="155"/>
      <c r="B2593" s="156"/>
      <c r="C2593" s="160"/>
      <c r="D2593" s="159"/>
      <c r="E2593" s="160"/>
      <c r="F2593" s="160"/>
      <c r="G2593" s="160"/>
      <c r="H2593" s="157"/>
      <c r="I2593" s="160"/>
      <c r="J2593" s="160"/>
      <c r="K2593" s="160"/>
      <c r="L2593" s="159"/>
      <c r="M2593" s="100"/>
      <c r="N2593" s="100"/>
      <c r="O2593" s="130"/>
      <c r="P2593" s="130"/>
    </row>
    <row r="2594" spans="1:16">
      <c r="A2594" s="155"/>
      <c r="B2594" s="156"/>
      <c r="C2594" s="160"/>
      <c r="D2594" s="159"/>
      <c r="E2594" s="160"/>
      <c r="F2594" s="160"/>
      <c r="G2594" s="160"/>
      <c r="H2594" s="157"/>
      <c r="I2594" s="157"/>
      <c r="J2594" s="157"/>
      <c r="K2594" s="157"/>
      <c r="L2594" s="159"/>
      <c r="M2594" s="99"/>
      <c r="N2594" s="99"/>
      <c r="O2594" s="129"/>
      <c r="P2594" s="129"/>
    </row>
    <row r="2595" spans="1:16">
      <c r="A2595" s="155"/>
      <c r="B2595" s="156"/>
      <c r="C2595" s="160"/>
      <c r="D2595" s="159"/>
      <c r="E2595" s="160"/>
      <c r="F2595" s="160"/>
      <c r="G2595" s="160"/>
      <c r="H2595" s="157"/>
      <c r="I2595" s="160"/>
      <c r="J2595" s="160"/>
      <c r="K2595" s="160"/>
      <c r="L2595" s="159"/>
      <c r="M2595" s="100"/>
      <c r="N2595" s="100"/>
      <c r="O2595" s="130"/>
      <c r="P2595" s="130"/>
    </row>
    <row r="2596" spans="1:16">
      <c r="A2596" s="155"/>
      <c r="B2596" s="156"/>
      <c r="C2596" s="160"/>
      <c r="D2596" s="159"/>
      <c r="E2596" s="160"/>
      <c r="F2596" s="160"/>
      <c r="G2596" s="160"/>
      <c r="H2596" s="157"/>
      <c r="I2596" s="160"/>
      <c r="J2596" s="160"/>
      <c r="K2596" s="157"/>
      <c r="L2596" s="159"/>
      <c r="M2596" s="100"/>
      <c r="N2596" s="100"/>
      <c r="O2596" s="130"/>
      <c r="P2596" s="130"/>
    </row>
    <row r="2597" spans="1:16">
      <c r="A2597" s="155"/>
      <c r="B2597" s="156"/>
      <c r="C2597" s="160"/>
      <c r="D2597" s="159"/>
      <c r="E2597" s="160"/>
      <c r="F2597" s="160"/>
      <c r="G2597" s="160"/>
      <c r="H2597" s="157"/>
      <c r="I2597" s="160"/>
      <c r="J2597" s="160"/>
      <c r="K2597" s="157"/>
      <c r="L2597" s="159"/>
      <c r="M2597" s="100"/>
      <c r="N2597" s="100"/>
      <c r="O2597" s="130"/>
      <c r="P2597" s="130"/>
    </row>
    <row r="2598" spans="1:16">
      <c r="A2598" s="155"/>
      <c r="B2598" s="156"/>
      <c r="C2598" s="160"/>
      <c r="D2598" s="159"/>
      <c r="E2598" s="160"/>
      <c r="F2598" s="160"/>
      <c r="G2598" s="160"/>
      <c r="H2598" s="157"/>
      <c r="I2598" s="157"/>
      <c r="J2598" s="160"/>
      <c r="K2598" s="157"/>
      <c r="L2598" s="159"/>
      <c r="M2598" s="100"/>
      <c r="N2598" s="100"/>
      <c r="O2598" s="130"/>
      <c r="P2598" s="130"/>
    </row>
    <row r="2599" spans="1:16">
      <c r="A2599" s="155"/>
      <c r="B2599" s="156"/>
      <c r="C2599" s="160"/>
      <c r="D2599" s="159"/>
      <c r="E2599" s="160"/>
      <c r="F2599" s="160"/>
      <c r="G2599" s="160"/>
      <c r="H2599" s="157"/>
      <c r="I2599" s="160"/>
      <c r="J2599" s="160"/>
      <c r="K2599" s="160"/>
      <c r="L2599" s="159"/>
      <c r="M2599" s="100"/>
      <c r="N2599" s="100"/>
      <c r="O2599" s="130"/>
      <c r="P2599" s="130"/>
    </row>
    <row r="2600" spans="1:16">
      <c r="A2600" s="155"/>
      <c r="B2600" s="156"/>
      <c r="C2600" s="160"/>
      <c r="D2600" s="159"/>
      <c r="E2600" s="160"/>
      <c r="F2600" s="160"/>
      <c r="G2600" s="160"/>
      <c r="H2600" s="157"/>
      <c r="I2600" s="157"/>
      <c r="J2600" s="160"/>
      <c r="K2600" s="160"/>
      <c r="L2600" s="159"/>
      <c r="M2600" s="100"/>
      <c r="N2600" s="100"/>
      <c r="O2600" s="130"/>
      <c r="P2600" s="130"/>
    </row>
    <row r="2601" spans="1:16">
      <c r="A2601" s="155"/>
      <c r="B2601" s="156"/>
      <c r="C2601" s="160"/>
      <c r="D2601" s="159"/>
      <c r="E2601" s="160"/>
      <c r="F2601" s="160"/>
      <c r="G2601" s="160"/>
      <c r="H2601" s="157"/>
      <c r="I2601" s="157"/>
      <c r="J2601" s="160"/>
      <c r="K2601" s="160"/>
      <c r="L2601" s="159"/>
      <c r="M2601" s="100"/>
      <c r="N2601" s="100"/>
      <c r="O2601" s="130"/>
      <c r="P2601" s="130"/>
    </row>
    <row r="2602" spans="1:16">
      <c r="A2602" s="155"/>
      <c r="B2602" s="156"/>
      <c r="C2602" s="160"/>
      <c r="D2602" s="159"/>
      <c r="E2602" s="160"/>
      <c r="F2602" s="160"/>
      <c r="G2602" s="160"/>
      <c r="H2602" s="157"/>
      <c r="I2602" s="157"/>
      <c r="J2602" s="157"/>
      <c r="K2602" s="157"/>
      <c r="L2602" s="159"/>
      <c r="M2602" s="100"/>
      <c r="N2602" s="100"/>
      <c r="O2602" s="130"/>
      <c r="P2602" s="130"/>
    </row>
    <row r="2603" spans="1:16">
      <c r="A2603" s="155"/>
      <c r="B2603" s="156"/>
      <c r="C2603" s="160"/>
      <c r="D2603" s="159"/>
      <c r="E2603" s="160"/>
      <c r="F2603" s="160"/>
      <c r="G2603" s="160"/>
      <c r="H2603" s="157"/>
      <c r="I2603" s="157"/>
      <c r="J2603" s="160"/>
      <c r="K2603" s="160"/>
      <c r="L2603" s="159"/>
      <c r="M2603" s="100"/>
      <c r="N2603" s="100"/>
      <c r="O2603" s="130"/>
      <c r="P2603" s="130"/>
    </row>
    <row r="2604" spans="1:16">
      <c r="A2604" s="155"/>
      <c r="B2604" s="156"/>
      <c r="C2604" s="160"/>
      <c r="D2604" s="159"/>
      <c r="E2604" s="160"/>
      <c r="F2604" s="160"/>
      <c r="G2604" s="160"/>
      <c r="H2604" s="157"/>
      <c r="I2604" s="160"/>
      <c r="J2604" s="160"/>
      <c r="K2604" s="160"/>
      <c r="L2604" s="159"/>
      <c r="M2604" s="100"/>
      <c r="N2604" s="100"/>
      <c r="O2604" s="130"/>
      <c r="P2604" s="130"/>
    </row>
    <row r="2605" spans="1:16">
      <c r="A2605" s="155"/>
      <c r="B2605" s="156"/>
      <c r="C2605" s="160"/>
      <c r="D2605" s="159"/>
      <c r="E2605" s="160"/>
      <c r="F2605" s="160"/>
      <c r="G2605" s="160"/>
      <c r="H2605" s="157"/>
      <c r="I2605" s="157"/>
      <c r="J2605" s="160"/>
      <c r="K2605" s="160"/>
      <c r="L2605" s="159"/>
      <c r="M2605" s="100"/>
      <c r="N2605" s="100"/>
      <c r="O2605" s="130"/>
      <c r="P2605" s="130"/>
    </row>
    <row r="2606" spans="1:16">
      <c r="A2606" s="155"/>
      <c r="B2606" s="156"/>
      <c r="C2606" s="160"/>
      <c r="D2606" s="159"/>
      <c r="E2606" s="160"/>
      <c r="F2606" s="160"/>
      <c r="G2606" s="160"/>
      <c r="H2606" s="157"/>
      <c r="I2606" s="160"/>
      <c r="J2606" s="160"/>
      <c r="K2606" s="160"/>
      <c r="L2606" s="159"/>
      <c r="M2606" s="100"/>
      <c r="N2606" s="100"/>
      <c r="O2606" s="130"/>
      <c r="P2606" s="130"/>
    </row>
    <row r="2607" spans="1:16">
      <c r="A2607" s="155"/>
      <c r="B2607" s="156"/>
      <c r="C2607" s="160"/>
      <c r="D2607" s="159"/>
      <c r="E2607" s="160"/>
      <c r="F2607" s="160"/>
      <c r="G2607" s="160"/>
      <c r="H2607" s="157"/>
      <c r="I2607" s="157"/>
      <c r="J2607" s="160"/>
      <c r="K2607" s="160"/>
      <c r="L2607" s="159"/>
      <c r="M2607" s="100"/>
      <c r="N2607" s="100"/>
      <c r="O2607" s="130"/>
      <c r="P2607" s="130"/>
    </row>
    <row r="2608" spans="1:16">
      <c r="A2608" s="155"/>
      <c r="B2608" s="156"/>
      <c r="C2608" s="160"/>
      <c r="D2608" s="159"/>
      <c r="E2608" s="160"/>
      <c r="F2608" s="160"/>
      <c r="G2608" s="160"/>
      <c r="H2608" s="157"/>
      <c r="I2608" s="157"/>
      <c r="J2608" s="160"/>
      <c r="K2608" s="160"/>
      <c r="L2608" s="159"/>
      <c r="M2608" s="100"/>
      <c r="N2608" s="100"/>
      <c r="O2608" s="130"/>
      <c r="P2608" s="130"/>
    </row>
    <row r="2609" spans="1:16">
      <c r="A2609" s="155"/>
      <c r="B2609" s="156"/>
      <c r="C2609" s="160"/>
      <c r="D2609" s="159"/>
      <c r="E2609" s="160"/>
      <c r="F2609" s="160"/>
      <c r="G2609" s="160"/>
      <c r="H2609" s="157"/>
      <c r="I2609" s="160"/>
      <c r="J2609" s="160"/>
      <c r="K2609" s="160"/>
      <c r="L2609" s="159"/>
      <c r="M2609" s="100"/>
      <c r="N2609" s="100"/>
      <c r="O2609" s="130"/>
      <c r="P2609" s="130"/>
    </row>
    <row r="2610" spans="1:16">
      <c r="A2610" s="155"/>
      <c r="B2610" s="156"/>
      <c r="C2610" s="160"/>
      <c r="D2610" s="159"/>
      <c r="E2610" s="160"/>
      <c r="F2610" s="160"/>
      <c r="G2610" s="160"/>
      <c r="H2610" s="157"/>
      <c r="I2610" s="157"/>
      <c r="J2610" s="157"/>
      <c r="K2610" s="157"/>
      <c r="L2610" s="159"/>
      <c r="M2610" s="100"/>
      <c r="N2610" s="100"/>
      <c r="O2610" s="130"/>
      <c r="P2610" s="130"/>
    </row>
    <row r="2611" spans="1:16">
      <c r="A2611" s="155"/>
      <c r="B2611" s="156"/>
      <c r="C2611" s="160"/>
      <c r="D2611" s="159"/>
      <c r="E2611" s="160"/>
      <c r="F2611" s="160"/>
      <c r="G2611" s="160"/>
      <c r="H2611" s="157"/>
      <c r="I2611" s="160"/>
      <c r="J2611" s="157"/>
      <c r="K2611" s="157"/>
      <c r="L2611" s="159"/>
      <c r="M2611" s="100"/>
      <c r="N2611" s="100"/>
      <c r="O2611" s="130"/>
      <c r="P2611" s="130"/>
    </row>
    <row r="2612" spans="1:16">
      <c r="A2612" s="155"/>
      <c r="B2612" s="156"/>
      <c r="C2612" s="160"/>
      <c r="D2612" s="159"/>
      <c r="E2612" s="160"/>
      <c r="F2612" s="160"/>
      <c r="G2612" s="160"/>
      <c r="H2612" s="157"/>
      <c r="I2612" s="160"/>
      <c r="J2612" s="157"/>
      <c r="K2612" s="157"/>
      <c r="L2612" s="159"/>
      <c r="M2612" s="100"/>
      <c r="N2612" s="100"/>
      <c r="O2612" s="130"/>
      <c r="P2612" s="130"/>
    </row>
    <row r="2613" spans="1:16">
      <c r="A2613" s="155"/>
      <c r="B2613" s="156"/>
      <c r="C2613" s="160"/>
      <c r="D2613" s="159"/>
      <c r="E2613" s="160"/>
      <c r="F2613" s="160"/>
      <c r="G2613" s="160"/>
      <c r="H2613" s="157"/>
      <c r="I2613" s="157"/>
      <c r="J2613" s="160"/>
      <c r="K2613" s="160"/>
      <c r="L2613" s="159"/>
      <c r="M2613" s="100"/>
      <c r="N2613" s="100"/>
      <c r="O2613" s="130"/>
      <c r="P2613" s="130"/>
    </row>
    <row r="2614" spans="1:16">
      <c r="A2614" s="155"/>
      <c r="B2614" s="156"/>
      <c r="C2614" s="160"/>
      <c r="D2614" s="159"/>
      <c r="E2614" s="160"/>
      <c r="F2614" s="160"/>
      <c r="G2614" s="160"/>
      <c r="H2614" s="157"/>
      <c r="I2614" s="160"/>
      <c r="J2614" s="157"/>
      <c r="K2614" s="157"/>
      <c r="L2614" s="159"/>
      <c r="M2614" s="100"/>
      <c r="N2614" s="100"/>
      <c r="O2614" s="130"/>
      <c r="P2614" s="130"/>
    </row>
    <row r="2615" spans="1:16">
      <c r="A2615" s="155"/>
      <c r="B2615" s="156"/>
      <c r="C2615" s="160"/>
      <c r="D2615" s="159"/>
      <c r="E2615" s="160"/>
      <c r="F2615" s="160"/>
      <c r="G2615" s="160"/>
      <c r="H2615" s="157"/>
      <c r="I2615" s="160"/>
      <c r="J2615" s="160"/>
      <c r="K2615" s="160"/>
      <c r="L2615" s="159"/>
      <c r="M2615" s="100"/>
      <c r="N2615" s="100"/>
      <c r="O2615" s="130"/>
      <c r="P2615" s="130"/>
    </row>
    <row r="2616" spans="1:16">
      <c r="A2616" s="155"/>
      <c r="B2616" s="156"/>
      <c r="C2616" s="160"/>
      <c r="D2616" s="159"/>
      <c r="E2616" s="160"/>
      <c r="F2616" s="160"/>
      <c r="G2616" s="160"/>
      <c r="H2616" s="157"/>
      <c r="I2616" s="160"/>
      <c r="J2616" s="157"/>
      <c r="K2616" s="157"/>
      <c r="L2616" s="159"/>
      <c r="M2616" s="100"/>
      <c r="N2616" s="100"/>
      <c r="O2616" s="130"/>
      <c r="P2616" s="130"/>
    </row>
    <row r="2617" spans="1:16">
      <c r="A2617" s="155"/>
      <c r="B2617" s="156"/>
      <c r="C2617" s="160"/>
      <c r="D2617" s="159"/>
      <c r="E2617" s="160"/>
      <c r="F2617" s="160"/>
      <c r="G2617" s="160"/>
      <c r="H2617" s="157"/>
      <c r="I2617" s="157"/>
      <c r="J2617" s="157"/>
      <c r="K2617" s="157"/>
      <c r="L2617" s="159"/>
      <c r="M2617" s="100"/>
      <c r="N2617" s="100"/>
      <c r="O2617" s="130"/>
      <c r="P2617" s="130"/>
    </row>
    <row r="2618" spans="1:16">
      <c r="A2618" s="155"/>
      <c r="B2618" s="156"/>
      <c r="C2618" s="160"/>
      <c r="D2618" s="159"/>
      <c r="E2618" s="160"/>
      <c r="F2618" s="160"/>
      <c r="G2618" s="160"/>
      <c r="H2618" s="157"/>
      <c r="I2618" s="157"/>
      <c r="J2618" s="157"/>
      <c r="K2618" s="160"/>
      <c r="L2618" s="159"/>
      <c r="M2618" s="100"/>
      <c r="N2618" s="100"/>
      <c r="O2618" s="130"/>
      <c r="P2618" s="130"/>
    </row>
    <row r="2619" spans="1:16">
      <c r="A2619" s="155"/>
      <c r="B2619" s="156"/>
      <c r="C2619" s="160"/>
      <c r="D2619" s="159"/>
      <c r="E2619" s="160"/>
      <c r="F2619" s="160"/>
      <c r="G2619" s="160"/>
      <c r="H2619" s="157"/>
      <c r="I2619" s="157"/>
      <c r="J2619" s="157"/>
      <c r="K2619" s="160"/>
      <c r="L2619" s="159"/>
      <c r="M2619" s="100"/>
      <c r="N2619" s="100"/>
      <c r="O2619" s="130"/>
      <c r="P2619" s="130"/>
    </row>
    <row r="2620" spans="1:16">
      <c r="A2620" s="155"/>
      <c r="B2620" s="156"/>
      <c r="C2620" s="160"/>
      <c r="D2620" s="159"/>
      <c r="E2620" s="160"/>
      <c r="F2620" s="160"/>
      <c r="G2620" s="160"/>
      <c r="H2620" s="157"/>
      <c r="I2620" s="157"/>
      <c r="J2620" s="157"/>
      <c r="K2620" s="157"/>
      <c r="L2620" s="159"/>
      <c r="M2620" s="100"/>
      <c r="N2620" s="100"/>
      <c r="O2620" s="130"/>
      <c r="P2620" s="130"/>
    </row>
    <row r="2621" spans="1:16">
      <c r="A2621" s="155"/>
      <c r="B2621" s="156"/>
      <c r="C2621" s="160"/>
      <c r="D2621" s="159"/>
      <c r="E2621" s="160"/>
      <c r="F2621" s="160"/>
      <c r="G2621" s="160"/>
      <c r="H2621" s="157"/>
      <c r="I2621" s="157"/>
      <c r="J2621" s="157"/>
      <c r="K2621" s="157"/>
      <c r="L2621" s="159"/>
      <c r="M2621" s="100"/>
      <c r="N2621" s="100"/>
      <c r="O2621" s="130"/>
      <c r="P2621" s="130"/>
    </row>
    <row r="2622" spans="1:16">
      <c r="A2622" s="155"/>
      <c r="B2622" s="156"/>
      <c r="C2622" s="160"/>
      <c r="D2622" s="159"/>
      <c r="E2622" s="157"/>
      <c r="F2622" s="157"/>
      <c r="G2622" s="160"/>
      <c r="H2622" s="157"/>
      <c r="I2622" s="157"/>
      <c r="J2622" s="157"/>
      <c r="K2622" s="157"/>
      <c r="L2622" s="159"/>
      <c r="M2622" s="100"/>
      <c r="N2622" s="100"/>
      <c r="O2622" s="130"/>
      <c r="P2622" s="130"/>
    </row>
    <row r="2623" spans="1:16">
      <c r="A2623" s="155"/>
      <c r="B2623" s="156"/>
      <c r="C2623" s="160"/>
      <c r="D2623" s="159"/>
      <c r="E2623" s="157"/>
      <c r="F2623" s="157"/>
      <c r="G2623" s="160"/>
      <c r="H2623" s="157"/>
      <c r="I2623" s="157"/>
      <c r="J2623" s="157"/>
      <c r="K2623" s="157"/>
      <c r="L2623" s="159"/>
      <c r="M2623" s="100"/>
      <c r="N2623" s="100"/>
      <c r="O2623" s="130"/>
      <c r="P2623" s="130"/>
    </row>
    <row r="2624" spans="1:16">
      <c r="A2624" s="155"/>
      <c r="B2624" s="156"/>
      <c r="C2624" s="160"/>
      <c r="D2624" s="159"/>
      <c r="E2624" s="157"/>
      <c r="F2624" s="157"/>
      <c r="G2624" s="160"/>
      <c r="H2624" s="157"/>
      <c r="I2624" s="157"/>
      <c r="J2624" s="157"/>
      <c r="K2624" s="157"/>
      <c r="L2624" s="159"/>
      <c r="M2624" s="100"/>
      <c r="N2624" s="100"/>
      <c r="O2624" s="130"/>
      <c r="P2624" s="130"/>
    </row>
    <row r="2625" spans="1:16">
      <c r="A2625" s="155"/>
      <c r="B2625" s="156"/>
      <c r="C2625" s="160"/>
      <c r="D2625" s="159"/>
      <c r="E2625" s="157"/>
      <c r="F2625" s="157"/>
      <c r="G2625" s="160"/>
      <c r="H2625" s="157"/>
      <c r="I2625" s="160"/>
      <c r="J2625" s="157"/>
      <c r="K2625" s="157"/>
      <c r="L2625" s="159"/>
      <c r="M2625" s="100"/>
      <c r="N2625" s="100"/>
      <c r="O2625" s="130"/>
      <c r="P2625" s="130"/>
    </row>
    <row r="2626" spans="1:16">
      <c r="A2626" s="155"/>
      <c r="B2626" s="156"/>
      <c r="C2626" s="160"/>
      <c r="D2626" s="159"/>
      <c r="E2626" s="157"/>
      <c r="F2626" s="160"/>
      <c r="G2626" s="160"/>
      <c r="H2626" s="157"/>
      <c r="I2626" s="157"/>
      <c r="J2626" s="157"/>
      <c r="K2626" s="157"/>
      <c r="L2626" s="159"/>
      <c r="M2626" s="100"/>
      <c r="N2626" s="100"/>
      <c r="O2626" s="130"/>
      <c r="P2626" s="130"/>
    </row>
    <row r="2627" spans="1:16">
      <c r="A2627" s="155"/>
      <c r="B2627" s="156"/>
      <c r="C2627" s="160"/>
      <c r="D2627" s="159"/>
      <c r="E2627" s="157"/>
      <c r="F2627" s="157"/>
      <c r="G2627" s="160"/>
      <c r="H2627" s="157"/>
      <c r="I2627" s="157"/>
      <c r="J2627" s="157"/>
      <c r="K2627" s="157"/>
      <c r="L2627" s="159"/>
      <c r="M2627" s="100"/>
      <c r="N2627" s="100"/>
      <c r="O2627" s="130"/>
      <c r="P2627" s="130"/>
    </row>
    <row r="2628" spans="1:16">
      <c r="A2628" s="155"/>
      <c r="B2628" s="156"/>
      <c r="C2628" s="160"/>
      <c r="D2628" s="159"/>
      <c r="E2628" s="157"/>
      <c r="F2628" s="157"/>
      <c r="G2628" s="160"/>
      <c r="H2628" s="157"/>
      <c r="I2628" s="157"/>
      <c r="J2628" s="157"/>
      <c r="K2628" s="157"/>
      <c r="L2628" s="159"/>
      <c r="M2628" s="100"/>
      <c r="N2628" s="100"/>
      <c r="O2628" s="130"/>
      <c r="P2628" s="130"/>
    </row>
    <row r="2629" spans="1:16">
      <c r="A2629" s="155"/>
      <c r="B2629" s="156"/>
      <c r="C2629" s="160"/>
      <c r="D2629" s="159"/>
      <c r="E2629" s="157"/>
      <c r="F2629" s="157"/>
      <c r="G2629" s="160"/>
      <c r="H2629" s="157"/>
      <c r="I2629" s="157"/>
      <c r="J2629" s="157"/>
      <c r="K2629" s="157"/>
      <c r="L2629" s="159"/>
      <c r="M2629" s="100"/>
      <c r="N2629" s="100"/>
      <c r="O2629" s="130"/>
      <c r="P2629" s="130"/>
    </row>
    <row r="2630" spans="1:16">
      <c r="A2630" s="155"/>
      <c r="B2630" s="156"/>
      <c r="C2630" s="160"/>
      <c r="D2630" s="159"/>
      <c r="E2630" s="157"/>
      <c r="F2630" s="157"/>
      <c r="G2630" s="160"/>
      <c r="H2630" s="157"/>
      <c r="I2630" s="157"/>
      <c r="J2630" s="157"/>
      <c r="K2630" s="157"/>
      <c r="L2630" s="159"/>
      <c r="M2630" s="99"/>
      <c r="N2630" s="99"/>
      <c r="O2630" s="129"/>
      <c r="P2630" s="129"/>
    </row>
    <row r="2631" spans="1:16">
      <c r="A2631" s="155"/>
      <c r="B2631" s="156"/>
      <c r="C2631" s="160"/>
      <c r="D2631" s="159"/>
      <c r="E2631" s="157"/>
      <c r="F2631" s="160"/>
      <c r="G2631" s="160"/>
      <c r="H2631" s="157"/>
      <c r="I2631" s="157"/>
      <c r="J2631" s="157"/>
      <c r="K2631" s="157"/>
      <c r="L2631" s="159"/>
      <c r="M2631" s="100"/>
      <c r="N2631" s="100"/>
      <c r="O2631" s="130"/>
      <c r="P2631" s="130"/>
    </row>
    <row r="2632" spans="1:16">
      <c r="A2632" s="155"/>
      <c r="B2632" s="156"/>
      <c r="C2632" s="160"/>
      <c r="D2632" s="159"/>
      <c r="E2632" s="157"/>
      <c r="F2632" s="160"/>
      <c r="G2632" s="160"/>
      <c r="H2632" s="157"/>
      <c r="I2632" s="157"/>
      <c r="J2632" s="157"/>
      <c r="K2632" s="157"/>
      <c r="L2632" s="159"/>
      <c r="M2632" s="100"/>
      <c r="N2632" s="100"/>
      <c r="O2632" s="130"/>
      <c r="P2632" s="130"/>
    </row>
    <row r="2633" spans="1:16">
      <c r="A2633" s="155"/>
      <c r="B2633" s="156"/>
      <c r="C2633" s="160"/>
      <c r="D2633" s="159"/>
      <c r="E2633" s="157"/>
      <c r="F2633" s="160"/>
      <c r="G2633" s="160"/>
      <c r="H2633" s="157"/>
      <c r="I2633" s="157"/>
      <c r="J2633" s="157"/>
      <c r="K2633" s="157"/>
      <c r="L2633" s="159"/>
      <c r="M2633" s="100"/>
      <c r="N2633" s="100"/>
      <c r="O2633" s="130"/>
      <c r="P2633" s="130"/>
    </row>
    <row r="2634" spans="1:16">
      <c r="A2634" s="155"/>
      <c r="B2634" s="156"/>
      <c r="C2634" s="160"/>
      <c r="D2634" s="159"/>
      <c r="E2634" s="157"/>
      <c r="F2634" s="160"/>
      <c r="G2634" s="160"/>
      <c r="H2634" s="157"/>
      <c r="I2634" s="157"/>
      <c r="J2634" s="157"/>
      <c r="K2634" s="157"/>
      <c r="L2634" s="159"/>
      <c r="M2634" s="100"/>
      <c r="N2634" s="100"/>
      <c r="O2634" s="130"/>
      <c r="P2634" s="130"/>
    </row>
    <row r="2635" spans="1:16">
      <c r="A2635" s="155"/>
      <c r="B2635" s="156"/>
      <c r="C2635" s="160"/>
      <c r="D2635" s="159"/>
      <c r="E2635" s="157"/>
      <c r="F2635" s="160"/>
      <c r="G2635" s="160"/>
      <c r="H2635" s="157"/>
      <c r="I2635" s="160"/>
      <c r="J2635" s="157"/>
      <c r="K2635" s="157"/>
      <c r="L2635" s="159"/>
      <c r="M2635" s="100"/>
      <c r="N2635" s="100"/>
      <c r="O2635" s="130"/>
      <c r="P2635" s="130"/>
    </row>
    <row r="2636" spans="1:16">
      <c r="A2636" s="155"/>
      <c r="B2636" s="156"/>
      <c r="C2636" s="160"/>
      <c r="D2636" s="159"/>
      <c r="E2636" s="157"/>
      <c r="F2636" s="160"/>
      <c r="G2636" s="160"/>
      <c r="H2636" s="157"/>
      <c r="I2636" s="157"/>
      <c r="J2636" s="157"/>
      <c r="K2636" s="157"/>
      <c r="L2636" s="159"/>
      <c r="M2636" s="100"/>
      <c r="N2636" s="100"/>
      <c r="O2636" s="130"/>
      <c r="P2636" s="130"/>
    </row>
    <row r="2637" spans="1:16">
      <c r="A2637" s="155"/>
      <c r="B2637" s="156"/>
      <c r="C2637" s="160"/>
      <c r="D2637" s="159"/>
      <c r="E2637" s="157"/>
      <c r="F2637" s="160"/>
      <c r="G2637" s="160"/>
      <c r="H2637" s="157"/>
      <c r="I2637" s="160"/>
      <c r="J2637" s="157"/>
      <c r="K2637" s="157"/>
      <c r="L2637" s="159"/>
      <c r="M2637" s="100"/>
      <c r="N2637" s="100"/>
      <c r="O2637" s="130"/>
      <c r="P2637" s="130"/>
    </row>
    <row r="2638" spans="1:16">
      <c r="A2638" s="155"/>
      <c r="B2638" s="156"/>
      <c r="C2638" s="160"/>
      <c r="D2638" s="159"/>
      <c r="E2638" s="157"/>
      <c r="F2638" s="160"/>
      <c r="G2638" s="160"/>
      <c r="H2638" s="157"/>
      <c r="I2638" s="160"/>
      <c r="J2638" s="157"/>
      <c r="K2638" s="157"/>
      <c r="L2638" s="159"/>
      <c r="M2638" s="100"/>
      <c r="N2638" s="100"/>
      <c r="O2638" s="130"/>
      <c r="P2638" s="130"/>
    </row>
    <row r="2639" spans="1:16">
      <c r="A2639" s="155"/>
      <c r="B2639" s="156"/>
      <c r="C2639" s="160"/>
      <c r="D2639" s="159"/>
      <c r="E2639" s="160"/>
      <c r="F2639" s="160"/>
      <c r="G2639" s="160"/>
      <c r="H2639" s="157"/>
      <c r="I2639" s="160"/>
      <c r="J2639" s="157"/>
      <c r="K2639" s="157"/>
      <c r="L2639" s="159"/>
      <c r="M2639" s="100"/>
      <c r="N2639" s="100"/>
      <c r="O2639" s="130"/>
      <c r="P2639" s="130"/>
    </row>
    <row r="2640" spans="1:16">
      <c r="A2640" s="155"/>
      <c r="B2640" s="156"/>
      <c r="C2640" s="160"/>
      <c r="D2640" s="159"/>
      <c r="E2640" s="160"/>
      <c r="F2640" s="160"/>
      <c r="G2640" s="160"/>
      <c r="H2640" s="157"/>
      <c r="I2640" s="160"/>
      <c r="J2640" s="157"/>
      <c r="K2640" s="157"/>
      <c r="L2640" s="159"/>
      <c r="M2640" s="100"/>
      <c r="N2640" s="100"/>
      <c r="O2640" s="130"/>
      <c r="P2640" s="130"/>
    </row>
    <row r="2641" spans="1:16">
      <c r="A2641" s="155"/>
      <c r="B2641" s="156"/>
      <c r="C2641" s="160"/>
      <c r="D2641" s="159"/>
      <c r="E2641" s="160"/>
      <c r="F2641" s="160"/>
      <c r="G2641" s="160"/>
      <c r="H2641" s="157"/>
      <c r="I2641" s="160"/>
      <c r="J2641" s="157"/>
      <c r="K2641" s="157"/>
      <c r="L2641" s="159"/>
      <c r="M2641" s="100"/>
      <c r="N2641" s="100"/>
      <c r="O2641" s="130"/>
      <c r="P2641" s="130"/>
    </row>
    <row r="2642" spans="1:16">
      <c r="A2642" s="155"/>
      <c r="B2642" s="156"/>
      <c r="C2642" s="160"/>
      <c r="D2642" s="159"/>
      <c r="E2642" s="160"/>
      <c r="F2642" s="160"/>
      <c r="G2642" s="160"/>
      <c r="H2642" s="157"/>
      <c r="I2642" s="160"/>
      <c r="J2642" s="157"/>
      <c r="K2642" s="157"/>
      <c r="L2642" s="159"/>
      <c r="M2642" s="100"/>
      <c r="N2642" s="100"/>
      <c r="O2642" s="130"/>
      <c r="P2642" s="130"/>
    </row>
    <row r="2643" spans="1:16">
      <c r="A2643" s="155"/>
      <c r="B2643" s="156"/>
      <c r="C2643" s="160"/>
      <c r="D2643" s="159"/>
      <c r="E2643" s="160"/>
      <c r="F2643" s="160"/>
      <c r="G2643" s="160"/>
      <c r="H2643" s="157"/>
      <c r="I2643" s="160"/>
      <c r="J2643" s="157"/>
      <c r="K2643" s="157"/>
      <c r="L2643" s="159"/>
      <c r="M2643" s="100"/>
      <c r="N2643" s="100"/>
      <c r="O2643" s="130"/>
      <c r="P2643" s="130"/>
    </row>
    <row r="2644" spans="1:16">
      <c r="A2644" s="155"/>
      <c r="B2644" s="156"/>
      <c r="C2644" s="160"/>
      <c r="D2644" s="159"/>
      <c r="E2644" s="160"/>
      <c r="F2644" s="160"/>
      <c r="G2644" s="160"/>
      <c r="H2644" s="157"/>
      <c r="I2644" s="157"/>
      <c r="J2644" s="160"/>
      <c r="K2644" s="160"/>
      <c r="L2644" s="159"/>
      <c r="M2644" s="100"/>
      <c r="N2644" s="100"/>
      <c r="O2644" s="130"/>
      <c r="P2644" s="130"/>
    </row>
    <row r="2645" spans="1:16">
      <c r="A2645" s="155"/>
      <c r="B2645" s="156"/>
      <c r="C2645" s="160"/>
      <c r="D2645" s="159"/>
      <c r="E2645" s="160"/>
      <c r="F2645" s="160"/>
      <c r="G2645" s="160"/>
      <c r="H2645" s="157"/>
      <c r="I2645" s="160"/>
      <c r="J2645" s="160"/>
      <c r="K2645" s="160"/>
      <c r="L2645" s="159"/>
      <c r="M2645" s="100"/>
      <c r="N2645" s="100"/>
      <c r="O2645" s="130"/>
      <c r="P2645" s="130"/>
    </row>
    <row r="2646" spans="1:16">
      <c r="A2646" s="155"/>
      <c r="B2646" s="156"/>
      <c r="C2646" s="160"/>
      <c r="D2646" s="159"/>
      <c r="E2646" s="160"/>
      <c r="F2646" s="160"/>
      <c r="G2646" s="160"/>
      <c r="H2646" s="157"/>
      <c r="I2646" s="157"/>
      <c r="J2646" s="160"/>
      <c r="K2646" s="160"/>
      <c r="L2646" s="159"/>
      <c r="M2646" s="100"/>
      <c r="N2646" s="100"/>
      <c r="O2646" s="130"/>
      <c r="P2646" s="130"/>
    </row>
    <row r="2647" spans="1:16">
      <c r="A2647" s="155"/>
      <c r="B2647" s="156"/>
      <c r="C2647" s="160"/>
      <c r="D2647" s="159"/>
      <c r="E2647" s="160"/>
      <c r="F2647" s="160"/>
      <c r="G2647" s="160"/>
      <c r="H2647" s="157"/>
      <c r="I2647" s="157"/>
      <c r="J2647" s="157"/>
      <c r="K2647" s="157"/>
      <c r="L2647" s="159"/>
      <c r="M2647" s="100"/>
      <c r="N2647" s="100"/>
      <c r="O2647" s="130"/>
      <c r="P2647" s="130"/>
    </row>
    <row r="2648" spans="1:16">
      <c r="A2648" s="155"/>
      <c r="B2648" s="156"/>
      <c r="C2648" s="160"/>
      <c r="D2648" s="159"/>
      <c r="E2648" s="160"/>
      <c r="F2648" s="160"/>
      <c r="G2648" s="160"/>
      <c r="H2648" s="157"/>
      <c r="I2648" s="157"/>
      <c r="J2648" s="160"/>
      <c r="K2648" s="160"/>
      <c r="L2648" s="159"/>
      <c r="M2648" s="100"/>
      <c r="N2648" s="100"/>
      <c r="O2648" s="130"/>
      <c r="P2648" s="130"/>
    </row>
    <row r="2649" spans="1:16">
      <c r="A2649" s="155"/>
      <c r="B2649" s="156"/>
      <c r="C2649" s="160"/>
      <c r="D2649" s="159"/>
      <c r="E2649" s="160"/>
      <c r="F2649" s="160"/>
      <c r="G2649" s="160"/>
      <c r="H2649" s="157"/>
      <c r="I2649" s="157"/>
      <c r="J2649" s="160"/>
      <c r="K2649" s="160"/>
      <c r="L2649" s="159"/>
      <c r="M2649" s="100"/>
      <c r="N2649" s="100"/>
      <c r="O2649" s="130"/>
      <c r="P2649" s="130"/>
    </row>
    <row r="2650" spans="1:16">
      <c r="A2650" s="155"/>
      <c r="B2650" s="156"/>
      <c r="C2650" s="160"/>
      <c r="D2650" s="159"/>
      <c r="E2650" s="160"/>
      <c r="F2650" s="160"/>
      <c r="G2650" s="160"/>
      <c r="H2650" s="157"/>
      <c r="I2650" s="160"/>
      <c r="J2650" s="160"/>
      <c r="K2650" s="160"/>
      <c r="L2650" s="159"/>
      <c r="M2650" s="100"/>
      <c r="N2650" s="100"/>
      <c r="O2650" s="130"/>
      <c r="P2650" s="130"/>
    </row>
    <row r="2651" spans="1:16">
      <c r="A2651" s="155"/>
      <c r="B2651" s="156"/>
      <c r="C2651" s="160"/>
      <c r="D2651" s="159"/>
      <c r="E2651" s="160"/>
      <c r="F2651" s="160"/>
      <c r="G2651" s="160"/>
      <c r="H2651" s="157"/>
      <c r="I2651" s="160"/>
      <c r="J2651" s="160"/>
      <c r="K2651" s="160"/>
      <c r="L2651" s="159"/>
      <c r="M2651" s="100"/>
      <c r="N2651" s="100"/>
      <c r="O2651" s="130"/>
      <c r="P2651" s="130"/>
    </row>
    <row r="2652" spans="1:16">
      <c r="A2652" s="155"/>
      <c r="B2652" s="156"/>
      <c r="C2652" s="160"/>
      <c r="D2652" s="159"/>
      <c r="E2652" s="160"/>
      <c r="F2652" s="160"/>
      <c r="G2652" s="160"/>
      <c r="H2652" s="157"/>
      <c r="I2652" s="157"/>
      <c r="J2652" s="160"/>
      <c r="K2652" s="160"/>
      <c r="L2652" s="159"/>
      <c r="M2652" s="100"/>
      <c r="N2652" s="100"/>
      <c r="O2652" s="130"/>
      <c r="P2652" s="130"/>
    </row>
    <row r="2653" spans="1:16">
      <c r="A2653" s="155"/>
      <c r="B2653" s="156"/>
      <c r="C2653" s="160"/>
      <c r="D2653" s="159"/>
      <c r="E2653" s="160"/>
      <c r="F2653" s="160"/>
      <c r="G2653" s="160"/>
      <c r="H2653" s="157"/>
      <c r="I2653" s="157"/>
      <c r="J2653" s="160"/>
      <c r="K2653" s="160"/>
      <c r="L2653" s="159"/>
      <c r="M2653" s="100"/>
      <c r="N2653" s="100"/>
      <c r="O2653" s="130"/>
      <c r="P2653" s="130"/>
    </row>
    <row r="2654" spans="1:16">
      <c r="A2654" s="155"/>
      <c r="B2654" s="156"/>
      <c r="C2654" s="160"/>
      <c r="D2654" s="159"/>
      <c r="E2654" s="160"/>
      <c r="F2654" s="160"/>
      <c r="G2654" s="160"/>
      <c r="H2654" s="157"/>
      <c r="I2654" s="157"/>
      <c r="J2654" s="160"/>
      <c r="K2654" s="160"/>
      <c r="L2654" s="159"/>
      <c r="M2654" s="100"/>
      <c r="N2654" s="100"/>
      <c r="O2654" s="130"/>
      <c r="P2654" s="130"/>
    </row>
    <row r="2655" spans="1:16">
      <c r="A2655" s="155"/>
      <c r="B2655" s="156"/>
      <c r="C2655" s="160"/>
      <c r="D2655" s="159"/>
      <c r="E2655" s="160"/>
      <c r="F2655" s="160"/>
      <c r="G2655" s="160"/>
      <c r="H2655" s="157"/>
      <c r="I2655" s="157"/>
      <c r="J2655" s="160"/>
      <c r="K2655" s="160"/>
      <c r="L2655" s="159"/>
      <c r="M2655" s="100"/>
      <c r="N2655" s="100"/>
      <c r="O2655" s="130"/>
      <c r="P2655" s="130"/>
    </row>
    <row r="2656" spans="1:16">
      <c r="A2656" s="155"/>
      <c r="B2656" s="156"/>
      <c r="C2656" s="160"/>
      <c r="D2656" s="159"/>
      <c r="E2656" s="160"/>
      <c r="F2656" s="160"/>
      <c r="G2656" s="160"/>
      <c r="H2656" s="157"/>
      <c r="I2656" s="157"/>
      <c r="J2656" s="160"/>
      <c r="K2656" s="160"/>
      <c r="L2656" s="159"/>
      <c r="M2656" s="99"/>
      <c r="N2656" s="99"/>
      <c r="O2656" s="129"/>
      <c r="P2656" s="129"/>
    </row>
    <row r="2657" spans="1:16">
      <c r="A2657" s="155"/>
      <c r="B2657" s="156"/>
      <c r="C2657" s="160"/>
      <c r="D2657" s="159"/>
      <c r="E2657" s="160"/>
      <c r="F2657" s="160"/>
      <c r="G2657" s="160"/>
      <c r="H2657" s="157"/>
      <c r="I2657" s="157"/>
      <c r="J2657" s="160"/>
      <c r="K2657" s="160"/>
      <c r="L2657" s="159"/>
      <c r="M2657" s="100"/>
      <c r="N2657" s="100"/>
      <c r="O2657" s="130"/>
      <c r="P2657" s="130"/>
    </row>
    <row r="2658" spans="1:16">
      <c r="A2658" s="155"/>
      <c r="B2658" s="156"/>
      <c r="C2658" s="160"/>
      <c r="D2658" s="159"/>
      <c r="E2658" s="160"/>
      <c r="F2658" s="160"/>
      <c r="G2658" s="160"/>
      <c r="H2658" s="157"/>
      <c r="I2658" s="160"/>
      <c r="J2658" s="160"/>
      <c r="K2658" s="160"/>
      <c r="L2658" s="159"/>
      <c r="M2658" s="100"/>
      <c r="N2658" s="100"/>
      <c r="O2658" s="130"/>
      <c r="P2658" s="130"/>
    </row>
    <row r="2659" spans="1:16">
      <c r="A2659" s="155"/>
      <c r="B2659" s="156"/>
      <c r="C2659" s="160"/>
      <c r="D2659" s="159"/>
      <c r="E2659" s="160"/>
      <c r="F2659" s="160"/>
      <c r="G2659" s="160"/>
      <c r="H2659" s="157"/>
      <c r="I2659" s="157"/>
      <c r="J2659" s="160"/>
      <c r="K2659" s="160"/>
      <c r="L2659" s="159"/>
      <c r="M2659" s="100"/>
      <c r="N2659" s="100"/>
      <c r="O2659" s="130"/>
      <c r="P2659" s="130"/>
    </row>
    <row r="2660" spans="1:16">
      <c r="A2660" s="155"/>
      <c r="B2660" s="156"/>
      <c r="C2660" s="160"/>
      <c r="D2660" s="159"/>
      <c r="E2660" s="160"/>
      <c r="F2660" s="160"/>
      <c r="G2660" s="160"/>
      <c r="H2660" s="157"/>
      <c r="I2660" s="157"/>
      <c r="J2660" s="160"/>
      <c r="K2660" s="160"/>
      <c r="L2660" s="159"/>
      <c r="M2660" s="100"/>
      <c r="N2660" s="100"/>
      <c r="O2660" s="130"/>
      <c r="P2660" s="130"/>
    </row>
    <row r="2661" spans="1:16">
      <c r="A2661" s="155"/>
      <c r="B2661" s="156"/>
      <c r="C2661" s="160"/>
      <c r="D2661" s="159"/>
      <c r="E2661" s="160"/>
      <c r="F2661" s="160"/>
      <c r="G2661" s="160"/>
      <c r="H2661" s="157"/>
      <c r="I2661" s="157"/>
      <c r="J2661" s="160"/>
      <c r="K2661" s="160"/>
      <c r="L2661" s="159"/>
      <c r="M2661" s="100"/>
      <c r="N2661" s="100"/>
      <c r="O2661" s="130"/>
      <c r="P2661" s="130"/>
    </row>
    <row r="2662" spans="1:16">
      <c r="A2662" s="155"/>
      <c r="B2662" s="156"/>
      <c r="C2662" s="160"/>
      <c r="D2662" s="159"/>
      <c r="E2662" s="160"/>
      <c r="F2662" s="160"/>
      <c r="G2662" s="160"/>
      <c r="H2662" s="157"/>
      <c r="I2662" s="160"/>
      <c r="J2662" s="160"/>
      <c r="K2662" s="160"/>
      <c r="L2662" s="159"/>
      <c r="M2662" s="100"/>
      <c r="N2662" s="100"/>
      <c r="O2662" s="130"/>
      <c r="P2662" s="130"/>
    </row>
    <row r="2663" spans="1:16">
      <c r="A2663" s="155"/>
      <c r="B2663" s="156"/>
      <c r="C2663" s="160"/>
      <c r="D2663" s="159"/>
      <c r="E2663" s="160"/>
      <c r="F2663" s="160"/>
      <c r="G2663" s="160"/>
      <c r="H2663" s="157"/>
      <c r="I2663" s="157"/>
      <c r="J2663" s="160"/>
      <c r="K2663" s="160"/>
      <c r="L2663" s="159"/>
      <c r="M2663" s="100"/>
      <c r="N2663" s="100"/>
      <c r="O2663" s="130"/>
      <c r="P2663" s="130"/>
    </row>
    <row r="2664" spans="1:16">
      <c r="A2664" s="155"/>
      <c r="B2664" s="156"/>
      <c r="C2664" s="160"/>
      <c r="D2664" s="159"/>
      <c r="E2664" s="160"/>
      <c r="F2664" s="160"/>
      <c r="G2664" s="160"/>
      <c r="H2664" s="157"/>
      <c r="I2664" s="157"/>
      <c r="J2664" s="160"/>
      <c r="K2664" s="160"/>
      <c r="L2664" s="159"/>
      <c r="M2664" s="100"/>
      <c r="N2664" s="100"/>
      <c r="O2664" s="130"/>
      <c r="P2664" s="130"/>
    </row>
    <row r="2665" spans="1:16">
      <c r="A2665" s="155"/>
      <c r="B2665" s="156"/>
      <c r="C2665" s="160"/>
      <c r="D2665" s="159"/>
      <c r="E2665" s="160"/>
      <c r="F2665" s="160"/>
      <c r="G2665" s="160"/>
      <c r="H2665" s="157"/>
      <c r="I2665" s="160"/>
      <c r="J2665" s="160"/>
      <c r="K2665" s="160"/>
      <c r="L2665" s="159"/>
      <c r="M2665" s="100"/>
      <c r="N2665" s="100"/>
      <c r="O2665" s="130"/>
      <c r="P2665" s="130"/>
    </row>
    <row r="2666" spans="1:16">
      <c r="A2666" s="155"/>
      <c r="B2666" s="156"/>
      <c r="C2666" s="160"/>
      <c r="D2666" s="159"/>
      <c r="E2666" s="160"/>
      <c r="F2666" s="160"/>
      <c r="G2666" s="160"/>
      <c r="H2666" s="157"/>
      <c r="I2666" s="160"/>
      <c r="J2666" s="160"/>
      <c r="K2666" s="160"/>
      <c r="L2666" s="159"/>
      <c r="M2666" s="100"/>
      <c r="N2666" s="100"/>
      <c r="O2666" s="130"/>
      <c r="P2666" s="130"/>
    </row>
    <row r="2667" spans="1:16">
      <c r="A2667" s="155"/>
      <c r="B2667" s="156"/>
      <c r="C2667" s="160"/>
      <c r="D2667" s="159"/>
      <c r="E2667" s="160"/>
      <c r="F2667" s="160"/>
      <c r="G2667" s="160"/>
      <c r="H2667" s="157"/>
      <c r="I2667" s="157"/>
      <c r="J2667" s="160"/>
      <c r="K2667" s="160"/>
      <c r="L2667" s="159"/>
      <c r="M2667" s="100"/>
      <c r="N2667" s="100"/>
      <c r="O2667" s="130"/>
      <c r="P2667" s="130"/>
    </row>
    <row r="2668" spans="1:16">
      <c r="A2668" s="155"/>
      <c r="B2668" s="156"/>
      <c r="C2668" s="160"/>
      <c r="D2668" s="159"/>
      <c r="E2668" s="160"/>
      <c r="F2668" s="160"/>
      <c r="G2668" s="160"/>
      <c r="H2668" s="157"/>
      <c r="I2668" s="160"/>
      <c r="J2668" s="160"/>
      <c r="K2668" s="160"/>
      <c r="L2668" s="159"/>
      <c r="M2668" s="100"/>
      <c r="N2668" s="100"/>
      <c r="O2668" s="130"/>
      <c r="P2668" s="130"/>
    </row>
    <row r="2669" spans="1:16">
      <c r="A2669" s="155"/>
      <c r="B2669" s="156"/>
      <c r="C2669" s="160"/>
      <c r="D2669" s="159"/>
      <c r="E2669" s="160"/>
      <c r="F2669" s="160"/>
      <c r="G2669" s="160"/>
      <c r="H2669" s="157"/>
      <c r="I2669" s="160"/>
      <c r="J2669" s="160"/>
      <c r="K2669" s="160"/>
      <c r="L2669" s="159"/>
      <c r="M2669" s="100"/>
      <c r="N2669" s="100"/>
      <c r="O2669" s="130"/>
      <c r="P2669" s="130"/>
    </row>
    <row r="2670" spans="1:16">
      <c r="A2670" s="155"/>
      <c r="B2670" s="156"/>
      <c r="C2670" s="160"/>
      <c r="D2670" s="159"/>
      <c r="E2670" s="160"/>
      <c r="F2670" s="160"/>
      <c r="G2670" s="160"/>
      <c r="H2670" s="157"/>
      <c r="I2670" s="160"/>
      <c r="J2670" s="160"/>
      <c r="K2670" s="160"/>
      <c r="L2670" s="159"/>
      <c r="M2670" s="100"/>
      <c r="N2670" s="100"/>
      <c r="O2670" s="130"/>
      <c r="P2670" s="130"/>
    </row>
    <row r="2671" spans="1:16">
      <c r="A2671" s="155"/>
      <c r="B2671" s="156"/>
      <c r="C2671" s="160"/>
      <c r="D2671" s="159"/>
      <c r="E2671" s="160"/>
      <c r="F2671" s="160"/>
      <c r="G2671" s="160"/>
      <c r="H2671" s="157"/>
      <c r="I2671" s="160"/>
      <c r="J2671" s="160"/>
      <c r="K2671" s="160"/>
      <c r="L2671" s="159"/>
      <c r="M2671" s="100"/>
      <c r="N2671" s="100"/>
      <c r="O2671" s="130"/>
      <c r="P2671" s="130"/>
    </row>
    <row r="2672" spans="1:16">
      <c r="A2672" s="155"/>
      <c r="B2672" s="156"/>
      <c r="C2672" s="160"/>
      <c r="D2672" s="159"/>
      <c r="E2672" s="160"/>
      <c r="F2672" s="160"/>
      <c r="G2672" s="160"/>
      <c r="H2672" s="157"/>
      <c r="I2672" s="157"/>
      <c r="J2672" s="160"/>
      <c r="K2672" s="160"/>
      <c r="L2672" s="159"/>
      <c r="M2672" s="100"/>
      <c r="N2672" s="100"/>
      <c r="O2672" s="130"/>
      <c r="P2672" s="130"/>
    </row>
    <row r="2673" spans="1:16">
      <c r="A2673" s="155"/>
      <c r="B2673" s="156"/>
      <c r="C2673" s="160"/>
      <c r="D2673" s="159"/>
      <c r="E2673" s="160"/>
      <c r="F2673" s="160"/>
      <c r="G2673" s="160"/>
      <c r="H2673" s="157"/>
      <c r="I2673" s="157"/>
      <c r="J2673" s="157"/>
      <c r="K2673" s="157"/>
      <c r="L2673" s="159"/>
      <c r="M2673" s="99"/>
      <c r="N2673" s="99"/>
      <c r="O2673" s="129"/>
      <c r="P2673" s="129"/>
    </row>
    <row r="2674" spans="1:16">
      <c r="A2674" s="155"/>
      <c r="B2674" s="156"/>
      <c r="C2674" s="160"/>
      <c r="D2674" s="159"/>
      <c r="E2674" s="160"/>
      <c r="F2674" s="160"/>
      <c r="G2674" s="160"/>
      <c r="H2674" s="157"/>
      <c r="I2674" s="157"/>
      <c r="J2674" s="160"/>
      <c r="K2674" s="160"/>
      <c r="L2674" s="159"/>
      <c r="M2674" s="100"/>
      <c r="N2674" s="100"/>
      <c r="O2674" s="130"/>
      <c r="P2674" s="130"/>
    </row>
    <row r="2675" spans="1:16">
      <c r="A2675" s="155"/>
      <c r="B2675" s="156"/>
      <c r="C2675" s="160"/>
      <c r="D2675" s="159"/>
      <c r="E2675" s="160"/>
      <c r="F2675" s="160"/>
      <c r="G2675" s="160"/>
      <c r="H2675" s="157"/>
      <c r="I2675" s="160"/>
      <c r="J2675" s="160"/>
      <c r="K2675" s="160"/>
      <c r="L2675" s="159"/>
      <c r="M2675" s="100"/>
      <c r="N2675" s="100"/>
      <c r="O2675" s="130"/>
      <c r="P2675" s="130"/>
    </row>
    <row r="2676" spans="1:16">
      <c r="A2676" s="155"/>
      <c r="B2676" s="156"/>
      <c r="C2676" s="160"/>
      <c r="D2676" s="159"/>
      <c r="E2676" s="160"/>
      <c r="F2676" s="160"/>
      <c r="G2676" s="160"/>
      <c r="H2676" s="160"/>
      <c r="I2676" s="160"/>
      <c r="J2676" s="160"/>
      <c r="K2676" s="160"/>
      <c r="L2676" s="159"/>
      <c r="M2676" s="100"/>
      <c r="N2676" s="100"/>
      <c r="O2676" s="130"/>
      <c r="P2676" s="130"/>
    </row>
    <row r="2677" spans="1:16">
      <c r="A2677" s="155"/>
      <c r="B2677" s="156"/>
      <c r="C2677" s="160"/>
      <c r="D2677" s="159"/>
      <c r="E2677" s="160"/>
      <c r="F2677" s="160"/>
      <c r="G2677" s="160"/>
      <c r="H2677" s="157"/>
      <c r="I2677" s="157"/>
      <c r="J2677" s="160"/>
      <c r="K2677" s="160"/>
      <c r="L2677" s="159"/>
      <c r="M2677" s="100"/>
      <c r="N2677" s="100"/>
      <c r="O2677" s="130"/>
      <c r="P2677" s="130"/>
    </row>
    <row r="2678" spans="1:16">
      <c r="A2678" s="155"/>
      <c r="B2678" s="156"/>
      <c r="C2678" s="160"/>
      <c r="D2678" s="159"/>
      <c r="E2678" s="160"/>
      <c r="F2678" s="160"/>
      <c r="G2678" s="160"/>
      <c r="H2678" s="157"/>
      <c r="I2678" s="160"/>
      <c r="J2678" s="160"/>
      <c r="K2678" s="160"/>
      <c r="L2678" s="159"/>
      <c r="M2678" s="100"/>
      <c r="N2678" s="100"/>
      <c r="O2678" s="130"/>
      <c r="P2678" s="130"/>
    </row>
    <row r="2679" spans="1:16">
      <c r="A2679" s="155"/>
      <c r="B2679" s="156"/>
      <c r="C2679" s="160"/>
      <c r="D2679" s="159"/>
      <c r="E2679" s="160"/>
      <c r="F2679" s="160"/>
      <c r="G2679" s="160"/>
      <c r="H2679" s="157"/>
      <c r="I2679" s="157"/>
      <c r="J2679" s="157"/>
      <c r="K2679" s="160"/>
      <c r="L2679" s="159"/>
      <c r="M2679" s="100"/>
      <c r="N2679" s="100"/>
      <c r="O2679" s="130"/>
      <c r="P2679" s="130"/>
    </row>
    <row r="2680" spans="1:16">
      <c r="A2680" s="155"/>
      <c r="B2680" s="156"/>
      <c r="C2680" s="160"/>
      <c r="D2680" s="159"/>
      <c r="E2680" s="160"/>
      <c r="F2680" s="160"/>
      <c r="G2680" s="160"/>
      <c r="H2680" s="157"/>
      <c r="I2680" s="157"/>
      <c r="J2680" s="160"/>
      <c r="K2680" s="160"/>
      <c r="L2680" s="159"/>
      <c r="M2680" s="100"/>
      <c r="N2680" s="100"/>
      <c r="O2680" s="130"/>
      <c r="P2680" s="130"/>
    </row>
    <row r="2681" spans="1:16">
      <c r="A2681" s="155"/>
      <c r="B2681" s="156"/>
      <c r="C2681" s="160"/>
      <c r="D2681" s="159"/>
      <c r="E2681" s="160"/>
      <c r="F2681" s="160"/>
      <c r="G2681" s="160"/>
      <c r="H2681" s="157"/>
      <c r="I2681" s="160"/>
      <c r="J2681" s="160"/>
      <c r="K2681" s="160"/>
      <c r="L2681" s="159"/>
      <c r="M2681" s="100"/>
      <c r="N2681" s="100"/>
      <c r="O2681" s="130"/>
      <c r="P2681" s="130"/>
    </row>
    <row r="2682" spans="1:16">
      <c r="A2682" s="155"/>
      <c r="B2682" s="156"/>
      <c r="C2682" s="160"/>
      <c r="D2682" s="159"/>
      <c r="E2682" s="160"/>
      <c r="F2682" s="160"/>
      <c r="G2682" s="160"/>
      <c r="H2682" s="157"/>
      <c r="I2682" s="157"/>
      <c r="J2682" s="157"/>
      <c r="K2682" s="157"/>
      <c r="L2682" s="159"/>
      <c r="M2682" s="100"/>
      <c r="N2682" s="100"/>
      <c r="O2682" s="130"/>
      <c r="P2682" s="130"/>
    </row>
    <row r="2683" spans="1:16">
      <c r="A2683" s="155"/>
      <c r="B2683" s="156"/>
      <c r="C2683" s="160"/>
      <c r="D2683" s="159"/>
      <c r="E2683" s="160"/>
      <c r="F2683" s="160"/>
      <c r="G2683" s="160"/>
      <c r="H2683" s="157"/>
      <c r="I2683" s="160"/>
      <c r="J2683" s="160"/>
      <c r="K2683" s="160"/>
      <c r="L2683" s="159"/>
      <c r="M2683" s="100"/>
      <c r="N2683" s="100"/>
      <c r="O2683" s="130"/>
      <c r="P2683" s="130"/>
    </row>
    <row r="2684" spans="1:16">
      <c r="A2684" s="155"/>
      <c r="B2684" s="156"/>
      <c r="C2684" s="160"/>
      <c r="D2684" s="159"/>
      <c r="E2684" s="160"/>
      <c r="F2684" s="160"/>
      <c r="G2684" s="160"/>
      <c r="H2684" s="160"/>
      <c r="I2684" s="160"/>
      <c r="J2684" s="160"/>
      <c r="K2684" s="160"/>
      <c r="L2684" s="159"/>
      <c r="M2684" s="100"/>
      <c r="N2684" s="100"/>
      <c r="O2684" s="130"/>
      <c r="P2684" s="130"/>
    </row>
    <row r="2685" spans="1:16">
      <c r="A2685" s="155"/>
      <c r="B2685" s="156"/>
      <c r="C2685" s="160"/>
      <c r="D2685" s="159"/>
      <c r="E2685" s="160"/>
      <c r="F2685" s="160"/>
      <c r="G2685" s="160"/>
      <c r="H2685" s="157"/>
      <c r="I2685" s="160"/>
      <c r="J2685" s="160"/>
      <c r="K2685" s="160"/>
      <c r="L2685" s="159"/>
      <c r="M2685" s="100"/>
      <c r="N2685" s="100"/>
      <c r="O2685" s="130"/>
      <c r="P2685" s="130"/>
    </row>
    <row r="2686" spans="1:16">
      <c r="A2686" s="155"/>
      <c r="B2686" s="156"/>
      <c r="C2686" s="160"/>
      <c r="D2686" s="159"/>
      <c r="E2686" s="160"/>
      <c r="F2686" s="160"/>
      <c r="G2686" s="160"/>
      <c r="H2686" s="157"/>
      <c r="I2686" s="157"/>
      <c r="J2686" s="160"/>
      <c r="K2686" s="160"/>
      <c r="L2686" s="159"/>
      <c r="M2686" s="100"/>
      <c r="N2686" s="100"/>
      <c r="O2686" s="130"/>
      <c r="P2686" s="130"/>
    </row>
    <row r="2687" spans="1:16">
      <c r="A2687" s="155"/>
      <c r="B2687" s="156"/>
      <c r="C2687" s="160"/>
      <c r="D2687" s="159"/>
      <c r="E2687" s="160"/>
      <c r="F2687" s="160"/>
      <c r="G2687" s="160"/>
      <c r="H2687" s="157"/>
      <c r="I2687" s="160"/>
      <c r="J2687" s="160"/>
      <c r="K2687" s="160"/>
      <c r="L2687" s="159"/>
      <c r="M2687" s="100"/>
      <c r="N2687" s="100"/>
      <c r="O2687" s="130"/>
      <c r="P2687" s="130"/>
    </row>
    <row r="2688" spans="1:16">
      <c r="A2688" s="155"/>
      <c r="B2688" s="156"/>
      <c r="C2688" s="160"/>
      <c r="D2688" s="159"/>
      <c r="E2688" s="160"/>
      <c r="F2688" s="160"/>
      <c r="G2688" s="160"/>
      <c r="H2688" s="157"/>
      <c r="I2688" s="157"/>
      <c r="J2688" s="160"/>
      <c r="K2688" s="160"/>
      <c r="L2688" s="159"/>
      <c r="M2688" s="100"/>
      <c r="N2688" s="100"/>
      <c r="O2688" s="130"/>
      <c r="P2688" s="130"/>
    </row>
    <row r="2689" spans="1:16">
      <c r="A2689" s="155"/>
      <c r="B2689" s="156"/>
      <c r="C2689" s="160"/>
      <c r="D2689" s="159"/>
      <c r="E2689" s="160"/>
      <c r="F2689" s="160"/>
      <c r="G2689" s="160"/>
      <c r="H2689" s="157"/>
      <c r="I2689" s="160"/>
      <c r="J2689" s="160"/>
      <c r="K2689" s="160"/>
      <c r="L2689" s="159"/>
      <c r="M2689" s="100"/>
      <c r="N2689" s="100"/>
      <c r="O2689" s="130"/>
      <c r="P2689" s="130"/>
    </row>
    <row r="2690" spans="1:16">
      <c r="A2690" s="155"/>
      <c r="B2690" s="156"/>
      <c r="C2690" s="160"/>
      <c r="D2690" s="159"/>
      <c r="E2690" s="160"/>
      <c r="F2690" s="160"/>
      <c r="G2690" s="160"/>
      <c r="H2690" s="157"/>
      <c r="I2690" s="157"/>
      <c r="J2690" s="160"/>
      <c r="K2690" s="160"/>
      <c r="L2690" s="159"/>
      <c r="M2690" s="99"/>
      <c r="N2690" s="99"/>
      <c r="O2690" s="129"/>
      <c r="P2690" s="129"/>
    </row>
    <row r="2691" spans="1:16">
      <c r="A2691" s="155"/>
      <c r="B2691" s="156"/>
      <c r="C2691" s="160"/>
      <c r="D2691" s="159"/>
      <c r="E2691" s="160"/>
      <c r="F2691" s="160"/>
      <c r="G2691" s="160"/>
      <c r="H2691" s="157"/>
      <c r="I2691" s="160"/>
      <c r="J2691" s="160"/>
      <c r="K2691" s="160"/>
      <c r="L2691" s="159"/>
      <c r="M2691" s="100"/>
      <c r="N2691" s="100"/>
      <c r="O2691" s="130"/>
      <c r="P2691" s="130"/>
    </row>
    <row r="2692" spans="1:16">
      <c r="A2692" s="155"/>
      <c r="B2692" s="156"/>
      <c r="C2692" s="160"/>
      <c r="D2692" s="159"/>
      <c r="E2692" s="160"/>
      <c r="F2692" s="160"/>
      <c r="G2692" s="160"/>
      <c r="H2692" s="157"/>
      <c r="I2692" s="157"/>
      <c r="J2692" s="160"/>
      <c r="K2692" s="160"/>
      <c r="L2692" s="159"/>
      <c r="M2692" s="100"/>
      <c r="N2692" s="100"/>
      <c r="O2692" s="130"/>
      <c r="P2692" s="130"/>
    </row>
    <row r="2693" spans="1:16">
      <c r="A2693" s="155"/>
      <c r="B2693" s="156"/>
      <c r="C2693" s="160"/>
      <c r="D2693" s="159"/>
      <c r="E2693" s="160"/>
      <c r="F2693" s="160"/>
      <c r="G2693" s="160"/>
      <c r="H2693" s="157"/>
      <c r="I2693" s="160"/>
      <c r="J2693" s="160"/>
      <c r="K2693" s="160"/>
      <c r="L2693" s="159"/>
      <c r="M2693" s="100"/>
      <c r="N2693" s="100"/>
      <c r="O2693" s="130"/>
      <c r="P2693" s="130"/>
    </row>
    <row r="2694" spans="1:16">
      <c r="A2694" s="155"/>
      <c r="B2694" s="156"/>
      <c r="C2694" s="160"/>
      <c r="D2694" s="159"/>
      <c r="E2694" s="160"/>
      <c r="F2694" s="160"/>
      <c r="G2694" s="160"/>
      <c r="H2694" s="157"/>
      <c r="I2694" s="160"/>
      <c r="J2694" s="160"/>
      <c r="K2694" s="160"/>
      <c r="L2694" s="159"/>
      <c r="M2694" s="100"/>
      <c r="N2694" s="100"/>
      <c r="O2694" s="130"/>
      <c r="P2694" s="130"/>
    </row>
    <row r="2695" spans="1:16">
      <c r="A2695" s="155"/>
      <c r="B2695" s="156"/>
      <c r="C2695" s="160"/>
      <c r="D2695" s="159"/>
      <c r="E2695" s="160"/>
      <c r="F2695" s="160"/>
      <c r="G2695" s="160"/>
      <c r="H2695" s="157"/>
      <c r="I2695" s="157"/>
      <c r="J2695" s="160"/>
      <c r="K2695" s="160"/>
      <c r="L2695" s="159"/>
      <c r="M2695" s="99"/>
      <c r="N2695" s="99"/>
      <c r="O2695" s="129"/>
      <c r="P2695" s="129"/>
    </row>
    <row r="2696" spans="1:16">
      <c r="A2696" s="155"/>
      <c r="B2696" s="156"/>
      <c r="C2696" s="160"/>
      <c r="D2696" s="159"/>
      <c r="E2696" s="160"/>
      <c r="F2696" s="160"/>
      <c r="G2696" s="160"/>
      <c r="H2696" s="157"/>
      <c r="I2696" s="160"/>
      <c r="J2696" s="160"/>
      <c r="K2696" s="160"/>
      <c r="L2696" s="159"/>
      <c r="M2696" s="100"/>
      <c r="N2696" s="100"/>
      <c r="O2696" s="130"/>
      <c r="P2696" s="130"/>
    </row>
    <row r="2697" spans="1:16">
      <c r="A2697" s="155"/>
      <c r="B2697" s="156"/>
      <c r="C2697" s="160"/>
      <c r="D2697" s="159"/>
      <c r="E2697" s="160"/>
      <c r="F2697" s="160"/>
      <c r="G2697" s="160"/>
      <c r="H2697" s="157"/>
      <c r="I2697" s="157"/>
      <c r="J2697" s="160"/>
      <c r="K2697" s="160"/>
      <c r="L2697" s="159"/>
      <c r="M2697" s="100"/>
      <c r="N2697" s="100"/>
      <c r="O2697" s="130"/>
      <c r="P2697" s="130"/>
    </row>
    <row r="2698" spans="1:16">
      <c r="A2698" s="155"/>
      <c r="B2698" s="156"/>
      <c r="C2698" s="160"/>
      <c r="D2698" s="159"/>
      <c r="E2698" s="160"/>
      <c r="F2698" s="160"/>
      <c r="G2698" s="160"/>
      <c r="H2698" s="157"/>
      <c r="I2698" s="160"/>
      <c r="J2698" s="160"/>
      <c r="K2698" s="160"/>
      <c r="L2698" s="159"/>
      <c r="M2698" s="100"/>
      <c r="N2698" s="100"/>
      <c r="O2698" s="130"/>
      <c r="P2698" s="130"/>
    </row>
    <row r="2699" spans="1:16">
      <c r="A2699" s="155"/>
      <c r="B2699" s="156"/>
      <c r="C2699" s="160"/>
      <c r="D2699" s="159"/>
      <c r="E2699" s="160"/>
      <c r="F2699" s="160"/>
      <c r="G2699" s="160"/>
      <c r="H2699" s="157"/>
      <c r="I2699" s="160"/>
      <c r="J2699" s="160"/>
      <c r="K2699" s="160"/>
      <c r="L2699" s="159"/>
      <c r="M2699" s="100"/>
      <c r="N2699" s="100"/>
      <c r="O2699" s="130"/>
      <c r="P2699" s="130"/>
    </row>
    <row r="2700" spans="1:16">
      <c r="A2700" s="155"/>
      <c r="B2700" s="156"/>
      <c r="C2700" s="160"/>
      <c r="D2700" s="159"/>
      <c r="E2700" s="160"/>
      <c r="F2700" s="160"/>
      <c r="G2700" s="160"/>
      <c r="H2700" s="157"/>
      <c r="I2700" s="157"/>
      <c r="J2700" s="160"/>
      <c r="K2700" s="160"/>
      <c r="L2700" s="159"/>
      <c r="M2700" s="100"/>
      <c r="N2700" s="100"/>
      <c r="O2700" s="130"/>
      <c r="P2700" s="130"/>
    </row>
    <row r="2701" spans="1:16">
      <c r="A2701" s="155"/>
      <c r="B2701" s="156"/>
      <c r="C2701" s="160"/>
      <c r="D2701" s="159"/>
      <c r="E2701" s="160"/>
      <c r="F2701" s="160"/>
      <c r="G2701" s="160"/>
      <c r="H2701" s="157"/>
      <c r="I2701" s="160"/>
      <c r="J2701" s="160"/>
      <c r="K2701" s="157"/>
      <c r="L2701" s="159"/>
      <c r="M2701" s="100"/>
      <c r="N2701" s="100"/>
      <c r="O2701" s="130"/>
      <c r="P2701" s="130"/>
    </row>
    <row r="2702" spans="1:16">
      <c r="A2702" s="155"/>
      <c r="B2702" s="156"/>
      <c r="C2702" s="160"/>
      <c r="D2702" s="159"/>
      <c r="E2702" s="160"/>
      <c r="F2702" s="160"/>
      <c r="G2702" s="160"/>
      <c r="H2702" s="157"/>
      <c r="I2702" s="160"/>
      <c r="J2702" s="160"/>
      <c r="K2702" s="157"/>
      <c r="L2702" s="159"/>
      <c r="M2702" s="100"/>
      <c r="N2702" s="100"/>
      <c r="O2702" s="130"/>
      <c r="P2702" s="130"/>
    </row>
    <row r="2703" spans="1:16">
      <c r="A2703" s="155"/>
      <c r="B2703" s="156"/>
      <c r="C2703" s="160"/>
      <c r="D2703" s="159"/>
      <c r="E2703" s="160"/>
      <c r="F2703" s="160"/>
      <c r="G2703" s="160"/>
      <c r="H2703" s="157"/>
      <c r="I2703" s="160"/>
      <c r="J2703" s="160"/>
      <c r="K2703" s="157"/>
      <c r="L2703" s="159"/>
      <c r="M2703" s="100"/>
      <c r="N2703" s="100"/>
      <c r="O2703" s="130"/>
      <c r="P2703" s="130"/>
    </row>
    <row r="2704" spans="1:16">
      <c r="A2704" s="155"/>
      <c r="B2704" s="156"/>
      <c r="C2704" s="160"/>
      <c r="D2704" s="159"/>
      <c r="E2704" s="160"/>
      <c r="F2704" s="160"/>
      <c r="G2704" s="160"/>
      <c r="H2704" s="157"/>
      <c r="I2704" s="157"/>
      <c r="J2704" s="157"/>
      <c r="K2704" s="157"/>
      <c r="L2704" s="159"/>
      <c r="M2704" s="100"/>
      <c r="N2704" s="100"/>
      <c r="O2704" s="130"/>
      <c r="P2704" s="130"/>
    </row>
    <row r="2705" spans="1:16">
      <c r="A2705" s="155"/>
      <c r="B2705" s="156"/>
      <c r="C2705" s="160"/>
      <c r="D2705" s="159"/>
      <c r="E2705" s="160"/>
      <c r="F2705" s="160"/>
      <c r="G2705" s="160"/>
      <c r="H2705" s="157"/>
      <c r="I2705" s="157"/>
      <c r="J2705" s="160"/>
      <c r="K2705" s="160"/>
      <c r="L2705" s="159"/>
      <c r="M2705" s="100"/>
      <c r="N2705" s="100"/>
      <c r="O2705" s="130"/>
      <c r="P2705" s="130"/>
    </row>
    <row r="2706" spans="1:16">
      <c r="A2706" s="155"/>
      <c r="B2706" s="156"/>
      <c r="C2706" s="160"/>
      <c r="D2706" s="159"/>
      <c r="E2706" s="160"/>
      <c r="F2706" s="160"/>
      <c r="G2706" s="160"/>
      <c r="H2706" s="157"/>
      <c r="I2706" s="157"/>
      <c r="J2706" s="157"/>
      <c r="K2706" s="160"/>
      <c r="L2706" s="159"/>
      <c r="M2706" s="100"/>
      <c r="N2706" s="100"/>
      <c r="O2706" s="130"/>
      <c r="P2706" s="130"/>
    </row>
    <row r="2707" spans="1:16">
      <c r="A2707" s="155"/>
      <c r="B2707" s="156"/>
      <c r="C2707" s="160"/>
      <c r="D2707" s="159"/>
      <c r="E2707" s="160"/>
      <c r="F2707" s="160"/>
      <c r="G2707" s="160"/>
      <c r="H2707" s="157"/>
      <c r="I2707" s="160"/>
      <c r="J2707" s="160"/>
      <c r="K2707" s="157"/>
      <c r="L2707" s="159"/>
      <c r="M2707" s="100"/>
      <c r="N2707" s="100"/>
      <c r="O2707" s="130"/>
      <c r="P2707" s="130"/>
    </row>
    <row r="2708" spans="1:16">
      <c r="A2708" s="155"/>
      <c r="B2708" s="156"/>
      <c r="C2708" s="160"/>
      <c r="D2708" s="159"/>
      <c r="E2708" s="160"/>
      <c r="F2708" s="160"/>
      <c r="G2708" s="160"/>
      <c r="H2708" s="157"/>
      <c r="I2708" s="160"/>
      <c r="J2708" s="160"/>
      <c r="K2708" s="160"/>
      <c r="L2708" s="159"/>
      <c r="M2708" s="100"/>
      <c r="N2708" s="100"/>
      <c r="O2708" s="130"/>
      <c r="P2708" s="130"/>
    </row>
    <row r="2709" spans="1:16">
      <c r="A2709" s="155"/>
      <c r="B2709" s="156"/>
      <c r="C2709" s="160"/>
      <c r="D2709" s="159"/>
      <c r="E2709" s="160"/>
      <c r="F2709" s="160"/>
      <c r="G2709" s="160"/>
      <c r="H2709" s="157"/>
      <c r="I2709" s="160"/>
      <c r="J2709" s="160"/>
      <c r="K2709" s="160"/>
      <c r="L2709" s="159"/>
      <c r="M2709" s="100"/>
      <c r="N2709" s="100"/>
      <c r="O2709" s="130"/>
      <c r="P2709" s="130"/>
    </row>
    <row r="2710" spans="1:16">
      <c r="A2710" s="155"/>
      <c r="B2710" s="156"/>
      <c r="C2710" s="160"/>
      <c r="D2710" s="159"/>
      <c r="E2710" s="160"/>
      <c r="F2710" s="160"/>
      <c r="G2710" s="160"/>
      <c r="H2710" s="157"/>
      <c r="I2710" s="160"/>
      <c r="J2710" s="160"/>
      <c r="K2710" s="160"/>
      <c r="L2710" s="159"/>
      <c r="M2710" s="100"/>
      <c r="N2710" s="100"/>
      <c r="O2710" s="130"/>
      <c r="P2710" s="130"/>
    </row>
    <row r="2711" spans="1:16">
      <c r="A2711" s="155"/>
      <c r="B2711" s="156"/>
      <c r="C2711" s="160"/>
      <c r="D2711" s="159"/>
      <c r="E2711" s="160"/>
      <c r="F2711" s="160"/>
      <c r="G2711" s="160"/>
      <c r="H2711" s="157"/>
      <c r="I2711" s="157"/>
      <c r="J2711" s="160"/>
      <c r="K2711" s="160"/>
      <c r="L2711" s="159"/>
      <c r="M2711" s="100"/>
      <c r="N2711" s="100"/>
      <c r="O2711" s="130"/>
      <c r="P2711" s="130"/>
    </row>
    <row r="2712" spans="1:16">
      <c r="A2712" s="155"/>
      <c r="B2712" s="156"/>
      <c r="C2712" s="160"/>
      <c r="D2712" s="159"/>
      <c r="E2712" s="160"/>
      <c r="F2712" s="160"/>
      <c r="G2712" s="160"/>
      <c r="H2712" s="157"/>
      <c r="I2712" s="157"/>
      <c r="J2712" s="160"/>
      <c r="K2712" s="160"/>
      <c r="L2712" s="159"/>
      <c r="M2712" s="100"/>
      <c r="N2712" s="100"/>
      <c r="O2712" s="130"/>
      <c r="P2712" s="130"/>
    </row>
    <row r="2713" spans="1:16">
      <c r="A2713" s="155"/>
      <c r="B2713" s="156"/>
      <c r="C2713" s="160"/>
      <c r="D2713" s="159"/>
      <c r="E2713" s="160"/>
      <c r="F2713" s="160"/>
      <c r="G2713" s="160"/>
      <c r="H2713" s="157"/>
      <c r="I2713" s="157"/>
      <c r="J2713" s="160"/>
      <c r="K2713" s="160"/>
      <c r="L2713" s="159"/>
      <c r="M2713" s="100"/>
      <c r="N2713" s="100"/>
      <c r="O2713" s="130"/>
      <c r="P2713" s="130"/>
    </row>
    <row r="2714" spans="1:16">
      <c r="A2714" s="155"/>
      <c r="B2714" s="156"/>
      <c r="C2714" s="160"/>
      <c r="D2714" s="159"/>
      <c r="E2714" s="160"/>
      <c r="F2714" s="160"/>
      <c r="G2714" s="160"/>
      <c r="H2714" s="157"/>
      <c r="I2714" s="160"/>
      <c r="J2714" s="160"/>
      <c r="K2714" s="160"/>
      <c r="L2714" s="159"/>
      <c r="M2714" s="100"/>
      <c r="N2714" s="100"/>
      <c r="O2714" s="130"/>
      <c r="P2714" s="130"/>
    </row>
    <row r="2715" spans="1:16">
      <c r="A2715" s="155"/>
      <c r="B2715" s="156"/>
      <c r="C2715" s="160"/>
      <c r="D2715" s="159"/>
      <c r="E2715" s="160"/>
      <c r="F2715" s="160"/>
      <c r="G2715" s="160"/>
      <c r="H2715" s="157"/>
      <c r="I2715" s="160"/>
      <c r="J2715" s="160"/>
      <c r="K2715" s="160"/>
      <c r="L2715" s="159"/>
      <c r="M2715" s="100"/>
      <c r="N2715" s="100"/>
      <c r="O2715" s="130"/>
      <c r="P2715" s="130"/>
    </row>
    <row r="2716" spans="1:16">
      <c r="A2716" s="155"/>
      <c r="B2716" s="156"/>
      <c r="C2716" s="160"/>
      <c r="D2716" s="159"/>
      <c r="E2716" s="160"/>
      <c r="F2716" s="160"/>
      <c r="G2716" s="160"/>
      <c r="H2716" s="157"/>
      <c r="I2716" s="157"/>
      <c r="J2716" s="160"/>
      <c r="K2716" s="160"/>
      <c r="L2716" s="159"/>
      <c r="M2716" s="100"/>
      <c r="N2716" s="100"/>
      <c r="O2716" s="130"/>
      <c r="P2716" s="130"/>
    </row>
    <row r="2717" spans="1:16">
      <c r="A2717" s="155"/>
      <c r="B2717" s="156"/>
      <c r="C2717" s="156"/>
      <c r="D2717" s="155"/>
      <c r="E2717" s="157"/>
      <c r="F2717" s="157"/>
      <c r="G2717" s="157"/>
      <c r="H2717" s="157"/>
      <c r="I2717" s="157"/>
      <c r="J2717" s="157"/>
      <c r="K2717" s="157"/>
      <c r="L2717" s="159"/>
      <c r="M2717" s="100"/>
      <c r="N2717" s="100"/>
      <c r="O2717" s="130"/>
      <c r="P2717" s="130"/>
    </row>
    <row r="2718" spans="1:16">
      <c r="A2718" s="155"/>
      <c r="B2718" s="156"/>
      <c r="C2718" s="156"/>
      <c r="D2718" s="155"/>
      <c r="E2718" s="157"/>
      <c r="F2718" s="157"/>
      <c r="G2718" s="157"/>
      <c r="H2718" s="157"/>
      <c r="I2718" s="157"/>
      <c r="J2718" s="157"/>
      <c r="K2718" s="157"/>
      <c r="L2718" s="159"/>
      <c r="M2718" s="100"/>
      <c r="N2718" s="100"/>
      <c r="O2718" s="130"/>
      <c r="P2718" s="130"/>
    </row>
    <row r="2719" spans="1:16">
      <c r="A2719" s="155"/>
      <c r="B2719" s="156"/>
      <c r="C2719" s="156"/>
      <c r="D2719" s="155"/>
      <c r="E2719" s="157"/>
      <c r="F2719" s="157"/>
      <c r="G2719" s="157"/>
      <c r="H2719" s="157"/>
      <c r="I2719" s="160"/>
      <c r="J2719" s="157"/>
      <c r="K2719" s="157"/>
      <c r="L2719" s="159"/>
      <c r="M2719" s="100"/>
      <c r="N2719" s="100"/>
      <c r="O2719" s="130"/>
      <c r="P2719" s="130"/>
    </row>
    <row r="2720" spans="1:16">
      <c r="A2720" s="155"/>
      <c r="B2720" s="156"/>
      <c r="C2720" s="156"/>
      <c r="D2720" s="155"/>
      <c r="E2720" s="157"/>
      <c r="F2720" s="160"/>
      <c r="G2720" s="157"/>
      <c r="H2720" s="157"/>
      <c r="I2720" s="157"/>
      <c r="J2720" s="157"/>
      <c r="K2720" s="157"/>
      <c r="L2720" s="159"/>
      <c r="M2720" s="100"/>
      <c r="N2720" s="100"/>
      <c r="O2720" s="130"/>
      <c r="P2720" s="130"/>
    </row>
    <row r="2721" spans="1:16">
      <c r="A2721" s="155"/>
      <c r="B2721" s="156"/>
      <c r="C2721" s="156"/>
      <c r="D2721" s="155"/>
      <c r="E2721" s="157"/>
      <c r="F2721" s="160"/>
      <c r="G2721" s="160"/>
      <c r="H2721" s="157"/>
      <c r="I2721" s="157"/>
      <c r="J2721" s="157"/>
      <c r="K2721" s="157"/>
      <c r="L2721" s="159"/>
      <c r="M2721" s="100"/>
      <c r="N2721" s="100"/>
      <c r="O2721" s="130"/>
      <c r="P2721" s="130"/>
    </row>
    <row r="2722" spans="1:16">
      <c r="A2722" s="155"/>
      <c r="B2722" s="156"/>
      <c r="C2722" s="156"/>
      <c r="D2722" s="155"/>
      <c r="E2722" s="157"/>
      <c r="F2722" s="160"/>
      <c r="G2722" s="160"/>
      <c r="H2722" s="157"/>
      <c r="I2722" s="157"/>
      <c r="J2722" s="157"/>
      <c r="K2722" s="157"/>
      <c r="L2722" s="159"/>
      <c r="M2722" s="100"/>
      <c r="N2722" s="100"/>
      <c r="O2722" s="130"/>
      <c r="P2722" s="130"/>
    </row>
    <row r="2723" spans="1:16">
      <c r="A2723" s="155"/>
      <c r="B2723" s="156"/>
      <c r="C2723" s="156"/>
      <c r="D2723" s="155"/>
      <c r="E2723" s="157"/>
      <c r="F2723" s="160"/>
      <c r="G2723" s="160"/>
      <c r="H2723" s="157"/>
      <c r="I2723" s="160"/>
      <c r="J2723" s="157"/>
      <c r="K2723" s="157"/>
      <c r="L2723" s="159"/>
      <c r="M2723" s="100"/>
      <c r="N2723" s="100"/>
      <c r="O2723" s="130"/>
      <c r="P2723" s="130"/>
    </row>
    <row r="2724" spans="1:16">
      <c r="A2724" s="155"/>
      <c r="B2724" s="156"/>
      <c r="C2724" s="156"/>
      <c r="D2724" s="155"/>
      <c r="E2724" s="160"/>
      <c r="F2724" s="160"/>
      <c r="G2724" s="160"/>
      <c r="H2724" s="157"/>
      <c r="I2724" s="157"/>
      <c r="J2724" s="160"/>
      <c r="K2724" s="157"/>
      <c r="L2724" s="159"/>
      <c r="M2724" s="100"/>
      <c r="N2724" s="100"/>
      <c r="O2724" s="130"/>
      <c r="P2724" s="130"/>
    </row>
    <row r="2725" spans="1:16">
      <c r="A2725" s="155"/>
      <c r="B2725" s="156"/>
      <c r="C2725" s="156"/>
      <c r="D2725" s="155"/>
      <c r="E2725" s="160"/>
      <c r="F2725" s="160"/>
      <c r="G2725" s="160"/>
      <c r="H2725" s="157"/>
      <c r="I2725" s="160"/>
      <c r="J2725" s="157"/>
      <c r="K2725" s="157"/>
      <c r="L2725" s="159"/>
      <c r="M2725" s="100"/>
      <c r="N2725" s="100"/>
      <c r="O2725" s="130"/>
      <c r="P2725" s="130"/>
    </row>
    <row r="2726" spans="1:16">
      <c r="A2726" s="155"/>
      <c r="B2726" s="156"/>
      <c r="C2726" s="156"/>
      <c r="D2726" s="155"/>
      <c r="E2726" s="160"/>
      <c r="F2726" s="160"/>
      <c r="G2726" s="160"/>
      <c r="H2726" s="157"/>
      <c r="I2726" s="160"/>
      <c r="J2726" s="157"/>
      <c r="K2726" s="157"/>
      <c r="L2726" s="159"/>
      <c r="M2726" s="100"/>
      <c r="N2726" s="100"/>
      <c r="O2726" s="130"/>
      <c r="P2726" s="130"/>
    </row>
    <row r="2727" spans="1:16">
      <c r="A2727" s="155"/>
      <c r="B2727" s="156"/>
      <c r="C2727" s="156"/>
      <c r="D2727" s="155"/>
      <c r="E2727" s="160"/>
      <c r="F2727" s="160"/>
      <c r="G2727" s="160"/>
      <c r="H2727" s="157"/>
      <c r="I2727" s="160"/>
      <c r="J2727" s="157"/>
      <c r="K2727" s="157"/>
      <c r="L2727" s="159"/>
      <c r="M2727" s="100"/>
      <c r="N2727" s="100"/>
      <c r="O2727" s="130"/>
      <c r="P2727" s="130"/>
    </row>
    <row r="2728" spans="1:16">
      <c r="A2728" s="155"/>
      <c r="B2728" s="156"/>
      <c r="C2728" s="156"/>
      <c r="D2728" s="155"/>
      <c r="E2728" s="160"/>
      <c r="F2728" s="160"/>
      <c r="G2728" s="160"/>
      <c r="H2728" s="157"/>
      <c r="I2728" s="160"/>
      <c r="J2728" s="157"/>
      <c r="K2728" s="157"/>
      <c r="L2728" s="159"/>
      <c r="M2728" s="100"/>
      <c r="N2728" s="100"/>
      <c r="O2728" s="130"/>
      <c r="P2728" s="130"/>
    </row>
    <row r="2729" spans="1:16">
      <c r="A2729" s="155"/>
      <c r="B2729" s="156"/>
      <c r="C2729" s="156"/>
      <c r="D2729" s="155"/>
      <c r="E2729" s="160"/>
      <c r="F2729" s="160"/>
      <c r="G2729" s="160"/>
      <c r="H2729" s="157"/>
      <c r="I2729" s="160"/>
      <c r="J2729" s="160"/>
      <c r="K2729" s="157"/>
      <c r="L2729" s="159"/>
      <c r="M2729" s="100"/>
      <c r="N2729" s="100"/>
      <c r="O2729" s="130"/>
      <c r="P2729" s="130"/>
    </row>
    <row r="2730" spans="1:16">
      <c r="A2730" s="155"/>
      <c r="B2730" s="156"/>
      <c r="C2730" s="162"/>
      <c r="D2730" s="159"/>
      <c r="E2730" s="160"/>
      <c r="F2730" s="160"/>
      <c r="G2730" s="160"/>
      <c r="H2730" s="157"/>
      <c r="I2730" s="157"/>
      <c r="J2730" s="160"/>
      <c r="K2730" s="160"/>
      <c r="L2730" s="159"/>
      <c r="M2730" s="100"/>
      <c r="N2730" s="100"/>
      <c r="O2730" s="130"/>
      <c r="P2730" s="130"/>
    </row>
    <row r="2731" spans="1:16">
      <c r="A2731" s="155"/>
      <c r="B2731" s="156"/>
      <c r="C2731" s="156"/>
      <c r="D2731" s="155"/>
      <c r="E2731" s="160"/>
      <c r="F2731" s="160"/>
      <c r="G2731" s="160"/>
      <c r="H2731" s="157"/>
      <c r="I2731" s="157"/>
      <c r="J2731" s="160"/>
      <c r="K2731" s="160"/>
      <c r="L2731" s="159"/>
      <c r="M2731" s="100"/>
      <c r="N2731" s="100"/>
      <c r="O2731" s="130"/>
      <c r="P2731" s="130"/>
    </row>
    <row r="2732" spans="1:16">
      <c r="A2732" s="155"/>
      <c r="B2732" s="156"/>
      <c r="C2732" s="156"/>
      <c r="D2732" s="155"/>
      <c r="E2732" s="160"/>
      <c r="F2732" s="160"/>
      <c r="G2732" s="160"/>
      <c r="H2732" s="157"/>
      <c r="I2732" s="160"/>
      <c r="J2732" s="160"/>
      <c r="K2732" s="160"/>
      <c r="L2732" s="159"/>
      <c r="M2732" s="100"/>
      <c r="N2732" s="100"/>
      <c r="O2732" s="130"/>
      <c r="P2732" s="130"/>
    </row>
    <row r="2733" spans="1:16">
      <c r="A2733" s="155"/>
      <c r="B2733" s="156"/>
      <c r="C2733" s="156"/>
      <c r="D2733" s="155"/>
      <c r="E2733" s="160"/>
      <c r="F2733" s="160"/>
      <c r="G2733" s="160"/>
      <c r="H2733" s="157"/>
      <c r="I2733" s="160"/>
      <c r="J2733" s="160"/>
      <c r="K2733" s="160"/>
      <c r="L2733" s="159"/>
      <c r="M2733" s="100"/>
      <c r="N2733" s="100"/>
      <c r="O2733" s="130"/>
      <c r="P2733" s="130"/>
    </row>
    <row r="2734" spans="1:16">
      <c r="A2734" s="155"/>
      <c r="B2734" s="156"/>
      <c r="C2734" s="156"/>
      <c r="D2734" s="155"/>
      <c r="E2734" s="160"/>
      <c r="F2734" s="160"/>
      <c r="G2734" s="160"/>
      <c r="H2734" s="157"/>
      <c r="I2734" s="157"/>
      <c r="J2734" s="160"/>
      <c r="K2734" s="160"/>
      <c r="L2734" s="159"/>
      <c r="M2734" s="100"/>
      <c r="N2734" s="100"/>
      <c r="O2734" s="130"/>
      <c r="P2734" s="130"/>
    </row>
    <row r="2735" spans="1:16">
      <c r="A2735" s="155"/>
      <c r="B2735" s="156"/>
      <c r="C2735" s="156"/>
      <c r="D2735" s="155"/>
      <c r="E2735" s="160"/>
      <c r="F2735" s="160"/>
      <c r="G2735" s="160"/>
      <c r="H2735" s="157"/>
      <c r="I2735" s="160"/>
      <c r="J2735" s="160"/>
      <c r="K2735" s="160"/>
      <c r="L2735" s="159"/>
      <c r="M2735" s="100"/>
      <c r="N2735" s="100"/>
      <c r="O2735" s="130"/>
      <c r="P2735" s="130"/>
    </row>
    <row r="2736" spans="1:16">
      <c r="A2736" s="155"/>
      <c r="B2736" s="156"/>
      <c r="C2736" s="156"/>
      <c r="D2736" s="155"/>
      <c r="E2736" s="160"/>
      <c r="F2736" s="160"/>
      <c r="G2736" s="160"/>
      <c r="H2736" s="157"/>
      <c r="I2736" s="160"/>
      <c r="J2736" s="160"/>
      <c r="K2736" s="160"/>
      <c r="L2736" s="159"/>
      <c r="M2736" s="100"/>
      <c r="N2736" s="100"/>
      <c r="O2736" s="130"/>
      <c r="P2736" s="130"/>
    </row>
    <row r="2737" spans="1:16">
      <c r="A2737" s="155"/>
      <c r="B2737" s="156"/>
      <c r="C2737" s="156"/>
      <c r="D2737" s="155"/>
      <c r="E2737" s="160"/>
      <c r="F2737" s="160"/>
      <c r="G2737" s="160"/>
      <c r="H2737" s="157"/>
      <c r="I2737" s="160"/>
      <c r="J2737" s="160"/>
      <c r="K2737" s="160"/>
      <c r="L2737" s="159"/>
      <c r="M2737" s="100"/>
      <c r="N2737" s="100"/>
      <c r="O2737" s="130"/>
      <c r="P2737" s="130"/>
    </row>
    <row r="2738" spans="1:16">
      <c r="A2738" s="155"/>
      <c r="B2738" s="156"/>
      <c r="C2738" s="156"/>
      <c r="D2738" s="155"/>
      <c r="E2738" s="160"/>
      <c r="F2738" s="160"/>
      <c r="G2738" s="160"/>
      <c r="H2738" s="157"/>
      <c r="I2738" s="160"/>
      <c r="J2738" s="160"/>
      <c r="K2738" s="160"/>
      <c r="L2738" s="159"/>
      <c r="M2738" s="100"/>
      <c r="N2738" s="100"/>
      <c r="O2738" s="130"/>
      <c r="P2738" s="130"/>
    </row>
    <row r="2739" spans="1:16">
      <c r="A2739" s="155"/>
      <c r="B2739" s="156"/>
      <c r="C2739" s="156"/>
      <c r="D2739" s="155"/>
      <c r="E2739" s="160"/>
      <c r="F2739" s="160"/>
      <c r="G2739" s="160"/>
      <c r="H2739" s="157"/>
      <c r="I2739" s="160"/>
      <c r="J2739" s="160"/>
      <c r="K2739" s="160"/>
      <c r="L2739" s="159"/>
      <c r="M2739" s="100"/>
      <c r="N2739" s="100"/>
      <c r="O2739" s="130"/>
      <c r="P2739" s="130"/>
    </row>
    <row r="2740" spans="1:16">
      <c r="A2740" s="155"/>
      <c r="B2740" s="156"/>
      <c r="C2740" s="156"/>
      <c r="D2740" s="155"/>
      <c r="E2740" s="160"/>
      <c r="F2740" s="160"/>
      <c r="G2740" s="160"/>
      <c r="H2740" s="157"/>
      <c r="I2740" s="160"/>
      <c r="J2740" s="160"/>
      <c r="K2740" s="160"/>
      <c r="L2740" s="159"/>
      <c r="M2740" s="100"/>
      <c r="N2740" s="100"/>
      <c r="O2740" s="130"/>
      <c r="P2740" s="130"/>
    </row>
    <row r="2741" spans="1:16">
      <c r="A2741" s="155"/>
      <c r="B2741" s="156"/>
      <c r="C2741" s="156"/>
      <c r="D2741" s="155"/>
      <c r="E2741" s="160"/>
      <c r="F2741" s="160"/>
      <c r="G2741" s="160"/>
      <c r="H2741" s="157"/>
      <c r="I2741" s="186"/>
      <c r="J2741" s="160"/>
      <c r="K2741" s="160"/>
      <c r="L2741" s="159"/>
      <c r="M2741" s="100"/>
      <c r="N2741" s="100"/>
      <c r="O2741" s="130"/>
      <c r="P2741" s="130"/>
    </row>
    <row r="2742" spans="1:16">
      <c r="A2742" s="155"/>
      <c r="B2742" s="156"/>
      <c r="C2742" s="156"/>
      <c r="D2742" s="155"/>
      <c r="E2742" s="160"/>
      <c r="F2742" s="160"/>
      <c r="G2742" s="160"/>
      <c r="H2742" s="157"/>
      <c r="I2742" s="157"/>
      <c r="J2742" s="160"/>
      <c r="K2742" s="160"/>
      <c r="L2742" s="159"/>
      <c r="M2742" s="100"/>
      <c r="N2742" s="100"/>
      <c r="O2742" s="130"/>
      <c r="P2742" s="130"/>
    </row>
    <row r="2743" spans="1:16">
      <c r="A2743" s="155"/>
      <c r="B2743" s="156"/>
      <c r="C2743" s="156"/>
      <c r="D2743" s="155"/>
      <c r="E2743" s="160"/>
      <c r="F2743" s="160"/>
      <c r="G2743" s="160"/>
      <c r="H2743" s="157"/>
      <c r="I2743" s="160"/>
      <c r="J2743" s="160"/>
      <c r="K2743" s="160"/>
      <c r="L2743" s="159"/>
      <c r="M2743" s="100"/>
      <c r="N2743" s="100"/>
      <c r="O2743" s="130"/>
      <c r="P2743" s="130"/>
    </row>
    <row r="2744" spans="1:16">
      <c r="A2744" s="155"/>
      <c r="B2744" s="156"/>
      <c r="C2744" s="156"/>
      <c r="D2744" s="155"/>
      <c r="E2744" s="160"/>
      <c r="F2744" s="160"/>
      <c r="G2744" s="160"/>
      <c r="H2744" s="157"/>
      <c r="I2744" s="160"/>
      <c r="J2744" s="160"/>
      <c r="K2744" s="160"/>
      <c r="L2744" s="159"/>
      <c r="M2744" s="100"/>
      <c r="N2744" s="100"/>
      <c r="O2744" s="130"/>
      <c r="P2744" s="130"/>
    </row>
    <row r="2745" spans="1:16">
      <c r="A2745" s="155"/>
      <c r="B2745" s="156"/>
      <c r="C2745" s="156"/>
      <c r="D2745" s="155"/>
      <c r="E2745" s="160"/>
      <c r="F2745" s="160"/>
      <c r="G2745" s="160"/>
      <c r="H2745" s="157"/>
      <c r="I2745" s="157"/>
      <c r="J2745" s="160"/>
      <c r="K2745" s="160"/>
      <c r="L2745" s="159"/>
      <c r="M2745" s="100"/>
      <c r="N2745" s="100"/>
      <c r="O2745" s="130"/>
      <c r="P2745" s="130"/>
    </row>
    <row r="2746" spans="1:16">
      <c r="A2746" s="155"/>
      <c r="B2746" s="156"/>
      <c r="C2746" s="156"/>
      <c r="D2746" s="155"/>
      <c r="E2746" s="160"/>
      <c r="F2746" s="160"/>
      <c r="G2746" s="160"/>
      <c r="H2746" s="157"/>
      <c r="I2746" s="157"/>
      <c r="J2746" s="160"/>
      <c r="K2746" s="160"/>
      <c r="L2746" s="159"/>
      <c r="M2746" s="100"/>
      <c r="N2746" s="100"/>
      <c r="O2746" s="130"/>
      <c r="P2746" s="130"/>
    </row>
    <row r="2747" spans="1:16">
      <c r="A2747" s="155"/>
      <c r="B2747" s="156"/>
      <c r="C2747" s="156"/>
      <c r="D2747" s="159"/>
      <c r="E2747" s="160"/>
      <c r="F2747" s="160"/>
      <c r="G2747" s="160"/>
      <c r="H2747" s="157"/>
      <c r="I2747" s="157"/>
      <c r="J2747" s="160"/>
      <c r="K2747" s="160"/>
      <c r="L2747" s="159"/>
      <c r="M2747" s="100"/>
      <c r="N2747" s="100"/>
      <c r="O2747" s="130"/>
      <c r="P2747" s="130"/>
    </row>
    <row r="2748" spans="1:16">
      <c r="A2748" s="155"/>
      <c r="B2748" s="156"/>
      <c r="C2748" s="156"/>
      <c r="D2748" s="155"/>
      <c r="E2748" s="160"/>
      <c r="F2748" s="160"/>
      <c r="G2748" s="160"/>
      <c r="H2748" s="157"/>
      <c r="I2748" s="157"/>
      <c r="J2748" s="160"/>
      <c r="K2748" s="160"/>
      <c r="L2748" s="159"/>
      <c r="M2748" s="100"/>
      <c r="N2748" s="100"/>
      <c r="O2748" s="130"/>
      <c r="P2748" s="130"/>
    </row>
    <row r="2749" spans="1:16">
      <c r="A2749" s="155"/>
      <c r="B2749" s="156"/>
      <c r="C2749" s="156"/>
      <c r="D2749" s="155"/>
      <c r="E2749" s="160"/>
      <c r="F2749" s="160"/>
      <c r="G2749" s="160"/>
      <c r="H2749" s="157"/>
      <c r="I2749" s="157"/>
      <c r="J2749" s="160"/>
      <c r="K2749" s="160"/>
      <c r="L2749" s="159"/>
      <c r="M2749" s="100"/>
      <c r="N2749" s="100"/>
      <c r="O2749" s="130"/>
      <c r="P2749" s="130"/>
    </row>
    <row r="2750" spans="1:16">
      <c r="A2750" s="155"/>
      <c r="B2750" s="156"/>
      <c r="C2750" s="156"/>
      <c r="D2750" s="155"/>
      <c r="E2750" s="160"/>
      <c r="F2750" s="160"/>
      <c r="G2750" s="160"/>
      <c r="H2750" s="157"/>
      <c r="I2750" s="157"/>
      <c r="J2750" s="160"/>
      <c r="K2750" s="160"/>
      <c r="L2750" s="159"/>
      <c r="M2750" s="100"/>
      <c r="N2750" s="100"/>
      <c r="O2750" s="130"/>
      <c r="P2750" s="130"/>
    </row>
    <row r="2751" spans="1:16">
      <c r="A2751" s="155"/>
      <c r="B2751" s="156"/>
      <c r="C2751" s="156"/>
      <c r="D2751" s="155"/>
      <c r="E2751" s="160"/>
      <c r="F2751" s="160"/>
      <c r="G2751" s="160"/>
      <c r="H2751" s="157"/>
      <c r="I2751" s="157"/>
      <c r="J2751" s="160"/>
      <c r="K2751" s="160"/>
      <c r="L2751" s="159"/>
      <c r="M2751" s="100"/>
      <c r="N2751" s="100"/>
      <c r="O2751" s="130"/>
      <c r="P2751" s="130"/>
    </row>
    <row r="2752" spans="1:16">
      <c r="A2752" s="155"/>
      <c r="B2752" s="156"/>
      <c r="C2752" s="156"/>
      <c r="D2752" s="155"/>
      <c r="E2752" s="160"/>
      <c r="F2752" s="160"/>
      <c r="G2752" s="160"/>
      <c r="H2752" s="157"/>
      <c r="I2752" s="157"/>
      <c r="J2752" s="160"/>
      <c r="K2752" s="160"/>
      <c r="L2752" s="159"/>
      <c r="M2752" s="100"/>
      <c r="N2752" s="100"/>
      <c r="O2752" s="130"/>
      <c r="P2752" s="130"/>
    </row>
    <row r="2753" spans="1:16">
      <c r="A2753" s="155"/>
      <c r="B2753" s="156"/>
      <c r="C2753" s="156"/>
      <c r="D2753" s="155"/>
      <c r="E2753" s="160"/>
      <c r="F2753" s="160"/>
      <c r="G2753" s="160"/>
      <c r="H2753" s="157"/>
      <c r="I2753" s="157"/>
      <c r="J2753" s="157"/>
      <c r="K2753" s="157"/>
      <c r="L2753" s="159"/>
      <c r="M2753" s="100"/>
      <c r="N2753" s="100"/>
      <c r="O2753" s="130"/>
      <c r="P2753" s="130"/>
    </row>
    <row r="2754" spans="1:16">
      <c r="A2754" s="155"/>
      <c r="B2754" s="156"/>
      <c r="C2754" s="156"/>
      <c r="D2754" s="155"/>
      <c r="E2754" s="160"/>
      <c r="F2754" s="160"/>
      <c r="G2754" s="160"/>
      <c r="H2754" s="157"/>
      <c r="I2754" s="160"/>
      <c r="J2754" s="160"/>
      <c r="K2754" s="160"/>
      <c r="L2754" s="159"/>
      <c r="M2754" s="100"/>
      <c r="N2754" s="100"/>
      <c r="O2754" s="130"/>
      <c r="P2754" s="130"/>
    </row>
    <row r="2755" spans="1:16">
      <c r="A2755" s="155"/>
      <c r="B2755" s="156"/>
      <c r="C2755" s="156"/>
      <c r="D2755" s="155"/>
      <c r="E2755" s="160"/>
      <c r="F2755" s="160"/>
      <c r="G2755" s="160"/>
      <c r="H2755" s="157"/>
      <c r="I2755" s="157"/>
      <c r="J2755" s="160"/>
      <c r="K2755" s="160"/>
      <c r="L2755" s="159"/>
      <c r="M2755" s="100"/>
      <c r="N2755" s="100"/>
      <c r="O2755" s="130"/>
      <c r="P2755" s="130"/>
    </row>
    <row r="2756" spans="1:16">
      <c r="A2756" s="155"/>
      <c r="B2756" s="156"/>
      <c r="C2756" s="156"/>
      <c r="D2756" s="155"/>
      <c r="E2756" s="160"/>
      <c r="F2756" s="160"/>
      <c r="G2756" s="160"/>
      <c r="H2756" s="157"/>
      <c r="I2756" s="160"/>
      <c r="J2756" s="160"/>
      <c r="K2756" s="160"/>
      <c r="L2756" s="159"/>
      <c r="M2756" s="100"/>
      <c r="N2756" s="100"/>
      <c r="O2756" s="130"/>
      <c r="P2756" s="130"/>
    </row>
    <row r="2757" spans="1:16">
      <c r="A2757" s="155"/>
      <c r="B2757" s="156"/>
      <c r="C2757" s="156"/>
      <c r="D2757" s="155"/>
      <c r="E2757" s="160"/>
      <c r="F2757" s="160"/>
      <c r="G2757" s="160"/>
      <c r="H2757" s="157"/>
      <c r="I2757" s="160"/>
      <c r="J2757" s="160"/>
      <c r="K2757" s="160"/>
      <c r="L2757" s="159"/>
      <c r="M2757" s="100"/>
      <c r="N2757" s="100"/>
      <c r="O2757" s="130"/>
      <c r="P2757" s="130"/>
    </row>
    <row r="2758" spans="1:16">
      <c r="A2758" s="155"/>
      <c r="B2758" s="156"/>
      <c r="C2758" s="156"/>
      <c r="D2758" s="155"/>
      <c r="E2758" s="160"/>
      <c r="F2758" s="160"/>
      <c r="G2758" s="160"/>
      <c r="H2758" s="157"/>
      <c r="I2758" s="160"/>
      <c r="J2758" s="160"/>
      <c r="K2758" s="160"/>
      <c r="L2758" s="159"/>
      <c r="M2758" s="100"/>
      <c r="N2758" s="100"/>
      <c r="O2758" s="130"/>
      <c r="P2758" s="130"/>
    </row>
    <row r="2759" spans="1:16">
      <c r="A2759" s="155"/>
      <c r="B2759" s="156"/>
      <c r="C2759" s="156"/>
      <c r="D2759" s="155"/>
      <c r="E2759" s="160"/>
      <c r="F2759" s="160"/>
      <c r="G2759" s="160"/>
      <c r="H2759" s="157"/>
      <c r="I2759" s="157"/>
      <c r="J2759" s="160"/>
      <c r="K2759" s="160"/>
      <c r="L2759" s="159"/>
      <c r="M2759" s="100"/>
      <c r="N2759" s="100"/>
      <c r="O2759" s="130"/>
      <c r="P2759" s="130"/>
    </row>
    <row r="2760" spans="1:16">
      <c r="A2760" s="155"/>
      <c r="B2760" s="156"/>
      <c r="C2760" s="156"/>
      <c r="D2760" s="155"/>
      <c r="E2760" s="160"/>
      <c r="F2760" s="160"/>
      <c r="G2760" s="160"/>
      <c r="H2760" s="157"/>
      <c r="I2760" s="160"/>
      <c r="J2760" s="160"/>
      <c r="K2760" s="160"/>
      <c r="L2760" s="159"/>
      <c r="M2760" s="100"/>
      <c r="N2760" s="100"/>
      <c r="O2760" s="130"/>
      <c r="P2760" s="130"/>
    </row>
    <row r="2761" spans="1:16">
      <c r="A2761" s="155"/>
      <c r="B2761" s="156"/>
      <c r="C2761" s="156"/>
      <c r="D2761" s="155"/>
      <c r="E2761" s="160"/>
      <c r="F2761" s="160"/>
      <c r="G2761" s="160"/>
      <c r="H2761" s="157"/>
      <c r="I2761" s="157"/>
      <c r="J2761" s="160"/>
      <c r="K2761" s="160"/>
      <c r="L2761" s="159"/>
      <c r="M2761" s="100"/>
      <c r="N2761" s="100"/>
      <c r="O2761" s="130"/>
      <c r="P2761" s="130"/>
    </row>
    <row r="2762" spans="1:16">
      <c r="A2762" s="155"/>
      <c r="B2762" s="156"/>
      <c r="C2762" s="156"/>
      <c r="D2762" s="155"/>
      <c r="E2762" s="160"/>
      <c r="F2762" s="160"/>
      <c r="G2762" s="160"/>
      <c r="H2762" s="157"/>
      <c r="I2762" s="157"/>
      <c r="J2762" s="160"/>
      <c r="K2762" s="160"/>
      <c r="L2762" s="159"/>
      <c r="M2762" s="100"/>
      <c r="N2762" s="100"/>
      <c r="O2762" s="130"/>
      <c r="P2762" s="130"/>
    </row>
    <row r="2763" spans="1:16">
      <c r="A2763" s="155"/>
      <c r="B2763" s="156"/>
      <c r="C2763" s="156"/>
      <c r="D2763" s="155"/>
      <c r="E2763" s="160"/>
      <c r="F2763" s="160"/>
      <c r="G2763" s="160"/>
      <c r="H2763" s="157"/>
      <c r="I2763" s="160"/>
      <c r="J2763" s="160"/>
      <c r="K2763" s="160"/>
      <c r="L2763" s="159"/>
      <c r="M2763" s="100"/>
      <c r="N2763" s="100"/>
      <c r="O2763" s="130"/>
      <c r="P2763" s="130"/>
    </row>
    <row r="2764" spans="1:16">
      <c r="A2764" s="155"/>
      <c r="B2764" s="156"/>
      <c r="C2764" s="156"/>
      <c r="D2764" s="155"/>
      <c r="E2764" s="160"/>
      <c r="F2764" s="160"/>
      <c r="G2764" s="160"/>
      <c r="H2764" s="157"/>
      <c r="I2764" s="157"/>
      <c r="J2764" s="160"/>
      <c r="K2764" s="160"/>
      <c r="L2764" s="159"/>
      <c r="M2764" s="100"/>
      <c r="N2764" s="100"/>
      <c r="O2764" s="130"/>
      <c r="P2764" s="130"/>
    </row>
    <row r="2765" spans="1:16">
      <c r="A2765" s="155"/>
      <c r="B2765" s="156"/>
      <c r="C2765" s="156"/>
      <c r="D2765" s="155"/>
      <c r="E2765" s="160"/>
      <c r="F2765" s="160"/>
      <c r="G2765" s="160"/>
      <c r="H2765" s="157"/>
      <c r="I2765" s="160"/>
      <c r="J2765" s="160"/>
      <c r="K2765" s="160"/>
      <c r="L2765" s="159"/>
      <c r="M2765" s="100"/>
      <c r="N2765" s="100"/>
      <c r="O2765" s="130"/>
      <c r="P2765" s="130"/>
    </row>
    <row r="2766" spans="1:16">
      <c r="A2766" s="155"/>
      <c r="B2766" s="156"/>
      <c r="C2766" s="156"/>
      <c r="D2766" s="155"/>
      <c r="E2766" s="160"/>
      <c r="F2766" s="160"/>
      <c r="G2766" s="160"/>
      <c r="H2766" s="157"/>
      <c r="I2766" s="160"/>
      <c r="J2766" s="160"/>
      <c r="K2766" s="160"/>
      <c r="L2766" s="159"/>
      <c r="M2766" s="100"/>
      <c r="N2766" s="100"/>
      <c r="O2766" s="130"/>
      <c r="P2766" s="130"/>
    </row>
    <row r="2767" spans="1:16">
      <c r="A2767" s="155"/>
      <c r="B2767" s="156"/>
      <c r="C2767" s="156"/>
      <c r="D2767" s="155"/>
      <c r="E2767" s="160"/>
      <c r="F2767" s="160"/>
      <c r="G2767" s="160"/>
      <c r="H2767" s="157"/>
      <c r="I2767" s="160"/>
      <c r="J2767" s="160"/>
      <c r="K2767" s="160"/>
      <c r="L2767" s="159"/>
      <c r="M2767" s="100"/>
      <c r="N2767" s="100"/>
      <c r="O2767" s="130"/>
      <c r="P2767" s="130"/>
    </row>
    <row r="2768" spans="1:16">
      <c r="A2768" s="155"/>
      <c r="B2768" s="156"/>
      <c r="C2768" s="156"/>
      <c r="D2768" s="155"/>
      <c r="E2768" s="160"/>
      <c r="F2768" s="160"/>
      <c r="G2768" s="160"/>
      <c r="H2768" s="157"/>
      <c r="I2768" s="160"/>
      <c r="J2768" s="160"/>
      <c r="K2768" s="160"/>
      <c r="L2768" s="159"/>
      <c r="M2768" s="100"/>
      <c r="N2768" s="100"/>
      <c r="O2768" s="130"/>
      <c r="P2768" s="130"/>
    </row>
    <row r="2769" spans="1:16">
      <c r="A2769" s="155"/>
      <c r="B2769" s="156"/>
      <c r="C2769" s="156"/>
      <c r="D2769" s="155"/>
      <c r="E2769" s="160"/>
      <c r="F2769" s="160"/>
      <c r="G2769" s="160"/>
      <c r="H2769" s="157"/>
      <c r="I2769" s="160"/>
      <c r="J2769" s="160"/>
      <c r="K2769" s="160"/>
      <c r="L2769" s="159"/>
      <c r="M2769" s="100"/>
      <c r="N2769" s="100"/>
      <c r="O2769" s="130"/>
      <c r="P2769" s="130"/>
    </row>
    <row r="2770" spans="1:16">
      <c r="A2770" s="155"/>
      <c r="B2770" s="156"/>
      <c r="C2770" s="156"/>
      <c r="D2770" s="155"/>
      <c r="E2770" s="160"/>
      <c r="F2770" s="160"/>
      <c r="G2770" s="160"/>
      <c r="H2770" s="157"/>
      <c r="I2770" s="160"/>
      <c r="J2770" s="160"/>
      <c r="K2770" s="160"/>
      <c r="L2770" s="159"/>
      <c r="M2770" s="100"/>
      <c r="N2770" s="100"/>
      <c r="O2770" s="130"/>
      <c r="P2770" s="130"/>
    </row>
    <row r="2771" spans="1:16">
      <c r="A2771" s="155"/>
      <c r="B2771" s="156"/>
      <c r="C2771" s="156"/>
      <c r="D2771" s="155"/>
      <c r="E2771" s="160"/>
      <c r="F2771" s="160"/>
      <c r="G2771" s="160"/>
      <c r="H2771" s="157"/>
      <c r="I2771" s="160"/>
      <c r="J2771" s="160"/>
      <c r="K2771" s="160"/>
      <c r="L2771" s="159"/>
      <c r="M2771" s="100"/>
      <c r="N2771" s="100"/>
      <c r="O2771" s="130"/>
      <c r="P2771" s="130"/>
    </row>
    <row r="2772" spans="1:16">
      <c r="A2772" s="155"/>
      <c r="B2772" s="156"/>
      <c r="C2772" s="156"/>
      <c r="D2772" s="155"/>
      <c r="E2772" s="160"/>
      <c r="F2772" s="160"/>
      <c r="G2772" s="160"/>
      <c r="H2772" s="157"/>
      <c r="I2772" s="160"/>
      <c r="J2772" s="160"/>
      <c r="K2772" s="160"/>
      <c r="L2772" s="159"/>
      <c r="M2772" s="100"/>
      <c r="N2772" s="100"/>
      <c r="O2772" s="130"/>
      <c r="P2772" s="130"/>
    </row>
    <row r="2773" spans="1:16">
      <c r="A2773" s="155"/>
      <c r="B2773" s="156"/>
      <c r="C2773" s="156"/>
      <c r="D2773" s="155"/>
      <c r="E2773" s="160"/>
      <c r="F2773" s="160"/>
      <c r="G2773" s="160"/>
      <c r="H2773" s="157"/>
      <c r="I2773" s="160"/>
      <c r="J2773" s="160"/>
      <c r="K2773" s="160"/>
      <c r="L2773" s="159"/>
      <c r="M2773" s="100"/>
      <c r="N2773" s="100"/>
      <c r="O2773" s="130"/>
      <c r="P2773" s="130"/>
    </row>
    <row r="2774" spans="1:16">
      <c r="A2774" s="155"/>
      <c r="B2774" s="156"/>
      <c r="C2774" s="156"/>
      <c r="D2774" s="155"/>
      <c r="E2774" s="160"/>
      <c r="F2774" s="160"/>
      <c r="G2774" s="160"/>
      <c r="H2774" s="157"/>
      <c r="I2774" s="160"/>
      <c r="J2774" s="160"/>
      <c r="K2774" s="160"/>
      <c r="L2774" s="159"/>
      <c r="M2774" s="100"/>
      <c r="N2774" s="100"/>
      <c r="O2774" s="130"/>
      <c r="P2774" s="130"/>
    </row>
    <row r="2775" spans="1:16">
      <c r="A2775" s="155"/>
      <c r="B2775" s="156"/>
      <c r="C2775" s="156"/>
      <c r="D2775" s="155"/>
      <c r="E2775" s="160"/>
      <c r="F2775" s="160"/>
      <c r="G2775" s="160"/>
      <c r="H2775" s="157"/>
      <c r="I2775" s="160"/>
      <c r="J2775" s="160"/>
      <c r="K2775" s="160"/>
      <c r="L2775" s="159"/>
      <c r="M2775" s="100"/>
      <c r="N2775" s="100"/>
      <c r="O2775" s="130"/>
      <c r="P2775" s="130"/>
    </row>
    <row r="2776" spans="1:16">
      <c r="A2776" s="155"/>
      <c r="B2776" s="156"/>
      <c r="C2776" s="156"/>
      <c r="D2776" s="155"/>
      <c r="E2776" s="160"/>
      <c r="F2776" s="160"/>
      <c r="G2776" s="160"/>
      <c r="H2776" s="157"/>
      <c r="I2776" s="160"/>
      <c r="J2776" s="160"/>
      <c r="K2776" s="160"/>
      <c r="L2776" s="159"/>
      <c r="M2776" s="100"/>
      <c r="N2776" s="100"/>
      <c r="O2776" s="130"/>
      <c r="P2776" s="130"/>
    </row>
    <row r="2777" spans="1:16">
      <c r="A2777" s="155"/>
      <c r="B2777" s="156"/>
      <c r="C2777" s="156"/>
      <c r="D2777" s="155"/>
      <c r="E2777" s="160"/>
      <c r="F2777" s="160"/>
      <c r="G2777" s="160"/>
      <c r="H2777" s="157"/>
      <c r="I2777" s="160"/>
      <c r="J2777" s="160"/>
      <c r="K2777" s="160"/>
      <c r="L2777" s="159"/>
      <c r="M2777" s="100"/>
      <c r="N2777" s="100"/>
      <c r="O2777" s="130"/>
      <c r="P2777" s="130"/>
    </row>
    <row r="2778" spans="1:16">
      <c r="A2778" s="155"/>
      <c r="B2778" s="156"/>
      <c r="C2778" s="156"/>
      <c r="D2778" s="155"/>
      <c r="E2778" s="160"/>
      <c r="F2778" s="160"/>
      <c r="G2778" s="160"/>
      <c r="H2778" s="157"/>
      <c r="I2778" s="160"/>
      <c r="J2778" s="160"/>
      <c r="K2778" s="160"/>
      <c r="L2778" s="159"/>
      <c r="M2778" s="100"/>
      <c r="N2778" s="100"/>
      <c r="O2778" s="130"/>
      <c r="P2778" s="130"/>
    </row>
    <row r="2779" spans="1:16">
      <c r="A2779" s="155"/>
      <c r="B2779" s="156"/>
      <c r="C2779" s="156"/>
      <c r="D2779" s="155"/>
      <c r="E2779" s="160"/>
      <c r="F2779" s="160"/>
      <c r="G2779" s="160"/>
      <c r="H2779" s="157"/>
      <c r="I2779" s="160"/>
      <c r="J2779" s="160"/>
      <c r="K2779" s="160"/>
      <c r="L2779" s="159"/>
      <c r="M2779" s="100"/>
      <c r="N2779" s="100"/>
      <c r="O2779" s="130"/>
      <c r="P2779" s="130"/>
    </row>
    <row r="2780" spans="1:16">
      <c r="A2780" s="155"/>
      <c r="B2780" s="156"/>
      <c r="C2780" s="156"/>
      <c r="D2780" s="155"/>
      <c r="E2780" s="160"/>
      <c r="F2780" s="160"/>
      <c r="G2780" s="160"/>
      <c r="H2780" s="157"/>
      <c r="I2780" s="160"/>
      <c r="J2780" s="160"/>
      <c r="K2780" s="160"/>
      <c r="L2780" s="159"/>
      <c r="M2780" s="100"/>
      <c r="N2780" s="100"/>
      <c r="O2780" s="130"/>
      <c r="P2780" s="130"/>
    </row>
    <row r="2781" spans="1:16">
      <c r="A2781" s="155"/>
      <c r="B2781" s="156"/>
      <c r="C2781" s="156"/>
      <c r="D2781" s="155"/>
      <c r="E2781" s="160"/>
      <c r="F2781" s="160"/>
      <c r="G2781" s="160"/>
      <c r="H2781" s="157"/>
      <c r="I2781" s="160"/>
      <c r="J2781" s="160"/>
      <c r="K2781" s="160"/>
      <c r="L2781" s="159"/>
      <c r="M2781" s="100"/>
      <c r="N2781" s="100"/>
      <c r="O2781" s="130"/>
      <c r="P2781" s="130"/>
    </row>
    <row r="2782" spans="1:16">
      <c r="A2782" s="155"/>
      <c r="B2782" s="156"/>
      <c r="C2782" s="156"/>
      <c r="D2782" s="155"/>
      <c r="E2782" s="160"/>
      <c r="F2782" s="160"/>
      <c r="G2782" s="160"/>
      <c r="H2782" s="157"/>
      <c r="I2782" s="157"/>
      <c r="J2782" s="160"/>
      <c r="K2782" s="160"/>
      <c r="L2782" s="159"/>
      <c r="M2782" s="100"/>
      <c r="N2782" s="100"/>
      <c r="O2782" s="130"/>
      <c r="P2782" s="130"/>
    </row>
    <row r="2783" spans="1:16">
      <c r="A2783" s="155"/>
      <c r="B2783" s="156"/>
      <c r="C2783" s="156"/>
      <c r="D2783" s="155"/>
      <c r="E2783" s="160"/>
      <c r="F2783" s="160"/>
      <c r="G2783" s="160"/>
      <c r="H2783" s="157"/>
      <c r="I2783" s="160"/>
      <c r="J2783" s="160"/>
      <c r="K2783" s="160"/>
      <c r="L2783" s="159"/>
      <c r="M2783" s="100"/>
      <c r="N2783" s="100"/>
      <c r="O2783" s="130"/>
      <c r="P2783" s="130"/>
    </row>
    <row r="2784" spans="1:16">
      <c r="A2784" s="155"/>
      <c r="B2784" s="156"/>
      <c r="C2784" s="156"/>
      <c r="D2784" s="155"/>
      <c r="E2784" s="160"/>
      <c r="F2784" s="160"/>
      <c r="G2784" s="160"/>
      <c r="H2784" s="157"/>
      <c r="I2784" s="160"/>
      <c r="J2784" s="160"/>
      <c r="K2784" s="160"/>
      <c r="L2784" s="159"/>
      <c r="M2784" s="100"/>
      <c r="N2784" s="100"/>
      <c r="O2784" s="130"/>
      <c r="P2784" s="130"/>
    </row>
    <row r="2785" spans="1:16">
      <c r="A2785" s="155"/>
      <c r="B2785" s="156"/>
      <c r="C2785" s="156"/>
      <c r="D2785" s="155"/>
      <c r="E2785" s="160"/>
      <c r="F2785" s="160"/>
      <c r="G2785" s="160"/>
      <c r="H2785" s="157"/>
      <c r="I2785" s="160"/>
      <c r="J2785" s="160"/>
      <c r="K2785" s="160"/>
      <c r="L2785" s="159"/>
      <c r="M2785" s="100"/>
      <c r="N2785" s="100"/>
      <c r="O2785" s="130"/>
      <c r="P2785" s="130"/>
    </row>
    <row r="2786" spans="1:16">
      <c r="A2786" s="155"/>
      <c r="B2786" s="156"/>
      <c r="C2786" s="156"/>
      <c r="D2786" s="155"/>
      <c r="E2786" s="160"/>
      <c r="F2786" s="160"/>
      <c r="G2786" s="160"/>
      <c r="H2786" s="157"/>
      <c r="I2786" s="157"/>
      <c r="J2786" s="160"/>
      <c r="K2786" s="160"/>
      <c r="L2786" s="159"/>
      <c r="M2786" s="100"/>
      <c r="N2786" s="100"/>
      <c r="O2786" s="130"/>
      <c r="P2786" s="130"/>
    </row>
    <row r="2787" spans="1:16">
      <c r="A2787" s="155"/>
      <c r="B2787" s="156"/>
      <c r="C2787" s="156"/>
      <c r="D2787" s="155"/>
      <c r="E2787" s="160"/>
      <c r="F2787" s="160"/>
      <c r="G2787" s="160"/>
      <c r="H2787" s="157"/>
      <c r="I2787" s="160"/>
      <c r="J2787" s="160"/>
      <c r="K2787" s="160"/>
      <c r="L2787" s="159"/>
      <c r="M2787" s="100"/>
      <c r="N2787" s="100"/>
      <c r="O2787" s="130"/>
      <c r="P2787" s="130"/>
    </row>
    <row r="2788" spans="1:16">
      <c r="A2788" s="155"/>
      <c r="B2788" s="156"/>
      <c r="C2788" s="156"/>
      <c r="D2788" s="155"/>
      <c r="E2788" s="160"/>
      <c r="F2788" s="160"/>
      <c r="G2788" s="160"/>
      <c r="H2788" s="157"/>
      <c r="I2788" s="157"/>
      <c r="J2788" s="160"/>
      <c r="K2788" s="160"/>
      <c r="L2788" s="159"/>
      <c r="M2788" s="100"/>
      <c r="N2788" s="100"/>
      <c r="O2788" s="130"/>
      <c r="P2788" s="130"/>
    </row>
    <row r="2789" spans="1:16">
      <c r="A2789" s="155"/>
      <c r="B2789" s="156"/>
      <c r="C2789" s="156"/>
      <c r="D2789" s="155"/>
      <c r="E2789" s="160"/>
      <c r="F2789" s="160"/>
      <c r="G2789" s="160"/>
      <c r="H2789" s="157"/>
      <c r="I2789" s="157"/>
      <c r="J2789" s="160"/>
      <c r="K2789" s="160"/>
      <c r="L2789" s="159"/>
      <c r="M2789" s="100"/>
      <c r="N2789" s="100"/>
      <c r="O2789" s="130"/>
      <c r="P2789" s="130"/>
    </row>
    <row r="2790" spans="1:16">
      <c r="A2790" s="155"/>
      <c r="B2790" s="156"/>
      <c r="C2790" s="156"/>
      <c r="D2790" s="155"/>
      <c r="E2790" s="160"/>
      <c r="F2790" s="160"/>
      <c r="G2790" s="160"/>
      <c r="H2790" s="157"/>
      <c r="I2790" s="157"/>
      <c r="J2790" s="160"/>
      <c r="K2790" s="160"/>
      <c r="L2790" s="159"/>
      <c r="M2790" s="100"/>
      <c r="N2790" s="100"/>
      <c r="O2790" s="130"/>
      <c r="P2790" s="130"/>
    </row>
    <row r="2791" spans="1:16">
      <c r="A2791" s="155"/>
      <c r="B2791" s="156"/>
      <c r="C2791" s="156"/>
      <c r="D2791" s="155"/>
      <c r="E2791" s="160"/>
      <c r="F2791" s="160"/>
      <c r="G2791" s="160"/>
      <c r="H2791" s="157"/>
      <c r="I2791" s="157"/>
      <c r="J2791" s="160"/>
      <c r="K2791" s="160"/>
      <c r="L2791" s="159"/>
      <c r="M2791" s="100"/>
      <c r="N2791" s="100"/>
      <c r="O2791" s="130"/>
      <c r="P2791" s="130"/>
    </row>
    <row r="2792" spans="1:16">
      <c r="A2792" s="155"/>
      <c r="B2792" s="156"/>
      <c r="C2792" s="156"/>
      <c r="D2792" s="155"/>
      <c r="E2792" s="160"/>
      <c r="F2792" s="160"/>
      <c r="G2792" s="160"/>
      <c r="H2792" s="157"/>
      <c r="I2792" s="157"/>
      <c r="J2792" s="160"/>
      <c r="K2792" s="160"/>
      <c r="L2792" s="159"/>
      <c r="M2792" s="100"/>
      <c r="N2792" s="100"/>
      <c r="O2792" s="130"/>
      <c r="P2792" s="130"/>
    </row>
    <row r="2793" spans="1:16">
      <c r="A2793" s="155"/>
      <c r="B2793" s="156"/>
      <c r="C2793" s="156"/>
      <c r="D2793" s="155"/>
      <c r="E2793" s="160"/>
      <c r="F2793" s="160"/>
      <c r="G2793" s="160"/>
      <c r="H2793" s="157"/>
      <c r="I2793" s="160"/>
      <c r="J2793" s="160"/>
      <c r="K2793" s="160"/>
      <c r="L2793" s="159"/>
      <c r="M2793" s="100"/>
      <c r="N2793" s="100"/>
      <c r="O2793" s="130"/>
      <c r="P2793" s="130"/>
    </row>
    <row r="2794" spans="1:16">
      <c r="A2794" s="155"/>
      <c r="B2794" s="156"/>
      <c r="C2794" s="156"/>
      <c r="D2794" s="155"/>
      <c r="E2794" s="160"/>
      <c r="F2794" s="160"/>
      <c r="G2794" s="160"/>
      <c r="H2794" s="157"/>
      <c r="I2794" s="160"/>
      <c r="J2794" s="160"/>
      <c r="K2794" s="160"/>
      <c r="L2794" s="159"/>
      <c r="M2794" s="100"/>
      <c r="N2794" s="100"/>
      <c r="O2794" s="130"/>
      <c r="P2794" s="130"/>
    </row>
    <row r="2795" spans="1:16">
      <c r="A2795" s="155"/>
      <c r="B2795" s="156"/>
      <c r="C2795" s="156"/>
      <c r="D2795" s="155"/>
      <c r="E2795" s="160"/>
      <c r="F2795" s="160"/>
      <c r="G2795" s="160"/>
      <c r="H2795" s="157"/>
      <c r="I2795" s="160"/>
      <c r="J2795" s="160"/>
      <c r="K2795" s="160"/>
      <c r="L2795" s="159"/>
      <c r="M2795" s="100"/>
      <c r="N2795" s="100"/>
      <c r="O2795" s="130"/>
      <c r="P2795" s="130"/>
    </row>
    <row r="2796" spans="1:16">
      <c r="A2796" s="155"/>
      <c r="B2796" s="156"/>
      <c r="C2796" s="156"/>
      <c r="D2796" s="155"/>
      <c r="E2796" s="160"/>
      <c r="F2796" s="160"/>
      <c r="G2796" s="160"/>
      <c r="H2796" s="157"/>
      <c r="I2796" s="160"/>
      <c r="J2796" s="160"/>
      <c r="K2796" s="160"/>
      <c r="L2796" s="159"/>
      <c r="M2796" s="100"/>
      <c r="N2796" s="100"/>
      <c r="O2796" s="130"/>
      <c r="P2796" s="130"/>
    </row>
    <row r="2797" spans="1:16">
      <c r="A2797" s="155"/>
      <c r="B2797" s="156"/>
      <c r="C2797" s="156"/>
      <c r="D2797" s="155"/>
      <c r="E2797" s="160"/>
      <c r="F2797" s="157"/>
      <c r="G2797" s="160"/>
      <c r="H2797" s="157"/>
      <c r="I2797" s="160"/>
      <c r="J2797" s="160"/>
      <c r="K2797" s="157"/>
      <c r="L2797" s="159"/>
      <c r="M2797" s="100"/>
      <c r="N2797" s="100"/>
      <c r="O2797" s="130"/>
      <c r="P2797" s="130"/>
    </row>
    <row r="2798" spans="1:16">
      <c r="A2798" s="155"/>
      <c r="B2798" s="156"/>
      <c r="C2798" s="156"/>
      <c r="D2798" s="155"/>
      <c r="E2798" s="160"/>
      <c r="F2798" s="160"/>
      <c r="G2798" s="160"/>
      <c r="H2798" s="157"/>
      <c r="I2798" s="160"/>
      <c r="J2798" s="160"/>
      <c r="K2798" s="160"/>
      <c r="L2798" s="159"/>
      <c r="M2798" s="100"/>
      <c r="N2798" s="100"/>
      <c r="O2798" s="130"/>
      <c r="P2798" s="130"/>
    </row>
    <row r="2799" spans="1:16">
      <c r="A2799" s="155"/>
      <c r="B2799" s="156"/>
      <c r="C2799" s="156"/>
      <c r="D2799" s="155"/>
      <c r="E2799" s="160"/>
      <c r="F2799" s="160"/>
      <c r="G2799" s="160"/>
      <c r="H2799" s="157"/>
      <c r="I2799" s="157"/>
      <c r="J2799" s="160"/>
      <c r="K2799" s="160"/>
      <c r="L2799" s="159"/>
      <c r="M2799" s="100"/>
      <c r="N2799" s="100"/>
      <c r="O2799" s="130"/>
      <c r="P2799" s="130"/>
    </row>
    <row r="2800" spans="1:16">
      <c r="A2800" s="155"/>
      <c r="B2800" s="156"/>
      <c r="C2800" s="156"/>
      <c r="D2800" s="155"/>
      <c r="E2800" s="160"/>
      <c r="F2800" s="160"/>
      <c r="G2800" s="160"/>
      <c r="H2800" s="157"/>
      <c r="I2800" s="157"/>
      <c r="J2800" s="160"/>
      <c r="K2800" s="160"/>
      <c r="L2800" s="159"/>
      <c r="M2800" s="100"/>
      <c r="N2800" s="100"/>
      <c r="O2800" s="130"/>
      <c r="P2800" s="130"/>
    </row>
    <row r="2801" spans="1:16">
      <c r="A2801" s="155"/>
      <c r="B2801" s="156"/>
      <c r="C2801" s="156"/>
      <c r="D2801" s="155"/>
      <c r="E2801" s="160"/>
      <c r="F2801" s="160"/>
      <c r="G2801" s="160"/>
      <c r="H2801" s="157"/>
      <c r="I2801" s="160"/>
      <c r="J2801" s="160"/>
      <c r="K2801" s="160"/>
      <c r="L2801" s="159"/>
      <c r="M2801" s="100"/>
      <c r="N2801" s="100"/>
      <c r="O2801" s="130"/>
      <c r="P2801" s="130"/>
    </row>
    <row r="2802" spans="1:16">
      <c r="A2802" s="155"/>
      <c r="B2802" s="156"/>
      <c r="C2802" s="156"/>
      <c r="D2802" s="155"/>
      <c r="E2802" s="160"/>
      <c r="F2802" s="160"/>
      <c r="G2802" s="160"/>
      <c r="H2802" s="157"/>
      <c r="I2802" s="160"/>
      <c r="J2802" s="160"/>
      <c r="K2802" s="160"/>
      <c r="L2802" s="159"/>
      <c r="M2802" s="100"/>
      <c r="N2802" s="100"/>
      <c r="O2802" s="130"/>
      <c r="P2802" s="130"/>
    </row>
    <row r="2803" spans="1:16">
      <c r="A2803" s="155"/>
      <c r="B2803" s="156"/>
      <c r="C2803" s="156"/>
      <c r="D2803" s="155"/>
      <c r="E2803" s="160"/>
      <c r="F2803" s="160"/>
      <c r="G2803" s="160"/>
      <c r="H2803" s="157"/>
      <c r="I2803" s="157"/>
      <c r="J2803" s="160"/>
      <c r="K2803" s="160"/>
      <c r="L2803" s="159"/>
      <c r="M2803" s="100"/>
      <c r="N2803" s="100"/>
      <c r="O2803" s="130"/>
      <c r="P2803" s="130"/>
    </row>
    <row r="2804" spans="1:16">
      <c r="A2804" s="155"/>
      <c r="B2804" s="156"/>
      <c r="C2804" s="156"/>
      <c r="D2804" s="155"/>
      <c r="E2804" s="160"/>
      <c r="F2804" s="160"/>
      <c r="G2804" s="160"/>
      <c r="H2804" s="157"/>
      <c r="I2804" s="160"/>
      <c r="J2804" s="160"/>
      <c r="K2804" s="160"/>
      <c r="L2804" s="159"/>
      <c r="M2804" s="100"/>
      <c r="N2804" s="100"/>
      <c r="O2804" s="130"/>
      <c r="P2804" s="130"/>
    </row>
    <row r="2805" spans="1:16">
      <c r="A2805" s="155"/>
      <c r="B2805" s="156"/>
      <c r="C2805" s="156"/>
      <c r="D2805" s="155"/>
      <c r="E2805" s="160"/>
      <c r="F2805" s="160"/>
      <c r="G2805" s="164"/>
      <c r="H2805" s="157"/>
      <c r="I2805" s="160"/>
      <c r="J2805" s="160"/>
      <c r="K2805" s="160"/>
      <c r="L2805" s="159"/>
      <c r="M2805" s="100"/>
      <c r="N2805" s="100"/>
      <c r="O2805" s="130"/>
      <c r="P2805" s="130"/>
    </row>
    <row r="2806" spans="1:16">
      <c r="A2806" s="155"/>
      <c r="B2806" s="156"/>
      <c r="C2806" s="156"/>
      <c r="D2806" s="155"/>
      <c r="E2806" s="160"/>
      <c r="F2806" s="160"/>
      <c r="G2806" s="164"/>
      <c r="H2806" s="157"/>
      <c r="I2806" s="160"/>
      <c r="J2806" s="160"/>
      <c r="K2806" s="160"/>
      <c r="L2806" s="159"/>
      <c r="M2806" s="100"/>
      <c r="N2806" s="100"/>
      <c r="O2806" s="130"/>
      <c r="P2806" s="130"/>
    </row>
    <row r="2807" spans="1:16">
      <c r="A2807" s="155"/>
      <c r="B2807" s="156"/>
      <c r="C2807" s="156"/>
      <c r="D2807" s="155"/>
      <c r="E2807" s="160"/>
      <c r="F2807" s="160"/>
      <c r="G2807" s="164"/>
      <c r="H2807" s="157"/>
      <c r="I2807" s="157"/>
      <c r="J2807" s="160"/>
      <c r="K2807" s="160"/>
      <c r="L2807" s="159"/>
      <c r="M2807" s="100"/>
      <c r="N2807" s="100"/>
      <c r="O2807" s="130"/>
      <c r="P2807" s="130"/>
    </row>
    <row r="2808" spans="1:16">
      <c r="A2808" s="155"/>
      <c r="B2808" s="156"/>
      <c r="C2808" s="156"/>
      <c r="D2808" s="155"/>
      <c r="E2808" s="160"/>
      <c r="F2808" s="160"/>
      <c r="G2808" s="164"/>
      <c r="H2808" s="157"/>
      <c r="I2808" s="160"/>
      <c r="J2808" s="160"/>
      <c r="K2808" s="160"/>
      <c r="L2808" s="159"/>
      <c r="M2808" s="100"/>
      <c r="N2808" s="100"/>
      <c r="O2808" s="130"/>
      <c r="P2808" s="130"/>
    </row>
    <row r="2809" spans="1:16">
      <c r="A2809" s="155"/>
      <c r="B2809" s="156"/>
      <c r="C2809" s="156"/>
      <c r="D2809" s="155"/>
      <c r="E2809" s="160"/>
      <c r="F2809" s="160"/>
      <c r="G2809" s="164"/>
      <c r="H2809" s="157"/>
      <c r="I2809" s="160"/>
      <c r="J2809" s="160"/>
      <c r="K2809" s="160"/>
      <c r="L2809" s="159"/>
      <c r="M2809" s="100"/>
      <c r="N2809" s="100"/>
      <c r="O2809" s="130"/>
      <c r="P2809" s="130"/>
    </row>
    <row r="2810" spans="1:16">
      <c r="A2810" s="155"/>
      <c r="B2810" s="156"/>
      <c r="C2810" s="156"/>
      <c r="D2810" s="155"/>
      <c r="E2810" s="160"/>
      <c r="F2810" s="160"/>
      <c r="G2810" s="160"/>
      <c r="H2810" s="157"/>
      <c r="I2810" s="160"/>
      <c r="J2810" s="160"/>
      <c r="K2810" s="160"/>
      <c r="L2810" s="159"/>
      <c r="M2810" s="100"/>
      <c r="N2810" s="100"/>
      <c r="O2810" s="130"/>
      <c r="P2810" s="130"/>
    </row>
    <row r="2811" spans="1:16">
      <c r="A2811" s="155"/>
      <c r="B2811" s="156"/>
      <c r="C2811" s="156"/>
      <c r="D2811" s="155"/>
      <c r="E2811" s="160"/>
      <c r="F2811" s="160"/>
      <c r="G2811" s="160"/>
      <c r="H2811" s="157"/>
      <c r="I2811" s="160"/>
      <c r="J2811" s="160"/>
      <c r="K2811" s="160"/>
      <c r="L2811" s="159"/>
      <c r="M2811" s="100"/>
      <c r="N2811" s="100"/>
      <c r="O2811" s="130"/>
      <c r="P2811" s="130"/>
    </row>
    <row r="2812" spans="1:16">
      <c r="A2812" s="155"/>
      <c r="B2812" s="156"/>
      <c r="C2812" s="156"/>
      <c r="D2812" s="155"/>
      <c r="E2812" s="160"/>
      <c r="F2812" s="160"/>
      <c r="G2812" s="160"/>
      <c r="H2812" s="157"/>
      <c r="I2812" s="157"/>
      <c r="J2812" s="160"/>
      <c r="K2812" s="160"/>
      <c r="L2812" s="159"/>
      <c r="M2812" s="100"/>
      <c r="N2812" s="100"/>
      <c r="O2812" s="130"/>
      <c r="P2812" s="130"/>
    </row>
    <row r="2813" spans="1:16">
      <c r="A2813" s="155"/>
      <c r="B2813" s="156"/>
      <c r="C2813" s="156"/>
      <c r="D2813" s="155"/>
      <c r="E2813" s="160"/>
      <c r="F2813" s="160"/>
      <c r="G2813" s="160"/>
      <c r="H2813" s="157"/>
      <c r="I2813" s="160"/>
      <c r="J2813" s="160"/>
      <c r="K2813" s="160"/>
      <c r="L2813" s="159"/>
      <c r="M2813" s="100"/>
      <c r="N2813" s="100"/>
      <c r="O2813" s="130"/>
      <c r="P2813" s="130"/>
    </row>
    <row r="2814" spans="1:16">
      <c r="A2814" s="155"/>
      <c r="B2814" s="156"/>
      <c r="C2814" s="156"/>
      <c r="D2814" s="155"/>
      <c r="E2814" s="160"/>
      <c r="F2814" s="160"/>
      <c r="G2814" s="160"/>
      <c r="H2814" s="157"/>
      <c r="I2814" s="160"/>
      <c r="J2814" s="160"/>
      <c r="K2814" s="160"/>
      <c r="L2814" s="159"/>
      <c r="M2814" s="100"/>
      <c r="N2814" s="100"/>
      <c r="O2814" s="130"/>
      <c r="P2814" s="130"/>
    </row>
    <row r="2815" spans="1:16">
      <c r="A2815" s="155"/>
      <c r="B2815" s="156"/>
      <c r="C2815" s="156"/>
      <c r="D2815" s="155"/>
      <c r="E2815" s="160"/>
      <c r="F2815" s="160"/>
      <c r="G2815" s="160"/>
      <c r="H2815" s="157"/>
      <c r="I2815" s="160"/>
      <c r="J2815" s="160"/>
      <c r="K2815" s="160"/>
      <c r="L2815" s="159"/>
      <c r="M2815" s="100"/>
      <c r="N2815" s="100"/>
      <c r="O2815" s="130"/>
      <c r="P2815" s="130"/>
    </row>
    <row r="2816" spans="1:16">
      <c r="A2816" s="155"/>
      <c r="B2816" s="156"/>
      <c r="C2816" s="156"/>
      <c r="D2816" s="155"/>
      <c r="E2816" s="160"/>
      <c r="F2816" s="160"/>
      <c r="G2816" s="160"/>
      <c r="H2816" s="157"/>
      <c r="I2816" s="160"/>
      <c r="J2816" s="160"/>
      <c r="K2816" s="160"/>
      <c r="L2816" s="159"/>
      <c r="M2816" s="100"/>
      <c r="N2816" s="100"/>
      <c r="O2816" s="130"/>
      <c r="P2816" s="130"/>
    </row>
    <row r="2817" spans="1:16">
      <c r="A2817" s="155"/>
      <c r="B2817" s="156"/>
      <c r="C2817" s="156"/>
      <c r="D2817" s="155"/>
      <c r="E2817" s="160"/>
      <c r="F2817" s="160"/>
      <c r="G2817" s="160"/>
      <c r="H2817" s="157"/>
      <c r="I2817" s="160"/>
      <c r="J2817" s="160"/>
      <c r="K2817" s="160"/>
      <c r="L2817" s="159"/>
      <c r="M2817" s="100"/>
      <c r="N2817" s="100"/>
      <c r="O2817" s="130"/>
      <c r="P2817" s="130"/>
    </row>
    <row r="2818" spans="1:16">
      <c r="A2818" s="155"/>
      <c r="B2818" s="156"/>
      <c r="C2818" s="156"/>
      <c r="D2818" s="155"/>
      <c r="E2818" s="160"/>
      <c r="F2818" s="160"/>
      <c r="G2818" s="160"/>
      <c r="H2818" s="157"/>
      <c r="I2818" s="160"/>
      <c r="J2818" s="160"/>
      <c r="K2818" s="160"/>
      <c r="L2818" s="159"/>
      <c r="M2818" s="100"/>
      <c r="N2818" s="100"/>
      <c r="O2818" s="130"/>
      <c r="P2818" s="130"/>
    </row>
    <row r="2819" spans="1:16">
      <c r="A2819" s="155"/>
      <c r="B2819" s="156"/>
      <c r="C2819" s="156"/>
      <c r="D2819" s="155"/>
      <c r="E2819" s="160"/>
      <c r="F2819" s="160"/>
      <c r="G2819" s="160"/>
      <c r="H2819" s="157"/>
      <c r="I2819" s="160"/>
      <c r="J2819" s="160"/>
      <c r="K2819" s="160"/>
      <c r="L2819" s="159"/>
      <c r="M2819" s="100"/>
      <c r="N2819" s="100"/>
      <c r="O2819" s="130"/>
      <c r="P2819" s="130"/>
    </row>
    <row r="2820" spans="1:16">
      <c r="A2820" s="155"/>
      <c r="B2820" s="156"/>
      <c r="C2820" s="156"/>
      <c r="D2820" s="155"/>
      <c r="E2820" s="160"/>
      <c r="F2820" s="160"/>
      <c r="G2820" s="160"/>
      <c r="H2820" s="157"/>
      <c r="I2820" s="160"/>
      <c r="J2820" s="160"/>
      <c r="K2820" s="160"/>
      <c r="L2820" s="159"/>
      <c r="M2820" s="100"/>
      <c r="N2820" s="100"/>
      <c r="O2820" s="130"/>
      <c r="P2820" s="130"/>
    </row>
    <row r="2821" spans="1:16">
      <c r="A2821" s="155"/>
      <c r="B2821" s="156"/>
      <c r="C2821" s="156"/>
      <c r="D2821" s="155"/>
      <c r="E2821" s="160"/>
      <c r="F2821" s="160"/>
      <c r="G2821" s="160"/>
      <c r="H2821" s="157"/>
      <c r="I2821" s="160"/>
      <c r="J2821" s="160"/>
      <c r="K2821" s="160"/>
      <c r="L2821" s="159"/>
      <c r="M2821" s="100"/>
      <c r="N2821" s="100"/>
      <c r="O2821" s="130"/>
      <c r="P2821" s="130"/>
    </row>
    <row r="2822" spans="1:16">
      <c r="A2822" s="155"/>
      <c r="B2822" s="156"/>
      <c r="C2822" s="156"/>
      <c r="D2822" s="155"/>
      <c r="E2822" s="160"/>
      <c r="F2822" s="160"/>
      <c r="G2822" s="160"/>
      <c r="H2822" s="157"/>
      <c r="I2822" s="160"/>
      <c r="J2822" s="160"/>
      <c r="K2822" s="160"/>
      <c r="L2822" s="159"/>
      <c r="M2822" s="100"/>
      <c r="N2822" s="100"/>
      <c r="O2822" s="130"/>
      <c r="P2822" s="130"/>
    </row>
    <row r="2823" spans="1:16">
      <c r="A2823" s="155"/>
      <c r="B2823" s="156"/>
      <c r="C2823" s="156"/>
      <c r="D2823" s="155"/>
      <c r="E2823" s="160"/>
      <c r="F2823" s="160"/>
      <c r="G2823" s="160"/>
      <c r="H2823" s="157"/>
      <c r="I2823" s="160"/>
      <c r="J2823" s="160"/>
      <c r="K2823" s="160"/>
      <c r="L2823" s="159"/>
      <c r="M2823" s="100"/>
      <c r="N2823" s="100"/>
      <c r="O2823" s="130"/>
      <c r="P2823" s="130"/>
    </row>
    <row r="2824" spans="1:16">
      <c r="A2824" s="155"/>
      <c r="B2824" s="156"/>
      <c r="C2824" s="156"/>
      <c r="D2824" s="155"/>
      <c r="E2824" s="160"/>
      <c r="F2824" s="160"/>
      <c r="G2824" s="160"/>
      <c r="H2824" s="157"/>
      <c r="I2824" s="157"/>
      <c r="J2824" s="157"/>
      <c r="K2824" s="157"/>
      <c r="L2824" s="159"/>
      <c r="M2824" s="100"/>
      <c r="N2824" s="100"/>
      <c r="O2824" s="130"/>
      <c r="P2824" s="130"/>
    </row>
    <row r="2825" spans="1:16">
      <c r="A2825" s="155"/>
      <c r="B2825" s="156"/>
      <c r="C2825" s="156"/>
      <c r="D2825" s="155"/>
      <c r="E2825" s="160"/>
      <c r="F2825" s="160"/>
      <c r="G2825" s="160"/>
      <c r="H2825" s="157"/>
      <c r="I2825" s="157"/>
      <c r="J2825" s="157"/>
      <c r="K2825" s="157"/>
      <c r="L2825" s="159"/>
      <c r="M2825" s="100"/>
      <c r="N2825" s="100"/>
      <c r="O2825" s="130"/>
      <c r="P2825" s="130"/>
    </row>
    <row r="2826" spans="1:16">
      <c r="A2826" s="155"/>
      <c r="B2826" s="156"/>
      <c r="C2826" s="156"/>
      <c r="D2826" s="155"/>
      <c r="E2826" s="160"/>
      <c r="F2826" s="160"/>
      <c r="G2826" s="160"/>
      <c r="H2826" s="157"/>
      <c r="I2826" s="157"/>
      <c r="J2826" s="157"/>
      <c r="K2826" s="157"/>
      <c r="L2826" s="159"/>
      <c r="M2826" s="100"/>
      <c r="N2826" s="100"/>
      <c r="O2826" s="130"/>
      <c r="P2826" s="130"/>
    </row>
    <row r="2827" spans="1:16">
      <c r="A2827" s="155"/>
      <c r="B2827" s="156"/>
      <c r="C2827" s="156"/>
      <c r="D2827" s="155"/>
      <c r="E2827" s="160"/>
      <c r="F2827" s="160"/>
      <c r="G2827" s="160"/>
      <c r="H2827" s="157"/>
      <c r="I2827" s="157"/>
      <c r="J2827" s="157"/>
      <c r="K2827" s="157"/>
      <c r="L2827" s="159"/>
      <c r="M2827" s="100"/>
      <c r="N2827" s="100"/>
      <c r="O2827" s="130"/>
      <c r="P2827" s="130"/>
    </row>
    <row r="2828" spans="1:16">
      <c r="A2828" s="155"/>
      <c r="B2828" s="156"/>
      <c r="C2828" s="156"/>
      <c r="D2828" s="155"/>
      <c r="E2828" s="160"/>
      <c r="F2828" s="160"/>
      <c r="G2828" s="160"/>
      <c r="H2828" s="157"/>
      <c r="I2828" s="157"/>
      <c r="J2828" s="157"/>
      <c r="K2828" s="157"/>
      <c r="L2828" s="159"/>
      <c r="M2828" s="100"/>
      <c r="N2828" s="100"/>
      <c r="O2828" s="130"/>
      <c r="P2828" s="130"/>
    </row>
    <row r="2829" spans="1:16">
      <c r="A2829" s="155"/>
      <c r="B2829" s="156"/>
      <c r="C2829" s="156"/>
      <c r="D2829" s="155"/>
      <c r="E2829" s="160"/>
      <c r="F2829" s="160"/>
      <c r="G2829" s="160"/>
      <c r="H2829" s="157"/>
      <c r="I2829" s="157"/>
      <c r="J2829" s="157"/>
      <c r="K2829" s="157"/>
      <c r="L2829" s="159"/>
      <c r="M2829" s="100"/>
      <c r="N2829" s="100"/>
      <c r="O2829" s="130"/>
      <c r="P2829" s="130"/>
    </row>
    <row r="2830" spans="1:16">
      <c r="A2830" s="155"/>
      <c r="B2830" s="156"/>
      <c r="C2830" s="161"/>
      <c r="D2830" s="159"/>
      <c r="E2830" s="157"/>
      <c r="F2830" s="160"/>
      <c r="G2830" s="160"/>
      <c r="H2830" s="157"/>
      <c r="I2830" s="157"/>
      <c r="J2830" s="157"/>
      <c r="K2830" s="157"/>
      <c r="L2830" s="159"/>
      <c r="M2830" s="100"/>
      <c r="N2830" s="100"/>
      <c r="O2830" s="130"/>
      <c r="P2830" s="130"/>
    </row>
    <row r="2831" spans="1:16">
      <c r="A2831" s="155"/>
      <c r="B2831" s="156"/>
      <c r="C2831" s="161"/>
      <c r="D2831" s="159"/>
      <c r="E2831" s="157"/>
      <c r="F2831" s="160"/>
      <c r="G2831" s="160"/>
      <c r="H2831" s="157"/>
      <c r="I2831" s="157"/>
      <c r="J2831" s="157"/>
      <c r="K2831" s="157"/>
      <c r="L2831" s="159"/>
      <c r="M2831" s="100"/>
      <c r="N2831" s="100"/>
      <c r="O2831" s="130"/>
      <c r="P2831" s="130"/>
    </row>
    <row r="2832" spans="1:16">
      <c r="A2832" s="155"/>
      <c r="B2832" s="156"/>
      <c r="C2832" s="161"/>
      <c r="D2832" s="159"/>
      <c r="E2832" s="157"/>
      <c r="F2832" s="157"/>
      <c r="G2832" s="160"/>
      <c r="H2832" s="157"/>
      <c r="I2832" s="157"/>
      <c r="J2832" s="157"/>
      <c r="K2832" s="157"/>
      <c r="L2832" s="159"/>
      <c r="M2832" s="100"/>
      <c r="N2832" s="100"/>
      <c r="O2832" s="130"/>
      <c r="P2832" s="130"/>
    </row>
    <row r="2833" spans="1:16">
      <c r="A2833" s="155"/>
      <c r="B2833" s="156"/>
      <c r="C2833" s="161"/>
      <c r="D2833" s="159"/>
      <c r="E2833" s="157"/>
      <c r="F2833" s="160"/>
      <c r="G2833" s="160"/>
      <c r="H2833" s="157"/>
      <c r="I2833" s="157"/>
      <c r="J2833" s="157"/>
      <c r="K2833" s="157"/>
      <c r="L2833" s="159"/>
      <c r="M2833" s="100"/>
      <c r="N2833" s="100"/>
      <c r="O2833" s="130"/>
      <c r="P2833" s="130"/>
    </row>
    <row r="2834" spans="1:16">
      <c r="A2834" s="155"/>
      <c r="B2834" s="156"/>
      <c r="C2834" s="161"/>
      <c r="D2834" s="159"/>
      <c r="E2834" s="157"/>
      <c r="F2834" s="160"/>
      <c r="G2834" s="160"/>
      <c r="H2834" s="157"/>
      <c r="I2834" s="157"/>
      <c r="J2834" s="157"/>
      <c r="K2834" s="157"/>
      <c r="L2834" s="159"/>
      <c r="M2834" s="100"/>
      <c r="N2834" s="100"/>
      <c r="O2834" s="130"/>
      <c r="P2834" s="130"/>
    </row>
    <row r="2835" spans="1:16">
      <c r="A2835" s="155"/>
      <c r="B2835" s="156"/>
      <c r="C2835" s="161"/>
      <c r="D2835" s="159"/>
      <c r="E2835" s="157"/>
      <c r="F2835" s="160"/>
      <c r="G2835" s="160"/>
      <c r="H2835" s="157"/>
      <c r="I2835" s="157"/>
      <c r="J2835" s="157"/>
      <c r="K2835" s="157"/>
      <c r="L2835" s="159"/>
      <c r="M2835" s="100"/>
      <c r="N2835" s="100"/>
      <c r="O2835" s="130"/>
      <c r="P2835" s="130"/>
    </row>
    <row r="2836" spans="1:16">
      <c r="A2836" s="155"/>
      <c r="B2836" s="156"/>
      <c r="C2836" s="161"/>
      <c r="D2836" s="159"/>
      <c r="E2836" s="157"/>
      <c r="F2836" s="160"/>
      <c r="G2836" s="160"/>
      <c r="H2836" s="157"/>
      <c r="I2836" s="157"/>
      <c r="J2836" s="157"/>
      <c r="K2836" s="157"/>
      <c r="L2836" s="159"/>
      <c r="M2836" s="100"/>
      <c r="N2836" s="100"/>
      <c r="O2836" s="130"/>
      <c r="P2836" s="130"/>
    </row>
    <row r="2837" spans="1:16">
      <c r="A2837" s="155"/>
      <c r="B2837" s="156"/>
      <c r="C2837" s="161"/>
      <c r="D2837" s="159"/>
      <c r="E2837" s="157"/>
      <c r="F2837" s="160"/>
      <c r="G2837" s="160"/>
      <c r="H2837" s="157"/>
      <c r="I2837" s="157"/>
      <c r="J2837" s="157"/>
      <c r="K2837" s="157"/>
      <c r="L2837" s="159"/>
      <c r="M2837" s="100"/>
      <c r="N2837" s="100"/>
      <c r="O2837" s="130"/>
      <c r="P2837" s="130"/>
    </row>
    <row r="2838" spans="1:16">
      <c r="A2838" s="155"/>
      <c r="B2838" s="156"/>
      <c r="C2838" s="161"/>
      <c r="D2838" s="159"/>
      <c r="E2838" s="157"/>
      <c r="F2838" s="160"/>
      <c r="G2838" s="160"/>
      <c r="H2838" s="157"/>
      <c r="I2838" s="157"/>
      <c r="J2838" s="157"/>
      <c r="K2838" s="157"/>
      <c r="L2838" s="159"/>
      <c r="M2838" s="100"/>
      <c r="N2838" s="100"/>
      <c r="O2838" s="130"/>
      <c r="P2838" s="130"/>
    </row>
    <row r="2839" spans="1:16">
      <c r="A2839" s="155"/>
      <c r="B2839" s="156"/>
      <c r="C2839" s="161"/>
      <c r="D2839" s="159"/>
      <c r="E2839" s="157"/>
      <c r="F2839" s="160"/>
      <c r="G2839" s="160"/>
      <c r="H2839" s="157"/>
      <c r="I2839" s="157"/>
      <c r="J2839" s="157"/>
      <c r="K2839" s="157"/>
      <c r="L2839" s="159"/>
      <c r="M2839" s="100"/>
      <c r="N2839" s="100"/>
      <c r="O2839" s="130"/>
      <c r="P2839" s="130"/>
    </row>
    <row r="2840" spans="1:16">
      <c r="A2840" s="155"/>
      <c r="B2840" s="156"/>
      <c r="C2840" s="161"/>
      <c r="D2840" s="159"/>
      <c r="E2840" s="157"/>
      <c r="F2840" s="160"/>
      <c r="G2840" s="160"/>
      <c r="H2840" s="157"/>
      <c r="I2840" s="157"/>
      <c r="J2840" s="157"/>
      <c r="K2840" s="157"/>
      <c r="L2840" s="159"/>
      <c r="M2840" s="100"/>
      <c r="N2840" s="100"/>
      <c r="O2840" s="130"/>
      <c r="P2840" s="130"/>
    </row>
    <row r="2841" spans="1:16">
      <c r="A2841" s="155"/>
      <c r="B2841" s="156"/>
      <c r="C2841" s="161"/>
      <c r="D2841" s="159"/>
      <c r="E2841" s="160"/>
      <c r="F2841" s="160"/>
      <c r="G2841" s="160"/>
      <c r="H2841" s="157"/>
      <c r="I2841" s="157"/>
      <c r="J2841" s="157"/>
      <c r="K2841" s="157"/>
      <c r="L2841" s="159"/>
      <c r="M2841" s="100"/>
      <c r="N2841" s="100"/>
      <c r="O2841" s="130"/>
      <c r="P2841" s="130"/>
    </row>
    <row r="2842" spans="1:16">
      <c r="A2842" s="155"/>
      <c r="B2842" s="156"/>
      <c r="C2842" s="161"/>
      <c r="D2842" s="159"/>
      <c r="E2842" s="160"/>
      <c r="F2842" s="160"/>
      <c r="G2842" s="160"/>
      <c r="H2842" s="157"/>
      <c r="I2842" s="157"/>
      <c r="J2842" s="157"/>
      <c r="K2842" s="157"/>
      <c r="L2842" s="159"/>
      <c r="M2842" s="100"/>
      <c r="N2842" s="100"/>
      <c r="O2842" s="130"/>
      <c r="P2842" s="130"/>
    </row>
    <row r="2843" spans="1:16">
      <c r="A2843" s="155"/>
      <c r="B2843" s="156"/>
      <c r="C2843" s="161"/>
      <c r="D2843" s="159"/>
      <c r="E2843" s="160"/>
      <c r="F2843" s="160"/>
      <c r="G2843" s="160"/>
      <c r="H2843" s="157"/>
      <c r="I2843" s="160"/>
      <c r="J2843" s="157"/>
      <c r="K2843" s="157"/>
      <c r="L2843" s="159"/>
      <c r="M2843" s="100"/>
      <c r="N2843" s="100"/>
      <c r="O2843" s="130"/>
      <c r="P2843" s="130"/>
    </row>
    <row r="2844" spans="1:16">
      <c r="A2844" s="155"/>
      <c r="B2844" s="156"/>
      <c r="C2844" s="161"/>
      <c r="D2844" s="159"/>
      <c r="E2844" s="160"/>
      <c r="F2844" s="160"/>
      <c r="G2844" s="160"/>
      <c r="H2844" s="157"/>
      <c r="I2844" s="160"/>
      <c r="J2844" s="157"/>
      <c r="K2844" s="157"/>
      <c r="L2844" s="159"/>
      <c r="M2844" s="100"/>
      <c r="N2844" s="100"/>
      <c r="O2844" s="130"/>
      <c r="P2844" s="130"/>
    </row>
    <row r="2845" spans="1:16">
      <c r="A2845" s="155"/>
      <c r="B2845" s="156"/>
      <c r="C2845" s="161"/>
      <c r="D2845" s="159"/>
      <c r="E2845" s="160"/>
      <c r="F2845" s="160"/>
      <c r="G2845" s="160"/>
      <c r="H2845" s="157"/>
      <c r="I2845" s="157"/>
      <c r="J2845" s="157"/>
      <c r="K2845" s="157"/>
      <c r="L2845" s="159"/>
      <c r="M2845" s="100"/>
      <c r="N2845" s="100"/>
      <c r="O2845" s="130"/>
      <c r="P2845" s="130"/>
    </row>
    <row r="2846" spans="1:16">
      <c r="A2846" s="155"/>
      <c r="B2846" s="156"/>
      <c r="C2846" s="161"/>
      <c r="D2846" s="159"/>
      <c r="E2846" s="160"/>
      <c r="F2846" s="160"/>
      <c r="G2846" s="160"/>
      <c r="H2846" s="157"/>
      <c r="I2846" s="157"/>
      <c r="J2846" s="157"/>
      <c r="K2846" s="157"/>
      <c r="L2846" s="159"/>
      <c r="M2846" s="100"/>
      <c r="N2846" s="100"/>
      <c r="O2846" s="130"/>
      <c r="P2846" s="130"/>
    </row>
    <row r="2847" spans="1:16">
      <c r="A2847" s="155"/>
      <c r="B2847" s="156"/>
      <c r="C2847" s="161"/>
      <c r="D2847" s="159"/>
      <c r="E2847" s="160"/>
      <c r="F2847" s="160"/>
      <c r="G2847" s="160"/>
      <c r="H2847" s="157"/>
      <c r="I2847" s="160"/>
      <c r="J2847" s="157"/>
      <c r="K2847" s="157"/>
      <c r="L2847" s="159"/>
      <c r="M2847" s="100"/>
      <c r="N2847" s="100"/>
      <c r="O2847" s="130"/>
      <c r="P2847" s="130"/>
    </row>
    <row r="2848" spans="1:16">
      <c r="A2848" s="155"/>
      <c r="B2848" s="156"/>
      <c r="C2848" s="161"/>
      <c r="D2848" s="159"/>
      <c r="E2848" s="160"/>
      <c r="F2848" s="160"/>
      <c r="G2848" s="160"/>
      <c r="H2848" s="157"/>
      <c r="I2848" s="160"/>
      <c r="J2848" s="160"/>
      <c r="K2848" s="160"/>
      <c r="L2848" s="159"/>
      <c r="M2848" s="100"/>
      <c r="N2848" s="100"/>
      <c r="O2848" s="130"/>
      <c r="P2848" s="130"/>
    </row>
    <row r="2849" spans="1:16">
      <c r="A2849" s="155"/>
      <c r="B2849" s="156"/>
      <c r="C2849" s="161"/>
      <c r="D2849" s="159"/>
      <c r="E2849" s="160"/>
      <c r="F2849" s="160"/>
      <c r="G2849" s="160"/>
      <c r="H2849" s="157"/>
      <c r="I2849" s="157"/>
      <c r="J2849" s="160"/>
      <c r="K2849" s="160"/>
      <c r="L2849" s="159"/>
      <c r="M2849" s="100"/>
      <c r="N2849" s="100"/>
      <c r="O2849" s="130"/>
      <c r="P2849" s="130"/>
    </row>
    <row r="2850" spans="1:16">
      <c r="A2850" s="155"/>
      <c r="B2850" s="156"/>
      <c r="C2850" s="161"/>
      <c r="D2850" s="159"/>
      <c r="E2850" s="160"/>
      <c r="F2850" s="160"/>
      <c r="G2850" s="160"/>
      <c r="H2850" s="157"/>
      <c r="I2850" s="160"/>
      <c r="J2850" s="160"/>
      <c r="K2850" s="160"/>
      <c r="L2850" s="159"/>
      <c r="M2850" s="100"/>
      <c r="N2850" s="100"/>
      <c r="O2850" s="130"/>
      <c r="P2850" s="130"/>
    </row>
    <row r="2851" spans="1:16">
      <c r="A2851" s="155"/>
      <c r="B2851" s="156"/>
      <c r="C2851" s="161"/>
      <c r="D2851" s="159"/>
      <c r="E2851" s="160"/>
      <c r="F2851" s="160"/>
      <c r="G2851" s="160"/>
      <c r="H2851" s="157"/>
      <c r="I2851" s="157"/>
      <c r="J2851" s="160"/>
      <c r="K2851" s="160"/>
      <c r="L2851" s="159"/>
      <c r="M2851" s="100"/>
      <c r="N2851" s="100"/>
      <c r="O2851" s="130"/>
      <c r="P2851" s="130"/>
    </row>
    <row r="2852" spans="1:16">
      <c r="A2852" s="155"/>
      <c r="B2852" s="156"/>
      <c r="C2852" s="161"/>
      <c r="D2852" s="159"/>
      <c r="E2852" s="160"/>
      <c r="F2852" s="160"/>
      <c r="G2852" s="160"/>
      <c r="H2852" s="157"/>
      <c r="I2852" s="160"/>
      <c r="J2852" s="160"/>
      <c r="K2852" s="160"/>
      <c r="L2852" s="159"/>
      <c r="M2852" s="100"/>
      <c r="N2852" s="100"/>
      <c r="O2852" s="130"/>
      <c r="P2852" s="130"/>
    </row>
    <row r="2853" spans="1:16">
      <c r="A2853" s="155"/>
      <c r="B2853" s="156"/>
      <c r="C2853" s="161"/>
      <c r="D2853" s="159"/>
      <c r="E2853" s="160"/>
      <c r="F2853" s="160"/>
      <c r="G2853" s="160"/>
      <c r="H2853" s="157"/>
      <c r="I2853" s="157"/>
      <c r="J2853" s="160"/>
      <c r="K2853" s="160"/>
      <c r="L2853" s="159"/>
      <c r="M2853" s="100"/>
      <c r="N2853" s="100"/>
      <c r="O2853" s="130"/>
      <c r="P2853" s="130"/>
    </row>
    <row r="2854" spans="1:16">
      <c r="A2854" s="155"/>
      <c r="B2854" s="156"/>
      <c r="C2854" s="161"/>
      <c r="D2854" s="159"/>
      <c r="E2854" s="160"/>
      <c r="F2854" s="160"/>
      <c r="G2854" s="160"/>
      <c r="H2854" s="157"/>
      <c r="I2854" s="157"/>
      <c r="J2854" s="157"/>
      <c r="K2854" s="160"/>
      <c r="L2854" s="159"/>
      <c r="M2854" s="100"/>
      <c r="N2854" s="100"/>
      <c r="O2854" s="130"/>
      <c r="P2854" s="130"/>
    </row>
    <row r="2855" spans="1:16">
      <c r="A2855" s="155"/>
      <c r="B2855" s="156"/>
      <c r="C2855" s="161"/>
      <c r="D2855" s="159"/>
      <c r="E2855" s="160"/>
      <c r="F2855" s="160"/>
      <c r="G2855" s="160"/>
      <c r="H2855" s="157"/>
      <c r="I2855" s="160"/>
      <c r="J2855" s="160"/>
      <c r="K2855" s="160"/>
      <c r="L2855" s="159"/>
      <c r="M2855" s="100"/>
      <c r="N2855" s="100"/>
      <c r="O2855" s="130"/>
      <c r="P2855" s="130"/>
    </row>
    <row r="2856" spans="1:16">
      <c r="A2856" s="155"/>
      <c r="B2856" s="156"/>
      <c r="C2856" s="161"/>
      <c r="D2856" s="159"/>
      <c r="E2856" s="160"/>
      <c r="F2856" s="160"/>
      <c r="G2856" s="160"/>
      <c r="H2856" s="157"/>
      <c r="I2856" s="157"/>
      <c r="J2856" s="160"/>
      <c r="K2856" s="160"/>
      <c r="L2856" s="159"/>
      <c r="M2856" s="100"/>
      <c r="N2856" s="100"/>
      <c r="O2856" s="130"/>
      <c r="P2856" s="130"/>
    </row>
    <row r="2857" spans="1:16">
      <c r="A2857" s="155"/>
      <c r="B2857" s="156"/>
      <c r="C2857" s="161"/>
      <c r="D2857" s="159"/>
      <c r="E2857" s="160"/>
      <c r="F2857" s="160"/>
      <c r="G2857" s="160"/>
      <c r="H2857" s="157"/>
      <c r="I2857" s="157"/>
      <c r="J2857" s="160"/>
      <c r="K2857" s="160"/>
      <c r="L2857" s="159"/>
      <c r="M2857" s="100"/>
      <c r="N2857" s="100"/>
      <c r="O2857" s="130"/>
      <c r="P2857" s="130"/>
    </row>
    <row r="2858" spans="1:16">
      <c r="A2858" s="155"/>
      <c r="B2858" s="156"/>
      <c r="C2858" s="161"/>
      <c r="D2858" s="159"/>
      <c r="E2858" s="160"/>
      <c r="F2858" s="160"/>
      <c r="G2858" s="160"/>
      <c r="H2858" s="157"/>
      <c r="I2858" s="157"/>
      <c r="J2858" s="160"/>
      <c r="K2858" s="160"/>
      <c r="L2858" s="159"/>
      <c r="M2858" s="100"/>
      <c r="N2858" s="100"/>
      <c r="O2858" s="130"/>
      <c r="P2858" s="130"/>
    </row>
    <row r="2859" spans="1:16">
      <c r="A2859" s="155"/>
      <c r="B2859" s="156"/>
      <c r="C2859" s="161"/>
      <c r="D2859" s="159"/>
      <c r="E2859" s="160"/>
      <c r="F2859" s="160"/>
      <c r="G2859" s="160"/>
      <c r="H2859" s="157"/>
      <c r="I2859" s="160"/>
      <c r="J2859" s="160"/>
      <c r="K2859" s="160"/>
      <c r="L2859" s="159"/>
      <c r="M2859" s="100"/>
      <c r="N2859" s="100"/>
      <c r="O2859" s="130"/>
      <c r="P2859" s="130"/>
    </row>
    <row r="2860" spans="1:16">
      <c r="A2860" s="155"/>
      <c r="B2860" s="156"/>
      <c r="C2860" s="161"/>
      <c r="D2860" s="159"/>
      <c r="E2860" s="160"/>
      <c r="F2860" s="160"/>
      <c r="G2860" s="160"/>
      <c r="H2860" s="157"/>
      <c r="I2860" s="157"/>
      <c r="J2860" s="160"/>
      <c r="K2860" s="160"/>
      <c r="L2860" s="159"/>
      <c r="M2860" s="100"/>
      <c r="N2860" s="100"/>
      <c r="O2860" s="130"/>
      <c r="P2860" s="130"/>
    </row>
    <row r="2861" spans="1:16">
      <c r="A2861" s="155"/>
      <c r="B2861" s="156"/>
      <c r="C2861" s="161"/>
      <c r="D2861" s="159"/>
      <c r="E2861" s="160"/>
      <c r="F2861" s="160"/>
      <c r="G2861" s="160"/>
      <c r="H2861" s="157"/>
      <c r="I2861" s="157"/>
      <c r="J2861" s="160"/>
      <c r="K2861" s="160"/>
      <c r="L2861" s="159"/>
      <c r="M2861" s="100"/>
      <c r="N2861" s="100"/>
      <c r="O2861" s="130"/>
      <c r="P2861" s="130"/>
    </row>
    <row r="2862" spans="1:16">
      <c r="A2862" s="155"/>
      <c r="B2862" s="156"/>
      <c r="C2862" s="161"/>
      <c r="D2862" s="159"/>
      <c r="E2862" s="160"/>
      <c r="F2862" s="160"/>
      <c r="G2862" s="160"/>
      <c r="H2862" s="157"/>
      <c r="I2862" s="157"/>
      <c r="J2862" s="160"/>
      <c r="K2862" s="160"/>
      <c r="L2862" s="159"/>
      <c r="M2862" s="100"/>
      <c r="N2862" s="100"/>
      <c r="O2862" s="130"/>
      <c r="P2862" s="130"/>
    </row>
    <row r="2863" spans="1:16">
      <c r="A2863" s="155"/>
      <c r="B2863" s="156"/>
      <c r="C2863" s="161"/>
      <c r="D2863" s="159"/>
      <c r="E2863" s="160"/>
      <c r="F2863" s="160"/>
      <c r="G2863" s="160"/>
      <c r="H2863" s="157"/>
      <c r="I2863" s="157"/>
      <c r="J2863" s="157"/>
      <c r="K2863" s="157"/>
      <c r="L2863" s="159"/>
      <c r="M2863" s="100"/>
      <c r="N2863" s="100"/>
      <c r="O2863" s="130"/>
      <c r="P2863" s="130"/>
    </row>
    <row r="2864" spans="1:16">
      <c r="A2864" s="155"/>
      <c r="B2864" s="156"/>
      <c r="C2864" s="161"/>
      <c r="D2864" s="159"/>
      <c r="E2864" s="160"/>
      <c r="F2864" s="160"/>
      <c r="G2864" s="160"/>
      <c r="H2864" s="157"/>
      <c r="I2864" s="157"/>
      <c r="J2864" s="160"/>
      <c r="K2864" s="160"/>
      <c r="L2864" s="159"/>
      <c r="M2864" s="100"/>
      <c r="N2864" s="100"/>
      <c r="O2864" s="130"/>
      <c r="P2864" s="130"/>
    </row>
    <row r="2865" spans="1:16">
      <c r="A2865" s="155"/>
      <c r="B2865" s="156"/>
      <c r="C2865" s="161"/>
      <c r="D2865" s="159"/>
      <c r="E2865" s="160"/>
      <c r="F2865" s="160"/>
      <c r="G2865" s="160"/>
      <c r="H2865" s="157"/>
      <c r="I2865" s="157"/>
      <c r="J2865" s="157"/>
      <c r="K2865" s="157"/>
      <c r="L2865" s="159"/>
      <c r="M2865" s="100"/>
      <c r="N2865" s="100"/>
      <c r="O2865" s="130"/>
      <c r="P2865" s="130"/>
    </row>
    <row r="2866" spans="1:16">
      <c r="A2866" s="155"/>
      <c r="B2866" s="156"/>
      <c r="C2866" s="161"/>
      <c r="D2866" s="159"/>
      <c r="E2866" s="160"/>
      <c r="F2866" s="160"/>
      <c r="G2866" s="160"/>
      <c r="H2866" s="157"/>
      <c r="I2866" s="160"/>
      <c r="J2866" s="160"/>
      <c r="K2866" s="160"/>
      <c r="L2866" s="159"/>
      <c r="M2866" s="100"/>
      <c r="N2866" s="100"/>
      <c r="O2866" s="130"/>
      <c r="P2866" s="130"/>
    </row>
    <row r="2867" spans="1:16">
      <c r="A2867" s="155"/>
      <c r="B2867" s="156"/>
      <c r="C2867" s="161"/>
      <c r="D2867" s="159"/>
      <c r="E2867" s="160"/>
      <c r="F2867" s="160"/>
      <c r="G2867" s="160"/>
      <c r="H2867" s="157"/>
      <c r="I2867" s="157"/>
      <c r="J2867" s="160"/>
      <c r="K2867" s="160"/>
      <c r="L2867" s="159"/>
      <c r="M2867" s="100"/>
      <c r="N2867" s="100"/>
      <c r="O2867" s="130"/>
      <c r="P2867" s="130"/>
    </row>
    <row r="2868" spans="1:16">
      <c r="A2868" s="155"/>
      <c r="B2868" s="156"/>
      <c r="C2868" s="161"/>
      <c r="D2868" s="159"/>
      <c r="E2868" s="160"/>
      <c r="F2868" s="160"/>
      <c r="G2868" s="160"/>
      <c r="H2868" s="157"/>
      <c r="I2868" s="160"/>
      <c r="J2868" s="160"/>
      <c r="K2868" s="160"/>
      <c r="L2868" s="159"/>
      <c r="M2868" s="100"/>
      <c r="N2868" s="100"/>
      <c r="O2868" s="130"/>
      <c r="P2868" s="130"/>
    </row>
    <row r="2869" spans="1:16">
      <c r="A2869" s="155"/>
      <c r="B2869" s="156"/>
      <c r="C2869" s="161"/>
      <c r="D2869" s="159"/>
      <c r="E2869" s="160"/>
      <c r="F2869" s="160"/>
      <c r="G2869" s="160"/>
      <c r="H2869" s="157"/>
      <c r="I2869" s="160"/>
      <c r="J2869" s="160"/>
      <c r="K2869" s="160"/>
      <c r="L2869" s="159"/>
      <c r="M2869" s="100"/>
      <c r="N2869" s="100"/>
      <c r="O2869" s="130"/>
      <c r="P2869" s="130"/>
    </row>
    <row r="2870" spans="1:16">
      <c r="A2870" s="155"/>
      <c r="B2870" s="156"/>
      <c r="C2870" s="161"/>
      <c r="D2870" s="159"/>
      <c r="E2870" s="160"/>
      <c r="F2870" s="160"/>
      <c r="G2870" s="160"/>
      <c r="H2870" s="157"/>
      <c r="I2870" s="160"/>
      <c r="J2870" s="160"/>
      <c r="K2870" s="160"/>
      <c r="L2870" s="159"/>
      <c r="M2870" s="100"/>
      <c r="N2870" s="100"/>
      <c r="O2870" s="130"/>
      <c r="P2870" s="130"/>
    </row>
    <row r="2871" spans="1:16">
      <c r="A2871" s="155"/>
      <c r="B2871" s="156"/>
      <c r="C2871" s="161"/>
      <c r="D2871" s="159"/>
      <c r="E2871" s="160"/>
      <c r="F2871" s="160"/>
      <c r="G2871" s="160"/>
      <c r="H2871" s="157"/>
      <c r="I2871" s="157"/>
      <c r="J2871" s="160"/>
      <c r="K2871" s="160"/>
      <c r="L2871" s="159"/>
      <c r="M2871" s="100"/>
      <c r="N2871" s="100"/>
      <c r="O2871" s="130"/>
      <c r="P2871" s="130"/>
    </row>
    <row r="2872" spans="1:16">
      <c r="A2872" s="155"/>
      <c r="B2872" s="156"/>
      <c r="C2872" s="161"/>
      <c r="D2872" s="159"/>
      <c r="E2872" s="160"/>
      <c r="F2872" s="160"/>
      <c r="G2872" s="160"/>
      <c r="H2872" s="157"/>
      <c r="I2872" s="157"/>
      <c r="J2872" s="160"/>
      <c r="K2872" s="160"/>
      <c r="L2872" s="159"/>
      <c r="M2872" s="100"/>
      <c r="N2872" s="100"/>
      <c r="O2872" s="130"/>
      <c r="P2872" s="130"/>
    </row>
    <row r="2873" spans="1:16">
      <c r="A2873" s="155"/>
      <c r="B2873" s="156"/>
      <c r="C2873" s="161"/>
      <c r="D2873" s="159"/>
      <c r="E2873" s="160"/>
      <c r="F2873" s="160"/>
      <c r="G2873" s="160"/>
      <c r="H2873" s="157"/>
      <c r="I2873" s="160"/>
      <c r="J2873" s="160"/>
      <c r="K2873" s="160"/>
      <c r="L2873" s="159"/>
      <c r="M2873" s="100"/>
      <c r="N2873" s="100"/>
      <c r="O2873" s="130"/>
      <c r="P2873" s="130"/>
    </row>
    <row r="2874" spans="1:16">
      <c r="A2874" s="155"/>
      <c r="B2874" s="156"/>
      <c r="C2874" s="161"/>
      <c r="D2874" s="159"/>
      <c r="E2874" s="160"/>
      <c r="F2874" s="160"/>
      <c r="G2874" s="160"/>
      <c r="H2874" s="157"/>
      <c r="I2874" s="160"/>
      <c r="J2874" s="160"/>
      <c r="K2874" s="160"/>
      <c r="L2874" s="159"/>
      <c r="M2874" s="100"/>
      <c r="N2874" s="100"/>
      <c r="O2874" s="130"/>
      <c r="P2874" s="130"/>
    </row>
    <row r="2875" spans="1:16">
      <c r="A2875" s="155"/>
      <c r="B2875" s="156"/>
      <c r="C2875" s="161"/>
      <c r="D2875" s="159"/>
      <c r="E2875" s="160"/>
      <c r="F2875" s="160"/>
      <c r="G2875" s="160"/>
      <c r="H2875" s="157"/>
      <c r="I2875" s="160"/>
      <c r="J2875" s="157"/>
      <c r="K2875" s="157"/>
      <c r="L2875" s="159"/>
      <c r="M2875" s="100"/>
      <c r="N2875" s="100"/>
      <c r="O2875" s="130"/>
      <c r="P2875" s="130"/>
    </row>
    <row r="2876" spans="1:16">
      <c r="A2876" s="155"/>
      <c r="B2876" s="156"/>
      <c r="C2876" s="161"/>
      <c r="D2876" s="159"/>
      <c r="E2876" s="160"/>
      <c r="F2876" s="160"/>
      <c r="G2876" s="160"/>
      <c r="H2876" s="157"/>
      <c r="I2876" s="157"/>
      <c r="J2876" s="157"/>
      <c r="K2876" s="157"/>
      <c r="L2876" s="159"/>
      <c r="M2876" s="100"/>
      <c r="N2876" s="100"/>
      <c r="O2876" s="130"/>
      <c r="P2876" s="130"/>
    </row>
    <row r="2877" spans="1:16">
      <c r="A2877" s="155"/>
      <c r="B2877" s="156"/>
      <c r="C2877" s="161"/>
      <c r="D2877" s="159"/>
      <c r="E2877" s="160"/>
      <c r="F2877" s="160"/>
      <c r="G2877" s="160"/>
      <c r="H2877" s="157"/>
      <c r="I2877" s="157"/>
      <c r="J2877" s="157"/>
      <c r="K2877" s="160"/>
      <c r="L2877" s="159"/>
      <c r="M2877" s="100"/>
      <c r="N2877" s="100"/>
      <c r="O2877" s="130"/>
      <c r="P2877" s="130"/>
    </row>
    <row r="2878" spans="1:16">
      <c r="A2878" s="155"/>
      <c r="B2878" s="156"/>
      <c r="C2878" s="161"/>
      <c r="D2878" s="159"/>
      <c r="E2878" s="160"/>
      <c r="F2878" s="160"/>
      <c r="G2878" s="160"/>
      <c r="H2878" s="157"/>
      <c r="I2878" s="157"/>
      <c r="J2878" s="157"/>
      <c r="K2878" s="160"/>
      <c r="L2878" s="159"/>
      <c r="M2878" s="100"/>
      <c r="N2878" s="100"/>
      <c r="O2878" s="130"/>
      <c r="P2878" s="130"/>
    </row>
    <row r="2879" spans="1:16">
      <c r="A2879" s="155"/>
      <c r="B2879" s="156"/>
      <c r="C2879" s="161"/>
      <c r="D2879" s="159"/>
      <c r="E2879" s="160"/>
      <c r="F2879" s="160"/>
      <c r="G2879" s="160"/>
      <c r="H2879" s="157"/>
      <c r="I2879" s="157"/>
      <c r="J2879" s="157"/>
      <c r="K2879" s="157"/>
      <c r="L2879" s="159"/>
      <c r="M2879" s="100"/>
      <c r="N2879" s="100"/>
      <c r="O2879" s="130"/>
      <c r="P2879" s="130"/>
    </row>
    <row r="2880" spans="1:16">
      <c r="A2880" s="155"/>
      <c r="B2880" s="156"/>
      <c r="C2880" s="161"/>
      <c r="D2880" s="159"/>
      <c r="E2880" s="160"/>
      <c r="F2880" s="160"/>
      <c r="G2880" s="160"/>
      <c r="H2880" s="157"/>
      <c r="I2880" s="157"/>
      <c r="J2880" s="157"/>
      <c r="K2880" s="157"/>
      <c r="L2880" s="159"/>
      <c r="M2880" s="100"/>
      <c r="N2880" s="100"/>
      <c r="O2880" s="130"/>
      <c r="P2880" s="130"/>
    </row>
    <row r="2881" spans="1:16">
      <c r="A2881" s="155"/>
      <c r="B2881" s="156"/>
      <c r="C2881" s="161"/>
      <c r="D2881" s="159"/>
      <c r="E2881" s="160"/>
      <c r="F2881" s="157"/>
      <c r="G2881" s="160"/>
      <c r="H2881" s="157"/>
      <c r="I2881" s="157"/>
      <c r="J2881" s="157"/>
      <c r="K2881" s="157"/>
      <c r="L2881" s="159"/>
      <c r="M2881" s="100"/>
      <c r="N2881" s="100"/>
      <c r="O2881" s="130"/>
      <c r="P2881" s="130"/>
    </row>
    <row r="2882" spans="1:16">
      <c r="A2882" s="155"/>
      <c r="B2882" s="156"/>
      <c r="C2882" s="161"/>
      <c r="D2882" s="159"/>
      <c r="E2882" s="160"/>
      <c r="F2882" s="157"/>
      <c r="G2882" s="160"/>
      <c r="H2882" s="157"/>
      <c r="I2882" s="157"/>
      <c r="J2882" s="157"/>
      <c r="K2882" s="157"/>
      <c r="L2882" s="159"/>
      <c r="M2882" s="99"/>
      <c r="N2882" s="99"/>
      <c r="O2882" s="129"/>
      <c r="P2882" s="129"/>
    </row>
    <row r="2883" spans="1:16">
      <c r="A2883" s="155"/>
      <c r="B2883" s="156"/>
      <c r="C2883" s="161"/>
      <c r="D2883" s="159"/>
      <c r="E2883" s="160"/>
      <c r="F2883" s="160"/>
      <c r="G2883" s="160"/>
      <c r="H2883" s="157"/>
      <c r="I2883" s="157"/>
      <c r="J2883" s="157"/>
      <c r="K2883" s="157"/>
      <c r="L2883" s="159"/>
      <c r="M2883" s="100"/>
      <c r="N2883" s="100"/>
      <c r="O2883" s="130"/>
      <c r="P2883" s="130"/>
    </row>
    <row r="2884" spans="1:16">
      <c r="A2884" s="155"/>
      <c r="B2884" s="156"/>
      <c r="C2884" s="161"/>
      <c r="D2884" s="159"/>
      <c r="E2884" s="160"/>
      <c r="F2884" s="160"/>
      <c r="G2884" s="160"/>
      <c r="H2884" s="157"/>
      <c r="I2884" s="157"/>
      <c r="J2884" s="157"/>
      <c r="K2884" s="157"/>
      <c r="L2884" s="159"/>
      <c r="M2884" s="100"/>
      <c r="N2884" s="100"/>
      <c r="O2884" s="130"/>
      <c r="P2884" s="130"/>
    </row>
    <row r="2885" spans="1:16">
      <c r="A2885" s="155"/>
      <c r="B2885" s="156"/>
      <c r="C2885" s="161"/>
      <c r="D2885" s="159"/>
      <c r="E2885" s="160"/>
      <c r="F2885" s="157"/>
      <c r="G2885" s="160"/>
      <c r="H2885" s="157"/>
      <c r="I2885" s="157"/>
      <c r="J2885" s="157"/>
      <c r="K2885" s="157"/>
      <c r="L2885" s="159"/>
      <c r="M2885" s="100"/>
      <c r="N2885" s="100"/>
      <c r="O2885" s="130"/>
      <c r="P2885" s="130"/>
    </row>
    <row r="2886" spans="1:16">
      <c r="A2886" s="155"/>
      <c r="B2886" s="156"/>
      <c r="C2886" s="161"/>
      <c r="D2886" s="159"/>
      <c r="E2886" s="160"/>
      <c r="F2886" s="160"/>
      <c r="G2886" s="160"/>
      <c r="H2886" s="157"/>
      <c r="I2886" s="157"/>
      <c r="J2886" s="157"/>
      <c r="K2886" s="157"/>
      <c r="L2886" s="159"/>
      <c r="M2886" s="100"/>
      <c r="N2886" s="100"/>
      <c r="O2886" s="130"/>
      <c r="P2886" s="130"/>
    </row>
    <row r="2887" spans="1:16">
      <c r="A2887" s="155"/>
      <c r="B2887" s="156"/>
      <c r="C2887" s="161"/>
      <c r="D2887" s="159"/>
      <c r="E2887" s="160"/>
      <c r="F2887" s="160"/>
      <c r="G2887" s="160"/>
      <c r="H2887" s="157"/>
      <c r="I2887" s="157"/>
      <c r="J2887" s="157"/>
      <c r="K2887" s="157"/>
      <c r="L2887" s="159"/>
      <c r="M2887" s="100"/>
      <c r="N2887" s="100"/>
      <c r="O2887" s="130"/>
      <c r="P2887" s="130"/>
    </row>
    <row r="2888" spans="1:16">
      <c r="A2888" s="155"/>
      <c r="B2888" s="156"/>
      <c r="C2888" s="161"/>
      <c r="D2888" s="159"/>
      <c r="E2888" s="160"/>
      <c r="F2888" s="160"/>
      <c r="G2888" s="160"/>
      <c r="H2888" s="157"/>
      <c r="I2888" s="157"/>
      <c r="J2888" s="157"/>
      <c r="K2888" s="157"/>
      <c r="L2888" s="159"/>
      <c r="M2888" s="100"/>
      <c r="N2888" s="100"/>
      <c r="O2888" s="130"/>
      <c r="P2888" s="130"/>
    </row>
    <row r="2889" spans="1:16">
      <c r="A2889" s="155"/>
      <c r="B2889" s="156"/>
      <c r="C2889" s="161"/>
      <c r="D2889" s="159"/>
      <c r="E2889" s="160"/>
      <c r="F2889" s="160"/>
      <c r="G2889" s="160"/>
      <c r="H2889" s="157"/>
      <c r="I2889" s="157"/>
      <c r="J2889" s="157"/>
      <c r="K2889" s="157"/>
      <c r="L2889" s="159"/>
      <c r="M2889" s="100"/>
      <c r="N2889" s="100"/>
      <c r="O2889" s="130"/>
      <c r="P2889" s="130"/>
    </row>
    <row r="2890" spans="1:16">
      <c r="A2890" s="155"/>
      <c r="B2890" s="156"/>
      <c r="C2890" s="161"/>
      <c r="D2890" s="155"/>
      <c r="E2890" s="160"/>
      <c r="F2890" s="160"/>
      <c r="G2890" s="160"/>
      <c r="H2890" s="157"/>
      <c r="I2890" s="157"/>
      <c r="J2890" s="160"/>
      <c r="K2890" s="160"/>
      <c r="L2890" s="159"/>
      <c r="M2890" s="100"/>
      <c r="N2890" s="100"/>
      <c r="O2890" s="130"/>
      <c r="P2890" s="130"/>
    </row>
    <row r="2891" spans="1:16">
      <c r="A2891" s="155"/>
      <c r="B2891" s="156"/>
      <c r="C2891" s="161"/>
      <c r="D2891" s="159"/>
      <c r="E2891" s="160"/>
      <c r="F2891" s="160"/>
      <c r="G2891" s="160"/>
      <c r="H2891" s="157"/>
      <c r="I2891" s="157"/>
      <c r="J2891" s="160"/>
      <c r="K2891" s="160"/>
      <c r="L2891" s="159"/>
      <c r="M2891" s="100"/>
      <c r="N2891" s="100"/>
      <c r="O2891" s="130"/>
      <c r="P2891" s="130"/>
    </row>
    <row r="2892" spans="1:16">
      <c r="A2892" s="155"/>
      <c r="B2892" s="156"/>
      <c r="C2892" s="161"/>
      <c r="D2892" s="159"/>
      <c r="E2892" s="160"/>
      <c r="F2892" s="160"/>
      <c r="G2892" s="160"/>
      <c r="H2892" s="157"/>
      <c r="I2892" s="160"/>
      <c r="J2892" s="160"/>
      <c r="K2892" s="160"/>
      <c r="L2892" s="159"/>
      <c r="M2892" s="100"/>
      <c r="N2892" s="100"/>
      <c r="O2892" s="130"/>
      <c r="P2892" s="130"/>
    </row>
    <row r="2893" spans="1:16">
      <c r="A2893" s="155"/>
      <c r="B2893" s="156"/>
      <c r="C2893" s="161"/>
      <c r="D2893" s="159"/>
      <c r="E2893" s="160"/>
      <c r="F2893" s="160"/>
      <c r="G2893" s="160"/>
      <c r="H2893" s="157"/>
      <c r="I2893" s="157"/>
      <c r="J2893" s="160"/>
      <c r="K2893" s="160"/>
      <c r="L2893" s="159"/>
      <c r="M2893" s="100"/>
      <c r="N2893" s="100"/>
      <c r="O2893" s="130"/>
      <c r="P2893" s="130"/>
    </row>
    <row r="2894" spans="1:16">
      <c r="A2894" s="155"/>
      <c r="B2894" s="156"/>
      <c r="C2894" s="161"/>
      <c r="D2894" s="159"/>
      <c r="E2894" s="160"/>
      <c r="F2894" s="160"/>
      <c r="G2894" s="160"/>
      <c r="H2894" s="157"/>
      <c r="I2894" s="157"/>
      <c r="J2894" s="160"/>
      <c r="K2894" s="160"/>
      <c r="L2894" s="159"/>
      <c r="M2894" s="100"/>
      <c r="N2894" s="100"/>
      <c r="O2894" s="130"/>
      <c r="P2894" s="130"/>
    </row>
    <row r="2895" spans="1:16">
      <c r="A2895" s="155"/>
      <c r="B2895" s="156"/>
      <c r="C2895" s="161"/>
      <c r="D2895" s="159"/>
      <c r="E2895" s="160"/>
      <c r="F2895" s="160"/>
      <c r="G2895" s="160"/>
      <c r="H2895" s="157"/>
      <c r="I2895" s="157"/>
      <c r="J2895" s="160"/>
      <c r="K2895" s="160"/>
      <c r="L2895" s="159"/>
      <c r="M2895" s="100"/>
      <c r="N2895" s="100"/>
      <c r="O2895" s="130"/>
      <c r="P2895" s="130"/>
    </row>
    <row r="2896" spans="1:16">
      <c r="A2896" s="155"/>
      <c r="B2896" s="156"/>
      <c r="C2896" s="161"/>
      <c r="D2896" s="159"/>
      <c r="E2896" s="160"/>
      <c r="F2896" s="160"/>
      <c r="G2896" s="160"/>
      <c r="H2896" s="157"/>
      <c r="I2896" s="160"/>
      <c r="J2896" s="160"/>
      <c r="K2896" s="160"/>
      <c r="L2896" s="159"/>
      <c r="M2896" s="100"/>
      <c r="N2896" s="100"/>
      <c r="O2896" s="130"/>
      <c r="P2896" s="130"/>
    </row>
    <row r="2897" spans="1:16">
      <c r="A2897" s="155"/>
      <c r="B2897" s="156"/>
      <c r="C2897" s="161"/>
      <c r="D2897" s="159"/>
      <c r="E2897" s="160"/>
      <c r="F2897" s="160"/>
      <c r="G2897" s="160"/>
      <c r="H2897" s="157"/>
      <c r="I2897" s="157"/>
      <c r="J2897" s="160"/>
      <c r="K2897" s="160"/>
      <c r="L2897" s="159"/>
      <c r="M2897" s="100"/>
      <c r="N2897" s="100"/>
      <c r="O2897" s="130"/>
      <c r="P2897" s="130"/>
    </row>
    <row r="2898" spans="1:16">
      <c r="A2898" s="155"/>
      <c r="B2898" s="156"/>
      <c r="C2898" s="161"/>
      <c r="D2898" s="159"/>
      <c r="E2898" s="160"/>
      <c r="F2898" s="160"/>
      <c r="G2898" s="160"/>
      <c r="H2898" s="157"/>
      <c r="I2898" s="157"/>
      <c r="J2898" s="160"/>
      <c r="K2898" s="160"/>
      <c r="L2898" s="159"/>
      <c r="M2898" s="100"/>
      <c r="N2898" s="100"/>
      <c r="O2898" s="130"/>
      <c r="P2898" s="130"/>
    </row>
    <row r="2899" spans="1:16">
      <c r="A2899" s="155"/>
      <c r="B2899" s="156"/>
      <c r="C2899" s="161"/>
      <c r="D2899" s="159"/>
      <c r="E2899" s="160"/>
      <c r="F2899" s="160"/>
      <c r="G2899" s="160"/>
      <c r="H2899" s="157"/>
      <c r="I2899" s="157"/>
      <c r="J2899" s="160"/>
      <c r="K2899" s="160"/>
      <c r="L2899" s="159"/>
      <c r="M2899" s="100"/>
      <c r="N2899" s="100"/>
      <c r="O2899" s="130"/>
      <c r="P2899" s="130"/>
    </row>
    <row r="2900" spans="1:16">
      <c r="A2900" s="155"/>
      <c r="B2900" s="156"/>
      <c r="C2900" s="161"/>
      <c r="D2900" s="159"/>
      <c r="E2900" s="160"/>
      <c r="F2900" s="160"/>
      <c r="G2900" s="160"/>
      <c r="H2900" s="157"/>
      <c r="I2900" s="157"/>
      <c r="J2900" s="160"/>
      <c r="K2900" s="160"/>
      <c r="L2900" s="159"/>
      <c r="M2900" s="100"/>
      <c r="N2900" s="100"/>
      <c r="O2900" s="130"/>
      <c r="P2900" s="130"/>
    </row>
    <row r="2901" spans="1:16">
      <c r="A2901" s="155"/>
      <c r="B2901" s="156"/>
      <c r="C2901" s="161"/>
      <c r="D2901" s="159"/>
      <c r="E2901" s="160"/>
      <c r="F2901" s="160"/>
      <c r="G2901" s="160"/>
      <c r="H2901" s="157"/>
      <c r="I2901" s="160"/>
      <c r="J2901" s="160"/>
      <c r="K2901" s="160"/>
      <c r="L2901" s="159"/>
      <c r="M2901" s="100"/>
      <c r="N2901" s="100"/>
      <c r="O2901" s="130"/>
      <c r="P2901" s="130"/>
    </row>
    <row r="2902" spans="1:16">
      <c r="A2902" s="155"/>
      <c r="B2902" s="156"/>
      <c r="C2902" s="161"/>
      <c r="D2902" s="159"/>
      <c r="E2902" s="160"/>
      <c r="F2902" s="160"/>
      <c r="G2902" s="160"/>
      <c r="H2902" s="157"/>
      <c r="I2902" s="160"/>
      <c r="J2902" s="160"/>
      <c r="K2902" s="160"/>
      <c r="L2902" s="159"/>
      <c r="M2902" s="100"/>
      <c r="N2902" s="100"/>
      <c r="O2902" s="130"/>
      <c r="P2902" s="130"/>
    </row>
    <row r="2903" spans="1:16">
      <c r="A2903" s="155"/>
      <c r="B2903" s="156"/>
      <c r="C2903" s="161"/>
      <c r="D2903" s="159"/>
      <c r="E2903" s="160"/>
      <c r="F2903" s="160"/>
      <c r="G2903" s="160"/>
      <c r="H2903" s="157"/>
      <c r="I2903" s="157"/>
      <c r="J2903" s="160"/>
      <c r="K2903" s="160"/>
      <c r="L2903" s="159"/>
      <c r="M2903" s="100"/>
      <c r="N2903" s="100"/>
      <c r="O2903" s="130"/>
      <c r="P2903" s="130"/>
    </row>
    <row r="2904" spans="1:16">
      <c r="A2904" s="155"/>
      <c r="B2904" s="156"/>
      <c r="C2904" s="161"/>
      <c r="D2904" s="159"/>
      <c r="E2904" s="160"/>
      <c r="F2904" s="160"/>
      <c r="G2904" s="160"/>
      <c r="H2904" s="157"/>
      <c r="I2904" s="160"/>
      <c r="J2904" s="160"/>
      <c r="K2904" s="160"/>
      <c r="L2904" s="159"/>
      <c r="M2904" s="100"/>
      <c r="N2904" s="100"/>
      <c r="O2904" s="130"/>
      <c r="P2904" s="130"/>
    </row>
    <row r="2905" spans="1:16">
      <c r="A2905" s="155"/>
      <c r="B2905" s="156"/>
      <c r="C2905" s="161"/>
      <c r="D2905" s="159"/>
      <c r="E2905" s="160"/>
      <c r="F2905" s="160"/>
      <c r="G2905" s="160"/>
      <c r="H2905" s="157"/>
      <c r="I2905" s="160"/>
      <c r="J2905" s="160"/>
      <c r="K2905" s="160"/>
      <c r="L2905" s="159"/>
      <c r="M2905" s="100"/>
      <c r="N2905" s="100"/>
      <c r="O2905" s="130"/>
      <c r="P2905" s="130"/>
    </row>
    <row r="2906" spans="1:16">
      <c r="A2906" s="155"/>
      <c r="B2906" s="156"/>
      <c r="C2906" s="161"/>
      <c r="D2906" s="159"/>
      <c r="E2906" s="160"/>
      <c r="F2906" s="160"/>
      <c r="G2906" s="160"/>
      <c r="H2906" s="157"/>
      <c r="I2906" s="157"/>
      <c r="J2906" s="157"/>
      <c r="K2906" s="157"/>
      <c r="L2906" s="159"/>
      <c r="M2906" s="100"/>
      <c r="N2906" s="100"/>
      <c r="O2906" s="130"/>
      <c r="P2906" s="130"/>
    </row>
    <row r="2907" spans="1:16">
      <c r="A2907" s="155"/>
      <c r="B2907" s="156"/>
      <c r="C2907" s="161"/>
      <c r="D2907" s="159"/>
      <c r="E2907" s="160"/>
      <c r="F2907" s="160"/>
      <c r="G2907" s="160"/>
      <c r="H2907" s="157"/>
      <c r="I2907" s="157"/>
      <c r="J2907" s="160"/>
      <c r="K2907" s="160"/>
      <c r="L2907" s="159"/>
      <c r="M2907" s="100"/>
      <c r="N2907" s="100"/>
      <c r="O2907" s="130"/>
      <c r="P2907" s="130"/>
    </row>
    <row r="2908" spans="1:16">
      <c r="A2908" s="155"/>
      <c r="B2908" s="156"/>
      <c r="C2908" s="161"/>
      <c r="D2908" s="159"/>
      <c r="E2908" s="160"/>
      <c r="F2908" s="160"/>
      <c r="G2908" s="160"/>
      <c r="H2908" s="157"/>
      <c r="I2908" s="160"/>
      <c r="J2908" s="160"/>
      <c r="K2908" s="160"/>
      <c r="L2908" s="159"/>
      <c r="M2908" s="100"/>
      <c r="N2908" s="100"/>
      <c r="O2908" s="130"/>
      <c r="P2908" s="130"/>
    </row>
    <row r="2909" spans="1:16">
      <c r="A2909" s="155"/>
      <c r="B2909" s="156"/>
      <c r="C2909" s="161"/>
      <c r="D2909" s="159"/>
      <c r="E2909" s="160"/>
      <c r="F2909" s="160"/>
      <c r="G2909" s="160"/>
      <c r="H2909" s="157"/>
      <c r="I2909" s="157"/>
      <c r="J2909" s="160"/>
      <c r="K2909" s="160"/>
      <c r="L2909" s="159"/>
      <c r="M2909" s="100"/>
      <c r="N2909" s="100"/>
      <c r="O2909" s="130"/>
      <c r="P2909" s="130"/>
    </row>
    <row r="2910" spans="1:16">
      <c r="A2910" s="155"/>
      <c r="B2910" s="156"/>
      <c r="C2910" s="161"/>
      <c r="D2910" s="159"/>
      <c r="E2910" s="160"/>
      <c r="F2910" s="160"/>
      <c r="G2910" s="160"/>
      <c r="H2910" s="157"/>
      <c r="I2910" s="157"/>
      <c r="J2910" s="160"/>
      <c r="K2910" s="160"/>
      <c r="L2910" s="159"/>
      <c r="M2910" s="100"/>
      <c r="N2910" s="100"/>
      <c r="O2910" s="130"/>
      <c r="P2910" s="130"/>
    </row>
    <row r="2911" spans="1:16">
      <c r="A2911" s="155"/>
      <c r="B2911" s="156"/>
      <c r="C2911" s="161"/>
      <c r="D2911" s="159"/>
      <c r="E2911" s="160"/>
      <c r="F2911" s="160"/>
      <c r="G2911" s="160"/>
      <c r="H2911" s="157"/>
      <c r="I2911" s="157"/>
      <c r="J2911" s="160"/>
      <c r="K2911" s="160"/>
      <c r="L2911" s="159"/>
      <c r="M2911" s="100"/>
      <c r="N2911" s="100"/>
      <c r="O2911" s="130"/>
      <c r="P2911" s="130"/>
    </row>
    <row r="2912" spans="1:16">
      <c r="A2912" s="155"/>
      <c r="B2912" s="156"/>
      <c r="C2912" s="161"/>
      <c r="D2912" s="159"/>
      <c r="E2912" s="160"/>
      <c r="F2912" s="160"/>
      <c r="G2912" s="160"/>
      <c r="H2912" s="157"/>
      <c r="I2912" s="160"/>
      <c r="J2912" s="160"/>
      <c r="K2912" s="160"/>
      <c r="L2912" s="159"/>
      <c r="M2912" s="100"/>
      <c r="N2912" s="100"/>
      <c r="O2912" s="130"/>
      <c r="P2912" s="130"/>
    </row>
    <row r="2913" spans="1:16">
      <c r="A2913" s="155"/>
      <c r="B2913" s="156"/>
      <c r="C2913" s="161"/>
      <c r="D2913" s="159"/>
      <c r="E2913" s="160"/>
      <c r="F2913" s="160"/>
      <c r="G2913" s="160"/>
      <c r="H2913" s="157"/>
      <c r="I2913" s="160"/>
      <c r="J2913" s="160"/>
      <c r="K2913" s="160"/>
      <c r="L2913" s="159"/>
      <c r="M2913" s="100"/>
      <c r="N2913" s="100"/>
      <c r="O2913" s="130"/>
      <c r="P2913" s="130"/>
    </row>
    <row r="2914" spans="1:16">
      <c r="A2914" s="155"/>
      <c r="B2914" s="156"/>
      <c r="C2914" s="161"/>
      <c r="D2914" s="159"/>
      <c r="E2914" s="160"/>
      <c r="F2914" s="160"/>
      <c r="G2914" s="160"/>
      <c r="H2914" s="157"/>
      <c r="I2914" s="160"/>
      <c r="J2914" s="160"/>
      <c r="K2914" s="160"/>
      <c r="L2914" s="159"/>
      <c r="M2914" s="100"/>
      <c r="N2914" s="100"/>
      <c r="O2914" s="130"/>
      <c r="P2914" s="130"/>
    </row>
    <row r="2915" spans="1:16">
      <c r="A2915" s="155"/>
      <c r="B2915" s="156"/>
      <c r="C2915" s="161"/>
      <c r="D2915" s="159"/>
      <c r="E2915" s="160"/>
      <c r="F2915" s="160"/>
      <c r="G2915" s="160"/>
      <c r="H2915" s="157"/>
      <c r="I2915" s="160"/>
      <c r="J2915" s="160"/>
      <c r="K2915" s="160"/>
      <c r="L2915" s="159"/>
      <c r="M2915" s="100"/>
      <c r="N2915" s="100"/>
      <c r="O2915" s="130"/>
      <c r="P2915" s="130"/>
    </row>
    <row r="2916" spans="1:16">
      <c r="A2916" s="155"/>
      <c r="B2916" s="156"/>
      <c r="C2916" s="161"/>
      <c r="D2916" s="159"/>
      <c r="E2916" s="160"/>
      <c r="F2916" s="160"/>
      <c r="G2916" s="160"/>
      <c r="H2916" s="157"/>
      <c r="I2916" s="160"/>
      <c r="J2916" s="160"/>
      <c r="K2916" s="160"/>
      <c r="L2916" s="159"/>
      <c r="M2916" s="100"/>
      <c r="N2916" s="100"/>
      <c r="O2916" s="130"/>
      <c r="P2916" s="130"/>
    </row>
    <row r="2917" spans="1:16">
      <c r="A2917" s="155"/>
      <c r="B2917" s="156"/>
      <c r="C2917" s="161"/>
      <c r="D2917" s="159"/>
      <c r="E2917" s="160"/>
      <c r="F2917" s="160"/>
      <c r="G2917" s="160"/>
      <c r="H2917" s="157"/>
      <c r="I2917" s="160"/>
      <c r="J2917" s="160"/>
      <c r="K2917" s="160"/>
      <c r="L2917" s="159"/>
      <c r="M2917" s="100"/>
      <c r="N2917" s="100"/>
      <c r="O2917" s="130"/>
      <c r="P2917" s="130"/>
    </row>
    <row r="2918" spans="1:16">
      <c r="A2918" s="155"/>
      <c r="B2918" s="156"/>
      <c r="C2918" s="161"/>
      <c r="D2918" s="159"/>
      <c r="E2918" s="160"/>
      <c r="F2918" s="160"/>
      <c r="G2918" s="160"/>
      <c r="H2918" s="160"/>
      <c r="I2918" s="160"/>
      <c r="J2918" s="160"/>
      <c r="K2918" s="160"/>
      <c r="L2918" s="159"/>
      <c r="M2918" s="100"/>
      <c r="N2918" s="100"/>
      <c r="O2918" s="130"/>
      <c r="P2918" s="130"/>
    </row>
    <row r="2919" spans="1:16">
      <c r="A2919" s="155"/>
      <c r="B2919" s="156"/>
      <c r="C2919" s="161"/>
      <c r="D2919" s="159"/>
      <c r="E2919" s="160"/>
      <c r="F2919" s="160"/>
      <c r="G2919" s="160"/>
      <c r="H2919" s="160"/>
      <c r="I2919" s="160"/>
      <c r="J2919" s="160"/>
      <c r="K2919" s="160"/>
      <c r="L2919" s="159"/>
      <c r="M2919" s="100"/>
      <c r="N2919" s="100"/>
      <c r="O2919" s="130"/>
      <c r="P2919" s="130"/>
    </row>
    <row r="2920" spans="1:16">
      <c r="A2920" s="155"/>
      <c r="B2920" s="156"/>
      <c r="C2920" s="161"/>
      <c r="D2920" s="159"/>
      <c r="E2920" s="160"/>
      <c r="F2920" s="160"/>
      <c r="G2920" s="160"/>
      <c r="H2920" s="160"/>
      <c r="I2920" s="160"/>
      <c r="J2920" s="160"/>
      <c r="K2920" s="160"/>
      <c r="L2920" s="159"/>
      <c r="M2920" s="100"/>
      <c r="N2920" s="100"/>
      <c r="O2920" s="130"/>
      <c r="P2920" s="130"/>
    </row>
    <row r="2921" spans="1:16">
      <c r="A2921" s="155"/>
      <c r="B2921" s="156"/>
      <c r="C2921" s="161"/>
      <c r="D2921" s="159"/>
      <c r="E2921" s="160"/>
      <c r="F2921" s="160"/>
      <c r="G2921" s="160"/>
      <c r="H2921" s="157"/>
      <c r="I2921" s="157"/>
      <c r="J2921" s="160"/>
      <c r="K2921" s="160"/>
      <c r="L2921" s="159"/>
      <c r="M2921" s="100"/>
      <c r="N2921" s="100"/>
      <c r="O2921" s="130"/>
      <c r="P2921" s="130"/>
    </row>
    <row r="2922" spans="1:16">
      <c r="A2922" s="155"/>
      <c r="B2922" s="156"/>
      <c r="C2922" s="161"/>
      <c r="D2922" s="159"/>
      <c r="E2922" s="160"/>
      <c r="F2922" s="160"/>
      <c r="G2922" s="160"/>
      <c r="H2922" s="160"/>
      <c r="I2922" s="160"/>
      <c r="J2922" s="160"/>
      <c r="K2922" s="160"/>
      <c r="L2922" s="159"/>
      <c r="M2922" s="100"/>
      <c r="N2922" s="100"/>
      <c r="O2922" s="130"/>
      <c r="P2922" s="130"/>
    </row>
    <row r="2923" spans="1:16">
      <c r="A2923" s="155"/>
      <c r="B2923" s="156"/>
      <c r="C2923" s="161"/>
      <c r="D2923" s="159"/>
      <c r="E2923" s="160"/>
      <c r="F2923" s="160"/>
      <c r="G2923" s="160"/>
      <c r="H2923" s="157"/>
      <c r="I2923" s="160"/>
      <c r="J2923" s="160"/>
      <c r="K2923" s="160"/>
      <c r="L2923" s="159"/>
      <c r="M2923" s="100"/>
      <c r="N2923" s="100"/>
      <c r="O2923" s="130"/>
      <c r="P2923" s="130"/>
    </row>
    <row r="2924" spans="1:16">
      <c r="A2924" s="155"/>
      <c r="B2924" s="156"/>
      <c r="C2924" s="161"/>
      <c r="D2924" s="159"/>
      <c r="E2924" s="160"/>
      <c r="F2924" s="160"/>
      <c r="G2924" s="160"/>
      <c r="H2924" s="157"/>
      <c r="I2924" s="157"/>
      <c r="J2924" s="160"/>
      <c r="K2924" s="160"/>
      <c r="L2924" s="159"/>
      <c r="M2924" s="100"/>
      <c r="N2924" s="100"/>
      <c r="O2924" s="130"/>
      <c r="P2924" s="130"/>
    </row>
    <row r="2925" spans="1:16">
      <c r="A2925" s="155"/>
      <c r="B2925" s="156"/>
      <c r="C2925" s="161"/>
      <c r="D2925" s="159"/>
      <c r="E2925" s="160"/>
      <c r="F2925" s="160"/>
      <c r="G2925" s="160"/>
      <c r="H2925" s="157"/>
      <c r="I2925" s="160"/>
      <c r="J2925" s="160"/>
      <c r="K2925" s="160"/>
      <c r="L2925" s="159"/>
      <c r="M2925" s="100"/>
      <c r="N2925" s="100"/>
      <c r="O2925" s="130"/>
      <c r="P2925" s="130"/>
    </row>
    <row r="2926" spans="1:16">
      <c r="A2926" s="155"/>
      <c r="B2926" s="156"/>
      <c r="C2926" s="161"/>
      <c r="D2926" s="159"/>
      <c r="E2926" s="160"/>
      <c r="F2926" s="160"/>
      <c r="G2926" s="160"/>
      <c r="H2926" s="157"/>
      <c r="I2926" s="160"/>
      <c r="J2926" s="160"/>
      <c r="K2926" s="160"/>
      <c r="L2926" s="159"/>
      <c r="M2926" s="100"/>
      <c r="N2926" s="100"/>
      <c r="O2926" s="130"/>
      <c r="P2926" s="130"/>
    </row>
    <row r="2927" spans="1:16">
      <c r="A2927" s="155"/>
      <c r="B2927" s="156"/>
      <c r="C2927" s="161"/>
      <c r="D2927" s="159"/>
      <c r="E2927" s="160"/>
      <c r="F2927" s="160"/>
      <c r="G2927" s="160"/>
      <c r="H2927" s="157"/>
      <c r="I2927" s="157"/>
      <c r="J2927" s="157"/>
      <c r="K2927" s="160"/>
      <c r="L2927" s="159"/>
      <c r="M2927" s="100"/>
      <c r="N2927" s="100"/>
      <c r="O2927" s="130"/>
      <c r="P2927" s="130"/>
    </row>
    <row r="2928" spans="1:16">
      <c r="A2928" s="155"/>
      <c r="B2928" s="156"/>
      <c r="C2928" s="161"/>
      <c r="D2928" s="159"/>
      <c r="E2928" s="160"/>
      <c r="F2928" s="160"/>
      <c r="G2928" s="160"/>
      <c r="H2928" s="157"/>
      <c r="I2928" s="157"/>
      <c r="J2928" s="160"/>
      <c r="K2928" s="157"/>
      <c r="L2928" s="159"/>
      <c r="M2928" s="100"/>
      <c r="N2928" s="100"/>
      <c r="O2928" s="130"/>
      <c r="P2928" s="130"/>
    </row>
    <row r="2929" spans="1:16">
      <c r="A2929" s="155"/>
      <c r="B2929" s="156"/>
      <c r="C2929" s="161"/>
      <c r="D2929" s="159"/>
      <c r="E2929" s="160"/>
      <c r="F2929" s="160"/>
      <c r="G2929" s="160"/>
      <c r="H2929" s="157"/>
      <c r="I2929" s="157"/>
      <c r="J2929" s="160"/>
      <c r="K2929" s="157"/>
      <c r="L2929" s="159"/>
      <c r="M2929" s="100"/>
      <c r="N2929" s="100"/>
      <c r="O2929" s="130"/>
      <c r="P2929" s="130"/>
    </row>
    <row r="2930" spans="1:16">
      <c r="A2930" s="155"/>
      <c r="B2930" s="156"/>
      <c r="C2930" s="161"/>
      <c r="D2930" s="159"/>
      <c r="E2930" s="160"/>
      <c r="F2930" s="160"/>
      <c r="G2930" s="160"/>
      <c r="H2930" s="157"/>
      <c r="I2930" s="157"/>
      <c r="J2930" s="160"/>
      <c r="K2930" s="160"/>
      <c r="L2930" s="159"/>
      <c r="M2930" s="100"/>
      <c r="N2930" s="100"/>
      <c r="O2930" s="130"/>
      <c r="P2930" s="130"/>
    </row>
    <row r="2931" spans="1:16">
      <c r="A2931" s="155"/>
      <c r="B2931" s="156"/>
      <c r="C2931" s="161"/>
      <c r="D2931" s="159"/>
      <c r="E2931" s="160"/>
      <c r="F2931" s="160"/>
      <c r="G2931" s="160"/>
      <c r="H2931" s="157"/>
      <c r="I2931" s="157"/>
      <c r="J2931" s="160"/>
      <c r="K2931" s="160"/>
      <c r="L2931" s="159"/>
      <c r="M2931" s="100"/>
      <c r="N2931" s="100"/>
      <c r="O2931" s="130"/>
      <c r="P2931" s="130"/>
    </row>
    <row r="2932" spans="1:16">
      <c r="A2932" s="155"/>
      <c r="B2932" s="156"/>
      <c r="C2932" s="161"/>
      <c r="D2932" s="159"/>
      <c r="E2932" s="160"/>
      <c r="F2932" s="160"/>
      <c r="G2932" s="160"/>
      <c r="H2932" s="157"/>
      <c r="I2932" s="157"/>
      <c r="J2932" s="160"/>
      <c r="K2932" s="160"/>
      <c r="L2932" s="159"/>
      <c r="M2932" s="100"/>
      <c r="N2932" s="100"/>
      <c r="O2932" s="130"/>
      <c r="P2932" s="130"/>
    </row>
    <row r="2933" spans="1:16">
      <c r="A2933" s="155"/>
      <c r="B2933" s="156"/>
      <c r="C2933" s="161"/>
      <c r="D2933" s="159"/>
      <c r="E2933" s="160"/>
      <c r="F2933" s="160"/>
      <c r="G2933" s="160"/>
      <c r="H2933" s="157"/>
      <c r="I2933" s="160"/>
      <c r="J2933" s="160"/>
      <c r="K2933" s="160"/>
      <c r="L2933" s="159"/>
      <c r="M2933" s="100"/>
      <c r="N2933" s="100"/>
      <c r="O2933" s="130"/>
      <c r="P2933" s="130"/>
    </row>
    <row r="2934" spans="1:16">
      <c r="A2934" s="155"/>
      <c r="B2934" s="156"/>
      <c r="C2934" s="161"/>
      <c r="D2934" s="159"/>
      <c r="E2934" s="160"/>
      <c r="F2934" s="160"/>
      <c r="G2934" s="160"/>
      <c r="H2934" s="157"/>
      <c r="I2934" s="160"/>
      <c r="J2934" s="160"/>
      <c r="K2934" s="160"/>
      <c r="L2934" s="159"/>
      <c r="M2934" s="100"/>
      <c r="N2934" s="100"/>
      <c r="O2934" s="130"/>
      <c r="P2934" s="130"/>
    </row>
    <row r="2935" spans="1:16">
      <c r="A2935" s="155"/>
      <c r="B2935" s="156"/>
      <c r="C2935" s="161"/>
      <c r="D2935" s="159"/>
      <c r="E2935" s="160"/>
      <c r="F2935" s="160"/>
      <c r="G2935" s="160"/>
      <c r="H2935" s="157"/>
      <c r="I2935" s="160"/>
      <c r="J2935" s="160"/>
      <c r="K2935" s="160"/>
      <c r="L2935" s="159"/>
      <c r="M2935" s="100"/>
      <c r="N2935" s="100"/>
      <c r="O2935" s="130"/>
      <c r="P2935" s="130"/>
    </row>
    <row r="2936" spans="1:16">
      <c r="A2936" s="155"/>
      <c r="B2936" s="156"/>
      <c r="C2936" s="161"/>
      <c r="D2936" s="159"/>
      <c r="E2936" s="160"/>
      <c r="F2936" s="160"/>
      <c r="G2936" s="160"/>
      <c r="H2936" s="157"/>
      <c r="I2936" s="160"/>
      <c r="J2936" s="160"/>
      <c r="K2936" s="160"/>
      <c r="L2936" s="159"/>
      <c r="M2936" s="100"/>
      <c r="N2936" s="100"/>
      <c r="O2936" s="130"/>
      <c r="P2936" s="130"/>
    </row>
    <row r="2937" spans="1:16">
      <c r="A2937" s="155"/>
      <c r="B2937" s="156"/>
      <c r="C2937" s="161"/>
      <c r="D2937" s="159"/>
      <c r="E2937" s="160"/>
      <c r="F2937" s="160"/>
      <c r="G2937" s="160"/>
      <c r="H2937" s="157"/>
      <c r="I2937" s="160"/>
      <c r="J2937" s="160"/>
      <c r="K2937" s="160"/>
      <c r="L2937" s="159"/>
      <c r="M2937" s="100"/>
      <c r="N2937" s="100"/>
      <c r="O2937" s="130"/>
      <c r="P2937" s="130"/>
    </row>
    <row r="2938" spans="1:16">
      <c r="A2938" s="155"/>
      <c r="B2938" s="156"/>
      <c r="C2938" s="161"/>
      <c r="D2938" s="159"/>
      <c r="E2938" s="160"/>
      <c r="F2938" s="160"/>
      <c r="G2938" s="160"/>
      <c r="H2938" s="157"/>
      <c r="I2938" s="160"/>
      <c r="J2938" s="160"/>
      <c r="K2938" s="160"/>
      <c r="L2938" s="159"/>
      <c r="M2938" s="100"/>
      <c r="N2938" s="100"/>
      <c r="O2938" s="130"/>
      <c r="P2938" s="130"/>
    </row>
    <row r="2939" spans="1:16">
      <c r="A2939" s="155"/>
      <c r="B2939" s="156"/>
      <c r="C2939" s="161"/>
      <c r="D2939" s="159"/>
      <c r="E2939" s="160"/>
      <c r="F2939" s="160"/>
      <c r="G2939" s="160"/>
      <c r="H2939" s="157"/>
      <c r="I2939" s="160"/>
      <c r="J2939" s="160"/>
      <c r="K2939" s="160"/>
      <c r="L2939" s="159"/>
      <c r="M2939" s="100"/>
      <c r="N2939" s="100"/>
      <c r="O2939" s="130"/>
      <c r="P2939" s="130"/>
    </row>
    <row r="2940" spans="1:16">
      <c r="A2940" s="155"/>
      <c r="B2940" s="156"/>
      <c r="C2940" s="161"/>
      <c r="D2940" s="159"/>
      <c r="E2940" s="160"/>
      <c r="F2940" s="160"/>
      <c r="G2940" s="160"/>
      <c r="H2940" s="157"/>
      <c r="I2940" s="157"/>
      <c r="J2940" s="157"/>
      <c r="K2940" s="157"/>
      <c r="L2940" s="159"/>
      <c r="M2940" s="100"/>
      <c r="N2940" s="100"/>
      <c r="O2940" s="130"/>
      <c r="P2940" s="130"/>
    </row>
    <row r="2941" spans="1:16">
      <c r="A2941" s="155"/>
      <c r="B2941" s="156"/>
      <c r="C2941" s="161"/>
      <c r="D2941" s="159"/>
      <c r="E2941" s="160"/>
      <c r="F2941" s="160"/>
      <c r="G2941" s="160"/>
      <c r="H2941" s="157"/>
      <c r="I2941" s="157"/>
      <c r="J2941" s="157"/>
      <c r="K2941" s="160"/>
      <c r="L2941" s="159"/>
      <c r="M2941" s="100"/>
      <c r="N2941" s="100"/>
      <c r="O2941" s="130"/>
      <c r="P2941" s="130"/>
    </row>
    <row r="2942" spans="1:16">
      <c r="A2942" s="155"/>
      <c r="B2942" s="156"/>
      <c r="C2942" s="161"/>
      <c r="D2942" s="159"/>
      <c r="E2942" s="160"/>
      <c r="F2942" s="160"/>
      <c r="G2942" s="160"/>
      <c r="H2942" s="157"/>
      <c r="I2942" s="157"/>
      <c r="J2942" s="157"/>
      <c r="K2942" s="160"/>
      <c r="L2942" s="159"/>
      <c r="M2942" s="100"/>
      <c r="N2942" s="100"/>
      <c r="O2942" s="130"/>
      <c r="P2942" s="130"/>
    </row>
    <row r="2943" spans="1:16">
      <c r="A2943" s="155"/>
      <c r="B2943" s="156"/>
      <c r="C2943" s="161"/>
      <c r="D2943" s="159"/>
      <c r="E2943" s="160"/>
      <c r="F2943" s="160"/>
      <c r="G2943" s="160"/>
      <c r="H2943" s="157"/>
      <c r="I2943" s="157"/>
      <c r="J2943" s="157"/>
      <c r="K2943" s="157"/>
      <c r="L2943" s="159"/>
      <c r="M2943" s="100"/>
      <c r="N2943" s="100"/>
      <c r="O2943" s="130"/>
      <c r="P2943" s="130"/>
    </row>
    <row r="2944" spans="1:16">
      <c r="A2944" s="155"/>
      <c r="B2944" s="156"/>
      <c r="C2944" s="161"/>
      <c r="D2944" s="159"/>
      <c r="E2944" s="160"/>
      <c r="F2944" s="160"/>
      <c r="G2944" s="160"/>
      <c r="H2944" s="157"/>
      <c r="I2944" s="157"/>
      <c r="J2944" s="157"/>
      <c r="K2944" s="157"/>
      <c r="L2944" s="159"/>
      <c r="M2944" s="100"/>
      <c r="N2944" s="100"/>
      <c r="O2944" s="130"/>
      <c r="P2944" s="130"/>
    </row>
    <row r="2945" spans="1:16">
      <c r="A2945" s="155"/>
      <c r="B2945" s="156"/>
      <c r="C2945" s="161"/>
      <c r="D2945" s="159"/>
      <c r="E2945" s="157"/>
      <c r="F2945" s="157"/>
      <c r="G2945" s="160"/>
      <c r="H2945" s="157"/>
      <c r="I2945" s="157"/>
      <c r="J2945" s="157"/>
      <c r="K2945" s="157"/>
      <c r="L2945" s="159"/>
      <c r="M2945" s="100"/>
      <c r="N2945" s="100"/>
      <c r="O2945" s="130"/>
      <c r="P2945" s="130"/>
    </row>
    <row r="2946" spans="1:16">
      <c r="A2946" s="155"/>
      <c r="B2946" s="156"/>
      <c r="C2946" s="161"/>
      <c r="D2946" s="159"/>
      <c r="E2946" s="157"/>
      <c r="F2946" s="157"/>
      <c r="G2946" s="160"/>
      <c r="H2946" s="157"/>
      <c r="I2946" s="157"/>
      <c r="J2946" s="157"/>
      <c r="K2946" s="157"/>
      <c r="L2946" s="159"/>
      <c r="M2946" s="100"/>
      <c r="N2946" s="100"/>
      <c r="O2946" s="130"/>
      <c r="P2946" s="130"/>
    </row>
    <row r="2947" spans="1:16">
      <c r="A2947" s="155"/>
      <c r="B2947" s="156"/>
      <c r="C2947" s="161"/>
      <c r="D2947" s="159"/>
      <c r="E2947" s="157"/>
      <c r="F2947" s="160"/>
      <c r="G2947" s="160"/>
      <c r="H2947" s="157"/>
      <c r="I2947" s="157"/>
      <c r="J2947" s="157"/>
      <c r="K2947" s="157"/>
      <c r="L2947" s="159"/>
      <c r="M2947" s="100"/>
      <c r="N2947" s="100"/>
      <c r="O2947" s="130"/>
      <c r="P2947" s="130"/>
    </row>
    <row r="2948" spans="1:16">
      <c r="A2948" s="155"/>
      <c r="B2948" s="156"/>
      <c r="C2948" s="161"/>
      <c r="D2948" s="159"/>
      <c r="E2948" s="157"/>
      <c r="F2948" s="157"/>
      <c r="G2948" s="160"/>
      <c r="H2948" s="157"/>
      <c r="I2948" s="157"/>
      <c r="J2948" s="157"/>
      <c r="K2948" s="157"/>
      <c r="L2948" s="159"/>
      <c r="M2948" s="100"/>
      <c r="N2948" s="100"/>
      <c r="O2948" s="130"/>
      <c r="P2948" s="130"/>
    </row>
    <row r="2949" spans="1:16">
      <c r="A2949" s="155"/>
      <c r="B2949" s="156"/>
      <c r="C2949" s="161"/>
      <c r="D2949" s="159"/>
      <c r="E2949" s="157"/>
      <c r="F2949" s="157"/>
      <c r="G2949" s="160"/>
      <c r="H2949" s="157"/>
      <c r="I2949" s="157"/>
      <c r="J2949" s="157"/>
      <c r="K2949" s="157"/>
      <c r="L2949" s="159"/>
      <c r="M2949" s="100"/>
      <c r="N2949" s="100"/>
      <c r="O2949" s="130"/>
      <c r="P2949" s="130"/>
    </row>
    <row r="2950" spans="1:16">
      <c r="A2950" s="155"/>
      <c r="B2950" s="156"/>
      <c r="C2950" s="161"/>
      <c r="D2950" s="159"/>
      <c r="E2950" s="157"/>
      <c r="F2950" s="157"/>
      <c r="G2950" s="160"/>
      <c r="H2950" s="157"/>
      <c r="I2950" s="157"/>
      <c r="J2950" s="157"/>
      <c r="K2950" s="157"/>
      <c r="L2950" s="159"/>
      <c r="M2950" s="100"/>
      <c r="N2950" s="100"/>
      <c r="O2950" s="130"/>
      <c r="P2950" s="130"/>
    </row>
    <row r="2951" spans="1:16">
      <c r="A2951" s="155"/>
      <c r="B2951" s="156"/>
      <c r="C2951" s="161"/>
      <c r="D2951" s="159"/>
      <c r="E2951" s="157"/>
      <c r="F2951" s="157"/>
      <c r="G2951" s="160"/>
      <c r="H2951" s="157"/>
      <c r="I2951" s="157"/>
      <c r="J2951" s="157"/>
      <c r="K2951" s="157"/>
      <c r="L2951" s="159"/>
      <c r="M2951" s="100"/>
      <c r="N2951" s="100"/>
      <c r="O2951" s="130"/>
      <c r="P2951" s="130"/>
    </row>
    <row r="2952" spans="1:16">
      <c r="A2952" s="155"/>
      <c r="B2952" s="156"/>
      <c r="C2952" s="161"/>
      <c r="D2952" s="159"/>
      <c r="E2952" s="157"/>
      <c r="F2952" s="157"/>
      <c r="G2952" s="160"/>
      <c r="H2952" s="157"/>
      <c r="I2952" s="157"/>
      <c r="J2952" s="157"/>
      <c r="K2952" s="157"/>
      <c r="L2952" s="159"/>
      <c r="M2952" s="100"/>
      <c r="N2952" s="100"/>
      <c r="O2952" s="130"/>
      <c r="P2952" s="130"/>
    </row>
    <row r="2953" spans="1:16">
      <c r="A2953" s="155"/>
      <c r="B2953" s="156"/>
      <c r="C2953" s="161"/>
      <c r="D2953" s="159"/>
      <c r="E2953" s="157"/>
      <c r="F2953" s="160"/>
      <c r="G2953" s="160"/>
      <c r="H2953" s="157"/>
      <c r="I2953" s="157"/>
      <c r="J2953" s="157"/>
      <c r="K2953" s="157"/>
      <c r="L2953" s="159"/>
      <c r="M2953" s="100"/>
      <c r="N2953" s="100"/>
      <c r="O2953" s="130"/>
      <c r="P2953" s="130"/>
    </row>
    <row r="2954" spans="1:16">
      <c r="A2954" s="155"/>
      <c r="B2954" s="156"/>
      <c r="C2954" s="161"/>
      <c r="D2954" s="159"/>
      <c r="E2954" s="157"/>
      <c r="F2954" s="160"/>
      <c r="G2954" s="160"/>
      <c r="H2954" s="157"/>
      <c r="I2954" s="157"/>
      <c r="J2954" s="157"/>
      <c r="K2954" s="157"/>
      <c r="L2954" s="159"/>
      <c r="M2954" s="100"/>
      <c r="N2954" s="100"/>
      <c r="O2954" s="130"/>
      <c r="P2954" s="130"/>
    </row>
    <row r="2955" spans="1:16">
      <c r="A2955" s="155"/>
      <c r="B2955" s="156"/>
      <c r="C2955" s="161"/>
      <c r="D2955" s="159"/>
      <c r="E2955" s="157"/>
      <c r="F2955" s="160"/>
      <c r="G2955" s="160"/>
      <c r="H2955" s="157"/>
      <c r="I2955" s="157"/>
      <c r="J2955" s="157"/>
      <c r="K2955" s="157"/>
      <c r="L2955" s="159"/>
      <c r="M2955" s="100"/>
      <c r="N2955" s="100"/>
      <c r="O2955" s="130"/>
      <c r="P2955" s="130"/>
    </row>
    <row r="2956" spans="1:16">
      <c r="A2956" s="155"/>
      <c r="B2956" s="156"/>
      <c r="C2956" s="161"/>
      <c r="D2956" s="159"/>
      <c r="E2956" s="157"/>
      <c r="F2956" s="160"/>
      <c r="G2956" s="160"/>
      <c r="H2956" s="157"/>
      <c r="I2956" s="160"/>
      <c r="J2956" s="157"/>
      <c r="K2956" s="157"/>
      <c r="L2956" s="159"/>
      <c r="M2956" s="100"/>
      <c r="N2956" s="100"/>
      <c r="O2956" s="130"/>
      <c r="P2956" s="130"/>
    </row>
    <row r="2957" spans="1:16">
      <c r="A2957" s="155"/>
      <c r="B2957" s="156"/>
      <c r="C2957" s="161"/>
      <c r="D2957" s="159"/>
      <c r="E2957" s="160"/>
      <c r="F2957" s="160"/>
      <c r="G2957" s="160"/>
      <c r="H2957" s="157"/>
      <c r="I2957" s="157"/>
      <c r="J2957" s="157"/>
      <c r="K2957" s="157"/>
      <c r="L2957" s="159"/>
      <c r="M2957" s="100"/>
      <c r="N2957" s="100"/>
      <c r="O2957" s="130"/>
      <c r="P2957" s="130"/>
    </row>
    <row r="2958" spans="1:16">
      <c r="A2958" s="155"/>
      <c r="B2958" s="156"/>
      <c r="C2958" s="161"/>
      <c r="D2958" s="159"/>
      <c r="E2958" s="160"/>
      <c r="F2958" s="160"/>
      <c r="G2958" s="160"/>
      <c r="H2958" s="157"/>
      <c r="I2958" s="157"/>
      <c r="J2958" s="157"/>
      <c r="K2958" s="157"/>
      <c r="L2958" s="159"/>
      <c r="M2958" s="100"/>
      <c r="N2958" s="100"/>
      <c r="O2958" s="130"/>
      <c r="P2958" s="130"/>
    </row>
    <row r="2959" spans="1:16">
      <c r="A2959" s="155"/>
      <c r="B2959" s="156"/>
      <c r="C2959" s="161"/>
      <c r="D2959" s="159"/>
      <c r="E2959" s="160"/>
      <c r="F2959" s="160"/>
      <c r="G2959" s="160"/>
      <c r="H2959" s="157"/>
      <c r="I2959" s="157"/>
      <c r="J2959" s="157"/>
      <c r="K2959" s="160"/>
      <c r="L2959" s="159"/>
      <c r="M2959" s="99"/>
      <c r="N2959" s="99"/>
      <c r="O2959" s="129"/>
      <c r="P2959" s="129"/>
    </row>
    <row r="2960" spans="1:16">
      <c r="A2960" s="155"/>
      <c r="B2960" s="156"/>
      <c r="C2960" s="161"/>
      <c r="D2960" s="159"/>
      <c r="E2960" s="160"/>
      <c r="F2960" s="160"/>
      <c r="G2960" s="160"/>
      <c r="H2960" s="157"/>
      <c r="I2960" s="160"/>
      <c r="J2960" s="160"/>
      <c r="K2960" s="160"/>
      <c r="L2960" s="159"/>
      <c r="M2960" s="100"/>
      <c r="N2960" s="100"/>
      <c r="O2960" s="130"/>
      <c r="P2960" s="130"/>
    </row>
    <row r="2961" spans="1:16">
      <c r="A2961" s="155"/>
      <c r="B2961" s="156"/>
      <c r="C2961" s="161"/>
      <c r="D2961" s="159"/>
      <c r="E2961" s="160"/>
      <c r="F2961" s="160"/>
      <c r="G2961" s="160"/>
      <c r="H2961" s="157"/>
      <c r="I2961" s="157"/>
      <c r="J2961" s="160"/>
      <c r="K2961" s="160"/>
      <c r="L2961" s="159"/>
      <c r="M2961" s="100"/>
      <c r="N2961" s="100"/>
      <c r="O2961" s="130"/>
      <c r="P2961" s="130"/>
    </row>
    <row r="2962" spans="1:16">
      <c r="A2962" s="155"/>
      <c r="B2962" s="156"/>
      <c r="C2962" s="161"/>
      <c r="D2962" s="159"/>
      <c r="E2962" s="160"/>
      <c r="F2962" s="160"/>
      <c r="G2962" s="160"/>
      <c r="H2962" s="157"/>
      <c r="I2962" s="160"/>
      <c r="J2962" s="160"/>
      <c r="K2962" s="160"/>
      <c r="L2962" s="159"/>
      <c r="M2962" s="100"/>
      <c r="N2962" s="100"/>
      <c r="O2962" s="130"/>
      <c r="P2962" s="130"/>
    </row>
    <row r="2963" spans="1:16">
      <c r="A2963" s="155"/>
      <c r="B2963" s="156"/>
      <c r="C2963" s="161"/>
      <c r="D2963" s="159"/>
      <c r="E2963" s="160"/>
      <c r="F2963" s="160"/>
      <c r="G2963" s="160"/>
      <c r="H2963" s="157"/>
      <c r="I2963" s="160"/>
      <c r="J2963" s="160"/>
      <c r="K2963" s="160"/>
      <c r="L2963" s="159"/>
      <c r="M2963" s="100"/>
      <c r="N2963" s="100"/>
      <c r="O2963" s="130"/>
      <c r="P2963" s="130"/>
    </row>
    <row r="2964" spans="1:16">
      <c r="A2964" s="155"/>
      <c r="B2964" s="156"/>
      <c r="C2964" s="161"/>
      <c r="D2964" s="159"/>
      <c r="E2964" s="160"/>
      <c r="F2964" s="160"/>
      <c r="G2964" s="160"/>
      <c r="H2964" s="157"/>
      <c r="I2964" s="160"/>
      <c r="J2964" s="160"/>
      <c r="K2964" s="160"/>
      <c r="L2964" s="159"/>
      <c r="M2964" s="100"/>
      <c r="N2964" s="100"/>
      <c r="O2964" s="130"/>
      <c r="P2964" s="130"/>
    </row>
    <row r="2965" spans="1:16">
      <c r="A2965" s="155"/>
      <c r="B2965" s="156"/>
      <c r="C2965" s="161"/>
      <c r="D2965" s="159"/>
      <c r="E2965" s="160"/>
      <c r="F2965" s="160"/>
      <c r="G2965" s="160"/>
      <c r="H2965" s="157"/>
      <c r="I2965" s="160"/>
      <c r="J2965" s="160"/>
      <c r="K2965" s="160"/>
      <c r="L2965" s="159"/>
      <c r="M2965" s="100"/>
      <c r="N2965" s="100"/>
      <c r="O2965" s="130"/>
      <c r="P2965" s="130"/>
    </row>
    <row r="2966" spans="1:16">
      <c r="A2966" s="155"/>
      <c r="B2966" s="156"/>
      <c r="C2966" s="161"/>
      <c r="D2966" s="159"/>
      <c r="E2966" s="160"/>
      <c r="F2966" s="160"/>
      <c r="G2966" s="160"/>
      <c r="H2966" s="157"/>
      <c r="I2966" s="160"/>
      <c r="J2966" s="160"/>
      <c r="K2966" s="160"/>
      <c r="L2966" s="159"/>
      <c r="M2966" s="100"/>
      <c r="N2966" s="100"/>
      <c r="O2966" s="130"/>
      <c r="P2966" s="130"/>
    </row>
    <row r="2967" spans="1:16">
      <c r="A2967" s="155"/>
      <c r="B2967" s="156"/>
      <c r="C2967" s="161"/>
      <c r="D2967" s="159"/>
      <c r="E2967" s="160"/>
      <c r="F2967" s="160"/>
      <c r="G2967" s="160"/>
      <c r="H2967" s="157"/>
      <c r="I2967" s="160"/>
      <c r="J2967" s="160"/>
      <c r="K2967" s="160"/>
      <c r="L2967" s="159"/>
      <c r="M2967" s="100"/>
      <c r="N2967" s="100"/>
      <c r="O2967" s="130"/>
      <c r="P2967" s="130"/>
    </row>
    <row r="2968" spans="1:16">
      <c r="A2968" s="155"/>
      <c r="B2968" s="156"/>
      <c r="C2968" s="161"/>
      <c r="D2968" s="159"/>
      <c r="E2968" s="160"/>
      <c r="F2968" s="160"/>
      <c r="G2968" s="160"/>
      <c r="H2968" s="157"/>
      <c r="I2968" s="157"/>
      <c r="J2968" s="157"/>
      <c r="K2968" s="157"/>
      <c r="L2968" s="159"/>
      <c r="M2968" s="100"/>
      <c r="N2968" s="100"/>
      <c r="O2968" s="130"/>
      <c r="P2968" s="130"/>
    </row>
    <row r="2969" spans="1:16">
      <c r="A2969" s="155"/>
      <c r="B2969" s="156"/>
      <c r="C2969" s="161"/>
      <c r="D2969" s="159"/>
      <c r="E2969" s="160"/>
      <c r="F2969" s="160"/>
      <c r="G2969" s="160"/>
      <c r="H2969" s="157"/>
      <c r="I2969" s="157"/>
      <c r="J2969" s="160"/>
      <c r="K2969" s="160"/>
      <c r="L2969" s="159"/>
      <c r="M2969" s="100"/>
      <c r="N2969" s="100"/>
      <c r="O2969" s="130"/>
      <c r="P2969" s="130"/>
    </row>
    <row r="2970" spans="1:16">
      <c r="A2970" s="155"/>
      <c r="B2970" s="156"/>
      <c r="C2970" s="161"/>
      <c r="D2970" s="159"/>
      <c r="E2970" s="160"/>
      <c r="F2970" s="160"/>
      <c r="G2970" s="160"/>
      <c r="H2970" s="157"/>
      <c r="I2970" s="157"/>
      <c r="J2970" s="160"/>
      <c r="K2970" s="160"/>
      <c r="L2970" s="159"/>
      <c r="M2970" s="100"/>
      <c r="N2970" s="100"/>
      <c r="O2970" s="130"/>
      <c r="P2970" s="130"/>
    </row>
    <row r="2971" spans="1:16">
      <c r="A2971" s="155"/>
      <c r="B2971" s="156"/>
      <c r="C2971" s="161"/>
      <c r="D2971" s="159"/>
      <c r="E2971" s="160"/>
      <c r="F2971" s="160"/>
      <c r="G2971" s="160"/>
      <c r="H2971" s="157"/>
      <c r="I2971" s="157"/>
      <c r="J2971" s="157"/>
      <c r="K2971" s="157"/>
      <c r="L2971" s="159"/>
      <c r="M2971" s="100"/>
      <c r="N2971" s="100"/>
      <c r="O2971" s="130"/>
      <c r="P2971" s="130"/>
    </row>
    <row r="2972" spans="1:16">
      <c r="A2972" s="155"/>
      <c r="B2972" s="156"/>
      <c r="C2972" s="161"/>
      <c r="D2972" s="159"/>
      <c r="E2972" s="160"/>
      <c r="F2972" s="160"/>
      <c r="G2972" s="160"/>
      <c r="H2972" s="157"/>
      <c r="I2972" s="160"/>
      <c r="J2972" s="160"/>
      <c r="K2972" s="160"/>
      <c r="L2972" s="159"/>
      <c r="M2972" s="100"/>
      <c r="N2972" s="100"/>
      <c r="O2972" s="130"/>
      <c r="P2972" s="130"/>
    </row>
    <row r="2973" spans="1:16">
      <c r="A2973" s="155"/>
      <c r="B2973" s="156"/>
      <c r="C2973" s="161"/>
      <c r="D2973" s="159"/>
      <c r="E2973" s="160"/>
      <c r="F2973" s="160"/>
      <c r="G2973" s="160"/>
      <c r="H2973" s="157"/>
      <c r="I2973" s="160"/>
      <c r="J2973" s="160"/>
      <c r="K2973" s="160"/>
      <c r="L2973" s="159"/>
      <c r="M2973" s="100"/>
      <c r="N2973" s="100"/>
      <c r="O2973" s="130"/>
      <c r="P2973" s="130"/>
    </row>
    <row r="2974" spans="1:16">
      <c r="A2974" s="155"/>
      <c r="B2974" s="156"/>
      <c r="C2974" s="161"/>
      <c r="D2974" s="159"/>
      <c r="E2974" s="160"/>
      <c r="F2974" s="160"/>
      <c r="G2974" s="160"/>
      <c r="H2974" s="157"/>
      <c r="I2974" s="160"/>
      <c r="J2974" s="160"/>
      <c r="K2974" s="160"/>
      <c r="L2974" s="159"/>
      <c r="M2974" s="100"/>
      <c r="N2974" s="100"/>
      <c r="O2974" s="130"/>
      <c r="P2974" s="130"/>
    </row>
    <row r="2975" spans="1:16">
      <c r="A2975" s="155"/>
      <c r="B2975" s="156"/>
      <c r="C2975" s="161"/>
      <c r="D2975" s="159"/>
      <c r="E2975" s="160"/>
      <c r="F2975" s="160"/>
      <c r="G2975" s="160"/>
      <c r="H2975" s="157"/>
      <c r="I2975" s="160"/>
      <c r="J2975" s="157"/>
      <c r="K2975" s="157"/>
      <c r="L2975" s="159"/>
      <c r="M2975" s="100"/>
      <c r="N2975" s="100"/>
      <c r="O2975" s="130"/>
      <c r="P2975" s="130"/>
    </row>
    <row r="2976" spans="1:16">
      <c r="A2976" s="155"/>
      <c r="B2976" s="156"/>
      <c r="C2976" s="161"/>
      <c r="D2976" s="159"/>
      <c r="E2976" s="160"/>
      <c r="F2976" s="160"/>
      <c r="G2976" s="160"/>
      <c r="H2976" s="157"/>
      <c r="I2976" s="157"/>
      <c r="J2976" s="160"/>
      <c r="K2976" s="160"/>
      <c r="L2976" s="159"/>
      <c r="M2976" s="100"/>
      <c r="N2976" s="100"/>
      <c r="O2976" s="130"/>
      <c r="P2976" s="130"/>
    </row>
    <row r="2977" spans="1:16">
      <c r="A2977" s="155"/>
      <c r="B2977" s="156"/>
      <c r="C2977" s="161"/>
      <c r="D2977" s="159"/>
      <c r="E2977" s="160"/>
      <c r="F2977" s="160"/>
      <c r="G2977" s="160"/>
      <c r="H2977" s="157"/>
      <c r="I2977" s="157"/>
      <c r="J2977" s="157"/>
      <c r="K2977" s="157"/>
      <c r="L2977" s="159"/>
      <c r="M2977" s="100"/>
      <c r="N2977" s="100"/>
      <c r="O2977" s="130"/>
      <c r="P2977" s="130"/>
    </row>
    <row r="2978" spans="1:16">
      <c r="A2978" s="155"/>
      <c r="B2978" s="156"/>
      <c r="C2978" s="161"/>
      <c r="D2978" s="159"/>
      <c r="E2978" s="160"/>
      <c r="F2978" s="160"/>
      <c r="G2978" s="160"/>
      <c r="H2978" s="157"/>
      <c r="I2978" s="157"/>
      <c r="J2978" s="160"/>
      <c r="K2978" s="160"/>
      <c r="L2978" s="159"/>
      <c r="M2978" s="100"/>
      <c r="N2978" s="100"/>
      <c r="O2978" s="130"/>
      <c r="P2978" s="130"/>
    </row>
    <row r="2979" spans="1:16">
      <c r="A2979" s="155"/>
      <c r="B2979" s="156"/>
      <c r="C2979" s="161"/>
      <c r="D2979" s="159"/>
      <c r="E2979" s="160"/>
      <c r="F2979" s="160"/>
      <c r="G2979" s="160"/>
      <c r="H2979" s="157"/>
      <c r="I2979" s="157"/>
      <c r="J2979" s="157"/>
      <c r="K2979" s="157"/>
      <c r="L2979" s="159"/>
      <c r="M2979" s="100"/>
      <c r="N2979" s="100"/>
      <c r="O2979" s="130"/>
      <c r="P2979" s="130"/>
    </row>
    <row r="2980" spans="1:16">
      <c r="A2980" s="155"/>
      <c r="B2980" s="156"/>
      <c r="C2980" s="161"/>
      <c r="D2980" s="159"/>
      <c r="E2980" s="160"/>
      <c r="F2980" s="160"/>
      <c r="G2980" s="160"/>
      <c r="H2980" s="157"/>
      <c r="I2980" s="160"/>
      <c r="J2980" s="160"/>
      <c r="K2980" s="157"/>
      <c r="L2980" s="159"/>
      <c r="M2980" s="100"/>
      <c r="N2980" s="100"/>
      <c r="O2980" s="130"/>
      <c r="P2980" s="130"/>
    </row>
    <row r="2981" spans="1:16">
      <c r="A2981" s="155"/>
      <c r="B2981" s="156"/>
      <c r="C2981" s="161"/>
      <c r="D2981" s="159"/>
      <c r="E2981" s="160"/>
      <c r="F2981" s="160"/>
      <c r="G2981" s="160"/>
      <c r="H2981" s="157"/>
      <c r="I2981" s="160"/>
      <c r="J2981" s="160"/>
      <c r="K2981" s="157"/>
      <c r="L2981" s="159"/>
      <c r="M2981" s="100"/>
      <c r="N2981" s="100"/>
      <c r="O2981" s="130"/>
      <c r="P2981" s="130"/>
    </row>
    <row r="2982" spans="1:16">
      <c r="A2982" s="155"/>
      <c r="B2982" s="156"/>
      <c r="C2982" s="161"/>
      <c r="D2982" s="159"/>
      <c r="E2982" s="160"/>
      <c r="F2982" s="160"/>
      <c r="G2982" s="160"/>
      <c r="H2982" s="157"/>
      <c r="I2982" s="160"/>
      <c r="J2982" s="160"/>
      <c r="K2982" s="157"/>
      <c r="L2982" s="159"/>
      <c r="M2982" s="100"/>
      <c r="N2982" s="100"/>
      <c r="O2982" s="130"/>
      <c r="P2982" s="130"/>
    </row>
    <row r="2983" spans="1:16">
      <c r="A2983" s="155"/>
      <c r="B2983" s="156"/>
      <c r="C2983" s="161"/>
      <c r="D2983" s="159"/>
      <c r="E2983" s="160"/>
      <c r="F2983" s="160"/>
      <c r="G2983" s="160"/>
      <c r="H2983" s="157"/>
      <c r="I2983" s="160"/>
      <c r="J2983" s="160"/>
      <c r="K2983" s="160"/>
      <c r="L2983" s="159"/>
      <c r="M2983" s="100"/>
      <c r="N2983" s="100"/>
      <c r="O2983" s="130"/>
      <c r="P2983" s="130"/>
    </row>
    <row r="2984" spans="1:16">
      <c r="A2984" s="155"/>
      <c r="B2984" s="156"/>
      <c r="C2984" s="161"/>
      <c r="D2984" s="159"/>
      <c r="E2984" s="160"/>
      <c r="F2984" s="160"/>
      <c r="G2984" s="160"/>
      <c r="H2984" s="157"/>
      <c r="I2984" s="160"/>
      <c r="J2984" s="160"/>
      <c r="K2984" s="160"/>
      <c r="L2984" s="159"/>
      <c r="M2984" s="100"/>
      <c r="N2984" s="100"/>
      <c r="O2984" s="130"/>
      <c r="P2984" s="130"/>
    </row>
    <row r="2985" spans="1:16">
      <c r="A2985" s="155"/>
      <c r="B2985" s="156"/>
      <c r="C2985" s="161"/>
      <c r="D2985" s="159"/>
      <c r="E2985" s="160"/>
      <c r="F2985" s="160"/>
      <c r="G2985" s="160"/>
      <c r="H2985" s="157"/>
      <c r="I2985" s="160"/>
      <c r="J2985" s="160"/>
      <c r="K2985" s="160"/>
      <c r="L2985" s="159"/>
      <c r="M2985" s="100"/>
      <c r="N2985" s="100"/>
      <c r="O2985" s="130"/>
      <c r="P2985" s="130"/>
    </row>
    <row r="2986" spans="1:16">
      <c r="A2986" s="155"/>
      <c r="B2986" s="156"/>
      <c r="C2986" s="161"/>
      <c r="D2986" s="159"/>
      <c r="E2986" s="160"/>
      <c r="F2986" s="160"/>
      <c r="G2986" s="160"/>
      <c r="H2986" s="157"/>
      <c r="I2986" s="157"/>
      <c r="J2986" s="160"/>
      <c r="K2986" s="160"/>
      <c r="L2986" s="159"/>
      <c r="M2986" s="100"/>
      <c r="N2986" s="100"/>
      <c r="O2986" s="130"/>
      <c r="P2986" s="130"/>
    </row>
    <row r="2987" spans="1:16">
      <c r="A2987" s="155"/>
      <c r="B2987" s="156"/>
      <c r="C2987" s="161"/>
      <c r="D2987" s="159"/>
      <c r="E2987" s="160"/>
      <c r="F2987" s="160"/>
      <c r="G2987" s="160"/>
      <c r="H2987" s="157"/>
      <c r="I2987" s="160"/>
      <c r="J2987" s="160"/>
      <c r="K2987" s="160"/>
      <c r="L2987" s="159"/>
      <c r="M2987" s="100"/>
      <c r="N2987" s="100"/>
      <c r="O2987" s="130"/>
      <c r="P2987" s="130"/>
    </row>
    <row r="2988" spans="1:16">
      <c r="A2988" s="155"/>
      <c r="B2988" s="156"/>
      <c r="C2988" s="161"/>
      <c r="D2988" s="159"/>
      <c r="E2988" s="160"/>
      <c r="F2988" s="160"/>
      <c r="G2988" s="160"/>
      <c r="H2988" s="157"/>
      <c r="I2988" s="160"/>
      <c r="J2988" s="160"/>
      <c r="K2988" s="160"/>
      <c r="L2988" s="159"/>
      <c r="M2988" s="100"/>
      <c r="N2988" s="100"/>
      <c r="O2988" s="130"/>
      <c r="P2988" s="130"/>
    </row>
    <row r="2989" spans="1:16">
      <c r="A2989" s="155"/>
      <c r="B2989" s="156"/>
      <c r="C2989" s="161"/>
      <c r="D2989" s="159"/>
      <c r="E2989" s="160"/>
      <c r="F2989" s="160"/>
      <c r="G2989" s="160"/>
      <c r="H2989" s="157"/>
      <c r="I2989" s="160"/>
      <c r="J2989" s="160"/>
      <c r="K2989" s="160"/>
      <c r="L2989" s="159"/>
      <c r="M2989" s="100"/>
      <c r="N2989" s="100"/>
      <c r="O2989" s="130"/>
      <c r="P2989" s="130"/>
    </row>
    <row r="2990" spans="1:16">
      <c r="A2990" s="155"/>
      <c r="B2990" s="156"/>
      <c r="C2990" s="161"/>
      <c r="D2990" s="159"/>
      <c r="E2990" s="160"/>
      <c r="F2990" s="160"/>
      <c r="G2990" s="160"/>
      <c r="H2990" s="157"/>
      <c r="I2990" s="157"/>
      <c r="J2990" s="160"/>
      <c r="K2990" s="160"/>
      <c r="L2990" s="159"/>
      <c r="M2990" s="100"/>
      <c r="N2990" s="100"/>
      <c r="O2990" s="130"/>
      <c r="P2990" s="130"/>
    </row>
    <row r="2991" spans="1:16">
      <c r="A2991" s="155"/>
      <c r="B2991" s="156"/>
      <c r="C2991" s="161"/>
      <c r="D2991" s="159"/>
      <c r="E2991" s="160"/>
      <c r="F2991" s="160"/>
      <c r="G2991" s="160"/>
      <c r="H2991" s="157"/>
      <c r="I2991" s="160"/>
      <c r="J2991" s="160"/>
      <c r="K2991" s="160"/>
      <c r="L2991" s="159"/>
      <c r="M2991" s="100"/>
      <c r="N2991" s="100"/>
      <c r="O2991" s="130"/>
      <c r="P2991" s="130"/>
    </row>
    <row r="2992" spans="1:16">
      <c r="A2992" s="155"/>
      <c r="B2992" s="156"/>
      <c r="C2992" s="161"/>
      <c r="D2992" s="159"/>
      <c r="E2992" s="160"/>
      <c r="F2992" s="160"/>
      <c r="G2992" s="160"/>
      <c r="H2992" s="157"/>
      <c r="I2992" s="157"/>
      <c r="J2992" s="160"/>
      <c r="K2992" s="160"/>
      <c r="L2992" s="159"/>
      <c r="M2992" s="100"/>
      <c r="N2992" s="100"/>
      <c r="O2992" s="130"/>
      <c r="P2992" s="130"/>
    </row>
    <row r="2993" spans="1:16">
      <c r="A2993" s="155"/>
      <c r="B2993" s="156"/>
      <c r="C2993" s="161"/>
      <c r="D2993" s="159"/>
      <c r="E2993" s="160"/>
      <c r="F2993" s="160"/>
      <c r="G2993" s="160"/>
      <c r="H2993" s="157"/>
      <c r="I2993" s="157"/>
      <c r="J2993" s="160"/>
      <c r="K2993" s="160"/>
      <c r="L2993" s="159"/>
      <c r="M2993" s="99"/>
      <c r="N2993" s="99"/>
      <c r="O2993" s="129"/>
      <c r="P2993" s="129"/>
    </row>
    <row r="2994" spans="1:16">
      <c r="A2994" s="155"/>
      <c r="B2994" s="156"/>
      <c r="C2994" s="161"/>
      <c r="D2994" s="159"/>
      <c r="E2994" s="160"/>
      <c r="F2994" s="160"/>
      <c r="G2994" s="160"/>
      <c r="H2994" s="157"/>
      <c r="I2994" s="157"/>
      <c r="J2994" s="160"/>
      <c r="K2994" s="160"/>
      <c r="L2994" s="159"/>
      <c r="M2994" s="100"/>
      <c r="N2994" s="100"/>
      <c r="O2994" s="130"/>
      <c r="P2994" s="130"/>
    </row>
    <row r="2995" spans="1:16">
      <c r="A2995" s="155"/>
      <c r="B2995" s="156"/>
      <c r="C2995" s="161"/>
      <c r="D2995" s="159"/>
      <c r="E2995" s="160"/>
      <c r="F2995" s="160"/>
      <c r="G2995" s="160"/>
      <c r="H2995" s="157"/>
      <c r="I2995" s="160"/>
      <c r="J2995" s="160"/>
      <c r="K2995" s="157"/>
      <c r="L2995" s="159"/>
      <c r="M2995" s="100"/>
      <c r="N2995" s="100"/>
      <c r="O2995" s="130"/>
      <c r="P2995" s="130"/>
    </row>
    <row r="2996" spans="1:16">
      <c r="A2996" s="155"/>
      <c r="B2996" s="156"/>
      <c r="C2996" s="161"/>
      <c r="D2996" s="159"/>
      <c r="E2996" s="160"/>
      <c r="F2996" s="160"/>
      <c r="G2996" s="160"/>
      <c r="H2996" s="157"/>
      <c r="I2996" s="160"/>
      <c r="J2996" s="160"/>
      <c r="K2996" s="157"/>
      <c r="L2996" s="159"/>
      <c r="M2996" s="100"/>
      <c r="N2996" s="100"/>
      <c r="O2996" s="130"/>
      <c r="P2996" s="130"/>
    </row>
    <row r="2997" spans="1:16">
      <c r="A2997" s="155"/>
      <c r="B2997" s="156"/>
      <c r="C2997" s="161"/>
      <c r="D2997" s="159"/>
      <c r="E2997" s="160"/>
      <c r="F2997" s="160"/>
      <c r="G2997" s="160"/>
      <c r="H2997" s="157"/>
      <c r="I2997" s="160"/>
      <c r="J2997" s="160"/>
      <c r="K2997" s="160"/>
      <c r="L2997" s="159"/>
      <c r="M2997" s="100"/>
      <c r="N2997" s="100"/>
      <c r="O2997" s="130"/>
      <c r="P2997" s="130"/>
    </row>
    <row r="2998" spans="1:16">
      <c r="A2998" s="155"/>
      <c r="B2998" s="156"/>
      <c r="C2998" s="161"/>
      <c r="D2998" s="159"/>
      <c r="E2998" s="160"/>
      <c r="F2998" s="160"/>
      <c r="G2998" s="160"/>
      <c r="H2998" s="157"/>
      <c r="I2998" s="160"/>
      <c r="J2998" s="160"/>
      <c r="K2998" s="160"/>
      <c r="L2998" s="159"/>
      <c r="M2998" s="100"/>
      <c r="N2998" s="100"/>
      <c r="O2998" s="130"/>
      <c r="P2998" s="130"/>
    </row>
    <row r="2999" spans="1:16">
      <c r="A2999" s="155"/>
      <c r="B2999" s="156"/>
      <c r="C2999" s="161"/>
      <c r="D2999" s="159"/>
      <c r="E2999" s="160"/>
      <c r="F2999" s="160"/>
      <c r="G2999" s="160"/>
      <c r="H2999" s="157"/>
      <c r="I2999" s="157"/>
      <c r="J2999" s="160"/>
      <c r="K2999" s="160"/>
      <c r="L2999" s="159"/>
      <c r="M2999" s="100"/>
      <c r="N2999" s="100"/>
      <c r="O2999" s="130"/>
      <c r="P2999" s="130"/>
    </row>
    <row r="3000" spans="1:16">
      <c r="A3000" s="155"/>
      <c r="B3000" s="156"/>
      <c r="C3000" s="161"/>
      <c r="D3000" s="159"/>
      <c r="E3000" s="160"/>
      <c r="F3000" s="160"/>
      <c r="G3000" s="160"/>
      <c r="H3000" s="157"/>
      <c r="I3000" s="160"/>
      <c r="J3000" s="160"/>
      <c r="K3000" s="160"/>
      <c r="L3000" s="159"/>
      <c r="M3000" s="100"/>
      <c r="N3000" s="100"/>
      <c r="O3000" s="130"/>
      <c r="P3000" s="130"/>
    </row>
    <row r="3001" spans="1:16">
      <c r="A3001" s="155"/>
      <c r="B3001" s="156"/>
      <c r="C3001" s="161"/>
      <c r="D3001" s="159"/>
      <c r="E3001" s="160"/>
      <c r="F3001" s="160"/>
      <c r="G3001" s="160"/>
      <c r="H3001" s="157"/>
      <c r="I3001" s="160"/>
      <c r="J3001" s="160"/>
      <c r="K3001" s="157"/>
      <c r="L3001" s="159"/>
      <c r="M3001" s="100"/>
      <c r="N3001" s="100"/>
      <c r="O3001" s="130"/>
      <c r="P3001" s="130"/>
    </row>
    <row r="3002" spans="1:16">
      <c r="A3002" s="155"/>
      <c r="B3002" s="156"/>
      <c r="C3002" s="161"/>
      <c r="D3002" s="159"/>
      <c r="E3002" s="160"/>
      <c r="F3002" s="160"/>
      <c r="G3002" s="160"/>
      <c r="H3002" s="157"/>
      <c r="I3002" s="160"/>
      <c r="J3002" s="160"/>
      <c r="K3002" s="157"/>
      <c r="L3002" s="159"/>
      <c r="M3002" s="100"/>
      <c r="N3002" s="100"/>
      <c r="O3002" s="130"/>
      <c r="P3002" s="130"/>
    </row>
    <row r="3003" spans="1:16">
      <c r="A3003" s="155"/>
      <c r="B3003" s="156"/>
      <c r="C3003" s="161"/>
      <c r="D3003" s="159"/>
      <c r="E3003" s="160"/>
      <c r="F3003" s="160"/>
      <c r="G3003" s="160"/>
      <c r="H3003" s="157"/>
      <c r="I3003" s="160"/>
      <c r="J3003" s="160"/>
      <c r="K3003" s="160"/>
      <c r="L3003" s="159"/>
      <c r="M3003" s="100"/>
      <c r="N3003" s="100"/>
      <c r="O3003" s="130"/>
      <c r="P3003" s="130"/>
    </row>
    <row r="3004" spans="1:16">
      <c r="A3004" s="155"/>
      <c r="B3004" s="156"/>
      <c r="C3004" s="161"/>
      <c r="D3004" s="159"/>
      <c r="E3004" s="160"/>
      <c r="F3004" s="160"/>
      <c r="G3004" s="160"/>
      <c r="H3004" s="157"/>
      <c r="I3004" s="160"/>
      <c r="J3004" s="160"/>
      <c r="K3004" s="160"/>
      <c r="L3004" s="159"/>
      <c r="M3004" s="100"/>
      <c r="N3004" s="100"/>
      <c r="O3004" s="130"/>
      <c r="P3004" s="130"/>
    </row>
    <row r="3005" spans="1:16">
      <c r="A3005" s="155"/>
      <c r="B3005" s="156"/>
      <c r="C3005" s="161"/>
      <c r="D3005" s="159"/>
      <c r="E3005" s="160"/>
      <c r="F3005" s="160"/>
      <c r="G3005" s="160"/>
      <c r="H3005" s="157"/>
      <c r="I3005" s="157"/>
      <c r="J3005" s="157"/>
      <c r="K3005" s="157"/>
      <c r="L3005" s="159"/>
      <c r="M3005" s="99"/>
      <c r="N3005" s="99"/>
      <c r="O3005" s="129"/>
      <c r="P3005" s="129"/>
    </row>
    <row r="3006" spans="1:16">
      <c r="A3006" s="155"/>
      <c r="B3006" s="156"/>
      <c r="C3006" s="161"/>
      <c r="D3006" s="159"/>
      <c r="E3006" s="160"/>
      <c r="F3006" s="160"/>
      <c r="G3006" s="160"/>
      <c r="H3006" s="157"/>
      <c r="I3006" s="157"/>
      <c r="J3006" s="160"/>
      <c r="K3006" s="160"/>
      <c r="L3006" s="159"/>
      <c r="M3006" s="100"/>
      <c r="N3006" s="100"/>
      <c r="O3006" s="130"/>
      <c r="P3006" s="130"/>
    </row>
    <row r="3007" spans="1:16">
      <c r="A3007" s="155"/>
      <c r="B3007" s="156"/>
      <c r="C3007" s="161"/>
      <c r="D3007" s="159"/>
      <c r="E3007" s="160"/>
      <c r="F3007" s="160"/>
      <c r="G3007" s="160"/>
      <c r="H3007" s="157"/>
      <c r="I3007" s="157"/>
      <c r="J3007" s="160"/>
      <c r="K3007" s="160"/>
      <c r="L3007" s="159"/>
      <c r="M3007" s="100"/>
      <c r="N3007" s="100"/>
      <c r="O3007" s="130"/>
      <c r="P3007" s="130"/>
    </row>
    <row r="3008" spans="1:16">
      <c r="A3008" s="155"/>
      <c r="B3008" s="156"/>
      <c r="C3008" s="161"/>
      <c r="D3008" s="159"/>
      <c r="E3008" s="160"/>
      <c r="F3008" s="160"/>
      <c r="G3008" s="160"/>
      <c r="H3008" s="157"/>
      <c r="I3008" s="157"/>
      <c r="J3008" s="160"/>
      <c r="K3008" s="160"/>
      <c r="L3008" s="159"/>
      <c r="M3008" s="100"/>
      <c r="N3008" s="100"/>
      <c r="O3008" s="130"/>
      <c r="P3008" s="130"/>
    </row>
    <row r="3009" spans="1:16">
      <c r="A3009" s="155"/>
      <c r="B3009" s="156"/>
      <c r="C3009" s="161"/>
      <c r="D3009" s="159"/>
      <c r="E3009" s="160"/>
      <c r="F3009" s="160"/>
      <c r="G3009" s="160"/>
      <c r="H3009" s="157"/>
      <c r="I3009" s="160"/>
      <c r="J3009" s="160"/>
      <c r="K3009" s="160"/>
      <c r="L3009" s="159"/>
      <c r="M3009" s="100"/>
      <c r="N3009" s="100"/>
      <c r="O3009" s="130"/>
      <c r="P3009" s="130"/>
    </row>
    <row r="3010" spans="1:16">
      <c r="A3010" s="155"/>
      <c r="B3010" s="156"/>
      <c r="C3010" s="161"/>
      <c r="D3010" s="159"/>
      <c r="E3010" s="160"/>
      <c r="F3010" s="160"/>
      <c r="G3010" s="160"/>
      <c r="H3010" s="157"/>
      <c r="I3010" s="160"/>
      <c r="J3010" s="160"/>
      <c r="K3010" s="160"/>
      <c r="L3010" s="159"/>
      <c r="M3010" s="100"/>
      <c r="N3010" s="100"/>
      <c r="O3010" s="130"/>
      <c r="P3010" s="130"/>
    </row>
    <row r="3011" spans="1:16">
      <c r="A3011" s="155"/>
      <c r="B3011" s="156"/>
      <c r="C3011" s="161"/>
      <c r="D3011" s="159"/>
      <c r="E3011" s="160"/>
      <c r="F3011" s="160"/>
      <c r="G3011" s="160"/>
      <c r="H3011" s="157"/>
      <c r="I3011" s="157"/>
      <c r="J3011" s="160"/>
      <c r="K3011" s="160"/>
      <c r="L3011" s="159"/>
      <c r="M3011" s="100"/>
      <c r="N3011" s="100"/>
      <c r="O3011" s="130"/>
      <c r="P3011" s="130"/>
    </row>
    <row r="3012" spans="1:16">
      <c r="A3012" s="155"/>
      <c r="B3012" s="156"/>
      <c r="C3012" s="161"/>
      <c r="D3012" s="159"/>
      <c r="E3012" s="160"/>
      <c r="F3012" s="160"/>
      <c r="G3012" s="160"/>
      <c r="H3012" s="157"/>
      <c r="I3012" s="160"/>
      <c r="J3012" s="157"/>
      <c r="K3012" s="157"/>
      <c r="L3012" s="159"/>
      <c r="M3012" s="100"/>
      <c r="N3012" s="100"/>
      <c r="O3012" s="130"/>
      <c r="P3012" s="130"/>
    </row>
    <row r="3013" spans="1:16">
      <c r="A3013" s="155"/>
      <c r="B3013" s="156"/>
      <c r="C3013" s="161"/>
      <c r="D3013" s="159"/>
      <c r="E3013" s="160"/>
      <c r="F3013" s="160"/>
      <c r="G3013" s="160"/>
      <c r="H3013" s="157"/>
      <c r="I3013" s="160"/>
      <c r="J3013" s="157"/>
      <c r="K3013" s="157"/>
      <c r="L3013" s="159"/>
      <c r="M3013" s="100"/>
      <c r="N3013" s="100"/>
      <c r="O3013" s="130"/>
      <c r="P3013" s="130"/>
    </row>
    <row r="3014" spans="1:16">
      <c r="A3014" s="155"/>
      <c r="B3014" s="156"/>
      <c r="C3014" s="161"/>
      <c r="D3014" s="159"/>
      <c r="E3014" s="160"/>
      <c r="F3014" s="160"/>
      <c r="G3014" s="160"/>
      <c r="H3014" s="157"/>
      <c r="I3014" s="160"/>
      <c r="J3014" s="157"/>
      <c r="K3014" s="157"/>
      <c r="L3014" s="159"/>
      <c r="M3014" s="100"/>
      <c r="N3014" s="100"/>
      <c r="O3014" s="130"/>
      <c r="P3014" s="130"/>
    </row>
    <row r="3015" spans="1:16">
      <c r="A3015" s="155"/>
      <c r="B3015" s="156"/>
      <c r="C3015" s="161"/>
      <c r="D3015" s="159"/>
      <c r="E3015" s="160"/>
      <c r="F3015" s="160"/>
      <c r="G3015" s="160"/>
      <c r="H3015" s="157"/>
      <c r="I3015" s="157"/>
      <c r="J3015" s="157"/>
      <c r="K3015" s="157"/>
      <c r="L3015" s="159"/>
      <c r="M3015" s="100"/>
      <c r="N3015" s="100"/>
      <c r="O3015" s="130"/>
      <c r="P3015" s="130"/>
    </row>
    <row r="3016" spans="1:16">
      <c r="A3016" s="155"/>
      <c r="B3016" s="156"/>
      <c r="C3016" s="161"/>
      <c r="D3016" s="159"/>
      <c r="E3016" s="160"/>
      <c r="F3016" s="160"/>
      <c r="G3016" s="160"/>
      <c r="H3016" s="157"/>
      <c r="I3016" s="157"/>
      <c r="J3016" s="157"/>
      <c r="K3016" s="160"/>
      <c r="L3016" s="159"/>
      <c r="M3016" s="100"/>
      <c r="N3016" s="100"/>
      <c r="O3016" s="130"/>
      <c r="P3016" s="130"/>
    </row>
    <row r="3017" spans="1:16">
      <c r="A3017" s="155"/>
      <c r="B3017" s="156"/>
      <c r="C3017" s="161"/>
      <c r="D3017" s="159"/>
      <c r="E3017" s="160"/>
      <c r="F3017" s="160"/>
      <c r="G3017" s="160"/>
      <c r="H3017" s="157"/>
      <c r="I3017" s="157"/>
      <c r="J3017" s="157"/>
      <c r="K3017" s="157"/>
      <c r="L3017" s="159"/>
      <c r="M3017" s="100"/>
      <c r="N3017" s="100"/>
      <c r="O3017" s="130"/>
      <c r="P3017" s="130"/>
    </row>
    <row r="3018" spans="1:16">
      <c r="A3018" s="155"/>
      <c r="B3018" s="156"/>
      <c r="C3018" s="161"/>
      <c r="D3018" s="159"/>
      <c r="E3018" s="160"/>
      <c r="F3018" s="160"/>
      <c r="G3018" s="165"/>
      <c r="H3018" s="157"/>
      <c r="I3018" s="157"/>
      <c r="J3018" s="157"/>
      <c r="K3018" s="157"/>
      <c r="L3018" s="159"/>
      <c r="M3018" s="100"/>
      <c r="N3018" s="100"/>
      <c r="O3018" s="130"/>
      <c r="P3018" s="130"/>
    </row>
    <row r="3019" spans="1:16">
      <c r="A3019" s="155"/>
      <c r="B3019" s="156"/>
      <c r="C3019" s="161"/>
      <c r="D3019" s="159"/>
      <c r="E3019" s="157"/>
      <c r="F3019" s="160"/>
      <c r="G3019" s="160"/>
      <c r="H3019" s="157"/>
      <c r="I3019" s="157"/>
      <c r="J3019" s="157"/>
      <c r="K3019" s="157"/>
      <c r="L3019" s="159"/>
      <c r="M3019" s="100"/>
      <c r="N3019" s="100"/>
      <c r="O3019" s="130"/>
      <c r="P3019" s="130"/>
    </row>
    <row r="3020" spans="1:16">
      <c r="A3020" s="155"/>
      <c r="B3020" s="156"/>
      <c r="C3020" s="161"/>
      <c r="D3020" s="159"/>
      <c r="E3020" s="157"/>
      <c r="F3020" s="157"/>
      <c r="G3020" s="160"/>
      <c r="H3020" s="157"/>
      <c r="I3020" s="157"/>
      <c r="J3020" s="157"/>
      <c r="K3020" s="157"/>
      <c r="L3020" s="159"/>
      <c r="M3020" s="100"/>
      <c r="N3020" s="100"/>
      <c r="O3020" s="130"/>
      <c r="P3020" s="130"/>
    </row>
    <row r="3021" spans="1:16">
      <c r="A3021" s="155"/>
      <c r="B3021" s="156"/>
      <c r="C3021" s="161"/>
      <c r="D3021" s="159"/>
      <c r="E3021" s="157"/>
      <c r="F3021" s="160"/>
      <c r="G3021" s="160"/>
      <c r="H3021" s="157"/>
      <c r="I3021" s="157"/>
      <c r="J3021" s="157"/>
      <c r="K3021" s="157"/>
      <c r="L3021" s="159"/>
      <c r="M3021" s="100"/>
      <c r="N3021" s="100"/>
      <c r="O3021" s="130"/>
      <c r="P3021" s="130"/>
    </row>
    <row r="3022" spans="1:16">
      <c r="A3022" s="155"/>
      <c r="B3022" s="156"/>
      <c r="C3022" s="161"/>
      <c r="D3022" s="159"/>
      <c r="E3022" s="157"/>
      <c r="F3022" s="160"/>
      <c r="G3022" s="160"/>
      <c r="H3022" s="157"/>
      <c r="I3022" s="157"/>
      <c r="J3022" s="157"/>
      <c r="K3022" s="157"/>
      <c r="L3022" s="159"/>
      <c r="M3022" s="100"/>
      <c r="N3022" s="100"/>
      <c r="O3022" s="130"/>
      <c r="P3022" s="130"/>
    </row>
    <row r="3023" spans="1:16">
      <c r="A3023" s="155"/>
      <c r="B3023" s="156"/>
      <c r="C3023" s="161"/>
      <c r="D3023" s="159"/>
      <c r="E3023" s="157"/>
      <c r="F3023" s="160"/>
      <c r="G3023" s="160"/>
      <c r="H3023" s="157"/>
      <c r="I3023" s="157"/>
      <c r="J3023" s="157"/>
      <c r="K3023" s="157"/>
      <c r="L3023" s="159"/>
      <c r="M3023" s="100"/>
      <c r="N3023" s="100"/>
      <c r="O3023" s="130"/>
      <c r="P3023" s="130"/>
    </row>
    <row r="3024" spans="1:16">
      <c r="A3024" s="155"/>
      <c r="B3024" s="156"/>
      <c r="C3024" s="161"/>
      <c r="D3024" s="159"/>
      <c r="E3024" s="157"/>
      <c r="F3024" s="157"/>
      <c r="G3024" s="160"/>
      <c r="H3024" s="157"/>
      <c r="I3024" s="157"/>
      <c r="J3024" s="157"/>
      <c r="K3024" s="157"/>
      <c r="L3024" s="159"/>
      <c r="M3024" s="100"/>
      <c r="N3024" s="100"/>
      <c r="O3024" s="130"/>
      <c r="P3024" s="130"/>
    </row>
    <row r="3025" spans="1:16">
      <c r="A3025" s="155"/>
      <c r="B3025" s="156"/>
      <c r="C3025" s="161"/>
      <c r="D3025" s="159"/>
      <c r="E3025" s="157"/>
      <c r="F3025" s="160"/>
      <c r="G3025" s="160"/>
      <c r="H3025" s="157"/>
      <c r="I3025" s="157"/>
      <c r="J3025" s="157"/>
      <c r="K3025" s="157"/>
      <c r="L3025" s="159"/>
      <c r="M3025" s="100"/>
      <c r="N3025" s="100"/>
      <c r="O3025" s="130"/>
      <c r="P3025" s="130"/>
    </row>
    <row r="3026" spans="1:16">
      <c r="A3026" s="155"/>
      <c r="B3026" s="156"/>
      <c r="C3026" s="161"/>
      <c r="D3026" s="159"/>
      <c r="E3026" s="157"/>
      <c r="F3026" s="160"/>
      <c r="G3026" s="160"/>
      <c r="H3026" s="157"/>
      <c r="I3026" s="157"/>
      <c r="J3026" s="157"/>
      <c r="K3026" s="157"/>
      <c r="L3026" s="159"/>
      <c r="M3026" s="100"/>
      <c r="N3026" s="100"/>
      <c r="O3026" s="130"/>
      <c r="P3026" s="130"/>
    </row>
    <row r="3027" spans="1:16">
      <c r="A3027" s="155"/>
      <c r="B3027" s="156"/>
      <c r="C3027" s="161"/>
      <c r="D3027" s="159"/>
      <c r="E3027" s="157"/>
      <c r="F3027" s="160"/>
      <c r="G3027" s="160"/>
      <c r="H3027" s="157"/>
      <c r="I3027" s="157"/>
      <c r="J3027" s="157"/>
      <c r="K3027" s="157"/>
      <c r="L3027" s="159"/>
      <c r="M3027" s="100"/>
      <c r="N3027" s="100"/>
      <c r="O3027" s="130"/>
      <c r="P3027" s="130"/>
    </row>
    <row r="3028" spans="1:16">
      <c r="A3028" s="155"/>
      <c r="B3028" s="156"/>
      <c r="C3028" s="161"/>
      <c r="D3028" s="159"/>
      <c r="E3028" s="157"/>
      <c r="F3028" s="160"/>
      <c r="G3028" s="160"/>
      <c r="H3028" s="157"/>
      <c r="I3028" s="160"/>
      <c r="J3028" s="157"/>
      <c r="K3028" s="160"/>
      <c r="L3028" s="159"/>
      <c r="M3028" s="100"/>
      <c r="N3028" s="100"/>
      <c r="O3028" s="130"/>
      <c r="P3028" s="130"/>
    </row>
    <row r="3029" spans="1:16">
      <c r="A3029" s="155"/>
      <c r="B3029" s="156"/>
      <c r="C3029" s="161"/>
      <c r="D3029" s="159"/>
      <c r="E3029" s="157"/>
      <c r="F3029" s="160"/>
      <c r="G3029" s="160"/>
      <c r="H3029" s="157"/>
      <c r="I3029" s="157"/>
      <c r="J3029" s="157"/>
      <c r="K3029" s="157"/>
      <c r="L3029" s="159"/>
      <c r="M3029" s="100"/>
      <c r="N3029" s="100"/>
      <c r="O3029" s="130"/>
      <c r="P3029" s="130"/>
    </row>
    <row r="3030" spans="1:16">
      <c r="A3030" s="155"/>
      <c r="B3030" s="156"/>
      <c r="C3030" s="161"/>
      <c r="D3030" s="159"/>
      <c r="E3030" s="157"/>
      <c r="F3030" s="160"/>
      <c r="G3030" s="160"/>
      <c r="H3030" s="157"/>
      <c r="I3030" s="160"/>
      <c r="J3030" s="157"/>
      <c r="K3030" s="157"/>
      <c r="L3030" s="159"/>
      <c r="M3030" s="100"/>
      <c r="N3030" s="100"/>
      <c r="O3030" s="130"/>
      <c r="P3030" s="130"/>
    </row>
    <row r="3031" spans="1:16">
      <c r="A3031" s="155"/>
      <c r="B3031" s="156"/>
      <c r="C3031" s="161"/>
      <c r="D3031" s="159"/>
      <c r="E3031" s="157"/>
      <c r="F3031" s="160"/>
      <c r="G3031" s="160"/>
      <c r="H3031" s="157"/>
      <c r="I3031" s="160"/>
      <c r="J3031" s="157"/>
      <c r="K3031" s="157"/>
      <c r="L3031" s="159"/>
      <c r="M3031" s="100"/>
      <c r="N3031" s="100"/>
      <c r="O3031" s="130"/>
      <c r="P3031" s="130"/>
    </row>
    <row r="3032" spans="1:16">
      <c r="A3032" s="155"/>
      <c r="B3032" s="156"/>
      <c r="C3032" s="161"/>
      <c r="D3032" s="159"/>
      <c r="E3032" s="157"/>
      <c r="F3032" s="160"/>
      <c r="G3032" s="160"/>
      <c r="H3032" s="157"/>
      <c r="I3032" s="157"/>
      <c r="J3032" s="157"/>
      <c r="K3032" s="157"/>
      <c r="L3032" s="159"/>
      <c r="M3032" s="99"/>
      <c r="N3032" s="99"/>
      <c r="O3032" s="129"/>
      <c r="P3032" s="129"/>
    </row>
    <row r="3033" spans="1:16">
      <c r="A3033" s="155"/>
      <c r="B3033" s="156"/>
      <c r="C3033" s="161"/>
      <c r="D3033" s="159"/>
      <c r="E3033" s="157"/>
      <c r="F3033" s="160"/>
      <c r="G3033" s="160"/>
      <c r="H3033" s="157"/>
      <c r="I3033" s="157"/>
      <c r="J3033" s="157"/>
      <c r="K3033" s="157"/>
      <c r="L3033" s="159"/>
      <c r="M3033" s="99"/>
      <c r="N3033" s="99"/>
      <c r="O3033" s="129"/>
      <c r="P3033" s="129"/>
    </row>
    <row r="3034" spans="1:16">
      <c r="A3034" s="155"/>
      <c r="B3034" s="156"/>
      <c r="C3034" s="161"/>
      <c r="D3034" s="159"/>
      <c r="E3034" s="160"/>
      <c r="F3034" s="160"/>
      <c r="G3034" s="160"/>
      <c r="H3034" s="157"/>
      <c r="I3034" s="160"/>
      <c r="J3034" s="157"/>
      <c r="K3034" s="157"/>
      <c r="L3034" s="159"/>
      <c r="M3034" s="100"/>
      <c r="N3034" s="100"/>
      <c r="O3034" s="130"/>
      <c r="P3034" s="130"/>
    </row>
    <row r="3035" spans="1:16">
      <c r="A3035" s="155"/>
      <c r="B3035" s="156"/>
      <c r="C3035" s="161"/>
      <c r="D3035" s="159"/>
      <c r="E3035" s="160"/>
      <c r="F3035" s="160"/>
      <c r="G3035" s="160"/>
      <c r="H3035" s="157"/>
      <c r="I3035" s="160"/>
      <c r="J3035" s="157"/>
      <c r="K3035" s="157"/>
      <c r="L3035" s="159"/>
      <c r="M3035" s="100"/>
      <c r="N3035" s="100"/>
      <c r="O3035" s="130"/>
      <c r="P3035" s="130"/>
    </row>
    <row r="3036" spans="1:16">
      <c r="A3036" s="155"/>
      <c r="B3036" s="156"/>
      <c r="C3036" s="161"/>
      <c r="D3036" s="159"/>
      <c r="E3036" s="160"/>
      <c r="F3036" s="160"/>
      <c r="G3036" s="165"/>
      <c r="H3036" s="157"/>
      <c r="I3036" s="157"/>
      <c r="J3036" s="160"/>
      <c r="K3036" s="157"/>
      <c r="L3036" s="159"/>
      <c r="M3036" s="100"/>
      <c r="N3036" s="100"/>
      <c r="O3036" s="130"/>
      <c r="P3036" s="130"/>
    </row>
    <row r="3037" spans="1:16">
      <c r="A3037" s="155"/>
      <c r="B3037" s="156"/>
      <c r="C3037" s="161"/>
      <c r="D3037" s="159"/>
      <c r="E3037" s="160"/>
      <c r="F3037" s="160"/>
      <c r="G3037" s="160"/>
      <c r="H3037" s="157"/>
      <c r="I3037" s="160"/>
      <c r="J3037" s="160"/>
      <c r="K3037" s="160"/>
      <c r="L3037" s="159"/>
      <c r="M3037" s="100"/>
      <c r="N3037" s="100"/>
      <c r="O3037" s="130"/>
      <c r="P3037" s="130"/>
    </row>
    <row r="3038" spans="1:16">
      <c r="A3038" s="155"/>
      <c r="B3038" s="156"/>
      <c r="C3038" s="161"/>
      <c r="D3038" s="159"/>
      <c r="E3038" s="160"/>
      <c r="F3038" s="160"/>
      <c r="G3038" s="160"/>
      <c r="H3038" s="157"/>
      <c r="I3038" s="157"/>
      <c r="J3038" s="160"/>
      <c r="K3038" s="160"/>
      <c r="L3038" s="159"/>
      <c r="M3038" s="100"/>
      <c r="N3038" s="100"/>
      <c r="O3038" s="130"/>
      <c r="P3038" s="130"/>
    </row>
    <row r="3039" spans="1:16">
      <c r="A3039" s="155"/>
      <c r="B3039" s="156"/>
      <c r="C3039" s="161"/>
      <c r="D3039" s="159"/>
      <c r="E3039" s="160"/>
      <c r="F3039" s="160"/>
      <c r="G3039" s="160"/>
      <c r="H3039" s="157"/>
      <c r="I3039" s="160"/>
      <c r="J3039" s="160"/>
      <c r="K3039" s="160"/>
      <c r="L3039" s="159"/>
      <c r="M3039" s="100"/>
      <c r="N3039" s="100"/>
      <c r="O3039" s="130"/>
      <c r="P3039" s="130"/>
    </row>
    <row r="3040" spans="1:16">
      <c r="A3040" s="155"/>
      <c r="B3040" s="156"/>
      <c r="C3040" s="161"/>
      <c r="D3040" s="159"/>
      <c r="E3040" s="160"/>
      <c r="F3040" s="160"/>
      <c r="G3040" s="160"/>
      <c r="H3040" s="157"/>
      <c r="I3040" s="157"/>
      <c r="J3040" s="160"/>
      <c r="K3040" s="160"/>
      <c r="L3040" s="159"/>
      <c r="M3040" s="100"/>
      <c r="N3040" s="100"/>
      <c r="O3040" s="130"/>
      <c r="P3040" s="130"/>
    </row>
    <row r="3041" spans="1:16">
      <c r="A3041" s="155"/>
      <c r="B3041" s="156"/>
      <c r="C3041" s="161"/>
      <c r="D3041" s="159"/>
      <c r="E3041" s="160"/>
      <c r="F3041" s="160"/>
      <c r="G3041" s="160"/>
      <c r="H3041" s="157"/>
      <c r="I3041" s="160"/>
      <c r="J3041" s="160"/>
      <c r="K3041" s="160"/>
      <c r="L3041" s="159"/>
      <c r="M3041" s="100"/>
      <c r="N3041" s="100"/>
      <c r="O3041" s="130"/>
      <c r="P3041" s="130"/>
    </row>
    <row r="3042" spans="1:16">
      <c r="A3042" s="155"/>
      <c r="B3042" s="156"/>
      <c r="C3042" s="161"/>
      <c r="D3042" s="159"/>
      <c r="E3042" s="160"/>
      <c r="F3042" s="160"/>
      <c r="G3042" s="160"/>
      <c r="H3042" s="157"/>
      <c r="I3042" s="157"/>
      <c r="J3042" s="160"/>
      <c r="K3042" s="160"/>
      <c r="L3042" s="159"/>
      <c r="M3042" s="100"/>
      <c r="N3042" s="100"/>
      <c r="O3042" s="130"/>
      <c r="P3042" s="130"/>
    </row>
    <row r="3043" spans="1:16">
      <c r="A3043" s="155"/>
      <c r="B3043" s="156"/>
      <c r="C3043" s="161"/>
      <c r="D3043" s="159"/>
      <c r="E3043" s="160"/>
      <c r="F3043" s="160"/>
      <c r="G3043" s="160"/>
      <c r="H3043" s="157"/>
      <c r="I3043" s="157"/>
      <c r="J3043" s="160"/>
      <c r="K3043" s="160"/>
      <c r="L3043" s="159"/>
      <c r="M3043" s="100"/>
      <c r="N3043" s="100"/>
      <c r="O3043" s="130"/>
      <c r="P3043" s="130"/>
    </row>
    <row r="3044" spans="1:16">
      <c r="A3044" s="155"/>
      <c r="B3044" s="156"/>
      <c r="C3044" s="161"/>
      <c r="D3044" s="159"/>
      <c r="E3044" s="160"/>
      <c r="F3044" s="160"/>
      <c r="G3044" s="160"/>
      <c r="H3044" s="157"/>
      <c r="I3044" s="157"/>
      <c r="J3044" s="160"/>
      <c r="K3044" s="160"/>
      <c r="L3044" s="159"/>
      <c r="M3044" s="100"/>
      <c r="N3044" s="100"/>
      <c r="O3044" s="130"/>
      <c r="P3044" s="130"/>
    </row>
    <row r="3045" spans="1:16">
      <c r="A3045" s="155"/>
      <c r="B3045" s="156"/>
      <c r="C3045" s="161"/>
      <c r="D3045" s="159"/>
      <c r="E3045" s="160"/>
      <c r="F3045" s="160"/>
      <c r="G3045" s="160"/>
      <c r="H3045" s="157"/>
      <c r="I3045" s="160"/>
      <c r="J3045" s="160"/>
      <c r="K3045" s="160"/>
      <c r="L3045" s="159"/>
      <c r="M3045" s="100"/>
      <c r="N3045" s="100"/>
      <c r="O3045" s="130"/>
      <c r="P3045" s="130"/>
    </row>
    <row r="3046" spans="1:16">
      <c r="A3046" s="155"/>
      <c r="B3046" s="156"/>
      <c r="C3046" s="161"/>
      <c r="D3046" s="159"/>
      <c r="E3046" s="160"/>
      <c r="F3046" s="160"/>
      <c r="G3046" s="160"/>
      <c r="H3046" s="160"/>
      <c r="I3046" s="160"/>
      <c r="J3046" s="160"/>
      <c r="K3046" s="160"/>
      <c r="L3046" s="159"/>
      <c r="M3046" s="100"/>
      <c r="N3046" s="100"/>
      <c r="O3046" s="130"/>
      <c r="P3046" s="130"/>
    </row>
    <row r="3047" spans="1:16">
      <c r="A3047" s="155"/>
      <c r="B3047" s="156"/>
      <c r="C3047" s="161"/>
      <c r="D3047" s="159"/>
      <c r="E3047" s="160"/>
      <c r="F3047" s="160"/>
      <c r="G3047" s="160"/>
      <c r="H3047" s="157"/>
      <c r="I3047" s="157"/>
      <c r="J3047" s="160"/>
      <c r="K3047" s="160"/>
      <c r="L3047" s="159"/>
      <c r="M3047" s="100"/>
      <c r="N3047" s="100"/>
      <c r="O3047" s="130"/>
      <c r="P3047" s="130"/>
    </row>
    <row r="3048" spans="1:16">
      <c r="A3048" s="155"/>
      <c r="B3048" s="156"/>
      <c r="C3048" s="161"/>
      <c r="D3048" s="159"/>
      <c r="E3048" s="160"/>
      <c r="F3048" s="160"/>
      <c r="G3048" s="160"/>
      <c r="H3048" s="157"/>
      <c r="I3048" s="157"/>
      <c r="J3048" s="160"/>
      <c r="K3048" s="160"/>
      <c r="L3048" s="159"/>
      <c r="M3048" s="100"/>
      <c r="N3048" s="100"/>
      <c r="O3048" s="130"/>
      <c r="P3048" s="130"/>
    </row>
    <row r="3049" spans="1:16">
      <c r="A3049" s="155"/>
      <c r="B3049" s="156"/>
      <c r="C3049" s="161"/>
      <c r="D3049" s="159"/>
      <c r="E3049" s="160"/>
      <c r="F3049" s="160"/>
      <c r="G3049" s="160"/>
      <c r="H3049" s="157"/>
      <c r="I3049" s="160"/>
      <c r="J3049" s="160"/>
      <c r="K3049" s="160"/>
      <c r="L3049" s="159"/>
      <c r="M3049" s="100"/>
      <c r="N3049" s="100"/>
      <c r="O3049" s="130"/>
      <c r="P3049" s="130"/>
    </row>
    <row r="3050" spans="1:16">
      <c r="A3050" s="155"/>
      <c r="B3050" s="156"/>
      <c r="C3050" s="161"/>
      <c r="D3050" s="159"/>
      <c r="E3050" s="160"/>
      <c r="F3050" s="160"/>
      <c r="G3050" s="160"/>
      <c r="H3050" s="157"/>
      <c r="I3050" s="160"/>
      <c r="J3050" s="160"/>
      <c r="K3050" s="160"/>
      <c r="L3050" s="159"/>
      <c r="M3050" s="100"/>
      <c r="N3050" s="100"/>
      <c r="O3050" s="130"/>
      <c r="P3050" s="130"/>
    </row>
    <row r="3051" spans="1:16">
      <c r="A3051" s="155"/>
      <c r="B3051" s="156"/>
      <c r="C3051" s="161"/>
      <c r="D3051" s="159"/>
      <c r="E3051" s="160"/>
      <c r="F3051" s="160"/>
      <c r="G3051" s="160"/>
      <c r="H3051" s="157"/>
      <c r="I3051" s="157"/>
      <c r="J3051" s="157"/>
      <c r="K3051" s="157"/>
      <c r="L3051" s="159"/>
      <c r="M3051" s="100"/>
      <c r="N3051" s="100"/>
      <c r="O3051" s="130"/>
      <c r="P3051" s="130"/>
    </row>
    <row r="3052" spans="1:16">
      <c r="A3052" s="155"/>
      <c r="B3052" s="156"/>
      <c r="C3052" s="161"/>
      <c r="D3052" s="159"/>
      <c r="E3052" s="160"/>
      <c r="F3052" s="160"/>
      <c r="G3052" s="160"/>
      <c r="H3052" s="160"/>
      <c r="I3052" s="160"/>
      <c r="J3052" s="160"/>
      <c r="K3052" s="160"/>
      <c r="L3052" s="159"/>
      <c r="M3052" s="100"/>
      <c r="N3052" s="100"/>
      <c r="O3052" s="130"/>
      <c r="P3052" s="130"/>
    </row>
    <row r="3053" spans="1:16">
      <c r="A3053" s="155"/>
      <c r="B3053" s="156"/>
      <c r="C3053" s="161"/>
      <c r="D3053" s="159"/>
      <c r="E3053" s="160"/>
      <c r="F3053" s="160"/>
      <c r="G3053" s="160"/>
      <c r="H3053" s="157"/>
      <c r="I3053" s="160"/>
      <c r="J3053" s="160"/>
      <c r="K3053" s="160"/>
      <c r="L3053" s="159"/>
      <c r="M3053" s="100"/>
      <c r="N3053" s="100"/>
      <c r="O3053" s="130"/>
      <c r="P3053" s="130"/>
    </row>
    <row r="3054" spans="1:16">
      <c r="A3054" s="155"/>
      <c r="B3054" s="156"/>
      <c r="C3054" s="161"/>
      <c r="D3054" s="159"/>
      <c r="E3054" s="160"/>
      <c r="F3054" s="160"/>
      <c r="G3054" s="160"/>
      <c r="H3054" s="157"/>
      <c r="I3054" s="160"/>
      <c r="J3054" s="160"/>
      <c r="K3054" s="160"/>
      <c r="L3054" s="159"/>
      <c r="M3054" s="100"/>
      <c r="N3054" s="100"/>
      <c r="O3054" s="130"/>
      <c r="P3054" s="130"/>
    </row>
    <row r="3055" spans="1:16">
      <c r="A3055" s="155"/>
      <c r="B3055" s="156"/>
      <c r="C3055" s="161"/>
      <c r="D3055" s="159"/>
      <c r="E3055" s="160"/>
      <c r="F3055" s="160"/>
      <c r="G3055" s="160"/>
      <c r="H3055" s="157"/>
      <c r="I3055" s="160"/>
      <c r="J3055" s="160"/>
      <c r="K3055" s="160"/>
      <c r="L3055" s="159"/>
      <c r="M3055" s="100"/>
      <c r="N3055" s="100"/>
      <c r="O3055" s="130"/>
      <c r="P3055" s="130"/>
    </row>
    <row r="3056" spans="1:16">
      <c r="A3056" s="155"/>
      <c r="B3056" s="156"/>
      <c r="C3056" s="161"/>
      <c r="D3056" s="159"/>
      <c r="E3056" s="160"/>
      <c r="F3056" s="160"/>
      <c r="G3056" s="160"/>
      <c r="H3056" s="157"/>
      <c r="I3056" s="160"/>
      <c r="J3056" s="160"/>
      <c r="K3056" s="160"/>
      <c r="L3056" s="159"/>
      <c r="M3056" s="100"/>
      <c r="N3056" s="100"/>
      <c r="O3056" s="130"/>
      <c r="P3056" s="130"/>
    </row>
    <row r="3057" spans="1:16">
      <c r="A3057" s="155"/>
      <c r="B3057" s="156"/>
      <c r="C3057" s="161"/>
      <c r="D3057" s="159"/>
      <c r="E3057" s="160"/>
      <c r="F3057" s="160"/>
      <c r="G3057" s="160"/>
      <c r="H3057" s="157"/>
      <c r="I3057" s="157"/>
      <c r="J3057" s="160"/>
      <c r="K3057" s="160"/>
      <c r="L3057" s="159"/>
      <c r="M3057" s="100"/>
      <c r="N3057" s="100"/>
      <c r="O3057" s="130"/>
      <c r="P3057" s="130"/>
    </row>
    <row r="3058" spans="1:16">
      <c r="A3058" s="155"/>
      <c r="B3058" s="156"/>
      <c r="C3058" s="161"/>
      <c r="D3058" s="159"/>
      <c r="E3058" s="160"/>
      <c r="F3058" s="160"/>
      <c r="G3058" s="160"/>
      <c r="H3058" s="157"/>
      <c r="I3058" s="157"/>
      <c r="J3058" s="160"/>
      <c r="K3058" s="160"/>
      <c r="L3058" s="159"/>
      <c r="M3058" s="100"/>
      <c r="N3058" s="100"/>
      <c r="O3058" s="130"/>
      <c r="P3058" s="130"/>
    </row>
    <row r="3059" spans="1:16">
      <c r="A3059" s="155"/>
      <c r="B3059" s="156"/>
      <c r="C3059" s="161"/>
      <c r="D3059" s="159"/>
      <c r="E3059" s="160"/>
      <c r="F3059" s="160"/>
      <c r="G3059" s="160"/>
      <c r="H3059" s="157"/>
      <c r="I3059" s="160"/>
      <c r="J3059" s="160"/>
      <c r="K3059" s="160"/>
      <c r="L3059" s="159"/>
      <c r="M3059" s="100"/>
      <c r="N3059" s="100"/>
      <c r="O3059" s="130"/>
      <c r="P3059" s="130"/>
    </row>
    <row r="3060" spans="1:16">
      <c r="A3060" s="155"/>
      <c r="B3060" s="156"/>
      <c r="C3060" s="161"/>
      <c r="D3060" s="159"/>
      <c r="E3060" s="160"/>
      <c r="F3060" s="160"/>
      <c r="G3060" s="160"/>
      <c r="H3060" s="157"/>
      <c r="I3060" s="160"/>
      <c r="J3060" s="160"/>
      <c r="K3060" s="160"/>
      <c r="L3060" s="159"/>
      <c r="M3060" s="100"/>
      <c r="N3060" s="100"/>
      <c r="O3060" s="130"/>
      <c r="P3060" s="130"/>
    </row>
    <row r="3061" spans="1:16">
      <c r="A3061" s="155"/>
      <c r="B3061" s="156"/>
      <c r="C3061" s="161"/>
      <c r="D3061" s="159"/>
      <c r="E3061" s="160"/>
      <c r="F3061" s="160"/>
      <c r="G3061" s="160"/>
      <c r="H3061" s="157"/>
      <c r="I3061" s="157"/>
      <c r="J3061" s="160"/>
      <c r="K3061" s="160"/>
      <c r="L3061" s="159"/>
      <c r="M3061" s="100"/>
      <c r="N3061" s="100"/>
      <c r="O3061" s="130"/>
      <c r="P3061" s="130"/>
    </row>
    <row r="3062" spans="1:16">
      <c r="A3062" s="155"/>
      <c r="B3062" s="156"/>
      <c r="C3062" s="161"/>
      <c r="D3062" s="159"/>
      <c r="E3062" s="160"/>
      <c r="F3062" s="160"/>
      <c r="G3062" s="160"/>
      <c r="H3062" s="157"/>
      <c r="I3062" s="160"/>
      <c r="J3062" s="160"/>
      <c r="K3062" s="160"/>
      <c r="L3062" s="159"/>
      <c r="M3062" s="100"/>
      <c r="N3062" s="100"/>
      <c r="O3062" s="130"/>
      <c r="P3062" s="130"/>
    </row>
    <row r="3063" spans="1:16">
      <c r="A3063" s="155"/>
      <c r="B3063" s="156"/>
      <c r="C3063" s="161"/>
      <c r="D3063" s="159"/>
      <c r="E3063" s="160"/>
      <c r="F3063" s="160"/>
      <c r="G3063" s="160"/>
      <c r="H3063" s="157"/>
      <c r="I3063" s="160"/>
      <c r="J3063" s="160"/>
      <c r="K3063" s="160"/>
      <c r="L3063" s="159"/>
      <c r="M3063" s="100"/>
      <c r="N3063" s="100"/>
      <c r="O3063" s="130"/>
      <c r="P3063" s="130"/>
    </row>
    <row r="3064" spans="1:16">
      <c r="A3064" s="155"/>
      <c r="B3064" s="156"/>
      <c r="C3064" s="161"/>
      <c r="D3064" s="159"/>
      <c r="E3064" s="160"/>
      <c r="F3064" s="160"/>
      <c r="G3064" s="160"/>
      <c r="H3064" s="157"/>
      <c r="I3064" s="157"/>
      <c r="J3064" s="160"/>
      <c r="K3064" s="160"/>
      <c r="L3064" s="159"/>
      <c r="M3064" s="100"/>
      <c r="N3064" s="100"/>
      <c r="O3064" s="130"/>
      <c r="P3064" s="130"/>
    </row>
    <row r="3065" spans="1:16">
      <c r="A3065" s="155"/>
      <c r="B3065" s="156"/>
      <c r="C3065" s="161"/>
      <c r="D3065" s="159"/>
      <c r="E3065" s="160"/>
      <c r="F3065" s="160"/>
      <c r="G3065" s="160"/>
      <c r="H3065" s="157"/>
      <c r="I3065" s="160"/>
      <c r="J3065" s="160"/>
      <c r="K3065" s="160"/>
      <c r="L3065" s="159"/>
      <c r="M3065" s="100"/>
      <c r="N3065" s="100"/>
      <c r="O3065" s="130"/>
      <c r="P3065" s="130"/>
    </row>
    <row r="3066" spans="1:16">
      <c r="A3066" s="155"/>
      <c r="B3066" s="156"/>
      <c r="C3066" s="161"/>
      <c r="D3066" s="159"/>
      <c r="E3066" s="160"/>
      <c r="F3066" s="160"/>
      <c r="G3066" s="160"/>
      <c r="H3066" s="157"/>
      <c r="I3066" s="160"/>
      <c r="J3066" s="160"/>
      <c r="K3066" s="160"/>
      <c r="L3066" s="159"/>
      <c r="M3066" s="100"/>
      <c r="N3066" s="100"/>
      <c r="O3066" s="130"/>
      <c r="P3066" s="130"/>
    </row>
    <row r="3067" spans="1:16">
      <c r="A3067" s="155"/>
      <c r="B3067" s="156"/>
      <c r="C3067" s="161"/>
      <c r="D3067" s="159"/>
      <c r="E3067" s="160"/>
      <c r="F3067" s="160"/>
      <c r="G3067" s="160"/>
      <c r="H3067" s="157"/>
      <c r="I3067" s="157"/>
      <c r="J3067" s="160"/>
      <c r="K3067" s="160"/>
      <c r="L3067" s="159"/>
      <c r="M3067" s="100"/>
      <c r="N3067" s="100"/>
      <c r="O3067" s="130"/>
      <c r="P3067" s="130"/>
    </row>
    <row r="3068" spans="1:16">
      <c r="A3068" s="155"/>
      <c r="B3068" s="156"/>
      <c r="C3068" s="161"/>
      <c r="D3068" s="159"/>
      <c r="E3068" s="160"/>
      <c r="F3068" s="160"/>
      <c r="G3068" s="160"/>
      <c r="H3068" s="157"/>
      <c r="I3068" s="160"/>
      <c r="J3068" s="160"/>
      <c r="K3068" s="160"/>
      <c r="L3068" s="159"/>
      <c r="M3068" s="100"/>
      <c r="N3068" s="100"/>
      <c r="O3068" s="130"/>
      <c r="P3068" s="130"/>
    </row>
    <row r="3069" spans="1:16">
      <c r="A3069" s="155"/>
      <c r="B3069" s="156"/>
      <c r="C3069" s="161"/>
      <c r="D3069" s="159"/>
      <c r="E3069" s="160"/>
      <c r="F3069" s="160"/>
      <c r="G3069" s="160"/>
      <c r="H3069" s="157"/>
      <c r="I3069" s="160"/>
      <c r="J3069" s="160"/>
      <c r="K3069" s="160"/>
      <c r="L3069" s="159"/>
      <c r="M3069" s="100"/>
      <c r="N3069" s="100"/>
      <c r="O3069" s="130"/>
      <c r="P3069" s="130"/>
    </row>
    <row r="3070" spans="1:16">
      <c r="A3070" s="155"/>
      <c r="B3070" s="156"/>
      <c r="C3070" s="161"/>
      <c r="D3070" s="159"/>
      <c r="E3070" s="160"/>
      <c r="F3070" s="160"/>
      <c r="G3070" s="160"/>
      <c r="H3070" s="157"/>
      <c r="I3070" s="157"/>
      <c r="J3070" s="160"/>
      <c r="K3070" s="160"/>
      <c r="L3070" s="159"/>
      <c r="M3070" s="100"/>
      <c r="N3070" s="100"/>
      <c r="O3070" s="130"/>
      <c r="P3070" s="130"/>
    </row>
    <row r="3071" spans="1:16">
      <c r="A3071" s="155"/>
      <c r="B3071" s="156"/>
      <c r="C3071" s="161"/>
      <c r="D3071" s="159"/>
      <c r="E3071" s="160"/>
      <c r="F3071" s="160"/>
      <c r="G3071" s="160"/>
      <c r="H3071" s="157"/>
      <c r="I3071" s="160"/>
      <c r="J3071" s="160"/>
      <c r="K3071" s="160"/>
      <c r="L3071" s="159"/>
      <c r="M3071" s="100"/>
      <c r="N3071" s="100"/>
      <c r="O3071" s="130"/>
      <c r="P3071" s="130"/>
    </row>
    <row r="3072" spans="1:16">
      <c r="A3072" s="155"/>
      <c r="B3072" s="156"/>
      <c r="C3072" s="161"/>
      <c r="D3072" s="159"/>
      <c r="E3072" s="160"/>
      <c r="F3072" s="160"/>
      <c r="G3072" s="160"/>
      <c r="H3072" s="157"/>
      <c r="I3072" s="157"/>
      <c r="J3072" s="160"/>
      <c r="K3072" s="160"/>
      <c r="L3072" s="159"/>
      <c r="M3072" s="100"/>
      <c r="N3072" s="100"/>
      <c r="O3072" s="130"/>
      <c r="P3072" s="130"/>
    </row>
    <row r="3073" spans="1:16">
      <c r="A3073" s="155"/>
      <c r="B3073" s="156"/>
      <c r="C3073" s="161"/>
      <c r="D3073" s="159"/>
      <c r="E3073" s="160"/>
      <c r="F3073" s="160"/>
      <c r="G3073" s="160"/>
      <c r="H3073" s="157"/>
      <c r="I3073" s="157"/>
      <c r="J3073" s="160"/>
      <c r="K3073" s="160"/>
      <c r="L3073" s="159"/>
      <c r="M3073" s="100"/>
      <c r="N3073" s="100"/>
      <c r="O3073" s="130"/>
      <c r="P3073" s="130"/>
    </row>
    <row r="3074" spans="1:16">
      <c r="A3074" s="155"/>
      <c r="B3074" s="156"/>
      <c r="C3074" s="161"/>
      <c r="D3074" s="159"/>
      <c r="E3074" s="160"/>
      <c r="F3074" s="160"/>
      <c r="G3074" s="160"/>
      <c r="H3074" s="157"/>
      <c r="I3074" s="157"/>
      <c r="J3074" s="160"/>
      <c r="K3074" s="160"/>
      <c r="L3074" s="159"/>
      <c r="M3074" s="100"/>
      <c r="N3074" s="100"/>
      <c r="O3074" s="130"/>
      <c r="P3074" s="130"/>
    </row>
    <row r="3075" spans="1:16">
      <c r="A3075" s="155"/>
      <c r="B3075" s="156"/>
      <c r="C3075" s="161"/>
      <c r="D3075" s="159"/>
      <c r="E3075" s="160"/>
      <c r="F3075" s="160"/>
      <c r="G3075" s="160"/>
      <c r="H3075" s="157"/>
      <c r="I3075" s="157"/>
      <c r="J3075" s="160"/>
      <c r="K3075" s="160"/>
      <c r="L3075" s="159"/>
      <c r="M3075" s="100"/>
      <c r="N3075" s="100"/>
      <c r="O3075" s="130"/>
      <c r="P3075" s="130"/>
    </row>
    <row r="3076" spans="1:16">
      <c r="A3076" s="155"/>
      <c r="B3076" s="156"/>
      <c r="C3076" s="161"/>
      <c r="D3076" s="159"/>
      <c r="E3076" s="160"/>
      <c r="F3076" s="160"/>
      <c r="G3076" s="160"/>
      <c r="H3076" s="157"/>
      <c r="I3076" s="157"/>
      <c r="J3076" s="160"/>
      <c r="K3076" s="160"/>
      <c r="L3076" s="159"/>
      <c r="M3076" s="100"/>
      <c r="N3076" s="100"/>
      <c r="O3076" s="130"/>
      <c r="P3076" s="130"/>
    </row>
    <row r="3077" spans="1:16">
      <c r="A3077" s="155"/>
      <c r="B3077" s="156"/>
      <c r="C3077" s="161"/>
      <c r="D3077" s="159"/>
      <c r="E3077" s="160"/>
      <c r="F3077" s="160"/>
      <c r="G3077" s="160"/>
      <c r="H3077" s="157"/>
      <c r="I3077" s="157"/>
      <c r="J3077" s="160"/>
      <c r="K3077" s="160"/>
      <c r="L3077" s="159"/>
      <c r="M3077" s="100"/>
      <c r="N3077" s="100"/>
      <c r="O3077" s="130"/>
      <c r="P3077" s="130"/>
    </row>
    <row r="3078" spans="1:16">
      <c r="A3078" s="155"/>
      <c r="B3078" s="156"/>
      <c r="C3078" s="161"/>
      <c r="D3078" s="159"/>
      <c r="E3078" s="160"/>
      <c r="F3078" s="160"/>
      <c r="G3078" s="160"/>
      <c r="H3078" s="157"/>
      <c r="I3078" s="160"/>
      <c r="J3078" s="160"/>
      <c r="K3078" s="160"/>
      <c r="L3078" s="159"/>
      <c r="M3078" s="100"/>
      <c r="N3078" s="100"/>
      <c r="O3078" s="130"/>
      <c r="P3078" s="130"/>
    </row>
    <row r="3079" spans="1:16">
      <c r="A3079" s="155"/>
      <c r="B3079" s="156"/>
      <c r="C3079" s="161"/>
      <c r="D3079" s="159"/>
      <c r="E3079" s="160"/>
      <c r="F3079" s="160"/>
      <c r="G3079" s="160"/>
      <c r="H3079" s="157"/>
      <c r="I3079" s="157"/>
      <c r="J3079" s="160"/>
      <c r="K3079" s="160"/>
      <c r="L3079" s="159"/>
      <c r="M3079" s="100"/>
      <c r="N3079" s="100"/>
      <c r="O3079" s="130"/>
      <c r="P3079" s="130"/>
    </row>
    <row r="3080" spans="1:16">
      <c r="A3080" s="155"/>
      <c r="B3080" s="156"/>
      <c r="C3080" s="161"/>
      <c r="D3080" s="159"/>
      <c r="E3080" s="160"/>
      <c r="F3080" s="160"/>
      <c r="G3080" s="160"/>
      <c r="H3080" s="157"/>
      <c r="I3080" s="157"/>
      <c r="J3080" s="160"/>
      <c r="K3080" s="160"/>
      <c r="L3080" s="159"/>
      <c r="M3080" s="100"/>
      <c r="N3080" s="100"/>
      <c r="O3080" s="130"/>
      <c r="P3080" s="130"/>
    </row>
    <row r="3081" spans="1:16">
      <c r="A3081" s="155"/>
      <c r="B3081" s="156"/>
      <c r="C3081" s="161"/>
      <c r="D3081" s="159"/>
      <c r="E3081" s="160"/>
      <c r="F3081" s="160"/>
      <c r="G3081" s="160"/>
      <c r="H3081" s="157"/>
      <c r="I3081" s="157"/>
      <c r="J3081" s="160"/>
      <c r="K3081" s="160"/>
      <c r="L3081" s="159"/>
      <c r="M3081" s="100"/>
      <c r="N3081" s="100"/>
      <c r="O3081" s="130"/>
      <c r="P3081" s="130"/>
    </row>
    <row r="3082" spans="1:16">
      <c r="A3082" s="155"/>
      <c r="B3082" s="156"/>
      <c r="C3082" s="161"/>
      <c r="D3082" s="159"/>
      <c r="E3082" s="160"/>
      <c r="F3082" s="160"/>
      <c r="G3082" s="160"/>
      <c r="H3082" s="157"/>
      <c r="I3082" s="157"/>
      <c r="J3082" s="157"/>
      <c r="K3082" s="160"/>
      <c r="L3082" s="159"/>
      <c r="M3082" s="100"/>
      <c r="N3082" s="100"/>
      <c r="O3082" s="130"/>
      <c r="P3082" s="130"/>
    </row>
    <row r="3083" spans="1:16">
      <c r="A3083" s="155"/>
      <c r="B3083" s="156"/>
      <c r="C3083" s="161"/>
      <c r="D3083" s="159"/>
      <c r="E3083" s="160"/>
      <c r="F3083" s="160"/>
      <c r="G3083" s="160"/>
      <c r="H3083" s="157"/>
      <c r="I3083" s="160"/>
      <c r="J3083" s="160"/>
      <c r="K3083" s="157"/>
      <c r="L3083" s="159"/>
      <c r="M3083" s="100"/>
      <c r="N3083" s="100"/>
      <c r="O3083" s="130"/>
      <c r="P3083" s="130"/>
    </row>
    <row r="3084" spans="1:16">
      <c r="A3084" s="155"/>
      <c r="B3084" s="156"/>
      <c r="C3084" s="161"/>
      <c r="D3084" s="159"/>
      <c r="E3084" s="160"/>
      <c r="F3084" s="160"/>
      <c r="G3084" s="160"/>
      <c r="H3084" s="157"/>
      <c r="I3084" s="160"/>
      <c r="J3084" s="160"/>
      <c r="K3084" s="157"/>
      <c r="L3084" s="159"/>
      <c r="M3084" s="100"/>
      <c r="N3084" s="100"/>
      <c r="O3084" s="130"/>
      <c r="P3084" s="130"/>
    </row>
    <row r="3085" spans="1:16">
      <c r="A3085" s="155"/>
      <c r="B3085" s="156"/>
      <c r="C3085" s="161"/>
      <c r="D3085" s="159"/>
      <c r="E3085" s="160"/>
      <c r="F3085" s="160"/>
      <c r="G3085" s="160"/>
      <c r="H3085" s="157"/>
      <c r="I3085" s="157"/>
      <c r="J3085" s="160"/>
      <c r="K3085" s="157"/>
      <c r="L3085" s="159"/>
      <c r="M3085" s="100"/>
      <c r="N3085" s="100"/>
      <c r="O3085" s="130"/>
      <c r="P3085" s="130"/>
    </row>
    <row r="3086" spans="1:16">
      <c r="A3086" s="155"/>
      <c r="B3086" s="156"/>
      <c r="C3086" s="161"/>
      <c r="D3086" s="159"/>
      <c r="E3086" s="160"/>
      <c r="F3086" s="160"/>
      <c r="G3086" s="160"/>
      <c r="H3086" s="157"/>
      <c r="I3086" s="160"/>
      <c r="J3086" s="160"/>
      <c r="K3086" s="160"/>
      <c r="L3086" s="159"/>
      <c r="M3086" s="100"/>
      <c r="N3086" s="100"/>
      <c r="O3086" s="130"/>
      <c r="P3086" s="130"/>
    </row>
    <row r="3087" spans="1:16">
      <c r="A3087" s="155"/>
      <c r="B3087" s="156"/>
      <c r="C3087" s="161"/>
      <c r="D3087" s="159"/>
      <c r="E3087" s="160"/>
      <c r="F3087" s="160"/>
      <c r="G3087" s="160"/>
      <c r="H3087" s="157"/>
      <c r="I3087" s="160"/>
      <c r="J3087" s="160"/>
      <c r="K3087" s="160"/>
      <c r="L3087" s="159"/>
      <c r="M3087" s="100"/>
      <c r="N3087" s="100"/>
      <c r="O3087" s="130"/>
      <c r="P3087" s="130"/>
    </row>
    <row r="3088" spans="1:16">
      <c r="A3088" s="155"/>
      <c r="B3088" s="156"/>
      <c r="C3088" s="161"/>
      <c r="D3088" s="159"/>
      <c r="E3088" s="160"/>
      <c r="F3088" s="160"/>
      <c r="G3088" s="160"/>
      <c r="H3088" s="157"/>
      <c r="I3088" s="157"/>
      <c r="J3088" s="160"/>
      <c r="K3088" s="160"/>
      <c r="L3088" s="159"/>
      <c r="M3088" s="100"/>
      <c r="N3088" s="100"/>
      <c r="O3088" s="130"/>
      <c r="P3088" s="130"/>
    </row>
    <row r="3089" spans="1:16">
      <c r="A3089" s="155"/>
      <c r="B3089" s="156"/>
      <c r="C3089" s="161"/>
      <c r="D3089" s="159"/>
      <c r="E3089" s="160"/>
      <c r="F3089" s="160"/>
      <c r="G3089" s="160"/>
      <c r="H3089" s="157"/>
      <c r="I3089" s="160"/>
      <c r="J3089" s="160"/>
      <c r="K3089" s="160"/>
      <c r="L3089" s="159"/>
      <c r="M3089" s="100"/>
      <c r="N3089" s="100"/>
      <c r="O3089" s="130"/>
      <c r="P3089" s="130"/>
    </row>
    <row r="3090" spans="1:16">
      <c r="A3090" s="155"/>
      <c r="B3090" s="156"/>
      <c r="C3090" s="161"/>
      <c r="D3090" s="159"/>
      <c r="E3090" s="160"/>
      <c r="F3090" s="160"/>
      <c r="G3090" s="160"/>
      <c r="H3090" s="157"/>
      <c r="I3090" s="160"/>
      <c r="J3090" s="160"/>
      <c r="K3090" s="160"/>
      <c r="L3090" s="159"/>
      <c r="M3090" s="100"/>
      <c r="N3090" s="100"/>
      <c r="O3090" s="130"/>
      <c r="P3090" s="130"/>
    </row>
    <row r="3091" spans="1:16">
      <c r="A3091" s="155"/>
      <c r="B3091" s="156"/>
      <c r="C3091" s="161"/>
      <c r="D3091" s="159"/>
      <c r="E3091" s="160"/>
      <c r="F3091" s="160"/>
      <c r="G3091" s="160"/>
      <c r="H3091" s="157"/>
      <c r="I3091" s="160"/>
      <c r="J3091" s="160"/>
      <c r="K3091" s="160"/>
      <c r="L3091" s="159"/>
      <c r="M3091" s="100"/>
      <c r="N3091" s="100"/>
      <c r="O3091" s="130"/>
      <c r="P3091" s="130"/>
    </row>
    <row r="3092" spans="1:16">
      <c r="A3092" s="155"/>
      <c r="B3092" s="156"/>
      <c r="C3092" s="161"/>
      <c r="D3092" s="159"/>
      <c r="E3092" s="160"/>
      <c r="F3092" s="160"/>
      <c r="G3092" s="160"/>
      <c r="H3092" s="157"/>
      <c r="I3092" s="157"/>
      <c r="J3092" s="160"/>
      <c r="K3092" s="160"/>
      <c r="L3092" s="159"/>
      <c r="M3092" s="100"/>
      <c r="N3092" s="100"/>
      <c r="O3092" s="130"/>
      <c r="P3092" s="130"/>
    </row>
    <row r="3093" spans="1:16">
      <c r="A3093" s="155"/>
      <c r="B3093" s="156"/>
      <c r="C3093" s="161"/>
      <c r="D3093" s="159"/>
      <c r="E3093" s="160"/>
      <c r="F3093" s="160"/>
      <c r="G3093" s="160"/>
      <c r="H3093" s="157"/>
      <c r="I3093" s="157"/>
      <c r="J3093" s="160"/>
      <c r="K3093" s="160"/>
      <c r="L3093" s="159"/>
      <c r="M3093" s="99"/>
      <c r="N3093" s="99"/>
      <c r="O3093" s="129"/>
      <c r="P3093" s="129"/>
    </row>
    <row r="3094" spans="1:16">
      <c r="A3094" s="155"/>
      <c r="B3094" s="156"/>
      <c r="C3094" s="161"/>
      <c r="D3094" s="159"/>
      <c r="E3094" s="160"/>
      <c r="F3094" s="160"/>
      <c r="G3094" s="160"/>
      <c r="H3094" s="157"/>
      <c r="I3094" s="157"/>
      <c r="J3094" s="160"/>
      <c r="K3094" s="160"/>
      <c r="L3094" s="159"/>
      <c r="M3094" s="100"/>
      <c r="N3094" s="100"/>
      <c r="O3094" s="130"/>
      <c r="P3094" s="130"/>
    </row>
    <row r="3095" spans="1:16">
      <c r="A3095" s="155"/>
      <c r="B3095" s="156"/>
      <c r="C3095" s="161"/>
      <c r="D3095" s="159"/>
      <c r="E3095" s="160"/>
      <c r="F3095" s="160"/>
      <c r="G3095" s="160"/>
      <c r="H3095" s="157"/>
      <c r="I3095" s="160"/>
      <c r="J3095" s="160"/>
      <c r="K3095" s="160"/>
      <c r="L3095" s="159"/>
      <c r="M3095" s="100"/>
      <c r="N3095" s="100"/>
      <c r="O3095" s="130"/>
      <c r="P3095" s="130"/>
    </row>
    <row r="3096" spans="1:16">
      <c r="A3096" s="155"/>
      <c r="B3096" s="156"/>
      <c r="C3096" s="161"/>
      <c r="D3096" s="159"/>
      <c r="E3096" s="160"/>
      <c r="F3096" s="160"/>
      <c r="G3096" s="160"/>
      <c r="H3096" s="157"/>
      <c r="I3096" s="160"/>
      <c r="J3096" s="160"/>
      <c r="K3096" s="160"/>
      <c r="L3096" s="159"/>
      <c r="M3096" s="100"/>
      <c r="N3096" s="100"/>
      <c r="O3096" s="130"/>
      <c r="P3096" s="130"/>
    </row>
    <row r="3097" spans="1:16">
      <c r="A3097" s="155"/>
      <c r="B3097" s="156"/>
      <c r="C3097" s="161"/>
      <c r="D3097" s="159"/>
      <c r="E3097" s="160"/>
      <c r="F3097" s="160"/>
      <c r="G3097" s="160"/>
      <c r="H3097" s="157"/>
      <c r="I3097" s="160"/>
      <c r="J3097" s="160"/>
      <c r="K3097" s="160"/>
      <c r="L3097" s="159"/>
      <c r="M3097" s="100"/>
      <c r="N3097" s="100"/>
      <c r="O3097" s="130"/>
      <c r="P3097" s="130"/>
    </row>
    <row r="3098" spans="1:16">
      <c r="A3098" s="155"/>
      <c r="B3098" s="156"/>
      <c r="C3098" s="161"/>
      <c r="D3098" s="159"/>
      <c r="E3098" s="160"/>
      <c r="F3098" s="160"/>
      <c r="G3098" s="160"/>
      <c r="H3098" s="157"/>
      <c r="I3098" s="160"/>
      <c r="J3098" s="157"/>
      <c r="K3098" s="157"/>
      <c r="L3098" s="159"/>
      <c r="M3098" s="100"/>
      <c r="N3098" s="100"/>
      <c r="O3098" s="130"/>
      <c r="P3098" s="130"/>
    </row>
    <row r="3099" spans="1:16">
      <c r="A3099" s="155"/>
      <c r="B3099" s="156"/>
      <c r="C3099" s="161"/>
      <c r="D3099" s="159"/>
      <c r="E3099" s="160"/>
      <c r="F3099" s="160"/>
      <c r="G3099" s="160"/>
      <c r="H3099" s="157"/>
      <c r="I3099" s="160"/>
      <c r="J3099" s="160"/>
      <c r="K3099" s="160"/>
      <c r="L3099" s="159"/>
      <c r="M3099" s="100"/>
      <c r="N3099" s="100"/>
      <c r="O3099" s="130"/>
      <c r="P3099" s="130"/>
    </row>
    <row r="3100" spans="1:16">
      <c r="A3100" s="155"/>
      <c r="B3100" s="156"/>
      <c r="C3100" s="161"/>
      <c r="D3100" s="159"/>
      <c r="E3100" s="160"/>
      <c r="F3100" s="160"/>
      <c r="G3100" s="160"/>
      <c r="H3100" s="157"/>
      <c r="I3100" s="160"/>
      <c r="J3100" s="160"/>
      <c r="K3100" s="160"/>
      <c r="L3100" s="159"/>
      <c r="M3100" s="100"/>
      <c r="N3100" s="100"/>
      <c r="O3100" s="130"/>
      <c r="P3100" s="130"/>
    </row>
    <row r="3101" spans="1:16">
      <c r="A3101" s="155"/>
      <c r="B3101" s="156"/>
      <c r="C3101" s="161"/>
      <c r="D3101" s="159"/>
      <c r="E3101" s="160"/>
      <c r="F3101" s="160"/>
      <c r="G3101" s="160"/>
      <c r="H3101" s="157"/>
      <c r="I3101" s="160"/>
      <c r="J3101" s="160"/>
      <c r="K3101" s="160"/>
      <c r="L3101" s="159"/>
      <c r="M3101" s="100"/>
      <c r="N3101" s="100"/>
      <c r="O3101" s="130"/>
      <c r="P3101" s="130"/>
    </row>
    <row r="3102" spans="1:16">
      <c r="A3102" s="155"/>
      <c r="B3102" s="156"/>
      <c r="C3102" s="161"/>
      <c r="D3102" s="159"/>
      <c r="E3102" s="160"/>
      <c r="F3102" s="160"/>
      <c r="G3102" s="160"/>
      <c r="H3102" s="157"/>
      <c r="I3102" s="160"/>
      <c r="J3102" s="160"/>
      <c r="K3102" s="160"/>
      <c r="L3102" s="159"/>
      <c r="M3102" s="100"/>
      <c r="N3102" s="100"/>
      <c r="O3102" s="130"/>
      <c r="P3102" s="130"/>
    </row>
    <row r="3103" spans="1:16">
      <c r="A3103" s="155"/>
      <c r="B3103" s="156"/>
      <c r="C3103" s="161"/>
      <c r="D3103" s="159"/>
      <c r="E3103" s="160"/>
      <c r="F3103" s="160"/>
      <c r="G3103" s="160"/>
      <c r="H3103" s="157"/>
      <c r="I3103" s="160"/>
      <c r="J3103" s="160"/>
      <c r="K3103" s="160"/>
      <c r="L3103" s="159"/>
      <c r="M3103" s="100"/>
      <c r="N3103" s="100"/>
      <c r="O3103" s="130"/>
      <c r="P3103" s="130"/>
    </row>
    <row r="3104" spans="1:16">
      <c r="A3104" s="155"/>
      <c r="B3104" s="156"/>
      <c r="C3104" s="161"/>
      <c r="D3104" s="159"/>
      <c r="E3104" s="160"/>
      <c r="F3104" s="160"/>
      <c r="G3104" s="160"/>
      <c r="H3104" s="157"/>
      <c r="I3104" s="160"/>
      <c r="J3104" s="160"/>
      <c r="K3104" s="160"/>
      <c r="L3104" s="159"/>
      <c r="M3104" s="100"/>
      <c r="N3104" s="100"/>
      <c r="O3104" s="130"/>
      <c r="P3104" s="130"/>
    </row>
    <row r="3105" spans="1:16">
      <c r="A3105" s="155"/>
      <c r="B3105" s="156"/>
      <c r="C3105" s="161"/>
      <c r="D3105" s="159"/>
      <c r="E3105" s="160"/>
      <c r="F3105" s="160"/>
      <c r="G3105" s="160"/>
      <c r="H3105" s="157"/>
      <c r="I3105" s="160"/>
      <c r="J3105" s="160"/>
      <c r="K3105" s="160"/>
      <c r="L3105" s="159"/>
      <c r="M3105" s="100"/>
      <c r="N3105" s="100"/>
      <c r="O3105" s="130"/>
      <c r="P3105" s="130"/>
    </row>
    <row r="3106" spans="1:16">
      <c r="A3106" s="155"/>
      <c r="B3106" s="156"/>
      <c r="C3106" s="161"/>
      <c r="D3106" s="159"/>
      <c r="E3106" s="160"/>
      <c r="F3106" s="160"/>
      <c r="G3106" s="160"/>
      <c r="H3106" s="157"/>
      <c r="I3106" s="157"/>
      <c r="J3106" s="160"/>
      <c r="K3106" s="160"/>
      <c r="L3106" s="159"/>
      <c r="M3106" s="100"/>
      <c r="N3106" s="100"/>
      <c r="O3106" s="130"/>
      <c r="P3106" s="130"/>
    </row>
    <row r="3107" spans="1:16">
      <c r="A3107" s="155"/>
      <c r="B3107" s="156"/>
      <c r="C3107" s="161"/>
      <c r="D3107" s="159"/>
      <c r="E3107" s="160"/>
      <c r="F3107" s="160"/>
      <c r="G3107" s="160"/>
      <c r="H3107" s="157"/>
      <c r="I3107" s="160"/>
      <c r="J3107" s="160"/>
      <c r="K3107" s="160"/>
      <c r="L3107" s="159"/>
      <c r="M3107" s="100"/>
      <c r="N3107" s="100"/>
      <c r="O3107" s="130"/>
      <c r="P3107" s="130"/>
    </row>
    <row r="3108" spans="1:16">
      <c r="A3108" s="155"/>
      <c r="B3108" s="156"/>
      <c r="C3108" s="161"/>
      <c r="D3108" s="159"/>
      <c r="E3108" s="160"/>
      <c r="F3108" s="160"/>
      <c r="G3108" s="160"/>
      <c r="H3108" s="157"/>
      <c r="I3108" s="160"/>
      <c r="J3108" s="157"/>
      <c r="K3108" s="157"/>
      <c r="L3108" s="159"/>
      <c r="M3108" s="100"/>
      <c r="N3108" s="100"/>
      <c r="O3108" s="130"/>
      <c r="P3108" s="130"/>
    </row>
    <row r="3109" spans="1:16">
      <c r="A3109" s="155"/>
      <c r="B3109" s="156"/>
      <c r="C3109" s="161"/>
      <c r="D3109" s="159"/>
      <c r="E3109" s="160"/>
      <c r="F3109" s="160"/>
      <c r="G3109" s="160"/>
      <c r="H3109" s="157"/>
      <c r="I3109" s="157"/>
      <c r="J3109" s="157"/>
      <c r="K3109" s="157"/>
      <c r="L3109" s="159"/>
      <c r="M3109" s="100"/>
      <c r="N3109" s="100"/>
      <c r="O3109" s="130"/>
      <c r="P3109" s="130"/>
    </row>
    <row r="3110" spans="1:16">
      <c r="A3110" s="155"/>
      <c r="B3110" s="156"/>
      <c r="C3110" s="161"/>
      <c r="D3110" s="159"/>
      <c r="E3110" s="160"/>
      <c r="F3110" s="160"/>
      <c r="G3110" s="160"/>
      <c r="H3110" s="157"/>
      <c r="I3110" s="157"/>
      <c r="J3110" s="157"/>
      <c r="K3110" s="160"/>
      <c r="L3110" s="159"/>
      <c r="M3110" s="100"/>
      <c r="N3110" s="100"/>
      <c r="O3110" s="130"/>
      <c r="P3110" s="130"/>
    </row>
    <row r="3111" spans="1:16">
      <c r="A3111" s="155"/>
      <c r="B3111" s="156"/>
      <c r="C3111" s="161"/>
      <c r="D3111" s="159"/>
      <c r="E3111" s="160"/>
      <c r="F3111" s="160"/>
      <c r="G3111" s="160"/>
      <c r="H3111" s="157"/>
      <c r="I3111" s="157"/>
      <c r="J3111" s="157"/>
      <c r="K3111" s="160"/>
      <c r="L3111" s="159"/>
      <c r="M3111" s="100"/>
      <c r="N3111" s="100"/>
      <c r="O3111" s="130"/>
      <c r="P3111" s="130"/>
    </row>
    <row r="3112" spans="1:16">
      <c r="A3112" s="155"/>
      <c r="B3112" s="156"/>
      <c r="C3112" s="161"/>
      <c r="D3112" s="159"/>
      <c r="E3112" s="160"/>
      <c r="F3112" s="160"/>
      <c r="G3112" s="160"/>
      <c r="H3112" s="157"/>
      <c r="I3112" s="157"/>
      <c r="J3112" s="157"/>
      <c r="K3112" s="157"/>
      <c r="L3112" s="159"/>
      <c r="M3112" s="100"/>
      <c r="N3112" s="100"/>
      <c r="O3112" s="130"/>
      <c r="P3112" s="130"/>
    </row>
    <row r="3113" spans="1:16">
      <c r="A3113" s="155"/>
      <c r="B3113" s="156"/>
      <c r="C3113" s="161"/>
      <c r="D3113" s="159"/>
      <c r="E3113" s="157"/>
      <c r="F3113" s="157"/>
      <c r="G3113" s="160"/>
      <c r="H3113" s="157"/>
      <c r="I3113" s="157"/>
      <c r="J3113" s="157"/>
      <c r="K3113" s="157"/>
      <c r="L3113" s="159"/>
      <c r="M3113" s="100"/>
      <c r="N3113" s="100"/>
      <c r="O3113" s="130"/>
      <c r="P3113" s="130"/>
    </row>
    <row r="3114" spans="1:16">
      <c r="A3114" s="155"/>
      <c r="B3114" s="156"/>
      <c r="C3114" s="161"/>
      <c r="D3114" s="159"/>
      <c r="E3114" s="157"/>
      <c r="F3114" s="157"/>
      <c r="G3114" s="160"/>
      <c r="H3114" s="157"/>
      <c r="I3114" s="157"/>
      <c r="J3114" s="157"/>
      <c r="K3114" s="157"/>
      <c r="L3114" s="159"/>
      <c r="M3114" s="100"/>
      <c r="N3114" s="100"/>
      <c r="O3114" s="130"/>
      <c r="P3114" s="130"/>
    </row>
    <row r="3115" spans="1:16">
      <c r="A3115" s="155"/>
      <c r="B3115" s="156"/>
      <c r="C3115" s="161"/>
      <c r="D3115" s="159"/>
      <c r="E3115" s="157"/>
      <c r="F3115" s="160"/>
      <c r="G3115" s="160"/>
      <c r="H3115" s="157"/>
      <c r="I3115" s="157"/>
      <c r="J3115" s="157"/>
      <c r="K3115" s="157"/>
      <c r="L3115" s="159"/>
      <c r="M3115" s="100"/>
      <c r="N3115" s="100"/>
      <c r="O3115" s="130"/>
      <c r="P3115" s="130"/>
    </row>
    <row r="3116" spans="1:16">
      <c r="A3116" s="155"/>
      <c r="B3116" s="156"/>
      <c r="C3116" s="161"/>
      <c r="D3116" s="159"/>
      <c r="E3116" s="157"/>
      <c r="F3116" s="160"/>
      <c r="G3116" s="160"/>
      <c r="H3116" s="157"/>
      <c r="I3116" s="157"/>
      <c r="J3116" s="157"/>
      <c r="K3116" s="157"/>
      <c r="L3116" s="159"/>
      <c r="M3116" s="100"/>
      <c r="N3116" s="100"/>
      <c r="O3116" s="130"/>
      <c r="P3116" s="130"/>
    </row>
    <row r="3117" spans="1:16">
      <c r="A3117" s="155"/>
      <c r="B3117" s="156"/>
      <c r="C3117" s="161"/>
      <c r="D3117" s="159"/>
      <c r="E3117" s="157"/>
      <c r="F3117" s="160"/>
      <c r="G3117" s="160"/>
      <c r="H3117" s="157"/>
      <c r="I3117" s="157"/>
      <c r="J3117" s="157"/>
      <c r="K3117" s="157"/>
      <c r="L3117" s="159"/>
      <c r="M3117" s="100"/>
      <c r="N3117" s="100"/>
      <c r="O3117" s="130"/>
      <c r="P3117" s="130"/>
    </row>
    <row r="3118" spans="1:16">
      <c r="A3118" s="155"/>
      <c r="B3118" s="156"/>
      <c r="C3118" s="161"/>
      <c r="D3118" s="159"/>
      <c r="E3118" s="157"/>
      <c r="F3118" s="160"/>
      <c r="G3118" s="160"/>
      <c r="H3118" s="157"/>
      <c r="I3118" s="157"/>
      <c r="J3118" s="157"/>
      <c r="K3118" s="157"/>
      <c r="L3118" s="159"/>
      <c r="M3118" s="100"/>
      <c r="N3118" s="100"/>
      <c r="O3118" s="130"/>
      <c r="P3118" s="130"/>
    </row>
    <row r="3119" spans="1:16">
      <c r="A3119" s="155"/>
      <c r="B3119" s="156"/>
      <c r="C3119" s="161"/>
      <c r="D3119" s="159"/>
      <c r="E3119" s="157"/>
      <c r="F3119" s="157"/>
      <c r="G3119" s="160"/>
      <c r="H3119" s="157"/>
      <c r="I3119" s="157"/>
      <c r="J3119" s="157"/>
      <c r="K3119" s="157"/>
      <c r="L3119" s="159"/>
      <c r="M3119" s="99"/>
      <c r="N3119" s="99"/>
      <c r="O3119" s="129"/>
      <c r="P3119" s="129"/>
    </row>
    <row r="3120" spans="1:16">
      <c r="A3120" s="155"/>
      <c r="B3120" s="156"/>
      <c r="C3120" s="161"/>
      <c r="D3120" s="159"/>
      <c r="E3120" s="157"/>
      <c r="F3120" s="157"/>
      <c r="G3120" s="160"/>
      <c r="H3120" s="157"/>
      <c r="I3120" s="157"/>
      <c r="J3120" s="157"/>
      <c r="K3120" s="157"/>
      <c r="L3120" s="159"/>
      <c r="M3120" s="100"/>
      <c r="N3120" s="100"/>
      <c r="O3120" s="130"/>
      <c r="P3120" s="130"/>
    </row>
    <row r="3121" spans="1:16">
      <c r="A3121" s="155"/>
      <c r="B3121" s="156"/>
      <c r="C3121" s="161"/>
      <c r="D3121" s="159"/>
      <c r="E3121" s="157"/>
      <c r="F3121" s="157"/>
      <c r="G3121" s="160"/>
      <c r="H3121" s="157"/>
      <c r="I3121" s="157"/>
      <c r="J3121" s="157"/>
      <c r="K3121" s="157"/>
      <c r="L3121" s="159"/>
      <c r="M3121" s="100"/>
      <c r="N3121" s="100"/>
      <c r="O3121" s="130"/>
      <c r="P3121" s="130"/>
    </row>
    <row r="3122" spans="1:16">
      <c r="A3122" s="155"/>
      <c r="B3122" s="156"/>
      <c r="C3122" s="161"/>
      <c r="D3122" s="159"/>
      <c r="E3122" s="157"/>
      <c r="F3122" s="157"/>
      <c r="G3122" s="160"/>
      <c r="H3122" s="157"/>
      <c r="I3122" s="157"/>
      <c r="J3122" s="157"/>
      <c r="K3122" s="157"/>
      <c r="L3122" s="159"/>
      <c r="M3122" s="100"/>
      <c r="N3122" s="100"/>
      <c r="O3122" s="130"/>
      <c r="P3122" s="130"/>
    </row>
    <row r="3123" spans="1:16">
      <c r="A3123" s="155"/>
      <c r="B3123" s="156"/>
      <c r="C3123" s="161"/>
      <c r="D3123" s="159"/>
      <c r="E3123" s="157"/>
      <c r="F3123" s="160"/>
      <c r="G3123" s="160"/>
      <c r="H3123" s="157"/>
      <c r="I3123" s="157"/>
      <c r="J3123" s="157"/>
      <c r="K3123" s="157"/>
      <c r="L3123" s="159"/>
      <c r="M3123" s="100"/>
      <c r="N3123" s="100"/>
      <c r="O3123" s="130"/>
      <c r="P3123" s="130"/>
    </row>
    <row r="3124" spans="1:16">
      <c r="A3124" s="155"/>
      <c r="B3124" s="156"/>
      <c r="C3124" s="161"/>
      <c r="D3124" s="159"/>
      <c r="E3124" s="157"/>
      <c r="F3124" s="160"/>
      <c r="G3124" s="160"/>
      <c r="H3124" s="157"/>
      <c r="I3124" s="157"/>
      <c r="J3124" s="157"/>
      <c r="K3124" s="157"/>
      <c r="L3124" s="159"/>
      <c r="M3124" s="100"/>
      <c r="N3124" s="100"/>
      <c r="O3124" s="130"/>
      <c r="P3124" s="130"/>
    </row>
    <row r="3125" spans="1:16">
      <c r="A3125" s="155"/>
      <c r="B3125" s="156"/>
      <c r="C3125" s="161"/>
      <c r="D3125" s="159"/>
      <c r="E3125" s="157"/>
      <c r="F3125" s="160"/>
      <c r="G3125" s="160"/>
      <c r="H3125" s="157"/>
      <c r="I3125" s="157"/>
      <c r="J3125" s="157"/>
      <c r="K3125" s="157"/>
      <c r="L3125" s="159"/>
      <c r="M3125" s="100"/>
      <c r="N3125" s="100"/>
      <c r="O3125" s="130"/>
      <c r="P3125" s="130"/>
    </row>
    <row r="3126" spans="1:16">
      <c r="A3126" s="155"/>
      <c r="B3126" s="156"/>
      <c r="C3126" s="161"/>
      <c r="D3126" s="159"/>
      <c r="E3126" s="157"/>
      <c r="F3126" s="160"/>
      <c r="G3126" s="160"/>
      <c r="H3126" s="157"/>
      <c r="I3126" s="157"/>
      <c r="J3126" s="157"/>
      <c r="K3126" s="157"/>
      <c r="L3126" s="159"/>
      <c r="M3126" s="100"/>
      <c r="N3126" s="100"/>
      <c r="O3126" s="130"/>
      <c r="P3126" s="130"/>
    </row>
    <row r="3127" spans="1:16">
      <c r="A3127" s="155"/>
      <c r="B3127" s="156"/>
      <c r="C3127" s="161"/>
      <c r="D3127" s="159"/>
      <c r="E3127" s="157"/>
      <c r="F3127" s="160"/>
      <c r="G3127" s="160"/>
      <c r="H3127" s="157"/>
      <c r="I3127" s="157"/>
      <c r="J3127" s="157"/>
      <c r="K3127" s="160"/>
      <c r="L3127" s="159"/>
      <c r="M3127" s="100"/>
      <c r="N3127" s="100"/>
      <c r="O3127" s="130"/>
      <c r="P3127" s="130"/>
    </row>
    <row r="3128" spans="1:16">
      <c r="A3128" s="155"/>
      <c r="B3128" s="156"/>
      <c r="C3128" s="161"/>
      <c r="D3128" s="159"/>
      <c r="E3128" s="157"/>
      <c r="F3128" s="160"/>
      <c r="G3128" s="160"/>
      <c r="H3128" s="157"/>
      <c r="I3128" s="157"/>
      <c r="J3128" s="157"/>
      <c r="K3128" s="157"/>
      <c r="L3128" s="159"/>
      <c r="M3128" s="100"/>
      <c r="N3128" s="100"/>
      <c r="O3128" s="130"/>
      <c r="P3128" s="130"/>
    </row>
    <row r="3129" spans="1:16">
      <c r="A3129" s="155"/>
      <c r="B3129" s="156"/>
      <c r="C3129" s="161"/>
      <c r="D3129" s="159"/>
      <c r="E3129" s="157"/>
      <c r="F3129" s="160"/>
      <c r="G3129" s="160"/>
      <c r="H3129" s="157"/>
      <c r="I3129" s="157"/>
      <c r="J3129" s="157"/>
      <c r="K3129" s="157"/>
      <c r="L3129" s="159"/>
      <c r="M3129" s="100"/>
      <c r="N3129" s="100"/>
      <c r="O3129" s="130"/>
      <c r="P3129" s="130"/>
    </row>
    <row r="3130" spans="1:16">
      <c r="A3130" s="155"/>
      <c r="B3130" s="156"/>
      <c r="C3130" s="161"/>
      <c r="D3130" s="159"/>
      <c r="E3130" s="157"/>
      <c r="F3130" s="160"/>
      <c r="G3130" s="160"/>
      <c r="H3130" s="157"/>
      <c r="I3130" s="160"/>
      <c r="J3130" s="157"/>
      <c r="K3130" s="157"/>
      <c r="L3130" s="159"/>
      <c r="M3130" s="100"/>
      <c r="N3130" s="100"/>
      <c r="O3130" s="130"/>
      <c r="P3130" s="130"/>
    </row>
    <row r="3131" spans="1:16">
      <c r="A3131" s="155"/>
      <c r="B3131" s="156"/>
      <c r="C3131" s="161"/>
      <c r="D3131" s="159"/>
      <c r="E3131" s="157"/>
      <c r="F3131" s="160"/>
      <c r="G3131" s="160"/>
      <c r="H3131" s="157"/>
      <c r="I3131" s="157"/>
      <c r="J3131" s="157"/>
      <c r="K3131" s="157"/>
      <c r="L3131" s="159"/>
      <c r="M3131" s="100"/>
      <c r="N3131" s="100"/>
      <c r="O3131" s="130"/>
      <c r="P3131" s="130"/>
    </row>
    <row r="3132" spans="1:16">
      <c r="A3132" s="155"/>
      <c r="B3132" s="156"/>
      <c r="C3132" s="161"/>
      <c r="D3132" s="159"/>
      <c r="E3132" s="157"/>
      <c r="F3132" s="160"/>
      <c r="G3132" s="160"/>
      <c r="H3132" s="157"/>
      <c r="I3132" s="157"/>
      <c r="J3132" s="157"/>
      <c r="K3132" s="157"/>
      <c r="L3132" s="159"/>
      <c r="M3132" s="99"/>
      <c r="N3132" s="99"/>
      <c r="O3132" s="129"/>
      <c r="P3132" s="129"/>
    </row>
    <row r="3133" spans="1:16">
      <c r="A3133" s="155"/>
      <c r="B3133" s="156"/>
      <c r="C3133" s="161"/>
      <c r="D3133" s="159"/>
      <c r="E3133" s="160"/>
      <c r="F3133" s="160"/>
      <c r="G3133" s="160"/>
      <c r="H3133" s="157"/>
      <c r="I3133" s="157"/>
      <c r="J3133" s="157"/>
      <c r="K3133" s="157"/>
      <c r="L3133" s="159"/>
      <c r="M3133" s="100"/>
      <c r="N3133" s="100"/>
      <c r="O3133" s="130"/>
      <c r="P3133" s="130"/>
    </row>
    <row r="3134" spans="1:16">
      <c r="A3134" s="155"/>
      <c r="B3134" s="156"/>
      <c r="C3134" s="161"/>
      <c r="D3134" s="159"/>
      <c r="E3134" s="160"/>
      <c r="F3134" s="160"/>
      <c r="G3134" s="160"/>
      <c r="H3134" s="157"/>
      <c r="I3134" s="157"/>
      <c r="J3134" s="157"/>
      <c r="K3134" s="157"/>
      <c r="L3134" s="159"/>
      <c r="M3134" s="100"/>
      <c r="N3134" s="100"/>
      <c r="O3134" s="130"/>
      <c r="P3134" s="130"/>
    </row>
    <row r="3135" spans="1:16">
      <c r="A3135" s="155"/>
      <c r="B3135" s="156"/>
      <c r="C3135" s="161"/>
      <c r="D3135" s="159"/>
      <c r="E3135" s="160"/>
      <c r="F3135" s="160"/>
      <c r="G3135" s="160"/>
      <c r="H3135" s="157"/>
      <c r="I3135" s="160"/>
      <c r="J3135" s="157"/>
      <c r="K3135" s="157"/>
      <c r="L3135" s="159"/>
      <c r="M3135" s="100"/>
      <c r="N3135" s="100"/>
      <c r="O3135" s="130"/>
      <c r="P3135" s="130"/>
    </row>
    <row r="3136" spans="1:16">
      <c r="A3136" s="155"/>
      <c r="B3136" s="156"/>
      <c r="C3136" s="161"/>
      <c r="D3136" s="159"/>
      <c r="E3136" s="160"/>
      <c r="F3136" s="160"/>
      <c r="G3136" s="160"/>
      <c r="H3136" s="157"/>
      <c r="I3136" s="160"/>
      <c r="J3136" s="157"/>
      <c r="K3136" s="157"/>
      <c r="L3136" s="159"/>
      <c r="M3136" s="100"/>
      <c r="N3136" s="100"/>
      <c r="O3136" s="130"/>
      <c r="P3136" s="130"/>
    </row>
    <row r="3137" spans="1:16">
      <c r="A3137" s="155"/>
      <c r="B3137" s="156"/>
      <c r="C3137" s="161"/>
      <c r="D3137" s="159"/>
      <c r="E3137" s="160"/>
      <c r="F3137" s="160"/>
      <c r="G3137" s="160"/>
      <c r="H3137" s="157"/>
      <c r="I3137" s="160"/>
      <c r="J3137" s="157"/>
      <c r="K3137" s="157"/>
      <c r="L3137" s="159"/>
      <c r="M3137" s="100"/>
      <c r="N3137" s="100"/>
      <c r="O3137" s="130"/>
      <c r="P3137" s="130"/>
    </row>
    <row r="3138" spans="1:16">
      <c r="A3138" s="155"/>
      <c r="B3138" s="156"/>
      <c r="C3138" s="161"/>
      <c r="D3138" s="159"/>
      <c r="E3138" s="160"/>
      <c r="F3138" s="160"/>
      <c r="G3138" s="160"/>
      <c r="H3138" s="157"/>
      <c r="I3138" s="160"/>
      <c r="J3138" s="157"/>
      <c r="K3138" s="157"/>
      <c r="L3138" s="159"/>
      <c r="M3138" s="100"/>
      <c r="N3138" s="100"/>
      <c r="O3138" s="130"/>
      <c r="P3138" s="130"/>
    </row>
    <row r="3139" spans="1:16">
      <c r="A3139" s="155"/>
      <c r="B3139" s="156"/>
      <c r="C3139" s="161"/>
      <c r="D3139" s="159"/>
      <c r="E3139" s="160"/>
      <c r="F3139" s="160"/>
      <c r="G3139" s="160"/>
      <c r="H3139" s="157"/>
      <c r="I3139" s="160"/>
      <c r="J3139" s="160"/>
      <c r="K3139" s="160"/>
      <c r="L3139" s="159"/>
      <c r="M3139" s="100"/>
      <c r="N3139" s="100"/>
      <c r="O3139" s="130"/>
      <c r="P3139" s="130"/>
    </row>
    <row r="3140" spans="1:16">
      <c r="A3140" s="155"/>
      <c r="B3140" s="156"/>
      <c r="C3140" s="161"/>
      <c r="D3140" s="159"/>
      <c r="E3140" s="160"/>
      <c r="F3140" s="160"/>
      <c r="G3140" s="160"/>
      <c r="H3140" s="157"/>
      <c r="I3140" s="157"/>
      <c r="J3140" s="157"/>
      <c r="K3140" s="157"/>
      <c r="L3140" s="159"/>
      <c r="M3140" s="100"/>
      <c r="N3140" s="100"/>
      <c r="O3140" s="130"/>
      <c r="P3140" s="130"/>
    </row>
    <row r="3141" spans="1:16">
      <c r="A3141" s="155"/>
      <c r="B3141" s="156"/>
      <c r="C3141" s="161"/>
      <c r="D3141" s="159"/>
      <c r="E3141" s="160"/>
      <c r="F3141" s="160"/>
      <c r="G3141" s="160"/>
      <c r="H3141" s="157"/>
      <c r="I3141" s="157"/>
      <c r="J3141" s="160"/>
      <c r="K3141" s="160"/>
      <c r="L3141" s="159"/>
      <c r="M3141" s="100"/>
      <c r="N3141" s="100"/>
      <c r="O3141" s="130"/>
      <c r="P3141" s="130"/>
    </row>
    <row r="3142" spans="1:16">
      <c r="A3142" s="155"/>
      <c r="B3142" s="156"/>
      <c r="C3142" s="161"/>
      <c r="D3142" s="159"/>
      <c r="E3142" s="160"/>
      <c r="F3142" s="160"/>
      <c r="G3142" s="160"/>
      <c r="H3142" s="157"/>
      <c r="I3142" s="160"/>
      <c r="J3142" s="160"/>
      <c r="K3142" s="160"/>
      <c r="L3142" s="159"/>
      <c r="M3142" s="100"/>
      <c r="N3142" s="100"/>
      <c r="O3142" s="130"/>
      <c r="P3142" s="130"/>
    </row>
    <row r="3143" spans="1:16">
      <c r="A3143" s="155"/>
      <c r="B3143" s="156"/>
      <c r="C3143" s="161"/>
      <c r="D3143" s="159"/>
      <c r="E3143" s="160"/>
      <c r="F3143" s="160"/>
      <c r="G3143" s="160"/>
      <c r="H3143" s="157"/>
      <c r="I3143" s="160"/>
      <c r="J3143" s="157"/>
      <c r="K3143" s="157"/>
      <c r="L3143" s="159"/>
      <c r="M3143" s="100"/>
      <c r="N3143" s="100"/>
      <c r="O3143" s="130"/>
      <c r="P3143" s="130"/>
    </row>
    <row r="3144" spans="1:16">
      <c r="A3144" s="155"/>
      <c r="B3144" s="156"/>
      <c r="C3144" s="161"/>
      <c r="D3144" s="159"/>
      <c r="E3144" s="160"/>
      <c r="F3144" s="160"/>
      <c r="G3144" s="160"/>
      <c r="H3144" s="157"/>
      <c r="I3144" s="160"/>
      <c r="J3144" s="160"/>
      <c r="K3144" s="160"/>
      <c r="L3144" s="159"/>
      <c r="M3144" s="100"/>
      <c r="N3144" s="100"/>
      <c r="O3144" s="130"/>
      <c r="P3144" s="130"/>
    </row>
    <row r="3145" spans="1:16">
      <c r="A3145" s="155"/>
      <c r="B3145" s="156"/>
      <c r="C3145" s="161"/>
      <c r="D3145" s="159"/>
      <c r="E3145" s="160"/>
      <c r="F3145" s="160"/>
      <c r="G3145" s="160"/>
      <c r="H3145" s="157"/>
      <c r="I3145" s="157"/>
      <c r="J3145" s="160"/>
      <c r="K3145" s="160"/>
      <c r="L3145" s="159"/>
      <c r="M3145" s="100"/>
      <c r="N3145" s="100"/>
      <c r="O3145" s="130"/>
      <c r="P3145" s="130"/>
    </row>
    <row r="3146" spans="1:16">
      <c r="A3146" s="155"/>
      <c r="B3146" s="156"/>
      <c r="C3146" s="161"/>
      <c r="D3146" s="159"/>
      <c r="E3146" s="160"/>
      <c r="F3146" s="160"/>
      <c r="G3146" s="160"/>
      <c r="H3146" s="157"/>
      <c r="I3146" s="157"/>
      <c r="J3146" s="160"/>
      <c r="K3146" s="160"/>
      <c r="L3146" s="159"/>
      <c r="M3146" s="100"/>
      <c r="N3146" s="100"/>
      <c r="O3146" s="130"/>
      <c r="P3146" s="130"/>
    </row>
    <row r="3147" spans="1:16">
      <c r="A3147" s="155"/>
      <c r="B3147" s="156"/>
      <c r="C3147" s="161"/>
      <c r="D3147" s="159"/>
      <c r="E3147" s="160"/>
      <c r="F3147" s="160"/>
      <c r="G3147" s="160"/>
      <c r="H3147" s="157"/>
      <c r="I3147" s="157"/>
      <c r="J3147" s="160"/>
      <c r="K3147" s="160"/>
      <c r="L3147" s="159"/>
      <c r="M3147" s="100"/>
      <c r="N3147" s="100"/>
      <c r="O3147" s="130"/>
      <c r="P3147" s="130"/>
    </row>
    <row r="3148" spans="1:16">
      <c r="A3148" s="155"/>
      <c r="B3148" s="156"/>
      <c r="C3148" s="161"/>
      <c r="D3148" s="159"/>
      <c r="E3148" s="160"/>
      <c r="F3148" s="160"/>
      <c r="G3148" s="160"/>
      <c r="H3148" s="157"/>
      <c r="I3148" s="160"/>
      <c r="J3148" s="160"/>
      <c r="K3148" s="160"/>
      <c r="L3148" s="159"/>
      <c r="M3148" s="100"/>
      <c r="N3148" s="100"/>
      <c r="O3148" s="130"/>
      <c r="P3148" s="130"/>
    </row>
    <row r="3149" spans="1:16">
      <c r="A3149" s="155"/>
      <c r="B3149" s="156"/>
      <c r="C3149" s="161"/>
      <c r="D3149" s="159"/>
      <c r="E3149" s="160"/>
      <c r="F3149" s="160"/>
      <c r="G3149" s="160"/>
      <c r="H3149" s="157"/>
      <c r="I3149" s="160"/>
      <c r="J3149" s="160"/>
      <c r="K3149" s="160"/>
      <c r="L3149" s="159"/>
      <c r="M3149" s="100"/>
      <c r="N3149" s="100"/>
      <c r="O3149" s="130"/>
      <c r="P3149" s="130"/>
    </row>
    <row r="3150" spans="1:16">
      <c r="A3150" s="155"/>
      <c r="B3150" s="156"/>
      <c r="C3150" s="161"/>
      <c r="D3150" s="159"/>
      <c r="E3150" s="160"/>
      <c r="F3150" s="160"/>
      <c r="G3150" s="160"/>
      <c r="H3150" s="157"/>
      <c r="I3150" s="157"/>
      <c r="J3150" s="160"/>
      <c r="K3150" s="160"/>
      <c r="L3150" s="159"/>
      <c r="M3150" s="100"/>
      <c r="N3150" s="100"/>
      <c r="O3150" s="130"/>
      <c r="P3150" s="130"/>
    </row>
    <row r="3151" spans="1:16">
      <c r="A3151" s="155"/>
      <c r="B3151" s="156"/>
      <c r="C3151" s="161"/>
      <c r="D3151" s="159"/>
      <c r="E3151" s="160"/>
      <c r="F3151" s="160"/>
      <c r="G3151" s="160"/>
      <c r="H3151" s="157"/>
      <c r="I3151" s="157"/>
      <c r="J3151" s="160"/>
      <c r="K3151" s="160"/>
      <c r="L3151" s="159"/>
      <c r="M3151" s="100"/>
      <c r="N3151" s="100"/>
      <c r="O3151" s="130"/>
      <c r="P3151" s="130"/>
    </row>
    <row r="3152" spans="1:16">
      <c r="A3152" s="155"/>
      <c r="B3152" s="156"/>
      <c r="C3152" s="161"/>
      <c r="D3152" s="159"/>
      <c r="E3152" s="160"/>
      <c r="F3152" s="160"/>
      <c r="G3152" s="160"/>
      <c r="H3152" s="157"/>
      <c r="I3152" s="157"/>
      <c r="J3152" s="160"/>
      <c r="K3152" s="160"/>
      <c r="L3152" s="159"/>
      <c r="M3152" s="100"/>
      <c r="N3152" s="100"/>
      <c r="O3152" s="130"/>
      <c r="P3152" s="130"/>
    </row>
    <row r="3153" spans="1:16">
      <c r="A3153" s="155"/>
      <c r="B3153" s="156"/>
      <c r="C3153" s="161"/>
      <c r="D3153" s="159"/>
      <c r="E3153" s="160"/>
      <c r="F3153" s="160"/>
      <c r="G3153" s="160"/>
      <c r="H3153" s="157"/>
      <c r="I3153" s="157"/>
      <c r="J3153" s="160"/>
      <c r="K3153" s="160"/>
      <c r="L3153" s="159"/>
      <c r="M3153" s="100"/>
      <c r="N3153" s="100"/>
      <c r="O3153" s="130"/>
      <c r="P3153" s="130"/>
    </row>
    <row r="3154" spans="1:16">
      <c r="A3154" s="155"/>
      <c r="B3154" s="156"/>
      <c r="C3154" s="161"/>
      <c r="D3154" s="159"/>
      <c r="E3154" s="160"/>
      <c r="F3154" s="160"/>
      <c r="G3154" s="160"/>
      <c r="H3154" s="157"/>
      <c r="I3154" s="157"/>
      <c r="J3154" s="160"/>
      <c r="K3154" s="160"/>
      <c r="L3154" s="159"/>
      <c r="M3154" s="100"/>
      <c r="N3154" s="100"/>
      <c r="O3154" s="130"/>
      <c r="P3154" s="130"/>
    </row>
    <row r="3155" spans="1:16">
      <c r="A3155" s="155"/>
      <c r="B3155" s="156"/>
      <c r="C3155" s="161"/>
      <c r="D3155" s="159"/>
      <c r="E3155" s="160"/>
      <c r="F3155" s="160"/>
      <c r="G3155" s="160"/>
      <c r="H3155" s="157"/>
      <c r="I3155" s="160"/>
      <c r="J3155" s="160"/>
      <c r="K3155" s="160"/>
      <c r="L3155" s="159"/>
      <c r="M3155" s="100"/>
      <c r="N3155" s="100"/>
      <c r="O3155" s="130"/>
      <c r="P3155" s="130"/>
    </row>
    <row r="3156" spans="1:16">
      <c r="A3156" s="155"/>
      <c r="B3156" s="156"/>
      <c r="C3156" s="161"/>
      <c r="D3156" s="159"/>
      <c r="E3156" s="160"/>
      <c r="F3156" s="160"/>
      <c r="G3156" s="160"/>
      <c r="H3156" s="157"/>
      <c r="I3156" s="160"/>
      <c r="J3156" s="157"/>
      <c r="K3156" s="157"/>
      <c r="L3156" s="159"/>
      <c r="M3156" s="100"/>
      <c r="N3156" s="100"/>
      <c r="O3156" s="130"/>
      <c r="P3156" s="130"/>
    </row>
    <row r="3157" spans="1:16">
      <c r="A3157" s="155"/>
      <c r="B3157" s="156"/>
      <c r="C3157" s="161"/>
      <c r="D3157" s="159"/>
      <c r="E3157" s="160"/>
      <c r="F3157" s="160"/>
      <c r="G3157" s="160"/>
      <c r="H3157" s="157"/>
      <c r="I3157" s="157"/>
      <c r="J3157" s="157"/>
      <c r="K3157" s="160"/>
      <c r="L3157" s="159"/>
      <c r="M3157" s="100"/>
      <c r="N3157" s="100"/>
      <c r="O3157" s="130"/>
      <c r="P3157" s="130"/>
    </row>
    <row r="3158" spans="1:16">
      <c r="A3158" s="155"/>
      <c r="B3158" s="156"/>
      <c r="C3158" s="161"/>
      <c r="D3158" s="159"/>
      <c r="E3158" s="160"/>
      <c r="F3158" s="160"/>
      <c r="G3158" s="160"/>
      <c r="H3158" s="157"/>
      <c r="I3158" s="157"/>
      <c r="J3158" s="160"/>
      <c r="K3158" s="160"/>
      <c r="L3158" s="159"/>
      <c r="M3158" s="100"/>
      <c r="N3158" s="100"/>
      <c r="O3158" s="130"/>
      <c r="P3158" s="130"/>
    </row>
    <row r="3159" spans="1:16">
      <c r="A3159" s="155"/>
      <c r="B3159" s="156"/>
      <c r="C3159" s="161"/>
      <c r="D3159" s="159"/>
      <c r="E3159" s="160"/>
      <c r="F3159" s="160"/>
      <c r="G3159" s="160"/>
      <c r="H3159" s="157"/>
      <c r="I3159" s="157"/>
      <c r="J3159" s="160"/>
      <c r="K3159" s="160"/>
      <c r="L3159" s="159"/>
      <c r="M3159" s="100"/>
      <c r="N3159" s="100"/>
      <c r="O3159" s="130"/>
      <c r="P3159" s="130"/>
    </row>
    <row r="3160" spans="1:16">
      <c r="A3160" s="155"/>
      <c r="B3160" s="156"/>
      <c r="C3160" s="161"/>
      <c r="D3160" s="159"/>
      <c r="E3160" s="160"/>
      <c r="F3160" s="160"/>
      <c r="G3160" s="160"/>
      <c r="H3160" s="157"/>
      <c r="I3160" s="157"/>
      <c r="J3160" s="160"/>
      <c r="K3160" s="160"/>
      <c r="L3160" s="159"/>
      <c r="M3160" s="100"/>
      <c r="N3160" s="100"/>
      <c r="O3160" s="130"/>
      <c r="P3160" s="130"/>
    </row>
    <row r="3161" spans="1:16">
      <c r="A3161" s="155"/>
      <c r="B3161" s="156"/>
      <c r="C3161" s="161"/>
      <c r="D3161" s="159"/>
      <c r="E3161" s="160"/>
      <c r="F3161" s="160"/>
      <c r="G3161" s="160"/>
      <c r="H3161" s="157"/>
      <c r="I3161" s="157"/>
      <c r="J3161" s="160"/>
      <c r="K3161" s="160"/>
      <c r="L3161" s="159"/>
      <c r="M3161" s="100"/>
      <c r="N3161" s="100"/>
      <c r="O3161" s="130"/>
      <c r="P3161" s="130"/>
    </row>
    <row r="3162" spans="1:16">
      <c r="A3162" s="155"/>
      <c r="B3162" s="156"/>
      <c r="C3162" s="161"/>
      <c r="D3162" s="159"/>
      <c r="E3162" s="160"/>
      <c r="F3162" s="160"/>
      <c r="G3162" s="160"/>
      <c r="H3162" s="157"/>
      <c r="I3162" s="160"/>
      <c r="J3162" s="160"/>
      <c r="K3162" s="160"/>
      <c r="L3162" s="159"/>
      <c r="M3162" s="100"/>
      <c r="N3162" s="100"/>
      <c r="O3162" s="130"/>
      <c r="P3162" s="130"/>
    </row>
    <row r="3163" spans="1:16">
      <c r="A3163" s="155"/>
      <c r="B3163" s="156"/>
      <c r="C3163" s="161"/>
      <c r="D3163" s="159"/>
      <c r="E3163" s="160"/>
      <c r="F3163" s="160"/>
      <c r="G3163" s="160"/>
      <c r="H3163" s="157"/>
      <c r="I3163" s="157"/>
      <c r="J3163" s="160"/>
      <c r="K3163" s="160"/>
      <c r="L3163" s="159"/>
      <c r="M3163" s="100"/>
      <c r="N3163" s="100"/>
      <c r="O3163" s="130"/>
      <c r="P3163" s="130"/>
    </row>
    <row r="3164" spans="1:16">
      <c r="A3164" s="155"/>
      <c r="B3164" s="156"/>
      <c r="C3164" s="161"/>
      <c r="D3164" s="159"/>
      <c r="E3164" s="160"/>
      <c r="F3164" s="160"/>
      <c r="G3164" s="160"/>
      <c r="H3164" s="157"/>
      <c r="I3164" s="157"/>
      <c r="J3164" s="160"/>
      <c r="K3164" s="160"/>
      <c r="L3164" s="159"/>
      <c r="M3164" s="100"/>
      <c r="N3164" s="100"/>
      <c r="O3164" s="130"/>
      <c r="P3164" s="130"/>
    </row>
    <row r="3165" spans="1:16">
      <c r="A3165" s="155"/>
      <c r="B3165" s="156"/>
      <c r="C3165" s="161"/>
      <c r="D3165" s="159"/>
      <c r="E3165" s="160"/>
      <c r="F3165" s="160"/>
      <c r="G3165" s="160"/>
      <c r="H3165" s="157"/>
      <c r="I3165" s="157"/>
      <c r="J3165" s="160"/>
      <c r="K3165" s="160"/>
      <c r="L3165" s="159"/>
      <c r="M3165" s="100"/>
      <c r="N3165" s="100"/>
      <c r="O3165" s="130"/>
      <c r="P3165" s="130"/>
    </row>
    <row r="3166" spans="1:16">
      <c r="A3166" s="155"/>
      <c r="B3166" s="156"/>
      <c r="C3166" s="161"/>
      <c r="D3166" s="159"/>
      <c r="E3166" s="160"/>
      <c r="F3166" s="160"/>
      <c r="G3166" s="160"/>
      <c r="H3166" s="157"/>
      <c r="I3166" s="157"/>
      <c r="J3166" s="157"/>
      <c r="K3166" s="157"/>
      <c r="L3166" s="159"/>
      <c r="M3166" s="99"/>
      <c r="N3166" s="99"/>
      <c r="O3166" s="129"/>
      <c r="P3166" s="129"/>
    </row>
    <row r="3167" spans="1:16">
      <c r="A3167" s="155"/>
      <c r="B3167" s="156"/>
      <c r="C3167" s="161"/>
      <c r="D3167" s="159"/>
      <c r="E3167" s="160"/>
      <c r="F3167" s="160"/>
      <c r="G3167" s="160"/>
      <c r="H3167" s="157"/>
      <c r="I3167" s="157"/>
      <c r="J3167" s="160"/>
      <c r="K3167" s="160"/>
      <c r="L3167" s="159"/>
      <c r="M3167" s="100"/>
      <c r="N3167" s="100"/>
      <c r="O3167" s="130"/>
      <c r="P3167" s="130"/>
    </row>
    <row r="3168" spans="1:16">
      <c r="A3168" s="155"/>
      <c r="B3168" s="156"/>
      <c r="C3168" s="161"/>
      <c r="D3168" s="159"/>
      <c r="E3168" s="160"/>
      <c r="F3168" s="160"/>
      <c r="G3168" s="160"/>
      <c r="H3168" s="157"/>
      <c r="I3168" s="160"/>
      <c r="J3168" s="160"/>
      <c r="K3168" s="160"/>
      <c r="L3168" s="159"/>
      <c r="M3168" s="100"/>
      <c r="N3168" s="100"/>
      <c r="O3168" s="130"/>
      <c r="P3168" s="130"/>
    </row>
    <row r="3169" spans="1:16">
      <c r="A3169" s="155"/>
      <c r="B3169" s="156"/>
      <c r="C3169" s="161"/>
      <c r="D3169" s="159"/>
      <c r="E3169" s="160"/>
      <c r="F3169" s="160"/>
      <c r="G3169" s="160"/>
      <c r="H3169" s="157"/>
      <c r="I3169" s="160"/>
      <c r="J3169" s="160"/>
      <c r="K3169" s="160"/>
      <c r="L3169" s="159"/>
      <c r="M3169" s="100"/>
      <c r="N3169" s="100"/>
      <c r="O3169" s="130"/>
      <c r="P3169" s="130"/>
    </row>
    <row r="3170" spans="1:16">
      <c r="A3170" s="155"/>
      <c r="B3170" s="156"/>
      <c r="C3170" s="161"/>
      <c r="D3170" s="159"/>
      <c r="E3170" s="160"/>
      <c r="F3170" s="160"/>
      <c r="G3170" s="160"/>
      <c r="H3170" s="157"/>
      <c r="I3170" s="157"/>
      <c r="J3170" s="160"/>
      <c r="K3170" s="160"/>
      <c r="L3170" s="159"/>
      <c r="M3170" s="100"/>
      <c r="N3170" s="100"/>
      <c r="O3170" s="130"/>
      <c r="P3170" s="130"/>
    </row>
    <row r="3171" spans="1:16">
      <c r="A3171" s="155"/>
      <c r="B3171" s="156"/>
      <c r="C3171" s="161"/>
      <c r="D3171" s="159"/>
      <c r="E3171" s="160"/>
      <c r="F3171" s="160"/>
      <c r="G3171" s="160"/>
      <c r="H3171" s="157"/>
      <c r="I3171" s="160"/>
      <c r="J3171" s="160"/>
      <c r="K3171" s="160"/>
      <c r="L3171" s="159"/>
      <c r="M3171" s="100"/>
      <c r="N3171" s="100"/>
      <c r="O3171" s="130"/>
      <c r="P3171" s="130"/>
    </row>
    <row r="3172" spans="1:16">
      <c r="A3172" s="155"/>
      <c r="B3172" s="156"/>
      <c r="C3172" s="161"/>
      <c r="D3172" s="159"/>
      <c r="E3172" s="160"/>
      <c r="F3172" s="160"/>
      <c r="G3172" s="160"/>
      <c r="H3172" s="157"/>
      <c r="I3172" s="157"/>
      <c r="J3172" s="160"/>
      <c r="K3172" s="160"/>
      <c r="L3172" s="159"/>
      <c r="M3172" s="100"/>
      <c r="N3172" s="100"/>
      <c r="O3172" s="130"/>
      <c r="P3172" s="130"/>
    </row>
    <row r="3173" spans="1:16">
      <c r="A3173" s="155"/>
      <c r="B3173" s="156"/>
      <c r="C3173" s="161"/>
      <c r="D3173" s="159"/>
      <c r="E3173" s="160"/>
      <c r="F3173" s="160"/>
      <c r="G3173" s="160"/>
      <c r="H3173" s="157"/>
      <c r="I3173" s="157"/>
      <c r="J3173" s="160"/>
      <c r="K3173" s="160"/>
      <c r="L3173" s="159"/>
      <c r="M3173" s="100"/>
      <c r="N3173" s="100"/>
      <c r="O3173" s="130"/>
      <c r="P3173" s="130"/>
    </row>
    <row r="3174" spans="1:16">
      <c r="A3174" s="155"/>
      <c r="B3174" s="156"/>
      <c r="C3174" s="161"/>
      <c r="D3174" s="159"/>
      <c r="E3174" s="160"/>
      <c r="F3174" s="160"/>
      <c r="G3174" s="160"/>
      <c r="H3174" s="157"/>
      <c r="I3174" s="160"/>
      <c r="J3174" s="160"/>
      <c r="K3174" s="160"/>
      <c r="L3174" s="159"/>
      <c r="M3174" s="100"/>
      <c r="N3174" s="100"/>
      <c r="O3174" s="130"/>
      <c r="P3174" s="130"/>
    </row>
    <row r="3175" spans="1:16">
      <c r="A3175" s="155"/>
      <c r="B3175" s="156"/>
      <c r="C3175" s="161"/>
      <c r="D3175" s="159"/>
      <c r="E3175" s="160"/>
      <c r="F3175" s="160"/>
      <c r="G3175" s="160"/>
      <c r="H3175" s="157"/>
      <c r="I3175" s="157"/>
      <c r="J3175" s="160"/>
      <c r="K3175" s="160"/>
      <c r="L3175" s="159"/>
      <c r="M3175" s="100"/>
      <c r="N3175" s="100"/>
      <c r="O3175" s="130"/>
      <c r="P3175" s="130"/>
    </row>
    <row r="3176" spans="1:16">
      <c r="A3176" s="155"/>
      <c r="B3176" s="156"/>
      <c r="C3176" s="161"/>
      <c r="D3176" s="159"/>
      <c r="E3176" s="160"/>
      <c r="F3176" s="160"/>
      <c r="G3176" s="160"/>
      <c r="H3176" s="157"/>
      <c r="I3176" s="157"/>
      <c r="J3176" s="160"/>
      <c r="K3176" s="160"/>
      <c r="L3176" s="159"/>
      <c r="M3176" s="100"/>
      <c r="N3176" s="100"/>
      <c r="O3176" s="130"/>
      <c r="P3176" s="130"/>
    </row>
    <row r="3177" spans="1:16">
      <c r="A3177" s="155"/>
      <c r="B3177" s="156"/>
      <c r="C3177" s="161"/>
      <c r="D3177" s="159"/>
      <c r="E3177" s="160"/>
      <c r="F3177" s="160"/>
      <c r="G3177" s="160"/>
      <c r="H3177" s="157"/>
      <c r="I3177" s="160"/>
      <c r="J3177" s="160"/>
      <c r="K3177" s="160"/>
      <c r="L3177" s="159"/>
      <c r="M3177" s="100"/>
      <c r="N3177" s="100"/>
      <c r="O3177" s="130"/>
      <c r="P3177" s="130"/>
    </row>
    <row r="3178" spans="1:16">
      <c r="A3178" s="155"/>
      <c r="B3178" s="156"/>
      <c r="C3178" s="161"/>
      <c r="D3178" s="159"/>
      <c r="E3178" s="160"/>
      <c r="F3178" s="160"/>
      <c r="G3178" s="160"/>
      <c r="H3178" s="157"/>
      <c r="I3178" s="160"/>
      <c r="J3178" s="160"/>
      <c r="K3178" s="157"/>
      <c r="L3178" s="159"/>
      <c r="M3178" s="100"/>
      <c r="N3178" s="100"/>
      <c r="O3178" s="130"/>
      <c r="P3178" s="130"/>
    </row>
    <row r="3179" spans="1:16">
      <c r="A3179" s="155"/>
      <c r="B3179" s="156"/>
      <c r="C3179" s="161"/>
      <c r="D3179" s="159"/>
      <c r="E3179" s="160"/>
      <c r="F3179" s="160"/>
      <c r="G3179" s="160"/>
      <c r="H3179" s="157"/>
      <c r="I3179" s="160"/>
      <c r="J3179" s="160"/>
      <c r="K3179" s="160"/>
      <c r="L3179" s="159"/>
      <c r="M3179" s="100"/>
      <c r="N3179" s="100"/>
      <c r="O3179" s="130"/>
      <c r="P3179" s="130"/>
    </row>
    <row r="3180" spans="1:16">
      <c r="A3180" s="155"/>
      <c r="B3180" s="156"/>
      <c r="C3180" s="161"/>
      <c r="D3180" s="159"/>
      <c r="E3180" s="160"/>
      <c r="F3180" s="160"/>
      <c r="G3180" s="160"/>
      <c r="H3180" s="157"/>
      <c r="I3180" s="157"/>
      <c r="J3180" s="160"/>
      <c r="K3180" s="160"/>
      <c r="L3180" s="159"/>
      <c r="M3180" s="100"/>
      <c r="N3180" s="100"/>
      <c r="O3180" s="130"/>
      <c r="P3180" s="130"/>
    </row>
    <row r="3181" spans="1:16">
      <c r="A3181" s="155"/>
      <c r="B3181" s="156"/>
      <c r="C3181" s="161"/>
      <c r="D3181" s="159"/>
      <c r="E3181" s="160"/>
      <c r="F3181" s="160"/>
      <c r="G3181" s="160"/>
      <c r="H3181" s="157"/>
      <c r="I3181" s="157"/>
      <c r="J3181" s="160"/>
      <c r="K3181" s="160"/>
      <c r="L3181" s="159"/>
      <c r="M3181" s="100"/>
      <c r="N3181" s="100"/>
      <c r="O3181" s="130"/>
      <c r="P3181" s="130"/>
    </row>
    <row r="3182" spans="1:16">
      <c r="A3182" s="155"/>
      <c r="B3182" s="156"/>
      <c r="C3182" s="161"/>
      <c r="D3182" s="159"/>
      <c r="E3182" s="160"/>
      <c r="F3182" s="160"/>
      <c r="G3182" s="160"/>
      <c r="H3182" s="157"/>
      <c r="I3182" s="160"/>
      <c r="J3182" s="160"/>
      <c r="K3182" s="160"/>
      <c r="L3182" s="159"/>
      <c r="M3182" s="100"/>
      <c r="N3182" s="100"/>
      <c r="O3182" s="130"/>
      <c r="P3182" s="130"/>
    </row>
    <row r="3183" spans="1:16">
      <c r="A3183" s="155"/>
      <c r="B3183" s="156"/>
      <c r="C3183" s="161"/>
      <c r="D3183" s="159"/>
      <c r="E3183" s="160"/>
      <c r="F3183" s="160"/>
      <c r="G3183" s="160"/>
      <c r="H3183" s="157"/>
      <c r="I3183" s="160"/>
      <c r="J3183" s="160"/>
      <c r="K3183" s="160"/>
      <c r="L3183" s="159"/>
      <c r="M3183" s="100"/>
      <c r="N3183" s="100"/>
      <c r="O3183" s="130"/>
      <c r="P3183" s="130"/>
    </row>
    <row r="3184" spans="1:16">
      <c r="A3184" s="155"/>
      <c r="B3184" s="156"/>
      <c r="C3184" s="161"/>
      <c r="D3184" s="159"/>
      <c r="E3184" s="160"/>
      <c r="F3184" s="160"/>
      <c r="G3184" s="160"/>
      <c r="H3184" s="157"/>
      <c r="I3184" s="157"/>
      <c r="J3184" s="160"/>
      <c r="K3184" s="160"/>
      <c r="L3184" s="159"/>
      <c r="M3184" s="100"/>
      <c r="N3184" s="100"/>
      <c r="O3184" s="130"/>
      <c r="P3184" s="130"/>
    </row>
    <row r="3185" spans="1:16">
      <c r="A3185" s="155"/>
      <c r="B3185" s="156"/>
      <c r="C3185" s="161"/>
      <c r="D3185" s="159"/>
      <c r="E3185" s="160"/>
      <c r="F3185" s="160"/>
      <c r="G3185" s="160"/>
      <c r="H3185" s="157"/>
      <c r="I3185" s="157"/>
      <c r="J3185" s="157"/>
      <c r="K3185" s="157"/>
      <c r="L3185" s="159"/>
      <c r="M3185" s="100"/>
      <c r="N3185" s="100"/>
      <c r="O3185" s="130"/>
      <c r="P3185" s="130"/>
    </row>
    <row r="3186" spans="1:16">
      <c r="A3186" s="155"/>
      <c r="B3186" s="156"/>
      <c r="C3186" s="161"/>
      <c r="D3186" s="159"/>
      <c r="E3186" s="160"/>
      <c r="F3186" s="160"/>
      <c r="G3186" s="160"/>
      <c r="H3186" s="160"/>
      <c r="I3186" s="160"/>
      <c r="J3186" s="160"/>
      <c r="K3186" s="160"/>
      <c r="L3186" s="159"/>
      <c r="M3186" s="100"/>
      <c r="N3186" s="100"/>
      <c r="O3186" s="130"/>
      <c r="P3186" s="130"/>
    </row>
    <row r="3187" spans="1:16">
      <c r="A3187" s="155"/>
      <c r="B3187" s="156"/>
      <c r="C3187" s="161"/>
      <c r="D3187" s="159"/>
      <c r="E3187" s="160"/>
      <c r="F3187" s="160"/>
      <c r="G3187" s="160"/>
      <c r="H3187" s="157"/>
      <c r="I3187" s="160"/>
      <c r="J3187" s="160"/>
      <c r="K3187" s="160"/>
      <c r="L3187" s="159"/>
      <c r="M3187" s="100"/>
      <c r="N3187" s="100"/>
      <c r="O3187" s="130"/>
      <c r="P3187" s="130"/>
    </row>
    <row r="3188" spans="1:16">
      <c r="A3188" s="155"/>
      <c r="B3188" s="156"/>
      <c r="C3188" s="161"/>
      <c r="D3188" s="159"/>
      <c r="E3188" s="160"/>
      <c r="F3188" s="160"/>
      <c r="G3188" s="160"/>
      <c r="H3188" s="157"/>
      <c r="I3188" s="160"/>
      <c r="J3188" s="160"/>
      <c r="K3188" s="160"/>
      <c r="L3188" s="159"/>
      <c r="M3188" s="100"/>
      <c r="N3188" s="100"/>
      <c r="O3188" s="130"/>
      <c r="P3188" s="130"/>
    </row>
    <row r="3189" spans="1:16">
      <c r="A3189" s="155"/>
      <c r="B3189" s="156"/>
      <c r="C3189" s="161"/>
      <c r="D3189" s="159"/>
      <c r="E3189" s="160"/>
      <c r="F3189" s="160"/>
      <c r="G3189" s="160"/>
      <c r="H3189" s="157"/>
      <c r="I3189" s="157"/>
      <c r="J3189" s="157"/>
      <c r="K3189" s="160"/>
      <c r="L3189" s="159"/>
      <c r="M3189" s="100"/>
      <c r="N3189" s="100"/>
      <c r="O3189" s="130"/>
      <c r="P3189" s="130"/>
    </row>
    <row r="3190" spans="1:16">
      <c r="A3190" s="155"/>
      <c r="B3190" s="156"/>
      <c r="C3190" s="161"/>
      <c r="D3190" s="159"/>
      <c r="E3190" s="160"/>
      <c r="F3190" s="160"/>
      <c r="G3190" s="160"/>
      <c r="H3190" s="157"/>
      <c r="I3190" s="157"/>
      <c r="J3190" s="160"/>
      <c r="K3190" s="160"/>
      <c r="L3190" s="159"/>
      <c r="M3190" s="100"/>
      <c r="N3190" s="100"/>
      <c r="O3190" s="130"/>
      <c r="P3190" s="130"/>
    </row>
    <row r="3191" spans="1:16">
      <c r="A3191" s="155"/>
      <c r="B3191" s="156"/>
      <c r="C3191" s="161"/>
      <c r="D3191" s="159"/>
      <c r="E3191" s="160"/>
      <c r="F3191" s="160"/>
      <c r="G3191" s="160"/>
      <c r="H3191" s="157"/>
      <c r="I3191" s="160"/>
      <c r="J3191" s="160"/>
      <c r="K3191" s="160"/>
      <c r="L3191" s="159"/>
      <c r="M3191" s="100"/>
      <c r="N3191" s="100"/>
      <c r="O3191" s="130"/>
      <c r="P3191" s="130"/>
    </row>
    <row r="3192" spans="1:16">
      <c r="A3192" s="155"/>
      <c r="B3192" s="156"/>
      <c r="C3192" s="161"/>
      <c r="D3192" s="159"/>
      <c r="E3192" s="160"/>
      <c r="F3192" s="160"/>
      <c r="G3192" s="160"/>
      <c r="H3192" s="157"/>
      <c r="I3192" s="160"/>
      <c r="J3192" s="160"/>
      <c r="K3192" s="160"/>
      <c r="L3192" s="159"/>
      <c r="M3192" s="100"/>
      <c r="N3192" s="100"/>
      <c r="O3192" s="130"/>
      <c r="P3192" s="130"/>
    </row>
    <row r="3193" spans="1:16">
      <c r="A3193" s="155"/>
      <c r="B3193" s="156"/>
      <c r="C3193" s="161"/>
      <c r="D3193" s="159"/>
      <c r="E3193" s="160"/>
      <c r="F3193" s="160"/>
      <c r="G3193" s="160"/>
      <c r="H3193" s="157"/>
      <c r="I3193" s="157"/>
      <c r="J3193" s="160"/>
      <c r="K3193" s="160"/>
      <c r="L3193" s="159"/>
      <c r="M3193" s="100"/>
      <c r="N3193" s="100"/>
      <c r="O3193" s="130"/>
      <c r="P3193" s="130"/>
    </row>
    <row r="3194" spans="1:16">
      <c r="A3194" s="155"/>
      <c r="B3194" s="156"/>
      <c r="C3194" s="161"/>
      <c r="D3194" s="159"/>
      <c r="E3194" s="160"/>
      <c r="F3194" s="160"/>
      <c r="G3194" s="160"/>
      <c r="H3194" s="157"/>
      <c r="I3194" s="160"/>
      <c r="J3194" s="160"/>
      <c r="K3194" s="160"/>
      <c r="L3194" s="159"/>
      <c r="M3194" s="100"/>
      <c r="N3194" s="100"/>
      <c r="O3194" s="130"/>
      <c r="P3194" s="130"/>
    </row>
    <row r="3195" spans="1:16">
      <c r="A3195" s="155"/>
      <c r="B3195" s="156"/>
      <c r="C3195" s="161"/>
      <c r="D3195" s="159"/>
      <c r="E3195" s="160"/>
      <c r="F3195" s="160"/>
      <c r="G3195" s="160"/>
      <c r="H3195" s="157"/>
      <c r="I3195" s="157"/>
      <c r="J3195" s="160"/>
      <c r="K3195" s="160"/>
      <c r="L3195" s="159"/>
      <c r="M3195" s="100"/>
      <c r="N3195" s="100"/>
      <c r="O3195" s="130"/>
      <c r="P3195" s="130"/>
    </row>
    <row r="3196" spans="1:16">
      <c r="A3196" s="155"/>
      <c r="B3196" s="156"/>
      <c r="C3196" s="161"/>
      <c r="D3196" s="159"/>
      <c r="E3196" s="160"/>
      <c r="F3196" s="160"/>
      <c r="G3196" s="160"/>
      <c r="H3196" s="157"/>
      <c r="I3196" s="160"/>
      <c r="J3196" s="160"/>
      <c r="K3196" s="160"/>
      <c r="L3196" s="159"/>
      <c r="M3196" s="100"/>
      <c r="N3196" s="100"/>
      <c r="O3196" s="130"/>
      <c r="P3196" s="130"/>
    </row>
    <row r="3197" spans="1:16">
      <c r="A3197" s="155"/>
      <c r="B3197" s="156"/>
      <c r="C3197" s="161"/>
      <c r="D3197" s="159"/>
      <c r="E3197" s="160"/>
      <c r="F3197" s="160"/>
      <c r="G3197" s="160"/>
      <c r="H3197" s="157"/>
      <c r="I3197" s="157"/>
      <c r="J3197" s="160"/>
      <c r="K3197" s="160"/>
      <c r="L3197" s="159"/>
      <c r="M3197" s="100"/>
      <c r="N3197" s="100"/>
      <c r="O3197" s="130"/>
      <c r="P3197" s="130"/>
    </row>
    <row r="3198" spans="1:16">
      <c r="A3198" s="155"/>
      <c r="B3198" s="156"/>
      <c r="C3198" s="161"/>
      <c r="D3198" s="159"/>
      <c r="E3198" s="160"/>
      <c r="F3198" s="160"/>
      <c r="G3198" s="141"/>
      <c r="H3198" s="157"/>
      <c r="I3198" s="160"/>
      <c r="J3198" s="160"/>
      <c r="K3198" s="160"/>
      <c r="L3198" s="159"/>
      <c r="M3198" s="100"/>
      <c r="N3198" s="100"/>
      <c r="O3198" s="130"/>
      <c r="P3198" s="130"/>
    </row>
    <row r="3199" spans="1:16">
      <c r="A3199" s="155"/>
      <c r="B3199" s="156"/>
      <c r="C3199" s="161"/>
      <c r="D3199" s="159"/>
      <c r="E3199" s="160"/>
      <c r="F3199" s="160"/>
      <c r="G3199" s="160"/>
      <c r="H3199" s="157"/>
      <c r="I3199" s="160"/>
      <c r="J3199" s="160"/>
      <c r="K3199" s="160"/>
      <c r="L3199" s="159"/>
      <c r="M3199" s="100"/>
      <c r="N3199" s="100"/>
      <c r="O3199" s="130"/>
      <c r="P3199" s="130"/>
    </row>
    <row r="3200" spans="1:16">
      <c r="A3200" s="155"/>
      <c r="B3200" s="156"/>
      <c r="C3200" s="161"/>
      <c r="D3200" s="159"/>
      <c r="E3200" s="160"/>
      <c r="F3200" s="160"/>
      <c r="G3200" s="160"/>
      <c r="H3200" s="157"/>
      <c r="I3200" s="160"/>
      <c r="J3200" s="160"/>
      <c r="K3200" s="160"/>
      <c r="L3200" s="159"/>
      <c r="M3200" s="100"/>
      <c r="N3200" s="100"/>
      <c r="O3200" s="130"/>
      <c r="P3200" s="130"/>
    </row>
    <row r="3201" spans="1:16">
      <c r="A3201" s="155"/>
      <c r="B3201" s="156"/>
      <c r="C3201" s="161"/>
      <c r="D3201" s="159"/>
      <c r="E3201" s="160"/>
      <c r="F3201" s="160"/>
      <c r="G3201" s="160"/>
      <c r="H3201" s="157"/>
      <c r="I3201" s="160"/>
      <c r="J3201" s="160"/>
      <c r="K3201" s="157"/>
      <c r="L3201" s="159"/>
      <c r="M3201" s="100"/>
      <c r="N3201" s="100"/>
      <c r="O3201" s="130"/>
      <c r="P3201" s="130"/>
    </row>
    <row r="3202" spans="1:16">
      <c r="A3202" s="155"/>
      <c r="B3202" s="156"/>
      <c r="C3202" s="161"/>
      <c r="D3202" s="159"/>
      <c r="E3202" s="160"/>
      <c r="F3202" s="160"/>
      <c r="G3202" s="160"/>
      <c r="H3202" s="157"/>
      <c r="I3202" s="160"/>
      <c r="J3202" s="160"/>
      <c r="K3202" s="157"/>
      <c r="L3202" s="159"/>
      <c r="M3202" s="100"/>
      <c r="N3202" s="100"/>
      <c r="O3202" s="130"/>
      <c r="P3202" s="130"/>
    </row>
    <row r="3203" spans="1:16">
      <c r="A3203" s="155"/>
      <c r="B3203" s="156"/>
      <c r="C3203" s="161"/>
      <c r="D3203" s="159"/>
      <c r="E3203" s="160"/>
      <c r="F3203" s="160"/>
      <c r="G3203" s="160"/>
      <c r="H3203" s="157"/>
      <c r="I3203" s="160"/>
      <c r="J3203" s="160"/>
      <c r="K3203" s="157"/>
      <c r="L3203" s="159"/>
      <c r="M3203" s="100"/>
      <c r="N3203" s="100"/>
      <c r="O3203" s="130"/>
      <c r="P3203" s="130"/>
    </row>
    <row r="3204" spans="1:16">
      <c r="A3204" s="155"/>
      <c r="B3204" s="156"/>
      <c r="C3204" s="161"/>
      <c r="D3204" s="159"/>
      <c r="E3204" s="160"/>
      <c r="F3204" s="160"/>
      <c r="G3204" s="160"/>
      <c r="H3204" s="157"/>
      <c r="I3204" s="160"/>
      <c r="J3204" s="160"/>
      <c r="K3204" s="157"/>
      <c r="L3204" s="159"/>
      <c r="M3204" s="100"/>
      <c r="N3204" s="100"/>
      <c r="O3204" s="130"/>
      <c r="P3204" s="130"/>
    </row>
    <row r="3205" spans="1:16">
      <c r="A3205" s="155"/>
      <c r="B3205" s="156"/>
      <c r="C3205" s="161"/>
      <c r="D3205" s="159"/>
      <c r="E3205" s="160"/>
      <c r="F3205" s="160"/>
      <c r="G3205" s="160"/>
      <c r="H3205" s="157"/>
      <c r="I3205" s="160"/>
      <c r="J3205" s="160"/>
      <c r="K3205" s="160"/>
      <c r="L3205" s="159"/>
      <c r="M3205" s="100"/>
      <c r="N3205" s="100"/>
      <c r="O3205" s="130"/>
      <c r="P3205" s="130"/>
    </row>
    <row r="3206" spans="1:16">
      <c r="A3206" s="155"/>
      <c r="B3206" s="156"/>
      <c r="C3206" s="161"/>
      <c r="D3206" s="159"/>
      <c r="E3206" s="160"/>
      <c r="F3206" s="160"/>
      <c r="G3206" s="160"/>
      <c r="H3206" s="157"/>
      <c r="I3206" s="160"/>
      <c r="J3206" s="160"/>
      <c r="K3206" s="157"/>
      <c r="L3206" s="159"/>
      <c r="M3206" s="100"/>
      <c r="N3206" s="100"/>
      <c r="O3206" s="130"/>
      <c r="P3206" s="130"/>
    </row>
    <row r="3207" spans="1:16">
      <c r="A3207" s="155"/>
      <c r="B3207" s="156"/>
      <c r="C3207" s="161"/>
      <c r="D3207" s="159"/>
      <c r="E3207" s="160"/>
      <c r="F3207" s="160"/>
      <c r="G3207" s="160"/>
      <c r="H3207" s="157"/>
      <c r="I3207" s="160"/>
      <c r="J3207" s="160"/>
      <c r="K3207" s="160"/>
      <c r="L3207" s="159"/>
      <c r="M3207" s="100"/>
      <c r="N3207" s="100"/>
      <c r="O3207" s="130"/>
      <c r="P3207" s="130"/>
    </row>
    <row r="3208" spans="1:16">
      <c r="A3208" s="155"/>
      <c r="B3208" s="156"/>
      <c r="C3208" s="161"/>
      <c r="D3208" s="159"/>
      <c r="E3208" s="160"/>
      <c r="F3208" s="160"/>
      <c r="G3208" s="160"/>
      <c r="H3208" s="157"/>
      <c r="I3208" s="160"/>
      <c r="J3208" s="160"/>
      <c r="K3208" s="157"/>
      <c r="L3208" s="159"/>
      <c r="M3208" s="100"/>
      <c r="N3208" s="100"/>
      <c r="O3208" s="130"/>
      <c r="P3208" s="130"/>
    </row>
    <row r="3209" spans="1:16">
      <c r="A3209" s="155"/>
      <c r="B3209" s="156"/>
      <c r="C3209" s="161"/>
      <c r="D3209" s="159"/>
      <c r="E3209" s="160"/>
      <c r="F3209" s="160"/>
      <c r="G3209" s="160"/>
      <c r="H3209" s="157"/>
      <c r="I3209" s="160"/>
      <c r="J3209" s="160"/>
      <c r="K3209" s="157"/>
      <c r="L3209" s="159"/>
      <c r="M3209" s="100"/>
      <c r="N3209" s="100"/>
      <c r="O3209" s="130"/>
      <c r="P3209" s="130"/>
    </row>
    <row r="3210" spans="1:16">
      <c r="A3210" s="155"/>
      <c r="B3210" s="156"/>
      <c r="C3210" s="161"/>
      <c r="D3210" s="159"/>
      <c r="E3210" s="160"/>
      <c r="F3210" s="160"/>
      <c r="G3210" s="160"/>
      <c r="H3210" s="157"/>
      <c r="I3210" s="160"/>
      <c r="J3210" s="160"/>
      <c r="K3210" s="160"/>
      <c r="L3210" s="159"/>
      <c r="M3210" s="100"/>
      <c r="N3210" s="100"/>
      <c r="O3210" s="130"/>
      <c r="P3210" s="130"/>
    </row>
    <row r="3211" spans="1:16">
      <c r="A3211" s="155"/>
      <c r="B3211" s="156"/>
      <c r="C3211" s="161"/>
      <c r="D3211" s="159"/>
      <c r="E3211" s="160"/>
      <c r="F3211" s="160"/>
      <c r="G3211" s="160"/>
      <c r="H3211" s="157"/>
      <c r="I3211" s="160"/>
      <c r="J3211" s="160"/>
      <c r="K3211" s="160"/>
      <c r="L3211" s="159"/>
      <c r="M3211" s="100"/>
      <c r="N3211" s="100"/>
      <c r="O3211" s="130"/>
      <c r="P3211" s="130"/>
    </row>
    <row r="3212" spans="1:16">
      <c r="A3212" s="155"/>
      <c r="B3212" s="156"/>
      <c r="C3212" s="161"/>
      <c r="D3212" s="159"/>
      <c r="E3212" s="160"/>
      <c r="F3212" s="160"/>
      <c r="G3212" s="160"/>
      <c r="H3212" s="157"/>
      <c r="I3212" s="160"/>
      <c r="J3212" s="160"/>
      <c r="K3212" s="160"/>
      <c r="L3212" s="159"/>
      <c r="M3212" s="100"/>
      <c r="N3212" s="100"/>
      <c r="O3212" s="130"/>
      <c r="P3212" s="130"/>
    </row>
    <row r="3213" spans="1:16">
      <c r="A3213" s="155"/>
      <c r="B3213" s="156"/>
      <c r="C3213" s="161"/>
      <c r="D3213" s="159"/>
      <c r="E3213" s="160"/>
      <c r="F3213" s="160"/>
      <c r="G3213" s="160"/>
      <c r="H3213" s="157"/>
      <c r="I3213" s="157"/>
      <c r="J3213" s="160"/>
      <c r="K3213" s="160"/>
      <c r="L3213" s="159"/>
      <c r="M3213" s="100"/>
      <c r="N3213" s="100"/>
      <c r="O3213" s="130"/>
      <c r="P3213" s="130"/>
    </row>
    <row r="3214" spans="1:16">
      <c r="A3214" s="155"/>
      <c r="B3214" s="156"/>
      <c r="C3214" s="161"/>
      <c r="D3214" s="159"/>
      <c r="E3214" s="160"/>
      <c r="F3214" s="160"/>
      <c r="G3214" s="160"/>
      <c r="H3214" s="157"/>
      <c r="I3214" s="160"/>
      <c r="J3214" s="160"/>
      <c r="K3214" s="160"/>
      <c r="L3214" s="159"/>
      <c r="M3214" s="100"/>
      <c r="N3214" s="100"/>
      <c r="O3214" s="130"/>
      <c r="P3214" s="130"/>
    </row>
    <row r="3215" spans="1:16">
      <c r="A3215" s="155"/>
      <c r="B3215" s="156"/>
      <c r="C3215" s="161"/>
      <c r="D3215" s="159"/>
      <c r="E3215" s="160"/>
      <c r="F3215" s="160"/>
      <c r="G3215" s="160"/>
      <c r="H3215" s="157"/>
      <c r="I3215" s="160"/>
      <c r="J3215" s="160"/>
      <c r="K3215" s="160"/>
      <c r="L3215" s="159"/>
      <c r="M3215" s="100"/>
      <c r="N3215" s="100"/>
      <c r="O3215" s="130"/>
      <c r="P3215" s="130"/>
    </row>
    <row r="3216" spans="1:16">
      <c r="A3216" s="155"/>
      <c r="B3216" s="156"/>
      <c r="C3216" s="161"/>
      <c r="D3216" s="159"/>
      <c r="E3216" s="160"/>
      <c r="F3216" s="160"/>
      <c r="G3216" s="160"/>
      <c r="H3216" s="157"/>
      <c r="I3216" s="160"/>
      <c r="J3216" s="160"/>
      <c r="K3216" s="160"/>
      <c r="L3216" s="159"/>
      <c r="M3216" s="100"/>
      <c r="N3216" s="100"/>
      <c r="O3216" s="130"/>
      <c r="P3216" s="130"/>
    </row>
    <row r="3217" spans="1:16">
      <c r="A3217" s="155"/>
      <c r="B3217" s="156"/>
      <c r="C3217" s="161"/>
      <c r="D3217" s="159"/>
      <c r="E3217" s="160"/>
      <c r="F3217" s="160"/>
      <c r="G3217" s="160"/>
      <c r="H3217" s="157"/>
      <c r="I3217" s="160"/>
      <c r="J3217" s="160"/>
      <c r="K3217" s="160"/>
      <c r="L3217" s="159"/>
      <c r="M3217" s="100"/>
      <c r="N3217" s="100"/>
      <c r="O3217" s="130"/>
      <c r="P3217" s="130"/>
    </row>
    <row r="3218" spans="1:16">
      <c r="A3218" s="155"/>
      <c r="B3218" s="156"/>
      <c r="C3218" s="161"/>
      <c r="D3218" s="159"/>
      <c r="E3218" s="160"/>
      <c r="F3218" s="160"/>
      <c r="G3218" s="160"/>
      <c r="H3218" s="157"/>
      <c r="I3218" s="160"/>
      <c r="J3218" s="160"/>
      <c r="K3218" s="160"/>
      <c r="L3218" s="159"/>
      <c r="M3218" s="100"/>
      <c r="N3218" s="100"/>
      <c r="O3218" s="130"/>
      <c r="P3218" s="130"/>
    </row>
    <row r="3219" spans="1:16">
      <c r="A3219" s="155"/>
      <c r="B3219" s="156"/>
      <c r="C3219" s="161"/>
      <c r="D3219" s="159"/>
      <c r="E3219" s="160"/>
      <c r="F3219" s="160"/>
      <c r="G3219" s="160"/>
      <c r="H3219" s="157"/>
      <c r="I3219" s="160"/>
      <c r="J3219" s="160"/>
      <c r="K3219" s="160"/>
      <c r="L3219" s="159"/>
      <c r="M3219" s="100"/>
      <c r="N3219" s="100"/>
      <c r="O3219" s="130"/>
      <c r="P3219" s="130"/>
    </row>
    <row r="3220" spans="1:16">
      <c r="A3220" s="155"/>
      <c r="B3220" s="156"/>
      <c r="C3220" s="161"/>
      <c r="D3220" s="159"/>
      <c r="E3220" s="160"/>
      <c r="F3220" s="160"/>
      <c r="G3220" s="160"/>
      <c r="H3220" s="157"/>
      <c r="I3220" s="160"/>
      <c r="J3220" s="160"/>
      <c r="K3220" s="160"/>
      <c r="L3220" s="159"/>
      <c r="M3220" s="100"/>
      <c r="N3220" s="100"/>
      <c r="O3220" s="130"/>
      <c r="P3220" s="130"/>
    </row>
    <row r="3221" spans="1:16">
      <c r="A3221" s="155"/>
      <c r="B3221" s="156"/>
      <c r="C3221" s="161"/>
      <c r="D3221" s="159"/>
      <c r="E3221" s="160"/>
      <c r="F3221" s="160"/>
      <c r="G3221" s="160"/>
      <c r="H3221" s="157"/>
      <c r="I3221" s="160"/>
      <c r="J3221" s="160"/>
      <c r="K3221" s="160"/>
      <c r="L3221" s="159"/>
      <c r="M3221" s="100"/>
      <c r="N3221" s="100"/>
      <c r="O3221" s="130"/>
      <c r="P3221" s="130"/>
    </row>
    <row r="3222" spans="1:16">
      <c r="A3222" s="155"/>
      <c r="B3222" s="156"/>
      <c r="C3222" s="161"/>
      <c r="D3222" s="159"/>
      <c r="E3222" s="160"/>
      <c r="F3222" s="160"/>
      <c r="G3222" s="160"/>
      <c r="H3222" s="157"/>
      <c r="I3222" s="157"/>
      <c r="J3222" s="160"/>
      <c r="K3222" s="160"/>
      <c r="L3222" s="159"/>
      <c r="M3222" s="100"/>
      <c r="N3222" s="100"/>
      <c r="O3222" s="130"/>
      <c r="P3222" s="130"/>
    </row>
    <row r="3223" spans="1:16">
      <c r="A3223" s="155"/>
      <c r="B3223" s="156"/>
      <c r="C3223" s="161"/>
      <c r="D3223" s="159"/>
      <c r="E3223" s="160"/>
      <c r="F3223" s="160"/>
      <c r="G3223" s="160"/>
      <c r="H3223" s="157"/>
      <c r="I3223" s="160"/>
      <c r="J3223" s="160"/>
      <c r="K3223" s="160"/>
      <c r="L3223" s="159"/>
      <c r="M3223" s="100"/>
      <c r="N3223" s="100"/>
      <c r="O3223" s="130"/>
      <c r="P3223" s="130"/>
    </row>
    <row r="3224" spans="1:16">
      <c r="A3224" s="155"/>
      <c r="B3224" s="156"/>
      <c r="C3224" s="161"/>
      <c r="D3224" s="159"/>
      <c r="E3224" s="160"/>
      <c r="F3224" s="160"/>
      <c r="G3224" s="160"/>
      <c r="H3224" s="157"/>
      <c r="I3224" s="160"/>
      <c r="J3224" s="160"/>
      <c r="K3224" s="160"/>
      <c r="L3224" s="159"/>
      <c r="M3224" s="100"/>
      <c r="N3224" s="100"/>
      <c r="O3224" s="130"/>
      <c r="P3224" s="130"/>
    </row>
    <row r="3225" spans="1:16">
      <c r="A3225" s="155"/>
      <c r="B3225" s="156"/>
      <c r="C3225" s="161"/>
      <c r="D3225" s="159"/>
      <c r="E3225" s="160"/>
      <c r="F3225" s="160"/>
      <c r="G3225" s="160"/>
      <c r="H3225" s="157"/>
      <c r="I3225" s="160"/>
      <c r="J3225" s="160"/>
      <c r="K3225" s="160"/>
      <c r="L3225" s="159"/>
      <c r="M3225" s="100"/>
      <c r="N3225" s="100"/>
      <c r="O3225" s="130"/>
      <c r="P3225" s="130"/>
    </row>
    <row r="3226" spans="1:16">
      <c r="A3226" s="155"/>
      <c r="B3226" s="156"/>
      <c r="C3226" s="161"/>
      <c r="D3226" s="159"/>
      <c r="E3226" s="160"/>
      <c r="F3226" s="160"/>
      <c r="G3226" s="160"/>
      <c r="H3226" s="157"/>
      <c r="I3226" s="160"/>
      <c r="J3226" s="160"/>
      <c r="K3226" s="160"/>
      <c r="L3226" s="159"/>
      <c r="M3226" s="100"/>
      <c r="N3226" s="100"/>
      <c r="O3226" s="130"/>
      <c r="P3226" s="130"/>
    </row>
    <row r="3227" spans="1:16">
      <c r="A3227" s="155"/>
      <c r="B3227" s="156"/>
      <c r="C3227" s="161"/>
      <c r="D3227" s="159"/>
      <c r="E3227" s="160"/>
      <c r="F3227" s="160"/>
      <c r="G3227" s="160"/>
      <c r="H3227" s="157"/>
      <c r="I3227" s="160"/>
      <c r="J3227" s="160"/>
      <c r="K3227" s="160"/>
      <c r="L3227" s="159"/>
      <c r="M3227" s="100"/>
      <c r="N3227" s="100"/>
      <c r="O3227" s="130"/>
      <c r="P3227" s="130"/>
    </row>
    <row r="3228" spans="1:16">
      <c r="A3228" s="155"/>
      <c r="B3228" s="156"/>
      <c r="C3228" s="161"/>
      <c r="D3228" s="159"/>
      <c r="E3228" s="160"/>
      <c r="F3228" s="160"/>
      <c r="G3228" s="160"/>
      <c r="H3228" s="157"/>
      <c r="I3228" s="160"/>
      <c r="J3228" s="160"/>
      <c r="K3228" s="160"/>
      <c r="L3228" s="159"/>
      <c r="M3228" s="100"/>
      <c r="N3228" s="100"/>
      <c r="O3228" s="130"/>
      <c r="P3228" s="130"/>
    </row>
    <row r="3229" spans="1:16">
      <c r="A3229" s="155"/>
      <c r="B3229" s="156"/>
      <c r="C3229" s="161"/>
      <c r="D3229" s="159"/>
      <c r="E3229" s="160"/>
      <c r="F3229" s="160"/>
      <c r="G3229" s="160"/>
      <c r="H3229" s="157"/>
      <c r="I3229" s="160"/>
      <c r="J3229" s="160"/>
      <c r="K3229" s="160"/>
      <c r="L3229" s="159"/>
      <c r="M3229" s="100"/>
      <c r="N3229" s="100"/>
      <c r="O3229" s="130"/>
      <c r="P3229" s="130"/>
    </row>
    <row r="3230" spans="1:16">
      <c r="A3230" s="155"/>
      <c r="B3230" s="156"/>
      <c r="C3230" s="161"/>
      <c r="D3230" s="159"/>
      <c r="E3230" s="160"/>
      <c r="F3230" s="160"/>
      <c r="G3230" s="160"/>
      <c r="H3230" s="157"/>
      <c r="I3230" s="160"/>
      <c r="J3230" s="157"/>
      <c r="K3230" s="157"/>
      <c r="L3230" s="159"/>
      <c r="M3230" s="100"/>
      <c r="N3230" s="100"/>
      <c r="O3230" s="130"/>
      <c r="P3230" s="130"/>
    </row>
    <row r="3231" spans="1:16">
      <c r="A3231" s="155"/>
      <c r="B3231" s="156"/>
      <c r="C3231" s="161"/>
      <c r="D3231" s="159"/>
      <c r="E3231" s="160"/>
      <c r="F3231" s="160"/>
      <c r="G3231" s="160"/>
      <c r="H3231" s="157"/>
      <c r="I3231" s="160"/>
      <c r="J3231" s="157"/>
      <c r="K3231" s="157"/>
      <c r="L3231" s="159"/>
      <c r="M3231" s="100"/>
      <c r="N3231" s="100"/>
      <c r="O3231" s="130"/>
      <c r="P3231" s="130"/>
    </row>
    <row r="3232" spans="1:16">
      <c r="A3232" s="155"/>
      <c r="B3232" s="156"/>
      <c r="C3232" s="161"/>
      <c r="D3232" s="159"/>
      <c r="E3232" s="160"/>
      <c r="F3232" s="160"/>
      <c r="G3232" s="160"/>
      <c r="H3232" s="157"/>
      <c r="I3232" s="160"/>
      <c r="J3232" s="157"/>
      <c r="K3232" s="157"/>
      <c r="L3232" s="159"/>
      <c r="M3232" s="100"/>
      <c r="N3232" s="100"/>
      <c r="O3232" s="130"/>
      <c r="P3232" s="130"/>
    </row>
    <row r="3233" spans="1:16">
      <c r="A3233" s="155"/>
      <c r="B3233" s="156"/>
      <c r="C3233" s="161"/>
      <c r="D3233" s="159"/>
      <c r="E3233" s="160"/>
      <c r="F3233" s="160"/>
      <c r="G3233" s="160"/>
      <c r="H3233" s="157"/>
      <c r="I3233" s="160"/>
      <c r="J3233" s="157"/>
      <c r="K3233" s="157"/>
      <c r="L3233" s="159"/>
      <c r="M3233" s="100"/>
      <c r="N3233" s="100"/>
      <c r="O3233" s="130"/>
      <c r="P3233" s="130"/>
    </row>
    <row r="3234" spans="1:16">
      <c r="A3234" s="155"/>
      <c r="B3234" s="156"/>
      <c r="C3234" s="161"/>
      <c r="D3234" s="159"/>
      <c r="E3234" s="160"/>
      <c r="F3234" s="160"/>
      <c r="G3234" s="160"/>
      <c r="H3234" s="157"/>
      <c r="I3234" s="160"/>
      <c r="J3234" s="157"/>
      <c r="K3234" s="157"/>
      <c r="L3234" s="159"/>
      <c r="M3234" s="100"/>
      <c r="N3234" s="100"/>
      <c r="O3234" s="130"/>
      <c r="P3234" s="130"/>
    </row>
    <row r="3235" spans="1:16">
      <c r="A3235" s="155"/>
      <c r="B3235" s="156"/>
      <c r="C3235" s="161"/>
      <c r="D3235" s="159"/>
      <c r="E3235" s="160"/>
      <c r="F3235" s="160"/>
      <c r="G3235" s="160"/>
      <c r="H3235" s="157"/>
      <c r="I3235" s="160"/>
      <c r="J3235" s="157"/>
      <c r="K3235" s="157"/>
      <c r="L3235" s="159"/>
      <c r="M3235" s="100"/>
      <c r="N3235" s="100"/>
      <c r="O3235" s="130"/>
      <c r="P3235" s="130"/>
    </row>
    <row r="3236" spans="1:16">
      <c r="A3236" s="155"/>
      <c r="B3236" s="156"/>
      <c r="C3236" s="161"/>
      <c r="D3236" s="159"/>
      <c r="E3236" s="160"/>
      <c r="F3236" s="160"/>
      <c r="G3236" s="160"/>
      <c r="H3236" s="157"/>
      <c r="I3236" s="160"/>
      <c r="J3236" s="160"/>
      <c r="K3236" s="160"/>
      <c r="L3236" s="159"/>
      <c r="M3236" s="100"/>
      <c r="N3236" s="100"/>
      <c r="O3236" s="130"/>
      <c r="P3236" s="130"/>
    </row>
    <row r="3237" spans="1:16">
      <c r="A3237" s="155"/>
      <c r="B3237" s="156"/>
      <c r="C3237" s="161"/>
      <c r="D3237" s="159"/>
      <c r="E3237" s="160"/>
      <c r="F3237" s="160"/>
      <c r="G3237" s="160"/>
      <c r="H3237" s="157"/>
      <c r="I3237" s="160"/>
      <c r="J3237" s="157"/>
      <c r="K3237" s="157"/>
      <c r="L3237" s="159"/>
      <c r="M3237" s="100"/>
      <c r="N3237" s="100"/>
      <c r="O3237" s="130"/>
      <c r="P3237" s="130"/>
    </row>
    <row r="3238" spans="1:16">
      <c r="A3238" s="155"/>
      <c r="B3238" s="156"/>
      <c r="C3238" s="161"/>
      <c r="D3238" s="159"/>
      <c r="E3238" s="160"/>
      <c r="F3238" s="160"/>
      <c r="G3238" s="160"/>
      <c r="H3238" s="157"/>
      <c r="I3238" s="160"/>
      <c r="J3238" s="157"/>
      <c r="K3238" s="157"/>
      <c r="L3238" s="159"/>
      <c r="M3238" s="100"/>
      <c r="N3238" s="100"/>
      <c r="O3238" s="130"/>
      <c r="P3238" s="130"/>
    </row>
    <row r="3239" spans="1:16">
      <c r="A3239" s="155"/>
      <c r="B3239" s="156"/>
      <c r="C3239" s="161"/>
      <c r="D3239" s="159"/>
      <c r="E3239" s="160"/>
      <c r="F3239" s="160"/>
      <c r="G3239" s="160"/>
      <c r="H3239" s="157"/>
      <c r="I3239" s="160"/>
      <c r="J3239" s="157"/>
      <c r="K3239" s="157"/>
      <c r="L3239" s="159"/>
      <c r="M3239" s="100"/>
      <c r="N3239" s="100"/>
      <c r="O3239" s="130"/>
      <c r="P3239" s="130"/>
    </row>
    <row r="3240" spans="1:16">
      <c r="A3240" s="155"/>
      <c r="B3240" s="156"/>
      <c r="C3240" s="161"/>
      <c r="D3240" s="159"/>
      <c r="E3240" s="160"/>
      <c r="F3240" s="160"/>
      <c r="G3240" s="160"/>
      <c r="H3240" s="157"/>
      <c r="I3240" s="160"/>
      <c r="J3240" s="157"/>
      <c r="K3240" s="157"/>
      <c r="L3240" s="159"/>
      <c r="M3240" s="100"/>
      <c r="N3240" s="100"/>
      <c r="O3240" s="130"/>
      <c r="P3240" s="130"/>
    </row>
    <row r="3241" spans="1:16">
      <c r="A3241" s="155"/>
      <c r="B3241" s="156"/>
      <c r="C3241" s="161"/>
      <c r="D3241" s="159"/>
      <c r="E3241" s="160"/>
      <c r="F3241" s="160"/>
      <c r="G3241" s="160"/>
      <c r="H3241" s="157"/>
      <c r="I3241" s="160"/>
      <c r="J3241" s="157"/>
      <c r="K3241" s="157"/>
      <c r="L3241" s="159"/>
      <c r="M3241" s="100"/>
      <c r="N3241" s="100"/>
      <c r="O3241" s="130"/>
      <c r="P3241" s="130"/>
    </row>
    <row r="3242" spans="1:16">
      <c r="A3242" s="155"/>
      <c r="B3242" s="156"/>
      <c r="C3242" s="161"/>
      <c r="D3242" s="159"/>
      <c r="E3242" s="160"/>
      <c r="F3242" s="160"/>
      <c r="G3242" s="160"/>
      <c r="H3242" s="157"/>
      <c r="I3242" s="160"/>
      <c r="J3242" s="157"/>
      <c r="K3242" s="157"/>
      <c r="L3242" s="159"/>
      <c r="M3242" s="100"/>
      <c r="N3242" s="100"/>
      <c r="O3242" s="130"/>
      <c r="P3242" s="130"/>
    </row>
    <row r="3243" spans="1:16">
      <c r="A3243" s="155"/>
      <c r="B3243" s="156"/>
      <c r="C3243" s="161"/>
      <c r="D3243" s="159"/>
      <c r="E3243" s="160"/>
      <c r="F3243" s="160"/>
      <c r="G3243" s="160"/>
      <c r="H3243" s="157"/>
      <c r="I3243" s="160"/>
      <c r="J3243" s="157"/>
      <c r="K3243" s="157"/>
      <c r="L3243" s="159"/>
      <c r="M3243" s="100"/>
      <c r="N3243" s="100"/>
      <c r="O3243" s="130"/>
      <c r="P3243" s="130"/>
    </row>
    <row r="3244" spans="1:16">
      <c r="A3244" s="155"/>
      <c r="B3244" s="156"/>
      <c r="C3244" s="161"/>
      <c r="D3244" s="159"/>
      <c r="E3244" s="160"/>
      <c r="F3244" s="160"/>
      <c r="G3244" s="160"/>
      <c r="H3244" s="157"/>
      <c r="I3244" s="157"/>
      <c r="J3244" s="157"/>
      <c r="K3244" s="157"/>
      <c r="L3244" s="159"/>
      <c r="M3244" s="100"/>
      <c r="N3244" s="100"/>
      <c r="O3244" s="130"/>
      <c r="P3244" s="130"/>
    </row>
    <row r="3245" spans="1:16">
      <c r="A3245" s="155"/>
      <c r="B3245" s="156"/>
      <c r="C3245" s="161"/>
      <c r="D3245" s="159"/>
      <c r="E3245" s="160"/>
      <c r="F3245" s="160"/>
      <c r="G3245" s="160"/>
      <c r="H3245" s="157"/>
      <c r="I3245" s="157"/>
      <c r="J3245" s="157"/>
      <c r="K3245" s="160"/>
      <c r="L3245" s="159"/>
      <c r="M3245" s="100"/>
      <c r="N3245" s="100"/>
      <c r="O3245" s="130"/>
      <c r="P3245" s="130"/>
    </row>
    <row r="3246" spans="1:16">
      <c r="A3246" s="155"/>
      <c r="B3246" s="156"/>
      <c r="C3246" s="161"/>
      <c r="D3246" s="159"/>
      <c r="E3246" s="160"/>
      <c r="F3246" s="160"/>
      <c r="G3246" s="160"/>
      <c r="H3246" s="157"/>
      <c r="I3246" s="157"/>
      <c r="J3246" s="157"/>
      <c r="K3246" s="157"/>
      <c r="L3246" s="159"/>
      <c r="M3246" s="100"/>
      <c r="N3246" s="100"/>
      <c r="O3246" s="130"/>
      <c r="P3246" s="130"/>
    </row>
    <row r="3247" spans="1:16">
      <c r="A3247" s="155"/>
      <c r="B3247" s="156"/>
      <c r="C3247" s="161"/>
      <c r="D3247" s="159"/>
      <c r="E3247" s="160"/>
      <c r="F3247" s="160"/>
      <c r="G3247" s="160"/>
      <c r="H3247" s="157"/>
      <c r="I3247" s="157"/>
      <c r="J3247" s="157"/>
      <c r="K3247" s="157"/>
      <c r="L3247" s="159"/>
      <c r="M3247" s="100"/>
      <c r="N3247" s="100"/>
      <c r="O3247" s="130"/>
      <c r="P3247" s="130"/>
    </row>
    <row r="3248" spans="1:16">
      <c r="A3248" s="155"/>
      <c r="B3248" s="156"/>
      <c r="C3248" s="161"/>
      <c r="D3248" s="159"/>
      <c r="E3248" s="157"/>
      <c r="F3248" s="160"/>
      <c r="G3248" s="160"/>
      <c r="H3248" s="157"/>
      <c r="I3248" s="160"/>
      <c r="J3248" s="157"/>
      <c r="K3248" s="157"/>
      <c r="L3248" s="159"/>
      <c r="M3248" s="100"/>
      <c r="N3248" s="100"/>
      <c r="O3248" s="130"/>
      <c r="P3248" s="130"/>
    </row>
    <row r="3249" spans="1:16">
      <c r="A3249" s="155"/>
      <c r="B3249" s="156"/>
      <c r="C3249" s="161"/>
      <c r="D3249" s="159"/>
      <c r="E3249" s="157"/>
      <c r="F3249" s="157"/>
      <c r="G3249" s="160"/>
      <c r="H3249" s="157"/>
      <c r="I3249" s="160"/>
      <c r="J3249" s="157"/>
      <c r="K3249" s="157"/>
      <c r="L3249" s="159"/>
      <c r="M3249" s="99"/>
      <c r="N3249" s="99"/>
      <c r="O3249" s="129"/>
      <c r="P3249" s="129"/>
    </row>
    <row r="3250" spans="1:16">
      <c r="A3250" s="155"/>
      <c r="B3250" s="156"/>
      <c r="C3250" s="161"/>
      <c r="D3250" s="159"/>
      <c r="E3250" s="157"/>
      <c r="F3250" s="157"/>
      <c r="G3250" s="160"/>
      <c r="H3250" s="157"/>
      <c r="I3250" s="157"/>
      <c r="J3250" s="157"/>
      <c r="K3250" s="157"/>
      <c r="L3250" s="159"/>
      <c r="M3250" s="100"/>
      <c r="N3250" s="100"/>
      <c r="O3250" s="130"/>
      <c r="P3250" s="130"/>
    </row>
    <row r="3251" spans="1:16">
      <c r="A3251" s="155"/>
      <c r="B3251" s="156"/>
      <c r="C3251" s="161"/>
      <c r="D3251" s="159"/>
      <c r="E3251" s="157"/>
      <c r="F3251" s="160"/>
      <c r="G3251" s="160"/>
      <c r="H3251" s="157"/>
      <c r="I3251" s="157"/>
      <c r="J3251" s="157"/>
      <c r="K3251" s="157"/>
      <c r="L3251" s="159"/>
      <c r="M3251" s="100"/>
      <c r="N3251" s="100"/>
      <c r="O3251" s="130"/>
      <c r="P3251" s="130"/>
    </row>
    <row r="3252" spans="1:16">
      <c r="A3252" s="155"/>
      <c r="B3252" s="156"/>
      <c r="C3252" s="161"/>
      <c r="D3252" s="159"/>
      <c r="E3252" s="157"/>
      <c r="F3252" s="160"/>
      <c r="G3252" s="160"/>
      <c r="H3252" s="157"/>
      <c r="I3252" s="157"/>
      <c r="J3252" s="157"/>
      <c r="K3252" s="157"/>
      <c r="L3252" s="159"/>
      <c r="M3252" s="100"/>
      <c r="N3252" s="100"/>
      <c r="O3252" s="130"/>
      <c r="P3252" s="130"/>
    </row>
    <row r="3253" spans="1:16">
      <c r="A3253" s="155"/>
      <c r="B3253" s="156"/>
      <c r="C3253" s="161"/>
      <c r="D3253" s="159"/>
      <c r="E3253" s="157"/>
      <c r="F3253" s="157"/>
      <c r="G3253" s="160"/>
      <c r="H3253" s="157"/>
      <c r="I3253" s="157"/>
      <c r="J3253" s="157"/>
      <c r="K3253" s="157"/>
      <c r="L3253" s="159"/>
      <c r="M3253" s="100"/>
      <c r="N3253" s="100"/>
      <c r="O3253" s="130"/>
      <c r="P3253" s="130"/>
    </row>
    <row r="3254" spans="1:16">
      <c r="A3254" s="155"/>
      <c r="B3254" s="156"/>
      <c r="C3254" s="161"/>
      <c r="D3254" s="159"/>
      <c r="E3254" s="157"/>
      <c r="F3254" s="157"/>
      <c r="G3254" s="160"/>
      <c r="H3254" s="157"/>
      <c r="I3254" s="157"/>
      <c r="J3254" s="157"/>
      <c r="K3254" s="157"/>
      <c r="L3254" s="159"/>
      <c r="M3254" s="100"/>
      <c r="N3254" s="100"/>
      <c r="O3254" s="130"/>
      <c r="P3254" s="130"/>
    </row>
    <row r="3255" spans="1:16">
      <c r="A3255" s="155"/>
      <c r="B3255" s="156"/>
      <c r="C3255" s="161"/>
      <c r="D3255" s="159"/>
      <c r="E3255" s="157"/>
      <c r="F3255" s="157"/>
      <c r="G3255" s="160"/>
      <c r="H3255" s="157"/>
      <c r="I3255" s="157"/>
      <c r="J3255" s="157"/>
      <c r="K3255" s="157"/>
      <c r="L3255" s="159"/>
      <c r="M3255" s="100"/>
      <c r="N3255" s="100"/>
      <c r="O3255" s="130"/>
      <c r="P3255" s="130"/>
    </row>
    <row r="3256" spans="1:16">
      <c r="A3256" s="155"/>
      <c r="B3256" s="156"/>
      <c r="C3256" s="161"/>
      <c r="D3256" s="159"/>
      <c r="E3256" s="157"/>
      <c r="F3256" s="160"/>
      <c r="G3256" s="160"/>
      <c r="H3256" s="157"/>
      <c r="I3256" s="157"/>
      <c r="J3256" s="157"/>
      <c r="K3256" s="157"/>
      <c r="L3256" s="159"/>
      <c r="M3256" s="100"/>
      <c r="N3256" s="100"/>
      <c r="O3256" s="130"/>
      <c r="P3256" s="130"/>
    </row>
    <row r="3257" spans="1:16">
      <c r="A3257" s="155"/>
      <c r="B3257" s="156"/>
      <c r="C3257" s="161"/>
      <c r="D3257" s="159"/>
      <c r="E3257" s="157"/>
      <c r="F3257" s="160"/>
      <c r="G3257" s="160"/>
      <c r="H3257" s="157"/>
      <c r="I3257" s="157"/>
      <c r="J3257" s="157"/>
      <c r="K3257" s="157"/>
      <c r="L3257" s="159"/>
      <c r="M3257" s="100"/>
      <c r="N3257" s="100"/>
      <c r="O3257" s="130"/>
      <c r="P3257" s="130"/>
    </row>
    <row r="3258" spans="1:16">
      <c r="A3258" s="155"/>
      <c r="B3258" s="156"/>
      <c r="C3258" s="161"/>
      <c r="D3258" s="159"/>
      <c r="E3258" s="157"/>
      <c r="F3258" s="160"/>
      <c r="G3258" s="160"/>
      <c r="H3258" s="157"/>
      <c r="I3258" s="157"/>
      <c r="J3258" s="157"/>
      <c r="K3258" s="157"/>
      <c r="L3258" s="159"/>
      <c r="M3258" s="100"/>
      <c r="N3258" s="100"/>
      <c r="O3258" s="130"/>
      <c r="P3258" s="130"/>
    </row>
    <row r="3259" spans="1:16">
      <c r="A3259" s="155"/>
      <c r="B3259" s="156"/>
      <c r="C3259" s="161"/>
      <c r="D3259" s="159"/>
      <c r="E3259" s="157"/>
      <c r="F3259" s="160"/>
      <c r="G3259" s="160"/>
      <c r="H3259" s="157"/>
      <c r="I3259" s="160"/>
      <c r="J3259" s="157"/>
      <c r="K3259" s="160"/>
      <c r="L3259" s="159"/>
      <c r="M3259" s="100"/>
      <c r="N3259" s="100"/>
      <c r="O3259" s="130"/>
      <c r="P3259" s="130"/>
    </row>
    <row r="3260" spans="1:16">
      <c r="A3260" s="155"/>
      <c r="B3260" s="156"/>
      <c r="C3260" s="161"/>
      <c r="D3260" s="159"/>
      <c r="E3260" s="157"/>
      <c r="F3260" s="160"/>
      <c r="G3260" s="160"/>
      <c r="H3260" s="157"/>
      <c r="I3260" s="157"/>
      <c r="J3260" s="157"/>
      <c r="K3260" s="160"/>
      <c r="L3260" s="159"/>
      <c r="M3260" s="100"/>
      <c r="N3260" s="100"/>
      <c r="O3260" s="130"/>
      <c r="P3260" s="130"/>
    </row>
    <row r="3261" spans="1:16">
      <c r="A3261" s="155"/>
      <c r="B3261" s="156"/>
      <c r="C3261" s="161"/>
      <c r="D3261" s="159"/>
      <c r="E3261" s="157"/>
      <c r="F3261" s="160"/>
      <c r="G3261" s="160"/>
      <c r="H3261" s="157"/>
      <c r="I3261" s="160"/>
      <c r="J3261" s="157"/>
      <c r="K3261" s="157"/>
      <c r="L3261" s="159"/>
      <c r="M3261" s="100"/>
      <c r="N3261" s="100"/>
      <c r="O3261" s="130"/>
      <c r="P3261" s="130"/>
    </row>
    <row r="3262" spans="1:16">
      <c r="A3262" s="155"/>
      <c r="B3262" s="156"/>
      <c r="C3262" s="161"/>
      <c r="D3262" s="159"/>
      <c r="E3262" s="157"/>
      <c r="F3262" s="160"/>
      <c r="G3262" s="160"/>
      <c r="H3262" s="157"/>
      <c r="I3262" s="160"/>
      <c r="J3262" s="157"/>
      <c r="K3262" s="157"/>
      <c r="L3262" s="159"/>
      <c r="M3262" s="100"/>
      <c r="N3262" s="100"/>
      <c r="O3262" s="130"/>
      <c r="P3262" s="130"/>
    </row>
    <row r="3263" spans="1:16">
      <c r="A3263" s="155"/>
      <c r="B3263" s="156"/>
      <c r="C3263" s="161"/>
      <c r="D3263" s="159"/>
      <c r="E3263" s="160"/>
      <c r="F3263" s="160"/>
      <c r="G3263" s="160"/>
      <c r="H3263" s="157"/>
      <c r="I3263" s="160"/>
      <c r="J3263" s="160"/>
      <c r="K3263" s="160"/>
      <c r="L3263" s="159"/>
      <c r="M3263" s="100"/>
      <c r="N3263" s="100"/>
      <c r="O3263" s="130"/>
      <c r="P3263" s="130"/>
    </row>
    <row r="3264" spans="1:16">
      <c r="A3264" s="155"/>
      <c r="B3264" s="156"/>
      <c r="C3264" s="161"/>
      <c r="D3264" s="159"/>
      <c r="E3264" s="160"/>
      <c r="F3264" s="160"/>
      <c r="G3264" s="160"/>
      <c r="H3264" s="157"/>
      <c r="I3264" s="160"/>
      <c r="J3264" s="157"/>
      <c r="K3264" s="157"/>
      <c r="L3264" s="159"/>
      <c r="M3264" s="100"/>
      <c r="N3264" s="100"/>
      <c r="O3264" s="130"/>
      <c r="P3264" s="130"/>
    </row>
    <row r="3265" spans="1:16">
      <c r="A3265" s="155"/>
      <c r="B3265" s="156"/>
      <c r="C3265" s="161"/>
      <c r="D3265" s="159"/>
      <c r="E3265" s="160"/>
      <c r="F3265" s="160"/>
      <c r="G3265" s="160"/>
      <c r="H3265" s="157"/>
      <c r="I3265" s="160"/>
      <c r="J3265" s="157"/>
      <c r="K3265" s="157"/>
      <c r="L3265" s="159"/>
      <c r="M3265" s="100"/>
      <c r="N3265" s="100"/>
      <c r="O3265" s="130"/>
      <c r="P3265" s="130"/>
    </row>
    <row r="3266" spans="1:16">
      <c r="A3266" s="155"/>
      <c r="B3266" s="156"/>
      <c r="C3266" s="161"/>
      <c r="D3266" s="159"/>
      <c r="E3266" s="160"/>
      <c r="F3266" s="160"/>
      <c r="G3266" s="160"/>
      <c r="H3266" s="157"/>
      <c r="I3266" s="160"/>
      <c r="J3266" s="160"/>
      <c r="K3266" s="157"/>
      <c r="L3266" s="159"/>
      <c r="M3266" s="100"/>
      <c r="N3266" s="100"/>
      <c r="O3266" s="130"/>
      <c r="P3266" s="130"/>
    </row>
    <row r="3267" spans="1:16">
      <c r="A3267" s="155"/>
      <c r="B3267" s="156"/>
      <c r="C3267" s="161"/>
      <c r="D3267" s="159"/>
      <c r="E3267" s="160"/>
      <c r="F3267" s="160"/>
      <c r="G3267" s="160"/>
      <c r="H3267" s="157"/>
      <c r="I3267" s="160"/>
      <c r="J3267" s="160"/>
      <c r="K3267" s="160"/>
      <c r="L3267" s="159"/>
      <c r="M3267" s="100"/>
      <c r="N3267" s="100"/>
      <c r="O3267" s="130"/>
      <c r="P3267" s="130"/>
    </row>
    <row r="3268" spans="1:16">
      <c r="A3268" s="155"/>
      <c r="B3268" s="156"/>
      <c r="C3268" s="161"/>
      <c r="D3268" s="159"/>
      <c r="E3268" s="160"/>
      <c r="F3268" s="160"/>
      <c r="G3268" s="160"/>
      <c r="H3268" s="157"/>
      <c r="I3268" s="160"/>
      <c r="J3268" s="160"/>
      <c r="K3268" s="160"/>
      <c r="L3268" s="159"/>
      <c r="M3268" s="100"/>
      <c r="N3268" s="100"/>
      <c r="O3268" s="130"/>
      <c r="P3268" s="130"/>
    </row>
    <row r="3269" spans="1:16">
      <c r="A3269" s="155"/>
      <c r="B3269" s="156"/>
      <c r="C3269" s="161"/>
      <c r="D3269" s="159"/>
      <c r="E3269" s="160"/>
      <c r="F3269" s="160"/>
      <c r="G3269" s="160"/>
      <c r="H3269" s="157"/>
      <c r="I3269" s="157"/>
      <c r="J3269" s="160"/>
      <c r="K3269" s="160"/>
      <c r="L3269" s="159"/>
      <c r="M3269" s="100"/>
      <c r="N3269" s="100"/>
      <c r="O3269" s="130"/>
      <c r="P3269" s="130"/>
    </row>
    <row r="3270" spans="1:16">
      <c r="A3270" s="155"/>
      <c r="B3270" s="156"/>
      <c r="C3270" s="161"/>
      <c r="D3270" s="159"/>
      <c r="E3270" s="160"/>
      <c r="F3270" s="160"/>
      <c r="G3270" s="160"/>
      <c r="H3270" s="157"/>
      <c r="I3270" s="160"/>
      <c r="J3270" s="160"/>
      <c r="K3270" s="160"/>
      <c r="L3270" s="159"/>
      <c r="M3270" s="100"/>
      <c r="N3270" s="100"/>
      <c r="O3270" s="130"/>
      <c r="P3270" s="130"/>
    </row>
    <row r="3271" spans="1:16">
      <c r="A3271" s="155"/>
      <c r="B3271" s="156"/>
      <c r="C3271" s="161"/>
      <c r="D3271" s="159"/>
      <c r="E3271" s="160"/>
      <c r="F3271" s="160"/>
      <c r="G3271" s="160"/>
      <c r="H3271" s="157"/>
      <c r="I3271" s="160"/>
      <c r="J3271" s="157"/>
      <c r="K3271" s="160"/>
      <c r="L3271" s="159"/>
      <c r="M3271" s="100"/>
      <c r="N3271" s="100"/>
      <c r="O3271" s="130"/>
      <c r="P3271" s="130"/>
    </row>
    <row r="3272" spans="1:16">
      <c r="A3272" s="155"/>
      <c r="B3272" s="156"/>
      <c r="C3272" s="161"/>
      <c r="D3272" s="159"/>
      <c r="E3272" s="160"/>
      <c r="F3272" s="160"/>
      <c r="G3272" s="160"/>
      <c r="H3272" s="157"/>
      <c r="I3272" s="160"/>
      <c r="J3272" s="160"/>
      <c r="K3272" s="160"/>
      <c r="L3272" s="159"/>
      <c r="M3272" s="100"/>
      <c r="N3272" s="100"/>
      <c r="O3272" s="130"/>
      <c r="P3272" s="130"/>
    </row>
    <row r="3273" spans="1:16">
      <c r="A3273" s="155"/>
      <c r="B3273" s="156"/>
      <c r="C3273" s="161"/>
      <c r="D3273" s="159"/>
      <c r="E3273" s="160"/>
      <c r="F3273" s="160"/>
      <c r="G3273" s="160"/>
      <c r="H3273" s="157"/>
      <c r="I3273" s="157"/>
      <c r="J3273" s="160"/>
      <c r="K3273" s="160"/>
      <c r="L3273" s="159"/>
      <c r="M3273" s="100"/>
      <c r="N3273" s="100"/>
      <c r="O3273" s="130"/>
      <c r="P3273" s="130"/>
    </row>
    <row r="3274" spans="1:16">
      <c r="A3274" s="155"/>
      <c r="B3274" s="156"/>
      <c r="C3274" s="161"/>
      <c r="D3274" s="159"/>
      <c r="E3274" s="160"/>
      <c r="F3274" s="160"/>
      <c r="G3274" s="160"/>
      <c r="H3274" s="157"/>
      <c r="I3274" s="157"/>
      <c r="J3274" s="160"/>
      <c r="K3274" s="160"/>
      <c r="L3274" s="159"/>
      <c r="M3274" s="100"/>
      <c r="N3274" s="100"/>
      <c r="O3274" s="130"/>
      <c r="P3274" s="130"/>
    </row>
    <row r="3275" spans="1:16">
      <c r="A3275" s="155"/>
      <c r="B3275" s="156"/>
      <c r="C3275" s="161"/>
      <c r="D3275" s="159"/>
      <c r="E3275" s="160"/>
      <c r="F3275" s="160"/>
      <c r="G3275" s="160"/>
      <c r="H3275" s="157"/>
      <c r="I3275" s="157"/>
      <c r="J3275" s="160"/>
      <c r="K3275" s="160"/>
      <c r="L3275" s="159"/>
      <c r="M3275" s="100"/>
      <c r="N3275" s="100"/>
      <c r="O3275" s="130"/>
      <c r="P3275" s="130"/>
    </row>
    <row r="3276" spans="1:16">
      <c r="A3276" s="155"/>
      <c r="B3276" s="156"/>
      <c r="C3276" s="161"/>
      <c r="D3276" s="159"/>
      <c r="E3276" s="160"/>
      <c r="F3276" s="160"/>
      <c r="G3276" s="160"/>
      <c r="H3276" s="157"/>
      <c r="I3276" s="157"/>
      <c r="J3276" s="160"/>
      <c r="K3276" s="160"/>
      <c r="L3276" s="159"/>
      <c r="M3276" s="100"/>
      <c r="N3276" s="100"/>
      <c r="O3276" s="130"/>
      <c r="P3276" s="130"/>
    </row>
    <row r="3277" spans="1:16">
      <c r="A3277" s="155"/>
      <c r="B3277" s="156"/>
      <c r="C3277" s="161"/>
      <c r="D3277" s="159"/>
      <c r="E3277" s="160"/>
      <c r="F3277" s="160"/>
      <c r="G3277" s="160"/>
      <c r="H3277" s="157"/>
      <c r="I3277" s="157"/>
      <c r="J3277" s="160"/>
      <c r="K3277" s="160"/>
      <c r="L3277" s="159"/>
      <c r="M3277" s="100"/>
      <c r="N3277" s="100"/>
      <c r="O3277" s="130"/>
      <c r="P3277" s="130"/>
    </row>
    <row r="3278" spans="1:16">
      <c r="A3278" s="155"/>
      <c r="B3278" s="156"/>
      <c r="C3278" s="161"/>
      <c r="D3278" s="159"/>
      <c r="E3278" s="160"/>
      <c r="F3278" s="160"/>
      <c r="G3278" s="160"/>
      <c r="H3278" s="157"/>
      <c r="I3278" s="160"/>
      <c r="J3278" s="160"/>
      <c r="K3278" s="160"/>
      <c r="L3278" s="159"/>
      <c r="M3278" s="100"/>
      <c r="N3278" s="100"/>
      <c r="O3278" s="130"/>
      <c r="P3278" s="130"/>
    </row>
    <row r="3279" spans="1:16">
      <c r="A3279" s="155"/>
      <c r="B3279" s="156"/>
      <c r="C3279" s="161"/>
      <c r="D3279" s="159"/>
      <c r="E3279" s="160"/>
      <c r="F3279" s="160"/>
      <c r="G3279" s="160"/>
      <c r="H3279" s="157"/>
      <c r="I3279" s="157"/>
      <c r="J3279" s="160"/>
      <c r="K3279" s="160"/>
      <c r="L3279" s="159"/>
      <c r="M3279" s="100"/>
      <c r="N3279" s="100"/>
      <c r="O3279" s="130"/>
      <c r="P3279" s="130"/>
    </row>
    <row r="3280" spans="1:16">
      <c r="A3280" s="155"/>
      <c r="B3280" s="156"/>
      <c r="C3280" s="161"/>
      <c r="D3280" s="159"/>
      <c r="E3280" s="160"/>
      <c r="F3280" s="160"/>
      <c r="G3280" s="160"/>
      <c r="H3280" s="157"/>
      <c r="I3280" s="157"/>
      <c r="J3280" s="160"/>
      <c r="K3280" s="160"/>
      <c r="L3280" s="159"/>
      <c r="M3280" s="100"/>
      <c r="N3280" s="100"/>
      <c r="O3280" s="130"/>
      <c r="P3280" s="130"/>
    </row>
    <row r="3281" spans="1:16">
      <c r="A3281" s="155"/>
      <c r="B3281" s="156"/>
      <c r="C3281" s="161"/>
      <c r="D3281" s="159"/>
      <c r="E3281" s="160"/>
      <c r="F3281" s="160"/>
      <c r="G3281" s="160"/>
      <c r="H3281" s="157"/>
      <c r="I3281" s="160"/>
      <c r="J3281" s="160"/>
      <c r="K3281" s="160"/>
      <c r="L3281" s="159"/>
      <c r="M3281" s="100"/>
      <c r="N3281" s="100"/>
      <c r="O3281" s="130"/>
      <c r="P3281" s="130"/>
    </row>
    <row r="3282" spans="1:16">
      <c r="A3282" s="155"/>
      <c r="B3282" s="156"/>
      <c r="C3282" s="161"/>
      <c r="D3282" s="159"/>
      <c r="E3282" s="160"/>
      <c r="F3282" s="160"/>
      <c r="G3282" s="160"/>
      <c r="H3282" s="157"/>
      <c r="I3282" s="157"/>
      <c r="J3282" s="160"/>
      <c r="K3282" s="160"/>
      <c r="L3282" s="159"/>
      <c r="M3282" s="100"/>
      <c r="N3282" s="100"/>
      <c r="O3282" s="130"/>
      <c r="P3282" s="130"/>
    </row>
    <row r="3283" spans="1:16">
      <c r="A3283" s="155"/>
      <c r="B3283" s="156"/>
      <c r="C3283" s="161"/>
      <c r="D3283" s="159"/>
      <c r="E3283" s="160"/>
      <c r="F3283" s="160"/>
      <c r="G3283" s="160"/>
      <c r="H3283" s="157"/>
      <c r="I3283" s="160"/>
      <c r="J3283" s="160"/>
      <c r="K3283" s="160"/>
      <c r="L3283" s="159"/>
      <c r="M3283" s="100"/>
      <c r="N3283" s="100"/>
      <c r="O3283" s="130"/>
      <c r="P3283" s="130"/>
    </row>
    <row r="3284" spans="1:16">
      <c r="A3284" s="155"/>
      <c r="B3284" s="156"/>
      <c r="C3284" s="161"/>
      <c r="D3284" s="159"/>
      <c r="E3284" s="160"/>
      <c r="F3284" s="160"/>
      <c r="G3284" s="160"/>
      <c r="H3284" s="157"/>
      <c r="I3284" s="157"/>
      <c r="J3284" s="160"/>
      <c r="K3284" s="160"/>
      <c r="L3284" s="159"/>
      <c r="M3284" s="100"/>
      <c r="N3284" s="100"/>
      <c r="O3284" s="130"/>
      <c r="P3284" s="130"/>
    </row>
    <row r="3285" spans="1:16">
      <c r="A3285" s="155"/>
      <c r="B3285" s="156"/>
      <c r="C3285" s="161"/>
      <c r="D3285" s="159"/>
      <c r="E3285" s="160"/>
      <c r="F3285" s="160"/>
      <c r="G3285" s="160"/>
      <c r="H3285" s="157"/>
      <c r="I3285" s="157"/>
      <c r="J3285" s="160"/>
      <c r="K3285" s="160"/>
      <c r="L3285" s="159"/>
      <c r="M3285" s="100"/>
      <c r="N3285" s="100"/>
      <c r="O3285" s="130"/>
      <c r="P3285" s="130"/>
    </row>
    <row r="3286" spans="1:16">
      <c r="A3286" s="155"/>
      <c r="B3286" s="156"/>
      <c r="C3286" s="161"/>
      <c r="D3286" s="159"/>
      <c r="E3286" s="160"/>
      <c r="F3286" s="160"/>
      <c r="G3286" s="160"/>
      <c r="H3286" s="157"/>
      <c r="I3286" s="160"/>
      <c r="J3286" s="160"/>
      <c r="K3286" s="160"/>
      <c r="L3286" s="159"/>
      <c r="M3286" s="100"/>
      <c r="N3286" s="100"/>
      <c r="O3286" s="130"/>
      <c r="P3286" s="130"/>
    </row>
    <row r="3287" spans="1:16">
      <c r="A3287" s="155"/>
      <c r="B3287" s="156"/>
      <c r="C3287" s="161"/>
      <c r="D3287" s="159"/>
      <c r="E3287" s="160"/>
      <c r="F3287" s="160"/>
      <c r="G3287" s="160"/>
      <c r="H3287" s="157"/>
      <c r="I3287" s="157"/>
      <c r="J3287" s="160"/>
      <c r="K3287" s="160"/>
      <c r="L3287" s="159"/>
      <c r="M3287" s="100"/>
      <c r="N3287" s="100"/>
      <c r="O3287" s="130"/>
      <c r="P3287" s="130"/>
    </row>
    <row r="3288" spans="1:16">
      <c r="A3288" s="155"/>
      <c r="B3288" s="156"/>
      <c r="C3288" s="161"/>
      <c r="D3288" s="159"/>
      <c r="E3288" s="160"/>
      <c r="F3288" s="160"/>
      <c r="G3288" s="160"/>
      <c r="H3288" s="157"/>
      <c r="I3288" s="157"/>
      <c r="J3288" s="157"/>
      <c r="K3288" s="160"/>
      <c r="L3288" s="159"/>
      <c r="M3288" s="100"/>
      <c r="N3288" s="100"/>
      <c r="O3288" s="130"/>
      <c r="P3288" s="130"/>
    </row>
    <row r="3289" spans="1:16">
      <c r="A3289" s="155"/>
      <c r="B3289" s="156"/>
      <c r="C3289" s="161"/>
      <c r="D3289" s="159"/>
      <c r="E3289" s="160"/>
      <c r="F3289" s="160"/>
      <c r="G3289" s="160"/>
      <c r="H3289" s="157"/>
      <c r="I3289" s="160"/>
      <c r="J3289" s="160"/>
      <c r="K3289" s="160"/>
      <c r="L3289" s="159"/>
      <c r="M3289" s="100"/>
      <c r="N3289" s="100"/>
      <c r="O3289" s="130"/>
      <c r="P3289" s="130"/>
    </row>
    <row r="3290" spans="1:16">
      <c r="A3290" s="155"/>
      <c r="B3290" s="156"/>
      <c r="C3290" s="161"/>
      <c r="D3290" s="159"/>
      <c r="E3290" s="160"/>
      <c r="F3290" s="160"/>
      <c r="G3290" s="160"/>
      <c r="H3290" s="157"/>
      <c r="I3290" s="160"/>
      <c r="J3290" s="160"/>
      <c r="K3290" s="160"/>
      <c r="L3290" s="159"/>
      <c r="M3290" s="100"/>
      <c r="N3290" s="100"/>
      <c r="O3290" s="130"/>
      <c r="P3290" s="130"/>
    </row>
    <row r="3291" spans="1:16">
      <c r="A3291" s="155"/>
      <c r="B3291" s="156"/>
      <c r="C3291" s="161"/>
      <c r="D3291" s="159"/>
      <c r="E3291" s="160"/>
      <c r="F3291" s="160"/>
      <c r="G3291" s="160"/>
      <c r="H3291" s="157"/>
      <c r="I3291" s="160"/>
      <c r="J3291" s="160"/>
      <c r="K3291" s="160"/>
      <c r="L3291" s="159"/>
      <c r="M3291" s="100"/>
      <c r="N3291" s="100"/>
      <c r="O3291" s="130"/>
      <c r="P3291" s="130"/>
    </row>
    <row r="3292" spans="1:16">
      <c r="A3292" s="155"/>
      <c r="B3292" s="156"/>
      <c r="C3292" s="161"/>
      <c r="D3292" s="159"/>
      <c r="E3292" s="160"/>
      <c r="F3292" s="160"/>
      <c r="G3292" s="160"/>
      <c r="H3292" s="157"/>
      <c r="I3292" s="160"/>
      <c r="J3292" s="160"/>
      <c r="K3292" s="160"/>
      <c r="L3292" s="159"/>
      <c r="M3292" s="100"/>
      <c r="N3292" s="100"/>
      <c r="O3292" s="130"/>
      <c r="P3292" s="130"/>
    </row>
    <row r="3293" spans="1:16">
      <c r="A3293" s="155"/>
      <c r="B3293" s="156"/>
      <c r="C3293" s="161"/>
      <c r="D3293" s="159"/>
      <c r="E3293" s="160"/>
      <c r="F3293" s="160"/>
      <c r="G3293" s="160"/>
      <c r="H3293" s="157"/>
      <c r="I3293" s="157"/>
      <c r="J3293" s="160"/>
      <c r="K3293" s="160"/>
      <c r="L3293" s="159"/>
      <c r="M3293" s="100"/>
      <c r="N3293" s="100"/>
      <c r="O3293" s="130"/>
      <c r="P3293" s="130"/>
    </row>
    <row r="3294" spans="1:16">
      <c r="A3294" s="155"/>
      <c r="B3294" s="156"/>
      <c r="C3294" s="161"/>
      <c r="D3294" s="159"/>
      <c r="E3294" s="160"/>
      <c r="F3294" s="160"/>
      <c r="G3294" s="160"/>
      <c r="H3294" s="157"/>
      <c r="I3294" s="157"/>
      <c r="J3294" s="157"/>
      <c r="K3294" s="157"/>
      <c r="L3294" s="159"/>
      <c r="M3294" s="100"/>
      <c r="N3294" s="100"/>
      <c r="O3294" s="130"/>
      <c r="P3294" s="130"/>
    </row>
    <row r="3295" spans="1:16">
      <c r="A3295" s="155"/>
      <c r="B3295" s="156"/>
      <c r="C3295" s="161"/>
      <c r="D3295" s="159"/>
      <c r="E3295" s="160"/>
      <c r="F3295" s="160"/>
      <c r="G3295" s="160"/>
      <c r="H3295" s="157"/>
      <c r="I3295" s="160"/>
      <c r="J3295" s="160"/>
      <c r="K3295" s="160"/>
      <c r="L3295" s="159"/>
      <c r="M3295" s="100"/>
      <c r="N3295" s="100"/>
      <c r="O3295" s="130"/>
      <c r="P3295" s="130"/>
    </row>
    <row r="3296" spans="1:16">
      <c r="A3296" s="155"/>
      <c r="B3296" s="156"/>
      <c r="C3296" s="161"/>
      <c r="D3296" s="159"/>
      <c r="E3296" s="160"/>
      <c r="F3296" s="160"/>
      <c r="G3296" s="160"/>
      <c r="H3296" s="157"/>
      <c r="I3296" s="160"/>
      <c r="J3296" s="160"/>
      <c r="K3296" s="160"/>
      <c r="L3296" s="159"/>
      <c r="M3296" s="100"/>
      <c r="N3296" s="100"/>
      <c r="O3296" s="130"/>
      <c r="P3296" s="130"/>
    </row>
    <row r="3297" spans="1:16">
      <c r="A3297" s="155"/>
      <c r="B3297" s="156"/>
      <c r="C3297" s="161"/>
      <c r="D3297" s="159"/>
      <c r="E3297" s="160"/>
      <c r="F3297" s="160"/>
      <c r="G3297" s="160"/>
      <c r="H3297" s="157"/>
      <c r="I3297" s="157"/>
      <c r="J3297" s="157"/>
      <c r="K3297" s="157"/>
      <c r="L3297" s="159"/>
      <c r="M3297" s="100"/>
      <c r="N3297" s="100"/>
      <c r="O3297" s="130"/>
      <c r="P3297" s="130"/>
    </row>
    <row r="3298" spans="1:16">
      <c r="A3298" s="155"/>
      <c r="B3298" s="156"/>
      <c r="C3298" s="161"/>
      <c r="D3298" s="159"/>
      <c r="E3298" s="160"/>
      <c r="F3298" s="160"/>
      <c r="G3298" s="160"/>
      <c r="H3298" s="157"/>
      <c r="I3298" s="157"/>
      <c r="J3298" s="160"/>
      <c r="K3298" s="160"/>
      <c r="L3298" s="159"/>
      <c r="M3298" s="100"/>
      <c r="N3298" s="100"/>
      <c r="O3298" s="130"/>
      <c r="P3298" s="130"/>
    </row>
    <row r="3299" spans="1:16">
      <c r="A3299" s="155"/>
      <c r="B3299" s="156"/>
      <c r="C3299" s="161"/>
      <c r="D3299" s="159"/>
      <c r="E3299" s="160"/>
      <c r="F3299" s="160"/>
      <c r="G3299" s="160"/>
      <c r="H3299" s="157"/>
      <c r="I3299" s="157"/>
      <c r="J3299" s="160"/>
      <c r="K3299" s="160"/>
      <c r="L3299" s="159"/>
      <c r="M3299" s="100"/>
      <c r="N3299" s="100"/>
      <c r="O3299" s="130"/>
      <c r="P3299" s="130"/>
    </row>
    <row r="3300" spans="1:16">
      <c r="A3300" s="155"/>
      <c r="B3300" s="156"/>
      <c r="C3300" s="161"/>
      <c r="D3300" s="159"/>
      <c r="E3300" s="160"/>
      <c r="F3300" s="160"/>
      <c r="G3300" s="160"/>
      <c r="H3300" s="157"/>
      <c r="I3300" s="157"/>
      <c r="J3300" s="160"/>
      <c r="K3300" s="160"/>
      <c r="L3300" s="159"/>
      <c r="M3300" s="100"/>
      <c r="N3300" s="100"/>
      <c r="O3300" s="130"/>
      <c r="P3300" s="130"/>
    </row>
    <row r="3301" spans="1:16">
      <c r="A3301" s="155"/>
      <c r="B3301" s="156"/>
      <c r="C3301" s="161"/>
      <c r="D3301" s="159"/>
      <c r="E3301" s="160"/>
      <c r="F3301" s="160"/>
      <c r="G3301" s="160"/>
      <c r="H3301" s="157"/>
      <c r="I3301" s="157"/>
      <c r="J3301" s="160"/>
      <c r="K3301" s="160"/>
      <c r="L3301" s="159"/>
      <c r="M3301" s="100"/>
      <c r="N3301" s="100"/>
      <c r="O3301" s="130"/>
      <c r="P3301" s="130"/>
    </row>
    <row r="3302" spans="1:16">
      <c r="A3302" s="155"/>
      <c r="B3302" s="156"/>
      <c r="C3302" s="161"/>
      <c r="D3302" s="159"/>
      <c r="E3302" s="160"/>
      <c r="F3302" s="160"/>
      <c r="G3302" s="160"/>
      <c r="H3302" s="157"/>
      <c r="I3302" s="160"/>
      <c r="J3302" s="160"/>
      <c r="K3302" s="160"/>
      <c r="L3302" s="159"/>
      <c r="M3302" s="100"/>
      <c r="N3302" s="100"/>
      <c r="O3302" s="130"/>
      <c r="P3302" s="130"/>
    </row>
    <row r="3303" spans="1:16">
      <c r="A3303" s="155"/>
      <c r="B3303" s="156"/>
      <c r="C3303" s="161"/>
      <c r="D3303" s="159"/>
      <c r="E3303" s="160"/>
      <c r="F3303" s="160"/>
      <c r="G3303" s="160"/>
      <c r="H3303" s="157"/>
      <c r="I3303" s="160"/>
      <c r="J3303" s="160"/>
      <c r="K3303" s="160"/>
      <c r="L3303" s="159"/>
      <c r="M3303" s="100"/>
      <c r="N3303" s="100"/>
      <c r="O3303" s="130"/>
      <c r="P3303" s="130"/>
    </row>
    <row r="3304" spans="1:16">
      <c r="A3304" s="155"/>
      <c r="B3304" s="156"/>
      <c r="C3304" s="161"/>
      <c r="D3304" s="159"/>
      <c r="E3304" s="160"/>
      <c r="F3304" s="160"/>
      <c r="G3304" s="160"/>
      <c r="H3304" s="157"/>
      <c r="I3304" s="157"/>
      <c r="J3304" s="157"/>
      <c r="K3304" s="160"/>
      <c r="L3304" s="159"/>
      <c r="M3304" s="99"/>
      <c r="N3304" s="99"/>
      <c r="O3304" s="129"/>
      <c r="P3304" s="129"/>
    </row>
    <row r="3305" spans="1:16">
      <c r="A3305" s="155"/>
      <c r="B3305" s="156"/>
      <c r="C3305" s="161"/>
      <c r="D3305" s="159"/>
      <c r="E3305" s="160"/>
      <c r="F3305" s="160"/>
      <c r="G3305" s="160"/>
      <c r="H3305" s="157"/>
      <c r="I3305" s="160"/>
      <c r="J3305" s="160"/>
      <c r="K3305" s="160"/>
      <c r="L3305" s="159"/>
      <c r="M3305" s="100"/>
      <c r="N3305" s="100"/>
      <c r="O3305" s="130"/>
      <c r="P3305" s="130"/>
    </row>
    <row r="3306" spans="1:16">
      <c r="A3306" s="155"/>
      <c r="B3306" s="156"/>
      <c r="C3306" s="161"/>
      <c r="D3306" s="159"/>
      <c r="E3306" s="160"/>
      <c r="F3306" s="160"/>
      <c r="G3306" s="160"/>
      <c r="H3306" s="157"/>
      <c r="I3306" s="157"/>
      <c r="J3306" s="160"/>
      <c r="K3306" s="160"/>
      <c r="L3306" s="159"/>
      <c r="M3306" s="100"/>
      <c r="N3306" s="100"/>
      <c r="O3306" s="130"/>
      <c r="P3306" s="130"/>
    </row>
    <row r="3307" spans="1:16">
      <c r="A3307" s="155"/>
      <c r="B3307" s="156"/>
      <c r="C3307" s="161"/>
      <c r="D3307" s="159"/>
      <c r="E3307" s="160"/>
      <c r="F3307" s="160"/>
      <c r="G3307" s="160"/>
      <c r="H3307" s="157"/>
      <c r="I3307" s="160"/>
      <c r="J3307" s="160"/>
      <c r="K3307" s="160"/>
      <c r="L3307" s="159"/>
      <c r="M3307" s="100"/>
      <c r="N3307" s="100"/>
      <c r="O3307" s="130"/>
      <c r="P3307" s="130"/>
    </row>
    <row r="3308" spans="1:16">
      <c r="A3308" s="155"/>
      <c r="B3308" s="156"/>
      <c r="C3308" s="161"/>
      <c r="D3308" s="159"/>
      <c r="E3308" s="160"/>
      <c r="F3308" s="160"/>
      <c r="G3308" s="160"/>
      <c r="H3308" s="157"/>
      <c r="I3308" s="160"/>
      <c r="J3308" s="160"/>
      <c r="K3308" s="160"/>
      <c r="L3308" s="159"/>
      <c r="M3308" s="100"/>
      <c r="N3308" s="100"/>
      <c r="O3308" s="130"/>
      <c r="P3308" s="130"/>
    </row>
    <row r="3309" spans="1:16">
      <c r="A3309" s="155"/>
      <c r="B3309" s="156"/>
      <c r="C3309" s="161"/>
      <c r="D3309" s="159"/>
      <c r="E3309" s="160"/>
      <c r="F3309" s="160"/>
      <c r="G3309" s="160"/>
      <c r="H3309" s="157"/>
      <c r="I3309" s="157"/>
      <c r="J3309" s="157"/>
      <c r="K3309" s="160"/>
      <c r="L3309" s="159"/>
      <c r="M3309" s="100"/>
      <c r="N3309" s="100"/>
      <c r="O3309" s="130"/>
      <c r="P3309" s="130"/>
    </row>
    <row r="3310" spans="1:16">
      <c r="A3310" s="155"/>
      <c r="B3310" s="156"/>
      <c r="C3310" s="161"/>
      <c r="D3310" s="159"/>
      <c r="E3310" s="160"/>
      <c r="F3310" s="160"/>
      <c r="G3310" s="160"/>
      <c r="H3310" s="157"/>
      <c r="I3310" s="160"/>
      <c r="J3310" s="160"/>
      <c r="K3310" s="160"/>
      <c r="L3310" s="159"/>
      <c r="M3310" s="100"/>
      <c r="N3310" s="100"/>
      <c r="O3310" s="130"/>
      <c r="P3310" s="130"/>
    </row>
    <row r="3311" spans="1:16">
      <c r="A3311" s="155"/>
      <c r="B3311" s="156"/>
      <c r="C3311" s="161"/>
      <c r="D3311" s="159"/>
      <c r="E3311" s="160"/>
      <c r="F3311" s="160"/>
      <c r="G3311" s="160"/>
      <c r="H3311" s="157"/>
      <c r="I3311" s="160"/>
      <c r="J3311" s="160"/>
      <c r="K3311" s="157"/>
      <c r="L3311" s="159"/>
      <c r="M3311" s="100"/>
      <c r="N3311" s="100"/>
      <c r="O3311" s="130"/>
      <c r="P3311" s="130"/>
    </row>
    <row r="3312" spans="1:16">
      <c r="A3312" s="155"/>
      <c r="B3312" s="156"/>
      <c r="C3312" s="161"/>
      <c r="D3312" s="159"/>
      <c r="E3312" s="160"/>
      <c r="F3312" s="160"/>
      <c r="G3312" s="160"/>
      <c r="H3312" s="157"/>
      <c r="I3312" s="157"/>
      <c r="J3312" s="160"/>
      <c r="K3312" s="160"/>
      <c r="L3312" s="159"/>
      <c r="M3312" s="100"/>
      <c r="N3312" s="100"/>
      <c r="O3312" s="130"/>
      <c r="P3312" s="130"/>
    </row>
    <row r="3313" spans="1:16">
      <c r="A3313" s="155"/>
      <c r="B3313" s="156"/>
      <c r="C3313" s="161"/>
      <c r="D3313" s="159"/>
      <c r="E3313" s="160"/>
      <c r="F3313" s="160"/>
      <c r="G3313" s="160"/>
      <c r="H3313" s="157"/>
      <c r="I3313" s="160"/>
      <c r="J3313" s="160"/>
      <c r="K3313" s="160"/>
      <c r="L3313" s="159"/>
      <c r="M3313" s="100"/>
      <c r="N3313" s="100"/>
      <c r="O3313" s="130"/>
      <c r="P3313" s="130"/>
    </row>
    <row r="3314" spans="1:16">
      <c r="A3314" s="155"/>
      <c r="B3314" s="156"/>
      <c r="C3314" s="161"/>
      <c r="D3314" s="159"/>
      <c r="E3314" s="160"/>
      <c r="F3314" s="160"/>
      <c r="G3314" s="160"/>
      <c r="H3314" s="157"/>
      <c r="I3314" s="160"/>
      <c r="J3314" s="160"/>
      <c r="K3314" s="160"/>
      <c r="L3314" s="159"/>
      <c r="M3314" s="100"/>
      <c r="N3314" s="100"/>
      <c r="O3314" s="130"/>
      <c r="P3314" s="130"/>
    </row>
    <row r="3315" spans="1:16">
      <c r="A3315" s="155"/>
      <c r="B3315" s="156"/>
      <c r="C3315" s="161"/>
      <c r="D3315" s="159"/>
      <c r="E3315" s="160"/>
      <c r="F3315" s="160"/>
      <c r="G3315" s="160"/>
      <c r="H3315" s="157"/>
      <c r="I3315" s="157"/>
      <c r="J3315" s="160"/>
      <c r="K3315" s="157"/>
      <c r="L3315" s="159"/>
      <c r="M3315" s="100"/>
      <c r="N3315" s="100"/>
      <c r="O3315" s="130"/>
      <c r="P3315" s="130"/>
    </row>
    <row r="3316" spans="1:16">
      <c r="A3316" s="155"/>
      <c r="B3316" s="156"/>
      <c r="C3316" s="161"/>
      <c r="D3316" s="159"/>
      <c r="E3316" s="160"/>
      <c r="F3316" s="160"/>
      <c r="G3316" s="160"/>
      <c r="H3316" s="157"/>
      <c r="I3316" s="160"/>
      <c r="J3316" s="160"/>
      <c r="K3316" s="160"/>
      <c r="L3316" s="159"/>
      <c r="M3316" s="100"/>
      <c r="N3316" s="100"/>
      <c r="O3316" s="130"/>
      <c r="P3316" s="130"/>
    </row>
    <row r="3317" spans="1:16">
      <c r="A3317" s="155"/>
      <c r="B3317" s="156"/>
      <c r="C3317" s="161"/>
      <c r="D3317" s="159"/>
      <c r="E3317" s="160"/>
      <c r="F3317" s="160"/>
      <c r="G3317" s="160"/>
      <c r="H3317" s="157"/>
      <c r="I3317" s="157"/>
      <c r="J3317" s="157"/>
      <c r="K3317" s="160"/>
      <c r="L3317" s="159"/>
      <c r="M3317" s="100"/>
      <c r="N3317" s="100"/>
      <c r="O3317" s="130"/>
      <c r="P3317" s="130"/>
    </row>
    <row r="3318" spans="1:16">
      <c r="A3318" s="155"/>
      <c r="B3318" s="156"/>
      <c r="C3318" s="161"/>
      <c r="D3318" s="159"/>
      <c r="E3318" s="160"/>
      <c r="F3318" s="160"/>
      <c r="G3318" s="160"/>
      <c r="H3318" s="157"/>
      <c r="I3318" s="160"/>
      <c r="J3318" s="160"/>
      <c r="K3318" s="157"/>
      <c r="L3318" s="159"/>
      <c r="M3318" s="100"/>
      <c r="N3318" s="100"/>
      <c r="O3318" s="130"/>
      <c r="P3318" s="130"/>
    </row>
    <row r="3319" spans="1:16">
      <c r="A3319" s="155"/>
      <c r="B3319" s="156"/>
      <c r="C3319" s="161"/>
      <c r="D3319" s="159"/>
      <c r="E3319" s="160"/>
      <c r="F3319" s="160"/>
      <c r="G3319" s="160"/>
      <c r="H3319" s="157"/>
      <c r="I3319" s="160"/>
      <c r="J3319" s="160"/>
      <c r="K3319" s="160"/>
      <c r="L3319" s="159"/>
      <c r="M3319" s="100"/>
      <c r="N3319" s="100"/>
      <c r="O3319" s="130"/>
      <c r="P3319" s="130"/>
    </row>
    <row r="3320" spans="1:16">
      <c r="A3320" s="155"/>
      <c r="B3320" s="156"/>
      <c r="C3320" s="161"/>
      <c r="D3320" s="159"/>
      <c r="E3320" s="160"/>
      <c r="F3320" s="160"/>
      <c r="G3320" s="160"/>
      <c r="H3320" s="157"/>
      <c r="I3320" s="157"/>
      <c r="J3320" s="160"/>
      <c r="K3320" s="160"/>
      <c r="L3320" s="159"/>
      <c r="M3320" s="100"/>
      <c r="N3320" s="100"/>
      <c r="O3320" s="130"/>
      <c r="P3320" s="130"/>
    </row>
    <row r="3321" spans="1:16">
      <c r="A3321" s="155"/>
      <c r="B3321" s="156"/>
      <c r="C3321" s="161"/>
      <c r="D3321" s="159"/>
      <c r="E3321" s="160"/>
      <c r="F3321" s="160"/>
      <c r="G3321" s="160"/>
      <c r="H3321" s="157"/>
      <c r="I3321" s="157"/>
      <c r="J3321" s="160"/>
      <c r="K3321" s="160"/>
      <c r="L3321" s="159"/>
      <c r="M3321" s="100"/>
      <c r="N3321" s="100"/>
      <c r="O3321" s="130"/>
      <c r="P3321" s="130"/>
    </row>
    <row r="3322" spans="1:16">
      <c r="A3322" s="155"/>
      <c r="B3322" s="156"/>
      <c r="C3322" s="161"/>
      <c r="D3322" s="159"/>
      <c r="E3322" s="160"/>
      <c r="F3322" s="160"/>
      <c r="G3322" s="160"/>
      <c r="H3322" s="157"/>
      <c r="I3322" s="157"/>
      <c r="J3322" s="160"/>
      <c r="K3322" s="160"/>
      <c r="L3322" s="159"/>
      <c r="M3322" s="100"/>
      <c r="N3322" s="100"/>
      <c r="O3322" s="130"/>
      <c r="P3322" s="130"/>
    </row>
    <row r="3323" spans="1:16">
      <c r="A3323" s="155"/>
      <c r="B3323" s="156"/>
      <c r="C3323" s="161"/>
      <c r="D3323" s="159"/>
      <c r="E3323" s="160"/>
      <c r="F3323" s="160"/>
      <c r="G3323" s="160"/>
      <c r="H3323" s="157"/>
      <c r="I3323" s="160"/>
      <c r="J3323" s="160"/>
      <c r="K3323" s="160"/>
      <c r="L3323" s="159"/>
      <c r="M3323" s="100"/>
      <c r="N3323" s="100"/>
      <c r="O3323" s="130"/>
      <c r="P3323" s="130"/>
    </row>
    <row r="3324" spans="1:16">
      <c r="A3324" s="155"/>
      <c r="B3324" s="156"/>
      <c r="C3324" s="161"/>
      <c r="D3324" s="159"/>
      <c r="E3324" s="160"/>
      <c r="F3324" s="160"/>
      <c r="G3324" s="160"/>
      <c r="H3324" s="157"/>
      <c r="I3324" s="160"/>
      <c r="J3324" s="160"/>
      <c r="K3324" s="160"/>
      <c r="L3324" s="159"/>
      <c r="M3324" s="100"/>
      <c r="N3324" s="100"/>
      <c r="O3324" s="130"/>
      <c r="P3324" s="130"/>
    </row>
    <row r="3325" spans="1:16">
      <c r="A3325" s="155"/>
      <c r="B3325" s="156"/>
      <c r="C3325" s="161"/>
      <c r="D3325" s="159"/>
      <c r="E3325" s="160"/>
      <c r="F3325" s="160"/>
      <c r="G3325" s="160"/>
      <c r="H3325" s="157"/>
      <c r="I3325" s="160"/>
      <c r="J3325" s="160"/>
      <c r="K3325" s="160"/>
      <c r="L3325" s="159"/>
      <c r="M3325" s="100"/>
      <c r="N3325" s="100"/>
      <c r="O3325" s="130"/>
      <c r="P3325" s="130"/>
    </row>
    <row r="3326" spans="1:16">
      <c r="A3326" s="155"/>
      <c r="B3326" s="156"/>
      <c r="C3326" s="161"/>
      <c r="D3326" s="159"/>
      <c r="E3326" s="160"/>
      <c r="F3326" s="160"/>
      <c r="G3326" s="160"/>
      <c r="H3326" s="157"/>
      <c r="I3326" s="157"/>
      <c r="J3326" s="157"/>
      <c r="K3326" s="157"/>
      <c r="L3326" s="159"/>
      <c r="M3326" s="100"/>
      <c r="N3326" s="100"/>
      <c r="O3326" s="130"/>
      <c r="P3326" s="130"/>
    </row>
    <row r="3327" spans="1:16">
      <c r="A3327" s="155"/>
      <c r="B3327" s="156"/>
      <c r="C3327" s="161"/>
      <c r="D3327" s="159"/>
      <c r="E3327" s="160"/>
      <c r="F3327" s="160"/>
      <c r="G3327" s="160"/>
      <c r="H3327" s="157"/>
      <c r="I3327" s="157"/>
      <c r="J3327" s="160"/>
      <c r="K3327" s="160"/>
      <c r="L3327" s="159"/>
      <c r="M3327" s="100"/>
      <c r="N3327" s="100"/>
      <c r="O3327" s="130"/>
      <c r="P3327" s="130"/>
    </row>
    <row r="3328" spans="1:16">
      <c r="A3328" s="155"/>
      <c r="B3328" s="156"/>
      <c r="C3328" s="161"/>
      <c r="D3328" s="159"/>
      <c r="E3328" s="160"/>
      <c r="F3328" s="160"/>
      <c r="G3328" s="160"/>
      <c r="H3328" s="157"/>
      <c r="I3328" s="160"/>
      <c r="J3328" s="160"/>
      <c r="K3328" s="160"/>
      <c r="L3328" s="159"/>
      <c r="M3328" s="100"/>
      <c r="N3328" s="100"/>
      <c r="O3328" s="130"/>
      <c r="P3328" s="130"/>
    </row>
    <row r="3329" spans="1:16">
      <c r="A3329" s="155"/>
      <c r="B3329" s="156"/>
      <c r="C3329" s="161"/>
      <c r="D3329" s="159"/>
      <c r="E3329" s="160"/>
      <c r="F3329" s="160"/>
      <c r="G3329" s="160"/>
      <c r="H3329" s="157"/>
      <c r="I3329" s="157"/>
      <c r="J3329" s="160"/>
      <c r="K3329" s="160"/>
      <c r="L3329" s="159"/>
      <c r="M3329" s="100"/>
      <c r="N3329" s="100"/>
      <c r="O3329" s="130"/>
      <c r="P3329" s="130"/>
    </row>
    <row r="3330" spans="1:16">
      <c r="A3330" s="155"/>
      <c r="B3330" s="156"/>
      <c r="C3330" s="161"/>
      <c r="D3330" s="159"/>
      <c r="E3330" s="160"/>
      <c r="F3330" s="160"/>
      <c r="G3330" s="160"/>
      <c r="H3330" s="157"/>
      <c r="I3330" s="160"/>
      <c r="J3330" s="160"/>
      <c r="K3330" s="160"/>
      <c r="L3330" s="159"/>
      <c r="M3330" s="100"/>
      <c r="N3330" s="100"/>
      <c r="O3330" s="130"/>
      <c r="P3330" s="130"/>
    </row>
    <row r="3331" spans="1:16">
      <c r="A3331" s="155"/>
      <c r="B3331" s="156"/>
      <c r="C3331" s="161"/>
      <c r="D3331" s="159"/>
      <c r="E3331" s="160"/>
      <c r="F3331" s="160"/>
      <c r="G3331" s="160"/>
      <c r="H3331" s="157"/>
      <c r="I3331" s="157"/>
      <c r="J3331" s="160"/>
      <c r="K3331" s="160"/>
      <c r="L3331" s="159"/>
      <c r="M3331" s="100"/>
      <c r="N3331" s="100"/>
      <c r="O3331" s="130"/>
      <c r="P3331" s="130"/>
    </row>
    <row r="3332" spans="1:16">
      <c r="A3332" s="155"/>
      <c r="B3332" s="156"/>
      <c r="C3332" s="161"/>
      <c r="D3332" s="159"/>
      <c r="E3332" s="160"/>
      <c r="F3332" s="160"/>
      <c r="G3332" s="160"/>
      <c r="H3332" s="157"/>
      <c r="I3332" s="160"/>
      <c r="J3332" s="160"/>
      <c r="K3332" s="160"/>
      <c r="L3332" s="159"/>
      <c r="M3332" s="100"/>
      <c r="N3332" s="100"/>
      <c r="O3332" s="130"/>
      <c r="P3332" s="130"/>
    </row>
    <row r="3333" spans="1:16">
      <c r="A3333" s="155"/>
      <c r="B3333" s="156"/>
      <c r="C3333" s="161"/>
      <c r="D3333" s="159"/>
      <c r="E3333" s="160"/>
      <c r="F3333" s="160"/>
      <c r="G3333" s="160"/>
      <c r="H3333" s="157"/>
      <c r="I3333" s="160"/>
      <c r="J3333" s="160"/>
      <c r="K3333" s="160"/>
      <c r="L3333" s="159"/>
      <c r="M3333" s="100"/>
      <c r="N3333" s="100"/>
      <c r="O3333" s="130"/>
      <c r="P3333" s="130"/>
    </row>
    <row r="3334" spans="1:16">
      <c r="A3334" s="155"/>
      <c r="B3334" s="156"/>
      <c r="C3334" s="161"/>
      <c r="D3334" s="159"/>
      <c r="E3334" s="160"/>
      <c r="F3334" s="160"/>
      <c r="G3334" s="160"/>
      <c r="H3334" s="157"/>
      <c r="I3334" s="160"/>
      <c r="J3334" s="160"/>
      <c r="K3334" s="160"/>
      <c r="L3334" s="159"/>
      <c r="M3334" s="100"/>
      <c r="N3334" s="100"/>
      <c r="O3334" s="130"/>
      <c r="P3334" s="130"/>
    </row>
    <row r="3335" spans="1:16">
      <c r="A3335" s="155"/>
      <c r="B3335" s="156"/>
      <c r="C3335" s="161"/>
      <c r="D3335" s="159"/>
      <c r="E3335" s="160"/>
      <c r="F3335" s="160"/>
      <c r="G3335" s="160"/>
      <c r="H3335" s="157"/>
      <c r="I3335" s="160"/>
      <c r="J3335" s="160"/>
      <c r="K3335" s="160"/>
      <c r="L3335" s="159"/>
      <c r="M3335" s="100"/>
      <c r="N3335" s="100"/>
      <c r="O3335" s="130"/>
      <c r="P3335" s="130"/>
    </row>
    <row r="3336" spans="1:16">
      <c r="A3336" s="155"/>
      <c r="B3336" s="156"/>
      <c r="C3336" s="161"/>
      <c r="D3336" s="159"/>
      <c r="E3336" s="160"/>
      <c r="F3336" s="160"/>
      <c r="G3336" s="160"/>
      <c r="H3336" s="157"/>
      <c r="I3336" s="160"/>
      <c r="J3336" s="160"/>
      <c r="K3336" s="160"/>
      <c r="L3336" s="159"/>
      <c r="M3336" s="100"/>
      <c r="N3336" s="100"/>
      <c r="O3336" s="130"/>
      <c r="P3336" s="130"/>
    </row>
    <row r="3337" spans="1:16">
      <c r="A3337" s="155"/>
      <c r="B3337" s="156"/>
      <c r="C3337" s="161"/>
      <c r="D3337" s="159"/>
      <c r="E3337" s="160"/>
      <c r="F3337" s="160"/>
      <c r="G3337" s="160"/>
      <c r="H3337" s="157"/>
      <c r="I3337" s="160"/>
      <c r="J3337" s="160"/>
      <c r="K3337" s="160"/>
      <c r="L3337" s="159"/>
      <c r="M3337" s="100"/>
      <c r="N3337" s="100"/>
      <c r="O3337" s="130"/>
      <c r="P3337" s="130"/>
    </row>
    <row r="3338" spans="1:16">
      <c r="A3338" s="155"/>
      <c r="B3338" s="156"/>
      <c r="C3338" s="161"/>
      <c r="D3338" s="159"/>
      <c r="E3338" s="160"/>
      <c r="F3338" s="160"/>
      <c r="G3338" s="160"/>
      <c r="H3338" s="157"/>
      <c r="I3338" s="160"/>
      <c r="J3338" s="157"/>
      <c r="K3338" s="157"/>
      <c r="L3338" s="159"/>
      <c r="M3338" s="100"/>
      <c r="N3338" s="100"/>
      <c r="O3338" s="130"/>
      <c r="P3338" s="130"/>
    </row>
    <row r="3339" spans="1:16">
      <c r="A3339" s="155"/>
      <c r="B3339" s="156"/>
      <c r="C3339" s="161"/>
      <c r="D3339" s="159"/>
      <c r="E3339" s="160"/>
      <c r="F3339" s="160"/>
      <c r="G3339" s="160"/>
      <c r="H3339" s="157"/>
      <c r="I3339" s="160"/>
      <c r="J3339" s="157"/>
      <c r="K3339" s="157"/>
      <c r="L3339" s="159"/>
      <c r="M3339" s="100"/>
      <c r="N3339" s="100"/>
      <c r="O3339" s="130"/>
      <c r="P3339" s="130"/>
    </row>
    <row r="3340" spans="1:16">
      <c r="A3340" s="155"/>
      <c r="B3340" s="156"/>
      <c r="C3340" s="161"/>
      <c r="D3340" s="159"/>
      <c r="E3340" s="160"/>
      <c r="F3340" s="160"/>
      <c r="G3340" s="160"/>
      <c r="H3340" s="157"/>
      <c r="I3340" s="160"/>
      <c r="J3340" s="157"/>
      <c r="K3340" s="157"/>
      <c r="L3340" s="159"/>
      <c r="M3340" s="100"/>
      <c r="N3340" s="100"/>
      <c r="O3340" s="130"/>
      <c r="P3340" s="130"/>
    </row>
    <row r="3341" spans="1:16">
      <c r="A3341" s="155"/>
      <c r="B3341" s="156"/>
      <c r="C3341" s="161"/>
      <c r="D3341" s="159"/>
      <c r="E3341" s="160"/>
      <c r="F3341" s="160"/>
      <c r="G3341" s="160"/>
      <c r="H3341" s="157"/>
      <c r="I3341" s="160"/>
      <c r="J3341" s="157"/>
      <c r="K3341" s="157"/>
      <c r="L3341" s="159"/>
      <c r="M3341" s="100"/>
      <c r="N3341" s="100"/>
      <c r="O3341" s="130"/>
      <c r="P3341" s="130"/>
    </row>
    <row r="3342" spans="1:16">
      <c r="A3342" s="155"/>
      <c r="B3342" s="156"/>
      <c r="C3342" s="161"/>
      <c r="D3342" s="159"/>
      <c r="E3342" s="160"/>
      <c r="F3342" s="160"/>
      <c r="G3342" s="160"/>
      <c r="H3342" s="157"/>
      <c r="I3342" s="160"/>
      <c r="J3342" s="157"/>
      <c r="K3342" s="160"/>
      <c r="L3342" s="159"/>
      <c r="M3342" s="100"/>
      <c r="N3342" s="100"/>
      <c r="O3342" s="130"/>
      <c r="P3342" s="130"/>
    </row>
    <row r="3343" spans="1:16">
      <c r="A3343" s="155"/>
      <c r="B3343" s="156"/>
      <c r="C3343" s="161"/>
      <c r="D3343" s="159"/>
      <c r="E3343" s="160"/>
      <c r="F3343" s="160"/>
      <c r="G3343" s="160"/>
      <c r="H3343" s="157"/>
      <c r="I3343" s="157"/>
      <c r="J3343" s="160"/>
      <c r="K3343" s="160"/>
      <c r="L3343" s="159"/>
      <c r="M3343" s="100"/>
      <c r="N3343" s="100"/>
      <c r="O3343" s="130"/>
      <c r="P3343" s="130"/>
    </row>
    <row r="3344" spans="1:16">
      <c r="A3344" s="155"/>
      <c r="B3344" s="156"/>
      <c r="C3344" s="161"/>
      <c r="D3344" s="159"/>
      <c r="E3344" s="160"/>
      <c r="F3344" s="160"/>
      <c r="G3344" s="160"/>
      <c r="H3344" s="157"/>
      <c r="I3344" s="160"/>
      <c r="J3344" s="157"/>
      <c r="K3344" s="157"/>
      <c r="L3344" s="159"/>
      <c r="M3344" s="100"/>
      <c r="N3344" s="100"/>
      <c r="O3344" s="130"/>
      <c r="P3344" s="130"/>
    </row>
    <row r="3345" spans="1:16">
      <c r="A3345" s="155"/>
      <c r="B3345" s="156"/>
      <c r="C3345" s="161"/>
      <c r="D3345" s="159"/>
      <c r="E3345" s="160"/>
      <c r="F3345" s="160"/>
      <c r="G3345" s="160"/>
      <c r="H3345" s="157"/>
      <c r="I3345" s="157"/>
      <c r="J3345" s="157"/>
      <c r="K3345" s="157"/>
      <c r="L3345" s="159"/>
      <c r="M3345" s="100"/>
      <c r="N3345" s="100"/>
      <c r="O3345" s="130"/>
      <c r="P3345" s="130"/>
    </row>
    <row r="3346" spans="1:16">
      <c r="A3346" s="155"/>
      <c r="B3346" s="156"/>
      <c r="C3346" s="161"/>
      <c r="D3346" s="159"/>
      <c r="E3346" s="160"/>
      <c r="F3346" s="160"/>
      <c r="G3346" s="160"/>
      <c r="H3346" s="157"/>
      <c r="I3346" s="157"/>
      <c r="J3346" s="157"/>
      <c r="K3346" s="160"/>
      <c r="L3346" s="159"/>
      <c r="M3346" s="100"/>
      <c r="N3346" s="100"/>
      <c r="O3346" s="130"/>
      <c r="P3346" s="130"/>
    </row>
    <row r="3347" spans="1:16">
      <c r="A3347" s="155"/>
      <c r="B3347" s="156"/>
      <c r="C3347" s="161"/>
      <c r="D3347" s="159"/>
      <c r="E3347" s="160"/>
      <c r="F3347" s="160"/>
      <c r="G3347" s="160"/>
      <c r="H3347" s="157"/>
      <c r="I3347" s="157"/>
      <c r="J3347" s="157"/>
      <c r="K3347" s="157"/>
      <c r="L3347" s="159"/>
      <c r="M3347" s="100"/>
      <c r="N3347" s="100"/>
      <c r="O3347" s="130"/>
      <c r="P3347" s="130"/>
    </row>
    <row r="3348" spans="1:16">
      <c r="A3348" s="155"/>
      <c r="B3348" s="156"/>
      <c r="C3348" s="161"/>
      <c r="D3348" s="159"/>
      <c r="E3348" s="160"/>
      <c r="F3348" s="160"/>
      <c r="G3348" s="160"/>
      <c r="H3348" s="157"/>
      <c r="I3348" s="157"/>
      <c r="J3348" s="157"/>
      <c r="K3348" s="157"/>
      <c r="L3348" s="159"/>
      <c r="M3348" s="100"/>
      <c r="N3348" s="100"/>
      <c r="O3348" s="130"/>
      <c r="P3348" s="130"/>
    </row>
    <row r="3349" spans="1:16">
      <c r="A3349" s="155"/>
      <c r="B3349" s="156"/>
      <c r="C3349" s="161"/>
      <c r="D3349" s="159"/>
      <c r="E3349" s="157"/>
      <c r="F3349" s="160"/>
      <c r="G3349" s="160"/>
      <c r="H3349" s="157"/>
      <c r="I3349" s="157"/>
      <c r="J3349" s="157"/>
      <c r="K3349" s="157"/>
      <c r="L3349" s="159"/>
      <c r="M3349" s="100"/>
      <c r="N3349" s="100"/>
      <c r="O3349" s="130"/>
      <c r="P3349" s="130"/>
    </row>
    <row r="3350" spans="1:16">
      <c r="A3350" s="155"/>
      <c r="B3350" s="156"/>
      <c r="C3350" s="161"/>
      <c r="D3350" s="159"/>
      <c r="E3350" s="157"/>
      <c r="F3350" s="157"/>
      <c r="G3350" s="160"/>
      <c r="H3350" s="157"/>
      <c r="I3350" s="157"/>
      <c r="J3350" s="157"/>
      <c r="K3350" s="157"/>
      <c r="L3350" s="159"/>
      <c r="M3350" s="100"/>
      <c r="N3350" s="100"/>
      <c r="O3350" s="130"/>
      <c r="P3350" s="130"/>
    </row>
    <row r="3351" spans="1:16">
      <c r="A3351" s="155"/>
      <c r="B3351" s="156"/>
      <c r="C3351" s="161"/>
      <c r="D3351" s="159"/>
      <c r="E3351" s="157"/>
      <c r="F3351" s="157"/>
      <c r="G3351" s="160"/>
      <c r="H3351" s="157"/>
      <c r="I3351" s="160"/>
      <c r="J3351" s="157"/>
      <c r="K3351" s="157"/>
      <c r="L3351" s="159"/>
      <c r="M3351" s="100"/>
      <c r="N3351" s="100"/>
      <c r="O3351" s="130"/>
      <c r="P3351" s="130"/>
    </row>
    <row r="3352" spans="1:16">
      <c r="A3352" s="155"/>
      <c r="B3352" s="156"/>
      <c r="C3352" s="161"/>
      <c r="D3352" s="159"/>
      <c r="E3352" s="157"/>
      <c r="F3352" s="160"/>
      <c r="G3352" s="160"/>
      <c r="H3352" s="157"/>
      <c r="I3352" s="157"/>
      <c r="J3352" s="157"/>
      <c r="K3352" s="157"/>
      <c r="L3352" s="159"/>
      <c r="M3352" s="100"/>
      <c r="N3352" s="100"/>
      <c r="O3352" s="130"/>
      <c r="P3352" s="130"/>
    </row>
    <row r="3353" spans="1:16">
      <c r="A3353" s="155"/>
      <c r="B3353" s="156"/>
      <c r="C3353" s="161"/>
      <c r="D3353" s="159"/>
      <c r="E3353" s="157"/>
      <c r="F3353" s="157"/>
      <c r="G3353" s="160"/>
      <c r="H3353" s="157"/>
      <c r="I3353" s="157"/>
      <c r="J3353" s="157"/>
      <c r="K3353" s="157"/>
      <c r="L3353" s="159"/>
      <c r="M3353" s="100"/>
      <c r="N3353" s="100"/>
      <c r="O3353" s="130"/>
      <c r="P3353" s="130"/>
    </row>
    <row r="3354" spans="1:16">
      <c r="A3354" s="155"/>
      <c r="B3354" s="156"/>
      <c r="C3354" s="161"/>
      <c r="D3354" s="159"/>
      <c r="E3354" s="157"/>
      <c r="F3354" s="157"/>
      <c r="G3354" s="160"/>
      <c r="H3354" s="157"/>
      <c r="I3354" s="157"/>
      <c r="J3354" s="157"/>
      <c r="K3354" s="157"/>
      <c r="L3354" s="159"/>
      <c r="M3354" s="100"/>
      <c r="N3354" s="100"/>
      <c r="O3354" s="130"/>
      <c r="P3354" s="130"/>
    </row>
    <row r="3355" spans="1:16">
      <c r="A3355" s="155"/>
      <c r="B3355" s="156"/>
      <c r="C3355" s="161"/>
      <c r="D3355" s="159"/>
      <c r="E3355" s="157"/>
      <c r="F3355" s="160"/>
      <c r="G3355" s="160"/>
      <c r="H3355" s="157"/>
      <c r="I3355" s="157"/>
      <c r="J3355" s="157"/>
      <c r="K3355" s="157"/>
      <c r="L3355" s="159"/>
      <c r="M3355" s="100"/>
      <c r="N3355" s="100"/>
      <c r="O3355" s="130"/>
      <c r="P3355" s="130"/>
    </row>
    <row r="3356" spans="1:16">
      <c r="A3356" s="155"/>
      <c r="B3356" s="156"/>
      <c r="C3356" s="161"/>
      <c r="D3356" s="159"/>
      <c r="E3356" s="157"/>
      <c r="F3356" s="160"/>
      <c r="G3356" s="160"/>
      <c r="H3356" s="157"/>
      <c r="I3356" s="157"/>
      <c r="J3356" s="157"/>
      <c r="K3356" s="157"/>
      <c r="L3356" s="159"/>
      <c r="M3356" s="100"/>
      <c r="N3356" s="100"/>
      <c r="O3356" s="130"/>
      <c r="P3356" s="130"/>
    </row>
    <row r="3357" spans="1:16">
      <c r="A3357" s="155"/>
      <c r="B3357" s="156"/>
      <c r="C3357" s="161"/>
      <c r="D3357" s="159"/>
      <c r="E3357" s="157"/>
      <c r="F3357" s="160"/>
      <c r="G3357" s="160"/>
      <c r="H3357" s="157"/>
      <c r="I3357" s="157"/>
      <c r="J3357" s="157"/>
      <c r="K3357" s="157"/>
      <c r="L3357" s="159"/>
      <c r="M3357" s="100"/>
      <c r="N3357" s="100"/>
      <c r="O3357" s="130"/>
      <c r="P3357" s="130"/>
    </row>
    <row r="3358" spans="1:16">
      <c r="A3358" s="155"/>
      <c r="B3358" s="156"/>
      <c r="C3358" s="161"/>
      <c r="D3358" s="159"/>
      <c r="E3358" s="157"/>
      <c r="F3358" s="160"/>
      <c r="G3358" s="160"/>
      <c r="H3358" s="157"/>
      <c r="I3358" s="157"/>
      <c r="J3358" s="157"/>
      <c r="K3358" s="157"/>
      <c r="L3358" s="159"/>
      <c r="M3358" s="100"/>
      <c r="N3358" s="100"/>
      <c r="O3358" s="130"/>
      <c r="P3358" s="130"/>
    </row>
    <row r="3359" spans="1:16">
      <c r="A3359" s="155"/>
      <c r="B3359" s="156"/>
      <c r="C3359" s="161"/>
      <c r="D3359" s="159"/>
      <c r="E3359" s="157"/>
      <c r="F3359" s="160"/>
      <c r="G3359" s="160"/>
      <c r="H3359" s="157"/>
      <c r="I3359" s="157"/>
      <c r="J3359" s="157"/>
      <c r="K3359" s="157"/>
      <c r="L3359" s="159"/>
      <c r="M3359" s="100"/>
      <c r="N3359" s="100"/>
      <c r="O3359" s="130"/>
      <c r="P3359" s="130"/>
    </row>
    <row r="3360" spans="1:16">
      <c r="A3360" s="155"/>
      <c r="B3360" s="156"/>
      <c r="C3360" s="161"/>
      <c r="D3360" s="159"/>
      <c r="E3360" s="157"/>
      <c r="F3360" s="160"/>
      <c r="G3360" s="160"/>
      <c r="H3360" s="157"/>
      <c r="I3360" s="157"/>
      <c r="J3360" s="157"/>
      <c r="K3360" s="157"/>
      <c r="L3360" s="159"/>
      <c r="M3360" s="100"/>
      <c r="N3360" s="100"/>
      <c r="O3360" s="130"/>
      <c r="P3360" s="130"/>
    </row>
    <row r="3361" spans="1:16">
      <c r="A3361" s="155"/>
      <c r="B3361" s="156"/>
      <c r="C3361" s="161"/>
      <c r="D3361" s="159"/>
      <c r="E3361" s="157"/>
      <c r="F3361" s="160"/>
      <c r="G3361" s="160"/>
      <c r="H3361" s="157"/>
      <c r="I3361" s="160"/>
      <c r="J3361" s="157"/>
      <c r="K3361" s="157"/>
      <c r="L3361" s="159"/>
      <c r="M3361" s="100"/>
      <c r="N3361" s="100"/>
      <c r="O3361" s="130"/>
      <c r="P3361" s="130"/>
    </row>
    <row r="3362" spans="1:16">
      <c r="A3362" s="155"/>
      <c r="B3362" s="156"/>
      <c r="C3362" s="161"/>
      <c r="D3362" s="159"/>
      <c r="E3362" s="157"/>
      <c r="F3362" s="160"/>
      <c r="G3362" s="160"/>
      <c r="H3362" s="157"/>
      <c r="I3362" s="157"/>
      <c r="J3362" s="157"/>
      <c r="K3362" s="157"/>
      <c r="L3362" s="159"/>
      <c r="M3362" s="100"/>
      <c r="N3362" s="100"/>
      <c r="O3362" s="130"/>
      <c r="P3362" s="130"/>
    </row>
    <row r="3363" spans="1:16">
      <c r="A3363" s="155"/>
      <c r="B3363" s="156"/>
      <c r="C3363" s="161"/>
      <c r="D3363" s="159"/>
      <c r="E3363" s="157"/>
      <c r="F3363" s="160"/>
      <c r="G3363" s="160"/>
      <c r="H3363" s="157"/>
      <c r="I3363" s="157"/>
      <c r="J3363" s="157"/>
      <c r="K3363" s="157"/>
      <c r="L3363" s="159"/>
      <c r="M3363" s="100"/>
      <c r="N3363" s="100"/>
      <c r="O3363" s="130"/>
      <c r="P3363" s="130"/>
    </row>
    <row r="3364" spans="1:16">
      <c r="A3364" s="155"/>
      <c r="B3364" s="156"/>
      <c r="C3364" s="161"/>
      <c r="D3364" s="159"/>
      <c r="E3364" s="157"/>
      <c r="F3364" s="160"/>
      <c r="G3364" s="160"/>
      <c r="H3364" s="157"/>
      <c r="I3364" s="160"/>
      <c r="J3364" s="157"/>
      <c r="K3364" s="157"/>
      <c r="L3364" s="159"/>
      <c r="M3364" s="100"/>
      <c r="N3364" s="100"/>
      <c r="O3364" s="130"/>
      <c r="P3364" s="130"/>
    </row>
    <row r="3365" spans="1:16">
      <c r="A3365" s="155"/>
      <c r="B3365" s="156"/>
      <c r="C3365" s="161"/>
      <c r="D3365" s="159"/>
      <c r="E3365" s="157"/>
      <c r="F3365" s="160"/>
      <c r="G3365" s="160"/>
      <c r="H3365" s="157"/>
      <c r="I3365" s="157"/>
      <c r="J3365" s="157"/>
      <c r="K3365" s="157"/>
      <c r="L3365" s="159"/>
      <c r="M3365" s="100"/>
      <c r="N3365" s="100"/>
      <c r="O3365" s="130"/>
      <c r="P3365" s="130"/>
    </row>
    <row r="3366" spans="1:16">
      <c r="A3366" s="155"/>
      <c r="B3366" s="156"/>
      <c r="C3366" s="161"/>
      <c r="D3366" s="159"/>
      <c r="E3366" s="157"/>
      <c r="F3366" s="160"/>
      <c r="G3366" s="160"/>
      <c r="H3366" s="157"/>
      <c r="I3366" s="157"/>
      <c r="J3366" s="157"/>
      <c r="K3366" s="157"/>
      <c r="L3366" s="159"/>
      <c r="M3366" s="99"/>
      <c r="N3366" s="99"/>
      <c r="O3366" s="129"/>
      <c r="P3366" s="129"/>
    </row>
    <row r="3367" spans="1:16">
      <c r="A3367" s="155"/>
      <c r="B3367" s="156"/>
      <c r="C3367" s="161"/>
      <c r="D3367" s="159"/>
      <c r="E3367" s="160"/>
      <c r="F3367" s="160"/>
      <c r="G3367" s="160"/>
      <c r="H3367" s="157"/>
      <c r="I3367" s="160"/>
      <c r="J3367" s="157"/>
      <c r="K3367" s="157"/>
      <c r="L3367" s="159"/>
      <c r="M3367" s="100"/>
      <c r="N3367" s="100"/>
      <c r="O3367" s="130"/>
      <c r="P3367" s="130"/>
    </row>
    <row r="3368" spans="1:16">
      <c r="A3368" s="155"/>
      <c r="B3368" s="156"/>
      <c r="C3368" s="161"/>
      <c r="D3368" s="159"/>
      <c r="E3368" s="160"/>
      <c r="F3368" s="160"/>
      <c r="G3368" s="160"/>
      <c r="H3368" s="157"/>
      <c r="I3368" s="157"/>
      <c r="J3368" s="157"/>
      <c r="K3368" s="157"/>
      <c r="L3368" s="159"/>
      <c r="M3368" s="100"/>
      <c r="N3368" s="100"/>
      <c r="O3368" s="130"/>
      <c r="P3368" s="130"/>
    </row>
    <row r="3369" spans="1:16">
      <c r="A3369" s="155"/>
      <c r="B3369" s="156"/>
      <c r="C3369" s="161"/>
      <c r="D3369" s="159"/>
      <c r="E3369" s="160"/>
      <c r="F3369" s="160"/>
      <c r="G3369" s="165"/>
      <c r="H3369" s="157"/>
      <c r="I3369" s="160"/>
      <c r="J3369" s="157"/>
      <c r="K3369" s="157"/>
      <c r="L3369" s="159"/>
      <c r="M3369" s="100"/>
      <c r="N3369" s="100"/>
      <c r="O3369" s="130"/>
      <c r="P3369" s="130"/>
    </row>
    <row r="3370" spans="1:16">
      <c r="A3370" s="155"/>
      <c r="B3370" s="156"/>
      <c r="C3370" s="161"/>
      <c r="D3370" s="159"/>
      <c r="E3370" s="160"/>
      <c r="F3370" s="160"/>
      <c r="G3370" s="160"/>
      <c r="H3370" s="157"/>
      <c r="I3370" s="160"/>
      <c r="J3370" s="157"/>
      <c r="K3370" s="157"/>
      <c r="L3370" s="159"/>
      <c r="M3370" s="100"/>
      <c r="N3370" s="100"/>
      <c r="O3370" s="130"/>
      <c r="P3370" s="130"/>
    </row>
    <row r="3371" spans="1:16">
      <c r="A3371" s="155"/>
      <c r="B3371" s="156"/>
      <c r="C3371" s="161"/>
      <c r="D3371" s="159"/>
      <c r="E3371" s="160"/>
      <c r="F3371" s="160"/>
      <c r="G3371" s="160"/>
      <c r="H3371" s="157"/>
      <c r="I3371" s="160"/>
      <c r="J3371" s="157"/>
      <c r="K3371" s="157"/>
      <c r="L3371" s="159"/>
      <c r="M3371" s="100"/>
      <c r="N3371" s="100"/>
      <c r="O3371" s="130"/>
      <c r="P3371" s="130"/>
    </row>
    <row r="3372" spans="1:16">
      <c r="A3372" s="155"/>
      <c r="B3372" s="156"/>
      <c r="C3372" s="161"/>
      <c r="D3372" s="159"/>
      <c r="E3372" s="160"/>
      <c r="F3372" s="160"/>
      <c r="G3372" s="160"/>
      <c r="H3372" s="157"/>
      <c r="I3372" s="160"/>
      <c r="J3372" s="160"/>
      <c r="K3372" s="160"/>
      <c r="L3372" s="159"/>
      <c r="M3372" s="100"/>
      <c r="N3372" s="100"/>
      <c r="O3372" s="130"/>
      <c r="P3372" s="130"/>
    </row>
    <row r="3373" spans="1:16">
      <c r="A3373" s="155"/>
      <c r="B3373" s="156"/>
      <c r="C3373" s="161"/>
      <c r="D3373" s="159"/>
      <c r="E3373" s="160"/>
      <c r="F3373" s="160"/>
      <c r="G3373" s="160"/>
      <c r="H3373" s="157"/>
      <c r="I3373" s="157"/>
      <c r="J3373" s="160"/>
      <c r="K3373" s="160"/>
      <c r="L3373" s="159"/>
      <c r="M3373" s="100"/>
      <c r="N3373" s="100"/>
      <c r="O3373" s="130"/>
      <c r="P3373" s="130"/>
    </row>
    <row r="3374" spans="1:16">
      <c r="A3374" s="155"/>
      <c r="B3374" s="156"/>
      <c r="C3374" s="161"/>
      <c r="D3374" s="159"/>
      <c r="E3374" s="160"/>
      <c r="F3374" s="160"/>
      <c r="G3374" s="160"/>
      <c r="H3374" s="157"/>
      <c r="I3374" s="160"/>
      <c r="J3374" s="160"/>
      <c r="K3374" s="160"/>
      <c r="L3374" s="159"/>
      <c r="M3374" s="100"/>
      <c r="N3374" s="100"/>
      <c r="O3374" s="130"/>
      <c r="P3374" s="130"/>
    </row>
    <row r="3375" spans="1:16">
      <c r="A3375" s="155"/>
      <c r="B3375" s="156"/>
      <c r="C3375" s="161"/>
      <c r="D3375" s="159"/>
      <c r="E3375" s="160"/>
      <c r="F3375" s="160"/>
      <c r="G3375" s="160"/>
      <c r="H3375" s="157"/>
      <c r="I3375" s="160"/>
      <c r="J3375" s="160"/>
      <c r="K3375" s="160"/>
      <c r="L3375" s="159"/>
      <c r="M3375" s="100"/>
      <c r="N3375" s="100"/>
      <c r="O3375" s="130"/>
      <c r="P3375" s="130"/>
    </row>
    <row r="3376" spans="1:16">
      <c r="A3376" s="155"/>
      <c r="B3376" s="156"/>
      <c r="C3376" s="161"/>
      <c r="D3376" s="159"/>
      <c r="E3376" s="160"/>
      <c r="F3376" s="160"/>
      <c r="G3376" s="160"/>
      <c r="H3376" s="157"/>
      <c r="I3376" s="160"/>
      <c r="J3376" s="160"/>
      <c r="K3376" s="160"/>
      <c r="L3376" s="159"/>
      <c r="M3376" s="100"/>
      <c r="N3376" s="100"/>
      <c r="O3376" s="130"/>
      <c r="P3376" s="130"/>
    </row>
    <row r="3377" spans="1:16">
      <c r="A3377" s="155"/>
      <c r="B3377" s="156"/>
      <c r="C3377" s="161"/>
      <c r="D3377" s="159"/>
      <c r="E3377" s="160"/>
      <c r="F3377" s="160"/>
      <c r="G3377" s="160"/>
      <c r="H3377" s="157"/>
      <c r="I3377" s="160"/>
      <c r="J3377" s="160"/>
      <c r="K3377" s="160"/>
      <c r="L3377" s="159"/>
      <c r="M3377" s="100"/>
      <c r="N3377" s="100"/>
      <c r="O3377" s="130"/>
      <c r="P3377" s="130"/>
    </row>
    <row r="3378" spans="1:16">
      <c r="A3378" s="155"/>
      <c r="B3378" s="156"/>
      <c r="C3378" s="161"/>
      <c r="D3378" s="159"/>
      <c r="E3378" s="160"/>
      <c r="F3378" s="160"/>
      <c r="G3378" s="160"/>
      <c r="H3378" s="157"/>
      <c r="I3378" s="160"/>
      <c r="J3378" s="160"/>
      <c r="K3378" s="160"/>
      <c r="L3378" s="159"/>
      <c r="M3378" s="100"/>
      <c r="N3378" s="100"/>
      <c r="O3378" s="130"/>
      <c r="P3378" s="130"/>
    </row>
    <row r="3379" spans="1:16">
      <c r="A3379" s="155"/>
      <c r="B3379" s="156"/>
      <c r="C3379" s="161"/>
      <c r="D3379" s="159"/>
      <c r="E3379" s="160"/>
      <c r="F3379" s="160"/>
      <c r="G3379" s="160"/>
      <c r="H3379" s="157"/>
      <c r="I3379" s="157"/>
      <c r="J3379" s="160"/>
      <c r="K3379" s="160"/>
      <c r="L3379" s="159"/>
      <c r="M3379" s="100"/>
      <c r="N3379" s="100"/>
      <c r="O3379" s="130"/>
      <c r="P3379" s="130"/>
    </row>
    <row r="3380" spans="1:16">
      <c r="A3380" s="155"/>
      <c r="B3380" s="156"/>
      <c r="C3380" s="161"/>
      <c r="D3380" s="159"/>
      <c r="E3380" s="160"/>
      <c r="F3380" s="160"/>
      <c r="G3380" s="160"/>
      <c r="H3380" s="157"/>
      <c r="I3380" s="157"/>
      <c r="J3380" s="160"/>
      <c r="K3380" s="160"/>
      <c r="L3380" s="159"/>
      <c r="M3380" s="100"/>
      <c r="N3380" s="100"/>
      <c r="O3380" s="130"/>
      <c r="P3380" s="130"/>
    </row>
    <row r="3381" spans="1:16">
      <c r="A3381" s="155"/>
      <c r="B3381" s="156"/>
      <c r="C3381" s="161"/>
      <c r="D3381" s="159"/>
      <c r="E3381" s="160"/>
      <c r="F3381" s="160"/>
      <c r="G3381" s="160"/>
      <c r="H3381" s="157"/>
      <c r="I3381" s="157"/>
      <c r="J3381" s="160"/>
      <c r="K3381" s="160"/>
      <c r="L3381" s="159"/>
      <c r="M3381" s="100"/>
      <c r="N3381" s="100"/>
      <c r="O3381" s="130"/>
      <c r="P3381" s="130"/>
    </row>
    <row r="3382" spans="1:16">
      <c r="A3382" s="155"/>
      <c r="B3382" s="156"/>
      <c r="C3382" s="161"/>
      <c r="D3382" s="159"/>
      <c r="E3382" s="160"/>
      <c r="F3382" s="160"/>
      <c r="G3382" s="160"/>
      <c r="H3382" s="157"/>
      <c r="I3382" s="157"/>
      <c r="J3382" s="160"/>
      <c r="K3382" s="160"/>
      <c r="L3382" s="159"/>
      <c r="M3382" s="100"/>
      <c r="N3382" s="100"/>
      <c r="O3382" s="130"/>
      <c r="P3382" s="130"/>
    </row>
    <row r="3383" spans="1:16">
      <c r="A3383" s="155"/>
      <c r="B3383" s="156"/>
      <c r="C3383" s="161"/>
      <c r="D3383" s="159"/>
      <c r="E3383" s="160"/>
      <c r="F3383" s="160"/>
      <c r="G3383" s="160"/>
      <c r="H3383" s="157"/>
      <c r="I3383" s="157"/>
      <c r="J3383" s="157"/>
      <c r="K3383" s="157"/>
      <c r="L3383" s="159"/>
      <c r="M3383" s="100"/>
      <c r="N3383" s="100"/>
      <c r="O3383" s="130"/>
      <c r="P3383" s="130"/>
    </row>
    <row r="3384" spans="1:16">
      <c r="A3384" s="155"/>
      <c r="B3384" s="156"/>
      <c r="C3384" s="161"/>
      <c r="D3384" s="159"/>
      <c r="E3384" s="160"/>
      <c r="F3384" s="160"/>
      <c r="G3384" s="160"/>
      <c r="H3384" s="157"/>
      <c r="I3384" s="157"/>
      <c r="J3384" s="160"/>
      <c r="K3384" s="160"/>
      <c r="L3384" s="159"/>
      <c r="M3384" s="100"/>
      <c r="N3384" s="100"/>
      <c r="O3384" s="130"/>
      <c r="P3384" s="130"/>
    </row>
    <row r="3385" spans="1:16">
      <c r="A3385" s="155"/>
      <c r="B3385" s="156"/>
      <c r="C3385" s="161"/>
      <c r="D3385" s="159"/>
      <c r="E3385" s="160"/>
      <c r="F3385" s="160"/>
      <c r="G3385" s="160"/>
      <c r="H3385" s="157"/>
      <c r="I3385" s="160"/>
      <c r="J3385" s="160"/>
      <c r="K3385" s="160"/>
      <c r="L3385" s="159"/>
      <c r="M3385" s="100"/>
      <c r="N3385" s="100"/>
      <c r="O3385" s="130"/>
      <c r="P3385" s="130"/>
    </row>
    <row r="3386" spans="1:16">
      <c r="A3386" s="155"/>
      <c r="B3386" s="156"/>
      <c r="C3386" s="161"/>
      <c r="D3386" s="159"/>
      <c r="E3386" s="160"/>
      <c r="F3386" s="160"/>
      <c r="G3386" s="160"/>
      <c r="H3386" s="157"/>
      <c r="I3386" s="160"/>
      <c r="J3386" s="160"/>
      <c r="K3386" s="160"/>
      <c r="L3386" s="159"/>
      <c r="M3386" s="100"/>
      <c r="N3386" s="100"/>
      <c r="O3386" s="130"/>
      <c r="P3386" s="130"/>
    </row>
    <row r="3387" spans="1:16">
      <c r="A3387" s="155"/>
      <c r="B3387" s="156"/>
      <c r="C3387" s="161"/>
      <c r="D3387" s="159"/>
      <c r="E3387" s="160"/>
      <c r="F3387" s="160"/>
      <c r="G3387" s="160"/>
      <c r="H3387" s="157"/>
      <c r="I3387" s="160"/>
      <c r="J3387" s="160"/>
      <c r="K3387" s="160"/>
      <c r="L3387" s="159"/>
      <c r="M3387" s="100"/>
      <c r="N3387" s="100"/>
      <c r="O3387" s="130"/>
      <c r="P3387" s="130"/>
    </row>
    <row r="3388" spans="1:16">
      <c r="A3388" s="155"/>
      <c r="B3388" s="156"/>
      <c r="C3388" s="161"/>
      <c r="D3388" s="159"/>
      <c r="E3388" s="160"/>
      <c r="F3388" s="160"/>
      <c r="G3388" s="160"/>
      <c r="H3388" s="157"/>
      <c r="I3388" s="157"/>
      <c r="J3388" s="160"/>
      <c r="K3388" s="160"/>
      <c r="L3388" s="159"/>
      <c r="M3388" s="100"/>
      <c r="N3388" s="100"/>
      <c r="O3388" s="130"/>
      <c r="P3388" s="130"/>
    </row>
    <row r="3389" spans="1:16">
      <c r="A3389" s="155"/>
      <c r="B3389" s="156"/>
      <c r="C3389" s="161"/>
      <c r="D3389" s="159"/>
      <c r="E3389" s="160"/>
      <c r="F3389" s="160"/>
      <c r="G3389" s="160"/>
      <c r="H3389" s="157"/>
      <c r="I3389" s="160"/>
      <c r="J3389" s="160"/>
      <c r="K3389" s="160"/>
      <c r="L3389" s="159"/>
      <c r="M3389" s="100"/>
      <c r="N3389" s="100"/>
      <c r="O3389" s="130"/>
      <c r="P3389" s="130"/>
    </row>
    <row r="3390" spans="1:16">
      <c r="A3390" s="155"/>
      <c r="B3390" s="156"/>
      <c r="C3390" s="161"/>
      <c r="D3390" s="159"/>
      <c r="E3390" s="160"/>
      <c r="F3390" s="160"/>
      <c r="G3390" s="160"/>
      <c r="H3390" s="157"/>
      <c r="I3390" s="157"/>
      <c r="J3390" s="160"/>
      <c r="K3390" s="157"/>
      <c r="L3390" s="159"/>
      <c r="M3390" s="100"/>
      <c r="N3390" s="100"/>
      <c r="O3390" s="130"/>
      <c r="P3390" s="130"/>
    </row>
    <row r="3391" spans="1:16">
      <c r="A3391" s="155"/>
      <c r="B3391" s="156"/>
      <c r="C3391" s="161"/>
      <c r="D3391" s="159"/>
      <c r="E3391" s="160"/>
      <c r="F3391" s="160"/>
      <c r="G3391" s="160"/>
      <c r="H3391" s="157"/>
      <c r="I3391" s="157"/>
      <c r="J3391" s="160"/>
      <c r="K3391" s="160"/>
      <c r="L3391" s="159"/>
      <c r="M3391" s="100"/>
      <c r="N3391" s="100"/>
      <c r="O3391" s="130"/>
      <c r="P3391" s="130"/>
    </row>
    <row r="3392" spans="1:16">
      <c r="A3392" s="155"/>
      <c r="B3392" s="156"/>
      <c r="C3392" s="161"/>
      <c r="D3392" s="159"/>
      <c r="E3392" s="160"/>
      <c r="F3392" s="160"/>
      <c r="G3392" s="160"/>
      <c r="H3392" s="157"/>
      <c r="I3392" s="160"/>
      <c r="J3392" s="160"/>
      <c r="K3392" s="160"/>
      <c r="L3392" s="159"/>
      <c r="M3392" s="100"/>
      <c r="N3392" s="100"/>
      <c r="O3392" s="130"/>
      <c r="P3392" s="130"/>
    </row>
    <row r="3393" spans="1:16">
      <c r="A3393" s="155"/>
      <c r="B3393" s="156"/>
      <c r="C3393" s="161"/>
      <c r="D3393" s="159"/>
      <c r="E3393" s="160"/>
      <c r="F3393" s="160"/>
      <c r="G3393" s="160"/>
      <c r="H3393" s="157"/>
      <c r="I3393" s="160"/>
      <c r="J3393" s="160"/>
      <c r="K3393" s="160"/>
      <c r="L3393" s="159"/>
      <c r="M3393" s="100"/>
      <c r="N3393" s="100"/>
      <c r="O3393" s="130"/>
      <c r="P3393" s="130"/>
    </row>
    <row r="3394" spans="1:16">
      <c r="A3394" s="155"/>
      <c r="B3394" s="156"/>
      <c r="C3394" s="161"/>
      <c r="D3394" s="159"/>
      <c r="E3394" s="160"/>
      <c r="F3394" s="160"/>
      <c r="G3394" s="160"/>
      <c r="H3394" s="157"/>
      <c r="I3394" s="157"/>
      <c r="J3394" s="160"/>
      <c r="K3394" s="160"/>
      <c r="L3394" s="159"/>
      <c r="M3394" s="100"/>
      <c r="N3394" s="100"/>
      <c r="O3394" s="130"/>
      <c r="P3394" s="130"/>
    </row>
    <row r="3395" spans="1:16">
      <c r="A3395" s="155"/>
      <c r="B3395" s="156"/>
      <c r="C3395" s="161"/>
      <c r="D3395" s="159"/>
      <c r="E3395" s="160"/>
      <c r="F3395" s="160"/>
      <c r="G3395" s="160"/>
      <c r="H3395" s="157"/>
      <c r="I3395" s="157"/>
      <c r="J3395" s="160"/>
      <c r="K3395" s="160"/>
      <c r="L3395" s="159"/>
      <c r="M3395" s="100"/>
      <c r="N3395" s="100"/>
      <c r="O3395" s="130"/>
      <c r="P3395" s="130"/>
    </row>
    <row r="3396" spans="1:16">
      <c r="A3396" s="155"/>
      <c r="B3396" s="156"/>
      <c r="C3396" s="161"/>
      <c r="D3396" s="159"/>
      <c r="E3396" s="160"/>
      <c r="F3396" s="160"/>
      <c r="G3396" s="160"/>
      <c r="H3396" s="157"/>
      <c r="I3396" s="160"/>
      <c r="J3396" s="160"/>
      <c r="K3396" s="160"/>
      <c r="L3396" s="159"/>
      <c r="M3396" s="100"/>
      <c r="N3396" s="100"/>
      <c r="O3396" s="130"/>
      <c r="P3396" s="130"/>
    </row>
    <row r="3397" spans="1:16">
      <c r="A3397" s="155"/>
      <c r="B3397" s="156"/>
      <c r="C3397" s="161"/>
      <c r="D3397" s="159"/>
      <c r="E3397" s="160"/>
      <c r="F3397" s="160"/>
      <c r="G3397" s="160"/>
      <c r="H3397" s="157"/>
      <c r="I3397" s="157"/>
      <c r="J3397" s="160"/>
      <c r="K3397" s="160"/>
      <c r="L3397" s="159"/>
      <c r="M3397" s="100"/>
      <c r="N3397" s="100"/>
      <c r="O3397" s="130"/>
      <c r="P3397" s="130"/>
    </row>
    <row r="3398" spans="1:16">
      <c r="A3398" s="155"/>
      <c r="B3398" s="156"/>
      <c r="C3398" s="161"/>
      <c r="D3398" s="159"/>
      <c r="E3398" s="160"/>
      <c r="F3398" s="160"/>
      <c r="G3398" s="160"/>
      <c r="H3398" s="157"/>
      <c r="I3398" s="160"/>
      <c r="J3398" s="160"/>
      <c r="K3398" s="160"/>
      <c r="L3398" s="159"/>
      <c r="M3398" s="100"/>
      <c r="N3398" s="100"/>
      <c r="O3398" s="130"/>
      <c r="P3398" s="130"/>
    </row>
    <row r="3399" spans="1:16">
      <c r="A3399" s="155"/>
      <c r="B3399" s="156"/>
      <c r="C3399" s="161"/>
      <c r="D3399" s="159"/>
      <c r="E3399" s="160"/>
      <c r="F3399" s="160"/>
      <c r="G3399" s="160"/>
      <c r="H3399" s="157"/>
      <c r="I3399" s="157"/>
      <c r="J3399" s="160"/>
      <c r="K3399" s="160"/>
      <c r="L3399" s="159"/>
      <c r="M3399" s="100"/>
      <c r="N3399" s="100"/>
      <c r="O3399" s="130"/>
      <c r="P3399" s="130"/>
    </row>
    <row r="3400" spans="1:16">
      <c r="A3400" s="155"/>
      <c r="B3400" s="156"/>
      <c r="C3400" s="161"/>
      <c r="D3400" s="159"/>
      <c r="E3400" s="160"/>
      <c r="F3400" s="160"/>
      <c r="G3400" s="160"/>
      <c r="H3400" s="157"/>
      <c r="I3400" s="160"/>
      <c r="J3400" s="160"/>
      <c r="K3400" s="160"/>
      <c r="L3400" s="159"/>
      <c r="M3400" s="100"/>
      <c r="N3400" s="100"/>
      <c r="O3400" s="130"/>
      <c r="P3400" s="130"/>
    </row>
    <row r="3401" spans="1:16">
      <c r="A3401" s="155"/>
      <c r="B3401" s="156"/>
      <c r="C3401" s="161"/>
      <c r="D3401" s="159"/>
      <c r="E3401" s="160"/>
      <c r="F3401" s="160"/>
      <c r="G3401" s="160"/>
      <c r="H3401" s="157"/>
      <c r="I3401" s="160"/>
      <c r="J3401" s="160"/>
      <c r="K3401" s="160"/>
      <c r="L3401" s="159"/>
      <c r="M3401" s="100"/>
      <c r="N3401" s="100"/>
      <c r="O3401" s="130"/>
      <c r="P3401" s="130"/>
    </row>
    <row r="3402" spans="1:16">
      <c r="A3402" s="155"/>
      <c r="B3402" s="156"/>
      <c r="C3402" s="161"/>
      <c r="D3402" s="159"/>
      <c r="E3402" s="160"/>
      <c r="F3402" s="160"/>
      <c r="G3402" s="160"/>
      <c r="H3402" s="157"/>
      <c r="I3402" s="157"/>
      <c r="J3402" s="160"/>
      <c r="K3402" s="160"/>
      <c r="L3402" s="159"/>
      <c r="M3402" s="100"/>
      <c r="N3402" s="100"/>
      <c r="O3402" s="130"/>
      <c r="P3402" s="130"/>
    </row>
    <row r="3403" spans="1:16">
      <c r="A3403" s="155"/>
      <c r="B3403" s="156"/>
      <c r="C3403" s="161"/>
      <c r="D3403" s="159"/>
      <c r="E3403" s="160"/>
      <c r="F3403" s="160"/>
      <c r="G3403" s="160"/>
      <c r="H3403" s="157"/>
      <c r="I3403" s="160"/>
      <c r="J3403" s="160"/>
      <c r="K3403" s="160"/>
      <c r="L3403" s="159"/>
      <c r="M3403" s="100"/>
      <c r="N3403" s="100"/>
      <c r="O3403" s="130"/>
      <c r="P3403" s="130"/>
    </row>
    <row r="3404" spans="1:16">
      <c r="A3404" s="155"/>
      <c r="B3404" s="156"/>
      <c r="C3404" s="161"/>
      <c r="D3404" s="159"/>
      <c r="E3404" s="160"/>
      <c r="F3404" s="160"/>
      <c r="G3404" s="160"/>
      <c r="H3404" s="157"/>
      <c r="I3404" s="157"/>
      <c r="J3404" s="160"/>
      <c r="K3404" s="160"/>
      <c r="L3404" s="159"/>
      <c r="M3404" s="100"/>
      <c r="N3404" s="100"/>
      <c r="O3404" s="130"/>
      <c r="P3404" s="130"/>
    </row>
    <row r="3405" spans="1:16">
      <c r="A3405" s="155"/>
      <c r="B3405" s="156"/>
      <c r="C3405" s="161"/>
      <c r="D3405" s="159"/>
      <c r="E3405" s="160"/>
      <c r="F3405" s="160"/>
      <c r="G3405" s="160"/>
      <c r="H3405" s="157"/>
      <c r="I3405" s="160"/>
      <c r="J3405" s="160"/>
      <c r="K3405" s="160"/>
      <c r="L3405" s="159"/>
      <c r="M3405" s="100"/>
      <c r="N3405" s="100"/>
      <c r="O3405" s="130"/>
      <c r="P3405" s="130"/>
    </row>
    <row r="3406" spans="1:16">
      <c r="A3406" s="155"/>
      <c r="B3406" s="156"/>
      <c r="C3406" s="161"/>
      <c r="D3406" s="159"/>
      <c r="E3406" s="160"/>
      <c r="F3406" s="160"/>
      <c r="G3406" s="160"/>
      <c r="H3406" s="157"/>
      <c r="I3406" s="160"/>
      <c r="J3406" s="160"/>
      <c r="K3406" s="160"/>
      <c r="L3406" s="159"/>
      <c r="M3406" s="100"/>
      <c r="N3406" s="100"/>
      <c r="O3406" s="130"/>
      <c r="P3406" s="130"/>
    </row>
    <row r="3407" spans="1:16">
      <c r="A3407" s="155"/>
      <c r="B3407" s="156"/>
      <c r="C3407" s="161"/>
      <c r="D3407" s="159"/>
      <c r="E3407" s="160"/>
      <c r="F3407" s="160"/>
      <c r="G3407" s="160"/>
      <c r="H3407" s="157"/>
      <c r="I3407" s="157"/>
      <c r="J3407" s="160"/>
      <c r="K3407" s="160"/>
      <c r="L3407" s="159"/>
      <c r="M3407" s="100"/>
      <c r="N3407" s="100"/>
      <c r="O3407" s="130"/>
      <c r="P3407" s="130"/>
    </row>
    <row r="3408" spans="1:16">
      <c r="A3408" s="155"/>
      <c r="B3408" s="156"/>
      <c r="C3408" s="161"/>
      <c r="D3408" s="159"/>
      <c r="E3408" s="160"/>
      <c r="F3408" s="160"/>
      <c r="G3408" s="160"/>
      <c r="H3408" s="157"/>
      <c r="I3408" s="157"/>
      <c r="J3408" s="160"/>
      <c r="K3408" s="160"/>
      <c r="L3408" s="159"/>
      <c r="M3408" s="100"/>
      <c r="N3408" s="100"/>
      <c r="O3408" s="130"/>
      <c r="P3408" s="130"/>
    </row>
    <row r="3409" spans="1:16">
      <c r="A3409" s="155"/>
      <c r="B3409" s="156"/>
      <c r="C3409" s="161"/>
      <c r="D3409" s="159"/>
      <c r="E3409" s="160"/>
      <c r="F3409" s="160"/>
      <c r="G3409" s="160"/>
      <c r="H3409" s="157"/>
      <c r="I3409" s="157"/>
      <c r="J3409" s="160"/>
      <c r="K3409" s="160"/>
      <c r="L3409" s="159"/>
      <c r="M3409" s="100"/>
      <c r="N3409" s="100"/>
      <c r="O3409" s="130"/>
      <c r="P3409" s="130"/>
    </row>
    <row r="3410" spans="1:16">
      <c r="A3410" s="155"/>
      <c r="B3410" s="156"/>
      <c r="C3410" s="161"/>
      <c r="D3410" s="159"/>
      <c r="E3410" s="160"/>
      <c r="F3410" s="160"/>
      <c r="G3410" s="160"/>
      <c r="H3410" s="157"/>
      <c r="I3410" s="160"/>
      <c r="J3410" s="160"/>
      <c r="K3410" s="160"/>
      <c r="L3410" s="159"/>
      <c r="M3410" s="100"/>
      <c r="N3410" s="100"/>
      <c r="O3410" s="130"/>
      <c r="P3410" s="130"/>
    </row>
    <row r="3411" spans="1:16">
      <c r="A3411" s="155"/>
      <c r="B3411" s="156"/>
      <c r="C3411" s="161"/>
      <c r="D3411" s="159"/>
      <c r="E3411" s="160"/>
      <c r="F3411" s="160"/>
      <c r="G3411" s="160"/>
      <c r="H3411" s="157"/>
      <c r="I3411" s="157"/>
      <c r="J3411" s="160"/>
      <c r="K3411" s="160"/>
      <c r="L3411" s="159"/>
      <c r="M3411" s="100"/>
      <c r="N3411" s="100"/>
      <c r="O3411" s="130"/>
      <c r="P3411" s="130"/>
    </row>
    <row r="3412" spans="1:16">
      <c r="A3412" s="155"/>
      <c r="B3412" s="156"/>
      <c r="C3412" s="161"/>
      <c r="D3412" s="159"/>
      <c r="E3412" s="160"/>
      <c r="F3412" s="160"/>
      <c r="G3412" s="160"/>
      <c r="H3412" s="157"/>
      <c r="I3412" s="160"/>
      <c r="J3412" s="160"/>
      <c r="K3412" s="160"/>
      <c r="L3412" s="159"/>
      <c r="M3412" s="100"/>
      <c r="N3412" s="100"/>
      <c r="O3412" s="130"/>
      <c r="P3412" s="130"/>
    </row>
    <row r="3413" spans="1:16">
      <c r="A3413" s="155"/>
      <c r="B3413" s="156"/>
      <c r="C3413" s="161"/>
      <c r="D3413" s="159"/>
      <c r="E3413" s="160"/>
      <c r="F3413" s="160"/>
      <c r="G3413" s="160"/>
      <c r="H3413" s="157"/>
      <c r="I3413" s="160"/>
      <c r="J3413" s="160"/>
      <c r="K3413" s="160"/>
      <c r="L3413" s="159"/>
      <c r="M3413" s="100"/>
      <c r="N3413" s="100"/>
      <c r="O3413" s="130"/>
      <c r="P3413" s="130"/>
    </row>
    <row r="3414" spans="1:16">
      <c r="A3414" s="155"/>
      <c r="B3414" s="156"/>
      <c r="C3414" s="161"/>
      <c r="D3414" s="159"/>
      <c r="E3414" s="160"/>
      <c r="F3414" s="160"/>
      <c r="G3414" s="160"/>
      <c r="H3414" s="157"/>
      <c r="I3414" s="157"/>
      <c r="J3414" s="160"/>
      <c r="K3414" s="160"/>
      <c r="L3414" s="159"/>
      <c r="M3414" s="100"/>
      <c r="N3414" s="100"/>
      <c r="O3414" s="130"/>
      <c r="P3414" s="130"/>
    </row>
    <row r="3415" spans="1:16">
      <c r="A3415" s="155"/>
      <c r="B3415" s="156"/>
      <c r="C3415" s="161"/>
      <c r="D3415" s="159"/>
      <c r="E3415" s="160"/>
      <c r="F3415" s="160"/>
      <c r="G3415" s="160"/>
      <c r="H3415" s="157"/>
      <c r="I3415" s="160"/>
      <c r="J3415" s="160"/>
      <c r="K3415" s="160"/>
      <c r="L3415" s="159"/>
      <c r="M3415" s="100"/>
      <c r="N3415" s="100"/>
      <c r="O3415" s="130"/>
      <c r="P3415" s="130"/>
    </row>
    <row r="3416" spans="1:16">
      <c r="A3416" s="155"/>
      <c r="B3416" s="156"/>
      <c r="C3416" s="161"/>
      <c r="D3416" s="159"/>
      <c r="E3416" s="160"/>
      <c r="F3416" s="160"/>
      <c r="G3416" s="160"/>
      <c r="H3416" s="157"/>
      <c r="I3416" s="157"/>
      <c r="J3416" s="160"/>
      <c r="K3416" s="160"/>
      <c r="L3416" s="159"/>
      <c r="M3416" s="100"/>
      <c r="N3416" s="100"/>
      <c r="O3416" s="130"/>
      <c r="P3416" s="130"/>
    </row>
    <row r="3417" spans="1:16">
      <c r="A3417" s="155"/>
      <c r="B3417" s="156"/>
      <c r="C3417" s="161"/>
      <c r="D3417" s="159"/>
      <c r="E3417" s="160"/>
      <c r="F3417" s="160"/>
      <c r="G3417" s="160"/>
      <c r="H3417" s="157"/>
      <c r="I3417" s="157"/>
      <c r="J3417" s="157"/>
      <c r="K3417" s="160"/>
      <c r="L3417" s="159"/>
      <c r="M3417" s="99"/>
      <c r="N3417" s="99"/>
      <c r="O3417" s="129"/>
      <c r="P3417" s="129"/>
    </row>
    <row r="3418" spans="1:16">
      <c r="A3418" s="155"/>
      <c r="B3418" s="156"/>
      <c r="C3418" s="161"/>
      <c r="D3418" s="159"/>
      <c r="E3418" s="160"/>
      <c r="F3418" s="160"/>
      <c r="G3418" s="160"/>
      <c r="H3418" s="157"/>
      <c r="I3418" s="160"/>
      <c r="J3418" s="160"/>
      <c r="K3418" s="160"/>
      <c r="L3418" s="159"/>
      <c r="M3418" s="100"/>
      <c r="N3418" s="100"/>
      <c r="O3418" s="130"/>
      <c r="P3418" s="130"/>
    </row>
    <row r="3419" spans="1:16">
      <c r="A3419" s="155"/>
      <c r="B3419" s="156"/>
      <c r="C3419" s="161"/>
      <c r="D3419" s="159"/>
      <c r="E3419" s="160"/>
      <c r="F3419" s="160"/>
      <c r="G3419" s="160"/>
      <c r="H3419" s="157"/>
      <c r="I3419" s="157"/>
      <c r="J3419" s="160"/>
      <c r="K3419" s="160"/>
      <c r="L3419" s="159"/>
      <c r="M3419" s="100"/>
      <c r="N3419" s="100"/>
      <c r="O3419" s="130"/>
      <c r="P3419" s="130"/>
    </row>
    <row r="3420" spans="1:16">
      <c r="A3420" s="155"/>
      <c r="B3420" s="156"/>
      <c r="C3420" s="161"/>
      <c r="D3420" s="159"/>
      <c r="E3420" s="160"/>
      <c r="F3420" s="160"/>
      <c r="G3420" s="160"/>
      <c r="H3420" s="157"/>
      <c r="I3420" s="160"/>
      <c r="J3420" s="160"/>
      <c r="K3420" s="160"/>
      <c r="L3420" s="159"/>
      <c r="M3420" s="100"/>
      <c r="N3420" s="100"/>
      <c r="O3420" s="130"/>
      <c r="P3420" s="130"/>
    </row>
    <row r="3421" spans="1:16">
      <c r="A3421" s="155"/>
      <c r="B3421" s="156"/>
      <c r="C3421" s="161"/>
      <c r="D3421" s="159"/>
      <c r="E3421" s="160"/>
      <c r="F3421" s="160"/>
      <c r="G3421" s="160"/>
      <c r="H3421" s="157"/>
      <c r="I3421" s="160"/>
      <c r="J3421" s="160"/>
      <c r="K3421" s="160"/>
      <c r="L3421" s="159"/>
      <c r="M3421" s="100"/>
      <c r="N3421" s="100"/>
      <c r="O3421" s="130"/>
      <c r="P3421" s="130"/>
    </row>
    <row r="3422" spans="1:16">
      <c r="A3422" s="155"/>
      <c r="B3422" s="156"/>
      <c r="C3422" s="161"/>
      <c r="D3422" s="159"/>
      <c r="E3422" s="160"/>
      <c r="F3422" s="160"/>
      <c r="G3422" s="160"/>
      <c r="H3422" s="157"/>
      <c r="I3422" s="157"/>
      <c r="J3422" s="160"/>
      <c r="K3422" s="160"/>
      <c r="L3422" s="159"/>
      <c r="M3422" s="100"/>
      <c r="N3422" s="100"/>
      <c r="O3422" s="130"/>
      <c r="P3422" s="130"/>
    </row>
    <row r="3423" spans="1:16">
      <c r="A3423" s="155"/>
      <c r="B3423" s="156"/>
      <c r="C3423" s="161"/>
      <c r="D3423" s="159"/>
      <c r="E3423" s="160"/>
      <c r="F3423" s="160"/>
      <c r="G3423" s="160"/>
      <c r="H3423" s="157"/>
      <c r="I3423" s="160"/>
      <c r="J3423" s="160"/>
      <c r="K3423" s="160"/>
      <c r="L3423" s="159"/>
      <c r="M3423" s="100"/>
      <c r="N3423" s="100"/>
      <c r="O3423" s="130"/>
      <c r="P3423" s="130"/>
    </row>
    <row r="3424" spans="1:16">
      <c r="A3424" s="155"/>
      <c r="B3424" s="156"/>
      <c r="C3424" s="161"/>
      <c r="D3424" s="159"/>
      <c r="E3424" s="160"/>
      <c r="F3424" s="160"/>
      <c r="G3424" s="160"/>
      <c r="H3424" s="157"/>
      <c r="I3424" s="160"/>
      <c r="J3424" s="160"/>
      <c r="K3424" s="160"/>
      <c r="L3424" s="159"/>
      <c r="M3424" s="100"/>
      <c r="N3424" s="100"/>
      <c r="O3424" s="130"/>
      <c r="P3424" s="130"/>
    </row>
    <row r="3425" spans="1:16">
      <c r="A3425" s="155"/>
      <c r="B3425" s="156"/>
      <c r="C3425" s="161"/>
      <c r="D3425" s="159"/>
      <c r="E3425" s="160"/>
      <c r="F3425" s="160"/>
      <c r="G3425" s="160"/>
      <c r="H3425" s="157"/>
      <c r="I3425" s="160"/>
      <c r="J3425" s="160"/>
      <c r="K3425" s="160"/>
      <c r="L3425" s="159"/>
      <c r="M3425" s="100"/>
      <c r="N3425" s="100"/>
      <c r="O3425" s="130"/>
      <c r="P3425" s="130"/>
    </row>
    <row r="3426" spans="1:16">
      <c r="A3426" s="155"/>
      <c r="B3426" s="156"/>
      <c r="C3426" s="161"/>
      <c r="D3426" s="159"/>
      <c r="E3426" s="160"/>
      <c r="F3426" s="160"/>
      <c r="G3426" s="160"/>
      <c r="H3426" s="157"/>
      <c r="I3426" s="157"/>
      <c r="J3426" s="160"/>
      <c r="K3426" s="157"/>
      <c r="L3426" s="159"/>
      <c r="M3426" s="100"/>
      <c r="N3426" s="100"/>
      <c r="O3426" s="130"/>
      <c r="P3426" s="130"/>
    </row>
    <row r="3427" spans="1:16">
      <c r="A3427" s="155"/>
      <c r="B3427" s="156"/>
      <c r="C3427" s="161"/>
      <c r="D3427" s="159"/>
      <c r="E3427" s="160"/>
      <c r="F3427" s="160"/>
      <c r="G3427" s="160"/>
      <c r="H3427" s="157"/>
      <c r="I3427" s="160"/>
      <c r="J3427" s="160"/>
      <c r="K3427" s="157"/>
      <c r="L3427" s="159"/>
      <c r="M3427" s="100"/>
      <c r="N3427" s="100"/>
      <c r="O3427" s="130"/>
      <c r="P3427" s="130"/>
    </row>
    <row r="3428" spans="1:16">
      <c r="A3428" s="155"/>
      <c r="B3428" s="156"/>
      <c r="C3428" s="161"/>
      <c r="D3428" s="159"/>
      <c r="E3428" s="160"/>
      <c r="F3428" s="160"/>
      <c r="G3428" s="160"/>
      <c r="H3428" s="157"/>
      <c r="I3428" s="160"/>
      <c r="J3428" s="160"/>
      <c r="K3428" s="160"/>
      <c r="L3428" s="159"/>
      <c r="M3428" s="100"/>
      <c r="N3428" s="100"/>
      <c r="O3428" s="130"/>
      <c r="P3428" s="130"/>
    </row>
    <row r="3429" spans="1:16">
      <c r="A3429" s="155"/>
      <c r="B3429" s="156"/>
      <c r="C3429" s="161"/>
      <c r="D3429" s="159"/>
      <c r="E3429" s="160"/>
      <c r="F3429" s="160"/>
      <c r="G3429" s="160"/>
      <c r="H3429" s="157"/>
      <c r="I3429" s="157"/>
      <c r="J3429" s="157"/>
      <c r="K3429" s="160"/>
      <c r="L3429" s="159"/>
      <c r="M3429" s="100"/>
      <c r="N3429" s="100"/>
      <c r="O3429" s="130"/>
      <c r="P3429" s="130"/>
    </row>
    <row r="3430" spans="1:16">
      <c r="A3430" s="155"/>
      <c r="B3430" s="156"/>
      <c r="C3430" s="161"/>
      <c r="D3430" s="159"/>
      <c r="E3430" s="160"/>
      <c r="F3430" s="157"/>
      <c r="G3430" s="160"/>
      <c r="H3430" s="157"/>
      <c r="I3430" s="160"/>
      <c r="J3430" s="160"/>
      <c r="K3430" s="157"/>
      <c r="L3430" s="159"/>
      <c r="M3430" s="100"/>
      <c r="N3430" s="100"/>
      <c r="O3430" s="130"/>
      <c r="P3430" s="130"/>
    </row>
    <row r="3431" spans="1:16">
      <c r="A3431" s="155"/>
      <c r="B3431" s="156"/>
      <c r="C3431" s="161"/>
      <c r="D3431" s="159"/>
      <c r="E3431" s="160"/>
      <c r="F3431" s="160"/>
      <c r="G3431" s="160"/>
      <c r="H3431" s="157"/>
      <c r="I3431" s="160"/>
      <c r="J3431" s="160"/>
      <c r="K3431" s="157"/>
      <c r="L3431" s="159"/>
      <c r="M3431" s="100"/>
      <c r="N3431" s="100"/>
      <c r="O3431" s="130"/>
      <c r="P3431" s="130"/>
    </row>
    <row r="3432" spans="1:16">
      <c r="A3432" s="155"/>
      <c r="B3432" s="156"/>
      <c r="C3432" s="161"/>
      <c r="D3432" s="159"/>
      <c r="E3432" s="160"/>
      <c r="F3432" s="160"/>
      <c r="G3432" s="160"/>
      <c r="H3432" s="157"/>
      <c r="I3432" s="160"/>
      <c r="J3432" s="160"/>
      <c r="K3432" s="160"/>
      <c r="L3432" s="159"/>
      <c r="M3432" s="100"/>
      <c r="N3432" s="100"/>
      <c r="O3432" s="130"/>
      <c r="P3432" s="130"/>
    </row>
    <row r="3433" spans="1:16">
      <c r="A3433" s="155"/>
      <c r="B3433" s="156"/>
      <c r="C3433" s="161"/>
      <c r="D3433" s="159"/>
      <c r="E3433" s="160"/>
      <c r="F3433" s="160"/>
      <c r="G3433" s="160"/>
      <c r="H3433" s="157"/>
      <c r="I3433" s="157"/>
      <c r="J3433" s="157"/>
      <c r="K3433" s="160"/>
      <c r="L3433" s="159"/>
      <c r="M3433" s="99"/>
      <c r="N3433" s="99"/>
      <c r="O3433" s="129"/>
      <c r="P3433" s="129"/>
    </row>
    <row r="3434" spans="1:16">
      <c r="A3434" s="155"/>
      <c r="B3434" s="156"/>
      <c r="C3434" s="161"/>
      <c r="D3434" s="159"/>
      <c r="E3434" s="160"/>
      <c r="F3434" s="160"/>
      <c r="G3434" s="160"/>
      <c r="H3434" s="157"/>
      <c r="I3434" s="160"/>
      <c r="J3434" s="160"/>
      <c r="K3434" s="160"/>
      <c r="L3434" s="159"/>
      <c r="M3434" s="100"/>
      <c r="N3434" s="100"/>
      <c r="O3434" s="130"/>
      <c r="P3434" s="130"/>
    </row>
    <row r="3435" spans="1:16">
      <c r="A3435" s="155"/>
      <c r="B3435" s="156"/>
      <c r="C3435" s="161"/>
      <c r="D3435" s="159"/>
      <c r="E3435" s="160"/>
      <c r="F3435" s="160"/>
      <c r="G3435" s="160"/>
      <c r="H3435" s="157"/>
      <c r="I3435" s="160"/>
      <c r="J3435" s="160"/>
      <c r="K3435" s="160"/>
      <c r="L3435" s="159"/>
      <c r="M3435" s="100"/>
      <c r="N3435" s="100"/>
      <c r="O3435" s="130"/>
      <c r="P3435" s="130"/>
    </row>
    <row r="3436" spans="1:16">
      <c r="A3436" s="155"/>
      <c r="B3436" s="156"/>
      <c r="C3436" s="161"/>
      <c r="D3436" s="159"/>
      <c r="E3436" s="160"/>
      <c r="F3436" s="160"/>
      <c r="G3436" s="160"/>
      <c r="H3436" s="157"/>
      <c r="I3436" s="160"/>
      <c r="J3436" s="160"/>
      <c r="K3436" s="160"/>
      <c r="L3436" s="159"/>
      <c r="M3436" s="100"/>
      <c r="N3436" s="100"/>
      <c r="O3436" s="130"/>
      <c r="P3436" s="130"/>
    </row>
    <row r="3437" spans="1:16">
      <c r="A3437" s="155"/>
      <c r="B3437" s="156"/>
      <c r="C3437" s="161"/>
      <c r="D3437" s="159"/>
      <c r="E3437" s="160"/>
      <c r="F3437" s="160"/>
      <c r="G3437" s="160"/>
      <c r="H3437" s="157"/>
      <c r="I3437" s="160"/>
      <c r="J3437" s="160"/>
      <c r="K3437" s="160"/>
      <c r="L3437" s="159"/>
      <c r="M3437" s="100"/>
      <c r="N3437" s="100"/>
      <c r="O3437" s="130"/>
      <c r="P3437" s="130"/>
    </row>
    <row r="3438" spans="1:16">
      <c r="A3438" s="155"/>
      <c r="B3438" s="156"/>
      <c r="C3438" s="161"/>
      <c r="D3438" s="159"/>
      <c r="E3438" s="160"/>
      <c r="F3438" s="160"/>
      <c r="G3438" s="160"/>
      <c r="H3438" s="157"/>
      <c r="I3438" s="160"/>
      <c r="J3438" s="160"/>
      <c r="K3438" s="160"/>
      <c r="L3438" s="159"/>
      <c r="M3438" s="100"/>
      <c r="N3438" s="100"/>
      <c r="O3438" s="130"/>
      <c r="P3438" s="130"/>
    </row>
    <row r="3439" spans="1:16">
      <c r="A3439" s="155"/>
      <c r="B3439" s="156"/>
      <c r="C3439" s="161"/>
      <c r="D3439" s="159"/>
      <c r="E3439" s="160"/>
      <c r="F3439" s="160"/>
      <c r="G3439" s="160"/>
      <c r="H3439" s="157"/>
      <c r="I3439" s="160"/>
      <c r="J3439" s="160"/>
      <c r="K3439" s="160"/>
      <c r="L3439" s="159"/>
      <c r="M3439" s="100"/>
      <c r="N3439" s="100"/>
      <c r="O3439" s="130"/>
      <c r="P3439" s="130"/>
    </row>
    <row r="3440" spans="1:16">
      <c r="A3440" s="155"/>
      <c r="B3440" s="156"/>
      <c r="C3440" s="161"/>
      <c r="D3440" s="159"/>
      <c r="E3440" s="160"/>
      <c r="F3440" s="160"/>
      <c r="G3440" s="160"/>
      <c r="H3440" s="157"/>
      <c r="I3440" s="157"/>
      <c r="J3440" s="160"/>
      <c r="K3440" s="160"/>
      <c r="L3440" s="159"/>
      <c r="M3440" s="100"/>
      <c r="N3440" s="100"/>
      <c r="O3440" s="130"/>
      <c r="P3440" s="130"/>
    </row>
    <row r="3441" spans="1:16">
      <c r="A3441" s="155"/>
      <c r="B3441" s="156"/>
      <c r="C3441" s="161"/>
      <c r="D3441" s="159"/>
      <c r="E3441" s="160"/>
      <c r="F3441" s="160"/>
      <c r="G3441" s="160"/>
      <c r="H3441" s="157"/>
      <c r="I3441" s="160"/>
      <c r="J3441" s="160"/>
      <c r="K3441" s="160"/>
      <c r="L3441" s="159"/>
      <c r="M3441" s="100"/>
      <c r="N3441" s="100"/>
      <c r="O3441" s="130"/>
      <c r="P3441" s="130"/>
    </row>
    <row r="3442" spans="1:16">
      <c r="A3442" s="155"/>
      <c r="B3442" s="156"/>
      <c r="C3442" s="161"/>
      <c r="D3442" s="159"/>
      <c r="E3442" s="160"/>
      <c r="F3442" s="160"/>
      <c r="G3442" s="160"/>
      <c r="H3442" s="157"/>
      <c r="I3442" s="160"/>
      <c r="J3442" s="160"/>
      <c r="K3442" s="160"/>
      <c r="L3442" s="159"/>
      <c r="M3442" s="100"/>
      <c r="N3442" s="100"/>
      <c r="O3442" s="130"/>
      <c r="P3442" s="130"/>
    </row>
    <row r="3443" spans="1:16">
      <c r="A3443" s="155"/>
      <c r="B3443" s="156"/>
      <c r="C3443" s="161"/>
      <c r="D3443" s="159"/>
      <c r="E3443" s="160"/>
      <c r="F3443" s="160"/>
      <c r="G3443" s="160"/>
      <c r="H3443" s="157"/>
      <c r="I3443" s="160"/>
      <c r="J3443" s="160"/>
      <c r="K3443" s="160"/>
      <c r="L3443" s="159"/>
      <c r="M3443" s="100"/>
      <c r="N3443" s="100"/>
      <c r="O3443" s="130"/>
      <c r="P3443" s="130"/>
    </row>
    <row r="3444" spans="1:16">
      <c r="A3444" s="155"/>
      <c r="B3444" s="156"/>
      <c r="C3444" s="161"/>
      <c r="D3444" s="159"/>
      <c r="E3444" s="160"/>
      <c r="F3444" s="160"/>
      <c r="G3444" s="160"/>
      <c r="H3444" s="157"/>
      <c r="I3444" s="157"/>
      <c r="J3444" s="160"/>
      <c r="K3444" s="160"/>
      <c r="L3444" s="159"/>
      <c r="M3444" s="100"/>
      <c r="N3444" s="100"/>
      <c r="O3444" s="130"/>
      <c r="P3444" s="130"/>
    </row>
    <row r="3445" spans="1:16">
      <c r="A3445" s="155"/>
      <c r="B3445" s="156"/>
      <c r="C3445" s="161"/>
      <c r="D3445" s="159"/>
      <c r="E3445" s="160"/>
      <c r="F3445" s="160"/>
      <c r="G3445" s="160"/>
      <c r="H3445" s="157"/>
      <c r="I3445" s="160"/>
      <c r="J3445" s="160"/>
      <c r="K3445" s="160"/>
      <c r="L3445" s="159"/>
      <c r="M3445" s="100"/>
      <c r="N3445" s="100"/>
      <c r="O3445" s="130"/>
      <c r="P3445" s="130"/>
    </row>
    <row r="3446" spans="1:16">
      <c r="A3446" s="155"/>
      <c r="B3446" s="156"/>
      <c r="C3446" s="161"/>
      <c r="D3446" s="159"/>
      <c r="E3446" s="160"/>
      <c r="F3446" s="160"/>
      <c r="G3446" s="160"/>
      <c r="H3446" s="157"/>
      <c r="I3446" s="160"/>
      <c r="J3446" s="160"/>
      <c r="K3446" s="160"/>
      <c r="L3446" s="159"/>
      <c r="M3446" s="100"/>
      <c r="N3446" s="100"/>
      <c r="O3446" s="130"/>
      <c r="P3446" s="130"/>
    </row>
    <row r="3447" spans="1:16">
      <c r="A3447" s="155"/>
      <c r="B3447" s="156"/>
      <c r="C3447" s="161"/>
      <c r="D3447" s="159"/>
      <c r="E3447" s="160"/>
      <c r="F3447" s="160"/>
      <c r="G3447" s="160"/>
      <c r="H3447" s="157"/>
      <c r="I3447" s="160"/>
      <c r="J3447" s="160"/>
      <c r="K3447" s="160"/>
      <c r="L3447" s="159"/>
      <c r="M3447" s="100"/>
      <c r="N3447" s="100"/>
      <c r="O3447" s="130"/>
      <c r="P3447" s="130"/>
    </row>
    <row r="3448" spans="1:16">
      <c r="A3448" s="155"/>
      <c r="B3448" s="156"/>
      <c r="C3448" s="161"/>
      <c r="D3448" s="159"/>
      <c r="E3448" s="160"/>
      <c r="F3448" s="160"/>
      <c r="G3448" s="160"/>
      <c r="H3448" s="157"/>
      <c r="I3448" s="160"/>
      <c r="J3448" s="160"/>
      <c r="K3448" s="160"/>
      <c r="L3448" s="159"/>
      <c r="M3448" s="100"/>
      <c r="N3448" s="100"/>
      <c r="O3448" s="130"/>
      <c r="P3448" s="130"/>
    </row>
    <row r="3449" spans="1:16">
      <c r="A3449" s="155"/>
      <c r="B3449" s="156"/>
      <c r="C3449" s="161"/>
      <c r="D3449" s="159"/>
      <c r="E3449" s="160"/>
      <c r="F3449" s="160"/>
      <c r="G3449" s="160"/>
      <c r="H3449" s="157"/>
      <c r="I3449" s="160"/>
      <c r="J3449" s="160"/>
      <c r="K3449" s="160"/>
      <c r="L3449" s="159"/>
      <c r="M3449" s="100"/>
      <c r="N3449" s="100"/>
      <c r="O3449" s="130"/>
      <c r="P3449" s="130"/>
    </row>
    <row r="3450" spans="1:16">
      <c r="A3450" s="155"/>
      <c r="B3450" s="156"/>
      <c r="C3450" s="161"/>
      <c r="D3450" s="159"/>
      <c r="E3450" s="160"/>
      <c r="F3450" s="160"/>
      <c r="G3450" s="160"/>
      <c r="H3450" s="157"/>
      <c r="I3450" s="157"/>
      <c r="J3450" s="160"/>
      <c r="K3450" s="160"/>
      <c r="L3450" s="159"/>
      <c r="M3450" s="100"/>
      <c r="N3450" s="100"/>
      <c r="O3450" s="130"/>
      <c r="P3450" s="130"/>
    </row>
    <row r="3451" spans="1:16">
      <c r="A3451" s="155"/>
      <c r="B3451" s="156"/>
      <c r="C3451" s="161"/>
      <c r="D3451" s="159"/>
      <c r="E3451" s="160"/>
      <c r="F3451" s="160"/>
      <c r="G3451" s="160"/>
      <c r="H3451" s="157"/>
      <c r="I3451" s="160"/>
      <c r="J3451" s="157"/>
      <c r="K3451" s="157"/>
      <c r="L3451" s="159"/>
      <c r="M3451" s="100"/>
      <c r="N3451" s="100"/>
      <c r="O3451" s="130"/>
      <c r="P3451" s="130"/>
    </row>
    <row r="3452" spans="1:16">
      <c r="A3452" s="155"/>
      <c r="B3452" s="156"/>
      <c r="C3452" s="161"/>
      <c r="D3452" s="159"/>
      <c r="E3452" s="160"/>
      <c r="F3452" s="160"/>
      <c r="G3452" s="160"/>
      <c r="H3452" s="157"/>
      <c r="I3452" s="157"/>
      <c r="J3452" s="157"/>
      <c r="K3452" s="157"/>
      <c r="L3452" s="159"/>
      <c r="M3452" s="100"/>
      <c r="N3452" s="100"/>
      <c r="O3452" s="130"/>
      <c r="P3452" s="130"/>
    </row>
    <row r="3453" spans="1:16">
      <c r="A3453" s="155"/>
      <c r="B3453" s="156"/>
      <c r="C3453" s="161"/>
      <c r="D3453" s="159"/>
      <c r="E3453" s="160"/>
      <c r="F3453" s="160"/>
      <c r="G3453" s="160"/>
      <c r="H3453" s="157"/>
      <c r="I3453" s="160"/>
      <c r="J3453" s="157"/>
      <c r="K3453" s="157"/>
      <c r="L3453" s="159"/>
      <c r="M3453" s="100"/>
      <c r="N3453" s="100"/>
      <c r="O3453" s="130"/>
      <c r="P3453" s="130"/>
    </row>
    <row r="3454" spans="1:16">
      <c r="A3454" s="155"/>
      <c r="B3454" s="156"/>
      <c r="C3454" s="161"/>
      <c r="D3454" s="159"/>
      <c r="E3454" s="160"/>
      <c r="F3454" s="160"/>
      <c r="G3454" s="160"/>
      <c r="H3454" s="157"/>
      <c r="I3454" s="160"/>
      <c r="J3454" s="157"/>
      <c r="K3454" s="157"/>
      <c r="L3454" s="159"/>
      <c r="M3454" s="100"/>
      <c r="N3454" s="100"/>
      <c r="O3454" s="130"/>
      <c r="P3454" s="130"/>
    </row>
    <row r="3455" spans="1:16">
      <c r="A3455" s="155"/>
      <c r="B3455" s="156"/>
      <c r="C3455" s="161"/>
      <c r="D3455" s="159"/>
      <c r="E3455" s="160"/>
      <c r="F3455" s="160"/>
      <c r="G3455" s="160"/>
      <c r="H3455" s="157"/>
      <c r="I3455" s="157"/>
      <c r="J3455" s="157"/>
      <c r="K3455" s="157"/>
      <c r="L3455" s="159"/>
      <c r="M3455" s="100"/>
      <c r="N3455" s="100"/>
      <c r="O3455" s="130"/>
      <c r="P3455" s="130"/>
    </row>
    <row r="3456" spans="1:16">
      <c r="A3456" s="155"/>
      <c r="B3456" s="156"/>
      <c r="C3456" s="161"/>
      <c r="D3456" s="159"/>
      <c r="E3456" s="160"/>
      <c r="F3456" s="160"/>
      <c r="G3456" s="160"/>
      <c r="H3456" s="157"/>
      <c r="I3456" s="157"/>
      <c r="J3456" s="157"/>
      <c r="K3456" s="160"/>
      <c r="L3456" s="159"/>
      <c r="M3456" s="100"/>
      <c r="N3456" s="100"/>
      <c r="O3456" s="130"/>
      <c r="P3456" s="130"/>
    </row>
    <row r="3457" spans="1:16">
      <c r="A3457" s="155"/>
      <c r="B3457" s="156"/>
      <c r="C3457" s="161"/>
      <c r="D3457" s="159"/>
      <c r="E3457" s="160"/>
      <c r="F3457" s="160"/>
      <c r="G3457" s="160"/>
      <c r="H3457" s="157"/>
      <c r="I3457" s="157"/>
      <c r="J3457" s="157"/>
      <c r="K3457" s="157"/>
      <c r="L3457" s="159"/>
      <c r="M3457" s="100"/>
      <c r="N3457" s="100"/>
      <c r="O3457" s="130"/>
      <c r="P3457" s="130"/>
    </row>
    <row r="3458" spans="1:16">
      <c r="A3458" s="155"/>
      <c r="B3458" s="156"/>
      <c r="C3458" s="161"/>
      <c r="D3458" s="159"/>
      <c r="E3458" s="157"/>
      <c r="F3458" s="160"/>
      <c r="G3458" s="160"/>
      <c r="H3458" s="157"/>
      <c r="I3458" s="160"/>
      <c r="J3458" s="157"/>
      <c r="K3458" s="157"/>
      <c r="L3458" s="159"/>
      <c r="M3458" s="100"/>
      <c r="N3458" s="100"/>
      <c r="O3458" s="130"/>
      <c r="P3458" s="130"/>
    </row>
    <row r="3459" spans="1:16">
      <c r="A3459" s="155"/>
      <c r="B3459" s="156"/>
      <c r="C3459" s="161"/>
      <c r="D3459" s="159"/>
      <c r="E3459" s="157"/>
      <c r="F3459" s="157"/>
      <c r="G3459" s="160"/>
      <c r="H3459" s="157"/>
      <c r="I3459" s="157"/>
      <c r="J3459" s="157"/>
      <c r="K3459" s="157"/>
      <c r="L3459" s="159"/>
      <c r="M3459" s="100"/>
      <c r="N3459" s="100"/>
      <c r="O3459" s="130"/>
      <c r="P3459" s="130"/>
    </row>
    <row r="3460" spans="1:16">
      <c r="A3460" s="155"/>
      <c r="B3460" s="156"/>
      <c r="C3460" s="161"/>
      <c r="D3460" s="159"/>
      <c r="E3460" s="157"/>
      <c r="F3460" s="157"/>
      <c r="G3460" s="160"/>
      <c r="H3460" s="157"/>
      <c r="I3460" s="160"/>
      <c r="J3460" s="157"/>
      <c r="K3460" s="157"/>
      <c r="L3460" s="159"/>
      <c r="M3460" s="99"/>
      <c r="N3460" s="99"/>
      <c r="O3460" s="129"/>
      <c r="P3460" s="129"/>
    </row>
    <row r="3461" spans="1:16">
      <c r="A3461" s="155"/>
      <c r="B3461" s="156"/>
      <c r="C3461" s="161"/>
      <c r="D3461" s="159"/>
      <c r="E3461" s="157"/>
      <c r="F3461" s="157"/>
      <c r="G3461" s="160"/>
      <c r="H3461" s="157"/>
      <c r="I3461" s="157"/>
      <c r="J3461" s="157"/>
      <c r="K3461" s="157"/>
      <c r="L3461" s="159"/>
      <c r="M3461" s="100"/>
      <c r="N3461" s="100"/>
      <c r="O3461" s="130"/>
      <c r="P3461" s="130"/>
    </row>
    <row r="3462" spans="1:16">
      <c r="A3462" s="155"/>
      <c r="B3462" s="156"/>
      <c r="C3462" s="161"/>
      <c r="D3462" s="159"/>
      <c r="E3462" s="157"/>
      <c r="F3462" s="157"/>
      <c r="G3462" s="160"/>
      <c r="H3462" s="157"/>
      <c r="I3462" s="160"/>
      <c r="J3462" s="157"/>
      <c r="K3462" s="157"/>
      <c r="L3462" s="159"/>
      <c r="M3462" s="100"/>
      <c r="N3462" s="100"/>
      <c r="O3462" s="130"/>
      <c r="P3462" s="130"/>
    </row>
    <row r="3463" spans="1:16">
      <c r="A3463" s="155"/>
      <c r="B3463" s="156"/>
      <c r="C3463" s="161"/>
      <c r="D3463" s="159"/>
      <c r="E3463" s="157"/>
      <c r="F3463" s="157"/>
      <c r="G3463" s="160"/>
      <c r="H3463" s="157"/>
      <c r="I3463" s="160"/>
      <c r="J3463" s="157"/>
      <c r="K3463" s="157"/>
      <c r="L3463" s="159"/>
      <c r="M3463" s="100"/>
      <c r="N3463" s="100"/>
      <c r="O3463" s="130"/>
      <c r="P3463" s="130"/>
    </row>
    <row r="3464" spans="1:16">
      <c r="A3464" s="155"/>
      <c r="B3464" s="156"/>
      <c r="C3464" s="161"/>
      <c r="D3464" s="159"/>
      <c r="E3464" s="157"/>
      <c r="F3464" s="157"/>
      <c r="G3464" s="160"/>
      <c r="H3464" s="157"/>
      <c r="I3464" s="157"/>
      <c r="J3464" s="157"/>
      <c r="K3464" s="157"/>
      <c r="L3464" s="159"/>
      <c r="M3464" s="100"/>
      <c r="N3464" s="100"/>
      <c r="O3464" s="130"/>
      <c r="P3464" s="130"/>
    </row>
    <row r="3465" spans="1:16">
      <c r="A3465" s="155"/>
      <c r="B3465" s="156"/>
      <c r="C3465" s="161"/>
      <c r="D3465" s="159"/>
      <c r="E3465" s="157"/>
      <c r="F3465" s="157"/>
      <c r="G3465" s="160"/>
      <c r="H3465" s="157"/>
      <c r="I3465" s="157"/>
      <c r="J3465" s="157"/>
      <c r="K3465" s="157"/>
      <c r="L3465" s="159"/>
      <c r="M3465" s="100"/>
      <c r="N3465" s="100"/>
      <c r="O3465" s="130"/>
      <c r="P3465" s="130"/>
    </row>
    <row r="3466" spans="1:16">
      <c r="A3466" s="155"/>
      <c r="B3466" s="156"/>
      <c r="C3466" s="161"/>
      <c r="D3466" s="159"/>
      <c r="E3466" s="157"/>
      <c r="F3466" s="160"/>
      <c r="G3466" s="160"/>
      <c r="H3466" s="157"/>
      <c r="I3466" s="157"/>
      <c r="J3466" s="157"/>
      <c r="K3466" s="157"/>
      <c r="L3466" s="159"/>
      <c r="M3466" s="100"/>
      <c r="N3466" s="100"/>
      <c r="O3466" s="130"/>
      <c r="P3466" s="130"/>
    </row>
    <row r="3467" spans="1:16">
      <c r="A3467" s="155"/>
      <c r="B3467" s="156"/>
      <c r="C3467" s="161"/>
      <c r="D3467" s="159"/>
      <c r="E3467" s="157"/>
      <c r="F3467" s="157"/>
      <c r="G3467" s="160"/>
      <c r="H3467" s="157"/>
      <c r="I3467" s="157"/>
      <c r="J3467" s="157"/>
      <c r="K3467" s="157"/>
      <c r="L3467" s="159"/>
      <c r="M3467" s="100"/>
      <c r="N3467" s="100"/>
      <c r="O3467" s="130"/>
      <c r="P3467" s="130"/>
    </row>
    <row r="3468" spans="1:16">
      <c r="A3468" s="155"/>
      <c r="B3468" s="156"/>
      <c r="C3468" s="161"/>
      <c r="D3468" s="159"/>
      <c r="E3468" s="157"/>
      <c r="F3468" s="157"/>
      <c r="G3468" s="160"/>
      <c r="H3468" s="157"/>
      <c r="I3468" s="157"/>
      <c r="J3468" s="157"/>
      <c r="K3468" s="157"/>
      <c r="L3468" s="159"/>
      <c r="M3468" s="100"/>
      <c r="N3468" s="100"/>
      <c r="O3468" s="130"/>
      <c r="P3468" s="130"/>
    </row>
    <row r="3469" spans="1:16">
      <c r="A3469" s="155"/>
      <c r="B3469" s="156"/>
      <c r="C3469" s="161"/>
      <c r="D3469" s="159"/>
      <c r="E3469" s="157"/>
      <c r="F3469" s="157"/>
      <c r="G3469" s="160"/>
      <c r="H3469" s="157"/>
      <c r="I3469" s="157"/>
      <c r="J3469" s="157"/>
      <c r="K3469" s="157"/>
      <c r="L3469" s="159"/>
      <c r="M3469" s="100"/>
      <c r="N3469" s="100"/>
      <c r="O3469" s="130"/>
      <c r="P3469" s="130"/>
    </row>
    <row r="3470" spans="1:16">
      <c r="A3470" s="155"/>
      <c r="B3470" s="156"/>
      <c r="C3470" s="161"/>
      <c r="D3470" s="159"/>
      <c r="E3470" s="157"/>
      <c r="F3470" s="157"/>
      <c r="G3470" s="160"/>
      <c r="H3470" s="157"/>
      <c r="I3470" s="157"/>
      <c r="J3470" s="157"/>
      <c r="K3470" s="157"/>
      <c r="L3470" s="159"/>
      <c r="M3470" s="99"/>
      <c r="N3470" s="99"/>
      <c r="O3470" s="129"/>
      <c r="P3470" s="129"/>
    </row>
    <row r="3471" spans="1:16">
      <c r="A3471" s="155"/>
      <c r="B3471" s="156"/>
      <c r="C3471" s="161"/>
      <c r="D3471" s="159"/>
      <c r="E3471" s="157"/>
      <c r="F3471" s="160"/>
      <c r="G3471" s="160"/>
      <c r="H3471" s="157"/>
      <c r="I3471" s="157"/>
      <c r="J3471" s="157"/>
      <c r="K3471" s="157"/>
      <c r="L3471" s="159"/>
      <c r="M3471" s="100"/>
      <c r="N3471" s="100"/>
      <c r="O3471" s="130"/>
      <c r="P3471" s="130"/>
    </row>
    <row r="3472" spans="1:16">
      <c r="A3472" s="155"/>
      <c r="B3472" s="156"/>
      <c r="C3472" s="161"/>
      <c r="D3472" s="159"/>
      <c r="E3472" s="157"/>
      <c r="F3472" s="160"/>
      <c r="G3472" s="160"/>
      <c r="H3472" s="157"/>
      <c r="I3472" s="157"/>
      <c r="J3472" s="157"/>
      <c r="K3472" s="157"/>
      <c r="L3472" s="159"/>
      <c r="M3472" s="100"/>
      <c r="N3472" s="100"/>
      <c r="O3472" s="130"/>
      <c r="P3472" s="130"/>
    </row>
    <row r="3473" spans="1:16">
      <c r="A3473" s="155"/>
      <c r="B3473" s="156"/>
      <c r="C3473" s="161"/>
      <c r="D3473" s="159"/>
      <c r="E3473" s="157"/>
      <c r="F3473" s="160"/>
      <c r="G3473" s="160"/>
      <c r="H3473" s="157"/>
      <c r="I3473" s="157"/>
      <c r="J3473" s="157"/>
      <c r="K3473" s="157"/>
      <c r="L3473" s="159"/>
      <c r="M3473" s="100"/>
      <c r="N3473" s="100"/>
      <c r="O3473" s="130"/>
      <c r="P3473" s="130"/>
    </row>
    <row r="3474" spans="1:16">
      <c r="A3474" s="155"/>
      <c r="B3474" s="156"/>
      <c r="C3474" s="161"/>
      <c r="D3474" s="159"/>
      <c r="E3474" s="157"/>
      <c r="F3474" s="160"/>
      <c r="G3474" s="160"/>
      <c r="H3474" s="157"/>
      <c r="I3474" s="157"/>
      <c r="J3474" s="157"/>
      <c r="K3474" s="157"/>
      <c r="L3474" s="159"/>
      <c r="M3474" s="100"/>
      <c r="N3474" s="100"/>
      <c r="O3474" s="130"/>
      <c r="P3474" s="130"/>
    </row>
    <row r="3475" spans="1:16">
      <c r="A3475" s="155"/>
      <c r="B3475" s="156"/>
      <c r="C3475" s="161"/>
      <c r="D3475" s="159"/>
      <c r="E3475" s="157"/>
      <c r="F3475" s="160"/>
      <c r="G3475" s="160"/>
      <c r="H3475" s="157"/>
      <c r="I3475" s="157"/>
      <c r="J3475" s="160"/>
      <c r="K3475" s="157"/>
      <c r="L3475" s="159"/>
      <c r="M3475" s="100"/>
      <c r="N3475" s="100"/>
      <c r="O3475" s="130"/>
      <c r="P3475" s="130"/>
    </row>
    <row r="3476" spans="1:16">
      <c r="A3476" s="155"/>
      <c r="B3476" s="156"/>
      <c r="C3476" s="161"/>
      <c r="D3476" s="159"/>
      <c r="E3476" s="157"/>
      <c r="F3476" s="160"/>
      <c r="G3476" s="160"/>
      <c r="H3476" s="157"/>
      <c r="I3476" s="157"/>
      <c r="J3476" s="157"/>
      <c r="K3476" s="157"/>
      <c r="L3476" s="159"/>
      <c r="M3476" s="100"/>
      <c r="N3476" s="100"/>
      <c r="O3476" s="130"/>
      <c r="P3476" s="130"/>
    </row>
    <row r="3477" spans="1:16">
      <c r="A3477" s="155"/>
      <c r="B3477" s="156"/>
      <c r="C3477" s="161"/>
      <c r="D3477" s="159"/>
      <c r="E3477" s="157"/>
      <c r="F3477" s="160"/>
      <c r="G3477" s="160"/>
      <c r="H3477" s="157"/>
      <c r="I3477" s="157"/>
      <c r="J3477" s="157"/>
      <c r="K3477" s="160"/>
      <c r="L3477" s="159"/>
      <c r="M3477" s="100"/>
      <c r="N3477" s="100"/>
      <c r="O3477" s="130"/>
      <c r="P3477" s="130"/>
    </row>
    <row r="3478" spans="1:16">
      <c r="A3478" s="155"/>
      <c r="B3478" s="156"/>
      <c r="C3478" s="161"/>
      <c r="D3478" s="159"/>
      <c r="E3478" s="157"/>
      <c r="F3478" s="160"/>
      <c r="G3478" s="160"/>
      <c r="H3478" s="157"/>
      <c r="I3478" s="160"/>
      <c r="J3478" s="157"/>
      <c r="K3478" s="160"/>
      <c r="L3478" s="159"/>
      <c r="M3478" s="100"/>
      <c r="N3478" s="100"/>
      <c r="O3478" s="130"/>
      <c r="P3478" s="130"/>
    </row>
    <row r="3479" spans="1:16">
      <c r="A3479" s="155"/>
      <c r="B3479" s="156"/>
      <c r="C3479" s="161"/>
      <c r="D3479" s="159"/>
      <c r="E3479" s="157"/>
      <c r="F3479" s="160"/>
      <c r="G3479" s="160"/>
      <c r="H3479" s="157"/>
      <c r="I3479" s="157"/>
      <c r="J3479" s="157"/>
      <c r="K3479" s="160"/>
      <c r="L3479" s="159"/>
      <c r="M3479" s="100"/>
      <c r="N3479" s="100"/>
      <c r="O3479" s="130"/>
      <c r="P3479" s="130"/>
    </row>
    <row r="3480" spans="1:16">
      <c r="A3480" s="155"/>
      <c r="B3480" s="156"/>
      <c r="C3480" s="161"/>
      <c r="D3480" s="159"/>
      <c r="E3480" s="157"/>
      <c r="F3480" s="160"/>
      <c r="G3480" s="160"/>
      <c r="H3480" s="157"/>
      <c r="I3480" s="157"/>
      <c r="J3480" s="157"/>
      <c r="K3480" s="160"/>
      <c r="L3480" s="159"/>
      <c r="M3480" s="100"/>
      <c r="N3480" s="100"/>
      <c r="O3480" s="130"/>
      <c r="P3480" s="130"/>
    </row>
    <row r="3481" spans="1:16">
      <c r="A3481" s="155"/>
      <c r="B3481" s="156"/>
      <c r="C3481" s="161"/>
      <c r="D3481" s="159"/>
      <c r="E3481" s="157"/>
      <c r="F3481" s="160"/>
      <c r="G3481" s="160"/>
      <c r="H3481" s="157"/>
      <c r="I3481" s="157"/>
      <c r="J3481" s="157"/>
      <c r="K3481" s="160"/>
      <c r="L3481" s="159"/>
      <c r="M3481" s="100"/>
      <c r="N3481" s="100"/>
      <c r="O3481" s="130"/>
      <c r="P3481" s="130"/>
    </row>
    <row r="3482" spans="1:16">
      <c r="A3482" s="155"/>
      <c r="B3482" s="156"/>
      <c r="C3482" s="161"/>
      <c r="D3482" s="159"/>
      <c r="E3482" s="160"/>
      <c r="F3482" s="160"/>
      <c r="G3482" s="160"/>
      <c r="H3482" s="157"/>
      <c r="I3482" s="160"/>
      <c r="J3482" s="157"/>
      <c r="K3482" s="157"/>
      <c r="L3482" s="159"/>
      <c r="M3482" s="100"/>
      <c r="N3482" s="100"/>
      <c r="O3482" s="130"/>
      <c r="P3482" s="130"/>
    </row>
    <row r="3483" spans="1:16">
      <c r="A3483" s="155"/>
      <c r="B3483" s="156"/>
      <c r="C3483" s="161"/>
      <c r="D3483" s="159"/>
      <c r="E3483" s="160"/>
      <c r="F3483" s="160"/>
      <c r="G3483" s="160"/>
      <c r="H3483" s="157"/>
      <c r="I3483" s="160"/>
      <c r="J3483" s="157"/>
      <c r="K3483" s="157"/>
      <c r="L3483" s="159"/>
      <c r="M3483" s="100"/>
      <c r="N3483" s="100"/>
      <c r="O3483" s="130"/>
      <c r="P3483" s="130"/>
    </row>
    <row r="3484" spans="1:16">
      <c r="A3484" s="155"/>
      <c r="B3484" s="156"/>
      <c r="C3484" s="161"/>
      <c r="D3484" s="159"/>
      <c r="E3484" s="160"/>
      <c r="F3484" s="160"/>
      <c r="G3484" s="160"/>
      <c r="H3484" s="157"/>
      <c r="I3484" s="160"/>
      <c r="J3484" s="157"/>
      <c r="K3484" s="157"/>
      <c r="L3484" s="159"/>
      <c r="M3484" s="100"/>
      <c r="N3484" s="100"/>
      <c r="O3484" s="130"/>
      <c r="P3484" s="130"/>
    </row>
    <row r="3485" spans="1:16">
      <c r="A3485" s="155"/>
      <c r="B3485" s="156"/>
      <c r="C3485" s="161"/>
      <c r="D3485" s="159"/>
      <c r="E3485" s="160"/>
      <c r="F3485" s="160"/>
      <c r="G3485" s="160"/>
      <c r="H3485" s="157"/>
      <c r="I3485" s="160"/>
      <c r="J3485" s="157"/>
      <c r="K3485" s="157"/>
      <c r="L3485" s="159"/>
      <c r="M3485" s="100"/>
      <c r="N3485" s="100"/>
      <c r="O3485" s="130"/>
      <c r="P3485" s="130"/>
    </row>
    <row r="3486" spans="1:16">
      <c r="A3486" s="155"/>
      <c r="B3486" s="156"/>
      <c r="C3486" s="161"/>
      <c r="D3486" s="159"/>
      <c r="E3486" s="160"/>
      <c r="F3486" s="160"/>
      <c r="G3486" s="160"/>
      <c r="H3486" s="157"/>
      <c r="I3486" s="160"/>
      <c r="J3486" s="157"/>
      <c r="K3486" s="157"/>
      <c r="L3486" s="159"/>
      <c r="M3486" s="100"/>
      <c r="N3486" s="100"/>
      <c r="O3486" s="130"/>
      <c r="P3486" s="130"/>
    </row>
    <row r="3487" spans="1:16">
      <c r="A3487" s="155"/>
      <c r="B3487" s="156"/>
      <c r="C3487" s="161"/>
      <c r="D3487" s="159"/>
      <c r="E3487" s="160"/>
      <c r="F3487" s="160"/>
      <c r="G3487" s="160"/>
      <c r="H3487" s="157"/>
      <c r="I3487" s="160"/>
      <c r="J3487" s="157"/>
      <c r="K3487" s="157"/>
      <c r="L3487" s="159"/>
      <c r="M3487" s="100"/>
      <c r="N3487" s="100"/>
      <c r="O3487" s="130"/>
      <c r="P3487" s="130"/>
    </row>
    <row r="3488" spans="1:16">
      <c r="A3488" s="155"/>
      <c r="B3488" s="156"/>
      <c r="C3488" s="161"/>
      <c r="D3488" s="159"/>
      <c r="E3488" s="160"/>
      <c r="F3488" s="160"/>
      <c r="G3488" s="160"/>
      <c r="H3488" s="157"/>
      <c r="I3488" s="160"/>
      <c r="J3488" s="157"/>
      <c r="K3488" s="157"/>
      <c r="L3488" s="159"/>
      <c r="M3488" s="100"/>
      <c r="N3488" s="100"/>
      <c r="O3488" s="130"/>
      <c r="P3488" s="130"/>
    </row>
    <row r="3489" spans="1:16">
      <c r="A3489" s="155"/>
      <c r="B3489" s="156"/>
      <c r="C3489" s="161"/>
      <c r="D3489" s="159"/>
      <c r="E3489" s="160"/>
      <c r="F3489" s="160"/>
      <c r="G3489" s="160"/>
      <c r="H3489" s="157"/>
      <c r="I3489" s="160"/>
      <c r="J3489" s="157"/>
      <c r="K3489" s="157"/>
      <c r="L3489" s="159"/>
      <c r="M3489" s="100"/>
      <c r="N3489" s="100"/>
      <c r="O3489" s="130"/>
      <c r="P3489" s="130"/>
    </row>
    <row r="3490" spans="1:16">
      <c r="A3490" s="155"/>
      <c r="B3490" s="156"/>
      <c r="C3490" s="161"/>
      <c r="D3490" s="159"/>
      <c r="E3490" s="160"/>
      <c r="F3490" s="160"/>
      <c r="G3490" s="160"/>
      <c r="H3490" s="157"/>
      <c r="I3490" s="160"/>
      <c r="J3490" s="160"/>
      <c r="K3490" s="157"/>
      <c r="L3490" s="159"/>
      <c r="M3490" s="100"/>
      <c r="N3490" s="100"/>
      <c r="O3490" s="130"/>
      <c r="P3490" s="130"/>
    </row>
    <row r="3491" spans="1:16">
      <c r="A3491" s="155"/>
      <c r="B3491" s="156"/>
      <c r="C3491" s="161"/>
      <c r="D3491" s="159"/>
      <c r="E3491" s="160"/>
      <c r="F3491" s="160"/>
      <c r="G3491" s="160"/>
      <c r="H3491" s="157"/>
      <c r="I3491" s="157"/>
      <c r="J3491" s="157"/>
      <c r="K3491" s="157"/>
      <c r="L3491" s="159"/>
      <c r="M3491" s="100"/>
      <c r="N3491" s="100"/>
      <c r="O3491" s="130"/>
      <c r="P3491" s="130"/>
    </row>
    <row r="3492" spans="1:16">
      <c r="A3492" s="155"/>
      <c r="B3492" s="156"/>
      <c r="C3492" s="161"/>
      <c r="D3492" s="159"/>
      <c r="E3492" s="160"/>
      <c r="F3492" s="160"/>
      <c r="G3492" s="160"/>
      <c r="H3492" s="157"/>
      <c r="I3492" s="157"/>
      <c r="J3492" s="160"/>
      <c r="K3492" s="160"/>
      <c r="L3492" s="159"/>
      <c r="M3492" s="100"/>
      <c r="N3492" s="100"/>
      <c r="O3492" s="130"/>
      <c r="P3492" s="130"/>
    </row>
    <row r="3493" spans="1:16">
      <c r="A3493" s="155"/>
      <c r="B3493" s="156"/>
      <c r="C3493" s="161"/>
      <c r="D3493" s="159"/>
      <c r="E3493" s="160"/>
      <c r="F3493" s="160"/>
      <c r="G3493" s="160"/>
      <c r="H3493" s="157"/>
      <c r="I3493" s="157"/>
      <c r="J3493" s="160"/>
      <c r="K3493" s="160"/>
      <c r="L3493" s="159"/>
      <c r="M3493" s="100"/>
      <c r="N3493" s="100"/>
      <c r="O3493" s="130"/>
      <c r="P3493" s="130"/>
    </row>
    <row r="3494" spans="1:16">
      <c r="A3494" s="155"/>
      <c r="B3494" s="156"/>
      <c r="C3494" s="161"/>
      <c r="D3494" s="159"/>
      <c r="E3494" s="160"/>
      <c r="F3494" s="160"/>
      <c r="G3494" s="160"/>
      <c r="H3494" s="157"/>
      <c r="I3494" s="160"/>
      <c r="J3494" s="160"/>
      <c r="K3494" s="160"/>
      <c r="L3494" s="159"/>
      <c r="M3494" s="100"/>
      <c r="N3494" s="100"/>
      <c r="O3494" s="130"/>
      <c r="P3494" s="130"/>
    </row>
    <row r="3495" spans="1:16">
      <c r="A3495" s="155"/>
      <c r="B3495" s="156"/>
      <c r="C3495" s="161"/>
      <c r="D3495" s="159"/>
      <c r="E3495" s="160"/>
      <c r="F3495" s="160"/>
      <c r="G3495" s="160"/>
      <c r="H3495" s="157"/>
      <c r="I3495" s="160"/>
      <c r="J3495" s="160"/>
      <c r="K3495" s="160"/>
      <c r="L3495" s="159"/>
      <c r="M3495" s="100"/>
      <c r="N3495" s="100"/>
      <c r="O3495" s="130"/>
      <c r="P3495" s="130"/>
    </row>
    <row r="3496" spans="1:16">
      <c r="A3496" s="155"/>
      <c r="B3496" s="156"/>
      <c r="C3496" s="161"/>
      <c r="D3496" s="159"/>
      <c r="E3496" s="160"/>
      <c r="F3496" s="160"/>
      <c r="G3496" s="160"/>
      <c r="H3496" s="157"/>
      <c r="I3496" s="157"/>
      <c r="J3496" s="160"/>
      <c r="K3496" s="160"/>
      <c r="L3496" s="159"/>
      <c r="M3496" s="100"/>
      <c r="N3496" s="100"/>
      <c r="O3496" s="130"/>
      <c r="P3496" s="130"/>
    </row>
    <row r="3497" spans="1:16">
      <c r="A3497" s="155"/>
      <c r="B3497" s="156"/>
      <c r="C3497" s="161"/>
      <c r="D3497" s="159"/>
      <c r="E3497" s="160"/>
      <c r="F3497" s="160"/>
      <c r="G3497" s="160"/>
      <c r="H3497" s="157"/>
      <c r="I3497" s="160"/>
      <c r="J3497" s="160"/>
      <c r="K3497" s="160"/>
      <c r="L3497" s="159"/>
      <c r="M3497" s="100"/>
      <c r="N3497" s="100"/>
      <c r="O3497" s="130"/>
      <c r="P3497" s="130"/>
    </row>
    <row r="3498" spans="1:16">
      <c r="A3498" s="155"/>
      <c r="B3498" s="156"/>
      <c r="C3498" s="161"/>
      <c r="D3498" s="159"/>
      <c r="E3498" s="160"/>
      <c r="F3498" s="160"/>
      <c r="G3498" s="160"/>
      <c r="H3498" s="157"/>
      <c r="I3498" s="157"/>
      <c r="J3498" s="160"/>
      <c r="K3498" s="160"/>
      <c r="L3498" s="159"/>
      <c r="M3498" s="100"/>
      <c r="N3498" s="100"/>
      <c r="O3498" s="130"/>
      <c r="P3498" s="130"/>
    </row>
    <row r="3499" spans="1:16">
      <c r="A3499" s="155"/>
      <c r="B3499" s="156"/>
      <c r="C3499" s="161"/>
      <c r="D3499" s="159"/>
      <c r="E3499" s="160"/>
      <c r="F3499" s="160"/>
      <c r="G3499" s="160"/>
      <c r="H3499" s="157"/>
      <c r="I3499" s="157"/>
      <c r="J3499" s="160"/>
      <c r="K3499" s="160"/>
      <c r="L3499" s="159"/>
      <c r="M3499" s="100"/>
      <c r="N3499" s="100"/>
      <c r="O3499" s="130"/>
      <c r="P3499" s="130"/>
    </row>
    <row r="3500" spans="1:16">
      <c r="A3500" s="155"/>
      <c r="B3500" s="156"/>
      <c r="C3500" s="161"/>
      <c r="D3500" s="159"/>
      <c r="E3500" s="160"/>
      <c r="F3500" s="160"/>
      <c r="G3500" s="160"/>
      <c r="H3500" s="157"/>
      <c r="I3500" s="157"/>
      <c r="J3500" s="160"/>
      <c r="K3500" s="160"/>
      <c r="L3500" s="159"/>
      <c r="M3500" s="100"/>
      <c r="N3500" s="100"/>
      <c r="O3500" s="130"/>
      <c r="P3500" s="130"/>
    </row>
    <row r="3501" spans="1:16">
      <c r="A3501" s="155"/>
      <c r="B3501" s="156"/>
      <c r="C3501" s="161"/>
      <c r="D3501" s="159"/>
      <c r="E3501" s="160"/>
      <c r="F3501" s="160"/>
      <c r="G3501" s="160"/>
      <c r="H3501" s="157"/>
      <c r="I3501" s="157"/>
      <c r="J3501" s="160"/>
      <c r="K3501" s="160"/>
      <c r="L3501" s="159"/>
      <c r="M3501" s="100"/>
      <c r="N3501" s="100"/>
      <c r="O3501" s="130"/>
      <c r="P3501" s="130"/>
    </row>
    <row r="3502" spans="1:16">
      <c r="A3502" s="155"/>
      <c r="B3502" s="156"/>
      <c r="C3502" s="161"/>
      <c r="D3502" s="159"/>
      <c r="E3502" s="160"/>
      <c r="F3502" s="160"/>
      <c r="G3502" s="160"/>
      <c r="H3502" s="157"/>
      <c r="I3502" s="157"/>
      <c r="J3502" s="157"/>
      <c r="K3502" s="157"/>
      <c r="L3502" s="159"/>
      <c r="M3502" s="99"/>
      <c r="N3502" s="99"/>
      <c r="O3502" s="129"/>
      <c r="P3502" s="129"/>
    </row>
    <row r="3503" spans="1:16">
      <c r="A3503" s="155"/>
      <c r="B3503" s="156"/>
      <c r="C3503" s="161"/>
      <c r="D3503" s="159"/>
      <c r="E3503" s="160"/>
      <c r="F3503" s="160"/>
      <c r="G3503" s="160"/>
      <c r="H3503" s="157"/>
      <c r="I3503" s="157"/>
      <c r="J3503" s="160"/>
      <c r="K3503" s="160"/>
      <c r="L3503" s="159"/>
      <c r="M3503" s="100"/>
      <c r="N3503" s="100"/>
      <c r="O3503" s="130"/>
      <c r="P3503" s="130"/>
    </row>
    <row r="3504" spans="1:16">
      <c r="A3504" s="155"/>
      <c r="B3504" s="156"/>
      <c r="C3504" s="161"/>
      <c r="D3504" s="159"/>
      <c r="E3504" s="160"/>
      <c r="F3504" s="160"/>
      <c r="G3504" s="160"/>
      <c r="H3504" s="157"/>
      <c r="I3504" s="160"/>
      <c r="J3504" s="160"/>
      <c r="K3504" s="160"/>
      <c r="L3504" s="159"/>
      <c r="M3504" s="100"/>
      <c r="N3504" s="100"/>
      <c r="O3504" s="130"/>
      <c r="P3504" s="130"/>
    </row>
    <row r="3505" spans="1:16">
      <c r="A3505" s="155"/>
      <c r="B3505" s="156"/>
      <c r="C3505" s="161"/>
      <c r="D3505" s="159"/>
      <c r="E3505" s="160"/>
      <c r="F3505" s="160"/>
      <c r="G3505" s="160"/>
      <c r="H3505" s="157"/>
      <c r="I3505" s="157"/>
      <c r="J3505" s="160"/>
      <c r="K3505" s="160"/>
      <c r="L3505" s="159"/>
      <c r="M3505" s="100"/>
      <c r="N3505" s="100"/>
      <c r="O3505" s="130"/>
      <c r="P3505" s="130"/>
    </row>
    <row r="3506" spans="1:16">
      <c r="A3506" s="155"/>
      <c r="B3506" s="156"/>
      <c r="C3506" s="161"/>
      <c r="D3506" s="159"/>
      <c r="E3506" s="160"/>
      <c r="F3506" s="160"/>
      <c r="G3506" s="160"/>
      <c r="H3506" s="157"/>
      <c r="I3506" s="157"/>
      <c r="J3506" s="160"/>
      <c r="K3506" s="160"/>
      <c r="L3506" s="159"/>
      <c r="M3506" s="100"/>
      <c r="N3506" s="100"/>
      <c r="O3506" s="130"/>
      <c r="P3506" s="130"/>
    </row>
    <row r="3507" spans="1:16">
      <c r="A3507" s="155"/>
      <c r="B3507" s="156"/>
      <c r="C3507" s="161"/>
      <c r="D3507" s="159"/>
      <c r="E3507" s="160"/>
      <c r="F3507" s="160"/>
      <c r="G3507" s="160"/>
      <c r="H3507" s="157"/>
      <c r="I3507" s="157"/>
      <c r="J3507" s="160"/>
      <c r="K3507" s="160"/>
      <c r="L3507" s="159"/>
      <c r="M3507" s="100"/>
      <c r="N3507" s="100"/>
      <c r="O3507" s="130"/>
      <c r="P3507" s="130"/>
    </row>
    <row r="3508" spans="1:16">
      <c r="A3508" s="155"/>
      <c r="B3508" s="156"/>
      <c r="C3508" s="161"/>
      <c r="D3508" s="159"/>
      <c r="E3508" s="160"/>
      <c r="F3508" s="160"/>
      <c r="G3508" s="160"/>
      <c r="H3508" s="157"/>
      <c r="I3508" s="160"/>
      <c r="J3508" s="160"/>
      <c r="K3508" s="160"/>
      <c r="L3508" s="159"/>
      <c r="M3508" s="100"/>
      <c r="N3508" s="100"/>
      <c r="O3508" s="130"/>
      <c r="P3508" s="130"/>
    </row>
    <row r="3509" spans="1:16">
      <c r="A3509" s="155"/>
      <c r="B3509" s="156"/>
      <c r="C3509" s="161"/>
      <c r="D3509" s="159"/>
      <c r="E3509" s="160"/>
      <c r="F3509" s="160"/>
      <c r="G3509" s="160"/>
      <c r="H3509" s="157"/>
      <c r="I3509" s="160"/>
      <c r="J3509" s="160"/>
      <c r="K3509" s="160"/>
      <c r="L3509" s="159"/>
      <c r="M3509" s="100"/>
      <c r="N3509" s="100"/>
      <c r="O3509" s="130"/>
      <c r="P3509" s="130"/>
    </row>
    <row r="3510" spans="1:16">
      <c r="A3510" s="155"/>
      <c r="B3510" s="156"/>
      <c r="C3510" s="161"/>
      <c r="D3510" s="159"/>
      <c r="E3510" s="160"/>
      <c r="F3510" s="160"/>
      <c r="G3510" s="160"/>
      <c r="H3510" s="157"/>
      <c r="I3510" s="160"/>
      <c r="J3510" s="160"/>
      <c r="K3510" s="160"/>
      <c r="L3510" s="159"/>
      <c r="M3510" s="100"/>
      <c r="N3510" s="100"/>
      <c r="O3510" s="130"/>
      <c r="P3510" s="130"/>
    </row>
    <row r="3511" spans="1:16">
      <c r="A3511" s="155"/>
      <c r="B3511" s="156"/>
      <c r="C3511" s="161"/>
      <c r="D3511" s="159"/>
      <c r="E3511" s="160"/>
      <c r="F3511" s="160"/>
      <c r="G3511" s="160"/>
      <c r="H3511" s="160"/>
      <c r="I3511" s="160"/>
      <c r="J3511" s="160"/>
      <c r="K3511" s="160"/>
      <c r="L3511" s="159"/>
      <c r="M3511" s="100"/>
      <c r="N3511" s="100"/>
      <c r="O3511" s="130"/>
      <c r="P3511" s="130"/>
    </row>
    <row r="3512" spans="1:16">
      <c r="A3512" s="155"/>
      <c r="B3512" s="156"/>
      <c r="C3512" s="161"/>
      <c r="D3512" s="159"/>
      <c r="E3512" s="160"/>
      <c r="F3512" s="160"/>
      <c r="G3512" s="160"/>
      <c r="H3512" s="157"/>
      <c r="I3512" s="160"/>
      <c r="J3512" s="160"/>
      <c r="K3512" s="160"/>
      <c r="L3512" s="159"/>
      <c r="M3512" s="100"/>
      <c r="N3512" s="100"/>
      <c r="O3512" s="130"/>
      <c r="P3512" s="130"/>
    </row>
    <row r="3513" spans="1:16">
      <c r="A3513" s="155"/>
      <c r="B3513" s="156"/>
      <c r="C3513" s="161"/>
      <c r="D3513" s="159"/>
      <c r="E3513" s="160"/>
      <c r="F3513" s="160"/>
      <c r="G3513" s="160"/>
      <c r="H3513" s="157"/>
      <c r="I3513" s="157"/>
      <c r="J3513" s="160"/>
      <c r="K3513" s="160"/>
      <c r="L3513" s="159"/>
      <c r="M3513" s="100"/>
      <c r="N3513" s="100"/>
      <c r="O3513" s="130"/>
      <c r="P3513" s="130"/>
    </row>
    <row r="3514" spans="1:16">
      <c r="A3514" s="155"/>
      <c r="B3514" s="156"/>
      <c r="C3514" s="161"/>
      <c r="D3514" s="159"/>
      <c r="E3514" s="160"/>
      <c r="F3514" s="160"/>
      <c r="G3514" s="160"/>
      <c r="H3514" s="157"/>
      <c r="I3514" s="160"/>
      <c r="J3514" s="160"/>
      <c r="K3514" s="160"/>
      <c r="L3514" s="159"/>
      <c r="M3514" s="100"/>
      <c r="N3514" s="100"/>
      <c r="O3514" s="130"/>
      <c r="P3514" s="130"/>
    </row>
    <row r="3515" spans="1:16">
      <c r="A3515" s="155"/>
      <c r="B3515" s="156"/>
      <c r="C3515" s="161"/>
      <c r="D3515" s="159"/>
      <c r="E3515" s="160"/>
      <c r="F3515" s="160"/>
      <c r="G3515" s="160"/>
      <c r="H3515" s="157"/>
      <c r="I3515" s="157"/>
      <c r="J3515" s="160"/>
      <c r="K3515" s="160"/>
      <c r="L3515" s="159"/>
      <c r="M3515" s="100"/>
      <c r="N3515" s="100"/>
      <c r="O3515" s="130"/>
      <c r="P3515" s="130"/>
    </row>
    <row r="3516" spans="1:16">
      <c r="A3516" s="155"/>
      <c r="B3516" s="156"/>
      <c r="C3516" s="161"/>
      <c r="D3516" s="159"/>
      <c r="E3516" s="160"/>
      <c r="F3516" s="160"/>
      <c r="G3516" s="160"/>
      <c r="H3516" s="157"/>
      <c r="I3516" s="157"/>
      <c r="J3516" s="160"/>
      <c r="K3516" s="160"/>
      <c r="L3516" s="159"/>
      <c r="M3516" s="100"/>
      <c r="N3516" s="100"/>
      <c r="O3516" s="130"/>
      <c r="P3516" s="130"/>
    </row>
    <row r="3517" spans="1:16">
      <c r="A3517" s="155"/>
      <c r="B3517" s="156"/>
      <c r="C3517" s="161"/>
      <c r="D3517" s="159"/>
      <c r="E3517" s="160"/>
      <c r="F3517" s="160"/>
      <c r="G3517" s="160"/>
      <c r="H3517" s="157"/>
      <c r="I3517" s="160"/>
      <c r="J3517" s="160"/>
      <c r="K3517" s="160"/>
      <c r="L3517" s="159"/>
      <c r="M3517" s="100"/>
      <c r="N3517" s="100"/>
      <c r="O3517" s="130"/>
      <c r="P3517" s="130"/>
    </row>
    <row r="3518" spans="1:16">
      <c r="A3518" s="155"/>
      <c r="B3518" s="156"/>
      <c r="C3518" s="161"/>
      <c r="D3518" s="159"/>
      <c r="E3518" s="160"/>
      <c r="F3518" s="160"/>
      <c r="G3518" s="160"/>
      <c r="H3518" s="157"/>
      <c r="I3518" s="160"/>
      <c r="J3518" s="160"/>
      <c r="K3518" s="160"/>
      <c r="L3518" s="159"/>
      <c r="M3518" s="100"/>
      <c r="N3518" s="100"/>
      <c r="O3518" s="130"/>
      <c r="P3518" s="130"/>
    </row>
    <row r="3519" spans="1:16">
      <c r="A3519" s="155"/>
      <c r="B3519" s="156"/>
      <c r="C3519" s="161"/>
      <c r="D3519" s="159"/>
      <c r="E3519" s="160"/>
      <c r="F3519" s="160"/>
      <c r="G3519" s="160"/>
      <c r="H3519" s="157"/>
      <c r="I3519" s="157"/>
      <c r="J3519" s="160"/>
      <c r="K3519" s="160"/>
      <c r="L3519" s="159"/>
      <c r="M3519" s="100"/>
      <c r="N3519" s="100"/>
      <c r="O3519" s="130"/>
      <c r="P3519" s="130"/>
    </row>
    <row r="3520" spans="1:16">
      <c r="A3520" s="155"/>
      <c r="B3520" s="156"/>
      <c r="C3520" s="161"/>
      <c r="D3520" s="159"/>
      <c r="E3520" s="160"/>
      <c r="F3520" s="160"/>
      <c r="G3520" s="160"/>
      <c r="H3520" s="157"/>
      <c r="I3520" s="157"/>
      <c r="J3520" s="160"/>
      <c r="K3520" s="160"/>
      <c r="L3520" s="159"/>
      <c r="M3520" s="100"/>
      <c r="N3520" s="100"/>
      <c r="O3520" s="130"/>
      <c r="P3520" s="130"/>
    </row>
    <row r="3521" spans="1:16">
      <c r="A3521" s="155"/>
      <c r="B3521" s="156"/>
      <c r="C3521" s="161"/>
      <c r="D3521" s="159"/>
      <c r="E3521" s="160"/>
      <c r="F3521" s="160"/>
      <c r="G3521" s="160"/>
      <c r="H3521" s="157"/>
      <c r="I3521" s="157"/>
      <c r="J3521" s="157"/>
      <c r="K3521" s="157"/>
      <c r="L3521" s="159"/>
      <c r="M3521" s="100"/>
      <c r="N3521" s="100"/>
      <c r="O3521" s="130"/>
      <c r="P3521" s="130"/>
    </row>
    <row r="3522" spans="1:16">
      <c r="A3522" s="155"/>
      <c r="B3522" s="156"/>
      <c r="C3522" s="161"/>
      <c r="D3522" s="159"/>
      <c r="E3522" s="160"/>
      <c r="F3522" s="160"/>
      <c r="G3522" s="160"/>
      <c r="H3522" s="157"/>
      <c r="I3522" s="160"/>
      <c r="J3522" s="160"/>
      <c r="K3522" s="160"/>
      <c r="L3522" s="159"/>
      <c r="M3522" s="100"/>
      <c r="N3522" s="100"/>
      <c r="O3522" s="130"/>
      <c r="P3522" s="130"/>
    </row>
    <row r="3523" spans="1:16">
      <c r="A3523" s="155"/>
      <c r="B3523" s="156"/>
      <c r="C3523" s="161"/>
      <c r="D3523" s="159"/>
      <c r="E3523" s="160"/>
      <c r="F3523" s="160"/>
      <c r="G3523" s="160"/>
      <c r="H3523" s="157"/>
      <c r="I3523" s="160"/>
      <c r="J3523" s="160"/>
      <c r="K3523" s="160"/>
      <c r="L3523" s="159"/>
      <c r="M3523" s="100"/>
      <c r="N3523" s="100"/>
      <c r="O3523" s="130"/>
      <c r="P3523" s="130"/>
    </row>
    <row r="3524" spans="1:16">
      <c r="A3524" s="155"/>
      <c r="B3524" s="156"/>
      <c r="C3524" s="161"/>
      <c r="D3524" s="159"/>
      <c r="E3524" s="160"/>
      <c r="F3524" s="160"/>
      <c r="G3524" s="160"/>
      <c r="H3524" s="157"/>
      <c r="I3524" s="157"/>
      <c r="J3524" s="160"/>
      <c r="K3524" s="160"/>
      <c r="L3524" s="159"/>
      <c r="M3524" s="100"/>
      <c r="N3524" s="100"/>
      <c r="O3524" s="130"/>
      <c r="P3524" s="130"/>
    </row>
    <row r="3525" spans="1:16">
      <c r="A3525" s="155"/>
      <c r="B3525" s="156"/>
      <c r="C3525" s="161"/>
      <c r="D3525" s="159"/>
      <c r="E3525" s="160"/>
      <c r="F3525" s="160"/>
      <c r="G3525" s="160"/>
      <c r="H3525" s="157"/>
      <c r="I3525" s="160"/>
      <c r="J3525" s="160"/>
      <c r="K3525" s="160"/>
      <c r="L3525" s="159"/>
      <c r="M3525" s="100"/>
      <c r="N3525" s="100"/>
      <c r="O3525" s="130"/>
      <c r="P3525" s="130"/>
    </row>
    <row r="3526" spans="1:16">
      <c r="A3526" s="155"/>
      <c r="B3526" s="156"/>
      <c r="C3526" s="161"/>
      <c r="D3526" s="159"/>
      <c r="E3526" s="160"/>
      <c r="F3526" s="160"/>
      <c r="G3526" s="160"/>
      <c r="H3526" s="157"/>
      <c r="I3526" s="160"/>
      <c r="J3526" s="160"/>
      <c r="K3526" s="160"/>
      <c r="L3526" s="159"/>
      <c r="M3526" s="100"/>
      <c r="N3526" s="100"/>
      <c r="O3526" s="130"/>
      <c r="P3526" s="130"/>
    </row>
    <row r="3527" spans="1:16">
      <c r="A3527" s="155"/>
      <c r="B3527" s="156"/>
      <c r="C3527" s="161"/>
      <c r="D3527" s="159"/>
      <c r="E3527" s="160"/>
      <c r="F3527" s="160"/>
      <c r="G3527" s="160"/>
      <c r="H3527" s="157"/>
      <c r="I3527" s="160"/>
      <c r="J3527" s="160"/>
      <c r="K3527" s="160"/>
      <c r="L3527" s="159"/>
      <c r="M3527" s="100"/>
      <c r="N3527" s="100"/>
      <c r="O3527" s="130"/>
      <c r="P3527" s="130"/>
    </row>
    <row r="3528" spans="1:16">
      <c r="A3528" s="155"/>
      <c r="B3528" s="156"/>
      <c r="C3528" s="161"/>
      <c r="D3528" s="159"/>
      <c r="E3528" s="160"/>
      <c r="F3528" s="160"/>
      <c r="G3528" s="160"/>
      <c r="H3528" s="157"/>
      <c r="I3528" s="157"/>
      <c r="J3528" s="160"/>
      <c r="K3528" s="160"/>
      <c r="L3528" s="159"/>
      <c r="M3528" s="100"/>
      <c r="N3528" s="100"/>
      <c r="O3528" s="130"/>
      <c r="P3528" s="130"/>
    </row>
    <row r="3529" spans="1:16">
      <c r="A3529" s="155"/>
      <c r="B3529" s="156"/>
      <c r="C3529" s="161"/>
      <c r="D3529" s="159"/>
      <c r="E3529" s="160"/>
      <c r="F3529" s="160"/>
      <c r="G3529" s="160"/>
      <c r="H3529" s="160"/>
      <c r="I3529" s="160"/>
      <c r="J3529" s="160"/>
      <c r="K3529" s="160"/>
      <c r="L3529" s="159"/>
      <c r="M3529" s="100"/>
      <c r="N3529" s="100"/>
      <c r="O3529" s="130"/>
      <c r="P3529" s="130"/>
    </row>
    <row r="3530" spans="1:16">
      <c r="A3530" s="155"/>
      <c r="B3530" s="156"/>
      <c r="C3530" s="161"/>
      <c r="D3530" s="159"/>
      <c r="E3530" s="160"/>
      <c r="F3530" s="160"/>
      <c r="G3530" s="160"/>
      <c r="H3530" s="157"/>
      <c r="I3530" s="160"/>
      <c r="J3530" s="160"/>
      <c r="K3530" s="160"/>
      <c r="L3530" s="159"/>
      <c r="M3530" s="100"/>
      <c r="N3530" s="100"/>
      <c r="O3530" s="130"/>
      <c r="P3530" s="130"/>
    </row>
    <row r="3531" spans="1:16">
      <c r="A3531" s="155"/>
      <c r="B3531" s="156"/>
      <c r="C3531" s="161"/>
      <c r="D3531" s="159"/>
      <c r="E3531" s="160"/>
      <c r="F3531" s="160"/>
      <c r="G3531" s="160"/>
      <c r="H3531" s="157"/>
      <c r="I3531" s="157"/>
      <c r="J3531" s="160"/>
      <c r="K3531" s="160"/>
      <c r="L3531" s="159"/>
      <c r="M3531" s="100"/>
      <c r="N3531" s="100"/>
      <c r="O3531" s="130"/>
      <c r="P3531" s="130"/>
    </row>
    <row r="3532" spans="1:16">
      <c r="A3532" s="155"/>
      <c r="B3532" s="156"/>
      <c r="C3532" s="161"/>
      <c r="D3532" s="159"/>
      <c r="E3532" s="160"/>
      <c r="F3532" s="160"/>
      <c r="G3532" s="160"/>
      <c r="H3532" s="157"/>
      <c r="I3532" s="157"/>
      <c r="J3532" s="160"/>
      <c r="K3532" s="160"/>
      <c r="L3532" s="159"/>
      <c r="M3532" s="100"/>
      <c r="N3532" s="100"/>
      <c r="O3532" s="130"/>
      <c r="P3532" s="130"/>
    </row>
    <row r="3533" spans="1:16">
      <c r="A3533" s="155"/>
      <c r="B3533" s="156"/>
      <c r="C3533" s="161"/>
      <c r="D3533" s="159"/>
      <c r="E3533" s="160"/>
      <c r="F3533" s="160"/>
      <c r="G3533" s="160"/>
      <c r="H3533" s="157"/>
      <c r="I3533" s="160"/>
      <c r="J3533" s="160"/>
      <c r="K3533" s="160"/>
      <c r="L3533" s="159"/>
      <c r="M3533" s="100"/>
      <c r="N3533" s="100"/>
      <c r="O3533" s="130"/>
      <c r="P3533" s="130"/>
    </row>
    <row r="3534" spans="1:16">
      <c r="A3534" s="155"/>
      <c r="B3534" s="156"/>
      <c r="C3534" s="161"/>
      <c r="D3534" s="159"/>
      <c r="E3534" s="160"/>
      <c r="F3534" s="160"/>
      <c r="G3534" s="160"/>
      <c r="H3534" s="157"/>
      <c r="I3534" s="157"/>
      <c r="J3534" s="160"/>
      <c r="K3534" s="160"/>
      <c r="L3534" s="159"/>
      <c r="M3534" s="100"/>
      <c r="N3534" s="100"/>
      <c r="O3534" s="130"/>
      <c r="P3534" s="130"/>
    </row>
    <row r="3535" spans="1:16">
      <c r="A3535" s="155"/>
      <c r="B3535" s="156"/>
      <c r="C3535" s="161"/>
      <c r="D3535" s="159"/>
      <c r="E3535" s="160"/>
      <c r="F3535" s="160"/>
      <c r="G3535" s="160"/>
      <c r="H3535" s="157"/>
      <c r="I3535" s="160"/>
      <c r="J3535" s="160"/>
      <c r="K3535" s="160"/>
      <c r="L3535" s="159"/>
      <c r="M3535" s="100"/>
      <c r="N3535" s="100"/>
      <c r="O3535" s="130"/>
      <c r="P3535" s="130"/>
    </row>
    <row r="3536" spans="1:16">
      <c r="A3536" s="155"/>
      <c r="B3536" s="156"/>
      <c r="C3536" s="161"/>
      <c r="D3536" s="159"/>
      <c r="E3536" s="160"/>
      <c r="F3536" s="160"/>
      <c r="G3536" s="160"/>
      <c r="H3536" s="157"/>
      <c r="I3536" s="160"/>
      <c r="J3536" s="160"/>
      <c r="K3536" s="160"/>
      <c r="L3536" s="159"/>
      <c r="M3536" s="100"/>
      <c r="N3536" s="100"/>
      <c r="O3536" s="130"/>
      <c r="P3536" s="130"/>
    </row>
    <row r="3537" spans="1:16">
      <c r="A3537" s="155"/>
      <c r="B3537" s="156"/>
      <c r="C3537" s="161"/>
      <c r="D3537" s="159"/>
      <c r="E3537" s="160"/>
      <c r="F3537" s="160"/>
      <c r="G3537" s="160"/>
      <c r="H3537" s="157"/>
      <c r="I3537" s="160"/>
      <c r="J3537" s="160"/>
      <c r="K3537" s="160"/>
      <c r="L3537" s="159"/>
      <c r="M3537" s="100"/>
      <c r="N3537" s="100"/>
      <c r="O3537" s="130"/>
      <c r="P3537" s="130"/>
    </row>
    <row r="3538" spans="1:16">
      <c r="A3538" s="155"/>
      <c r="B3538" s="156"/>
      <c r="C3538" s="161"/>
      <c r="D3538" s="159"/>
      <c r="E3538" s="160"/>
      <c r="F3538" s="160"/>
      <c r="G3538" s="160"/>
      <c r="H3538" s="157"/>
      <c r="I3538" s="160"/>
      <c r="J3538" s="160"/>
      <c r="K3538" s="160"/>
      <c r="L3538" s="159"/>
      <c r="M3538" s="100"/>
      <c r="N3538" s="100"/>
      <c r="O3538" s="130"/>
      <c r="P3538" s="130"/>
    </row>
    <row r="3539" spans="1:16">
      <c r="A3539" s="155"/>
      <c r="B3539" s="156"/>
      <c r="C3539" s="161"/>
      <c r="D3539" s="159"/>
      <c r="E3539" s="160"/>
      <c r="F3539" s="160"/>
      <c r="G3539" s="160"/>
      <c r="H3539" s="157"/>
      <c r="I3539" s="157"/>
      <c r="J3539" s="160"/>
      <c r="K3539" s="160"/>
      <c r="L3539" s="159"/>
      <c r="M3539" s="100"/>
      <c r="N3539" s="100"/>
      <c r="O3539" s="130"/>
      <c r="P3539" s="130"/>
    </row>
    <row r="3540" spans="1:16">
      <c r="A3540" s="155"/>
      <c r="B3540" s="156"/>
      <c r="C3540" s="161"/>
      <c r="D3540" s="159"/>
      <c r="E3540" s="160"/>
      <c r="F3540" s="160"/>
      <c r="G3540" s="160"/>
      <c r="H3540" s="157"/>
      <c r="I3540" s="160"/>
      <c r="J3540" s="160"/>
      <c r="K3540" s="160"/>
      <c r="L3540" s="159"/>
      <c r="M3540" s="100"/>
      <c r="N3540" s="100"/>
      <c r="O3540" s="130"/>
      <c r="P3540" s="130"/>
    </row>
    <row r="3541" spans="1:16">
      <c r="A3541" s="155"/>
      <c r="B3541" s="156"/>
      <c r="C3541" s="161"/>
      <c r="D3541" s="159"/>
      <c r="E3541" s="160"/>
      <c r="F3541" s="160"/>
      <c r="G3541" s="160"/>
      <c r="H3541" s="160"/>
      <c r="I3541" s="160"/>
      <c r="J3541" s="160"/>
      <c r="K3541" s="157"/>
      <c r="L3541" s="159"/>
      <c r="M3541" s="100"/>
      <c r="N3541" s="100"/>
      <c r="O3541" s="130"/>
      <c r="P3541" s="130"/>
    </row>
    <row r="3542" spans="1:16">
      <c r="A3542" s="155"/>
      <c r="B3542" s="156"/>
      <c r="C3542" s="161"/>
      <c r="D3542" s="159"/>
      <c r="E3542" s="160"/>
      <c r="F3542" s="160"/>
      <c r="G3542" s="160"/>
      <c r="H3542" s="157"/>
      <c r="I3542" s="157"/>
      <c r="J3542" s="157"/>
      <c r="K3542" s="157"/>
      <c r="L3542" s="159"/>
      <c r="M3542" s="100"/>
      <c r="N3542" s="100"/>
      <c r="O3542" s="130"/>
      <c r="P3542" s="130"/>
    </row>
    <row r="3543" spans="1:16">
      <c r="A3543" s="155"/>
      <c r="B3543" s="156"/>
      <c r="C3543" s="161"/>
      <c r="D3543" s="159"/>
      <c r="E3543" s="160"/>
      <c r="F3543" s="160"/>
      <c r="G3543" s="160"/>
      <c r="H3543" s="157"/>
      <c r="I3543" s="160"/>
      <c r="J3543" s="160"/>
      <c r="K3543" s="157"/>
      <c r="L3543" s="159"/>
      <c r="M3543" s="100"/>
      <c r="N3543" s="100"/>
      <c r="O3543" s="130"/>
      <c r="P3543" s="130"/>
    </row>
    <row r="3544" spans="1:16">
      <c r="A3544" s="155"/>
      <c r="B3544" s="156"/>
      <c r="C3544" s="161"/>
      <c r="D3544" s="159"/>
      <c r="E3544" s="160"/>
      <c r="F3544" s="160"/>
      <c r="G3544" s="160"/>
      <c r="H3544" s="157"/>
      <c r="I3544" s="160"/>
      <c r="J3544" s="160"/>
      <c r="K3544" s="157"/>
      <c r="L3544" s="159"/>
      <c r="M3544" s="100"/>
      <c r="N3544" s="100"/>
      <c r="O3544" s="130"/>
      <c r="P3544" s="130"/>
    </row>
    <row r="3545" spans="1:16">
      <c r="A3545" s="155"/>
      <c r="B3545" s="156"/>
      <c r="C3545" s="161"/>
      <c r="D3545" s="159"/>
      <c r="E3545" s="160"/>
      <c r="F3545" s="160"/>
      <c r="G3545" s="160"/>
      <c r="H3545" s="157"/>
      <c r="I3545" s="160"/>
      <c r="J3545" s="160"/>
      <c r="K3545" s="157"/>
      <c r="L3545" s="159"/>
      <c r="M3545" s="100"/>
      <c r="N3545" s="100"/>
      <c r="O3545" s="130"/>
      <c r="P3545" s="130"/>
    </row>
    <row r="3546" spans="1:16">
      <c r="A3546" s="155"/>
      <c r="B3546" s="156"/>
      <c r="C3546" s="161"/>
      <c r="D3546" s="159"/>
      <c r="E3546" s="160"/>
      <c r="F3546" s="160"/>
      <c r="G3546" s="160"/>
      <c r="H3546" s="157"/>
      <c r="I3546" s="160"/>
      <c r="J3546" s="160"/>
      <c r="K3546" s="160"/>
      <c r="L3546" s="159"/>
      <c r="M3546" s="100"/>
      <c r="N3546" s="100"/>
      <c r="O3546" s="130"/>
      <c r="P3546" s="130"/>
    </row>
    <row r="3547" spans="1:16">
      <c r="A3547" s="155"/>
      <c r="B3547" s="156"/>
      <c r="C3547" s="161"/>
      <c r="D3547" s="159"/>
      <c r="E3547" s="160"/>
      <c r="F3547" s="160"/>
      <c r="G3547" s="160"/>
      <c r="H3547" s="157"/>
      <c r="I3547" s="160"/>
      <c r="J3547" s="160"/>
      <c r="K3547" s="160"/>
      <c r="L3547" s="159"/>
      <c r="M3547" s="100"/>
      <c r="N3547" s="100"/>
      <c r="O3547" s="130"/>
      <c r="P3547" s="130"/>
    </row>
    <row r="3548" spans="1:16">
      <c r="A3548" s="155"/>
      <c r="B3548" s="156"/>
      <c r="C3548" s="161"/>
      <c r="D3548" s="159"/>
      <c r="E3548" s="160"/>
      <c r="F3548" s="160"/>
      <c r="G3548" s="160"/>
      <c r="H3548" s="157"/>
      <c r="I3548" s="160"/>
      <c r="J3548" s="160"/>
      <c r="K3548" s="160"/>
      <c r="L3548" s="159"/>
      <c r="M3548" s="100"/>
      <c r="N3548" s="100"/>
      <c r="O3548" s="130"/>
      <c r="P3548" s="130"/>
    </row>
    <row r="3549" spans="1:16">
      <c r="A3549" s="155"/>
      <c r="B3549" s="156"/>
      <c r="C3549" s="161"/>
      <c r="D3549" s="159"/>
      <c r="E3549" s="160"/>
      <c r="F3549" s="160"/>
      <c r="G3549" s="160"/>
      <c r="H3549" s="157"/>
      <c r="I3549" s="157"/>
      <c r="J3549" s="160"/>
      <c r="K3549" s="160"/>
      <c r="L3549" s="159"/>
      <c r="M3549" s="100"/>
      <c r="N3549" s="100"/>
      <c r="O3549" s="130"/>
      <c r="P3549" s="130"/>
    </row>
    <row r="3550" spans="1:16">
      <c r="A3550" s="155"/>
      <c r="B3550" s="156"/>
      <c r="C3550" s="161"/>
      <c r="D3550" s="159"/>
      <c r="E3550" s="160"/>
      <c r="F3550" s="160"/>
      <c r="G3550" s="160"/>
      <c r="H3550" s="157"/>
      <c r="I3550" s="160"/>
      <c r="J3550" s="160"/>
      <c r="K3550" s="160"/>
      <c r="L3550" s="159"/>
      <c r="M3550" s="100"/>
      <c r="N3550" s="100"/>
      <c r="O3550" s="130"/>
      <c r="P3550" s="130"/>
    </row>
    <row r="3551" spans="1:16">
      <c r="A3551" s="155"/>
      <c r="B3551" s="156"/>
      <c r="C3551" s="161"/>
      <c r="D3551" s="159"/>
      <c r="E3551" s="160"/>
      <c r="F3551" s="160"/>
      <c r="G3551" s="160"/>
      <c r="H3551" s="157"/>
      <c r="I3551" s="160"/>
      <c r="J3551" s="160"/>
      <c r="K3551" s="160"/>
      <c r="L3551" s="159"/>
      <c r="M3551" s="100"/>
      <c r="N3551" s="100"/>
      <c r="O3551" s="130"/>
      <c r="P3551" s="130"/>
    </row>
    <row r="3552" spans="1:16">
      <c r="A3552" s="155"/>
      <c r="B3552" s="156"/>
      <c r="C3552" s="161"/>
      <c r="D3552" s="159"/>
      <c r="E3552" s="160"/>
      <c r="F3552" s="160"/>
      <c r="G3552" s="160"/>
      <c r="H3552" s="157"/>
      <c r="I3552" s="157"/>
      <c r="J3552" s="160"/>
      <c r="K3552" s="160"/>
      <c r="L3552" s="159"/>
      <c r="M3552" s="100"/>
      <c r="N3552" s="100"/>
      <c r="O3552" s="130"/>
      <c r="P3552" s="130"/>
    </row>
    <row r="3553" spans="1:16">
      <c r="A3553" s="155"/>
      <c r="B3553" s="156"/>
      <c r="C3553" s="161"/>
      <c r="D3553" s="159"/>
      <c r="E3553" s="160"/>
      <c r="F3553" s="160"/>
      <c r="G3553" s="160"/>
      <c r="H3553" s="157"/>
      <c r="I3553" s="160"/>
      <c r="J3553" s="160"/>
      <c r="K3553" s="160"/>
      <c r="L3553" s="159"/>
      <c r="M3553" s="100"/>
      <c r="N3553" s="100"/>
      <c r="O3553" s="130"/>
      <c r="P3553" s="130"/>
    </row>
    <row r="3554" spans="1:16">
      <c r="A3554" s="155"/>
      <c r="B3554" s="156"/>
      <c r="C3554" s="161"/>
      <c r="D3554" s="159"/>
      <c r="E3554" s="160"/>
      <c r="F3554" s="160"/>
      <c r="G3554" s="160"/>
      <c r="H3554" s="157"/>
      <c r="I3554" s="157"/>
      <c r="J3554" s="160"/>
      <c r="K3554" s="160"/>
      <c r="L3554" s="159"/>
      <c r="M3554" s="100"/>
      <c r="N3554" s="100"/>
      <c r="O3554" s="130"/>
      <c r="P3554" s="130"/>
    </row>
    <row r="3555" spans="1:16">
      <c r="A3555" s="155"/>
      <c r="B3555" s="156"/>
      <c r="C3555" s="161"/>
      <c r="D3555" s="159"/>
      <c r="E3555" s="160"/>
      <c r="F3555" s="160"/>
      <c r="G3555" s="160"/>
      <c r="H3555" s="157"/>
      <c r="I3555" s="157"/>
      <c r="J3555" s="160"/>
      <c r="K3555" s="160"/>
      <c r="L3555" s="159"/>
      <c r="M3555" s="100"/>
      <c r="N3555" s="100"/>
      <c r="O3555" s="130"/>
      <c r="P3555" s="130"/>
    </row>
    <row r="3556" spans="1:16">
      <c r="A3556" s="155"/>
      <c r="B3556" s="156"/>
      <c r="C3556" s="161"/>
      <c r="D3556" s="159"/>
      <c r="E3556" s="160"/>
      <c r="F3556" s="160"/>
      <c r="G3556" s="160"/>
      <c r="H3556" s="157"/>
      <c r="I3556" s="160"/>
      <c r="J3556" s="160"/>
      <c r="K3556" s="160"/>
      <c r="L3556" s="159"/>
      <c r="M3556" s="100"/>
      <c r="N3556" s="100"/>
      <c r="O3556" s="130"/>
      <c r="P3556" s="130"/>
    </row>
    <row r="3557" spans="1:16">
      <c r="A3557" s="155"/>
      <c r="B3557" s="156"/>
      <c r="C3557" s="161"/>
      <c r="D3557" s="159"/>
      <c r="E3557" s="160"/>
      <c r="F3557" s="160"/>
      <c r="G3557" s="160"/>
      <c r="H3557" s="157"/>
      <c r="I3557" s="160"/>
      <c r="J3557" s="160"/>
      <c r="K3557" s="160"/>
      <c r="L3557" s="159"/>
      <c r="M3557" s="100"/>
      <c r="N3557" s="100"/>
      <c r="O3557" s="130"/>
      <c r="P3557" s="130"/>
    </row>
    <row r="3558" spans="1:16">
      <c r="A3558" s="155"/>
      <c r="B3558" s="156"/>
      <c r="C3558" s="161"/>
      <c r="D3558" s="159"/>
      <c r="E3558" s="160"/>
      <c r="F3558" s="160"/>
      <c r="G3558" s="160"/>
      <c r="H3558" s="157"/>
      <c r="I3558" s="160"/>
      <c r="J3558" s="160"/>
      <c r="K3558" s="160"/>
      <c r="L3558" s="159"/>
      <c r="M3558" s="100"/>
      <c r="N3558" s="100"/>
      <c r="O3558" s="130"/>
      <c r="P3558" s="130"/>
    </row>
    <row r="3559" spans="1:16">
      <c r="A3559" s="155"/>
      <c r="B3559" s="156"/>
      <c r="C3559" s="161"/>
      <c r="D3559" s="159"/>
      <c r="E3559" s="160"/>
      <c r="F3559" s="160"/>
      <c r="G3559" s="160"/>
      <c r="H3559" s="157"/>
      <c r="I3559" s="157"/>
      <c r="J3559" s="160"/>
      <c r="K3559" s="160"/>
      <c r="L3559" s="159"/>
      <c r="M3559" s="100"/>
      <c r="N3559" s="100"/>
      <c r="O3559" s="130"/>
      <c r="P3559" s="130"/>
    </row>
    <row r="3560" spans="1:16">
      <c r="A3560" s="155"/>
      <c r="B3560" s="156"/>
      <c r="C3560" s="161"/>
      <c r="D3560" s="159"/>
      <c r="E3560" s="160"/>
      <c r="F3560" s="160"/>
      <c r="G3560" s="160"/>
      <c r="H3560" s="157"/>
      <c r="I3560" s="157"/>
      <c r="J3560" s="160"/>
      <c r="K3560" s="160"/>
      <c r="L3560" s="159"/>
      <c r="M3560" s="100"/>
      <c r="N3560" s="100"/>
      <c r="O3560" s="130"/>
      <c r="P3560" s="130"/>
    </row>
    <row r="3561" spans="1:16">
      <c r="A3561" s="155"/>
      <c r="B3561" s="156"/>
      <c r="C3561" s="161"/>
      <c r="D3561" s="159"/>
      <c r="E3561" s="160"/>
      <c r="F3561" s="160"/>
      <c r="G3561" s="160"/>
      <c r="H3561" s="157"/>
      <c r="I3561" s="157"/>
      <c r="J3561" s="160"/>
      <c r="K3561" s="160"/>
      <c r="L3561" s="159"/>
      <c r="M3561" s="100"/>
      <c r="N3561" s="100"/>
      <c r="O3561" s="130"/>
      <c r="P3561" s="130"/>
    </row>
    <row r="3562" spans="1:16">
      <c r="A3562" s="155"/>
      <c r="B3562" s="156"/>
      <c r="C3562" s="161"/>
      <c r="D3562" s="159"/>
      <c r="E3562" s="160"/>
      <c r="F3562" s="160"/>
      <c r="G3562" s="160"/>
      <c r="H3562" s="157"/>
      <c r="I3562" s="160"/>
      <c r="J3562" s="160"/>
      <c r="K3562" s="160"/>
      <c r="L3562" s="159"/>
      <c r="M3562" s="100"/>
      <c r="N3562" s="100"/>
      <c r="O3562" s="130"/>
      <c r="P3562" s="130"/>
    </row>
    <row r="3563" spans="1:16">
      <c r="A3563" s="155"/>
      <c r="B3563" s="156"/>
      <c r="C3563" s="161"/>
      <c r="D3563" s="159"/>
      <c r="E3563" s="160"/>
      <c r="F3563" s="160"/>
      <c r="G3563" s="160"/>
      <c r="H3563" s="157"/>
      <c r="I3563" s="160"/>
      <c r="J3563" s="160"/>
      <c r="K3563" s="157"/>
      <c r="L3563" s="159"/>
      <c r="M3563" s="100"/>
      <c r="N3563" s="100"/>
      <c r="O3563" s="130"/>
      <c r="P3563" s="130"/>
    </row>
    <row r="3564" spans="1:16">
      <c r="A3564" s="155"/>
      <c r="B3564" s="156"/>
      <c r="C3564" s="161"/>
      <c r="D3564" s="159"/>
      <c r="E3564" s="160"/>
      <c r="F3564" s="160"/>
      <c r="G3564" s="160"/>
      <c r="H3564" s="157"/>
      <c r="I3564" s="160"/>
      <c r="J3564" s="160"/>
      <c r="K3564" s="157"/>
      <c r="L3564" s="159"/>
      <c r="M3564" s="100"/>
      <c r="N3564" s="100"/>
      <c r="O3564" s="130"/>
      <c r="P3564" s="130"/>
    </row>
    <row r="3565" spans="1:16">
      <c r="A3565" s="155"/>
      <c r="B3565" s="156"/>
      <c r="C3565" s="161"/>
      <c r="D3565" s="159"/>
      <c r="E3565" s="160"/>
      <c r="F3565" s="160"/>
      <c r="G3565" s="160"/>
      <c r="H3565" s="157"/>
      <c r="I3565" s="157"/>
      <c r="J3565" s="160"/>
      <c r="K3565" s="157"/>
      <c r="L3565" s="159"/>
      <c r="M3565" s="100"/>
      <c r="N3565" s="100"/>
      <c r="O3565" s="130"/>
      <c r="P3565" s="130"/>
    </row>
    <row r="3566" spans="1:16">
      <c r="A3566" s="155"/>
      <c r="B3566" s="156"/>
      <c r="C3566" s="161"/>
      <c r="D3566" s="159"/>
      <c r="E3566" s="160"/>
      <c r="F3566" s="160"/>
      <c r="G3566" s="160"/>
      <c r="H3566" s="157"/>
      <c r="I3566" s="160"/>
      <c r="J3566" s="160"/>
      <c r="K3566" s="157"/>
      <c r="L3566" s="159"/>
      <c r="M3566" s="100"/>
      <c r="N3566" s="100"/>
      <c r="O3566" s="130"/>
      <c r="P3566" s="130"/>
    </row>
    <row r="3567" spans="1:16">
      <c r="A3567" s="155"/>
      <c r="B3567" s="156"/>
      <c r="C3567" s="161"/>
      <c r="D3567" s="159"/>
      <c r="E3567" s="160"/>
      <c r="F3567" s="160"/>
      <c r="G3567" s="160"/>
      <c r="H3567" s="157"/>
      <c r="I3567" s="160"/>
      <c r="J3567" s="160"/>
      <c r="K3567" s="157"/>
      <c r="L3567" s="159"/>
      <c r="M3567" s="100"/>
      <c r="N3567" s="100"/>
      <c r="O3567" s="130"/>
      <c r="P3567" s="130"/>
    </row>
    <row r="3568" spans="1:16">
      <c r="A3568" s="155"/>
      <c r="B3568" s="156"/>
      <c r="C3568" s="161"/>
      <c r="D3568" s="159"/>
      <c r="E3568" s="160"/>
      <c r="F3568" s="160"/>
      <c r="G3568" s="160"/>
      <c r="H3568" s="157"/>
      <c r="I3568" s="160"/>
      <c r="J3568" s="160"/>
      <c r="K3568" s="160"/>
      <c r="L3568" s="159"/>
      <c r="M3568" s="100"/>
      <c r="N3568" s="100"/>
      <c r="O3568" s="130"/>
      <c r="P3568" s="130"/>
    </row>
    <row r="3569" spans="1:16">
      <c r="A3569" s="155"/>
      <c r="B3569" s="156"/>
      <c r="C3569" s="161"/>
      <c r="D3569" s="159"/>
      <c r="E3569" s="160"/>
      <c r="F3569" s="160"/>
      <c r="G3569" s="160"/>
      <c r="H3569" s="157"/>
      <c r="I3569" s="160"/>
      <c r="J3569" s="160"/>
      <c r="K3569" s="160"/>
      <c r="L3569" s="159"/>
      <c r="M3569" s="100"/>
      <c r="N3569" s="100"/>
      <c r="O3569" s="130"/>
      <c r="P3569" s="130"/>
    </row>
    <row r="3570" spans="1:16">
      <c r="A3570" s="155"/>
      <c r="B3570" s="156"/>
      <c r="C3570" s="161"/>
      <c r="D3570" s="159"/>
      <c r="E3570" s="160"/>
      <c r="F3570" s="160"/>
      <c r="G3570" s="160"/>
      <c r="H3570" s="157"/>
      <c r="I3570" s="160"/>
      <c r="J3570" s="160"/>
      <c r="K3570" s="160"/>
      <c r="L3570" s="159"/>
      <c r="M3570" s="100"/>
      <c r="N3570" s="100"/>
      <c r="O3570" s="130"/>
      <c r="P3570" s="130"/>
    </row>
    <row r="3571" spans="1:16">
      <c r="A3571" s="155"/>
      <c r="B3571" s="156"/>
      <c r="C3571" s="161"/>
      <c r="D3571" s="159"/>
      <c r="E3571" s="160"/>
      <c r="F3571" s="160"/>
      <c r="G3571" s="160"/>
      <c r="H3571" s="157"/>
      <c r="I3571" s="160"/>
      <c r="J3571" s="157"/>
      <c r="K3571" s="157"/>
      <c r="L3571" s="159"/>
      <c r="M3571" s="100"/>
      <c r="N3571" s="100"/>
      <c r="O3571" s="130"/>
      <c r="P3571" s="130"/>
    </row>
    <row r="3572" spans="1:16">
      <c r="A3572" s="155"/>
      <c r="B3572" s="156"/>
      <c r="C3572" s="161"/>
      <c r="D3572" s="159"/>
      <c r="E3572" s="160"/>
      <c r="F3572" s="160"/>
      <c r="G3572" s="160"/>
      <c r="H3572" s="157"/>
      <c r="I3572" s="157"/>
      <c r="J3572" s="157"/>
      <c r="K3572" s="157"/>
      <c r="L3572" s="159"/>
      <c r="M3572" s="100"/>
      <c r="N3572" s="100"/>
      <c r="O3572" s="130"/>
      <c r="P3572" s="130"/>
    </row>
    <row r="3573" spans="1:16">
      <c r="A3573" s="155"/>
      <c r="B3573" s="156"/>
      <c r="C3573" s="161"/>
      <c r="D3573" s="159"/>
      <c r="E3573" s="160"/>
      <c r="F3573" s="160"/>
      <c r="G3573" s="160"/>
      <c r="H3573" s="157"/>
      <c r="I3573" s="157"/>
      <c r="J3573" s="157"/>
      <c r="K3573" s="160"/>
      <c r="L3573" s="159"/>
      <c r="M3573" s="100"/>
      <c r="N3573" s="100"/>
      <c r="O3573" s="130"/>
      <c r="P3573" s="130"/>
    </row>
    <row r="3574" spans="1:16">
      <c r="A3574" s="155"/>
      <c r="B3574" s="156"/>
      <c r="C3574" s="161"/>
      <c r="D3574" s="159"/>
      <c r="E3574" s="160"/>
      <c r="F3574" s="160"/>
      <c r="G3574" s="160"/>
      <c r="H3574" s="157"/>
      <c r="I3574" s="157"/>
      <c r="J3574" s="157"/>
      <c r="K3574" s="157"/>
      <c r="L3574" s="159"/>
      <c r="M3574" s="100"/>
      <c r="N3574" s="100"/>
      <c r="O3574" s="130"/>
      <c r="P3574" s="130"/>
    </row>
    <row r="3575" spans="1:16">
      <c r="A3575" s="155"/>
      <c r="B3575" s="156"/>
      <c r="C3575" s="161"/>
      <c r="D3575" s="159"/>
      <c r="E3575" s="160"/>
      <c r="F3575" s="160"/>
      <c r="G3575" s="160"/>
      <c r="H3575" s="157"/>
      <c r="I3575" s="157"/>
      <c r="J3575" s="157"/>
      <c r="K3575" s="157"/>
      <c r="L3575" s="159"/>
      <c r="M3575" s="100"/>
      <c r="N3575" s="100"/>
      <c r="O3575" s="130"/>
      <c r="P3575" s="130"/>
    </row>
    <row r="3576" spans="1:16">
      <c r="A3576" s="155"/>
      <c r="B3576" s="156"/>
      <c r="C3576" s="161"/>
      <c r="D3576" s="159"/>
      <c r="E3576" s="157"/>
      <c r="F3576" s="157"/>
      <c r="G3576" s="160"/>
      <c r="H3576" s="157"/>
      <c r="I3576" s="157"/>
      <c r="J3576" s="157"/>
      <c r="K3576" s="157"/>
      <c r="L3576" s="159"/>
      <c r="M3576" s="100"/>
      <c r="N3576" s="100"/>
      <c r="O3576" s="130"/>
      <c r="P3576" s="130"/>
    </row>
    <row r="3577" spans="1:16">
      <c r="A3577" s="155"/>
      <c r="B3577" s="156"/>
      <c r="C3577" s="161"/>
      <c r="D3577" s="159"/>
      <c r="E3577" s="157"/>
      <c r="F3577" s="157"/>
      <c r="G3577" s="160"/>
      <c r="H3577" s="157"/>
      <c r="I3577" s="157"/>
      <c r="J3577" s="157"/>
      <c r="K3577" s="157"/>
      <c r="L3577" s="159"/>
      <c r="M3577" s="100"/>
      <c r="N3577" s="100"/>
      <c r="O3577" s="130"/>
      <c r="P3577" s="130"/>
    </row>
    <row r="3578" spans="1:16">
      <c r="A3578" s="155"/>
      <c r="B3578" s="156"/>
      <c r="C3578" s="161"/>
      <c r="D3578" s="159"/>
      <c r="E3578" s="157"/>
      <c r="F3578" s="157"/>
      <c r="G3578" s="160"/>
      <c r="H3578" s="157"/>
      <c r="I3578" s="157"/>
      <c r="J3578" s="157"/>
      <c r="K3578" s="157"/>
      <c r="L3578" s="159"/>
      <c r="M3578" s="100"/>
      <c r="N3578" s="100"/>
      <c r="O3578" s="130"/>
      <c r="P3578" s="130"/>
    </row>
    <row r="3579" spans="1:16">
      <c r="A3579" s="155"/>
      <c r="B3579" s="156"/>
      <c r="C3579" s="161"/>
      <c r="D3579" s="159"/>
      <c r="E3579" s="157"/>
      <c r="F3579" s="157"/>
      <c r="G3579" s="160"/>
      <c r="H3579" s="157"/>
      <c r="I3579" s="157"/>
      <c r="J3579" s="157"/>
      <c r="K3579" s="157"/>
      <c r="L3579" s="159"/>
      <c r="M3579" s="100"/>
      <c r="N3579" s="100"/>
      <c r="O3579" s="130"/>
      <c r="P3579" s="130"/>
    </row>
    <row r="3580" spans="1:16">
      <c r="A3580" s="155"/>
      <c r="B3580" s="156"/>
      <c r="C3580" s="161"/>
      <c r="D3580" s="159"/>
      <c r="E3580" s="157"/>
      <c r="F3580" s="157"/>
      <c r="G3580" s="160"/>
      <c r="H3580" s="157"/>
      <c r="I3580" s="160"/>
      <c r="J3580" s="157"/>
      <c r="K3580" s="157"/>
      <c r="L3580" s="159"/>
      <c r="M3580" s="100"/>
      <c r="N3580" s="100"/>
      <c r="O3580" s="130"/>
      <c r="P3580" s="130"/>
    </row>
    <row r="3581" spans="1:16">
      <c r="A3581" s="155"/>
      <c r="B3581" s="156"/>
      <c r="C3581" s="161"/>
      <c r="D3581" s="159"/>
      <c r="E3581" s="157"/>
      <c r="F3581" s="160"/>
      <c r="G3581" s="160"/>
      <c r="H3581" s="157"/>
      <c r="I3581" s="157"/>
      <c r="J3581" s="157"/>
      <c r="K3581" s="157"/>
      <c r="L3581" s="159"/>
      <c r="M3581" s="100"/>
      <c r="N3581" s="100"/>
      <c r="O3581" s="130"/>
      <c r="P3581" s="130"/>
    </row>
    <row r="3582" spans="1:16">
      <c r="A3582" s="155"/>
      <c r="B3582" s="156"/>
      <c r="C3582" s="161"/>
      <c r="D3582" s="159"/>
      <c r="E3582" s="157"/>
      <c r="F3582" s="157"/>
      <c r="G3582" s="160"/>
      <c r="H3582" s="157"/>
      <c r="I3582" s="157"/>
      <c r="J3582" s="157"/>
      <c r="K3582" s="157"/>
      <c r="L3582" s="159"/>
      <c r="M3582" s="100"/>
      <c r="N3582" s="100"/>
      <c r="O3582" s="130"/>
      <c r="P3582" s="130"/>
    </row>
    <row r="3583" spans="1:16">
      <c r="A3583" s="155"/>
      <c r="B3583" s="156"/>
      <c r="C3583" s="161"/>
      <c r="D3583" s="159"/>
      <c r="E3583" s="157"/>
      <c r="F3583" s="160"/>
      <c r="G3583" s="160"/>
      <c r="H3583" s="157"/>
      <c r="I3583" s="157"/>
      <c r="J3583" s="157"/>
      <c r="K3583" s="157"/>
      <c r="L3583" s="159"/>
      <c r="M3583" s="100"/>
      <c r="N3583" s="100"/>
      <c r="O3583" s="130"/>
      <c r="P3583" s="130"/>
    </row>
    <row r="3584" spans="1:16">
      <c r="A3584" s="155"/>
      <c r="B3584" s="156"/>
      <c r="C3584" s="161"/>
      <c r="D3584" s="159"/>
      <c r="E3584" s="157"/>
      <c r="F3584" s="157"/>
      <c r="G3584" s="160"/>
      <c r="H3584" s="157"/>
      <c r="I3584" s="157"/>
      <c r="J3584" s="157"/>
      <c r="K3584" s="157"/>
      <c r="L3584" s="159"/>
      <c r="M3584" s="99"/>
      <c r="N3584" s="99"/>
      <c r="O3584" s="129"/>
      <c r="P3584" s="129"/>
    </row>
    <row r="3585" spans="1:16">
      <c r="A3585" s="155"/>
      <c r="B3585" s="156"/>
      <c r="C3585" s="161"/>
      <c r="D3585" s="159"/>
      <c r="E3585" s="157"/>
      <c r="F3585" s="157"/>
      <c r="G3585" s="160"/>
      <c r="H3585" s="157"/>
      <c r="I3585" s="157"/>
      <c r="J3585" s="157"/>
      <c r="K3585" s="157"/>
      <c r="L3585" s="159"/>
      <c r="M3585" s="100"/>
      <c r="N3585" s="100"/>
      <c r="O3585" s="130"/>
      <c r="P3585" s="130"/>
    </row>
    <row r="3586" spans="1:16">
      <c r="A3586" s="155"/>
      <c r="B3586" s="156"/>
      <c r="C3586" s="161"/>
      <c r="D3586" s="159"/>
      <c r="E3586" s="157"/>
      <c r="F3586" s="157"/>
      <c r="G3586" s="160"/>
      <c r="H3586" s="157"/>
      <c r="I3586" s="157"/>
      <c r="J3586" s="157"/>
      <c r="K3586" s="157"/>
      <c r="L3586" s="159"/>
      <c r="M3586" s="100"/>
      <c r="N3586" s="100"/>
      <c r="O3586" s="130"/>
      <c r="P3586" s="130"/>
    </row>
    <row r="3587" spans="1:16">
      <c r="A3587" s="155"/>
      <c r="B3587" s="156"/>
      <c r="C3587" s="161"/>
      <c r="D3587" s="159"/>
      <c r="E3587" s="157"/>
      <c r="F3587" s="157"/>
      <c r="G3587" s="160"/>
      <c r="H3587" s="157"/>
      <c r="I3587" s="157"/>
      <c r="J3587" s="157"/>
      <c r="K3587" s="157"/>
      <c r="L3587" s="159"/>
      <c r="M3587" s="100"/>
      <c r="N3587" s="100"/>
      <c r="O3587" s="130"/>
      <c r="P3587" s="130"/>
    </row>
    <row r="3588" spans="1:16">
      <c r="A3588" s="155"/>
      <c r="B3588" s="156"/>
      <c r="C3588" s="161"/>
      <c r="D3588" s="159"/>
      <c r="E3588" s="157"/>
      <c r="F3588" s="157"/>
      <c r="G3588" s="160"/>
      <c r="H3588" s="157"/>
      <c r="I3588" s="157"/>
      <c r="J3588" s="157"/>
      <c r="K3588" s="157"/>
      <c r="L3588" s="159"/>
      <c r="M3588" s="99"/>
      <c r="N3588" s="99"/>
      <c r="O3588" s="129"/>
      <c r="P3588" s="129"/>
    </row>
    <row r="3589" spans="1:16">
      <c r="A3589" s="155"/>
      <c r="B3589" s="156"/>
      <c r="C3589" s="161"/>
      <c r="D3589" s="159"/>
      <c r="E3589" s="157"/>
      <c r="F3589" s="157"/>
      <c r="G3589" s="160"/>
      <c r="H3589" s="157"/>
      <c r="I3589" s="157"/>
      <c r="J3589" s="157"/>
      <c r="K3589" s="157"/>
      <c r="L3589" s="159"/>
      <c r="M3589" s="100"/>
      <c r="N3589" s="100"/>
      <c r="O3589" s="130"/>
      <c r="P3589" s="130"/>
    </row>
    <row r="3590" spans="1:16">
      <c r="A3590" s="155"/>
      <c r="B3590" s="156"/>
      <c r="C3590" s="161"/>
      <c r="D3590" s="159"/>
      <c r="E3590" s="157"/>
      <c r="F3590" s="157"/>
      <c r="G3590" s="160"/>
      <c r="H3590" s="157"/>
      <c r="I3590" s="157"/>
      <c r="J3590" s="157"/>
      <c r="K3590" s="160"/>
      <c r="L3590" s="159"/>
      <c r="M3590" s="100"/>
      <c r="N3590" s="100"/>
      <c r="O3590" s="130"/>
      <c r="P3590" s="130"/>
    </row>
    <row r="3591" spans="1:16">
      <c r="A3591" s="155"/>
      <c r="B3591" s="156"/>
      <c r="C3591" s="161"/>
      <c r="D3591" s="159"/>
      <c r="E3591" s="157"/>
      <c r="F3591" s="160"/>
      <c r="G3591" s="160"/>
      <c r="H3591" s="157"/>
      <c r="I3591" s="157"/>
      <c r="J3591" s="157"/>
      <c r="K3591" s="157"/>
      <c r="L3591" s="159"/>
      <c r="M3591" s="100"/>
      <c r="N3591" s="100"/>
      <c r="O3591" s="130"/>
      <c r="P3591" s="130"/>
    </row>
    <row r="3592" spans="1:16">
      <c r="A3592" s="155"/>
      <c r="B3592" s="156"/>
      <c r="C3592" s="161"/>
      <c r="D3592" s="159"/>
      <c r="E3592" s="157"/>
      <c r="F3592" s="160"/>
      <c r="G3592" s="160"/>
      <c r="H3592" s="157"/>
      <c r="I3592" s="157"/>
      <c r="J3592" s="157"/>
      <c r="K3592" s="157"/>
      <c r="L3592" s="159"/>
      <c r="M3592" s="100"/>
      <c r="N3592" s="100"/>
      <c r="O3592" s="130"/>
      <c r="P3592" s="130"/>
    </row>
    <row r="3593" spans="1:16">
      <c r="A3593" s="155"/>
      <c r="B3593" s="156"/>
      <c r="C3593" s="161"/>
      <c r="D3593" s="159"/>
      <c r="E3593" s="157"/>
      <c r="F3593" s="160"/>
      <c r="G3593" s="160"/>
      <c r="H3593" s="157"/>
      <c r="I3593" s="157"/>
      <c r="J3593" s="157"/>
      <c r="K3593" s="157"/>
      <c r="L3593" s="159"/>
      <c r="M3593" s="100"/>
      <c r="N3593" s="100"/>
      <c r="O3593" s="130"/>
      <c r="P3593" s="130"/>
    </row>
    <row r="3594" spans="1:16">
      <c r="A3594" s="155"/>
      <c r="B3594" s="156"/>
      <c r="C3594" s="161"/>
      <c r="D3594" s="159"/>
      <c r="E3594" s="157"/>
      <c r="F3594" s="160"/>
      <c r="G3594" s="160"/>
      <c r="H3594" s="157"/>
      <c r="I3594" s="157"/>
      <c r="J3594" s="157"/>
      <c r="K3594" s="160"/>
      <c r="L3594" s="159"/>
      <c r="M3594" s="100"/>
      <c r="N3594" s="100"/>
      <c r="O3594" s="130"/>
      <c r="P3594" s="130"/>
    </row>
    <row r="3595" spans="1:16">
      <c r="A3595" s="155"/>
      <c r="B3595" s="156"/>
      <c r="C3595" s="161"/>
      <c r="D3595" s="159"/>
      <c r="E3595" s="157"/>
      <c r="F3595" s="160"/>
      <c r="G3595" s="160"/>
      <c r="H3595" s="157"/>
      <c r="I3595" s="157"/>
      <c r="J3595" s="157"/>
      <c r="K3595" s="160"/>
      <c r="L3595" s="159"/>
      <c r="M3595" s="100"/>
      <c r="N3595" s="100"/>
      <c r="O3595" s="130"/>
      <c r="P3595" s="130"/>
    </row>
    <row r="3596" spans="1:16">
      <c r="A3596" s="155"/>
      <c r="B3596" s="156"/>
      <c r="C3596" s="161"/>
      <c r="D3596" s="159"/>
      <c r="E3596" s="157"/>
      <c r="F3596" s="160"/>
      <c r="G3596" s="160"/>
      <c r="H3596" s="157"/>
      <c r="I3596" s="157"/>
      <c r="J3596" s="157"/>
      <c r="K3596" s="160"/>
      <c r="L3596" s="159"/>
      <c r="M3596" s="100"/>
      <c r="N3596" s="100"/>
      <c r="O3596" s="130"/>
      <c r="P3596" s="130"/>
    </row>
    <row r="3597" spans="1:16">
      <c r="A3597" s="155"/>
      <c r="B3597" s="156"/>
      <c r="C3597" s="161"/>
      <c r="D3597" s="159"/>
      <c r="E3597" s="160"/>
      <c r="F3597" s="160"/>
      <c r="G3597" s="160"/>
      <c r="H3597" s="157"/>
      <c r="I3597" s="157"/>
      <c r="J3597" s="157"/>
      <c r="K3597" s="157"/>
      <c r="L3597" s="159"/>
      <c r="M3597" s="100"/>
      <c r="N3597" s="100"/>
      <c r="O3597" s="130"/>
      <c r="P3597" s="130"/>
    </row>
    <row r="3598" spans="1:16">
      <c r="A3598" s="155"/>
      <c r="B3598" s="156"/>
      <c r="C3598" s="161"/>
      <c r="D3598" s="159"/>
      <c r="E3598" s="160"/>
      <c r="F3598" s="160"/>
      <c r="G3598" s="160"/>
      <c r="H3598" s="157"/>
      <c r="I3598" s="160"/>
      <c r="J3598" s="157"/>
      <c r="K3598" s="157"/>
      <c r="L3598" s="159"/>
      <c r="M3598" s="100"/>
      <c r="N3598" s="100"/>
      <c r="O3598" s="130"/>
      <c r="P3598" s="130"/>
    </row>
    <row r="3599" spans="1:16">
      <c r="A3599" s="155"/>
      <c r="B3599" s="156"/>
      <c r="C3599" s="161"/>
      <c r="D3599" s="159"/>
      <c r="E3599" s="160"/>
      <c r="F3599" s="160"/>
      <c r="G3599" s="160"/>
      <c r="H3599" s="157"/>
      <c r="I3599" s="157"/>
      <c r="J3599" s="157"/>
      <c r="K3599" s="157"/>
      <c r="L3599" s="159"/>
      <c r="M3599" s="100"/>
      <c r="N3599" s="100"/>
      <c r="O3599" s="130"/>
      <c r="P3599" s="130"/>
    </row>
    <row r="3600" spans="1:16">
      <c r="A3600" s="155"/>
      <c r="B3600" s="156"/>
      <c r="C3600" s="161"/>
      <c r="D3600" s="159"/>
      <c r="E3600" s="160"/>
      <c r="F3600" s="160"/>
      <c r="G3600" s="160"/>
      <c r="H3600" s="157"/>
      <c r="I3600" s="160"/>
      <c r="J3600" s="160"/>
      <c r="K3600" s="160"/>
      <c r="L3600" s="159"/>
      <c r="M3600" s="100"/>
      <c r="N3600" s="100"/>
      <c r="O3600" s="130"/>
      <c r="P3600" s="130"/>
    </row>
    <row r="3601" spans="1:16">
      <c r="A3601" s="155"/>
      <c r="B3601" s="156"/>
      <c r="C3601" s="161"/>
      <c r="D3601" s="159"/>
      <c r="E3601" s="160"/>
      <c r="F3601" s="160"/>
      <c r="G3601" s="160"/>
      <c r="H3601" s="157"/>
      <c r="I3601" s="157"/>
      <c r="J3601" s="160"/>
      <c r="K3601" s="160"/>
      <c r="L3601" s="159"/>
      <c r="M3601" s="100"/>
      <c r="N3601" s="100"/>
      <c r="O3601" s="130"/>
      <c r="P3601" s="130"/>
    </row>
    <row r="3602" spans="1:16">
      <c r="A3602" s="155"/>
      <c r="B3602" s="156"/>
      <c r="C3602" s="161"/>
      <c r="D3602" s="159"/>
      <c r="E3602" s="160"/>
      <c r="F3602" s="160"/>
      <c r="G3602" s="160"/>
      <c r="H3602" s="157"/>
      <c r="I3602" s="160"/>
      <c r="J3602" s="160"/>
      <c r="K3602" s="160"/>
      <c r="L3602" s="159"/>
      <c r="M3602" s="100"/>
      <c r="N3602" s="100"/>
      <c r="O3602" s="130"/>
      <c r="P3602" s="130"/>
    </row>
    <row r="3603" spans="1:16">
      <c r="A3603" s="155"/>
      <c r="B3603" s="156"/>
      <c r="C3603" s="161"/>
      <c r="D3603" s="159"/>
      <c r="E3603" s="160"/>
      <c r="F3603" s="160"/>
      <c r="G3603" s="160"/>
      <c r="H3603" s="157"/>
      <c r="I3603" s="160"/>
      <c r="J3603" s="160"/>
      <c r="K3603" s="160"/>
      <c r="L3603" s="159"/>
      <c r="M3603" s="100"/>
      <c r="N3603" s="100"/>
      <c r="O3603" s="130"/>
      <c r="P3603" s="130"/>
    </row>
    <row r="3604" spans="1:16">
      <c r="A3604" s="155"/>
      <c r="B3604" s="156"/>
      <c r="C3604" s="161"/>
      <c r="D3604" s="159"/>
      <c r="E3604" s="160"/>
      <c r="F3604" s="160"/>
      <c r="G3604" s="160"/>
      <c r="H3604" s="157"/>
      <c r="I3604" s="157"/>
      <c r="J3604" s="160"/>
      <c r="K3604" s="160"/>
      <c r="L3604" s="159"/>
      <c r="M3604" s="100"/>
      <c r="N3604" s="100"/>
      <c r="O3604" s="130"/>
      <c r="P3604" s="130"/>
    </row>
    <row r="3605" spans="1:16">
      <c r="A3605" s="155"/>
      <c r="B3605" s="156"/>
      <c r="C3605" s="161"/>
      <c r="D3605" s="159"/>
      <c r="E3605" s="160"/>
      <c r="F3605" s="160"/>
      <c r="G3605" s="160"/>
      <c r="H3605" s="157"/>
      <c r="I3605" s="160"/>
      <c r="J3605" s="160"/>
      <c r="K3605" s="160"/>
      <c r="L3605" s="159"/>
      <c r="M3605" s="100"/>
      <c r="N3605" s="100"/>
      <c r="O3605" s="130"/>
      <c r="P3605" s="130"/>
    </row>
    <row r="3606" spans="1:16">
      <c r="A3606" s="155"/>
      <c r="B3606" s="156"/>
      <c r="C3606" s="161"/>
      <c r="D3606" s="159"/>
      <c r="E3606" s="160"/>
      <c r="F3606" s="160"/>
      <c r="G3606" s="160"/>
      <c r="H3606" s="157"/>
      <c r="I3606" s="160"/>
      <c r="J3606" s="160"/>
      <c r="K3606" s="160"/>
      <c r="L3606" s="159"/>
      <c r="M3606" s="100"/>
      <c r="N3606" s="100"/>
      <c r="O3606" s="130"/>
      <c r="P3606" s="130"/>
    </row>
    <row r="3607" spans="1:16">
      <c r="A3607" s="155"/>
      <c r="B3607" s="156"/>
      <c r="C3607" s="161"/>
      <c r="D3607" s="159"/>
      <c r="E3607" s="160"/>
      <c r="F3607" s="160"/>
      <c r="G3607" s="160"/>
      <c r="H3607" s="157"/>
      <c r="I3607" s="160"/>
      <c r="J3607" s="160"/>
      <c r="K3607" s="160"/>
      <c r="L3607" s="159"/>
      <c r="M3607" s="100"/>
      <c r="N3607" s="100"/>
      <c r="O3607" s="130"/>
      <c r="P3607" s="130"/>
    </row>
    <row r="3608" spans="1:16">
      <c r="A3608" s="155"/>
      <c r="B3608" s="156"/>
      <c r="C3608" s="161"/>
      <c r="D3608" s="159"/>
      <c r="E3608" s="160"/>
      <c r="F3608" s="160"/>
      <c r="G3608" s="160"/>
      <c r="H3608" s="157"/>
      <c r="I3608" s="157"/>
      <c r="J3608" s="160"/>
      <c r="K3608" s="160"/>
      <c r="L3608" s="159"/>
      <c r="M3608" s="100"/>
      <c r="N3608" s="100"/>
      <c r="O3608" s="130"/>
      <c r="P3608" s="130"/>
    </row>
    <row r="3609" spans="1:16">
      <c r="A3609" s="155"/>
      <c r="B3609" s="156"/>
      <c r="C3609" s="161"/>
      <c r="D3609" s="159"/>
      <c r="E3609" s="160"/>
      <c r="F3609" s="160"/>
      <c r="G3609" s="160"/>
      <c r="H3609" s="157"/>
      <c r="I3609" s="160"/>
      <c r="J3609" s="160"/>
      <c r="K3609" s="160"/>
      <c r="L3609" s="159"/>
      <c r="M3609" s="100"/>
      <c r="N3609" s="100"/>
      <c r="O3609" s="130"/>
      <c r="P3609" s="130"/>
    </row>
    <row r="3610" spans="1:16">
      <c r="A3610" s="155"/>
      <c r="B3610" s="156"/>
      <c r="C3610" s="161"/>
      <c r="D3610" s="159"/>
      <c r="E3610" s="160"/>
      <c r="F3610" s="160"/>
      <c r="G3610" s="160"/>
      <c r="H3610" s="157"/>
      <c r="I3610" s="157"/>
      <c r="J3610" s="160"/>
      <c r="K3610" s="160"/>
      <c r="L3610" s="159"/>
      <c r="M3610" s="100"/>
      <c r="N3610" s="100"/>
      <c r="O3610" s="130"/>
      <c r="P3610" s="130"/>
    </row>
    <row r="3611" spans="1:16">
      <c r="A3611" s="155"/>
      <c r="B3611" s="156"/>
      <c r="C3611" s="161"/>
      <c r="D3611" s="159"/>
      <c r="E3611" s="160"/>
      <c r="F3611" s="160"/>
      <c r="G3611" s="160"/>
      <c r="H3611" s="157"/>
      <c r="I3611" s="157"/>
      <c r="J3611" s="160"/>
      <c r="K3611" s="160"/>
      <c r="L3611" s="159"/>
      <c r="M3611" s="100"/>
      <c r="N3611" s="100"/>
      <c r="O3611" s="130"/>
      <c r="P3611" s="130"/>
    </row>
    <row r="3612" spans="1:16">
      <c r="A3612" s="155"/>
      <c r="B3612" s="156"/>
      <c r="C3612" s="161"/>
      <c r="D3612" s="159"/>
      <c r="E3612" s="160"/>
      <c r="F3612" s="160"/>
      <c r="G3612" s="160"/>
      <c r="H3612" s="157"/>
      <c r="I3612" s="157"/>
      <c r="J3612" s="160"/>
      <c r="K3612" s="160"/>
      <c r="L3612" s="159"/>
      <c r="M3612" s="100"/>
      <c r="N3612" s="100"/>
      <c r="O3612" s="130"/>
      <c r="P3612" s="130"/>
    </row>
    <row r="3613" spans="1:16">
      <c r="A3613" s="155"/>
      <c r="B3613" s="156"/>
      <c r="C3613" s="161"/>
      <c r="D3613" s="159"/>
      <c r="E3613" s="160"/>
      <c r="F3613" s="160"/>
      <c r="G3613" s="160"/>
      <c r="H3613" s="157"/>
      <c r="I3613" s="160"/>
      <c r="J3613" s="160"/>
      <c r="K3613" s="160"/>
      <c r="L3613" s="159"/>
      <c r="M3613" s="100"/>
      <c r="N3613" s="100"/>
      <c r="O3613" s="130"/>
      <c r="P3613" s="130"/>
    </row>
    <row r="3614" spans="1:16">
      <c r="A3614" s="155"/>
      <c r="B3614" s="156"/>
      <c r="C3614" s="161"/>
      <c r="D3614" s="159"/>
      <c r="E3614" s="160"/>
      <c r="F3614" s="160"/>
      <c r="G3614" s="160"/>
      <c r="H3614" s="160"/>
      <c r="I3614" s="160"/>
      <c r="J3614" s="160"/>
      <c r="K3614" s="160"/>
      <c r="L3614" s="159"/>
      <c r="M3614" s="100"/>
      <c r="N3614" s="100"/>
      <c r="O3614" s="130"/>
      <c r="P3614" s="130"/>
    </row>
    <row r="3615" spans="1:16">
      <c r="A3615" s="155"/>
      <c r="B3615" s="156"/>
      <c r="C3615" s="161"/>
      <c r="D3615" s="159"/>
      <c r="E3615" s="160"/>
      <c r="F3615" s="160"/>
      <c r="G3615" s="160"/>
      <c r="H3615" s="157"/>
      <c r="I3615" s="157"/>
      <c r="J3615" s="160"/>
      <c r="K3615" s="160"/>
      <c r="L3615" s="159"/>
      <c r="M3615" s="100"/>
      <c r="N3615" s="100"/>
      <c r="O3615" s="130"/>
      <c r="P3615" s="130"/>
    </row>
    <row r="3616" spans="1:16">
      <c r="A3616" s="155"/>
      <c r="B3616" s="156"/>
      <c r="C3616" s="161"/>
      <c r="D3616" s="159"/>
      <c r="E3616" s="160"/>
      <c r="F3616" s="160"/>
      <c r="G3616" s="160"/>
      <c r="H3616" s="157"/>
      <c r="I3616" s="157"/>
      <c r="J3616" s="160"/>
      <c r="K3616" s="160"/>
      <c r="L3616" s="159"/>
      <c r="M3616" s="100"/>
      <c r="N3616" s="100"/>
      <c r="O3616" s="130"/>
      <c r="P3616" s="130"/>
    </row>
    <row r="3617" spans="1:16">
      <c r="A3617" s="155"/>
      <c r="B3617" s="156"/>
      <c r="C3617" s="161"/>
      <c r="D3617" s="159"/>
      <c r="E3617" s="160"/>
      <c r="F3617" s="160"/>
      <c r="G3617" s="160"/>
      <c r="H3617" s="157"/>
      <c r="I3617" s="157"/>
      <c r="J3617" s="157"/>
      <c r="K3617" s="157"/>
      <c r="L3617" s="159"/>
      <c r="M3617" s="99"/>
      <c r="N3617" s="99"/>
      <c r="O3617" s="129"/>
      <c r="P3617" s="129"/>
    </row>
    <row r="3618" spans="1:16">
      <c r="A3618" s="155"/>
      <c r="B3618" s="156"/>
      <c r="C3618" s="161"/>
      <c r="D3618" s="159"/>
      <c r="E3618" s="160"/>
      <c r="F3618" s="160"/>
      <c r="G3618" s="160"/>
      <c r="H3618" s="157"/>
      <c r="I3618" s="160"/>
      <c r="J3618" s="160"/>
      <c r="K3618" s="160"/>
      <c r="L3618" s="159"/>
      <c r="M3618" s="100"/>
      <c r="N3618" s="100"/>
      <c r="O3618" s="130"/>
      <c r="P3618" s="130"/>
    </row>
    <row r="3619" spans="1:16">
      <c r="A3619" s="155"/>
      <c r="B3619" s="156"/>
      <c r="C3619" s="161"/>
      <c r="D3619" s="159"/>
      <c r="E3619" s="160"/>
      <c r="F3619" s="160"/>
      <c r="G3619" s="160"/>
      <c r="H3619" s="157"/>
      <c r="I3619" s="160"/>
      <c r="J3619" s="160"/>
      <c r="K3619" s="160"/>
      <c r="L3619" s="159"/>
      <c r="M3619" s="100"/>
      <c r="N3619" s="100"/>
      <c r="O3619" s="130"/>
      <c r="P3619" s="130"/>
    </row>
    <row r="3620" spans="1:16">
      <c r="A3620" s="155"/>
      <c r="B3620" s="156"/>
      <c r="C3620" s="161"/>
      <c r="D3620" s="159"/>
      <c r="E3620" s="160"/>
      <c r="F3620" s="160"/>
      <c r="G3620" s="160"/>
      <c r="H3620" s="157"/>
      <c r="I3620" s="157"/>
      <c r="J3620" s="160"/>
      <c r="K3620" s="160"/>
      <c r="L3620" s="159"/>
      <c r="M3620" s="100"/>
      <c r="N3620" s="100"/>
      <c r="O3620" s="130"/>
      <c r="P3620" s="130"/>
    </row>
    <row r="3621" spans="1:16">
      <c r="A3621" s="155"/>
      <c r="B3621" s="156"/>
      <c r="C3621" s="161"/>
      <c r="D3621" s="159"/>
      <c r="E3621" s="160"/>
      <c r="F3621" s="160"/>
      <c r="G3621" s="160"/>
      <c r="H3621" s="157"/>
      <c r="I3621" s="160"/>
      <c r="J3621" s="160"/>
      <c r="K3621" s="160"/>
      <c r="L3621" s="159"/>
      <c r="M3621" s="100"/>
      <c r="N3621" s="100"/>
      <c r="O3621" s="130"/>
      <c r="P3621" s="130"/>
    </row>
    <row r="3622" spans="1:16">
      <c r="A3622" s="155"/>
      <c r="B3622" s="156"/>
      <c r="C3622" s="161"/>
      <c r="D3622" s="159"/>
      <c r="E3622" s="160"/>
      <c r="F3622" s="160"/>
      <c r="G3622" s="160"/>
      <c r="H3622" s="157"/>
      <c r="I3622" s="160"/>
      <c r="J3622" s="160"/>
      <c r="K3622" s="160"/>
      <c r="L3622" s="159"/>
      <c r="M3622" s="100"/>
      <c r="N3622" s="100"/>
      <c r="O3622" s="130"/>
      <c r="P3622" s="130"/>
    </row>
    <row r="3623" spans="1:16">
      <c r="A3623" s="155"/>
      <c r="B3623" s="156"/>
      <c r="C3623" s="161"/>
      <c r="D3623" s="159"/>
      <c r="E3623" s="160"/>
      <c r="F3623" s="160"/>
      <c r="G3623" s="160"/>
      <c r="H3623" s="157"/>
      <c r="I3623" s="160"/>
      <c r="J3623" s="160"/>
      <c r="K3623" s="160"/>
      <c r="L3623" s="159"/>
      <c r="M3623" s="100"/>
      <c r="N3623" s="100"/>
      <c r="O3623" s="130"/>
      <c r="P3623" s="130"/>
    </row>
    <row r="3624" spans="1:16">
      <c r="A3624" s="155"/>
      <c r="B3624" s="156"/>
      <c r="C3624" s="161"/>
      <c r="D3624" s="159"/>
      <c r="E3624" s="160"/>
      <c r="F3624" s="160"/>
      <c r="G3624" s="160"/>
      <c r="H3624" s="157"/>
      <c r="I3624" s="157"/>
      <c r="J3624" s="160"/>
      <c r="K3624" s="160"/>
      <c r="L3624" s="159"/>
      <c r="M3624" s="100"/>
      <c r="N3624" s="100"/>
      <c r="O3624" s="130"/>
      <c r="P3624" s="130"/>
    </row>
    <row r="3625" spans="1:16">
      <c r="A3625" s="155"/>
      <c r="B3625" s="156"/>
      <c r="C3625" s="161"/>
      <c r="D3625" s="159"/>
      <c r="E3625" s="160"/>
      <c r="F3625" s="160"/>
      <c r="G3625" s="160"/>
      <c r="H3625" s="157"/>
      <c r="I3625" s="157"/>
      <c r="J3625" s="160"/>
      <c r="K3625" s="160"/>
      <c r="L3625" s="159"/>
      <c r="M3625" s="100"/>
      <c r="N3625" s="100"/>
      <c r="O3625" s="130"/>
      <c r="P3625" s="130"/>
    </row>
    <row r="3626" spans="1:16">
      <c r="A3626" s="155"/>
      <c r="B3626" s="156"/>
      <c r="C3626" s="161"/>
      <c r="D3626" s="159"/>
      <c r="E3626" s="160"/>
      <c r="F3626" s="160"/>
      <c r="G3626" s="160"/>
      <c r="H3626" s="157"/>
      <c r="I3626" s="157"/>
      <c r="J3626" s="160"/>
      <c r="K3626" s="160"/>
      <c r="L3626" s="159"/>
      <c r="M3626" s="100"/>
      <c r="N3626" s="100"/>
      <c r="O3626" s="130"/>
      <c r="P3626" s="130"/>
    </row>
    <row r="3627" spans="1:16">
      <c r="A3627" s="155"/>
      <c r="B3627" s="156"/>
      <c r="C3627" s="161"/>
      <c r="D3627" s="159"/>
      <c r="E3627" s="160"/>
      <c r="F3627" s="160"/>
      <c r="G3627" s="160"/>
      <c r="H3627" s="157"/>
      <c r="I3627" s="160"/>
      <c r="J3627" s="160"/>
      <c r="K3627" s="160"/>
      <c r="L3627" s="159"/>
      <c r="M3627" s="100"/>
      <c r="N3627" s="100"/>
      <c r="O3627" s="130"/>
      <c r="P3627" s="130"/>
    </row>
    <row r="3628" spans="1:16">
      <c r="A3628" s="155"/>
      <c r="B3628" s="156"/>
      <c r="C3628" s="161"/>
      <c r="D3628" s="159"/>
      <c r="E3628" s="160"/>
      <c r="F3628" s="160"/>
      <c r="G3628" s="160"/>
      <c r="H3628" s="157"/>
      <c r="I3628" s="157"/>
      <c r="J3628" s="160"/>
      <c r="K3628" s="160"/>
      <c r="L3628" s="159"/>
      <c r="M3628" s="100"/>
      <c r="N3628" s="100"/>
      <c r="O3628" s="130"/>
      <c r="P3628" s="130"/>
    </row>
    <row r="3629" spans="1:16">
      <c r="A3629" s="155"/>
      <c r="B3629" s="156"/>
      <c r="C3629" s="161"/>
      <c r="D3629" s="159"/>
      <c r="E3629" s="160"/>
      <c r="F3629" s="160"/>
      <c r="G3629" s="160"/>
      <c r="H3629" s="157"/>
      <c r="I3629" s="160"/>
      <c r="J3629" s="160"/>
      <c r="K3629" s="160"/>
      <c r="L3629" s="159"/>
      <c r="M3629" s="100"/>
      <c r="N3629" s="100"/>
      <c r="O3629" s="130"/>
      <c r="P3629" s="130"/>
    </row>
    <row r="3630" spans="1:16">
      <c r="A3630" s="155"/>
      <c r="B3630" s="156"/>
      <c r="C3630" s="161"/>
      <c r="D3630" s="159"/>
      <c r="E3630" s="160"/>
      <c r="F3630" s="160"/>
      <c r="G3630" s="160"/>
      <c r="H3630" s="157"/>
      <c r="I3630" s="160"/>
      <c r="J3630" s="160"/>
      <c r="K3630" s="160"/>
      <c r="L3630" s="159"/>
      <c r="M3630" s="100"/>
      <c r="N3630" s="100"/>
      <c r="O3630" s="130"/>
      <c r="P3630" s="130"/>
    </row>
    <row r="3631" spans="1:16">
      <c r="A3631" s="155"/>
      <c r="B3631" s="156"/>
      <c r="C3631" s="161"/>
      <c r="D3631" s="159"/>
      <c r="E3631" s="160"/>
      <c r="F3631" s="160"/>
      <c r="G3631" s="160"/>
      <c r="H3631" s="157"/>
      <c r="I3631" s="160"/>
      <c r="J3631" s="160"/>
      <c r="K3631" s="160"/>
      <c r="L3631" s="159"/>
      <c r="M3631" s="100"/>
      <c r="N3631" s="100"/>
      <c r="O3631" s="130"/>
      <c r="P3631" s="130"/>
    </row>
    <row r="3632" spans="1:16">
      <c r="A3632" s="155"/>
      <c r="B3632" s="156"/>
      <c r="C3632" s="161"/>
      <c r="D3632" s="159"/>
      <c r="E3632" s="160"/>
      <c r="F3632" s="160"/>
      <c r="G3632" s="160"/>
      <c r="H3632" s="157"/>
      <c r="I3632" s="160"/>
      <c r="J3632" s="160"/>
      <c r="K3632" s="160"/>
      <c r="L3632" s="159"/>
      <c r="M3632" s="100"/>
      <c r="N3632" s="100"/>
      <c r="O3632" s="130"/>
      <c r="P3632" s="130"/>
    </row>
    <row r="3633" spans="1:16">
      <c r="A3633" s="155"/>
      <c r="B3633" s="156"/>
      <c r="C3633" s="161"/>
      <c r="D3633" s="159"/>
      <c r="E3633" s="160"/>
      <c r="F3633" s="160"/>
      <c r="G3633" s="160"/>
      <c r="H3633" s="157"/>
      <c r="I3633" s="160"/>
      <c r="J3633" s="160"/>
      <c r="K3633" s="160"/>
      <c r="L3633" s="159"/>
      <c r="M3633" s="100"/>
      <c r="N3633" s="100"/>
      <c r="O3633" s="130"/>
      <c r="P3633" s="130"/>
    </row>
    <row r="3634" spans="1:16">
      <c r="A3634" s="155"/>
      <c r="B3634" s="156"/>
      <c r="C3634" s="161"/>
      <c r="D3634" s="159"/>
      <c r="E3634" s="160"/>
      <c r="F3634" s="160"/>
      <c r="G3634" s="160"/>
      <c r="H3634" s="157"/>
      <c r="I3634" s="160"/>
      <c r="J3634" s="160"/>
      <c r="K3634" s="160"/>
      <c r="L3634" s="159"/>
      <c r="M3634" s="100"/>
      <c r="N3634" s="100"/>
      <c r="O3634" s="130"/>
      <c r="P3634" s="130"/>
    </row>
    <row r="3635" spans="1:16">
      <c r="A3635" s="155"/>
      <c r="B3635" s="156"/>
      <c r="C3635" s="161"/>
      <c r="D3635" s="159"/>
      <c r="E3635" s="160"/>
      <c r="F3635" s="160"/>
      <c r="G3635" s="160"/>
      <c r="H3635" s="157"/>
      <c r="I3635" s="160"/>
      <c r="J3635" s="160"/>
      <c r="K3635" s="160"/>
      <c r="L3635" s="159"/>
      <c r="M3635" s="100"/>
      <c r="N3635" s="100"/>
      <c r="O3635" s="130"/>
      <c r="P3635" s="130"/>
    </row>
    <row r="3636" spans="1:16">
      <c r="A3636" s="155"/>
      <c r="B3636" s="156"/>
      <c r="C3636" s="161"/>
      <c r="D3636" s="159"/>
      <c r="E3636" s="160"/>
      <c r="F3636" s="160"/>
      <c r="G3636" s="160"/>
      <c r="H3636" s="157"/>
      <c r="I3636" s="160"/>
      <c r="J3636" s="160"/>
      <c r="K3636" s="160"/>
      <c r="L3636" s="159"/>
      <c r="M3636" s="100"/>
      <c r="N3636" s="100"/>
      <c r="O3636" s="130"/>
      <c r="P3636" s="130"/>
    </row>
    <row r="3637" spans="1:16">
      <c r="A3637" s="155"/>
      <c r="B3637" s="156"/>
      <c r="C3637" s="161"/>
      <c r="D3637" s="159"/>
      <c r="E3637" s="160"/>
      <c r="F3637" s="160"/>
      <c r="G3637" s="160"/>
      <c r="H3637" s="157"/>
      <c r="I3637" s="160"/>
      <c r="J3637" s="160"/>
      <c r="K3637" s="160"/>
      <c r="L3637" s="159"/>
      <c r="M3637" s="100"/>
      <c r="N3637" s="100"/>
      <c r="O3637" s="130"/>
      <c r="P3637" s="130"/>
    </row>
    <row r="3638" spans="1:16">
      <c r="A3638" s="155"/>
      <c r="B3638" s="156"/>
      <c r="C3638" s="161"/>
      <c r="D3638" s="159"/>
      <c r="E3638" s="160"/>
      <c r="F3638" s="160"/>
      <c r="G3638" s="160"/>
      <c r="H3638" s="160"/>
      <c r="I3638" s="160"/>
      <c r="J3638" s="160"/>
      <c r="K3638" s="160"/>
      <c r="L3638" s="159"/>
      <c r="M3638" s="100"/>
      <c r="N3638" s="100"/>
      <c r="O3638" s="130"/>
      <c r="P3638" s="130"/>
    </row>
    <row r="3639" spans="1:16">
      <c r="A3639" s="155"/>
      <c r="B3639" s="156"/>
      <c r="C3639" s="161"/>
      <c r="D3639" s="159"/>
      <c r="E3639" s="160"/>
      <c r="F3639" s="160"/>
      <c r="G3639" s="160"/>
      <c r="H3639" s="157"/>
      <c r="I3639" s="160"/>
      <c r="J3639" s="160"/>
      <c r="K3639" s="160"/>
      <c r="L3639" s="159"/>
      <c r="M3639" s="100"/>
      <c r="N3639" s="100"/>
      <c r="O3639" s="130"/>
      <c r="P3639" s="130"/>
    </row>
    <row r="3640" spans="1:16">
      <c r="A3640" s="155"/>
      <c r="B3640" s="156"/>
      <c r="C3640" s="161"/>
      <c r="D3640" s="159"/>
      <c r="E3640" s="160"/>
      <c r="F3640" s="160"/>
      <c r="G3640" s="160"/>
      <c r="H3640" s="157"/>
      <c r="I3640" s="160"/>
      <c r="J3640" s="160"/>
      <c r="K3640" s="160"/>
      <c r="L3640" s="159"/>
      <c r="M3640" s="100"/>
      <c r="N3640" s="100"/>
      <c r="O3640" s="130"/>
      <c r="P3640" s="130"/>
    </row>
    <row r="3641" spans="1:16">
      <c r="A3641" s="155"/>
      <c r="B3641" s="156"/>
      <c r="C3641" s="161"/>
      <c r="D3641" s="159"/>
      <c r="E3641" s="160"/>
      <c r="F3641" s="160"/>
      <c r="G3641" s="160"/>
      <c r="H3641" s="157"/>
      <c r="I3641" s="160"/>
      <c r="J3641" s="160"/>
      <c r="K3641" s="160"/>
      <c r="L3641" s="159"/>
      <c r="M3641" s="100"/>
      <c r="N3641" s="100"/>
      <c r="O3641" s="130"/>
      <c r="P3641" s="130"/>
    </row>
    <row r="3642" spans="1:16">
      <c r="A3642" s="155"/>
      <c r="B3642" s="156"/>
      <c r="C3642" s="161"/>
      <c r="D3642" s="159"/>
      <c r="E3642" s="160"/>
      <c r="F3642" s="160"/>
      <c r="G3642" s="160"/>
      <c r="H3642" s="157"/>
      <c r="I3642" s="157"/>
      <c r="J3642" s="160"/>
      <c r="K3642" s="160"/>
      <c r="L3642" s="159"/>
      <c r="M3642" s="100"/>
      <c r="N3642" s="100"/>
      <c r="O3642" s="130"/>
      <c r="P3642" s="130"/>
    </row>
    <row r="3643" spans="1:16">
      <c r="A3643" s="155"/>
      <c r="B3643" s="156"/>
      <c r="C3643" s="161"/>
      <c r="D3643" s="159"/>
      <c r="E3643" s="160"/>
      <c r="F3643" s="160"/>
      <c r="G3643" s="160"/>
      <c r="H3643" s="157"/>
      <c r="I3643" s="157"/>
      <c r="J3643" s="160"/>
      <c r="K3643" s="160"/>
      <c r="L3643" s="159"/>
      <c r="M3643" s="100"/>
      <c r="N3643" s="100"/>
      <c r="O3643" s="130"/>
      <c r="P3643" s="130"/>
    </row>
    <row r="3644" spans="1:16">
      <c r="A3644" s="155"/>
      <c r="B3644" s="156"/>
      <c r="C3644" s="161"/>
      <c r="D3644" s="159"/>
      <c r="E3644" s="160"/>
      <c r="F3644" s="160"/>
      <c r="G3644" s="160"/>
      <c r="H3644" s="157"/>
      <c r="I3644" s="160"/>
      <c r="J3644" s="160"/>
      <c r="K3644" s="157"/>
      <c r="L3644" s="159"/>
      <c r="M3644" s="100"/>
      <c r="N3644" s="100"/>
      <c r="O3644" s="130"/>
      <c r="P3644" s="130"/>
    </row>
    <row r="3645" spans="1:16">
      <c r="A3645" s="155"/>
      <c r="B3645" s="156"/>
      <c r="C3645" s="161"/>
      <c r="D3645" s="159"/>
      <c r="E3645" s="160"/>
      <c r="F3645" s="160"/>
      <c r="G3645" s="160"/>
      <c r="H3645" s="157"/>
      <c r="I3645" s="160"/>
      <c r="J3645" s="160"/>
      <c r="K3645" s="160"/>
      <c r="L3645" s="159"/>
      <c r="M3645" s="100"/>
      <c r="N3645" s="100"/>
      <c r="O3645" s="130"/>
      <c r="P3645" s="130"/>
    </row>
    <row r="3646" spans="1:16">
      <c r="A3646" s="155"/>
      <c r="B3646" s="156"/>
      <c r="C3646" s="161"/>
      <c r="D3646" s="159"/>
      <c r="E3646" s="160"/>
      <c r="F3646" s="160"/>
      <c r="G3646" s="160"/>
      <c r="H3646" s="157"/>
      <c r="I3646" s="157"/>
      <c r="J3646" s="160"/>
      <c r="K3646" s="160"/>
      <c r="L3646" s="159"/>
      <c r="M3646" s="100"/>
      <c r="N3646" s="100"/>
      <c r="O3646" s="130"/>
      <c r="P3646" s="130"/>
    </row>
    <row r="3647" spans="1:16">
      <c r="A3647" s="155"/>
      <c r="B3647" s="156"/>
      <c r="C3647" s="161"/>
      <c r="D3647" s="159"/>
      <c r="E3647" s="160"/>
      <c r="F3647" s="157"/>
      <c r="G3647" s="160"/>
      <c r="H3647" s="157"/>
      <c r="I3647" s="160"/>
      <c r="J3647" s="160"/>
      <c r="K3647" s="157"/>
      <c r="L3647" s="159"/>
      <c r="M3647" s="100"/>
      <c r="N3647" s="100"/>
      <c r="O3647" s="130"/>
      <c r="P3647" s="130"/>
    </row>
    <row r="3648" spans="1:16">
      <c r="A3648" s="155"/>
      <c r="B3648" s="156"/>
      <c r="C3648" s="161"/>
      <c r="D3648" s="159"/>
      <c r="E3648" s="160"/>
      <c r="F3648" s="160"/>
      <c r="G3648" s="160"/>
      <c r="H3648" s="157"/>
      <c r="I3648" s="160"/>
      <c r="J3648" s="160"/>
      <c r="K3648" s="160"/>
      <c r="L3648" s="159"/>
      <c r="M3648" s="100"/>
      <c r="N3648" s="100"/>
      <c r="O3648" s="130"/>
      <c r="P3648" s="130"/>
    </row>
    <row r="3649" spans="1:16">
      <c r="A3649" s="155"/>
      <c r="B3649" s="156"/>
      <c r="C3649" s="161"/>
      <c r="D3649" s="159"/>
      <c r="E3649" s="160"/>
      <c r="F3649" s="160"/>
      <c r="G3649" s="160"/>
      <c r="H3649" s="157"/>
      <c r="I3649" s="157"/>
      <c r="J3649" s="157"/>
      <c r="K3649" s="160"/>
      <c r="L3649" s="159"/>
      <c r="M3649" s="100"/>
      <c r="N3649" s="100"/>
      <c r="O3649" s="130"/>
      <c r="P3649" s="130"/>
    </row>
    <row r="3650" spans="1:16">
      <c r="A3650" s="155"/>
      <c r="B3650" s="156"/>
      <c r="C3650" s="161"/>
      <c r="D3650" s="159"/>
      <c r="E3650" s="160"/>
      <c r="F3650" s="160"/>
      <c r="G3650" s="160"/>
      <c r="H3650" s="157"/>
      <c r="I3650" s="160"/>
      <c r="J3650" s="160"/>
      <c r="K3650" s="157"/>
      <c r="L3650" s="159"/>
      <c r="M3650" s="100"/>
      <c r="N3650" s="100"/>
      <c r="O3650" s="130"/>
      <c r="P3650" s="130"/>
    </row>
    <row r="3651" spans="1:16">
      <c r="A3651" s="155"/>
      <c r="B3651" s="156"/>
      <c r="C3651" s="161"/>
      <c r="D3651" s="159"/>
      <c r="E3651" s="160"/>
      <c r="F3651" s="160"/>
      <c r="G3651" s="160"/>
      <c r="H3651" s="157"/>
      <c r="I3651" s="157"/>
      <c r="J3651" s="160"/>
      <c r="K3651" s="160"/>
      <c r="L3651" s="159"/>
      <c r="M3651" s="100"/>
      <c r="N3651" s="100"/>
      <c r="O3651" s="130"/>
      <c r="P3651" s="130"/>
    </row>
    <row r="3652" spans="1:16">
      <c r="A3652" s="155"/>
      <c r="B3652" s="156"/>
      <c r="C3652" s="161"/>
      <c r="D3652" s="159"/>
      <c r="E3652" s="160"/>
      <c r="F3652" s="160"/>
      <c r="G3652" s="160"/>
      <c r="H3652" s="157"/>
      <c r="I3652" s="157"/>
      <c r="J3652" s="160"/>
      <c r="K3652" s="160"/>
      <c r="L3652" s="159"/>
      <c r="M3652" s="100"/>
      <c r="N3652" s="100"/>
      <c r="O3652" s="130"/>
      <c r="P3652" s="130"/>
    </row>
    <row r="3653" spans="1:16">
      <c r="A3653" s="155"/>
      <c r="B3653" s="156"/>
      <c r="C3653" s="161"/>
      <c r="D3653" s="159"/>
      <c r="E3653" s="160"/>
      <c r="F3653" s="160"/>
      <c r="G3653" s="160"/>
      <c r="H3653" s="157"/>
      <c r="I3653" s="160"/>
      <c r="J3653" s="160"/>
      <c r="K3653" s="160"/>
      <c r="L3653" s="159"/>
      <c r="M3653" s="100"/>
      <c r="N3653" s="100"/>
      <c r="O3653" s="130"/>
      <c r="P3653" s="130"/>
    </row>
    <row r="3654" spans="1:16">
      <c r="A3654" s="155"/>
      <c r="B3654" s="156"/>
      <c r="C3654" s="161"/>
      <c r="D3654" s="159"/>
      <c r="E3654" s="160"/>
      <c r="F3654" s="160"/>
      <c r="G3654" s="160"/>
      <c r="H3654" s="157"/>
      <c r="I3654" s="160"/>
      <c r="J3654" s="160"/>
      <c r="K3654" s="160"/>
      <c r="L3654" s="159"/>
      <c r="M3654" s="100"/>
      <c r="N3654" s="100"/>
      <c r="O3654" s="130"/>
      <c r="P3654" s="130"/>
    </row>
    <row r="3655" spans="1:16">
      <c r="A3655" s="155"/>
      <c r="B3655" s="156"/>
      <c r="C3655" s="161"/>
      <c r="D3655" s="159"/>
      <c r="E3655" s="160"/>
      <c r="F3655" s="160"/>
      <c r="G3655" s="160"/>
      <c r="H3655" s="157"/>
      <c r="I3655" s="160"/>
      <c r="J3655" s="160"/>
      <c r="K3655" s="160"/>
      <c r="L3655" s="159"/>
      <c r="M3655" s="100"/>
      <c r="N3655" s="100"/>
      <c r="O3655" s="130"/>
      <c r="P3655" s="130"/>
    </row>
    <row r="3656" spans="1:16">
      <c r="A3656" s="155"/>
      <c r="B3656" s="156"/>
      <c r="C3656" s="161"/>
      <c r="D3656" s="159"/>
      <c r="E3656" s="160"/>
      <c r="F3656" s="160"/>
      <c r="G3656" s="160"/>
      <c r="H3656" s="157"/>
      <c r="I3656" s="160"/>
      <c r="J3656" s="160"/>
      <c r="K3656" s="160"/>
      <c r="L3656" s="159"/>
      <c r="M3656" s="100"/>
      <c r="N3656" s="100"/>
      <c r="O3656" s="130"/>
      <c r="P3656" s="130"/>
    </row>
    <row r="3657" spans="1:16">
      <c r="A3657" s="155"/>
      <c r="B3657" s="156"/>
      <c r="C3657" s="161"/>
      <c r="D3657" s="159"/>
      <c r="E3657" s="160"/>
      <c r="F3657" s="160"/>
      <c r="G3657" s="160"/>
      <c r="H3657" s="157"/>
      <c r="I3657" s="160"/>
      <c r="J3657" s="160"/>
      <c r="K3657" s="160"/>
      <c r="L3657" s="159"/>
      <c r="M3657" s="100"/>
      <c r="N3657" s="100"/>
      <c r="O3657" s="130"/>
      <c r="P3657" s="130"/>
    </row>
    <row r="3658" spans="1:16">
      <c r="A3658" s="155"/>
      <c r="B3658" s="156"/>
      <c r="C3658" s="161"/>
      <c r="D3658" s="159"/>
      <c r="E3658" s="160"/>
      <c r="F3658" s="160"/>
      <c r="G3658" s="160"/>
      <c r="H3658" s="157"/>
      <c r="I3658" s="160"/>
      <c r="J3658" s="160"/>
      <c r="K3658" s="160"/>
      <c r="L3658" s="159"/>
      <c r="M3658" s="100"/>
      <c r="N3658" s="100"/>
      <c r="O3658" s="130"/>
      <c r="P3658" s="130"/>
    </row>
    <row r="3659" spans="1:16">
      <c r="A3659" s="155"/>
      <c r="B3659" s="156"/>
      <c r="C3659" s="161"/>
      <c r="D3659" s="159"/>
      <c r="E3659" s="160"/>
      <c r="F3659" s="160"/>
      <c r="G3659" s="160"/>
      <c r="H3659" s="157"/>
      <c r="I3659" s="160"/>
      <c r="J3659" s="160"/>
      <c r="K3659" s="160"/>
      <c r="L3659" s="159"/>
      <c r="M3659" s="100"/>
      <c r="N3659" s="100"/>
      <c r="O3659" s="130"/>
      <c r="P3659" s="130"/>
    </row>
    <row r="3660" spans="1:16">
      <c r="A3660" s="155"/>
      <c r="B3660" s="156"/>
      <c r="C3660" s="161"/>
      <c r="D3660" s="159"/>
      <c r="E3660" s="160"/>
      <c r="F3660" s="160"/>
      <c r="G3660" s="160"/>
      <c r="H3660" s="157"/>
      <c r="I3660" s="160"/>
      <c r="J3660" s="157"/>
      <c r="K3660" s="157"/>
      <c r="L3660" s="159"/>
      <c r="M3660" s="100"/>
      <c r="N3660" s="100"/>
      <c r="O3660" s="130"/>
      <c r="P3660" s="130"/>
    </row>
    <row r="3661" spans="1:16">
      <c r="A3661" s="155"/>
      <c r="B3661" s="156"/>
      <c r="C3661" s="161"/>
      <c r="D3661" s="159"/>
      <c r="E3661" s="160"/>
      <c r="F3661" s="160"/>
      <c r="G3661" s="160"/>
      <c r="H3661" s="157"/>
      <c r="I3661" s="160"/>
      <c r="J3661" s="157"/>
      <c r="K3661" s="157"/>
      <c r="L3661" s="159"/>
      <c r="M3661" s="100"/>
      <c r="N3661" s="100"/>
      <c r="O3661" s="130"/>
      <c r="P3661" s="130"/>
    </row>
    <row r="3662" spans="1:16">
      <c r="A3662" s="155"/>
      <c r="B3662" s="156"/>
      <c r="C3662" s="161"/>
      <c r="D3662" s="159"/>
      <c r="E3662" s="160"/>
      <c r="F3662" s="160"/>
      <c r="G3662" s="160"/>
      <c r="H3662" s="157"/>
      <c r="I3662" s="157"/>
      <c r="J3662" s="157"/>
      <c r="K3662" s="157"/>
      <c r="L3662" s="159"/>
      <c r="M3662" s="100"/>
      <c r="N3662" s="100"/>
      <c r="O3662" s="130"/>
      <c r="P3662" s="130"/>
    </row>
    <row r="3663" spans="1:16">
      <c r="A3663" s="155"/>
      <c r="B3663" s="156"/>
      <c r="C3663" s="161"/>
      <c r="D3663" s="159"/>
      <c r="E3663" s="160"/>
      <c r="F3663" s="160"/>
      <c r="G3663" s="160"/>
      <c r="H3663" s="157"/>
      <c r="I3663" s="157"/>
      <c r="J3663" s="157"/>
      <c r="K3663" s="160"/>
      <c r="L3663" s="159"/>
      <c r="M3663" s="100"/>
      <c r="N3663" s="100"/>
      <c r="O3663" s="130"/>
      <c r="P3663" s="130"/>
    </row>
    <row r="3664" spans="1:16">
      <c r="A3664" s="155"/>
      <c r="B3664" s="156"/>
      <c r="C3664" s="161"/>
      <c r="D3664" s="159"/>
      <c r="E3664" s="160"/>
      <c r="F3664" s="160"/>
      <c r="G3664" s="160"/>
      <c r="H3664" s="157"/>
      <c r="I3664" s="157"/>
      <c r="J3664" s="157"/>
      <c r="K3664" s="157"/>
      <c r="L3664" s="159"/>
      <c r="M3664" s="100"/>
      <c r="N3664" s="100"/>
      <c r="O3664" s="130"/>
      <c r="P3664" s="130"/>
    </row>
    <row r="3665" spans="1:16">
      <c r="A3665" s="155"/>
      <c r="B3665" s="156"/>
      <c r="C3665" s="161"/>
      <c r="D3665" s="159"/>
      <c r="E3665" s="160"/>
      <c r="F3665" s="160"/>
      <c r="G3665" s="160"/>
      <c r="H3665" s="157"/>
      <c r="I3665" s="157"/>
      <c r="J3665" s="157"/>
      <c r="K3665" s="157"/>
      <c r="L3665" s="159"/>
      <c r="M3665" s="100"/>
      <c r="N3665" s="100"/>
      <c r="O3665" s="130"/>
      <c r="P3665" s="130"/>
    </row>
    <row r="3666" spans="1:16">
      <c r="A3666" s="155"/>
      <c r="B3666" s="156"/>
      <c r="C3666" s="161"/>
      <c r="D3666" s="159"/>
      <c r="E3666" s="157"/>
      <c r="F3666" s="160"/>
      <c r="G3666" s="160"/>
      <c r="H3666" s="157"/>
      <c r="I3666" s="157"/>
      <c r="J3666" s="157"/>
      <c r="K3666" s="157"/>
      <c r="L3666" s="159"/>
      <c r="M3666" s="100"/>
      <c r="N3666" s="100"/>
      <c r="O3666" s="130"/>
      <c r="P3666" s="130"/>
    </row>
    <row r="3667" spans="1:16">
      <c r="A3667" s="155"/>
      <c r="B3667" s="156"/>
      <c r="C3667" s="161"/>
      <c r="D3667" s="159"/>
      <c r="E3667" s="157"/>
      <c r="F3667" s="157"/>
      <c r="G3667" s="160"/>
      <c r="H3667" s="157"/>
      <c r="I3667" s="157"/>
      <c r="J3667" s="157"/>
      <c r="K3667" s="157"/>
      <c r="L3667" s="159"/>
      <c r="M3667" s="100"/>
      <c r="N3667" s="100"/>
      <c r="O3667" s="130"/>
      <c r="P3667" s="130"/>
    </row>
    <row r="3668" spans="1:16">
      <c r="A3668" s="155"/>
      <c r="B3668" s="156"/>
      <c r="C3668" s="161"/>
      <c r="D3668" s="159"/>
      <c r="E3668" s="157"/>
      <c r="F3668" s="160"/>
      <c r="G3668" s="160"/>
      <c r="H3668" s="157"/>
      <c r="I3668" s="157"/>
      <c r="J3668" s="157"/>
      <c r="K3668" s="157"/>
      <c r="L3668" s="159"/>
      <c r="M3668" s="100"/>
      <c r="N3668" s="100"/>
      <c r="O3668" s="130"/>
      <c r="P3668" s="130"/>
    </row>
    <row r="3669" spans="1:16">
      <c r="A3669" s="155"/>
      <c r="B3669" s="156"/>
      <c r="C3669" s="161"/>
      <c r="D3669" s="159"/>
      <c r="E3669" s="157"/>
      <c r="F3669" s="160"/>
      <c r="G3669" s="160"/>
      <c r="H3669" s="157"/>
      <c r="I3669" s="157"/>
      <c r="J3669" s="157"/>
      <c r="K3669" s="157"/>
      <c r="L3669" s="159"/>
      <c r="M3669" s="100"/>
      <c r="N3669" s="100"/>
      <c r="O3669" s="130"/>
      <c r="P3669" s="130"/>
    </row>
    <row r="3670" spans="1:16">
      <c r="A3670" s="155"/>
      <c r="B3670" s="156"/>
      <c r="C3670" s="161"/>
      <c r="D3670" s="159"/>
      <c r="E3670" s="157"/>
      <c r="F3670" s="157"/>
      <c r="G3670" s="160"/>
      <c r="H3670" s="157"/>
      <c r="I3670" s="157"/>
      <c r="J3670" s="157"/>
      <c r="K3670" s="157"/>
      <c r="L3670" s="159"/>
      <c r="M3670" s="100"/>
      <c r="N3670" s="100"/>
      <c r="O3670" s="130"/>
      <c r="P3670" s="130"/>
    </row>
    <row r="3671" spans="1:16">
      <c r="A3671" s="155"/>
      <c r="B3671" s="156"/>
      <c r="C3671" s="161"/>
      <c r="D3671" s="159"/>
      <c r="E3671" s="157"/>
      <c r="F3671" s="160"/>
      <c r="G3671" s="160"/>
      <c r="H3671" s="157"/>
      <c r="I3671" s="157"/>
      <c r="J3671" s="157"/>
      <c r="K3671" s="157"/>
      <c r="L3671" s="159"/>
      <c r="M3671" s="100"/>
      <c r="N3671" s="100"/>
      <c r="O3671" s="130"/>
      <c r="P3671" s="130"/>
    </row>
    <row r="3672" spans="1:16">
      <c r="A3672" s="155"/>
      <c r="B3672" s="156"/>
      <c r="C3672" s="161"/>
      <c r="D3672" s="159"/>
      <c r="E3672" s="157"/>
      <c r="F3672" s="160"/>
      <c r="G3672" s="160"/>
      <c r="H3672" s="157"/>
      <c r="I3672" s="157"/>
      <c r="J3672" s="157"/>
      <c r="K3672" s="157"/>
      <c r="L3672" s="159"/>
      <c r="M3672" s="100"/>
      <c r="N3672" s="100"/>
      <c r="O3672" s="130"/>
      <c r="P3672" s="130"/>
    </row>
    <row r="3673" spans="1:16">
      <c r="A3673" s="155"/>
      <c r="B3673" s="156"/>
      <c r="C3673" s="161"/>
      <c r="D3673" s="159"/>
      <c r="E3673" s="160"/>
      <c r="F3673" s="160"/>
      <c r="G3673" s="160"/>
      <c r="H3673" s="157"/>
      <c r="I3673" s="160"/>
      <c r="J3673" s="157"/>
      <c r="K3673" s="157"/>
      <c r="L3673" s="159"/>
      <c r="M3673" s="100"/>
      <c r="N3673" s="100"/>
      <c r="O3673" s="130"/>
      <c r="P3673" s="130"/>
    </row>
    <row r="3674" spans="1:16">
      <c r="A3674" s="155"/>
      <c r="B3674" s="156"/>
      <c r="C3674" s="161"/>
      <c r="D3674" s="159"/>
      <c r="E3674" s="160"/>
      <c r="F3674" s="160"/>
      <c r="G3674" s="160"/>
      <c r="H3674" s="157"/>
      <c r="I3674" s="160"/>
      <c r="J3674" s="157"/>
      <c r="K3674" s="157"/>
      <c r="L3674" s="159"/>
      <c r="M3674" s="100"/>
      <c r="N3674" s="100"/>
      <c r="O3674" s="130"/>
      <c r="P3674" s="130"/>
    </row>
    <row r="3675" spans="1:16">
      <c r="A3675" s="155"/>
      <c r="B3675" s="156"/>
      <c r="C3675" s="161"/>
      <c r="D3675" s="159"/>
      <c r="E3675" s="160"/>
      <c r="F3675" s="160"/>
      <c r="G3675" s="160"/>
      <c r="H3675" s="157"/>
      <c r="I3675" s="157"/>
      <c r="J3675" s="157"/>
      <c r="K3675" s="157"/>
      <c r="L3675" s="159"/>
      <c r="M3675" s="100"/>
      <c r="N3675" s="100"/>
      <c r="O3675" s="130"/>
      <c r="P3675" s="130"/>
    </row>
    <row r="3676" spans="1:16">
      <c r="A3676" s="155"/>
      <c r="B3676" s="156"/>
      <c r="C3676" s="161"/>
      <c r="D3676" s="159"/>
      <c r="E3676" s="160"/>
      <c r="F3676" s="160"/>
      <c r="G3676" s="160"/>
      <c r="H3676" s="157"/>
      <c r="I3676" s="157"/>
      <c r="J3676" s="160"/>
      <c r="K3676" s="160"/>
      <c r="L3676" s="159"/>
      <c r="M3676" s="100"/>
      <c r="N3676" s="100"/>
      <c r="O3676" s="130"/>
      <c r="P3676" s="130"/>
    </row>
    <row r="3677" spans="1:16">
      <c r="A3677" s="155"/>
      <c r="B3677" s="156"/>
      <c r="C3677" s="161"/>
      <c r="D3677" s="159"/>
      <c r="E3677" s="160"/>
      <c r="F3677" s="160"/>
      <c r="G3677" s="160"/>
      <c r="H3677" s="157"/>
      <c r="I3677" s="157"/>
      <c r="J3677" s="160"/>
      <c r="K3677" s="160"/>
      <c r="L3677" s="159"/>
      <c r="M3677" s="100"/>
      <c r="N3677" s="100"/>
      <c r="O3677" s="130"/>
      <c r="P3677" s="130"/>
    </row>
    <row r="3678" spans="1:16">
      <c r="A3678" s="155"/>
      <c r="B3678" s="156"/>
      <c r="C3678" s="161"/>
      <c r="D3678" s="159"/>
      <c r="E3678" s="160"/>
      <c r="F3678" s="160"/>
      <c r="G3678" s="160"/>
      <c r="H3678" s="157"/>
      <c r="I3678" s="160"/>
      <c r="J3678" s="160"/>
      <c r="K3678" s="160"/>
      <c r="L3678" s="159"/>
      <c r="M3678" s="100"/>
      <c r="N3678" s="100"/>
      <c r="O3678" s="130"/>
      <c r="P3678" s="130"/>
    </row>
    <row r="3679" spans="1:16">
      <c r="A3679" s="155"/>
      <c r="B3679" s="156"/>
      <c r="C3679" s="161"/>
      <c r="D3679" s="159"/>
      <c r="E3679" s="160"/>
      <c r="F3679" s="160"/>
      <c r="G3679" s="160"/>
      <c r="H3679" s="157"/>
      <c r="I3679" s="157"/>
      <c r="J3679" s="160"/>
      <c r="K3679" s="160"/>
      <c r="L3679" s="159"/>
      <c r="M3679" s="100"/>
      <c r="N3679" s="100"/>
      <c r="O3679" s="130"/>
      <c r="P3679" s="130"/>
    </row>
    <row r="3680" spans="1:16">
      <c r="A3680" s="155"/>
      <c r="B3680" s="156"/>
      <c r="C3680" s="161"/>
      <c r="D3680" s="159"/>
      <c r="E3680" s="160"/>
      <c r="F3680" s="160"/>
      <c r="G3680" s="160"/>
      <c r="H3680" s="157"/>
      <c r="I3680" s="160"/>
      <c r="J3680" s="160"/>
      <c r="K3680" s="160"/>
      <c r="L3680" s="159"/>
      <c r="M3680" s="100"/>
      <c r="N3680" s="100"/>
      <c r="O3680" s="130"/>
      <c r="P3680" s="130"/>
    </row>
    <row r="3681" spans="1:16">
      <c r="A3681" s="155"/>
      <c r="B3681" s="156"/>
      <c r="C3681" s="161"/>
      <c r="D3681" s="159"/>
      <c r="E3681" s="160"/>
      <c r="F3681" s="160"/>
      <c r="G3681" s="160"/>
      <c r="H3681" s="157"/>
      <c r="I3681" s="160"/>
      <c r="J3681" s="160"/>
      <c r="K3681" s="160"/>
      <c r="L3681" s="159"/>
      <c r="M3681" s="100"/>
      <c r="N3681" s="100"/>
      <c r="O3681" s="130"/>
      <c r="P3681" s="130"/>
    </row>
    <row r="3682" spans="1:16">
      <c r="A3682" s="155"/>
      <c r="B3682" s="156"/>
      <c r="C3682" s="161"/>
      <c r="D3682" s="159"/>
      <c r="E3682" s="160"/>
      <c r="F3682" s="160"/>
      <c r="G3682" s="160"/>
      <c r="H3682" s="157"/>
      <c r="I3682" s="157"/>
      <c r="J3682" s="160"/>
      <c r="K3682" s="160"/>
      <c r="L3682" s="159"/>
      <c r="M3682" s="100"/>
      <c r="N3682" s="100"/>
      <c r="O3682" s="130"/>
      <c r="P3682" s="130"/>
    </row>
    <row r="3683" spans="1:16">
      <c r="A3683" s="155"/>
      <c r="B3683" s="156"/>
      <c r="C3683" s="161"/>
      <c r="D3683" s="159"/>
      <c r="E3683" s="160"/>
      <c r="F3683" s="160"/>
      <c r="G3683" s="160"/>
      <c r="H3683" s="157"/>
      <c r="I3683" s="160"/>
      <c r="J3683" s="160"/>
      <c r="K3683" s="160"/>
      <c r="L3683" s="159"/>
      <c r="M3683" s="100"/>
      <c r="N3683" s="100"/>
      <c r="O3683" s="130"/>
      <c r="P3683" s="130"/>
    </row>
    <row r="3684" spans="1:16">
      <c r="A3684" s="155"/>
      <c r="B3684" s="156"/>
      <c r="C3684" s="161"/>
      <c r="D3684" s="159"/>
      <c r="E3684" s="160"/>
      <c r="F3684" s="160"/>
      <c r="G3684" s="160"/>
      <c r="H3684" s="157"/>
      <c r="I3684" s="157"/>
      <c r="J3684" s="160"/>
      <c r="K3684" s="160"/>
      <c r="L3684" s="159"/>
      <c r="M3684" s="100"/>
      <c r="N3684" s="100"/>
      <c r="O3684" s="130"/>
      <c r="P3684" s="130"/>
    </row>
    <row r="3685" spans="1:16">
      <c r="A3685" s="155"/>
      <c r="B3685" s="156"/>
      <c r="C3685" s="161"/>
      <c r="D3685" s="159"/>
      <c r="E3685" s="160"/>
      <c r="F3685" s="160"/>
      <c r="G3685" s="160"/>
      <c r="H3685" s="157"/>
      <c r="I3685" s="160"/>
      <c r="J3685" s="160"/>
      <c r="K3685" s="160"/>
      <c r="L3685" s="159"/>
      <c r="M3685" s="100"/>
      <c r="N3685" s="100"/>
      <c r="O3685" s="130"/>
      <c r="P3685" s="130"/>
    </row>
    <row r="3686" spans="1:16">
      <c r="A3686" s="155"/>
      <c r="B3686" s="156"/>
      <c r="C3686" s="161"/>
      <c r="D3686" s="159"/>
      <c r="E3686" s="160"/>
      <c r="F3686" s="160"/>
      <c r="G3686" s="160"/>
      <c r="H3686" s="157"/>
      <c r="I3686" s="160"/>
      <c r="J3686" s="160"/>
      <c r="K3686" s="160"/>
      <c r="L3686" s="159"/>
      <c r="M3686" s="100"/>
      <c r="N3686" s="100"/>
      <c r="O3686" s="130"/>
      <c r="P3686" s="130"/>
    </row>
    <row r="3687" spans="1:16">
      <c r="A3687" s="155"/>
      <c r="B3687" s="156"/>
      <c r="C3687" s="161"/>
      <c r="D3687" s="159"/>
      <c r="E3687" s="160"/>
      <c r="F3687" s="160"/>
      <c r="G3687" s="160"/>
      <c r="H3687" s="157"/>
      <c r="I3687" s="157"/>
      <c r="J3687" s="160"/>
      <c r="K3687" s="160"/>
      <c r="L3687" s="159"/>
      <c r="M3687" s="100"/>
      <c r="N3687" s="100"/>
      <c r="O3687" s="130"/>
      <c r="P3687" s="130"/>
    </row>
    <row r="3688" spans="1:16">
      <c r="A3688" s="155"/>
      <c r="B3688" s="156"/>
      <c r="C3688" s="161"/>
      <c r="D3688" s="159"/>
      <c r="E3688" s="160"/>
      <c r="F3688" s="160"/>
      <c r="G3688" s="160"/>
      <c r="H3688" s="157"/>
      <c r="I3688" s="160"/>
      <c r="J3688" s="160"/>
      <c r="K3688" s="160"/>
      <c r="L3688" s="159"/>
      <c r="M3688" s="100"/>
      <c r="N3688" s="100"/>
      <c r="O3688" s="130"/>
      <c r="P3688" s="130"/>
    </row>
    <row r="3689" spans="1:16">
      <c r="A3689" s="155"/>
      <c r="B3689" s="156"/>
      <c r="C3689" s="161"/>
      <c r="D3689" s="159"/>
      <c r="E3689" s="160"/>
      <c r="F3689" s="160"/>
      <c r="G3689" s="160"/>
      <c r="H3689" s="157"/>
      <c r="I3689" s="160"/>
      <c r="J3689" s="160"/>
      <c r="K3689" s="160"/>
      <c r="L3689" s="159"/>
      <c r="M3689" s="100"/>
      <c r="N3689" s="100"/>
      <c r="O3689" s="130"/>
      <c r="P3689" s="130"/>
    </row>
    <row r="3690" spans="1:16">
      <c r="A3690" s="155"/>
      <c r="B3690" s="156"/>
      <c r="C3690" s="161"/>
      <c r="D3690" s="159"/>
      <c r="E3690" s="160"/>
      <c r="F3690" s="160"/>
      <c r="G3690" s="160"/>
      <c r="H3690" s="157"/>
      <c r="I3690" s="157"/>
      <c r="J3690" s="160"/>
      <c r="K3690" s="160"/>
      <c r="L3690" s="159"/>
      <c r="M3690" s="100"/>
      <c r="N3690" s="100"/>
      <c r="O3690" s="130"/>
      <c r="P3690" s="130"/>
    </row>
    <row r="3691" spans="1:16">
      <c r="A3691" s="155"/>
      <c r="B3691" s="156"/>
      <c r="C3691" s="161"/>
      <c r="D3691" s="159"/>
      <c r="E3691" s="160"/>
      <c r="F3691" s="160"/>
      <c r="G3691" s="160"/>
      <c r="H3691" s="157"/>
      <c r="I3691" s="160"/>
      <c r="J3691" s="160"/>
      <c r="K3691" s="160"/>
      <c r="L3691" s="159"/>
      <c r="M3691" s="100"/>
      <c r="N3691" s="100"/>
      <c r="O3691" s="130"/>
      <c r="P3691" s="130"/>
    </row>
    <row r="3692" spans="1:16">
      <c r="A3692" s="155"/>
      <c r="B3692" s="156"/>
      <c r="C3692" s="161"/>
      <c r="D3692" s="159"/>
      <c r="E3692" s="160"/>
      <c r="F3692" s="160"/>
      <c r="G3692" s="160"/>
      <c r="H3692" s="157"/>
      <c r="I3692" s="157"/>
      <c r="J3692" s="157"/>
      <c r="K3692" s="157"/>
      <c r="L3692" s="159"/>
      <c r="M3692" s="100"/>
      <c r="N3692" s="100"/>
      <c r="O3692" s="130"/>
      <c r="P3692" s="130"/>
    </row>
    <row r="3693" spans="1:16">
      <c r="A3693" s="155"/>
      <c r="B3693" s="156"/>
      <c r="C3693" s="161"/>
      <c r="D3693" s="159"/>
      <c r="E3693" s="160"/>
      <c r="F3693" s="160"/>
      <c r="G3693" s="160"/>
      <c r="H3693" s="157"/>
      <c r="I3693" s="157"/>
      <c r="J3693" s="160"/>
      <c r="K3693" s="160"/>
      <c r="L3693" s="159"/>
      <c r="M3693" s="100"/>
      <c r="N3693" s="100"/>
      <c r="O3693" s="130"/>
      <c r="P3693" s="130"/>
    </row>
    <row r="3694" spans="1:16">
      <c r="A3694" s="155"/>
      <c r="B3694" s="156"/>
      <c r="C3694" s="161"/>
      <c r="D3694" s="159"/>
      <c r="E3694" s="160"/>
      <c r="F3694" s="157"/>
      <c r="G3694" s="160"/>
      <c r="H3694" s="157"/>
      <c r="I3694" s="157"/>
      <c r="J3694" s="157"/>
      <c r="K3694" s="157"/>
      <c r="L3694" s="159"/>
      <c r="M3694" s="100"/>
      <c r="N3694" s="100"/>
      <c r="O3694" s="130"/>
      <c r="P3694" s="130"/>
    </row>
    <row r="3695" spans="1:16">
      <c r="A3695" s="155"/>
      <c r="B3695" s="156"/>
      <c r="C3695" s="161"/>
      <c r="D3695" s="159"/>
      <c r="E3695" s="160"/>
      <c r="F3695" s="160"/>
      <c r="G3695" s="160"/>
      <c r="H3695" s="157"/>
      <c r="I3695" s="160"/>
      <c r="J3695" s="160"/>
      <c r="K3695" s="157"/>
      <c r="L3695" s="159"/>
      <c r="M3695" s="100"/>
      <c r="N3695" s="100"/>
      <c r="O3695" s="130"/>
      <c r="P3695" s="130"/>
    </row>
    <row r="3696" spans="1:16">
      <c r="A3696" s="155"/>
      <c r="B3696" s="156"/>
      <c r="C3696" s="161"/>
      <c r="D3696" s="159"/>
      <c r="E3696" s="160"/>
      <c r="F3696" s="160"/>
      <c r="G3696" s="160"/>
      <c r="H3696" s="157"/>
      <c r="I3696" s="160"/>
      <c r="J3696" s="160"/>
      <c r="K3696" s="157"/>
      <c r="L3696" s="159"/>
      <c r="M3696" s="100"/>
      <c r="N3696" s="100"/>
      <c r="O3696" s="130"/>
      <c r="P3696" s="130"/>
    </row>
    <row r="3697" spans="1:16">
      <c r="A3697" s="155"/>
      <c r="B3697" s="156"/>
      <c r="C3697" s="161"/>
      <c r="D3697" s="159"/>
      <c r="E3697" s="160"/>
      <c r="F3697" s="160"/>
      <c r="G3697" s="160"/>
      <c r="H3697" s="157"/>
      <c r="I3697" s="160"/>
      <c r="J3697" s="160"/>
      <c r="K3697" s="160"/>
      <c r="L3697" s="159"/>
      <c r="M3697" s="100"/>
      <c r="N3697" s="100"/>
      <c r="O3697" s="130"/>
      <c r="P3697" s="130"/>
    </row>
    <row r="3698" spans="1:16">
      <c r="A3698" s="155"/>
      <c r="B3698" s="156"/>
      <c r="C3698" s="161"/>
      <c r="D3698" s="159"/>
      <c r="E3698" s="160"/>
      <c r="F3698" s="160"/>
      <c r="G3698" s="160"/>
      <c r="H3698" s="157"/>
      <c r="I3698" s="160"/>
      <c r="J3698" s="160"/>
      <c r="K3698" s="160"/>
      <c r="L3698" s="159"/>
      <c r="M3698" s="100"/>
      <c r="N3698" s="100"/>
      <c r="O3698" s="130"/>
      <c r="P3698" s="130"/>
    </row>
    <row r="3699" spans="1:16">
      <c r="A3699" s="155"/>
      <c r="B3699" s="156"/>
      <c r="C3699" s="161"/>
      <c r="D3699" s="159"/>
      <c r="E3699" s="160"/>
      <c r="F3699" s="160"/>
      <c r="G3699" s="160"/>
      <c r="H3699" s="157"/>
      <c r="I3699" s="160"/>
      <c r="J3699" s="160"/>
      <c r="K3699" s="160"/>
      <c r="L3699" s="159"/>
      <c r="M3699" s="100"/>
      <c r="N3699" s="100"/>
      <c r="O3699" s="130"/>
      <c r="P3699" s="130"/>
    </row>
    <row r="3700" spans="1:16">
      <c r="A3700" s="155"/>
      <c r="B3700" s="156"/>
      <c r="C3700" s="161"/>
      <c r="D3700" s="159"/>
      <c r="E3700" s="160"/>
      <c r="F3700" s="160"/>
      <c r="G3700" s="160"/>
      <c r="H3700" s="157"/>
      <c r="I3700" s="160"/>
      <c r="J3700" s="160"/>
      <c r="K3700" s="157"/>
      <c r="L3700" s="159"/>
      <c r="M3700" s="100"/>
      <c r="N3700" s="100"/>
      <c r="O3700" s="130"/>
      <c r="P3700" s="130"/>
    </row>
    <row r="3701" spans="1:16">
      <c r="A3701" s="155"/>
      <c r="B3701" s="156"/>
      <c r="C3701" s="161"/>
      <c r="D3701" s="159"/>
      <c r="E3701" s="160"/>
      <c r="F3701" s="160"/>
      <c r="G3701" s="160"/>
      <c r="H3701" s="157"/>
      <c r="I3701" s="160"/>
      <c r="J3701" s="160"/>
      <c r="K3701" s="160"/>
      <c r="L3701" s="159"/>
      <c r="M3701" s="100"/>
      <c r="N3701" s="100"/>
      <c r="O3701" s="130"/>
      <c r="P3701" s="130"/>
    </row>
    <row r="3702" spans="1:16">
      <c r="A3702" s="155"/>
      <c r="B3702" s="156"/>
      <c r="C3702" s="161"/>
      <c r="D3702" s="159"/>
      <c r="E3702" s="160"/>
      <c r="F3702" s="160"/>
      <c r="G3702" s="160"/>
      <c r="H3702" s="157"/>
      <c r="I3702" s="160"/>
      <c r="J3702" s="160"/>
      <c r="K3702" s="160"/>
      <c r="L3702" s="159"/>
      <c r="M3702" s="100"/>
      <c r="N3702" s="100"/>
      <c r="O3702" s="130"/>
      <c r="P3702" s="130"/>
    </row>
    <row r="3703" spans="1:16">
      <c r="A3703" s="155"/>
      <c r="B3703" s="156"/>
      <c r="C3703" s="161"/>
      <c r="D3703" s="159"/>
      <c r="E3703" s="160"/>
      <c r="F3703" s="160"/>
      <c r="G3703" s="160"/>
      <c r="H3703" s="157"/>
      <c r="I3703" s="160"/>
      <c r="J3703" s="160"/>
      <c r="K3703" s="160"/>
      <c r="L3703" s="159"/>
      <c r="M3703" s="100"/>
      <c r="N3703" s="100"/>
      <c r="O3703" s="130"/>
      <c r="P3703" s="130"/>
    </row>
    <row r="3704" spans="1:16">
      <c r="A3704" s="155"/>
      <c r="B3704" s="156"/>
      <c r="C3704" s="161"/>
      <c r="D3704" s="159"/>
      <c r="E3704" s="160"/>
      <c r="F3704" s="160"/>
      <c r="G3704" s="160"/>
      <c r="H3704" s="157"/>
      <c r="I3704" s="160"/>
      <c r="J3704" s="160"/>
      <c r="K3704" s="157"/>
      <c r="L3704" s="159"/>
      <c r="M3704" s="100"/>
      <c r="N3704" s="100"/>
      <c r="O3704" s="130"/>
      <c r="P3704" s="130"/>
    </row>
    <row r="3705" spans="1:16">
      <c r="A3705" s="155"/>
      <c r="B3705" s="156"/>
      <c r="C3705" s="161"/>
      <c r="D3705" s="159"/>
      <c r="E3705" s="160"/>
      <c r="F3705" s="160"/>
      <c r="G3705" s="160"/>
      <c r="H3705" s="157"/>
      <c r="I3705" s="160"/>
      <c r="J3705" s="160"/>
      <c r="K3705" s="160"/>
      <c r="L3705" s="159"/>
      <c r="M3705" s="100"/>
      <c r="N3705" s="100"/>
      <c r="O3705" s="130"/>
      <c r="P3705" s="130"/>
    </row>
    <row r="3706" spans="1:16">
      <c r="A3706" s="155"/>
      <c r="B3706" s="156"/>
      <c r="C3706" s="161"/>
      <c r="D3706" s="159"/>
      <c r="E3706" s="160"/>
      <c r="F3706" s="160"/>
      <c r="G3706" s="160"/>
      <c r="H3706" s="157"/>
      <c r="I3706" s="160"/>
      <c r="J3706" s="160"/>
      <c r="K3706" s="160"/>
      <c r="L3706" s="159"/>
      <c r="M3706" s="100"/>
      <c r="N3706" s="100"/>
      <c r="O3706" s="130"/>
      <c r="P3706" s="130"/>
    </row>
    <row r="3707" spans="1:16">
      <c r="A3707" s="155"/>
      <c r="B3707" s="156"/>
      <c r="C3707" s="161"/>
      <c r="D3707" s="159"/>
      <c r="E3707" s="160"/>
      <c r="F3707" s="160"/>
      <c r="G3707" s="160"/>
      <c r="H3707" s="157"/>
      <c r="I3707" s="160"/>
      <c r="J3707" s="160"/>
      <c r="K3707" s="160"/>
      <c r="L3707" s="159"/>
      <c r="M3707" s="100"/>
      <c r="N3707" s="100"/>
      <c r="O3707" s="130"/>
      <c r="P3707" s="130"/>
    </row>
    <row r="3708" spans="1:16">
      <c r="A3708" s="155"/>
      <c r="B3708" s="156"/>
      <c r="C3708" s="161"/>
      <c r="D3708" s="159"/>
      <c r="E3708" s="160"/>
      <c r="F3708" s="160"/>
      <c r="G3708" s="160"/>
      <c r="H3708" s="157"/>
      <c r="I3708" s="160"/>
      <c r="J3708" s="160"/>
      <c r="K3708" s="160"/>
      <c r="L3708" s="159"/>
      <c r="M3708" s="100"/>
      <c r="N3708" s="100"/>
      <c r="O3708" s="130"/>
      <c r="P3708" s="130"/>
    </row>
    <row r="3709" spans="1:16">
      <c r="A3709" s="155"/>
      <c r="B3709" s="156"/>
      <c r="C3709" s="161"/>
      <c r="D3709" s="159"/>
      <c r="E3709" s="160"/>
      <c r="F3709" s="160"/>
      <c r="G3709" s="160"/>
      <c r="H3709" s="157"/>
      <c r="I3709" s="157"/>
      <c r="J3709" s="157"/>
      <c r="K3709" s="157"/>
      <c r="L3709" s="159"/>
      <c r="M3709" s="100"/>
      <c r="N3709" s="100"/>
      <c r="O3709" s="130"/>
      <c r="P3709" s="130"/>
    </row>
    <row r="3710" spans="1:16">
      <c r="A3710" s="155"/>
      <c r="B3710" s="156"/>
      <c r="C3710" s="161"/>
      <c r="D3710" s="159"/>
      <c r="E3710" s="160"/>
      <c r="F3710" s="160"/>
      <c r="G3710" s="160"/>
      <c r="H3710" s="157"/>
      <c r="I3710" s="160"/>
      <c r="J3710" s="157"/>
      <c r="K3710" s="157"/>
      <c r="L3710" s="159"/>
      <c r="M3710" s="100"/>
      <c r="N3710" s="100"/>
      <c r="O3710" s="130"/>
      <c r="P3710" s="130"/>
    </row>
    <row r="3711" spans="1:16">
      <c r="A3711" s="155"/>
      <c r="B3711" s="156"/>
      <c r="C3711" s="161"/>
      <c r="D3711" s="159"/>
      <c r="E3711" s="160"/>
      <c r="F3711" s="160"/>
      <c r="G3711" s="160"/>
      <c r="H3711" s="157"/>
      <c r="I3711" s="157"/>
      <c r="J3711" s="157"/>
      <c r="K3711" s="157"/>
      <c r="L3711" s="159"/>
      <c r="M3711" s="100"/>
      <c r="N3711" s="100"/>
      <c r="O3711" s="130"/>
      <c r="P3711" s="130"/>
    </row>
    <row r="3712" spans="1:16">
      <c r="A3712" s="155"/>
      <c r="B3712" s="156"/>
      <c r="C3712" s="161"/>
      <c r="D3712" s="159"/>
      <c r="E3712" s="160"/>
      <c r="F3712" s="160"/>
      <c r="G3712" s="160"/>
      <c r="H3712" s="157"/>
      <c r="I3712" s="157"/>
      <c r="J3712" s="157"/>
      <c r="K3712" s="160"/>
      <c r="L3712" s="159"/>
      <c r="M3712" s="100"/>
      <c r="N3712" s="100"/>
      <c r="O3712" s="130"/>
      <c r="P3712" s="130"/>
    </row>
    <row r="3713" spans="1:16">
      <c r="A3713" s="155"/>
      <c r="B3713" s="156"/>
      <c r="C3713" s="161"/>
      <c r="D3713" s="159"/>
      <c r="E3713" s="160"/>
      <c r="F3713" s="160"/>
      <c r="G3713" s="160"/>
      <c r="H3713" s="157"/>
      <c r="I3713" s="157"/>
      <c r="J3713" s="157"/>
      <c r="K3713" s="157"/>
      <c r="L3713" s="159"/>
      <c r="M3713" s="100"/>
      <c r="N3713" s="100"/>
      <c r="O3713" s="130"/>
      <c r="P3713" s="130"/>
    </row>
    <row r="3714" spans="1:16">
      <c r="A3714" s="155"/>
      <c r="B3714" s="156"/>
      <c r="C3714" s="161"/>
      <c r="D3714" s="159"/>
      <c r="E3714" s="160"/>
      <c r="F3714" s="160"/>
      <c r="G3714" s="160"/>
      <c r="H3714" s="157"/>
      <c r="I3714" s="157"/>
      <c r="J3714" s="157"/>
      <c r="K3714" s="157"/>
      <c r="L3714" s="159"/>
      <c r="M3714" s="100"/>
      <c r="N3714" s="100"/>
      <c r="O3714" s="130"/>
      <c r="P3714" s="130"/>
    </row>
    <row r="3715" spans="1:16">
      <c r="A3715" s="155"/>
      <c r="B3715" s="156"/>
      <c r="C3715" s="161"/>
      <c r="D3715" s="159"/>
      <c r="E3715" s="157"/>
      <c r="F3715" s="160"/>
      <c r="G3715" s="160"/>
      <c r="H3715" s="157"/>
      <c r="I3715" s="160"/>
      <c r="J3715" s="157"/>
      <c r="K3715" s="157"/>
      <c r="L3715" s="159"/>
      <c r="M3715" s="100"/>
      <c r="N3715" s="100"/>
      <c r="O3715" s="130"/>
      <c r="P3715" s="130"/>
    </row>
    <row r="3716" spans="1:16">
      <c r="A3716" s="155"/>
      <c r="B3716" s="156"/>
      <c r="C3716" s="161"/>
      <c r="D3716" s="159"/>
      <c r="E3716" s="157"/>
      <c r="F3716" s="157"/>
      <c r="G3716" s="160"/>
      <c r="H3716" s="157"/>
      <c r="I3716" s="160"/>
      <c r="J3716" s="157"/>
      <c r="K3716" s="157"/>
      <c r="L3716" s="159"/>
      <c r="M3716" s="99"/>
      <c r="N3716" s="99"/>
      <c r="O3716" s="129"/>
      <c r="P3716" s="129"/>
    </row>
    <row r="3717" spans="1:16">
      <c r="A3717" s="155"/>
      <c r="B3717" s="156"/>
      <c r="C3717" s="161"/>
      <c r="D3717" s="159"/>
      <c r="E3717" s="157"/>
      <c r="F3717" s="157"/>
      <c r="G3717" s="160"/>
      <c r="H3717" s="157"/>
      <c r="I3717" s="160"/>
      <c r="J3717" s="157"/>
      <c r="K3717" s="157"/>
      <c r="L3717" s="159"/>
      <c r="M3717" s="100"/>
      <c r="N3717" s="100"/>
      <c r="O3717" s="130"/>
      <c r="P3717" s="130"/>
    </row>
    <row r="3718" spans="1:16">
      <c r="A3718" s="155"/>
      <c r="B3718" s="156"/>
      <c r="C3718" s="161"/>
      <c r="D3718" s="159"/>
      <c r="E3718" s="157"/>
      <c r="F3718" s="160"/>
      <c r="G3718" s="160"/>
      <c r="H3718" s="157"/>
      <c r="I3718" s="157"/>
      <c r="J3718" s="157"/>
      <c r="K3718" s="157"/>
      <c r="L3718" s="159"/>
      <c r="M3718" s="100"/>
      <c r="N3718" s="100"/>
      <c r="O3718" s="130"/>
      <c r="P3718" s="130"/>
    </row>
    <row r="3719" spans="1:16">
      <c r="A3719" s="155"/>
      <c r="B3719" s="156"/>
      <c r="C3719" s="161"/>
      <c r="D3719" s="159"/>
      <c r="E3719" s="157"/>
      <c r="F3719" s="160"/>
      <c r="G3719" s="165"/>
      <c r="H3719" s="157"/>
      <c r="I3719" s="157"/>
      <c r="J3719" s="157"/>
      <c r="K3719" s="157"/>
      <c r="L3719" s="159"/>
      <c r="M3719" s="100"/>
      <c r="N3719" s="100"/>
      <c r="O3719" s="130"/>
      <c r="P3719" s="130"/>
    </row>
    <row r="3720" spans="1:16">
      <c r="A3720" s="155"/>
      <c r="B3720" s="156"/>
      <c r="C3720" s="161"/>
      <c r="D3720" s="159"/>
      <c r="E3720" s="157"/>
      <c r="F3720" s="157"/>
      <c r="G3720" s="160"/>
      <c r="H3720" s="157"/>
      <c r="I3720" s="157"/>
      <c r="J3720" s="157"/>
      <c r="K3720" s="157"/>
      <c r="L3720" s="159"/>
      <c r="M3720" s="100"/>
      <c r="N3720" s="100"/>
      <c r="O3720" s="130"/>
      <c r="P3720" s="130"/>
    </row>
    <row r="3721" spans="1:16">
      <c r="A3721" s="155"/>
      <c r="B3721" s="156"/>
      <c r="C3721" s="161"/>
      <c r="D3721" s="159"/>
      <c r="E3721" s="157"/>
      <c r="F3721" s="157"/>
      <c r="G3721" s="160"/>
      <c r="H3721" s="157"/>
      <c r="I3721" s="157"/>
      <c r="J3721" s="157"/>
      <c r="K3721" s="157"/>
      <c r="L3721" s="159"/>
      <c r="M3721" s="100"/>
      <c r="N3721" s="100"/>
      <c r="O3721" s="130"/>
      <c r="P3721" s="130"/>
    </row>
    <row r="3722" spans="1:16">
      <c r="A3722" s="155"/>
      <c r="B3722" s="156"/>
      <c r="C3722" s="161"/>
      <c r="D3722" s="159"/>
      <c r="E3722" s="157"/>
      <c r="F3722" s="160"/>
      <c r="G3722" s="160"/>
      <c r="H3722" s="157"/>
      <c r="I3722" s="157"/>
      <c r="J3722" s="157"/>
      <c r="K3722" s="157"/>
      <c r="L3722" s="159"/>
      <c r="M3722" s="100"/>
      <c r="N3722" s="100"/>
      <c r="O3722" s="130"/>
      <c r="P3722" s="130"/>
    </row>
    <row r="3723" spans="1:16">
      <c r="A3723" s="155"/>
      <c r="B3723" s="156"/>
      <c r="C3723" s="161"/>
      <c r="D3723" s="159"/>
      <c r="E3723" s="157"/>
      <c r="F3723" s="160"/>
      <c r="G3723" s="160"/>
      <c r="H3723" s="157"/>
      <c r="I3723" s="157"/>
      <c r="J3723" s="157"/>
      <c r="K3723" s="157"/>
      <c r="L3723" s="159"/>
      <c r="M3723" s="100"/>
      <c r="N3723" s="100"/>
      <c r="O3723" s="130"/>
      <c r="P3723" s="130"/>
    </row>
    <row r="3724" spans="1:16">
      <c r="A3724" s="155"/>
      <c r="B3724" s="156"/>
      <c r="C3724" s="161"/>
      <c r="D3724" s="159"/>
      <c r="E3724" s="157"/>
      <c r="F3724" s="160"/>
      <c r="G3724" s="160"/>
      <c r="H3724" s="157"/>
      <c r="I3724" s="157"/>
      <c r="J3724" s="157"/>
      <c r="K3724" s="157"/>
      <c r="L3724" s="159"/>
      <c r="M3724" s="100"/>
      <c r="N3724" s="100"/>
      <c r="O3724" s="130"/>
      <c r="P3724" s="130"/>
    </row>
    <row r="3725" spans="1:16">
      <c r="A3725" s="155"/>
      <c r="B3725" s="156"/>
      <c r="C3725" s="161"/>
      <c r="D3725" s="159"/>
      <c r="E3725" s="157"/>
      <c r="F3725" s="160"/>
      <c r="G3725" s="160"/>
      <c r="H3725" s="157"/>
      <c r="I3725" s="157"/>
      <c r="J3725" s="157"/>
      <c r="K3725" s="160"/>
      <c r="L3725" s="159"/>
      <c r="M3725" s="100"/>
      <c r="N3725" s="100"/>
      <c r="O3725" s="130"/>
      <c r="P3725" s="130"/>
    </row>
    <row r="3726" spans="1:16">
      <c r="A3726" s="155"/>
      <c r="B3726" s="156"/>
      <c r="C3726" s="161"/>
      <c r="D3726" s="159"/>
      <c r="E3726" s="157"/>
      <c r="F3726" s="160"/>
      <c r="G3726" s="160"/>
      <c r="H3726" s="157"/>
      <c r="I3726" s="160"/>
      <c r="J3726" s="157"/>
      <c r="K3726" s="160"/>
      <c r="L3726" s="159"/>
      <c r="M3726" s="100"/>
      <c r="N3726" s="100"/>
      <c r="O3726" s="130"/>
      <c r="P3726" s="130"/>
    </row>
    <row r="3727" spans="1:16">
      <c r="A3727" s="155"/>
      <c r="B3727" s="156"/>
      <c r="C3727" s="161"/>
      <c r="D3727" s="159"/>
      <c r="E3727" s="157"/>
      <c r="F3727" s="160"/>
      <c r="G3727" s="160"/>
      <c r="H3727" s="157"/>
      <c r="I3727" s="157"/>
      <c r="J3727" s="157"/>
      <c r="K3727" s="160"/>
      <c r="L3727" s="159"/>
      <c r="M3727" s="100"/>
      <c r="N3727" s="100"/>
      <c r="O3727" s="130"/>
      <c r="P3727" s="130"/>
    </row>
    <row r="3728" spans="1:16">
      <c r="A3728" s="155"/>
      <c r="B3728" s="156"/>
      <c r="C3728" s="161"/>
      <c r="D3728" s="159"/>
      <c r="E3728" s="157"/>
      <c r="F3728" s="160"/>
      <c r="G3728" s="160"/>
      <c r="H3728" s="157"/>
      <c r="I3728" s="157"/>
      <c r="J3728" s="157"/>
      <c r="K3728" s="157"/>
      <c r="L3728" s="159"/>
      <c r="M3728" s="100"/>
      <c r="N3728" s="100"/>
      <c r="O3728" s="130"/>
      <c r="P3728" s="130"/>
    </row>
    <row r="3729" spans="1:16">
      <c r="A3729" s="155"/>
      <c r="B3729" s="156"/>
      <c r="C3729" s="161"/>
      <c r="D3729" s="159"/>
      <c r="E3729" s="157"/>
      <c r="F3729" s="160"/>
      <c r="G3729" s="160"/>
      <c r="H3729" s="157"/>
      <c r="I3729" s="157"/>
      <c r="J3729" s="157"/>
      <c r="K3729" s="157"/>
      <c r="L3729" s="159"/>
      <c r="M3729" s="100"/>
      <c r="N3729" s="100"/>
      <c r="O3729" s="130"/>
      <c r="P3729" s="130"/>
    </row>
    <row r="3730" spans="1:16">
      <c r="A3730" s="155"/>
      <c r="B3730" s="156"/>
      <c r="C3730" s="161"/>
      <c r="D3730" s="159"/>
      <c r="E3730" s="157"/>
      <c r="F3730" s="160"/>
      <c r="G3730" s="160"/>
      <c r="H3730" s="157"/>
      <c r="I3730" s="157"/>
      <c r="J3730" s="157"/>
      <c r="K3730" s="157"/>
      <c r="L3730" s="159"/>
      <c r="M3730" s="100"/>
      <c r="N3730" s="100"/>
      <c r="O3730" s="130"/>
      <c r="P3730" s="130"/>
    </row>
    <row r="3731" spans="1:16">
      <c r="A3731" s="155"/>
      <c r="B3731" s="156"/>
      <c r="C3731" s="161"/>
      <c r="D3731" s="159"/>
      <c r="E3731" s="157"/>
      <c r="F3731" s="160"/>
      <c r="G3731" s="160"/>
      <c r="H3731" s="157"/>
      <c r="I3731" s="157"/>
      <c r="J3731" s="160"/>
      <c r="K3731" s="157"/>
      <c r="L3731" s="159"/>
      <c r="M3731" s="100"/>
      <c r="N3731" s="100"/>
      <c r="O3731" s="130"/>
      <c r="P3731" s="130"/>
    </row>
    <row r="3732" spans="1:16">
      <c r="A3732" s="155"/>
      <c r="B3732" s="156"/>
      <c r="C3732" s="161"/>
      <c r="D3732" s="159"/>
      <c r="E3732" s="157"/>
      <c r="F3732" s="160"/>
      <c r="G3732" s="160"/>
      <c r="H3732" s="157"/>
      <c r="I3732" s="157"/>
      <c r="J3732" s="157"/>
      <c r="K3732" s="157"/>
      <c r="L3732" s="159"/>
      <c r="M3732" s="100"/>
      <c r="N3732" s="100"/>
      <c r="O3732" s="130"/>
      <c r="P3732" s="130"/>
    </row>
    <row r="3733" spans="1:16">
      <c r="A3733" s="155"/>
      <c r="B3733" s="156"/>
      <c r="C3733" s="161"/>
      <c r="D3733" s="159"/>
      <c r="E3733" s="160"/>
      <c r="F3733" s="160"/>
      <c r="G3733" s="160"/>
      <c r="H3733" s="157"/>
      <c r="I3733" s="157"/>
      <c r="J3733" s="157"/>
      <c r="K3733" s="157"/>
      <c r="L3733" s="159"/>
      <c r="M3733" s="100"/>
      <c r="N3733" s="100"/>
      <c r="O3733" s="130"/>
      <c r="P3733" s="130"/>
    </row>
    <row r="3734" spans="1:16">
      <c r="A3734" s="155"/>
      <c r="B3734" s="156"/>
      <c r="C3734" s="161"/>
      <c r="D3734" s="159"/>
      <c r="E3734" s="160"/>
      <c r="F3734" s="160"/>
      <c r="G3734" s="160"/>
      <c r="H3734" s="157"/>
      <c r="I3734" s="160"/>
      <c r="J3734" s="157"/>
      <c r="K3734" s="157"/>
      <c r="L3734" s="159"/>
      <c r="M3734" s="100"/>
      <c r="N3734" s="100"/>
      <c r="O3734" s="130"/>
      <c r="P3734" s="130"/>
    </row>
    <row r="3735" spans="1:16">
      <c r="A3735" s="155"/>
      <c r="B3735" s="156"/>
      <c r="C3735" s="161"/>
      <c r="D3735" s="159"/>
      <c r="E3735" s="160"/>
      <c r="F3735" s="160"/>
      <c r="G3735" s="160"/>
      <c r="H3735" s="157"/>
      <c r="I3735" s="160"/>
      <c r="J3735" s="157"/>
      <c r="K3735" s="157"/>
      <c r="L3735" s="159"/>
      <c r="M3735" s="100"/>
      <c r="N3735" s="100"/>
      <c r="O3735" s="130"/>
      <c r="P3735" s="130"/>
    </row>
    <row r="3736" spans="1:16">
      <c r="A3736" s="155"/>
      <c r="B3736" s="156"/>
      <c r="C3736" s="161"/>
      <c r="D3736" s="159"/>
      <c r="E3736" s="160"/>
      <c r="F3736" s="160"/>
      <c r="G3736" s="160"/>
      <c r="H3736" s="157"/>
      <c r="I3736" s="160"/>
      <c r="J3736" s="157"/>
      <c r="K3736" s="157"/>
      <c r="L3736" s="159"/>
      <c r="M3736" s="100"/>
      <c r="N3736" s="100"/>
      <c r="O3736" s="130"/>
      <c r="P3736" s="130"/>
    </row>
    <row r="3737" spans="1:16">
      <c r="A3737" s="155"/>
      <c r="B3737" s="156"/>
      <c r="C3737" s="161"/>
      <c r="D3737" s="159"/>
      <c r="E3737" s="160"/>
      <c r="F3737" s="160"/>
      <c r="G3737" s="160"/>
      <c r="H3737" s="157"/>
      <c r="I3737" s="160"/>
      <c r="J3737" s="157"/>
      <c r="K3737" s="157"/>
      <c r="L3737" s="159"/>
      <c r="M3737" s="100"/>
      <c r="N3737" s="100"/>
      <c r="O3737" s="130"/>
      <c r="P3737" s="130"/>
    </row>
    <row r="3738" spans="1:16">
      <c r="A3738" s="155"/>
      <c r="B3738" s="156"/>
      <c r="C3738" s="161"/>
      <c r="D3738" s="159"/>
      <c r="E3738" s="160"/>
      <c r="F3738" s="160"/>
      <c r="G3738" s="160"/>
      <c r="H3738" s="157"/>
      <c r="I3738" s="160"/>
      <c r="J3738" s="157"/>
      <c r="K3738" s="157"/>
      <c r="L3738" s="159"/>
      <c r="M3738" s="100"/>
      <c r="N3738" s="100"/>
      <c r="O3738" s="130"/>
      <c r="P3738" s="130"/>
    </row>
    <row r="3739" spans="1:16">
      <c r="A3739" s="155"/>
      <c r="B3739" s="156"/>
      <c r="C3739" s="161"/>
      <c r="D3739" s="159"/>
      <c r="E3739" s="160"/>
      <c r="F3739" s="160"/>
      <c r="G3739" s="160"/>
      <c r="H3739" s="157"/>
      <c r="I3739" s="160"/>
      <c r="J3739" s="160"/>
      <c r="K3739" s="160"/>
      <c r="L3739" s="159"/>
      <c r="M3739" s="100"/>
      <c r="N3739" s="100"/>
      <c r="O3739" s="130"/>
      <c r="P3739" s="130"/>
    </row>
    <row r="3740" spans="1:16">
      <c r="A3740" s="155"/>
      <c r="B3740" s="156"/>
      <c r="C3740" s="161"/>
      <c r="D3740" s="159"/>
      <c r="E3740" s="160"/>
      <c r="F3740" s="160"/>
      <c r="G3740" s="160"/>
      <c r="H3740" s="157"/>
      <c r="I3740" s="160"/>
      <c r="J3740" s="160"/>
      <c r="K3740" s="160"/>
      <c r="L3740" s="159"/>
      <c r="M3740" s="100"/>
      <c r="N3740" s="100"/>
      <c r="O3740" s="130"/>
      <c r="P3740" s="130"/>
    </row>
    <row r="3741" spans="1:16">
      <c r="A3741" s="155"/>
      <c r="B3741" s="156"/>
      <c r="C3741" s="161"/>
      <c r="D3741" s="159"/>
      <c r="E3741" s="160"/>
      <c r="F3741" s="160"/>
      <c r="G3741" s="160"/>
      <c r="H3741" s="157"/>
      <c r="I3741" s="160"/>
      <c r="J3741" s="160"/>
      <c r="K3741" s="160"/>
      <c r="L3741" s="159"/>
      <c r="M3741" s="100"/>
      <c r="N3741" s="100"/>
      <c r="O3741" s="130"/>
      <c r="P3741" s="130"/>
    </row>
    <row r="3742" spans="1:16">
      <c r="A3742" s="155"/>
      <c r="B3742" s="156"/>
      <c r="C3742" s="161"/>
      <c r="D3742" s="159"/>
      <c r="E3742" s="160"/>
      <c r="F3742" s="160"/>
      <c r="G3742" s="160"/>
      <c r="H3742" s="157"/>
      <c r="I3742" s="157"/>
      <c r="J3742" s="160"/>
      <c r="K3742" s="160"/>
      <c r="L3742" s="159"/>
      <c r="M3742" s="100"/>
      <c r="N3742" s="100"/>
      <c r="O3742" s="130"/>
      <c r="P3742" s="130"/>
    </row>
    <row r="3743" spans="1:16">
      <c r="A3743" s="155"/>
      <c r="B3743" s="156"/>
      <c r="C3743" s="161"/>
      <c r="D3743" s="159"/>
      <c r="E3743" s="160"/>
      <c r="F3743" s="160"/>
      <c r="G3743" s="160"/>
      <c r="H3743" s="157"/>
      <c r="I3743" s="160"/>
      <c r="J3743" s="160"/>
      <c r="K3743" s="160"/>
      <c r="L3743" s="159"/>
      <c r="M3743" s="100"/>
      <c r="N3743" s="100"/>
      <c r="O3743" s="130"/>
      <c r="P3743" s="130"/>
    </row>
    <row r="3744" spans="1:16">
      <c r="A3744" s="155"/>
      <c r="B3744" s="156"/>
      <c r="C3744" s="161"/>
      <c r="D3744" s="159"/>
      <c r="E3744" s="160"/>
      <c r="F3744" s="160"/>
      <c r="G3744" s="160"/>
      <c r="H3744" s="157"/>
      <c r="I3744" s="160"/>
      <c r="J3744" s="160"/>
      <c r="K3744" s="160"/>
      <c r="L3744" s="159"/>
      <c r="M3744" s="100"/>
      <c r="N3744" s="100"/>
      <c r="O3744" s="130"/>
      <c r="P3744" s="130"/>
    </row>
    <row r="3745" spans="1:16">
      <c r="A3745" s="155"/>
      <c r="B3745" s="156"/>
      <c r="C3745" s="161"/>
      <c r="D3745" s="159"/>
      <c r="E3745" s="160"/>
      <c r="F3745" s="160"/>
      <c r="G3745" s="160"/>
      <c r="H3745" s="157"/>
      <c r="I3745" s="160"/>
      <c r="J3745" s="160"/>
      <c r="K3745" s="160"/>
      <c r="L3745" s="159"/>
      <c r="M3745" s="100"/>
      <c r="N3745" s="100"/>
      <c r="O3745" s="130"/>
      <c r="P3745" s="130"/>
    </row>
    <row r="3746" spans="1:16">
      <c r="A3746" s="155"/>
      <c r="B3746" s="156"/>
      <c r="C3746" s="161"/>
      <c r="D3746" s="159"/>
      <c r="E3746" s="160"/>
      <c r="F3746" s="160"/>
      <c r="G3746" s="160"/>
      <c r="H3746" s="157"/>
      <c r="I3746" s="160"/>
      <c r="J3746" s="160"/>
      <c r="K3746" s="160"/>
      <c r="L3746" s="159"/>
      <c r="M3746" s="100"/>
      <c r="N3746" s="100"/>
      <c r="O3746" s="130"/>
      <c r="P3746" s="130"/>
    </row>
    <row r="3747" spans="1:16">
      <c r="A3747" s="155"/>
      <c r="B3747" s="156"/>
      <c r="C3747" s="161"/>
      <c r="D3747" s="159"/>
      <c r="E3747" s="160"/>
      <c r="F3747" s="160"/>
      <c r="G3747" s="160"/>
      <c r="H3747" s="157"/>
      <c r="I3747" s="157"/>
      <c r="J3747" s="160"/>
      <c r="K3747" s="160"/>
      <c r="L3747" s="159"/>
      <c r="M3747" s="100"/>
      <c r="N3747" s="100"/>
      <c r="O3747" s="130"/>
      <c r="P3747" s="130"/>
    </row>
    <row r="3748" spans="1:16">
      <c r="A3748" s="155"/>
      <c r="B3748" s="156"/>
      <c r="C3748" s="161"/>
      <c r="D3748" s="159"/>
      <c r="E3748" s="160"/>
      <c r="F3748" s="160"/>
      <c r="G3748" s="160"/>
      <c r="H3748" s="157"/>
      <c r="I3748" s="157"/>
      <c r="J3748" s="160"/>
      <c r="K3748" s="160"/>
      <c r="L3748" s="159"/>
      <c r="M3748" s="100"/>
      <c r="N3748" s="100"/>
      <c r="O3748" s="130"/>
      <c r="P3748" s="130"/>
    </row>
    <row r="3749" spans="1:16">
      <c r="A3749" s="155"/>
      <c r="B3749" s="156"/>
      <c r="C3749" s="161"/>
      <c r="D3749" s="159"/>
      <c r="E3749" s="160"/>
      <c r="F3749" s="160"/>
      <c r="G3749" s="160"/>
      <c r="H3749" s="157"/>
      <c r="I3749" s="157"/>
      <c r="J3749" s="160"/>
      <c r="K3749" s="160"/>
      <c r="L3749" s="159"/>
      <c r="M3749" s="100"/>
      <c r="N3749" s="100"/>
      <c r="O3749" s="130"/>
      <c r="P3749" s="130"/>
    </row>
    <row r="3750" spans="1:16">
      <c r="A3750" s="155"/>
      <c r="B3750" s="156"/>
      <c r="C3750" s="161"/>
      <c r="D3750" s="159"/>
      <c r="E3750" s="160"/>
      <c r="F3750" s="160"/>
      <c r="G3750" s="160"/>
      <c r="H3750" s="157"/>
      <c r="I3750" s="157"/>
      <c r="J3750" s="160"/>
      <c r="K3750" s="160"/>
      <c r="L3750" s="159"/>
      <c r="M3750" s="100"/>
      <c r="N3750" s="100"/>
      <c r="O3750" s="130"/>
      <c r="P3750" s="130"/>
    </row>
    <row r="3751" spans="1:16">
      <c r="A3751" s="155"/>
      <c r="B3751" s="156"/>
      <c r="C3751" s="161"/>
      <c r="D3751" s="159"/>
      <c r="E3751" s="160"/>
      <c r="F3751" s="160"/>
      <c r="G3751" s="160"/>
      <c r="H3751" s="157"/>
      <c r="I3751" s="157"/>
      <c r="J3751" s="160"/>
      <c r="K3751" s="160"/>
      <c r="L3751" s="159"/>
      <c r="M3751" s="100"/>
      <c r="N3751" s="100"/>
      <c r="O3751" s="130"/>
      <c r="P3751" s="130"/>
    </row>
    <row r="3752" spans="1:16">
      <c r="A3752" s="155"/>
      <c r="B3752" s="156"/>
      <c r="C3752" s="161"/>
      <c r="D3752" s="159"/>
      <c r="E3752" s="160"/>
      <c r="F3752" s="160"/>
      <c r="G3752" s="160"/>
      <c r="H3752" s="157"/>
      <c r="I3752" s="160"/>
      <c r="J3752" s="160"/>
      <c r="K3752" s="160"/>
      <c r="L3752" s="159"/>
      <c r="M3752" s="100"/>
      <c r="N3752" s="100"/>
      <c r="O3752" s="130"/>
      <c r="P3752" s="130"/>
    </row>
    <row r="3753" spans="1:16">
      <c r="A3753" s="155"/>
      <c r="B3753" s="156"/>
      <c r="C3753" s="161"/>
      <c r="D3753" s="159"/>
      <c r="E3753" s="160"/>
      <c r="F3753" s="160"/>
      <c r="G3753" s="160"/>
      <c r="H3753" s="157"/>
      <c r="I3753" s="160"/>
      <c r="J3753" s="160"/>
      <c r="K3753" s="160"/>
      <c r="L3753" s="159"/>
      <c r="M3753" s="100"/>
      <c r="N3753" s="100"/>
      <c r="O3753" s="130"/>
      <c r="P3753" s="130"/>
    </row>
    <row r="3754" spans="1:16">
      <c r="A3754" s="155"/>
      <c r="B3754" s="156"/>
      <c r="C3754" s="161"/>
      <c r="D3754" s="159"/>
      <c r="E3754" s="160"/>
      <c r="F3754" s="160"/>
      <c r="G3754" s="160"/>
      <c r="H3754" s="157"/>
      <c r="I3754" s="157"/>
      <c r="J3754" s="160"/>
      <c r="K3754" s="160"/>
      <c r="L3754" s="159"/>
      <c r="M3754" s="100"/>
      <c r="N3754" s="100"/>
      <c r="O3754" s="130"/>
      <c r="P3754" s="130"/>
    </row>
    <row r="3755" spans="1:16">
      <c r="A3755" s="155"/>
      <c r="B3755" s="156"/>
      <c r="C3755" s="161"/>
      <c r="D3755" s="159"/>
      <c r="E3755" s="160"/>
      <c r="F3755" s="160"/>
      <c r="G3755" s="160"/>
      <c r="H3755" s="157"/>
      <c r="I3755" s="157"/>
      <c r="J3755" s="160"/>
      <c r="K3755" s="160"/>
      <c r="L3755" s="159"/>
      <c r="M3755" s="100"/>
      <c r="N3755" s="100"/>
      <c r="O3755" s="130"/>
      <c r="P3755" s="130"/>
    </row>
    <row r="3756" spans="1:16">
      <c r="A3756" s="155"/>
      <c r="B3756" s="156"/>
      <c r="C3756" s="161"/>
      <c r="D3756" s="159"/>
      <c r="E3756" s="160"/>
      <c r="F3756" s="160"/>
      <c r="G3756" s="160"/>
      <c r="H3756" s="157"/>
      <c r="I3756" s="160"/>
      <c r="J3756" s="160"/>
      <c r="K3756" s="160"/>
      <c r="L3756" s="159"/>
      <c r="M3756" s="100"/>
      <c r="N3756" s="100"/>
      <c r="O3756" s="130"/>
      <c r="P3756" s="130"/>
    </row>
    <row r="3757" spans="1:16">
      <c r="A3757" s="155"/>
      <c r="B3757" s="156"/>
      <c r="C3757" s="161"/>
      <c r="D3757" s="159"/>
      <c r="E3757" s="160"/>
      <c r="F3757" s="160"/>
      <c r="G3757" s="160"/>
      <c r="H3757" s="157"/>
      <c r="I3757" s="160"/>
      <c r="J3757" s="160"/>
      <c r="K3757" s="160"/>
      <c r="L3757" s="159"/>
      <c r="M3757" s="100"/>
      <c r="N3757" s="100"/>
      <c r="O3757" s="130"/>
      <c r="P3757" s="130"/>
    </row>
    <row r="3758" spans="1:16">
      <c r="A3758" s="155"/>
      <c r="B3758" s="156"/>
      <c r="C3758" s="161"/>
      <c r="D3758" s="159"/>
      <c r="E3758" s="160"/>
      <c r="F3758" s="160"/>
      <c r="G3758" s="160"/>
      <c r="H3758" s="157"/>
      <c r="I3758" s="157"/>
      <c r="J3758" s="160"/>
      <c r="K3758" s="160"/>
      <c r="L3758" s="159"/>
      <c r="M3758" s="100"/>
      <c r="N3758" s="100"/>
      <c r="O3758" s="130"/>
      <c r="P3758" s="130"/>
    </row>
    <row r="3759" spans="1:16">
      <c r="A3759" s="155"/>
      <c r="B3759" s="156"/>
      <c r="C3759" s="161"/>
      <c r="D3759" s="159"/>
      <c r="E3759" s="160"/>
      <c r="F3759" s="160"/>
      <c r="G3759" s="160"/>
      <c r="H3759" s="157"/>
      <c r="I3759" s="160"/>
      <c r="J3759" s="160"/>
      <c r="K3759" s="160"/>
      <c r="L3759" s="159"/>
      <c r="M3759" s="100"/>
      <c r="N3759" s="100"/>
      <c r="O3759" s="130"/>
      <c r="P3759" s="130"/>
    </row>
    <row r="3760" spans="1:16">
      <c r="A3760" s="155"/>
      <c r="B3760" s="156"/>
      <c r="C3760" s="161"/>
      <c r="D3760" s="159"/>
      <c r="E3760" s="160"/>
      <c r="F3760" s="160"/>
      <c r="G3760" s="160"/>
      <c r="H3760" s="157"/>
      <c r="I3760" s="157"/>
      <c r="J3760" s="160"/>
      <c r="K3760" s="160"/>
      <c r="L3760" s="159"/>
      <c r="M3760" s="100"/>
      <c r="N3760" s="100"/>
      <c r="O3760" s="130"/>
      <c r="P3760" s="130"/>
    </row>
    <row r="3761" spans="1:16">
      <c r="A3761" s="155"/>
      <c r="B3761" s="156"/>
      <c r="C3761" s="161"/>
      <c r="D3761" s="159"/>
      <c r="E3761" s="160"/>
      <c r="F3761" s="160"/>
      <c r="G3761" s="160"/>
      <c r="H3761" s="157"/>
      <c r="I3761" s="157"/>
      <c r="J3761" s="160"/>
      <c r="K3761" s="160"/>
      <c r="L3761" s="159"/>
      <c r="M3761" s="100"/>
      <c r="N3761" s="100"/>
      <c r="O3761" s="130"/>
      <c r="P3761" s="130"/>
    </row>
    <row r="3762" spans="1:16">
      <c r="A3762" s="155"/>
      <c r="B3762" s="156"/>
      <c r="C3762" s="161"/>
      <c r="D3762" s="159"/>
      <c r="E3762" s="160"/>
      <c r="F3762" s="160"/>
      <c r="G3762" s="160"/>
      <c r="H3762" s="157"/>
      <c r="I3762" s="157"/>
      <c r="J3762" s="160"/>
      <c r="K3762" s="160"/>
      <c r="L3762" s="159"/>
      <c r="M3762" s="100"/>
      <c r="N3762" s="100"/>
      <c r="O3762" s="130"/>
      <c r="P3762" s="130"/>
    </row>
    <row r="3763" spans="1:16">
      <c r="A3763" s="155"/>
      <c r="B3763" s="156"/>
      <c r="C3763" s="161"/>
      <c r="D3763" s="159"/>
      <c r="E3763" s="160"/>
      <c r="F3763" s="160"/>
      <c r="G3763" s="160"/>
      <c r="H3763" s="157"/>
      <c r="I3763" s="160"/>
      <c r="J3763" s="160"/>
      <c r="K3763" s="160"/>
      <c r="L3763" s="159"/>
      <c r="M3763" s="100"/>
      <c r="N3763" s="100"/>
      <c r="O3763" s="130"/>
      <c r="P3763" s="130"/>
    </row>
    <row r="3764" spans="1:16">
      <c r="A3764" s="155"/>
      <c r="B3764" s="156"/>
      <c r="C3764" s="161"/>
      <c r="D3764" s="159"/>
      <c r="E3764" s="160"/>
      <c r="F3764" s="160"/>
      <c r="G3764" s="160"/>
      <c r="H3764" s="157"/>
      <c r="I3764" s="160"/>
      <c r="J3764" s="160"/>
      <c r="K3764" s="160"/>
      <c r="L3764" s="159"/>
      <c r="M3764" s="100"/>
      <c r="N3764" s="100"/>
      <c r="O3764" s="130"/>
      <c r="P3764" s="130"/>
    </row>
    <row r="3765" spans="1:16">
      <c r="A3765" s="155"/>
      <c r="B3765" s="156"/>
      <c r="C3765" s="161"/>
      <c r="D3765" s="159"/>
      <c r="E3765" s="160"/>
      <c r="F3765" s="160"/>
      <c r="G3765" s="160"/>
      <c r="H3765" s="157"/>
      <c r="I3765" s="157"/>
      <c r="J3765" s="160"/>
      <c r="K3765" s="160"/>
      <c r="L3765" s="159"/>
      <c r="M3765" s="100"/>
      <c r="N3765" s="100"/>
      <c r="O3765" s="130"/>
      <c r="P3765" s="130"/>
    </row>
    <row r="3766" spans="1:16">
      <c r="A3766" s="155"/>
      <c r="B3766" s="156"/>
      <c r="C3766" s="161"/>
      <c r="D3766" s="159"/>
      <c r="E3766" s="160"/>
      <c r="F3766" s="160"/>
      <c r="G3766" s="160"/>
      <c r="H3766" s="157"/>
      <c r="I3766" s="160"/>
      <c r="J3766" s="160"/>
      <c r="K3766" s="160"/>
      <c r="L3766" s="159"/>
      <c r="M3766" s="100"/>
      <c r="N3766" s="100"/>
      <c r="O3766" s="130"/>
      <c r="P3766" s="130"/>
    </row>
    <row r="3767" spans="1:16">
      <c r="A3767" s="155"/>
      <c r="B3767" s="156"/>
      <c r="C3767" s="161"/>
      <c r="D3767" s="159"/>
      <c r="E3767" s="160"/>
      <c r="F3767" s="160"/>
      <c r="G3767" s="160"/>
      <c r="H3767" s="157"/>
      <c r="I3767" s="160"/>
      <c r="J3767" s="160"/>
      <c r="K3767" s="160"/>
      <c r="L3767" s="159"/>
      <c r="M3767" s="100"/>
      <c r="N3767" s="100"/>
      <c r="O3767" s="130"/>
      <c r="P3767" s="130"/>
    </row>
    <row r="3768" spans="1:16">
      <c r="A3768" s="155"/>
      <c r="B3768" s="156"/>
      <c r="C3768" s="161"/>
      <c r="D3768" s="159"/>
      <c r="E3768" s="160"/>
      <c r="F3768" s="160"/>
      <c r="G3768" s="160"/>
      <c r="H3768" s="157"/>
      <c r="I3768" s="157"/>
      <c r="J3768" s="160"/>
      <c r="K3768" s="160"/>
      <c r="L3768" s="159"/>
      <c r="M3768" s="100"/>
      <c r="N3768" s="100"/>
      <c r="O3768" s="130"/>
      <c r="P3768" s="130"/>
    </row>
    <row r="3769" spans="1:16">
      <c r="A3769" s="155"/>
      <c r="B3769" s="156"/>
      <c r="C3769" s="161"/>
      <c r="D3769" s="159"/>
      <c r="E3769" s="160"/>
      <c r="F3769" s="160"/>
      <c r="G3769" s="160"/>
      <c r="H3769" s="157"/>
      <c r="I3769" s="157"/>
      <c r="J3769" s="160"/>
      <c r="K3769" s="160"/>
      <c r="L3769" s="159"/>
      <c r="M3769" s="100"/>
      <c r="N3769" s="100"/>
      <c r="O3769" s="130"/>
      <c r="P3769" s="130"/>
    </row>
    <row r="3770" spans="1:16">
      <c r="A3770" s="155"/>
      <c r="B3770" s="156"/>
      <c r="C3770" s="161"/>
      <c r="D3770" s="159"/>
      <c r="E3770" s="160"/>
      <c r="F3770" s="160"/>
      <c r="G3770" s="160"/>
      <c r="H3770" s="157"/>
      <c r="I3770" s="157"/>
      <c r="J3770" s="160"/>
      <c r="K3770" s="160"/>
      <c r="L3770" s="159"/>
      <c r="M3770" s="100"/>
      <c r="N3770" s="100"/>
      <c r="O3770" s="130"/>
      <c r="P3770" s="130"/>
    </row>
    <row r="3771" spans="1:16">
      <c r="A3771" s="155"/>
      <c r="B3771" s="156"/>
      <c r="C3771" s="161"/>
      <c r="D3771" s="159"/>
      <c r="E3771" s="160"/>
      <c r="F3771" s="160"/>
      <c r="G3771" s="160"/>
      <c r="H3771" s="157"/>
      <c r="I3771" s="157"/>
      <c r="J3771" s="160"/>
      <c r="K3771" s="160"/>
      <c r="L3771" s="159"/>
      <c r="M3771" s="100"/>
      <c r="N3771" s="100"/>
      <c r="O3771" s="130"/>
      <c r="P3771" s="130"/>
    </row>
    <row r="3772" spans="1:16">
      <c r="A3772" s="155"/>
      <c r="B3772" s="156"/>
      <c r="C3772" s="161"/>
      <c r="D3772" s="159"/>
      <c r="E3772" s="160"/>
      <c r="F3772" s="160"/>
      <c r="G3772" s="160"/>
      <c r="H3772" s="157"/>
      <c r="I3772" s="160"/>
      <c r="J3772" s="160"/>
      <c r="K3772" s="160"/>
      <c r="L3772" s="159"/>
      <c r="M3772" s="100"/>
      <c r="N3772" s="100"/>
      <c r="O3772" s="130"/>
      <c r="P3772" s="130"/>
    </row>
    <row r="3773" spans="1:16">
      <c r="A3773" s="155"/>
      <c r="B3773" s="156"/>
      <c r="C3773" s="161"/>
      <c r="D3773" s="159"/>
      <c r="E3773" s="160"/>
      <c r="F3773" s="160"/>
      <c r="G3773" s="160"/>
      <c r="H3773" s="157"/>
      <c r="I3773" s="157"/>
      <c r="J3773" s="160"/>
      <c r="K3773" s="160"/>
      <c r="L3773" s="159"/>
      <c r="M3773" s="100"/>
      <c r="N3773" s="100"/>
      <c r="O3773" s="130"/>
      <c r="P3773" s="130"/>
    </row>
    <row r="3774" spans="1:16">
      <c r="A3774" s="155"/>
      <c r="B3774" s="156"/>
      <c r="C3774" s="161"/>
      <c r="D3774" s="159"/>
      <c r="E3774" s="160"/>
      <c r="F3774" s="160"/>
      <c r="G3774" s="160"/>
      <c r="H3774" s="157"/>
      <c r="I3774" s="157"/>
      <c r="J3774" s="160"/>
      <c r="K3774" s="160"/>
      <c r="L3774" s="159"/>
      <c r="M3774" s="99"/>
      <c r="N3774" s="99"/>
      <c r="O3774" s="129"/>
      <c r="P3774" s="129"/>
    </row>
    <row r="3775" spans="1:16">
      <c r="A3775" s="155"/>
      <c r="B3775" s="156"/>
      <c r="C3775" s="161"/>
      <c r="D3775" s="159"/>
      <c r="E3775" s="160"/>
      <c r="F3775" s="160"/>
      <c r="G3775" s="160"/>
      <c r="H3775" s="157"/>
      <c r="I3775" s="160"/>
      <c r="J3775" s="160"/>
      <c r="K3775" s="160"/>
      <c r="L3775" s="159"/>
      <c r="M3775" s="100"/>
      <c r="N3775" s="100"/>
      <c r="O3775" s="130"/>
      <c r="P3775" s="130"/>
    </row>
    <row r="3776" spans="1:16">
      <c r="A3776" s="155"/>
      <c r="B3776" s="156"/>
      <c r="C3776" s="161"/>
      <c r="D3776" s="159"/>
      <c r="E3776" s="160"/>
      <c r="F3776" s="160"/>
      <c r="G3776" s="160"/>
      <c r="H3776" s="157"/>
      <c r="I3776" s="160"/>
      <c r="J3776" s="160"/>
      <c r="K3776" s="160"/>
      <c r="L3776" s="159"/>
      <c r="M3776" s="100"/>
      <c r="N3776" s="100"/>
      <c r="O3776" s="130"/>
      <c r="P3776" s="130"/>
    </row>
    <row r="3777" spans="1:16">
      <c r="A3777" s="155"/>
      <c r="B3777" s="156"/>
      <c r="C3777" s="161"/>
      <c r="D3777" s="159"/>
      <c r="E3777" s="160"/>
      <c r="F3777" s="160"/>
      <c r="G3777" s="160"/>
      <c r="H3777" s="160"/>
      <c r="I3777" s="160"/>
      <c r="J3777" s="160"/>
      <c r="K3777" s="160"/>
      <c r="L3777" s="159"/>
      <c r="M3777" s="100"/>
      <c r="N3777" s="100"/>
      <c r="O3777" s="130"/>
      <c r="P3777" s="130"/>
    </row>
    <row r="3778" spans="1:16">
      <c r="A3778" s="155"/>
      <c r="B3778" s="156"/>
      <c r="C3778" s="161"/>
      <c r="D3778" s="159"/>
      <c r="E3778" s="160"/>
      <c r="F3778" s="160"/>
      <c r="G3778" s="160"/>
      <c r="H3778" s="157"/>
      <c r="I3778" s="157"/>
      <c r="J3778" s="160"/>
      <c r="K3778" s="160"/>
      <c r="L3778" s="159"/>
      <c r="M3778" s="100"/>
      <c r="N3778" s="100"/>
      <c r="O3778" s="130"/>
      <c r="P3778" s="130"/>
    </row>
    <row r="3779" spans="1:16">
      <c r="A3779" s="155"/>
      <c r="B3779" s="156"/>
      <c r="C3779" s="161"/>
      <c r="D3779" s="159"/>
      <c r="E3779" s="160"/>
      <c r="F3779" s="160"/>
      <c r="G3779" s="160"/>
      <c r="H3779" s="157"/>
      <c r="I3779" s="157"/>
      <c r="J3779" s="160"/>
      <c r="K3779" s="160"/>
      <c r="L3779" s="159"/>
      <c r="M3779" s="100"/>
      <c r="N3779" s="100"/>
      <c r="O3779" s="130"/>
      <c r="P3779" s="130"/>
    </row>
    <row r="3780" spans="1:16">
      <c r="A3780" s="155"/>
      <c r="B3780" s="156"/>
      <c r="C3780" s="161"/>
      <c r="D3780" s="159"/>
      <c r="E3780" s="160"/>
      <c r="F3780" s="160"/>
      <c r="G3780" s="160"/>
      <c r="H3780" s="157"/>
      <c r="I3780" s="160"/>
      <c r="J3780" s="160"/>
      <c r="K3780" s="160"/>
      <c r="L3780" s="159"/>
      <c r="M3780" s="100"/>
      <c r="N3780" s="100"/>
      <c r="O3780" s="130"/>
      <c r="P3780" s="130"/>
    </row>
    <row r="3781" spans="1:16">
      <c r="A3781" s="155"/>
      <c r="B3781" s="156"/>
      <c r="C3781" s="161"/>
      <c r="D3781" s="159"/>
      <c r="E3781" s="160"/>
      <c r="F3781" s="160"/>
      <c r="G3781" s="160"/>
      <c r="H3781" s="157"/>
      <c r="I3781" s="157"/>
      <c r="J3781" s="160"/>
      <c r="K3781" s="160"/>
      <c r="L3781" s="159"/>
      <c r="M3781" s="99"/>
      <c r="N3781" s="99"/>
      <c r="O3781" s="129"/>
      <c r="P3781" s="129"/>
    </row>
    <row r="3782" spans="1:16">
      <c r="A3782" s="155"/>
      <c r="B3782" s="156"/>
      <c r="C3782" s="161"/>
      <c r="D3782" s="159"/>
      <c r="E3782" s="160"/>
      <c r="F3782" s="160"/>
      <c r="G3782" s="160"/>
      <c r="H3782" s="157"/>
      <c r="I3782" s="160"/>
      <c r="J3782" s="160"/>
      <c r="K3782" s="160"/>
      <c r="L3782" s="159"/>
      <c r="M3782" s="100"/>
      <c r="N3782" s="100"/>
      <c r="O3782" s="130"/>
      <c r="P3782" s="130"/>
    </row>
    <row r="3783" spans="1:16">
      <c r="A3783" s="155"/>
      <c r="B3783" s="156"/>
      <c r="C3783" s="161"/>
      <c r="D3783" s="159"/>
      <c r="E3783" s="160"/>
      <c r="F3783" s="160"/>
      <c r="G3783" s="160"/>
      <c r="H3783" s="157"/>
      <c r="I3783" s="157"/>
      <c r="J3783" s="160"/>
      <c r="K3783" s="160"/>
      <c r="L3783" s="159"/>
      <c r="M3783" s="100"/>
      <c r="N3783" s="100"/>
      <c r="O3783" s="130"/>
      <c r="P3783" s="130"/>
    </row>
    <row r="3784" spans="1:16">
      <c r="A3784" s="155"/>
      <c r="B3784" s="156"/>
      <c r="C3784" s="161"/>
      <c r="D3784" s="159"/>
      <c r="E3784" s="160"/>
      <c r="F3784" s="160"/>
      <c r="G3784" s="160"/>
      <c r="H3784" s="157"/>
      <c r="I3784" s="160"/>
      <c r="J3784" s="160"/>
      <c r="K3784" s="160"/>
      <c r="L3784" s="159"/>
      <c r="M3784" s="100"/>
      <c r="N3784" s="100"/>
      <c r="O3784" s="130"/>
      <c r="P3784" s="130"/>
    </row>
    <row r="3785" spans="1:16">
      <c r="A3785" s="155"/>
      <c r="B3785" s="156"/>
      <c r="C3785" s="161"/>
      <c r="D3785" s="159"/>
      <c r="E3785" s="160"/>
      <c r="F3785" s="160"/>
      <c r="G3785" s="160"/>
      <c r="H3785" s="157"/>
      <c r="I3785" s="160"/>
      <c r="J3785" s="160"/>
      <c r="K3785" s="160"/>
      <c r="L3785" s="159"/>
      <c r="M3785" s="100"/>
      <c r="N3785" s="100"/>
      <c r="O3785" s="130"/>
      <c r="P3785" s="130"/>
    </row>
    <row r="3786" spans="1:16">
      <c r="A3786" s="155"/>
      <c r="B3786" s="156"/>
      <c r="C3786" s="161"/>
      <c r="D3786" s="159"/>
      <c r="E3786" s="160"/>
      <c r="F3786" s="160"/>
      <c r="G3786" s="160"/>
      <c r="H3786" s="157"/>
      <c r="I3786" s="157"/>
      <c r="J3786" s="160"/>
      <c r="K3786" s="160"/>
      <c r="L3786" s="159"/>
      <c r="M3786" s="100"/>
      <c r="N3786" s="100"/>
      <c r="O3786" s="130"/>
      <c r="P3786" s="130"/>
    </row>
    <row r="3787" spans="1:16">
      <c r="A3787" s="155"/>
      <c r="B3787" s="156"/>
      <c r="C3787" s="161"/>
      <c r="D3787" s="159"/>
      <c r="E3787" s="160"/>
      <c r="F3787" s="160"/>
      <c r="G3787" s="160"/>
      <c r="H3787" s="157"/>
      <c r="I3787" s="157"/>
      <c r="J3787" s="160"/>
      <c r="K3787" s="160"/>
      <c r="L3787" s="159"/>
      <c r="M3787" s="100"/>
      <c r="N3787" s="100"/>
      <c r="O3787" s="130"/>
      <c r="P3787" s="130"/>
    </row>
    <row r="3788" spans="1:16">
      <c r="A3788" s="155"/>
      <c r="B3788" s="156"/>
      <c r="C3788" s="161"/>
      <c r="D3788" s="159"/>
      <c r="E3788" s="160"/>
      <c r="F3788" s="160"/>
      <c r="G3788" s="160"/>
      <c r="H3788" s="157"/>
      <c r="I3788" s="160"/>
      <c r="J3788" s="160"/>
      <c r="K3788" s="160"/>
      <c r="L3788" s="159"/>
      <c r="M3788" s="100"/>
      <c r="N3788" s="100"/>
      <c r="O3788" s="130"/>
      <c r="P3788" s="130"/>
    </row>
    <row r="3789" spans="1:16">
      <c r="A3789" s="155"/>
      <c r="B3789" s="156"/>
      <c r="C3789" s="161"/>
      <c r="D3789" s="159"/>
      <c r="E3789" s="160"/>
      <c r="F3789" s="160"/>
      <c r="G3789" s="160"/>
      <c r="H3789" s="157"/>
      <c r="I3789" s="160"/>
      <c r="J3789" s="160"/>
      <c r="K3789" s="160"/>
      <c r="L3789" s="159"/>
      <c r="M3789" s="100"/>
      <c r="N3789" s="100"/>
      <c r="O3789" s="130"/>
      <c r="P3789" s="130"/>
    </row>
    <row r="3790" spans="1:16">
      <c r="A3790" s="155"/>
      <c r="B3790" s="156"/>
      <c r="C3790" s="161"/>
      <c r="D3790" s="159"/>
      <c r="E3790" s="160"/>
      <c r="F3790" s="160"/>
      <c r="G3790" s="160"/>
      <c r="H3790" s="157"/>
      <c r="I3790" s="157"/>
      <c r="J3790" s="160"/>
      <c r="K3790" s="160"/>
      <c r="L3790" s="159"/>
      <c r="M3790" s="100"/>
      <c r="N3790" s="100"/>
      <c r="O3790" s="130"/>
      <c r="P3790" s="130"/>
    </row>
    <row r="3791" spans="1:16">
      <c r="A3791" s="155"/>
      <c r="B3791" s="156"/>
      <c r="C3791" s="161"/>
      <c r="D3791" s="159"/>
      <c r="E3791" s="160"/>
      <c r="F3791" s="160"/>
      <c r="G3791" s="160"/>
      <c r="H3791" s="157"/>
      <c r="I3791" s="160"/>
      <c r="J3791" s="157"/>
      <c r="K3791" s="157"/>
      <c r="L3791" s="159"/>
      <c r="M3791" s="100"/>
      <c r="N3791" s="100"/>
      <c r="O3791" s="130"/>
      <c r="P3791" s="130"/>
    </row>
    <row r="3792" spans="1:16">
      <c r="A3792" s="155"/>
      <c r="B3792" s="156"/>
      <c r="C3792" s="161"/>
      <c r="D3792" s="159"/>
      <c r="E3792" s="160"/>
      <c r="F3792" s="160"/>
      <c r="G3792" s="160"/>
      <c r="H3792" s="157"/>
      <c r="I3792" s="157"/>
      <c r="J3792" s="160"/>
      <c r="K3792" s="160"/>
      <c r="L3792" s="159"/>
      <c r="M3792" s="100"/>
      <c r="N3792" s="100"/>
      <c r="O3792" s="130"/>
      <c r="P3792" s="130"/>
    </row>
    <row r="3793" spans="1:16">
      <c r="A3793" s="155"/>
      <c r="B3793" s="156"/>
      <c r="C3793" s="161"/>
      <c r="D3793" s="159"/>
      <c r="E3793" s="160"/>
      <c r="F3793" s="160"/>
      <c r="G3793" s="160"/>
      <c r="H3793" s="157"/>
      <c r="I3793" s="157"/>
      <c r="J3793" s="160"/>
      <c r="K3793" s="160"/>
      <c r="L3793" s="159"/>
      <c r="M3793" s="100"/>
      <c r="N3793" s="100"/>
      <c r="O3793" s="130"/>
      <c r="P3793" s="130"/>
    </row>
    <row r="3794" spans="1:16">
      <c r="A3794" s="155"/>
      <c r="B3794" s="156"/>
      <c r="C3794" s="161"/>
      <c r="D3794" s="159"/>
      <c r="E3794" s="160"/>
      <c r="F3794" s="160"/>
      <c r="G3794" s="160"/>
      <c r="H3794" s="157"/>
      <c r="I3794" s="160"/>
      <c r="J3794" s="160"/>
      <c r="K3794" s="160"/>
      <c r="L3794" s="159"/>
      <c r="M3794" s="100"/>
      <c r="N3794" s="100"/>
      <c r="O3794" s="130"/>
      <c r="P3794" s="130"/>
    </row>
    <row r="3795" spans="1:16">
      <c r="A3795" s="155"/>
      <c r="B3795" s="156"/>
      <c r="C3795" s="161"/>
      <c r="D3795" s="159"/>
      <c r="E3795" s="160"/>
      <c r="F3795" s="160"/>
      <c r="G3795" s="160"/>
      <c r="H3795" s="157"/>
      <c r="I3795" s="157"/>
      <c r="J3795" s="160"/>
      <c r="K3795" s="160"/>
      <c r="L3795" s="159"/>
      <c r="M3795" s="100"/>
      <c r="N3795" s="100"/>
      <c r="O3795" s="130"/>
      <c r="P3795" s="130"/>
    </row>
    <row r="3796" spans="1:16">
      <c r="A3796" s="155"/>
      <c r="B3796" s="156"/>
      <c r="C3796" s="161"/>
      <c r="D3796" s="159"/>
      <c r="E3796" s="160"/>
      <c r="F3796" s="160"/>
      <c r="G3796" s="160"/>
      <c r="H3796" s="157"/>
      <c r="I3796" s="157"/>
      <c r="J3796" s="160"/>
      <c r="K3796" s="160"/>
      <c r="L3796" s="159"/>
      <c r="M3796" s="100"/>
      <c r="N3796" s="100"/>
      <c r="O3796" s="130"/>
      <c r="P3796" s="130"/>
    </row>
    <row r="3797" spans="1:16">
      <c r="A3797" s="155"/>
      <c r="B3797" s="156"/>
      <c r="C3797" s="161"/>
      <c r="D3797" s="159"/>
      <c r="E3797" s="160"/>
      <c r="F3797" s="160"/>
      <c r="G3797" s="160"/>
      <c r="H3797" s="157"/>
      <c r="I3797" s="160"/>
      <c r="J3797" s="160"/>
      <c r="K3797" s="160"/>
      <c r="L3797" s="159"/>
      <c r="M3797" s="100"/>
      <c r="N3797" s="100"/>
      <c r="O3797" s="130"/>
      <c r="P3797" s="130"/>
    </row>
    <row r="3798" spans="1:16">
      <c r="A3798" s="155"/>
      <c r="B3798" s="156"/>
      <c r="C3798" s="161"/>
      <c r="D3798" s="159"/>
      <c r="E3798" s="160"/>
      <c r="F3798" s="160"/>
      <c r="G3798" s="160"/>
      <c r="H3798" s="157"/>
      <c r="I3798" s="160"/>
      <c r="J3798" s="160"/>
      <c r="K3798" s="160"/>
      <c r="L3798" s="159"/>
      <c r="M3798" s="100"/>
      <c r="N3798" s="100"/>
      <c r="O3798" s="130"/>
      <c r="P3798" s="130"/>
    </row>
    <row r="3799" spans="1:16">
      <c r="A3799" s="155"/>
      <c r="B3799" s="156"/>
      <c r="C3799" s="161"/>
      <c r="D3799" s="159"/>
      <c r="E3799" s="160"/>
      <c r="F3799" s="160"/>
      <c r="G3799" s="160"/>
      <c r="H3799" s="157"/>
      <c r="I3799" s="157"/>
      <c r="J3799" s="157"/>
      <c r="K3799" s="157"/>
      <c r="L3799" s="159"/>
      <c r="M3799" s="100"/>
      <c r="N3799" s="100"/>
      <c r="O3799" s="130"/>
      <c r="P3799" s="130"/>
    </row>
    <row r="3800" spans="1:16">
      <c r="A3800" s="155"/>
      <c r="B3800" s="156"/>
      <c r="C3800" s="161"/>
      <c r="D3800" s="159"/>
      <c r="E3800" s="160"/>
      <c r="F3800" s="160"/>
      <c r="G3800" s="160"/>
      <c r="H3800" s="157"/>
      <c r="I3800" s="160"/>
      <c r="J3800" s="160"/>
      <c r="K3800" s="160"/>
      <c r="L3800" s="159"/>
      <c r="M3800" s="100"/>
      <c r="N3800" s="100"/>
      <c r="O3800" s="130"/>
      <c r="P3800" s="130"/>
    </row>
    <row r="3801" spans="1:16">
      <c r="A3801" s="155"/>
      <c r="B3801" s="156"/>
      <c r="C3801" s="161"/>
      <c r="D3801" s="159"/>
      <c r="E3801" s="160"/>
      <c r="F3801" s="160"/>
      <c r="G3801" s="160"/>
      <c r="H3801" s="157"/>
      <c r="I3801" s="160"/>
      <c r="J3801" s="160"/>
      <c r="K3801" s="160"/>
      <c r="L3801" s="159"/>
      <c r="M3801" s="100"/>
      <c r="N3801" s="100"/>
      <c r="O3801" s="130"/>
      <c r="P3801" s="130"/>
    </row>
    <row r="3802" spans="1:16">
      <c r="A3802" s="155"/>
      <c r="B3802" s="156"/>
      <c r="C3802" s="161"/>
      <c r="D3802" s="159"/>
      <c r="E3802" s="160"/>
      <c r="F3802" s="160"/>
      <c r="G3802" s="160"/>
      <c r="H3802" s="157"/>
      <c r="I3802" s="160"/>
      <c r="J3802" s="160"/>
      <c r="K3802" s="160"/>
      <c r="L3802" s="159"/>
      <c r="M3802" s="100"/>
      <c r="N3802" s="100"/>
      <c r="O3802" s="130"/>
      <c r="P3802" s="130"/>
    </row>
    <row r="3803" spans="1:16">
      <c r="A3803" s="155"/>
      <c r="B3803" s="156"/>
      <c r="C3803" s="161"/>
      <c r="D3803" s="159"/>
      <c r="E3803" s="160"/>
      <c r="F3803" s="160"/>
      <c r="G3803" s="160"/>
      <c r="H3803" s="157"/>
      <c r="I3803" s="157"/>
      <c r="J3803" s="160"/>
      <c r="K3803" s="160"/>
      <c r="L3803" s="159"/>
      <c r="M3803" s="100"/>
      <c r="N3803" s="100"/>
      <c r="O3803" s="130"/>
      <c r="P3803" s="130"/>
    </row>
    <row r="3804" spans="1:16">
      <c r="A3804" s="155"/>
      <c r="B3804" s="156"/>
      <c r="C3804" s="161"/>
      <c r="D3804" s="159"/>
      <c r="E3804" s="160"/>
      <c r="F3804" s="160"/>
      <c r="G3804" s="160"/>
      <c r="H3804" s="157"/>
      <c r="I3804" s="157"/>
      <c r="J3804" s="160"/>
      <c r="K3804" s="160"/>
      <c r="L3804" s="159"/>
      <c r="M3804" s="99"/>
      <c r="N3804" s="99"/>
      <c r="O3804" s="129"/>
      <c r="P3804" s="129"/>
    </row>
    <row r="3805" spans="1:16">
      <c r="A3805" s="155"/>
      <c r="B3805" s="156"/>
      <c r="C3805" s="161"/>
      <c r="D3805" s="159"/>
      <c r="E3805" s="160"/>
      <c r="F3805" s="160"/>
      <c r="G3805" s="160"/>
      <c r="H3805" s="157"/>
      <c r="I3805" s="157"/>
      <c r="J3805" s="160"/>
      <c r="K3805" s="160"/>
      <c r="L3805" s="159"/>
      <c r="M3805" s="99"/>
      <c r="N3805" s="99"/>
      <c r="O3805" s="129"/>
      <c r="P3805" s="129"/>
    </row>
    <row r="3806" spans="1:16">
      <c r="A3806" s="155"/>
      <c r="B3806" s="156"/>
      <c r="C3806" s="161"/>
      <c r="D3806" s="159"/>
      <c r="E3806" s="160"/>
      <c r="F3806" s="160"/>
      <c r="G3806" s="160"/>
      <c r="H3806" s="157"/>
      <c r="I3806" s="160"/>
      <c r="J3806" s="160"/>
      <c r="K3806" s="160"/>
      <c r="L3806" s="159"/>
      <c r="M3806" s="100"/>
      <c r="N3806" s="100"/>
      <c r="O3806" s="130"/>
      <c r="P3806" s="130"/>
    </row>
    <row r="3807" spans="1:16">
      <c r="A3807" s="155"/>
      <c r="B3807" s="156"/>
      <c r="C3807" s="161"/>
      <c r="D3807" s="159"/>
      <c r="E3807" s="160"/>
      <c r="F3807" s="160"/>
      <c r="G3807" s="160"/>
      <c r="H3807" s="157"/>
      <c r="I3807" s="157"/>
      <c r="J3807" s="160"/>
      <c r="K3807" s="160"/>
      <c r="L3807" s="159"/>
      <c r="M3807" s="100"/>
      <c r="N3807" s="100"/>
      <c r="O3807" s="130"/>
      <c r="P3807" s="130"/>
    </row>
    <row r="3808" spans="1:16">
      <c r="A3808" s="155"/>
      <c r="B3808" s="156"/>
      <c r="C3808" s="161"/>
      <c r="D3808" s="159"/>
      <c r="E3808" s="160"/>
      <c r="F3808" s="160"/>
      <c r="G3808" s="160"/>
      <c r="H3808" s="157"/>
      <c r="I3808" s="157"/>
      <c r="J3808" s="160"/>
      <c r="K3808" s="160"/>
      <c r="L3808" s="159"/>
      <c r="M3808" s="100"/>
      <c r="N3808" s="100"/>
      <c r="O3808" s="130"/>
      <c r="P3808" s="130"/>
    </row>
    <row r="3809" spans="1:16">
      <c r="A3809" s="155"/>
      <c r="B3809" s="156"/>
      <c r="C3809" s="161"/>
      <c r="D3809" s="159"/>
      <c r="E3809" s="160"/>
      <c r="F3809" s="160"/>
      <c r="G3809" s="160"/>
      <c r="H3809" s="157"/>
      <c r="I3809" s="160"/>
      <c r="J3809" s="160"/>
      <c r="K3809" s="160"/>
      <c r="L3809" s="159"/>
      <c r="M3809" s="100"/>
      <c r="N3809" s="100"/>
      <c r="O3809" s="130"/>
      <c r="P3809" s="130"/>
    </row>
    <row r="3810" spans="1:16">
      <c r="A3810" s="155"/>
      <c r="B3810" s="156"/>
      <c r="C3810" s="161"/>
      <c r="D3810" s="159"/>
      <c r="E3810" s="160"/>
      <c r="F3810" s="160"/>
      <c r="G3810" s="160"/>
      <c r="H3810" s="157"/>
      <c r="I3810" s="160"/>
      <c r="J3810" s="160"/>
      <c r="K3810" s="160"/>
      <c r="L3810" s="159"/>
      <c r="M3810" s="100"/>
      <c r="N3810" s="100"/>
      <c r="O3810" s="130"/>
      <c r="P3810" s="130"/>
    </row>
    <row r="3811" spans="1:16">
      <c r="A3811" s="155"/>
      <c r="B3811" s="156"/>
      <c r="C3811" s="161"/>
      <c r="D3811" s="159"/>
      <c r="E3811" s="160"/>
      <c r="F3811" s="160"/>
      <c r="G3811" s="160"/>
      <c r="H3811" s="157"/>
      <c r="I3811" s="160"/>
      <c r="J3811" s="160"/>
      <c r="K3811" s="160"/>
      <c r="L3811" s="159"/>
      <c r="M3811" s="100"/>
      <c r="N3811" s="100"/>
      <c r="O3811" s="130"/>
      <c r="P3811" s="130"/>
    </row>
    <row r="3812" spans="1:16">
      <c r="A3812" s="155"/>
      <c r="B3812" s="156"/>
      <c r="C3812" s="161"/>
      <c r="D3812" s="159"/>
      <c r="E3812" s="160"/>
      <c r="F3812" s="160"/>
      <c r="G3812" s="160"/>
      <c r="H3812" s="157"/>
      <c r="I3812" s="157"/>
      <c r="J3812" s="160"/>
      <c r="K3812" s="157"/>
      <c r="L3812" s="159"/>
      <c r="M3812" s="100"/>
      <c r="N3812" s="100"/>
      <c r="O3812" s="130"/>
      <c r="P3812" s="130"/>
    </row>
    <row r="3813" spans="1:16">
      <c r="A3813" s="155"/>
      <c r="B3813" s="156"/>
      <c r="C3813" s="161"/>
      <c r="D3813" s="159"/>
      <c r="E3813" s="160"/>
      <c r="F3813" s="160"/>
      <c r="G3813" s="160"/>
      <c r="H3813" s="157"/>
      <c r="I3813" s="160"/>
      <c r="J3813" s="160"/>
      <c r="K3813" s="160"/>
      <c r="L3813" s="159"/>
      <c r="M3813" s="100"/>
      <c r="N3813" s="100"/>
      <c r="O3813" s="130"/>
      <c r="P3813" s="130"/>
    </row>
    <row r="3814" spans="1:16">
      <c r="A3814" s="155"/>
      <c r="B3814" s="156"/>
      <c r="C3814" s="161"/>
      <c r="D3814" s="159"/>
      <c r="E3814" s="160"/>
      <c r="F3814" s="160"/>
      <c r="G3814" s="160"/>
      <c r="H3814" s="157"/>
      <c r="I3814" s="157"/>
      <c r="J3814" s="160"/>
      <c r="K3814" s="157"/>
      <c r="L3814" s="159"/>
      <c r="M3814" s="100"/>
      <c r="N3814" s="100"/>
      <c r="O3814" s="130"/>
      <c r="P3814" s="130"/>
    </row>
    <row r="3815" spans="1:16">
      <c r="A3815" s="155"/>
      <c r="B3815" s="156"/>
      <c r="C3815" s="161"/>
      <c r="D3815" s="159"/>
      <c r="E3815" s="160"/>
      <c r="F3815" s="157"/>
      <c r="G3815" s="160"/>
      <c r="H3815" s="157"/>
      <c r="I3815" s="160"/>
      <c r="J3815" s="160"/>
      <c r="K3815" s="157"/>
      <c r="L3815" s="159"/>
      <c r="M3815" s="100"/>
      <c r="N3815" s="100"/>
      <c r="O3815" s="130"/>
      <c r="P3815" s="130"/>
    </row>
    <row r="3816" spans="1:16">
      <c r="A3816" s="155"/>
      <c r="B3816" s="156"/>
      <c r="C3816" s="161"/>
      <c r="D3816" s="159"/>
      <c r="E3816" s="160"/>
      <c r="F3816" s="160"/>
      <c r="G3816" s="160"/>
      <c r="H3816" s="157"/>
      <c r="I3816" s="157"/>
      <c r="J3816" s="160"/>
      <c r="K3816" s="157"/>
      <c r="L3816" s="159"/>
      <c r="M3816" s="100"/>
      <c r="N3816" s="100"/>
      <c r="O3816" s="130"/>
      <c r="P3816" s="130"/>
    </row>
    <row r="3817" spans="1:16">
      <c r="A3817" s="155"/>
      <c r="B3817" s="156"/>
      <c r="C3817" s="161"/>
      <c r="D3817" s="159"/>
      <c r="E3817" s="160"/>
      <c r="F3817" s="160"/>
      <c r="G3817" s="160"/>
      <c r="H3817" s="157"/>
      <c r="I3817" s="160"/>
      <c r="J3817" s="160"/>
      <c r="K3817" s="157"/>
      <c r="L3817" s="159"/>
      <c r="M3817" s="100"/>
      <c r="N3817" s="100"/>
      <c r="O3817" s="130"/>
      <c r="P3817" s="130"/>
    </row>
    <row r="3818" spans="1:16">
      <c r="A3818" s="155"/>
      <c r="B3818" s="156"/>
      <c r="C3818" s="161"/>
      <c r="D3818" s="159"/>
      <c r="E3818" s="160"/>
      <c r="F3818" s="160"/>
      <c r="G3818" s="160"/>
      <c r="H3818" s="157"/>
      <c r="I3818" s="160"/>
      <c r="J3818" s="160"/>
      <c r="K3818" s="160"/>
      <c r="L3818" s="159"/>
      <c r="M3818" s="100"/>
      <c r="N3818" s="100"/>
      <c r="O3818" s="130"/>
      <c r="P3818" s="130"/>
    </row>
    <row r="3819" spans="1:16">
      <c r="A3819" s="155"/>
      <c r="B3819" s="156"/>
      <c r="C3819" s="161"/>
      <c r="D3819" s="159"/>
      <c r="E3819" s="160"/>
      <c r="F3819" s="160"/>
      <c r="G3819" s="160"/>
      <c r="H3819" s="157"/>
      <c r="I3819" s="157"/>
      <c r="J3819" s="160"/>
      <c r="K3819" s="160"/>
      <c r="L3819" s="159"/>
      <c r="M3819" s="100"/>
      <c r="N3819" s="100"/>
      <c r="O3819" s="130"/>
      <c r="P3819" s="130"/>
    </row>
    <row r="3820" spans="1:16">
      <c r="A3820" s="155"/>
      <c r="B3820" s="156"/>
      <c r="C3820" s="161"/>
      <c r="D3820" s="159"/>
      <c r="E3820" s="160"/>
      <c r="F3820" s="160"/>
      <c r="G3820" s="160"/>
      <c r="H3820" s="157"/>
      <c r="I3820" s="157"/>
      <c r="J3820" s="160"/>
      <c r="K3820" s="160"/>
      <c r="L3820" s="159"/>
      <c r="M3820" s="100"/>
      <c r="N3820" s="100"/>
      <c r="O3820" s="130"/>
      <c r="P3820" s="130"/>
    </row>
    <row r="3821" spans="1:16">
      <c r="A3821" s="155"/>
      <c r="B3821" s="156"/>
      <c r="C3821" s="161"/>
      <c r="D3821" s="159"/>
      <c r="E3821" s="160"/>
      <c r="F3821" s="160"/>
      <c r="G3821" s="160"/>
      <c r="H3821" s="157"/>
      <c r="I3821" s="157"/>
      <c r="J3821" s="160"/>
      <c r="K3821" s="160"/>
      <c r="L3821" s="159"/>
      <c r="M3821" s="100"/>
      <c r="N3821" s="100"/>
      <c r="O3821" s="130"/>
      <c r="P3821" s="130"/>
    </row>
    <row r="3822" spans="1:16">
      <c r="A3822" s="155"/>
      <c r="B3822" s="156"/>
      <c r="C3822" s="161"/>
      <c r="D3822" s="159"/>
      <c r="E3822" s="160"/>
      <c r="F3822" s="160"/>
      <c r="G3822" s="160"/>
      <c r="H3822" s="157"/>
      <c r="I3822" s="160"/>
      <c r="J3822" s="160"/>
      <c r="K3822" s="160"/>
      <c r="L3822" s="159"/>
      <c r="M3822" s="100"/>
      <c r="N3822" s="100"/>
      <c r="O3822" s="130"/>
      <c r="P3822" s="130"/>
    </row>
    <row r="3823" spans="1:16">
      <c r="A3823" s="155"/>
      <c r="B3823" s="156"/>
      <c r="C3823" s="161"/>
      <c r="D3823" s="159"/>
      <c r="E3823" s="160"/>
      <c r="F3823" s="160"/>
      <c r="G3823" s="160"/>
      <c r="H3823" s="157"/>
      <c r="I3823" s="160"/>
      <c r="J3823" s="160"/>
      <c r="K3823" s="160"/>
      <c r="L3823" s="159"/>
      <c r="M3823" s="100"/>
      <c r="N3823" s="100"/>
      <c r="O3823" s="130"/>
      <c r="P3823" s="130"/>
    </row>
    <row r="3824" spans="1:16">
      <c r="A3824" s="155"/>
      <c r="B3824" s="156"/>
      <c r="C3824" s="161"/>
      <c r="D3824" s="159"/>
      <c r="E3824" s="160"/>
      <c r="F3824" s="160"/>
      <c r="G3824" s="160"/>
      <c r="H3824" s="157"/>
      <c r="I3824" s="160"/>
      <c r="J3824" s="160"/>
      <c r="K3824" s="160"/>
      <c r="L3824" s="159"/>
      <c r="M3824" s="100"/>
      <c r="N3824" s="100"/>
      <c r="O3824" s="130"/>
      <c r="P3824" s="130"/>
    </row>
    <row r="3825" spans="1:16">
      <c r="A3825" s="155"/>
      <c r="B3825" s="156"/>
      <c r="C3825" s="161"/>
      <c r="D3825" s="159"/>
      <c r="E3825" s="160"/>
      <c r="F3825" s="160"/>
      <c r="G3825" s="160"/>
      <c r="H3825" s="157"/>
      <c r="I3825" s="157"/>
      <c r="J3825" s="160"/>
      <c r="K3825" s="160"/>
      <c r="L3825" s="159"/>
      <c r="M3825" s="100"/>
      <c r="N3825" s="100"/>
      <c r="O3825" s="130"/>
      <c r="P3825" s="130"/>
    </row>
    <row r="3826" spans="1:16">
      <c r="A3826" s="155"/>
      <c r="B3826" s="156"/>
      <c r="C3826" s="161"/>
      <c r="D3826" s="159"/>
      <c r="E3826" s="160"/>
      <c r="F3826" s="160"/>
      <c r="G3826" s="160"/>
      <c r="H3826" s="157"/>
      <c r="I3826" s="157"/>
      <c r="J3826" s="160"/>
      <c r="K3826" s="160"/>
      <c r="L3826" s="159"/>
      <c r="M3826" s="100"/>
      <c r="N3826" s="100"/>
      <c r="O3826" s="130"/>
      <c r="P3826" s="130"/>
    </row>
    <row r="3827" spans="1:16">
      <c r="A3827" s="155"/>
      <c r="B3827" s="156"/>
      <c r="C3827" s="161"/>
      <c r="D3827" s="159"/>
      <c r="E3827" s="160"/>
      <c r="F3827" s="160"/>
      <c r="G3827" s="160"/>
      <c r="H3827" s="157"/>
      <c r="I3827" s="160"/>
      <c r="J3827" s="160"/>
      <c r="K3827" s="160"/>
      <c r="L3827" s="159"/>
      <c r="M3827" s="100"/>
      <c r="N3827" s="100"/>
      <c r="O3827" s="130"/>
      <c r="P3827" s="130"/>
    </row>
    <row r="3828" spans="1:16">
      <c r="A3828" s="155"/>
      <c r="B3828" s="156"/>
      <c r="C3828" s="161"/>
      <c r="D3828" s="159"/>
      <c r="E3828" s="160"/>
      <c r="F3828" s="160"/>
      <c r="G3828" s="160"/>
      <c r="H3828" s="157"/>
      <c r="I3828" s="157"/>
      <c r="J3828" s="160"/>
      <c r="K3828" s="160"/>
      <c r="L3828" s="159"/>
      <c r="M3828" s="100"/>
      <c r="N3828" s="100"/>
      <c r="O3828" s="130"/>
      <c r="P3828" s="130"/>
    </row>
    <row r="3829" spans="1:16">
      <c r="A3829" s="155"/>
      <c r="B3829" s="156"/>
      <c r="C3829" s="161"/>
      <c r="D3829" s="159"/>
      <c r="E3829" s="160"/>
      <c r="F3829" s="160"/>
      <c r="G3829" s="160"/>
      <c r="H3829" s="157"/>
      <c r="I3829" s="160"/>
      <c r="J3829" s="160"/>
      <c r="K3829" s="160"/>
      <c r="L3829" s="159"/>
      <c r="M3829" s="100"/>
      <c r="N3829" s="100"/>
      <c r="O3829" s="130"/>
      <c r="P3829" s="130"/>
    </row>
    <row r="3830" spans="1:16">
      <c r="A3830" s="155"/>
      <c r="B3830" s="156"/>
      <c r="C3830" s="161"/>
      <c r="D3830" s="159"/>
      <c r="E3830" s="160"/>
      <c r="F3830" s="160"/>
      <c r="G3830" s="160"/>
      <c r="H3830" s="157"/>
      <c r="I3830" s="157"/>
      <c r="J3830" s="160"/>
      <c r="K3830" s="160"/>
      <c r="L3830" s="159"/>
      <c r="M3830" s="100"/>
      <c r="N3830" s="100"/>
      <c r="O3830" s="130"/>
      <c r="P3830" s="130"/>
    </row>
    <row r="3831" spans="1:16">
      <c r="A3831" s="155"/>
      <c r="B3831" s="156"/>
      <c r="C3831" s="161"/>
      <c r="D3831" s="159"/>
      <c r="E3831" s="160"/>
      <c r="F3831" s="160"/>
      <c r="G3831" s="160"/>
      <c r="H3831" s="157"/>
      <c r="I3831" s="157"/>
      <c r="J3831" s="157"/>
      <c r="K3831" s="157"/>
      <c r="L3831" s="159"/>
      <c r="M3831" s="100"/>
      <c r="N3831" s="100"/>
      <c r="O3831" s="130"/>
      <c r="P3831" s="130"/>
    </row>
    <row r="3832" spans="1:16">
      <c r="A3832" s="155"/>
      <c r="B3832" s="156"/>
      <c r="C3832" s="161"/>
      <c r="D3832" s="159"/>
      <c r="E3832" s="160"/>
      <c r="F3832" s="160"/>
      <c r="G3832" s="160"/>
      <c r="H3832" s="157"/>
      <c r="I3832" s="157"/>
      <c r="J3832" s="157"/>
      <c r="K3832" s="157"/>
      <c r="L3832" s="159"/>
      <c r="M3832" s="100"/>
      <c r="N3832" s="100"/>
      <c r="O3832" s="130"/>
      <c r="P3832" s="130"/>
    </row>
    <row r="3833" spans="1:16">
      <c r="A3833" s="155"/>
      <c r="B3833" s="156"/>
      <c r="C3833" s="161"/>
      <c r="D3833" s="159"/>
      <c r="E3833" s="160"/>
      <c r="F3833" s="160"/>
      <c r="G3833" s="160"/>
      <c r="H3833" s="157"/>
      <c r="I3833" s="157"/>
      <c r="J3833" s="157"/>
      <c r="K3833" s="157"/>
      <c r="L3833" s="159"/>
      <c r="M3833" s="100"/>
      <c r="N3833" s="100"/>
      <c r="O3833" s="130"/>
      <c r="P3833" s="130"/>
    </row>
    <row r="3834" spans="1:16">
      <c r="A3834" s="155"/>
      <c r="B3834" s="156"/>
      <c r="C3834" s="161"/>
      <c r="D3834" s="159"/>
      <c r="E3834" s="160"/>
      <c r="F3834" s="160"/>
      <c r="G3834" s="160"/>
      <c r="H3834" s="157"/>
      <c r="I3834" s="157"/>
      <c r="J3834" s="160"/>
      <c r="K3834" s="160"/>
      <c r="L3834" s="159"/>
      <c r="M3834" s="100"/>
      <c r="N3834" s="100"/>
      <c r="O3834" s="130"/>
      <c r="P3834" s="130"/>
    </row>
    <row r="3835" spans="1:16">
      <c r="A3835" s="155"/>
      <c r="B3835" s="156"/>
      <c r="C3835" s="161"/>
      <c r="D3835" s="159"/>
      <c r="E3835" s="160"/>
      <c r="F3835" s="160"/>
      <c r="G3835" s="160"/>
      <c r="H3835" s="157"/>
      <c r="I3835" s="160"/>
      <c r="J3835" s="160"/>
      <c r="K3835" s="160"/>
      <c r="L3835" s="159"/>
      <c r="M3835" s="100"/>
      <c r="N3835" s="100"/>
      <c r="O3835" s="130"/>
      <c r="P3835" s="130"/>
    </row>
    <row r="3836" spans="1:16">
      <c r="A3836" s="155"/>
      <c r="B3836" s="156"/>
      <c r="C3836" s="161"/>
      <c r="D3836" s="159"/>
      <c r="E3836" s="160"/>
      <c r="F3836" s="160"/>
      <c r="G3836" s="160"/>
      <c r="H3836" s="157"/>
      <c r="I3836" s="160"/>
      <c r="J3836" s="160"/>
      <c r="K3836" s="160"/>
      <c r="L3836" s="159"/>
      <c r="M3836" s="100"/>
      <c r="N3836" s="100"/>
      <c r="O3836" s="130"/>
      <c r="P3836" s="130"/>
    </row>
    <row r="3837" spans="1:16">
      <c r="A3837" s="155"/>
      <c r="B3837" s="156"/>
      <c r="C3837" s="161"/>
      <c r="D3837" s="159"/>
      <c r="E3837" s="160"/>
      <c r="F3837" s="160"/>
      <c r="G3837" s="160"/>
      <c r="H3837" s="157"/>
      <c r="I3837" s="160"/>
      <c r="J3837" s="160"/>
      <c r="K3837" s="160"/>
      <c r="L3837" s="159"/>
      <c r="M3837" s="100"/>
      <c r="N3837" s="100"/>
      <c r="O3837" s="130"/>
      <c r="P3837" s="130"/>
    </row>
    <row r="3838" spans="1:16">
      <c r="A3838" s="155"/>
      <c r="B3838" s="156"/>
      <c r="C3838" s="161"/>
      <c r="D3838" s="159"/>
      <c r="E3838" s="160"/>
      <c r="F3838" s="160"/>
      <c r="G3838" s="160"/>
      <c r="H3838" s="157"/>
      <c r="I3838" s="157"/>
      <c r="J3838" s="160"/>
      <c r="K3838" s="160"/>
      <c r="L3838" s="159"/>
      <c r="M3838" s="100"/>
      <c r="N3838" s="100"/>
      <c r="O3838" s="130"/>
      <c r="P3838" s="130"/>
    </row>
    <row r="3839" spans="1:16">
      <c r="A3839" s="155"/>
      <c r="B3839" s="156"/>
      <c r="C3839" s="161"/>
      <c r="D3839" s="159"/>
      <c r="E3839" s="160"/>
      <c r="F3839" s="160"/>
      <c r="G3839" s="160"/>
      <c r="H3839" s="157"/>
      <c r="I3839" s="160"/>
      <c r="J3839" s="160"/>
      <c r="K3839" s="160"/>
      <c r="L3839" s="159"/>
      <c r="M3839" s="100"/>
      <c r="N3839" s="100"/>
      <c r="O3839" s="130"/>
      <c r="P3839" s="130"/>
    </row>
    <row r="3840" spans="1:16">
      <c r="A3840" s="155"/>
      <c r="B3840" s="156"/>
      <c r="C3840" s="161"/>
      <c r="D3840" s="159"/>
      <c r="E3840" s="160"/>
      <c r="F3840" s="160"/>
      <c r="G3840" s="160"/>
      <c r="H3840" s="157"/>
      <c r="I3840" s="160"/>
      <c r="J3840" s="160"/>
      <c r="K3840" s="160"/>
      <c r="L3840" s="159"/>
      <c r="M3840" s="100"/>
      <c r="N3840" s="100"/>
      <c r="O3840" s="130"/>
      <c r="P3840" s="130"/>
    </row>
    <row r="3841" spans="1:16">
      <c r="A3841" s="155"/>
      <c r="B3841" s="156"/>
      <c r="C3841" s="161"/>
      <c r="D3841" s="159"/>
      <c r="E3841" s="160"/>
      <c r="F3841" s="160"/>
      <c r="G3841" s="160"/>
      <c r="H3841" s="157"/>
      <c r="I3841" s="160"/>
      <c r="J3841" s="160"/>
      <c r="K3841" s="160"/>
      <c r="L3841" s="159"/>
      <c r="M3841" s="100"/>
      <c r="N3841" s="100"/>
      <c r="O3841" s="130"/>
      <c r="P3841" s="130"/>
    </row>
    <row r="3842" spans="1:16">
      <c r="A3842" s="155"/>
      <c r="B3842" s="156"/>
      <c r="C3842" s="161"/>
      <c r="D3842" s="159"/>
      <c r="E3842" s="160"/>
      <c r="F3842" s="160"/>
      <c r="G3842" s="160"/>
      <c r="H3842" s="157"/>
      <c r="I3842" s="160"/>
      <c r="J3842" s="160"/>
      <c r="K3842" s="160"/>
      <c r="L3842" s="159"/>
      <c r="M3842" s="100"/>
      <c r="N3842" s="100"/>
      <c r="O3842" s="130"/>
      <c r="P3842" s="130"/>
    </row>
    <row r="3843" spans="1:16">
      <c r="A3843" s="155"/>
      <c r="B3843" s="156"/>
      <c r="C3843" s="161"/>
      <c r="D3843" s="159"/>
      <c r="E3843" s="160"/>
      <c r="F3843" s="160"/>
      <c r="G3843" s="160"/>
      <c r="H3843" s="157"/>
      <c r="I3843" s="160"/>
      <c r="J3843" s="160"/>
      <c r="K3843" s="160"/>
      <c r="L3843" s="159"/>
      <c r="M3843" s="100"/>
      <c r="N3843" s="100"/>
      <c r="O3843" s="130"/>
      <c r="P3843" s="130"/>
    </row>
    <row r="3844" spans="1:16">
      <c r="A3844" s="155"/>
      <c r="B3844" s="156"/>
      <c r="C3844" s="161"/>
      <c r="D3844" s="159"/>
      <c r="E3844" s="160"/>
      <c r="F3844" s="160"/>
      <c r="G3844" s="160"/>
      <c r="H3844" s="157"/>
      <c r="I3844" s="157"/>
      <c r="J3844" s="157"/>
      <c r="K3844" s="160"/>
      <c r="L3844" s="159"/>
      <c r="M3844" s="100"/>
      <c r="N3844" s="100"/>
      <c r="O3844" s="130"/>
      <c r="P3844" s="130"/>
    </row>
    <row r="3845" spans="1:16">
      <c r="A3845" s="155"/>
      <c r="B3845" s="156"/>
      <c r="C3845" s="161"/>
      <c r="D3845" s="159"/>
      <c r="E3845" s="160"/>
      <c r="F3845" s="160"/>
      <c r="G3845" s="160"/>
      <c r="H3845" s="157"/>
      <c r="I3845" s="157"/>
      <c r="J3845" s="157"/>
      <c r="K3845" s="160"/>
      <c r="L3845" s="159"/>
      <c r="M3845" s="100"/>
      <c r="N3845" s="100"/>
      <c r="O3845" s="130"/>
      <c r="P3845" s="130"/>
    </row>
    <row r="3846" spans="1:16">
      <c r="A3846" s="155"/>
      <c r="B3846" s="156"/>
      <c r="C3846" s="161"/>
      <c r="D3846" s="159"/>
      <c r="E3846" s="160"/>
      <c r="F3846" s="160"/>
      <c r="G3846" s="160"/>
      <c r="H3846" s="157"/>
      <c r="I3846" s="160"/>
      <c r="J3846" s="157"/>
      <c r="K3846" s="157"/>
      <c r="L3846" s="159"/>
      <c r="M3846" s="100"/>
      <c r="N3846" s="100"/>
      <c r="O3846" s="130"/>
      <c r="P3846" s="130"/>
    </row>
    <row r="3847" spans="1:16">
      <c r="A3847" s="155"/>
      <c r="B3847" s="156"/>
      <c r="C3847" s="161"/>
      <c r="D3847" s="159"/>
      <c r="E3847" s="160"/>
      <c r="F3847" s="160"/>
      <c r="G3847" s="160"/>
      <c r="H3847" s="157"/>
      <c r="I3847" s="157"/>
      <c r="J3847" s="157"/>
      <c r="K3847" s="157"/>
      <c r="L3847" s="159"/>
      <c r="M3847" s="100"/>
      <c r="N3847" s="100"/>
      <c r="O3847" s="130"/>
      <c r="P3847" s="130"/>
    </row>
    <row r="3848" spans="1:16">
      <c r="A3848" s="155"/>
      <c r="B3848" s="156"/>
      <c r="C3848" s="161"/>
      <c r="D3848" s="159"/>
      <c r="E3848" s="160"/>
      <c r="F3848" s="160"/>
      <c r="G3848" s="160"/>
      <c r="H3848" s="157"/>
      <c r="I3848" s="157"/>
      <c r="J3848" s="157"/>
      <c r="K3848" s="160"/>
      <c r="L3848" s="159"/>
      <c r="M3848" s="100"/>
      <c r="N3848" s="100"/>
      <c r="O3848" s="130"/>
      <c r="P3848" s="130"/>
    </row>
    <row r="3849" spans="1:16">
      <c r="A3849" s="155"/>
      <c r="B3849" s="156"/>
      <c r="C3849" s="161"/>
      <c r="D3849" s="159"/>
      <c r="E3849" s="160"/>
      <c r="F3849" s="160"/>
      <c r="G3849" s="160"/>
      <c r="H3849" s="157"/>
      <c r="I3849" s="157"/>
      <c r="J3849" s="157"/>
      <c r="K3849" s="157"/>
      <c r="L3849" s="159"/>
      <c r="M3849" s="100"/>
      <c r="N3849" s="100"/>
      <c r="O3849" s="130"/>
      <c r="P3849" s="130"/>
    </row>
    <row r="3850" spans="1:16">
      <c r="A3850" s="155"/>
      <c r="B3850" s="156"/>
      <c r="C3850" s="161"/>
      <c r="D3850" s="159"/>
      <c r="E3850" s="157"/>
      <c r="F3850" s="160"/>
      <c r="G3850" s="160"/>
      <c r="H3850" s="157"/>
      <c r="I3850" s="160"/>
      <c r="J3850" s="157"/>
      <c r="K3850" s="157"/>
      <c r="L3850" s="159"/>
      <c r="M3850" s="100"/>
      <c r="N3850" s="100"/>
      <c r="O3850" s="130"/>
      <c r="P3850" s="130"/>
    </row>
    <row r="3851" spans="1:16">
      <c r="A3851" s="155"/>
      <c r="B3851" s="156"/>
      <c r="C3851" s="161"/>
      <c r="D3851" s="159"/>
      <c r="E3851" s="157"/>
      <c r="F3851" s="157"/>
      <c r="G3851" s="160"/>
      <c r="H3851" s="157"/>
      <c r="I3851" s="157"/>
      <c r="J3851" s="157"/>
      <c r="K3851" s="157"/>
      <c r="L3851" s="159"/>
      <c r="M3851" s="100"/>
      <c r="N3851" s="100"/>
      <c r="O3851" s="130"/>
      <c r="P3851" s="130"/>
    </row>
    <row r="3852" spans="1:16">
      <c r="A3852" s="155"/>
      <c r="B3852" s="156"/>
      <c r="C3852" s="161"/>
      <c r="D3852" s="159"/>
      <c r="E3852" s="157"/>
      <c r="F3852" s="157"/>
      <c r="G3852" s="160"/>
      <c r="H3852" s="157"/>
      <c r="I3852" s="157"/>
      <c r="J3852" s="157"/>
      <c r="K3852" s="157"/>
      <c r="L3852" s="159"/>
      <c r="M3852" s="100"/>
      <c r="N3852" s="100"/>
      <c r="O3852" s="130"/>
      <c r="P3852" s="130"/>
    </row>
    <row r="3853" spans="1:16">
      <c r="A3853" s="155"/>
      <c r="B3853" s="156"/>
      <c r="C3853" s="161"/>
      <c r="D3853" s="159"/>
      <c r="E3853" s="157"/>
      <c r="F3853" s="157"/>
      <c r="G3853" s="160"/>
      <c r="H3853" s="157"/>
      <c r="I3853" s="157"/>
      <c r="J3853" s="157"/>
      <c r="K3853" s="157"/>
      <c r="L3853" s="159"/>
      <c r="M3853" s="100"/>
      <c r="N3853" s="100"/>
      <c r="O3853" s="130"/>
      <c r="P3853" s="130"/>
    </row>
    <row r="3854" spans="1:16">
      <c r="A3854" s="155"/>
      <c r="B3854" s="156"/>
      <c r="C3854" s="161"/>
      <c r="D3854" s="159"/>
      <c r="E3854" s="157"/>
      <c r="F3854" s="157"/>
      <c r="G3854" s="160"/>
      <c r="H3854" s="157"/>
      <c r="I3854" s="157"/>
      <c r="J3854" s="157"/>
      <c r="K3854" s="157"/>
      <c r="L3854" s="159"/>
      <c r="M3854" s="100"/>
      <c r="N3854" s="100"/>
      <c r="O3854" s="130"/>
      <c r="P3854" s="130"/>
    </row>
    <row r="3855" spans="1:16">
      <c r="A3855" s="155"/>
      <c r="B3855" s="156"/>
      <c r="C3855" s="161"/>
      <c r="D3855" s="159"/>
      <c r="E3855" s="157"/>
      <c r="F3855" s="157"/>
      <c r="G3855" s="160"/>
      <c r="H3855" s="157"/>
      <c r="I3855" s="157"/>
      <c r="J3855" s="157"/>
      <c r="K3855" s="157"/>
      <c r="L3855" s="159"/>
      <c r="M3855" s="100"/>
      <c r="N3855" s="100"/>
      <c r="O3855" s="130"/>
      <c r="P3855" s="130"/>
    </row>
    <row r="3856" spans="1:16">
      <c r="A3856" s="155"/>
      <c r="B3856" s="156"/>
      <c r="C3856" s="161"/>
      <c r="D3856" s="159"/>
      <c r="E3856" s="157"/>
      <c r="F3856" s="157"/>
      <c r="G3856" s="160"/>
      <c r="H3856" s="157"/>
      <c r="I3856" s="160"/>
      <c r="J3856" s="157"/>
      <c r="K3856" s="157"/>
      <c r="L3856" s="159"/>
      <c r="M3856" s="100"/>
      <c r="N3856" s="100"/>
      <c r="O3856" s="130"/>
      <c r="P3856" s="130"/>
    </row>
    <row r="3857" spans="1:16">
      <c r="A3857" s="155"/>
      <c r="B3857" s="156"/>
      <c r="C3857" s="161"/>
      <c r="D3857" s="159"/>
      <c r="E3857" s="157"/>
      <c r="F3857" s="160"/>
      <c r="G3857" s="160"/>
      <c r="H3857" s="157"/>
      <c r="I3857" s="157"/>
      <c r="J3857" s="157"/>
      <c r="K3857" s="157"/>
      <c r="L3857" s="159"/>
      <c r="M3857" s="100"/>
      <c r="N3857" s="100"/>
      <c r="O3857" s="130"/>
      <c r="P3857" s="130"/>
    </row>
    <row r="3858" spans="1:16">
      <c r="A3858" s="155"/>
      <c r="B3858" s="156"/>
      <c r="C3858" s="161"/>
      <c r="D3858" s="159"/>
      <c r="E3858" s="157"/>
      <c r="F3858" s="157"/>
      <c r="G3858" s="160"/>
      <c r="H3858" s="157"/>
      <c r="I3858" s="157"/>
      <c r="J3858" s="157"/>
      <c r="K3858" s="157"/>
      <c r="L3858" s="159"/>
      <c r="M3858" s="99"/>
      <c r="N3858" s="99"/>
      <c r="O3858" s="129"/>
      <c r="P3858" s="129"/>
    </row>
    <row r="3859" spans="1:16">
      <c r="A3859" s="155"/>
      <c r="B3859" s="156"/>
      <c r="C3859" s="161"/>
      <c r="D3859" s="159"/>
      <c r="E3859" s="157"/>
      <c r="F3859" s="160"/>
      <c r="G3859" s="160"/>
      <c r="H3859" s="157"/>
      <c r="I3859" s="157"/>
      <c r="J3859" s="157"/>
      <c r="K3859" s="157"/>
      <c r="L3859" s="159"/>
      <c r="M3859" s="100"/>
      <c r="N3859" s="100"/>
      <c r="O3859" s="130"/>
      <c r="P3859" s="130"/>
    </row>
    <row r="3860" spans="1:16">
      <c r="A3860" s="155"/>
      <c r="B3860" s="156"/>
      <c r="C3860" s="161"/>
      <c r="D3860" s="159"/>
      <c r="E3860" s="160"/>
      <c r="F3860" s="160"/>
      <c r="G3860" s="160"/>
      <c r="H3860" s="157"/>
      <c r="I3860" s="160"/>
      <c r="J3860" s="157"/>
      <c r="K3860" s="157"/>
      <c r="L3860" s="159"/>
      <c r="M3860" s="100"/>
      <c r="N3860" s="100"/>
      <c r="O3860" s="130"/>
      <c r="P3860" s="130"/>
    </row>
    <row r="3861" spans="1:16">
      <c r="A3861" s="155"/>
      <c r="B3861" s="156"/>
      <c r="C3861" s="161"/>
      <c r="D3861" s="159"/>
      <c r="E3861" s="160"/>
      <c r="F3861" s="160"/>
      <c r="G3861" s="160"/>
      <c r="H3861" s="157"/>
      <c r="I3861" s="157"/>
      <c r="J3861" s="157"/>
      <c r="K3861" s="157"/>
      <c r="L3861" s="159"/>
      <c r="M3861" s="100"/>
      <c r="N3861" s="100"/>
      <c r="O3861" s="130"/>
      <c r="P3861" s="130"/>
    </row>
    <row r="3862" spans="1:16">
      <c r="A3862" s="155"/>
      <c r="B3862" s="156"/>
      <c r="C3862" s="161"/>
      <c r="D3862" s="159"/>
      <c r="E3862" s="160"/>
      <c r="F3862" s="160"/>
      <c r="G3862" s="160"/>
      <c r="H3862" s="157"/>
      <c r="I3862" s="157"/>
      <c r="J3862" s="157"/>
      <c r="K3862" s="157"/>
      <c r="L3862" s="159"/>
      <c r="M3862" s="100"/>
      <c r="N3862" s="100"/>
      <c r="O3862" s="130"/>
      <c r="P3862" s="130"/>
    </row>
    <row r="3863" spans="1:16">
      <c r="A3863" s="155"/>
      <c r="B3863" s="156"/>
      <c r="C3863" s="161"/>
      <c r="D3863" s="159"/>
      <c r="E3863" s="160"/>
      <c r="F3863" s="160"/>
      <c r="G3863" s="160"/>
      <c r="H3863" s="157"/>
      <c r="I3863" s="157"/>
      <c r="J3863" s="160"/>
      <c r="K3863" s="160"/>
      <c r="L3863" s="159"/>
      <c r="M3863" s="100"/>
      <c r="N3863" s="100"/>
      <c r="O3863" s="130"/>
      <c r="P3863" s="130"/>
    </row>
    <row r="3864" spans="1:16">
      <c r="A3864" s="155"/>
      <c r="B3864" s="156"/>
      <c r="C3864" s="161"/>
      <c r="D3864" s="159"/>
      <c r="E3864" s="160"/>
      <c r="F3864" s="160"/>
      <c r="G3864" s="160"/>
      <c r="H3864" s="157"/>
      <c r="I3864" s="160"/>
      <c r="J3864" s="160"/>
      <c r="K3864" s="160"/>
      <c r="L3864" s="159"/>
      <c r="M3864" s="100"/>
      <c r="N3864" s="100"/>
      <c r="O3864" s="130"/>
      <c r="P3864" s="130"/>
    </row>
    <row r="3865" spans="1:16">
      <c r="A3865" s="155"/>
      <c r="B3865" s="156"/>
      <c r="C3865" s="161"/>
      <c r="D3865" s="159"/>
      <c r="E3865" s="160"/>
      <c r="F3865" s="160"/>
      <c r="G3865" s="160"/>
      <c r="H3865" s="157"/>
      <c r="I3865" s="160"/>
      <c r="J3865" s="160"/>
      <c r="K3865" s="160"/>
      <c r="L3865" s="159"/>
      <c r="M3865" s="100"/>
      <c r="N3865" s="100"/>
      <c r="O3865" s="130"/>
      <c r="P3865" s="130"/>
    </row>
    <row r="3866" spans="1:16">
      <c r="A3866" s="155"/>
      <c r="B3866" s="156"/>
      <c r="C3866" s="161"/>
      <c r="D3866" s="159"/>
      <c r="E3866" s="160"/>
      <c r="F3866" s="160"/>
      <c r="G3866" s="160"/>
      <c r="H3866" s="157"/>
      <c r="I3866" s="160"/>
      <c r="J3866" s="160"/>
      <c r="K3866" s="160"/>
      <c r="L3866" s="159"/>
      <c r="M3866" s="100"/>
      <c r="N3866" s="100"/>
      <c r="O3866" s="130"/>
      <c r="P3866" s="130"/>
    </row>
    <row r="3867" spans="1:16">
      <c r="A3867" s="155"/>
      <c r="B3867" s="156"/>
      <c r="C3867" s="161"/>
      <c r="D3867" s="159"/>
      <c r="E3867" s="160"/>
      <c r="F3867" s="160"/>
      <c r="G3867" s="160"/>
      <c r="H3867" s="157"/>
      <c r="I3867" s="157"/>
      <c r="J3867" s="160"/>
      <c r="K3867" s="160"/>
      <c r="L3867" s="159"/>
      <c r="M3867" s="100"/>
      <c r="N3867" s="100"/>
      <c r="O3867" s="130"/>
      <c r="P3867" s="130"/>
    </row>
    <row r="3868" spans="1:16">
      <c r="A3868" s="155"/>
      <c r="B3868" s="156"/>
      <c r="C3868" s="161"/>
      <c r="D3868" s="159"/>
      <c r="E3868" s="160"/>
      <c r="F3868" s="160"/>
      <c r="G3868" s="160"/>
      <c r="H3868" s="157"/>
      <c r="I3868" s="160"/>
      <c r="J3868" s="160"/>
      <c r="K3868" s="160"/>
      <c r="L3868" s="159"/>
      <c r="M3868" s="100"/>
      <c r="N3868" s="100"/>
      <c r="O3868" s="130"/>
      <c r="P3868" s="130"/>
    </row>
    <row r="3869" spans="1:16">
      <c r="A3869" s="155"/>
      <c r="B3869" s="156"/>
      <c r="C3869" s="161"/>
      <c r="D3869" s="159"/>
      <c r="E3869" s="160"/>
      <c r="F3869" s="160"/>
      <c r="G3869" s="160"/>
      <c r="H3869" s="157"/>
      <c r="I3869" s="160"/>
      <c r="J3869" s="160"/>
      <c r="K3869" s="160"/>
      <c r="L3869" s="159"/>
      <c r="M3869" s="100"/>
      <c r="N3869" s="100"/>
      <c r="O3869" s="130"/>
      <c r="P3869" s="130"/>
    </row>
    <row r="3870" spans="1:16">
      <c r="A3870" s="155"/>
      <c r="B3870" s="156"/>
      <c r="C3870" s="161"/>
      <c r="D3870" s="159"/>
      <c r="E3870" s="160"/>
      <c r="F3870" s="160"/>
      <c r="G3870" s="160"/>
      <c r="H3870" s="157"/>
      <c r="I3870" s="157"/>
      <c r="J3870" s="160"/>
      <c r="K3870" s="160"/>
      <c r="L3870" s="159"/>
      <c r="M3870" s="100"/>
      <c r="N3870" s="100"/>
      <c r="O3870" s="130"/>
      <c r="P3870" s="130"/>
    </row>
    <row r="3871" spans="1:16">
      <c r="A3871" s="155"/>
      <c r="B3871" s="156"/>
      <c r="C3871" s="161"/>
      <c r="D3871" s="159"/>
      <c r="E3871" s="160"/>
      <c r="F3871" s="160"/>
      <c r="G3871" s="160"/>
      <c r="H3871" s="157"/>
      <c r="I3871" s="160"/>
      <c r="J3871" s="160"/>
      <c r="K3871" s="160"/>
      <c r="L3871" s="159"/>
      <c r="M3871" s="100"/>
      <c r="N3871" s="100"/>
      <c r="O3871" s="130"/>
      <c r="P3871" s="130"/>
    </row>
    <row r="3872" spans="1:16">
      <c r="A3872" s="155"/>
      <c r="B3872" s="156"/>
      <c r="C3872" s="161"/>
      <c r="D3872" s="159"/>
      <c r="E3872" s="160"/>
      <c r="F3872" s="160"/>
      <c r="G3872" s="160"/>
      <c r="H3872" s="157"/>
      <c r="I3872" s="160"/>
      <c r="J3872" s="160"/>
      <c r="K3872" s="160"/>
      <c r="L3872" s="159"/>
      <c r="M3872" s="100"/>
      <c r="N3872" s="100"/>
      <c r="O3872" s="130"/>
      <c r="P3872" s="130"/>
    </row>
    <row r="3873" spans="1:16">
      <c r="A3873" s="155"/>
      <c r="B3873" s="156"/>
      <c r="C3873" s="161"/>
      <c r="D3873" s="159"/>
      <c r="E3873" s="160"/>
      <c r="F3873" s="160"/>
      <c r="G3873" s="160"/>
      <c r="H3873" s="157"/>
      <c r="I3873" s="160"/>
      <c r="J3873" s="160"/>
      <c r="K3873" s="160"/>
      <c r="L3873" s="159"/>
      <c r="M3873" s="100"/>
      <c r="N3873" s="100"/>
      <c r="O3873" s="130"/>
      <c r="P3873" s="130"/>
    </row>
    <row r="3874" spans="1:16">
      <c r="A3874" s="155"/>
      <c r="B3874" s="156"/>
      <c r="C3874" s="161"/>
      <c r="D3874" s="159"/>
      <c r="E3874" s="160"/>
      <c r="F3874" s="160"/>
      <c r="G3874" s="160"/>
      <c r="H3874" s="157"/>
      <c r="I3874" s="160"/>
      <c r="J3874" s="160"/>
      <c r="K3874" s="160"/>
      <c r="L3874" s="159"/>
      <c r="M3874" s="100"/>
      <c r="N3874" s="100"/>
      <c r="O3874" s="130"/>
      <c r="P3874" s="130"/>
    </row>
    <row r="3875" spans="1:16">
      <c r="A3875" s="155"/>
      <c r="B3875" s="156"/>
      <c r="C3875" s="161"/>
      <c r="D3875" s="159"/>
      <c r="E3875" s="160"/>
      <c r="F3875" s="160"/>
      <c r="G3875" s="160"/>
      <c r="H3875" s="157"/>
      <c r="I3875" s="160"/>
      <c r="J3875" s="160"/>
      <c r="K3875" s="160"/>
      <c r="L3875" s="159"/>
      <c r="M3875" s="100"/>
      <c r="N3875" s="100"/>
      <c r="O3875" s="130"/>
      <c r="P3875" s="130"/>
    </row>
    <row r="3876" spans="1:16">
      <c r="A3876" s="155"/>
      <c r="B3876" s="156"/>
      <c r="C3876" s="161"/>
      <c r="D3876" s="159"/>
      <c r="E3876" s="160"/>
      <c r="F3876" s="160"/>
      <c r="G3876" s="160"/>
      <c r="H3876" s="157"/>
      <c r="I3876" s="157"/>
      <c r="J3876" s="160"/>
      <c r="K3876" s="160"/>
      <c r="L3876" s="159"/>
      <c r="M3876" s="100"/>
      <c r="N3876" s="100"/>
      <c r="O3876" s="130"/>
      <c r="P3876" s="130"/>
    </row>
    <row r="3877" spans="1:16">
      <c r="A3877" s="155"/>
      <c r="B3877" s="156"/>
      <c r="C3877" s="161"/>
      <c r="D3877" s="159"/>
      <c r="E3877" s="160"/>
      <c r="F3877" s="160"/>
      <c r="G3877" s="160"/>
      <c r="H3877" s="157"/>
      <c r="I3877" s="160"/>
      <c r="J3877" s="160"/>
      <c r="K3877" s="160"/>
      <c r="L3877" s="159"/>
      <c r="M3877" s="100"/>
      <c r="N3877" s="100"/>
      <c r="O3877" s="130"/>
      <c r="P3877" s="130"/>
    </row>
    <row r="3878" spans="1:16">
      <c r="A3878" s="155"/>
      <c r="B3878" s="156"/>
      <c r="C3878" s="161"/>
      <c r="D3878" s="159"/>
      <c r="E3878" s="160"/>
      <c r="F3878" s="160"/>
      <c r="G3878" s="160"/>
      <c r="H3878" s="157"/>
      <c r="I3878" s="160"/>
      <c r="J3878" s="160"/>
      <c r="K3878" s="160"/>
      <c r="L3878" s="159"/>
      <c r="M3878" s="100"/>
      <c r="N3878" s="100"/>
      <c r="O3878" s="130"/>
      <c r="P3878" s="130"/>
    </row>
    <row r="3879" spans="1:16">
      <c r="A3879" s="155"/>
      <c r="B3879" s="156"/>
      <c r="C3879" s="161"/>
      <c r="D3879" s="159"/>
      <c r="E3879" s="160"/>
      <c r="F3879" s="160"/>
      <c r="G3879" s="160"/>
      <c r="H3879" s="157"/>
      <c r="I3879" s="160"/>
      <c r="J3879" s="160"/>
      <c r="K3879" s="160"/>
      <c r="L3879" s="159"/>
      <c r="M3879" s="100"/>
      <c r="N3879" s="100"/>
      <c r="O3879" s="130"/>
      <c r="P3879" s="130"/>
    </row>
    <row r="3880" spans="1:16">
      <c r="A3880" s="155"/>
      <c r="B3880" s="156"/>
      <c r="C3880" s="161"/>
      <c r="D3880" s="159"/>
      <c r="E3880" s="160"/>
      <c r="F3880" s="160"/>
      <c r="G3880" s="160"/>
      <c r="H3880" s="157"/>
      <c r="I3880" s="160"/>
      <c r="J3880" s="160"/>
      <c r="K3880" s="160"/>
      <c r="L3880" s="159"/>
      <c r="M3880" s="100"/>
      <c r="N3880" s="100"/>
      <c r="O3880" s="130"/>
      <c r="P3880" s="130"/>
    </row>
    <row r="3881" spans="1:16">
      <c r="A3881" s="155"/>
      <c r="B3881" s="156"/>
      <c r="C3881" s="161"/>
      <c r="D3881" s="159"/>
      <c r="E3881" s="160"/>
      <c r="F3881" s="160"/>
      <c r="G3881" s="160"/>
      <c r="H3881" s="157"/>
      <c r="I3881" s="160"/>
      <c r="J3881" s="160"/>
      <c r="K3881" s="160"/>
      <c r="L3881" s="159"/>
      <c r="M3881" s="100"/>
      <c r="N3881" s="100"/>
      <c r="O3881" s="130"/>
      <c r="P3881" s="130"/>
    </row>
    <row r="3882" spans="1:16">
      <c r="A3882" s="155"/>
      <c r="B3882" s="156"/>
      <c r="C3882" s="161"/>
      <c r="D3882" s="159"/>
      <c r="E3882" s="160"/>
      <c r="F3882" s="160"/>
      <c r="G3882" s="160"/>
      <c r="H3882" s="157"/>
      <c r="I3882" s="160"/>
      <c r="J3882" s="160"/>
      <c r="K3882" s="160"/>
      <c r="L3882" s="159"/>
      <c r="M3882" s="100"/>
      <c r="N3882" s="100"/>
      <c r="O3882" s="130"/>
      <c r="P3882" s="130"/>
    </row>
    <row r="3883" spans="1:16">
      <c r="A3883" s="155"/>
      <c r="B3883" s="156"/>
      <c r="C3883" s="161"/>
      <c r="D3883" s="159"/>
      <c r="E3883" s="160"/>
      <c r="F3883" s="160"/>
      <c r="G3883" s="160"/>
      <c r="H3883" s="157"/>
      <c r="I3883" s="160"/>
      <c r="J3883" s="160"/>
      <c r="K3883" s="157"/>
      <c r="L3883" s="159"/>
      <c r="M3883" s="100"/>
      <c r="N3883" s="100"/>
      <c r="O3883" s="130"/>
      <c r="P3883" s="130"/>
    </row>
    <row r="3884" spans="1:16">
      <c r="A3884" s="155"/>
      <c r="B3884" s="156"/>
      <c r="C3884" s="161"/>
      <c r="D3884" s="159"/>
      <c r="E3884" s="160"/>
      <c r="F3884" s="160"/>
      <c r="G3884" s="160"/>
      <c r="H3884" s="157"/>
      <c r="I3884" s="160"/>
      <c r="J3884" s="160"/>
      <c r="K3884" s="160"/>
      <c r="L3884" s="159"/>
      <c r="M3884" s="100"/>
      <c r="N3884" s="100"/>
      <c r="O3884" s="130"/>
      <c r="P3884" s="130"/>
    </row>
    <row r="3885" spans="1:16">
      <c r="A3885" s="155"/>
      <c r="B3885" s="156"/>
      <c r="C3885" s="161"/>
      <c r="D3885" s="159"/>
      <c r="E3885" s="160"/>
      <c r="F3885" s="160"/>
      <c r="G3885" s="160"/>
      <c r="H3885" s="157"/>
      <c r="I3885" s="157"/>
      <c r="J3885" s="160"/>
      <c r="K3885" s="160"/>
      <c r="L3885" s="159"/>
      <c r="M3885" s="100"/>
      <c r="N3885" s="100"/>
      <c r="O3885" s="130"/>
      <c r="P3885" s="130"/>
    </row>
    <row r="3886" spans="1:16">
      <c r="A3886" s="155"/>
      <c r="B3886" s="156"/>
      <c r="C3886" s="161"/>
      <c r="D3886" s="159"/>
      <c r="E3886" s="160"/>
      <c r="F3886" s="160"/>
      <c r="G3886" s="160"/>
      <c r="H3886" s="157"/>
      <c r="I3886" s="160"/>
      <c r="J3886" s="160"/>
      <c r="K3886" s="160"/>
      <c r="L3886" s="159"/>
      <c r="M3886" s="100"/>
      <c r="N3886" s="100"/>
      <c r="O3886" s="130"/>
      <c r="P3886" s="130"/>
    </row>
    <row r="3887" spans="1:16">
      <c r="A3887" s="155"/>
      <c r="B3887" s="156"/>
      <c r="C3887" s="161"/>
      <c r="D3887" s="159"/>
      <c r="E3887" s="160"/>
      <c r="F3887" s="160"/>
      <c r="G3887" s="160"/>
      <c r="H3887" s="157"/>
      <c r="I3887" s="160"/>
      <c r="J3887" s="160"/>
      <c r="K3887" s="160"/>
      <c r="L3887" s="159"/>
      <c r="M3887" s="100"/>
      <c r="N3887" s="100"/>
      <c r="O3887" s="130"/>
      <c r="P3887" s="130"/>
    </row>
    <row r="3888" spans="1:16">
      <c r="A3888" s="155"/>
      <c r="B3888" s="156"/>
      <c r="C3888" s="161"/>
      <c r="D3888" s="159"/>
      <c r="E3888" s="160"/>
      <c r="F3888" s="160"/>
      <c r="G3888" s="160"/>
      <c r="H3888" s="157"/>
      <c r="I3888" s="157"/>
      <c r="J3888" s="160"/>
      <c r="K3888" s="160"/>
      <c r="L3888" s="159"/>
      <c r="M3888" s="100"/>
      <c r="N3888" s="100"/>
      <c r="O3888" s="130"/>
      <c r="P3888" s="130"/>
    </row>
    <row r="3889" spans="1:16">
      <c r="A3889" s="155"/>
      <c r="B3889" s="156"/>
      <c r="C3889" s="161"/>
      <c r="D3889" s="159"/>
      <c r="E3889" s="160"/>
      <c r="F3889" s="160"/>
      <c r="G3889" s="160"/>
      <c r="H3889" s="157"/>
      <c r="I3889" s="160"/>
      <c r="J3889" s="160"/>
      <c r="K3889" s="160"/>
      <c r="L3889" s="159"/>
      <c r="M3889" s="100"/>
      <c r="N3889" s="100"/>
      <c r="O3889" s="130"/>
      <c r="P3889" s="130"/>
    </row>
    <row r="3890" spans="1:16">
      <c r="A3890" s="155"/>
      <c r="B3890" s="156"/>
      <c r="C3890" s="161"/>
      <c r="D3890" s="159"/>
      <c r="E3890" s="160"/>
      <c r="F3890" s="160"/>
      <c r="G3890" s="160"/>
      <c r="H3890" s="157"/>
      <c r="I3890" s="157"/>
      <c r="J3890" s="160"/>
      <c r="K3890" s="160"/>
      <c r="L3890" s="159"/>
      <c r="M3890" s="100"/>
      <c r="N3890" s="100"/>
      <c r="O3890" s="130"/>
      <c r="P3890" s="130"/>
    </row>
    <row r="3891" spans="1:16">
      <c r="A3891" s="155"/>
      <c r="B3891" s="156"/>
      <c r="C3891" s="161"/>
      <c r="D3891" s="159"/>
      <c r="E3891" s="160"/>
      <c r="F3891" s="160"/>
      <c r="G3891" s="160"/>
      <c r="H3891" s="157"/>
      <c r="I3891" s="160"/>
      <c r="J3891" s="160"/>
      <c r="K3891" s="160"/>
      <c r="L3891" s="159"/>
      <c r="M3891" s="100"/>
      <c r="N3891" s="100"/>
      <c r="O3891" s="130"/>
      <c r="P3891" s="130"/>
    </row>
    <row r="3892" spans="1:16">
      <c r="A3892" s="155"/>
      <c r="B3892" s="156"/>
      <c r="C3892" s="161"/>
      <c r="D3892" s="159"/>
      <c r="E3892" s="160"/>
      <c r="F3892" s="160"/>
      <c r="G3892" s="160"/>
      <c r="H3892" s="157"/>
      <c r="I3892" s="157"/>
      <c r="J3892" s="157"/>
      <c r="K3892" s="157"/>
      <c r="L3892" s="159"/>
      <c r="M3892" s="100"/>
      <c r="N3892" s="100"/>
      <c r="O3892" s="130"/>
      <c r="P3892" s="130"/>
    </row>
    <row r="3893" spans="1:16">
      <c r="A3893" s="155"/>
      <c r="B3893" s="156"/>
      <c r="C3893" s="161"/>
      <c r="D3893" s="159"/>
      <c r="E3893" s="160"/>
      <c r="F3893" s="160"/>
      <c r="G3893" s="160"/>
      <c r="H3893" s="157"/>
      <c r="I3893" s="160"/>
      <c r="J3893" s="160"/>
      <c r="K3893" s="160"/>
      <c r="L3893" s="159"/>
      <c r="M3893" s="100"/>
      <c r="N3893" s="100"/>
      <c r="O3893" s="130"/>
      <c r="P3893" s="130"/>
    </row>
    <row r="3894" spans="1:16">
      <c r="A3894" s="155"/>
      <c r="B3894" s="156"/>
      <c r="C3894" s="161"/>
      <c r="D3894" s="159"/>
      <c r="E3894" s="160"/>
      <c r="F3894" s="160"/>
      <c r="G3894" s="160"/>
      <c r="H3894" s="157"/>
      <c r="I3894" s="160"/>
      <c r="J3894" s="160"/>
      <c r="K3894" s="160"/>
      <c r="L3894" s="159"/>
      <c r="M3894" s="100"/>
      <c r="N3894" s="100"/>
      <c r="O3894" s="130"/>
      <c r="P3894" s="130"/>
    </row>
    <row r="3895" spans="1:16">
      <c r="A3895" s="155"/>
      <c r="B3895" s="156"/>
      <c r="C3895" s="161"/>
      <c r="D3895" s="159"/>
      <c r="E3895" s="160"/>
      <c r="F3895" s="160"/>
      <c r="G3895" s="160"/>
      <c r="H3895" s="157"/>
      <c r="I3895" s="160"/>
      <c r="J3895" s="160"/>
      <c r="K3895" s="160"/>
      <c r="L3895" s="159"/>
      <c r="M3895" s="100"/>
      <c r="N3895" s="100"/>
      <c r="O3895" s="130"/>
      <c r="P3895" s="130"/>
    </row>
    <row r="3896" spans="1:16">
      <c r="A3896" s="155"/>
      <c r="B3896" s="156"/>
      <c r="C3896" s="161"/>
      <c r="D3896" s="159"/>
      <c r="E3896" s="160"/>
      <c r="F3896" s="160"/>
      <c r="G3896" s="160"/>
      <c r="H3896" s="157"/>
      <c r="I3896" s="160"/>
      <c r="J3896" s="160"/>
      <c r="K3896" s="160"/>
      <c r="L3896" s="159"/>
      <c r="M3896" s="100"/>
      <c r="N3896" s="100"/>
      <c r="O3896" s="130"/>
      <c r="P3896" s="130"/>
    </row>
    <row r="3897" spans="1:16">
      <c r="A3897" s="155"/>
      <c r="B3897" s="156"/>
      <c r="C3897" s="161"/>
      <c r="D3897" s="159"/>
      <c r="E3897" s="160"/>
      <c r="F3897" s="160"/>
      <c r="G3897" s="160"/>
      <c r="H3897" s="157"/>
      <c r="I3897" s="157"/>
      <c r="J3897" s="160"/>
      <c r="K3897" s="160"/>
      <c r="L3897" s="159"/>
      <c r="M3897" s="100"/>
      <c r="N3897" s="100"/>
      <c r="O3897" s="130"/>
      <c r="P3897" s="130"/>
    </row>
    <row r="3898" spans="1:16">
      <c r="A3898" s="155"/>
      <c r="B3898" s="156"/>
      <c r="C3898" s="161"/>
      <c r="D3898" s="159"/>
      <c r="E3898" s="160"/>
      <c r="F3898" s="160"/>
      <c r="G3898" s="160"/>
      <c r="H3898" s="157"/>
      <c r="I3898" s="160"/>
      <c r="J3898" s="160"/>
      <c r="K3898" s="160"/>
      <c r="L3898" s="159"/>
      <c r="M3898" s="100"/>
      <c r="N3898" s="100"/>
      <c r="O3898" s="130"/>
      <c r="P3898" s="130"/>
    </row>
    <row r="3899" spans="1:16">
      <c r="A3899" s="155"/>
      <c r="B3899" s="156"/>
      <c r="C3899" s="161"/>
      <c r="D3899" s="159"/>
      <c r="E3899" s="160"/>
      <c r="F3899" s="160"/>
      <c r="G3899" s="160"/>
      <c r="H3899" s="157"/>
      <c r="I3899" s="160"/>
      <c r="J3899" s="160"/>
      <c r="K3899" s="160"/>
      <c r="L3899" s="159"/>
      <c r="M3899" s="100"/>
      <c r="N3899" s="100"/>
      <c r="O3899" s="130"/>
      <c r="P3899" s="130"/>
    </row>
    <row r="3900" spans="1:16">
      <c r="A3900" s="155"/>
      <c r="B3900" s="156"/>
      <c r="C3900" s="161"/>
      <c r="D3900" s="159"/>
      <c r="E3900" s="160"/>
      <c r="F3900" s="160"/>
      <c r="G3900" s="160"/>
      <c r="H3900" s="157"/>
      <c r="I3900" s="160"/>
      <c r="J3900" s="160"/>
      <c r="K3900" s="160"/>
      <c r="L3900" s="159"/>
      <c r="M3900" s="100"/>
      <c r="N3900" s="100"/>
      <c r="O3900" s="130"/>
      <c r="P3900" s="130"/>
    </row>
    <row r="3901" spans="1:16">
      <c r="A3901" s="155"/>
      <c r="B3901" s="156"/>
      <c r="C3901" s="161"/>
      <c r="D3901" s="159"/>
      <c r="E3901" s="160"/>
      <c r="F3901" s="160"/>
      <c r="G3901" s="160"/>
      <c r="H3901" s="157"/>
      <c r="I3901" s="157"/>
      <c r="J3901" s="160"/>
      <c r="K3901" s="160"/>
      <c r="L3901" s="159"/>
      <c r="M3901" s="100"/>
      <c r="N3901" s="100"/>
      <c r="O3901" s="130"/>
      <c r="P3901" s="130"/>
    </row>
    <row r="3902" spans="1:16">
      <c r="A3902" s="155"/>
      <c r="B3902" s="156"/>
      <c r="C3902" s="161"/>
      <c r="D3902" s="159"/>
      <c r="E3902" s="160"/>
      <c r="F3902" s="160"/>
      <c r="G3902" s="160"/>
      <c r="H3902" s="157"/>
      <c r="I3902" s="157"/>
      <c r="J3902" s="160"/>
      <c r="K3902" s="160"/>
      <c r="L3902" s="159"/>
      <c r="M3902" s="100"/>
      <c r="N3902" s="100"/>
      <c r="O3902" s="130"/>
      <c r="P3902" s="130"/>
    </row>
    <row r="3903" spans="1:16">
      <c r="A3903" s="155"/>
      <c r="B3903" s="156"/>
      <c r="C3903" s="161"/>
      <c r="D3903" s="159"/>
      <c r="E3903" s="160"/>
      <c r="F3903" s="160"/>
      <c r="G3903" s="160"/>
      <c r="H3903" s="157"/>
      <c r="I3903" s="157"/>
      <c r="J3903" s="160"/>
      <c r="K3903" s="160"/>
      <c r="L3903" s="159"/>
      <c r="M3903" s="100"/>
      <c r="N3903" s="100"/>
      <c r="O3903" s="130"/>
      <c r="P3903" s="130"/>
    </row>
    <row r="3904" spans="1:16">
      <c r="A3904" s="155"/>
      <c r="B3904" s="156"/>
      <c r="C3904" s="161"/>
      <c r="D3904" s="159"/>
      <c r="E3904" s="160"/>
      <c r="F3904" s="160"/>
      <c r="G3904" s="160"/>
      <c r="H3904" s="157"/>
      <c r="I3904" s="157"/>
      <c r="J3904" s="160"/>
      <c r="K3904" s="160"/>
      <c r="L3904" s="159"/>
      <c r="M3904" s="100"/>
      <c r="N3904" s="100"/>
      <c r="O3904" s="130"/>
      <c r="P3904" s="130"/>
    </row>
    <row r="3905" spans="1:16">
      <c r="A3905" s="155"/>
      <c r="B3905" s="156"/>
      <c r="C3905" s="161"/>
      <c r="D3905" s="159"/>
      <c r="E3905" s="160"/>
      <c r="F3905" s="160"/>
      <c r="G3905" s="160"/>
      <c r="H3905" s="157"/>
      <c r="I3905" s="160"/>
      <c r="J3905" s="160"/>
      <c r="K3905" s="160"/>
      <c r="L3905" s="159"/>
      <c r="M3905" s="100"/>
      <c r="N3905" s="100"/>
      <c r="O3905" s="130"/>
      <c r="P3905" s="130"/>
    </row>
    <row r="3906" spans="1:16">
      <c r="A3906" s="155"/>
      <c r="B3906" s="156"/>
      <c r="C3906" s="161"/>
      <c r="D3906" s="159"/>
      <c r="E3906" s="160"/>
      <c r="F3906" s="160"/>
      <c r="G3906" s="160"/>
      <c r="H3906" s="157"/>
      <c r="I3906" s="160"/>
      <c r="J3906" s="160"/>
      <c r="K3906" s="160"/>
      <c r="L3906" s="159"/>
      <c r="M3906" s="100"/>
      <c r="N3906" s="100"/>
      <c r="O3906" s="130"/>
      <c r="P3906" s="130"/>
    </row>
    <row r="3907" spans="1:16">
      <c r="A3907" s="155"/>
      <c r="B3907" s="156"/>
      <c r="C3907" s="161"/>
      <c r="D3907" s="159"/>
      <c r="E3907" s="160"/>
      <c r="F3907" s="160"/>
      <c r="G3907" s="160"/>
      <c r="H3907" s="157"/>
      <c r="I3907" s="157"/>
      <c r="J3907" s="160"/>
      <c r="K3907" s="160"/>
      <c r="L3907" s="159"/>
      <c r="M3907" s="100"/>
      <c r="N3907" s="100"/>
      <c r="O3907" s="130"/>
      <c r="P3907" s="130"/>
    </row>
    <row r="3908" spans="1:16">
      <c r="A3908" s="155"/>
      <c r="B3908" s="156"/>
      <c r="C3908" s="161"/>
      <c r="D3908" s="159"/>
      <c r="E3908" s="160"/>
      <c r="F3908" s="160"/>
      <c r="G3908" s="160"/>
      <c r="H3908" s="157"/>
      <c r="I3908" s="157"/>
      <c r="J3908" s="160"/>
      <c r="K3908" s="160"/>
      <c r="L3908" s="159"/>
      <c r="M3908" s="100"/>
      <c r="N3908" s="100"/>
      <c r="O3908" s="130"/>
      <c r="P3908" s="130"/>
    </row>
    <row r="3909" spans="1:16">
      <c r="A3909" s="155"/>
      <c r="B3909" s="156"/>
      <c r="C3909" s="161"/>
      <c r="D3909" s="159"/>
      <c r="E3909" s="160"/>
      <c r="F3909" s="160"/>
      <c r="G3909" s="160"/>
      <c r="H3909" s="157"/>
      <c r="I3909" s="160"/>
      <c r="J3909" s="160"/>
      <c r="K3909" s="157"/>
      <c r="L3909" s="159"/>
      <c r="M3909" s="100"/>
      <c r="N3909" s="100"/>
      <c r="O3909" s="130"/>
      <c r="P3909" s="130"/>
    </row>
    <row r="3910" spans="1:16">
      <c r="A3910" s="155"/>
      <c r="B3910" s="156"/>
      <c r="C3910" s="161"/>
      <c r="D3910" s="159"/>
      <c r="E3910" s="160"/>
      <c r="F3910" s="160"/>
      <c r="G3910" s="160"/>
      <c r="H3910" s="157"/>
      <c r="I3910" s="160"/>
      <c r="J3910" s="160"/>
      <c r="K3910" s="157"/>
      <c r="L3910" s="159"/>
      <c r="M3910" s="100"/>
      <c r="N3910" s="100"/>
      <c r="O3910" s="130"/>
      <c r="P3910" s="130"/>
    </row>
    <row r="3911" spans="1:16">
      <c r="A3911" s="155"/>
      <c r="B3911" s="156"/>
      <c r="C3911" s="161"/>
      <c r="D3911" s="159"/>
      <c r="E3911" s="160"/>
      <c r="F3911" s="160"/>
      <c r="G3911" s="160"/>
      <c r="H3911" s="157"/>
      <c r="I3911" s="160"/>
      <c r="J3911" s="160"/>
      <c r="K3911" s="157"/>
      <c r="L3911" s="159"/>
      <c r="M3911" s="100"/>
      <c r="N3911" s="100"/>
      <c r="O3911" s="130"/>
      <c r="P3911" s="130"/>
    </row>
    <row r="3912" spans="1:16">
      <c r="A3912" s="155"/>
      <c r="B3912" s="156"/>
      <c r="C3912" s="161"/>
      <c r="D3912" s="159"/>
      <c r="E3912" s="160"/>
      <c r="F3912" s="160"/>
      <c r="G3912" s="160"/>
      <c r="H3912" s="157"/>
      <c r="I3912" s="160"/>
      <c r="J3912" s="160"/>
      <c r="K3912" s="157"/>
      <c r="L3912" s="159"/>
      <c r="M3912" s="100"/>
      <c r="N3912" s="100"/>
      <c r="O3912" s="130"/>
      <c r="P3912" s="130"/>
    </row>
    <row r="3913" spans="1:16">
      <c r="A3913" s="155"/>
      <c r="B3913" s="156"/>
      <c r="C3913" s="161"/>
      <c r="D3913" s="159"/>
      <c r="E3913" s="160"/>
      <c r="F3913" s="160"/>
      <c r="G3913" s="160"/>
      <c r="H3913" s="157"/>
      <c r="I3913" s="160"/>
      <c r="J3913" s="160"/>
      <c r="K3913" s="160"/>
      <c r="L3913" s="159"/>
      <c r="M3913" s="100"/>
      <c r="N3913" s="100"/>
      <c r="O3913" s="130"/>
      <c r="P3913" s="130"/>
    </row>
    <row r="3914" spans="1:16">
      <c r="A3914" s="155"/>
      <c r="B3914" s="156"/>
      <c r="C3914" s="161"/>
      <c r="D3914" s="159"/>
      <c r="E3914" s="160"/>
      <c r="F3914" s="160"/>
      <c r="G3914" s="160"/>
      <c r="H3914" s="157"/>
      <c r="I3914" s="160"/>
      <c r="J3914" s="160"/>
      <c r="K3914" s="157"/>
      <c r="L3914" s="159"/>
      <c r="M3914" s="100"/>
      <c r="N3914" s="100"/>
      <c r="O3914" s="130"/>
      <c r="P3914" s="130"/>
    </row>
    <row r="3915" spans="1:16">
      <c r="A3915" s="155"/>
      <c r="B3915" s="156"/>
      <c r="C3915" s="161"/>
      <c r="D3915" s="159"/>
      <c r="E3915" s="160"/>
      <c r="F3915" s="160"/>
      <c r="G3915" s="160"/>
      <c r="H3915" s="157"/>
      <c r="I3915" s="160"/>
      <c r="J3915" s="160"/>
      <c r="K3915" s="160"/>
      <c r="L3915" s="159"/>
      <c r="M3915" s="100"/>
      <c r="N3915" s="100"/>
      <c r="O3915" s="130"/>
      <c r="P3915" s="130"/>
    </row>
    <row r="3916" spans="1:16">
      <c r="A3916" s="155"/>
      <c r="B3916" s="156"/>
      <c r="C3916" s="161"/>
      <c r="D3916" s="159"/>
      <c r="E3916" s="160"/>
      <c r="F3916" s="160"/>
      <c r="G3916" s="160"/>
      <c r="H3916" s="157"/>
      <c r="I3916" s="157"/>
      <c r="J3916" s="160"/>
      <c r="K3916" s="160"/>
      <c r="L3916" s="159"/>
      <c r="M3916" s="100"/>
      <c r="N3916" s="100"/>
      <c r="O3916" s="130"/>
      <c r="P3916" s="130"/>
    </row>
    <row r="3917" spans="1:16">
      <c r="A3917" s="155"/>
      <c r="B3917" s="156"/>
      <c r="C3917" s="161"/>
      <c r="D3917" s="159"/>
      <c r="E3917" s="160"/>
      <c r="F3917" s="160"/>
      <c r="G3917" s="160"/>
      <c r="H3917" s="157"/>
      <c r="I3917" s="160"/>
      <c r="J3917" s="160"/>
      <c r="K3917" s="160"/>
      <c r="L3917" s="159"/>
      <c r="M3917" s="100"/>
      <c r="N3917" s="100"/>
      <c r="O3917" s="130"/>
      <c r="P3917" s="130"/>
    </row>
    <row r="3918" spans="1:16">
      <c r="A3918" s="155"/>
      <c r="B3918" s="156"/>
      <c r="C3918" s="161"/>
      <c r="D3918" s="159"/>
      <c r="E3918" s="160"/>
      <c r="F3918" s="160"/>
      <c r="G3918" s="160"/>
      <c r="H3918" s="157"/>
      <c r="I3918" s="157"/>
      <c r="J3918" s="160"/>
      <c r="K3918" s="160"/>
      <c r="L3918" s="159"/>
      <c r="M3918" s="100"/>
      <c r="N3918" s="100"/>
      <c r="O3918" s="130"/>
      <c r="P3918" s="130"/>
    </row>
    <row r="3919" spans="1:16">
      <c r="A3919" s="155"/>
      <c r="B3919" s="156"/>
      <c r="C3919" s="161"/>
      <c r="D3919" s="159"/>
      <c r="E3919" s="160"/>
      <c r="F3919" s="160"/>
      <c r="G3919" s="160"/>
      <c r="H3919" s="157"/>
      <c r="I3919" s="157"/>
      <c r="J3919" s="160"/>
      <c r="K3919" s="160"/>
      <c r="L3919" s="159"/>
      <c r="M3919" s="100"/>
      <c r="N3919" s="100"/>
      <c r="O3919" s="130"/>
      <c r="P3919" s="130"/>
    </row>
    <row r="3920" spans="1:16">
      <c r="A3920" s="155"/>
      <c r="B3920" s="156"/>
      <c r="C3920" s="161"/>
      <c r="D3920" s="159"/>
      <c r="E3920" s="160"/>
      <c r="F3920" s="160"/>
      <c r="G3920" s="160"/>
      <c r="H3920" s="157"/>
      <c r="I3920" s="160"/>
      <c r="J3920" s="160"/>
      <c r="K3920" s="160"/>
      <c r="L3920" s="159"/>
      <c r="M3920" s="100"/>
      <c r="N3920" s="100"/>
      <c r="O3920" s="130"/>
      <c r="P3920" s="130"/>
    </row>
    <row r="3921" spans="1:16">
      <c r="A3921" s="155"/>
      <c r="B3921" s="156"/>
      <c r="C3921" s="161"/>
      <c r="D3921" s="159"/>
      <c r="E3921" s="160"/>
      <c r="F3921" s="160"/>
      <c r="G3921" s="160"/>
      <c r="H3921" s="157"/>
      <c r="I3921" s="160"/>
      <c r="J3921" s="160"/>
      <c r="K3921" s="160"/>
      <c r="L3921" s="159"/>
      <c r="M3921" s="100"/>
      <c r="N3921" s="100"/>
      <c r="O3921" s="130"/>
      <c r="P3921" s="130"/>
    </row>
    <row r="3922" spans="1:16">
      <c r="A3922" s="155"/>
      <c r="B3922" s="156"/>
      <c r="C3922" s="161"/>
      <c r="D3922" s="159"/>
      <c r="E3922" s="160"/>
      <c r="F3922" s="160"/>
      <c r="G3922" s="160"/>
      <c r="H3922" s="157"/>
      <c r="I3922" s="160"/>
      <c r="J3922" s="160"/>
      <c r="K3922" s="160"/>
      <c r="L3922" s="159"/>
      <c r="M3922" s="100"/>
      <c r="N3922" s="100"/>
      <c r="O3922" s="130"/>
      <c r="P3922" s="130"/>
    </row>
    <row r="3923" spans="1:16">
      <c r="A3923" s="155"/>
      <c r="B3923" s="156"/>
      <c r="C3923" s="161"/>
      <c r="D3923" s="159"/>
      <c r="E3923" s="160"/>
      <c r="F3923" s="160"/>
      <c r="G3923" s="160"/>
      <c r="H3923" s="157"/>
      <c r="I3923" s="160"/>
      <c r="J3923" s="160"/>
      <c r="K3923" s="160"/>
      <c r="L3923" s="159"/>
      <c r="M3923" s="100"/>
      <c r="N3923" s="100"/>
      <c r="O3923" s="130"/>
      <c r="P3923" s="130"/>
    </row>
    <row r="3924" spans="1:16">
      <c r="A3924" s="155"/>
      <c r="B3924" s="156"/>
      <c r="C3924" s="161"/>
      <c r="D3924" s="159"/>
      <c r="E3924" s="160"/>
      <c r="F3924" s="160"/>
      <c r="G3924" s="160"/>
      <c r="H3924" s="157"/>
      <c r="I3924" s="160"/>
      <c r="J3924" s="160"/>
      <c r="K3924" s="160"/>
      <c r="L3924" s="159"/>
      <c r="M3924" s="100"/>
      <c r="N3924" s="100"/>
      <c r="O3924" s="130"/>
      <c r="P3924" s="130"/>
    </row>
    <row r="3925" spans="1:16">
      <c r="A3925" s="155"/>
      <c r="B3925" s="156"/>
      <c r="C3925" s="161"/>
      <c r="D3925" s="159"/>
      <c r="E3925" s="160"/>
      <c r="F3925" s="160"/>
      <c r="G3925" s="160"/>
      <c r="H3925" s="157"/>
      <c r="I3925" s="160"/>
      <c r="J3925" s="160"/>
      <c r="K3925" s="160"/>
      <c r="L3925" s="159"/>
      <c r="M3925" s="100"/>
      <c r="N3925" s="100"/>
      <c r="O3925" s="130"/>
      <c r="P3925" s="130"/>
    </row>
    <row r="3926" spans="1:16">
      <c r="A3926" s="155"/>
      <c r="B3926" s="156"/>
      <c r="C3926" s="161"/>
      <c r="D3926" s="159"/>
      <c r="E3926" s="160"/>
      <c r="F3926" s="160"/>
      <c r="G3926" s="160"/>
      <c r="H3926" s="157"/>
      <c r="I3926" s="160"/>
      <c r="J3926" s="160"/>
      <c r="K3926" s="160"/>
      <c r="L3926" s="159"/>
      <c r="M3926" s="100"/>
      <c r="N3926" s="100"/>
      <c r="O3926" s="130"/>
      <c r="P3926" s="130"/>
    </row>
    <row r="3927" spans="1:16">
      <c r="A3927" s="155"/>
      <c r="B3927" s="156"/>
      <c r="C3927" s="161"/>
      <c r="D3927" s="159"/>
      <c r="E3927" s="160"/>
      <c r="F3927" s="160"/>
      <c r="G3927" s="160"/>
      <c r="H3927" s="157"/>
      <c r="I3927" s="157"/>
      <c r="J3927" s="160"/>
      <c r="K3927" s="160"/>
      <c r="L3927" s="159"/>
      <c r="M3927" s="100"/>
      <c r="N3927" s="100"/>
      <c r="O3927" s="130"/>
      <c r="P3927" s="130"/>
    </row>
    <row r="3928" spans="1:16">
      <c r="A3928" s="155"/>
      <c r="B3928" s="156"/>
      <c r="C3928" s="161"/>
      <c r="D3928" s="159"/>
      <c r="E3928" s="160"/>
      <c r="F3928" s="160"/>
      <c r="G3928" s="160"/>
      <c r="H3928" s="157"/>
      <c r="I3928" s="160"/>
      <c r="J3928" s="160"/>
      <c r="K3928" s="160"/>
      <c r="L3928" s="159"/>
      <c r="M3928" s="100"/>
      <c r="N3928" s="100"/>
      <c r="O3928" s="130"/>
      <c r="P3928" s="130"/>
    </row>
    <row r="3929" spans="1:16">
      <c r="A3929" s="155"/>
      <c r="B3929" s="156"/>
      <c r="C3929" s="161"/>
      <c r="D3929" s="159"/>
      <c r="E3929" s="160"/>
      <c r="F3929" s="160"/>
      <c r="G3929" s="160"/>
      <c r="H3929" s="157"/>
      <c r="I3929" s="160"/>
      <c r="J3929" s="160"/>
      <c r="K3929" s="160"/>
      <c r="L3929" s="159"/>
      <c r="M3929" s="100"/>
      <c r="N3929" s="100"/>
      <c r="O3929" s="130"/>
      <c r="P3929" s="130"/>
    </row>
    <row r="3930" spans="1:16">
      <c r="A3930" s="155"/>
      <c r="B3930" s="156"/>
      <c r="C3930" s="161"/>
      <c r="D3930" s="159"/>
      <c r="E3930" s="160"/>
      <c r="F3930" s="160"/>
      <c r="G3930" s="160"/>
      <c r="H3930" s="157"/>
      <c r="I3930" s="157"/>
      <c r="J3930" s="160"/>
      <c r="K3930" s="160"/>
      <c r="L3930" s="159"/>
      <c r="M3930" s="100"/>
      <c r="N3930" s="100"/>
      <c r="O3930" s="130"/>
      <c r="P3930" s="130"/>
    </row>
    <row r="3931" spans="1:16">
      <c r="A3931" s="155"/>
      <c r="B3931" s="156"/>
      <c r="C3931" s="161"/>
      <c r="D3931" s="159"/>
      <c r="E3931" s="160"/>
      <c r="F3931" s="160"/>
      <c r="G3931" s="160"/>
      <c r="H3931" s="157"/>
      <c r="I3931" s="160"/>
      <c r="J3931" s="160"/>
      <c r="K3931" s="160"/>
      <c r="L3931" s="159"/>
      <c r="M3931" s="100"/>
      <c r="N3931" s="100"/>
      <c r="O3931" s="130"/>
      <c r="P3931" s="130"/>
    </row>
    <row r="3932" spans="1:16">
      <c r="A3932" s="155"/>
      <c r="B3932" s="156"/>
      <c r="C3932" s="161"/>
      <c r="D3932" s="159"/>
      <c r="E3932" s="160"/>
      <c r="F3932" s="160"/>
      <c r="G3932" s="160"/>
      <c r="H3932" s="157"/>
      <c r="I3932" s="160"/>
      <c r="J3932" s="160"/>
      <c r="K3932" s="160"/>
      <c r="L3932" s="159"/>
      <c r="M3932" s="100"/>
      <c r="N3932" s="100"/>
      <c r="O3932" s="130"/>
      <c r="P3932" s="130"/>
    </row>
    <row r="3933" spans="1:16">
      <c r="A3933" s="155"/>
      <c r="B3933" s="156"/>
      <c r="C3933" s="161"/>
      <c r="D3933" s="159"/>
      <c r="E3933" s="160"/>
      <c r="F3933" s="160"/>
      <c r="G3933" s="160"/>
      <c r="H3933" s="157"/>
      <c r="I3933" s="160"/>
      <c r="J3933" s="160"/>
      <c r="K3933" s="160"/>
      <c r="L3933" s="159"/>
      <c r="M3933" s="100"/>
      <c r="N3933" s="100"/>
      <c r="O3933" s="130"/>
      <c r="P3933" s="130"/>
    </row>
    <row r="3934" spans="1:16">
      <c r="A3934" s="155"/>
      <c r="B3934" s="156"/>
      <c r="C3934" s="161"/>
      <c r="D3934" s="159"/>
      <c r="E3934" s="160"/>
      <c r="F3934" s="160"/>
      <c r="G3934" s="160"/>
      <c r="H3934" s="157"/>
      <c r="I3934" s="160"/>
      <c r="J3934" s="160"/>
      <c r="K3934" s="160"/>
      <c r="L3934" s="159"/>
      <c r="M3934" s="100"/>
      <c r="N3934" s="100"/>
      <c r="O3934" s="130"/>
      <c r="P3934" s="130"/>
    </row>
    <row r="3935" spans="1:16">
      <c r="A3935" s="155"/>
      <c r="B3935" s="156"/>
      <c r="C3935" s="161"/>
      <c r="D3935" s="159"/>
      <c r="E3935" s="160"/>
      <c r="F3935" s="160"/>
      <c r="G3935" s="160"/>
      <c r="H3935" s="157"/>
      <c r="I3935" s="160"/>
      <c r="J3935" s="160"/>
      <c r="K3935" s="160"/>
      <c r="L3935" s="159"/>
      <c r="M3935" s="100"/>
      <c r="N3935" s="100"/>
      <c r="O3935" s="130"/>
      <c r="P3935" s="130"/>
    </row>
    <row r="3936" spans="1:16">
      <c r="A3936" s="155"/>
      <c r="B3936" s="156"/>
      <c r="C3936" s="161"/>
      <c r="D3936" s="159"/>
      <c r="E3936" s="160"/>
      <c r="F3936" s="160"/>
      <c r="G3936" s="160"/>
      <c r="H3936" s="157"/>
      <c r="I3936" s="160"/>
      <c r="J3936" s="160"/>
      <c r="K3936" s="160"/>
      <c r="L3936" s="159"/>
      <c r="M3936" s="100"/>
      <c r="N3936" s="100"/>
      <c r="O3936" s="130"/>
      <c r="P3936" s="130"/>
    </row>
    <row r="3937" spans="1:16">
      <c r="A3937" s="155"/>
      <c r="B3937" s="156"/>
      <c r="C3937" s="161"/>
      <c r="D3937" s="159"/>
      <c r="E3937" s="160"/>
      <c r="F3937" s="160"/>
      <c r="G3937" s="160"/>
      <c r="H3937" s="157"/>
      <c r="I3937" s="157"/>
      <c r="J3937" s="157"/>
      <c r="K3937" s="157"/>
      <c r="L3937" s="159"/>
      <c r="M3937" s="100"/>
      <c r="N3937" s="100"/>
      <c r="O3937" s="130"/>
      <c r="P3937" s="130"/>
    </row>
    <row r="3938" spans="1:16">
      <c r="A3938" s="155"/>
      <c r="B3938" s="156"/>
      <c r="C3938" s="161"/>
      <c r="D3938" s="159"/>
      <c r="E3938" s="160"/>
      <c r="F3938" s="160"/>
      <c r="G3938" s="160"/>
      <c r="H3938" s="157"/>
      <c r="I3938" s="157"/>
      <c r="J3938" s="160"/>
      <c r="K3938" s="160"/>
      <c r="L3938" s="159"/>
      <c r="M3938" s="100"/>
      <c r="N3938" s="100"/>
      <c r="O3938" s="130"/>
      <c r="P3938" s="130"/>
    </row>
    <row r="3939" spans="1:16">
      <c r="A3939" s="155"/>
      <c r="B3939" s="156"/>
      <c r="C3939" s="161"/>
      <c r="D3939" s="159"/>
      <c r="E3939" s="160"/>
      <c r="F3939" s="160"/>
      <c r="G3939" s="160"/>
      <c r="H3939" s="157"/>
      <c r="I3939" s="157"/>
      <c r="J3939" s="160"/>
      <c r="K3939" s="160"/>
      <c r="L3939" s="159"/>
      <c r="M3939" s="100"/>
      <c r="N3939" s="100"/>
      <c r="O3939" s="130"/>
      <c r="P3939" s="130"/>
    </row>
    <row r="3940" spans="1:16">
      <c r="A3940" s="155"/>
      <c r="B3940" s="156"/>
      <c r="C3940" s="161"/>
      <c r="D3940" s="159"/>
      <c r="E3940" s="160"/>
      <c r="F3940" s="160"/>
      <c r="G3940" s="160"/>
      <c r="H3940" s="157"/>
      <c r="I3940" s="157"/>
      <c r="J3940" s="160"/>
      <c r="K3940" s="160"/>
      <c r="L3940" s="159"/>
      <c r="M3940" s="100"/>
      <c r="N3940" s="100"/>
      <c r="O3940" s="130"/>
      <c r="P3940" s="130"/>
    </row>
    <row r="3941" spans="1:16">
      <c r="A3941" s="155"/>
      <c r="B3941" s="156"/>
      <c r="C3941" s="161"/>
      <c r="D3941" s="159"/>
      <c r="E3941" s="160"/>
      <c r="F3941" s="160"/>
      <c r="G3941" s="165"/>
      <c r="H3941" s="157"/>
      <c r="I3941" s="157"/>
      <c r="J3941" s="157"/>
      <c r="K3941" s="157"/>
      <c r="L3941" s="159"/>
      <c r="M3941" s="100"/>
      <c r="N3941" s="100"/>
      <c r="O3941" s="130"/>
      <c r="P3941" s="130"/>
    </row>
    <row r="3942" spans="1:16">
      <c r="A3942" s="155"/>
      <c r="B3942" s="156"/>
      <c r="C3942" s="161"/>
      <c r="D3942" s="159"/>
      <c r="E3942" s="160"/>
      <c r="F3942" s="160"/>
      <c r="G3942" s="160"/>
      <c r="H3942" s="157"/>
      <c r="I3942" s="160"/>
      <c r="J3942" s="157"/>
      <c r="K3942" s="157"/>
      <c r="L3942" s="159"/>
      <c r="M3942" s="100"/>
      <c r="N3942" s="100"/>
      <c r="O3942" s="130"/>
      <c r="P3942" s="130"/>
    </row>
    <row r="3943" spans="1:16">
      <c r="A3943" s="155"/>
      <c r="B3943" s="156"/>
      <c r="C3943" s="161"/>
      <c r="D3943" s="159"/>
      <c r="E3943" s="160"/>
      <c r="F3943" s="160"/>
      <c r="G3943" s="160"/>
      <c r="H3943" s="157"/>
      <c r="I3943" s="160"/>
      <c r="J3943" s="157"/>
      <c r="K3943" s="157"/>
      <c r="L3943" s="159"/>
      <c r="M3943" s="100"/>
      <c r="N3943" s="100"/>
      <c r="O3943" s="130"/>
      <c r="P3943" s="130"/>
    </row>
    <row r="3944" spans="1:16">
      <c r="A3944" s="155"/>
      <c r="B3944" s="156"/>
      <c r="C3944" s="161"/>
      <c r="D3944" s="159"/>
      <c r="E3944" s="160"/>
      <c r="F3944" s="160"/>
      <c r="G3944" s="160"/>
      <c r="H3944" s="157"/>
      <c r="I3944" s="160"/>
      <c r="J3944" s="157"/>
      <c r="K3944" s="157"/>
      <c r="L3944" s="159"/>
      <c r="M3944" s="100"/>
      <c r="N3944" s="100"/>
      <c r="O3944" s="130"/>
      <c r="P3944" s="130"/>
    </row>
    <row r="3945" spans="1:16">
      <c r="A3945" s="155"/>
      <c r="B3945" s="156"/>
      <c r="C3945" s="161"/>
      <c r="D3945" s="159"/>
      <c r="E3945" s="160"/>
      <c r="F3945" s="160"/>
      <c r="G3945" s="160"/>
      <c r="H3945" s="157"/>
      <c r="I3945" s="157"/>
      <c r="J3945" s="157"/>
      <c r="K3945" s="157"/>
      <c r="L3945" s="159"/>
      <c r="M3945" s="100"/>
      <c r="N3945" s="100"/>
      <c r="O3945" s="130"/>
      <c r="P3945" s="130"/>
    </row>
    <row r="3946" spans="1:16">
      <c r="A3946" s="155"/>
      <c r="B3946" s="156"/>
      <c r="C3946" s="161"/>
      <c r="D3946" s="159"/>
      <c r="E3946" s="160"/>
      <c r="F3946" s="160"/>
      <c r="G3946" s="160"/>
      <c r="H3946" s="157"/>
      <c r="I3946" s="157"/>
      <c r="J3946" s="157"/>
      <c r="K3946" s="160"/>
      <c r="L3946" s="159"/>
      <c r="M3946" s="100"/>
      <c r="N3946" s="100"/>
      <c r="O3946" s="130"/>
      <c r="P3946" s="130"/>
    </row>
    <row r="3947" spans="1:16">
      <c r="A3947" s="155"/>
      <c r="B3947" s="156"/>
      <c r="C3947" s="161"/>
      <c r="D3947" s="159"/>
      <c r="E3947" s="160"/>
      <c r="F3947" s="160"/>
      <c r="G3947" s="160"/>
      <c r="H3947" s="157"/>
      <c r="I3947" s="157"/>
      <c r="J3947" s="157"/>
      <c r="K3947" s="157"/>
      <c r="L3947" s="159"/>
      <c r="M3947" s="100"/>
      <c r="N3947" s="100"/>
      <c r="O3947" s="130"/>
      <c r="P3947" s="130"/>
    </row>
    <row r="3948" spans="1:16">
      <c r="A3948" s="155"/>
      <c r="B3948" s="156"/>
      <c r="C3948" s="161"/>
      <c r="D3948" s="159"/>
      <c r="E3948" s="160"/>
      <c r="F3948" s="160"/>
      <c r="G3948" s="160"/>
      <c r="H3948" s="157"/>
      <c r="I3948" s="157"/>
      <c r="J3948" s="157"/>
      <c r="K3948" s="157"/>
      <c r="L3948" s="159"/>
      <c r="M3948" s="100"/>
      <c r="N3948" s="100"/>
      <c r="O3948" s="130"/>
      <c r="P3948" s="130"/>
    </row>
    <row r="3949" spans="1:16">
      <c r="A3949" s="155"/>
      <c r="B3949" s="156"/>
      <c r="C3949" s="161"/>
      <c r="D3949" s="159"/>
      <c r="E3949" s="157"/>
      <c r="F3949" s="157"/>
      <c r="G3949" s="160"/>
      <c r="H3949" s="157"/>
      <c r="I3949" s="157"/>
      <c r="J3949" s="157"/>
      <c r="K3949" s="157"/>
      <c r="L3949" s="159"/>
      <c r="M3949" s="100"/>
      <c r="N3949" s="100"/>
      <c r="O3949" s="130"/>
      <c r="P3949" s="130"/>
    </row>
    <row r="3950" spans="1:16">
      <c r="A3950" s="155"/>
      <c r="B3950" s="156"/>
      <c r="C3950" s="161"/>
      <c r="D3950" s="159"/>
      <c r="E3950" s="157"/>
      <c r="F3950" s="157"/>
      <c r="G3950" s="160"/>
      <c r="H3950" s="157"/>
      <c r="I3950" s="160"/>
      <c r="J3950" s="157"/>
      <c r="K3950" s="157"/>
      <c r="L3950" s="159"/>
      <c r="M3950" s="100"/>
      <c r="N3950" s="100"/>
      <c r="O3950" s="130"/>
      <c r="P3950" s="130"/>
    </row>
    <row r="3951" spans="1:16">
      <c r="A3951" s="155"/>
      <c r="B3951" s="156"/>
      <c r="C3951" s="161"/>
      <c r="D3951" s="159"/>
      <c r="E3951" s="157"/>
      <c r="F3951" s="157"/>
      <c r="G3951" s="160"/>
      <c r="H3951" s="157"/>
      <c r="I3951" s="157"/>
      <c r="J3951" s="157"/>
      <c r="K3951" s="157"/>
      <c r="L3951" s="159"/>
      <c r="M3951" s="100"/>
      <c r="N3951" s="100"/>
      <c r="O3951" s="130"/>
      <c r="P3951" s="130"/>
    </row>
    <row r="3952" spans="1:16">
      <c r="A3952" s="155"/>
      <c r="B3952" s="156"/>
      <c r="C3952" s="161"/>
      <c r="D3952" s="159"/>
      <c r="E3952" s="157"/>
      <c r="F3952" s="157"/>
      <c r="G3952" s="160"/>
      <c r="H3952" s="157"/>
      <c r="I3952" s="157"/>
      <c r="J3952" s="157"/>
      <c r="K3952" s="157"/>
      <c r="L3952" s="159"/>
      <c r="M3952" s="100"/>
      <c r="N3952" s="100"/>
      <c r="O3952" s="130"/>
      <c r="P3952" s="130"/>
    </row>
    <row r="3953" spans="1:16">
      <c r="A3953" s="155"/>
      <c r="B3953" s="156"/>
      <c r="C3953" s="161"/>
      <c r="D3953" s="159"/>
      <c r="E3953" s="157"/>
      <c r="F3953" s="157"/>
      <c r="G3953" s="160"/>
      <c r="H3953" s="157"/>
      <c r="I3953" s="157"/>
      <c r="J3953" s="157"/>
      <c r="K3953" s="157"/>
      <c r="L3953" s="159"/>
      <c r="M3953" s="100"/>
      <c r="N3953" s="100"/>
      <c r="O3953" s="130"/>
      <c r="P3953" s="130"/>
    </row>
    <row r="3954" spans="1:16">
      <c r="A3954" s="155"/>
      <c r="B3954" s="156"/>
      <c r="C3954" s="161"/>
      <c r="D3954" s="159"/>
      <c r="E3954" s="157"/>
      <c r="F3954" s="157"/>
      <c r="G3954" s="160"/>
      <c r="H3954" s="157"/>
      <c r="I3954" s="157"/>
      <c r="J3954" s="157"/>
      <c r="K3954" s="157"/>
      <c r="L3954" s="159"/>
      <c r="M3954" s="99"/>
      <c r="N3954" s="99"/>
      <c r="O3954" s="129"/>
      <c r="P3954" s="129"/>
    </row>
    <row r="3955" spans="1:16">
      <c r="A3955" s="155"/>
      <c r="B3955" s="156"/>
      <c r="C3955" s="161"/>
      <c r="D3955" s="159"/>
      <c r="E3955" s="157"/>
      <c r="F3955" s="160"/>
      <c r="G3955" s="160"/>
      <c r="H3955" s="157"/>
      <c r="I3955" s="157"/>
      <c r="J3955" s="157"/>
      <c r="K3955" s="157"/>
      <c r="L3955" s="159"/>
      <c r="M3955" s="100"/>
      <c r="N3955" s="100"/>
      <c r="O3955" s="130"/>
      <c r="P3955" s="130"/>
    </row>
    <row r="3956" spans="1:16">
      <c r="A3956" s="155"/>
      <c r="B3956" s="156"/>
      <c r="C3956" s="161"/>
      <c r="D3956" s="159"/>
      <c r="E3956" s="157"/>
      <c r="F3956" s="160"/>
      <c r="G3956" s="160"/>
      <c r="H3956" s="157"/>
      <c r="I3956" s="157"/>
      <c r="J3956" s="157"/>
      <c r="K3956" s="157"/>
      <c r="L3956" s="159"/>
      <c r="M3956" s="100"/>
      <c r="N3956" s="100"/>
      <c r="O3956" s="130"/>
      <c r="P3956" s="130"/>
    </row>
    <row r="3957" spans="1:16">
      <c r="A3957" s="155"/>
      <c r="B3957" s="156"/>
      <c r="C3957" s="161"/>
      <c r="D3957" s="159"/>
      <c r="E3957" s="157"/>
      <c r="F3957" s="160"/>
      <c r="G3957" s="160"/>
      <c r="H3957" s="157"/>
      <c r="I3957" s="157"/>
      <c r="J3957" s="157"/>
      <c r="K3957" s="157"/>
      <c r="L3957" s="159"/>
      <c r="M3957" s="100"/>
      <c r="N3957" s="100"/>
      <c r="O3957" s="130"/>
      <c r="P3957" s="130"/>
    </row>
    <row r="3958" spans="1:16">
      <c r="A3958" s="155"/>
      <c r="B3958" s="156"/>
      <c r="C3958" s="161"/>
      <c r="D3958" s="159"/>
      <c r="E3958" s="157"/>
      <c r="F3958" s="160"/>
      <c r="G3958" s="160"/>
      <c r="H3958" s="157"/>
      <c r="I3958" s="157"/>
      <c r="J3958" s="157"/>
      <c r="K3958" s="157"/>
      <c r="L3958" s="159"/>
      <c r="M3958" s="100"/>
      <c r="N3958" s="100"/>
      <c r="O3958" s="130"/>
      <c r="P3958" s="130"/>
    </row>
    <row r="3959" spans="1:16">
      <c r="A3959" s="155"/>
      <c r="B3959" s="156"/>
      <c r="C3959" s="161"/>
      <c r="D3959" s="159"/>
      <c r="E3959" s="157"/>
      <c r="F3959" s="160"/>
      <c r="G3959" s="160"/>
      <c r="H3959" s="157"/>
      <c r="I3959" s="157"/>
      <c r="J3959" s="157"/>
      <c r="K3959" s="157"/>
      <c r="L3959" s="159"/>
      <c r="M3959" s="100"/>
      <c r="N3959" s="100"/>
      <c r="O3959" s="130"/>
      <c r="P3959" s="130"/>
    </row>
    <row r="3960" spans="1:16">
      <c r="A3960" s="155"/>
      <c r="B3960" s="156"/>
      <c r="C3960" s="161"/>
      <c r="D3960" s="159"/>
      <c r="E3960" s="157"/>
      <c r="F3960" s="160"/>
      <c r="G3960" s="160"/>
      <c r="H3960" s="157"/>
      <c r="I3960" s="157"/>
      <c r="J3960" s="157"/>
      <c r="K3960" s="157"/>
      <c r="L3960" s="159"/>
      <c r="M3960" s="100"/>
      <c r="N3960" s="100"/>
      <c r="O3960" s="130"/>
      <c r="P3960" s="130"/>
    </row>
    <row r="3961" spans="1:16">
      <c r="A3961" s="155"/>
      <c r="B3961" s="156"/>
      <c r="C3961" s="161"/>
      <c r="D3961" s="159"/>
      <c r="E3961" s="157"/>
      <c r="F3961" s="160"/>
      <c r="G3961" s="160"/>
      <c r="H3961" s="157"/>
      <c r="I3961" s="157"/>
      <c r="J3961" s="157"/>
      <c r="K3961" s="160"/>
      <c r="L3961" s="159"/>
      <c r="M3961" s="100"/>
      <c r="N3961" s="100"/>
      <c r="O3961" s="130"/>
      <c r="P3961" s="130"/>
    </row>
    <row r="3962" spans="1:16">
      <c r="A3962" s="155"/>
      <c r="B3962" s="156"/>
      <c r="C3962" s="161"/>
      <c r="D3962" s="159"/>
      <c r="E3962" s="157"/>
      <c r="F3962" s="160"/>
      <c r="G3962" s="160"/>
      <c r="H3962" s="157"/>
      <c r="I3962" s="157"/>
      <c r="J3962" s="157"/>
      <c r="K3962" s="160"/>
      <c r="L3962" s="159"/>
      <c r="M3962" s="100"/>
      <c r="N3962" s="100"/>
      <c r="O3962" s="130"/>
      <c r="P3962" s="130"/>
    </row>
    <row r="3963" spans="1:16">
      <c r="A3963" s="155"/>
      <c r="B3963" s="156"/>
      <c r="C3963" s="161"/>
      <c r="D3963" s="159"/>
      <c r="E3963" s="157"/>
      <c r="F3963" s="160"/>
      <c r="G3963" s="160"/>
      <c r="H3963" s="157"/>
      <c r="I3963" s="157"/>
      <c r="J3963" s="157"/>
      <c r="K3963" s="160"/>
      <c r="L3963" s="159"/>
      <c r="M3963" s="100"/>
      <c r="N3963" s="100"/>
      <c r="O3963" s="130"/>
      <c r="P3963" s="130"/>
    </row>
    <row r="3964" spans="1:16">
      <c r="A3964" s="155"/>
      <c r="B3964" s="156"/>
      <c r="C3964" s="161"/>
      <c r="D3964" s="159"/>
      <c r="E3964" s="157"/>
      <c r="F3964" s="160"/>
      <c r="G3964" s="160"/>
      <c r="H3964" s="157"/>
      <c r="I3964" s="157"/>
      <c r="J3964" s="157"/>
      <c r="K3964" s="157"/>
      <c r="L3964" s="159"/>
      <c r="M3964" s="100"/>
      <c r="N3964" s="100"/>
      <c r="O3964" s="130"/>
      <c r="P3964" s="130"/>
    </row>
    <row r="3965" spans="1:16">
      <c r="A3965" s="155"/>
      <c r="B3965" s="156"/>
      <c r="C3965" s="161"/>
      <c r="D3965" s="159"/>
      <c r="E3965" s="160"/>
      <c r="F3965" s="160"/>
      <c r="G3965" s="160"/>
      <c r="H3965" s="157"/>
      <c r="I3965" s="157"/>
      <c r="J3965" s="157"/>
      <c r="K3965" s="157"/>
      <c r="L3965" s="159"/>
      <c r="M3965" s="100"/>
      <c r="N3965" s="100"/>
      <c r="O3965" s="130"/>
      <c r="P3965" s="130"/>
    </row>
    <row r="3966" spans="1:16">
      <c r="A3966" s="155"/>
      <c r="B3966" s="156"/>
      <c r="C3966" s="161"/>
      <c r="D3966" s="159"/>
      <c r="E3966" s="160"/>
      <c r="F3966" s="160"/>
      <c r="G3966" s="160"/>
      <c r="H3966" s="157"/>
      <c r="I3966" s="160"/>
      <c r="J3966" s="157"/>
      <c r="K3966" s="157"/>
      <c r="L3966" s="159"/>
      <c r="M3966" s="100"/>
      <c r="N3966" s="100"/>
      <c r="O3966" s="130"/>
      <c r="P3966" s="130"/>
    </row>
    <row r="3967" spans="1:16">
      <c r="A3967" s="155"/>
      <c r="B3967" s="156"/>
      <c r="C3967" s="162"/>
      <c r="D3967" s="159"/>
      <c r="E3967" s="160"/>
      <c r="F3967" s="160"/>
      <c r="G3967" s="160"/>
      <c r="H3967" s="157"/>
      <c r="I3967" s="157"/>
      <c r="J3967" s="160"/>
      <c r="K3967" s="160"/>
      <c r="L3967" s="159"/>
      <c r="M3967" s="100"/>
      <c r="N3967" s="100"/>
      <c r="O3967" s="130"/>
      <c r="P3967" s="130"/>
    </row>
    <row r="3968" spans="1:16">
      <c r="A3968" s="155"/>
      <c r="B3968" s="156"/>
      <c r="C3968" s="161"/>
      <c r="D3968" s="159"/>
      <c r="E3968" s="160"/>
      <c r="F3968" s="160"/>
      <c r="G3968" s="160"/>
      <c r="H3968" s="157"/>
      <c r="I3968" s="157"/>
      <c r="J3968" s="160"/>
      <c r="K3968" s="160"/>
      <c r="L3968" s="159"/>
      <c r="M3968" s="100"/>
      <c r="N3968" s="100"/>
      <c r="O3968" s="130"/>
      <c r="P3968" s="130"/>
    </row>
    <row r="3969" spans="1:16">
      <c r="A3969" s="155"/>
      <c r="B3969" s="156"/>
      <c r="C3969" s="161"/>
      <c r="D3969" s="159"/>
      <c r="E3969" s="160"/>
      <c r="F3969" s="160"/>
      <c r="G3969" s="160"/>
      <c r="H3969" s="157"/>
      <c r="I3969" s="157"/>
      <c r="J3969" s="160"/>
      <c r="K3969" s="160"/>
      <c r="L3969" s="159"/>
      <c r="M3969" s="100"/>
      <c r="N3969" s="100"/>
      <c r="O3969" s="130"/>
      <c r="P3969" s="130"/>
    </row>
    <row r="3970" spans="1:16">
      <c r="A3970" s="155"/>
      <c r="B3970" s="156"/>
      <c r="C3970" s="161"/>
      <c r="D3970" s="159"/>
      <c r="E3970" s="160"/>
      <c r="F3970" s="160"/>
      <c r="G3970" s="160"/>
      <c r="H3970" s="157"/>
      <c r="I3970" s="160"/>
      <c r="J3970" s="160"/>
      <c r="K3970" s="160"/>
      <c r="L3970" s="159"/>
      <c r="M3970" s="100"/>
      <c r="N3970" s="100"/>
      <c r="O3970" s="130"/>
      <c r="P3970" s="130"/>
    </row>
    <row r="3971" spans="1:16">
      <c r="A3971" s="155"/>
      <c r="B3971" s="156"/>
      <c r="C3971" s="161"/>
      <c r="D3971" s="159"/>
      <c r="E3971" s="160"/>
      <c r="F3971" s="160"/>
      <c r="G3971" s="160"/>
      <c r="H3971" s="157"/>
      <c r="I3971" s="160"/>
      <c r="J3971" s="160"/>
      <c r="K3971" s="160"/>
      <c r="L3971" s="159"/>
      <c r="M3971" s="100"/>
      <c r="N3971" s="100"/>
      <c r="O3971" s="130"/>
      <c r="P3971" s="130"/>
    </row>
    <row r="3972" spans="1:16">
      <c r="A3972" s="155"/>
      <c r="B3972" s="156"/>
      <c r="C3972" s="161"/>
      <c r="D3972" s="159"/>
      <c r="E3972" s="160"/>
      <c r="F3972" s="160"/>
      <c r="G3972" s="160"/>
      <c r="H3972" s="157"/>
      <c r="I3972" s="157"/>
      <c r="J3972" s="160"/>
      <c r="K3972" s="160"/>
      <c r="L3972" s="159"/>
      <c r="M3972" s="100"/>
      <c r="N3972" s="100"/>
      <c r="O3972" s="130"/>
      <c r="P3972" s="130"/>
    </row>
    <row r="3973" spans="1:16">
      <c r="A3973" s="155"/>
      <c r="B3973" s="156"/>
      <c r="C3973" s="161"/>
      <c r="D3973" s="159"/>
      <c r="E3973" s="160"/>
      <c r="F3973" s="160"/>
      <c r="G3973" s="160"/>
      <c r="H3973" s="157"/>
      <c r="I3973" s="157"/>
      <c r="J3973" s="160"/>
      <c r="K3973" s="160"/>
      <c r="L3973" s="159"/>
      <c r="M3973" s="100"/>
      <c r="N3973" s="100"/>
      <c r="O3973" s="130"/>
      <c r="P3973" s="130"/>
    </row>
    <row r="3974" spans="1:16">
      <c r="A3974" s="155"/>
      <c r="B3974" s="156"/>
      <c r="C3974" s="161"/>
      <c r="D3974" s="159"/>
      <c r="E3974" s="160"/>
      <c r="F3974" s="160"/>
      <c r="G3974" s="160"/>
      <c r="H3974" s="157"/>
      <c r="I3974" s="160"/>
      <c r="J3974" s="160"/>
      <c r="K3974" s="160"/>
      <c r="L3974" s="159"/>
      <c r="M3974" s="100"/>
      <c r="N3974" s="100"/>
      <c r="O3974" s="130"/>
      <c r="P3974" s="130"/>
    </row>
    <row r="3975" spans="1:16">
      <c r="A3975" s="155"/>
      <c r="B3975" s="156"/>
      <c r="C3975" s="161"/>
      <c r="D3975" s="159"/>
      <c r="E3975" s="160"/>
      <c r="F3975" s="160"/>
      <c r="G3975" s="160"/>
      <c r="H3975" s="157"/>
      <c r="I3975" s="157"/>
      <c r="J3975" s="160"/>
      <c r="K3975" s="160"/>
      <c r="L3975" s="159"/>
      <c r="M3975" s="100"/>
      <c r="N3975" s="100"/>
      <c r="O3975" s="130"/>
      <c r="P3975" s="130"/>
    </row>
    <row r="3976" spans="1:16">
      <c r="A3976" s="155"/>
      <c r="B3976" s="156"/>
      <c r="C3976" s="161"/>
      <c r="D3976" s="159"/>
      <c r="E3976" s="160"/>
      <c r="F3976" s="160"/>
      <c r="G3976" s="160"/>
      <c r="H3976" s="157"/>
      <c r="I3976" s="160"/>
      <c r="J3976" s="160"/>
      <c r="K3976" s="160"/>
      <c r="L3976" s="159"/>
      <c r="M3976" s="100"/>
      <c r="N3976" s="100"/>
      <c r="O3976" s="130"/>
      <c r="P3976" s="130"/>
    </row>
    <row r="3977" spans="1:16">
      <c r="A3977" s="155"/>
      <c r="B3977" s="156"/>
      <c r="C3977" s="161"/>
      <c r="D3977" s="159"/>
      <c r="E3977" s="160"/>
      <c r="F3977" s="160"/>
      <c r="G3977" s="160"/>
      <c r="H3977" s="157"/>
      <c r="I3977" s="157"/>
      <c r="J3977" s="157"/>
      <c r="K3977" s="157"/>
      <c r="L3977" s="159"/>
      <c r="M3977" s="100"/>
      <c r="N3977" s="100"/>
      <c r="O3977" s="130"/>
      <c r="P3977" s="130"/>
    </row>
    <row r="3978" spans="1:16">
      <c r="A3978" s="155"/>
      <c r="B3978" s="156"/>
      <c r="C3978" s="161"/>
      <c r="D3978" s="159"/>
      <c r="E3978" s="160"/>
      <c r="F3978" s="160"/>
      <c r="G3978" s="160"/>
      <c r="H3978" s="157"/>
      <c r="I3978" s="160"/>
      <c r="J3978" s="160"/>
      <c r="K3978" s="160"/>
      <c r="L3978" s="159"/>
      <c r="M3978" s="100"/>
      <c r="N3978" s="100"/>
      <c r="O3978" s="130"/>
      <c r="P3978" s="130"/>
    </row>
    <row r="3979" spans="1:16">
      <c r="A3979" s="155"/>
      <c r="B3979" s="156"/>
      <c r="C3979" s="161"/>
      <c r="D3979" s="159"/>
      <c r="E3979" s="160"/>
      <c r="F3979" s="160"/>
      <c r="G3979" s="160"/>
      <c r="H3979" s="157"/>
      <c r="I3979" s="160"/>
      <c r="J3979" s="160"/>
      <c r="K3979" s="160"/>
      <c r="L3979" s="159"/>
      <c r="M3979" s="100"/>
      <c r="N3979" s="100"/>
      <c r="O3979" s="130"/>
      <c r="P3979" s="130"/>
    </row>
    <row r="3980" spans="1:16">
      <c r="A3980" s="155"/>
      <c r="B3980" s="156"/>
      <c r="C3980" s="161"/>
      <c r="D3980" s="159"/>
      <c r="E3980" s="160"/>
      <c r="F3980" s="160"/>
      <c r="G3980" s="160"/>
      <c r="H3980" s="157"/>
      <c r="I3980" s="160"/>
      <c r="J3980" s="160"/>
      <c r="K3980" s="160"/>
      <c r="L3980" s="159"/>
      <c r="M3980" s="100"/>
      <c r="N3980" s="100"/>
      <c r="O3980" s="130"/>
      <c r="P3980" s="130"/>
    </row>
    <row r="3981" spans="1:16">
      <c r="A3981" s="155"/>
      <c r="B3981" s="156"/>
      <c r="C3981" s="161"/>
      <c r="D3981" s="159"/>
      <c r="E3981" s="160"/>
      <c r="F3981" s="160"/>
      <c r="G3981" s="160"/>
      <c r="H3981" s="157"/>
      <c r="I3981" s="160"/>
      <c r="J3981" s="160"/>
      <c r="K3981" s="160"/>
      <c r="L3981" s="159"/>
      <c r="M3981" s="100"/>
      <c r="N3981" s="100"/>
      <c r="O3981" s="130"/>
      <c r="P3981" s="130"/>
    </row>
    <row r="3982" spans="1:16">
      <c r="A3982" s="155"/>
      <c r="B3982" s="156"/>
      <c r="C3982" s="161"/>
      <c r="D3982" s="159"/>
      <c r="E3982" s="160"/>
      <c r="F3982" s="160"/>
      <c r="G3982" s="160"/>
      <c r="H3982" s="157"/>
      <c r="I3982" s="157"/>
      <c r="J3982" s="160"/>
      <c r="K3982" s="160"/>
      <c r="L3982" s="159"/>
      <c r="M3982" s="100"/>
      <c r="N3982" s="100"/>
      <c r="O3982" s="130"/>
      <c r="P3982" s="130"/>
    </row>
    <row r="3983" spans="1:16">
      <c r="A3983" s="155"/>
      <c r="B3983" s="156"/>
      <c r="C3983" s="161"/>
      <c r="D3983" s="159"/>
      <c r="E3983" s="160"/>
      <c r="F3983" s="160"/>
      <c r="G3983" s="160"/>
      <c r="H3983" s="160"/>
      <c r="I3983" s="160"/>
      <c r="J3983" s="160"/>
      <c r="K3983" s="160"/>
      <c r="L3983" s="159"/>
      <c r="M3983" s="100"/>
      <c r="N3983" s="100"/>
      <c r="O3983" s="130"/>
      <c r="P3983" s="130"/>
    </row>
    <row r="3984" spans="1:16">
      <c r="A3984" s="155"/>
      <c r="B3984" s="156"/>
      <c r="C3984" s="161"/>
      <c r="D3984" s="159"/>
      <c r="E3984" s="160"/>
      <c r="F3984" s="160"/>
      <c r="G3984" s="160"/>
      <c r="H3984" s="157"/>
      <c r="I3984" s="157"/>
      <c r="J3984" s="160"/>
      <c r="K3984" s="160"/>
      <c r="L3984" s="159"/>
      <c r="M3984" s="100"/>
      <c r="N3984" s="100"/>
      <c r="O3984" s="130"/>
      <c r="P3984" s="130"/>
    </row>
    <row r="3985" spans="1:16">
      <c r="A3985" s="155"/>
      <c r="B3985" s="156"/>
      <c r="C3985" s="161"/>
      <c r="D3985" s="159"/>
      <c r="E3985" s="160"/>
      <c r="F3985" s="160"/>
      <c r="G3985" s="160"/>
      <c r="H3985" s="157"/>
      <c r="I3985" s="160"/>
      <c r="J3985" s="160"/>
      <c r="K3985" s="160"/>
      <c r="L3985" s="159"/>
      <c r="M3985" s="100"/>
      <c r="N3985" s="100"/>
      <c r="O3985" s="130"/>
      <c r="P3985" s="130"/>
    </row>
    <row r="3986" spans="1:16">
      <c r="A3986" s="155"/>
      <c r="B3986" s="156"/>
      <c r="C3986" s="161"/>
      <c r="D3986" s="159"/>
      <c r="E3986" s="160"/>
      <c r="F3986" s="160"/>
      <c r="G3986" s="160"/>
      <c r="H3986" s="157"/>
      <c r="I3986" s="160"/>
      <c r="J3986" s="160"/>
      <c r="K3986" s="160"/>
      <c r="L3986" s="159"/>
      <c r="M3986" s="100"/>
      <c r="N3986" s="100"/>
      <c r="O3986" s="130"/>
      <c r="P3986" s="130"/>
    </row>
    <row r="3987" spans="1:16">
      <c r="A3987" s="155"/>
      <c r="B3987" s="156"/>
      <c r="C3987" s="161"/>
      <c r="D3987" s="159"/>
      <c r="E3987" s="160"/>
      <c r="F3987" s="160"/>
      <c r="G3987" s="160"/>
      <c r="H3987" s="157"/>
      <c r="I3987" s="157"/>
      <c r="J3987" s="160"/>
      <c r="K3987" s="160"/>
      <c r="L3987" s="159"/>
      <c r="M3987" s="100"/>
      <c r="N3987" s="100"/>
      <c r="O3987" s="130"/>
      <c r="P3987" s="130"/>
    </row>
    <row r="3988" spans="1:16">
      <c r="A3988" s="155"/>
      <c r="B3988" s="156"/>
      <c r="C3988" s="161"/>
      <c r="D3988" s="159"/>
      <c r="E3988" s="160"/>
      <c r="F3988" s="160"/>
      <c r="G3988" s="160"/>
      <c r="H3988" s="157"/>
      <c r="I3988" s="157"/>
      <c r="J3988" s="160"/>
      <c r="K3988" s="160"/>
      <c r="L3988" s="159"/>
      <c r="M3988" s="100"/>
      <c r="N3988" s="100"/>
      <c r="O3988" s="130"/>
      <c r="P3988" s="130"/>
    </row>
    <row r="3989" spans="1:16">
      <c r="A3989" s="155"/>
      <c r="B3989" s="156"/>
      <c r="C3989" s="161"/>
      <c r="D3989" s="159"/>
      <c r="E3989" s="160"/>
      <c r="F3989" s="160"/>
      <c r="G3989" s="160"/>
      <c r="H3989" s="157"/>
      <c r="I3989" s="160"/>
      <c r="J3989" s="160"/>
      <c r="K3989" s="160"/>
      <c r="L3989" s="159"/>
      <c r="M3989" s="100"/>
      <c r="N3989" s="100"/>
      <c r="O3989" s="130"/>
      <c r="P3989" s="130"/>
    </row>
    <row r="3990" spans="1:16">
      <c r="A3990" s="155"/>
      <c r="B3990" s="156"/>
      <c r="C3990" s="161"/>
      <c r="D3990" s="159"/>
      <c r="E3990" s="160"/>
      <c r="F3990" s="160"/>
      <c r="G3990" s="160"/>
      <c r="H3990" s="157"/>
      <c r="I3990" s="160"/>
      <c r="J3990" s="160"/>
      <c r="K3990" s="160"/>
      <c r="L3990" s="159"/>
      <c r="M3990" s="100"/>
      <c r="N3990" s="100"/>
      <c r="O3990" s="130"/>
      <c r="P3990" s="130"/>
    </row>
    <row r="3991" spans="1:16">
      <c r="A3991" s="155"/>
      <c r="B3991" s="156"/>
      <c r="C3991" s="161"/>
      <c r="D3991" s="159"/>
      <c r="E3991" s="160"/>
      <c r="F3991" s="160"/>
      <c r="G3991" s="160"/>
      <c r="H3991" s="157"/>
      <c r="I3991" s="160"/>
      <c r="J3991" s="160"/>
      <c r="K3991" s="160"/>
      <c r="L3991" s="159"/>
      <c r="M3991" s="100"/>
      <c r="N3991" s="100"/>
      <c r="O3991" s="130"/>
      <c r="P3991" s="130"/>
    </row>
    <row r="3992" spans="1:16">
      <c r="A3992" s="155"/>
      <c r="B3992" s="156"/>
      <c r="C3992" s="161"/>
      <c r="D3992" s="159"/>
      <c r="E3992" s="160"/>
      <c r="F3992" s="160"/>
      <c r="G3992" s="160"/>
      <c r="H3992" s="157"/>
      <c r="I3992" s="157"/>
      <c r="J3992" s="160"/>
      <c r="K3992" s="160"/>
      <c r="L3992" s="159"/>
      <c r="M3992" s="100"/>
      <c r="N3992" s="100"/>
      <c r="O3992" s="130"/>
      <c r="P3992" s="130"/>
    </row>
    <row r="3993" spans="1:16">
      <c r="A3993" s="155"/>
      <c r="B3993" s="156"/>
      <c r="C3993" s="161"/>
      <c r="D3993" s="159"/>
      <c r="E3993" s="160"/>
      <c r="F3993" s="160"/>
      <c r="G3993" s="160"/>
      <c r="H3993" s="157"/>
      <c r="I3993" s="160"/>
      <c r="J3993" s="160"/>
      <c r="K3993" s="160"/>
      <c r="L3993" s="159"/>
      <c r="M3993" s="100"/>
      <c r="N3993" s="100"/>
      <c r="O3993" s="130"/>
      <c r="P3993" s="130"/>
    </row>
    <row r="3994" spans="1:16">
      <c r="A3994" s="155"/>
      <c r="B3994" s="156"/>
      <c r="C3994" s="161"/>
      <c r="D3994" s="159"/>
      <c r="E3994" s="160"/>
      <c r="F3994" s="160"/>
      <c r="G3994" s="160"/>
      <c r="H3994" s="157"/>
      <c r="I3994" s="160"/>
      <c r="J3994" s="160"/>
      <c r="K3994" s="160"/>
      <c r="L3994" s="159"/>
      <c r="M3994" s="100"/>
      <c r="N3994" s="100"/>
      <c r="O3994" s="130"/>
      <c r="P3994" s="130"/>
    </row>
    <row r="3995" spans="1:16">
      <c r="A3995" s="155"/>
      <c r="B3995" s="156"/>
      <c r="C3995" s="161"/>
      <c r="D3995" s="159"/>
      <c r="E3995" s="160"/>
      <c r="F3995" s="160"/>
      <c r="G3995" s="160"/>
      <c r="H3995" s="157"/>
      <c r="I3995" s="160"/>
      <c r="J3995" s="160"/>
      <c r="K3995" s="160"/>
      <c r="L3995" s="159"/>
      <c r="M3995" s="100"/>
      <c r="N3995" s="100"/>
      <c r="O3995" s="130"/>
      <c r="P3995" s="130"/>
    </row>
    <row r="3996" spans="1:16">
      <c r="A3996" s="155"/>
      <c r="B3996" s="156"/>
      <c r="C3996" s="161"/>
      <c r="D3996" s="159"/>
      <c r="E3996" s="160"/>
      <c r="F3996" s="160"/>
      <c r="G3996" s="160"/>
      <c r="H3996" s="157"/>
      <c r="I3996" s="157"/>
      <c r="J3996" s="160"/>
      <c r="K3996" s="160"/>
      <c r="L3996" s="159"/>
      <c r="M3996" s="100"/>
      <c r="N3996" s="100"/>
      <c r="O3996" s="130"/>
      <c r="P3996" s="130"/>
    </row>
    <row r="3997" spans="1:16">
      <c r="A3997" s="155"/>
      <c r="B3997" s="156"/>
      <c r="C3997" s="161"/>
      <c r="D3997" s="159"/>
      <c r="E3997" s="160"/>
      <c r="F3997" s="160"/>
      <c r="G3997" s="160"/>
      <c r="H3997" s="157"/>
      <c r="I3997" s="160"/>
      <c r="J3997" s="160"/>
      <c r="K3997" s="160"/>
      <c r="L3997" s="159"/>
      <c r="M3997" s="100"/>
      <c r="N3997" s="100"/>
      <c r="O3997" s="130"/>
      <c r="P3997" s="130"/>
    </row>
    <row r="3998" spans="1:16">
      <c r="A3998" s="155"/>
      <c r="B3998" s="156"/>
      <c r="C3998" s="161"/>
      <c r="D3998" s="159"/>
      <c r="E3998" s="160"/>
      <c r="F3998" s="160"/>
      <c r="G3998" s="160"/>
      <c r="H3998" s="157"/>
      <c r="I3998" s="157"/>
      <c r="J3998" s="160"/>
      <c r="K3998" s="157"/>
      <c r="L3998" s="159"/>
      <c r="M3998" s="100"/>
      <c r="N3998" s="100"/>
      <c r="O3998" s="130"/>
      <c r="P3998" s="130"/>
    </row>
    <row r="3999" spans="1:16">
      <c r="A3999" s="155"/>
      <c r="B3999" s="156"/>
      <c r="C3999" s="161"/>
      <c r="D3999" s="159"/>
      <c r="E3999" s="160"/>
      <c r="F3999" s="160"/>
      <c r="G3999" s="160"/>
      <c r="H3999" s="157"/>
      <c r="I3999" s="160"/>
      <c r="J3999" s="160"/>
      <c r="K3999" s="157"/>
      <c r="L3999" s="159"/>
      <c r="M3999" s="100"/>
      <c r="N3999" s="100"/>
      <c r="O3999" s="130"/>
      <c r="P3999" s="130"/>
    </row>
    <row r="4000" spans="1:16">
      <c r="A4000" s="155"/>
      <c r="B4000" s="156"/>
      <c r="C4000" s="161"/>
      <c r="D4000" s="159"/>
      <c r="E4000" s="160"/>
      <c r="F4000" s="160"/>
      <c r="G4000" s="160"/>
      <c r="H4000" s="157"/>
      <c r="I4000" s="160"/>
      <c r="J4000" s="160"/>
      <c r="K4000" s="157"/>
      <c r="L4000" s="159"/>
      <c r="M4000" s="100"/>
      <c r="N4000" s="100"/>
      <c r="O4000" s="130"/>
      <c r="P4000" s="130"/>
    </row>
    <row r="4001" spans="1:16">
      <c r="A4001" s="155"/>
      <c r="B4001" s="156"/>
      <c r="C4001" s="161"/>
      <c r="D4001" s="159"/>
      <c r="E4001" s="160"/>
      <c r="F4001" s="160"/>
      <c r="G4001" s="160"/>
      <c r="H4001" s="157"/>
      <c r="I4001" s="157"/>
      <c r="J4001" s="157"/>
      <c r="K4001" s="160"/>
      <c r="L4001" s="159"/>
      <c r="M4001" s="100"/>
      <c r="N4001" s="100"/>
      <c r="O4001" s="130"/>
      <c r="P4001" s="130"/>
    </row>
    <row r="4002" spans="1:16">
      <c r="A4002" s="155"/>
      <c r="B4002" s="156"/>
      <c r="C4002" s="161"/>
      <c r="D4002" s="159"/>
      <c r="E4002" s="160"/>
      <c r="F4002" s="160"/>
      <c r="G4002" s="160"/>
      <c r="H4002" s="157"/>
      <c r="I4002" s="157"/>
      <c r="J4002" s="160"/>
      <c r="K4002" s="157"/>
      <c r="L4002" s="159"/>
      <c r="M4002" s="100"/>
      <c r="N4002" s="100"/>
      <c r="O4002" s="130"/>
      <c r="P4002" s="130"/>
    </row>
    <row r="4003" spans="1:16">
      <c r="A4003" s="155"/>
      <c r="B4003" s="156"/>
      <c r="C4003" s="161"/>
      <c r="D4003" s="159"/>
      <c r="E4003" s="160"/>
      <c r="F4003" s="160"/>
      <c r="G4003" s="160"/>
      <c r="H4003" s="160"/>
      <c r="I4003" s="160"/>
      <c r="J4003" s="160"/>
      <c r="K4003" s="160"/>
      <c r="L4003" s="159"/>
      <c r="M4003" s="100"/>
      <c r="N4003" s="100"/>
      <c r="O4003" s="130"/>
      <c r="P4003" s="130"/>
    </row>
    <row r="4004" spans="1:16">
      <c r="A4004" s="155"/>
      <c r="B4004" s="156"/>
      <c r="C4004" s="161"/>
      <c r="D4004" s="159"/>
      <c r="E4004" s="160"/>
      <c r="F4004" s="160"/>
      <c r="G4004" s="160"/>
      <c r="H4004" s="157"/>
      <c r="I4004" s="160"/>
      <c r="J4004" s="160"/>
      <c r="K4004" s="160"/>
      <c r="L4004" s="159"/>
      <c r="M4004" s="100"/>
      <c r="N4004" s="100"/>
      <c r="O4004" s="130"/>
      <c r="P4004" s="130"/>
    </row>
    <row r="4005" spans="1:16">
      <c r="A4005" s="155"/>
      <c r="B4005" s="156"/>
      <c r="C4005" s="161"/>
      <c r="D4005" s="159"/>
      <c r="E4005" s="160"/>
      <c r="F4005" s="160"/>
      <c r="G4005" s="160"/>
      <c r="H4005" s="157"/>
      <c r="I4005" s="157"/>
      <c r="J4005" s="157"/>
      <c r="K4005" s="160"/>
      <c r="L4005" s="159"/>
      <c r="M4005" s="99"/>
      <c r="N4005" s="99"/>
      <c r="O4005" s="129"/>
      <c r="P4005" s="129"/>
    </row>
    <row r="4006" spans="1:16">
      <c r="A4006" s="155"/>
      <c r="B4006" s="156"/>
      <c r="C4006" s="161"/>
      <c r="D4006" s="159"/>
      <c r="E4006" s="160"/>
      <c r="F4006" s="160"/>
      <c r="G4006" s="160"/>
      <c r="H4006" s="157"/>
      <c r="I4006" s="160"/>
      <c r="J4006" s="160"/>
      <c r="K4006" s="160"/>
      <c r="L4006" s="159"/>
      <c r="M4006" s="100"/>
      <c r="N4006" s="100"/>
      <c r="O4006" s="130"/>
      <c r="P4006" s="130"/>
    </row>
    <row r="4007" spans="1:16">
      <c r="A4007" s="155"/>
      <c r="B4007" s="156"/>
      <c r="C4007" s="161"/>
      <c r="D4007" s="159"/>
      <c r="E4007" s="160"/>
      <c r="F4007" s="160"/>
      <c r="G4007" s="160"/>
      <c r="H4007" s="157"/>
      <c r="I4007" s="160"/>
      <c r="J4007" s="160"/>
      <c r="K4007" s="160"/>
      <c r="L4007" s="159"/>
      <c r="M4007" s="100"/>
      <c r="N4007" s="100"/>
      <c r="O4007" s="130"/>
      <c r="P4007" s="130"/>
    </row>
    <row r="4008" spans="1:16">
      <c r="A4008" s="155"/>
      <c r="B4008" s="156"/>
      <c r="C4008" s="160"/>
      <c r="D4008" s="159"/>
      <c r="E4008" s="160"/>
      <c r="F4008" s="160"/>
      <c r="G4008" s="160"/>
      <c r="H4008" s="157"/>
      <c r="I4008" s="160"/>
      <c r="J4008" s="160"/>
      <c r="K4008" s="160"/>
      <c r="L4008" s="159"/>
      <c r="M4008" s="100"/>
      <c r="N4008" s="100"/>
      <c r="O4008" s="130"/>
      <c r="P4008" s="130"/>
    </row>
    <row r="4009" spans="1:16">
      <c r="A4009" s="155"/>
      <c r="B4009" s="156"/>
      <c r="C4009" s="160"/>
      <c r="D4009" s="159"/>
      <c r="E4009" s="160"/>
      <c r="F4009" s="160"/>
      <c r="G4009" s="160"/>
      <c r="H4009" s="157"/>
      <c r="I4009" s="160"/>
      <c r="J4009" s="160"/>
      <c r="K4009" s="160"/>
      <c r="L4009" s="159"/>
      <c r="M4009" s="100"/>
      <c r="N4009" s="100"/>
      <c r="O4009" s="130"/>
      <c r="P4009" s="130"/>
    </row>
    <row r="4010" spans="1:16">
      <c r="A4010" s="155"/>
      <c r="B4010" s="156"/>
      <c r="C4010" s="160"/>
      <c r="D4010" s="159"/>
      <c r="E4010" s="160"/>
      <c r="F4010" s="160"/>
      <c r="G4010" s="160"/>
      <c r="H4010" s="157"/>
      <c r="I4010" s="157"/>
      <c r="J4010" s="160"/>
      <c r="K4010" s="160"/>
      <c r="L4010" s="159"/>
      <c r="M4010" s="100"/>
      <c r="N4010" s="100"/>
      <c r="O4010" s="130"/>
      <c r="P4010" s="130"/>
    </row>
    <row r="4011" spans="1:16">
      <c r="A4011" s="155"/>
      <c r="B4011" s="156"/>
      <c r="C4011" s="160"/>
      <c r="D4011" s="159"/>
      <c r="E4011" s="160"/>
      <c r="F4011" s="160"/>
      <c r="G4011" s="160"/>
      <c r="H4011" s="157"/>
      <c r="I4011" s="160"/>
      <c r="J4011" s="160"/>
      <c r="K4011" s="160"/>
      <c r="L4011" s="159"/>
      <c r="M4011" s="100"/>
      <c r="N4011" s="100"/>
      <c r="O4011" s="130"/>
      <c r="P4011" s="130"/>
    </row>
    <row r="4012" spans="1:16">
      <c r="A4012" s="155"/>
      <c r="B4012" s="156"/>
      <c r="C4012" s="160"/>
      <c r="D4012" s="159"/>
      <c r="E4012" s="160"/>
      <c r="F4012" s="160"/>
      <c r="G4012" s="160"/>
      <c r="H4012" s="157"/>
      <c r="I4012" s="157"/>
      <c r="J4012" s="160"/>
      <c r="K4012" s="160"/>
      <c r="L4012" s="159"/>
      <c r="M4012" s="100"/>
      <c r="N4012" s="100"/>
      <c r="O4012" s="130"/>
      <c r="P4012" s="130"/>
    </row>
    <row r="4013" spans="1:16">
      <c r="A4013" s="155"/>
      <c r="B4013" s="156"/>
      <c r="C4013" s="160"/>
      <c r="D4013" s="159"/>
      <c r="E4013" s="160"/>
      <c r="F4013" s="160"/>
      <c r="G4013" s="160"/>
      <c r="H4013" s="157"/>
      <c r="I4013" s="160"/>
      <c r="J4013" s="160"/>
      <c r="K4013" s="160"/>
      <c r="L4013" s="159"/>
      <c r="M4013" s="100"/>
      <c r="N4013" s="100"/>
      <c r="O4013" s="130"/>
      <c r="P4013" s="130"/>
    </row>
    <row r="4014" spans="1:16">
      <c r="A4014" s="155"/>
      <c r="B4014" s="156"/>
      <c r="C4014" s="160"/>
      <c r="D4014" s="159"/>
      <c r="E4014" s="160"/>
      <c r="F4014" s="160"/>
      <c r="G4014" s="160"/>
      <c r="H4014" s="157"/>
      <c r="I4014" s="157"/>
      <c r="J4014" s="160"/>
      <c r="K4014" s="160"/>
      <c r="L4014" s="159"/>
      <c r="M4014" s="100"/>
      <c r="N4014" s="100"/>
      <c r="O4014" s="130"/>
      <c r="P4014" s="130"/>
    </row>
    <row r="4015" spans="1:16">
      <c r="A4015" s="155"/>
      <c r="B4015" s="156"/>
      <c r="C4015" s="160"/>
      <c r="D4015" s="159"/>
      <c r="E4015" s="160"/>
      <c r="F4015" s="160"/>
      <c r="G4015" s="160"/>
      <c r="H4015" s="157"/>
      <c r="I4015" s="160"/>
      <c r="J4015" s="160"/>
      <c r="K4015" s="160"/>
      <c r="L4015" s="159"/>
      <c r="M4015" s="100"/>
      <c r="N4015" s="100"/>
      <c r="O4015" s="130"/>
      <c r="P4015" s="130"/>
    </row>
    <row r="4016" spans="1:16">
      <c r="A4016" s="155"/>
      <c r="B4016" s="156"/>
      <c r="C4016" s="160"/>
      <c r="D4016" s="159"/>
      <c r="E4016" s="160"/>
      <c r="F4016" s="160"/>
      <c r="G4016" s="160"/>
      <c r="H4016" s="157"/>
      <c r="I4016" s="160"/>
      <c r="J4016" s="160"/>
      <c r="K4016" s="160"/>
      <c r="L4016" s="159"/>
      <c r="M4016" s="100"/>
      <c r="N4016" s="100"/>
      <c r="O4016" s="130"/>
      <c r="P4016" s="130"/>
    </row>
    <row r="4017" spans="1:16">
      <c r="A4017" s="155"/>
      <c r="B4017" s="156"/>
      <c r="C4017" s="160"/>
      <c r="D4017" s="159"/>
      <c r="E4017" s="160"/>
      <c r="F4017" s="160"/>
      <c r="G4017" s="160"/>
      <c r="H4017" s="157"/>
      <c r="I4017" s="160"/>
      <c r="J4017" s="160"/>
      <c r="K4017" s="160"/>
      <c r="L4017" s="159"/>
      <c r="M4017" s="100"/>
      <c r="N4017" s="100"/>
      <c r="O4017" s="130"/>
      <c r="P4017" s="130"/>
    </row>
    <row r="4018" spans="1:16">
      <c r="A4018" s="155"/>
      <c r="B4018" s="156"/>
      <c r="C4018" s="160"/>
      <c r="D4018" s="159"/>
      <c r="E4018" s="160"/>
      <c r="F4018" s="160"/>
      <c r="G4018" s="160"/>
      <c r="H4018" s="157"/>
      <c r="I4018" s="160"/>
      <c r="J4018" s="160"/>
      <c r="K4018" s="160"/>
      <c r="L4018" s="159"/>
      <c r="M4018" s="100"/>
      <c r="N4018" s="100"/>
      <c r="O4018" s="130"/>
      <c r="P4018" s="130"/>
    </row>
    <row r="4019" spans="1:16">
      <c r="A4019" s="155"/>
      <c r="B4019" s="156"/>
      <c r="C4019" s="160"/>
      <c r="D4019" s="159"/>
      <c r="E4019" s="160"/>
      <c r="F4019" s="160"/>
      <c r="G4019" s="160"/>
      <c r="H4019" s="157"/>
      <c r="I4019" s="160"/>
      <c r="J4019" s="160"/>
      <c r="K4019" s="160"/>
      <c r="L4019" s="159"/>
      <c r="M4019" s="100"/>
      <c r="N4019" s="100"/>
      <c r="O4019" s="130"/>
      <c r="P4019" s="130"/>
    </row>
    <row r="4020" spans="1:16">
      <c r="A4020" s="155"/>
      <c r="B4020" s="156"/>
      <c r="C4020" s="160"/>
      <c r="D4020" s="159"/>
      <c r="E4020" s="160"/>
      <c r="F4020" s="160"/>
      <c r="G4020" s="160"/>
      <c r="H4020" s="157"/>
      <c r="I4020" s="160"/>
      <c r="J4020" s="160"/>
      <c r="K4020" s="160"/>
      <c r="L4020" s="159"/>
      <c r="M4020" s="100"/>
      <c r="N4020" s="100"/>
      <c r="O4020" s="130"/>
      <c r="P4020" s="130"/>
    </row>
    <row r="4021" spans="1:16">
      <c r="A4021" s="155"/>
      <c r="B4021" s="156"/>
      <c r="C4021" s="160"/>
      <c r="D4021" s="159"/>
      <c r="E4021" s="160"/>
      <c r="F4021" s="160"/>
      <c r="G4021" s="160"/>
      <c r="H4021" s="157"/>
      <c r="I4021" s="157"/>
      <c r="J4021" s="157"/>
      <c r="K4021" s="157"/>
      <c r="L4021" s="159"/>
      <c r="M4021" s="100"/>
      <c r="N4021" s="100"/>
      <c r="O4021" s="130"/>
      <c r="P4021" s="130"/>
    </row>
    <row r="4022" spans="1:16">
      <c r="A4022" s="155"/>
      <c r="B4022" s="156"/>
      <c r="C4022" s="160"/>
      <c r="D4022" s="159"/>
      <c r="E4022" s="160"/>
      <c r="F4022" s="160"/>
      <c r="G4022" s="160"/>
      <c r="H4022" s="157"/>
      <c r="I4022" s="157"/>
      <c r="J4022" s="157"/>
      <c r="K4022" s="157"/>
      <c r="L4022" s="159"/>
      <c r="M4022" s="100"/>
      <c r="N4022" s="100"/>
      <c r="O4022" s="130"/>
      <c r="P4022" s="130"/>
    </row>
    <row r="4023" spans="1:16">
      <c r="A4023" s="155"/>
      <c r="B4023" s="156"/>
      <c r="C4023" s="160"/>
      <c r="D4023" s="159"/>
      <c r="E4023" s="160"/>
      <c r="F4023" s="160"/>
      <c r="G4023" s="160"/>
      <c r="H4023" s="157"/>
      <c r="I4023" s="160"/>
      <c r="J4023" s="157"/>
      <c r="K4023" s="157"/>
      <c r="L4023" s="159"/>
      <c r="M4023" s="100"/>
      <c r="N4023" s="100"/>
      <c r="O4023" s="130"/>
      <c r="P4023" s="130"/>
    </row>
    <row r="4024" spans="1:16">
      <c r="A4024" s="155"/>
      <c r="B4024" s="156"/>
      <c r="C4024" s="160"/>
      <c r="D4024" s="159"/>
      <c r="E4024" s="160"/>
      <c r="F4024" s="160"/>
      <c r="G4024" s="160"/>
      <c r="H4024" s="157"/>
      <c r="I4024" s="160"/>
      <c r="J4024" s="160"/>
      <c r="K4024" s="160"/>
      <c r="L4024" s="159"/>
      <c r="M4024" s="100"/>
      <c r="N4024" s="100"/>
      <c r="O4024" s="130"/>
      <c r="P4024" s="130"/>
    </row>
    <row r="4025" spans="1:16">
      <c r="A4025" s="155"/>
      <c r="B4025" s="156"/>
      <c r="C4025" s="160"/>
      <c r="D4025" s="159"/>
      <c r="E4025" s="160"/>
      <c r="F4025" s="160"/>
      <c r="G4025" s="160"/>
      <c r="H4025" s="157"/>
      <c r="I4025" s="160"/>
      <c r="J4025" s="157"/>
      <c r="K4025" s="157"/>
      <c r="L4025" s="159"/>
      <c r="M4025" s="100"/>
      <c r="N4025" s="100"/>
      <c r="O4025" s="130"/>
      <c r="P4025" s="130"/>
    </row>
    <row r="4026" spans="1:16">
      <c r="A4026" s="155"/>
      <c r="B4026" s="156"/>
      <c r="C4026" s="160"/>
      <c r="D4026" s="159"/>
      <c r="E4026" s="160"/>
      <c r="F4026" s="160"/>
      <c r="G4026" s="160"/>
      <c r="H4026" s="157"/>
      <c r="I4026" s="160"/>
      <c r="J4026" s="160"/>
      <c r="K4026" s="160"/>
      <c r="L4026" s="159"/>
      <c r="M4026" s="100"/>
      <c r="N4026" s="100"/>
      <c r="O4026" s="130"/>
      <c r="P4026" s="130"/>
    </row>
    <row r="4027" spans="1:16">
      <c r="A4027" s="155"/>
      <c r="B4027" s="156"/>
      <c r="C4027" s="160"/>
      <c r="D4027" s="159"/>
      <c r="E4027" s="160"/>
      <c r="F4027" s="160"/>
      <c r="G4027" s="160"/>
      <c r="H4027" s="157"/>
      <c r="I4027" s="157"/>
      <c r="J4027" s="157"/>
      <c r="K4027" s="157"/>
      <c r="L4027" s="159"/>
      <c r="M4027" s="100"/>
      <c r="N4027" s="100"/>
      <c r="O4027" s="130"/>
      <c r="P4027" s="130"/>
    </row>
    <row r="4028" spans="1:16">
      <c r="A4028" s="155"/>
      <c r="B4028" s="156"/>
      <c r="C4028" s="160"/>
      <c r="D4028" s="159"/>
      <c r="E4028" s="160"/>
      <c r="F4028" s="160"/>
      <c r="G4028" s="160"/>
      <c r="H4028" s="157"/>
      <c r="I4028" s="157"/>
      <c r="J4028" s="157"/>
      <c r="K4028" s="160"/>
      <c r="L4028" s="159"/>
      <c r="M4028" s="100"/>
      <c r="N4028" s="100"/>
      <c r="O4028" s="130"/>
      <c r="P4028" s="130"/>
    </row>
    <row r="4029" spans="1:16">
      <c r="A4029" s="155"/>
      <c r="B4029" s="156"/>
      <c r="C4029" s="160"/>
      <c r="D4029" s="159"/>
      <c r="E4029" s="160"/>
      <c r="F4029" s="160"/>
      <c r="G4029" s="160"/>
      <c r="H4029" s="157"/>
      <c r="I4029" s="157"/>
      <c r="J4029" s="157"/>
      <c r="K4029" s="157"/>
      <c r="L4029" s="159"/>
      <c r="M4029" s="100"/>
      <c r="N4029" s="100"/>
      <c r="O4029" s="130"/>
      <c r="P4029" s="130"/>
    </row>
    <row r="4030" spans="1:16">
      <c r="A4030" s="155"/>
      <c r="B4030" s="156"/>
      <c r="C4030" s="160"/>
      <c r="D4030" s="159"/>
      <c r="E4030" s="160"/>
      <c r="F4030" s="160"/>
      <c r="G4030" s="160"/>
      <c r="H4030" s="157"/>
      <c r="I4030" s="157"/>
      <c r="J4030" s="157"/>
      <c r="K4030" s="157"/>
      <c r="L4030" s="159"/>
      <c r="M4030" s="100"/>
      <c r="N4030" s="100"/>
      <c r="O4030" s="130"/>
      <c r="P4030" s="130"/>
    </row>
    <row r="4031" spans="1:16">
      <c r="A4031" s="155"/>
      <c r="B4031" s="156"/>
      <c r="C4031" s="160"/>
      <c r="D4031" s="159"/>
      <c r="E4031" s="160"/>
      <c r="F4031" s="160"/>
      <c r="G4031" s="160"/>
      <c r="H4031" s="157"/>
      <c r="I4031" s="157"/>
      <c r="J4031" s="157"/>
      <c r="K4031" s="157"/>
      <c r="L4031" s="159"/>
      <c r="M4031" s="100"/>
      <c r="N4031" s="100"/>
      <c r="O4031" s="130"/>
      <c r="P4031" s="130"/>
    </row>
    <row r="4032" spans="1:16">
      <c r="A4032" s="155"/>
      <c r="B4032" s="156"/>
      <c r="C4032" s="160"/>
      <c r="D4032" s="159"/>
      <c r="E4032" s="160"/>
      <c r="F4032" s="160"/>
      <c r="G4032" s="160"/>
      <c r="H4032" s="157"/>
      <c r="I4032" s="157"/>
      <c r="J4032" s="157"/>
      <c r="K4032" s="157"/>
      <c r="L4032" s="159"/>
      <c r="M4032" s="100"/>
      <c r="N4032" s="100"/>
      <c r="O4032" s="130"/>
      <c r="P4032" s="130"/>
    </row>
    <row r="4033" spans="1:16">
      <c r="A4033" s="155"/>
      <c r="B4033" s="156"/>
      <c r="C4033" s="160"/>
      <c r="D4033" s="159"/>
      <c r="E4033" s="160"/>
      <c r="F4033" s="160"/>
      <c r="G4033" s="160"/>
      <c r="H4033" s="157"/>
      <c r="I4033" s="157"/>
      <c r="J4033" s="157"/>
      <c r="K4033" s="157"/>
      <c r="L4033" s="159"/>
      <c r="M4033" s="100"/>
      <c r="N4033" s="100"/>
      <c r="O4033" s="130"/>
      <c r="P4033" s="130"/>
    </row>
    <row r="4034" spans="1:16">
      <c r="A4034" s="155"/>
      <c r="B4034" s="156"/>
      <c r="C4034" s="160"/>
      <c r="D4034" s="159"/>
      <c r="E4034" s="160"/>
      <c r="F4034" s="160"/>
      <c r="G4034" s="160"/>
      <c r="H4034" s="157"/>
      <c r="I4034" s="157"/>
      <c r="J4034" s="157"/>
      <c r="K4034" s="157"/>
      <c r="L4034" s="159"/>
      <c r="M4034" s="100"/>
      <c r="N4034" s="100"/>
      <c r="O4034" s="130"/>
      <c r="P4034" s="130"/>
    </row>
    <row r="4035" spans="1:16">
      <c r="A4035" s="155"/>
      <c r="B4035" s="156"/>
      <c r="C4035" s="160"/>
      <c r="D4035" s="159"/>
      <c r="E4035" s="160"/>
      <c r="F4035" s="160"/>
      <c r="G4035" s="160"/>
      <c r="H4035" s="157"/>
      <c r="I4035" s="157"/>
      <c r="J4035" s="157"/>
      <c r="K4035" s="157"/>
      <c r="L4035" s="159"/>
      <c r="M4035" s="100"/>
      <c r="N4035" s="100"/>
      <c r="O4035" s="130"/>
      <c r="P4035" s="130"/>
    </row>
    <row r="4036" spans="1:16">
      <c r="A4036" s="155"/>
      <c r="B4036" s="156"/>
      <c r="C4036" s="160"/>
      <c r="D4036" s="159"/>
      <c r="E4036" s="160"/>
      <c r="F4036" s="160"/>
      <c r="G4036" s="160"/>
      <c r="H4036" s="157"/>
      <c r="I4036" s="157"/>
      <c r="J4036" s="160"/>
      <c r="K4036" s="160"/>
      <c r="L4036" s="159"/>
      <c r="M4036" s="100"/>
      <c r="N4036" s="100"/>
      <c r="O4036" s="130"/>
      <c r="P4036" s="130"/>
    </row>
    <row r="4037" spans="1:16">
      <c r="A4037" s="155"/>
      <c r="B4037" s="156"/>
      <c r="C4037" s="160"/>
      <c r="D4037" s="159"/>
      <c r="E4037" s="160"/>
      <c r="F4037" s="160"/>
      <c r="G4037" s="160"/>
      <c r="H4037" s="157"/>
      <c r="I4037" s="157"/>
      <c r="J4037" s="160"/>
      <c r="K4037" s="160"/>
      <c r="L4037" s="159"/>
      <c r="M4037" s="100"/>
      <c r="N4037" s="100"/>
      <c r="O4037" s="130"/>
      <c r="P4037" s="130"/>
    </row>
    <row r="4038" spans="1:16">
      <c r="A4038" s="155"/>
      <c r="B4038" s="156"/>
      <c r="C4038" s="160"/>
      <c r="D4038" s="159"/>
      <c r="E4038" s="160"/>
      <c r="F4038" s="160"/>
      <c r="G4038" s="160"/>
      <c r="H4038" s="157"/>
      <c r="I4038" s="157"/>
      <c r="J4038" s="160"/>
      <c r="K4038" s="160"/>
      <c r="L4038" s="159"/>
      <c r="M4038" s="100"/>
      <c r="N4038" s="100"/>
      <c r="O4038" s="130"/>
      <c r="P4038" s="130"/>
    </row>
    <row r="4039" spans="1:16">
      <c r="A4039" s="155"/>
      <c r="B4039" s="156"/>
      <c r="C4039" s="160"/>
      <c r="D4039" s="159"/>
      <c r="E4039" s="160"/>
      <c r="F4039" s="160"/>
      <c r="G4039" s="160"/>
      <c r="H4039" s="157"/>
      <c r="I4039" s="157"/>
      <c r="J4039" s="160"/>
      <c r="K4039" s="160"/>
      <c r="L4039" s="159"/>
      <c r="M4039" s="100"/>
      <c r="N4039" s="100"/>
      <c r="O4039" s="130"/>
      <c r="P4039" s="130"/>
    </row>
    <row r="4040" spans="1:16">
      <c r="A4040" s="155"/>
      <c r="B4040" s="156"/>
      <c r="C4040" s="160"/>
      <c r="D4040" s="159"/>
      <c r="E4040" s="160"/>
      <c r="F4040" s="160"/>
      <c r="G4040" s="160"/>
      <c r="H4040" s="157"/>
      <c r="I4040" s="157"/>
      <c r="J4040" s="160"/>
      <c r="K4040" s="160"/>
      <c r="L4040" s="159"/>
      <c r="M4040" s="100"/>
      <c r="N4040" s="100"/>
      <c r="O4040" s="130"/>
      <c r="P4040" s="130"/>
    </row>
    <row r="4041" spans="1:16">
      <c r="A4041" s="155"/>
      <c r="B4041" s="156"/>
      <c r="C4041" s="160"/>
      <c r="D4041" s="159"/>
      <c r="E4041" s="160"/>
      <c r="F4041" s="160"/>
      <c r="G4041" s="160"/>
      <c r="H4041" s="157"/>
      <c r="I4041" s="157"/>
      <c r="J4041" s="160"/>
      <c r="K4041" s="160"/>
      <c r="L4041" s="159"/>
      <c r="M4041" s="100"/>
      <c r="N4041" s="100"/>
      <c r="O4041" s="130"/>
      <c r="P4041" s="130"/>
    </row>
    <row r="4042" spans="1:16">
      <c r="A4042" s="155"/>
      <c r="B4042" s="156"/>
      <c r="C4042" s="160"/>
      <c r="D4042" s="159"/>
      <c r="E4042" s="160"/>
      <c r="F4042" s="160"/>
      <c r="G4042" s="160"/>
      <c r="H4042" s="157"/>
      <c r="I4042" s="160"/>
      <c r="J4042" s="160"/>
      <c r="K4042" s="160"/>
      <c r="L4042" s="159"/>
      <c r="M4042" s="100"/>
      <c r="N4042" s="100"/>
      <c r="O4042" s="130"/>
      <c r="P4042" s="130"/>
    </row>
    <row r="4043" spans="1:16">
      <c r="A4043" s="155"/>
      <c r="B4043" s="156"/>
      <c r="C4043" s="160"/>
      <c r="D4043" s="159"/>
      <c r="E4043" s="160"/>
      <c r="F4043" s="160"/>
      <c r="G4043" s="160"/>
      <c r="H4043" s="157"/>
      <c r="I4043" s="157"/>
      <c r="J4043" s="157"/>
      <c r="K4043" s="157"/>
      <c r="L4043" s="159"/>
      <c r="M4043" s="100"/>
      <c r="N4043" s="100"/>
      <c r="O4043" s="130"/>
      <c r="P4043" s="130"/>
    </row>
    <row r="4044" spans="1:16">
      <c r="A4044" s="155"/>
      <c r="B4044" s="156"/>
      <c r="C4044" s="160"/>
      <c r="D4044" s="159"/>
      <c r="E4044" s="160"/>
      <c r="F4044" s="160"/>
      <c r="G4044" s="160"/>
      <c r="H4044" s="157"/>
      <c r="I4044" s="157"/>
      <c r="J4044" s="160"/>
      <c r="K4044" s="160"/>
      <c r="L4044" s="159"/>
      <c r="M4044" s="100"/>
      <c r="N4044" s="100"/>
      <c r="O4044" s="130"/>
      <c r="P4044" s="130"/>
    </row>
    <row r="4045" spans="1:16">
      <c r="A4045" s="155"/>
      <c r="B4045" s="156"/>
      <c r="C4045" s="160"/>
      <c r="D4045" s="159"/>
      <c r="E4045" s="160"/>
      <c r="F4045" s="160"/>
      <c r="G4045" s="160"/>
      <c r="H4045" s="157"/>
      <c r="I4045" s="157"/>
      <c r="J4045" s="160"/>
      <c r="K4045" s="160"/>
      <c r="L4045" s="159"/>
      <c r="M4045" s="100"/>
      <c r="N4045" s="100"/>
      <c r="O4045" s="130"/>
      <c r="P4045" s="130"/>
    </row>
    <row r="4046" spans="1:16">
      <c r="A4046" s="155"/>
      <c r="B4046" s="156"/>
      <c r="C4046" s="160"/>
      <c r="D4046" s="159"/>
      <c r="E4046" s="160"/>
      <c r="F4046" s="160"/>
      <c r="G4046" s="160"/>
      <c r="H4046" s="157"/>
      <c r="I4046" s="157"/>
      <c r="J4046" s="160"/>
      <c r="K4046" s="160"/>
      <c r="L4046" s="159"/>
      <c r="M4046" s="100"/>
      <c r="N4046" s="100"/>
      <c r="O4046" s="130"/>
      <c r="P4046" s="130"/>
    </row>
    <row r="4047" spans="1:16">
      <c r="A4047" s="155"/>
      <c r="B4047" s="156"/>
      <c r="C4047" s="160"/>
      <c r="D4047" s="159"/>
      <c r="E4047" s="160"/>
      <c r="F4047" s="160"/>
      <c r="G4047" s="160"/>
      <c r="H4047" s="157"/>
      <c r="I4047" s="157"/>
      <c r="J4047" s="160"/>
      <c r="K4047" s="160"/>
      <c r="L4047" s="159"/>
      <c r="M4047" s="100"/>
      <c r="N4047" s="100"/>
      <c r="O4047" s="130"/>
      <c r="P4047" s="130"/>
    </row>
    <row r="4048" spans="1:16">
      <c r="A4048" s="155"/>
      <c r="B4048" s="156"/>
      <c r="C4048" s="160"/>
      <c r="D4048" s="159"/>
      <c r="E4048" s="160"/>
      <c r="F4048" s="160"/>
      <c r="G4048" s="160"/>
      <c r="H4048" s="157"/>
      <c r="I4048" s="157"/>
      <c r="J4048" s="160"/>
      <c r="K4048" s="160"/>
      <c r="L4048" s="159"/>
      <c r="M4048" s="100"/>
      <c r="N4048" s="100"/>
      <c r="O4048" s="130"/>
      <c r="P4048" s="130"/>
    </row>
    <row r="4049" spans="1:16">
      <c r="A4049" s="155"/>
      <c r="B4049" s="156"/>
      <c r="C4049" s="160"/>
      <c r="D4049" s="159"/>
      <c r="E4049" s="160"/>
      <c r="F4049" s="160"/>
      <c r="G4049" s="160"/>
      <c r="H4049" s="157"/>
      <c r="I4049" s="157"/>
      <c r="J4049" s="160"/>
      <c r="K4049" s="160"/>
      <c r="L4049" s="159"/>
      <c r="M4049" s="100"/>
      <c r="N4049" s="100"/>
      <c r="O4049" s="130"/>
      <c r="P4049" s="130"/>
    </row>
    <row r="4050" spans="1:16">
      <c r="A4050" s="155"/>
      <c r="B4050" s="156"/>
      <c r="C4050" s="160"/>
      <c r="D4050" s="159"/>
      <c r="E4050" s="160"/>
      <c r="F4050" s="160"/>
      <c r="G4050" s="160"/>
      <c r="H4050" s="157"/>
      <c r="I4050" s="157"/>
      <c r="J4050" s="160"/>
      <c r="K4050" s="160"/>
      <c r="L4050" s="159"/>
      <c r="M4050" s="100"/>
      <c r="N4050" s="100"/>
      <c r="O4050" s="130"/>
      <c r="P4050" s="130"/>
    </row>
    <row r="4051" spans="1:16">
      <c r="A4051" s="155"/>
      <c r="B4051" s="156"/>
      <c r="C4051" s="160"/>
      <c r="D4051" s="159"/>
      <c r="E4051" s="160"/>
      <c r="F4051" s="160"/>
      <c r="G4051" s="160"/>
      <c r="H4051" s="157"/>
      <c r="I4051" s="157"/>
      <c r="J4051" s="160"/>
      <c r="K4051" s="160"/>
      <c r="L4051" s="159"/>
      <c r="M4051" s="100"/>
      <c r="N4051" s="100"/>
      <c r="O4051" s="130"/>
      <c r="P4051" s="130"/>
    </row>
    <row r="4052" spans="1:16">
      <c r="A4052" s="155"/>
      <c r="B4052" s="156"/>
      <c r="C4052" s="160"/>
      <c r="D4052" s="159"/>
      <c r="E4052" s="160"/>
      <c r="F4052" s="160"/>
      <c r="G4052" s="160"/>
      <c r="H4052" s="157"/>
      <c r="I4052" s="157"/>
      <c r="J4052" s="160"/>
      <c r="K4052" s="160"/>
      <c r="L4052" s="159"/>
      <c r="M4052" s="100"/>
      <c r="N4052" s="100"/>
      <c r="O4052" s="130"/>
      <c r="P4052" s="130"/>
    </row>
    <row r="4053" spans="1:16">
      <c r="A4053" s="155"/>
      <c r="B4053" s="156"/>
      <c r="C4053" s="160"/>
      <c r="D4053" s="159"/>
      <c r="E4053" s="160"/>
      <c r="F4053" s="160"/>
      <c r="G4053" s="160"/>
      <c r="H4053" s="157"/>
      <c r="I4053" s="157"/>
      <c r="J4053" s="160"/>
      <c r="K4053" s="160"/>
      <c r="L4053" s="159"/>
      <c r="M4053" s="100"/>
      <c r="N4053" s="100"/>
      <c r="O4053" s="130"/>
      <c r="P4053" s="130"/>
    </row>
    <row r="4054" spans="1:16">
      <c r="A4054" s="155"/>
      <c r="B4054" s="156"/>
      <c r="C4054" s="160"/>
      <c r="D4054" s="159"/>
      <c r="E4054" s="160"/>
      <c r="F4054" s="160"/>
      <c r="G4054" s="160"/>
      <c r="H4054" s="157"/>
      <c r="I4054" s="157"/>
      <c r="J4054" s="160"/>
      <c r="K4054" s="160"/>
      <c r="L4054" s="159"/>
      <c r="M4054" s="100"/>
      <c r="N4054" s="100"/>
      <c r="O4054" s="130"/>
      <c r="P4054" s="130"/>
    </row>
    <row r="4055" spans="1:16">
      <c r="A4055" s="155"/>
      <c r="B4055" s="156"/>
      <c r="C4055" s="160"/>
      <c r="D4055" s="159"/>
      <c r="E4055" s="160"/>
      <c r="F4055" s="160"/>
      <c r="G4055" s="160"/>
      <c r="H4055" s="157"/>
      <c r="I4055" s="157"/>
      <c r="J4055" s="160"/>
      <c r="K4055" s="160"/>
      <c r="L4055" s="159"/>
      <c r="M4055" s="100"/>
      <c r="N4055" s="100"/>
      <c r="O4055" s="130"/>
      <c r="P4055" s="130"/>
    </row>
    <row r="4056" spans="1:16">
      <c r="A4056" s="155"/>
      <c r="B4056" s="156"/>
      <c r="C4056" s="160"/>
      <c r="D4056" s="159"/>
      <c r="E4056" s="160"/>
      <c r="F4056" s="160"/>
      <c r="G4056" s="160"/>
      <c r="H4056" s="157"/>
      <c r="I4056" s="157"/>
      <c r="J4056" s="160"/>
      <c r="K4056" s="160"/>
      <c r="L4056" s="159"/>
      <c r="M4056" s="100"/>
      <c r="N4056" s="100"/>
      <c r="O4056" s="130"/>
      <c r="P4056" s="130"/>
    </row>
    <row r="4057" spans="1:16">
      <c r="A4057" s="155"/>
      <c r="B4057" s="156"/>
      <c r="C4057" s="160"/>
      <c r="D4057" s="159"/>
      <c r="E4057" s="160"/>
      <c r="F4057" s="160"/>
      <c r="G4057" s="160"/>
      <c r="H4057" s="157"/>
      <c r="I4057" s="157"/>
      <c r="J4057" s="157"/>
      <c r="K4057" s="157"/>
      <c r="L4057" s="159"/>
      <c r="M4057" s="100"/>
      <c r="N4057" s="100"/>
      <c r="O4057" s="130"/>
      <c r="P4057" s="130"/>
    </row>
    <row r="4058" spans="1:16">
      <c r="A4058" s="155"/>
      <c r="B4058" s="156"/>
      <c r="C4058" s="160"/>
      <c r="D4058" s="159"/>
      <c r="E4058" s="160"/>
      <c r="F4058" s="160"/>
      <c r="G4058" s="160"/>
      <c r="H4058" s="157"/>
      <c r="I4058" s="157"/>
      <c r="J4058" s="157"/>
      <c r="K4058" s="157"/>
      <c r="L4058" s="159"/>
      <c r="M4058" s="100"/>
      <c r="N4058" s="100"/>
      <c r="O4058" s="130"/>
      <c r="P4058" s="130"/>
    </row>
    <row r="4059" spans="1:16">
      <c r="A4059" s="155"/>
      <c r="B4059" s="156"/>
      <c r="C4059" s="160"/>
      <c r="D4059" s="159"/>
      <c r="E4059" s="160"/>
      <c r="F4059" s="160"/>
      <c r="G4059" s="160"/>
      <c r="H4059" s="157"/>
      <c r="I4059" s="157"/>
      <c r="J4059" s="157"/>
      <c r="K4059" s="157"/>
      <c r="L4059" s="159"/>
      <c r="M4059" s="100"/>
      <c r="N4059" s="100"/>
      <c r="O4059" s="130"/>
      <c r="P4059" s="130"/>
    </row>
    <row r="4060" spans="1:16">
      <c r="A4060" s="155"/>
      <c r="B4060" s="156"/>
      <c r="C4060" s="160"/>
      <c r="D4060" s="159"/>
      <c r="E4060" s="160"/>
      <c r="F4060" s="160"/>
      <c r="G4060" s="160"/>
      <c r="H4060" s="157"/>
      <c r="I4060" s="157"/>
      <c r="J4060" s="157"/>
      <c r="K4060" s="157"/>
      <c r="L4060" s="159"/>
      <c r="M4060" s="100"/>
      <c r="N4060" s="100"/>
      <c r="O4060" s="130"/>
      <c r="P4060" s="130"/>
    </row>
    <row r="4061" spans="1:16">
      <c r="A4061" s="155"/>
      <c r="B4061" s="156"/>
      <c r="C4061" s="160"/>
      <c r="D4061" s="159"/>
      <c r="E4061" s="160"/>
      <c r="F4061" s="160"/>
      <c r="G4061" s="160"/>
      <c r="H4061" s="157"/>
      <c r="I4061" s="157"/>
      <c r="J4061" s="160"/>
      <c r="K4061" s="157"/>
      <c r="L4061" s="159"/>
      <c r="M4061" s="100"/>
      <c r="N4061" s="100"/>
      <c r="O4061" s="130"/>
      <c r="P4061" s="130"/>
    </row>
    <row r="4062" spans="1:16">
      <c r="A4062" s="155"/>
      <c r="B4062" s="156"/>
      <c r="C4062" s="160"/>
      <c r="D4062" s="159"/>
      <c r="E4062" s="160"/>
      <c r="F4062" s="160"/>
      <c r="G4062" s="160"/>
      <c r="H4062" s="157"/>
      <c r="I4062" s="157"/>
      <c r="J4062" s="160"/>
      <c r="K4062" s="160"/>
      <c r="L4062" s="159"/>
      <c r="M4062" s="100"/>
      <c r="N4062" s="100"/>
      <c r="O4062" s="130"/>
      <c r="P4062" s="130"/>
    </row>
    <row r="4063" spans="1:16">
      <c r="A4063" s="155"/>
      <c r="B4063" s="156"/>
      <c r="C4063" s="160"/>
      <c r="D4063" s="159"/>
      <c r="E4063" s="160"/>
      <c r="F4063" s="160"/>
      <c r="G4063" s="160"/>
      <c r="H4063" s="157"/>
      <c r="I4063" s="157"/>
      <c r="J4063" s="160"/>
      <c r="K4063" s="160"/>
      <c r="L4063" s="159"/>
      <c r="M4063" s="100"/>
      <c r="N4063" s="100"/>
      <c r="O4063" s="130"/>
      <c r="P4063" s="130"/>
    </row>
    <row r="4064" spans="1:16">
      <c r="A4064" s="155"/>
      <c r="B4064" s="156"/>
      <c r="C4064" s="160"/>
      <c r="D4064" s="159"/>
      <c r="E4064" s="160"/>
      <c r="F4064" s="160"/>
      <c r="G4064" s="160"/>
      <c r="H4064" s="157"/>
      <c r="I4064" s="157"/>
      <c r="J4064" s="157"/>
      <c r="K4064" s="157"/>
      <c r="L4064" s="159"/>
      <c r="M4064" s="100"/>
      <c r="N4064" s="100"/>
      <c r="O4064" s="130"/>
      <c r="P4064" s="130"/>
    </row>
    <row r="4065" spans="1:16">
      <c r="A4065" s="155"/>
      <c r="B4065" s="156"/>
      <c r="C4065" s="160"/>
      <c r="D4065" s="159"/>
      <c r="E4065" s="160"/>
      <c r="F4065" s="160"/>
      <c r="G4065" s="160"/>
      <c r="H4065" s="157"/>
      <c r="I4065" s="157"/>
      <c r="J4065" s="157"/>
      <c r="K4065" s="157"/>
      <c r="L4065" s="159"/>
      <c r="M4065" s="100"/>
      <c r="N4065" s="100"/>
      <c r="O4065" s="130"/>
      <c r="P4065" s="130"/>
    </row>
    <row r="4066" spans="1:16">
      <c r="A4066" s="155"/>
      <c r="B4066" s="156"/>
      <c r="C4066" s="160"/>
      <c r="D4066" s="159"/>
      <c r="E4066" s="160"/>
      <c r="F4066" s="160"/>
      <c r="G4066" s="160"/>
      <c r="H4066" s="157"/>
      <c r="I4066" s="160"/>
      <c r="J4066" s="157"/>
      <c r="K4066" s="157"/>
      <c r="L4066" s="159"/>
      <c r="M4066" s="100"/>
      <c r="N4066" s="100"/>
      <c r="O4066" s="130"/>
      <c r="P4066" s="130"/>
    </row>
    <row r="4067" spans="1:16">
      <c r="A4067" s="155"/>
      <c r="B4067" s="156"/>
      <c r="C4067" s="160"/>
      <c r="D4067" s="159"/>
      <c r="E4067" s="160"/>
      <c r="F4067" s="160"/>
      <c r="G4067" s="160"/>
      <c r="H4067" s="157"/>
      <c r="I4067" s="157"/>
      <c r="J4067" s="157"/>
      <c r="K4067" s="157"/>
      <c r="L4067" s="159"/>
      <c r="M4067" s="100"/>
      <c r="N4067" s="100"/>
      <c r="O4067" s="130"/>
      <c r="P4067" s="130"/>
    </row>
    <row r="4068" spans="1:16">
      <c r="A4068" s="155"/>
      <c r="B4068" s="156"/>
      <c r="C4068" s="160"/>
      <c r="D4068" s="159"/>
      <c r="E4068" s="160"/>
      <c r="F4068" s="160"/>
      <c r="G4068" s="160"/>
      <c r="H4068" s="157"/>
      <c r="I4068" s="157"/>
      <c r="J4068" s="157"/>
      <c r="K4068" s="157"/>
      <c r="L4068" s="159"/>
      <c r="M4068" s="100"/>
      <c r="N4068" s="100"/>
      <c r="O4068" s="130"/>
      <c r="P4068" s="130"/>
    </row>
    <row r="4069" spans="1:16">
      <c r="A4069" s="155"/>
      <c r="B4069" s="156"/>
      <c r="C4069" s="160"/>
      <c r="D4069" s="159"/>
      <c r="E4069" s="160"/>
      <c r="F4069" s="160"/>
      <c r="G4069" s="160"/>
      <c r="H4069" s="157"/>
      <c r="I4069" s="157"/>
      <c r="J4069" s="160"/>
      <c r="K4069" s="160"/>
      <c r="L4069" s="159"/>
      <c r="M4069" s="100"/>
      <c r="N4069" s="100"/>
      <c r="O4069" s="130"/>
      <c r="P4069" s="130"/>
    </row>
    <row r="4070" spans="1:16">
      <c r="A4070" s="155"/>
      <c r="B4070" s="156"/>
      <c r="C4070" s="160"/>
      <c r="D4070" s="159"/>
      <c r="E4070" s="160"/>
      <c r="F4070" s="160"/>
      <c r="G4070" s="160"/>
      <c r="H4070" s="157"/>
      <c r="I4070" s="157"/>
      <c r="J4070" s="160"/>
      <c r="K4070" s="160"/>
      <c r="L4070" s="159"/>
      <c r="M4070" s="100"/>
      <c r="N4070" s="100"/>
      <c r="O4070" s="130"/>
      <c r="P4070" s="130"/>
    </row>
    <row r="4071" spans="1:16">
      <c r="A4071" s="155"/>
      <c r="B4071" s="156"/>
      <c r="C4071" s="160"/>
      <c r="D4071" s="159"/>
      <c r="E4071" s="160"/>
      <c r="F4071" s="160"/>
      <c r="G4071" s="160"/>
      <c r="H4071" s="157"/>
      <c r="I4071" s="157"/>
      <c r="J4071" s="160"/>
      <c r="K4071" s="160"/>
      <c r="L4071" s="159"/>
      <c r="M4071" s="100"/>
      <c r="N4071" s="100"/>
      <c r="O4071" s="130"/>
      <c r="P4071" s="130"/>
    </row>
    <row r="4072" spans="1:16">
      <c r="A4072" s="155"/>
      <c r="B4072" s="156"/>
      <c r="C4072" s="160"/>
      <c r="D4072" s="159"/>
      <c r="E4072" s="160"/>
      <c r="F4072" s="160"/>
      <c r="G4072" s="160"/>
      <c r="H4072" s="157"/>
      <c r="I4072" s="157"/>
      <c r="J4072" s="160"/>
      <c r="K4072" s="160"/>
      <c r="L4072" s="159"/>
      <c r="M4072" s="100"/>
      <c r="N4072" s="100"/>
      <c r="O4072" s="130"/>
      <c r="P4072" s="130"/>
    </row>
    <row r="4073" spans="1:16">
      <c r="A4073" s="155"/>
      <c r="B4073" s="156"/>
      <c r="C4073" s="160"/>
      <c r="D4073" s="159"/>
      <c r="E4073" s="160"/>
      <c r="F4073" s="160"/>
      <c r="G4073" s="160"/>
      <c r="H4073" s="157"/>
      <c r="I4073" s="157"/>
      <c r="J4073" s="160"/>
      <c r="K4073" s="160"/>
      <c r="L4073" s="159"/>
      <c r="M4073" s="100"/>
      <c r="N4073" s="100"/>
      <c r="O4073" s="130"/>
      <c r="P4073" s="130"/>
    </row>
    <row r="4074" spans="1:16">
      <c r="A4074" s="155"/>
      <c r="B4074" s="156"/>
      <c r="C4074" s="160"/>
      <c r="D4074" s="159"/>
      <c r="E4074" s="160"/>
      <c r="F4074" s="160"/>
      <c r="G4074" s="160"/>
      <c r="H4074" s="157"/>
      <c r="I4074" s="157"/>
      <c r="J4074" s="160"/>
      <c r="K4074" s="160"/>
      <c r="L4074" s="159"/>
      <c r="M4074" s="100"/>
      <c r="N4074" s="100"/>
      <c r="O4074" s="130"/>
      <c r="P4074" s="130"/>
    </row>
    <row r="4075" spans="1:16">
      <c r="A4075" s="155"/>
      <c r="B4075" s="156"/>
      <c r="C4075" s="160"/>
      <c r="D4075" s="159"/>
      <c r="E4075" s="160"/>
      <c r="F4075" s="160"/>
      <c r="G4075" s="160"/>
      <c r="H4075" s="157"/>
      <c r="I4075" s="157"/>
      <c r="J4075" s="160"/>
      <c r="K4075" s="160"/>
      <c r="L4075" s="159"/>
      <c r="M4075" s="100"/>
      <c r="N4075" s="100"/>
      <c r="O4075" s="130"/>
      <c r="P4075" s="130"/>
    </row>
    <row r="4076" spans="1:16">
      <c r="A4076" s="155"/>
      <c r="B4076" s="156"/>
      <c r="C4076" s="160"/>
      <c r="D4076" s="159"/>
      <c r="E4076" s="160"/>
      <c r="F4076" s="160"/>
      <c r="G4076" s="160"/>
      <c r="H4076" s="157"/>
      <c r="I4076" s="157"/>
      <c r="J4076" s="160"/>
      <c r="K4076" s="160"/>
      <c r="L4076" s="159"/>
      <c r="M4076" s="100"/>
      <c r="N4076" s="100"/>
      <c r="O4076" s="130"/>
      <c r="P4076" s="130"/>
    </row>
    <row r="4077" spans="1:16">
      <c r="A4077" s="155"/>
      <c r="B4077" s="156"/>
      <c r="C4077" s="160"/>
      <c r="D4077" s="159"/>
      <c r="E4077" s="160"/>
      <c r="F4077" s="160"/>
      <c r="G4077" s="160"/>
      <c r="H4077" s="157"/>
      <c r="I4077" s="157"/>
      <c r="J4077" s="160"/>
      <c r="K4077" s="160"/>
      <c r="L4077" s="159"/>
      <c r="M4077" s="100"/>
      <c r="N4077" s="100"/>
      <c r="O4077" s="130"/>
      <c r="P4077" s="130"/>
    </row>
    <row r="4078" spans="1:16">
      <c r="A4078" s="155"/>
      <c r="B4078" s="156"/>
      <c r="C4078" s="160"/>
      <c r="D4078" s="159"/>
      <c r="E4078" s="160"/>
      <c r="F4078" s="160"/>
      <c r="G4078" s="160"/>
      <c r="H4078" s="157"/>
      <c r="I4078" s="157"/>
      <c r="J4078" s="160"/>
      <c r="K4078" s="160"/>
      <c r="L4078" s="159"/>
      <c r="M4078" s="100"/>
      <c r="N4078" s="100"/>
      <c r="O4078" s="130"/>
      <c r="P4078" s="130"/>
    </row>
    <row r="4079" spans="1:16">
      <c r="A4079" s="155"/>
      <c r="B4079" s="156"/>
      <c r="C4079" s="160"/>
      <c r="D4079" s="159"/>
      <c r="E4079" s="160"/>
      <c r="F4079" s="160"/>
      <c r="G4079" s="160"/>
      <c r="H4079" s="157"/>
      <c r="I4079" s="157"/>
      <c r="J4079" s="160"/>
      <c r="K4079" s="160"/>
      <c r="L4079" s="159"/>
      <c r="M4079" s="100"/>
      <c r="N4079" s="100"/>
      <c r="O4079" s="130"/>
      <c r="P4079" s="130"/>
    </row>
    <row r="4080" spans="1:16">
      <c r="A4080" s="155"/>
      <c r="B4080" s="156"/>
      <c r="C4080" s="160"/>
      <c r="D4080" s="159"/>
      <c r="E4080" s="160"/>
      <c r="F4080" s="160"/>
      <c r="G4080" s="160"/>
      <c r="H4080" s="157"/>
      <c r="I4080" s="157"/>
      <c r="J4080" s="160"/>
      <c r="K4080" s="160"/>
      <c r="L4080" s="159"/>
      <c r="M4080" s="100"/>
      <c r="N4080" s="100"/>
      <c r="O4080" s="130"/>
      <c r="P4080" s="130"/>
    </row>
    <row r="4081" spans="1:16">
      <c r="A4081" s="155"/>
      <c r="B4081" s="156"/>
      <c r="C4081" s="160"/>
      <c r="D4081" s="159"/>
      <c r="E4081" s="160"/>
      <c r="F4081" s="160"/>
      <c r="G4081" s="160"/>
      <c r="H4081" s="157"/>
      <c r="I4081" s="157"/>
      <c r="J4081" s="160"/>
      <c r="K4081" s="160"/>
      <c r="L4081" s="159"/>
      <c r="M4081" s="100"/>
      <c r="N4081" s="100"/>
      <c r="O4081" s="130"/>
      <c r="P4081" s="130"/>
    </row>
    <row r="4082" spans="1:16">
      <c r="A4082" s="155"/>
      <c r="B4082" s="156"/>
      <c r="C4082" s="160"/>
      <c r="D4082" s="159"/>
      <c r="E4082" s="160"/>
      <c r="F4082" s="160"/>
      <c r="G4082" s="160"/>
      <c r="H4082" s="157"/>
      <c r="I4082" s="157"/>
      <c r="J4082" s="157"/>
      <c r="K4082" s="157"/>
      <c r="L4082" s="159"/>
      <c r="M4082" s="100"/>
      <c r="N4082" s="100"/>
      <c r="O4082" s="130"/>
      <c r="P4082" s="130"/>
    </row>
    <row r="4083" spans="1:16">
      <c r="A4083" s="155"/>
      <c r="B4083" s="156"/>
      <c r="C4083" s="160"/>
      <c r="D4083" s="159"/>
      <c r="E4083" s="160"/>
      <c r="F4083" s="160"/>
      <c r="G4083" s="160"/>
      <c r="H4083" s="157"/>
      <c r="I4083" s="157"/>
      <c r="J4083" s="157"/>
      <c r="K4083" s="157"/>
      <c r="L4083" s="159"/>
      <c r="M4083" s="100"/>
      <c r="N4083" s="100"/>
      <c r="O4083" s="130"/>
      <c r="P4083" s="130"/>
    </row>
    <row r="4084" spans="1:16">
      <c r="A4084" s="155"/>
      <c r="B4084" s="156"/>
      <c r="C4084" s="160"/>
      <c r="D4084" s="159"/>
      <c r="E4084" s="160"/>
      <c r="F4084" s="160"/>
      <c r="G4084" s="160"/>
      <c r="H4084" s="157"/>
      <c r="I4084" s="157"/>
      <c r="J4084" s="160"/>
      <c r="K4084" s="157"/>
      <c r="L4084" s="159"/>
      <c r="M4084" s="100"/>
      <c r="N4084" s="100"/>
      <c r="O4084" s="130"/>
      <c r="P4084" s="130"/>
    </row>
    <row r="4085" spans="1:16">
      <c r="A4085" s="155"/>
      <c r="B4085" s="156"/>
      <c r="C4085" s="160"/>
      <c r="D4085" s="159"/>
      <c r="E4085" s="160"/>
      <c r="F4085" s="160"/>
      <c r="G4085" s="160"/>
      <c r="H4085" s="157"/>
      <c r="I4085" s="157"/>
      <c r="J4085" s="157"/>
      <c r="K4085" s="160"/>
      <c r="L4085" s="159"/>
      <c r="M4085" s="100"/>
      <c r="N4085" s="100"/>
      <c r="O4085" s="130"/>
      <c r="P4085" s="130"/>
    </row>
    <row r="4086" spans="1:16">
      <c r="A4086" s="155"/>
      <c r="B4086" s="156"/>
      <c r="C4086" s="160"/>
      <c r="D4086" s="159"/>
      <c r="E4086" s="160"/>
      <c r="F4086" s="160"/>
      <c r="G4086" s="160"/>
      <c r="H4086" s="157"/>
      <c r="I4086" s="157"/>
      <c r="J4086" s="160"/>
      <c r="K4086" s="157"/>
      <c r="L4086" s="159"/>
      <c r="M4086" s="100"/>
      <c r="N4086" s="100"/>
      <c r="O4086" s="130"/>
      <c r="P4086" s="130"/>
    </row>
    <row r="4087" spans="1:16">
      <c r="A4087" s="155"/>
      <c r="B4087" s="156"/>
      <c r="C4087" s="160"/>
      <c r="D4087" s="159"/>
      <c r="E4087" s="160"/>
      <c r="F4087" s="160"/>
      <c r="G4087" s="160"/>
      <c r="H4087" s="157"/>
      <c r="I4087" s="157"/>
      <c r="J4087" s="160"/>
      <c r="K4087" s="160"/>
      <c r="L4087" s="159"/>
      <c r="M4087" s="100"/>
      <c r="N4087" s="100"/>
      <c r="O4087" s="130"/>
      <c r="P4087" s="130"/>
    </row>
    <row r="4088" spans="1:16">
      <c r="A4088" s="155"/>
      <c r="B4088" s="156"/>
      <c r="C4088" s="160"/>
      <c r="D4088" s="159"/>
      <c r="E4088" s="160"/>
      <c r="F4088" s="160"/>
      <c r="G4088" s="160"/>
      <c r="H4088" s="157"/>
      <c r="I4088" s="157"/>
      <c r="J4088" s="160"/>
      <c r="K4088" s="160"/>
      <c r="L4088" s="159"/>
      <c r="M4088" s="100"/>
      <c r="N4088" s="100"/>
      <c r="O4088" s="130"/>
      <c r="P4088" s="130"/>
    </row>
    <row r="4089" spans="1:16">
      <c r="A4089" s="155"/>
      <c r="B4089" s="156"/>
      <c r="C4089" s="160"/>
      <c r="D4089" s="159"/>
      <c r="E4089" s="160"/>
      <c r="F4089" s="160"/>
      <c r="G4089" s="160"/>
      <c r="H4089" s="157"/>
      <c r="I4089" s="157"/>
      <c r="J4089" s="160"/>
      <c r="K4089" s="160"/>
      <c r="L4089" s="159"/>
      <c r="M4089" s="100"/>
      <c r="N4089" s="100"/>
      <c r="O4089" s="130"/>
      <c r="P4089" s="130"/>
    </row>
    <row r="4090" spans="1:16">
      <c r="A4090" s="155"/>
      <c r="B4090" s="156"/>
      <c r="C4090" s="160"/>
      <c r="D4090" s="159"/>
      <c r="E4090" s="160"/>
      <c r="F4090" s="160"/>
      <c r="G4090" s="160"/>
      <c r="H4090" s="157"/>
      <c r="I4090" s="157"/>
      <c r="J4090" s="160"/>
      <c r="K4090" s="160"/>
      <c r="L4090" s="159"/>
      <c r="M4090" s="100"/>
      <c r="N4090" s="100"/>
      <c r="O4090" s="130"/>
      <c r="P4090" s="130"/>
    </row>
    <row r="4091" spans="1:16">
      <c r="A4091" s="155"/>
      <c r="B4091" s="156"/>
      <c r="C4091" s="160"/>
      <c r="D4091" s="159"/>
      <c r="E4091" s="160"/>
      <c r="F4091" s="160"/>
      <c r="G4091" s="160"/>
      <c r="H4091" s="157"/>
      <c r="I4091" s="157"/>
      <c r="J4091" s="160"/>
      <c r="K4091" s="160"/>
      <c r="L4091" s="159"/>
      <c r="M4091" s="100"/>
      <c r="N4091" s="100"/>
      <c r="O4091" s="130"/>
      <c r="P4091" s="130"/>
    </row>
    <row r="4092" spans="1:16">
      <c r="A4092" s="155"/>
      <c r="B4092" s="156"/>
      <c r="C4092" s="160"/>
      <c r="D4092" s="159"/>
      <c r="E4092" s="160"/>
      <c r="F4092" s="160"/>
      <c r="G4092" s="160"/>
      <c r="H4092" s="157"/>
      <c r="I4092" s="157"/>
      <c r="J4092" s="160"/>
      <c r="K4092" s="160"/>
      <c r="L4092" s="159"/>
      <c r="M4092" s="100"/>
      <c r="N4092" s="100"/>
      <c r="O4092" s="130"/>
      <c r="P4092" s="130"/>
    </row>
    <row r="4093" spans="1:16">
      <c r="A4093" s="155"/>
      <c r="B4093" s="156"/>
      <c r="C4093" s="160"/>
      <c r="D4093" s="159"/>
      <c r="E4093" s="160"/>
      <c r="F4093" s="160"/>
      <c r="G4093" s="160"/>
      <c r="H4093" s="157"/>
      <c r="I4093" s="157"/>
      <c r="J4093" s="160"/>
      <c r="K4093" s="160"/>
      <c r="L4093" s="159"/>
      <c r="M4093" s="100"/>
      <c r="N4093" s="100"/>
      <c r="O4093" s="130"/>
      <c r="P4093" s="130"/>
    </row>
    <row r="4094" spans="1:16">
      <c r="A4094" s="155"/>
      <c r="B4094" s="156"/>
      <c r="C4094" s="160"/>
      <c r="D4094" s="159"/>
      <c r="E4094" s="160"/>
      <c r="F4094" s="160"/>
      <c r="G4094" s="160"/>
      <c r="H4094" s="157"/>
      <c r="I4094" s="157"/>
      <c r="J4094" s="160"/>
      <c r="K4094" s="160"/>
      <c r="L4094" s="159"/>
      <c r="M4094" s="100"/>
      <c r="N4094" s="100"/>
      <c r="O4094" s="130"/>
      <c r="P4094" s="130"/>
    </row>
    <row r="4095" spans="1:16">
      <c r="A4095" s="155"/>
      <c r="B4095" s="156"/>
      <c r="C4095" s="160"/>
      <c r="D4095" s="159"/>
      <c r="E4095" s="160"/>
      <c r="F4095" s="160"/>
      <c r="G4095" s="160"/>
      <c r="H4095" s="157"/>
      <c r="I4095" s="157"/>
      <c r="J4095" s="157"/>
      <c r="K4095" s="157"/>
      <c r="L4095" s="159"/>
      <c r="M4095" s="100"/>
      <c r="N4095" s="100"/>
      <c r="O4095" s="130"/>
      <c r="P4095" s="130"/>
    </row>
    <row r="4096" spans="1:16">
      <c r="A4096" s="155"/>
      <c r="B4096" s="156"/>
      <c r="C4096" s="160"/>
      <c r="D4096" s="159"/>
      <c r="E4096" s="160"/>
      <c r="F4096" s="160"/>
      <c r="G4096" s="160"/>
      <c r="H4096" s="157"/>
      <c r="I4096" s="157"/>
      <c r="J4096" s="157"/>
      <c r="K4096" s="157"/>
      <c r="L4096" s="159"/>
      <c r="M4096" s="100"/>
      <c r="N4096" s="100"/>
      <c r="O4096" s="130"/>
      <c r="P4096" s="130"/>
    </row>
    <row r="4097" spans="1:16">
      <c r="A4097" s="155"/>
      <c r="B4097" s="156"/>
      <c r="C4097" s="160"/>
      <c r="D4097" s="159"/>
      <c r="E4097" s="160"/>
      <c r="F4097" s="160"/>
      <c r="G4097" s="160"/>
      <c r="H4097" s="157"/>
      <c r="I4097" s="157"/>
      <c r="J4097" s="157"/>
      <c r="K4097" s="157"/>
      <c r="L4097" s="159"/>
      <c r="M4097" s="100"/>
      <c r="N4097" s="100"/>
      <c r="O4097" s="130"/>
      <c r="P4097" s="130"/>
    </row>
    <row r="4098" spans="1:16">
      <c r="A4098" s="155"/>
      <c r="B4098" s="156"/>
      <c r="C4098" s="160"/>
      <c r="D4098" s="159"/>
      <c r="E4098" s="160"/>
      <c r="F4098" s="160"/>
      <c r="G4098" s="160"/>
      <c r="H4098" s="157"/>
      <c r="I4098" s="157"/>
      <c r="J4098" s="157"/>
      <c r="K4098" s="160"/>
      <c r="L4098" s="159"/>
      <c r="M4098" s="100"/>
      <c r="N4098" s="100"/>
      <c r="O4098" s="130"/>
      <c r="P4098" s="130"/>
    </row>
    <row r="4099" spans="1:16">
      <c r="A4099" s="155"/>
      <c r="B4099" s="156"/>
      <c r="C4099" s="160"/>
      <c r="D4099" s="159"/>
      <c r="E4099" s="160"/>
      <c r="F4099" s="160"/>
      <c r="G4099" s="160"/>
      <c r="H4099" s="157"/>
      <c r="I4099" s="157"/>
      <c r="J4099" s="157"/>
      <c r="K4099" s="157"/>
      <c r="L4099" s="159"/>
      <c r="M4099" s="100"/>
      <c r="N4099" s="100"/>
      <c r="O4099" s="130"/>
      <c r="P4099" s="130"/>
    </row>
    <row r="4100" spans="1:16">
      <c r="A4100" s="155"/>
      <c r="B4100" s="156"/>
      <c r="C4100" s="160"/>
      <c r="D4100" s="159"/>
      <c r="E4100" s="160"/>
      <c r="F4100" s="160"/>
      <c r="G4100" s="160"/>
      <c r="H4100" s="157"/>
      <c r="I4100" s="157"/>
      <c r="J4100" s="157"/>
      <c r="K4100" s="157"/>
      <c r="L4100" s="159"/>
      <c r="M4100" s="100"/>
      <c r="N4100" s="100"/>
      <c r="O4100" s="130"/>
      <c r="P4100" s="130"/>
    </row>
    <row r="4101" spans="1:16">
      <c r="A4101" s="155"/>
      <c r="B4101" s="156"/>
      <c r="C4101" s="160"/>
      <c r="D4101" s="159"/>
      <c r="E4101" s="157"/>
      <c r="F4101" s="160"/>
      <c r="G4101" s="160"/>
      <c r="H4101" s="157"/>
      <c r="I4101" s="160"/>
      <c r="J4101" s="157"/>
      <c r="K4101" s="157"/>
      <c r="L4101" s="159"/>
      <c r="M4101" s="100"/>
      <c r="N4101" s="100"/>
      <c r="O4101" s="130"/>
      <c r="P4101" s="130"/>
    </row>
    <row r="4102" spans="1:16">
      <c r="A4102" s="155"/>
      <c r="B4102" s="156"/>
      <c r="C4102" s="160"/>
      <c r="D4102" s="159"/>
      <c r="E4102" s="157"/>
      <c r="F4102" s="157"/>
      <c r="G4102" s="160"/>
      <c r="H4102" s="157"/>
      <c r="I4102" s="160"/>
      <c r="J4102" s="157"/>
      <c r="K4102" s="157"/>
      <c r="L4102" s="159"/>
      <c r="M4102" s="99"/>
      <c r="N4102" s="99"/>
      <c r="O4102" s="129"/>
      <c r="P4102" s="129"/>
    </row>
    <row r="4103" spans="1:16">
      <c r="A4103" s="155"/>
      <c r="B4103" s="156"/>
      <c r="C4103" s="160"/>
      <c r="D4103" s="159"/>
      <c r="E4103" s="157"/>
      <c r="F4103" s="157"/>
      <c r="G4103" s="160"/>
      <c r="H4103" s="157"/>
      <c r="I4103" s="157"/>
      <c r="J4103" s="157"/>
      <c r="K4103" s="157"/>
      <c r="L4103" s="159"/>
      <c r="M4103" s="100"/>
      <c r="N4103" s="100"/>
      <c r="O4103" s="130"/>
      <c r="P4103" s="130"/>
    </row>
    <row r="4104" spans="1:16">
      <c r="A4104" s="155"/>
      <c r="B4104" s="156"/>
      <c r="C4104" s="160"/>
      <c r="D4104" s="159"/>
      <c r="E4104" s="157"/>
      <c r="F4104" s="157"/>
      <c r="G4104" s="160"/>
      <c r="H4104" s="157"/>
      <c r="I4104" s="157"/>
      <c r="J4104" s="157"/>
      <c r="K4104" s="157"/>
      <c r="L4104" s="159"/>
      <c r="M4104" s="100"/>
      <c r="N4104" s="100"/>
      <c r="O4104" s="130"/>
      <c r="P4104" s="130"/>
    </row>
    <row r="4105" spans="1:16">
      <c r="A4105" s="155"/>
      <c r="B4105" s="156"/>
      <c r="C4105" s="160"/>
      <c r="D4105" s="159"/>
      <c r="E4105" s="157"/>
      <c r="F4105" s="160"/>
      <c r="G4105" s="160"/>
      <c r="H4105" s="157"/>
      <c r="I4105" s="157"/>
      <c r="J4105" s="157"/>
      <c r="K4105" s="157"/>
      <c r="L4105" s="159"/>
      <c r="M4105" s="100"/>
      <c r="N4105" s="100"/>
      <c r="O4105" s="130"/>
      <c r="P4105" s="130"/>
    </row>
    <row r="4106" spans="1:16">
      <c r="A4106" s="155"/>
      <c r="B4106" s="156"/>
      <c r="C4106" s="160"/>
      <c r="D4106" s="159"/>
      <c r="E4106" s="157"/>
      <c r="F4106" s="160"/>
      <c r="G4106" s="160"/>
      <c r="H4106" s="157"/>
      <c r="I4106" s="157"/>
      <c r="J4106" s="157"/>
      <c r="K4106" s="157"/>
      <c r="L4106" s="159"/>
      <c r="M4106" s="100"/>
      <c r="N4106" s="100"/>
      <c r="O4106" s="130"/>
      <c r="P4106" s="130"/>
    </row>
    <row r="4107" spans="1:16">
      <c r="A4107" s="155"/>
      <c r="B4107" s="156"/>
      <c r="C4107" s="160"/>
      <c r="D4107" s="159"/>
      <c r="E4107" s="157"/>
      <c r="F4107" s="157"/>
      <c r="G4107" s="160"/>
      <c r="H4107" s="157"/>
      <c r="I4107" s="157"/>
      <c r="J4107" s="157"/>
      <c r="K4107" s="157"/>
      <c r="L4107" s="159"/>
      <c r="M4107" s="100"/>
      <c r="N4107" s="100"/>
      <c r="O4107" s="130"/>
      <c r="P4107" s="130"/>
    </row>
    <row r="4108" spans="1:16">
      <c r="A4108" s="155"/>
      <c r="B4108" s="156"/>
      <c r="C4108" s="160"/>
      <c r="D4108" s="159"/>
      <c r="E4108" s="157"/>
      <c r="F4108" s="160"/>
      <c r="G4108" s="160"/>
      <c r="H4108" s="157"/>
      <c r="I4108" s="157"/>
      <c r="J4108" s="157"/>
      <c r="K4108" s="157"/>
      <c r="L4108" s="159"/>
      <c r="M4108" s="100"/>
      <c r="N4108" s="100"/>
      <c r="O4108" s="130"/>
      <c r="P4108" s="130"/>
    </row>
    <row r="4109" spans="1:16">
      <c r="A4109" s="155"/>
      <c r="B4109" s="156"/>
      <c r="C4109" s="160"/>
      <c r="D4109" s="159"/>
      <c r="E4109" s="157"/>
      <c r="F4109" s="160"/>
      <c r="G4109" s="160"/>
      <c r="H4109" s="157"/>
      <c r="I4109" s="157"/>
      <c r="J4109" s="157"/>
      <c r="K4109" s="157"/>
      <c r="L4109" s="159"/>
      <c r="M4109" s="100"/>
      <c r="N4109" s="100"/>
      <c r="O4109" s="130"/>
      <c r="P4109" s="130"/>
    </row>
    <row r="4110" spans="1:16">
      <c r="A4110" s="155"/>
      <c r="B4110" s="156"/>
      <c r="C4110" s="160"/>
      <c r="D4110" s="159"/>
      <c r="E4110" s="157"/>
      <c r="F4110" s="160"/>
      <c r="G4110" s="160"/>
      <c r="H4110" s="157"/>
      <c r="I4110" s="157"/>
      <c r="J4110" s="157"/>
      <c r="K4110" s="157"/>
      <c r="L4110" s="159"/>
      <c r="M4110" s="100"/>
      <c r="N4110" s="100"/>
      <c r="O4110" s="130"/>
      <c r="P4110" s="130"/>
    </row>
    <row r="4111" spans="1:16">
      <c r="A4111" s="155"/>
      <c r="B4111" s="156"/>
      <c r="C4111" s="160"/>
      <c r="D4111" s="159"/>
      <c r="E4111" s="157"/>
      <c r="F4111" s="160"/>
      <c r="G4111" s="160"/>
      <c r="H4111" s="157"/>
      <c r="I4111" s="157"/>
      <c r="J4111" s="157"/>
      <c r="K4111" s="157"/>
      <c r="L4111" s="159"/>
      <c r="M4111" s="100"/>
      <c r="N4111" s="100"/>
      <c r="O4111" s="130"/>
      <c r="P4111" s="130"/>
    </row>
    <row r="4112" spans="1:16">
      <c r="A4112" s="155"/>
      <c r="B4112" s="156"/>
      <c r="C4112" s="160"/>
      <c r="D4112" s="159"/>
      <c r="E4112" s="157"/>
      <c r="F4112" s="160"/>
      <c r="G4112" s="160"/>
      <c r="H4112" s="157"/>
      <c r="I4112" s="157"/>
      <c r="J4112" s="157"/>
      <c r="K4112" s="157"/>
      <c r="L4112" s="159"/>
      <c r="M4112" s="100"/>
      <c r="N4112" s="100"/>
      <c r="O4112" s="130"/>
      <c r="P4112" s="130"/>
    </row>
    <row r="4113" spans="1:16">
      <c r="A4113" s="155"/>
      <c r="B4113" s="156"/>
      <c r="C4113" s="160"/>
      <c r="D4113" s="159"/>
      <c r="E4113" s="157"/>
      <c r="F4113" s="160"/>
      <c r="G4113" s="160"/>
      <c r="H4113" s="157"/>
      <c r="I4113" s="157"/>
      <c r="J4113" s="157"/>
      <c r="K4113" s="157"/>
      <c r="L4113" s="159"/>
      <c r="M4113" s="100"/>
      <c r="N4113" s="100"/>
      <c r="O4113" s="130"/>
      <c r="P4113" s="130"/>
    </row>
    <row r="4114" spans="1:16">
      <c r="A4114" s="155"/>
      <c r="B4114" s="156"/>
      <c r="C4114" s="160"/>
      <c r="D4114" s="159"/>
      <c r="E4114" s="157"/>
      <c r="F4114" s="160"/>
      <c r="G4114" s="160"/>
      <c r="H4114" s="157"/>
      <c r="I4114" s="157"/>
      <c r="J4114" s="157"/>
      <c r="K4114" s="160"/>
      <c r="L4114" s="159"/>
      <c r="M4114" s="100"/>
      <c r="N4114" s="100"/>
      <c r="O4114" s="130"/>
      <c r="P4114" s="130"/>
    </row>
    <row r="4115" spans="1:16">
      <c r="A4115" s="155"/>
      <c r="B4115" s="156"/>
      <c r="C4115" s="160"/>
      <c r="D4115" s="159"/>
      <c r="E4115" s="157"/>
      <c r="F4115" s="160"/>
      <c r="G4115" s="160"/>
      <c r="H4115" s="157"/>
      <c r="I4115" s="160"/>
      <c r="J4115" s="160"/>
      <c r="K4115" s="160"/>
      <c r="L4115" s="159"/>
      <c r="M4115" s="100"/>
      <c r="N4115" s="100"/>
      <c r="O4115" s="130"/>
      <c r="P4115" s="130"/>
    </row>
    <row r="4116" spans="1:16">
      <c r="A4116" s="155"/>
      <c r="B4116" s="156"/>
      <c r="C4116" s="160"/>
      <c r="D4116" s="159"/>
      <c r="E4116" s="157"/>
      <c r="F4116" s="160"/>
      <c r="G4116" s="160"/>
      <c r="H4116" s="157"/>
      <c r="I4116" s="157"/>
      <c r="J4116" s="157"/>
      <c r="K4116" s="157"/>
      <c r="L4116" s="159"/>
      <c r="M4116" s="100"/>
      <c r="N4116" s="100"/>
      <c r="O4116" s="130"/>
      <c r="P4116" s="130"/>
    </row>
    <row r="4117" spans="1:16">
      <c r="A4117" s="155"/>
      <c r="B4117" s="156"/>
      <c r="C4117" s="160"/>
      <c r="D4117" s="159"/>
      <c r="E4117" s="157"/>
      <c r="F4117" s="160"/>
      <c r="G4117" s="160"/>
      <c r="H4117" s="157"/>
      <c r="I4117" s="160"/>
      <c r="J4117" s="157"/>
      <c r="K4117" s="157"/>
      <c r="L4117" s="159"/>
      <c r="M4117" s="100"/>
      <c r="N4117" s="100"/>
      <c r="O4117" s="130"/>
      <c r="P4117" s="130"/>
    </row>
    <row r="4118" spans="1:16">
      <c r="A4118" s="155"/>
      <c r="B4118" s="156"/>
      <c r="C4118" s="160"/>
      <c r="D4118" s="159"/>
      <c r="E4118" s="157"/>
      <c r="F4118" s="160"/>
      <c r="G4118" s="160"/>
      <c r="H4118" s="157"/>
      <c r="I4118" s="160"/>
      <c r="J4118" s="157"/>
      <c r="K4118" s="157"/>
      <c r="L4118" s="159"/>
      <c r="M4118" s="100"/>
      <c r="N4118" s="100"/>
      <c r="O4118" s="130"/>
      <c r="P4118" s="130"/>
    </row>
    <row r="4119" spans="1:16">
      <c r="A4119" s="155"/>
      <c r="B4119" s="156"/>
      <c r="C4119" s="160"/>
      <c r="D4119" s="159"/>
      <c r="E4119" s="157"/>
      <c r="F4119" s="160"/>
      <c r="G4119" s="160"/>
      <c r="H4119" s="157"/>
      <c r="I4119" s="157"/>
      <c r="J4119" s="157"/>
      <c r="K4119" s="157"/>
      <c r="L4119" s="159"/>
      <c r="M4119" s="100"/>
      <c r="N4119" s="100"/>
      <c r="O4119" s="130"/>
      <c r="P4119" s="130"/>
    </row>
    <row r="4120" spans="1:16">
      <c r="A4120" s="155"/>
      <c r="B4120" s="156"/>
      <c r="C4120" s="160"/>
      <c r="D4120" s="159"/>
      <c r="E4120" s="157"/>
      <c r="F4120" s="160"/>
      <c r="G4120" s="160"/>
      <c r="H4120" s="157"/>
      <c r="I4120" s="157"/>
      <c r="J4120" s="157"/>
      <c r="K4120" s="157"/>
      <c r="L4120" s="159"/>
      <c r="M4120" s="99"/>
      <c r="N4120" s="99"/>
      <c r="O4120" s="129"/>
      <c r="P4120" s="129"/>
    </row>
    <row r="4121" spans="1:16">
      <c r="A4121" s="155"/>
      <c r="B4121" s="156"/>
      <c r="C4121" s="160"/>
      <c r="D4121" s="159"/>
      <c r="E4121" s="160"/>
      <c r="F4121" s="160"/>
      <c r="G4121" s="160"/>
      <c r="H4121" s="157"/>
      <c r="I4121" s="160"/>
      <c r="J4121" s="157"/>
      <c r="K4121" s="157"/>
      <c r="L4121" s="159"/>
      <c r="M4121" s="100"/>
      <c r="N4121" s="100"/>
      <c r="O4121" s="130"/>
      <c r="P4121" s="130"/>
    </row>
    <row r="4122" spans="1:16">
      <c r="A4122" s="155"/>
      <c r="B4122" s="156"/>
      <c r="C4122" s="160"/>
      <c r="D4122" s="159"/>
      <c r="E4122" s="160"/>
      <c r="F4122" s="160"/>
      <c r="G4122" s="160"/>
      <c r="H4122" s="157"/>
      <c r="I4122" s="160"/>
      <c r="J4122" s="157"/>
      <c r="K4122" s="157"/>
      <c r="L4122" s="159"/>
      <c r="M4122" s="100"/>
      <c r="N4122" s="100"/>
      <c r="O4122" s="130"/>
      <c r="P4122" s="130"/>
    </row>
    <row r="4123" spans="1:16">
      <c r="A4123" s="155"/>
      <c r="B4123" s="156"/>
      <c r="C4123" s="160"/>
      <c r="D4123" s="159"/>
      <c r="E4123" s="160"/>
      <c r="F4123" s="160"/>
      <c r="G4123" s="160"/>
      <c r="H4123" s="157"/>
      <c r="I4123" s="157"/>
      <c r="J4123" s="157"/>
      <c r="K4123" s="157"/>
      <c r="L4123" s="159"/>
      <c r="M4123" s="100"/>
      <c r="N4123" s="100"/>
      <c r="O4123" s="130"/>
      <c r="P4123" s="130"/>
    </row>
    <row r="4124" spans="1:16">
      <c r="A4124" s="155"/>
      <c r="B4124" s="156"/>
      <c r="C4124" s="160"/>
      <c r="D4124" s="159"/>
      <c r="E4124" s="160"/>
      <c r="F4124" s="160"/>
      <c r="G4124" s="160"/>
      <c r="H4124" s="157"/>
      <c r="I4124" s="160"/>
      <c r="J4124" s="157"/>
      <c r="K4124" s="157"/>
      <c r="L4124" s="159"/>
      <c r="M4124" s="100"/>
      <c r="N4124" s="100"/>
      <c r="O4124" s="130"/>
      <c r="P4124" s="130"/>
    </row>
    <row r="4125" spans="1:16">
      <c r="A4125" s="155"/>
      <c r="B4125" s="156"/>
      <c r="C4125" s="160"/>
      <c r="D4125" s="159"/>
      <c r="E4125" s="160"/>
      <c r="F4125" s="160"/>
      <c r="G4125" s="160"/>
      <c r="H4125" s="157"/>
      <c r="I4125" s="160"/>
      <c r="J4125" s="160"/>
      <c r="K4125" s="160"/>
      <c r="L4125" s="159"/>
      <c r="M4125" s="100"/>
      <c r="N4125" s="100"/>
      <c r="O4125" s="130"/>
      <c r="P4125" s="130"/>
    </row>
    <row r="4126" spans="1:16">
      <c r="A4126" s="155"/>
      <c r="B4126" s="156"/>
      <c r="C4126" s="160"/>
      <c r="D4126" s="159"/>
      <c r="E4126" s="160"/>
      <c r="F4126" s="160"/>
      <c r="G4126" s="160"/>
      <c r="H4126" s="157"/>
      <c r="I4126" s="160"/>
      <c r="J4126" s="157"/>
      <c r="K4126" s="157"/>
      <c r="L4126" s="159"/>
      <c r="M4126" s="100"/>
      <c r="N4126" s="100"/>
      <c r="O4126" s="130"/>
      <c r="P4126" s="130"/>
    </row>
    <row r="4127" spans="1:16">
      <c r="A4127" s="155"/>
      <c r="B4127" s="156"/>
      <c r="C4127" s="160"/>
      <c r="D4127" s="159"/>
      <c r="E4127" s="160"/>
      <c r="F4127" s="160"/>
      <c r="G4127" s="160"/>
      <c r="H4127" s="157"/>
      <c r="I4127" s="160"/>
      <c r="J4127" s="157"/>
      <c r="K4127" s="157"/>
      <c r="L4127" s="159"/>
      <c r="M4127" s="100"/>
      <c r="N4127" s="100"/>
      <c r="O4127" s="130"/>
      <c r="P4127" s="130"/>
    </row>
    <row r="4128" spans="1:16">
      <c r="A4128" s="155"/>
      <c r="B4128" s="156"/>
      <c r="C4128" s="160"/>
      <c r="D4128" s="159"/>
      <c r="E4128" s="160"/>
      <c r="F4128" s="160"/>
      <c r="G4128" s="160"/>
      <c r="H4128" s="157"/>
      <c r="I4128" s="157"/>
      <c r="J4128" s="160"/>
      <c r="K4128" s="160"/>
      <c r="L4128" s="159"/>
      <c r="M4128" s="100"/>
      <c r="N4128" s="100"/>
      <c r="O4128" s="130"/>
      <c r="P4128" s="130"/>
    </row>
    <row r="4129" spans="1:16">
      <c r="A4129" s="155"/>
      <c r="B4129" s="156"/>
      <c r="C4129" s="160"/>
      <c r="D4129" s="159"/>
      <c r="E4129" s="160"/>
      <c r="F4129" s="160"/>
      <c r="G4129" s="165"/>
      <c r="H4129" s="157"/>
      <c r="I4129" s="160"/>
      <c r="J4129" s="160"/>
      <c r="K4129" s="160"/>
      <c r="L4129" s="159"/>
      <c r="M4129" s="100"/>
      <c r="N4129" s="100"/>
      <c r="O4129" s="130"/>
      <c r="P4129" s="130"/>
    </row>
    <row r="4130" spans="1:16">
      <c r="A4130" s="155"/>
      <c r="B4130" s="156"/>
      <c r="C4130" s="160"/>
      <c r="D4130" s="159"/>
      <c r="E4130" s="160"/>
      <c r="F4130" s="160"/>
      <c r="G4130" s="160"/>
      <c r="H4130" s="157"/>
      <c r="I4130" s="157"/>
      <c r="J4130" s="160"/>
      <c r="K4130" s="160"/>
      <c r="L4130" s="159"/>
      <c r="M4130" s="100"/>
      <c r="N4130" s="100"/>
      <c r="O4130" s="130"/>
      <c r="P4130" s="130"/>
    </row>
    <row r="4131" spans="1:16">
      <c r="A4131" s="155"/>
      <c r="B4131" s="156"/>
      <c r="C4131" s="160"/>
      <c r="D4131" s="159"/>
      <c r="E4131" s="160"/>
      <c r="F4131" s="160"/>
      <c r="G4131" s="160"/>
      <c r="H4131" s="157"/>
      <c r="I4131" s="160"/>
      <c r="J4131" s="160"/>
      <c r="K4131" s="160"/>
      <c r="L4131" s="159"/>
      <c r="M4131" s="100"/>
      <c r="N4131" s="100"/>
      <c r="O4131" s="130"/>
      <c r="P4131" s="130"/>
    </row>
    <row r="4132" spans="1:16">
      <c r="A4132" s="155"/>
      <c r="B4132" s="156"/>
      <c r="C4132" s="160"/>
      <c r="D4132" s="159"/>
      <c r="E4132" s="160"/>
      <c r="F4132" s="160"/>
      <c r="G4132" s="160"/>
      <c r="H4132" s="157"/>
      <c r="I4132" s="160"/>
      <c r="J4132" s="160"/>
      <c r="K4132" s="160"/>
      <c r="L4132" s="159"/>
      <c r="M4132" s="100"/>
      <c r="N4132" s="100"/>
      <c r="O4132" s="130"/>
      <c r="P4132" s="130"/>
    </row>
    <row r="4133" spans="1:16">
      <c r="A4133" s="155"/>
      <c r="B4133" s="156"/>
      <c r="C4133" s="160"/>
      <c r="D4133" s="159"/>
      <c r="E4133" s="160"/>
      <c r="F4133" s="160"/>
      <c r="G4133" s="160"/>
      <c r="H4133" s="157"/>
      <c r="I4133" s="160"/>
      <c r="J4133" s="160"/>
      <c r="K4133" s="160"/>
      <c r="L4133" s="159"/>
      <c r="M4133" s="100"/>
      <c r="N4133" s="100"/>
      <c r="O4133" s="130"/>
      <c r="P4133" s="130"/>
    </row>
    <row r="4134" spans="1:16">
      <c r="A4134" s="155"/>
      <c r="B4134" s="156"/>
      <c r="C4134" s="160"/>
      <c r="D4134" s="159"/>
      <c r="E4134" s="160"/>
      <c r="F4134" s="160"/>
      <c r="G4134" s="160"/>
      <c r="H4134" s="157"/>
      <c r="I4134" s="160"/>
      <c r="J4134" s="160"/>
      <c r="K4134" s="160"/>
      <c r="L4134" s="159"/>
      <c r="M4134" s="100"/>
      <c r="N4134" s="100"/>
      <c r="O4134" s="130"/>
      <c r="P4134" s="130"/>
    </row>
    <row r="4135" spans="1:16">
      <c r="A4135" s="155"/>
      <c r="B4135" s="156"/>
      <c r="C4135" s="160"/>
      <c r="D4135" s="159"/>
      <c r="E4135" s="160"/>
      <c r="F4135" s="160"/>
      <c r="G4135" s="160"/>
      <c r="H4135" s="157"/>
      <c r="I4135" s="160"/>
      <c r="J4135" s="160"/>
      <c r="K4135" s="160"/>
      <c r="L4135" s="159"/>
      <c r="M4135" s="100"/>
      <c r="N4135" s="100"/>
      <c r="O4135" s="130"/>
      <c r="P4135" s="130"/>
    </row>
    <row r="4136" spans="1:16">
      <c r="A4136" s="155"/>
      <c r="B4136" s="156"/>
      <c r="C4136" s="160"/>
      <c r="D4136" s="159"/>
      <c r="E4136" s="160"/>
      <c r="F4136" s="160"/>
      <c r="G4136" s="160"/>
      <c r="H4136" s="157"/>
      <c r="I4136" s="157"/>
      <c r="J4136" s="160"/>
      <c r="K4136" s="160"/>
      <c r="L4136" s="159"/>
      <c r="M4136" s="100"/>
      <c r="N4136" s="100"/>
      <c r="O4136" s="130"/>
      <c r="P4136" s="130"/>
    </row>
    <row r="4137" spans="1:16">
      <c r="A4137" s="155"/>
      <c r="B4137" s="156"/>
      <c r="C4137" s="160"/>
      <c r="D4137" s="159"/>
      <c r="E4137" s="160"/>
      <c r="F4137" s="160"/>
      <c r="G4137" s="160"/>
      <c r="H4137" s="157"/>
      <c r="I4137" s="160"/>
      <c r="J4137" s="160"/>
      <c r="K4137" s="160"/>
      <c r="L4137" s="159"/>
      <c r="M4137" s="100"/>
      <c r="N4137" s="100"/>
      <c r="O4137" s="130"/>
      <c r="P4137" s="130"/>
    </row>
    <row r="4138" spans="1:16">
      <c r="A4138" s="155"/>
      <c r="B4138" s="156"/>
      <c r="C4138" s="160"/>
      <c r="D4138" s="159"/>
      <c r="E4138" s="160"/>
      <c r="F4138" s="160"/>
      <c r="G4138" s="160"/>
      <c r="H4138" s="157"/>
      <c r="I4138" s="157"/>
      <c r="J4138" s="157"/>
      <c r="K4138" s="157"/>
      <c r="L4138" s="159"/>
      <c r="M4138" s="100"/>
      <c r="N4138" s="100"/>
      <c r="O4138" s="130"/>
      <c r="P4138" s="130"/>
    </row>
    <row r="4139" spans="1:16">
      <c r="A4139" s="155"/>
      <c r="B4139" s="156"/>
      <c r="C4139" s="160"/>
      <c r="D4139" s="159"/>
      <c r="E4139" s="160"/>
      <c r="F4139" s="160"/>
      <c r="G4139" s="160"/>
      <c r="H4139" s="157"/>
      <c r="I4139" s="160"/>
      <c r="J4139" s="160"/>
      <c r="K4139" s="160"/>
      <c r="L4139" s="159"/>
      <c r="M4139" s="100"/>
      <c r="N4139" s="100"/>
      <c r="O4139" s="130"/>
      <c r="P4139" s="130"/>
    </row>
    <row r="4140" spans="1:16">
      <c r="A4140" s="155"/>
      <c r="B4140" s="156"/>
      <c r="C4140" s="160"/>
      <c r="D4140" s="159"/>
      <c r="E4140" s="160"/>
      <c r="F4140" s="160"/>
      <c r="G4140" s="160"/>
      <c r="H4140" s="157"/>
      <c r="I4140" s="160"/>
      <c r="J4140" s="160"/>
      <c r="K4140" s="160"/>
      <c r="L4140" s="159"/>
      <c r="M4140" s="100"/>
      <c r="N4140" s="100"/>
      <c r="O4140" s="130"/>
      <c r="P4140" s="130"/>
    </row>
    <row r="4141" spans="1:16">
      <c r="A4141" s="155"/>
      <c r="B4141" s="156"/>
      <c r="C4141" s="160"/>
      <c r="D4141" s="159"/>
      <c r="E4141" s="160"/>
      <c r="F4141" s="160"/>
      <c r="G4141" s="160"/>
      <c r="H4141" s="157"/>
      <c r="I4141" s="160"/>
      <c r="J4141" s="160"/>
      <c r="K4141" s="160"/>
      <c r="L4141" s="159"/>
      <c r="M4141" s="100"/>
      <c r="N4141" s="100"/>
      <c r="O4141" s="130"/>
      <c r="P4141" s="130"/>
    </row>
    <row r="4142" spans="1:16">
      <c r="A4142" s="155"/>
      <c r="B4142" s="156"/>
      <c r="C4142" s="160"/>
      <c r="D4142" s="159"/>
      <c r="E4142" s="160"/>
      <c r="F4142" s="160"/>
      <c r="G4142" s="160"/>
      <c r="H4142" s="157"/>
      <c r="I4142" s="160"/>
      <c r="J4142" s="160"/>
      <c r="K4142" s="160"/>
      <c r="L4142" s="159"/>
      <c r="M4142" s="100"/>
      <c r="N4142" s="100"/>
      <c r="O4142" s="130"/>
      <c r="P4142" s="130"/>
    </row>
    <row r="4143" spans="1:16">
      <c r="A4143" s="155"/>
      <c r="B4143" s="156"/>
      <c r="C4143" s="160"/>
      <c r="D4143" s="159"/>
      <c r="E4143" s="160"/>
      <c r="F4143" s="160"/>
      <c r="G4143" s="160"/>
      <c r="H4143" s="157"/>
      <c r="I4143" s="157"/>
      <c r="J4143" s="160"/>
      <c r="K4143" s="160"/>
      <c r="L4143" s="159"/>
      <c r="M4143" s="100"/>
      <c r="N4143" s="100"/>
      <c r="O4143" s="130"/>
      <c r="P4143" s="130"/>
    </row>
    <row r="4144" spans="1:16">
      <c r="A4144" s="155"/>
      <c r="B4144" s="156"/>
      <c r="C4144" s="160"/>
      <c r="D4144" s="159"/>
      <c r="E4144" s="160"/>
      <c r="F4144" s="160"/>
      <c r="G4144" s="160"/>
      <c r="H4144" s="157"/>
      <c r="I4144" s="157"/>
      <c r="J4144" s="160"/>
      <c r="K4144" s="160"/>
      <c r="L4144" s="159"/>
      <c r="M4144" s="100"/>
      <c r="N4144" s="100"/>
      <c r="O4144" s="130"/>
      <c r="P4144" s="130"/>
    </row>
    <row r="4145" spans="1:16">
      <c r="A4145" s="155"/>
      <c r="B4145" s="156"/>
      <c r="C4145" s="160"/>
      <c r="D4145" s="159"/>
      <c r="E4145" s="160"/>
      <c r="F4145" s="160"/>
      <c r="G4145" s="160"/>
      <c r="H4145" s="157"/>
      <c r="I4145" s="157"/>
      <c r="J4145" s="160"/>
      <c r="K4145" s="160"/>
      <c r="L4145" s="159"/>
      <c r="M4145" s="100"/>
      <c r="N4145" s="100"/>
      <c r="O4145" s="130"/>
      <c r="P4145" s="130"/>
    </row>
    <row r="4146" spans="1:16">
      <c r="A4146" s="155"/>
      <c r="B4146" s="156"/>
      <c r="C4146" s="160"/>
      <c r="D4146" s="159"/>
      <c r="E4146" s="160"/>
      <c r="F4146" s="160"/>
      <c r="G4146" s="160"/>
      <c r="H4146" s="157"/>
      <c r="I4146" s="160"/>
      <c r="J4146" s="160"/>
      <c r="K4146" s="160"/>
      <c r="L4146" s="159"/>
      <c r="M4146" s="100"/>
      <c r="N4146" s="100"/>
      <c r="O4146" s="130"/>
      <c r="P4146" s="130"/>
    </row>
    <row r="4147" spans="1:16">
      <c r="A4147" s="155"/>
      <c r="B4147" s="156"/>
      <c r="C4147" s="160"/>
      <c r="D4147" s="159"/>
      <c r="E4147" s="160"/>
      <c r="F4147" s="160"/>
      <c r="G4147" s="160"/>
      <c r="H4147" s="157"/>
      <c r="I4147" s="157"/>
      <c r="J4147" s="160"/>
      <c r="K4147" s="160"/>
      <c r="L4147" s="159"/>
      <c r="M4147" s="100"/>
      <c r="N4147" s="100"/>
      <c r="O4147" s="130"/>
      <c r="P4147" s="130"/>
    </row>
    <row r="4148" spans="1:16">
      <c r="A4148" s="155"/>
      <c r="B4148" s="156"/>
      <c r="C4148" s="160"/>
      <c r="D4148" s="159"/>
      <c r="E4148" s="160"/>
      <c r="F4148" s="160"/>
      <c r="G4148" s="160"/>
      <c r="H4148" s="157"/>
      <c r="I4148" s="157"/>
      <c r="J4148" s="160"/>
      <c r="K4148" s="160"/>
      <c r="L4148" s="159"/>
      <c r="M4148" s="100"/>
      <c r="N4148" s="100"/>
      <c r="O4148" s="130"/>
      <c r="P4148" s="130"/>
    </row>
    <row r="4149" spans="1:16">
      <c r="A4149" s="155"/>
      <c r="B4149" s="156"/>
      <c r="C4149" s="160"/>
      <c r="D4149" s="159"/>
      <c r="E4149" s="160"/>
      <c r="F4149" s="160"/>
      <c r="G4149" s="160"/>
      <c r="H4149" s="157"/>
      <c r="I4149" s="160"/>
      <c r="J4149" s="160"/>
      <c r="K4149" s="160"/>
      <c r="L4149" s="159"/>
      <c r="M4149" s="100"/>
      <c r="N4149" s="100"/>
      <c r="O4149" s="130"/>
      <c r="P4149" s="130"/>
    </row>
    <row r="4150" spans="1:16">
      <c r="A4150" s="155"/>
      <c r="B4150" s="156"/>
      <c r="C4150" s="160"/>
      <c r="D4150" s="159"/>
      <c r="E4150" s="160"/>
      <c r="F4150" s="160"/>
      <c r="G4150" s="160"/>
      <c r="H4150" s="157"/>
      <c r="I4150" s="160"/>
      <c r="J4150" s="160"/>
      <c r="K4150" s="160"/>
      <c r="L4150" s="159"/>
      <c r="M4150" s="100"/>
      <c r="N4150" s="100"/>
      <c r="O4150" s="130"/>
      <c r="P4150" s="130"/>
    </row>
    <row r="4151" spans="1:16">
      <c r="A4151" s="155"/>
      <c r="B4151" s="156"/>
      <c r="C4151" s="160"/>
      <c r="D4151" s="159"/>
      <c r="E4151" s="160"/>
      <c r="F4151" s="160"/>
      <c r="G4151" s="160"/>
      <c r="H4151" s="157"/>
      <c r="I4151" s="157"/>
      <c r="J4151" s="160"/>
      <c r="K4151" s="160"/>
      <c r="L4151" s="159"/>
      <c r="M4151" s="100"/>
      <c r="N4151" s="100"/>
      <c r="O4151" s="130"/>
      <c r="P4151" s="130"/>
    </row>
    <row r="4152" spans="1:16">
      <c r="A4152" s="155"/>
      <c r="B4152" s="156"/>
      <c r="C4152" s="160"/>
      <c r="D4152" s="159"/>
      <c r="E4152" s="160"/>
      <c r="F4152" s="160"/>
      <c r="G4152" s="160"/>
      <c r="H4152" s="160"/>
      <c r="I4152" s="160"/>
      <c r="J4152" s="160"/>
      <c r="K4152" s="160"/>
      <c r="L4152" s="159"/>
      <c r="M4152" s="100"/>
      <c r="N4152" s="100"/>
      <c r="O4152" s="130"/>
      <c r="P4152" s="130"/>
    </row>
    <row r="4153" spans="1:16">
      <c r="A4153" s="155"/>
      <c r="B4153" s="156"/>
      <c r="C4153" s="160"/>
      <c r="D4153" s="159"/>
      <c r="E4153" s="160"/>
      <c r="F4153" s="160"/>
      <c r="G4153" s="160"/>
      <c r="H4153" s="160"/>
      <c r="I4153" s="160"/>
      <c r="J4153" s="160"/>
      <c r="K4153" s="160"/>
      <c r="L4153" s="159"/>
      <c r="M4153" s="100"/>
      <c r="N4153" s="100"/>
      <c r="O4153" s="130"/>
      <c r="P4153" s="130"/>
    </row>
    <row r="4154" spans="1:16">
      <c r="A4154" s="155"/>
      <c r="B4154" s="156"/>
      <c r="C4154" s="160"/>
      <c r="D4154" s="159"/>
      <c r="E4154" s="160"/>
      <c r="F4154" s="160"/>
      <c r="G4154" s="160"/>
      <c r="H4154" s="157"/>
      <c r="I4154" s="160"/>
      <c r="J4154" s="160"/>
      <c r="K4154" s="160"/>
      <c r="L4154" s="159"/>
      <c r="M4154" s="100"/>
      <c r="N4154" s="100"/>
      <c r="O4154" s="130"/>
      <c r="P4154" s="130"/>
    </row>
    <row r="4155" spans="1:16">
      <c r="A4155" s="155"/>
      <c r="B4155" s="156"/>
      <c r="C4155" s="160"/>
      <c r="D4155" s="159"/>
      <c r="E4155" s="160"/>
      <c r="F4155" s="160"/>
      <c r="G4155" s="160"/>
      <c r="H4155" s="157"/>
      <c r="I4155" s="157"/>
      <c r="J4155" s="160"/>
      <c r="K4155" s="160"/>
      <c r="L4155" s="159"/>
      <c r="M4155" s="100"/>
      <c r="N4155" s="100"/>
      <c r="O4155" s="130"/>
      <c r="P4155" s="130"/>
    </row>
    <row r="4156" spans="1:16">
      <c r="A4156" s="155"/>
      <c r="B4156" s="156"/>
      <c r="C4156" s="160"/>
      <c r="D4156" s="159"/>
      <c r="E4156" s="160"/>
      <c r="F4156" s="160"/>
      <c r="G4156" s="160"/>
      <c r="H4156" s="157"/>
      <c r="I4156" s="160"/>
      <c r="J4156" s="160"/>
      <c r="K4156" s="160"/>
      <c r="L4156" s="159"/>
      <c r="M4156" s="100"/>
      <c r="N4156" s="100"/>
      <c r="O4156" s="130"/>
      <c r="P4156" s="130"/>
    </row>
    <row r="4157" spans="1:16">
      <c r="A4157" s="155"/>
      <c r="B4157" s="156"/>
      <c r="C4157" s="160"/>
      <c r="D4157" s="159"/>
      <c r="E4157" s="160"/>
      <c r="F4157" s="160"/>
      <c r="G4157" s="160"/>
      <c r="H4157" s="157"/>
      <c r="I4157" s="160"/>
      <c r="J4157" s="160"/>
      <c r="K4157" s="160"/>
      <c r="L4157" s="159"/>
      <c r="M4157" s="100"/>
      <c r="N4157" s="100"/>
      <c r="O4157" s="130"/>
      <c r="P4157" s="130"/>
    </row>
    <row r="4158" spans="1:16">
      <c r="A4158" s="155"/>
      <c r="B4158" s="156"/>
      <c r="C4158" s="160"/>
      <c r="D4158" s="159"/>
      <c r="E4158" s="160"/>
      <c r="F4158" s="160"/>
      <c r="G4158" s="160"/>
      <c r="H4158" s="157"/>
      <c r="I4158" s="157"/>
      <c r="J4158" s="160"/>
      <c r="K4158" s="160"/>
      <c r="L4158" s="159"/>
      <c r="M4158" s="100"/>
      <c r="N4158" s="100"/>
      <c r="O4158" s="130"/>
      <c r="P4158" s="130"/>
    </row>
    <row r="4159" spans="1:16">
      <c r="A4159" s="155"/>
      <c r="B4159" s="156"/>
      <c r="C4159" s="160"/>
      <c r="D4159" s="159"/>
      <c r="E4159" s="160"/>
      <c r="F4159" s="160"/>
      <c r="G4159" s="160"/>
      <c r="H4159" s="157"/>
      <c r="I4159" s="160"/>
      <c r="J4159" s="160"/>
      <c r="K4159" s="160"/>
      <c r="L4159" s="159"/>
      <c r="M4159" s="100"/>
      <c r="N4159" s="100"/>
      <c r="O4159" s="130"/>
      <c r="P4159" s="130"/>
    </row>
    <row r="4160" spans="1:16">
      <c r="A4160" s="155"/>
      <c r="B4160" s="156"/>
      <c r="C4160" s="160"/>
      <c r="D4160" s="159"/>
      <c r="E4160" s="160"/>
      <c r="F4160" s="160"/>
      <c r="G4160" s="160"/>
      <c r="H4160" s="157"/>
      <c r="I4160" s="160"/>
      <c r="J4160" s="160"/>
      <c r="K4160" s="160"/>
      <c r="L4160" s="159"/>
      <c r="M4160" s="100"/>
      <c r="N4160" s="100"/>
      <c r="O4160" s="130"/>
      <c r="P4160" s="130"/>
    </row>
    <row r="4161" spans="1:16">
      <c r="A4161" s="155"/>
      <c r="B4161" s="156"/>
      <c r="C4161" s="160"/>
      <c r="D4161" s="159"/>
      <c r="E4161" s="160"/>
      <c r="F4161" s="160"/>
      <c r="G4161" s="160"/>
      <c r="H4161" s="157"/>
      <c r="I4161" s="160"/>
      <c r="J4161" s="160"/>
      <c r="K4161" s="160"/>
      <c r="L4161" s="159"/>
      <c r="M4161" s="100"/>
      <c r="N4161" s="100"/>
      <c r="O4161" s="130"/>
      <c r="P4161" s="130"/>
    </row>
    <row r="4162" spans="1:16">
      <c r="A4162" s="155"/>
      <c r="B4162" s="156"/>
      <c r="C4162" s="160"/>
      <c r="D4162" s="159"/>
      <c r="E4162" s="160"/>
      <c r="F4162" s="160"/>
      <c r="G4162" s="160"/>
      <c r="H4162" s="157"/>
      <c r="I4162" s="160"/>
      <c r="J4162" s="160"/>
      <c r="K4162" s="160"/>
      <c r="L4162" s="159"/>
      <c r="M4162" s="100"/>
      <c r="N4162" s="100"/>
      <c r="O4162" s="130"/>
      <c r="P4162" s="130"/>
    </row>
    <row r="4163" spans="1:16">
      <c r="A4163" s="155"/>
      <c r="B4163" s="156"/>
      <c r="C4163" s="160"/>
      <c r="D4163" s="159"/>
      <c r="E4163" s="160"/>
      <c r="F4163" s="160"/>
      <c r="G4163" s="160"/>
      <c r="H4163" s="157"/>
      <c r="I4163" s="160"/>
      <c r="J4163" s="160"/>
      <c r="K4163" s="160"/>
      <c r="L4163" s="159"/>
      <c r="M4163" s="100"/>
      <c r="N4163" s="100"/>
      <c r="O4163" s="130"/>
      <c r="P4163" s="130"/>
    </row>
    <row r="4164" spans="1:16">
      <c r="A4164" s="155"/>
      <c r="B4164" s="156"/>
      <c r="C4164" s="160"/>
      <c r="D4164" s="159"/>
      <c r="E4164" s="160"/>
      <c r="F4164" s="160"/>
      <c r="G4164" s="160"/>
      <c r="H4164" s="157"/>
      <c r="I4164" s="160"/>
      <c r="J4164" s="160"/>
      <c r="K4164" s="160"/>
      <c r="L4164" s="159"/>
      <c r="M4164" s="100"/>
      <c r="N4164" s="100"/>
      <c r="O4164" s="130"/>
      <c r="P4164" s="130"/>
    </row>
    <row r="4165" spans="1:16">
      <c r="A4165" s="155"/>
      <c r="B4165" s="156"/>
      <c r="C4165" s="160"/>
      <c r="D4165" s="159"/>
      <c r="E4165" s="160"/>
      <c r="F4165" s="160"/>
      <c r="G4165" s="160"/>
      <c r="H4165" s="157"/>
      <c r="I4165" s="160"/>
      <c r="J4165" s="160"/>
      <c r="K4165" s="160"/>
      <c r="L4165" s="159"/>
      <c r="M4165" s="100"/>
      <c r="N4165" s="100"/>
      <c r="O4165" s="130"/>
      <c r="P4165" s="130"/>
    </row>
    <row r="4166" spans="1:16">
      <c r="A4166" s="155"/>
      <c r="B4166" s="156"/>
      <c r="C4166" s="160"/>
      <c r="D4166" s="159"/>
      <c r="E4166" s="160"/>
      <c r="F4166" s="160"/>
      <c r="G4166" s="160"/>
      <c r="H4166" s="157"/>
      <c r="I4166" s="160"/>
      <c r="J4166" s="160"/>
      <c r="K4166" s="160"/>
      <c r="L4166" s="159"/>
      <c r="M4166" s="100"/>
      <c r="N4166" s="100"/>
      <c r="O4166" s="130"/>
      <c r="P4166" s="130"/>
    </row>
    <row r="4167" spans="1:16">
      <c r="A4167" s="155"/>
      <c r="B4167" s="156"/>
      <c r="C4167" s="160"/>
      <c r="D4167" s="159"/>
      <c r="E4167" s="160"/>
      <c r="F4167" s="160"/>
      <c r="G4167" s="160"/>
      <c r="H4167" s="157"/>
      <c r="I4167" s="157"/>
      <c r="J4167" s="160"/>
      <c r="K4167" s="160"/>
      <c r="L4167" s="159"/>
      <c r="M4167" s="100"/>
      <c r="N4167" s="100"/>
      <c r="O4167" s="130"/>
      <c r="P4167" s="130"/>
    </row>
    <row r="4168" spans="1:16">
      <c r="A4168" s="155"/>
      <c r="B4168" s="156"/>
      <c r="C4168" s="160"/>
      <c r="D4168" s="159"/>
      <c r="E4168" s="160"/>
      <c r="F4168" s="160"/>
      <c r="G4168" s="160"/>
      <c r="H4168" s="160"/>
      <c r="I4168" s="160"/>
      <c r="J4168" s="160"/>
      <c r="K4168" s="160"/>
      <c r="L4168" s="159"/>
      <c r="M4168" s="100"/>
      <c r="N4168" s="100"/>
      <c r="O4168" s="130"/>
      <c r="P4168" s="130"/>
    </row>
    <row r="4169" spans="1:16">
      <c r="A4169" s="155"/>
      <c r="B4169" s="156"/>
      <c r="C4169" s="160"/>
      <c r="D4169" s="159"/>
      <c r="E4169" s="160"/>
      <c r="F4169" s="160"/>
      <c r="G4169" s="160"/>
      <c r="H4169" s="157"/>
      <c r="I4169" s="157"/>
      <c r="J4169" s="160"/>
      <c r="K4169" s="160"/>
      <c r="L4169" s="159"/>
      <c r="M4169" s="100"/>
      <c r="N4169" s="100"/>
      <c r="O4169" s="130"/>
      <c r="P4169" s="130"/>
    </row>
    <row r="4170" spans="1:16">
      <c r="A4170" s="155"/>
      <c r="B4170" s="156"/>
      <c r="C4170" s="160"/>
      <c r="D4170" s="159"/>
      <c r="E4170" s="160"/>
      <c r="F4170" s="160"/>
      <c r="G4170" s="160"/>
      <c r="H4170" s="157"/>
      <c r="I4170" s="160"/>
      <c r="J4170" s="160"/>
      <c r="K4170" s="160"/>
      <c r="L4170" s="159"/>
      <c r="M4170" s="100"/>
      <c r="N4170" s="100"/>
      <c r="O4170" s="130"/>
      <c r="P4170" s="130"/>
    </row>
    <row r="4171" spans="1:16">
      <c r="A4171" s="155"/>
      <c r="B4171" s="156"/>
      <c r="C4171" s="160"/>
      <c r="D4171" s="159"/>
      <c r="E4171" s="160"/>
      <c r="F4171" s="160"/>
      <c r="G4171" s="160"/>
      <c r="H4171" s="157"/>
      <c r="I4171" s="157"/>
      <c r="J4171" s="160"/>
      <c r="K4171" s="160"/>
      <c r="L4171" s="159"/>
      <c r="M4171" s="100"/>
      <c r="N4171" s="100"/>
      <c r="O4171" s="130"/>
      <c r="P4171" s="130"/>
    </row>
    <row r="4172" spans="1:16">
      <c r="A4172" s="155"/>
      <c r="B4172" s="156"/>
      <c r="C4172" s="160"/>
      <c r="D4172" s="159"/>
      <c r="E4172" s="160"/>
      <c r="F4172" s="160"/>
      <c r="G4172" s="160"/>
      <c r="H4172" s="157"/>
      <c r="I4172" s="157"/>
      <c r="J4172" s="160"/>
      <c r="K4172" s="160"/>
      <c r="L4172" s="159"/>
      <c r="M4172" s="100"/>
      <c r="N4172" s="100"/>
      <c r="O4172" s="130"/>
      <c r="P4172" s="130"/>
    </row>
    <row r="4173" spans="1:16">
      <c r="A4173" s="155"/>
      <c r="B4173" s="156"/>
      <c r="C4173" s="160"/>
      <c r="D4173" s="159"/>
      <c r="E4173" s="160"/>
      <c r="F4173" s="160"/>
      <c r="G4173" s="160"/>
      <c r="H4173" s="157"/>
      <c r="I4173" s="157"/>
      <c r="J4173" s="160"/>
      <c r="K4173" s="160"/>
      <c r="L4173" s="159"/>
      <c r="M4173" s="100"/>
      <c r="N4173" s="100"/>
      <c r="O4173" s="130"/>
      <c r="P4173" s="130"/>
    </row>
    <row r="4174" spans="1:16">
      <c r="A4174" s="155"/>
      <c r="B4174" s="156"/>
      <c r="C4174" s="160"/>
      <c r="D4174" s="159"/>
      <c r="E4174" s="160"/>
      <c r="F4174" s="160"/>
      <c r="G4174" s="160"/>
      <c r="H4174" s="157"/>
      <c r="I4174" s="160"/>
      <c r="J4174" s="160"/>
      <c r="K4174" s="160"/>
      <c r="L4174" s="159"/>
      <c r="M4174" s="100"/>
      <c r="N4174" s="100"/>
      <c r="O4174" s="130"/>
      <c r="P4174" s="130"/>
    </row>
    <row r="4175" spans="1:16">
      <c r="A4175" s="155"/>
      <c r="B4175" s="156"/>
      <c r="C4175" s="160"/>
      <c r="D4175" s="159"/>
      <c r="E4175" s="160"/>
      <c r="F4175" s="160"/>
      <c r="G4175" s="160"/>
      <c r="H4175" s="157"/>
      <c r="I4175" s="157"/>
      <c r="J4175" s="160"/>
      <c r="K4175" s="160"/>
      <c r="L4175" s="159"/>
      <c r="M4175" s="100"/>
      <c r="N4175" s="100"/>
      <c r="O4175" s="130"/>
      <c r="P4175" s="130"/>
    </row>
    <row r="4176" spans="1:16">
      <c r="A4176" s="155"/>
      <c r="B4176" s="156"/>
      <c r="C4176" s="160"/>
      <c r="D4176" s="159"/>
      <c r="E4176" s="160"/>
      <c r="F4176" s="160"/>
      <c r="G4176" s="160"/>
      <c r="H4176" s="157"/>
      <c r="I4176" s="160"/>
      <c r="J4176" s="160"/>
      <c r="K4176" s="160"/>
      <c r="L4176" s="159"/>
      <c r="M4176" s="100"/>
      <c r="N4176" s="100"/>
      <c r="O4176" s="130"/>
      <c r="P4176" s="130"/>
    </row>
    <row r="4177" spans="1:16">
      <c r="A4177" s="155"/>
      <c r="B4177" s="156"/>
      <c r="C4177" s="160"/>
      <c r="D4177" s="159"/>
      <c r="E4177" s="160"/>
      <c r="F4177" s="160"/>
      <c r="G4177" s="160"/>
      <c r="H4177" s="157"/>
      <c r="I4177" s="160"/>
      <c r="J4177" s="160"/>
      <c r="K4177" s="160"/>
      <c r="L4177" s="159"/>
      <c r="M4177" s="100"/>
      <c r="N4177" s="100"/>
      <c r="O4177" s="130"/>
      <c r="P4177" s="130"/>
    </row>
    <row r="4178" spans="1:16">
      <c r="A4178" s="155"/>
      <c r="B4178" s="156"/>
      <c r="C4178" s="160"/>
      <c r="D4178" s="159"/>
      <c r="E4178" s="160"/>
      <c r="F4178" s="160"/>
      <c r="G4178" s="160"/>
      <c r="H4178" s="157"/>
      <c r="I4178" s="157"/>
      <c r="J4178" s="160"/>
      <c r="K4178" s="160"/>
      <c r="L4178" s="159"/>
      <c r="M4178" s="99"/>
      <c r="N4178" s="99"/>
      <c r="O4178" s="129"/>
      <c r="P4178" s="129"/>
    </row>
    <row r="4179" spans="1:16">
      <c r="A4179" s="155"/>
      <c r="B4179" s="156"/>
      <c r="C4179" s="160"/>
      <c r="D4179" s="159"/>
      <c r="E4179" s="160"/>
      <c r="F4179" s="160"/>
      <c r="G4179" s="160"/>
      <c r="H4179" s="157"/>
      <c r="I4179" s="157"/>
      <c r="J4179" s="160"/>
      <c r="K4179" s="160"/>
      <c r="L4179" s="159"/>
      <c r="M4179" s="100"/>
      <c r="N4179" s="100"/>
      <c r="O4179" s="130"/>
      <c r="P4179" s="130"/>
    </row>
    <row r="4180" spans="1:16">
      <c r="A4180" s="155"/>
      <c r="B4180" s="156"/>
      <c r="C4180" s="160"/>
      <c r="D4180" s="159"/>
      <c r="E4180" s="160"/>
      <c r="F4180" s="160"/>
      <c r="G4180" s="160"/>
      <c r="H4180" s="157"/>
      <c r="I4180" s="157"/>
      <c r="J4180" s="160"/>
      <c r="K4180" s="160"/>
      <c r="L4180" s="159"/>
      <c r="M4180" s="100"/>
      <c r="N4180" s="100"/>
      <c r="O4180" s="130"/>
      <c r="P4180" s="130"/>
    </row>
    <row r="4181" spans="1:16">
      <c r="A4181" s="155"/>
      <c r="B4181" s="156"/>
      <c r="C4181" s="160"/>
      <c r="D4181" s="159"/>
      <c r="E4181" s="160"/>
      <c r="F4181" s="160"/>
      <c r="G4181" s="160"/>
      <c r="H4181" s="157"/>
      <c r="I4181" s="160"/>
      <c r="J4181" s="160"/>
      <c r="K4181" s="160"/>
      <c r="L4181" s="159"/>
      <c r="M4181" s="100"/>
      <c r="N4181" s="100"/>
      <c r="O4181" s="130"/>
      <c r="P4181" s="130"/>
    </row>
    <row r="4182" spans="1:16">
      <c r="A4182" s="155"/>
      <c r="B4182" s="156"/>
      <c r="C4182" s="160"/>
      <c r="D4182" s="159"/>
      <c r="E4182" s="160"/>
      <c r="F4182" s="160"/>
      <c r="G4182" s="160"/>
      <c r="H4182" s="157"/>
      <c r="I4182" s="157"/>
      <c r="J4182" s="157"/>
      <c r="K4182" s="157"/>
      <c r="L4182" s="159"/>
      <c r="M4182" s="100"/>
      <c r="N4182" s="100"/>
      <c r="O4182" s="130"/>
      <c r="P4182" s="130"/>
    </row>
    <row r="4183" spans="1:16">
      <c r="A4183" s="155"/>
      <c r="B4183" s="156"/>
      <c r="C4183" s="160"/>
      <c r="D4183" s="159"/>
      <c r="E4183" s="160"/>
      <c r="F4183" s="160"/>
      <c r="G4183" s="160"/>
      <c r="H4183" s="157"/>
      <c r="I4183" s="160"/>
      <c r="J4183" s="160"/>
      <c r="K4183" s="160"/>
      <c r="L4183" s="159"/>
      <c r="M4183" s="100"/>
      <c r="N4183" s="100"/>
      <c r="O4183" s="130"/>
      <c r="P4183" s="130"/>
    </row>
    <row r="4184" spans="1:16">
      <c r="A4184" s="155"/>
      <c r="B4184" s="156"/>
      <c r="C4184" s="160"/>
      <c r="D4184" s="159"/>
      <c r="E4184" s="160"/>
      <c r="F4184" s="160"/>
      <c r="G4184" s="160"/>
      <c r="H4184" s="157"/>
      <c r="I4184" s="157"/>
      <c r="J4184" s="160"/>
      <c r="K4184" s="160"/>
      <c r="L4184" s="159"/>
      <c r="M4184" s="100"/>
      <c r="N4184" s="100"/>
      <c r="O4184" s="130"/>
      <c r="P4184" s="130"/>
    </row>
    <row r="4185" spans="1:16">
      <c r="A4185" s="155"/>
      <c r="B4185" s="156"/>
      <c r="C4185" s="160"/>
      <c r="D4185" s="159"/>
      <c r="E4185" s="160"/>
      <c r="F4185" s="160"/>
      <c r="G4185" s="160"/>
      <c r="H4185" s="157"/>
      <c r="I4185" s="160"/>
      <c r="J4185" s="160"/>
      <c r="K4185" s="160"/>
      <c r="L4185" s="159"/>
      <c r="M4185" s="100"/>
      <c r="N4185" s="100"/>
      <c r="O4185" s="130"/>
      <c r="P4185" s="130"/>
    </row>
    <row r="4186" spans="1:16">
      <c r="A4186" s="155"/>
      <c r="B4186" s="156"/>
      <c r="C4186" s="160"/>
      <c r="D4186" s="159"/>
      <c r="E4186" s="160"/>
      <c r="F4186" s="160"/>
      <c r="G4186" s="160"/>
      <c r="H4186" s="157"/>
      <c r="I4186" s="157"/>
      <c r="J4186" s="160"/>
      <c r="K4186" s="160"/>
      <c r="L4186" s="159"/>
      <c r="M4186" s="100"/>
      <c r="N4186" s="100"/>
      <c r="O4186" s="130"/>
      <c r="P4186" s="130"/>
    </row>
    <row r="4187" spans="1:16">
      <c r="A4187" s="155"/>
      <c r="B4187" s="156"/>
      <c r="C4187" s="160"/>
      <c r="D4187" s="159"/>
      <c r="E4187" s="160"/>
      <c r="F4187" s="160"/>
      <c r="G4187" s="160"/>
      <c r="H4187" s="157"/>
      <c r="I4187" s="160"/>
      <c r="J4187" s="160"/>
      <c r="K4187" s="160"/>
      <c r="L4187" s="159"/>
      <c r="M4187" s="100"/>
      <c r="N4187" s="100"/>
      <c r="O4187" s="130"/>
      <c r="P4187" s="130"/>
    </row>
    <row r="4188" spans="1:16">
      <c r="A4188" s="155"/>
      <c r="B4188" s="156"/>
      <c r="C4188" s="160"/>
      <c r="D4188" s="159"/>
      <c r="E4188" s="160"/>
      <c r="F4188" s="160"/>
      <c r="G4188" s="160"/>
      <c r="H4188" s="157"/>
      <c r="I4188" s="160"/>
      <c r="J4188" s="160"/>
      <c r="K4188" s="157"/>
      <c r="L4188" s="159"/>
      <c r="M4188" s="100"/>
      <c r="N4188" s="100"/>
      <c r="O4188" s="130"/>
      <c r="P4188" s="130"/>
    </row>
    <row r="4189" spans="1:16">
      <c r="A4189" s="155"/>
      <c r="B4189" s="156"/>
      <c r="C4189" s="160"/>
      <c r="D4189" s="159"/>
      <c r="E4189" s="160"/>
      <c r="F4189" s="160"/>
      <c r="G4189" s="160"/>
      <c r="H4189" s="157"/>
      <c r="I4189" s="157"/>
      <c r="J4189" s="160"/>
      <c r="K4189" s="160"/>
      <c r="L4189" s="159"/>
      <c r="M4189" s="100"/>
      <c r="N4189" s="100"/>
      <c r="O4189" s="130"/>
      <c r="P4189" s="130"/>
    </row>
    <row r="4190" spans="1:16">
      <c r="A4190" s="155"/>
      <c r="B4190" s="156"/>
      <c r="C4190" s="160"/>
      <c r="D4190" s="159"/>
      <c r="E4190" s="160"/>
      <c r="F4190" s="160"/>
      <c r="G4190" s="160"/>
      <c r="H4190" s="157"/>
      <c r="I4190" s="157"/>
      <c r="J4190" s="157"/>
      <c r="K4190" s="157"/>
      <c r="L4190" s="159"/>
      <c r="M4190" s="100"/>
      <c r="N4190" s="100"/>
      <c r="O4190" s="130"/>
      <c r="P4190" s="130"/>
    </row>
    <row r="4191" spans="1:16">
      <c r="A4191" s="155"/>
      <c r="B4191" s="156"/>
      <c r="C4191" s="160"/>
      <c r="D4191" s="159"/>
      <c r="E4191" s="160"/>
      <c r="F4191" s="160"/>
      <c r="G4191" s="165"/>
      <c r="H4191" s="157"/>
      <c r="I4191" s="160"/>
      <c r="J4191" s="160"/>
      <c r="K4191" s="160"/>
      <c r="L4191" s="159"/>
      <c r="M4191" s="100"/>
      <c r="N4191" s="100"/>
      <c r="O4191" s="130"/>
      <c r="P4191" s="130"/>
    </row>
    <row r="4192" spans="1:16">
      <c r="A4192" s="155"/>
      <c r="B4192" s="156"/>
      <c r="C4192" s="160"/>
      <c r="D4192" s="159"/>
      <c r="E4192" s="160"/>
      <c r="F4192" s="160"/>
      <c r="G4192" s="160"/>
      <c r="H4192" s="157"/>
      <c r="I4192" s="160"/>
      <c r="J4192" s="160"/>
      <c r="K4192" s="160"/>
      <c r="L4192" s="159"/>
      <c r="M4192" s="100"/>
      <c r="N4192" s="100"/>
      <c r="O4192" s="130"/>
      <c r="P4192" s="130"/>
    </row>
    <row r="4193" spans="1:16">
      <c r="A4193" s="155"/>
      <c r="B4193" s="156"/>
      <c r="C4193" s="160"/>
      <c r="D4193" s="159"/>
      <c r="E4193" s="160"/>
      <c r="F4193" s="160"/>
      <c r="G4193" s="165"/>
      <c r="H4193" s="157"/>
      <c r="I4193" s="160"/>
      <c r="J4193" s="160"/>
      <c r="K4193" s="157"/>
      <c r="L4193" s="159"/>
      <c r="M4193" s="100"/>
      <c r="N4193" s="100"/>
      <c r="O4193" s="130"/>
      <c r="P4193" s="130"/>
    </row>
    <row r="4194" spans="1:16">
      <c r="A4194" s="155"/>
      <c r="B4194" s="156"/>
      <c r="C4194" s="160"/>
      <c r="D4194" s="159"/>
      <c r="E4194" s="160"/>
      <c r="F4194" s="160"/>
      <c r="G4194" s="160"/>
      <c r="H4194" s="157"/>
      <c r="I4194" s="157"/>
      <c r="J4194" s="160"/>
      <c r="K4194" s="157"/>
      <c r="L4194" s="159"/>
      <c r="M4194" s="100"/>
      <c r="N4194" s="100"/>
      <c r="O4194" s="130"/>
      <c r="P4194" s="130"/>
    </row>
    <row r="4195" spans="1:16">
      <c r="A4195" s="155"/>
      <c r="B4195" s="156"/>
      <c r="C4195" s="160"/>
      <c r="D4195" s="159"/>
      <c r="E4195" s="160"/>
      <c r="F4195" s="160"/>
      <c r="G4195" s="160"/>
      <c r="H4195" s="157"/>
      <c r="I4195" s="157"/>
      <c r="J4195" s="160"/>
      <c r="K4195" s="160"/>
      <c r="L4195" s="159"/>
      <c r="M4195" s="100"/>
      <c r="N4195" s="100"/>
      <c r="O4195" s="130"/>
      <c r="P4195" s="130"/>
    </row>
    <row r="4196" spans="1:16">
      <c r="A4196" s="155"/>
      <c r="B4196" s="156"/>
      <c r="C4196" s="160"/>
      <c r="D4196" s="159"/>
      <c r="E4196" s="160"/>
      <c r="F4196" s="160"/>
      <c r="G4196" s="160"/>
      <c r="H4196" s="157"/>
      <c r="I4196" s="160"/>
      <c r="J4196" s="160"/>
      <c r="K4196" s="160"/>
      <c r="L4196" s="159"/>
      <c r="M4196" s="100"/>
      <c r="N4196" s="100"/>
      <c r="O4196" s="130"/>
      <c r="P4196" s="130"/>
    </row>
    <row r="4197" spans="1:16">
      <c r="A4197" s="155"/>
      <c r="B4197" s="156"/>
      <c r="C4197" s="160"/>
      <c r="D4197" s="159"/>
      <c r="E4197" s="160"/>
      <c r="F4197" s="160"/>
      <c r="G4197" s="160"/>
      <c r="H4197" s="157"/>
      <c r="I4197" s="157"/>
      <c r="J4197" s="160"/>
      <c r="K4197" s="160"/>
      <c r="L4197" s="159"/>
      <c r="M4197" s="99"/>
      <c r="N4197" s="99"/>
      <c r="O4197" s="129"/>
      <c r="P4197" s="129"/>
    </row>
    <row r="4198" spans="1:16">
      <c r="A4198" s="155"/>
      <c r="B4198" s="156"/>
      <c r="C4198" s="160"/>
      <c r="D4198" s="159"/>
      <c r="E4198" s="160"/>
      <c r="F4198" s="160"/>
      <c r="G4198" s="160"/>
      <c r="H4198" s="157"/>
      <c r="I4198" s="160"/>
      <c r="J4198" s="160"/>
      <c r="K4198" s="160"/>
      <c r="L4198" s="159"/>
      <c r="M4198" s="100"/>
      <c r="N4198" s="100"/>
      <c r="O4198" s="130"/>
      <c r="P4198" s="130"/>
    </row>
    <row r="4199" spans="1:16">
      <c r="A4199" s="155"/>
      <c r="B4199" s="156"/>
      <c r="C4199" s="160"/>
      <c r="D4199" s="159"/>
      <c r="E4199" s="160"/>
      <c r="F4199" s="160"/>
      <c r="G4199" s="160"/>
      <c r="H4199" s="157"/>
      <c r="I4199" s="160"/>
      <c r="J4199" s="160"/>
      <c r="K4199" s="160"/>
      <c r="L4199" s="159"/>
      <c r="M4199" s="100"/>
      <c r="N4199" s="100"/>
      <c r="O4199" s="130"/>
      <c r="P4199" s="130"/>
    </row>
    <row r="4200" spans="1:16">
      <c r="A4200" s="155"/>
      <c r="B4200" s="156"/>
      <c r="C4200" s="160"/>
      <c r="D4200" s="159"/>
      <c r="E4200" s="160"/>
      <c r="F4200" s="160"/>
      <c r="G4200" s="160"/>
      <c r="H4200" s="157"/>
      <c r="I4200" s="157"/>
      <c r="J4200" s="160"/>
      <c r="K4200" s="160"/>
      <c r="L4200" s="159"/>
      <c r="M4200" s="100"/>
      <c r="N4200" s="100"/>
      <c r="O4200" s="130"/>
      <c r="P4200" s="130"/>
    </row>
    <row r="4201" spans="1:16">
      <c r="A4201" s="155"/>
      <c r="B4201" s="156"/>
      <c r="C4201" s="160"/>
      <c r="D4201" s="159"/>
      <c r="E4201" s="160"/>
      <c r="F4201" s="160"/>
      <c r="G4201" s="160"/>
      <c r="H4201" s="157"/>
      <c r="I4201" s="157"/>
      <c r="J4201" s="160"/>
      <c r="K4201" s="160"/>
      <c r="L4201" s="159"/>
      <c r="M4201" s="100"/>
      <c r="N4201" s="100"/>
      <c r="O4201" s="130"/>
      <c r="P4201" s="130"/>
    </row>
    <row r="4202" spans="1:16">
      <c r="A4202" s="155"/>
      <c r="B4202" s="156"/>
      <c r="C4202" s="160"/>
      <c r="D4202" s="159"/>
      <c r="E4202" s="160"/>
      <c r="F4202" s="160"/>
      <c r="G4202" s="160"/>
      <c r="H4202" s="157"/>
      <c r="I4202" s="160"/>
      <c r="J4202" s="160"/>
      <c r="K4202" s="160"/>
      <c r="L4202" s="159"/>
      <c r="M4202" s="100"/>
      <c r="N4202" s="100"/>
      <c r="O4202" s="130"/>
      <c r="P4202" s="130"/>
    </row>
    <row r="4203" spans="1:16">
      <c r="A4203" s="155"/>
      <c r="B4203" s="156"/>
      <c r="C4203" s="160"/>
      <c r="D4203" s="159"/>
      <c r="E4203" s="160"/>
      <c r="F4203" s="160"/>
      <c r="G4203" s="160"/>
      <c r="H4203" s="157"/>
      <c r="I4203" s="157"/>
      <c r="J4203" s="160"/>
      <c r="K4203" s="160"/>
      <c r="L4203" s="159"/>
      <c r="M4203" s="100"/>
      <c r="N4203" s="100"/>
      <c r="O4203" s="130"/>
      <c r="P4203" s="130"/>
    </row>
    <row r="4204" spans="1:16">
      <c r="A4204" s="155"/>
      <c r="B4204" s="156"/>
      <c r="C4204" s="160"/>
      <c r="D4204" s="159"/>
      <c r="E4204" s="160"/>
      <c r="F4204" s="160"/>
      <c r="G4204" s="160"/>
      <c r="H4204" s="157"/>
      <c r="I4204" s="160"/>
      <c r="J4204" s="160"/>
      <c r="K4204" s="160"/>
      <c r="L4204" s="159"/>
      <c r="M4204" s="100"/>
      <c r="N4204" s="100"/>
      <c r="O4204" s="130"/>
      <c r="P4204" s="130"/>
    </row>
    <row r="4205" spans="1:16">
      <c r="A4205" s="155"/>
      <c r="B4205" s="156"/>
      <c r="C4205" s="160"/>
      <c r="D4205" s="159"/>
      <c r="E4205" s="160"/>
      <c r="F4205" s="160"/>
      <c r="G4205" s="160"/>
      <c r="H4205" s="157"/>
      <c r="I4205" s="160"/>
      <c r="J4205" s="160"/>
      <c r="K4205" s="160"/>
      <c r="L4205" s="159"/>
      <c r="M4205" s="100"/>
      <c r="N4205" s="100"/>
      <c r="O4205" s="130"/>
      <c r="P4205" s="130"/>
    </row>
    <row r="4206" spans="1:16">
      <c r="A4206" s="155"/>
      <c r="B4206" s="156"/>
      <c r="C4206" s="160"/>
      <c r="D4206" s="159"/>
      <c r="E4206" s="160"/>
      <c r="F4206" s="160"/>
      <c r="G4206" s="160"/>
      <c r="H4206" s="157"/>
      <c r="I4206" s="160"/>
      <c r="J4206" s="160"/>
      <c r="K4206" s="160"/>
      <c r="L4206" s="159"/>
      <c r="M4206" s="100"/>
      <c r="N4206" s="100"/>
      <c r="O4206" s="130"/>
      <c r="P4206" s="130"/>
    </row>
    <row r="4207" spans="1:16">
      <c r="A4207" s="155"/>
      <c r="B4207" s="156"/>
      <c r="C4207" s="160"/>
      <c r="D4207" s="159"/>
      <c r="E4207" s="160"/>
      <c r="F4207" s="160"/>
      <c r="G4207" s="160"/>
      <c r="H4207" s="157"/>
      <c r="I4207" s="160"/>
      <c r="J4207" s="160"/>
      <c r="K4207" s="160"/>
      <c r="L4207" s="159"/>
      <c r="M4207" s="100"/>
      <c r="N4207" s="100"/>
      <c r="O4207" s="130"/>
      <c r="P4207" s="130"/>
    </row>
    <row r="4208" spans="1:16">
      <c r="A4208" s="155"/>
      <c r="B4208" s="156"/>
      <c r="C4208" s="160"/>
      <c r="D4208" s="159"/>
      <c r="E4208" s="160"/>
      <c r="F4208" s="160"/>
      <c r="G4208" s="160"/>
      <c r="H4208" s="157"/>
      <c r="I4208" s="157"/>
      <c r="J4208" s="160"/>
      <c r="K4208" s="160"/>
      <c r="L4208" s="159"/>
      <c r="M4208" s="100"/>
      <c r="N4208" s="100"/>
      <c r="O4208" s="130"/>
      <c r="P4208" s="130"/>
    </row>
    <row r="4209" spans="1:16">
      <c r="A4209" s="155"/>
      <c r="B4209" s="156"/>
      <c r="C4209" s="160"/>
      <c r="D4209" s="159"/>
      <c r="E4209" s="160"/>
      <c r="F4209" s="160"/>
      <c r="G4209" s="160"/>
      <c r="H4209" s="157"/>
      <c r="I4209" s="160"/>
      <c r="J4209" s="160"/>
      <c r="K4209" s="160"/>
      <c r="L4209" s="159"/>
      <c r="M4209" s="100"/>
      <c r="N4209" s="100"/>
      <c r="O4209" s="130"/>
      <c r="P4209" s="130"/>
    </row>
    <row r="4210" spans="1:16">
      <c r="A4210" s="155"/>
      <c r="B4210" s="156"/>
      <c r="C4210" s="160"/>
      <c r="D4210" s="159"/>
      <c r="E4210" s="160"/>
      <c r="F4210" s="160"/>
      <c r="G4210" s="160"/>
      <c r="H4210" s="157"/>
      <c r="I4210" s="157"/>
      <c r="J4210" s="160"/>
      <c r="K4210" s="160"/>
      <c r="L4210" s="159"/>
      <c r="M4210" s="100"/>
      <c r="N4210" s="100"/>
      <c r="O4210" s="130"/>
      <c r="P4210" s="130"/>
    </row>
    <row r="4211" spans="1:16">
      <c r="A4211" s="155"/>
      <c r="B4211" s="156"/>
      <c r="C4211" s="160"/>
      <c r="D4211" s="159"/>
      <c r="E4211" s="160"/>
      <c r="F4211" s="160"/>
      <c r="G4211" s="160"/>
      <c r="H4211" s="157"/>
      <c r="I4211" s="157"/>
      <c r="J4211" s="160"/>
      <c r="K4211" s="160"/>
      <c r="L4211" s="159"/>
      <c r="M4211" s="100"/>
      <c r="N4211" s="100"/>
      <c r="O4211" s="130"/>
      <c r="P4211" s="130"/>
    </row>
    <row r="4212" spans="1:16">
      <c r="A4212" s="155"/>
      <c r="B4212" s="156"/>
      <c r="C4212" s="160"/>
      <c r="D4212" s="159"/>
      <c r="E4212" s="160"/>
      <c r="F4212" s="160"/>
      <c r="G4212" s="160"/>
      <c r="H4212" s="157"/>
      <c r="I4212" s="157"/>
      <c r="J4212" s="160"/>
      <c r="K4212" s="160"/>
      <c r="L4212" s="159"/>
      <c r="M4212" s="100"/>
      <c r="N4212" s="100"/>
      <c r="O4212" s="130"/>
      <c r="P4212" s="130"/>
    </row>
    <row r="4213" spans="1:16">
      <c r="A4213" s="155"/>
      <c r="B4213" s="156"/>
      <c r="C4213" s="160"/>
      <c r="D4213" s="159"/>
      <c r="E4213" s="160"/>
      <c r="F4213" s="160"/>
      <c r="G4213" s="160"/>
      <c r="H4213" s="157"/>
      <c r="I4213" s="160"/>
      <c r="J4213" s="157"/>
      <c r="K4213" s="157"/>
      <c r="L4213" s="159"/>
      <c r="M4213" s="100"/>
      <c r="N4213" s="100"/>
      <c r="O4213" s="130"/>
      <c r="P4213" s="130"/>
    </row>
    <row r="4214" spans="1:16">
      <c r="A4214" s="155"/>
      <c r="B4214" s="156"/>
      <c r="C4214" s="160"/>
      <c r="D4214" s="159"/>
      <c r="E4214" s="160"/>
      <c r="F4214" s="160"/>
      <c r="G4214" s="160"/>
      <c r="H4214" s="157"/>
      <c r="I4214" s="157"/>
      <c r="J4214" s="157"/>
      <c r="K4214" s="157"/>
      <c r="L4214" s="159"/>
      <c r="M4214" s="100"/>
      <c r="N4214" s="100"/>
      <c r="O4214" s="130"/>
      <c r="P4214" s="130"/>
    </row>
    <row r="4215" spans="1:16">
      <c r="A4215" s="155"/>
      <c r="B4215" s="156"/>
      <c r="C4215" s="160"/>
      <c r="D4215" s="159"/>
      <c r="E4215" s="160"/>
      <c r="F4215" s="160"/>
      <c r="G4215" s="160"/>
      <c r="H4215" s="157"/>
      <c r="I4215" s="157"/>
      <c r="J4215" s="157"/>
      <c r="K4215" s="157"/>
      <c r="L4215" s="159"/>
      <c r="M4215" s="100"/>
      <c r="N4215" s="100"/>
      <c r="O4215" s="130"/>
      <c r="P4215" s="130"/>
    </row>
    <row r="4216" spans="1:16">
      <c r="A4216" s="155"/>
      <c r="B4216" s="156"/>
      <c r="C4216" s="160"/>
      <c r="D4216" s="159"/>
      <c r="E4216" s="160"/>
      <c r="F4216" s="160"/>
      <c r="G4216" s="160"/>
      <c r="H4216" s="157"/>
      <c r="I4216" s="160"/>
      <c r="J4216" s="160"/>
      <c r="K4216" s="160"/>
      <c r="L4216" s="159"/>
      <c r="M4216" s="100"/>
      <c r="N4216" s="100"/>
      <c r="O4216" s="130"/>
      <c r="P4216" s="130"/>
    </row>
    <row r="4217" spans="1:16">
      <c r="A4217" s="155"/>
      <c r="B4217" s="156"/>
      <c r="C4217" s="160"/>
      <c r="D4217" s="159"/>
      <c r="E4217" s="160"/>
      <c r="F4217" s="160"/>
      <c r="G4217" s="160"/>
      <c r="H4217" s="157"/>
      <c r="I4217" s="157"/>
      <c r="J4217" s="160"/>
      <c r="K4217" s="160"/>
      <c r="L4217" s="159"/>
      <c r="M4217" s="100"/>
      <c r="N4217" s="100"/>
      <c r="O4217" s="130"/>
      <c r="P4217" s="130"/>
    </row>
    <row r="4218" spans="1:16">
      <c r="A4218" s="155"/>
      <c r="B4218" s="156"/>
      <c r="C4218" s="160"/>
      <c r="D4218" s="159"/>
      <c r="E4218" s="160"/>
      <c r="F4218" s="160"/>
      <c r="G4218" s="160"/>
      <c r="H4218" s="157"/>
      <c r="I4218" s="157"/>
      <c r="J4218" s="157"/>
      <c r="K4218" s="160"/>
      <c r="L4218" s="159"/>
      <c r="M4218" s="100"/>
      <c r="N4218" s="100"/>
      <c r="O4218" s="130"/>
      <c r="P4218" s="130"/>
    </row>
    <row r="4219" spans="1:16">
      <c r="A4219" s="155"/>
      <c r="B4219" s="156"/>
      <c r="C4219" s="160"/>
      <c r="D4219" s="159"/>
      <c r="E4219" s="160"/>
      <c r="F4219" s="160"/>
      <c r="G4219" s="160"/>
      <c r="H4219" s="157"/>
      <c r="I4219" s="157"/>
      <c r="J4219" s="157"/>
      <c r="K4219" s="157"/>
      <c r="L4219" s="159"/>
      <c r="M4219" s="100"/>
      <c r="N4219" s="100"/>
      <c r="O4219" s="130"/>
      <c r="P4219" s="130"/>
    </row>
    <row r="4220" spans="1:16">
      <c r="A4220" s="155"/>
      <c r="B4220" s="156"/>
      <c r="C4220" s="160"/>
      <c r="D4220" s="159"/>
      <c r="E4220" s="160"/>
      <c r="F4220" s="160"/>
      <c r="G4220" s="160"/>
      <c r="H4220" s="157"/>
      <c r="I4220" s="157"/>
      <c r="J4220" s="157"/>
      <c r="K4220" s="157"/>
      <c r="L4220" s="159"/>
      <c r="M4220" s="100"/>
      <c r="N4220" s="100"/>
      <c r="O4220" s="130"/>
      <c r="P4220" s="130"/>
    </row>
    <row r="4221" spans="1:16">
      <c r="A4221" s="155"/>
      <c r="B4221" s="156"/>
      <c r="C4221" s="160"/>
      <c r="D4221" s="159"/>
      <c r="E4221" s="160"/>
      <c r="F4221" s="160"/>
      <c r="G4221" s="160"/>
      <c r="H4221" s="157"/>
      <c r="I4221" s="157"/>
      <c r="J4221" s="157"/>
      <c r="K4221" s="157"/>
      <c r="L4221" s="159"/>
      <c r="M4221" s="100"/>
      <c r="N4221" s="100"/>
      <c r="O4221" s="130"/>
      <c r="P4221" s="130"/>
    </row>
    <row r="4222" spans="1:16">
      <c r="A4222" s="155"/>
      <c r="B4222" s="156"/>
      <c r="C4222" s="160"/>
      <c r="D4222" s="159"/>
      <c r="E4222" s="157"/>
      <c r="F4222" s="157"/>
      <c r="G4222" s="160"/>
      <c r="H4222" s="157"/>
      <c r="I4222" s="157"/>
      <c r="J4222" s="157"/>
      <c r="K4222" s="157"/>
      <c r="L4222" s="159"/>
      <c r="M4222" s="100"/>
      <c r="N4222" s="100"/>
      <c r="O4222" s="130"/>
      <c r="P4222" s="130"/>
    </row>
    <row r="4223" spans="1:16">
      <c r="A4223" s="155"/>
      <c r="B4223" s="156"/>
      <c r="C4223" s="160"/>
      <c r="D4223" s="159"/>
      <c r="E4223" s="157"/>
      <c r="F4223" s="157"/>
      <c r="G4223" s="160"/>
      <c r="H4223" s="157"/>
      <c r="I4223" s="157"/>
      <c r="J4223" s="157"/>
      <c r="K4223" s="157"/>
      <c r="L4223" s="159"/>
      <c r="M4223" s="100"/>
      <c r="N4223" s="100"/>
      <c r="O4223" s="130"/>
      <c r="P4223" s="130"/>
    </row>
    <row r="4224" spans="1:16">
      <c r="A4224" s="155"/>
      <c r="B4224" s="156"/>
      <c r="C4224" s="160"/>
      <c r="D4224" s="159"/>
      <c r="E4224" s="157"/>
      <c r="F4224" s="160"/>
      <c r="G4224" s="160"/>
      <c r="H4224" s="157"/>
      <c r="I4224" s="157"/>
      <c r="J4224" s="157"/>
      <c r="K4224" s="157"/>
      <c r="L4224" s="159"/>
      <c r="M4224" s="100"/>
      <c r="N4224" s="100"/>
      <c r="O4224" s="130"/>
      <c r="P4224" s="130"/>
    </row>
    <row r="4225" spans="1:16">
      <c r="A4225" s="155"/>
      <c r="B4225" s="156"/>
      <c r="C4225" s="160"/>
      <c r="D4225" s="159"/>
      <c r="E4225" s="157"/>
      <c r="F4225" s="157"/>
      <c r="G4225" s="160"/>
      <c r="H4225" s="157"/>
      <c r="I4225" s="157"/>
      <c r="J4225" s="157"/>
      <c r="K4225" s="157"/>
      <c r="L4225" s="159"/>
      <c r="M4225" s="99"/>
      <c r="N4225" s="99"/>
      <c r="O4225" s="129"/>
      <c r="P4225" s="129"/>
    </row>
    <row r="4226" spans="1:16">
      <c r="A4226" s="155"/>
      <c r="B4226" s="156"/>
      <c r="C4226" s="160"/>
      <c r="D4226" s="159"/>
      <c r="E4226" s="157"/>
      <c r="F4226" s="157"/>
      <c r="G4226" s="160"/>
      <c r="H4226" s="157"/>
      <c r="I4226" s="157"/>
      <c r="J4226" s="157"/>
      <c r="K4226" s="157"/>
      <c r="L4226" s="159"/>
      <c r="M4226" s="100"/>
      <c r="N4226" s="100"/>
      <c r="O4226" s="130"/>
      <c r="P4226" s="130"/>
    </row>
    <row r="4227" spans="1:16">
      <c r="A4227" s="155"/>
      <c r="B4227" s="156"/>
      <c r="C4227" s="160"/>
      <c r="D4227" s="159"/>
      <c r="E4227" s="157"/>
      <c r="F4227" s="157"/>
      <c r="G4227" s="160"/>
      <c r="H4227" s="157"/>
      <c r="I4227" s="157"/>
      <c r="J4227" s="157"/>
      <c r="K4227" s="157"/>
      <c r="L4227" s="159"/>
      <c r="M4227" s="100"/>
      <c r="N4227" s="100"/>
      <c r="O4227" s="130"/>
      <c r="P4227" s="130"/>
    </row>
    <row r="4228" spans="1:16">
      <c r="A4228" s="155"/>
      <c r="B4228" s="156"/>
      <c r="C4228" s="160"/>
      <c r="D4228" s="159"/>
      <c r="E4228" s="157"/>
      <c r="F4228" s="157"/>
      <c r="G4228" s="160"/>
      <c r="H4228" s="157"/>
      <c r="I4228" s="157"/>
      <c r="J4228" s="157"/>
      <c r="K4228" s="157"/>
      <c r="L4228" s="159"/>
      <c r="M4228" s="100"/>
      <c r="N4228" s="100"/>
      <c r="O4228" s="130"/>
      <c r="P4228" s="130"/>
    </row>
    <row r="4229" spans="1:16">
      <c r="A4229" s="155"/>
      <c r="B4229" s="156"/>
      <c r="C4229" s="160"/>
      <c r="D4229" s="159"/>
      <c r="E4229" s="157"/>
      <c r="F4229" s="160"/>
      <c r="G4229" s="160"/>
      <c r="H4229" s="157"/>
      <c r="I4229" s="157"/>
      <c r="J4229" s="157"/>
      <c r="K4229" s="157"/>
      <c r="L4229" s="159"/>
      <c r="M4229" s="100"/>
      <c r="N4229" s="100"/>
      <c r="O4229" s="130"/>
      <c r="P4229" s="130"/>
    </row>
    <row r="4230" spans="1:16">
      <c r="A4230" s="155"/>
      <c r="B4230" s="156"/>
      <c r="C4230" s="160"/>
      <c r="D4230" s="159"/>
      <c r="E4230" s="157"/>
      <c r="F4230" s="160"/>
      <c r="G4230" s="160"/>
      <c r="H4230" s="157"/>
      <c r="I4230" s="157"/>
      <c r="J4230" s="157"/>
      <c r="K4230" s="157"/>
      <c r="L4230" s="159"/>
      <c r="M4230" s="100"/>
      <c r="N4230" s="100"/>
      <c r="O4230" s="130"/>
      <c r="P4230" s="130"/>
    </row>
    <row r="4231" spans="1:16">
      <c r="A4231" s="155"/>
      <c r="B4231" s="156"/>
      <c r="C4231" s="160"/>
      <c r="D4231" s="159"/>
      <c r="E4231" s="157"/>
      <c r="F4231" s="160"/>
      <c r="G4231" s="160"/>
      <c r="H4231" s="157"/>
      <c r="I4231" s="157"/>
      <c r="J4231" s="157"/>
      <c r="K4231" s="157"/>
      <c r="L4231" s="159"/>
      <c r="M4231" s="100"/>
      <c r="N4231" s="100"/>
      <c r="O4231" s="130"/>
      <c r="P4231" s="130"/>
    </row>
    <row r="4232" spans="1:16">
      <c r="A4232" s="155"/>
      <c r="B4232" s="156"/>
      <c r="C4232" s="160"/>
      <c r="D4232" s="159"/>
      <c r="E4232" s="157"/>
      <c r="F4232" s="160"/>
      <c r="G4232" s="160"/>
      <c r="H4232" s="157"/>
      <c r="I4232" s="157"/>
      <c r="J4232" s="157"/>
      <c r="K4232" s="157"/>
      <c r="L4232" s="159"/>
      <c r="M4232" s="100"/>
      <c r="N4232" s="100"/>
      <c r="O4232" s="130"/>
      <c r="P4232" s="130"/>
    </row>
    <row r="4233" spans="1:16">
      <c r="A4233" s="155"/>
      <c r="B4233" s="156"/>
      <c r="C4233" s="160"/>
      <c r="D4233" s="159"/>
      <c r="E4233" s="157"/>
      <c r="F4233" s="160"/>
      <c r="G4233" s="160"/>
      <c r="H4233" s="157"/>
      <c r="I4233" s="157"/>
      <c r="J4233" s="157"/>
      <c r="K4233" s="157"/>
      <c r="L4233" s="159"/>
      <c r="M4233" s="100"/>
      <c r="N4233" s="100"/>
      <c r="O4233" s="130"/>
      <c r="P4233" s="130"/>
    </row>
    <row r="4234" spans="1:16">
      <c r="A4234" s="155"/>
      <c r="B4234" s="156"/>
      <c r="C4234" s="160"/>
      <c r="D4234" s="159"/>
      <c r="E4234" s="157"/>
      <c r="F4234" s="160"/>
      <c r="G4234" s="160"/>
      <c r="H4234" s="157"/>
      <c r="I4234" s="157"/>
      <c r="J4234" s="157"/>
      <c r="K4234" s="160"/>
      <c r="L4234" s="159"/>
      <c r="M4234" s="100"/>
      <c r="N4234" s="100"/>
      <c r="O4234" s="130"/>
      <c r="P4234" s="130"/>
    </row>
    <row r="4235" spans="1:16">
      <c r="A4235" s="155"/>
      <c r="B4235" s="156"/>
      <c r="C4235" s="160"/>
      <c r="D4235" s="159"/>
      <c r="E4235" s="157"/>
      <c r="F4235" s="160"/>
      <c r="G4235" s="160"/>
      <c r="H4235" s="157"/>
      <c r="I4235" s="157"/>
      <c r="J4235" s="157"/>
      <c r="K4235" s="157"/>
      <c r="L4235" s="159"/>
      <c r="M4235" s="100"/>
      <c r="N4235" s="100"/>
      <c r="O4235" s="130"/>
      <c r="P4235" s="130"/>
    </row>
    <row r="4236" spans="1:16">
      <c r="A4236" s="155"/>
      <c r="B4236" s="156"/>
      <c r="C4236" s="160"/>
      <c r="D4236" s="159"/>
      <c r="E4236" s="160"/>
      <c r="F4236" s="160"/>
      <c r="G4236" s="160"/>
      <c r="H4236" s="157"/>
      <c r="I4236" s="160"/>
      <c r="J4236" s="157"/>
      <c r="K4236" s="157"/>
      <c r="L4236" s="159"/>
      <c r="M4236" s="100"/>
      <c r="N4236" s="100"/>
      <c r="O4236" s="130"/>
      <c r="P4236" s="130"/>
    </row>
    <row r="4237" spans="1:16">
      <c r="A4237" s="155"/>
      <c r="B4237" s="156"/>
      <c r="C4237" s="160"/>
      <c r="D4237" s="159"/>
      <c r="E4237" s="160"/>
      <c r="F4237" s="160"/>
      <c r="G4237" s="160"/>
      <c r="H4237" s="157"/>
      <c r="I4237" s="160"/>
      <c r="J4237" s="157"/>
      <c r="K4237" s="157"/>
      <c r="L4237" s="159"/>
      <c r="M4237" s="100"/>
      <c r="N4237" s="100"/>
      <c r="O4237" s="130"/>
      <c r="P4237" s="130"/>
    </row>
    <row r="4238" spans="1:16">
      <c r="A4238" s="155"/>
      <c r="B4238" s="156"/>
      <c r="C4238" s="160"/>
      <c r="D4238" s="159"/>
      <c r="E4238" s="160"/>
      <c r="F4238" s="160"/>
      <c r="G4238" s="160"/>
      <c r="H4238" s="157"/>
      <c r="I4238" s="160"/>
      <c r="J4238" s="157"/>
      <c r="K4238" s="157"/>
      <c r="L4238" s="159"/>
      <c r="M4238" s="100"/>
      <c r="N4238" s="100"/>
      <c r="O4238" s="130"/>
      <c r="P4238" s="130"/>
    </row>
    <row r="4239" spans="1:16">
      <c r="A4239" s="155"/>
      <c r="B4239" s="156"/>
      <c r="C4239" s="160"/>
      <c r="D4239" s="159"/>
      <c r="E4239" s="160"/>
      <c r="F4239" s="160"/>
      <c r="G4239" s="160"/>
      <c r="H4239" s="157"/>
      <c r="I4239" s="160"/>
      <c r="J4239" s="160"/>
      <c r="K4239" s="160"/>
      <c r="L4239" s="159"/>
      <c r="M4239" s="100"/>
      <c r="N4239" s="100"/>
      <c r="O4239" s="130"/>
      <c r="P4239" s="130"/>
    </row>
    <row r="4240" spans="1:16">
      <c r="A4240" s="155"/>
      <c r="B4240" s="156"/>
      <c r="C4240" s="160"/>
      <c r="D4240" s="159"/>
      <c r="E4240" s="160"/>
      <c r="F4240" s="160"/>
      <c r="G4240" s="160"/>
      <c r="H4240" s="157"/>
      <c r="I4240" s="160"/>
      <c r="J4240" s="160"/>
      <c r="K4240" s="160"/>
      <c r="L4240" s="159"/>
      <c r="M4240" s="100"/>
      <c r="N4240" s="100"/>
      <c r="O4240" s="130"/>
      <c r="P4240" s="130"/>
    </row>
    <row r="4241" spans="1:16">
      <c r="A4241" s="155"/>
      <c r="B4241" s="156"/>
      <c r="C4241" s="160"/>
      <c r="D4241" s="159"/>
      <c r="E4241" s="160"/>
      <c r="F4241" s="160"/>
      <c r="G4241" s="160"/>
      <c r="H4241" s="157"/>
      <c r="I4241" s="157"/>
      <c r="J4241" s="160"/>
      <c r="K4241" s="160"/>
      <c r="L4241" s="159"/>
      <c r="M4241" s="100"/>
      <c r="N4241" s="100"/>
      <c r="O4241" s="130"/>
      <c r="P4241" s="130"/>
    </row>
    <row r="4242" spans="1:16">
      <c r="A4242" s="155"/>
      <c r="B4242" s="156"/>
      <c r="C4242" s="160"/>
      <c r="D4242" s="159"/>
      <c r="E4242" s="160"/>
      <c r="F4242" s="160"/>
      <c r="G4242" s="160"/>
      <c r="H4242" s="157"/>
      <c r="I4242" s="157"/>
      <c r="J4242" s="160"/>
      <c r="K4242" s="160"/>
      <c r="L4242" s="159"/>
      <c r="M4242" s="100"/>
      <c r="N4242" s="100"/>
      <c r="O4242" s="130"/>
      <c r="P4242" s="130"/>
    </row>
    <row r="4243" spans="1:16">
      <c r="A4243" s="155"/>
      <c r="B4243" s="156"/>
      <c r="C4243" s="160"/>
      <c r="D4243" s="159"/>
      <c r="E4243" s="160"/>
      <c r="F4243" s="160"/>
      <c r="G4243" s="160"/>
      <c r="H4243" s="157"/>
      <c r="I4243" s="157"/>
      <c r="J4243" s="160"/>
      <c r="K4243" s="160"/>
      <c r="L4243" s="159"/>
      <c r="M4243" s="100"/>
      <c r="N4243" s="100"/>
      <c r="O4243" s="130"/>
      <c r="P4243" s="130"/>
    </row>
    <row r="4244" spans="1:16">
      <c r="A4244" s="155"/>
      <c r="B4244" s="156"/>
      <c r="C4244" s="160"/>
      <c r="D4244" s="159"/>
      <c r="E4244" s="160"/>
      <c r="F4244" s="160"/>
      <c r="G4244" s="160"/>
      <c r="H4244" s="157"/>
      <c r="I4244" s="160"/>
      <c r="J4244" s="160"/>
      <c r="K4244" s="160"/>
      <c r="L4244" s="159"/>
      <c r="M4244" s="100"/>
      <c r="N4244" s="100"/>
      <c r="O4244" s="130"/>
      <c r="P4244" s="130"/>
    </row>
    <row r="4245" spans="1:16">
      <c r="A4245" s="155"/>
      <c r="B4245" s="156"/>
      <c r="C4245" s="160"/>
      <c r="D4245" s="159"/>
      <c r="E4245" s="160"/>
      <c r="F4245" s="160"/>
      <c r="G4245" s="160"/>
      <c r="H4245" s="157"/>
      <c r="I4245" s="160"/>
      <c r="J4245" s="160"/>
      <c r="K4245" s="160"/>
      <c r="L4245" s="159"/>
      <c r="M4245" s="100"/>
      <c r="N4245" s="100"/>
      <c r="O4245" s="130"/>
      <c r="P4245" s="130"/>
    </row>
    <row r="4246" spans="1:16">
      <c r="A4246" s="155"/>
      <c r="B4246" s="156"/>
      <c r="C4246" s="160"/>
      <c r="D4246" s="159"/>
      <c r="E4246" s="160"/>
      <c r="F4246" s="160"/>
      <c r="G4246" s="160"/>
      <c r="H4246" s="157"/>
      <c r="I4246" s="160"/>
      <c r="J4246" s="160"/>
      <c r="K4246" s="160"/>
      <c r="L4246" s="159"/>
      <c r="M4246" s="100"/>
      <c r="N4246" s="100"/>
      <c r="O4246" s="130"/>
      <c r="P4246" s="130"/>
    </row>
    <row r="4247" spans="1:16">
      <c r="A4247" s="155"/>
      <c r="B4247" s="156"/>
      <c r="C4247" s="160"/>
      <c r="D4247" s="159"/>
      <c r="E4247" s="160"/>
      <c r="F4247" s="160"/>
      <c r="G4247" s="160"/>
      <c r="H4247" s="157"/>
      <c r="I4247" s="160"/>
      <c r="J4247" s="160"/>
      <c r="K4247" s="160"/>
      <c r="L4247" s="159"/>
      <c r="M4247" s="100"/>
      <c r="N4247" s="100"/>
      <c r="O4247" s="130"/>
      <c r="P4247" s="130"/>
    </row>
    <row r="4248" spans="1:16">
      <c r="A4248" s="155"/>
      <c r="B4248" s="156"/>
      <c r="C4248" s="160"/>
      <c r="D4248" s="159"/>
      <c r="E4248" s="160"/>
      <c r="F4248" s="160"/>
      <c r="G4248" s="160"/>
      <c r="H4248" s="157"/>
      <c r="I4248" s="157"/>
      <c r="J4248" s="157"/>
      <c r="K4248" s="157"/>
      <c r="L4248" s="159"/>
      <c r="M4248" s="100"/>
      <c r="N4248" s="100"/>
      <c r="O4248" s="130"/>
      <c r="P4248" s="130"/>
    </row>
    <row r="4249" spans="1:16">
      <c r="A4249" s="155"/>
      <c r="B4249" s="156"/>
      <c r="C4249" s="160"/>
      <c r="D4249" s="159"/>
      <c r="E4249" s="160"/>
      <c r="F4249" s="160"/>
      <c r="G4249" s="160"/>
      <c r="H4249" s="157"/>
      <c r="I4249" s="160"/>
      <c r="J4249" s="160"/>
      <c r="K4249" s="160"/>
      <c r="L4249" s="159"/>
      <c r="M4249" s="100"/>
      <c r="N4249" s="100"/>
      <c r="O4249" s="130"/>
      <c r="P4249" s="130"/>
    </row>
    <row r="4250" spans="1:16">
      <c r="A4250" s="155"/>
      <c r="B4250" s="156"/>
      <c r="C4250" s="160"/>
      <c r="D4250" s="159"/>
      <c r="E4250" s="160"/>
      <c r="F4250" s="160"/>
      <c r="G4250" s="160"/>
      <c r="H4250" s="157"/>
      <c r="I4250" s="157"/>
      <c r="J4250" s="160"/>
      <c r="K4250" s="160"/>
      <c r="L4250" s="159"/>
      <c r="M4250" s="100"/>
      <c r="N4250" s="100"/>
      <c r="O4250" s="130"/>
      <c r="P4250" s="130"/>
    </row>
    <row r="4251" spans="1:16">
      <c r="A4251" s="155"/>
      <c r="B4251" s="156"/>
      <c r="C4251" s="160"/>
      <c r="D4251" s="159"/>
      <c r="E4251" s="160"/>
      <c r="F4251" s="160"/>
      <c r="G4251" s="160"/>
      <c r="H4251" s="157"/>
      <c r="I4251" s="160"/>
      <c r="J4251" s="160"/>
      <c r="K4251" s="160"/>
      <c r="L4251" s="159"/>
      <c r="M4251" s="100"/>
      <c r="N4251" s="100"/>
      <c r="O4251" s="130"/>
      <c r="P4251" s="130"/>
    </row>
    <row r="4252" spans="1:16">
      <c r="A4252" s="155"/>
      <c r="B4252" s="156"/>
      <c r="C4252" s="160"/>
      <c r="D4252" s="159"/>
      <c r="E4252" s="160"/>
      <c r="F4252" s="160"/>
      <c r="G4252" s="160"/>
      <c r="H4252" s="157"/>
      <c r="I4252" s="160"/>
      <c r="J4252" s="160"/>
      <c r="K4252" s="160"/>
      <c r="L4252" s="159"/>
      <c r="M4252" s="100"/>
      <c r="N4252" s="100"/>
      <c r="O4252" s="130"/>
      <c r="P4252" s="130"/>
    </row>
    <row r="4253" spans="1:16">
      <c r="A4253" s="155"/>
      <c r="B4253" s="156"/>
      <c r="C4253" s="160"/>
      <c r="D4253" s="159"/>
      <c r="E4253" s="160"/>
      <c r="F4253" s="160"/>
      <c r="G4253" s="160"/>
      <c r="H4253" s="157"/>
      <c r="I4253" s="157"/>
      <c r="J4253" s="160"/>
      <c r="K4253" s="160"/>
      <c r="L4253" s="159"/>
      <c r="M4253" s="100"/>
      <c r="N4253" s="100"/>
      <c r="O4253" s="130"/>
      <c r="P4253" s="130"/>
    </row>
    <row r="4254" spans="1:16">
      <c r="A4254" s="155"/>
      <c r="B4254" s="156"/>
      <c r="C4254" s="160"/>
      <c r="D4254" s="159"/>
      <c r="E4254" s="160"/>
      <c r="F4254" s="160"/>
      <c r="G4254" s="160"/>
      <c r="H4254" s="157"/>
      <c r="I4254" s="157"/>
      <c r="J4254" s="160"/>
      <c r="K4254" s="160"/>
      <c r="L4254" s="159"/>
      <c r="M4254" s="100"/>
      <c r="N4254" s="100"/>
      <c r="O4254" s="130"/>
      <c r="P4254" s="130"/>
    </row>
    <row r="4255" spans="1:16">
      <c r="A4255" s="155"/>
      <c r="B4255" s="156"/>
      <c r="C4255" s="160"/>
      <c r="D4255" s="159"/>
      <c r="E4255" s="160"/>
      <c r="F4255" s="160"/>
      <c r="G4255" s="160"/>
      <c r="H4255" s="157"/>
      <c r="I4255" s="157"/>
      <c r="J4255" s="160"/>
      <c r="K4255" s="160"/>
      <c r="L4255" s="159"/>
      <c r="M4255" s="100"/>
      <c r="N4255" s="100"/>
      <c r="O4255" s="130"/>
      <c r="P4255" s="130"/>
    </row>
    <row r="4256" spans="1:16">
      <c r="A4256" s="155"/>
      <c r="B4256" s="156"/>
      <c r="C4256" s="160"/>
      <c r="D4256" s="159"/>
      <c r="E4256" s="160"/>
      <c r="F4256" s="160"/>
      <c r="G4256" s="160"/>
      <c r="H4256" s="157"/>
      <c r="I4256" s="160"/>
      <c r="J4256" s="160"/>
      <c r="K4256" s="160"/>
      <c r="L4256" s="159"/>
      <c r="M4256" s="100"/>
      <c r="N4256" s="100"/>
      <c r="O4256" s="130"/>
      <c r="P4256" s="130"/>
    </row>
    <row r="4257" spans="1:16">
      <c r="A4257" s="155"/>
      <c r="B4257" s="156"/>
      <c r="C4257" s="160"/>
      <c r="D4257" s="159"/>
      <c r="E4257" s="160"/>
      <c r="F4257" s="160"/>
      <c r="G4257" s="160"/>
      <c r="H4257" s="157"/>
      <c r="I4257" s="160"/>
      <c r="J4257" s="160"/>
      <c r="K4257" s="160"/>
      <c r="L4257" s="159"/>
      <c r="M4257" s="100"/>
      <c r="N4257" s="100"/>
      <c r="O4257" s="130"/>
      <c r="P4257" s="130"/>
    </row>
    <row r="4258" spans="1:16">
      <c r="A4258" s="155"/>
      <c r="B4258" s="156"/>
      <c r="C4258" s="160"/>
      <c r="D4258" s="159"/>
      <c r="E4258" s="160"/>
      <c r="F4258" s="160"/>
      <c r="G4258" s="160"/>
      <c r="H4258" s="160"/>
      <c r="I4258" s="160"/>
      <c r="J4258" s="160"/>
      <c r="K4258" s="160"/>
      <c r="L4258" s="159"/>
      <c r="M4258" s="100"/>
      <c r="N4258" s="100"/>
      <c r="O4258" s="130"/>
      <c r="P4258" s="130"/>
    </row>
    <row r="4259" spans="1:16">
      <c r="A4259" s="155"/>
      <c r="B4259" s="156"/>
      <c r="C4259" s="160"/>
      <c r="D4259" s="159"/>
      <c r="E4259" s="160"/>
      <c r="F4259" s="160"/>
      <c r="G4259" s="160"/>
      <c r="H4259" s="157"/>
      <c r="I4259" s="160"/>
      <c r="J4259" s="160"/>
      <c r="K4259" s="160"/>
      <c r="L4259" s="159"/>
      <c r="M4259" s="100"/>
      <c r="N4259" s="100"/>
      <c r="O4259" s="130"/>
      <c r="P4259" s="130"/>
    </row>
    <row r="4260" spans="1:16">
      <c r="A4260" s="155"/>
      <c r="B4260" s="156"/>
      <c r="C4260" s="160"/>
      <c r="D4260" s="159"/>
      <c r="E4260" s="160"/>
      <c r="F4260" s="160"/>
      <c r="G4260" s="160"/>
      <c r="H4260" s="157"/>
      <c r="I4260" s="160"/>
      <c r="J4260" s="160"/>
      <c r="K4260" s="160"/>
      <c r="L4260" s="159"/>
      <c r="M4260" s="100"/>
      <c r="N4260" s="100"/>
      <c r="O4260" s="130"/>
      <c r="P4260" s="130"/>
    </row>
    <row r="4261" spans="1:16">
      <c r="A4261" s="155"/>
      <c r="B4261" s="156"/>
      <c r="C4261" s="160"/>
      <c r="D4261" s="159"/>
      <c r="E4261" s="160"/>
      <c r="F4261" s="160"/>
      <c r="G4261" s="160"/>
      <c r="H4261" s="157"/>
      <c r="I4261" s="157"/>
      <c r="J4261" s="157"/>
      <c r="K4261" s="157"/>
      <c r="L4261" s="159"/>
      <c r="M4261" s="100"/>
      <c r="N4261" s="100"/>
      <c r="O4261" s="130"/>
      <c r="P4261" s="130"/>
    </row>
    <row r="4262" spans="1:16">
      <c r="A4262" s="155"/>
      <c r="B4262" s="156"/>
      <c r="C4262" s="160"/>
      <c r="D4262" s="159"/>
      <c r="E4262" s="160"/>
      <c r="F4262" s="160"/>
      <c r="G4262" s="160"/>
      <c r="H4262" s="157"/>
      <c r="I4262" s="160"/>
      <c r="J4262" s="160"/>
      <c r="K4262" s="160"/>
      <c r="L4262" s="159"/>
      <c r="M4262" s="100"/>
      <c r="N4262" s="100"/>
      <c r="O4262" s="130"/>
      <c r="P4262" s="130"/>
    </row>
    <row r="4263" spans="1:16">
      <c r="A4263" s="155"/>
      <c r="B4263" s="156"/>
      <c r="C4263" s="160"/>
      <c r="D4263" s="159"/>
      <c r="E4263" s="160"/>
      <c r="F4263" s="160"/>
      <c r="G4263" s="160"/>
      <c r="H4263" s="157"/>
      <c r="I4263" s="160"/>
      <c r="J4263" s="160"/>
      <c r="K4263" s="160"/>
      <c r="L4263" s="159"/>
      <c r="M4263" s="100"/>
      <c r="N4263" s="100"/>
      <c r="O4263" s="130"/>
      <c r="P4263" s="130"/>
    </row>
    <row r="4264" spans="1:16">
      <c r="A4264" s="155"/>
      <c r="B4264" s="156"/>
      <c r="C4264" s="160"/>
      <c r="D4264" s="159"/>
      <c r="E4264" s="160"/>
      <c r="F4264" s="160"/>
      <c r="G4264" s="160"/>
      <c r="H4264" s="157"/>
      <c r="I4264" s="160"/>
      <c r="J4264" s="160"/>
      <c r="K4264" s="160"/>
      <c r="L4264" s="159"/>
      <c r="M4264" s="100"/>
      <c r="N4264" s="100"/>
      <c r="O4264" s="130"/>
      <c r="P4264" s="130"/>
    </row>
    <row r="4265" spans="1:16">
      <c r="A4265" s="155"/>
      <c r="B4265" s="156"/>
      <c r="C4265" s="160"/>
      <c r="D4265" s="159"/>
      <c r="E4265" s="160"/>
      <c r="F4265" s="160"/>
      <c r="G4265" s="160"/>
      <c r="H4265" s="157"/>
      <c r="I4265" s="160"/>
      <c r="J4265" s="160"/>
      <c r="K4265" s="160"/>
      <c r="L4265" s="159"/>
      <c r="M4265" s="100"/>
      <c r="N4265" s="100"/>
      <c r="O4265" s="130"/>
      <c r="P4265" s="130"/>
    </row>
    <row r="4266" spans="1:16">
      <c r="A4266" s="155"/>
      <c r="B4266" s="156"/>
      <c r="C4266" s="160"/>
      <c r="D4266" s="159"/>
      <c r="E4266" s="160"/>
      <c r="F4266" s="160"/>
      <c r="G4266" s="160"/>
      <c r="H4266" s="157"/>
      <c r="I4266" s="160"/>
      <c r="J4266" s="160"/>
      <c r="K4266" s="160"/>
      <c r="L4266" s="159"/>
      <c r="M4266" s="100"/>
      <c r="N4266" s="100"/>
      <c r="O4266" s="130"/>
      <c r="P4266" s="130"/>
    </row>
    <row r="4267" spans="1:16">
      <c r="A4267" s="155"/>
      <c r="B4267" s="156"/>
      <c r="C4267" s="160"/>
      <c r="D4267" s="159"/>
      <c r="E4267" s="160"/>
      <c r="F4267" s="160"/>
      <c r="G4267" s="160"/>
      <c r="H4267" s="157"/>
      <c r="I4267" s="160"/>
      <c r="J4267" s="160"/>
      <c r="K4267" s="160"/>
      <c r="L4267" s="159"/>
      <c r="M4267" s="100"/>
      <c r="N4267" s="100"/>
      <c r="O4267" s="130"/>
      <c r="P4267" s="130"/>
    </row>
    <row r="4268" spans="1:16">
      <c r="A4268" s="155"/>
      <c r="B4268" s="156"/>
      <c r="C4268" s="160"/>
      <c r="D4268" s="159"/>
      <c r="E4268" s="160"/>
      <c r="F4268" s="160"/>
      <c r="G4268" s="160"/>
      <c r="H4268" s="157"/>
      <c r="I4268" s="157"/>
      <c r="J4268" s="160"/>
      <c r="K4268" s="160"/>
      <c r="L4268" s="159"/>
      <c r="M4268" s="100"/>
      <c r="N4268" s="100"/>
      <c r="O4268" s="130"/>
      <c r="P4268" s="130"/>
    </row>
    <row r="4269" spans="1:16">
      <c r="A4269" s="155"/>
      <c r="B4269" s="156"/>
      <c r="C4269" s="160"/>
      <c r="D4269" s="159"/>
      <c r="E4269" s="160"/>
      <c r="F4269" s="160"/>
      <c r="G4269" s="160"/>
      <c r="H4269" s="157"/>
      <c r="I4269" s="157"/>
      <c r="J4269" s="157"/>
      <c r="K4269" s="157"/>
      <c r="L4269" s="159"/>
      <c r="M4269" s="100"/>
      <c r="N4269" s="100"/>
      <c r="O4269" s="130"/>
      <c r="P4269" s="130"/>
    </row>
    <row r="4270" spans="1:16">
      <c r="A4270" s="155"/>
      <c r="B4270" s="156"/>
      <c r="C4270" s="160"/>
      <c r="D4270" s="159"/>
      <c r="E4270" s="160"/>
      <c r="F4270" s="160"/>
      <c r="G4270" s="160"/>
      <c r="H4270" s="157"/>
      <c r="I4270" s="157"/>
      <c r="J4270" s="160"/>
      <c r="K4270" s="160"/>
      <c r="L4270" s="159"/>
      <c r="M4270" s="100"/>
      <c r="N4270" s="100"/>
      <c r="O4270" s="130"/>
      <c r="P4270" s="130"/>
    </row>
    <row r="4271" spans="1:16">
      <c r="A4271" s="155"/>
      <c r="B4271" s="156"/>
      <c r="C4271" s="160"/>
      <c r="D4271" s="159"/>
      <c r="E4271" s="160"/>
      <c r="F4271" s="160"/>
      <c r="G4271" s="160"/>
      <c r="H4271" s="157"/>
      <c r="I4271" s="160"/>
      <c r="J4271" s="160"/>
      <c r="K4271" s="160"/>
      <c r="L4271" s="159"/>
      <c r="M4271" s="100"/>
      <c r="N4271" s="100"/>
      <c r="O4271" s="130"/>
      <c r="P4271" s="130"/>
    </row>
    <row r="4272" spans="1:16">
      <c r="A4272" s="155"/>
      <c r="B4272" s="156"/>
      <c r="C4272" s="160"/>
      <c r="D4272" s="159"/>
      <c r="E4272" s="160"/>
      <c r="F4272" s="160"/>
      <c r="G4272" s="160"/>
      <c r="H4272" s="157"/>
      <c r="I4272" s="157"/>
      <c r="J4272" s="160"/>
      <c r="K4272" s="160"/>
      <c r="L4272" s="159"/>
      <c r="M4272" s="100"/>
      <c r="N4272" s="100"/>
      <c r="O4272" s="130"/>
      <c r="P4272" s="130"/>
    </row>
    <row r="4273" spans="1:16">
      <c r="A4273" s="155"/>
      <c r="B4273" s="156"/>
      <c r="C4273" s="160"/>
      <c r="D4273" s="159"/>
      <c r="E4273" s="160"/>
      <c r="F4273" s="160"/>
      <c r="G4273" s="160"/>
      <c r="H4273" s="157"/>
      <c r="I4273" s="160"/>
      <c r="J4273" s="160"/>
      <c r="K4273" s="160"/>
      <c r="L4273" s="159"/>
      <c r="M4273" s="100"/>
      <c r="N4273" s="100"/>
      <c r="O4273" s="130"/>
      <c r="P4273" s="130"/>
    </row>
    <row r="4274" spans="1:16">
      <c r="A4274" s="155"/>
      <c r="B4274" s="156"/>
      <c r="C4274" s="160"/>
      <c r="D4274" s="159"/>
      <c r="E4274" s="160"/>
      <c r="F4274" s="160"/>
      <c r="G4274" s="160"/>
      <c r="H4274" s="157"/>
      <c r="I4274" s="160"/>
      <c r="J4274" s="160"/>
      <c r="K4274" s="160"/>
      <c r="L4274" s="159"/>
      <c r="M4274" s="100"/>
      <c r="N4274" s="100"/>
      <c r="O4274" s="130"/>
      <c r="P4274" s="130"/>
    </row>
    <row r="4275" spans="1:16">
      <c r="A4275" s="155"/>
      <c r="B4275" s="156"/>
      <c r="C4275" s="160"/>
      <c r="D4275" s="159"/>
      <c r="E4275" s="160"/>
      <c r="F4275" s="160"/>
      <c r="G4275" s="160"/>
      <c r="H4275" s="157"/>
      <c r="I4275" s="157"/>
      <c r="J4275" s="160"/>
      <c r="K4275" s="160"/>
      <c r="L4275" s="159"/>
      <c r="M4275" s="100"/>
      <c r="N4275" s="100"/>
      <c r="O4275" s="130"/>
      <c r="P4275" s="130"/>
    </row>
    <row r="4276" spans="1:16">
      <c r="A4276" s="155"/>
      <c r="B4276" s="156"/>
      <c r="C4276" s="160"/>
      <c r="D4276" s="159"/>
      <c r="E4276" s="160"/>
      <c r="F4276" s="160"/>
      <c r="G4276" s="160"/>
      <c r="H4276" s="157"/>
      <c r="I4276" s="160"/>
      <c r="J4276" s="160"/>
      <c r="K4276" s="160"/>
      <c r="L4276" s="159"/>
      <c r="M4276" s="100"/>
      <c r="N4276" s="100"/>
      <c r="O4276" s="130"/>
      <c r="P4276" s="130"/>
    </row>
    <row r="4277" spans="1:16">
      <c r="A4277" s="155"/>
      <c r="B4277" s="156"/>
      <c r="C4277" s="160"/>
      <c r="D4277" s="159"/>
      <c r="E4277" s="160"/>
      <c r="F4277" s="160"/>
      <c r="G4277" s="160"/>
      <c r="H4277" s="157"/>
      <c r="I4277" s="160"/>
      <c r="J4277" s="160"/>
      <c r="K4277" s="160"/>
      <c r="L4277" s="159"/>
      <c r="M4277" s="100"/>
      <c r="N4277" s="100"/>
      <c r="O4277" s="130"/>
      <c r="P4277" s="130"/>
    </row>
    <row r="4278" spans="1:16">
      <c r="A4278" s="155"/>
      <c r="B4278" s="156"/>
      <c r="C4278" s="160"/>
      <c r="D4278" s="159"/>
      <c r="E4278" s="160"/>
      <c r="F4278" s="160"/>
      <c r="G4278" s="160"/>
      <c r="H4278" s="157"/>
      <c r="I4278" s="160"/>
      <c r="J4278" s="160"/>
      <c r="K4278" s="160"/>
      <c r="L4278" s="159"/>
      <c r="M4278" s="100"/>
      <c r="N4278" s="100"/>
      <c r="O4278" s="130"/>
      <c r="P4278" s="130"/>
    </row>
    <row r="4279" spans="1:16">
      <c r="A4279" s="155"/>
      <c r="B4279" s="156"/>
      <c r="C4279" s="160"/>
      <c r="D4279" s="159"/>
      <c r="E4279" s="160"/>
      <c r="F4279" s="160"/>
      <c r="G4279" s="160"/>
      <c r="H4279" s="157"/>
      <c r="I4279" s="157"/>
      <c r="J4279" s="160"/>
      <c r="K4279" s="160"/>
      <c r="L4279" s="159"/>
      <c r="M4279" s="100"/>
      <c r="N4279" s="100"/>
      <c r="O4279" s="130"/>
      <c r="P4279" s="130"/>
    </row>
    <row r="4280" spans="1:16">
      <c r="A4280" s="155"/>
      <c r="B4280" s="156"/>
      <c r="C4280" s="160"/>
      <c r="D4280" s="159"/>
      <c r="E4280" s="160"/>
      <c r="F4280" s="160"/>
      <c r="G4280" s="160"/>
      <c r="H4280" s="157"/>
      <c r="I4280" s="157"/>
      <c r="J4280" s="160"/>
      <c r="K4280" s="160"/>
      <c r="L4280" s="159"/>
      <c r="M4280" s="100"/>
      <c r="N4280" s="100"/>
      <c r="O4280" s="130"/>
      <c r="P4280" s="130"/>
    </row>
    <row r="4281" spans="1:16">
      <c r="A4281" s="155"/>
      <c r="B4281" s="156"/>
      <c r="C4281" s="160"/>
      <c r="D4281" s="159"/>
      <c r="E4281" s="160"/>
      <c r="F4281" s="160"/>
      <c r="G4281" s="160"/>
      <c r="H4281" s="157"/>
      <c r="I4281" s="157"/>
      <c r="J4281" s="160"/>
      <c r="K4281" s="160"/>
      <c r="L4281" s="159"/>
      <c r="M4281" s="100"/>
      <c r="N4281" s="100"/>
      <c r="O4281" s="130"/>
      <c r="P4281" s="130"/>
    </row>
    <row r="4282" spans="1:16">
      <c r="A4282" s="155"/>
      <c r="B4282" s="156"/>
      <c r="C4282" s="160"/>
      <c r="D4282" s="159"/>
      <c r="E4282" s="160"/>
      <c r="F4282" s="160"/>
      <c r="G4282" s="160"/>
      <c r="H4282" s="157"/>
      <c r="I4282" s="160"/>
      <c r="J4282" s="160"/>
      <c r="K4282" s="160"/>
      <c r="L4282" s="159"/>
      <c r="M4282" s="100"/>
      <c r="N4282" s="100"/>
      <c r="O4282" s="130"/>
      <c r="P4282" s="130"/>
    </row>
    <row r="4283" spans="1:16">
      <c r="A4283" s="155"/>
      <c r="B4283" s="156"/>
      <c r="C4283" s="160"/>
      <c r="D4283" s="159"/>
      <c r="E4283" s="160"/>
      <c r="F4283" s="160"/>
      <c r="G4283" s="160"/>
      <c r="H4283" s="157"/>
      <c r="I4283" s="157"/>
      <c r="J4283" s="160"/>
      <c r="K4283" s="160"/>
      <c r="L4283" s="159"/>
      <c r="M4283" s="100"/>
      <c r="N4283" s="100"/>
      <c r="O4283" s="130"/>
      <c r="P4283" s="130"/>
    </row>
    <row r="4284" spans="1:16">
      <c r="A4284" s="155"/>
      <c r="B4284" s="156"/>
      <c r="C4284" s="160"/>
      <c r="D4284" s="159"/>
      <c r="E4284" s="160"/>
      <c r="F4284" s="160"/>
      <c r="G4284" s="160"/>
      <c r="H4284" s="160"/>
      <c r="I4284" s="160"/>
      <c r="J4284" s="160"/>
      <c r="K4284" s="160"/>
      <c r="L4284" s="159"/>
      <c r="M4284" s="100"/>
      <c r="N4284" s="100"/>
      <c r="O4284" s="130"/>
      <c r="P4284" s="130"/>
    </row>
    <row r="4285" spans="1:16">
      <c r="A4285" s="155"/>
      <c r="B4285" s="156"/>
      <c r="C4285" s="160"/>
      <c r="D4285" s="159"/>
      <c r="E4285" s="160"/>
      <c r="F4285" s="160"/>
      <c r="G4285" s="160"/>
      <c r="H4285" s="157"/>
      <c r="I4285" s="157"/>
      <c r="J4285" s="160"/>
      <c r="K4285" s="160"/>
      <c r="L4285" s="159"/>
      <c r="M4285" s="100"/>
      <c r="N4285" s="100"/>
      <c r="O4285" s="130"/>
      <c r="P4285" s="130"/>
    </row>
    <row r="4286" spans="1:16">
      <c r="A4286" s="155"/>
      <c r="B4286" s="156"/>
      <c r="C4286" s="160"/>
      <c r="D4286" s="159"/>
      <c r="E4286" s="160"/>
      <c r="F4286" s="160"/>
      <c r="G4286" s="160"/>
      <c r="H4286" s="160"/>
      <c r="I4286" s="160"/>
      <c r="J4286" s="160"/>
      <c r="K4286" s="160"/>
      <c r="L4286" s="159"/>
      <c r="M4286" s="100"/>
      <c r="N4286" s="100"/>
      <c r="O4286" s="130"/>
      <c r="P4286" s="130"/>
    </row>
    <row r="4287" spans="1:16">
      <c r="A4287" s="155"/>
      <c r="B4287" s="156"/>
      <c r="C4287" s="160"/>
      <c r="D4287" s="159"/>
      <c r="E4287" s="160"/>
      <c r="F4287" s="160"/>
      <c r="G4287" s="160"/>
      <c r="H4287" s="157"/>
      <c r="I4287" s="157"/>
      <c r="J4287" s="157"/>
      <c r="K4287" s="160"/>
      <c r="L4287" s="159"/>
      <c r="M4287" s="100"/>
      <c r="N4287" s="100"/>
      <c r="O4287" s="130"/>
      <c r="P4287" s="130"/>
    </row>
    <row r="4288" spans="1:16">
      <c r="A4288" s="155"/>
      <c r="B4288" s="156"/>
      <c r="C4288" s="160"/>
      <c r="D4288" s="159"/>
      <c r="E4288" s="160"/>
      <c r="F4288" s="160"/>
      <c r="G4288" s="160"/>
      <c r="H4288" s="157"/>
      <c r="I4288" s="160"/>
      <c r="J4288" s="157"/>
      <c r="K4288" s="160"/>
      <c r="L4288" s="159"/>
      <c r="M4288" s="100"/>
      <c r="N4288" s="100"/>
      <c r="O4288" s="130"/>
      <c r="P4288" s="130"/>
    </row>
    <row r="4289" spans="1:16">
      <c r="A4289" s="155"/>
      <c r="B4289" s="156"/>
      <c r="C4289" s="160"/>
      <c r="D4289" s="159"/>
      <c r="E4289" s="160"/>
      <c r="F4289" s="160"/>
      <c r="G4289" s="160"/>
      <c r="H4289" s="157"/>
      <c r="I4289" s="157"/>
      <c r="J4289" s="160"/>
      <c r="K4289" s="160"/>
      <c r="L4289" s="159"/>
      <c r="M4289" s="100"/>
      <c r="N4289" s="100"/>
      <c r="O4289" s="130"/>
      <c r="P4289" s="130"/>
    </row>
    <row r="4290" spans="1:16">
      <c r="A4290" s="155"/>
      <c r="B4290" s="156"/>
      <c r="C4290" s="160"/>
      <c r="D4290" s="159"/>
      <c r="E4290" s="160"/>
      <c r="F4290" s="160"/>
      <c r="G4290" s="160"/>
      <c r="H4290" s="157"/>
      <c r="I4290" s="157"/>
      <c r="J4290" s="160"/>
      <c r="K4290" s="160"/>
      <c r="L4290" s="159"/>
      <c r="M4290" s="100"/>
      <c r="N4290" s="100"/>
      <c r="O4290" s="130"/>
      <c r="P4290" s="130"/>
    </row>
    <row r="4291" spans="1:16">
      <c r="A4291" s="155"/>
      <c r="B4291" s="156"/>
      <c r="C4291" s="160"/>
      <c r="D4291" s="159"/>
      <c r="E4291" s="160"/>
      <c r="F4291" s="160"/>
      <c r="G4291" s="160"/>
      <c r="H4291" s="157"/>
      <c r="I4291" s="160"/>
      <c r="J4291" s="160"/>
      <c r="K4291" s="160"/>
      <c r="L4291" s="159"/>
      <c r="M4291" s="100"/>
      <c r="N4291" s="100"/>
      <c r="O4291" s="130"/>
      <c r="P4291" s="130"/>
    </row>
    <row r="4292" spans="1:16">
      <c r="A4292" s="155"/>
      <c r="B4292" s="156"/>
      <c r="C4292" s="160"/>
      <c r="D4292" s="159"/>
      <c r="E4292" s="160"/>
      <c r="F4292" s="160"/>
      <c r="G4292" s="160"/>
      <c r="H4292" s="157"/>
      <c r="I4292" s="160"/>
      <c r="J4292" s="160"/>
      <c r="K4292" s="160"/>
      <c r="L4292" s="159"/>
      <c r="M4292" s="100"/>
      <c r="N4292" s="100"/>
      <c r="O4292" s="130"/>
      <c r="P4292" s="130"/>
    </row>
    <row r="4293" spans="1:16">
      <c r="A4293" s="155"/>
      <c r="B4293" s="156"/>
      <c r="C4293" s="160"/>
      <c r="D4293" s="159"/>
      <c r="E4293" s="160"/>
      <c r="F4293" s="160"/>
      <c r="G4293" s="160"/>
      <c r="H4293" s="157"/>
      <c r="I4293" s="160"/>
      <c r="J4293" s="160"/>
      <c r="K4293" s="160"/>
      <c r="L4293" s="159"/>
      <c r="M4293" s="100"/>
      <c r="N4293" s="100"/>
      <c r="O4293" s="130"/>
      <c r="P4293" s="130"/>
    </row>
    <row r="4294" spans="1:16">
      <c r="A4294" s="155"/>
      <c r="B4294" s="156"/>
      <c r="C4294" s="160"/>
      <c r="D4294" s="159"/>
      <c r="E4294" s="160"/>
      <c r="F4294" s="160"/>
      <c r="G4294" s="160"/>
      <c r="H4294" s="157"/>
      <c r="I4294" s="157"/>
      <c r="J4294" s="160"/>
      <c r="K4294" s="160"/>
      <c r="L4294" s="159"/>
      <c r="M4294" s="100"/>
      <c r="N4294" s="100"/>
      <c r="O4294" s="130"/>
      <c r="P4294" s="130"/>
    </row>
    <row r="4295" spans="1:16">
      <c r="A4295" s="155"/>
      <c r="B4295" s="156"/>
      <c r="C4295" s="160"/>
      <c r="D4295" s="159"/>
      <c r="E4295" s="160"/>
      <c r="F4295" s="160"/>
      <c r="G4295" s="160"/>
      <c r="H4295" s="157"/>
      <c r="I4295" s="157"/>
      <c r="J4295" s="160"/>
      <c r="K4295" s="160"/>
      <c r="L4295" s="159"/>
      <c r="M4295" s="100"/>
      <c r="N4295" s="100"/>
      <c r="O4295" s="130"/>
      <c r="P4295" s="130"/>
    </row>
    <row r="4296" spans="1:16">
      <c r="A4296" s="155"/>
      <c r="B4296" s="156"/>
      <c r="C4296" s="160"/>
      <c r="D4296" s="159"/>
      <c r="E4296" s="160"/>
      <c r="F4296" s="160"/>
      <c r="G4296" s="160"/>
      <c r="H4296" s="157"/>
      <c r="I4296" s="157"/>
      <c r="J4296" s="157"/>
      <c r="K4296" s="157"/>
      <c r="L4296" s="159"/>
      <c r="M4296" s="99"/>
      <c r="N4296" s="99"/>
      <c r="O4296" s="129"/>
      <c r="P4296" s="129"/>
    </row>
    <row r="4297" spans="1:16">
      <c r="A4297" s="155"/>
      <c r="B4297" s="156"/>
      <c r="C4297" s="160"/>
      <c r="D4297" s="159"/>
      <c r="E4297" s="160"/>
      <c r="F4297" s="160"/>
      <c r="G4297" s="160"/>
      <c r="H4297" s="157"/>
      <c r="I4297" s="160"/>
      <c r="J4297" s="160"/>
      <c r="K4297" s="160"/>
      <c r="L4297" s="159"/>
      <c r="M4297" s="100"/>
      <c r="N4297" s="100"/>
      <c r="O4297" s="130"/>
      <c r="P4297" s="130"/>
    </row>
    <row r="4298" spans="1:16">
      <c r="A4298" s="155"/>
      <c r="B4298" s="156"/>
      <c r="C4298" s="160"/>
      <c r="D4298" s="159"/>
      <c r="E4298" s="160"/>
      <c r="F4298" s="160"/>
      <c r="G4298" s="160"/>
      <c r="H4298" s="157"/>
      <c r="I4298" s="160"/>
      <c r="J4298" s="160"/>
      <c r="K4298" s="160"/>
      <c r="L4298" s="159"/>
      <c r="M4298" s="100"/>
      <c r="N4298" s="100"/>
      <c r="O4298" s="130"/>
      <c r="P4298" s="130"/>
    </row>
    <row r="4299" spans="1:16">
      <c r="A4299" s="155"/>
      <c r="B4299" s="156"/>
      <c r="C4299" s="160"/>
      <c r="D4299" s="159"/>
      <c r="E4299" s="160"/>
      <c r="F4299" s="160"/>
      <c r="G4299" s="160"/>
      <c r="H4299" s="157"/>
      <c r="I4299" s="157"/>
      <c r="J4299" s="160"/>
      <c r="K4299" s="160"/>
      <c r="L4299" s="159"/>
      <c r="M4299" s="100"/>
      <c r="N4299" s="100"/>
      <c r="O4299" s="130"/>
      <c r="P4299" s="130"/>
    </row>
    <row r="4300" spans="1:16">
      <c r="A4300" s="155"/>
      <c r="B4300" s="156"/>
      <c r="C4300" s="160"/>
      <c r="D4300" s="159"/>
      <c r="E4300" s="160"/>
      <c r="F4300" s="160"/>
      <c r="G4300" s="160"/>
      <c r="H4300" s="157"/>
      <c r="I4300" s="160"/>
      <c r="J4300" s="160"/>
      <c r="K4300" s="160"/>
      <c r="L4300" s="159"/>
      <c r="M4300" s="100"/>
      <c r="N4300" s="100"/>
      <c r="O4300" s="130"/>
      <c r="P4300" s="130"/>
    </row>
    <row r="4301" spans="1:16">
      <c r="A4301" s="155"/>
      <c r="B4301" s="156"/>
      <c r="C4301" s="160"/>
      <c r="D4301" s="159"/>
      <c r="E4301" s="160"/>
      <c r="F4301" s="160"/>
      <c r="G4301" s="160"/>
      <c r="H4301" s="157"/>
      <c r="I4301" s="160"/>
      <c r="J4301" s="160"/>
      <c r="K4301" s="160"/>
      <c r="L4301" s="159"/>
      <c r="M4301" s="100"/>
      <c r="N4301" s="100"/>
      <c r="O4301" s="130"/>
      <c r="P4301" s="130"/>
    </row>
    <row r="4302" spans="1:16">
      <c r="A4302" s="155"/>
      <c r="B4302" s="156"/>
      <c r="C4302" s="160"/>
      <c r="D4302" s="159"/>
      <c r="E4302" s="160"/>
      <c r="F4302" s="160"/>
      <c r="G4302" s="160"/>
      <c r="H4302" s="157"/>
      <c r="I4302" s="160"/>
      <c r="J4302" s="160"/>
      <c r="K4302" s="160"/>
      <c r="L4302" s="159"/>
      <c r="M4302" s="100"/>
      <c r="N4302" s="100"/>
      <c r="O4302" s="130"/>
      <c r="P4302" s="130"/>
    </row>
    <row r="4303" spans="1:16">
      <c r="A4303" s="155"/>
      <c r="B4303" s="156"/>
      <c r="C4303" s="160"/>
      <c r="D4303" s="159"/>
      <c r="E4303" s="160"/>
      <c r="F4303" s="160"/>
      <c r="G4303" s="160"/>
      <c r="H4303" s="157"/>
      <c r="I4303" s="160"/>
      <c r="J4303" s="160"/>
      <c r="K4303" s="160"/>
      <c r="L4303" s="159"/>
      <c r="M4303" s="100"/>
      <c r="N4303" s="100"/>
      <c r="O4303" s="130"/>
      <c r="P4303" s="130"/>
    </row>
    <row r="4304" spans="1:16">
      <c r="A4304" s="155"/>
      <c r="B4304" s="156"/>
      <c r="C4304" s="160"/>
      <c r="D4304" s="159"/>
      <c r="E4304" s="160"/>
      <c r="F4304" s="160"/>
      <c r="G4304" s="160"/>
      <c r="H4304" s="157"/>
      <c r="I4304" s="160"/>
      <c r="J4304" s="160"/>
      <c r="K4304" s="160"/>
      <c r="L4304" s="159"/>
      <c r="M4304" s="100"/>
      <c r="N4304" s="100"/>
      <c r="O4304" s="130"/>
      <c r="P4304" s="130"/>
    </row>
    <row r="4305" spans="1:16">
      <c r="A4305" s="155"/>
      <c r="B4305" s="156"/>
      <c r="C4305" s="160"/>
      <c r="D4305" s="159"/>
      <c r="E4305" s="160"/>
      <c r="F4305" s="160"/>
      <c r="G4305" s="160"/>
      <c r="H4305" s="157"/>
      <c r="I4305" s="160"/>
      <c r="J4305" s="160"/>
      <c r="K4305" s="160"/>
      <c r="L4305" s="159"/>
      <c r="M4305" s="100"/>
      <c r="N4305" s="100"/>
      <c r="O4305" s="130"/>
      <c r="P4305" s="130"/>
    </row>
    <row r="4306" spans="1:16">
      <c r="A4306" s="155"/>
      <c r="B4306" s="156"/>
      <c r="C4306" s="160"/>
      <c r="D4306" s="159"/>
      <c r="E4306" s="160"/>
      <c r="F4306" s="160"/>
      <c r="G4306" s="160"/>
      <c r="H4306" s="157"/>
      <c r="I4306" s="160"/>
      <c r="J4306" s="160"/>
      <c r="K4306" s="160"/>
      <c r="L4306" s="159"/>
      <c r="M4306" s="100"/>
      <c r="N4306" s="100"/>
      <c r="O4306" s="130"/>
      <c r="P4306" s="130"/>
    </row>
    <row r="4307" spans="1:16">
      <c r="A4307" s="155"/>
      <c r="B4307" s="156"/>
      <c r="C4307" s="160"/>
      <c r="D4307" s="159"/>
      <c r="E4307" s="160"/>
      <c r="F4307" s="160"/>
      <c r="G4307" s="160"/>
      <c r="H4307" s="157"/>
      <c r="I4307" s="157"/>
      <c r="J4307" s="157"/>
      <c r="K4307" s="157"/>
      <c r="L4307" s="159"/>
      <c r="M4307" s="100"/>
      <c r="N4307" s="100"/>
      <c r="O4307" s="130"/>
      <c r="P4307" s="130"/>
    </row>
    <row r="4308" spans="1:16">
      <c r="A4308" s="155"/>
      <c r="B4308" s="156"/>
      <c r="C4308" s="160"/>
      <c r="D4308" s="159"/>
      <c r="E4308" s="160"/>
      <c r="F4308" s="160"/>
      <c r="G4308" s="160"/>
      <c r="H4308" s="157"/>
      <c r="I4308" s="160"/>
      <c r="J4308" s="160"/>
      <c r="K4308" s="160"/>
      <c r="L4308" s="159"/>
      <c r="M4308" s="100"/>
      <c r="N4308" s="100"/>
      <c r="O4308" s="130"/>
      <c r="P4308" s="130"/>
    </row>
    <row r="4309" spans="1:16">
      <c r="A4309" s="155"/>
      <c r="B4309" s="156"/>
      <c r="C4309" s="160"/>
      <c r="D4309" s="159"/>
      <c r="E4309" s="160"/>
      <c r="F4309" s="160"/>
      <c r="G4309" s="160"/>
      <c r="H4309" s="157"/>
      <c r="I4309" s="160"/>
      <c r="J4309" s="160"/>
      <c r="K4309" s="160"/>
      <c r="L4309" s="159"/>
      <c r="M4309" s="100"/>
      <c r="N4309" s="100"/>
      <c r="O4309" s="130"/>
      <c r="P4309" s="130"/>
    </row>
    <row r="4310" spans="1:16">
      <c r="A4310" s="155"/>
      <c r="B4310" s="156"/>
      <c r="C4310" s="160"/>
      <c r="D4310" s="159"/>
      <c r="E4310" s="160"/>
      <c r="F4310" s="160"/>
      <c r="G4310" s="160"/>
      <c r="H4310" s="157"/>
      <c r="I4310" s="160"/>
      <c r="J4310" s="160"/>
      <c r="K4310" s="160"/>
      <c r="L4310" s="159"/>
      <c r="M4310" s="100"/>
      <c r="N4310" s="100"/>
      <c r="O4310" s="130"/>
      <c r="P4310" s="130"/>
    </row>
    <row r="4311" spans="1:16">
      <c r="A4311" s="155"/>
      <c r="B4311" s="156"/>
      <c r="C4311" s="160"/>
      <c r="D4311" s="159"/>
      <c r="E4311" s="160"/>
      <c r="F4311" s="160"/>
      <c r="G4311" s="160"/>
      <c r="H4311" s="157"/>
      <c r="I4311" s="160"/>
      <c r="J4311" s="157"/>
      <c r="K4311" s="157"/>
      <c r="L4311" s="159"/>
      <c r="M4311" s="100"/>
      <c r="N4311" s="100"/>
      <c r="O4311" s="130"/>
      <c r="P4311" s="130"/>
    </row>
    <row r="4312" spans="1:16">
      <c r="A4312" s="155"/>
      <c r="B4312" s="156"/>
      <c r="C4312" s="160"/>
      <c r="D4312" s="159"/>
      <c r="E4312" s="160"/>
      <c r="F4312" s="160"/>
      <c r="G4312" s="160"/>
      <c r="H4312" s="157"/>
      <c r="I4312" s="160"/>
      <c r="J4312" s="160"/>
      <c r="K4312" s="160"/>
      <c r="L4312" s="159"/>
      <c r="M4312" s="100"/>
      <c r="N4312" s="100"/>
      <c r="O4312" s="130"/>
      <c r="P4312" s="130"/>
    </row>
    <row r="4313" spans="1:16">
      <c r="A4313" s="155"/>
      <c r="B4313" s="156"/>
      <c r="C4313" s="160"/>
      <c r="D4313" s="159"/>
      <c r="E4313" s="160"/>
      <c r="F4313" s="160"/>
      <c r="G4313" s="160"/>
      <c r="H4313" s="157"/>
      <c r="I4313" s="160"/>
      <c r="J4313" s="160"/>
      <c r="K4313" s="160"/>
      <c r="L4313" s="159"/>
      <c r="M4313" s="100"/>
      <c r="N4313" s="100"/>
      <c r="O4313" s="130"/>
      <c r="P4313" s="130"/>
    </row>
    <row r="4314" spans="1:16">
      <c r="A4314" s="155"/>
      <c r="B4314" s="156"/>
      <c r="C4314" s="160"/>
      <c r="D4314" s="159"/>
      <c r="E4314" s="160"/>
      <c r="F4314" s="160"/>
      <c r="G4314" s="160"/>
      <c r="H4314" s="157"/>
      <c r="I4314" s="157"/>
      <c r="J4314" s="157"/>
      <c r="K4314" s="160"/>
      <c r="L4314" s="159"/>
      <c r="M4314" s="100"/>
      <c r="N4314" s="100"/>
      <c r="O4314" s="130"/>
      <c r="P4314" s="130"/>
    </row>
    <row r="4315" spans="1:16">
      <c r="A4315" s="155"/>
      <c r="B4315" s="156"/>
      <c r="C4315" s="160"/>
      <c r="D4315" s="159"/>
      <c r="E4315" s="160"/>
      <c r="F4315" s="160"/>
      <c r="G4315" s="160"/>
      <c r="H4315" s="157"/>
      <c r="I4315" s="157"/>
      <c r="J4315" s="157"/>
      <c r="K4315" s="157"/>
      <c r="L4315" s="159"/>
      <c r="M4315" s="100"/>
      <c r="N4315" s="100"/>
      <c r="O4315" s="130"/>
      <c r="P4315" s="130"/>
    </row>
    <row r="4316" spans="1:16">
      <c r="A4316" s="155"/>
      <c r="B4316" s="156"/>
      <c r="C4316" s="160"/>
      <c r="D4316" s="159"/>
      <c r="E4316" s="160"/>
      <c r="F4316" s="160"/>
      <c r="G4316" s="160"/>
      <c r="H4316" s="157"/>
      <c r="I4316" s="157"/>
      <c r="J4316" s="157"/>
      <c r="K4316" s="157"/>
      <c r="L4316" s="159"/>
      <c r="M4316" s="100"/>
      <c r="N4316" s="100"/>
      <c r="O4316" s="130"/>
      <c r="P4316" s="130"/>
    </row>
    <row r="4317" spans="1:16">
      <c r="A4317" s="155"/>
      <c r="B4317" s="156"/>
      <c r="C4317" s="160"/>
      <c r="D4317" s="159"/>
      <c r="E4317" s="157"/>
      <c r="F4317" s="160"/>
      <c r="G4317" s="160"/>
      <c r="H4317" s="157"/>
      <c r="I4317" s="157"/>
      <c r="J4317" s="157"/>
      <c r="K4317" s="157"/>
      <c r="L4317" s="159"/>
      <c r="M4317" s="100"/>
      <c r="N4317" s="100"/>
      <c r="O4317" s="130"/>
      <c r="P4317" s="130"/>
    </row>
    <row r="4318" spans="1:16">
      <c r="A4318" s="155"/>
      <c r="B4318" s="156"/>
      <c r="C4318" s="160"/>
      <c r="D4318" s="159"/>
      <c r="E4318" s="157"/>
      <c r="F4318" s="160"/>
      <c r="G4318" s="160"/>
      <c r="H4318" s="157"/>
      <c r="I4318" s="160"/>
      <c r="J4318" s="157"/>
      <c r="K4318" s="157"/>
      <c r="L4318" s="159"/>
      <c r="M4318" s="100"/>
      <c r="N4318" s="100"/>
      <c r="O4318" s="130"/>
      <c r="P4318" s="130"/>
    </row>
    <row r="4319" spans="1:16">
      <c r="A4319" s="155"/>
      <c r="B4319" s="156"/>
      <c r="C4319" s="160"/>
      <c r="D4319" s="159"/>
      <c r="E4319" s="157"/>
      <c r="F4319" s="157"/>
      <c r="G4319" s="160"/>
      <c r="H4319" s="157"/>
      <c r="I4319" s="157"/>
      <c r="J4319" s="157"/>
      <c r="K4319" s="157"/>
      <c r="L4319" s="159"/>
      <c r="M4319" s="100"/>
      <c r="N4319" s="100"/>
      <c r="O4319" s="130"/>
      <c r="P4319" s="130"/>
    </row>
    <row r="4320" spans="1:16">
      <c r="A4320" s="155"/>
      <c r="B4320" s="156"/>
      <c r="C4320" s="160"/>
      <c r="D4320" s="159"/>
      <c r="E4320" s="157"/>
      <c r="F4320" s="160"/>
      <c r="G4320" s="160"/>
      <c r="H4320" s="157"/>
      <c r="I4320" s="157"/>
      <c r="J4320" s="157"/>
      <c r="K4320" s="157"/>
      <c r="L4320" s="159"/>
      <c r="M4320" s="100"/>
      <c r="N4320" s="100"/>
      <c r="O4320" s="130"/>
      <c r="P4320" s="130"/>
    </row>
    <row r="4321" spans="1:16">
      <c r="A4321" s="155"/>
      <c r="B4321" s="156"/>
      <c r="C4321" s="160"/>
      <c r="D4321" s="159"/>
      <c r="E4321" s="157"/>
      <c r="F4321" s="160"/>
      <c r="G4321" s="160"/>
      <c r="H4321" s="157"/>
      <c r="I4321" s="160"/>
      <c r="J4321" s="157"/>
      <c r="K4321" s="157"/>
      <c r="L4321" s="159"/>
      <c r="M4321" s="100"/>
      <c r="N4321" s="100"/>
      <c r="O4321" s="130"/>
      <c r="P4321" s="130"/>
    </row>
    <row r="4322" spans="1:16">
      <c r="A4322" s="155"/>
      <c r="B4322" s="156"/>
      <c r="C4322" s="160"/>
      <c r="D4322" s="159"/>
      <c r="E4322" s="157"/>
      <c r="F4322" s="160"/>
      <c r="G4322" s="160"/>
      <c r="H4322" s="157"/>
      <c r="I4322" s="157"/>
      <c r="J4322" s="157"/>
      <c r="K4322" s="157"/>
      <c r="L4322" s="159"/>
      <c r="M4322" s="100"/>
      <c r="N4322" s="100"/>
      <c r="O4322" s="130"/>
      <c r="P4322" s="130"/>
    </row>
    <row r="4323" spans="1:16">
      <c r="A4323" s="155"/>
      <c r="B4323" s="156"/>
      <c r="C4323" s="160"/>
      <c r="D4323" s="159"/>
      <c r="E4323" s="157"/>
      <c r="F4323" s="157"/>
      <c r="G4323" s="160"/>
      <c r="H4323" s="157"/>
      <c r="I4323" s="157"/>
      <c r="J4323" s="157"/>
      <c r="K4323" s="157"/>
      <c r="L4323" s="159"/>
      <c r="M4323" s="100"/>
      <c r="N4323" s="100"/>
      <c r="O4323" s="130"/>
      <c r="P4323" s="130"/>
    </row>
    <row r="4324" spans="1:16">
      <c r="A4324" s="155"/>
      <c r="B4324" s="156"/>
      <c r="C4324" s="160"/>
      <c r="D4324" s="159"/>
      <c r="E4324" s="157"/>
      <c r="F4324" s="157"/>
      <c r="G4324" s="160"/>
      <c r="H4324" s="157"/>
      <c r="I4324" s="157"/>
      <c r="J4324" s="157"/>
      <c r="K4324" s="157"/>
      <c r="L4324" s="159"/>
      <c r="M4324" s="100"/>
      <c r="N4324" s="100"/>
      <c r="O4324" s="130"/>
      <c r="P4324" s="130"/>
    </row>
    <row r="4325" spans="1:16">
      <c r="A4325" s="155"/>
      <c r="B4325" s="156"/>
      <c r="C4325" s="160"/>
      <c r="D4325" s="159"/>
      <c r="E4325" s="157"/>
      <c r="F4325" s="157"/>
      <c r="G4325" s="160"/>
      <c r="H4325" s="157"/>
      <c r="I4325" s="157"/>
      <c r="J4325" s="157"/>
      <c r="K4325" s="157"/>
      <c r="L4325" s="159"/>
      <c r="M4325" s="100"/>
      <c r="N4325" s="100"/>
      <c r="O4325" s="130"/>
      <c r="P4325" s="130"/>
    </row>
    <row r="4326" spans="1:16">
      <c r="A4326" s="155"/>
      <c r="B4326" s="156"/>
      <c r="C4326" s="160"/>
      <c r="D4326" s="159"/>
      <c r="E4326" s="157"/>
      <c r="F4326" s="160"/>
      <c r="G4326" s="160"/>
      <c r="H4326" s="157"/>
      <c r="I4326" s="157"/>
      <c r="J4326" s="157"/>
      <c r="K4326" s="157"/>
      <c r="L4326" s="159"/>
      <c r="M4326" s="100"/>
      <c r="N4326" s="100"/>
      <c r="O4326" s="130"/>
      <c r="P4326" s="130"/>
    </row>
    <row r="4327" spans="1:16">
      <c r="A4327" s="155"/>
      <c r="B4327" s="156"/>
      <c r="C4327" s="160"/>
      <c r="D4327" s="159"/>
      <c r="E4327" s="157"/>
      <c r="F4327" s="160"/>
      <c r="G4327" s="160"/>
      <c r="H4327" s="157"/>
      <c r="I4327" s="160"/>
      <c r="J4327" s="157"/>
      <c r="K4327" s="157"/>
      <c r="L4327" s="159"/>
      <c r="M4327" s="100"/>
      <c r="N4327" s="100"/>
      <c r="O4327" s="130"/>
      <c r="P4327" s="130"/>
    </row>
    <row r="4328" spans="1:16">
      <c r="A4328" s="155"/>
      <c r="B4328" s="156"/>
      <c r="C4328" s="160"/>
      <c r="D4328" s="159"/>
      <c r="E4328" s="157"/>
      <c r="F4328" s="160"/>
      <c r="G4328" s="160"/>
      <c r="H4328" s="157"/>
      <c r="I4328" s="160"/>
      <c r="J4328" s="157"/>
      <c r="K4328" s="157"/>
      <c r="L4328" s="159"/>
      <c r="M4328" s="100"/>
      <c r="N4328" s="100"/>
      <c r="O4328" s="130"/>
      <c r="P4328" s="130"/>
    </row>
    <row r="4329" spans="1:16">
      <c r="A4329" s="155"/>
      <c r="B4329" s="156"/>
      <c r="C4329" s="160"/>
      <c r="D4329" s="159"/>
      <c r="E4329" s="157"/>
      <c r="F4329" s="160"/>
      <c r="G4329" s="160"/>
      <c r="H4329" s="157"/>
      <c r="I4329" s="157"/>
      <c r="J4329" s="157"/>
      <c r="K4329" s="157"/>
      <c r="L4329" s="159"/>
      <c r="M4329" s="99"/>
      <c r="N4329" s="99"/>
      <c r="O4329" s="129"/>
      <c r="P4329" s="129"/>
    </row>
    <row r="4330" spans="1:16">
      <c r="A4330" s="155"/>
      <c r="B4330" s="156"/>
      <c r="C4330" s="160"/>
      <c r="D4330" s="159"/>
      <c r="E4330" s="157"/>
      <c r="F4330" s="160"/>
      <c r="G4330" s="160"/>
      <c r="H4330" s="157"/>
      <c r="I4330" s="157"/>
      <c r="J4330" s="157"/>
      <c r="K4330" s="157"/>
      <c r="L4330" s="159"/>
      <c r="M4330" s="100"/>
      <c r="N4330" s="100"/>
      <c r="O4330" s="130"/>
      <c r="P4330" s="130"/>
    </row>
    <row r="4331" spans="1:16">
      <c r="A4331" s="155"/>
      <c r="B4331" s="156"/>
      <c r="C4331" s="160"/>
      <c r="D4331" s="159"/>
      <c r="E4331" s="157"/>
      <c r="F4331" s="160"/>
      <c r="G4331" s="160"/>
      <c r="H4331" s="157"/>
      <c r="I4331" s="157"/>
      <c r="J4331" s="157"/>
      <c r="K4331" s="160"/>
      <c r="L4331" s="159"/>
      <c r="M4331" s="100"/>
      <c r="N4331" s="100"/>
      <c r="O4331" s="130"/>
      <c r="P4331" s="130"/>
    </row>
    <row r="4332" spans="1:16">
      <c r="A4332" s="155"/>
      <c r="B4332" s="156"/>
      <c r="C4332" s="160"/>
      <c r="D4332" s="159"/>
      <c r="E4332" s="160"/>
      <c r="F4332" s="160"/>
      <c r="G4332" s="160"/>
      <c r="H4332" s="157"/>
      <c r="I4332" s="160"/>
      <c r="J4332" s="157"/>
      <c r="K4332" s="157"/>
      <c r="L4332" s="159"/>
      <c r="M4332" s="100"/>
      <c r="N4332" s="100"/>
      <c r="O4332" s="130"/>
      <c r="P4332" s="130"/>
    </row>
    <row r="4333" spans="1:16">
      <c r="A4333" s="155"/>
      <c r="B4333" s="156"/>
      <c r="C4333" s="160"/>
      <c r="D4333" s="159"/>
      <c r="E4333" s="160"/>
      <c r="F4333" s="160"/>
      <c r="G4333" s="160"/>
      <c r="H4333" s="157"/>
      <c r="I4333" s="157"/>
      <c r="J4333" s="157"/>
      <c r="K4333" s="157"/>
      <c r="L4333" s="159"/>
      <c r="M4333" s="100"/>
      <c r="N4333" s="100"/>
      <c r="O4333" s="130"/>
      <c r="P4333" s="130"/>
    </row>
    <row r="4334" spans="1:16">
      <c r="A4334" s="155"/>
      <c r="B4334" s="156"/>
      <c r="C4334" s="160"/>
      <c r="D4334" s="159"/>
      <c r="E4334" s="160"/>
      <c r="F4334" s="160"/>
      <c r="G4334" s="160"/>
      <c r="H4334" s="157"/>
      <c r="I4334" s="160"/>
      <c r="J4334" s="157"/>
      <c r="K4334" s="157"/>
      <c r="L4334" s="159"/>
      <c r="M4334" s="100"/>
      <c r="N4334" s="100"/>
      <c r="O4334" s="130"/>
      <c r="P4334" s="130"/>
    </row>
    <row r="4335" spans="1:16">
      <c r="A4335" s="155"/>
      <c r="B4335" s="156"/>
      <c r="C4335" s="160"/>
      <c r="D4335" s="159"/>
      <c r="E4335" s="160"/>
      <c r="F4335" s="160"/>
      <c r="G4335" s="160"/>
      <c r="H4335" s="157"/>
      <c r="I4335" s="160"/>
      <c r="J4335" s="157"/>
      <c r="K4335" s="157"/>
      <c r="L4335" s="159"/>
      <c r="M4335" s="100"/>
      <c r="N4335" s="100"/>
      <c r="O4335" s="130"/>
      <c r="P4335" s="130"/>
    </row>
    <row r="4336" spans="1:16">
      <c r="A4336" s="155"/>
      <c r="B4336" s="156"/>
      <c r="C4336" s="160"/>
      <c r="D4336" s="159"/>
      <c r="E4336" s="160"/>
      <c r="F4336" s="160"/>
      <c r="G4336" s="160"/>
      <c r="H4336" s="157"/>
      <c r="I4336" s="160"/>
      <c r="J4336" s="157"/>
      <c r="K4336" s="157"/>
      <c r="L4336" s="159"/>
      <c r="M4336" s="100"/>
      <c r="N4336" s="100"/>
      <c r="O4336" s="130"/>
      <c r="P4336" s="130"/>
    </row>
    <row r="4337" spans="1:16">
      <c r="A4337" s="155"/>
      <c r="B4337" s="156"/>
      <c r="C4337" s="160"/>
      <c r="D4337" s="159"/>
      <c r="E4337" s="160"/>
      <c r="F4337" s="160"/>
      <c r="G4337" s="160"/>
      <c r="H4337" s="157"/>
      <c r="I4337" s="160"/>
      <c r="J4337" s="157"/>
      <c r="K4337" s="157"/>
      <c r="L4337" s="159"/>
      <c r="M4337" s="100"/>
      <c r="N4337" s="100"/>
      <c r="O4337" s="130"/>
      <c r="P4337" s="130"/>
    </row>
    <row r="4338" spans="1:16">
      <c r="A4338" s="155"/>
      <c r="B4338" s="156"/>
      <c r="C4338" s="160"/>
      <c r="D4338" s="159"/>
      <c r="E4338" s="160"/>
      <c r="F4338" s="160"/>
      <c r="G4338" s="160"/>
      <c r="H4338" s="157"/>
      <c r="I4338" s="157"/>
      <c r="J4338" s="157"/>
      <c r="K4338" s="157"/>
      <c r="L4338" s="159"/>
      <c r="M4338" s="100"/>
      <c r="N4338" s="100"/>
      <c r="O4338" s="130"/>
      <c r="P4338" s="130"/>
    </row>
    <row r="4339" spans="1:16">
      <c r="A4339" s="155"/>
      <c r="B4339" s="156"/>
      <c r="C4339" s="160"/>
      <c r="D4339" s="159"/>
      <c r="E4339" s="160"/>
      <c r="F4339" s="160"/>
      <c r="G4339" s="160"/>
      <c r="H4339" s="157"/>
      <c r="I4339" s="160"/>
      <c r="J4339" s="160"/>
      <c r="K4339" s="160"/>
      <c r="L4339" s="159"/>
      <c r="M4339" s="100"/>
      <c r="N4339" s="100"/>
      <c r="O4339" s="130"/>
      <c r="P4339" s="130"/>
    </row>
    <row r="4340" spans="1:16">
      <c r="A4340" s="155"/>
      <c r="B4340" s="156"/>
      <c r="C4340" s="160"/>
      <c r="D4340" s="159"/>
      <c r="E4340" s="160"/>
      <c r="F4340" s="160"/>
      <c r="G4340" s="160"/>
      <c r="H4340" s="157"/>
      <c r="I4340" s="157"/>
      <c r="J4340" s="160"/>
      <c r="K4340" s="160"/>
      <c r="L4340" s="159"/>
      <c r="M4340" s="100"/>
      <c r="N4340" s="100"/>
      <c r="O4340" s="130"/>
      <c r="P4340" s="130"/>
    </row>
    <row r="4341" spans="1:16">
      <c r="A4341" s="155"/>
      <c r="B4341" s="156"/>
      <c r="C4341" s="160"/>
      <c r="D4341" s="159"/>
      <c r="E4341" s="160"/>
      <c r="F4341" s="160"/>
      <c r="G4341" s="160"/>
      <c r="H4341" s="157"/>
      <c r="I4341" s="157"/>
      <c r="J4341" s="160"/>
      <c r="K4341" s="160"/>
      <c r="L4341" s="159"/>
      <c r="M4341" s="100"/>
      <c r="N4341" s="100"/>
      <c r="O4341" s="130"/>
      <c r="P4341" s="130"/>
    </row>
    <row r="4342" spans="1:16">
      <c r="A4342" s="155"/>
      <c r="B4342" s="156"/>
      <c r="C4342" s="160"/>
      <c r="D4342" s="159"/>
      <c r="E4342" s="160"/>
      <c r="F4342" s="160"/>
      <c r="G4342" s="160"/>
      <c r="H4342" s="157"/>
      <c r="I4342" s="160"/>
      <c r="J4342" s="160"/>
      <c r="K4342" s="160"/>
      <c r="L4342" s="159"/>
      <c r="M4342" s="100"/>
      <c r="N4342" s="100"/>
      <c r="O4342" s="130"/>
      <c r="P4342" s="130"/>
    </row>
    <row r="4343" spans="1:16">
      <c r="A4343" s="155"/>
      <c r="B4343" s="156"/>
      <c r="C4343" s="160"/>
      <c r="D4343" s="159"/>
      <c r="E4343" s="160"/>
      <c r="F4343" s="160"/>
      <c r="G4343" s="160"/>
      <c r="H4343" s="157"/>
      <c r="I4343" s="160"/>
      <c r="J4343" s="160"/>
      <c r="K4343" s="160"/>
      <c r="L4343" s="159"/>
      <c r="M4343" s="100"/>
      <c r="N4343" s="100"/>
      <c r="O4343" s="130"/>
      <c r="P4343" s="130"/>
    </row>
    <row r="4344" spans="1:16">
      <c r="A4344" s="155"/>
      <c r="B4344" s="156"/>
      <c r="C4344" s="160"/>
      <c r="D4344" s="159"/>
      <c r="E4344" s="160"/>
      <c r="F4344" s="160"/>
      <c r="G4344" s="160"/>
      <c r="H4344" s="157"/>
      <c r="I4344" s="157"/>
      <c r="J4344" s="160"/>
      <c r="K4344" s="160"/>
      <c r="L4344" s="159"/>
      <c r="M4344" s="100"/>
      <c r="N4344" s="100"/>
      <c r="O4344" s="130"/>
      <c r="P4344" s="130"/>
    </row>
    <row r="4345" spans="1:16">
      <c r="A4345" s="155"/>
      <c r="B4345" s="156"/>
      <c r="C4345" s="160"/>
      <c r="D4345" s="159"/>
      <c r="E4345" s="160"/>
      <c r="F4345" s="160"/>
      <c r="G4345" s="160"/>
      <c r="H4345" s="157"/>
      <c r="I4345" s="160"/>
      <c r="J4345" s="160"/>
      <c r="K4345" s="160"/>
      <c r="L4345" s="159"/>
      <c r="M4345" s="100"/>
      <c r="N4345" s="100"/>
      <c r="O4345" s="130"/>
      <c r="P4345" s="130"/>
    </row>
    <row r="4346" spans="1:16">
      <c r="A4346" s="155"/>
      <c r="B4346" s="156"/>
      <c r="C4346" s="160"/>
      <c r="D4346" s="159"/>
      <c r="E4346" s="160"/>
      <c r="F4346" s="160"/>
      <c r="G4346" s="160"/>
      <c r="H4346" s="157"/>
      <c r="I4346" s="160"/>
      <c r="J4346" s="160"/>
      <c r="K4346" s="160"/>
      <c r="L4346" s="159"/>
      <c r="M4346" s="100"/>
      <c r="N4346" s="100"/>
      <c r="O4346" s="130"/>
      <c r="P4346" s="130"/>
    </row>
    <row r="4347" spans="1:16">
      <c r="A4347" s="155"/>
      <c r="B4347" s="156"/>
      <c r="C4347" s="160"/>
      <c r="D4347" s="159"/>
      <c r="E4347" s="160"/>
      <c r="F4347" s="160"/>
      <c r="G4347" s="160"/>
      <c r="H4347" s="157"/>
      <c r="I4347" s="160"/>
      <c r="J4347" s="160"/>
      <c r="K4347" s="160"/>
      <c r="L4347" s="159"/>
      <c r="M4347" s="100"/>
      <c r="N4347" s="100"/>
      <c r="O4347" s="130"/>
      <c r="P4347" s="130"/>
    </row>
    <row r="4348" spans="1:16">
      <c r="A4348" s="155"/>
      <c r="B4348" s="156"/>
      <c r="C4348" s="160"/>
      <c r="D4348" s="159"/>
      <c r="E4348" s="160"/>
      <c r="F4348" s="160"/>
      <c r="G4348" s="160"/>
      <c r="H4348" s="157"/>
      <c r="I4348" s="160"/>
      <c r="J4348" s="160"/>
      <c r="K4348" s="160"/>
      <c r="L4348" s="159"/>
      <c r="M4348" s="100"/>
      <c r="N4348" s="100"/>
      <c r="O4348" s="130"/>
      <c r="P4348" s="130"/>
    </row>
    <row r="4349" spans="1:16">
      <c r="A4349" s="155"/>
      <c r="B4349" s="156"/>
      <c r="C4349" s="160"/>
      <c r="D4349" s="159"/>
      <c r="E4349" s="160"/>
      <c r="F4349" s="160"/>
      <c r="G4349" s="160"/>
      <c r="H4349" s="157"/>
      <c r="I4349" s="157"/>
      <c r="J4349" s="160"/>
      <c r="K4349" s="160"/>
      <c r="L4349" s="159"/>
      <c r="M4349" s="100"/>
      <c r="N4349" s="100"/>
      <c r="O4349" s="130"/>
      <c r="P4349" s="130"/>
    </row>
    <row r="4350" spans="1:16">
      <c r="A4350" s="155"/>
      <c r="B4350" s="156"/>
      <c r="C4350" s="160"/>
      <c r="D4350" s="159"/>
      <c r="E4350" s="160"/>
      <c r="F4350" s="160"/>
      <c r="G4350" s="160"/>
      <c r="H4350" s="157"/>
      <c r="I4350" s="157"/>
      <c r="J4350" s="160"/>
      <c r="K4350" s="160"/>
      <c r="L4350" s="159"/>
      <c r="M4350" s="100"/>
      <c r="N4350" s="100"/>
      <c r="O4350" s="130"/>
      <c r="P4350" s="130"/>
    </row>
    <row r="4351" spans="1:16">
      <c r="A4351" s="155"/>
      <c r="B4351" s="156"/>
      <c r="C4351" s="160"/>
      <c r="D4351" s="159"/>
      <c r="E4351" s="160"/>
      <c r="F4351" s="160"/>
      <c r="G4351" s="160"/>
      <c r="H4351" s="157"/>
      <c r="I4351" s="157"/>
      <c r="J4351" s="160"/>
      <c r="K4351" s="160"/>
      <c r="L4351" s="159"/>
      <c r="M4351" s="100"/>
      <c r="N4351" s="100"/>
      <c r="O4351" s="130"/>
      <c r="P4351" s="130"/>
    </row>
    <row r="4352" spans="1:16">
      <c r="A4352" s="155"/>
      <c r="B4352" s="156"/>
      <c r="C4352" s="160"/>
      <c r="D4352" s="159"/>
      <c r="E4352" s="160"/>
      <c r="F4352" s="160"/>
      <c r="G4352" s="160"/>
      <c r="H4352" s="157"/>
      <c r="I4352" s="160"/>
      <c r="J4352" s="160"/>
      <c r="K4352" s="160"/>
      <c r="L4352" s="159"/>
      <c r="M4352" s="100"/>
      <c r="N4352" s="100"/>
      <c r="O4352" s="130"/>
      <c r="P4352" s="130"/>
    </row>
    <row r="4353" spans="1:16">
      <c r="A4353" s="155"/>
      <c r="B4353" s="156"/>
      <c r="C4353" s="160"/>
      <c r="D4353" s="159"/>
      <c r="E4353" s="160"/>
      <c r="F4353" s="160"/>
      <c r="G4353" s="160"/>
      <c r="H4353" s="157"/>
      <c r="I4353" s="160"/>
      <c r="J4353" s="160"/>
      <c r="K4353" s="160"/>
      <c r="L4353" s="159"/>
      <c r="M4353" s="100"/>
      <c r="N4353" s="100"/>
      <c r="O4353" s="130"/>
      <c r="P4353" s="130"/>
    </row>
    <row r="4354" spans="1:16">
      <c r="A4354" s="155"/>
      <c r="B4354" s="156"/>
      <c r="C4354" s="160"/>
      <c r="D4354" s="159"/>
      <c r="E4354" s="160"/>
      <c r="F4354" s="160"/>
      <c r="G4354" s="160"/>
      <c r="H4354" s="157"/>
      <c r="I4354" s="157"/>
      <c r="J4354" s="157"/>
      <c r="K4354" s="157"/>
      <c r="L4354" s="159"/>
      <c r="M4354" s="100"/>
      <c r="N4354" s="100"/>
      <c r="O4354" s="130"/>
      <c r="P4354" s="130"/>
    </row>
    <row r="4355" spans="1:16">
      <c r="A4355" s="155"/>
      <c r="B4355" s="156"/>
      <c r="C4355" s="160"/>
      <c r="D4355" s="159"/>
      <c r="E4355" s="160"/>
      <c r="F4355" s="160"/>
      <c r="G4355" s="160"/>
      <c r="H4355" s="157"/>
      <c r="I4355" s="160"/>
      <c r="J4355" s="160"/>
      <c r="K4355" s="160"/>
      <c r="L4355" s="159"/>
      <c r="M4355" s="100"/>
      <c r="N4355" s="100"/>
      <c r="O4355" s="130"/>
      <c r="P4355" s="130"/>
    </row>
    <row r="4356" spans="1:16">
      <c r="A4356" s="155"/>
      <c r="B4356" s="156"/>
      <c r="C4356" s="160"/>
      <c r="D4356" s="159"/>
      <c r="E4356" s="160"/>
      <c r="F4356" s="160"/>
      <c r="G4356" s="160"/>
      <c r="H4356" s="157"/>
      <c r="I4356" s="160"/>
      <c r="J4356" s="160"/>
      <c r="K4356" s="160"/>
      <c r="L4356" s="159"/>
      <c r="M4356" s="100"/>
      <c r="N4356" s="100"/>
      <c r="O4356" s="130"/>
      <c r="P4356" s="130"/>
    </row>
    <row r="4357" spans="1:16">
      <c r="A4357" s="155"/>
      <c r="B4357" s="156"/>
      <c r="C4357" s="160"/>
      <c r="D4357" s="159"/>
      <c r="E4357" s="160"/>
      <c r="F4357" s="160"/>
      <c r="G4357" s="160"/>
      <c r="H4357" s="157"/>
      <c r="I4357" s="160"/>
      <c r="J4357" s="160"/>
      <c r="K4357" s="160"/>
      <c r="L4357" s="159"/>
      <c r="M4357" s="100"/>
      <c r="N4357" s="100"/>
      <c r="O4357" s="130"/>
      <c r="P4357" s="130"/>
    </row>
    <row r="4358" spans="1:16">
      <c r="A4358" s="155"/>
      <c r="B4358" s="156"/>
      <c r="C4358" s="160"/>
      <c r="D4358" s="159"/>
      <c r="E4358" s="160"/>
      <c r="F4358" s="160"/>
      <c r="G4358" s="160"/>
      <c r="H4358" s="157"/>
      <c r="I4358" s="157"/>
      <c r="J4358" s="160"/>
      <c r="K4358" s="160"/>
      <c r="L4358" s="159"/>
      <c r="M4358" s="100"/>
      <c r="N4358" s="100"/>
      <c r="O4358" s="130"/>
      <c r="P4358" s="130"/>
    </row>
    <row r="4359" spans="1:16">
      <c r="A4359" s="155"/>
      <c r="B4359" s="156"/>
      <c r="C4359" s="160"/>
      <c r="D4359" s="159"/>
      <c r="E4359" s="160"/>
      <c r="F4359" s="160"/>
      <c r="G4359" s="160"/>
      <c r="H4359" s="157"/>
      <c r="I4359" s="157"/>
      <c r="J4359" s="157"/>
      <c r="K4359" s="157"/>
      <c r="L4359" s="159"/>
      <c r="M4359" s="100"/>
      <c r="N4359" s="100"/>
      <c r="O4359" s="130"/>
      <c r="P4359" s="130"/>
    </row>
    <row r="4360" spans="1:16">
      <c r="A4360" s="155"/>
      <c r="B4360" s="156"/>
      <c r="C4360" s="160"/>
      <c r="D4360" s="159"/>
      <c r="E4360" s="160"/>
      <c r="F4360" s="160"/>
      <c r="G4360" s="160"/>
      <c r="H4360" s="157"/>
      <c r="I4360" s="157"/>
      <c r="J4360" s="160"/>
      <c r="K4360" s="160"/>
      <c r="L4360" s="159"/>
      <c r="M4360" s="100"/>
      <c r="N4360" s="100"/>
      <c r="O4360" s="130"/>
      <c r="P4360" s="130"/>
    </row>
    <row r="4361" spans="1:16">
      <c r="A4361" s="155"/>
      <c r="B4361" s="156"/>
      <c r="C4361" s="160"/>
      <c r="D4361" s="159"/>
      <c r="E4361" s="160"/>
      <c r="F4361" s="160"/>
      <c r="G4361" s="160"/>
      <c r="H4361" s="157"/>
      <c r="I4361" s="160"/>
      <c r="J4361" s="160"/>
      <c r="K4361" s="160"/>
      <c r="L4361" s="159"/>
      <c r="M4361" s="100"/>
      <c r="N4361" s="100"/>
      <c r="O4361" s="130"/>
      <c r="P4361" s="130"/>
    </row>
    <row r="4362" spans="1:16">
      <c r="A4362" s="155"/>
      <c r="B4362" s="156"/>
      <c r="C4362" s="160"/>
      <c r="D4362" s="159"/>
      <c r="E4362" s="160"/>
      <c r="F4362" s="160"/>
      <c r="G4362" s="160"/>
      <c r="H4362" s="157"/>
      <c r="I4362" s="157"/>
      <c r="J4362" s="160"/>
      <c r="K4362" s="160"/>
      <c r="L4362" s="159"/>
      <c r="M4362" s="100"/>
      <c r="N4362" s="100"/>
      <c r="O4362" s="130"/>
      <c r="P4362" s="130"/>
    </row>
    <row r="4363" spans="1:16">
      <c r="A4363" s="155"/>
      <c r="B4363" s="156"/>
      <c r="C4363" s="160"/>
      <c r="D4363" s="159"/>
      <c r="E4363" s="160"/>
      <c r="F4363" s="160"/>
      <c r="G4363" s="160"/>
      <c r="H4363" s="157"/>
      <c r="I4363" s="160"/>
      <c r="J4363" s="160"/>
      <c r="K4363" s="160"/>
      <c r="L4363" s="159"/>
      <c r="M4363" s="100"/>
      <c r="N4363" s="100"/>
      <c r="O4363" s="130"/>
      <c r="P4363" s="130"/>
    </row>
    <row r="4364" spans="1:16">
      <c r="A4364" s="155"/>
      <c r="B4364" s="156"/>
      <c r="C4364" s="160"/>
      <c r="D4364" s="159"/>
      <c r="E4364" s="160"/>
      <c r="F4364" s="160"/>
      <c r="G4364" s="160"/>
      <c r="H4364" s="157"/>
      <c r="I4364" s="157"/>
      <c r="J4364" s="160"/>
      <c r="K4364" s="157"/>
      <c r="L4364" s="159"/>
      <c r="M4364" s="100"/>
      <c r="N4364" s="100"/>
      <c r="O4364" s="130"/>
      <c r="P4364" s="130"/>
    </row>
    <row r="4365" spans="1:16">
      <c r="A4365" s="155"/>
      <c r="B4365" s="156"/>
      <c r="C4365" s="160"/>
      <c r="D4365" s="159"/>
      <c r="E4365" s="160"/>
      <c r="F4365" s="160"/>
      <c r="G4365" s="160"/>
      <c r="H4365" s="160"/>
      <c r="I4365" s="160"/>
      <c r="J4365" s="160"/>
      <c r="K4365" s="160"/>
      <c r="L4365" s="159"/>
      <c r="M4365" s="100"/>
      <c r="N4365" s="100"/>
      <c r="O4365" s="130"/>
      <c r="P4365" s="130"/>
    </row>
    <row r="4366" spans="1:16">
      <c r="A4366" s="155"/>
      <c r="B4366" s="156"/>
      <c r="C4366" s="160"/>
      <c r="D4366" s="159"/>
      <c r="E4366" s="160"/>
      <c r="F4366" s="160"/>
      <c r="G4366" s="160"/>
      <c r="H4366" s="157"/>
      <c r="I4366" s="157"/>
      <c r="J4366" s="160"/>
      <c r="K4366" s="157"/>
      <c r="L4366" s="159"/>
      <c r="M4366" s="100"/>
      <c r="N4366" s="100"/>
      <c r="O4366" s="130"/>
      <c r="P4366" s="130"/>
    </row>
    <row r="4367" spans="1:16">
      <c r="A4367" s="155"/>
      <c r="B4367" s="156"/>
      <c r="C4367" s="160"/>
      <c r="D4367" s="159"/>
      <c r="E4367" s="160"/>
      <c r="F4367" s="160"/>
      <c r="G4367" s="160"/>
      <c r="H4367" s="157"/>
      <c r="I4367" s="160"/>
      <c r="J4367" s="160"/>
      <c r="K4367" s="157"/>
      <c r="L4367" s="159"/>
      <c r="M4367" s="100"/>
      <c r="N4367" s="100"/>
      <c r="O4367" s="130"/>
      <c r="P4367" s="130"/>
    </row>
    <row r="4368" spans="1:16">
      <c r="A4368" s="155"/>
      <c r="B4368" s="156"/>
      <c r="C4368" s="160"/>
      <c r="D4368" s="159"/>
      <c r="E4368" s="160"/>
      <c r="F4368" s="160"/>
      <c r="G4368" s="160"/>
      <c r="H4368" s="157"/>
      <c r="I4368" s="160"/>
      <c r="J4368" s="160"/>
      <c r="K4368" s="157"/>
      <c r="L4368" s="159"/>
      <c r="M4368" s="100"/>
      <c r="N4368" s="100"/>
      <c r="O4368" s="130"/>
      <c r="P4368" s="130"/>
    </row>
    <row r="4369" spans="1:16">
      <c r="A4369" s="155"/>
      <c r="B4369" s="156"/>
      <c r="C4369" s="160"/>
      <c r="D4369" s="159"/>
      <c r="E4369" s="160"/>
      <c r="F4369" s="160"/>
      <c r="G4369" s="160"/>
      <c r="H4369" s="157"/>
      <c r="I4369" s="157"/>
      <c r="J4369" s="160"/>
      <c r="K4369" s="160"/>
      <c r="L4369" s="159"/>
      <c r="M4369" s="100"/>
      <c r="N4369" s="100"/>
      <c r="O4369" s="130"/>
      <c r="P4369" s="130"/>
    </row>
    <row r="4370" spans="1:16">
      <c r="A4370" s="155"/>
      <c r="B4370" s="156"/>
      <c r="C4370" s="160"/>
      <c r="D4370" s="159"/>
      <c r="E4370" s="160"/>
      <c r="F4370" s="160"/>
      <c r="G4370" s="160"/>
      <c r="H4370" s="157"/>
      <c r="I4370" s="160"/>
      <c r="J4370" s="160"/>
      <c r="K4370" s="157"/>
      <c r="L4370" s="159"/>
      <c r="M4370" s="100"/>
      <c r="N4370" s="100"/>
      <c r="O4370" s="130"/>
      <c r="P4370" s="130"/>
    </row>
    <row r="4371" spans="1:16">
      <c r="A4371" s="155"/>
      <c r="B4371" s="156"/>
      <c r="C4371" s="160"/>
      <c r="D4371" s="159"/>
      <c r="E4371" s="160"/>
      <c r="F4371" s="160"/>
      <c r="G4371" s="160"/>
      <c r="H4371" s="157"/>
      <c r="I4371" s="157"/>
      <c r="J4371" s="157"/>
      <c r="K4371" s="157"/>
      <c r="L4371" s="159"/>
      <c r="M4371" s="99"/>
      <c r="N4371" s="99"/>
      <c r="O4371" s="129"/>
      <c r="P4371" s="129"/>
    </row>
    <row r="4372" spans="1:16">
      <c r="A4372" s="155"/>
      <c r="B4372" s="156"/>
      <c r="C4372" s="160"/>
      <c r="D4372" s="159"/>
      <c r="E4372" s="160"/>
      <c r="F4372" s="160"/>
      <c r="G4372" s="160"/>
      <c r="H4372" s="157"/>
      <c r="I4372" s="157"/>
      <c r="J4372" s="160"/>
      <c r="K4372" s="160"/>
      <c r="L4372" s="159"/>
      <c r="M4372" s="100"/>
      <c r="N4372" s="100"/>
      <c r="O4372" s="130"/>
      <c r="P4372" s="130"/>
    </row>
    <row r="4373" spans="1:16">
      <c r="A4373" s="155"/>
      <c r="B4373" s="156"/>
      <c r="C4373" s="160"/>
      <c r="D4373" s="159"/>
      <c r="E4373" s="160"/>
      <c r="F4373" s="160"/>
      <c r="G4373" s="160"/>
      <c r="H4373" s="157"/>
      <c r="I4373" s="157"/>
      <c r="J4373" s="160"/>
      <c r="K4373" s="160"/>
      <c r="L4373" s="159"/>
      <c r="M4373" s="100"/>
      <c r="N4373" s="100"/>
      <c r="O4373" s="130"/>
      <c r="P4373" s="130"/>
    </row>
    <row r="4374" spans="1:16">
      <c r="A4374" s="155"/>
      <c r="B4374" s="156"/>
      <c r="C4374" s="160"/>
      <c r="D4374" s="159"/>
      <c r="E4374" s="160"/>
      <c r="F4374" s="160"/>
      <c r="G4374" s="160"/>
      <c r="H4374" s="157"/>
      <c r="I4374" s="160"/>
      <c r="J4374" s="160"/>
      <c r="K4374" s="160"/>
      <c r="L4374" s="159"/>
      <c r="M4374" s="100"/>
      <c r="N4374" s="100"/>
      <c r="O4374" s="130"/>
      <c r="P4374" s="130"/>
    </row>
    <row r="4375" spans="1:16">
      <c r="A4375" s="155"/>
      <c r="B4375" s="156"/>
      <c r="C4375" s="160"/>
      <c r="D4375" s="159"/>
      <c r="E4375" s="160"/>
      <c r="F4375" s="160"/>
      <c r="G4375" s="160"/>
      <c r="H4375" s="157"/>
      <c r="I4375" s="160"/>
      <c r="J4375" s="160"/>
      <c r="K4375" s="160"/>
      <c r="L4375" s="159"/>
      <c r="M4375" s="100"/>
      <c r="N4375" s="100"/>
      <c r="O4375" s="130"/>
      <c r="P4375" s="130"/>
    </row>
    <row r="4376" spans="1:16">
      <c r="A4376" s="155"/>
      <c r="B4376" s="156"/>
      <c r="C4376" s="160"/>
      <c r="D4376" s="159"/>
      <c r="E4376" s="160"/>
      <c r="F4376" s="160"/>
      <c r="G4376" s="160"/>
      <c r="H4376" s="157"/>
      <c r="I4376" s="157"/>
      <c r="J4376" s="160"/>
      <c r="K4376" s="160"/>
      <c r="L4376" s="159"/>
      <c r="M4376" s="100"/>
      <c r="N4376" s="100"/>
      <c r="O4376" s="130"/>
      <c r="P4376" s="130"/>
    </row>
    <row r="4377" spans="1:16">
      <c r="A4377" s="155"/>
      <c r="B4377" s="156"/>
      <c r="C4377" s="160"/>
      <c r="D4377" s="159"/>
      <c r="E4377" s="160"/>
      <c r="F4377" s="160"/>
      <c r="G4377" s="160"/>
      <c r="H4377" s="157"/>
      <c r="I4377" s="160"/>
      <c r="J4377" s="160"/>
      <c r="K4377" s="160"/>
      <c r="L4377" s="159"/>
      <c r="M4377" s="100"/>
      <c r="N4377" s="100"/>
      <c r="O4377" s="130"/>
      <c r="P4377" s="130"/>
    </row>
    <row r="4378" spans="1:16">
      <c r="A4378" s="155"/>
      <c r="B4378" s="156"/>
      <c r="C4378" s="160"/>
      <c r="D4378" s="159"/>
      <c r="E4378" s="160"/>
      <c r="F4378" s="160"/>
      <c r="G4378" s="160"/>
      <c r="H4378" s="157"/>
      <c r="I4378" s="160"/>
      <c r="J4378" s="160"/>
      <c r="K4378" s="160"/>
      <c r="L4378" s="159"/>
      <c r="M4378" s="100"/>
      <c r="N4378" s="100"/>
      <c r="O4378" s="130"/>
      <c r="P4378" s="130"/>
    </row>
    <row r="4379" spans="1:16">
      <c r="A4379" s="155"/>
      <c r="B4379" s="156"/>
      <c r="C4379" s="160"/>
      <c r="D4379" s="159"/>
      <c r="E4379" s="160"/>
      <c r="F4379" s="160"/>
      <c r="G4379" s="160"/>
      <c r="H4379" s="157"/>
      <c r="I4379" s="160"/>
      <c r="J4379" s="160"/>
      <c r="K4379" s="160"/>
      <c r="L4379" s="159"/>
      <c r="M4379" s="100"/>
      <c r="N4379" s="100"/>
      <c r="O4379" s="130"/>
      <c r="P4379" s="130"/>
    </row>
    <row r="4380" spans="1:16">
      <c r="A4380" s="155"/>
      <c r="B4380" s="156"/>
      <c r="C4380" s="160"/>
      <c r="D4380" s="159"/>
      <c r="E4380" s="160"/>
      <c r="F4380" s="160"/>
      <c r="G4380" s="160"/>
      <c r="H4380" s="157"/>
      <c r="I4380" s="160"/>
      <c r="J4380" s="160"/>
      <c r="K4380" s="160"/>
      <c r="L4380" s="159"/>
      <c r="M4380" s="100"/>
      <c r="N4380" s="100"/>
      <c r="O4380" s="130"/>
      <c r="P4380" s="130"/>
    </row>
    <row r="4381" spans="1:16">
      <c r="A4381" s="155"/>
      <c r="B4381" s="156"/>
      <c r="C4381" s="160"/>
      <c r="D4381" s="159"/>
      <c r="E4381" s="160"/>
      <c r="F4381" s="160"/>
      <c r="G4381" s="160"/>
      <c r="H4381" s="157"/>
      <c r="I4381" s="160"/>
      <c r="J4381" s="160"/>
      <c r="K4381" s="160"/>
      <c r="L4381" s="159"/>
      <c r="M4381" s="100"/>
      <c r="N4381" s="100"/>
      <c r="O4381" s="130"/>
      <c r="P4381" s="130"/>
    </row>
    <row r="4382" spans="1:16">
      <c r="A4382" s="155"/>
      <c r="B4382" s="156"/>
      <c r="C4382" s="160"/>
      <c r="D4382" s="159"/>
      <c r="E4382" s="160"/>
      <c r="F4382" s="160"/>
      <c r="G4382" s="160"/>
      <c r="H4382" s="157"/>
      <c r="I4382" s="160"/>
      <c r="J4382" s="160"/>
      <c r="K4382" s="160"/>
      <c r="L4382" s="159"/>
      <c r="M4382" s="100"/>
      <c r="N4382" s="100"/>
      <c r="O4382" s="130"/>
      <c r="P4382" s="130"/>
    </row>
    <row r="4383" spans="1:16">
      <c r="A4383" s="155"/>
      <c r="B4383" s="156"/>
      <c r="C4383" s="160"/>
      <c r="D4383" s="159"/>
      <c r="E4383" s="160"/>
      <c r="F4383" s="160"/>
      <c r="G4383" s="160"/>
      <c r="H4383" s="157"/>
      <c r="I4383" s="160"/>
      <c r="J4383" s="160"/>
      <c r="K4383" s="160"/>
      <c r="L4383" s="159"/>
      <c r="M4383" s="100"/>
      <c r="N4383" s="100"/>
      <c r="O4383" s="130"/>
      <c r="P4383" s="130"/>
    </row>
    <row r="4384" spans="1:16">
      <c r="A4384" s="155"/>
      <c r="B4384" s="156"/>
      <c r="C4384" s="160"/>
      <c r="D4384" s="159"/>
      <c r="E4384" s="160"/>
      <c r="F4384" s="160"/>
      <c r="G4384" s="160"/>
      <c r="H4384" s="157"/>
      <c r="I4384" s="157"/>
      <c r="J4384" s="160"/>
      <c r="K4384" s="160"/>
      <c r="L4384" s="159"/>
      <c r="M4384" s="100"/>
      <c r="N4384" s="100"/>
      <c r="O4384" s="130"/>
      <c r="P4384" s="130"/>
    </row>
    <row r="4385" spans="1:16">
      <c r="A4385" s="155"/>
      <c r="B4385" s="156"/>
      <c r="C4385" s="160"/>
      <c r="D4385" s="159"/>
      <c r="E4385" s="160"/>
      <c r="F4385" s="160"/>
      <c r="G4385" s="160"/>
      <c r="H4385" s="157"/>
      <c r="I4385" s="160"/>
      <c r="J4385" s="157"/>
      <c r="K4385" s="157"/>
      <c r="L4385" s="159"/>
      <c r="M4385" s="100"/>
      <c r="N4385" s="100"/>
      <c r="O4385" s="130"/>
      <c r="P4385" s="130"/>
    </row>
    <row r="4386" spans="1:16">
      <c r="A4386" s="155"/>
      <c r="B4386" s="156"/>
      <c r="C4386" s="160"/>
      <c r="D4386" s="159"/>
      <c r="E4386" s="160"/>
      <c r="F4386" s="160"/>
      <c r="G4386" s="160"/>
      <c r="H4386" s="157"/>
      <c r="I4386" s="160"/>
      <c r="J4386" s="157"/>
      <c r="K4386" s="157"/>
      <c r="L4386" s="159"/>
      <c r="M4386" s="100"/>
      <c r="N4386" s="100"/>
      <c r="O4386" s="130"/>
      <c r="P4386" s="130"/>
    </row>
    <row r="4387" spans="1:16">
      <c r="A4387" s="155"/>
      <c r="B4387" s="156"/>
      <c r="C4387" s="160"/>
      <c r="D4387" s="159"/>
      <c r="E4387" s="160"/>
      <c r="F4387" s="160"/>
      <c r="G4387" s="160"/>
      <c r="H4387" s="157"/>
      <c r="I4387" s="160"/>
      <c r="J4387" s="157"/>
      <c r="K4387" s="157"/>
      <c r="L4387" s="159"/>
      <c r="M4387" s="100"/>
      <c r="N4387" s="100"/>
      <c r="O4387" s="130"/>
      <c r="P4387" s="130"/>
    </row>
    <row r="4388" spans="1:16">
      <c r="A4388" s="155"/>
      <c r="B4388" s="156"/>
      <c r="C4388" s="160"/>
      <c r="D4388" s="159"/>
      <c r="E4388" s="160"/>
      <c r="F4388" s="160"/>
      <c r="G4388" s="160"/>
      <c r="H4388" s="157"/>
      <c r="I4388" s="157"/>
      <c r="J4388" s="157"/>
      <c r="K4388" s="160"/>
      <c r="L4388" s="159"/>
      <c r="M4388" s="100"/>
      <c r="N4388" s="100"/>
      <c r="O4388" s="130"/>
      <c r="P4388" s="130"/>
    </row>
    <row r="4389" spans="1:16">
      <c r="A4389" s="155"/>
      <c r="B4389" s="156"/>
      <c r="C4389" s="160"/>
      <c r="D4389" s="159"/>
      <c r="E4389" s="160"/>
      <c r="F4389" s="160"/>
      <c r="G4389" s="160"/>
      <c r="H4389" s="157"/>
      <c r="I4389" s="157"/>
      <c r="J4389" s="157"/>
      <c r="K4389" s="160"/>
      <c r="L4389" s="159"/>
      <c r="M4389" s="100"/>
      <c r="N4389" s="100"/>
      <c r="O4389" s="130"/>
      <c r="P4389" s="130"/>
    </row>
    <row r="4390" spans="1:16">
      <c r="A4390" s="155"/>
      <c r="B4390" s="156"/>
      <c r="C4390" s="160"/>
      <c r="D4390" s="159"/>
      <c r="E4390" s="160"/>
      <c r="F4390" s="160"/>
      <c r="G4390" s="160"/>
      <c r="H4390" s="157"/>
      <c r="I4390" s="157"/>
      <c r="J4390" s="157"/>
      <c r="K4390" s="160"/>
      <c r="L4390" s="159"/>
      <c r="M4390" s="100"/>
      <c r="N4390" s="100"/>
      <c r="O4390" s="130"/>
      <c r="P4390" s="130"/>
    </row>
    <row r="4391" spans="1:16">
      <c r="A4391" s="155"/>
      <c r="B4391" s="156"/>
      <c r="C4391" s="160"/>
      <c r="D4391" s="159"/>
      <c r="E4391" s="160"/>
      <c r="F4391" s="160"/>
      <c r="G4391" s="160"/>
      <c r="H4391" s="157"/>
      <c r="I4391" s="157"/>
      <c r="J4391" s="157"/>
      <c r="K4391" s="157"/>
      <c r="L4391" s="159"/>
      <c r="M4391" s="100"/>
      <c r="N4391" s="100"/>
      <c r="O4391" s="130"/>
      <c r="P4391" s="130"/>
    </row>
    <row r="4392" spans="1:16">
      <c r="A4392" s="155"/>
      <c r="B4392" s="156"/>
      <c r="C4392" s="160"/>
      <c r="D4392" s="159"/>
      <c r="E4392" s="160"/>
      <c r="F4392" s="160"/>
      <c r="G4392" s="160"/>
      <c r="H4392" s="157"/>
      <c r="I4392" s="157"/>
      <c r="J4392" s="157"/>
      <c r="K4392" s="157"/>
      <c r="L4392" s="159"/>
      <c r="M4392" s="100"/>
      <c r="N4392" s="100"/>
      <c r="O4392" s="130"/>
      <c r="P4392" s="130"/>
    </row>
    <row r="4393" spans="1:16">
      <c r="A4393" s="155"/>
      <c r="B4393" s="156"/>
      <c r="C4393" s="160"/>
      <c r="D4393" s="159"/>
      <c r="E4393" s="157"/>
      <c r="F4393" s="160"/>
      <c r="G4393" s="160"/>
      <c r="H4393" s="157"/>
      <c r="I4393" s="157"/>
      <c r="J4393" s="157"/>
      <c r="K4393" s="157"/>
      <c r="L4393" s="159"/>
      <c r="M4393" s="100"/>
      <c r="N4393" s="100"/>
      <c r="O4393" s="130"/>
      <c r="P4393" s="130"/>
    </row>
    <row r="4394" spans="1:16">
      <c r="A4394" s="155"/>
      <c r="B4394" s="156"/>
      <c r="C4394" s="160"/>
      <c r="D4394" s="159"/>
      <c r="E4394" s="157"/>
      <c r="F4394" s="157"/>
      <c r="G4394" s="160"/>
      <c r="H4394" s="157"/>
      <c r="I4394" s="160"/>
      <c r="J4394" s="157"/>
      <c r="K4394" s="157"/>
      <c r="L4394" s="159"/>
      <c r="M4394" s="100"/>
      <c r="N4394" s="100"/>
      <c r="O4394" s="130"/>
      <c r="P4394" s="130"/>
    </row>
    <row r="4395" spans="1:16">
      <c r="A4395" s="155"/>
      <c r="B4395" s="156"/>
      <c r="C4395" s="160"/>
      <c r="D4395" s="159"/>
      <c r="E4395" s="157"/>
      <c r="F4395" s="160"/>
      <c r="G4395" s="160"/>
      <c r="H4395" s="157"/>
      <c r="I4395" s="157"/>
      <c r="J4395" s="157"/>
      <c r="K4395" s="157"/>
      <c r="L4395" s="159"/>
      <c r="M4395" s="100"/>
      <c r="N4395" s="100"/>
      <c r="O4395" s="130"/>
      <c r="P4395" s="130"/>
    </row>
    <row r="4396" spans="1:16">
      <c r="A4396" s="155"/>
      <c r="B4396" s="156"/>
      <c r="C4396" s="160"/>
      <c r="D4396" s="159"/>
      <c r="E4396" s="157"/>
      <c r="F4396" s="157"/>
      <c r="G4396" s="160"/>
      <c r="H4396" s="157"/>
      <c r="I4396" s="157"/>
      <c r="J4396" s="157"/>
      <c r="K4396" s="157"/>
      <c r="L4396" s="159"/>
      <c r="M4396" s="99"/>
      <c r="N4396" s="99"/>
      <c r="O4396" s="129"/>
      <c r="P4396" s="129"/>
    </row>
    <row r="4397" spans="1:16">
      <c r="A4397" s="155"/>
      <c r="B4397" s="156"/>
      <c r="C4397" s="160"/>
      <c r="D4397" s="159"/>
      <c r="E4397" s="157"/>
      <c r="F4397" s="157"/>
      <c r="G4397" s="160"/>
      <c r="H4397" s="157"/>
      <c r="I4397" s="157"/>
      <c r="J4397" s="157"/>
      <c r="K4397" s="157"/>
      <c r="L4397" s="159"/>
      <c r="M4397" s="100"/>
      <c r="N4397" s="100"/>
      <c r="O4397" s="130"/>
      <c r="P4397" s="130"/>
    </row>
    <row r="4398" spans="1:16">
      <c r="A4398" s="155"/>
      <c r="B4398" s="156"/>
      <c r="C4398" s="160"/>
      <c r="D4398" s="159"/>
      <c r="E4398" s="157"/>
      <c r="F4398" s="157"/>
      <c r="G4398" s="160"/>
      <c r="H4398" s="157"/>
      <c r="I4398" s="157"/>
      <c r="J4398" s="157"/>
      <c r="K4398" s="157"/>
      <c r="L4398" s="159"/>
      <c r="M4398" s="100"/>
      <c r="N4398" s="100"/>
      <c r="O4398" s="130"/>
      <c r="P4398" s="130"/>
    </row>
    <row r="4399" spans="1:16">
      <c r="A4399" s="155"/>
      <c r="B4399" s="156"/>
      <c r="C4399" s="160"/>
      <c r="D4399" s="159"/>
      <c r="E4399" s="157"/>
      <c r="F4399" s="157"/>
      <c r="G4399" s="160"/>
      <c r="H4399" s="157"/>
      <c r="I4399" s="157"/>
      <c r="J4399" s="157"/>
      <c r="K4399" s="160"/>
      <c r="L4399" s="159"/>
      <c r="M4399" s="100"/>
      <c r="N4399" s="100"/>
      <c r="O4399" s="130"/>
      <c r="P4399" s="130"/>
    </row>
    <row r="4400" spans="1:16">
      <c r="A4400" s="155"/>
      <c r="B4400" s="156"/>
      <c r="C4400" s="160"/>
      <c r="D4400" s="159"/>
      <c r="E4400" s="157"/>
      <c r="F4400" s="160"/>
      <c r="G4400" s="160"/>
      <c r="H4400" s="157"/>
      <c r="I4400" s="157"/>
      <c r="J4400" s="157"/>
      <c r="K4400" s="157"/>
      <c r="L4400" s="159"/>
      <c r="M4400" s="100"/>
      <c r="N4400" s="100"/>
      <c r="O4400" s="130"/>
      <c r="P4400" s="130"/>
    </row>
    <row r="4401" spans="1:16">
      <c r="A4401" s="155"/>
      <c r="B4401" s="156"/>
      <c r="C4401" s="160"/>
      <c r="D4401" s="159"/>
      <c r="E4401" s="157"/>
      <c r="F4401" s="160"/>
      <c r="G4401" s="160"/>
      <c r="H4401" s="157"/>
      <c r="I4401" s="157"/>
      <c r="J4401" s="160"/>
      <c r="K4401" s="160"/>
      <c r="L4401" s="159"/>
      <c r="M4401" s="100"/>
      <c r="N4401" s="100"/>
      <c r="O4401" s="130"/>
      <c r="P4401" s="130"/>
    </row>
    <row r="4402" spans="1:16">
      <c r="A4402" s="155"/>
      <c r="B4402" s="156"/>
      <c r="C4402" s="160"/>
      <c r="D4402" s="159"/>
      <c r="E4402" s="157"/>
      <c r="F4402" s="160"/>
      <c r="G4402" s="160"/>
      <c r="H4402" s="157"/>
      <c r="I4402" s="157"/>
      <c r="J4402" s="157"/>
      <c r="K4402" s="157"/>
      <c r="L4402" s="159"/>
      <c r="M4402" s="100"/>
      <c r="N4402" s="100"/>
      <c r="O4402" s="130"/>
      <c r="P4402" s="130"/>
    </row>
    <row r="4403" spans="1:16">
      <c r="A4403" s="155"/>
      <c r="B4403" s="156"/>
      <c r="C4403" s="160"/>
      <c r="D4403" s="159"/>
      <c r="E4403" s="157"/>
      <c r="F4403" s="160"/>
      <c r="G4403" s="160"/>
      <c r="H4403" s="157"/>
      <c r="I4403" s="157"/>
      <c r="J4403" s="157"/>
      <c r="K4403" s="157"/>
      <c r="L4403" s="159"/>
      <c r="M4403" s="100"/>
      <c r="N4403" s="100"/>
      <c r="O4403" s="130"/>
      <c r="P4403" s="130"/>
    </row>
    <row r="4404" spans="1:16">
      <c r="A4404" s="155"/>
      <c r="B4404" s="156"/>
      <c r="C4404" s="160"/>
      <c r="D4404" s="159"/>
      <c r="E4404" s="160"/>
      <c r="F4404" s="160"/>
      <c r="G4404" s="160"/>
      <c r="H4404" s="157"/>
      <c r="I4404" s="157"/>
      <c r="J4404" s="157"/>
      <c r="K4404" s="157"/>
      <c r="L4404" s="159"/>
      <c r="M4404" s="100"/>
      <c r="N4404" s="100"/>
      <c r="O4404" s="130"/>
      <c r="P4404" s="130"/>
    </row>
    <row r="4405" spans="1:16">
      <c r="A4405" s="155"/>
      <c r="B4405" s="156"/>
      <c r="C4405" s="160"/>
      <c r="D4405" s="159"/>
      <c r="E4405" s="160"/>
      <c r="F4405" s="160"/>
      <c r="G4405" s="160"/>
      <c r="H4405" s="157"/>
      <c r="I4405" s="160"/>
      <c r="J4405" s="157"/>
      <c r="K4405" s="157"/>
      <c r="L4405" s="159"/>
      <c r="M4405" s="100"/>
      <c r="N4405" s="100"/>
      <c r="O4405" s="130"/>
      <c r="P4405" s="130"/>
    </row>
    <row r="4406" spans="1:16">
      <c r="A4406" s="155"/>
      <c r="B4406" s="156"/>
      <c r="C4406" s="160"/>
      <c r="D4406" s="159"/>
      <c r="E4406" s="160"/>
      <c r="F4406" s="160"/>
      <c r="G4406" s="160"/>
      <c r="H4406" s="157"/>
      <c r="I4406" s="157"/>
      <c r="J4406" s="157"/>
      <c r="K4406" s="157"/>
      <c r="L4406" s="159"/>
      <c r="M4406" s="100"/>
      <c r="N4406" s="100"/>
      <c r="O4406" s="130"/>
      <c r="P4406" s="130"/>
    </row>
    <row r="4407" spans="1:16">
      <c r="A4407" s="155"/>
      <c r="B4407" s="156"/>
      <c r="C4407" s="160"/>
      <c r="D4407" s="159"/>
      <c r="E4407" s="160"/>
      <c r="F4407" s="160"/>
      <c r="G4407" s="160"/>
      <c r="H4407" s="157"/>
      <c r="I4407" s="160"/>
      <c r="J4407" s="157"/>
      <c r="K4407" s="157"/>
      <c r="L4407" s="159"/>
      <c r="M4407" s="100"/>
      <c r="N4407" s="100"/>
      <c r="O4407" s="130"/>
      <c r="P4407" s="130"/>
    </row>
    <row r="4408" spans="1:16">
      <c r="A4408" s="155"/>
      <c r="B4408" s="156"/>
      <c r="C4408" s="160"/>
      <c r="D4408" s="159"/>
      <c r="E4408" s="160"/>
      <c r="F4408" s="160"/>
      <c r="G4408" s="160"/>
      <c r="H4408" s="157"/>
      <c r="I4408" s="157"/>
      <c r="J4408" s="157"/>
      <c r="K4408" s="157"/>
      <c r="L4408" s="159"/>
      <c r="M4408" s="100"/>
      <c r="N4408" s="100"/>
      <c r="O4408" s="130"/>
      <c r="P4408" s="130"/>
    </row>
    <row r="4409" spans="1:16">
      <c r="A4409" s="155"/>
      <c r="B4409" s="156"/>
      <c r="C4409" s="160"/>
      <c r="D4409" s="159"/>
      <c r="E4409" s="160"/>
      <c r="F4409" s="160"/>
      <c r="G4409" s="160"/>
      <c r="H4409" s="157"/>
      <c r="I4409" s="157"/>
      <c r="J4409" s="160"/>
      <c r="K4409" s="160"/>
      <c r="L4409" s="159"/>
      <c r="M4409" s="100"/>
      <c r="N4409" s="100"/>
      <c r="O4409" s="130"/>
      <c r="P4409" s="130"/>
    </row>
    <row r="4410" spans="1:16">
      <c r="A4410" s="155"/>
      <c r="B4410" s="156"/>
      <c r="C4410" s="160"/>
      <c r="D4410" s="159"/>
      <c r="E4410" s="160"/>
      <c r="F4410" s="160"/>
      <c r="G4410" s="160"/>
      <c r="H4410" s="157"/>
      <c r="I4410" s="157"/>
      <c r="J4410" s="160"/>
      <c r="K4410" s="160"/>
      <c r="L4410" s="159"/>
      <c r="M4410" s="100"/>
      <c r="N4410" s="100"/>
      <c r="O4410" s="130"/>
      <c r="P4410" s="130"/>
    </row>
    <row r="4411" spans="1:16">
      <c r="A4411" s="155"/>
      <c r="B4411" s="156"/>
      <c r="C4411" s="160"/>
      <c r="D4411" s="159"/>
      <c r="E4411" s="160"/>
      <c r="F4411" s="165"/>
      <c r="G4411" s="160"/>
      <c r="H4411" s="157"/>
      <c r="I4411" s="160"/>
      <c r="J4411" s="160"/>
      <c r="K4411" s="160"/>
      <c r="L4411" s="159"/>
      <c r="M4411" s="100"/>
      <c r="N4411" s="100"/>
      <c r="O4411" s="130"/>
      <c r="P4411" s="130"/>
    </row>
    <row r="4412" spans="1:16">
      <c r="A4412" s="155"/>
      <c r="B4412" s="156"/>
      <c r="C4412" s="160"/>
      <c r="D4412" s="159"/>
      <c r="E4412" s="160"/>
      <c r="F4412" s="160"/>
      <c r="G4412" s="160"/>
      <c r="H4412" s="157"/>
      <c r="I4412" s="160"/>
      <c r="J4412" s="160"/>
      <c r="K4412" s="160"/>
      <c r="L4412" s="159"/>
      <c r="M4412" s="100"/>
      <c r="N4412" s="100"/>
      <c r="O4412" s="130"/>
      <c r="P4412" s="130"/>
    </row>
    <row r="4413" spans="1:16">
      <c r="A4413" s="155"/>
      <c r="B4413" s="156"/>
      <c r="C4413" s="160"/>
      <c r="D4413" s="159"/>
      <c r="E4413" s="160"/>
      <c r="F4413" s="160"/>
      <c r="G4413" s="160"/>
      <c r="H4413" s="157"/>
      <c r="I4413" s="157"/>
      <c r="J4413" s="160"/>
      <c r="K4413" s="160"/>
      <c r="L4413" s="159"/>
      <c r="M4413" s="100"/>
      <c r="N4413" s="100"/>
      <c r="O4413" s="130"/>
      <c r="P4413" s="130"/>
    </row>
    <row r="4414" spans="1:16">
      <c r="A4414" s="155"/>
      <c r="B4414" s="156"/>
      <c r="C4414" s="160"/>
      <c r="D4414" s="159"/>
      <c r="E4414" s="160"/>
      <c r="F4414" s="160"/>
      <c r="G4414" s="160"/>
      <c r="H4414" s="157"/>
      <c r="I4414" s="160"/>
      <c r="J4414" s="160"/>
      <c r="K4414" s="160"/>
      <c r="L4414" s="159"/>
      <c r="M4414" s="100"/>
      <c r="N4414" s="100"/>
      <c r="O4414" s="130"/>
      <c r="P4414" s="130"/>
    </row>
    <row r="4415" spans="1:16">
      <c r="A4415" s="155"/>
      <c r="B4415" s="156"/>
      <c r="C4415" s="160"/>
      <c r="D4415" s="159"/>
      <c r="E4415" s="160"/>
      <c r="F4415" s="160"/>
      <c r="G4415" s="160"/>
      <c r="H4415" s="157"/>
      <c r="I4415" s="160"/>
      <c r="J4415" s="160"/>
      <c r="K4415" s="160"/>
      <c r="L4415" s="159"/>
      <c r="M4415" s="100"/>
      <c r="N4415" s="100"/>
      <c r="O4415" s="130"/>
      <c r="P4415" s="130"/>
    </row>
    <row r="4416" spans="1:16">
      <c r="A4416" s="155"/>
      <c r="B4416" s="156"/>
      <c r="C4416" s="160"/>
      <c r="D4416" s="159"/>
      <c r="E4416" s="160"/>
      <c r="F4416" s="160"/>
      <c r="G4416" s="160"/>
      <c r="H4416" s="157"/>
      <c r="I4416" s="160"/>
      <c r="J4416" s="160"/>
      <c r="K4416" s="160"/>
      <c r="L4416" s="159"/>
      <c r="M4416" s="100"/>
      <c r="N4416" s="100"/>
      <c r="O4416" s="130"/>
      <c r="P4416" s="130"/>
    </row>
    <row r="4417" spans="1:16">
      <c r="A4417" s="155"/>
      <c r="B4417" s="156"/>
      <c r="C4417" s="160"/>
      <c r="D4417" s="159"/>
      <c r="E4417" s="160"/>
      <c r="F4417" s="160"/>
      <c r="G4417" s="160"/>
      <c r="H4417" s="157"/>
      <c r="I4417" s="160"/>
      <c r="J4417" s="160"/>
      <c r="K4417" s="160"/>
      <c r="L4417" s="159"/>
      <c r="M4417" s="100"/>
      <c r="N4417" s="100"/>
      <c r="O4417" s="130"/>
      <c r="P4417" s="130"/>
    </row>
    <row r="4418" spans="1:16">
      <c r="A4418" s="155"/>
      <c r="B4418" s="156"/>
      <c r="C4418" s="160"/>
      <c r="D4418" s="159"/>
      <c r="E4418" s="160"/>
      <c r="F4418" s="160"/>
      <c r="G4418" s="160"/>
      <c r="H4418" s="157"/>
      <c r="I4418" s="157"/>
      <c r="J4418" s="160"/>
      <c r="K4418" s="160"/>
      <c r="L4418" s="159"/>
      <c r="M4418" s="100"/>
      <c r="N4418" s="100"/>
      <c r="O4418" s="130"/>
      <c r="P4418" s="130"/>
    </row>
    <row r="4419" spans="1:16">
      <c r="A4419" s="155"/>
      <c r="B4419" s="156"/>
      <c r="C4419" s="160"/>
      <c r="D4419" s="159"/>
      <c r="E4419" s="160"/>
      <c r="F4419" s="160"/>
      <c r="G4419" s="160"/>
      <c r="H4419" s="157"/>
      <c r="I4419" s="160"/>
      <c r="J4419" s="160"/>
      <c r="K4419" s="160"/>
      <c r="L4419" s="159"/>
      <c r="M4419" s="100"/>
      <c r="N4419" s="100"/>
      <c r="O4419" s="130"/>
      <c r="P4419" s="130"/>
    </row>
    <row r="4420" spans="1:16">
      <c r="A4420" s="155"/>
      <c r="B4420" s="156"/>
      <c r="C4420" s="160"/>
      <c r="D4420" s="159"/>
      <c r="E4420" s="160"/>
      <c r="F4420" s="160"/>
      <c r="G4420" s="160"/>
      <c r="H4420" s="157"/>
      <c r="I4420" s="157"/>
      <c r="J4420" s="160"/>
      <c r="K4420" s="160"/>
      <c r="L4420" s="159"/>
      <c r="M4420" s="100"/>
      <c r="N4420" s="100"/>
      <c r="O4420" s="130"/>
      <c r="P4420" s="130"/>
    </row>
    <row r="4421" spans="1:16">
      <c r="A4421" s="155"/>
      <c r="B4421" s="156"/>
      <c r="C4421" s="160"/>
      <c r="D4421" s="159"/>
      <c r="E4421" s="160"/>
      <c r="F4421" s="160"/>
      <c r="G4421" s="160"/>
      <c r="H4421" s="157"/>
      <c r="I4421" s="160"/>
      <c r="J4421" s="160"/>
      <c r="K4421" s="160"/>
      <c r="L4421" s="159"/>
      <c r="M4421" s="100"/>
      <c r="N4421" s="100"/>
      <c r="O4421" s="130"/>
      <c r="P4421" s="130"/>
    </row>
    <row r="4422" spans="1:16">
      <c r="A4422" s="155"/>
      <c r="B4422" s="156"/>
      <c r="C4422" s="160"/>
      <c r="D4422" s="159"/>
      <c r="E4422" s="160"/>
      <c r="F4422" s="160"/>
      <c r="G4422" s="160"/>
      <c r="H4422" s="157"/>
      <c r="I4422" s="157"/>
      <c r="J4422" s="160"/>
      <c r="K4422" s="160"/>
      <c r="L4422" s="159"/>
      <c r="M4422" s="100"/>
      <c r="N4422" s="100"/>
      <c r="O4422" s="130"/>
      <c r="P4422" s="130"/>
    </row>
    <row r="4423" spans="1:16">
      <c r="A4423" s="155"/>
      <c r="B4423" s="156"/>
      <c r="C4423" s="160"/>
      <c r="D4423" s="159"/>
      <c r="E4423" s="160"/>
      <c r="F4423" s="160"/>
      <c r="G4423" s="160"/>
      <c r="H4423" s="157"/>
      <c r="I4423" s="160"/>
      <c r="J4423" s="160"/>
      <c r="K4423" s="160"/>
      <c r="L4423" s="159"/>
      <c r="M4423" s="100"/>
      <c r="N4423" s="100"/>
      <c r="O4423" s="130"/>
      <c r="P4423" s="130"/>
    </row>
    <row r="4424" spans="1:16">
      <c r="A4424" s="155"/>
      <c r="B4424" s="156"/>
      <c r="C4424" s="160"/>
      <c r="D4424" s="159"/>
      <c r="E4424" s="160"/>
      <c r="F4424" s="160"/>
      <c r="G4424" s="160"/>
      <c r="H4424" s="157"/>
      <c r="I4424" s="157"/>
      <c r="J4424" s="160"/>
      <c r="K4424" s="160"/>
      <c r="L4424" s="159"/>
      <c r="M4424" s="100"/>
      <c r="N4424" s="100"/>
      <c r="O4424" s="130"/>
      <c r="P4424" s="130"/>
    </row>
    <row r="4425" spans="1:16">
      <c r="A4425" s="155"/>
      <c r="B4425" s="156"/>
      <c r="C4425" s="160"/>
      <c r="D4425" s="159"/>
      <c r="E4425" s="160"/>
      <c r="F4425" s="160"/>
      <c r="G4425" s="160"/>
      <c r="H4425" s="157"/>
      <c r="I4425" s="160"/>
      <c r="J4425" s="160"/>
      <c r="K4425" s="160"/>
      <c r="L4425" s="159"/>
      <c r="M4425" s="100"/>
      <c r="N4425" s="100"/>
      <c r="O4425" s="130"/>
      <c r="P4425" s="130"/>
    </row>
    <row r="4426" spans="1:16">
      <c r="A4426" s="155"/>
      <c r="B4426" s="156"/>
      <c r="C4426" s="160"/>
      <c r="D4426" s="159"/>
      <c r="E4426" s="160"/>
      <c r="F4426" s="160"/>
      <c r="G4426" s="160"/>
      <c r="H4426" s="157"/>
      <c r="I4426" s="160"/>
      <c r="J4426" s="160"/>
      <c r="K4426" s="160"/>
      <c r="L4426" s="159"/>
      <c r="M4426" s="100"/>
      <c r="N4426" s="100"/>
      <c r="O4426" s="130"/>
      <c r="P4426" s="130"/>
    </row>
    <row r="4427" spans="1:16">
      <c r="A4427" s="155"/>
      <c r="B4427" s="156"/>
      <c r="C4427" s="160"/>
      <c r="D4427" s="159"/>
      <c r="E4427" s="160"/>
      <c r="F4427" s="160"/>
      <c r="G4427" s="160"/>
      <c r="H4427" s="157"/>
      <c r="I4427" s="157"/>
      <c r="J4427" s="160"/>
      <c r="K4427" s="160"/>
      <c r="L4427" s="159"/>
      <c r="M4427" s="100"/>
      <c r="N4427" s="100"/>
      <c r="O4427" s="130"/>
      <c r="P4427" s="130"/>
    </row>
    <row r="4428" spans="1:16">
      <c r="A4428" s="155"/>
      <c r="B4428" s="156"/>
      <c r="C4428" s="160"/>
      <c r="D4428" s="159"/>
      <c r="E4428" s="160"/>
      <c r="F4428" s="160"/>
      <c r="G4428" s="160"/>
      <c r="H4428" s="157"/>
      <c r="I4428" s="160"/>
      <c r="J4428" s="160"/>
      <c r="K4428" s="160"/>
      <c r="L4428" s="159"/>
      <c r="M4428" s="100"/>
      <c r="N4428" s="100"/>
      <c r="O4428" s="130"/>
      <c r="P4428" s="130"/>
    </row>
    <row r="4429" spans="1:16">
      <c r="A4429" s="155"/>
      <c r="B4429" s="156"/>
      <c r="C4429" s="160"/>
      <c r="D4429" s="159"/>
      <c r="E4429" s="160"/>
      <c r="F4429" s="160"/>
      <c r="G4429" s="160"/>
      <c r="H4429" s="157"/>
      <c r="I4429" s="160"/>
      <c r="J4429" s="160"/>
      <c r="K4429" s="160"/>
      <c r="L4429" s="159"/>
      <c r="M4429" s="100"/>
      <c r="N4429" s="100"/>
      <c r="O4429" s="130"/>
      <c r="P4429" s="130"/>
    </row>
    <row r="4430" spans="1:16">
      <c r="A4430" s="155"/>
      <c r="B4430" s="156"/>
      <c r="C4430" s="160"/>
      <c r="D4430" s="159"/>
      <c r="E4430" s="160"/>
      <c r="F4430" s="160"/>
      <c r="G4430" s="160"/>
      <c r="H4430" s="157"/>
      <c r="I4430" s="160"/>
      <c r="J4430" s="160"/>
      <c r="K4430" s="160"/>
      <c r="L4430" s="159"/>
      <c r="M4430" s="100"/>
      <c r="N4430" s="100"/>
      <c r="O4430" s="130"/>
      <c r="P4430" s="130"/>
    </row>
    <row r="4431" spans="1:16">
      <c r="A4431" s="155"/>
      <c r="B4431" s="156"/>
      <c r="C4431" s="160"/>
      <c r="D4431" s="159"/>
      <c r="E4431" s="160"/>
      <c r="F4431" s="160"/>
      <c r="G4431" s="160"/>
      <c r="H4431" s="157"/>
      <c r="I4431" s="157"/>
      <c r="J4431" s="160"/>
      <c r="K4431" s="160"/>
      <c r="L4431" s="159"/>
      <c r="M4431" s="100"/>
      <c r="N4431" s="100"/>
      <c r="O4431" s="130"/>
      <c r="P4431" s="130"/>
    </row>
    <row r="4432" spans="1:16">
      <c r="A4432" s="155"/>
      <c r="B4432" s="156"/>
      <c r="C4432" s="160"/>
      <c r="D4432" s="159"/>
      <c r="E4432" s="160"/>
      <c r="F4432" s="160"/>
      <c r="G4432" s="160"/>
      <c r="H4432" s="157"/>
      <c r="I4432" s="160"/>
      <c r="J4432" s="160"/>
      <c r="K4432" s="160"/>
      <c r="L4432" s="159"/>
      <c r="M4432" s="100"/>
      <c r="N4432" s="100"/>
      <c r="O4432" s="130"/>
      <c r="P4432" s="130"/>
    </row>
    <row r="4433" spans="1:16">
      <c r="A4433" s="155"/>
      <c r="B4433" s="156"/>
      <c r="C4433" s="160"/>
      <c r="D4433" s="159"/>
      <c r="E4433" s="160"/>
      <c r="F4433" s="160"/>
      <c r="G4433" s="160"/>
      <c r="H4433" s="157"/>
      <c r="I4433" s="160"/>
      <c r="J4433" s="160"/>
      <c r="K4433" s="160"/>
      <c r="L4433" s="159"/>
      <c r="M4433" s="100"/>
      <c r="N4433" s="100"/>
      <c r="O4433" s="130"/>
      <c r="P4433" s="130"/>
    </row>
    <row r="4434" spans="1:16">
      <c r="A4434" s="155"/>
      <c r="B4434" s="156"/>
      <c r="C4434" s="160"/>
      <c r="D4434" s="159"/>
      <c r="E4434" s="160"/>
      <c r="F4434" s="160"/>
      <c r="G4434" s="160"/>
      <c r="H4434" s="157"/>
      <c r="I4434" s="157"/>
      <c r="J4434" s="160"/>
      <c r="K4434" s="160"/>
      <c r="L4434" s="159"/>
      <c r="M4434" s="100"/>
      <c r="N4434" s="100"/>
      <c r="O4434" s="130"/>
      <c r="P4434" s="130"/>
    </row>
    <row r="4435" spans="1:16">
      <c r="A4435" s="155"/>
      <c r="B4435" s="156"/>
      <c r="C4435" s="160"/>
      <c r="D4435" s="159"/>
      <c r="E4435" s="160"/>
      <c r="F4435" s="160"/>
      <c r="G4435" s="160"/>
      <c r="H4435" s="157"/>
      <c r="I4435" s="157"/>
      <c r="J4435" s="160"/>
      <c r="K4435" s="160"/>
      <c r="L4435" s="159"/>
      <c r="M4435" s="100"/>
      <c r="N4435" s="100"/>
      <c r="O4435" s="130"/>
      <c r="P4435" s="130"/>
    </row>
    <row r="4436" spans="1:16">
      <c r="A4436" s="155"/>
      <c r="B4436" s="156"/>
      <c r="C4436" s="160"/>
      <c r="D4436" s="159"/>
      <c r="E4436" s="160"/>
      <c r="F4436" s="160"/>
      <c r="G4436" s="160"/>
      <c r="H4436" s="157"/>
      <c r="I4436" s="160"/>
      <c r="J4436" s="160"/>
      <c r="K4436" s="160"/>
      <c r="L4436" s="159"/>
      <c r="M4436" s="100"/>
      <c r="N4436" s="100"/>
      <c r="O4436" s="130"/>
      <c r="P4436" s="130"/>
    </row>
    <row r="4437" spans="1:16">
      <c r="A4437" s="155"/>
      <c r="B4437" s="156"/>
      <c r="C4437" s="160"/>
      <c r="D4437" s="159"/>
      <c r="E4437" s="160"/>
      <c r="F4437" s="160"/>
      <c r="G4437" s="160"/>
      <c r="H4437" s="157"/>
      <c r="I4437" s="160"/>
      <c r="J4437" s="160"/>
      <c r="K4437" s="160"/>
      <c r="L4437" s="159"/>
      <c r="M4437" s="100"/>
      <c r="N4437" s="100"/>
      <c r="O4437" s="130"/>
      <c r="P4437" s="130"/>
    </row>
    <row r="4438" spans="1:16">
      <c r="A4438" s="155"/>
      <c r="B4438" s="156"/>
      <c r="C4438" s="160"/>
      <c r="D4438" s="159"/>
      <c r="E4438" s="160"/>
      <c r="F4438" s="160"/>
      <c r="G4438" s="160"/>
      <c r="H4438" s="157"/>
      <c r="I4438" s="160"/>
      <c r="J4438" s="160"/>
      <c r="K4438" s="160"/>
      <c r="L4438" s="159"/>
      <c r="M4438" s="100"/>
      <c r="N4438" s="100"/>
      <c r="O4438" s="130"/>
      <c r="P4438" s="130"/>
    </row>
    <row r="4439" spans="1:16">
      <c r="A4439" s="155"/>
      <c r="B4439" s="156"/>
      <c r="C4439" s="160"/>
      <c r="D4439" s="159"/>
      <c r="E4439" s="160"/>
      <c r="F4439" s="160"/>
      <c r="G4439" s="160"/>
      <c r="H4439" s="157"/>
      <c r="I4439" s="157"/>
      <c r="J4439" s="160"/>
      <c r="K4439" s="160"/>
      <c r="L4439" s="159"/>
      <c r="M4439" s="100"/>
      <c r="N4439" s="100"/>
      <c r="O4439" s="130"/>
      <c r="P4439" s="130"/>
    </row>
    <row r="4440" spans="1:16">
      <c r="A4440" s="155"/>
      <c r="B4440" s="156"/>
      <c r="C4440" s="160"/>
      <c r="D4440" s="159"/>
      <c r="E4440" s="160"/>
      <c r="F4440" s="160"/>
      <c r="G4440" s="160"/>
      <c r="H4440" s="157"/>
      <c r="I4440" s="157"/>
      <c r="J4440" s="160"/>
      <c r="K4440" s="160"/>
      <c r="L4440" s="159"/>
      <c r="M4440" s="100"/>
      <c r="N4440" s="100"/>
      <c r="O4440" s="130"/>
      <c r="P4440" s="130"/>
    </row>
    <row r="4441" spans="1:16">
      <c r="A4441" s="155"/>
      <c r="B4441" s="156"/>
      <c r="C4441" s="160"/>
      <c r="D4441" s="159"/>
      <c r="E4441" s="160"/>
      <c r="F4441" s="160"/>
      <c r="G4441" s="160"/>
      <c r="H4441" s="157"/>
      <c r="I4441" s="160"/>
      <c r="J4441" s="160"/>
      <c r="K4441" s="160"/>
      <c r="L4441" s="159"/>
      <c r="M4441" s="100"/>
      <c r="N4441" s="100"/>
      <c r="O4441" s="130"/>
      <c r="P4441" s="130"/>
    </row>
    <row r="4442" spans="1:16">
      <c r="A4442" s="155"/>
      <c r="B4442" s="156"/>
      <c r="C4442" s="160"/>
      <c r="D4442" s="159"/>
      <c r="E4442" s="160"/>
      <c r="F4442" s="160"/>
      <c r="G4442" s="160"/>
      <c r="H4442" s="157"/>
      <c r="I4442" s="157"/>
      <c r="J4442" s="160"/>
      <c r="K4442" s="160"/>
      <c r="L4442" s="159"/>
      <c r="M4442" s="100"/>
      <c r="N4442" s="100"/>
      <c r="O4442" s="130"/>
      <c r="P4442" s="130"/>
    </row>
    <row r="4443" spans="1:16">
      <c r="A4443" s="155"/>
      <c r="B4443" s="156"/>
      <c r="C4443" s="160"/>
      <c r="D4443" s="159"/>
      <c r="E4443" s="160"/>
      <c r="F4443" s="160"/>
      <c r="G4443" s="160"/>
      <c r="H4443" s="157"/>
      <c r="I4443" s="157"/>
      <c r="J4443" s="160"/>
      <c r="K4443" s="160"/>
      <c r="L4443" s="159"/>
      <c r="M4443" s="100"/>
      <c r="N4443" s="100"/>
      <c r="O4443" s="130"/>
      <c r="P4443" s="130"/>
    </row>
    <row r="4444" spans="1:16">
      <c r="A4444" s="155"/>
      <c r="B4444" s="156"/>
      <c r="C4444" s="160"/>
      <c r="D4444" s="159"/>
      <c r="E4444" s="160"/>
      <c r="F4444" s="160"/>
      <c r="G4444" s="160"/>
      <c r="H4444" s="157"/>
      <c r="I4444" s="157"/>
      <c r="J4444" s="157"/>
      <c r="K4444" s="157"/>
      <c r="L4444" s="159"/>
      <c r="M4444" s="100"/>
      <c r="N4444" s="100"/>
      <c r="O4444" s="130"/>
      <c r="P4444" s="130"/>
    </row>
    <row r="4445" spans="1:16">
      <c r="A4445" s="155"/>
      <c r="B4445" s="156"/>
      <c r="C4445" s="160"/>
      <c r="D4445" s="159"/>
      <c r="E4445" s="160"/>
      <c r="F4445" s="160"/>
      <c r="G4445" s="160"/>
      <c r="H4445" s="157"/>
      <c r="I4445" s="157"/>
      <c r="J4445" s="160"/>
      <c r="K4445" s="160"/>
      <c r="L4445" s="159"/>
      <c r="M4445" s="100"/>
      <c r="N4445" s="100"/>
      <c r="O4445" s="130"/>
      <c r="P4445" s="130"/>
    </row>
    <row r="4446" spans="1:16">
      <c r="A4446" s="155"/>
      <c r="B4446" s="156"/>
      <c r="C4446" s="160"/>
      <c r="D4446" s="159"/>
      <c r="E4446" s="160"/>
      <c r="F4446" s="160"/>
      <c r="G4446" s="160"/>
      <c r="H4446" s="157"/>
      <c r="I4446" s="160"/>
      <c r="J4446" s="160"/>
      <c r="K4446" s="160"/>
      <c r="L4446" s="159"/>
      <c r="M4446" s="100"/>
      <c r="N4446" s="100"/>
      <c r="O4446" s="130"/>
      <c r="P4446" s="130"/>
    </row>
    <row r="4447" spans="1:16">
      <c r="A4447" s="155"/>
      <c r="B4447" s="156"/>
      <c r="C4447" s="160"/>
      <c r="D4447" s="159"/>
      <c r="E4447" s="160"/>
      <c r="F4447" s="160"/>
      <c r="G4447" s="160"/>
      <c r="H4447" s="157"/>
      <c r="I4447" s="160"/>
      <c r="J4447" s="160"/>
      <c r="K4447" s="160"/>
      <c r="L4447" s="159"/>
      <c r="M4447" s="100"/>
      <c r="N4447" s="100"/>
      <c r="O4447" s="130"/>
      <c r="P4447" s="130"/>
    </row>
    <row r="4448" spans="1:16">
      <c r="A4448" s="155"/>
      <c r="B4448" s="156"/>
      <c r="C4448" s="160"/>
      <c r="D4448" s="159"/>
      <c r="E4448" s="160"/>
      <c r="F4448" s="160"/>
      <c r="G4448" s="160"/>
      <c r="H4448" s="157"/>
      <c r="I4448" s="160"/>
      <c r="J4448" s="160"/>
      <c r="K4448" s="157"/>
      <c r="L4448" s="159"/>
      <c r="M4448" s="100"/>
      <c r="N4448" s="100"/>
      <c r="O4448" s="130"/>
      <c r="P4448" s="130"/>
    </row>
    <row r="4449" spans="1:16">
      <c r="A4449" s="155"/>
      <c r="B4449" s="156"/>
      <c r="C4449" s="160"/>
      <c r="D4449" s="159"/>
      <c r="E4449" s="160"/>
      <c r="F4449" s="160"/>
      <c r="G4449" s="160"/>
      <c r="H4449" s="160"/>
      <c r="I4449" s="160"/>
      <c r="J4449" s="160"/>
      <c r="K4449" s="157"/>
      <c r="L4449" s="159"/>
      <c r="M4449" s="100"/>
      <c r="N4449" s="100"/>
      <c r="O4449" s="130"/>
      <c r="P4449" s="130"/>
    </row>
    <row r="4450" spans="1:16">
      <c r="A4450" s="155"/>
      <c r="B4450" s="156"/>
      <c r="C4450" s="160"/>
      <c r="D4450" s="159"/>
      <c r="E4450" s="160"/>
      <c r="F4450" s="157"/>
      <c r="G4450" s="160"/>
      <c r="H4450" s="157"/>
      <c r="I4450" s="160"/>
      <c r="J4450" s="160"/>
      <c r="K4450" s="157"/>
      <c r="L4450" s="159"/>
      <c r="M4450" s="100"/>
      <c r="N4450" s="100"/>
      <c r="O4450" s="130"/>
      <c r="P4450" s="130"/>
    </row>
    <row r="4451" spans="1:16">
      <c r="A4451" s="155"/>
      <c r="B4451" s="156"/>
      <c r="C4451" s="160"/>
      <c r="D4451" s="159"/>
      <c r="E4451" s="160"/>
      <c r="F4451" s="160"/>
      <c r="G4451" s="160"/>
      <c r="H4451" s="157"/>
      <c r="I4451" s="160"/>
      <c r="J4451" s="160"/>
      <c r="K4451" s="160"/>
      <c r="L4451" s="159"/>
      <c r="M4451" s="100"/>
      <c r="N4451" s="100"/>
      <c r="O4451" s="130"/>
      <c r="P4451" s="130"/>
    </row>
    <row r="4452" spans="1:16">
      <c r="A4452" s="155"/>
      <c r="B4452" s="156"/>
      <c r="C4452" s="160"/>
      <c r="D4452" s="159"/>
      <c r="E4452" s="160"/>
      <c r="F4452" s="160"/>
      <c r="G4452" s="160"/>
      <c r="H4452" s="157"/>
      <c r="I4452" s="157"/>
      <c r="J4452" s="160"/>
      <c r="K4452" s="160"/>
      <c r="L4452" s="159"/>
      <c r="M4452" s="100"/>
      <c r="N4452" s="100"/>
      <c r="O4452" s="130"/>
      <c r="P4452" s="130"/>
    </row>
    <row r="4453" spans="1:16">
      <c r="A4453" s="155"/>
      <c r="B4453" s="156"/>
      <c r="C4453" s="160"/>
      <c r="D4453" s="159"/>
      <c r="E4453" s="160"/>
      <c r="F4453" s="160"/>
      <c r="G4453" s="160"/>
      <c r="H4453" s="157"/>
      <c r="I4453" s="160"/>
      <c r="J4453" s="160"/>
      <c r="K4453" s="160"/>
      <c r="L4453" s="159"/>
      <c r="M4453" s="100"/>
      <c r="N4453" s="100"/>
      <c r="O4453" s="130"/>
      <c r="P4453" s="130"/>
    </row>
    <row r="4454" spans="1:16">
      <c r="A4454" s="155"/>
      <c r="B4454" s="156"/>
      <c r="C4454" s="160"/>
      <c r="D4454" s="159"/>
      <c r="E4454" s="160"/>
      <c r="F4454" s="160"/>
      <c r="G4454" s="160"/>
      <c r="H4454" s="157"/>
      <c r="I4454" s="160"/>
      <c r="J4454" s="160"/>
      <c r="K4454" s="160"/>
      <c r="L4454" s="159"/>
      <c r="M4454" s="100"/>
      <c r="N4454" s="100"/>
      <c r="O4454" s="130"/>
      <c r="P4454" s="130"/>
    </row>
    <row r="4455" spans="1:16">
      <c r="A4455" s="155"/>
      <c r="B4455" s="156"/>
      <c r="C4455" s="160"/>
      <c r="D4455" s="159"/>
      <c r="E4455" s="160"/>
      <c r="F4455" s="160"/>
      <c r="G4455" s="160"/>
      <c r="H4455" s="157"/>
      <c r="I4455" s="160"/>
      <c r="J4455" s="160"/>
      <c r="K4455" s="160"/>
      <c r="L4455" s="159"/>
      <c r="M4455" s="100"/>
      <c r="N4455" s="100"/>
      <c r="O4455" s="130"/>
      <c r="P4455" s="130"/>
    </row>
    <row r="4456" spans="1:16">
      <c r="A4456" s="155"/>
      <c r="B4456" s="156"/>
      <c r="C4456" s="160"/>
      <c r="D4456" s="159"/>
      <c r="E4456" s="160"/>
      <c r="F4456" s="160"/>
      <c r="G4456" s="160"/>
      <c r="H4456" s="157"/>
      <c r="I4456" s="160"/>
      <c r="J4456" s="160"/>
      <c r="K4456" s="160"/>
      <c r="L4456" s="159"/>
      <c r="M4456" s="100"/>
      <c r="N4456" s="100"/>
      <c r="O4456" s="130"/>
      <c r="P4456" s="130"/>
    </row>
    <row r="4457" spans="1:16">
      <c r="A4457" s="155"/>
      <c r="B4457" s="156"/>
      <c r="C4457" s="160"/>
      <c r="D4457" s="159"/>
      <c r="E4457" s="160"/>
      <c r="F4457" s="160"/>
      <c r="G4457" s="160"/>
      <c r="H4457" s="157"/>
      <c r="I4457" s="160"/>
      <c r="J4457" s="160"/>
      <c r="K4457" s="160"/>
      <c r="L4457" s="159"/>
      <c r="M4457" s="100"/>
      <c r="N4457" s="100"/>
      <c r="O4457" s="130"/>
      <c r="P4457" s="130"/>
    </row>
    <row r="4458" spans="1:16">
      <c r="A4458" s="155"/>
      <c r="B4458" s="156"/>
      <c r="C4458" s="160"/>
      <c r="D4458" s="159"/>
      <c r="E4458" s="160"/>
      <c r="F4458" s="160"/>
      <c r="G4458" s="160"/>
      <c r="H4458" s="157"/>
      <c r="I4458" s="160"/>
      <c r="J4458" s="160"/>
      <c r="K4458" s="160"/>
      <c r="L4458" s="159"/>
      <c r="M4458" s="100"/>
      <c r="N4458" s="100"/>
      <c r="O4458" s="130"/>
      <c r="P4458" s="130"/>
    </row>
    <row r="4459" spans="1:16">
      <c r="A4459" s="155"/>
      <c r="B4459" s="156"/>
      <c r="C4459" s="160"/>
      <c r="D4459" s="159"/>
      <c r="E4459" s="160"/>
      <c r="F4459" s="160"/>
      <c r="G4459" s="160"/>
      <c r="H4459" s="157"/>
      <c r="I4459" s="187"/>
      <c r="J4459" s="157"/>
      <c r="K4459" s="157"/>
      <c r="L4459" s="159"/>
      <c r="M4459" s="100"/>
      <c r="N4459" s="100"/>
      <c r="O4459" s="130"/>
      <c r="P4459" s="130"/>
    </row>
    <row r="4460" spans="1:16">
      <c r="A4460" s="155"/>
      <c r="B4460" s="156"/>
      <c r="C4460" s="160"/>
      <c r="D4460" s="159"/>
      <c r="E4460" s="160"/>
      <c r="F4460" s="160"/>
      <c r="G4460" s="160"/>
      <c r="H4460" s="157"/>
      <c r="I4460" s="187"/>
      <c r="J4460" s="157"/>
      <c r="K4460" s="157"/>
      <c r="L4460" s="159"/>
      <c r="M4460" s="100"/>
      <c r="N4460" s="100"/>
      <c r="O4460" s="130"/>
      <c r="P4460" s="130"/>
    </row>
    <row r="4461" spans="1:16">
      <c r="A4461" s="155"/>
      <c r="B4461" s="156"/>
      <c r="C4461" s="160"/>
      <c r="D4461" s="159"/>
      <c r="E4461" s="160"/>
      <c r="F4461" s="160"/>
      <c r="G4461" s="160"/>
      <c r="H4461" s="157"/>
      <c r="I4461" s="187"/>
      <c r="J4461" s="157"/>
      <c r="K4461" s="157"/>
      <c r="L4461" s="159"/>
      <c r="M4461" s="100"/>
      <c r="N4461" s="100"/>
      <c r="O4461" s="130"/>
      <c r="P4461" s="130"/>
    </row>
    <row r="4462" spans="1:16">
      <c r="A4462" s="155"/>
      <c r="B4462" s="156"/>
      <c r="C4462" s="160"/>
      <c r="D4462" s="159"/>
      <c r="E4462" s="160"/>
      <c r="F4462" s="160"/>
      <c r="G4462" s="160"/>
      <c r="H4462" s="157"/>
      <c r="I4462" s="157"/>
      <c r="J4462" s="157"/>
      <c r="K4462" s="160"/>
      <c r="L4462" s="159"/>
      <c r="M4462" s="100"/>
      <c r="N4462" s="100"/>
      <c r="O4462" s="130"/>
      <c r="P4462" s="130"/>
    </row>
    <row r="4463" spans="1:16">
      <c r="A4463" s="155"/>
      <c r="B4463" s="156"/>
      <c r="C4463" s="160"/>
      <c r="D4463" s="159"/>
      <c r="E4463" s="160"/>
      <c r="F4463" s="160"/>
      <c r="G4463" s="160"/>
      <c r="H4463" s="157"/>
      <c r="I4463" s="157"/>
      <c r="J4463" s="157"/>
      <c r="K4463" s="157"/>
      <c r="L4463" s="159"/>
      <c r="M4463" s="100"/>
      <c r="N4463" s="100"/>
      <c r="O4463" s="130"/>
      <c r="P4463" s="130"/>
    </row>
    <row r="4464" spans="1:16">
      <c r="A4464" s="155"/>
      <c r="B4464" s="156"/>
      <c r="C4464" s="160"/>
      <c r="D4464" s="159"/>
      <c r="E4464" s="160"/>
      <c r="F4464" s="160"/>
      <c r="G4464" s="160"/>
      <c r="H4464" s="157"/>
      <c r="I4464" s="157"/>
      <c r="J4464" s="157"/>
      <c r="K4464" s="157"/>
      <c r="L4464" s="159"/>
      <c r="M4464" s="100"/>
      <c r="N4464" s="100"/>
      <c r="O4464" s="130"/>
      <c r="P4464" s="130"/>
    </row>
    <row r="4465" spans="1:16">
      <c r="A4465" s="155"/>
      <c r="B4465" s="156"/>
      <c r="C4465" s="160"/>
      <c r="D4465" s="159"/>
      <c r="E4465" s="157"/>
      <c r="F4465" s="160"/>
      <c r="G4465" s="160"/>
      <c r="H4465" s="157"/>
      <c r="I4465" s="157"/>
      <c r="J4465" s="157"/>
      <c r="K4465" s="157"/>
      <c r="L4465" s="159"/>
      <c r="M4465" s="100"/>
      <c r="N4465" s="100"/>
      <c r="O4465" s="130"/>
      <c r="P4465" s="130"/>
    </row>
    <row r="4466" spans="1:16">
      <c r="A4466" s="155"/>
      <c r="B4466" s="156"/>
      <c r="C4466" s="160"/>
      <c r="D4466" s="159"/>
      <c r="E4466" s="157"/>
      <c r="F4466" s="157"/>
      <c r="G4466" s="160"/>
      <c r="H4466" s="157"/>
      <c r="I4466" s="157"/>
      <c r="J4466" s="157"/>
      <c r="K4466" s="157"/>
      <c r="L4466" s="159"/>
      <c r="M4466" s="100"/>
      <c r="N4466" s="100"/>
      <c r="O4466" s="130"/>
      <c r="P4466" s="130"/>
    </row>
    <row r="4467" spans="1:16">
      <c r="A4467" s="155"/>
      <c r="B4467" s="156"/>
      <c r="C4467" s="160"/>
      <c r="D4467" s="159"/>
      <c r="E4467" s="157"/>
      <c r="F4467" s="160"/>
      <c r="G4467" s="160"/>
      <c r="H4467" s="157"/>
      <c r="I4467" s="157"/>
      <c r="J4467" s="157"/>
      <c r="K4467" s="157"/>
      <c r="L4467" s="159"/>
      <c r="M4467" s="100"/>
      <c r="N4467" s="100"/>
      <c r="O4467" s="130"/>
      <c r="P4467" s="130"/>
    </row>
    <row r="4468" spans="1:16">
      <c r="A4468" s="155"/>
      <c r="B4468" s="156"/>
      <c r="C4468" s="160"/>
      <c r="D4468" s="159"/>
      <c r="E4468" s="157"/>
      <c r="F4468" s="160"/>
      <c r="G4468" s="160"/>
      <c r="H4468" s="157"/>
      <c r="I4468" s="157"/>
      <c r="J4468" s="157"/>
      <c r="K4468" s="157"/>
      <c r="L4468" s="159"/>
      <c r="M4468" s="100"/>
      <c r="N4468" s="100"/>
      <c r="O4468" s="130"/>
      <c r="P4468" s="130"/>
    </row>
    <row r="4469" spans="1:16">
      <c r="A4469" s="155"/>
      <c r="B4469" s="156"/>
      <c r="C4469" s="160"/>
      <c r="D4469" s="159"/>
      <c r="E4469" s="157"/>
      <c r="F4469" s="160"/>
      <c r="G4469" s="160"/>
      <c r="H4469" s="157"/>
      <c r="I4469" s="157"/>
      <c r="J4469" s="157"/>
      <c r="K4469" s="157"/>
      <c r="L4469" s="159"/>
      <c r="M4469" s="100"/>
      <c r="N4469" s="100"/>
      <c r="O4469" s="130"/>
      <c r="P4469" s="130"/>
    </row>
    <row r="4470" spans="1:16">
      <c r="A4470" s="155"/>
      <c r="B4470" s="156"/>
      <c r="C4470" s="160"/>
      <c r="D4470" s="159"/>
      <c r="E4470" s="157"/>
      <c r="F4470" s="160"/>
      <c r="G4470" s="160"/>
      <c r="H4470" s="157"/>
      <c r="I4470" s="157"/>
      <c r="J4470" s="157"/>
      <c r="K4470" s="157"/>
      <c r="L4470" s="159"/>
      <c r="M4470" s="100"/>
      <c r="N4470" s="100"/>
      <c r="O4470" s="130"/>
      <c r="P4470" s="130"/>
    </row>
    <row r="4471" spans="1:16">
      <c r="A4471" s="155"/>
      <c r="B4471" s="156"/>
      <c r="C4471" s="160"/>
      <c r="D4471" s="159"/>
      <c r="E4471" s="157"/>
      <c r="F4471" s="160"/>
      <c r="G4471" s="160"/>
      <c r="H4471" s="157"/>
      <c r="I4471" s="160"/>
      <c r="J4471" s="157"/>
      <c r="K4471" s="157"/>
      <c r="L4471" s="159"/>
      <c r="M4471" s="100"/>
      <c r="N4471" s="100"/>
      <c r="O4471" s="130"/>
      <c r="P4471" s="130"/>
    </row>
    <row r="4472" spans="1:16">
      <c r="A4472" s="155"/>
      <c r="B4472" s="156"/>
      <c r="C4472" s="160"/>
      <c r="D4472" s="159"/>
      <c r="E4472" s="157"/>
      <c r="F4472" s="160"/>
      <c r="G4472" s="160"/>
      <c r="H4472" s="157"/>
      <c r="I4472" s="160"/>
      <c r="J4472" s="157"/>
      <c r="K4472" s="157"/>
      <c r="L4472" s="159"/>
      <c r="M4472" s="100"/>
      <c r="N4472" s="100"/>
      <c r="O4472" s="130"/>
      <c r="P4472" s="130"/>
    </row>
    <row r="4473" spans="1:16">
      <c r="A4473" s="155"/>
      <c r="B4473" s="156"/>
      <c r="C4473" s="160"/>
      <c r="D4473" s="159"/>
      <c r="E4473" s="157"/>
      <c r="F4473" s="160"/>
      <c r="G4473" s="160"/>
      <c r="H4473" s="157"/>
      <c r="I4473" s="157"/>
      <c r="J4473" s="157"/>
      <c r="K4473" s="157"/>
      <c r="L4473" s="159"/>
      <c r="M4473" s="100"/>
      <c r="N4473" s="100"/>
      <c r="O4473" s="130"/>
      <c r="P4473" s="130"/>
    </row>
    <row r="4474" spans="1:16">
      <c r="A4474" s="155"/>
      <c r="B4474" s="156"/>
      <c r="C4474" s="160"/>
      <c r="D4474" s="159"/>
      <c r="E4474" s="157"/>
      <c r="F4474" s="157"/>
      <c r="G4474" s="160"/>
      <c r="H4474" s="157"/>
      <c r="I4474" s="157"/>
      <c r="J4474" s="157"/>
      <c r="K4474" s="157"/>
      <c r="L4474" s="159"/>
      <c r="M4474" s="100"/>
      <c r="N4474" s="100"/>
      <c r="O4474" s="130"/>
      <c r="P4474" s="130"/>
    </row>
    <row r="4475" spans="1:16">
      <c r="A4475" s="155"/>
      <c r="B4475" s="156"/>
      <c r="C4475" s="160"/>
      <c r="D4475" s="159"/>
      <c r="E4475" s="157"/>
      <c r="F4475" s="160"/>
      <c r="G4475" s="160"/>
      <c r="H4475" s="157"/>
      <c r="I4475" s="157"/>
      <c r="J4475" s="157"/>
      <c r="K4475" s="157"/>
      <c r="L4475" s="159"/>
      <c r="M4475" s="100"/>
      <c r="N4475" s="100"/>
      <c r="O4475" s="130"/>
      <c r="P4475" s="130"/>
    </row>
    <row r="4476" spans="1:16">
      <c r="A4476" s="155"/>
      <c r="B4476" s="156"/>
      <c r="C4476" s="160"/>
      <c r="D4476" s="159"/>
      <c r="E4476" s="157"/>
      <c r="F4476" s="160"/>
      <c r="G4476" s="160"/>
      <c r="H4476" s="157"/>
      <c r="I4476" s="160"/>
      <c r="J4476" s="157"/>
      <c r="K4476" s="160"/>
      <c r="L4476" s="159"/>
      <c r="M4476" s="100"/>
      <c r="N4476" s="100"/>
      <c r="O4476" s="130"/>
      <c r="P4476" s="130"/>
    </row>
    <row r="4477" spans="1:16">
      <c r="A4477" s="155"/>
      <c r="B4477" s="156"/>
      <c r="C4477" s="160"/>
      <c r="D4477" s="159"/>
      <c r="E4477" s="157"/>
      <c r="F4477" s="160"/>
      <c r="G4477" s="160"/>
      <c r="H4477" s="157"/>
      <c r="I4477" s="157"/>
      <c r="J4477" s="157"/>
      <c r="K4477" s="157"/>
      <c r="L4477" s="159"/>
      <c r="M4477" s="100"/>
      <c r="N4477" s="100"/>
      <c r="O4477" s="130"/>
      <c r="P4477" s="130"/>
    </row>
    <row r="4478" spans="1:16">
      <c r="A4478" s="155"/>
      <c r="B4478" s="156"/>
      <c r="C4478" s="160"/>
      <c r="D4478" s="159"/>
      <c r="E4478" s="160"/>
      <c r="F4478" s="160"/>
      <c r="G4478" s="160"/>
      <c r="H4478" s="157"/>
      <c r="I4478" s="157"/>
      <c r="J4478" s="157"/>
      <c r="K4478" s="157"/>
      <c r="L4478" s="159"/>
      <c r="M4478" s="100"/>
      <c r="N4478" s="100"/>
      <c r="O4478" s="130"/>
      <c r="P4478" s="130"/>
    </row>
    <row r="4479" spans="1:16">
      <c r="A4479" s="155"/>
      <c r="B4479" s="156"/>
      <c r="C4479" s="160"/>
      <c r="D4479" s="159"/>
      <c r="E4479" s="160"/>
      <c r="F4479" s="160"/>
      <c r="G4479" s="160"/>
      <c r="H4479" s="157"/>
      <c r="I4479" s="157"/>
      <c r="J4479" s="157"/>
      <c r="K4479" s="157"/>
      <c r="L4479" s="159"/>
      <c r="M4479" s="100"/>
      <c r="N4479" s="100"/>
      <c r="O4479" s="130"/>
      <c r="P4479" s="130"/>
    </row>
    <row r="4480" spans="1:16">
      <c r="A4480" s="155"/>
      <c r="B4480" s="156"/>
      <c r="C4480" s="160"/>
      <c r="D4480" s="159"/>
      <c r="E4480" s="160"/>
      <c r="F4480" s="160"/>
      <c r="G4480" s="160"/>
      <c r="H4480" s="157"/>
      <c r="I4480" s="157"/>
      <c r="J4480" s="157"/>
      <c r="K4480" s="157"/>
      <c r="L4480" s="159"/>
      <c r="M4480" s="100"/>
      <c r="N4480" s="100"/>
      <c r="O4480" s="130"/>
      <c r="P4480" s="130"/>
    </row>
    <row r="4481" spans="1:16">
      <c r="A4481" s="155"/>
      <c r="B4481" s="156"/>
      <c r="C4481" s="160"/>
      <c r="D4481" s="159"/>
      <c r="E4481" s="160"/>
      <c r="F4481" s="160"/>
      <c r="G4481" s="160"/>
      <c r="H4481" s="157"/>
      <c r="I4481" s="157"/>
      <c r="J4481" s="157"/>
      <c r="K4481" s="157"/>
      <c r="L4481" s="159"/>
      <c r="M4481" s="100"/>
      <c r="N4481" s="100"/>
      <c r="O4481" s="130"/>
      <c r="P4481" s="130"/>
    </row>
    <row r="4482" spans="1:16">
      <c r="A4482" s="155"/>
      <c r="B4482" s="156"/>
      <c r="C4482" s="160"/>
      <c r="D4482" s="159"/>
      <c r="E4482" s="160"/>
      <c r="F4482" s="160"/>
      <c r="G4482" s="160"/>
      <c r="H4482" s="157"/>
      <c r="I4482" s="157"/>
      <c r="J4482" s="157"/>
      <c r="K4482" s="157"/>
      <c r="L4482" s="159"/>
      <c r="M4482" s="100"/>
      <c r="N4482" s="100"/>
      <c r="O4482" s="130"/>
      <c r="P4482" s="130"/>
    </row>
    <row r="4483" spans="1:16">
      <c r="A4483" s="155"/>
      <c r="B4483" s="156"/>
      <c r="C4483" s="160"/>
      <c r="D4483" s="159"/>
      <c r="E4483" s="160"/>
      <c r="F4483" s="160"/>
      <c r="G4483" s="160"/>
      <c r="H4483" s="157"/>
      <c r="I4483" s="160"/>
      <c r="J4483" s="160"/>
      <c r="K4483" s="160"/>
      <c r="L4483" s="159"/>
      <c r="M4483" s="100"/>
      <c r="N4483" s="100"/>
      <c r="O4483" s="130"/>
      <c r="P4483" s="130"/>
    </row>
    <row r="4484" spans="1:16">
      <c r="A4484" s="155"/>
      <c r="B4484" s="156"/>
      <c r="C4484" s="160"/>
      <c r="D4484" s="159"/>
      <c r="E4484" s="160"/>
      <c r="F4484" s="160"/>
      <c r="G4484" s="160"/>
      <c r="H4484" s="157"/>
      <c r="I4484" s="157"/>
      <c r="J4484" s="160"/>
      <c r="K4484" s="160"/>
      <c r="L4484" s="159"/>
      <c r="M4484" s="100"/>
      <c r="N4484" s="100"/>
      <c r="O4484" s="130"/>
      <c r="P4484" s="130"/>
    </row>
    <row r="4485" spans="1:16">
      <c r="A4485" s="155"/>
      <c r="B4485" s="156"/>
      <c r="C4485" s="160"/>
      <c r="D4485" s="159"/>
      <c r="E4485" s="160"/>
      <c r="F4485" s="160"/>
      <c r="G4485" s="160"/>
      <c r="H4485" s="157"/>
      <c r="I4485" s="157"/>
      <c r="J4485" s="160"/>
      <c r="K4485" s="160"/>
      <c r="L4485" s="159"/>
      <c r="M4485" s="100"/>
      <c r="N4485" s="100"/>
      <c r="O4485" s="130"/>
      <c r="P4485" s="130"/>
    </row>
    <row r="4486" spans="1:16">
      <c r="A4486" s="155"/>
      <c r="B4486" s="156"/>
      <c r="C4486" s="160"/>
      <c r="D4486" s="159"/>
      <c r="E4486" s="160"/>
      <c r="F4486" s="160"/>
      <c r="G4486" s="160"/>
      <c r="H4486" s="157"/>
      <c r="I4486" s="160"/>
      <c r="J4486" s="160"/>
      <c r="K4486" s="160"/>
      <c r="L4486" s="159"/>
      <c r="M4486" s="100"/>
      <c r="N4486" s="100"/>
      <c r="O4486" s="130"/>
      <c r="P4486" s="130"/>
    </row>
    <row r="4487" spans="1:16">
      <c r="A4487" s="155"/>
      <c r="B4487" s="156"/>
      <c r="C4487" s="160"/>
      <c r="D4487" s="159"/>
      <c r="E4487" s="160"/>
      <c r="F4487" s="160"/>
      <c r="G4487" s="160"/>
      <c r="H4487" s="157"/>
      <c r="I4487" s="157"/>
      <c r="J4487" s="160"/>
      <c r="K4487" s="160"/>
      <c r="L4487" s="159"/>
      <c r="M4487" s="100"/>
      <c r="N4487" s="100"/>
      <c r="O4487" s="130"/>
      <c r="P4487" s="130"/>
    </row>
    <row r="4488" spans="1:16">
      <c r="A4488" s="155"/>
      <c r="B4488" s="156"/>
      <c r="C4488" s="160"/>
      <c r="D4488" s="159"/>
      <c r="E4488" s="160"/>
      <c r="F4488" s="160"/>
      <c r="G4488" s="160"/>
      <c r="H4488" s="157"/>
      <c r="I4488" s="160"/>
      <c r="J4488" s="160"/>
      <c r="K4488" s="160"/>
      <c r="L4488" s="159"/>
      <c r="M4488" s="100"/>
      <c r="N4488" s="100"/>
      <c r="O4488" s="130"/>
      <c r="P4488" s="130"/>
    </row>
    <row r="4489" spans="1:16">
      <c r="A4489" s="155"/>
      <c r="B4489" s="156"/>
      <c r="C4489" s="160"/>
      <c r="D4489" s="159"/>
      <c r="E4489" s="160"/>
      <c r="F4489" s="160"/>
      <c r="G4489" s="160"/>
      <c r="H4489" s="157"/>
      <c r="I4489" s="157"/>
      <c r="J4489" s="160"/>
      <c r="K4489" s="160"/>
      <c r="L4489" s="159"/>
      <c r="M4489" s="100"/>
      <c r="N4489" s="100"/>
      <c r="O4489" s="130"/>
      <c r="P4489" s="130"/>
    </row>
    <row r="4490" spans="1:16">
      <c r="A4490" s="155"/>
      <c r="B4490" s="156"/>
      <c r="C4490" s="160"/>
      <c r="D4490" s="159"/>
      <c r="E4490" s="160"/>
      <c r="F4490" s="160"/>
      <c r="G4490" s="160"/>
      <c r="H4490" s="157"/>
      <c r="I4490" s="160"/>
      <c r="J4490" s="160"/>
      <c r="K4490" s="160"/>
      <c r="L4490" s="159"/>
      <c r="M4490" s="100"/>
      <c r="N4490" s="100"/>
      <c r="O4490" s="130"/>
      <c r="P4490" s="130"/>
    </row>
    <row r="4491" spans="1:16">
      <c r="A4491" s="155"/>
      <c r="B4491" s="156"/>
      <c r="C4491" s="160"/>
      <c r="D4491" s="159"/>
      <c r="E4491" s="160"/>
      <c r="F4491" s="160"/>
      <c r="G4491" s="160"/>
      <c r="H4491" s="157"/>
      <c r="I4491" s="157"/>
      <c r="J4491" s="160"/>
      <c r="K4491" s="160"/>
      <c r="L4491" s="159"/>
      <c r="M4491" s="100"/>
      <c r="N4491" s="100"/>
      <c r="O4491" s="130"/>
      <c r="P4491" s="130"/>
    </row>
    <row r="4492" spans="1:16">
      <c r="A4492" s="155"/>
      <c r="B4492" s="156"/>
      <c r="C4492" s="160"/>
      <c r="D4492" s="159"/>
      <c r="E4492" s="160"/>
      <c r="F4492" s="160"/>
      <c r="G4492" s="160"/>
      <c r="H4492" s="157"/>
      <c r="I4492" s="160"/>
      <c r="J4492" s="160"/>
      <c r="K4492" s="160"/>
      <c r="L4492" s="159"/>
      <c r="M4492" s="100"/>
      <c r="N4492" s="100"/>
      <c r="O4492" s="130"/>
      <c r="P4492" s="130"/>
    </row>
    <row r="4493" spans="1:16">
      <c r="A4493" s="155"/>
      <c r="B4493" s="156"/>
      <c r="C4493" s="160"/>
      <c r="D4493" s="159"/>
      <c r="E4493" s="160"/>
      <c r="F4493" s="160"/>
      <c r="G4493" s="160"/>
      <c r="H4493" s="157"/>
      <c r="I4493" s="160"/>
      <c r="J4493" s="160"/>
      <c r="K4493" s="160"/>
      <c r="L4493" s="159"/>
      <c r="M4493" s="100"/>
      <c r="N4493" s="100"/>
      <c r="O4493" s="130"/>
      <c r="P4493" s="130"/>
    </row>
    <row r="4494" spans="1:16">
      <c r="A4494" s="155"/>
      <c r="B4494" s="156"/>
      <c r="C4494" s="160"/>
      <c r="D4494" s="159"/>
      <c r="E4494" s="160"/>
      <c r="F4494" s="160"/>
      <c r="G4494" s="160"/>
      <c r="H4494" s="157"/>
      <c r="I4494" s="160"/>
      <c r="J4494" s="160"/>
      <c r="K4494" s="160"/>
      <c r="L4494" s="159"/>
      <c r="M4494" s="100"/>
      <c r="N4494" s="100"/>
      <c r="O4494" s="130"/>
      <c r="P4494" s="130"/>
    </row>
    <row r="4495" spans="1:16">
      <c r="A4495" s="155"/>
      <c r="B4495" s="156"/>
      <c r="C4495" s="160"/>
      <c r="D4495" s="159"/>
      <c r="E4495" s="160"/>
      <c r="F4495" s="160"/>
      <c r="G4495" s="160"/>
      <c r="H4495" s="157"/>
      <c r="I4495" s="157"/>
      <c r="J4495" s="160"/>
      <c r="K4495" s="160"/>
      <c r="L4495" s="159"/>
      <c r="M4495" s="100"/>
      <c r="N4495" s="100"/>
      <c r="O4495" s="130"/>
      <c r="P4495" s="130"/>
    </row>
    <row r="4496" spans="1:16">
      <c r="A4496" s="155"/>
      <c r="B4496" s="156"/>
      <c r="C4496" s="160"/>
      <c r="D4496" s="159"/>
      <c r="E4496" s="160"/>
      <c r="F4496" s="160"/>
      <c r="G4496" s="160"/>
      <c r="H4496" s="157"/>
      <c r="I4496" s="160"/>
      <c r="J4496" s="160"/>
      <c r="K4496" s="160"/>
      <c r="L4496" s="159"/>
      <c r="M4496" s="100"/>
      <c r="N4496" s="100"/>
      <c r="O4496" s="130"/>
      <c r="P4496" s="130"/>
    </row>
    <row r="4497" spans="1:16">
      <c r="A4497" s="155"/>
      <c r="B4497" s="156"/>
      <c r="C4497" s="160"/>
      <c r="D4497" s="159"/>
      <c r="E4497" s="160"/>
      <c r="F4497" s="160"/>
      <c r="G4497" s="160"/>
      <c r="H4497" s="157"/>
      <c r="I4497" s="160"/>
      <c r="J4497" s="157"/>
      <c r="K4497" s="157"/>
      <c r="L4497" s="159"/>
      <c r="M4497" s="100"/>
      <c r="N4497" s="100"/>
      <c r="O4497" s="130"/>
      <c r="P4497" s="130"/>
    </row>
    <row r="4498" spans="1:16">
      <c r="A4498" s="155"/>
      <c r="B4498" s="156"/>
      <c r="C4498" s="160"/>
      <c r="D4498" s="159"/>
      <c r="E4498" s="160"/>
      <c r="F4498" s="160"/>
      <c r="G4498" s="160"/>
      <c r="H4498" s="157"/>
      <c r="I4498" s="157"/>
      <c r="J4498" s="157"/>
      <c r="K4498" s="157"/>
      <c r="L4498" s="159"/>
      <c r="M4498" s="100"/>
      <c r="N4498" s="100"/>
      <c r="O4498" s="130"/>
      <c r="P4498" s="130"/>
    </row>
    <row r="4499" spans="1:16">
      <c r="A4499" s="155"/>
      <c r="B4499" s="156"/>
      <c r="C4499" s="160"/>
      <c r="D4499" s="159"/>
      <c r="E4499" s="160"/>
      <c r="F4499" s="160"/>
      <c r="G4499" s="160"/>
      <c r="H4499" s="157"/>
      <c r="I4499" s="160"/>
      <c r="J4499" s="157"/>
      <c r="K4499" s="157"/>
      <c r="L4499" s="159"/>
      <c r="M4499" s="100"/>
      <c r="N4499" s="100"/>
      <c r="O4499" s="130"/>
      <c r="P4499" s="130"/>
    </row>
    <row r="4500" spans="1:16">
      <c r="A4500" s="155"/>
      <c r="B4500" s="156"/>
      <c r="C4500" s="160"/>
      <c r="D4500" s="159"/>
      <c r="E4500" s="160"/>
      <c r="F4500" s="160"/>
      <c r="G4500" s="160"/>
      <c r="H4500" s="157"/>
      <c r="I4500" s="160"/>
      <c r="J4500" s="157"/>
      <c r="K4500" s="157"/>
      <c r="L4500" s="159"/>
      <c r="M4500" s="100"/>
      <c r="N4500" s="100"/>
      <c r="O4500" s="130"/>
      <c r="P4500" s="130"/>
    </row>
    <row r="4501" spans="1:16">
      <c r="A4501" s="155"/>
      <c r="B4501" s="156"/>
      <c r="C4501" s="160"/>
      <c r="D4501" s="159"/>
      <c r="E4501" s="160"/>
      <c r="F4501" s="160"/>
      <c r="G4501" s="160"/>
      <c r="H4501" s="157"/>
      <c r="I4501" s="157"/>
      <c r="J4501" s="157"/>
      <c r="K4501" s="157"/>
      <c r="L4501" s="159"/>
      <c r="M4501" s="100"/>
      <c r="N4501" s="100"/>
      <c r="O4501" s="130"/>
      <c r="P4501" s="130"/>
    </row>
    <row r="4502" spans="1:16">
      <c r="A4502" s="155"/>
      <c r="B4502" s="156"/>
      <c r="C4502" s="160"/>
      <c r="D4502" s="159"/>
      <c r="E4502" s="160"/>
      <c r="F4502" s="160"/>
      <c r="G4502" s="160"/>
      <c r="H4502" s="157"/>
      <c r="I4502" s="157"/>
      <c r="J4502" s="160"/>
      <c r="K4502" s="160"/>
      <c r="L4502" s="159"/>
      <c r="M4502" s="100"/>
      <c r="N4502" s="100"/>
      <c r="O4502" s="130"/>
      <c r="P4502" s="130"/>
    </row>
    <row r="4503" spans="1:16">
      <c r="A4503" s="155"/>
      <c r="B4503" s="156"/>
      <c r="C4503" s="160"/>
      <c r="D4503" s="159"/>
      <c r="E4503" s="160"/>
      <c r="F4503" s="160"/>
      <c r="G4503" s="160"/>
      <c r="H4503" s="157"/>
      <c r="I4503" s="160"/>
      <c r="J4503" s="160"/>
      <c r="K4503" s="160"/>
      <c r="L4503" s="159"/>
      <c r="M4503" s="100"/>
      <c r="N4503" s="100"/>
      <c r="O4503" s="130"/>
      <c r="P4503" s="130"/>
    </row>
    <row r="4504" spans="1:16">
      <c r="A4504" s="155"/>
      <c r="B4504" s="156"/>
      <c r="C4504" s="160"/>
      <c r="D4504" s="159"/>
      <c r="E4504" s="160"/>
      <c r="F4504" s="160"/>
      <c r="G4504" s="160"/>
      <c r="H4504" s="157"/>
      <c r="I4504" s="157"/>
      <c r="J4504" s="160"/>
      <c r="K4504" s="160"/>
      <c r="L4504" s="159"/>
      <c r="M4504" s="100"/>
      <c r="N4504" s="100"/>
      <c r="O4504" s="130"/>
      <c r="P4504" s="130"/>
    </row>
    <row r="4505" spans="1:16">
      <c r="A4505" s="155"/>
      <c r="B4505" s="156"/>
      <c r="C4505" s="160"/>
      <c r="D4505" s="159"/>
      <c r="E4505" s="160"/>
      <c r="F4505" s="160"/>
      <c r="G4505" s="160"/>
      <c r="H4505" s="157"/>
      <c r="I4505" s="160"/>
      <c r="J4505" s="160"/>
      <c r="K4505" s="160"/>
      <c r="L4505" s="159"/>
      <c r="M4505" s="100"/>
      <c r="N4505" s="100"/>
      <c r="O4505" s="130"/>
      <c r="P4505" s="130"/>
    </row>
    <row r="4506" spans="1:16">
      <c r="A4506" s="155"/>
      <c r="B4506" s="156"/>
      <c r="C4506" s="160"/>
      <c r="D4506" s="159"/>
      <c r="E4506" s="160"/>
      <c r="F4506" s="160"/>
      <c r="G4506" s="160"/>
      <c r="H4506" s="157"/>
      <c r="I4506" s="160"/>
      <c r="J4506" s="160"/>
      <c r="K4506" s="160"/>
      <c r="L4506" s="159"/>
      <c r="M4506" s="100"/>
      <c r="N4506" s="100"/>
      <c r="O4506" s="130"/>
      <c r="P4506" s="130"/>
    </row>
    <row r="4507" spans="1:16">
      <c r="A4507" s="155"/>
      <c r="B4507" s="156"/>
      <c r="C4507" s="160"/>
      <c r="D4507" s="159"/>
      <c r="E4507" s="160"/>
      <c r="F4507" s="160"/>
      <c r="G4507" s="160"/>
      <c r="H4507" s="157"/>
      <c r="I4507" s="160"/>
      <c r="J4507" s="160"/>
      <c r="K4507" s="160"/>
      <c r="L4507" s="159"/>
      <c r="M4507" s="100"/>
      <c r="N4507" s="100"/>
      <c r="O4507" s="130"/>
      <c r="P4507" s="130"/>
    </row>
    <row r="4508" spans="1:16">
      <c r="A4508" s="155"/>
      <c r="B4508" s="156"/>
      <c r="C4508" s="160"/>
      <c r="D4508" s="159"/>
      <c r="E4508" s="160"/>
      <c r="F4508" s="160"/>
      <c r="G4508" s="160"/>
      <c r="H4508" s="157"/>
      <c r="I4508" s="157"/>
      <c r="J4508" s="160"/>
      <c r="K4508" s="160"/>
      <c r="L4508" s="159"/>
      <c r="M4508" s="100"/>
      <c r="N4508" s="100"/>
      <c r="O4508" s="130"/>
      <c r="P4508" s="130"/>
    </row>
    <row r="4509" spans="1:16">
      <c r="A4509" s="155"/>
      <c r="B4509" s="156"/>
      <c r="C4509" s="160"/>
      <c r="D4509" s="159"/>
      <c r="E4509" s="160"/>
      <c r="F4509" s="160"/>
      <c r="G4509" s="160"/>
      <c r="H4509" s="157"/>
      <c r="I4509" s="160"/>
      <c r="J4509" s="160"/>
      <c r="K4509" s="160"/>
      <c r="L4509" s="159"/>
      <c r="M4509" s="100"/>
      <c r="N4509" s="100"/>
      <c r="O4509" s="130"/>
      <c r="P4509" s="130"/>
    </row>
    <row r="4510" spans="1:16">
      <c r="A4510" s="155"/>
      <c r="B4510" s="156"/>
      <c r="C4510" s="160"/>
      <c r="D4510" s="159"/>
      <c r="E4510" s="160"/>
      <c r="F4510" s="160"/>
      <c r="G4510" s="160"/>
      <c r="H4510" s="157"/>
      <c r="I4510" s="160"/>
      <c r="J4510" s="160"/>
      <c r="K4510" s="160"/>
      <c r="L4510" s="159"/>
      <c r="M4510" s="100"/>
      <c r="N4510" s="100"/>
      <c r="O4510" s="130"/>
      <c r="P4510" s="130"/>
    </row>
    <row r="4511" spans="1:16">
      <c r="A4511" s="155"/>
      <c r="B4511" s="156"/>
      <c r="C4511" s="160"/>
      <c r="D4511" s="159"/>
      <c r="E4511" s="160"/>
      <c r="F4511" s="160"/>
      <c r="G4511" s="160"/>
      <c r="H4511" s="157"/>
      <c r="I4511" s="160"/>
      <c r="J4511" s="160"/>
      <c r="K4511" s="160"/>
      <c r="L4511" s="159"/>
      <c r="M4511" s="100"/>
      <c r="N4511" s="100"/>
      <c r="O4511" s="130"/>
      <c r="P4511" s="130"/>
    </row>
    <row r="4512" spans="1:16">
      <c r="A4512" s="155"/>
      <c r="B4512" s="156"/>
      <c r="C4512" s="160"/>
      <c r="D4512" s="159"/>
      <c r="E4512" s="160"/>
      <c r="F4512" s="160"/>
      <c r="G4512" s="160"/>
      <c r="H4512" s="157"/>
      <c r="I4512" s="160"/>
      <c r="J4512" s="160"/>
      <c r="K4512" s="160"/>
      <c r="L4512" s="159"/>
      <c r="M4512" s="100"/>
      <c r="N4512" s="100"/>
      <c r="O4512" s="130"/>
      <c r="P4512" s="130"/>
    </row>
    <row r="4513" spans="1:16">
      <c r="A4513" s="155"/>
      <c r="B4513" s="156"/>
      <c r="C4513" s="160"/>
      <c r="D4513" s="159"/>
      <c r="E4513" s="160"/>
      <c r="F4513" s="160"/>
      <c r="G4513" s="160"/>
      <c r="H4513" s="157"/>
      <c r="I4513" s="157"/>
      <c r="J4513" s="157"/>
      <c r="K4513" s="157"/>
      <c r="L4513" s="159"/>
      <c r="M4513" s="100"/>
      <c r="N4513" s="100"/>
      <c r="O4513" s="130"/>
      <c r="P4513" s="130"/>
    </row>
    <row r="4514" spans="1:16">
      <c r="A4514" s="155"/>
      <c r="B4514" s="156"/>
      <c r="C4514" s="160"/>
      <c r="D4514" s="159"/>
      <c r="E4514" s="160"/>
      <c r="F4514" s="160"/>
      <c r="G4514" s="160"/>
      <c r="H4514" s="157"/>
      <c r="I4514" s="157"/>
      <c r="J4514" s="160"/>
      <c r="K4514" s="160"/>
      <c r="L4514" s="159"/>
      <c r="M4514" s="100"/>
      <c r="N4514" s="100"/>
      <c r="O4514" s="130"/>
      <c r="P4514" s="130"/>
    </row>
    <row r="4515" spans="1:16">
      <c r="A4515" s="155"/>
      <c r="B4515" s="156"/>
      <c r="C4515" s="160"/>
      <c r="D4515" s="159"/>
      <c r="E4515" s="160"/>
      <c r="F4515" s="160"/>
      <c r="G4515" s="160"/>
      <c r="H4515" s="157"/>
      <c r="I4515" s="160"/>
      <c r="J4515" s="160"/>
      <c r="K4515" s="160"/>
      <c r="L4515" s="159"/>
      <c r="M4515" s="100"/>
      <c r="N4515" s="100"/>
      <c r="O4515" s="130"/>
      <c r="P4515" s="130"/>
    </row>
    <row r="4516" spans="1:16">
      <c r="A4516" s="155"/>
      <c r="B4516" s="156"/>
      <c r="C4516" s="160"/>
      <c r="D4516" s="159"/>
      <c r="E4516" s="160"/>
      <c r="F4516" s="160"/>
      <c r="G4516" s="160"/>
      <c r="H4516" s="157"/>
      <c r="I4516" s="160"/>
      <c r="J4516" s="160"/>
      <c r="K4516" s="160"/>
      <c r="L4516" s="159"/>
      <c r="M4516" s="100"/>
      <c r="N4516" s="100"/>
      <c r="O4516" s="130"/>
      <c r="P4516" s="130"/>
    </row>
    <row r="4517" spans="1:16">
      <c r="A4517" s="155"/>
      <c r="B4517" s="156"/>
      <c r="C4517" s="160"/>
      <c r="D4517" s="159"/>
      <c r="E4517" s="160"/>
      <c r="F4517" s="160"/>
      <c r="G4517" s="160"/>
      <c r="H4517" s="157"/>
      <c r="I4517" s="157"/>
      <c r="J4517" s="160"/>
      <c r="K4517" s="160"/>
      <c r="L4517" s="159"/>
      <c r="M4517" s="100"/>
      <c r="N4517" s="100"/>
      <c r="O4517" s="130"/>
      <c r="P4517" s="130"/>
    </row>
    <row r="4518" spans="1:16">
      <c r="A4518" s="155"/>
      <c r="B4518" s="156"/>
      <c r="C4518" s="160"/>
      <c r="D4518" s="159"/>
      <c r="E4518" s="160"/>
      <c r="F4518" s="160"/>
      <c r="G4518" s="160"/>
      <c r="H4518" s="157"/>
      <c r="I4518" s="160"/>
      <c r="J4518" s="160"/>
      <c r="K4518" s="160"/>
      <c r="L4518" s="159"/>
      <c r="M4518" s="100"/>
      <c r="N4518" s="100"/>
      <c r="O4518" s="130"/>
      <c r="P4518" s="130"/>
    </row>
    <row r="4519" spans="1:16">
      <c r="A4519" s="155"/>
      <c r="B4519" s="156"/>
      <c r="C4519" s="160"/>
      <c r="D4519" s="159"/>
      <c r="E4519" s="160"/>
      <c r="F4519" s="160"/>
      <c r="G4519" s="160"/>
      <c r="H4519" s="157"/>
      <c r="I4519" s="157"/>
      <c r="J4519" s="157"/>
      <c r="K4519" s="160"/>
      <c r="L4519" s="159"/>
      <c r="M4519" s="100"/>
      <c r="N4519" s="100"/>
      <c r="O4519" s="130"/>
      <c r="P4519" s="130"/>
    </row>
    <row r="4520" spans="1:16">
      <c r="A4520" s="155"/>
      <c r="B4520" s="156"/>
      <c r="C4520" s="160"/>
      <c r="D4520" s="159"/>
      <c r="E4520" s="160"/>
      <c r="F4520" s="160"/>
      <c r="G4520" s="160"/>
      <c r="H4520" s="157"/>
      <c r="I4520" s="157"/>
      <c r="J4520" s="160"/>
      <c r="K4520" s="160"/>
      <c r="L4520" s="159"/>
      <c r="M4520" s="100"/>
      <c r="N4520" s="100"/>
      <c r="O4520" s="130"/>
      <c r="P4520" s="130"/>
    </row>
    <row r="4521" spans="1:16">
      <c r="A4521" s="155"/>
      <c r="B4521" s="156"/>
      <c r="C4521" s="160"/>
      <c r="D4521" s="159"/>
      <c r="E4521" s="160"/>
      <c r="F4521" s="160"/>
      <c r="G4521" s="160"/>
      <c r="H4521" s="157"/>
      <c r="I4521" s="160"/>
      <c r="J4521" s="160"/>
      <c r="K4521" s="160"/>
      <c r="L4521" s="159"/>
      <c r="M4521" s="100"/>
      <c r="N4521" s="100"/>
      <c r="O4521" s="130"/>
      <c r="P4521" s="130"/>
    </row>
    <row r="4522" spans="1:16">
      <c r="A4522" s="155"/>
      <c r="B4522" s="156"/>
      <c r="C4522" s="160"/>
      <c r="D4522" s="159"/>
      <c r="E4522" s="160"/>
      <c r="F4522" s="160"/>
      <c r="G4522" s="160"/>
      <c r="H4522" s="157"/>
      <c r="I4522" s="160"/>
      <c r="J4522" s="160"/>
      <c r="K4522" s="160"/>
      <c r="L4522" s="159"/>
      <c r="M4522" s="100"/>
      <c r="N4522" s="100"/>
      <c r="O4522" s="130"/>
      <c r="P4522" s="130"/>
    </row>
    <row r="4523" spans="1:16">
      <c r="A4523" s="155"/>
      <c r="B4523" s="156"/>
      <c r="C4523" s="160"/>
      <c r="D4523" s="159"/>
      <c r="E4523" s="160"/>
      <c r="F4523" s="160"/>
      <c r="G4523" s="160"/>
      <c r="H4523" s="157"/>
      <c r="I4523" s="160"/>
      <c r="J4523" s="160"/>
      <c r="K4523" s="160"/>
      <c r="L4523" s="159"/>
      <c r="M4523" s="100"/>
      <c r="N4523" s="100"/>
      <c r="O4523" s="130"/>
      <c r="P4523" s="130"/>
    </row>
    <row r="4524" spans="1:16">
      <c r="A4524" s="155"/>
      <c r="B4524" s="156"/>
      <c r="C4524" s="160"/>
      <c r="D4524" s="159"/>
      <c r="E4524" s="160"/>
      <c r="F4524" s="160"/>
      <c r="G4524" s="160"/>
      <c r="H4524" s="157"/>
      <c r="I4524" s="160"/>
      <c r="J4524" s="160"/>
      <c r="K4524" s="160"/>
      <c r="L4524" s="159"/>
      <c r="M4524" s="100"/>
      <c r="N4524" s="100"/>
      <c r="O4524" s="130"/>
      <c r="P4524" s="130"/>
    </row>
    <row r="4525" spans="1:16">
      <c r="A4525" s="155"/>
      <c r="B4525" s="156"/>
      <c r="C4525" s="160"/>
      <c r="D4525" s="159"/>
      <c r="E4525" s="160"/>
      <c r="F4525" s="160"/>
      <c r="G4525" s="160"/>
      <c r="H4525" s="157"/>
      <c r="I4525" s="160"/>
      <c r="J4525" s="160"/>
      <c r="K4525" s="160"/>
      <c r="L4525" s="159"/>
      <c r="M4525" s="100"/>
      <c r="N4525" s="100"/>
      <c r="O4525" s="130"/>
      <c r="P4525" s="130"/>
    </row>
    <row r="4526" spans="1:16">
      <c r="A4526" s="155"/>
      <c r="B4526" s="156"/>
      <c r="C4526" s="160"/>
      <c r="D4526" s="159"/>
      <c r="E4526" s="160"/>
      <c r="F4526" s="160"/>
      <c r="G4526" s="160"/>
      <c r="H4526" s="157"/>
      <c r="I4526" s="160"/>
      <c r="J4526" s="160"/>
      <c r="K4526" s="160"/>
      <c r="L4526" s="159"/>
      <c r="M4526" s="100"/>
      <c r="N4526" s="100"/>
      <c r="O4526" s="130"/>
      <c r="P4526" s="130"/>
    </row>
    <row r="4527" spans="1:16">
      <c r="A4527" s="155"/>
      <c r="B4527" s="156"/>
      <c r="C4527" s="160"/>
      <c r="D4527" s="159"/>
      <c r="E4527" s="160"/>
      <c r="F4527" s="160"/>
      <c r="G4527" s="160"/>
      <c r="H4527" s="157"/>
      <c r="I4527" s="157"/>
      <c r="J4527" s="157"/>
      <c r="K4527" s="157"/>
      <c r="L4527" s="159"/>
      <c r="M4527" s="100"/>
      <c r="N4527" s="100"/>
      <c r="O4527" s="130"/>
      <c r="P4527" s="130"/>
    </row>
    <row r="4528" spans="1:16">
      <c r="A4528" s="155"/>
      <c r="B4528" s="156"/>
      <c r="C4528" s="160"/>
      <c r="D4528" s="159"/>
      <c r="E4528" s="160"/>
      <c r="F4528" s="160"/>
      <c r="G4528" s="160"/>
      <c r="H4528" s="157"/>
      <c r="I4528" s="157"/>
      <c r="J4528" s="160"/>
      <c r="K4528" s="160"/>
      <c r="L4528" s="159"/>
      <c r="M4528" s="100"/>
      <c r="N4528" s="100"/>
      <c r="O4528" s="130"/>
      <c r="P4528" s="130"/>
    </row>
    <row r="4529" spans="1:16">
      <c r="A4529" s="155"/>
      <c r="B4529" s="156"/>
      <c r="C4529" s="160"/>
      <c r="D4529" s="159"/>
      <c r="E4529" s="160"/>
      <c r="F4529" s="160"/>
      <c r="G4529" s="160"/>
      <c r="H4529" s="157"/>
      <c r="I4529" s="157"/>
      <c r="J4529" s="160"/>
      <c r="K4529" s="157"/>
      <c r="L4529" s="159"/>
      <c r="M4529" s="100"/>
      <c r="N4529" s="100"/>
      <c r="O4529" s="130"/>
      <c r="P4529" s="130"/>
    </row>
    <row r="4530" spans="1:16">
      <c r="A4530" s="155"/>
      <c r="B4530" s="156"/>
      <c r="C4530" s="160"/>
      <c r="D4530" s="159"/>
      <c r="E4530" s="160"/>
      <c r="F4530" s="160"/>
      <c r="G4530" s="160"/>
      <c r="H4530" s="157"/>
      <c r="I4530" s="157"/>
      <c r="J4530" s="157"/>
      <c r="K4530" s="160"/>
      <c r="L4530" s="159"/>
      <c r="M4530" s="100"/>
      <c r="N4530" s="100"/>
      <c r="O4530" s="130"/>
      <c r="P4530" s="130"/>
    </row>
    <row r="4531" spans="1:16">
      <c r="A4531" s="155"/>
      <c r="B4531" s="156"/>
      <c r="C4531" s="160"/>
      <c r="D4531" s="159"/>
      <c r="E4531" s="160"/>
      <c r="F4531" s="160"/>
      <c r="G4531" s="160"/>
      <c r="H4531" s="157"/>
      <c r="I4531" s="157"/>
      <c r="J4531" s="160"/>
      <c r="K4531" s="160"/>
      <c r="L4531" s="159"/>
      <c r="M4531" s="100"/>
      <c r="N4531" s="100"/>
      <c r="O4531" s="130"/>
      <c r="P4531" s="130"/>
    </row>
    <row r="4532" spans="1:16">
      <c r="A4532" s="155"/>
      <c r="B4532" s="156"/>
      <c r="C4532" s="160"/>
      <c r="D4532" s="159"/>
      <c r="E4532" s="160"/>
      <c r="F4532" s="160"/>
      <c r="G4532" s="160"/>
      <c r="H4532" s="160"/>
      <c r="I4532" s="160"/>
      <c r="J4532" s="160"/>
      <c r="K4532" s="160"/>
      <c r="L4532" s="159"/>
      <c r="M4532" s="100"/>
      <c r="N4532" s="100"/>
      <c r="O4532" s="130"/>
      <c r="P4532" s="130"/>
    </row>
    <row r="4533" spans="1:16">
      <c r="A4533" s="155"/>
      <c r="B4533" s="156"/>
      <c r="C4533" s="160"/>
      <c r="D4533" s="159"/>
      <c r="E4533" s="160"/>
      <c r="F4533" s="160"/>
      <c r="G4533" s="160"/>
      <c r="H4533" s="157"/>
      <c r="I4533" s="157"/>
      <c r="J4533" s="160"/>
      <c r="K4533" s="160"/>
      <c r="L4533" s="159"/>
      <c r="M4533" s="100"/>
      <c r="N4533" s="100"/>
      <c r="O4533" s="130"/>
      <c r="P4533" s="130"/>
    </row>
    <row r="4534" spans="1:16">
      <c r="A4534" s="155"/>
      <c r="B4534" s="156"/>
      <c r="C4534" s="160"/>
      <c r="D4534" s="159"/>
      <c r="E4534" s="160"/>
      <c r="F4534" s="157"/>
      <c r="G4534" s="160"/>
      <c r="H4534" s="157"/>
      <c r="I4534" s="157"/>
      <c r="J4534" s="160"/>
      <c r="K4534" s="157"/>
      <c r="L4534" s="159"/>
      <c r="M4534" s="100"/>
      <c r="N4534" s="100"/>
      <c r="O4534" s="130"/>
      <c r="P4534" s="130"/>
    </row>
    <row r="4535" spans="1:16">
      <c r="A4535" s="155"/>
      <c r="B4535" s="156"/>
      <c r="C4535" s="160"/>
      <c r="D4535" s="159"/>
      <c r="E4535" s="160"/>
      <c r="F4535" s="160"/>
      <c r="G4535" s="160"/>
      <c r="H4535" s="157"/>
      <c r="I4535" s="160"/>
      <c r="J4535" s="160"/>
      <c r="K4535" s="157"/>
      <c r="L4535" s="159"/>
      <c r="M4535" s="100"/>
      <c r="N4535" s="100"/>
      <c r="O4535" s="130"/>
      <c r="P4535" s="130"/>
    </row>
    <row r="4536" spans="1:16">
      <c r="A4536" s="155"/>
      <c r="B4536" s="156"/>
      <c r="C4536" s="160"/>
      <c r="D4536" s="159"/>
      <c r="E4536" s="160"/>
      <c r="F4536" s="160"/>
      <c r="G4536" s="160"/>
      <c r="H4536" s="157"/>
      <c r="I4536" s="160"/>
      <c r="J4536" s="160"/>
      <c r="K4536" s="160"/>
      <c r="L4536" s="159"/>
      <c r="M4536" s="100"/>
      <c r="N4536" s="100"/>
      <c r="O4536" s="130"/>
      <c r="P4536" s="130"/>
    </row>
    <row r="4537" spans="1:16">
      <c r="A4537" s="155"/>
      <c r="B4537" s="156"/>
      <c r="C4537" s="160"/>
      <c r="D4537" s="159"/>
      <c r="E4537" s="160"/>
      <c r="F4537" s="160"/>
      <c r="G4537" s="160"/>
      <c r="H4537" s="157"/>
      <c r="I4537" s="160"/>
      <c r="J4537" s="160"/>
      <c r="K4537" s="160"/>
      <c r="L4537" s="159"/>
      <c r="M4537" s="100"/>
      <c r="N4537" s="100"/>
      <c r="O4537" s="130"/>
      <c r="P4537" s="130"/>
    </row>
    <row r="4538" spans="1:16">
      <c r="A4538" s="155"/>
      <c r="B4538" s="156"/>
      <c r="C4538" s="160"/>
      <c r="D4538" s="159"/>
      <c r="E4538" s="160"/>
      <c r="F4538" s="160"/>
      <c r="G4538" s="160"/>
      <c r="H4538" s="157"/>
      <c r="I4538" s="160"/>
      <c r="J4538" s="160"/>
      <c r="K4538" s="160"/>
      <c r="L4538" s="159"/>
      <c r="M4538" s="100"/>
      <c r="N4538" s="100"/>
      <c r="O4538" s="130"/>
      <c r="P4538" s="130"/>
    </row>
    <row r="4539" spans="1:16">
      <c r="A4539" s="155"/>
      <c r="B4539" s="156"/>
      <c r="C4539" s="160"/>
      <c r="D4539" s="159"/>
      <c r="E4539" s="160"/>
      <c r="F4539" s="160"/>
      <c r="G4539" s="160"/>
      <c r="H4539" s="157"/>
      <c r="I4539" s="157"/>
      <c r="J4539" s="160"/>
      <c r="K4539" s="160"/>
      <c r="L4539" s="159"/>
      <c r="M4539" s="100"/>
      <c r="N4539" s="100"/>
      <c r="O4539" s="130"/>
      <c r="P4539" s="130"/>
    </row>
    <row r="4540" spans="1:16">
      <c r="A4540" s="155"/>
      <c r="B4540" s="156"/>
      <c r="C4540" s="160"/>
      <c r="D4540" s="159"/>
      <c r="E4540" s="160"/>
      <c r="F4540" s="160"/>
      <c r="G4540" s="160"/>
      <c r="H4540" s="157"/>
      <c r="I4540" s="157"/>
      <c r="J4540" s="157"/>
      <c r="K4540" s="157"/>
      <c r="L4540" s="159"/>
      <c r="M4540" s="100"/>
      <c r="N4540" s="100"/>
      <c r="O4540" s="130"/>
      <c r="P4540" s="130"/>
    </row>
    <row r="4541" spans="1:16">
      <c r="A4541" s="155"/>
      <c r="B4541" s="156"/>
      <c r="C4541" s="160"/>
      <c r="D4541" s="159"/>
      <c r="E4541" s="160"/>
      <c r="F4541" s="160"/>
      <c r="G4541" s="160"/>
      <c r="H4541" s="157"/>
      <c r="I4541" s="160"/>
      <c r="J4541" s="160"/>
      <c r="K4541" s="160"/>
      <c r="L4541" s="159"/>
      <c r="M4541" s="100"/>
      <c r="N4541" s="100"/>
      <c r="O4541" s="130"/>
      <c r="P4541" s="130"/>
    </row>
    <row r="4542" spans="1:16">
      <c r="A4542" s="155"/>
      <c r="B4542" s="156"/>
      <c r="C4542" s="160"/>
      <c r="D4542" s="159"/>
      <c r="E4542" s="160"/>
      <c r="F4542" s="160"/>
      <c r="G4542" s="160"/>
      <c r="H4542" s="157"/>
      <c r="I4542" s="157"/>
      <c r="J4542" s="157"/>
      <c r="K4542" s="160"/>
      <c r="L4542" s="159"/>
      <c r="M4542" s="100"/>
      <c r="N4542" s="100"/>
      <c r="O4542" s="130"/>
      <c r="P4542" s="130"/>
    </row>
    <row r="4543" spans="1:16">
      <c r="A4543" s="155"/>
      <c r="B4543" s="156"/>
      <c r="C4543" s="160"/>
      <c r="D4543" s="159"/>
      <c r="E4543" s="160"/>
      <c r="F4543" s="160"/>
      <c r="G4543" s="160"/>
      <c r="H4543" s="157"/>
      <c r="I4543" s="160"/>
      <c r="J4543" s="160"/>
      <c r="K4543" s="160"/>
      <c r="L4543" s="159"/>
      <c r="M4543" s="100"/>
      <c r="N4543" s="100"/>
      <c r="O4543" s="130"/>
      <c r="P4543" s="130"/>
    </row>
    <row r="4544" spans="1:16">
      <c r="A4544" s="155"/>
      <c r="B4544" s="156"/>
      <c r="C4544" s="160"/>
      <c r="D4544" s="159"/>
      <c r="E4544" s="160"/>
      <c r="F4544" s="160"/>
      <c r="G4544" s="160"/>
      <c r="H4544" s="157"/>
      <c r="I4544" s="157"/>
      <c r="J4544" s="160"/>
      <c r="K4544" s="160"/>
      <c r="L4544" s="159"/>
      <c r="M4544" s="100"/>
      <c r="N4544" s="100"/>
      <c r="O4544" s="130"/>
      <c r="P4544" s="130"/>
    </row>
    <row r="4545" spans="1:16">
      <c r="A4545" s="155"/>
      <c r="B4545" s="156"/>
      <c r="C4545" s="160"/>
      <c r="D4545" s="159"/>
      <c r="E4545" s="160"/>
      <c r="F4545" s="160"/>
      <c r="G4545" s="160"/>
      <c r="H4545" s="157"/>
      <c r="I4545" s="157"/>
      <c r="J4545" s="160"/>
      <c r="K4545" s="160"/>
      <c r="L4545" s="159"/>
      <c r="M4545" s="100"/>
      <c r="N4545" s="100"/>
      <c r="O4545" s="130"/>
      <c r="P4545" s="130"/>
    </row>
    <row r="4546" spans="1:16">
      <c r="A4546" s="155"/>
      <c r="B4546" s="156"/>
      <c r="C4546" s="160"/>
      <c r="D4546" s="159"/>
      <c r="E4546" s="160"/>
      <c r="F4546" s="160"/>
      <c r="G4546" s="160"/>
      <c r="H4546" s="157"/>
      <c r="I4546" s="160"/>
      <c r="J4546" s="160"/>
      <c r="K4546" s="160"/>
      <c r="L4546" s="159"/>
      <c r="M4546" s="100"/>
      <c r="N4546" s="100"/>
      <c r="O4546" s="130"/>
      <c r="P4546" s="130"/>
    </row>
    <row r="4547" spans="1:16">
      <c r="A4547" s="155"/>
      <c r="B4547" s="156"/>
      <c r="C4547" s="160"/>
      <c r="D4547" s="159"/>
      <c r="E4547" s="160"/>
      <c r="F4547" s="160"/>
      <c r="G4547" s="160"/>
      <c r="H4547" s="157"/>
      <c r="I4547" s="157"/>
      <c r="J4547" s="160"/>
      <c r="K4547" s="160"/>
      <c r="L4547" s="159"/>
      <c r="M4547" s="100"/>
      <c r="N4547" s="100"/>
      <c r="O4547" s="130"/>
      <c r="P4547" s="130"/>
    </row>
    <row r="4548" spans="1:16">
      <c r="A4548" s="155"/>
      <c r="B4548" s="156"/>
      <c r="C4548" s="160"/>
      <c r="D4548" s="159"/>
      <c r="E4548" s="160"/>
      <c r="F4548" s="160"/>
      <c r="G4548" s="160"/>
      <c r="H4548" s="160"/>
      <c r="I4548" s="160"/>
      <c r="J4548" s="160"/>
      <c r="K4548" s="160"/>
      <c r="L4548" s="159"/>
      <c r="M4548" s="100"/>
      <c r="N4548" s="100"/>
      <c r="O4548" s="130"/>
      <c r="P4548" s="130"/>
    </row>
    <row r="4549" spans="1:16">
      <c r="A4549" s="155"/>
      <c r="B4549" s="156"/>
      <c r="C4549" s="160"/>
      <c r="D4549" s="159"/>
      <c r="E4549" s="160"/>
      <c r="F4549" s="160"/>
      <c r="G4549" s="160"/>
      <c r="H4549" s="157"/>
      <c r="I4549" s="160"/>
      <c r="J4549" s="160"/>
      <c r="K4549" s="160"/>
      <c r="L4549" s="159"/>
      <c r="M4549" s="100"/>
      <c r="N4549" s="100"/>
      <c r="O4549" s="130"/>
      <c r="P4549" s="130"/>
    </row>
    <row r="4550" spans="1:16">
      <c r="A4550" s="155"/>
      <c r="B4550" s="156"/>
      <c r="C4550" s="160"/>
      <c r="D4550" s="159"/>
      <c r="E4550" s="160"/>
      <c r="F4550" s="160"/>
      <c r="G4550" s="160"/>
      <c r="H4550" s="157"/>
      <c r="I4550" s="157"/>
      <c r="J4550" s="160"/>
      <c r="K4550" s="160"/>
      <c r="L4550" s="159"/>
      <c r="M4550" s="100"/>
      <c r="N4550" s="100"/>
      <c r="O4550" s="130"/>
      <c r="P4550" s="130"/>
    </row>
    <row r="4551" spans="1:16">
      <c r="A4551" s="155"/>
      <c r="B4551" s="156"/>
      <c r="C4551" s="160"/>
      <c r="D4551" s="159"/>
      <c r="E4551" s="160"/>
      <c r="F4551" s="160"/>
      <c r="G4551" s="160"/>
      <c r="H4551" s="157"/>
      <c r="I4551" s="157"/>
      <c r="J4551" s="157"/>
      <c r="K4551" s="157"/>
      <c r="L4551" s="159"/>
      <c r="M4551" s="100"/>
      <c r="N4551" s="100"/>
      <c r="O4551" s="130"/>
      <c r="P4551" s="130"/>
    </row>
    <row r="4552" spans="1:16">
      <c r="A4552" s="155"/>
      <c r="B4552" s="156"/>
      <c r="C4552" s="160"/>
      <c r="D4552" s="159"/>
      <c r="E4552" s="160"/>
      <c r="F4552" s="160"/>
      <c r="G4552" s="160"/>
      <c r="H4552" s="157"/>
      <c r="I4552" s="160"/>
      <c r="J4552" s="160"/>
      <c r="K4552" s="160"/>
      <c r="L4552" s="159"/>
      <c r="M4552" s="100"/>
      <c r="N4552" s="100"/>
      <c r="O4552" s="130"/>
      <c r="P4552" s="130"/>
    </row>
    <row r="4553" spans="1:16">
      <c r="A4553" s="155"/>
      <c r="B4553" s="156"/>
      <c r="C4553" s="160"/>
      <c r="D4553" s="159"/>
      <c r="E4553" s="160"/>
      <c r="F4553" s="160"/>
      <c r="G4553" s="160"/>
      <c r="H4553" s="157"/>
      <c r="I4553" s="157"/>
      <c r="J4553" s="160"/>
      <c r="K4553" s="160"/>
      <c r="L4553" s="159"/>
      <c r="M4553" s="100"/>
      <c r="N4553" s="100"/>
      <c r="O4553" s="130"/>
      <c r="P4553" s="130"/>
    </row>
    <row r="4554" spans="1:16">
      <c r="A4554" s="155"/>
      <c r="B4554" s="156"/>
      <c r="C4554" s="160"/>
      <c r="D4554" s="159"/>
      <c r="E4554" s="160"/>
      <c r="F4554" s="160"/>
      <c r="G4554" s="160"/>
      <c r="H4554" s="157"/>
      <c r="I4554" s="160"/>
      <c r="J4554" s="160"/>
      <c r="K4554" s="160"/>
      <c r="L4554" s="159"/>
      <c r="M4554" s="100"/>
      <c r="N4554" s="100"/>
      <c r="O4554" s="130"/>
      <c r="P4554" s="130"/>
    </row>
    <row r="4555" spans="1:16">
      <c r="A4555" s="155"/>
      <c r="B4555" s="156"/>
      <c r="C4555" s="160"/>
      <c r="D4555" s="159"/>
      <c r="E4555" s="160"/>
      <c r="F4555" s="160"/>
      <c r="G4555" s="160"/>
      <c r="H4555" s="157"/>
      <c r="I4555" s="157"/>
      <c r="J4555" s="160"/>
      <c r="K4555" s="160"/>
      <c r="L4555" s="159"/>
      <c r="M4555" s="100"/>
      <c r="N4555" s="100"/>
      <c r="O4555" s="130"/>
      <c r="P4555" s="130"/>
    </row>
    <row r="4556" spans="1:16">
      <c r="A4556" s="155"/>
      <c r="B4556" s="156"/>
      <c r="C4556" s="160"/>
      <c r="D4556" s="159"/>
      <c r="E4556" s="160"/>
      <c r="F4556" s="160"/>
      <c r="G4556" s="160"/>
      <c r="H4556" s="157"/>
      <c r="I4556" s="160"/>
      <c r="J4556" s="160"/>
      <c r="K4556" s="160"/>
      <c r="L4556" s="159"/>
      <c r="M4556" s="100"/>
      <c r="N4556" s="100"/>
      <c r="O4556" s="130"/>
      <c r="P4556" s="130"/>
    </row>
    <row r="4557" spans="1:16">
      <c r="A4557" s="155"/>
      <c r="B4557" s="156"/>
      <c r="C4557" s="160"/>
      <c r="D4557" s="159"/>
      <c r="E4557" s="160"/>
      <c r="F4557" s="160"/>
      <c r="G4557" s="160"/>
      <c r="H4557" s="157"/>
      <c r="I4557" s="157"/>
      <c r="J4557" s="160"/>
      <c r="K4557" s="160"/>
      <c r="L4557" s="159"/>
      <c r="M4557" s="100"/>
      <c r="N4557" s="100"/>
      <c r="O4557" s="130"/>
      <c r="P4557" s="130"/>
    </row>
    <row r="4558" spans="1:16">
      <c r="A4558" s="155"/>
      <c r="B4558" s="156"/>
      <c r="C4558" s="160"/>
      <c r="D4558" s="159"/>
      <c r="E4558" s="160"/>
      <c r="F4558" s="160"/>
      <c r="G4558" s="160"/>
      <c r="H4558" s="157"/>
      <c r="I4558" s="160"/>
      <c r="J4558" s="160"/>
      <c r="K4558" s="160"/>
      <c r="L4558" s="159"/>
      <c r="M4558" s="100"/>
      <c r="N4558" s="100"/>
      <c r="O4558" s="130"/>
      <c r="P4558" s="130"/>
    </row>
    <row r="4559" spans="1:16">
      <c r="A4559" s="155"/>
      <c r="B4559" s="156"/>
      <c r="C4559" s="160"/>
      <c r="D4559" s="159"/>
      <c r="E4559" s="160"/>
      <c r="F4559" s="160"/>
      <c r="G4559" s="160"/>
      <c r="H4559" s="157"/>
      <c r="I4559" s="157"/>
      <c r="J4559" s="160"/>
      <c r="K4559" s="160"/>
      <c r="L4559" s="159"/>
      <c r="M4559" s="100"/>
      <c r="N4559" s="100"/>
      <c r="O4559" s="130"/>
      <c r="P4559" s="130"/>
    </row>
    <row r="4560" spans="1:16">
      <c r="A4560" s="155"/>
      <c r="B4560" s="156"/>
      <c r="C4560" s="160"/>
      <c r="D4560" s="159"/>
      <c r="E4560" s="160"/>
      <c r="F4560" s="160"/>
      <c r="G4560" s="160"/>
      <c r="H4560" s="157"/>
      <c r="I4560" s="157"/>
      <c r="J4560" s="160"/>
      <c r="K4560" s="160"/>
      <c r="L4560" s="159"/>
      <c r="M4560" s="100"/>
      <c r="N4560" s="100"/>
      <c r="O4560" s="130"/>
      <c r="P4560" s="130"/>
    </row>
    <row r="4561" spans="1:16">
      <c r="A4561" s="155"/>
      <c r="B4561" s="156"/>
      <c r="C4561" s="160"/>
      <c r="D4561" s="159"/>
      <c r="E4561" s="160"/>
      <c r="F4561" s="160"/>
      <c r="G4561" s="160"/>
      <c r="H4561" s="157"/>
      <c r="I4561" s="157"/>
      <c r="J4561" s="160"/>
      <c r="K4561" s="157"/>
      <c r="L4561" s="159"/>
      <c r="M4561" s="100"/>
      <c r="N4561" s="100"/>
      <c r="O4561" s="130"/>
      <c r="P4561" s="130"/>
    </row>
    <row r="4562" spans="1:16">
      <c r="A4562" s="155"/>
      <c r="B4562" s="156"/>
      <c r="C4562" s="160"/>
      <c r="D4562" s="159"/>
      <c r="E4562" s="160"/>
      <c r="F4562" s="157"/>
      <c r="G4562" s="160"/>
      <c r="H4562" s="157"/>
      <c r="I4562" s="160"/>
      <c r="J4562" s="160"/>
      <c r="K4562" s="160"/>
      <c r="L4562" s="159"/>
      <c r="M4562" s="100"/>
      <c r="N4562" s="100"/>
      <c r="O4562" s="130"/>
      <c r="P4562" s="130"/>
    </row>
    <row r="4563" spans="1:16">
      <c r="A4563" s="155"/>
      <c r="B4563" s="156"/>
      <c r="C4563" s="160"/>
      <c r="D4563" s="159"/>
      <c r="E4563" s="160"/>
      <c r="F4563" s="157"/>
      <c r="G4563" s="160"/>
      <c r="H4563" s="157"/>
      <c r="I4563" s="160"/>
      <c r="J4563" s="160"/>
      <c r="K4563" s="160"/>
      <c r="L4563" s="159"/>
      <c r="M4563" s="100"/>
      <c r="N4563" s="100"/>
      <c r="O4563" s="130"/>
      <c r="P4563" s="130"/>
    </row>
    <row r="4564" spans="1:16">
      <c r="A4564" s="155"/>
      <c r="B4564" s="156"/>
      <c r="C4564" s="160"/>
      <c r="D4564" s="159"/>
      <c r="E4564" s="160"/>
      <c r="F4564" s="157"/>
      <c r="G4564" s="160"/>
      <c r="H4564" s="157"/>
      <c r="I4564" s="160"/>
      <c r="J4564" s="160"/>
      <c r="K4564" s="160"/>
      <c r="L4564" s="159"/>
      <c r="M4564" s="100"/>
      <c r="N4564" s="100"/>
      <c r="O4564" s="130"/>
      <c r="P4564" s="130"/>
    </row>
    <row r="4565" spans="1:16">
      <c r="A4565" s="155"/>
      <c r="B4565" s="156"/>
      <c r="C4565" s="160"/>
      <c r="D4565" s="159"/>
      <c r="E4565" s="160"/>
      <c r="F4565" s="157"/>
      <c r="G4565" s="160"/>
      <c r="H4565" s="157"/>
      <c r="I4565" s="160"/>
      <c r="J4565" s="160"/>
      <c r="K4565" s="160"/>
      <c r="L4565" s="159"/>
      <c r="M4565" s="100"/>
      <c r="N4565" s="100"/>
      <c r="O4565" s="130"/>
      <c r="P4565" s="130"/>
    </row>
    <row r="4566" spans="1:16">
      <c r="A4566" s="155"/>
      <c r="B4566" s="156"/>
      <c r="C4566" s="160"/>
      <c r="D4566" s="159"/>
      <c r="E4566" s="160"/>
      <c r="F4566" s="157"/>
      <c r="G4566" s="160"/>
      <c r="H4566" s="157"/>
      <c r="I4566" s="157"/>
      <c r="J4566" s="160"/>
      <c r="K4566" s="160"/>
      <c r="L4566" s="159"/>
      <c r="M4566" s="100"/>
      <c r="N4566" s="100"/>
      <c r="O4566" s="130"/>
      <c r="P4566" s="130"/>
    </row>
    <row r="4567" spans="1:16">
      <c r="A4567" s="155"/>
      <c r="B4567" s="156"/>
      <c r="C4567" s="160"/>
      <c r="D4567" s="159"/>
      <c r="E4567" s="160"/>
      <c r="F4567" s="160"/>
      <c r="G4567" s="160"/>
      <c r="H4567" s="157"/>
      <c r="I4567" s="160"/>
      <c r="J4567" s="160"/>
      <c r="K4567" s="160"/>
      <c r="L4567" s="159"/>
      <c r="M4567" s="100"/>
      <c r="N4567" s="100"/>
      <c r="O4567" s="130"/>
      <c r="P4567" s="130"/>
    </row>
    <row r="4568" spans="1:16">
      <c r="A4568" s="155"/>
      <c r="B4568" s="156"/>
      <c r="C4568" s="160"/>
      <c r="D4568" s="159"/>
      <c r="E4568" s="160"/>
      <c r="F4568" s="160"/>
      <c r="G4568" s="160"/>
      <c r="H4568" s="157"/>
      <c r="I4568" s="160"/>
      <c r="J4568" s="160"/>
      <c r="K4568" s="160"/>
      <c r="L4568" s="159"/>
      <c r="M4568" s="100"/>
      <c r="N4568" s="100"/>
      <c r="O4568" s="130"/>
      <c r="P4568" s="130"/>
    </row>
    <row r="4569" spans="1:16">
      <c r="A4569" s="155"/>
      <c r="B4569" s="156"/>
      <c r="C4569" s="160"/>
      <c r="D4569" s="159"/>
      <c r="E4569" s="160"/>
      <c r="F4569" s="160"/>
      <c r="G4569" s="160"/>
      <c r="H4569" s="157"/>
      <c r="I4569" s="157"/>
      <c r="J4569" s="157"/>
      <c r="K4569" s="157"/>
      <c r="L4569" s="159"/>
      <c r="M4569" s="100"/>
      <c r="N4569" s="100"/>
      <c r="O4569" s="130"/>
      <c r="P4569" s="130"/>
    </row>
    <row r="4570" spans="1:16">
      <c r="A4570" s="155"/>
      <c r="B4570" s="156"/>
      <c r="C4570" s="160"/>
      <c r="D4570" s="159"/>
      <c r="E4570" s="160"/>
      <c r="F4570" s="160"/>
      <c r="G4570" s="160"/>
      <c r="H4570" s="157"/>
      <c r="I4570" s="160"/>
      <c r="J4570" s="160"/>
      <c r="K4570" s="160"/>
      <c r="L4570" s="159"/>
      <c r="M4570" s="100"/>
      <c r="N4570" s="100"/>
      <c r="O4570" s="130"/>
      <c r="P4570" s="130"/>
    </row>
    <row r="4571" spans="1:16">
      <c r="A4571" s="155"/>
      <c r="B4571" s="156"/>
      <c r="C4571" s="160"/>
      <c r="D4571" s="159"/>
      <c r="E4571" s="160"/>
      <c r="F4571" s="160"/>
      <c r="G4571" s="160"/>
      <c r="H4571" s="157"/>
      <c r="I4571" s="160"/>
      <c r="J4571" s="160"/>
      <c r="K4571" s="160"/>
      <c r="L4571" s="159"/>
      <c r="M4571" s="100"/>
      <c r="N4571" s="100"/>
      <c r="O4571" s="130"/>
      <c r="P4571" s="130"/>
    </row>
    <row r="4572" spans="1:16">
      <c r="A4572" s="155"/>
      <c r="B4572" s="156"/>
      <c r="C4572" s="160"/>
      <c r="D4572" s="159"/>
      <c r="E4572" s="160"/>
      <c r="F4572" s="160"/>
      <c r="G4572" s="160"/>
      <c r="H4572" s="157"/>
      <c r="I4572" s="157"/>
      <c r="J4572" s="157"/>
      <c r="K4572" s="157"/>
      <c r="L4572" s="159"/>
      <c r="M4572" s="100"/>
      <c r="N4572" s="100"/>
      <c r="O4572" s="130"/>
      <c r="P4572" s="130"/>
    </row>
    <row r="4573" spans="1:16">
      <c r="A4573" s="155"/>
      <c r="B4573" s="156"/>
      <c r="C4573" s="160"/>
      <c r="D4573" s="159"/>
      <c r="E4573" s="160"/>
      <c r="F4573" s="160"/>
      <c r="G4573" s="160"/>
      <c r="H4573" s="157"/>
      <c r="I4573" s="157"/>
      <c r="J4573" s="157"/>
      <c r="K4573" s="160"/>
      <c r="L4573" s="159"/>
      <c r="M4573" s="100"/>
      <c r="N4573" s="100"/>
      <c r="O4573" s="130"/>
      <c r="P4573" s="130"/>
    </row>
    <row r="4574" spans="1:16">
      <c r="A4574" s="155"/>
      <c r="B4574" s="156"/>
      <c r="C4574" s="160"/>
      <c r="D4574" s="159"/>
      <c r="E4574" s="160"/>
      <c r="F4574" s="160"/>
      <c r="G4574" s="160"/>
      <c r="H4574" s="157"/>
      <c r="I4574" s="157"/>
      <c r="J4574" s="157"/>
      <c r="K4574" s="160"/>
      <c r="L4574" s="159"/>
      <c r="M4574" s="100"/>
      <c r="N4574" s="100"/>
      <c r="O4574" s="130"/>
      <c r="P4574" s="130"/>
    </row>
    <row r="4575" spans="1:16">
      <c r="A4575" s="155"/>
      <c r="B4575" s="156"/>
      <c r="C4575" s="160"/>
      <c r="D4575" s="159"/>
      <c r="E4575" s="160"/>
      <c r="F4575" s="160"/>
      <c r="G4575" s="160"/>
      <c r="H4575" s="157"/>
      <c r="I4575" s="157"/>
      <c r="J4575" s="157"/>
      <c r="K4575" s="157"/>
      <c r="L4575" s="159"/>
      <c r="M4575" s="100"/>
      <c r="N4575" s="100"/>
      <c r="O4575" s="130"/>
      <c r="P4575" s="130"/>
    </row>
    <row r="4576" spans="1:16">
      <c r="A4576" s="155"/>
      <c r="B4576" s="156"/>
      <c r="C4576" s="160"/>
      <c r="D4576" s="159"/>
      <c r="E4576" s="160"/>
      <c r="F4576" s="160"/>
      <c r="G4576" s="160"/>
      <c r="H4576" s="157"/>
      <c r="I4576" s="157"/>
      <c r="J4576" s="157"/>
      <c r="K4576" s="157"/>
      <c r="L4576" s="159"/>
      <c r="M4576" s="100"/>
      <c r="N4576" s="100"/>
      <c r="O4576" s="130"/>
      <c r="P4576" s="130"/>
    </row>
    <row r="4577" spans="1:16">
      <c r="A4577" s="155"/>
      <c r="B4577" s="156"/>
      <c r="C4577" s="160"/>
      <c r="D4577" s="159"/>
      <c r="E4577" s="157"/>
      <c r="F4577" s="160"/>
      <c r="G4577" s="160"/>
      <c r="H4577" s="157"/>
      <c r="I4577" s="160"/>
      <c r="J4577" s="157"/>
      <c r="K4577" s="157"/>
      <c r="L4577" s="159"/>
      <c r="M4577" s="100"/>
      <c r="N4577" s="100"/>
      <c r="O4577" s="130"/>
      <c r="P4577" s="130"/>
    </row>
    <row r="4578" spans="1:16">
      <c r="A4578" s="155"/>
      <c r="B4578" s="156"/>
      <c r="C4578" s="160"/>
      <c r="D4578" s="159"/>
      <c r="E4578" s="157"/>
      <c r="F4578" s="160"/>
      <c r="G4578" s="160"/>
      <c r="H4578" s="157"/>
      <c r="I4578" s="157"/>
      <c r="J4578" s="157"/>
      <c r="K4578" s="157"/>
      <c r="L4578" s="159"/>
      <c r="M4578" s="100"/>
      <c r="N4578" s="100"/>
      <c r="O4578" s="130"/>
      <c r="P4578" s="130"/>
    </row>
    <row r="4579" spans="1:16">
      <c r="A4579" s="155"/>
      <c r="B4579" s="156"/>
      <c r="C4579" s="160"/>
      <c r="D4579" s="159"/>
      <c r="E4579" s="157"/>
      <c r="F4579" s="160"/>
      <c r="G4579" s="160"/>
      <c r="H4579" s="157"/>
      <c r="I4579" s="160"/>
      <c r="J4579" s="157"/>
      <c r="K4579" s="157"/>
      <c r="L4579" s="159"/>
      <c r="M4579" s="100"/>
      <c r="N4579" s="100"/>
      <c r="O4579" s="130"/>
      <c r="P4579" s="130"/>
    </row>
    <row r="4580" spans="1:16">
      <c r="A4580" s="155"/>
      <c r="B4580" s="156"/>
      <c r="C4580" s="160"/>
      <c r="D4580" s="159"/>
      <c r="E4580" s="157"/>
      <c r="F4580" s="160"/>
      <c r="G4580" s="160"/>
      <c r="H4580" s="157"/>
      <c r="I4580" s="160"/>
      <c r="J4580" s="157"/>
      <c r="K4580" s="157"/>
      <c r="L4580" s="159"/>
      <c r="M4580" s="100"/>
      <c r="N4580" s="100"/>
      <c r="O4580" s="130"/>
      <c r="P4580" s="130"/>
    </row>
    <row r="4581" spans="1:16">
      <c r="A4581" s="155"/>
      <c r="B4581" s="156"/>
      <c r="C4581" s="160"/>
      <c r="D4581" s="159"/>
      <c r="E4581" s="157"/>
      <c r="F4581" s="160"/>
      <c r="G4581" s="160"/>
      <c r="H4581" s="157"/>
      <c r="I4581" s="160"/>
      <c r="J4581" s="157"/>
      <c r="K4581" s="157"/>
      <c r="L4581" s="159"/>
      <c r="M4581" s="100"/>
      <c r="N4581" s="100"/>
      <c r="O4581" s="130"/>
      <c r="P4581" s="130"/>
    </row>
    <row r="4582" spans="1:16">
      <c r="A4582" s="155"/>
      <c r="B4582" s="156"/>
      <c r="C4582" s="160"/>
      <c r="D4582" s="159"/>
      <c r="E4582" s="157"/>
      <c r="F4582" s="160"/>
      <c r="G4582" s="160"/>
      <c r="H4582" s="157"/>
      <c r="I4582" s="160"/>
      <c r="J4582" s="157"/>
      <c r="K4582" s="157"/>
      <c r="L4582" s="159"/>
      <c r="M4582" s="100"/>
      <c r="N4582" s="100"/>
      <c r="O4582" s="130"/>
      <c r="P4582" s="130"/>
    </row>
    <row r="4583" spans="1:16">
      <c r="A4583" s="155"/>
      <c r="B4583" s="156"/>
      <c r="C4583" s="160"/>
      <c r="D4583" s="159"/>
      <c r="E4583" s="157"/>
      <c r="F4583" s="160"/>
      <c r="G4583" s="160"/>
      <c r="H4583" s="157"/>
      <c r="I4583" s="157"/>
      <c r="J4583" s="157"/>
      <c r="K4583" s="157"/>
      <c r="L4583" s="159"/>
      <c r="M4583" s="100"/>
      <c r="N4583" s="100"/>
      <c r="O4583" s="130"/>
      <c r="P4583" s="130"/>
    </row>
    <row r="4584" spans="1:16">
      <c r="A4584" s="155"/>
      <c r="B4584" s="156"/>
      <c r="C4584" s="160"/>
      <c r="D4584" s="159"/>
      <c r="E4584" s="157"/>
      <c r="F4584" s="160"/>
      <c r="G4584" s="160"/>
      <c r="H4584" s="157"/>
      <c r="I4584" s="157"/>
      <c r="J4584" s="157"/>
      <c r="K4584" s="157"/>
      <c r="L4584" s="159"/>
      <c r="M4584" s="100"/>
      <c r="N4584" s="100"/>
      <c r="O4584" s="130"/>
      <c r="P4584" s="130"/>
    </row>
    <row r="4585" spans="1:16">
      <c r="A4585" s="155"/>
      <c r="B4585" s="156"/>
      <c r="C4585" s="160"/>
      <c r="D4585" s="159"/>
      <c r="E4585" s="157"/>
      <c r="F4585" s="157"/>
      <c r="G4585" s="160"/>
      <c r="H4585" s="157"/>
      <c r="I4585" s="157"/>
      <c r="J4585" s="157"/>
      <c r="K4585" s="157"/>
      <c r="L4585" s="159"/>
      <c r="M4585" s="100"/>
      <c r="N4585" s="100"/>
      <c r="O4585" s="130"/>
      <c r="P4585" s="130"/>
    </row>
    <row r="4586" spans="1:16">
      <c r="A4586" s="155"/>
      <c r="B4586" s="156"/>
      <c r="C4586" s="160"/>
      <c r="D4586" s="159"/>
      <c r="E4586" s="157"/>
      <c r="F4586" s="157"/>
      <c r="G4586" s="160"/>
      <c r="H4586" s="157"/>
      <c r="I4586" s="157"/>
      <c r="J4586" s="157"/>
      <c r="K4586" s="157"/>
      <c r="L4586" s="159"/>
      <c r="M4586" s="100"/>
      <c r="N4586" s="100"/>
      <c r="O4586" s="130"/>
      <c r="P4586" s="130"/>
    </row>
    <row r="4587" spans="1:16">
      <c r="A4587" s="155"/>
      <c r="B4587" s="156"/>
      <c r="C4587" s="160"/>
      <c r="D4587" s="159"/>
      <c r="E4587" s="157"/>
      <c r="F4587" s="157"/>
      <c r="G4587" s="160"/>
      <c r="H4587" s="157"/>
      <c r="I4587" s="157"/>
      <c r="J4587" s="157"/>
      <c r="K4587" s="157"/>
      <c r="L4587" s="159"/>
      <c r="M4587" s="100"/>
      <c r="N4587" s="100"/>
      <c r="O4587" s="130"/>
      <c r="P4587" s="130"/>
    </row>
    <row r="4588" spans="1:16">
      <c r="A4588" s="155"/>
      <c r="B4588" s="156"/>
      <c r="C4588" s="160"/>
      <c r="D4588" s="159"/>
      <c r="E4588" s="157"/>
      <c r="F4588" s="157"/>
      <c r="G4588" s="160"/>
      <c r="H4588" s="157"/>
      <c r="I4588" s="157"/>
      <c r="J4588" s="157"/>
      <c r="K4588" s="157"/>
      <c r="L4588" s="159"/>
      <c r="M4588" s="100"/>
      <c r="N4588" s="100"/>
      <c r="O4588" s="130"/>
      <c r="P4588" s="130"/>
    </row>
    <row r="4589" spans="1:16">
      <c r="A4589" s="155"/>
      <c r="B4589" s="156"/>
      <c r="C4589" s="160"/>
      <c r="D4589" s="159"/>
      <c r="E4589" s="157"/>
      <c r="F4589" s="157"/>
      <c r="G4589" s="160"/>
      <c r="H4589" s="157"/>
      <c r="I4589" s="157"/>
      <c r="J4589" s="157"/>
      <c r="K4589" s="157"/>
      <c r="L4589" s="159"/>
      <c r="M4589" s="100"/>
      <c r="N4589" s="100"/>
      <c r="O4589" s="130"/>
      <c r="P4589" s="130"/>
    </row>
    <row r="4590" spans="1:16">
      <c r="A4590" s="155"/>
      <c r="B4590" s="156"/>
      <c r="C4590" s="160"/>
      <c r="D4590" s="159"/>
      <c r="E4590" s="157"/>
      <c r="F4590" s="157"/>
      <c r="G4590" s="160"/>
      <c r="H4590" s="157"/>
      <c r="I4590" s="157"/>
      <c r="J4590" s="157"/>
      <c r="K4590" s="157"/>
      <c r="L4590" s="159"/>
      <c r="M4590" s="100"/>
      <c r="N4590" s="100"/>
      <c r="O4590" s="130"/>
      <c r="P4590" s="130"/>
    </row>
    <row r="4591" spans="1:16">
      <c r="A4591" s="155"/>
      <c r="B4591" s="156"/>
      <c r="C4591" s="160"/>
      <c r="D4591" s="159"/>
      <c r="E4591" s="157"/>
      <c r="F4591" s="157"/>
      <c r="G4591" s="160"/>
      <c r="H4591" s="157"/>
      <c r="I4591" s="157"/>
      <c r="J4591" s="157"/>
      <c r="K4591" s="157"/>
      <c r="L4591" s="159"/>
      <c r="M4591" s="100"/>
      <c r="N4591" s="100"/>
      <c r="O4591" s="130"/>
      <c r="P4591" s="130"/>
    </row>
    <row r="4592" spans="1:16">
      <c r="A4592" s="155"/>
      <c r="B4592" s="156"/>
      <c r="C4592" s="160"/>
      <c r="D4592" s="159"/>
      <c r="E4592" s="157"/>
      <c r="F4592" s="160"/>
      <c r="G4592" s="160"/>
      <c r="H4592" s="157"/>
      <c r="I4592" s="157"/>
      <c r="J4592" s="157"/>
      <c r="K4592" s="157"/>
      <c r="L4592" s="159"/>
      <c r="M4592" s="100"/>
      <c r="N4592" s="100"/>
      <c r="O4592" s="130"/>
      <c r="P4592" s="130"/>
    </row>
    <row r="4593" spans="1:16">
      <c r="A4593" s="155"/>
      <c r="B4593" s="156"/>
      <c r="C4593" s="160"/>
      <c r="D4593" s="159"/>
      <c r="E4593" s="157"/>
      <c r="F4593" s="160"/>
      <c r="G4593" s="160"/>
      <c r="H4593" s="157"/>
      <c r="I4593" s="157"/>
      <c r="J4593" s="157"/>
      <c r="K4593" s="157"/>
      <c r="L4593" s="159"/>
      <c r="M4593" s="100"/>
      <c r="N4593" s="100"/>
      <c r="O4593" s="130"/>
      <c r="P4593" s="130"/>
    </row>
    <row r="4594" spans="1:16">
      <c r="A4594" s="155"/>
      <c r="B4594" s="156"/>
      <c r="C4594" s="160"/>
      <c r="D4594" s="159"/>
      <c r="E4594" s="157"/>
      <c r="F4594" s="160"/>
      <c r="G4594" s="160"/>
      <c r="H4594" s="157"/>
      <c r="I4594" s="160"/>
      <c r="J4594" s="157"/>
      <c r="K4594" s="157"/>
      <c r="L4594" s="159"/>
      <c r="M4594" s="100"/>
      <c r="N4594" s="100"/>
      <c r="O4594" s="130"/>
      <c r="P4594" s="130"/>
    </row>
    <row r="4595" spans="1:16">
      <c r="A4595" s="155"/>
      <c r="B4595" s="156"/>
      <c r="C4595" s="160"/>
      <c r="D4595" s="159"/>
      <c r="E4595" s="157"/>
      <c r="F4595" s="160"/>
      <c r="G4595" s="160"/>
      <c r="H4595" s="157"/>
      <c r="I4595" s="157"/>
      <c r="J4595" s="157"/>
      <c r="K4595" s="157"/>
      <c r="L4595" s="159"/>
      <c r="M4595" s="100"/>
      <c r="N4595" s="100"/>
      <c r="O4595" s="130"/>
      <c r="P4595" s="130"/>
    </row>
    <row r="4596" spans="1:16">
      <c r="A4596" s="155"/>
      <c r="B4596" s="156"/>
      <c r="C4596" s="160"/>
      <c r="D4596" s="159"/>
      <c r="E4596" s="157"/>
      <c r="F4596" s="160"/>
      <c r="G4596" s="160"/>
      <c r="H4596" s="157"/>
      <c r="I4596" s="157"/>
      <c r="J4596" s="157"/>
      <c r="K4596" s="157"/>
      <c r="L4596" s="159"/>
      <c r="M4596" s="99"/>
      <c r="N4596" s="99"/>
      <c r="O4596" s="129"/>
      <c r="P4596" s="129"/>
    </row>
    <row r="4597" spans="1:16">
      <c r="A4597" s="155"/>
      <c r="B4597" s="156"/>
      <c r="C4597" s="160"/>
      <c r="D4597" s="159"/>
      <c r="E4597" s="157"/>
      <c r="F4597" s="160"/>
      <c r="G4597" s="160"/>
      <c r="H4597" s="157"/>
      <c r="I4597" s="160"/>
      <c r="J4597" s="157"/>
      <c r="K4597" s="157"/>
      <c r="L4597" s="159"/>
      <c r="M4597" s="100"/>
      <c r="N4597" s="100"/>
      <c r="O4597" s="130"/>
      <c r="P4597" s="130"/>
    </row>
    <row r="4598" spans="1:16">
      <c r="A4598" s="155"/>
      <c r="B4598" s="156"/>
      <c r="C4598" s="160"/>
      <c r="D4598" s="159"/>
      <c r="E4598" s="160"/>
      <c r="F4598" s="160"/>
      <c r="G4598" s="160"/>
      <c r="H4598" s="157"/>
      <c r="I4598" s="157"/>
      <c r="J4598" s="157"/>
      <c r="K4598" s="157"/>
      <c r="L4598" s="159"/>
      <c r="M4598" s="100"/>
      <c r="N4598" s="100"/>
      <c r="O4598" s="130"/>
      <c r="P4598" s="130"/>
    </row>
    <row r="4599" spans="1:16">
      <c r="A4599" s="155"/>
      <c r="B4599" s="156"/>
      <c r="C4599" s="160"/>
      <c r="D4599" s="159"/>
      <c r="E4599" s="160"/>
      <c r="F4599" s="160"/>
      <c r="G4599" s="160"/>
      <c r="H4599" s="157"/>
      <c r="I4599" s="157"/>
      <c r="J4599" s="157"/>
      <c r="K4599" s="160"/>
      <c r="L4599" s="159"/>
      <c r="M4599" s="100"/>
      <c r="N4599" s="100"/>
      <c r="O4599" s="130"/>
      <c r="P4599" s="130"/>
    </row>
    <row r="4600" spans="1:16">
      <c r="A4600" s="155"/>
      <c r="B4600" s="156"/>
      <c r="C4600" s="160"/>
      <c r="D4600" s="159"/>
      <c r="E4600" s="160"/>
      <c r="F4600" s="160"/>
      <c r="G4600" s="160"/>
      <c r="H4600" s="157"/>
      <c r="I4600" s="160"/>
      <c r="J4600" s="160"/>
      <c r="K4600" s="160"/>
      <c r="L4600" s="159"/>
      <c r="M4600" s="100"/>
      <c r="N4600" s="100"/>
      <c r="O4600" s="130"/>
      <c r="P4600" s="130"/>
    </row>
    <row r="4601" spans="1:16">
      <c r="A4601" s="155"/>
      <c r="B4601" s="156"/>
      <c r="C4601" s="160"/>
      <c r="D4601" s="159"/>
      <c r="E4601" s="160"/>
      <c r="F4601" s="160"/>
      <c r="G4601" s="160"/>
      <c r="H4601" s="157"/>
      <c r="I4601" s="157"/>
      <c r="J4601" s="160"/>
      <c r="K4601" s="160"/>
      <c r="L4601" s="159"/>
      <c r="M4601" s="100"/>
      <c r="N4601" s="100"/>
      <c r="O4601" s="130"/>
      <c r="P4601" s="130"/>
    </row>
    <row r="4602" spans="1:16">
      <c r="A4602" s="155"/>
      <c r="B4602" s="156"/>
      <c r="C4602" s="160"/>
      <c r="D4602" s="159"/>
      <c r="E4602" s="160"/>
      <c r="F4602" s="160"/>
      <c r="G4602" s="160"/>
      <c r="H4602" s="157"/>
      <c r="I4602" s="157"/>
      <c r="J4602" s="160"/>
      <c r="K4602" s="160"/>
      <c r="L4602" s="159"/>
      <c r="M4602" s="100"/>
      <c r="N4602" s="100"/>
      <c r="O4602" s="130"/>
      <c r="P4602" s="130"/>
    </row>
    <row r="4603" spans="1:16">
      <c r="A4603" s="155"/>
      <c r="B4603" s="156"/>
      <c r="C4603" s="160"/>
      <c r="D4603" s="159"/>
      <c r="E4603" s="160"/>
      <c r="F4603" s="160"/>
      <c r="G4603" s="160"/>
      <c r="H4603" s="157"/>
      <c r="I4603" s="160"/>
      <c r="J4603" s="160"/>
      <c r="K4603" s="160"/>
      <c r="L4603" s="159"/>
      <c r="M4603" s="100"/>
      <c r="N4603" s="100"/>
      <c r="O4603" s="130"/>
      <c r="P4603" s="130"/>
    </row>
    <row r="4604" spans="1:16">
      <c r="A4604" s="155"/>
      <c r="B4604" s="156"/>
      <c r="C4604" s="160"/>
      <c r="D4604" s="159"/>
      <c r="E4604" s="160"/>
      <c r="F4604" s="160"/>
      <c r="G4604" s="160"/>
      <c r="H4604" s="157"/>
      <c r="I4604" s="160"/>
      <c r="J4604" s="160"/>
      <c r="K4604" s="160"/>
      <c r="L4604" s="159"/>
      <c r="M4604" s="100"/>
      <c r="N4604" s="100"/>
      <c r="O4604" s="130"/>
      <c r="P4604" s="130"/>
    </row>
    <row r="4605" spans="1:16">
      <c r="A4605" s="155"/>
      <c r="B4605" s="156"/>
      <c r="C4605" s="160"/>
      <c r="D4605" s="159"/>
      <c r="E4605" s="160"/>
      <c r="F4605" s="160"/>
      <c r="G4605" s="160"/>
      <c r="H4605" s="157"/>
      <c r="I4605" s="160"/>
      <c r="J4605" s="160"/>
      <c r="K4605" s="160"/>
      <c r="L4605" s="159"/>
      <c r="M4605" s="100"/>
      <c r="N4605" s="100"/>
      <c r="O4605" s="130"/>
      <c r="P4605" s="130"/>
    </row>
    <row r="4606" spans="1:16">
      <c r="A4606" s="155"/>
      <c r="B4606" s="156"/>
      <c r="C4606" s="160"/>
      <c r="D4606" s="159"/>
      <c r="E4606" s="160"/>
      <c r="F4606" s="160"/>
      <c r="G4606" s="160"/>
      <c r="H4606" s="157"/>
      <c r="I4606" s="160"/>
      <c r="J4606" s="160"/>
      <c r="K4606" s="160"/>
      <c r="L4606" s="159"/>
      <c r="M4606" s="100"/>
      <c r="N4606" s="100"/>
      <c r="O4606" s="130"/>
      <c r="P4606" s="130"/>
    </row>
    <row r="4607" spans="1:16">
      <c r="A4607" s="155"/>
      <c r="B4607" s="156"/>
      <c r="C4607" s="160"/>
      <c r="D4607" s="159"/>
      <c r="E4607" s="160"/>
      <c r="F4607" s="160"/>
      <c r="G4607" s="160"/>
      <c r="H4607" s="157"/>
      <c r="I4607" s="160"/>
      <c r="J4607" s="160"/>
      <c r="K4607" s="160"/>
      <c r="L4607" s="159"/>
      <c r="M4607" s="100"/>
      <c r="N4607" s="100"/>
      <c r="O4607" s="130"/>
      <c r="P4607" s="130"/>
    </row>
    <row r="4608" spans="1:16">
      <c r="A4608" s="155"/>
      <c r="B4608" s="156"/>
      <c r="C4608" s="160"/>
      <c r="D4608" s="159"/>
      <c r="E4608" s="160"/>
      <c r="F4608" s="160"/>
      <c r="G4608" s="160"/>
      <c r="H4608" s="157"/>
      <c r="I4608" s="160"/>
      <c r="J4608" s="160"/>
      <c r="K4608" s="160"/>
      <c r="L4608" s="159"/>
      <c r="M4608" s="100"/>
      <c r="N4608" s="100"/>
      <c r="O4608" s="130"/>
      <c r="P4608" s="130"/>
    </row>
    <row r="4609" spans="1:16">
      <c r="A4609" s="155"/>
      <c r="B4609" s="156"/>
      <c r="C4609" s="160"/>
      <c r="D4609" s="159"/>
      <c r="E4609" s="160"/>
      <c r="F4609" s="160"/>
      <c r="G4609" s="160"/>
      <c r="H4609" s="157"/>
      <c r="I4609" s="157"/>
      <c r="J4609" s="160"/>
      <c r="K4609" s="160"/>
      <c r="L4609" s="159"/>
      <c r="M4609" s="100"/>
      <c r="N4609" s="100"/>
      <c r="O4609" s="130"/>
      <c r="P4609" s="130"/>
    </row>
    <row r="4610" spans="1:16">
      <c r="A4610" s="155"/>
      <c r="B4610" s="156"/>
      <c r="C4610" s="160"/>
      <c r="D4610" s="159"/>
      <c r="E4610" s="160"/>
      <c r="F4610" s="160"/>
      <c r="G4610" s="160"/>
      <c r="H4610" s="157"/>
      <c r="I4610" s="157"/>
      <c r="J4610" s="160"/>
      <c r="K4610" s="160"/>
      <c r="L4610" s="159"/>
      <c r="M4610" s="100"/>
      <c r="N4610" s="100"/>
      <c r="O4610" s="130"/>
      <c r="P4610" s="130"/>
    </row>
    <row r="4611" spans="1:16">
      <c r="A4611" s="155"/>
      <c r="B4611" s="156"/>
      <c r="C4611" s="160"/>
      <c r="D4611" s="159"/>
      <c r="E4611" s="160"/>
      <c r="F4611" s="160"/>
      <c r="G4611" s="160"/>
      <c r="H4611" s="157"/>
      <c r="I4611" s="157"/>
      <c r="J4611" s="160"/>
      <c r="K4611" s="160"/>
      <c r="L4611" s="159"/>
      <c r="M4611" s="100"/>
      <c r="N4611" s="100"/>
      <c r="O4611" s="130"/>
      <c r="P4611" s="130"/>
    </row>
    <row r="4612" spans="1:16">
      <c r="A4612" s="155"/>
      <c r="B4612" s="156"/>
      <c r="C4612" s="160"/>
      <c r="D4612" s="159"/>
      <c r="E4612" s="160"/>
      <c r="F4612" s="160"/>
      <c r="G4612" s="160"/>
      <c r="H4612" s="157"/>
      <c r="I4612" s="160"/>
      <c r="J4612" s="160"/>
      <c r="K4612" s="160"/>
      <c r="L4612" s="159"/>
      <c r="M4612" s="100"/>
      <c r="N4612" s="100"/>
      <c r="O4612" s="130"/>
      <c r="P4612" s="130"/>
    </row>
    <row r="4613" spans="1:16">
      <c r="A4613" s="155"/>
      <c r="B4613" s="156"/>
      <c r="C4613" s="160"/>
      <c r="D4613" s="159"/>
      <c r="E4613" s="160"/>
      <c r="F4613" s="160"/>
      <c r="G4613" s="160"/>
      <c r="H4613" s="157"/>
      <c r="I4613" s="157"/>
      <c r="J4613" s="160"/>
      <c r="K4613" s="160"/>
      <c r="L4613" s="159"/>
      <c r="M4613" s="100"/>
      <c r="N4613" s="100"/>
      <c r="O4613" s="130"/>
      <c r="P4613" s="130"/>
    </row>
    <row r="4614" spans="1:16">
      <c r="A4614" s="155"/>
      <c r="B4614" s="156"/>
      <c r="C4614" s="160"/>
      <c r="D4614" s="159"/>
      <c r="E4614" s="160"/>
      <c r="F4614" s="160"/>
      <c r="G4614" s="160"/>
      <c r="H4614" s="157"/>
      <c r="I4614" s="157"/>
      <c r="J4614" s="160"/>
      <c r="K4614" s="160"/>
      <c r="L4614" s="159"/>
      <c r="M4614" s="100"/>
      <c r="N4614" s="100"/>
      <c r="O4614" s="130"/>
      <c r="P4614" s="130"/>
    </row>
    <row r="4615" spans="1:16">
      <c r="A4615" s="155"/>
      <c r="B4615" s="156"/>
      <c r="C4615" s="160"/>
      <c r="D4615" s="159"/>
      <c r="E4615" s="160"/>
      <c r="F4615" s="160"/>
      <c r="G4615" s="160"/>
      <c r="H4615" s="157"/>
      <c r="I4615" s="157"/>
      <c r="J4615" s="160"/>
      <c r="K4615" s="160"/>
      <c r="L4615" s="159"/>
      <c r="M4615" s="100"/>
      <c r="N4615" s="100"/>
      <c r="O4615" s="130"/>
      <c r="P4615" s="130"/>
    </row>
    <row r="4616" spans="1:16">
      <c r="A4616" s="155"/>
      <c r="B4616" s="156"/>
      <c r="C4616" s="160"/>
      <c r="D4616" s="159"/>
      <c r="E4616" s="160"/>
      <c r="F4616" s="160"/>
      <c r="G4616" s="160"/>
      <c r="H4616" s="157"/>
      <c r="I4616" s="160"/>
      <c r="J4616" s="160"/>
      <c r="K4616" s="157"/>
      <c r="L4616" s="159"/>
      <c r="M4616" s="100"/>
      <c r="N4616" s="100"/>
      <c r="O4616" s="130"/>
      <c r="P4616" s="130"/>
    </row>
    <row r="4617" spans="1:16">
      <c r="A4617" s="155"/>
      <c r="B4617" s="156"/>
      <c r="C4617" s="160"/>
      <c r="D4617" s="159"/>
      <c r="E4617" s="160"/>
      <c r="F4617" s="160"/>
      <c r="G4617" s="160"/>
      <c r="H4617" s="160"/>
      <c r="I4617" s="160"/>
      <c r="J4617" s="160"/>
      <c r="K4617" s="160"/>
      <c r="L4617" s="159"/>
      <c r="M4617" s="100"/>
      <c r="N4617" s="100"/>
      <c r="O4617" s="130"/>
      <c r="P4617" s="130"/>
    </row>
    <row r="4618" spans="1:16">
      <c r="A4618" s="155"/>
      <c r="B4618" s="156"/>
      <c r="C4618" s="160"/>
      <c r="D4618" s="159"/>
      <c r="E4618" s="160"/>
      <c r="F4618" s="160"/>
      <c r="G4618" s="160"/>
      <c r="H4618" s="157"/>
      <c r="I4618" s="157"/>
      <c r="J4618" s="160"/>
      <c r="K4618" s="160"/>
      <c r="L4618" s="159"/>
      <c r="M4618" s="100"/>
      <c r="N4618" s="100"/>
      <c r="O4618" s="130"/>
      <c r="P4618" s="130"/>
    </row>
    <row r="4619" spans="1:16">
      <c r="A4619" s="155"/>
      <c r="B4619" s="156"/>
      <c r="C4619" s="160"/>
      <c r="D4619" s="159"/>
      <c r="E4619" s="160"/>
      <c r="F4619" s="160"/>
      <c r="G4619" s="160"/>
      <c r="H4619" s="157"/>
      <c r="I4619" s="160"/>
      <c r="J4619" s="160"/>
      <c r="K4619" s="160"/>
      <c r="L4619" s="159"/>
      <c r="M4619" s="100"/>
      <c r="N4619" s="100"/>
      <c r="O4619" s="130"/>
      <c r="P4619" s="130"/>
    </row>
    <row r="4620" spans="1:16">
      <c r="A4620" s="155"/>
      <c r="B4620" s="156"/>
      <c r="C4620" s="160"/>
      <c r="D4620" s="159"/>
      <c r="E4620" s="160"/>
      <c r="F4620" s="160"/>
      <c r="G4620" s="160"/>
      <c r="H4620" s="157"/>
      <c r="I4620" s="160"/>
      <c r="J4620" s="160"/>
      <c r="K4620" s="160"/>
      <c r="L4620" s="159"/>
      <c r="M4620" s="100"/>
      <c r="N4620" s="100"/>
      <c r="O4620" s="130"/>
      <c r="P4620" s="130"/>
    </row>
    <row r="4621" spans="1:16">
      <c r="A4621" s="155"/>
      <c r="B4621" s="156"/>
      <c r="C4621" s="160"/>
      <c r="D4621" s="159"/>
      <c r="E4621" s="160"/>
      <c r="F4621" s="160"/>
      <c r="G4621" s="160"/>
      <c r="H4621" s="157"/>
      <c r="I4621" s="157"/>
      <c r="J4621" s="160"/>
      <c r="K4621" s="160"/>
      <c r="L4621" s="159"/>
      <c r="M4621" s="100"/>
      <c r="N4621" s="100"/>
      <c r="O4621" s="130"/>
      <c r="P4621" s="130"/>
    </row>
    <row r="4622" spans="1:16">
      <c r="A4622" s="155"/>
      <c r="B4622" s="156"/>
      <c r="C4622" s="160"/>
      <c r="D4622" s="159"/>
      <c r="E4622" s="160"/>
      <c r="F4622" s="160"/>
      <c r="G4622" s="160"/>
      <c r="H4622" s="157"/>
      <c r="I4622" s="160"/>
      <c r="J4622" s="160"/>
      <c r="K4622" s="160"/>
      <c r="L4622" s="159"/>
      <c r="M4622" s="100"/>
      <c r="N4622" s="100"/>
      <c r="O4622" s="130"/>
      <c r="P4622" s="130"/>
    </row>
    <row r="4623" spans="1:16">
      <c r="A4623" s="155"/>
      <c r="B4623" s="156"/>
      <c r="C4623" s="160"/>
      <c r="D4623" s="159"/>
      <c r="E4623" s="160"/>
      <c r="F4623" s="160"/>
      <c r="G4623" s="160"/>
      <c r="H4623" s="157"/>
      <c r="I4623" s="160"/>
      <c r="J4623" s="160"/>
      <c r="K4623" s="160"/>
      <c r="L4623" s="159"/>
      <c r="M4623" s="100"/>
      <c r="N4623" s="100"/>
      <c r="O4623" s="130"/>
      <c r="P4623" s="130"/>
    </row>
    <row r="4624" spans="1:16">
      <c r="A4624" s="155"/>
      <c r="B4624" s="156"/>
      <c r="C4624" s="160"/>
      <c r="D4624" s="159"/>
      <c r="E4624" s="160"/>
      <c r="F4624" s="160"/>
      <c r="G4624" s="160"/>
      <c r="H4624" s="157"/>
      <c r="I4624" s="157"/>
      <c r="J4624" s="160"/>
      <c r="K4624" s="160"/>
      <c r="L4624" s="159"/>
      <c r="M4624" s="100"/>
      <c r="N4624" s="100"/>
      <c r="O4624" s="130"/>
      <c r="P4624" s="130"/>
    </row>
    <row r="4625" spans="1:16">
      <c r="A4625" s="155"/>
      <c r="B4625" s="156"/>
      <c r="C4625" s="160"/>
      <c r="D4625" s="159"/>
      <c r="E4625" s="160"/>
      <c r="F4625" s="160"/>
      <c r="G4625" s="160"/>
      <c r="H4625" s="157"/>
      <c r="I4625" s="157"/>
      <c r="J4625" s="160"/>
      <c r="K4625" s="160"/>
      <c r="L4625" s="159"/>
      <c r="M4625" s="100"/>
      <c r="N4625" s="100"/>
      <c r="O4625" s="130"/>
      <c r="P4625" s="130"/>
    </row>
    <row r="4626" spans="1:16">
      <c r="A4626" s="155"/>
      <c r="B4626" s="156"/>
      <c r="C4626" s="160"/>
      <c r="D4626" s="159"/>
      <c r="E4626" s="160"/>
      <c r="F4626" s="160"/>
      <c r="G4626" s="160"/>
      <c r="H4626" s="157"/>
      <c r="I4626" s="157"/>
      <c r="J4626" s="160"/>
      <c r="K4626" s="160"/>
      <c r="L4626" s="159"/>
      <c r="M4626" s="100"/>
      <c r="N4626" s="100"/>
      <c r="O4626" s="130"/>
      <c r="P4626" s="130"/>
    </row>
    <row r="4627" spans="1:16">
      <c r="A4627" s="155"/>
      <c r="B4627" s="156"/>
      <c r="C4627" s="160"/>
      <c r="D4627" s="159"/>
      <c r="E4627" s="160"/>
      <c r="F4627" s="160"/>
      <c r="G4627" s="160"/>
      <c r="H4627" s="157"/>
      <c r="I4627" s="157"/>
      <c r="J4627" s="157"/>
      <c r="K4627" s="157"/>
      <c r="L4627" s="159"/>
      <c r="M4627" s="100"/>
      <c r="N4627" s="100"/>
      <c r="O4627" s="130"/>
      <c r="P4627" s="130"/>
    </row>
    <row r="4628" spans="1:16">
      <c r="A4628" s="155"/>
      <c r="B4628" s="156"/>
      <c r="C4628" s="160"/>
      <c r="D4628" s="159"/>
      <c r="E4628" s="160"/>
      <c r="F4628" s="160"/>
      <c r="G4628" s="160"/>
      <c r="H4628" s="157"/>
      <c r="I4628" s="160"/>
      <c r="J4628" s="160"/>
      <c r="K4628" s="160"/>
      <c r="L4628" s="159"/>
      <c r="M4628" s="100"/>
      <c r="N4628" s="100"/>
      <c r="O4628" s="130"/>
      <c r="P4628" s="130"/>
    </row>
    <row r="4629" spans="1:16">
      <c r="A4629" s="155"/>
      <c r="B4629" s="156"/>
      <c r="C4629" s="160"/>
      <c r="D4629" s="159"/>
      <c r="E4629" s="160"/>
      <c r="F4629" s="160"/>
      <c r="G4629" s="160"/>
      <c r="H4629" s="157"/>
      <c r="I4629" s="160"/>
      <c r="J4629" s="160"/>
      <c r="K4629" s="160"/>
      <c r="L4629" s="159"/>
      <c r="M4629" s="100"/>
      <c r="N4629" s="100"/>
      <c r="O4629" s="130"/>
      <c r="P4629" s="130"/>
    </row>
    <row r="4630" spans="1:16">
      <c r="A4630" s="155"/>
      <c r="B4630" s="156"/>
      <c r="C4630" s="160"/>
      <c r="D4630" s="159"/>
      <c r="E4630" s="160"/>
      <c r="F4630" s="160"/>
      <c r="G4630" s="160"/>
      <c r="H4630" s="157"/>
      <c r="I4630" s="157"/>
      <c r="J4630" s="160"/>
      <c r="K4630" s="160"/>
      <c r="L4630" s="159"/>
      <c r="M4630" s="100"/>
      <c r="N4630" s="100"/>
      <c r="O4630" s="130"/>
      <c r="P4630" s="130"/>
    </row>
    <row r="4631" spans="1:16">
      <c r="A4631" s="155"/>
      <c r="B4631" s="156"/>
      <c r="C4631" s="160"/>
      <c r="D4631" s="159"/>
      <c r="E4631" s="160"/>
      <c r="F4631" s="160"/>
      <c r="G4631" s="160"/>
      <c r="H4631" s="157"/>
      <c r="I4631" s="160"/>
      <c r="J4631" s="160"/>
      <c r="K4631" s="160"/>
      <c r="L4631" s="159"/>
      <c r="M4631" s="100"/>
      <c r="N4631" s="100"/>
      <c r="O4631" s="130"/>
      <c r="P4631" s="130"/>
    </row>
    <row r="4632" spans="1:16">
      <c r="A4632" s="155"/>
      <c r="B4632" s="156"/>
      <c r="C4632" s="160"/>
      <c r="D4632" s="159"/>
      <c r="E4632" s="160"/>
      <c r="F4632" s="160"/>
      <c r="G4632" s="160"/>
      <c r="H4632" s="157"/>
      <c r="I4632" s="157"/>
      <c r="J4632" s="160"/>
      <c r="K4632" s="160"/>
      <c r="L4632" s="159"/>
      <c r="M4632" s="100"/>
      <c r="N4632" s="100"/>
      <c r="O4632" s="130"/>
      <c r="P4632" s="130"/>
    </row>
    <row r="4633" spans="1:16">
      <c r="A4633" s="155"/>
      <c r="B4633" s="156"/>
      <c r="C4633" s="160"/>
      <c r="D4633" s="159"/>
      <c r="E4633" s="160"/>
      <c r="F4633" s="160"/>
      <c r="G4633" s="160"/>
      <c r="H4633" s="157"/>
      <c r="I4633" s="157"/>
      <c r="J4633" s="157"/>
      <c r="K4633" s="157"/>
      <c r="L4633" s="159"/>
      <c r="M4633" s="100"/>
      <c r="N4633" s="100"/>
      <c r="O4633" s="130"/>
      <c r="P4633" s="130"/>
    </row>
    <row r="4634" spans="1:16">
      <c r="A4634" s="155"/>
      <c r="B4634" s="156"/>
      <c r="C4634" s="160"/>
      <c r="D4634" s="159"/>
      <c r="E4634" s="160"/>
      <c r="F4634" s="160"/>
      <c r="G4634" s="160"/>
      <c r="H4634" s="157"/>
      <c r="I4634" s="157"/>
      <c r="J4634" s="160"/>
      <c r="K4634" s="160"/>
      <c r="L4634" s="159"/>
      <c r="M4634" s="100"/>
      <c r="N4634" s="100"/>
      <c r="O4634" s="130"/>
      <c r="P4634" s="130"/>
    </row>
    <row r="4635" spans="1:16">
      <c r="A4635" s="155"/>
      <c r="B4635" s="156"/>
      <c r="C4635" s="160"/>
      <c r="D4635" s="159"/>
      <c r="E4635" s="160"/>
      <c r="F4635" s="160"/>
      <c r="G4635" s="160"/>
      <c r="H4635" s="157"/>
      <c r="I4635" s="157"/>
      <c r="J4635" s="157"/>
      <c r="K4635" s="160"/>
      <c r="L4635" s="159"/>
      <c r="M4635" s="100"/>
      <c r="N4635" s="100"/>
      <c r="O4635" s="130"/>
      <c r="P4635" s="130"/>
    </row>
    <row r="4636" spans="1:16">
      <c r="A4636" s="155"/>
      <c r="B4636" s="156"/>
      <c r="C4636" s="160"/>
      <c r="D4636" s="159"/>
      <c r="E4636" s="160"/>
      <c r="F4636" s="160"/>
      <c r="G4636" s="160"/>
      <c r="H4636" s="157"/>
      <c r="I4636" s="160"/>
      <c r="J4636" s="160"/>
      <c r="K4636" s="160"/>
      <c r="L4636" s="159"/>
      <c r="M4636" s="100"/>
      <c r="N4636" s="100"/>
      <c r="O4636" s="130"/>
      <c r="P4636" s="130"/>
    </row>
    <row r="4637" spans="1:16">
      <c r="A4637" s="155"/>
      <c r="B4637" s="156"/>
      <c r="C4637" s="160"/>
      <c r="D4637" s="159"/>
      <c r="E4637" s="160"/>
      <c r="F4637" s="160"/>
      <c r="G4637" s="160"/>
      <c r="H4637" s="157"/>
      <c r="I4637" s="160"/>
      <c r="J4637" s="160"/>
      <c r="K4637" s="160"/>
      <c r="L4637" s="159"/>
      <c r="M4637" s="100"/>
      <c r="N4637" s="100"/>
      <c r="O4637" s="130"/>
      <c r="P4637" s="130"/>
    </row>
    <row r="4638" spans="1:16">
      <c r="A4638" s="155"/>
      <c r="B4638" s="156"/>
      <c r="C4638" s="160"/>
      <c r="D4638" s="159"/>
      <c r="E4638" s="160"/>
      <c r="F4638" s="160"/>
      <c r="G4638" s="160"/>
      <c r="H4638" s="157"/>
      <c r="I4638" s="160"/>
      <c r="J4638" s="160"/>
      <c r="K4638" s="160"/>
      <c r="L4638" s="159"/>
      <c r="M4638" s="100"/>
      <c r="N4638" s="100"/>
      <c r="O4638" s="130"/>
      <c r="P4638" s="130"/>
    </row>
    <row r="4639" spans="1:16">
      <c r="A4639" s="155"/>
      <c r="B4639" s="156"/>
      <c r="C4639" s="160"/>
      <c r="D4639" s="159"/>
      <c r="E4639" s="160"/>
      <c r="F4639" s="160"/>
      <c r="G4639" s="160"/>
      <c r="H4639" s="157"/>
      <c r="I4639" s="157"/>
      <c r="J4639" s="160"/>
      <c r="K4639" s="160"/>
      <c r="L4639" s="159"/>
      <c r="M4639" s="100"/>
      <c r="N4639" s="100"/>
      <c r="O4639" s="130"/>
      <c r="P4639" s="130"/>
    </row>
    <row r="4640" spans="1:16">
      <c r="A4640" s="155"/>
      <c r="B4640" s="156"/>
      <c r="C4640" s="160"/>
      <c r="D4640" s="159"/>
      <c r="E4640" s="160"/>
      <c r="F4640" s="160"/>
      <c r="G4640" s="160"/>
      <c r="H4640" s="157"/>
      <c r="I4640" s="157"/>
      <c r="J4640" s="160"/>
      <c r="K4640" s="160"/>
      <c r="L4640" s="159"/>
      <c r="M4640" s="100"/>
      <c r="N4640" s="100"/>
      <c r="O4640" s="130"/>
      <c r="P4640" s="130"/>
    </row>
    <row r="4641" spans="1:16">
      <c r="A4641" s="155"/>
      <c r="B4641" s="156"/>
      <c r="C4641" s="160"/>
      <c r="D4641" s="159"/>
      <c r="E4641" s="160"/>
      <c r="F4641" s="160"/>
      <c r="G4641" s="160"/>
      <c r="H4641" s="157"/>
      <c r="I4641" s="157"/>
      <c r="J4641" s="160"/>
      <c r="K4641" s="160"/>
      <c r="L4641" s="159"/>
      <c r="M4641" s="100"/>
      <c r="N4641" s="100"/>
      <c r="O4641" s="130"/>
      <c r="P4641" s="130"/>
    </row>
    <row r="4642" spans="1:16">
      <c r="A4642" s="155"/>
      <c r="B4642" s="156"/>
      <c r="C4642" s="160"/>
      <c r="D4642" s="159"/>
      <c r="E4642" s="160"/>
      <c r="F4642" s="160"/>
      <c r="G4642" s="160"/>
      <c r="H4642" s="157"/>
      <c r="I4642" s="160"/>
      <c r="J4642" s="160"/>
      <c r="K4642" s="160"/>
      <c r="L4642" s="159"/>
      <c r="M4642" s="100"/>
      <c r="N4642" s="100"/>
      <c r="O4642" s="130"/>
      <c r="P4642" s="130"/>
    </row>
    <row r="4643" spans="1:16">
      <c r="A4643" s="155"/>
      <c r="B4643" s="156"/>
      <c r="C4643" s="160"/>
      <c r="D4643" s="159"/>
      <c r="E4643" s="160"/>
      <c r="F4643" s="160"/>
      <c r="G4643" s="160"/>
      <c r="H4643" s="157"/>
      <c r="I4643" s="160"/>
      <c r="J4643" s="160"/>
      <c r="K4643" s="160"/>
      <c r="L4643" s="159"/>
      <c r="M4643" s="100"/>
      <c r="N4643" s="100"/>
      <c r="O4643" s="130"/>
      <c r="P4643" s="130"/>
    </row>
    <row r="4644" spans="1:16">
      <c r="A4644" s="155"/>
      <c r="B4644" s="156"/>
      <c r="C4644" s="160"/>
      <c r="D4644" s="159"/>
      <c r="E4644" s="160"/>
      <c r="F4644" s="160"/>
      <c r="G4644" s="160"/>
      <c r="H4644" s="157"/>
      <c r="I4644" s="157"/>
      <c r="J4644" s="160"/>
      <c r="K4644" s="157"/>
      <c r="L4644" s="159"/>
      <c r="M4644" s="100"/>
      <c r="N4644" s="100"/>
      <c r="O4644" s="130"/>
      <c r="P4644" s="130"/>
    </row>
    <row r="4645" spans="1:16">
      <c r="A4645" s="155"/>
      <c r="B4645" s="156"/>
      <c r="C4645" s="160"/>
      <c r="D4645" s="159"/>
      <c r="E4645" s="160"/>
      <c r="F4645" s="160"/>
      <c r="G4645" s="160"/>
      <c r="H4645" s="160"/>
      <c r="I4645" s="160"/>
      <c r="J4645" s="160"/>
      <c r="K4645" s="157"/>
      <c r="L4645" s="159"/>
      <c r="M4645" s="100"/>
      <c r="N4645" s="100"/>
      <c r="O4645" s="130"/>
      <c r="P4645" s="130"/>
    </row>
    <row r="4646" spans="1:16">
      <c r="A4646" s="155"/>
      <c r="B4646" s="156"/>
      <c r="C4646" s="160"/>
      <c r="D4646" s="159"/>
      <c r="E4646" s="160"/>
      <c r="F4646" s="160"/>
      <c r="G4646" s="160"/>
      <c r="H4646" s="160"/>
      <c r="I4646" s="160"/>
      <c r="J4646" s="160"/>
      <c r="K4646" s="157"/>
      <c r="L4646" s="159"/>
      <c r="M4646" s="100"/>
      <c r="N4646" s="100"/>
      <c r="O4646" s="130"/>
      <c r="P4646" s="130"/>
    </row>
    <row r="4647" spans="1:16">
      <c r="A4647" s="155"/>
      <c r="B4647" s="156"/>
      <c r="C4647" s="160"/>
      <c r="D4647" s="159"/>
      <c r="E4647" s="160"/>
      <c r="F4647" s="160"/>
      <c r="G4647" s="160"/>
      <c r="H4647" s="157"/>
      <c r="I4647" s="160"/>
      <c r="J4647" s="160"/>
      <c r="K4647" s="157"/>
      <c r="L4647" s="159"/>
      <c r="M4647" s="100"/>
      <c r="N4647" s="100"/>
      <c r="O4647" s="130"/>
      <c r="P4647" s="130"/>
    </row>
    <row r="4648" spans="1:16">
      <c r="A4648" s="155"/>
      <c r="B4648" s="156"/>
      <c r="C4648" s="160"/>
      <c r="D4648" s="159"/>
      <c r="E4648" s="160"/>
      <c r="F4648" s="160"/>
      <c r="G4648" s="160"/>
      <c r="H4648" s="157"/>
      <c r="I4648" s="160"/>
      <c r="J4648" s="160"/>
      <c r="K4648" s="160"/>
      <c r="L4648" s="159"/>
      <c r="M4648" s="100"/>
      <c r="N4648" s="100"/>
      <c r="O4648" s="130"/>
      <c r="P4648" s="130"/>
    </row>
    <row r="4649" spans="1:16">
      <c r="A4649" s="155"/>
      <c r="B4649" s="156"/>
      <c r="C4649" s="160"/>
      <c r="D4649" s="159"/>
      <c r="E4649" s="160"/>
      <c r="F4649" s="160"/>
      <c r="G4649" s="160"/>
      <c r="H4649" s="157"/>
      <c r="I4649" s="157"/>
      <c r="J4649" s="160"/>
      <c r="K4649" s="160"/>
      <c r="L4649" s="159"/>
      <c r="M4649" s="100"/>
      <c r="N4649" s="100"/>
      <c r="O4649" s="130"/>
      <c r="P4649" s="130"/>
    </row>
    <row r="4650" spans="1:16">
      <c r="A4650" s="155"/>
      <c r="B4650" s="156"/>
      <c r="C4650" s="160"/>
      <c r="D4650" s="159"/>
      <c r="E4650" s="160"/>
      <c r="F4650" s="160"/>
      <c r="G4650" s="160"/>
      <c r="H4650" s="157"/>
      <c r="I4650" s="160"/>
      <c r="J4650" s="160"/>
      <c r="K4650" s="160"/>
      <c r="L4650" s="159"/>
      <c r="M4650" s="100"/>
      <c r="N4650" s="100"/>
      <c r="O4650" s="130"/>
      <c r="P4650" s="130"/>
    </row>
    <row r="4651" spans="1:16">
      <c r="A4651" s="155"/>
      <c r="B4651" s="156"/>
      <c r="C4651" s="160"/>
      <c r="D4651" s="159"/>
      <c r="E4651" s="160"/>
      <c r="F4651" s="160"/>
      <c r="G4651" s="160"/>
      <c r="H4651" s="157"/>
      <c r="I4651" s="160"/>
      <c r="J4651" s="160"/>
      <c r="K4651" s="160"/>
      <c r="L4651" s="159"/>
      <c r="M4651" s="100"/>
      <c r="N4651" s="100"/>
      <c r="O4651" s="130"/>
      <c r="P4651" s="130"/>
    </row>
    <row r="4652" spans="1:16">
      <c r="A4652" s="155"/>
      <c r="B4652" s="156"/>
      <c r="C4652" s="160"/>
      <c r="D4652" s="159"/>
      <c r="E4652" s="160"/>
      <c r="F4652" s="160"/>
      <c r="G4652" s="160"/>
      <c r="H4652" s="157"/>
      <c r="I4652" s="157"/>
      <c r="J4652" s="160"/>
      <c r="K4652" s="160"/>
      <c r="L4652" s="159"/>
      <c r="M4652" s="100"/>
      <c r="N4652" s="100"/>
      <c r="O4652" s="130"/>
      <c r="P4652" s="130"/>
    </row>
    <row r="4653" spans="1:16">
      <c r="A4653" s="155"/>
      <c r="B4653" s="156"/>
      <c r="C4653" s="160"/>
      <c r="D4653" s="159"/>
      <c r="E4653" s="160"/>
      <c r="F4653" s="160"/>
      <c r="G4653" s="160"/>
      <c r="H4653" s="157"/>
      <c r="I4653" s="157"/>
      <c r="J4653" s="160"/>
      <c r="K4653" s="160"/>
      <c r="L4653" s="159"/>
      <c r="M4653" s="100"/>
      <c r="N4653" s="100"/>
      <c r="O4653" s="130"/>
      <c r="P4653" s="130"/>
    </row>
    <row r="4654" spans="1:16">
      <c r="A4654" s="155"/>
      <c r="B4654" s="156"/>
      <c r="C4654" s="160"/>
      <c r="D4654" s="159"/>
      <c r="E4654" s="160"/>
      <c r="F4654" s="160"/>
      <c r="G4654" s="160"/>
      <c r="H4654" s="157"/>
      <c r="I4654" s="160"/>
      <c r="J4654" s="160"/>
      <c r="K4654" s="160"/>
      <c r="L4654" s="159"/>
      <c r="M4654" s="100"/>
      <c r="N4654" s="100"/>
      <c r="O4654" s="130"/>
      <c r="P4654" s="130"/>
    </row>
    <row r="4655" spans="1:16">
      <c r="A4655" s="155"/>
      <c r="B4655" s="156"/>
      <c r="C4655" s="160"/>
      <c r="D4655" s="159"/>
      <c r="E4655" s="160"/>
      <c r="F4655" s="160"/>
      <c r="G4655" s="160"/>
      <c r="H4655" s="157"/>
      <c r="I4655" s="160"/>
      <c r="J4655" s="160"/>
      <c r="K4655" s="160"/>
      <c r="L4655" s="159"/>
      <c r="M4655" s="100"/>
      <c r="N4655" s="100"/>
      <c r="O4655" s="130"/>
      <c r="P4655" s="130"/>
    </row>
    <row r="4656" spans="1:16">
      <c r="A4656" s="155"/>
      <c r="B4656" s="156"/>
      <c r="C4656" s="160"/>
      <c r="D4656" s="159"/>
      <c r="E4656" s="160"/>
      <c r="F4656" s="160"/>
      <c r="G4656" s="160"/>
      <c r="H4656" s="157"/>
      <c r="I4656" s="160"/>
      <c r="J4656" s="160"/>
      <c r="K4656" s="160"/>
      <c r="L4656" s="159"/>
      <c r="M4656" s="100"/>
      <c r="N4656" s="100"/>
      <c r="O4656" s="130"/>
      <c r="P4656" s="130"/>
    </row>
    <row r="4657" spans="1:16">
      <c r="A4657" s="155"/>
      <c r="B4657" s="156"/>
      <c r="C4657" s="160"/>
      <c r="D4657" s="159"/>
      <c r="E4657" s="160"/>
      <c r="F4657" s="160"/>
      <c r="G4657" s="160"/>
      <c r="H4657" s="157"/>
      <c r="I4657" s="160"/>
      <c r="J4657" s="160"/>
      <c r="K4657" s="160"/>
      <c r="L4657" s="159"/>
      <c r="M4657" s="100"/>
      <c r="N4657" s="100"/>
      <c r="O4657" s="130"/>
      <c r="P4657" s="130"/>
    </row>
    <row r="4658" spans="1:16">
      <c r="A4658" s="155"/>
      <c r="B4658" s="156"/>
      <c r="C4658" s="160"/>
      <c r="D4658" s="159"/>
      <c r="E4658" s="160"/>
      <c r="F4658" s="160"/>
      <c r="G4658" s="160"/>
      <c r="H4658" s="157"/>
      <c r="I4658" s="160"/>
      <c r="J4658" s="160"/>
      <c r="K4658" s="160"/>
      <c r="L4658" s="159"/>
      <c r="M4658" s="100"/>
      <c r="N4658" s="100"/>
      <c r="O4658" s="130"/>
      <c r="P4658" s="130"/>
    </row>
    <row r="4659" spans="1:16">
      <c r="A4659" s="155"/>
      <c r="B4659" s="156"/>
      <c r="C4659" s="160"/>
      <c r="D4659" s="159"/>
      <c r="E4659" s="160"/>
      <c r="F4659" s="160"/>
      <c r="G4659" s="160"/>
      <c r="H4659" s="157"/>
      <c r="I4659" s="160"/>
      <c r="J4659" s="160"/>
      <c r="K4659" s="160"/>
      <c r="L4659" s="159"/>
      <c r="M4659" s="100"/>
      <c r="N4659" s="100"/>
      <c r="O4659" s="130"/>
      <c r="P4659" s="130"/>
    </row>
    <row r="4660" spans="1:16">
      <c r="A4660" s="155"/>
      <c r="B4660" s="156"/>
      <c r="C4660" s="160"/>
      <c r="D4660" s="159"/>
      <c r="E4660" s="160"/>
      <c r="F4660" s="160"/>
      <c r="G4660" s="160"/>
      <c r="H4660" s="157"/>
      <c r="I4660" s="160"/>
      <c r="J4660" s="160"/>
      <c r="K4660" s="160"/>
      <c r="L4660" s="159"/>
      <c r="M4660" s="100"/>
      <c r="N4660" s="100"/>
      <c r="O4660" s="130"/>
      <c r="P4660" s="130"/>
    </row>
    <row r="4661" spans="1:16">
      <c r="A4661" s="155"/>
      <c r="B4661" s="156"/>
      <c r="C4661" s="160"/>
      <c r="D4661" s="159"/>
      <c r="E4661" s="160"/>
      <c r="F4661" s="160"/>
      <c r="G4661" s="160"/>
      <c r="H4661" s="160"/>
      <c r="I4661" s="160"/>
      <c r="J4661" s="160"/>
      <c r="K4661" s="160"/>
      <c r="L4661" s="159"/>
      <c r="M4661" s="100"/>
      <c r="N4661" s="100"/>
      <c r="O4661" s="130"/>
      <c r="P4661" s="130"/>
    </row>
    <row r="4662" spans="1:16">
      <c r="A4662" s="155"/>
      <c r="B4662" s="156"/>
      <c r="C4662" s="160"/>
      <c r="D4662" s="159"/>
      <c r="E4662" s="160"/>
      <c r="F4662" s="160"/>
      <c r="G4662" s="160"/>
      <c r="H4662" s="157"/>
      <c r="I4662" s="157"/>
      <c r="J4662" s="160"/>
      <c r="K4662" s="160"/>
      <c r="L4662" s="159"/>
      <c r="M4662" s="100"/>
      <c r="N4662" s="100"/>
      <c r="O4662" s="130"/>
      <c r="P4662" s="130"/>
    </row>
    <row r="4663" spans="1:16">
      <c r="A4663" s="155"/>
      <c r="B4663" s="156"/>
      <c r="C4663" s="160"/>
      <c r="D4663" s="159"/>
      <c r="E4663" s="160"/>
      <c r="F4663" s="160"/>
      <c r="G4663" s="160"/>
      <c r="H4663" s="157"/>
      <c r="I4663" s="160"/>
      <c r="J4663" s="160"/>
      <c r="K4663" s="160"/>
      <c r="L4663" s="159"/>
      <c r="M4663" s="100"/>
      <c r="N4663" s="100"/>
      <c r="O4663" s="130"/>
      <c r="P4663" s="130"/>
    </row>
    <row r="4664" spans="1:16">
      <c r="A4664" s="155"/>
      <c r="B4664" s="156"/>
      <c r="C4664" s="160"/>
      <c r="D4664" s="159"/>
      <c r="E4664" s="160"/>
      <c r="F4664" s="160"/>
      <c r="G4664" s="160"/>
      <c r="H4664" s="157"/>
      <c r="I4664" s="160"/>
      <c r="J4664" s="160"/>
      <c r="K4664" s="160"/>
      <c r="L4664" s="159"/>
      <c r="M4664" s="100"/>
      <c r="N4664" s="100"/>
      <c r="O4664" s="130"/>
      <c r="P4664" s="130"/>
    </row>
    <row r="4665" spans="1:16">
      <c r="A4665" s="155"/>
      <c r="B4665" s="156"/>
      <c r="C4665" s="160"/>
      <c r="D4665" s="159"/>
      <c r="E4665" s="160"/>
      <c r="F4665" s="160"/>
      <c r="G4665" s="160"/>
      <c r="H4665" s="157"/>
      <c r="I4665" s="160"/>
      <c r="J4665" s="160"/>
      <c r="K4665" s="160"/>
      <c r="L4665" s="159"/>
      <c r="M4665" s="100"/>
      <c r="N4665" s="100"/>
      <c r="O4665" s="130"/>
      <c r="P4665" s="130"/>
    </row>
    <row r="4666" spans="1:16">
      <c r="A4666" s="155"/>
      <c r="B4666" s="156"/>
      <c r="C4666" s="160"/>
      <c r="D4666" s="159"/>
      <c r="E4666" s="160"/>
      <c r="F4666" s="160"/>
      <c r="G4666" s="160"/>
      <c r="H4666" s="157"/>
      <c r="I4666" s="157"/>
      <c r="J4666" s="160"/>
      <c r="K4666" s="160"/>
      <c r="L4666" s="159"/>
      <c r="M4666" s="100"/>
      <c r="N4666" s="100"/>
      <c r="O4666" s="130"/>
      <c r="P4666" s="130"/>
    </row>
    <row r="4667" spans="1:16">
      <c r="A4667" s="155"/>
      <c r="B4667" s="156"/>
      <c r="C4667" s="160"/>
      <c r="D4667" s="159"/>
      <c r="E4667" s="160"/>
      <c r="F4667" s="160"/>
      <c r="G4667" s="160"/>
      <c r="H4667" s="157"/>
      <c r="I4667" s="160"/>
      <c r="J4667" s="157"/>
      <c r="K4667" s="157"/>
      <c r="L4667" s="159"/>
      <c r="M4667" s="100"/>
      <c r="N4667" s="100"/>
      <c r="O4667" s="130"/>
      <c r="P4667" s="130"/>
    </row>
    <row r="4668" spans="1:16">
      <c r="A4668" s="155"/>
      <c r="B4668" s="156"/>
      <c r="C4668" s="160"/>
      <c r="D4668" s="159"/>
      <c r="E4668" s="160"/>
      <c r="F4668" s="160"/>
      <c r="G4668" s="160"/>
      <c r="H4668" s="157"/>
      <c r="I4668" s="157"/>
      <c r="J4668" s="157"/>
      <c r="K4668" s="160"/>
      <c r="L4668" s="159"/>
      <c r="M4668" s="100"/>
      <c r="N4668" s="100"/>
      <c r="O4668" s="130"/>
      <c r="P4668" s="130"/>
    </row>
    <row r="4669" spans="1:16">
      <c r="A4669" s="155"/>
      <c r="B4669" s="156"/>
      <c r="C4669" s="160"/>
      <c r="D4669" s="159"/>
      <c r="E4669" s="160"/>
      <c r="F4669" s="160"/>
      <c r="G4669" s="160"/>
      <c r="H4669" s="157"/>
      <c r="I4669" s="157"/>
      <c r="J4669" s="157"/>
      <c r="K4669" s="160"/>
      <c r="L4669" s="159"/>
      <c r="M4669" s="100"/>
      <c r="N4669" s="100"/>
      <c r="O4669" s="130"/>
      <c r="P4669" s="130"/>
    </row>
    <row r="4670" spans="1:16">
      <c r="A4670" s="155"/>
      <c r="B4670" s="156"/>
      <c r="C4670" s="160"/>
      <c r="D4670" s="159"/>
      <c r="E4670" s="160"/>
      <c r="F4670" s="160"/>
      <c r="G4670" s="160"/>
      <c r="H4670" s="157"/>
      <c r="I4670" s="157"/>
      <c r="J4670" s="157"/>
      <c r="K4670" s="157"/>
      <c r="L4670" s="159"/>
      <c r="M4670" s="100"/>
      <c r="N4670" s="100"/>
      <c r="O4670" s="130"/>
      <c r="P4670" s="130"/>
    </row>
    <row r="4671" spans="1:16">
      <c r="A4671" s="155"/>
      <c r="B4671" s="156"/>
      <c r="C4671" s="160"/>
      <c r="D4671" s="159"/>
      <c r="E4671" s="160"/>
      <c r="F4671" s="160"/>
      <c r="G4671" s="160"/>
      <c r="H4671" s="157"/>
      <c r="I4671" s="157"/>
      <c r="J4671" s="157"/>
      <c r="K4671" s="157"/>
      <c r="L4671" s="159"/>
      <c r="M4671" s="100"/>
      <c r="N4671" s="100"/>
      <c r="O4671" s="130"/>
      <c r="P4671" s="130"/>
    </row>
    <row r="4672" spans="1:16">
      <c r="A4672" s="155"/>
      <c r="B4672" s="156"/>
      <c r="C4672" s="160"/>
      <c r="D4672" s="159"/>
      <c r="E4672" s="157"/>
      <c r="F4672" s="160"/>
      <c r="G4672" s="160"/>
      <c r="H4672" s="157"/>
      <c r="I4672" s="160"/>
      <c r="J4672" s="157"/>
      <c r="K4672" s="157"/>
      <c r="L4672" s="159"/>
      <c r="M4672" s="100"/>
      <c r="N4672" s="100"/>
      <c r="O4672" s="130"/>
      <c r="P4672" s="130"/>
    </row>
    <row r="4673" spans="1:16">
      <c r="A4673" s="155"/>
      <c r="B4673" s="156"/>
      <c r="C4673" s="160"/>
      <c r="D4673" s="159"/>
      <c r="E4673" s="157"/>
      <c r="F4673" s="157"/>
      <c r="G4673" s="160"/>
      <c r="H4673" s="157"/>
      <c r="I4673" s="157"/>
      <c r="J4673" s="157"/>
      <c r="K4673" s="157"/>
      <c r="L4673" s="159"/>
      <c r="M4673" s="100"/>
      <c r="N4673" s="100"/>
      <c r="O4673" s="130"/>
      <c r="P4673" s="130"/>
    </row>
    <row r="4674" spans="1:16">
      <c r="A4674" s="155"/>
      <c r="B4674" s="156"/>
      <c r="C4674" s="160"/>
      <c r="D4674" s="159"/>
      <c r="E4674" s="157"/>
      <c r="F4674" s="157"/>
      <c r="G4674" s="160"/>
      <c r="H4674" s="157"/>
      <c r="I4674" s="157"/>
      <c r="J4674" s="157"/>
      <c r="K4674" s="157"/>
      <c r="L4674" s="159"/>
      <c r="M4674" s="100"/>
      <c r="N4674" s="100"/>
      <c r="O4674" s="130"/>
      <c r="P4674" s="130"/>
    </row>
    <row r="4675" spans="1:16">
      <c r="A4675" s="155"/>
      <c r="B4675" s="156"/>
      <c r="C4675" s="160"/>
      <c r="D4675" s="159"/>
      <c r="E4675" s="157"/>
      <c r="F4675" s="157"/>
      <c r="G4675" s="160"/>
      <c r="H4675" s="157"/>
      <c r="I4675" s="160"/>
      <c r="J4675" s="157"/>
      <c r="K4675" s="157"/>
      <c r="L4675" s="159"/>
      <c r="M4675" s="100"/>
      <c r="N4675" s="100"/>
      <c r="O4675" s="130"/>
      <c r="P4675" s="130"/>
    </row>
    <row r="4676" spans="1:16">
      <c r="A4676" s="155"/>
      <c r="B4676" s="156"/>
      <c r="C4676" s="160"/>
      <c r="D4676" s="159"/>
      <c r="E4676" s="157"/>
      <c r="F4676" s="157"/>
      <c r="G4676" s="160"/>
      <c r="H4676" s="157"/>
      <c r="I4676" s="160"/>
      <c r="J4676" s="157"/>
      <c r="K4676" s="157"/>
      <c r="L4676" s="159"/>
      <c r="M4676" s="100"/>
      <c r="N4676" s="100"/>
      <c r="O4676" s="130"/>
      <c r="P4676" s="130"/>
    </row>
    <row r="4677" spans="1:16">
      <c r="A4677" s="155"/>
      <c r="B4677" s="156"/>
      <c r="C4677" s="160"/>
      <c r="D4677" s="159"/>
      <c r="E4677" s="157"/>
      <c r="F4677" s="157"/>
      <c r="G4677" s="160"/>
      <c r="H4677" s="157"/>
      <c r="I4677" s="160"/>
      <c r="J4677" s="157"/>
      <c r="K4677" s="157"/>
      <c r="L4677" s="159"/>
      <c r="M4677" s="100"/>
      <c r="N4677" s="100"/>
      <c r="O4677" s="130"/>
      <c r="P4677" s="130"/>
    </row>
    <row r="4678" spans="1:16">
      <c r="A4678" s="155"/>
      <c r="B4678" s="156"/>
      <c r="C4678" s="160"/>
      <c r="D4678" s="159"/>
      <c r="E4678" s="157"/>
      <c r="F4678" s="157"/>
      <c r="G4678" s="160"/>
      <c r="H4678" s="157"/>
      <c r="I4678" s="160"/>
      <c r="J4678" s="157"/>
      <c r="K4678" s="157"/>
      <c r="L4678" s="159"/>
      <c r="M4678" s="100"/>
      <c r="N4678" s="100"/>
      <c r="O4678" s="130"/>
      <c r="P4678" s="130"/>
    </row>
    <row r="4679" spans="1:16">
      <c r="A4679" s="155"/>
      <c r="B4679" s="156"/>
      <c r="C4679" s="160"/>
      <c r="D4679" s="159"/>
      <c r="E4679" s="157"/>
      <c r="F4679" s="157"/>
      <c r="G4679" s="160"/>
      <c r="H4679" s="157"/>
      <c r="I4679" s="157"/>
      <c r="J4679" s="157"/>
      <c r="K4679" s="157"/>
      <c r="L4679" s="159"/>
      <c r="M4679" s="100"/>
      <c r="N4679" s="100"/>
      <c r="O4679" s="130"/>
      <c r="P4679" s="130"/>
    </row>
    <row r="4680" spans="1:16">
      <c r="A4680" s="155"/>
      <c r="B4680" s="156"/>
      <c r="C4680" s="160"/>
      <c r="D4680" s="159"/>
      <c r="E4680" s="157"/>
      <c r="F4680" s="160"/>
      <c r="G4680" s="160"/>
      <c r="H4680" s="157"/>
      <c r="I4680" s="157"/>
      <c r="J4680" s="157"/>
      <c r="K4680" s="157"/>
      <c r="L4680" s="159"/>
      <c r="M4680" s="99"/>
      <c r="N4680" s="99"/>
      <c r="O4680" s="129"/>
      <c r="P4680" s="129"/>
    </row>
    <row r="4681" spans="1:16">
      <c r="A4681" s="155"/>
      <c r="B4681" s="156"/>
      <c r="C4681" s="160"/>
      <c r="D4681" s="159"/>
      <c r="E4681" s="157"/>
      <c r="F4681" s="160"/>
      <c r="G4681" s="160"/>
      <c r="H4681" s="157"/>
      <c r="I4681" s="157"/>
      <c r="J4681" s="157"/>
      <c r="K4681" s="157"/>
      <c r="L4681" s="159"/>
      <c r="M4681" s="99"/>
      <c r="N4681" s="99"/>
      <c r="O4681" s="129"/>
      <c r="P4681" s="129"/>
    </row>
    <row r="4682" spans="1:16">
      <c r="A4682" s="155"/>
      <c r="B4682" s="156"/>
      <c r="C4682" s="160"/>
      <c r="D4682" s="159"/>
      <c r="E4682" s="157"/>
      <c r="F4682" s="160"/>
      <c r="G4682" s="160"/>
      <c r="H4682" s="157"/>
      <c r="I4682" s="157"/>
      <c r="J4682" s="157"/>
      <c r="K4682" s="157"/>
      <c r="L4682" s="159"/>
      <c r="M4682" s="100"/>
      <c r="N4682" s="100"/>
      <c r="O4682" s="130"/>
      <c r="P4682" s="130"/>
    </row>
    <row r="4683" spans="1:16">
      <c r="A4683" s="155"/>
      <c r="B4683" s="156"/>
      <c r="C4683" s="160"/>
      <c r="D4683" s="159"/>
      <c r="E4683" s="157"/>
      <c r="F4683" s="160"/>
      <c r="G4683" s="160"/>
      <c r="H4683" s="157"/>
      <c r="I4683" s="157"/>
      <c r="J4683" s="157"/>
      <c r="K4683" s="157"/>
      <c r="L4683" s="159"/>
      <c r="M4683" s="100"/>
      <c r="N4683" s="100"/>
      <c r="O4683" s="130"/>
      <c r="P4683" s="130"/>
    </row>
    <row r="4684" spans="1:16">
      <c r="A4684" s="155"/>
      <c r="B4684" s="156"/>
      <c r="C4684" s="160"/>
      <c r="D4684" s="159"/>
      <c r="E4684" s="157"/>
      <c r="F4684" s="160"/>
      <c r="G4684" s="160"/>
      <c r="H4684" s="157"/>
      <c r="I4684" s="157"/>
      <c r="J4684" s="157"/>
      <c r="K4684" s="157"/>
      <c r="L4684" s="159"/>
      <c r="M4684" s="100"/>
      <c r="N4684" s="100"/>
      <c r="O4684" s="130"/>
      <c r="P4684" s="130"/>
    </row>
    <row r="4685" spans="1:16">
      <c r="A4685" s="155"/>
      <c r="B4685" s="156"/>
      <c r="C4685" s="160"/>
      <c r="D4685" s="159"/>
      <c r="E4685" s="157"/>
      <c r="F4685" s="157"/>
      <c r="G4685" s="160"/>
      <c r="H4685" s="157"/>
      <c r="I4685" s="157"/>
      <c r="J4685" s="157"/>
      <c r="K4685" s="157"/>
      <c r="L4685" s="159"/>
      <c r="M4685" s="100"/>
      <c r="N4685" s="100"/>
      <c r="O4685" s="130"/>
      <c r="P4685" s="130"/>
    </row>
    <row r="4686" spans="1:16">
      <c r="A4686" s="155"/>
      <c r="B4686" s="156"/>
      <c r="C4686" s="160"/>
      <c r="D4686" s="159"/>
      <c r="E4686" s="157"/>
      <c r="F4686" s="157"/>
      <c r="G4686" s="160"/>
      <c r="H4686" s="157"/>
      <c r="I4686" s="157"/>
      <c r="J4686" s="157"/>
      <c r="K4686" s="157"/>
      <c r="L4686" s="159"/>
      <c r="M4686" s="100"/>
      <c r="N4686" s="100"/>
      <c r="O4686" s="130"/>
      <c r="P4686" s="130"/>
    </row>
    <row r="4687" spans="1:16">
      <c r="A4687" s="155"/>
      <c r="B4687" s="156"/>
      <c r="C4687" s="160"/>
      <c r="D4687" s="159"/>
      <c r="E4687" s="157"/>
      <c r="F4687" s="157"/>
      <c r="G4687" s="160"/>
      <c r="H4687" s="157"/>
      <c r="I4687" s="157"/>
      <c r="J4687" s="157"/>
      <c r="K4687" s="157"/>
      <c r="L4687" s="159"/>
      <c r="M4687" s="100"/>
      <c r="N4687" s="100"/>
      <c r="O4687" s="130"/>
      <c r="P4687" s="130"/>
    </row>
    <row r="4688" spans="1:16">
      <c r="A4688" s="155"/>
      <c r="B4688" s="156"/>
      <c r="C4688" s="160"/>
      <c r="D4688" s="159"/>
      <c r="E4688" s="157"/>
      <c r="F4688" s="157"/>
      <c r="G4688" s="160"/>
      <c r="H4688" s="157"/>
      <c r="I4688" s="157"/>
      <c r="J4688" s="157"/>
      <c r="K4688" s="157"/>
      <c r="L4688" s="159"/>
      <c r="M4688" s="99"/>
      <c r="N4688" s="99"/>
      <c r="O4688" s="129"/>
      <c r="P4688" s="129"/>
    </row>
    <row r="4689" spans="1:16">
      <c r="A4689" s="155"/>
      <c r="B4689" s="156"/>
      <c r="C4689" s="160"/>
      <c r="D4689" s="159"/>
      <c r="E4689" s="157"/>
      <c r="F4689" s="157"/>
      <c r="G4689" s="160"/>
      <c r="H4689" s="157"/>
      <c r="I4689" s="157"/>
      <c r="J4689" s="157"/>
      <c r="K4689" s="157"/>
      <c r="L4689" s="159"/>
      <c r="M4689" s="100"/>
      <c r="N4689" s="100"/>
      <c r="O4689" s="130"/>
      <c r="P4689" s="130"/>
    </row>
    <row r="4690" spans="1:16">
      <c r="A4690" s="155"/>
      <c r="B4690" s="156"/>
      <c r="C4690" s="160"/>
      <c r="D4690" s="159"/>
      <c r="E4690" s="157"/>
      <c r="F4690" s="160"/>
      <c r="G4690" s="160"/>
      <c r="H4690" s="157"/>
      <c r="I4690" s="157"/>
      <c r="J4690" s="157"/>
      <c r="K4690" s="157"/>
      <c r="L4690" s="159"/>
      <c r="M4690" s="100"/>
      <c r="N4690" s="100"/>
      <c r="O4690" s="130"/>
      <c r="P4690" s="130"/>
    </row>
    <row r="4691" spans="1:16">
      <c r="A4691" s="155"/>
      <c r="B4691" s="156"/>
      <c r="C4691" s="160"/>
      <c r="D4691" s="159"/>
      <c r="E4691" s="157"/>
      <c r="F4691" s="160"/>
      <c r="G4691" s="160"/>
      <c r="H4691" s="157"/>
      <c r="I4691" s="157"/>
      <c r="J4691" s="157"/>
      <c r="K4691" s="157"/>
      <c r="L4691" s="159"/>
      <c r="M4691" s="100"/>
      <c r="N4691" s="100"/>
      <c r="O4691" s="130"/>
      <c r="P4691" s="130"/>
    </row>
    <row r="4692" spans="1:16">
      <c r="A4692" s="155"/>
      <c r="B4692" s="156"/>
      <c r="C4692" s="160"/>
      <c r="D4692" s="159"/>
      <c r="E4692" s="157"/>
      <c r="F4692" s="160"/>
      <c r="G4692" s="160"/>
      <c r="H4692" s="157"/>
      <c r="I4692" s="157"/>
      <c r="J4692" s="157"/>
      <c r="K4692" s="157"/>
      <c r="L4692" s="159"/>
      <c r="M4692" s="100"/>
      <c r="N4692" s="100"/>
      <c r="O4692" s="130"/>
      <c r="P4692" s="130"/>
    </row>
    <row r="4693" spans="1:16">
      <c r="A4693" s="155"/>
      <c r="B4693" s="156"/>
      <c r="C4693" s="160"/>
      <c r="D4693" s="159"/>
      <c r="E4693" s="157"/>
      <c r="F4693" s="160"/>
      <c r="G4693" s="160"/>
      <c r="H4693" s="157"/>
      <c r="I4693" s="157"/>
      <c r="J4693" s="157"/>
      <c r="K4693" s="157"/>
      <c r="L4693" s="159"/>
      <c r="M4693" s="100"/>
      <c r="N4693" s="100"/>
      <c r="O4693" s="130"/>
      <c r="P4693" s="130"/>
    </row>
    <row r="4694" spans="1:16">
      <c r="A4694" s="155"/>
      <c r="B4694" s="156"/>
      <c r="C4694" s="160"/>
      <c r="D4694" s="159"/>
      <c r="E4694" s="157"/>
      <c r="F4694" s="160"/>
      <c r="G4694" s="160"/>
      <c r="H4694" s="157"/>
      <c r="I4694" s="160"/>
      <c r="J4694" s="157"/>
      <c r="K4694" s="157"/>
      <c r="L4694" s="159"/>
      <c r="M4694" s="100"/>
      <c r="N4694" s="100"/>
      <c r="O4694" s="130"/>
      <c r="P4694" s="130"/>
    </row>
    <row r="4695" spans="1:16">
      <c r="A4695" s="155"/>
      <c r="B4695" s="156"/>
      <c r="C4695" s="160"/>
      <c r="D4695" s="159"/>
      <c r="E4695" s="157"/>
      <c r="F4695" s="160"/>
      <c r="G4695" s="160"/>
      <c r="H4695" s="157"/>
      <c r="I4695" s="160"/>
      <c r="J4695" s="157"/>
      <c r="K4695" s="157"/>
      <c r="L4695" s="159"/>
      <c r="M4695" s="100"/>
      <c r="N4695" s="100"/>
      <c r="O4695" s="130"/>
      <c r="P4695" s="130"/>
    </row>
    <row r="4696" spans="1:16">
      <c r="A4696" s="155"/>
      <c r="B4696" s="156"/>
      <c r="C4696" s="160"/>
      <c r="D4696" s="159"/>
      <c r="E4696" s="160"/>
      <c r="F4696" s="160"/>
      <c r="G4696" s="160"/>
      <c r="H4696" s="157"/>
      <c r="I4696" s="160"/>
      <c r="J4696" s="157"/>
      <c r="K4696" s="157"/>
      <c r="L4696" s="159"/>
      <c r="M4696" s="100"/>
      <c r="N4696" s="100"/>
      <c r="O4696" s="130"/>
      <c r="P4696" s="130"/>
    </row>
    <row r="4697" spans="1:16">
      <c r="A4697" s="155"/>
      <c r="B4697" s="156"/>
      <c r="C4697" s="160"/>
      <c r="D4697" s="159"/>
      <c r="E4697" s="160"/>
      <c r="F4697" s="160"/>
      <c r="G4697" s="160"/>
      <c r="H4697" s="157"/>
      <c r="I4697" s="157"/>
      <c r="J4697" s="157"/>
      <c r="K4697" s="157"/>
      <c r="L4697" s="159"/>
      <c r="M4697" s="100"/>
      <c r="N4697" s="100"/>
      <c r="O4697" s="130"/>
      <c r="P4697" s="130"/>
    </row>
    <row r="4698" spans="1:16">
      <c r="A4698" s="155"/>
      <c r="B4698" s="156"/>
      <c r="C4698" s="160"/>
      <c r="D4698" s="159"/>
      <c r="E4698" s="160"/>
      <c r="F4698" s="160"/>
      <c r="G4698" s="160"/>
      <c r="H4698" s="157"/>
      <c r="I4698" s="160"/>
      <c r="J4698" s="157"/>
      <c r="K4698" s="157"/>
      <c r="L4698" s="159"/>
      <c r="M4698" s="100"/>
      <c r="N4698" s="100"/>
      <c r="O4698" s="130"/>
      <c r="P4698" s="130"/>
    </row>
    <row r="4699" spans="1:16">
      <c r="A4699" s="155"/>
      <c r="B4699" s="156"/>
      <c r="C4699" s="160"/>
      <c r="D4699" s="159"/>
      <c r="E4699" s="160"/>
      <c r="F4699" s="160"/>
      <c r="G4699" s="160"/>
      <c r="H4699" s="157"/>
      <c r="I4699" s="157"/>
      <c r="J4699" s="157"/>
      <c r="K4699" s="157"/>
      <c r="L4699" s="159"/>
      <c r="M4699" s="100"/>
      <c r="N4699" s="100"/>
      <c r="O4699" s="130"/>
      <c r="P4699" s="130"/>
    </row>
    <row r="4700" spans="1:16">
      <c r="A4700" s="155"/>
      <c r="B4700" s="156"/>
      <c r="C4700" s="160"/>
      <c r="D4700" s="159"/>
      <c r="E4700" s="160"/>
      <c r="F4700" s="160"/>
      <c r="G4700" s="160"/>
      <c r="H4700" s="157"/>
      <c r="I4700" s="160"/>
      <c r="J4700" s="157"/>
      <c r="K4700" s="157"/>
      <c r="L4700" s="159"/>
      <c r="M4700" s="100"/>
      <c r="N4700" s="100"/>
      <c r="O4700" s="130"/>
      <c r="P4700" s="130"/>
    </row>
    <row r="4701" spans="1:16">
      <c r="A4701" s="155"/>
      <c r="B4701" s="156"/>
      <c r="C4701" s="160"/>
      <c r="D4701" s="159"/>
      <c r="E4701" s="160"/>
      <c r="F4701" s="160"/>
      <c r="G4701" s="160"/>
      <c r="H4701" s="157"/>
      <c r="I4701" s="160"/>
      <c r="J4701" s="157"/>
      <c r="K4701" s="157"/>
      <c r="L4701" s="159"/>
      <c r="M4701" s="100"/>
      <c r="N4701" s="100"/>
      <c r="O4701" s="130"/>
      <c r="P4701" s="130"/>
    </row>
    <row r="4702" spans="1:16">
      <c r="A4702" s="155"/>
      <c r="B4702" s="156"/>
      <c r="C4702" s="160"/>
      <c r="D4702" s="159"/>
      <c r="E4702" s="160"/>
      <c r="F4702" s="160"/>
      <c r="G4702" s="160"/>
      <c r="H4702" s="157"/>
      <c r="I4702" s="160"/>
      <c r="J4702" s="157"/>
      <c r="K4702" s="157"/>
      <c r="L4702" s="159"/>
      <c r="M4702" s="100"/>
      <c r="N4702" s="100"/>
      <c r="O4702" s="130"/>
      <c r="P4702" s="130"/>
    </row>
    <row r="4703" spans="1:16">
      <c r="A4703" s="155"/>
      <c r="B4703" s="156"/>
      <c r="C4703" s="160"/>
      <c r="D4703" s="159"/>
      <c r="E4703" s="160"/>
      <c r="F4703" s="160"/>
      <c r="G4703" s="160"/>
      <c r="H4703" s="157"/>
      <c r="I4703" s="160"/>
      <c r="J4703" s="157"/>
      <c r="K4703" s="157"/>
      <c r="L4703" s="159"/>
      <c r="M4703" s="100"/>
      <c r="N4703" s="100"/>
      <c r="O4703" s="130"/>
      <c r="P4703" s="130"/>
    </row>
    <row r="4704" spans="1:16">
      <c r="A4704" s="155"/>
      <c r="B4704" s="156"/>
      <c r="C4704" s="160"/>
      <c r="D4704" s="159"/>
      <c r="E4704" s="160"/>
      <c r="F4704" s="160"/>
      <c r="G4704" s="160"/>
      <c r="H4704" s="157"/>
      <c r="I4704" s="157"/>
      <c r="J4704" s="157"/>
      <c r="K4704" s="160"/>
      <c r="L4704" s="159"/>
      <c r="M4704" s="100"/>
      <c r="N4704" s="100"/>
      <c r="O4704" s="130"/>
      <c r="P4704" s="130"/>
    </row>
    <row r="4705" spans="1:16">
      <c r="A4705" s="155"/>
      <c r="B4705" s="156"/>
      <c r="C4705" s="160"/>
      <c r="D4705" s="159"/>
      <c r="E4705" s="160"/>
      <c r="F4705" s="160"/>
      <c r="G4705" s="160"/>
      <c r="H4705" s="157"/>
      <c r="I4705" s="160"/>
      <c r="J4705" s="160"/>
      <c r="K4705" s="157"/>
      <c r="L4705" s="159"/>
      <c r="M4705" s="100"/>
      <c r="N4705" s="100"/>
      <c r="O4705" s="130"/>
      <c r="P4705" s="130"/>
    </row>
    <row r="4706" spans="1:16">
      <c r="A4706" s="155"/>
      <c r="B4706" s="156"/>
      <c r="C4706" s="160"/>
      <c r="D4706" s="159"/>
      <c r="E4706" s="160"/>
      <c r="F4706" s="160"/>
      <c r="G4706" s="160"/>
      <c r="H4706" s="157"/>
      <c r="I4706" s="160"/>
      <c r="J4706" s="157"/>
      <c r="K4706" s="157"/>
      <c r="L4706" s="159"/>
      <c r="M4706" s="100"/>
      <c r="N4706" s="100"/>
      <c r="O4706" s="130"/>
      <c r="P4706" s="130"/>
    </row>
    <row r="4707" spans="1:16">
      <c r="A4707" s="155"/>
      <c r="B4707" s="156"/>
      <c r="C4707" s="160"/>
      <c r="D4707" s="159"/>
      <c r="E4707" s="160"/>
      <c r="F4707" s="160"/>
      <c r="G4707" s="160"/>
      <c r="H4707" s="157"/>
      <c r="I4707" s="157"/>
      <c r="J4707" s="157"/>
      <c r="K4707" s="157"/>
      <c r="L4707" s="159"/>
      <c r="M4707" s="99"/>
      <c r="N4707" s="99"/>
      <c r="O4707" s="129"/>
      <c r="P4707" s="129"/>
    </row>
    <row r="4708" spans="1:16">
      <c r="A4708" s="155"/>
      <c r="B4708" s="156"/>
      <c r="C4708" s="160"/>
      <c r="D4708" s="159"/>
      <c r="E4708" s="160"/>
      <c r="F4708" s="160"/>
      <c r="G4708" s="160"/>
      <c r="H4708" s="157"/>
      <c r="I4708" s="160"/>
      <c r="J4708" s="160"/>
      <c r="K4708" s="160"/>
      <c r="L4708" s="159"/>
      <c r="M4708" s="100"/>
      <c r="N4708" s="100"/>
      <c r="O4708" s="130"/>
      <c r="P4708" s="130"/>
    </row>
    <row r="4709" spans="1:16">
      <c r="A4709" s="155"/>
      <c r="B4709" s="156"/>
      <c r="C4709" s="161"/>
      <c r="D4709" s="159"/>
      <c r="E4709" s="160"/>
      <c r="F4709" s="160"/>
      <c r="G4709" s="160"/>
      <c r="H4709" s="157"/>
      <c r="I4709" s="160"/>
      <c r="J4709" s="160"/>
      <c r="K4709" s="160"/>
      <c r="L4709" s="159"/>
      <c r="M4709" s="100"/>
      <c r="N4709" s="100"/>
      <c r="O4709" s="130"/>
      <c r="P4709" s="130"/>
    </row>
    <row r="4710" spans="1:16">
      <c r="A4710" s="155"/>
      <c r="B4710" s="156"/>
      <c r="C4710" s="161"/>
      <c r="D4710" s="159"/>
      <c r="E4710" s="160"/>
      <c r="F4710" s="160"/>
      <c r="G4710" s="160"/>
      <c r="H4710" s="157"/>
      <c r="I4710" s="157"/>
      <c r="J4710" s="160"/>
      <c r="K4710" s="160"/>
      <c r="L4710" s="159"/>
      <c r="M4710" s="100"/>
      <c r="N4710" s="100"/>
      <c r="O4710" s="130"/>
      <c r="P4710" s="130"/>
    </row>
    <row r="4711" spans="1:16">
      <c r="A4711" s="155"/>
      <c r="B4711" s="156"/>
      <c r="C4711" s="160"/>
      <c r="D4711" s="159"/>
      <c r="E4711" s="160"/>
      <c r="F4711" s="160"/>
      <c r="G4711" s="160"/>
      <c r="H4711" s="157"/>
      <c r="I4711" s="157"/>
      <c r="J4711" s="160"/>
      <c r="K4711" s="160"/>
      <c r="L4711" s="159"/>
      <c r="M4711" s="100"/>
      <c r="N4711" s="100"/>
      <c r="O4711" s="130"/>
      <c r="P4711" s="130"/>
    </row>
    <row r="4712" spans="1:16">
      <c r="A4712" s="155"/>
      <c r="B4712" s="156"/>
      <c r="C4712" s="160"/>
      <c r="D4712" s="159"/>
      <c r="E4712" s="160"/>
      <c r="F4712" s="160"/>
      <c r="G4712" s="160"/>
      <c r="H4712" s="157"/>
      <c r="I4712" s="157"/>
      <c r="J4712" s="160"/>
      <c r="K4712" s="160"/>
      <c r="L4712" s="159"/>
      <c r="M4712" s="100"/>
      <c r="N4712" s="100"/>
      <c r="O4712" s="130"/>
      <c r="P4712" s="130"/>
    </row>
    <row r="4713" spans="1:16">
      <c r="A4713" s="155"/>
      <c r="B4713" s="156"/>
      <c r="C4713" s="160"/>
      <c r="D4713" s="159"/>
      <c r="E4713" s="160"/>
      <c r="F4713" s="160"/>
      <c r="G4713" s="160"/>
      <c r="H4713" s="157"/>
      <c r="I4713" s="160"/>
      <c r="J4713" s="160"/>
      <c r="K4713" s="160"/>
      <c r="L4713" s="159"/>
      <c r="M4713" s="100"/>
      <c r="N4713" s="100"/>
      <c r="O4713" s="130"/>
      <c r="P4713" s="130"/>
    </row>
    <row r="4714" spans="1:16">
      <c r="A4714" s="155"/>
      <c r="B4714" s="156"/>
      <c r="C4714" s="160"/>
      <c r="D4714" s="159"/>
      <c r="E4714" s="160"/>
      <c r="F4714" s="160"/>
      <c r="G4714" s="160"/>
      <c r="H4714" s="157"/>
      <c r="I4714" s="157"/>
      <c r="J4714" s="157"/>
      <c r="K4714" s="157"/>
      <c r="L4714" s="159"/>
      <c r="M4714" s="100"/>
      <c r="N4714" s="100"/>
      <c r="O4714" s="130"/>
      <c r="P4714" s="130"/>
    </row>
    <row r="4715" spans="1:16">
      <c r="A4715" s="155"/>
      <c r="B4715" s="156"/>
      <c r="C4715" s="160"/>
      <c r="D4715" s="159"/>
      <c r="E4715" s="160"/>
      <c r="F4715" s="160"/>
      <c r="G4715" s="160"/>
      <c r="H4715" s="157"/>
      <c r="I4715" s="160"/>
      <c r="J4715" s="160"/>
      <c r="K4715" s="160"/>
      <c r="L4715" s="159"/>
      <c r="M4715" s="100"/>
      <c r="N4715" s="100"/>
      <c r="O4715" s="130"/>
      <c r="P4715" s="130"/>
    </row>
    <row r="4716" spans="1:16">
      <c r="A4716" s="155"/>
      <c r="B4716" s="156"/>
      <c r="C4716" s="160"/>
      <c r="D4716" s="159"/>
      <c r="E4716" s="160"/>
      <c r="F4716" s="160"/>
      <c r="G4716" s="160"/>
      <c r="H4716" s="157"/>
      <c r="I4716" s="160"/>
      <c r="J4716" s="160"/>
      <c r="K4716" s="160"/>
      <c r="L4716" s="159"/>
      <c r="M4716" s="100"/>
      <c r="N4716" s="100"/>
      <c r="O4716" s="130"/>
      <c r="P4716" s="130"/>
    </row>
    <row r="4717" spans="1:16">
      <c r="A4717" s="155"/>
      <c r="B4717" s="156"/>
      <c r="C4717" s="160"/>
      <c r="D4717" s="159"/>
      <c r="E4717" s="160"/>
      <c r="F4717" s="160"/>
      <c r="G4717" s="160"/>
      <c r="H4717" s="157"/>
      <c r="I4717" s="157"/>
      <c r="J4717" s="157"/>
      <c r="K4717" s="157"/>
      <c r="L4717" s="159"/>
      <c r="M4717" s="100"/>
      <c r="N4717" s="100"/>
      <c r="O4717" s="130"/>
      <c r="P4717" s="130"/>
    </row>
    <row r="4718" spans="1:16">
      <c r="A4718" s="155"/>
      <c r="B4718" s="156"/>
      <c r="C4718" s="160"/>
      <c r="D4718" s="159"/>
      <c r="E4718" s="160"/>
      <c r="F4718" s="160"/>
      <c r="G4718" s="160"/>
      <c r="H4718" s="157"/>
      <c r="I4718" s="157"/>
      <c r="J4718" s="157"/>
      <c r="K4718" s="157"/>
      <c r="L4718" s="159"/>
      <c r="M4718" s="100"/>
      <c r="N4718" s="100"/>
      <c r="O4718" s="130"/>
      <c r="P4718" s="130"/>
    </row>
    <row r="4719" spans="1:16">
      <c r="A4719" s="155"/>
      <c r="B4719" s="156"/>
      <c r="C4719" s="160"/>
      <c r="D4719" s="159"/>
      <c r="E4719" s="160"/>
      <c r="F4719" s="160"/>
      <c r="G4719" s="160"/>
      <c r="H4719" s="157"/>
      <c r="I4719" s="160"/>
      <c r="J4719" s="160"/>
      <c r="K4719" s="160"/>
      <c r="L4719" s="159"/>
      <c r="M4719" s="100"/>
      <c r="N4719" s="100"/>
      <c r="O4719" s="130"/>
      <c r="P4719" s="130"/>
    </row>
    <row r="4720" spans="1:16">
      <c r="A4720" s="155"/>
      <c r="B4720" s="156"/>
      <c r="C4720" s="160"/>
      <c r="D4720" s="159"/>
      <c r="E4720" s="160"/>
      <c r="F4720" s="160"/>
      <c r="G4720" s="160"/>
      <c r="H4720" s="157"/>
      <c r="I4720" s="157"/>
      <c r="J4720" s="160"/>
      <c r="K4720" s="160"/>
      <c r="L4720" s="159"/>
      <c r="M4720" s="100"/>
      <c r="N4720" s="100"/>
      <c r="O4720" s="130"/>
      <c r="P4720" s="130"/>
    </row>
    <row r="4721" spans="1:16">
      <c r="A4721" s="155"/>
      <c r="B4721" s="156"/>
      <c r="C4721" s="160"/>
      <c r="D4721" s="159"/>
      <c r="E4721" s="160"/>
      <c r="F4721" s="160"/>
      <c r="G4721" s="160"/>
      <c r="H4721" s="157"/>
      <c r="I4721" s="157"/>
      <c r="J4721" s="157"/>
      <c r="K4721" s="157"/>
      <c r="L4721" s="159"/>
      <c r="M4721" s="100"/>
      <c r="N4721" s="100"/>
      <c r="O4721" s="130"/>
      <c r="P4721" s="130"/>
    </row>
    <row r="4722" spans="1:16">
      <c r="A4722" s="155"/>
      <c r="B4722" s="156"/>
      <c r="C4722" s="160"/>
      <c r="D4722" s="159"/>
      <c r="E4722" s="160"/>
      <c r="F4722" s="160"/>
      <c r="G4722" s="160"/>
      <c r="H4722" s="157"/>
      <c r="I4722" s="160"/>
      <c r="J4722" s="160"/>
      <c r="K4722" s="160"/>
      <c r="L4722" s="159"/>
      <c r="M4722" s="100"/>
      <c r="N4722" s="100"/>
      <c r="O4722" s="130"/>
      <c r="P4722" s="130"/>
    </row>
    <row r="4723" spans="1:16">
      <c r="A4723" s="155"/>
      <c r="B4723" s="156"/>
      <c r="C4723" s="160"/>
      <c r="D4723" s="159"/>
      <c r="E4723" s="160"/>
      <c r="F4723" s="160"/>
      <c r="G4723" s="160"/>
      <c r="H4723" s="157"/>
      <c r="I4723" s="160"/>
      <c r="J4723" s="160"/>
      <c r="K4723" s="160"/>
      <c r="L4723" s="159"/>
      <c r="M4723" s="100"/>
      <c r="N4723" s="100"/>
      <c r="O4723" s="130"/>
      <c r="P4723" s="130"/>
    </row>
    <row r="4724" spans="1:16">
      <c r="A4724" s="155"/>
      <c r="B4724" s="156"/>
      <c r="C4724" s="160"/>
      <c r="D4724" s="159"/>
      <c r="E4724" s="160"/>
      <c r="F4724" s="160"/>
      <c r="G4724" s="160"/>
      <c r="H4724" s="157"/>
      <c r="I4724" s="157"/>
      <c r="J4724" s="160"/>
      <c r="K4724" s="160"/>
      <c r="L4724" s="159"/>
      <c r="M4724" s="100"/>
      <c r="N4724" s="100"/>
      <c r="O4724" s="130"/>
      <c r="P4724" s="130"/>
    </row>
    <row r="4725" spans="1:16">
      <c r="A4725" s="155"/>
      <c r="B4725" s="156"/>
      <c r="C4725" s="160"/>
      <c r="D4725" s="159"/>
      <c r="E4725" s="160"/>
      <c r="F4725" s="160"/>
      <c r="G4725" s="160"/>
      <c r="H4725" s="157"/>
      <c r="I4725" s="160"/>
      <c r="J4725" s="160"/>
      <c r="K4725" s="160"/>
      <c r="L4725" s="159"/>
      <c r="M4725" s="100"/>
      <c r="N4725" s="100"/>
      <c r="O4725" s="130"/>
      <c r="P4725" s="130"/>
    </row>
    <row r="4726" spans="1:16">
      <c r="A4726" s="155"/>
      <c r="B4726" s="156"/>
      <c r="C4726" s="160"/>
      <c r="D4726" s="159"/>
      <c r="E4726" s="160"/>
      <c r="F4726" s="160"/>
      <c r="G4726" s="160"/>
      <c r="H4726" s="157"/>
      <c r="I4726" s="157"/>
      <c r="J4726" s="157"/>
      <c r="K4726" s="157"/>
      <c r="L4726" s="159"/>
      <c r="M4726" s="100"/>
      <c r="N4726" s="100"/>
      <c r="O4726" s="130"/>
      <c r="P4726" s="130"/>
    </row>
    <row r="4727" spans="1:16">
      <c r="A4727" s="155"/>
      <c r="B4727" s="156"/>
      <c r="C4727" s="160"/>
      <c r="D4727" s="159"/>
      <c r="E4727" s="160"/>
      <c r="F4727" s="160"/>
      <c r="G4727" s="160"/>
      <c r="H4727" s="157"/>
      <c r="I4727" s="160"/>
      <c r="J4727" s="160"/>
      <c r="K4727" s="160"/>
      <c r="L4727" s="159"/>
      <c r="M4727" s="100"/>
      <c r="N4727" s="100"/>
      <c r="O4727" s="130"/>
      <c r="P4727" s="130"/>
    </row>
    <row r="4728" spans="1:16">
      <c r="A4728" s="155"/>
      <c r="B4728" s="156"/>
      <c r="C4728" s="160"/>
      <c r="D4728" s="159"/>
      <c r="E4728" s="160"/>
      <c r="F4728" s="160"/>
      <c r="G4728" s="160"/>
      <c r="H4728" s="157"/>
      <c r="I4728" s="160"/>
      <c r="J4728" s="160"/>
      <c r="K4728" s="160"/>
      <c r="L4728" s="159"/>
      <c r="M4728" s="100"/>
      <c r="N4728" s="100"/>
      <c r="O4728" s="130"/>
      <c r="P4728" s="130"/>
    </row>
    <row r="4729" spans="1:16">
      <c r="A4729" s="155"/>
      <c r="B4729" s="156"/>
      <c r="C4729" s="160"/>
      <c r="D4729" s="159"/>
      <c r="E4729" s="160"/>
      <c r="F4729" s="160"/>
      <c r="G4729" s="160"/>
      <c r="H4729" s="157"/>
      <c r="I4729" s="160"/>
      <c r="J4729" s="160"/>
      <c r="K4729" s="160"/>
      <c r="L4729" s="159"/>
      <c r="M4729" s="100"/>
      <c r="N4729" s="100"/>
      <c r="O4729" s="130"/>
      <c r="P4729" s="130"/>
    </row>
    <row r="4730" spans="1:16">
      <c r="A4730" s="155"/>
      <c r="B4730" s="156"/>
      <c r="C4730" s="160"/>
      <c r="D4730" s="159"/>
      <c r="E4730" s="160"/>
      <c r="F4730" s="160"/>
      <c r="G4730" s="160"/>
      <c r="H4730" s="157"/>
      <c r="I4730" s="157"/>
      <c r="J4730" s="157"/>
      <c r="K4730" s="157"/>
      <c r="L4730" s="159"/>
      <c r="M4730" s="100"/>
      <c r="N4730" s="100"/>
      <c r="O4730" s="130"/>
      <c r="P4730" s="130"/>
    </row>
    <row r="4731" spans="1:16">
      <c r="A4731" s="155"/>
      <c r="B4731" s="156"/>
      <c r="C4731" s="160"/>
      <c r="D4731" s="159"/>
      <c r="E4731" s="160"/>
      <c r="F4731" s="160"/>
      <c r="G4731" s="160"/>
      <c r="H4731" s="157"/>
      <c r="I4731" s="160"/>
      <c r="J4731" s="160"/>
      <c r="K4731" s="160"/>
      <c r="L4731" s="159"/>
      <c r="M4731" s="100"/>
      <c r="N4731" s="100"/>
      <c r="O4731" s="130"/>
      <c r="P4731" s="130"/>
    </row>
    <row r="4732" spans="1:16">
      <c r="A4732" s="155"/>
      <c r="B4732" s="156"/>
      <c r="C4732" s="160"/>
      <c r="D4732" s="159"/>
      <c r="E4732" s="160"/>
      <c r="F4732" s="160"/>
      <c r="G4732" s="160"/>
      <c r="H4732" s="157"/>
      <c r="I4732" s="160"/>
      <c r="J4732" s="160"/>
      <c r="K4732" s="160"/>
      <c r="L4732" s="159"/>
      <c r="M4732" s="100"/>
      <c r="N4732" s="100"/>
      <c r="O4732" s="130"/>
      <c r="P4732" s="130"/>
    </row>
    <row r="4733" spans="1:16">
      <c r="A4733" s="155"/>
      <c r="B4733" s="156"/>
      <c r="C4733" s="160"/>
      <c r="D4733" s="159"/>
      <c r="E4733" s="160"/>
      <c r="F4733" s="160"/>
      <c r="G4733" s="160"/>
      <c r="H4733" s="157"/>
      <c r="I4733" s="160"/>
      <c r="J4733" s="160"/>
      <c r="K4733" s="160"/>
      <c r="L4733" s="159"/>
      <c r="M4733" s="100"/>
      <c r="N4733" s="100"/>
      <c r="O4733" s="130"/>
      <c r="P4733" s="130"/>
    </row>
    <row r="4734" spans="1:16">
      <c r="A4734" s="155"/>
      <c r="B4734" s="156"/>
      <c r="C4734" s="160"/>
      <c r="D4734" s="159"/>
      <c r="E4734" s="160"/>
      <c r="F4734" s="160"/>
      <c r="G4734" s="160"/>
      <c r="H4734" s="157"/>
      <c r="I4734" s="160"/>
      <c r="J4734" s="160"/>
      <c r="K4734" s="160"/>
      <c r="L4734" s="159"/>
      <c r="M4734" s="100"/>
      <c r="N4734" s="100"/>
      <c r="O4734" s="130"/>
      <c r="P4734" s="130"/>
    </row>
    <row r="4735" spans="1:16">
      <c r="A4735" s="155"/>
      <c r="B4735" s="156"/>
      <c r="C4735" s="160"/>
      <c r="D4735" s="159"/>
      <c r="E4735" s="160"/>
      <c r="F4735" s="160"/>
      <c r="G4735" s="160"/>
      <c r="H4735" s="157"/>
      <c r="I4735" s="160"/>
      <c r="J4735" s="160"/>
      <c r="K4735" s="160"/>
      <c r="L4735" s="159"/>
      <c r="M4735" s="100"/>
      <c r="N4735" s="100"/>
      <c r="O4735" s="130"/>
      <c r="P4735" s="130"/>
    </row>
    <row r="4736" spans="1:16">
      <c r="A4736" s="155"/>
      <c r="B4736" s="156"/>
      <c r="C4736" s="160"/>
      <c r="D4736" s="159"/>
      <c r="E4736" s="160"/>
      <c r="F4736" s="160"/>
      <c r="G4736" s="160"/>
      <c r="H4736" s="157"/>
      <c r="I4736" s="160"/>
      <c r="J4736" s="160"/>
      <c r="K4736" s="160"/>
      <c r="L4736" s="159"/>
      <c r="M4736" s="100"/>
      <c r="N4736" s="100"/>
      <c r="O4736" s="130"/>
      <c r="P4736" s="130"/>
    </row>
    <row r="4737" spans="1:16">
      <c r="A4737" s="155"/>
      <c r="B4737" s="156"/>
      <c r="C4737" s="160"/>
      <c r="D4737" s="159"/>
      <c r="E4737" s="160"/>
      <c r="F4737" s="160"/>
      <c r="G4737" s="160"/>
      <c r="H4737" s="157"/>
      <c r="I4737" s="157"/>
      <c r="J4737" s="157"/>
      <c r="K4737" s="157"/>
      <c r="L4737" s="159"/>
      <c r="M4737" s="100"/>
      <c r="N4737" s="100"/>
      <c r="O4737" s="130"/>
      <c r="P4737" s="130"/>
    </row>
    <row r="4738" spans="1:16">
      <c r="A4738" s="155"/>
      <c r="B4738" s="156"/>
      <c r="C4738" s="160"/>
      <c r="D4738" s="159"/>
      <c r="E4738" s="160"/>
      <c r="F4738" s="160"/>
      <c r="G4738" s="160"/>
      <c r="H4738" s="157"/>
      <c r="I4738" s="160"/>
      <c r="J4738" s="160"/>
      <c r="K4738" s="160"/>
      <c r="L4738" s="159"/>
      <c r="M4738" s="100"/>
      <c r="N4738" s="100"/>
      <c r="O4738" s="130"/>
      <c r="P4738" s="130"/>
    </row>
    <row r="4739" spans="1:16">
      <c r="A4739" s="155"/>
      <c r="B4739" s="156"/>
      <c r="C4739" s="160"/>
      <c r="D4739" s="159"/>
      <c r="E4739" s="160"/>
      <c r="F4739" s="160"/>
      <c r="G4739" s="160"/>
      <c r="H4739" s="157"/>
      <c r="I4739" s="157"/>
      <c r="J4739" s="160"/>
      <c r="K4739" s="160"/>
      <c r="L4739" s="159"/>
      <c r="M4739" s="100"/>
      <c r="N4739" s="100"/>
      <c r="O4739" s="130"/>
      <c r="P4739" s="130"/>
    </row>
    <row r="4740" spans="1:16">
      <c r="A4740" s="155"/>
      <c r="B4740" s="156"/>
      <c r="C4740" s="160"/>
      <c r="D4740" s="159"/>
      <c r="E4740" s="160"/>
      <c r="F4740" s="160"/>
      <c r="G4740" s="160"/>
      <c r="H4740" s="157"/>
      <c r="I4740" s="157"/>
      <c r="J4740" s="160"/>
      <c r="K4740" s="160"/>
      <c r="L4740" s="159"/>
      <c r="M4740" s="100"/>
      <c r="N4740" s="100"/>
      <c r="O4740" s="130"/>
      <c r="P4740" s="130"/>
    </row>
    <row r="4741" spans="1:16">
      <c r="A4741" s="155"/>
      <c r="B4741" s="156"/>
      <c r="C4741" s="160"/>
      <c r="D4741" s="159"/>
      <c r="E4741" s="160"/>
      <c r="F4741" s="160"/>
      <c r="G4741" s="160"/>
      <c r="H4741" s="157"/>
      <c r="I4741" s="157"/>
      <c r="J4741" s="160"/>
      <c r="K4741" s="160"/>
      <c r="L4741" s="159"/>
      <c r="M4741" s="100"/>
      <c r="N4741" s="100"/>
      <c r="O4741" s="130"/>
      <c r="P4741" s="130"/>
    </row>
    <row r="4742" spans="1:16">
      <c r="A4742" s="155"/>
      <c r="B4742" s="156"/>
      <c r="C4742" s="160"/>
      <c r="D4742" s="159"/>
      <c r="E4742" s="160"/>
      <c r="F4742" s="160"/>
      <c r="G4742" s="160"/>
      <c r="H4742" s="157"/>
      <c r="I4742" s="160"/>
      <c r="J4742" s="160"/>
      <c r="K4742" s="160"/>
      <c r="L4742" s="159"/>
      <c r="M4742" s="100"/>
      <c r="N4742" s="100"/>
      <c r="O4742" s="130"/>
      <c r="P4742" s="130"/>
    </row>
    <row r="4743" spans="1:16">
      <c r="A4743" s="155"/>
      <c r="B4743" s="156"/>
      <c r="C4743" s="160"/>
      <c r="D4743" s="159"/>
      <c r="E4743" s="160"/>
      <c r="F4743" s="160"/>
      <c r="G4743" s="160"/>
      <c r="H4743" s="157"/>
      <c r="I4743" s="160"/>
      <c r="J4743" s="160"/>
      <c r="K4743" s="160"/>
      <c r="L4743" s="159"/>
      <c r="M4743" s="100"/>
      <c r="N4743" s="100"/>
      <c r="O4743" s="130"/>
      <c r="P4743" s="130"/>
    </row>
    <row r="4744" spans="1:16">
      <c r="A4744" s="155"/>
      <c r="B4744" s="156"/>
      <c r="C4744" s="160"/>
      <c r="D4744" s="159"/>
      <c r="E4744" s="160"/>
      <c r="F4744" s="160"/>
      <c r="G4744" s="160"/>
      <c r="H4744" s="157"/>
      <c r="I4744" s="157"/>
      <c r="J4744" s="157"/>
      <c r="K4744" s="157"/>
      <c r="L4744" s="159"/>
      <c r="M4744" s="99"/>
      <c r="N4744" s="99"/>
      <c r="O4744" s="129"/>
      <c r="P4744" s="129"/>
    </row>
    <row r="4745" spans="1:16">
      <c r="A4745" s="155"/>
      <c r="B4745" s="156"/>
      <c r="C4745" s="160"/>
      <c r="D4745" s="159"/>
      <c r="E4745" s="160"/>
      <c r="F4745" s="160"/>
      <c r="G4745" s="160"/>
      <c r="H4745" s="157"/>
      <c r="I4745" s="160"/>
      <c r="J4745" s="160"/>
      <c r="K4745" s="160"/>
      <c r="L4745" s="159"/>
      <c r="M4745" s="100"/>
      <c r="N4745" s="100"/>
      <c r="O4745" s="130"/>
      <c r="P4745" s="130"/>
    </row>
    <row r="4746" spans="1:16">
      <c r="A4746" s="155"/>
      <c r="B4746" s="156"/>
      <c r="C4746" s="160"/>
      <c r="D4746" s="159"/>
      <c r="E4746" s="160"/>
      <c r="F4746" s="160"/>
      <c r="G4746" s="160"/>
      <c r="H4746" s="157"/>
      <c r="I4746" s="160"/>
      <c r="J4746" s="160"/>
      <c r="K4746" s="160"/>
      <c r="L4746" s="159"/>
      <c r="M4746" s="100"/>
      <c r="N4746" s="100"/>
      <c r="O4746" s="130"/>
      <c r="P4746" s="130"/>
    </row>
    <row r="4747" spans="1:16">
      <c r="A4747" s="155"/>
      <c r="B4747" s="156"/>
      <c r="C4747" s="160"/>
      <c r="D4747" s="159"/>
      <c r="E4747" s="160"/>
      <c r="F4747" s="160"/>
      <c r="G4747" s="160"/>
      <c r="H4747" s="157"/>
      <c r="I4747" s="160"/>
      <c r="J4747" s="160"/>
      <c r="K4747" s="160"/>
      <c r="L4747" s="159"/>
      <c r="M4747" s="100"/>
      <c r="N4747" s="100"/>
      <c r="O4747" s="130"/>
      <c r="P4747" s="130"/>
    </row>
    <row r="4748" spans="1:16">
      <c r="A4748" s="155"/>
      <c r="B4748" s="156"/>
      <c r="C4748" s="160"/>
      <c r="D4748" s="159"/>
      <c r="E4748" s="160"/>
      <c r="F4748" s="160"/>
      <c r="G4748" s="160"/>
      <c r="H4748" s="157"/>
      <c r="I4748" s="160"/>
      <c r="J4748" s="160"/>
      <c r="K4748" s="160"/>
      <c r="L4748" s="159"/>
      <c r="M4748" s="100"/>
      <c r="N4748" s="100"/>
      <c r="O4748" s="130"/>
      <c r="P4748" s="130"/>
    </row>
    <row r="4749" spans="1:16">
      <c r="A4749" s="155"/>
      <c r="B4749" s="156"/>
      <c r="C4749" s="160"/>
      <c r="D4749" s="159"/>
      <c r="E4749" s="160"/>
      <c r="F4749" s="160"/>
      <c r="G4749" s="160"/>
      <c r="H4749" s="157"/>
      <c r="I4749" s="160"/>
      <c r="J4749" s="160"/>
      <c r="K4749" s="160"/>
      <c r="L4749" s="159"/>
      <c r="M4749" s="100"/>
      <c r="N4749" s="100"/>
      <c r="O4749" s="130"/>
      <c r="P4749" s="130"/>
    </row>
    <row r="4750" spans="1:16">
      <c r="A4750" s="155"/>
      <c r="B4750" s="156"/>
      <c r="C4750" s="160"/>
      <c r="D4750" s="159"/>
      <c r="E4750" s="160"/>
      <c r="F4750" s="160"/>
      <c r="G4750" s="160"/>
      <c r="H4750" s="157"/>
      <c r="I4750" s="160"/>
      <c r="J4750" s="160"/>
      <c r="K4750" s="160"/>
      <c r="L4750" s="159"/>
      <c r="M4750" s="100"/>
      <c r="N4750" s="100"/>
      <c r="O4750" s="130"/>
      <c r="P4750" s="130"/>
    </row>
    <row r="4751" spans="1:16">
      <c r="A4751" s="155"/>
      <c r="B4751" s="156"/>
      <c r="C4751" s="160"/>
      <c r="D4751" s="159"/>
      <c r="E4751" s="160"/>
      <c r="F4751" s="160"/>
      <c r="G4751" s="160"/>
      <c r="H4751" s="157"/>
      <c r="I4751" s="160"/>
      <c r="J4751" s="160"/>
      <c r="K4751" s="160"/>
      <c r="L4751" s="159"/>
      <c r="M4751" s="100"/>
      <c r="N4751" s="100"/>
      <c r="O4751" s="130"/>
      <c r="P4751" s="130"/>
    </row>
    <row r="4752" spans="1:16">
      <c r="A4752" s="155"/>
      <c r="B4752" s="156"/>
      <c r="C4752" s="160"/>
      <c r="D4752" s="159"/>
      <c r="E4752" s="160"/>
      <c r="F4752" s="160"/>
      <c r="G4752" s="160"/>
      <c r="H4752" s="157"/>
      <c r="I4752" s="157"/>
      <c r="J4752" s="160"/>
      <c r="K4752" s="160"/>
      <c r="L4752" s="159"/>
      <c r="M4752" s="100"/>
      <c r="N4752" s="100"/>
      <c r="O4752" s="130"/>
      <c r="P4752" s="130"/>
    </row>
    <row r="4753" spans="1:16">
      <c r="A4753" s="155"/>
      <c r="B4753" s="156"/>
      <c r="C4753" s="160"/>
      <c r="D4753" s="159"/>
      <c r="E4753" s="160"/>
      <c r="F4753" s="160"/>
      <c r="G4753" s="160"/>
      <c r="H4753" s="157"/>
      <c r="I4753" s="160"/>
      <c r="J4753" s="160"/>
      <c r="K4753" s="160"/>
      <c r="L4753" s="159"/>
      <c r="M4753" s="100"/>
      <c r="N4753" s="100"/>
      <c r="O4753" s="130"/>
      <c r="P4753" s="130"/>
    </row>
    <row r="4754" spans="1:16">
      <c r="A4754" s="155"/>
      <c r="B4754" s="156"/>
      <c r="C4754" s="160"/>
      <c r="D4754" s="159"/>
      <c r="E4754" s="160"/>
      <c r="F4754" s="160"/>
      <c r="G4754" s="160"/>
      <c r="H4754" s="157"/>
      <c r="I4754" s="160"/>
      <c r="J4754" s="160"/>
      <c r="K4754" s="160"/>
      <c r="L4754" s="159"/>
      <c r="M4754" s="100"/>
      <c r="N4754" s="100"/>
      <c r="O4754" s="130"/>
      <c r="P4754" s="130"/>
    </row>
    <row r="4755" spans="1:16">
      <c r="A4755" s="155"/>
      <c r="B4755" s="156"/>
      <c r="C4755" s="160"/>
      <c r="D4755" s="159"/>
      <c r="E4755" s="160"/>
      <c r="F4755" s="160"/>
      <c r="G4755" s="160"/>
      <c r="H4755" s="157"/>
      <c r="I4755" s="160"/>
      <c r="J4755" s="160"/>
      <c r="K4755" s="160"/>
      <c r="L4755" s="159"/>
      <c r="M4755" s="100"/>
      <c r="N4755" s="100"/>
      <c r="O4755" s="130"/>
      <c r="P4755" s="130"/>
    </row>
    <row r="4756" spans="1:16">
      <c r="A4756" s="155"/>
      <c r="B4756" s="156"/>
      <c r="C4756" s="160"/>
      <c r="D4756" s="159"/>
      <c r="E4756" s="160"/>
      <c r="F4756" s="160"/>
      <c r="G4756" s="160"/>
      <c r="H4756" s="157"/>
      <c r="I4756" s="157"/>
      <c r="J4756" s="160"/>
      <c r="K4756" s="160"/>
      <c r="L4756" s="159"/>
      <c r="M4756" s="100"/>
      <c r="N4756" s="100"/>
      <c r="O4756" s="130"/>
      <c r="P4756" s="130"/>
    </row>
    <row r="4757" spans="1:16">
      <c r="A4757" s="155"/>
      <c r="B4757" s="156"/>
      <c r="C4757" s="160"/>
      <c r="D4757" s="159"/>
      <c r="E4757" s="160"/>
      <c r="F4757" s="160"/>
      <c r="G4757" s="160"/>
      <c r="H4757" s="157"/>
      <c r="I4757" s="157"/>
      <c r="J4757" s="160"/>
      <c r="K4757" s="160"/>
      <c r="L4757" s="159"/>
      <c r="M4757" s="100"/>
      <c r="N4757" s="100"/>
      <c r="O4757" s="130"/>
      <c r="P4757" s="130"/>
    </row>
    <row r="4758" spans="1:16">
      <c r="A4758" s="155"/>
      <c r="B4758" s="156"/>
      <c r="C4758" s="160"/>
      <c r="D4758" s="159"/>
      <c r="E4758" s="160"/>
      <c r="F4758" s="160"/>
      <c r="G4758" s="160"/>
      <c r="H4758" s="157"/>
      <c r="I4758" s="160"/>
      <c r="J4758" s="160"/>
      <c r="K4758" s="160"/>
      <c r="L4758" s="159"/>
      <c r="M4758" s="100"/>
      <c r="N4758" s="100"/>
      <c r="O4758" s="130"/>
      <c r="P4758" s="130"/>
    </row>
    <row r="4759" spans="1:16">
      <c r="A4759" s="155"/>
      <c r="B4759" s="156"/>
      <c r="C4759" s="160"/>
      <c r="D4759" s="159"/>
      <c r="E4759" s="160"/>
      <c r="F4759" s="160"/>
      <c r="G4759" s="160"/>
      <c r="H4759" s="157"/>
      <c r="I4759" s="157"/>
      <c r="J4759" s="157"/>
      <c r="K4759" s="157"/>
      <c r="L4759" s="159"/>
      <c r="M4759" s="100"/>
      <c r="N4759" s="100"/>
      <c r="O4759" s="130"/>
      <c r="P4759" s="130"/>
    </row>
    <row r="4760" spans="1:16">
      <c r="A4760" s="155"/>
      <c r="B4760" s="156"/>
      <c r="C4760" s="160"/>
      <c r="D4760" s="159"/>
      <c r="E4760" s="160"/>
      <c r="F4760" s="160"/>
      <c r="G4760" s="160"/>
      <c r="H4760" s="157"/>
      <c r="I4760" s="157"/>
      <c r="J4760" s="157"/>
      <c r="K4760" s="157"/>
      <c r="L4760" s="159"/>
      <c r="M4760" s="100"/>
      <c r="N4760" s="100"/>
      <c r="O4760" s="130"/>
      <c r="P4760" s="130"/>
    </row>
    <row r="4761" spans="1:16">
      <c r="A4761" s="155"/>
      <c r="B4761" s="156"/>
      <c r="C4761" s="160"/>
      <c r="D4761" s="159"/>
      <c r="E4761" s="160"/>
      <c r="F4761" s="160"/>
      <c r="G4761" s="160"/>
      <c r="H4761" s="157"/>
      <c r="I4761" s="160"/>
      <c r="J4761" s="160"/>
      <c r="K4761" s="160"/>
      <c r="L4761" s="159"/>
      <c r="M4761" s="100"/>
      <c r="N4761" s="100"/>
      <c r="O4761" s="130"/>
      <c r="P4761" s="130"/>
    </row>
    <row r="4762" spans="1:16">
      <c r="A4762" s="155"/>
      <c r="B4762" s="156"/>
      <c r="C4762" s="160"/>
      <c r="D4762" s="159"/>
      <c r="E4762" s="160"/>
      <c r="F4762" s="160"/>
      <c r="G4762" s="160"/>
      <c r="H4762" s="157"/>
      <c r="I4762" s="160"/>
      <c r="J4762" s="160"/>
      <c r="K4762" s="160"/>
      <c r="L4762" s="159"/>
      <c r="M4762" s="100"/>
      <c r="N4762" s="100"/>
      <c r="O4762" s="130"/>
      <c r="P4762" s="130"/>
    </row>
    <row r="4763" spans="1:16">
      <c r="A4763" s="155"/>
      <c r="B4763" s="156"/>
      <c r="C4763" s="160"/>
      <c r="D4763" s="159"/>
      <c r="E4763" s="160"/>
      <c r="F4763" s="160"/>
      <c r="G4763" s="160"/>
      <c r="H4763" s="157"/>
      <c r="I4763" s="160"/>
      <c r="J4763" s="160"/>
      <c r="K4763" s="160"/>
      <c r="L4763" s="159"/>
      <c r="M4763" s="100"/>
      <c r="N4763" s="100"/>
      <c r="O4763" s="130"/>
      <c r="P4763" s="130"/>
    </row>
    <row r="4764" spans="1:16">
      <c r="A4764" s="155"/>
      <c r="B4764" s="156"/>
      <c r="C4764" s="160"/>
      <c r="D4764" s="159"/>
      <c r="E4764" s="160"/>
      <c r="F4764" s="160"/>
      <c r="G4764" s="160"/>
      <c r="H4764" s="157"/>
      <c r="I4764" s="157"/>
      <c r="J4764" s="160"/>
      <c r="K4764" s="160"/>
      <c r="L4764" s="159"/>
      <c r="M4764" s="100"/>
      <c r="N4764" s="100"/>
      <c r="O4764" s="130"/>
      <c r="P4764" s="130"/>
    </row>
    <row r="4765" spans="1:16">
      <c r="A4765" s="155"/>
      <c r="B4765" s="156"/>
      <c r="C4765" s="160"/>
      <c r="D4765" s="159"/>
      <c r="E4765" s="160"/>
      <c r="F4765" s="160"/>
      <c r="G4765" s="160"/>
      <c r="H4765" s="157"/>
      <c r="I4765" s="157"/>
      <c r="J4765" s="157"/>
      <c r="K4765" s="157"/>
      <c r="L4765" s="159"/>
      <c r="M4765" s="100"/>
      <c r="N4765" s="100"/>
      <c r="O4765" s="130"/>
      <c r="P4765" s="130"/>
    </row>
    <row r="4766" spans="1:16">
      <c r="A4766" s="155"/>
      <c r="B4766" s="156"/>
      <c r="C4766" s="160"/>
      <c r="D4766" s="159"/>
      <c r="E4766" s="160"/>
      <c r="F4766" s="160"/>
      <c r="G4766" s="160"/>
      <c r="H4766" s="157"/>
      <c r="I4766" s="157"/>
      <c r="J4766" s="157"/>
      <c r="K4766" s="157"/>
      <c r="L4766" s="159"/>
      <c r="M4766" s="99"/>
      <c r="N4766" s="99"/>
      <c r="O4766" s="129"/>
      <c r="P4766" s="129"/>
    </row>
    <row r="4767" spans="1:16">
      <c r="A4767" s="155"/>
      <c r="B4767" s="156"/>
      <c r="C4767" s="160"/>
      <c r="D4767" s="159"/>
      <c r="E4767" s="160"/>
      <c r="F4767" s="160"/>
      <c r="G4767" s="160"/>
      <c r="H4767" s="157"/>
      <c r="I4767" s="157"/>
      <c r="J4767" s="157"/>
      <c r="K4767" s="157"/>
      <c r="L4767" s="159"/>
      <c r="M4767" s="100"/>
      <c r="N4767" s="100"/>
      <c r="O4767" s="130"/>
      <c r="P4767" s="130"/>
    </row>
    <row r="4768" spans="1:16">
      <c r="A4768" s="155"/>
      <c r="B4768" s="156"/>
      <c r="C4768" s="160"/>
      <c r="D4768" s="159"/>
      <c r="E4768" s="160"/>
      <c r="F4768" s="160"/>
      <c r="G4768" s="160"/>
      <c r="H4768" s="157"/>
      <c r="I4768" s="157"/>
      <c r="J4768" s="160"/>
      <c r="K4768" s="160"/>
      <c r="L4768" s="159"/>
      <c r="M4768" s="100"/>
      <c r="N4768" s="100"/>
      <c r="O4768" s="130"/>
      <c r="P4768" s="130"/>
    </row>
    <row r="4769" spans="1:16">
      <c r="A4769" s="155"/>
      <c r="B4769" s="156"/>
      <c r="C4769" s="160"/>
      <c r="D4769" s="159"/>
      <c r="E4769" s="160"/>
      <c r="F4769" s="160"/>
      <c r="G4769" s="160"/>
      <c r="H4769" s="157"/>
      <c r="I4769" s="160"/>
      <c r="J4769" s="160"/>
      <c r="K4769" s="160"/>
      <c r="L4769" s="159"/>
      <c r="M4769" s="100"/>
      <c r="N4769" s="100"/>
      <c r="O4769" s="130"/>
      <c r="P4769" s="130"/>
    </row>
    <row r="4770" spans="1:16">
      <c r="A4770" s="155"/>
      <c r="B4770" s="156"/>
      <c r="C4770" s="160"/>
      <c r="D4770" s="159"/>
      <c r="E4770" s="160"/>
      <c r="F4770" s="160"/>
      <c r="G4770" s="160"/>
      <c r="H4770" s="157"/>
      <c r="I4770" s="157"/>
      <c r="J4770" s="160"/>
      <c r="K4770" s="160"/>
      <c r="L4770" s="159"/>
      <c r="M4770" s="100"/>
      <c r="N4770" s="100"/>
      <c r="O4770" s="130"/>
      <c r="P4770" s="130"/>
    </row>
    <row r="4771" spans="1:16">
      <c r="A4771" s="155"/>
      <c r="B4771" s="156"/>
      <c r="C4771" s="160"/>
      <c r="D4771" s="159"/>
      <c r="E4771" s="160"/>
      <c r="F4771" s="160"/>
      <c r="G4771" s="160"/>
      <c r="H4771" s="157"/>
      <c r="I4771" s="157"/>
      <c r="J4771" s="157"/>
      <c r="K4771" s="160"/>
      <c r="L4771" s="159"/>
      <c r="M4771" s="100"/>
      <c r="N4771" s="100"/>
      <c r="O4771" s="130"/>
      <c r="P4771" s="130"/>
    </row>
    <row r="4772" spans="1:16">
      <c r="A4772" s="155"/>
      <c r="B4772" s="156"/>
      <c r="C4772" s="160"/>
      <c r="D4772" s="159"/>
      <c r="E4772" s="160"/>
      <c r="F4772" s="160"/>
      <c r="G4772" s="160"/>
      <c r="H4772" s="157"/>
      <c r="I4772" s="157"/>
      <c r="J4772" s="157"/>
      <c r="K4772" s="157"/>
      <c r="L4772" s="159"/>
      <c r="M4772" s="100"/>
      <c r="N4772" s="100"/>
      <c r="O4772" s="130"/>
      <c r="P4772" s="130"/>
    </row>
    <row r="4773" spans="1:16">
      <c r="A4773" s="155"/>
      <c r="B4773" s="156"/>
      <c r="C4773" s="160"/>
      <c r="D4773" s="159"/>
      <c r="E4773" s="160"/>
      <c r="F4773" s="160"/>
      <c r="G4773" s="160"/>
      <c r="H4773" s="157"/>
      <c r="I4773" s="157"/>
      <c r="J4773" s="160"/>
      <c r="K4773" s="160"/>
      <c r="L4773" s="159"/>
      <c r="M4773" s="100"/>
      <c r="N4773" s="100"/>
      <c r="O4773" s="130"/>
      <c r="P4773" s="130"/>
    </row>
    <row r="4774" spans="1:16">
      <c r="A4774" s="155"/>
      <c r="B4774" s="156"/>
      <c r="C4774" s="160"/>
      <c r="D4774" s="159"/>
      <c r="E4774" s="160"/>
      <c r="F4774" s="160"/>
      <c r="G4774" s="160"/>
      <c r="H4774" s="157"/>
      <c r="I4774" s="160"/>
      <c r="J4774" s="160"/>
      <c r="K4774" s="160"/>
      <c r="L4774" s="159"/>
      <c r="M4774" s="100"/>
      <c r="N4774" s="100"/>
      <c r="O4774" s="130"/>
      <c r="P4774" s="130"/>
    </row>
    <row r="4775" spans="1:16">
      <c r="A4775" s="155"/>
      <c r="B4775" s="156"/>
      <c r="C4775" s="160"/>
      <c r="D4775" s="159"/>
      <c r="E4775" s="160"/>
      <c r="F4775" s="160"/>
      <c r="G4775" s="160"/>
      <c r="H4775" s="157"/>
      <c r="I4775" s="160"/>
      <c r="J4775" s="160"/>
      <c r="K4775" s="160"/>
      <c r="L4775" s="159"/>
      <c r="M4775" s="100"/>
      <c r="N4775" s="100"/>
      <c r="O4775" s="130"/>
      <c r="P4775" s="130"/>
    </row>
    <row r="4776" spans="1:16">
      <c r="A4776" s="155"/>
      <c r="B4776" s="156"/>
      <c r="C4776" s="160"/>
      <c r="D4776" s="159"/>
      <c r="E4776" s="160"/>
      <c r="F4776" s="160"/>
      <c r="G4776" s="160"/>
      <c r="H4776" s="157"/>
      <c r="I4776" s="157"/>
      <c r="J4776" s="160"/>
      <c r="K4776" s="160"/>
      <c r="L4776" s="159"/>
      <c r="M4776" s="100"/>
      <c r="N4776" s="100"/>
      <c r="O4776" s="130"/>
      <c r="P4776" s="130"/>
    </row>
    <row r="4777" spans="1:16">
      <c r="A4777" s="155"/>
      <c r="B4777" s="156"/>
      <c r="C4777" s="160"/>
      <c r="D4777" s="159"/>
      <c r="E4777" s="160"/>
      <c r="F4777" s="160"/>
      <c r="G4777" s="160"/>
      <c r="H4777" s="157"/>
      <c r="I4777" s="160"/>
      <c r="J4777" s="160"/>
      <c r="K4777" s="160"/>
      <c r="L4777" s="159"/>
      <c r="M4777" s="100"/>
      <c r="N4777" s="100"/>
      <c r="O4777" s="130"/>
      <c r="P4777" s="130"/>
    </row>
    <row r="4778" spans="1:16">
      <c r="A4778" s="155"/>
      <c r="B4778" s="156"/>
      <c r="C4778" s="160"/>
      <c r="D4778" s="159"/>
      <c r="E4778" s="160"/>
      <c r="F4778" s="160"/>
      <c r="G4778" s="160"/>
      <c r="H4778" s="157"/>
      <c r="I4778" s="157"/>
      <c r="J4778" s="160"/>
      <c r="K4778" s="160"/>
      <c r="L4778" s="159"/>
      <c r="M4778" s="99"/>
      <c r="N4778" s="99"/>
      <c r="O4778" s="129"/>
      <c r="P4778" s="129"/>
    </row>
    <row r="4779" spans="1:16">
      <c r="A4779" s="155"/>
      <c r="B4779" s="156"/>
      <c r="C4779" s="160"/>
      <c r="D4779" s="159"/>
      <c r="E4779" s="160"/>
      <c r="F4779" s="160"/>
      <c r="G4779" s="160"/>
      <c r="H4779" s="157"/>
      <c r="I4779" s="160"/>
      <c r="J4779" s="160"/>
      <c r="K4779" s="160"/>
      <c r="L4779" s="159"/>
      <c r="M4779" s="100"/>
      <c r="N4779" s="100"/>
      <c r="O4779" s="130"/>
      <c r="P4779" s="130"/>
    </row>
    <row r="4780" spans="1:16">
      <c r="A4780" s="155"/>
      <c r="B4780" s="156"/>
      <c r="C4780" s="160"/>
      <c r="D4780" s="159"/>
      <c r="E4780" s="160"/>
      <c r="F4780" s="160"/>
      <c r="G4780" s="160"/>
      <c r="H4780" s="157"/>
      <c r="I4780" s="157"/>
      <c r="J4780" s="160"/>
      <c r="K4780" s="160"/>
      <c r="L4780" s="159"/>
      <c r="M4780" s="100"/>
      <c r="N4780" s="100"/>
      <c r="O4780" s="130"/>
      <c r="P4780" s="130"/>
    </row>
    <row r="4781" spans="1:16">
      <c r="A4781" s="155"/>
      <c r="B4781" s="156"/>
      <c r="C4781" s="160"/>
      <c r="D4781" s="159"/>
      <c r="E4781" s="160"/>
      <c r="F4781" s="160"/>
      <c r="G4781" s="160"/>
      <c r="H4781" s="157"/>
      <c r="I4781" s="160"/>
      <c r="J4781" s="160"/>
      <c r="K4781" s="160"/>
      <c r="L4781" s="159"/>
      <c r="M4781" s="100"/>
      <c r="N4781" s="100"/>
      <c r="O4781" s="130"/>
      <c r="P4781" s="130"/>
    </row>
    <row r="4782" spans="1:16">
      <c r="A4782" s="155"/>
      <c r="B4782" s="156"/>
      <c r="C4782" s="160"/>
      <c r="D4782" s="159"/>
      <c r="E4782" s="160"/>
      <c r="F4782" s="160"/>
      <c r="G4782" s="160"/>
      <c r="H4782" s="157"/>
      <c r="I4782" s="157"/>
      <c r="J4782" s="160"/>
      <c r="K4782" s="160"/>
      <c r="L4782" s="159"/>
      <c r="M4782" s="100"/>
      <c r="N4782" s="100"/>
      <c r="O4782" s="130"/>
      <c r="P4782" s="130"/>
    </row>
    <row r="4783" spans="1:16">
      <c r="A4783" s="155"/>
      <c r="B4783" s="156"/>
      <c r="C4783" s="160"/>
      <c r="D4783" s="159"/>
      <c r="E4783" s="160"/>
      <c r="F4783" s="160"/>
      <c r="G4783" s="160"/>
      <c r="H4783" s="157"/>
      <c r="I4783" s="160"/>
      <c r="J4783" s="160"/>
      <c r="K4783" s="160"/>
      <c r="L4783" s="159"/>
      <c r="M4783" s="100"/>
      <c r="N4783" s="100"/>
      <c r="O4783" s="130"/>
      <c r="P4783" s="130"/>
    </row>
    <row r="4784" spans="1:16">
      <c r="A4784" s="155"/>
      <c r="B4784" s="156"/>
      <c r="C4784" s="160"/>
      <c r="D4784" s="159"/>
      <c r="E4784" s="160"/>
      <c r="F4784" s="160"/>
      <c r="G4784" s="160"/>
      <c r="H4784" s="157"/>
      <c r="I4784" s="160"/>
      <c r="J4784" s="160"/>
      <c r="K4784" s="157"/>
      <c r="L4784" s="159"/>
      <c r="M4784" s="100"/>
      <c r="N4784" s="100"/>
      <c r="O4784" s="130"/>
      <c r="P4784" s="130"/>
    </row>
    <row r="4785" spans="1:16">
      <c r="A4785" s="155"/>
      <c r="B4785" s="156"/>
      <c r="C4785" s="160"/>
      <c r="D4785" s="159"/>
      <c r="E4785" s="160"/>
      <c r="F4785" s="160"/>
      <c r="G4785" s="160"/>
      <c r="H4785" s="157"/>
      <c r="I4785" s="160"/>
      <c r="J4785" s="160"/>
      <c r="K4785" s="157"/>
      <c r="L4785" s="159"/>
      <c r="M4785" s="100"/>
      <c r="N4785" s="100"/>
      <c r="O4785" s="130"/>
      <c r="P4785" s="130"/>
    </row>
    <row r="4786" spans="1:16">
      <c r="A4786" s="155"/>
      <c r="B4786" s="156"/>
      <c r="C4786" s="160"/>
      <c r="D4786" s="159"/>
      <c r="E4786" s="160"/>
      <c r="F4786" s="160"/>
      <c r="G4786" s="160"/>
      <c r="H4786" s="157"/>
      <c r="I4786" s="160"/>
      <c r="J4786" s="160"/>
      <c r="K4786" s="157"/>
      <c r="L4786" s="159"/>
      <c r="M4786" s="100"/>
      <c r="N4786" s="100"/>
      <c r="O4786" s="130"/>
      <c r="P4786" s="130"/>
    </row>
    <row r="4787" spans="1:16">
      <c r="A4787" s="155"/>
      <c r="B4787" s="156"/>
      <c r="C4787" s="160"/>
      <c r="D4787" s="159"/>
      <c r="E4787" s="160"/>
      <c r="F4787" s="160"/>
      <c r="G4787" s="160"/>
      <c r="H4787" s="157"/>
      <c r="I4787" s="157"/>
      <c r="J4787" s="160"/>
      <c r="K4787" s="160"/>
      <c r="L4787" s="159"/>
      <c r="M4787" s="100"/>
      <c r="N4787" s="100"/>
      <c r="O4787" s="130"/>
      <c r="P4787" s="130"/>
    </row>
    <row r="4788" spans="1:16">
      <c r="A4788" s="155"/>
      <c r="B4788" s="156"/>
      <c r="C4788" s="160"/>
      <c r="D4788" s="159"/>
      <c r="E4788" s="160"/>
      <c r="F4788" s="160"/>
      <c r="G4788" s="160"/>
      <c r="H4788" s="157"/>
      <c r="I4788" s="157"/>
      <c r="J4788" s="160"/>
      <c r="K4788" s="160"/>
      <c r="L4788" s="159"/>
      <c r="M4788" s="100"/>
      <c r="N4788" s="100"/>
      <c r="O4788" s="130"/>
      <c r="P4788" s="130"/>
    </row>
    <row r="4789" spans="1:16">
      <c r="A4789" s="155"/>
      <c r="B4789" s="156"/>
      <c r="C4789" s="160"/>
      <c r="D4789" s="159"/>
      <c r="E4789" s="160"/>
      <c r="F4789" s="160"/>
      <c r="G4789" s="160"/>
      <c r="H4789" s="157"/>
      <c r="I4789" s="160"/>
      <c r="J4789" s="160"/>
      <c r="K4789" s="160"/>
      <c r="L4789" s="159"/>
      <c r="M4789" s="100"/>
      <c r="N4789" s="100"/>
      <c r="O4789" s="130"/>
      <c r="P4789" s="130"/>
    </row>
    <row r="4790" spans="1:16">
      <c r="A4790" s="155"/>
      <c r="B4790" s="156"/>
      <c r="C4790" s="160"/>
      <c r="D4790" s="159"/>
      <c r="E4790" s="160"/>
      <c r="F4790" s="160"/>
      <c r="G4790" s="160"/>
      <c r="H4790" s="157"/>
      <c r="I4790" s="160"/>
      <c r="J4790" s="157"/>
      <c r="K4790" s="160"/>
      <c r="L4790" s="159"/>
      <c r="M4790" s="100"/>
      <c r="N4790" s="100"/>
      <c r="O4790" s="130"/>
      <c r="P4790" s="130"/>
    </row>
    <row r="4791" spans="1:16">
      <c r="A4791" s="155"/>
      <c r="B4791" s="156"/>
      <c r="C4791" s="160"/>
      <c r="D4791" s="159"/>
      <c r="E4791" s="160"/>
      <c r="F4791" s="160"/>
      <c r="G4791" s="160"/>
      <c r="H4791" s="157"/>
      <c r="I4791" s="160"/>
      <c r="J4791" s="160"/>
      <c r="K4791" s="157"/>
      <c r="L4791" s="159"/>
      <c r="M4791" s="100"/>
      <c r="N4791" s="100"/>
      <c r="O4791" s="130"/>
      <c r="P4791" s="130"/>
    </row>
    <row r="4792" spans="1:16">
      <c r="A4792" s="155"/>
      <c r="B4792" s="156"/>
      <c r="C4792" s="160"/>
      <c r="D4792" s="159"/>
      <c r="E4792" s="160"/>
      <c r="F4792" s="160"/>
      <c r="G4792" s="160"/>
      <c r="H4792" s="157"/>
      <c r="I4792" s="157"/>
      <c r="J4792" s="160"/>
      <c r="K4792" s="157"/>
      <c r="L4792" s="159"/>
      <c r="M4792" s="100"/>
      <c r="N4792" s="100"/>
      <c r="O4792" s="130"/>
      <c r="P4792" s="130"/>
    </row>
    <row r="4793" spans="1:16">
      <c r="A4793" s="155"/>
      <c r="B4793" s="156"/>
      <c r="C4793" s="160"/>
      <c r="D4793" s="159"/>
      <c r="E4793" s="160"/>
      <c r="F4793" s="160"/>
      <c r="G4793" s="160"/>
      <c r="H4793" s="157"/>
      <c r="I4793" s="157"/>
      <c r="J4793" s="157"/>
      <c r="K4793" s="157"/>
      <c r="L4793" s="159"/>
      <c r="M4793" s="100"/>
      <c r="N4793" s="100"/>
      <c r="O4793" s="130"/>
      <c r="P4793" s="130"/>
    </row>
    <row r="4794" spans="1:16">
      <c r="A4794" s="155"/>
      <c r="B4794" s="156"/>
      <c r="C4794" s="160"/>
      <c r="D4794" s="159"/>
      <c r="E4794" s="160"/>
      <c r="F4794" s="160"/>
      <c r="G4794" s="160"/>
      <c r="H4794" s="157"/>
      <c r="I4794" s="160"/>
      <c r="J4794" s="160"/>
      <c r="K4794" s="160"/>
      <c r="L4794" s="159"/>
      <c r="M4794" s="100"/>
      <c r="N4794" s="100"/>
      <c r="O4794" s="130"/>
      <c r="P4794" s="130"/>
    </row>
    <row r="4795" spans="1:16">
      <c r="A4795" s="155"/>
      <c r="B4795" s="156"/>
      <c r="C4795" s="160"/>
      <c r="D4795" s="159"/>
      <c r="E4795" s="160"/>
      <c r="F4795" s="160"/>
      <c r="G4795" s="160"/>
      <c r="H4795" s="157"/>
      <c r="I4795" s="157"/>
      <c r="J4795" s="157"/>
      <c r="K4795" s="157"/>
      <c r="L4795" s="159"/>
      <c r="M4795" s="99"/>
      <c r="N4795" s="99"/>
      <c r="O4795" s="129"/>
      <c r="P4795" s="129"/>
    </row>
    <row r="4796" spans="1:16">
      <c r="A4796" s="155"/>
      <c r="B4796" s="156"/>
      <c r="C4796" s="160"/>
      <c r="D4796" s="159"/>
      <c r="E4796" s="160"/>
      <c r="F4796" s="160"/>
      <c r="G4796" s="160"/>
      <c r="H4796" s="157"/>
      <c r="I4796" s="160"/>
      <c r="J4796" s="160"/>
      <c r="K4796" s="160"/>
      <c r="L4796" s="159"/>
      <c r="M4796" s="100"/>
      <c r="N4796" s="100"/>
      <c r="O4796" s="130"/>
      <c r="P4796" s="130"/>
    </row>
    <row r="4797" spans="1:16">
      <c r="A4797" s="155"/>
      <c r="B4797" s="156"/>
      <c r="C4797" s="160"/>
      <c r="D4797" s="159"/>
      <c r="E4797" s="160"/>
      <c r="F4797" s="160"/>
      <c r="G4797" s="160"/>
      <c r="H4797" s="157"/>
      <c r="I4797" s="157"/>
      <c r="J4797" s="160"/>
      <c r="K4797" s="160"/>
      <c r="L4797" s="159"/>
      <c r="M4797" s="100"/>
      <c r="N4797" s="100"/>
      <c r="O4797" s="130"/>
      <c r="P4797" s="130"/>
    </row>
    <row r="4798" spans="1:16">
      <c r="A4798" s="155"/>
      <c r="B4798" s="156"/>
      <c r="C4798" s="160"/>
      <c r="D4798" s="159"/>
      <c r="E4798" s="160"/>
      <c r="F4798" s="160"/>
      <c r="G4798" s="160"/>
      <c r="H4798" s="157"/>
      <c r="I4798" s="160"/>
      <c r="J4798" s="160"/>
      <c r="K4798" s="160"/>
      <c r="L4798" s="159"/>
      <c r="M4798" s="100"/>
      <c r="N4798" s="100"/>
      <c r="O4798" s="130"/>
      <c r="P4798" s="130"/>
    </row>
    <row r="4799" spans="1:16">
      <c r="A4799" s="155"/>
      <c r="B4799" s="156"/>
      <c r="C4799" s="160"/>
      <c r="D4799" s="159"/>
      <c r="E4799" s="160"/>
      <c r="F4799" s="160"/>
      <c r="G4799" s="160"/>
      <c r="H4799" s="157"/>
      <c r="I4799" s="160"/>
      <c r="J4799" s="160"/>
      <c r="K4799" s="160"/>
      <c r="L4799" s="159"/>
      <c r="M4799" s="100"/>
      <c r="N4799" s="100"/>
      <c r="O4799" s="130"/>
      <c r="P4799" s="130"/>
    </row>
    <row r="4800" spans="1:16">
      <c r="A4800" s="155"/>
      <c r="B4800" s="156"/>
      <c r="C4800" s="160"/>
      <c r="D4800" s="159"/>
      <c r="E4800" s="160"/>
      <c r="F4800" s="160"/>
      <c r="G4800" s="160"/>
      <c r="H4800" s="157"/>
      <c r="I4800" s="157"/>
      <c r="J4800" s="157"/>
      <c r="K4800" s="157"/>
      <c r="L4800" s="159"/>
      <c r="M4800" s="99"/>
      <c r="N4800" s="99"/>
      <c r="O4800" s="129"/>
      <c r="P4800" s="129"/>
    </row>
    <row r="4801" spans="1:16">
      <c r="A4801" s="155"/>
      <c r="B4801" s="156"/>
      <c r="C4801" s="160"/>
      <c r="D4801" s="159"/>
      <c r="E4801" s="160"/>
      <c r="F4801" s="160"/>
      <c r="G4801" s="160"/>
      <c r="H4801" s="157"/>
      <c r="I4801" s="160"/>
      <c r="J4801" s="160"/>
      <c r="K4801" s="160"/>
      <c r="L4801" s="159"/>
      <c r="M4801" s="100"/>
      <c r="N4801" s="100"/>
      <c r="O4801" s="130"/>
      <c r="P4801" s="130"/>
    </row>
    <row r="4802" spans="1:16">
      <c r="A4802" s="155"/>
      <c r="B4802" s="156"/>
      <c r="C4802" s="160"/>
      <c r="D4802" s="159"/>
      <c r="E4802" s="160"/>
      <c r="F4802" s="160"/>
      <c r="G4802" s="160"/>
      <c r="H4802" s="157"/>
      <c r="I4802" s="160"/>
      <c r="J4802" s="160"/>
      <c r="K4802" s="160"/>
      <c r="L4802" s="159"/>
      <c r="M4802" s="100"/>
      <c r="N4802" s="100"/>
      <c r="O4802" s="130"/>
      <c r="P4802" s="130"/>
    </row>
    <row r="4803" spans="1:16">
      <c r="A4803" s="155"/>
      <c r="B4803" s="156"/>
      <c r="C4803" s="160"/>
      <c r="D4803" s="159"/>
      <c r="E4803" s="160"/>
      <c r="F4803" s="160"/>
      <c r="G4803" s="160"/>
      <c r="H4803" s="157"/>
      <c r="I4803" s="160"/>
      <c r="J4803" s="160"/>
      <c r="K4803" s="160"/>
      <c r="L4803" s="159"/>
      <c r="M4803" s="100"/>
      <c r="N4803" s="100"/>
      <c r="O4803" s="130"/>
      <c r="P4803" s="130"/>
    </row>
    <row r="4804" spans="1:16">
      <c r="A4804" s="155"/>
      <c r="B4804" s="156"/>
      <c r="C4804" s="160"/>
      <c r="D4804" s="159"/>
      <c r="E4804" s="160"/>
      <c r="F4804" s="160"/>
      <c r="G4804" s="160"/>
      <c r="H4804" s="157"/>
      <c r="I4804" s="160"/>
      <c r="J4804" s="160"/>
      <c r="K4804" s="160"/>
      <c r="L4804" s="159"/>
      <c r="M4804" s="100"/>
      <c r="N4804" s="100"/>
      <c r="O4804" s="130"/>
      <c r="P4804" s="130"/>
    </row>
    <row r="4805" spans="1:16">
      <c r="A4805" s="155"/>
      <c r="B4805" s="156"/>
      <c r="C4805" s="160"/>
      <c r="D4805" s="159"/>
      <c r="E4805" s="160"/>
      <c r="F4805" s="160"/>
      <c r="G4805" s="160"/>
      <c r="H4805" s="157"/>
      <c r="I4805" s="160"/>
      <c r="J4805" s="160"/>
      <c r="K4805" s="160"/>
      <c r="L4805" s="159"/>
      <c r="M4805" s="100"/>
      <c r="N4805" s="100"/>
      <c r="O4805" s="130"/>
      <c r="P4805" s="130"/>
    </row>
    <row r="4806" spans="1:16">
      <c r="A4806" s="155"/>
      <c r="B4806" s="156"/>
      <c r="C4806" s="160"/>
      <c r="D4806" s="159"/>
      <c r="E4806" s="160"/>
      <c r="F4806" s="160"/>
      <c r="G4806" s="160"/>
      <c r="H4806" s="157"/>
      <c r="I4806" s="160"/>
      <c r="J4806" s="160"/>
      <c r="K4806" s="160"/>
      <c r="L4806" s="159"/>
      <c r="M4806" s="100"/>
      <c r="N4806" s="100"/>
      <c r="O4806" s="130"/>
      <c r="P4806" s="130"/>
    </row>
    <row r="4807" spans="1:16">
      <c r="A4807" s="155"/>
      <c r="B4807" s="156"/>
      <c r="C4807" s="160"/>
      <c r="D4807" s="159"/>
      <c r="E4807" s="160"/>
      <c r="F4807" s="160"/>
      <c r="G4807" s="160"/>
      <c r="H4807" s="157"/>
      <c r="I4807" s="157"/>
      <c r="J4807" s="160"/>
      <c r="K4807" s="160"/>
      <c r="L4807" s="159"/>
      <c r="M4807" s="100"/>
      <c r="N4807" s="100"/>
      <c r="O4807" s="130"/>
      <c r="P4807" s="130"/>
    </row>
    <row r="4808" spans="1:16">
      <c r="A4808" s="155"/>
      <c r="B4808" s="156"/>
      <c r="C4808" s="160"/>
      <c r="D4808" s="159"/>
      <c r="E4808" s="160"/>
      <c r="F4808" s="160"/>
      <c r="G4808" s="160"/>
      <c r="H4808" s="157"/>
      <c r="I4808" s="157"/>
      <c r="J4808" s="160"/>
      <c r="K4808" s="160"/>
      <c r="L4808" s="159"/>
      <c r="M4808" s="100"/>
      <c r="N4808" s="100"/>
      <c r="O4808" s="130"/>
      <c r="P4808" s="130"/>
    </row>
    <row r="4809" spans="1:16">
      <c r="A4809" s="155"/>
      <c r="B4809" s="156"/>
      <c r="C4809" s="160"/>
      <c r="D4809" s="159"/>
      <c r="E4809" s="160"/>
      <c r="F4809" s="160"/>
      <c r="G4809" s="160"/>
      <c r="H4809" s="157"/>
      <c r="I4809" s="157"/>
      <c r="J4809" s="157"/>
      <c r="K4809" s="157"/>
      <c r="L4809" s="159"/>
      <c r="M4809" s="100"/>
      <c r="N4809" s="100"/>
      <c r="O4809" s="130"/>
      <c r="P4809" s="130"/>
    </row>
    <row r="4810" spans="1:16">
      <c r="A4810" s="155"/>
      <c r="B4810" s="156"/>
      <c r="C4810" s="160"/>
      <c r="D4810" s="159"/>
      <c r="E4810" s="160"/>
      <c r="F4810" s="160"/>
      <c r="G4810" s="160"/>
      <c r="H4810" s="157"/>
      <c r="I4810" s="160"/>
      <c r="J4810" s="160"/>
      <c r="K4810" s="160"/>
      <c r="L4810" s="159"/>
      <c r="M4810" s="100"/>
      <c r="N4810" s="100"/>
      <c r="O4810" s="130"/>
      <c r="P4810" s="130"/>
    </row>
    <row r="4811" spans="1:16">
      <c r="A4811" s="155"/>
      <c r="B4811" s="156"/>
      <c r="C4811" s="160"/>
      <c r="D4811" s="159"/>
      <c r="E4811" s="160"/>
      <c r="F4811" s="160"/>
      <c r="G4811" s="160"/>
      <c r="H4811" s="157"/>
      <c r="I4811" s="160"/>
      <c r="J4811" s="157"/>
      <c r="K4811" s="157"/>
      <c r="L4811" s="159"/>
      <c r="M4811" s="100"/>
      <c r="N4811" s="100"/>
      <c r="O4811" s="130"/>
      <c r="P4811" s="130"/>
    </row>
    <row r="4812" spans="1:16">
      <c r="A4812" s="155"/>
      <c r="B4812" s="156"/>
      <c r="C4812" s="160"/>
      <c r="D4812" s="159"/>
      <c r="E4812" s="160"/>
      <c r="F4812" s="160"/>
      <c r="G4812" s="160"/>
      <c r="H4812" s="157"/>
      <c r="I4812" s="157"/>
      <c r="J4812" s="160"/>
      <c r="K4812" s="160"/>
      <c r="L4812" s="159"/>
      <c r="M4812" s="100"/>
      <c r="N4812" s="100"/>
      <c r="O4812" s="130"/>
      <c r="P4812" s="130"/>
    </row>
    <row r="4813" spans="1:16">
      <c r="A4813" s="155"/>
      <c r="B4813" s="156"/>
      <c r="C4813" s="160"/>
      <c r="D4813" s="159"/>
      <c r="E4813" s="160"/>
      <c r="F4813" s="160"/>
      <c r="G4813" s="160"/>
      <c r="H4813" s="157"/>
      <c r="I4813" s="160"/>
      <c r="J4813" s="157"/>
      <c r="K4813" s="157"/>
      <c r="L4813" s="159"/>
      <c r="M4813" s="100"/>
      <c r="N4813" s="100"/>
      <c r="O4813" s="130"/>
      <c r="P4813" s="130"/>
    </row>
    <row r="4814" spans="1:16">
      <c r="A4814" s="155"/>
      <c r="B4814" s="156"/>
      <c r="C4814" s="160"/>
      <c r="D4814" s="159"/>
      <c r="E4814" s="160"/>
      <c r="F4814" s="160"/>
      <c r="G4814" s="160"/>
      <c r="H4814" s="157"/>
      <c r="I4814" s="157"/>
      <c r="J4814" s="157"/>
      <c r="K4814" s="157"/>
      <c r="L4814" s="159"/>
      <c r="M4814" s="100"/>
      <c r="N4814" s="100"/>
      <c r="O4814" s="130"/>
      <c r="P4814" s="130"/>
    </row>
    <row r="4815" spans="1:16">
      <c r="A4815" s="155"/>
      <c r="B4815" s="156"/>
      <c r="C4815" s="160"/>
      <c r="D4815" s="159"/>
      <c r="E4815" s="160"/>
      <c r="F4815" s="160"/>
      <c r="G4815" s="160"/>
      <c r="H4815" s="157"/>
      <c r="I4815" s="160"/>
      <c r="J4815" s="157"/>
      <c r="K4815" s="157"/>
      <c r="L4815" s="159"/>
      <c r="M4815" s="100"/>
      <c r="N4815" s="100"/>
      <c r="O4815" s="130"/>
      <c r="P4815" s="130"/>
    </row>
    <row r="4816" spans="1:16">
      <c r="A4816" s="155"/>
      <c r="B4816" s="156"/>
      <c r="C4816" s="160"/>
      <c r="D4816" s="159"/>
      <c r="E4816" s="160"/>
      <c r="F4816" s="160"/>
      <c r="G4816" s="160"/>
      <c r="H4816" s="157"/>
      <c r="I4816" s="157"/>
      <c r="J4816" s="157"/>
      <c r="K4816" s="157"/>
      <c r="L4816" s="159"/>
      <c r="M4816" s="100"/>
      <c r="N4816" s="100"/>
      <c r="O4816" s="130"/>
      <c r="P4816" s="130"/>
    </row>
    <row r="4817" spans="1:16">
      <c r="A4817" s="155"/>
      <c r="B4817" s="156"/>
      <c r="C4817" s="160"/>
      <c r="D4817" s="159"/>
      <c r="E4817" s="160"/>
      <c r="F4817" s="160"/>
      <c r="G4817" s="160"/>
      <c r="H4817" s="157"/>
      <c r="I4817" s="160"/>
      <c r="J4817" s="157"/>
      <c r="K4817" s="157"/>
      <c r="L4817" s="159"/>
      <c r="M4817" s="100"/>
      <c r="N4817" s="100"/>
      <c r="O4817" s="130"/>
      <c r="P4817" s="130"/>
    </row>
    <row r="4818" spans="1:16">
      <c r="A4818" s="155"/>
      <c r="B4818" s="156"/>
      <c r="C4818" s="160"/>
      <c r="D4818" s="159"/>
      <c r="E4818" s="160"/>
      <c r="F4818" s="160"/>
      <c r="G4818" s="160"/>
      <c r="H4818" s="157"/>
      <c r="I4818" s="160"/>
      <c r="J4818" s="157"/>
      <c r="K4818" s="157"/>
      <c r="L4818" s="159"/>
      <c r="M4818" s="100"/>
      <c r="N4818" s="100"/>
      <c r="O4818" s="130"/>
      <c r="P4818" s="130"/>
    </row>
    <row r="4819" spans="1:16">
      <c r="A4819" s="155"/>
      <c r="B4819" s="156"/>
      <c r="C4819" s="160"/>
      <c r="D4819" s="159"/>
      <c r="E4819" s="160"/>
      <c r="F4819" s="160"/>
      <c r="G4819" s="160"/>
      <c r="H4819" s="157"/>
      <c r="I4819" s="157"/>
      <c r="J4819" s="157"/>
      <c r="K4819" s="157"/>
      <c r="L4819" s="159"/>
      <c r="M4819" s="100"/>
      <c r="N4819" s="100"/>
      <c r="O4819" s="130"/>
      <c r="P4819" s="130"/>
    </row>
    <row r="4820" spans="1:16">
      <c r="A4820" s="155"/>
      <c r="B4820" s="156"/>
      <c r="C4820" s="160"/>
      <c r="D4820" s="159"/>
      <c r="E4820" s="160"/>
      <c r="F4820" s="160"/>
      <c r="G4820" s="160"/>
      <c r="H4820" s="157"/>
      <c r="I4820" s="157"/>
      <c r="J4820" s="157"/>
      <c r="K4820" s="160"/>
      <c r="L4820" s="159"/>
      <c r="M4820" s="100"/>
      <c r="N4820" s="100"/>
      <c r="O4820" s="130"/>
      <c r="P4820" s="130"/>
    </row>
    <row r="4821" spans="1:16">
      <c r="A4821" s="155"/>
      <c r="B4821" s="156"/>
      <c r="C4821" s="160"/>
      <c r="D4821" s="159"/>
      <c r="E4821" s="160"/>
      <c r="F4821" s="160"/>
      <c r="G4821" s="160"/>
      <c r="H4821" s="157"/>
      <c r="I4821" s="157"/>
      <c r="J4821" s="157"/>
      <c r="K4821" s="157"/>
      <c r="L4821" s="159"/>
      <c r="M4821" s="100"/>
      <c r="N4821" s="100"/>
      <c r="O4821" s="130"/>
      <c r="P4821" s="130"/>
    </row>
    <row r="4822" spans="1:16">
      <c r="A4822" s="155"/>
      <c r="B4822" s="156"/>
      <c r="C4822" s="160"/>
      <c r="D4822" s="159"/>
      <c r="E4822" s="160"/>
      <c r="F4822" s="160"/>
      <c r="G4822" s="160"/>
      <c r="H4822" s="157"/>
      <c r="I4822" s="157"/>
      <c r="J4822" s="157"/>
      <c r="K4822" s="157"/>
      <c r="L4822" s="159"/>
      <c r="M4822" s="100"/>
      <c r="N4822" s="100"/>
      <c r="O4822" s="130"/>
      <c r="P4822" s="130"/>
    </row>
    <row r="4823" spans="1:16">
      <c r="A4823" s="155"/>
      <c r="B4823" s="156"/>
      <c r="C4823" s="160"/>
      <c r="D4823" s="159"/>
      <c r="E4823" s="160"/>
      <c r="F4823" s="161"/>
      <c r="G4823" s="161"/>
      <c r="H4823" s="160"/>
      <c r="I4823" s="160"/>
      <c r="J4823" s="160"/>
      <c r="K4823" s="160"/>
      <c r="L4823" s="159"/>
      <c r="M4823" s="100"/>
      <c r="N4823" s="100"/>
      <c r="O4823" s="130"/>
      <c r="P4823" s="130"/>
    </row>
    <row r="4824" spans="1:16">
      <c r="A4824" s="155"/>
      <c r="B4824" s="156"/>
      <c r="C4824" s="160"/>
      <c r="D4824" s="159"/>
      <c r="E4824" s="160"/>
      <c r="F4824" s="161"/>
      <c r="G4824" s="160"/>
      <c r="H4824" s="160"/>
      <c r="I4824" s="161"/>
      <c r="J4824" s="160"/>
      <c r="K4824" s="160"/>
      <c r="L4824" s="159"/>
      <c r="M4824" s="100"/>
      <c r="N4824" s="100"/>
      <c r="O4824" s="130"/>
      <c r="P4824" s="130"/>
    </row>
    <row r="4825" spans="1:16">
      <c r="A4825" s="155"/>
      <c r="B4825" s="156"/>
      <c r="C4825" s="160"/>
      <c r="D4825" s="159"/>
      <c r="E4825" s="160"/>
      <c r="F4825" s="161"/>
      <c r="G4825" s="160"/>
      <c r="H4825" s="160"/>
      <c r="I4825" s="157"/>
      <c r="J4825" s="160"/>
      <c r="K4825" s="160"/>
      <c r="L4825" s="159"/>
      <c r="M4825" s="100"/>
      <c r="N4825" s="100"/>
      <c r="O4825" s="130"/>
      <c r="P4825" s="130"/>
    </row>
    <row r="4826" spans="1:16">
      <c r="A4826" s="155"/>
      <c r="B4826" s="156"/>
      <c r="C4826" s="160"/>
      <c r="D4826" s="159"/>
      <c r="E4826" s="160"/>
      <c r="F4826" s="161"/>
      <c r="G4826" s="160"/>
      <c r="H4826" s="160"/>
      <c r="I4826" s="157"/>
      <c r="J4826" s="160"/>
      <c r="K4826" s="160"/>
      <c r="L4826" s="159"/>
      <c r="M4826" s="100"/>
      <c r="N4826" s="100"/>
      <c r="O4826" s="130"/>
      <c r="P4826" s="130"/>
    </row>
    <row r="4827" spans="1:16">
      <c r="A4827" s="155"/>
      <c r="B4827" s="156"/>
      <c r="C4827" s="160"/>
      <c r="D4827" s="159"/>
      <c r="E4827" s="160"/>
      <c r="F4827" s="161"/>
      <c r="G4827" s="160"/>
      <c r="H4827" s="160"/>
      <c r="I4827" s="160"/>
      <c r="J4827" s="160"/>
      <c r="K4827" s="160"/>
      <c r="L4827" s="159"/>
      <c r="M4827" s="100"/>
      <c r="N4827" s="100"/>
      <c r="O4827" s="130"/>
      <c r="P4827" s="130"/>
    </row>
    <row r="4828" spans="1:16">
      <c r="A4828" s="155"/>
      <c r="B4828" s="156"/>
      <c r="C4828" s="160"/>
      <c r="D4828" s="159"/>
      <c r="E4828" s="160"/>
      <c r="F4828" s="161"/>
      <c r="G4828" s="161"/>
      <c r="H4828" s="160"/>
      <c r="I4828" s="160"/>
      <c r="J4828" s="160"/>
      <c r="K4828" s="160"/>
      <c r="L4828" s="159"/>
      <c r="M4828" s="100"/>
      <c r="N4828" s="100"/>
      <c r="O4828" s="130"/>
      <c r="P4828" s="130"/>
    </row>
    <row r="4829" spans="1:16">
      <c r="A4829" s="155"/>
      <c r="B4829" s="156"/>
      <c r="C4829" s="160"/>
      <c r="D4829" s="159"/>
      <c r="E4829" s="160"/>
      <c r="F4829" s="161"/>
      <c r="G4829" s="160"/>
      <c r="H4829" s="160"/>
      <c r="I4829" s="160"/>
      <c r="J4829" s="160"/>
      <c r="K4829" s="160"/>
      <c r="L4829" s="159"/>
      <c r="M4829" s="100"/>
      <c r="N4829" s="100"/>
      <c r="O4829" s="130"/>
      <c r="P4829" s="130"/>
    </row>
    <row r="4830" spans="1:16">
      <c r="A4830" s="155"/>
      <c r="B4830" s="156"/>
      <c r="C4830" s="160"/>
      <c r="D4830" s="159"/>
      <c r="E4830" s="160"/>
      <c r="F4830" s="161"/>
      <c r="G4830" s="160"/>
      <c r="H4830" s="160"/>
      <c r="I4830" s="160"/>
      <c r="J4830" s="160"/>
      <c r="K4830" s="160"/>
      <c r="L4830" s="159"/>
      <c r="M4830" s="100"/>
      <c r="N4830" s="100"/>
      <c r="O4830" s="130"/>
      <c r="P4830" s="130"/>
    </row>
    <row r="4831" spans="1:16">
      <c r="A4831" s="155"/>
      <c r="B4831" s="156"/>
      <c r="C4831" s="160"/>
      <c r="D4831" s="159"/>
      <c r="E4831" s="160"/>
      <c r="F4831" s="160"/>
      <c r="G4831" s="160"/>
      <c r="H4831" s="160"/>
      <c r="I4831" s="160"/>
      <c r="J4831" s="160"/>
      <c r="K4831" s="160"/>
      <c r="L4831" s="159"/>
      <c r="M4831" s="100"/>
      <c r="N4831" s="100"/>
      <c r="O4831" s="130"/>
      <c r="P4831" s="130"/>
    </row>
    <row r="4832" spans="1:16">
      <c r="A4832" s="155"/>
      <c r="B4832" s="156"/>
      <c r="C4832" s="160"/>
      <c r="D4832" s="159"/>
      <c r="E4832" s="160"/>
      <c r="F4832" s="160"/>
      <c r="G4832" s="160"/>
      <c r="H4832" s="160"/>
      <c r="I4832" s="160"/>
      <c r="J4832" s="160"/>
      <c r="K4832" s="160"/>
      <c r="L4832" s="159"/>
      <c r="M4832" s="100"/>
      <c r="N4832" s="100"/>
      <c r="O4832" s="130"/>
      <c r="P4832" s="130"/>
    </row>
    <row r="4833" spans="1:16">
      <c r="A4833" s="155"/>
      <c r="B4833" s="156"/>
      <c r="C4833" s="160"/>
      <c r="D4833" s="159"/>
      <c r="E4833" s="160"/>
      <c r="F4833" s="160"/>
      <c r="G4833" s="160"/>
      <c r="H4833" s="160"/>
      <c r="I4833" s="160"/>
      <c r="J4833" s="160"/>
      <c r="K4833" s="160"/>
      <c r="L4833" s="159"/>
      <c r="M4833" s="100"/>
      <c r="N4833" s="100"/>
      <c r="O4833" s="130"/>
      <c r="P4833" s="130"/>
    </row>
    <row r="4834" spans="1:16">
      <c r="A4834" s="155"/>
      <c r="B4834" s="156"/>
      <c r="C4834" s="160"/>
      <c r="D4834" s="159"/>
      <c r="E4834" s="160"/>
      <c r="F4834" s="160"/>
      <c r="G4834" s="160"/>
      <c r="H4834" s="160"/>
      <c r="I4834" s="160"/>
      <c r="J4834" s="160"/>
      <c r="K4834" s="160"/>
      <c r="L4834" s="159"/>
      <c r="M4834" s="100"/>
      <c r="N4834" s="100"/>
      <c r="O4834" s="130"/>
      <c r="P4834" s="130"/>
    </row>
    <row r="4835" spans="1:16">
      <c r="A4835" s="155"/>
      <c r="B4835" s="156"/>
      <c r="C4835" s="160"/>
      <c r="D4835" s="159"/>
      <c r="E4835" s="160"/>
      <c r="F4835" s="160"/>
      <c r="G4835" s="160"/>
      <c r="H4835" s="160"/>
      <c r="I4835" s="160"/>
      <c r="J4835" s="160"/>
      <c r="K4835" s="160"/>
      <c r="L4835" s="159"/>
      <c r="M4835" s="100"/>
      <c r="N4835" s="100"/>
      <c r="O4835" s="130"/>
      <c r="P4835" s="130"/>
    </row>
    <row r="4836" spans="1:16">
      <c r="A4836" s="155"/>
      <c r="B4836" s="156"/>
      <c r="C4836" s="160"/>
      <c r="D4836" s="159"/>
      <c r="E4836" s="160"/>
      <c r="F4836" s="160"/>
      <c r="G4836" s="160"/>
      <c r="H4836" s="160"/>
      <c r="I4836" s="160"/>
      <c r="J4836" s="160"/>
      <c r="K4836" s="160"/>
      <c r="L4836" s="159"/>
      <c r="M4836" s="100"/>
      <c r="N4836" s="100"/>
      <c r="O4836" s="130"/>
      <c r="P4836" s="130"/>
    </row>
    <row r="4837" spans="1:16">
      <c r="A4837" s="155"/>
      <c r="B4837" s="156"/>
      <c r="C4837" s="160"/>
      <c r="D4837" s="159"/>
      <c r="E4837" s="160"/>
      <c r="F4837" s="160"/>
      <c r="G4837" s="160"/>
      <c r="H4837" s="160"/>
      <c r="I4837" s="160"/>
      <c r="J4837" s="160"/>
      <c r="K4837" s="160"/>
      <c r="L4837" s="159"/>
      <c r="M4837" s="100"/>
      <c r="N4837" s="100"/>
      <c r="O4837" s="130"/>
      <c r="P4837" s="130"/>
    </row>
    <row r="4838" spans="1:16">
      <c r="A4838" s="155"/>
      <c r="B4838" s="156"/>
      <c r="C4838" s="160"/>
      <c r="D4838" s="159"/>
      <c r="E4838" s="160"/>
      <c r="F4838" s="160"/>
      <c r="G4838" s="160"/>
      <c r="H4838" s="160"/>
      <c r="I4838" s="160"/>
      <c r="J4838" s="160"/>
      <c r="K4838" s="160"/>
      <c r="L4838" s="159"/>
      <c r="M4838" s="100"/>
      <c r="N4838" s="100"/>
      <c r="O4838" s="130"/>
      <c r="P4838" s="130"/>
    </row>
    <row r="4839" spans="1:16">
      <c r="A4839" s="155"/>
      <c r="B4839" s="156"/>
      <c r="C4839" s="160"/>
      <c r="D4839" s="159"/>
      <c r="E4839" s="160"/>
      <c r="F4839" s="160"/>
      <c r="G4839" s="160"/>
      <c r="H4839" s="160"/>
      <c r="I4839" s="160"/>
      <c r="J4839" s="160"/>
      <c r="K4839" s="160"/>
      <c r="L4839" s="159"/>
      <c r="M4839" s="100"/>
      <c r="N4839" s="100"/>
      <c r="O4839" s="130"/>
      <c r="P4839" s="130"/>
    </row>
    <row r="4840" spans="1:16">
      <c r="A4840" s="155"/>
      <c r="B4840" s="156"/>
      <c r="C4840" s="160"/>
      <c r="D4840" s="159"/>
      <c r="E4840" s="160"/>
      <c r="F4840" s="160"/>
      <c r="G4840" s="160"/>
      <c r="H4840" s="160"/>
      <c r="I4840" s="160"/>
      <c r="J4840" s="160"/>
      <c r="K4840" s="160"/>
      <c r="L4840" s="159"/>
      <c r="M4840" s="100"/>
      <c r="N4840" s="100"/>
      <c r="O4840" s="130"/>
      <c r="P4840" s="130"/>
    </row>
    <row r="4841" spans="1:16">
      <c r="A4841" s="155"/>
      <c r="B4841" s="156"/>
      <c r="C4841" s="160"/>
      <c r="D4841" s="159"/>
      <c r="E4841" s="160"/>
      <c r="F4841" s="160"/>
      <c r="G4841" s="160"/>
      <c r="H4841" s="160"/>
      <c r="I4841" s="160"/>
      <c r="J4841" s="160"/>
      <c r="K4841" s="160"/>
      <c r="L4841" s="159"/>
      <c r="M4841" s="100"/>
      <c r="N4841" s="100"/>
      <c r="O4841" s="130"/>
      <c r="P4841" s="130"/>
    </row>
    <row r="4842" spans="1:16">
      <c r="A4842" s="155"/>
      <c r="B4842" s="156"/>
      <c r="C4842" s="160"/>
      <c r="D4842" s="159"/>
      <c r="E4842" s="160"/>
      <c r="F4842" s="160"/>
      <c r="G4842" s="160"/>
      <c r="H4842" s="160"/>
      <c r="I4842" s="160"/>
      <c r="J4842" s="160"/>
      <c r="K4842" s="160"/>
      <c r="L4842" s="159"/>
      <c r="M4842" s="100"/>
      <c r="N4842" s="100"/>
      <c r="O4842" s="130"/>
      <c r="P4842" s="130"/>
    </row>
    <row r="4843" spans="1:16">
      <c r="A4843" s="155"/>
      <c r="B4843" s="156"/>
      <c r="C4843" s="160"/>
      <c r="D4843" s="159"/>
      <c r="E4843" s="160"/>
      <c r="F4843" s="160"/>
      <c r="G4843" s="161"/>
      <c r="H4843" s="160"/>
      <c r="I4843" s="160"/>
      <c r="J4843" s="160"/>
      <c r="K4843" s="160"/>
      <c r="L4843" s="159"/>
      <c r="M4843" s="100"/>
      <c r="N4843" s="100"/>
      <c r="O4843" s="130"/>
      <c r="P4843" s="130"/>
    </row>
    <row r="4844" spans="1:16">
      <c r="A4844" s="155"/>
      <c r="B4844" s="156"/>
      <c r="C4844" s="160"/>
      <c r="D4844" s="159"/>
      <c r="E4844" s="160"/>
      <c r="F4844" s="160"/>
      <c r="G4844" s="160"/>
      <c r="H4844" s="160"/>
      <c r="I4844" s="160"/>
      <c r="J4844" s="160"/>
      <c r="K4844" s="160"/>
      <c r="L4844" s="159"/>
      <c r="M4844" s="100"/>
      <c r="N4844" s="100"/>
      <c r="O4844" s="130"/>
      <c r="P4844" s="130"/>
    </row>
    <row r="4845" spans="1:16">
      <c r="A4845" s="155"/>
      <c r="B4845" s="156"/>
      <c r="C4845" s="160"/>
      <c r="D4845" s="159"/>
      <c r="E4845" s="160"/>
      <c r="F4845" s="160"/>
      <c r="G4845" s="160"/>
      <c r="H4845" s="160"/>
      <c r="I4845" s="160"/>
      <c r="J4845" s="160"/>
      <c r="K4845" s="160"/>
      <c r="L4845" s="159"/>
      <c r="M4845" s="100"/>
      <c r="N4845" s="100"/>
      <c r="O4845" s="130"/>
      <c r="P4845" s="130"/>
    </row>
    <row r="4846" spans="1:16">
      <c r="A4846" s="155"/>
      <c r="B4846" s="156"/>
      <c r="C4846" s="160"/>
      <c r="D4846" s="159"/>
      <c r="E4846" s="160"/>
      <c r="F4846" s="160"/>
      <c r="G4846" s="160"/>
      <c r="H4846" s="160"/>
      <c r="I4846" s="160"/>
      <c r="J4846" s="160"/>
      <c r="K4846" s="160"/>
      <c r="L4846" s="159"/>
      <c r="M4846" s="100"/>
      <c r="N4846" s="100"/>
      <c r="O4846" s="130"/>
      <c r="P4846" s="130"/>
    </row>
    <row r="4847" spans="1:16">
      <c r="A4847" s="155"/>
      <c r="B4847" s="156"/>
      <c r="C4847" s="160"/>
      <c r="D4847" s="159"/>
      <c r="E4847" s="160"/>
      <c r="F4847" s="160"/>
      <c r="G4847" s="160"/>
      <c r="H4847" s="160"/>
      <c r="I4847" s="160"/>
      <c r="J4847" s="160"/>
      <c r="K4847" s="160"/>
      <c r="L4847" s="159"/>
      <c r="M4847" s="100"/>
      <c r="N4847" s="100"/>
      <c r="O4847" s="130"/>
      <c r="P4847" s="130"/>
    </row>
    <row r="4848" spans="1:16">
      <c r="A4848" s="155"/>
      <c r="B4848" s="156"/>
      <c r="C4848" s="160"/>
      <c r="D4848" s="159"/>
      <c r="E4848" s="160"/>
      <c r="F4848" s="160"/>
      <c r="G4848" s="160"/>
      <c r="H4848" s="160"/>
      <c r="I4848" s="160"/>
      <c r="J4848" s="160"/>
      <c r="K4848" s="160"/>
      <c r="L4848" s="159"/>
      <c r="M4848" s="100"/>
      <c r="N4848" s="100"/>
      <c r="O4848" s="130"/>
      <c r="P4848" s="130"/>
    </row>
    <row r="4849" spans="1:16">
      <c r="A4849" s="155"/>
      <c r="B4849" s="156"/>
      <c r="C4849" s="160"/>
      <c r="D4849" s="159"/>
      <c r="E4849" s="160"/>
      <c r="F4849" s="160"/>
      <c r="G4849" s="160"/>
      <c r="H4849" s="160"/>
      <c r="I4849" s="160"/>
      <c r="J4849" s="160"/>
      <c r="K4849" s="160"/>
      <c r="L4849" s="159"/>
      <c r="M4849" s="100"/>
      <c r="N4849" s="100"/>
      <c r="O4849" s="130"/>
      <c r="P4849" s="130"/>
    </row>
    <row r="4850" spans="1:16">
      <c r="A4850" s="155"/>
      <c r="B4850" s="156"/>
      <c r="C4850" s="160"/>
      <c r="D4850" s="159"/>
      <c r="E4850" s="160"/>
      <c r="F4850" s="160"/>
      <c r="G4850" s="160"/>
      <c r="H4850" s="160"/>
      <c r="I4850" s="160"/>
      <c r="J4850" s="160"/>
      <c r="K4850" s="160"/>
      <c r="L4850" s="159"/>
      <c r="M4850" s="100"/>
      <c r="N4850" s="100"/>
      <c r="O4850" s="130"/>
      <c r="P4850" s="130"/>
    </row>
    <row r="4851" spans="1:16">
      <c r="A4851" s="155"/>
      <c r="B4851" s="156"/>
      <c r="C4851" s="160"/>
      <c r="D4851" s="159"/>
      <c r="E4851" s="160"/>
      <c r="F4851" s="160"/>
      <c r="G4851" s="160"/>
      <c r="H4851" s="160"/>
      <c r="I4851" s="160"/>
      <c r="J4851" s="160"/>
      <c r="K4851" s="160"/>
      <c r="L4851" s="159"/>
      <c r="M4851" s="100"/>
      <c r="N4851" s="100"/>
      <c r="O4851" s="130"/>
      <c r="P4851" s="130"/>
    </row>
    <row r="4852" spans="1:16">
      <c r="A4852" s="155"/>
      <c r="B4852" s="156"/>
      <c r="C4852" s="160"/>
      <c r="D4852" s="159"/>
      <c r="E4852" s="160"/>
      <c r="F4852" s="160"/>
      <c r="G4852" s="160"/>
      <c r="H4852" s="160"/>
      <c r="I4852" s="160"/>
      <c r="J4852" s="160"/>
      <c r="K4852" s="160"/>
      <c r="L4852" s="159"/>
      <c r="M4852" s="100"/>
      <c r="N4852" s="100"/>
      <c r="O4852" s="130"/>
      <c r="P4852" s="130"/>
    </row>
    <row r="4853" spans="1:16">
      <c r="A4853" s="155"/>
      <c r="B4853" s="156"/>
      <c r="C4853" s="160"/>
      <c r="D4853" s="159"/>
      <c r="E4853" s="160"/>
      <c r="F4853" s="160"/>
      <c r="G4853" s="160"/>
      <c r="H4853" s="160"/>
      <c r="I4853" s="160"/>
      <c r="J4853" s="160"/>
      <c r="K4853" s="160"/>
      <c r="L4853" s="159"/>
      <c r="M4853" s="100"/>
      <c r="N4853" s="100"/>
      <c r="O4853" s="130"/>
      <c r="P4853" s="130"/>
    </row>
    <row r="4854" spans="1:16">
      <c r="A4854" s="155"/>
      <c r="B4854" s="156"/>
      <c r="C4854" s="160"/>
      <c r="D4854" s="159"/>
      <c r="E4854" s="160"/>
      <c r="F4854" s="160"/>
      <c r="G4854" s="160"/>
      <c r="H4854" s="160"/>
      <c r="I4854" s="160"/>
      <c r="J4854" s="160"/>
      <c r="K4854" s="160"/>
      <c r="L4854" s="159"/>
      <c r="M4854" s="100"/>
      <c r="N4854" s="100"/>
      <c r="O4854" s="130"/>
      <c r="P4854" s="130"/>
    </row>
    <row r="4855" spans="1:16">
      <c r="A4855" s="155"/>
      <c r="B4855" s="156"/>
      <c r="C4855" s="160"/>
      <c r="D4855" s="159"/>
      <c r="E4855" s="160"/>
      <c r="F4855" s="160"/>
      <c r="G4855" s="160"/>
      <c r="H4855" s="160"/>
      <c r="I4855" s="160"/>
      <c r="J4855" s="160"/>
      <c r="K4855" s="160"/>
      <c r="L4855" s="159"/>
      <c r="M4855" s="100"/>
      <c r="N4855" s="100"/>
      <c r="O4855" s="130"/>
      <c r="P4855" s="130"/>
    </row>
    <row r="4856" spans="1:16">
      <c r="A4856" s="155"/>
      <c r="B4856" s="156"/>
      <c r="C4856" s="160"/>
      <c r="D4856" s="159"/>
      <c r="E4856" s="160"/>
      <c r="F4856" s="160"/>
      <c r="G4856" s="160"/>
      <c r="H4856" s="160"/>
      <c r="I4856" s="160"/>
      <c r="J4856" s="160"/>
      <c r="K4856" s="160"/>
      <c r="L4856" s="159"/>
      <c r="M4856" s="100"/>
      <c r="N4856" s="100"/>
      <c r="O4856" s="130"/>
      <c r="P4856" s="130"/>
    </row>
    <row r="4857" spans="1:16">
      <c r="A4857" s="155"/>
      <c r="B4857" s="156"/>
      <c r="C4857" s="160"/>
      <c r="D4857" s="159"/>
      <c r="E4857" s="160"/>
      <c r="F4857" s="160"/>
      <c r="G4857" s="160"/>
      <c r="H4857" s="160"/>
      <c r="I4857" s="160"/>
      <c r="J4857" s="160"/>
      <c r="K4857" s="160"/>
      <c r="L4857" s="159"/>
      <c r="M4857" s="100"/>
      <c r="N4857" s="100"/>
      <c r="O4857" s="130"/>
      <c r="P4857" s="130"/>
    </row>
    <row r="4858" spans="1:16">
      <c r="A4858" s="155"/>
      <c r="B4858" s="156"/>
      <c r="C4858" s="160"/>
      <c r="D4858" s="159"/>
      <c r="E4858" s="160"/>
      <c r="F4858" s="160"/>
      <c r="G4858" s="160"/>
      <c r="H4858" s="160"/>
      <c r="I4858" s="160"/>
      <c r="J4858" s="160"/>
      <c r="K4858" s="160"/>
      <c r="L4858" s="159"/>
      <c r="M4858" s="100"/>
      <c r="N4858" s="100"/>
      <c r="O4858" s="130"/>
      <c r="P4858" s="130"/>
    </row>
    <row r="4859" spans="1:16">
      <c r="A4859" s="155"/>
      <c r="B4859" s="156"/>
      <c r="C4859" s="160"/>
      <c r="D4859" s="159"/>
      <c r="E4859" s="160"/>
      <c r="F4859" s="160"/>
      <c r="G4859" s="160"/>
      <c r="H4859" s="160"/>
      <c r="I4859" s="160"/>
      <c r="J4859" s="160"/>
      <c r="K4859" s="160"/>
      <c r="L4859" s="159"/>
      <c r="M4859" s="100"/>
      <c r="N4859" s="100"/>
      <c r="O4859" s="130"/>
      <c r="P4859" s="130"/>
    </row>
    <row r="4860" spans="1:16">
      <c r="A4860" s="155"/>
      <c r="B4860" s="156"/>
      <c r="C4860" s="160"/>
      <c r="D4860" s="159"/>
      <c r="E4860" s="160"/>
      <c r="F4860" s="160"/>
      <c r="G4860" s="160"/>
      <c r="H4860" s="160"/>
      <c r="I4860" s="160"/>
      <c r="J4860" s="160"/>
      <c r="K4860" s="160"/>
      <c r="L4860" s="159"/>
      <c r="M4860" s="100"/>
      <c r="N4860" s="100"/>
      <c r="O4860" s="130"/>
      <c r="P4860" s="130"/>
    </row>
    <row r="4861" spans="1:16">
      <c r="A4861" s="155"/>
      <c r="B4861" s="156"/>
      <c r="C4861" s="160"/>
      <c r="D4861" s="159"/>
      <c r="E4861" s="160"/>
      <c r="F4861" s="160"/>
      <c r="G4861" s="160"/>
      <c r="H4861" s="160"/>
      <c r="I4861" s="160"/>
      <c r="J4861" s="160"/>
      <c r="K4861" s="160"/>
      <c r="L4861" s="159"/>
      <c r="M4861" s="100"/>
      <c r="N4861" s="100"/>
      <c r="O4861" s="130"/>
      <c r="P4861" s="130"/>
    </row>
    <row r="4862" spans="1:16">
      <c r="A4862" s="155"/>
      <c r="B4862" s="156"/>
      <c r="C4862" s="160"/>
      <c r="D4862" s="159"/>
      <c r="E4862" s="160"/>
      <c r="F4862" s="160"/>
      <c r="G4862" s="160"/>
      <c r="H4862" s="160"/>
      <c r="I4862" s="160"/>
      <c r="J4862" s="160"/>
      <c r="K4862" s="160"/>
      <c r="L4862" s="159"/>
      <c r="M4862" s="100"/>
      <c r="N4862" s="100"/>
      <c r="O4862" s="130"/>
      <c r="P4862" s="130"/>
    </row>
    <row r="4863" spans="1:16">
      <c r="A4863" s="155"/>
      <c r="B4863" s="156"/>
      <c r="C4863" s="160"/>
      <c r="D4863" s="159"/>
      <c r="E4863" s="160"/>
      <c r="F4863" s="160"/>
      <c r="G4863" s="160"/>
      <c r="H4863" s="160"/>
      <c r="I4863" s="160"/>
      <c r="J4863" s="160"/>
      <c r="K4863" s="160"/>
      <c r="L4863" s="159"/>
      <c r="M4863" s="100"/>
      <c r="N4863" s="100"/>
      <c r="O4863" s="130"/>
      <c r="P4863" s="130"/>
    </row>
    <row r="4864" spans="1:16">
      <c r="A4864" s="155"/>
      <c r="B4864" s="156"/>
      <c r="C4864" s="160"/>
      <c r="D4864" s="159"/>
      <c r="E4864" s="160"/>
      <c r="F4864" s="160"/>
      <c r="G4864" s="160"/>
      <c r="H4864" s="160"/>
      <c r="I4864" s="160"/>
      <c r="J4864" s="160"/>
      <c r="K4864" s="160"/>
      <c r="L4864" s="159"/>
      <c r="M4864" s="100"/>
      <c r="N4864" s="100"/>
      <c r="O4864" s="130"/>
      <c r="P4864" s="130"/>
    </row>
    <row r="4865" spans="1:16">
      <c r="A4865" s="155"/>
      <c r="B4865" s="156"/>
      <c r="C4865" s="160"/>
      <c r="D4865" s="159"/>
      <c r="E4865" s="160"/>
      <c r="F4865" s="160"/>
      <c r="G4865" s="160"/>
      <c r="H4865" s="160"/>
      <c r="I4865" s="160"/>
      <c r="J4865" s="160"/>
      <c r="K4865" s="160"/>
      <c r="L4865" s="159"/>
      <c r="M4865" s="100"/>
      <c r="N4865" s="100"/>
      <c r="O4865" s="130"/>
      <c r="P4865" s="130"/>
    </row>
    <row r="4866" spans="1:16">
      <c r="A4866" s="155"/>
      <c r="B4866" s="156"/>
      <c r="C4866" s="160"/>
      <c r="D4866" s="159"/>
      <c r="E4866" s="160"/>
      <c r="F4866" s="160"/>
      <c r="G4866" s="160"/>
      <c r="H4866" s="160"/>
      <c r="I4866" s="160"/>
      <c r="J4866" s="160"/>
      <c r="K4866" s="160"/>
      <c r="L4866" s="159"/>
      <c r="M4866" s="100"/>
      <c r="N4866" s="100"/>
      <c r="O4866" s="130"/>
      <c r="P4866" s="130"/>
    </row>
    <row r="4867" spans="1:16">
      <c r="A4867" s="155"/>
      <c r="B4867" s="156"/>
      <c r="C4867" s="160"/>
      <c r="D4867" s="159"/>
      <c r="E4867" s="160"/>
      <c r="F4867" s="160"/>
      <c r="G4867" s="160"/>
      <c r="H4867" s="160"/>
      <c r="I4867" s="160"/>
      <c r="J4867" s="160"/>
      <c r="K4867" s="160"/>
      <c r="L4867" s="159"/>
      <c r="M4867" s="100"/>
      <c r="N4867" s="100"/>
      <c r="O4867" s="130"/>
      <c r="P4867" s="130"/>
    </row>
    <row r="4868" spans="1:16">
      <c r="A4868" s="155"/>
      <c r="B4868" s="156"/>
      <c r="C4868" s="160"/>
      <c r="D4868" s="159"/>
      <c r="E4868" s="160"/>
      <c r="F4868" s="160"/>
      <c r="G4868" s="160"/>
      <c r="H4868" s="160"/>
      <c r="I4868" s="160"/>
      <c r="J4868" s="160"/>
      <c r="K4868" s="160"/>
      <c r="L4868" s="159"/>
      <c r="M4868" s="100"/>
      <c r="N4868" s="100"/>
      <c r="O4868" s="130"/>
      <c r="P4868" s="130"/>
    </row>
    <row r="4869" spans="1:16">
      <c r="A4869" s="155"/>
      <c r="B4869" s="156"/>
      <c r="C4869" s="160"/>
      <c r="D4869" s="159"/>
      <c r="E4869" s="160"/>
      <c r="F4869" s="160"/>
      <c r="G4869" s="160"/>
      <c r="H4869" s="160"/>
      <c r="I4869" s="160"/>
      <c r="J4869" s="160"/>
      <c r="K4869" s="160"/>
      <c r="L4869" s="159"/>
      <c r="M4869" s="100"/>
      <c r="N4869" s="100"/>
      <c r="O4869" s="130"/>
      <c r="P4869" s="130"/>
    </row>
    <row r="4870" spans="1:16">
      <c r="A4870" s="155"/>
      <c r="B4870" s="156"/>
      <c r="C4870" s="160"/>
      <c r="D4870" s="159"/>
      <c r="E4870" s="160"/>
      <c r="F4870" s="160"/>
      <c r="G4870" s="160"/>
      <c r="H4870" s="160"/>
      <c r="I4870" s="160"/>
      <c r="J4870" s="160"/>
      <c r="K4870" s="160"/>
      <c r="L4870" s="159"/>
      <c r="M4870" s="100"/>
      <c r="N4870" s="100"/>
      <c r="O4870" s="130"/>
      <c r="P4870" s="130"/>
    </row>
    <row r="4871" spans="1:16">
      <c r="A4871" s="155"/>
      <c r="B4871" s="156"/>
      <c r="C4871" s="160"/>
      <c r="D4871" s="159"/>
      <c r="E4871" s="160"/>
      <c r="F4871" s="160"/>
      <c r="G4871" s="160"/>
      <c r="H4871" s="160"/>
      <c r="I4871" s="160"/>
      <c r="J4871" s="160"/>
      <c r="K4871" s="160"/>
      <c r="L4871" s="159"/>
      <c r="M4871" s="100"/>
      <c r="N4871" s="100"/>
      <c r="O4871" s="130"/>
      <c r="P4871" s="130"/>
    </row>
    <row r="4872" spans="1:16">
      <c r="A4872" s="155"/>
      <c r="B4872" s="156"/>
      <c r="C4872" s="160"/>
      <c r="D4872" s="159"/>
      <c r="E4872" s="160"/>
      <c r="F4872" s="160"/>
      <c r="G4872" s="160"/>
      <c r="H4872" s="160"/>
      <c r="I4872" s="160"/>
      <c r="J4872" s="160"/>
      <c r="K4872" s="160"/>
      <c r="L4872" s="159"/>
      <c r="M4872" s="100"/>
      <c r="N4872" s="100"/>
      <c r="O4872" s="130"/>
      <c r="P4872" s="130"/>
    </row>
    <row r="4873" spans="1:16">
      <c r="A4873" s="155"/>
      <c r="B4873" s="156"/>
      <c r="C4873" s="160"/>
      <c r="D4873" s="159"/>
      <c r="E4873" s="160"/>
      <c r="F4873" s="160"/>
      <c r="G4873" s="160"/>
      <c r="H4873" s="160"/>
      <c r="I4873" s="160"/>
      <c r="J4873" s="160"/>
      <c r="K4873" s="160"/>
      <c r="L4873" s="159"/>
      <c r="M4873" s="100"/>
      <c r="N4873" s="100"/>
      <c r="O4873" s="130"/>
      <c r="P4873" s="130"/>
    </row>
    <row r="4874" spans="1:16">
      <c r="A4874" s="155"/>
      <c r="B4874" s="156"/>
      <c r="C4874" s="160"/>
      <c r="D4874" s="159"/>
      <c r="E4874" s="160"/>
      <c r="F4874" s="160"/>
      <c r="G4874" s="160"/>
      <c r="H4874" s="160"/>
      <c r="I4874" s="160"/>
      <c r="J4874" s="160"/>
      <c r="K4874" s="160"/>
      <c r="L4874" s="159"/>
      <c r="M4874" s="100"/>
      <c r="N4874" s="100"/>
      <c r="O4874" s="130"/>
      <c r="P4874" s="130"/>
    </row>
    <row r="4875" spans="1:16">
      <c r="A4875" s="155"/>
      <c r="B4875" s="156"/>
      <c r="C4875" s="160"/>
      <c r="D4875" s="159"/>
      <c r="E4875" s="160"/>
      <c r="F4875" s="160"/>
      <c r="G4875" s="160"/>
      <c r="H4875" s="160"/>
      <c r="I4875" s="159"/>
      <c r="J4875" s="160"/>
      <c r="K4875" s="160"/>
      <c r="L4875" s="159"/>
      <c r="M4875" s="100"/>
      <c r="N4875" s="100"/>
      <c r="O4875" s="130"/>
      <c r="P4875" s="130"/>
    </row>
    <row r="4876" spans="1:16">
      <c r="A4876" s="155"/>
      <c r="B4876" s="156"/>
      <c r="C4876" s="160"/>
      <c r="D4876" s="159"/>
      <c r="E4876" s="160"/>
      <c r="F4876" s="160"/>
      <c r="G4876" s="160"/>
      <c r="H4876" s="160"/>
      <c r="I4876" s="160"/>
      <c r="J4876" s="160"/>
      <c r="K4876" s="160"/>
      <c r="L4876" s="159"/>
      <c r="M4876" s="100"/>
      <c r="N4876" s="100"/>
      <c r="O4876" s="130"/>
      <c r="P4876" s="130"/>
    </row>
    <row r="4877" spans="1:16">
      <c r="A4877" s="155"/>
      <c r="B4877" s="156"/>
      <c r="C4877" s="160"/>
      <c r="D4877" s="159"/>
      <c r="E4877" s="160"/>
      <c r="F4877" s="160"/>
      <c r="G4877" s="160"/>
      <c r="H4877" s="160"/>
      <c r="I4877" s="160"/>
      <c r="J4877" s="160"/>
      <c r="K4877" s="160"/>
      <c r="L4877" s="159"/>
      <c r="M4877" s="100"/>
      <c r="N4877" s="100"/>
      <c r="O4877" s="130"/>
      <c r="P4877" s="130"/>
    </row>
    <row r="4878" spans="1:16">
      <c r="A4878" s="155"/>
      <c r="B4878" s="156"/>
      <c r="C4878" s="160"/>
      <c r="D4878" s="159"/>
      <c r="E4878" s="160"/>
      <c r="F4878" s="160"/>
      <c r="G4878" s="160"/>
      <c r="H4878" s="160"/>
      <c r="I4878" s="160"/>
      <c r="J4878" s="160"/>
      <c r="K4878" s="160"/>
      <c r="L4878" s="159"/>
      <c r="M4878" s="100"/>
      <c r="N4878" s="100"/>
      <c r="O4878" s="130"/>
      <c r="P4878" s="130"/>
    </row>
    <row r="4879" spans="1:16">
      <c r="A4879" s="155"/>
      <c r="B4879" s="156"/>
      <c r="C4879" s="160"/>
      <c r="D4879" s="159"/>
      <c r="E4879" s="160"/>
      <c r="F4879" s="160"/>
      <c r="G4879" s="160"/>
      <c r="H4879" s="160"/>
      <c r="I4879" s="160"/>
      <c r="J4879" s="160"/>
      <c r="K4879" s="160"/>
      <c r="L4879" s="159"/>
      <c r="M4879" s="100"/>
      <c r="N4879" s="100"/>
      <c r="O4879" s="130"/>
      <c r="P4879" s="130"/>
    </row>
    <row r="4880" spans="1:16">
      <c r="A4880" s="155"/>
      <c r="B4880" s="156"/>
      <c r="C4880" s="160"/>
      <c r="D4880" s="159"/>
      <c r="E4880" s="160"/>
      <c r="F4880" s="160"/>
      <c r="G4880" s="160"/>
      <c r="H4880" s="160"/>
      <c r="I4880" s="160"/>
      <c r="J4880" s="160"/>
      <c r="K4880" s="160"/>
      <c r="L4880" s="159"/>
      <c r="M4880" s="100"/>
      <c r="N4880" s="100"/>
      <c r="O4880" s="130"/>
      <c r="P4880" s="130"/>
    </row>
    <row r="4881" spans="1:16">
      <c r="A4881" s="155"/>
      <c r="B4881" s="156"/>
      <c r="C4881" s="160"/>
      <c r="D4881" s="159"/>
      <c r="E4881" s="160"/>
      <c r="F4881" s="160"/>
      <c r="G4881" s="160"/>
      <c r="H4881" s="160"/>
      <c r="I4881" s="160"/>
      <c r="J4881" s="160"/>
      <c r="K4881" s="160"/>
      <c r="L4881" s="159"/>
      <c r="M4881" s="100"/>
      <c r="N4881" s="100"/>
      <c r="O4881" s="130"/>
      <c r="P4881" s="130"/>
    </row>
    <row r="4882" spans="1:16">
      <c r="A4882" s="155"/>
      <c r="B4882" s="156"/>
      <c r="C4882" s="160"/>
      <c r="D4882" s="159"/>
      <c r="E4882" s="160"/>
      <c r="F4882" s="160"/>
      <c r="G4882" s="160"/>
      <c r="H4882" s="160"/>
      <c r="I4882" s="159"/>
      <c r="J4882" s="160"/>
      <c r="K4882" s="160"/>
      <c r="L4882" s="159"/>
      <c r="M4882" s="100"/>
      <c r="N4882" s="100"/>
      <c r="O4882" s="130"/>
      <c r="P4882" s="130"/>
    </row>
    <row r="4883" spans="1:16">
      <c r="A4883" s="155"/>
      <c r="B4883" s="156"/>
      <c r="C4883" s="160"/>
      <c r="D4883" s="159"/>
      <c r="E4883" s="160"/>
      <c r="F4883" s="160"/>
      <c r="G4883" s="160"/>
      <c r="H4883" s="160"/>
      <c r="I4883" s="160"/>
      <c r="J4883" s="160"/>
      <c r="K4883" s="160"/>
      <c r="L4883" s="159"/>
      <c r="M4883" s="100"/>
      <c r="N4883" s="100"/>
      <c r="O4883" s="130"/>
      <c r="P4883" s="130"/>
    </row>
    <row r="4884" spans="1:16">
      <c r="A4884" s="155"/>
      <c r="B4884" s="156"/>
      <c r="C4884" s="160"/>
      <c r="D4884" s="159"/>
      <c r="E4884" s="160"/>
      <c r="F4884" s="160"/>
      <c r="G4884" s="160"/>
      <c r="H4884" s="160"/>
      <c r="I4884" s="160"/>
      <c r="J4884" s="160"/>
      <c r="K4884" s="160"/>
      <c r="L4884" s="159"/>
      <c r="M4884" s="100"/>
      <c r="N4884" s="100"/>
      <c r="O4884" s="130"/>
      <c r="P4884" s="130"/>
    </row>
    <row r="4885" spans="1:16">
      <c r="A4885" s="155"/>
      <c r="B4885" s="156"/>
      <c r="C4885" s="160"/>
      <c r="D4885" s="159"/>
      <c r="E4885" s="160"/>
      <c r="F4885" s="160"/>
      <c r="G4885" s="160"/>
      <c r="H4885" s="160"/>
      <c r="I4885" s="159"/>
      <c r="J4885" s="160"/>
      <c r="K4885" s="160"/>
      <c r="L4885" s="159"/>
      <c r="M4885" s="100"/>
      <c r="N4885" s="100"/>
      <c r="O4885" s="130"/>
      <c r="P4885" s="130"/>
    </row>
    <row r="4886" spans="1:16">
      <c r="A4886" s="155"/>
      <c r="B4886" s="156"/>
      <c r="C4886" s="160"/>
      <c r="D4886" s="159"/>
      <c r="E4886" s="160"/>
      <c r="F4886" s="160"/>
      <c r="G4886" s="160"/>
      <c r="H4886" s="160"/>
      <c r="I4886" s="160"/>
      <c r="J4886" s="160"/>
      <c r="K4886" s="160"/>
      <c r="L4886" s="159"/>
      <c r="M4886" s="100"/>
      <c r="N4886" s="100"/>
      <c r="O4886" s="130"/>
      <c r="P4886" s="130"/>
    </row>
    <row r="4887" spans="1:16">
      <c r="A4887" s="155"/>
      <c r="B4887" s="156"/>
      <c r="C4887" s="160"/>
      <c r="D4887" s="159"/>
      <c r="E4887" s="160"/>
      <c r="F4887" s="160"/>
      <c r="G4887" s="160"/>
      <c r="H4887" s="160"/>
      <c r="I4887" s="160"/>
      <c r="J4887" s="160"/>
      <c r="K4887" s="160"/>
      <c r="L4887" s="159"/>
      <c r="M4887" s="100"/>
      <c r="N4887" s="100"/>
      <c r="O4887" s="130"/>
      <c r="P4887" s="130"/>
    </row>
    <row r="4888" spans="1:16">
      <c r="A4888" s="155"/>
      <c r="B4888" s="156"/>
      <c r="C4888" s="160"/>
      <c r="D4888" s="159"/>
      <c r="E4888" s="160"/>
      <c r="F4888" s="160"/>
      <c r="G4888" s="160"/>
      <c r="H4888" s="160"/>
      <c r="I4888" s="160"/>
      <c r="J4888" s="160"/>
      <c r="K4888" s="160"/>
      <c r="L4888" s="159"/>
      <c r="M4888" s="100"/>
      <c r="N4888" s="100"/>
      <c r="O4888" s="130"/>
      <c r="P4888" s="130"/>
    </row>
    <row r="4889" spans="1:16">
      <c r="A4889" s="155"/>
      <c r="B4889" s="156"/>
      <c r="C4889" s="160"/>
      <c r="D4889" s="159"/>
      <c r="E4889" s="160"/>
      <c r="F4889" s="160"/>
      <c r="G4889" s="160"/>
      <c r="H4889" s="160"/>
      <c r="I4889" s="160"/>
      <c r="J4889" s="160"/>
      <c r="K4889" s="160"/>
      <c r="L4889" s="159"/>
      <c r="M4889" s="100"/>
      <c r="N4889" s="100"/>
      <c r="O4889" s="130"/>
      <c r="P4889" s="130"/>
    </row>
    <row r="4890" spans="1:16">
      <c r="A4890" s="155"/>
      <c r="B4890" s="156"/>
      <c r="C4890" s="160"/>
      <c r="D4890" s="159"/>
      <c r="E4890" s="160"/>
      <c r="F4890" s="160"/>
      <c r="G4890" s="160"/>
      <c r="H4890" s="160"/>
      <c r="I4890" s="160"/>
      <c r="J4890" s="160"/>
      <c r="K4890" s="160"/>
      <c r="L4890" s="159"/>
      <c r="M4890" s="100"/>
      <c r="N4890" s="100"/>
      <c r="O4890" s="130"/>
      <c r="P4890" s="130"/>
    </row>
    <row r="4891" spans="1:16">
      <c r="A4891" s="155"/>
      <c r="B4891" s="156"/>
      <c r="C4891" s="160"/>
      <c r="D4891" s="159"/>
      <c r="E4891" s="160"/>
      <c r="F4891" s="160"/>
      <c r="G4891" s="160"/>
      <c r="H4891" s="160"/>
      <c r="I4891" s="160"/>
      <c r="J4891" s="160"/>
      <c r="K4891" s="160"/>
      <c r="L4891" s="159"/>
      <c r="M4891" s="100"/>
      <c r="N4891" s="100"/>
      <c r="O4891" s="130"/>
      <c r="P4891" s="130"/>
    </row>
    <row r="4892" spans="1:16">
      <c r="A4892" s="155"/>
      <c r="B4892" s="156"/>
      <c r="C4892" s="160"/>
      <c r="D4892" s="159"/>
      <c r="E4892" s="160"/>
      <c r="F4892" s="160"/>
      <c r="G4892" s="160"/>
      <c r="H4892" s="160"/>
      <c r="I4892" s="160"/>
      <c r="J4892" s="160"/>
      <c r="K4892" s="160"/>
      <c r="L4892" s="159"/>
      <c r="M4892" s="100"/>
      <c r="N4892" s="100"/>
      <c r="O4892" s="130"/>
      <c r="P4892" s="130"/>
    </row>
    <row r="4893" spans="1:16">
      <c r="A4893" s="155"/>
      <c r="B4893" s="156"/>
      <c r="C4893" s="160"/>
      <c r="D4893" s="159"/>
      <c r="E4893" s="160"/>
      <c r="F4893" s="160"/>
      <c r="G4893" s="160"/>
      <c r="H4893" s="160"/>
      <c r="I4893" s="160"/>
      <c r="J4893" s="160"/>
      <c r="K4893" s="160"/>
      <c r="L4893" s="159"/>
      <c r="M4893" s="100"/>
      <c r="N4893" s="100"/>
      <c r="O4893" s="130"/>
      <c r="P4893" s="130"/>
    </row>
    <row r="4894" spans="1:16">
      <c r="A4894" s="155"/>
      <c r="B4894" s="156"/>
      <c r="C4894" s="160"/>
      <c r="D4894" s="159"/>
      <c r="E4894" s="160"/>
      <c r="F4894" s="160"/>
      <c r="G4894" s="160"/>
      <c r="H4894" s="160"/>
      <c r="I4894" s="160"/>
      <c r="J4894" s="160"/>
      <c r="K4894" s="160"/>
      <c r="L4894" s="159"/>
      <c r="M4894" s="100"/>
      <c r="N4894" s="100"/>
      <c r="O4894" s="130"/>
      <c r="P4894" s="130"/>
    </row>
    <row r="4895" spans="1:16">
      <c r="A4895" s="155"/>
      <c r="B4895" s="156"/>
      <c r="C4895" s="160"/>
      <c r="D4895" s="159"/>
      <c r="E4895" s="160"/>
      <c r="F4895" s="160"/>
      <c r="G4895" s="160"/>
      <c r="H4895" s="160"/>
      <c r="I4895" s="159"/>
      <c r="J4895" s="160"/>
      <c r="K4895" s="160"/>
      <c r="L4895" s="159"/>
      <c r="M4895" s="100"/>
      <c r="N4895" s="100"/>
      <c r="O4895" s="130"/>
      <c r="P4895" s="130"/>
    </row>
    <row r="4896" spans="1:16">
      <c r="A4896" s="155"/>
      <c r="B4896" s="156"/>
      <c r="C4896" s="160"/>
      <c r="D4896" s="159"/>
      <c r="E4896" s="160"/>
      <c r="F4896" s="160"/>
      <c r="G4896" s="160"/>
      <c r="H4896" s="160"/>
      <c r="I4896" s="160"/>
      <c r="J4896" s="160"/>
      <c r="K4896" s="160"/>
      <c r="L4896" s="159"/>
      <c r="M4896" s="100"/>
      <c r="N4896" s="100"/>
      <c r="O4896" s="130"/>
      <c r="P4896" s="130"/>
    </row>
    <row r="4897" spans="1:16">
      <c r="A4897" s="155"/>
      <c r="B4897" s="156"/>
      <c r="C4897" s="160"/>
      <c r="D4897" s="159"/>
      <c r="E4897" s="160"/>
      <c r="F4897" s="160"/>
      <c r="G4897" s="160"/>
      <c r="H4897" s="160"/>
      <c r="I4897" s="160"/>
      <c r="J4897" s="160"/>
      <c r="K4897" s="160"/>
      <c r="L4897" s="159"/>
      <c r="M4897" s="100"/>
      <c r="N4897" s="100"/>
      <c r="O4897" s="130"/>
      <c r="P4897" s="130"/>
    </row>
    <row r="4898" spans="1:16">
      <c r="A4898" s="155"/>
      <c r="B4898" s="156"/>
      <c r="C4898" s="160"/>
      <c r="D4898" s="159"/>
      <c r="E4898" s="160"/>
      <c r="F4898" s="160"/>
      <c r="G4898" s="160"/>
      <c r="H4898" s="160"/>
      <c r="I4898" s="159"/>
      <c r="J4898" s="160"/>
      <c r="K4898" s="160"/>
      <c r="L4898" s="159"/>
      <c r="M4898" s="100"/>
      <c r="N4898" s="100"/>
      <c r="O4898" s="130"/>
      <c r="P4898" s="130"/>
    </row>
    <row r="4899" spans="1:16">
      <c r="A4899" s="155"/>
      <c r="B4899" s="156"/>
      <c r="C4899" s="160"/>
      <c r="D4899" s="159"/>
      <c r="E4899" s="160"/>
      <c r="F4899" s="160"/>
      <c r="G4899" s="160"/>
      <c r="H4899" s="160"/>
      <c r="I4899" s="160"/>
      <c r="J4899" s="160"/>
      <c r="K4899" s="160"/>
      <c r="L4899" s="159"/>
      <c r="M4899" s="100"/>
      <c r="N4899" s="100"/>
      <c r="O4899" s="130"/>
      <c r="P4899" s="130"/>
    </row>
    <row r="4900" spans="1:16">
      <c r="A4900" s="155"/>
      <c r="B4900" s="156"/>
      <c r="C4900" s="160"/>
      <c r="D4900" s="159"/>
      <c r="E4900" s="160"/>
      <c r="F4900" s="160"/>
      <c r="G4900" s="160"/>
      <c r="H4900" s="160"/>
      <c r="I4900" s="160"/>
      <c r="J4900" s="160"/>
      <c r="K4900" s="160"/>
      <c r="L4900" s="159"/>
      <c r="M4900" s="100"/>
      <c r="N4900" s="100"/>
      <c r="O4900" s="130"/>
      <c r="P4900" s="130"/>
    </row>
    <row r="4901" spans="1:16">
      <c r="A4901" s="155"/>
      <c r="B4901" s="156"/>
      <c r="C4901" s="160"/>
      <c r="D4901" s="159"/>
      <c r="E4901" s="160"/>
      <c r="F4901" s="160"/>
      <c r="G4901" s="160"/>
      <c r="H4901" s="160"/>
      <c r="I4901" s="160"/>
      <c r="J4901" s="160"/>
      <c r="K4901" s="160"/>
      <c r="L4901" s="159"/>
      <c r="M4901" s="100"/>
      <c r="N4901" s="100"/>
      <c r="O4901" s="130"/>
      <c r="P4901" s="130"/>
    </row>
    <row r="4902" spans="1:16">
      <c r="A4902" s="155"/>
      <c r="B4902" s="156"/>
      <c r="C4902" s="160"/>
      <c r="D4902" s="159"/>
      <c r="E4902" s="160"/>
      <c r="F4902" s="160"/>
      <c r="G4902" s="160"/>
      <c r="H4902" s="160"/>
      <c r="I4902" s="160"/>
      <c r="J4902" s="160"/>
      <c r="K4902" s="160"/>
      <c r="L4902" s="159"/>
      <c r="M4902" s="100"/>
      <c r="N4902" s="100"/>
      <c r="O4902" s="130"/>
      <c r="P4902" s="130"/>
    </row>
    <row r="4903" spans="1:16">
      <c r="A4903" s="155"/>
      <c r="B4903" s="156"/>
      <c r="C4903" s="160"/>
      <c r="D4903" s="159"/>
      <c r="E4903" s="160"/>
      <c r="F4903" s="160"/>
      <c r="G4903" s="160"/>
      <c r="H4903" s="160"/>
      <c r="I4903" s="160"/>
      <c r="J4903" s="160"/>
      <c r="K4903" s="160"/>
      <c r="L4903" s="159"/>
      <c r="M4903" s="100"/>
      <c r="N4903" s="100"/>
      <c r="O4903" s="130"/>
      <c r="P4903" s="130"/>
    </row>
    <row r="4904" spans="1:16">
      <c r="A4904" s="155"/>
      <c r="B4904" s="156"/>
      <c r="C4904" s="160"/>
      <c r="D4904" s="159"/>
      <c r="E4904" s="160"/>
      <c r="F4904" s="160"/>
      <c r="G4904" s="160"/>
      <c r="H4904" s="160"/>
      <c r="I4904" s="160"/>
      <c r="J4904" s="160"/>
      <c r="K4904" s="160"/>
      <c r="L4904" s="159"/>
      <c r="M4904" s="100"/>
      <c r="N4904" s="100"/>
      <c r="O4904" s="130"/>
      <c r="P4904" s="130"/>
    </row>
    <row r="4905" spans="1:16">
      <c r="A4905" s="155"/>
      <c r="B4905" s="156"/>
      <c r="C4905" s="160"/>
      <c r="D4905" s="159"/>
      <c r="E4905" s="160"/>
      <c r="F4905" s="160"/>
      <c r="G4905" s="160"/>
      <c r="H4905" s="160"/>
      <c r="I4905" s="160"/>
      <c r="J4905" s="160"/>
      <c r="K4905" s="160"/>
      <c r="L4905" s="159"/>
      <c r="M4905" s="100"/>
      <c r="N4905" s="100"/>
      <c r="O4905" s="130"/>
      <c r="P4905" s="130"/>
    </row>
    <row r="4906" spans="1:16">
      <c r="A4906" s="155"/>
      <c r="B4906" s="156"/>
      <c r="C4906" s="160"/>
      <c r="D4906" s="159"/>
      <c r="E4906" s="160"/>
      <c r="F4906" s="160"/>
      <c r="G4906" s="160"/>
      <c r="H4906" s="160"/>
      <c r="I4906" s="160"/>
      <c r="J4906" s="160"/>
      <c r="K4906" s="160"/>
      <c r="L4906" s="159"/>
      <c r="M4906" s="100"/>
      <c r="N4906" s="100"/>
      <c r="O4906" s="130"/>
      <c r="P4906" s="130"/>
    </row>
    <row r="4907" spans="1:16">
      <c r="A4907" s="155"/>
      <c r="B4907" s="156"/>
      <c r="C4907" s="160"/>
      <c r="D4907" s="159"/>
      <c r="E4907" s="160"/>
      <c r="F4907" s="160"/>
      <c r="G4907" s="160"/>
      <c r="H4907" s="160"/>
      <c r="I4907" s="160"/>
      <c r="J4907" s="160"/>
      <c r="K4907" s="160"/>
      <c r="L4907" s="159"/>
      <c r="M4907" s="100"/>
      <c r="N4907" s="100"/>
      <c r="O4907" s="130"/>
      <c r="P4907" s="130"/>
    </row>
    <row r="4908" spans="1:16">
      <c r="A4908" s="155"/>
      <c r="B4908" s="156"/>
      <c r="C4908" s="160"/>
      <c r="D4908" s="159"/>
      <c r="E4908" s="160"/>
      <c r="F4908" s="160"/>
      <c r="G4908" s="160"/>
      <c r="H4908" s="160"/>
      <c r="I4908" s="160"/>
      <c r="J4908" s="160"/>
      <c r="K4908" s="160"/>
      <c r="L4908" s="159"/>
      <c r="M4908" s="100"/>
      <c r="N4908" s="100"/>
      <c r="O4908" s="130"/>
      <c r="P4908" s="130"/>
    </row>
    <row r="4909" spans="1:16">
      <c r="A4909" s="155"/>
      <c r="B4909" s="156"/>
      <c r="C4909" s="160"/>
      <c r="D4909" s="159"/>
      <c r="E4909" s="160"/>
      <c r="F4909" s="160"/>
      <c r="G4909" s="160"/>
      <c r="H4909" s="160"/>
      <c r="I4909" s="160"/>
      <c r="J4909" s="160"/>
      <c r="K4909" s="160"/>
      <c r="L4909" s="159"/>
      <c r="M4909" s="100"/>
      <c r="N4909" s="100"/>
      <c r="O4909" s="130"/>
      <c r="P4909" s="130"/>
    </row>
    <row r="4910" spans="1:16">
      <c r="A4910" s="155"/>
      <c r="B4910" s="156"/>
      <c r="C4910" s="160"/>
      <c r="D4910" s="159"/>
      <c r="E4910" s="160"/>
      <c r="F4910" s="160"/>
      <c r="G4910" s="160"/>
      <c r="H4910" s="160"/>
      <c r="I4910" s="160"/>
      <c r="J4910" s="160"/>
      <c r="K4910" s="160"/>
      <c r="L4910" s="159"/>
      <c r="M4910" s="100"/>
      <c r="N4910" s="100"/>
      <c r="O4910" s="130"/>
      <c r="P4910" s="130"/>
    </row>
    <row r="4911" spans="1:16">
      <c r="A4911" s="155"/>
      <c r="B4911" s="156"/>
      <c r="C4911" s="160"/>
      <c r="D4911" s="159"/>
      <c r="E4911" s="160"/>
      <c r="F4911" s="160"/>
      <c r="G4911" s="160"/>
      <c r="H4911" s="160"/>
      <c r="I4911" s="160"/>
      <c r="J4911" s="160"/>
      <c r="K4911" s="160"/>
      <c r="L4911" s="159"/>
      <c r="M4911" s="100"/>
      <c r="N4911" s="100"/>
      <c r="O4911" s="130"/>
      <c r="P4911" s="130"/>
    </row>
    <row r="4912" spans="1:16">
      <c r="A4912" s="155"/>
      <c r="B4912" s="156"/>
      <c r="C4912" s="160"/>
      <c r="D4912" s="159"/>
      <c r="E4912" s="160"/>
      <c r="F4912" s="160"/>
      <c r="G4912" s="160"/>
      <c r="H4912" s="160"/>
      <c r="I4912" s="160"/>
      <c r="J4912" s="160"/>
      <c r="K4912" s="160"/>
      <c r="L4912" s="159"/>
      <c r="M4912" s="100"/>
      <c r="N4912" s="100"/>
      <c r="O4912" s="130"/>
      <c r="P4912" s="130"/>
    </row>
    <row r="4913" spans="1:16">
      <c r="A4913" s="155"/>
      <c r="B4913" s="156"/>
      <c r="C4913" s="160"/>
      <c r="D4913" s="159"/>
      <c r="E4913" s="160"/>
      <c r="F4913" s="160"/>
      <c r="G4913" s="160"/>
      <c r="H4913" s="160"/>
      <c r="I4913" s="160"/>
      <c r="J4913" s="160"/>
      <c r="K4913" s="160"/>
      <c r="L4913" s="159"/>
      <c r="M4913" s="100"/>
      <c r="N4913" s="100"/>
      <c r="O4913" s="130"/>
      <c r="P4913" s="130"/>
    </row>
    <row r="4914" spans="1:16">
      <c r="A4914" s="155"/>
      <c r="B4914" s="156"/>
      <c r="C4914" s="160"/>
      <c r="D4914" s="159"/>
      <c r="E4914" s="160"/>
      <c r="F4914" s="160"/>
      <c r="G4914" s="160"/>
      <c r="H4914" s="160"/>
      <c r="I4914" s="160"/>
      <c r="J4914" s="160"/>
      <c r="K4914" s="160"/>
      <c r="L4914" s="159"/>
      <c r="M4914" s="100"/>
      <c r="N4914" s="100"/>
      <c r="O4914" s="130"/>
      <c r="P4914" s="130"/>
    </row>
    <row r="4915" spans="1:16">
      <c r="A4915" s="155"/>
      <c r="B4915" s="156"/>
      <c r="C4915" s="160"/>
      <c r="D4915" s="159"/>
      <c r="E4915" s="160"/>
      <c r="F4915" s="160"/>
      <c r="G4915" s="160"/>
      <c r="H4915" s="160"/>
      <c r="I4915" s="160"/>
      <c r="J4915" s="160"/>
      <c r="K4915" s="160"/>
      <c r="L4915" s="159"/>
      <c r="M4915" s="100"/>
      <c r="N4915" s="100"/>
      <c r="O4915" s="130"/>
      <c r="P4915" s="130"/>
    </row>
    <row r="4916" spans="1:16">
      <c r="A4916" s="155"/>
      <c r="B4916" s="156"/>
      <c r="C4916" s="160"/>
      <c r="D4916" s="159"/>
      <c r="E4916" s="160"/>
      <c r="F4916" s="160"/>
      <c r="G4916" s="160"/>
      <c r="H4916" s="160"/>
      <c r="I4916" s="160"/>
      <c r="J4916" s="160"/>
      <c r="K4916" s="160"/>
      <c r="L4916" s="159"/>
      <c r="M4916" s="100"/>
      <c r="N4916" s="100"/>
      <c r="O4916" s="130"/>
      <c r="P4916" s="130"/>
    </row>
    <row r="4917" spans="1:16">
      <c r="A4917" s="155"/>
      <c r="B4917" s="156"/>
      <c r="C4917" s="160"/>
      <c r="D4917" s="159"/>
      <c r="E4917" s="160"/>
      <c r="F4917" s="160"/>
      <c r="G4917" s="160"/>
      <c r="H4917" s="160"/>
      <c r="I4917" s="160"/>
      <c r="J4917" s="160"/>
      <c r="K4917" s="160"/>
      <c r="L4917" s="159"/>
      <c r="M4917" s="100"/>
      <c r="N4917" s="100"/>
      <c r="O4917" s="130"/>
      <c r="P4917" s="130"/>
    </row>
    <row r="4918" spans="1:16">
      <c r="A4918" s="155"/>
      <c r="B4918" s="156"/>
      <c r="C4918" s="160"/>
      <c r="D4918" s="159"/>
      <c r="E4918" s="160"/>
      <c r="F4918" s="160"/>
      <c r="G4918" s="160"/>
      <c r="H4918" s="160"/>
      <c r="I4918" s="160"/>
      <c r="J4918" s="160"/>
      <c r="K4918" s="160"/>
      <c r="L4918" s="159"/>
      <c r="M4918" s="100"/>
      <c r="N4918" s="100"/>
      <c r="O4918" s="130"/>
      <c r="P4918" s="130"/>
    </row>
    <row r="4919" spans="1:16">
      <c r="A4919" s="155"/>
      <c r="B4919" s="156"/>
      <c r="C4919" s="160"/>
      <c r="D4919" s="159"/>
      <c r="E4919" s="160"/>
      <c r="F4919" s="160"/>
      <c r="G4919" s="160"/>
      <c r="H4919" s="160"/>
      <c r="I4919" s="160"/>
      <c r="J4919" s="160"/>
      <c r="K4919" s="160"/>
      <c r="L4919" s="159"/>
      <c r="M4919" s="100"/>
      <c r="N4919" s="100"/>
      <c r="O4919" s="130"/>
      <c r="P4919" s="130"/>
    </row>
    <row r="4920" spans="1:16">
      <c r="A4920" s="155"/>
      <c r="B4920" s="156"/>
      <c r="C4920" s="160"/>
      <c r="D4920" s="159"/>
      <c r="E4920" s="160"/>
      <c r="F4920" s="160"/>
      <c r="G4920" s="160"/>
      <c r="H4920" s="160"/>
      <c r="I4920" s="160"/>
      <c r="J4920" s="160"/>
      <c r="K4920" s="160"/>
      <c r="L4920" s="159"/>
      <c r="M4920" s="100"/>
      <c r="N4920" s="100"/>
      <c r="O4920" s="130"/>
      <c r="P4920" s="130"/>
    </row>
    <row r="4921" spans="1:16">
      <c r="A4921" s="155"/>
      <c r="B4921" s="156"/>
      <c r="C4921" s="160"/>
      <c r="D4921" s="159"/>
      <c r="E4921" s="160"/>
      <c r="F4921" s="160"/>
      <c r="G4921" s="160"/>
      <c r="H4921" s="160"/>
      <c r="I4921" s="160"/>
      <c r="J4921" s="160"/>
      <c r="K4921" s="160"/>
      <c r="L4921" s="159"/>
      <c r="M4921" s="100"/>
      <c r="N4921" s="100"/>
      <c r="O4921" s="130"/>
      <c r="P4921" s="130"/>
    </row>
    <row r="4922" spans="1:16">
      <c r="A4922" s="155"/>
      <c r="B4922" s="156"/>
      <c r="C4922" s="160"/>
      <c r="D4922" s="159"/>
      <c r="E4922" s="160"/>
      <c r="F4922" s="160"/>
      <c r="G4922" s="160"/>
      <c r="H4922" s="160"/>
      <c r="I4922" s="160"/>
      <c r="J4922" s="160"/>
      <c r="K4922" s="160"/>
      <c r="L4922" s="159"/>
      <c r="M4922" s="100"/>
      <c r="N4922" s="100"/>
      <c r="O4922" s="130"/>
      <c r="P4922" s="130"/>
    </row>
    <row r="4923" spans="1:16">
      <c r="A4923" s="155"/>
      <c r="B4923" s="156"/>
      <c r="C4923" s="160"/>
      <c r="D4923" s="159"/>
      <c r="E4923" s="160"/>
      <c r="F4923" s="160"/>
      <c r="G4923" s="160"/>
      <c r="H4923" s="160"/>
      <c r="I4923" s="160"/>
      <c r="J4923" s="160"/>
      <c r="K4923" s="160"/>
      <c r="L4923" s="159"/>
      <c r="M4923" s="100"/>
      <c r="N4923" s="100"/>
      <c r="O4923" s="130"/>
      <c r="P4923" s="130"/>
    </row>
    <row r="4924" spans="1:16">
      <c r="A4924" s="155"/>
      <c r="B4924" s="156"/>
      <c r="C4924" s="160"/>
      <c r="D4924" s="159"/>
      <c r="E4924" s="160"/>
      <c r="F4924" s="160"/>
      <c r="G4924" s="160"/>
      <c r="H4924" s="160"/>
      <c r="I4924" s="160"/>
      <c r="J4924" s="160"/>
      <c r="K4924" s="160"/>
      <c r="L4924" s="159"/>
      <c r="M4924" s="100"/>
      <c r="N4924" s="100"/>
      <c r="O4924" s="130"/>
      <c r="P4924" s="130"/>
    </row>
    <row r="4925" spans="1:16">
      <c r="A4925" s="155"/>
      <c r="B4925" s="156"/>
      <c r="C4925" s="160"/>
      <c r="D4925" s="159"/>
      <c r="E4925" s="160"/>
      <c r="F4925" s="160"/>
      <c r="G4925" s="160"/>
      <c r="H4925" s="160"/>
      <c r="I4925" s="160"/>
      <c r="J4925" s="160"/>
      <c r="K4925" s="160"/>
      <c r="L4925" s="159"/>
      <c r="M4925" s="100"/>
      <c r="N4925" s="100"/>
      <c r="O4925" s="130"/>
      <c r="P4925" s="130"/>
    </row>
    <row r="4926" spans="1:16">
      <c r="A4926" s="155"/>
      <c r="B4926" s="156"/>
      <c r="C4926" s="160"/>
      <c r="D4926" s="159"/>
      <c r="E4926" s="160"/>
      <c r="F4926" s="160"/>
      <c r="G4926" s="160"/>
      <c r="H4926" s="160"/>
      <c r="I4926" s="160"/>
      <c r="J4926" s="160"/>
      <c r="K4926" s="160"/>
      <c r="L4926" s="159"/>
      <c r="M4926" s="100"/>
      <c r="N4926" s="100"/>
      <c r="O4926" s="130"/>
      <c r="P4926" s="130"/>
    </row>
    <row r="4927" spans="1:16">
      <c r="A4927" s="155"/>
      <c r="B4927" s="156"/>
      <c r="C4927" s="160"/>
      <c r="D4927" s="159"/>
      <c r="E4927" s="160"/>
      <c r="F4927" s="160"/>
      <c r="G4927" s="160"/>
      <c r="H4927" s="160"/>
      <c r="I4927" s="160"/>
      <c r="J4927" s="160"/>
      <c r="K4927" s="160"/>
      <c r="L4927" s="159"/>
      <c r="M4927" s="100"/>
      <c r="N4927" s="100"/>
      <c r="O4927" s="130"/>
      <c r="P4927" s="130"/>
    </row>
    <row r="4928" spans="1:16">
      <c r="A4928" s="155"/>
      <c r="B4928" s="156"/>
      <c r="C4928" s="160"/>
      <c r="D4928" s="159"/>
      <c r="E4928" s="160"/>
      <c r="F4928" s="160"/>
      <c r="G4928" s="160"/>
      <c r="H4928" s="160"/>
      <c r="I4928" s="160"/>
      <c r="J4928" s="160"/>
      <c r="K4928" s="160"/>
      <c r="L4928" s="159"/>
      <c r="M4928" s="100"/>
      <c r="N4928" s="100"/>
      <c r="O4928" s="130"/>
      <c r="P4928" s="130"/>
    </row>
    <row r="4929" spans="1:16">
      <c r="A4929" s="155"/>
      <c r="B4929" s="156"/>
      <c r="C4929" s="160"/>
      <c r="D4929" s="159"/>
      <c r="E4929" s="160"/>
      <c r="F4929" s="160"/>
      <c r="G4929" s="160"/>
      <c r="H4929" s="160"/>
      <c r="I4929" s="160"/>
      <c r="J4929" s="160"/>
      <c r="K4929" s="160"/>
      <c r="L4929" s="159"/>
      <c r="M4929" s="100"/>
      <c r="N4929" s="100"/>
      <c r="O4929" s="130"/>
      <c r="P4929" s="130"/>
    </row>
    <row r="4930" spans="1:16">
      <c r="A4930" s="155"/>
      <c r="B4930" s="156"/>
      <c r="C4930" s="160"/>
      <c r="D4930" s="159"/>
      <c r="E4930" s="160"/>
      <c r="F4930" s="160"/>
      <c r="G4930" s="160"/>
      <c r="H4930" s="160"/>
      <c r="I4930" s="160"/>
      <c r="J4930" s="160"/>
      <c r="K4930" s="160"/>
      <c r="L4930" s="159"/>
      <c r="M4930" s="100"/>
      <c r="N4930" s="100"/>
      <c r="O4930" s="130"/>
      <c r="P4930" s="130"/>
    </row>
    <row r="4931" spans="1:16">
      <c r="A4931" s="155"/>
      <c r="B4931" s="156"/>
      <c r="C4931" s="160"/>
      <c r="D4931" s="159"/>
      <c r="E4931" s="160"/>
      <c r="F4931" s="160"/>
      <c r="G4931" s="160"/>
      <c r="H4931" s="160"/>
      <c r="I4931" s="160"/>
      <c r="J4931" s="160"/>
      <c r="K4931" s="160"/>
      <c r="L4931" s="159"/>
      <c r="M4931" s="100"/>
      <c r="N4931" s="100"/>
      <c r="O4931" s="130"/>
      <c r="P4931" s="130"/>
    </row>
    <row r="4932" spans="1:16">
      <c r="A4932" s="155"/>
      <c r="B4932" s="156"/>
      <c r="C4932" s="160"/>
      <c r="D4932" s="159"/>
      <c r="E4932" s="160"/>
      <c r="F4932" s="160"/>
      <c r="G4932" s="160"/>
      <c r="H4932" s="160"/>
      <c r="I4932" s="160"/>
      <c r="J4932" s="160"/>
      <c r="K4932" s="160"/>
      <c r="L4932" s="159"/>
      <c r="M4932" s="100"/>
      <c r="N4932" s="100"/>
      <c r="O4932" s="130"/>
      <c r="P4932" s="130"/>
    </row>
    <row r="4933" spans="1:16">
      <c r="A4933" s="155"/>
      <c r="B4933" s="156"/>
      <c r="C4933" s="160"/>
      <c r="D4933" s="159"/>
      <c r="E4933" s="160"/>
      <c r="F4933" s="160"/>
      <c r="G4933" s="160"/>
      <c r="H4933" s="160"/>
      <c r="I4933" s="160"/>
      <c r="J4933" s="160"/>
      <c r="K4933" s="160"/>
      <c r="L4933" s="159"/>
      <c r="M4933" s="100"/>
      <c r="N4933" s="100"/>
      <c r="O4933" s="130"/>
      <c r="P4933" s="130"/>
    </row>
    <row r="4934" spans="1:16">
      <c r="A4934" s="155"/>
      <c r="B4934" s="156"/>
      <c r="C4934" s="160"/>
      <c r="D4934" s="159"/>
      <c r="E4934" s="160"/>
      <c r="F4934" s="160"/>
      <c r="G4934" s="160"/>
      <c r="H4934" s="160"/>
      <c r="I4934" s="160"/>
      <c r="J4934" s="160"/>
      <c r="K4934" s="160"/>
      <c r="L4934" s="159"/>
      <c r="M4934" s="100"/>
      <c r="N4934" s="100"/>
      <c r="O4934" s="130"/>
      <c r="P4934" s="130"/>
    </row>
    <row r="4935" spans="1:16">
      <c r="A4935" s="155"/>
      <c r="B4935" s="156"/>
      <c r="C4935" s="160"/>
      <c r="D4935" s="159"/>
      <c r="E4935" s="160"/>
      <c r="F4935" s="160"/>
      <c r="G4935" s="160"/>
      <c r="H4935" s="160"/>
      <c r="I4935" s="160"/>
      <c r="J4935" s="160"/>
      <c r="K4935" s="160"/>
      <c r="L4935" s="159"/>
      <c r="M4935" s="100"/>
      <c r="N4935" s="100"/>
      <c r="O4935" s="130"/>
      <c r="P4935" s="130"/>
    </row>
    <row r="4936" spans="1:16">
      <c r="A4936" s="155"/>
      <c r="B4936" s="156"/>
      <c r="C4936" s="160"/>
      <c r="D4936" s="159"/>
      <c r="E4936" s="160"/>
      <c r="F4936" s="160"/>
      <c r="G4936" s="160"/>
      <c r="H4936" s="160"/>
      <c r="I4936" s="160"/>
      <c r="J4936" s="160"/>
      <c r="K4936" s="160"/>
      <c r="L4936" s="159"/>
      <c r="M4936" s="100"/>
      <c r="N4936" s="100"/>
      <c r="O4936" s="130"/>
      <c r="P4936" s="130"/>
    </row>
    <row r="4937" spans="1:16">
      <c r="A4937" s="155"/>
      <c r="B4937" s="156"/>
      <c r="C4937" s="160"/>
      <c r="D4937" s="159"/>
      <c r="E4937" s="160"/>
      <c r="F4937" s="160"/>
      <c r="G4937" s="160"/>
      <c r="H4937" s="160"/>
      <c r="I4937" s="160"/>
      <c r="J4937" s="160"/>
      <c r="K4937" s="160"/>
      <c r="L4937" s="159"/>
      <c r="M4937" s="100"/>
      <c r="N4937" s="100"/>
      <c r="O4937" s="130"/>
      <c r="P4937" s="130"/>
    </row>
    <row r="4938" spans="1:16">
      <c r="A4938" s="155"/>
      <c r="B4938" s="156"/>
      <c r="C4938" s="160"/>
      <c r="D4938" s="159"/>
      <c r="E4938" s="160"/>
      <c r="F4938" s="160"/>
      <c r="G4938" s="160"/>
      <c r="H4938" s="160"/>
      <c r="I4938" s="160"/>
      <c r="J4938" s="160"/>
      <c r="K4938" s="160"/>
      <c r="L4938" s="159"/>
      <c r="M4938" s="100"/>
      <c r="N4938" s="100"/>
      <c r="O4938" s="130"/>
      <c r="P4938" s="130"/>
    </row>
    <row r="4939" spans="1:16">
      <c r="A4939" s="155"/>
      <c r="B4939" s="156"/>
      <c r="C4939" s="160"/>
      <c r="D4939" s="159"/>
      <c r="E4939" s="160"/>
      <c r="F4939" s="160"/>
      <c r="G4939" s="160"/>
      <c r="H4939" s="160"/>
      <c r="I4939" s="160"/>
      <c r="J4939" s="160"/>
      <c r="K4939" s="160"/>
      <c r="L4939" s="159"/>
      <c r="M4939" s="100"/>
      <c r="N4939" s="100"/>
      <c r="O4939" s="130"/>
      <c r="P4939" s="130"/>
    </row>
    <row r="4940" spans="1:16">
      <c r="A4940" s="155"/>
      <c r="B4940" s="156"/>
      <c r="C4940" s="160"/>
      <c r="D4940" s="159"/>
      <c r="E4940" s="160"/>
      <c r="F4940" s="160"/>
      <c r="G4940" s="160"/>
      <c r="H4940" s="160"/>
      <c r="I4940" s="160"/>
      <c r="J4940" s="160"/>
      <c r="K4940" s="160"/>
      <c r="L4940" s="159"/>
      <c r="M4940" s="100"/>
      <c r="N4940" s="100"/>
      <c r="O4940" s="130"/>
      <c r="P4940" s="130"/>
    </row>
    <row r="4941" spans="1:16">
      <c r="A4941" s="155"/>
      <c r="B4941" s="156"/>
      <c r="C4941" s="160"/>
      <c r="D4941" s="159"/>
      <c r="E4941" s="160"/>
      <c r="F4941" s="160"/>
      <c r="G4941" s="160"/>
      <c r="H4941" s="160"/>
      <c r="I4941" s="160"/>
      <c r="J4941" s="160"/>
      <c r="K4941" s="160"/>
      <c r="L4941" s="159"/>
      <c r="M4941" s="100"/>
      <c r="N4941" s="100"/>
      <c r="O4941" s="130"/>
      <c r="P4941" s="130"/>
    </row>
    <row r="4942" spans="1:16">
      <c r="A4942" s="155"/>
      <c r="B4942" s="156"/>
      <c r="C4942" s="160"/>
      <c r="D4942" s="159"/>
      <c r="E4942" s="160"/>
      <c r="F4942" s="160"/>
      <c r="G4942" s="160"/>
      <c r="H4942" s="160"/>
      <c r="I4942" s="160"/>
      <c r="J4942" s="160"/>
      <c r="K4942" s="160"/>
      <c r="L4942" s="159"/>
      <c r="M4942" s="100"/>
      <c r="N4942" s="100"/>
      <c r="O4942" s="130"/>
      <c r="P4942" s="130"/>
    </row>
    <row r="4943" spans="1:16">
      <c r="A4943" s="155"/>
      <c r="B4943" s="156"/>
      <c r="C4943" s="160"/>
      <c r="D4943" s="159"/>
      <c r="E4943" s="160"/>
      <c r="F4943" s="160"/>
      <c r="G4943" s="160"/>
      <c r="H4943" s="160"/>
      <c r="I4943" s="159"/>
      <c r="J4943" s="160"/>
      <c r="K4943" s="160"/>
      <c r="L4943" s="159"/>
      <c r="M4943" s="100"/>
      <c r="N4943" s="100"/>
      <c r="O4943" s="130"/>
      <c r="P4943" s="130"/>
    </row>
    <row r="4944" spans="1:16">
      <c r="A4944" s="155"/>
      <c r="B4944" s="156"/>
      <c r="C4944" s="160"/>
      <c r="D4944" s="159"/>
      <c r="E4944" s="160"/>
      <c r="F4944" s="160"/>
      <c r="G4944" s="160"/>
      <c r="H4944" s="160"/>
      <c r="I4944" s="159"/>
      <c r="J4944" s="160"/>
      <c r="K4944" s="160"/>
      <c r="L4944" s="159"/>
      <c r="M4944" s="100"/>
      <c r="N4944" s="100"/>
      <c r="O4944" s="130"/>
      <c r="P4944" s="130"/>
    </row>
    <row r="4945" spans="1:16">
      <c r="A4945" s="155"/>
      <c r="B4945" s="156"/>
      <c r="C4945" s="160"/>
      <c r="D4945" s="159"/>
      <c r="E4945" s="160"/>
      <c r="F4945" s="160"/>
      <c r="G4945" s="160"/>
      <c r="H4945" s="160"/>
      <c r="I4945" s="159"/>
      <c r="J4945" s="160"/>
      <c r="K4945" s="160"/>
      <c r="L4945" s="159"/>
      <c r="M4945" s="100"/>
      <c r="N4945" s="100"/>
      <c r="O4945" s="130"/>
      <c r="P4945" s="130"/>
    </row>
    <row r="4946" spans="1:16">
      <c r="A4946" s="155"/>
      <c r="B4946" s="156"/>
      <c r="C4946" s="160"/>
      <c r="D4946" s="159"/>
      <c r="E4946" s="160"/>
      <c r="F4946" s="160"/>
      <c r="G4946" s="160"/>
      <c r="H4946" s="160"/>
      <c r="I4946" s="159"/>
      <c r="J4946" s="160"/>
      <c r="K4946" s="160"/>
      <c r="L4946" s="159"/>
      <c r="M4946" s="100"/>
      <c r="N4946" s="100"/>
      <c r="O4946" s="130"/>
      <c r="P4946" s="130"/>
    </row>
    <row r="4947" spans="1:16">
      <c r="A4947" s="155"/>
      <c r="B4947" s="156"/>
      <c r="C4947" s="160"/>
      <c r="D4947" s="159"/>
      <c r="E4947" s="160"/>
      <c r="F4947" s="160"/>
      <c r="G4947" s="160"/>
      <c r="H4947" s="160"/>
      <c r="I4947" s="159"/>
      <c r="J4947" s="160"/>
      <c r="K4947" s="160"/>
      <c r="L4947" s="159"/>
      <c r="M4947" s="100"/>
      <c r="N4947" s="100"/>
      <c r="O4947" s="130"/>
      <c r="P4947" s="130"/>
    </row>
    <row r="4948" spans="1:16">
      <c r="A4948" s="155"/>
      <c r="B4948" s="156"/>
      <c r="C4948" s="160"/>
      <c r="D4948" s="159"/>
      <c r="E4948" s="160"/>
      <c r="F4948" s="160"/>
      <c r="G4948" s="160"/>
      <c r="H4948" s="157"/>
      <c r="I4948" s="157"/>
      <c r="J4948" s="160"/>
      <c r="K4948" s="160"/>
      <c r="L4948" s="159"/>
      <c r="M4948" s="100"/>
      <c r="N4948" s="100"/>
      <c r="O4948" s="130"/>
      <c r="P4948" s="130"/>
    </row>
    <row r="4949" spans="1:16">
      <c r="A4949" s="155"/>
      <c r="B4949" s="156"/>
      <c r="C4949" s="160"/>
      <c r="D4949" s="159"/>
      <c r="E4949" s="160"/>
      <c r="F4949" s="160"/>
      <c r="G4949" s="160"/>
      <c r="H4949" s="160"/>
      <c r="I4949" s="161"/>
      <c r="J4949" s="160"/>
      <c r="K4949" s="160"/>
      <c r="L4949" s="159"/>
      <c r="M4949" s="100"/>
      <c r="N4949" s="100"/>
      <c r="O4949" s="130"/>
      <c r="P4949" s="130"/>
    </row>
    <row r="4950" spans="1:16">
      <c r="A4950" s="155"/>
      <c r="B4950" s="156"/>
      <c r="C4950" s="160"/>
      <c r="D4950" s="159"/>
      <c r="E4950" s="160"/>
      <c r="F4950" s="160"/>
      <c r="G4950" s="160"/>
      <c r="H4950" s="160"/>
      <c r="I4950" s="161"/>
      <c r="J4950" s="160"/>
      <c r="K4950" s="160"/>
      <c r="L4950" s="159"/>
      <c r="M4950" s="100"/>
      <c r="N4950" s="100"/>
      <c r="O4950" s="130"/>
      <c r="P4950" s="130"/>
    </row>
    <row r="4951" spans="1:16">
      <c r="A4951" s="155"/>
      <c r="B4951" s="156"/>
      <c r="C4951" s="160"/>
      <c r="D4951" s="159"/>
      <c r="E4951" s="160"/>
      <c r="F4951" s="160"/>
      <c r="G4951" s="160"/>
      <c r="H4951" s="160"/>
      <c r="I4951" s="159"/>
      <c r="J4951" s="160"/>
      <c r="K4951" s="160"/>
      <c r="L4951" s="159"/>
      <c r="M4951" s="100"/>
      <c r="N4951" s="100"/>
      <c r="O4951" s="130"/>
      <c r="P4951" s="130"/>
    </row>
    <row r="4952" spans="1:16">
      <c r="A4952" s="155"/>
      <c r="B4952" s="156"/>
      <c r="C4952" s="160"/>
      <c r="D4952" s="159"/>
      <c r="E4952" s="160"/>
      <c r="F4952" s="160"/>
      <c r="G4952" s="160"/>
      <c r="H4952" s="160"/>
      <c r="I4952" s="159"/>
      <c r="J4952" s="160"/>
      <c r="K4952" s="160"/>
      <c r="L4952" s="159"/>
      <c r="M4952" s="100"/>
      <c r="N4952" s="100"/>
      <c r="O4952" s="130"/>
      <c r="P4952" s="130"/>
    </row>
    <row r="4953" spans="1:16">
      <c r="A4953" s="155"/>
      <c r="B4953" s="156"/>
      <c r="C4953" s="160"/>
      <c r="D4953" s="159"/>
      <c r="E4953" s="160"/>
      <c r="F4953" s="160"/>
      <c r="G4953" s="160"/>
      <c r="H4953" s="160"/>
      <c r="I4953" s="159"/>
      <c r="J4953" s="160"/>
      <c r="K4953" s="160"/>
      <c r="L4953" s="159"/>
      <c r="M4953" s="100"/>
      <c r="N4953" s="100"/>
      <c r="O4953" s="130"/>
      <c r="P4953" s="130"/>
    </row>
    <row r="4954" spans="1:16">
      <c r="A4954" s="155"/>
      <c r="B4954" s="156"/>
      <c r="C4954" s="160"/>
      <c r="D4954" s="159"/>
      <c r="E4954" s="160"/>
      <c r="F4954" s="160"/>
      <c r="G4954" s="160"/>
      <c r="H4954" s="160"/>
      <c r="I4954" s="159"/>
      <c r="J4954" s="160"/>
      <c r="K4954" s="160"/>
      <c r="L4954" s="159"/>
      <c r="M4954" s="100"/>
      <c r="N4954" s="100"/>
      <c r="O4954" s="130"/>
      <c r="P4954" s="130"/>
    </row>
    <row r="4955" spans="1:16">
      <c r="A4955" s="155"/>
      <c r="B4955" s="156"/>
      <c r="C4955" s="160"/>
      <c r="D4955" s="159"/>
      <c r="E4955" s="160"/>
      <c r="F4955" s="160"/>
      <c r="G4955" s="160"/>
      <c r="H4955" s="160"/>
      <c r="I4955" s="159"/>
      <c r="J4955" s="160"/>
      <c r="K4955" s="160"/>
      <c r="L4955" s="159"/>
      <c r="M4955" s="100"/>
      <c r="N4955" s="100"/>
      <c r="O4955" s="130"/>
      <c r="P4955" s="130"/>
    </row>
    <row r="4956" spans="1:16">
      <c r="A4956" s="155"/>
      <c r="B4956" s="156"/>
      <c r="C4956" s="160"/>
      <c r="D4956" s="159"/>
      <c r="E4956" s="160"/>
      <c r="F4956" s="160"/>
      <c r="G4956" s="160"/>
      <c r="H4956" s="160"/>
      <c r="I4956" s="159"/>
      <c r="J4956" s="160"/>
      <c r="K4956" s="160"/>
      <c r="L4956" s="159"/>
      <c r="M4956" s="100"/>
      <c r="N4956" s="100"/>
      <c r="O4956" s="130"/>
      <c r="P4956" s="130"/>
    </row>
    <row r="4957" spans="1:16">
      <c r="A4957" s="155"/>
      <c r="B4957" s="156"/>
      <c r="C4957" s="160"/>
      <c r="D4957" s="159"/>
      <c r="E4957" s="160"/>
      <c r="F4957" s="160"/>
      <c r="G4957" s="160"/>
      <c r="H4957" s="160"/>
      <c r="I4957" s="159"/>
      <c r="J4957" s="160"/>
      <c r="K4957" s="160"/>
      <c r="L4957" s="159"/>
      <c r="M4957" s="100"/>
      <c r="N4957" s="100"/>
      <c r="O4957" s="130"/>
      <c r="P4957" s="130"/>
    </row>
    <row r="4958" spans="1:16">
      <c r="A4958" s="155"/>
      <c r="B4958" s="156"/>
      <c r="C4958" s="160"/>
      <c r="D4958" s="159"/>
      <c r="E4958" s="160"/>
      <c r="F4958" s="160"/>
      <c r="G4958" s="160"/>
      <c r="H4958" s="160"/>
      <c r="I4958" s="159"/>
      <c r="J4958" s="160"/>
      <c r="K4958" s="160"/>
      <c r="L4958" s="159"/>
      <c r="M4958" s="100"/>
      <c r="N4958" s="100"/>
      <c r="O4958" s="130"/>
      <c r="P4958" s="130"/>
    </row>
    <row r="4959" spans="1:16">
      <c r="A4959" s="155"/>
      <c r="B4959" s="156"/>
      <c r="C4959" s="160"/>
      <c r="D4959" s="159"/>
      <c r="E4959" s="160"/>
      <c r="F4959" s="160"/>
      <c r="G4959" s="160"/>
      <c r="H4959" s="160"/>
      <c r="I4959" s="159"/>
      <c r="J4959" s="160"/>
      <c r="K4959" s="160"/>
      <c r="L4959" s="159"/>
      <c r="M4959" s="100"/>
      <c r="N4959" s="100"/>
      <c r="O4959" s="130"/>
      <c r="P4959" s="130"/>
    </row>
    <row r="4960" spans="1:16">
      <c r="A4960" s="155"/>
      <c r="B4960" s="156"/>
      <c r="C4960" s="160"/>
      <c r="D4960" s="159"/>
      <c r="E4960" s="160"/>
      <c r="F4960" s="160"/>
      <c r="G4960" s="160"/>
      <c r="H4960" s="160"/>
      <c r="I4960" s="159"/>
      <c r="J4960" s="160"/>
      <c r="K4960" s="160"/>
      <c r="L4960" s="159"/>
      <c r="M4960" s="100"/>
      <c r="N4960" s="100"/>
      <c r="O4960" s="130"/>
      <c r="P4960" s="130"/>
    </row>
    <row r="4961" spans="1:16">
      <c r="A4961" s="155"/>
      <c r="B4961" s="156"/>
      <c r="C4961" s="160"/>
      <c r="D4961" s="159"/>
      <c r="E4961" s="160"/>
      <c r="F4961" s="160"/>
      <c r="G4961" s="160"/>
      <c r="H4961" s="160"/>
      <c r="I4961" s="159"/>
      <c r="J4961" s="160"/>
      <c r="K4961" s="160"/>
      <c r="L4961" s="159"/>
      <c r="M4961" s="100"/>
      <c r="N4961" s="100"/>
      <c r="O4961" s="130"/>
      <c r="P4961" s="130"/>
    </row>
    <row r="4962" spans="1:16">
      <c r="A4962" s="155"/>
      <c r="B4962" s="156"/>
      <c r="C4962" s="160"/>
      <c r="D4962" s="159"/>
      <c r="E4962" s="160"/>
      <c r="F4962" s="160"/>
      <c r="G4962" s="160"/>
      <c r="H4962" s="160"/>
      <c r="I4962" s="159"/>
      <c r="J4962" s="157"/>
      <c r="K4962" s="157"/>
      <c r="L4962" s="159"/>
      <c r="M4962" s="100"/>
      <c r="N4962" s="100"/>
      <c r="O4962" s="130"/>
      <c r="P4962" s="130"/>
    </row>
    <row r="4963" spans="1:16">
      <c r="A4963" s="155"/>
      <c r="B4963" s="156"/>
      <c r="C4963" s="160"/>
      <c r="D4963" s="159"/>
      <c r="E4963" s="160"/>
      <c r="F4963" s="160"/>
      <c r="G4963" s="160"/>
      <c r="H4963" s="160"/>
      <c r="I4963" s="159"/>
      <c r="J4963" s="157"/>
      <c r="K4963" s="157"/>
      <c r="L4963" s="159"/>
      <c r="M4963" s="100"/>
      <c r="N4963" s="100"/>
      <c r="O4963" s="130"/>
      <c r="P4963" s="130"/>
    </row>
    <row r="4964" spans="1:16">
      <c r="A4964" s="155"/>
      <c r="B4964" s="156"/>
      <c r="C4964" s="160"/>
      <c r="D4964" s="159"/>
      <c r="E4964" s="160"/>
      <c r="F4964" s="160"/>
      <c r="G4964" s="160"/>
      <c r="H4964" s="160"/>
      <c r="I4964" s="159"/>
      <c r="J4964" s="157"/>
      <c r="K4964" s="157"/>
      <c r="L4964" s="159"/>
      <c r="M4964" s="100"/>
      <c r="N4964" s="100"/>
      <c r="O4964" s="130"/>
      <c r="P4964" s="130"/>
    </row>
    <row r="4965" spans="1:16">
      <c r="A4965" s="155"/>
      <c r="B4965" s="156"/>
      <c r="C4965" s="160"/>
      <c r="D4965" s="159"/>
      <c r="E4965" s="160"/>
      <c r="F4965" s="160"/>
      <c r="G4965" s="160"/>
      <c r="H4965" s="160"/>
      <c r="I4965" s="159"/>
      <c r="J4965" s="157"/>
      <c r="K4965" s="157"/>
      <c r="L4965" s="159"/>
      <c r="M4965" s="100"/>
      <c r="N4965" s="100"/>
      <c r="O4965" s="130"/>
      <c r="P4965" s="130"/>
    </row>
    <row r="4966" spans="1:16">
      <c r="A4966" s="155"/>
      <c r="B4966" s="156"/>
      <c r="C4966" s="160"/>
      <c r="D4966" s="159"/>
      <c r="E4966" s="160"/>
      <c r="F4966" s="160"/>
      <c r="G4966" s="160"/>
      <c r="H4966" s="160"/>
      <c r="I4966" s="159"/>
      <c r="J4966" s="157"/>
      <c r="K4966" s="157"/>
      <c r="L4966" s="159"/>
      <c r="M4966" s="100"/>
      <c r="N4966" s="100"/>
      <c r="O4966" s="130"/>
      <c r="P4966" s="130"/>
    </row>
    <row r="4967" spans="1:16">
      <c r="A4967" s="155"/>
      <c r="B4967" s="156"/>
      <c r="C4967" s="160"/>
      <c r="D4967" s="159"/>
      <c r="E4967" s="160"/>
      <c r="F4967" s="160"/>
      <c r="G4967" s="160"/>
      <c r="H4967" s="160"/>
      <c r="I4967" s="159"/>
      <c r="J4967" s="157"/>
      <c r="K4967" s="157"/>
      <c r="L4967" s="159"/>
      <c r="M4967" s="100"/>
      <c r="N4967" s="100"/>
      <c r="O4967" s="130"/>
      <c r="P4967" s="130"/>
    </row>
    <row r="4968" spans="1:16">
      <c r="A4968" s="155"/>
      <c r="B4968" s="156"/>
      <c r="C4968" s="160"/>
      <c r="D4968" s="159"/>
      <c r="E4968" s="160"/>
      <c r="F4968" s="160"/>
      <c r="G4968" s="160"/>
      <c r="H4968" s="160"/>
      <c r="I4968" s="159"/>
      <c r="J4968" s="157"/>
      <c r="K4968" s="157"/>
      <c r="L4968" s="159"/>
      <c r="M4968" s="100"/>
      <c r="N4968" s="100"/>
      <c r="O4968" s="130"/>
      <c r="P4968" s="130"/>
    </row>
    <row r="4969" spans="1:16">
      <c r="A4969" s="155"/>
      <c r="B4969" s="156"/>
      <c r="C4969" s="160"/>
      <c r="D4969" s="159"/>
      <c r="E4969" s="160"/>
      <c r="F4969" s="160"/>
      <c r="G4969" s="160"/>
      <c r="H4969" s="160"/>
      <c r="I4969" s="159"/>
      <c r="J4969" s="157"/>
      <c r="K4969" s="157"/>
      <c r="L4969" s="159"/>
      <c r="M4969" s="100"/>
      <c r="N4969" s="100"/>
      <c r="O4969" s="130"/>
      <c r="P4969" s="130"/>
    </row>
    <row r="4970" spans="1:16">
      <c r="A4970" s="155"/>
      <c r="B4970" s="156"/>
      <c r="C4970" s="160"/>
      <c r="D4970" s="159"/>
      <c r="E4970" s="160"/>
      <c r="F4970" s="160"/>
      <c r="G4970" s="160"/>
      <c r="H4970" s="160"/>
      <c r="I4970" s="159"/>
      <c r="J4970" s="157"/>
      <c r="K4970" s="157"/>
      <c r="L4970" s="159"/>
      <c r="M4970" s="100"/>
      <c r="N4970" s="100"/>
      <c r="O4970" s="130"/>
      <c r="P4970" s="130"/>
    </row>
    <row r="4971" spans="1:16">
      <c r="A4971" s="155"/>
      <c r="B4971" s="156"/>
      <c r="C4971" s="160"/>
      <c r="D4971" s="159"/>
      <c r="E4971" s="160"/>
      <c r="F4971" s="160"/>
      <c r="G4971" s="160"/>
      <c r="H4971" s="160"/>
      <c r="I4971" s="159"/>
      <c r="J4971" s="160"/>
      <c r="K4971" s="160"/>
      <c r="L4971" s="159"/>
      <c r="M4971" s="100"/>
      <c r="N4971" s="100"/>
      <c r="O4971" s="130"/>
      <c r="P4971" s="130"/>
    </row>
    <row r="4972" spans="1:16">
      <c r="A4972" s="155"/>
      <c r="B4972" s="156"/>
      <c r="C4972" s="160"/>
      <c r="D4972" s="159"/>
      <c r="E4972" s="160"/>
      <c r="F4972" s="160"/>
      <c r="G4972" s="160"/>
      <c r="H4972" s="160"/>
      <c r="I4972" s="159"/>
      <c r="J4972" s="160"/>
      <c r="K4972" s="160"/>
      <c r="L4972" s="159"/>
      <c r="M4972" s="100"/>
      <c r="N4972" s="100"/>
      <c r="O4972" s="130"/>
      <c r="P4972" s="130"/>
    </row>
    <row r="4973" spans="1:16">
      <c r="A4973" s="155"/>
      <c r="B4973" s="156"/>
      <c r="C4973" s="160"/>
      <c r="D4973" s="159"/>
      <c r="E4973" s="160"/>
      <c r="F4973" s="160"/>
      <c r="G4973" s="160"/>
      <c r="H4973" s="160"/>
      <c r="I4973" s="159"/>
      <c r="J4973" s="160"/>
      <c r="K4973" s="160"/>
      <c r="L4973" s="159"/>
      <c r="M4973" s="100"/>
      <c r="N4973" s="100"/>
      <c r="O4973" s="130"/>
      <c r="P4973" s="130"/>
    </row>
    <row r="4974" spans="1:16">
      <c r="A4974" s="155"/>
      <c r="B4974" s="156"/>
      <c r="C4974" s="160"/>
      <c r="D4974" s="159"/>
      <c r="E4974" s="160"/>
      <c r="F4974" s="160"/>
      <c r="G4974" s="160"/>
      <c r="H4974" s="160"/>
      <c r="I4974" s="159"/>
      <c r="J4974" s="160"/>
      <c r="K4974" s="160"/>
      <c r="L4974" s="159"/>
      <c r="M4974" s="100"/>
      <c r="N4974" s="100"/>
      <c r="O4974" s="130"/>
      <c r="P4974" s="130"/>
    </row>
    <row r="4975" spans="1:16">
      <c r="A4975" s="155"/>
      <c r="B4975" s="156"/>
      <c r="C4975" s="160"/>
      <c r="D4975" s="159"/>
      <c r="E4975" s="160"/>
      <c r="F4975" s="160"/>
      <c r="G4975" s="160"/>
      <c r="H4975" s="160"/>
      <c r="I4975" s="159"/>
      <c r="J4975" s="160"/>
      <c r="K4975" s="160"/>
      <c r="L4975" s="159"/>
      <c r="M4975" s="100"/>
      <c r="N4975" s="100"/>
      <c r="O4975" s="130"/>
      <c r="P4975" s="130"/>
    </row>
    <row r="4976" spans="1:16">
      <c r="A4976" s="155"/>
      <c r="B4976" s="156"/>
      <c r="C4976" s="160"/>
      <c r="D4976" s="159"/>
      <c r="E4976" s="160"/>
      <c r="F4976" s="160"/>
      <c r="G4976" s="160"/>
      <c r="H4976" s="160"/>
      <c r="I4976" s="159"/>
      <c r="J4976" s="160"/>
      <c r="K4976" s="160"/>
      <c r="L4976" s="159"/>
      <c r="M4976" s="100"/>
      <c r="N4976" s="100"/>
      <c r="O4976" s="130"/>
      <c r="P4976" s="130"/>
    </row>
    <row r="4977" spans="1:16">
      <c r="A4977" s="155"/>
      <c r="B4977" s="156"/>
      <c r="C4977" s="160"/>
      <c r="D4977" s="159"/>
      <c r="E4977" s="160"/>
      <c r="F4977" s="160"/>
      <c r="G4977" s="160"/>
      <c r="H4977" s="160"/>
      <c r="I4977" s="159"/>
      <c r="J4977" s="160"/>
      <c r="K4977" s="160"/>
      <c r="L4977" s="159"/>
      <c r="M4977" s="100"/>
      <c r="N4977" s="100"/>
      <c r="O4977" s="130"/>
      <c r="P4977" s="130"/>
    </row>
    <row r="4978" spans="1:16">
      <c r="A4978" s="155"/>
      <c r="B4978" s="156"/>
      <c r="C4978" s="160"/>
      <c r="D4978" s="159"/>
      <c r="E4978" s="160"/>
      <c r="F4978" s="160"/>
      <c r="G4978" s="160"/>
      <c r="H4978" s="160"/>
      <c r="I4978" s="159"/>
      <c r="J4978" s="160"/>
      <c r="K4978" s="160"/>
      <c r="L4978" s="159"/>
      <c r="M4978" s="100"/>
      <c r="N4978" s="100"/>
      <c r="O4978" s="130"/>
      <c r="P4978" s="130"/>
    </row>
    <row r="4979" spans="1:16">
      <c r="A4979" s="155"/>
      <c r="B4979" s="156"/>
      <c r="C4979" s="160"/>
      <c r="D4979" s="159"/>
      <c r="E4979" s="160"/>
      <c r="F4979" s="160"/>
      <c r="G4979" s="160"/>
      <c r="H4979" s="160"/>
      <c r="I4979" s="159"/>
      <c r="J4979" s="160"/>
      <c r="K4979" s="160"/>
      <c r="L4979" s="159"/>
      <c r="M4979" s="100"/>
      <c r="N4979" s="100"/>
      <c r="O4979" s="130"/>
      <c r="P4979" s="130"/>
    </row>
    <row r="4980" spans="1:16">
      <c r="A4980" s="155"/>
      <c r="B4980" s="156"/>
      <c r="C4980" s="160"/>
      <c r="D4980" s="159"/>
      <c r="E4980" s="160"/>
      <c r="F4980" s="160"/>
      <c r="G4980" s="160"/>
      <c r="H4980" s="160"/>
      <c r="I4980" s="159"/>
      <c r="J4980" s="160"/>
      <c r="K4980" s="160"/>
      <c r="L4980" s="159"/>
      <c r="M4980" s="100"/>
      <c r="N4980" s="100"/>
      <c r="O4980" s="130"/>
      <c r="P4980" s="130"/>
    </row>
    <row r="4981" spans="1:16">
      <c r="A4981" s="155"/>
      <c r="B4981" s="156"/>
      <c r="C4981" s="160"/>
      <c r="D4981" s="159"/>
      <c r="E4981" s="160"/>
      <c r="F4981" s="160"/>
      <c r="G4981" s="160"/>
      <c r="H4981" s="160"/>
      <c r="I4981" s="159"/>
      <c r="J4981" s="160"/>
      <c r="K4981" s="160"/>
      <c r="L4981" s="159"/>
      <c r="M4981" s="100"/>
      <c r="N4981" s="100"/>
      <c r="O4981" s="130"/>
      <c r="P4981" s="130"/>
    </row>
    <row r="4982" spans="1:16">
      <c r="A4982" s="155"/>
      <c r="B4982" s="156"/>
      <c r="C4982" s="160"/>
      <c r="D4982" s="159"/>
      <c r="E4982" s="160"/>
      <c r="F4982" s="160"/>
      <c r="G4982" s="160"/>
      <c r="H4982" s="160"/>
      <c r="I4982" s="159"/>
      <c r="J4982" s="160"/>
      <c r="K4982" s="160"/>
      <c r="L4982" s="159"/>
      <c r="M4982" s="100"/>
      <c r="N4982" s="100"/>
      <c r="O4982" s="130"/>
      <c r="P4982" s="130"/>
    </row>
    <row r="4983" spans="1:16">
      <c r="A4983" s="155"/>
      <c r="B4983" s="156"/>
      <c r="C4983" s="160"/>
      <c r="D4983" s="159"/>
      <c r="E4983" s="160"/>
      <c r="F4983" s="160"/>
      <c r="G4983" s="160"/>
      <c r="H4983" s="160"/>
      <c r="I4983" s="159"/>
      <c r="J4983" s="160"/>
      <c r="K4983" s="160"/>
      <c r="L4983" s="159"/>
      <c r="M4983" s="100"/>
      <c r="N4983" s="100"/>
      <c r="O4983" s="130"/>
      <c r="P4983" s="130"/>
    </row>
    <row r="4984" spans="1:16">
      <c r="A4984" s="155"/>
      <c r="B4984" s="156"/>
      <c r="C4984" s="160"/>
      <c r="D4984" s="159"/>
      <c r="E4984" s="160"/>
      <c r="F4984" s="160"/>
      <c r="G4984" s="160"/>
      <c r="H4984" s="160"/>
      <c r="I4984" s="159"/>
      <c r="J4984" s="160"/>
      <c r="K4984" s="160"/>
      <c r="L4984" s="159"/>
      <c r="M4984" s="100"/>
      <c r="N4984" s="100"/>
      <c r="O4984" s="130"/>
      <c r="P4984" s="130"/>
    </row>
    <row r="4985" spans="1:16">
      <c r="A4985" s="155"/>
      <c r="B4985" s="156"/>
      <c r="C4985" s="160"/>
      <c r="D4985" s="159"/>
      <c r="E4985" s="160"/>
      <c r="F4985" s="160"/>
      <c r="G4985" s="160"/>
      <c r="H4985" s="160"/>
      <c r="I4985" s="159"/>
      <c r="J4985" s="160"/>
      <c r="K4985" s="160"/>
      <c r="L4985" s="159"/>
      <c r="M4985" s="100"/>
      <c r="N4985" s="100"/>
      <c r="O4985" s="130"/>
      <c r="P4985" s="130"/>
    </row>
    <row r="4986" spans="1:16">
      <c r="A4986" s="155"/>
      <c r="B4986" s="156"/>
      <c r="C4986" s="160"/>
      <c r="D4986" s="159"/>
      <c r="E4986" s="160"/>
      <c r="F4986" s="160"/>
      <c r="G4986" s="160"/>
      <c r="H4986" s="160"/>
      <c r="I4986" s="159"/>
      <c r="J4986" s="160"/>
      <c r="K4986" s="160"/>
      <c r="L4986" s="159"/>
      <c r="M4986" s="100"/>
      <c r="N4986" s="100"/>
      <c r="O4986" s="130"/>
      <c r="P4986" s="130"/>
    </row>
    <row r="4987" spans="1:16">
      <c r="A4987" s="155"/>
      <c r="B4987" s="156"/>
      <c r="C4987" s="160"/>
      <c r="D4987" s="159"/>
      <c r="E4987" s="160"/>
      <c r="F4987" s="160"/>
      <c r="G4987" s="160"/>
      <c r="H4987" s="160"/>
      <c r="I4987" s="159"/>
      <c r="J4987" s="160"/>
      <c r="K4987" s="160"/>
      <c r="L4987" s="159"/>
      <c r="M4987" s="100"/>
      <c r="N4987" s="100"/>
      <c r="O4987" s="130"/>
      <c r="P4987" s="130"/>
    </row>
    <row r="4988" spans="1:16">
      <c r="A4988" s="155"/>
      <c r="B4988" s="156"/>
      <c r="C4988" s="160"/>
      <c r="D4988" s="159"/>
      <c r="E4988" s="160"/>
      <c r="F4988" s="160"/>
      <c r="G4988" s="160"/>
      <c r="H4988" s="160"/>
      <c r="I4988" s="159"/>
      <c r="J4988" s="160"/>
      <c r="K4988" s="160"/>
      <c r="L4988" s="159"/>
      <c r="M4988" s="100"/>
      <c r="N4988" s="100"/>
      <c r="O4988" s="130"/>
      <c r="P4988" s="130"/>
    </row>
    <row r="4989" spans="1:16">
      <c r="A4989" s="155"/>
      <c r="B4989" s="156"/>
      <c r="C4989" s="160"/>
      <c r="D4989" s="159"/>
      <c r="E4989" s="160"/>
      <c r="F4989" s="160"/>
      <c r="G4989" s="160"/>
      <c r="H4989" s="160"/>
      <c r="I4989" s="160"/>
      <c r="J4989" s="160"/>
      <c r="K4989" s="160"/>
      <c r="L4989" s="159"/>
      <c r="M4989" s="100"/>
      <c r="N4989" s="100"/>
      <c r="O4989" s="130"/>
      <c r="P4989" s="130"/>
    </row>
    <row r="4990" spans="1:16">
      <c r="A4990" s="155"/>
      <c r="B4990" s="156"/>
      <c r="C4990" s="160"/>
      <c r="D4990" s="159"/>
      <c r="E4990" s="160"/>
      <c r="F4990" s="160"/>
      <c r="G4990" s="160"/>
      <c r="H4990" s="160"/>
      <c r="I4990" s="160"/>
      <c r="J4990" s="160"/>
      <c r="K4990" s="160"/>
      <c r="L4990" s="159"/>
      <c r="M4990" s="100"/>
      <c r="N4990" s="100"/>
      <c r="O4990" s="130"/>
      <c r="P4990" s="130"/>
    </row>
    <row r="4991" spans="1:16">
      <c r="A4991" s="155"/>
      <c r="B4991" s="156"/>
      <c r="C4991" s="160"/>
      <c r="D4991" s="159"/>
      <c r="E4991" s="160"/>
      <c r="F4991" s="160"/>
      <c r="G4991" s="160"/>
      <c r="H4991" s="160"/>
      <c r="I4991" s="160"/>
      <c r="J4991" s="160"/>
      <c r="K4991" s="160"/>
      <c r="L4991" s="159"/>
      <c r="M4991" s="100"/>
      <c r="N4991" s="100"/>
      <c r="O4991" s="130"/>
      <c r="P4991" s="130"/>
    </row>
    <row r="4992" spans="1:16">
      <c r="A4992" s="155"/>
      <c r="B4992" s="156"/>
      <c r="C4992" s="160"/>
      <c r="D4992" s="159"/>
      <c r="E4992" s="160"/>
      <c r="F4992" s="160"/>
      <c r="G4992" s="160"/>
      <c r="H4992" s="160"/>
      <c r="I4992" s="160"/>
      <c r="J4992" s="160"/>
      <c r="K4992" s="160"/>
      <c r="L4992" s="159"/>
      <c r="M4992" s="100"/>
      <c r="N4992" s="100"/>
      <c r="O4992" s="130"/>
      <c r="P4992" s="130"/>
    </row>
    <row r="4993" spans="1:16">
      <c r="A4993" s="155"/>
      <c r="B4993" s="156"/>
      <c r="C4993" s="160"/>
      <c r="D4993" s="159"/>
      <c r="E4993" s="160"/>
      <c r="F4993" s="160"/>
      <c r="G4993" s="160"/>
      <c r="H4993" s="160"/>
      <c r="I4993" s="159"/>
      <c r="J4993" s="160"/>
      <c r="K4993" s="160"/>
      <c r="L4993" s="159"/>
      <c r="M4993" s="100"/>
      <c r="N4993" s="100"/>
      <c r="O4993" s="130"/>
      <c r="P4993" s="130"/>
    </row>
    <row r="4994" spans="1:16">
      <c r="A4994" s="155"/>
      <c r="B4994" s="156"/>
      <c r="C4994" s="160"/>
      <c r="D4994" s="159"/>
      <c r="E4994" s="160"/>
      <c r="F4994" s="160"/>
      <c r="G4994" s="160"/>
      <c r="H4994" s="160"/>
      <c r="I4994" s="159"/>
      <c r="J4994" s="160"/>
      <c r="K4994" s="160"/>
      <c r="L4994" s="159"/>
      <c r="M4994" s="100"/>
      <c r="N4994" s="100"/>
      <c r="O4994" s="130"/>
      <c r="P4994" s="130"/>
    </row>
    <row r="4995" spans="1:16">
      <c r="A4995" s="155"/>
      <c r="B4995" s="156"/>
      <c r="C4995" s="160"/>
      <c r="D4995" s="159"/>
      <c r="E4995" s="160"/>
      <c r="F4995" s="160"/>
      <c r="G4995" s="160"/>
      <c r="H4995" s="160"/>
      <c r="I4995" s="160"/>
      <c r="J4995" s="160"/>
      <c r="K4995" s="160"/>
      <c r="L4995" s="159"/>
      <c r="M4995" s="100"/>
      <c r="N4995" s="100"/>
      <c r="O4995" s="130"/>
      <c r="P4995" s="130"/>
    </row>
    <row r="4996" spans="1:16">
      <c r="A4996" s="155"/>
      <c r="B4996" s="156"/>
      <c r="C4996" s="160"/>
      <c r="D4996" s="159"/>
      <c r="E4996" s="160"/>
      <c r="F4996" s="160"/>
      <c r="G4996" s="160"/>
      <c r="H4996" s="160"/>
      <c r="I4996" s="159"/>
      <c r="J4996" s="160"/>
      <c r="K4996" s="160"/>
      <c r="L4996" s="159"/>
      <c r="M4996" s="100"/>
      <c r="N4996" s="100"/>
      <c r="O4996" s="130"/>
      <c r="P4996" s="130"/>
    </row>
    <row r="4997" spans="1:16">
      <c r="A4997" s="155"/>
      <c r="B4997" s="156"/>
      <c r="C4997" s="160"/>
      <c r="D4997" s="159"/>
      <c r="E4997" s="160"/>
      <c r="F4997" s="160"/>
      <c r="G4997" s="160"/>
      <c r="H4997" s="160"/>
      <c r="I4997" s="159"/>
      <c r="J4997" s="157"/>
      <c r="K4997" s="160"/>
      <c r="L4997" s="159"/>
      <c r="M4997" s="100"/>
      <c r="N4997" s="100"/>
      <c r="O4997" s="130"/>
      <c r="P4997" s="130"/>
    </row>
    <row r="4998" spans="1:16">
      <c r="A4998" s="155"/>
      <c r="B4998" s="156"/>
      <c r="C4998" s="160"/>
      <c r="D4998" s="159"/>
      <c r="E4998" s="160"/>
      <c r="F4998" s="160"/>
      <c r="G4998" s="160"/>
      <c r="H4998" s="160"/>
      <c r="I4998" s="159"/>
      <c r="J4998" s="157"/>
      <c r="K4998" s="160"/>
      <c r="L4998" s="159"/>
      <c r="M4998" s="100"/>
      <c r="N4998" s="100"/>
      <c r="O4998" s="130"/>
      <c r="P4998" s="130"/>
    </row>
    <row r="4999" spans="1:16">
      <c r="A4999" s="155"/>
      <c r="B4999" s="156"/>
      <c r="C4999" s="160"/>
      <c r="D4999" s="159"/>
      <c r="E4999" s="160"/>
      <c r="F4999" s="160"/>
      <c r="G4999" s="160"/>
      <c r="H4999" s="160"/>
      <c r="I4999" s="159"/>
      <c r="J4999" s="157"/>
      <c r="K4999" s="160"/>
      <c r="L4999" s="159"/>
      <c r="M4999" s="100"/>
      <c r="N4999" s="100"/>
      <c r="O4999" s="130"/>
      <c r="P4999" s="130"/>
    </row>
    <row r="5000" spans="1:16">
      <c r="A5000" s="155"/>
      <c r="B5000" s="156"/>
      <c r="C5000" s="160"/>
      <c r="D5000" s="159"/>
      <c r="E5000" s="160"/>
      <c r="F5000" s="160"/>
      <c r="G5000" s="160"/>
      <c r="H5000" s="160"/>
      <c r="I5000" s="159"/>
      <c r="J5000" s="160"/>
      <c r="K5000" s="160"/>
      <c r="L5000" s="159"/>
      <c r="M5000" s="100"/>
      <c r="N5000" s="100"/>
      <c r="O5000" s="130"/>
      <c r="P5000" s="130"/>
    </row>
    <row r="5001" spans="1:16">
      <c r="A5001" s="155"/>
      <c r="B5001" s="156"/>
      <c r="C5001" s="160"/>
      <c r="D5001" s="159"/>
      <c r="E5001" s="160"/>
      <c r="F5001" s="160"/>
      <c r="G5001" s="160"/>
      <c r="H5001" s="160"/>
      <c r="I5001" s="159"/>
      <c r="J5001" s="157"/>
      <c r="K5001" s="160"/>
      <c r="L5001" s="159"/>
      <c r="M5001" s="100"/>
      <c r="N5001" s="100"/>
      <c r="O5001" s="130"/>
      <c r="P5001" s="130"/>
    </row>
    <row r="5002" spans="1:16">
      <c r="A5002" s="155"/>
      <c r="B5002" s="156"/>
      <c r="C5002" s="160"/>
      <c r="D5002" s="159"/>
      <c r="E5002" s="160"/>
      <c r="F5002" s="160"/>
      <c r="G5002" s="160"/>
      <c r="H5002" s="160"/>
      <c r="I5002" s="159"/>
      <c r="J5002" s="157"/>
      <c r="K5002" s="160"/>
      <c r="L5002" s="159"/>
      <c r="M5002" s="100"/>
      <c r="N5002" s="100"/>
      <c r="O5002" s="130"/>
      <c r="P5002" s="130"/>
    </row>
    <row r="5003" spans="1:16">
      <c r="A5003" s="155"/>
      <c r="B5003" s="156"/>
      <c r="C5003" s="160"/>
      <c r="D5003" s="159"/>
      <c r="E5003" s="160"/>
      <c r="F5003" s="160"/>
      <c r="G5003" s="160"/>
      <c r="H5003" s="160"/>
      <c r="I5003" s="159"/>
      <c r="J5003" s="160"/>
      <c r="K5003" s="160"/>
      <c r="L5003" s="159"/>
      <c r="M5003" s="100"/>
      <c r="N5003" s="100"/>
      <c r="O5003" s="130"/>
      <c r="P5003" s="130"/>
    </row>
    <row r="5004" spans="1:16">
      <c r="A5004" s="155"/>
      <c r="B5004" s="156"/>
      <c r="C5004" s="160"/>
      <c r="D5004" s="159"/>
      <c r="E5004" s="160"/>
      <c r="F5004" s="160"/>
      <c r="G5004" s="160"/>
      <c r="H5004" s="160"/>
      <c r="I5004" s="159"/>
      <c r="J5004" s="160"/>
      <c r="K5004" s="160"/>
      <c r="L5004" s="159"/>
      <c r="M5004" s="100"/>
      <c r="N5004" s="100"/>
      <c r="O5004" s="130"/>
      <c r="P5004" s="130"/>
    </row>
    <row r="5005" spans="1:16">
      <c r="A5005" s="155"/>
      <c r="B5005" s="156"/>
      <c r="C5005" s="160"/>
      <c r="D5005" s="159"/>
      <c r="E5005" s="160"/>
      <c r="F5005" s="160"/>
      <c r="G5005" s="160"/>
      <c r="H5005" s="160"/>
      <c r="I5005" s="159"/>
      <c r="J5005" s="160"/>
      <c r="K5005" s="160"/>
      <c r="L5005" s="159"/>
      <c r="M5005" s="100"/>
      <c r="N5005" s="100"/>
      <c r="O5005" s="130"/>
      <c r="P5005" s="130"/>
    </row>
    <row r="5006" spans="1:16">
      <c r="A5006" s="155"/>
      <c r="B5006" s="156"/>
      <c r="C5006" s="160"/>
      <c r="D5006" s="159"/>
      <c r="E5006" s="160"/>
      <c r="F5006" s="160"/>
      <c r="G5006" s="160"/>
      <c r="H5006" s="160"/>
      <c r="I5006" s="159"/>
      <c r="J5006" s="160"/>
      <c r="K5006" s="160"/>
      <c r="L5006" s="159"/>
      <c r="M5006" s="100"/>
      <c r="N5006" s="100"/>
      <c r="O5006" s="130"/>
      <c r="P5006" s="130"/>
    </row>
    <row r="5007" spans="1:16">
      <c r="A5007" s="155"/>
      <c r="B5007" s="156"/>
      <c r="C5007" s="160"/>
      <c r="D5007" s="159"/>
      <c r="E5007" s="160"/>
      <c r="F5007" s="160"/>
      <c r="G5007" s="160"/>
      <c r="H5007" s="160"/>
      <c r="I5007" s="159"/>
      <c r="J5007" s="160"/>
      <c r="K5007" s="160"/>
      <c r="L5007" s="159"/>
      <c r="M5007" s="100"/>
      <c r="N5007" s="100"/>
      <c r="O5007" s="130"/>
      <c r="P5007" s="130"/>
    </row>
    <row r="5008" spans="1:16">
      <c r="A5008" s="155"/>
      <c r="B5008" s="156"/>
      <c r="C5008" s="160"/>
      <c r="D5008" s="159"/>
      <c r="E5008" s="160"/>
      <c r="F5008" s="160"/>
      <c r="G5008" s="160"/>
      <c r="H5008" s="160"/>
      <c r="I5008" s="159"/>
      <c r="J5008" s="160"/>
      <c r="K5008" s="160"/>
      <c r="L5008" s="159"/>
      <c r="M5008" s="100"/>
      <c r="N5008" s="100"/>
      <c r="O5008" s="130"/>
      <c r="P5008" s="130"/>
    </row>
    <row r="5009" spans="1:16">
      <c r="A5009" s="155"/>
      <c r="B5009" s="156"/>
      <c r="C5009" s="160"/>
      <c r="D5009" s="159"/>
      <c r="E5009" s="160"/>
      <c r="F5009" s="160"/>
      <c r="G5009" s="160"/>
      <c r="H5009" s="160"/>
      <c r="I5009" s="159"/>
      <c r="J5009" s="160"/>
      <c r="K5009" s="160"/>
      <c r="L5009" s="159"/>
      <c r="M5009" s="100"/>
      <c r="N5009" s="100"/>
      <c r="O5009" s="130"/>
      <c r="P5009" s="130"/>
    </row>
    <row r="5010" spans="1:16">
      <c r="A5010" s="155"/>
      <c r="B5010" s="156"/>
      <c r="C5010" s="160"/>
      <c r="D5010" s="159"/>
      <c r="E5010" s="160"/>
      <c r="F5010" s="160"/>
      <c r="G5010" s="160"/>
      <c r="H5010" s="160"/>
      <c r="I5010" s="159"/>
      <c r="J5010" s="160"/>
      <c r="K5010" s="160"/>
      <c r="L5010" s="159"/>
      <c r="M5010" s="100"/>
      <c r="N5010" s="100"/>
      <c r="O5010" s="130"/>
      <c r="P5010" s="130"/>
    </row>
    <row r="5011" spans="1:16">
      <c r="A5011" s="155"/>
      <c r="B5011" s="156"/>
      <c r="C5011" s="160"/>
      <c r="D5011" s="159"/>
      <c r="E5011" s="160"/>
      <c r="F5011" s="160"/>
      <c r="G5011" s="160"/>
      <c r="H5011" s="160"/>
      <c r="I5011" s="159"/>
      <c r="J5011" s="160"/>
      <c r="K5011" s="160"/>
      <c r="L5011" s="159"/>
      <c r="M5011" s="100"/>
      <c r="N5011" s="100"/>
      <c r="O5011" s="130"/>
      <c r="P5011" s="130"/>
    </row>
    <row r="5012" spans="1:16">
      <c r="A5012" s="155"/>
      <c r="B5012" s="156"/>
      <c r="C5012" s="160"/>
      <c r="D5012" s="159"/>
      <c r="E5012" s="160"/>
      <c r="F5012" s="160"/>
      <c r="G5012" s="160"/>
      <c r="H5012" s="160"/>
      <c r="I5012" s="159"/>
      <c r="J5012" s="160"/>
      <c r="K5012" s="160"/>
      <c r="L5012" s="159"/>
      <c r="M5012" s="100"/>
      <c r="N5012" s="100"/>
      <c r="O5012" s="130"/>
      <c r="P5012" s="130"/>
    </row>
    <row r="5013" spans="1:16">
      <c r="A5013" s="155"/>
      <c r="B5013" s="156"/>
      <c r="C5013" s="160"/>
      <c r="D5013" s="159"/>
      <c r="E5013" s="160"/>
      <c r="F5013" s="160"/>
      <c r="G5013" s="160"/>
      <c r="H5013" s="160"/>
      <c r="I5013" s="159"/>
      <c r="J5013" s="160"/>
      <c r="K5013" s="160"/>
      <c r="L5013" s="159"/>
      <c r="M5013" s="100"/>
      <c r="N5013" s="100"/>
      <c r="O5013" s="130"/>
      <c r="P5013" s="130"/>
    </row>
    <row r="5014" spans="1:16">
      <c r="A5014" s="155"/>
      <c r="B5014" s="156"/>
      <c r="C5014" s="160"/>
      <c r="D5014" s="159"/>
      <c r="E5014" s="160"/>
      <c r="F5014" s="160"/>
      <c r="G5014" s="160"/>
      <c r="H5014" s="160"/>
      <c r="I5014" s="159"/>
      <c r="J5014" s="160"/>
      <c r="K5014" s="160"/>
      <c r="L5014" s="159"/>
      <c r="M5014" s="100"/>
      <c r="N5014" s="100"/>
      <c r="O5014" s="130"/>
      <c r="P5014" s="130"/>
    </row>
    <row r="5015" spans="1:16">
      <c r="A5015" s="155"/>
      <c r="B5015" s="156"/>
      <c r="C5015" s="160"/>
      <c r="D5015" s="159"/>
      <c r="E5015" s="160"/>
      <c r="F5015" s="160"/>
      <c r="G5015" s="160"/>
      <c r="H5015" s="160"/>
      <c r="I5015" s="159"/>
      <c r="J5015" s="160"/>
      <c r="K5015" s="160"/>
      <c r="L5015" s="159"/>
      <c r="M5015" s="100"/>
      <c r="N5015" s="100"/>
      <c r="O5015" s="130"/>
      <c r="P5015" s="130"/>
    </row>
    <row r="5016" spans="1:16">
      <c r="A5016" s="155"/>
      <c r="B5016" s="156"/>
      <c r="C5016" s="160"/>
      <c r="D5016" s="159"/>
      <c r="E5016" s="160"/>
      <c r="F5016" s="160"/>
      <c r="G5016" s="160"/>
      <c r="H5016" s="160"/>
      <c r="I5016" s="159"/>
      <c r="J5016" s="160"/>
      <c r="K5016" s="160"/>
      <c r="L5016" s="159"/>
      <c r="M5016" s="100"/>
      <c r="N5016" s="100"/>
      <c r="O5016" s="130"/>
      <c r="P5016" s="130"/>
    </row>
    <row r="5017" spans="1:16">
      <c r="A5017" s="155"/>
      <c r="B5017" s="156"/>
      <c r="C5017" s="160"/>
      <c r="D5017" s="159"/>
      <c r="E5017" s="160"/>
      <c r="F5017" s="160"/>
      <c r="G5017" s="160"/>
      <c r="H5017" s="160"/>
      <c r="I5017" s="159"/>
      <c r="J5017" s="160"/>
      <c r="K5017" s="160"/>
      <c r="L5017" s="159"/>
      <c r="M5017" s="100"/>
      <c r="N5017" s="100"/>
      <c r="O5017" s="130"/>
      <c r="P5017" s="130"/>
    </row>
    <row r="5018" spans="1:16">
      <c r="A5018" s="155"/>
      <c r="B5018" s="156"/>
      <c r="C5018" s="160"/>
      <c r="D5018" s="159"/>
      <c r="E5018" s="160"/>
      <c r="F5018" s="160"/>
      <c r="G5018" s="160"/>
      <c r="H5018" s="160"/>
      <c r="I5018" s="159"/>
      <c r="J5018" s="160"/>
      <c r="K5018" s="160"/>
      <c r="L5018" s="159"/>
      <c r="M5018" s="100"/>
      <c r="N5018" s="100"/>
      <c r="O5018" s="130"/>
      <c r="P5018" s="130"/>
    </row>
    <row r="5019" spans="1:16">
      <c r="A5019" s="155"/>
      <c r="B5019" s="156"/>
      <c r="C5019" s="160"/>
      <c r="D5019" s="159"/>
      <c r="E5019" s="160"/>
      <c r="F5019" s="160"/>
      <c r="G5019" s="160"/>
      <c r="H5019" s="160"/>
      <c r="I5019" s="160"/>
      <c r="J5019" s="160"/>
      <c r="K5019" s="160"/>
      <c r="L5019" s="159"/>
      <c r="M5019" s="100"/>
      <c r="N5019" s="100"/>
      <c r="O5019" s="130"/>
      <c r="P5019" s="130"/>
    </row>
    <row r="5020" spans="1:16">
      <c r="A5020" s="155"/>
      <c r="B5020" s="156"/>
      <c r="C5020" s="160"/>
      <c r="D5020" s="159"/>
      <c r="E5020" s="160"/>
      <c r="F5020" s="160"/>
      <c r="G5020" s="160"/>
      <c r="H5020" s="160"/>
      <c r="I5020" s="159"/>
      <c r="J5020" s="160"/>
      <c r="K5020" s="160"/>
      <c r="L5020" s="159"/>
      <c r="M5020" s="100"/>
      <c r="N5020" s="100"/>
      <c r="O5020" s="130"/>
      <c r="P5020" s="130"/>
    </row>
    <row r="5021" spans="1:16">
      <c r="A5021" s="155"/>
      <c r="B5021" s="156"/>
      <c r="C5021" s="160"/>
      <c r="D5021" s="159"/>
      <c r="E5021" s="160"/>
      <c r="F5021" s="160"/>
      <c r="G5021" s="160"/>
      <c r="H5021" s="160"/>
      <c r="I5021" s="159"/>
      <c r="J5021" s="160"/>
      <c r="K5021" s="160"/>
      <c r="L5021" s="159"/>
      <c r="M5021" s="100"/>
      <c r="N5021" s="100"/>
      <c r="O5021" s="130"/>
      <c r="P5021" s="130"/>
    </row>
    <row r="5022" spans="1:16">
      <c r="A5022" s="155"/>
      <c r="B5022" s="156"/>
      <c r="C5022" s="160"/>
      <c r="D5022" s="159"/>
      <c r="E5022" s="160"/>
      <c r="F5022" s="160"/>
      <c r="G5022" s="160"/>
      <c r="H5022" s="160"/>
      <c r="I5022" s="159"/>
      <c r="J5022" s="160"/>
      <c r="K5022" s="160"/>
      <c r="L5022" s="159"/>
      <c r="M5022" s="100"/>
      <c r="N5022" s="100"/>
      <c r="O5022" s="130"/>
      <c r="P5022" s="130"/>
    </row>
    <row r="5023" spans="1:16">
      <c r="A5023" s="155"/>
      <c r="B5023" s="156"/>
      <c r="C5023" s="160"/>
      <c r="D5023" s="159"/>
      <c r="E5023" s="160"/>
      <c r="F5023" s="160"/>
      <c r="G5023" s="160"/>
      <c r="H5023" s="160"/>
      <c r="I5023" s="159"/>
      <c r="J5023" s="160"/>
      <c r="K5023" s="160"/>
      <c r="L5023" s="159"/>
      <c r="M5023" s="100"/>
      <c r="N5023" s="100"/>
      <c r="O5023" s="130"/>
      <c r="P5023" s="130"/>
    </row>
    <row r="5024" spans="1:16">
      <c r="A5024" s="155"/>
      <c r="B5024" s="156"/>
      <c r="C5024" s="160"/>
      <c r="D5024" s="159"/>
      <c r="E5024" s="160"/>
      <c r="F5024" s="160"/>
      <c r="G5024" s="160"/>
      <c r="H5024" s="160"/>
      <c r="I5024" s="159"/>
      <c r="J5024" s="160"/>
      <c r="K5024" s="160"/>
      <c r="L5024" s="159"/>
      <c r="M5024" s="100"/>
      <c r="N5024" s="100"/>
      <c r="O5024" s="130"/>
      <c r="P5024" s="130"/>
    </row>
    <row r="5025" spans="1:16">
      <c r="A5025" s="155"/>
      <c r="B5025" s="156"/>
      <c r="C5025" s="160"/>
      <c r="D5025" s="159"/>
      <c r="E5025" s="160"/>
      <c r="F5025" s="160"/>
      <c r="G5025" s="160"/>
      <c r="H5025" s="160"/>
      <c r="I5025" s="159"/>
      <c r="J5025" s="160"/>
      <c r="K5025" s="160"/>
      <c r="L5025" s="159"/>
      <c r="M5025" s="100"/>
      <c r="N5025" s="100"/>
      <c r="O5025" s="130"/>
      <c r="P5025" s="130"/>
    </row>
    <row r="5026" spans="1:16">
      <c r="A5026" s="155"/>
      <c r="B5026" s="156"/>
      <c r="C5026" s="160"/>
      <c r="D5026" s="159"/>
      <c r="E5026" s="160"/>
      <c r="F5026" s="160"/>
      <c r="G5026" s="160"/>
      <c r="H5026" s="160"/>
      <c r="I5026" s="159"/>
      <c r="J5026" s="160"/>
      <c r="K5026" s="160"/>
      <c r="L5026" s="159"/>
      <c r="M5026" s="100"/>
      <c r="N5026" s="100"/>
      <c r="O5026" s="130"/>
      <c r="P5026" s="130"/>
    </row>
    <row r="5027" spans="1:16">
      <c r="A5027" s="155"/>
      <c r="B5027" s="156"/>
      <c r="C5027" s="160"/>
      <c r="D5027" s="159"/>
      <c r="E5027" s="160"/>
      <c r="F5027" s="160"/>
      <c r="G5027" s="160"/>
      <c r="H5027" s="160"/>
      <c r="I5027" s="159"/>
      <c r="J5027" s="160"/>
      <c r="K5027" s="160"/>
      <c r="L5027" s="159"/>
      <c r="M5027" s="100"/>
      <c r="N5027" s="100"/>
      <c r="O5027" s="130"/>
      <c r="P5027" s="130"/>
    </row>
    <row r="5028" spans="1:16">
      <c r="A5028" s="155"/>
      <c r="B5028" s="156"/>
      <c r="C5028" s="160"/>
      <c r="D5028" s="159"/>
      <c r="E5028" s="160"/>
      <c r="F5028" s="160"/>
      <c r="G5028" s="160"/>
      <c r="H5028" s="160"/>
      <c r="I5028" s="159"/>
      <c r="J5028" s="160"/>
      <c r="K5028" s="160"/>
      <c r="L5028" s="159"/>
      <c r="M5028" s="100"/>
      <c r="N5028" s="100"/>
      <c r="O5028" s="130"/>
      <c r="P5028" s="130"/>
    </row>
    <row r="5029" spans="1:16">
      <c r="A5029" s="155"/>
      <c r="B5029" s="156"/>
      <c r="C5029" s="160"/>
      <c r="D5029" s="159"/>
      <c r="E5029" s="160"/>
      <c r="F5029" s="160"/>
      <c r="G5029" s="160"/>
      <c r="H5029" s="160"/>
      <c r="I5029" s="159"/>
      <c r="J5029" s="160"/>
      <c r="K5029" s="160"/>
      <c r="L5029" s="159"/>
      <c r="M5029" s="100"/>
      <c r="N5029" s="100"/>
      <c r="O5029" s="130"/>
      <c r="P5029" s="130"/>
    </row>
    <row r="5030" spans="1:16">
      <c r="A5030" s="155"/>
      <c r="B5030" s="156"/>
      <c r="C5030" s="160"/>
      <c r="D5030" s="159"/>
      <c r="E5030" s="160"/>
      <c r="F5030" s="160"/>
      <c r="G5030" s="160"/>
      <c r="H5030" s="160"/>
      <c r="I5030" s="159"/>
      <c r="J5030" s="160"/>
      <c r="K5030" s="160"/>
      <c r="L5030" s="159"/>
      <c r="M5030" s="100"/>
      <c r="N5030" s="100"/>
      <c r="O5030" s="130"/>
      <c r="P5030" s="130"/>
    </row>
    <row r="5031" spans="1:16">
      <c r="A5031" s="155"/>
      <c r="B5031" s="156"/>
      <c r="C5031" s="160"/>
      <c r="D5031" s="159"/>
      <c r="E5031" s="160"/>
      <c r="F5031" s="160"/>
      <c r="G5031" s="160"/>
      <c r="H5031" s="160"/>
      <c r="I5031" s="159"/>
      <c r="J5031" s="160"/>
      <c r="K5031" s="160"/>
      <c r="L5031" s="159"/>
      <c r="M5031" s="100"/>
      <c r="N5031" s="100"/>
      <c r="O5031" s="130"/>
      <c r="P5031" s="130"/>
    </row>
    <row r="5032" spans="1:16">
      <c r="A5032" s="155"/>
      <c r="B5032" s="156"/>
      <c r="C5032" s="160"/>
      <c r="D5032" s="159"/>
      <c r="E5032" s="160"/>
      <c r="F5032" s="160"/>
      <c r="G5032" s="160"/>
      <c r="H5032" s="160"/>
      <c r="I5032" s="159"/>
      <c r="J5032" s="160"/>
      <c r="K5032" s="160"/>
      <c r="L5032" s="159"/>
      <c r="M5032" s="100"/>
      <c r="N5032" s="100"/>
      <c r="O5032" s="130"/>
      <c r="P5032" s="130"/>
    </row>
    <row r="5033" spans="1:16">
      <c r="A5033" s="155"/>
      <c r="B5033" s="156"/>
      <c r="C5033" s="160"/>
      <c r="D5033" s="159"/>
      <c r="E5033" s="160"/>
      <c r="F5033" s="160"/>
      <c r="G5033" s="160"/>
      <c r="H5033" s="160"/>
      <c r="I5033" s="159"/>
      <c r="J5033" s="160"/>
      <c r="K5033" s="160"/>
      <c r="L5033" s="159"/>
      <c r="M5033" s="100"/>
      <c r="N5033" s="100"/>
      <c r="O5033" s="130"/>
      <c r="P5033" s="130"/>
    </row>
    <row r="5034" spans="1:16">
      <c r="A5034" s="155"/>
      <c r="B5034" s="156"/>
      <c r="C5034" s="160"/>
      <c r="D5034" s="159"/>
      <c r="E5034" s="160"/>
      <c r="F5034" s="160"/>
      <c r="G5034" s="160"/>
      <c r="H5034" s="160"/>
      <c r="I5034" s="159"/>
      <c r="J5034" s="160"/>
      <c r="K5034" s="160"/>
      <c r="L5034" s="159"/>
      <c r="M5034" s="100"/>
      <c r="N5034" s="100"/>
      <c r="O5034" s="130"/>
      <c r="P5034" s="130"/>
    </row>
    <row r="5035" spans="1:16">
      <c r="A5035" s="155"/>
      <c r="B5035" s="156"/>
      <c r="C5035" s="160"/>
      <c r="D5035" s="159"/>
      <c r="E5035" s="160"/>
      <c r="F5035" s="160"/>
      <c r="G5035" s="160"/>
      <c r="H5035" s="160"/>
      <c r="I5035" s="159"/>
      <c r="J5035" s="160"/>
      <c r="K5035" s="160"/>
      <c r="L5035" s="159"/>
      <c r="M5035" s="100"/>
      <c r="N5035" s="100"/>
      <c r="O5035" s="130"/>
      <c r="P5035" s="130"/>
    </row>
    <row r="5036" spans="1:16">
      <c r="A5036" s="155"/>
      <c r="B5036" s="156"/>
      <c r="C5036" s="160"/>
      <c r="D5036" s="159"/>
      <c r="E5036" s="160"/>
      <c r="F5036" s="160"/>
      <c r="G5036" s="160"/>
      <c r="H5036" s="160"/>
      <c r="I5036" s="159"/>
      <c r="J5036" s="160"/>
      <c r="K5036" s="160"/>
      <c r="L5036" s="159"/>
      <c r="M5036" s="100"/>
      <c r="N5036" s="100"/>
      <c r="O5036" s="130"/>
      <c r="P5036" s="130"/>
    </row>
    <row r="5037" spans="1:16">
      <c r="A5037" s="155"/>
      <c r="B5037" s="156"/>
      <c r="C5037" s="160"/>
      <c r="D5037" s="159"/>
      <c r="E5037" s="160"/>
      <c r="F5037" s="160"/>
      <c r="G5037" s="160"/>
      <c r="H5037" s="160"/>
      <c r="I5037" s="159"/>
      <c r="J5037" s="160"/>
      <c r="K5037" s="160"/>
      <c r="L5037" s="159"/>
      <c r="M5037" s="100"/>
      <c r="N5037" s="100"/>
      <c r="O5037" s="130"/>
      <c r="P5037" s="130"/>
    </row>
    <row r="5038" spans="1:16">
      <c r="A5038" s="155"/>
      <c r="B5038" s="156"/>
      <c r="C5038" s="160"/>
      <c r="D5038" s="159"/>
      <c r="E5038" s="160"/>
      <c r="F5038" s="160"/>
      <c r="G5038" s="160"/>
      <c r="H5038" s="160"/>
      <c r="I5038" s="159"/>
      <c r="J5038" s="160"/>
      <c r="K5038" s="160"/>
      <c r="L5038" s="159"/>
      <c r="M5038" s="100"/>
      <c r="N5038" s="100"/>
      <c r="O5038" s="130"/>
      <c r="P5038" s="130"/>
    </row>
    <row r="5039" spans="1:16">
      <c r="A5039" s="155"/>
      <c r="B5039" s="156"/>
      <c r="C5039" s="160"/>
      <c r="D5039" s="159"/>
      <c r="E5039" s="160"/>
      <c r="F5039" s="160"/>
      <c r="G5039" s="160"/>
      <c r="H5039" s="160"/>
      <c r="I5039" s="159"/>
      <c r="J5039" s="160"/>
      <c r="K5039" s="160"/>
      <c r="L5039" s="159"/>
      <c r="M5039" s="100"/>
      <c r="N5039" s="100"/>
      <c r="O5039" s="130"/>
      <c r="P5039" s="130"/>
    </row>
    <row r="5040" spans="1:16">
      <c r="A5040" s="155"/>
      <c r="B5040" s="156"/>
      <c r="C5040" s="160"/>
      <c r="D5040" s="159"/>
      <c r="E5040" s="160"/>
      <c r="F5040" s="160"/>
      <c r="G5040" s="160"/>
      <c r="H5040" s="160"/>
      <c r="I5040" s="159"/>
      <c r="J5040" s="160"/>
      <c r="K5040" s="160"/>
      <c r="L5040" s="159"/>
      <c r="M5040" s="100"/>
      <c r="N5040" s="100"/>
      <c r="O5040" s="130"/>
      <c r="P5040" s="130"/>
    </row>
    <row r="5041" spans="1:16">
      <c r="A5041" s="155"/>
      <c r="B5041" s="156"/>
      <c r="C5041" s="160"/>
      <c r="D5041" s="159"/>
      <c r="E5041" s="160"/>
      <c r="F5041" s="160"/>
      <c r="G5041" s="160"/>
      <c r="H5041" s="160"/>
      <c r="I5041" s="159"/>
      <c r="J5041" s="160"/>
      <c r="K5041" s="160"/>
      <c r="L5041" s="159"/>
      <c r="M5041" s="100"/>
      <c r="N5041" s="100"/>
      <c r="O5041" s="130"/>
      <c r="P5041" s="130"/>
    </row>
    <row r="5042" spans="1:16">
      <c r="A5042" s="155"/>
      <c r="B5042" s="156"/>
      <c r="C5042" s="160"/>
      <c r="D5042" s="159"/>
      <c r="E5042" s="160"/>
      <c r="F5042" s="160"/>
      <c r="G5042" s="160"/>
      <c r="H5042" s="160"/>
      <c r="I5042" s="159"/>
      <c r="J5042" s="160"/>
      <c r="K5042" s="160"/>
      <c r="L5042" s="159"/>
      <c r="M5042" s="100"/>
      <c r="N5042" s="100"/>
      <c r="O5042" s="130"/>
      <c r="P5042" s="130"/>
    </row>
    <row r="5043" spans="1:16">
      <c r="A5043" s="155"/>
      <c r="B5043" s="156"/>
      <c r="C5043" s="160"/>
      <c r="D5043" s="159"/>
      <c r="E5043" s="160"/>
      <c r="F5043" s="160"/>
      <c r="G5043" s="160"/>
      <c r="H5043" s="160"/>
      <c r="I5043" s="159"/>
      <c r="J5043" s="160"/>
      <c r="K5043" s="160"/>
      <c r="L5043" s="159"/>
      <c r="M5043" s="100"/>
      <c r="N5043" s="100"/>
      <c r="O5043" s="130"/>
      <c r="P5043" s="130"/>
    </row>
    <row r="5044" spans="1:16">
      <c r="A5044" s="155"/>
      <c r="B5044" s="156"/>
      <c r="C5044" s="160"/>
      <c r="D5044" s="159"/>
      <c r="E5044" s="160"/>
      <c r="F5044" s="160"/>
      <c r="G5044" s="160"/>
      <c r="H5044" s="157"/>
      <c r="I5044" s="159"/>
      <c r="J5044" s="160"/>
      <c r="K5044" s="160"/>
      <c r="L5044" s="159"/>
      <c r="M5044" s="100"/>
      <c r="N5044" s="100"/>
      <c r="O5044" s="130"/>
      <c r="P5044" s="130"/>
    </row>
    <row r="5045" spans="1:16">
      <c r="A5045" s="155"/>
      <c r="B5045" s="156"/>
      <c r="C5045" s="160"/>
      <c r="D5045" s="159"/>
      <c r="E5045" s="160"/>
      <c r="F5045" s="160"/>
      <c r="G5045" s="160"/>
      <c r="H5045" s="157"/>
      <c r="I5045" s="159"/>
      <c r="J5045" s="160"/>
      <c r="K5045" s="160"/>
      <c r="L5045" s="159"/>
      <c r="M5045" s="100"/>
      <c r="N5045" s="100"/>
      <c r="O5045" s="130"/>
      <c r="P5045" s="130"/>
    </row>
    <row r="5046" spans="1:16">
      <c r="A5046" s="155"/>
      <c r="B5046" s="156"/>
      <c r="C5046" s="160"/>
      <c r="D5046" s="159"/>
      <c r="E5046" s="160"/>
      <c r="F5046" s="160"/>
      <c r="G5046" s="160"/>
      <c r="H5046" s="160"/>
      <c r="I5046" s="159"/>
      <c r="J5046" s="160"/>
      <c r="K5046" s="160"/>
      <c r="L5046" s="159"/>
      <c r="M5046" s="100"/>
      <c r="N5046" s="100"/>
      <c r="O5046" s="130"/>
      <c r="P5046" s="130"/>
    </row>
    <row r="5047" spans="1:16">
      <c r="A5047" s="155"/>
      <c r="B5047" s="156"/>
      <c r="C5047" s="160"/>
      <c r="D5047" s="159"/>
      <c r="E5047" s="160"/>
      <c r="F5047" s="160"/>
      <c r="G5047" s="160"/>
      <c r="H5047" s="160"/>
      <c r="I5047" s="159"/>
      <c r="J5047" s="160"/>
      <c r="K5047" s="160"/>
      <c r="L5047" s="159"/>
      <c r="M5047" s="100"/>
      <c r="N5047" s="100"/>
      <c r="O5047" s="130"/>
      <c r="P5047" s="130"/>
    </row>
    <row r="5048" spans="1:16">
      <c r="A5048" s="155"/>
      <c r="B5048" s="156"/>
      <c r="C5048" s="160"/>
      <c r="D5048" s="159"/>
      <c r="E5048" s="160"/>
      <c r="F5048" s="160"/>
      <c r="G5048" s="160"/>
      <c r="H5048" s="157"/>
      <c r="I5048" s="159"/>
      <c r="J5048" s="160"/>
      <c r="K5048" s="160"/>
      <c r="L5048" s="159"/>
      <c r="M5048" s="100"/>
      <c r="N5048" s="100"/>
      <c r="O5048" s="130"/>
      <c r="P5048" s="130"/>
    </row>
    <row r="5049" spans="1:16">
      <c r="A5049" s="155"/>
      <c r="B5049" s="156"/>
      <c r="C5049" s="160"/>
      <c r="D5049" s="159"/>
      <c r="E5049" s="160"/>
      <c r="F5049" s="160"/>
      <c r="G5049" s="160"/>
      <c r="H5049" s="157"/>
      <c r="I5049" s="159"/>
      <c r="J5049" s="160"/>
      <c r="K5049" s="160"/>
      <c r="L5049" s="159"/>
      <c r="M5049" s="100"/>
      <c r="N5049" s="100"/>
      <c r="O5049" s="130"/>
      <c r="P5049" s="130"/>
    </row>
    <row r="5050" spans="1:16">
      <c r="A5050" s="155"/>
      <c r="B5050" s="156"/>
      <c r="C5050" s="160"/>
      <c r="D5050" s="159"/>
      <c r="E5050" s="160"/>
      <c r="F5050" s="160"/>
      <c r="G5050" s="160"/>
      <c r="H5050" s="160"/>
      <c r="I5050" s="159"/>
      <c r="J5050" s="160"/>
      <c r="K5050" s="160"/>
      <c r="L5050" s="159"/>
      <c r="M5050" s="100"/>
      <c r="N5050" s="100"/>
      <c r="O5050" s="130"/>
      <c r="P5050" s="130"/>
    </row>
    <row r="5051" spans="1:16">
      <c r="A5051" s="155"/>
      <c r="B5051" s="156"/>
      <c r="C5051" s="160"/>
      <c r="D5051" s="159"/>
      <c r="E5051" s="160"/>
      <c r="F5051" s="160"/>
      <c r="G5051" s="160"/>
      <c r="H5051" s="157"/>
      <c r="I5051" s="159"/>
      <c r="J5051" s="160"/>
      <c r="K5051" s="160"/>
      <c r="L5051" s="159"/>
      <c r="M5051" s="100"/>
      <c r="N5051" s="100"/>
      <c r="O5051" s="130"/>
      <c r="P5051" s="130"/>
    </row>
    <row r="5052" spans="1:16">
      <c r="A5052" s="155"/>
      <c r="B5052" s="156"/>
      <c r="C5052" s="160"/>
      <c r="D5052" s="159"/>
      <c r="E5052" s="160"/>
      <c r="F5052" s="160"/>
      <c r="G5052" s="160"/>
      <c r="H5052" s="160"/>
      <c r="I5052" s="159"/>
      <c r="J5052" s="160"/>
      <c r="K5052" s="160"/>
      <c r="L5052" s="159"/>
      <c r="M5052" s="100"/>
      <c r="N5052" s="100"/>
      <c r="O5052" s="130"/>
      <c r="P5052" s="130"/>
    </row>
    <row r="5053" spans="1:16">
      <c r="A5053" s="155"/>
      <c r="B5053" s="156"/>
      <c r="C5053" s="160"/>
      <c r="D5053" s="159"/>
      <c r="E5053" s="160"/>
      <c r="F5053" s="160"/>
      <c r="G5053" s="160"/>
      <c r="H5053" s="160"/>
      <c r="I5053" s="159"/>
      <c r="J5053" s="160"/>
      <c r="K5053" s="160"/>
      <c r="L5053" s="159"/>
      <c r="M5053" s="100"/>
      <c r="N5053" s="100"/>
      <c r="O5053" s="130"/>
      <c r="P5053" s="130"/>
    </row>
    <row r="5054" spans="1:16">
      <c r="A5054" s="155"/>
      <c r="B5054" s="156"/>
      <c r="C5054" s="160"/>
      <c r="D5054" s="159"/>
      <c r="E5054" s="160"/>
      <c r="F5054" s="160"/>
      <c r="G5054" s="160"/>
      <c r="H5054" s="160"/>
      <c r="I5054" s="159"/>
      <c r="J5054" s="160"/>
      <c r="K5054" s="160"/>
      <c r="L5054" s="159"/>
      <c r="M5054" s="100"/>
      <c r="N5054" s="100"/>
      <c r="O5054" s="130"/>
      <c r="P5054" s="130"/>
    </row>
    <row r="5055" spans="1:16">
      <c r="A5055" s="155"/>
      <c r="B5055" s="156"/>
      <c r="C5055" s="160"/>
      <c r="D5055" s="159"/>
      <c r="E5055" s="160"/>
      <c r="F5055" s="160"/>
      <c r="G5055" s="160"/>
      <c r="H5055" s="160"/>
      <c r="I5055" s="159"/>
      <c r="J5055" s="160"/>
      <c r="K5055" s="160"/>
      <c r="L5055" s="159"/>
      <c r="M5055" s="100"/>
      <c r="N5055" s="100"/>
      <c r="O5055" s="130"/>
      <c r="P5055" s="130"/>
    </row>
    <row r="5056" spans="1:16">
      <c r="A5056" s="155"/>
      <c r="B5056" s="156"/>
      <c r="C5056" s="160"/>
      <c r="D5056" s="159"/>
      <c r="E5056" s="160"/>
      <c r="F5056" s="160"/>
      <c r="G5056" s="160"/>
      <c r="H5056" s="160"/>
      <c r="I5056" s="159"/>
      <c r="J5056" s="160"/>
      <c r="K5056" s="160"/>
      <c r="L5056" s="159"/>
      <c r="M5056" s="100"/>
      <c r="N5056" s="100"/>
      <c r="O5056" s="130"/>
      <c r="P5056" s="130"/>
    </row>
    <row r="5057" spans="1:16">
      <c r="A5057" s="155"/>
      <c r="B5057" s="156"/>
      <c r="C5057" s="160"/>
      <c r="D5057" s="159"/>
      <c r="E5057" s="160"/>
      <c r="F5057" s="160"/>
      <c r="G5057" s="160"/>
      <c r="H5057" s="160"/>
      <c r="I5057" s="159"/>
      <c r="J5057" s="160"/>
      <c r="K5057" s="160"/>
      <c r="L5057" s="159"/>
      <c r="M5057" s="100"/>
      <c r="N5057" s="100"/>
      <c r="O5057" s="130"/>
      <c r="P5057" s="130"/>
    </row>
    <row r="5058" spans="1:16">
      <c r="A5058" s="155"/>
      <c r="B5058" s="156"/>
      <c r="C5058" s="160"/>
      <c r="D5058" s="159"/>
      <c r="E5058" s="160"/>
      <c r="F5058" s="160"/>
      <c r="G5058" s="160"/>
      <c r="H5058" s="160"/>
      <c r="I5058" s="159"/>
      <c r="J5058" s="160"/>
      <c r="K5058" s="160"/>
      <c r="L5058" s="159"/>
      <c r="M5058" s="100"/>
      <c r="N5058" s="100"/>
      <c r="O5058" s="130"/>
      <c r="P5058" s="130"/>
    </row>
    <row r="5059" spans="1:16">
      <c r="A5059" s="155"/>
      <c r="B5059" s="156"/>
      <c r="C5059" s="160"/>
      <c r="D5059" s="159"/>
      <c r="E5059" s="160"/>
      <c r="F5059" s="160"/>
      <c r="G5059" s="160"/>
      <c r="H5059" s="160"/>
      <c r="I5059" s="159"/>
      <c r="J5059" s="160"/>
      <c r="K5059" s="160"/>
      <c r="L5059" s="159"/>
      <c r="M5059" s="100"/>
      <c r="N5059" s="100"/>
      <c r="O5059" s="130"/>
      <c r="P5059" s="130"/>
    </row>
    <row r="5060" spans="1:16">
      <c r="A5060" s="155"/>
      <c r="B5060" s="156"/>
      <c r="C5060" s="160"/>
      <c r="D5060" s="159"/>
      <c r="E5060" s="160"/>
      <c r="F5060" s="160"/>
      <c r="G5060" s="160"/>
      <c r="H5060" s="160"/>
      <c r="I5060" s="159"/>
      <c r="J5060" s="160"/>
      <c r="K5060" s="160"/>
      <c r="L5060" s="159"/>
      <c r="M5060" s="100"/>
      <c r="N5060" s="100"/>
      <c r="O5060" s="130"/>
      <c r="P5060" s="130"/>
    </row>
    <row r="5061" spans="1:16">
      <c r="A5061" s="155"/>
      <c r="B5061" s="156"/>
      <c r="C5061" s="160"/>
      <c r="D5061" s="159"/>
      <c r="E5061" s="160"/>
      <c r="F5061" s="160"/>
      <c r="G5061" s="160"/>
      <c r="H5061" s="160"/>
      <c r="I5061" s="159"/>
      <c r="J5061" s="160"/>
      <c r="K5061" s="160"/>
      <c r="L5061" s="159"/>
      <c r="M5061" s="100"/>
      <c r="N5061" s="100"/>
      <c r="O5061" s="130"/>
      <c r="P5061" s="130"/>
    </row>
    <row r="5062" spans="1:16">
      <c r="A5062" s="155"/>
      <c r="B5062" s="156"/>
      <c r="C5062" s="160"/>
      <c r="D5062" s="159"/>
      <c r="E5062" s="160"/>
      <c r="F5062" s="160"/>
      <c r="G5062" s="160"/>
      <c r="H5062" s="160"/>
      <c r="I5062" s="159"/>
      <c r="J5062" s="160"/>
      <c r="K5062" s="160"/>
      <c r="L5062" s="159"/>
      <c r="M5062" s="100"/>
      <c r="N5062" s="100"/>
      <c r="O5062" s="130"/>
      <c r="P5062" s="130"/>
    </row>
    <row r="5063" spans="1:16">
      <c r="A5063" s="155"/>
      <c r="B5063" s="156"/>
      <c r="C5063" s="160"/>
      <c r="D5063" s="159"/>
      <c r="E5063" s="160"/>
      <c r="F5063" s="160"/>
      <c r="G5063" s="160"/>
      <c r="H5063" s="160"/>
      <c r="I5063" s="159"/>
      <c r="J5063" s="160"/>
      <c r="K5063" s="160"/>
      <c r="L5063" s="159"/>
      <c r="M5063" s="100"/>
      <c r="N5063" s="100"/>
      <c r="O5063" s="130"/>
      <c r="P5063" s="130"/>
    </row>
    <row r="5064" spans="1:16">
      <c r="A5064" s="155"/>
      <c r="B5064" s="156"/>
      <c r="C5064" s="160"/>
      <c r="D5064" s="159"/>
      <c r="E5064" s="160"/>
      <c r="F5064" s="160"/>
      <c r="G5064" s="160"/>
      <c r="H5064" s="160"/>
      <c r="I5064" s="159"/>
      <c r="J5064" s="157"/>
      <c r="K5064" s="157"/>
      <c r="L5064" s="159"/>
      <c r="M5064" s="100"/>
      <c r="N5064" s="100"/>
      <c r="O5064" s="130"/>
      <c r="P5064" s="130"/>
    </row>
    <row r="5065" spans="1:16">
      <c r="A5065" s="155"/>
      <c r="B5065" s="156"/>
      <c r="C5065" s="160"/>
      <c r="D5065" s="159"/>
      <c r="E5065" s="160"/>
      <c r="F5065" s="160"/>
      <c r="G5065" s="160"/>
      <c r="H5065" s="160"/>
      <c r="I5065" s="159"/>
      <c r="J5065" s="157"/>
      <c r="K5065" s="157"/>
      <c r="L5065" s="159"/>
      <c r="M5065" s="100"/>
      <c r="N5065" s="100"/>
      <c r="O5065" s="130"/>
      <c r="P5065" s="130"/>
    </row>
    <row r="5066" spans="1:16">
      <c r="A5066" s="155"/>
      <c r="B5066" s="156"/>
      <c r="C5066" s="160"/>
      <c r="D5066" s="159"/>
      <c r="E5066" s="160"/>
      <c r="F5066" s="160"/>
      <c r="G5066" s="160"/>
      <c r="H5066" s="160"/>
      <c r="I5066" s="159"/>
      <c r="J5066" s="157"/>
      <c r="K5066" s="157"/>
      <c r="L5066" s="159"/>
      <c r="M5066" s="100"/>
      <c r="N5066" s="100"/>
      <c r="O5066" s="130"/>
      <c r="P5066" s="130"/>
    </row>
    <row r="5067" spans="1:16">
      <c r="A5067" s="155"/>
      <c r="B5067" s="156"/>
      <c r="C5067" s="160"/>
      <c r="D5067" s="159"/>
      <c r="E5067" s="160"/>
      <c r="F5067" s="160"/>
      <c r="G5067" s="160"/>
      <c r="H5067" s="160"/>
      <c r="I5067" s="159"/>
      <c r="J5067" s="160"/>
      <c r="K5067" s="160"/>
      <c r="L5067" s="159"/>
      <c r="M5067" s="100"/>
      <c r="N5067" s="100"/>
      <c r="O5067" s="130"/>
      <c r="P5067" s="130"/>
    </row>
    <row r="5068" spans="1:16">
      <c r="A5068" s="155"/>
      <c r="B5068" s="156"/>
      <c r="C5068" s="160"/>
      <c r="D5068" s="159"/>
      <c r="E5068" s="160"/>
      <c r="F5068" s="160"/>
      <c r="G5068" s="160"/>
      <c r="H5068" s="160"/>
      <c r="I5068" s="159"/>
      <c r="J5068" s="160"/>
      <c r="K5068" s="160"/>
      <c r="L5068" s="159"/>
      <c r="M5068" s="100"/>
      <c r="N5068" s="100"/>
      <c r="O5068" s="130"/>
      <c r="P5068" s="130"/>
    </row>
    <row r="5069" spans="1:16">
      <c r="A5069" s="155"/>
      <c r="B5069" s="156"/>
      <c r="C5069" s="160"/>
      <c r="D5069" s="159"/>
      <c r="E5069" s="160"/>
      <c r="F5069" s="160"/>
      <c r="G5069" s="160"/>
      <c r="H5069" s="160"/>
      <c r="I5069" s="159"/>
      <c r="J5069" s="160"/>
      <c r="K5069" s="160"/>
      <c r="L5069" s="159"/>
      <c r="M5069" s="100"/>
      <c r="N5069" s="100"/>
      <c r="O5069" s="130"/>
      <c r="P5069" s="130"/>
    </row>
    <row r="5070" spans="1:16">
      <c r="A5070" s="155"/>
      <c r="B5070" s="156"/>
      <c r="C5070" s="160"/>
      <c r="D5070" s="159"/>
      <c r="E5070" s="160"/>
      <c r="F5070" s="160"/>
      <c r="G5070" s="160"/>
      <c r="H5070" s="160"/>
      <c r="I5070" s="159"/>
      <c r="J5070" s="160"/>
      <c r="K5070" s="160"/>
      <c r="L5070" s="159"/>
      <c r="M5070" s="100"/>
      <c r="N5070" s="100"/>
      <c r="O5070" s="130"/>
      <c r="P5070" s="130"/>
    </row>
    <row r="5071" spans="1:16">
      <c r="A5071" s="155"/>
      <c r="B5071" s="156"/>
      <c r="C5071" s="160"/>
      <c r="D5071" s="159"/>
      <c r="E5071" s="160"/>
      <c r="F5071" s="160"/>
      <c r="G5071" s="160"/>
      <c r="H5071" s="160"/>
      <c r="I5071" s="159"/>
      <c r="J5071" s="160"/>
      <c r="K5071" s="160"/>
      <c r="L5071" s="159"/>
      <c r="M5071" s="100"/>
      <c r="N5071" s="100"/>
      <c r="O5071" s="130"/>
      <c r="P5071" s="130"/>
    </row>
    <row r="5072" spans="1:16">
      <c r="A5072" s="155"/>
      <c r="B5072" s="156"/>
      <c r="C5072" s="160"/>
      <c r="D5072" s="159"/>
      <c r="E5072" s="160"/>
      <c r="F5072" s="160"/>
      <c r="G5072" s="160"/>
      <c r="H5072" s="160"/>
      <c r="I5072" s="159"/>
      <c r="J5072" s="160"/>
      <c r="K5072" s="160"/>
      <c r="L5072" s="159"/>
      <c r="M5072" s="100"/>
      <c r="N5072" s="100"/>
      <c r="O5072" s="130"/>
      <c r="P5072" s="130"/>
    </row>
    <row r="5073" spans="1:16">
      <c r="A5073" s="155"/>
      <c r="B5073" s="156"/>
      <c r="C5073" s="160"/>
      <c r="D5073" s="159"/>
      <c r="E5073" s="160"/>
      <c r="F5073" s="160"/>
      <c r="G5073" s="160"/>
      <c r="H5073" s="160"/>
      <c r="I5073" s="159"/>
      <c r="J5073" s="160"/>
      <c r="K5073" s="160"/>
      <c r="L5073" s="159"/>
      <c r="M5073" s="100"/>
      <c r="N5073" s="100"/>
      <c r="O5073" s="130"/>
      <c r="P5073" s="130"/>
    </row>
    <row r="5074" spans="1:16">
      <c r="A5074" s="155"/>
      <c r="B5074" s="156"/>
      <c r="C5074" s="160"/>
      <c r="D5074" s="159"/>
      <c r="E5074" s="160"/>
      <c r="F5074" s="160"/>
      <c r="G5074" s="160"/>
      <c r="H5074" s="160"/>
      <c r="I5074" s="159"/>
      <c r="J5074" s="160"/>
      <c r="K5074" s="160"/>
      <c r="L5074" s="159"/>
      <c r="M5074" s="100"/>
      <c r="N5074" s="100"/>
      <c r="O5074" s="130"/>
      <c r="P5074" s="130"/>
    </row>
    <row r="5075" spans="1:16">
      <c r="A5075" s="155"/>
      <c r="B5075" s="156"/>
      <c r="C5075" s="160"/>
      <c r="D5075" s="159"/>
      <c r="E5075" s="160"/>
      <c r="F5075" s="160"/>
      <c r="G5075" s="160"/>
      <c r="H5075" s="160"/>
      <c r="I5075" s="159"/>
      <c r="J5075" s="160"/>
      <c r="K5075" s="160"/>
      <c r="L5075" s="159"/>
      <c r="M5075" s="100"/>
      <c r="N5075" s="100"/>
      <c r="O5075" s="130"/>
      <c r="P5075" s="130"/>
    </row>
    <row r="5076" spans="1:16">
      <c r="A5076" s="155"/>
      <c r="B5076" s="156"/>
      <c r="C5076" s="160"/>
      <c r="D5076" s="159"/>
      <c r="E5076" s="160"/>
      <c r="F5076" s="160"/>
      <c r="G5076" s="160"/>
      <c r="H5076" s="160"/>
      <c r="I5076" s="161"/>
      <c r="J5076" s="160"/>
      <c r="K5076" s="160"/>
      <c r="L5076" s="159"/>
      <c r="M5076" s="100"/>
      <c r="N5076" s="100"/>
      <c r="O5076" s="130"/>
      <c r="P5076" s="130"/>
    </row>
    <row r="5077" spans="1:16">
      <c r="A5077" s="155"/>
      <c r="B5077" s="156"/>
      <c r="C5077" s="160"/>
      <c r="D5077" s="159"/>
      <c r="E5077" s="160"/>
      <c r="F5077" s="160"/>
      <c r="G5077" s="160"/>
      <c r="H5077" s="160"/>
      <c r="I5077" s="161"/>
      <c r="J5077" s="160"/>
      <c r="K5077" s="160"/>
      <c r="L5077" s="159"/>
      <c r="M5077" s="100"/>
      <c r="N5077" s="100"/>
      <c r="O5077" s="130"/>
      <c r="P5077" s="130"/>
    </row>
    <row r="5078" spans="1:16">
      <c r="A5078" s="155"/>
      <c r="B5078" s="156"/>
      <c r="C5078" s="160"/>
      <c r="D5078" s="159"/>
      <c r="E5078" s="160"/>
      <c r="F5078" s="160"/>
      <c r="G5078" s="160"/>
      <c r="H5078" s="160"/>
      <c r="I5078" s="161"/>
      <c r="J5078" s="160"/>
      <c r="K5078" s="160"/>
      <c r="L5078" s="159"/>
      <c r="M5078" s="100"/>
      <c r="N5078" s="100"/>
      <c r="O5078" s="130"/>
      <c r="P5078" s="130"/>
    </row>
    <row r="5079" spans="1:16">
      <c r="A5079" s="155"/>
      <c r="B5079" s="156"/>
      <c r="C5079" s="160"/>
      <c r="D5079" s="159"/>
      <c r="E5079" s="160"/>
      <c r="F5079" s="160"/>
      <c r="G5079" s="160"/>
      <c r="H5079" s="160"/>
      <c r="I5079" s="159"/>
      <c r="J5079" s="160"/>
      <c r="K5079" s="160"/>
      <c r="L5079" s="159"/>
      <c r="M5079" s="100"/>
      <c r="N5079" s="100"/>
      <c r="O5079" s="130"/>
      <c r="P5079" s="130"/>
    </row>
    <row r="5080" spans="1:16">
      <c r="A5080" s="155"/>
      <c r="B5080" s="156"/>
      <c r="C5080" s="160"/>
      <c r="D5080" s="159"/>
      <c r="E5080" s="160"/>
      <c r="F5080" s="160"/>
      <c r="G5080" s="160"/>
      <c r="H5080" s="160"/>
      <c r="I5080" s="159"/>
      <c r="J5080" s="160"/>
      <c r="K5080" s="160"/>
      <c r="L5080" s="159"/>
      <c r="M5080" s="100"/>
      <c r="N5080" s="100"/>
      <c r="O5080" s="130"/>
      <c r="P5080" s="130"/>
    </row>
    <row r="5081" spans="1:16">
      <c r="A5081" s="155"/>
      <c r="B5081" s="156"/>
      <c r="C5081" s="160"/>
      <c r="D5081" s="159"/>
      <c r="E5081" s="160"/>
      <c r="F5081" s="160"/>
      <c r="G5081" s="160"/>
      <c r="H5081" s="160"/>
      <c r="I5081" s="159"/>
      <c r="J5081" s="160"/>
      <c r="K5081" s="160"/>
      <c r="L5081" s="159"/>
      <c r="M5081" s="100"/>
      <c r="N5081" s="100"/>
      <c r="O5081" s="130"/>
      <c r="P5081" s="130"/>
    </row>
    <row r="5082" spans="1:16">
      <c r="A5082" s="155"/>
      <c r="B5082" s="156"/>
      <c r="C5082" s="160"/>
      <c r="D5082" s="159"/>
      <c r="E5082" s="160"/>
      <c r="F5082" s="160"/>
      <c r="G5082" s="160"/>
      <c r="H5082" s="160"/>
      <c r="I5082" s="159"/>
      <c r="J5082" s="160"/>
      <c r="K5082" s="160"/>
      <c r="L5082" s="159"/>
      <c r="M5082" s="100"/>
      <c r="N5082" s="100"/>
      <c r="O5082" s="130"/>
      <c r="P5082" s="130"/>
    </row>
    <row r="5083" spans="1:16">
      <c r="A5083" s="155"/>
      <c r="B5083" s="156"/>
      <c r="C5083" s="160"/>
      <c r="D5083" s="159"/>
      <c r="E5083" s="160"/>
      <c r="F5083" s="160"/>
      <c r="G5083" s="160"/>
      <c r="H5083" s="160"/>
      <c r="I5083" s="159"/>
      <c r="J5083" s="160"/>
      <c r="K5083" s="160"/>
      <c r="L5083" s="159"/>
      <c r="M5083" s="100"/>
      <c r="N5083" s="100"/>
      <c r="O5083" s="130"/>
      <c r="P5083" s="130"/>
    </row>
    <row r="5084" spans="1:16">
      <c r="A5084" s="155"/>
      <c r="B5084" s="156"/>
      <c r="C5084" s="160"/>
      <c r="D5084" s="159"/>
      <c r="E5084" s="160"/>
      <c r="F5084" s="160"/>
      <c r="G5084" s="160"/>
      <c r="H5084" s="160"/>
      <c r="I5084" s="159"/>
      <c r="J5084" s="160"/>
      <c r="K5084" s="160"/>
      <c r="L5084" s="159"/>
      <c r="M5084" s="100"/>
      <c r="N5084" s="100"/>
      <c r="O5084" s="130"/>
      <c r="P5084" s="130"/>
    </row>
    <row r="5085" spans="1:16">
      <c r="A5085" s="155"/>
      <c r="B5085" s="156"/>
      <c r="C5085" s="160"/>
      <c r="D5085" s="159"/>
      <c r="E5085" s="160"/>
      <c r="F5085" s="160"/>
      <c r="G5085" s="160"/>
      <c r="H5085" s="160"/>
      <c r="I5085" s="159"/>
      <c r="J5085" s="160"/>
      <c r="K5085" s="160"/>
      <c r="L5085" s="159"/>
      <c r="M5085" s="100"/>
      <c r="N5085" s="100"/>
      <c r="O5085" s="130"/>
      <c r="P5085" s="130"/>
    </row>
    <row r="5086" spans="1:16">
      <c r="A5086" s="155"/>
      <c r="B5086" s="156"/>
      <c r="C5086" s="160"/>
      <c r="D5086" s="159"/>
      <c r="E5086" s="160"/>
      <c r="F5086" s="160"/>
      <c r="G5086" s="160"/>
      <c r="H5086" s="160"/>
      <c r="I5086" s="159"/>
      <c r="J5086" s="160"/>
      <c r="K5086" s="160"/>
      <c r="L5086" s="159"/>
      <c r="M5086" s="100"/>
      <c r="N5086" s="100"/>
      <c r="O5086" s="130"/>
      <c r="P5086" s="130"/>
    </row>
    <row r="5087" spans="1:16">
      <c r="A5087" s="155"/>
      <c r="B5087" s="156"/>
      <c r="C5087" s="160"/>
      <c r="D5087" s="159"/>
      <c r="E5087" s="160"/>
      <c r="F5087" s="160"/>
      <c r="G5087" s="160"/>
      <c r="H5087" s="160"/>
      <c r="I5087" s="159"/>
      <c r="J5087" s="160"/>
      <c r="K5087" s="160"/>
      <c r="L5087" s="159"/>
      <c r="M5087" s="100"/>
      <c r="N5087" s="100"/>
      <c r="O5087" s="130"/>
      <c r="P5087" s="130"/>
    </row>
    <row r="5088" spans="1:16">
      <c r="A5088" s="155"/>
      <c r="B5088" s="156"/>
      <c r="C5088" s="160"/>
      <c r="D5088" s="159"/>
      <c r="E5088" s="160"/>
      <c r="F5088" s="160"/>
      <c r="G5088" s="160"/>
      <c r="H5088" s="160"/>
      <c r="I5088" s="159"/>
      <c r="J5088" s="160"/>
      <c r="K5088" s="160"/>
      <c r="L5088" s="159"/>
      <c r="M5088" s="100"/>
      <c r="N5088" s="100"/>
      <c r="O5088" s="130"/>
      <c r="P5088" s="130"/>
    </row>
    <row r="5089" spans="1:16">
      <c r="A5089" s="155"/>
      <c r="B5089" s="156"/>
      <c r="C5089" s="160"/>
      <c r="D5089" s="159"/>
      <c r="E5089" s="160"/>
      <c r="F5089" s="160"/>
      <c r="G5089" s="160"/>
      <c r="H5089" s="160"/>
      <c r="I5089" s="159"/>
      <c r="J5089" s="160"/>
      <c r="K5089" s="160"/>
      <c r="L5089" s="159"/>
      <c r="M5089" s="100"/>
      <c r="N5089" s="100"/>
      <c r="O5089" s="130"/>
      <c r="P5089" s="130"/>
    </row>
    <row r="5090" spans="1:16">
      <c r="A5090" s="155"/>
      <c r="B5090" s="156"/>
      <c r="C5090" s="160"/>
      <c r="D5090" s="159"/>
      <c r="E5090" s="160"/>
      <c r="F5090" s="160"/>
      <c r="G5090" s="160"/>
      <c r="H5090" s="160"/>
      <c r="I5090" s="159"/>
      <c r="J5090" s="160"/>
      <c r="K5090" s="160"/>
      <c r="L5090" s="159"/>
      <c r="M5090" s="100"/>
      <c r="N5090" s="100"/>
      <c r="O5090" s="130"/>
      <c r="P5090" s="130"/>
    </row>
    <row r="5091" spans="1:16">
      <c r="A5091" s="155"/>
      <c r="B5091" s="156"/>
      <c r="C5091" s="160"/>
      <c r="D5091" s="159"/>
      <c r="E5091" s="160"/>
      <c r="F5091" s="160"/>
      <c r="G5091" s="160"/>
      <c r="H5091" s="160"/>
      <c r="I5091" s="159"/>
      <c r="J5091" s="160"/>
      <c r="K5091" s="160"/>
      <c r="L5091" s="159"/>
      <c r="M5091" s="100"/>
      <c r="N5091" s="100"/>
      <c r="O5091" s="130"/>
      <c r="P5091" s="130"/>
    </row>
    <row r="5092" spans="1:16">
      <c r="A5092" s="155"/>
      <c r="B5092" s="156"/>
      <c r="C5092" s="160"/>
      <c r="D5092" s="159"/>
      <c r="E5092" s="160"/>
      <c r="F5092" s="160"/>
      <c r="G5092" s="160"/>
      <c r="H5092" s="160"/>
      <c r="I5092" s="159"/>
      <c r="J5092" s="157"/>
      <c r="K5092" s="157"/>
      <c r="L5092" s="159"/>
      <c r="M5092" s="100"/>
      <c r="N5092" s="100"/>
      <c r="O5092" s="130"/>
      <c r="P5092" s="130"/>
    </row>
    <row r="5093" spans="1:16">
      <c r="A5093" s="155"/>
      <c r="B5093" s="156"/>
      <c r="C5093" s="160"/>
      <c r="D5093" s="159"/>
      <c r="E5093" s="160"/>
      <c r="F5093" s="160"/>
      <c r="G5093" s="160"/>
      <c r="H5093" s="160"/>
      <c r="I5093" s="159"/>
      <c r="J5093" s="157"/>
      <c r="K5093" s="157"/>
      <c r="L5093" s="159"/>
      <c r="M5093" s="100"/>
      <c r="N5093" s="100"/>
      <c r="O5093" s="130"/>
      <c r="P5093" s="130"/>
    </row>
    <row r="5094" spans="1:16">
      <c r="A5094" s="155"/>
      <c r="B5094" s="156"/>
      <c r="C5094" s="160"/>
      <c r="D5094" s="159"/>
      <c r="E5094" s="160"/>
      <c r="F5094" s="160"/>
      <c r="G5094" s="160"/>
      <c r="H5094" s="160"/>
      <c r="I5094" s="159"/>
      <c r="J5094" s="157"/>
      <c r="K5094" s="157"/>
      <c r="L5094" s="159"/>
      <c r="M5094" s="100"/>
      <c r="N5094" s="100"/>
      <c r="O5094" s="130"/>
      <c r="P5094" s="130"/>
    </row>
    <row r="5095" spans="1:16">
      <c r="A5095" s="155"/>
      <c r="B5095" s="156"/>
      <c r="C5095" s="160"/>
      <c r="D5095" s="159"/>
      <c r="E5095" s="160"/>
      <c r="F5095" s="160"/>
      <c r="G5095" s="160"/>
      <c r="H5095" s="160"/>
      <c r="I5095" s="159"/>
      <c r="J5095" s="157"/>
      <c r="K5095" s="157"/>
      <c r="L5095" s="159"/>
      <c r="M5095" s="100"/>
      <c r="N5095" s="100"/>
      <c r="O5095" s="130"/>
      <c r="P5095" s="130"/>
    </row>
    <row r="5096" spans="1:16">
      <c r="A5096" s="155"/>
      <c r="B5096" s="156"/>
      <c r="C5096" s="160"/>
      <c r="D5096" s="159"/>
      <c r="E5096" s="160"/>
      <c r="F5096" s="160"/>
      <c r="G5096" s="160"/>
      <c r="H5096" s="160"/>
      <c r="I5096" s="159"/>
      <c r="J5096" s="157"/>
      <c r="K5096" s="157"/>
      <c r="L5096" s="159"/>
      <c r="M5096" s="100"/>
      <c r="N5096" s="100"/>
      <c r="O5096" s="130"/>
      <c r="P5096" s="130"/>
    </row>
    <row r="5097" spans="1:16">
      <c r="A5097" s="155"/>
      <c r="B5097" s="156"/>
      <c r="C5097" s="160"/>
      <c r="D5097" s="159"/>
      <c r="E5097" s="160"/>
      <c r="F5097" s="160"/>
      <c r="G5097" s="160"/>
      <c r="H5097" s="160"/>
      <c r="I5097" s="159"/>
      <c r="J5097" s="157"/>
      <c r="K5097" s="157"/>
      <c r="L5097" s="159"/>
      <c r="M5097" s="100"/>
      <c r="N5097" s="100"/>
      <c r="O5097" s="130"/>
      <c r="P5097" s="130"/>
    </row>
    <row r="5098" spans="1:16">
      <c r="A5098" s="155"/>
      <c r="B5098" s="156"/>
      <c r="C5098" s="160"/>
      <c r="D5098" s="159"/>
      <c r="E5098" s="160"/>
      <c r="F5098" s="160"/>
      <c r="G5098" s="160"/>
      <c r="H5098" s="160"/>
      <c r="I5098" s="159"/>
      <c r="J5098" s="157"/>
      <c r="K5098" s="157"/>
      <c r="L5098" s="159"/>
      <c r="M5098" s="100"/>
      <c r="N5098" s="100"/>
      <c r="O5098" s="130"/>
      <c r="P5098" s="130"/>
    </row>
    <row r="5099" spans="1:16">
      <c r="A5099" s="155"/>
      <c r="B5099" s="156"/>
      <c r="C5099" s="160"/>
      <c r="D5099" s="159"/>
      <c r="E5099" s="160"/>
      <c r="F5099" s="160"/>
      <c r="G5099" s="160"/>
      <c r="H5099" s="160"/>
      <c r="I5099" s="159"/>
      <c r="J5099" s="157"/>
      <c r="K5099" s="157"/>
      <c r="L5099" s="159"/>
      <c r="M5099" s="100"/>
      <c r="N5099" s="100"/>
      <c r="O5099" s="130"/>
      <c r="P5099" s="130"/>
    </row>
    <row r="5100" spans="1:16">
      <c r="A5100" s="155"/>
      <c r="B5100" s="156"/>
      <c r="C5100" s="160"/>
      <c r="D5100" s="159"/>
      <c r="E5100" s="160"/>
      <c r="F5100" s="160"/>
      <c r="G5100" s="160"/>
      <c r="H5100" s="160"/>
      <c r="I5100" s="159"/>
      <c r="J5100" s="160"/>
      <c r="K5100" s="160"/>
      <c r="L5100" s="159"/>
      <c r="M5100" s="100"/>
      <c r="N5100" s="100"/>
      <c r="O5100" s="130"/>
      <c r="P5100" s="130"/>
    </row>
    <row r="5101" spans="1:16">
      <c r="A5101" s="155"/>
      <c r="B5101" s="156"/>
      <c r="C5101" s="160"/>
      <c r="D5101" s="159"/>
      <c r="E5101" s="160"/>
      <c r="F5101" s="160"/>
      <c r="G5101" s="160"/>
      <c r="H5101" s="160"/>
      <c r="I5101" s="159"/>
      <c r="J5101" s="160"/>
      <c r="K5101" s="160"/>
      <c r="L5101" s="159"/>
      <c r="M5101" s="100"/>
      <c r="N5101" s="100"/>
      <c r="O5101" s="130"/>
      <c r="P5101" s="130"/>
    </row>
    <row r="5102" spans="1:16">
      <c r="A5102" s="155"/>
      <c r="B5102" s="156"/>
      <c r="C5102" s="160"/>
      <c r="D5102" s="159"/>
      <c r="E5102" s="160"/>
      <c r="F5102" s="160"/>
      <c r="G5102" s="160"/>
      <c r="H5102" s="160"/>
      <c r="I5102" s="159"/>
      <c r="J5102" s="160"/>
      <c r="K5102" s="160"/>
      <c r="L5102" s="159"/>
      <c r="M5102" s="100"/>
      <c r="N5102" s="100"/>
      <c r="O5102" s="130"/>
      <c r="P5102" s="130"/>
    </row>
    <row r="5103" spans="1:16">
      <c r="A5103" s="155"/>
      <c r="B5103" s="156"/>
      <c r="C5103" s="160"/>
      <c r="D5103" s="159"/>
      <c r="E5103" s="160"/>
      <c r="F5103" s="160"/>
      <c r="G5103" s="160"/>
      <c r="H5103" s="160"/>
      <c r="I5103" s="159"/>
      <c r="J5103" s="160"/>
      <c r="K5103" s="160"/>
      <c r="L5103" s="159"/>
      <c r="M5103" s="100"/>
      <c r="N5103" s="100"/>
      <c r="O5103" s="130"/>
      <c r="P5103" s="130"/>
    </row>
    <row r="5104" spans="1:16">
      <c r="A5104" s="155"/>
      <c r="B5104" s="156"/>
      <c r="C5104" s="160"/>
      <c r="D5104" s="159"/>
      <c r="E5104" s="160"/>
      <c r="F5104" s="160"/>
      <c r="G5104" s="160"/>
      <c r="H5104" s="160"/>
      <c r="I5104" s="159"/>
      <c r="J5104" s="160"/>
      <c r="K5104" s="160"/>
      <c r="L5104" s="159"/>
      <c r="M5104" s="100"/>
      <c r="N5104" s="100"/>
      <c r="O5104" s="130"/>
      <c r="P5104" s="130"/>
    </row>
    <row r="5105" spans="1:16">
      <c r="A5105" s="155"/>
      <c r="B5105" s="156"/>
      <c r="C5105" s="160"/>
      <c r="D5105" s="159"/>
      <c r="E5105" s="160"/>
      <c r="F5105" s="160"/>
      <c r="G5105" s="160"/>
      <c r="H5105" s="160"/>
      <c r="I5105" s="159"/>
      <c r="J5105" s="160"/>
      <c r="K5105" s="160"/>
      <c r="L5105" s="159"/>
      <c r="M5105" s="100"/>
      <c r="N5105" s="100"/>
      <c r="O5105" s="130"/>
      <c r="P5105" s="130"/>
    </row>
    <row r="5106" spans="1:16">
      <c r="A5106" s="155"/>
      <c r="B5106" s="156"/>
      <c r="C5106" s="160"/>
      <c r="D5106" s="159"/>
      <c r="E5106" s="160"/>
      <c r="F5106" s="160"/>
      <c r="G5106" s="160"/>
      <c r="H5106" s="160"/>
      <c r="I5106" s="159"/>
      <c r="J5106" s="160"/>
      <c r="K5106" s="160"/>
      <c r="L5106" s="159"/>
      <c r="M5106" s="100"/>
      <c r="N5106" s="100"/>
      <c r="O5106" s="130"/>
      <c r="P5106" s="130"/>
    </row>
    <row r="5107" spans="1:16">
      <c r="A5107" s="155"/>
      <c r="B5107" s="156"/>
      <c r="C5107" s="160"/>
      <c r="D5107" s="159"/>
      <c r="E5107" s="160"/>
      <c r="F5107" s="160"/>
      <c r="G5107" s="160"/>
      <c r="H5107" s="160"/>
      <c r="I5107" s="159"/>
      <c r="J5107" s="160"/>
      <c r="K5107" s="160"/>
      <c r="L5107" s="159"/>
      <c r="M5107" s="100"/>
      <c r="N5107" s="100"/>
      <c r="O5107" s="130"/>
      <c r="P5107" s="130"/>
    </row>
    <row r="5108" spans="1:16">
      <c r="A5108" s="155"/>
      <c r="B5108" s="156"/>
      <c r="C5108" s="160"/>
      <c r="D5108" s="159"/>
      <c r="E5108" s="160"/>
      <c r="F5108" s="160"/>
      <c r="G5108" s="160"/>
      <c r="H5108" s="160"/>
      <c r="I5108" s="159"/>
      <c r="J5108" s="160"/>
      <c r="K5108" s="160"/>
      <c r="L5108" s="159"/>
      <c r="M5108" s="100"/>
      <c r="N5108" s="100"/>
      <c r="O5108" s="130"/>
      <c r="P5108" s="130"/>
    </row>
    <row r="5109" spans="1:16">
      <c r="A5109" s="155"/>
      <c r="B5109" s="156"/>
      <c r="C5109" s="160"/>
      <c r="D5109" s="159"/>
      <c r="E5109" s="160"/>
      <c r="F5109" s="160"/>
      <c r="G5109" s="160"/>
      <c r="H5109" s="160"/>
      <c r="I5109" s="159"/>
      <c r="J5109" s="160"/>
      <c r="K5109" s="160"/>
      <c r="L5109" s="159"/>
      <c r="M5109" s="100"/>
      <c r="N5109" s="100"/>
      <c r="O5109" s="130"/>
      <c r="P5109" s="130"/>
    </row>
    <row r="5110" spans="1:16">
      <c r="A5110" s="155"/>
      <c r="B5110" s="156"/>
      <c r="C5110" s="160"/>
      <c r="D5110" s="159"/>
      <c r="E5110" s="160"/>
      <c r="F5110" s="160"/>
      <c r="G5110" s="160"/>
      <c r="H5110" s="160"/>
      <c r="I5110" s="159"/>
      <c r="J5110" s="160"/>
      <c r="K5110" s="160"/>
      <c r="L5110" s="159"/>
      <c r="M5110" s="100"/>
      <c r="N5110" s="100"/>
      <c r="O5110" s="130"/>
      <c r="P5110" s="130"/>
    </row>
    <row r="5111" spans="1:16">
      <c r="A5111" s="155"/>
      <c r="B5111" s="156"/>
      <c r="C5111" s="160"/>
      <c r="D5111" s="159"/>
      <c r="E5111" s="160"/>
      <c r="F5111" s="160"/>
      <c r="G5111" s="160"/>
      <c r="H5111" s="160"/>
      <c r="I5111" s="159"/>
      <c r="J5111" s="160"/>
      <c r="K5111" s="160"/>
      <c r="L5111" s="159"/>
      <c r="M5111" s="100"/>
      <c r="N5111" s="100"/>
      <c r="O5111" s="130"/>
      <c r="P5111" s="130"/>
    </row>
    <row r="5112" spans="1:16">
      <c r="A5112" s="155"/>
      <c r="B5112" s="156"/>
      <c r="C5112" s="160"/>
      <c r="D5112" s="159"/>
      <c r="E5112" s="160"/>
      <c r="F5112" s="160"/>
      <c r="G5112" s="160"/>
      <c r="H5112" s="160"/>
      <c r="I5112" s="159"/>
      <c r="J5112" s="160"/>
      <c r="K5112" s="160"/>
      <c r="L5112" s="159"/>
      <c r="M5112" s="100"/>
      <c r="N5112" s="100"/>
      <c r="O5112" s="130"/>
      <c r="P5112" s="130"/>
    </row>
    <row r="5113" spans="1:16">
      <c r="A5113" s="155"/>
      <c r="B5113" s="156"/>
      <c r="C5113" s="160"/>
      <c r="D5113" s="159"/>
      <c r="E5113" s="160"/>
      <c r="F5113" s="160"/>
      <c r="G5113" s="160"/>
      <c r="H5113" s="160"/>
      <c r="I5113" s="159"/>
      <c r="J5113" s="160"/>
      <c r="K5113" s="160"/>
      <c r="L5113" s="159"/>
      <c r="M5113" s="100"/>
      <c r="N5113" s="100"/>
      <c r="O5113" s="130"/>
      <c r="P5113" s="130"/>
    </row>
    <row r="5114" spans="1:16">
      <c r="A5114" s="155"/>
      <c r="B5114" s="156"/>
      <c r="C5114" s="160"/>
      <c r="D5114" s="159"/>
      <c r="E5114" s="160"/>
      <c r="F5114" s="160"/>
      <c r="G5114" s="160"/>
      <c r="H5114" s="160"/>
      <c r="I5114" s="159"/>
      <c r="J5114" s="160"/>
      <c r="K5114" s="160"/>
      <c r="L5114" s="159"/>
      <c r="M5114" s="100"/>
      <c r="N5114" s="100"/>
      <c r="O5114" s="130"/>
      <c r="P5114" s="130"/>
    </row>
    <row r="5115" spans="1:16">
      <c r="A5115" s="155"/>
      <c r="B5115" s="156"/>
      <c r="C5115" s="160"/>
      <c r="D5115" s="159"/>
      <c r="E5115" s="160"/>
      <c r="F5115" s="160"/>
      <c r="G5115" s="160"/>
      <c r="H5115" s="160"/>
      <c r="I5115" s="159"/>
      <c r="J5115" s="160"/>
      <c r="K5115" s="160"/>
      <c r="L5115" s="159"/>
      <c r="M5115" s="100"/>
      <c r="N5115" s="100"/>
      <c r="O5115" s="130"/>
      <c r="P5115" s="130"/>
    </row>
    <row r="5116" spans="1:16">
      <c r="A5116" s="155"/>
      <c r="B5116" s="156"/>
      <c r="C5116" s="160"/>
      <c r="D5116" s="159"/>
      <c r="E5116" s="160"/>
      <c r="F5116" s="160"/>
      <c r="G5116" s="160"/>
      <c r="H5116" s="160"/>
      <c r="I5116" s="159"/>
      <c r="J5116" s="160"/>
      <c r="K5116" s="160"/>
      <c r="L5116" s="159"/>
      <c r="M5116" s="100"/>
      <c r="N5116" s="100"/>
      <c r="O5116" s="130"/>
      <c r="P5116" s="130"/>
    </row>
    <row r="5117" spans="1:16">
      <c r="A5117" s="155"/>
      <c r="B5117" s="156"/>
      <c r="C5117" s="160"/>
      <c r="D5117" s="159"/>
      <c r="E5117" s="160"/>
      <c r="F5117" s="160"/>
      <c r="G5117" s="160"/>
      <c r="H5117" s="160"/>
      <c r="I5117" s="159"/>
      <c r="J5117" s="160"/>
      <c r="K5117" s="160"/>
      <c r="L5117" s="159"/>
      <c r="M5117" s="100"/>
      <c r="N5117" s="100"/>
      <c r="O5117" s="130"/>
      <c r="P5117" s="130"/>
    </row>
    <row r="5118" spans="1:16">
      <c r="A5118" s="155"/>
      <c r="B5118" s="156"/>
      <c r="C5118" s="160"/>
      <c r="D5118" s="159"/>
      <c r="E5118" s="160"/>
      <c r="F5118" s="160"/>
      <c r="G5118" s="160"/>
      <c r="H5118" s="160"/>
      <c r="I5118" s="159"/>
      <c r="J5118" s="160"/>
      <c r="K5118" s="160"/>
      <c r="L5118" s="159"/>
      <c r="M5118" s="100"/>
      <c r="N5118" s="100"/>
      <c r="O5118" s="130"/>
      <c r="P5118" s="130"/>
    </row>
    <row r="5119" spans="1:16">
      <c r="A5119" s="155"/>
      <c r="B5119" s="156"/>
      <c r="C5119" s="160"/>
      <c r="D5119" s="159"/>
      <c r="E5119" s="160"/>
      <c r="F5119" s="160"/>
      <c r="G5119" s="160"/>
      <c r="H5119" s="160"/>
      <c r="I5119" s="160"/>
      <c r="J5119" s="160"/>
      <c r="K5119" s="160"/>
      <c r="L5119" s="159"/>
      <c r="M5119" s="100"/>
      <c r="N5119" s="100"/>
      <c r="O5119" s="130"/>
      <c r="P5119" s="130"/>
    </row>
    <row r="5120" spans="1:16">
      <c r="A5120" s="155"/>
      <c r="B5120" s="156"/>
      <c r="C5120" s="160"/>
      <c r="D5120" s="159"/>
      <c r="E5120" s="160"/>
      <c r="F5120" s="160"/>
      <c r="G5120" s="160"/>
      <c r="H5120" s="160"/>
      <c r="I5120" s="160"/>
      <c r="J5120" s="160"/>
      <c r="K5120" s="160"/>
      <c r="L5120" s="159"/>
      <c r="M5120" s="100"/>
      <c r="N5120" s="100"/>
      <c r="O5120" s="130"/>
      <c r="P5120" s="130"/>
    </row>
    <row r="5121" spans="1:16">
      <c r="A5121" s="155"/>
      <c r="B5121" s="156"/>
      <c r="C5121" s="160"/>
      <c r="D5121" s="159"/>
      <c r="E5121" s="160"/>
      <c r="F5121" s="160"/>
      <c r="G5121" s="160"/>
      <c r="H5121" s="160"/>
      <c r="I5121" s="160"/>
      <c r="J5121" s="160"/>
      <c r="K5121" s="160"/>
      <c r="L5121" s="159"/>
      <c r="M5121" s="100"/>
      <c r="N5121" s="100"/>
      <c r="O5121" s="130"/>
      <c r="P5121" s="130"/>
    </row>
    <row r="5122" spans="1:16">
      <c r="A5122" s="155"/>
      <c r="B5122" s="156"/>
      <c r="C5122" s="160"/>
      <c r="D5122" s="159"/>
      <c r="E5122" s="160"/>
      <c r="F5122" s="160"/>
      <c r="G5122" s="160"/>
      <c r="H5122" s="160"/>
      <c r="I5122" s="160"/>
      <c r="J5122" s="160"/>
      <c r="K5122" s="160"/>
      <c r="L5122" s="159"/>
      <c r="M5122" s="100"/>
      <c r="N5122" s="100"/>
      <c r="O5122" s="130"/>
      <c r="P5122" s="130"/>
    </row>
    <row r="5123" spans="1:16">
      <c r="A5123" s="155"/>
      <c r="B5123" s="156"/>
      <c r="C5123" s="160"/>
      <c r="D5123" s="159"/>
      <c r="E5123" s="160"/>
      <c r="F5123" s="160"/>
      <c r="G5123" s="160"/>
      <c r="H5123" s="160"/>
      <c r="I5123" s="160"/>
      <c r="J5123" s="160"/>
      <c r="K5123" s="160"/>
      <c r="L5123" s="159"/>
      <c r="M5123" s="100"/>
      <c r="N5123" s="100"/>
      <c r="O5123" s="130"/>
      <c r="P5123" s="130"/>
    </row>
    <row r="5124" spans="1:16">
      <c r="A5124" s="155"/>
      <c r="B5124" s="156"/>
      <c r="C5124" s="160"/>
      <c r="D5124" s="159"/>
      <c r="E5124" s="160"/>
      <c r="F5124" s="160"/>
      <c r="G5124" s="160"/>
      <c r="H5124" s="160"/>
      <c r="I5124" s="159"/>
      <c r="J5124" s="160"/>
      <c r="K5124" s="160"/>
      <c r="L5124" s="159"/>
      <c r="M5124" s="100"/>
      <c r="N5124" s="100"/>
      <c r="O5124" s="130"/>
      <c r="P5124" s="130"/>
    </row>
    <row r="5125" spans="1:16">
      <c r="A5125" s="155"/>
      <c r="B5125" s="156"/>
      <c r="C5125" s="160"/>
      <c r="D5125" s="159"/>
      <c r="E5125" s="160"/>
      <c r="F5125" s="160"/>
      <c r="G5125" s="160"/>
      <c r="H5125" s="160"/>
      <c r="I5125" s="159"/>
      <c r="J5125" s="160"/>
      <c r="K5125" s="160"/>
      <c r="L5125" s="159"/>
      <c r="M5125" s="100"/>
      <c r="N5125" s="100"/>
      <c r="O5125" s="130"/>
      <c r="P5125" s="130"/>
    </row>
    <row r="5126" spans="1:16">
      <c r="A5126" s="155"/>
      <c r="B5126" s="156"/>
      <c r="C5126" s="160"/>
      <c r="D5126" s="159"/>
      <c r="E5126" s="160"/>
      <c r="F5126" s="160"/>
      <c r="G5126" s="160"/>
      <c r="H5126" s="160"/>
      <c r="I5126" s="160"/>
      <c r="J5126" s="160"/>
      <c r="K5126" s="160"/>
      <c r="L5126" s="159"/>
      <c r="M5126" s="100"/>
      <c r="N5126" s="100"/>
      <c r="O5126" s="130"/>
      <c r="P5126" s="130"/>
    </row>
    <row r="5127" spans="1:16">
      <c r="A5127" s="155"/>
      <c r="B5127" s="156"/>
      <c r="C5127" s="160"/>
      <c r="D5127" s="159"/>
      <c r="E5127" s="160"/>
      <c r="F5127" s="160"/>
      <c r="G5127" s="160"/>
      <c r="H5127" s="160"/>
      <c r="I5127" s="159"/>
      <c r="J5127" s="160"/>
      <c r="K5127" s="160"/>
      <c r="L5127" s="159"/>
      <c r="M5127" s="100"/>
      <c r="N5127" s="100"/>
      <c r="O5127" s="130"/>
      <c r="P5127" s="130"/>
    </row>
    <row r="5128" spans="1:16">
      <c r="A5128" s="155"/>
      <c r="B5128" s="156"/>
      <c r="C5128" s="160"/>
      <c r="D5128" s="159"/>
      <c r="E5128" s="160"/>
      <c r="F5128" s="160"/>
      <c r="G5128" s="160"/>
      <c r="H5128" s="160"/>
      <c r="I5128" s="159"/>
      <c r="J5128" s="160"/>
      <c r="K5128" s="160"/>
      <c r="L5128" s="159"/>
      <c r="M5128" s="100"/>
      <c r="N5128" s="100"/>
      <c r="O5128" s="130"/>
      <c r="P5128" s="130"/>
    </row>
    <row r="5129" spans="1:16">
      <c r="A5129" s="155"/>
      <c r="B5129" s="156"/>
      <c r="C5129" s="160"/>
      <c r="D5129" s="159"/>
      <c r="E5129" s="160"/>
      <c r="F5129" s="160"/>
      <c r="G5129" s="160"/>
      <c r="H5129" s="160"/>
      <c r="I5129" s="159"/>
      <c r="J5129" s="157"/>
      <c r="K5129" s="160"/>
      <c r="L5129" s="159"/>
      <c r="M5129" s="100"/>
      <c r="N5129" s="100"/>
      <c r="O5129" s="130"/>
      <c r="P5129" s="130"/>
    </row>
    <row r="5130" spans="1:16">
      <c r="A5130" s="155"/>
      <c r="B5130" s="156"/>
      <c r="C5130" s="160"/>
      <c r="D5130" s="159"/>
      <c r="E5130" s="160"/>
      <c r="F5130" s="160"/>
      <c r="G5130" s="160"/>
      <c r="H5130" s="160"/>
      <c r="I5130" s="159"/>
      <c r="J5130" s="160"/>
      <c r="K5130" s="160"/>
      <c r="L5130" s="159"/>
      <c r="M5130" s="100"/>
      <c r="N5130" s="100"/>
      <c r="O5130" s="130"/>
      <c r="P5130" s="130"/>
    </row>
    <row r="5131" spans="1:16">
      <c r="A5131" s="155"/>
      <c r="B5131" s="156"/>
      <c r="C5131" s="160"/>
      <c r="D5131" s="159"/>
      <c r="E5131" s="160"/>
      <c r="F5131" s="160"/>
      <c r="G5131" s="160"/>
      <c r="H5131" s="160"/>
      <c r="I5131" s="159"/>
      <c r="J5131" s="160"/>
      <c r="K5131" s="160"/>
      <c r="L5131" s="159"/>
      <c r="M5131" s="100"/>
      <c r="N5131" s="100"/>
      <c r="O5131" s="130"/>
      <c r="P5131" s="130"/>
    </row>
    <row r="5132" spans="1:16">
      <c r="A5132" s="155"/>
      <c r="B5132" s="156"/>
      <c r="C5132" s="160"/>
      <c r="D5132" s="159"/>
      <c r="E5132" s="160"/>
      <c r="F5132" s="160"/>
      <c r="G5132" s="160"/>
      <c r="H5132" s="160"/>
      <c r="I5132" s="159"/>
      <c r="J5132" s="160"/>
      <c r="K5132" s="160"/>
      <c r="L5132" s="159"/>
      <c r="M5132" s="100"/>
      <c r="N5132" s="100"/>
      <c r="O5132" s="130"/>
      <c r="P5132" s="130"/>
    </row>
    <row r="5133" spans="1:16">
      <c r="A5133" s="155"/>
      <c r="B5133" s="156"/>
      <c r="C5133" s="160"/>
      <c r="D5133" s="159"/>
      <c r="E5133" s="160"/>
      <c r="F5133" s="160"/>
      <c r="G5133" s="160"/>
      <c r="H5133" s="160"/>
      <c r="I5133" s="159"/>
      <c r="J5133" s="160"/>
      <c r="K5133" s="160"/>
      <c r="L5133" s="159"/>
      <c r="M5133" s="100"/>
      <c r="N5133" s="100"/>
      <c r="O5133" s="130"/>
      <c r="P5133" s="130"/>
    </row>
    <row r="5134" spans="1:16">
      <c r="A5134" s="155"/>
      <c r="B5134" s="156"/>
      <c r="C5134" s="160"/>
      <c r="D5134" s="159"/>
      <c r="E5134" s="160"/>
      <c r="F5134" s="160"/>
      <c r="G5134" s="160"/>
      <c r="H5134" s="160"/>
      <c r="I5134" s="159"/>
      <c r="J5134" s="160"/>
      <c r="K5134" s="160"/>
      <c r="L5134" s="159"/>
      <c r="M5134" s="100"/>
      <c r="N5134" s="100"/>
      <c r="O5134" s="130"/>
      <c r="P5134" s="130"/>
    </row>
    <row r="5135" spans="1:16">
      <c r="A5135" s="155"/>
      <c r="B5135" s="156"/>
      <c r="C5135" s="160"/>
      <c r="D5135" s="159"/>
      <c r="E5135" s="160"/>
      <c r="F5135" s="160"/>
      <c r="G5135" s="160"/>
      <c r="H5135" s="160"/>
      <c r="I5135" s="159"/>
      <c r="J5135" s="160"/>
      <c r="K5135" s="160"/>
      <c r="L5135" s="159"/>
      <c r="M5135" s="100"/>
      <c r="N5135" s="100"/>
      <c r="O5135" s="130"/>
      <c r="P5135" s="130"/>
    </row>
    <row r="5136" spans="1:16">
      <c r="A5136" s="155"/>
      <c r="B5136" s="156"/>
      <c r="C5136" s="160"/>
      <c r="D5136" s="159"/>
      <c r="E5136" s="160"/>
      <c r="F5136" s="160"/>
      <c r="G5136" s="160"/>
      <c r="H5136" s="160"/>
      <c r="I5136" s="159"/>
      <c r="J5136" s="160"/>
      <c r="K5136" s="160"/>
      <c r="L5136" s="159"/>
      <c r="M5136" s="100"/>
      <c r="N5136" s="100"/>
      <c r="O5136" s="130"/>
      <c r="P5136" s="130"/>
    </row>
    <row r="5137" spans="1:16">
      <c r="A5137" s="155"/>
      <c r="B5137" s="156"/>
      <c r="C5137" s="160"/>
      <c r="D5137" s="159"/>
      <c r="E5137" s="160"/>
      <c r="F5137" s="160"/>
      <c r="G5137" s="160"/>
      <c r="H5137" s="160"/>
      <c r="I5137" s="159"/>
      <c r="J5137" s="160"/>
      <c r="K5137" s="160"/>
      <c r="L5137" s="159"/>
      <c r="M5137" s="100"/>
      <c r="N5137" s="100"/>
      <c r="O5137" s="130"/>
      <c r="P5137" s="130"/>
    </row>
    <row r="5138" spans="1:16">
      <c r="A5138" s="155"/>
      <c r="B5138" s="156"/>
      <c r="C5138" s="160"/>
      <c r="D5138" s="159"/>
      <c r="E5138" s="160"/>
      <c r="F5138" s="160"/>
      <c r="G5138" s="160"/>
      <c r="H5138" s="160"/>
      <c r="I5138" s="159"/>
      <c r="J5138" s="160"/>
      <c r="K5138" s="160"/>
      <c r="L5138" s="159"/>
      <c r="M5138" s="100"/>
      <c r="N5138" s="100"/>
      <c r="O5138" s="130"/>
      <c r="P5138" s="130"/>
    </row>
    <row r="5139" spans="1:16">
      <c r="A5139" s="155"/>
      <c r="B5139" s="156"/>
      <c r="C5139" s="160"/>
      <c r="D5139" s="159"/>
      <c r="E5139" s="160"/>
      <c r="F5139" s="160"/>
      <c r="G5139" s="160"/>
      <c r="H5139" s="160"/>
      <c r="I5139" s="159"/>
      <c r="J5139" s="160"/>
      <c r="K5139" s="160"/>
      <c r="L5139" s="159"/>
      <c r="M5139" s="100"/>
      <c r="N5139" s="100"/>
      <c r="O5139" s="130"/>
      <c r="P5139" s="130"/>
    </row>
    <row r="5140" spans="1:16">
      <c r="A5140" s="155"/>
      <c r="B5140" s="156"/>
      <c r="C5140" s="160"/>
      <c r="D5140" s="159"/>
      <c r="E5140" s="160"/>
      <c r="F5140" s="160"/>
      <c r="G5140" s="160"/>
      <c r="H5140" s="160"/>
      <c r="I5140" s="159"/>
      <c r="J5140" s="160"/>
      <c r="K5140" s="160"/>
      <c r="L5140" s="159"/>
      <c r="M5140" s="100"/>
      <c r="N5140" s="100"/>
      <c r="O5140" s="130"/>
      <c r="P5140" s="130"/>
    </row>
    <row r="5141" spans="1:16">
      <c r="A5141" s="155"/>
      <c r="B5141" s="156"/>
      <c r="C5141" s="160"/>
      <c r="D5141" s="159"/>
      <c r="E5141" s="160"/>
      <c r="F5141" s="160"/>
      <c r="G5141" s="160"/>
      <c r="H5141" s="160"/>
      <c r="I5141" s="159"/>
      <c r="J5141" s="160"/>
      <c r="K5141" s="160"/>
      <c r="L5141" s="159"/>
      <c r="M5141" s="100"/>
      <c r="N5141" s="100"/>
      <c r="O5141" s="130"/>
      <c r="P5141" s="130"/>
    </row>
    <row r="5142" spans="1:16">
      <c r="A5142" s="155"/>
      <c r="B5142" s="156"/>
      <c r="C5142" s="160"/>
      <c r="D5142" s="159"/>
      <c r="E5142" s="160"/>
      <c r="F5142" s="160"/>
      <c r="G5142" s="160"/>
      <c r="H5142" s="160"/>
      <c r="I5142" s="159"/>
      <c r="J5142" s="160"/>
      <c r="K5142" s="160"/>
      <c r="L5142" s="159"/>
      <c r="M5142" s="100"/>
      <c r="N5142" s="100"/>
      <c r="O5142" s="130"/>
      <c r="P5142" s="130"/>
    </row>
    <row r="5143" spans="1:16">
      <c r="A5143" s="155"/>
      <c r="B5143" s="156"/>
      <c r="C5143" s="160"/>
      <c r="D5143" s="159"/>
      <c r="E5143" s="160"/>
      <c r="F5143" s="160"/>
      <c r="G5143" s="160"/>
      <c r="H5143" s="160"/>
      <c r="I5143" s="159"/>
      <c r="J5143" s="160"/>
      <c r="K5143" s="160"/>
      <c r="L5143" s="159"/>
      <c r="M5143" s="100"/>
      <c r="N5143" s="100"/>
      <c r="O5143" s="130"/>
      <c r="P5143" s="130"/>
    </row>
    <row r="5144" spans="1:16">
      <c r="A5144" s="155"/>
      <c r="B5144" s="156"/>
      <c r="C5144" s="160"/>
      <c r="D5144" s="159"/>
      <c r="E5144" s="160"/>
      <c r="F5144" s="160"/>
      <c r="G5144" s="160"/>
      <c r="H5144" s="160"/>
      <c r="I5144" s="159"/>
      <c r="J5144" s="160"/>
      <c r="K5144" s="160"/>
      <c r="L5144" s="159"/>
      <c r="M5144" s="100"/>
      <c r="N5144" s="100"/>
      <c r="O5144" s="130"/>
      <c r="P5144" s="130"/>
    </row>
    <row r="5145" spans="1:16">
      <c r="A5145" s="155"/>
      <c r="B5145" s="156"/>
      <c r="C5145" s="160"/>
      <c r="D5145" s="159"/>
      <c r="E5145" s="160"/>
      <c r="F5145" s="160"/>
      <c r="G5145" s="160"/>
      <c r="H5145" s="160"/>
      <c r="I5145" s="159"/>
      <c r="J5145" s="160"/>
      <c r="K5145" s="160"/>
      <c r="L5145" s="159"/>
      <c r="M5145" s="100"/>
      <c r="N5145" s="100"/>
      <c r="O5145" s="130"/>
      <c r="P5145" s="130"/>
    </row>
    <row r="5146" spans="1:16">
      <c r="A5146" s="155"/>
      <c r="B5146" s="156"/>
      <c r="C5146" s="160"/>
      <c r="D5146" s="159"/>
      <c r="E5146" s="160"/>
      <c r="F5146" s="160"/>
      <c r="G5146" s="160"/>
      <c r="H5146" s="160"/>
      <c r="I5146" s="159"/>
      <c r="J5146" s="160"/>
      <c r="K5146" s="160"/>
      <c r="L5146" s="159"/>
      <c r="M5146" s="100"/>
      <c r="N5146" s="100"/>
      <c r="O5146" s="130"/>
      <c r="P5146" s="130"/>
    </row>
    <row r="5147" spans="1:16">
      <c r="A5147" s="155"/>
      <c r="B5147" s="156"/>
      <c r="C5147" s="160"/>
      <c r="D5147" s="159"/>
      <c r="E5147" s="160"/>
      <c r="F5147" s="160"/>
      <c r="G5147" s="160"/>
      <c r="H5147" s="160"/>
      <c r="I5147" s="159"/>
      <c r="J5147" s="160"/>
      <c r="K5147" s="160"/>
      <c r="L5147" s="159"/>
      <c r="M5147" s="100"/>
      <c r="N5147" s="100"/>
      <c r="O5147" s="130"/>
      <c r="P5147" s="130"/>
    </row>
    <row r="5148" spans="1:16">
      <c r="A5148" s="155"/>
      <c r="B5148" s="156"/>
      <c r="C5148" s="160"/>
      <c r="D5148" s="159"/>
      <c r="E5148" s="160"/>
      <c r="F5148" s="160"/>
      <c r="G5148" s="160"/>
      <c r="H5148" s="160"/>
      <c r="I5148" s="159"/>
      <c r="J5148" s="160"/>
      <c r="K5148" s="160"/>
      <c r="L5148" s="159"/>
      <c r="M5148" s="100"/>
      <c r="N5148" s="100"/>
      <c r="O5148" s="130"/>
      <c r="P5148" s="130"/>
    </row>
    <row r="5149" spans="1:16">
      <c r="A5149" s="155"/>
      <c r="B5149" s="156"/>
      <c r="C5149" s="160"/>
      <c r="D5149" s="159"/>
      <c r="E5149" s="160"/>
      <c r="F5149" s="160"/>
      <c r="G5149" s="160"/>
      <c r="H5149" s="160"/>
      <c r="I5149" s="159"/>
      <c r="J5149" s="160"/>
      <c r="K5149" s="160"/>
      <c r="L5149" s="159"/>
      <c r="M5149" s="100"/>
      <c r="N5149" s="100"/>
      <c r="O5149" s="130"/>
      <c r="P5149" s="130"/>
    </row>
    <row r="5150" spans="1:16">
      <c r="A5150" s="155"/>
      <c r="B5150" s="156"/>
      <c r="C5150" s="160"/>
      <c r="D5150" s="159"/>
      <c r="E5150" s="160"/>
      <c r="F5150" s="160"/>
      <c r="G5150" s="160"/>
      <c r="H5150" s="160"/>
      <c r="I5150" s="159"/>
      <c r="J5150" s="160"/>
      <c r="K5150" s="160"/>
      <c r="L5150" s="159"/>
      <c r="M5150" s="100"/>
      <c r="N5150" s="100"/>
      <c r="O5150" s="130"/>
      <c r="P5150" s="130"/>
    </row>
    <row r="5151" spans="1:16">
      <c r="A5151" s="155"/>
      <c r="B5151" s="156"/>
      <c r="C5151" s="160"/>
      <c r="D5151" s="159"/>
      <c r="E5151" s="160"/>
      <c r="F5151" s="160"/>
      <c r="G5151" s="160"/>
      <c r="H5151" s="160"/>
      <c r="I5151" s="159"/>
      <c r="J5151" s="160"/>
      <c r="K5151" s="160"/>
      <c r="L5151" s="159"/>
      <c r="M5151" s="100"/>
      <c r="N5151" s="100"/>
      <c r="O5151" s="130"/>
      <c r="P5151" s="130"/>
    </row>
    <row r="5152" spans="1:16">
      <c r="A5152" s="155"/>
      <c r="B5152" s="156"/>
      <c r="C5152" s="160"/>
      <c r="D5152" s="159"/>
      <c r="E5152" s="160"/>
      <c r="F5152" s="160"/>
      <c r="G5152" s="160"/>
      <c r="H5152" s="160"/>
      <c r="I5152" s="159"/>
      <c r="J5152" s="160"/>
      <c r="K5152" s="160"/>
      <c r="L5152" s="159"/>
      <c r="M5152" s="100"/>
      <c r="N5152" s="100"/>
      <c r="O5152" s="130"/>
      <c r="P5152" s="130"/>
    </row>
    <row r="5153" spans="1:16">
      <c r="A5153" s="155"/>
      <c r="B5153" s="156"/>
      <c r="C5153" s="160"/>
      <c r="D5153" s="159"/>
      <c r="E5153" s="160"/>
      <c r="F5153" s="160"/>
      <c r="G5153" s="160"/>
      <c r="H5153" s="160"/>
      <c r="I5153" s="159"/>
      <c r="J5153" s="160"/>
      <c r="K5153" s="160"/>
      <c r="L5153" s="159"/>
      <c r="M5153" s="100"/>
      <c r="N5153" s="100"/>
      <c r="O5153" s="130"/>
      <c r="P5153" s="130"/>
    </row>
    <row r="5154" spans="1:16">
      <c r="A5154" s="155"/>
      <c r="B5154" s="156"/>
      <c r="C5154" s="160"/>
      <c r="D5154" s="159"/>
      <c r="E5154" s="160"/>
      <c r="F5154" s="160"/>
      <c r="G5154" s="160"/>
      <c r="H5154" s="160"/>
      <c r="I5154" s="159"/>
      <c r="J5154" s="160"/>
      <c r="K5154" s="160"/>
      <c r="L5154" s="159"/>
      <c r="M5154" s="100"/>
      <c r="N5154" s="100"/>
      <c r="O5154" s="130"/>
      <c r="P5154" s="130"/>
    </row>
    <row r="5155" spans="1:16">
      <c r="A5155" s="155"/>
      <c r="B5155" s="156"/>
      <c r="C5155" s="160"/>
      <c r="D5155" s="159"/>
      <c r="E5155" s="160"/>
      <c r="F5155" s="160"/>
      <c r="G5155" s="160"/>
      <c r="H5155" s="160"/>
      <c r="I5155" s="159"/>
      <c r="J5155" s="160"/>
      <c r="K5155" s="160"/>
      <c r="L5155" s="159"/>
      <c r="M5155" s="100"/>
      <c r="N5155" s="100"/>
      <c r="O5155" s="130"/>
      <c r="P5155" s="130"/>
    </row>
    <row r="5156" spans="1:16">
      <c r="A5156" s="155"/>
      <c r="B5156" s="156"/>
      <c r="C5156" s="160"/>
      <c r="D5156" s="159"/>
      <c r="E5156" s="160"/>
      <c r="F5156" s="160"/>
      <c r="G5156" s="160"/>
      <c r="H5156" s="160"/>
      <c r="I5156" s="159"/>
      <c r="J5156" s="160"/>
      <c r="K5156" s="160"/>
      <c r="L5156" s="159"/>
      <c r="M5156" s="100"/>
      <c r="N5156" s="100"/>
      <c r="O5156" s="130"/>
      <c r="P5156" s="130"/>
    </row>
    <row r="5157" spans="1:16">
      <c r="A5157" s="155"/>
      <c r="B5157" s="156"/>
      <c r="C5157" s="160"/>
      <c r="D5157" s="159"/>
      <c r="E5157" s="160"/>
      <c r="F5157" s="160"/>
      <c r="G5157" s="160"/>
      <c r="H5157" s="160"/>
      <c r="I5157" s="159"/>
      <c r="J5157" s="160"/>
      <c r="K5157" s="160"/>
      <c r="L5157" s="159"/>
      <c r="M5157" s="100"/>
      <c r="N5157" s="100"/>
      <c r="O5157" s="130"/>
      <c r="P5157" s="130"/>
    </row>
    <row r="5158" spans="1:16">
      <c r="A5158" s="155"/>
      <c r="B5158" s="156"/>
      <c r="C5158" s="160"/>
      <c r="D5158" s="159"/>
      <c r="E5158" s="160"/>
      <c r="F5158" s="160"/>
      <c r="G5158" s="160"/>
      <c r="H5158" s="160"/>
      <c r="I5158" s="159"/>
      <c r="J5158" s="160"/>
      <c r="K5158" s="160"/>
      <c r="L5158" s="159"/>
      <c r="M5158" s="100"/>
      <c r="N5158" s="100"/>
      <c r="O5158" s="130"/>
      <c r="P5158" s="130"/>
    </row>
    <row r="5159" spans="1:16">
      <c r="A5159" s="155"/>
      <c r="B5159" s="156"/>
      <c r="C5159" s="160"/>
      <c r="D5159" s="159"/>
      <c r="E5159" s="160"/>
      <c r="F5159" s="160"/>
      <c r="G5159" s="160"/>
      <c r="H5159" s="160"/>
      <c r="I5159" s="159"/>
      <c r="J5159" s="160"/>
      <c r="K5159" s="160"/>
      <c r="L5159" s="159"/>
      <c r="M5159" s="100"/>
      <c r="N5159" s="100"/>
      <c r="O5159" s="130"/>
      <c r="P5159" s="130"/>
    </row>
    <row r="5160" spans="1:16">
      <c r="A5160" s="155"/>
      <c r="B5160" s="156"/>
      <c r="C5160" s="160"/>
      <c r="D5160" s="159"/>
      <c r="E5160" s="160"/>
      <c r="F5160" s="160"/>
      <c r="G5160" s="160"/>
      <c r="H5160" s="160"/>
      <c r="I5160" s="159"/>
      <c r="J5160" s="160"/>
      <c r="K5160" s="160"/>
      <c r="L5160" s="159"/>
      <c r="M5160" s="100"/>
      <c r="N5160" s="100"/>
      <c r="O5160" s="130"/>
      <c r="P5160" s="130"/>
    </row>
    <row r="5161" spans="1:16">
      <c r="A5161" s="155"/>
      <c r="B5161" s="156"/>
      <c r="C5161" s="160"/>
      <c r="D5161" s="159"/>
      <c r="E5161" s="160"/>
      <c r="F5161" s="160"/>
      <c r="G5161" s="160"/>
      <c r="H5161" s="160"/>
      <c r="I5161" s="159"/>
      <c r="J5161" s="160"/>
      <c r="K5161" s="160"/>
      <c r="L5161" s="159"/>
      <c r="M5161" s="100"/>
      <c r="N5161" s="100"/>
      <c r="O5161" s="130"/>
      <c r="P5161" s="130"/>
    </row>
    <row r="5162" spans="1:16">
      <c r="A5162" s="155"/>
      <c r="B5162" s="156"/>
      <c r="C5162" s="160"/>
      <c r="D5162" s="159"/>
      <c r="E5162" s="160"/>
      <c r="F5162" s="160"/>
      <c r="G5162" s="160"/>
      <c r="H5162" s="160"/>
      <c r="I5162" s="159"/>
      <c r="J5162" s="160"/>
      <c r="K5162" s="160"/>
      <c r="L5162" s="159"/>
      <c r="M5162" s="100"/>
      <c r="N5162" s="100"/>
      <c r="O5162" s="130"/>
      <c r="P5162" s="130"/>
    </row>
    <row r="5163" spans="1:16">
      <c r="A5163" s="155"/>
      <c r="B5163" s="156"/>
      <c r="C5163" s="160"/>
      <c r="D5163" s="159"/>
      <c r="E5163" s="160"/>
      <c r="F5163" s="160"/>
      <c r="G5163" s="160"/>
      <c r="H5163" s="160"/>
      <c r="I5163" s="159"/>
      <c r="J5163" s="160"/>
      <c r="K5163" s="160"/>
      <c r="L5163" s="159"/>
      <c r="M5163" s="100"/>
      <c r="N5163" s="100"/>
      <c r="O5163" s="130"/>
      <c r="P5163" s="130"/>
    </row>
    <row r="5164" spans="1:16">
      <c r="A5164" s="155"/>
      <c r="B5164" s="156"/>
      <c r="C5164" s="160"/>
      <c r="D5164" s="159"/>
      <c r="E5164" s="160"/>
      <c r="F5164" s="160"/>
      <c r="G5164" s="160"/>
      <c r="H5164" s="160"/>
      <c r="I5164" s="159"/>
      <c r="J5164" s="160"/>
      <c r="K5164" s="160"/>
      <c r="L5164" s="159"/>
      <c r="M5164" s="100"/>
      <c r="N5164" s="100"/>
      <c r="O5164" s="130"/>
      <c r="P5164" s="130"/>
    </row>
    <row r="5165" spans="1:16">
      <c r="A5165" s="155"/>
      <c r="B5165" s="156"/>
      <c r="C5165" s="160"/>
      <c r="D5165" s="159"/>
      <c r="E5165" s="160"/>
      <c r="F5165" s="160"/>
      <c r="G5165" s="160"/>
      <c r="H5165" s="160"/>
      <c r="I5165" s="159"/>
      <c r="J5165" s="160"/>
      <c r="K5165" s="160"/>
      <c r="L5165" s="159"/>
      <c r="M5165" s="100"/>
      <c r="N5165" s="100"/>
      <c r="O5165" s="130"/>
      <c r="P5165" s="130"/>
    </row>
    <row r="5166" spans="1:16">
      <c r="A5166" s="155"/>
      <c r="B5166" s="156"/>
      <c r="C5166" s="160"/>
      <c r="D5166" s="159"/>
      <c r="E5166" s="160"/>
      <c r="F5166" s="160"/>
      <c r="G5166" s="160"/>
      <c r="H5166" s="160"/>
      <c r="I5166" s="159"/>
      <c r="J5166" s="160"/>
      <c r="K5166" s="160"/>
      <c r="L5166" s="159"/>
      <c r="M5166" s="100"/>
      <c r="N5166" s="100"/>
      <c r="O5166" s="130"/>
      <c r="P5166" s="130"/>
    </row>
    <row r="5167" spans="1:16">
      <c r="A5167" s="155"/>
      <c r="B5167" s="156"/>
      <c r="C5167" s="160"/>
      <c r="D5167" s="159"/>
      <c r="E5167" s="160"/>
      <c r="F5167" s="160"/>
      <c r="G5167" s="160"/>
      <c r="H5167" s="160"/>
      <c r="I5167" s="159"/>
      <c r="J5167" s="160"/>
      <c r="K5167" s="160"/>
      <c r="L5167" s="159"/>
      <c r="M5167" s="100"/>
      <c r="N5167" s="100"/>
      <c r="O5167" s="130"/>
      <c r="P5167" s="130"/>
    </row>
    <row r="5168" spans="1:16">
      <c r="A5168" s="155"/>
      <c r="B5168" s="156"/>
      <c r="C5168" s="160"/>
      <c r="D5168" s="159"/>
      <c r="E5168" s="160"/>
      <c r="F5168" s="160"/>
      <c r="G5168" s="160"/>
      <c r="H5168" s="160"/>
      <c r="I5168" s="159"/>
      <c r="J5168" s="160"/>
      <c r="K5168" s="160"/>
      <c r="L5168" s="159"/>
      <c r="M5168" s="100"/>
      <c r="N5168" s="100"/>
      <c r="O5168" s="130"/>
      <c r="P5168" s="130"/>
    </row>
    <row r="5169" spans="1:16">
      <c r="A5169" s="155"/>
      <c r="B5169" s="156"/>
      <c r="C5169" s="160"/>
      <c r="D5169" s="159"/>
      <c r="E5169" s="160"/>
      <c r="F5169" s="160"/>
      <c r="G5169" s="160"/>
      <c r="H5169" s="160"/>
      <c r="I5169" s="159"/>
      <c r="J5169" s="160"/>
      <c r="K5169" s="160"/>
      <c r="L5169" s="159"/>
      <c r="M5169" s="100"/>
      <c r="N5169" s="100"/>
      <c r="O5169" s="130"/>
      <c r="P5169" s="130"/>
    </row>
    <row r="5170" spans="1:16">
      <c r="A5170" s="155"/>
      <c r="B5170" s="156"/>
      <c r="C5170" s="160"/>
      <c r="D5170" s="159"/>
      <c r="E5170" s="160"/>
      <c r="F5170" s="160"/>
      <c r="G5170" s="160"/>
      <c r="H5170" s="160"/>
      <c r="I5170" s="159"/>
      <c r="J5170" s="160"/>
      <c r="K5170" s="160"/>
      <c r="L5170" s="159"/>
      <c r="M5170" s="100"/>
      <c r="N5170" s="100"/>
      <c r="O5170" s="130"/>
      <c r="P5170" s="130"/>
    </row>
    <row r="5171" spans="1:16">
      <c r="A5171" s="155"/>
      <c r="B5171" s="156"/>
      <c r="C5171" s="160"/>
      <c r="D5171" s="159"/>
      <c r="E5171" s="160"/>
      <c r="F5171" s="160"/>
      <c r="G5171" s="160"/>
      <c r="H5171" s="160"/>
      <c r="I5171" s="159"/>
      <c r="J5171" s="160"/>
      <c r="K5171" s="160"/>
      <c r="L5171" s="159"/>
      <c r="M5171" s="100"/>
      <c r="N5171" s="100"/>
      <c r="O5171" s="130"/>
      <c r="P5171" s="130"/>
    </row>
    <row r="5172" spans="1:16">
      <c r="A5172" s="155"/>
      <c r="B5172" s="156"/>
      <c r="C5172" s="160"/>
      <c r="D5172" s="159"/>
      <c r="E5172" s="160"/>
      <c r="F5172" s="160"/>
      <c r="G5172" s="160"/>
      <c r="H5172" s="160"/>
      <c r="I5172" s="159"/>
      <c r="J5172" s="160"/>
      <c r="K5172" s="160"/>
      <c r="L5172" s="159"/>
      <c r="M5172" s="100"/>
      <c r="N5172" s="100"/>
      <c r="O5172" s="130"/>
      <c r="P5172" s="130"/>
    </row>
    <row r="5173" spans="1:16">
      <c r="A5173" s="155"/>
      <c r="B5173" s="156"/>
      <c r="C5173" s="160"/>
      <c r="D5173" s="159"/>
      <c r="E5173" s="160"/>
      <c r="F5173" s="160"/>
      <c r="G5173" s="160"/>
      <c r="H5173" s="160"/>
      <c r="I5173" s="159"/>
      <c r="J5173" s="160"/>
      <c r="K5173" s="160"/>
      <c r="L5173" s="159"/>
      <c r="M5173" s="100"/>
      <c r="N5173" s="100"/>
      <c r="O5173" s="130"/>
      <c r="P5173" s="130"/>
    </row>
    <row r="5174" spans="1:16">
      <c r="A5174" s="155"/>
      <c r="B5174" s="156"/>
      <c r="C5174" s="160"/>
      <c r="D5174" s="159"/>
      <c r="E5174" s="160"/>
      <c r="F5174" s="160"/>
      <c r="G5174" s="160"/>
      <c r="H5174" s="160"/>
      <c r="I5174" s="159"/>
      <c r="J5174" s="160"/>
      <c r="K5174" s="160"/>
      <c r="L5174" s="159"/>
      <c r="M5174" s="100"/>
      <c r="N5174" s="100"/>
      <c r="O5174" s="130"/>
      <c r="P5174" s="130"/>
    </row>
    <row r="5175" spans="1:16">
      <c r="A5175" s="155"/>
      <c r="B5175" s="156"/>
      <c r="C5175" s="160"/>
      <c r="D5175" s="159"/>
      <c r="E5175" s="160"/>
      <c r="F5175" s="160"/>
      <c r="G5175" s="160"/>
      <c r="H5175" s="160"/>
      <c r="I5175" s="159"/>
      <c r="J5175" s="160"/>
      <c r="K5175" s="160"/>
      <c r="L5175" s="159"/>
      <c r="M5175" s="100"/>
      <c r="N5175" s="100"/>
      <c r="O5175" s="130"/>
      <c r="P5175" s="130"/>
    </row>
    <row r="5176" spans="1:16">
      <c r="A5176" s="155"/>
      <c r="B5176" s="156"/>
      <c r="C5176" s="160"/>
      <c r="D5176" s="159"/>
      <c r="E5176" s="160"/>
      <c r="F5176" s="160"/>
      <c r="G5176" s="160"/>
      <c r="H5176" s="160"/>
      <c r="I5176" s="159"/>
      <c r="J5176" s="160"/>
      <c r="K5176" s="160"/>
      <c r="L5176" s="159"/>
      <c r="M5176" s="100"/>
      <c r="N5176" s="100"/>
      <c r="O5176" s="130"/>
      <c r="P5176" s="130"/>
    </row>
    <row r="5177" spans="1:16">
      <c r="A5177" s="155"/>
      <c r="B5177" s="156"/>
      <c r="C5177" s="160"/>
      <c r="D5177" s="159"/>
      <c r="E5177" s="160"/>
      <c r="F5177" s="160"/>
      <c r="G5177" s="160"/>
      <c r="H5177" s="160"/>
      <c r="I5177" s="159"/>
      <c r="J5177" s="160"/>
      <c r="K5177" s="160"/>
      <c r="L5177" s="159"/>
      <c r="M5177" s="100"/>
      <c r="N5177" s="100"/>
      <c r="O5177" s="130"/>
      <c r="P5177" s="130"/>
    </row>
    <row r="5178" spans="1:16">
      <c r="A5178" s="155"/>
      <c r="B5178" s="156"/>
      <c r="C5178" s="160"/>
      <c r="D5178" s="159"/>
      <c r="E5178" s="160"/>
      <c r="F5178" s="160"/>
      <c r="G5178" s="160"/>
      <c r="H5178" s="160"/>
      <c r="I5178" s="159"/>
      <c r="J5178" s="160"/>
      <c r="K5178" s="160"/>
      <c r="L5178" s="159"/>
      <c r="M5178" s="100"/>
      <c r="N5178" s="100"/>
      <c r="O5178" s="130"/>
      <c r="P5178" s="130"/>
    </row>
    <row r="5179" spans="1:16">
      <c r="A5179" s="155"/>
      <c r="B5179" s="156"/>
      <c r="C5179" s="160"/>
      <c r="D5179" s="159"/>
      <c r="E5179" s="160"/>
      <c r="F5179" s="160"/>
      <c r="G5179" s="160"/>
      <c r="H5179" s="160"/>
      <c r="I5179" s="159"/>
      <c r="J5179" s="160"/>
      <c r="K5179" s="160"/>
      <c r="L5179" s="159"/>
      <c r="M5179" s="100"/>
      <c r="N5179" s="100"/>
      <c r="O5179" s="130"/>
      <c r="P5179" s="130"/>
    </row>
    <row r="5180" spans="1:16">
      <c r="A5180" s="155"/>
      <c r="B5180" s="156"/>
      <c r="C5180" s="160"/>
      <c r="D5180" s="159"/>
      <c r="E5180" s="160"/>
      <c r="F5180" s="160"/>
      <c r="G5180" s="160"/>
      <c r="H5180" s="160"/>
      <c r="I5180" s="159"/>
      <c r="J5180" s="160"/>
      <c r="K5180" s="160"/>
      <c r="L5180" s="159"/>
      <c r="M5180" s="100"/>
      <c r="N5180" s="100"/>
      <c r="O5180" s="130"/>
      <c r="P5180" s="130"/>
    </row>
    <row r="5181" spans="1:16">
      <c r="A5181" s="155"/>
      <c r="B5181" s="156"/>
      <c r="C5181" s="160"/>
      <c r="D5181" s="159"/>
      <c r="E5181" s="160"/>
      <c r="F5181" s="160"/>
      <c r="G5181" s="160"/>
      <c r="H5181" s="160"/>
      <c r="I5181" s="159"/>
      <c r="J5181" s="160"/>
      <c r="K5181" s="160"/>
      <c r="L5181" s="159"/>
      <c r="M5181" s="100"/>
      <c r="N5181" s="100"/>
      <c r="O5181" s="130"/>
      <c r="P5181" s="130"/>
    </row>
    <row r="5182" spans="1:16">
      <c r="A5182" s="155"/>
      <c r="B5182" s="156"/>
      <c r="C5182" s="160"/>
      <c r="D5182" s="159"/>
      <c r="E5182" s="160"/>
      <c r="F5182" s="160"/>
      <c r="G5182" s="160"/>
      <c r="H5182" s="160"/>
      <c r="I5182" s="159"/>
      <c r="J5182" s="160"/>
      <c r="K5182" s="160"/>
      <c r="L5182" s="159"/>
      <c r="M5182" s="100"/>
      <c r="N5182" s="100"/>
      <c r="O5182" s="130"/>
      <c r="P5182" s="130"/>
    </row>
    <row r="5183" spans="1:16">
      <c r="A5183" s="155"/>
      <c r="B5183" s="156"/>
      <c r="C5183" s="160"/>
      <c r="D5183" s="159"/>
      <c r="E5183" s="160"/>
      <c r="F5183" s="160"/>
      <c r="G5183" s="160"/>
      <c r="H5183" s="160"/>
      <c r="I5183" s="159"/>
      <c r="J5183" s="160"/>
      <c r="K5183" s="160"/>
      <c r="L5183" s="159"/>
      <c r="M5183" s="100"/>
      <c r="N5183" s="100"/>
      <c r="O5183" s="130"/>
      <c r="P5183" s="130"/>
    </row>
    <row r="5184" spans="1:16">
      <c r="A5184" s="155"/>
      <c r="B5184" s="156"/>
      <c r="C5184" s="160"/>
      <c r="D5184" s="159"/>
      <c r="E5184" s="160"/>
      <c r="F5184" s="160"/>
      <c r="G5184" s="160"/>
      <c r="H5184" s="160"/>
      <c r="I5184" s="159"/>
      <c r="J5184" s="160"/>
      <c r="K5184" s="160"/>
      <c r="L5184" s="159"/>
      <c r="M5184" s="100"/>
      <c r="N5184" s="100"/>
      <c r="O5184" s="130"/>
      <c r="P5184" s="130"/>
    </row>
    <row r="5185" spans="1:16">
      <c r="A5185" s="155"/>
      <c r="B5185" s="156"/>
      <c r="C5185" s="160"/>
      <c r="D5185" s="159"/>
      <c r="E5185" s="160"/>
      <c r="F5185" s="160"/>
      <c r="G5185" s="160"/>
      <c r="H5185" s="160"/>
      <c r="I5185" s="159"/>
      <c r="J5185" s="160"/>
      <c r="K5185" s="160"/>
      <c r="L5185" s="159"/>
      <c r="M5185" s="100"/>
      <c r="N5185" s="100"/>
      <c r="O5185" s="130"/>
      <c r="P5185" s="130"/>
    </row>
    <row r="5186" spans="1:16">
      <c r="A5186" s="155"/>
      <c r="B5186" s="156"/>
      <c r="C5186" s="160"/>
      <c r="D5186" s="159"/>
      <c r="E5186" s="160"/>
      <c r="F5186" s="160"/>
      <c r="G5186" s="160"/>
      <c r="H5186" s="160"/>
      <c r="I5186" s="159"/>
      <c r="J5186" s="160"/>
      <c r="K5186" s="160"/>
      <c r="L5186" s="159"/>
      <c r="M5186" s="100"/>
      <c r="N5186" s="100"/>
      <c r="O5186" s="130"/>
      <c r="P5186" s="130"/>
    </row>
    <row r="5187" spans="1:16">
      <c r="A5187" s="155"/>
      <c r="B5187" s="156"/>
      <c r="C5187" s="160"/>
      <c r="D5187" s="159"/>
      <c r="E5187" s="160"/>
      <c r="F5187" s="160"/>
      <c r="G5187" s="160"/>
      <c r="H5187" s="160"/>
      <c r="I5187" s="159"/>
      <c r="J5187" s="160"/>
      <c r="K5187" s="160"/>
      <c r="L5187" s="159"/>
      <c r="M5187" s="100"/>
      <c r="N5187" s="100"/>
      <c r="O5187" s="130"/>
      <c r="P5187" s="130"/>
    </row>
    <row r="5188" spans="1:16">
      <c r="A5188" s="155"/>
      <c r="B5188" s="156"/>
      <c r="C5188" s="160"/>
      <c r="D5188" s="159"/>
      <c r="E5188" s="160"/>
      <c r="F5188" s="160"/>
      <c r="G5188" s="160"/>
      <c r="H5188" s="160"/>
      <c r="I5188" s="159"/>
      <c r="J5188" s="160"/>
      <c r="K5188" s="160"/>
      <c r="L5188" s="159"/>
      <c r="M5188" s="100"/>
      <c r="N5188" s="100"/>
      <c r="O5188" s="130"/>
      <c r="P5188" s="130"/>
    </row>
    <row r="5189" spans="1:16">
      <c r="A5189" s="155"/>
      <c r="B5189" s="156"/>
      <c r="C5189" s="160"/>
      <c r="D5189" s="159"/>
      <c r="E5189" s="160"/>
      <c r="F5189" s="160"/>
      <c r="G5189" s="160"/>
      <c r="H5189" s="160"/>
      <c r="I5189" s="159"/>
      <c r="J5189" s="160"/>
      <c r="K5189" s="160"/>
      <c r="L5189" s="159"/>
      <c r="M5189" s="100"/>
      <c r="N5189" s="100"/>
      <c r="O5189" s="130"/>
      <c r="P5189" s="130"/>
    </row>
    <row r="5190" spans="1:16">
      <c r="A5190" s="155"/>
      <c r="B5190" s="156"/>
      <c r="C5190" s="160"/>
      <c r="D5190" s="159"/>
      <c r="E5190" s="160"/>
      <c r="F5190" s="160"/>
      <c r="G5190" s="160"/>
      <c r="H5190" s="160"/>
      <c r="I5190" s="159"/>
      <c r="J5190" s="160"/>
      <c r="K5190" s="160"/>
      <c r="L5190" s="159"/>
      <c r="M5190" s="100"/>
      <c r="N5190" s="100"/>
      <c r="O5190" s="130"/>
      <c r="P5190" s="130"/>
    </row>
    <row r="5191" spans="1:16">
      <c r="A5191" s="155"/>
      <c r="B5191" s="156"/>
      <c r="C5191" s="160"/>
      <c r="D5191" s="159"/>
      <c r="E5191" s="160"/>
      <c r="F5191" s="160"/>
      <c r="G5191" s="160"/>
      <c r="H5191" s="160"/>
      <c r="I5191" s="159"/>
      <c r="J5191" s="160"/>
      <c r="K5191" s="160"/>
      <c r="L5191" s="159"/>
      <c r="M5191" s="100"/>
      <c r="N5191" s="100"/>
      <c r="O5191" s="130"/>
      <c r="P5191" s="130"/>
    </row>
    <row r="5192" spans="1:16">
      <c r="A5192" s="155"/>
      <c r="B5192" s="156"/>
      <c r="C5192" s="160"/>
      <c r="D5192" s="159"/>
      <c r="E5192" s="160"/>
      <c r="F5192" s="160"/>
      <c r="G5192" s="160"/>
      <c r="H5192" s="160"/>
      <c r="I5192" s="159"/>
      <c r="J5192" s="160"/>
      <c r="K5192" s="160"/>
      <c r="L5192" s="159"/>
      <c r="M5192" s="100"/>
      <c r="N5192" s="100"/>
      <c r="O5192" s="130"/>
      <c r="P5192" s="130"/>
    </row>
    <row r="5193" spans="1:16">
      <c r="A5193" s="155"/>
      <c r="B5193" s="156"/>
      <c r="C5193" s="160"/>
      <c r="D5193" s="159"/>
      <c r="E5193" s="160"/>
      <c r="F5193" s="160"/>
      <c r="G5193" s="160"/>
      <c r="H5193" s="160"/>
      <c r="I5193" s="159"/>
      <c r="J5193" s="160"/>
      <c r="K5193" s="160"/>
      <c r="L5193" s="159"/>
      <c r="M5193" s="100"/>
      <c r="N5193" s="100"/>
      <c r="O5193" s="130"/>
      <c r="P5193" s="130"/>
    </row>
    <row r="5194" spans="1:16">
      <c r="A5194" s="155"/>
      <c r="B5194" s="156"/>
      <c r="C5194" s="160"/>
      <c r="D5194" s="159"/>
      <c r="E5194" s="160"/>
      <c r="F5194" s="160"/>
      <c r="G5194" s="160"/>
      <c r="H5194" s="160"/>
      <c r="I5194" s="159"/>
      <c r="J5194" s="160"/>
      <c r="K5194" s="160"/>
      <c r="L5194" s="159"/>
      <c r="M5194" s="100"/>
      <c r="N5194" s="100"/>
      <c r="O5194" s="130"/>
      <c r="P5194" s="130"/>
    </row>
    <row r="5195" spans="1:16">
      <c r="A5195" s="155"/>
      <c r="B5195" s="156"/>
      <c r="C5195" s="160"/>
      <c r="D5195" s="159"/>
      <c r="E5195" s="160"/>
      <c r="F5195" s="160"/>
      <c r="G5195" s="160"/>
      <c r="H5195" s="160"/>
      <c r="I5195" s="159"/>
      <c r="J5195" s="160"/>
      <c r="K5195" s="160"/>
      <c r="L5195" s="159"/>
      <c r="M5195" s="100"/>
      <c r="N5195" s="100"/>
      <c r="O5195" s="130"/>
      <c r="P5195" s="130"/>
    </row>
    <row r="5196" spans="1:16">
      <c r="A5196" s="155"/>
      <c r="B5196" s="156"/>
      <c r="C5196" s="160"/>
      <c r="D5196" s="159"/>
      <c r="E5196" s="160"/>
      <c r="F5196" s="160"/>
      <c r="G5196" s="160"/>
      <c r="H5196" s="160"/>
      <c r="I5196" s="159"/>
      <c r="J5196" s="160"/>
      <c r="K5196" s="160"/>
      <c r="L5196" s="159"/>
      <c r="M5196" s="100"/>
      <c r="N5196" s="100"/>
      <c r="O5196" s="130"/>
      <c r="P5196" s="130"/>
    </row>
    <row r="5197" spans="1:16">
      <c r="A5197" s="155"/>
      <c r="B5197" s="156"/>
      <c r="C5197" s="160"/>
      <c r="D5197" s="159"/>
      <c r="E5197" s="160"/>
      <c r="F5197" s="160"/>
      <c r="G5197" s="160"/>
      <c r="H5197" s="160"/>
      <c r="I5197" s="159"/>
      <c r="J5197" s="160"/>
      <c r="K5197" s="160"/>
      <c r="L5197" s="159"/>
      <c r="M5197" s="100"/>
      <c r="N5197" s="100"/>
      <c r="O5197" s="130"/>
      <c r="P5197" s="130"/>
    </row>
    <row r="5198" spans="1:16">
      <c r="A5198" s="155"/>
      <c r="B5198" s="156"/>
      <c r="C5198" s="160"/>
      <c r="D5198" s="159"/>
      <c r="E5198" s="160"/>
      <c r="F5198" s="160"/>
      <c r="G5198" s="160"/>
      <c r="H5198" s="160"/>
      <c r="I5198" s="159"/>
      <c r="J5198" s="157"/>
      <c r="K5198" s="157"/>
      <c r="L5198" s="159"/>
      <c r="M5198" s="100"/>
      <c r="N5198" s="100"/>
      <c r="O5198" s="130"/>
      <c r="P5198" s="130"/>
    </row>
    <row r="5199" spans="1:16">
      <c r="A5199" s="155"/>
      <c r="B5199" s="156"/>
      <c r="C5199" s="160"/>
      <c r="D5199" s="159"/>
      <c r="E5199" s="160"/>
      <c r="F5199" s="160"/>
      <c r="G5199" s="160"/>
      <c r="H5199" s="160"/>
      <c r="I5199" s="159"/>
      <c r="J5199" s="157"/>
      <c r="K5199" s="157"/>
      <c r="L5199" s="159"/>
      <c r="M5199" s="100"/>
      <c r="N5199" s="100"/>
      <c r="O5199" s="130"/>
      <c r="P5199" s="130"/>
    </row>
    <row r="5200" spans="1:16">
      <c r="A5200" s="155"/>
      <c r="B5200" s="156"/>
      <c r="C5200" s="160"/>
      <c r="D5200" s="159"/>
      <c r="E5200" s="160"/>
      <c r="F5200" s="160"/>
      <c r="G5200" s="160"/>
      <c r="H5200" s="160"/>
      <c r="I5200" s="159"/>
      <c r="J5200" s="157"/>
      <c r="K5200" s="157"/>
      <c r="L5200" s="159"/>
      <c r="M5200" s="100"/>
      <c r="N5200" s="100"/>
      <c r="O5200" s="130"/>
      <c r="P5200" s="130"/>
    </row>
    <row r="5201" spans="1:16">
      <c r="A5201" s="155"/>
      <c r="B5201" s="156"/>
      <c r="C5201" s="160"/>
      <c r="D5201" s="159"/>
      <c r="E5201" s="160"/>
      <c r="F5201" s="160"/>
      <c r="G5201" s="160"/>
      <c r="H5201" s="160"/>
      <c r="I5201" s="159"/>
      <c r="J5201" s="157"/>
      <c r="K5201" s="157"/>
      <c r="L5201" s="159"/>
      <c r="M5201" s="100"/>
      <c r="N5201" s="100"/>
      <c r="O5201" s="130"/>
      <c r="P5201" s="130"/>
    </row>
    <row r="5202" spans="1:16">
      <c r="A5202" s="155"/>
      <c r="B5202" s="156"/>
      <c r="C5202" s="160"/>
      <c r="D5202" s="159"/>
      <c r="E5202" s="160"/>
      <c r="F5202" s="160"/>
      <c r="G5202" s="160"/>
      <c r="H5202" s="160"/>
      <c r="I5202" s="159"/>
      <c r="J5202" s="157"/>
      <c r="K5202" s="157"/>
      <c r="L5202" s="159"/>
      <c r="M5202" s="100"/>
      <c r="N5202" s="100"/>
      <c r="O5202" s="130"/>
      <c r="P5202" s="130"/>
    </row>
    <row r="5203" spans="1:16">
      <c r="A5203" s="155"/>
      <c r="B5203" s="156"/>
      <c r="C5203" s="160"/>
      <c r="D5203" s="159"/>
      <c r="E5203" s="160"/>
      <c r="F5203" s="160"/>
      <c r="G5203" s="160"/>
      <c r="H5203" s="160"/>
      <c r="I5203" s="159"/>
      <c r="J5203" s="160"/>
      <c r="K5203" s="160"/>
      <c r="L5203" s="159"/>
      <c r="M5203" s="100"/>
      <c r="N5203" s="100"/>
      <c r="O5203" s="130"/>
      <c r="P5203" s="130"/>
    </row>
    <row r="5204" spans="1:16">
      <c r="A5204" s="155"/>
      <c r="B5204" s="156"/>
      <c r="C5204" s="160"/>
      <c r="D5204" s="159"/>
      <c r="E5204" s="160"/>
      <c r="F5204" s="160"/>
      <c r="G5204" s="160"/>
      <c r="H5204" s="160"/>
      <c r="I5204" s="159"/>
      <c r="J5204" s="160"/>
      <c r="K5204" s="160"/>
      <c r="L5204" s="159"/>
      <c r="M5204" s="100"/>
      <c r="N5204" s="100"/>
      <c r="O5204" s="130"/>
      <c r="P5204" s="130"/>
    </row>
    <row r="5205" spans="1:16">
      <c r="A5205" s="155"/>
      <c r="B5205" s="156"/>
      <c r="C5205" s="160"/>
      <c r="D5205" s="159"/>
      <c r="E5205" s="160"/>
      <c r="F5205" s="160"/>
      <c r="G5205" s="160"/>
      <c r="H5205" s="160"/>
      <c r="I5205" s="159"/>
      <c r="J5205" s="160"/>
      <c r="K5205" s="160"/>
      <c r="L5205" s="159"/>
      <c r="M5205" s="100"/>
      <c r="N5205" s="100"/>
      <c r="O5205" s="130"/>
      <c r="P5205" s="130"/>
    </row>
    <row r="5206" spans="1:16">
      <c r="A5206" s="155"/>
      <c r="B5206" s="156"/>
      <c r="C5206" s="160"/>
      <c r="D5206" s="159"/>
      <c r="E5206" s="160"/>
      <c r="F5206" s="160"/>
      <c r="G5206" s="160"/>
      <c r="H5206" s="160"/>
      <c r="I5206" s="159"/>
      <c r="J5206" s="160"/>
      <c r="K5206" s="160"/>
      <c r="L5206" s="159"/>
      <c r="M5206" s="100"/>
      <c r="N5206" s="100"/>
      <c r="O5206" s="130"/>
      <c r="P5206" s="130"/>
    </row>
    <row r="5207" spans="1:16">
      <c r="A5207" s="155"/>
      <c r="B5207" s="156"/>
      <c r="C5207" s="160"/>
      <c r="D5207" s="159"/>
      <c r="E5207" s="160"/>
      <c r="F5207" s="160"/>
      <c r="G5207" s="160"/>
      <c r="H5207" s="160"/>
      <c r="I5207" s="159"/>
      <c r="J5207" s="160"/>
      <c r="K5207" s="160"/>
      <c r="L5207" s="159"/>
      <c r="M5207" s="100"/>
      <c r="N5207" s="100"/>
      <c r="O5207" s="130"/>
      <c r="P5207" s="130"/>
    </row>
    <row r="5208" spans="1:16">
      <c r="A5208" s="155"/>
      <c r="B5208" s="156"/>
      <c r="C5208" s="160"/>
      <c r="D5208" s="159"/>
      <c r="E5208" s="160"/>
      <c r="F5208" s="160"/>
      <c r="G5208" s="160"/>
      <c r="H5208" s="160"/>
      <c r="I5208" s="159"/>
      <c r="J5208" s="160"/>
      <c r="K5208" s="160"/>
      <c r="L5208" s="159"/>
      <c r="M5208" s="100"/>
      <c r="N5208" s="100"/>
      <c r="O5208" s="130"/>
      <c r="P5208" s="130"/>
    </row>
    <row r="5209" spans="1:16">
      <c r="A5209" s="155"/>
      <c r="B5209" s="156"/>
      <c r="C5209" s="160"/>
      <c r="D5209" s="159"/>
      <c r="E5209" s="160"/>
      <c r="F5209" s="160"/>
      <c r="G5209" s="160"/>
      <c r="H5209" s="160"/>
      <c r="I5209" s="159"/>
      <c r="J5209" s="160"/>
      <c r="K5209" s="160"/>
      <c r="L5209" s="159"/>
      <c r="M5209" s="100"/>
      <c r="N5209" s="100"/>
      <c r="O5209" s="130"/>
      <c r="P5209" s="130"/>
    </row>
    <row r="5210" spans="1:16">
      <c r="A5210" s="155"/>
      <c r="B5210" s="156"/>
      <c r="C5210" s="160"/>
      <c r="D5210" s="159"/>
      <c r="E5210" s="160"/>
      <c r="F5210" s="160"/>
      <c r="G5210" s="160"/>
      <c r="H5210" s="160"/>
      <c r="I5210" s="161"/>
      <c r="J5210" s="160"/>
      <c r="K5210" s="160"/>
      <c r="L5210" s="159"/>
      <c r="M5210" s="100"/>
      <c r="N5210" s="100"/>
      <c r="O5210" s="130"/>
      <c r="P5210" s="130"/>
    </row>
    <row r="5211" spans="1:16">
      <c r="A5211" s="155"/>
      <c r="B5211" s="156"/>
      <c r="C5211" s="160"/>
      <c r="D5211" s="159"/>
      <c r="E5211" s="160"/>
      <c r="F5211" s="160"/>
      <c r="G5211" s="160"/>
      <c r="H5211" s="160"/>
      <c r="I5211" s="159"/>
      <c r="J5211" s="160"/>
      <c r="K5211" s="160"/>
      <c r="L5211" s="159"/>
      <c r="M5211" s="100"/>
      <c r="N5211" s="100"/>
      <c r="O5211" s="130"/>
      <c r="P5211" s="130"/>
    </row>
    <row r="5212" spans="1:16">
      <c r="A5212" s="155"/>
      <c r="B5212" s="156"/>
      <c r="C5212" s="160"/>
      <c r="D5212" s="159"/>
      <c r="E5212" s="160"/>
      <c r="F5212" s="160"/>
      <c r="G5212" s="160"/>
      <c r="H5212" s="160"/>
      <c r="I5212" s="159"/>
      <c r="J5212" s="160"/>
      <c r="K5212" s="160"/>
      <c r="L5212" s="159"/>
      <c r="M5212" s="100"/>
      <c r="N5212" s="100"/>
      <c r="O5212" s="130"/>
      <c r="P5212" s="130"/>
    </row>
    <row r="5213" spans="1:16">
      <c r="A5213" s="155"/>
      <c r="B5213" s="156"/>
      <c r="C5213" s="160"/>
      <c r="D5213" s="159"/>
      <c r="E5213" s="160"/>
      <c r="F5213" s="160"/>
      <c r="G5213" s="160"/>
      <c r="H5213" s="160"/>
      <c r="I5213" s="159"/>
      <c r="J5213" s="160"/>
      <c r="K5213" s="160"/>
      <c r="L5213" s="159"/>
      <c r="M5213" s="100"/>
      <c r="N5213" s="100"/>
      <c r="O5213" s="130"/>
      <c r="P5213" s="130"/>
    </row>
    <row r="5214" spans="1:16">
      <c r="A5214" s="155"/>
      <c r="B5214" s="156"/>
      <c r="C5214" s="160"/>
      <c r="D5214" s="159"/>
      <c r="E5214" s="160"/>
      <c r="F5214" s="160"/>
      <c r="G5214" s="160"/>
      <c r="H5214" s="160"/>
      <c r="I5214" s="159"/>
      <c r="J5214" s="160"/>
      <c r="K5214" s="160"/>
      <c r="L5214" s="159"/>
      <c r="M5214" s="100"/>
      <c r="N5214" s="100"/>
      <c r="O5214" s="130"/>
      <c r="P5214" s="130"/>
    </row>
    <row r="5215" spans="1:16">
      <c r="A5215" s="155"/>
      <c r="B5215" s="156"/>
      <c r="C5215" s="160"/>
      <c r="D5215" s="159"/>
      <c r="E5215" s="160"/>
      <c r="F5215" s="160"/>
      <c r="G5215" s="160"/>
      <c r="H5215" s="160"/>
      <c r="I5215" s="159"/>
      <c r="J5215" s="160"/>
      <c r="K5215" s="160"/>
      <c r="L5215" s="159"/>
      <c r="M5215" s="100"/>
      <c r="N5215" s="100"/>
      <c r="O5215" s="130"/>
      <c r="P5215" s="130"/>
    </row>
    <row r="5216" spans="1:16">
      <c r="A5216" s="155"/>
      <c r="B5216" s="156"/>
      <c r="C5216" s="160"/>
      <c r="D5216" s="159"/>
      <c r="E5216" s="160"/>
      <c r="F5216" s="160"/>
      <c r="G5216" s="160"/>
      <c r="H5216" s="160"/>
      <c r="I5216" s="159"/>
      <c r="J5216" s="160"/>
      <c r="K5216" s="160"/>
      <c r="L5216" s="159"/>
      <c r="M5216" s="100"/>
      <c r="N5216" s="100"/>
      <c r="O5216" s="130"/>
      <c r="P5216" s="130"/>
    </row>
    <row r="5217" spans="1:16">
      <c r="A5217" s="155"/>
      <c r="B5217" s="156"/>
      <c r="C5217" s="160"/>
      <c r="D5217" s="159"/>
      <c r="E5217" s="160"/>
      <c r="F5217" s="160"/>
      <c r="G5217" s="160"/>
      <c r="H5217" s="160"/>
      <c r="I5217" s="159"/>
      <c r="J5217" s="160"/>
      <c r="K5217" s="160"/>
      <c r="L5217" s="159"/>
      <c r="M5217" s="100"/>
      <c r="N5217" s="100"/>
      <c r="O5217" s="130"/>
      <c r="P5217" s="130"/>
    </row>
    <row r="5218" spans="1:16">
      <c r="A5218" s="155"/>
      <c r="B5218" s="156"/>
      <c r="C5218" s="160"/>
      <c r="D5218" s="159"/>
      <c r="E5218" s="160"/>
      <c r="F5218" s="160"/>
      <c r="G5218" s="160"/>
      <c r="H5218" s="160"/>
      <c r="I5218" s="159"/>
      <c r="J5218" s="160"/>
      <c r="K5218" s="160"/>
      <c r="L5218" s="159"/>
      <c r="M5218" s="100"/>
      <c r="N5218" s="100"/>
      <c r="O5218" s="130"/>
      <c r="P5218" s="130"/>
    </row>
    <row r="5219" spans="1:16">
      <c r="A5219" s="155"/>
      <c r="B5219" s="156"/>
      <c r="C5219" s="160"/>
      <c r="D5219" s="159"/>
      <c r="E5219" s="160"/>
      <c r="F5219" s="160"/>
      <c r="G5219" s="160"/>
      <c r="H5219" s="160"/>
      <c r="I5219" s="159"/>
      <c r="J5219" s="160"/>
      <c r="K5219" s="160"/>
      <c r="L5219" s="159"/>
      <c r="M5219" s="100"/>
      <c r="N5219" s="100"/>
      <c r="O5219" s="130"/>
      <c r="P5219" s="130"/>
    </row>
    <row r="5220" spans="1:16">
      <c r="A5220" s="155"/>
      <c r="B5220" s="156"/>
      <c r="C5220" s="160"/>
      <c r="D5220" s="159"/>
      <c r="E5220" s="160"/>
      <c r="F5220" s="160"/>
      <c r="G5220" s="160"/>
      <c r="H5220" s="160"/>
      <c r="I5220" s="159"/>
      <c r="J5220" s="160"/>
      <c r="K5220" s="160"/>
      <c r="L5220" s="159"/>
      <c r="M5220" s="100"/>
      <c r="N5220" s="100"/>
      <c r="O5220" s="130"/>
      <c r="P5220" s="130"/>
    </row>
    <row r="5221" spans="1:16">
      <c r="A5221" s="155"/>
      <c r="B5221" s="156"/>
      <c r="C5221" s="160"/>
      <c r="D5221" s="159"/>
      <c r="E5221" s="160"/>
      <c r="F5221" s="160"/>
      <c r="G5221" s="160"/>
      <c r="H5221" s="160"/>
      <c r="I5221" s="159"/>
      <c r="J5221" s="160"/>
      <c r="K5221" s="160"/>
      <c r="L5221" s="159"/>
      <c r="M5221" s="100"/>
      <c r="N5221" s="100"/>
      <c r="O5221" s="130"/>
      <c r="P5221" s="130"/>
    </row>
    <row r="5222" spans="1:16">
      <c r="A5222" s="155"/>
      <c r="B5222" s="156"/>
      <c r="C5222" s="160"/>
      <c r="D5222" s="159"/>
      <c r="E5222" s="160"/>
      <c r="F5222" s="160"/>
      <c r="G5222" s="160"/>
      <c r="H5222" s="160"/>
      <c r="I5222" s="159"/>
      <c r="J5222" s="160"/>
      <c r="K5222" s="160"/>
      <c r="L5222" s="159"/>
      <c r="M5222" s="100"/>
      <c r="N5222" s="100"/>
      <c r="O5222" s="130"/>
      <c r="P5222" s="130"/>
    </row>
    <row r="5223" spans="1:16">
      <c r="A5223" s="155"/>
      <c r="B5223" s="156"/>
      <c r="C5223" s="160"/>
      <c r="D5223" s="159"/>
      <c r="E5223" s="160"/>
      <c r="F5223" s="160"/>
      <c r="G5223" s="160"/>
      <c r="H5223" s="160"/>
      <c r="I5223" s="159"/>
      <c r="J5223" s="160"/>
      <c r="K5223" s="160"/>
      <c r="L5223" s="159"/>
      <c r="M5223" s="100"/>
      <c r="N5223" s="100"/>
      <c r="O5223" s="130"/>
      <c r="P5223" s="130"/>
    </row>
    <row r="5224" spans="1:16">
      <c r="A5224" s="155"/>
      <c r="B5224" s="156"/>
      <c r="C5224" s="160"/>
      <c r="D5224" s="159"/>
      <c r="E5224" s="160"/>
      <c r="F5224" s="160"/>
      <c r="G5224" s="160"/>
      <c r="H5224" s="160"/>
      <c r="I5224" s="159"/>
      <c r="J5224" s="160"/>
      <c r="K5224" s="160"/>
      <c r="L5224" s="159"/>
      <c r="M5224" s="100"/>
      <c r="N5224" s="100"/>
      <c r="O5224" s="130"/>
      <c r="P5224" s="130"/>
    </row>
    <row r="5225" spans="1:16">
      <c r="A5225" s="155"/>
      <c r="B5225" s="156"/>
      <c r="C5225" s="160"/>
      <c r="D5225" s="159"/>
      <c r="E5225" s="160"/>
      <c r="F5225" s="160"/>
      <c r="G5225" s="160"/>
      <c r="H5225" s="160"/>
      <c r="I5225" s="159"/>
      <c r="J5225" s="160"/>
      <c r="K5225" s="160"/>
      <c r="L5225" s="159"/>
      <c r="M5225" s="100"/>
      <c r="N5225" s="100"/>
      <c r="O5225" s="130"/>
      <c r="P5225" s="130"/>
    </row>
    <row r="5226" spans="1:16">
      <c r="A5226" s="155"/>
      <c r="B5226" s="156"/>
      <c r="C5226" s="160"/>
      <c r="D5226" s="159"/>
      <c r="E5226" s="160"/>
      <c r="F5226" s="160"/>
      <c r="G5226" s="160"/>
      <c r="H5226" s="160"/>
      <c r="I5226" s="159"/>
      <c r="J5226" s="160"/>
      <c r="K5226" s="160"/>
      <c r="L5226" s="159"/>
      <c r="M5226" s="100"/>
      <c r="N5226" s="100"/>
      <c r="O5226" s="130"/>
      <c r="P5226" s="130"/>
    </row>
    <row r="5227" spans="1:16">
      <c r="A5227" s="155"/>
      <c r="B5227" s="156"/>
      <c r="C5227" s="160"/>
      <c r="D5227" s="159"/>
      <c r="E5227" s="160"/>
      <c r="F5227" s="160"/>
      <c r="G5227" s="160"/>
      <c r="H5227" s="160"/>
      <c r="I5227" s="159"/>
      <c r="J5227" s="157"/>
      <c r="K5227" s="157"/>
      <c r="L5227" s="159"/>
      <c r="M5227" s="100"/>
      <c r="N5227" s="100"/>
      <c r="O5227" s="130"/>
      <c r="P5227" s="130"/>
    </row>
    <row r="5228" spans="1:16">
      <c r="A5228" s="155"/>
      <c r="B5228" s="156"/>
      <c r="C5228" s="160"/>
      <c r="D5228" s="159"/>
      <c r="E5228" s="160"/>
      <c r="F5228" s="160"/>
      <c r="G5228" s="160"/>
      <c r="H5228" s="160"/>
      <c r="I5228" s="159"/>
      <c r="J5228" s="157"/>
      <c r="K5228" s="157"/>
      <c r="L5228" s="159"/>
      <c r="M5228" s="100"/>
      <c r="N5228" s="100"/>
      <c r="O5228" s="130"/>
      <c r="P5228" s="130"/>
    </row>
    <row r="5229" spans="1:16">
      <c r="A5229" s="155"/>
      <c r="B5229" s="156"/>
      <c r="C5229" s="160"/>
      <c r="D5229" s="159"/>
      <c r="E5229" s="160"/>
      <c r="F5229" s="160"/>
      <c r="G5229" s="160"/>
      <c r="H5229" s="160"/>
      <c r="I5229" s="159"/>
      <c r="J5229" s="157"/>
      <c r="K5229" s="157"/>
      <c r="L5229" s="159"/>
      <c r="M5229" s="100"/>
      <c r="N5229" s="100"/>
      <c r="O5229" s="130"/>
      <c r="P5229" s="130"/>
    </row>
    <row r="5230" spans="1:16">
      <c r="A5230" s="155"/>
      <c r="B5230" s="156"/>
      <c r="C5230" s="160"/>
      <c r="D5230" s="159"/>
      <c r="E5230" s="160"/>
      <c r="F5230" s="160"/>
      <c r="G5230" s="160"/>
      <c r="H5230" s="160"/>
      <c r="I5230" s="159"/>
      <c r="J5230" s="157"/>
      <c r="K5230" s="157"/>
      <c r="L5230" s="159"/>
      <c r="M5230" s="100"/>
      <c r="N5230" s="100"/>
      <c r="O5230" s="130"/>
      <c r="P5230" s="130"/>
    </row>
    <row r="5231" spans="1:16">
      <c r="A5231" s="155"/>
      <c r="B5231" s="156"/>
      <c r="C5231" s="160"/>
      <c r="D5231" s="159"/>
      <c r="E5231" s="160"/>
      <c r="F5231" s="160"/>
      <c r="G5231" s="160"/>
      <c r="H5231" s="160"/>
      <c r="I5231" s="159"/>
      <c r="J5231" s="157"/>
      <c r="K5231" s="157"/>
      <c r="L5231" s="159"/>
      <c r="M5231" s="100"/>
      <c r="N5231" s="100"/>
      <c r="O5231" s="130"/>
      <c r="P5231" s="130"/>
    </row>
    <row r="5232" spans="1:16">
      <c r="A5232" s="155"/>
      <c r="B5232" s="156"/>
      <c r="C5232" s="160"/>
      <c r="D5232" s="159"/>
      <c r="E5232" s="160"/>
      <c r="F5232" s="160"/>
      <c r="G5232" s="160"/>
      <c r="H5232" s="160"/>
      <c r="I5232" s="159"/>
      <c r="J5232" s="157"/>
      <c r="K5232" s="157"/>
      <c r="L5232" s="159"/>
      <c r="M5232" s="100"/>
      <c r="N5232" s="100"/>
      <c r="O5232" s="130"/>
      <c r="P5232" s="130"/>
    </row>
    <row r="5233" spans="1:16">
      <c r="A5233" s="155"/>
      <c r="B5233" s="156"/>
      <c r="C5233" s="160"/>
      <c r="D5233" s="159"/>
      <c r="E5233" s="160"/>
      <c r="F5233" s="160"/>
      <c r="G5233" s="160"/>
      <c r="H5233" s="160"/>
      <c r="I5233" s="159"/>
      <c r="J5233" s="157"/>
      <c r="K5233" s="157"/>
      <c r="L5233" s="159"/>
      <c r="M5233" s="100"/>
      <c r="N5233" s="100"/>
      <c r="O5233" s="130"/>
      <c r="P5233" s="130"/>
    </row>
    <row r="5234" spans="1:16">
      <c r="A5234" s="155"/>
      <c r="B5234" s="156"/>
      <c r="C5234" s="160"/>
      <c r="D5234" s="159"/>
      <c r="E5234" s="160"/>
      <c r="F5234" s="160"/>
      <c r="G5234" s="160"/>
      <c r="H5234" s="160"/>
      <c r="I5234" s="159"/>
      <c r="J5234" s="157"/>
      <c r="K5234" s="157"/>
      <c r="L5234" s="159"/>
      <c r="M5234" s="100"/>
      <c r="N5234" s="100"/>
      <c r="O5234" s="130"/>
      <c r="P5234" s="130"/>
    </row>
    <row r="5235" spans="1:16">
      <c r="A5235" s="155"/>
      <c r="B5235" s="156"/>
      <c r="C5235" s="160"/>
      <c r="D5235" s="159"/>
      <c r="E5235" s="160"/>
      <c r="F5235" s="160"/>
      <c r="G5235" s="160"/>
      <c r="H5235" s="160"/>
      <c r="I5235" s="159"/>
      <c r="J5235" s="160"/>
      <c r="K5235" s="160"/>
      <c r="L5235" s="159"/>
      <c r="M5235" s="100"/>
      <c r="N5235" s="100"/>
      <c r="O5235" s="130"/>
      <c r="P5235" s="130"/>
    </row>
    <row r="5236" spans="1:16">
      <c r="A5236" s="155"/>
      <c r="B5236" s="156"/>
      <c r="C5236" s="160"/>
      <c r="D5236" s="159"/>
      <c r="E5236" s="160"/>
      <c r="F5236" s="160"/>
      <c r="G5236" s="160"/>
      <c r="H5236" s="160"/>
      <c r="I5236" s="159"/>
      <c r="J5236" s="160"/>
      <c r="K5236" s="160"/>
      <c r="L5236" s="159"/>
      <c r="M5236" s="100"/>
      <c r="N5236" s="100"/>
      <c r="O5236" s="130"/>
      <c r="P5236" s="130"/>
    </row>
    <row r="5237" spans="1:16">
      <c r="A5237" s="155"/>
      <c r="B5237" s="156"/>
      <c r="C5237" s="160"/>
      <c r="D5237" s="159"/>
      <c r="E5237" s="160"/>
      <c r="F5237" s="160"/>
      <c r="G5237" s="160"/>
      <c r="H5237" s="160"/>
      <c r="I5237" s="159"/>
      <c r="J5237" s="160"/>
      <c r="K5237" s="160"/>
      <c r="L5237" s="159"/>
      <c r="M5237" s="100"/>
      <c r="N5237" s="100"/>
      <c r="O5237" s="130"/>
      <c r="P5237" s="130"/>
    </row>
    <row r="5238" spans="1:16">
      <c r="A5238" s="155"/>
      <c r="B5238" s="156"/>
      <c r="C5238" s="160"/>
      <c r="D5238" s="159"/>
      <c r="E5238" s="160"/>
      <c r="F5238" s="160"/>
      <c r="G5238" s="160"/>
      <c r="H5238" s="160"/>
      <c r="I5238" s="159"/>
      <c r="J5238" s="160"/>
      <c r="K5238" s="160"/>
      <c r="L5238" s="159"/>
      <c r="M5238" s="100"/>
      <c r="N5238" s="100"/>
      <c r="O5238" s="130"/>
      <c r="P5238" s="130"/>
    </row>
    <row r="5239" spans="1:16">
      <c r="A5239" s="155"/>
      <c r="B5239" s="156"/>
      <c r="C5239" s="160"/>
      <c r="D5239" s="159"/>
      <c r="E5239" s="160"/>
      <c r="F5239" s="160"/>
      <c r="G5239" s="160"/>
      <c r="H5239" s="160"/>
      <c r="I5239" s="159"/>
      <c r="J5239" s="160"/>
      <c r="K5239" s="160"/>
      <c r="L5239" s="159"/>
      <c r="M5239" s="100"/>
      <c r="N5239" s="100"/>
      <c r="O5239" s="130"/>
      <c r="P5239" s="130"/>
    </row>
    <row r="5240" spans="1:16">
      <c r="A5240" s="155"/>
      <c r="B5240" s="156"/>
      <c r="C5240" s="160"/>
      <c r="D5240" s="159"/>
      <c r="E5240" s="160"/>
      <c r="F5240" s="160"/>
      <c r="G5240" s="160"/>
      <c r="H5240" s="160"/>
      <c r="I5240" s="159"/>
      <c r="J5240" s="160"/>
      <c r="K5240" s="160"/>
      <c r="L5240" s="159"/>
      <c r="M5240" s="100"/>
      <c r="N5240" s="100"/>
      <c r="O5240" s="130"/>
      <c r="P5240" s="130"/>
    </row>
    <row r="5241" spans="1:16">
      <c r="A5241" s="155"/>
      <c r="B5241" s="156"/>
      <c r="C5241" s="160"/>
      <c r="D5241" s="159"/>
      <c r="E5241" s="160"/>
      <c r="F5241" s="160"/>
      <c r="G5241" s="160"/>
      <c r="H5241" s="160"/>
      <c r="I5241" s="159"/>
      <c r="J5241" s="160"/>
      <c r="K5241" s="160"/>
      <c r="L5241" s="159"/>
      <c r="M5241" s="100"/>
      <c r="N5241" s="100"/>
      <c r="O5241" s="130"/>
      <c r="P5241" s="130"/>
    </row>
    <row r="5242" spans="1:16">
      <c r="A5242" s="155"/>
      <c r="B5242" s="156"/>
      <c r="C5242" s="160"/>
      <c r="D5242" s="159"/>
      <c r="E5242" s="160"/>
      <c r="F5242" s="160"/>
      <c r="G5242" s="160"/>
      <c r="H5242" s="160"/>
      <c r="I5242" s="159"/>
      <c r="J5242" s="160"/>
      <c r="K5242" s="160"/>
      <c r="L5242" s="159"/>
      <c r="M5242" s="100"/>
      <c r="N5242" s="100"/>
      <c r="O5242" s="130"/>
      <c r="P5242" s="130"/>
    </row>
    <row r="5243" spans="1:16">
      <c r="A5243" s="155"/>
      <c r="B5243" s="156"/>
      <c r="C5243" s="160"/>
      <c r="D5243" s="159"/>
      <c r="E5243" s="160"/>
      <c r="F5243" s="160"/>
      <c r="G5243" s="160"/>
      <c r="H5243" s="160"/>
      <c r="I5243" s="159"/>
      <c r="J5243" s="160"/>
      <c r="K5243" s="160"/>
      <c r="L5243" s="159"/>
      <c r="M5243" s="100"/>
      <c r="N5243" s="100"/>
      <c r="O5243" s="130"/>
      <c r="P5243" s="130"/>
    </row>
    <row r="5244" spans="1:16">
      <c r="A5244" s="155"/>
      <c r="B5244" s="156"/>
      <c r="C5244" s="160"/>
      <c r="D5244" s="159"/>
      <c r="E5244" s="160"/>
      <c r="F5244" s="160"/>
      <c r="G5244" s="160"/>
      <c r="H5244" s="160"/>
      <c r="I5244" s="159"/>
      <c r="J5244" s="160"/>
      <c r="K5244" s="160"/>
      <c r="L5244" s="159"/>
      <c r="M5244" s="100"/>
      <c r="N5244" s="100"/>
      <c r="O5244" s="130"/>
      <c r="P5244" s="130"/>
    </row>
    <row r="5245" spans="1:16">
      <c r="A5245" s="155"/>
      <c r="B5245" s="156"/>
      <c r="C5245" s="160"/>
      <c r="D5245" s="159"/>
      <c r="E5245" s="160"/>
      <c r="F5245" s="160"/>
      <c r="G5245" s="160"/>
      <c r="H5245" s="160"/>
      <c r="I5245" s="159"/>
      <c r="J5245" s="160"/>
      <c r="K5245" s="160"/>
      <c r="L5245" s="159"/>
      <c r="M5245" s="100"/>
      <c r="N5245" s="100"/>
      <c r="O5245" s="130"/>
      <c r="P5245" s="130"/>
    </row>
    <row r="5246" spans="1:16">
      <c r="A5246" s="155"/>
      <c r="B5246" s="156"/>
      <c r="C5246" s="160"/>
      <c r="D5246" s="159"/>
      <c r="E5246" s="160"/>
      <c r="F5246" s="160"/>
      <c r="G5246" s="160"/>
      <c r="H5246" s="160"/>
      <c r="I5246" s="159"/>
      <c r="J5246" s="160"/>
      <c r="K5246" s="160"/>
      <c r="L5246" s="159"/>
      <c r="M5246" s="100"/>
      <c r="N5246" s="100"/>
      <c r="O5246" s="130"/>
      <c r="P5246" s="130"/>
    </row>
    <row r="5247" spans="1:16">
      <c r="A5247" s="155"/>
      <c r="B5247" s="156"/>
      <c r="C5247" s="160"/>
      <c r="D5247" s="159"/>
      <c r="E5247" s="160"/>
      <c r="F5247" s="160"/>
      <c r="G5247" s="160"/>
      <c r="H5247" s="160"/>
      <c r="I5247" s="160"/>
      <c r="J5247" s="160"/>
      <c r="K5247" s="160"/>
      <c r="L5247" s="159"/>
      <c r="M5247" s="100"/>
      <c r="N5247" s="100"/>
      <c r="O5247" s="130"/>
      <c r="P5247" s="130"/>
    </row>
    <row r="5248" spans="1:16">
      <c r="A5248" s="155"/>
      <c r="B5248" s="156"/>
      <c r="C5248" s="160"/>
      <c r="D5248" s="159"/>
      <c r="E5248" s="160"/>
      <c r="F5248" s="160"/>
      <c r="G5248" s="160"/>
      <c r="H5248" s="160"/>
      <c r="I5248" s="160"/>
      <c r="J5248" s="160"/>
      <c r="K5248" s="160"/>
      <c r="L5248" s="159"/>
      <c r="M5248" s="100"/>
      <c r="N5248" s="100"/>
      <c r="O5248" s="130"/>
      <c r="P5248" s="130"/>
    </row>
    <row r="5249" spans="1:16">
      <c r="A5249" s="155"/>
      <c r="B5249" s="156"/>
      <c r="C5249" s="160"/>
      <c r="D5249" s="159"/>
      <c r="E5249" s="160"/>
      <c r="F5249" s="160"/>
      <c r="G5249" s="160"/>
      <c r="H5249" s="160"/>
      <c r="I5249" s="160"/>
      <c r="J5249" s="160"/>
      <c r="K5249" s="160"/>
      <c r="L5249" s="159"/>
      <c r="M5249" s="100"/>
      <c r="N5249" s="100"/>
      <c r="O5249" s="130"/>
      <c r="P5249" s="130"/>
    </row>
    <row r="5250" spans="1:16">
      <c r="A5250" s="155"/>
      <c r="B5250" s="156"/>
      <c r="C5250" s="160"/>
      <c r="D5250" s="159"/>
      <c r="E5250" s="160"/>
      <c r="F5250" s="160"/>
      <c r="G5250" s="160"/>
      <c r="H5250" s="160"/>
      <c r="I5250" s="160"/>
      <c r="J5250" s="160"/>
      <c r="K5250" s="160"/>
      <c r="L5250" s="159"/>
      <c r="M5250" s="100"/>
      <c r="N5250" s="100"/>
      <c r="O5250" s="130"/>
      <c r="P5250" s="130"/>
    </row>
    <row r="5251" spans="1:16">
      <c r="A5251" s="155"/>
      <c r="B5251" s="156"/>
      <c r="C5251" s="160"/>
      <c r="D5251" s="159"/>
      <c r="E5251" s="160"/>
      <c r="F5251" s="160"/>
      <c r="G5251" s="160"/>
      <c r="H5251" s="160"/>
      <c r="I5251" s="160"/>
      <c r="J5251" s="160"/>
      <c r="K5251" s="160"/>
      <c r="L5251" s="159"/>
      <c r="M5251" s="100"/>
      <c r="N5251" s="100"/>
      <c r="O5251" s="130"/>
      <c r="P5251" s="130"/>
    </row>
    <row r="5252" spans="1:16">
      <c r="A5252" s="155"/>
      <c r="B5252" s="156"/>
      <c r="C5252" s="160"/>
      <c r="D5252" s="159"/>
      <c r="E5252" s="160"/>
      <c r="F5252" s="160"/>
      <c r="G5252" s="160"/>
      <c r="H5252" s="160"/>
      <c r="I5252" s="159"/>
      <c r="J5252" s="160"/>
      <c r="K5252" s="160"/>
      <c r="L5252" s="159"/>
      <c r="M5252" s="100"/>
      <c r="N5252" s="100"/>
      <c r="O5252" s="130"/>
      <c r="P5252" s="130"/>
    </row>
    <row r="5253" spans="1:16">
      <c r="A5253" s="155"/>
      <c r="B5253" s="156"/>
      <c r="C5253" s="160"/>
      <c r="D5253" s="159"/>
      <c r="E5253" s="160"/>
      <c r="F5253" s="160"/>
      <c r="G5253" s="160"/>
      <c r="H5253" s="160"/>
      <c r="I5253" s="159"/>
      <c r="J5253" s="160"/>
      <c r="K5253" s="160"/>
      <c r="L5253" s="159"/>
      <c r="M5253" s="100"/>
      <c r="N5253" s="100"/>
      <c r="O5253" s="130"/>
      <c r="P5253" s="130"/>
    </row>
    <row r="5254" spans="1:16">
      <c r="A5254" s="155"/>
      <c r="B5254" s="156"/>
      <c r="C5254" s="160"/>
      <c r="D5254" s="159"/>
      <c r="E5254" s="160"/>
      <c r="F5254" s="160"/>
      <c r="G5254" s="160"/>
      <c r="H5254" s="160"/>
      <c r="I5254" s="160"/>
      <c r="J5254" s="160"/>
      <c r="K5254" s="160"/>
      <c r="L5254" s="159"/>
      <c r="M5254" s="100"/>
      <c r="N5254" s="100"/>
      <c r="O5254" s="130"/>
      <c r="P5254" s="130"/>
    </row>
    <row r="5255" spans="1:16">
      <c r="A5255" s="155"/>
      <c r="B5255" s="156"/>
      <c r="C5255" s="160"/>
      <c r="D5255" s="159"/>
      <c r="E5255" s="160"/>
      <c r="F5255" s="160"/>
      <c r="G5255" s="160"/>
      <c r="H5255" s="160"/>
      <c r="I5255" s="159"/>
      <c r="J5255" s="157"/>
      <c r="K5255" s="160"/>
      <c r="L5255" s="159"/>
      <c r="M5255" s="100"/>
      <c r="N5255" s="100"/>
      <c r="O5255" s="130"/>
      <c r="P5255" s="130"/>
    </row>
    <row r="5256" spans="1:16">
      <c r="A5256" s="155"/>
      <c r="B5256" s="156"/>
      <c r="C5256" s="160"/>
      <c r="D5256" s="159"/>
      <c r="E5256" s="160"/>
      <c r="F5256" s="160"/>
      <c r="G5256" s="160"/>
      <c r="H5256" s="160"/>
      <c r="I5256" s="159"/>
      <c r="J5256" s="157"/>
      <c r="K5256" s="160"/>
      <c r="L5256" s="159"/>
      <c r="M5256" s="100"/>
      <c r="N5256" s="100"/>
      <c r="O5256" s="130"/>
      <c r="P5256" s="130"/>
    </row>
    <row r="5257" spans="1:16">
      <c r="A5257" s="155"/>
      <c r="B5257" s="156"/>
      <c r="C5257" s="160"/>
      <c r="D5257" s="159"/>
      <c r="E5257" s="160"/>
      <c r="F5257" s="160"/>
      <c r="G5257" s="160"/>
      <c r="H5257" s="160"/>
      <c r="I5257" s="159"/>
      <c r="J5257" s="160"/>
      <c r="K5257" s="160"/>
      <c r="L5257" s="159"/>
      <c r="M5257" s="100"/>
      <c r="N5257" s="100"/>
      <c r="O5257" s="130"/>
      <c r="P5257" s="130"/>
    </row>
    <row r="5258" spans="1:16">
      <c r="A5258" s="155"/>
      <c r="B5258" s="156"/>
      <c r="C5258" s="160"/>
      <c r="D5258" s="159"/>
      <c r="E5258" s="160"/>
      <c r="F5258" s="160"/>
      <c r="G5258" s="160"/>
      <c r="H5258" s="160"/>
      <c r="I5258" s="159"/>
      <c r="J5258" s="160"/>
      <c r="K5258" s="160"/>
      <c r="L5258" s="159"/>
      <c r="M5258" s="100"/>
      <c r="N5258" s="100"/>
      <c r="O5258" s="130"/>
      <c r="P5258" s="130"/>
    </row>
    <row r="5259" spans="1:16">
      <c r="A5259" s="155"/>
      <c r="B5259" s="156"/>
      <c r="C5259" s="160"/>
      <c r="D5259" s="159"/>
      <c r="E5259" s="160"/>
      <c r="F5259" s="160"/>
      <c r="G5259" s="160"/>
      <c r="H5259" s="160"/>
      <c r="I5259" s="159"/>
      <c r="J5259" s="160"/>
      <c r="K5259" s="160"/>
      <c r="L5259" s="159"/>
      <c r="M5259" s="100"/>
      <c r="N5259" s="100"/>
      <c r="O5259" s="130"/>
      <c r="P5259" s="130"/>
    </row>
    <row r="5260" spans="1:16">
      <c r="A5260" s="155"/>
      <c r="B5260" s="156"/>
      <c r="C5260" s="160"/>
      <c r="D5260" s="159"/>
      <c r="E5260" s="160"/>
      <c r="F5260" s="160"/>
      <c r="G5260" s="160"/>
      <c r="H5260" s="160"/>
      <c r="I5260" s="159"/>
      <c r="J5260" s="160"/>
      <c r="K5260" s="160"/>
      <c r="L5260" s="159"/>
      <c r="M5260" s="100"/>
      <c r="N5260" s="100"/>
      <c r="O5260" s="130"/>
      <c r="P5260" s="130"/>
    </row>
    <row r="5261" spans="1:16">
      <c r="A5261" s="155"/>
      <c r="B5261" s="156"/>
      <c r="C5261" s="160"/>
      <c r="D5261" s="159"/>
      <c r="E5261" s="160"/>
      <c r="F5261" s="160"/>
      <c r="G5261" s="160"/>
      <c r="H5261" s="160"/>
      <c r="I5261" s="159"/>
      <c r="J5261" s="160"/>
      <c r="K5261" s="160"/>
      <c r="L5261" s="159"/>
      <c r="M5261" s="100"/>
      <c r="N5261" s="100"/>
      <c r="O5261" s="130"/>
      <c r="P5261" s="130"/>
    </row>
    <row r="5262" spans="1:16">
      <c r="A5262" s="155"/>
      <c r="B5262" s="156"/>
      <c r="C5262" s="160"/>
      <c r="D5262" s="159"/>
      <c r="E5262" s="160"/>
      <c r="F5262" s="160"/>
      <c r="G5262" s="160"/>
      <c r="H5262" s="160"/>
      <c r="I5262" s="159"/>
      <c r="J5262" s="160"/>
      <c r="K5262" s="160"/>
      <c r="L5262" s="159"/>
      <c r="M5262" s="100"/>
      <c r="N5262" s="100"/>
      <c r="O5262" s="130"/>
      <c r="P5262" s="130"/>
    </row>
    <row r="5263" spans="1:16">
      <c r="A5263" s="155"/>
      <c r="B5263" s="156"/>
      <c r="C5263" s="160"/>
      <c r="D5263" s="159"/>
      <c r="E5263" s="160"/>
      <c r="F5263" s="160"/>
      <c r="G5263" s="160"/>
      <c r="H5263" s="160"/>
      <c r="I5263" s="159"/>
      <c r="J5263" s="160"/>
      <c r="K5263" s="160"/>
      <c r="L5263" s="159"/>
      <c r="M5263" s="100"/>
      <c r="N5263" s="100"/>
      <c r="O5263" s="130"/>
      <c r="P5263" s="130"/>
    </row>
    <row r="5264" spans="1:16">
      <c r="A5264" s="155"/>
      <c r="B5264" s="156"/>
      <c r="C5264" s="160"/>
      <c r="D5264" s="159"/>
      <c r="E5264" s="160"/>
      <c r="F5264" s="160"/>
      <c r="G5264" s="160"/>
      <c r="H5264" s="160"/>
      <c r="I5264" s="159"/>
      <c r="J5264" s="160"/>
      <c r="K5264" s="160"/>
      <c r="L5264" s="159"/>
      <c r="M5264" s="100"/>
      <c r="N5264" s="100"/>
      <c r="O5264" s="130"/>
      <c r="P5264" s="130"/>
    </row>
    <row r="5265" spans="1:16">
      <c r="A5265" s="155"/>
      <c r="B5265" s="156"/>
      <c r="C5265" s="160"/>
      <c r="D5265" s="159"/>
      <c r="E5265" s="160"/>
      <c r="F5265" s="160"/>
      <c r="G5265" s="160"/>
      <c r="H5265" s="160"/>
      <c r="I5265" s="159"/>
      <c r="J5265" s="160"/>
      <c r="K5265" s="160"/>
      <c r="L5265" s="159"/>
      <c r="M5265" s="100"/>
      <c r="N5265" s="100"/>
      <c r="O5265" s="130"/>
      <c r="P5265" s="130"/>
    </row>
    <row r="5266" spans="1:16">
      <c r="A5266" s="155"/>
      <c r="B5266" s="156"/>
      <c r="C5266" s="160"/>
      <c r="D5266" s="159"/>
      <c r="E5266" s="160"/>
      <c r="F5266" s="160"/>
      <c r="G5266" s="160"/>
      <c r="H5266" s="160"/>
      <c r="I5266" s="159"/>
      <c r="J5266" s="160"/>
      <c r="K5266" s="160"/>
      <c r="L5266" s="159"/>
      <c r="M5266" s="100"/>
      <c r="N5266" s="100"/>
      <c r="O5266" s="130"/>
      <c r="P5266" s="130"/>
    </row>
    <row r="5267" spans="1:16">
      <c r="A5267" s="155"/>
      <c r="B5267" s="156"/>
      <c r="C5267" s="160"/>
      <c r="D5267" s="159"/>
      <c r="E5267" s="160"/>
      <c r="F5267" s="160"/>
      <c r="G5267" s="160"/>
      <c r="H5267" s="160"/>
      <c r="I5267" s="159"/>
      <c r="J5267" s="160"/>
      <c r="K5267" s="160"/>
      <c r="L5267" s="159"/>
      <c r="M5267" s="100"/>
      <c r="N5267" s="100"/>
      <c r="O5267" s="130"/>
      <c r="P5267" s="130"/>
    </row>
    <row r="5268" spans="1:16">
      <c r="A5268" s="155"/>
      <c r="B5268" s="156"/>
      <c r="C5268" s="160"/>
      <c r="D5268" s="159"/>
      <c r="E5268" s="160"/>
      <c r="F5268" s="160"/>
      <c r="G5268" s="160"/>
      <c r="H5268" s="160"/>
      <c r="I5268" s="159"/>
      <c r="J5268" s="160"/>
      <c r="K5268" s="160"/>
      <c r="L5268" s="159"/>
      <c r="M5268" s="100"/>
      <c r="N5268" s="100"/>
      <c r="O5268" s="130"/>
      <c r="P5268" s="130"/>
    </row>
    <row r="5269" spans="1:16">
      <c r="A5269" s="155"/>
      <c r="B5269" s="156"/>
      <c r="C5269" s="160"/>
      <c r="D5269" s="159"/>
      <c r="E5269" s="160"/>
      <c r="F5269" s="160"/>
      <c r="G5269" s="160"/>
      <c r="H5269" s="160"/>
      <c r="I5269" s="159"/>
      <c r="J5269" s="160"/>
      <c r="K5269" s="160"/>
      <c r="L5269" s="159"/>
      <c r="M5269" s="100"/>
      <c r="N5269" s="100"/>
      <c r="O5269" s="130"/>
      <c r="P5269" s="130"/>
    </row>
    <row r="5270" spans="1:16">
      <c r="A5270" s="155"/>
      <c r="B5270" s="156"/>
      <c r="C5270" s="160"/>
      <c r="D5270" s="159"/>
      <c r="E5270" s="160"/>
      <c r="F5270" s="160"/>
      <c r="G5270" s="160"/>
      <c r="H5270" s="160"/>
      <c r="I5270" s="159"/>
      <c r="J5270" s="160"/>
      <c r="K5270" s="160"/>
      <c r="L5270" s="159"/>
      <c r="M5270" s="100"/>
      <c r="N5270" s="100"/>
      <c r="O5270" s="130"/>
      <c r="P5270" s="130"/>
    </row>
    <row r="5271" spans="1:16">
      <c r="A5271" s="155"/>
      <c r="B5271" s="156"/>
      <c r="C5271" s="160"/>
      <c r="D5271" s="159"/>
      <c r="E5271" s="160"/>
      <c r="F5271" s="160"/>
      <c r="G5271" s="160"/>
      <c r="H5271" s="160"/>
      <c r="I5271" s="159"/>
      <c r="J5271" s="160"/>
      <c r="K5271" s="160"/>
      <c r="L5271" s="159"/>
      <c r="M5271" s="100"/>
      <c r="N5271" s="100"/>
      <c r="O5271" s="130"/>
      <c r="P5271" s="130"/>
    </row>
    <row r="5272" spans="1:16">
      <c r="A5272" s="155"/>
      <c r="B5272" s="156"/>
      <c r="C5272" s="160"/>
      <c r="D5272" s="159"/>
      <c r="E5272" s="160"/>
      <c r="F5272" s="160"/>
      <c r="G5272" s="160"/>
      <c r="H5272" s="160"/>
      <c r="I5272" s="159"/>
      <c r="J5272" s="160"/>
      <c r="K5272" s="160"/>
      <c r="L5272" s="159"/>
      <c r="M5272" s="100"/>
      <c r="N5272" s="100"/>
      <c r="O5272" s="130"/>
      <c r="P5272" s="130"/>
    </row>
    <row r="5273" spans="1:16">
      <c r="A5273" s="155"/>
      <c r="B5273" s="156"/>
      <c r="C5273" s="160"/>
      <c r="D5273" s="159"/>
      <c r="E5273" s="160"/>
      <c r="F5273" s="160"/>
      <c r="G5273" s="160"/>
      <c r="H5273" s="160"/>
      <c r="I5273" s="159"/>
      <c r="J5273" s="160"/>
      <c r="K5273" s="160"/>
      <c r="L5273" s="159"/>
      <c r="M5273" s="100"/>
      <c r="N5273" s="100"/>
      <c r="O5273" s="130"/>
      <c r="P5273" s="130"/>
    </row>
    <row r="5274" spans="1:16">
      <c r="A5274" s="155"/>
      <c r="B5274" s="156"/>
      <c r="C5274" s="160"/>
      <c r="D5274" s="159"/>
      <c r="E5274" s="160"/>
      <c r="F5274" s="160"/>
      <c r="G5274" s="160"/>
      <c r="H5274" s="160"/>
      <c r="I5274" s="159"/>
      <c r="J5274" s="160"/>
      <c r="K5274" s="160"/>
      <c r="L5274" s="159"/>
      <c r="M5274" s="100"/>
      <c r="N5274" s="100"/>
      <c r="O5274" s="130"/>
      <c r="P5274" s="130"/>
    </row>
    <row r="5275" spans="1:16">
      <c r="A5275" s="155"/>
      <c r="B5275" s="156"/>
      <c r="C5275" s="160"/>
      <c r="D5275" s="159"/>
      <c r="E5275" s="160"/>
      <c r="F5275" s="160"/>
      <c r="G5275" s="160"/>
      <c r="H5275" s="160"/>
      <c r="I5275" s="159"/>
      <c r="J5275" s="160"/>
      <c r="K5275" s="160"/>
      <c r="L5275" s="159"/>
      <c r="M5275" s="100"/>
      <c r="N5275" s="100"/>
      <c r="O5275" s="130"/>
      <c r="P5275" s="130"/>
    </row>
    <row r="5276" spans="1:16">
      <c r="A5276" s="155"/>
      <c r="B5276" s="156"/>
      <c r="C5276" s="160"/>
      <c r="D5276" s="159"/>
      <c r="E5276" s="160"/>
      <c r="F5276" s="160"/>
      <c r="G5276" s="160"/>
      <c r="H5276" s="160"/>
      <c r="I5276" s="159"/>
      <c r="J5276" s="160"/>
      <c r="K5276" s="160"/>
      <c r="L5276" s="159"/>
      <c r="M5276" s="100"/>
      <c r="N5276" s="100"/>
      <c r="O5276" s="130"/>
      <c r="P5276" s="130"/>
    </row>
    <row r="5277" spans="1:16">
      <c r="A5277" s="155"/>
      <c r="B5277" s="156"/>
      <c r="C5277" s="160"/>
      <c r="D5277" s="159"/>
      <c r="E5277" s="160"/>
      <c r="F5277" s="160"/>
      <c r="G5277" s="160"/>
      <c r="H5277" s="160"/>
      <c r="I5277" s="159"/>
      <c r="J5277" s="160"/>
      <c r="K5277" s="160"/>
      <c r="L5277" s="159"/>
      <c r="M5277" s="100"/>
      <c r="N5277" s="100"/>
      <c r="O5277" s="130"/>
      <c r="P5277" s="130"/>
    </row>
    <row r="5278" spans="1:16">
      <c r="A5278" s="155"/>
      <c r="B5278" s="156"/>
      <c r="C5278" s="160"/>
      <c r="D5278" s="159"/>
      <c r="E5278" s="160"/>
      <c r="F5278" s="160"/>
      <c r="G5278" s="160"/>
      <c r="H5278" s="160"/>
      <c r="I5278" s="159"/>
      <c r="J5278" s="160"/>
      <c r="K5278" s="160"/>
      <c r="L5278" s="159"/>
      <c r="M5278" s="100"/>
      <c r="N5278" s="100"/>
      <c r="O5278" s="130"/>
      <c r="P5278" s="130"/>
    </row>
    <row r="5279" spans="1:16">
      <c r="A5279" s="155"/>
      <c r="B5279" s="156"/>
      <c r="C5279" s="160"/>
      <c r="D5279" s="159"/>
      <c r="E5279" s="160"/>
      <c r="F5279" s="160"/>
      <c r="G5279" s="160"/>
      <c r="H5279" s="160"/>
      <c r="I5279" s="159"/>
      <c r="J5279" s="160"/>
      <c r="K5279" s="160"/>
      <c r="L5279" s="159"/>
      <c r="M5279" s="100"/>
      <c r="N5279" s="100"/>
      <c r="O5279" s="130"/>
      <c r="P5279" s="130"/>
    </row>
    <row r="5280" spans="1:16">
      <c r="A5280" s="155"/>
      <c r="B5280" s="156"/>
      <c r="C5280" s="160"/>
      <c r="D5280" s="159"/>
      <c r="E5280" s="160"/>
      <c r="F5280" s="160"/>
      <c r="G5280" s="160"/>
      <c r="H5280" s="160"/>
      <c r="I5280" s="159"/>
      <c r="J5280" s="160"/>
      <c r="K5280" s="160"/>
      <c r="L5280" s="159"/>
      <c r="M5280" s="100"/>
      <c r="N5280" s="100"/>
      <c r="O5280" s="130"/>
      <c r="P5280" s="130"/>
    </row>
    <row r="5281" spans="1:16">
      <c r="A5281" s="155"/>
      <c r="B5281" s="156"/>
      <c r="C5281" s="160"/>
      <c r="D5281" s="159"/>
      <c r="E5281" s="160"/>
      <c r="F5281" s="160"/>
      <c r="G5281" s="160"/>
      <c r="H5281" s="160"/>
      <c r="I5281" s="159"/>
      <c r="J5281" s="160"/>
      <c r="K5281" s="160"/>
      <c r="L5281" s="159"/>
      <c r="M5281" s="100"/>
      <c r="N5281" s="100"/>
      <c r="O5281" s="130"/>
      <c r="P5281" s="130"/>
    </row>
    <row r="5282" spans="1:16">
      <c r="A5282" s="155"/>
      <c r="B5282" s="156"/>
      <c r="C5282" s="160"/>
      <c r="D5282" s="159"/>
      <c r="E5282" s="160"/>
      <c r="F5282" s="160"/>
      <c r="G5282" s="160"/>
      <c r="H5282" s="160"/>
      <c r="I5282" s="159"/>
      <c r="J5282" s="160"/>
      <c r="K5282" s="160"/>
      <c r="L5282" s="159"/>
      <c r="M5282" s="100"/>
      <c r="N5282" s="100"/>
      <c r="O5282" s="130"/>
      <c r="P5282" s="130"/>
    </row>
    <row r="5283" spans="1:16">
      <c r="A5283" s="155"/>
      <c r="B5283" s="156"/>
      <c r="C5283" s="160"/>
      <c r="D5283" s="159"/>
      <c r="E5283" s="160"/>
      <c r="F5283" s="160"/>
      <c r="G5283" s="160"/>
      <c r="H5283" s="160"/>
      <c r="I5283" s="159"/>
      <c r="J5283" s="160"/>
      <c r="K5283" s="160"/>
      <c r="L5283" s="159"/>
      <c r="M5283" s="100"/>
      <c r="N5283" s="100"/>
      <c r="O5283" s="130"/>
      <c r="P5283" s="130"/>
    </row>
    <row r="5284" spans="1:16">
      <c r="A5284" s="155"/>
      <c r="B5284" s="156"/>
      <c r="C5284" s="160"/>
      <c r="D5284" s="159"/>
      <c r="E5284" s="160"/>
      <c r="F5284" s="160"/>
      <c r="G5284" s="160"/>
      <c r="H5284" s="160"/>
      <c r="I5284" s="159"/>
      <c r="J5284" s="160"/>
      <c r="K5284" s="160"/>
      <c r="L5284" s="159"/>
      <c r="M5284" s="100"/>
      <c r="N5284" s="100"/>
      <c r="O5284" s="130"/>
      <c r="P5284" s="130"/>
    </row>
    <row r="5285" spans="1:16">
      <c r="A5285" s="155"/>
      <c r="B5285" s="156"/>
      <c r="C5285" s="160"/>
      <c r="D5285" s="159"/>
      <c r="E5285" s="160"/>
      <c r="F5285" s="160"/>
      <c r="G5285" s="160"/>
      <c r="H5285" s="160"/>
      <c r="I5285" s="159"/>
      <c r="J5285" s="160"/>
      <c r="K5285" s="160"/>
      <c r="L5285" s="159"/>
      <c r="M5285" s="100"/>
      <c r="N5285" s="100"/>
      <c r="O5285" s="130"/>
      <c r="P5285" s="130"/>
    </row>
    <row r="5286" spans="1:16">
      <c r="A5286" s="155"/>
      <c r="B5286" s="156"/>
      <c r="C5286" s="160"/>
      <c r="D5286" s="159"/>
      <c r="E5286" s="160"/>
      <c r="F5286" s="160"/>
      <c r="G5286" s="160"/>
      <c r="H5286" s="160"/>
      <c r="I5286" s="159"/>
      <c r="J5286" s="160"/>
      <c r="K5286" s="160"/>
      <c r="L5286" s="159"/>
      <c r="M5286" s="100"/>
      <c r="N5286" s="100"/>
      <c r="O5286" s="130"/>
      <c r="P5286" s="130"/>
    </row>
    <row r="5287" spans="1:16">
      <c r="A5287" s="155"/>
      <c r="B5287" s="156"/>
      <c r="C5287" s="160"/>
      <c r="D5287" s="159"/>
      <c r="E5287" s="160"/>
      <c r="F5287" s="160"/>
      <c r="G5287" s="160"/>
      <c r="H5287" s="160"/>
      <c r="I5287" s="159"/>
      <c r="J5287" s="160"/>
      <c r="K5287" s="160"/>
      <c r="L5287" s="159"/>
      <c r="M5287" s="100"/>
      <c r="N5287" s="100"/>
      <c r="O5287" s="130"/>
      <c r="P5287" s="130"/>
    </row>
    <row r="5288" spans="1:16">
      <c r="A5288" s="155"/>
      <c r="B5288" s="156"/>
      <c r="C5288" s="160"/>
      <c r="D5288" s="159"/>
      <c r="E5288" s="160"/>
      <c r="F5288" s="160"/>
      <c r="G5288" s="160"/>
      <c r="H5288" s="160"/>
      <c r="I5288" s="159"/>
      <c r="J5288" s="160"/>
      <c r="K5288" s="160"/>
      <c r="L5288" s="159"/>
      <c r="M5288" s="100"/>
      <c r="N5288" s="100"/>
      <c r="O5288" s="130"/>
      <c r="P5288" s="130"/>
    </row>
    <row r="5289" spans="1:16">
      <c r="A5289" s="155"/>
      <c r="B5289" s="156"/>
      <c r="C5289" s="160"/>
      <c r="D5289" s="159"/>
      <c r="E5289" s="160"/>
      <c r="F5289" s="160"/>
      <c r="G5289" s="160"/>
      <c r="H5289" s="160"/>
      <c r="I5289" s="159"/>
      <c r="J5289" s="160"/>
      <c r="K5289" s="160"/>
      <c r="L5289" s="159"/>
      <c r="M5289" s="100"/>
      <c r="N5289" s="100"/>
      <c r="O5289" s="130"/>
      <c r="P5289" s="130"/>
    </row>
    <row r="5290" spans="1:16">
      <c r="A5290" s="155"/>
      <c r="B5290" s="156"/>
      <c r="C5290" s="160"/>
      <c r="D5290" s="159"/>
      <c r="E5290" s="160"/>
      <c r="F5290" s="160"/>
      <c r="G5290" s="160"/>
      <c r="H5290" s="160"/>
      <c r="I5290" s="159"/>
      <c r="J5290" s="160"/>
      <c r="K5290" s="160"/>
      <c r="L5290" s="159"/>
      <c r="M5290" s="100"/>
      <c r="N5290" s="100"/>
      <c r="O5290" s="130"/>
      <c r="P5290" s="130"/>
    </row>
    <row r="5291" spans="1:16">
      <c r="A5291" s="155"/>
      <c r="B5291" s="156"/>
      <c r="C5291" s="160"/>
      <c r="D5291" s="159"/>
      <c r="E5291" s="160"/>
      <c r="F5291" s="160"/>
      <c r="G5291" s="160"/>
      <c r="H5291" s="160"/>
      <c r="I5291" s="159"/>
      <c r="J5291" s="160"/>
      <c r="K5291" s="160"/>
      <c r="L5291" s="159"/>
      <c r="M5291" s="100"/>
      <c r="N5291" s="100"/>
      <c r="O5291" s="130"/>
      <c r="P5291" s="130"/>
    </row>
    <row r="5292" spans="1:16">
      <c r="A5292" s="155"/>
      <c r="B5292" s="156"/>
      <c r="C5292" s="160"/>
      <c r="D5292" s="159"/>
      <c r="E5292" s="160"/>
      <c r="F5292" s="160"/>
      <c r="G5292" s="160"/>
      <c r="H5292" s="160"/>
      <c r="I5292" s="159"/>
      <c r="J5292" s="160"/>
      <c r="K5292" s="160"/>
      <c r="L5292" s="159"/>
      <c r="M5292" s="100"/>
      <c r="N5292" s="100"/>
      <c r="O5292" s="130"/>
      <c r="P5292" s="130"/>
    </row>
    <row r="5293" spans="1:16">
      <c r="A5293" s="155"/>
      <c r="B5293" s="156"/>
      <c r="C5293" s="160"/>
      <c r="D5293" s="159"/>
      <c r="E5293" s="160"/>
      <c r="F5293" s="160"/>
      <c r="G5293" s="160"/>
      <c r="H5293" s="160"/>
      <c r="I5293" s="159"/>
      <c r="J5293" s="160"/>
      <c r="K5293" s="160"/>
      <c r="L5293" s="159"/>
      <c r="M5293" s="100"/>
      <c r="N5293" s="100"/>
      <c r="O5293" s="130"/>
      <c r="P5293" s="130"/>
    </row>
    <row r="5294" spans="1:16">
      <c r="A5294" s="155"/>
      <c r="B5294" s="156"/>
      <c r="C5294" s="160"/>
      <c r="D5294" s="159"/>
      <c r="E5294" s="160"/>
      <c r="F5294" s="160"/>
      <c r="G5294" s="160"/>
      <c r="H5294" s="160"/>
      <c r="I5294" s="159"/>
      <c r="J5294" s="160"/>
      <c r="K5294" s="160"/>
      <c r="L5294" s="159"/>
      <c r="M5294" s="100"/>
      <c r="N5294" s="100"/>
      <c r="O5294" s="130"/>
      <c r="P5294" s="130"/>
    </row>
    <row r="5295" spans="1:16">
      <c r="A5295" s="155"/>
      <c r="B5295" s="156"/>
      <c r="C5295" s="160"/>
      <c r="D5295" s="159"/>
      <c r="E5295" s="160"/>
      <c r="F5295" s="160"/>
      <c r="G5295" s="160"/>
      <c r="H5295" s="160"/>
      <c r="I5295" s="159"/>
      <c r="J5295" s="160"/>
      <c r="K5295" s="160"/>
      <c r="L5295" s="159"/>
      <c r="M5295" s="100"/>
      <c r="N5295" s="100"/>
      <c r="O5295" s="130"/>
      <c r="P5295" s="130"/>
    </row>
    <row r="5296" spans="1:16">
      <c r="A5296" s="155"/>
      <c r="B5296" s="156"/>
      <c r="C5296" s="160"/>
      <c r="D5296" s="159"/>
      <c r="E5296" s="160"/>
      <c r="F5296" s="160"/>
      <c r="G5296" s="160"/>
      <c r="H5296" s="160"/>
      <c r="I5296" s="159"/>
      <c r="J5296" s="160"/>
      <c r="K5296" s="160"/>
      <c r="L5296" s="159"/>
      <c r="M5296" s="100"/>
      <c r="N5296" s="100"/>
      <c r="O5296" s="130"/>
      <c r="P5296" s="130"/>
    </row>
    <row r="5297" spans="1:16">
      <c r="A5297" s="155"/>
      <c r="B5297" s="156"/>
      <c r="C5297" s="160"/>
      <c r="D5297" s="159"/>
      <c r="E5297" s="160"/>
      <c r="F5297" s="160"/>
      <c r="G5297" s="160"/>
      <c r="H5297" s="160"/>
      <c r="I5297" s="159"/>
      <c r="J5297" s="160"/>
      <c r="K5297" s="160"/>
      <c r="L5297" s="159"/>
      <c r="M5297" s="100"/>
      <c r="N5297" s="100"/>
      <c r="O5297" s="130"/>
      <c r="P5297" s="130"/>
    </row>
    <row r="5298" spans="1:16">
      <c r="A5298" s="155"/>
      <c r="B5298" s="156"/>
      <c r="C5298" s="160"/>
      <c r="D5298" s="159"/>
      <c r="E5298" s="160"/>
      <c r="F5298" s="160"/>
      <c r="G5298" s="160"/>
      <c r="H5298" s="160"/>
      <c r="I5298" s="159"/>
      <c r="J5298" s="160"/>
      <c r="K5298" s="160"/>
      <c r="L5298" s="159"/>
      <c r="M5298" s="100"/>
      <c r="N5298" s="100"/>
      <c r="O5298" s="130"/>
      <c r="P5298" s="130"/>
    </row>
    <row r="5299" spans="1:16">
      <c r="A5299" s="155"/>
      <c r="B5299" s="156"/>
      <c r="C5299" s="160"/>
      <c r="D5299" s="159"/>
      <c r="E5299" s="160"/>
      <c r="F5299" s="160"/>
      <c r="G5299" s="160"/>
      <c r="H5299" s="160"/>
      <c r="I5299" s="159"/>
      <c r="J5299" s="160"/>
      <c r="K5299" s="160"/>
      <c r="L5299" s="159"/>
      <c r="M5299" s="100"/>
      <c r="N5299" s="100"/>
      <c r="O5299" s="130"/>
      <c r="P5299" s="130"/>
    </row>
    <row r="5300" spans="1:16">
      <c r="A5300" s="155"/>
      <c r="B5300" s="156"/>
      <c r="C5300" s="160"/>
      <c r="D5300" s="159"/>
      <c r="E5300" s="160"/>
      <c r="F5300" s="160"/>
      <c r="G5300" s="160"/>
      <c r="H5300" s="160"/>
      <c r="I5300" s="159"/>
      <c r="J5300" s="160"/>
      <c r="K5300" s="160"/>
      <c r="L5300" s="159"/>
      <c r="M5300" s="100"/>
      <c r="N5300" s="100"/>
      <c r="O5300" s="130"/>
      <c r="P5300" s="130"/>
    </row>
    <row r="5301" spans="1:16">
      <c r="A5301" s="155"/>
      <c r="B5301" s="156"/>
      <c r="C5301" s="160"/>
      <c r="D5301" s="159"/>
      <c r="E5301" s="160"/>
      <c r="F5301" s="160"/>
      <c r="G5301" s="160"/>
      <c r="H5301" s="160"/>
      <c r="I5301" s="159"/>
      <c r="J5301" s="160"/>
      <c r="K5301" s="160"/>
      <c r="L5301" s="159"/>
      <c r="M5301" s="100"/>
      <c r="N5301" s="100"/>
      <c r="O5301" s="130"/>
      <c r="P5301" s="130"/>
    </row>
    <row r="5302" spans="1:16">
      <c r="A5302" s="155"/>
      <c r="B5302" s="156"/>
      <c r="C5302" s="160"/>
      <c r="D5302" s="159"/>
      <c r="E5302" s="160"/>
      <c r="F5302" s="160"/>
      <c r="G5302" s="160"/>
      <c r="H5302" s="160"/>
      <c r="I5302" s="159"/>
      <c r="J5302" s="160"/>
      <c r="K5302" s="160"/>
      <c r="L5302" s="159"/>
      <c r="M5302" s="100"/>
      <c r="N5302" s="100"/>
      <c r="O5302" s="130"/>
      <c r="P5302" s="130"/>
    </row>
    <row r="5303" spans="1:16">
      <c r="A5303" s="155"/>
      <c r="B5303" s="156"/>
      <c r="C5303" s="160"/>
      <c r="D5303" s="159"/>
      <c r="E5303" s="160"/>
      <c r="F5303" s="160"/>
      <c r="G5303" s="160"/>
      <c r="H5303" s="160"/>
      <c r="I5303" s="159"/>
      <c r="J5303" s="160"/>
      <c r="K5303" s="160"/>
      <c r="L5303" s="159"/>
      <c r="M5303" s="100"/>
      <c r="N5303" s="100"/>
      <c r="O5303" s="130"/>
      <c r="P5303" s="130"/>
    </row>
    <row r="5304" spans="1:16">
      <c r="A5304" s="155"/>
      <c r="B5304" s="156"/>
      <c r="C5304" s="160"/>
      <c r="D5304" s="159"/>
      <c r="E5304" s="160"/>
      <c r="F5304" s="160"/>
      <c r="G5304" s="160"/>
      <c r="H5304" s="160"/>
      <c r="I5304" s="159"/>
      <c r="J5304" s="160"/>
      <c r="K5304" s="160"/>
      <c r="L5304" s="159"/>
      <c r="M5304" s="100"/>
      <c r="N5304" s="100"/>
      <c r="O5304" s="130"/>
      <c r="P5304" s="130"/>
    </row>
    <row r="5305" spans="1:16">
      <c r="A5305" s="155"/>
      <c r="B5305" s="156"/>
      <c r="C5305" s="160"/>
      <c r="D5305" s="159"/>
      <c r="E5305" s="160"/>
      <c r="F5305" s="160"/>
      <c r="G5305" s="160"/>
      <c r="H5305" s="160"/>
      <c r="I5305" s="159"/>
      <c r="J5305" s="160"/>
      <c r="K5305" s="160"/>
      <c r="L5305" s="159"/>
      <c r="M5305" s="100"/>
      <c r="N5305" s="100"/>
      <c r="O5305" s="130"/>
      <c r="P5305" s="130"/>
    </row>
    <row r="5306" spans="1:16">
      <c r="A5306" s="155"/>
      <c r="B5306" s="156"/>
      <c r="C5306" s="160"/>
      <c r="D5306" s="159"/>
      <c r="E5306" s="160"/>
      <c r="F5306" s="160"/>
      <c r="G5306" s="160"/>
      <c r="H5306" s="160"/>
      <c r="I5306" s="159"/>
      <c r="J5306" s="160"/>
      <c r="K5306" s="160"/>
      <c r="L5306" s="159"/>
      <c r="M5306" s="100"/>
      <c r="N5306" s="100"/>
      <c r="O5306" s="130"/>
      <c r="P5306" s="130"/>
    </row>
    <row r="5307" spans="1:16">
      <c r="A5307" s="155"/>
      <c r="B5307" s="156"/>
      <c r="C5307" s="160"/>
      <c r="D5307" s="159"/>
      <c r="E5307" s="160"/>
      <c r="F5307" s="160"/>
      <c r="G5307" s="160"/>
      <c r="H5307" s="160"/>
      <c r="I5307" s="159"/>
      <c r="J5307" s="160"/>
      <c r="K5307" s="160"/>
      <c r="L5307" s="159"/>
      <c r="M5307" s="100"/>
      <c r="N5307" s="100"/>
      <c r="O5307" s="130"/>
      <c r="P5307" s="130"/>
    </row>
    <row r="5308" spans="1:16">
      <c r="A5308" s="155"/>
      <c r="B5308" s="156"/>
      <c r="C5308" s="160"/>
      <c r="D5308" s="159"/>
      <c r="E5308" s="160"/>
      <c r="F5308" s="160"/>
      <c r="G5308" s="160"/>
      <c r="H5308" s="160"/>
      <c r="I5308" s="159"/>
      <c r="J5308" s="160"/>
      <c r="K5308" s="160"/>
      <c r="L5308" s="159"/>
      <c r="M5308" s="100"/>
      <c r="N5308" s="100"/>
      <c r="O5308" s="130"/>
      <c r="P5308" s="130"/>
    </row>
    <row r="5309" spans="1:16">
      <c r="A5309" s="155"/>
      <c r="B5309" s="156"/>
      <c r="C5309" s="160"/>
      <c r="D5309" s="159"/>
      <c r="E5309" s="160"/>
      <c r="F5309" s="160"/>
      <c r="G5309" s="160"/>
      <c r="H5309" s="160"/>
      <c r="I5309" s="159"/>
      <c r="J5309" s="160"/>
      <c r="K5309" s="160"/>
      <c r="L5309" s="159"/>
      <c r="M5309" s="100"/>
      <c r="N5309" s="100"/>
      <c r="O5309" s="130"/>
      <c r="P5309" s="130"/>
    </row>
    <row r="5310" spans="1:16">
      <c r="A5310" s="155"/>
      <c r="B5310" s="156"/>
      <c r="C5310" s="160"/>
      <c r="D5310" s="159"/>
      <c r="E5310" s="160"/>
      <c r="F5310" s="160"/>
      <c r="G5310" s="160"/>
      <c r="H5310" s="160"/>
      <c r="I5310" s="159"/>
      <c r="J5310" s="160"/>
      <c r="K5310" s="160"/>
      <c r="L5310" s="159"/>
      <c r="M5310" s="100"/>
      <c r="N5310" s="100"/>
      <c r="O5310" s="130"/>
      <c r="P5310" s="130"/>
    </row>
    <row r="5311" spans="1:16">
      <c r="A5311" s="155"/>
      <c r="B5311" s="156"/>
      <c r="C5311" s="160"/>
      <c r="D5311" s="159"/>
      <c r="E5311" s="160"/>
      <c r="F5311" s="160"/>
      <c r="G5311" s="160"/>
      <c r="H5311" s="160"/>
      <c r="I5311" s="159"/>
      <c r="J5311" s="160"/>
      <c r="K5311" s="160"/>
      <c r="L5311" s="159"/>
      <c r="M5311" s="100"/>
      <c r="N5311" s="100"/>
      <c r="O5311" s="130"/>
      <c r="P5311" s="130"/>
    </row>
    <row r="5312" spans="1:16">
      <c r="A5312" s="155"/>
      <c r="B5312" s="156"/>
      <c r="C5312" s="160"/>
      <c r="D5312" s="159"/>
      <c r="E5312" s="160"/>
      <c r="F5312" s="160"/>
      <c r="G5312" s="160"/>
      <c r="H5312" s="160"/>
      <c r="I5312" s="159"/>
      <c r="J5312" s="160"/>
      <c r="K5312" s="160"/>
      <c r="L5312" s="159"/>
      <c r="M5312" s="100"/>
      <c r="N5312" s="100"/>
      <c r="O5312" s="130"/>
      <c r="P5312" s="130"/>
    </row>
    <row r="5313" spans="1:16">
      <c r="A5313" s="155"/>
      <c r="B5313" s="156"/>
      <c r="C5313" s="160"/>
      <c r="D5313" s="159"/>
      <c r="E5313" s="160"/>
      <c r="F5313" s="160"/>
      <c r="G5313" s="160"/>
      <c r="H5313" s="160"/>
      <c r="I5313" s="159"/>
      <c r="J5313" s="160"/>
      <c r="K5313" s="160"/>
      <c r="L5313" s="159"/>
      <c r="M5313" s="100"/>
      <c r="N5313" s="100"/>
      <c r="O5313" s="130"/>
      <c r="P5313" s="130"/>
    </row>
    <row r="5314" spans="1:16">
      <c r="A5314" s="155"/>
      <c r="B5314" s="156"/>
      <c r="C5314" s="160"/>
      <c r="D5314" s="159"/>
      <c r="E5314" s="160"/>
      <c r="F5314" s="160"/>
      <c r="G5314" s="160"/>
      <c r="H5314" s="160"/>
      <c r="I5314" s="159"/>
      <c r="J5314" s="160"/>
      <c r="K5314" s="160"/>
      <c r="L5314" s="159"/>
      <c r="M5314" s="100"/>
      <c r="N5314" s="100"/>
      <c r="O5314" s="130"/>
      <c r="P5314" s="130"/>
    </row>
    <row r="5315" spans="1:16">
      <c r="A5315" s="155"/>
      <c r="B5315" s="156"/>
      <c r="C5315" s="160"/>
      <c r="D5315" s="159"/>
      <c r="E5315" s="160"/>
      <c r="F5315" s="160"/>
      <c r="G5315" s="160"/>
      <c r="H5315" s="160"/>
      <c r="I5315" s="159"/>
      <c r="J5315" s="160"/>
      <c r="K5315" s="160"/>
      <c r="L5315" s="159"/>
      <c r="M5315" s="100"/>
      <c r="N5315" s="100"/>
      <c r="O5315" s="130"/>
      <c r="P5315" s="130"/>
    </row>
    <row r="5316" spans="1:16">
      <c r="A5316" s="155"/>
      <c r="B5316" s="156"/>
      <c r="C5316" s="160"/>
      <c r="D5316" s="159"/>
      <c r="E5316" s="160"/>
      <c r="F5316" s="160"/>
      <c r="G5316" s="160"/>
      <c r="H5316" s="160"/>
      <c r="I5316" s="159"/>
      <c r="J5316" s="160"/>
      <c r="K5316" s="160"/>
      <c r="L5316" s="159"/>
      <c r="M5316" s="100"/>
      <c r="N5316" s="100"/>
      <c r="O5316" s="130"/>
      <c r="P5316" s="130"/>
    </row>
    <row r="5317" spans="1:16">
      <c r="A5317" s="155"/>
      <c r="B5317" s="156"/>
      <c r="C5317" s="160"/>
      <c r="D5317" s="159"/>
      <c r="E5317" s="160"/>
      <c r="F5317" s="160"/>
      <c r="G5317" s="160"/>
      <c r="H5317" s="160"/>
      <c r="I5317" s="159"/>
      <c r="J5317" s="160"/>
      <c r="K5317" s="160"/>
      <c r="L5317" s="159"/>
      <c r="M5317" s="100"/>
      <c r="N5317" s="100"/>
      <c r="O5317" s="130"/>
      <c r="P5317" s="130"/>
    </row>
    <row r="5318" spans="1:16">
      <c r="A5318" s="155"/>
      <c r="B5318" s="156"/>
      <c r="C5318" s="160"/>
      <c r="D5318" s="159"/>
      <c r="E5318" s="160"/>
      <c r="F5318" s="160"/>
      <c r="G5318" s="160"/>
      <c r="H5318" s="160"/>
      <c r="I5318" s="159"/>
      <c r="J5318" s="160"/>
      <c r="K5318" s="160"/>
      <c r="L5318" s="159"/>
      <c r="M5318" s="100"/>
      <c r="N5318" s="100"/>
      <c r="O5318" s="130"/>
      <c r="P5318" s="130"/>
    </row>
    <row r="5319" spans="1:16">
      <c r="A5319" s="155"/>
      <c r="B5319" s="156"/>
      <c r="C5319" s="160"/>
      <c r="D5319" s="159"/>
      <c r="E5319" s="160"/>
      <c r="F5319" s="160"/>
      <c r="G5319" s="160"/>
      <c r="H5319" s="160"/>
      <c r="I5319" s="159"/>
      <c r="J5319" s="157"/>
      <c r="K5319" s="157"/>
      <c r="L5319" s="159"/>
      <c r="M5319" s="100"/>
      <c r="N5319" s="100"/>
      <c r="O5319" s="130"/>
      <c r="P5319" s="130"/>
    </row>
    <row r="5320" spans="1:16">
      <c r="A5320" s="155"/>
      <c r="B5320" s="156"/>
      <c r="C5320" s="160"/>
      <c r="D5320" s="159"/>
      <c r="E5320" s="160"/>
      <c r="F5320" s="160"/>
      <c r="G5320" s="160"/>
      <c r="H5320" s="160"/>
      <c r="I5320" s="159"/>
      <c r="J5320" s="157"/>
      <c r="K5320" s="157"/>
      <c r="L5320" s="159"/>
      <c r="M5320" s="100"/>
      <c r="N5320" s="100"/>
      <c r="O5320" s="130"/>
      <c r="P5320" s="130"/>
    </row>
    <row r="5321" spans="1:16">
      <c r="A5321" s="155"/>
      <c r="B5321" s="156"/>
      <c r="C5321" s="160"/>
      <c r="D5321" s="159"/>
      <c r="E5321" s="160"/>
      <c r="F5321" s="160"/>
      <c r="G5321" s="160"/>
      <c r="H5321" s="160"/>
      <c r="I5321" s="159"/>
      <c r="J5321" s="157"/>
      <c r="K5321" s="157"/>
      <c r="L5321" s="159"/>
      <c r="M5321" s="100"/>
      <c r="N5321" s="100"/>
      <c r="O5321" s="130"/>
      <c r="P5321" s="130"/>
    </row>
    <row r="5322" spans="1:16">
      <c r="A5322" s="155"/>
      <c r="B5322" s="156"/>
      <c r="C5322" s="160"/>
      <c r="D5322" s="159"/>
      <c r="E5322" s="160"/>
      <c r="F5322" s="160"/>
      <c r="G5322" s="160"/>
      <c r="H5322" s="160"/>
      <c r="I5322" s="159"/>
      <c r="J5322" s="157"/>
      <c r="K5322" s="157"/>
      <c r="L5322" s="159"/>
      <c r="M5322" s="100"/>
      <c r="N5322" s="100"/>
      <c r="O5322" s="130"/>
      <c r="P5322" s="130"/>
    </row>
    <row r="5323" spans="1:16">
      <c r="A5323" s="155"/>
      <c r="B5323" s="156"/>
      <c r="C5323" s="160"/>
      <c r="D5323" s="159"/>
      <c r="E5323" s="160"/>
      <c r="F5323" s="160"/>
      <c r="G5323" s="160"/>
      <c r="H5323" s="160"/>
      <c r="I5323" s="159"/>
      <c r="J5323" s="160"/>
      <c r="K5323" s="160"/>
      <c r="L5323" s="159"/>
      <c r="M5323" s="100"/>
      <c r="N5323" s="100"/>
      <c r="O5323" s="130"/>
      <c r="P5323" s="130"/>
    </row>
    <row r="5324" spans="1:16">
      <c r="A5324" s="155"/>
      <c r="B5324" s="156"/>
      <c r="C5324" s="160"/>
      <c r="D5324" s="159"/>
      <c r="E5324" s="160"/>
      <c r="F5324" s="160"/>
      <c r="G5324" s="160"/>
      <c r="H5324" s="160"/>
      <c r="I5324" s="159"/>
      <c r="J5324" s="160"/>
      <c r="K5324" s="160"/>
      <c r="L5324" s="159"/>
      <c r="M5324" s="100"/>
      <c r="N5324" s="100"/>
      <c r="O5324" s="130"/>
      <c r="P5324" s="130"/>
    </row>
    <row r="5325" spans="1:16">
      <c r="A5325" s="155"/>
      <c r="B5325" s="156"/>
      <c r="C5325" s="160"/>
      <c r="D5325" s="159"/>
      <c r="E5325" s="160"/>
      <c r="F5325" s="160"/>
      <c r="G5325" s="160"/>
      <c r="H5325" s="160"/>
      <c r="I5325" s="159"/>
      <c r="J5325" s="160"/>
      <c r="K5325" s="160"/>
      <c r="L5325" s="159"/>
      <c r="M5325" s="100"/>
      <c r="N5325" s="100"/>
      <c r="O5325" s="130"/>
      <c r="P5325" s="130"/>
    </row>
    <row r="5326" spans="1:16">
      <c r="A5326" s="155"/>
      <c r="B5326" s="156"/>
      <c r="C5326" s="160"/>
      <c r="D5326" s="159"/>
      <c r="E5326" s="160"/>
      <c r="F5326" s="160"/>
      <c r="G5326" s="160"/>
      <c r="H5326" s="160"/>
      <c r="I5326" s="159"/>
      <c r="J5326" s="160"/>
      <c r="K5326" s="160"/>
      <c r="L5326" s="159"/>
      <c r="M5326" s="100"/>
      <c r="N5326" s="100"/>
      <c r="O5326" s="130"/>
      <c r="P5326" s="130"/>
    </row>
    <row r="5327" spans="1:16">
      <c r="A5327" s="155"/>
      <c r="B5327" s="156"/>
      <c r="C5327" s="160"/>
      <c r="D5327" s="159"/>
      <c r="E5327" s="160"/>
      <c r="F5327" s="160"/>
      <c r="G5327" s="160"/>
      <c r="H5327" s="160"/>
      <c r="I5327" s="159"/>
      <c r="J5327" s="160"/>
      <c r="K5327" s="160"/>
      <c r="L5327" s="159"/>
      <c r="M5327" s="100"/>
      <c r="N5327" s="100"/>
      <c r="O5327" s="130"/>
      <c r="P5327" s="130"/>
    </row>
    <row r="5328" spans="1:16">
      <c r="A5328" s="155"/>
      <c r="B5328" s="156"/>
      <c r="C5328" s="160"/>
      <c r="D5328" s="159"/>
      <c r="E5328" s="160"/>
      <c r="F5328" s="160"/>
      <c r="G5328" s="160"/>
      <c r="H5328" s="160"/>
      <c r="I5328" s="159"/>
      <c r="J5328" s="160"/>
      <c r="K5328" s="160"/>
      <c r="L5328" s="159"/>
      <c r="M5328" s="100"/>
      <c r="N5328" s="100"/>
      <c r="O5328" s="130"/>
      <c r="P5328" s="130"/>
    </row>
    <row r="5329" spans="1:16">
      <c r="A5329" s="155"/>
      <c r="B5329" s="156"/>
      <c r="C5329" s="160"/>
      <c r="D5329" s="159"/>
      <c r="E5329" s="160"/>
      <c r="F5329" s="160"/>
      <c r="G5329" s="160"/>
      <c r="H5329" s="160"/>
      <c r="I5329" s="159"/>
      <c r="J5329" s="160"/>
      <c r="K5329" s="160"/>
      <c r="L5329" s="159"/>
      <c r="M5329" s="100"/>
      <c r="N5329" s="100"/>
      <c r="O5329" s="130"/>
      <c r="P5329" s="130"/>
    </row>
    <row r="5330" spans="1:16">
      <c r="A5330" s="155"/>
      <c r="B5330" s="156"/>
      <c r="C5330" s="160"/>
      <c r="D5330" s="159"/>
      <c r="E5330" s="160"/>
      <c r="F5330" s="160"/>
      <c r="G5330" s="160"/>
      <c r="H5330" s="160"/>
      <c r="I5330" s="161"/>
      <c r="J5330" s="160"/>
      <c r="K5330" s="160"/>
      <c r="L5330" s="159"/>
      <c r="M5330" s="100"/>
      <c r="N5330" s="100"/>
      <c r="O5330" s="130"/>
      <c r="P5330" s="130"/>
    </row>
    <row r="5331" spans="1:16">
      <c r="A5331" s="155"/>
      <c r="B5331" s="156"/>
      <c r="C5331" s="160"/>
      <c r="D5331" s="159"/>
      <c r="E5331" s="160"/>
      <c r="F5331" s="160"/>
      <c r="G5331" s="160"/>
      <c r="H5331" s="160"/>
      <c r="I5331" s="161"/>
      <c r="J5331" s="160"/>
      <c r="K5331" s="160"/>
      <c r="L5331" s="159"/>
      <c r="M5331" s="100"/>
      <c r="N5331" s="100"/>
      <c r="O5331" s="130"/>
      <c r="P5331" s="130"/>
    </row>
    <row r="5332" spans="1:16">
      <c r="A5332" s="155"/>
      <c r="B5332" s="156"/>
      <c r="C5332" s="160"/>
      <c r="D5332" s="159"/>
      <c r="E5332" s="160"/>
      <c r="F5332" s="160"/>
      <c r="G5332" s="160"/>
      <c r="H5332" s="160"/>
      <c r="I5332" s="159"/>
      <c r="J5332" s="160"/>
      <c r="K5332" s="160"/>
      <c r="L5332" s="159"/>
      <c r="M5332" s="100"/>
      <c r="N5332" s="100"/>
      <c r="O5332" s="130"/>
      <c r="P5332" s="130"/>
    </row>
    <row r="5333" spans="1:16">
      <c r="A5333" s="155"/>
      <c r="B5333" s="156"/>
      <c r="C5333" s="160"/>
      <c r="D5333" s="159"/>
      <c r="E5333" s="160"/>
      <c r="F5333" s="160"/>
      <c r="G5333" s="160"/>
      <c r="H5333" s="160"/>
      <c r="I5333" s="159"/>
      <c r="J5333" s="160"/>
      <c r="K5333" s="160"/>
      <c r="L5333" s="159"/>
      <c r="M5333" s="100"/>
      <c r="N5333" s="100"/>
      <c r="O5333" s="130"/>
      <c r="P5333" s="130"/>
    </row>
    <row r="5334" spans="1:16">
      <c r="A5334" s="155"/>
      <c r="B5334" s="156"/>
      <c r="C5334" s="160"/>
      <c r="D5334" s="159"/>
      <c r="E5334" s="160"/>
      <c r="F5334" s="160"/>
      <c r="G5334" s="160"/>
      <c r="H5334" s="160"/>
      <c r="I5334" s="159"/>
      <c r="J5334" s="160"/>
      <c r="K5334" s="160"/>
      <c r="L5334" s="159"/>
      <c r="M5334" s="100"/>
      <c r="N5334" s="100"/>
      <c r="O5334" s="130"/>
      <c r="P5334" s="130"/>
    </row>
    <row r="5335" spans="1:16">
      <c r="A5335" s="155"/>
      <c r="B5335" s="156"/>
      <c r="C5335" s="160"/>
      <c r="D5335" s="159"/>
      <c r="E5335" s="160"/>
      <c r="F5335" s="160"/>
      <c r="G5335" s="160"/>
      <c r="H5335" s="160"/>
      <c r="I5335" s="159"/>
      <c r="J5335" s="160"/>
      <c r="K5335" s="160"/>
      <c r="L5335" s="159"/>
      <c r="M5335" s="100"/>
      <c r="N5335" s="100"/>
      <c r="O5335" s="130"/>
      <c r="P5335" s="130"/>
    </row>
    <row r="5336" spans="1:16">
      <c r="A5336" s="155"/>
      <c r="B5336" s="156"/>
      <c r="C5336" s="160"/>
      <c r="D5336" s="159"/>
      <c r="E5336" s="160"/>
      <c r="F5336" s="160"/>
      <c r="G5336" s="160"/>
      <c r="H5336" s="160"/>
      <c r="I5336" s="159"/>
      <c r="J5336" s="160"/>
      <c r="K5336" s="160"/>
      <c r="L5336" s="159"/>
      <c r="M5336" s="100"/>
      <c r="N5336" s="100"/>
      <c r="O5336" s="130"/>
      <c r="P5336" s="130"/>
    </row>
    <row r="5337" spans="1:16">
      <c r="A5337" s="155"/>
      <c r="B5337" s="156"/>
      <c r="C5337" s="160"/>
      <c r="D5337" s="159"/>
      <c r="E5337" s="160"/>
      <c r="F5337" s="160"/>
      <c r="G5337" s="160"/>
      <c r="H5337" s="160"/>
      <c r="I5337" s="159"/>
      <c r="J5337" s="160"/>
      <c r="K5337" s="160"/>
      <c r="L5337" s="159"/>
      <c r="M5337" s="100"/>
      <c r="N5337" s="100"/>
      <c r="O5337" s="130"/>
      <c r="P5337" s="130"/>
    </row>
    <row r="5338" spans="1:16">
      <c r="A5338" s="155"/>
      <c r="B5338" s="156"/>
      <c r="C5338" s="160"/>
      <c r="D5338" s="159"/>
      <c r="E5338" s="160"/>
      <c r="F5338" s="160"/>
      <c r="G5338" s="160"/>
      <c r="H5338" s="160"/>
      <c r="I5338" s="159"/>
      <c r="J5338" s="160"/>
      <c r="K5338" s="160"/>
      <c r="L5338" s="159"/>
      <c r="M5338" s="100"/>
      <c r="N5338" s="100"/>
      <c r="O5338" s="130"/>
      <c r="P5338" s="130"/>
    </row>
    <row r="5339" spans="1:16">
      <c r="A5339" s="155"/>
      <c r="B5339" s="156"/>
      <c r="C5339" s="160"/>
      <c r="D5339" s="159"/>
      <c r="E5339" s="160"/>
      <c r="F5339" s="160"/>
      <c r="G5339" s="160"/>
      <c r="H5339" s="160"/>
      <c r="I5339" s="159"/>
      <c r="J5339" s="160"/>
      <c r="K5339" s="160"/>
      <c r="L5339" s="159"/>
      <c r="M5339" s="100"/>
      <c r="N5339" s="100"/>
      <c r="O5339" s="130"/>
      <c r="P5339" s="130"/>
    </row>
    <row r="5340" spans="1:16">
      <c r="A5340" s="155"/>
      <c r="B5340" s="156"/>
      <c r="C5340" s="160"/>
      <c r="D5340" s="159"/>
      <c r="E5340" s="160"/>
      <c r="F5340" s="160"/>
      <c r="G5340" s="160"/>
      <c r="H5340" s="160"/>
      <c r="I5340" s="159"/>
      <c r="J5340" s="160"/>
      <c r="K5340" s="160"/>
      <c r="L5340" s="159"/>
      <c r="M5340" s="100"/>
      <c r="N5340" s="100"/>
      <c r="O5340" s="130"/>
      <c r="P5340" s="130"/>
    </row>
    <row r="5341" spans="1:16">
      <c r="A5341" s="155"/>
      <c r="B5341" s="156"/>
      <c r="C5341" s="160"/>
      <c r="D5341" s="159"/>
      <c r="E5341" s="160"/>
      <c r="F5341" s="160"/>
      <c r="G5341" s="160"/>
      <c r="H5341" s="160"/>
      <c r="I5341" s="159"/>
      <c r="J5341" s="160"/>
      <c r="K5341" s="160"/>
      <c r="L5341" s="159"/>
      <c r="M5341" s="100"/>
      <c r="N5341" s="100"/>
      <c r="O5341" s="130"/>
      <c r="P5341" s="130"/>
    </row>
    <row r="5342" spans="1:16">
      <c r="A5342" s="155"/>
      <c r="B5342" s="156"/>
      <c r="C5342" s="160"/>
      <c r="D5342" s="159"/>
      <c r="E5342" s="160"/>
      <c r="F5342" s="160"/>
      <c r="G5342" s="160"/>
      <c r="H5342" s="160"/>
      <c r="I5342" s="159"/>
      <c r="J5342" s="160"/>
      <c r="K5342" s="160"/>
      <c r="L5342" s="159"/>
      <c r="M5342" s="100"/>
      <c r="N5342" s="100"/>
      <c r="O5342" s="130"/>
      <c r="P5342" s="130"/>
    </row>
    <row r="5343" spans="1:16">
      <c r="A5343" s="155"/>
      <c r="B5343" s="156"/>
      <c r="C5343" s="160"/>
      <c r="D5343" s="159"/>
      <c r="E5343" s="160"/>
      <c r="F5343" s="160"/>
      <c r="G5343" s="160"/>
      <c r="H5343" s="160"/>
      <c r="I5343" s="159"/>
      <c r="J5343" s="160"/>
      <c r="K5343" s="160"/>
      <c r="L5343" s="159"/>
      <c r="M5343" s="100"/>
      <c r="N5343" s="100"/>
      <c r="O5343" s="130"/>
      <c r="P5343" s="130"/>
    </row>
    <row r="5344" spans="1:16">
      <c r="A5344" s="155"/>
      <c r="B5344" s="156"/>
      <c r="C5344" s="160"/>
      <c r="D5344" s="159"/>
      <c r="E5344" s="160"/>
      <c r="F5344" s="160"/>
      <c r="G5344" s="160"/>
      <c r="H5344" s="160"/>
      <c r="I5344" s="159"/>
      <c r="J5344" s="160"/>
      <c r="K5344" s="160"/>
      <c r="L5344" s="159"/>
      <c r="M5344" s="100"/>
      <c r="N5344" s="100"/>
      <c r="O5344" s="130"/>
      <c r="P5344" s="130"/>
    </row>
    <row r="5345" spans="1:16">
      <c r="A5345" s="155"/>
      <c r="B5345" s="156"/>
      <c r="C5345" s="160"/>
      <c r="D5345" s="159"/>
      <c r="E5345" s="160"/>
      <c r="F5345" s="160"/>
      <c r="G5345" s="160"/>
      <c r="H5345" s="160"/>
      <c r="I5345" s="159"/>
      <c r="J5345" s="160"/>
      <c r="K5345" s="160"/>
      <c r="L5345" s="159"/>
      <c r="M5345" s="100"/>
      <c r="N5345" s="100"/>
      <c r="O5345" s="130"/>
      <c r="P5345" s="130"/>
    </row>
    <row r="5346" spans="1:16">
      <c r="A5346" s="155"/>
      <c r="B5346" s="156"/>
      <c r="C5346" s="160"/>
      <c r="D5346" s="159"/>
      <c r="E5346" s="160"/>
      <c r="F5346" s="160"/>
      <c r="G5346" s="160"/>
      <c r="H5346" s="160"/>
      <c r="I5346" s="159"/>
      <c r="J5346" s="157"/>
      <c r="K5346" s="157"/>
      <c r="L5346" s="159"/>
      <c r="M5346" s="100"/>
      <c r="N5346" s="100"/>
      <c r="O5346" s="130"/>
      <c r="P5346" s="130"/>
    </row>
    <row r="5347" spans="1:16">
      <c r="A5347" s="155"/>
      <c r="B5347" s="156"/>
      <c r="C5347" s="160"/>
      <c r="D5347" s="159"/>
      <c r="E5347" s="160"/>
      <c r="F5347" s="160"/>
      <c r="G5347" s="160"/>
      <c r="H5347" s="160"/>
      <c r="I5347" s="159"/>
      <c r="J5347" s="157"/>
      <c r="K5347" s="157"/>
      <c r="L5347" s="159"/>
      <c r="M5347" s="100"/>
      <c r="N5347" s="100"/>
      <c r="O5347" s="130"/>
      <c r="P5347" s="130"/>
    </row>
    <row r="5348" spans="1:16">
      <c r="A5348" s="155"/>
      <c r="B5348" s="156"/>
      <c r="C5348" s="160"/>
      <c r="D5348" s="159"/>
      <c r="E5348" s="160"/>
      <c r="F5348" s="160"/>
      <c r="G5348" s="160"/>
      <c r="H5348" s="160"/>
      <c r="I5348" s="159"/>
      <c r="J5348" s="157"/>
      <c r="K5348" s="157"/>
      <c r="L5348" s="159"/>
      <c r="M5348" s="100"/>
      <c r="N5348" s="100"/>
      <c r="O5348" s="130"/>
      <c r="P5348" s="130"/>
    </row>
    <row r="5349" spans="1:16">
      <c r="A5349" s="155"/>
      <c r="B5349" s="156"/>
      <c r="C5349" s="160"/>
      <c r="D5349" s="159"/>
      <c r="E5349" s="160"/>
      <c r="F5349" s="160"/>
      <c r="G5349" s="160"/>
      <c r="H5349" s="160"/>
      <c r="I5349" s="159"/>
      <c r="J5349" s="157"/>
      <c r="K5349" s="157"/>
      <c r="L5349" s="159"/>
      <c r="M5349" s="100"/>
      <c r="N5349" s="100"/>
      <c r="O5349" s="130"/>
      <c r="P5349" s="130"/>
    </row>
    <row r="5350" spans="1:16">
      <c r="A5350" s="155"/>
      <c r="B5350" s="156"/>
      <c r="C5350" s="160"/>
      <c r="D5350" s="159"/>
      <c r="E5350" s="160"/>
      <c r="F5350" s="160"/>
      <c r="G5350" s="160"/>
      <c r="H5350" s="160"/>
      <c r="I5350" s="159"/>
      <c r="J5350" s="157"/>
      <c r="K5350" s="157"/>
      <c r="L5350" s="159"/>
      <c r="M5350" s="100"/>
      <c r="N5350" s="100"/>
      <c r="O5350" s="130"/>
      <c r="P5350" s="130"/>
    </row>
    <row r="5351" spans="1:16">
      <c r="A5351" s="155"/>
      <c r="B5351" s="156"/>
      <c r="C5351" s="160"/>
      <c r="D5351" s="159"/>
      <c r="E5351" s="160"/>
      <c r="F5351" s="160"/>
      <c r="G5351" s="160"/>
      <c r="H5351" s="160"/>
      <c r="I5351" s="159"/>
      <c r="J5351" s="160"/>
      <c r="K5351" s="160"/>
      <c r="L5351" s="159"/>
      <c r="M5351" s="100"/>
      <c r="N5351" s="100"/>
      <c r="O5351" s="130"/>
      <c r="P5351" s="130"/>
    </row>
    <row r="5352" spans="1:16">
      <c r="A5352" s="155"/>
      <c r="B5352" s="156"/>
      <c r="C5352" s="160"/>
      <c r="D5352" s="159"/>
      <c r="E5352" s="160"/>
      <c r="F5352" s="160"/>
      <c r="G5352" s="160"/>
      <c r="H5352" s="160"/>
      <c r="I5352" s="159"/>
      <c r="J5352" s="160"/>
      <c r="K5352" s="160"/>
      <c r="L5352" s="159"/>
      <c r="M5352" s="100"/>
      <c r="N5352" s="100"/>
      <c r="O5352" s="130"/>
      <c r="P5352" s="130"/>
    </row>
    <row r="5353" spans="1:16">
      <c r="A5353" s="155"/>
      <c r="B5353" s="156"/>
      <c r="C5353" s="160"/>
      <c r="D5353" s="159"/>
      <c r="E5353" s="160"/>
      <c r="F5353" s="160"/>
      <c r="G5353" s="160"/>
      <c r="H5353" s="160"/>
      <c r="I5353" s="159"/>
      <c r="J5353" s="160"/>
      <c r="K5353" s="160"/>
      <c r="L5353" s="159"/>
      <c r="M5353" s="100"/>
      <c r="N5353" s="100"/>
      <c r="O5353" s="130"/>
      <c r="P5353" s="130"/>
    </row>
    <row r="5354" spans="1:16">
      <c r="A5354" s="155"/>
      <c r="B5354" s="156"/>
      <c r="C5354" s="160"/>
      <c r="D5354" s="159"/>
      <c r="E5354" s="160"/>
      <c r="F5354" s="160"/>
      <c r="G5354" s="160"/>
      <c r="H5354" s="160"/>
      <c r="I5354" s="159"/>
      <c r="J5354" s="160"/>
      <c r="K5354" s="160"/>
      <c r="L5354" s="159"/>
      <c r="M5354" s="100"/>
      <c r="N5354" s="100"/>
      <c r="O5354" s="130"/>
      <c r="P5354" s="130"/>
    </row>
    <row r="5355" spans="1:16">
      <c r="A5355" s="155"/>
      <c r="B5355" s="156"/>
      <c r="C5355" s="160"/>
      <c r="D5355" s="159"/>
      <c r="E5355" s="160"/>
      <c r="F5355" s="160"/>
      <c r="G5355" s="160"/>
      <c r="H5355" s="160"/>
      <c r="I5355" s="159"/>
      <c r="J5355" s="160"/>
      <c r="K5355" s="160"/>
      <c r="L5355" s="159"/>
      <c r="M5355" s="100"/>
      <c r="N5355" s="100"/>
      <c r="O5355" s="130"/>
      <c r="P5355" s="130"/>
    </row>
    <row r="5356" spans="1:16">
      <c r="A5356" s="155"/>
      <c r="B5356" s="156"/>
      <c r="C5356" s="160"/>
      <c r="D5356" s="159"/>
      <c r="E5356" s="160"/>
      <c r="F5356" s="160"/>
      <c r="G5356" s="160"/>
      <c r="H5356" s="160"/>
      <c r="I5356" s="159"/>
      <c r="J5356" s="160"/>
      <c r="K5356" s="160"/>
      <c r="L5356" s="159"/>
      <c r="M5356" s="100"/>
      <c r="N5356" s="100"/>
      <c r="O5356" s="130"/>
      <c r="P5356" s="130"/>
    </row>
    <row r="5357" spans="1:16">
      <c r="A5357" s="155"/>
      <c r="B5357" s="156"/>
      <c r="C5357" s="160"/>
      <c r="D5357" s="159"/>
      <c r="E5357" s="160"/>
      <c r="F5357" s="160"/>
      <c r="G5357" s="160"/>
      <c r="H5357" s="160"/>
      <c r="I5357" s="159"/>
      <c r="J5357" s="160"/>
      <c r="K5357" s="160"/>
      <c r="L5357" s="159"/>
      <c r="M5357" s="100"/>
      <c r="N5357" s="100"/>
      <c r="O5357" s="130"/>
      <c r="P5357" s="130"/>
    </row>
    <row r="5358" spans="1:16">
      <c r="A5358" s="155"/>
      <c r="B5358" s="156"/>
      <c r="C5358" s="160"/>
      <c r="D5358" s="159"/>
      <c r="E5358" s="160"/>
      <c r="F5358" s="160"/>
      <c r="G5358" s="160"/>
      <c r="H5358" s="160"/>
      <c r="I5358" s="159"/>
      <c r="J5358" s="160"/>
      <c r="K5358" s="160"/>
      <c r="L5358" s="159"/>
      <c r="M5358" s="100"/>
      <c r="N5358" s="100"/>
      <c r="O5358" s="130"/>
      <c r="P5358" s="130"/>
    </row>
    <row r="5359" spans="1:16">
      <c r="A5359" s="155"/>
      <c r="B5359" s="156"/>
      <c r="C5359" s="160"/>
      <c r="D5359" s="159"/>
      <c r="E5359" s="160"/>
      <c r="F5359" s="160"/>
      <c r="G5359" s="160"/>
      <c r="H5359" s="160"/>
      <c r="I5359" s="159"/>
      <c r="J5359" s="160"/>
      <c r="K5359" s="160"/>
      <c r="L5359" s="159"/>
      <c r="M5359" s="100"/>
      <c r="N5359" s="100"/>
      <c r="O5359" s="130"/>
      <c r="P5359" s="130"/>
    </row>
    <row r="5360" spans="1:16">
      <c r="A5360" s="155"/>
      <c r="B5360" s="156"/>
      <c r="C5360" s="160"/>
      <c r="D5360" s="159"/>
      <c r="E5360" s="160"/>
      <c r="F5360" s="160"/>
      <c r="G5360" s="160"/>
      <c r="H5360" s="160"/>
      <c r="I5360" s="159"/>
      <c r="J5360" s="160"/>
      <c r="K5360" s="160"/>
      <c r="L5360" s="159"/>
      <c r="M5360" s="100"/>
      <c r="N5360" s="100"/>
      <c r="O5360" s="130"/>
      <c r="P5360" s="130"/>
    </row>
    <row r="5361" spans="1:16">
      <c r="A5361" s="155"/>
      <c r="B5361" s="156"/>
      <c r="C5361" s="160"/>
      <c r="D5361" s="159"/>
      <c r="E5361" s="160"/>
      <c r="F5361" s="160"/>
      <c r="G5361" s="160"/>
      <c r="H5361" s="160"/>
      <c r="I5361" s="159"/>
      <c r="J5361" s="160"/>
      <c r="K5361" s="160"/>
      <c r="L5361" s="159"/>
      <c r="M5361" s="100"/>
      <c r="N5361" s="100"/>
      <c r="O5361" s="130"/>
      <c r="P5361" s="130"/>
    </row>
    <row r="5362" spans="1:16">
      <c r="A5362" s="155"/>
      <c r="B5362" s="156"/>
      <c r="C5362" s="160"/>
      <c r="D5362" s="159"/>
      <c r="E5362" s="160"/>
      <c r="F5362" s="160"/>
      <c r="G5362" s="160"/>
      <c r="H5362" s="160"/>
      <c r="I5362" s="159"/>
      <c r="J5362" s="160"/>
      <c r="K5362" s="160"/>
      <c r="L5362" s="159"/>
      <c r="M5362" s="100"/>
      <c r="N5362" s="100"/>
      <c r="O5362" s="130"/>
      <c r="P5362" s="130"/>
    </row>
    <row r="5363" spans="1:16">
      <c r="A5363" s="155"/>
      <c r="B5363" s="156"/>
      <c r="C5363" s="160"/>
      <c r="D5363" s="159"/>
      <c r="E5363" s="160"/>
      <c r="F5363" s="160"/>
      <c r="G5363" s="160"/>
      <c r="H5363" s="160"/>
      <c r="I5363" s="160"/>
      <c r="J5363" s="160"/>
      <c r="K5363" s="160"/>
      <c r="L5363" s="159"/>
      <c r="M5363" s="100"/>
      <c r="N5363" s="100"/>
      <c r="O5363" s="130"/>
      <c r="P5363" s="130"/>
    </row>
    <row r="5364" spans="1:16">
      <c r="A5364" s="155"/>
      <c r="B5364" s="156"/>
      <c r="C5364" s="160"/>
      <c r="D5364" s="159"/>
      <c r="E5364" s="160"/>
      <c r="F5364" s="160"/>
      <c r="G5364" s="160"/>
      <c r="H5364" s="160"/>
      <c r="I5364" s="160"/>
      <c r="J5364" s="160"/>
      <c r="K5364" s="160"/>
      <c r="L5364" s="159"/>
      <c r="M5364" s="100"/>
      <c r="N5364" s="100"/>
      <c r="O5364" s="130"/>
      <c r="P5364" s="130"/>
    </row>
    <row r="5365" spans="1:16">
      <c r="A5365" s="155"/>
      <c r="B5365" s="156"/>
      <c r="C5365" s="160"/>
      <c r="D5365" s="159"/>
      <c r="E5365" s="160"/>
      <c r="F5365" s="160"/>
      <c r="G5365" s="160"/>
      <c r="H5365" s="160"/>
      <c r="I5365" s="160"/>
      <c r="J5365" s="160"/>
      <c r="K5365" s="160"/>
      <c r="L5365" s="159"/>
      <c r="M5365" s="100"/>
      <c r="N5365" s="100"/>
      <c r="O5365" s="130"/>
      <c r="P5365" s="130"/>
    </row>
    <row r="5366" spans="1:16">
      <c r="A5366" s="155"/>
      <c r="B5366" s="156"/>
      <c r="C5366" s="160"/>
      <c r="D5366" s="159"/>
      <c r="E5366" s="160"/>
      <c r="F5366" s="160"/>
      <c r="G5366" s="160"/>
      <c r="H5366" s="160"/>
      <c r="I5366" s="160"/>
      <c r="J5366" s="160"/>
      <c r="K5366" s="160"/>
      <c r="L5366" s="159"/>
      <c r="M5366" s="100"/>
      <c r="N5366" s="100"/>
      <c r="O5366" s="130"/>
      <c r="P5366" s="130"/>
    </row>
    <row r="5367" spans="1:16">
      <c r="A5367" s="155"/>
      <c r="B5367" s="156"/>
      <c r="C5367" s="160"/>
      <c r="D5367" s="159"/>
      <c r="E5367" s="160"/>
      <c r="F5367" s="160"/>
      <c r="G5367" s="160"/>
      <c r="H5367" s="160"/>
      <c r="I5367" s="159"/>
      <c r="J5367" s="160"/>
      <c r="K5367" s="160"/>
      <c r="L5367" s="159"/>
      <c r="M5367" s="100"/>
      <c r="N5367" s="100"/>
      <c r="O5367" s="130"/>
      <c r="P5367" s="130"/>
    </row>
    <row r="5368" spans="1:16">
      <c r="A5368" s="155"/>
      <c r="B5368" s="156"/>
      <c r="C5368" s="160"/>
      <c r="D5368" s="159"/>
      <c r="E5368" s="160"/>
      <c r="F5368" s="160"/>
      <c r="G5368" s="160"/>
      <c r="H5368" s="160"/>
      <c r="I5368" s="159"/>
      <c r="J5368" s="160"/>
      <c r="K5368" s="160"/>
      <c r="L5368" s="159"/>
      <c r="M5368" s="100"/>
      <c r="N5368" s="100"/>
      <c r="O5368" s="130"/>
      <c r="P5368" s="130"/>
    </row>
    <row r="5369" spans="1:16">
      <c r="A5369" s="155"/>
      <c r="B5369" s="156"/>
      <c r="C5369" s="160"/>
      <c r="D5369" s="159"/>
      <c r="E5369" s="160"/>
      <c r="F5369" s="160"/>
      <c r="G5369" s="160"/>
      <c r="H5369" s="160"/>
      <c r="I5369" s="159"/>
      <c r="J5369" s="160"/>
      <c r="K5369" s="160"/>
      <c r="L5369" s="159"/>
      <c r="M5369" s="100"/>
      <c r="N5369" s="100"/>
      <c r="O5369" s="130"/>
      <c r="P5369" s="130"/>
    </row>
    <row r="5370" spans="1:16">
      <c r="A5370" s="155"/>
      <c r="B5370" s="156"/>
      <c r="C5370" s="160"/>
      <c r="D5370" s="159"/>
      <c r="E5370" s="160"/>
      <c r="F5370" s="160"/>
      <c r="G5370" s="160"/>
      <c r="H5370" s="160"/>
      <c r="I5370" s="160"/>
      <c r="J5370" s="160"/>
      <c r="K5370" s="160"/>
      <c r="L5370" s="159"/>
      <c r="M5370" s="100"/>
      <c r="N5370" s="100"/>
      <c r="O5370" s="130"/>
      <c r="P5370" s="130"/>
    </row>
    <row r="5371" spans="1:16">
      <c r="A5371" s="155"/>
      <c r="B5371" s="156"/>
      <c r="C5371" s="160"/>
      <c r="D5371" s="159"/>
      <c r="E5371" s="160"/>
      <c r="F5371" s="160"/>
      <c r="G5371" s="160"/>
      <c r="H5371" s="160"/>
      <c r="I5371" s="160"/>
      <c r="J5371" s="160"/>
      <c r="K5371" s="160"/>
      <c r="L5371" s="159"/>
      <c r="M5371" s="100"/>
      <c r="N5371" s="100"/>
      <c r="O5371" s="130"/>
      <c r="P5371" s="130"/>
    </row>
    <row r="5372" spans="1:16">
      <c r="A5372" s="155"/>
      <c r="B5372" s="156"/>
      <c r="C5372" s="160"/>
      <c r="D5372" s="159"/>
      <c r="E5372" s="160"/>
      <c r="F5372" s="160"/>
      <c r="G5372" s="160"/>
      <c r="H5372" s="160"/>
      <c r="I5372" s="159"/>
      <c r="J5372" s="160"/>
      <c r="K5372" s="160"/>
      <c r="L5372" s="159"/>
      <c r="M5372" s="100"/>
      <c r="N5372" s="100"/>
      <c r="O5372" s="130"/>
      <c r="P5372" s="130"/>
    </row>
    <row r="5373" spans="1:16">
      <c r="A5373" s="155"/>
      <c r="B5373" s="156"/>
      <c r="C5373" s="160"/>
      <c r="D5373" s="159"/>
      <c r="E5373" s="160"/>
      <c r="F5373" s="160"/>
      <c r="G5373" s="160"/>
      <c r="H5373" s="160"/>
      <c r="I5373" s="159"/>
      <c r="J5373" s="157"/>
      <c r="K5373" s="160"/>
      <c r="L5373" s="159"/>
      <c r="M5373" s="100"/>
      <c r="N5373" s="100"/>
      <c r="O5373" s="130"/>
      <c r="P5373" s="130"/>
    </row>
    <row r="5374" spans="1:16">
      <c r="A5374" s="155"/>
      <c r="B5374" s="156"/>
      <c r="C5374" s="160"/>
      <c r="D5374" s="159"/>
      <c r="E5374" s="160"/>
      <c r="F5374" s="160"/>
      <c r="G5374" s="160"/>
      <c r="H5374" s="160"/>
      <c r="I5374" s="159"/>
      <c r="J5374" s="160"/>
      <c r="K5374" s="160"/>
      <c r="L5374" s="159"/>
      <c r="M5374" s="100"/>
      <c r="N5374" s="100"/>
      <c r="O5374" s="130"/>
      <c r="P5374" s="130"/>
    </row>
    <row r="5375" spans="1:16">
      <c r="A5375" s="155"/>
      <c r="B5375" s="156"/>
      <c r="C5375" s="160"/>
      <c r="D5375" s="159"/>
      <c r="E5375" s="160"/>
      <c r="F5375" s="160"/>
      <c r="G5375" s="160"/>
      <c r="H5375" s="160"/>
      <c r="I5375" s="159"/>
      <c r="J5375" s="160"/>
      <c r="K5375" s="160"/>
      <c r="L5375" s="159"/>
      <c r="M5375" s="100"/>
      <c r="N5375" s="100"/>
      <c r="O5375" s="130"/>
      <c r="P5375" s="130"/>
    </row>
    <row r="5376" spans="1:16">
      <c r="A5376" s="155"/>
      <c r="B5376" s="156"/>
      <c r="C5376" s="160"/>
      <c r="D5376" s="159"/>
      <c r="E5376" s="160"/>
      <c r="F5376" s="160"/>
      <c r="G5376" s="160"/>
      <c r="H5376" s="160"/>
      <c r="I5376" s="159"/>
      <c r="J5376" s="160"/>
      <c r="K5376" s="160"/>
      <c r="L5376" s="159"/>
      <c r="M5376" s="100"/>
      <c r="N5376" s="100"/>
      <c r="O5376" s="130"/>
      <c r="P5376" s="130"/>
    </row>
    <row r="5377" spans="1:16">
      <c r="A5377" s="155"/>
      <c r="B5377" s="156"/>
      <c r="C5377" s="160"/>
      <c r="D5377" s="159"/>
      <c r="E5377" s="160"/>
      <c r="F5377" s="160"/>
      <c r="G5377" s="160"/>
      <c r="H5377" s="160"/>
      <c r="I5377" s="159"/>
      <c r="J5377" s="160"/>
      <c r="K5377" s="160"/>
      <c r="L5377" s="159"/>
      <c r="M5377" s="100"/>
      <c r="N5377" s="100"/>
      <c r="O5377" s="130"/>
      <c r="P5377" s="130"/>
    </row>
    <row r="5378" spans="1:16">
      <c r="A5378" s="155"/>
      <c r="B5378" s="156"/>
      <c r="C5378" s="160"/>
      <c r="D5378" s="159"/>
      <c r="E5378" s="160"/>
      <c r="F5378" s="160"/>
      <c r="G5378" s="160"/>
      <c r="H5378" s="160"/>
      <c r="I5378" s="159"/>
      <c r="J5378" s="160"/>
      <c r="K5378" s="160"/>
      <c r="L5378" s="159"/>
      <c r="M5378" s="100"/>
      <c r="N5378" s="100"/>
      <c r="O5378" s="130"/>
      <c r="P5378" s="130"/>
    </row>
    <row r="5379" spans="1:16">
      <c r="A5379" s="155"/>
      <c r="B5379" s="156"/>
      <c r="C5379" s="160"/>
      <c r="D5379" s="159"/>
      <c r="E5379" s="160"/>
      <c r="F5379" s="160"/>
      <c r="G5379" s="160"/>
      <c r="H5379" s="160"/>
      <c r="I5379" s="159"/>
      <c r="J5379" s="160"/>
      <c r="K5379" s="160"/>
      <c r="L5379" s="159"/>
      <c r="M5379" s="100"/>
      <c r="N5379" s="100"/>
      <c r="O5379" s="130"/>
      <c r="P5379" s="130"/>
    </row>
    <row r="5380" spans="1:16">
      <c r="A5380" s="155"/>
      <c r="B5380" s="156"/>
      <c r="C5380" s="160"/>
      <c r="D5380" s="159"/>
      <c r="E5380" s="160"/>
      <c r="F5380" s="160"/>
      <c r="G5380" s="160"/>
      <c r="H5380" s="160"/>
      <c r="I5380" s="159"/>
      <c r="J5380" s="160"/>
      <c r="K5380" s="160"/>
      <c r="L5380" s="159"/>
      <c r="M5380" s="100"/>
      <c r="N5380" s="100"/>
      <c r="O5380" s="130"/>
      <c r="P5380" s="130"/>
    </row>
    <row r="5381" spans="1:16">
      <c r="A5381" s="155"/>
      <c r="B5381" s="156"/>
      <c r="C5381" s="160"/>
      <c r="D5381" s="159"/>
      <c r="E5381" s="160"/>
      <c r="F5381" s="160"/>
      <c r="G5381" s="160"/>
      <c r="H5381" s="160"/>
      <c r="I5381" s="159"/>
      <c r="J5381" s="160"/>
      <c r="K5381" s="160"/>
      <c r="L5381" s="159"/>
      <c r="M5381" s="100"/>
      <c r="N5381" s="100"/>
      <c r="O5381" s="130"/>
      <c r="P5381" s="130"/>
    </row>
    <row r="5382" spans="1:16">
      <c r="A5382" s="155"/>
      <c r="B5382" s="156"/>
      <c r="C5382" s="160"/>
      <c r="D5382" s="159"/>
      <c r="E5382" s="160"/>
      <c r="F5382" s="160"/>
      <c r="G5382" s="160"/>
      <c r="H5382" s="160"/>
      <c r="I5382" s="159"/>
      <c r="J5382" s="160"/>
      <c r="K5382" s="160"/>
      <c r="L5382" s="159"/>
      <c r="M5382" s="100"/>
      <c r="N5382" s="100"/>
      <c r="O5382" s="130"/>
      <c r="P5382" s="130"/>
    </row>
    <row r="5383" spans="1:16">
      <c r="A5383" s="155"/>
      <c r="B5383" s="156"/>
      <c r="C5383" s="160"/>
      <c r="D5383" s="159"/>
      <c r="E5383" s="160"/>
      <c r="F5383" s="160"/>
      <c r="G5383" s="160"/>
      <c r="H5383" s="160"/>
      <c r="I5383" s="159"/>
      <c r="J5383" s="160"/>
      <c r="K5383" s="160"/>
      <c r="L5383" s="159"/>
      <c r="M5383" s="100"/>
      <c r="N5383" s="100"/>
      <c r="O5383" s="130"/>
      <c r="P5383" s="130"/>
    </row>
    <row r="5384" spans="1:16">
      <c r="A5384" s="155"/>
      <c r="B5384" s="156"/>
      <c r="C5384" s="160"/>
      <c r="D5384" s="159"/>
      <c r="E5384" s="160"/>
      <c r="F5384" s="160"/>
      <c r="G5384" s="160"/>
      <c r="H5384" s="160"/>
      <c r="I5384" s="159"/>
      <c r="J5384" s="160"/>
      <c r="K5384" s="160"/>
      <c r="L5384" s="159"/>
      <c r="M5384" s="100"/>
      <c r="N5384" s="100"/>
      <c r="O5384" s="130"/>
      <c r="P5384" s="130"/>
    </row>
    <row r="5385" spans="1:16">
      <c r="A5385" s="155"/>
      <c r="B5385" s="156"/>
      <c r="C5385" s="160"/>
      <c r="D5385" s="159"/>
      <c r="E5385" s="160"/>
      <c r="F5385" s="160"/>
      <c r="G5385" s="160"/>
      <c r="H5385" s="160"/>
      <c r="I5385" s="159"/>
      <c r="J5385" s="160"/>
      <c r="K5385" s="160"/>
      <c r="L5385" s="159"/>
      <c r="M5385" s="100"/>
      <c r="N5385" s="100"/>
      <c r="O5385" s="130"/>
      <c r="P5385" s="130"/>
    </row>
    <row r="5386" spans="1:16">
      <c r="A5386" s="155"/>
      <c r="B5386" s="156"/>
      <c r="C5386" s="160"/>
      <c r="D5386" s="159"/>
      <c r="E5386" s="160"/>
      <c r="F5386" s="160"/>
      <c r="G5386" s="160"/>
      <c r="H5386" s="160"/>
      <c r="I5386" s="159"/>
      <c r="J5386" s="160"/>
      <c r="K5386" s="160"/>
      <c r="L5386" s="159"/>
      <c r="M5386" s="100"/>
      <c r="N5386" s="100"/>
      <c r="O5386" s="130"/>
      <c r="P5386" s="130"/>
    </row>
    <row r="5387" spans="1:16">
      <c r="A5387" s="155"/>
      <c r="B5387" s="156"/>
      <c r="C5387" s="160"/>
      <c r="D5387" s="159"/>
      <c r="E5387" s="160"/>
      <c r="F5387" s="160"/>
      <c r="G5387" s="160"/>
      <c r="H5387" s="160"/>
      <c r="I5387" s="159"/>
      <c r="J5387" s="160"/>
      <c r="K5387" s="160"/>
      <c r="L5387" s="159"/>
      <c r="M5387" s="100"/>
      <c r="N5387" s="100"/>
      <c r="O5387" s="130"/>
      <c r="P5387" s="130"/>
    </row>
    <row r="5388" spans="1:16">
      <c r="A5388" s="155"/>
      <c r="B5388" s="156"/>
      <c r="C5388" s="160"/>
      <c r="D5388" s="159"/>
      <c r="E5388" s="160"/>
      <c r="F5388" s="160"/>
      <c r="G5388" s="160"/>
      <c r="H5388" s="160"/>
      <c r="I5388" s="159"/>
      <c r="J5388" s="160"/>
      <c r="K5388" s="160"/>
      <c r="L5388" s="159"/>
      <c r="M5388" s="100"/>
      <c r="N5388" s="100"/>
      <c r="O5388" s="130"/>
      <c r="P5388" s="130"/>
    </row>
    <row r="5389" spans="1:16">
      <c r="A5389" s="155"/>
      <c r="B5389" s="156"/>
      <c r="C5389" s="160"/>
      <c r="D5389" s="159"/>
      <c r="E5389" s="160"/>
      <c r="F5389" s="160"/>
      <c r="G5389" s="160"/>
      <c r="H5389" s="160"/>
      <c r="I5389" s="159"/>
      <c r="J5389" s="160"/>
      <c r="K5389" s="160"/>
      <c r="L5389" s="159"/>
      <c r="M5389" s="100"/>
      <c r="N5389" s="100"/>
      <c r="O5389" s="130"/>
      <c r="P5389" s="130"/>
    </row>
    <row r="5390" spans="1:16">
      <c r="A5390" s="155"/>
      <c r="B5390" s="156"/>
      <c r="C5390" s="160"/>
      <c r="D5390" s="159"/>
      <c r="E5390" s="160"/>
      <c r="F5390" s="160"/>
      <c r="G5390" s="160"/>
      <c r="H5390" s="160"/>
      <c r="I5390" s="159"/>
      <c r="J5390" s="160"/>
      <c r="K5390" s="160"/>
      <c r="L5390" s="159"/>
      <c r="M5390" s="100"/>
      <c r="N5390" s="100"/>
      <c r="O5390" s="130"/>
      <c r="P5390" s="130"/>
    </row>
    <row r="5391" spans="1:16">
      <c r="A5391" s="155"/>
      <c r="B5391" s="156"/>
      <c r="C5391" s="160"/>
      <c r="D5391" s="159"/>
      <c r="E5391" s="160"/>
      <c r="F5391" s="160"/>
      <c r="G5391" s="160"/>
      <c r="H5391" s="160"/>
      <c r="I5391" s="159"/>
      <c r="J5391" s="160"/>
      <c r="K5391" s="160"/>
      <c r="L5391" s="159"/>
      <c r="M5391" s="100"/>
      <c r="N5391" s="100"/>
      <c r="O5391" s="130"/>
      <c r="P5391" s="130"/>
    </row>
    <row r="5392" spans="1:16">
      <c r="A5392" s="155"/>
      <c r="B5392" s="156"/>
      <c r="C5392" s="160"/>
      <c r="D5392" s="159"/>
      <c r="E5392" s="160"/>
      <c r="F5392" s="160"/>
      <c r="G5392" s="160"/>
      <c r="H5392" s="160"/>
      <c r="I5392" s="159"/>
      <c r="J5392" s="160"/>
      <c r="K5392" s="160"/>
      <c r="L5392" s="159"/>
      <c r="M5392" s="100"/>
      <c r="N5392" s="100"/>
      <c r="O5392" s="130"/>
      <c r="P5392" s="130"/>
    </row>
    <row r="5393" spans="1:16">
      <c r="A5393" s="155"/>
      <c r="B5393" s="156"/>
      <c r="C5393" s="160"/>
      <c r="D5393" s="159"/>
      <c r="E5393" s="160"/>
      <c r="F5393" s="160"/>
      <c r="G5393" s="160"/>
      <c r="H5393" s="160"/>
      <c r="I5393" s="159"/>
      <c r="J5393" s="160"/>
      <c r="K5393" s="160"/>
      <c r="L5393" s="159"/>
      <c r="M5393" s="100"/>
      <c r="N5393" s="100"/>
      <c r="O5393" s="130"/>
      <c r="P5393" s="130"/>
    </row>
    <row r="5394" spans="1:16">
      <c r="A5394" s="155"/>
      <c r="B5394" s="156"/>
      <c r="C5394" s="160"/>
      <c r="D5394" s="159"/>
      <c r="E5394" s="160"/>
      <c r="F5394" s="160"/>
      <c r="G5394" s="160"/>
      <c r="H5394" s="160"/>
      <c r="I5394" s="159"/>
      <c r="J5394" s="160"/>
      <c r="K5394" s="160"/>
      <c r="L5394" s="159"/>
      <c r="M5394" s="100"/>
      <c r="N5394" s="100"/>
      <c r="O5394" s="130"/>
      <c r="P5394" s="130"/>
    </row>
    <row r="5395" spans="1:16">
      <c r="A5395" s="155"/>
      <c r="B5395" s="156"/>
      <c r="C5395" s="160"/>
      <c r="D5395" s="159"/>
      <c r="E5395" s="160"/>
      <c r="F5395" s="160"/>
      <c r="G5395" s="160"/>
      <c r="H5395" s="160"/>
      <c r="I5395" s="159"/>
      <c r="J5395" s="160"/>
      <c r="K5395" s="160"/>
      <c r="L5395" s="159"/>
      <c r="M5395" s="100"/>
      <c r="N5395" s="100"/>
      <c r="O5395" s="130"/>
      <c r="P5395" s="130"/>
    </row>
    <row r="5396" spans="1:16">
      <c r="A5396" s="155"/>
      <c r="B5396" s="156"/>
      <c r="C5396" s="160"/>
      <c r="D5396" s="159"/>
      <c r="E5396" s="160"/>
      <c r="F5396" s="160"/>
      <c r="G5396" s="160"/>
      <c r="H5396" s="160"/>
      <c r="I5396" s="159"/>
      <c r="J5396" s="160"/>
      <c r="K5396" s="160"/>
      <c r="L5396" s="159"/>
      <c r="M5396" s="100"/>
      <c r="N5396" s="100"/>
      <c r="O5396" s="130"/>
      <c r="P5396" s="130"/>
    </row>
    <row r="5397" spans="1:16">
      <c r="A5397" s="155"/>
      <c r="B5397" s="156"/>
      <c r="C5397" s="160"/>
      <c r="D5397" s="159"/>
      <c r="E5397" s="160"/>
      <c r="F5397" s="160"/>
      <c r="G5397" s="160"/>
      <c r="H5397" s="160"/>
      <c r="I5397" s="159"/>
      <c r="J5397" s="160"/>
      <c r="K5397" s="160"/>
      <c r="L5397" s="159"/>
      <c r="M5397" s="100"/>
      <c r="N5397" s="100"/>
      <c r="O5397" s="130"/>
      <c r="P5397" s="130"/>
    </row>
    <row r="5398" spans="1:16">
      <c r="A5398" s="155"/>
      <c r="B5398" s="156"/>
      <c r="C5398" s="160"/>
      <c r="D5398" s="159"/>
      <c r="E5398" s="160"/>
      <c r="F5398" s="160"/>
      <c r="G5398" s="160"/>
      <c r="H5398" s="160"/>
      <c r="I5398" s="159"/>
      <c r="J5398" s="160"/>
      <c r="K5398" s="160"/>
      <c r="L5398" s="159"/>
      <c r="M5398" s="100"/>
      <c r="N5398" s="100"/>
      <c r="O5398" s="130"/>
      <c r="P5398" s="130"/>
    </row>
    <row r="5399" spans="1:16">
      <c r="A5399" s="155"/>
      <c r="B5399" s="156"/>
      <c r="C5399" s="160"/>
      <c r="D5399" s="159"/>
      <c r="E5399" s="160"/>
      <c r="F5399" s="160"/>
      <c r="G5399" s="160"/>
      <c r="H5399" s="160"/>
      <c r="I5399" s="159"/>
      <c r="J5399" s="160"/>
      <c r="K5399" s="160"/>
      <c r="L5399" s="159"/>
      <c r="M5399" s="100"/>
      <c r="N5399" s="100"/>
      <c r="O5399" s="130"/>
      <c r="P5399" s="130"/>
    </row>
    <row r="5400" spans="1:16">
      <c r="A5400" s="155"/>
      <c r="B5400" s="156"/>
      <c r="C5400" s="160"/>
      <c r="D5400" s="159"/>
      <c r="E5400" s="160"/>
      <c r="F5400" s="160"/>
      <c r="G5400" s="160"/>
      <c r="H5400" s="160"/>
      <c r="I5400" s="159"/>
      <c r="J5400" s="160"/>
      <c r="K5400" s="160"/>
      <c r="L5400" s="159"/>
      <c r="M5400" s="100"/>
      <c r="N5400" s="100"/>
      <c r="O5400" s="130"/>
      <c r="P5400" s="130"/>
    </row>
    <row r="5401" spans="1:16">
      <c r="A5401" s="155"/>
      <c r="B5401" s="156"/>
      <c r="C5401" s="160"/>
      <c r="D5401" s="159"/>
      <c r="E5401" s="160"/>
      <c r="F5401" s="160"/>
      <c r="G5401" s="160"/>
      <c r="H5401" s="160"/>
      <c r="I5401" s="159"/>
      <c r="J5401" s="160"/>
      <c r="K5401" s="157"/>
      <c r="L5401" s="159"/>
      <c r="M5401" s="100"/>
      <c r="N5401" s="100"/>
      <c r="O5401" s="130"/>
      <c r="P5401" s="130"/>
    </row>
    <row r="5402" spans="1:16">
      <c r="A5402" s="155"/>
      <c r="B5402" s="156"/>
      <c r="C5402" s="160"/>
      <c r="D5402" s="159"/>
      <c r="E5402" s="160"/>
      <c r="F5402" s="160"/>
      <c r="G5402" s="160"/>
      <c r="H5402" s="160"/>
      <c r="I5402" s="159"/>
      <c r="J5402" s="160"/>
      <c r="K5402" s="160"/>
      <c r="L5402" s="159"/>
      <c r="M5402" s="100"/>
      <c r="N5402" s="100"/>
      <c r="O5402" s="130"/>
      <c r="P5402" s="130"/>
    </row>
    <row r="5403" spans="1:16">
      <c r="A5403" s="155"/>
      <c r="B5403" s="156"/>
      <c r="C5403" s="160"/>
      <c r="D5403" s="159"/>
      <c r="E5403" s="160"/>
      <c r="F5403" s="160"/>
      <c r="G5403" s="160"/>
      <c r="H5403" s="160"/>
      <c r="I5403" s="159"/>
      <c r="J5403" s="160"/>
      <c r="K5403" s="160"/>
      <c r="L5403" s="159"/>
      <c r="M5403" s="100"/>
      <c r="N5403" s="100"/>
      <c r="O5403" s="130"/>
      <c r="P5403" s="130"/>
    </row>
    <row r="5404" spans="1:16">
      <c r="A5404" s="155"/>
      <c r="B5404" s="156"/>
      <c r="C5404" s="160"/>
      <c r="D5404" s="159"/>
      <c r="E5404" s="160"/>
      <c r="F5404" s="160"/>
      <c r="G5404" s="160"/>
      <c r="H5404" s="160"/>
      <c r="I5404" s="159"/>
      <c r="J5404" s="160"/>
      <c r="K5404" s="160"/>
      <c r="L5404" s="159"/>
      <c r="M5404" s="100"/>
      <c r="N5404" s="100"/>
      <c r="O5404" s="130"/>
      <c r="P5404" s="130"/>
    </row>
    <row r="5405" spans="1:16">
      <c r="A5405" s="155"/>
      <c r="B5405" s="156"/>
      <c r="C5405" s="160"/>
      <c r="D5405" s="159"/>
      <c r="E5405" s="160"/>
      <c r="F5405" s="160"/>
      <c r="G5405" s="160"/>
      <c r="H5405" s="160"/>
      <c r="I5405" s="159"/>
      <c r="J5405" s="160"/>
      <c r="K5405" s="160"/>
      <c r="L5405" s="159"/>
      <c r="M5405" s="100"/>
      <c r="N5405" s="100"/>
      <c r="O5405" s="130"/>
      <c r="P5405" s="130"/>
    </row>
    <row r="5406" spans="1:16">
      <c r="A5406" s="155"/>
      <c r="B5406" s="156"/>
      <c r="C5406" s="160"/>
      <c r="D5406" s="159"/>
      <c r="E5406" s="160"/>
      <c r="F5406" s="160"/>
      <c r="G5406" s="160"/>
      <c r="H5406" s="160"/>
      <c r="I5406" s="159"/>
      <c r="J5406" s="160"/>
      <c r="K5406" s="160"/>
      <c r="L5406" s="159"/>
      <c r="M5406" s="100"/>
      <c r="N5406" s="100"/>
      <c r="O5406" s="130"/>
      <c r="P5406" s="130"/>
    </row>
    <row r="5407" spans="1:16">
      <c r="A5407" s="155"/>
      <c r="B5407" s="156"/>
      <c r="C5407" s="160"/>
      <c r="D5407" s="159"/>
      <c r="E5407" s="160"/>
      <c r="F5407" s="160"/>
      <c r="G5407" s="160"/>
      <c r="H5407" s="160"/>
      <c r="I5407" s="159"/>
      <c r="J5407" s="160"/>
      <c r="K5407" s="160"/>
      <c r="L5407" s="159"/>
      <c r="M5407" s="100"/>
      <c r="N5407" s="100"/>
      <c r="O5407" s="130"/>
      <c r="P5407" s="130"/>
    </row>
    <row r="5408" spans="1:16">
      <c r="A5408" s="155"/>
      <c r="B5408" s="156"/>
      <c r="C5408" s="160"/>
      <c r="D5408" s="159"/>
      <c r="E5408" s="160"/>
      <c r="F5408" s="160"/>
      <c r="G5408" s="160"/>
      <c r="H5408" s="160"/>
      <c r="I5408" s="159"/>
      <c r="J5408" s="160"/>
      <c r="K5408" s="160"/>
      <c r="L5408" s="159"/>
      <c r="M5408" s="100"/>
      <c r="N5408" s="100"/>
      <c r="O5408" s="130"/>
      <c r="P5408" s="130"/>
    </row>
    <row r="5409" spans="1:16">
      <c r="A5409" s="155"/>
      <c r="B5409" s="156"/>
      <c r="C5409" s="160"/>
      <c r="D5409" s="159"/>
      <c r="E5409" s="160"/>
      <c r="F5409" s="160"/>
      <c r="G5409" s="160"/>
      <c r="H5409" s="160"/>
      <c r="I5409" s="159"/>
      <c r="J5409" s="160"/>
      <c r="K5409" s="160"/>
      <c r="L5409" s="159"/>
      <c r="M5409" s="100"/>
      <c r="N5409" s="100"/>
      <c r="O5409" s="130"/>
      <c r="P5409" s="130"/>
    </row>
    <row r="5410" spans="1:16">
      <c r="A5410" s="155"/>
      <c r="B5410" s="156"/>
      <c r="C5410" s="160"/>
      <c r="D5410" s="159"/>
      <c r="E5410" s="160"/>
      <c r="F5410" s="160"/>
      <c r="G5410" s="160"/>
      <c r="H5410" s="160"/>
      <c r="I5410" s="159"/>
      <c r="J5410" s="160"/>
      <c r="K5410" s="160"/>
      <c r="L5410" s="159"/>
      <c r="M5410" s="100"/>
      <c r="N5410" s="100"/>
      <c r="O5410" s="130"/>
      <c r="P5410" s="130"/>
    </row>
    <row r="5411" spans="1:16">
      <c r="A5411" s="155"/>
      <c r="B5411" s="156"/>
      <c r="C5411" s="160"/>
      <c r="D5411" s="159"/>
      <c r="E5411" s="160"/>
      <c r="F5411" s="160"/>
      <c r="G5411" s="160"/>
      <c r="H5411" s="160"/>
      <c r="I5411" s="159"/>
      <c r="J5411" s="160"/>
      <c r="K5411" s="160"/>
      <c r="L5411" s="159"/>
      <c r="M5411" s="100"/>
      <c r="N5411" s="100"/>
      <c r="O5411" s="130"/>
      <c r="P5411" s="130"/>
    </row>
    <row r="5412" spans="1:16">
      <c r="A5412" s="155"/>
      <c r="B5412" s="156"/>
      <c r="C5412" s="160"/>
      <c r="D5412" s="159"/>
      <c r="E5412" s="160"/>
      <c r="F5412" s="160"/>
      <c r="G5412" s="160"/>
      <c r="H5412" s="160"/>
      <c r="I5412" s="159"/>
      <c r="J5412" s="160"/>
      <c r="K5412" s="160"/>
      <c r="L5412" s="159"/>
      <c r="M5412" s="100"/>
      <c r="N5412" s="100"/>
      <c r="O5412" s="130"/>
      <c r="P5412" s="130"/>
    </row>
    <row r="5413" spans="1:16">
      <c r="A5413" s="155"/>
      <c r="B5413" s="156"/>
      <c r="C5413" s="160"/>
      <c r="D5413" s="159"/>
      <c r="E5413" s="160"/>
      <c r="F5413" s="160"/>
      <c r="G5413" s="160"/>
      <c r="H5413" s="160"/>
      <c r="I5413" s="159"/>
      <c r="J5413" s="160"/>
      <c r="K5413" s="160"/>
      <c r="L5413" s="159"/>
      <c r="M5413" s="100"/>
      <c r="N5413" s="100"/>
      <c r="O5413" s="130"/>
      <c r="P5413" s="130"/>
    </row>
    <row r="5414" spans="1:16">
      <c r="A5414" s="155"/>
      <c r="B5414" s="156"/>
      <c r="C5414" s="160"/>
      <c r="D5414" s="159"/>
      <c r="E5414" s="160"/>
      <c r="F5414" s="160"/>
      <c r="G5414" s="160"/>
      <c r="H5414" s="160"/>
      <c r="I5414" s="159"/>
      <c r="J5414" s="160"/>
      <c r="K5414" s="160"/>
      <c r="L5414" s="159"/>
      <c r="M5414" s="100"/>
      <c r="N5414" s="100"/>
      <c r="O5414" s="130"/>
      <c r="P5414" s="130"/>
    </row>
    <row r="5415" spans="1:16">
      <c r="A5415" s="155"/>
      <c r="B5415" s="156"/>
      <c r="C5415" s="160"/>
      <c r="D5415" s="159"/>
      <c r="E5415" s="160"/>
      <c r="F5415" s="160"/>
      <c r="G5415" s="160"/>
      <c r="H5415" s="160"/>
      <c r="I5415" s="159"/>
      <c r="J5415" s="160"/>
      <c r="K5415" s="160"/>
      <c r="L5415" s="159"/>
      <c r="M5415" s="100"/>
      <c r="N5415" s="100"/>
      <c r="O5415" s="130"/>
      <c r="P5415" s="130"/>
    </row>
    <row r="5416" spans="1:16">
      <c r="A5416" s="155"/>
      <c r="B5416" s="156"/>
      <c r="C5416" s="160"/>
      <c r="D5416" s="159"/>
      <c r="E5416" s="160"/>
      <c r="F5416" s="160"/>
      <c r="G5416" s="160"/>
      <c r="H5416" s="160"/>
      <c r="I5416" s="159"/>
      <c r="J5416" s="160"/>
      <c r="K5416" s="160"/>
      <c r="L5416" s="159"/>
      <c r="M5416" s="100"/>
      <c r="N5416" s="100"/>
      <c r="O5416" s="130"/>
      <c r="P5416" s="130"/>
    </row>
    <row r="5417" spans="1:16">
      <c r="A5417" s="155"/>
      <c r="B5417" s="156"/>
      <c r="C5417" s="160"/>
      <c r="D5417" s="159"/>
      <c r="E5417" s="160"/>
      <c r="F5417" s="160"/>
      <c r="G5417" s="160"/>
      <c r="H5417" s="160"/>
      <c r="I5417" s="159"/>
      <c r="J5417" s="160"/>
      <c r="K5417" s="160"/>
      <c r="L5417" s="159"/>
      <c r="M5417" s="100"/>
      <c r="N5417" s="100"/>
      <c r="O5417" s="130"/>
      <c r="P5417" s="130"/>
    </row>
    <row r="5418" spans="1:16">
      <c r="A5418" s="155"/>
      <c r="B5418" s="156"/>
      <c r="C5418" s="160"/>
      <c r="D5418" s="159"/>
      <c r="E5418" s="160"/>
      <c r="F5418" s="160"/>
      <c r="G5418" s="160"/>
      <c r="H5418" s="160"/>
      <c r="I5418" s="159"/>
      <c r="J5418" s="160"/>
      <c r="K5418" s="160"/>
      <c r="L5418" s="159"/>
      <c r="M5418" s="100"/>
      <c r="N5418" s="100"/>
      <c r="O5418" s="130"/>
      <c r="P5418" s="130"/>
    </row>
    <row r="5419" spans="1:16">
      <c r="A5419" s="155"/>
      <c r="B5419" s="156"/>
      <c r="C5419" s="160"/>
      <c r="D5419" s="159"/>
      <c r="E5419" s="160"/>
      <c r="F5419" s="160"/>
      <c r="G5419" s="160"/>
      <c r="H5419" s="160"/>
      <c r="I5419" s="159"/>
      <c r="J5419" s="160"/>
      <c r="K5419" s="160"/>
      <c r="L5419" s="159"/>
      <c r="M5419" s="100"/>
      <c r="N5419" s="100"/>
      <c r="O5419" s="130"/>
      <c r="P5419" s="130"/>
    </row>
    <row r="5420" spans="1:16">
      <c r="A5420" s="155"/>
      <c r="B5420" s="156"/>
      <c r="C5420" s="160"/>
      <c r="D5420" s="159"/>
      <c r="E5420" s="160"/>
      <c r="F5420" s="160"/>
      <c r="G5420" s="160"/>
      <c r="H5420" s="160"/>
      <c r="I5420" s="159"/>
      <c r="J5420" s="160"/>
      <c r="K5420" s="160"/>
      <c r="L5420" s="159"/>
      <c r="M5420" s="100"/>
      <c r="N5420" s="100"/>
      <c r="O5420" s="130"/>
      <c r="P5420" s="130"/>
    </row>
    <row r="5421" spans="1:16">
      <c r="A5421" s="155"/>
      <c r="B5421" s="156"/>
      <c r="C5421" s="160"/>
      <c r="D5421" s="159"/>
      <c r="E5421" s="160"/>
      <c r="F5421" s="160"/>
      <c r="G5421" s="160"/>
      <c r="H5421" s="160"/>
      <c r="I5421" s="159"/>
      <c r="J5421" s="160"/>
      <c r="K5421" s="160"/>
      <c r="L5421" s="159"/>
      <c r="M5421" s="100"/>
      <c r="N5421" s="100"/>
      <c r="O5421" s="130"/>
      <c r="P5421" s="130"/>
    </row>
    <row r="5422" spans="1:16">
      <c r="A5422" s="155"/>
      <c r="B5422" s="156"/>
      <c r="C5422" s="160"/>
      <c r="D5422" s="159"/>
      <c r="E5422" s="160"/>
      <c r="F5422" s="160"/>
      <c r="G5422" s="160"/>
      <c r="H5422" s="160"/>
      <c r="I5422" s="159"/>
      <c r="J5422" s="160"/>
      <c r="K5422" s="160"/>
      <c r="L5422" s="159"/>
      <c r="M5422" s="100"/>
      <c r="N5422" s="100"/>
      <c r="O5422" s="130"/>
      <c r="P5422" s="130"/>
    </row>
    <row r="5423" spans="1:16">
      <c r="A5423" s="155"/>
      <c r="B5423" s="156"/>
      <c r="C5423" s="160"/>
      <c r="D5423" s="159"/>
      <c r="E5423" s="160"/>
      <c r="F5423" s="160"/>
      <c r="G5423" s="160"/>
      <c r="H5423" s="160"/>
      <c r="I5423" s="159"/>
      <c r="J5423" s="160"/>
      <c r="K5423" s="160"/>
      <c r="L5423" s="159"/>
      <c r="M5423" s="100"/>
      <c r="N5423" s="100"/>
      <c r="O5423" s="130"/>
      <c r="P5423" s="130"/>
    </row>
    <row r="5424" spans="1:16">
      <c r="A5424" s="155"/>
      <c r="B5424" s="156"/>
      <c r="C5424" s="160"/>
      <c r="D5424" s="159"/>
      <c r="E5424" s="160"/>
      <c r="F5424" s="160"/>
      <c r="G5424" s="160"/>
      <c r="H5424" s="160"/>
      <c r="I5424" s="159"/>
      <c r="J5424" s="157"/>
      <c r="K5424" s="157"/>
      <c r="L5424" s="159"/>
      <c r="M5424" s="100"/>
      <c r="N5424" s="100"/>
      <c r="O5424" s="130"/>
      <c r="P5424" s="130"/>
    </row>
    <row r="5425" spans="1:16">
      <c r="A5425" s="155"/>
      <c r="B5425" s="156"/>
      <c r="C5425" s="160"/>
      <c r="D5425" s="159"/>
      <c r="E5425" s="160"/>
      <c r="F5425" s="160"/>
      <c r="G5425" s="160"/>
      <c r="H5425" s="160"/>
      <c r="I5425" s="159"/>
      <c r="J5425" s="157"/>
      <c r="K5425" s="157"/>
      <c r="L5425" s="159"/>
      <c r="M5425" s="100"/>
      <c r="N5425" s="100"/>
      <c r="O5425" s="130"/>
      <c r="P5425" s="130"/>
    </row>
    <row r="5426" spans="1:16">
      <c r="A5426" s="155"/>
      <c r="B5426" s="156"/>
      <c r="C5426" s="160"/>
      <c r="D5426" s="159"/>
      <c r="E5426" s="160"/>
      <c r="F5426" s="160"/>
      <c r="G5426" s="160"/>
      <c r="H5426" s="160"/>
      <c r="I5426" s="159"/>
      <c r="J5426" s="160"/>
      <c r="K5426" s="160"/>
      <c r="L5426" s="159"/>
      <c r="M5426" s="100"/>
      <c r="N5426" s="100"/>
      <c r="O5426" s="130"/>
      <c r="P5426" s="130"/>
    </row>
    <row r="5427" spans="1:16">
      <c r="A5427" s="155"/>
      <c r="B5427" s="156"/>
      <c r="C5427" s="160"/>
      <c r="D5427" s="159"/>
      <c r="E5427" s="160"/>
      <c r="F5427" s="160"/>
      <c r="G5427" s="160"/>
      <c r="H5427" s="160"/>
      <c r="I5427" s="159"/>
      <c r="J5427" s="160"/>
      <c r="K5427" s="160"/>
      <c r="L5427" s="159"/>
      <c r="M5427" s="100"/>
      <c r="N5427" s="100"/>
      <c r="O5427" s="130"/>
      <c r="P5427" s="130"/>
    </row>
    <row r="5428" spans="1:16">
      <c r="A5428" s="155"/>
      <c r="B5428" s="156"/>
      <c r="C5428" s="160"/>
      <c r="D5428" s="159"/>
      <c r="E5428" s="160"/>
      <c r="F5428" s="160"/>
      <c r="G5428" s="160"/>
      <c r="H5428" s="160"/>
      <c r="I5428" s="159"/>
      <c r="J5428" s="160"/>
      <c r="K5428" s="160"/>
      <c r="L5428" s="159"/>
      <c r="M5428" s="100"/>
      <c r="N5428" s="100"/>
      <c r="O5428" s="130"/>
      <c r="P5428" s="130"/>
    </row>
    <row r="5429" spans="1:16">
      <c r="A5429" s="155"/>
      <c r="B5429" s="156"/>
      <c r="C5429" s="160"/>
      <c r="D5429" s="159"/>
      <c r="E5429" s="160"/>
      <c r="F5429" s="160"/>
      <c r="G5429" s="160"/>
      <c r="H5429" s="160"/>
      <c r="I5429" s="159"/>
      <c r="J5429" s="160"/>
      <c r="K5429" s="160"/>
      <c r="L5429" s="159"/>
      <c r="M5429" s="100"/>
      <c r="N5429" s="100"/>
      <c r="O5429" s="130"/>
      <c r="P5429" s="130"/>
    </row>
    <row r="5430" spans="1:16">
      <c r="A5430" s="155"/>
      <c r="B5430" s="156"/>
      <c r="C5430" s="160"/>
      <c r="D5430" s="159"/>
      <c r="E5430" s="160"/>
      <c r="F5430" s="160"/>
      <c r="G5430" s="160"/>
      <c r="H5430" s="160"/>
      <c r="I5430" s="159"/>
      <c r="J5430" s="160"/>
      <c r="K5430" s="160"/>
      <c r="L5430" s="159"/>
      <c r="M5430" s="100"/>
      <c r="N5430" s="100"/>
      <c r="O5430" s="130"/>
      <c r="P5430" s="130"/>
    </row>
    <row r="5431" spans="1:16">
      <c r="A5431" s="155"/>
      <c r="B5431" s="156"/>
      <c r="C5431" s="160"/>
      <c r="D5431" s="159"/>
      <c r="E5431" s="160"/>
      <c r="F5431" s="160"/>
      <c r="G5431" s="160"/>
      <c r="H5431" s="160"/>
      <c r="I5431" s="159"/>
      <c r="J5431" s="160"/>
      <c r="K5431" s="160"/>
      <c r="L5431" s="159"/>
      <c r="M5431" s="100"/>
      <c r="N5431" s="100"/>
      <c r="O5431" s="130"/>
      <c r="P5431" s="130"/>
    </row>
    <row r="5432" spans="1:16">
      <c r="A5432" s="155"/>
      <c r="B5432" s="156"/>
      <c r="C5432" s="160"/>
      <c r="D5432" s="159"/>
      <c r="E5432" s="160"/>
      <c r="F5432" s="160"/>
      <c r="G5432" s="160"/>
      <c r="H5432" s="160"/>
      <c r="I5432" s="161"/>
      <c r="J5432" s="160"/>
      <c r="K5432" s="160"/>
      <c r="L5432" s="159"/>
      <c r="M5432" s="100"/>
      <c r="N5432" s="100"/>
      <c r="O5432" s="130"/>
      <c r="P5432" s="130"/>
    </row>
    <row r="5433" spans="1:16">
      <c r="A5433" s="155"/>
      <c r="B5433" s="156"/>
      <c r="C5433" s="160"/>
      <c r="D5433" s="159"/>
      <c r="E5433" s="160"/>
      <c r="F5433" s="160"/>
      <c r="G5433" s="160"/>
      <c r="H5433" s="160"/>
      <c r="I5433" s="161"/>
      <c r="J5433" s="160"/>
      <c r="K5433" s="160"/>
      <c r="L5433" s="159"/>
      <c r="M5433" s="100"/>
      <c r="N5433" s="100"/>
      <c r="O5433" s="130"/>
      <c r="P5433" s="130"/>
    </row>
    <row r="5434" spans="1:16">
      <c r="A5434" s="155"/>
      <c r="B5434" s="156"/>
      <c r="C5434" s="160"/>
      <c r="D5434" s="159"/>
      <c r="E5434" s="160"/>
      <c r="F5434" s="160"/>
      <c r="G5434" s="160"/>
      <c r="H5434" s="160"/>
      <c r="I5434" s="161"/>
      <c r="J5434" s="160"/>
      <c r="K5434" s="160"/>
      <c r="L5434" s="159"/>
      <c r="M5434" s="100"/>
      <c r="N5434" s="100"/>
      <c r="O5434" s="130"/>
      <c r="P5434" s="130"/>
    </row>
    <row r="5435" spans="1:16">
      <c r="A5435" s="155"/>
      <c r="B5435" s="156"/>
      <c r="C5435" s="160"/>
      <c r="D5435" s="159"/>
      <c r="E5435" s="160"/>
      <c r="F5435" s="160"/>
      <c r="G5435" s="160"/>
      <c r="H5435" s="173"/>
      <c r="I5435" s="161"/>
      <c r="J5435" s="160"/>
      <c r="K5435" s="161"/>
      <c r="L5435" s="159"/>
      <c r="M5435" s="159"/>
      <c r="N5435" s="159"/>
      <c r="O5435" s="161"/>
      <c r="P5435" s="161"/>
    </row>
    <row r="5436" spans="1:16">
      <c r="A5436" s="155"/>
      <c r="B5436" s="156"/>
      <c r="C5436" s="160"/>
      <c r="D5436" s="159"/>
      <c r="E5436" s="160"/>
      <c r="F5436" s="160"/>
      <c r="G5436" s="160"/>
      <c r="H5436" s="160"/>
      <c r="I5436" s="161"/>
      <c r="J5436" s="160"/>
      <c r="K5436" s="161"/>
      <c r="L5436" s="159"/>
      <c r="M5436" s="159"/>
      <c r="N5436" s="159"/>
      <c r="O5436" s="161"/>
      <c r="P5436" s="161"/>
    </row>
    <row r="5437" spans="1:16">
      <c r="A5437" s="155"/>
      <c r="B5437" s="156"/>
      <c r="C5437" s="160"/>
      <c r="D5437" s="159"/>
      <c r="E5437" s="160"/>
      <c r="F5437" s="160"/>
      <c r="G5437" s="160"/>
      <c r="H5437" s="160"/>
      <c r="I5437" s="161"/>
      <c r="J5437" s="160"/>
      <c r="K5437" s="161"/>
      <c r="L5437" s="159"/>
      <c r="M5437" s="159"/>
      <c r="N5437" s="159"/>
      <c r="O5437" s="161"/>
      <c r="P5437" s="161"/>
    </row>
    <row r="5438" spans="1:16">
      <c r="A5438" s="155"/>
      <c r="B5438" s="156"/>
      <c r="C5438" s="160"/>
      <c r="D5438" s="159"/>
      <c r="E5438" s="160"/>
      <c r="F5438" s="160"/>
      <c r="G5438" s="160"/>
      <c r="H5438" s="160"/>
      <c r="I5438" s="161"/>
      <c r="J5438" s="160"/>
      <c r="K5438" s="160"/>
      <c r="L5438" s="159"/>
      <c r="M5438" s="159"/>
      <c r="N5438" s="159"/>
      <c r="O5438" s="161"/>
      <c r="P5438" s="161"/>
    </row>
    <row r="5439" spans="1:16">
      <c r="A5439" s="155"/>
      <c r="B5439" s="156"/>
      <c r="C5439" s="160"/>
      <c r="D5439" s="159"/>
      <c r="E5439" s="160"/>
      <c r="F5439" s="160"/>
      <c r="G5439" s="160"/>
      <c r="H5439" s="160"/>
      <c r="I5439" s="160"/>
      <c r="J5439" s="160"/>
      <c r="K5439" s="161"/>
      <c r="L5439" s="159"/>
      <c r="M5439" s="100"/>
      <c r="N5439" s="100"/>
      <c r="O5439" s="130"/>
      <c r="P5439" s="130"/>
    </row>
    <row r="5440" spans="1:16">
      <c r="A5440" s="155"/>
      <c r="B5440" s="156"/>
      <c r="C5440" s="160"/>
      <c r="D5440" s="159"/>
      <c r="E5440" s="160"/>
      <c r="F5440" s="160"/>
      <c r="G5440" s="160"/>
      <c r="H5440" s="160"/>
      <c r="I5440" s="160"/>
      <c r="J5440" s="160"/>
      <c r="K5440" s="161"/>
      <c r="L5440" s="159"/>
      <c r="M5440" s="100"/>
      <c r="N5440" s="100"/>
      <c r="O5440" s="130"/>
      <c r="P5440" s="130"/>
    </row>
    <row r="5441" spans="1:16">
      <c r="A5441" s="155"/>
      <c r="B5441" s="156"/>
      <c r="C5441" s="160"/>
      <c r="D5441" s="159"/>
      <c r="E5441" s="160"/>
      <c r="F5441" s="160"/>
      <c r="G5441" s="160"/>
      <c r="H5441" s="160"/>
      <c r="I5441" s="160"/>
      <c r="J5441" s="160"/>
      <c r="K5441" s="161"/>
      <c r="L5441" s="159"/>
      <c r="M5441" s="100"/>
      <c r="N5441" s="100"/>
      <c r="O5441" s="130"/>
      <c r="P5441" s="130"/>
    </row>
    <row r="5442" spans="1:16">
      <c r="A5442" s="155"/>
      <c r="B5442" s="156"/>
      <c r="C5442" s="160"/>
      <c r="D5442" s="159"/>
      <c r="E5442" s="160"/>
      <c r="F5442" s="160"/>
      <c r="G5442" s="160"/>
      <c r="H5442" s="160"/>
      <c r="I5442" s="160"/>
      <c r="J5442" s="160"/>
      <c r="K5442" s="161"/>
      <c r="L5442" s="159"/>
      <c r="M5442" s="100"/>
      <c r="N5442" s="100"/>
      <c r="O5442" s="130"/>
      <c r="P5442" s="130"/>
    </row>
    <row r="5443" spans="1:16">
      <c r="A5443" s="155"/>
      <c r="B5443" s="156"/>
      <c r="C5443" s="160"/>
      <c r="D5443" s="159"/>
      <c r="E5443" s="160"/>
      <c r="F5443" s="160"/>
      <c r="G5443" s="160"/>
      <c r="H5443" s="160"/>
      <c r="I5443" s="160"/>
      <c r="J5443" s="160"/>
      <c r="K5443" s="161"/>
      <c r="L5443" s="159"/>
      <c r="M5443" s="100"/>
      <c r="N5443" s="100"/>
      <c r="O5443" s="130"/>
      <c r="P5443" s="130"/>
    </row>
    <row r="5444" spans="1:16">
      <c r="A5444" s="155"/>
      <c r="B5444" s="156"/>
      <c r="C5444" s="160"/>
      <c r="D5444" s="159"/>
      <c r="E5444" s="160"/>
      <c r="F5444" s="160"/>
      <c r="G5444" s="160"/>
      <c r="H5444" s="160"/>
      <c r="I5444" s="161"/>
      <c r="J5444" s="160"/>
      <c r="K5444" s="160"/>
      <c r="L5444" s="159"/>
      <c r="M5444" s="100"/>
      <c r="N5444" s="100"/>
      <c r="O5444" s="130"/>
      <c r="P5444" s="130"/>
    </row>
    <row r="5445" spans="1:16">
      <c r="A5445" s="155"/>
      <c r="B5445" s="156"/>
      <c r="C5445" s="160"/>
      <c r="D5445" s="159"/>
      <c r="E5445" s="160"/>
      <c r="F5445" s="160"/>
      <c r="G5445" s="160"/>
      <c r="H5445" s="160"/>
      <c r="I5445" s="161"/>
      <c r="J5445" s="160"/>
      <c r="K5445" s="160"/>
      <c r="L5445" s="159"/>
      <c r="M5445" s="100"/>
      <c r="N5445" s="100"/>
      <c r="O5445" s="130"/>
      <c r="P5445" s="130"/>
    </row>
    <row r="5446" spans="1:16">
      <c r="A5446" s="155"/>
      <c r="B5446" s="156"/>
      <c r="C5446" s="160"/>
      <c r="D5446" s="159"/>
      <c r="E5446" s="160"/>
      <c r="F5446" s="160"/>
      <c r="G5446" s="160"/>
      <c r="H5446" s="160"/>
      <c r="I5446" s="161"/>
      <c r="J5446" s="160"/>
      <c r="K5446" s="160"/>
      <c r="L5446" s="159"/>
      <c r="M5446" s="100"/>
      <c r="N5446" s="100"/>
      <c r="O5446" s="130"/>
      <c r="P5446" s="130"/>
    </row>
    <row r="5447" spans="1:16">
      <c r="A5447" s="155"/>
      <c r="B5447" s="156"/>
      <c r="C5447" s="160"/>
      <c r="D5447" s="159"/>
      <c r="E5447" s="160"/>
      <c r="F5447" s="160"/>
      <c r="G5447" s="160"/>
      <c r="H5447" s="160"/>
      <c r="I5447" s="161"/>
      <c r="J5447" s="160"/>
      <c r="K5447" s="160"/>
      <c r="L5447" s="159"/>
      <c r="M5447" s="100"/>
      <c r="N5447" s="100"/>
      <c r="O5447" s="130"/>
      <c r="P5447" s="130"/>
    </row>
    <row r="5448" spans="1:16">
      <c r="A5448" s="155"/>
      <c r="B5448" s="156"/>
      <c r="C5448" s="160"/>
      <c r="D5448" s="159"/>
      <c r="E5448" s="160"/>
      <c r="F5448" s="160"/>
      <c r="G5448" s="160"/>
      <c r="H5448" s="160"/>
      <c r="I5448" s="159"/>
      <c r="J5448" s="160"/>
      <c r="K5448" s="160"/>
      <c r="L5448" s="159"/>
      <c r="M5448" s="100"/>
      <c r="N5448" s="100"/>
      <c r="O5448" s="130"/>
      <c r="P5448" s="130"/>
    </row>
    <row r="5449" spans="1:16">
      <c r="A5449" s="155"/>
      <c r="B5449" s="156"/>
      <c r="C5449" s="160"/>
      <c r="D5449" s="159"/>
      <c r="E5449" s="160"/>
      <c r="F5449" s="160"/>
      <c r="G5449" s="160"/>
      <c r="H5449" s="160"/>
      <c r="I5449" s="159"/>
      <c r="J5449" s="160"/>
      <c r="K5449" s="160"/>
      <c r="L5449" s="159"/>
      <c r="M5449" s="100"/>
      <c r="N5449" s="100"/>
      <c r="O5449" s="130"/>
      <c r="P5449" s="130"/>
    </row>
    <row r="5450" spans="1:16">
      <c r="A5450" s="155"/>
      <c r="B5450" s="156"/>
      <c r="C5450" s="160"/>
      <c r="D5450" s="159"/>
      <c r="E5450" s="160"/>
      <c r="F5450" s="160"/>
      <c r="G5450" s="160"/>
      <c r="H5450" s="160"/>
      <c r="I5450" s="161"/>
      <c r="J5450" s="160"/>
      <c r="K5450" s="160"/>
      <c r="L5450" s="159"/>
      <c r="M5450" s="100"/>
      <c r="N5450" s="100"/>
      <c r="O5450" s="130"/>
      <c r="P5450" s="130"/>
    </row>
    <row r="5451" spans="1:16">
      <c r="A5451" s="155"/>
      <c r="B5451" s="156"/>
      <c r="C5451" s="160"/>
      <c r="D5451" s="159"/>
      <c r="E5451" s="160"/>
      <c r="F5451" s="160"/>
      <c r="G5451" s="160"/>
      <c r="H5451" s="160"/>
      <c r="I5451" s="161"/>
      <c r="J5451" s="160"/>
      <c r="K5451" s="160"/>
      <c r="L5451" s="159"/>
      <c r="M5451" s="100"/>
      <c r="N5451" s="100"/>
      <c r="O5451" s="130"/>
      <c r="P5451" s="130"/>
    </row>
    <row r="5452" spans="1:16">
      <c r="A5452" s="155"/>
      <c r="B5452" s="156"/>
      <c r="C5452" s="160"/>
      <c r="D5452" s="159"/>
      <c r="E5452" s="160"/>
      <c r="F5452" s="174"/>
      <c r="G5452" s="160"/>
      <c r="H5452" s="160"/>
      <c r="I5452" s="159"/>
      <c r="J5452" s="160"/>
      <c r="K5452" s="160"/>
      <c r="L5452" s="159"/>
      <c r="M5452" s="100"/>
      <c r="N5452" s="100"/>
      <c r="O5452" s="130"/>
      <c r="P5452" s="130"/>
    </row>
    <row r="5453" spans="1:16">
      <c r="A5453" s="155"/>
      <c r="B5453" s="156"/>
      <c r="C5453" s="160"/>
      <c r="D5453" s="159"/>
      <c r="E5453" s="160"/>
      <c r="F5453" s="160"/>
      <c r="G5453" s="160"/>
      <c r="H5453" s="160"/>
      <c r="I5453" s="161"/>
      <c r="J5453" s="160"/>
      <c r="K5453" s="160"/>
      <c r="L5453" s="159"/>
      <c r="M5453" s="100"/>
      <c r="N5453" s="100"/>
      <c r="O5453" s="130"/>
      <c r="P5453" s="130"/>
    </row>
    <row r="5454" spans="1:16">
      <c r="A5454" s="155"/>
      <c r="B5454" s="156"/>
      <c r="C5454" s="160"/>
      <c r="D5454" s="159"/>
      <c r="E5454" s="160"/>
      <c r="F5454" s="160"/>
      <c r="G5454" s="160"/>
      <c r="H5454" s="160"/>
      <c r="I5454" s="160"/>
      <c r="J5454" s="160"/>
      <c r="K5454" s="160"/>
      <c r="L5454" s="159"/>
      <c r="M5454" s="100"/>
      <c r="N5454" s="100"/>
      <c r="O5454" s="130"/>
      <c r="P5454" s="130"/>
    </row>
    <row r="5455" spans="1:16">
      <c r="A5455" s="155"/>
      <c r="B5455" s="156"/>
      <c r="C5455" s="160"/>
      <c r="D5455" s="159"/>
      <c r="E5455" s="160"/>
      <c r="F5455" s="160"/>
      <c r="G5455" s="160"/>
      <c r="H5455" s="160"/>
      <c r="I5455" s="161"/>
      <c r="J5455" s="160"/>
      <c r="K5455" s="160"/>
      <c r="L5455" s="159"/>
      <c r="M5455" s="100"/>
      <c r="N5455" s="100"/>
      <c r="O5455" s="130"/>
      <c r="P5455" s="130"/>
    </row>
    <row r="5456" spans="1:16">
      <c r="A5456" s="155"/>
      <c r="B5456" s="156"/>
      <c r="C5456" s="160"/>
      <c r="D5456" s="159"/>
      <c r="E5456" s="160"/>
      <c r="F5456" s="160"/>
      <c r="G5456" s="160"/>
      <c r="H5456" s="160"/>
      <c r="I5456" s="161"/>
      <c r="J5456" s="160"/>
      <c r="K5456" s="160"/>
      <c r="L5456" s="159"/>
      <c r="M5456" s="100"/>
      <c r="N5456" s="100"/>
      <c r="O5456" s="130"/>
      <c r="P5456" s="130"/>
    </row>
    <row r="5457" spans="1:16">
      <c r="A5457" s="155"/>
      <c r="B5457" s="156"/>
      <c r="C5457" s="160"/>
      <c r="D5457" s="159"/>
      <c r="E5457" s="160"/>
      <c r="F5457" s="160"/>
      <c r="G5457" s="160"/>
      <c r="H5457" s="160"/>
      <c r="I5457" s="161"/>
      <c r="J5457" s="160"/>
      <c r="K5457" s="160"/>
      <c r="L5457" s="159"/>
      <c r="M5457" s="100"/>
      <c r="N5457" s="100"/>
      <c r="O5457" s="130"/>
      <c r="P5457" s="130"/>
    </row>
    <row r="5458" spans="1:16">
      <c r="A5458" s="155"/>
      <c r="B5458" s="156"/>
      <c r="C5458" s="160"/>
      <c r="D5458" s="159"/>
      <c r="E5458" s="160"/>
      <c r="F5458" s="160"/>
      <c r="G5458" s="160"/>
      <c r="H5458" s="160"/>
      <c r="I5458" s="160"/>
      <c r="J5458" s="160"/>
      <c r="K5458" s="160"/>
      <c r="L5458" s="159"/>
      <c r="M5458" s="100"/>
      <c r="N5458" s="100"/>
      <c r="O5458" s="130"/>
      <c r="P5458" s="130"/>
    </row>
    <row r="5459" spans="1:16">
      <c r="A5459" s="155"/>
      <c r="B5459" s="156"/>
      <c r="C5459" s="160"/>
      <c r="D5459" s="159"/>
      <c r="E5459" s="160"/>
      <c r="F5459" s="160"/>
      <c r="G5459" s="160"/>
      <c r="H5459" s="160"/>
      <c r="I5459" s="161"/>
      <c r="J5459" s="160"/>
      <c r="K5459" s="160"/>
      <c r="L5459" s="159"/>
      <c r="M5459" s="100"/>
      <c r="N5459" s="100"/>
      <c r="O5459" s="130"/>
      <c r="P5459" s="130"/>
    </row>
    <row r="5460" spans="1:16">
      <c r="A5460" s="155"/>
      <c r="B5460" s="156"/>
      <c r="C5460" s="160"/>
      <c r="D5460" s="159"/>
      <c r="E5460" s="160"/>
      <c r="F5460" s="160"/>
      <c r="G5460" s="160"/>
      <c r="H5460" s="160"/>
      <c r="I5460" s="161"/>
      <c r="J5460" s="160"/>
      <c r="K5460" s="160"/>
      <c r="L5460" s="159"/>
      <c r="M5460" s="100"/>
      <c r="N5460" s="100"/>
      <c r="O5460" s="130"/>
      <c r="P5460" s="130"/>
    </row>
    <row r="5461" spans="1:16">
      <c r="A5461" s="155"/>
      <c r="B5461" s="156"/>
      <c r="C5461" s="160"/>
      <c r="D5461" s="159"/>
      <c r="E5461" s="160"/>
      <c r="F5461" s="160"/>
      <c r="G5461" s="160"/>
      <c r="H5461" s="160"/>
      <c r="I5461" s="161"/>
      <c r="J5461" s="160"/>
      <c r="K5461" s="160"/>
      <c r="L5461" s="159"/>
      <c r="M5461" s="100"/>
      <c r="N5461" s="100"/>
      <c r="O5461" s="130"/>
      <c r="P5461" s="130"/>
    </row>
    <row r="5462" spans="1:16">
      <c r="A5462" s="155"/>
      <c r="B5462" s="156"/>
      <c r="C5462" s="160"/>
      <c r="D5462" s="159"/>
      <c r="E5462" s="160"/>
      <c r="F5462" s="160"/>
      <c r="G5462" s="160"/>
      <c r="H5462" s="160"/>
      <c r="I5462" s="161"/>
      <c r="J5462" s="160"/>
      <c r="K5462" s="160"/>
      <c r="L5462" s="159"/>
      <c r="M5462" s="100"/>
      <c r="N5462" s="100"/>
      <c r="O5462" s="130"/>
      <c r="P5462" s="130"/>
    </row>
    <row r="5463" spans="1:16">
      <c r="A5463" s="155"/>
      <c r="B5463" s="156"/>
      <c r="C5463" s="160"/>
      <c r="D5463" s="159"/>
      <c r="E5463" s="160"/>
      <c r="F5463" s="115"/>
      <c r="G5463" s="160"/>
      <c r="H5463" s="160"/>
      <c r="I5463" s="161"/>
      <c r="J5463" s="160"/>
      <c r="K5463" s="160"/>
      <c r="L5463" s="159"/>
      <c r="M5463" s="100"/>
      <c r="N5463" s="100"/>
      <c r="O5463" s="130"/>
      <c r="P5463" s="130"/>
    </row>
    <row r="5464" spans="1:16">
      <c r="A5464" s="155"/>
      <c r="B5464" s="156"/>
      <c r="C5464" s="160"/>
      <c r="D5464" s="159"/>
      <c r="E5464" s="114"/>
      <c r="F5464" s="113"/>
      <c r="G5464" s="103"/>
      <c r="H5464" s="160"/>
      <c r="I5464" s="161"/>
      <c r="J5464" s="160"/>
      <c r="K5464" s="160"/>
      <c r="L5464" s="159"/>
      <c r="M5464" s="100"/>
      <c r="N5464" s="100"/>
      <c r="O5464" s="130"/>
      <c r="P5464" s="130"/>
    </row>
    <row r="5465" spans="1:16">
      <c r="A5465" s="155"/>
      <c r="B5465" s="156"/>
      <c r="C5465" s="160"/>
      <c r="D5465" s="159"/>
      <c r="E5465" s="160"/>
      <c r="F5465" s="116"/>
      <c r="G5465" s="160"/>
      <c r="H5465" s="161"/>
      <c r="I5465" s="160"/>
      <c r="J5465" s="160"/>
      <c r="K5465" s="160"/>
      <c r="L5465" s="159"/>
      <c r="M5465" s="100"/>
      <c r="N5465" s="100"/>
      <c r="O5465" s="130"/>
      <c r="P5465" s="130"/>
    </row>
    <row r="5466" spans="1:16">
      <c r="A5466" s="155"/>
      <c r="B5466" s="156"/>
      <c r="C5466" s="160"/>
      <c r="D5466" s="159"/>
      <c r="E5466" s="160"/>
      <c r="F5466" s="160"/>
      <c r="G5466" s="160"/>
      <c r="H5466" s="160"/>
      <c r="I5466" s="161"/>
      <c r="J5466" s="160"/>
      <c r="K5466" s="160"/>
      <c r="L5466" s="159"/>
      <c r="M5466" s="100"/>
      <c r="N5466" s="100"/>
      <c r="O5466" s="130"/>
      <c r="P5466" s="130"/>
    </row>
    <row r="5467" spans="1:16">
      <c r="A5467" s="155"/>
      <c r="B5467" s="156"/>
      <c r="C5467" s="160"/>
      <c r="D5467" s="159"/>
      <c r="E5467" s="160"/>
      <c r="F5467" s="160"/>
      <c r="G5467" s="160"/>
      <c r="H5467" s="160"/>
      <c r="I5467" s="161"/>
      <c r="J5467" s="160"/>
      <c r="K5467" s="160"/>
      <c r="L5467" s="159"/>
      <c r="M5467" s="100"/>
      <c r="N5467" s="100"/>
      <c r="O5467" s="130"/>
      <c r="P5467" s="130"/>
    </row>
    <row r="5468" spans="1:16">
      <c r="A5468" s="155"/>
      <c r="B5468" s="156"/>
      <c r="C5468" s="160"/>
      <c r="D5468" s="159"/>
      <c r="E5468" s="160"/>
      <c r="F5468" s="160"/>
      <c r="G5468" s="160"/>
      <c r="H5468" s="160"/>
      <c r="I5468" s="161"/>
      <c r="J5468" s="160"/>
      <c r="K5468" s="160"/>
      <c r="L5468" s="159"/>
      <c r="M5468" s="100"/>
      <c r="N5468" s="100"/>
      <c r="O5468" s="130"/>
      <c r="P5468" s="130"/>
    </row>
    <row r="5469" spans="1:16">
      <c r="A5469" s="155"/>
      <c r="B5469" s="156"/>
      <c r="C5469" s="160"/>
      <c r="D5469" s="159"/>
      <c r="E5469" s="160"/>
      <c r="F5469" s="160"/>
      <c r="G5469" s="160"/>
      <c r="H5469" s="160"/>
      <c r="I5469" s="161"/>
      <c r="J5469" s="160"/>
      <c r="K5469" s="160"/>
      <c r="L5469" s="159"/>
      <c r="M5469" s="100"/>
      <c r="N5469" s="100"/>
      <c r="O5469" s="130"/>
      <c r="P5469" s="130"/>
    </row>
    <row r="5470" spans="1:16">
      <c r="A5470" s="155"/>
      <c r="B5470" s="156"/>
      <c r="C5470" s="160"/>
      <c r="D5470" s="159"/>
      <c r="E5470" s="160"/>
      <c r="F5470" s="160"/>
      <c r="G5470" s="160"/>
      <c r="H5470" s="160"/>
      <c r="I5470" s="159"/>
      <c r="J5470" s="160"/>
      <c r="K5470" s="160"/>
      <c r="L5470" s="159"/>
      <c r="M5470" s="100"/>
      <c r="N5470" s="100"/>
      <c r="O5470" s="130"/>
      <c r="P5470" s="130"/>
    </row>
    <row r="5471" spans="1:16">
      <c r="A5471" s="155"/>
      <c r="B5471" s="156"/>
      <c r="C5471" s="160"/>
      <c r="D5471" s="159"/>
      <c r="E5471" s="160"/>
      <c r="F5471" s="160"/>
      <c r="G5471" s="160"/>
      <c r="H5471" s="160"/>
      <c r="I5471" s="161"/>
      <c r="J5471" s="160"/>
      <c r="K5471" s="160"/>
      <c r="L5471" s="159"/>
      <c r="M5471" s="100"/>
      <c r="N5471" s="100"/>
      <c r="O5471" s="130"/>
      <c r="P5471" s="130"/>
    </row>
    <row r="5472" spans="1:16">
      <c r="A5472" s="155"/>
      <c r="B5472" s="156"/>
      <c r="C5472" s="160"/>
      <c r="D5472" s="159"/>
      <c r="E5472" s="160"/>
      <c r="F5472" s="160"/>
      <c r="G5472" s="160"/>
      <c r="H5472" s="160"/>
      <c r="I5472" s="159"/>
      <c r="J5472" s="160"/>
      <c r="K5472" s="160"/>
      <c r="L5472" s="159"/>
      <c r="M5472" s="100"/>
      <c r="N5472" s="100"/>
      <c r="O5472" s="130"/>
      <c r="P5472" s="130"/>
    </row>
    <row r="5473" spans="1:16">
      <c r="A5473" s="155"/>
      <c r="B5473" s="156"/>
      <c r="C5473" s="160"/>
      <c r="D5473" s="159"/>
      <c r="E5473" s="160"/>
      <c r="F5473" s="160"/>
      <c r="G5473" s="160"/>
      <c r="H5473" s="160"/>
      <c r="I5473" s="159"/>
      <c r="J5473" s="160"/>
      <c r="K5473" s="160"/>
      <c r="L5473" s="159"/>
      <c r="M5473" s="100"/>
      <c r="N5473" s="100"/>
      <c r="O5473" s="130"/>
      <c r="P5473" s="130"/>
    </row>
    <row r="5474" spans="1:16">
      <c r="A5474" s="155"/>
      <c r="B5474" s="156"/>
      <c r="C5474" s="160"/>
      <c r="D5474" s="159"/>
      <c r="E5474" s="160"/>
      <c r="F5474" s="160"/>
      <c r="G5474" s="160"/>
      <c r="H5474" s="160"/>
      <c r="I5474" s="159"/>
      <c r="J5474" s="160"/>
      <c r="K5474" s="160"/>
      <c r="L5474" s="159"/>
      <c r="M5474" s="100"/>
      <c r="N5474" s="100"/>
      <c r="O5474" s="130"/>
      <c r="P5474" s="130"/>
    </row>
    <row r="5475" spans="1:16">
      <c r="A5475" s="155"/>
      <c r="B5475" s="156"/>
      <c r="C5475" s="160"/>
      <c r="D5475" s="159"/>
      <c r="E5475" s="160"/>
      <c r="F5475" s="160"/>
      <c r="G5475" s="160"/>
      <c r="H5475" s="160"/>
      <c r="I5475" s="161"/>
      <c r="J5475" s="160"/>
      <c r="K5475" s="160"/>
      <c r="L5475" s="159"/>
      <c r="M5475" s="100"/>
      <c r="N5475" s="100"/>
      <c r="O5475" s="130"/>
      <c r="P5475" s="130"/>
    </row>
    <row r="5476" spans="1:16">
      <c r="A5476" s="155"/>
      <c r="B5476" s="156"/>
      <c r="C5476" s="160"/>
      <c r="D5476" s="159"/>
      <c r="E5476" s="160"/>
      <c r="F5476" s="160"/>
      <c r="G5476" s="160"/>
      <c r="H5476" s="160"/>
      <c r="I5476" s="161"/>
      <c r="J5476" s="160"/>
      <c r="K5476" s="160"/>
      <c r="L5476" s="159"/>
      <c r="M5476" s="100"/>
      <c r="N5476" s="100"/>
      <c r="O5476" s="130"/>
      <c r="P5476" s="130"/>
    </row>
    <row r="5477" spans="1:16">
      <c r="A5477" s="155"/>
      <c r="B5477" s="156"/>
      <c r="C5477" s="160"/>
      <c r="D5477" s="159"/>
      <c r="E5477" s="160"/>
      <c r="F5477" s="160"/>
      <c r="G5477" s="160"/>
      <c r="H5477" s="160"/>
      <c r="I5477" s="161"/>
      <c r="J5477" s="160"/>
      <c r="K5477" s="160"/>
      <c r="L5477" s="159"/>
      <c r="M5477" s="100"/>
      <c r="N5477" s="100"/>
      <c r="O5477" s="130"/>
      <c r="P5477" s="130"/>
    </row>
    <row r="5478" spans="1:16">
      <c r="A5478" s="155"/>
      <c r="B5478" s="156"/>
      <c r="C5478" s="160"/>
      <c r="D5478" s="159"/>
      <c r="E5478" s="160"/>
      <c r="F5478" s="160"/>
      <c r="G5478" s="160"/>
      <c r="H5478" s="160"/>
      <c r="I5478" s="161"/>
      <c r="J5478" s="160"/>
      <c r="K5478" s="160"/>
      <c r="L5478" s="159"/>
      <c r="M5478" s="100"/>
      <c r="N5478" s="100"/>
      <c r="O5478" s="130"/>
      <c r="P5478" s="130"/>
    </row>
    <row r="5479" spans="1:16">
      <c r="A5479" s="155"/>
      <c r="B5479" s="156"/>
      <c r="C5479" s="160"/>
      <c r="D5479" s="159"/>
      <c r="E5479" s="160"/>
      <c r="F5479" s="160"/>
      <c r="G5479" s="160"/>
      <c r="H5479" s="160"/>
      <c r="I5479" s="161"/>
      <c r="J5479" s="160"/>
      <c r="K5479" s="160"/>
      <c r="L5479" s="159"/>
      <c r="M5479" s="100"/>
      <c r="N5479" s="100"/>
      <c r="O5479" s="130"/>
      <c r="P5479" s="130"/>
    </row>
    <row r="5480" spans="1:16">
      <c r="A5480" s="155"/>
      <c r="B5480" s="156"/>
      <c r="C5480" s="160"/>
      <c r="D5480" s="159"/>
      <c r="E5480" s="160"/>
      <c r="F5480" s="160"/>
      <c r="G5480" s="160"/>
      <c r="H5480" s="160"/>
      <c r="I5480" s="161"/>
      <c r="J5480" s="160"/>
      <c r="K5480" s="160"/>
      <c r="L5480" s="159"/>
      <c r="M5480" s="100"/>
      <c r="N5480" s="100"/>
      <c r="O5480" s="130"/>
      <c r="P5480" s="130"/>
    </row>
    <row r="5481" spans="1:16">
      <c r="A5481" s="155"/>
      <c r="B5481" s="156"/>
      <c r="C5481" s="160"/>
      <c r="D5481" s="159"/>
      <c r="E5481" s="160"/>
      <c r="F5481" s="160"/>
      <c r="G5481" s="160"/>
      <c r="H5481" s="160"/>
      <c r="I5481" s="161"/>
      <c r="J5481" s="160"/>
      <c r="K5481" s="160"/>
      <c r="L5481" s="159"/>
      <c r="M5481" s="100"/>
      <c r="N5481" s="100"/>
      <c r="O5481" s="130"/>
      <c r="P5481" s="130"/>
    </row>
    <row r="5482" spans="1:16">
      <c r="A5482" s="155"/>
      <c r="B5482" s="156"/>
      <c r="C5482" s="160"/>
      <c r="D5482" s="159"/>
      <c r="E5482" s="160"/>
      <c r="F5482" s="160"/>
      <c r="G5482" s="160"/>
      <c r="H5482" s="160"/>
      <c r="I5482" s="161"/>
      <c r="J5482" s="160"/>
      <c r="K5482" s="160"/>
      <c r="L5482" s="159"/>
      <c r="M5482" s="100"/>
      <c r="N5482" s="100"/>
      <c r="O5482" s="130"/>
      <c r="P5482" s="130"/>
    </row>
    <row r="5483" spans="1:16">
      <c r="A5483" s="155"/>
      <c r="B5483" s="156"/>
      <c r="C5483" s="160"/>
      <c r="D5483" s="159"/>
      <c r="E5483" s="160"/>
      <c r="F5483" s="160"/>
      <c r="G5483" s="160"/>
      <c r="H5483" s="160"/>
      <c r="I5483" s="161"/>
      <c r="J5483" s="160"/>
      <c r="K5483" s="160"/>
      <c r="L5483" s="159"/>
      <c r="M5483" s="100"/>
      <c r="N5483" s="100"/>
      <c r="O5483" s="130"/>
      <c r="P5483" s="130"/>
    </row>
    <row r="5484" spans="1:16">
      <c r="A5484" s="155"/>
      <c r="B5484" s="156"/>
      <c r="C5484" s="160"/>
      <c r="D5484" s="159"/>
      <c r="E5484" s="160"/>
      <c r="F5484" s="160"/>
      <c r="G5484" s="160"/>
      <c r="H5484" s="160"/>
      <c r="I5484" s="161"/>
      <c r="J5484" s="160"/>
      <c r="K5484" s="160"/>
      <c r="L5484" s="159"/>
      <c r="M5484" s="100"/>
      <c r="N5484" s="100"/>
      <c r="O5484" s="130"/>
      <c r="P5484" s="130"/>
    </row>
    <row r="5485" spans="1:16">
      <c r="A5485" s="155"/>
      <c r="B5485" s="156"/>
      <c r="C5485" s="160"/>
      <c r="D5485" s="159"/>
      <c r="E5485" s="160"/>
      <c r="F5485" s="160"/>
      <c r="G5485" s="160"/>
      <c r="H5485" s="160"/>
      <c r="I5485" s="161"/>
      <c r="J5485" s="160"/>
      <c r="K5485" s="160"/>
      <c r="L5485" s="159"/>
      <c r="M5485" s="100"/>
      <c r="N5485" s="100"/>
      <c r="O5485" s="130"/>
      <c r="P5485" s="130"/>
    </row>
    <row r="5486" spans="1:16">
      <c r="A5486" s="155"/>
      <c r="B5486" s="156"/>
      <c r="C5486" s="160"/>
      <c r="D5486" s="159"/>
      <c r="E5486" s="160"/>
      <c r="F5486" s="160"/>
      <c r="G5486" s="160"/>
      <c r="H5486" s="160"/>
      <c r="I5486" s="161"/>
      <c r="J5486" s="160"/>
      <c r="K5486" s="160"/>
      <c r="L5486" s="159"/>
      <c r="M5486" s="100"/>
      <c r="N5486" s="100"/>
      <c r="O5486" s="130"/>
      <c r="P5486" s="130"/>
    </row>
    <row r="5487" spans="1:16">
      <c r="A5487" s="155"/>
      <c r="B5487" s="156"/>
      <c r="C5487" s="160"/>
      <c r="D5487" s="159"/>
      <c r="E5487" s="160"/>
      <c r="F5487" s="160"/>
      <c r="G5487" s="160"/>
      <c r="H5487" s="160"/>
      <c r="I5487" s="161"/>
      <c r="J5487" s="160"/>
      <c r="K5487" s="160"/>
      <c r="L5487" s="159"/>
      <c r="M5487" s="100"/>
      <c r="N5487" s="100"/>
      <c r="O5487" s="130"/>
      <c r="P5487" s="130"/>
    </row>
    <row r="5488" spans="1:16">
      <c r="A5488" s="155"/>
      <c r="B5488" s="156"/>
      <c r="C5488" s="160"/>
      <c r="D5488" s="159"/>
      <c r="E5488" s="160"/>
      <c r="F5488" s="160"/>
      <c r="G5488" s="160"/>
      <c r="H5488" s="160"/>
      <c r="I5488" s="161"/>
      <c r="J5488" s="160"/>
      <c r="K5488" s="160"/>
      <c r="L5488" s="159"/>
      <c r="M5488" s="100"/>
      <c r="N5488" s="100"/>
      <c r="O5488" s="130"/>
      <c r="P5488" s="130"/>
    </row>
    <row r="5489" spans="1:16">
      <c r="A5489" s="155"/>
      <c r="B5489" s="156"/>
      <c r="C5489" s="160"/>
      <c r="D5489" s="159"/>
      <c r="E5489" s="160"/>
      <c r="F5489" s="160"/>
      <c r="G5489" s="160"/>
      <c r="H5489" s="160"/>
      <c r="I5489" s="161"/>
      <c r="J5489" s="160"/>
      <c r="K5489" s="160"/>
      <c r="L5489" s="159"/>
      <c r="M5489" s="100"/>
      <c r="N5489" s="100"/>
      <c r="O5489" s="130"/>
      <c r="P5489" s="130"/>
    </row>
    <row r="5490" spans="1:16">
      <c r="A5490" s="155"/>
      <c r="B5490" s="156"/>
      <c r="C5490" s="160"/>
      <c r="D5490" s="159"/>
      <c r="E5490" s="160"/>
      <c r="F5490" s="160"/>
      <c r="G5490" s="160"/>
      <c r="H5490" s="160"/>
      <c r="I5490" s="161"/>
      <c r="J5490" s="160"/>
      <c r="K5490" s="160"/>
      <c r="L5490" s="159"/>
      <c r="M5490" s="100"/>
      <c r="N5490" s="100"/>
      <c r="O5490" s="130"/>
      <c r="P5490" s="130"/>
    </row>
    <row r="5491" spans="1:16">
      <c r="A5491" s="155"/>
      <c r="B5491" s="156"/>
      <c r="C5491" s="160"/>
      <c r="D5491" s="159"/>
      <c r="E5491" s="160"/>
      <c r="F5491" s="160"/>
      <c r="G5491" s="160"/>
      <c r="H5491" s="160"/>
      <c r="I5491" s="161"/>
      <c r="J5491" s="160"/>
      <c r="K5491" s="160"/>
      <c r="L5491" s="159"/>
      <c r="M5491" s="100"/>
      <c r="N5491" s="100"/>
      <c r="O5491" s="130"/>
      <c r="P5491" s="130"/>
    </row>
    <row r="5492" spans="1:16">
      <c r="A5492" s="155"/>
      <c r="B5492" s="156"/>
      <c r="C5492" s="160"/>
      <c r="D5492" s="159"/>
      <c r="E5492" s="160"/>
      <c r="F5492" s="160"/>
      <c r="G5492" s="160"/>
      <c r="H5492" s="160"/>
      <c r="I5492" s="160"/>
      <c r="J5492" s="160"/>
      <c r="K5492" s="160"/>
      <c r="L5492" s="159"/>
      <c r="M5492" s="100"/>
      <c r="N5492" s="100"/>
      <c r="O5492" s="130"/>
      <c r="P5492" s="130"/>
    </row>
    <row r="5493" spans="1:16">
      <c r="A5493" s="155"/>
      <c r="B5493" s="156"/>
      <c r="C5493" s="160"/>
      <c r="D5493" s="159"/>
      <c r="E5493" s="160"/>
      <c r="F5493" s="160"/>
      <c r="G5493" s="160"/>
      <c r="H5493" s="160"/>
      <c r="I5493" s="160"/>
      <c r="J5493" s="160"/>
      <c r="K5493" s="160"/>
      <c r="L5493" s="159"/>
      <c r="M5493" s="100"/>
      <c r="N5493" s="100"/>
      <c r="O5493" s="130"/>
      <c r="P5493" s="130"/>
    </row>
    <row r="5494" spans="1:16">
      <c r="A5494" s="155"/>
      <c r="B5494" s="156"/>
      <c r="C5494" s="160"/>
      <c r="D5494" s="159"/>
      <c r="E5494" s="160"/>
      <c r="F5494" s="160"/>
      <c r="G5494" s="160"/>
      <c r="H5494" s="160"/>
      <c r="I5494" s="161"/>
      <c r="J5494" s="160"/>
      <c r="K5494" s="160"/>
      <c r="L5494" s="159"/>
      <c r="M5494" s="100"/>
      <c r="N5494" s="100"/>
      <c r="O5494" s="130"/>
      <c r="P5494" s="130"/>
    </row>
    <row r="5495" spans="1:16">
      <c r="A5495" s="155"/>
      <c r="B5495" s="156"/>
      <c r="C5495" s="160"/>
      <c r="D5495" s="159"/>
      <c r="E5495" s="160"/>
      <c r="F5495" s="160"/>
      <c r="G5495" s="160"/>
      <c r="H5495" s="160"/>
      <c r="I5495" s="160"/>
      <c r="J5495" s="160"/>
      <c r="K5495" s="160"/>
      <c r="L5495" s="159"/>
      <c r="M5495" s="100"/>
      <c r="N5495" s="100"/>
      <c r="O5495" s="130"/>
      <c r="P5495" s="130"/>
    </row>
    <row r="5496" spans="1:16">
      <c r="A5496" s="155"/>
      <c r="B5496" s="156"/>
      <c r="C5496" s="160"/>
      <c r="D5496" s="159"/>
      <c r="E5496" s="160"/>
      <c r="F5496" s="160"/>
      <c r="G5496" s="160"/>
      <c r="H5496" s="160"/>
      <c r="I5496" s="161"/>
      <c r="J5496" s="160"/>
      <c r="K5496" s="160"/>
      <c r="L5496" s="159"/>
      <c r="M5496" s="100"/>
      <c r="N5496" s="100"/>
      <c r="O5496" s="130"/>
      <c r="P5496" s="130"/>
    </row>
    <row r="5497" spans="1:16">
      <c r="A5497" s="155"/>
      <c r="B5497" s="156"/>
      <c r="C5497" s="160"/>
      <c r="D5497" s="159"/>
      <c r="E5497" s="160"/>
      <c r="F5497" s="160"/>
      <c r="G5497" s="160"/>
      <c r="H5497" s="160"/>
      <c r="I5497" s="161"/>
      <c r="J5497" s="160"/>
      <c r="K5497" s="160"/>
      <c r="L5497" s="159"/>
      <c r="M5497" s="100"/>
      <c r="N5497" s="100"/>
      <c r="O5497" s="130"/>
      <c r="P5497" s="130"/>
    </row>
    <row r="5498" spans="1:16">
      <c r="A5498" s="155"/>
      <c r="B5498" s="156"/>
      <c r="C5498" s="160"/>
      <c r="D5498" s="159"/>
      <c r="E5498" s="160"/>
      <c r="F5498" s="160"/>
      <c r="G5498" s="160"/>
      <c r="H5498" s="160"/>
      <c r="I5498" s="161"/>
      <c r="J5498" s="160"/>
      <c r="K5498" s="160"/>
      <c r="L5498" s="159"/>
      <c r="M5498" s="100"/>
      <c r="N5498" s="100"/>
      <c r="O5498" s="130"/>
      <c r="P5498" s="130"/>
    </row>
    <row r="5499" spans="1:16">
      <c r="A5499" s="155"/>
      <c r="B5499" s="156"/>
      <c r="C5499" s="160"/>
      <c r="D5499" s="159"/>
      <c r="E5499" s="160"/>
      <c r="F5499" s="160"/>
      <c r="G5499" s="160"/>
      <c r="H5499" s="160"/>
      <c r="I5499" s="161"/>
      <c r="J5499" s="160"/>
      <c r="K5499" s="160"/>
      <c r="L5499" s="159"/>
      <c r="M5499" s="100"/>
      <c r="N5499" s="100"/>
      <c r="O5499" s="130"/>
      <c r="P5499" s="130"/>
    </row>
    <row r="5500" spans="1:16">
      <c r="A5500" s="155"/>
      <c r="B5500" s="156"/>
      <c r="C5500" s="160"/>
      <c r="D5500" s="159"/>
      <c r="E5500" s="160"/>
      <c r="F5500" s="160"/>
      <c r="G5500" s="160"/>
      <c r="H5500" s="160"/>
      <c r="I5500" s="161"/>
      <c r="J5500" s="160"/>
      <c r="K5500" s="160"/>
      <c r="L5500" s="159"/>
      <c r="M5500" s="100"/>
      <c r="N5500" s="100"/>
      <c r="O5500" s="130"/>
      <c r="P5500" s="130"/>
    </row>
    <row r="5501" spans="1:16">
      <c r="A5501" s="155"/>
      <c r="B5501" s="156"/>
      <c r="C5501" s="160"/>
      <c r="D5501" s="159"/>
      <c r="E5501" s="160"/>
      <c r="F5501" s="160"/>
      <c r="G5501" s="160"/>
      <c r="H5501" s="160"/>
      <c r="I5501" s="161"/>
      <c r="J5501" s="160"/>
      <c r="K5501" s="160"/>
      <c r="L5501" s="159"/>
      <c r="M5501" s="100"/>
      <c r="N5501" s="100"/>
      <c r="O5501" s="130"/>
      <c r="P5501" s="130"/>
    </row>
    <row r="5502" spans="1:16">
      <c r="A5502" s="155"/>
      <c r="B5502" s="156"/>
      <c r="C5502" s="160"/>
      <c r="D5502" s="159"/>
      <c r="E5502" s="160"/>
      <c r="F5502" s="160"/>
      <c r="G5502" s="160"/>
      <c r="H5502" s="160"/>
      <c r="I5502" s="161"/>
      <c r="J5502" s="160"/>
      <c r="K5502" s="160"/>
      <c r="L5502" s="159"/>
      <c r="M5502" s="100"/>
      <c r="N5502" s="100"/>
      <c r="O5502" s="130"/>
      <c r="P5502" s="130"/>
    </row>
    <row r="5503" spans="1:16">
      <c r="A5503" s="155"/>
      <c r="B5503" s="156"/>
      <c r="C5503" s="160"/>
      <c r="D5503" s="159"/>
      <c r="E5503" s="160"/>
      <c r="F5503" s="160"/>
      <c r="G5503" s="160"/>
      <c r="H5503" s="160"/>
      <c r="I5503" s="161"/>
      <c r="J5503" s="160"/>
      <c r="K5503" s="160"/>
      <c r="L5503" s="159"/>
      <c r="M5503" s="100"/>
      <c r="N5503" s="100"/>
      <c r="O5503" s="130"/>
      <c r="P5503" s="130"/>
    </row>
    <row r="5504" spans="1:16">
      <c r="A5504" s="155"/>
      <c r="B5504" s="156"/>
      <c r="C5504" s="160"/>
      <c r="D5504" s="159"/>
      <c r="E5504" s="160"/>
      <c r="F5504" s="160"/>
      <c r="G5504" s="160"/>
      <c r="H5504" s="160"/>
      <c r="I5504" s="161"/>
      <c r="J5504" s="160"/>
      <c r="K5504" s="160"/>
      <c r="L5504" s="159"/>
      <c r="M5504" s="100"/>
      <c r="N5504" s="100"/>
      <c r="O5504" s="130"/>
      <c r="P5504" s="130"/>
    </row>
    <row r="5505" spans="1:16">
      <c r="A5505" s="155"/>
      <c r="B5505" s="156"/>
      <c r="C5505" s="160"/>
      <c r="D5505" s="159"/>
      <c r="E5505" s="160"/>
      <c r="F5505" s="160"/>
      <c r="G5505" s="160"/>
      <c r="H5505" s="160"/>
      <c r="I5505" s="159"/>
      <c r="J5505" s="160"/>
      <c r="K5505" s="160"/>
      <c r="L5505" s="159"/>
      <c r="M5505" s="159"/>
      <c r="N5505" s="159"/>
      <c r="O5505" s="161"/>
      <c r="P5505" s="161"/>
    </row>
    <row r="5506" spans="1:16">
      <c r="A5506" s="155"/>
      <c r="B5506" s="156"/>
      <c r="C5506" s="160"/>
      <c r="D5506" s="159"/>
      <c r="E5506" s="160"/>
      <c r="F5506" s="160"/>
      <c r="G5506" s="160"/>
      <c r="H5506" s="160"/>
      <c r="I5506" s="159"/>
      <c r="J5506" s="160"/>
      <c r="K5506" s="160"/>
      <c r="L5506" s="159"/>
      <c r="M5506" s="159"/>
      <c r="N5506" s="159"/>
      <c r="O5506" s="161"/>
      <c r="P5506" s="161"/>
    </row>
    <row r="5507" spans="1:16">
      <c r="A5507" s="155"/>
      <c r="B5507" s="156"/>
      <c r="C5507" s="160"/>
      <c r="D5507" s="159"/>
      <c r="E5507" s="160"/>
      <c r="F5507" s="160"/>
      <c r="G5507" s="160"/>
      <c r="H5507" s="160"/>
      <c r="I5507" s="161"/>
      <c r="J5507" s="160"/>
      <c r="K5507" s="160"/>
      <c r="L5507" s="159"/>
      <c r="M5507" s="100"/>
      <c r="N5507" s="100"/>
      <c r="O5507" s="130"/>
      <c r="P5507" s="130"/>
    </row>
    <row r="5508" spans="1:16">
      <c r="A5508" s="155"/>
      <c r="B5508" s="156"/>
      <c r="C5508" s="160"/>
      <c r="D5508" s="159"/>
      <c r="E5508" s="160"/>
      <c r="F5508" s="160"/>
      <c r="G5508" s="160"/>
      <c r="H5508" s="160"/>
      <c r="I5508" s="161"/>
      <c r="J5508" s="160"/>
      <c r="K5508" s="160"/>
      <c r="L5508" s="159"/>
      <c r="M5508" s="100"/>
      <c r="N5508" s="100"/>
      <c r="O5508" s="130"/>
      <c r="P5508" s="130"/>
    </row>
    <row r="5509" spans="1:16">
      <c r="A5509" s="155"/>
      <c r="B5509" s="156"/>
      <c r="C5509" s="160"/>
      <c r="D5509" s="159"/>
      <c r="E5509" s="160"/>
      <c r="F5509" s="160"/>
      <c r="G5509" s="160"/>
      <c r="H5509" s="160"/>
      <c r="I5509" s="161"/>
      <c r="J5509" s="160"/>
      <c r="K5509" s="160"/>
      <c r="L5509" s="159"/>
      <c r="M5509" s="100"/>
      <c r="N5509" s="100"/>
      <c r="O5509" s="130"/>
      <c r="P5509" s="130"/>
    </row>
    <row r="5510" spans="1:16">
      <c r="A5510" s="155"/>
      <c r="B5510" s="156"/>
      <c r="C5510" s="160"/>
      <c r="D5510" s="159"/>
      <c r="E5510" s="160"/>
      <c r="F5510" s="160"/>
      <c r="G5510" s="160"/>
      <c r="H5510" s="160"/>
      <c r="I5510" s="161"/>
      <c r="J5510" s="160"/>
      <c r="K5510" s="160"/>
      <c r="L5510" s="159"/>
      <c r="M5510" s="100"/>
      <c r="N5510" s="100"/>
      <c r="O5510" s="130"/>
      <c r="P5510" s="130"/>
    </row>
    <row r="5511" spans="1:16">
      <c r="A5511" s="155"/>
      <c r="B5511" s="156"/>
      <c r="C5511" s="160"/>
      <c r="D5511" s="159"/>
      <c r="E5511" s="160"/>
      <c r="F5511" s="160"/>
      <c r="G5511" s="160"/>
      <c r="H5511" s="160"/>
      <c r="I5511" s="161"/>
      <c r="J5511" s="160"/>
      <c r="K5511" s="160"/>
      <c r="L5511" s="159"/>
      <c r="M5511" s="159"/>
      <c r="N5511" s="159"/>
      <c r="O5511" s="161"/>
      <c r="P5511" s="161"/>
    </row>
    <row r="5512" spans="1:16">
      <c r="A5512" s="155"/>
      <c r="B5512" s="156"/>
      <c r="C5512" s="160"/>
      <c r="D5512" s="159"/>
      <c r="E5512" s="160"/>
      <c r="F5512" s="160"/>
      <c r="G5512" s="160"/>
      <c r="H5512" s="160"/>
      <c r="I5512" s="161"/>
      <c r="J5512" s="160"/>
      <c r="K5512" s="160"/>
      <c r="L5512" s="159"/>
      <c r="M5512" s="100"/>
      <c r="N5512" s="100"/>
      <c r="O5512" s="130"/>
      <c r="P5512" s="130"/>
    </row>
    <row r="5513" spans="1:16">
      <c r="A5513" s="155"/>
      <c r="B5513" s="156"/>
      <c r="C5513" s="160"/>
      <c r="D5513" s="159"/>
      <c r="E5513" s="160"/>
      <c r="F5513" s="160"/>
      <c r="G5513" s="160"/>
      <c r="H5513" s="160"/>
      <c r="I5513" s="161"/>
      <c r="J5513" s="160"/>
      <c r="K5513" s="160"/>
      <c r="L5513" s="159"/>
      <c r="M5513" s="100"/>
      <c r="N5513" s="100"/>
      <c r="O5513" s="130"/>
      <c r="P5513" s="130"/>
    </row>
    <row r="5514" spans="1:16">
      <c r="A5514" s="155"/>
      <c r="B5514" s="156"/>
      <c r="C5514" s="160"/>
      <c r="D5514" s="159"/>
      <c r="E5514" s="160"/>
      <c r="F5514" s="160"/>
      <c r="G5514" s="160"/>
      <c r="H5514" s="160"/>
      <c r="I5514" s="161"/>
      <c r="J5514" s="160"/>
      <c r="K5514" s="160"/>
      <c r="L5514" s="159"/>
      <c r="M5514" s="100"/>
      <c r="N5514" s="100"/>
      <c r="O5514" s="130"/>
      <c r="P5514" s="130"/>
    </row>
    <row r="5515" spans="1:16">
      <c r="A5515" s="155"/>
      <c r="B5515" s="156"/>
      <c r="C5515" s="160"/>
      <c r="D5515" s="159"/>
      <c r="E5515" s="160"/>
      <c r="F5515" s="160"/>
      <c r="G5515" s="160"/>
      <c r="H5515" s="160"/>
      <c r="I5515" s="161"/>
      <c r="J5515" s="160"/>
      <c r="K5515" s="160"/>
      <c r="L5515" s="159"/>
      <c r="M5515" s="100"/>
      <c r="N5515" s="100"/>
      <c r="O5515" s="130"/>
      <c r="P5515" s="130"/>
    </row>
    <row r="5516" spans="1:16">
      <c r="A5516" s="155"/>
      <c r="B5516" s="156"/>
      <c r="C5516" s="160"/>
      <c r="D5516" s="159"/>
      <c r="E5516" s="160"/>
      <c r="F5516" s="160"/>
      <c r="G5516" s="160"/>
      <c r="H5516" s="160"/>
      <c r="I5516" s="161"/>
      <c r="J5516" s="160"/>
      <c r="K5516" s="160"/>
      <c r="L5516" s="159"/>
      <c r="M5516" s="100"/>
      <c r="N5516" s="100"/>
      <c r="O5516" s="130"/>
      <c r="P5516" s="130"/>
    </row>
    <row r="5517" spans="1:16">
      <c r="A5517" s="155"/>
      <c r="B5517" s="156"/>
      <c r="C5517" s="160"/>
      <c r="D5517" s="159"/>
      <c r="E5517" s="160"/>
      <c r="F5517" s="160"/>
      <c r="G5517" s="160"/>
      <c r="H5517" s="160"/>
      <c r="I5517" s="161"/>
      <c r="J5517" s="160"/>
      <c r="K5517" s="160"/>
      <c r="L5517" s="159"/>
      <c r="M5517" s="100"/>
      <c r="N5517" s="100"/>
      <c r="O5517" s="130"/>
      <c r="P5517" s="130"/>
    </row>
    <row r="5518" spans="1:16">
      <c r="A5518" s="155"/>
      <c r="B5518" s="156"/>
      <c r="C5518" s="160"/>
      <c r="D5518" s="159"/>
      <c r="E5518" s="160"/>
      <c r="F5518" s="160"/>
      <c r="G5518" s="160"/>
      <c r="H5518" s="160"/>
      <c r="I5518" s="161"/>
      <c r="J5518" s="160"/>
      <c r="K5518" s="160"/>
      <c r="L5518" s="159"/>
      <c r="M5518" s="159"/>
      <c r="N5518" s="159"/>
      <c r="O5518" s="161"/>
      <c r="P5518" s="161"/>
    </row>
    <row r="5519" spans="1:16">
      <c r="A5519" s="155"/>
      <c r="B5519" s="156"/>
      <c r="C5519" s="160"/>
      <c r="D5519" s="159"/>
      <c r="E5519" s="160"/>
      <c r="F5519" s="160"/>
      <c r="G5519" s="160"/>
      <c r="H5519" s="161"/>
      <c r="I5519" s="160"/>
      <c r="J5519" s="160"/>
      <c r="K5519" s="160"/>
      <c r="L5519" s="159"/>
      <c r="M5519" s="100"/>
      <c r="N5519" s="100"/>
      <c r="O5519" s="130"/>
      <c r="P5519" s="130"/>
    </row>
    <row r="5520" spans="1:16">
      <c r="A5520" s="155"/>
      <c r="B5520" s="156"/>
      <c r="C5520" s="160"/>
      <c r="D5520" s="159"/>
      <c r="E5520" s="160"/>
      <c r="F5520" s="160"/>
      <c r="G5520" s="160"/>
      <c r="H5520" s="160"/>
      <c r="I5520" s="161"/>
      <c r="J5520" s="160"/>
      <c r="K5520" s="160"/>
      <c r="L5520" s="159"/>
      <c r="M5520" s="100"/>
      <c r="N5520" s="100"/>
      <c r="O5520" s="130"/>
      <c r="P5520" s="130"/>
    </row>
    <row r="5521" spans="1:16">
      <c r="A5521" s="155"/>
      <c r="B5521" s="156"/>
      <c r="C5521" s="160"/>
      <c r="D5521" s="159"/>
      <c r="E5521" s="160"/>
      <c r="F5521" s="160"/>
      <c r="G5521" s="160"/>
      <c r="H5521" s="160"/>
      <c r="I5521" s="161"/>
      <c r="J5521" s="160"/>
      <c r="K5521" s="160"/>
      <c r="L5521" s="159"/>
      <c r="M5521" s="100"/>
      <c r="N5521" s="100"/>
      <c r="O5521" s="130"/>
      <c r="P5521" s="130"/>
    </row>
    <row r="5522" spans="1:16">
      <c r="A5522" s="155"/>
      <c r="B5522" s="156"/>
      <c r="C5522" s="160"/>
      <c r="D5522" s="159"/>
      <c r="E5522" s="160"/>
      <c r="F5522" s="160"/>
      <c r="G5522" s="160"/>
      <c r="H5522" s="160"/>
      <c r="I5522" s="159"/>
      <c r="J5522" s="160"/>
      <c r="K5522" s="160"/>
      <c r="L5522" s="159"/>
      <c r="M5522" s="100"/>
      <c r="N5522" s="100"/>
      <c r="O5522" s="130"/>
      <c r="P5522" s="130"/>
    </row>
    <row r="5523" spans="1:16">
      <c r="A5523" s="155"/>
      <c r="B5523" s="156"/>
      <c r="C5523" s="160"/>
      <c r="D5523" s="159"/>
      <c r="E5523" s="160"/>
      <c r="F5523" s="160"/>
      <c r="G5523" s="160"/>
      <c r="H5523" s="160"/>
      <c r="I5523" s="161"/>
      <c r="J5523" s="160"/>
      <c r="K5523" s="160"/>
      <c r="L5523" s="159"/>
      <c r="M5523" s="159"/>
      <c r="N5523" s="159"/>
      <c r="O5523" s="161"/>
      <c r="P5523" s="161"/>
    </row>
    <row r="5524" spans="1:16">
      <c r="A5524" s="155"/>
      <c r="B5524" s="156"/>
      <c r="C5524" s="160"/>
      <c r="D5524" s="159"/>
      <c r="E5524" s="160"/>
      <c r="F5524" s="160"/>
      <c r="G5524" s="160"/>
      <c r="H5524" s="160"/>
      <c r="I5524" s="161"/>
      <c r="J5524" s="160"/>
      <c r="K5524" s="160"/>
      <c r="L5524" s="159"/>
      <c r="M5524" s="159"/>
      <c r="N5524" s="159"/>
      <c r="O5524" s="161"/>
      <c r="P5524" s="161"/>
    </row>
    <row r="5525" spans="1:16">
      <c r="A5525" s="155"/>
      <c r="B5525" s="156"/>
      <c r="C5525" s="160"/>
      <c r="D5525" s="159"/>
      <c r="E5525" s="160"/>
      <c r="F5525" s="160"/>
      <c r="G5525" s="160"/>
      <c r="H5525" s="160"/>
      <c r="I5525" s="161"/>
      <c r="J5525" s="160"/>
      <c r="K5525" s="160"/>
      <c r="L5525" s="159"/>
      <c r="M5525" s="159"/>
      <c r="N5525" s="159"/>
      <c r="O5525" s="161"/>
      <c r="P5525" s="161"/>
    </row>
    <row r="5526" spans="1:16">
      <c r="A5526" s="155"/>
      <c r="B5526" s="156"/>
      <c r="C5526" s="160"/>
      <c r="D5526" s="159"/>
      <c r="E5526" s="160"/>
      <c r="F5526" s="160"/>
      <c r="G5526" s="160"/>
      <c r="H5526" s="160"/>
      <c r="I5526" s="161"/>
      <c r="J5526" s="160"/>
      <c r="K5526" s="160"/>
      <c r="L5526" s="159"/>
      <c r="M5526" s="159"/>
      <c r="N5526" s="159"/>
      <c r="O5526" s="161"/>
      <c r="P5526" s="161"/>
    </row>
    <row r="5527" spans="1:16">
      <c r="A5527" s="155"/>
      <c r="B5527" s="156"/>
      <c r="C5527" s="160"/>
      <c r="D5527" s="159"/>
      <c r="E5527" s="160"/>
      <c r="F5527" s="160"/>
      <c r="G5527" s="160"/>
      <c r="H5527" s="160"/>
      <c r="I5527" s="161"/>
      <c r="J5527" s="160"/>
      <c r="K5527" s="160"/>
      <c r="L5527" s="159"/>
      <c r="M5527" s="100"/>
      <c r="N5527" s="100"/>
      <c r="O5527" s="130"/>
      <c r="P5527" s="130"/>
    </row>
    <row r="5528" spans="1:16">
      <c r="A5528" s="155"/>
      <c r="B5528" s="156"/>
      <c r="C5528" s="160"/>
      <c r="D5528" s="159"/>
      <c r="E5528" s="160"/>
      <c r="F5528" s="160"/>
      <c r="G5528" s="160"/>
      <c r="H5528" s="160"/>
      <c r="I5528" s="161"/>
      <c r="J5528" s="160"/>
      <c r="K5528" s="160"/>
      <c r="L5528" s="159"/>
      <c r="M5528" s="100"/>
      <c r="N5528" s="100"/>
      <c r="O5528" s="130"/>
      <c r="P5528" s="130"/>
    </row>
    <row r="5529" spans="1:16">
      <c r="A5529" s="155"/>
      <c r="B5529" s="156"/>
      <c r="C5529" s="160"/>
      <c r="D5529" s="159"/>
      <c r="E5529" s="160"/>
      <c r="F5529" s="160"/>
      <c r="G5529" s="160"/>
      <c r="H5529" s="160"/>
      <c r="I5529" s="161"/>
      <c r="J5529" s="160"/>
      <c r="K5529" s="160"/>
      <c r="L5529" s="159"/>
      <c r="M5529" s="100"/>
      <c r="N5529" s="100"/>
      <c r="O5529" s="130"/>
      <c r="P5529" s="130"/>
    </row>
    <row r="5530" spans="1:16">
      <c r="A5530" s="155"/>
      <c r="B5530" s="156"/>
      <c r="C5530" s="160"/>
      <c r="D5530" s="159"/>
      <c r="E5530" s="160"/>
      <c r="F5530" s="160"/>
      <c r="G5530" s="160"/>
      <c r="H5530" s="160"/>
      <c r="I5530" s="161"/>
      <c r="J5530" s="160"/>
      <c r="K5530" s="160"/>
      <c r="L5530" s="159"/>
      <c r="M5530" s="100"/>
      <c r="N5530" s="100"/>
      <c r="O5530" s="130"/>
      <c r="P5530" s="130"/>
    </row>
    <row r="5531" spans="1:16">
      <c r="A5531" s="155"/>
      <c r="B5531" s="156"/>
      <c r="C5531" s="160"/>
      <c r="D5531" s="159"/>
      <c r="E5531" s="160"/>
      <c r="F5531" s="160"/>
      <c r="G5531" s="160"/>
      <c r="H5531" s="160"/>
      <c r="I5531" s="161"/>
      <c r="J5531" s="160"/>
      <c r="K5531" s="160"/>
      <c r="L5531" s="159"/>
      <c r="M5531" s="159"/>
      <c r="N5531" s="159"/>
      <c r="O5531" s="161"/>
      <c r="P5531" s="161"/>
    </row>
    <row r="5532" spans="1:16">
      <c r="A5532" s="155"/>
      <c r="B5532" s="156"/>
      <c r="C5532" s="160"/>
      <c r="D5532" s="159"/>
      <c r="E5532" s="160"/>
      <c r="F5532" s="160"/>
      <c r="G5532" s="160"/>
      <c r="H5532" s="160"/>
      <c r="I5532" s="161"/>
      <c r="J5532" s="160"/>
      <c r="K5532" s="160"/>
      <c r="L5532" s="159"/>
      <c r="M5532" s="159"/>
      <c r="N5532" s="159"/>
      <c r="O5532" s="161"/>
      <c r="P5532" s="161"/>
    </row>
    <row r="5533" spans="1:16">
      <c r="A5533" s="155"/>
      <c r="B5533" s="156"/>
      <c r="C5533" s="160"/>
      <c r="D5533" s="159"/>
      <c r="E5533" s="160"/>
      <c r="F5533" s="160"/>
      <c r="G5533" s="160"/>
      <c r="H5533" s="160"/>
      <c r="I5533" s="161"/>
      <c r="J5533" s="160"/>
      <c r="K5533" s="160"/>
      <c r="L5533" s="159"/>
      <c r="M5533" s="159"/>
      <c r="N5533" s="159"/>
      <c r="O5533" s="161"/>
      <c r="P5533" s="161"/>
    </row>
    <row r="5534" spans="1:16">
      <c r="A5534" s="155"/>
      <c r="B5534" s="156"/>
      <c r="C5534" s="160"/>
      <c r="D5534" s="159"/>
      <c r="E5534" s="160"/>
      <c r="F5534" s="160"/>
      <c r="G5534" s="160"/>
      <c r="H5534" s="160"/>
      <c r="I5534" s="161"/>
      <c r="J5534" s="160"/>
      <c r="K5534" s="160"/>
      <c r="L5534" s="159"/>
      <c r="M5534" s="159"/>
      <c r="N5534" s="159"/>
      <c r="O5534" s="161"/>
      <c r="P5534" s="161"/>
    </row>
    <row r="5535" spans="1:16">
      <c r="A5535" s="155"/>
      <c r="B5535" s="156"/>
      <c r="C5535" s="160"/>
      <c r="D5535" s="159"/>
      <c r="E5535" s="160"/>
      <c r="F5535" s="160"/>
      <c r="G5535" s="160"/>
      <c r="H5535" s="160"/>
      <c r="I5535" s="161"/>
      <c r="J5535" s="160"/>
      <c r="K5535" s="160"/>
      <c r="L5535" s="159"/>
      <c r="M5535" s="100"/>
      <c r="N5535" s="100"/>
      <c r="O5535" s="130"/>
      <c r="P5535" s="130"/>
    </row>
    <row r="5536" spans="1:16">
      <c r="A5536" s="155"/>
      <c r="B5536" s="156"/>
      <c r="C5536" s="160"/>
      <c r="D5536" s="159"/>
      <c r="E5536" s="160"/>
      <c r="F5536" s="160"/>
      <c r="G5536" s="160"/>
      <c r="H5536" s="160"/>
      <c r="I5536" s="161"/>
      <c r="J5536" s="160"/>
      <c r="K5536" s="160"/>
      <c r="L5536" s="159"/>
      <c r="M5536" s="159"/>
      <c r="N5536" s="159"/>
      <c r="O5536" s="161"/>
      <c r="P5536" s="161"/>
    </row>
    <row r="5537" spans="1:16">
      <c r="A5537" s="155"/>
      <c r="B5537" s="156"/>
      <c r="C5537" s="160"/>
      <c r="D5537" s="159"/>
      <c r="E5537" s="160"/>
      <c r="F5537" s="160"/>
      <c r="G5537" s="160"/>
      <c r="H5537" s="160"/>
      <c r="I5537" s="161"/>
      <c r="J5537" s="160"/>
      <c r="K5537" s="160"/>
      <c r="L5537" s="159"/>
      <c r="M5537" s="159"/>
      <c r="N5537" s="159"/>
      <c r="O5537" s="161"/>
      <c r="P5537" s="161"/>
    </row>
    <row r="5538" spans="1:16">
      <c r="A5538" s="155"/>
      <c r="B5538" s="156"/>
      <c r="C5538" s="160"/>
      <c r="D5538" s="159"/>
      <c r="E5538" s="160"/>
      <c r="F5538" s="160"/>
      <c r="G5538" s="160"/>
      <c r="H5538" s="160"/>
      <c r="I5538" s="161"/>
      <c r="J5538" s="160"/>
      <c r="K5538" s="160"/>
      <c r="L5538" s="159"/>
      <c r="M5538" s="159"/>
      <c r="N5538" s="159"/>
      <c r="O5538" s="161"/>
      <c r="P5538" s="161"/>
    </row>
    <row r="5539" spans="1:16">
      <c r="A5539" s="155"/>
      <c r="B5539" s="156"/>
      <c r="C5539" s="160"/>
      <c r="D5539" s="159"/>
      <c r="E5539" s="160"/>
      <c r="F5539" s="160"/>
      <c r="G5539" s="160"/>
      <c r="H5539" s="160"/>
      <c r="I5539" s="161"/>
      <c r="J5539" s="160"/>
      <c r="K5539" s="160"/>
      <c r="L5539" s="159"/>
      <c r="M5539" s="100"/>
      <c r="N5539" s="100"/>
      <c r="O5539" s="130"/>
      <c r="P5539" s="130"/>
    </row>
    <row r="5540" spans="1:16">
      <c r="A5540" s="155"/>
      <c r="B5540" s="156"/>
      <c r="C5540" s="160"/>
      <c r="D5540" s="159"/>
      <c r="E5540" s="160"/>
      <c r="F5540" s="160"/>
      <c r="G5540" s="160"/>
      <c r="H5540" s="160"/>
      <c r="I5540" s="161"/>
      <c r="J5540" s="160"/>
      <c r="K5540" s="160"/>
      <c r="L5540" s="159"/>
      <c r="M5540" s="100"/>
      <c r="N5540" s="100"/>
      <c r="O5540" s="130"/>
      <c r="P5540" s="130"/>
    </row>
    <row r="5541" spans="1:16">
      <c r="A5541" s="155"/>
      <c r="B5541" s="156"/>
      <c r="C5541" s="160"/>
      <c r="D5541" s="159"/>
      <c r="E5541" s="160"/>
      <c r="F5541" s="160"/>
      <c r="G5541" s="160"/>
      <c r="H5541" s="160"/>
      <c r="I5541" s="161"/>
      <c r="J5541" s="160"/>
      <c r="K5541" s="160"/>
      <c r="L5541" s="159"/>
      <c r="M5541" s="159"/>
      <c r="N5541" s="159"/>
      <c r="O5541" s="161"/>
      <c r="P5541" s="161"/>
    </row>
    <row r="5542" spans="1:16">
      <c r="A5542" s="155"/>
      <c r="B5542" s="156"/>
      <c r="C5542" s="160"/>
      <c r="D5542" s="159"/>
      <c r="E5542" s="160"/>
      <c r="F5542" s="160"/>
      <c r="G5542" s="160"/>
      <c r="H5542" s="160"/>
      <c r="I5542" s="161"/>
      <c r="J5542" s="160"/>
      <c r="K5542" s="160"/>
      <c r="L5542" s="159"/>
      <c r="M5542" s="100"/>
      <c r="N5542" s="100"/>
      <c r="O5542" s="130"/>
      <c r="P5542" s="130"/>
    </row>
    <row r="5543" spans="1:16">
      <c r="A5543" s="155"/>
      <c r="B5543" s="156"/>
      <c r="C5543" s="160"/>
      <c r="D5543" s="159"/>
      <c r="E5543" s="160"/>
      <c r="F5543" s="160"/>
      <c r="G5543" s="160"/>
      <c r="H5543" s="160"/>
      <c r="I5543" s="159"/>
      <c r="J5543" s="160"/>
      <c r="K5543" s="160"/>
      <c r="L5543" s="159"/>
      <c r="M5543" s="100"/>
      <c r="N5543" s="100"/>
      <c r="O5543" s="130"/>
      <c r="P5543" s="130"/>
    </row>
    <row r="5544" spans="1:16">
      <c r="A5544" s="155"/>
      <c r="B5544" s="156"/>
      <c r="C5544" s="160"/>
      <c r="D5544" s="159"/>
      <c r="E5544" s="160"/>
      <c r="F5544" s="160"/>
      <c r="G5544" s="160"/>
      <c r="H5544" s="160"/>
      <c r="I5544" s="159"/>
      <c r="J5544" s="160"/>
      <c r="K5544" s="160"/>
      <c r="L5544" s="159"/>
      <c r="M5544" s="100"/>
      <c r="N5544" s="100"/>
      <c r="O5544" s="130"/>
      <c r="P5544" s="130"/>
    </row>
    <row r="5545" spans="1:16">
      <c r="A5545" s="155"/>
      <c r="B5545" s="156"/>
      <c r="C5545" s="160"/>
      <c r="D5545" s="159"/>
      <c r="E5545" s="160"/>
      <c r="F5545" s="160"/>
      <c r="G5545" s="160"/>
      <c r="H5545" s="160"/>
      <c r="I5545" s="159"/>
      <c r="J5545" s="160"/>
      <c r="K5545" s="160"/>
      <c r="L5545" s="159"/>
      <c r="M5545" s="100"/>
      <c r="N5545" s="100"/>
      <c r="O5545" s="130"/>
      <c r="P5545" s="130"/>
    </row>
    <row r="5546" spans="1:16">
      <c r="A5546" s="155"/>
      <c r="B5546" s="156"/>
      <c r="C5546" s="160"/>
      <c r="D5546" s="159"/>
      <c r="E5546" s="160"/>
      <c r="F5546" s="160"/>
      <c r="G5546" s="160"/>
      <c r="H5546" s="160"/>
      <c r="I5546" s="161"/>
      <c r="J5546" s="160"/>
      <c r="K5546" s="160"/>
      <c r="L5546" s="159"/>
      <c r="M5546" s="163"/>
      <c r="N5546" s="163"/>
      <c r="O5546" s="183"/>
      <c r="P5546" s="183"/>
    </row>
    <row r="5547" spans="1:16">
      <c r="A5547" s="155"/>
      <c r="B5547" s="156"/>
      <c r="C5547" s="160"/>
      <c r="D5547" s="159"/>
      <c r="E5547" s="160"/>
      <c r="F5547" s="160"/>
      <c r="G5547" s="160"/>
      <c r="H5547" s="160"/>
      <c r="I5547" s="161"/>
      <c r="J5547" s="160"/>
      <c r="K5547" s="160"/>
      <c r="L5547" s="159"/>
      <c r="M5547" s="100"/>
      <c r="N5547" s="100"/>
      <c r="O5547" s="130"/>
      <c r="P5547" s="130"/>
    </row>
    <row r="5548" spans="1:16">
      <c r="A5548" s="155"/>
      <c r="B5548" s="156"/>
      <c r="C5548" s="160"/>
      <c r="D5548" s="159"/>
      <c r="E5548" s="160"/>
      <c r="F5548" s="160"/>
      <c r="G5548" s="160"/>
      <c r="H5548" s="160"/>
      <c r="I5548" s="161"/>
      <c r="J5548" s="160"/>
      <c r="K5548" s="160"/>
      <c r="L5548" s="159"/>
      <c r="M5548" s="100"/>
      <c r="N5548" s="100"/>
      <c r="O5548" s="130"/>
      <c r="P5548" s="130"/>
    </row>
    <row r="5549" spans="1:16">
      <c r="A5549" s="155"/>
      <c r="B5549" s="156"/>
      <c r="C5549" s="160"/>
      <c r="D5549" s="159"/>
      <c r="E5549" s="160"/>
      <c r="F5549" s="160"/>
      <c r="G5549" s="160"/>
      <c r="H5549" s="160"/>
      <c r="I5549" s="161"/>
      <c r="J5549" s="160"/>
      <c r="K5549" s="160"/>
      <c r="L5549" s="159"/>
      <c r="M5549" s="100"/>
      <c r="N5549" s="100"/>
      <c r="O5549" s="130"/>
      <c r="P5549" s="130"/>
    </row>
    <row r="5550" spans="1:16">
      <c r="A5550" s="155"/>
      <c r="B5550" s="156"/>
      <c r="C5550" s="160"/>
      <c r="D5550" s="159"/>
      <c r="E5550" s="160"/>
      <c r="F5550" s="160"/>
      <c r="G5550" s="160"/>
      <c r="H5550" s="160"/>
      <c r="I5550" s="161"/>
      <c r="J5550" s="160"/>
      <c r="K5550" s="160"/>
      <c r="L5550" s="159"/>
      <c r="M5550" s="100"/>
      <c r="N5550" s="100"/>
      <c r="O5550" s="130"/>
      <c r="P5550" s="130"/>
    </row>
    <row r="5551" spans="1:16">
      <c r="A5551" s="155"/>
      <c r="B5551" s="156"/>
      <c r="C5551" s="160"/>
      <c r="D5551" s="159"/>
      <c r="E5551" s="160"/>
      <c r="F5551" s="160"/>
      <c r="G5551" s="160"/>
      <c r="H5551" s="160"/>
      <c r="I5551" s="161"/>
      <c r="J5551" s="160"/>
      <c r="K5551" s="160"/>
      <c r="L5551" s="159"/>
      <c r="M5551" s="100"/>
      <c r="N5551" s="100"/>
      <c r="O5551" s="130"/>
      <c r="P5551" s="130"/>
    </row>
    <row r="5552" spans="1:16">
      <c r="A5552" s="155"/>
      <c r="B5552" s="156"/>
      <c r="C5552" s="160"/>
      <c r="D5552" s="159"/>
      <c r="E5552" s="160"/>
      <c r="F5552" s="160"/>
      <c r="G5552" s="160"/>
      <c r="H5552" s="160"/>
      <c r="I5552" s="161"/>
      <c r="J5552" s="160"/>
      <c r="K5552" s="161"/>
      <c r="L5552" s="159"/>
      <c r="M5552" s="159"/>
      <c r="N5552" s="159"/>
      <c r="O5552" s="161"/>
      <c r="P5552" s="161"/>
    </row>
    <row r="5553" spans="1:16">
      <c r="A5553" s="155"/>
      <c r="B5553" s="156"/>
      <c r="C5553" s="160"/>
      <c r="D5553" s="159"/>
      <c r="E5553" s="160"/>
      <c r="F5553" s="160"/>
      <c r="G5553" s="160"/>
      <c r="H5553" s="160"/>
      <c r="I5553" s="161"/>
      <c r="J5553" s="160"/>
      <c r="K5553" s="161"/>
      <c r="L5553" s="159"/>
      <c r="M5553" s="159"/>
      <c r="N5553" s="159"/>
      <c r="O5553" s="161"/>
      <c r="P5553" s="161"/>
    </row>
    <row r="5554" spans="1:16">
      <c r="A5554" s="155"/>
      <c r="B5554" s="156"/>
      <c r="C5554" s="160"/>
      <c r="D5554" s="159"/>
      <c r="E5554" s="160"/>
      <c r="F5554" s="160"/>
      <c r="G5554" s="160"/>
      <c r="H5554" s="160"/>
      <c r="I5554" s="161"/>
      <c r="J5554" s="160"/>
      <c r="K5554" s="160"/>
      <c r="L5554" s="159"/>
      <c r="M5554" s="159"/>
      <c r="N5554" s="159"/>
      <c r="O5554" s="161"/>
      <c r="P5554" s="161"/>
    </row>
    <row r="5555" spans="1:16">
      <c r="A5555" s="155"/>
      <c r="B5555" s="156"/>
      <c r="C5555" s="160"/>
      <c r="D5555" s="159"/>
      <c r="E5555" s="160"/>
      <c r="F5555" s="160"/>
      <c r="G5555" s="160"/>
      <c r="H5555" s="160"/>
      <c r="I5555" s="160"/>
      <c r="J5555" s="160"/>
      <c r="K5555" s="161"/>
      <c r="L5555" s="159"/>
      <c r="M5555" s="100"/>
      <c r="N5555" s="100"/>
      <c r="O5555" s="130"/>
      <c r="P5555" s="130"/>
    </row>
    <row r="5556" spans="1:16">
      <c r="A5556" s="155"/>
      <c r="B5556" s="156"/>
      <c r="C5556" s="160"/>
      <c r="D5556" s="159"/>
      <c r="E5556" s="160"/>
      <c r="F5556" s="160"/>
      <c r="G5556" s="160"/>
      <c r="H5556" s="160"/>
      <c r="I5556" s="160"/>
      <c r="J5556" s="160"/>
      <c r="K5556" s="161"/>
      <c r="L5556" s="159"/>
      <c r="M5556" s="100"/>
      <c r="N5556" s="100"/>
      <c r="O5556" s="130"/>
      <c r="P5556" s="130"/>
    </row>
    <row r="5557" spans="1:16">
      <c r="A5557" s="155"/>
      <c r="B5557" s="156"/>
      <c r="C5557" s="160"/>
      <c r="D5557" s="159"/>
      <c r="E5557" s="160"/>
      <c r="F5557" s="160"/>
      <c r="G5557" s="160"/>
      <c r="H5557" s="160"/>
      <c r="I5557" s="161"/>
      <c r="J5557" s="160"/>
      <c r="K5557" s="160"/>
      <c r="L5557" s="159"/>
      <c r="M5557" s="100"/>
      <c r="N5557" s="100"/>
      <c r="O5557" s="130"/>
      <c r="P5557" s="130"/>
    </row>
    <row r="5558" spans="1:16">
      <c r="A5558" s="155"/>
      <c r="B5558" s="156"/>
      <c r="C5558" s="160"/>
      <c r="D5558" s="159"/>
      <c r="E5558" s="160"/>
      <c r="F5558" s="160"/>
      <c r="G5558" s="160"/>
      <c r="H5558" s="160"/>
      <c r="I5558" s="161"/>
      <c r="J5558" s="160"/>
      <c r="K5558" s="160"/>
      <c r="L5558" s="159"/>
      <c r="M5558" s="100"/>
      <c r="N5558" s="100"/>
      <c r="O5558" s="130"/>
      <c r="P5558" s="130"/>
    </row>
    <row r="5559" spans="1:16">
      <c r="A5559" s="155"/>
      <c r="B5559" s="156"/>
      <c r="C5559" s="160"/>
      <c r="D5559" s="159"/>
      <c r="E5559" s="160"/>
      <c r="F5559" s="160"/>
      <c r="G5559" s="160"/>
      <c r="H5559" s="160"/>
      <c r="I5559" s="161"/>
      <c r="J5559" s="160"/>
      <c r="K5559" s="160"/>
      <c r="L5559" s="159"/>
      <c r="M5559" s="100"/>
      <c r="N5559" s="100"/>
      <c r="O5559" s="130"/>
      <c r="P5559" s="130"/>
    </row>
    <row r="5560" spans="1:16">
      <c r="A5560" s="155"/>
      <c r="B5560" s="156"/>
      <c r="C5560" s="160"/>
      <c r="D5560" s="159"/>
      <c r="E5560" s="160"/>
      <c r="F5560" s="160"/>
      <c r="G5560" s="160"/>
      <c r="H5560" s="160"/>
      <c r="I5560" s="159"/>
      <c r="J5560" s="160"/>
      <c r="K5560" s="160"/>
      <c r="L5560" s="159"/>
      <c r="M5560" s="100"/>
      <c r="N5560" s="100"/>
      <c r="O5560" s="130"/>
      <c r="P5560" s="130"/>
    </row>
    <row r="5561" spans="1:16">
      <c r="A5561" s="155"/>
      <c r="B5561" s="156"/>
      <c r="C5561" s="160"/>
      <c r="D5561" s="159"/>
      <c r="E5561" s="160"/>
      <c r="F5561" s="160"/>
      <c r="G5561" s="160"/>
      <c r="H5561" s="160"/>
      <c r="I5561" s="159"/>
      <c r="J5561" s="160"/>
      <c r="K5561" s="160"/>
      <c r="L5561" s="159"/>
      <c r="M5561" s="100"/>
      <c r="N5561" s="100"/>
      <c r="O5561" s="130"/>
      <c r="P5561" s="130"/>
    </row>
    <row r="5562" spans="1:16">
      <c r="A5562" s="155"/>
      <c r="B5562" s="156"/>
      <c r="C5562" s="160"/>
      <c r="D5562" s="159"/>
      <c r="E5562" s="160"/>
      <c r="F5562" s="160"/>
      <c r="G5562" s="160"/>
      <c r="H5562" s="160"/>
      <c r="I5562" s="161"/>
      <c r="J5562" s="160"/>
      <c r="K5562" s="160"/>
      <c r="L5562" s="159"/>
      <c r="M5562" s="100"/>
      <c r="N5562" s="100"/>
      <c r="O5562" s="130"/>
      <c r="P5562" s="130"/>
    </row>
    <row r="5563" spans="1:16">
      <c r="A5563" s="155"/>
      <c r="B5563" s="156"/>
      <c r="C5563" s="160"/>
      <c r="D5563" s="159"/>
      <c r="E5563" s="160"/>
      <c r="F5563" s="160"/>
      <c r="G5563" s="160"/>
      <c r="H5563" s="160"/>
      <c r="I5563" s="161"/>
      <c r="J5563" s="160"/>
      <c r="K5563" s="160"/>
      <c r="L5563" s="159"/>
      <c r="M5563" s="100"/>
      <c r="N5563" s="100"/>
      <c r="O5563" s="130"/>
      <c r="P5563" s="130"/>
    </row>
    <row r="5564" spans="1:16">
      <c r="A5564" s="155"/>
      <c r="B5564" s="156"/>
      <c r="C5564" s="160"/>
      <c r="D5564" s="159"/>
      <c r="E5564" s="160"/>
      <c r="F5564" s="160"/>
      <c r="G5564" s="160"/>
      <c r="H5564" s="160"/>
      <c r="I5564" s="161"/>
      <c r="J5564" s="160"/>
      <c r="K5564" s="160"/>
      <c r="L5564" s="159"/>
      <c r="M5564" s="100"/>
      <c r="N5564" s="100"/>
      <c r="O5564" s="130"/>
      <c r="P5564" s="130"/>
    </row>
    <row r="5565" spans="1:16">
      <c r="A5565" s="155"/>
      <c r="B5565" s="156"/>
      <c r="C5565" s="160"/>
      <c r="D5565" s="159"/>
      <c r="E5565" s="160"/>
      <c r="F5565" s="160"/>
      <c r="G5565" s="160"/>
      <c r="H5565" s="160"/>
      <c r="I5565" s="161"/>
      <c r="J5565" s="160"/>
      <c r="K5565" s="160"/>
      <c r="L5565" s="159"/>
      <c r="M5565" s="163"/>
      <c r="N5565" s="163"/>
      <c r="O5565" s="183"/>
      <c r="P5565" s="183"/>
    </row>
    <row r="5566" spans="1:16">
      <c r="A5566" s="155"/>
      <c r="B5566" s="156"/>
      <c r="C5566" s="160"/>
      <c r="D5566" s="159"/>
      <c r="E5566" s="160"/>
      <c r="F5566" s="160"/>
      <c r="G5566" s="160"/>
      <c r="H5566" s="160"/>
      <c r="I5566" s="161"/>
      <c r="J5566" s="160"/>
      <c r="K5566" s="160"/>
      <c r="L5566" s="159"/>
      <c r="M5566" s="100"/>
      <c r="N5566" s="100"/>
      <c r="O5566" s="130"/>
      <c r="P5566" s="130"/>
    </row>
    <row r="5567" spans="1:16">
      <c r="A5567" s="155"/>
      <c r="B5567" s="156"/>
      <c r="C5567" s="160"/>
      <c r="D5567" s="159"/>
      <c r="E5567" s="160"/>
      <c r="F5567" s="160"/>
      <c r="G5567" s="160"/>
      <c r="H5567" s="160"/>
      <c r="I5567" s="161"/>
      <c r="J5567" s="160"/>
      <c r="K5567" s="160"/>
      <c r="L5567" s="159"/>
      <c r="M5567" s="100"/>
      <c r="N5567" s="100"/>
      <c r="O5567" s="130"/>
      <c r="P5567" s="130"/>
    </row>
    <row r="5568" spans="1:16">
      <c r="A5568" s="155"/>
      <c r="B5568" s="156"/>
      <c r="C5568" s="160"/>
      <c r="D5568" s="159"/>
      <c r="E5568" s="160"/>
      <c r="F5568" s="160"/>
      <c r="G5568" s="160"/>
      <c r="H5568" s="160"/>
      <c r="I5568" s="161"/>
      <c r="J5568" s="160"/>
      <c r="K5568" s="160"/>
      <c r="L5568" s="159"/>
      <c r="M5568" s="100"/>
      <c r="N5568" s="100"/>
      <c r="O5568" s="130"/>
      <c r="P5568" s="130"/>
    </row>
    <row r="5569" spans="1:16">
      <c r="A5569" s="155"/>
      <c r="B5569" s="156"/>
      <c r="C5569" s="160"/>
      <c r="D5569" s="159"/>
      <c r="E5569" s="160"/>
      <c r="F5569" s="160"/>
      <c r="G5569" s="160"/>
      <c r="H5569" s="160"/>
      <c r="I5569" s="159"/>
      <c r="J5569" s="160"/>
      <c r="K5569" s="160"/>
      <c r="L5569" s="159"/>
      <c r="M5569" s="100"/>
      <c r="N5569" s="100"/>
      <c r="O5569" s="130"/>
      <c r="P5569" s="130"/>
    </row>
    <row r="5570" spans="1:16">
      <c r="A5570" s="155"/>
      <c r="B5570" s="156"/>
      <c r="C5570" s="160"/>
      <c r="D5570" s="159"/>
      <c r="E5570" s="160"/>
      <c r="F5570" s="160"/>
      <c r="G5570" s="160"/>
      <c r="H5570" s="160"/>
      <c r="I5570" s="161"/>
      <c r="J5570" s="160"/>
      <c r="K5570" s="160"/>
      <c r="L5570" s="159"/>
      <c r="M5570" s="100"/>
      <c r="N5570" s="100"/>
      <c r="O5570" s="130"/>
      <c r="P5570" s="130"/>
    </row>
    <row r="5571" spans="1:16">
      <c r="A5571" s="155"/>
      <c r="B5571" s="156"/>
      <c r="C5571" s="160"/>
      <c r="D5571" s="159"/>
      <c r="E5571" s="160"/>
      <c r="F5571" s="160"/>
      <c r="G5571" s="160"/>
      <c r="H5571" s="160"/>
      <c r="I5571" s="161"/>
      <c r="J5571" s="160"/>
      <c r="K5571" s="160"/>
      <c r="L5571" s="159"/>
      <c r="M5571" s="100"/>
      <c r="N5571" s="100"/>
      <c r="O5571" s="130"/>
      <c r="P5571" s="130"/>
    </row>
    <row r="5572" spans="1:16">
      <c r="A5572" s="155"/>
      <c r="B5572" s="156"/>
      <c r="C5572" s="160"/>
      <c r="D5572" s="159"/>
      <c r="E5572" s="160"/>
      <c r="F5572" s="160"/>
      <c r="G5572" s="160"/>
      <c r="H5572" s="160"/>
      <c r="I5572" s="161"/>
      <c r="J5572" s="160"/>
      <c r="K5572" s="160"/>
      <c r="L5572" s="159"/>
      <c r="M5572" s="100"/>
      <c r="N5572" s="100"/>
      <c r="O5572" s="130"/>
      <c r="P5572" s="130"/>
    </row>
    <row r="5573" spans="1:16">
      <c r="A5573" s="155"/>
      <c r="B5573" s="156"/>
      <c r="C5573" s="160"/>
      <c r="D5573" s="159"/>
      <c r="E5573" s="160"/>
      <c r="F5573" s="160"/>
      <c r="G5573" s="160"/>
      <c r="H5573" s="160"/>
      <c r="I5573" s="161"/>
      <c r="J5573" s="160"/>
      <c r="K5573" s="160"/>
      <c r="L5573" s="159"/>
      <c r="M5573" s="100"/>
      <c r="N5573" s="100"/>
      <c r="O5573" s="130"/>
      <c r="P5573" s="130"/>
    </row>
    <row r="5574" spans="1:16">
      <c r="A5574" s="155"/>
      <c r="B5574" s="156"/>
      <c r="C5574" s="160"/>
      <c r="D5574" s="159"/>
      <c r="E5574" s="160"/>
      <c r="F5574" s="160"/>
      <c r="G5574" s="160"/>
      <c r="H5574" s="160"/>
      <c r="I5574" s="161"/>
      <c r="J5574" s="160"/>
      <c r="K5574" s="160"/>
      <c r="L5574" s="159"/>
      <c r="M5574" s="100"/>
      <c r="N5574" s="100"/>
      <c r="O5574" s="130"/>
      <c r="P5574" s="130"/>
    </row>
    <row r="5575" spans="1:16">
      <c r="A5575" s="155"/>
      <c r="B5575" s="156"/>
      <c r="C5575" s="160"/>
      <c r="D5575" s="159"/>
      <c r="E5575" s="160"/>
      <c r="F5575" s="160"/>
      <c r="G5575" s="160"/>
      <c r="H5575" s="161"/>
      <c r="I5575" s="160"/>
      <c r="J5575" s="160"/>
      <c r="K5575" s="160"/>
      <c r="L5575" s="159"/>
      <c r="M5575" s="100"/>
      <c r="N5575" s="100"/>
      <c r="O5575" s="130"/>
      <c r="P5575" s="130"/>
    </row>
    <row r="5576" spans="1:16">
      <c r="A5576" s="155"/>
      <c r="B5576" s="156"/>
      <c r="C5576" s="160"/>
      <c r="D5576" s="159"/>
      <c r="E5576" s="160"/>
      <c r="F5576" s="160"/>
      <c r="G5576" s="160"/>
      <c r="H5576" s="160"/>
      <c r="I5576" s="161"/>
      <c r="J5576" s="160"/>
      <c r="K5576" s="160"/>
      <c r="L5576" s="159"/>
      <c r="M5576" s="100"/>
      <c r="N5576" s="100"/>
      <c r="O5576" s="130"/>
      <c r="P5576" s="130"/>
    </row>
    <row r="5577" spans="1:16">
      <c r="A5577" s="155"/>
      <c r="B5577" s="156"/>
      <c r="C5577" s="160"/>
      <c r="D5577" s="159"/>
      <c r="E5577" s="160"/>
      <c r="F5577" s="160"/>
      <c r="G5577" s="160"/>
      <c r="H5577" s="160"/>
      <c r="I5577" s="161"/>
      <c r="J5577" s="160"/>
      <c r="K5577" s="160"/>
      <c r="L5577" s="159"/>
      <c r="M5577" s="100"/>
      <c r="N5577" s="100"/>
      <c r="O5577" s="130"/>
      <c r="P5577" s="130"/>
    </row>
    <row r="5578" spans="1:16">
      <c r="A5578" s="155"/>
      <c r="B5578" s="156"/>
      <c r="C5578" s="160"/>
      <c r="D5578" s="159"/>
      <c r="E5578" s="160"/>
      <c r="F5578" s="160"/>
      <c r="G5578" s="160"/>
      <c r="H5578" s="160"/>
      <c r="I5578" s="161"/>
      <c r="J5578" s="160"/>
      <c r="K5578" s="160"/>
      <c r="L5578" s="159"/>
      <c r="M5578" s="100"/>
      <c r="N5578" s="100"/>
      <c r="O5578" s="130"/>
      <c r="P5578" s="130"/>
    </row>
    <row r="5579" spans="1:16">
      <c r="A5579" s="155"/>
      <c r="B5579" s="156"/>
      <c r="C5579" s="160"/>
      <c r="D5579" s="159"/>
      <c r="E5579" s="160"/>
      <c r="F5579" s="160"/>
      <c r="G5579" s="160"/>
      <c r="H5579" s="160"/>
      <c r="I5579" s="161"/>
      <c r="J5579" s="160"/>
      <c r="K5579" s="160"/>
      <c r="L5579" s="159"/>
      <c r="M5579" s="100"/>
      <c r="N5579" s="100"/>
      <c r="O5579" s="130"/>
      <c r="P5579" s="130"/>
    </row>
    <row r="5580" spans="1:16">
      <c r="A5580" s="155"/>
      <c r="B5580" s="156"/>
      <c r="C5580" s="160"/>
      <c r="D5580" s="159"/>
      <c r="E5580" s="160"/>
      <c r="F5580" s="160"/>
      <c r="G5580" s="160"/>
      <c r="H5580" s="160"/>
      <c r="I5580" s="161"/>
      <c r="J5580" s="160"/>
      <c r="K5580" s="160"/>
      <c r="L5580" s="159"/>
      <c r="M5580" s="100"/>
      <c r="N5580" s="100"/>
      <c r="O5580" s="130"/>
      <c r="P5580" s="130"/>
    </row>
    <row r="5581" spans="1:16">
      <c r="A5581" s="155"/>
      <c r="B5581" s="156"/>
      <c r="C5581" s="160"/>
      <c r="D5581" s="159"/>
      <c r="E5581" s="160"/>
      <c r="F5581" s="160"/>
      <c r="G5581" s="160"/>
      <c r="H5581" s="160"/>
      <c r="I5581" s="161"/>
      <c r="J5581" s="160"/>
      <c r="K5581" s="160"/>
      <c r="L5581" s="159"/>
      <c r="M5581" s="100"/>
      <c r="N5581" s="100"/>
      <c r="O5581" s="130"/>
      <c r="P5581" s="130"/>
    </row>
    <row r="5582" spans="1:16">
      <c r="A5582" s="155"/>
      <c r="B5582" s="156"/>
      <c r="C5582" s="160"/>
      <c r="D5582" s="159"/>
      <c r="E5582" s="160"/>
      <c r="F5582" s="160"/>
      <c r="G5582" s="160"/>
      <c r="H5582" s="160"/>
      <c r="I5582" s="159"/>
      <c r="J5582" s="160"/>
      <c r="K5582" s="160"/>
      <c r="L5582" s="159"/>
      <c r="M5582" s="100"/>
      <c r="N5582" s="100"/>
      <c r="O5582" s="130"/>
      <c r="P5582" s="130"/>
    </row>
    <row r="5583" spans="1:16">
      <c r="A5583" s="155"/>
      <c r="B5583" s="156"/>
      <c r="C5583" s="160"/>
      <c r="D5583" s="159"/>
      <c r="E5583" s="160"/>
      <c r="F5583" s="160"/>
      <c r="G5583" s="160"/>
      <c r="H5583" s="160"/>
      <c r="I5583" s="161"/>
      <c r="J5583" s="160"/>
      <c r="K5583" s="160"/>
      <c r="L5583" s="159"/>
      <c r="M5583" s="100"/>
      <c r="N5583" s="100"/>
      <c r="O5583" s="130"/>
      <c r="P5583" s="130"/>
    </row>
    <row r="5584" spans="1:16">
      <c r="A5584" s="155"/>
      <c r="B5584" s="156"/>
      <c r="C5584" s="160"/>
      <c r="D5584" s="159"/>
      <c r="E5584" s="160"/>
      <c r="F5584" s="160"/>
      <c r="G5584" s="160"/>
      <c r="H5584" s="160"/>
      <c r="I5584" s="161"/>
      <c r="J5584" s="160"/>
      <c r="K5584" s="160"/>
      <c r="L5584" s="159"/>
      <c r="M5584" s="100"/>
      <c r="N5584" s="100"/>
      <c r="O5584" s="130"/>
      <c r="P5584" s="130"/>
    </row>
    <row r="5585" spans="1:16">
      <c r="A5585" s="155"/>
      <c r="B5585" s="156"/>
      <c r="C5585" s="160"/>
      <c r="D5585" s="159"/>
      <c r="E5585" s="160"/>
      <c r="F5585" s="160"/>
      <c r="G5585" s="160"/>
      <c r="H5585" s="160"/>
      <c r="I5585" s="161"/>
      <c r="J5585" s="160"/>
      <c r="K5585" s="160"/>
      <c r="L5585" s="159"/>
      <c r="M5585" s="100"/>
      <c r="N5585" s="100"/>
      <c r="O5585" s="130"/>
      <c r="P5585" s="130"/>
    </row>
    <row r="5586" spans="1:16">
      <c r="A5586" s="155"/>
      <c r="B5586" s="156"/>
      <c r="C5586" s="160"/>
      <c r="D5586" s="159"/>
      <c r="E5586" s="160"/>
      <c r="F5586" s="160"/>
      <c r="G5586" s="160"/>
      <c r="H5586" s="160"/>
      <c r="I5586" s="161"/>
      <c r="J5586" s="160"/>
      <c r="K5586" s="160"/>
      <c r="L5586" s="159"/>
      <c r="M5586" s="100"/>
      <c r="N5586" s="100"/>
      <c r="O5586" s="130"/>
      <c r="P5586" s="130"/>
    </row>
    <row r="5587" spans="1:16">
      <c r="A5587" s="155"/>
      <c r="B5587" s="156"/>
      <c r="C5587" s="160"/>
      <c r="D5587" s="159"/>
      <c r="E5587" s="160"/>
      <c r="F5587" s="160"/>
      <c r="G5587" s="160"/>
      <c r="H5587" s="160"/>
      <c r="I5587" s="161"/>
      <c r="J5587" s="160"/>
      <c r="K5587" s="160"/>
      <c r="L5587" s="159"/>
      <c r="M5587" s="100"/>
      <c r="N5587" s="100"/>
      <c r="O5587" s="130"/>
      <c r="P5587" s="130"/>
    </row>
    <row r="5588" spans="1:16">
      <c r="A5588" s="155"/>
      <c r="B5588" s="156"/>
      <c r="C5588" s="160"/>
      <c r="D5588" s="159"/>
      <c r="E5588" s="160"/>
      <c r="F5588" s="160"/>
      <c r="G5588" s="160"/>
      <c r="H5588" s="160"/>
      <c r="I5588" s="161"/>
      <c r="J5588" s="160"/>
      <c r="K5588" s="160"/>
      <c r="L5588" s="159"/>
      <c r="M5588" s="100"/>
      <c r="N5588" s="100"/>
      <c r="O5588" s="130"/>
      <c r="P5588" s="130"/>
    </row>
    <row r="5589" spans="1:16">
      <c r="A5589" s="155"/>
      <c r="B5589" s="156"/>
      <c r="C5589" s="160"/>
      <c r="D5589" s="159"/>
      <c r="E5589" s="160"/>
      <c r="F5589" s="160"/>
      <c r="G5589" s="160"/>
      <c r="H5589" s="160"/>
      <c r="I5589" s="161"/>
      <c r="J5589" s="160"/>
      <c r="K5589" s="160"/>
      <c r="L5589" s="159"/>
      <c r="M5589" s="100"/>
      <c r="N5589" s="100"/>
      <c r="O5589" s="130"/>
      <c r="P5589" s="130"/>
    </row>
    <row r="5590" spans="1:16">
      <c r="A5590" s="155"/>
      <c r="B5590" s="156"/>
      <c r="C5590" s="160"/>
      <c r="D5590" s="159"/>
      <c r="E5590" s="160"/>
      <c r="F5590" s="160"/>
      <c r="G5590" s="160"/>
      <c r="H5590" s="160"/>
      <c r="I5590" s="161"/>
      <c r="J5590" s="160"/>
      <c r="K5590" s="160"/>
      <c r="L5590" s="159"/>
      <c r="M5590" s="100"/>
      <c r="N5590" s="100"/>
      <c r="O5590" s="130"/>
      <c r="P5590" s="130"/>
    </row>
    <row r="5591" spans="1:16">
      <c r="A5591" s="155"/>
      <c r="B5591" s="156"/>
      <c r="C5591" s="160"/>
      <c r="D5591" s="159"/>
      <c r="E5591" s="160"/>
      <c r="F5591" s="160"/>
      <c r="G5591" s="160"/>
      <c r="H5591" s="160"/>
      <c r="I5591" s="161"/>
      <c r="J5591" s="160"/>
      <c r="K5591" s="160"/>
      <c r="L5591" s="159"/>
      <c r="M5591" s="100"/>
      <c r="N5591" s="100"/>
      <c r="O5591" s="130"/>
      <c r="P5591" s="130"/>
    </row>
    <row r="5592" spans="1:16">
      <c r="A5592" s="155"/>
      <c r="B5592" s="156"/>
      <c r="C5592" s="160"/>
      <c r="D5592" s="159"/>
      <c r="E5592" s="160"/>
      <c r="F5592" s="160"/>
      <c r="G5592" s="160"/>
      <c r="H5592" s="160"/>
      <c r="I5592" s="161"/>
      <c r="J5592" s="160"/>
      <c r="K5592" s="160"/>
      <c r="L5592" s="159"/>
      <c r="M5592" s="100"/>
      <c r="N5592" s="100"/>
      <c r="O5592" s="130"/>
      <c r="P5592" s="130"/>
    </row>
    <row r="5593" spans="1:16">
      <c r="A5593" s="155"/>
      <c r="B5593" s="156"/>
      <c r="C5593" s="160"/>
      <c r="D5593" s="159"/>
      <c r="E5593" s="160"/>
      <c r="F5593" s="160"/>
      <c r="G5593" s="160"/>
      <c r="H5593" s="160"/>
      <c r="I5593" s="159"/>
      <c r="J5593" s="160"/>
      <c r="K5593" s="160"/>
      <c r="L5593" s="159"/>
      <c r="M5593" s="100"/>
      <c r="N5593" s="100"/>
      <c r="O5593" s="130"/>
      <c r="P5593" s="130"/>
    </row>
    <row r="5594" spans="1:16">
      <c r="A5594" s="155"/>
      <c r="B5594" s="156"/>
      <c r="C5594" s="160"/>
      <c r="D5594" s="159"/>
      <c r="E5594" s="160"/>
      <c r="F5594" s="160"/>
      <c r="G5594" s="160"/>
      <c r="H5594" s="160"/>
      <c r="I5594" s="161"/>
      <c r="J5594" s="160"/>
      <c r="K5594" s="160"/>
      <c r="L5594" s="159"/>
      <c r="M5594" s="100"/>
      <c r="N5594" s="100"/>
      <c r="O5594" s="130"/>
      <c r="P5594" s="130"/>
    </row>
    <row r="5595" spans="1:16">
      <c r="A5595" s="155"/>
      <c r="B5595" s="156"/>
      <c r="C5595" s="160"/>
      <c r="D5595" s="159"/>
      <c r="E5595" s="160"/>
      <c r="F5595" s="160"/>
      <c r="G5595" s="160"/>
      <c r="H5595" s="160"/>
      <c r="I5595" s="161"/>
      <c r="J5595" s="160"/>
      <c r="K5595" s="160"/>
      <c r="L5595" s="159"/>
      <c r="M5595" s="100"/>
      <c r="N5595" s="100"/>
      <c r="O5595" s="130"/>
      <c r="P5595" s="130"/>
    </row>
    <row r="5596" spans="1:16">
      <c r="A5596" s="155"/>
      <c r="B5596" s="156"/>
      <c r="C5596" s="160"/>
      <c r="D5596" s="159"/>
      <c r="E5596" s="160"/>
      <c r="F5596" s="160"/>
      <c r="G5596" s="160"/>
      <c r="H5596" s="160"/>
      <c r="I5596" s="161"/>
      <c r="J5596" s="160"/>
      <c r="K5596" s="160"/>
      <c r="L5596" s="159"/>
      <c r="M5596" s="100"/>
      <c r="N5596" s="100"/>
      <c r="O5596" s="130"/>
      <c r="P5596" s="130"/>
    </row>
    <row r="5597" spans="1:16">
      <c r="A5597" s="155"/>
      <c r="B5597" s="156"/>
      <c r="C5597" s="160"/>
      <c r="D5597" s="159"/>
      <c r="E5597" s="160"/>
      <c r="F5597" s="160"/>
      <c r="G5597" s="160"/>
      <c r="H5597" s="160"/>
      <c r="I5597" s="160"/>
      <c r="J5597" s="160"/>
      <c r="K5597" s="160"/>
      <c r="L5597" s="159"/>
      <c r="M5597" s="100"/>
      <c r="N5597" s="100"/>
      <c r="O5597" s="130"/>
      <c r="P5597" s="130"/>
    </row>
    <row r="5598" spans="1:16">
      <c r="A5598" s="155"/>
      <c r="B5598" s="156"/>
      <c r="C5598" s="160"/>
      <c r="D5598" s="159"/>
      <c r="E5598" s="160"/>
      <c r="F5598" s="160"/>
      <c r="G5598" s="160"/>
      <c r="H5598" s="160"/>
      <c r="I5598" s="161"/>
      <c r="J5598" s="160"/>
      <c r="K5598" s="160"/>
      <c r="L5598" s="159"/>
      <c r="M5598" s="100"/>
      <c r="N5598" s="100"/>
      <c r="O5598" s="130"/>
      <c r="P5598" s="130"/>
    </row>
    <row r="5599" spans="1:16">
      <c r="A5599" s="155"/>
      <c r="B5599" s="156"/>
      <c r="C5599" s="160"/>
      <c r="D5599" s="159"/>
      <c r="E5599" s="160"/>
      <c r="F5599" s="160"/>
      <c r="G5599" s="160"/>
      <c r="H5599" s="160"/>
      <c r="I5599" s="161"/>
      <c r="J5599" s="160"/>
      <c r="K5599" s="160"/>
      <c r="L5599" s="159"/>
      <c r="M5599" s="100"/>
      <c r="N5599" s="100"/>
      <c r="O5599" s="130"/>
      <c r="P5599" s="130"/>
    </row>
    <row r="5600" spans="1:16">
      <c r="A5600" s="155"/>
      <c r="B5600" s="156"/>
      <c r="C5600" s="160"/>
      <c r="D5600" s="159"/>
      <c r="E5600" s="160"/>
      <c r="F5600" s="160"/>
      <c r="G5600" s="160"/>
      <c r="H5600" s="160"/>
      <c r="I5600" s="160"/>
      <c r="J5600" s="160"/>
      <c r="K5600" s="160"/>
      <c r="L5600" s="159"/>
      <c r="M5600" s="100"/>
      <c r="N5600" s="100"/>
      <c r="O5600" s="130"/>
      <c r="P5600" s="130"/>
    </row>
    <row r="5601" spans="1:16">
      <c r="A5601" s="155"/>
      <c r="B5601" s="156"/>
      <c r="C5601" s="160"/>
      <c r="D5601" s="159"/>
      <c r="E5601" s="160"/>
      <c r="F5601" s="160"/>
      <c r="G5601" s="160"/>
      <c r="H5601" s="160"/>
      <c r="I5601" s="161"/>
      <c r="J5601" s="160"/>
      <c r="K5601" s="160"/>
      <c r="L5601" s="159"/>
      <c r="M5601" s="159"/>
      <c r="N5601" s="159"/>
      <c r="O5601" s="161"/>
      <c r="P5601" s="161"/>
    </row>
    <row r="5602" spans="1:16">
      <c r="A5602" s="155"/>
      <c r="B5602" s="156"/>
      <c r="C5602" s="160"/>
      <c r="D5602" s="159"/>
      <c r="E5602" s="160"/>
      <c r="F5602" s="160"/>
      <c r="G5602" s="160"/>
      <c r="H5602" s="160"/>
      <c r="I5602" s="161"/>
      <c r="J5602" s="160"/>
      <c r="K5602" s="160"/>
      <c r="L5602" s="159"/>
      <c r="M5602" s="159"/>
      <c r="N5602" s="159"/>
      <c r="O5602" s="161"/>
      <c r="P5602" s="161"/>
    </row>
    <row r="5603" spans="1:16">
      <c r="A5603" s="155"/>
      <c r="B5603" s="156"/>
      <c r="C5603" s="160"/>
      <c r="D5603" s="159"/>
      <c r="E5603" s="160"/>
      <c r="F5603" s="160"/>
      <c r="G5603" s="160"/>
      <c r="H5603" s="160"/>
      <c r="I5603" s="161"/>
      <c r="J5603" s="160"/>
      <c r="K5603" s="160"/>
      <c r="L5603" s="159"/>
      <c r="M5603" s="100"/>
      <c r="N5603" s="100"/>
      <c r="O5603" s="130"/>
      <c r="P5603" s="130"/>
    </row>
    <row r="5604" spans="1:16">
      <c r="A5604" s="155"/>
      <c r="B5604" s="156"/>
      <c r="C5604" s="160"/>
      <c r="D5604" s="159"/>
      <c r="E5604" s="160"/>
      <c r="F5604" s="160"/>
      <c r="G5604" s="160"/>
      <c r="H5604" s="160"/>
      <c r="I5604" s="161"/>
      <c r="J5604" s="160"/>
      <c r="K5604" s="160"/>
      <c r="L5604" s="159"/>
      <c r="M5604" s="100"/>
      <c r="N5604" s="100"/>
      <c r="O5604" s="130"/>
      <c r="P5604" s="130"/>
    </row>
    <row r="5605" spans="1:16">
      <c r="A5605" s="155"/>
      <c r="B5605" s="156"/>
      <c r="C5605" s="160"/>
      <c r="D5605" s="159"/>
      <c r="E5605" s="160"/>
      <c r="F5605" s="160"/>
      <c r="G5605" s="160"/>
      <c r="H5605" s="160"/>
      <c r="I5605" s="161"/>
      <c r="J5605" s="160"/>
      <c r="K5605" s="160"/>
      <c r="L5605" s="159"/>
      <c r="M5605" s="100"/>
      <c r="N5605" s="100"/>
      <c r="O5605" s="130"/>
      <c r="P5605" s="130"/>
    </row>
    <row r="5606" spans="1:16">
      <c r="A5606" s="155"/>
      <c r="B5606" s="156"/>
      <c r="C5606" s="160"/>
      <c r="D5606" s="159"/>
      <c r="E5606" s="160"/>
      <c r="F5606" s="160"/>
      <c r="G5606" s="160"/>
      <c r="H5606" s="160"/>
      <c r="I5606" s="161"/>
      <c r="J5606" s="160"/>
      <c r="K5606" s="160"/>
      <c r="L5606" s="159"/>
      <c r="M5606" s="100"/>
      <c r="N5606" s="100"/>
      <c r="O5606" s="130"/>
      <c r="P5606" s="130"/>
    </row>
    <row r="5607" spans="1:16">
      <c r="A5607" s="155"/>
      <c r="B5607" s="156"/>
      <c r="C5607" s="160"/>
      <c r="D5607" s="159"/>
      <c r="E5607" s="160"/>
      <c r="F5607" s="160"/>
      <c r="G5607" s="160"/>
      <c r="H5607" s="160"/>
      <c r="I5607" s="161"/>
      <c r="J5607" s="160"/>
      <c r="K5607" s="160"/>
      <c r="L5607" s="159"/>
      <c r="M5607" s="100"/>
      <c r="N5607" s="100"/>
      <c r="O5607" s="130"/>
      <c r="P5607" s="130"/>
    </row>
    <row r="5608" spans="1:16">
      <c r="A5608" s="155"/>
      <c r="B5608" s="156"/>
      <c r="C5608" s="160"/>
      <c r="D5608" s="159"/>
      <c r="E5608" s="160"/>
      <c r="F5608" s="160"/>
      <c r="G5608" s="160"/>
      <c r="H5608" s="160"/>
      <c r="I5608" s="159"/>
      <c r="J5608" s="160"/>
      <c r="K5608" s="160"/>
      <c r="L5608" s="159"/>
      <c r="M5608" s="100"/>
      <c r="N5608" s="100"/>
      <c r="O5608" s="130"/>
      <c r="P5608" s="130"/>
    </row>
    <row r="5609" spans="1:16">
      <c r="A5609" s="155"/>
      <c r="B5609" s="156"/>
      <c r="C5609" s="160"/>
      <c r="D5609" s="159"/>
      <c r="E5609" s="160"/>
      <c r="F5609" s="160"/>
      <c r="G5609" s="160"/>
      <c r="H5609" s="160"/>
      <c r="I5609" s="161"/>
      <c r="J5609" s="160"/>
      <c r="K5609" s="160"/>
      <c r="L5609" s="159"/>
      <c r="M5609" s="100"/>
      <c r="N5609" s="100"/>
      <c r="O5609" s="130"/>
      <c r="P5609" s="130"/>
    </row>
    <row r="5610" spans="1:16">
      <c r="A5610" s="155"/>
      <c r="B5610" s="156"/>
      <c r="C5610" s="160"/>
      <c r="D5610" s="159"/>
      <c r="E5610" s="160"/>
      <c r="F5610" s="160"/>
      <c r="G5610" s="160"/>
      <c r="H5610" s="160"/>
      <c r="I5610" s="161"/>
      <c r="J5610" s="160"/>
      <c r="K5610" s="160"/>
      <c r="L5610" s="159"/>
      <c r="M5610" s="100"/>
      <c r="N5610" s="100"/>
      <c r="O5610" s="130"/>
      <c r="P5610" s="130"/>
    </row>
    <row r="5611" spans="1:16">
      <c r="A5611" s="155"/>
      <c r="B5611" s="156"/>
      <c r="C5611" s="160"/>
      <c r="D5611" s="159"/>
      <c r="E5611" s="160"/>
      <c r="F5611" s="160"/>
      <c r="G5611" s="160"/>
      <c r="H5611" s="160"/>
      <c r="I5611" s="161"/>
      <c r="J5611" s="160"/>
      <c r="K5611" s="160"/>
      <c r="L5611" s="159"/>
      <c r="M5611" s="100"/>
      <c r="N5611" s="100"/>
      <c r="O5611" s="130"/>
      <c r="P5611" s="130"/>
    </row>
    <row r="5612" spans="1:16">
      <c r="A5612" s="155"/>
      <c r="B5612" s="156"/>
      <c r="C5612" s="160"/>
      <c r="D5612" s="159"/>
      <c r="E5612" s="160"/>
      <c r="F5612" s="160"/>
      <c r="G5612" s="160"/>
      <c r="H5612" s="160"/>
      <c r="I5612" s="161"/>
      <c r="J5612" s="160"/>
      <c r="K5612" s="160"/>
      <c r="L5612" s="159"/>
      <c r="M5612" s="100"/>
      <c r="N5612" s="100"/>
      <c r="O5612" s="130"/>
      <c r="P5612" s="130"/>
    </row>
    <row r="5613" spans="1:16">
      <c r="A5613" s="155"/>
      <c r="B5613" s="156"/>
      <c r="C5613" s="160"/>
      <c r="D5613" s="159"/>
      <c r="E5613" s="160"/>
      <c r="F5613" s="160"/>
      <c r="G5613" s="160"/>
      <c r="H5613" s="160"/>
      <c r="I5613" s="161"/>
      <c r="J5613" s="160"/>
      <c r="K5613" s="160"/>
      <c r="L5613" s="159"/>
      <c r="M5613" s="100"/>
      <c r="N5613" s="100"/>
      <c r="O5613" s="130"/>
      <c r="P5613" s="130"/>
    </row>
    <row r="5614" spans="1:16">
      <c r="A5614" s="155"/>
      <c r="B5614" s="156"/>
      <c r="C5614" s="160"/>
      <c r="D5614" s="159"/>
      <c r="E5614" s="160"/>
      <c r="F5614" s="160"/>
      <c r="G5614" s="160"/>
      <c r="H5614" s="160"/>
      <c r="I5614" s="161"/>
      <c r="J5614" s="160"/>
      <c r="K5614" s="160"/>
      <c r="L5614" s="159"/>
      <c r="M5614" s="100"/>
      <c r="N5614" s="100"/>
      <c r="O5614" s="130"/>
      <c r="P5614" s="130"/>
    </row>
    <row r="5615" spans="1:16">
      <c r="A5615" s="155"/>
      <c r="B5615" s="156"/>
      <c r="C5615" s="160"/>
      <c r="D5615" s="159"/>
      <c r="E5615" s="160"/>
      <c r="F5615" s="160"/>
      <c r="G5615" s="160"/>
      <c r="H5615" s="160"/>
      <c r="I5615" s="161"/>
      <c r="J5615" s="160"/>
      <c r="K5615" s="160"/>
      <c r="L5615" s="159"/>
      <c r="M5615" s="100"/>
      <c r="N5615" s="100"/>
      <c r="O5615" s="130"/>
      <c r="P5615" s="130"/>
    </row>
    <row r="5616" spans="1:16">
      <c r="A5616" s="155"/>
      <c r="B5616" s="156"/>
      <c r="C5616" s="160"/>
      <c r="D5616" s="159"/>
      <c r="E5616" s="160"/>
      <c r="F5616" s="160"/>
      <c r="G5616" s="160"/>
      <c r="H5616" s="160"/>
      <c r="I5616" s="161"/>
      <c r="J5616" s="160"/>
      <c r="K5616" s="160"/>
      <c r="L5616" s="159"/>
      <c r="M5616" s="100"/>
      <c r="N5616" s="100"/>
      <c r="O5616" s="130"/>
      <c r="P5616" s="130"/>
    </row>
    <row r="5617" spans="1:16">
      <c r="A5617" s="155"/>
      <c r="B5617" s="156"/>
      <c r="C5617" s="160"/>
      <c r="D5617" s="159"/>
      <c r="E5617" s="160"/>
      <c r="F5617" s="160"/>
      <c r="G5617" s="160"/>
      <c r="H5617" s="160"/>
      <c r="I5617" s="161"/>
      <c r="J5617" s="160"/>
      <c r="K5617" s="160"/>
      <c r="L5617" s="159"/>
      <c r="M5617" s="100"/>
      <c r="N5617" s="100"/>
      <c r="O5617" s="130"/>
      <c r="P5617" s="130"/>
    </row>
    <row r="5618" spans="1:16">
      <c r="A5618" s="155"/>
      <c r="B5618" s="156"/>
      <c r="C5618" s="160"/>
      <c r="D5618" s="159"/>
      <c r="E5618" s="160"/>
      <c r="F5618" s="160"/>
      <c r="G5618" s="160"/>
      <c r="H5618" s="160"/>
      <c r="I5618" s="161"/>
      <c r="J5618" s="160"/>
      <c r="K5618" s="160"/>
      <c r="L5618" s="159"/>
      <c r="M5618" s="100"/>
      <c r="N5618" s="100"/>
      <c r="O5618" s="130"/>
      <c r="P5618" s="130"/>
    </row>
    <row r="5619" spans="1:16">
      <c r="A5619" s="155"/>
      <c r="B5619" s="156"/>
      <c r="C5619" s="160"/>
      <c r="D5619" s="159"/>
      <c r="E5619" s="160"/>
      <c r="F5619" s="160"/>
      <c r="G5619" s="160"/>
      <c r="H5619" s="160"/>
      <c r="I5619" s="161"/>
      <c r="J5619" s="160"/>
      <c r="K5619" s="160"/>
      <c r="L5619" s="159"/>
      <c r="M5619" s="100"/>
      <c r="N5619" s="100"/>
      <c r="O5619" s="130"/>
      <c r="P5619" s="130"/>
    </row>
    <row r="5620" spans="1:16">
      <c r="A5620" s="155"/>
      <c r="B5620" s="156"/>
      <c r="C5620" s="160"/>
      <c r="D5620" s="159"/>
      <c r="E5620" s="160"/>
      <c r="F5620" s="160"/>
      <c r="G5620" s="160"/>
      <c r="H5620" s="160"/>
      <c r="I5620" s="161"/>
      <c r="J5620" s="160"/>
      <c r="K5620" s="160"/>
      <c r="L5620" s="159"/>
      <c r="M5620" s="100"/>
      <c r="N5620" s="100"/>
      <c r="O5620" s="130"/>
      <c r="P5620" s="130"/>
    </row>
    <row r="5621" spans="1:16">
      <c r="A5621" s="155"/>
      <c r="B5621" s="156"/>
      <c r="C5621" s="160"/>
      <c r="D5621" s="159"/>
      <c r="E5621" s="160"/>
      <c r="F5621" s="160"/>
      <c r="G5621" s="160"/>
      <c r="H5621" s="160"/>
      <c r="I5621" s="161"/>
      <c r="J5621" s="160"/>
      <c r="K5621" s="160"/>
      <c r="L5621" s="159"/>
      <c r="M5621" s="100"/>
      <c r="N5621" s="100"/>
      <c r="O5621" s="130"/>
      <c r="P5621" s="130"/>
    </row>
    <row r="5622" spans="1:16">
      <c r="A5622" s="155"/>
      <c r="B5622" s="156"/>
      <c r="C5622" s="160"/>
      <c r="D5622" s="159"/>
      <c r="E5622" s="160"/>
      <c r="F5622" s="160"/>
      <c r="G5622" s="160"/>
      <c r="H5622" s="160"/>
      <c r="I5622" s="161"/>
      <c r="J5622" s="160"/>
      <c r="K5622" s="160"/>
      <c r="L5622" s="159"/>
      <c r="M5622" s="159"/>
      <c r="N5622" s="159"/>
      <c r="O5622" s="161"/>
      <c r="P5622" s="161"/>
    </row>
    <row r="5623" spans="1:16">
      <c r="A5623" s="155"/>
      <c r="B5623" s="156"/>
      <c r="C5623" s="160"/>
      <c r="D5623" s="159"/>
      <c r="E5623" s="160"/>
      <c r="F5623" s="160"/>
      <c r="G5623" s="160"/>
      <c r="H5623" s="160"/>
      <c r="I5623" s="161"/>
      <c r="J5623" s="160"/>
      <c r="K5623" s="160"/>
      <c r="L5623" s="159"/>
      <c r="M5623" s="159"/>
      <c r="N5623" s="159"/>
      <c r="O5623" s="161"/>
      <c r="P5623" s="161"/>
    </row>
    <row r="5624" spans="1:16">
      <c r="A5624" s="155"/>
      <c r="B5624" s="156"/>
      <c r="C5624" s="160"/>
      <c r="D5624" s="159"/>
      <c r="E5624" s="160"/>
      <c r="F5624" s="160"/>
      <c r="G5624" s="160"/>
      <c r="H5624" s="160"/>
      <c r="I5624" s="161"/>
      <c r="J5624" s="160"/>
      <c r="K5624" s="160"/>
      <c r="L5624" s="159"/>
      <c r="M5624" s="159"/>
      <c r="N5624" s="159"/>
      <c r="O5624" s="161"/>
      <c r="P5624" s="161"/>
    </row>
    <row r="5625" spans="1:16">
      <c r="A5625" s="155"/>
      <c r="B5625" s="156"/>
      <c r="C5625" s="160"/>
      <c r="D5625" s="159"/>
      <c r="E5625" s="160"/>
      <c r="F5625" s="160"/>
      <c r="G5625" s="160"/>
      <c r="H5625" s="160"/>
      <c r="I5625" s="161"/>
      <c r="J5625" s="160"/>
      <c r="K5625" s="160"/>
      <c r="L5625" s="159"/>
      <c r="M5625" s="159"/>
      <c r="N5625" s="159"/>
      <c r="O5625" s="161"/>
      <c r="P5625" s="161"/>
    </row>
    <row r="5626" spans="1:16">
      <c r="A5626" s="155"/>
      <c r="B5626" s="156"/>
      <c r="C5626" s="160"/>
      <c r="D5626" s="159"/>
      <c r="E5626" s="160"/>
      <c r="F5626" s="160"/>
      <c r="G5626" s="160"/>
      <c r="H5626" s="160"/>
      <c r="I5626" s="161"/>
      <c r="J5626" s="160"/>
      <c r="K5626" s="160"/>
      <c r="L5626" s="159"/>
      <c r="M5626" s="100"/>
      <c r="N5626" s="100"/>
      <c r="O5626" s="130"/>
      <c r="P5626" s="130"/>
    </row>
    <row r="5627" spans="1:16">
      <c r="A5627" s="155"/>
      <c r="B5627" s="156"/>
      <c r="C5627" s="160"/>
      <c r="D5627" s="159"/>
      <c r="E5627" s="160"/>
      <c r="F5627" s="160"/>
      <c r="G5627" s="160"/>
      <c r="H5627" s="160"/>
      <c r="I5627" s="161"/>
      <c r="J5627" s="160"/>
      <c r="K5627" s="160"/>
      <c r="L5627" s="159"/>
      <c r="M5627" s="100"/>
      <c r="N5627" s="100"/>
      <c r="O5627" s="130"/>
      <c r="P5627" s="130"/>
    </row>
    <row r="5628" spans="1:16">
      <c r="A5628" s="155"/>
      <c r="B5628" s="156"/>
      <c r="C5628" s="160"/>
      <c r="D5628" s="159"/>
      <c r="E5628" s="160"/>
      <c r="F5628" s="160"/>
      <c r="G5628" s="160"/>
      <c r="H5628" s="160"/>
      <c r="I5628" s="159"/>
      <c r="J5628" s="160"/>
      <c r="K5628" s="160"/>
      <c r="L5628" s="159"/>
      <c r="M5628" s="100"/>
      <c r="N5628" s="100"/>
      <c r="O5628" s="130"/>
      <c r="P5628" s="130"/>
    </row>
    <row r="5629" spans="1:16">
      <c r="A5629" s="155"/>
      <c r="B5629" s="156"/>
      <c r="C5629" s="160"/>
      <c r="D5629" s="159"/>
      <c r="E5629" s="160"/>
      <c r="F5629" s="160"/>
      <c r="G5629" s="160"/>
      <c r="H5629" s="160"/>
      <c r="I5629" s="159"/>
      <c r="J5629" s="160"/>
      <c r="K5629" s="160"/>
      <c r="L5629" s="159"/>
      <c r="M5629" s="100"/>
      <c r="N5629" s="100"/>
      <c r="O5629" s="130"/>
      <c r="P5629" s="130"/>
    </row>
    <row r="5630" spans="1:16">
      <c r="A5630" s="155"/>
      <c r="B5630" s="156"/>
      <c r="C5630" s="160"/>
      <c r="D5630" s="159"/>
      <c r="E5630" s="160"/>
      <c r="F5630" s="160"/>
      <c r="G5630" s="160"/>
      <c r="H5630" s="160"/>
      <c r="I5630" s="159"/>
      <c r="J5630" s="160"/>
      <c r="K5630" s="160"/>
      <c r="L5630" s="159"/>
      <c r="M5630" s="100"/>
      <c r="N5630" s="100"/>
      <c r="O5630" s="130"/>
      <c r="P5630" s="130"/>
    </row>
    <row r="5631" spans="1:16">
      <c r="A5631" s="155"/>
      <c r="B5631" s="156"/>
      <c r="C5631" s="160"/>
      <c r="D5631" s="159"/>
      <c r="E5631" s="160"/>
      <c r="F5631" s="160"/>
      <c r="G5631" s="160"/>
      <c r="H5631" s="160"/>
      <c r="I5631" s="161"/>
      <c r="J5631" s="160"/>
      <c r="K5631" s="160"/>
      <c r="L5631" s="159"/>
      <c r="M5631" s="159"/>
      <c r="N5631" s="159"/>
      <c r="O5631" s="161"/>
      <c r="P5631" s="161"/>
    </row>
    <row r="5632" spans="1:16">
      <c r="A5632" s="155"/>
      <c r="B5632" s="156"/>
      <c r="C5632" s="160"/>
      <c r="D5632" s="159"/>
      <c r="E5632" s="160"/>
      <c r="F5632" s="160"/>
      <c r="G5632" s="160"/>
      <c r="H5632" s="160"/>
      <c r="I5632" s="161"/>
      <c r="J5632" s="160"/>
      <c r="K5632" s="160"/>
      <c r="L5632" s="159"/>
      <c r="M5632" s="159"/>
      <c r="N5632" s="159"/>
      <c r="O5632" s="161"/>
      <c r="P5632" s="161"/>
    </row>
    <row r="5633" spans="1:16">
      <c r="A5633" s="155"/>
      <c r="B5633" s="156"/>
      <c r="C5633" s="160"/>
      <c r="D5633" s="159"/>
      <c r="E5633" s="160"/>
      <c r="F5633" s="160"/>
      <c r="G5633" s="160"/>
      <c r="H5633" s="160"/>
      <c r="I5633" s="161"/>
      <c r="J5633" s="160"/>
      <c r="K5633" s="160"/>
      <c r="L5633" s="159"/>
      <c r="M5633" s="159"/>
      <c r="N5633" s="159"/>
      <c r="O5633" s="161"/>
      <c r="P5633" s="161"/>
    </row>
    <row r="5634" spans="1:16">
      <c r="A5634" s="155"/>
      <c r="B5634" s="156"/>
      <c r="C5634" s="160"/>
      <c r="D5634" s="159"/>
      <c r="E5634" s="160"/>
      <c r="F5634" s="160"/>
      <c r="G5634" s="160"/>
      <c r="H5634" s="160"/>
      <c r="I5634" s="161"/>
      <c r="J5634" s="160"/>
      <c r="K5634" s="160"/>
      <c r="L5634" s="159"/>
      <c r="M5634" s="159"/>
      <c r="N5634" s="159"/>
      <c r="O5634" s="161"/>
      <c r="P5634" s="161"/>
    </row>
    <row r="5635" spans="1:16">
      <c r="A5635" s="155"/>
      <c r="B5635" s="156"/>
      <c r="C5635" s="160"/>
      <c r="D5635" s="159"/>
      <c r="E5635" s="160"/>
      <c r="F5635" s="160"/>
      <c r="G5635" s="160"/>
      <c r="H5635" s="160"/>
      <c r="I5635" s="161"/>
      <c r="J5635" s="160"/>
      <c r="K5635" s="160"/>
      <c r="L5635" s="159"/>
      <c r="M5635" s="159"/>
      <c r="N5635" s="159"/>
      <c r="O5635" s="161"/>
      <c r="P5635" s="161"/>
    </row>
    <row r="5636" spans="1:16">
      <c r="A5636" s="155"/>
      <c r="B5636" s="156"/>
      <c r="C5636" s="160"/>
      <c r="D5636" s="159"/>
      <c r="E5636" s="160"/>
      <c r="F5636" s="160"/>
      <c r="G5636" s="160"/>
      <c r="H5636" s="160"/>
      <c r="I5636" s="161"/>
      <c r="J5636" s="160"/>
      <c r="K5636" s="160"/>
      <c r="L5636" s="159"/>
      <c r="M5636" s="159"/>
      <c r="N5636" s="159"/>
      <c r="O5636" s="161"/>
      <c r="P5636" s="161"/>
    </row>
    <row r="5637" spans="1:16">
      <c r="A5637" s="155"/>
      <c r="B5637" s="156"/>
      <c r="C5637" s="160"/>
      <c r="D5637" s="159"/>
      <c r="E5637" s="160"/>
      <c r="F5637" s="160"/>
      <c r="G5637" s="160"/>
      <c r="H5637" s="160"/>
      <c r="I5637" s="161"/>
      <c r="J5637" s="160"/>
      <c r="K5637" s="160"/>
      <c r="L5637" s="159"/>
      <c r="M5637" s="159"/>
      <c r="N5637" s="159"/>
      <c r="O5637" s="161"/>
      <c r="P5637" s="161"/>
    </row>
    <row r="5638" spans="1:16">
      <c r="A5638" s="155"/>
      <c r="B5638" s="156"/>
      <c r="C5638" s="160"/>
      <c r="D5638" s="159"/>
      <c r="E5638" s="160"/>
      <c r="F5638" s="160"/>
      <c r="G5638" s="160"/>
      <c r="H5638" s="160"/>
      <c r="I5638" s="161"/>
      <c r="J5638" s="160"/>
      <c r="K5638" s="160"/>
      <c r="L5638" s="159"/>
      <c r="M5638" s="159"/>
      <c r="N5638" s="159"/>
      <c r="O5638" s="161"/>
      <c r="P5638" s="161"/>
    </row>
    <row r="5639" spans="1:16">
      <c r="A5639" s="155"/>
      <c r="B5639" s="156"/>
      <c r="C5639" s="160"/>
      <c r="D5639" s="159"/>
      <c r="E5639" s="160"/>
      <c r="F5639" s="160"/>
      <c r="G5639" s="160"/>
      <c r="H5639" s="160"/>
      <c r="I5639" s="161"/>
      <c r="J5639" s="160"/>
      <c r="K5639" s="160"/>
      <c r="L5639" s="159"/>
      <c r="M5639" s="159"/>
      <c r="N5639" s="159"/>
      <c r="O5639" s="161"/>
      <c r="P5639" s="161"/>
    </row>
    <row r="5640" spans="1:16">
      <c r="A5640" s="155"/>
      <c r="B5640" s="156"/>
      <c r="C5640" s="160"/>
      <c r="D5640" s="159"/>
      <c r="E5640" s="160"/>
      <c r="F5640" s="160"/>
      <c r="G5640" s="160"/>
      <c r="H5640" s="160"/>
      <c r="I5640" s="161"/>
      <c r="J5640" s="160"/>
      <c r="K5640" s="160"/>
      <c r="L5640" s="159"/>
      <c r="M5640" s="159"/>
      <c r="N5640" s="159"/>
      <c r="O5640" s="161"/>
      <c r="P5640" s="161"/>
    </row>
    <row r="5641" spans="1:16">
      <c r="A5641" s="155"/>
      <c r="B5641" s="156"/>
      <c r="C5641" s="160"/>
      <c r="D5641" s="159"/>
      <c r="E5641" s="160"/>
      <c r="F5641" s="160"/>
      <c r="G5641" s="160"/>
      <c r="H5641" s="160"/>
      <c r="I5641" s="161"/>
      <c r="J5641" s="160"/>
      <c r="K5641" s="160"/>
      <c r="L5641" s="159"/>
      <c r="M5641" s="159"/>
      <c r="N5641" s="159"/>
      <c r="O5641" s="161"/>
      <c r="P5641" s="161"/>
    </row>
    <row r="5642" spans="1:16">
      <c r="A5642" s="155"/>
      <c r="B5642" s="156"/>
      <c r="C5642" s="160"/>
      <c r="D5642" s="159"/>
      <c r="E5642" s="160"/>
      <c r="F5642" s="160"/>
      <c r="G5642" s="160"/>
      <c r="H5642" s="160"/>
      <c r="I5642" s="161"/>
      <c r="J5642" s="160"/>
      <c r="K5642" s="160"/>
      <c r="L5642" s="159"/>
      <c r="M5642" s="159"/>
      <c r="N5642" s="159"/>
      <c r="O5642" s="161"/>
      <c r="P5642" s="161"/>
    </row>
    <row r="5643" spans="1:16">
      <c r="A5643" s="155"/>
      <c r="B5643" s="156"/>
      <c r="C5643" s="160"/>
      <c r="D5643" s="159"/>
      <c r="E5643" s="160"/>
      <c r="F5643" s="160"/>
      <c r="G5643" s="160"/>
      <c r="H5643" s="160"/>
      <c r="I5643" s="161"/>
      <c r="J5643" s="160"/>
      <c r="K5643" s="160"/>
      <c r="L5643" s="159"/>
      <c r="M5643" s="159"/>
      <c r="N5643" s="159"/>
      <c r="O5643" s="161"/>
      <c r="P5643" s="161"/>
    </row>
    <row r="5644" spans="1:16">
      <c r="A5644" s="155"/>
      <c r="B5644" s="156"/>
      <c r="C5644" s="160"/>
      <c r="D5644" s="159"/>
      <c r="E5644" s="160"/>
      <c r="F5644" s="160"/>
      <c r="G5644" s="160"/>
      <c r="H5644" s="160"/>
      <c r="I5644" s="161"/>
      <c r="J5644" s="160"/>
      <c r="K5644" s="160"/>
      <c r="L5644" s="159"/>
      <c r="M5644" s="159"/>
      <c r="N5644" s="159"/>
      <c r="O5644" s="161"/>
      <c r="P5644" s="161"/>
    </row>
    <row r="5645" spans="1:16">
      <c r="A5645" s="155"/>
      <c r="B5645" s="156"/>
      <c r="C5645" s="160"/>
      <c r="D5645" s="159"/>
      <c r="E5645" s="160"/>
      <c r="F5645" s="160"/>
      <c r="G5645" s="160"/>
      <c r="H5645" s="160"/>
      <c r="I5645" s="161"/>
      <c r="J5645" s="160"/>
      <c r="K5645" s="160"/>
      <c r="L5645" s="159"/>
      <c r="M5645" s="159"/>
      <c r="N5645" s="159"/>
      <c r="O5645" s="161"/>
      <c r="P5645" s="161"/>
    </row>
    <row r="5646" spans="1:16">
      <c r="A5646" s="155"/>
      <c r="B5646" s="156"/>
      <c r="C5646" s="160"/>
      <c r="D5646" s="159"/>
      <c r="E5646" s="160"/>
      <c r="F5646" s="160"/>
      <c r="G5646" s="160"/>
      <c r="H5646" s="160"/>
      <c r="I5646" s="161"/>
      <c r="J5646" s="160"/>
      <c r="K5646" s="160"/>
      <c r="L5646" s="159"/>
      <c r="M5646" s="159"/>
      <c r="N5646" s="159"/>
      <c r="O5646" s="161"/>
      <c r="P5646" s="161"/>
    </row>
    <row r="5647" spans="1:16">
      <c r="A5647" s="155"/>
      <c r="B5647" s="156"/>
      <c r="C5647" s="160"/>
      <c r="D5647" s="159"/>
      <c r="E5647" s="160"/>
      <c r="F5647" s="160"/>
      <c r="G5647" s="160"/>
      <c r="H5647" s="160"/>
      <c r="I5647" s="161"/>
      <c r="J5647" s="160"/>
      <c r="K5647" s="160"/>
      <c r="L5647" s="159"/>
      <c r="M5647" s="159"/>
      <c r="N5647" s="159"/>
      <c r="O5647" s="161"/>
      <c r="P5647" s="161"/>
    </row>
    <row r="5648" spans="1:16">
      <c r="A5648" s="155"/>
      <c r="B5648" s="156"/>
      <c r="C5648" s="160"/>
      <c r="D5648" s="159"/>
      <c r="E5648" s="160"/>
      <c r="F5648" s="160"/>
      <c r="G5648" s="160"/>
      <c r="H5648" s="160"/>
      <c r="I5648" s="161"/>
      <c r="J5648" s="160"/>
      <c r="K5648" s="160"/>
      <c r="L5648" s="159"/>
      <c r="M5648" s="159"/>
      <c r="N5648" s="159"/>
      <c r="O5648" s="161"/>
      <c r="P5648" s="161"/>
    </row>
    <row r="5649" spans="1:16">
      <c r="A5649" s="155"/>
      <c r="B5649" s="156"/>
      <c r="C5649" s="160"/>
      <c r="D5649" s="159"/>
      <c r="E5649" s="160"/>
      <c r="F5649" s="160"/>
      <c r="G5649" s="160"/>
      <c r="H5649" s="160"/>
      <c r="I5649" s="161"/>
      <c r="J5649" s="160"/>
      <c r="K5649" s="160"/>
      <c r="L5649" s="159"/>
      <c r="M5649" s="159"/>
      <c r="N5649" s="159"/>
      <c r="O5649" s="161"/>
      <c r="P5649" s="161"/>
    </row>
    <row r="5650" spans="1:16">
      <c r="A5650" s="155"/>
      <c r="B5650" s="156"/>
      <c r="C5650" s="160"/>
      <c r="D5650" s="159"/>
      <c r="E5650" s="160"/>
      <c r="F5650" s="160"/>
      <c r="G5650" s="160"/>
      <c r="H5650" s="160"/>
      <c r="I5650" s="161"/>
      <c r="J5650" s="160"/>
      <c r="K5650" s="160"/>
      <c r="L5650" s="159"/>
      <c r="M5650" s="159"/>
      <c r="N5650" s="159"/>
      <c r="O5650" s="161"/>
      <c r="P5650" s="161"/>
    </row>
    <row r="5651" spans="1:16">
      <c r="A5651" s="155"/>
      <c r="B5651" s="156"/>
      <c r="C5651" s="160"/>
      <c r="D5651" s="159"/>
      <c r="E5651" s="160"/>
      <c r="F5651" s="160"/>
      <c r="G5651" s="160"/>
      <c r="H5651" s="160"/>
      <c r="I5651" s="161"/>
      <c r="J5651" s="160"/>
      <c r="K5651" s="160"/>
      <c r="L5651" s="159"/>
      <c r="M5651" s="159"/>
      <c r="N5651" s="159"/>
      <c r="O5651" s="161"/>
      <c r="P5651" s="161"/>
    </row>
    <row r="5652" spans="1:16">
      <c r="A5652" s="155"/>
      <c r="B5652" s="156"/>
      <c r="C5652" s="160"/>
      <c r="D5652" s="159"/>
      <c r="E5652" s="160"/>
      <c r="F5652" s="160"/>
      <c r="G5652" s="160"/>
      <c r="H5652" s="160"/>
      <c r="I5652" s="159"/>
      <c r="J5652" s="160"/>
      <c r="K5652" s="160"/>
      <c r="L5652" s="159"/>
      <c r="M5652" s="100"/>
      <c r="N5652" s="100"/>
      <c r="O5652" s="130"/>
      <c r="P5652" s="130"/>
    </row>
    <row r="5653" spans="1:16">
      <c r="A5653" s="155"/>
      <c r="B5653" s="156"/>
      <c r="C5653" s="160"/>
      <c r="D5653" s="159"/>
      <c r="E5653" s="160"/>
      <c r="F5653" s="160"/>
      <c r="G5653" s="160"/>
      <c r="H5653" s="160"/>
      <c r="I5653" s="161"/>
      <c r="J5653" s="160"/>
      <c r="K5653" s="160"/>
      <c r="L5653" s="159"/>
      <c r="M5653" s="163"/>
      <c r="N5653" s="163"/>
      <c r="O5653" s="183"/>
      <c r="P5653" s="183"/>
    </row>
    <row r="5654" spans="1:16">
      <c r="A5654" s="155"/>
      <c r="B5654" s="156"/>
      <c r="C5654" s="160"/>
      <c r="D5654" s="159"/>
      <c r="E5654" s="160"/>
      <c r="F5654" s="160"/>
      <c r="G5654" s="160"/>
      <c r="H5654" s="160"/>
      <c r="I5654" s="161"/>
      <c r="J5654" s="160"/>
      <c r="K5654" s="160"/>
      <c r="L5654" s="159"/>
      <c r="M5654" s="100"/>
      <c r="N5654" s="100"/>
      <c r="O5654" s="130"/>
      <c r="P5654" s="130"/>
    </row>
    <row r="5655" spans="1:16">
      <c r="A5655" s="155"/>
      <c r="B5655" s="156"/>
      <c r="C5655" s="160"/>
      <c r="D5655" s="159"/>
      <c r="E5655" s="160"/>
      <c r="F5655" s="160"/>
      <c r="G5655" s="160"/>
      <c r="H5655" s="160"/>
      <c r="I5655" s="161"/>
      <c r="J5655" s="160"/>
      <c r="K5655" s="160"/>
      <c r="L5655" s="159"/>
      <c r="M5655" s="100"/>
      <c r="N5655" s="100"/>
      <c r="O5655" s="130"/>
      <c r="P5655" s="130"/>
    </row>
    <row r="5656" spans="1:16">
      <c r="A5656" s="155"/>
      <c r="B5656" s="156"/>
      <c r="C5656" s="160"/>
      <c r="D5656" s="159"/>
      <c r="E5656" s="160"/>
      <c r="F5656" s="160"/>
      <c r="G5656" s="160"/>
      <c r="H5656" s="160"/>
      <c r="I5656" s="161"/>
      <c r="J5656" s="160"/>
      <c r="K5656" s="160"/>
      <c r="L5656" s="159"/>
      <c r="M5656" s="100"/>
      <c r="N5656" s="100"/>
      <c r="O5656" s="130"/>
      <c r="P5656" s="130"/>
    </row>
    <row r="5657" spans="1:16">
      <c r="A5657" s="155"/>
      <c r="B5657" s="156"/>
      <c r="C5657" s="160"/>
      <c r="D5657" s="159"/>
      <c r="E5657" s="160"/>
      <c r="F5657" s="160"/>
      <c r="G5657" s="160"/>
      <c r="H5657" s="160"/>
      <c r="I5657" s="161"/>
      <c r="J5657" s="160"/>
      <c r="K5657" s="160"/>
      <c r="L5657" s="159"/>
      <c r="M5657" s="100"/>
      <c r="N5657" s="100"/>
      <c r="O5657" s="130"/>
      <c r="P5657" s="130"/>
    </row>
    <row r="5658" spans="1:16">
      <c r="A5658" s="155"/>
      <c r="B5658" s="156"/>
      <c r="C5658" s="160"/>
      <c r="D5658" s="159"/>
      <c r="E5658" s="160"/>
      <c r="F5658" s="160"/>
      <c r="G5658" s="160"/>
      <c r="H5658" s="160"/>
      <c r="I5658" s="161"/>
      <c r="J5658" s="160"/>
      <c r="K5658" s="160"/>
      <c r="L5658" s="159"/>
      <c r="M5658" s="100"/>
      <c r="N5658" s="100"/>
      <c r="O5658" s="130"/>
      <c r="P5658" s="130"/>
    </row>
    <row r="5659" spans="1:16">
      <c r="A5659" s="155"/>
      <c r="B5659" s="156"/>
      <c r="C5659" s="160"/>
      <c r="D5659" s="159"/>
      <c r="E5659" s="160"/>
      <c r="F5659" s="160"/>
      <c r="G5659" s="160"/>
      <c r="H5659" s="160"/>
      <c r="I5659" s="161"/>
      <c r="J5659" s="160"/>
      <c r="K5659" s="161"/>
      <c r="L5659" s="159"/>
      <c r="M5659" s="159"/>
      <c r="N5659" s="159"/>
      <c r="O5659" s="161"/>
      <c r="P5659" s="161"/>
    </row>
    <row r="5660" spans="1:16">
      <c r="A5660" s="155"/>
      <c r="B5660" s="156"/>
      <c r="C5660" s="160"/>
      <c r="D5660" s="159"/>
      <c r="E5660" s="160"/>
      <c r="F5660" s="160"/>
      <c r="G5660" s="160"/>
      <c r="H5660" s="160"/>
      <c r="I5660" s="161"/>
      <c r="J5660" s="160"/>
      <c r="K5660" s="160"/>
      <c r="L5660" s="159"/>
      <c r="M5660" s="159"/>
      <c r="N5660" s="159"/>
      <c r="O5660" s="161"/>
      <c r="P5660" s="161"/>
    </row>
    <row r="5661" spans="1:16">
      <c r="A5661" s="155"/>
      <c r="B5661" s="156"/>
      <c r="C5661" s="160"/>
      <c r="D5661" s="159"/>
      <c r="E5661" s="160"/>
      <c r="F5661" s="160"/>
      <c r="G5661" s="160"/>
      <c r="H5661" s="160"/>
      <c r="I5661" s="160"/>
      <c r="J5661" s="160"/>
      <c r="K5661" s="161"/>
      <c r="L5661" s="159"/>
      <c r="M5661" s="100"/>
      <c r="N5661" s="100"/>
      <c r="O5661" s="130"/>
      <c r="P5661" s="130"/>
    </row>
    <row r="5662" spans="1:16">
      <c r="A5662" s="155"/>
      <c r="B5662" s="156"/>
      <c r="C5662" s="160"/>
      <c r="D5662" s="159"/>
      <c r="E5662" s="160"/>
      <c r="F5662" s="160"/>
      <c r="G5662" s="160"/>
      <c r="H5662" s="160"/>
      <c r="I5662" s="160"/>
      <c r="J5662" s="160"/>
      <c r="K5662" s="161"/>
      <c r="L5662" s="159"/>
      <c r="M5662" s="100"/>
      <c r="N5662" s="100"/>
      <c r="O5662" s="130"/>
      <c r="P5662" s="130"/>
    </row>
    <row r="5663" spans="1:16">
      <c r="A5663" s="155"/>
      <c r="B5663" s="156"/>
      <c r="C5663" s="160"/>
      <c r="D5663" s="159"/>
      <c r="E5663" s="160"/>
      <c r="F5663" s="160"/>
      <c r="G5663" s="160"/>
      <c r="H5663" s="160"/>
      <c r="I5663" s="160"/>
      <c r="J5663" s="160"/>
      <c r="K5663" s="161"/>
      <c r="L5663" s="159"/>
      <c r="M5663" s="100"/>
      <c r="N5663" s="100"/>
      <c r="O5663" s="130"/>
      <c r="P5663" s="130"/>
    </row>
    <row r="5664" spans="1:16">
      <c r="A5664" s="155"/>
      <c r="B5664" s="156"/>
      <c r="C5664" s="160"/>
      <c r="D5664" s="159"/>
      <c r="E5664" s="160"/>
      <c r="F5664" s="160"/>
      <c r="G5664" s="160"/>
      <c r="H5664" s="160"/>
      <c r="I5664" s="161"/>
      <c r="J5664" s="160"/>
      <c r="K5664" s="160"/>
      <c r="L5664" s="159"/>
      <c r="M5664" s="100"/>
      <c r="N5664" s="100"/>
      <c r="O5664" s="130"/>
      <c r="P5664" s="130"/>
    </row>
    <row r="5665" spans="1:16">
      <c r="A5665" s="155"/>
      <c r="B5665" s="156"/>
      <c r="C5665" s="160"/>
      <c r="D5665" s="159"/>
      <c r="E5665" s="160"/>
      <c r="F5665" s="160"/>
      <c r="G5665" s="160"/>
      <c r="H5665" s="160"/>
      <c r="I5665" s="161"/>
      <c r="J5665" s="160"/>
      <c r="K5665" s="160"/>
      <c r="L5665" s="159"/>
      <c r="M5665" s="100"/>
      <c r="N5665" s="100"/>
      <c r="O5665" s="130"/>
      <c r="P5665" s="130"/>
    </row>
    <row r="5666" spans="1:16">
      <c r="A5666" s="155"/>
      <c r="B5666" s="156"/>
      <c r="C5666" s="160"/>
      <c r="D5666" s="159"/>
      <c r="E5666" s="160"/>
      <c r="F5666" s="160"/>
      <c r="G5666" s="160"/>
      <c r="H5666" s="160"/>
      <c r="I5666" s="161"/>
      <c r="J5666" s="160"/>
      <c r="K5666" s="160"/>
      <c r="L5666" s="159"/>
      <c r="M5666" s="100"/>
      <c r="N5666" s="100"/>
      <c r="O5666" s="130"/>
      <c r="P5666" s="130"/>
    </row>
    <row r="5667" spans="1:16">
      <c r="A5667" s="155"/>
      <c r="B5667" s="156"/>
      <c r="C5667" s="160"/>
      <c r="D5667" s="159"/>
      <c r="E5667" s="160"/>
      <c r="F5667" s="160"/>
      <c r="G5667" s="160"/>
      <c r="H5667" s="160"/>
      <c r="I5667" s="159"/>
      <c r="J5667" s="160"/>
      <c r="K5667" s="160"/>
      <c r="L5667" s="159"/>
      <c r="M5667" s="100"/>
      <c r="N5667" s="100"/>
      <c r="O5667" s="130"/>
      <c r="P5667" s="130"/>
    </row>
    <row r="5668" spans="1:16">
      <c r="A5668" s="155"/>
      <c r="B5668" s="156"/>
      <c r="C5668" s="160"/>
      <c r="D5668" s="159"/>
      <c r="E5668" s="160"/>
      <c r="F5668" s="160"/>
      <c r="G5668" s="160"/>
      <c r="H5668" s="160"/>
      <c r="I5668" s="159"/>
      <c r="J5668" s="160"/>
      <c r="K5668" s="160"/>
      <c r="L5668" s="159"/>
      <c r="M5668" s="100"/>
      <c r="N5668" s="100"/>
      <c r="O5668" s="130"/>
      <c r="P5668" s="130"/>
    </row>
    <row r="5669" spans="1:16">
      <c r="A5669" s="155"/>
      <c r="B5669" s="156"/>
      <c r="C5669" s="160"/>
      <c r="D5669" s="159"/>
      <c r="E5669" s="160"/>
      <c r="F5669" s="160"/>
      <c r="G5669" s="160"/>
      <c r="H5669" s="160"/>
      <c r="I5669" s="159"/>
      <c r="J5669" s="160"/>
      <c r="K5669" s="160"/>
      <c r="L5669" s="159"/>
      <c r="M5669" s="100"/>
      <c r="N5669" s="100"/>
      <c r="O5669" s="130"/>
      <c r="P5669" s="130"/>
    </row>
    <row r="5670" spans="1:16">
      <c r="A5670" s="155"/>
      <c r="B5670" s="156"/>
      <c r="C5670" s="160"/>
      <c r="D5670" s="159"/>
      <c r="E5670" s="160"/>
      <c r="F5670" s="160"/>
      <c r="G5670" s="160"/>
      <c r="H5670" s="160"/>
      <c r="I5670" s="161"/>
      <c r="J5670" s="160"/>
      <c r="K5670" s="160"/>
      <c r="L5670" s="159"/>
      <c r="M5670" s="100"/>
      <c r="N5670" s="100"/>
      <c r="O5670" s="130"/>
      <c r="P5670" s="130"/>
    </row>
    <row r="5671" spans="1:16">
      <c r="A5671" s="155"/>
      <c r="B5671" s="156"/>
      <c r="C5671" s="160"/>
      <c r="D5671" s="159"/>
      <c r="E5671" s="160"/>
      <c r="F5671" s="160"/>
      <c r="G5671" s="160"/>
      <c r="H5671" s="160"/>
      <c r="I5671" s="161"/>
      <c r="J5671" s="160"/>
      <c r="K5671" s="160"/>
      <c r="L5671" s="159"/>
      <c r="M5671" s="100"/>
      <c r="N5671" s="100"/>
      <c r="O5671" s="130"/>
      <c r="P5671" s="130"/>
    </row>
    <row r="5672" spans="1:16">
      <c r="A5672" s="155"/>
      <c r="B5672" s="156"/>
      <c r="C5672" s="160"/>
      <c r="D5672" s="159"/>
      <c r="E5672" s="160"/>
      <c r="F5672" s="160"/>
      <c r="G5672" s="160"/>
      <c r="H5672" s="160"/>
      <c r="I5672" s="161"/>
      <c r="J5672" s="160"/>
      <c r="K5672" s="160"/>
      <c r="L5672" s="159"/>
      <c r="M5672" s="100"/>
      <c r="N5672" s="100"/>
      <c r="O5672" s="130"/>
      <c r="P5672" s="130"/>
    </row>
    <row r="5673" spans="1:16">
      <c r="A5673" s="155"/>
      <c r="B5673" s="156"/>
      <c r="C5673" s="160"/>
      <c r="D5673" s="159"/>
      <c r="E5673" s="160"/>
      <c r="F5673" s="160"/>
      <c r="G5673" s="160"/>
      <c r="H5673" s="160"/>
      <c r="I5673" s="161"/>
      <c r="J5673" s="160"/>
      <c r="K5673" s="160"/>
      <c r="L5673" s="159"/>
      <c r="M5673" s="100"/>
      <c r="N5673" s="100"/>
      <c r="O5673" s="130"/>
      <c r="P5673" s="130"/>
    </row>
    <row r="5674" spans="1:16">
      <c r="A5674" s="155"/>
      <c r="B5674" s="156"/>
      <c r="C5674" s="160"/>
      <c r="D5674" s="159"/>
      <c r="E5674" s="160"/>
      <c r="F5674" s="160"/>
      <c r="G5674" s="160"/>
      <c r="H5674" s="160"/>
      <c r="I5674" s="159"/>
      <c r="J5674" s="160"/>
      <c r="K5674" s="160"/>
      <c r="L5674" s="159"/>
      <c r="M5674" s="100"/>
      <c r="N5674" s="100"/>
      <c r="O5674" s="130"/>
      <c r="P5674" s="130"/>
    </row>
    <row r="5675" spans="1:16">
      <c r="A5675" s="155"/>
      <c r="B5675" s="156"/>
      <c r="C5675" s="160"/>
      <c r="D5675" s="159"/>
      <c r="E5675" s="160"/>
      <c r="F5675" s="160"/>
      <c r="G5675" s="160"/>
      <c r="H5675" s="160"/>
      <c r="I5675" s="161"/>
      <c r="J5675" s="160"/>
      <c r="K5675" s="160"/>
      <c r="L5675" s="159"/>
      <c r="M5675" s="100"/>
      <c r="N5675" s="100"/>
      <c r="O5675" s="130"/>
      <c r="P5675" s="130"/>
    </row>
    <row r="5676" spans="1:16">
      <c r="A5676" s="155"/>
      <c r="B5676" s="156"/>
      <c r="C5676" s="160"/>
      <c r="D5676" s="159"/>
      <c r="E5676" s="160"/>
      <c r="F5676" s="160"/>
      <c r="G5676" s="160"/>
      <c r="H5676" s="160"/>
      <c r="I5676" s="161"/>
      <c r="J5676" s="160"/>
      <c r="K5676" s="160"/>
      <c r="L5676" s="159"/>
      <c r="M5676" s="100"/>
      <c r="N5676" s="100"/>
      <c r="O5676" s="130"/>
      <c r="P5676" s="130"/>
    </row>
    <row r="5677" spans="1:16">
      <c r="A5677" s="155"/>
      <c r="B5677" s="156"/>
      <c r="C5677" s="160"/>
      <c r="D5677" s="159"/>
      <c r="E5677" s="160"/>
      <c r="F5677" s="160"/>
      <c r="G5677" s="160"/>
      <c r="H5677" s="160"/>
      <c r="I5677" s="161"/>
      <c r="J5677" s="160"/>
      <c r="K5677" s="160"/>
      <c r="L5677" s="159"/>
      <c r="M5677" s="100"/>
      <c r="N5677" s="100"/>
      <c r="O5677" s="130"/>
      <c r="P5677" s="130"/>
    </row>
    <row r="5678" spans="1:16">
      <c r="A5678" s="155"/>
      <c r="B5678" s="156"/>
      <c r="C5678" s="160"/>
      <c r="D5678" s="159"/>
      <c r="E5678" s="160"/>
      <c r="F5678" s="160"/>
      <c r="G5678" s="160"/>
      <c r="H5678" s="160"/>
      <c r="I5678" s="161"/>
      <c r="J5678" s="160"/>
      <c r="K5678" s="160"/>
      <c r="L5678" s="159"/>
      <c r="M5678" s="100"/>
      <c r="N5678" s="100"/>
      <c r="O5678" s="130"/>
      <c r="P5678" s="130"/>
    </row>
    <row r="5679" spans="1:16">
      <c r="A5679" s="155"/>
      <c r="B5679" s="156"/>
      <c r="C5679" s="160"/>
      <c r="D5679" s="159"/>
      <c r="E5679" s="160"/>
      <c r="F5679" s="160"/>
      <c r="G5679" s="160"/>
      <c r="H5679" s="160"/>
      <c r="I5679" s="161"/>
      <c r="J5679" s="160"/>
      <c r="K5679" s="160"/>
      <c r="L5679" s="159"/>
      <c r="M5679" s="100"/>
      <c r="N5679" s="100"/>
      <c r="O5679" s="130"/>
      <c r="P5679" s="130"/>
    </row>
    <row r="5680" spans="1:16">
      <c r="A5680" s="155"/>
      <c r="B5680" s="156"/>
      <c r="C5680" s="160"/>
      <c r="D5680" s="159"/>
      <c r="E5680" s="160"/>
      <c r="F5680" s="160"/>
      <c r="G5680" s="160"/>
      <c r="H5680" s="160"/>
      <c r="I5680" s="161"/>
      <c r="J5680" s="160"/>
      <c r="K5680" s="160"/>
      <c r="L5680" s="159"/>
      <c r="M5680" s="100"/>
      <c r="N5680" s="100"/>
      <c r="O5680" s="130"/>
      <c r="P5680" s="130"/>
    </row>
    <row r="5681" spans="1:16">
      <c r="A5681" s="155"/>
      <c r="B5681" s="156"/>
      <c r="C5681" s="160"/>
      <c r="D5681" s="159"/>
      <c r="E5681" s="160"/>
      <c r="F5681" s="160"/>
      <c r="G5681" s="160"/>
      <c r="H5681" s="160"/>
      <c r="I5681" s="161"/>
      <c r="J5681" s="160"/>
      <c r="K5681" s="160"/>
      <c r="L5681" s="159"/>
      <c r="M5681" s="100"/>
      <c r="N5681" s="100"/>
      <c r="O5681" s="130"/>
      <c r="P5681" s="130"/>
    </row>
    <row r="5682" spans="1:16">
      <c r="A5682" s="155"/>
      <c r="B5682" s="156"/>
      <c r="C5682" s="160"/>
      <c r="D5682" s="159"/>
      <c r="E5682" s="160"/>
      <c r="F5682" s="160"/>
      <c r="G5682" s="160"/>
      <c r="H5682" s="160"/>
      <c r="I5682" s="161"/>
      <c r="J5682" s="160"/>
      <c r="K5682" s="160"/>
      <c r="L5682" s="159"/>
      <c r="M5682" s="100"/>
      <c r="N5682" s="100"/>
      <c r="O5682" s="130"/>
      <c r="P5682" s="130"/>
    </row>
    <row r="5683" spans="1:16">
      <c r="A5683" s="155"/>
      <c r="B5683" s="156"/>
      <c r="C5683" s="160"/>
      <c r="D5683" s="159"/>
      <c r="E5683" s="160"/>
      <c r="F5683" s="160"/>
      <c r="G5683" s="160"/>
      <c r="H5683" s="160"/>
      <c r="I5683" s="161"/>
      <c r="J5683" s="160"/>
      <c r="K5683" s="160"/>
      <c r="L5683" s="159"/>
      <c r="M5683" s="100"/>
      <c r="N5683" s="100"/>
      <c r="O5683" s="130"/>
      <c r="P5683" s="130"/>
    </row>
    <row r="5684" spans="1:16">
      <c r="A5684" s="155"/>
      <c r="B5684" s="156"/>
      <c r="C5684" s="160"/>
      <c r="D5684" s="159"/>
      <c r="E5684" s="160"/>
      <c r="F5684" s="160"/>
      <c r="G5684" s="160"/>
      <c r="H5684" s="160"/>
      <c r="I5684" s="161"/>
      <c r="J5684" s="160"/>
      <c r="K5684" s="160"/>
      <c r="L5684" s="159"/>
      <c r="M5684" s="100"/>
      <c r="N5684" s="100"/>
      <c r="O5684" s="130"/>
      <c r="P5684" s="130"/>
    </row>
    <row r="5685" spans="1:16">
      <c r="A5685" s="155"/>
      <c r="B5685" s="156"/>
      <c r="C5685" s="160"/>
      <c r="D5685" s="159"/>
      <c r="E5685" s="160"/>
      <c r="F5685" s="160"/>
      <c r="G5685" s="160"/>
      <c r="H5685" s="160"/>
      <c r="I5685" s="161"/>
      <c r="J5685" s="160"/>
      <c r="K5685" s="160"/>
      <c r="L5685" s="159"/>
      <c r="M5685" s="100"/>
      <c r="N5685" s="100"/>
      <c r="O5685" s="130"/>
      <c r="P5685" s="130"/>
    </row>
    <row r="5686" spans="1:16">
      <c r="A5686" s="155"/>
      <c r="B5686" s="156"/>
      <c r="C5686" s="160"/>
      <c r="D5686" s="159"/>
      <c r="E5686" s="160"/>
      <c r="F5686" s="160"/>
      <c r="G5686" s="160"/>
      <c r="H5686" s="160"/>
      <c r="I5686" s="161"/>
      <c r="J5686" s="160"/>
      <c r="K5686" s="160"/>
      <c r="L5686" s="159"/>
      <c r="M5686" s="100"/>
      <c r="N5686" s="100"/>
      <c r="O5686" s="130"/>
      <c r="P5686" s="130"/>
    </row>
    <row r="5687" spans="1:16">
      <c r="A5687" s="155"/>
      <c r="B5687" s="156"/>
      <c r="C5687" s="160"/>
      <c r="D5687" s="159"/>
      <c r="E5687" s="160"/>
      <c r="F5687" s="160"/>
      <c r="G5687" s="160"/>
      <c r="H5687" s="160"/>
      <c r="I5687" s="161"/>
      <c r="J5687" s="160"/>
      <c r="K5687" s="160"/>
      <c r="L5687" s="159"/>
      <c r="M5687" s="100"/>
      <c r="N5687" s="100"/>
      <c r="O5687" s="130"/>
      <c r="P5687" s="130"/>
    </row>
    <row r="5688" spans="1:16">
      <c r="A5688" s="155"/>
      <c r="B5688" s="156"/>
      <c r="C5688" s="160"/>
      <c r="D5688" s="159"/>
      <c r="E5688" s="160"/>
      <c r="F5688" s="160"/>
      <c r="G5688" s="160"/>
      <c r="H5688" s="160"/>
      <c r="I5688" s="161"/>
      <c r="J5688" s="160"/>
      <c r="K5688" s="159"/>
      <c r="L5688" s="159"/>
      <c r="M5688" s="159"/>
      <c r="N5688" s="159"/>
      <c r="O5688" s="161"/>
      <c r="P5688" s="161"/>
    </row>
    <row r="5689" spans="1:16">
      <c r="A5689" s="155"/>
      <c r="B5689" s="156"/>
      <c r="C5689" s="160"/>
      <c r="D5689" s="159"/>
      <c r="E5689" s="160"/>
      <c r="F5689" s="160"/>
      <c r="G5689" s="160"/>
      <c r="H5689" s="160"/>
      <c r="I5689" s="161"/>
      <c r="J5689" s="160"/>
      <c r="K5689" s="160"/>
      <c r="L5689" s="159"/>
      <c r="M5689" s="100"/>
      <c r="N5689" s="100"/>
      <c r="O5689" s="130"/>
      <c r="P5689" s="130"/>
    </row>
    <row r="5690" spans="1:16">
      <c r="A5690" s="155"/>
      <c r="B5690" s="156"/>
      <c r="C5690" s="160"/>
      <c r="D5690" s="159"/>
      <c r="E5690" s="160"/>
      <c r="F5690" s="160"/>
      <c r="G5690" s="160"/>
      <c r="H5690" s="160"/>
      <c r="I5690" s="161"/>
      <c r="J5690" s="160"/>
      <c r="K5690" s="160"/>
      <c r="L5690" s="159"/>
      <c r="M5690" s="100"/>
      <c r="N5690" s="100"/>
      <c r="O5690" s="130"/>
      <c r="P5690" s="130"/>
    </row>
    <row r="5691" spans="1:16">
      <c r="A5691" s="155"/>
      <c r="B5691" s="156"/>
      <c r="C5691" s="160"/>
      <c r="D5691" s="159"/>
      <c r="E5691" s="160"/>
      <c r="F5691" s="160"/>
      <c r="G5691" s="160"/>
      <c r="H5691" s="160"/>
      <c r="I5691" s="161"/>
      <c r="J5691" s="160"/>
      <c r="K5691" s="160"/>
      <c r="L5691" s="159"/>
      <c r="M5691" s="100"/>
      <c r="N5691" s="100"/>
      <c r="O5691" s="130"/>
      <c r="P5691" s="130"/>
    </row>
    <row r="5692" spans="1:16">
      <c r="A5692" s="155"/>
      <c r="B5692" s="156"/>
      <c r="C5692" s="160"/>
      <c r="D5692" s="159"/>
      <c r="E5692" s="160"/>
      <c r="F5692" s="160"/>
      <c r="G5692" s="160"/>
      <c r="H5692" s="160"/>
      <c r="I5692" s="161"/>
      <c r="J5692" s="160"/>
      <c r="K5692" s="160"/>
      <c r="L5692" s="159"/>
      <c r="M5692" s="100"/>
      <c r="N5692" s="100"/>
      <c r="O5692" s="130"/>
      <c r="P5692" s="130"/>
    </row>
    <row r="5693" spans="1:16">
      <c r="A5693" s="155"/>
      <c r="B5693" s="156"/>
      <c r="C5693" s="160"/>
      <c r="D5693" s="159"/>
      <c r="E5693" s="160"/>
      <c r="F5693" s="160"/>
      <c r="G5693" s="160"/>
      <c r="H5693" s="160"/>
      <c r="I5693" s="160"/>
      <c r="J5693" s="160"/>
      <c r="K5693" s="160"/>
      <c r="L5693" s="159"/>
      <c r="M5693" s="100"/>
      <c r="N5693" s="100"/>
      <c r="O5693" s="130"/>
      <c r="P5693" s="130"/>
    </row>
    <row r="5694" spans="1:16">
      <c r="A5694" s="155"/>
      <c r="B5694" s="156"/>
      <c r="C5694" s="160"/>
      <c r="D5694" s="159"/>
      <c r="E5694" s="160"/>
      <c r="F5694" s="160"/>
      <c r="G5694" s="160"/>
      <c r="H5694" s="160"/>
      <c r="I5694" s="161"/>
      <c r="J5694" s="160"/>
      <c r="K5694" s="160"/>
      <c r="L5694" s="159"/>
      <c r="M5694" s="100"/>
      <c r="N5694" s="100"/>
      <c r="O5694" s="130"/>
      <c r="P5694" s="130"/>
    </row>
    <row r="5695" spans="1:16">
      <c r="A5695" s="155"/>
      <c r="B5695" s="156"/>
      <c r="C5695" s="160"/>
      <c r="D5695" s="159"/>
      <c r="E5695" s="160"/>
      <c r="F5695" s="160"/>
      <c r="G5695" s="160"/>
      <c r="H5695" s="160"/>
      <c r="I5695" s="161"/>
      <c r="J5695" s="160"/>
      <c r="K5695" s="160"/>
      <c r="L5695" s="159"/>
      <c r="M5695" s="100"/>
      <c r="N5695" s="100"/>
      <c r="O5695" s="130"/>
      <c r="P5695" s="130"/>
    </row>
    <row r="5696" spans="1:16">
      <c r="A5696" s="155"/>
      <c r="B5696" s="156"/>
      <c r="C5696" s="160"/>
      <c r="D5696" s="159"/>
      <c r="E5696" s="160"/>
      <c r="F5696" s="160"/>
      <c r="G5696" s="160"/>
      <c r="H5696" s="160"/>
      <c r="I5696" s="161"/>
      <c r="J5696" s="160"/>
      <c r="K5696" s="160"/>
      <c r="L5696" s="159"/>
      <c r="M5696" s="100"/>
      <c r="N5696" s="100"/>
      <c r="O5696" s="130"/>
      <c r="P5696" s="130"/>
    </row>
    <row r="5697" spans="1:16">
      <c r="A5697" s="155"/>
      <c r="B5697" s="156"/>
      <c r="C5697" s="160"/>
      <c r="D5697" s="159"/>
      <c r="E5697" s="160"/>
      <c r="F5697" s="160"/>
      <c r="G5697" s="160"/>
      <c r="H5697" s="160"/>
      <c r="I5697" s="161"/>
      <c r="J5697" s="160"/>
      <c r="K5697" s="160"/>
      <c r="L5697" s="159"/>
      <c r="M5697" s="100"/>
      <c r="N5697" s="100"/>
      <c r="O5697" s="130"/>
      <c r="P5697" s="130"/>
    </row>
    <row r="5698" spans="1:16">
      <c r="A5698" s="155"/>
      <c r="B5698" s="156"/>
      <c r="C5698" s="160"/>
      <c r="D5698" s="159"/>
      <c r="E5698" s="160"/>
      <c r="F5698" s="160"/>
      <c r="G5698" s="160"/>
      <c r="H5698" s="160"/>
      <c r="I5698" s="161"/>
      <c r="J5698" s="160"/>
      <c r="K5698" s="160"/>
      <c r="L5698" s="159"/>
      <c r="M5698" s="100"/>
      <c r="N5698" s="100"/>
      <c r="O5698" s="130"/>
      <c r="P5698" s="130"/>
    </row>
    <row r="5699" spans="1:16">
      <c r="A5699" s="155"/>
      <c r="B5699" s="156"/>
      <c r="C5699" s="160"/>
      <c r="D5699" s="159"/>
      <c r="E5699" s="160"/>
      <c r="F5699" s="160"/>
      <c r="G5699" s="160"/>
      <c r="H5699" s="160"/>
      <c r="I5699" s="161"/>
      <c r="J5699" s="160"/>
      <c r="K5699" s="160"/>
      <c r="L5699" s="159"/>
      <c r="M5699" s="100"/>
      <c r="N5699" s="100"/>
      <c r="O5699" s="130"/>
      <c r="P5699" s="130"/>
    </row>
    <row r="5700" spans="1:16">
      <c r="A5700" s="155"/>
      <c r="B5700" s="156"/>
      <c r="C5700" s="160"/>
      <c r="D5700" s="159"/>
      <c r="E5700" s="160"/>
      <c r="F5700" s="160"/>
      <c r="G5700" s="160"/>
      <c r="H5700" s="160"/>
      <c r="I5700" s="161"/>
      <c r="J5700" s="160"/>
      <c r="K5700" s="160"/>
      <c r="L5700" s="159"/>
      <c r="M5700" s="100"/>
      <c r="N5700" s="100"/>
      <c r="O5700" s="130"/>
      <c r="P5700" s="130"/>
    </row>
    <row r="5701" spans="1:16">
      <c r="A5701" s="155"/>
      <c r="B5701" s="156"/>
      <c r="C5701" s="160"/>
      <c r="D5701" s="159"/>
      <c r="E5701" s="160"/>
      <c r="F5701" s="160"/>
      <c r="G5701" s="160"/>
      <c r="H5701" s="160"/>
      <c r="I5701" s="161"/>
      <c r="J5701" s="160"/>
      <c r="K5701" s="160"/>
      <c r="L5701" s="159"/>
      <c r="M5701" s="100"/>
      <c r="N5701" s="100"/>
      <c r="O5701" s="130"/>
      <c r="P5701" s="130"/>
    </row>
    <row r="5702" spans="1:16">
      <c r="A5702" s="155"/>
      <c r="B5702" s="156"/>
      <c r="C5702" s="160"/>
      <c r="D5702" s="159"/>
      <c r="E5702" s="160"/>
      <c r="F5702" s="160"/>
      <c r="G5702" s="160"/>
      <c r="H5702" s="160"/>
      <c r="I5702" s="161"/>
      <c r="J5702" s="160"/>
      <c r="K5702" s="160"/>
      <c r="L5702" s="159"/>
      <c r="M5702" s="100"/>
      <c r="N5702" s="100"/>
      <c r="O5702" s="130"/>
      <c r="P5702" s="130"/>
    </row>
    <row r="5703" spans="1:16">
      <c r="A5703" s="155"/>
      <c r="B5703" s="156"/>
      <c r="C5703" s="160"/>
      <c r="D5703" s="159"/>
      <c r="E5703" s="160"/>
      <c r="F5703" s="160"/>
      <c r="G5703" s="160"/>
      <c r="H5703" s="160"/>
      <c r="I5703" s="161"/>
      <c r="J5703" s="160"/>
      <c r="K5703" s="160"/>
      <c r="L5703" s="159"/>
      <c r="M5703" s="100"/>
      <c r="N5703" s="100"/>
      <c r="O5703" s="130"/>
      <c r="P5703" s="130"/>
    </row>
    <row r="5704" spans="1:16">
      <c r="A5704" s="155"/>
      <c r="B5704" s="156"/>
      <c r="C5704" s="160"/>
      <c r="D5704" s="159"/>
      <c r="E5704" s="160"/>
      <c r="F5704" s="160"/>
      <c r="G5704" s="160"/>
      <c r="H5704" s="160"/>
      <c r="I5704" s="161"/>
      <c r="J5704" s="160"/>
      <c r="K5704" s="160"/>
      <c r="L5704" s="159"/>
      <c r="M5704" s="100"/>
      <c r="N5704" s="100"/>
      <c r="O5704" s="130"/>
      <c r="P5704" s="130"/>
    </row>
    <row r="5705" spans="1:16">
      <c r="A5705" s="155"/>
      <c r="B5705" s="156"/>
      <c r="C5705" s="160"/>
      <c r="D5705" s="159"/>
      <c r="E5705" s="160"/>
      <c r="F5705" s="160"/>
      <c r="G5705" s="160"/>
      <c r="H5705" s="160"/>
      <c r="I5705" s="161"/>
      <c r="J5705" s="160"/>
      <c r="K5705" s="160"/>
      <c r="L5705" s="159"/>
      <c r="M5705" s="100"/>
      <c r="N5705" s="100"/>
      <c r="O5705" s="130"/>
      <c r="P5705" s="130"/>
    </row>
    <row r="5706" spans="1:16">
      <c r="A5706" s="155"/>
      <c r="B5706" s="156"/>
      <c r="C5706" s="160"/>
      <c r="D5706" s="159"/>
      <c r="E5706" s="160"/>
      <c r="F5706" s="160"/>
      <c r="G5706" s="160"/>
      <c r="H5706" s="160"/>
      <c r="I5706" s="161"/>
      <c r="J5706" s="160"/>
      <c r="K5706" s="160"/>
      <c r="L5706" s="159"/>
      <c r="M5706" s="100"/>
      <c r="N5706" s="100"/>
      <c r="O5706" s="130"/>
      <c r="P5706" s="130"/>
    </row>
    <row r="5707" spans="1:16">
      <c r="A5707" s="155"/>
      <c r="B5707" s="156"/>
      <c r="C5707" s="160"/>
      <c r="D5707" s="159"/>
      <c r="E5707" s="160"/>
      <c r="F5707" s="160"/>
      <c r="G5707" s="160"/>
      <c r="H5707" s="160"/>
      <c r="I5707" s="161"/>
      <c r="J5707" s="160"/>
      <c r="K5707" s="160"/>
      <c r="L5707" s="159"/>
      <c r="M5707" s="100"/>
      <c r="N5707" s="100"/>
      <c r="O5707" s="130"/>
      <c r="P5707" s="130"/>
    </row>
    <row r="5708" spans="1:16">
      <c r="A5708" s="155"/>
      <c r="B5708" s="156"/>
      <c r="C5708" s="160"/>
      <c r="D5708" s="159"/>
      <c r="E5708" s="160"/>
      <c r="F5708" s="160"/>
      <c r="G5708" s="160"/>
      <c r="H5708" s="160"/>
      <c r="I5708" s="161"/>
      <c r="J5708" s="160"/>
      <c r="K5708" s="160"/>
      <c r="L5708" s="159"/>
      <c r="M5708" s="100"/>
      <c r="N5708" s="100"/>
      <c r="O5708" s="130"/>
      <c r="P5708" s="130"/>
    </row>
    <row r="5709" spans="1:16">
      <c r="A5709" s="155"/>
      <c r="B5709" s="156"/>
      <c r="C5709" s="160"/>
      <c r="D5709" s="159"/>
      <c r="E5709" s="160"/>
      <c r="F5709" s="160"/>
      <c r="G5709" s="160"/>
      <c r="H5709" s="160"/>
      <c r="I5709" s="161"/>
      <c r="J5709" s="160"/>
      <c r="K5709" s="160"/>
      <c r="L5709" s="159"/>
      <c r="M5709" s="100"/>
      <c r="N5709" s="100"/>
      <c r="O5709" s="130"/>
      <c r="P5709" s="130"/>
    </row>
    <row r="5710" spans="1:16">
      <c r="A5710" s="155"/>
      <c r="B5710" s="156"/>
      <c r="C5710" s="160"/>
      <c r="D5710" s="159"/>
      <c r="E5710" s="160"/>
      <c r="F5710" s="160"/>
      <c r="G5710" s="160"/>
      <c r="H5710" s="160"/>
      <c r="I5710" s="161"/>
      <c r="J5710" s="160"/>
      <c r="K5710" s="160"/>
      <c r="L5710" s="159"/>
      <c r="M5710" s="100"/>
      <c r="N5710" s="100"/>
      <c r="O5710" s="130"/>
      <c r="P5710" s="130"/>
    </row>
    <row r="5711" spans="1:16">
      <c r="A5711" s="155"/>
      <c r="B5711" s="156"/>
      <c r="C5711" s="160"/>
      <c r="D5711" s="159"/>
      <c r="E5711" s="160"/>
      <c r="F5711" s="160"/>
      <c r="G5711" s="160"/>
      <c r="H5711" s="160"/>
      <c r="I5711" s="161"/>
      <c r="J5711" s="160"/>
      <c r="K5711" s="160"/>
      <c r="L5711" s="159"/>
      <c r="M5711" s="100"/>
      <c r="N5711" s="100"/>
      <c r="O5711" s="130"/>
      <c r="P5711" s="130"/>
    </row>
    <row r="5712" spans="1:16">
      <c r="A5712" s="155"/>
      <c r="B5712" s="156"/>
      <c r="C5712" s="160"/>
      <c r="D5712" s="159"/>
      <c r="E5712" s="160"/>
      <c r="F5712" s="160"/>
      <c r="G5712" s="160"/>
      <c r="H5712" s="160"/>
      <c r="I5712" s="161"/>
      <c r="J5712" s="160"/>
      <c r="K5712" s="160"/>
      <c r="L5712" s="159"/>
      <c r="M5712" s="100"/>
      <c r="N5712" s="100"/>
      <c r="O5712" s="130"/>
      <c r="P5712" s="130"/>
    </row>
    <row r="5713" spans="1:16">
      <c r="A5713" s="155"/>
      <c r="B5713" s="156"/>
      <c r="C5713" s="160"/>
      <c r="D5713" s="159"/>
      <c r="E5713" s="160"/>
      <c r="F5713" s="160"/>
      <c r="G5713" s="160"/>
      <c r="H5713" s="160"/>
      <c r="I5713" s="161"/>
      <c r="J5713" s="160"/>
      <c r="K5713" s="160"/>
      <c r="L5713" s="159"/>
      <c r="M5713" s="100"/>
      <c r="N5713" s="100"/>
      <c r="O5713" s="130"/>
      <c r="P5713" s="130"/>
    </row>
    <row r="5714" spans="1:16">
      <c r="A5714" s="155"/>
      <c r="B5714" s="156"/>
      <c r="C5714" s="160"/>
      <c r="D5714" s="159"/>
      <c r="E5714" s="160"/>
      <c r="F5714" s="160"/>
      <c r="G5714" s="160"/>
      <c r="H5714" s="160"/>
      <c r="I5714" s="161"/>
      <c r="J5714" s="160"/>
      <c r="K5714" s="160"/>
      <c r="L5714" s="159"/>
      <c r="M5714" s="100"/>
      <c r="N5714" s="100"/>
      <c r="O5714" s="130"/>
      <c r="P5714" s="130"/>
    </row>
    <row r="5715" spans="1:16">
      <c r="A5715" s="155"/>
      <c r="B5715" s="156"/>
      <c r="C5715" s="160"/>
      <c r="D5715" s="159"/>
      <c r="E5715" s="160"/>
      <c r="F5715" s="160"/>
      <c r="G5715" s="160"/>
      <c r="H5715" s="160"/>
      <c r="I5715" s="161"/>
      <c r="J5715" s="160"/>
      <c r="K5715" s="160"/>
      <c r="L5715" s="159"/>
      <c r="M5715" s="159"/>
      <c r="N5715" s="159"/>
      <c r="O5715" s="161"/>
      <c r="P5715" s="161"/>
    </row>
    <row r="5716" spans="1:16">
      <c r="A5716" s="117"/>
      <c r="B5716" s="126"/>
      <c r="C5716" s="115"/>
      <c r="D5716" s="118"/>
      <c r="E5716" s="115"/>
      <c r="F5716" s="115"/>
      <c r="G5716" s="115"/>
      <c r="H5716" s="160"/>
      <c r="I5716" s="161"/>
      <c r="J5716" s="160"/>
      <c r="K5716" s="160"/>
      <c r="L5716" s="159"/>
      <c r="M5716" s="159"/>
      <c r="N5716" s="159"/>
      <c r="O5716" s="161"/>
      <c r="P5716" s="161"/>
    </row>
    <row r="5717" spans="1:16">
      <c r="A5717" s="122"/>
      <c r="B5717" s="127"/>
      <c r="C5717" s="113"/>
      <c r="D5717" s="123"/>
      <c r="E5717" s="113"/>
      <c r="F5717" s="113"/>
      <c r="G5717" s="113"/>
      <c r="H5717" s="160"/>
      <c r="I5717" s="161"/>
      <c r="J5717" s="160"/>
      <c r="K5717" s="160"/>
      <c r="L5717" s="159"/>
      <c r="M5717" s="159"/>
      <c r="N5717" s="159"/>
      <c r="O5717" s="161"/>
      <c r="P5717" s="161"/>
    </row>
    <row r="5718" spans="1:16">
      <c r="A5718" s="119"/>
      <c r="B5718" s="128"/>
      <c r="C5718" s="116"/>
      <c r="D5718" s="120"/>
      <c r="E5718" s="116"/>
      <c r="F5718" s="116"/>
      <c r="G5718" s="116"/>
      <c r="H5718" s="160"/>
      <c r="I5718" s="161"/>
      <c r="J5718" s="160"/>
      <c r="K5718" s="160"/>
      <c r="L5718" s="120"/>
      <c r="M5718" s="121"/>
      <c r="N5718" s="121"/>
      <c r="O5718" s="133"/>
      <c r="P5718" s="133"/>
    </row>
    <row r="5719" spans="1:16">
      <c r="A5719" s="155"/>
      <c r="B5719" s="156"/>
      <c r="C5719" s="160"/>
      <c r="D5719" s="159"/>
      <c r="E5719" s="160"/>
      <c r="F5719" s="160"/>
      <c r="G5719" s="160"/>
      <c r="H5719" s="160"/>
      <c r="I5719" s="161"/>
      <c r="J5719" s="160"/>
      <c r="K5719" s="160"/>
      <c r="L5719" s="120"/>
      <c r="M5719" s="121"/>
      <c r="N5719" s="121"/>
      <c r="O5719" s="133"/>
      <c r="P5719" s="133"/>
    </row>
    <row r="5720" spans="1:16">
      <c r="A5720" s="155"/>
      <c r="B5720" s="156"/>
      <c r="C5720" s="160"/>
      <c r="D5720" s="159"/>
      <c r="E5720" s="160"/>
      <c r="F5720" s="160"/>
      <c r="G5720" s="160"/>
      <c r="H5720" s="160"/>
      <c r="I5720" s="161"/>
      <c r="J5720" s="160"/>
      <c r="K5720" s="160"/>
      <c r="L5720" s="120"/>
      <c r="M5720" s="121"/>
      <c r="N5720" s="121"/>
      <c r="O5720" s="133"/>
      <c r="P5720" s="133"/>
    </row>
    <row r="5721" spans="1:16">
      <c r="A5721" s="155"/>
      <c r="B5721" s="156"/>
      <c r="C5721" s="160"/>
      <c r="D5721" s="159"/>
      <c r="E5721" s="160"/>
      <c r="F5721" s="160"/>
      <c r="G5721" s="160"/>
      <c r="H5721" s="160"/>
      <c r="I5721" s="161"/>
      <c r="J5721" s="160"/>
      <c r="K5721" s="160"/>
      <c r="L5721" s="159"/>
      <c r="M5721" s="159"/>
      <c r="N5721" s="159"/>
      <c r="O5721" s="161"/>
      <c r="P5721" s="161"/>
    </row>
    <row r="5722" spans="1:16">
      <c r="A5722" s="155"/>
      <c r="B5722" s="156"/>
      <c r="C5722" s="160"/>
      <c r="D5722" s="159"/>
      <c r="E5722" s="160"/>
      <c r="F5722" s="160"/>
      <c r="G5722" s="160"/>
      <c r="H5722" s="160"/>
      <c r="I5722" s="161"/>
      <c r="J5722" s="160"/>
      <c r="K5722" s="160"/>
      <c r="L5722" s="159"/>
      <c r="M5722" s="159"/>
      <c r="N5722" s="159"/>
      <c r="O5722" s="161"/>
      <c r="P5722" s="161"/>
    </row>
    <row r="5723" spans="1:16">
      <c r="A5723" s="155"/>
      <c r="B5723" s="156"/>
      <c r="C5723" s="160"/>
      <c r="D5723" s="159"/>
      <c r="E5723" s="160"/>
      <c r="F5723" s="160"/>
      <c r="G5723" s="160"/>
      <c r="H5723" s="160"/>
      <c r="I5723" s="161"/>
      <c r="J5723" s="160"/>
      <c r="K5723" s="160"/>
      <c r="L5723" s="159"/>
      <c r="M5723" s="100"/>
      <c r="N5723" s="100"/>
      <c r="O5723" s="130"/>
      <c r="P5723" s="130"/>
    </row>
    <row r="5724" spans="1:16">
      <c r="A5724" s="155"/>
      <c r="B5724" s="156"/>
      <c r="C5724" s="160"/>
      <c r="D5724" s="159"/>
      <c r="E5724" s="160"/>
      <c r="F5724" s="160"/>
      <c r="G5724" s="160"/>
      <c r="H5724" s="160"/>
      <c r="I5724" s="161"/>
      <c r="J5724" s="160"/>
      <c r="K5724" s="160"/>
      <c r="L5724" s="159"/>
      <c r="M5724" s="159"/>
      <c r="N5724" s="159"/>
      <c r="O5724" s="161"/>
      <c r="P5724" s="161"/>
    </row>
    <row r="5725" spans="1:16">
      <c r="A5725" s="155"/>
      <c r="B5725" s="156"/>
      <c r="C5725" s="160"/>
      <c r="D5725" s="159"/>
      <c r="E5725" s="160"/>
      <c r="F5725" s="160"/>
      <c r="G5725" s="160"/>
      <c r="H5725" s="160"/>
      <c r="I5725" s="161"/>
      <c r="J5725" s="160"/>
      <c r="K5725" s="160"/>
      <c r="L5725" s="120"/>
      <c r="M5725" s="121"/>
      <c r="N5725" s="121"/>
      <c r="O5725" s="133"/>
      <c r="P5725" s="133"/>
    </row>
    <row r="5726" spans="1:16">
      <c r="A5726" s="155"/>
      <c r="B5726" s="156"/>
      <c r="C5726" s="160"/>
      <c r="D5726" s="159"/>
      <c r="E5726" s="160"/>
      <c r="F5726" s="160"/>
      <c r="G5726" s="160"/>
      <c r="H5726" s="160"/>
      <c r="I5726" s="161"/>
      <c r="J5726" s="160"/>
      <c r="K5726" s="160"/>
      <c r="L5726" s="120"/>
      <c r="M5726" s="121"/>
      <c r="N5726" s="121"/>
      <c r="O5726" s="133"/>
      <c r="P5726" s="133"/>
    </row>
    <row r="5727" spans="1:16">
      <c r="A5727" s="155"/>
      <c r="B5727" s="156"/>
      <c r="C5727" s="160"/>
      <c r="D5727" s="159"/>
      <c r="E5727" s="160"/>
      <c r="F5727" s="160"/>
      <c r="G5727" s="160"/>
      <c r="H5727" s="160"/>
      <c r="I5727" s="161"/>
      <c r="J5727" s="160"/>
      <c r="K5727" s="160"/>
      <c r="L5727" s="120"/>
      <c r="M5727" s="121"/>
      <c r="N5727" s="121"/>
      <c r="O5727" s="133"/>
      <c r="P5727" s="133"/>
    </row>
    <row r="5728" spans="1:16">
      <c r="A5728" s="155"/>
      <c r="B5728" s="156"/>
      <c r="C5728" s="160"/>
      <c r="D5728" s="159"/>
      <c r="E5728" s="160"/>
      <c r="F5728" s="160"/>
      <c r="G5728" s="160"/>
      <c r="H5728" s="160"/>
      <c r="I5728" s="161"/>
      <c r="J5728" s="160"/>
      <c r="K5728" s="160"/>
      <c r="L5728" s="120"/>
      <c r="M5728" s="121"/>
      <c r="N5728" s="121"/>
      <c r="O5728" s="133"/>
      <c r="P5728" s="133"/>
    </row>
    <row r="5729" spans="1:16">
      <c r="A5729" s="155"/>
      <c r="B5729" s="156"/>
      <c r="C5729" s="160"/>
      <c r="D5729" s="159"/>
      <c r="E5729" s="160"/>
      <c r="F5729" s="160"/>
      <c r="G5729" s="160"/>
      <c r="H5729" s="160"/>
      <c r="I5729" s="161"/>
      <c r="J5729" s="160"/>
      <c r="K5729" s="160"/>
      <c r="L5729" s="120"/>
      <c r="M5729" s="121"/>
      <c r="N5729" s="121"/>
      <c r="O5729" s="133"/>
      <c r="P5729" s="133"/>
    </row>
    <row r="5730" spans="1:16">
      <c r="A5730" s="155"/>
      <c r="B5730" s="156"/>
      <c r="C5730" s="160"/>
      <c r="D5730" s="159"/>
      <c r="E5730" s="160"/>
      <c r="F5730" s="160"/>
      <c r="G5730" s="160"/>
      <c r="H5730" s="160"/>
      <c r="I5730" s="161"/>
      <c r="J5730" s="160"/>
      <c r="K5730" s="160"/>
      <c r="L5730" s="120"/>
      <c r="M5730" s="121"/>
      <c r="N5730" s="121"/>
      <c r="O5730" s="133"/>
      <c r="P5730" s="133"/>
    </row>
    <row r="5731" spans="1:16">
      <c r="A5731" s="155"/>
      <c r="B5731" s="156"/>
      <c r="C5731" s="160"/>
      <c r="D5731" s="159"/>
      <c r="E5731" s="160"/>
      <c r="F5731" s="160"/>
      <c r="G5731" s="160"/>
      <c r="H5731" s="160"/>
      <c r="I5731" s="161"/>
      <c r="J5731" s="160"/>
      <c r="K5731" s="160"/>
      <c r="L5731" s="120"/>
      <c r="M5731" s="121"/>
      <c r="N5731" s="121"/>
      <c r="O5731" s="133"/>
      <c r="P5731" s="133"/>
    </row>
    <row r="5732" spans="1:16">
      <c r="A5732" s="155"/>
      <c r="B5732" s="156"/>
      <c r="C5732" s="160"/>
      <c r="D5732" s="159"/>
      <c r="E5732" s="160"/>
      <c r="F5732" s="160"/>
      <c r="G5732" s="160"/>
      <c r="H5732" s="160"/>
      <c r="I5732" s="161"/>
      <c r="J5732" s="160"/>
      <c r="K5732" s="160"/>
      <c r="L5732" s="120"/>
      <c r="M5732" s="121"/>
      <c r="N5732" s="121"/>
      <c r="O5732" s="133"/>
      <c r="P5732" s="133"/>
    </row>
    <row r="5733" spans="1:16">
      <c r="A5733" s="155"/>
      <c r="B5733" s="156"/>
      <c r="C5733" s="160"/>
      <c r="D5733" s="159"/>
      <c r="E5733" s="160"/>
      <c r="F5733" s="160"/>
      <c r="G5733" s="160"/>
      <c r="H5733" s="160"/>
      <c r="I5733" s="161"/>
      <c r="J5733" s="160"/>
      <c r="K5733" s="160"/>
      <c r="L5733" s="120"/>
      <c r="M5733" s="121"/>
      <c r="N5733" s="121"/>
      <c r="O5733" s="133"/>
      <c r="P5733" s="133"/>
    </row>
    <row r="5734" spans="1:16">
      <c r="A5734" s="155"/>
      <c r="B5734" s="156"/>
      <c r="C5734" s="160"/>
      <c r="D5734" s="159"/>
      <c r="E5734" s="160"/>
      <c r="F5734" s="160"/>
      <c r="G5734" s="160"/>
      <c r="H5734" s="160"/>
      <c r="I5734" s="161"/>
      <c r="J5734" s="160"/>
      <c r="K5734" s="160"/>
      <c r="L5734" s="120"/>
      <c r="M5734" s="121"/>
      <c r="N5734" s="121"/>
      <c r="O5734" s="133"/>
      <c r="P5734" s="133"/>
    </row>
    <row r="5735" spans="1:16">
      <c r="A5735" s="155"/>
      <c r="B5735" s="156"/>
      <c r="C5735" s="160"/>
      <c r="D5735" s="159"/>
      <c r="E5735" s="160"/>
      <c r="F5735" s="160"/>
      <c r="G5735" s="160"/>
      <c r="H5735" s="160"/>
      <c r="I5735" s="161"/>
      <c r="J5735" s="160"/>
      <c r="K5735" s="160"/>
      <c r="L5735" s="120"/>
      <c r="M5735" s="121"/>
      <c r="N5735" s="121"/>
      <c r="O5735" s="133"/>
      <c r="P5735" s="133"/>
    </row>
    <row r="5736" spans="1:16">
      <c r="A5736" s="155"/>
      <c r="B5736" s="156"/>
      <c r="C5736" s="160"/>
      <c r="D5736" s="159"/>
      <c r="E5736" s="160"/>
      <c r="F5736" s="160"/>
      <c r="G5736" s="160"/>
      <c r="H5736" s="160"/>
      <c r="I5736" s="161"/>
      <c r="J5736" s="160"/>
      <c r="K5736" s="160"/>
      <c r="L5736" s="120"/>
      <c r="M5736" s="121"/>
      <c r="N5736" s="121"/>
      <c r="O5736" s="133"/>
      <c r="P5736" s="133"/>
    </row>
    <row r="5737" spans="1:16">
      <c r="A5737" s="155"/>
      <c r="B5737" s="156"/>
      <c r="C5737" s="160"/>
      <c r="D5737" s="159"/>
      <c r="E5737" s="160"/>
      <c r="F5737" s="160"/>
      <c r="G5737" s="160"/>
      <c r="H5737" s="160"/>
      <c r="I5737" s="161"/>
      <c r="J5737" s="160"/>
      <c r="K5737" s="160"/>
      <c r="L5737" s="120"/>
      <c r="M5737" s="121"/>
      <c r="N5737" s="121"/>
      <c r="O5737" s="133"/>
      <c r="P5737" s="133"/>
    </row>
    <row r="5738" spans="1:16">
      <c r="A5738" s="155"/>
      <c r="B5738" s="156"/>
      <c r="C5738" s="160"/>
      <c r="D5738" s="159"/>
      <c r="E5738" s="160"/>
      <c r="F5738" s="160"/>
      <c r="G5738" s="160"/>
      <c r="H5738" s="160"/>
      <c r="I5738" s="161"/>
      <c r="J5738" s="160"/>
      <c r="K5738" s="160"/>
      <c r="L5738" s="120"/>
      <c r="M5738" s="121"/>
      <c r="N5738" s="121"/>
      <c r="O5738" s="133"/>
      <c r="P5738" s="133"/>
    </row>
    <row r="5739" spans="1:16">
      <c r="A5739" s="155"/>
      <c r="B5739" s="156"/>
      <c r="C5739" s="160"/>
      <c r="D5739" s="159"/>
      <c r="E5739" s="160"/>
      <c r="F5739" s="160"/>
      <c r="G5739" s="160"/>
      <c r="H5739" s="160"/>
      <c r="I5739" s="161"/>
      <c r="J5739" s="160"/>
      <c r="K5739" s="160"/>
      <c r="L5739" s="120"/>
      <c r="M5739" s="121"/>
      <c r="N5739" s="121"/>
      <c r="O5739" s="133"/>
      <c r="P5739" s="133"/>
    </row>
    <row r="5740" spans="1:16">
      <c r="A5740" s="155"/>
      <c r="B5740" s="156"/>
      <c r="C5740" s="160"/>
      <c r="D5740" s="159"/>
      <c r="E5740" s="160"/>
      <c r="F5740" s="160"/>
      <c r="G5740" s="160"/>
      <c r="H5740" s="160"/>
      <c r="I5740" s="159"/>
      <c r="J5740" s="160"/>
      <c r="K5740" s="160"/>
      <c r="L5740" s="159"/>
      <c r="M5740" s="100"/>
      <c r="N5740" s="100"/>
      <c r="O5740" s="130"/>
      <c r="P5740" s="130"/>
    </row>
    <row r="5741" spans="1:16">
      <c r="A5741" s="155"/>
      <c r="B5741" s="156"/>
      <c r="C5741" s="160"/>
      <c r="D5741" s="159"/>
      <c r="E5741" s="160"/>
      <c r="F5741" s="160"/>
      <c r="G5741" s="160"/>
      <c r="H5741" s="160"/>
      <c r="I5741" s="159"/>
      <c r="J5741" s="160"/>
      <c r="K5741" s="160"/>
      <c r="L5741" s="159"/>
      <c r="M5741" s="100"/>
      <c r="N5741" s="100"/>
      <c r="O5741" s="130"/>
      <c r="P5741" s="130"/>
    </row>
    <row r="5742" spans="1:16">
      <c r="A5742" s="155"/>
      <c r="B5742" s="156"/>
      <c r="C5742" s="160"/>
      <c r="D5742" s="159"/>
      <c r="E5742" s="160"/>
      <c r="F5742" s="160"/>
      <c r="G5742" s="160"/>
      <c r="H5742" s="160"/>
      <c r="I5742" s="159"/>
      <c r="J5742" s="160"/>
      <c r="K5742" s="160"/>
      <c r="L5742" s="159"/>
      <c r="M5742" s="100"/>
      <c r="N5742" s="100"/>
      <c r="O5742" s="130"/>
      <c r="P5742" s="130"/>
    </row>
    <row r="5743" spans="1:16">
      <c r="A5743" s="155"/>
      <c r="B5743" s="156"/>
      <c r="C5743" s="160"/>
      <c r="D5743" s="159"/>
      <c r="E5743" s="160"/>
      <c r="F5743" s="160"/>
      <c r="G5743" s="160"/>
      <c r="H5743" s="160"/>
      <c r="I5743" s="161"/>
      <c r="J5743" s="160"/>
      <c r="K5743" s="160"/>
      <c r="L5743" s="159"/>
      <c r="M5743" s="163"/>
      <c r="N5743" s="163"/>
      <c r="O5743" s="183"/>
      <c r="P5743" s="183"/>
    </row>
    <row r="5744" spans="1:16">
      <c r="A5744" s="155"/>
      <c r="B5744" s="156"/>
      <c r="C5744" s="160"/>
      <c r="D5744" s="159"/>
      <c r="E5744" s="160"/>
      <c r="F5744" s="160"/>
      <c r="G5744" s="160"/>
      <c r="H5744" s="160"/>
      <c r="I5744" s="161"/>
      <c r="J5744" s="160"/>
      <c r="K5744" s="160"/>
      <c r="L5744" s="159"/>
      <c r="M5744" s="100"/>
      <c r="N5744" s="100"/>
      <c r="O5744" s="130"/>
      <c r="P5744" s="130"/>
    </row>
    <row r="5745" spans="1:16">
      <c r="A5745" s="155"/>
      <c r="B5745" s="156"/>
      <c r="C5745" s="160"/>
      <c r="D5745" s="159"/>
      <c r="E5745" s="160"/>
      <c r="F5745" s="160"/>
      <c r="G5745" s="160"/>
      <c r="H5745" s="160"/>
      <c r="I5745" s="161"/>
      <c r="J5745" s="160"/>
      <c r="K5745" s="160"/>
      <c r="L5745" s="159"/>
      <c r="M5745" s="100"/>
      <c r="N5745" s="100"/>
      <c r="O5745" s="130"/>
      <c r="P5745" s="130"/>
    </row>
    <row r="5746" spans="1:16">
      <c r="A5746" s="155"/>
      <c r="B5746" s="156"/>
      <c r="C5746" s="160"/>
      <c r="D5746" s="159"/>
      <c r="E5746" s="160"/>
      <c r="F5746" s="160"/>
      <c r="G5746" s="160"/>
      <c r="H5746" s="160"/>
      <c r="I5746" s="161"/>
      <c r="J5746" s="160"/>
      <c r="K5746" s="160"/>
      <c r="L5746" s="159"/>
      <c r="M5746" s="100"/>
      <c r="N5746" s="100"/>
      <c r="O5746" s="130"/>
      <c r="P5746" s="130"/>
    </row>
    <row r="5747" spans="1:16">
      <c r="A5747" s="155"/>
      <c r="B5747" s="156"/>
      <c r="C5747" s="160"/>
      <c r="D5747" s="159"/>
      <c r="E5747" s="160"/>
      <c r="F5747" s="160"/>
      <c r="G5747" s="174"/>
      <c r="H5747" s="160"/>
      <c r="I5747" s="160"/>
      <c r="J5747" s="160"/>
      <c r="K5747" s="160"/>
      <c r="L5747" s="159"/>
      <c r="M5747" s="100"/>
      <c r="N5747" s="100"/>
      <c r="O5747" s="130"/>
      <c r="P5747" s="130"/>
    </row>
    <row r="5748" spans="1:16">
      <c r="A5748" s="155"/>
      <c r="B5748" s="156"/>
      <c r="C5748" s="160"/>
      <c r="D5748" s="159"/>
      <c r="E5748" s="160"/>
      <c r="F5748" s="160"/>
      <c r="G5748" s="160"/>
      <c r="H5748" s="160"/>
      <c r="I5748" s="159"/>
      <c r="J5748" s="160"/>
      <c r="K5748" s="160"/>
      <c r="L5748" s="159"/>
      <c r="M5748" s="100"/>
      <c r="N5748" s="100"/>
      <c r="O5748" s="130"/>
      <c r="P5748" s="130"/>
    </row>
    <row r="5749" spans="1:16">
      <c r="A5749" s="155"/>
      <c r="B5749" s="156"/>
      <c r="C5749" s="160"/>
      <c r="D5749" s="159"/>
      <c r="E5749" s="160"/>
      <c r="F5749" s="160"/>
      <c r="G5749" s="160"/>
      <c r="H5749" s="160"/>
      <c r="I5749" s="161"/>
      <c r="J5749" s="160"/>
      <c r="K5749" s="161"/>
      <c r="L5749" s="159"/>
      <c r="M5749" s="159"/>
      <c r="N5749" s="159"/>
      <c r="O5749" s="161"/>
      <c r="P5749" s="161"/>
    </row>
    <row r="5750" spans="1:16">
      <c r="A5750" s="155"/>
      <c r="B5750" s="156"/>
      <c r="C5750" s="160"/>
      <c r="D5750" s="159"/>
      <c r="E5750" s="160"/>
      <c r="F5750" s="160"/>
      <c r="G5750" s="160"/>
      <c r="H5750" s="160"/>
      <c r="I5750" s="161"/>
      <c r="J5750" s="160"/>
      <c r="K5750" s="160"/>
      <c r="L5750" s="159"/>
      <c r="M5750" s="159"/>
      <c r="N5750" s="159"/>
      <c r="O5750" s="161"/>
      <c r="P5750" s="161"/>
    </row>
    <row r="5751" spans="1:16">
      <c r="A5751" s="155"/>
      <c r="B5751" s="156"/>
      <c r="C5751" s="160"/>
      <c r="D5751" s="159"/>
      <c r="E5751" s="160"/>
      <c r="F5751" s="160"/>
      <c r="G5751" s="160"/>
      <c r="H5751" s="160"/>
      <c r="I5751" s="161"/>
      <c r="J5751" s="160"/>
      <c r="K5751" s="160"/>
      <c r="L5751" s="159"/>
      <c r="M5751" s="100"/>
      <c r="N5751" s="100"/>
      <c r="O5751" s="130"/>
      <c r="P5751" s="130"/>
    </row>
    <row r="5752" spans="1:16">
      <c r="A5752" s="155"/>
      <c r="B5752" s="156"/>
      <c r="C5752" s="160"/>
      <c r="D5752" s="159"/>
      <c r="E5752" s="160"/>
      <c r="F5752" s="160"/>
      <c r="G5752" s="174"/>
      <c r="H5752" s="160"/>
      <c r="I5752" s="161"/>
      <c r="J5752" s="160"/>
      <c r="K5752" s="160"/>
      <c r="L5752" s="159"/>
      <c r="M5752" s="100"/>
      <c r="N5752" s="100"/>
      <c r="O5752" s="130"/>
      <c r="P5752" s="130"/>
    </row>
    <row r="5753" spans="1:16">
      <c r="A5753" s="155"/>
      <c r="B5753" s="156"/>
      <c r="C5753" s="160"/>
      <c r="D5753" s="159"/>
      <c r="E5753" s="160"/>
      <c r="F5753" s="160"/>
      <c r="G5753" s="160"/>
      <c r="H5753" s="160"/>
      <c r="I5753" s="161"/>
      <c r="J5753" s="160"/>
      <c r="K5753" s="160"/>
      <c r="L5753" s="159"/>
      <c r="M5753" s="100"/>
      <c r="N5753" s="100"/>
      <c r="O5753" s="130"/>
      <c r="P5753" s="130"/>
    </row>
    <row r="5754" spans="1:16">
      <c r="A5754" s="155"/>
      <c r="B5754" s="156"/>
      <c r="C5754" s="160"/>
      <c r="D5754" s="159"/>
      <c r="E5754" s="160"/>
      <c r="F5754" s="160"/>
      <c r="G5754" s="160"/>
      <c r="H5754" s="160"/>
      <c r="I5754" s="159"/>
      <c r="J5754" s="160"/>
      <c r="K5754" s="160"/>
      <c r="L5754" s="159"/>
      <c r="M5754" s="100"/>
      <c r="N5754" s="100"/>
      <c r="O5754" s="130"/>
      <c r="P5754" s="130"/>
    </row>
    <row r="5755" spans="1:16">
      <c r="A5755" s="155"/>
      <c r="B5755" s="156"/>
      <c r="C5755" s="160"/>
      <c r="D5755" s="159"/>
      <c r="E5755" s="160"/>
      <c r="F5755" s="160"/>
      <c r="G5755" s="160"/>
      <c r="H5755" s="160"/>
      <c r="I5755" s="161"/>
      <c r="J5755" s="160"/>
      <c r="K5755" s="160"/>
      <c r="L5755" s="159"/>
      <c r="M5755" s="100"/>
      <c r="N5755" s="100"/>
      <c r="O5755" s="130"/>
      <c r="P5755" s="130"/>
    </row>
    <row r="5756" spans="1:16">
      <c r="A5756" s="155"/>
      <c r="B5756" s="156"/>
      <c r="C5756" s="160"/>
      <c r="D5756" s="159"/>
      <c r="E5756" s="160"/>
      <c r="F5756" s="160"/>
      <c r="G5756" s="160"/>
      <c r="H5756" s="160"/>
      <c r="I5756" s="159"/>
      <c r="J5756" s="160"/>
      <c r="K5756" s="160"/>
      <c r="L5756" s="159"/>
      <c r="M5756" s="100"/>
      <c r="N5756" s="100"/>
      <c r="O5756" s="130"/>
      <c r="P5756" s="130"/>
    </row>
    <row r="5757" spans="1:16">
      <c r="A5757" s="155"/>
      <c r="B5757" s="156"/>
      <c r="C5757" s="160"/>
      <c r="D5757" s="159"/>
      <c r="E5757" s="160"/>
      <c r="F5757" s="160"/>
      <c r="G5757" s="160"/>
      <c r="H5757" s="160"/>
      <c r="I5757" s="161"/>
      <c r="J5757" s="160"/>
      <c r="K5757" s="160"/>
      <c r="L5757" s="159"/>
      <c r="M5757" s="100"/>
      <c r="N5757" s="100"/>
      <c r="O5757" s="130"/>
      <c r="P5757" s="130"/>
    </row>
    <row r="5758" spans="1:16">
      <c r="A5758" s="155"/>
      <c r="B5758" s="156"/>
      <c r="C5758" s="160"/>
      <c r="D5758" s="159"/>
      <c r="E5758" s="160"/>
      <c r="F5758" s="160"/>
      <c r="G5758" s="160"/>
      <c r="H5758" s="160"/>
      <c r="I5758" s="161"/>
      <c r="J5758" s="160"/>
      <c r="K5758" s="160"/>
      <c r="L5758" s="159"/>
      <c r="M5758" s="100"/>
      <c r="N5758" s="100"/>
      <c r="O5758" s="130"/>
      <c r="P5758" s="130"/>
    </row>
    <row r="5759" spans="1:16">
      <c r="A5759" s="155"/>
      <c r="B5759" s="156"/>
      <c r="C5759" s="160"/>
      <c r="D5759" s="159"/>
      <c r="E5759" s="160"/>
      <c r="F5759" s="160"/>
      <c r="G5759" s="160"/>
      <c r="H5759" s="160"/>
      <c r="I5759" s="161"/>
      <c r="J5759" s="160"/>
      <c r="K5759" s="160"/>
      <c r="L5759" s="159"/>
      <c r="M5759" s="100"/>
      <c r="N5759" s="100"/>
      <c r="O5759" s="130"/>
      <c r="P5759" s="130"/>
    </row>
    <row r="5760" spans="1:16">
      <c r="A5760" s="155"/>
      <c r="B5760" s="156"/>
      <c r="C5760" s="160"/>
      <c r="D5760" s="159"/>
      <c r="E5760" s="160"/>
      <c r="F5760" s="160"/>
      <c r="G5760" s="160"/>
      <c r="H5760" s="160"/>
      <c r="I5760" s="161"/>
      <c r="J5760" s="160"/>
      <c r="K5760" s="160"/>
      <c r="L5760" s="159"/>
      <c r="M5760" s="100"/>
      <c r="N5760" s="100"/>
      <c r="O5760" s="130"/>
      <c r="P5760" s="130"/>
    </row>
    <row r="5761" spans="1:16">
      <c r="A5761" s="155"/>
      <c r="B5761" s="156"/>
      <c r="C5761" s="160"/>
      <c r="D5761" s="159"/>
      <c r="E5761" s="160"/>
      <c r="F5761" s="160"/>
      <c r="G5761" s="160"/>
      <c r="H5761" s="160"/>
      <c r="I5761" s="161"/>
      <c r="J5761" s="160"/>
      <c r="K5761" s="160"/>
      <c r="L5761" s="159"/>
      <c r="M5761" s="100"/>
      <c r="N5761" s="100"/>
      <c r="O5761" s="130"/>
      <c r="P5761" s="130"/>
    </row>
    <row r="5762" spans="1:16">
      <c r="A5762" s="155"/>
      <c r="B5762" s="156"/>
      <c r="C5762" s="160"/>
      <c r="D5762" s="159"/>
      <c r="E5762" s="160"/>
      <c r="F5762" s="160"/>
      <c r="G5762" s="160"/>
      <c r="H5762" s="160"/>
      <c r="I5762" s="161"/>
      <c r="J5762" s="160"/>
      <c r="K5762" s="160"/>
      <c r="L5762" s="159"/>
      <c r="M5762" s="100"/>
      <c r="N5762" s="100"/>
      <c r="O5762" s="130"/>
      <c r="P5762" s="130"/>
    </row>
    <row r="5763" spans="1:16">
      <c r="A5763" s="155"/>
      <c r="B5763" s="156"/>
      <c r="C5763" s="160"/>
      <c r="D5763" s="159"/>
      <c r="E5763" s="160"/>
      <c r="F5763" s="160"/>
      <c r="G5763" s="160"/>
      <c r="H5763" s="160"/>
      <c r="I5763" s="161"/>
      <c r="J5763" s="160"/>
      <c r="K5763" s="160"/>
      <c r="L5763" s="159"/>
      <c r="M5763" s="100"/>
      <c r="N5763" s="100"/>
      <c r="O5763" s="130"/>
      <c r="P5763" s="130"/>
    </row>
    <row r="5764" spans="1:16">
      <c r="A5764" s="155"/>
      <c r="B5764" s="156"/>
      <c r="C5764" s="160"/>
      <c r="D5764" s="159"/>
      <c r="E5764" s="160"/>
      <c r="F5764" s="160"/>
      <c r="G5764" s="160"/>
      <c r="H5764" s="160"/>
      <c r="I5764" s="161"/>
      <c r="J5764" s="160"/>
      <c r="K5764" s="160"/>
      <c r="L5764" s="159"/>
      <c r="M5764" s="100"/>
      <c r="N5764" s="100"/>
      <c r="O5764" s="130"/>
      <c r="P5764" s="130"/>
    </row>
    <row r="5765" spans="1:16">
      <c r="A5765" s="155"/>
      <c r="B5765" s="156"/>
      <c r="C5765" s="160"/>
      <c r="D5765" s="159"/>
      <c r="E5765" s="160"/>
      <c r="F5765" s="160"/>
      <c r="G5765" s="160"/>
      <c r="H5765" s="160"/>
      <c r="I5765" s="161"/>
      <c r="J5765" s="160"/>
      <c r="K5765" s="160"/>
      <c r="L5765" s="159"/>
      <c r="M5765" s="100"/>
      <c r="N5765" s="100"/>
      <c r="O5765" s="130"/>
      <c r="P5765" s="130"/>
    </row>
    <row r="5766" spans="1:16">
      <c r="A5766" s="155"/>
      <c r="B5766" s="156"/>
      <c r="C5766" s="160"/>
      <c r="D5766" s="159"/>
      <c r="E5766" s="160"/>
      <c r="F5766" s="160"/>
      <c r="G5766" s="160"/>
      <c r="H5766" s="160"/>
      <c r="I5766" s="161"/>
      <c r="J5766" s="160"/>
      <c r="K5766" s="160"/>
      <c r="L5766" s="159"/>
      <c r="M5766" s="100"/>
      <c r="N5766" s="100"/>
      <c r="O5766" s="130"/>
      <c r="P5766" s="130"/>
    </row>
    <row r="5767" spans="1:16">
      <c r="A5767" s="155"/>
      <c r="B5767" s="156"/>
      <c r="C5767" s="160"/>
      <c r="D5767" s="159"/>
      <c r="E5767" s="160"/>
      <c r="F5767" s="160"/>
      <c r="G5767" s="160"/>
      <c r="H5767" s="160"/>
      <c r="I5767" s="161"/>
      <c r="J5767" s="160"/>
      <c r="K5767" s="160"/>
      <c r="L5767" s="159"/>
      <c r="M5767" s="100"/>
      <c r="N5767" s="100"/>
      <c r="O5767" s="130"/>
      <c r="P5767" s="130"/>
    </row>
    <row r="5768" spans="1:16">
      <c r="A5768" s="155"/>
      <c r="B5768" s="156"/>
      <c r="C5768" s="160"/>
      <c r="D5768" s="159"/>
      <c r="E5768" s="160"/>
      <c r="F5768" s="160"/>
      <c r="G5768" s="160"/>
      <c r="H5768" s="160"/>
      <c r="I5768" s="159"/>
      <c r="J5768" s="160"/>
      <c r="K5768" s="160"/>
      <c r="L5768" s="159"/>
      <c r="M5768" s="100"/>
      <c r="N5768" s="100"/>
      <c r="O5768" s="130"/>
      <c r="P5768" s="130"/>
    </row>
    <row r="5769" spans="1:16">
      <c r="A5769" s="155"/>
      <c r="B5769" s="156"/>
      <c r="C5769" s="160"/>
      <c r="D5769" s="159"/>
      <c r="E5769" s="160"/>
      <c r="F5769" s="160"/>
      <c r="G5769" s="160"/>
      <c r="H5769" s="160"/>
      <c r="I5769" s="161"/>
      <c r="J5769" s="160"/>
      <c r="K5769" s="160"/>
      <c r="L5769" s="159"/>
      <c r="M5769" s="100"/>
      <c r="N5769" s="100"/>
      <c r="O5769" s="130"/>
      <c r="P5769" s="130"/>
    </row>
    <row r="5770" spans="1:16">
      <c r="A5770" s="155"/>
      <c r="B5770" s="156"/>
      <c r="C5770" s="160"/>
      <c r="D5770" s="159"/>
      <c r="E5770" s="160"/>
      <c r="F5770" s="160"/>
      <c r="G5770" s="160"/>
      <c r="H5770" s="160"/>
      <c r="I5770" s="161"/>
      <c r="J5770" s="160"/>
      <c r="K5770" s="160"/>
      <c r="L5770" s="159"/>
      <c r="M5770" s="100"/>
      <c r="N5770" s="100"/>
      <c r="O5770" s="130"/>
      <c r="P5770" s="130"/>
    </row>
    <row r="5771" spans="1:16">
      <c r="A5771" s="155"/>
      <c r="B5771" s="156"/>
      <c r="C5771" s="160"/>
      <c r="D5771" s="159"/>
      <c r="E5771" s="160"/>
      <c r="F5771" s="160"/>
      <c r="G5771" s="160"/>
      <c r="H5771" s="160"/>
      <c r="I5771" s="161"/>
      <c r="J5771" s="160"/>
      <c r="K5771" s="160"/>
      <c r="L5771" s="159"/>
      <c r="M5771" s="100"/>
      <c r="N5771" s="100"/>
      <c r="O5771" s="130"/>
      <c r="P5771" s="130"/>
    </row>
    <row r="5772" spans="1:16">
      <c r="A5772" s="155"/>
      <c r="B5772" s="156"/>
      <c r="C5772" s="160"/>
      <c r="D5772" s="159"/>
      <c r="E5772" s="160"/>
      <c r="F5772" s="160"/>
      <c r="G5772" s="160"/>
      <c r="H5772" s="160"/>
      <c r="I5772" s="161"/>
      <c r="J5772" s="160"/>
      <c r="K5772" s="160"/>
      <c r="L5772" s="159"/>
      <c r="M5772" s="100"/>
      <c r="N5772" s="100"/>
      <c r="O5772" s="130"/>
      <c r="P5772" s="130"/>
    </row>
    <row r="5773" spans="1:16">
      <c r="A5773" s="155"/>
      <c r="B5773" s="156"/>
      <c r="C5773" s="160"/>
      <c r="D5773" s="159"/>
      <c r="E5773" s="160"/>
      <c r="F5773" s="160"/>
      <c r="G5773" s="160"/>
      <c r="H5773" s="160"/>
      <c r="I5773" s="161"/>
      <c r="J5773" s="160"/>
      <c r="K5773" s="160"/>
      <c r="L5773" s="159"/>
      <c r="M5773" s="100"/>
      <c r="N5773" s="100"/>
      <c r="O5773" s="130"/>
      <c r="P5773" s="130"/>
    </row>
    <row r="5774" spans="1:16">
      <c r="A5774" s="155"/>
      <c r="B5774" s="156"/>
      <c r="C5774" s="160"/>
      <c r="D5774" s="159"/>
      <c r="E5774" s="160"/>
      <c r="F5774" s="160"/>
      <c r="G5774" s="160"/>
      <c r="H5774" s="160"/>
      <c r="I5774" s="161"/>
      <c r="J5774" s="160"/>
      <c r="K5774" s="160"/>
      <c r="L5774" s="159"/>
      <c r="M5774" s="100"/>
      <c r="N5774" s="100"/>
      <c r="O5774" s="130"/>
      <c r="P5774" s="130"/>
    </row>
    <row r="5775" spans="1:16">
      <c r="A5775" s="155"/>
      <c r="B5775" s="156"/>
      <c r="C5775" s="160"/>
      <c r="D5775" s="159"/>
      <c r="E5775" s="160"/>
      <c r="F5775" s="160"/>
      <c r="G5775" s="160"/>
      <c r="H5775" s="160"/>
      <c r="I5775" s="161"/>
      <c r="J5775" s="160"/>
      <c r="K5775" s="160"/>
      <c r="L5775" s="159"/>
      <c r="M5775" s="100"/>
      <c r="N5775" s="100"/>
      <c r="O5775" s="130"/>
      <c r="P5775" s="130"/>
    </row>
    <row r="5776" spans="1:16">
      <c r="A5776" s="155"/>
      <c r="B5776" s="156"/>
      <c r="C5776" s="160"/>
      <c r="D5776" s="159"/>
      <c r="E5776" s="160"/>
      <c r="F5776" s="160"/>
      <c r="G5776" s="160"/>
      <c r="H5776" s="160"/>
      <c r="I5776" s="161"/>
      <c r="J5776" s="160"/>
      <c r="K5776" s="160"/>
      <c r="L5776" s="159"/>
      <c r="M5776" s="100"/>
      <c r="N5776" s="100"/>
      <c r="O5776" s="130"/>
      <c r="P5776" s="130"/>
    </row>
    <row r="5777" spans="1:16">
      <c r="A5777" s="155"/>
      <c r="B5777" s="156"/>
      <c r="C5777" s="160"/>
      <c r="D5777" s="159"/>
      <c r="E5777" s="160"/>
      <c r="F5777" s="160"/>
      <c r="G5777" s="160"/>
      <c r="H5777" s="160"/>
      <c r="I5777" s="161"/>
      <c r="J5777" s="160"/>
      <c r="K5777" s="160"/>
      <c r="L5777" s="159"/>
      <c r="M5777" s="100"/>
      <c r="N5777" s="100"/>
      <c r="O5777" s="130"/>
      <c r="P5777" s="130"/>
    </row>
    <row r="5778" spans="1:16">
      <c r="A5778" s="155"/>
      <c r="B5778" s="156"/>
      <c r="C5778" s="160"/>
      <c r="D5778" s="159"/>
      <c r="E5778" s="160"/>
      <c r="F5778" s="160"/>
      <c r="G5778" s="160"/>
      <c r="H5778" s="160"/>
      <c r="I5778" s="161"/>
      <c r="J5778" s="160"/>
      <c r="K5778" s="160"/>
      <c r="L5778" s="159"/>
      <c r="M5778" s="100"/>
      <c r="N5778" s="100"/>
      <c r="O5778" s="130"/>
      <c r="P5778" s="130"/>
    </row>
    <row r="5779" spans="1:16">
      <c r="A5779" s="155"/>
      <c r="B5779" s="156"/>
      <c r="C5779" s="160"/>
      <c r="D5779" s="159"/>
      <c r="E5779" s="160"/>
      <c r="F5779" s="160"/>
      <c r="G5779" s="160"/>
      <c r="H5779" s="160"/>
      <c r="I5779" s="161"/>
      <c r="J5779" s="160"/>
      <c r="K5779" s="160"/>
      <c r="L5779" s="159"/>
      <c r="M5779" s="100"/>
      <c r="N5779" s="100"/>
      <c r="O5779" s="130"/>
      <c r="P5779" s="130"/>
    </row>
    <row r="5780" spans="1:16">
      <c r="A5780" s="155"/>
      <c r="B5780" s="156"/>
      <c r="C5780" s="160"/>
      <c r="D5780" s="159"/>
      <c r="E5780" s="160"/>
      <c r="F5780" s="160"/>
      <c r="G5780" s="160"/>
      <c r="H5780" s="160"/>
      <c r="I5780" s="161"/>
      <c r="J5780" s="160"/>
      <c r="K5780" s="160"/>
      <c r="L5780" s="159"/>
      <c r="M5780" s="100"/>
      <c r="N5780" s="100"/>
      <c r="O5780" s="130"/>
      <c r="P5780" s="130"/>
    </row>
    <row r="5781" spans="1:16">
      <c r="A5781" s="155"/>
      <c r="B5781" s="156"/>
      <c r="C5781" s="160"/>
      <c r="D5781" s="159"/>
      <c r="E5781" s="160"/>
      <c r="F5781" s="160"/>
      <c r="G5781" s="160"/>
      <c r="H5781" s="160"/>
      <c r="I5781" s="161"/>
      <c r="J5781" s="160"/>
      <c r="K5781" s="160"/>
      <c r="L5781" s="159"/>
      <c r="M5781" s="100"/>
      <c r="N5781" s="100"/>
      <c r="O5781" s="130"/>
      <c r="P5781" s="130"/>
    </row>
    <row r="5782" spans="1:16">
      <c r="A5782" s="155"/>
      <c r="B5782" s="156"/>
      <c r="C5782" s="160"/>
      <c r="D5782" s="159"/>
      <c r="E5782" s="160"/>
      <c r="F5782" s="160"/>
      <c r="G5782" s="160"/>
      <c r="H5782" s="160"/>
      <c r="I5782" s="161"/>
      <c r="J5782" s="160"/>
      <c r="K5782" s="160"/>
      <c r="L5782" s="159"/>
      <c r="M5782" s="100"/>
      <c r="N5782" s="100"/>
      <c r="O5782" s="130"/>
      <c r="P5782" s="130"/>
    </row>
    <row r="5783" spans="1:16">
      <c r="A5783" s="155"/>
      <c r="B5783" s="156"/>
      <c r="C5783" s="160"/>
      <c r="D5783" s="159"/>
      <c r="E5783" s="160"/>
      <c r="F5783" s="160"/>
      <c r="G5783" s="160"/>
      <c r="H5783" s="160"/>
      <c r="I5783" s="161"/>
      <c r="J5783" s="160"/>
      <c r="K5783" s="160"/>
      <c r="L5783" s="159"/>
      <c r="M5783" s="100"/>
      <c r="N5783" s="100"/>
      <c r="O5783" s="130"/>
      <c r="P5783" s="130"/>
    </row>
    <row r="5784" spans="1:16">
      <c r="A5784" s="155"/>
      <c r="B5784" s="156"/>
      <c r="C5784" s="160"/>
      <c r="D5784" s="159"/>
      <c r="E5784" s="160"/>
      <c r="F5784" s="160"/>
      <c r="G5784" s="160"/>
      <c r="H5784" s="160"/>
      <c r="I5784" s="161"/>
      <c r="J5784" s="160"/>
      <c r="K5784" s="160"/>
      <c r="L5784" s="159"/>
      <c r="M5784" s="100"/>
      <c r="N5784" s="100"/>
      <c r="O5784" s="130"/>
      <c r="P5784" s="130"/>
    </row>
    <row r="5785" spans="1:16">
      <c r="A5785" s="155"/>
      <c r="B5785" s="156"/>
      <c r="C5785" s="160"/>
      <c r="D5785" s="159"/>
      <c r="E5785" s="160"/>
      <c r="F5785" s="160"/>
      <c r="G5785" s="160"/>
      <c r="H5785" s="160"/>
      <c r="I5785" s="161"/>
      <c r="J5785" s="160"/>
      <c r="K5785" s="160"/>
      <c r="L5785" s="159"/>
      <c r="M5785" s="100"/>
      <c r="N5785" s="100"/>
      <c r="O5785" s="130"/>
      <c r="P5785" s="130"/>
    </row>
    <row r="5786" spans="1:16">
      <c r="A5786" s="155"/>
      <c r="B5786" s="156"/>
      <c r="C5786" s="160"/>
      <c r="D5786" s="159"/>
      <c r="E5786" s="160"/>
      <c r="F5786" s="160"/>
      <c r="G5786" s="160"/>
      <c r="H5786" s="160"/>
      <c r="I5786" s="161"/>
      <c r="J5786" s="160"/>
      <c r="K5786" s="160"/>
      <c r="L5786" s="159"/>
      <c r="M5786" s="100"/>
      <c r="N5786" s="100"/>
      <c r="O5786" s="130"/>
      <c r="P5786" s="130"/>
    </row>
    <row r="5787" spans="1:16">
      <c r="A5787" s="155"/>
      <c r="B5787" s="156"/>
      <c r="C5787" s="160"/>
      <c r="D5787" s="159"/>
      <c r="E5787" s="160"/>
      <c r="F5787" s="160"/>
      <c r="G5787" s="160"/>
      <c r="H5787" s="160"/>
      <c r="I5787" s="161"/>
      <c r="J5787" s="160"/>
      <c r="K5787" s="160"/>
      <c r="L5787" s="159"/>
      <c r="M5787" s="100"/>
      <c r="N5787" s="100"/>
      <c r="O5787" s="130"/>
      <c r="P5787" s="130"/>
    </row>
    <row r="5788" spans="1:16">
      <c r="A5788" s="155"/>
      <c r="B5788" s="156"/>
      <c r="C5788" s="160"/>
      <c r="D5788" s="159"/>
      <c r="E5788" s="160"/>
      <c r="F5788" s="160"/>
      <c r="G5788" s="160"/>
      <c r="H5788" s="160"/>
      <c r="I5788" s="161"/>
      <c r="J5788" s="160"/>
      <c r="K5788" s="160"/>
      <c r="L5788" s="159"/>
      <c r="M5788" s="100"/>
      <c r="N5788" s="100"/>
      <c r="O5788" s="130"/>
      <c r="P5788" s="130"/>
    </row>
    <row r="5789" spans="1:16">
      <c r="A5789" s="155"/>
      <c r="B5789" s="156"/>
      <c r="C5789" s="160"/>
      <c r="D5789" s="159"/>
      <c r="E5789" s="160"/>
      <c r="F5789" s="160"/>
      <c r="G5789" s="160"/>
      <c r="H5789" s="160"/>
      <c r="I5789" s="161"/>
      <c r="J5789" s="160"/>
      <c r="K5789" s="160"/>
      <c r="L5789" s="159"/>
      <c r="M5789" s="100"/>
      <c r="N5789" s="100"/>
      <c r="O5789" s="130"/>
      <c r="P5789" s="130"/>
    </row>
    <row r="5790" spans="1:16">
      <c r="A5790" s="155"/>
      <c r="B5790" s="156"/>
      <c r="C5790" s="160"/>
      <c r="D5790" s="159"/>
      <c r="E5790" s="160"/>
      <c r="F5790" s="160"/>
      <c r="G5790" s="160"/>
      <c r="H5790" s="160"/>
      <c r="I5790" s="161"/>
      <c r="J5790" s="160"/>
      <c r="K5790" s="160"/>
      <c r="L5790" s="159"/>
      <c r="M5790" s="100"/>
      <c r="N5790" s="100"/>
      <c r="O5790" s="130"/>
      <c r="P5790" s="130"/>
    </row>
    <row r="5791" spans="1:16">
      <c r="A5791" s="155"/>
      <c r="B5791" s="156"/>
      <c r="C5791" s="160"/>
      <c r="D5791" s="159"/>
      <c r="E5791" s="160"/>
      <c r="F5791" s="160"/>
      <c r="G5791" s="160"/>
      <c r="H5791" s="160"/>
      <c r="I5791" s="161"/>
      <c r="J5791" s="160"/>
      <c r="K5791" s="160"/>
      <c r="L5791" s="159"/>
      <c r="M5791" s="100"/>
      <c r="N5791" s="100"/>
      <c r="O5791" s="130"/>
      <c r="P5791" s="130"/>
    </row>
    <row r="5792" spans="1:16">
      <c r="A5792" s="155"/>
      <c r="B5792" s="156"/>
      <c r="C5792" s="160"/>
      <c r="D5792" s="159"/>
      <c r="E5792" s="160"/>
      <c r="F5792" s="160"/>
      <c r="G5792" s="160"/>
      <c r="H5792" s="160"/>
      <c r="I5792" s="160"/>
      <c r="J5792" s="160"/>
      <c r="K5792" s="160"/>
      <c r="L5792" s="159"/>
      <c r="M5792" s="100"/>
      <c r="N5792" s="100"/>
      <c r="O5792" s="130"/>
      <c r="P5792" s="130"/>
    </row>
    <row r="5793" spans="1:16">
      <c r="A5793" s="155"/>
      <c r="B5793" s="156"/>
      <c r="C5793" s="160"/>
      <c r="D5793" s="159"/>
      <c r="E5793" s="160"/>
      <c r="F5793" s="160"/>
      <c r="G5793" s="160"/>
      <c r="H5793" s="160"/>
      <c r="I5793" s="160"/>
      <c r="J5793" s="160"/>
      <c r="K5793" s="160"/>
      <c r="L5793" s="159"/>
      <c r="M5793" s="100"/>
      <c r="N5793" s="100"/>
      <c r="O5793" s="130"/>
      <c r="P5793" s="130"/>
    </row>
    <row r="5794" spans="1:16">
      <c r="A5794" s="155"/>
      <c r="B5794" s="156"/>
      <c r="C5794" s="160"/>
      <c r="D5794" s="159"/>
      <c r="E5794" s="160"/>
      <c r="F5794" s="160"/>
      <c r="G5794" s="160"/>
      <c r="H5794" s="160"/>
      <c r="I5794" s="161"/>
      <c r="J5794" s="160"/>
      <c r="K5794" s="160"/>
      <c r="L5794" s="159"/>
      <c r="M5794" s="100"/>
      <c r="N5794" s="100"/>
      <c r="O5794" s="130"/>
      <c r="P5794" s="130"/>
    </row>
    <row r="5795" spans="1:16">
      <c r="A5795" s="155"/>
      <c r="B5795" s="156"/>
      <c r="C5795" s="160"/>
      <c r="D5795" s="159"/>
      <c r="E5795" s="160"/>
      <c r="F5795" s="160"/>
      <c r="G5795" s="160"/>
      <c r="H5795" s="160"/>
      <c r="I5795" s="160"/>
      <c r="J5795" s="160"/>
      <c r="K5795" s="160"/>
      <c r="L5795" s="159"/>
      <c r="M5795" s="100"/>
      <c r="N5795" s="100"/>
      <c r="O5795" s="130"/>
      <c r="P5795" s="130"/>
    </row>
    <row r="5796" spans="1:16">
      <c r="A5796" s="155"/>
      <c r="B5796" s="156"/>
      <c r="C5796" s="160"/>
      <c r="D5796" s="159"/>
      <c r="E5796" s="160"/>
      <c r="F5796" s="160"/>
      <c r="G5796" s="160"/>
      <c r="H5796" s="160"/>
      <c r="I5796" s="161"/>
      <c r="J5796" s="160"/>
      <c r="K5796" s="160"/>
      <c r="L5796" s="159"/>
      <c r="M5796" s="100"/>
      <c r="N5796" s="100"/>
      <c r="O5796" s="130"/>
      <c r="P5796" s="130"/>
    </row>
    <row r="5797" spans="1:16">
      <c r="A5797" s="155"/>
      <c r="B5797" s="156"/>
      <c r="C5797" s="160"/>
      <c r="D5797" s="159"/>
      <c r="E5797" s="160"/>
      <c r="F5797" s="160"/>
      <c r="G5797" s="160"/>
      <c r="H5797" s="160"/>
      <c r="I5797" s="160"/>
      <c r="J5797" s="160"/>
      <c r="K5797" s="160"/>
      <c r="L5797" s="159"/>
      <c r="M5797" s="100"/>
      <c r="N5797" s="100"/>
      <c r="O5797" s="130"/>
      <c r="P5797" s="130"/>
    </row>
    <row r="5798" spans="1:16">
      <c r="A5798" s="155"/>
      <c r="B5798" s="156"/>
      <c r="C5798" s="160"/>
      <c r="D5798" s="159"/>
      <c r="E5798" s="160"/>
      <c r="F5798" s="160"/>
      <c r="G5798" s="160"/>
      <c r="H5798" s="160"/>
      <c r="I5798" s="160"/>
      <c r="J5798" s="160"/>
      <c r="K5798" s="160"/>
      <c r="L5798" s="159"/>
      <c r="M5798" s="100"/>
      <c r="N5798" s="100"/>
      <c r="O5798" s="130"/>
      <c r="P5798" s="130"/>
    </row>
    <row r="5799" spans="1:16">
      <c r="A5799" s="155"/>
      <c r="B5799" s="156"/>
      <c r="C5799" s="160"/>
      <c r="D5799" s="159"/>
      <c r="E5799" s="160"/>
      <c r="F5799" s="160"/>
      <c r="G5799" s="160"/>
      <c r="H5799" s="160"/>
      <c r="I5799" s="160"/>
      <c r="J5799" s="160"/>
      <c r="K5799" s="160"/>
      <c r="L5799" s="159"/>
      <c r="M5799" s="100"/>
      <c r="N5799" s="100"/>
      <c r="O5799" s="130"/>
      <c r="P5799" s="130"/>
    </row>
    <row r="5800" spans="1:16">
      <c r="A5800" s="155"/>
      <c r="B5800" s="156"/>
      <c r="C5800" s="160"/>
      <c r="D5800" s="159"/>
      <c r="E5800" s="160"/>
      <c r="F5800" s="160"/>
      <c r="G5800" s="160"/>
      <c r="H5800" s="160"/>
      <c r="I5800" s="161"/>
      <c r="J5800" s="160"/>
      <c r="K5800" s="160"/>
      <c r="L5800" s="159"/>
      <c r="M5800" s="159"/>
      <c r="N5800" s="159"/>
      <c r="O5800" s="161"/>
      <c r="P5800" s="161"/>
    </row>
    <row r="5801" spans="1:16">
      <c r="A5801" s="155"/>
      <c r="B5801" s="156"/>
      <c r="C5801" s="160"/>
      <c r="D5801" s="159"/>
      <c r="E5801" s="160"/>
      <c r="F5801" s="160"/>
      <c r="G5801" s="160"/>
      <c r="H5801" s="160"/>
      <c r="I5801" s="161"/>
      <c r="J5801" s="160"/>
      <c r="K5801" s="160"/>
      <c r="L5801" s="159"/>
      <c r="M5801" s="159"/>
      <c r="N5801" s="159"/>
      <c r="O5801" s="161"/>
      <c r="P5801" s="161"/>
    </row>
    <row r="5802" spans="1:16">
      <c r="A5802" s="155"/>
      <c r="B5802" s="156"/>
      <c r="C5802" s="160"/>
      <c r="D5802" s="159"/>
      <c r="E5802" s="160"/>
      <c r="F5802" s="160"/>
      <c r="G5802" s="160"/>
      <c r="H5802" s="160"/>
      <c r="I5802" s="160"/>
      <c r="J5802" s="160"/>
      <c r="K5802" s="160"/>
      <c r="L5802" s="159"/>
      <c r="M5802" s="159"/>
      <c r="N5802" s="159"/>
      <c r="O5802" s="161"/>
      <c r="P5802" s="161"/>
    </row>
    <row r="5803" spans="1:16">
      <c r="A5803" s="155"/>
      <c r="B5803" s="156"/>
      <c r="C5803" s="160"/>
      <c r="D5803" s="159"/>
      <c r="E5803" s="160"/>
      <c r="F5803" s="160"/>
      <c r="G5803" s="160"/>
      <c r="H5803" s="160"/>
      <c r="I5803" s="161"/>
      <c r="J5803" s="160"/>
      <c r="K5803" s="160"/>
      <c r="L5803" s="159"/>
      <c r="M5803" s="100"/>
      <c r="N5803" s="100"/>
      <c r="O5803" s="130"/>
      <c r="P5803" s="130"/>
    </row>
    <row r="5804" spans="1:16">
      <c r="A5804" s="155"/>
      <c r="B5804" s="156"/>
      <c r="C5804" s="160"/>
      <c r="D5804" s="159"/>
      <c r="E5804" s="160"/>
      <c r="F5804" s="160"/>
      <c r="G5804" s="160"/>
      <c r="H5804" s="160"/>
      <c r="I5804" s="161"/>
      <c r="J5804" s="160"/>
      <c r="K5804" s="160"/>
      <c r="L5804" s="159"/>
      <c r="M5804" s="100"/>
      <c r="N5804" s="100"/>
      <c r="O5804" s="130"/>
      <c r="P5804" s="130"/>
    </row>
    <row r="5805" spans="1:16">
      <c r="A5805" s="155"/>
      <c r="B5805" s="156"/>
      <c r="C5805" s="160"/>
      <c r="D5805" s="159"/>
      <c r="E5805" s="160"/>
      <c r="F5805" s="160"/>
      <c r="G5805" s="160"/>
      <c r="H5805" s="160"/>
      <c r="I5805" s="161"/>
      <c r="J5805" s="160"/>
      <c r="K5805" s="160"/>
      <c r="L5805" s="159"/>
      <c r="M5805" s="100"/>
      <c r="N5805" s="100"/>
      <c r="O5805" s="130"/>
      <c r="P5805" s="130"/>
    </row>
    <row r="5806" spans="1:16">
      <c r="A5806" s="155"/>
      <c r="B5806" s="156"/>
      <c r="C5806" s="160"/>
      <c r="D5806" s="159"/>
      <c r="E5806" s="160"/>
      <c r="F5806" s="160"/>
      <c r="G5806" s="160"/>
      <c r="H5806" s="160"/>
      <c r="I5806" s="161"/>
      <c r="J5806" s="160"/>
      <c r="K5806" s="160"/>
      <c r="L5806" s="159"/>
      <c r="M5806" s="100"/>
      <c r="N5806" s="100"/>
      <c r="O5806" s="130"/>
      <c r="P5806" s="130"/>
    </row>
    <row r="5807" spans="1:16">
      <c r="A5807" s="155"/>
      <c r="B5807" s="156"/>
      <c r="C5807" s="160"/>
      <c r="D5807" s="159"/>
      <c r="E5807" s="160"/>
      <c r="F5807" s="160"/>
      <c r="G5807" s="160"/>
      <c r="H5807" s="160"/>
      <c r="I5807" s="161"/>
      <c r="J5807" s="160"/>
      <c r="K5807" s="160"/>
      <c r="L5807" s="159"/>
      <c r="M5807" s="100"/>
      <c r="N5807" s="100"/>
      <c r="O5807" s="130"/>
      <c r="P5807" s="130"/>
    </row>
    <row r="5808" spans="1:16">
      <c r="A5808" s="155"/>
      <c r="B5808" s="156"/>
      <c r="C5808" s="160"/>
      <c r="D5808" s="159"/>
      <c r="E5808" s="160"/>
      <c r="F5808" s="160"/>
      <c r="G5808" s="160"/>
      <c r="H5808" s="160"/>
      <c r="I5808" s="161"/>
      <c r="J5808" s="160"/>
      <c r="K5808" s="160"/>
      <c r="L5808" s="159"/>
      <c r="M5808" s="100"/>
      <c r="N5808" s="100"/>
      <c r="O5808" s="130"/>
      <c r="P5808" s="130"/>
    </row>
    <row r="5809" spans="1:16">
      <c r="A5809" s="155"/>
      <c r="B5809" s="156"/>
      <c r="C5809" s="160"/>
      <c r="D5809" s="159"/>
      <c r="E5809" s="160"/>
      <c r="F5809" s="160"/>
      <c r="G5809" s="160"/>
      <c r="H5809" s="160"/>
      <c r="I5809" s="161"/>
      <c r="J5809" s="160"/>
      <c r="K5809" s="160"/>
      <c r="L5809" s="159"/>
      <c r="M5809" s="100"/>
      <c r="N5809" s="100"/>
      <c r="O5809" s="130"/>
      <c r="P5809" s="130"/>
    </row>
    <row r="5810" spans="1:16">
      <c r="A5810" s="155"/>
      <c r="B5810" s="156"/>
      <c r="C5810" s="160"/>
      <c r="D5810" s="159"/>
      <c r="E5810" s="160"/>
      <c r="F5810" s="160"/>
      <c r="G5810" s="160"/>
      <c r="H5810" s="160"/>
      <c r="I5810" s="161"/>
      <c r="J5810" s="160"/>
      <c r="K5810" s="160"/>
      <c r="L5810" s="159"/>
      <c r="M5810" s="100"/>
      <c r="N5810" s="100"/>
      <c r="O5810" s="130"/>
      <c r="P5810" s="130"/>
    </row>
    <row r="5811" spans="1:16">
      <c r="A5811" s="155"/>
      <c r="B5811" s="156"/>
      <c r="C5811" s="160"/>
      <c r="D5811" s="159"/>
      <c r="E5811" s="160"/>
      <c r="F5811" s="160"/>
      <c r="G5811" s="160"/>
      <c r="H5811" s="160"/>
      <c r="I5811" s="161"/>
      <c r="J5811" s="160"/>
      <c r="K5811" s="160"/>
      <c r="L5811" s="159"/>
      <c r="M5811" s="100"/>
      <c r="N5811" s="100"/>
      <c r="O5811" s="130"/>
      <c r="P5811" s="130"/>
    </row>
    <row r="5812" spans="1:16">
      <c r="A5812" s="155"/>
      <c r="B5812" s="156"/>
      <c r="C5812" s="160"/>
      <c r="D5812" s="159"/>
      <c r="E5812" s="160"/>
      <c r="F5812" s="160"/>
      <c r="G5812" s="160"/>
      <c r="H5812" s="160"/>
      <c r="I5812" s="161"/>
      <c r="J5812" s="160"/>
      <c r="K5812" s="160"/>
      <c r="L5812" s="159"/>
      <c r="M5812" s="159"/>
      <c r="N5812" s="159"/>
      <c r="O5812" s="161"/>
      <c r="P5812" s="161"/>
    </row>
    <row r="5813" spans="1:16">
      <c r="A5813" s="155"/>
      <c r="B5813" s="156"/>
      <c r="C5813" s="160"/>
      <c r="D5813" s="159"/>
      <c r="E5813" s="160"/>
      <c r="F5813" s="160"/>
      <c r="G5813" s="160"/>
      <c r="H5813" s="160"/>
      <c r="I5813" s="161"/>
      <c r="J5813" s="160"/>
      <c r="K5813" s="160"/>
      <c r="L5813" s="159"/>
      <c r="M5813" s="159"/>
      <c r="N5813" s="159"/>
      <c r="O5813" s="161"/>
      <c r="P5813" s="161"/>
    </row>
    <row r="5814" spans="1:16">
      <c r="A5814" s="155"/>
      <c r="B5814" s="156"/>
      <c r="C5814" s="160"/>
      <c r="D5814" s="159"/>
      <c r="E5814" s="160"/>
      <c r="F5814" s="160"/>
      <c r="G5814" s="160"/>
      <c r="H5814" s="160"/>
      <c r="I5814" s="161"/>
      <c r="J5814" s="160"/>
      <c r="K5814" s="160"/>
      <c r="L5814" s="159"/>
      <c r="M5814" s="100"/>
      <c r="N5814" s="100"/>
      <c r="O5814" s="130"/>
      <c r="P5814" s="130"/>
    </row>
    <row r="5815" spans="1:16">
      <c r="A5815" s="155"/>
      <c r="B5815" s="156"/>
      <c r="C5815" s="160"/>
      <c r="D5815" s="159"/>
      <c r="E5815" s="160"/>
      <c r="F5815" s="160"/>
      <c r="G5815" s="160"/>
      <c r="H5815" s="160"/>
      <c r="I5815" s="161"/>
      <c r="J5815" s="160"/>
      <c r="K5815" s="160"/>
      <c r="L5815" s="159"/>
      <c r="M5815" s="159"/>
      <c r="N5815" s="159"/>
      <c r="O5815" s="161"/>
      <c r="P5815" s="161"/>
    </row>
    <row r="5816" spans="1:16">
      <c r="A5816" s="155"/>
      <c r="B5816" s="156"/>
      <c r="C5816" s="160"/>
      <c r="D5816" s="159"/>
      <c r="E5816" s="160"/>
      <c r="F5816" s="160"/>
      <c r="G5816" s="160"/>
      <c r="H5816" s="160"/>
      <c r="I5816" s="161"/>
      <c r="J5816" s="160"/>
      <c r="K5816" s="160"/>
      <c r="L5816" s="159"/>
      <c r="M5816" s="100"/>
      <c r="N5816" s="100"/>
      <c r="O5816" s="130"/>
      <c r="P5816" s="130"/>
    </row>
    <row r="5817" spans="1:16">
      <c r="A5817" s="155"/>
      <c r="B5817" s="156"/>
      <c r="C5817" s="160"/>
      <c r="D5817" s="159"/>
      <c r="E5817" s="160"/>
      <c r="F5817" s="160"/>
      <c r="G5817" s="160"/>
      <c r="H5817" s="160"/>
      <c r="I5817" s="161"/>
      <c r="J5817" s="160"/>
      <c r="K5817" s="160"/>
      <c r="L5817" s="159"/>
      <c r="M5817" s="100"/>
      <c r="N5817" s="100"/>
      <c r="O5817" s="130"/>
      <c r="P5817" s="130"/>
    </row>
    <row r="5818" spans="1:16">
      <c r="A5818" s="155"/>
      <c r="B5818" s="156"/>
      <c r="C5818" s="160"/>
      <c r="D5818" s="159"/>
      <c r="E5818" s="160"/>
      <c r="F5818" s="160"/>
      <c r="G5818" s="160"/>
      <c r="H5818" s="160"/>
      <c r="I5818" s="161"/>
      <c r="J5818" s="160"/>
      <c r="K5818" s="160"/>
      <c r="L5818" s="159"/>
      <c r="M5818" s="100"/>
      <c r="N5818" s="100"/>
      <c r="O5818" s="130"/>
      <c r="P5818" s="130"/>
    </row>
    <row r="5819" spans="1:16">
      <c r="A5819" s="155"/>
      <c r="B5819" s="156"/>
      <c r="C5819" s="160"/>
      <c r="D5819" s="159"/>
      <c r="E5819" s="160"/>
      <c r="F5819" s="160"/>
      <c r="G5819" s="160"/>
      <c r="H5819" s="160"/>
      <c r="I5819" s="161"/>
      <c r="J5819" s="160"/>
      <c r="K5819" s="160"/>
      <c r="L5819" s="159"/>
      <c r="M5819" s="100"/>
      <c r="N5819" s="100"/>
      <c r="O5819" s="130"/>
      <c r="P5819" s="130"/>
    </row>
    <row r="5820" spans="1:16">
      <c r="A5820" s="155"/>
      <c r="B5820" s="156"/>
      <c r="C5820" s="160"/>
      <c r="D5820" s="159"/>
      <c r="E5820" s="160"/>
      <c r="F5820" s="160"/>
      <c r="G5820" s="160"/>
      <c r="H5820" s="160"/>
      <c r="I5820" s="161"/>
      <c r="J5820" s="160"/>
      <c r="K5820" s="160"/>
      <c r="L5820" s="159"/>
      <c r="M5820" s="100"/>
      <c r="N5820" s="100"/>
      <c r="O5820" s="130"/>
      <c r="P5820" s="130"/>
    </row>
    <row r="5821" spans="1:16">
      <c r="A5821" s="155"/>
      <c r="B5821" s="156"/>
      <c r="C5821" s="160"/>
      <c r="D5821" s="159"/>
      <c r="E5821" s="160"/>
      <c r="F5821" s="160"/>
      <c r="G5821" s="160"/>
      <c r="H5821" s="160"/>
      <c r="I5821" s="161"/>
      <c r="J5821" s="160"/>
      <c r="K5821" s="160"/>
      <c r="L5821" s="159"/>
      <c r="M5821" s="100"/>
      <c r="N5821" s="100"/>
      <c r="O5821" s="130"/>
      <c r="P5821" s="130"/>
    </row>
    <row r="5822" spans="1:16">
      <c r="A5822" s="155"/>
      <c r="B5822" s="156"/>
      <c r="C5822" s="160"/>
      <c r="D5822" s="159"/>
      <c r="E5822" s="160"/>
      <c r="F5822" s="160"/>
      <c r="G5822" s="160"/>
      <c r="H5822" s="160"/>
      <c r="I5822" s="161"/>
      <c r="J5822" s="160"/>
      <c r="K5822" s="160"/>
      <c r="L5822" s="159"/>
      <c r="M5822" s="100"/>
      <c r="N5822" s="100"/>
      <c r="O5822" s="130"/>
      <c r="P5822" s="130"/>
    </row>
    <row r="5823" spans="1:16">
      <c r="A5823" s="155"/>
      <c r="B5823" s="156"/>
      <c r="C5823" s="160"/>
      <c r="D5823" s="159"/>
      <c r="E5823" s="160"/>
      <c r="F5823" s="160"/>
      <c r="G5823" s="160"/>
      <c r="H5823" s="160"/>
      <c r="I5823" s="161"/>
      <c r="J5823" s="160"/>
      <c r="K5823" s="160"/>
      <c r="L5823" s="159"/>
      <c r="M5823" s="100"/>
      <c r="N5823" s="100"/>
      <c r="O5823" s="130"/>
      <c r="P5823" s="130"/>
    </row>
    <row r="5824" spans="1:16">
      <c r="A5824" s="155"/>
      <c r="B5824" s="156"/>
      <c r="C5824" s="160"/>
      <c r="D5824" s="159"/>
      <c r="E5824" s="160"/>
      <c r="F5824" s="160"/>
      <c r="G5824" s="160"/>
      <c r="H5824" s="160"/>
      <c r="I5824" s="161"/>
      <c r="J5824" s="160"/>
      <c r="K5824" s="160"/>
      <c r="L5824" s="159"/>
      <c r="M5824" s="100"/>
      <c r="N5824" s="100"/>
      <c r="O5824" s="130"/>
      <c r="P5824" s="130"/>
    </row>
    <row r="5825" spans="1:16">
      <c r="A5825" s="155"/>
      <c r="B5825" s="156"/>
      <c r="C5825" s="160"/>
      <c r="D5825" s="159"/>
      <c r="E5825" s="160"/>
      <c r="F5825" s="160"/>
      <c r="G5825" s="160"/>
      <c r="H5825" s="160"/>
      <c r="I5825" s="161"/>
      <c r="J5825" s="160"/>
      <c r="K5825" s="160"/>
      <c r="L5825" s="159"/>
      <c r="M5825" s="159"/>
      <c r="N5825" s="159"/>
      <c r="O5825" s="161"/>
      <c r="P5825" s="161"/>
    </row>
    <row r="5826" spans="1:16">
      <c r="A5826" s="155"/>
      <c r="B5826" s="156"/>
      <c r="C5826" s="160"/>
      <c r="D5826" s="159"/>
      <c r="E5826" s="160"/>
      <c r="F5826" s="160"/>
      <c r="G5826" s="160"/>
      <c r="H5826" s="160"/>
      <c r="I5826" s="161"/>
      <c r="J5826" s="160"/>
      <c r="K5826" s="160"/>
      <c r="L5826" s="159"/>
      <c r="M5826" s="100"/>
      <c r="N5826" s="100"/>
      <c r="O5826" s="130"/>
      <c r="P5826" s="130"/>
    </row>
    <row r="5827" spans="1:16">
      <c r="A5827" s="155"/>
      <c r="B5827" s="156"/>
      <c r="C5827" s="160"/>
      <c r="D5827" s="159"/>
      <c r="E5827" s="160"/>
      <c r="F5827" s="160"/>
      <c r="G5827" s="160"/>
      <c r="H5827" s="161"/>
      <c r="I5827" s="160"/>
      <c r="J5827" s="160"/>
      <c r="K5827" s="160"/>
      <c r="L5827" s="159"/>
      <c r="M5827" s="100"/>
      <c r="N5827" s="100"/>
      <c r="O5827" s="130"/>
      <c r="P5827" s="130"/>
    </row>
    <row r="5828" spans="1:16">
      <c r="A5828" s="155"/>
      <c r="B5828" s="156"/>
      <c r="C5828" s="160"/>
      <c r="D5828" s="159"/>
      <c r="E5828" s="160"/>
      <c r="F5828" s="160"/>
      <c r="G5828" s="160"/>
      <c r="H5828" s="160"/>
      <c r="I5828" s="161"/>
      <c r="J5828" s="160"/>
      <c r="K5828" s="160"/>
      <c r="L5828" s="159"/>
      <c r="M5828" s="159"/>
      <c r="N5828" s="159"/>
      <c r="O5828" s="161"/>
      <c r="P5828" s="161"/>
    </row>
    <row r="5829" spans="1:16">
      <c r="A5829" s="155"/>
      <c r="B5829" s="156"/>
      <c r="C5829" s="160"/>
      <c r="D5829" s="159"/>
      <c r="E5829" s="160"/>
      <c r="F5829" s="160"/>
      <c r="G5829" s="160"/>
      <c r="H5829" s="160"/>
      <c r="I5829" s="161"/>
      <c r="J5829" s="160"/>
      <c r="K5829" s="160"/>
      <c r="L5829" s="159"/>
      <c r="M5829" s="159"/>
      <c r="N5829" s="159"/>
      <c r="O5829" s="161"/>
      <c r="P5829" s="161"/>
    </row>
    <row r="5830" spans="1:16">
      <c r="A5830" s="155"/>
      <c r="B5830" s="156"/>
      <c r="C5830" s="160"/>
      <c r="D5830" s="159"/>
      <c r="E5830" s="160"/>
      <c r="F5830" s="160"/>
      <c r="G5830" s="160"/>
      <c r="H5830" s="160"/>
      <c r="I5830" s="161"/>
      <c r="J5830" s="160"/>
      <c r="K5830" s="160"/>
      <c r="L5830" s="159"/>
      <c r="M5830" s="159"/>
      <c r="N5830" s="159"/>
      <c r="O5830" s="161"/>
      <c r="P5830" s="161"/>
    </row>
    <row r="5831" spans="1:16">
      <c r="A5831" s="155"/>
      <c r="B5831" s="156"/>
      <c r="C5831" s="160"/>
      <c r="D5831" s="159"/>
      <c r="E5831" s="160"/>
      <c r="F5831" s="160"/>
      <c r="G5831" s="160"/>
      <c r="H5831" s="160"/>
      <c r="I5831" s="161"/>
      <c r="J5831" s="160"/>
      <c r="K5831" s="160"/>
      <c r="L5831" s="120"/>
      <c r="M5831" s="121"/>
      <c r="N5831" s="121"/>
      <c r="O5831" s="133"/>
      <c r="P5831" s="133"/>
    </row>
    <row r="5832" spans="1:16">
      <c r="A5832" s="155"/>
      <c r="B5832" s="156"/>
      <c r="C5832" s="160"/>
      <c r="D5832" s="159"/>
      <c r="E5832" s="160"/>
      <c r="F5832" s="160"/>
      <c r="G5832" s="160"/>
      <c r="H5832" s="160"/>
      <c r="I5832" s="161"/>
      <c r="J5832" s="160"/>
      <c r="K5832" s="160"/>
      <c r="L5832" s="120"/>
      <c r="M5832" s="121"/>
      <c r="N5832" s="121"/>
      <c r="O5832" s="133"/>
      <c r="P5832" s="133"/>
    </row>
    <row r="5833" spans="1:16">
      <c r="A5833" s="155"/>
      <c r="B5833" s="156"/>
      <c r="C5833" s="160"/>
      <c r="D5833" s="159"/>
      <c r="E5833" s="160"/>
      <c r="F5833" s="160"/>
      <c r="G5833" s="160"/>
      <c r="H5833" s="160"/>
      <c r="I5833" s="161"/>
      <c r="J5833" s="160"/>
      <c r="K5833" s="160"/>
      <c r="L5833" s="120"/>
      <c r="M5833" s="121"/>
      <c r="N5833" s="121"/>
      <c r="O5833" s="133"/>
      <c r="P5833" s="133"/>
    </row>
    <row r="5834" spans="1:16">
      <c r="A5834" s="155"/>
      <c r="B5834" s="156"/>
      <c r="C5834" s="160"/>
      <c r="D5834" s="159"/>
      <c r="E5834" s="160"/>
      <c r="F5834" s="160"/>
      <c r="G5834" s="160"/>
      <c r="H5834" s="160"/>
      <c r="I5834" s="161"/>
      <c r="J5834" s="160"/>
      <c r="K5834" s="160"/>
      <c r="L5834" s="120"/>
      <c r="M5834" s="121"/>
      <c r="N5834" s="121"/>
      <c r="O5834" s="133"/>
      <c r="P5834" s="133"/>
    </row>
    <row r="5835" spans="1:16">
      <c r="A5835" s="155"/>
      <c r="B5835" s="156"/>
      <c r="C5835" s="160"/>
      <c r="D5835" s="159"/>
      <c r="E5835" s="160"/>
      <c r="F5835" s="160"/>
      <c r="G5835" s="160"/>
      <c r="H5835" s="160"/>
      <c r="I5835" s="161"/>
      <c r="J5835" s="160"/>
      <c r="K5835" s="160"/>
      <c r="L5835" s="120"/>
      <c r="M5835" s="121"/>
      <c r="N5835" s="121"/>
      <c r="O5835" s="133"/>
      <c r="P5835" s="133"/>
    </row>
    <row r="5836" spans="1:16">
      <c r="A5836" s="155"/>
      <c r="B5836" s="156"/>
      <c r="C5836" s="160"/>
      <c r="D5836" s="159"/>
      <c r="E5836" s="160"/>
      <c r="F5836" s="160"/>
      <c r="G5836" s="160"/>
      <c r="H5836" s="160"/>
      <c r="I5836" s="159"/>
      <c r="J5836" s="160"/>
      <c r="K5836" s="160"/>
      <c r="L5836" s="159"/>
      <c r="M5836" s="100"/>
      <c r="N5836" s="100"/>
      <c r="O5836" s="130"/>
      <c r="P5836" s="130"/>
    </row>
    <row r="5837" spans="1:16">
      <c r="A5837" s="155"/>
      <c r="B5837" s="156"/>
      <c r="C5837" s="160"/>
      <c r="D5837" s="159"/>
      <c r="E5837" s="160"/>
      <c r="F5837" s="160"/>
      <c r="G5837" s="160"/>
      <c r="H5837" s="160"/>
      <c r="I5837" s="161"/>
      <c r="J5837" s="160"/>
      <c r="K5837" s="160"/>
      <c r="L5837" s="159"/>
      <c r="M5837" s="100"/>
      <c r="N5837" s="100"/>
      <c r="O5837" s="130"/>
      <c r="P5837" s="130"/>
    </row>
    <row r="5838" spans="1:16">
      <c r="A5838" s="155"/>
      <c r="B5838" s="156"/>
      <c r="C5838" s="160"/>
      <c r="D5838" s="159"/>
      <c r="E5838" s="160"/>
      <c r="F5838" s="160"/>
      <c r="G5838" s="160"/>
      <c r="H5838" s="160"/>
      <c r="I5838" s="161"/>
      <c r="J5838" s="160"/>
      <c r="K5838" s="160"/>
      <c r="L5838" s="120"/>
      <c r="M5838" s="121"/>
      <c r="N5838" s="121"/>
      <c r="O5838" s="133"/>
      <c r="P5838" s="133"/>
    </row>
    <row r="5839" spans="1:16">
      <c r="A5839" s="155"/>
      <c r="B5839" s="156"/>
      <c r="C5839" s="160"/>
      <c r="D5839" s="159"/>
      <c r="E5839" s="160"/>
      <c r="F5839" s="160"/>
      <c r="G5839" s="160"/>
      <c r="H5839" s="160"/>
      <c r="I5839" s="161"/>
      <c r="J5839" s="160"/>
      <c r="K5839" s="160"/>
      <c r="L5839" s="120"/>
      <c r="M5839" s="121"/>
      <c r="N5839" s="121"/>
      <c r="O5839" s="133"/>
      <c r="P5839" s="133"/>
    </row>
    <row r="5840" spans="1:16">
      <c r="A5840" s="155"/>
      <c r="B5840" s="156"/>
      <c r="C5840" s="160"/>
      <c r="D5840" s="159"/>
      <c r="E5840" s="160"/>
      <c r="F5840" s="160"/>
      <c r="G5840" s="160"/>
      <c r="H5840" s="160"/>
      <c r="I5840" s="161"/>
      <c r="J5840" s="160"/>
      <c r="K5840" s="160"/>
      <c r="L5840" s="120"/>
      <c r="M5840" s="121"/>
      <c r="N5840" s="121"/>
      <c r="O5840" s="133"/>
      <c r="P5840" s="133"/>
    </row>
    <row r="5841" spans="1:16">
      <c r="A5841" s="155"/>
      <c r="B5841" s="156"/>
      <c r="C5841" s="160"/>
      <c r="D5841" s="159"/>
      <c r="E5841" s="160"/>
      <c r="F5841" s="160"/>
      <c r="G5841" s="160"/>
      <c r="H5841" s="160"/>
      <c r="I5841" s="161"/>
      <c r="J5841" s="160"/>
      <c r="K5841" s="160"/>
      <c r="L5841" s="120"/>
      <c r="M5841" s="121"/>
      <c r="N5841" s="121"/>
      <c r="O5841" s="133"/>
      <c r="P5841" s="133"/>
    </row>
    <row r="5842" spans="1:16">
      <c r="A5842" s="155"/>
      <c r="B5842" s="156"/>
      <c r="C5842" s="160"/>
      <c r="D5842" s="159"/>
      <c r="E5842" s="160"/>
      <c r="F5842" s="160"/>
      <c r="G5842" s="160"/>
      <c r="H5842" s="160"/>
      <c r="I5842" s="161"/>
      <c r="J5842" s="160"/>
      <c r="K5842" s="160"/>
      <c r="L5842" s="120"/>
      <c r="M5842" s="121"/>
      <c r="N5842" s="121"/>
      <c r="O5842" s="133"/>
      <c r="P5842" s="133"/>
    </row>
    <row r="5843" spans="1:16">
      <c r="A5843" s="155"/>
      <c r="B5843" s="156"/>
      <c r="C5843" s="160"/>
      <c r="D5843" s="159"/>
      <c r="E5843" s="160"/>
      <c r="F5843" s="160"/>
      <c r="G5843" s="160"/>
      <c r="H5843" s="160"/>
      <c r="I5843" s="161"/>
      <c r="J5843" s="160"/>
      <c r="K5843" s="160"/>
      <c r="L5843" s="120"/>
      <c r="M5843" s="121"/>
      <c r="N5843" s="121"/>
      <c r="O5843" s="133"/>
      <c r="P5843" s="133"/>
    </row>
    <row r="5844" spans="1:16">
      <c r="A5844" s="155"/>
      <c r="B5844" s="156"/>
      <c r="C5844" s="160"/>
      <c r="D5844" s="159"/>
      <c r="E5844" s="160"/>
      <c r="F5844" s="160"/>
      <c r="G5844" s="160"/>
      <c r="H5844" s="160"/>
      <c r="I5844" s="161"/>
      <c r="J5844" s="160"/>
      <c r="K5844" s="160"/>
      <c r="L5844" s="120"/>
      <c r="M5844" s="121"/>
      <c r="N5844" s="121"/>
      <c r="O5844" s="133"/>
      <c r="P5844" s="133"/>
    </row>
    <row r="5845" spans="1:16">
      <c r="A5845" s="155"/>
      <c r="B5845" s="156"/>
      <c r="C5845" s="160"/>
      <c r="D5845" s="159"/>
      <c r="E5845" s="160"/>
      <c r="F5845" s="160"/>
      <c r="G5845" s="160"/>
      <c r="H5845" s="160"/>
      <c r="I5845" s="161"/>
      <c r="J5845" s="160"/>
      <c r="K5845" s="160"/>
      <c r="L5845" s="120"/>
      <c r="M5845" s="121"/>
      <c r="N5845" s="121"/>
      <c r="O5845" s="133"/>
      <c r="P5845" s="133"/>
    </row>
    <row r="5846" spans="1:16">
      <c r="A5846" s="155"/>
      <c r="B5846" s="156"/>
      <c r="C5846" s="160"/>
      <c r="D5846" s="159"/>
      <c r="E5846" s="160"/>
      <c r="F5846" s="160"/>
      <c r="G5846" s="160"/>
      <c r="H5846" s="160"/>
      <c r="I5846" s="161"/>
      <c r="J5846" s="160"/>
      <c r="K5846" s="160"/>
      <c r="L5846" s="120"/>
      <c r="M5846" s="121"/>
      <c r="N5846" s="121"/>
      <c r="O5846" s="133"/>
      <c r="P5846" s="133"/>
    </row>
    <row r="5847" spans="1:16">
      <c r="A5847" s="155"/>
      <c r="B5847" s="156"/>
      <c r="C5847" s="160"/>
      <c r="D5847" s="159"/>
      <c r="E5847" s="160"/>
      <c r="F5847" s="160"/>
      <c r="G5847" s="160"/>
      <c r="H5847" s="160"/>
      <c r="I5847" s="161"/>
      <c r="J5847" s="160"/>
      <c r="K5847" s="160"/>
      <c r="L5847" s="120"/>
      <c r="M5847" s="121"/>
      <c r="N5847" s="121"/>
      <c r="O5847" s="133"/>
      <c r="P5847" s="133"/>
    </row>
    <row r="5848" spans="1:16">
      <c r="A5848" s="155"/>
      <c r="B5848" s="156"/>
      <c r="C5848" s="160"/>
      <c r="D5848" s="159"/>
      <c r="E5848" s="160"/>
      <c r="F5848" s="160"/>
      <c r="G5848" s="160"/>
      <c r="H5848" s="160"/>
      <c r="I5848" s="161"/>
      <c r="J5848" s="160"/>
      <c r="K5848" s="160"/>
      <c r="L5848" s="120"/>
      <c r="M5848" s="121"/>
      <c r="N5848" s="121"/>
      <c r="O5848" s="133"/>
      <c r="P5848" s="133"/>
    </row>
    <row r="5849" spans="1:16">
      <c r="A5849" s="155"/>
      <c r="B5849" s="156"/>
      <c r="C5849" s="160"/>
      <c r="D5849" s="159"/>
      <c r="E5849" s="160"/>
      <c r="F5849" s="160"/>
      <c r="G5849" s="160"/>
      <c r="H5849" s="160"/>
      <c r="I5849" s="161"/>
      <c r="J5849" s="160"/>
      <c r="K5849" s="160"/>
      <c r="L5849" s="120"/>
      <c r="M5849" s="121"/>
      <c r="N5849" s="121"/>
      <c r="O5849" s="133"/>
      <c r="P5849" s="133"/>
    </row>
    <row r="5850" spans="1:16">
      <c r="A5850" s="155"/>
      <c r="B5850" s="156"/>
      <c r="C5850" s="160"/>
      <c r="D5850" s="159"/>
      <c r="E5850" s="160"/>
      <c r="F5850" s="160"/>
      <c r="G5850" s="160"/>
      <c r="H5850" s="160"/>
      <c r="I5850" s="161"/>
      <c r="J5850" s="160"/>
      <c r="K5850" s="160"/>
      <c r="L5850" s="120"/>
      <c r="M5850" s="121"/>
      <c r="N5850" s="121"/>
      <c r="O5850" s="133"/>
      <c r="P5850" s="133"/>
    </row>
    <row r="5851" spans="1:16">
      <c r="A5851" s="155"/>
      <c r="B5851" s="156"/>
      <c r="C5851" s="160"/>
      <c r="D5851" s="159"/>
      <c r="E5851" s="160"/>
      <c r="F5851" s="160"/>
      <c r="G5851" s="160"/>
      <c r="H5851" s="160"/>
      <c r="I5851" s="161"/>
      <c r="J5851" s="160"/>
      <c r="K5851" s="160"/>
      <c r="L5851" s="120"/>
      <c r="M5851" s="121"/>
      <c r="N5851" s="121"/>
      <c r="O5851" s="133"/>
      <c r="P5851" s="133"/>
    </row>
    <row r="5852" spans="1:16">
      <c r="A5852" s="155"/>
      <c r="B5852" s="156"/>
      <c r="C5852" s="160"/>
      <c r="D5852" s="159"/>
      <c r="E5852" s="160"/>
      <c r="F5852" s="160"/>
      <c r="G5852" s="160"/>
      <c r="H5852" s="160"/>
      <c r="I5852" s="161"/>
      <c r="J5852" s="160"/>
      <c r="K5852" s="160"/>
      <c r="L5852" s="120"/>
      <c r="M5852" s="121"/>
      <c r="N5852" s="121"/>
      <c r="O5852" s="133"/>
      <c r="P5852" s="133"/>
    </row>
    <row r="5853" spans="1:16">
      <c r="A5853" s="155"/>
      <c r="B5853" s="156"/>
      <c r="C5853" s="160"/>
      <c r="D5853" s="159"/>
      <c r="E5853" s="160"/>
      <c r="F5853" s="160"/>
      <c r="G5853" s="160"/>
      <c r="H5853" s="160"/>
      <c r="I5853" s="161"/>
      <c r="J5853" s="160"/>
      <c r="K5853" s="160"/>
      <c r="L5853" s="159"/>
      <c r="M5853" s="100"/>
      <c r="N5853" s="100"/>
      <c r="O5853" s="130"/>
      <c r="P5853" s="130"/>
    </row>
    <row r="5854" spans="1:16">
      <c r="A5854" s="155"/>
      <c r="B5854" s="156"/>
      <c r="C5854" s="160"/>
      <c r="D5854" s="159"/>
      <c r="E5854" s="160"/>
      <c r="F5854" s="160"/>
      <c r="G5854" s="160"/>
      <c r="H5854" s="160"/>
      <c r="I5854" s="161"/>
      <c r="J5854" s="160"/>
      <c r="K5854" s="160"/>
      <c r="L5854" s="120"/>
      <c r="M5854" s="121"/>
      <c r="N5854" s="121"/>
      <c r="O5854" s="133"/>
      <c r="P5854" s="133"/>
    </row>
    <row r="5855" spans="1:16">
      <c r="A5855" s="155"/>
      <c r="B5855" s="156"/>
      <c r="C5855" s="160"/>
      <c r="D5855" s="159"/>
      <c r="E5855" s="160"/>
      <c r="F5855" s="160"/>
      <c r="G5855" s="160"/>
      <c r="H5855" s="160"/>
      <c r="I5855" s="159"/>
      <c r="J5855" s="160"/>
      <c r="K5855" s="160"/>
      <c r="L5855" s="159"/>
      <c r="M5855" s="100"/>
      <c r="N5855" s="100"/>
      <c r="O5855" s="130"/>
      <c r="P5855" s="130"/>
    </row>
    <row r="5856" spans="1:16">
      <c r="A5856" s="155"/>
      <c r="B5856" s="156"/>
      <c r="C5856" s="160"/>
      <c r="D5856" s="159"/>
      <c r="E5856" s="160"/>
      <c r="F5856" s="160"/>
      <c r="G5856" s="160"/>
      <c r="H5856" s="160"/>
      <c r="I5856" s="159"/>
      <c r="J5856" s="160"/>
      <c r="K5856" s="160"/>
      <c r="L5856" s="159"/>
      <c r="M5856" s="100"/>
      <c r="N5856" s="100"/>
      <c r="O5856" s="130"/>
      <c r="P5856" s="130"/>
    </row>
    <row r="5857" spans="1:16">
      <c r="A5857" s="155"/>
      <c r="B5857" s="156"/>
      <c r="C5857" s="160"/>
      <c r="D5857" s="159"/>
      <c r="E5857" s="160"/>
      <c r="F5857" s="160"/>
      <c r="G5857" s="160"/>
      <c r="H5857" s="160"/>
      <c r="I5857" s="161"/>
      <c r="J5857" s="160"/>
      <c r="K5857" s="160"/>
      <c r="L5857" s="159"/>
      <c r="M5857" s="100"/>
      <c r="N5857" s="100"/>
      <c r="O5857" s="130"/>
      <c r="P5857" s="130"/>
    </row>
    <row r="5858" spans="1:16">
      <c r="A5858" s="155"/>
      <c r="B5858" s="156"/>
      <c r="C5858" s="160"/>
      <c r="D5858" s="159"/>
      <c r="E5858" s="160"/>
      <c r="F5858" s="160"/>
      <c r="G5858" s="160"/>
      <c r="H5858" s="160"/>
      <c r="I5858" s="161"/>
      <c r="J5858" s="160"/>
      <c r="K5858" s="160"/>
      <c r="L5858" s="159"/>
      <c r="M5858" s="100"/>
      <c r="N5858" s="100"/>
      <c r="O5858" s="130"/>
      <c r="P5858" s="130"/>
    </row>
    <row r="5859" spans="1:16">
      <c r="A5859" s="155"/>
      <c r="B5859" s="156"/>
      <c r="C5859" s="160"/>
      <c r="D5859" s="159"/>
      <c r="E5859" s="160"/>
      <c r="F5859" s="160"/>
      <c r="G5859" s="160"/>
      <c r="H5859" s="160"/>
      <c r="I5859" s="161"/>
      <c r="J5859" s="160"/>
      <c r="K5859" s="160"/>
      <c r="L5859" s="159"/>
      <c r="M5859" s="100"/>
      <c r="N5859" s="100"/>
      <c r="O5859" s="130"/>
      <c r="P5859" s="130"/>
    </row>
  </sheetData>
  <autoFilter ref="A2:Q5859" xr:uid="{00000000-0009-0000-0000-000002000000}">
    <sortState xmlns:xlrd2="http://schemas.microsoft.com/office/spreadsheetml/2017/richdata2" ref="A3:Q5859">
      <sortCondition ref="J2:J5859"/>
    </sortState>
  </autoFilter>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98E4F98EA345FD4CAACF68DF3FCC0A10" ma:contentTypeVersion="63" ma:contentTypeDescription="" ma:contentTypeScope="" ma:versionID="0c31c97fe277d4f45567a1bdb86ba652">
  <xsd:schema xmlns:xsd="http://www.w3.org/2001/XMLSchema" xmlns:xs="http://www.w3.org/2001/XMLSchema" xmlns:p="http://schemas.microsoft.com/office/2006/metadata/properties" xmlns:ns1="http://schemas.microsoft.com/sharepoint/v3" xmlns:ns2="ca283e0b-db31-4043-a2ef-b80661bf084a" xmlns:ns3="http://schemas.microsoft.com/sharepoint.v3" xmlns:ns4="http://schemas.microsoft.com/sharepoint/v4" xmlns:ns5="63dbb5cc-abe5-42fb-b825-f6ae724f5002" xmlns:ns6="cb45ac15-b276-4e59-9e42-d315d74998a5" targetNamespace="http://schemas.microsoft.com/office/2006/metadata/properties" ma:root="true" ma:fieldsID="4cb0aa326b8b5818bcf628fe2683a435" ns1:_="" ns2:_="" ns3:_="" ns4:_="" ns5:_="" ns6:_="">
    <xsd:import namespace="http://schemas.microsoft.com/sharepoint/v3"/>
    <xsd:import namespace="ca283e0b-db31-4043-a2ef-b80661bf084a"/>
    <xsd:import namespace="http://schemas.microsoft.com/sharepoint.v3"/>
    <xsd:import namespace="http://schemas.microsoft.com/sharepoint/v4"/>
    <xsd:import namespace="63dbb5cc-abe5-42fb-b825-f6ae724f5002"/>
    <xsd:import namespace="cb45ac15-b276-4e59-9e42-d315d74998a5"/>
    <xsd:element name="properties">
      <xsd:complexType>
        <xsd:sequence>
          <xsd:element name="documentManagement">
            <xsd:complexType>
              <xsd:all>
                <xsd:element ref="ns2:WrittenBy" minOccurs="0"/>
                <xsd:element ref="ns2:ContentLanguage" minOccurs="0"/>
                <xsd:element ref="ns3:CategoryDescription" minOccurs="0"/>
                <xsd:element ref="ns2:RecipientsEmail" minOccurs="0"/>
                <xsd:element ref="ns2:SenderEmail" minOccurs="0"/>
                <xsd:element ref="ns2:DateTransmittedEmail" minOccurs="0"/>
                <xsd:element ref="ns2:k8c968e8c72a4eda96b7e8fdbe192be2" minOccurs="0"/>
                <xsd:element ref="ns2:ga975397408f43e4b84ec8e5a598e523" minOccurs="0"/>
                <xsd:element ref="ns2:mda26ace941f4791a7314a339fee829c" minOccurs="0"/>
                <xsd:element ref="ns2:TaxCatchAllLabel" minOccurs="0"/>
                <xsd:element ref="ns2:TaxCatchAll" minOccurs="0"/>
                <xsd:element ref="ns2:h6a71f3e574e4344bc34f3fc9dd20054" minOccurs="0"/>
                <xsd:element ref="ns2:ContentStatus" minOccurs="0"/>
                <xsd:element ref="ns2:j169e817e0ee4eb8974e6fc4a2762909" minOccurs="0"/>
                <xsd:element ref="ns2:j048a4f9aaad4a8990a1d5e5f53cb451" minOccurs="0"/>
                <xsd:element ref="ns4:IconOverlay" minOccurs="0"/>
                <xsd:element ref="ns1:_vti_ItemDeclaredRecord" minOccurs="0"/>
                <xsd:element ref="ns1:_vti_ItemHoldRecordStatus" minOccurs="0"/>
                <xsd:element ref="ns5:TaxKeywordTaxHTField" minOccurs="0"/>
                <xsd:element ref="ns6:MediaServiceMetadata" minOccurs="0"/>
                <xsd:element ref="ns6:MediaServiceFastMetadata" minOccurs="0"/>
                <xsd:element ref="ns6:MediaServiceAutoKeyPoints" minOccurs="0"/>
                <xsd:element ref="ns6:MediaServiceKeyPoints" minOccurs="0"/>
                <xsd:element ref="ns5:SharedWithUsers" minOccurs="0"/>
                <xsd:element ref="ns5:SharedWithDetails" minOccurs="0"/>
                <xsd:element ref="ns6:MediaServiceDateTaken" minOccurs="0"/>
                <xsd:element ref="ns6:MediaServiceAutoTags" minOccurs="0"/>
                <xsd:element ref="ns6:MediaLengthInSeconds" minOccurs="0"/>
                <xsd:element ref="ns6:MediaServiceOCR" minOccurs="0"/>
                <xsd:element ref="ns6:MediaServiceGenerationTime" minOccurs="0"/>
                <xsd:element ref="ns6:MediaServiceEventHashCode" minOccurs="0"/>
                <xsd:element ref="ns6:lcf76f155ced4ddcb4097134ff3c332f" minOccurs="0"/>
                <xsd:element ref="ns6:MediaServiceObjectDetectorVersions" minOccurs="0"/>
                <xsd:element ref="ns6: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31" nillable="true" ma:displayName="Declared Record" ma:hidden="true" ma:internalName="_vti_ItemDeclaredRecord" ma:readOnly="true">
      <xsd:simpleType>
        <xsd:restriction base="dms:DateTime"/>
      </xsd:simpleType>
    </xsd:element>
    <xsd:element name="_vti_ItemHoldRecordStatus" ma:index="32"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WrittenBy" ma:index="3" nillable="true" ma:displayName="Written By" ma:description="‘Written By’ is auto-completed with the name of the uploader, but can be edited if you are uploading on behalf of someone else." ma:list="UserInfo" ma:SharePointGroup="0" ma:internalName="WrittenBy"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tentLanguage" ma:index="4" nillable="true" ma:displayName="Content Language *" ma:default="English" ma:format="RadioButtons" ma:indexed="true" ma:internalName="ContentLanguage" ma:readOnly="fals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RecipientsEmail" ma:index="9" nillable="true" ma:displayName="Recipients (email)" ma:hidden="true" ma:internalName="RecipientsEmail" ma:readOnly="false">
      <xsd:simpleType>
        <xsd:restriction base="dms:Text">
          <xsd:maxLength value="255"/>
        </xsd:restriction>
      </xsd:simpleType>
    </xsd:element>
    <xsd:element name="SenderEmail" ma:index="10" nillable="true" ma:displayName="Sender (email)" ma:hidden="true" ma:internalName="SenderEmail" ma:readOnly="false">
      <xsd:simpleType>
        <xsd:restriction base="dms:Text">
          <xsd:maxLength value="255"/>
        </xsd:restriction>
      </xsd:simpleType>
    </xsd:element>
    <xsd:element name="DateTransmittedEmail" ma:index="11" nillable="true" ma:displayName="Date transmitted (email)" ma:format="DateTime" ma:hidden="true" ma:internalName="DateTransmittedEmail" ma:readOnly="false">
      <xsd:simpleType>
        <xsd:restriction base="dms:DateTime"/>
      </xsd:simpleType>
    </xsd:element>
    <xsd:element name="k8c968e8c72a4eda96b7e8fdbe192be2" ma:index="12" nillable="true" ma:taxonomy="true" ma:internalName="k8c968e8c72a4eda96b7e8fdbe192be2" ma:taxonomyFieldName="GeographicScope" ma:displayName="Geographic Scope" ma:default="" ma:fieldId="{48c968e8-c72a-4eda-96b7-e8fdbe192be2}" ma:taxonomyMulti="true" ma:sspId="73f51738-d318-4883-9d64-4f0bd0ccc55e" ma:termSetId="0a00fedf-defc-4fe3-a3bf-9929b29a638e" ma:anchorId="00000000-0000-0000-0000-000000000000" ma:open="false" ma:isKeyword="false">
      <xsd:complexType>
        <xsd:sequence>
          <xsd:element ref="pc:Terms" minOccurs="0" maxOccurs="1"/>
        </xsd:sequence>
      </xsd:complexType>
    </xsd:element>
    <xsd:element name="ga975397408f43e4b84ec8e5a598e523" ma:index="16" nillable="true" ma:taxonomy="true" ma:internalName="ga975397408f43e4b84ec8e5a598e523" ma:taxonomyFieldName="OfficeDivision" ma:displayName="Office/Division *" ma:readOnly="false" ma:default="1033;#ECARO, Switzerland-575R|6b4bba13-cb31-456e-af26-cb438fd58435"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mda26ace941f4791a7314a339fee829c" ma:index="17" nillable="true" ma:taxonomy="true" ma:internalName="mda26ace941f4791a7314a339fee829c" ma:taxonomyFieldName="DocumentType" ma:displayName="Document Type *" ma:indexed="true" ma:readOnly="fals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TaxCatchAllLabel" ma:index="18" nillable="true" ma:displayName="Taxonomy Catch All Column1" ma:hidden="true" ma:list="{22d26176-5549-4010-8504-0fb30f218145}" ma:internalName="TaxCatchAllLabel" ma:readOnly="true" ma:showField="CatchAllDataLabel" ma:web="63dbb5cc-abe5-42fb-b825-f6ae724f5002">
      <xsd:complexType>
        <xsd:complexContent>
          <xsd:extension base="dms:MultiChoiceLookup">
            <xsd:sequence>
              <xsd:element name="Value" type="dms:Lookup" maxOccurs="unbounded" minOccurs="0" nillable="true"/>
            </xsd:sequence>
          </xsd:extension>
        </xsd:complexContent>
      </xsd:complexType>
    </xsd:element>
    <xsd:element name="TaxCatchAll" ma:index="22" nillable="true" ma:displayName="Taxonomy Catch All Column" ma:hidden="true" ma:list="{22d26176-5549-4010-8504-0fb30f218145}" ma:internalName="TaxCatchAll" ma:showField="CatchAllData" ma:web="63dbb5cc-abe5-42fb-b825-f6ae724f5002">
      <xsd:complexType>
        <xsd:complexContent>
          <xsd:extension base="dms:MultiChoiceLookup">
            <xsd:sequence>
              <xsd:element name="Value" type="dms:Lookup" maxOccurs="unbounded" minOccurs="0" nillable="true"/>
            </xsd:sequence>
          </xsd:extension>
        </xsd:complexContent>
      </xsd:complexType>
    </xsd:element>
    <xsd:element name="h6a71f3e574e4344bc34f3fc9dd20054" ma:index="23" nillable="true" ma:taxonomy="true" ma:internalName="h6a71f3e574e4344bc34f3fc9dd20054" ma:taxonomyFieldName="Topic" ma:displayName="Topic *" ma:readOnly="false"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ContentStatus" ma:index="25" nillable="true" ma:displayName="Content Status" ma:description="Optional column to indicate document status: no status, draft, final or expired.​" ma:format="RadioButtons" ma:internalName="ContentStatus">
      <xsd:simpleType>
        <xsd:restriction base="dms:Choice">
          <xsd:enumeration value="­"/>
          <xsd:enumeration value="Draft"/>
          <xsd:enumeration value="Final"/>
          <xsd:enumeration value="Expired"/>
        </xsd:restriction>
      </xsd:simpleType>
    </xsd:element>
    <xsd:element name="j169e817e0ee4eb8974e6fc4a2762909" ma:index="26"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j048a4f9aaad4a8990a1d5e5f53cb451" ma:index="28"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internalName="Category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0"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dbb5cc-abe5-42fb-b825-f6ae724f5002" elementFormDefault="qualified">
    <xsd:import namespace="http://schemas.microsoft.com/office/2006/documentManagement/types"/>
    <xsd:import namespace="http://schemas.microsoft.com/office/infopath/2007/PartnerControls"/>
    <xsd:element name="TaxKeywordTaxHTField" ma:index="33"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SharedWithUsers" ma:index="3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45ac15-b276-4e59-9e42-d315d74998a5" elementFormDefault="qualified">
    <xsd:import namespace="http://schemas.microsoft.com/office/2006/documentManagement/types"/>
    <xsd:import namespace="http://schemas.microsoft.com/office/infopath/2007/PartnerControls"/>
    <xsd:element name="MediaServiceMetadata" ma:index="35" nillable="true" ma:displayName="MediaServiceMetadata" ma:hidden="true" ma:internalName="MediaServiceMetadata" ma:readOnly="true">
      <xsd:simpleType>
        <xsd:restriction base="dms:Note"/>
      </xsd:simpleType>
    </xsd:element>
    <xsd:element name="MediaServiceFastMetadata" ma:index="36" nillable="true" ma:displayName="MediaServiceFastMetadata" ma:hidden="true" ma:internalName="MediaServiceFastMetadata" ma:readOnly="true">
      <xsd:simpleType>
        <xsd:restriction base="dms:Note"/>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DateTaken" ma:index="41" nillable="true" ma:displayName="MediaServiceDateTaken" ma:hidden="true" ma:internalName="MediaServiceDateTaken" ma:readOnly="true">
      <xsd:simpleType>
        <xsd:restriction base="dms:Text"/>
      </xsd:simpleType>
    </xsd:element>
    <xsd:element name="MediaServiceAutoTags" ma:index="42" nillable="true" ma:displayName="Tags" ma:internalName="MediaServiceAutoTags" ma:readOnly="true">
      <xsd:simpleType>
        <xsd:restriction base="dms:Text"/>
      </xsd:simpleType>
    </xsd:element>
    <xsd:element name="MediaLengthInSeconds" ma:index="43" nillable="true" ma:displayName="MediaLengthInSeconds" ma:hidden="true" ma:internalName="MediaLengthInSeconds" ma:readOnly="true">
      <xsd:simpleType>
        <xsd:restriction base="dms:Unknown"/>
      </xsd:simpleType>
    </xsd:element>
    <xsd:element name="MediaServiceOCR" ma:index="44" nillable="true" ma:displayName="Extracted Text" ma:internalName="MediaServiceOCR" ma:readOnly="true">
      <xsd:simpleType>
        <xsd:restriction base="dms:Note">
          <xsd:maxLength value="255"/>
        </xsd:restriction>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EventHashCode" ma:index="46" nillable="true" ma:displayName="MediaServiceEventHashCode" ma:hidden="true" ma:internalName="MediaServiceEventHashCode" ma:readOnly="true">
      <xsd:simpleType>
        <xsd:restriction base="dms:Text"/>
      </xsd:simpleType>
    </xsd:element>
    <xsd:element name="lcf76f155ced4ddcb4097134ff3c332f" ma:index="48"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9" nillable="true" ma:displayName="MediaServiceObjectDetectorVersions" ma:hidden="true" ma:indexed="true" ma:internalName="MediaServiceObjectDetectorVersions" ma:readOnly="true">
      <xsd:simpleType>
        <xsd:restriction base="dms:Text"/>
      </xsd:simpleType>
    </xsd:element>
    <xsd:element name="MediaServiceSearchProperties" ma:index="5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3f51738-d318-4883-9d64-4f0bd0ccc55e" ContentTypeId="0x0101009BA85F8052A6DA4FA3E31FF9F74C6970" PreviousValue="false"/>
</file>

<file path=customXml/item3.xml><?xml version="1.0" encoding="utf-8"?>
<?mso-contentType ?>
<customXsn xmlns="http://schemas.microsoft.com/office/2006/metadata/customXsn">
  <xsnLocation/>
  <cached>True</cached>
  <openByDefault>True</openByDefault>
  <xsnScope/>
</customXsn>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mda26ace941f4791a7314a339fee829c xmlns="ca283e0b-db31-4043-a2ef-b80661bf084a">
      <Terms xmlns="http://schemas.microsoft.com/office/infopath/2007/PartnerControls"/>
    </mda26ace941f4791a7314a339fee829c>
    <h6a71f3e574e4344bc34f3fc9dd20054 xmlns="ca283e0b-db31-4043-a2ef-b80661bf084a">
      <Terms xmlns="http://schemas.microsoft.com/office/infopath/2007/PartnerControls"/>
    </h6a71f3e574e4344bc34f3fc9dd20054>
    <CategoryDescription xmlns="http://schemas.microsoft.com/sharepoint.v3" xsi:nil="true"/>
    <ContentLanguage xmlns="ca283e0b-db31-4043-a2ef-b80661bf084a">English</ContentLanguage>
    <TaxKeywordTaxHTField xmlns="63dbb5cc-abe5-42fb-b825-f6ae724f5002">
      <Terms xmlns="http://schemas.microsoft.com/office/infopath/2007/PartnerControls"/>
    </TaxKeywordTaxHTField>
    <DateTransmittedEmail xmlns="ca283e0b-db31-4043-a2ef-b80661bf084a" xsi:nil="true"/>
    <IconOverlay xmlns="http://schemas.microsoft.com/sharepoint/v4" xsi:nil="true"/>
    <j048a4f9aaad4a8990a1d5e5f53cb451 xmlns="ca283e0b-db31-4043-a2ef-b80661bf084a">
      <Terms xmlns="http://schemas.microsoft.com/office/infopath/2007/PartnerControls"/>
    </j048a4f9aaad4a8990a1d5e5f53cb451>
    <ContentStatus xmlns="ca283e0b-db31-4043-a2ef-b80661bf084a" xsi:nil="true"/>
    <SenderEmail xmlns="ca283e0b-db31-4043-a2ef-b80661bf084a" xsi:nil="true"/>
    <RecipientsEmail xmlns="ca283e0b-db31-4043-a2ef-b80661bf084a" xsi:nil="true"/>
    <SharedWithUsers xmlns="63dbb5cc-abe5-42fb-b825-f6ae724f5002">
      <UserInfo>
        <DisplayName>Siraj Mahmudlu</DisplayName>
        <AccountId>128</AccountId>
        <AccountType/>
      </UserInfo>
      <UserInfo>
        <DisplayName>Carlos Acosta</DisplayName>
        <AccountId>140</AccountId>
        <AccountType/>
      </UserInfo>
      <UserInfo>
        <DisplayName>Monica Serrano</DisplayName>
        <AccountId>104</AccountId>
        <AccountType/>
      </UserInfo>
      <UserInfo>
        <DisplayName>Yekaterina Spassova</DisplayName>
        <AccountId>10017</AccountId>
        <AccountType/>
      </UserInfo>
      <UserInfo>
        <DisplayName>Vaska Bojadzi</DisplayName>
        <AccountId>10993</AccountId>
        <AccountType/>
      </UserInfo>
      <UserInfo>
        <DisplayName>Amy Reidy</DisplayName>
        <AccountId>10181</AccountId>
        <AccountType/>
      </UserInfo>
      <UserInfo>
        <DisplayName>Rada Noeva</DisplayName>
        <AccountId>1102</AccountId>
        <AccountType/>
      </UserInfo>
      <UserInfo>
        <DisplayName>Janita Bartell</DisplayName>
        <AccountId>1579</AccountId>
        <AccountType/>
      </UserInfo>
      <UserInfo>
        <DisplayName>Leonardo Menchini</DisplayName>
        <AccountId>2385</AccountId>
        <AccountType/>
      </UserInfo>
      <UserInfo>
        <DisplayName>Robert Bain</DisplayName>
        <AccountId>4156</AccountId>
        <AccountType/>
      </UserInfo>
      <UserInfo>
        <DisplayName>Maddalena Bertolotti</DisplayName>
        <AccountId>2235</AccountId>
        <AccountType/>
      </UserInfo>
      <UserInfo>
        <DisplayName>Mariavittoria Ballotta</DisplayName>
        <AccountId>5931</AccountId>
        <AccountType/>
      </UserInfo>
      <UserInfo>
        <DisplayName>Frederic Unterreiner</DisplayName>
        <AccountId>4224</AccountId>
        <AccountType/>
      </UserInfo>
      <UserInfo>
        <DisplayName>Madina Athie</DisplayName>
        <AccountId>10585</AccountId>
        <AccountType/>
      </UserInfo>
      <UserInfo>
        <DisplayName>Anna Maria Levi</DisplayName>
        <AccountId>557</AccountId>
        <AccountType/>
      </UserInfo>
      <UserInfo>
        <DisplayName>Vaska Bojadzi</DisplayName>
        <AccountId>13137</AccountId>
        <AccountType/>
      </UserInfo>
    </SharedWithUsers>
    <ga975397408f43e4b84ec8e5a598e523 xmlns="ca283e0b-db31-4043-a2ef-b80661bf084a">
      <Terms xmlns="http://schemas.microsoft.com/office/infopath/2007/PartnerControls"/>
    </ga975397408f43e4b84ec8e5a598e523>
    <WrittenBy xmlns="ca283e0b-db31-4043-a2ef-b80661bf084a">
      <UserInfo>
        <DisplayName/>
        <AccountId xsi:nil="true"/>
        <AccountType/>
      </UserInfo>
    </WrittenBy>
    <lcf76f155ced4ddcb4097134ff3c332f xmlns="cb45ac15-b276-4e59-9e42-d315d74998a5">
      <Terms xmlns="http://schemas.microsoft.com/office/infopath/2007/PartnerControls"/>
    </lcf76f155ced4ddcb4097134ff3c332f>
    <TaxCatchAll xmlns="ca283e0b-db31-4043-a2ef-b80661bf084a" xsi:nil="true"/>
    <j169e817e0ee4eb8974e6fc4a2762909 xmlns="ca283e0b-db31-4043-a2ef-b80661bf084a">
      <Terms xmlns="http://schemas.microsoft.com/office/infopath/2007/PartnerControls"/>
    </j169e817e0ee4eb8974e6fc4a2762909>
    <k8c968e8c72a4eda96b7e8fdbe192be2 xmlns="ca283e0b-db31-4043-a2ef-b80661bf084a">
      <Terms xmlns="http://schemas.microsoft.com/office/infopath/2007/PartnerControls"/>
    </k8c968e8c72a4eda96b7e8fdbe192be2>
  </documentManagement>
</p:properties>
</file>

<file path=customXml/item6.xml><?xml version="1.0" encoding="utf-8"?>
<?mso-contentType ?>
<spe:Receivers xmlns:spe="http://schemas.microsoft.com/sharepoint/events"/>
</file>

<file path=customXml/itemProps1.xml><?xml version="1.0" encoding="utf-8"?>
<ds:datastoreItem xmlns:ds="http://schemas.openxmlformats.org/officeDocument/2006/customXml" ds:itemID="{93E66A27-9F96-420F-90ED-AB9E905A8C10}"/>
</file>

<file path=customXml/itemProps2.xml><?xml version="1.0" encoding="utf-8"?>
<ds:datastoreItem xmlns:ds="http://schemas.openxmlformats.org/officeDocument/2006/customXml" ds:itemID="{6A4D2D6B-1017-4C3B-8AA3-1DDB8DA9035E}"/>
</file>

<file path=customXml/itemProps3.xml><?xml version="1.0" encoding="utf-8"?>
<ds:datastoreItem xmlns:ds="http://schemas.openxmlformats.org/officeDocument/2006/customXml" ds:itemID="{6CEDA48A-93B5-42AF-ABA3-DB5AE523BDEF}"/>
</file>

<file path=customXml/itemProps4.xml><?xml version="1.0" encoding="utf-8"?>
<ds:datastoreItem xmlns:ds="http://schemas.openxmlformats.org/officeDocument/2006/customXml" ds:itemID="{3871F749-3DD4-4191-ACF2-03E6C3DA07F1}"/>
</file>

<file path=customXml/itemProps5.xml><?xml version="1.0" encoding="utf-8"?>
<ds:datastoreItem xmlns:ds="http://schemas.openxmlformats.org/officeDocument/2006/customXml" ds:itemID="{5897824B-F2E2-40C3-ABDC-5AB395F9DCA9}"/>
</file>

<file path=customXml/itemProps6.xml><?xml version="1.0" encoding="utf-8"?>
<ds:datastoreItem xmlns:ds="http://schemas.openxmlformats.org/officeDocument/2006/customXml" ds:itemID="{8E1F83EB-187D-4DD6-B76D-A1E4C63878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Nahid Mia</dc:creator>
  <cp:keywords/>
  <dc:description/>
  <cp:lastModifiedBy/>
  <cp:revision/>
  <dcterms:created xsi:type="dcterms:W3CDTF">2021-11-07T18:39:48Z</dcterms:created>
  <dcterms:modified xsi:type="dcterms:W3CDTF">2024-11-17T07:56:31Z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SystemDTAC">
    <vt:lpwstr/>
  </property>
  <property fmtid="{D5CDD505-2E9C-101B-9397-08002B2CF9AE}" pid="4" name="Topic">
    <vt:lpwstr/>
  </property>
  <property fmtid="{D5CDD505-2E9C-101B-9397-08002B2CF9AE}" pid="5" name="MediaServiceImageTags">
    <vt:lpwstr/>
  </property>
  <property fmtid="{D5CDD505-2E9C-101B-9397-08002B2CF9AE}" pid="6" name="OfficeDivision">
    <vt:lpwstr/>
  </property>
  <property fmtid="{D5CDD505-2E9C-101B-9397-08002B2CF9AE}" pid="7" name="ContentTypeId">
    <vt:lpwstr>0x0101009BA85F8052A6DA4FA3E31FF9F74C69700098E4F98EA345FD4CAACF68DF3FCC0A10</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ies>
</file>